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esktop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fonte" sheetId="5" state="hidden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  <definedName name="_xlnm._FilterDatabase" localSheetId="1" hidden="1">fonte!$A$4:$AE$4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5" l="1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S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S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S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S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S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S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S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S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S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S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S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S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S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S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S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S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S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S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S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S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S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S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S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S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S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S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S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S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S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S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S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S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S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S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S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S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S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S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S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S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S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S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S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S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S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S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S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S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S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S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S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S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S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S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S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S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S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S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S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S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S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S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S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S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S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S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S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S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S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S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S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S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S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S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S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S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S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S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S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S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S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S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S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S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S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S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R1123" i="5"/>
  <c r="S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R1124" i="5"/>
  <c r="S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R1125" i="5"/>
  <c r="S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R1126" i="5"/>
  <c r="S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R1127" i="5"/>
  <c r="S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R1128" i="5"/>
  <c r="S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R1129" i="5"/>
  <c r="S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R1130" i="5"/>
  <c r="S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R1131" i="5"/>
  <c r="S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R1132" i="5"/>
  <c r="S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R1133" i="5"/>
  <c r="S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R1134" i="5"/>
  <c r="S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R1135" i="5"/>
  <c r="S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R1136" i="5"/>
  <c r="S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R1137" i="5"/>
  <c r="S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R1138" i="5"/>
  <c r="S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R1139" i="5"/>
  <c r="S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R1140" i="5"/>
  <c r="S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R1141" i="5"/>
  <c r="S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R1142" i="5"/>
  <c r="S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R1143" i="5"/>
  <c r="S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R1144" i="5"/>
  <c r="S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R1145" i="5"/>
  <c r="S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R1146" i="5"/>
  <c r="S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R1147" i="5"/>
  <c r="S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R1148" i="5"/>
  <c r="S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R1149" i="5"/>
  <c r="S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R1150" i="5"/>
  <c r="S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R1151" i="5"/>
  <c r="S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R1152" i="5"/>
  <c r="S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R1153" i="5"/>
  <c r="S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R1154" i="5"/>
  <c r="S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R1155" i="5"/>
  <c r="S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R1156" i="5"/>
  <c r="S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R1157" i="5"/>
  <c r="S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R1158" i="5"/>
  <c r="S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R1159" i="5"/>
  <c r="S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R1160" i="5"/>
  <c r="S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R1161" i="5"/>
  <c r="S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R1162" i="5"/>
  <c r="S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R1163" i="5"/>
  <c r="S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R1164" i="5"/>
  <c r="S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R1165" i="5"/>
  <c r="S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R1166" i="5"/>
  <c r="S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R1167" i="5"/>
  <c r="S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R1168" i="5"/>
  <c r="S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R1169" i="5"/>
  <c r="S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R1170" i="5"/>
  <c r="S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R1171" i="5"/>
  <c r="S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R1172" i="5"/>
  <c r="S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R1173" i="5"/>
  <c r="S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R1174" i="5"/>
  <c r="S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R1175" i="5"/>
  <c r="S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R1176" i="5"/>
  <c r="S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R1177" i="5"/>
  <c r="S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R1178" i="5"/>
  <c r="S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R1179" i="5"/>
  <c r="S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R1180" i="5"/>
  <c r="S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R1181" i="5"/>
  <c r="S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R1182" i="5"/>
  <c r="S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R1183" i="5"/>
  <c r="S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R1184" i="5"/>
  <c r="S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R1185" i="5"/>
  <c r="S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R1186" i="5"/>
  <c r="S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R1187" i="5"/>
  <c r="S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R1188" i="5"/>
  <c r="S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R1189" i="5"/>
  <c r="S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R1190" i="5"/>
  <c r="S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R1191" i="5"/>
  <c r="S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S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S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S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R1195" i="5"/>
  <c r="S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R1196" i="5"/>
  <c r="S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R1197" i="5"/>
  <c r="S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R1198" i="5"/>
  <c r="S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R1199" i="5"/>
  <c r="S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R1200" i="5"/>
  <c r="S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R1201" i="5"/>
  <c r="S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R1202" i="5"/>
  <c r="S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P1203" i="5"/>
  <c r="Q1203" i="5"/>
  <c r="R1203" i="5"/>
  <c r="S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P1204" i="5"/>
  <c r="Q1204" i="5"/>
  <c r="R1204" i="5"/>
  <c r="S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P1205" i="5"/>
  <c r="Q1205" i="5"/>
  <c r="R1205" i="5"/>
  <c r="S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P1206" i="5"/>
  <c r="Q1206" i="5"/>
  <c r="R1206" i="5"/>
  <c r="S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P1207" i="5"/>
  <c r="Q1207" i="5"/>
  <c r="R1207" i="5"/>
  <c r="S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P1208" i="5"/>
  <c r="Q1208" i="5"/>
  <c r="R1208" i="5"/>
  <c r="S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P1209" i="5"/>
  <c r="Q1209" i="5"/>
  <c r="R1209" i="5"/>
  <c r="S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P1210" i="5"/>
  <c r="Q1210" i="5"/>
  <c r="R1210" i="5"/>
  <c r="S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P1211" i="5"/>
  <c r="Q1211" i="5"/>
  <c r="R1211" i="5"/>
  <c r="S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P1212" i="5"/>
  <c r="Q1212" i="5"/>
  <c r="R1212" i="5"/>
  <c r="S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P1213" i="5"/>
  <c r="Q1213" i="5"/>
  <c r="R1213" i="5"/>
  <c r="S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P1214" i="5"/>
  <c r="Q1214" i="5"/>
  <c r="R1214" i="5"/>
  <c r="S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P1215" i="5"/>
  <c r="Q1215" i="5"/>
  <c r="R1215" i="5"/>
  <c r="S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P1216" i="5"/>
  <c r="Q1216" i="5"/>
  <c r="R1216" i="5"/>
  <c r="S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P1217" i="5"/>
  <c r="Q1217" i="5"/>
  <c r="R1217" i="5"/>
  <c r="S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P1218" i="5"/>
  <c r="Q1218" i="5"/>
  <c r="R1218" i="5"/>
  <c r="S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P1219" i="5"/>
  <c r="Q1219" i="5"/>
  <c r="R1219" i="5"/>
  <c r="S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P1220" i="5"/>
  <c r="Q1220" i="5"/>
  <c r="R1220" i="5"/>
  <c r="S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P1221" i="5"/>
  <c r="Q1221" i="5"/>
  <c r="R1221" i="5"/>
  <c r="S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P1222" i="5"/>
  <c r="Q1222" i="5"/>
  <c r="R1222" i="5"/>
  <c r="S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P1223" i="5"/>
  <c r="Q1223" i="5"/>
  <c r="R1223" i="5"/>
  <c r="S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P1224" i="5"/>
  <c r="Q1224" i="5"/>
  <c r="R1224" i="5"/>
  <c r="S1224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P1225" i="5"/>
  <c r="Q1225" i="5"/>
  <c r="R1225" i="5"/>
  <c r="S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P1226" i="5"/>
  <c r="Q1226" i="5"/>
  <c r="R1226" i="5"/>
  <c r="S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P1227" i="5"/>
  <c r="Q1227" i="5"/>
  <c r="R1227" i="5"/>
  <c r="S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P1228" i="5"/>
  <c r="Q1228" i="5"/>
  <c r="R1228" i="5"/>
  <c r="S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P1229" i="5"/>
  <c r="Q1229" i="5"/>
  <c r="R1229" i="5"/>
  <c r="S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P1230" i="5"/>
  <c r="Q1230" i="5"/>
  <c r="R1230" i="5"/>
  <c r="S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P1231" i="5"/>
  <c r="Q1231" i="5"/>
  <c r="R1231" i="5"/>
  <c r="S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P1232" i="5"/>
  <c r="Q1232" i="5"/>
  <c r="R1232" i="5"/>
  <c r="S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P1233" i="5"/>
  <c r="Q1233" i="5"/>
  <c r="R1233" i="5"/>
  <c r="S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P1234" i="5"/>
  <c r="Q1234" i="5"/>
  <c r="R1234" i="5"/>
  <c r="S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P1235" i="5"/>
  <c r="Q1235" i="5"/>
  <c r="R1235" i="5"/>
  <c r="S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P1236" i="5"/>
  <c r="Q1236" i="5"/>
  <c r="R1236" i="5"/>
  <c r="S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P1237" i="5"/>
  <c r="Q1237" i="5"/>
  <c r="R1237" i="5"/>
  <c r="S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P1238" i="5"/>
  <c r="Q1238" i="5"/>
  <c r="R1238" i="5"/>
  <c r="S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P1239" i="5"/>
  <c r="Q1239" i="5"/>
  <c r="R1239" i="5"/>
  <c r="S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P1240" i="5"/>
  <c r="Q1240" i="5"/>
  <c r="R1240" i="5"/>
  <c r="S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P1241" i="5"/>
  <c r="Q1241" i="5"/>
  <c r="R1241" i="5"/>
  <c r="S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P1242" i="5"/>
  <c r="Q1242" i="5"/>
  <c r="R1242" i="5"/>
  <c r="S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P1243" i="5"/>
  <c r="Q1243" i="5"/>
  <c r="R1243" i="5"/>
  <c r="S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P1244" i="5"/>
  <c r="Q1244" i="5"/>
  <c r="R1244" i="5"/>
  <c r="S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P1245" i="5"/>
  <c r="Q1245" i="5"/>
  <c r="R1245" i="5"/>
  <c r="S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P1246" i="5"/>
  <c r="Q1246" i="5"/>
  <c r="R1246" i="5"/>
  <c r="S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P1247" i="5"/>
  <c r="Q1247" i="5"/>
  <c r="R1247" i="5"/>
  <c r="S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P1248" i="5"/>
  <c r="Q1248" i="5"/>
  <c r="R1248" i="5"/>
  <c r="S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P1249" i="5"/>
  <c r="Q1249" i="5"/>
  <c r="R1249" i="5"/>
  <c r="S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P1250" i="5"/>
  <c r="Q1250" i="5"/>
  <c r="R1250" i="5"/>
  <c r="S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P1251" i="5"/>
  <c r="Q1251" i="5"/>
  <c r="R1251" i="5"/>
  <c r="S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P1252" i="5"/>
  <c r="Q1252" i="5"/>
  <c r="R1252" i="5"/>
  <c r="S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P1253" i="5"/>
  <c r="Q1253" i="5"/>
  <c r="R1253" i="5"/>
  <c r="S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P1254" i="5"/>
  <c r="Q1254" i="5"/>
  <c r="R1254" i="5"/>
  <c r="S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P1255" i="5"/>
  <c r="Q1255" i="5"/>
  <c r="R1255" i="5"/>
  <c r="S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P1256" i="5"/>
  <c r="Q1256" i="5"/>
  <c r="R1256" i="5"/>
  <c r="S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P1257" i="5"/>
  <c r="Q1257" i="5"/>
  <c r="R1257" i="5"/>
  <c r="S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P1258" i="5"/>
  <c r="Q1258" i="5"/>
  <c r="R1258" i="5"/>
  <c r="S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P1259" i="5"/>
  <c r="Q1259" i="5"/>
  <c r="R1259" i="5"/>
  <c r="S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P1260" i="5"/>
  <c r="Q1260" i="5"/>
  <c r="R1260" i="5"/>
  <c r="S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P1261" i="5"/>
  <c r="Q1261" i="5"/>
  <c r="R1261" i="5"/>
  <c r="S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P1262" i="5"/>
  <c r="Q1262" i="5"/>
  <c r="R1262" i="5"/>
  <c r="S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P1263" i="5"/>
  <c r="Q1263" i="5"/>
  <c r="R1263" i="5"/>
  <c r="S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P1264" i="5"/>
  <c r="Q1264" i="5"/>
  <c r="R1264" i="5"/>
  <c r="S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P1265" i="5"/>
  <c r="Q1265" i="5"/>
  <c r="R1265" i="5"/>
  <c r="S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P1266" i="5"/>
  <c r="Q1266" i="5"/>
  <c r="R1266" i="5"/>
  <c r="S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P1267" i="5"/>
  <c r="Q1267" i="5"/>
  <c r="R1267" i="5"/>
  <c r="S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P1268" i="5"/>
  <c r="Q1268" i="5"/>
  <c r="R1268" i="5"/>
  <c r="S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P1269" i="5"/>
  <c r="Q1269" i="5"/>
  <c r="R1269" i="5"/>
  <c r="S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P1270" i="5"/>
  <c r="Q1270" i="5"/>
  <c r="R1270" i="5"/>
  <c r="S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P1271" i="5"/>
  <c r="Q1271" i="5"/>
  <c r="R1271" i="5"/>
  <c r="S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P1272" i="5"/>
  <c r="Q1272" i="5"/>
  <c r="R1272" i="5"/>
  <c r="S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P1273" i="5"/>
  <c r="Q1273" i="5"/>
  <c r="R1273" i="5"/>
  <c r="S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P1274" i="5"/>
  <c r="Q1274" i="5"/>
  <c r="R1274" i="5"/>
  <c r="S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P1275" i="5"/>
  <c r="Q1275" i="5"/>
  <c r="R1275" i="5"/>
  <c r="S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P1276" i="5"/>
  <c r="Q1276" i="5"/>
  <c r="R1276" i="5"/>
  <c r="S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P1277" i="5"/>
  <c r="Q1277" i="5"/>
  <c r="R1277" i="5"/>
  <c r="S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P1278" i="5"/>
  <c r="Q1278" i="5"/>
  <c r="R1278" i="5"/>
  <c r="S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P1279" i="5"/>
  <c r="Q1279" i="5"/>
  <c r="R1279" i="5"/>
  <c r="S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P1280" i="5"/>
  <c r="Q1280" i="5"/>
  <c r="R1280" i="5"/>
  <c r="S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P1281" i="5"/>
  <c r="Q1281" i="5"/>
  <c r="R1281" i="5"/>
  <c r="S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P1282" i="5"/>
  <c r="Q1282" i="5"/>
  <c r="R1282" i="5"/>
  <c r="S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P1283" i="5"/>
  <c r="Q1283" i="5"/>
  <c r="R1283" i="5"/>
  <c r="S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P1284" i="5"/>
  <c r="Q1284" i="5"/>
  <c r="R1284" i="5"/>
  <c r="S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P1285" i="5"/>
  <c r="Q1285" i="5"/>
  <c r="R1285" i="5"/>
  <c r="S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P1286" i="5"/>
  <c r="Q1286" i="5"/>
  <c r="R1286" i="5"/>
  <c r="S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P1287" i="5"/>
  <c r="Q1287" i="5"/>
  <c r="R1287" i="5"/>
  <c r="S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P1288" i="5"/>
  <c r="Q1288" i="5"/>
  <c r="R1288" i="5"/>
  <c r="S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P1289" i="5"/>
  <c r="Q1289" i="5"/>
  <c r="R1289" i="5"/>
  <c r="S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P1290" i="5"/>
  <c r="Q1290" i="5"/>
  <c r="R1290" i="5"/>
  <c r="S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P1291" i="5"/>
  <c r="Q1291" i="5"/>
  <c r="R1291" i="5"/>
  <c r="S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P1292" i="5"/>
  <c r="Q1292" i="5"/>
  <c r="R1292" i="5"/>
  <c r="S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P1293" i="5"/>
  <c r="Q1293" i="5"/>
  <c r="R1293" i="5"/>
  <c r="S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P1294" i="5"/>
  <c r="Q1294" i="5"/>
  <c r="R1294" i="5"/>
  <c r="S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P1295" i="5"/>
  <c r="Q1295" i="5"/>
  <c r="R1295" i="5"/>
  <c r="S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P1296" i="5"/>
  <c r="Q1296" i="5"/>
  <c r="R1296" i="5"/>
  <c r="S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P1297" i="5"/>
  <c r="Q1297" i="5"/>
  <c r="R1297" i="5"/>
  <c r="S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P1298" i="5"/>
  <c r="Q1298" i="5"/>
  <c r="R1298" i="5"/>
  <c r="S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P1299" i="5"/>
  <c r="Q1299" i="5"/>
  <c r="R1299" i="5"/>
  <c r="S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P1300" i="5"/>
  <c r="Q1300" i="5"/>
  <c r="R1300" i="5"/>
  <c r="S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P1301" i="5"/>
  <c r="Q1301" i="5"/>
  <c r="R1301" i="5"/>
  <c r="S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P1302" i="5"/>
  <c r="Q1302" i="5"/>
  <c r="R1302" i="5"/>
  <c r="S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P1303" i="5"/>
  <c r="Q1303" i="5"/>
  <c r="R1303" i="5"/>
  <c r="S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P1304" i="5"/>
  <c r="Q1304" i="5"/>
  <c r="R1304" i="5"/>
  <c r="S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P1305" i="5"/>
  <c r="Q1305" i="5"/>
  <c r="R1305" i="5"/>
  <c r="S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P1306" i="5"/>
  <c r="Q1306" i="5"/>
  <c r="R1306" i="5"/>
  <c r="S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R1307" i="5"/>
  <c r="S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R1308" i="5"/>
  <c r="S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P1309" i="5"/>
  <c r="Q1309" i="5"/>
  <c r="R1309" i="5"/>
  <c r="S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P1310" i="5"/>
  <c r="Q1310" i="5"/>
  <c r="R1310" i="5"/>
  <c r="S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P1311" i="5"/>
  <c r="Q1311" i="5"/>
  <c r="R1311" i="5"/>
  <c r="S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P1312" i="5"/>
  <c r="Q1312" i="5"/>
  <c r="R1312" i="5"/>
  <c r="S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P1313" i="5"/>
  <c r="Q1313" i="5"/>
  <c r="R1313" i="5"/>
  <c r="S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P1314" i="5"/>
  <c r="Q1314" i="5"/>
  <c r="R1314" i="5"/>
  <c r="S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P1315" i="5"/>
  <c r="Q1315" i="5"/>
  <c r="R1315" i="5"/>
  <c r="S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P1316" i="5"/>
  <c r="Q1316" i="5"/>
  <c r="R1316" i="5"/>
  <c r="S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P1317" i="5"/>
  <c r="Q1317" i="5"/>
  <c r="R1317" i="5"/>
  <c r="S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P1318" i="5"/>
  <c r="Q1318" i="5"/>
  <c r="R1318" i="5"/>
  <c r="S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P1319" i="5"/>
  <c r="Q1319" i="5"/>
  <c r="R1319" i="5"/>
  <c r="S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P1320" i="5"/>
  <c r="Q1320" i="5"/>
  <c r="R1320" i="5"/>
  <c r="S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P1321" i="5"/>
  <c r="Q1321" i="5"/>
  <c r="R1321" i="5"/>
  <c r="S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P1322" i="5"/>
  <c r="Q1322" i="5"/>
  <c r="R1322" i="5"/>
  <c r="S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P1323" i="5"/>
  <c r="Q1323" i="5"/>
  <c r="R1323" i="5"/>
  <c r="S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P1324" i="5"/>
  <c r="Q1324" i="5"/>
  <c r="R1324" i="5"/>
  <c r="S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P1325" i="5"/>
  <c r="Q1325" i="5"/>
  <c r="R1325" i="5"/>
  <c r="S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P1326" i="5"/>
  <c r="Q1326" i="5"/>
  <c r="R1326" i="5"/>
  <c r="S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P1327" i="5"/>
  <c r="Q1327" i="5"/>
  <c r="R1327" i="5"/>
  <c r="S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P1328" i="5"/>
  <c r="Q1328" i="5"/>
  <c r="R1328" i="5"/>
  <c r="S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P1329" i="5"/>
  <c r="Q1329" i="5"/>
  <c r="R1329" i="5"/>
  <c r="S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P1330" i="5"/>
  <c r="Q1330" i="5"/>
  <c r="R1330" i="5"/>
  <c r="S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P1331" i="5"/>
  <c r="Q1331" i="5"/>
  <c r="R1331" i="5"/>
  <c r="S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P1332" i="5"/>
  <c r="Q1332" i="5"/>
  <c r="R1332" i="5"/>
  <c r="S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P1333" i="5"/>
  <c r="Q1333" i="5"/>
  <c r="R1333" i="5"/>
  <c r="S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P1334" i="5"/>
  <c r="Q1334" i="5"/>
  <c r="R1334" i="5"/>
  <c r="S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P1335" i="5"/>
  <c r="Q1335" i="5"/>
  <c r="R1335" i="5"/>
  <c r="S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P1336" i="5"/>
  <c r="Q1336" i="5"/>
  <c r="R1336" i="5"/>
  <c r="S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P1337" i="5"/>
  <c r="Q1337" i="5"/>
  <c r="R1337" i="5"/>
  <c r="S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P1338" i="5"/>
  <c r="Q1338" i="5"/>
  <c r="R1338" i="5"/>
  <c r="S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P1339" i="5"/>
  <c r="Q1339" i="5"/>
  <c r="R1339" i="5"/>
  <c r="S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P1340" i="5"/>
  <c r="Q1340" i="5"/>
  <c r="R1340" i="5"/>
  <c r="S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P1341" i="5"/>
  <c r="Q1341" i="5"/>
  <c r="R1341" i="5"/>
  <c r="S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P1342" i="5"/>
  <c r="Q1342" i="5"/>
  <c r="R1342" i="5"/>
  <c r="S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P1343" i="5"/>
  <c r="Q1343" i="5"/>
  <c r="R1343" i="5"/>
  <c r="S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P1344" i="5"/>
  <c r="Q1344" i="5"/>
  <c r="R1344" i="5"/>
  <c r="S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P1345" i="5"/>
  <c r="Q1345" i="5"/>
  <c r="R1345" i="5"/>
  <c r="S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P1346" i="5"/>
  <c r="Q1346" i="5"/>
  <c r="R1346" i="5"/>
  <c r="S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P1347" i="5"/>
  <c r="Q1347" i="5"/>
  <c r="R1347" i="5"/>
  <c r="S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P1348" i="5"/>
  <c r="Q1348" i="5"/>
  <c r="R1348" i="5"/>
  <c r="S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P1349" i="5"/>
  <c r="Q1349" i="5"/>
  <c r="R1349" i="5"/>
  <c r="S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P1350" i="5"/>
  <c r="Q1350" i="5"/>
  <c r="R1350" i="5"/>
  <c r="S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P1351" i="5"/>
  <c r="Q1351" i="5"/>
  <c r="R1351" i="5"/>
  <c r="S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P1352" i="5"/>
  <c r="Q1352" i="5"/>
  <c r="R1352" i="5"/>
  <c r="S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P1353" i="5"/>
  <c r="Q1353" i="5"/>
  <c r="R1353" i="5"/>
  <c r="S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P1354" i="5"/>
  <c r="Q1354" i="5"/>
  <c r="R1354" i="5"/>
  <c r="S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P1355" i="5"/>
  <c r="Q1355" i="5"/>
  <c r="R1355" i="5"/>
  <c r="S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P1356" i="5"/>
  <c r="Q1356" i="5"/>
  <c r="R1356" i="5"/>
  <c r="S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P1357" i="5"/>
  <c r="Q1357" i="5"/>
  <c r="R1357" i="5"/>
  <c r="S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P1358" i="5"/>
  <c r="Q1358" i="5"/>
  <c r="R1358" i="5"/>
  <c r="S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P1359" i="5"/>
  <c r="Q1359" i="5"/>
  <c r="R1359" i="5"/>
  <c r="S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P1360" i="5"/>
  <c r="Q1360" i="5"/>
  <c r="R1360" i="5"/>
  <c r="S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P1361" i="5"/>
  <c r="Q1361" i="5"/>
  <c r="R1361" i="5"/>
  <c r="S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P1362" i="5"/>
  <c r="Q1362" i="5"/>
  <c r="R1362" i="5"/>
  <c r="S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P1363" i="5"/>
  <c r="Q1363" i="5"/>
  <c r="R1363" i="5"/>
  <c r="S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P1364" i="5"/>
  <c r="Q1364" i="5"/>
  <c r="R1364" i="5"/>
  <c r="S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P1365" i="5"/>
  <c r="Q1365" i="5"/>
  <c r="R1365" i="5"/>
  <c r="S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P1366" i="5"/>
  <c r="Q1366" i="5"/>
  <c r="R1366" i="5"/>
  <c r="S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P1367" i="5"/>
  <c r="Q1367" i="5"/>
  <c r="R1367" i="5"/>
  <c r="S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P1368" i="5"/>
  <c r="Q1368" i="5"/>
  <c r="R1368" i="5"/>
  <c r="S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P1369" i="5"/>
  <c r="Q1369" i="5"/>
  <c r="R1369" i="5"/>
  <c r="S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P1370" i="5"/>
  <c r="Q1370" i="5"/>
  <c r="R1370" i="5"/>
  <c r="S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P1371" i="5"/>
  <c r="Q1371" i="5"/>
  <c r="R1371" i="5"/>
  <c r="S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P1372" i="5"/>
  <c r="Q1372" i="5"/>
  <c r="R1372" i="5"/>
  <c r="S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P1373" i="5"/>
  <c r="Q1373" i="5"/>
  <c r="R1373" i="5"/>
  <c r="S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P1374" i="5"/>
  <c r="Q1374" i="5"/>
  <c r="R1374" i="5"/>
  <c r="S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P1375" i="5"/>
  <c r="Q1375" i="5"/>
  <c r="R1375" i="5"/>
  <c r="S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P1376" i="5"/>
  <c r="Q1376" i="5"/>
  <c r="R1376" i="5"/>
  <c r="S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P1377" i="5"/>
  <c r="Q1377" i="5"/>
  <c r="R1377" i="5"/>
  <c r="S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P1378" i="5"/>
  <c r="Q1378" i="5"/>
  <c r="R1378" i="5"/>
  <c r="S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P1379" i="5"/>
  <c r="Q1379" i="5"/>
  <c r="R1379" i="5"/>
  <c r="S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P1380" i="5"/>
  <c r="Q1380" i="5"/>
  <c r="R1380" i="5"/>
  <c r="S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P1381" i="5"/>
  <c r="Q1381" i="5"/>
  <c r="R1381" i="5"/>
  <c r="S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P1382" i="5"/>
  <c r="Q1382" i="5"/>
  <c r="R1382" i="5"/>
  <c r="S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P1383" i="5"/>
  <c r="Q1383" i="5"/>
  <c r="R1383" i="5"/>
  <c r="S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P1384" i="5"/>
  <c r="Q1384" i="5"/>
  <c r="R1384" i="5"/>
  <c r="S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P1385" i="5"/>
  <c r="Q1385" i="5"/>
  <c r="R1385" i="5"/>
  <c r="S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P1386" i="5"/>
  <c r="Q1386" i="5"/>
  <c r="R1386" i="5"/>
  <c r="S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P1387" i="5"/>
  <c r="Q1387" i="5"/>
  <c r="R1387" i="5"/>
  <c r="S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P1388" i="5"/>
  <c r="Q1388" i="5"/>
  <c r="R1388" i="5"/>
  <c r="S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P1390" i="5"/>
  <c r="Q1390" i="5"/>
  <c r="R1390" i="5"/>
  <c r="S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P1391" i="5"/>
  <c r="Q1391" i="5"/>
  <c r="R1391" i="5"/>
  <c r="S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P1392" i="5"/>
  <c r="Q1392" i="5"/>
  <c r="R1392" i="5"/>
  <c r="S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P1393" i="5"/>
  <c r="Q1393" i="5"/>
  <c r="R1393" i="5"/>
  <c r="S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P1394" i="5"/>
  <c r="Q1394" i="5"/>
  <c r="R1394" i="5"/>
  <c r="S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P1395" i="5"/>
  <c r="Q1395" i="5"/>
  <c r="R1395" i="5"/>
  <c r="S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P1396" i="5"/>
  <c r="Q1396" i="5"/>
  <c r="R1396" i="5"/>
  <c r="S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P1397" i="5"/>
  <c r="Q1397" i="5"/>
  <c r="R1397" i="5"/>
  <c r="S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P1398" i="5"/>
  <c r="Q1398" i="5"/>
  <c r="R1398" i="5"/>
  <c r="S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P1399" i="5"/>
  <c r="Q1399" i="5"/>
  <c r="R1399" i="5"/>
  <c r="S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P1400" i="5"/>
  <c r="Q1400" i="5"/>
  <c r="R1400" i="5"/>
  <c r="S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P1401" i="5"/>
  <c r="Q1401" i="5"/>
  <c r="R1401" i="5"/>
  <c r="S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P1402" i="5"/>
  <c r="Q1402" i="5"/>
  <c r="R1402" i="5"/>
  <c r="S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P1403" i="5"/>
  <c r="Q1403" i="5"/>
  <c r="R1403" i="5"/>
  <c r="S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P1404" i="5"/>
  <c r="Q1404" i="5"/>
  <c r="R1404" i="5"/>
  <c r="S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P1405" i="5"/>
  <c r="Q1405" i="5"/>
  <c r="R1405" i="5"/>
  <c r="S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P1406" i="5"/>
  <c r="Q1406" i="5"/>
  <c r="R1406" i="5"/>
  <c r="S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P1407" i="5"/>
  <c r="Q1407" i="5"/>
  <c r="R1407" i="5"/>
  <c r="S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P1408" i="5"/>
  <c r="Q1408" i="5"/>
  <c r="R1408" i="5"/>
  <c r="S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P1409" i="5"/>
  <c r="Q1409" i="5"/>
  <c r="R1409" i="5"/>
  <c r="S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P1410" i="5"/>
  <c r="Q1410" i="5"/>
  <c r="R1410" i="5"/>
  <c r="S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P1411" i="5"/>
  <c r="Q1411" i="5"/>
  <c r="R1411" i="5"/>
  <c r="S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P1412" i="5"/>
  <c r="Q1412" i="5"/>
  <c r="R1412" i="5"/>
  <c r="S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P1413" i="5"/>
  <c r="Q1413" i="5"/>
  <c r="R1413" i="5"/>
  <c r="S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P1414" i="5"/>
  <c r="Q1414" i="5"/>
  <c r="R1414" i="5"/>
  <c r="S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P1415" i="5"/>
  <c r="Q1415" i="5"/>
  <c r="R1415" i="5"/>
  <c r="S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P1416" i="5"/>
  <c r="Q1416" i="5"/>
  <c r="R1416" i="5"/>
  <c r="S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P1417" i="5"/>
  <c r="Q1417" i="5"/>
  <c r="R1417" i="5"/>
  <c r="S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P1418" i="5"/>
  <c r="Q1418" i="5"/>
  <c r="R1418" i="5"/>
  <c r="S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P1419" i="5"/>
  <c r="Q1419" i="5"/>
  <c r="R1419" i="5"/>
  <c r="S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P1420" i="5"/>
  <c r="Q1420" i="5"/>
  <c r="R1420" i="5"/>
  <c r="S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P1421" i="5"/>
  <c r="Q1421" i="5"/>
  <c r="R1421" i="5"/>
  <c r="S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P1422" i="5"/>
  <c r="Q1422" i="5"/>
  <c r="R1422" i="5"/>
  <c r="S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P1423" i="5"/>
  <c r="Q1423" i="5"/>
  <c r="R1423" i="5"/>
  <c r="S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P1424" i="5"/>
  <c r="Q1424" i="5"/>
  <c r="R1424" i="5"/>
  <c r="S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P1425" i="5"/>
  <c r="Q1425" i="5"/>
  <c r="R1425" i="5"/>
  <c r="S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P1426" i="5"/>
  <c r="Q1426" i="5"/>
  <c r="R1426" i="5"/>
  <c r="S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P1427" i="5"/>
  <c r="Q1427" i="5"/>
  <c r="R1427" i="5"/>
  <c r="S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P1428" i="5"/>
  <c r="Q1428" i="5"/>
  <c r="R1428" i="5"/>
  <c r="S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P1429" i="5"/>
  <c r="Q1429" i="5"/>
  <c r="R1429" i="5"/>
  <c r="S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P1430" i="5"/>
  <c r="Q1430" i="5"/>
  <c r="R1430" i="5"/>
  <c r="S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P1431" i="5"/>
  <c r="Q1431" i="5"/>
  <c r="R1431" i="5"/>
  <c r="S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P1432" i="5"/>
  <c r="Q1432" i="5"/>
  <c r="R1432" i="5"/>
  <c r="S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P1433" i="5"/>
  <c r="Q1433" i="5"/>
  <c r="R1433" i="5"/>
  <c r="S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P1434" i="5"/>
  <c r="Q1434" i="5"/>
  <c r="R1434" i="5"/>
  <c r="S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P1435" i="5"/>
  <c r="Q1435" i="5"/>
  <c r="R1435" i="5"/>
  <c r="S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P1436" i="5"/>
  <c r="Q1436" i="5"/>
  <c r="R1436" i="5"/>
  <c r="S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P1437" i="5"/>
  <c r="Q1437" i="5"/>
  <c r="R1437" i="5"/>
  <c r="S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P1438" i="5"/>
  <c r="Q1438" i="5"/>
  <c r="R1438" i="5"/>
  <c r="S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P1439" i="5"/>
  <c r="Q1439" i="5"/>
  <c r="R1439" i="5"/>
  <c r="S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P1440" i="5"/>
  <c r="Q1440" i="5"/>
  <c r="R1440" i="5"/>
  <c r="S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P1441" i="5"/>
  <c r="Q1441" i="5"/>
  <c r="R1441" i="5"/>
  <c r="S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P1442" i="5"/>
  <c r="Q1442" i="5"/>
  <c r="R1442" i="5"/>
  <c r="S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P1443" i="5"/>
  <c r="Q1443" i="5"/>
  <c r="R1443" i="5"/>
  <c r="S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P1444" i="5"/>
  <c r="Q1444" i="5"/>
  <c r="R1444" i="5"/>
  <c r="S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P1445" i="5"/>
  <c r="Q1445" i="5"/>
  <c r="R1445" i="5"/>
  <c r="S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P1446" i="5"/>
  <c r="Q1446" i="5"/>
  <c r="R1446" i="5"/>
  <c r="S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P1447" i="5"/>
  <c r="Q1447" i="5"/>
  <c r="R1447" i="5"/>
  <c r="S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P1448" i="5"/>
  <c r="Q1448" i="5"/>
  <c r="R1448" i="5"/>
  <c r="S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P1449" i="5"/>
  <c r="Q1449" i="5"/>
  <c r="R1449" i="5"/>
  <c r="S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P1450" i="5"/>
  <c r="Q1450" i="5"/>
  <c r="R1450" i="5"/>
  <c r="S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P1451" i="5"/>
  <c r="Q1451" i="5"/>
  <c r="R1451" i="5"/>
  <c r="S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P1452" i="5"/>
  <c r="Q1452" i="5"/>
  <c r="R1452" i="5"/>
  <c r="S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P1453" i="5"/>
  <c r="Q1453" i="5"/>
  <c r="R1453" i="5"/>
  <c r="S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P1454" i="5"/>
  <c r="Q1454" i="5"/>
  <c r="R1454" i="5"/>
  <c r="S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P1455" i="5"/>
  <c r="Q1455" i="5"/>
  <c r="R1455" i="5"/>
  <c r="S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P1456" i="5"/>
  <c r="Q1456" i="5"/>
  <c r="R1456" i="5"/>
  <c r="S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P1457" i="5"/>
  <c r="Q1457" i="5"/>
  <c r="R1457" i="5"/>
  <c r="S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P1458" i="5"/>
  <c r="Q1458" i="5"/>
  <c r="R1458" i="5"/>
  <c r="S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P1459" i="5"/>
  <c r="Q1459" i="5"/>
  <c r="R1459" i="5"/>
  <c r="S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P1460" i="5"/>
  <c r="Q1460" i="5"/>
  <c r="R1460" i="5"/>
  <c r="S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P1461" i="5"/>
  <c r="Q1461" i="5"/>
  <c r="R1461" i="5"/>
  <c r="S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P1462" i="5"/>
  <c r="Q1462" i="5"/>
  <c r="R1462" i="5"/>
  <c r="S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P1463" i="5"/>
  <c r="Q1463" i="5"/>
  <c r="R1463" i="5"/>
  <c r="S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P1464" i="5"/>
  <c r="Q1464" i="5"/>
  <c r="R1464" i="5"/>
  <c r="S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P1465" i="5"/>
  <c r="Q1465" i="5"/>
  <c r="R1465" i="5"/>
  <c r="S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P1466" i="5"/>
  <c r="Q1466" i="5"/>
  <c r="R1466" i="5"/>
  <c r="S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P1467" i="5"/>
  <c r="Q1467" i="5"/>
  <c r="R1467" i="5"/>
  <c r="S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P1468" i="5"/>
  <c r="Q1468" i="5"/>
  <c r="R1468" i="5"/>
  <c r="S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P1469" i="5"/>
  <c r="Q1469" i="5"/>
  <c r="R1469" i="5"/>
  <c r="S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P1470" i="5"/>
  <c r="Q1470" i="5"/>
  <c r="R1470" i="5"/>
  <c r="S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P1471" i="5"/>
  <c r="Q1471" i="5"/>
  <c r="R1471" i="5"/>
  <c r="S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P1472" i="5"/>
  <c r="Q1472" i="5"/>
  <c r="R1472" i="5"/>
  <c r="S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P1473" i="5"/>
  <c r="Q1473" i="5"/>
  <c r="R1473" i="5"/>
  <c r="S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P1474" i="5"/>
  <c r="Q1474" i="5"/>
  <c r="R1474" i="5"/>
  <c r="S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P1475" i="5"/>
  <c r="Q1475" i="5"/>
  <c r="R1475" i="5"/>
  <c r="S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P1476" i="5"/>
  <c r="Q1476" i="5"/>
  <c r="R1476" i="5"/>
  <c r="S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P1477" i="5"/>
  <c r="Q1477" i="5"/>
  <c r="R1477" i="5"/>
  <c r="S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P1478" i="5"/>
  <c r="Q1478" i="5"/>
  <c r="R1478" i="5"/>
  <c r="S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P1479" i="5"/>
  <c r="Q1479" i="5"/>
  <c r="R1479" i="5"/>
  <c r="S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P1480" i="5"/>
  <c r="Q1480" i="5"/>
  <c r="R1480" i="5"/>
  <c r="S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P1481" i="5"/>
  <c r="Q1481" i="5"/>
  <c r="R1481" i="5"/>
  <c r="S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P1482" i="5"/>
  <c r="Q1482" i="5"/>
  <c r="R1482" i="5"/>
  <c r="S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P1483" i="5"/>
  <c r="Q1483" i="5"/>
  <c r="R1483" i="5"/>
  <c r="S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P1484" i="5"/>
  <c r="Q1484" i="5"/>
  <c r="R1484" i="5"/>
  <c r="S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P1485" i="5"/>
  <c r="Q1485" i="5"/>
  <c r="R1485" i="5"/>
  <c r="S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P1486" i="5"/>
  <c r="Q1486" i="5"/>
  <c r="R1486" i="5"/>
  <c r="S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P1487" i="5"/>
  <c r="Q1487" i="5"/>
  <c r="R1487" i="5"/>
  <c r="S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P1488" i="5"/>
  <c r="Q1488" i="5"/>
  <c r="R1488" i="5"/>
  <c r="S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P1489" i="5"/>
  <c r="Q1489" i="5"/>
  <c r="R1489" i="5"/>
  <c r="S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P1490" i="5"/>
  <c r="Q1490" i="5"/>
  <c r="R1490" i="5"/>
  <c r="S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P1491" i="5"/>
  <c r="Q1491" i="5"/>
  <c r="R1491" i="5"/>
  <c r="S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P1492" i="5"/>
  <c r="Q1492" i="5"/>
  <c r="R1492" i="5"/>
  <c r="S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P1493" i="5"/>
  <c r="Q1493" i="5"/>
  <c r="R1493" i="5"/>
  <c r="S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P1494" i="5"/>
  <c r="Q1494" i="5"/>
  <c r="R1494" i="5"/>
  <c r="S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P1495" i="5"/>
  <c r="Q1495" i="5"/>
  <c r="R1495" i="5"/>
  <c r="S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P1496" i="5"/>
  <c r="Q1496" i="5"/>
  <c r="R1496" i="5"/>
  <c r="S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P1497" i="5"/>
  <c r="Q1497" i="5"/>
  <c r="R1497" i="5"/>
  <c r="S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P1498" i="5"/>
  <c r="Q1498" i="5"/>
  <c r="R1498" i="5"/>
  <c r="S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P1499" i="5"/>
  <c r="Q1499" i="5"/>
  <c r="R1499" i="5"/>
  <c r="S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P1500" i="5"/>
  <c r="Q1500" i="5"/>
  <c r="R1500" i="5"/>
  <c r="S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P1501" i="5"/>
  <c r="Q1501" i="5"/>
  <c r="R1501" i="5"/>
  <c r="S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P1502" i="5"/>
  <c r="Q1502" i="5"/>
  <c r="R1502" i="5"/>
  <c r="S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P1503" i="5"/>
  <c r="Q1503" i="5"/>
  <c r="R1503" i="5"/>
  <c r="S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P1504" i="5"/>
  <c r="Q1504" i="5"/>
  <c r="R1504" i="5"/>
  <c r="S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P1505" i="5"/>
  <c r="Q1505" i="5"/>
  <c r="R1505" i="5"/>
  <c r="S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P1506" i="5"/>
  <c r="Q1506" i="5"/>
  <c r="R1506" i="5"/>
  <c r="S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P1507" i="5"/>
  <c r="Q1507" i="5"/>
  <c r="R1507" i="5"/>
  <c r="S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P1508" i="5"/>
  <c r="Q1508" i="5"/>
  <c r="R1508" i="5"/>
  <c r="S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P1509" i="5"/>
  <c r="Q1509" i="5"/>
  <c r="R1509" i="5"/>
  <c r="S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P1510" i="5"/>
  <c r="Q1510" i="5"/>
  <c r="R1510" i="5"/>
  <c r="S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P1511" i="5"/>
  <c r="Q1511" i="5"/>
  <c r="R1511" i="5"/>
  <c r="S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P1512" i="5"/>
  <c r="Q1512" i="5"/>
  <c r="R1512" i="5"/>
  <c r="S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P1513" i="5"/>
  <c r="Q1513" i="5"/>
  <c r="R1513" i="5"/>
  <c r="S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P1514" i="5"/>
  <c r="Q1514" i="5"/>
  <c r="R1514" i="5"/>
  <c r="S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P1515" i="5"/>
  <c r="Q1515" i="5"/>
  <c r="R1515" i="5"/>
  <c r="S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P1516" i="5"/>
  <c r="Q1516" i="5"/>
  <c r="R1516" i="5"/>
  <c r="S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P1517" i="5"/>
  <c r="Q1517" i="5"/>
  <c r="R1517" i="5"/>
  <c r="S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P1518" i="5"/>
  <c r="Q1518" i="5"/>
  <c r="R1518" i="5"/>
  <c r="S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P1519" i="5"/>
  <c r="Q1519" i="5"/>
  <c r="R1519" i="5"/>
  <c r="S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P1520" i="5"/>
  <c r="Q1520" i="5"/>
  <c r="R1520" i="5"/>
  <c r="S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P1521" i="5"/>
  <c r="Q1521" i="5"/>
  <c r="R1521" i="5"/>
  <c r="S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P1522" i="5"/>
  <c r="Q1522" i="5"/>
  <c r="R1522" i="5"/>
  <c r="S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P1523" i="5"/>
  <c r="Q1523" i="5"/>
  <c r="R1523" i="5"/>
  <c r="S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R1524" i="5"/>
  <c r="S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P1525" i="5"/>
  <c r="Q1525" i="5"/>
  <c r="R1525" i="5"/>
  <c r="S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P1526" i="5"/>
  <c r="Q1526" i="5"/>
  <c r="R1526" i="5"/>
  <c r="S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P1527" i="5"/>
  <c r="Q1527" i="5"/>
  <c r="R1527" i="5"/>
  <c r="S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P1528" i="5"/>
  <c r="Q1528" i="5"/>
  <c r="R1528" i="5"/>
  <c r="S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P1529" i="5"/>
  <c r="Q1529" i="5"/>
  <c r="R1529" i="5"/>
  <c r="S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P1530" i="5"/>
  <c r="Q1530" i="5"/>
  <c r="R1530" i="5"/>
  <c r="S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P1531" i="5"/>
  <c r="Q1531" i="5"/>
  <c r="R1531" i="5"/>
  <c r="S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P1532" i="5"/>
  <c r="Q1532" i="5"/>
  <c r="R1532" i="5"/>
  <c r="S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P1533" i="5"/>
  <c r="Q1533" i="5"/>
  <c r="R1533" i="5"/>
  <c r="S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P1534" i="5"/>
  <c r="Q1534" i="5"/>
  <c r="R1534" i="5"/>
  <c r="S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P1535" i="5"/>
  <c r="Q1535" i="5"/>
  <c r="R1535" i="5"/>
  <c r="S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P1536" i="5"/>
  <c r="Q1536" i="5"/>
  <c r="R1536" i="5"/>
  <c r="S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P1537" i="5"/>
  <c r="Q1537" i="5"/>
  <c r="R1537" i="5"/>
  <c r="S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P1538" i="5"/>
  <c r="Q1538" i="5"/>
  <c r="R1538" i="5"/>
  <c r="S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P1539" i="5"/>
  <c r="Q1539" i="5"/>
  <c r="R1539" i="5"/>
  <c r="S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P1540" i="5"/>
  <c r="Q1540" i="5"/>
  <c r="R1540" i="5"/>
  <c r="S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P1541" i="5"/>
  <c r="Q1541" i="5"/>
  <c r="R1541" i="5"/>
  <c r="S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P1542" i="5"/>
  <c r="Q1542" i="5"/>
  <c r="R1542" i="5"/>
  <c r="S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P1543" i="5"/>
  <c r="Q1543" i="5"/>
  <c r="R1543" i="5"/>
  <c r="S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P1544" i="5"/>
  <c r="Q1544" i="5"/>
  <c r="R1544" i="5"/>
  <c r="S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P1545" i="5"/>
  <c r="Q1545" i="5"/>
  <c r="R1545" i="5"/>
  <c r="S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P1546" i="5"/>
  <c r="Q1546" i="5"/>
  <c r="R1546" i="5"/>
  <c r="S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P1547" i="5"/>
  <c r="Q1547" i="5"/>
  <c r="R1547" i="5"/>
  <c r="S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P1548" i="5"/>
  <c r="Q1548" i="5"/>
  <c r="R1548" i="5"/>
  <c r="S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P1549" i="5"/>
  <c r="Q1549" i="5"/>
  <c r="R1549" i="5"/>
  <c r="S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P1550" i="5"/>
  <c r="Q1550" i="5"/>
  <c r="R1550" i="5"/>
  <c r="S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P1551" i="5"/>
  <c r="Q1551" i="5"/>
  <c r="R1551" i="5"/>
  <c r="S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P1552" i="5"/>
  <c r="Q1552" i="5"/>
  <c r="R1552" i="5"/>
  <c r="S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P1553" i="5"/>
  <c r="Q1553" i="5"/>
  <c r="R1553" i="5"/>
  <c r="S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P1554" i="5"/>
  <c r="Q1554" i="5"/>
  <c r="R1554" i="5"/>
  <c r="S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P1555" i="5"/>
  <c r="Q1555" i="5"/>
  <c r="R1555" i="5"/>
  <c r="S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P1556" i="5"/>
  <c r="Q1556" i="5"/>
  <c r="R1556" i="5"/>
  <c r="S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P1557" i="5"/>
  <c r="Q1557" i="5"/>
  <c r="R1557" i="5"/>
  <c r="S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P1558" i="5"/>
  <c r="Q1558" i="5"/>
  <c r="R1558" i="5"/>
  <c r="S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P1559" i="5"/>
  <c r="Q1559" i="5"/>
  <c r="R1559" i="5"/>
  <c r="S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P1560" i="5"/>
  <c r="Q1560" i="5"/>
  <c r="R1560" i="5"/>
  <c r="S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P1561" i="5"/>
  <c r="Q1561" i="5"/>
  <c r="R1561" i="5"/>
  <c r="S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P1562" i="5"/>
  <c r="Q1562" i="5"/>
  <c r="R1562" i="5"/>
  <c r="S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P1563" i="5"/>
  <c r="Q1563" i="5"/>
  <c r="R1563" i="5"/>
  <c r="S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P1564" i="5"/>
  <c r="Q1564" i="5"/>
  <c r="R1564" i="5"/>
  <c r="S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P1565" i="5"/>
  <c r="Q1565" i="5"/>
  <c r="R1565" i="5"/>
  <c r="S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P1566" i="5"/>
  <c r="Q1566" i="5"/>
  <c r="R1566" i="5"/>
  <c r="S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P1567" i="5"/>
  <c r="Q1567" i="5"/>
  <c r="R1567" i="5"/>
  <c r="S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P1568" i="5"/>
  <c r="Q1568" i="5"/>
  <c r="R1568" i="5"/>
  <c r="S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P1569" i="5"/>
  <c r="Q1569" i="5"/>
  <c r="R1569" i="5"/>
  <c r="S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P1570" i="5"/>
  <c r="Q1570" i="5"/>
  <c r="R1570" i="5"/>
  <c r="S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P1571" i="5"/>
  <c r="Q1571" i="5"/>
  <c r="R1571" i="5"/>
  <c r="S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P1572" i="5"/>
  <c r="Q1572" i="5"/>
  <c r="R1572" i="5"/>
  <c r="S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P1573" i="5"/>
  <c r="Q1573" i="5"/>
  <c r="R1573" i="5"/>
  <c r="S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P1574" i="5"/>
  <c r="Q1574" i="5"/>
  <c r="R1574" i="5"/>
  <c r="S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P1575" i="5"/>
  <c r="Q1575" i="5"/>
  <c r="R1575" i="5"/>
  <c r="S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P1576" i="5"/>
  <c r="Q1576" i="5"/>
  <c r="R1576" i="5"/>
  <c r="S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P1577" i="5"/>
  <c r="Q1577" i="5"/>
  <c r="R1577" i="5"/>
  <c r="S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P1578" i="5"/>
  <c r="Q1578" i="5"/>
  <c r="R1578" i="5"/>
  <c r="S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P1579" i="5"/>
  <c r="Q1579" i="5"/>
  <c r="R1579" i="5"/>
  <c r="S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P1580" i="5"/>
  <c r="Q1580" i="5"/>
  <c r="R1580" i="5"/>
  <c r="S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P1581" i="5"/>
  <c r="Q1581" i="5"/>
  <c r="R1581" i="5"/>
  <c r="S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P1582" i="5"/>
  <c r="Q1582" i="5"/>
  <c r="R1582" i="5"/>
  <c r="S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P1583" i="5"/>
  <c r="Q1583" i="5"/>
  <c r="R1583" i="5"/>
  <c r="S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P1584" i="5"/>
  <c r="Q1584" i="5"/>
  <c r="R1584" i="5"/>
  <c r="S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P1585" i="5"/>
  <c r="Q1585" i="5"/>
  <c r="R1585" i="5"/>
  <c r="S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P1586" i="5"/>
  <c r="Q1586" i="5"/>
  <c r="R1586" i="5"/>
  <c r="S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P1587" i="5"/>
  <c r="Q1587" i="5"/>
  <c r="R1587" i="5"/>
  <c r="S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P1588" i="5"/>
  <c r="Q1588" i="5"/>
  <c r="R1588" i="5"/>
  <c r="S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P1589" i="5"/>
  <c r="Q1589" i="5"/>
  <c r="R1589" i="5"/>
  <c r="S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P1590" i="5"/>
  <c r="Q1590" i="5"/>
  <c r="R1590" i="5"/>
  <c r="S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P1591" i="5"/>
  <c r="Q1591" i="5"/>
  <c r="R1591" i="5"/>
  <c r="S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P1592" i="5"/>
  <c r="Q1592" i="5"/>
  <c r="R1592" i="5"/>
  <c r="S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P1593" i="5"/>
  <c r="Q1593" i="5"/>
  <c r="R1593" i="5"/>
  <c r="S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P1594" i="5"/>
  <c r="Q1594" i="5"/>
  <c r="R1594" i="5"/>
  <c r="S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P1595" i="5"/>
  <c r="Q1595" i="5"/>
  <c r="R1595" i="5"/>
  <c r="S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P1596" i="5"/>
  <c r="Q1596" i="5"/>
  <c r="R1596" i="5"/>
  <c r="S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P1597" i="5"/>
  <c r="Q1597" i="5"/>
  <c r="R1597" i="5"/>
  <c r="S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P1598" i="5"/>
  <c r="Q1598" i="5"/>
  <c r="R1598" i="5"/>
  <c r="S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P1599" i="5"/>
  <c r="Q1599" i="5"/>
  <c r="R1599" i="5"/>
  <c r="S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P1600" i="5"/>
  <c r="Q1600" i="5"/>
  <c r="R1600" i="5"/>
  <c r="S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P1601" i="5"/>
  <c r="Q1601" i="5"/>
  <c r="R1601" i="5"/>
  <c r="S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P1602" i="5"/>
  <c r="Q1602" i="5"/>
  <c r="R1602" i="5"/>
  <c r="S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P1603" i="5"/>
  <c r="Q1603" i="5"/>
  <c r="R1603" i="5"/>
  <c r="S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P1604" i="5"/>
  <c r="Q1604" i="5"/>
  <c r="R1604" i="5"/>
  <c r="S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P1605" i="5"/>
  <c r="Q1605" i="5"/>
  <c r="R1605" i="5"/>
  <c r="S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P1606" i="5"/>
  <c r="Q1606" i="5"/>
  <c r="R1606" i="5"/>
  <c r="S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P1607" i="5"/>
  <c r="Q1607" i="5"/>
  <c r="R1607" i="5"/>
  <c r="S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P1608" i="5"/>
  <c r="Q1608" i="5"/>
  <c r="R1608" i="5"/>
  <c r="S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P1609" i="5"/>
  <c r="Q1609" i="5"/>
  <c r="R1609" i="5"/>
  <c r="S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P1610" i="5"/>
  <c r="Q1610" i="5"/>
  <c r="R1610" i="5"/>
  <c r="S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P1611" i="5"/>
  <c r="Q1611" i="5"/>
  <c r="R1611" i="5"/>
  <c r="S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P1612" i="5"/>
  <c r="Q1612" i="5"/>
  <c r="R1612" i="5"/>
  <c r="S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P1613" i="5"/>
  <c r="Q1613" i="5"/>
  <c r="R1613" i="5"/>
  <c r="S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P1614" i="5"/>
  <c r="Q1614" i="5"/>
  <c r="R1614" i="5"/>
  <c r="S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P1615" i="5"/>
  <c r="Q1615" i="5"/>
  <c r="R1615" i="5"/>
  <c r="S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P1616" i="5"/>
  <c r="Q1616" i="5"/>
  <c r="R1616" i="5"/>
  <c r="S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P1617" i="5"/>
  <c r="Q1617" i="5"/>
  <c r="R1617" i="5"/>
  <c r="S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P1618" i="5"/>
  <c r="Q1618" i="5"/>
  <c r="R1618" i="5"/>
  <c r="S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P1619" i="5"/>
  <c r="Q1619" i="5"/>
  <c r="R1619" i="5"/>
  <c r="S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P1620" i="5"/>
  <c r="Q1620" i="5"/>
  <c r="R1620" i="5"/>
  <c r="S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P1621" i="5"/>
  <c r="Q1621" i="5"/>
  <c r="R1621" i="5"/>
  <c r="S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P1622" i="5"/>
  <c r="Q1622" i="5"/>
  <c r="R1622" i="5"/>
  <c r="S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P1623" i="5"/>
  <c r="Q1623" i="5"/>
  <c r="R1623" i="5"/>
  <c r="S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P1624" i="5"/>
  <c r="Q1624" i="5"/>
  <c r="R1624" i="5"/>
  <c r="S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P1625" i="5"/>
  <c r="Q1625" i="5"/>
  <c r="R1625" i="5"/>
  <c r="S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P1626" i="5"/>
  <c r="Q1626" i="5"/>
  <c r="R1626" i="5"/>
  <c r="S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P1627" i="5"/>
  <c r="Q1627" i="5"/>
  <c r="R1627" i="5"/>
  <c r="S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P1628" i="5"/>
  <c r="Q1628" i="5"/>
  <c r="R1628" i="5"/>
  <c r="S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P1629" i="5"/>
  <c r="Q1629" i="5"/>
  <c r="R1629" i="5"/>
  <c r="S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P1630" i="5"/>
  <c r="Q1630" i="5"/>
  <c r="R1630" i="5"/>
  <c r="S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P1631" i="5"/>
  <c r="Q1631" i="5"/>
  <c r="R1631" i="5"/>
  <c r="S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P1632" i="5"/>
  <c r="Q1632" i="5"/>
  <c r="R1632" i="5"/>
  <c r="S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P1633" i="5"/>
  <c r="Q1633" i="5"/>
  <c r="R1633" i="5"/>
  <c r="S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P1634" i="5"/>
  <c r="Q1634" i="5"/>
  <c r="R1634" i="5"/>
  <c r="S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P1635" i="5"/>
  <c r="Q1635" i="5"/>
  <c r="R1635" i="5"/>
  <c r="S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P1636" i="5"/>
  <c r="Q1636" i="5"/>
  <c r="R1636" i="5"/>
  <c r="S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P1637" i="5"/>
  <c r="Q1637" i="5"/>
  <c r="R1637" i="5"/>
  <c r="S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P1638" i="5"/>
  <c r="Q1638" i="5"/>
  <c r="R1638" i="5"/>
  <c r="S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P1639" i="5"/>
  <c r="Q1639" i="5"/>
  <c r="R1639" i="5"/>
  <c r="S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P1640" i="5"/>
  <c r="Q1640" i="5"/>
  <c r="R1640" i="5"/>
  <c r="S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P1641" i="5"/>
  <c r="Q1641" i="5"/>
  <c r="R1641" i="5"/>
  <c r="S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P1642" i="5"/>
  <c r="Q1642" i="5"/>
  <c r="R1642" i="5"/>
  <c r="S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P1643" i="5"/>
  <c r="Q1643" i="5"/>
  <c r="R1643" i="5"/>
  <c r="S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P1644" i="5"/>
  <c r="Q1644" i="5"/>
  <c r="R1644" i="5"/>
  <c r="S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P1645" i="5"/>
  <c r="Q1645" i="5"/>
  <c r="R1645" i="5"/>
  <c r="S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P1646" i="5"/>
  <c r="Q1646" i="5"/>
  <c r="R1646" i="5"/>
  <c r="S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P1647" i="5"/>
  <c r="Q1647" i="5"/>
  <c r="R1647" i="5"/>
  <c r="S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P1648" i="5"/>
  <c r="Q1648" i="5"/>
  <c r="R1648" i="5"/>
  <c r="S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P1649" i="5"/>
  <c r="Q1649" i="5"/>
  <c r="R1649" i="5"/>
  <c r="S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P1650" i="5"/>
  <c r="Q1650" i="5"/>
  <c r="R1650" i="5"/>
  <c r="S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P1651" i="5"/>
  <c r="Q1651" i="5"/>
  <c r="R1651" i="5"/>
  <c r="S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P1652" i="5"/>
  <c r="Q1652" i="5"/>
  <c r="R1652" i="5"/>
  <c r="S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P1653" i="5"/>
  <c r="Q1653" i="5"/>
  <c r="R1653" i="5"/>
  <c r="S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P1654" i="5"/>
  <c r="Q1654" i="5"/>
  <c r="R1654" i="5"/>
  <c r="S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P1655" i="5"/>
  <c r="Q1655" i="5"/>
  <c r="R1655" i="5"/>
  <c r="S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P1656" i="5"/>
  <c r="Q1656" i="5"/>
  <c r="R1656" i="5"/>
  <c r="S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P1657" i="5"/>
  <c r="Q1657" i="5"/>
  <c r="R1657" i="5"/>
  <c r="S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P1658" i="5"/>
  <c r="Q1658" i="5"/>
  <c r="R1658" i="5"/>
  <c r="S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P1659" i="5"/>
  <c r="Q1659" i="5"/>
  <c r="R1659" i="5"/>
  <c r="S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P1660" i="5"/>
  <c r="Q1660" i="5"/>
  <c r="R1660" i="5"/>
  <c r="S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P1661" i="5"/>
  <c r="Q1661" i="5"/>
  <c r="R1661" i="5"/>
  <c r="S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P1662" i="5"/>
  <c r="Q1662" i="5"/>
  <c r="R1662" i="5"/>
  <c r="S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P1663" i="5"/>
  <c r="Q1663" i="5"/>
  <c r="R1663" i="5"/>
  <c r="S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P1664" i="5"/>
  <c r="Q1664" i="5"/>
  <c r="R1664" i="5"/>
  <c r="S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P1665" i="5"/>
  <c r="Q1665" i="5"/>
  <c r="R1665" i="5"/>
  <c r="S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P1666" i="5"/>
  <c r="Q1666" i="5"/>
  <c r="R1666" i="5"/>
  <c r="S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P1667" i="5"/>
  <c r="Q1667" i="5"/>
  <c r="R1667" i="5"/>
  <c r="S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P1668" i="5"/>
  <c r="Q1668" i="5"/>
  <c r="R1668" i="5"/>
  <c r="S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P1669" i="5"/>
  <c r="Q1669" i="5"/>
  <c r="R1669" i="5"/>
  <c r="S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P1670" i="5"/>
  <c r="Q1670" i="5"/>
  <c r="R1670" i="5"/>
  <c r="S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P1671" i="5"/>
  <c r="Q1671" i="5"/>
  <c r="R1671" i="5"/>
  <c r="S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P1672" i="5"/>
  <c r="Q1672" i="5"/>
  <c r="R1672" i="5"/>
  <c r="S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P1673" i="5"/>
  <c r="Q1673" i="5"/>
  <c r="R1673" i="5"/>
  <c r="S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P1674" i="5"/>
  <c r="Q1674" i="5"/>
  <c r="R1674" i="5"/>
  <c r="S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P1675" i="5"/>
  <c r="Q1675" i="5"/>
  <c r="R1675" i="5"/>
  <c r="S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P1676" i="5"/>
  <c r="Q1676" i="5"/>
  <c r="R1676" i="5"/>
  <c r="S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P1677" i="5"/>
  <c r="Q1677" i="5"/>
  <c r="R1677" i="5"/>
  <c r="S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P1678" i="5"/>
  <c r="Q1678" i="5"/>
  <c r="R1678" i="5"/>
  <c r="S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P1679" i="5"/>
  <c r="Q1679" i="5"/>
  <c r="R1679" i="5"/>
  <c r="S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P1680" i="5"/>
  <c r="Q1680" i="5"/>
  <c r="R1680" i="5"/>
  <c r="S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P1681" i="5"/>
  <c r="Q1681" i="5"/>
  <c r="R1681" i="5"/>
  <c r="S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P1682" i="5"/>
  <c r="Q1682" i="5"/>
  <c r="R1682" i="5"/>
  <c r="S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P1683" i="5"/>
  <c r="Q1683" i="5"/>
  <c r="R1683" i="5"/>
  <c r="S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P1684" i="5"/>
  <c r="Q1684" i="5"/>
  <c r="R1684" i="5"/>
  <c r="S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P1685" i="5"/>
  <c r="Q1685" i="5"/>
  <c r="R1685" i="5"/>
  <c r="S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P1686" i="5"/>
  <c r="Q1686" i="5"/>
  <c r="R1686" i="5"/>
  <c r="S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P1687" i="5"/>
  <c r="Q1687" i="5"/>
  <c r="R1687" i="5"/>
  <c r="S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P1688" i="5"/>
  <c r="Q1688" i="5"/>
  <c r="R1688" i="5"/>
  <c r="S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P1689" i="5"/>
  <c r="Q1689" i="5"/>
  <c r="R1689" i="5"/>
  <c r="S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P1690" i="5"/>
  <c r="Q1690" i="5"/>
  <c r="R1690" i="5"/>
  <c r="S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P1691" i="5"/>
  <c r="Q1691" i="5"/>
  <c r="R1691" i="5"/>
  <c r="S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P1692" i="5"/>
  <c r="Q1692" i="5"/>
  <c r="R1692" i="5"/>
  <c r="S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P1693" i="5"/>
  <c r="Q1693" i="5"/>
  <c r="R1693" i="5"/>
  <c r="S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P1694" i="5"/>
  <c r="Q1694" i="5"/>
  <c r="R1694" i="5"/>
  <c r="S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P1695" i="5"/>
  <c r="Q1695" i="5"/>
  <c r="R1695" i="5"/>
  <c r="S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P1696" i="5"/>
  <c r="Q1696" i="5"/>
  <c r="R1696" i="5"/>
  <c r="S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P1697" i="5"/>
  <c r="Q1697" i="5"/>
  <c r="R1697" i="5"/>
  <c r="S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P1698" i="5"/>
  <c r="Q1698" i="5"/>
  <c r="R1698" i="5"/>
  <c r="S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P1699" i="5"/>
  <c r="Q1699" i="5"/>
  <c r="R1699" i="5"/>
  <c r="S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P1700" i="5"/>
  <c r="Q1700" i="5"/>
  <c r="R1700" i="5"/>
  <c r="S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P1701" i="5"/>
  <c r="Q1701" i="5"/>
  <c r="R1701" i="5"/>
  <c r="S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P1702" i="5"/>
  <c r="Q1702" i="5"/>
  <c r="R1702" i="5"/>
  <c r="S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P1703" i="5"/>
  <c r="Q1703" i="5"/>
  <c r="R1703" i="5"/>
  <c r="S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P1704" i="5"/>
  <c r="Q1704" i="5"/>
  <c r="R1704" i="5"/>
  <c r="S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P1705" i="5"/>
  <c r="Q1705" i="5"/>
  <c r="R1705" i="5"/>
  <c r="S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P1706" i="5"/>
  <c r="Q1706" i="5"/>
  <c r="R1706" i="5"/>
  <c r="S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P1707" i="5"/>
  <c r="Q1707" i="5"/>
  <c r="R1707" i="5"/>
  <c r="S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P1708" i="5"/>
  <c r="Q1708" i="5"/>
  <c r="R1708" i="5"/>
  <c r="S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P1709" i="5"/>
  <c r="Q1709" i="5"/>
  <c r="R1709" i="5"/>
  <c r="S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P1710" i="5"/>
  <c r="Q1710" i="5"/>
  <c r="R1710" i="5"/>
  <c r="S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P1711" i="5"/>
  <c r="Q1711" i="5"/>
  <c r="R1711" i="5"/>
  <c r="S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P1712" i="5"/>
  <c r="Q1712" i="5"/>
  <c r="R1712" i="5"/>
  <c r="S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P1713" i="5"/>
  <c r="Q1713" i="5"/>
  <c r="R1713" i="5"/>
  <c r="S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P1714" i="5"/>
  <c r="Q1714" i="5"/>
  <c r="R1714" i="5"/>
  <c r="S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P1715" i="5"/>
  <c r="Q1715" i="5"/>
  <c r="R1715" i="5"/>
  <c r="S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P1716" i="5"/>
  <c r="Q1716" i="5"/>
  <c r="R1716" i="5"/>
  <c r="S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P1717" i="5"/>
  <c r="Q1717" i="5"/>
  <c r="R1717" i="5"/>
  <c r="S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P1718" i="5"/>
  <c r="Q1718" i="5"/>
  <c r="R1718" i="5"/>
  <c r="S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P1719" i="5"/>
  <c r="Q1719" i="5"/>
  <c r="R1719" i="5"/>
  <c r="S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P1720" i="5"/>
  <c r="Q1720" i="5"/>
  <c r="R1720" i="5"/>
  <c r="S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P1721" i="5"/>
  <c r="Q1721" i="5"/>
  <c r="R1721" i="5"/>
  <c r="S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P1722" i="5"/>
  <c r="Q1722" i="5"/>
  <c r="R1722" i="5"/>
  <c r="S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P1723" i="5"/>
  <c r="Q1723" i="5"/>
  <c r="R1723" i="5"/>
  <c r="S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P1724" i="5"/>
  <c r="Q1724" i="5"/>
  <c r="R1724" i="5"/>
  <c r="S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P1725" i="5"/>
  <c r="Q1725" i="5"/>
  <c r="R1725" i="5"/>
  <c r="S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P1726" i="5"/>
  <c r="Q1726" i="5"/>
  <c r="R1726" i="5"/>
  <c r="S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P1727" i="5"/>
  <c r="Q1727" i="5"/>
  <c r="R1727" i="5"/>
  <c r="S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P1728" i="5"/>
  <c r="Q1728" i="5"/>
  <c r="R1728" i="5"/>
  <c r="S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P1729" i="5"/>
  <c r="Q1729" i="5"/>
  <c r="R1729" i="5"/>
  <c r="S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P1730" i="5"/>
  <c r="Q1730" i="5"/>
  <c r="R1730" i="5"/>
  <c r="S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P1731" i="5"/>
  <c r="Q1731" i="5"/>
  <c r="R1731" i="5"/>
  <c r="S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P1732" i="5"/>
  <c r="Q1732" i="5"/>
  <c r="R1732" i="5"/>
  <c r="S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P1733" i="5"/>
  <c r="Q1733" i="5"/>
  <c r="R1733" i="5"/>
  <c r="S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P1734" i="5"/>
  <c r="Q1734" i="5"/>
  <c r="R1734" i="5"/>
  <c r="S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P1735" i="5"/>
  <c r="Q1735" i="5"/>
  <c r="R1735" i="5"/>
  <c r="S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P1736" i="5"/>
  <c r="Q1736" i="5"/>
  <c r="R1736" i="5"/>
  <c r="S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P1737" i="5"/>
  <c r="Q1737" i="5"/>
  <c r="R1737" i="5"/>
  <c r="S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P1738" i="5"/>
  <c r="Q1738" i="5"/>
  <c r="R1738" i="5"/>
  <c r="S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P1739" i="5"/>
  <c r="Q1739" i="5"/>
  <c r="R1739" i="5"/>
  <c r="S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P1740" i="5"/>
  <c r="Q1740" i="5"/>
  <c r="R1740" i="5"/>
  <c r="S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P1741" i="5"/>
  <c r="Q1741" i="5"/>
  <c r="R1741" i="5"/>
  <c r="S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P1742" i="5"/>
  <c r="Q1742" i="5"/>
  <c r="R1742" i="5"/>
  <c r="S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P1743" i="5"/>
  <c r="Q1743" i="5"/>
  <c r="R1743" i="5"/>
  <c r="S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P1744" i="5"/>
  <c r="Q1744" i="5"/>
  <c r="R1744" i="5"/>
  <c r="S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P1745" i="5"/>
  <c r="Q1745" i="5"/>
  <c r="R1745" i="5"/>
  <c r="S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P1746" i="5"/>
  <c r="Q1746" i="5"/>
  <c r="R1746" i="5"/>
  <c r="S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P1747" i="5"/>
  <c r="Q1747" i="5"/>
  <c r="R1747" i="5"/>
  <c r="S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P1748" i="5"/>
  <c r="Q1748" i="5"/>
  <c r="R1748" i="5"/>
  <c r="S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P1749" i="5"/>
  <c r="Q1749" i="5"/>
  <c r="R1749" i="5"/>
  <c r="S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P1750" i="5"/>
  <c r="Q1750" i="5"/>
  <c r="R1750" i="5"/>
  <c r="S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P1751" i="5"/>
  <c r="Q1751" i="5"/>
  <c r="R1751" i="5"/>
  <c r="S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P1752" i="5"/>
  <c r="Q1752" i="5"/>
  <c r="R1752" i="5"/>
  <c r="S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P1753" i="5"/>
  <c r="Q1753" i="5"/>
  <c r="R1753" i="5"/>
  <c r="S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P1754" i="5"/>
  <c r="Q1754" i="5"/>
  <c r="R1754" i="5"/>
  <c r="S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P1755" i="5"/>
  <c r="Q1755" i="5"/>
  <c r="R1755" i="5"/>
  <c r="S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P1756" i="5"/>
  <c r="Q1756" i="5"/>
  <c r="R1756" i="5"/>
  <c r="S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P1757" i="5"/>
  <c r="Q1757" i="5"/>
  <c r="R1757" i="5"/>
  <c r="S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P1758" i="5"/>
  <c r="Q1758" i="5"/>
  <c r="R1758" i="5"/>
  <c r="S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P1759" i="5"/>
  <c r="Q1759" i="5"/>
  <c r="R1759" i="5"/>
  <c r="S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P1760" i="5"/>
  <c r="Q1760" i="5"/>
  <c r="R1760" i="5"/>
  <c r="S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P1761" i="5"/>
  <c r="Q1761" i="5"/>
  <c r="R1761" i="5"/>
  <c r="S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P1762" i="5"/>
  <c r="Q1762" i="5"/>
  <c r="R1762" i="5"/>
  <c r="S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P1763" i="5"/>
  <c r="Q1763" i="5"/>
  <c r="R1763" i="5"/>
  <c r="S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P1764" i="5"/>
  <c r="Q1764" i="5"/>
  <c r="R1764" i="5"/>
  <c r="S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P1765" i="5"/>
  <c r="Q1765" i="5"/>
  <c r="R1765" i="5"/>
  <c r="S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P1766" i="5"/>
  <c r="Q1766" i="5"/>
  <c r="R1766" i="5"/>
  <c r="S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P1767" i="5"/>
  <c r="Q1767" i="5"/>
  <c r="R1767" i="5"/>
  <c r="S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P1768" i="5"/>
  <c r="Q1768" i="5"/>
  <c r="R1768" i="5"/>
  <c r="S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P1769" i="5"/>
  <c r="Q1769" i="5"/>
  <c r="R1769" i="5"/>
  <c r="S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P1770" i="5"/>
  <c r="Q1770" i="5"/>
  <c r="R1770" i="5"/>
  <c r="S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P1771" i="5"/>
  <c r="Q1771" i="5"/>
  <c r="R1771" i="5"/>
  <c r="S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P1772" i="5"/>
  <c r="Q1772" i="5"/>
  <c r="R1772" i="5"/>
  <c r="S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P1773" i="5"/>
  <c r="Q1773" i="5"/>
  <c r="R1773" i="5"/>
  <c r="S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P1774" i="5"/>
  <c r="Q1774" i="5"/>
  <c r="R1774" i="5"/>
  <c r="S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P1775" i="5"/>
  <c r="Q1775" i="5"/>
  <c r="R1775" i="5"/>
  <c r="S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P1776" i="5"/>
  <c r="Q1776" i="5"/>
  <c r="R1776" i="5"/>
  <c r="S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P1777" i="5"/>
  <c r="Q1777" i="5"/>
  <c r="R1777" i="5"/>
  <c r="S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P1778" i="5"/>
  <c r="Q1778" i="5"/>
  <c r="R1778" i="5"/>
  <c r="S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P1779" i="5"/>
  <c r="Q1779" i="5"/>
  <c r="R1779" i="5"/>
  <c r="S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P1780" i="5"/>
  <c r="Q1780" i="5"/>
  <c r="R1780" i="5"/>
  <c r="S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P1781" i="5"/>
  <c r="Q1781" i="5"/>
  <c r="R1781" i="5"/>
  <c r="S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P1782" i="5"/>
  <c r="Q1782" i="5"/>
  <c r="R1782" i="5"/>
  <c r="S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P1783" i="5"/>
  <c r="Q1783" i="5"/>
  <c r="R1783" i="5"/>
  <c r="S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P1784" i="5"/>
  <c r="Q1784" i="5"/>
  <c r="R1784" i="5"/>
  <c r="S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P1785" i="5"/>
  <c r="Q1785" i="5"/>
  <c r="R1785" i="5"/>
  <c r="S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P1786" i="5"/>
  <c r="Q1786" i="5"/>
  <c r="R1786" i="5"/>
  <c r="S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P1787" i="5"/>
  <c r="Q1787" i="5"/>
  <c r="R1787" i="5"/>
  <c r="S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P1788" i="5"/>
  <c r="Q1788" i="5"/>
  <c r="R1788" i="5"/>
  <c r="S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P1789" i="5"/>
  <c r="Q1789" i="5"/>
  <c r="R1789" i="5"/>
  <c r="S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P1790" i="5"/>
  <c r="Q1790" i="5"/>
  <c r="R1790" i="5"/>
  <c r="S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P1791" i="5"/>
  <c r="Q1791" i="5"/>
  <c r="R1791" i="5"/>
  <c r="S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P1792" i="5"/>
  <c r="Q1792" i="5"/>
  <c r="R1792" i="5"/>
  <c r="S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P1793" i="5"/>
  <c r="Q1793" i="5"/>
  <c r="R1793" i="5"/>
  <c r="S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P1794" i="5"/>
  <c r="Q1794" i="5"/>
  <c r="R1794" i="5"/>
  <c r="S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P1795" i="5"/>
  <c r="Q1795" i="5"/>
  <c r="R1795" i="5"/>
  <c r="S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P1796" i="5"/>
  <c r="Q1796" i="5"/>
  <c r="R1796" i="5"/>
  <c r="S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P1797" i="5"/>
  <c r="Q1797" i="5"/>
  <c r="R1797" i="5"/>
  <c r="S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P1798" i="5"/>
  <c r="Q1798" i="5"/>
  <c r="R1798" i="5"/>
  <c r="S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P1799" i="5"/>
  <c r="Q1799" i="5"/>
  <c r="R1799" i="5"/>
  <c r="S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P1800" i="5"/>
  <c r="Q1800" i="5"/>
  <c r="R1800" i="5"/>
  <c r="S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P1801" i="5"/>
  <c r="Q1801" i="5"/>
  <c r="R1801" i="5"/>
  <c r="S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P1802" i="5"/>
  <c r="Q1802" i="5"/>
  <c r="R1802" i="5"/>
  <c r="S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P1803" i="5"/>
  <c r="Q1803" i="5"/>
  <c r="R1803" i="5"/>
  <c r="S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P1804" i="5"/>
  <c r="Q1804" i="5"/>
  <c r="R1804" i="5"/>
  <c r="S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P1805" i="5"/>
  <c r="Q1805" i="5"/>
  <c r="R1805" i="5"/>
  <c r="S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P1806" i="5"/>
  <c r="Q1806" i="5"/>
  <c r="R1806" i="5"/>
  <c r="S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P1807" i="5"/>
  <c r="Q1807" i="5"/>
  <c r="R1807" i="5"/>
  <c r="S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P1808" i="5"/>
  <c r="Q1808" i="5"/>
  <c r="R1808" i="5"/>
  <c r="S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P1809" i="5"/>
  <c r="Q1809" i="5"/>
  <c r="R1809" i="5"/>
  <c r="S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P1810" i="5"/>
  <c r="Q1810" i="5"/>
  <c r="R1810" i="5"/>
  <c r="S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P1811" i="5"/>
  <c r="Q1811" i="5"/>
  <c r="R1811" i="5"/>
  <c r="S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P1812" i="5"/>
  <c r="Q1812" i="5"/>
  <c r="R1812" i="5"/>
  <c r="S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P1813" i="5"/>
  <c r="Q1813" i="5"/>
  <c r="R1813" i="5"/>
  <c r="S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P1814" i="5"/>
  <c r="Q1814" i="5"/>
  <c r="R1814" i="5"/>
  <c r="S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P1815" i="5"/>
  <c r="Q1815" i="5"/>
  <c r="R1815" i="5"/>
  <c r="S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P1816" i="5"/>
  <c r="Q1816" i="5"/>
  <c r="R1816" i="5"/>
  <c r="S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P1817" i="5"/>
  <c r="Q1817" i="5"/>
  <c r="R1817" i="5"/>
  <c r="S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P1818" i="5"/>
  <c r="Q1818" i="5"/>
  <c r="R1818" i="5"/>
  <c r="S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P1819" i="5"/>
  <c r="Q1819" i="5"/>
  <c r="R1819" i="5"/>
  <c r="S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P1820" i="5"/>
  <c r="Q1820" i="5"/>
  <c r="R1820" i="5"/>
  <c r="S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P1821" i="5"/>
  <c r="Q1821" i="5"/>
  <c r="R1821" i="5"/>
  <c r="S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P1822" i="5"/>
  <c r="Q1822" i="5"/>
  <c r="R1822" i="5"/>
  <c r="S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P1823" i="5"/>
  <c r="Q1823" i="5"/>
  <c r="R1823" i="5"/>
  <c r="S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P1824" i="5"/>
  <c r="Q1824" i="5"/>
  <c r="R1824" i="5"/>
  <c r="S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P1825" i="5"/>
  <c r="Q1825" i="5"/>
  <c r="R1825" i="5"/>
  <c r="S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P1826" i="5"/>
  <c r="Q1826" i="5"/>
  <c r="R1826" i="5"/>
  <c r="S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P1827" i="5"/>
  <c r="Q1827" i="5"/>
  <c r="R1827" i="5"/>
  <c r="S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P1828" i="5"/>
  <c r="Q1828" i="5"/>
  <c r="R1828" i="5"/>
  <c r="S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P1829" i="5"/>
  <c r="Q1829" i="5"/>
  <c r="R1829" i="5"/>
  <c r="S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P1830" i="5"/>
  <c r="Q1830" i="5"/>
  <c r="R1830" i="5"/>
  <c r="S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P1831" i="5"/>
  <c r="Q1831" i="5"/>
  <c r="R1831" i="5"/>
  <c r="S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P1832" i="5"/>
  <c r="Q1832" i="5"/>
  <c r="R1832" i="5"/>
  <c r="S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P1833" i="5"/>
  <c r="Q1833" i="5"/>
  <c r="R1833" i="5"/>
  <c r="S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P1834" i="5"/>
  <c r="Q1834" i="5"/>
  <c r="R1834" i="5"/>
  <c r="S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P1835" i="5"/>
  <c r="Q1835" i="5"/>
  <c r="R1835" i="5"/>
  <c r="S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P1836" i="5"/>
  <c r="Q1836" i="5"/>
  <c r="R1836" i="5"/>
  <c r="S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P1837" i="5"/>
  <c r="Q1837" i="5"/>
  <c r="R1837" i="5"/>
  <c r="S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P1838" i="5"/>
  <c r="Q1838" i="5"/>
  <c r="R1838" i="5"/>
  <c r="S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P1839" i="5"/>
  <c r="Q1839" i="5"/>
  <c r="R1839" i="5"/>
  <c r="S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P1840" i="5"/>
  <c r="Q1840" i="5"/>
  <c r="R1840" i="5"/>
  <c r="S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P1841" i="5"/>
  <c r="Q1841" i="5"/>
  <c r="R1841" i="5"/>
  <c r="S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P1842" i="5"/>
  <c r="Q1842" i="5"/>
  <c r="R1842" i="5"/>
  <c r="S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P1843" i="5"/>
  <c r="Q1843" i="5"/>
  <c r="R1843" i="5"/>
  <c r="S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P1844" i="5"/>
  <c r="Q1844" i="5"/>
  <c r="R1844" i="5"/>
  <c r="S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P1845" i="5"/>
  <c r="Q1845" i="5"/>
  <c r="R1845" i="5"/>
  <c r="S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P1846" i="5"/>
  <c r="Q1846" i="5"/>
  <c r="R1846" i="5"/>
  <c r="S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P1847" i="5"/>
  <c r="Q1847" i="5"/>
  <c r="R1847" i="5"/>
  <c r="S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P1848" i="5"/>
  <c r="Q1848" i="5"/>
  <c r="R1848" i="5"/>
  <c r="S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P1849" i="5"/>
  <c r="Q1849" i="5"/>
  <c r="R1849" i="5"/>
  <c r="S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P1850" i="5"/>
  <c r="Q1850" i="5"/>
  <c r="R1850" i="5"/>
  <c r="S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P1851" i="5"/>
  <c r="Q1851" i="5"/>
  <c r="R1851" i="5"/>
  <c r="S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P1852" i="5"/>
  <c r="Q1852" i="5"/>
  <c r="R1852" i="5"/>
  <c r="S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P1853" i="5"/>
  <c r="Q1853" i="5"/>
  <c r="R1853" i="5"/>
  <c r="S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P1854" i="5"/>
  <c r="Q1854" i="5"/>
  <c r="R1854" i="5"/>
  <c r="S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P1855" i="5"/>
  <c r="Q1855" i="5"/>
  <c r="R1855" i="5"/>
  <c r="S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P1856" i="5"/>
  <c r="Q1856" i="5"/>
  <c r="R1856" i="5"/>
  <c r="S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P1857" i="5"/>
  <c r="Q1857" i="5"/>
  <c r="R1857" i="5"/>
  <c r="S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P1858" i="5"/>
  <c r="Q1858" i="5"/>
  <c r="R1858" i="5"/>
  <c r="S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P1859" i="5"/>
  <c r="Q1859" i="5"/>
  <c r="R1859" i="5"/>
  <c r="S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P1860" i="5"/>
  <c r="Q1860" i="5"/>
  <c r="R1860" i="5"/>
  <c r="S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P1861" i="5"/>
  <c r="Q1861" i="5"/>
  <c r="R1861" i="5"/>
  <c r="S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P1862" i="5"/>
  <c r="Q1862" i="5"/>
  <c r="R1862" i="5"/>
  <c r="S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P1863" i="5"/>
  <c r="Q1863" i="5"/>
  <c r="R1863" i="5"/>
  <c r="S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P1864" i="5"/>
  <c r="Q1864" i="5"/>
  <c r="R1864" i="5"/>
  <c r="S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P1865" i="5"/>
  <c r="Q1865" i="5"/>
  <c r="R1865" i="5"/>
  <c r="S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P1866" i="5"/>
  <c r="Q1866" i="5"/>
  <c r="R1866" i="5"/>
  <c r="S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P1867" i="5"/>
  <c r="Q1867" i="5"/>
  <c r="R1867" i="5"/>
  <c r="S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P1868" i="5"/>
  <c r="Q1868" i="5"/>
  <c r="R1868" i="5"/>
  <c r="S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P1869" i="5"/>
  <c r="Q1869" i="5"/>
  <c r="R1869" i="5"/>
  <c r="S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P1870" i="5"/>
  <c r="Q1870" i="5"/>
  <c r="R1870" i="5"/>
  <c r="S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P1871" i="5"/>
  <c r="Q1871" i="5"/>
  <c r="R1871" i="5"/>
  <c r="S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P1872" i="5"/>
  <c r="Q1872" i="5"/>
  <c r="R1872" i="5"/>
  <c r="S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P1873" i="5"/>
  <c r="Q1873" i="5"/>
  <c r="R1873" i="5"/>
  <c r="S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P1874" i="5"/>
  <c r="Q1874" i="5"/>
  <c r="R1874" i="5"/>
  <c r="S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P1875" i="5"/>
  <c r="Q1875" i="5"/>
  <c r="R1875" i="5"/>
  <c r="S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P1876" i="5"/>
  <c r="Q1876" i="5"/>
  <c r="R1876" i="5"/>
  <c r="S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P1877" i="5"/>
  <c r="Q1877" i="5"/>
  <c r="R1877" i="5"/>
  <c r="S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P1878" i="5"/>
  <c r="Q1878" i="5"/>
  <c r="R1878" i="5"/>
  <c r="S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P1879" i="5"/>
  <c r="Q1879" i="5"/>
  <c r="R1879" i="5"/>
  <c r="S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P1880" i="5"/>
  <c r="Q1880" i="5"/>
  <c r="R1880" i="5"/>
  <c r="S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P1881" i="5"/>
  <c r="Q1881" i="5"/>
  <c r="R1881" i="5"/>
  <c r="S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P1882" i="5"/>
  <c r="Q1882" i="5"/>
  <c r="R1882" i="5"/>
  <c r="S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P1883" i="5"/>
  <c r="Q1883" i="5"/>
  <c r="R1883" i="5"/>
  <c r="S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P1884" i="5"/>
  <c r="Q1884" i="5"/>
  <c r="R1884" i="5"/>
  <c r="S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P1885" i="5"/>
  <c r="Q1885" i="5"/>
  <c r="R1885" i="5"/>
  <c r="S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P1886" i="5"/>
  <c r="Q1886" i="5"/>
  <c r="R1886" i="5"/>
  <c r="S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P1887" i="5"/>
  <c r="Q1887" i="5"/>
  <c r="R1887" i="5"/>
  <c r="S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P1888" i="5"/>
  <c r="Q1888" i="5"/>
  <c r="R1888" i="5"/>
  <c r="S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P1889" i="5"/>
  <c r="Q1889" i="5"/>
  <c r="R1889" i="5"/>
  <c r="S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P1890" i="5"/>
  <c r="Q1890" i="5"/>
  <c r="R1890" i="5"/>
  <c r="S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P1891" i="5"/>
  <c r="Q1891" i="5"/>
  <c r="R1891" i="5"/>
  <c r="S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P1892" i="5"/>
  <c r="Q1892" i="5"/>
  <c r="R1892" i="5"/>
  <c r="S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P1893" i="5"/>
  <c r="Q1893" i="5"/>
  <c r="R1893" i="5"/>
  <c r="S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P1894" i="5"/>
  <c r="Q1894" i="5"/>
  <c r="R1894" i="5"/>
  <c r="S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P1895" i="5"/>
  <c r="Q1895" i="5"/>
  <c r="R1895" i="5"/>
  <c r="S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P1896" i="5"/>
  <c r="Q1896" i="5"/>
  <c r="R1896" i="5"/>
  <c r="S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P1897" i="5"/>
  <c r="Q1897" i="5"/>
  <c r="R1897" i="5"/>
  <c r="S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P1898" i="5"/>
  <c r="Q1898" i="5"/>
  <c r="R1898" i="5"/>
  <c r="S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P1899" i="5"/>
  <c r="Q1899" i="5"/>
  <c r="R1899" i="5"/>
  <c r="S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P1900" i="5"/>
  <c r="Q1900" i="5"/>
  <c r="R1900" i="5"/>
  <c r="S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P1901" i="5"/>
  <c r="Q1901" i="5"/>
  <c r="R1901" i="5"/>
  <c r="S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P1902" i="5"/>
  <c r="Q1902" i="5"/>
  <c r="R1902" i="5"/>
  <c r="S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P1903" i="5"/>
  <c r="Q1903" i="5"/>
  <c r="R1903" i="5"/>
  <c r="S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P1904" i="5"/>
  <c r="Q1904" i="5"/>
  <c r="R1904" i="5"/>
  <c r="S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P1905" i="5"/>
  <c r="Q1905" i="5"/>
  <c r="R1905" i="5"/>
  <c r="S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P1906" i="5"/>
  <c r="Q1906" i="5"/>
  <c r="R1906" i="5"/>
  <c r="S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P1907" i="5"/>
  <c r="Q1907" i="5"/>
  <c r="R1907" i="5"/>
  <c r="S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P1908" i="5"/>
  <c r="Q1908" i="5"/>
  <c r="R1908" i="5"/>
  <c r="S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P1909" i="5"/>
  <c r="Q1909" i="5"/>
  <c r="R1909" i="5"/>
  <c r="S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P1910" i="5"/>
  <c r="Q1910" i="5"/>
  <c r="R1910" i="5"/>
  <c r="S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P1911" i="5"/>
  <c r="Q1911" i="5"/>
  <c r="R1911" i="5"/>
  <c r="S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P1912" i="5"/>
  <c r="Q1912" i="5"/>
  <c r="R1912" i="5"/>
  <c r="S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P1913" i="5"/>
  <c r="Q1913" i="5"/>
  <c r="R1913" i="5"/>
  <c r="S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P1914" i="5"/>
  <c r="Q1914" i="5"/>
  <c r="R1914" i="5"/>
  <c r="S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P1915" i="5"/>
  <c r="Q1915" i="5"/>
  <c r="R1915" i="5"/>
  <c r="S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P1916" i="5"/>
  <c r="Q1916" i="5"/>
  <c r="R1916" i="5"/>
  <c r="S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P1917" i="5"/>
  <c r="Q1917" i="5"/>
  <c r="R1917" i="5"/>
  <c r="S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P1918" i="5"/>
  <c r="Q1918" i="5"/>
  <c r="R1918" i="5"/>
  <c r="S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P1919" i="5"/>
  <c r="Q1919" i="5"/>
  <c r="R1919" i="5"/>
  <c r="S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P1920" i="5"/>
  <c r="Q1920" i="5"/>
  <c r="R1920" i="5"/>
  <c r="S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P1921" i="5"/>
  <c r="Q1921" i="5"/>
  <c r="R1921" i="5"/>
  <c r="S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P1922" i="5"/>
  <c r="Q1922" i="5"/>
  <c r="R1922" i="5"/>
  <c r="S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P1923" i="5"/>
  <c r="Q1923" i="5"/>
  <c r="R1923" i="5"/>
  <c r="S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P1924" i="5"/>
  <c r="Q1924" i="5"/>
  <c r="R1924" i="5"/>
  <c r="S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P1925" i="5"/>
  <c r="Q1925" i="5"/>
  <c r="R1925" i="5"/>
  <c r="S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P1926" i="5"/>
  <c r="Q1926" i="5"/>
  <c r="R1926" i="5"/>
  <c r="S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P1927" i="5"/>
  <c r="Q1927" i="5"/>
  <c r="R1927" i="5"/>
  <c r="S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P1928" i="5"/>
  <c r="Q1928" i="5"/>
  <c r="R1928" i="5"/>
  <c r="S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P1929" i="5"/>
  <c r="Q1929" i="5"/>
  <c r="R1929" i="5"/>
  <c r="S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P1930" i="5"/>
  <c r="Q1930" i="5"/>
  <c r="R1930" i="5"/>
  <c r="S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P1931" i="5"/>
  <c r="Q1931" i="5"/>
  <c r="R1931" i="5"/>
  <c r="S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P1932" i="5"/>
  <c r="Q1932" i="5"/>
  <c r="R1932" i="5"/>
  <c r="S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P1933" i="5"/>
  <c r="Q1933" i="5"/>
  <c r="R1933" i="5"/>
  <c r="S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P1934" i="5"/>
  <c r="Q1934" i="5"/>
  <c r="R1934" i="5"/>
  <c r="S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P1935" i="5"/>
  <c r="Q1935" i="5"/>
  <c r="R1935" i="5"/>
  <c r="S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P1936" i="5"/>
  <c r="Q1936" i="5"/>
  <c r="R1936" i="5"/>
  <c r="S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P1937" i="5"/>
  <c r="Q1937" i="5"/>
  <c r="R1937" i="5"/>
  <c r="S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P1938" i="5"/>
  <c r="Q1938" i="5"/>
  <c r="R1938" i="5"/>
  <c r="S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P1939" i="5"/>
  <c r="Q1939" i="5"/>
  <c r="R1939" i="5"/>
  <c r="S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P1940" i="5"/>
  <c r="Q1940" i="5"/>
  <c r="R1940" i="5"/>
  <c r="S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P1941" i="5"/>
  <c r="Q1941" i="5"/>
  <c r="R1941" i="5"/>
  <c r="S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P1942" i="5"/>
  <c r="Q1942" i="5"/>
  <c r="R1942" i="5"/>
  <c r="S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P1943" i="5"/>
  <c r="Q1943" i="5"/>
  <c r="R1943" i="5"/>
  <c r="S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P1944" i="5"/>
  <c r="Q1944" i="5"/>
  <c r="R1944" i="5"/>
  <c r="S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P1945" i="5"/>
  <c r="Q1945" i="5"/>
  <c r="R1945" i="5"/>
  <c r="S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P1946" i="5"/>
  <c r="Q1946" i="5"/>
  <c r="R1946" i="5"/>
  <c r="S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P1947" i="5"/>
  <c r="Q1947" i="5"/>
  <c r="R1947" i="5"/>
  <c r="S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P1948" i="5"/>
  <c r="Q1948" i="5"/>
  <c r="R1948" i="5"/>
  <c r="S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P1949" i="5"/>
  <c r="Q1949" i="5"/>
  <c r="R1949" i="5"/>
  <c r="S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P1950" i="5"/>
  <c r="Q1950" i="5"/>
  <c r="R1950" i="5"/>
  <c r="S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P1951" i="5"/>
  <c r="Q1951" i="5"/>
  <c r="R1951" i="5"/>
  <c r="S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P1952" i="5"/>
  <c r="Q1952" i="5"/>
  <c r="R1952" i="5"/>
  <c r="S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P1953" i="5"/>
  <c r="Q1953" i="5"/>
  <c r="R1953" i="5"/>
  <c r="S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P1954" i="5"/>
  <c r="Q1954" i="5"/>
  <c r="R1954" i="5"/>
  <c r="S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P1955" i="5"/>
  <c r="Q1955" i="5"/>
  <c r="R1955" i="5"/>
  <c r="S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P1956" i="5"/>
  <c r="Q1956" i="5"/>
  <c r="R1956" i="5"/>
  <c r="S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P1957" i="5"/>
  <c r="Q1957" i="5"/>
  <c r="R1957" i="5"/>
  <c r="S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P1958" i="5"/>
  <c r="Q1958" i="5"/>
  <c r="R1958" i="5"/>
  <c r="S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P1959" i="5"/>
  <c r="Q1959" i="5"/>
  <c r="R1959" i="5"/>
  <c r="S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P1960" i="5"/>
  <c r="Q1960" i="5"/>
  <c r="R1960" i="5"/>
  <c r="S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P1961" i="5"/>
  <c r="Q1961" i="5"/>
  <c r="R1961" i="5"/>
  <c r="S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P1962" i="5"/>
  <c r="Q1962" i="5"/>
  <c r="R1962" i="5"/>
  <c r="S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P1963" i="5"/>
  <c r="Q1963" i="5"/>
  <c r="R1963" i="5"/>
  <c r="S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P1964" i="5"/>
  <c r="Q1964" i="5"/>
  <c r="R1964" i="5"/>
  <c r="S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P1965" i="5"/>
  <c r="Q1965" i="5"/>
  <c r="R1965" i="5"/>
  <c r="S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P1966" i="5"/>
  <c r="Q1966" i="5"/>
  <c r="R1966" i="5"/>
  <c r="S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P1967" i="5"/>
  <c r="Q1967" i="5"/>
  <c r="R1967" i="5"/>
  <c r="S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P1968" i="5"/>
  <c r="Q1968" i="5"/>
  <c r="R1968" i="5"/>
  <c r="S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P1969" i="5"/>
  <c r="Q1969" i="5"/>
  <c r="R1969" i="5"/>
  <c r="S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P1970" i="5"/>
  <c r="Q1970" i="5"/>
  <c r="R1970" i="5"/>
  <c r="S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P1971" i="5"/>
  <c r="Q1971" i="5"/>
  <c r="R1971" i="5"/>
  <c r="S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P1972" i="5"/>
  <c r="Q1972" i="5"/>
  <c r="R1972" i="5"/>
  <c r="S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P1973" i="5"/>
  <c r="Q1973" i="5"/>
  <c r="R1973" i="5"/>
  <c r="S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P1974" i="5"/>
  <c r="Q1974" i="5"/>
  <c r="R1974" i="5"/>
  <c r="S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P1975" i="5"/>
  <c r="Q1975" i="5"/>
  <c r="R1975" i="5"/>
  <c r="S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P1976" i="5"/>
  <c r="Q1976" i="5"/>
  <c r="R1976" i="5"/>
  <c r="S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P1977" i="5"/>
  <c r="Q1977" i="5"/>
  <c r="R1977" i="5"/>
  <c r="S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P1978" i="5"/>
  <c r="Q1978" i="5"/>
  <c r="R1978" i="5"/>
  <c r="S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P1979" i="5"/>
  <c r="Q1979" i="5"/>
  <c r="R1979" i="5"/>
  <c r="S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P1980" i="5"/>
  <c r="Q1980" i="5"/>
  <c r="R1980" i="5"/>
  <c r="S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P1981" i="5"/>
  <c r="Q1981" i="5"/>
  <c r="R1981" i="5"/>
  <c r="S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P1982" i="5"/>
  <c r="Q1982" i="5"/>
  <c r="R1982" i="5"/>
  <c r="S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P1983" i="5"/>
  <c r="Q1983" i="5"/>
  <c r="R1983" i="5"/>
  <c r="S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P1984" i="5"/>
  <c r="Q1984" i="5"/>
  <c r="R1984" i="5"/>
  <c r="S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P1985" i="5"/>
  <c r="Q1985" i="5"/>
  <c r="R1985" i="5"/>
  <c r="S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P1986" i="5"/>
  <c r="Q1986" i="5"/>
  <c r="R1986" i="5"/>
  <c r="S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P1987" i="5"/>
  <c r="Q1987" i="5"/>
  <c r="R1987" i="5"/>
  <c r="S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P1988" i="5"/>
  <c r="Q1988" i="5"/>
  <c r="R1988" i="5"/>
  <c r="S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P1989" i="5"/>
  <c r="Q1989" i="5"/>
  <c r="R1989" i="5"/>
  <c r="S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P1990" i="5"/>
  <c r="Q1990" i="5"/>
  <c r="R1990" i="5"/>
  <c r="S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P1991" i="5"/>
  <c r="Q1991" i="5"/>
  <c r="R1991" i="5"/>
  <c r="S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P1992" i="5"/>
  <c r="Q1992" i="5"/>
  <c r="R1992" i="5"/>
  <c r="S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P1993" i="5"/>
  <c r="Q1993" i="5"/>
  <c r="R1993" i="5"/>
  <c r="S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P1994" i="5"/>
  <c r="Q1994" i="5"/>
  <c r="R1994" i="5"/>
  <c r="S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P1995" i="5"/>
  <c r="Q1995" i="5"/>
  <c r="R1995" i="5"/>
  <c r="S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P1996" i="5"/>
  <c r="Q1996" i="5"/>
  <c r="R1996" i="5"/>
  <c r="S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P1997" i="5"/>
  <c r="Q1997" i="5"/>
  <c r="R1997" i="5"/>
  <c r="S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P1998" i="5"/>
  <c r="Q1998" i="5"/>
  <c r="R1998" i="5"/>
  <c r="S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P1999" i="5"/>
  <c r="Q1999" i="5"/>
  <c r="R1999" i="5"/>
  <c r="S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P2000" i="5"/>
  <c r="Q2000" i="5"/>
  <c r="R2000" i="5"/>
  <c r="S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P2001" i="5"/>
  <c r="Q2001" i="5"/>
  <c r="R2001" i="5"/>
  <c r="S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P2002" i="5"/>
  <c r="Q2002" i="5"/>
  <c r="R2002" i="5"/>
  <c r="S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P2003" i="5"/>
  <c r="Q2003" i="5"/>
  <c r="R2003" i="5"/>
  <c r="S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P2004" i="5"/>
  <c r="Q2004" i="5"/>
  <c r="R2004" i="5"/>
  <c r="S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P2005" i="5"/>
  <c r="Q2005" i="5"/>
  <c r="R2005" i="5"/>
  <c r="S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P2006" i="5"/>
  <c r="Q2006" i="5"/>
  <c r="R2006" i="5"/>
  <c r="S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P2007" i="5"/>
  <c r="Q2007" i="5"/>
  <c r="R2007" i="5"/>
  <c r="S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P2008" i="5"/>
  <c r="Q2008" i="5"/>
  <c r="R2008" i="5"/>
  <c r="S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P2009" i="5"/>
  <c r="Q2009" i="5"/>
  <c r="R2009" i="5"/>
  <c r="S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P2010" i="5"/>
  <c r="Q2010" i="5"/>
  <c r="R2010" i="5"/>
  <c r="S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P2011" i="5"/>
  <c r="Q2011" i="5"/>
  <c r="R2011" i="5"/>
  <c r="S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P2012" i="5"/>
  <c r="Q2012" i="5"/>
  <c r="R2012" i="5"/>
  <c r="S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P2013" i="5"/>
  <c r="Q2013" i="5"/>
  <c r="R2013" i="5"/>
  <c r="S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P2014" i="5"/>
  <c r="Q2014" i="5"/>
  <c r="R2014" i="5"/>
  <c r="S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P2015" i="5"/>
  <c r="Q2015" i="5"/>
  <c r="R2015" i="5"/>
  <c r="S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P2016" i="5"/>
  <c r="Q2016" i="5"/>
  <c r="R2016" i="5"/>
  <c r="S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P2017" i="5"/>
  <c r="Q2017" i="5"/>
  <c r="R2017" i="5"/>
  <c r="S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P2018" i="5"/>
  <c r="Q2018" i="5"/>
  <c r="R2018" i="5"/>
  <c r="S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P2019" i="5"/>
  <c r="Q2019" i="5"/>
  <c r="R2019" i="5"/>
  <c r="S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P2020" i="5"/>
  <c r="Q2020" i="5"/>
  <c r="R2020" i="5"/>
  <c r="S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P2021" i="5"/>
  <c r="Q2021" i="5"/>
  <c r="R2021" i="5"/>
  <c r="S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P2022" i="5"/>
  <c r="Q2022" i="5"/>
  <c r="R2022" i="5"/>
  <c r="S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P2023" i="5"/>
  <c r="Q2023" i="5"/>
  <c r="R2023" i="5"/>
  <c r="S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P2024" i="5"/>
  <c r="Q2024" i="5"/>
  <c r="R2024" i="5"/>
  <c r="S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P2025" i="5"/>
  <c r="Q2025" i="5"/>
  <c r="R2025" i="5"/>
  <c r="S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P2026" i="5"/>
  <c r="Q2026" i="5"/>
  <c r="R2026" i="5"/>
  <c r="S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P2027" i="5"/>
  <c r="Q2027" i="5"/>
  <c r="R2027" i="5"/>
  <c r="S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P2028" i="5"/>
  <c r="Q2028" i="5"/>
  <c r="R2028" i="5"/>
  <c r="S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P2029" i="5"/>
  <c r="Q2029" i="5"/>
  <c r="R2029" i="5"/>
  <c r="S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P2030" i="5"/>
  <c r="Q2030" i="5"/>
  <c r="R2030" i="5"/>
  <c r="S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P2031" i="5"/>
  <c r="Q2031" i="5"/>
  <c r="R2031" i="5"/>
  <c r="S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P2032" i="5"/>
  <c r="Q2032" i="5"/>
  <c r="R2032" i="5"/>
  <c r="S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P2033" i="5"/>
  <c r="Q2033" i="5"/>
  <c r="R2033" i="5"/>
  <c r="S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P2034" i="5"/>
  <c r="Q2034" i="5"/>
  <c r="R2034" i="5"/>
  <c r="S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P2035" i="5"/>
  <c r="Q2035" i="5"/>
  <c r="R2035" i="5"/>
  <c r="S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P2036" i="5"/>
  <c r="Q2036" i="5"/>
  <c r="R2036" i="5"/>
  <c r="S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P2037" i="5"/>
  <c r="Q2037" i="5"/>
  <c r="R2037" i="5"/>
  <c r="S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P2038" i="5"/>
  <c r="Q2038" i="5"/>
  <c r="R2038" i="5"/>
  <c r="S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P2039" i="5"/>
  <c r="Q2039" i="5"/>
  <c r="R2039" i="5"/>
  <c r="S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P2040" i="5"/>
  <c r="Q2040" i="5"/>
  <c r="R2040" i="5"/>
  <c r="S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P2041" i="5"/>
  <c r="Q2041" i="5"/>
  <c r="R2041" i="5"/>
  <c r="S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P2042" i="5"/>
  <c r="Q2042" i="5"/>
  <c r="R2042" i="5"/>
  <c r="S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P2043" i="5"/>
  <c r="Q2043" i="5"/>
  <c r="R2043" i="5"/>
  <c r="S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P2044" i="5"/>
  <c r="Q2044" i="5"/>
  <c r="R2044" i="5"/>
  <c r="S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P2045" i="5"/>
  <c r="Q2045" i="5"/>
  <c r="R2045" i="5"/>
  <c r="S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P2046" i="5"/>
  <c r="Q2046" i="5"/>
  <c r="R2046" i="5"/>
  <c r="S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P2047" i="5"/>
  <c r="Q2047" i="5"/>
  <c r="R2047" i="5"/>
  <c r="S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P2048" i="5"/>
  <c r="Q2048" i="5"/>
  <c r="R2048" i="5"/>
  <c r="S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P2049" i="5"/>
  <c r="Q2049" i="5"/>
  <c r="R2049" i="5"/>
  <c r="S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P2050" i="5"/>
  <c r="Q2050" i="5"/>
  <c r="R2050" i="5"/>
  <c r="S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P2051" i="5"/>
  <c r="Q2051" i="5"/>
  <c r="R2051" i="5"/>
  <c r="S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P2052" i="5"/>
  <c r="Q2052" i="5"/>
  <c r="R2052" i="5"/>
  <c r="S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P2053" i="5"/>
  <c r="Q2053" i="5"/>
  <c r="R2053" i="5"/>
  <c r="S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P2054" i="5"/>
  <c r="Q2054" i="5"/>
  <c r="R2054" i="5"/>
  <c r="S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P2055" i="5"/>
  <c r="Q2055" i="5"/>
  <c r="R2055" i="5"/>
  <c r="S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P2056" i="5"/>
  <c r="Q2056" i="5"/>
  <c r="R2056" i="5"/>
  <c r="S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P2057" i="5"/>
  <c r="Q2057" i="5"/>
  <c r="R2057" i="5"/>
  <c r="S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P2058" i="5"/>
  <c r="Q2058" i="5"/>
  <c r="R2058" i="5"/>
  <c r="S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P2059" i="5"/>
  <c r="Q2059" i="5"/>
  <c r="R2059" i="5"/>
  <c r="S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P2060" i="5"/>
  <c r="Q2060" i="5"/>
  <c r="R2060" i="5"/>
  <c r="S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P2061" i="5"/>
  <c r="Q2061" i="5"/>
  <c r="R2061" i="5"/>
  <c r="S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P2062" i="5"/>
  <c r="Q2062" i="5"/>
  <c r="R2062" i="5"/>
  <c r="S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P2063" i="5"/>
  <c r="Q2063" i="5"/>
  <c r="R2063" i="5"/>
  <c r="S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P2064" i="5"/>
  <c r="Q2064" i="5"/>
  <c r="R2064" i="5"/>
  <c r="S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P2065" i="5"/>
  <c r="Q2065" i="5"/>
  <c r="R2065" i="5"/>
  <c r="S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P2066" i="5"/>
  <c r="Q2066" i="5"/>
  <c r="R2066" i="5"/>
  <c r="S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P2067" i="5"/>
  <c r="Q2067" i="5"/>
  <c r="R2067" i="5"/>
  <c r="S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P2068" i="5"/>
  <c r="Q2068" i="5"/>
  <c r="R2068" i="5"/>
  <c r="S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P2069" i="5"/>
  <c r="Q2069" i="5"/>
  <c r="R2069" i="5"/>
  <c r="S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P2070" i="5"/>
  <c r="Q2070" i="5"/>
  <c r="R2070" i="5"/>
  <c r="S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P2071" i="5"/>
  <c r="Q2071" i="5"/>
  <c r="R2071" i="5"/>
  <c r="S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P2072" i="5"/>
  <c r="Q2072" i="5"/>
  <c r="R2072" i="5"/>
  <c r="S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P2073" i="5"/>
  <c r="Q2073" i="5"/>
  <c r="R2073" i="5"/>
  <c r="S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P2074" i="5"/>
  <c r="Q2074" i="5"/>
  <c r="R2074" i="5"/>
  <c r="S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P2075" i="5"/>
  <c r="Q2075" i="5"/>
  <c r="R2075" i="5"/>
  <c r="S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P2076" i="5"/>
  <c r="Q2076" i="5"/>
  <c r="R2076" i="5"/>
  <c r="S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P2077" i="5"/>
  <c r="Q2077" i="5"/>
  <c r="R2077" i="5"/>
  <c r="S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P2078" i="5"/>
  <c r="Q2078" i="5"/>
  <c r="R2078" i="5"/>
  <c r="S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P2079" i="5"/>
  <c r="Q2079" i="5"/>
  <c r="R2079" i="5"/>
  <c r="S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P2080" i="5"/>
  <c r="Q2080" i="5"/>
  <c r="R2080" i="5"/>
  <c r="S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P2081" i="5"/>
  <c r="Q2081" i="5"/>
  <c r="R2081" i="5"/>
  <c r="S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P2082" i="5"/>
  <c r="Q2082" i="5"/>
  <c r="R2082" i="5"/>
  <c r="S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P2083" i="5"/>
  <c r="Q2083" i="5"/>
  <c r="R2083" i="5"/>
  <c r="S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P2084" i="5"/>
  <c r="Q2084" i="5"/>
  <c r="R2084" i="5"/>
  <c r="S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P2085" i="5"/>
  <c r="Q2085" i="5"/>
  <c r="R2085" i="5"/>
  <c r="S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P2086" i="5"/>
  <c r="Q2086" i="5"/>
  <c r="R2086" i="5"/>
  <c r="S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P2087" i="5"/>
  <c r="Q2087" i="5"/>
  <c r="R2087" i="5"/>
  <c r="S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P2088" i="5"/>
  <c r="Q2088" i="5"/>
  <c r="R2088" i="5"/>
  <c r="S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P2089" i="5"/>
  <c r="Q2089" i="5"/>
  <c r="R2089" i="5"/>
  <c r="S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P2090" i="5"/>
  <c r="Q2090" i="5"/>
  <c r="R2090" i="5"/>
  <c r="S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P2091" i="5"/>
  <c r="Q2091" i="5"/>
  <c r="R2091" i="5"/>
  <c r="S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P2092" i="5"/>
  <c r="Q2092" i="5"/>
  <c r="R2092" i="5"/>
  <c r="S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P2093" i="5"/>
  <c r="Q2093" i="5"/>
  <c r="R2093" i="5"/>
  <c r="S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P2094" i="5"/>
  <c r="Q2094" i="5"/>
  <c r="R2094" i="5"/>
  <c r="S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P2095" i="5"/>
  <c r="Q2095" i="5"/>
  <c r="R2095" i="5"/>
  <c r="S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P2096" i="5"/>
  <c r="Q2096" i="5"/>
  <c r="R2096" i="5"/>
  <c r="S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P2097" i="5"/>
  <c r="Q2097" i="5"/>
  <c r="R2097" i="5"/>
  <c r="S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P2098" i="5"/>
  <c r="Q2098" i="5"/>
  <c r="R2098" i="5"/>
  <c r="S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P2099" i="5"/>
  <c r="Q2099" i="5"/>
  <c r="R2099" i="5"/>
  <c r="S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P2100" i="5"/>
  <c r="Q2100" i="5"/>
  <c r="R2100" i="5"/>
  <c r="S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P2101" i="5"/>
  <c r="Q2101" i="5"/>
  <c r="R2101" i="5"/>
  <c r="S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P2102" i="5"/>
  <c r="Q2102" i="5"/>
  <c r="R2102" i="5"/>
  <c r="S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P2103" i="5"/>
  <c r="Q2103" i="5"/>
  <c r="R2103" i="5"/>
  <c r="S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P2104" i="5"/>
  <c r="Q2104" i="5"/>
  <c r="R2104" i="5"/>
  <c r="S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P2105" i="5"/>
  <c r="Q2105" i="5"/>
  <c r="R2105" i="5"/>
  <c r="S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P2106" i="5"/>
  <c r="Q2106" i="5"/>
  <c r="R2106" i="5"/>
  <c r="S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P2107" i="5"/>
  <c r="Q2107" i="5"/>
  <c r="R2107" i="5"/>
  <c r="S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P2108" i="5"/>
  <c r="Q2108" i="5"/>
  <c r="R2108" i="5"/>
  <c r="S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P2109" i="5"/>
  <c r="Q2109" i="5"/>
  <c r="R2109" i="5"/>
  <c r="S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P2110" i="5"/>
  <c r="Q2110" i="5"/>
  <c r="R2110" i="5"/>
  <c r="S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P2111" i="5"/>
  <c r="Q2111" i="5"/>
  <c r="R2111" i="5"/>
  <c r="S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P2112" i="5"/>
  <c r="Q2112" i="5"/>
  <c r="R2112" i="5"/>
  <c r="S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P2113" i="5"/>
  <c r="Q2113" i="5"/>
  <c r="R2113" i="5"/>
  <c r="S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P2114" i="5"/>
  <c r="Q2114" i="5"/>
  <c r="R2114" i="5"/>
  <c r="S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P2115" i="5"/>
  <c r="Q2115" i="5"/>
  <c r="R2115" i="5"/>
  <c r="S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P2116" i="5"/>
  <c r="Q2116" i="5"/>
  <c r="R2116" i="5"/>
  <c r="S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P2117" i="5"/>
  <c r="Q2117" i="5"/>
  <c r="R2117" i="5"/>
  <c r="S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P2118" i="5"/>
  <c r="Q2118" i="5"/>
  <c r="R2118" i="5"/>
  <c r="S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P2119" i="5"/>
  <c r="Q2119" i="5"/>
  <c r="R2119" i="5"/>
  <c r="S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P2120" i="5"/>
  <c r="Q2120" i="5"/>
  <c r="R2120" i="5"/>
  <c r="S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P2121" i="5"/>
  <c r="Q2121" i="5"/>
  <c r="R2121" i="5"/>
  <c r="S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P2122" i="5"/>
  <c r="Q2122" i="5"/>
  <c r="R2122" i="5"/>
  <c r="S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P2123" i="5"/>
  <c r="Q2123" i="5"/>
  <c r="R2123" i="5"/>
  <c r="S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P2124" i="5"/>
  <c r="Q2124" i="5"/>
  <c r="R2124" i="5"/>
  <c r="S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P2125" i="5"/>
  <c r="Q2125" i="5"/>
  <c r="R2125" i="5"/>
  <c r="S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P2126" i="5"/>
  <c r="Q2126" i="5"/>
  <c r="R2126" i="5"/>
  <c r="S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P2127" i="5"/>
  <c r="Q2127" i="5"/>
  <c r="R2127" i="5"/>
  <c r="S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P2128" i="5"/>
  <c r="Q2128" i="5"/>
  <c r="R2128" i="5"/>
  <c r="S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P2129" i="5"/>
  <c r="Q2129" i="5"/>
  <c r="R2129" i="5"/>
  <c r="S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P2130" i="5"/>
  <c r="Q2130" i="5"/>
  <c r="R2130" i="5"/>
  <c r="S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P2131" i="5"/>
  <c r="Q2131" i="5"/>
  <c r="R2131" i="5"/>
  <c r="S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P2132" i="5"/>
  <c r="Q2132" i="5"/>
  <c r="R2132" i="5"/>
  <c r="S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P2133" i="5"/>
  <c r="Q2133" i="5"/>
  <c r="R2133" i="5"/>
  <c r="S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P2134" i="5"/>
  <c r="Q2134" i="5"/>
  <c r="R2134" i="5"/>
  <c r="S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P2135" i="5"/>
  <c r="Q2135" i="5"/>
  <c r="R2135" i="5"/>
  <c r="S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P2136" i="5"/>
  <c r="Q2136" i="5"/>
  <c r="R2136" i="5"/>
  <c r="S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P2137" i="5"/>
  <c r="Q2137" i="5"/>
  <c r="R2137" i="5"/>
  <c r="S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P2138" i="5"/>
  <c r="Q2138" i="5"/>
  <c r="R2138" i="5"/>
  <c r="S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P2139" i="5"/>
  <c r="Q2139" i="5"/>
  <c r="R2139" i="5"/>
  <c r="S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P2140" i="5"/>
  <c r="Q2140" i="5"/>
  <c r="R2140" i="5"/>
  <c r="S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P2141" i="5"/>
  <c r="Q2141" i="5"/>
  <c r="R2141" i="5"/>
  <c r="S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P2142" i="5"/>
  <c r="Q2142" i="5"/>
  <c r="R2142" i="5"/>
  <c r="S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P2143" i="5"/>
  <c r="Q2143" i="5"/>
  <c r="R2143" i="5"/>
  <c r="S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P2144" i="5"/>
  <c r="Q2144" i="5"/>
  <c r="R2144" i="5"/>
  <c r="S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P2145" i="5"/>
  <c r="Q2145" i="5"/>
  <c r="R2145" i="5"/>
  <c r="S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P2146" i="5"/>
  <c r="Q2146" i="5"/>
  <c r="R2146" i="5"/>
  <c r="S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P2147" i="5"/>
  <c r="Q2147" i="5"/>
  <c r="R2147" i="5"/>
  <c r="S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P2148" i="5"/>
  <c r="Q2148" i="5"/>
  <c r="R2148" i="5"/>
  <c r="S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P2149" i="5"/>
  <c r="Q2149" i="5"/>
  <c r="R2149" i="5"/>
  <c r="S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P2150" i="5"/>
  <c r="Q2150" i="5"/>
  <c r="R2150" i="5"/>
  <c r="S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P2151" i="5"/>
  <c r="Q2151" i="5"/>
  <c r="R2151" i="5"/>
  <c r="S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P2152" i="5"/>
  <c r="Q2152" i="5"/>
  <c r="R2152" i="5"/>
  <c r="S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P2153" i="5"/>
  <c r="Q2153" i="5"/>
  <c r="R2153" i="5"/>
  <c r="S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P2154" i="5"/>
  <c r="Q2154" i="5"/>
  <c r="R2154" i="5"/>
  <c r="S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P2155" i="5"/>
  <c r="Q2155" i="5"/>
  <c r="R2155" i="5"/>
  <c r="S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P2156" i="5"/>
  <c r="Q2156" i="5"/>
  <c r="R2156" i="5"/>
  <c r="S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P2157" i="5"/>
  <c r="Q2157" i="5"/>
  <c r="R2157" i="5"/>
  <c r="S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P2158" i="5"/>
  <c r="Q2158" i="5"/>
  <c r="R2158" i="5"/>
  <c r="S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P2159" i="5"/>
  <c r="Q2159" i="5"/>
  <c r="R2159" i="5"/>
  <c r="S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P2160" i="5"/>
  <c r="Q2160" i="5"/>
  <c r="R2160" i="5"/>
  <c r="S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P2161" i="5"/>
  <c r="Q2161" i="5"/>
  <c r="R2161" i="5"/>
  <c r="S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P2162" i="5"/>
  <c r="Q2162" i="5"/>
  <c r="R2162" i="5"/>
  <c r="S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P2163" i="5"/>
  <c r="Q2163" i="5"/>
  <c r="R2163" i="5"/>
  <c r="S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P2164" i="5"/>
  <c r="Q2164" i="5"/>
  <c r="R2164" i="5"/>
  <c r="S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P2165" i="5"/>
  <c r="Q2165" i="5"/>
  <c r="R2165" i="5"/>
  <c r="S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P2166" i="5"/>
  <c r="Q2166" i="5"/>
  <c r="R2166" i="5"/>
  <c r="S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P2167" i="5"/>
  <c r="Q2167" i="5"/>
  <c r="R2167" i="5"/>
  <c r="S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P2168" i="5"/>
  <c r="Q2168" i="5"/>
  <c r="R2168" i="5"/>
  <c r="S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P2169" i="5"/>
  <c r="Q2169" i="5"/>
  <c r="R2169" i="5"/>
  <c r="S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P2170" i="5"/>
  <c r="Q2170" i="5"/>
  <c r="R2170" i="5"/>
  <c r="S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P2171" i="5"/>
  <c r="Q2171" i="5"/>
  <c r="R2171" i="5"/>
  <c r="S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P2172" i="5"/>
  <c r="Q2172" i="5"/>
  <c r="R2172" i="5"/>
  <c r="S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P2173" i="5"/>
  <c r="Q2173" i="5"/>
  <c r="R2173" i="5"/>
  <c r="S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P2174" i="5"/>
  <c r="Q2174" i="5"/>
  <c r="R2174" i="5"/>
  <c r="S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P2175" i="5"/>
  <c r="Q2175" i="5"/>
  <c r="R2175" i="5"/>
  <c r="S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P2176" i="5"/>
  <c r="Q2176" i="5"/>
  <c r="R2176" i="5"/>
  <c r="S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P2177" i="5"/>
  <c r="Q2177" i="5"/>
  <c r="R2177" i="5"/>
  <c r="S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P2178" i="5"/>
  <c r="Q2178" i="5"/>
  <c r="R2178" i="5"/>
  <c r="S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P2179" i="5"/>
  <c r="Q2179" i="5"/>
  <c r="R2179" i="5"/>
  <c r="S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P2180" i="5"/>
  <c r="Q2180" i="5"/>
  <c r="R2180" i="5"/>
  <c r="S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P2181" i="5"/>
  <c r="Q2181" i="5"/>
  <c r="R2181" i="5"/>
  <c r="S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P2182" i="5"/>
  <c r="Q2182" i="5"/>
  <c r="R2182" i="5"/>
  <c r="S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P2183" i="5"/>
  <c r="Q2183" i="5"/>
  <c r="R2183" i="5"/>
  <c r="S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P2184" i="5"/>
  <c r="Q2184" i="5"/>
  <c r="R2184" i="5"/>
  <c r="S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P2185" i="5"/>
  <c r="Q2185" i="5"/>
  <c r="R2185" i="5"/>
  <c r="S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P2186" i="5"/>
  <c r="Q2186" i="5"/>
  <c r="R2186" i="5"/>
  <c r="S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P2187" i="5"/>
  <c r="Q2187" i="5"/>
  <c r="R2187" i="5"/>
  <c r="S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P2188" i="5"/>
  <c r="Q2188" i="5"/>
  <c r="R2188" i="5"/>
  <c r="S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P2189" i="5"/>
  <c r="Q2189" i="5"/>
  <c r="R2189" i="5"/>
  <c r="S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P2190" i="5"/>
  <c r="Q2190" i="5"/>
  <c r="R2190" i="5"/>
  <c r="S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P2191" i="5"/>
  <c r="Q2191" i="5"/>
  <c r="R2191" i="5"/>
  <c r="S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P2192" i="5"/>
  <c r="Q2192" i="5"/>
  <c r="R2192" i="5"/>
  <c r="S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P2193" i="5"/>
  <c r="Q2193" i="5"/>
  <c r="R2193" i="5"/>
  <c r="S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P2194" i="5"/>
  <c r="Q2194" i="5"/>
  <c r="R2194" i="5"/>
  <c r="S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P2195" i="5"/>
  <c r="Q2195" i="5"/>
  <c r="R2195" i="5"/>
  <c r="S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P2196" i="5"/>
  <c r="Q2196" i="5"/>
  <c r="R2196" i="5"/>
  <c r="S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P2197" i="5"/>
  <c r="Q2197" i="5"/>
  <c r="R2197" i="5"/>
  <c r="S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P2198" i="5"/>
  <c r="Q2198" i="5"/>
  <c r="R2198" i="5"/>
  <c r="S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P2199" i="5"/>
  <c r="Q2199" i="5"/>
  <c r="R2199" i="5"/>
  <c r="S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P2200" i="5"/>
  <c r="Q2200" i="5"/>
  <c r="R2200" i="5"/>
  <c r="S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P2201" i="5"/>
  <c r="Q2201" i="5"/>
  <c r="R2201" i="5"/>
  <c r="S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P2202" i="5"/>
  <c r="Q2202" i="5"/>
  <c r="R2202" i="5"/>
  <c r="S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P2203" i="5"/>
  <c r="Q2203" i="5"/>
  <c r="R2203" i="5"/>
  <c r="S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P2204" i="5"/>
  <c r="Q2204" i="5"/>
  <c r="R2204" i="5"/>
  <c r="S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P2205" i="5"/>
  <c r="Q2205" i="5"/>
  <c r="R2205" i="5"/>
  <c r="S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P2206" i="5"/>
  <c r="Q2206" i="5"/>
  <c r="R2206" i="5"/>
  <c r="S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P2207" i="5"/>
  <c r="Q2207" i="5"/>
  <c r="R2207" i="5"/>
  <c r="S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P2208" i="5"/>
  <c r="Q2208" i="5"/>
  <c r="R2208" i="5"/>
  <c r="S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P2209" i="5"/>
  <c r="Q2209" i="5"/>
  <c r="R2209" i="5"/>
  <c r="S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P2210" i="5"/>
  <c r="Q2210" i="5"/>
  <c r="R2210" i="5"/>
  <c r="S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P2211" i="5"/>
  <c r="Q2211" i="5"/>
  <c r="R2211" i="5"/>
  <c r="S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P2212" i="5"/>
  <c r="Q2212" i="5"/>
  <c r="R2212" i="5"/>
  <c r="S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P2213" i="5"/>
  <c r="Q2213" i="5"/>
  <c r="R2213" i="5"/>
  <c r="S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P2214" i="5"/>
  <c r="Q2214" i="5"/>
  <c r="R2214" i="5"/>
  <c r="S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P2215" i="5"/>
  <c r="Q2215" i="5"/>
  <c r="R2215" i="5"/>
  <c r="S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P2216" i="5"/>
  <c r="Q2216" i="5"/>
  <c r="R2216" i="5"/>
  <c r="S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P2217" i="5"/>
  <c r="Q2217" i="5"/>
  <c r="R2217" i="5"/>
  <c r="S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P2218" i="5"/>
  <c r="Q2218" i="5"/>
  <c r="R2218" i="5"/>
  <c r="S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P2219" i="5"/>
  <c r="Q2219" i="5"/>
  <c r="R2219" i="5"/>
  <c r="S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P2220" i="5"/>
  <c r="Q2220" i="5"/>
  <c r="R2220" i="5"/>
  <c r="S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P2221" i="5"/>
  <c r="Q2221" i="5"/>
  <c r="R2221" i="5"/>
  <c r="S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P2222" i="5"/>
  <c r="Q2222" i="5"/>
  <c r="R2222" i="5"/>
  <c r="S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P2223" i="5"/>
  <c r="Q2223" i="5"/>
  <c r="R2223" i="5"/>
  <c r="S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P2224" i="5"/>
  <c r="Q2224" i="5"/>
  <c r="R2224" i="5"/>
  <c r="S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P2225" i="5"/>
  <c r="Q2225" i="5"/>
  <c r="R2225" i="5"/>
  <c r="S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P2226" i="5"/>
  <c r="Q2226" i="5"/>
  <c r="R2226" i="5"/>
  <c r="S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P2227" i="5"/>
  <c r="Q2227" i="5"/>
  <c r="R2227" i="5"/>
  <c r="S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P2228" i="5"/>
  <c r="Q2228" i="5"/>
  <c r="R2228" i="5"/>
  <c r="S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P2229" i="5"/>
  <c r="Q2229" i="5"/>
  <c r="R2229" i="5"/>
  <c r="S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P2230" i="5"/>
  <c r="Q2230" i="5"/>
  <c r="R2230" i="5"/>
  <c r="S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P2231" i="5"/>
  <c r="Q2231" i="5"/>
  <c r="R2231" i="5"/>
  <c r="S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P2232" i="5"/>
  <c r="Q2232" i="5"/>
  <c r="R2232" i="5"/>
  <c r="S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P2233" i="5"/>
  <c r="Q2233" i="5"/>
  <c r="R2233" i="5"/>
  <c r="S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P2234" i="5"/>
  <c r="Q2234" i="5"/>
  <c r="R2234" i="5"/>
  <c r="S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P2235" i="5"/>
  <c r="Q2235" i="5"/>
  <c r="R2235" i="5"/>
  <c r="S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P2236" i="5"/>
  <c r="Q2236" i="5"/>
  <c r="R2236" i="5"/>
  <c r="S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P2237" i="5"/>
  <c r="Q2237" i="5"/>
  <c r="R2237" i="5"/>
  <c r="S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P2238" i="5"/>
  <c r="Q2238" i="5"/>
  <c r="R2238" i="5"/>
  <c r="S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P2239" i="5"/>
  <c r="Q2239" i="5"/>
  <c r="R2239" i="5"/>
  <c r="S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P2240" i="5"/>
  <c r="Q2240" i="5"/>
  <c r="R2240" i="5"/>
  <c r="S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P2241" i="5"/>
  <c r="Q2241" i="5"/>
  <c r="R2241" i="5"/>
  <c r="S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P2242" i="5"/>
  <c r="Q2242" i="5"/>
  <c r="R2242" i="5"/>
  <c r="S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P2243" i="5"/>
  <c r="Q2243" i="5"/>
  <c r="R2243" i="5"/>
  <c r="S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P2244" i="5"/>
  <c r="Q2244" i="5"/>
  <c r="R2244" i="5"/>
  <c r="S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P2245" i="5"/>
  <c r="Q2245" i="5"/>
  <c r="R2245" i="5"/>
  <c r="S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P2246" i="5"/>
  <c r="Q2246" i="5"/>
  <c r="R2246" i="5"/>
  <c r="S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P2247" i="5"/>
  <c r="Q2247" i="5"/>
  <c r="R2247" i="5"/>
  <c r="S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P2248" i="5"/>
  <c r="Q2248" i="5"/>
  <c r="R2248" i="5"/>
  <c r="S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P2249" i="5"/>
  <c r="Q2249" i="5"/>
  <c r="R2249" i="5"/>
  <c r="S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P2250" i="5"/>
  <c r="Q2250" i="5"/>
  <c r="R2250" i="5"/>
  <c r="S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P2251" i="5"/>
  <c r="Q2251" i="5"/>
  <c r="R2251" i="5"/>
  <c r="S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P2252" i="5"/>
  <c r="Q2252" i="5"/>
  <c r="R2252" i="5"/>
  <c r="S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P2253" i="5"/>
  <c r="Q2253" i="5"/>
  <c r="R2253" i="5"/>
  <c r="S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P2254" i="5"/>
  <c r="Q2254" i="5"/>
  <c r="R2254" i="5"/>
  <c r="S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P2255" i="5"/>
  <c r="Q2255" i="5"/>
  <c r="R2255" i="5"/>
  <c r="S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P2256" i="5"/>
  <c r="Q2256" i="5"/>
  <c r="R2256" i="5"/>
  <c r="S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P2257" i="5"/>
  <c r="Q2257" i="5"/>
  <c r="R2257" i="5"/>
  <c r="S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P2258" i="5"/>
  <c r="Q2258" i="5"/>
  <c r="R2258" i="5"/>
  <c r="S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P2259" i="5"/>
  <c r="Q2259" i="5"/>
  <c r="R2259" i="5"/>
  <c r="S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P2260" i="5"/>
  <c r="Q2260" i="5"/>
  <c r="R2260" i="5"/>
  <c r="S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P2261" i="5"/>
  <c r="Q2261" i="5"/>
  <c r="R2261" i="5"/>
  <c r="S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P2262" i="5"/>
  <c r="Q2262" i="5"/>
  <c r="R2262" i="5"/>
  <c r="S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P2263" i="5"/>
  <c r="Q2263" i="5"/>
  <c r="R2263" i="5"/>
  <c r="S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P2264" i="5"/>
  <c r="Q2264" i="5"/>
  <c r="R2264" i="5"/>
  <c r="S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P2265" i="5"/>
  <c r="Q2265" i="5"/>
  <c r="R2265" i="5"/>
  <c r="S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P2266" i="5"/>
  <c r="Q2266" i="5"/>
  <c r="R2266" i="5"/>
  <c r="S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P2267" i="5"/>
  <c r="Q2267" i="5"/>
  <c r="R2267" i="5"/>
  <c r="S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P2268" i="5"/>
  <c r="Q2268" i="5"/>
  <c r="R2268" i="5"/>
  <c r="S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P2269" i="5"/>
  <c r="Q2269" i="5"/>
  <c r="R2269" i="5"/>
  <c r="S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P2270" i="5"/>
  <c r="Q2270" i="5"/>
  <c r="R2270" i="5"/>
  <c r="S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P2271" i="5"/>
  <c r="Q2271" i="5"/>
  <c r="R2271" i="5"/>
  <c r="S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P2272" i="5"/>
  <c r="Q2272" i="5"/>
  <c r="R2272" i="5"/>
  <c r="S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P2273" i="5"/>
  <c r="Q2273" i="5"/>
  <c r="R2273" i="5"/>
  <c r="S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P2274" i="5"/>
  <c r="Q2274" i="5"/>
  <c r="R2274" i="5"/>
  <c r="S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P2275" i="5"/>
  <c r="Q2275" i="5"/>
  <c r="R2275" i="5"/>
  <c r="S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P2276" i="5"/>
  <c r="Q2276" i="5"/>
  <c r="R2276" i="5"/>
  <c r="S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P2277" i="5"/>
  <c r="Q2277" i="5"/>
  <c r="R2277" i="5"/>
  <c r="S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P2278" i="5"/>
  <c r="Q2278" i="5"/>
  <c r="R2278" i="5"/>
  <c r="S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P2279" i="5"/>
  <c r="Q2279" i="5"/>
  <c r="R2279" i="5"/>
  <c r="S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P2280" i="5"/>
  <c r="Q2280" i="5"/>
  <c r="R2280" i="5"/>
  <c r="S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P2281" i="5"/>
  <c r="Q2281" i="5"/>
  <c r="R2281" i="5"/>
  <c r="S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P2282" i="5"/>
  <c r="Q2282" i="5"/>
  <c r="R2282" i="5"/>
  <c r="S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P2283" i="5"/>
  <c r="Q2283" i="5"/>
  <c r="R2283" i="5"/>
  <c r="S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P2284" i="5"/>
  <c r="Q2284" i="5"/>
  <c r="R2284" i="5"/>
  <c r="S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P2285" i="5"/>
  <c r="Q2285" i="5"/>
  <c r="R2285" i="5"/>
  <c r="S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P2286" i="5"/>
  <c r="Q2286" i="5"/>
  <c r="R2286" i="5"/>
  <c r="S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P2287" i="5"/>
  <c r="Q2287" i="5"/>
  <c r="R2287" i="5"/>
  <c r="S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P2288" i="5"/>
  <c r="Q2288" i="5"/>
  <c r="R2288" i="5"/>
  <c r="S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P2289" i="5"/>
  <c r="Q2289" i="5"/>
  <c r="R2289" i="5"/>
  <c r="S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P2290" i="5"/>
  <c r="Q2290" i="5"/>
  <c r="R2290" i="5"/>
  <c r="S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P2291" i="5"/>
  <c r="Q2291" i="5"/>
  <c r="R2291" i="5"/>
  <c r="S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P2292" i="5"/>
  <c r="Q2292" i="5"/>
  <c r="R2292" i="5"/>
  <c r="S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P2293" i="5"/>
  <c r="Q2293" i="5"/>
  <c r="R2293" i="5"/>
  <c r="S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P2294" i="5"/>
  <c r="Q2294" i="5"/>
  <c r="R2294" i="5"/>
  <c r="S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P2295" i="5"/>
  <c r="Q2295" i="5"/>
  <c r="R2295" i="5"/>
  <c r="S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P2296" i="5"/>
  <c r="Q2296" i="5"/>
  <c r="R2296" i="5"/>
  <c r="S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P2297" i="5"/>
  <c r="Q2297" i="5"/>
  <c r="R2297" i="5"/>
  <c r="S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P2298" i="5"/>
  <c r="Q2298" i="5"/>
  <c r="R2298" i="5"/>
  <c r="S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P2299" i="5"/>
  <c r="Q2299" i="5"/>
  <c r="R2299" i="5"/>
  <c r="S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P2300" i="5"/>
  <c r="Q2300" i="5"/>
  <c r="R2300" i="5"/>
  <c r="S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P2301" i="5"/>
  <c r="Q2301" i="5"/>
  <c r="R2301" i="5"/>
  <c r="S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P2302" i="5"/>
  <c r="Q2302" i="5"/>
  <c r="R2302" i="5"/>
  <c r="S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P2303" i="5"/>
  <c r="Q2303" i="5"/>
  <c r="R2303" i="5"/>
  <c r="S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P2304" i="5"/>
  <c r="Q2304" i="5"/>
  <c r="R2304" i="5"/>
  <c r="S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P2305" i="5"/>
  <c r="Q2305" i="5"/>
  <c r="R2305" i="5"/>
  <c r="S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P2306" i="5"/>
  <c r="Q2306" i="5"/>
  <c r="R2306" i="5"/>
  <c r="S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P2307" i="5"/>
  <c r="Q2307" i="5"/>
  <c r="R2307" i="5"/>
  <c r="S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P2308" i="5"/>
  <c r="Q2308" i="5"/>
  <c r="R2308" i="5"/>
  <c r="S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P2309" i="5"/>
  <c r="Q2309" i="5"/>
  <c r="R2309" i="5"/>
  <c r="S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P2310" i="5"/>
  <c r="Q2310" i="5"/>
  <c r="R2310" i="5"/>
  <c r="S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P2311" i="5"/>
  <c r="Q2311" i="5"/>
  <c r="R2311" i="5"/>
  <c r="S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P2312" i="5"/>
  <c r="Q2312" i="5"/>
  <c r="R2312" i="5"/>
  <c r="S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P2313" i="5"/>
  <c r="Q2313" i="5"/>
  <c r="R2313" i="5"/>
  <c r="S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P2314" i="5"/>
  <c r="Q2314" i="5"/>
  <c r="R2314" i="5"/>
  <c r="S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P2315" i="5"/>
  <c r="Q2315" i="5"/>
  <c r="R2315" i="5"/>
  <c r="S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P2316" i="5"/>
  <c r="Q2316" i="5"/>
  <c r="R2316" i="5"/>
  <c r="S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P2317" i="5"/>
  <c r="Q2317" i="5"/>
  <c r="R2317" i="5"/>
  <c r="S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P2318" i="5"/>
  <c r="Q2318" i="5"/>
  <c r="R2318" i="5"/>
  <c r="S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P2319" i="5"/>
  <c r="Q2319" i="5"/>
  <c r="R2319" i="5"/>
  <c r="S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P2320" i="5"/>
  <c r="Q2320" i="5"/>
  <c r="R2320" i="5"/>
  <c r="S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P2321" i="5"/>
  <c r="Q2321" i="5"/>
  <c r="R2321" i="5"/>
  <c r="S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P2322" i="5"/>
  <c r="Q2322" i="5"/>
  <c r="R2322" i="5"/>
  <c r="S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P2323" i="5"/>
  <c r="Q2323" i="5"/>
  <c r="R2323" i="5"/>
  <c r="S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P2324" i="5"/>
  <c r="Q2324" i="5"/>
  <c r="R2324" i="5"/>
  <c r="S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P2325" i="5"/>
  <c r="Q2325" i="5"/>
  <c r="R2325" i="5"/>
  <c r="S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P2326" i="5"/>
  <c r="Q2326" i="5"/>
  <c r="R2326" i="5"/>
  <c r="S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P2327" i="5"/>
  <c r="Q2327" i="5"/>
  <c r="R2327" i="5"/>
  <c r="S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P2328" i="5"/>
  <c r="Q2328" i="5"/>
  <c r="R2328" i="5"/>
  <c r="S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P2329" i="5"/>
  <c r="Q2329" i="5"/>
  <c r="R2329" i="5"/>
  <c r="S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P2330" i="5"/>
  <c r="Q2330" i="5"/>
  <c r="R2330" i="5"/>
  <c r="S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P2331" i="5"/>
  <c r="Q2331" i="5"/>
  <c r="R2331" i="5"/>
  <c r="S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P2332" i="5"/>
  <c r="Q2332" i="5"/>
  <c r="R2332" i="5"/>
  <c r="S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P2333" i="5"/>
  <c r="Q2333" i="5"/>
  <c r="R2333" i="5"/>
  <c r="S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P2334" i="5"/>
  <c r="Q2334" i="5"/>
  <c r="R2334" i="5"/>
  <c r="S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P2335" i="5"/>
  <c r="Q2335" i="5"/>
  <c r="R2335" i="5"/>
  <c r="S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P2336" i="5"/>
  <c r="Q2336" i="5"/>
  <c r="R2336" i="5"/>
  <c r="S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P2337" i="5"/>
  <c r="Q2337" i="5"/>
  <c r="R2337" i="5"/>
  <c r="S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P2338" i="5"/>
  <c r="Q2338" i="5"/>
  <c r="R2338" i="5"/>
  <c r="S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P2339" i="5"/>
  <c r="Q2339" i="5"/>
  <c r="R2339" i="5"/>
  <c r="S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P2340" i="5"/>
  <c r="Q2340" i="5"/>
  <c r="R2340" i="5"/>
  <c r="S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P2341" i="5"/>
  <c r="Q2341" i="5"/>
  <c r="R2341" i="5"/>
  <c r="S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P2342" i="5"/>
  <c r="Q2342" i="5"/>
  <c r="R2342" i="5"/>
  <c r="S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P2343" i="5"/>
  <c r="Q2343" i="5"/>
  <c r="R2343" i="5"/>
  <c r="S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P2344" i="5"/>
  <c r="Q2344" i="5"/>
  <c r="R2344" i="5"/>
  <c r="S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P2345" i="5"/>
  <c r="Q2345" i="5"/>
  <c r="R2345" i="5"/>
  <c r="S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P2346" i="5"/>
  <c r="Q2346" i="5"/>
  <c r="R2346" i="5"/>
  <c r="S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P2347" i="5"/>
  <c r="Q2347" i="5"/>
  <c r="R2347" i="5"/>
  <c r="S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P2348" i="5"/>
  <c r="Q2348" i="5"/>
  <c r="R2348" i="5"/>
  <c r="S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P2349" i="5"/>
  <c r="Q2349" i="5"/>
  <c r="R2349" i="5"/>
  <c r="S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P2350" i="5"/>
  <c r="Q2350" i="5"/>
  <c r="R2350" i="5"/>
  <c r="S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P2351" i="5"/>
  <c r="Q2351" i="5"/>
  <c r="R2351" i="5"/>
  <c r="S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P2352" i="5"/>
  <c r="Q2352" i="5"/>
  <c r="R2352" i="5"/>
  <c r="S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P2353" i="5"/>
  <c r="Q2353" i="5"/>
  <c r="R2353" i="5"/>
  <c r="S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P2354" i="5"/>
  <c r="Q2354" i="5"/>
  <c r="R2354" i="5"/>
  <c r="S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P2355" i="5"/>
  <c r="Q2355" i="5"/>
  <c r="R2355" i="5"/>
  <c r="S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P2356" i="5"/>
  <c r="Q2356" i="5"/>
  <c r="R2356" i="5"/>
  <c r="S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P2357" i="5"/>
  <c r="Q2357" i="5"/>
  <c r="R2357" i="5"/>
  <c r="S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P2358" i="5"/>
  <c r="Q2358" i="5"/>
  <c r="R2358" i="5"/>
  <c r="S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P2359" i="5"/>
  <c r="Q2359" i="5"/>
  <c r="R2359" i="5"/>
  <c r="S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P2360" i="5"/>
  <c r="Q2360" i="5"/>
  <c r="R2360" i="5"/>
  <c r="S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P2361" i="5"/>
  <c r="Q2361" i="5"/>
  <c r="R2361" i="5"/>
  <c r="S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P2362" i="5"/>
  <c r="Q2362" i="5"/>
  <c r="R2362" i="5"/>
  <c r="S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P2363" i="5"/>
  <c r="Q2363" i="5"/>
  <c r="R2363" i="5"/>
  <c r="S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P2364" i="5"/>
  <c r="Q2364" i="5"/>
  <c r="R2364" i="5"/>
  <c r="S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P2365" i="5"/>
  <c r="Q2365" i="5"/>
  <c r="R2365" i="5"/>
  <c r="S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P2366" i="5"/>
  <c r="Q2366" i="5"/>
  <c r="R2366" i="5"/>
  <c r="S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P2367" i="5"/>
  <c r="Q2367" i="5"/>
  <c r="R2367" i="5"/>
  <c r="S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P2368" i="5"/>
  <c r="Q2368" i="5"/>
  <c r="R2368" i="5"/>
  <c r="S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P2369" i="5"/>
  <c r="Q2369" i="5"/>
  <c r="R2369" i="5"/>
  <c r="S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P2370" i="5"/>
  <c r="Q2370" i="5"/>
  <c r="R2370" i="5"/>
  <c r="S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P2371" i="5"/>
  <c r="Q2371" i="5"/>
  <c r="R2371" i="5"/>
  <c r="S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P2372" i="5"/>
  <c r="Q2372" i="5"/>
  <c r="R2372" i="5"/>
  <c r="S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P2373" i="5"/>
  <c r="Q2373" i="5"/>
  <c r="R2373" i="5"/>
  <c r="S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P2374" i="5"/>
  <c r="Q2374" i="5"/>
  <c r="R2374" i="5"/>
  <c r="S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P2375" i="5"/>
  <c r="Q2375" i="5"/>
  <c r="R2375" i="5"/>
  <c r="S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P2376" i="5"/>
  <c r="Q2376" i="5"/>
  <c r="R2376" i="5"/>
  <c r="S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P2377" i="5"/>
  <c r="Q2377" i="5"/>
  <c r="R2377" i="5"/>
  <c r="S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P2378" i="5"/>
  <c r="Q2378" i="5"/>
  <c r="R2378" i="5"/>
  <c r="S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P2379" i="5"/>
  <c r="Q2379" i="5"/>
  <c r="R2379" i="5"/>
  <c r="S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P2380" i="5"/>
  <c r="Q2380" i="5"/>
  <c r="R2380" i="5"/>
  <c r="S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P2381" i="5"/>
  <c r="Q2381" i="5"/>
  <c r="R2381" i="5"/>
  <c r="S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P2382" i="5"/>
  <c r="Q2382" i="5"/>
  <c r="R2382" i="5"/>
  <c r="S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P2383" i="5"/>
  <c r="Q2383" i="5"/>
  <c r="R2383" i="5"/>
  <c r="S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P2384" i="5"/>
  <c r="Q2384" i="5"/>
  <c r="R2384" i="5"/>
  <c r="S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P2385" i="5"/>
  <c r="Q2385" i="5"/>
  <c r="R2385" i="5"/>
  <c r="S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P2386" i="5"/>
  <c r="Q2386" i="5"/>
  <c r="R2386" i="5"/>
  <c r="S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P2387" i="5"/>
  <c r="Q2387" i="5"/>
  <c r="R2387" i="5"/>
  <c r="S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P2388" i="5"/>
  <c r="Q2388" i="5"/>
  <c r="R2388" i="5"/>
  <c r="S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P2389" i="5"/>
  <c r="Q2389" i="5"/>
  <c r="R2389" i="5"/>
  <c r="S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P2390" i="5"/>
  <c r="Q2390" i="5"/>
  <c r="R2390" i="5"/>
  <c r="S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P2391" i="5"/>
  <c r="Q2391" i="5"/>
  <c r="R2391" i="5"/>
  <c r="S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P2392" i="5"/>
  <c r="Q2392" i="5"/>
  <c r="R2392" i="5"/>
  <c r="S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P2393" i="5"/>
  <c r="Q2393" i="5"/>
  <c r="R2393" i="5"/>
  <c r="S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P2394" i="5"/>
  <c r="Q2394" i="5"/>
  <c r="R2394" i="5"/>
  <c r="S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P2395" i="5"/>
  <c r="Q2395" i="5"/>
  <c r="R2395" i="5"/>
  <c r="S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P2396" i="5"/>
  <c r="Q2396" i="5"/>
  <c r="R2396" i="5"/>
  <c r="S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P2397" i="5"/>
  <c r="Q2397" i="5"/>
  <c r="R2397" i="5"/>
  <c r="S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P2398" i="5"/>
  <c r="Q2398" i="5"/>
  <c r="R2398" i="5"/>
  <c r="S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P2399" i="5"/>
  <c r="Q2399" i="5"/>
  <c r="R2399" i="5"/>
  <c r="S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P2400" i="5"/>
  <c r="Q2400" i="5"/>
  <c r="R2400" i="5"/>
  <c r="S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P2401" i="5"/>
  <c r="Q2401" i="5"/>
  <c r="R2401" i="5"/>
  <c r="S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P2402" i="5"/>
  <c r="Q2402" i="5"/>
  <c r="R2402" i="5"/>
  <c r="S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P2403" i="5"/>
  <c r="Q2403" i="5"/>
  <c r="R2403" i="5"/>
  <c r="S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P2404" i="5"/>
  <c r="Q2404" i="5"/>
  <c r="R2404" i="5"/>
  <c r="S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P2405" i="5"/>
  <c r="Q2405" i="5"/>
  <c r="R2405" i="5"/>
  <c r="S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P2406" i="5"/>
  <c r="Q2406" i="5"/>
  <c r="R2406" i="5"/>
  <c r="S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P2407" i="5"/>
  <c r="Q2407" i="5"/>
  <c r="R2407" i="5"/>
  <c r="S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P2408" i="5"/>
  <c r="Q2408" i="5"/>
  <c r="R2408" i="5"/>
  <c r="S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P2409" i="5"/>
  <c r="Q2409" i="5"/>
  <c r="R2409" i="5"/>
  <c r="S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P2410" i="5"/>
  <c r="Q2410" i="5"/>
  <c r="R2410" i="5"/>
  <c r="S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P2411" i="5"/>
  <c r="Q2411" i="5"/>
  <c r="R2411" i="5"/>
  <c r="S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P2412" i="5"/>
  <c r="Q2412" i="5"/>
  <c r="R2412" i="5"/>
  <c r="S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P2413" i="5"/>
  <c r="Q2413" i="5"/>
  <c r="R2413" i="5"/>
  <c r="S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P2414" i="5"/>
  <c r="Q2414" i="5"/>
  <c r="R2414" i="5"/>
  <c r="S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P2415" i="5"/>
  <c r="Q2415" i="5"/>
  <c r="R2415" i="5"/>
  <c r="S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P2416" i="5"/>
  <c r="Q2416" i="5"/>
  <c r="R2416" i="5"/>
  <c r="S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P2417" i="5"/>
  <c r="Q2417" i="5"/>
  <c r="R2417" i="5"/>
  <c r="S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P2418" i="5"/>
  <c r="Q2418" i="5"/>
  <c r="R2418" i="5"/>
  <c r="S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P2419" i="5"/>
  <c r="Q2419" i="5"/>
  <c r="R2419" i="5"/>
  <c r="S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P2420" i="5"/>
  <c r="Q2420" i="5"/>
  <c r="R2420" i="5"/>
  <c r="S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P2421" i="5"/>
  <c r="Q2421" i="5"/>
  <c r="R2421" i="5"/>
  <c r="S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P2422" i="5"/>
  <c r="Q2422" i="5"/>
  <c r="R2422" i="5"/>
  <c r="S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P2423" i="5"/>
  <c r="Q2423" i="5"/>
  <c r="R2423" i="5"/>
  <c r="S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P2424" i="5"/>
  <c r="Q2424" i="5"/>
  <c r="R2424" i="5"/>
  <c r="S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P2425" i="5"/>
  <c r="Q2425" i="5"/>
  <c r="R2425" i="5"/>
  <c r="S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P2426" i="5"/>
  <c r="Q2426" i="5"/>
  <c r="R2426" i="5"/>
  <c r="S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P2427" i="5"/>
  <c r="Q2427" i="5"/>
  <c r="R2427" i="5"/>
  <c r="S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P2428" i="5"/>
  <c r="Q2428" i="5"/>
  <c r="R2428" i="5"/>
  <c r="S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P2429" i="5"/>
  <c r="Q2429" i="5"/>
  <c r="R2429" i="5"/>
  <c r="S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P2430" i="5"/>
  <c r="Q2430" i="5"/>
  <c r="R2430" i="5"/>
  <c r="S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P2431" i="5"/>
  <c r="Q2431" i="5"/>
  <c r="R2431" i="5"/>
  <c r="S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P2432" i="5"/>
  <c r="Q2432" i="5"/>
  <c r="R2432" i="5"/>
  <c r="S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P2433" i="5"/>
  <c r="Q2433" i="5"/>
  <c r="R2433" i="5"/>
  <c r="S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P2434" i="5"/>
  <c r="Q2434" i="5"/>
  <c r="R2434" i="5"/>
  <c r="S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P2435" i="5"/>
  <c r="Q2435" i="5"/>
  <c r="R2435" i="5"/>
  <c r="S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P2436" i="5"/>
  <c r="Q2436" i="5"/>
  <c r="R2436" i="5"/>
  <c r="S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P2437" i="5"/>
  <c r="Q2437" i="5"/>
  <c r="R2437" i="5"/>
  <c r="S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P2438" i="5"/>
  <c r="Q2438" i="5"/>
  <c r="R2438" i="5"/>
  <c r="S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P2439" i="5"/>
  <c r="Q2439" i="5"/>
  <c r="R2439" i="5"/>
  <c r="S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P2440" i="5"/>
  <c r="Q2440" i="5"/>
  <c r="R2440" i="5"/>
  <c r="S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P2441" i="5"/>
  <c r="Q2441" i="5"/>
  <c r="R2441" i="5"/>
  <c r="S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P2442" i="5"/>
  <c r="Q2442" i="5"/>
  <c r="R2442" i="5"/>
  <c r="S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P2443" i="5"/>
  <c r="Q2443" i="5"/>
  <c r="R2443" i="5"/>
  <c r="S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P2444" i="5"/>
  <c r="Q2444" i="5"/>
  <c r="R2444" i="5"/>
  <c r="S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P2445" i="5"/>
  <c r="Q2445" i="5"/>
  <c r="R2445" i="5"/>
  <c r="S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P2446" i="5"/>
  <c r="Q2446" i="5"/>
  <c r="R2446" i="5"/>
  <c r="S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P2447" i="5"/>
  <c r="Q2447" i="5"/>
  <c r="R2447" i="5"/>
  <c r="S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P2448" i="5"/>
  <c r="Q2448" i="5"/>
  <c r="R2448" i="5"/>
  <c r="S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P2449" i="5"/>
  <c r="Q2449" i="5"/>
  <c r="R2449" i="5"/>
  <c r="S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P2450" i="5"/>
  <c r="Q2450" i="5"/>
  <c r="R2450" i="5"/>
  <c r="S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P2451" i="5"/>
  <c r="Q2451" i="5"/>
  <c r="R2451" i="5"/>
  <c r="S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P2452" i="5"/>
  <c r="Q2452" i="5"/>
  <c r="R2452" i="5"/>
  <c r="S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P2453" i="5"/>
  <c r="Q2453" i="5"/>
  <c r="R2453" i="5"/>
  <c r="S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P2454" i="5"/>
  <c r="Q2454" i="5"/>
  <c r="R2454" i="5"/>
  <c r="S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P2455" i="5"/>
  <c r="Q2455" i="5"/>
  <c r="R2455" i="5"/>
  <c r="S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P2456" i="5"/>
  <c r="Q2456" i="5"/>
  <c r="R2456" i="5"/>
  <c r="S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P2457" i="5"/>
  <c r="Q2457" i="5"/>
  <c r="R2457" i="5"/>
  <c r="S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P2458" i="5"/>
  <c r="Q2458" i="5"/>
  <c r="R2458" i="5"/>
  <c r="S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P2459" i="5"/>
  <c r="Q2459" i="5"/>
  <c r="R2459" i="5"/>
  <c r="S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P2460" i="5"/>
  <c r="Q2460" i="5"/>
  <c r="R2460" i="5"/>
  <c r="S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P2461" i="5"/>
  <c r="Q2461" i="5"/>
  <c r="R2461" i="5"/>
  <c r="S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P2462" i="5"/>
  <c r="Q2462" i="5"/>
  <c r="R2462" i="5"/>
  <c r="S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P2463" i="5"/>
  <c r="Q2463" i="5"/>
  <c r="R2463" i="5"/>
  <c r="S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P2464" i="5"/>
  <c r="Q2464" i="5"/>
  <c r="R2464" i="5"/>
  <c r="S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P2465" i="5"/>
  <c r="Q2465" i="5"/>
  <c r="R2465" i="5"/>
  <c r="S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P2466" i="5"/>
  <c r="Q2466" i="5"/>
  <c r="R2466" i="5"/>
  <c r="S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P2467" i="5"/>
  <c r="Q2467" i="5"/>
  <c r="R2467" i="5"/>
  <c r="S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P2468" i="5"/>
  <c r="Q2468" i="5"/>
  <c r="R2468" i="5"/>
  <c r="S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P2469" i="5"/>
  <c r="Q2469" i="5"/>
  <c r="R2469" i="5"/>
  <c r="S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P2470" i="5"/>
  <c r="Q2470" i="5"/>
  <c r="R2470" i="5"/>
  <c r="S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P2471" i="5"/>
  <c r="Q2471" i="5"/>
  <c r="R2471" i="5"/>
  <c r="S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P2472" i="5"/>
  <c r="Q2472" i="5"/>
  <c r="R2472" i="5"/>
  <c r="S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P2473" i="5"/>
  <c r="Q2473" i="5"/>
  <c r="R2473" i="5"/>
  <c r="S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P2474" i="5"/>
  <c r="Q2474" i="5"/>
  <c r="R2474" i="5"/>
  <c r="S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P2475" i="5"/>
  <c r="Q2475" i="5"/>
  <c r="R2475" i="5"/>
  <c r="S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P2476" i="5"/>
  <c r="Q2476" i="5"/>
  <c r="R2476" i="5"/>
  <c r="S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P2477" i="5"/>
  <c r="Q2477" i="5"/>
  <c r="R2477" i="5"/>
  <c r="S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P2478" i="5"/>
  <c r="Q2478" i="5"/>
  <c r="R2478" i="5"/>
  <c r="S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P2479" i="5"/>
  <c r="Q2479" i="5"/>
  <c r="R2479" i="5"/>
  <c r="S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P2480" i="5"/>
  <c r="Q2480" i="5"/>
  <c r="R2480" i="5"/>
  <c r="S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P2481" i="5"/>
  <c r="Q2481" i="5"/>
  <c r="R2481" i="5"/>
  <c r="S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P2482" i="5"/>
  <c r="Q2482" i="5"/>
  <c r="R2482" i="5"/>
  <c r="S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P2483" i="5"/>
  <c r="Q2483" i="5"/>
  <c r="R2483" i="5"/>
  <c r="S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P2484" i="5"/>
  <c r="Q2484" i="5"/>
  <c r="R2484" i="5"/>
  <c r="S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P2485" i="5"/>
  <c r="Q2485" i="5"/>
  <c r="R2485" i="5"/>
  <c r="S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P2486" i="5"/>
  <c r="Q2486" i="5"/>
  <c r="R2486" i="5"/>
  <c r="S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P2487" i="5"/>
  <c r="Q2487" i="5"/>
  <c r="R2487" i="5"/>
  <c r="S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P2488" i="5"/>
  <c r="Q2488" i="5"/>
  <c r="R2488" i="5"/>
  <c r="S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P2489" i="5"/>
  <c r="Q2489" i="5"/>
  <c r="R2489" i="5"/>
  <c r="S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P2490" i="5"/>
  <c r="Q2490" i="5"/>
  <c r="R2490" i="5"/>
  <c r="S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P2491" i="5"/>
  <c r="Q2491" i="5"/>
  <c r="R2491" i="5"/>
  <c r="S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P2492" i="5"/>
  <c r="Q2492" i="5"/>
  <c r="R2492" i="5"/>
  <c r="S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P2493" i="5"/>
  <c r="Q2493" i="5"/>
  <c r="R2493" i="5"/>
  <c r="S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P2494" i="5"/>
  <c r="Q2494" i="5"/>
  <c r="R2494" i="5"/>
  <c r="S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P2495" i="5"/>
  <c r="Q2495" i="5"/>
  <c r="R2495" i="5"/>
  <c r="S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P2496" i="5"/>
  <c r="Q2496" i="5"/>
  <c r="R2496" i="5"/>
  <c r="S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P2497" i="5"/>
  <c r="Q2497" i="5"/>
  <c r="R2497" i="5"/>
  <c r="S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P2498" i="5"/>
  <c r="Q2498" i="5"/>
  <c r="R2498" i="5"/>
  <c r="S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P2499" i="5"/>
  <c r="Q2499" i="5"/>
  <c r="R2499" i="5"/>
  <c r="S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P2500" i="5"/>
  <c r="Q2500" i="5"/>
  <c r="R2500" i="5"/>
  <c r="S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P2501" i="5"/>
  <c r="Q2501" i="5"/>
  <c r="R2501" i="5"/>
  <c r="S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P2502" i="5"/>
  <c r="Q2502" i="5"/>
  <c r="R2502" i="5"/>
  <c r="S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P2503" i="5"/>
  <c r="Q2503" i="5"/>
  <c r="R2503" i="5"/>
  <c r="S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P2504" i="5"/>
  <c r="Q2504" i="5"/>
  <c r="R2504" i="5"/>
  <c r="S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P2505" i="5"/>
  <c r="Q2505" i="5"/>
  <c r="R2505" i="5"/>
  <c r="S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P2506" i="5"/>
  <c r="Q2506" i="5"/>
  <c r="R2506" i="5"/>
  <c r="S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P2507" i="5"/>
  <c r="Q2507" i="5"/>
  <c r="R2507" i="5"/>
  <c r="S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P2508" i="5"/>
  <c r="Q2508" i="5"/>
  <c r="R2508" i="5"/>
  <c r="S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P2509" i="5"/>
  <c r="Q2509" i="5"/>
  <c r="R2509" i="5"/>
  <c r="S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P2510" i="5"/>
  <c r="Q2510" i="5"/>
  <c r="R2510" i="5"/>
  <c r="S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P2511" i="5"/>
  <c r="Q2511" i="5"/>
  <c r="R2511" i="5"/>
  <c r="S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P2512" i="5"/>
  <c r="Q2512" i="5"/>
  <c r="R2512" i="5"/>
  <c r="S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P2513" i="5"/>
  <c r="Q2513" i="5"/>
  <c r="R2513" i="5"/>
  <c r="S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P2514" i="5"/>
  <c r="Q2514" i="5"/>
  <c r="R2514" i="5"/>
  <c r="S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P2515" i="5"/>
  <c r="Q2515" i="5"/>
  <c r="R2515" i="5"/>
  <c r="S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P2516" i="5"/>
  <c r="Q2516" i="5"/>
  <c r="R2516" i="5"/>
  <c r="S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P2517" i="5"/>
  <c r="Q2517" i="5"/>
  <c r="R2517" i="5"/>
  <c r="S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P2518" i="5"/>
  <c r="Q2518" i="5"/>
  <c r="R2518" i="5"/>
  <c r="S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P2519" i="5"/>
  <c r="Q2519" i="5"/>
  <c r="R2519" i="5"/>
  <c r="S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P2520" i="5"/>
  <c r="Q2520" i="5"/>
  <c r="R2520" i="5"/>
  <c r="S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P2521" i="5"/>
  <c r="Q2521" i="5"/>
  <c r="R2521" i="5"/>
  <c r="S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P2522" i="5"/>
  <c r="Q2522" i="5"/>
  <c r="R2522" i="5"/>
  <c r="S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P2523" i="5"/>
  <c r="Q2523" i="5"/>
  <c r="R2523" i="5"/>
  <c r="S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P2524" i="5"/>
  <c r="Q2524" i="5"/>
  <c r="R2524" i="5"/>
  <c r="S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P2525" i="5"/>
  <c r="Q2525" i="5"/>
  <c r="R2525" i="5"/>
  <c r="S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P2526" i="5"/>
  <c r="Q2526" i="5"/>
  <c r="R2526" i="5"/>
  <c r="S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P2527" i="5"/>
  <c r="Q2527" i="5"/>
  <c r="R2527" i="5"/>
  <c r="S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P2528" i="5"/>
  <c r="Q2528" i="5"/>
  <c r="R2528" i="5"/>
  <c r="S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P2529" i="5"/>
  <c r="Q2529" i="5"/>
  <c r="R2529" i="5"/>
  <c r="S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P2530" i="5"/>
  <c r="Q2530" i="5"/>
  <c r="R2530" i="5"/>
  <c r="S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P2531" i="5"/>
  <c r="Q2531" i="5"/>
  <c r="R2531" i="5"/>
  <c r="S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P2532" i="5"/>
  <c r="Q2532" i="5"/>
  <c r="R2532" i="5"/>
  <c r="S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P2533" i="5"/>
  <c r="Q2533" i="5"/>
  <c r="R2533" i="5"/>
  <c r="S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P2534" i="5"/>
  <c r="Q2534" i="5"/>
  <c r="R2534" i="5"/>
  <c r="S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P2535" i="5"/>
  <c r="Q2535" i="5"/>
  <c r="R2535" i="5"/>
  <c r="S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P2536" i="5"/>
  <c r="Q2536" i="5"/>
  <c r="R2536" i="5"/>
  <c r="S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P2537" i="5"/>
  <c r="Q2537" i="5"/>
  <c r="R2537" i="5"/>
  <c r="S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P2538" i="5"/>
  <c r="Q2538" i="5"/>
  <c r="R2538" i="5"/>
  <c r="S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P2539" i="5"/>
  <c r="Q2539" i="5"/>
  <c r="R2539" i="5"/>
  <c r="S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P2540" i="5"/>
  <c r="Q2540" i="5"/>
  <c r="R2540" i="5"/>
  <c r="S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P2541" i="5"/>
  <c r="Q2541" i="5"/>
  <c r="R2541" i="5"/>
  <c r="S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P2542" i="5"/>
  <c r="Q2542" i="5"/>
  <c r="R2542" i="5"/>
  <c r="S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P2543" i="5"/>
  <c r="Q2543" i="5"/>
  <c r="R2543" i="5"/>
  <c r="S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P2544" i="5"/>
  <c r="Q2544" i="5"/>
  <c r="R2544" i="5"/>
  <c r="S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P2545" i="5"/>
  <c r="Q2545" i="5"/>
  <c r="R2545" i="5"/>
  <c r="S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P2546" i="5"/>
  <c r="Q2546" i="5"/>
  <c r="R2546" i="5"/>
  <c r="S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P2547" i="5"/>
  <c r="Q2547" i="5"/>
  <c r="R2547" i="5"/>
  <c r="S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P2548" i="5"/>
  <c r="Q2548" i="5"/>
  <c r="R2548" i="5"/>
  <c r="S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P2549" i="5"/>
  <c r="Q2549" i="5"/>
  <c r="R2549" i="5"/>
  <c r="S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P2550" i="5"/>
  <c r="Q2550" i="5"/>
  <c r="R2550" i="5"/>
  <c r="S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P2551" i="5"/>
  <c r="Q2551" i="5"/>
  <c r="R2551" i="5"/>
  <c r="S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P2552" i="5"/>
  <c r="Q2552" i="5"/>
  <c r="R2552" i="5"/>
  <c r="S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P2553" i="5"/>
  <c r="Q2553" i="5"/>
  <c r="R2553" i="5"/>
  <c r="S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P2554" i="5"/>
  <c r="Q2554" i="5"/>
  <c r="R2554" i="5"/>
  <c r="S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P2555" i="5"/>
  <c r="Q2555" i="5"/>
  <c r="R2555" i="5"/>
  <c r="S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P2556" i="5"/>
  <c r="Q2556" i="5"/>
  <c r="R2556" i="5"/>
  <c r="S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P2557" i="5"/>
  <c r="Q2557" i="5"/>
  <c r="R2557" i="5"/>
  <c r="S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P2558" i="5"/>
  <c r="Q2558" i="5"/>
  <c r="R2558" i="5"/>
  <c r="S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P2559" i="5"/>
  <c r="Q2559" i="5"/>
  <c r="R2559" i="5"/>
  <c r="S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P2560" i="5"/>
  <c r="Q2560" i="5"/>
  <c r="R2560" i="5"/>
  <c r="S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P2561" i="5"/>
  <c r="Q2561" i="5"/>
  <c r="R2561" i="5"/>
  <c r="S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P2562" i="5"/>
  <c r="Q2562" i="5"/>
  <c r="R2562" i="5"/>
  <c r="S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P2563" i="5"/>
  <c r="Q2563" i="5"/>
  <c r="R2563" i="5"/>
  <c r="S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P2564" i="5"/>
  <c r="Q2564" i="5"/>
  <c r="R2564" i="5"/>
  <c r="S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P2565" i="5"/>
  <c r="Q2565" i="5"/>
  <c r="R2565" i="5"/>
  <c r="S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P2566" i="5"/>
  <c r="Q2566" i="5"/>
  <c r="R2566" i="5"/>
  <c r="S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P2567" i="5"/>
  <c r="Q2567" i="5"/>
  <c r="R2567" i="5"/>
  <c r="S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P2568" i="5"/>
  <c r="Q2568" i="5"/>
  <c r="R2568" i="5"/>
  <c r="S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P2569" i="5"/>
  <c r="Q2569" i="5"/>
  <c r="R2569" i="5"/>
  <c r="S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P2570" i="5"/>
  <c r="Q2570" i="5"/>
  <c r="R2570" i="5"/>
  <c r="S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P2571" i="5"/>
  <c r="Q2571" i="5"/>
  <c r="R2571" i="5"/>
  <c r="S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P2572" i="5"/>
  <c r="Q2572" i="5"/>
  <c r="R2572" i="5"/>
  <c r="S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P2573" i="5"/>
  <c r="Q2573" i="5"/>
  <c r="R2573" i="5"/>
  <c r="S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P2574" i="5"/>
  <c r="Q2574" i="5"/>
  <c r="R2574" i="5"/>
  <c r="S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P2575" i="5"/>
  <c r="Q2575" i="5"/>
  <c r="R2575" i="5"/>
  <c r="S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P2576" i="5"/>
  <c r="Q2576" i="5"/>
  <c r="R2576" i="5"/>
  <c r="S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P2577" i="5"/>
  <c r="Q2577" i="5"/>
  <c r="R2577" i="5"/>
  <c r="S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P2578" i="5"/>
  <c r="Q2578" i="5"/>
  <c r="R2578" i="5"/>
  <c r="S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P2579" i="5"/>
  <c r="Q2579" i="5"/>
  <c r="R2579" i="5"/>
  <c r="S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P2580" i="5"/>
  <c r="Q2580" i="5"/>
  <c r="R2580" i="5"/>
  <c r="S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P2581" i="5"/>
  <c r="Q2581" i="5"/>
  <c r="R2581" i="5"/>
  <c r="S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P2582" i="5"/>
  <c r="Q2582" i="5"/>
  <c r="R2582" i="5"/>
  <c r="S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P2583" i="5"/>
  <c r="Q2583" i="5"/>
  <c r="R2583" i="5"/>
  <c r="S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P2584" i="5"/>
  <c r="Q2584" i="5"/>
  <c r="R2584" i="5"/>
  <c r="S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P2585" i="5"/>
  <c r="Q2585" i="5"/>
  <c r="R2585" i="5"/>
  <c r="S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P2586" i="5"/>
  <c r="Q2586" i="5"/>
  <c r="R2586" i="5"/>
  <c r="S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P2587" i="5"/>
  <c r="Q2587" i="5"/>
  <c r="R2587" i="5"/>
  <c r="S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P2588" i="5"/>
  <c r="Q2588" i="5"/>
  <c r="R2588" i="5"/>
  <c r="S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P2589" i="5"/>
  <c r="Q2589" i="5"/>
  <c r="R2589" i="5"/>
  <c r="S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P2590" i="5"/>
  <c r="Q2590" i="5"/>
  <c r="R2590" i="5"/>
  <c r="S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P2591" i="5"/>
  <c r="Q2591" i="5"/>
  <c r="R2591" i="5"/>
  <c r="S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P2592" i="5"/>
  <c r="Q2592" i="5"/>
  <c r="R2592" i="5"/>
  <c r="S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P2593" i="5"/>
  <c r="Q2593" i="5"/>
  <c r="R2593" i="5"/>
  <c r="S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P2594" i="5"/>
  <c r="Q2594" i="5"/>
  <c r="R2594" i="5"/>
  <c r="S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P2595" i="5"/>
  <c r="Q2595" i="5"/>
  <c r="R2595" i="5"/>
  <c r="S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P2596" i="5"/>
  <c r="Q2596" i="5"/>
  <c r="R2596" i="5"/>
  <c r="S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P2597" i="5"/>
  <c r="Q2597" i="5"/>
  <c r="R2597" i="5"/>
  <c r="S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P2598" i="5"/>
  <c r="Q2598" i="5"/>
  <c r="R2598" i="5"/>
  <c r="S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P2599" i="5"/>
  <c r="Q2599" i="5"/>
  <c r="R2599" i="5"/>
  <c r="S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P2600" i="5"/>
  <c r="Q2600" i="5"/>
  <c r="R2600" i="5"/>
  <c r="S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P2601" i="5"/>
  <c r="Q2601" i="5"/>
  <c r="R2601" i="5"/>
  <c r="S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P2602" i="5"/>
  <c r="Q2602" i="5"/>
  <c r="R2602" i="5"/>
  <c r="S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P2603" i="5"/>
  <c r="Q2603" i="5"/>
  <c r="R2603" i="5"/>
  <c r="S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P2604" i="5"/>
  <c r="Q2604" i="5"/>
  <c r="R2604" i="5"/>
  <c r="S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P2605" i="5"/>
  <c r="Q2605" i="5"/>
  <c r="R2605" i="5"/>
  <c r="S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P2606" i="5"/>
  <c r="Q2606" i="5"/>
  <c r="R2606" i="5"/>
  <c r="S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P2607" i="5"/>
  <c r="Q2607" i="5"/>
  <c r="R2607" i="5"/>
  <c r="S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P2608" i="5"/>
  <c r="Q2608" i="5"/>
  <c r="R2608" i="5"/>
  <c r="S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P2609" i="5"/>
  <c r="Q2609" i="5"/>
  <c r="R2609" i="5"/>
  <c r="S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P2610" i="5"/>
  <c r="Q2610" i="5"/>
  <c r="R2610" i="5"/>
  <c r="S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P2611" i="5"/>
  <c r="Q2611" i="5"/>
  <c r="R2611" i="5"/>
  <c r="S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P2612" i="5"/>
  <c r="Q2612" i="5"/>
  <c r="R2612" i="5"/>
  <c r="S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P2613" i="5"/>
  <c r="Q2613" i="5"/>
  <c r="R2613" i="5"/>
  <c r="S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P2614" i="5"/>
  <c r="Q2614" i="5"/>
  <c r="R2614" i="5"/>
  <c r="S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P2615" i="5"/>
  <c r="Q2615" i="5"/>
  <c r="R2615" i="5"/>
  <c r="S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P2616" i="5"/>
  <c r="Q2616" i="5"/>
  <c r="R2616" i="5"/>
  <c r="S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P2617" i="5"/>
  <c r="Q2617" i="5"/>
  <c r="R2617" i="5"/>
  <c r="S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P2618" i="5"/>
  <c r="Q2618" i="5"/>
  <c r="R2618" i="5"/>
  <c r="S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P2619" i="5"/>
  <c r="Q2619" i="5"/>
  <c r="R2619" i="5"/>
  <c r="S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P2620" i="5"/>
  <c r="Q2620" i="5"/>
  <c r="R2620" i="5"/>
  <c r="S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P2621" i="5"/>
  <c r="Q2621" i="5"/>
  <c r="R2621" i="5"/>
  <c r="S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P2622" i="5"/>
  <c r="Q2622" i="5"/>
  <c r="R2622" i="5"/>
  <c r="S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P2623" i="5"/>
  <c r="Q2623" i="5"/>
  <c r="R2623" i="5"/>
  <c r="S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P2624" i="5"/>
  <c r="Q2624" i="5"/>
  <c r="R2624" i="5"/>
  <c r="S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P2625" i="5"/>
  <c r="Q2625" i="5"/>
  <c r="R2625" i="5"/>
  <c r="S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P2626" i="5"/>
  <c r="Q2626" i="5"/>
  <c r="R2626" i="5"/>
  <c r="S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P2627" i="5"/>
  <c r="Q2627" i="5"/>
  <c r="R2627" i="5"/>
  <c r="S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P2628" i="5"/>
  <c r="Q2628" i="5"/>
  <c r="R2628" i="5"/>
  <c r="S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P2629" i="5"/>
  <c r="Q2629" i="5"/>
  <c r="R2629" i="5"/>
  <c r="S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P2630" i="5"/>
  <c r="Q2630" i="5"/>
  <c r="R2630" i="5"/>
  <c r="S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P2631" i="5"/>
  <c r="Q2631" i="5"/>
  <c r="R2631" i="5"/>
  <c r="S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P2632" i="5"/>
  <c r="Q2632" i="5"/>
  <c r="R2632" i="5"/>
  <c r="S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P2633" i="5"/>
  <c r="Q2633" i="5"/>
  <c r="R2633" i="5"/>
  <c r="S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P2634" i="5"/>
  <c r="Q2634" i="5"/>
  <c r="R2634" i="5"/>
  <c r="S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P2635" i="5"/>
  <c r="Q2635" i="5"/>
  <c r="R2635" i="5"/>
  <c r="S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P2636" i="5"/>
  <c r="Q2636" i="5"/>
  <c r="R2636" i="5"/>
  <c r="S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P2637" i="5"/>
  <c r="Q2637" i="5"/>
  <c r="R2637" i="5"/>
  <c r="S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P2638" i="5"/>
  <c r="Q2638" i="5"/>
  <c r="R2638" i="5"/>
  <c r="S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P2639" i="5"/>
  <c r="Q2639" i="5"/>
  <c r="R2639" i="5"/>
  <c r="S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P2640" i="5"/>
  <c r="Q2640" i="5"/>
  <c r="R2640" i="5"/>
  <c r="S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P2641" i="5"/>
  <c r="Q2641" i="5"/>
  <c r="R2641" i="5"/>
  <c r="S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P2642" i="5"/>
  <c r="Q2642" i="5"/>
  <c r="R2642" i="5"/>
  <c r="S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P2643" i="5"/>
  <c r="Q2643" i="5"/>
  <c r="R2643" i="5"/>
  <c r="S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P2644" i="5"/>
  <c r="Q2644" i="5"/>
  <c r="R2644" i="5"/>
  <c r="S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P2645" i="5"/>
  <c r="Q2645" i="5"/>
  <c r="R2645" i="5"/>
  <c r="S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P2646" i="5"/>
  <c r="Q2646" i="5"/>
  <c r="R2646" i="5"/>
  <c r="S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P2647" i="5"/>
  <c r="Q2647" i="5"/>
  <c r="R2647" i="5"/>
  <c r="S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P2648" i="5"/>
  <c r="Q2648" i="5"/>
  <c r="R2648" i="5"/>
  <c r="S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P2649" i="5"/>
  <c r="Q2649" i="5"/>
  <c r="R2649" i="5"/>
  <c r="S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P2650" i="5"/>
  <c r="Q2650" i="5"/>
  <c r="R2650" i="5"/>
  <c r="S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P2651" i="5"/>
  <c r="Q2651" i="5"/>
  <c r="R2651" i="5"/>
  <c r="S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P2652" i="5"/>
  <c r="Q2652" i="5"/>
  <c r="R2652" i="5"/>
  <c r="S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P2653" i="5"/>
  <c r="Q2653" i="5"/>
  <c r="R2653" i="5"/>
  <c r="S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P2654" i="5"/>
  <c r="Q2654" i="5"/>
  <c r="R2654" i="5"/>
  <c r="S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P2655" i="5"/>
  <c r="Q2655" i="5"/>
  <c r="R2655" i="5"/>
  <c r="S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P2656" i="5"/>
  <c r="Q2656" i="5"/>
  <c r="R2656" i="5"/>
  <c r="S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P2657" i="5"/>
  <c r="Q2657" i="5"/>
  <c r="R2657" i="5"/>
  <c r="S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P2658" i="5"/>
  <c r="Q2658" i="5"/>
  <c r="R2658" i="5"/>
  <c r="S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P2659" i="5"/>
  <c r="Q2659" i="5"/>
  <c r="R2659" i="5"/>
  <c r="S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P2660" i="5"/>
  <c r="Q2660" i="5"/>
  <c r="R2660" i="5"/>
  <c r="S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P2661" i="5"/>
  <c r="Q2661" i="5"/>
  <c r="R2661" i="5"/>
  <c r="S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P2662" i="5"/>
  <c r="Q2662" i="5"/>
  <c r="R2662" i="5"/>
  <c r="S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P2663" i="5"/>
  <c r="Q2663" i="5"/>
  <c r="R2663" i="5"/>
  <c r="S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P2664" i="5"/>
  <c r="Q2664" i="5"/>
  <c r="R2664" i="5"/>
  <c r="S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P2665" i="5"/>
  <c r="Q2665" i="5"/>
  <c r="R2665" i="5"/>
  <c r="S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P2666" i="5"/>
  <c r="Q2666" i="5"/>
  <c r="R2666" i="5"/>
  <c r="S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P2667" i="5"/>
  <c r="Q2667" i="5"/>
  <c r="R2667" i="5"/>
  <c r="S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P2668" i="5"/>
  <c r="Q2668" i="5"/>
  <c r="R2668" i="5"/>
  <c r="S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P2669" i="5"/>
  <c r="Q2669" i="5"/>
  <c r="R2669" i="5"/>
  <c r="S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P2670" i="5"/>
  <c r="Q2670" i="5"/>
  <c r="R2670" i="5"/>
  <c r="S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P2671" i="5"/>
  <c r="Q2671" i="5"/>
  <c r="R2671" i="5"/>
  <c r="S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P2672" i="5"/>
  <c r="Q2672" i="5"/>
  <c r="R2672" i="5"/>
  <c r="S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P2673" i="5"/>
  <c r="Q2673" i="5"/>
  <c r="R2673" i="5"/>
  <c r="S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P2674" i="5"/>
  <c r="Q2674" i="5"/>
  <c r="R2674" i="5"/>
  <c r="S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P2675" i="5"/>
  <c r="Q2675" i="5"/>
  <c r="R2675" i="5"/>
  <c r="S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P2676" i="5"/>
  <c r="Q2676" i="5"/>
  <c r="R2676" i="5"/>
  <c r="S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P2677" i="5"/>
  <c r="Q2677" i="5"/>
  <c r="R2677" i="5"/>
  <c r="S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P2678" i="5"/>
  <c r="Q2678" i="5"/>
  <c r="R2678" i="5"/>
  <c r="S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P2679" i="5"/>
  <c r="Q2679" i="5"/>
  <c r="R2679" i="5"/>
  <c r="S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P2680" i="5"/>
  <c r="Q2680" i="5"/>
  <c r="R2680" i="5"/>
  <c r="S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P2681" i="5"/>
  <c r="Q2681" i="5"/>
  <c r="R2681" i="5"/>
  <c r="S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P2682" i="5"/>
  <c r="Q2682" i="5"/>
  <c r="R2682" i="5"/>
  <c r="S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P2683" i="5"/>
  <c r="Q2683" i="5"/>
  <c r="R2683" i="5"/>
  <c r="S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P2684" i="5"/>
  <c r="Q2684" i="5"/>
  <c r="R2684" i="5"/>
  <c r="S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P2685" i="5"/>
  <c r="Q2685" i="5"/>
  <c r="R2685" i="5"/>
  <c r="S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P2686" i="5"/>
  <c r="Q2686" i="5"/>
  <c r="R2686" i="5"/>
  <c r="S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P2687" i="5"/>
  <c r="Q2687" i="5"/>
  <c r="R2687" i="5"/>
  <c r="S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P2688" i="5"/>
  <c r="Q2688" i="5"/>
  <c r="R2688" i="5"/>
  <c r="S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P2689" i="5"/>
  <c r="Q2689" i="5"/>
  <c r="R2689" i="5"/>
  <c r="S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P2690" i="5"/>
  <c r="Q2690" i="5"/>
  <c r="R2690" i="5"/>
  <c r="S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P2691" i="5"/>
  <c r="Q2691" i="5"/>
  <c r="R2691" i="5"/>
  <c r="S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P2692" i="5"/>
  <c r="Q2692" i="5"/>
  <c r="R2692" i="5"/>
  <c r="S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P2693" i="5"/>
  <c r="Q2693" i="5"/>
  <c r="R2693" i="5"/>
  <c r="S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P2694" i="5"/>
  <c r="Q2694" i="5"/>
  <c r="R2694" i="5"/>
  <c r="S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P2695" i="5"/>
  <c r="Q2695" i="5"/>
  <c r="R2695" i="5"/>
  <c r="S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P2696" i="5"/>
  <c r="Q2696" i="5"/>
  <c r="R2696" i="5"/>
  <c r="S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P2697" i="5"/>
  <c r="Q2697" i="5"/>
  <c r="R2697" i="5"/>
  <c r="S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P2698" i="5"/>
  <c r="Q2698" i="5"/>
  <c r="R2698" i="5"/>
  <c r="S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P2699" i="5"/>
  <c r="Q2699" i="5"/>
  <c r="R2699" i="5"/>
  <c r="S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P2700" i="5"/>
  <c r="Q2700" i="5"/>
  <c r="R2700" i="5"/>
  <c r="S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P2701" i="5"/>
  <c r="Q2701" i="5"/>
  <c r="R2701" i="5"/>
  <c r="S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P2702" i="5"/>
  <c r="Q2702" i="5"/>
  <c r="R2702" i="5"/>
  <c r="S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P2703" i="5"/>
  <c r="Q2703" i="5"/>
  <c r="R2703" i="5"/>
  <c r="S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P2704" i="5"/>
  <c r="Q2704" i="5"/>
  <c r="R2704" i="5"/>
  <c r="S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P2705" i="5"/>
  <c r="Q2705" i="5"/>
  <c r="R2705" i="5"/>
  <c r="S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P2706" i="5"/>
  <c r="Q2706" i="5"/>
  <c r="R2706" i="5"/>
  <c r="S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P2707" i="5"/>
  <c r="Q2707" i="5"/>
  <c r="R2707" i="5"/>
  <c r="S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P2708" i="5"/>
  <c r="Q2708" i="5"/>
  <c r="R2708" i="5"/>
  <c r="S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P2709" i="5"/>
  <c r="Q2709" i="5"/>
  <c r="R2709" i="5"/>
  <c r="S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P2710" i="5"/>
  <c r="Q2710" i="5"/>
  <c r="R2710" i="5"/>
  <c r="S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P2711" i="5"/>
  <c r="Q2711" i="5"/>
  <c r="R2711" i="5"/>
  <c r="S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P2712" i="5"/>
  <c r="Q2712" i="5"/>
  <c r="R2712" i="5"/>
  <c r="S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P2713" i="5"/>
  <c r="Q2713" i="5"/>
  <c r="R2713" i="5"/>
  <c r="S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P2714" i="5"/>
  <c r="Q2714" i="5"/>
  <c r="R2714" i="5"/>
  <c r="S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P2715" i="5"/>
  <c r="Q2715" i="5"/>
  <c r="R2715" i="5"/>
  <c r="S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P2716" i="5"/>
  <c r="Q2716" i="5"/>
  <c r="R2716" i="5"/>
  <c r="S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P2717" i="5"/>
  <c r="Q2717" i="5"/>
  <c r="R2717" i="5"/>
  <c r="S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P2718" i="5"/>
  <c r="Q2718" i="5"/>
  <c r="R2718" i="5"/>
  <c r="S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P2719" i="5"/>
  <c r="Q2719" i="5"/>
  <c r="R2719" i="5"/>
  <c r="S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P2720" i="5"/>
  <c r="Q2720" i="5"/>
  <c r="R2720" i="5"/>
  <c r="S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P2721" i="5"/>
  <c r="Q2721" i="5"/>
  <c r="R2721" i="5"/>
  <c r="S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P2722" i="5"/>
  <c r="Q2722" i="5"/>
  <c r="R2722" i="5"/>
  <c r="S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P2723" i="5"/>
  <c r="Q2723" i="5"/>
  <c r="R2723" i="5"/>
  <c r="S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P2724" i="5"/>
  <c r="Q2724" i="5"/>
  <c r="R2724" i="5"/>
  <c r="S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P2725" i="5"/>
  <c r="Q2725" i="5"/>
  <c r="R2725" i="5"/>
  <c r="S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P2726" i="5"/>
  <c r="Q2726" i="5"/>
  <c r="R2726" i="5"/>
  <c r="S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P2727" i="5"/>
  <c r="Q2727" i="5"/>
  <c r="R2727" i="5"/>
  <c r="S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P2728" i="5"/>
  <c r="Q2728" i="5"/>
  <c r="R2728" i="5"/>
  <c r="S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P2729" i="5"/>
  <c r="Q2729" i="5"/>
  <c r="R2729" i="5"/>
  <c r="S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P2730" i="5"/>
  <c r="Q2730" i="5"/>
  <c r="R2730" i="5"/>
  <c r="S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P2731" i="5"/>
  <c r="Q2731" i="5"/>
  <c r="R2731" i="5"/>
  <c r="S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P2732" i="5"/>
  <c r="Q2732" i="5"/>
  <c r="R2732" i="5"/>
  <c r="S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P2733" i="5"/>
  <c r="Q2733" i="5"/>
  <c r="R2733" i="5"/>
  <c r="S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P2734" i="5"/>
  <c r="Q2734" i="5"/>
  <c r="R2734" i="5"/>
  <c r="S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P2735" i="5"/>
  <c r="Q2735" i="5"/>
  <c r="R2735" i="5"/>
  <c r="S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P2736" i="5"/>
  <c r="Q2736" i="5"/>
  <c r="R2736" i="5"/>
  <c r="S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P2737" i="5"/>
  <c r="Q2737" i="5"/>
  <c r="R2737" i="5"/>
  <c r="S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P2738" i="5"/>
  <c r="Q2738" i="5"/>
  <c r="R2738" i="5"/>
  <c r="S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P2739" i="5"/>
  <c r="Q2739" i="5"/>
  <c r="R2739" i="5"/>
  <c r="S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P2740" i="5"/>
  <c r="Q2740" i="5"/>
  <c r="R2740" i="5"/>
  <c r="S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P2741" i="5"/>
  <c r="Q2741" i="5"/>
  <c r="R2741" i="5"/>
  <c r="S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P2742" i="5"/>
  <c r="Q2742" i="5"/>
  <c r="R2742" i="5"/>
  <c r="S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P2743" i="5"/>
  <c r="Q2743" i="5"/>
  <c r="R2743" i="5"/>
  <c r="S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P2744" i="5"/>
  <c r="Q2744" i="5"/>
  <c r="R2744" i="5"/>
  <c r="S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P2745" i="5"/>
  <c r="Q2745" i="5"/>
  <c r="R2745" i="5"/>
  <c r="S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P2746" i="5"/>
  <c r="Q2746" i="5"/>
  <c r="R2746" i="5"/>
  <c r="S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P2747" i="5"/>
  <c r="Q2747" i="5"/>
  <c r="R2747" i="5"/>
  <c r="S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P2748" i="5"/>
  <c r="Q2748" i="5"/>
  <c r="R2748" i="5"/>
  <c r="S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P2749" i="5"/>
  <c r="Q2749" i="5"/>
  <c r="R2749" i="5"/>
  <c r="S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P2750" i="5"/>
  <c r="Q2750" i="5"/>
  <c r="R2750" i="5"/>
  <c r="S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P2751" i="5"/>
  <c r="Q2751" i="5"/>
  <c r="R2751" i="5"/>
  <c r="S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P2752" i="5"/>
  <c r="Q2752" i="5"/>
  <c r="R2752" i="5"/>
  <c r="S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P2753" i="5"/>
  <c r="Q2753" i="5"/>
  <c r="R2753" i="5"/>
  <c r="S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P2754" i="5"/>
  <c r="Q2754" i="5"/>
  <c r="R2754" i="5"/>
  <c r="S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P2755" i="5"/>
  <c r="Q2755" i="5"/>
  <c r="R2755" i="5"/>
  <c r="S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P2756" i="5"/>
  <c r="Q2756" i="5"/>
  <c r="R2756" i="5"/>
  <c r="S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P2757" i="5"/>
  <c r="Q2757" i="5"/>
  <c r="R2757" i="5"/>
  <c r="S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P2758" i="5"/>
  <c r="Q2758" i="5"/>
  <c r="R2758" i="5"/>
  <c r="S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P2759" i="5"/>
  <c r="Q2759" i="5"/>
  <c r="R2759" i="5"/>
  <c r="S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P2760" i="5"/>
  <c r="Q2760" i="5"/>
  <c r="R2760" i="5"/>
  <c r="S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P2761" i="5"/>
  <c r="Q2761" i="5"/>
  <c r="R2761" i="5"/>
  <c r="S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P2762" i="5"/>
  <c r="Q2762" i="5"/>
  <c r="R2762" i="5"/>
  <c r="S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P2763" i="5"/>
  <c r="Q2763" i="5"/>
  <c r="R2763" i="5"/>
  <c r="S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P2764" i="5"/>
  <c r="Q2764" i="5"/>
  <c r="R2764" i="5"/>
  <c r="S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P2765" i="5"/>
  <c r="Q2765" i="5"/>
  <c r="R2765" i="5"/>
  <c r="S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P2766" i="5"/>
  <c r="Q2766" i="5"/>
  <c r="R2766" i="5"/>
  <c r="S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P2767" i="5"/>
  <c r="Q2767" i="5"/>
  <c r="R2767" i="5"/>
  <c r="S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P2768" i="5"/>
  <c r="Q2768" i="5"/>
  <c r="R2768" i="5"/>
  <c r="S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P2769" i="5"/>
  <c r="Q2769" i="5"/>
  <c r="R2769" i="5"/>
  <c r="S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P2770" i="5"/>
  <c r="Q2770" i="5"/>
  <c r="R2770" i="5"/>
  <c r="S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P2771" i="5"/>
  <c r="Q2771" i="5"/>
  <c r="R2771" i="5"/>
  <c r="S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P2772" i="5"/>
  <c r="Q2772" i="5"/>
  <c r="R2772" i="5"/>
  <c r="S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P2773" i="5"/>
  <c r="Q2773" i="5"/>
  <c r="R2773" i="5"/>
  <c r="S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P2774" i="5"/>
  <c r="Q2774" i="5"/>
  <c r="R2774" i="5"/>
  <c r="S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P2775" i="5"/>
  <c r="Q2775" i="5"/>
  <c r="R2775" i="5"/>
  <c r="S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P2776" i="5"/>
  <c r="Q2776" i="5"/>
  <c r="R2776" i="5"/>
  <c r="S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P2777" i="5"/>
  <c r="Q2777" i="5"/>
  <c r="R2777" i="5"/>
  <c r="S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P2778" i="5"/>
  <c r="Q2778" i="5"/>
  <c r="R2778" i="5"/>
  <c r="S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P2779" i="5"/>
  <c r="Q2779" i="5"/>
  <c r="R2779" i="5"/>
  <c r="S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P2780" i="5"/>
  <c r="Q2780" i="5"/>
  <c r="R2780" i="5"/>
  <c r="S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P2781" i="5"/>
  <c r="Q2781" i="5"/>
  <c r="R2781" i="5"/>
  <c r="S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P2782" i="5"/>
  <c r="Q2782" i="5"/>
  <c r="R2782" i="5"/>
  <c r="S2782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P2783" i="5"/>
  <c r="Q2783" i="5"/>
  <c r="R2783" i="5"/>
  <c r="S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P2784" i="5"/>
  <c r="Q2784" i="5"/>
  <c r="R2784" i="5"/>
  <c r="S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P2785" i="5"/>
  <c r="Q2785" i="5"/>
  <c r="R2785" i="5"/>
  <c r="S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P2786" i="5"/>
  <c r="Q2786" i="5"/>
  <c r="R2786" i="5"/>
  <c r="S2786" i="5"/>
  <c r="B2787" i="5"/>
  <c r="C2787" i="5"/>
  <c r="D2787" i="5"/>
  <c r="E2787" i="5"/>
  <c r="F2787" i="5"/>
  <c r="G2787" i="5"/>
  <c r="H2787" i="5"/>
  <c r="I2787" i="5"/>
  <c r="J2787" i="5"/>
  <c r="K2787" i="5"/>
  <c r="L2787" i="5"/>
  <c r="M2787" i="5"/>
  <c r="N2787" i="5"/>
  <c r="O2787" i="5"/>
  <c r="P2787" i="5"/>
  <c r="Q2787" i="5"/>
  <c r="R2787" i="5"/>
  <c r="S2787" i="5"/>
  <c r="B2788" i="5"/>
  <c r="C2788" i="5"/>
  <c r="D2788" i="5"/>
  <c r="E2788" i="5"/>
  <c r="F2788" i="5"/>
  <c r="G2788" i="5"/>
  <c r="H2788" i="5"/>
  <c r="I2788" i="5"/>
  <c r="J2788" i="5"/>
  <c r="K2788" i="5"/>
  <c r="L2788" i="5"/>
  <c r="M2788" i="5"/>
  <c r="N2788" i="5"/>
  <c r="O2788" i="5"/>
  <c r="P2788" i="5"/>
  <c r="Q2788" i="5"/>
  <c r="R2788" i="5"/>
  <c r="S2788" i="5"/>
  <c r="B2789" i="5"/>
  <c r="C2789" i="5"/>
  <c r="D2789" i="5"/>
  <c r="E2789" i="5"/>
  <c r="F2789" i="5"/>
  <c r="G2789" i="5"/>
  <c r="H2789" i="5"/>
  <c r="I2789" i="5"/>
  <c r="J2789" i="5"/>
  <c r="K2789" i="5"/>
  <c r="L2789" i="5"/>
  <c r="M2789" i="5"/>
  <c r="N2789" i="5"/>
  <c r="O2789" i="5"/>
  <c r="P2789" i="5"/>
  <c r="Q2789" i="5"/>
  <c r="R2789" i="5"/>
  <c r="S2789" i="5"/>
  <c r="B2790" i="5"/>
  <c r="C2790" i="5"/>
  <c r="D2790" i="5"/>
  <c r="E2790" i="5"/>
  <c r="F2790" i="5"/>
  <c r="G2790" i="5"/>
  <c r="H2790" i="5"/>
  <c r="I2790" i="5"/>
  <c r="J2790" i="5"/>
  <c r="K2790" i="5"/>
  <c r="L2790" i="5"/>
  <c r="M2790" i="5"/>
  <c r="N2790" i="5"/>
  <c r="O2790" i="5"/>
  <c r="P2790" i="5"/>
  <c r="Q2790" i="5"/>
  <c r="R2790" i="5"/>
  <c r="S2790" i="5"/>
  <c r="B2791" i="5"/>
  <c r="C2791" i="5"/>
  <c r="D2791" i="5"/>
  <c r="E2791" i="5"/>
  <c r="F2791" i="5"/>
  <c r="G2791" i="5"/>
  <c r="H2791" i="5"/>
  <c r="I2791" i="5"/>
  <c r="J2791" i="5"/>
  <c r="K2791" i="5"/>
  <c r="L2791" i="5"/>
  <c r="M2791" i="5"/>
  <c r="N2791" i="5"/>
  <c r="O2791" i="5"/>
  <c r="P2791" i="5"/>
  <c r="Q2791" i="5"/>
  <c r="R2791" i="5"/>
  <c r="S2791" i="5"/>
  <c r="B2792" i="5"/>
  <c r="C2792" i="5"/>
  <c r="D2792" i="5"/>
  <c r="E2792" i="5"/>
  <c r="F2792" i="5"/>
  <c r="G2792" i="5"/>
  <c r="H2792" i="5"/>
  <c r="I2792" i="5"/>
  <c r="J2792" i="5"/>
  <c r="K2792" i="5"/>
  <c r="L2792" i="5"/>
  <c r="M2792" i="5"/>
  <c r="N2792" i="5"/>
  <c r="O2792" i="5"/>
  <c r="P2792" i="5"/>
  <c r="Q2792" i="5"/>
  <c r="R2792" i="5"/>
  <c r="S2792" i="5"/>
  <c r="B2793" i="5"/>
  <c r="C2793" i="5"/>
  <c r="D2793" i="5"/>
  <c r="E2793" i="5"/>
  <c r="F2793" i="5"/>
  <c r="G2793" i="5"/>
  <c r="H2793" i="5"/>
  <c r="I2793" i="5"/>
  <c r="J2793" i="5"/>
  <c r="K2793" i="5"/>
  <c r="L2793" i="5"/>
  <c r="M2793" i="5"/>
  <c r="N2793" i="5"/>
  <c r="O2793" i="5"/>
  <c r="P2793" i="5"/>
  <c r="Q2793" i="5"/>
  <c r="R2793" i="5"/>
  <c r="S2793" i="5"/>
  <c r="B2794" i="5"/>
  <c r="C2794" i="5"/>
  <c r="D2794" i="5"/>
  <c r="E2794" i="5"/>
  <c r="F2794" i="5"/>
  <c r="G2794" i="5"/>
  <c r="H2794" i="5"/>
  <c r="I2794" i="5"/>
  <c r="J2794" i="5"/>
  <c r="K2794" i="5"/>
  <c r="L2794" i="5"/>
  <c r="M2794" i="5"/>
  <c r="N2794" i="5"/>
  <c r="O2794" i="5"/>
  <c r="P2794" i="5"/>
  <c r="Q2794" i="5"/>
  <c r="R2794" i="5"/>
  <c r="S2794" i="5"/>
  <c r="B2795" i="5"/>
  <c r="C2795" i="5"/>
  <c r="D2795" i="5"/>
  <c r="E2795" i="5"/>
  <c r="F2795" i="5"/>
  <c r="G2795" i="5"/>
  <c r="H2795" i="5"/>
  <c r="I2795" i="5"/>
  <c r="J2795" i="5"/>
  <c r="K2795" i="5"/>
  <c r="L2795" i="5"/>
  <c r="M2795" i="5"/>
  <c r="N2795" i="5"/>
  <c r="O2795" i="5"/>
  <c r="P2795" i="5"/>
  <c r="Q2795" i="5"/>
  <c r="R2795" i="5"/>
  <c r="S2795" i="5"/>
  <c r="B2796" i="5"/>
  <c r="C2796" i="5"/>
  <c r="D2796" i="5"/>
  <c r="E2796" i="5"/>
  <c r="F2796" i="5"/>
  <c r="G2796" i="5"/>
  <c r="H2796" i="5"/>
  <c r="I2796" i="5"/>
  <c r="J2796" i="5"/>
  <c r="K2796" i="5"/>
  <c r="L2796" i="5"/>
  <c r="M2796" i="5"/>
  <c r="N2796" i="5"/>
  <c r="O2796" i="5"/>
  <c r="P2796" i="5"/>
  <c r="Q2796" i="5"/>
  <c r="R2796" i="5"/>
  <c r="S2796" i="5"/>
  <c r="B2797" i="5"/>
  <c r="C2797" i="5"/>
  <c r="D2797" i="5"/>
  <c r="E2797" i="5"/>
  <c r="F2797" i="5"/>
  <c r="G2797" i="5"/>
  <c r="H2797" i="5"/>
  <c r="I2797" i="5"/>
  <c r="J2797" i="5"/>
  <c r="K2797" i="5"/>
  <c r="L2797" i="5"/>
  <c r="M2797" i="5"/>
  <c r="N2797" i="5"/>
  <c r="O2797" i="5"/>
  <c r="P2797" i="5"/>
  <c r="Q2797" i="5"/>
  <c r="R2797" i="5"/>
  <c r="S2797" i="5"/>
  <c r="B2798" i="5"/>
  <c r="C2798" i="5"/>
  <c r="D2798" i="5"/>
  <c r="E2798" i="5"/>
  <c r="F2798" i="5"/>
  <c r="G2798" i="5"/>
  <c r="H2798" i="5"/>
  <c r="I2798" i="5"/>
  <c r="J2798" i="5"/>
  <c r="K2798" i="5"/>
  <c r="L2798" i="5"/>
  <c r="M2798" i="5"/>
  <c r="N2798" i="5"/>
  <c r="O2798" i="5"/>
  <c r="P2798" i="5"/>
  <c r="Q2798" i="5"/>
  <c r="R2798" i="5"/>
  <c r="S2798" i="5"/>
  <c r="B2799" i="5"/>
  <c r="C2799" i="5"/>
  <c r="D2799" i="5"/>
  <c r="E2799" i="5"/>
  <c r="F2799" i="5"/>
  <c r="G2799" i="5"/>
  <c r="H2799" i="5"/>
  <c r="I2799" i="5"/>
  <c r="J2799" i="5"/>
  <c r="K2799" i="5"/>
  <c r="L2799" i="5"/>
  <c r="M2799" i="5"/>
  <c r="N2799" i="5"/>
  <c r="O2799" i="5"/>
  <c r="P2799" i="5"/>
  <c r="Q2799" i="5"/>
  <c r="R2799" i="5"/>
  <c r="S2799" i="5"/>
  <c r="B2800" i="5"/>
  <c r="C2800" i="5"/>
  <c r="D2800" i="5"/>
  <c r="E2800" i="5"/>
  <c r="F2800" i="5"/>
  <c r="G2800" i="5"/>
  <c r="H2800" i="5"/>
  <c r="I2800" i="5"/>
  <c r="J2800" i="5"/>
  <c r="K2800" i="5"/>
  <c r="L2800" i="5"/>
  <c r="M2800" i="5"/>
  <c r="N2800" i="5"/>
  <c r="O2800" i="5"/>
  <c r="P2800" i="5"/>
  <c r="Q2800" i="5"/>
  <c r="R2800" i="5"/>
  <c r="S2800" i="5"/>
  <c r="B2801" i="5"/>
  <c r="C2801" i="5"/>
  <c r="D2801" i="5"/>
  <c r="E2801" i="5"/>
  <c r="F2801" i="5"/>
  <c r="G2801" i="5"/>
  <c r="H2801" i="5"/>
  <c r="I2801" i="5"/>
  <c r="J2801" i="5"/>
  <c r="K2801" i="5"/>
  <c r="L2801" i="5"/>
  <c r="M2801" i="5"/>
  <c r="N2801" i="5"/>
  <c r="O2801" i="5"/>
  <c r="P2801" i="5"/>
  <c r="Q2801" i="5"/>
  <c r="R2801" i="5"/>
  <c r="S2801" i="5"/>
  <c r="B2802" i="5"/>
  <c r="C2802" i="5"/>
  <c r="D2802" i="5"/>
  <c r="E2802" i="5"/>
  <c r="F2802" i="5"/>
  <c r="G2802" i="5"/>
  <c r="H2802" i="5"/>
  <c r="I2802" i="5"/>
  <c r="J2802" i="5"/>
  <c r="K2802" i="5"/>
  <c r="L2802" i="5"/>
  <c r="M2802" i="5"/>
  <c r="N2802" i="5"/>
  <c r="O2802" i="5"/>
  <c r="P2802" i="5"/>
  <c r="Q2802" i="5"/>
  <c r="R2802" i="5"/>
  <c r="S2802" i="5"/>
  <c r="B2803" i="5"/>
  <c r="C2803" i="5"/>
  <c r="D2803" i="5"/>
  <c r="E2803" i="5"/>
  <c r="F2803" i="5"/>
  <c r="G2803" i="5"/>
  <c r="H2803" i="5"/>
  <c r="I2803" i="5"/>
  <c r="J2803" i="5"/>
  <c r="K2803" i="5"/>
  <c r="L2803" i="5"/>
  <c r="M2803" i="5"/>
  <c r="N2803" i="5"/>
  <c r="O2803" i="5"/>
  <c r="P2803" i="5"/>
  <c r="Q2803" i="5"/>
  <c r="R2803" i="5"/>
  <c r="S2803" i="5"/>
  <c r="B2804" i="5"/>
  <c r="C2804" i="5"/>
  <c r="D2804" i="5"/>
  <c r="E2804" i="5"/>
  <c r="F2804" i="5"/>
  <c r="G2804" i="5"/>
  <c r="H2804" i="5"/>
  <c r="I2804" i="5"/>
  <c r="J2804" i="5"/>
  <c r="K2804" i="5"/>
  <c r="L2804" i="5"/>
  <c r="M2804" i="5"/>
  <c r="N2804" i="5"/>
  <c r="O2804" i="5"/>
  <c r="P2804" i="5"/>
  <c r="Q2804" i="5"/>
  <c r="R2804" i="5"/>
  <c r="S2804" i="5"/>
  <c r="B2805" i="5"/>
  <c r="C2805" i="5"/>
  <c r="D2805" i="5"/>
  <c r="E2805" i="5"/>
  <c r="F2805" i="5"/>
  <c r="G2805" i="5"/>
  <c r="H2805" i="5"/>
  <c r="I2805" i="5"/>
  <c r="J2805" i="5"/>
  <c r="K2805" i="5"/>
  <c r="L2805" i="5"/>
  <c r="M2805" i="5"/>
  <c r="N2805" i="5"/>
  <c r="O2805" i="5"/>
  <c r="P2805" i="5"/>
  <c r="Q2805" i="5"/>
  <c r="R2805" i="5"/>
  <c r="S2805" i="5"/>
  <c r="B2806" i="5"/>
  <c r="C2806" i="5"/>
  <c r="D2806" i="5"/>
  <c r="E2806" i="5"/>
  <c r="F2806" i="5"/>
  <c r="G2806" i="5"/>
  <c r="H2806" i="5"/>
  <c r="I2806" i="5"/>
  <c r="J2806" i="5"/>
  <c r="K2806" i="5"/>
  <c r="L2806" i="5"/>
  <c r="M2806" i="5"/>
  <c r="N2806" i="5"/>
  <c r="O2806" i="5"/>
  <c r="P2806" i="5"/>
  <c r="Q2806" i="5"/>
  <c r="R2806" i="5"/>
  <c r="S2806" i="5"/>
  <c r="B2807" i="5"/>
  <c r="C2807" i="5"/>
  <c r="D2807" i="5"/>
  <c r="E2807" i="5"/>
  <c r="F2807" i="5"/>
  <c r="G2807" i="5"/>
  <c r="H2807" i="5"/>
  <c r="I2807" i="5"/>
  <c r="J2807" i="5"/>
  <c r="K2807" i="5"/>
  <c r="L2807" i="5"/>
  <c r="M2807" i="5"/>
  <c r="N2807" i="5"/>
  <c r="O2807" i="5"/>
  <c r="P2807" i="5"/>
  <c r="Q2807" i="5"/>
  <c r="R2807" i="5"/>
  <c r="S2807" i="5"/>
  <c r="B2808" i="5"/>
  <c r="C2808" i="5"/>
  <c r="D2808" i="5"/>
  <c r="E2808" i="5"/>
  <c r="F2808" i="5"/>
  <c r="G2808" i="5"/>
  <c r="H2808" i="5"/>
  <c r="I2808" i="5"/>
  <c r="J2808" i="5"/>
  <c r="K2808" i="5"/>
  <c r="L2808" i="5"/>
  <c r="M2808" i="5"/>
  <c r="N2808" i="5"/>
  <c r="O2808" i="5"/>
  <c r="P2808" i="5"/>
  <c r="Q2808" i="5"/>
  <c r="R2808" i="5"/>
  <c r="S2808" i="5"/>
  <c r="B2809" i="5"/>
  <c r="C2809" i="5"/>
  <c r="D2809" i="5"/>
  <c r="E2809" i="5"/>
  <c r="F2809" i="5"/>
  <c r="G2809" i="5"/>
  <c r="H2809" i="5"/>
  <c r="I2809" i="5"/>
  <c r="J2809" i="5"/>
  <c r="K2809" i="5"/>
  <c r="L2809" i="5"/>
  <c r="M2809" i="5"/>
  <c r="N2809" i="5"/>
  <c r="O2809" i="5"/>
  <c r="P2809" i="5"/>
  <c r="Q2809" i="5"/>
  <c r="R2809" i="5"/>
  <c r="S2809" i="5"/>
  <c r="B2810" i="5"/>
  <c r="C2810" i="5"/>
  <c r="D2810" i="5"/>
  <c r="E2810" i="5"/>
  <c r="F2810" i="5"/>
  <c r="G2810" i="5"/>
  <c r="H2810" i="5"/>
  <c r="I2810" i="5"/>
  <c r="J2810" i="5"/>
  <c r="K2810" i="5"/>
  <c r="L2810" i="5"/>
  <c r="M2810" i="5"/>
  <c r="N2810" i="5"/>
  <c r="O2810" i="5"/>
  <c r="P2810" i="5"/>
  <c r="Q2810" i="5"/>
  <c r="R2810" i="5"/>
  <c r="S2810" i="5"/>
  <c r="B2811" i="5"/>
  <c r="C2811" i="5"/>
  <c r="D2811" i="5"/>
  <c r="E2811" i="5"/>
  <c r="F2811" i="5"/>
  <c r="G2811" i="5"/>
  <c r="H2811" i="5"/>
  <c r="I2811" i="5"/>
  <c r="J2811" i="5"/>
  <c r="K2811" i="5"/>
  <c r="L2811" i="5"/>
  <c r="M2811" i="5"/>
  <c r="N2811" i="5"/>
  <c r="O2811" i="5"/>
  <c r="P2811" i="5"/>
  <c r="Q2811" i="5"/>
  <c r="R2811" i="5"/>
  <c r="S2811" i="5"/>
  <c r="B2812" i="5"/>
  <c r="C2812" i="5"/>
  <c r="D2812" i="5"/>
  <c r="E2812" i="5"/>
  <c r="F2812" i="5"/>
  <c r="G2812" i="5"/>
  <c r="H2812" i="5"/>
  <c r="I2812" i="5"/>
  <c r="J2812" i="5"/>
  <c r="K2812" i="5"/>
  <c r="L2812" i="5"/>
  <c r="M2812" i="5"/>
  <c r="N2812" i="5"/>
  <c r="O2812" i="5"/>
  <c r="P2812" i="5"/>
  <c r="Q2812" i="5"/>
  <c r="R2812" i="5"/>
  <c r="S2812" i="5"/>
  <c r="B2813" i="5"/>
  <c r="C2813" i="5"/>
  <c r="D2813" i="5"/>
  <c r="E2813" i="5"/>
  <c r="F2813" i="5"/>
  <c r="G2813" i="5"/>
  <c r="H2813" i="5"/>
  <c r="I2813" i="5"/>
  <c r="J2813" i="5"/>
  <c r="K2813" i="5"/>
  <c r="L2813" i="5"/>
  <c r="M2813" i="5"/>
  <c r="N2813" i="5"/>
  <c r="O2813" i="5"/>
  <c r="P2813" i="5"/>
  <c r="Q2813" i="5"/>
  <c r="R2813" i="5"/>
  <c r="S2813" i="5"/>
  <c r="B2814" i="5"/>
  <c r="C2814" i="5"/>
  <c r="D2814" i="5"/>
  <c r="E2814" i="5"/>
  <c r="F2814" i="5"/>
  <c r="G2814" i="5"/>
  <c r="H2814" i="5"/>
  <c r="I2814" i="5"/>
  <c r="J2814" i="5"/>
  <c r="K2814" i="5"/>
  <c r="L2814" i="5"/>
  <c r="M2814" i="5"/>
  <c r="N2814" i="5"/>
  <c r="O2814" i="5"/>
  <c r="P2814" i="5"/>
  <c r="Q2814" i="5"/>
  <c r="R2814" i="5"/>
  <c r="S2814" i="5"/>
  <c r="B2815" i="5"/>
  <c r="C2815" i="5"/>
  <c r="D2815" i="5"/>
  <c r="E2815" i="5"/>
  <c r="F2815" i="5"/>
  <c r="G2815" i="5"/>
  <c r="H2815" i="5"/>
  <c r="I2815" i="5"/>
  <c r="J2815" i="5"/>
  <c r="K2815" i="5"/>
  <c r="L2815" i="5"/>
  <c r="M2815" i="5"/>
  <c r="N2815" i="5"/>
  <c r="O2815" i="5"/>
  <c r="P2815" i="5"/>
  <c r="Q2815" i="5"/>
  <c r="R2815" i="5"/>
  <c r="S2815" i="5"/>
  <c r="B2816" i="5"/>
  <c r="C2816" i="5"/>
  <c r="D2816" i="5"/>
  <c r="E2816" i="5"/>
  <c r="F2816" i="5"/>
  <c r="G2816" i="5"/>
  <c r="H2816" i="5"/>
  <c r="I2816" i="5"/>
  <c r="J2816" i="5"/>
  <c r="K2816" i="5"/>
  <c r="L2816" i="5"/>
  <c r="M2816" i="5"/>
  <c r="N2816" i="5"/>
  <c r="O2816" i="5"/>
  <c r="P2816" i="5"/>
  <c r="Q2816" i="5"/>
  <c r="R2816" i="5"/>
  <c r="S2816" i="5"/>
  <c r="B2817" i="5"/>
  <c r="C2817" i="5"/>
  <c r="D2817" i="5"/>
  <c r="E2817" i="5"/>
  <c r="F2817" i="5"/>
  <c r="G2817" i="5"/>
  <c r="H2817" i="5"/>
  <c r="I2817" i="5"/>
  <c r="J2817" i="5"/>
  <c r="K2817" i="5"/>
  <c r="L2817" i="5"/>
  <c r="M2817" i="5"/>
  <c r="N2817" i="5"/>
  <c r="O2817" i="5"/>
  <c r="P2817" i="5"/>
  <c r="Q2817" i="5"/>
  <c r="R2817" i="5"/>
  <c r="S2817" i="5"/>
  <c r="B2818" i="5"/>
  <c r="C2818" i="5"/>
  <c r="D2818" i="5"/>
  <c r="E2818" i="5"/>
  <c r="F2818" i="5"/>
  <c r="G2818" i="5"/>
  <c r="H2818" i="5"/>
  <c r="I2818" i="5"/>
  <c r="J2818" i="5"/>
  <c r="K2818" i="5"/>
  <c r="L2818" i="5"/>
  <c r="M2818" i="5"/>
  <c r="N2818" i="5"/>
  <c r="O2818" i="5"/>
  <c r="P2818" i="5"/>
  <c r="Q2818" i="5"/>
  <c r="R2818" i="5"/>
  <c r="S2818" i="5"/>
  <c r="B2819" i="5"/>
  <c r="C2819" i="5"/>
  <c r="D2819" i="5"/>
  <c r="E2819" i="5"/>
  <c r="F2819" i="5"/>
  <c r="G2819" i="5"/>
  <c r="H2819" i="5"/>
  <c r="I2819" i="5"/>
  <c r="J2819" i="5"/>
  <c r="K2819" i="5"/>
  <c r="L2819" i="5"/>
  <c r="M2819" i="5"/>
  <c r="N2819" i="5"/>
  <c r="O2819" i="5"/>
  <c r="P2819" i="5"/>
  <c r="Q2819" i="5"/>
  <c r="R2819" i="5"/>
  <c r="S2819" i="5"/>
  <c r="B2820" i="5"/>
  <c r="C2820" i="5"/>
  <c r="D2820" i="5"/>
  <c r="E2820" i="5"/>
  <c r="F2820" i="5"/>
  <c r="G2820" i="5"/>
  <c r="H2820" i="5"/>
  <c r="I2820" i="5"/>
  <c r="J2820" i="5"/>
  <c r="K2820" i="5"/>
  <c r="L2820" i="5"/>
  <c r="M2820" i="5"/>
  <c r="N2820" i="5"/>
  <c r="O2820" i="5"/>
  <c r="P2820" i="5"/>
  <c r="Q2820" i="5"/>
  <c r="R2820" i="5"/>
  <c r="S2820" i="5"/>
  <c r="B2821" i="5"/>
  <c r="C2821" i="5"/>
  <c r="D2821" i="5"/>
  <c r="E2821" i="5"/>
  <c r="F2821" i="5"/>
  <c r="G2821" i="5"/>
  <c r="H2821" i="5"/>
  <c r="I2821" i="5"/>
  <c r="J2821" i="5"/>
  <c r="K2821" i="5"/>
  <c r="L2821" i="5"/>
  <c r="M2821" i="5"/>
  <c r="N2821" i="5"/>
  <c r="O2821" i="5"/>
  <c r="P2821" i="5"/>
  <c r="Q2821" i="5"/>
  <c r="R2821" i="5"/>
  <c r="S2821" i="5"/>
  <c r="B2822" i="5"/>
  <c r="C2822" i="5"/>
  <c r="D2822" i="5"/>
  <c r="E2822" i="5"/>
  <c r="F2822" i="5"/>
  <c r="G2822" i="5"/>
  <c r="H2822" i="5"/>
  <c r="I2822" i="5"/>
  <c r="J2822" i="5"/>
  <c r="K2822" i="5"/>
  <c r="L2822" i="5"/>
  <c r="M2822" i="5"/>
  <c r="N2822" i="5"/>
  <c r="O2822" i="5"/>
  <c r="P2822" i="5"/>
  <c r="Q2822" i="5"/>
  <c r="R2822" i="5"/>
  <c r="S2822" i="5"/>
  <c r="B2823" i="5"/>
  <c r="C2823" i="5"/>
  <c r="D2823" i="5"/>
  <c r="E2823" i="5"/>
  <c r="F2823" i="5"/>
  <c r="G2823" i="5"/>
  <c r="H2823" i="5"/>
  <c r="I2823" i="5"/>
  <c r="J2823" i="5"/>
  <c r="K2823" i="5"/>
  <c r="L2823" i="5"/>
  <c r="M2823" i="5"/>
  <c r="N2823" i="5"/>
  <c r="O2823" i="5"/>
  <c r="P2823" i="5"/>
  <c r="Q2823" i="5"/>
  <c r="R2823" i="5"/>
  <c r="S2823" i="5"/>
  <c r="B2824" i="5"/>
  <c r="C2824" i="5"/>
  <c r="D2824" i="5"/>
  <c r="E2824" i="5"/>
  <c r="F2824" i="5"/>
  <c r="G2824" i="5"/>
  <c r="H2824" i="5"/>
  <c r="I2824" i="5"/>
  <c r="J2824" i="5"/>
  <c r="K2824" i="5"/>
  <c r="L2824" i="5"/>
  <c r="M2824" i="5"/>
  <c r="N2824" i="5"/>
  <c r="O2824" i="5"/>
  <c r="P2824" i="5"/>
  <c r="Q2824" i="5"/>
  <c r="R2824" i="5"/>
  <c r="S2824" i="5"/>
  <c r="B2825" i="5"/>
  <c r="C2825" i="5"/>
  <c r="D2825" i="5"/>
  <c r="E2825" i="5"/>
  <c r="F2825" i="5"/>
  <c r="G2825" i="5"/>
  <c r="H2825" i="5"/>
  <c r="I2825" i="5"/>
  <c r="J2825" i="5"/>
  <c r="K2825" i="5"/>
  <c r="L2825" i="5"/>
  <c r="M2825" i="5"/>
  <c r="N2825" i="5"/>
  <c r="O2825" i="5"/>
  <c r="P2825" i="5"/>
  <c r="Q2825" i="5"/>
  <c r="R2825" i="5"/>
  <c r="S2825" i="5"/>
  <c r="B2826" i="5"/>
  <c r="C2826" i="5"/>
  <c r="D2826" i="5"/>
  <c r="E2826" i="5"/>
  <c r="F2826" i="5"/>
  <c r="G2826" i="5"/>
  <c r="H2826" i="5"/>
  <c r="I2826" i="5"/>
  <c r="J2826" i="5"/>
  <c r="K2826" i="5"/>
  <c r="L2826" i="5"/>
  <c r="M2826" i="5"/>
  <c r="N2826" i="5"/>
  <c r="O2826" i="5"/>
  <c r="P2826" i="5"/>
  <c r="Q2826" i="5"/>
  <c r="R2826" i="5"/>
  <c r="S2826" i="5"/>
  <c r="B2827" i="5"/>
  <c r="C2827" i="5"/>
  <c r="D2827" i="5"/>
  <c r="E2827" i="5"/>
  <c r="F2827" i="5"/>
  <c r="G2827" i="5"/>
  <c r="H2827" i="5"/>
  <c r="I2827" i="5"/>
  <c r="J2827" i="5"/>
  <c r="K2827" i="5"/>
  <c r="L2827" i="5"/>
  <c r="M2827" i="5"/>
  <c r="N2827" i="5"/>
  <c r="O2827" i="5"/>
  <c r="P2827" i="5"/>
  <c r="Q2827" i="5"/>
  <c r="R2827" i="5"/>
  <c r="S2827" i="5"/>
  <c r="B2828" i="5"/>
  <c r="C2828" i="5"/>
  <c r="D2828" i="5"/>
  <c r="E2828" i="5"/>
  <c r="F2828" i="5"/>
  <c r="G2828" i="5"/>
  <c r="H2828" i="5"/>
  <c r="I2828" i="5"/>
  <c r="J2828" i="5"/>
  <c r="K2828" i="5"/>
  <c r="L2828" i="5"/>
  <c r="M2828" i="5"/>
  <c r="N2828" i="5"/>
  <c r="O2828" i="5"/>
  <c r="P2828" i="5"/>
  <c r="Q2828" i="5"/>
  <c r="R2828" i="5"/>
  <c r="S2828" i="5"/>
  <c r="B2829" i="5"/>
  <c r="C2829" i="5"/>
  <c r="D2829" i="5"/>
  <c r="E2829" i="5"/>
  <c r="F2829" i="5"/>
  <c r="G2829" i="5"/>
  <c r="H2829" i="5"/>
  <c r="I2829" i="5"/>
  <c r="J2829" i="5"/>
  <c r="K2829" i="5"/>
  <c r="L2829" i="5"/>
  <c r="M2829" i="5"/>
  <c r="N2829" i="5"/>
  <c r="O2829" i="5"/>
  <c r="P2829" i="5"/>
  <c r="Q2829" i="5"/>
  <c r="R2829" i="5"/>
  <c r="S2829" i="5"/>
  <c r="B2830" i="5"/>
  <c r="C2830" i="5"/>
  <c r="D2830" i="5"/>
  <c r="E2830" i="5"/>
  <c r="F2830" i="5"/>
  <c r="G2830" i="5"/>
  <c r="H2830" i="5"/>
  <c r="I2830" i="5"/>
  <c r="J2830" i="5"/>
  <c r="K2830" i="5"/>
  <c r="L2830" i="5"/>
  <c r="M2830" i="5"/>
  <c r="N2830" i="5"/>
  <c r="O2830" i="5"/>
  <c r="P2830" i="5"/>
  <c r="Q2830" i="5"/>
  <c r="R2830" i="5"/>
  <c r="S2830" i="5"/>
  <c r="B2831" i="5"/>
  <c r="C2831" i="5"/>
  <c r="D2831" i="5"/>
  <c r="E2831" i="5"/>
  <c r="F2831" i="5"/>
  <c r="G2831" i="5"/>
  <c r="H2831" i="5"/>
  <c r="I2831" i="5"/>
  <c r="J2831" i="5"/>
  <c r="K2831" i="5"/>
  <c r="L2831" i="5"/>
  <c r="M2831" i="5"/>
  <c r="N2831" i="5"/>
  <c r="O2831" i="5"/>
  <c r="P2831" i="5"/>
  <c r="Q2831" i="5"/>
  <c r="R2831" i="5"/>
  <c r="S2831" i="5"/>
  <c r="B2832" i="5"/>
  <c r="C2832" i="5"/>
  <c r="D2832" i="5"/>
  <c r="E2832" i="5"/>
  <c r="F2832" i="5"/>
  <c r="G2832" i="5"/>
  <c r="H2832" i="5"/>
  <c r="I2832" i="5"/>
  <c r="J2832" i="5"/>
  <c r="K2832" i="5"/>
  <c r="L2832" i="5"/>
  <c r="M2832" i="5"/>
  <c r="N2832" i="5"/>
  <c r="O2832" i="5"/>
  <c r="P2832" i="5"/>
  <c r="Q2832" i="5"/>
  <c r="R2832" i="5"/>
  <c r="S2832" i="5"/>
  <c r="B2833" i="5"/>
  <c r="C2833" i="5"/>
  <c r="D2833" i="5"/>
  <c r="E2833" i="5"/>
  <c r="F2833" i="5"/>
  <c r="G2833" i="5"/>
  <c r="H2833" i="5"/>
  <c r="I2833" i="5"/>
  <c r="J2833" i="5"/>
  <c r="K2833" i="5"/>
  <c r="L2833" i="5"/>
  <c r="M2833" i="5"/>
  <c r="N2833" i="5"/>
  <c r="O2833" i="5"/>
  <c r="P2833" i="5"/>
  <c r="Q2833" i="5"/>
  <c r="R2833" i="5"/>
  <c r="S2833" i="5"/>
  <c r="B2834" i="5"/>
  <c r="C2834" i="5"/>
  <c r="D2834" i="5"/>
  <c r="E2834" i="5"/>
  <c r="F2834" i="5"/>
  <c r="G2834" i="5"/>
  <c r="H2834" i="5"/>
  <c r="I2834" i="5"/>
  <c r="J2834" i="5"/>
  <c r="K2834" i="5"/>
  <c r="L2834" i="5"/>
  <c r="M2834" i="5"/>
  <c r="N2834" i="5"/>
  <c r="O2834" i="5"/>
  <c r="P2834" i="5"/>
  <c r="Q2834" i="5"/>
  <c r="R2834" i="5"/>
  <c r="S2834" i="5"/>
  <c r="B2835" i="5"/>
  <c r="C2835" i="5"/>
  <c r="D2835" i="5"/>
  <c r="E2835" i="5"/>
  <c r="F2835" i="5"/>
  <c r="G2835" i="5"/>
  <c r="H2835" i="5"/>
  <c r="I2835" i="5"/>
  <c r="J2835" i="5"/>
  <c r="K2835" i="5"/>
  <c r="L2835" i="5"/>
  <c r="M2835" i="5"/>
  <c r="N2835" i="5"/>
  <c r="O2835" i="5"/>
  <c r="P2835" i="5"/>
  <c r="Q2835" i="5"/>
  <c r="R2835" i="5"/>
  <c r="S2835" i="5"/>
  <c r="B2836" i="5"/>
  <c r="C2836" i="5"/>
  <c r="D2836" i="5"/>
  <c r="E2836" i="5"/>
  <c r="F2836" i="5"/>
  <c r="G2836" i="5"/>
  <c r="H2836" i="5"/>
  <c r="I2836" i="5"/>
  <c r="J2836" i="5"/>
  <c r="K2836" i="5"/>
  <c r="L2836" i="5"/>
  <c r="M2836" i="5"/>
  <c r="N2836" i="5"/>
  <c r="O2836" i="5"/>
  <c r="P2836" i="5"/>
  <c r="Q2836" i="5"/>
  <c r="R2836" i="5"/>
  <c r="S2836" i="5"/>
  <c r="B2837" i="5"/>
  <c r="C2837" i="5"/>
  <c r="D2837" i="5"/>
  <c r="E2837" i="5"/>
  <c r="F2837" i="5"/>
  <c r="G2837" i="5"/>
  <c r="H2837" i="5"/>
  <c r="I2837" i="5"/>
  <c r="J2837" i="5"/>
  <c r="K2837" i="5"/>
  <c r="L2837" i="5"/>
  <c r="M2837" i="5"/>
  <c r="N2837" i="5"/>
  <c r="O2837" i="5"/>
  <c r="P2837" i="5"/>
  <c r="Q2837" i="5"/>
  <c r="R2837" i="5"/>
  <c r="S2837" i="5"/>
  <c r="B2838" i="5"/>
  <c r="C2838" i="5"/>
  <c r="D2838" i="5"/>
  <c r="E2838" i="5"/>
  <c r="F2838" i="5"/>
  <c r="G2838" i="5"/>
  <c r="H2838" i="5"/>
  <c r="I2838" i="5"/>
  <c r="J2838" i="5"/>
  <c r="K2838" i="5"/>
  <c r="L2838" i="5"/>
  <c r="M2838" i="5"/>
  <c r="N2838" i="5"/>
  <c r="O2838" i="5"/>
  <c r="P2838" i="5"/>
  <c r="Q2838" i="5"/>
  <c r="R2838" i="5"/>
  <c r="S2838" i="5"/>
  <c r="B2839" i="5"/>
  <c r="C2839" i="5"/>
  <c r="D2839" i="5"/>
  <c r="E2839" i="5"/>
  <c r="F2839" i="5"/>
  <c r="G2839" i="5"/>
  <c r="H2839" i="5"/>
  <c r="I2839" i="5"/>
  <c r="J2839" i="5"/>
  <c r="K2839" i="5"/>
  <c r="L2839" i="5"/>
  <c r="M2839" i="5"/>
  <c r="N2839" i="5"/>
  <c r="O2839" i="5"/>
  <c r="P2839" i="5"/>
  <c r="Q2839" i="5"/>
  <c r="R2839" i="5"/>
  <c r="S2839" i="5"/>
  <c r="B2840" i="5"/>
  <c r="C2840" i="5"/>
  <c r="D2840" i="5"/>
  <c r="E2840" i="5"/>
  <c r="F2840" i="5"/>
  <c r="G2840" i="5"/>
  <c r="H2840" i="5"/>
  <c r="I2840" i="5"/>
  <c r="J2840" i="5"/>
  <c r="K2840" i="5"/>
  <c r="L2840" i="5"/>
  <c r="M2840" i="5"/>
  <c r="N2840" i="5"/>
  <c r="O2840" i="5"/>
  <c r="P2840" i="5"/>
  <c r="Q2840" i="5"/>
  <c r="R2840" i="5"/>
  <c r="S2840" i="5"/>
  <c r="B2841" i="5"/>
  <c r="C2841" i="5"/>
  <c r="D2841" i="5"/>
  <c r="E2841" i="5"/>
  <c r="F2841" i="5"/>
  <c r="G2841" i="5"/>
  <c r="H2841" i="5"/>
  <c r="I2841" i="5"/>
  <c r="J2841" i="5"/>
  <c r="K2841" i="5"/>
  <c r="L2841" i="5"/>
  <c r="M2841" i="5"/>
  <c r="N2841" i="5"/>
  <c r="O2841" i="5"/>
  <c r="P2841" i="5"/>
  <c r="Q2841" i="5"/>
  <c r="R2841" i="5"/>
  <c r="S2841" i="5"/>
  <c r="B2842" i="5"/>
  <c r="C2842" i="5"/>
  <c r="D2842" i="5"/>
  <c r="E2842" i="5"/>
  <c r="F2842" i="5"/>
  <c r="G2842" i="5"/>
  <c r="H2842" i="5"/>
  <c r="I2842" i="5"/>
  <c r="J2842" i="5"/>
  <c r="K2842" i="5"/>
  <c r="L2842" i="5"/>
  <c r="M2842" i="5"/>
  <c r="N2842" i="5"/>
  <c r="O2842" i="5"/>
  <c r="P2842" i="5"/>
  <c r="Q2842" i="5"/>
  <c r="R2842" i="5"/>
  <c r="S2842" i="5"/>
  <c r="B2843" i="5"/>
  <c r="C2843" i="5"/>
  <c r="D2843" i="5"/>
  <c r="E2843" i="5"/>
  <c r="F2843" i="5"/>
  <c r="G2843" i="5"/>
  <c r="H2843" i="5"/>
  <c r="I2843" i="5"/>
  <c r="J2843" i="5"/>
  <c r="K2843" i="5"/>
  <c r="L2843" i="5"/>
  <c r="M2843" i="5"/>
  <c r="N2843" i="5"/>
  <c r="O2843" i="5"/>
  <c r="P2843" i="5"/>
  <c r="Q2843" i="5"/>
  <c r="R2843" i="5"/>
  <c r="S2843" i="5"/>
  <c r="B2844" i="5"/>
  <c r="C2844" i="5"/>
  <c r="D2844" i="5"/>
  <c r="E2844" i="5"/>
  <c r="F2844" i="5"/>
  <c r="G2844" i="5"/>
  <c r="H2844" i="5"/>
  <c r="I2844" i="5"/>
  <c r="J2844" i="5"/>
  <c r="K2844" i="5"/>
  <c r="L2844" i="5"/>
  <c r="M2844" i="5"/>
  <c r="N2844" i="5"/>
  <c r="O2844" i="5"/>
  <c r="P2844" i="5"/>
  <c r="Q2844" i="5"/>
  <c r="R2844" i="5"/>
  <c r="S2844" i="5"/>
  <c r="B2845" i="5"/>
  <c r="C2845" i="5"/>
  <c r="D2845" i="5"/>
  <c r="E2845" i="5"/>
  <c r="F2845" i="5"/>
  <c r="G2845" i="5"/>
  <c r="H2845" i="5"/>
  <c r="I2845" i="5"/>
  <c r="J2845" i="5"/>
  <c r="K2845" i="5"/>
  <c r="L2845" i="5"/>
  <c r="M2845" i="5"/>
  <c r="N2845" i="5"/>
  <c r="O2845" i="5"/>
  <c r="P2845" i="5"/>
  <c r="Q2845" i="5"/>
  <c r="R2845" i="5"/>
  <c r="S2845" i="5"/>
  <c r="B2846" i="5"/>
  <c r="C2846" i="5"/>
  <c r="D2846" i="5"/>
  <c r="E2846" i="5"/>
  <c r="F2846" i="5"/>
  <c r="G2846" i="5"/>
  <c r="H2846" i="5"/>
  <c r="I2846" i="5"/>
  <c r="J2846" i="5"/>
  <c r="K2846" i="5"/>
  <c r="L2846" i="5"/>
  <c r="M2846" i="5"/>
  <c r="N2846" i="5"/>
  <c r="O2846" i="5"/>
  <c r="P2846" i="5"/>
  <c r="Q2846" i="5"/>
  <c r="R2846" i="5"/>
  <c r="S2846" i="5"/>
  <c r="B2847" i="5"/>
  <c r="C2847" i="5"/>
  <c r="D2847" i="5"/>
  <c r="E2847" i="5"/>
  <c r="F2847" i="5"/>
  <c r="G2847" i="5"/>
  <c r="H2847" i="5"/>
  <c r="I2847" i="5"/>
  <c r="J2847" i="5"/>
  <c r="K2847" i="5"/>
  <c r="L2847" i="5"/>
  <c r="M2847" i="5"/>
  <c r="N2847" i="5"/>
  <c r="O2847" i="5"/>
  <c r="P2847" i="5"/>
  <c r="Q2847" i="5"/>
  <c r="R2847" i="5"/>
  <c r="S2847" i="5"/>
  <c r="B2848" i="5"/>
  <c r="C2848" i="5"/>
  <c r="D2848" i="5"/>
  <c r="E2848" i="5"/>
  <c r="F2848" i="5"/>
  <c r="G2848" i="5"/>
  <c r="H2848" i="5"/>
  <c r="I2848" i="5"/>
  <c r="J2848" i="5"/>
  <c r="K2848" i="5"/>
  <c r="L2848" i="5"/>
  <c r="M2848" i="5"/>
  <c r="N2848" i="5"/>
  <c r="O2848" i="5"/>
  <c r="P2848" i="5"/>
  <c r="Q2848" i="5"/>
  <c r="R2848" i="5"/>
  <c r="S2848" i="5"/>
  <c r="B2849" i="5"/>
  <c r="C2849" i="5"/>
  <c r="D2849" i="5"/>
  <c r="E2849" i="5"/>
  <c r="F2849" i="5"/>
  <c r="G2849" i="5"/>
  <c r="H2849" i="5"/>
  <c r="I2849" i="5"/>
  <c r="J2849" i="5"/>
  <c r="K2849" i="5"/>
  <c r="L2849" i="5"/>
  <c r="M2849" i="5"/>
  <c r="N2849" i="5"/>
  <c r="O2849" i="5"/>
  <c r="P2849" i="5"/>
  <c r="Q2849" i="5"/>
  <c r="R2849" i="5"/>
  <c r="S2849" i="5"/>
  <c r="B2850" i="5"/>
  <c r="C2850" i="5"/>
  <c r="D2850" i="5"/>
  <c r="E2850" i="5"/>
  <c r="F2850" i="5"/>
  <c r="G2850" i="5"/>
  <c r="H2850" i="5"/>
  <c r="I2850" i="5"/>
  <c r="J2850" i="5"/>
  <c r="K2850" i="5"/>
  <c r="L2850" i="5"/>
  <c r="M2850" i="5"/>
  <c r="N2850" i="5"/>
  <c r="O2850" i="5"/>
  <c r="P2850" i="5"/>
  <c r="Q2850" i="5"/>
  <c r="R2850" i="5"/>
  <c r="S2850" i="5"/>
  <c r="B2851" i="5"/>
  <c r="C2851" i="5"/>
  <c r="D2851" i="5"/>
  <c r="E2851" i="5"/>
  <c r="F2851" i="5"/>
  <c r="G2851" i="5"/>
  <c r="H2851" i="5"/>
  <c r="I2851" i="5"/>
  <c r="J2851" i="5"/>
  <c r="K2851" i="5"/>
  <c r="L2851" i="5"/>
  <c r="M2851" i="5"/>
  <c r="N2851" i="5"/>
  <c r="O2851" i="5"/>
  <c r="P2851" i="5"/>
  <c r="Q2851" i="5"/>
  <c r="R2851" i="5"/>
  <c r="S2851" i="5"/>
  <c r="B2852" i="5"/>
  <c r="C2852" i="5"/>
  <c r="D2852" i="5"/>
  <c r="E2852" i="5"/>
  <c r="F2852" i="5"/>
  <c r="G2852" i="5"/>
  <c r="H2852" i="5"/>
  <c r="I2852" i="5"/>
  <c r="J2852" i="5"/>
  <c r="K2852" i="5"/>
  <c r="L2852" i="5"/>
  <c r="M2852" i="5"/>
  <c r="N2852" i="5"/>
  <c r="O2852" i="5"/>
  <c r="P2852" i="5"/>
  <c r="Q2852" i="5"/>
  <c r="R2852" i="5"/>
  <c r="S2852" i="5"/>
  <c r="B2853" i="5"/>
  <c r="C2853" i="5"/>
  <c r="D2853" i="5"/>
  <c r="E2853" i="5"/>
  <c r="F2853" i="5"/>
  <c r="G2853" i="5"/>
  <c r="H2853" i="5"/>
  <c r="I2853" i="5"/>
  <c r="J2853" i="5"/>
  <c r="K2853" i="5"/>
  <c r="L2853" i="5"/>
  <c r="M2853" i="5"/>
  <c r="N2853" i="5"/>
  <c r="O2853" i="5"/>
  <c r="P2853" i="5"/>
  <c r="Q2853" i="5"/>
  <c r="R2853" i="5"/>
  <c r="S2853" i="5"/>
  <c r="B2854" i="5"/>
  <c r="C2854" i="5"/>
  <c r="D2854" i="5"/>
  <c r="E2854" i="5"/>
  <c r="F2854" i="5"/>
  <c r="G2854" i="5"/>
  <c r="H2854" i="5"/>
  <c r="I2854" i="5"/>
  <c r="J2854" i="5"/>
  <c r="K2854" i="5"/>
  <c r="L2854" i="5"/>
  <c r="M2854" i="5"/>
  <c r="N2854" i="5"/>
  <c r="O2854" i="5"/>
  <c r="P2854" i="5"/>
  <c r="Q2854" i="5"/>
  <c r="R2854" i="5"/>
  <c r="S2854" i="5"/>
  <c r="B2855" i="5"/>
  <c r="C2855" i="5"/>
  <c r="D2855" i="5"/>
  <c r="E2855" i="5"/>
  <c r="F2855" i="5"/>
  <c r="G2855" i="5"/>
  <c r="H2855" i="5"/>
  <c r="I2855" i="5"/>
  <c r="J2855" i="5"/>
  <c r="K2855" i="5"/>
  <c r="L2855" i="5"/>
  <c r="M2855" i="5"/>
  <c r="N2855" i="5"/>
  <c r="O2855" i="5"/>
  <c r="P2855" i="5"/>
  <c r="Q2855" i="5"/>
  <c r="R2855" i="5"/>
  <c r="S2855" i="5"/>
  <c r="B2856" i="5"/>
  <c r="C2856" i="5"/>
  <c r="D2856" i="5"/>
  <c r="E2856" i="5"/>
  <c r="F2856" i="5"/>
  <c r="G2856" i="5"/>
  <c r="H2856" i="5"/>
  <c r="I2856" i="5"/>
  <c r="J2856" i="5"/>
  <c r="K2856" i="5"/>
  <c r="L2856" i="5"/>
  <c r="M2856" i="5"/>
  <c r="N2856" i="5"/>
  <c r="O2856" i="5"/>
  <c r="P2856" i="5"/>
  <c r="Q2856" i="5"/>
  <c r="R2856" i="5"/>
  <c r="S2856" i="5"/>
  <c r="B2857" i="5"/>
  <c r="C2857" i="5"/>
  <c r="D2857" i="5"/>
  <c r="E2857" i="5"/>
  <c r="F2857" i="5"/>
  <c r="G2857" i="5"/>
  <c r="H2857" i="5"/>
  <c r="I2857" i="5"/>
  <c r="J2857" i="5"/>
  <c r="K2857" i="5"/>
  <c r="L2857" i="5"/>
  <c r="M2857" i="5"/>
  <c r="N2857" i="5"/>
  <c r="O2857" i="5"/>
  <c r="P2857" i="5"/>
  <c r="Q2857" i="5"/>
  <c r="R2857" i="5"/>
  <c r="S2857" i="5"/>
  <c r="B2858" i="5"/>
  <c r="C2858" i="5"/>
  <c r="D2858" i="5"/>
  <c r="E2858" i="5"/>
  <c r="F2858" i="5"/>
  <c r="G2858" i="5"/>
  <c r="H2858" i="5"/>
  <c r="I2858" i="5"/>
  <c r="J2858" i="5"/>
  <c r="K2858" i="5"/>
  <c r="L2858" i="5"/>
  <c r="M2858" i="5"/>
  <c r="N2858" i="5"/>
  <c r="O2858" i="5"/>
  <c r="P2858" i="5"/>
  <c r="Q2858" i="5"/>
  <c r="R2858" i="5"/>
  <c r="S2858" i="5"/>
  <c r="B2859" i="5"/>
  <c r="C2859" i="5"/>
  <c r="D2859" i="5"/>
  <c r="E2859" i="5"/>
  <c r="F2859" i="5"/>
  <c r="G2859" i="5"/>
  <c r="H2859" i="5"/>
  <c r="I2859" i="5"/>
  <c r="J2859" i="5"/>
  <c r="K2859" i="5"/>
  <c r="L2859" i="5"/>
  <c r="M2859" i="5"/>
  <c r="N2859" i="5"/>
  <c r="O2859" i="5"/>
  <c r="P2859" i="5"/>
  <c r="Q2859" i="5"/>
  <c r="R2859" i="5"/>
  <c r="S2859" i="5"/>
  <c r="B2860" i="5"/>
  <c r="C2860" i="5"/>
  <c r="D2860" i="5"/>
  <c r="E2860" i="5"/>
  <c r="F2860" i="5"/>
  <c r="G2860" i="5"/>
  <c r="H2860" i="5"/>
  <c r="I2860" i="5"/>
  <c r="J2860" i="5"/>
  <c r="K2860" i="5"/>
  <c r="L2860" i="5"/>
  <c r="M2860" i="5"/>
  <c r="N2860" i="5"/>
  <c r="O2860" i="5"/>
  <c r="P2860" i="5"/>
  <c r="Q2860" i="5"/>
  <c r="R2860" i="5"/>
  <c r="S2860" i="5"/>
  <c r="B2861" i="5"/>
  <c r="C2861" i="5"/>
  <c r="D2861" i="5"/>
  <c r="E2861" i="5"/>
  <c r="F2861" i="5"/>
  <c r="G2861" i="5"/>
  <c r="H2861" i="5"/>
  <c r="I2861" i="5"/>
  <c r="J2861" i="5"/>
  <c r="K2861" i="5"/>
  <c r="L2861" i="5"/>
  <c r="M2861" i="5"/>
  <c r="N2861" i="5"/>
  <c r="O2861" i="5"/>
  <c r="P2861" i="5"/>
  <c r="Q2861" i="5"/>
  <c r="R2861" i="5"/>
  <c r="S2861" i="5"/>
  <c r="B2862" i="5"/>
  <c r="C2862" i="5"/>
  <c r="D2862" i="5"/>
  <c r="E2862" i="5"/>
  <c r="F2862" i="5"/>
  <c r="G2862" i="5"/>
  <c r="H2862" i="5"/>
  <c r="I2862" i="5"/>
  <c r="J2862" i="5"/>
  <c r="K2862" i="5"/>
  <c r="L2862" i="5"/>
  <c r="M2862" i="5"/>
  <c r="N2862" i="5"/>
  <c r="O2862" i="5"/>
  <c r="P2862" i="5"/>
  <c r="Q2862" i="5"/>
  <c r="R2862" i="5"/>
  <c r="S2862" i="5"/>
  <c r="B2863" i="5"/>
  <c r="C2863" i="5"/>
  <c r="D2863" i="5"/>
  <c r="E2863" i="5"/>
  <c r="F2863" i="5"/>
  <c r="G2863" i="5"/>
  <c r="H2863" i="5"/>
  <c r="I2863" i="5"/>
  <c r="J2863" i="5"/>
  <c r="K2863" i="5"/>
  <c r="L2863" i="5"/>
  <c r="M2863" i="5"/>
  <c r="N2863" i="5"/>
  <c r="O2863" i="5"/>
  <c r="P2863" i="5"/>
  <c r="Q2863" i="5"/>
  <c r="R2863" i="5"/>
  <c r="S2863" i="5"/>
  <c r="B2864" i="5"/>
  <c r="C2864" i="5"/>
  <c r="D2864" i="5"/>
  <c r="E2864" i="5"/>
  <c r="F2864" i="5"/>
  <c r="G2864" i="5"/>
  <c r="H2864" i="5"/>
  <c r="I2864" i="5"/>
  <c r="J2864" i="5"/>
  <c r="K2864" i="5"/>
  <c r="L2864" i="5"/>
  <c r="M2864" i="5"/>
  <c r="N2864" i="5"/>
  <c r="O2864" i="5"/>
  <c r="P2864" i="5"/>
  <c r="Q2864" i="5"/>
  <c r="R2864" i="5"/>
  <c r="S2864" i="5"/>
  <c r="B2865" i="5"/>
  <c r="C2865" i="5"/>
  <c r="D2865" i="5"/>
  <c r="E2865" i="5"/>
  <c r="F2865" i="5"/>
  <c r="G2865" i="5"/>
  <c r="H2865" i="5"/>
  <c r="I2865" i="5"/>
  <c r="J2865" i="5"/>
  <c r="K2865" i="5"/>
  <c r="L2865" i="5"/>
  <c r="M2865" i="5"/>
  <c r="N2865" i="5"/>
  <c r="O2865" i="5"/>
  <c r="P2865" i="5"/>
  <c r="Q2865" i="5"/>
  <c r="R2865" i="5"/>
  <c r="S2865" i="5"/>
  <c r="B2866" i="5"/>
  <c r="C2866" i="5"/>
  <c r="D2866" i="5"/>
  <c r="E2866" i="5"/>
  <c r="F2866" i="5"/>
  <c r="G2866" i="5"/>
  <c r="H2866" i="5"/>
  <c r="I2866" i="5"/>
  <c r="J2866" i="5"/>
  <c r="K2866" i="5"/>
  <c r="L2866" i="5"/>
  <c r="M2866" i="5"/>
  <c r="N2866" i="5"/>
  <c r="O2866" i="5"/>
  <c r="P2866" i="5"/>
  <c r="Q2866" i="5"/>
  <c r="R2866" i="5"/>
  <c r="S2866" i="5"/>
  <c r="B2867" i="5"/>
  <c r="C2867" i="5"/>
  <c r="D2867" i="5"/>
  <c r="E2867" i="5"/>
  <c r="F2867" i="5"/>
  <c r="G2867" i="5"/>
  <c r="H2867" i="5"/>
  <c r="I2867" i="5"/>
  <c r="J2867" i="5"/>
  <c r="K2867" i="5"/>
  <c r="L2867" i="5"/>
  <c r="M2867" i="5"/>
  <c r="N2867" i="5"/>
  <c r="O2867" i="5"/>
  <c r="P2867" i="5"/>
  <c r="Q2867" i="5"/>
  <c r="R2867" i="5"/>
  <c r="S2867" i="5"/>
  <c r="B2868" i="5"/>
  <c r="C2868" i="5"/>
  <c r="D2868" i="5"/>
  <c r="E2868" i="5"/>
  <c r="F2868" i="5"/>
  <c r="G2868" i="5"/>
  <c r="H2868" i="5"/>
  <c r="I2868" i="5"/>
  <c r="J2868" i="5"/>
  <c r="K2868" i="5"/>
  <c r="L2868" i="5"/>
  <c r="M2868" i="5"/>
  <c r="N2868" i="5"/>
  <c r="O2868" i="5"/>
  <c r="P2868" i="5"/>
  <c r="Q2868" i="5"/>
  <c r="R2868" i="5"/>
  <c r="S2868" i="5"/>
  <c r="B2869" i="5"/>
  <c r="C2869" i="5"/>
  <c r="D2869" i="5"/>
  <c r="E2869" i="5"/>
  <c r="F2869" i="5"/>
  <c r="G2869" i="5"/>
  <c r="H2869" i="5"/>
  <c r="I2869" i="5"/>
  <c r="J2869" i="5"/>
  <c r="K2869" i="5"/>
  <c r="L2869" i="5"/>
  <c r="M2869" i="5"/>
  <c r="N2869" i="5"/>
  <c r="O2869" i="5"/>
  <c r="P2869" i="5"/>
  <c r="Q2869" i="5"/>
  <c r="R2869" i="5"/>
  <c r="S2869" i="5"/>
  <c r="B2870" i="5"/>
  <c r="C2870" i="5"/>
  <c r="D2870" i="5"/>
  <c r="E2870" i="5"/>
  <c r="F2870" i="5"/>
  <c r="G2870" i="5"/>
  <c r="H2870" i="5"/>
  <c r="I2870" i="5"/>
  <c r="J2870" i="5"/>
  <c r="K2870" i="5"/>
  <c r="L2870" i="5"/>
  <c r="M2870" i="5"/>
  <c r="N2870" i="5"/>
  <c r="O2870" i="5"/>
  <c r="P2870" i="5"/>
  <c r="Q2870" i="5"/>
  <c r="R2870" i="5"/>
  <c r="S2870" i="5"/>
  <c r="B2871" i="5"/>
  <c r="C2871" i="5"/>
  <c r="D2871" i="5"/>
  <c r="E2871" i="5"/>
  <c r="F2871" i="5"/>
  <c r="G2871" i="5"/>
  <c r="H2871" i="5"/>
  <c r="I2871" i="5"/>
  <c r="J2871" i="5"/>
  <c r="K2871" i="5"/>
  <c r="L2871" i="5"/>
  <c r="M2871" i="5"/>
  <c r="N2871" i="5"/>
  <c r="O2871" i="5"/>
  <c r="P2871" i="5"/>
  <c r="Q2871" i="5"/>
  <c r="R2871" i="5"/>
  <c r="S2871" i="5"/>
  <c r="B2872" i="5"/>
  <c r="C2872" i="5"/>
  <c r="D2872" i="5"/>
  <c r="E2872" i="5"/>
  <c r="F2872" i="5"/>
  <c r="G2872" i="5"/>
  <c r="H2872" i="5"/>
  <c r="I2872" i="5"/>
  <c r="J2872" i="5"/>
  <c r="K2872" i="5"/>
  <c r="L2872" i="5"/>
  <c r="M2872" i="5"/>
  <c r="N2872" i="5"/>
  <c r="O2872" i="5"/>
  <c r="P2872" i="5"/>
  <c r="Q2872" i="5"/>
  <c r="R2872" i="5"/>
  <c r="S2872" i="5"/>
  <c r="B2873" i="5"/>
  <c r="C2873" i="5"/>
  <c r="D2873" i="5"/>
  <c r="E2873" i="5"/>
  <c r="F2873" i="5"/>
  <c r="G2873" i="5"/>
  <c r="H2873" i="5"/>
  <c r="I2873" i="5"/>
  <c r="J2873" i="5"/>
  <c r="K2873" i="5"/>
  <c r="L2873" i="5"/>
  <c r="M2873" i="5"/>
  <c r="N2873" i="5"/>
  <c r="O2873" i="5"/>
  <c r="P2873" i="5"/>
  <c r="Q2873" i="5"/>
  <c r="R2873" i="5"/>
  <c r="S2873" i="5"/>
  <c r="B2874" i="5"/>
  <c r="C2874" i="5"/>
  <c r="D2874" i="5"/>
  <c r="E2874" i="5"/>
  <c r="F2874" i="5"/>
  <c r="G2874" i="5"/>
  <c r="H2874" i="5"/>
  <c r="I2874" i="5"/>
  <c r="J2874" i="5"/>
  <c r="K2874" i="5"/>
  <c r="L2874" i="5"/>
  <c r="M2874" i="5"/>
  <c r="N2874" i="5"/>
  <c r="O2874" i="5"/>
  <c r="P2874" i="5"/>
  <c r="Q2874" i="5"/>
  <c r="R2874" i="5"/>
  <c r="S2874" i="5"/>
  <c r="B2875" i="5"/>
  <c r="C2875" i="5"/>
  <c r="D2875" i="5"/>
  <c r="E2875" i="5"/>
  <c r="F2875" i="5"/>
  <c r="G2875" i="5"/>
  <c r="H2875" i="5"/>
  <c r="I2875" i="5"/>
  <c r="J2875" i="5"/>
  <c r="K2875" i="5"/>
  <c r="L2875" i="5"/>
  <c r="M2875" i="5"/>
  <c r="N2875" i="5"/>
  <c r="O2875" i="5"/>
  <c r="P2875" i="5"/>
  <c r="Q2875" i="5"/>
  <c r="R2875" i="5"/>
  <c r="S2875" i="5"/>
  <c r="B2876" i="5"/>
  <c r="C2876" i="5"/>
  <c r="D2876" i="5"/>
  <c r="E2876" i="5"/>
  <c r="F2876" i="5"/>
  <c r="G2876" i="5"/>
  <c r="H2876" i="5"/>
  <c r="I2876" i="5"/>
  <c r="J2876" i="5"/>
  <c r="K2876" i="5"/>
  <c r="L2876" i="5"/>
  <c r="M2876" i="5"/>
  <c r="N2876" i="5"/>
  <c r="O2876" i="5"/>
  <c r="P2876" i="5"/>
  <c r="Q2876" i="5"/>
  <c r="R2876" i="5"/>
  <c r="S2876" i="5"/>
  <c r="B2877" i="5"/>
  <c r="C2877" i="5"/>
  <c r="D2877" i="5"/>
  <c r="E2877" i="5"/>
  <c r="F2877" i="5"/>
  <c r="G2877" i="5"/>
  <c r="H2877" i="5"/>
  <c r="I2877" i="5"/>
  <c r="J2877" i="5"/>
  <c r="K2877" i="5"/>
  <c r="L2877" i="5"/>
  <c r="M2877" i="5"/>
  <c r="N2877" i="5"/>
  <c r="O2877" i="5"/>
  <c r="P2877" i="5"/>
  <c r="Q2877" i="5"/>
  <c r="R2877" i="5"/>
  <c r="S2877" i="5"/>
  <c r="B2878" i="5"/>
  <c r="C2878" i="5"/>
  <c r="D2878" i="5"/>
  <c r="E2878" i="5"/>
  <c r="F2878" i="5"/>
  <c r="G2878" i="5"/>
  <c r="H2878" i="5"/>
  <c r="I2878" i="5"/>
  <c r="J2878" i="5"/>
  <c r="K2878" i="5"/>
  <c r="L2878" i="5"/>
  <c r="M2878" i="5"/>
  <c r="N2878" i="5"/>
  <c r="O2878" i="5"/>
  <c r="P2878" i="5"/>
  <c r="Q2878" i="5"/>
  <c r="R2878" i="5"/>
  <c r="S2878" i="5"/>
  <c r="B2879" i="5"/>
  <c r="C2879" i="5"/>
  <c r="D2879" i="5"/>
  <c r="E2879" i="5"/>
  <c r="F2879" i="5"/>
  <c r="G2879" i="5"/>
  <c r="H2879" i="5"/>
  <c r="I2879" i="5"/>
  <c r="J2879" i="5"/>
  <c r="K2879" i="5"/>
  <c r="L2879" i="5"/>
  <c r="M2879" i="5"/>
  <c r="N2879" i="5"/>
  <c r="O2879" i="5"/>
  <c r="P2879" i="5"/>
  <c r="Q2879" i="5"/>
  <c r="R2879" i="5"/>
  <c r="S2879" i="5"/>
  <c r="B2880" i="5"/>
  <c r="C2880" i="5"/>
  <c r="D2880" i="5"/>
  <c r="E2880" i="5"/>
  <c r="F2880" i="5"/>
  <c r="G2880" i="5"/>
  <c r="H2880" i="5"/>
  <c r="I2880" i="5"/>
  <c r="J2880" i="5"/>
  <c r="K2880" i="5"/>
  <c r="L2880" i="5"/>
  <c r="M2880" i="5"/>
  <c r="N2880" i="5"/>
  <c r="O2880" i="5"/>
  <c r="P2880" i="5"/>
  <c r="Q2880" i="5"/>
  <c r="R2880" i="5"/>
  <c r="S2880" i="5"/>
  <c r="B2881" i="5"/>
  <c r="C2881" i="5"/>
  <c r="D2881" i="5"/>
  <c r="E2881" i="5"/>
  <c r="F2881" i="5"/>
  <c r="G2881" i="5"/>
  <c r="H2881" i="5"/>
  <c r="I2881" i="5"/>
  <c r="J2881" i="5"/>
  <c r="K2881" i="5"/>
  <c r="L2881" i="5"/>
  <c r="M2881" i="5"/>
  <c r="N2881" i="5"/>
  <c r="O2881" i="5"/>
  <c r="P2881" i="5"/>
  <c r="Q2881" i="5"/>
  <c r="R2881" i="5"/>
  <c r="S2881" i="5"/>
  <c r="B2882" i="5"/>
  <c r="C2882" i="5"/>
  <c r="D2882" i="5"/>
  <c r="E2882" i="5"/>
  <c r="F2882" i="5"/>
  <c r="G2882" i="5"/>
  <c r="H2882" i="5"/>
  <c r="I2882" i="5"/>
  <c r="J2882" i="5"/>
  <c r="K2882" i="5"/>
  <c r="L2882" i="5"/>
  <c r="M2882" i="5"/>
  <c r="N2882" i="5"/>
  <c r="O2882" i="5"/>
  <c r="P2882" i="5"/>
  <c r="Q2882" i="5"/>
  <c r="R2882" i="5"/>
  <c r="S2882" i="5"/>
  <c r="B2883" i="5"/>
  <c r="C2883" i="5"/>
  <c r="D2883" i="5"/>
  <c r="E2883" i="5"/>
  <c r="F2883" i="5"/>
  <c r="G2883" i="5"/>
  <c r="H2883" i="5"/>
  <c r="I2883" i="5"/>
  <c r="J2883" i="5"/>
  <c r="K2883" i="5"/>
  <c r="L2883" i="5"/>
  <c r="M2883" i="5"/>
  <c r="N2883" i="5"/>
  <c r="O2883" i="5"/>
  <c r="P2883" i="5"/>
  <c r="Q2883" i="5"/>
  <c r="R2883" i="5"/>
  <c r="S2883" i="5"/>
  <c r="B2884" i="5"/>
  <c r="C2884" i="5"/>
  <c r="D2884" i="5"/>
  <c r="E2884" i="5"/>
  <c r="F2884" i="5"/>
  <c r="G2884" i="5"/>
  <c r="H2884" i="5"/>
  <c r="I2884" i="5"/>
  <c r="J2884" i="5"/>
  <c r="K2884" i="5"/>
  <c r="L2884" i="5"/>
  <c r="M2884" i="5"/>
  <c r="N2884" i="5"/>
  <c r="O2884" i="5"/>
  <c r="P2884" i="5"/>
  <c r="Q2884" i="5"/>
  <c r="R2884" i="5"/>
  <c r="S2884" i="5"/>
  <c r="B2885" i="5"/>
  <c r="C2885" i="5"/>
  <c r="D2885" i="5"/>
  <c r="E2885" i="5"/>
  <c r="F2885" i="5"/>
  <c r="G2885" i="5"/>
  <c r="H2885" i="5"/>
  <c r="I2885" i="5"/>
  <c r="J2885" i="5"/>
  <c r="K2885" i="5"/>
  <c r="L2885" i="5"/>
  <c r="M2885" i="5"/>
  <c r="N2885" i="5"/>
  <c r="O2885" i="5"/>
  <c r="P2885" i="5"/>
  <c r="Q2885" i="5"/>
  <c r="R2885" i="5"/>
  <c r="S2885" i="5"/>
  <c r="B2886" i="5"/>
  <c r="C2886" i="5"/>
  <c r="D2886" i="5"/>
  <c r="E2886" i="5"/>
  <c r="F2886" i="5"/>
  <c r="G2886" i="5"/>
  <c r="H2886" i="5"/>
  <c r="I2886" i="5"/>
  <c r="J2886" i="5"/>
  <c r="K2886" i="5"/>
  <c r="L2886" i="5"/>
  <c r="M2886" i="5"/>
  <c r="N2886" i="5"/>
  <c r="O2886" i="5"/>
  <c r="P2886" i="5"/>
  <c r="Q2886" i="5"/>
  <c r="R2886" i="5"/>
  <c r="S2886" i="5"/>
  <c r="B2887" i="5"/>
  <c r="C2887" i="5"/>
  <c r="D2887" i="5"/>
  <c r="E2887" i="5"/>
  <c r="F2887" i="5"/>
  <c r="G2887" i="5"/>
  <c r="H2887" i="5"/>
  <c r="I2887" i="5"/>
  <c r="J2887" i="5"/>
  <c r="K2887" i="5"/>
  <c r="L2887" i="5"/>
  <c r="M2887" i="5"/>
  <c r="N2887" i="5"/>
  <c r="O2887" i="5"/>
  <c r="P2887" i="5"/>
  <c r="Q2887" i="5"/>
  <c r="R2887" i="5"/>
  <c r="S2887" i="5"/>
  <c r="B2888" i="5"/>
  <c r="C2888" i="5"/>
  <c r="D2888" i="5"/>
  <c r="E2888" i="5"/>
  <c r="F2888" i="5"/>
  <c r="G2888" i="5"/>
  <c r="H2888" i="5"/>
  <c r="I2888" i="5"/>
  <c r="J2888" i="5"/>
  <c r="K2888" i="5"/>
  <c r="L2888" i="5"/>
  <c r="M2888" i="5"/>
  <c r="N2888" i="5"/>
  <c r="O2888" i="5"/>
  <c r="P2888" i="5"/>
  <c r="Q2888" i="5"/>
  <c r="R2888" i="5"/>
  <c r="S2888" i="5"/>
  <c r="B2889" i="5"/>
  <c r="C2889" i="5"/>
  <c r="D2889" i="5"/>
  <c r="E2889" i="5"/>
  <c r="F2889" i="5"/>
  <c r="G2889" i="5"/>
  <c r="H2889" i="5"/>
  <c r="I2889" i="5"/>
  <c r="J2889" i="5"/>
  <c r="K2889" i="5"/>
  <c r="L2889" i="5"/>
  <c r="M2889" i="5"/>
  <c r="N2889" i="5"/>
  <c r="O2889" i="5"/>
  <c r="P2889" i="5"/>
  <c r="Q2889" i="5"/>
  <c r="R2889" i="5"/>
  <c r="S2889" i="5"/>
  <c r="B2890" i="5"/>
  <c r="C2890" i="5"/>
  <c r="D2890" i="5"/>
  <c r="E2890" i="5"/>
  <c r="F2890" i="5"/>
  <c r="G2890" i="5"/>
  <c r="H2890" i="5"/>
  <c r="I2890" i="5"/>
  <c r="J2890" i="5"/>
  <c r="K2890" i="5"/>
  <c r="L2890" i="5"/>
  <c r="M2890" i="5"/>
  <c r="N2890" i="5"/>
  <c r="O2890" i="5"/>
  <c r="P2890" i="5"/>
  <c r="Q2890" i="5"/>
  <c r="R2890" i="5"/>
  <c r="S2890" i="5"/>
  <c r="B2891" i="5"/>
  <c r="C2891" i="5"/>
  <c r="D2891" i="5"/>
  <c r="E2891" i="5"/>
  <c r="F2891" i="5"/>
  <c r="G2891" i="5"/>
  <c r="H2891" i="5"/>
  <c r="I2891" i="5"/>
  <c r="J2891" i="5"/>
  <c r="K2891" i="5"/>
  <c r="L2891" i="5"/>
  <c r="M2891" i="5"/>
  <c r="N2891" i="5"/>
  <c r="O2891" i="5"/>
  <c r="P2891" i="5"/>
  <c r="Q2891" i="5"/>
  <c r="R2891" i="5"/>
  <c r="S2891" i="5"/>
  <c r="B2892" i="5"/>
  <c r="C2892" i="5"/>
  <c r="D2892" i="5"/>
  <c r="E2892" i="5"/>
  <c r="F2892" i="5"/>
  <c r="G2892" i="5"/>
  <c r="H2892" i="5"/>
  <c r="I2892" i="5"/>
  <c r="J2892" i="5"/>
  <c r="K2892" i="5"/>
  <c r="L2892" i="5"/>
  <c r="M2892" i="5"/>
  <c r="N2892" i="5"/>
  <c r="O2892" i="5"/>
  <c r="P2892" i="5"/>
  <c r="Q2892" i="5"/>
  <c r="R2892" i="5"/>
  <c r="S2892" i="5"/>
  <c r="B2893" i="5"/>
  <c r="C2893" i="5"/>
  <c r="D2893" i="5"/>
  <c r="E2893" i="5"/>
  <c r="F2893" i="5"/>
  <c r="G2893" i="5"/>
  <c r="H2893" i="5"/>
  <c r="I2893" i="5"/>
  <c r="J2893" i="5"/>
  <c r="K2893" i="5"/>
  <c r="L2893" i="5"/>
  <c r="M2893" i="5"/>
  <c r="N2893" i="5"/>
  <c r="O2893" i="5"/>
  <c r="P2893" i="5"/>
  <c r="Q2893" i="5"/>
  <c r="R2893" i="5"/>
  <c r="S2893" i="5"/>
  <c r="B2894" i="5"/>
  <c r="C2894" i="5"/>
  <c r="D2894" i="5"/>
  <c r="E2894" i="5"/>
  <c r="F2894" i="5"/>
  <c r="G2894" i="5"/>
  <c r="H2894" i="5"/>
  <c r="I2894" i="5"/>
  <c r="J2894" i="5"/>
  <c r="K2894" i="5"/>
  <c r="L2894" i="5"/>
  <c r="M2894" i="5"/>
  <c r="N2894" i="5"/>
  <c r="O2894" i="5"/>
  <c r="P2894" i="5"/>
  <c r="Q2894" i="5"/>
  <c r="R2894" i="5"/>
  <c r="S2894" i="5"/>
  <c r="B2895" i="5"/>
  <c r="C2895" i="5"/>
  <c r="D2895" i="5"/>
  <c r="E2895" i="5"/>
  <c r="F2895" i="5"/>
  <c r="G2895" i="5"/>
  <c r="H2895" i="5"/>
  <c r="I2895" i="5"/>
  <c r="J2895" i="5"/>
  <c r="K2895" i="5"/>
  <c r="L2895" i="5"/>
  <c r="M2895" i="5"/>
  <c r="N2895" i="5"/>
  <c r="O2895" i="5"/>
  <c r="P2895" i="5"/>
  <c r="Q2895" i="5"/>
  <c r="R2895" i="5"/>
  <c r="S2895" i="5"/>
  <c r="B2896" i="5"/>
  <c r="C2896" i="5"/>
  <c r="D2896" i="5"/>
  <c r="E2896" i="5"/>
  <c r="F2896" i="5"/>
  <c r="G2896" i="5"/>
  <c r="H2896" i="5"/>
  <c r="I2896" i="5"/>
  <c r="J2896" i="5"/>
  <c r="K2896" i="5"/>
  <c r="L2896" i="5"/>
  <c r="M2896" i="5"/>
  <c r="N2896" i="5"/>
  <c r="O2896" i="5"/>
  <c r="P2896" i="5"/>
  <c r="Q2896" i="5"/>
  <c r="R2896" i="5"/>
  <c r="S2896" i="5"/>
  <c r="B2897" i="5"/>
  <c r="C2897" i="5"/>
  <c r="D2897" i="5"/>
  <c r="E2897" i="5"/>
  <c r="F2897" i="5"/>
  <c r="G2897" i="5"/>
  <c r="H2897" i="5"/>
  <c r="I2897" i="5"/>
  <c r="J2897" i="5"/>
  <c r="K2897" i="5"/>
  <c r="L2897" i="5"/>
  <c r="M2897" i="5"/>
  <c r="N2897" i="5"/>
  <c r="O2897" i="5"/>
  <c r="P2897" i="5"/>
  <c r="Q2897" i="5"/>
  <c r="R2897" i="5"/>
  <c r="S2897" i="5"/>
  <c r="B2898" i="5"/>
  <c r="C2898" i="5"/>
  <c r="D2898" i="5"/>
  <c r="E2898" i="5"/>
  <c r="F2898" i="5"/>
  <c r="G2898" i="5"/>
  <c r="H2898" i="5"/>
  <c r="I2898" i="5"/>
  <c r="J2898" i="5"/>
  <c r="K2898" i="5"/>
  <c r="L2898" i="5"/>
  <c r="M2898" i="5"/>
  <c r="N2898" i="5"/>
  <c r="O2898" i="5"/>
  <c r="P2898" i="5"/>
  <c r="Q2898" i="5"/>
  <c r="R2898" i="5"/>
  <c r="S2898" i="5"/>
  <c r="B2899" i="5"/>
  <c r="C2899" i="5"/>
  <c r="D2899" i="5"/>
  <c r="E2899" i="5"/>
  <c r="F2899" i="5"/>
  <c r="G2899" i="5"/>
  <c r="H2899" i="5"/>
  <c r="I2899" i="5"/>
  <c r="J2899" i="5"/>
  <c r="K2899" i="5"/>
  <c r="L2899" i="5"/>
  <c r="M2899" i="5"/>
  <c r="N2899" i="5"/>
  <c r="O2899" i="5"/>
  <c r="P2899" i="5"/>
  <c r="Q2899" i="5"/>
  <c r="R2899" i="5"/>
  <c r="S2899" i="5"/>
  <c r="B2900" i="5"/>
  <c r="C2900" i="5"/>
  <c r="D2900" i="5"/>
  <c r="E2900" i="5"/>
  <c r="F2900" i="5"/>
  <c r="G2900" i="5"/>
  <c r="H2900" i="5"/>
  <c r="I2900" i="5"/>
  <c r="J2900" i="5"/>
  <c r="K2900" i="5"/>
  <c r="L2900" i="5"/>
  <c r="M2900" i="5"/>
  <c r="N2900" i="5"/>
  <c r="O2900" i="5"/>
  <c r="P2900" i="5"/>
  <c r="Q2900" i="5"/>
  <c r="R2900" i="5"/>
  <c r="S2900" i="5"/>
  <c r="B2901" i="5"/>
  <c r="C2901" i="5"/>
  <c r="D2901" i="5"/>
  <c r="E2901" i="5"/>
  <c r="F2901" i="5"/>
  <c r="G2901" i="5"/>
  <c r="H2901" i="5"/>
  <c r="I2901" i="5"/>
  <c r="J2901" i="5"/>
  <c r="K2901" i="5"/>
  <c r="L2901" i="5"/>
  <c r="M2901" i="5"/>
  <c r="N2901" i="5"/>
  <c r="O2901" i="5"/>
  <c r="P2901" i="5"/>
  <c r="Q2901" i="5"/>
  <c r="R2901" i="5"/>
  <c r="S2901" i="5"/>
  <c r="B2902" i="5"/>
  <c r="C2902" i="5"/>
  <c r="D2902" i="5"/>
  <c r="E2902" i="5"/>
  <c r="F2902" i="5"/>
  <c r="G2902" i="5"/>
  <c r="H2902" i="5"/>
  <c r="I2902" i="5"/>
  <c r="J2902" i="5"/>
  <c r="K2902" i="5"/>
  <c r="L2902" i="5"/>
  <c r="M2902" i="5"/>
  <c r="N2902" i="5"/>
  <c r="O2902" i="5"/>
  <c r="P2902" i="5"/>
  <c r="Q2902" i="5"/>
  <c r="R2902" i="5"/>
  <c r="S2902" i="5"/>
  <c r="B2903" i="5"/>
  <c r="C2903" i="5"/>
  <c r="D2903" i="5"/>
  <c r="E2903" i="5"/>
  <c r="F2903" i="5"/>
  <c r="G2903" i="5"/>
  <c r="H2903" i="5"/>
  <c r="I2903" i="5"/>
  <c r="J2903" i="5"/>
  <c r="K2903" i="5"/>
  <c r="L2903" i="5"/>
  <c r="M2903" i="5"/>
  <c r="N2903" i="5"/>
  <c r="O2903" i="5"/>
  <c r="P2903" i="5"/>
  <c r="Q2903" i="5"/>
  <c r="R2903" i="5"/>
  <c r="S2903" i="5"/>
  <c r="B2904" i="5"/>
  <c r="C2904" i="5"/>
  <c r="D2904" i="5"/>
  <c r="E2904" i="5"/>
  <c r="F2904" i="5"/>
  <c r="G2904" i="5"/>
  <c r="H2904" i="5"/>
  <c r="I2904" i="5"/>
  <c r="J2904" i="5"/>
  <c r="K2904" i="5"/>
  <c r="L2904" i="5"/>
  <c r="M2904" i="5"/>
  <c r="N2904" i="5"/>
  <c r="O2904" i="5"/>
  <c r="P2904" i="5"/>
  <c r="Q2904" i="5"/>
  <c r="R2904" i="5"/>
  <c r="S2904" i="5"/>
  <c r="B2905" i="5"/>
  <c r="C2905" i="5"/>
  <c r="D2905" i="5"/>
  <c r="E2905" i="5"/>
  <c r="F2905" i="5"/>
  <c r="G2905" i="5"/>
  <c r="H2905" i="5"/>
  <c r="I2905" i="5"/>
  <c r="J2905" i="5"/>
  <c r="K2905" i="5"/>
  <c r="L2905" i="5"/>
  <c r="M2905" i="5"/>
  <c r="N2905" i="5"/>
  <c r="O2905" i="5"/>
  <c r="P2905" i="5"/>
  <c r="Q2905" i="5"/>
  <c r="R2905" i="5"/>
  <c r="S2905" i="5"/>
  <c r="B2906" i="5"/>
  <c r="C2906" i="5"/>
  <c r="D2906" i="5"/>
  <c r="E2906" i="5"/>
  <c r="F2906" i="5"/>
  <c r="G2906" i="5"/>
  <c r="H2906" i="5"/>
  <c r="I2906" i="5"/>
  <c r="J2906" i="5"/>
  <c r="K2906" i="5"/>
  <c r="L2906" i="5"/>
  <c r="M2906" i="5"/>
  <c r="N2906" i="5"/>
  <c r="O2906" i="5"/>
  <c r="P2906" i="5"/>
  <c r="Q2906" i="5"/>
  <c r="R2906" i="5"/>
  <c r="S2906" i="5"/>
  <c r="B2907" i="5"/>
  <c r="C2907" i="5"/>
  <c r="D2907" i="5"/>
  <c r="E2907" i="5"/>
  <c r="F2907" i="5"/>
  <c r="G2907" i="5"/>
  <c r="H2907" i="5"/>
  <c r="I2907" i="5"/>
  <c r="J2907" i="5"/>
  <c r="K2907" i="5"/>
  <c r="L2907" i="5"/>
  <c r="M2907" i="5"/>
  <c r="N2907" i="5"/>
  <c r="O2907" i="5"/>
  <c r="P2907" i="5"/>
  <c r="Q2907" i="5"/>
  <c r="R2907" i="5"/>
  <c r="S2907" i="5"/>
  <c r="B2908" i="5"/>
  <c r="C2908" i="5"/>
  <c r="D2908" i="5"/>
  <c r="E2908" i="5"/>
  <c r="F2908" i="5"/>
  <c r="G2908" i="5"/>
  <c r="H2908" i="5"/>
  <c r="I2908" i="5"/>
  <c r="J2908" i="5"/>
  <c r="K2908" i="5"/>
  <c r="L2908" i="5"/>
  <c r="M2908" i="5"/>
  <c r="N2908" i="5"/>
  <c r="O2908" i="5"/>
  <c r="P2908" i="5"/>
  <c r="Q2908" i="5"/>
  <c r="R2908" i="5"/>
  <c r="S2908" i="5"/>
  <c r="B2909" i="5"/>
  <c r="C2909" i="5"/>
  <c r="D2909" i="5"/>
  <c r="E2909" i="5"/>
  <c r="F2909" i="5"/>
  <c r="G2909" i="5"/>
  <c r="H2909" i="5"/>
  <c r="I2909" i="5"/>
  <c r="J2909" i="5"/>
  <c r="K2909" i="5"/>
  <c r="L2909" i="5"/>
  <c r="M2909" i="5"/>
  <c r="N2909" i="5"/>
  <c r="O2909" i="5"/>
  <c r="P2909" i="5"/>
  <c r="Q2909" i="5"/>
  <c r="R2909" i="5"/>
  <c r="S2909" i="5"/>
  <c r="B2910" i="5"/>
  <c r="C2910" i="5"/>
  <c r="D2910" i="5"/>
  <c r="E2910" i="5"/>
  <c r="F2910" i="5"/>
  <c r="G2910" i="5"/>
  <c r="H2910" i="5"/>
  <c r="I2910" i="5"/>
  <c r="J2910" i="5"/>
  <c r="K2910" i="5"/>
  <c r="L2910" i="5"/>
  <c r="M2910" i="5"/>
  <c r="N2910" i="5"/>
  <c r="O2910" i="5"/>
  <c r="P2910" i="5"/>
  <c r="Q2910" i="5"/>
  <c r="R2910" i="5"/>
  <c r="S2910" i="5"/>
  <c r="B2911" i="5"/>
  <c r="C2911" i="5"/>
  <c r="D2911" i="5"/>
  <c r="E2911" i="5"/>
  <c r="F2911" i="5"/>
  <c r="G2911" i="5"/>
  <c r="H2911" i="5"/>
  <c r="I2911" i="5"/>
  <c r="J2911" i="5"/>
  <c r="K2911" i="5"/>
  <c r="L2911" i="5"/>
  <c r="M2911" i="5"/>
  <c r="N2911" i="5"/>
  <c r="O2911" i="5"/>
  <c r="P2911" i="5"/>
  <c r="Q2911" i="5"/>
  <c r="R2911" i="5"/>
  <c r="S2911" i="5"/>
  <c r="B2912" i="5"/>
  <c r="C2912" i="5"/>
  <c r="D2912" i="5"/>
  <c r="E2912" i="5"/>
  <c r="F2912" i="5"/>
  <c r="G2912" i="5"/>
  <c r="H2912" i="5"/>
  <c r="I2912" i="5"/>
  <c r="J2912" i="5"/>
  <c r="K2912" i="5"/>
  <c r="L2912" i="5"/>
  <c r="M2912" i="5"/>
  <c r="N2912" i="5"/>
  <c r="O2912" i="5"/>
  <c r="P2912" i="5"/>
  <c r="Q2912" i="5"/>
  <c r="R2912" i="5"/>
  <c r="S2912" i="5"/>
  <c r="B2913" i="5"/>
  <c r="C2913" i="5"/>
  <c r="D2913" i="5"/>
  <c r="E2913" i="5"/>
  <c r="F2913" i="5"/>
  <c r="G2913" i="5"/>
  <c r="H2913" i="5"/>
  <c r="I2913" i="5"/>
  <c r="J2913" i="5"/>
  <c r="K2913" i="5"/>
  <c r="L2913" i="5"/>
  <c r="M2913" i="5"/>
  <c r="N2913" i="5"/>
  <c r="O2913" i="5"/>
  <c r="P2913" i="5"/>
  <c r="Q2913" i="5"/>
  <c r="R2913" i="5"/>
  <c r="S2913" i="5"/>
  <c r="B2914" i="5"/>
  <c r="C2914" i="5"/>
  <c r="D2914" i="5"/>
  <c r="E2914" i="5"/>
  <c r="F2914" i="5"/>
  <c r="G2914" i="5"/>
  <c r="H2914" i="5"/>
  <c r="I2914" i="5"/>
  <c r="J2914" i="5"/>
  <c r="K2914" i="5"/>
  <c r="L2914" i="5"/>
  <c r="M2914" i="5"/>
  <c r="N2914" i="5"/>
  <c r="O2914" i="5"/>
  <c r="P2914" i="5"/>
  <c r="Q2914" i="5"/>
  <c r="R2914" i="5"/>
  <c r="S2914" i="5"/>
  <c r="B2915" i="5"/>
  <c r="C2915" i="5"/>
  <c r="D2915" i="5"/>
  <c r="E2915" i="5"/>
  <c r="F2915" i="5"/>
  <c r="G2915" i="5"/>
  <c r="H2915" i="5"/>
  <c r="I2915" i="5"/>
  <c r="J2915" i="5"/>
  <c r="K2915" i="5"/>
  <c r="L2915" i="5"/>
  <c r="M2915" i="5"/>
  <c r="N2915" i="5"/>
  <c r="O2915" i="5"/>
  <c r="P2915" i="5"/>
  <c r="Q2915" i="5"/>
  <c r="R2915" i="5"/>
  <c r="S2915" i="5"/>
  <c r="B2916" i="5"/>
  <c r="C2916" i="5"/>
  <c r="D2916" i="5"/>
  <c r="E2916" i="5"/>
  <c r="F2916" i="5"/>
  <c r="G2916" i="5"/>
  <c r="H2916" i="5"/>
  <c r="I2916" i="5"/>
  <c r="J2916" i="5"/>
  <c r="K2916" i="5"/>
  <c r="L2916" i="5"/>
  <c r="M2916" i="5"/>
  <c r="N2916" i="5"/>
  <c r="O2916" i="5"/>
  <c r="P2916" i="5"/>
  <c r="Q2916" i="5"/>
  <c r="R2916" i="5"/>
  <c r="S2916" i="5"/>
  <c r="B2917" i="5"/>
  <c r="C2917" i="5"/>
  <c r="D2917" i="5"/>
  <c r="E2917" i="5"/>
  <c r="F2917" i="5"/>
  <c r="G2917" i="5"/>
  <c r="H2917" i="5"/>
  <c r="I2917" i="5"/>
  <c r="J2917" i="5"/>
  <c r="K2917" i="5"/>
  <c r="L2917" i="5"/>
  <c r="M2917" i="5"/>
  <c r="N2917" i="5"/>
  <c r="O2917" i="5"/>
  <c r="P2917" i="5"/>
  <c r="Q2917" i="5"/>
  <c r="R2917" i="5"/>
  <c r="S2917" i="5"/>
  <c r="B2918" i="5"/>
  <c r="C2918" i="5"/>
  <c r="D2918" i="5"/>
  <c r="E2918" i="5"/>
  <c r="F2918" i="5"/>
  <c r="G2918" i="5"/>
  <c r="H2918" i="5"/>
  <c r="I2918" i="5"/>
  <c r="J2918" i="5"/>
  <c r="K2918" i="5"/>
  <c r="L2918" i="5"/>
  <c r="M2918" i="5"/>
  <c r="N2918" i="5"/>
  <c r="O2918" i="5"/>
  <c r="P2918" i="5"/>
  <c r="Q2918" i="5"/>
  <c r="R2918" i="5"/>
  <c r="S2918" i="5"/>
  <c r="B2919" i="5"/>
  <c r="C2919" i="5"/>
  <c r="D2919" i="5"/>
  <c r="E2919" i="5"/>
  <c r="F2919" i="5"/>
  <c r="G2919" i="5"/>
  <c r="H2919" i="5"/>
  <c r="I2919" i="5"/>
  <c r="J2919" i="5"/>
  <c r="K2919" i="5"/>
  <c r="L2919" i="5"/>
  <c r="M2919" i="5"/>
  <c r="N2919" i="5"/>
  <c r="O2919" i="5"/>
  <c r="P2919" i="5"/>
  <c r="Q2919" i="5"/>
  <c r="R2919" i="5"/>
  <c r="S2919" i="5"/>
  <c r="B2920" i="5"/>
  <c r="C2920" i="5"/>
  <c r="D2920" i="5"/>
  <c r="E2920" i="5"/>
  <c r="F2920" i="5"/>
  <c r="G2920" i="5"/>
  <c r="H2920" i="5"/>
  <c r="I2920" i="5"/>
  <c r="J2920" i="5"/>
  <c r="K2920" i="5"/>
  <c r="L2920" i="5"/>
  <c r="M2920" i="5"/>
  <c r="N2920" i="5"/>
  <c r="O2920" i="5"/>
  <c r="P2920" i="5"/>
  <c r="Q2920" i="5"/>
  <c r="R2920" i="5"/>
  <c r="S2920" i="5"/>
  <c r="B2921" i="5"/>
  <c r="C2921" i="5"/>
  <c r="D2921" i="5"/>
  <c r="E2921" i="5"/>
  <c r="F2921" i="5"/>
  <c r="G2921" i="5"/>
  <c r="H2921" i="5"/>
  <c r="I2921" i="5"/>
  <c r="J2921" i="5"/>
  <c r="K2921" i="5"/>
  <c r="L2921" i="5"/>
  <c r="M2921" i="5"/>
  <c r="N2921" i="5"/>
  <c r="O2921" i="5"/>
  <c r="P2921" i="5"/>
  <c r="Q2921" i="5"/>
  <c r="R2921" i="5"/>
  <c r="S2921" i="5"/>
  <c r="B2922" i="5"/>
  <c r="C2922" i="5"/>
  <c r="D2922" i="5"/>
  <c r="E2922" i="5"/>
  <c r="F2922" i="5"/>
  <c r="G2922" i="5"/>
  <c r="H2922" i="5"/>
  <c r="I2922" i="5"/>
  <c r="J2922" i="5"/>
  <c r="K2922" i="5"/>
  <c r="L2922" i="5"/>
  <c r="M2922" i="5"/>
  <c r="N2922" i="5"/>
  <c r="O2922" i="5"/>
  <c r="P2922" i="5"/>
  <c r="Q2922" i="5"/>
  <c r="R2922" i="5"/>
  <c r="S2922" i="5"/>
  <c r="B2923" i="5"/>
  <c r="C2923" i="5"/>
  <c r="D2923" i="5"/>
  <c r="E2923" i="5"/>
  <c r="F2923" i="5"/>
  <c r="G2923" i="5"/>
  <c r="H2923" i="5"/>
  <c r="I2923" i="5"/>
  <c r="J2923" i="5"/>
  <c r="K2923" i="5"/>
  <c r="L2923" i="5"/>
  <c r="M2923" i="5"/>
  <c r="N2923" i="5"/>
  <c r="O2923" i="5"/>
  <c r="P2923" i="5"/>
  <c r="Q2923" i="5"/>
  <c r="R2923" i="5"/>
  <c r="S2923" i="5"/>
  <c r="B2924" i="5"/>
  <c r="C2924" i="5"/>
  <c r="D2924" i="5"/>
  <c r="E2924" i="5"/>
  <c r="F2924" i="5"/>
  <c r="G2924" i="5"/>
  <c r="H2924" i="5"/>
  <c r="I2924" i="5"/>
  <c r="J2924" i="5"/>
  <c r="K2924" i="5"/>
  <c r="L2924" i="5"/>
  <c r="M2924" i="5"/>
  <c r="N2924" i="5"/>
  <c r="O2924" i="5"/>
  <c r="P2924" i="5"/>
  <c r="Q2924" i="5"/>
  <c r="R2924" i="5"/>
  <c r="S2924" i="5"/>
  <c r="B2925" i="5"/>
  <c r="C2925" i="5"/>
  <c r="D2925" i="5"/>
  <c r="E2925" i="5"/>
  <c r="F2925" i="5"/>
  <c r="G2925" i="5"/>
  <c r="H2925" i="5"/>
  <c r="I2925" i="5"/>
  <c r="J2925" i="5"/>
  <c r="K2925" i="5"/>
  <c r="L2925" i="5"/>
  <c r="M2925" i="5"/>
  <c r="N2925" i="5"/>
  <c r="O2925" i="5"/>
  <c r="P2925" i="5"/>
  <c r="Q2925" i="5"/>
  <c r="R2925" i="5"/>
  <c r="S2925" i="5"/>
  <c r="B2926" i="5"/>
  <c r="C2926" i="5"/>
  <c r="D2926" i="5"/>
  <c r="E2926" i="5"/>
  <c r="F2926" i="5"/>
  <c r="G2926" i="5"/>
  <c r="H2926" i="5"/>
  <c r="I2926" i="5"/>
  <c r="J2926" i="5"/>
  <c r="K2926" i="5"/>
  <c r="L2926" i="5"/>
  <c r="M2926" i="5"/>
  <c r="N2926" i="5"/>
  <c r="O2926" i="5"/>
  <c r="P2926" i="5"/>
  <c r="Q2926" i="5"/>
  <c r="R2926" i="5"/>
  <c r="S2926" i="5"/>
  <c r="B2927" i="5"/>
  <c r="C2927" i="5"/>
  <c r="D2927" i="5"/>
  <c r="E2927" i="5"/>
  <c r="F2927" i="5"/>
  <c r="G2927" i="5"/>
  <c r="H2927" i="5"/>
  <c r="I2927" i="5"/>
  <c r="J2927" i="5"/>
  <c r="K2927" i="5"/>
  <c r="L2927" i="5"/>
  <c r="M2927" i="5"/>
  <c r="N2927" i="5"/>
  <c r="O2927" i="5"/>
  <c r="P2927" i="5"/>
  <c r="Q2927" i="5"/>
  <c r="R2927" i="5"/>
  <c r="S2927" i="5"/>
  <c r="B2928" i="5"/>
  <c r="C2928" i="5"/>
  <c r="D2928" i="5"/>
  <c r="E2928" i="5"/>
  <c r="F2928" i="5"/>
  <c r="G2928" i="5"/>
  <c r="H2928" i="5"/>
  <c r="I2928" i="5"/>
  <c r="J2928" i="5"/>
  <c r="K2928" i="5"/>
  <c r="L2928" i="5"/>
  <c r="M2928" i="5"/>
  <c r="N2928" i="5"/>
  <c r="O2928" i="5"/>
  <c r="P2928" i="5"/>
  <c r="Q2928" i="5"/>
  <c r="R2928" i="5"/>
  <c r="S2928" i="5"/>
  <c r="B2929" i="5"/>
  <c r="C2929" i="5"/>
  <c r="D2929" i="5"/>
  <c r="E2929" i="5"/>
  <c r="F2929" i="5"/>
  <c r="G2929" i="5"/>
  <c r="H2929" i="5"/>
  <c r="I2929" i="5"/>
  <c r="J2929" i="5"/>
  <c r="K2929" i="5"/>
  <c r="L2929" i="5"/>
  <c r="M2929" i="5"/>
  <c r="N2929" i="5"/>
  <c r="O2929" i="5"/>
  <c r="P2929" i="5"/>
  <c r="Q2929" i="5"/>
  <c r="R2929" i="5"/>
  <c r="S2929" i="5"/>
  <c r="B2930" i="5"/>
  <c r="C2930" i="5"/>
  <c r="D2930" i="5"/>
  <c r="E2930" i="5"/>
  <c r="F2930" i="5"/>
  <c r="G2930" i="5"/>
  <c r="H2930" i="5"/>
  <c r="I2930" i="5"/>
  <c r="J2930" i="5"/>
  <c r="K2930" i="5"/>
  <c r="L2930" i="5"/>
  <c r="M2930" i="5"/>
  <c r="N2930" i="5"/>
  <c r="O2930" i="5"/>
  <c r="P2930" i="5"/>
  <c r="Q2930" i="5"/>
  <c r="R2930" i="5"/>
  <c r="S2930" i="5"/>
  <c r="B2931" i="5"/>
  <c r="C2931" i="5"/>
  <c r="D2931" i="5"/>
  <c r="E2931" i="5"/>
  <c r="F2931" i="5"/>
  <c r="G2931" i="5"/>
  <c r="H2931" i="5"/>
  <c r="I2931" i="5"/>
  <c r="J2931" i="5"/>
  <c r="K2931" i="5"/>
  <c r="L2931" i="5"/>
  <c r="M2931" i="5"/>
  <c r="N2931" i="5"/>
  <c r="O2931" i="5"/>
  <c r="P2931" i="5"/>
  <c r="Q2931" i="5"/>
  <c r="R2931" i="5"/>
  <c r="S2931" i="5"/>
  <c r="B2932" i="5"/>
  <c r="C2932" i="5"/>
  <c r="D2932" i="5"/>
  <c r="E2932" i="5"/>
  <c r="F2932" i="5"/>
  <c r="G2932" i="5"/>
  <c r="H2932" i="5"/>
  <c r="I2932" i="5"/>
  <c r="J2932" i="5"/>
  <c r="K2932" i="5"/>
  <c r="L2932" i="5"/>
  <c r="M2932" i="5"/>
  <c r="N2932" i="5"/>
  <c r="O2932" i="5"/>
  <c r="P2932" i="5"/>
  <c r="Q2932" i="5"/>
  <c r="R2932" i="5"/>
  <c r="S2932" i="5"/>
  <c r="B2933" i="5"/>
  <c r="C2933" i="5"/>
  <c r="D2933" i="5"/>
  <c r="E2933" i="5"/>
  <c r="F2933" i="5"/>
  <c r="G2933" i="5"/>
  <c r="H2933" i="5"/>
  <c r="I2933" i="5"/>
  <c r="J2933" i="5"/>
  <c r="K2933" i="5"/>
  <c r="L2933" i="5"/>
  <c r="M2933" i="5"/>
  <c r="N2933" i="5"/>
  <c r="O2933" i="5"/>
  <c r="P2933" i="5"/>
  <c r="Q2933" i="5"/>
  <c r="R2933" i="5"/>
  <c r="S2933" i="5"/>
  <c r="B2934" i="5"/>
  <c r="C2934" i="5"/>
  <c r="D2934" i="5"/>
  <c r="E2934" i="5"/>
  <c r="F2934" i="5"/>
  <c r="G2934" i="5"/>
  <c r="H2934" i="5"/>
  <c r="I2934" i="5"/>
  <c r="J2934" i="5"/>
  <c r="K2934" i="5"/>
  <c r="L2934" i="5"/>
  <c r="M2934" i="5"/>
  <c r="N2934" i="5"/>
  <c r="O2934" i="5"/>
  <c r="P2934" i="5"/>
  <c r="Q2934" i="5"/>
  <c r="R2934" i="5"/>
  <c r="S2934" i="5"/>
  <c r="B2935" i="5"/>
  <c r="C2935" i="5"/>
  <c r="D2935" i="5"/>
  <c r="E2935" i="5"/>
  <c r="F2935" i="5"/>
  <c r="G2935" i="5"/>
  <c r="H2935" i="5"/>
  <c r="I2935" i="5"/>
  <c r="J2935" i="5"/>
  <c r="K2935" i="5"/>
  <c r="L2935" i="5"/>
  <c r="M2935" i="5"/>
  <c r="N2935" i="5"/>
  <c r="O2935" i="5"/>
  <c r="P2935" i="5"/>
  <c r="Q2935" i="5"/>
  <c r="R2935" i="5"/>
  <c r="S2935" i="5"/>
  <c r="B2936" i="5"/>
  <c r="C2936" i="5"/>
  <c r="D2936" i="5"/>
  <c r="E2936" i="5"/>
  <c r="F2936" i="5"/>
  <c r="G2936" i="5"/>
  <c r="H2936" i="5"/>
  <c r="I2936" i="5"/>
  <c r="J2936" i="5"/>
  <c r="K2936" i="5"/>
  <c r="L2936" i="5"/>
  <c r="M2936" i="5"/>
  <c r="N2936" i="5"/>
  <c r="O2936" i="5"/>
  <c r="P2936" i="5"/>
  <c r="Q2936" i="5"/>
  <c r="R2936" i="5"/>
  <c r="S2936" i="5"/>
  <c r="B2937" i="5"/>
  <c r="C2937" i="5"/>
  <c r="D2937" i="5"/>
  <c r="E2937" i="5"/>
  <c r="F2937" i="5"/>
  <c r="G2937" i="5"/>
  <c r="H2937" i="5"/>
  <c r="I2937" i="5"/>
  <c r="J2937" i="5"/>
  <c r="K2937" i="5"/>
  <c r="L2937" i="5"/>
  <c r="M2937" i="5"/>
  <c r="N2937" i="5"/>
  <c r="O2937" i="5"/>
  <c r="P2937" i="5"/>
  <c r="Q2937" i="5"/>
  <c r="R2937" i="5"/>
  <c r="S2937" i="5"/>
  <c r="B2938" i="5"/>
  <c r="C2938" i="5"/>
  <c r="D2938" i="5"/>
  <c r="E2938" i="5"/>
  <c r="F2938" i="5"/>
  <c r="G2938" i="5"/>
  <c r="H2938" i="5"/>
  <c r="I2938" i="5"/>
  <c r="J2938" i="5"/>
  <c r="K2938" i="5"/>
  <c r="L2938" i="5"/>
  <c r="M2938" i="5"/>
  <c r="N2938" i="5"/>
  <c r="O2938" i="5"/>
  <c r="P2938" i="5"/>
  <c r="Q2938" i="5"/>
  <c r="R2938" i="5"/>
  <c r="S2938" i="5"/>
  <c r="B2939" i="5"/>
  <c r="C2939" i="5"/>
  <c r="D2939" i="5"/>
  <c r="E2939" i="5"/>
  <c r="F2939" i="5"/>
  <c r="G2939" i="5"/>
  <c r="H2939" i="5"/>
  <c r="I2939" i="5"/>
  <c r="J2939" i="5"/>
  <c r="K2939" i="5"/>
  <c r="L2939" i="5"/>
  <c r="M2939" i="5"/>
  <c r="N2939" i="5"/>
  <c r="O2939" i="5"/>
  <c r="P2939" i="5"/>
  <c r="Q2939" i="5"/>
  <c r="R2939" i="5"/>
  <c r="S2939" i="5"/>
  <c r="B2940" i="5"/>
  <c r="C2940" i="5"/>
  <c r="D2940" i="5"/>
  <c r="E2940" i="5"/>
  <c r="F2940" i="5"/>
  <c r="G2940" i="5"/>
  <c r="H2940" i="5"/>
  <c r="I2940" i="5"/>
  <c r="J2940" i="5"/>
  <c r="K2940" i="5"/>
  <c r="L2940" i="5"/>
  <c r="M2940" i="5"/>
  <c r="N2940" i="5"/>
  <c r="O2940" i="5"/>
  <c r="P2940" i="5"/>
  <c r="Q2940" i="5"/>
  <c r="R2940" i="5"/>
  <c r="S2940" i="5"/>
  <c r="B2941" i="5"/>
  <c r="C2941" i="5"/>
  <c r="D2941" i="5"/>
  <c r="E2941" i="5"/>
  <c r="F2941" i="5"/>
  <c r="G2941" i="5"/>
  <c r="H2941" i="5"/>
  <c r="I2941" i="5"/>
  <c r="J2941" i="5"/>
  <c r="K2941" i="5"/>
  <c r="L2941" i="5"/>
  <c r="M2941" i="5"/>
  <c r="N2941" i="5"/>
  <c r="O2941" i="5"/>
  <c r="P2941" i="5"/>
  <c r="Q2941" i="5"/>
  <c r="R2941" i="5"/>
  <c r="S2941" i="5"/>
  <c r="B2942" i="5"/>
  <c r="C2942" i="5"/>
  <c r="D2942" i="5"/>
  <c r="E2942" i="5"/>
  <c r="F2942" i="5"/>
  <c r="G2942" i="5"/>
  <c r="H2942" i="5"/>
  <c r="I2942" i="5"/>
  <c r="J2942" i="5"/>
  <c r="K2942" i="5"/>
  <c r="L2942" i="5"/>
  <c r="M2942" i="5"/>
  <c r="N2942" i="5"/>
  <c r="O2942" i="5"/>
  <c r="P2942" i="5"/>
  <c r="Q2942" i="5"/>
  <c r="R2942" i="5"/>
  <c r="S2942" i="5"/>
  <c r="B2943" i="5"/>
  <c r="C2943" i="5"/>
  <c r="D2943" i="5"/>
  <c r="E2943" i="5"/>
  <c r="F2943" i="5"/>
  <c r="G2943" i="5"/>
  <c r="H2943" i="5"/>
  <c r="I2943" i="5"/>
  <c r="J2943" i="5"/>
  <c r="K2943" i="5"/>
  <c r="L2943" i="5"/>
  <c r="M2943" i="5"/>
  <c r="N2943" i="5"/>
  <c r="O2943" i="5"/>
  <c r="P2943" i="5"/>
  <c r="Q2943" i="5"/>
  <c r="R2943" i="5"/>
  <c r="S2943" i="5"/>
  <c r="B2944" i="5"/>
  <c r="C2944" i="5"/>
  <c r="D2944" i="5"/>
  <c r="E2944" i="5"/>
  <c r="F2944" i="5"/>
  <c r="G2944" i="5"/>
  <c r="H2944" i="5"/>
  <c r="I2944" i="5"/>
  <c r="J2944" i="5"/>
  <c r="K2944" i="5"/>
  <c r="L2944" i="5"/>
  <c r="M2944" i="5"/>
  <c r="N2944" i="5"/>
  <c r="O2944" i="5"/>
  <c r="P2944" i="5"/>
  <c r="Q2944" i="5"/>
  <c r="R2944" i="5"/>
  <c r="S2944" i="5"/>
  <c r="B2945" i="5"/>
  <c r="C2945" i="5"/>
  <c r="D2945" i="5"/>
  <c r="E2945" i="5"/>
  <c r="F2945" i="5"/>
  <c r="G2945" i="5"/>
  <c r="H2945" i="5"/>
  <c r="I2945" i="5"/>
  <c r="J2945" i="5"/>
  <c r="K2945" i="5"/>
  <c r="L2945" i="5"/>
  <c r="M2945" i="5"/>
  <c r="N2945" i="5"/>
  <c r="O2945" i="5"/>
  <c r="P2945" i="5"/>
  <c r="Q2945" i="5"/>
  <c r="R2945" i="5"/>
  <c r="S2945" i="5"/>
  <c r="B2946" i="5"/>
  <c r="C2946" i="5"/>
  <c r="D2946" i="5"/>
  <c r="E2946" i="5"/>
  <c r="F2946" i="5"/>
  <c r="G2946" i="5"/>
  <c r="H2946" i="5"/>
  <c r="I2946" i="5"/>
  <c r="J2946" i="5"/>
  <c r="K2946" i="5"/>
  <c r="L2946" i="5"/>
  <c r="M2946" i="5"/>
  <c r="N2946" i="5"/>
  <c r="O2946" i="5"/>
  <c r="P2946" i="5"/>
  <c r="Q2946" i="5"/>
  <c r="R2946" i="5"/>
  <c r="S2946" i="5"/>
  <c r="B2947" i="5"/>
  <c r="C2947" i="5"/>
  <c r="D2947" i="5"/>
  <c r="E2947" i="5"/>
  <c r="F2947" i="5"/>
  <c r="G2947" i="5"/>
  <c r="H2947" i="5"/>
  <c r="I2947" i="5"/>
  <c r="J2947" i="5"/>
  <c r="K2947" i="5"/>
  <c r="L2947" i="5"/>
  <c r="M2947" i="5"/>
  <c r="N2947" i="5"/>
  <c r="O2947" i="5"/>
  <c r="P2947" i="5"/>
  <c r="Q2947" i="5"/>
  <c r="R2947" i="5"/>
  <c r="S2947" i="5"/>
  <c r="B2948" i="5"/>
  <c r="C2948" i="5"/>
  <c r="D2948" i="5"/>
  <c r="E2948" i="5"/>
  <c r="F2948" i="5"/>
  <c r="G2948" i="5"/>
  <c r="H2948" i="5"/>
  <c r="I2948" i="5"/>
  <c r="J2948" i="5"/>
  <c r="K2948" i="5"/>
  <c r="L2948" i="5"/>
  <c r="M2948" i="5"/>
  <c r="N2948" i="5"/>
  <c r="O2948" i="5"/>
  <c r="P2948" i="5"/>
  <c r="Q2948" i="5"/>
  <c r="R2948" i="5"/>
  <c r="S2948" i="5"/>
  <c r="B2949" i="5"/>
  <c r="C2949" i="5"/>
  <c r="D2949" i="5"/>
  <c r="E2949" i="5"/>
  <c r="F2949" i="5"/>
  <c r="G2949" i="5"/>
  <c r="H2949" i="5"/>
  <c r="I2949" i="5"/>
  <c r="J2949" i="5"/>
  <c r="K2949" i="5"/>
  <c r="L2949" i="5"/>
  <c r="M2949" i="5"/>
  <c r="N2949" i="5"/>
  <c r="O2949" i="5"/>
  <c r="P2949" i="5"/>
  <c r="Q2949" i="5"/>
  <c r="R2949" i="5"/>
  <c r="S2949" i="5"/>
  <c r="B2950" i="5"/>
  <c r="C2950" i="5"/>
  <c r="D2950" i="5"/>
  <c r="E2950" i="5"/>
  <c r="F2950" i="5"/>
  <c r="G2950" i="5"/>
  <c r="H2950" i="5"/>
  <c r="I2950" i="5"/>
  <c r="J2950" i="5"/>
  <c r="K2950" i="5"/>
  <c r="L2950" i="5"/>
  <c r="M2950" i="5"/>
  <c r="N2950" i="5"/>
  <c r="O2950" i="5"/>
  <c r="P2950" i="5"/>
  <c r="Q2950" i="5"/>
  <c r="R2950" i="5"/>
  <c r="S2950" i="5"/>
  <c r="B2951" i="5"/>
  <c r="C2951" i="5"/>
  <c r="D2951" i="5"/>
  <c r="E2951" i="5"/>
  <c r="F2951" i="5"/>
  <c r="G2951" i="5"/>
  <c r="H2951" i="5"/>
  <c r="I2951" i="5"/>
  <c r="J2951" i="5"/>
  <c r="K2951" i="5"/>
  <c r="L2951" i="5"/>
  <c r="M2951" i="5"/>
  <c r="N2951" i="5"/>
  <c r="O2951" i="5"/>
  <c r="P2951" i="5"/>
  <c r="Q2951" i="5"/>
  <c r="R2951" i="5"/>
  <c r="S2951" i="5"/>
  <c r="B2952" i="5"/>
  <c r="C2952" i="5"/>
  <c r="D2952" i="5"/>
  <c r="E2952" i="5"/>
  <c r="F2952" i="5"/>
  <c r="G2952" i="5"/>
  <c r="H2952" i="5"/>
  <c r="I2952" i="5"/>
  <c r="J2952" i="5"/>
  <c r="K2952" i="5"/>
  <c r="L2952" i="5"/>
  <c r="M2952" i="5"/>
  <c r="N2952" i="5"/>
  <c r="O2952" i="5"/>
  <c r="P2952" i="5"/>
  <c r="Q2952" i="5"/>
  <c r="R2952" i="5"/>
  <c r="S2952" i="5"/>
  <c r="B2953" i="5"/>
  <c r="C2953" i="5"/>
  <c r="D2953" i="5"/>
  <c r="E2953" i="5"/>
  <c r="F2953" i="5"/>
  <c r="G2953" i="5"/>
  <c r="H2953" i="5"/>
  <c r="I2953" i="5"/>
  <c r="J2953" i="5"/>
  <c r="K2953" i="5"/>
  <c r="L2953" i="5"/>
  <c r="M2953" i="5"/>
  <c r="N2953" i="5"/>
  <c r="O2953" i="5"/>
  <c r="P2953" i="5"/>
  <c r="Q2953" i="5"/>
  <c r="R2953" i="5"/>
  <c r="S2953" i="5"/>
  <c r="B2954" i="5"/>
  <c r="C2954" i="5"/>
  <c r="D2954" i="5"/>
  <c r="E2954" i="5"/>
  <c r="F2954" i="5"/>
  <c r="G2954" i="5"/>
  <c r="H2954" i="5"/>
  <c r="I2954" i="5"/>
  <c r="J2954" i="5"/>
  <c r="K2954" i="5"/>
  <c r="L2954" i="5"/>
  <c r="M2954" i="5"/>
  <c r="N2954" i="5"/>
  <c r="O2954" i="5"/>
  <c r="P2954" i="5"/>
  <c r="Q2954" i="5"/>
  <c r="R2954" i="5"/>
  <c r="S2954" i="5"/>
  <c r="B2955" i="5"/>
  <c r="C2955" i="5"/>
  <c r="D2955" i="5"/>
  <c r="E2955" i="5"/>
  <c r="F2955" i="5"/>
  <c r="G2955" i="5"/>
  <c r="H2955" i="5"/>
  <c r="I2955" i="5"/>
  <c r="J2955" i="5"/>
  <c r="K2955" i="5"/>
  <c r="L2955" i="5"/>
  <c r="M2955" i="5"/>
  <c r="N2955" i="5"/>
  <c r="O2955" i="5"/>
  <c r="P2955" i="5"/>
  <c r="Q2955" i="5"/>
  <c r="R2955" i="5"/>
  <c r="S2955" i="5"/>
  <c r="B2956" i="5"/>
  <c r="C2956" i="5"/>
  <c r="D2956" i="5"/>
  <c r="E2956" i="5"/>
  <c r="F2956" i="5"/>
  <c r="G2956" i="5"/>
  <c r="H2956" i="5"/>
  <c r="I2956" i="5"/>
  <c r="J2956" i="5"/>
  <c r="K2956" i="5"/>
  <c r="L2956" i="5"/>
  <c r="M2956" i="5"/>
  <c r="N2956" i="5"/>
  <c r="O2956" i="5"/>
  <c r="P2956" i="5"/>
  <c r="Q2956" i="5"/>
  <c r="R2956" i="5"/>
  <c r="S2956" i="5"/>
  <c r="B2957" i="5"/>
  <c r="C2957" i="5"/>
  <c r="D2957" i="5"/>
  <c r="E2957" i="5"/>
  <c r="F2957" i="5"/>
  <c r="G2957" i="5"/>
  <c r="H2957" i="5"/>
  <c r="I2957" i="5"/>
  <c r="J2957" i="5"/>
  <c r="K2957" i="5"/>
  <c r="L2957" i="5"/>
  <c r="M2957" i="5"/>
  <c r="N2957" i="5"/>
  <c r="O2957" i="5"/>
  <c r="P2957" i="5"/>
  <c r="Q2957" i="5"/>
  <c r="R2957" i="5"/>
  <c r="S2957" i="5"/>
  <c r="B2958" i="5"/>
  <c r="C2958" i="5"/>
  <c r="D2958" i="5"/>
  <c r="E2958" i="5"/>
  <c r="F2958" i="5"/>
  <c r="G2958" i="5"/>
  <c r="H2958" i="5"/>
  <c r="I2958" i="5"/>
  <c r="J2958" i="5"/>
  <c r="K2958" i="5"/>
  <c r="L2958" i="5"/>
  <c r="M2958" i="5"/>
  <c r="N2958" i="5"/>
  <c r="O2958" i="5"/>
  <c r="P2958" i="5"/>
  <c r="Q2958" i="5"/>
  <c r="R2958" i="5"/>
  <c r="S2958" i="5"/>
  <c r="B2959" i="5"/>
  <c r="C2959" i="5"/>
  <c r="D2959" i="5"/>
  <c r="E2959" i="5"/>
  <c r="F2959" i="5"/>
  <c r="G2959" i="5"/>
  <c r="H2959" i="5"/>
  <c r="I2959" i="5"/>
  <c r="J2959" i="5"/>
  <c r="K2959" i="5"/>
  <c r="L2959" i="5"/>
  <c r="M2959" i="5"/>
  <c r="N2959" i="5"/>
  <c r="O2959" i="5"/>
  <c r="P2959" i="5"/>
  <c r="Q2959" i="5"/>
  <c r="R2959" i="5"/>
  <c r="S2959" i="5"/>
  <c r="B2960" i="5"/>
  <c r="C2960" i="5"/>
  <c r="D2960" i="5"/>
  <c r="E2960" i="5"/>
  <c r="F2960" i="5"/>
  <c r="G2960" i="5"/>
  <c r="H2960" i="5"/>
  <c r="I2960" i="5"/>
  <c r="J2960" i="5"/>
  <c r="K2960" i="5"/>
  <c r="L2960" i="5"/>
  <c r="M2960" i="5"/>
  <c r="N2960" i="5"/>
  <c r="O2960" i="5"/>
  <c r="P2960" i="5"/>
  <c r="Q2960" i="5"/>
  <c r="R2960" i="5"/>
  <c r="S2960" i="5"/>
  <c r="B2961" i="5"/>
  <c r="C2961" i="5"/>
  <c r="D2961" i="5"/>
  <c r="E2961" i="5"/>
  <c r="F2961" i="5"/>
  <c r="G2961" i="5"/>
  <c r="H2961" i="5"/>
  <c r="I2961" i="5"/>
  <c r="J2961" i="5"/>
  <c r="K2961" i="5"/>
  <c r="L2961" i="5"/>
  <c r="M2961" i="5"/>
  <c r="N2961" i="5"/>
  <c r="O2961" i="5"/>
  <c r="P2961" i="5"/>
  <c r="Q2961" i="5"/>
  <c r="R2961" i="5"/>
  <c r="S2961" i="5"/>
  <c r="B2962" i="5"/>
  <c r="C2962" i="5"/>
  <c r="D2962" i="5"/>
  <c r="E2962" i="5"/>
  <c r="F2962" i="5"/>
  <c r="G2962" i="5"/>
  <c r="H2962" i="5"/>
  <c r="I2962" i="5"/>
  <c r="J2962" i="5"/>
  <c r="K2962" i="5"/>
  <c r="L2962" i="5"/>
  <c r="M2962" i="5"/>
  <c r="N2962" i="5"/>
  <c r="O2962" i="5"/>
  <c r="P2962" i="5"/>
  <c r="Q2962" i="5"/>
  <c r="R2962" i="5"/>
  <c r="S2962" i="5"/>
  <c r="B2963" i="5"/>
  <c r="C2963" i="5"/>
  <c r="D2963" i="5"/>
  <c r="E2963" i="5"/>
  <c r="F2963" i="5"/>
  <c r="G2963" i="5"/>
  <c r="H2963" i="5"/>
  <c r="I2963" i="5"/>
  <c r="J2963" i="5"/>
  <c r="K2963" i="5"/>
  <c r="L2963" i="5"/>
  <c r="M2963" i="5"/>
  <c r="N2963" i="5"/>
  <c r="O2963" i="5"/>
  <c r="P2963" i="5"/>
  <c r="Q2963" i="5"/>
  <c r="R2963" i="5"/>
  <c r="S2963" i="5"/>
  <c r="B2964" i="5"/>
  <c r="C2964" i="5"/>
  <c r="D2964" i="5"/>
  <c r="E2964" i="5"/>
  <c r="F2964" i="5"/>
  <c r="G2964" i="5"/>
  <c r="H2964" i="5"/>
  <c r="I2964" i="5"/>
  <c r="J2964" i="5"/>
  <c r="K2964" i="5"/>
  <c r="L2964" i="5"/>
  <c r="M2964" i="5"/>
  <c r="N2964" i="5"/>
  <c r="O2964" i="5"/>
  <c r="P2964" i="5"/>
  <c r="Q2964" i="5"/>
  <c r="R2964" i="5"/>
  <c r="S2964" i="5"/>
  <c r="B2965" i="5"/>
  <c r="C2965" i="5"/>
  <c r="D2965" i="5"/>
  <c r="E2965" i="5"/>
  <c r="F2965" i="5"/>
  <c r="G2965" i="5"/>
  <c r="H2965" i="5"/>
  <c r="I2965" i="5"/>
  <c r="J2965" i="5"/>
  <c r="K2965" i="5"/>
  <c r="L2965" i="5"/>
  <c r="M2965" i="5"/>
  <c r="N2965" i="5"/>
  <c r="O2965" i="5"/>
  <c r="P2965" i="5"/>
  <c r="Q2965" i="5"/>
  <c r="R2965" i="5"/>
  <c r="S2965" i="5"/>
  <c r="B2966" i="5"/>
  <c r="C2966" i="5"/>
  <c r="D2966" i="5"/>
  <c r="E2966" i="5"/>
  <c r="F2966" i="5"/>
  <c r="G2966" i="5"/>
  <c r="H2966" i="5"/>
  <c r="I2966" i="5"/>
  <c r="J2966" i="5"/>
  <c r="K2966" i="5"/>
  <c r="L2966" i="5"/>
  <c r="M2966" i="5"/>
  <c r="N2966" i="5"/>
  <c r="O2966" i="5"/>
  <c r="P2966" i="5"/>
  <c r="Q2966" i="5"/>
  <c r="R2966" i="5"/>
  <c r="S2966" i="5"/>
  <c r="B2967" i="5"/>
  <c r="C2967" i="5"/>
  <c r="D2967" i="5"/>
  <c r="E2967" i="5"/>
  <c r="F2967" i="5"/>
  <c r="G2967" i="5"/>
  <c r="H2967" i="5"/>
  <c r="I2967" i="5"/>
  <c r="J2967" i="5"/>
  <c r="K2967" i="5"/>
  <c r="L2967" i="5"/>
  <c r="M2967" i="5"/>
  <c r="N2967" i="5"/>
  <c r="O2967" i="5"/>
  <c r="P2967" i="5"/>
  <c r="Q2967" i="5"/>
  <c r="R2967" i="5"/>
  <c r="S2967" i="5"/>
  <c r="B2968" i="5"/>
  <c r="C2968" i="5"/>
  <c r="D2968" i="5"/>
  <c r="E2968" i="5"/>
  <c r="F2968" i="5"/>
  <c r="G2968" i="5"/>
  <c r="H2968" i="5"/>
  <c r="I2968" i="5"/>
  <c r="J2968" i="5"/>
  <c r="K2968" i="5"/>
  <c r="L2968" i="5"/>
  <c r="M2968" i="5"/>
  <c r="N2968" i="5"/>
  <c r="O2968" i="5"/>
  <c r="P2968" i="5"/>
  <c r="Q2968" i="5"/>
  <c r="R2968" i="5"/>
  <c r="S2968" i="5"/>
  <c r="B2969" i="5"/>
  <c r="C2969" i="5"/>
  <c r="D2969" i="5"/>
  <c r="E2969" i="5"/>
  <c r="F2969" i="5"/>
  <c r="G2969" i="5"/>
  <c r="H2969" i="5"/>
  <c r="I2969" i="5"/>
  <c r="J2969" i="5"/>
  <c r="K2969" i="5"/>
  <c r="L2969" i="5"/>
  <c r="M2969" i="5"/>
  <c r="N2969" i="5"/>
  <c r="O2969" i="5"/>
  <c r="P2969" i="5"/>
  <c r="Q2969" i="5"/>
  <c r="R2969" i="5"/>
  <c r="S2969" i="5"/>
  <c r="B2970" i="5"/>
  <c r="C2970" i="5"/>
  <c r="D2970" i="5"/>
  <c r="E2970" i="5"/>
  <c r="F2970" i="5"/>
  <c r="G2970" i="5"/>
  <c r="H2970" i="5"/>
  <c r="I2970" i="5"/>
  <c r="J2970" i="5"/>
  <c r="K2970" i="5"/>
  <c r="L2970" i="5"/>
  <c r="M2970" i="5"/>
  <c r="N2970" i="5"/>
  <c r="O2970" i="5"/>
  <c r="P2970" i="5"/>
  <c r="Q2970" i="5"/>
  <c r="R2970" i="5"/>
  <c r="S2970" i="5"/>
  <c r="B2971" i="5"/>
  <c r="C2971" i="5"/>
  <c r="D2971" i="5"/>
  <c r="E2971" i="5"/>
  <c r="F2971" i="5"/>
  <c r="G2971" i="5"/>
  <c r="H2971" i="5"/>
  <c r="I2971" i="5"/>
  <c r="J2971" i="5"/>
  <c r="K2971" i="5"/>
  <c r="L2971" i="5"/>
  <c r="M2971" i="5"/>
  <c r="N2971" i="5"/>
  <c r="O2971" i="5"/>
  <c r="P2971" i="5"/>
  <c r="Q2971" i="5"/>
  <c r="R2971" i="5"/>
  <c r="S2971" i="5"/>
  <c r="B2972" i="5"/>
  <c r="C2972" i="5"/>
  <c r="D2972" i="5"/>
  <c r="E2972" i="5"/>
  <c r="F2972" i="5"/>
  <c r="G2972" i="5"/>
  <c r="H2972" i="5"/>
  <c r="I2972" i="5"/>
  <c r="J2972" i="5"/>
  <c r="K2972" i="5"/>
  <c r="L2972" i="5"/>
  <c r="M2972" i="5"/>
  <c r="N2972" i="5"/>
  <c r="O2972" i="5"/>
  <c r="P2972" i="5"/>
  <c r="Q2972" i="5"/>
  <c r="R2972" i="5"/>
  <c r="S2972" i="5"/>
  <c r="B2973" i="5"/>
  <c r="C2973" i="5"/>
  <c r="D2973" i="5"/>
  <c r="E2973" i="5"/>
  <c r="F2973" i="5"/>
  <c r="G2973" i="5"/>
  <c r="H2973" i="5"/>
  <c r="I2973" i="5"/>
  <c r="J2973" i="5"/>
  <c r="K2973" i="5"/>
  <c r="L2973" i="5"/>
  <c r="M2973" i="5"/>
  <c r="N2973" i="5"/>
  <c r="O2973" i="5"/>
  <c r="P2973" i="5"/>
  <c r="Q2973" i="5"/>
  <c r="R2973" i="5"/>
  <c r="S2973" i="5"/>
  <c r="B2974" i="5"/>
  <c r="C2974" i="5"/>
  <c r="D2974" i="5"/>
  <c r="E2974" i="5"/>
  <c r="F2974" i="5"/>
  <c r="G2974" i="5"/>
  <c r="H2974" i="5"/>
  <c r="I2974" i="5"/>
  <c r="J2974" i="5"/>
  <c r="K2974" i="5"/>
  <c r="L2974" i="5"/>
  <c r="M2974" i="5"/>
  <c r="N2974" i="5"/>
  <c r="O2974" i="5"/>
  <c r="P2974" i="5"/>
  <c r="Q2974" i="5"/>
  <c r="R2974" i="5"/>
  <c r="S2974" i="5"/>
  <c r="B2975" i="5"/>
  <c r="C2975" i="5"/>
  <c r="D2975" i="5"/>
  <c r="E2975" i="5"/>
  <c r="F2975" i="5"/>
  <c r="G2975" i="5"/>
  <c r="H2975" i="5"/>
  <c r="I2975" i="5"/>
  <c r="J2975" i="5"/>
  <c r="K2975" i="5"/>
  <c r="L2975" i="5"/>
  <c r="M2975" i="5"/>
  <c r="N2975" i="5"/>
  <c r="O2975" i="5"/>
  <c r="P2975" i="5"/>
  <c r="Q2975" i="5"/>
  <c r="R2975" i="5"/>
  <c r="S2975" i="5"/>
  <c r="B2976" i="5"/>
  <c r="C2976" i="5"/>
  <c r="D2976" i="5"/>
  <c r="E2976" i="5"/>
  <c r="F2976" i="5"/>
  <c r="G2976" i="5"/>
  <c r="H2976" i="5"/>
  <c r="I2976" i="5"/>
  <c r="J2976" i="5"/>
  <c r="K2976" i="5"/>
  <c r="L2976" i="5"/>
  <c r="M2976" i="5"/>
  <c r="N2976" i="5"/>
  <c r="O2976" i="5"/>
  <c r="P2976" i="5"/>
  <c r="Q2976" i="5"/>
  <c r="R2976" i="5"/>
  <c r="S2976" i="5"/>
  <c r="B2977" i="5"/>
  <c r="C2977" i="5"/>
  <c r="D2977" i="5"/>
  <c r="E2977" i="5"/>
  <c r="F2977" i="5"/>
  <c r="G2977" i="5"/>
  <c r="H2977" i="5"/>
  <c r="I2977" i="5"/>
  <c r="J2977" i="5"/>
  <c r="K2977" i="5"/>
  <c r="L2977" i="5"/>
  <c r="M2977" i="5"/>
  <c r="N2977" i="5"/>
  <c r="O2977" i="5"/>
  <c r="P2977" i="5"/>
  <c r="Q2977" i="5"/>
  <c r="R2977" i="5"/>
  <c r="S2977" i="5"/>
  <c r="B2978" i="5"/>
  <c r="C2978" i="5"/>
  <c r="D2978" i="5"/>
  <c r="E2978" i="5"/>
  <c r="F2978" i="5"/>
  <c r="G2978" i="5"/>
  <c r="H2978" i="5"/>
  <c r="I2978" i="5"/>
  <c r="J2978" i="5"/>
  <c r="K2978" i="5"/>
  <c r="L2978" i="5"/>
  <c r="M2978" i="5"/>
  <c r="N2978" i="5"/>
  <c r="O2978" i="5"/>
  <c r="P2978" i="5"/>
  <c r="Q2978" i="5"/>
  <c r="R2978" i="5"/>
  <c r="S2978" i="5"/>
  <c r="B2979" i="5"/>
  <c r="C2979" i="5"/>
  <c r="D2979" i="5"/>
  <c r="E2979" i="5"/>
  <c r="F2979" i="5"/>
  <c r="G2979" i="5"/>
  <c r="H2979" i="5"/>
  <c r="I2979" i="5"/>
  <c r="J2979" i="5"/>
  <c r="K2979" i="5"/>
  <c r="L2979" i="5"/>
  <c r="M2979" i="5"/>
  <c r="N2979" i="5"/>
  <c r="O2979" i="5"/>
  <c r="P2979" i="5"/>
  <c r="Q2979" i="5"/>
  <c r="R2979" i="5"/>
  <c r="S2979" i="5"/>
  <c r="B2980" i="5"/>
  <c r="C2980" i="5"/>
  <c r="D2980" i="5"/>
  <c r="E2980" i="5"/>
  <c r="F2980" i="5"/>
  <c r="G2980" i="5"/>
  <c r="H2980" i="5"/>
  <c r="I2980" i="5"/>
  <c r="J2980" i="5"/>
  <c r="K2980" i="5"/>
  <c r="L2980" i="5"/>
  <c r="M2980" i="5"/>
  <c r="N2980" i="5"/>
  <c r="O2980" i="5"/>
  <c r="P2980" i="5"/>
  <c r="Q2980" i="5"/>
  <c r="R2980" i="5"/>
  <c r="S2980" i="5"/>
  <c r="B2981" i="5"/>
  <c r="C2981" i="5"/>
  <c r="D2981" i="5"/>
  <c r="E2981" i="5"/>
  <c r="F2981" i="5"/>
  <c r="G2981" i="5"/>
  <c r="H2981" i="5"/>
  <c r="I2981" i="5"/>
  <c r="J2981" i="5"/>
  <c r="K2981" i="5"/>
  <c r="L2981" i="5"/>
  <c r="M2981" i="5"/>
  <c r="N2981" i="5"/>
  <c r="O2981" i="5"/>
  <c r="P2981" i="5"/>
  <c r="Q2981" i="5"/>
  <c r="R2981" i="5"/>
  <c r="S2981" i="5"/>
  <c r="B2982" i="5"/>
  <c r="C2982" i="5"/>
  <c r="D2982" i="5"/>
  <c r="E2982" i="5"/>
  <c r="F2982" i="5"/>
  <c r="G2982" i="5"/>
  <c r="H2982" i="5"/>
  <c r="I2982" i="5"/>
  <c r="J2982" i="5"/>
  <c r="K2982" i="5"/>
  <c r="L2982" i="5"/>
  <c r="M2982" i="5"/>
  <c r="N2982" i="5"/>
  <c r="O2982" i="5"/>
  <c r="P2982" i="5"/>
  <c r="Q2982" i="5"/>
  <c r="R2982" i="5"/>
  <c r="S2982" i="5"/>
  <c r="B2983" i="5"/>
  <c r="C2983" i="5"/>
  <c r="D2983" i="5"/>
  <c r="E2983" i="5"/>
  <c r="F2983" i="5"/>
  <c r="G2983" i="5"/>
  <c r="H2983" i="5"/>
  <c r="I2983" i="5"/>
  <c r="J2983" i="5"/>
  <c r="K2983" i="5"/>
  <c r="L2983" i="5"/>
  <c r="M2983" i="5"/>
  <c r="N2983" i="5"/>
  <c r="O2983" i="5"/>
  <c r="P2983" i="5"/>
  <c r="Q2983" i="5"/>
  <c r="R2983" i="5"/>
  <c r="S2983" i="5"/>
  <c r="B2984" i="5"/>
  <c r="C2984" i="5"/>
  <c r="D2984" i="5"/>
  <c r="E2984" i="5"/>
  <c r="F2984" i="5"/>
  <c r="G2984" i="5"/>
  <c r="H2984" i="5"/>
  <c r="I2984" i="5"/>
  <c r="J2984" i="5"/>
  <c r="K2984" i="5"/>
  <c r="L2984" i="5"/>
  <c r="M2984" i="5"/>
  <c r="N2984" i="5"/>
  <c r="O2984" i="5"/>
  <c r="P2984" i="5"/>
  <c r="Q2984" i="5"/>
  <c r="R2984" i="5"/>
  <c r="S2984" i="5"/>
  <c r="B2985" i="5"/>
  <c r="C2985" i="5"/>
  <c r="D2985" i="5"/>
  <c r="E2985" i="5"/>
  <c r="F2985" i="5"/>
  <c r="G2985" i="5"/>
  <c r="H2985" i="5"/>
  <c r="I2985" i="5"/>
  <c r="J2985" i="5"/>
  <c r="K2985" i="5"/>
  <c r="L2985" i="5"/>
  <c r="M2985" i="5"/>
  <c r="N2985" i="5"/>
  <c r="O2985" i="5"/>
  <c r="P2985" i="5"/>
  <c r="Q2985" i="5"/>
  <c r="R2985" i="5"/>
  <c r="S2985" i="5"/>
  <c r="B2986" i="5"/>
  <c r="C2986" i="5"/>
  <c r="D2986" i="5"/>
  <c r="E2986" i="5"/>
  <c r="F2986" i="5"/>
  <c r="G2986" i="5"/>
  <c r="H2986" i="5"/>
  <c r="I2986" i="5"/>
  <c r="J2986" i="5"/>
  <c r="K2986" i="5"/>
  <c r="L2986" i="5"/>
  <c r="M2986" i="5"/>
  <c r="N2986" i="5"/>
  <c r="O2986" i="5"/>
  <c r="P2986" i="5"/>
  <c r="Q2986" i="5"/>
  <c r="R2986" i="5"/>
  <c r="S2986" i="5"/>
  <c r="B2987" i="5"/>
  <c r="C2987" i="5"/>
  <c r="D2987" i="5"/>
  <c r="E2987" i="5"/>
  <c r="F2987" i="5"/>
  <c r="G2987" i="5"/>
  <c r="H2987" i="5"/>
  <c r="I2987" i="5"/>
  <c r="J2987" i="5"/>
  <c r="K2987" i="5"/>
  <c r="L2987" i="5"/>
  <c r="M2987" i="5"/>
  <c r="N2987" i="5"/>
  <c r="O2987" i="5"/>
  <c r="P2987" i="5"/>
  <c r="Q2987" i="5"/>
  <c r="R2987" i="5"/>
  <c r="S2987" i="5"/>
  <c r="B2988" i="5"/>
  <c r="C2988" i="5"/>
  <c r="D2988" i="5"/>
  <c r="E2988" i="5"/>
  <c r="F2988" i="5"/>
  <c r="G2988" i="5"/>
  <c r="H2988" i="5"/>
  <c r="I2988" i="5"/>
  <c r="J2988" i="5"/>
  <c r="K2988" i="5"/>
  <c r="L2988" i="5"/>
  <c r="M2988" i="5"/>
  <c r="N2988" i="5"/>
  <c r="O2988" i="5"/>
  <c r="P2988" i="5"/>
  <c r="Q2988" i="5"/>
  <c r="R2988" i="5"/>
  <c r="S2988" i="5"/>
  <c r="B2989" i="5"/>
  <c r="C2989" i="5"/>
  <c r="D2989" i="5"/>
  <c r="E2989" i="5"/>
  <c r="F2989" i="5"/>
  <c r="G2989" i="5"/>
  <c r="H2989" i="5"/>
  <c r="I2989" i="5"/>
  <c r="J2989" i="5"/>
  <c r="K2989" i="5"/>
  <c r="L2989" i="5"/>
  <c r="M2989" i="5"/>
  <c r="N2989" i="5"/>
  <c r="O2989" i="5"/>
  <c r="P2989" i="5"/>
  <c r="Q2989" i="5"/>
  <c r="R2989" i="5"/>
  <c r="S2989" i="5"/>
  <c r="B2990" i="5"/>
  <c r="C2990" i="5"/>
  <c r="D2990" i="5"/>
  <c r="E2990" i="5"/>
  <c r="F2990" i="5"/>
  <c r="G2990" i="5"/>
  <c r="H2990" i="5"/>
  <c r="I2990" i="5"/>
  <c r="J2990" i="5"/>
  <c r="K2990" i="5"/>
  <c r="L2990" i="5"/>
  <c r="M2990" i="5"/>
  <c r="N2990" i="5"/>
  <c r="O2990" i="5"/>
  <c r="P2990" i="5"/>
  <c r="Q2990" i="5"/>
  <c r="R2990" i="5"/>
  <c r="S2990" i="5"/>
  <c r="B2991" i="5"/>
  <c r="C2991" i="5"/>
  <c r="D2991" i="5"/>
  <c r="E2991" i="5"/>
  <c r="F2991" i="5"/>
  <c r="G2991" i="5"/>
  <c r="H2991" i="5"/>
  <c r="I2991" i="5"/>
  <c r="J2991" i="5"/>
  <c r="K2991" i="5"/>
  <c r="L2991" i="5"/>
  <c r="M2991" i="5"/>
  <c r="N2991" i="5"/>
  <c r="O2991" i="5"/>
  <c r="P2991" i="5"/>
  <c r="Q2991" i="5"/>
  <c r="R2991" i="5"/>
  <c r="S2991" i="5"/>
  <c r="B2992" i="5"/>
  <c r="C2992" i="5"/>
  <c r="D2992" i="5"/>
  <c r="E2992" i="5"/>
  <c r="F2992" i="5"/>
  <c r="G2992" i="5"/>
  <c r="H2992" i="5"/>
  <c r="I2992" i="5"/>
  <c r="J2992" i="5"/>
  <c r="K2992" i="5"/>
  <c r="L2992" i="5"/>
  <c r="M2992" i="5"/>
  <c r="N2992" i="5"/>
  <c r="O2992" i="5"/>
  <c r="P2992" i="5"/>
  <c r="Q2992" i="5"/>
  <c r="R2992" i="5"/>
  <c r="S2992" i="5"/>
  <c r="B2993" i="5"/>
  <c r="C2993" i="5"/>
  <c r="D2993" i="5"/>
  <c r="E2993" i="5"/>
  <c r="F2993" i="5"/>
  <c r="G2993" i="5"/>
  <c r="H2993" i="5"/>
  <c r="I2993" i="5"/>
  <c r="J2993" i="5"/>
  <c r="K2993" i="5"/>
  <c r="L2993" i="5"/>
  <c r="M2993" i="5"/>
  <c r="N2993" i="5"/>
  <c r="O2993" i="5"/>
  <c r="P2993" i="5"/>
  <c r="Q2993" i="5"/>
  <c r="R2993" i="5"/>
  <c r="S2993" i="5"/>
  <c r="B2994" i="5"/>
  <c r="C2994" i="5"/>
  <c r="D2994" i="5"/>
  <c r="E2994" i="5"/>
  <c r="F2994" i="5"/>
  <c r="G2994" i="5"/>
  <c r="H2994" i="5"/>
  <c r="I2994" i="5"/>
  <c r="J2994" i="5"/>
  <c r="K2994" i="5"/>
  <c r="L2994" i="5"/>
  <c r="M2994" i="5"/>
  <c r="N2994" i="5"/>
  <c r="O2994" i="5"/>
  <c r="P2994" i="5"/>
  <c r="Q2994" i="5"/>
  <c r="R2994" i="5"/>
  <c r="S2994" i="5"/>
  <c r="B2995" i="5"/>
  <c r="C2995" i="5"/>
  <c r="D2995" i="5"/>
  <c r="E2995" i="5"/>
  <c r="F2995" i="5"/>
  <c r="G2995" i="5"/>
  <c r="H2995" i="5"/>
  <c r="I2995" i="5"/>
  <c r="J2995" i="5"/>
  <c r="K2995" i="5"/>
  <c r="L2995" i="5"/>
  <c r="M2995" i="5"/>
  <c r="N2995" i="5"/>
  <c r="O2995" i="5"/>
  <c r="P2995" i="5"/>
  <c r="Q2995" i="5"/>
  <c r="R2995" i="5"/>
  <c r="S2995" i="5"/>
  <c r="B2996" i="5"/>
  <c r="C2996" i="5"/>
  <c r="D2996" i="5"/>
  <c r="E2996" i="5"/>
  <c r="F2996" i="5"/>
  <c r="G2996" i="5"/>
  <c r="H2996" i="5"/>
  <c r="I2996" i="5"/>
  <c r="J2996" i="5"/>
  <c r="K2996" i="5"/>
  <c r="L2996" i="5"/>
  <c r="M2996" i="5"/>
  <c r="N2996" i="5"/>
  <c r="O2996" i="5"/>
  <c r="P2996" i="5"/>
  <c r="Q2996" i="5"/>
  <c r="R2996" i="5"/>
  <c r="S2996" i="5"/>
  <c r="B2997" i="5"/>
  <c r="C2997" i="5"/>
  <c r="D2997" i="5"/>
  <c r="E2997" i="5"/>
  <c r="F2997" i="5"/>
  <c r="G2997" i="5"/>
  <c r="H2997" i="5"/>
  <c r="I2997" i="5"/>
  <c r="J2997" i="5"/>
  <c r="K2997" i="5"/>
  <c r="L2997" i="5"/>
  <c r="M2997" i="5"/>
  <c r="N2997" i="5"/>
  <c r="O2997" i="5"/>
  <c r="P2997" i="5"/>
  <c r="Q2997" i="5"/>
  <c r="R2997" i="5"/>
  <c r="S2997" i="5"/>
  <c r="B2998" i="5"/>
  <c r="C2998" i="5"/>
  <c r="D2998" i="5"/>
  <c r="E2998" i="5"/>
  <c r="F2998" i="5"/>
  <c r="G2998" i="5"/>
  <c r="H2998" i="5"/>
  <c r="I2998" i="5"/>
  <c r="J2998" i="5"/>
  <c r="K2998" i="5"/>
  <c r="L2998" i="5"/>
  <c r="M2998" i="5"/>
  <c r="N2998" i="5"/>
  <c r="O2998" i="5"/>
  <c r="P2998" i="5"/>
  <c r="Q2998" i="5"/>
  <c r="R2998" i="5"/>
  <c r="S2998" i="5"/>
  <c r="B2999" i="5"/>
  <c r="C2999" i="5"/>
  <c r="D2999" i="5"/>
  <c r="E2999" i="5"/>
  <c r="F2999" i="5"/>
  <c r="G2999" i="5"/>
  <c r="H2999" i="5"/>
  <c r="I2999" i="5"/>
  <c r="J2999" i="5"/>
  <c r="K2999" i="5"/>
  <c r="L2999" i="5"/>
  <c r="M2999" i="5"/>
  <c r="N2999" i="5"/>
  <c r="O2999" i="5"/>
  <c r="P2999" i="5"/>
  <c r="Q2999" i="5"/>
  <c r="R2999" i="5"/>
  <c r="S2999" i="5"/>
  <c r="B3000" i="5"/>
  <c r="C3000" i="5"/>
  <c r="D3000" i="5"/>
  <c r="E3000" i="5"/>
  <c r="F3000" i="5"/>
  <c r="G3000" i="5"/>
  <c r="H3000" i="5"/>
  <c r="I3000" i="5"/>
  <c r="J3000" i="5"/>
  <c r="K3000" i="5"/>
  <c r="L3000" i="5"/>
  <c r="M3000" i="5"/>
  <c r="N3000" i="5"/>
  <c r="O3000" i="5"/>
  <c r="P3000" i="5"/>
  <c r="Q3000" i="5"/>
  <c r="R3000" i="5"/>
  <c r="S3000" i="5"/>
  <c r="B3001" i="5"/>
  <c r="C3001" i="5"/>
  <c r="D3001" i="5"/>
  <c r="E3001" i="5"/>
  <c r="F3001" i="5"/>
  <c r="G3001" i="5"/>
  <c r="H3001" i="5"/>
  <c r="I3001" i="5"/>
  <c r="J3001" i="5"/>
  <c r="K3001" i="5"/>
  <c r="L3001" i="5"/>
  <c r="M3001" i="5"/>
  <c r="N3001" i="5"/>
  <c r="O3001" i="5"/>
  <c r="P3001" i="5"/>
  <c r="Q3001" i="5"/>
  <c r="R3001" i="5"/>
  <c r="S3001" i="5"/>
  <c r="B3002" i="5"/>
  <c r="C3002" i="5"/>
  <c r="D3002" i="5"/>
  <c r="E3002" i="5"/>
  <c r="F3002" i="5"/>
  <c r="G3002" i="5"/>
  <c r="H3002" i="5"/>
  <c r="I3002" i="5"/>
  <c r="J3002" i="5"/>
  <c r="K3002" i="5"/>
  <c r="L3002" i="5"/>
  <c r="M3002" i="5"/>
  <c r="N3002" i="5"/>
  <c r="O3002" i="5"/>
  <c r="P3002" i="5"/>
  <c r="Q3002" i="5"/>
  <c r="R3002" i="5"/>
  <c r="S3002" i="5"/>
  <c r="B3003" i="5"/>
  <c r="C3003" i="5"/>
  <c r="D3003" i="5"/>
  <c r="E3003" i="5"/>
  <c r="F3003" i="5"/>
  <c r="G3003" i="5"/>
  <c r="H3003" i="5"/>
  <c r="I3003" i="5"/>
  <c r="J3003" i="5"/>
  <c r="K3003" i="5"/>
  <c r="L3003" i="5"/>
  <c r="M3003" i="5"/>
  <c r="N3003" i="5"/>
  <c r="O3003" i="5"/>
  <c r="P3003" i="5"/>
  <c r="Q3003" i="5"/>
  <c r="R3003" i="5"/>
  <c r="S3003" i="5"/>
  <c r="B3004" i="5"/>
  <c r="C3004" i="5"/>
  <c r="D3004" i="5"/>
  <c r="E3004" i="5"/>
  <c r="F3004" i="5"/>
  <c r="G3004" i="5"/>
  <c r="H3004" i="5"/>
  <c r="I3004" i="5"/>
  <c r="J3004" i="5"/>
  <c r="K3004" i="5"/>
  <c r="L3004" i="5"/>
  <c r="M3004" i="5"/>
  <c r="N3004" i="5"/>
  <c r="O3004" i="5"/>
  <c r="P3004" i="5"/>
  <c r="Q3004" i="5"/>
  <c r="R3004" i="5"/>
  <c r="S3004" i="5"/>
  <c r="B3005" i="5"/>
  <c r="C3005" i="5"/>
  <c r="D3005" i="5"/>
  <c r="E3005" i="5"/>
  <c r="F3005" i="5"/>
  <c r="G3005" i="5"/>
  <c r="H3005" i="5"/>
  <c r="I3005" i="5"/>
  <c r="J3005" i="5"/>
  <c r="K3005" i="5"/>
  <c r="L3005" i="5"/>
  <c r="M3005" i="5"/>
  <c r="N3005" i="5"/>
  <c r="O3005" i="5"/>
  <c r="P3005" i="5"/>
  <c r="Q3005" i="5"/>
  <c r="R3005" i="5"/>
  <c r="S3005" i="5"/>
  <c r="B3006" i="5"/>
  <c r="C3006" i="5"/>
  <c r="D3006" i="5"/>
  <c r="E3006" i="5"/>
  <c r="F3006" i="5"/>
  <c r="G3006" i="5"/>
  <c r="H3006" i="5"/>
  <c r="I3006" i="5"/>
  <c r="J3006" i="5"/>
  <c r="K3006" i="5"/>
  <c r="L3006" i="5"/>
  <c r="M3006" i="5"/>
  <c r="N3006" i="5"/>
  <c r="O3006" i="5"/>
  <c r="P3006" i="5"/>
  <c r="Q3006" i="5"/>
  <c r="R3006" i="5"/>
  <c r="S3006" i="5"/>
  <c r="B3007" i="5"/>
  <c r="C3007" i="5"/>
  <c r="D3007" i="5"/>
  <c r="E3007" i="5"/>
  <c r="F3007" i="5"/>
  <c r="G3007" i="5"/>
  <c r="H3007" i="5"/>
  <c r="I3007" i="5"/>
  <c r="J3007" i="5"/>
  <c r="K3007" i="5"/>
  <c r="L3007" i="5"/>
  <c r="M3007" i="5"/>
  <c r="N3007" i="5"/>
  <c r="O3007" i="5"/>
  <c r="P3007" i="5"/>
  <c r="Q3007" i="5"/>
  <c r="R3007" i="5"/>
  <c r="S3007" i="5"/>
  <c r="B3008" i="5"/>
  <c r="C3008" i="5"/>
  <c r="D3008" i="5"/>
  <c r="E3008" i="5"/>
  <c r="F3008" i="5"/>
  <c r="G3008" i="5"/>
  <c r="H3008" i="5"/>
  <c r="I3008" i="5"/>
  <c r="J3008" i="5"/>
  <c r="K3008" i="5"/>
  <c r="L3008" i="5"/>
  <c r="M3008" i="5"/>
  <c r="N3008" i="5"/>
  <c r="O3008" i="5"/>
  <c r="P3008" i="5"/>
  <c r="Q3008" i="5"/>
  <c r="R3008" i="5"/>
  <c r="S3008" i="5"/>
  <c r="B3009" i="5"/>
  <c r="C3009" i="5"/>
  <c r="D3009" i="5"/>
  <c r="E3009" i="5"/>
  <c r="F3009" i="5"/>
  <c r="G3009" i="5"/>
  <c r="H3009" i="5"/>
  <c r="I3009" i="5"/>
  <c r="J3009" i="5"/>
  <c r="K3009" i="5"/>
  <c r="L3009" i="5"/>
  <c r="M3009" i="5"/>
  <c r="N3009" i="5"/>
  <c r="O3009" i="5"/>
  <c r="P3009" i="5"/>
  <c r="Q3009" i="5"/>
  <c r="R3009" i="5"/>
  <c r="S3009" i="5"/>
  <c r="B3010" i="5"/>
  <c r="C3010" i="5"/>
  <c r="D3010" i="5"/>
  <c r="E3010" i="5"/>
  <c r="F3010" i="5"/>
  <c r="G3010" i="5"/>
  <c r="H3010" i="5"/>
  <c r="I3010" i="5"/>
  <c r="J3010" i="5"/>
  <c r="K3010" i="5"/>
  <c r="L3010" i="5"/>
  <c r="M3010" i="5"/>
  <c r="N3010" i="5"/>
  <c r="O3010" i="5"/>
  <c r="P3010" i="5"/>
  <c r="Q3010" i="5"/>
  <c r="R3010" i="5"/>
  <c r="S3010" i="5"/>
  <c r="B3011" i="5"/>
  <c r="C3011" i="5"/>
  <c r="D3011" i="5"/>
  <c r="E3011" i="5"/>
  <c r="F3011" i="5"/>
  <c r="G3011" i="5"/>
  <c r="H3011" i="5"/>
  <c r="I3011" i="5"/>
  <c r="J3011" i="5"/>
  <c r="K3011" i="5"/>
  <c r="L3011" i="5"/>
  <c r="M3011" i="5"/>
  <c r="N3011" i="5"/>
  <c r="O3011" i="5"/>
  <c r="P3011" i="5"/>
  <c r="Q3011" i="5"/>
  <c r="R3011" i="5"/>
  <c r="S3011" i="5"/>
  <c r="B3012" i="5"/>
  <c r="C3012" i="5"/>
  <c r="D3012" i="5"/>
  <c r="E3012" i="5"/>
  <c r="F3012" i="5"/>
  <c r="G3012" i="5"/>
  <c r="H3012" i="5"/>
  <c r="I3012" i="5"/>
  <c r="J3012" i="5"/>
  <c r="K3012" i="5"/>
  <c r="L3012" i="5"/>
  <c r="M3012" i="5"/>
  <c r="N3012" i="5"/>
  <c r="O3012" i="5"/>
  <c r="P3012" i="5"/>
  <c r="Q3012" i="5"/>
  <c r="R3012" i="5"/>
  <c r="S3012" i="5"/>
  <c r="B3013" i="5"/>
  <c r="C3013" i="5"/>
  <c r="D3013" i="5"/>
  <c r="E3013" i="5"/>
  <c r="F3013" i="5"/>
  <c r="G3013" i="5"/>
  <c r="H3013" i="5"/>
  <c r="I3013" i="5"/>
  <c r="J3013" i="5"/>
  <c r="K3013" i="5"/>
  <c r="L3013" i="5"/>
  <c r="M3013" i="5"/>
  <c r="N3013" i="5"/>
  <c r="O3013" i="5"/>
  <c r="P3013" i="5"/>
  <c r="Q3013" i="5"/>
  <c r="R3013" i="5"/>
  <c r="S3013" i="5"/>
  <c r="B3014" i="5"/>
  <c r="C3014" i="5"/>
  <c r="D3014" i="5"/>
  <c r="E3014" i="5"/>
  <c r="F3014" i="5"/>
  <c r="G3014" i="5"/>
  <c r="H3014" i="5"/>
  <c r="I3014" i="5"/>
  <c r="J3014" i="5"/>
  <c r="K3014" i="5"/>
  <c r="L3014" i="5"/>
  <c r="M3014" i="5"/>
  <c r="N3014" i="5"/>
  <c r="O3014" i="5"/>
  <c r="P3014" i="5"/>
  <c r="Q3014" i="5"/>
  <c r="R3014" i="5"/>
  <c r="S3014" i="5"/>
  <c r="B3015" i="5"/>
  <c r="C3015" i="5"/>
  <c r="D3015" i="5"/>
  <c r="E3015" i="5"/>
  <c r="F3015" i="5"/>
  <c r="G3015" i="5"/>
  <c r="H3015" i="5"/>
  <c r="I3015" i="5"/>
  <c r="J3015" i="5"/>
  <c r="K3015" i="5"/>
  <c r="L3015" i="5"/>
  <c r="M3015" i="5"/>
  <c r="N3015" i="5"/>
  <c r="O3015" i="5"/>
  <c r="P3015" i="5"/>
  <c r="Q3015" i="5"/>
  <c r="R3015" i="5"/>
  <c r="S3015" i="5"/>
  <c r="B3016" i="5"/>
  <c r="C3016" i="5"/>
  <c r="D3016" i="5"/>
  <c r="E3016" i="5"/>
  <c r="F3016" i="5"/>
  <c r="G3016" i="5"/>
  <c r="H3016" i="5"/>
  <c r="I3016" i="5"/>
  <c r="J3016" i="5"/>
  <c r="K3016" i="5"/>
  <c r="L3016" i="5"/>
  <c r="M3016" i="5"/>
  <c r="N3016" i="5"/>
  <c r="O3016" i="5"/>
  <c r="P3016" i="5"/>
  <c r="Q3016" i="5"/>
  <c r="R3016" i="5"/>
  <c r="S3016" i="5"/>
  <c r="B3017" i="5"/>
  <c r="C3017" i="5"/>
  <c r="D3017" i="5"/>
  <c r="E3017" i="5"/>
  <c r="F3017" i="5"/>
  <c r="G3017" i="5"/>
  <c r="H3017" i="5"/>
  <c r="I3017" i="5"/>
  <c r="J3017" i="5"/>
  <c r="K3017" i="5"/>
  <c r="L3017" i="5"/>
  <c r="M3017" i="5"/>
  <c r="N3017" i="5"/>
  <c r="O3017" i="5"/>
  <c r="P3017" i="5"/>
  <c r="Q3017" i="5"/>
  <c r="R3017" i="5"/>
  <c r="S3017" i="5"/>
  <c r="B3018" i="5"/>
  <c r="C3018" i="5"/>
  <c r="D3018" i="5"/>
  <c r="E3018" i="5"/>
  <c r="F3018" i="5"/>
  <c r="G3018" i="5"/>
  <c r="H3018" i="5"/>
  <c r="I3018" i="5"/>
  <c r="J3018" i="5"/>
  <c r="K3018" i="5"/>
  <c r="L3018" i="5"/>
  <c r="M3018" i="5"/>
  <c r="N3018" i="5"/>
  <c r="O3018" i="5"/>
  <c r="P3018" i="5"/>
  <c r="Q3018" i="5"/>
  <c r="R3018" i="5"/>
  <c r="S3018" i="5"/>
  <c r="B3019" i="5"/>
  <c r="C3019" i="5"/>
  <c r="D3019" i="5"/>
  <c r="E3019" i="5"/>
  <c r="F3019" i="5"/>
  <c r="G3019" i="5"/>
  <c r="H3019" i="5"/>
  <c r="I3019" i="5"/>
  <c r="J3019" i="5"/>
  <c r="K3019" i="5"/>
  <c r="L3019" i="5"/>
  <c r="M3019" i="5"/>
  <c r="N3019" i="5"/>
  <c r="O3019" i="5"/>
  <c r="P3019" i="5"/>
  <c r="Q3019" i="5"/>
  <c r="R3019" i="5"/>
  <c r="S3019" i="5"/>
  <c r="B3020" i="5"/>
  <c r="C3020" i="5"/>
  <c r="D3020" i="5"/>
  <c r="E3020" i="5"/>
  <c r="F3020" i="5"/>
  <c r="G3020" i="5"/>
  <c r="H3020" i="5"/>
  <c r="I3020" i="5"/>
  <c r="J3020" i="5"/>
  <c r="K3020" i="5"/>
  <c r="L3020" i="5"/>
  <c r="M3020" i="5"/>
  <c r="N3020" i="5"/>
  <c r="O3020" i="5"/>
  <c r="P3020" i="5"/>
  <c r="Q3020" i="5"/>
  <c r="R3020" i="5"/>
  <c r="S3020" i="5"/>
  <c r="B3021" i="5"/>
  <c r="C3021" i="5"/>
  <c r="D3021" i="5"/>
  <c r="E3021" i="5"/>
  <c r="F3021" i="5"/>
  <c r="G3021" i="5"/>
  <c r="H3021" i="5"/>
  <c r="I3021" i="5"/>
  <c r="J3021" i="5"/>
  <c r="K3021" i="5"/>
  <c r="L3021" i="5"/>
  <c r="M3021" i="5"/>
  <c r="N3021" i="5"/>
  <c r="O3021" i="5"/>
  <c r="P3021" i="5"/>
  <c r="Q3021" i="5"/>
  <c r="R3021" i="5"/>
  <c r="S3021" i="5"/>
  <c r="B3022" i="5"/>
  <c r="C3022" i="5"/>
  <c r="D3022" i="5"/>
  <c r="E3022" i="5"/>
  <c r="F3022" i="5"/>
  <c r="G3022" i="5"/>
  <c r="H3022" i="5"/>
  <c r="I3022" i="5"/>
  <c r="J3022" i="5"/>
  <c r="K3022" i="5"/>
  <c r="L3022" i="5"/>
  <c r="M3022" i="5"/>
  <c r="N3022" i="5"/>
  <c r="O3022" i="5"/>
  <c r="P3022" i="5"/>
  <c r="Q3022" i="5"/>
  <c r="R3022" i="5"/>
  <c r="S3022" i="5"/>
  <c r="B3023" i="5"/>
  <c r="C3023" i="5"/>
  <c r="D3023" i="5"/>
  <c r="E3023" i="5"/>
  <c r="F3023" i="5"/>
  <c r="G3023" i="5"/>
  <c r="H3023" i="5"/>
  <c r="I3023" i="5"/>
  <c r="J3023" i="5"/>
  <c r="K3023" i="5"/>
  <c r="L3023" i="5"/>
  <c r="M3023" i="5"/>
  <c r="N3023" i="5"/>
  <c r="O3023" i="5"/>
  <c r="P3023" i="5"/>
  <c r="Q3023" i="5"/>
  <c r="R3023" i="5"/>
  <c r="S3023" i="5"/>
  <c r="B3024" i="5"/>
  <c r="C3024" i="5"/>
  <c r="D3024" i="5"/>
  <c r="E3024" i="5"/>
  <c r="F3024" i="5"/>
  <c r="G3024" i="5"/>
  <c r="H3024" i="5"/>
  <c r="I3024" i="5"/>
  <c r="J3024" i="5"/>
  <c r="K3024" i="5"/>
  <c r="L3024" i="5"/>
  <c r="M3024" i="5"/>
  <c r="N3024" i="5"/>
  <c r="O3024" i="5"/>
  <c r="P3024" i="5"/>
  <c r="Q3024" i="5"/>
  <c r="R3024" i="5"/>
  <c r="S3024" i="5"/>
  <c r="B3025" i="5"/>
  <c r="C3025" i="5"/>
  <c r="D3025" i="5"/>
  <c r="E3025" i="5"/>
  <c r="F3025" i="5"/>
  <c r="G3025" i="5"/>
  <c r="H3025" i="5"/>
  <c r="I3025" i="5"/>
  <c r="J3025" i="5"/>
  <c r="K3025" i="5"/>
  <c r="L3025" i="5"/>
  <c r="M3025" i="5"/>
  <c r="N3025" i="5"/>
  <c r="O3025" i="5"/>
  <c r="P3025" i="5"/>
  <c r="Q3025" i="5"/>
  <c r="R3025" i="5"/>
  <c r="S3025" i="5"/>
  <c r="B3026" i="5"/>
  <c r="C3026" i="5"/>
  <c r="D3026" i="5"/>
  <c r="E3026" i="5"/>
  <c r="F3026" i="5"/>
  <c r="G3026" i="5"/>
  <c r="H3026" i="5"/>
  <c r="I3026" i="5"/>
  <c r="J3026" i="5"/>
  <c r="K3026" i="5"/>
  <c r="L3026" i="5"/>
  <c r="M3026" i="5"/>
  <c r="N3026" i="5"/>
  <c r="O3026" i="5"/>
  <c r="P3026" i="5"/>
  <c r="Q3026" i="5"/>
  <c r="R3026" i="5"/>
  <c r="S3026" i="5"/>
  <c r="B3027" i="5"/>
  <c r="C3027" i="5"/>
  <c r="D3027" i="5"/>
  <c r="E3027" i="5"/>
  <c r="F3027" i="5"/>
  <c r="G3027" i="5"/>
  <c r="H3027" i="5"/>
  <c r="I3027" i="5"/>
  <c r="J3027" i="5"/>
  <c r="K3027" i="5"/>
  <c r="L3027" i="5"/>
  <c r="M3027" i="5"/>
  <c r="N3027" i="5"/>
  <c r="O3027" i="5"/>
  <c r="P3027" i="5"/>
  <c r="Q3027" i="5"/>
  <c r="R3027" i="5"/>
  <c r="S3027" i="5"/>
  <c r="B3028" i="5"/>
  <c r="C3028" i="5"/>
  <c r="D3028" i="5"/>
  <c r="E3028" i="5"/>
  <c r="F3028" i="5"/>
  <c r="G3028" i="5"/>
  <c r="H3028" i="5"/>
  <c r="I3028" i="5"/>
  <c r="J3028" i="5"/>
  <c r="K3028" i="5"/>
  <c r="L3028" i="5"/>
  <c r="M3028" i="5"/>
  <c r="N3028" i="5"/>
  <c r="O3028" i="5"/>
  <c r="P3028" i="5"/>
  <c r="Q3028" i="5"/>
  <c r="R3028" i="5"/>
  <c r="S3028" i="5"/>
  <c r="B3029" i="5"/>
  <c r="C3029" i="5"/>
  <c r="D3029" i="5"/>
  <c r="E3029" i="5"/>
  <c r="F3029" i="5"/>
  <c r="G3029" i="5"/>
  <c r="H3029" i="5"/>
  <c r="I3029" i="5"/>
  <c r="J3029" i="5"/>
  <c r="K3029" i="5"/>
  <c r="L3029" i="5"/>
  <c r="M3029" i="5"/>
  <c r="N3029" i="5"/>
  <c r="O3029" i="5"/>
  <c r="P3029" i="5"/>
  <c r="Q3029" i="5"/>
  <c r="R3029" i="5"/>
  <c r="S3029" i="5"/>
  <c r="B3030" i="5"/>
  <c r="C3030" i="5"/>
  <c r="D3030" i="5"/>
  <c r="E3030" i="5"/>
  <c r="F3030" i="5"/>
  <c r="G3030" i="5"/>
  <c r="H3030" i="5"/>
  <c r="I3030" i="5"/>
  <c r="J3030" i="5"/>
  <c r="K3030" i="5"/>
  <c r="L3030" i="5"/>
  <c r="M3030" i="5"/>
  <c r="N3030" i="5"/>
  <c r="O3030" i="5"/>
  <c r="P3030" i="5"/>
  <c r="Q3030" i="5"/>
  <c r="R3030" i="5"/>
  <c r="S3030" i="5"/>
  <c r="B3031" i="5"/>
  <c r="C3031" i="5"/>
  <c r="D3031" i="5"/>
  <c r="E3031" i="5"/>
  <c r="F3031" i="5"/>
  <c r="G3031" i="5"/>
  <c r="H3031" i="5"/>
  <c r="I3031" i="5"/>
  <c r="J3031" i="5"/>
  <c r="K3031" i="5"/>
  <c r="L3031" i="5"/>
  <c r="M3031" i="5"/>
  <c r="N3031" i="5"/>
  <c r="O3031" i="5"/>
  <c r="P3031" i="5"/>
  <c r="Q3031" i="5"/>
  <c r="R3031" i="5"/>
  <c r="S3031" i="5"/>
  <c r="B3032" i="5"/>
  <c r="C3032" i="5"/>
  <c r="D3032" i="5"/>
  <c r="E3032" i="5"/>
  <c r="F3032" i="5"/>
  <c r="G3032" i="5"/>
  <c r="H3032" i="5"/>
  <c r="I3032" i="5"/>
  <c r="J3032" i="5"/>
  <c r="K3032" i="5"/>
  <c r="L3032" i="5"/>
  <c r="M3032" i="5"/>
  <c r="N3032" i="5"/>
  <c r="O3032" i="5"/>
  <c r="P3032" i="5"/>
  <c r="Q3032" i="5"/>
  <c r="R3032" i="5"/>
  <c r="S3032" i="5"/>
  <c r="B3033" i="5"/>
  <c r="C3033" i="5"/>
  <c r="D3033" i="5"/>
  <c r="E3033" i="5"/>
  <c r="F3033" i="5"/>
  <c r="G3033" i="5"/>
  <c r="H3033" i="5"/>
  <c r="I3033" i="5"/>
  <c r="J3033" i="5"/>
  <c r="K3033" i="5"/>
  <c r="L3033" i="5"/>
  <c r="M3033" i="5"/>
  <c r="N3033" i="5"/>
  <c r="O3033" i="5"/>
  <c r="P3033" i="5"/>
  <c r="Q3033" i="5"/>
  <c r="R3033" i="5"/>
  <c r="S3033" i="5"/>
  <c r="B3034" i="5"/>
  <c r="C3034" i="5"/>
  <c r="D3034" i="5"/>
  <c r="E3034" i="5"/>
  <c r="F3034" i="5"/>
  <c r="G3034" i="5"/>
  <c r="H3034" i="5"/>
  <c r="I3034" i="5"/>
  <c r="J3034" i="5"/>
  <c r="K3034" i="5"/>
  <c r="L3034" i="5"/>
  <c r="M3034" i="5"/>
  <c r="N3034" i="5"/>
  <c r="O3034" i="5"/>
  <c r="P3034" i="5"/>
  <c r="Q3034" i="5"/>
  <c r="R3034" i="5"/>
  <c r="S3034" i="5"/>
  <c r="B3035" i="5"/>
  <c r="C3035" i="5"/>
  <c r="D3035" i="5"/>
  <c r="E3035" i="5"/>
  <c r="F3035" i="5"/>
  <c r="G3035" i="5"/>
  <c r="H3035" i="5"/>
  <c r="I3035" i="5"/>
  <c r="J3035" i="5"/>
  <c r="K3035" i="5"/>
  <c r="L3035" i="5"/>
  <c r="M3035" i="5"/>
  <c r="N3035" i="5"/>
  <c r="O3035" i="5"/>
  <c r="P3035" i="5"/>
  <c r="Q3035" i="5"/>
  <c r="R3035" i="5"/>
  <c r="S3035" i="5"/>
  <c r="B3036" i="5"/>
  <c r="C3036" i="5"/>
  <c r="D3036" i="5"/>
  <c r="E3036" i="5"/>
  <c r="F3036" i="5"/>
  <c r="G3036" i="5"/>
  <c r="H3036" i="5"/>
  <c r="I3036" i="5"/>
  <c r="J3036" i="5"/>
  <c r="K3036" i="5"/>
  <c r="L3036" i="5"/>
  <c r="M3036" i="5"/>
  <c r="N3036" i="5"/>
  <c r="O3036" i="5"/>
  <c r="P3036" i="5"/>
  <c r="Q3036" i="5"/>
  <c r="R3036" i="5"/>
  <c r="S3036" i="5"/>
  <c r="B3037" i="5"/>
  <c r="C3037" i="5"/>
  <c r="D3037" i="5"/>
  <c r="E3037" i="5"/>
  <c r="F3037" i="5"/>
  <c r="G3037" i="5"/>
  <c r="H3037" i="5"/>
  <c r="I3037" i="5"/>
  <c r="J3037" i="5"/>
  <c r="K3037" i="5"/>
  <c r="L3037" i="5"/>
  <c r="M3037" i="5"/>
  <c r="N3037" i="5"/>
  <c r="O3037" i="5"/>
  <c r="P3037" i="5"/>
  <c r="Q3037" i="5"/>
  <c r="R3037" i="5"/>
  <c r="S3037" i="5"/>
  <c r="B3038" i="5"/>
  <c r="C3038" i="5"/>
  <c r="D3038" i="5"/>
  <c r="E3038" i="5"/>
  <c r="F3038" i="5"/>
  <c r="G3038" i="5"/>
  <c r="H3038" i="5"/>
  <c r="I3038" i="5"/>
  <c r="J3038" i="5"/>
  <c r="K3038" i="5"/>
  <c r="L3038" i="5"/>
  <c r="M3038" i="5"/>
  <c r="N3038" i="5"/>
  <c r="O3038" i="5"/>
  <c r="P3038" i="5"/>
  <c r="Q3038" i="5"/>
  <c r="R3038" i="5"/>
  <c r="S3038" i="5"/>
  <c r="B3039" i="5"/>
  <c r="C3039" i="5"/>
  <c r="D3039" i="5"/>
  <c r="E3039" i="5"/>
  <c r="F3039" i="5"/>
  <c r="G3039" i="5"/>
  <c r="H3039" i="5"/>
  <c r="I3039" i="5"/>
  <c r="J3039" i="5"/>
  <c r="K3039" i="5"/>
  <c r="L3039" i="5"/>
  <c r="M3039" i="5"/>
  <c r="N3039" i="5"/>
  <c r="O3039" i="5"/>
  <c r="P3039" i="5"/>
  <c r="Q3039" i="5"/>
  <c r="R3039" i="5"/>
  <c r="S3039" i="5"/>
  <c r="B3040" i="5"/>
  <c r="C3040" i="5"/>
  <c r="D3040" i="5"/>
  <c r="E3040" i="5"/>
  <c r="F3040" i="5"/>
  <c r="G3040" i="5"/>
  <c r="H3040" i="5"/>
  <c r="I3040" i="5"/>
  <c r="J3040" i="5"/>
  <c r="K3040" i="5"/>
  <c r="L3040" i="5"/>
  <c r="M3040" i="5"/>
  <c r="N3040" i="5"/>
  <c r="O3040" i="5"/>
  <c r="P3040" i="5"/>
  <c r="Q3040" i="5"/>
  <c r="R3040" i="5"/>
  <c r="S3040" i="5"/>
  <c r="B3041" i="5"/>
  <c r="C3041" i="5"/>
  <c r="D3041" i="5"/>
  <c r="E3041" i="5"/>
  <c r="F3041" i="5"/>
  <c r="G3041" i="5"/>
  <c r="H3041" i="5"/>
  <c r="I3041" i="5"/>
  <c r="J3041" i="5"/>
  <c r="K3041" i="5"/>
  <c r="L3041" i="5"/>
  <c r="M3041" i="5"/>
  <c r="N3041" i="5"/>
  <c r="O3041" i="5"/>
  <c r="P3041" i="5"/>
  <c r="Q3041" i="5"/>
  <c r="R3041" i="5"/>
  <c r="S3041" i="5"/>
  <c r="B3042" i="5"/>
  <c r="C3042" i="5"/>
  <c r="D3042" i="5"/>
  <c r="E3042" i="5"/>
  <c r="F3042" i="5"/>
  <c r="G3042" i="5"/>
  <c r="H3042" i="5"/>
  <c r="I3042" i="5"/>
  <c r="J3042" i="5"/>
  <c r="K3042" i="5"/>
  <c r="L3042" i="5"/>
  <c r="M3042" i="5"/>
  <c r="N3042" i="5"/>
  <c r="O3042" i="5"/>
  <c r="P3042" i="5"/>
  <c r="Q3042" i="5"/>
  <c r="R3042" i="5"/>
  <c r="S3042" i="5"/>
  <c r="B3043" i="5"/>
  <c r="C3043" i="5"/>
  <c r="D3043" i="5"/>
  <c r="E3043" i="5"/>
  <c r="F3043" i="5"/>
  <c r="G3043" i="5"/>
  <c r="H3043" i="5"/>
  <c r="I3043" i="5"/>
  <c r="J3043" i="5"/>
  <c r="K3043" i="5"/>
  <c r="L3043" i="5"/>
  <c r="M3043" i="5"/>
  <c r="N3043" i="5"/>
  <c r="O3043" i="5"/>
  <c r="P3043" i="5"/>
  <c r="Q3043" i="5"/>
  <c r="R3043" i="5"/>
  <c r="S3043" i="5"/>
  <c r="B3044" i="5"/>
  <c r="C3044" i="5"/>
  <c r="D3044" i="5"/>
  <c r="E3044" i="5"/>
  <c r="F3044" i="5"/>
  <c r="G3044" i="5"/>
  <c r="H3044" i="5"/>
  <c r="I3044" i="5"/>
  <c r="J3044" i="5"/>
  <c r="K3044" i="5"/>
  <c r="L3044" i="5"/>
  <c r="M3044" i="5"/>
  <c r="N3044" i="5"/>
  <c r="O3044" i="5"/>
  <c r="P3044" i="5"/>
  <c r="Q3044" i="5"/>
  <c r="R3044" i="5"/>
  <c r="S3044" i="5"/>
  <c r="B3045" i="5"/>
  <c r="C3045" i="5"/>
  <c r="D3045" i="5"/>
  <c r="E3045" i="5"/>
  <c r="F3045" i="5"/>
  <c r="G3045" i="5"/>
  <c r="H3045" i="5"/>
  <c r="I3045" i="5"/>
  <c r="J3045" i="5"/>
  <c r="K3045" i="5"/>
  <c r="L3045" i="5"/>
  <c r="M3045" i="5"/>
  <c r="N3045" i="5"/>
  <c r="O3045" i="5"/>
  <c r="P3045" i="5"/>
  <c r="Q3045" i="5"/>
  <c r="R3045" i="5"/>
  <c r="S3045" i="5"/>
  <c r="B3046" i="5"/>
  <c r="C3046" i="5"/>
  <c r="D3046" i="5"/>
  <c r="E3046" i="5"/>
  <c r="F3046" i="5"/>
  <c r="G3046" i="5"/>
  <c r="H3046" i="5"/>
  <c r="I3046" i="5"/>
  <c r="J3046" i="5"/>
  <c r="K3046" i="5"/>
  <c r="L3046" i="5"/>
  <c r="M3046" i="5"/>
  <c r="N3046" i="5"/>
  <c r="O3046" i="5"/>
  <c r="P3046" i="5"/>
  <c r="Q3046" i="5"/>
  <c r="R3046" i="5"/>
  <c r="S3046" i="5"/>
  <c r="B3047" i="5"/>
  <c r="C3047" i="5"/>
  <c r="D3047" i="5"/>
  <c r="E3047" i="5"/>
  <c r="F3047" i="5"/>
  <c r="G3047" i="5"/>
  <c r="H3047" i="5"/>
  <c r="I3047" i="5"/>
  <c r="J3047" i="5"/>
  <c r="K3047" i="5"/>
  <c r="L3047" i="5"/>
  <c r="M3047" i="5"/>
  <c r="N3047" i="5"/>
  <c r="O3047" i="5"/>
  <c r="P3047" i="5"/>
  <c r="Q3047" i="5"/>
  <c r="R3047" i="5"/>
  <c r="S3047" i="5"/>
  <c r="B3048" i="5"/>
  <c r="C3048" i="5"/>
  <c r="D3048" i="5"/>
  <c r="E3048" i="5"/>
  <c r="F3048" i="5"/>
  <c r="G3048" i="5"/>
  <c r="H3048" i="5"/>
  <c r="I3048" i="5"/>
  <c r="J3048" i="5"/>
  <c r="K3048" i="5"/>
  <c r="L3048" i="5"/>
  <c r="M3048" i="5"/>
  <c r="N3048" i="5"/>
  <c r="O3048" i="5"/>
  <c r="P3048" i="5"/>
  <c r="Q3048" i="5"/>
  <c r="R3048" i="5"/>
  <c r="S3048" i="5"/>
  <c r="B3049" i="5"/>
  <c r="C3049" i="5"/>
  <c r="D3049" i="5"/>
  <c r="E3049" i="5"/>
  <c r="F3049" i="5"/>
  <c r="G3049" i="5"/>
  <c r="H3049" i="5"/>
  <c r="I3049" i="5"/>
  <c r="J3049" i="5"/>
  <c r="K3049" i="5"/>
  <c r="L3049" i="5"/>
  <c r="M3049" i="5"/>
  <c r="N3049" i="5"/>
  <c r="O3049" i="5"/>
  <c r="P3049" i="5"/>
  <c r="Q3049" i="5"/>
  <c r="R3049" i="5"/>
  <c r="S3049" i="5"/>
  <c r="B3050" i="5"/>
  <c r="C3050" i="5"/>
  <c r="D3050" i="5"/>
  <c r="E3050" i="5"/>
  <c r="F3050" i="5"/>
  <c r="G3050" i="5"/>
  <c r="H3050" i="5"/>
  <c r="I3050" i="5"/>
  <c r="J3050" i="5"/>
  <c r="K3050" i="5"/>
  <c r="L3050" i="5"/>
  <c r="M3050" i="5"/>
  <c r="N3050" i="5"/>
  <c r="O3050" i="5"/>
  <c r="P3050" i="5"/>
  <c r="Q3050" i="5"/>
  <c r="R3050" i="5"/>
  <c r="S3050" i="5"/>
  <c r="B3051" i="5"/>
  <c r="C3051" i="5"/>
  <c r="D3051" i="5"/>
  <c r="E3051" i="5"/>
  <c r="F3051" i="5"/>
  <c r="G3051" i="5"/>
  <c r="H3051" i="5"/>
  <c r="I3051" i="5"/>
  <c r="J3051" i="5"/>
  <c r="K3051" i="5"/>
  <c r="L3051" i="5"/>
  <c r="M3051" i="5"/>
  <c r="N3051" i="5"/>
  <c r="O3051" i="5"/>
  <c r="P3051" i="5"/>
  <c r="Q3051" i="5"/>
  <c r="R3051" i="5"/>
  <c r="S3051" i="5"/>
  <c r="B3052" i="5"/>
  <c r="C3052" i="5"/>
  <c r="D3052" i="5"/>
  <c r="E3052" i="5"/>
  <c r="F3052" i="5"/>
  <c r="G3052" i="5"/>
  <c r="H3052" i="5"/>
  <c r="I3052" i="5"/>
  <c r="J3052" i="5"/>
  <c r="K3052" i="5"/>
  <c r="L3052" i="5"/>
  <c r="M3052" i="5"/>
  <c r="N3052" i="5"/>
  <c r="O3052" i="5"/>
  <c r="P3052" i="5"/>
  <c r="Q3052" i="5"/>
  <c r="R3052" i="5"/>
  <c r="S3052" i="5"/>
  <c r="B3053" i="5"/>
  <c r="C3053" i="5"/>
  <c r="D3053" i="5"/>
  <c r="E3053" i="5"/>
  <c r="F3053" i="5"/>
  <c r="G3053" i="5"/>
  <c r="H3053" i="5"/>
  <c r="I3053" i="5"/>
  <c r="J3053" i="5"/>
  <c r="K3053" i="5"/>
  <c r="L3053" i="5"/>
  <c r="M3053" i="5"/>
  <c r="N3053" i="5"/>
  <c r="O3053" i="5"/>
  <c r="P3053" i="5"/>
  <c r="Q3053" i="5"/>
  <c r="R3053" i="5"/>
  <c r="S3053" i="5"/>
  <c r="B3054" i="5"/>
  <c r="C3054" i="5"/>
  <c r="D3054" i="5"/>
  <c r="E3054" i="5"/>
  <c r="F3054" i="5"/>
  <c r="G3054" i="5"/>
  <c r="H3054" i="5"/>
  <c r="I3054" i="5"/>
  <c r="J3054" i="5"/>
  <c r="K3054" i="5"/>
  <c r="L3054" i="5"/>
  <c r="M3054" i="5"/>
  <c r="N3054" i="5"/>
  <c r="O3054" i="5"/>
  <c r="P3054" i="5"/>
  <c r="Q3054" i="5"/>
  <c r="R3054" i="5"/>
  <c r="S3054" i="5"/>
  <c r="B3055" i="5"/>
  <c r="C3055" i="5"/>
  <c r="D3055" i="5"/>
  <c r="E3055" i="5"/>
  <c r="F3055" i="5"/>
  <c r="G3055" i="5"/>
  <c r="H3055" i="5"/>
  <c r="I3055" i="5"/>
  <c r="J3055" i="5"/>
  <c r="K3055" i="5"/>
  <c r="L3055" i="5"/>
  <c r="M3055" i="5"/>
  <c r="N3055" i="5"/>
  <c r="O3055" i="5"/>
  <c r="P3055" i="5"/>
  <c r="Q3055" i="5"/>
  <c r="R3055" i="5"/>
  <c r="S3055" i="5"/>
  <c r="B3056" i="5"/>
  <c r="C3056" i="5"/>
  <c r="D3056" i="5"/>
  <c r="E3056" i="5"/>
  <c r="F3056" i="5"/>
  <c r="G3056" i="5"/>
  <c r="H3056" i="5"/>
  <c r="I3056" i="5"/>
  <c r="J3056" i="5"/>
  <c r="K3056" i="5"/>
  <c r="L3056" i="5"/>
  <c r="M3056" i="5"/>
  <c r="N3056" i="5"/>
  <c r="O3056" i="5"/>
  <c r="P3056" i="5"/>
  <c r="Q3056" i="5"/>
  <c r="R3056" i="5"/>
  <c r="S3056" i="5"/>
  <c r="B3057" i="5"/>
  <c r="C3057" i="5"/>
  <c r="D3057" i="5"/>
  <c r="E3057" i="5"/>
  <c r="F3057" i="5"/>
  <c r="G3057" i="5"/>
  <c r="H3057" i="5"/>
  <c r="I3057" i="5"/>
  <c r="J3057" i="5"/>
  <c r="K3057" i="5"/>
  <c r="L3057" i="5"/>
  <c r="M3057" i="5"/>
  <c r="N3057" i="5"/>
  <c r="O3057" i="5"/>
  <c r="P3057" i="5"/>
  <c r="Q3057" i="5"/>
  <c r="R3057" i="5"/>
  <c r="S3057" i="5"/>
  <c r="B3058" i="5"/>
  <c r="C3058" i="5"/>
  <c r="D3058" i="5"/>
  <c r="E3058" i="5"/>
  <c r="F3058" i="5"/>
  <c r="G3058" i="5"/>
  <c r="H3058" i="5"/>
  <c r="I3058" i="5"/>
  <c r="J3058" i="5"/>
  <c r="K3058" i="5"/>
  <c r="L3058" i="5"/>
  <c r="M3058" i="5"/>
  <c r="N3058" i="5"/>
  <c r="O3058" i="5"/>
  <c r="P3058" i="5"/>
  <c r="Q3058" i="5"/>
  <c r="R3058" i="5"/>
  <c r="S3058" i="5"/>
  <c r="B3059" i="5"/>
  <c r="C3059" i="5"/>
  <c r="D3059" i="5"/>
  <c r="E3059" i="5"/>
  <c r="F3059" i="5"/>
  <c r="G3059" i="5"/>
  <c r="H3059" i="5"/>
  <c r="I3059" i="5"/>
  <c r="J3059" i="5"/>
  <c r="K3059" i="5"/>
  <c r="L3059" i="5"/>
  <c r="M3059" i="5"/>
  <c r="N3059" i="5"/>
  <c r="O3059" i="5"/>
  <c r="P3059" i="5"/>
  <c r="Q3059" i="5"/>
  <c r="R3059" i="5"/>
  <c r="S3059" i="5"/>
  <c r="B3060" i="5"/>
  <c r="C3060" i="5"/>
  <c r="D3060" i="5"/>
  <c r="E3060" i="5"/>
  <c r="F3060" i="5"/>
  <c r="G3060" i="5"/>
  <c r="H3060" i="5"/>
  <c r="I3060" i="5"/>
  <c r="J3060" i="5"/>
  <c r="K3060" i="5"/>
  <c r="L3060" i="5"/>
  <c r="M3060" i="5"/>
  <c r="N3060" i="5"/>
  <c r="O3060" i="5"/>
  <c r="P3060" i="5"/>
  <c r="Q3060" i="5"/>
  <c r="R3060" i="5"/>
  <c r="S3060" i="5"/>
  <c r="B3061" i="5"/>
  <c r="C3061" i="5"/>
  <c r="D3061" i="5"/>
  <c r="E3061" i="5"/>
  <c r="F3061" i="5"/>
  <c r="G3061" i="5"/>
  <c r="H3061" i="5"/>
  <c r="I3061" i="5"/>
  <c r="J3061" i="5"/>
  <c r="K3061" i="5"/>
  <c r="L3061" i="5"/>
  <c r="M3061" i="5"/>
  <c r="N3061" i="5"/>
  <c r="O3061" i="5"/>
  <c r="P3061" i="5"/>
  <c r="Q3061" i="5"/>
  <c r="R3061" i="5"/>
  <c r="S3061" i="5"/>
  <c r="B3062" i="5"/>
  <c r="C3062" i="5"/>
  <c r="D3062" i="5"/>
  <c r="E3062" i="5"/>
  <c r="F3062" i="5"/>
  <c r="G3062" i="5"/>
  <c r="H3062" i="5"/>
  <c r="I3062" i="5"/>
  <c r="J3062" i="5"/>
  <c r="K3062" i="5"/>
  <c r="L3062" i="5"/>
  <c r="M3062" i="5"/>
  <c r="N3062" i="5"/>
  <c r="O3062" i="5"/>
  <c r="P3062" i="5"/>
  <c r="Q3062" i="5"/>
  <c r="R3062" i="5"/>
  <c r="S3062" i="5"/>
  <c r="B3063" i="5"/>
  <c r="C3063" i="5"/>
  <c r="D3063" i="5"/>
  <c r="E3063" i="5"/>
  <c r="F3063" i="5"/>
  <c r="G3063" i="5"/>
  <c r="H3063" i="5"/>
  <c r="I3063" i="5"/>
  <c r="J3063" i="5"/>
  <c r="K3063" i="5"/>
  <c r="L3063" i="5"/>
  <c r="M3063" i="5"/>
  <c r="N3063" i="5"/>
  <c r="O3063" i="5"/>
  <c r="P3063" i="5"/>
  <c r="Q3063" i="5"/>
  <c r="R3063" i="5"/>
  <c r="S3063" i="5"/>
  <c r="B3064" i="5"/>
  <c r="C3064" i="5"/>
  <c r="D3064" i="5"/>
  <c r="E3064" i="5"/>
  <c r="F3064" i="5"/>
  <c r="G3064" i="5"/>
  <c r="H3064" i="5"/>
  <c r="I3064" i="5"/>
  <c r="J3064" i="5"/>
  <c r="K3064" i="5"/>
  <c r="L3064" i="5"/>
  <c r="M3064" i="5"/>
  <c r="N3064" i="5"/>
  <c r="O3064" i="5"/>
  <c r="P3064" i="5"/>
  <c r="Q3064" i="5"/>
  <c r="R3064" i="5"/>
  <c r="S3064" i="5"/>
  <c r="B3065" i="5"/>
  <c r="C3065" i="5"/>
  <c r="D3065" i="5"/>
  <c r="E3065" i="5"/>
  <c r="F3065" i="5"/>
  <c r="G3065" i="5"/>
  <c r="H3065" i="5"/>
  <c r="I3065" i="5"/>
  <c r="J3065" i="5"/>
  <c r="K3065" i="5"/>
  <c r="L3065" i="5"/>
  <c r="M3065" i="5"/>
  <c r="N3065" i="5"/>
  <c r="O3065" i="5"/>
  <c r="P3065" i="5"/>
  <c r="Q3065" i="5"/>
  <c r="R3065" i="5"/>
  <c r="S3065" i="5"/>
  <c r="B3066" i="5"/>
  <c r="C3066" i="5"/>
  <c r="D3066" i="5"/>
  <c r="E3066" i="5"/>
  <c r="F3066" i="5"/>
  <c r="G3066" i="5"/>
  <c r="H3066" i="5"/>
  <c r="I3066" i="5"/>
  <c r="J3066" i="5"/>
  <c r="K3066" i="5"/>
  <c r="L3066" i="5"/>
  <c r="M3066" i="5"/>
  <c r="N3066" i="5"/>
  <c r="O3066" i="5"/>
  <c r="P3066" i="5"/>
  <c r="Q3066" i="5"/>
  <c r="R3066" i="5"/>
  <c r="S3066" i="5"/>
  <c r="B3067" i="5"/>
  <c r="C3067" i="5"/>
  <c r="D3067" i="5"/>
  <c r="E3067" i="5"/>
  <c r="F3067" i="5"/>
  <c r="G3067" i="5"/>
  <c r="H3067" i="5"/>
  <c r="I3067" i="5"/>
  <c r="J3067" i="5"/>
  <c r="K3067" i="5"/>
  <c r="L3067" i="5"/>
  <c r="M3067" i="5"/>
  <c r="N3067" i="5"/>
  <c r="O3067" i="5"/>
  <c r="P3067" i="5"/>
  <c r="Q3067" i="5"/>
  <c r="R3067" i="5"/>
  <c r="S3067" i="5"/>
  <c r="B3068" i="5"/>
  <c r="C3068" i="5"/>
  <c r="D3068" i="5"/>
  <c r="E3068" i="5"/>
  <c r="F3068" i="5"/>
  <c r="G3068" i="5"/>
  <c r="H3068" i="5"/>
  <c r="I3068" i="5"/>
  <c r="J3068" i="5"/>
  <c r="K3068" i="5"/>
  <c r="L3068" i="5"/>
  <c r="M3068" i="5"/>
  <c r="N3068" i="5"/>
  <c r="O3068" i="5"/>
  <c r="P3068" i="5"/>
  <c r="Q3068" i="5"/>
  <c r="R3068" i="5"/>
  <c r="S3068" i="5"/>
  <c r="B3069" i="5"/>
  <c r="C3069" i="5"/>
  <c r="D3069" i="5"/>
  <c r="E3069" i="5"/>
  <c r="F3069" i="5"/>
  <c r="G3069" i="5"/>
  <c r="H3069" i="5"/>
  <c r="I3069" i="5"/>
  <c r="J3069" i="5"/>
  <c r="K3069" i="5"/>
  <c r="L3069" i="5"/>
  <c r="M3069" i="5"/>
  <c r="N3069" i="5"/>
  <c r="O3069" i="5"/>
  <c r="P3069" i="5"/>
  <c r="Q3069" i="5"/>
  <c r="R3069" i="5"/>
  <c r="S3069" i="5"/>
  <c r="B3070" i="5"/>
  <c r="C3070" i="5"/>
  <c r="D3070" i="5"/>
  <c r="E3070" i="5"/>
  <c r="F3070" i="5"/>
  <c r="G3070" i="5"/>
  <c r="H3070" i="5"/>
  <c r="I3070" i="5"/>
  <c r="J3070" i="5"/>
  <c r="K3070" i="5"/>
  <c r="L3070" i="5"/>
  <c r="M3070" i="5"/>
  <c r="N3070" i="5"/>
  <c r="O3070" i="5"/>
  <c r="P3070" i="5"/>
  <c r="Q3070" i="5"/>
  <c r="R3070" i="5"/>
  <c r="S3070" i="5"/>
  <c r="B3071" i="5"/>
  <c r="C3071" i="5"/>
  <c r="D3071" i="5"/>
  <c r="E3071" i="5"/>
  <c r="F3071" i="5"/>
  <c r="G3071" i="5"/>
  <c r="H3071" i="5"/>
  <c r="I3071" i="5"/>
  <c r="J3071" i="5"/>
  <c r="K3071" i="5"/>
  <c r="L3071" i="5"/>
  <c r="M3071" i="5"/>
  <c r="N3071" i="5"/>
  <c r="O3071" i="5"/>
  <c r="P3071" i="5"/>
  <c r="Q3071" i="5"/>
  <c r="R3071" i="5"/>
  <c r="S3071" i="5"/>
  <c r="B3072" i="5"/>
  <c r="C3072" i="5"/>
  <c r="D3072" i="5"/>
  <c r="E3072" i="5"/>
  <c r="F3072" i="5"/>
  <c r="G3072" i="5"/>
  <c r="H3072" i="5"/>
  <c r="I3072" i="5"/>
  <c r="J3072" i="5"/>
  <c r="K3072" i="5"/>
  <c r="L3072" i="5"/>
  <c r="M3072" i="5"/>
  <c r="N3072" i="5"/>
  <c r="O3072" i="5"/>
  <c r="P3072" i="5"/>
  <c r="Q3072" i="5"/>
  <c r="R3072" i="5"/>
  <c r="S3072" i="5"/>
  <c r="B3073" i="5"/>
  <c r="C3073" i="5"/>
  <c r="D3073" i="5"/>
  <c r="E3073" i="5"/>
  <c r="F3073" i="5"/>
  <c r="G3073" i="5"/>
  <c r="H3073" i="5"/>
  <c r="I3073" i="5"/>
  <c r="J3073" i="5"/>
  <c r="K3073" i="5"/>
  <c r="L3073" i="5"/>
  <c r="M3073" i="5"/>
  <c r="N3073" i="5"/>
  <c r="O3073" i="5"/>
  <c r="P3073" i="5"/>
  <c r="Q3073" i="5"/>
  <c r="R3073" i="5"/>
  <c r="S3073" i="5"/>
  <c r="B3074" i="5"/>
  <c r="C3074" i="5"/>
  <c r="D3074" i="5"/>
  <c r="E3074" i="5"/>
  <c r="F3074" i="5"/>
  <c r="G3074" i="5"/>
  <c r="H3074" i="5"/>
  <c r="I3074" i="5"/>
  <c r="J3074" i="5"/>
  <c r="K3074" i="5"/>
  <c r="L3074" i="5"/>
  <c r="M3074" i="5"/>
  <c r="N3074" i="5"/>
  <c r="O3074" i="5"/>
  <c r="P3074" i="5"/>
  <c r="Q3074" i="5"/>
  <c r="R3074" i="5"/>
  <c r="S3074" i="5"/>
  <c r="B3075" i="5"/>
  <c r="C3075" i="5"/>
  <c r="D3075" i="5"/>
  <c r="E3075" i="5"/>
  <c r="F3075" i="5"/>
  <c r="G3075" i="5"/>
  <c r="H3075" i="5"/>
  <c r="I3075" i="5"/>
  <c r="J3075" i="5"/>
  <c r="K3075" i="5"/>
  <c r="L3075" i="5"/>
  <c r="M3075" i="5"/>
  <c r="N3075" i="5"/>
  <c r="O3075" i="5"/>
  <c r="P3075" i="5"/>
  <c r="Q3075" i="5"/>
  <c r="R3075" i="5"/>
  <c r="S3075" i="5"/>
  <c r="B3076" i="5"/>
  <c r="C3076" i="5"/>
  <c r="D3076" i="5"/>
  <c r="E3076" i="5"/>
  <c r="F3076" i="5"/>
  <c r="G3076" i="5"/>
  <c r="H3076" i="5"/>
  <c r="I3076" i="5"/>
  <c r="J3076" i="5"/>
  <c r="K3076" i="5"/>
  <c r="L3076" i="5"/>
  <c r="M3076" i="5"/>
  <c r="N3076" i="5"/>
  <c r="O3076" i="5"/>
  <c r="P3076" i="5"/>
  <c r="Q3076" i="5"/>
  <c r="R3076" i="5"/>
  <c r="S3076" i="5"/>
  <c r="B3077" i="5"/>
  <c r="C3077" i="5"/>
  <c r="D3077" i="5"/>
  <c r="E3077" i="5"/>
  <c r="F3077" i="5"/>
  <c r="G3077" i="5"/>
  <c r="H3077" i="5"/>
  <c r="I3077" i="5"/>
  <c r="J3077" i="5"/>
  <c r="K3077" i="5"/>
  <c r="L3077" i="5"/>
  <c r="M3077" i="5"/>
  <c r="N3077" i="5"/>
  <c r="O3077" i="5"/>
  <c r="P3077" i="5"/>
  <c r="Q3077" i="5"/>
  <c r="R3077" i="5"/>
  <c r="S3077" i="5"/>
  <c r="B3078" i="5"/>
  <c r="C3078" i="5"/>
  <c r="D3078" i="5"/>
  <c r="E3078" i="5"/>
  <c r="F3078" i="5"/>
  <c r="G3078" i="5"/>
  <c r="H3078" i="5"/>
  <c r="I3078" i="5"/>
  <c r="J3078" i="5"/>
  <c r="K3078" i="5"/>
  <c r="L3078" i="5"/>
  <c r="M3078" i="5"/>
  <c r="N3078" i="5"/>
  <c r="O3078" i="5"/>
  <c r="P3078" i="5"/>
  <c r="Q3078" i="5"/>
  <c r="R3078" i="5"/>
  <c r="S3078" i="5"/>
  <c r="B3079" i="5"/>
  <c r="C3079" i="5"/>
  <c r="D3079" i="5"/>
  <c r="E3079" i="5"/>
  <c r="F3079" i="5"/>
  <c r="G3079" i="5"/>
  <c r="H3079" i="5"/>
  <c r="I3079" i="5"/>
  <c r="J3079" i="5"/>
  <c r="K3079" i="5"/>
  <c r="L3079" i="5"/>
  <c r="M3079" i="5"/>
  <c r="N3079" i="5"/>
  <c r="O3079" i="5"/>
  <c r="P3079" i="5"/>
  <c r="Q3079" i="5"/>
  <c r="R3079" i="5"/>
  <c r="S3079" i="5"/>
  <c r="B3080" i="5"/>
  <c r="C3080" i="5"/>
  <c r="D3080" i="5"/>
  <c r="E3080" i="5"/>
  <c r="F3080" i="5"/>
  <c r="G3080" i="5"/>
  <c r="H3080" i="5"/>
  <c r="I3080" i="5"/>
  <c r="J3080" i="5"/>
  <c r="K3080" i="5"/>
  <c r="L3080" i="5"/>
  <c r="M3080" i="5"/>
  <c r="N3080" i="5"/>
  <c r="O3080" i="5"/>
  <c r="P3080" i="5"/>
  <c r="Q3080" i="5"/>
  <c r="R3080" i="5"/>
  <c r="S3080" i="5"/>
  <c r="B3081" i="5"/>
  <c r="C3081" i="5"/>
  <c r="D3081" i="5"/>
  <c r="E3081" i="5"/>
  <c r="F3081" i="5"/>
  <c r="G3081" i="5"/>
  <c r="H3081" i="5"/>
  <c r="I3081" i="5"/>
  <c r="J3081" i="5"/>
  <c r="K3081" i="5"/>
  <c r="L3081" i="5"/>
  <c r="M3081" i="5"/>
  <c r="N3081" i="5"/>
  <c r="O3081" i="5"/>
  <c r="P3081" i="5"/>
  <c r="Q3081" i="5"/>
  <c r="R3081" i="5"/>
  <c r="S3081" i="5"/>
  <c r="B3082" i="5"/>
  <c r="C3082" i="5"/>
  <c r="D3082" i="5"/>
  <c r="E3082" i="5"/>
  <c r="F3082" i="5"/>
  <c r="G3082" i="5"/>
  <c r="H3082" i="5"/>
  <c r="I3082" i="5"/>
  <c r="J3082" i="5"/>
  <c r="K3082" i="5"/>
  <c r="L3082" i="5"/>
  <c r="M3082" i="5"/>
  <c r="N3082" i="5"/>
  <c r="O3082" i="5"/>
  <c r="P3082" i="5"/>
  <c r="Q3082" i="5"/>
  <c r="R3082" i="5"/>
  <c r="S3082" i="5"/>
  <c r="B3083" i="5"/>
  <c r="C3083" i="5"/>
  <c r="D3083" i="5"/>
  <c r="E3083" i="5"/>
  <c r="F3083" i="5"/>
  <c r="G3083" i="5"/>
  <c r="H3083" i="5"/>
  <c r="I3083" i="5"/>
  <c r="J3083" i="5"/>
  <c r="K3083" i="5"/>
  <c r="L3083" i="5"/>
  <c r="M3083" i="5"/>
  <c r="N3083" i="5"/>
  <c r="O3083" i="5"/>
  <c r="P3083" i="5"/>
  <c r="Q3083" i="5"/>
  <c r="R3083" i="5"/>
  <c r="S3083" i="5"/>
  <c r="B3084" i="5"/>
  <c r="C3084" i="5"/>
  <c r="D3084" i="5"/>
  <c r="E3084" i="5"/>
  <c r="F3084" i="5"/>
  <c r="G3084" i="5"/>
  <c r="H3084" i="5"/>
  <c r="I3084" i="5"/>
  <c r="J3084" i="5"/>
  <c r="K3084" i="5"/>
  <c r="L3084" i="5"/>
  <c r="M3084" i="5"/>
  <c r="N3084" i="5"/>
  <c r="O3084" i="5"/>
  <c r="P3084" i="5"/>
  <c r="Q3084" i="5"/>
  <c r="R3084" i="5"/>
  <c r="S3084" i="5"/>
  <c r="B3085" i="5"/>
  <c r="C3085" i="5"/>
  <c r="D3085" i="5"/>
  <c r="E3085" i="5"/>
  <c r="F3085" i="5"/>
  <c r="G3085" i="5"/>
  <c r="H3085" i="5"/>
  <c r="I3085" i="5"/>
  <c r="J3085" i="5"/>
  <c r="K3085" i="5"/>
  <c r="L3085" i="5"/>
  <c r="M3085" i="5"/>
  <c r="N3085" i="5"/>
  <c r="O3085" i="5"/>
  <c r="P3085" i="5"/>
  <c r="Q3085" i="5"/>
  <c r="R3085" i="5"/>
  <c r="S3085" i="5"/>
  <c r="B3086" i="5"/>
  <c r="C3086" i="5"/>
  <c r="D3086" i="5"/>
  <c r="E3086" i="5"/>
  <c r="F3086" i="5"/>
  <c r="G3086" i="5"/>
  <c r="H3086" i="5"/>
  <c r="I3086" i="5"/>
  <c r="J3086" i="5"/>
  <c r="K3086" i="5"/>
  <c r="L3086" i="5"/>
  <c r="M3086" i="5"/>
  <c r="N3086" i="5"/>
  <c r="O3086" i="5"/>
  <c r="P3086" i="5"/>
  <c r="Q3086" i="5"/>
  <c r="R3086" i="5"/>
  <c r="S3086" i="5"/>
  <c r="B3087" i="5"/>
  <c r="C3087" i="5"/>
  <c r="D3087" i="5"/>
  <c r="E3087" i="5"/>
  <c r="F3087" i="5"/>
  <c r="G3087" i="5"/>
  <c r="H3087" i="5"/>
  <c r="I3087" i="5"/>
  <c r="J3087" i="5"/>
  <c r="K3087" i="5"/>
  <c r="L3087" i="5"/>
  <c r="M3087" i="5"/>
  <c r="N3087" i="5"/>
  <c r="O3087" i="5"/>
  <c r="P3087" i="5"/>
  <c r="Q3087" i="5"/>
  <c r="R3087" i="5"/>
  <c r="S3087" i="5"/>
  <c r="B3088" i="5"/>
  <c r="C3088" i="5"/>
  <c r="D3088" i="5"/>
  <c r="E3088" i="5"/>
  <c r="F3088" i="5"/>
  <c r="G3088" i="5"/>
  <c r="H3088" i="5"/>
  <c r="I3088" i="5"/>
  <c r="J3088" i="5"/>
  <c r="K3088" i="5"/>
  <c r="L3088" i="5"/>
  <c r="M3088" i="5"/>
  <c r="N3088" i="5"/>
  <c r="O3088" i="5"/>
  <c r="P3088" i="5"/>
  <c r="Q3088" i="5"/>
  <c r="R3088" i="5"/>
  <c r="S3088" i="5"/>
  <c r="B3089" i="5"/>
  <c r="C3089" i="5"/>
  <c r="D3089" i="5"/>
  <c r="E3089" i="5"/>
  <c r="F3089" i="5"/>
  <c r="G3089" i="5"/>
  <c r="H3089" i="5"/>
  <c r="I3089" i="5"/>
  <c r="J3089" i="5"/>
  <c r="K3089" i="5"/>
  <c r="L3089" i="5"/>
  <c r="M3089" i="5"/>
  <c r="N3089" i="5"/>
  <c r="O3089" i="5"/>
  <c r="P3089" i="5"/>
  <c r="Q3089" i="5"/>
  <c r="R3089" i="5"/>
  <c r="S3089" i="5"/>
  <c r="B3090" i="5"/>
  <c r="C3090" i="5"/>
  <c r="D3090" i="5"/>
  <c r="E3090" i="5"/>
  <c r="F3090" i="5"/>
  <c r="G3090" i="5"/>
  <c r="H3090" i="5"/>
  <c r="I3090" i="5"/>
  <c r="J3090" i="5"/>
  <c r="K3090" i="5"/>
  <c r="L3090" i="5"/>
  <c r="M3090" i="5"/>
  <c r="N3090" i="5"/>
  <c r="O3090" i="5"/>
  <c r="P3090" i="5"/>
  <c r="Q3090" i="5"/>
  <c r="R3090" i="5"/>
  <c r="S3090" i="5"/>
  <c r="B3091" i="5"/>
  <c r="C3091" i="5"/>
  <c r="D3091" i="5"/>
  <c r="E3091" i="5"/>
  <c r="F3091" i="5"/>
  <c r="G3091" i="5"/>
  <c r="H3091" i="5"/>
  <c r="I3091" i="5"/>
  <c r="J3091" i="5"/>
  <c r="K3091" i="5"/>
  <c r="L3091" i="5"/>
  <c r="M3091" i="5"/>
  <c r="N3091" i="5"/>
  <c r="O3091" i="5"/>
  <c r="P3091" i="5"/>
  <c r="Q3091" i="5"/>
  <c r="R3091" i="5"/>
  <c r="S3091" i="5"/>
  <c r="B3092" i="5"/>
  <c r="C3092" i="5"/>
  <c r="D3092" i="5"/>
  <c r="E3092" i="5"/>
  <c r="F3092" i="5"/>
  <c r="G3092" i="5"/>
  <c r="H3092" i="5"/>
  <c r="I3092" i="5"/>
  <c r="J3092" i="5"/>
  <c r="K3092" i="5"/>
  <c r="L3092" i="5"/>
  <c r="M3092" i="5"/>
  <c r="N3092" i="5"/>
  <c r="O3092" i="5"/>
  <c r="P3092" i="5"/>
  <c r="Q3092" i="5"/>
  <c r="R3092" i="5"/>
  <c r="S3092" i="5"/>
  <c r="B3093" i="5"/>
  <c r="C3093" i="5"/>
  <c r="D3093" i="5"/>
  <c r="E3093" i="5"/>
  <c r="F3093" i="5"/>
  <c r="G3093" i="5"/>
  <c r="H3093" i="5"/>
  <c r="I3093" i="5"/>
  <c r="J3093" i="5"/>
  <c r="K3093" i="5"/>
  <c r="L3093" i="5"/>
  <c r="M3093" i="5"/>
  <c r="N3093" i="5"/>
  <c r="O3093" i="5"/>
  <c r="P3093" i="5"/>
  <c r="Q3093" i="5"/>
  <c r="R3093" i="5"/>
  <c r="S3093" i="5"/>
  <c r="B3094" i="5"/>
  <c r="C3094" i="5"/>
  <c r="D3094" i="5"/>
  <c r="E3094" i="5"/>
  <c r="F3094" i="5"/>
  <c r="G3094" i="5"/>
  <c r="H3094" i="5"/>
  <c r="I3094" i="5"/>
  <c r="J3094" i="5"/>
  <c r="K3094" i="5"/>
  <c r="L3094" i="5"/>
  <c r="M3094" i="5"/>
  <c r="N3094" i="5"/>
  <c r="O3094" i="5"/>
  <c r="P3094" i="5"/>
  <c r="Q3094" i="5"/>
  <c r="R3094" i="5"/>
  <c r="S3094" i="5"/>
  <c r="B3095" i="5"/>
  <c r="C3095" i="5"/>
  <c r="D3095" i="5"/>
  <c r="E3095" i="5"/>
  <c r="F3095" i="5"/>
  <c r="G3095" i="5"/>
  <c r="H3095" i="5"/>
  <c r="I3095" i="5"/>
  <c r="J3095" i="5"/>
  <c r="K3095" i="5"/>
  <c r="L3095" i="5"/>
  <c r="M3095" i="5"/>
  <c r="N3095" i="5"/>
  <c r="O3095" i="5"/>
  <c r="P3095" i="5"/>
  <c r="Q3095" i="5"/>
  <c r="R3095" i="5"/>
  <c r="S3095" i="5"/>
  <c r="B3096" i="5"/>
  <c r="C3096" i="5"/>
  <c r="D3096" i="5"/>
  <c r="E3096" i="5"/>
  <c r="F3096" i="5"/>
  <c r="G3096" i="5"/>
  <c r="H3096" i="5"/>
  <c r="I3096" i="5"/>
  <c r="J3096" i="5"/>
  <c r="K3096" i="5"/>
  <c r="L3096" i="5"/>
  <c r="M3096" i="5"/>
  <c r="N3096" i="5"/>
  <c r="O3096" i="5"/>
  <c r="P3096" i="5"/>
  <c r="Q3096" i="5"/>
  <c r="R3096" i="5"/>
  <c r="S3096" i="5"/>
  <c r="B3097" i="5"/>
  <c r="C3097" i="5"/>
  <c r="D3097" i="5"/>
  <c r="E3097" i="5"/>
  <c r="F3097" i="5"/>
  <c r="G3097" i="5"/>
  <c r="H3097" i="5"/>
  <c r="I3097" i="5"/>
  <c r="J3097" i="5"/>
  <c r="K3097" i="5"/>
  <c r="L3097" i="5"/>
  <c r="M3097" i="5"/>
  <c r="N3097" i="5"/>
  <c r="O3097" i="5"/>
  <c r="P3097" i="5"/>
  <c r="Q3097" i="5"/>
  <c r="R3097" i="5"/>
  <c r="S3097" i="5"/>
  <c r="B3098" i="5"/>
  <c r="C3098" i="5"/>
  <c r="D3098" i="5"/>
  <c r="E3098" i="5"/>
  <c r="F3098" i="5"/>
  <c r="G3098" i="5"/>
  <c r="H3098" i="5"/>
  <c r="I3098" i="5"/>
  <c r="J3098" i="5"/>
  <c r="K3098" i="5"/>
  <c r="L3098" i="5"/>
  <c r="M3098" i="5"/>
  <c r="N3098" i="5"/>
  <c r="O3098" i="5"/>
  <c r="P3098" i="5"/>
  <c r="Q3098" i="5"/>
  <c r="R3098" i="5"/>
  <c r="S3098" i="5"/>
  <c r="B3099" i="5"/>
  <c r="C3099" i="5"/>
  <c r="D3099" i="5"/>
  <c r="E3099" i="5"/>
  <c r="F3099" i="5"/>
  <c r="G3099" i="5"/>
  <c r="H3099" i="5"/>
  <c r="I3099" i="5"/>
  <c r="J3099" i="5"/>
  <c r="K3099" i="5"/>
  <c r="L3099" i="5"/>
  <c r="M3099" i="5"/>
  <c r="N3099" i="5"/>
  <c r="O3099" i="5"/>
  <c r="P3099" i="5"/>
  <c r="Q3099" i="5"/>
  <c r="R3099" i="5"/>
  <c r="S3099" i="5"/>
  <c r="B3100" i="5"/>
  <c r="C3100" i="5"/>
  <c r="D3100" i="5"/>
  <c r="E3100" i="5"/>
  <c r="F3100" i="5"/>
  <c r="G3100" i="5"/>
  <c r="H3100" i="5"/>
  <c r="I3100" i="5"/>
  <c r="J3100" i="5"/>
  <c r="K3100" i="5"/>
  <c r="L3100" i="5"/>
  <c r="M3100" i="5"/>
  <c r="N3100" i="5"/>
  <c r="O3100" i="5"/>
  <c r="P3100" i="5"/>
  <c r="Q3100" i="5"/>
  <c r="R3100" i="5"/>
  <c r="S3100" i="5"/>
  <c r="B3101" i="5"/>
  <c r="C3101" i="5"/>
  <c r="D3101" i="5"/>
  <c r="E3101" i="5"/>
  <c r="F3101" i="5"/>
  <c r="G3101" i="5"/>
  <c r="H3101" i="5"/>
  <c r="I3101" i="5"/>
  <c r="J3101" i="5"/>
  <c r="K3101" i="5"/>
  <c r="L3101" i="5"/>
  <c r="M3101" i="5"/>
  <c r="N3101" i="5"/>
  <c r="O3101" i="5"/>
  <c r="P3101" i="5"/>
  <c r="Q3101" i="5"/>
  <c r="R3101" i="5"/>
  <c r="S3101" i="5"/>
  <c r="B3102" i="5"/>
  <c r="C3102" i="5"/>
  <c r="D3102" i="5"/>
  <c r="E3102" i="5"/>
  <c r="F3102" i="5"/>
  <c r="G3102" i="5"/>
  <c r="H3102" i="5"/>
  <c r="I3102" i="5"/>
  <c r="J3102" i="5"/>
  <c r="K3102" i="5"/>
  <c r="L3102" i="5"/>
  <c r="M3102" i="5"/>
  <c r="N3102" i="5"/>
  <c r="O3102" i="5"/>
  <c r="P3102" i="5"/>
  <c r="Q3102" i="5"/>
  <c r="R3102" i="5"/>
  <c r="S3102" i="5"/>
  <c r="B3103" i="5"/>
  <c r="C3103" i="5"/>
  <c r="D3103" i="5"/>
  <c r="E3103" i="5"/>
  <c r="F3103" i="5"/>
  <c r="G3103" i="5"/>
  <c r="H3103" i="5"/>
  <c r="I3103" i="5"/>
  <c r="J3103" i="5"/>
  <c r="K3103" i="5"/>
  <c r="L3103" i="5"/>
  <c r="M3103" i="5"/>
  <c r="N3103" i="5"/>
  <c r="O3103" i="5"/>
  <c r="P3103" i="5"/>
  <c r="Q3103" i="5"/>
  <c r="R3103" i="5"/>
  <c r="S3103" i="5"/>
  <c r="B3104" i="5"/>
  <c r="C3104" i="5"/>
  <c r="D3104" i="5"/>
  <c r="E3104" i="5"/>
  <c r="F3104" i="5"/>
  <c r="G3104" i="5"/>
  <c r="H3104" i="5"/>
  <c r="I3104" i="5"/>
  <c r="J3104" i="5"/>
  <c r="K3104" i="5"/>
  <c r="L3104" i="5"/>
  <c r="M3104" i="5"/>
  <c r="N3104" i="5"/>
  <c r="O3104" i="5"/>
  <c r="P3104" i="5"/>
  <c r="Q3104" i="5"/>
  <c r="R3104" i="5"/>
  <c r="S3104" i="5"/>
  <c r="B3105" i="5"/>
  <c r="C3105" i="5"/>
  <c r="D3105" i="5"/>
  <c r="E3105" i="5"/>
  <c r="F3105" i="5"/>
  <c r="G3105" i="5"/>
  <c r="H3105" i="5"/>
  <c r="I3105" i="5"/>
  <c r="J3105" i="5"/>
  <c r="K3105" i="5"/>
  <c r="L3105" i="5"/>
  <c r="M3105" i="5"/>
  <c r="N3105" i="5"/>
  <c r="O3105" i="5"/>
  <c r="P3105" i="5"/>
  <c r="Q3105" i="5"/>
  <c r="R3105" i="5"/>
  <c r="S3105" i="5"/>
  <c r="B3106" i="5"/>
  <c r="C3106" i="5"/>
  <c r="D3106" i="5"/>
  <c r="E3106" i="5"/>
  <c r="F3106" i="5"/>
  <c r="G3106" i="5"/>
  <c r="H3106" i="5"/>
  <c r="I3106" i="5"/>
  <c r="J3106" i="5"/>
  <c r="K3106" i="5"/>
  <c r="L3106" i="5"/>
  <c r="M3106" i="5"/>
  <c r="N3106" i="5"/>
  <c r="O3106" i="5"/>
  <c r="P3106" i="5"/>
  <c r="Q3106" i="5"/>
  <c r="R3106" i="5"/>
  <c r="S3106" i="5"/>
  <c r="B3107" i="5"/>
  <c r="C3107" i="5"/>
  <c r="D3107" i="5"/>
  <c r="E3107" i="5"/>
  <c r="F3107" i="5"/>
  <c r="G3107" i="5"/>
  <c r="H3107" i="5"/>
  <c r="I3107" i="5"/>
  <c r="J3107" i="5"/>
  <c r="K3107" i="5"/>
  <c r="L3107" i="5"/>
  <c r="M3107" i="5"/>
  <c r="N3107" i="5"/>
  <c r="O3107" i="5"/>
  <c r="P3107" i="5"/>
  <c r="Q3107" i="5"/>
  <c r="R3107" i="5"/>
  <c r="S3107" i="5"/>
  <c r="B3108" i="5"/>
  <c r="C3108" i="5"/>
  <c r="D3108" i="5"/>
  <c r="E3108" i="5"/>
  <c r="F3108" i="5"/>
  <c r="G3108" i="5"/>
  <c r="H3108" i="5"/>
  <c r="I3108" i="5"/>
  <c r="J3108" i="5"/>
  <c r="K3108" i="5"/>
  <c r="L3108" i="5"/>
  <c r="M3108" i="5"/>
  <c r="N3108" i="5"/>
  <c r="O3108" i="5"/>
  <c r="P3108" i="5"/>
  <c r="Q3108" i="5"/>
  <c r="R3108" i="5"/>
  <c r="S3108" i="5"/>
  <c r="B3109" i="5"/>
  <c r="C3109" i="5"/>
  <c r="D3109" i="5"/>
  <c r="E3109" i="5"/>
  <c r="F3109" i="5"/>
  <c r="G3109" i="5"/>
  <c r="H3109" i="5"/>
  <c r="I3109" i="5"/>
  <c r="J3109" i="5"/>
  <c r="K3109" i="5"/>
  <c r="L3109" i="5"/>
  <c r="M3109" i="5"/>
  <c r="N3109" i="5"/>
  <c r="O3109" i="5"/>
  <c r="P3109" i="5"/>
  <c r="Q3109" i="5"/>
  <c r="R3109" i="5"/>
  <c r="S3109" i="5"/>
  <c r="B3110" i="5"/>
  <c r="C3110" i="5"/>
  <c r="D3110" i="5"/>
  <c r="E3110" i="5"/>
  <c r="F3110" i="5"/>
  <c r="G3110" i="5"/>
  <c r="H3110" i="5"/>
  <c r="I3110" i="5"/>
  <c r="J3110" i="5"/>
  <c r="K3110" i="5"/>
  <c r="L3110" i="5"/>
  <c r="M3110" i="5"/>
  <c r="N3110" i="5"/>
  <c r="O3110" i="5"/>
  <c r="P3110" i="5"/>
  <c r="Q3110" i="5"/>
  <c r="R3110" i="5"/>
  <c r="S3110" i="5"/>
  <c r="B3111" i="5"/>
  <c r="C3111" i="5"/>
  <c r="D3111" i="5"/>
  <c r="E3111" i="5"/>
  <c r="F3111" i="5"/>
  <c r="G3111" i="5"/>
  <c r="H3111" i="5"/>
  <c r="I3111" i="5"/>
  <c r="J3111" i="5"/>
  <c r="K3111" i="5"/>
  <c r="L3111" i="5"/>
  <c r="M3111" i="5"/>
  <c r="N3111" i="5"/>
  <c r="O3111" i="5"/>
  <c r="P3111" i="5"/>
  <c r="Q3111" i="5"/>
  <c r="R3111" i="5"/>
  <c r="S3111" i="5"/>
  <c r="B3112" i="5"/>
  <c r="C3112" i="5"/>
  <c r="D3112" i="5"/>
  <c r="E3112" i="5"/>
  <c r="F3112" i="5"/>
  <c r="G3112" i="5"/>
  <c r="H3112" i="5"/>
  <c r="I3112" i="5"/>
  <c r="J3112" i="5"/>
  <c r="K3112" i="5"/>
  <c r="L3112" i="5"/>
  <c r="M3112" i="5"/>
  <c r="N3112" i="5"/>
  <c r="O3112" i="5"/>
  <c r="P3112" i="5"/>
  <c r="Q3112" i="5"/>
  <c r="R3112" i="5"/>
  <c r="S3112" i="5"/>
  <c r="B3113" i="5"/>
  <c r="C3113" i="5"/>
  <c r="D3113" i="5"/>
  <c r="E3113" i="5"/>
  <c r="F3113" i="5"/>
  <c r="G3113" i="5"/>
  <c r="H3113" i="5"/>
  <c r="I3113" i="5"/>
  <c r="J3113" i="5"/>
  <c r="K3113" i="5"/>
  <c r="L3113" i="5"/>
  <c r="M3113" i="5"/>
  <c r="N3113" i="5"/>
  <c r="O3113" i="5"/>
  <c r="P3113" i="5"/>
  <c r="Q3113" i="5"/>
  <c r="R3113" i="5"/>
  <c r="S3113" i="5"/>
  <c r="B3114" i="5"/>
  <c r="C3114" i="5"/>
  <c r="D3114" i="5"/>
  <c r="E3114" i="5"/>
  <c r="F3114" i="5"/>
  <c r="G3114" i="5"/>
  <c r="H3114" i="5"/>
  <c r="I3114" i="5"/>
  <c r="J3114" i="5"/>
  <c r="K3114" i="5"/>
  <c r="L3114" i="5"/>
  <c r="M3114" i="5"/>
  <c r="N3114" i="5"/>
  <c r="O3114" i="5"/>
  <c r="P3114" i="5"/>
  <c r="Q3114" i="5"/>
  <c r="R3114" i="5"/>
  <c r="S3114" i="5"/>
  <c r="B3115" i="5"/>
  <c r="C3115" i="5"/>
  <c r="D3115" i="5"/>
  <c r="E3115" i="5"/>
  <c r="F3115" i="5"/>
  <c r="G3115" i="5"/>
  <c r="H3115" i="5"/>
  <c r="I3115" i="5"/>
  <c r="J3115" i="5"/>
  <c r="K3115" i="5"/>
  <c r="L3115" i="5"/>
  <c r="M3115" i="5"/>
  <c r="N3115" i="5"/>
  <c r="O3115" i="5"/>
  <c r="P3115" i="5"/>
  <c r="Q3115" i="5"/>
  <c r="R3115" i="5"/>
  <c r="S3115" i="5"/>
  <c r="B3116" i="5"/>
  <c r="C3116" i="5"/>
  <c r="D3116" i="5"/>
  <c r="E3116" i="5"/>
  <c r="F3116" i="5"/>
  <c r="G3116" i="5"/>
  <c r="H3116" i="5"/>
  <c r="I3116" i="5"/>
  <c r="J3116" i="5"/>
  <c r="K3116" i="5"/>
  <c r="L3116" i="5"/>
  <c r="M3116" i="5"/>
  <c r="N3116" i="5"/>
  <c r="O3116" i="5"/>
  <c r="P3116" i="5"/>
  <c r="Q3116" i="5"/>
  <c r="R3116" i="5"/>
  <c r="S3116" i="5"/>
  <c r="B3117" i="5"/>
  <c r="C3117" i="5"/>
  <c r="D3117" i="5"/>
  <c r="E3117" i="5"/>
  <c r="F3117" i="5"/>
  <c r="G3117" i="5"/>
  <c r="H3117" i="5"/>
  <c r="I3117" i="5"/>
  <c r="J3117" i="5"/>
  <c r="K3117" i="5"/>
  <c r="L3117" i="5"/>
  <c r="M3117" i="5"/>
  <c r="N3117" i="5"/>
  <c r="O3117" i="5"/>
  <c r="P3117" i="5"/>
  <c r="Q3117" i="5"/>
  <c r="R3117" i="5"/>
  <c r="S3117" i="5"/>
  <c r="B3118" i="5"/>
  <c r="C3118" i="5"/>
  <c r="D3118" i="5"/>
  <c r="E3118" i="5"/>
  <c r="F3118" i="5"/>
  <c r="G3118" i="5"/>
  <c r="H3118" i="5"/>
  <c r="I3118" i="5"/>
  <c r="J3118" i="5"/>
  <c r="K3118" i="5"/>
  <c r="L3118" i="5"/>
  <c r="M3118" i="5"/>
  <c r="N3118" i="5"/>
  <c r="O3118" i="5"/>
  <c r="P3118" i="5"/>
  <c r="Q3118" i="5"/>
  <c r="R3118" i="5"/>
  <c r="S3118" i="5"/>
  <c r="B3119" i="5"/>
  <c r="C3119" i="5"/>
  <c r="D3119" i="5"/>
  <c r="E3119" i="5"/>
  <c r="F3119" i="5"/>
  <c r="G3119" i="5"/>
  <c r="H3119" i="5"/>
  <c r="I3119" i="5"/>
  <c r="J3119" i="5"/>
  <c r="K3119" i="5"/>
  <c r="L3119" i="5"/>
  <c r="M3119" i="5"/>
  <c r="N3119" i="5"/>
  <c r="O3119" i="5"/>
  <c r="P3119" i="5"/>
  <c r="Q3119" i="5"/>
  <c r="R3119" i="5"/>
  <c r="S3119" i="5"/>
  <c r="B3120" i="5"/>
  <c r="C3120" i="5"/>
  <c r="D3120" i="5"/>
  <c r="E3120" i="5"/>
  <c r="F3120" i="5"/>
  <c r="G3120" i="5"/>
  <c r="H3120" i="5"/>
  <c r="I3120" i="5"/>
  <c r="J3120" i="5"/>
  <c r="K3120" i="5"/>
  <c r="L3120" i="5"/>
  <c r="M3120" i="5"/>
  <c r="N3120" i="5"/>
  <c r="O3120" i="5"/>
  <c r="P3120" i="5"/>
  <c r="Q3120" i="5"/>
  <c r="R3120" i="5"/>
  <c r="S3120" i="5"/>
  <c r="B3121" i="5"/>
  <c r="C3121" i="5"/>
  <c r="D3121" i="5"/>
  <c r="E3121" i="5"/>
  <c r="F3121" i="5"/>
  <c r="G3121" i="5"/>
  <c r="H3121" i="5"/>
  <c r="I3121" i="5"/>
  <c r="J3121" i="5"/>
  <c r="K3121" i="5"/>
  <c r="L3121" i="5"/>
  <c r="M3121" i="5"/>
  <c r="N3121" i="5"/>
  <c r="O3121" i="5"/>
  <c r="P3121" i="5"/>
  <c r="Q3121" i="5"/>
  <c r="R3121" i="5"/>
  <c r="S3121" i="5"/>
  <c r="B3122" i="5"/>
  <c r="C3122" i="5"/>
  <c r="D3122" i="5"/>
  <c r="E3122" i="5"/>
  <c r="F3122" i="5"/>
  <c r="G3122" i="5"/>
  <c r="H3122" i="5"/>
  <c r="I3122" i="5"/>
  <c r="J3122" i="5"/>
  <c r="K3122" i="5"/>
  <c r="L3122" i="5"/>
  <c r="M3122" i="5"/>
  <c r="N3122" i="5"/>
  <c r="O3122" i="5"/>
  <c r="P3122" i="5"/>
  <c r="Q3122" i="5"/>
  <c r="R3122" i="5"/>
  <c r="S3122" i="5"/>
  <c r="B3123" i="5"/>
  <c r="C3123" i="5"/>
  <c r="D3123" i="5"/>
  <c r="E3123" i="5"/>
  <c r="F3123" i="5"/>
  <c r="G3123" i="5"/>
  <c r="H3123" i="5"/>
  <c r="I3123" i="5"/>
  <c r="J3123" i="5"/>
  <c r="K3123" i="5"/>
  <c r="L3123" i="5"/>
  <c r="M3123" i="5"/>
  <c r="N3123" i="5"/>
  <c r="O3123" i="5"/>
  <c r="P3123" i="5"/>
  <c r="Q3123" i="5"/>
  <c r="R3123" i="5"/>
  <c r="S3123" i="5"/>
  <c r="B3124" i="5"/>
  <c r="C3124" i="5"/>
  <c r="D3124" i="5"/>
  <c r="E3124" i="5"/>
  <c r="F3124" i="5"/>
  <c r="G3124" i="5"/>
  <c r="H3124" i="5"/>
  <c r="I3124" i="5"/>
  <c r="J3124" i="5"/>
  <c r="K3124" i="5"/>
  <c r="L3124" i="5"/>
  <c r="M3124" i="5"/>
  <c r="N3124" i="5"/>
  <c r="O3124" i="5"/>
  <c r="P3124" i="5"/>
  <c r="Q3124" i="5"/>
  <c r="R3124" i="5"/>
  <c r="S3124" i="5"/>
  <c r="B3125" i="5"/>
  <c r="C3125" i="5"/>
  <c r="D3125" i="5"/>
  <c r="E3125" i="5"/>
  <c r="F3125" i="5"/>
  <c r="G3125" i="5"/>
  <c r="H3125" i="5"/>
  <c r="I3125" i="5"/>
  <c r="J3125" i="5"/>
  <c r="K3125" i="5"/>
  <c r="L3125" i="5"/>
  <c r="M3125" i="5"/>
  <c r="N3125" i="5"/>
  <c r="O3125" i="5"/>
  <c r="P3125" i="5"/>
  <c r="Q3125" i="5"/>
  <c r="R3125" i="5"/>
  <c r="S3125" i="5"/>
  <c r="B3126" i="5"/>
  <c r="C3126" i="5"/>
  <c r="D3126" i="5"/>
  <c r="E3126" i="5"/>
  <c r="F3126" i="5"/>
  <c r="G3126" i="5"/>
  <c r="H3126" i="5"/>
  <c r="I3126" i="5"/>
  <c r="J3126" i="5"/>
  <c r="K3126" i="5"/>
  <c r="L3126" i="5"/>
  <c r="M3126" i="5"/>
  <c r="N3126" i="5"/>
  <c r="O3126" i="5"/>
  <c r="P3126" i="5"/>
  <c r="Q3126" i="5"/>
  <c r="R3126" i="5"/>
  <c r="S3126" i="5"/>
  <c r="B3127" i="5"/>
  <c r="C3127" i="5"/>
  <c r="D3127" i="5"/>
  <c r="E3127" i="5"/>
  <c r="F3127" i="5"/>
  <c r="G3127" i="5"/>
  <c r="H3127" i="5"/>
  <c r="I3127" i="5"/>
  <c r="J3127" i="5"/>
  <c r="K3127" i="5"/>
  <c r="L3127" i="5"/>
  <c r="M3127" i="5"/>
  <c r="N3127" i="5"/>
  <c r="O3127" i="5"/>
  <c r="P3127" i="5"/>
  <c r="Q3127" i="5"/>
  <c r="R3127" i="5"/>
  <c r="S3127" i="5"/>
  <c r="B3128" i="5"/>
  <c r="C3128" i="5"/>
  <c r="D3128" i="5"/>
  <c r="E3128" i="5"/>
  <c r="F3128" i="5"/>
  <c r="G3128" i="5"/>
  <c r="H3128" i="5"/>
  <c r="I3128" i="5"/>
  <c r="J3128" i="5"/>
  <c r="K3128" i="5"/>
  <c r="L3128" i="5"/>
  <c r="M3128" i="5"/>
  <c r="N3128" i="5"/>
  <c r="O3128" i="5"/>
  <c r="P3128" i="5"/>
  <c r="Q3128" i="5"/>
  <c r="R3128" i="5"/>
  <c r="S3128" i="5"/>
  <c r="B3129" i="5"/>
  <c r="C3129" i="5"/>
  <c r="D3129" i="5"/>
  <c r="E3129" i="5"/>
  <c r="F3129" i="5"/>
  <c r="G3129" i="5"/>
  <c r="H3129" i="5"/>
  <c r="I3129" i="5"/>
  <c r="J3129" i="5"/>
  <c r="K3129" i="5"/>
  <c r="L3129" i="5"/>
  <c r="M3129" i="5"/>
  <c r="N3129" i="5"/>
  <c r="O3129" i="5"/>
  <c r="P3129" i="5"/>
  <c r="Q3129" i="5"/>
  <c r="R3129" i="5"/>
  <c r="S3129" i="5"/>
  <c r="B3130" i="5"/>
  <c r="C3130" i="5"/>
  <c r="D3130" i="5"/>
  <c r="E3130" i="5"/>
  <c r="F3130" i="5"/>
  <c r="G3130" i="5"/>
  <c r="H3130" i="5"/>
  <c r="I3130" i="5"/>
  <c r="J3130" i="5"/>
  <c r="K3130" i="5"/>
  <c r="L3130" i="5"/>
  <c r="M3130" i="5"/>
  <c r="N3130" i="5"/>
  <c r="O3130" i="5"/>
  <c r="P3130" i="5"/>
  <c r="Q3130" i="5"/>
  <c r="R3130" i="5"/>
  <c r="S3130" i="5"/>
  <c r="B3131" i="5"/>
  <c r="C3131" i="5"/>
  <c r="D3131" i="5"/>
  <c r="E3131" i="5"/>
  <c r="F3131" i="5"/>
  <c r="G3131" i="5"/>
  <c r="H3131" i="5"/>
  <c r="I3131" i="5"/>
  <c r="J3131" i="5"/>
  <c r="K3131" i="5"/>
  <c r="L3131" i="5"/>
  <c r="M3131" i="5"/>
  <c r="N3131" i="5"/>
  <c r="O3131" i="5"/>
  <c r="P3131" i="5"/>
  <c r="Q3131" i="5"/>
  <c r="R3131" i="5"/>
  <c r="S3131" i="5"/>
  <c r="B3132" i="5"/>
  <c r="C3132" i="5"/>
  <c r="D3132" i="5"/>
  <c r="E3132" i="5"/>
  <c r="F3132" i="5"/>
  <c r="G3132" i="5"/>
  <c r="H3132" i="5"/>
  <c r="I3132" i="5"/>
  <c r="J3132" i="5"/>
  <c r="K3132" i="5"/>
  <c r="L3132" i="5"/>
  <c r="M3132" i="5"/>
  <c r="N3132" i="5"/>
  <c r="O3132" i="5"/>
  <c r="P3132" i="5"/>
  <c r="Q3132" i="5"/>
  <c r="R3132" i="5"/>
  <c r="S3132" i="5"/>
  <c r="B3133" i="5"/>
  <c r="C3133" i="5"/>
  <c r="D3133" i="5"/>
  <c r="E3133" i="5"/>
  <c r="F3133" i="5"/>
  <c r="G3133" i="5"/>
  <c r="H3133" i="5"/>
  <c r="I3133" i="5"/>
  <c r="J3133" i="5"/>
  <c r="K3133" i="5"/>
  <c r="L3133" i="5"/>
  <c r="M3133" i="5"/>
  <c r="N3133" i="5"/>
  <c r="O3133" i="5"/>
  <c r="P3133" i="5"/>
  <c r="Q3133" i="5"/>
  <c r="R3133" i="5"/>
  <c r="S3133" i="5"/>
  <c r="B3134" i="5"/>
  <c r="C3134" i="5"/>
  <c r="D3134" i="5"/>
  <c r="E3134" i="5"/>
  <c r="F3134" i="5"/>
  <c r="G3134" i="5"/>
  <c r="H3134" i="5"/>
  <c r="I3134" i="5"/>
  <c r="J3134" i="5"/>
  <c r="K3134" i="5"/>
  <c r="L3134" i="5"/>
  <c r="M3134" i="5"/>
  <c r="N3134" i="5"/>
  <c r="O3134" i="5"/>
  <c r="P3134" i="5"/>
  <c r="Q3134" i="5"/>
  <c r="R3134" i="5"/>
  <c r="S3134" i="5"/>
  <c r="B3135" i="5"/>
  <c r="C3135" i="5"/>
  <c r="D3135" i="5"/>
  <c r="E3135" i="5"/>
  <c r="F3135" i="5"/>
  <c r="G3135" i="5"/>
  <c r="H3135" i="5"/>
  <c r="I3135" i="5"/>
  <c r="J3135" i="5"/>
  <c r="K3135" i="5"/>
  <c r="L3135" i="5"/>
  <c r="M3135" i="5"/>
  <c r="N3135" i="5"/>
  <c r="O3135" i="5"/>
  <c r="P3135" i="5"/>
  <c r="Q3135" i="5"/>
  <c r="R3135" i="5"/>
  <c r="S3135" i="5"/>
  <c r="B3136" i="5"/>
  <c r="C3136" i="5"/>
  <c r="D3136" i="5"/>
  <c r="E3136" i="5"/>
  <c r="F3136" i="5"/>
  <c r="G3136" i="5"/>
  <c r="H3136" i="5"/>
  <c r="I3136" i="5"/>
  <c r="J3136" i="5"/>
  <c r="K3136" i="5"/>
  <c r="L3136" i="5"/>
  <c r="M3136" i="5"/>
  <c r="N3136" i="5"/>
  <c r="O3136" i="5"/>
  <c r="P3136" i="5"/>
  <c r="Q3136" i="5"/>
  <c r="R3136" i="5"/>
  <c r="S3136" i="5"/>
  <c r="B3137" i="5"/>
  <c r="C3137" i="5"/>
  <c r="D3137" i="5"/>
  <c r="E3137" i="5"/>
  <c r="F3137" i="5"/>
  <c r="G3137" i="5"/>
  <c r="H3137" i="5"/>
  <c r="I3137" i="5"/>
  <c r="J3137" i="5"/>
  <c r="K3137" i="5"/>
  <c r="L3137" i="5"/>
  <c r="M3137" i="5"/>
  <c r="N3137" i="5"/>
  <c r="O3137" i="5"/>
  <c r="P3137" i="5"/>
  <c r="Q3137" i="5"/>
  <c r="R3137" i="5"/>
  <c r="S3137" i="5"/>
  <c r="B3138" i="5"/>
  <c r="C3138" i="5"/>
  <c r="D3138" i="5"/>
  <c r="E3138" i="5"/>
  <c r="F3138" i="5"/>
  <c r="G3138" i="5"/>
  <c r="H3138" i="5"/>
  <c r="I3138" i="5"/>
  <c r="J3138" i="5"/>
  <c r="K3138" i="5"/>
  <c r="L3138" i="5"/>
  <c r="M3138" i="5"/>
  <c r="N3138" i="5"/>
  <c r="O3138" i="5"/>
  <c r="P3138" i="5"/>
  <c r="Q3138" i="5"/>
  <c r="R3138" i="5"/>
  <c r="S3138" i="5"/>
  <c r="B3139" i="5"/>
  <c r="C3139" i="5"/>
  <c r="D3139" i="5"/>
  <c r="E3139" i="5"/>
  <c r="F3139" i="5"/>
  <c r="G3139" i="5"/>
  <c r="H3139" i="5"/>
  <c r="I3139" i="5"/>
  <c r="J3139" i="5"/>
  <c r="K3139" i="5"/>
  <c r="L3139" i="5"/>
  <c r="M3139" i="5"/>
  <c r="N3139" i="5"/>
  <c r="O3139" i="5"/>
  <c r="P3139" i="5"/>
  <c r="Q3139" i="5"/>
  <c r="R3139" i="5"/>
  <c r="S3139" i="5"/>
  <c r="B3140" i="5"/>
  <c r="C3140" i="5"/>
  <c r="D3140" i="5"/>
  <c r="E3140" i="5"/>
  <c r="F3140" i="5"/>
  <c r="G3140" i="5"/>
  <c r="H3140" i="5"/>
  <c r="I3140" i="5"/>
  <c r="J3140" i="5"/>
  <c r="K3140" i="5"/>
  <c r="L3140" i="5"/>
  <c r="M3140" i="5"/>
  <c r="N3140" i="5"/>
  <c r="O3140" i="5"/>
  <c r="P3140" i="5"/>
  <c r="Q3140" i="5"/>
  <c r="R3140" i="5"/>
  <c r="S3140" i="5"/>
  <c r="B3141" i="5"/>
  <c r="C3141" i="5"/>
  <c r="D3141" i="5"/>
  <c r="E3141" i="5"/>
  <c r="F3141" i="5"/>
  <c r="G3141" i="5"/>
  <c r="H3141" i="5"/>
  <c r="I3141" i="5"/>
  <c r="J3141" i="5"/>
  <c r="K3141" i="5"/>
  <c r="L3141" i="5"/>
  <c r="M3141" i="5"/>
  <c r="N3141" i="5"/>
  <c r="O3141" i="5"/>
  <c r="P3141" i="5"/>
  <c r="Q3141" i="5"/>
  <c r="R3141" i="5"/>
  <c r="S3141" i="5"/>
  <c r="B3142" i="5"/>
  <c r="C3142" i="5"/>
  <c r="D3142" i="5"/>
  <c r="E3142" i="5"/>
  <c r="F3142" i="5"/>
  <c r="G3142" i="5"/>
  <c r="H3142" i="5"/>
  <c r="I3142" i="5"/>
  <c r="J3142" i="5"/>
  <c r="K3142" i="5"/>
  <c r="L3142" i="5"/>
  <c r="M3142" i="5"/>
  <c r="N3142" i="5"/>
  <c r="O3142" i="5"/>
  <c r="P3142" i="5"/>
  <c r="Q3142" i="5"/>
  <c r="R3142" i="5"/>
  <c r="S3142" i="5"/>
  <c r="B3143" i="5"/>
  <c r="C3143" i="5"/>
  <c r="D3143" i="5"/>
  <c r="E3143" i="5"/>
  <c r="F3143" i="5"/>
  <c r="G3143" i="5"/>
  <c r="H3143" i="5"/>
  <c r="I3143" i="5"/>
  <c r="J3143" i="5"/>
  <c r="K3143" i="5"/>
  <c r="L3143" i="5"/>
  <c r="M3143" i="5"/>
  <c r="N3143" i="5"/>
  <c r="O3143" i="5"/>
  <c r="P3143" i="5"/>
  <c r="Q3143" i="5"/>
  <c r="R3143" i="5"/>
  <c r="S3143" i="5"/>
  <c r="B3144" i="5"/>
  <c r="C3144" i="5"/>
  <c r="D3144" i="5"/>
  <c r="E3144" i="5"/>
  <c r="F3144" i="5"/>
  <c r="G3144" i="5"/>
  <c r="H3144" i="5"/>
  <c r="I3144" i="5"/>
  <c r="J3144" i="5"/>
  <c r="K3144" i="5"/>
  <c r="L3144" i="5"/>
  <c r="M3144" i="5"/>
  <c r="N3144" i="5"/>
  <c r="O3144" i="5"/>
  <c r="P3144" i="5"/>
  <c r="Q3144" i="5"/>
  <c r="R3144" i="5"/>
  <c r="S3144" i="5"/>
  <c r="B3145" i="5"/>
  <c r="C3145" i="5"/>
  <c r="D3145" i="5"/>
  <c r="E3145" i="5"/>
  <c r="F3145" i="5"/>
  <c r="G3145" i="5"/>
  <c r="H3145" i="5"/>
  <c r="I3145" i="5"/>
  <c r="J3145" i="5"/>
  <c r="K3145" i="5"/>
  <c r="L3145" i="5"/>
  <c r="M3145" i="5"/>
  <c r="N3145" i="5"/>
  <c r="O3145" i="5"/>
  <c r="P3145" i="5"/>
  <c r="Q3145" i="5"/>
  <c r="R3145" i="5"/>
  <c r="S3145" i="5"/>
  <c r="B3146" i="5"/>
  <c r="C3146" i="5"/>
  <c r="D3146" i="5"/>
  <c r="E3146" i="5"/>
  <c r="F3146" i="5"/>
  <c r="G3146" i="5"/>
  <c r="H3146" i="5"/>
  <c r="I3146" i="5"/>
  <c r="J3146" i="5"/>
  <c r="K3146" i="5"/>
  <c r="L3146" i="5"/>
  <c r="M3146" i="5"/>
  <c r="N3146" i="5"/>
  <c r="O3146" i="5"/>
  <c r="P3146" i="5"/>
  <c r="Q3146" i="5"/>
  <c r="R3146" i="5"/>
  <c r="S3146" i="5"/>
  <c r="B3147" i="5"/>
  <c r="C3147" i="5"/>
  <c r="D3147" i="5"/>
  <c r="E3147" i="5"/>
  <c r="F3147" i="5"/>
  <c r="G3147" i="5"/>
  <c r="H3147" i="5"/>
  <c r="I3147" i="5"/>
  <c r="J3147" i="5"/>
  <c r="K3147" i="5"/>
  <c r="L3147" i="5"/>
  <c r="M3147" i="5"/>
  <c r="N3147" i="5"/>
  <c r="O3147" i="5"/>
  <c r="P3147" i="5"/>
  <c r="Q3147" i="5"/>
  <c r="R3147" i="5"/>
  <c r="S3147" i="5"/>
  <c r="B3148" i="5"/>
  <c r="C3148" i="5"/>
  <c r="D3148" i="5"/>
  <c r="E3148" i="5"/>
  <c r="F3148" i="5"/>
  <c r="G3148" i="5"/>
  <c r="H3148" i="5"/>
  <c r="I3148" i="5"/>
  <c r="J3148" i="5"/>
  <c r="K3148" i="5"/>
  <c r="L3148" i="5"/>
  <c r="M3148" i="5"/>
  <c r="N3148" i="5"/>
  <c r="O3148" i="5"/>
  <c r="P3148" i="5"/>
  <c r="Q3148" i="5"/>
  <c r="R3148" i="5"/>
  <c r="S3148" i="5"/>
  <c r="B3149" i="5"/>
  <c r="C3149" i="5"/>
  <c r="D3149" i="5"/>
  <c r="E3149" i="5"/>
  <c r="F3149" i="5"/>
  <c r="G3149" i="5"/>
  <c r="H3149" i="5"/>
  <c r="I3149" i="5"/>
  <c r="J3149" i="5"/>
  <c r="K3149" i="5"/>
  <c r="L3149" i="5"/>
  <c r="M3149" i="5"/>
  <c r="N3149" i="5"/>
  <c r="O3149" i="5"/>
  <c r="P3149" i="5"/>
  <c r="Q3149" i="5"/>
  <c r="R3149" i="5"/>
  <c r="S3149" i="5"/>
  <c r="B3150" i="5"/>
  <c r="C3150" i="5"/>
  <c r="D3150" i="5"/>
  <c r="E3150" i="5"/>
  <c r="F3150" i="5"/>
  <c r="G3150" i="5"/>
  <c r="H3150" i="5"/>
  <c r="I3150" i="5"/>
  <c r="J3150" i="5"/>
  <c r="K3150" i="5"/>
  <c r="L3150" i="5"/>
  <c r="M3150" i="5"/>
  <c r="N3150" i="5"/>
  <c r="O3150" i="5"/>
  <c r="P3150" i="5"/>
  <c r="Q3150" i="5"/>
  <c r="R3150" i="5"/>
  <c r="S3150" i="5"/>
  <c r="B3151" i="5"/>
  <c r="C3151" i="5"/>
  <c r="D3151" i="5"/>
  <c r="E3151" i="5"/>
  <c r="F3151" i="5"/>
  <c r="G3151" i="5"/>
  <c r="H3151" i="5"/>
  <c r="I3151" i="5"/>
  <c r="J3151" i="5"/>
  <c r="K3151" i="5"/>
  <c r="L3151" i="5"/>
  <c r="M3151" i="5"/>
  <c r="N3151" i="5"/>
  <c r="O3151" i="5"/>
  <c r="P3151" i="5"/>
  <c r="Q3151" i="5"/>
  <c r="R3151" i="5"/>
  <c r="S3151" i="5"/>
  <c r="B3152" i="5"/>
  <c r="C3152" i="5"/>
  <c r="D3152" i="5"/>
  <c r="E3152" i="5"/>
  <c r="F3152" i="5"/>
  <c r="G3152" i="5"/>
  <c r="H3152" i="5"/>
  <c r="I3152" i="5"/>
  <c r="J3152" i="5"/>
  <c r="K3152" i="5"/>
  <c r="L3152" i="5"/>
  <c r="M3152" i="5"/>
  <c r="N3152" i="5"/>
  <c r="O3152" i="5"/>
  <c r="P3152" i="5"/>
  <c r="Q3152" i="5"/>
  <c r="R3152" i="5"/>
  <c r="S3152" i="5"/>
  <c r="B3153" i="5"/>
  <c r="C3153" i="5"/>
  <c r="D3153" i="5"/>
  <c r="E3153" i="5"/>
  <c r="F3153" i="5"/>
  <c r="G3153" i="5"/>
  <c r="H3153" i="5"/>
  <c r="I3153" i="5"/>
  <c r="J3153" i="5"/>
  <c r="K3153" i="5"/>
  <c r="L3153" i="5"/>
  <c r="M3153" i="5"/>
  <c r="N3153" i="5"/>
  <c r="O3153" i="5"/>
  <c r="P3153" i="5"/>
  <c r="Q3153" i="5"/>
  <c r="R3153" i="5"/>
  <c r="S3153" i="5"/>
  <c r="B3154" i="5"/>
  <c r="C3154" i="5"/>
  <c r="D3154" i="5"/>
  <c r="E3154" i="5"/>
  <c r="F3154" i="5"/>
  <c r="G3154" i="5"/>
  <c r="H3154" i="5"/>
  <c r="I3154" i="5"/>
  <c r="J3154" i="5"/>
  <c r="K3154" i="5"/>
  <c r="L3154" i="5"/>
  <c r="M3154" i="5"/>
  <c r="N3154" i="5"/>
  <c r="O3154" i="5"/>
  <c r="P3154" i="5"/>
  <c r="Q3154" i="5"/>
  <c r="R3154" i="5"/>
  <c r="S3154" i="5"/>
  <c r="B3155" i="5"/>
  <c r="C3155" i="5"/>
  <c r="D3155" i="5"/>
  <c r="E3155" i="5"/>
  <c r="F3155" i="5"/>
  <c r="G3155" i="5"/>
  <c r="H3155" i="5"/>
  <c r="I3155" i="5"/>
  <c r="J3155" i="5"/>
  <c r="K3155" i="5"/>
  <c r="L3155" i="5"/>
  <c r="M3155" i="5"/>
  <c r="N3155" i="5"/>
  <c r="O3155" i="5"/>
  <c r="P3155" i="5"/>
  <c r="Q3155" i="5"/>
  <c r="R3155" i="5"/>
  <c r="S3155" i="5"/>
  <c r="B3156" i="5"/>
  <c r="C3156" i="5"/>
  <c r="D3156" i="5"/>
  <c r="E3156" i="5"/>
  <c r="F3156" i="5"/>
  <c r="G3156" i="5"/>
  <c r="H3156" i="5"/>
  <c r="I3156" i="5"/>
  <c r="J3156" i="5"/>
  <c r="K3156" i="5"/>
  <c r="L3156" i="5"/>
  <c r="M3156" i="5"/>
  <c r="N3156" i="5"/>
  <c r="O3156" i="5"/>
  <c r="P3156" i="5"/>
  <c r="Q3156" i="5"/>
  <c r="R3156" i="5"/>
  <c r="S3156" i="5"/>
  <c r="B3157" i="5"/>
  <c r="C3157" i="5"/>
  <c r="D3157" i="5"/>
  <c r="E3157" i="5"/>
  <c r="F3157" i="5"/>
  <c r="G3157" i="5"/>
  <c r="H3157" i="5"/>
  <c r="I3157" i="5"/>
  <c r="J3157" i="5"/>
  <c r="K3157" i="5"/>
  <c r="L3157" i="5"/>
  <c r="M3157" i="5"/>
  <c r="N3157" i="5"/>
  <c r="O3157" i="5"/>
  <c r="P3157" i="5"/>
  <c r="Q3157" i="5"/>
  <c r="R3157" i="5"/>
  <c r="S3157" i="5"/>
  <c r="B3158" i="5"/>
  <c r="C3158" i="5"/>
  <c r="D3158" i="5"/>
  <c r="E3158" i="5"/>
  <c r="F3158" i="5"/>
  <c r="G3158" i="5"/>
  <c r="H3158" i="5"/>
  <c r="I3158" i="5"/>
  <c r="J3158" i="5"/>
  <c r="K3158" i="5"/>
  <c r="L3158" i="5"/>
  <c r="M3158" i="5"/>
  <c r="N3158" i="5"/>
  <c r="O3158" i="5"/>
  <c r="P3158" i="5"/>
  <c r="Q3158" i="5"/>
  <c r="R3158" i="5"/>
  <c r="S3158" i="5"/>
  <c r="B3159" i="5"/>
  <c r="C3159" i="5"/>
  <c r="D3159" i="5"/>
  <c r="E3159" i="5"/>
  <c r="F3159" i="5"/>
  <c r="G3159" i="5"/>
  <c r="H3159" i="5"/>
  <c r="I3159" i="5"/>
  <c r="J3159" i="5"/>
  <c r="K3159" i="5"/>
  <c r="L3159" i="5"/>
  <c r="M3159" i="5"/>
  <c r="N3159" i="5"/>
  <c r="O3159" i="5"/>
  <c r="P3159" i="5"/>
  <c r="Q3159" i="5"/>
  <c r="R3159" i="5"/>
  <c r="S3159" i="5"/>
  <c r="B3160" i="5"/>
  <c r="C3160" i="5"/>
  <c r="D3160" i="5"/>
  <c r="E3160" i="5"/>
  <c r="F3160" i="5"/>
  <c r="G3160" i="5"/>
  <c r="H3160" i="5"/>
  <c r="I3160" i="5"/>
  <c r="J3160" i="5"/>
  <c r="K3160" i="5"/>
  <c r="L3160" i="5"/>
  <c r="M3160" i="5"/>
  <c r="N3160" i="5"/>
  <c r="O3160" i="5"/>
  <c r="P3160" i="5"/>
  <c r="Q3160" i="5"/>
  <c r="R3160" i="5"/>
  <c r="S3160" i="5"/>
  <c r="B3161" i="5"/>
  <c r="C3161" i="5"/>
  <c r="D3161" i="5"/>
  <c r="E3161" i="5"/>
  <c r="F3161" i="5"/>
  <c r="G3161" i="5"/>
  <c r="H3161" i="5"/>
  <c r="I3161" i="5"/>
  <c r="J3161" i="5"/>
  <c r="K3161" i="5"/>
  <c r="L3161" i="5"/>
  <c r="M3161" i="5"/>
  <c r="N3161" i="5"/>
  <c r="O3161" i="5"/>
  <c r="P3161" i="5"/>
  <c r="Q3161" i="5"/>
  <c r="R3161" i="5"/>
  <c r="S3161" i="5"/>
  <c r="B3162" i="5"/>
  <c r="C3162" i="5"/>
  <c r="D3162" i="5"/>
  <c r="E3162" i="5"/>
  <c r="F3162" i="5"/>
  <c r="G3162" i="5"/>
  <c r="H3162" i="5"/>
  <c r="I3162" i="5"/>
  <c r="J3162" i="5"/>
  <c r="K3162" i="5"/>
  <c r="L3162" i="5"/>
  <c r="M3162" i="5"/>
  <c r="N3162" i="5"/>
  <c r="O3162" i="5"/>
  <c r="P3162" i="5"/>
  <c r="Q3162" i="5"/>
  <c r="R3162" i="5"/>
  <c r="S3162" i="5"/>
  <c r="B3163" i="5"/>
  <c r="C3163" i="5"/>
  <c r="D3163" i="5"/>
  <c r="E3163" i="5"/>
  <c r="F3163" i="5"/>
  <c r="G3163" i="5"/>
  <c r="H3163" i="5"/>
  <c r="I3163" i="5"/>
  <c r="J3163" i="5"/>
  <c r="K3163" i="5"/>
  <c r="L3163" i="5"/>
  <c r="M3163" i="5"/>
  <c r="N3163" i="5"/>
  <c r="O3163" i="5"/>
  <c r="P3163" i="5"/>
  <c r="Q3163" i="5"/>
  <c r="R3163" i="5"/>
  <c r="S3163" i="5"/>
  <c r="B3164" i="5"/>
  <c r="C3164" i="5"/>
  <c r="D3164" i="5"/>
  <c r="E3164" i="5"/>
  <c r="F3164" i="5"/>
  <c r="G3164" i="5"/>
  <c r="H3164" i="5"/>
  <c r="I3164" i="5"/>
  <c r="J3164" i="5"/>
  <c r="K3164" i="5"/>
  <c r="L3164" i="5"/>
  <c r="M3164" i="5"/>
  <c r="N3164" i="5"/>
  <c r="O3164" i="5"/>
  <c r="P3164" i="5"/>
  <c r="Q3164" i="5"/>
  <c r="R3164" i="5"/>
  <c r="S3164" i="5"/>
  <c r="B3165" i="5"/>
  <c r="C3165" i="5"/>
  <c r="D3165" i="5"/>
  <c r="E3165" i="5"/>
  <c r="F3165" i="5"/>
  <c r="G3165" i="5"/>
  <c r="H3165" i="5"/>
  <c r="I3165" i="5"/>
  <c r="J3165" i="5"/>
  <c r="K3165" i="5"/>
  <c r="L3165" i="5"/>
  <c r="M3165" i="5"/>
  <c r="N3165" i="5"/>
  <c r="O3165" i="5"/>
  <c r="P3165" i="5"/>
  <c r="Q3165" i="5"/>
  <c r="R3165" i="5"/>
  <c r="S3165" i="5"/>
  <c r="B3166" i="5"/>
  <c r="C3166" i="5"/>
  <c r="D3166" i="5"/>
  <c r="E3166" i="5"/>
  <c r="F3166" i="5"/>
  <c r="G3166" i="5"/>
  <c r="H3166" i="5"/>
  <c r="I3166" i="5"/>
  <c r="J3166" i="5"/>
  <c r="K3166" i="5"/>
  <c r="L3166" i="5"/>
  <c r="M3166" i="5"/>
  <c r="N3166" i="5"/>
  <c r="O3166" i="5"/>
  <c r="P3166" i="5"/>
  <c r="Q3166" i="5"/>
  <c r="R3166" i="5"/>
  <c r="S3166" i="5"/>
  <c r="B3167" i="5"/>
  <c r="C3167" i="5"/>
  <c r="D3167" i="5"/>
  <c r="E3167" i="5"/>
  <c r="F3167" i="5"/>
  <c r="G3167" i="5"/>
  <c r="H3167" i="5"/>
  <c r="I3167" i="5"/>
  <c r="J3167" i="5"/>
  <c r="K3167" i="5"/>
  <c r="L3167" i="5"/>
  <c r="M3167" i="5"/>
  <c r="N3167" i="5"/>
  <c r="O3167" i="5"/>
  <c r="P3167" i="5"/>
  <c r="Q3167" i="5"/>
  <c r="R3167" i="5"/>
  <c r="S3167" i="5"/>
  <c r="B3168" i="5"/>
  <c r="C3168" i="5"/>
  <c r="D3168" i="5"/>
  <c r="E3168" i="5"/>
  <c r="F3168" i="5"/>
  <c r="G3168" i="5"/>
  <c r="H3168" i="5"/>
  <c r="I3168" i="5"/>
  <c r="J3168" i="5"/>
  <c r="K3168" i="5"/>
  <c r="L3168" i="5"/>
  <c r="M3168" i="5"/>
  <c r="N3168" i="5"/>
  <c r="O3168" i="5"/>
  <c r="P3168" i="5"/>
  <c r="Q3168" i="5"/>
  <c r="R3168" i="5"/>
  <c r="S3168" i="5"/>
  <c r="B3169" i="5"/>
  <c r="C3169" i="5"/>
  <c r="D3169" i="5"/>
  <c r="E3169" i="5"/>
  <c r="F3169" i="5"/>
  <c r="G3169" i="5"/>
  <c r="H3169" i="5"/>
  <c r="I3169" i="5"/>
  <c r="J3169" i="5"/>
  <c r="K3169" i="5"/>
  <c r="L3169" i="5"/>
  <c r="M3169" i="5"/>
  <c r="N3169" i="5"/>
  <c r="O3169" i="5"/>
  <c r="P3169" i="5"/>
  <c r="Q3169" i="5"/>
  <c r="R3169" i="5"/>
  <c r="S3169" i="5"/>
  <c r="B3170" i="5"/>
  <c r="C3170" i="5"/>
  <c r="D3170" i="5"/>
  <c r="E3170" i="5"/>
  <c r="F3170" i="5"/>
  <c r="G3170" i="5"/>
  <c r="H3170" i="5"/>
  <c r="I3170" i="5"/>
  <c r="J3170" i="5"/>
  <c r="K3170" i="5"/>
  <c r="L3170" i="5"/>
  <c r="M3170" i="5"/>
  <c r="N3170" i="5"/>
  <c r="O3170" i="5"/>
  <c r="P3170" i="5"/>
  <c r="Q3170" i="5"/>
  <c r="R3170" i="5"/>
  <c r="S3170" i="5"/>
  <c r="B3171" i="5"/>
  <c r="C3171" i="5"/>
  <c r="D3171" i="5"/>
  <c r="E3171" i="5"/>
  <c r="F3171" i="5"/>
  <c r="G3171" i="5"/>
  <c r="H3171" i="5"/>
  <c r="I3171" i="5"/>
  <c r="J3171" i="5"/>
  <c r="K3171" i="5"/>
  <c r="L3171" i="5"/>
  <c r="M3171" i="5"/>
  <c r="N3171" i="5"/>
  <c r="O3171" i="5"/>
  <c r="P3171" i="5"/>
  <c r="Q3171" i="5"/>
  <c r="R3171" i="5"/>
  <c r="S3171" i="5"/>
  <c r="B3172" i="5"/>
  <c r="C3172" i="5"/>
  <c r="D3172" i="5"/>
  <c r="E3172" i="5"/>
  <c r="F3172" i="5"/>
  <c r="G3172" i="5"/>
  <c r="H3172" i="5"/>
  <c r="I3172" i="5"/>
  <c r="J3172" i="5"/>
  <c r="K3172" i="5"/>
  <c r="L3172" i="5"/>
  <c r="M3172" i="5"/>
  <c r="N3172" i="5"/>
  <c r="O3172" i="5"/>
  <c r="P3172" i="5"/>
  <c r="Q3172" i="5"/>
  <c r="R3172" i="5"/>
  <c r="S3172" i="5"/>
  <c r="B3173" i="5"/>
  <c r="C3173" i="5"/>
  <c r="D3173" i="5"/>
  <c r="E3173" i="5"/>
  <c r="F3173" i="5"/>
  <c r="G3173" i="5"/>
  <c r="H3173" i="5"/>
  <c r="I3173" i="5"/>
  <c r="J3173" i="5"/>
  <c r="K3173" i="5"/>
  <c r="L3173" i="5"/>
  <c r="M3173" i="5"/>
  <c r="N3173" i="5"/>
  <c r="O3173" i="5"/>
  <c r="P3173" i="5"/>
  <c r="Q3173" i="5"/>
  <c r="R3173" i="5"/>
  <c r="S3173" i="5"/>
  <c r="B3174" i="5"/>
  <c r="C3174" i="5"/>
  <c r="D3174" i="5"/>
  <c r="E3174" i="5"/>
  <c r="F3174" i="5"/>
  <c r="G3174" i="5"/>
  <c r="H3174" i="5"/>
  <c r="I3174" i="5"/>
  <c r="J3174" i="5"/>
  <c r="K3174" i="5"/>
  <c r="L3174" i="5"/>
  <c r="M3174" i="5"/>
  <c r="N3174" i="5"/>
  <c r="O3174" i="5"/>
  <c r="P3174" i="5"/>
  <c r="Q3174" i="5"/>
  <c r="R3174" i="5"/>
  <c r="S3174" i="5"/>
  <c r="B3175" i="5"/>
  <c r="C3175" i="5"/>
  <c r="D3175" i="5"/>
  <c r="E3175" i="5"/>
  <c r="F3175" i="5"/>
  <c r="G3175" i="5"/>
  <c r="H3175" i="5"/>
  <c r="I3175" i="5"/>
  <c r="J3175" i="5"/>
  <c r="K3175" i="5"/>
  <c r="L3175" i="5"/>
  <c r="M3175" i="5"/>
  <c r="N3175" i="5"/>
  <c r="O3175" i="5"/>
  <c r="P3175" i="5"/>
  <c r="Q3175" i="5"/>
  <c r="R3175" i="5"/>
  <c r="S3175" i="5"/>
  <c r="B3176" i="5"/>
  <c r="C3176" i="5"/>
  <c r="D3176" i="5"/>
  <c r="E3176" i="5"/>
  <c r="F3176" i="5"/>
  <c r="G3176" i="5"/>
  <c r="H3176" i="5"/>
  <c r="I3176" i="5"/>
  <c r="J3176" i="5"/>
  <c r="K3176" i="5"/>
  <c r="L3176" i="5"/>
  <c r="M3176" i="5"/>
  <c r="N3176" i="5"/>
  <c r="O3176" i="5"/>
  <c r="P3176" i="5"/>
  <c r="Q3176" i="5"/>
  <c r="R3176" i="5"/>
  <c r="S3176" i="5"/>
  <c r="B3177" i="5"/>
  <c r="C3177" i="5"/>
  <c r="D3177" i="5"/>
  <c r="E3177" i="5"/>
  <c r="F3177" i="5"/>
  <c r="G3177" i="5"/>
  <c r="H3177" i="5"/>
  <c r="I3177" i="5"/>
  <c r="J3177" i="5"/>
  <c r="K3177" i="5"/>
  <c r="L3177" i="5"/>
  <c r="M3177" i="5"/>
  <c r="N3177" i="5"/>
  <c r="O3177" i="5"/>
  <c r="P3177" i="5"/>
  <c r="Q3177" i="5"/>
  <c r="R3177" i="5"/>
  <c r="S3177" i="5"/>
  <c r="B3178" i="5"/>
  <c r="C3178" i="5"/>
  <c r="D3178" i="5"/>
  <c r="E3178" i="5"/>
  <c r="F3178" i="5"/>
  <c r="G3178" i="5"/>
  <c r="H3178" i="5"/>
  <c r="I3178" i="5"/>
  <c r="J3178" i="5"/>
  <c r="K3178" i="5"/>
  <c r="L3178" i="5"/>
  <c r="M3178" i="5"/>
  <c r="N3178" i="5"/>
  <c r="O3178" i="5"/>
  <c r="P3178" i="5"/>
  <c r="Q3178" i="5"/>
  <c r="R3178" i="5"/>
  <c r="S3178" i="5"/>
  <c r="B3179" i="5"/>
  <c r="C3179" i="5"/>
  <c r="D3179" i="5"/>
  <c r="E3179" i="5"/>
  <c r="F3179" i="5"/>
  <c r="G3179" i="5"/>
  <c r="H3179" i="5"/>
  <c r="I3179" i="5"/>
  <c r="J3179" i="5"/>
  <c r="K3179" i="5"/>
  <c r="L3179" i="5"/>
  <c r="M3179" i="5"/>
  <c r="N3179" i="5"/>
  <c r="O3179" i="5"/>
  <c r="P3179" i="5"/>
  <c r="Q3179" i="5"/>
  <c r="R3179" i="5"/>
  <c r="S3179" i="5"/>
  <c r="B3180" i="5"/>
  <c r="C3180" i="5"/>
  <c r="D3180" i="5"/>
  <c r="E3180" i="5"/>
  <c r="F3180" i="5"/>
  <c r="G3180" i="5"/>
  <c r="H3180" i="5"/>
  <c r="I3180" i="5"/>
  <c r="J3180" i="5"/>
  <c r="K3180" i="5"/>
  <c r="L3180" i="5"/>
  <c r="M3180" i="5"/>
  <c r="N3180" i="5"/>
  <c r="O3180" i="5"/>
  <c r="P3180" i="5"/>
  <c r="Q3180" i="5"/>
  <c r="R3180" i="5"/>
  <c r="S3180" i="5"/>
  <c r="B3181" i="5"/>
  <c r="C3181" i="5"/>
  <c r="D3181" i="5"/>
  <c r="E3181" i="5"/>
  <c r="F3181" i="5"/>
  <c r="G3181" i="5"/>
  <c r="H3181" i="5"/>
  <c r="I3181" i="5"/>
  <c r="J3181" i="5"/>
  <c r="K3181" i="5"/>
  <c r="L3181" i="5"/>
  <c r="M3181" i="5"/>
  <c r="N3181" i="5"/>
  <c r="O3181" i="5"/>
  <c r="P3181" i="5"/>
  <c r="Q3181" i="5"/>
  <c r="R3181" i="5"/>
  <c r="S3181" i="5"/>
  <c r="B3182" i="5"/>
  <c r="C3182" i="5"/>
  <c r="D3182" i="5"/>
  <c r="E3182" i="5"/>
  <c r="F3182" i="5"/>
  <c r="G3182" i="5"/>
  <c r="H3182" i="5"/>
  <c r="I3182" i="5"/>
  <c r="J3182" i="5"/>
  <c r="K3182" i="5"/>
  <c r="L3182" i="5"/>
  <c r="M3182" i="5"/>
  <c r="N3182" i="5"/>
  <c r="O3182" i="5"/>
  <c r="P3182" i="5"/>
  <c r="Q3182" i="5"/>
  <c r="R3182" i="5"/>
  <c r="S3182" i="5"/>
  <c r="B3183" i="5"/>
  <c r="C3183" i="5"/>
  <c r="D3183" i="5"/>
  <c r="E3183" i="5"/>
  <c r="F3183" i="5"/>
  <c r="G3183" i="5"/>
  <c r="H3183" i="5"/>
  <c r="I3183" i="5"/>
  <c r="J3183" i="5"/>
  <c r="K3183" i="5"/>
  <c r="L3183" i="5"/>
  <c r="M3183" i="5"/>
  <c r="N3183" i="5"/>
  <c r="O3183" i="5"/>
  <c r="P3183" i="5"/>
  <c r="Q3183" i="5"/>
  <c r="R3183" i="5"/>
  <c r="S3183" i="5"/>
  <c r="B3184" i="5"/>
  <c r="C3184" i="5"/>
  <c r="D3184" i="5"/>
  <c r="E3184" i="5"/>
  <c r="F3184" i="5"/>
  <c r="G3184" i="5"/>
  <c r="H3184" i="5"/>
  <c r="I3184" i="5"/>
  <c r="J3184" i="5"/>
  <c r="K3184" i="5"/>
  <c r="L3184" i="5"/>
  <c r="M3184" i="5"/>
  <c r="N3184" i="5"/>
  <c r="O3184" i="5"/>
  <c r="P3184" i="5"/>
  <c r="Q3184" i="5"/>
  <c r="R3184" i="5"/>
  <c r="S3184" i="5"/>
  <c r="B3185" i="5"/>
  <c r="C3185" i="5"/>
  <c r="D3185" i="5"/>
  <c r="E3185" i="5"/>
  <c r="F3185" i="5"/>
  <c r="G3185" i="5"/>
  <c r="H3185" i="5"/>
  <c r="I3185" i="5"/>
  <c r="J3185" i="5"/>
  <c r="K3185" i="5"/>
  <c r="L3185" i="5"/>
  <c r="M3185" i="5"/>
  <c r="N3185" i="5"/>
  <c r="O3185" i="5"/>
  <c r="P3185" i="5"/>
  <c r="Q3185" i="5"/>
  <c r="R3185" i="5"/>
  <c r="S3185" i="5"/>
  <c r="B3186" i="5"/>
  <c r="C3186" i="5"/>
  <c r="D3186" i="5"/>
  <c r="E3186" i="5"/>
  <c r="F3186" i="5"/>
  <c r="G3186" i="5"/>
  <c r="H3186" i="5"/>
  <c r="I3186" i="5"/>
  <c r="J3186" i="5"/>
  <c r="K3186" i="5"/>
  <c r="L3186" i="5"/>
  <c r="M3186" i="5"/>
  <c r="N3186" i="5"/>
  <c r="O3186" i="5"/>
  <c r="P3186" i="5"/>
  <c r="Q3186" i="5"/>
  <c r="R3186" i="5"/>
  <c r="S3186" i="5"/>
  <c r="B3187" i="5"/>
  <c r="C3187" i="5"/>
  <c r="D3187" i="5"/>
  <c r="E3187" i="5"/>
  <c r="F3187" i="5"/>
  <c r="G3187" i="5"/>
  <c r="H3187" i="5"/>
  <c r="I3187" i="5"/>
  <c r="J3187" i="5"/>
  <c r="K3187" i="5"/>
  <c r="L3187" i="5"/>
  <c r="M3187" i="5"/>
  <c r="N3187" i="5"/>
  <c r="O3187" i="5"/>
  <c r="P3187" i="5"/>
  <c r="Q3187" i="5"/>
  <c r="R3187" i="5"/>
  <c r="S3187" i="5"/>
  <c r="B3188" i="5"/>
  <c r="C3188" i="5"/>
  <c r="D3188" i="5"/>
  <c r="E3188" i="5"/>
  <c r="F3188" i="5"/>
  <c r="G3188" i="5"/>
  <c r="H3188" i="5"/>
  <c r="I3188" i="5"/>
  <c r="J3188" i="5"/>
  <c r="K3188" i="5"/>
  <c r="L3188" i="5"/>
  <c r="M3188" i="5"/>
  <c r="N3188" i="5"/>
  <c r="O3188" i="5"/>
  <c r="P3188" i="5"/>
  <c r="Q3188" i="5"/>
  <c r="R3188" i="5"/>
  <c r="S3188" i="5"/>
  <c r="B3189" i="5"/>
  <c r="C3189" i="5"/>
  <c r="D3189" i="5"/>
  <c r="E3189" i="5"/>
  <c r="F3189" i="5"/>
  <c r="G3189" i="5"/>
  <c r="H3189" i="5"/>
  <c r="I3189" i="5"/>
  <c r="J3189" i="5"/>
  <c r="K3189" i="5"/>
  <c r="L3189" i="5"/>
  <c r="M3189" i="5"/>
  <c r="N3189" i="5"/>
  <c r="O3189" i="5"/>
  <c r="P3189" i="5"/>
  <c r="Q3189" i="5"/>
  <c r="R3189" i="5"/>
  <c r="S3189" i="5"/>
  <c r="B3190" i="5"/>
  <c r="C3190" i="5"/>
  <c r="D3190" i="5"/>
  <c r="E3190" i="5"/>
  <c r="F3190" i="5"/>
  <c r="G3190" i="5"/>
  <c r="H3190" i="5"/>
  <c r="I3190" i="5"/>
  <c r="J3190" i="5"/>
  <c r="K3190" i="5"/>
  <c r="L3190" i="5"/>
  <c r="M3190" i="5"/>
  <c r="N3190" i="5"/>
  <c r="O3190" i="5"/>
  <c r="P3190" i="5"/>
  <c r="Q3190" i="5"/>
  <c r="R3190" i="5"/>
  <c r="S3190" i="5"/>
  <c r="B3191" i="5"/>
  <c r="C3191" i="5"/>
  <c r="D3191" i="5"/>
  <c r="E3191" i="5"/>
  <c r="F3191" i="5"/>
  <c r="G3191" i="5"/>
  <c r="H3191" i="5"/>
  <c r="I3191" i="5"/>
  <c r="J3191" i="5"/>
  <c r="K3191" i="5"/>
  <c r="L3191" i="5"/>
  <c r="M3191" i="5"/>
  <c r="N3191" i="5"/>
  <c r="O3191" i="5"/>
  <c r="P3191" i="5"/>
  <c r="Q3191" i="5"/>
  <c r="R3191" i="5"/>
  <c r="S3191" i="5"/>
  <c r="B3192" i="5"/>
  <c r="C3192" i="5"/>
  <c r="D3192" i="5"/>
  <c r="E3192" i="5"/>
  <c r="F3192" i="5"/>
  <c r="G3192" i="5"/>
  <c r="H3192" i="5"/>
  <c r="I3192" i="5"/>
  <c r="J3192" i="5"/>
  <c r="K3192" i="5"/>
  <c r="L3192" i="5"/>
  <c r="M3192" i="5"/>
  <c r="N3192" i="5"/>
  <c r="O3192" i="5"/>
  <c r="P3192" i="5"/>
  <c r="Q3192" i="5"/>
  <c r="R3192" i="5"/>
  <c r="S3192" i="5"/>
  <c r="B3193" i="5"/>
  <c r="C3193" i="5"/>
  <c r="D3193" i="5"/>
  <c r="E3193" i="5"/>
  <c r="F3193" i="5"/>
  <c r="G3193" i="5"/>
  <c r="H3193" i="5"/>
  <c r="I3193" i="5"/>
  <c r="J3193" i="5"/>
  <c r="K3193" i="5"/>
  <c r="L3193" i="5"/>
  <c r="M3193" i="5"/>
  <c r="N3193" i="5"/>
  <c r="O3193" i="5"/>
  <c r="P3193" i="5"/>
  <c r="Q3193" i="5"/>
  <c r="R3193" i="5"/>
  <c r="S3193" i="5"/>
  <c r="B3194" i="5"/>
  <c r="C3194" i="5"/>
  <c r="D3194" i="5"/>
  <c r="E3194" i="5"/>
  <c r="F3194" i="5"/>
  <c r="G3194" i="5"/>
  <c r="H3194" i="5"/>
  <c r="I3194" i="5"/>
  <c r="J3194" i="5"/>
  <c r="K3194" i="5"/>
  <c r="L3194" i="5"/>
  <c r="M3194" i="5"/>
  <c r="N3194" i="5"/>
  <c r="O3194" i="5"/>
  <c r="P3194" i="5"/>
  <c r="Q3194" i="5"/>
  <c r="R3194" i="5"/>
  <c r="S3194" i="5"/>
  <c r="B3195" i="5"/>
  <c r="C3195" i="5"/>
  <c r="D3195" i="5"/>
  <c r="E3195" i="5"/>
  <c r="F3195" i="5"/>
  <c r="G3195" i="5"/>
  <c r="H3195" i="5"/>
  <c r="I3195" i="5"/>
  <c r="J3195" i="5"/>
  <c r="K3195" i="5"/>
  <c r="L3195" i="5"/>
  <c r="M3195" i="5"/>
  <c r="N3195" i="5"/>
  <c r="O3195" i="5"/>
  <c r="P3195" i="5"/>
  <c r="Q3195" i="5"/>
  <c r="R3195" i="5"/>
  <c r="S3195" i="5"/>
  <c r="B3196" i="5"/>
  <c r="C3196" i="5"/>
  <c r="D3196" i="5"/>
  <c r="E3196" i="5"/>
  <c r="F3196" i="5"/>
  <c r="G3196" i="5"/>
  <c r="H3196" i="5"/>
  <c r="I3196" i="5"/>
  <c r="J3196" i="5"/>
  <c r="K3196" i="5"/>
  <c r="L3196" i="5"/>
  <c r="M3196" i="5"/>
  <c r="N3196" i="5"/>
  <c r="O3196" i="5"/>
  <c r="P3196" i="5"/>
  <c r="Q3196" i="5"/>
  <c r="R3196" i="5"/>
  <c r="S3196" i="5"/>
  <c r="B3197" i="5"/>
  <c r="C3197" i="5"/>
  <c r="D3197" i="5"/>
  <c r="E3197" i="5"/>
  <c r="F3197" i="5"/>
  <c r="G3197" i="5"/>
  <c r="H3197" i="5"/>
  <c r="I3197" i="5"/>
  <c r="J3197" i="5"/>
  <c r="K3197" i="5"/>
  <c r="L3197" i="5"/>
  <c r="M3197" i="5"/>
  <c r="N3197" i="5"/>
  <c r="O3197" i="5"/>
  <c r="P3197" i="5"/>
  <c r="Q3197" i="5"/>
  <c r="R3197" i="5"/>
  <c r="S3197" i="5"/>
  <c r="B3198" i="5"/>
  <c r="C3198" i="5"/>
  <c r="D3198" i="5"/>
  <c r="E3198" i="5"/>
  <c r="F3198" i="5"/>
  <c r="G3198" i="5"/>
  <c r="H3198" i="5"/>
  <c r="I3198" i="5"/>
  <c r="J3198" i="5"/>
  <c r="K3198" i="5"/>
  <c r="L3198" i="5"/>
  <c r="M3198" i="5"/>
  <c r="N3198" i="5"/>
  <c r="O3198" i="5"/>
  <c r="P3198" i="5"/>
  <c r="Q3198" i="5"/>
  <c r="R3198" i="5"/>
  <c r="S3198" i="5"/>
  <c r="B3199" i="5"/>
  <c r="C3199" i="5"/>
  <c r="D3199" i="5"/>
  <c r="E3199" i="5"/>
  <c r="F3199" i="5"/>
  <c r="G3199" i="5"/>
  <c r="H3199" i="5"/>
  <c r="I3199" i="5"/>
  <c r="J3199" i="5"/>
  <c r="K3199" i="5"/>
  <c r="L3199" i="5"/>
  <c r="M3199" i="5"/>
  <c r="N3199" i="5"/>
  <c r="O3199" i="5"/>
  <c r="P3199" i="5"/>
  <c r="Q3199" i="5"/>
  <c r="R3199" i="5"/>
  <c r="S3199" i="5"/>
  <c r="B3200" i="5"/>
  <c r="C3200" i="5"/>
  <c r="D3200" i="5"/>
  <c r="E3200" i="5"/>
  <c r="F3200" i="5"/>
  <c r="G3200" i="5"/>
  <c r="H3200" i="5"/>
  <c r="I3200" i="5"/>
  <c r="J3200" i="5"/>
  <c r="K3200" i="5"/>
  <c r="L3200" i="5"/>
  <c r="M3200" i="5"/>
  <c r="N3200" i="5"/>
  <c r="O3200" i="5"/>
  <c r="P3200" i="5"/>
  <c r="Q3200" i="5"/>
  <c r="R3200" i="5"/>
  <c r="S3200" i="5"/>
  <c r="B3201" i="5"/>
  <c r="C3201" i="5"/>
  <c r="D3201" i="5"/>
  <c r="E3201" i="5"/>
  <c r="F3201" i="5"/>
  <c r="G3201" i="5"/>
  <c r="H3201" i="5"/>
  <c r="I3201" i="5"/>
  <c r="J3201" i="5"/>
  <c r="K3201" i="5"/>
  <c r="L3201" i="5"/>
  <c r="M3201" i="5"/>
  <c r="N3201" i="5"/>
  <c r="O3201" i="5"/>
  <c r="P3201" i="5"/>
  <c r="Q3201" i="5"/>
  <c r="R3201" i="5"/>
  <c r="S3201" i="5"/>
  <c r="B3202" i="5"/>
  <c r="C3202" i="5"/>
  <c r="D3202" i="5"/>
  <c r="E3202" i="5"/>
  <c r="F3202" i="5"/>
  <c r="G3202" i="5"/>
  <c r="H3202" i="5"/>
  <c r="I3202" i="5"/>
  <c r="J3202" i="5"/>
  <c r="K3202" i="5"/>
  <c r="L3202" i="5"/>
  <c r="M3202" i="5"/>
  <c r="N3202" i="5"/>
  <c r="O3202" i="5"/>
  <c r="P3202" i="5"/>
  <c r="Q3202" i="5"/>
  <c r="R3202" i="5"/>
  <c r="S3202" i="5"/>
  <c r="B3203" i="5"/>
  <c r="C3203" i="5"/>
  <c r="D3203" i="5"/>
  <c r="E3203" i="5"/>
  <c r="F3203" i="5"/>
  <c r="G3203" i="5"/>
  <c r="H3203" i="5"/>
  <c r="I3203" i="5"/>
  <c r="J3203" i="5"/>
  <c r="K3203" i="5"/>
  <c r="L3203" i="5"/>
  <c r="M3203" i="5"/>
  <c r="N3203" i="5"/>
  <c r="O3203" i="5"/>
  <c r="P3203" i="5"/>
  <c r="Q3203" i="5"/>
  <c r="R3203" i="5"/>
  <c r="S3203" i="5"/>
  <c r="B3204" i="5"/>
  <c r="C3204" i="5"/>
  <c r="D3204" i="5"/>
  <c r="E3204" i="5"/>
  <c r="F3204" i="5"/>
  <c r="G3204" i="5"/>
  <c r="H3204" i="5"/>
  <c r="I3204" i="5"/>
  <c r="J3204" i="5"/>
  <c r="K3204" i="5"/>
  <c r="L3204" i="5"/>
  <c r="M3204" i="5"/>
  <c r="N3204" i="5"/>
  <c r="O3204" i="5"/>
  <c r="P3204" i="5"/>
  <c r="Q3204" i="5"/>
  <c r="R3204" i="5"/>
  <c r="S3204" i="5"/>
  <c r="B3205" i="5"/>
  <c r="C3205" i="5"/>
  <c r="D3205" i="5"/>
  <c r="E3205" i="5"/>
  <c r="F3205" i="5"/>
  <c r="G3205" i="5"/>
  <c r="H3205" i="5"/>
  <c r="I3205" i="5"/>
  <c r="J3205" i="5"/>
  <c r="K3205" i="5"/>
  <c r="L3205" i="5"/>
  <c r="M3205" i="5"/>
  <c r="N3205" i="5"/>
  <c r="O3205" i="5"/>
  <c r="P3205" i="5"/>
  <c r="Q3205" i="5"/>
  <c r="R3205" i="5"/>
  <c r="S3205" i="5"/>
  <c r="B3206" i="5"/>
  <c r="C3206" i="5"/>
  <c r="D3206" i="5"/>
  <c r="E3206" i="5"/>
  <c r="F3206" i="5"/>
  <c r="G3206" i="5"/>
  <c r="H3206" i="5"/>
  <c r="I3206" i="5"/>
  <c r="J3206" i="5"/>
  <c r="K3206" i="5"/>
  <c r="L3206" i="5"/>
  <c r="M3206" i="5"/>
  <c r="N3206" i="5"/>
  <c r="O3206" i="5"/>
  <c r="P3206" i="5"/>
  <c r="Q3206" i="5"/>
  <c r="R3206" i="5"/>
  <c r="S3206" i="5"/>
  <c r="B3207" i="5"/>
  <c r="C3207" i="5"/>
  <c r="D3207" i="5"/>
  <c r="E3207" i="5"/>
  <c r="F3207" i="5"/>
  <c r="G3207" i="5"/>
  <c r="H3207" i="5"/>
  <c r="I3207" i="5"/>
  <c r="J3207" i="5"/>
  <c r="K3207" i="5"/>
  <c r="L3207" i="5"/>
  <c r="M3207" i="5"/>
  <c r="N3207" i="5"/>
  <c r="O3207" i="5"/>
  <c r="P3207" i="5"/>
  <c r="Q3207" i="5"/>
  <c r="R3207" i="5"/>
  <c r="S3207" i="5"/>
  <c r="B3208" i="5"/>
  <c r="C3208" i="5"/>
  <c r="D3208" i="5"/>
  <c r="E3208" i="5"/>
  <c r="F3208" i="5"/>
  <c r="G3208" i="5"/>
  <c r="H3208" i="5"/>
  <c r="I3208" i="5"/>
  <c r="J3208" i="5"/>
  <c r="K3208" i="5"/>
  <c r="L3208" i="5"/>
  <c r="M3208" i="5"/>
  <c r="N3208" i="5"/>
  <c r="O3208" i="5"/>
  <c r="P3208" i="5"/>
  <c r="Q3208" i="5"/>
  <c r="R3208" i="5"/>
  <c r="S3208" i="5"/>
  <c r="B3209" i="5"/>
  <c r="C3209" i="5"/>
  <c r="D3209" i="5"/>
  <c r="E3209" i="5"/>
  <c r="F3209" i="5"/>
  <c r="G3209" i="5"/>
  <c r="H3209" i="5"/>
  <c r="I3209" i="5"/>
  <c r="J3209" i="5"/>
  <c r="K3209" i="5"/>
  <c r="L3209" i="5"/>
  <c r="M3209" i="5"/>
  <c r="N3209" i="5"/>
  <c r="O3209" i="5"/>
  <c r="P3209" i="5"/>
  <c r="Q3209" i="5"/>
  <c r="R3209" i="5"/>
  <c r="S3209" i="5"/>
  <c r="B3210" i="5"/>
  <c r="C3210" i="5"/>
  <c r="D3210" i="5"/>
  <c r="E3210" i="5"/>
  <c r="F3210" i="5"/>
  <c r="G3210" i="5"/>
  <c r="H3210" i="5"/>
  <c r="I3210" i="5"/>
  <c r="J3210" i="5"/>
  <c r="K3210" i="5"/>
  <c r="L3210" i="5"/>
  <c r="M3210" i="5"/>
  <c r="N3210" i="5"/>
  <c r="O3210" i="5"/>
  <c r="P3210" i="5"/>
  <c r="Q3210" i="5"/>
  <c r="R3210" i="5"/>
  <c r="S3210" i="5"/>
  <c r="B3211" i="5"/>
  <c r="C3211" i="5"/>
  <c r="D3211" i="5"/>
  <c r="E3211" i="5"/>
  <c r="F3211" i="5"/>
  <c r="G3211" i="5"/>
  <c r="H3211" i="5"/>
  <c r="I3211" i="5"/>
  <c r="J3211" i="5"/>
  <c r="K3211" i="5"/>
  <c r="L3211" i="5"/>
  <c r="M3211" i="5"/>
  <c r="N3211" i="5"/>
  <c r="O3211" i="5"/>
  <c r="P3211" i="5"/>
  <c r="Q3211" i="5"/>
  <c r="R3211" i="5"/>
  <c r="S3211" i="5"/>
  <c r="B3212" i="5"/>
  <c r="C3212" i="5"/>
  <c r="D3212" i="5"/>
  <c r="E3212" i="5"/>
  <c r="F3212" i="5"/>
  <c r="G3212" i="5"/>
  <c r="H3212" i="5"/>
  <c r="I3212" i="5"/>
  <c r="J3212" i="5"/>
  <c r="K3212" i="5"/>
  <c r="L3212" i="5"/>
  <c r="M3212" i="5"/>
  <c r="N3212" i="5"/>
  <c r="O3212" i="5"/>
  <c r="P3212" i="5"/>
  <c r="Q3212" i="5"/>
  <c r="R3212" i="5"/>
  <c r="S3212" i="5"/>
  <c r="B3213" i="5"/>
  <c r="C3213" i="5"/>
  <c r="D3213" i="5"/>
  <c r="E3213" i="5"/>
  <c r="F3213" i="5"/>
  <c r="G3213" i="5"/>
  <c r="H3213" i="5"/>
  <c r="I3213" i="5"/>
  <c r="J3213" i="5"/>
  <c r="K3213" i="5"/>
  <c r="L3213" i="5"/>
  <c r="M3213" i="5"/>
  <c r="N3213" i="5"/>
  <c r="O3213" i="5"/>
  <c r="P3213" i="5"/>
  <c r="Q3213" i="5"/>
  <c r="R3213" i="5"/>
  <c r="S3213" i="5"/>
  <c r="B3214" i="5"/>
  <c r="C3214" i="5"/>
  <c r="D3214" i="5"/>
  <c r="E3214" i="5"/>
  <c r="F3214" i="5"/>
  <c r="G3214" i="5"/>
  <c r="H3214" i="5"/>
  <c r="I3214" i="5"/>
  <c r="J3214" i="5"/>
  <c r="K3214" i="5"/>
  <c r="L3214" i="5"/>
  <c r="M3214" i="5"/>
  <c r="N3214" i="5"/>
  <c r="O3214" i="5"/>
  <c r="P3214" i="5"/>
  <c r="Q3214" i="5"/>
  <c r="R3214" i="5"/>
  <c r="S3214" i="5"/>
  <c r="B3215" i="5"/>
  <c r="C3215" i="5"/>
  <c r="D3215" i="5"/>
  <c r="E3215" i="5"/>
  <c r="F3215" i="5"/>
  <c r="G3215" i="5"/>
  <c r="H3215" i="5"/>
  <c r="I3215" i="5"/>
  <c r="J3215" i="5"/>
  <c r="K3215" i="5"/>
  <c r="L3215" i="5"/>
  <c r="M3215" i="5"/>
  <c r="N3215" i="5"/>
  <c r="O3215" i="5"/>
  <c r="P3215" i="5"/>
  <c r="Q3215" i="5"/>
  <c r="R3215" i="5"/>
  <c r="S3215" i="5"/>
  <c r="B3216" i="5"/>
  <c r="C3216" i="5"/>
  <c r="D3216" i="5"/>
  <c r="E3216" i="5"/>
  <c r="F3216" i="5"/>
  <c r="G3216" i="5"/>
  <c r="H3216" i="5"/>
  <c r="I3216" i="5"/>
  <c r="J3216" i="5"/>
  <c r="K3216" i="5"/>
  <c r="L3216" i="5"/>
  <c r="M3216" i="5"/>
  <c r="N3216" i="5"/>
  <c r="O3216" i="5"/>
  <c r="P3216" i="5"/>
  <c r="Q3216" i="5"/>
  <c r="R3216" i="5"/>
  <c r="S3216" i="5"/>
  <c r="B3217" i="5"/>
  <c r="C3217" i="5"/>
  <c r="D3217" i="5"/>
  <c r="E3217" i="5"/>
  <c r="F3217" i="5"/>
  <c r="G3217" i="5"/>
  <c r="H3217" i="5"/>
  <c r="I3217" i="5"/>
  <c r="J3217" i="5"/>
  <c r="K3217" i="5"/>
  <c r="L3217" i="5"/>
  <c r="M3217" i="5"/>
  <c r="N3217" i="5"/>
  <c r="O3217" i="5"/>
  <c r="P3217" i="5"/>
  <c r="Q3217" i="5"/>
  <c r="R3217" i="5"/>
  <c r="S3217" i="5"/>
  <c r="B3218" i="5"/>
  <c r="C3218" i="5"/>
  <c r="D3218" i="5"/>
  <c r="E3218" i="5"/>
  <c r="F3218" i="5"/>
  <c r="G3218" i="5"/>
  <c r="H3218" i="5"/>
  <c r="I3218" i="5"/>
  <c r="J3218" i="5"/>
  <c r="K3218" i="5"/>
  <c r="L3218" i="5"/>
  <c r="M3218" i="5"/>
  <c r="N3218" i="5"/>
  <c r="O3218" i="5"/>
  <c r="P3218" i="5"/>
  <c r="Q3218" i="5"/>
  <c r="R3218" i="5"/>
  <c r="S3218" i="5"/>
  <c r="B3219" i="5"/>
  <c r="C3219" i="5"/>
  <c r="D3219" i="5"/>
  <c r="E3219" i="5"/>
  <c r="F3219" i="5"/>
  <c r="G3219" i="5"/>
  <c r="H3219" i="5"/>
  <c r="I3219" i="5"/>
  <c r="J3219" i="5"/>
  <c r="K3219" i="5"/>
  <c r="L3219" i="5"/>
  <c r="M3219" i="5"/>
  <c r="N3219" i="5"/>
  <c r="O3219" i="5"/>
  <c r="P3219" i="5"/>
  <c r="Q3219" i="5"/>
  <c r="R3219" i="5"/>
  <c r="S3219" i="5"/>
  <c r="B3220" i="5"/>
  <c r="C3220" i="5"/>
  <c r="D3220" i="5"/>
  <c r="E3220" i="5"/>
  <c r="F3220" i="5"/>
  <c r="G3220" i="5"/>
  <c r="H3220" i="5"/>
  <c r="I3220" i="5"/>
  <c r="J3220" i="5"/>
  <c r="K3220" i="5"/>
  <c r="L3220" i="5"/>
  <c r="M3220" i="5"/>
  <c r="N3220" i="5"/>
  <c r="O3220" i="5"/>
  <c r="P3220" i="5"/>
  <c r="Q3220" i="5"/>
  <c r="R3220" i="5"/>
  <c r="S3220" i="5"/>
  <c r="B3221" i="5"/>
  <c r="C3221" i="5"/>
  <c r="D3221" i="5"/>
  <c r="E3221" i="5"/>
  <c r="F3221" i="5"/>
  <c r="G3221" i="5"/>
  <c r="H3221" i="5"/>
  <c r="I3221" i="5"/>
  <c r="J3221" i="5"/>
  <c r="K3221" i="5"/>
  <c r="L3221" i="5"/>
  <c r="M3221" i="5"/>
  <c r="N3221" i="5"/>
  <c r="O3221" i="5"/>
  <c r="P3221" i="5"/>
  <c r="Q3221" i="5"/>
  <c r="R3221" i="5"/>
  <c r="S3221" i="5"/>
  <c r="B3222" i="5"/>
  <c r="C3222" i="5"/>
  <c r="D3222" i="5"/>
  <c r="E3222" i="5"/>
  <c r="F3222" i="5"/>
  <c r="G3222" i="5"/>
  <c r="H3222" i="5"/>
  <c r="I3222" i="5"/>
  <c r="J3222" i="5"/>
  <c r="K3222" i="5"/>
  <c r="L3222" i="5"/>
  <c r="M3222" i="5"/>
  <c r="N3222" i="5"/>
  <c r="O3222" i="5"/>
  <c r="P3222" i="5"/>
  <c r="Q3222" i="5"/>
  <c r="R3222" i="5"/>
  <c r="S3222" i="5"/>
  <c r="B3223" i="5"/>
  <c r="C3223" i="5"/>
  <c r="D3223" i="5"/>
  <c r="E3223" i="5"/>
  <c r="F3223" i="5"/>
  <c r="G3223" i="5"/>
  <c r="H3223" i="5"/>
  <c r="I3223" i="5"/>
  <c r="J3223" i="5"/>
  <c r="K3223" i="5"/>
  <c r="L3223" i="5"/>
  <c r="M3223" i="5"/>
  <c r="N3223" i="5"/>
  <c r="O3223" i="5"/>
  <c r="P3223" i="5"/>
  <c r="Q3223" i="5"/>
  <c r="R3223" i="5"/>
  <c r="S3223" i="5"/>
  <c r="B3224" i="5"/>
  <c r="C3224" i="5"/>
  <c r="D3224" i="5"/>
  <c r="E3224" i="5"/>
  <c r="F3224" i="5"/>
  <c r="G3224" i="5"/>
  <c r="H3224" i="5"/>
  <c r="I3224" i="5"/>
  <c r="J3224" i="5"/>
  <c r="K3224" i="5"/>
  <c r="L3224" i="5"/>
  <c r="M3224" i="5"/>
  <c r="N3224" i="5"/>
  <c r="O3224" i="5"/>
  <c r="P3224" i="5"/>
  <c r="Q3224" i="5"/>
  <c r="R3224" i="5"/>
  <c r="S3224" i="5"/>
  <c r="B3225" i="5"/>
  <c r="C3225" i="5"/>
  <c r="D3225" i="5"/>
  <c r="E3225" i="5"/>
  <c r="F3225" i="5"/>
  <c r="G3225" i="5"/>
  <c r="H3225" i="5"/>
  <c r="I3225" i="5"/>
  <c r="J3225" i="5"/>
  <c r="K3225" i="5"/>
  <c r="L3225" i="5"/>
  <c r="M3225" i="5"/>
  <c r="N3225" i="5"/>
  <c r="O3225" i="5"/>
  <c r="P3225" i="5"/>
  <c r="Q3225" i="5"/>
  <c r="R3225" i="5"/>
  <c r="S3225" i="5"/>
  <c r="B3226" i="5"/>
  <c r="C3226" i="5"/>
  <c r="D3226" i="5"/>
  <c r="E3226" i="5"/>
  <c r="F3226" i="5"/>
  <c r="G3226" i="5"/>
  <c r="H3226" i="5"/>
  <c r="I3226" i="5"/>
  <c r="J3226" i="5"/>
  <c r="K3226" i="5"/>
  <c r="L3226" i="5"/>
  <c r="M3226" i="5"/>
  <c r="N3226" i="5"/>
  <c r="O3226" i="5"/>
  <c r="P3226" i="5"/>
  <c r="Q3226" i="5"/>
  <c r="R3226" i="5"/>
  <c r="S3226" i="5"/>
  <c r="B3227" i="5"/>
  <c r="C3227" i="5"/>
  <c r="D3227" i="5"/>
  <c r="E3227" i="5"/>
  <c r="F3227" i="5"/>
  <c r="G3227" i="5"/>
  <c r="H3227" i="5"/>
  <c r="I3227" i="5"/>
  <c r="J3227" i="5"/>
  <c r="K3227" i="5"/>
  <c r="L3227" i="5"/>
  <c r="M3227" i="5"/>
  <c r="N3227" i="5"/>
  <c r="O3227" i="5"/>
  <c r="P3227" i="5"/>
  <c r="Q3227" i="5"/>
  <c r="R3227" i="5"/>
  <c r="S3227" i="5"/>
  <c r="B3228" i="5"/>
  <c r="C3228" i="5"/>
  <c r="D3228" i="5"/>
  <c r="E3228" i="5"/>
  <c r="F3228" i="5"/>
  <c r="G3228" i="5"/>
  <c r="H3228" i="5"/>
  <c r="I3228" i="5"/>
  <c r="J3228" i="5"/>
  <c r="K3228" i="5"/>
  <c r="L3228" i="5"/>
  <c r="M3228" i="5"/>
  <c r="N3228" i="5"/>
  <c r="O3228" i="5"/>
  <c r="P3228" i="5"/>
  <c r="Q3228" i="5"/>
  <c r="R3228" i="5"/>
  <c r="S3228" i="5"/>
  <c r="B3229" i="5"/>
  <c r="C3229" i="5"/>
  <c r="D3229" i="5"/>
  <c r="E3229" i="5"/>
  <c r="F3229" i="5"/>
  <c r="G3229" i="5"/>
  <c r="H3229" i="5"/>
  <c r="I3229" i="5"/>
  <c r="J3229" i="5"/>
  <c r="K3229" i="5"/>
  <c r="L3229" i="5"/>
  <c r="M3229" i="5"/>
  <c r="N3229" i="5"/>
  <c r="O3229" i="5"/>
  <c r="P3229" i="5"/>
  <c r="Q3229" i="5"/>
  <c r="R3229" i="5"/>
  <c r="S3229" i="5"/>
  <c r="B3230" i="5"/>
  <c r="C3230" i="5"/>
  <c r="D3230" i="5"/>
  <c r="E3230" i="5"/>
  <c r="F3230" i="5"/>
  <c r="G3230" i="5"/>
  <c r="H3230" i="5"/>
  <c r="I3230" i="5"/>
  <c r="J3230" i="5"/>
  <c r="K3230" i="5"/>
  <c r="L3230" i="5"/>
  <c r="M3230" i="5"/>
  <c r="N3230" i="5"/>
  <c r="O3230" i="5"/>
  <c r="P3230" i="5"/>
  <c r="Q3230" i="5"/>
  <c r="R3230" i="5"/>
  <c r="S3230" i="5"/>
  <c r="B3231" i="5"/>
  <c r="C3231" i="5"/>
  <c r="D3231" i="5"/>
  <c r="E3231" i="5"/>
  <c r="F3231" i="5"/>
  <c r="G3231" i="5"/>
  <c r="H3231" i="5"/>
  <c r="I3231" i="5"/>
  <c r="J3231" i="5"/>
  <c r="K3231" i="5"/>
  <c r="L3231" i="5"/>
  <c r="M3231" i="5"/>
  <c r="N3231" i="5"/>
  <c r="O3231" i="5"/>
  <c r="P3231" i="5"/>
  <c r="Q3231" i="5"/>
  <c r="R3231" i="5"/>
  <c r="S3231" i="5"/>
  <c r="B3232" i="5"/>
  <c r="C3232" i="5"/>
  <c r="D3232" i="5"/>
  <c r="E3232" i="5"/>
  <c r="F3232" i="5"/>
  <c r="G3232" i="5"/>
  <c r="H3232" i="5"/>
  <c r="I3232" i="5"/>
  <c r="J3232" i="5"/>
  <c r="K3232" i="5"/>
  <c r="L3232" i="5"/>
  <c r="M3232" i="5"/>
  <c r="N3232" i="5"/>
  <c r="O3232" i="5"/>
  <c r="P3232" i="5"/>
  <c r="Q3232" i="5"/>
  <c r="R3232" i="5"/>
  <c r="S3232" i="5"/>
  <c r="B3233" i="5"/>
  <c r="C3233" i="5"/>
  <c r="D3233" i="5"/>
  <c r="E3233" i="5"/>
  <c r="F3233" i="5"/>
  <c r="G3233" i="5"/>
  <c r="H3233" i="5"/>
  <c r="I3233" i="5"/>
  <c r="J3233" i="5"/>
  <c r="K3233" i="5"/>
  <c r="L3233" i="5"/>
  <c r="M3233" i="5"/>
  <c r="N3233" i="5"/>
  <c r="O3233" i="5"/>
  <c r="P3233" i="5"/>
  <c r="Q3233" i="5"/>
  <c r="R3233" i="5"/>
  <c r="S3233" i="5"/>
  <c r="B3234" i="5"/>
  <c r="C3234" i="5"/>
  <c r="D3234" i="5"/>
  <c r="E3234" i="5"/>
  <c r="F3234" i="5"/>
  <c r="G3234" i="5"/>
  <c r="H3234" i="5"/>
  <c r="I3234" i="5"/>
  <c r="J3234" i="5"/>
  <c r="K3234" i="5"/>
  <c r="L3234" i="5"/>
  <c r="M3234" i="5"/>
  <c r="N3234" i="5"/>
  <c r="O3234" i="5"/>
  <c r="P3234" i="5"/>
  <c r="Q3234" i="5"/>
  <c r="R3234" i="5"/>
  <c r="S3234" i="5"/>
  <c r="B3235" i="5"/>
  <c r="C3235" i="5"/>
  <c r="D3235" i="5"/>
  <c r="E3235" i="5"/>
  <c r="F3235" i="5"/>
  <c r="G3235" i="5"/>
  <c r="H3235" i="5"/>
  <c r="I3235" i="5"/>
  <c r="J3235" i="5"/>
  <c r="K3235" i="5"/>
  <c r="L3235" i="5"/>
  <c r="M3235" i="5"/>
  <c r="N3235" i="5"/>
  <c r="O3235" i="5"/>
  <c r="P3235" i="5"/>
  <c r="Q3235" i="5"/>
  <c r="R3235" i="5"/>
  <c r="S3235" i="5"/>
  <c r="B3236" i="5"/>
  <c r="C3236" i="5"/>
  <c r="D3236" i="5"/>
  <c r="E3236" i="5"/>
  <c r="F3236" i="5"/>
  <c r="G3236" i="5"/>
  <c r="H3236" i="5"/>
  <c r="I3236" i="5"/>
  <c r="J3236" i="5"/>
  <c r="K3236" i="5"/>
  <c r="L3236" i="5"/>
  <c r="M3236" i="5"/>
  <c r="N3236" i="5"/>
  <c r="O3236" i="5"/>
  <c r="P3236" i="5"/>
  <c r="Q3236" i="5"/>
  <c r="R3236" i="5"/>
  <c r="S3236" i="5"/>
  <c r="B3237" i="5"/>
  <c r="C3237" i="5"/>
  <c r="D3237" i="5"/>
  <c r="E3237" i="5"/>
  <c r="F3237" i="5"/>
  <c r="G3237" i="5"/>
  <c r="H3237" i="5"/>
  <c r="I3237" i="5"/>
  <c r="J3237" i="5"/>
  <c r="K3237" i="5"/>
  <c r="L3237" i="5"/>
  <c r="M3237" i="5"/>
  <c r="N3237" i="5"/>
  <c r="O3237" i="5"/>
  <c r="P3237" i="5"/>
  <c r="Q3237" i="5"/>
  <c r="R3237" i="5"/>
  <c r="S3237" i="5"/>
  <c r="B3238" i="5"/>
  <c r="C3238" i="5"/>
  <c r="D3238" i="5"/>
  <c r="E3238" i="5"/>
  <c r="F3238" i="5"/>
  <c r="G3238" i="5"/>
  <c r="H3238" i="5"/>
  <c r="I3238" i="5"/>
  <c r="J3238" i="5"/>
  <c r="K3238" i="5"/>
  <c r="L3238" i="5"/>
  <c r="M3238" i="5"/>
  <c r="N3238" i="5"/>
  <c r="O3238" i="5"/>
  <c r="P3238" i="5"/>
  <c r="Q3238" i="5"/>
  <c r="R3238" i="5"/>
  <c r="S3238" i="5"/>
  <c r="B3239" i="5"/>
  <c r="C3239" i="5"/>
  <c r="D3239" i="5"/>
  <c r="E3239" i="5"/>
  <c r="F3239" i="5"/>
  <c r="G3239" i="5"/>
  <c r="H3239" i="5"/>
  <c r="I3239" i="5"/>
  <c r="J3239" i="5"/>
  <c r="K3239" i="5"/>
  <c r="L3239" i="5"/>
  <c r="M3239" i="5"/>
  <c r="N3239" i="5"/>
  <c r="O3239" i="5"/>
  <c r="P3239" i="5"/>
  <c r="Q3239" i="5"/>
  <c r="R3239" i="5"/>
  <c r="S3239" i="5"/>
  <c r="B3240" i="5"/>
  <c r="C3240" i="5"/>
  <c r="D3240" i="5"/>
  <c r="E3240" i="5"/>
  <c r="F3240" i="5"/>
  <c r="G3240" i="5"/>
  <c r="H3240" i="5"/>
  <c r="I3240" i="5"/>
  <c r="J3240" i="5"/>
  <c r="K3240" i="5"/>
  <c r="L3240" i="5"/>
  <c r="M3240" i="5"/>
  <c r="N3240" i="5"/>
  <c r="O3240" i="5"/>
  <c r="P3240" i="5"/>
  <c r="Q3240" i="5"/>
  <c r="R3240" i="5"/>
  <c r="S3240" i="5"/>
  <c r="B3241" i="5"/>
  <c r="C3241" i="5"/>
  <c r="D3241" i="5"/>
  <c r="E3241" i="5"/>
  <c r="F3241" i="5"/>
  <c r="G3241" i="5"/>
  <c r="H3241" i="5"/>
  <c r="I3241" i="5"/>
  <c r="J3241" i="5"/>
  <c r="K3241" i="5"/>
  <c r="L3241" i="5"/>
  <c r="M3241" i="5"/>
  <c r="N3241" i="5"/>
  <c r="O3241" i="5"/>
  <c r="P3241" i="5"/>
  <c r="Q3241" i="5"/>
  <c r="R3241" i="5"/>
  <c r="S3241" i="5"/>
  <c r="B3242" i="5"/>
  <c r="C3242" i="5"/>
  <c r="D3242" i="5"/>
  <c r="E3242" i="5"/>
  <c r="F3242" i="5"/>
  <c r="G3242" i="5"/>
  <c r="H3242" i="5"/>
  <c r="I3242" i="5"/>
  <c r="J3242" i="5"/>
  <c r="K3242" i="5"/>
  <c r="L3242" i="5"/>
  <c r="M3242" i="5"/>
  <c r="N3242" i="5"/>
  <c r="O3242" i="5"/>
  <c r="P3242" i="5"/>
  <c r="Q3242" i="5"/>
  <c r="R3242" i="5"/>
  <c r="S3242" i="5"/>
  <c r="B3243" i="5"/>
  <c r="C3243" i="5"/>
  <c r="D3243" i="5"/>
  <c r="E3243" i="5"/>
  <c r="F3243" i="5"/>
  <c r="G3243" i="5"/>
  <c r="H3243" i="5"/>
  <c r="I3243" i="5"/>
  <c r="J3243" i="5"/>
  <c r="K3243" i="5"/>
  <c r="L3243" i="5"/>
  <c r="M3243" i="5"/>
  <c r="N3243" i="5"/>
  <c r="O3243" i="5"/>
  <c r="P3243" i="5"/>
  <c r="Q3243" i="5"/>
  <c r="R3243" i="5"/>
  <c r="S3243" i="5"/>
  <c r="B3244" i="5"/>
  <c r="C3244" i="5"/>
  <c r="D3244" i="5"/>
  <c r="E3244" i="5"/>
  <c r="F3244" i="5"/>
  <c r="G3244" i="5"/>
  <c r="H3244" i="5"/>
  <c r="I3244" i="5"/>
  <c r="J3244" i="5"/>
  <c r="K3244" i="5"/>
  <c r="L3244" i="5"/>
  <c r="M3244" i="5"/>
  <c r="N3244" i="5"/>
  <c r="O3244" i="5"/>
  <c r="P3244" i="5"/>
  <c r="Q3244" i="5"/>
  <c r="R3244" i="5"/>
  <c r="S3244" i="5"/>
  <c r="B3245" i="5"/>
  <c r="C3245" i="5"/>
  <c r="D3245" i="5"/>
  <c r="E3245" i="5"/>
  <c r="F3245" i="5"/>
  <c r="G3245" i="5"/>
  <c r="H3245" i="5"/>
  <c r="I3245" i="5"/>
  <c r="J3245" i="5"/>
  <c r="K3245" i="5"/>
  <c r="L3245" i="5"/>
  <c r="M3245" i="5"/>
  <c r="N3245" i="5"/>
  <c r="O3245" i="5"/>
  <c r="P3245" i="5"/>
  <c r="Q3245" i="5"/>
  <c r="R3245" i="5"/>
  <c r="S3245" i="5"/>
  <c r="B3246" i="5"/>
  <c r="C3246" i="5"/>
  <c r="D3246" i="5"/>
  <c r="E3246" i="5"/>
  <c r="F3246" i="5"/>
  <c r="G3246" i="5"/>
  <c r="H3246" i="5"/>
  <c r="I3246" i="5"/>
  <c r="J3246" i="5"/>
  <c r="K3246" i="5"/>
  <c r="L3246" i="5"/>
  <c r="M3246" i="5"/>
  <c r="N3246" i="5"/>
  <c r="O3246" i="5"/>
  <c r="P3246" i="5"/>
  <c r="Q3246" i="5"/>
  <c r="R3246" i="5"/>
  <c r="S3246" i="5"/>
  <c r="B3247" i="5"/>
  <c r="C3247" i="5"/>
  <c r="D3247" i="5"/>
  <c r="E3247" i="5"/>
  <c r="F3247" i="5"/>
  <c r="G3247" i="5"/>
  <c r="H3247" i="5"/>
  <c r="I3247" i="5"/>
  <c r="J3247" i="5"/>
  <c r="K3247" i="5"/>
  <c r="L3247" i="5"/>
  <c r="M3247" i="5"/>
  <c r="N3247" i="5"/>
  <c r="O3247" i="5"/>
  <c r="P3247" i="5"/>
  <c r="Q3247" i="5"/>
  <c r="R3247" i="5"/>
  <c r="S3247" i="5"/>
  <c r="B3248" i="5"/>
  <c r="C3248" i="5"/>
  <c r="D3248" i="5"/>
  <c r="E3248" i="5"/>
  <c r="F3248" i="5"/>
  <c r="G3248" i="5"/>
  <c r="H3248" i="5"/>
  <c r="I3248" i="5"/>
  <c r="J3248" i="5"/>
  <c r="K3248" i="5"/>
  <c r="L3248" i="5"/>
  <c r="M3248" i="5"/>
  <c r="N3248" i="5"/>
  <c r="O3248" i="5"/>
  <c r="P3248" i="5"/>
  <c r="Q3248" i="5"/>
  <c r="R3248" i="5"/>
  <c r="S3248" i="5"/>
  <c r="B3249" i="5"/>
  <c r="C3249" i="5"/>
  <c r="D3249" i="5"/>
  <c r="E3249" i="5"/>
  <c r="F3249" i="5"/>
  <c r="G3249" i="5"/>
  <c r="H3249" i="5"/>
  <c r="I3249" i="5"/>
  <c r="J3249" i="5"/>
  <c r="K3249" i="5"/>
  <c r="L3249" i="5"/>
  <c r="M3249" i="5"/>
  <c r="N3249" i="5"/>
  <c r="O3249" i="5"/>
  <c r="P3249" i="5"/>
  <c r="Q3249" i="5"/>
  <c r="R3249" i="5"/>
  <c r="S3249" i="5"/>
  <c r="B3250" i="5"/>
  <c r="C3250" i="5"/>
  <c r="D3250" i="5"/>
  <c r="E3250" i="5"/>
  <c r="F3250" i="5"/>
  <c r="G3250" i="5"/>
  <c r="H3250" i="5"/>
  <c r="I3250" i="5"/>
  <c r="J3250" i="5"/>
  <c r="K3250" i="5"/>
  <c r="L3250" i="5"/>
  <c r="M3250" i="5"/>
  <c r="N3250" i="5"/>
  <c r="O3250" i="5"/>
  <c r="P3250" i="5"/>
  <c r="Q3250" i="5"/>
  <c r="R3250" i="5"/>
  <c r="S3250" i="5"/>
  <c r="B3251" i="5"/>
  <c r="C3251" i="5"/>
  <c r="D3251" i="5"/>
  <c r="E3251" i="5"/>
  <c r="F3251" i="5"/>
  <c r="G3251" i="5"/>
  <c r="H3251" i="5"/>
  <c r="I3251" i="5"/>
  <c r="J3251" i="5"/>
  <c r="K3251" i="5"/>
  <c r="L3251" i="5"/>
  <c r="M3251" i="5"/>
  <c r="N3251" i="5"/>
  <c r="O3251" i="5"/>
  <c r="P3251" i="5"/>
  <c r="Q3251" i="5"/>
  <c r="R3251" i="5"/>
  <c r="S3251" i="5"/>
  <c r="B3252" i="5"/>
  <c r="C3252" i="5"/>
  <c r="D3252" i="5"/>
  <c r="E3252" i="5"/>
  <c r="F3252" i="5"/>
  <c r="G3252" i="5"/>
  <c r="H3252" i="5"/>
  <c r="I3252" i="5"/>
  <c r="J3252" i="5"/>
  <c r="K3252" i="5"/>
  <c r="L3252" i="5"/>
  <c r="M3252" i="5"/>
  <c r="N3252" i="5"/>
  <c r="O3252" i="5"/>
  <c r="P3252" i="5"/>
  <c r="Q3252" i="5"/>
  <c r="R3252" i="5"/>
  <c r="S3252" i="5"/>
  <c r="B3253" i="5"/>
  <c r="C3253" i="5"/>
  <c r="D3253" i="5"/>
  <c r="E3253" i="5"/>
  <c r="F3253" i="5"/>
  <c r="G3253" i="5"/>
  <c r="H3253" i="5"/>
  <c r="I3253" i="5"/>
  <c r="J3253" i="5"/>
  <c r="K3253" i="5"/>
  <c r="L3253" i="5"/>
  <c r="M3253" i="5"/>
  <c r="N3253" i="5"/>
  <c r="O3253" i="5"/>
  <c r="P3253" i="5"/>
  <c r="Q3253" i="5"/>
  <c r="R3253" i="5"/>
  <c r="S3253" i="5"/>
  <c r="B3254" i="5"/>
  <c r="C3254" i="5"/>
  <c r="D3254" i="5"/>
  <c r="E3254" i="5"/>
  <c r="F3254" i="5"/>
  <c r="G3254" i="5"/>
  <c r="H3254" i="5"/>
  <c r="I3254" i="5"/>
  <c r="J3254" i="5"/>
  <c r="K3254" i="5"/>
  <c r="L3254" i="5"/>
  <c r="M3254" i="5"/>
  <c r="N3254" i="5"/>
  <c r="O3254" i="5"/>
  <c r="P3254" i="5"/>
  <c r="Q3254" i="5"/>
  <c r="R3254" i="5"/>
  <c r="S3254" i="5"/>
  <c r="B3255" i="5"/>
  <c r="C3255" i="5"/>
  <c r="D3255" i="5"/>
  <c r="E3255" i="5"/>
  <c r="F3255" i="5"/>
  <c r="G3255" i="5"/>
  <c r="H3255" i="5"/>
  <c r="I3255" i="5"/>
  <c r="J3255" i="5"/>
  <c r="K3255" i="5"/>
  <c r="L3255" i="5"/>
  <c r="M3255" i="5"/>
  <c r="N3255" i="5"/>
  <c r="O3255" i="5"/>
  <c r="P3255" i="5"/>
  <c r="Q3255" i="5"/>
  <c r="R3255" i="5"/>
  <c r="S3255" i="5"/>
  <c r="B3256" i="5"/>
  <c r="C3256" i="5"/>
  <c r="D3256" i="5"/>
  <c r="E3256" i="5"/>
  <c r="F3256" i="5"/>
  <c r="G3256" i="5"/>
  <c r="H3256" i="5"/>
  <c r="I3256" i="5"/>
  <c r="J3256" i="5"/>
  <c r="K3256" i="5"/>
  <c r="L3256" i="5"/>
  <c r="M3256" i="5"/>
  <c r="N3256" i="5"/>
  <c r="O3256" i="5"/>
  <c r="P3256" i="5"/>
  <c r="Q3256" i="5"/>
  <c r="R3256" i="5"/>
  <c r="S3256" i="5"/>
  <c r="B3257" i="5"/>
  <c r="C3257" i="5"/>
  <c r="D3257" i="5"/>
  <c r="E3257" i="5"/>
  <c r="F3257" i="5"/>
  <c r="G3257" i="5"/>
  <c r="H3257" i="5"/>
  <c r="I3257" i="5"/>
  <c r="J3257" i="5"/>
  <c r="K3257" i="5"/>
  <c r="L3257" i="5"/>
  <c r="M3257" i="5"/>
  <c r="N3257" i="5"/>
  <c r="O3257" i="5"/>
  <c r="P3257" i="5"/>
  <c r="Q3257" i="5"/>
  <c r="R3257" i="5"/>
  <c r="S3257" i="5"/>
  <c r="B3258" i="5"/>
  <c r="C3258" i="5"/>
  <c r="D3258" i="5"/>
  <c r="E3258" i="5"/>
  <c r="F3258" i="5"/>
  <c r="G3258" i="5"/>
  <c r="H3258" i="5"/>
  <c r="I3258" i="5"/>
  <c r="J3258" i="5"/>
  <c r="K3258" i="5"/>
  <c r="L3258" i="5"/>
  <c r="M3258" i="5"/>
  <c r="N3258" i="5"/>
  <c r="O3258" i="5"/>
  <c r="P3258" i="5"/>
  <c r="Q3258" i="5"/>
  <c r="R3258" i="5"/>
  <c r="S3258" i="5"/>
  <c r="B3259" i="5"/>
  <c r="C3259" i="5"/>
  <c r="D3259" i="5"/>
  <c r="E3259" i="5"/>
  <c r="F3259" i="5"/>
  <c r="G3259" i="5"/>
  <c r="H3259" i="5"/>
  <c r="I3259" i="5"/>
  <c r="J3259" i="5"/>
  <c r="K3259" i="5"/>
  <c r="L3259" i="5"/>
  <c r="M3259" i="5"/>
  <c r="N3259" i="5"/>
  <c r="O3259" i="5"/>
  <c r="P3259" i="5"/>
  <c r="Q3259" i="5"/>
  <c r="R3259" i="5"/>
  <c r="S3259" i="5"/>
  <c r="B3260" i="5"/>
  <c r="C3260" i="5"/>
  <c r="D3260" i="5"/>
  <c r="E3260" i="5"/>
  <c r="F3260" i="5"/>
  <c r="G3260" i="5"/>
  <c r="H3260" i="5"/>
  <c r="I3260" i="5"/>
  <c r="J3260" i="5"/>
  <c r="K3260" i="5"/>
  <c r="L3260" i="5"/>
  <c r="M3260" i="5"/>
  <c r="N3260" i="5"/>
  <c r="O3260" i="5"/>
  <c r="P3260" i="5"/>
  <c r="Q3260" i="5"/>
  <c r="R3260" i="5"/>
  <c r="S3260" i="5"/>
  <c r="B3261" i="5"/>
  <c r="C3261" i="5"/>
  <c r="D3261" i="5"/>
  <c r="E3261" i="5"/>
  <c r="F3261" i="5"/>
  <c r="G3261" i="5"/>
  <c r="H3261" i="5"/>
  <c r="I3261" i="5"/>
  <c r="J3261" i="5"/>
  <c r="K3261" i="5"/>
  <c r="L3261" i="5"/>
  <c r="M3261" i="5"/>
  <c r="N3261" i="5"/>
  <c r="O3261" i="5"/>
  <c r="P3261" i="5"/>
  <c r="Q3261" i="5"/>
  <c r="R3261" i="5"/>
  <c r="S3261" i="5"/>
  <c r="B3262" i="5"/>
  <c r="C3262" i="5"/>
  <c r="D3262" i="5"/>
  <c r="E3262" i="5"/>
  <c r="F3262" i="5"/>
  <c r="G3262" i="5"/>
  <c r="H3262" i="5"/>
  <c r="I3262" i="5"/>
  <c r="J3262" i="5"/>
  <c r="K3262" i="5"/>
  <c r="L3262" i="5"/>
  <c r="M3262" i="5"/>
  <c r="N3262" i="5"/>
  <c r="O3262" i="5"/>
  <c r="P3262" i="5"/>
  <c r="Q3262" i="5"/>
  <c r="R3262" i="5"/>
  <c r="S3262" i="5"/>
  <c r="B3263" i="5"/>
  <c r="C3263" i="5"/>
  <c r="D3263" i="5"/>
  <c r="E3263" i="5"/>
  <c r="F3263" i="5"/>
  <c r="G3263" i="5"/>
  <c r="H3263" i="5"/>
  <c r="I3263" i="5"/>
  <c r="J3263" i="5"/>
  <c r="K3263" i="5"/>
  <c r="L3263" i="5"/>
  <c r="M3263" i="5"/>
  <c r="N3263" i="5"/>
  <c r="O3263" i="5"/>
  <c r="P3263" i="5"/>
  <c r="Q3263" i="5"/>
  <c r="R3263" i="5"/>
  <c r="S3263" i="5"/>
  <c r="B3264" i="5"/>
  <c r="C3264" i="5"/>
  <c r="D3264" i="5"/>
  <c r="E3264" i="5"/>
  <c r="F3264" i="5"/>
  <c r="G3264" i="5"/>
  <c r="H3264" i="5"/>
  <c r="I3264" i="5"/>
  <c r="J3264" i="5"/>
  <c r="K3264" i="5"/>
  <c r="L3264" i="5"/>
  <c r="M3264" i="5"/>
  <c r="N3264" i="5"/>
  <c r="O3264" i="5"/>
  <c r="P3264" i="5"/>
  <c r="Q3264" i="5"/>
  <c r="R3264" i="5"/>
  <c r="S3264" i="5"/>
  <c r="B3265" i="5"/>
  <c r="C3265" i="5"/>
  <c r="D3265" i="5"/>
  <c r="E3265" i="5"/>
  <c r="F3265" i="5"/>
  <c r="G3265" i="5"/>
  <c r="H3265" i="5"/>
  <c r="I3265" i="5"/>
  <c r="J3265" i="5"/>
  <c r="K3265" i="5"/>
  <c r="L3265" i="5"/>
  <c r="M3265" i="5"/>
  <c r="N3265" i="5"/>
  <c r="O3265" i="5"/>
  <c r="P3265" i="5"/>
  <c r="Q3265" i="5"/>
  <c r="R3265" i="5"/>
  <c r="S3265" i="5"/>
  <c r="B3266" i="5"/>
  <c r="C3266" i="5"/>
  <c r="D3266" i="5"/>
  <c r="E3266" i="5"/>
  <c r="F3266" i="5"/>
  <c r="G3266" i="5"/>
  <c r="H3266" i="5"/>
  <c r="I3266" i="5"/>
  <c r="J3266" i="5"/>
  <c r="K3266" i="5"/>
  <c r="L3266" i="5"/>
  <c r="M3266" i="5"/>
  <c r="N3266" i="5"/>
  <c r="O3266" i="5"/>
  <c r="P3266" i="5"/>
  <c r="Q3266" i="5"/>
  <c r="R3266" i="5"/>
  <c r="S3266" i="5"/>
  <c r="B3267" i="5"/>
  <c r="C3267" i="5"/>
  <c r="D3267" i="5"/>
  <c r="E3267" i="5"/>
  <c r="F3267" i="5"/>
  <c r="G3267" i="5"/>
  <c r="H3267" i="5"/>
  <c r="I3267" i="5"/>
  <c r="J3267" i="5"/>
  <c r="K3267" i="5"/>
  <c r="L3267" i="5"/>
  <c r="M3267" i="5"/>
  <c r="N3267" i="5"/>
  <c r="O3267" i="5"/>
  <c r="P3267" i="5"/>
  <c r="Q3267" i="5"/>
  <c r="R3267" i="5"/>
  <c r="S3267" i="5"/>
  <c r="B3268" i="5"/>
  <c r="C3268" i="5"/>
  <c r="D3268" i="5"/>
  <c r="E3268" i="5"/>
  <c r="F3268" i="5"/>
  <c r="G3268" i="5"/>
  <c r="H3268" i="5"/>
  <c r="I3268" i="5"/>
  <c r="J3268" i="5"/>
  <c r="K3268" i="5"/>
  <c r="L3268" i="5"/>
  <c r="M3268" i="5"/>
  <c r="N3268" i="5"/>
  <c r="O3268" i="5"/>
  <c r="P3268" i="5"/>
  <c r="Q3268" i="5"/>
  <c r="R3268" i="5"/>
  <c r="S3268" i="5"/>
  <c r="B3269" i="5"/>
  <c r="C3269" i="5"/>
  <c r="D3269" i="5"/>
  <c r="E3269" i="5"/>
  <c r="F3269" i="5"/>
  <c r="G3269" i="5"/>
  <c r="H3269" i="5"/>
  <c r="I3269" i="5"/>
  <c r="J3269" i="5"/>
  <c r="K3269" i="5"/>
  <c r="L3269" i="5"/>
  <c r="M3269" i="5"/>
  <c r="N3269" i="5"/>
  <c r="O3269" i="5"/>
  <c r="P3269" i="5"/>
  <c r="Q3269" i="5"/>
  <c r="R3269" i="5"/>
  <c r="S3269" i="5"/>
  <c r="B3270" i="5"/>
  <c r="C3270" i="5"/>
  <c r="D3270" i="5"/>
  <c r="E3270" i="5"/>
  <c r="F3270" i="5"/>
  <c r="G3270" i="5"/>
  <c r="H3270" i="5"/>
  <c r="I3270" i="5"/>
  <c r="J3270" i="5"/>
  <c r="K3270" i="5"/>
  <c r="L3270" i="5"/>
  <c r="M3270" i="5"/>
  <c r="N3270" i="5"/>
  <c r="O3270" i="5"/>
  <c r="P3270" i="5"/>
  <c r="Q3270" i="5"/>
  <c r="R3270" i="5"/>
  <c r="S3270" i="5"/>
  <c r="B3271" i="5"/>
  <c r="C3271" i="5"/>
  <c r="D3271" i="5"/>
  <c r="E3271" i="5"/>
  <c r="F3271" i="5"/>
  <c r="G3271" i="5"/>
  <c r="H3271" i="5"/>
  <c r="I3271" i="5"/>
  <c r="J3271" i="5"/>
  <c r="K3271" i="5"/>
  <c r="L3271" i="5"/>
  <c r="M3271" i="5"/>
  <c r="N3271" i="5"/>
  <c r="O3271" i="5"/>
  <c r="P3271" i="5"/>
  <c r="Q3271" i="5"/>
  <c r="R3271" i="5"/>
  <c r="S3271" i="5"/>
  <c r="B3272" i="5"/>
  <c r="C3272" i="5"/>
  <c r="D3272" i="5"/>
  <c r="E3272" i="5"/>
  <c r="F3272" i="5"/>
  <c r="G3272" i="5"/>
  <c r="H3272" i="5"/>
  <c r="I3272" i="5"/>
  <c r="J3272" i="5"/>
  <c r="K3272" i="5"/>
  <c r="L3272" i="5"/>
  <c r="M3272" i="5"/>
  <c r="N3272" i="5"/>
  <c r="O3272" i="5"/>
  <c r="P3272" i="5"/>
  <c r="Q3272" i="5"/>
  <c r="R3272" i="5"/>
  <c r="S3272" i="5"/>
  <c r="B3273" i="5"/>
  <c r="C3273" i="5"/>
  <c r="D3273" i="5"/>
  <c r="E3273" i="5"/>
  <c r="F3273" i="5"/>
  <c r="G3273" i="5"/>
  <c r="H3273" i="5"/>
  <c r="I3273" i="5"/>
  <c r="J3273" i="5"/>
  <c r="K3273" i="5"/>
  <c r="L3273" i="5"/>
  <c r="M3273" i="5"/>
  <c r="N3273" i="5"/>
  <c r="O3273" i="5"/>
  <c r="P3273" i="5"/>
  <c r="Q3273" i="5"/>
  <c r="R3273" i="5"/>
  <c r="S3273" i="5"/>
  <c r="B3274" i="5"/>
  <c r="C3274" i="5"/>
  <c r="D3274" i="5"/>
  <c r="E3274" i="5"/>
  <c r="F3274" i="5"/>
  <c r="G3274" i="5"/>
  <c r="H3274" i="5"/>
  <c r="I3274" i="5"/>
  <c r="J3274" i="5"/>
  <c r="K3274" i="5"/>
  <c r="L3274" i="5"/>
  <c r="M3274" i="5"/>
  <c r="N3274" i="5"/>
  <c r="O3274" i="5"/>
  <c r="P3274" i="5"/>
  <c r="Q3274" i="5"/>
  <c r="R3274" i="5"/>
  <c r="S3274" i="5"/>
  <c r="B3275" i="5"/>
  <c r="C3275" i="5"/>
  <c r="D3275" i="5"/>
  <c r="E3275" i="5"/>
  <c r="F3275" i="5"/>
  <c r="G3275" i="5"/>
  <c r="H3275" i="5"/>
  <c r="I3275" i="5"/>
  <c r="J3275" i="5"/>
  <c r="K3275" i="5"/>
  <c r="L3275" i="5"/>
  <c r="M3275" i="5"/>
  <c r="N3275" i="5"/>
  <c r="O3275" i="5"/>
  <c r="P3275" i="5"/>
  <c r="Q3275" i="5"/>
  <c r="R3275" i="5"/>
  <c r="S3275" i="5"/>
  <c r="B3276" i="5"/>
  <c r="C3276" i="5"/>
  <c r="D3276" i="5"/>
  <c r="E3276" i="5"/>
  <c r="F3276" i="5"/>
  <c r="G3276" i="5"/>
  <c r="H3276" i="5"/>
  <c r="I3276" i="5"/>
  <c r="J3276" i="5"/>
  <c r="K3276" i="5"/>
  <c r="L3276" i="5"/>
  <c r="M3276" i="5"/>
  <c r="N3276" i="5"/>
  <c r="O3276" i="5"/>
  <c r="P3276" i="5"/>
  <c r="Q3276" i="5"/>
  <c r="R3276" i="5"/>
  <c r="S3276" i="5"/>
  <c r="B3277" i="5"/>
  <c r="C3277" i="5"/>
  <c r="D3277" i="5"/>
  <c r="E3277" i="5"/>
  <c r="F3277" i="5"/>
  <c r="G3277" i="5"/>
  <c r="H3277" i="5"/>
  <c r="I3277" i="5"/>
  <c r="J3277" i="5"/>
  <c r="K3277" i="5"/>
  <c r="L3277" i="5"/>
  <c r="M3277" i="5"/>
  <c r="N3277" i="5"/>
  <c r="O3277" i="5"/>
  <c r="P3277" i="5"/>
  <c r="Q3277" i="5"/>
  <c r="R3277" i="5"/>
  <c r="S3277" i="5"/>
  <c r="B3278" i="5"/>
  <c r="C3278" i="5"/>
  <c r="D3278" i="5"/>
  <c r="E3278" i="5"/>
  <c r="F3278" i="5"/>
  <c r="G3278" i="5"/>
  <c r="H3278" i="5"/>
  <c r="I3278" i="5"/>
  <c r="J3278" i="5"/>
  <c r="K3278" i="5"/>
  <c r="L3278" i="5"/>
  <c r="M3278" i="5"/>
  <c r="N3278" i="5"/>
  <c r="O3278" i="5"/>
  <c r="P3278" i="5"/>
  <c r="Q3278" i="5"/>
  <c r="R3278" i="5"/>
  <c r="S3278" i="5"/>
  <c r="B3279" i="5"/>
  <c r="C3279" i="5"/>
  <c r="D3279" i="5"/>
  <c r="E3279" i="5"/>
  <c r="F3279" i="5"/>
  <c r="G3279" i="5"/>
  <c r="H3279" i="5"/>
  <c r="I3279" i="5"/>
  <c r="J3279" i="5"/>
  <c r="K3279" i="5"/>
  <c r="L3279" i="5"/>
  <c r="M3279" i="5"/>
  <c r="N3279" i="5"/>
  <c r="O3279" i="5"/>
  <c r="P3279" i="5"/>
  <c r="Q3279" i="5"/>
  <c r="R3279" i="5"/>
  <c r="S3279" i="5"/>
  <c r="B3280" i="5"/>
  <c r="C3280" i="5"/>
  <c r="D3280" i="5"/>
  <c r="E3280" i="5"/>
  <c r="F3280" i="5"/>
  <c r="G3280" i="5"/>
  <c r="H3280" i="5"/>
  <c r="I3280" i="5"/>
  <c r="J3280" i="5"/>
  <c r="K3280" i="5"/>
  <c r="L3280" i="5"/>
  <c r="M3280" i="5"/>
  <c r="N3280" i="5"/>
  <c r="O3280" i="5"/>
  <c r="P3280" i="5"/>
  <c r="Q3280" i="5"/>
  <c r="R3280" i="5"/>
  <c r="S3280" i="5"/>
  <c r="B3281" i="5"/>
  <c r="C3281" i="5"/>
  <c r="D3281" i="5"/>
  <c r="E3281" i="5"/>
  <c r="F3281" i="5"/>
  <c r="G3281" i="5"/>
  <c r="H3281" i="5"/>
  <c r="I3281" i="5"/>
  <c r="J3281" i="5"/>
  <c r="K3281" i="5"/>
  <c r="L3281" i="5"/>
  <c r="M3281" i="5"/>
  <c r="N3281" i="5"/>
  <c r="O3281" i="5"/>
  <c r="P3281" i="5"/>
  <c r="Q3281" i="5"/>
  <c r="R3281" i="5"/>
  <c r="S3281" i="5"/>
  <c r="B3282" i="5"/>
  <c r="C3282" i="5"/>
  <c r="D3282" i="5"/>
  <c r="E3282" i="5"/>
  <c r="F3282" i="5"/>
  <c r="G3282" i="5"/>
  <c r="H3282" i="5"/>
  <c r="I3282" i="5"/>
  <c r="J3282" i="5"/>
  <c r="K3282" i="5"/>
  <c r="L3282" i="5"/>
  <c r="M3282" i="5"/>
  <c r="N3282" i="5"/>
  <c r="O3282" i="5"/>
  <c r="P3282" i="5"/>
  <c r="Q3282" i="5"/>
  <c r="R3282" i="5"/>
  <c r="S3282" i="5"/>
  <c r="B3283" i="5"/>
  <c r="C3283" i="5"/>
  <c r="D3283" i="5"/>
  <c r="E3283" i="5"/>
  <c r="F3283" i="5"/>
  <c r="G3283" i="5"/>
  <c r="H3283" i="5"/>
  <c r="I3283" i="5"/>
  <c r="J3283" i="5"/>
  <c r="K3283" i="5"/>
  <c r="L3283" i="5"/>
  <c r="M3283" i="5"/>
  <c r="N3283" i="5"/>
  <c r="O3283" i="5"/>
  <c r="P3283" i="5"/>
  <c r="Q3283" i="5"/>
  <c r="R3283" i="5"/>
  <c r="S3283" i="5"/>
  <c r="B3284" i="5"/>
  <c r="C3284" i="5"/>
  <c r="D3284" i="5"/>
  <c r="E3284" i="5"/>
  <c r="F3284" i="5"/>
  <c r="G3284" i="5"/>
  <c r="H3284" i="5"/>
  <c r="I3284" i="5"/>
  <c r="J3284" i="5"/>
  <c r="K3284" i="5"/>
  <c r="L3284" i="5"/>
  <c r="M3284" i="5"/>
  <c r="N3284" i="5"/>
  <c r="O3284" i="5"/>
  <c r="P3284" i="5"/>
  <c r="Q3284" i="5"/>
  <c r="R3284" i="5"/>
  <c r="S3284" i="5"/>
  <c r="B3285" i="5"/>
  <c r="C3285" i="5"/>
  <c r="D3285" i="5"/>
  <c r="E3285" i="5"/>
  <c r="F3285" i="5"/>
  <c r="G3285" i="5"/>
  <c r="H3285" i="5"/>
  <c r="I3285" i="5"/>
  <c r="J3285" i="5"/>
  <c r="K3285" i="5"/>
  <c r="L3285" i="5"/>
  <c r="M3285" i="5"/>
  <c r="N3285" i="5"/>
  <c r="O3285" i="5"/>
  <c r="P3285" i="5"/>
  <c r="Q3285" i="5"/>
  <c r="R3285" i="5"/>
  <c r="S3285" i="5"/>
  <c r="B3286" i="5"/>
  <c r="C3286" i="5"/>
  <c r="D3286" i="5"/>
  <c r="E3286" i="5"/>
  <c r="F3286" i="5"/>
  <c r="G3286" i="5"/>
  <c r="H3286" i="5"/>
  <c r="I3286" i="5"/>
  <c r="J3286" i="5"/>
  <c r="K3286" i="5"/>
  <c r="L3286" i="5"/>
  <c r="M3286" i="5"/>
  <c r="N3286" i="5"/>
  <c r="O3286" i="5"/>
  <c r="P3286" i="5"/>
  <c r="Q3286" i="5"/>
  <c r="R3286" i="5"/>
  <c r="S3286" i="5"/>
  <c r="B3287" i="5"/>
  <c r="C3287" i="5"/>
  <c r="D3287" i="5"/>
  <c r="E3287" i="5"/>
  <c r="F3287" i="5"/>
  <c r="G3287" i="5"/>
  <c r="H3287" i="5"/>
  <c r="I3287" i="5"/>
  <c r="J3287" i="5"/>
  <c r="K3287" i="5"/>
  <c r="L3287" i="5"/>
  <c r="M3287" i="5"/>
  <c r="N3287" i="5"/>
  <c r="O3287" i="5"/>
  <c r="P3287" i="5"/>
  <c r="Q3287" i="5"/>
  <c r="R3287" i="5"/>
  <c r="S3287" i="5"/>
  <c r="B3288" i="5"/>
  <c r="C3288" i="5"/>
  <c r="D3288" i="5"/>
  <c r="E3288" i="5"/>
  <c r="F3288" i="5"/>
  <c r="G3288" i="5"/>
  <c r="H3288" i="5"/>
  <c r="I3288" i="5"/>
  <c r="J3288" i="5"/>
  <c r="K3288" i="5"/>
  <c r="L3288" i="5"/>
  <c r="M3288" i="5"/>
  <c r="N3288" i="5"/>
  <c r="O3288" i="5"/>
  <c r="P3288" i="5"/>
  <c r="Q3288" i="5"/>
  <c r="R3288" i="5"/>
  <c r="S3288" i="5"/>
  <c r="B3289" i="5"/>
  <c r="C3289" i="5"/>
  <c r="D3289" i="5"/>
  <c r="E3289" i="5"/>
  <c r="F3289" i="5"/>
  <c r="G3289" i="5"/>
  <c r="H3289" i="5"/>
  <c r="I3289" i="5"/>
  <c r="J3289" i="5"/>
  <c r="K3289" i="5"/>
  <c r="L3289" i="5"/>
  <c r="M3289" i="5"/>
  <c r="N3289" i="5"/>
  <c r="O3289" i="5"/>
  <c r="P3289" i="5"/>
  <c r="Q3289" i="5"/>
  <c r="R3289" i="5"/>
  <c r="S3289" i="5"/>
  <c r="B3290" i="5"/>
  <c r="C3290" i="5"/>
  <c r="D3290" i="5"/>
  <c r="E3290" i="5"/>
  <c r="F3290" i="5"/>
  <c r="G3290" i="5"/>
  <c r="H3290" i="5"/>
  <c r="I3290" i="5"/>
  <c r="J3290" i="5"/>
  <c r="K3290" i="5"/>
  <c r="L3290" i="5"/>
  <c r="M3290" i="5"/>
  <c r="N3290" i="5"/>
  <c r="O3290" i="5"/>
  <c r="P3290" i="5"/>
  <c r="Q3290" i="5"/>
  <c r="R3290" i="5"/>
  <c r="S3290" i="5"/>
  <c r="B3291" i="5"/>
  <c r="C3291" i="5"/>
  <c r="D3291" i="5"/>
  <c r="E3291" i="5"/>
  <c r="F3291" i="5"/>
  <c r="G3291" i="5"/>
  <c r="H3291" i="5"/>
  <c r="I3291" i="5"/>
  <c r="J3291" i="5"/>
  <c r="K3291" i="5"/>
  <c r="L3291" i="5"/>
  <c r="M3291" i="5"/>
  <c r="N3291" i="5"/>
  <c r="O3291" i="5"/>
  <c r="P3291" i="5"/>
  <c r="Q3291" i="5"/>
  <c r="R3291" i="5"/>
  <c r="S3291" i="5"/>
  <c r="B3292" i="5"/>
  <c r="C3292" i="5"/>
  <c r="D3292" i="5"/>
  <c r="E3292" i="5"/>
  <c r="F3292" i="5"/>
  <c r="G3292" i="5"/>
  <c r="H3292" i="5"/>
  <c r="I3292" i="5"/>
  <c r="J3292" i="5"/>
  <c r="K3292" i="5"/>
  <c r="L3292" i="5"/>
  <c r="M3292" i="5"/>
  <c r="N3292" i="5"/>
  <c r="O3292" i="5"/>
  <c r="P3292" i="5"/>
  <c r="Q3292" i="5"/>
  <c r="R3292" i="5"/>
  <c r="S3292" i="5"/>
  <c r="B3293" i="5"/>
  <c r="C3293" i="5"/>
  <c r="D3293" i="5"/>
  <c r="E3293" i="5"/>
  <c r="F3293" i="5"/>
  <c r="G3293" i="5"/>
  <c r="H3293" i="5"/>
  <c r="I3293" i="5"/>
  <c r="J3293" i="5"/>
  <c r="K3293" i="5"/>
  <c r="L3293" i="5"/>
  <c r="M3293" i="5"/>
  <c r="N3293" i="5"/>
  <c r="O3293" i="5"/>
  <c r="P3293" i="5"/>
  <c r="Q3293" i="5"/>
  <c r="R3293" i="5"/>
  <c r="S3293" i="5"/>
  <c r="B3294" i="5"/>
  <c r="C3294" i="5"/>
  <c r="D3294" i="5"/>
  <c r="E3294" i="5"/>
  <c r="F3294" i="5"/>
  <c r="G3294" i="5"/>
  <c r="H3294" i="5"/>
  <c r="I3294" i="5"/>
  <c r="J3294" i="5"/>
  <c r="K3294" i="5"/>
  <c r="L3294" i="5"/>
  <c r="M3294" i="5"/>
  <c r="N3294" i="5"/>
  <c r="O3294" i="5"/>
  <c r="P3294" i="5"/>
  <c r="Q3294" i="5"/>
  <c r="R3294" i="5"/>
  <c r="S3294" i="5"/>
  <c r="B3295" i="5"/>
  <c r="C3295" i="5"/>
  <c r="D3295" i="5"/>
  <c r="E3295" i="5"/>
  <c r="F3295" i="5"/>
  <c r="G3295" i="5"/>
  <c r="H3295" i="5"/>
  <c r="I3295" i="5"/>
  <c r="J3295" i="5"/>
  <c r="K3295" i="5"/>
  <c r="L3295" i="5"/>
  <c r="M3295" i="5"/>
  <c r="N3295" i="5"/>
  <c r="O3295" i="5"/>
  <c r="P3295" i="5"/>
  <c r="Q3295" i="5"/>
  <c r="R3295" i="5"/>
  <c r="S3295" i="5"/>
  <c r="B3296" i="5"/>
  <c r="C3296" i="5"/>
  <c r="D3296" i="5"/>
  <c r="E3296" i="5"/>
  <c r="F3296" i="5"/>
  <c r="G3296" i="5"/>
  <c r="H3296" i="5"/>
  <c r="I3296" i="5"/>
  <c r="J3296" i="5"/>
  <c r="K3296" i="5"/>
  <c r="L3296" i="5"/>
  <c r="M3296" i="5"/>
  <c r="N3296" i="5"/>
  <c r="O3296" i="5"/>
  <c r="P3296" i="5"/>
  <c r="Q3296" i="5"/>
  <c r="R3296" i="5"/>
  <c r="S3296" i="5"/>
  <c r="B3297" i="5"/>
  <c r="C3297" i="5"/>
  <c r="D3297" i="5"/>
  <c r="E3297" i="5"/>
  <c r="F3297" i="5"/>
  <c r="G3297" i="5"/>
  <c r="H3297" i="5"/>
  <c r="I3297" i="5"/>
  <c r="J3297" i="5"/>
  <c r="K3297" i="5"/>
  <c r="L3297" i="5"/>
  <c r="M3297" i="5"/>
  <c r="N3297" i="5"/>
  <c r="O3297" i="5"/>
  <c r="P3297" i="5"/>
  <c r="Q3297" i="5"/>
  <c r="R3297" i="5"/>
  <c r="S3297" i="5"/>
  <c r="B3298" i="5"/>
  <c r="C3298" i="5"/>
  <c r="D3298" i="5"/>
  <c r="E3298" i="5"/>
  <c r="F3298" i="5"/>
  <c r="G3298" i="5"/>
  <c r="H3298" i="5"/>
  <c r="I3298" i="5"/>
  <c r="J3298" i="5"/>
  <c r="K3298" i="5"/>
  <c r="L3298" i="5"/>
  <c r="M3298" i="5"/>
  <c r="N3298" i="5"/>
  <c r="O3298" i="5"/>
  <c r="P3298" i="5"/>
  <c r="Q3298" i="5"/>
  <c r="R3298" i="5"/>
  <c r="S3298" i="5"/>
  <c r="B3299" i="5"/>
  <c r="C3299" i="5"/>
  <c r="D3299" i="5"/>
  <c r="E3299" i="5"/>
  <c r="F3299" i="5"/>
  <c r="G3299" i="5"/>
  <c r="H3299" i="5"/>
  <c r="I3299" i="5"/>
  <c r="J3299" i="5"/>
  <c r="K3299" i="5"/>
  <c r="L3299" i="5"/>
  <c r="M3299" i="5"/>
  <c r="N3299" i="5"/>
  <c r="O3299" i="5"/>
  <c r="P3299" i="5"/>
  <c r="Q3299" i="5"/>
  <c r="R3299" i="5"/>
  <c r="S3299" i="5"/>
  <c r="B3300" i="5"/>
  <c r="C3300" i="5"/>
  <c r="D3300" i="5"/>
  <c r="E3300" i="5"/>
  <c r="F3300" i="5"/>
  <c r="G3300" i="5"/>
  <c r="H3300" i="5"/>
  <c r="I3300" i="5"/>
  <c r="J3300" i="5"/>
  <c r="K3300" i="5"/>
  <c r="L3300" i="5"/>
  <c r="M3300" i="5"/>
  <c r="N3300" i="5"/>
  <c r="O3300" i="5"/>
  <c r="P3300" i="5"/>
  <c r="Q3300" i="5"/>
  <c r="R3300" i="5"/>
  <c r="S3300" i="5"/>
  <c r="B3301" i="5"/>
  <c r="C3301" i="5"/>
  <c r="D3301" i="5"/>
  <c r="E3301" i="5"/>
  <c r="F3301" i="5"/>
  <c r="G3301" i="5"/>
  <c r="H3301" i="5"/>
  <c r="I3301" i="5"/>
  <c r="J3301" i="5"/>
  <c r="K3301" i="5"/>
  <c r="L3301" i="5"/>
  <c r="M3301" i="5"/>
  <c r="N3301" i="5"/>
  <c r="O3301" i="5"/>
  <c r="P3301" i="5"/>
  <c r="Q3301" i="5"/>
  <c r="R3301" i="5"/>
  <c r="S3301" i="5"/>
  <c r="B3302" i="5"/>
  <c r="C3302" i="5"/>
  <c r="D3302" i="5"/>
  <c r="E3302" i="5"/>
  <c r="F3302" i="5"/>
  <c r="G3302" i="5"/>
  <c r="H3302" i="5"/>
  <c r="I3302" i="5"/>
  <c r="J3302" i="5"/>
  <c r="K3302" i="5"/>
  <c r="L3302" i="5"/>
  <c r="M3302" i="5"/>
  <c r="N3302" i="5"/>
  <c r="O3302" i="5"/>
  <c r="P3302" i="5"/>
  <c r="Q3302" i="5"/>
  <c r="R3302" i="5"/>
  <c r="S3302" i="5"/>
  <c r="B3303" i="5"/>
  <c r="C3303" i="5"/>
  <c r="D3303" i="5"/>
  <c r="E3303" i="5"/>
  <c r="F3303" i="5"/>
  <c r="G3303" i="5"/>
  <c r="H3303" i="5"/>
  <c r="I3303" i="5"/>
  <c r="J3303" i="5"/>
  <c r="K3303" i="5"/>
  <c r="L3303" i="5"/>
  <c r="M3303" i="5"/>
  <c r="N3303" i="5"/>
  <c r="O3303" i="5"/>
  <c r="P3303" i="5"/>
  <c r="Q3303" i="5"/>
  <c r="R3303" i="5"/>
  <c r="S3303" i="5"/>
  <c r="B3304" i="5"/>
  <c r="C3304" i="5"/>
  <c r="D3304" i="5"/>
  <c r="E3304" i="5"/>
  <c r="F3304" i="5"/>
  <c r="G3304" i="5"/>
  <c r="H3304" i="5"/>
  <c r="I3304" i="5"/>
  <c r="J3304" i="5"/>
  <c r="K3304" i="5"/>
  <c r="L3304" i="5"/>
  <c r="M3304" i="5"/>
  <c r="N3304" i="5"/>
  <c r="O3304" i="5"/>
  <c r="P3304" i="5"/>
  <c r="Q3304" i="5"/>
  <c r="R3304" i="5"/>
  <c r="S3304" i="5"/>
  <c r="B3305" i="5"/>
  <c r="C3305" i="5"/>
  <c r="D3305" i="5"/>
  <c r="E3305" i="5"/>
  <c r="F3305" i="5"/>
  <c r="G3305" i="5"/>
  <c r="H3305" i="5"/>
  <c r="I3305" i="5"/>
  <c r="J3305" i="5"/>
  <c r="K3305" i="5"/>
  <c r="L3305" i="5"/>
  <c r="M3305" i="5"/>
  <c r="N3305" i="5"/>
  <c r="O3305" i="5"/>
  <c r="P3305" i="5"/>
  <c r="Q3305" i="5"/>
  <c r="R3305" i="5"/>
  <c r="S3305" i="5"/>
  <c r="B3306" i="5"/>
  <c r="C3306" i="5"/>
  <c r="D3306" i="5"/>
  <c r="E3306" i="5"/>
  <c r="F3306" i="5"/>
  <c r="G3306" i="5"/>
  <c r="H3306" i="5"/>
  <c r="I3306" i="5"/>
  <c r="J3306" i="5"/>
  <c r="K3306" i="5"/>
  <c r="L3306" i="5"/>
  <c r="M3306" i="5"/>
  <c r="N3306" i="5"/>
  <c r="O3306" i="5"/>
  <c r="P3306" i="5"/>
  <c r="Q3306" i="5"/>
  <c r="R3306" i="5"/>
  <c r="S3306" i="5"/>
  <c r="B3307" i="5"/>
  <c r="C3307" i="5"/>
  <c r="D3307" i="5"/>
  <c r="E3307" i="5"/>
  <c r="F3307" i="5"/>
  <c r="G3307" i="5"/>
  <c r="H3307" i="5"/>
  <c r="I3307" i="5"/>
  <c r="J3307" i="5"/>
  <c r="K3307" i="5"/>
  <c r="L3307" i="5"/>
  <c r="M3307" i="5"/>
  <c r="N3307" i="5"/>
  <c r="O3307" i="5"/>
  <c r="P3307" i="5"/>
  <c r="Q3307" i="5"/>
  <c r="R3307" i="5"/>
  <c r="S3307" i="5"/>
  <c r="B3308" i="5"/>
  <c r="C3308" i="5"/>
  <c r="D3308" i="5"/>
  <c r="E3308" i="5"/>
  <c r="F3308" i="5"/>
  <c r="G3308" i="5"/>
  <c r="H3308" i="5"/>
  <c r="I3308" i="5"/>
  <c r="J3308" i="5"/>
  <c r="K3308" i="5"/>
  <c r="L3308" i="5"/>
  <c r="M3308" i="5"/>
  <c r="N3308" i="5"/>
  <c r="O3308" i="5"/>
  <c r="P3308" i="5"/>
  <c r="Q3308" i="5"/>
  <c r="R3308" i="5"/>
  <c r="S3308" i="5"/>
  <c r="B3309" i="5"/>
  <c r="C3309" i="5"/>
  <c r="D3309" i="5"/>
  <c r="E3309" i="5"/>
  <c r="F3309" i="5"/>
  <c r="G3309" i="5"/>
  <c r="H3309" i="5"/>
  <c r="I3309" i="5"/>
  <c r="J3309" i="5"/>
  <c r="K3309" i="5"/>
  <c r="L3309" i="5"/>
  <c r="M3309" i="5"/>
  <c r="N3309" i="5"/>
  <c r="O3309" i="5"/>
  <c r="P3309" i="5"/>
  <c r="Q3309" i="5"/>
  <c r="R3309" i="5"/>
  <c r="S3309" i="5"/>
  <c r="B3310" i="5"/>
  <c r="C3310" i="5"/>
  <c r="D3310" i="5"/>
  <c r="E3310" i="5"/>
  <c r="F3310" i="5"/>
  <c r="G3310" i="5"/>
  <c r="H3310" i="5"/>
  <c r="I3310" i="5"/>
  <c r="J3310" i="5"/>
  <c r="K3310" i="5"/>
  <c r="L3310" i="5"/>
  <c r="M3310" i="5"/>
  <c r="N3310" i="5"/>
  <c r="O3310" i="5"/>
  <c r="P3310" i="5"/>
  <c r="Q3310" i="5"/>
  <c r="R3310" i="5"/>
  <c r="S3310" i="5"/>
  <c r="B3311" i="5"/>
  <c r="C3311" i="5"/>
  <c r="D3311" i="5"/>
  <c r="E3311" i="5"/>
  <c r="F3311" i="5"/>
  <c r="G3311" i="5"/>
  <c r="H3311" i="5"/>
  <c r="I3311" i="5"/>
  <c r="J3311" i="5"/>
  <c r="K3311" i="5"/>
  <c r="L3311" i="5"/>
  <c r="M3311" i="5"/>
  <c r="N3311" i="5"/>
  <c r="O3311" i="5"/>
  <c r="P3311" i="5"/>
  <c r="Q3311" i="5"/>
  <c r="R3311" i="5"/>
  <c r="S3311" i="5"/>
  <c r="B3312" i="5"/>
  <c r="C3312" i="5"/>
  <c r="D3312" i="5"/>
  <c r="E3312" i="5"/>
  <c r="F3312" i="5"/>
  <c r="G3312" i="5"/>
  <c r="H3312" i="5"/>
  <c r="I3312" i="5"/>
  <c r="J3312" i="5"/>
  <c r="K3312" i="5"/>
  <c r="L3312" i="5"/>
  <c r="M3312" i="5"/>
  <c r="N3312" i="5"/>
  <c r="O3312" i="5"/>
  <c r="P3312" i="5"/>
  <c r="Q3312" i="5"/>
  <c r="R3312" i="5"/>
  <c r="S3312" i="5"/>
  <c r="B3313" i="5"/>
  <c r="C3313" i="5"/>
  <c r="D3313" i="5"/>
  <c r="E3313" i="5"/>
  <c r="F3313" i="5"/>
  <c r="G3313" i="5"/>
  <c r="H3313" i="5"/>
  <c r="I3313" i="5"/>
  <c r="J3313" i="5"/>
  <c r="K3313" i="5"/>
  <c r="L3313" i="5"/>
  <c r="M3313" i="5"/>
  <c r="N3313" i="5"/>
  <c r="O3313" i="5"/>
  <c r="P3313" i="5"/>
  <c r="Q3313" i="5"/>
  <c r="R3313" i="5"/>
  <c r="S3313" i="5"/>
  <c r="B3314" i="5"/>
  <c r="C3314" i="5"/>
  <c r="D3314" i="5"/>
  <c r="E3314" i="5"/>
  <c r="F3314" i="5"/>
  <c r="G3314" i="5"/>
  <c r="H3314" i="5"/>
  <c r="I3314" i="5"/>
  <c r="J3314" i="5"/>
  <c r="K3314" i="5"/>
  <c r="L3314" i="5"/>
  <c r="M3314" i="5"/>
  <c r="N3314" i="5"/>
  <c r="O3314" i="5"/>
  <c r="P3314" i="5"/>
  <c r="Q3314" i="5"/>
  <c r="R3314" i="5"/>
  <c r="S3314" i="5"/>
  <c r="B3315" i="5"/>
  <c r="C3315" i="5"/>
  <c r="D3315" i="5"/>
  <c r="E3315" i="5"/>
  <c r="F3315" i="5"/>
  <c r="G3315" i="5"/>
  <c r="H3315" i="5"/>
  <c r="I3315" i="5"/>
  <c r="J3315" i="5"/>
  <c r="K3315" i="5"/>
  <c r="L3315" i="5"/>
  <c r="M3315" i="5"/>
  <c r="N3315" i="5"/>
  <c r="O3315" i="5"/>
  <c r="P3315" i="5"/>
  <c r="Q3315" i="5"/>
  <c r="R3315" i="5"/>
  <c r="S3315" i="5"/>
  <c r="B3316" i="5"/>
  <c r="C3316" i="5"/>
  <c r="D3316" i="5"/>
  <c r="E3316" i="5"/>
  <c r="F3316" i="5"/>
  <c r="G3316" i="5"/>
  <c r="H3316" i="5"/>
  <c r="I3316" i="5"/>
  <c r="J3316" i="5"/>
  <c r="K3316" i="5"/>
  <c r="L3316" i="5"/>
  <c r="M3316" i="5"/>
  <c r="N3316" i="5"/>
  <c r="O3316" i="5"/>
  <c r="P3316" i="5"/>
  <c r="Q3316" i="5"/>
  <c r="R3316" i="5"/>
  <c r="S3316" i="5"/>
  <c r="B3317" i="5"/>
  <c r="C3317" i="5"/>
  <c r="D3317" i="5"/>
  <c r="E3317" i="5"/>
  <c r="F3317" i="5"/>
  <c r="G3317" i="5"/>
  <c r="H3317" i="5"/>
  <c r="I3317" i="5"/>
  <c r="J3317" i="5"/>
  <c r="K3317" i="5"/>
  <c r="L3317" i="5"/>
  <c r="M3317" i="5"/>
  <c r="N3317" i="5"/>
  <c r="O3317" i="5"/>
  <c r="P3317" i="5"/>
  <c r="Q3317" i="5"/>
  <c r="R3317" i="5"/>
  <c r="S3317" i="5"/>
  <c r="B3318" i="5"/>
  <c r="C3318" i="5"/>
  <c r="D3318" i="5"/>
  <c r="E3318" i="5"/>
  <c r="F3318" i="5"/>
  <c r="G3318" i="5"/>
  <c r="H3318" i="5"/>
  <c r="I3318" i="5"/>
  <c r="J3318" i="5"/>
  <c r="K3318" i="5"/>
  <c r="L3318" i="5"/>
  <c r="M3318" i="5"/>
  <c r="N3318" i="5"/>
  <c r="O3318" i="5"/>
  <c r="P3318" i="5"/>
  <c r="Q3318" i="5"/>
  <c r="R3318" i="5"/>
  <c r="S3318" i="5"/>
  <c r="B3319" i="5"/>
  <c r="C3319" i="5"/>
  <c r="D3319" i="5"/>
  <c r="E3319" i="5"/>
  <c r="F3319" i="5"/>
  <c r="G3319" i="5"/>
  <c r="H3319" i="5"/>
  <c r="I3319" i="5"/>
  <c r="J3319" i="5"/>
  <c r="K3319" i="5"/>
  <c r="L3319" i="5"/>
  <c r="M3319" i="5"/>
  <c r="N3319" i="5"/>
  <c r="O3319" i="5"/>
  <c r="P3319" i="5"/>
  <c r="Q3319" i="5"/>
  <c r="R3319" i="5"/>
  <c r="S3319" i="5"/>
  <c r="B3320" i="5"/>
  <c r="C3320" i="5"/>
  <c r="D3320" i="5"/>
  <c r="E3320" i="5"/>
  <c r="F3320" i="5"/>
  <c r="G3320" i="5"/>
  <c r="H3320" i="5"/>
  <c r="I3320" i="5"/>
  <c r="J3320" i="5"/>
  <c r="K3320" i="5"/>
  <c r="L3320" i="5"/>
  <c r="M3320" i="5"/>
  <c r="N3320" i="5"/>
  <c r="O3320" i="5"/>
  <c r="P3320" i="5"/>
  <c r="Q3320" i="5"/>
  <c r="R3320" i="5"/>
  <c r="S3320" i="5"/>
  <c r="B3321" i="5"/>
  <c r="C3321" i="5"/>
  <c r="D3321" i="5"/>
  <c r="E3321" i="5"/>
  <c r="F3321" i="5"/>
  <c r="G3321" i="5"/>
  <c r="H3321" i="5"/>
  <c r="I3321" i="5"/>
  <c r="J3321" i="5"/>
  <c r="K3321" i="5"/>
  <c r="L3321" i="5"/>
  <c r="M3321" i="5"/>
  <c r="N3321" i="5"/>
  <c r="O3321" i="5"/>
  <c r="P3321" i="5"/>
  <c r="Q3321" i="5"/>
  <c r="R3321" i="5"/>
  <c r="S3321" i="5"/>
  <c r="B3322" i="5"/>
  <c r="C3322" i="5"/>
  <c r="D3322" i="5"/>
  <c r="E3322" i="5"/>
  <c r="F3322" i="5"/>
  <c r="G3322" i="5"/>
  <c r="H3322" i="5"/>
  <c r="I3322" i="5"/>
  <c r="J3322" i="5"/>
  <c r="K3322" i="5"/>
  <c r="L3322" i="5"/>
  <c r="M3322" i="5"/>
  <c r="N3322" i="5"/>
  <c r="O3322" i="5"/>
  <c r="P3322" i="5"/>
  <c r="Q3322" i="5"/>
  <c r="R3322" i="5"/>
  <c r="S3322" i="5"/>
  <c r="B3323" i="5"/>
  <c r="C3323" i="5"/>
  <c r="D3323" i="5"/>
  <c r="E3323" i="5"/>
  <c r="F3323" i="5"/>
  <c r="G3323" i="5"/>
  <c r="H3323" i="5"/>
  <c r="I3323" i="5"/>
  <c r="J3323" i="5"/>
  <c r="K3323" i="5"/>
  <c r="L3323" i="5"/>
  <c r="M3323" i="5"/>
  <c r="N3323" i="5"/>
  <c r="O3323" i="5"/>
  <c r="P3323" i="5"/>
  <c r="Q3323" i="5"/>
  <c r="R3323" i="5"/>
  <c r="S3323" i="5"/>
  <c r="B3324" i="5"/>
  <c r="C3324" i="5"/>
  <c r="D3324" i="5"/>
  <c r="E3324" i="5"/>
  <c r="F3324" i="5"/>
  <c r="G3324" i="5"/>
  <c r="H3324" i="5"/>
  <c r="I3324" i="5"/>
  <c r="J3324" i="5"/>
  <c r="K3324" i="5"/>
  <c r="L3324" i="5"/>
  <c r="M3324" i="5"/>
  <c r="N3324" i="5"/>
  <c r="O3324" i="5"/>
  <c r="P3324" i="5"/>
  <c r="Q3324" i="5"/>
  <c r="R3324" i="5"/>
  <c r="S3324" i="5"/>
  <c r="B3325" i="5"/>
  <c r="C3325" i="5"/>
  <c r="D3325" i="5"/>
  <c r="E3325" i="5"/>
  <c r="F3325" i="5"/>
  <c r="G3325" i="5"/>
  <c r="H3325" i="5"/>
  <c r="I3325" i="5"/>
  <c r="J3325" i="5"/>
  <c r="K3325" i="5"/>
  <c r="L3325" i="5"/>
  <c r="M3325" i="5"/>
  <c r="N3325" i="5"/>
  <c r="O3325" i="5"/>
  <c r="P3325" i="5"/>
  <c r="Q3325" i="5"/>
  <c r="R3325" i="5"/>
  <c r="S3325" i="5"/>
  <c r="B3326" i="5"/>
  <c r="C3326" i="5"/>
  <c r="D3326" i="5"/>
  <c r="E3326" i="5"/>
  <c r="F3326" i="5"/>
  <c r="G3326" i="5"/>
  <c r="H3326" i="5"/>
  <c r="I3326" i="5"/>
  <c r="J3326" i="5"/>
  <c r="K3326" i="5"/>
  <c r="L3326" i="5"/>
  <c r="M3326" i="5"/>
  <c r="N3326" i="5"/>
  <c r="O3326" i="5"/>
  <c r="P3326" i="5"/>
  <c r="Q3326" i="5"/>
  <c r="R3326" i="5"/>
  <c r="S3326" i="5"/>
  <c r="B3327" i="5"/>
  <c r="C3327" i="5"/>
  <c r="D3327" i="5"/>
  <c r="E3327" i="5"/>
  <c r="F3327" i="5"/>
  <c r="G3327" i="5"/>
  <c r="H3327" i="5"/>
  <c r="I3327" i="5"/>
  <c r="J3327" i="5"/>
  <c r="K3327" i="5"/>
  <c r="L3327" i="5"/>
  <c r="M3327" i="5"/>
  <c r="N3327" i="5"/>
  <c r="O3327" i="5"/>
  <c r="P3327" i="5"/>
  <c r="Q3327" i="5"/>
  <c r="R3327" i="5"/>
  <c r="S3327" i="5"/>
  <c r="B3328" i="5"/>
  <c r="C3328" i="5"/>
  <c r="D3328" i="5"/>
  <c r="E3328" i="5"/>
  <c r="F3328" i="5"/>
  <c r="G3328" i="5"/>
  <c r="H3328" i="5"/>
  <c r="I3328" i="5"/>
  <c r="J3328" i="5"/>
  <c r="K3328" i="5"/>
  <c r="L3328" i="5"/>
  <c r="M3328" i="5"/>
  <c r="N3328" i="5"/>
  <c r="O3328" i="5"/>
  <c r="P3328" i="5"/>
  <c r="Q3328" i="5"/>
  <c r="R3328" i="5"/>
  <c r="S3328" i="5"/>
  <c r="B3329" i="5"/>
  <c r="C3329" i="5"/>
  <c r="D3329" i="5"/>
  <c r="E3329" i="5"/>
  <c r="F3329" i="5"/>
  <c r="G3329" i="5"/>
  <c r="H3329" i="5"/>
  <c r="I3329" i="5"/>
  <c r="J3329" i="5"/>
  <c r="K3329" i="5"/>
  <c r="L3329" i="5"/>
  <c r="M3329" i="5"/>
  <c r="N3329" i="5"/>
  <c r="O3329" i="5"/>
  <c r="P3329" i="5"/>
  <c r="Q3329" i="5"/>
  <c r="R3329" i="5"/>
  <c r="S3329" i="5"/>
  <c r="B3330" i="5"/>
  <c r="C3330" i="5"/>
  <c r="D3330" i="5"/>
  <c r="E3330" i="5"/>
  <c r="F3330" i="5"/>
  <c r="G3330" i="5"/>
  <c r="H3330" i="5"/>
  <c r="I3330" i="5"/>
  <c r="J3330" i="5"/>
  <c r="K3330" i="5"/>
  <c r="L3330" i="5"/>
  <c r="M3330" i="5"/>
  <c r="N3330" i="5"/>
  <c r="O3330" i="5"/>
  <c r="P3330" i="5"/>
  <c r="Q3330" i="5"/>
  <c r="R3330" i="5"/>
  <c r="S3330" i="5"/>
  <c r="B3331" i="5"/>
  <c r="C3331" i="5"/>
  <c r="D3331" i="5"/>
  <c r="E3331" i="5"/>
  <c r="F3331" i="5"/>
  <c r="G3331" i="5"/>
  <c r="H3331" i="5"/>
  <c r="I3331" i="5"/>
  <c r="J3331" i="5"/>
  <c r="K3331" i="5"/>
  <c r="L3331" i="5"/>
  <c r="M3331" i="5"/>
  <c r="N3331" i="5"/>
  <c r="O3331" i="5"/>
  <c r="P3331" i="5"/>
  <c r="Q3331" i="5"/>
  <c r="R3331" i="5"/>
  <c r="S3331" i="5"/>
  <c r="B3332" i="5"/>
  <c r="C3332" i="5"/>
  <c r="D3332" i="5"/>
  <c r="E3332" i="5"/>
  <c r="F3332" i="5"/>
  <c r="G3332" i="5"/>
  <c r="H3332" i="5"/>
  <c r="I3332" i="5"/>
  <c r="J3332" i="5"/>
  <c r="K3332" i="5"/>
  <c r="L3332" i="5"/>
  <c r="M3332" i="5"/>
  <c r="N3332" i="5"/>
  <c r="O3332" i="5"/>
  <c r="P3332" i="5"/>
  <c r="Q3332" i="5"/>
  <c r="R3332" i="5"/>
  <c r="S3332" i="5"/>
  <c r="B3333" i="5"/>
  <c r="C3333" i="5"/>
  <c r="D3333" i="5"/>
  <c r="E3333" i="5"/>
  <c r="F3333" i="5"/>
  <c r="G3333" i="5"/>
  <c r="H3333" i="5"/>
  <c r="I3333" i="5"/>
  <c r="J3333" i="5"/>
  <c r="K3333" i="5"/>
  <c r="L3333" i="5"/>
  <c r="M3333" i="5"/>
  <c r="N3333" i="5"/>
  <c r="O3333" i="5"/>
  <c r="P3333" i="5"/>
  <c r="Q3333" i="5"/>
  <c r="R3333" i="5"/>
  <c r="S3333" i="5"/>
  <c r="B3334" i="5"/>
  <c r="C3334" i="5"/>
  <c r="D3334" i="5"/>
  <c r="E3334" i="5"/>
  <c r="F3334" i="5"/>
  <c r="G3334" i="5"/>
  <c r="H3334" i="5"/>
  <c r="I3334" i="5"/>
  <c r="J3334" i="5"/>
  <c r="K3334" i="5"/>
  <c r="L3334" i="5"/>
  <c r="M3334" i="5"/>
  <c r="N3334" i="5"/>
  <c r="O3334" i="5"/>
  <c r="P3334" i="5"/>
  <c r="Q3334" i="5"/>
  <c r="R3334" i="5"/>
  <c r="S3334" i="5"/>
  <c r="B3335" i="5"/>
  <c r="C3335" i="5"/>
  <c r="D3335" i="5"/>
  <c r="E3335" i="5"/>
  <c r="F3335" i="5"/>
  <c r="G3335" i="5"/>
  <c r="H3335" i="5"/>
  <c r="I3335" i="5"/>
  <c r="J3335" i="5"/>
  <c r="K3335" i="5"/>
  <c r="L3335" i="5"/>
  <c r="M3335" i="5"/>
  <c r="N3335" i="5"/>
  <c r="O3335" i="5"/>
  <c r="P3335" i="5"/>
  <c r="Q3335" i="5"/>
  <c r="R3335" i="5"/>
  <c r="S3335" i="5"/>
  <c r="B3336" i="5"/>
  <c r="C3336" i="5"/>
  <c r="D3336" i="5"/>
  <c r="E3336" i="5"/>
  <c r="F3336" i="5"/>
  <c r="G3336" i="5"/>
  <c r="H3336" i="5"/>
  <c r="I3336" i="5"/>
  <c r="J3336" i="5"/>
  <c r="K3336" i="5"/>
  <c r="L3336" i="5"/>
  <c r="M3336" i="5"/>
  <c r="N3336" i="5"/>
  <c r="O3336" i="5"/>
  <c r="P3336" i="5"/>
  <c r="Q3336" i="5"/>
  <c r="R3336" i="5"/>
  <c r="S3336" i="5"/>
  <c r="B3337" i="5"/>
  <c r="C3337" i="5"/>
  <c r="D3337" i="5"/>
  <c r="E3337" i="5"/>
  <c r="F3337" i="5"/>
  <c r="G3337" i="5"/>
  <c r="H3337" i="5"/>
  <c r="I3337" i="5"/>
  <c r="J3337" i="5"/>
  <c r="K3337" i="5"/>
  <c r="L3337" i="5"/>
  <c r="M3337" i="5"/>
  <c r="N3337" i="5"/>
  <c r="O3337" i="5"/>
  <c r="P3337" i="5"/>
  <c r="Q3337" i="5"/>
  <c r="R3337" i="5"/>
  <c r="S3337" i="5"/>
  <c r="B3338" i="5"/>
  <c r="C3338" i="5"/>
  <c r="D3338" i="5"/>
  <c r="E3338" i="5"/>
  <c r="F3338" i="5"/>
  <c r="G3338" i="5"/>
  <c r="H3338" i="5"/>
  <c r="I3338" i="5"/>
  <c r="J3338" i="5"/>
  <c r="K3338" i="5"/>
  <c r="L3338" i="5"/>
  <c r="M3338" i="5"/>
  <c r="N3338" i="5"/>
  <c r="O3338" i="5"/>
  <c r="P3338" i="5"/>
  <c r="Q3338" i="5"/>
  <c r="R3338" i="5"/>
  <c r="S3338" i="5"/>
  <c r="B3339" i="5"/>
  <c r="C3339" i="5"/>
  <c r="D3339" i="5"/>
  <c r="E3339" i="5"/>
  <c r="F3339" i="5"/>
  <c r="G3339" i="5"/>
  <c r="H3339" i="5"/>
  <c r="I3339" i="5"/>
  <c r="J3339" i="5"/>
  <c r="K3339" i="5"/>
  <c r="L3339" i="5"/>
  <c r="M3339" i="5"/>
  <c r="N3339" i="5"/>
  <c r="O3339" i="5"/>
  <c r="P3339" i="5"/>
  <c r="Q3339" i="5"/>
  <c r="R3339" i="5"/>
  <c r="S3339" i="5"/>
  <c r="B3340" i="5"/>
  <c r="C3340" i="5"/>
  <c r="D3340" i="5"/>
  <c r="E3340" i="5"/>
  <c r="F3340" i="5"/>
  <c r="G3340" i="5"/>
  <c r="H3340" i="5"/>
  <c r="I3340" i="5"/>
  <c r="J3340" i="5"/>
  <c r="K3340" i="5"/>
  <c r="L3340" i="5"/>
  <c r="M3340" i="5"/>
  <c r="N3340" i="5"/>
  <c r="O3340" i="5"/>
  <c r="P3340" i="5"/>
  <c r="Q3340" i="5"/>
  <c r="R3340" i="5"/>
  <c r="S3340" i="5"/>
  <c r="B3341" i="5"/>
  <c r="C3341" i="5"/>
  <c r="D3341" i="5"/>
  <c r="E3341" i="5"/>
  <c r="F3341" i="5"/>
  <c r="G3341" i="5"/>
  <c r="H3341" i="5"/>
  <c r="I3341" i="5"/>
  <c r="J3341" i="5"/>
  <c r="K3341" i="5"/>
  <c r="L3341" i="5"/>
  <c r="M3341" i="5"/>
  <c r="N3341" i="5"/>
  <c r="O3341" i="5"/>
  <c r="P3341" i="5"/>
  <c r="Q3341" i="5"/>
  <c r="R3341" i="5"/>
  <c r="S3341" i="5"/>
  <c r="B3342" i="5"/>
  <c r="C3342" i="5"/>
  <c r="D3342" i="5"/>
  <c r="E3342" i="5"/>
  <c r="F3342" i="5"/>
  <c r="G3342" i="5"/>
  <c r="H3342" i="5"/>
  <c r="I3342" i="5"/>
  <c r="J3342" i="5"/>
  <c r="K3342" i="5"/>
  <c r="L3342" i="5"/>
  <c r="M3342" i="5"/>
  <c r="N3342" i="5"/>
  <c r="O3342" i="5"/>
  <c r="P3342" i="5"/>
  <c r="Q3342" i="5"/>
  <c r="R3342" i="5"/>
  <c r="S3342" i="5"/>
  <c r="B3343" i="5"/>
  <c r="C3343" i="5"/>
  <c r="D3343" i="5"/>
  <c r="E3343" i="5"/>
  <c r="F3343" i="5"/>
  <c r="G3343" i="5"/>
  <c r="H3343" i="5"/>
  <c r="I3343" i="5"/>
  <c r="J3343" i="5"/>
  <c r="K3343" i="5"/>
  <c r="L3343" i="5"/>
  <c r="M3343" i="5"/>
  <c r="N3343" i="5"/>
  <c r="O3343" i="5"/>
  <c r="P3343" i="5"/>
  <c r="Q3343" i="5"/>
  <c r="R3343" i="5"/>
  <c r="S3343" i="5"/>
  <c r="B3344" i="5"/>
  <c r="C3344" i="5"/>
  <c r="D3344" i="5"/>
  <c r="E3344" i="5"/>
  <c r="F3344" i="5"/>
  <c r="G3344" i="5"/>
  <c r="H3344" i="5"/>
  <c r="I3344" i="5"/>
  <c r="J3344" i="5"/>
  <c r="K3344" i="5"/>
  <c r="L3344" i="5"/>
  <c r="M3344" i="5"/>
  <c r="N3344" i="5"/>
  <c r="O3344" i="5"/>
  <c r="P3344" i="5"/>
  <c r="Q3344" i="5"/>
  <c r="R3344" i="5"/>
  <c r="S3344" i="5"/>
  <c r="B3345" i="5"/>
  <c r="C3345" i="5"/>
  <c r="D3345" i="5"/>
  <c r="E3345" i="5"/>
  <c r="F3345" i="5"/>
  <c r="G3345" i="5"/>
  <c r="H3345" i="5"/>
  <c r="I3345" i="5"/>
  <c r="J3345" i="5"/>
  <c r="K3345" i="5"/>
  <c r="L3345" i="5"/>
  <c r="M3345" i="5"/>
  <c r="N3345" i="5"/>
  <c r="O3345" i="5"/>
  <c r="P3345" i="5"/>
  <c r="Q3345" i="5"/>
  <c r="R3345" i="5"/>
  <c r="S3345" i="5"/>
  <c r="B3346" i="5"/>
  <c r="C3346" i="5"/>
  <c r="D3346" i="5"/>
  <c r="E3346" i="5"/>
  <c r="F3346" i="5"/>
  <c r="G3346" i="5"/>
  <c r="H3346" i="5"/>
  <c r="I3346" i="5"/>
  <c r="J3346" i="5"/>
  <c r="K3346" i="5"/>
  <c r="L3346" i="5"/>
  <c r="M3346" i="5"/>
  <c r="N3346" i="5"/>
  <c r="O3346" i="5"/>
  <c r="P3346" i="5"/>
  <c r="Q3346" i="5"/>
  <c r="R3346" i="5"/>
  <c r="S3346" i="5"/>
  <c r="B3347" i="5"/>
  <c r="C3347" i="5"/>
  <c r="D3347" i="5"/>
  <c r="E3347" i="5"/>
  <c r="F3347" i="5"/>
  <c r="G3347" i="5"/>
  <c r="H3347" i="5"/>
  <c r="I3347" i="5"/>
  <c r="J3347" i="5"/>
  <c r="K3347" i="5"/>
  <c r="L3347" i="5"/>
  <c r="M3347" i="5"/>
  <c r="N3347" i="5"/>
  <c r="O3347" i="5"/>
  <c r="P3347" i="5"/>
  <c r="Q3347" i="5"/>
  <c r="R3347" i="5"/>
  <c r="S3347" i="5"/>
  <c r="B3348" i="5"/>
  <c r="C3348" i="5"/>
  <c r="D3348" i="5"/>
  <c r="E3348" i="5"/>
  <c r="F3348" i="5"/>
  <c r="G3348" i="5"/>
  <c r="H3348" i="5"/>
  <c r="I3348" i="5"/>
  <c r="J3348" i="5"/>
  <c r="K3348" i="5"/>
  <c r="L3348" i="5"/>
  <c r="M3348" i="5"/>
  <c r="N3348" i="5"/>
  <c r="O3348" i="5"/>
  <c r="P3348" i="5"/>
  <c r="Q3348" i="5"/>
  <c r="R3348" i="5"/>
  <c r="S3348" i="5"/>
  <c r="B3349" i="5"/>
  <c r="C3349" i="5"/>
  <c r="D3349" i="5"/>
  <c r="E3349" i="5"/>
  <c r="F3349" i="5"/>
  <c r="G3349" i="5"/>
  <c r="H3349" i="5"/>
  <c r="I3349" i="5"/>
  <c r="J3349" i="5"/>
  <c r="K3349" i="5"/>
  <c r="L3349" i="5"/>
  <c r="M3349" i="5"/>
  <c r="N3349" i="5"/>
  <c r="O3349" i="5"/>
  <c r="P3349" i="5"/>
  <c r="Q3349" i="5"/>
  <c r="R3349" i="5"/>
  <c r="S3349" i="5"/>
  <c r="B3350" i="5"/>
  <c r="C3350" i="5"/>
  <c r="D3350" i="5"/>
  <c r="E3350" i="5"/>
  <c r="F3350" i="5"/>
  <c r="G3350" i="5"/>
  <c r="H3350" i="5"/>
  <c r="I3350" i="5"/>
  <c r="J3350" i="5"/>
  <c r="K3350" i="5"/>
  <c r="L3350" i="5"/>
  <c r="M3350" i="5"/>
  <c r="N3350" i="5"/>
  <c r="O3350" i="5"/>
  <c r="P3350" i="5"/>
  <c r="Q3350" i="5"/>
  <c r="R3350" i="5"/>
  <c r="S3350" i="5"/>
  <c r="B3351" i="5"/>
  <c r="C3351" i="5"/>
  <c r="D3351" i="5"/>
  <c r="E3351" i="5"/>
  <c r="F3351" i="5"/>
  <c r="G3351" i="5"/>
  <c r="H3351" i="5"/>
  <c r="I3351" i="5"/>
  <c r="J3351" i="5"/>
  <c r="K3351" i="5"/>
  <c r="L3351" i="5"/>
  <c r="M3351" i="5"/>
  <c r="N3351" i="5"/>
  <c r="O3351" i="5"/>
  <c r="P3351" i="5"/>
  <c r="Q3351" i="5"/>
  <c r="R3351" i="5"/>
  <c r="S3351" i="5"/>
  <c r="B3352" i="5"/>
  <c r="C3352" i="5"/>
  <c r="D3352" i="5"/>
  <c r="E3352" i="5"/>
  <c r="F3352" i="5"/>
  <c r="G3352" i="5"/>
  <c r="H3352" i="5"/>
  <c r="I3352" i="5"/>
  <c r="J3352" i="5"/>
  <c r="K3352" i="5"/>
  <c r="L3352" i="5"/>
  <c r="M3352" i="5"/>
  <c r="N3352" i="5"/>
  <c r="O3352" i="5"/>
  <c r="P3352" i="5"/>
  <c r="Q3352" i="5"/>
  <c r="R3352" i="5"/>
  <c r="S3352" i="5"/>
  <c r="B3353" i="5"/>
  <c r="C3353" i="5"/>
  <c r="D3353" i="5"/>
  <c r="E3353" i="5"/>
  <c r="F3353" i="5"/>
  <c r="G3353" i="5"/>
  <c r="H3353" i="5"/>
  <c r="I3353" i="5"/>
  <c r="J3353" i="5"/>
  <c r="K3353" i="5"/>
  <c r="L3353" i="5"/>
  <c r="M3353" i="5"/>
  <c r="N3353" i="5"/>
  <c r="O3353" i="5"/>
  <c r="P3353" i="5"/>
  <c r="Q3353" i="5"/>
  <c r="R3353" i="5"/>
  <c r="S3353" i="5"/>
  <c r="B3354" i="5"/>
  <c r="C3354" i="5"/>
  <c r="D3354" i="5"/>
  <c r="E3354" i="5"/>
  <c r="F3354" i="5"/>
  <c r="G3354" i="5"/>
  <c r="H3354" i="5"/>
  <c r="I3354" i="5"/>
  <c r="J3354" i="5"/>
  <c r="K3354" i="5"/>
  <c r="L3354" i="5"/>
  <c r="M3354" i="5"/>
  <c r="N3354" i="5"/>
  <c r="O3354" i="5"/>
  <c r="P3354" i="5"/>
  <c r="Q3354" i="5"/>
  <c r="R3354" i="5"/>
  <c r="S3354" i="5"/>
  <c r="B3355" i="5"/>
  <c r="C3355" i="5"/>
  <c r="D3355" i="5"/>
  <c r="E3355" i="5"/>
  <c r="F3355" i="5"/>
  <c r="G3355" i="5"/>
  <c r="H3355" i="5"/>
  <c r="I3355" i="5"/>
  <c r="J3355" i="5"/>
  <c r="K3355" i="5"/>
  <c r="L3355" i="5"/>
  <c r="M3355" i="5"/>
  <c r="N3355" i="5"/>
  <c r="O3355" i="5"/>
  <c r="P3355" i="5"/>
  <c r="Q3355" i="5"/>
  <c r="R3355" i="5"/>
  <c r="S3355" i="5"/>
  <c r="B3356" i="5"/>
  <c r="C3356" i="5"/>
  <c r="D3356" i="5"/>
  <c r="E3356" i="5"/>
  <c r="F3356" i="5"/>
  <c r="G3356" i="5"/>
  <c r="H3356" i="5"/>
  <c r="I3356" i="5"/>
  <c r="J3356" i="5"/>
  <c r="K3356" i="5"/>
  <c r="L3356" i="5"/>
  <c r="M3356" i="5"/>
  <c r="N3356" i="5"/>
  <c r="O3356" i="5"/>
  <c r="P3356" i="5"/>
  <c r="Q3356" i="5"/>
  <c r="R3356" i="5"/>
  <c r="S3356" i="5"/>
  <c r="B3357" i="5"/>
  <c r="C3357" i="5"/>
  <c r="D3357" i="5"/>
  <c r="E3357" i="5"/>
  <c r="F3357" i="5"/>
  <c r="G3357" i="5"/>
  <c r="H3357" i="5"/>
  <c r="I3357" i="5"/>
  <c r="J3357" i="5"/>
  <c r="K3357" i="5"/>
  <c r="L3357" i="5"/>
  <c r="M3357" i="5"/>
  <c r="N3357" i="5"/>
  <c r="O3357" i="5"/>
  <c r="P3357" i="5"/>
  <c r="Q3357" i="5"/>
  <c r="R3357" i="5"/>
  <c r="S3357" i="5"/>
  <c r="B3358" i="5"/>
  <c r="C3358" i="5"/>
  <c r="D3358" i="5"/>
  <c r="E3358" i="5"/>
  <c r="F3358" i="5"/>
  <c r="G3358" i="5"/>
  <c r="H3358" i="5"/>
  <c r="I3358" i="5"/>
  <c r="J3358" i="5"/>
  <c r="K3358" i="5"/>
  <c r="L3358" i="5"/>
  <c r="M3358" i="5"/>
  <c r="N3358" i="5"/>
  <c r="O3358" i="5"/>
  <c r="P3358" i="5"/>
  <c r="Q3358" i="5"/>
  <c r="R3358" i="5"/>
  <c r="S3358" i="5"/>
  <c r="B3359" i="5"/>
  <c r="C3359" i="5"/>
  <c r="D3359" i="5"/>
  <c r="E3359" i="5"/>
  <c r="F3359" i="5"/>
  <c r="G3359" i="5"/>
  <c r="H3359" i="5"/>
  <c r="I3359" i="5"/>
  <c r="J3359" i="5"/>
  <c r="K3359" i="5"/>
  <c r="L3359" i="5"/>
  <c r="M3359" i="5"/>
  <c r="N3359" i="5"/>
  <c r="O3359" i="5"/>
  <c r="P3359" i="5"/>
  <c r="Q3359" i="5"/>
  <c r="R3359" i="5"/>
  <c r="S3359" i="5"/>
  <c r="B3360" i="5"/>
  <c r="C3360" i="5"/>
  <c r="D3360" i="5"/>
  <c r="E3360" i="5"/>
  <c r="F3360" i="5"/>
  <c r="G3360" i="5"/>
  <c r="H3360" i="5"/>
  <c r="I3360" i="5"/>
  <c r="J3360" i="5"/>
  <c r="K3360" i="5"/>
  <c r="L3360" i="5"/>
  <c r="M3360" i="5"/>
  <c r="N3360" i="5"/>
  <c r="O3360" i="5"/>
  <c r="P3360" i="5"/>
  <c r="Q3360" i="5"/>
  <c r="R3360" i="5"/>
  <c r="S3360" i="5"/>
  <c r="B3361" i="5"/>
  <c r="C3361" i="5"/>
  <c r="D3361" i="5"/>
  <c r="E3361" i="5"/>
  <c r="F3361" i="5"/>
  <c r="G3361" i="5"/>
  <c r="H3361" i="5"/>
  <c r="I3361" i="5"/>
  <c r="J3361" i="5"/>
  <c r="K3361" i="5"/>
  <c r="L3361" i="5"/>
  <c r="M3361" i="5"/>
  <c r="N3361" i="5"/>
  <c r="O3361" i="5"/>
  <c r="P3361" i="5"/>
  <c r="Q3361" i="5"/>
  <c r="R3361" i="5"/>
  <c r="S3361" i="5"/>
  <c r="B3362" i="5"/>
  <c r="C3362" i="5"/>
  <c r="D3362" i="5"/>
  <c r="E3362" i="5"/>
  <c r="F3362" i="5"/>
  <c r="G3362" i="5"/>
  <c r="H3362" i="5"/>
  <c r="I3362" i="5"/>
  <c r="J3362" i="5"/>
  <c r="K3362" i="5"/>
  <c r="L3362" i="5"/>
  <c r="M3362" i="5"/>
  <c r="N3362" i="5"/>
  <c r="O3362" i="5"/>
  <c r="P3362" i="5"/>
  <c r="Q3362" i="5"/>
  <c r="R3362" i="5"/>
  <c r="S3362" i="5"/>
  <c r="B3363" i="5"/>
  <c r="C3363" i="5"/>
  <c r="D3363" i="5"/>
  <c r="E3363" i="5"/>
  <c r="F3363" i="5"/>
  <c r="G3363" i="5"/>
  <c r="H3363" i="5"/>
  <c r="I3363" i="5"/>
  <c r="J3363" i="5"/>
  <c r="K3363" i="5"/>
  <c r="L3363" i="5"/>
  <c r="M3363" i="5"/>
  <c r="N3363" i="5"/>
  <c r="O3363" i="5"/>
  <c r="P3363" i="5"/>
  <c r="Q3363" i="5"/>
  <c r="R3363" i="5"/>
  <c r="S3363" i="5"/>
  <c r="B3364" i="5"/>
  <c r="C3364" i="5"/>
  <c r="D3364" i="5"/>
  <c r="E3364" i="5"/>
  <c r="F3364" i="5"/>
  <c r="G3364" i="5"/>
  <c r="H3364" i="5"/>
  <c r="I3364" i="5"/>
  <c r="J3364" i="5"/>
  <c r="K3364" i="5"/>
  <c r="L3364" i="5"/>
  <c r="M3364" i="5"/>
  <c r="N3364" i="5"/>
  <c r="O3364" i="5"/>
  <c r="P3364" i="5"/>
  <c r="Q3364" i="5"/>
  <c r="R3364" i="5"/>
  <c r="S3364" i="5"/>
  <c r="B3365" i="5"/>
  <c r="C3365" i="5"/>
  <c r="D3365" i="5"/>
  <c r="E3365" i="5"/>
  <c r="F3365" i="5"/>
  <c r="G3365" i="5"/>
  <c r="H3365" i="5"/>
  <c r="I3365" i="5"/>
  <c r="J3365" i="5"/>
  <c r="K3365" i="5"/>
  <c r="L3365" i="5"/>
  <c r="M3365" i="5"/>
  <c r="N3365" i="5"/>
  <c r="O3365" i="5"/>
  <c r="P3365" i="5"/>
  <c r="Q3365" i="5"/>
  <c r="R3365" i="5"/>
  <c r="S3365" i="5"/>
  <c r="B3366" i="5"/>
  <c r="C3366" i="5"/>
  <c r="D3366" i="5"/>
  <c r="E3366" i="5"/>
  <c r="F3366" i="5"/>
  <c r="G3366" i="5"/>
  <c r="H3366" i="5"/>
  <c r="I3366" i="5"/>
  <c r="J3366" i="5"/>
  <c r="K3366" i="5"/>
  <c r="L3366" i="5"/>
  <c r="M3366" i="5"/>
  <c r="N3366" i="5"/>
  <c r="O3366" i="5"/>
  <c r="P3366" i="5"/>
  <c r="Q3366" i="5"/>
  <c r="R3366" i="5"/>
  <c r="S3366" i="5"/>
  <c r="B3367" i="5"/>
  <c r="C3367" i="5"/>
  <c r="D3367" i="5"/>
  <c r="E3367" i="5"/>
  <c r="F3367" i="5"/>
  <c r="G3367" i="5"/>
  <c r="H3367" i="5"/>
  <c r="I3367" i="5"/>
  <c r="J3367" i="5"/>
  <c r="K3367" i="5"/>
  <c r="L3367" i="5"/>
  <c r="M3367" i="5"/>
  <c r="N3367" i="5"/>
  <c r="O3367" i="5"/>
  <c r="P3367" i="5"/>
  <c r="Q3367" i="5"/>
  <c r="R3367" i="5"/>
  <c r="S3367" i="5"/>
  <c r="B3368" i="5"/>
  <c r="C3368" i="5"/>
  <c r="D3368" i="5"/>
  <c r="E3368" i="5"/>
  <c r="F3368" i="5"/>
  <c r="G3368" i="5"/>
  <c r="H3368" i="5"/>
  <c r="I3368" i="5"/>
  <c r="J3368" i="5"/>
  <c r="K3368" i="5"/>
  <c r="L3368" i="5"/>
  <c r="M3368" i="5"/>
  <c r="N3368" i="5"/>
  <c r="O3368" i="5"/>
  <c r="P3368" i="5"/>
  <c r="Q3368" i="5"/>
  <c r="R3368" i="5"/>
  <c r="S3368" i="5"/>
  <c r="B3369" i="5"/>
  <c r="C3369" i="5"/>
  <c r="D3369" i="5"/>
  <c r="E3369" i="5"/>
  <c r="F3369" i="5"/>
  <c r="G3369" i="5"/>
  <c r="H3369" i="5"/>
  <c r="I3369" i="5"/>
  <c r="J3369" i="5"/>
  <c r="K3369" i="5"/>
  <c r="L3369" i="5"/>
  <c r="M3369" i="5"/>
  <c r="N3369" i="5"/>
  <c r="O3369" i="5"/>
  <c r="P3369" i="5"/>
  <c r="Q3369" i="5"/>
  <c r="R3369" i="5"/>
  <c r="S3369" i="5"/>
  <c r="B3370" i="5"/>
  <c r="C3370" i="5"/>
  <c r="D3370" i="5"/>
  <c r="E3370" i="5"/>
  <c r="F3370" i="5"/>
  <c r="G3370" i="5"/>
  <c r="H3370" i="5"/>
  <c r="I3370" i="5"/>
  <c r="J3370" i="5"/>
  <c r="K3370" i="5"/>
  <c r="L3370" i="5"/>
  <c r="M3370" i="5"/>
  <c r="N3370" i="5"/>
  <c r="O3370" i="5"/>
  <c r="P3370" i="5"/>
  <c r="Q3370" i="5"/>
  <c r="R3370" i="5"/>
  <c r="S3370" i="5"/>
  <c r="B3371" i="5"/>
  <c r="C3371" i="5"/>
  <c r="D3371" i="5"/>
  <c r="E3371" i="5"/>
  <c r="F3371" i="5"/>
  <c r="G3371" i="5"/>
  <c r="H3371" i="5"/>
  <c r="I3371" i="5"/>
  <c r="J3371" i="5"/>
  <c r="K3371" i="5"/>
  <c r="L3371" i="5"/>
  <c r="M3371" i="5"/>
  <c r="N3371" i="5"/>
  <c r="O3371" i="5"/>
  <c r="P3371" i="5"/>
  <c r="Q3371" i="5"/>
  <c r="R3371" i="5"/>
  <c r="S3371" i="5"/>
  <c r="B3372" i="5"/>
  <c r="C3372" i="5"/>
  <c r="D3372" i="5"/>
  <c r="E3372" i="5"/>
  <c r="F3372" i="5"/>
  <c r="G3372" i="5"/>
  <c r="H3372" i="5"/>
  <c r="I3372" i="5"/>
  <c r="J3372" i="5"/>
  <c r="K3372" i="5"/>
  <c r="L3372" i="5"/>
  <c r="M3372" i="5"/>
  <c r="N3372" i="5"/>
  <c r="O3372" i="5"/>
  <c r="P3372" i="5"/>
  <c r="Q3372" i="5"/>
  <c r="R3372" i="5"/>
  <c r="S3372" i="5"/>
  <c r="B3373" i="5"/>
  <c r="C3373" i="5"/>
  <c r="D3373" i="5"/>
  <c r="E3373" i="5"/>
  <c r="F3373" i="5"/>
  <c r="G3373" i="5"/>
  <c r="H3373" i="5"/>
  <c r="I3373" i="5"/>
  <c r="J3373" i="5"/>
  <c r="K3373" i="5"/>
  <c r="L3373" i="5"/>
  <c r="M3373" i="5"/>
  <c r="N3373" i="5"/>
  <c r="O3373" i="5"/>
  <c r="P3373" i="5"/>
  <c r="Q3373" i="5"/>
  <c r="R3373" i="5"/>
  <c r="S3373" i="5"/>
  <c r="B3374" i="5"/>
  <c r="C3374" i="5"/>
  <c r="D3374" i="5"/>
  <c r="E3374" i="5"/>
  <c r="F3374" i="5"/>
  <c r="G3374" i="5"/>
  <c r="H3374" i="5"/>
  <c r="I3374" i="5"/>
  <c r="J3374" i="5"/>
  <c r="K3374" i="5"/>
  <c r="L3374" i="5"/>
  <c r="M3374" i="5"/>
  <c r="N3374" i="5"/>
  <c r="O3374" i="5"/>
  <c r="P3374" i="5"/>
  <c r="Q3374" i="5"/>
  <c r="R3374" i="5"/>
  <c r="S3374" i="5"/>
  <c r="B3375" i="5"/>
  <c r="C3375" i="5"/>
  <c r="D3375" i="5"/>
  <c r="E3375" i="5"/>
  <c r="F3375" i="5"/>
  <c r="G3375" i="5"/>
  <c r="H3375" i="5"/>
  <c r="I3375" i="5"/>
  <c r="J3375" i="5"/>
  <c r="K3375" i="5"/>
  <c r="L3375" i="5"/>
  <c r="M3375" i="5"/>
  <c r="N3375" i="5"/>
  <c r="O3375" i="5"/>
  <c r="P3375" i="5"/>
  <c r="Q3375" i="5"/>
  <c r="R3375" i="5"/>
  <c r="S3375" i="5"/>
  <c r="B3376" i="5"/>
  <c r="C3376" i="5"/>
  <c r="D3376" i="5"/>
  <c r="E3376" i="5"/>
  <c r="F3376" i="5"/>
  <c r="G3376" i="5"/>
  <c r="H3376" i="5"/>
  <c r="I3376" i="5"/>
  <c r="J3376" i="5"/>
  <c r="K3376" i="5"/>
  <c r="L3376" i="5"/>
  <c r="M3376" i="5"/>
  <c r="N3376" i="5"/>
  <c r="O3376" i="5"/>
  <c r="P3376" i="5"/>
  <c r="Q3376" i="5"/>
  <c r="R3376" i="5"/>
  <c r="S3376" i="5"/>
  <c r="B3377" i="5"/>
  <c r="C3377" i="5"/>
  <c r="D3377" i="5"/>
  <c r="E3377" i="5"/>
  <c r="F3377" i="5"/>
  <c r="G3377" i="5"/>
  <c r="H3377" i="5"/>
  <c r="I3377" i="5"/>
  <c r="J3377" i="5"/>
  <c r="K3377" i="5"/>
  <c r="L3377" i="5"/>
  <c r="M3377" i="5"/>
  <c r="N3377" i="5"/>
  <c r="O3377" i="5"/>
  <c r="P3377" i="5"/>
  <c r="Q3377" i="5"/>
  <c r="R3377" i="5"/>
  <c r="S3377" i="5"/>
  <c r="B3378" i="5"/>
  <c r="C3378" i="5"/>
  <c r="D3378" i="5"/>
  <c r="E3378" i="5"/>
  <c r="F3378" i="5"/>
  <c r="G3378" i="5"/>
  <c r="H3378" i="5"/>
  <c r="I3378" i="5"/>
  <c r="J3378" i="5"/>
  <c r="K3378" i="5"/>
  <c r="L3378" i="5"/>
  <c r="M3378" i="5"/>
  <c r="N3378" i="5"/>
  <c r="O3378" i="5"/>
  <c r="P3378" i="5"/>
  <c r="Q3378" i="5"/>
  <c r="R3378" i="5"/>
  <c r="S3378" i="5"/>
  <c r="B3379" i="5"/>
  <c r="C3379" i="5"/>
  <c r="D3379" i="5"/>
  <c r="E3379" i="5"/>
  <c r="F3379" i="5"/>
  <c r="G3379" i="5"/>
  <c r="H3379" i="5"/>
  <c r="I3379" i="5"/>
  <c r="J3379" i="5"/>
  <c r="K3379" i="5"/>
  <c r="L3379" i="5"/>
  <c r="M3379" i="5"/>
  <c r="N3379" i="5"/>
  <c r="O3379" i="5"/>
  <c r="P3379" i="5"/>
  <c r="Q3379" i="5"/>
  <c r="R3379" i="5"/>
  <c r="S3379" i="5"/>
  <c r="B3380" i="5"/>
  <c r="C3380" i="5"/>
  <c r="D3380" i="5"/>
  <c r="E3380" i="5"/>
  <c r="F3380" i="5"/>
  <c r="G3380" i="5"/>
  <c r="H3380" i="5"/>
  <c r="I3380" i="5"/>
  <c r="J3380" i="5"/>
  <c r="K3380" i="5"/>
  <c r="L3380" i="5"/>
  <c r="M3380" i="5"/>
  <c r="N3380" i="5"/>
  <c r="O3380" i="5"/>
  <c r="P3380" i="5"/>
  <c r="Q3380" i="5"/>
  <c r="R3380" i="5"/>
  <c r="S3380" i="5"/>
  <c r="B3381" i="5"/>
  <c r="C3381" i="5"/>
  <c r="D3381" i="5"/>
  <c r="E3381" i="5"/>
  <c r="F3381" i="5"/>
  <c r="G3381" i="5"/>
  <c r="H3381" i="5"/>
  <c r="I3381" i="5"/>
  <c r="J3381" i="5"/>
  <c r="K3381" i="5"/>
  <c r="L3381" i="5"/>
  <c r="M3381" i="5"/>
  <c r="N3381" i="5"/>
  <c r="O3381" i="5"/>
  <c r="P3381" i="5"/>
  <c r="Q3381" i="5"/>
  <c r="R3381" i="5"/>
  <c r="S3381" i="5"/>
  <c r="B3382" i="5"/>
  <c r="C3382" i="5"/>
  <c r="D3382" i="5"/>
  <c r="E3382" i="5"/>
  <c r="F3382" i="5"/>
  <c r="G3382" i="5"/>
  <c r="H3382" i="5"/>
  <c r="I3382" i="5"/>
  <c r="J3382" i="5"/>
  <c r="K3382" i="5"/>
  <c r="L3382" i="5"/>
  <c r="M3382" i="5"/>
  <c r="N3382" i="5"/>
  <c r="O3382" i="5"/>
  <c r="P3382" i="5"/>
  <c r="Q3382" i="5"/>
  <c r="R3382" i="5"/>
  <c r="S3382" i="5"/>
  <c r="B3383" i="5"/>
  <c r="C3383" i="5"/>
  <c r="D3383" i="5"/>
  <c r="E3383" i="5"/>
  <c r="F3383" i="5"/>
  <c r="G3383" i="5"/>
  <c r="H3383" i="5"/>
  <c r="I3383" i="5"/>
  <c r="J3383" i="5"/>
  <c r="K3383" i="5"/>
  <c r="L3383" i="5"/>
  <c r="M3383" i="5"/>
  <c r="N3383" i="5"/>
  <c r="O3383" i="5"/>
  <c r="P3383" i="5"/>
  <c r="Q3383" i="5"/>
  <c r="R3383" i="5"/>
  <c r="S3383" i="5"/>
  <c r="B3384" i="5"/>
  <c r="C3384" i="5"/>
  <c r="D3384" i="5"/>
  <c r="E3384" i="5"/>
  <c r="F3384" i="5"/>
  <c r="G3384" i="5"/>
  <c r="H3384" i="5"/>
  <c r="I3384" i="5"/>
  <c r="J3384" i="5"/>
  <c r="K3384" i="5"/>
  <c r="L3384" i="5"/>
  <c r="M3384" i="5"/>
  <c r="N3384" i="5"/>
  <c r="O3384" i="5"/>
  <c r="P3384" i="5"/>
  <c r="Q3384" i="5"/>
  <c r="R3384" i="5"/>
  <c r="S3384" i="5"/>
  <c r="B3385" i="5"/>
  <c r="C3385" i="5"/>
  <c r="D3385" i="5"/>
  <c r="E3385" i="5"/>
  <c r="F3385" i="5"/>
  <c r="G3385" i="5"/>
  <c r="H3385" i="5"/>
  <c r="I3385" i="5"/>
  <c r="J3385" i="5"/>
  <c r="K3385" i="5"/>
  <c r="L3385" i="5"/>
  <c r="M3385" i="5"/>
  <c r="N3385" i="5"/>
  <c r="O3385" i="5"/>
  <c r="P3385" i="5"/>
  <c r="Q3385" i="5"/>
  <c r="R3385" i="5"/>
  <c r="S3385" i="5"/>
  <c r="B3386" i="5"/>
  <c r="C3386" i="5"/>
  <c r="D3386" i="5"/>
  <c r="E3386" i="5"/>
  <c r="F3386" i="5"/>
  <c r="G3386" i="5"/>
  <c r="H3386" i="5"/>
  <c r="I3386" i="5"/>
  <c r="J3386" i="5"/>
  <c r="K3386" i="5"/>
  <c r="L3386" i="5"/>
  <c r="M3386" i="5"/>
  <c r="N3386" i="5"/>
  <c r="O3386" i="5"/>
  <c r="P3386" i="5"/>
  <c r="Q3386" i="5"/>
  <c r="R3386" i="5"/>
  <c r="S3386" i="5"/>
  <c r="B3387" i="5"/>
  <c r="C3387" i="5"/>
  <c r="D3387" i="5"/>
  <c r="E3387" i="5"/>
  <c r="F3387" i="5"/>
  <c r="G3387" i="5"/>
  <c r="H3387" i="5"/>
  <c r="I3387" i="5"/>
  <c r="J3387" i="5"/>
  <c r="K3387" i="5"/>
  <c r="L3387" i="5"/>
  <c r="M3387" i="5"/>
  <c r="N3387" i="5"/>
  <c r="O3387" i="5"/>
  <c r="P3387" i="5"/>
  <c r="Q3387" i="5"/>
  <c r="R3387" i="5"/>
  <c r="S3387" i="5"/>
  <c r="B3388" i="5"/>
  <c r="C3388" i="5"/>
  <c r="D3388" i="5"/>
  <c r="E3388" i="5"/>
  <c r="F3388" i="5"/>
  <c r="G3388" i="5"/>
  <c r="H3388" i="5"/>
  <c r="I3388" i="5"/>
  <c r="J3388" i="5"/>
  <c r="K3388" i="5"/>
  <c r="L3388" i="5"/>
  <c r="M3388" i="5"/>
  <c r="N3388" i="5"/>
  <c r="O3388" i="5"/>
  <c r="P3388" i="5"/>
  <c r="Q3388" i="5"/>
  <c r="R3388" i="5"/>
  <c r="S3388" i="5"/>
  <c r="B3389" i="5"/>
  <c r="C3389" i="5"/>
  <c r="D3389" i="5"/>
  <c r="E3389" i="5"/>
  <c r="F3389" i="5"/>
  <c r="G3389" i="5"/>
  <c r="H3389" i="5"/>
  <c r="I3389" i="5"/>
  <c r="J3389" i="5"/>
  <c r="K3389" i="5"/>
  <c r="L3389" i="5"/>
  <c r="M3389" i="5"/>
  <c r="N3389" i="5"/>
  <c r="O3389" i="5"/>
  <c r="P3389" i="5"/>
  <c r="Q3389" i="5"/>
  <c r="R3389" i="5"/>
  <c r="S3389" i="5"/>
  <c r="B3390" i="5"/>
  <c r="C3390" i="5"/>
  <c r="D3390" i="5"/>
  <c r="E3390" i="5"/>
  <c r="F3390" i="5"/>
  <c r="G3390" i="5"/>
  <c r="H3390" i="5"/>
  <c r="I3390" i="5"/>
  <c r="J3390" i="5"/>
  <c r="K3390" i="5"/>
  <c r="L3390" i="5"/>
  <c r="M3390" i="5"/>
  <c r="N3390" i="5"/>
  <c r="O3390" i="5"/>
  <c r="P3390" i="5"/>
  <c r="Q3390" i="5"/>
  <c r="R3390" i="5"/>
  <c r="S3390" i="5"/>
  <c r="B3391" i="5"/>
  <c r="C3391" i="5"/>
  <c r="D3391" i="5"/>
  <c r="E3391" i="5"/>
  <c r="F3391" i="5"/>
  <c r="G3391" i="5"/>
  <c r="H3391" i="5"/>
  <c r="I3391" i="5"/>
  <c r="J3391" i="5"/>
  <c r="K3391" i="5"/>
  <c r="L3391" i="5"/>
  <c r="M3391" i="5"/>
  <c r="N3391" i="5"/>
  <c r="O3391" i="5"/>
  <c r="P3391" i="5"/>
  <c r="Q3391" i="5"/>
  <c r="R3391" i="5"/>
  <c r="S3391" i="5"/>
  <c r="B3392" i="5"/>
  <c r="C3392" i="5"/>
  <c r="D3392" i="5"/>
  <c r="E3392" i="5"/>
  <c r="F3392" i="5"/>
  <c r="G3392" i="5"/>
  <c r="H3392" i="5"/>
  <c r="I3392" i="5"/>
  <c r="J3392" i="5"/>
  <c r="K3392" i="5"/>
  <c r="L3392" i="5"/>
  <c r="M3392" i="5"/>
  <c r="N3392" i="5"/>
  <c r="O3392" i="5"/>
  <c r="P3392" i="5"/>
  <c r="Q3392" i="5"/>
  <c r="R3392" i="5"/>
  <c r="S3392" i="5"/>
  <c r="B3393" i="5"/>
  <c r="C3393" i="5"/>
  <c r="D3393" i="5"/>
  <c r="E3393" i="5"/>
  <c r="F3393" i="5"/>
  <c r="G3393" i="5"/>
  <c r="H3393" i="5"/>
  <c r="I3393" i="5"/>
  <c r="J3393" i="5"/>
  <c r="K3393" i="5"/>
  <c r="L3393" i="5"/>
  <c r="M3393" i="5"/>
  <c r="N3393" i="5"/>
  <c r="O3393" i="5"/>
  <c r="P3393" i="5"/>
  <c r="Q3393" i="5"/>
  <c r="R3393" i="5"/>
  <c r="S3393" i="5"/>
  <c r="B3394" i="5"/>
  <c r="C3394" i="5"/>
  <c r="D3394" i="5"/>
  <c r="E3394" i="5"/>
  <c r="F3394" i="5"/>
  <c r="G3394" i="5"/>
  <c r="H3394" i="5"/>
  <c r="I3394" i="5"/>
  <c r="J3394" i="5"/>
  <c r="K3394" i="5"/>
  <c r="L3394" i="5"/>
  <c r="M3394" i="5"/>
  <c r="N3394" i="5"/>
  <c r="O3394" i="5"/>
  <c r="P3394" i="5"/>
  <c r="Q3394" i="5"/>
  <c r="R3394" i="5"/>
  <c r="S3394" i="5"/>
  <c r="B3395" i="5"/>
  <c r="C3395" i="5"/>
  <c r="D3395" i="5"/>
  <c r="E3395" i="5"/>
  <c r="F3395" i="5"/>
  <c r="G3395" i="5"/>
  <c r="H3395" i="5"/>
  <c r="I3395" i="5"/>
  <c r="J3395" i="5"/>
  <c r="K3395" i="5"/>
  <c r="L3395" i="5"/>
  <c r="M3395" i="5"/>
  <c r="N3395" i="5"/>
  <c r="O3395" i="5"/>
  <c r="P3395" i="5"/>
  <c r="Q3395" i="5"/>
  <c r="R3395" i="5"/>
  <c r="S3395" i="5"/>
  <c r="B3396" i="5"/>
  <c r="C3396" i="5"/>
  <c r="D3396" i="5"/>
  <c r="E3396" i="5"/>
  <c r="F3396" i="5"/>
  <c r="G3396" i="5"/>
  <c r="H3396" i="5"/>
  <c r="I3396" i="5"/>
  <c r="J3396" i="5"/>
  <c r="K3396" i="5"/>
  <c r="L3396" i="5"/>
  <c r="M3396" i="5"/>
  <c r="N3396" i="5"/>
  <c r="O3396" i="5"/>
  <c r="P3396" i="5"/>
  <c r="Q3396" i="5"/>
  <c r="R3396" i="5"/>
  <c r="S3396" i="5"/>
  <c r="B3397" i="5"/>
  <c r="C3397" i="5"/>
  <c r="D3397" i="5"/>
  <c r="E3397" i="5"/>
  <c r="F3397" i="5"/>
  <c r="G3397" i="5"/>
  <c r="H3397" i="5"/>
  <c r="I3397" i="5"/>
  <c r="J3397" i="5"/>
  <c r="K3397" i="5"/>
  <c r="L3397" i="5"/>
  <c r="M3397" i="5"/>
  <c r="N3397" i="5"/>
  <c r="O3397" i="5"/>
  <c r="P3397" i="5"/>
  <c r="Q3397" i="5"/>
  <c r="R3397" i="5"/>
  <c r="S3397" i="5"/>
  <c r="B3398" i="5"/>
  <c r="C3398" i="5"/>
  <c r="D3398" i="5"/>
  <c r="E3398" i="5"/>
  <c r="F3398" i="5"/>
  <c r="G3398" i="5"/>
  <c r="H3398" i="5"/>
  <c r="I3398" i="5"/>
  <c r="J3398" i="5"/>
  <c r="K3398" i="5"/>
  <c r="L3398" i="5"/>
  <c r="M3398" i="5"/>
  <c r="N3398" i="5"/>
  <c r="O3398" i="5"/>
  <c r="P3398" i="5"/>
  <c r="Q3398" i="5"/>
  <c r="R3398" i="5"/>
  <c r="S3398" i="5"/>
  <c r="B3399" i="5"/>
  <c r="C3399" i="5"/>
  <c r="D3399" i="5"/>
  <c r="E3399" i="5"/>
  <c r="F3399" i="5"/>
  <c r="G3399" i="5"/>
  <c r="H3399" i="5"/>
  <c r="I3399" i="5"/>
  <c r="J3399" i="5"/>
  <c r="K3399" i="5"/>
  <c r="L3399" i="5"/>
  <c r="M3399" i="5"/>
  <c r="N3399" i="5"/>
  <c r="O3399" i="5"/>
  <c r="P3399" i="5"/>
  <c r="Q3399" i="5"/>
  <c r="R3399" i="5"/>
  <c r="S3399" i="5"/>
  <c r="B3400" i="5"/>
  <c r="C3400" i="5"/>
  <c r="D3400" i="5"/>
  <c r="E3400" i="5"/>
  <c r="F3400" i="5"/>
  <c r="G3400" i="5"/>
  <c r="H3400" i="5"/>
  <c r="I3400" i="5"/>
  <c r="J3400" i="5"/>
  <c r="K3400" i="5"/>
  <c r="L3400" i="5"/>
  <c r="M3400" i="5"/>
  <c r="N3400" i="5"/>
  <c r="O3400" i="5"/>
  <c r="P3400" i="5"/>
  <c r="Q3400" i="5"/>
  <c r="R3400" i="5"/>
  <c r="S3400" i="5"/>
  <c r="B3401" i="5"/>
  <c r="C3401" i="5"/>
  <c r="D3401" i="5"/>
  <c r="E3401" i="5"/>
  <c r="F3401" i="5"/>
  <c r="G3401" i="5"/>
  <c r="H3401" i="5"/>
  <c r="I3401" i="5"/>
  <c r="J3401" i="5"/>
  <c r="K3401" i="5"/>
  <c r="L3401" i="5"/>
  <c r="M3401" i="5"/>
  <c r="N3401" i="5"/>
  <c r="O3401" i="5"/>
  <c r="P3401" i="5"/>
  <c r="Q3401" i="5"/>
  <c r="R3401" i="5"/>
  <c r="S3401" i="5"/>
  <c r="B3402" i="5"/>
  <c r="C3402" i="5"/>
  <c r="D3402" i="5"/>
  <c r="E3402" i="5"/>
  <c r="F3402" i="5"/>
  <c r="G3402" i="5"/>
  <c r="H3402" i="5"/>
  <c r="I3402" i="5"/>
  <c r="J3402" i="5"/>
  <c r="K3402" i="5"/>
  <c r="L3402" i="5"/>
  <c r="M3402" i="5"/>
  <c r="N3402" i="5"/>
  <c r="O3402" i="5"/>
  <c r="P3402" i="5"/>
  <c r="Q3402" i="5"/>
  <c r="R3402" i="5"/>
  <c r="S3402" i="5"/>
  <c r="B3403" i="5"/>
  <c r="C3403" i="5"/>
  <c r="D3403" i="5"/>
  <c r="E3403" i="5"/>
  <c r="F3403" i="5"/>
  <c r="G3403" i="5"/>
  <c r="H3403" i="5"/>
  <c r="I3403" i="5"/>
  <c r="J3403" i="5"/>
  <c r="K3403" i="5"/>
  <c r="L3403" i="5"/>
  <c r="M3403" i="5"/>
  <c r="N3403" i="5"/>
  <c r="O3403" i="5"/>
  <c r="P3403" i="5"/>
  <c r="Q3403" i="5"/>
  <c r="R3403" i="5"/>
  <c r="S3403" i="5"/>
  <c r="B3404" i="5"/>
  <c r="C3404" i="5"/>
  <c r="D3404" i="5"/>
  <c r="E3404" i="5"/>
  <c r="F3404" i="5"/>
  <c r="G3404" i="5"/>
  <c r="H3404" i="5"/>
  <c r="I3404" i="5"/>
  <c r="J3404" i="5"/>
  <c r="K3404" i="5"/>
  <c r="L3404" i="5"/>
  <c r="M3404" i="5"/>
  <c r="N3404" i="5"/>
  <c r="O3404" i="5"/>
  <c r="P3404" i="5"/>
  <c r="Q3404" i="5"/>
  <c r="R3404" i="5"/>
  <c r="S3404" i="5"/>
  <c r="B3405" i="5"/>
  <c r="C3405" i="5"/>
  <c r="D3405" i="5"/>
  <c r="E3405" i="5"/>
  <c r="F3405" i="5"/>
  <c r="G3405" i="5"/>
  <c r="H3405" i="5"/>
  <c r="I3405" i="5"/>
  <c r="J3405" i="5"/>
  <c r="K3405" i="5"/>
  <c r="L3405" i="5"/>
  <c r="M3405" i="5"/>
  <c r="N3405" i="5"/>
  <c r="O3405" i="5"/>
  <c r="P3405" i="5"/>
  <c r="Q3405" i="5"/>
  <c r="R3405" i="5"/>
  <c r="S3405" i="5"/>
  <c r="B3406" i="5"/>
  <c r="C3406" i="5"/>
  <c r="D3406" i="5"/>
  <c r="E3406" i="5"/>
  <c r="F3406" i="5"/>
  <c r="G3406" i="5"/>
  <c r="H3406" i="5"/>
  <c r="I3406" i="5"/>
  <c r="J3406" i="5"/>
  <c r="K3406" i="5"/>
  <c r="L3406" i="5"/>
  <c r="M3406" i="5"/>
  <c r="N3406" i="5"/>
  <c r="O3406" i="5"/>
  <c r="P3406" i="5"/>
  <c r="Q3406" i="5"/>
  <c r="R3406" i="5"/>
  <c r="S3406" i="5"/>
  <c r="B3407" i="5"/>
  <c r="C3407" i="5"/>
  <c r="D3407" i="5"/>
  <c r="E3407" i="5"/>
  <c r="F3407" i="5"/>
  <c r="G3407" i="5"/>
  <c r="H3407" i="5"/>
  <c r="I3407" i="5"/>
  <c r="J3407" i="5"/>
  <c r="K3407" i="5"/>
  <c r="L3407" i="5"/>
  <c r="M3407" i="5"/>
  <c r="N3407" i="5"/>
  <c r="O3407" i="5"/>
  <c r="P3407" i="5"/>
  <c r="Q3407" i="5"/>
  <c r="R3407" i="5"/>
  <c r="S3407" i="5"/>
  <c r="B3408" i="5"/>
  <c r="C3408" i="5"/>
  <c r="D3408" i="5"/>
  <c r="E3408" i="5"/>
  <c r="F3408" i="5"/>
  <c r="G3408" i="5"/>
  <c r="H3408" i="5"/>
  <c r="I3408" i="5"/>
  <c r="J3408" i="5"/>
  <c r="K3408" i="5"/>
  <c r="L3408" i="5"/>
  <c r="M3408" i="5"/>
  <c r="N3408" i="5"/>
  <c r="O3408" i="5"/>
  <c r="P3408" i="5"/>
  <c r="Q3408" i="5"/>
  <c r="R3408" i="5"/>
  <c r="S3408" i="5"/>
  <c r="B3409" i="5"/>
  <c r="C3409" i="5"/>
  <c r="D3409" i="5"/>
  <c r="E3409" i="5"/>
  <c r="F3409" i="5"/>
  <c r="G3409" i="5"/>
  <c r="H3409" i="5"/>
  <c r="I3409" i="5"/>
  <c r="J3409" i="5"/>
  <c r="K3409" i="5"/>
  <c r="L3409" i="5"/>
  <c r="M3409" i="5"/>
  <c r="N3409" i="5"/>
  <c r="O3409" i="5"/>
  <c r="P3409" i="5"/>
  <c r="Q3409" i="5"/>
  <c r="R3409" i="5"/>
  <c r="S3409" i="5"/>
  <c r="B3410" i="5"/>
  <c r="C3410" i="5"/>
  <c r="D3410" i="5"/>
  <c r="E3410" i="5"/>
  <c r="F3410" i="5"/>
  <c r="G3410" i="5"/>
  <c r="H3410" i="5"/>
  <c r="I3410" i="5"/>
  <c r="J3410" i="5"/>
  <c r="K3410" i="5"/>
  <c r="L3410" i="5"/>
  <c r="M3410" i="5"/>
  <c r="N3410" i="5"/>
  <c r="O3410" i="5"/>
  <c r="P3410" i="5"/>
  <c r="Q3410" i="5"/>
  <c r="R3410" i="5"/>
  <c r="S3410" i="5"/>
  <c r="B3411" i="5"/>
  <c r="C3411" i="5"/>
  <c r="D3411" i="5"/>
  <c r="E3411" i="5"/>
  <c r="F3411" i="5"/>
  <c r="G3411" i="5"/>
  <c r="H3411" i="5"/>
  <c r="I3411" i="5"/>
  <c r="J3411" i="5"/>
  <c r="K3411" i="5"/>
  <c r="L3411" i="5"/>
  <c r="M3411" i="5"/>
  <c r="N3411" i="5"/>
  <c r="O3411" i="5"/>
  <c r="P3411" i="5"/>
  <c r="Q3411" i="5"/>
  <c r="R3411" i="5"/>
  <c r="S3411" i="5"/>
  <c r="B3412" i="5"/>
  <c r="C3412" i="5"/>
  <c r="D3412" i="5"/>
  <c r="E3412" i="5"/>
  <c r="F3412" i="5"/>
  <c r="G3412" i="5"/>
  <c r="H3412" i="5"/>
  <c r="I3412" i="5"/>
  <c r="J3412" i="5"/>
  <c r="K3412" i="5"/>
  <c r="L3412" i="5"/>
  <c r="M3412" i="5"/>
  <c r="N3412" i="5"/>
  <c r="O3412" i="5"/>
  <c r="P3412" i="5"/>
  <c r="Q3412" i="5"/>
  <c r="R3412" i="5"/>
  <c r="S3412" i="5"/>
  <c r="B3413" i="5"/>
  <c r="C3413" i="5"/>
  <c r="D3413" i="5"/>
  <c r="E3413" i="5"/>
  <c r="F3413" i="5"/>
  <c r="G3413" i="5"/>
  <c r="H3413" i="5"/>
  <c r="I3413" i="5"/>
  <c r="J3413" i="5"/>
  <c r="K3413" i="5"/>
  <c r="L3413" i="5"/>
  <c r="M3413" i="5"/>
  <c r="N3413" i="5"/>
  <c r="O3413" i="5"/>
  <c r="P3413" i="5"/>
  <c r="Q3413" i="5"/>
  <c r="R3413" i="5"/>
  <c r="S3413" i="5"/>
  <c r="B3414" i="5"/>
  <c r="C3414" i="5"/>
  <c r="D3414" i="5"/>
  <c r="E3414" i="5"/>
  <c r="F3414" i="5"/>
  <c r="G3414" i="5"/>
  <c r="H3414" i="5"/>
  <c r="I3414" i="5"/>
  <c r="J3414" i="5"/>
  <c r="K3414" i="5"/>
  <c r="L3414" i="5"/>
  <c r="M3414" i="5"/>
  <c r="N3414" i="5"/>
  <c r="O3414" i="5"/>
  <c r="P3414" i="5"/>
  <c r="Q3414" i="5"/>
  <c r="R3414" i="5"/>
  <c r="S3414" i="5"/>
  <c r="B3415" i="5"/>
  <c r="C3415" i="5"/>
  <c r="D3415" i="5"/>
  <c r="E3415" i="5"/>
  <c r="F3415" i="5"/>
  <c r="G3415" i="5"/>
  <c r="H3415" i="5"/>
  <c r="I3415" i="5"/>
  <c r="J3415" i="5"/>
  <c r="K3415" i="5"/>
  <c r="L3415" i="5"/>
  <c r="M3415" i="5"/>
  <c r="N3415" i="5"/>
  <c r="O3415" i="5"/>
  <c r="P3415" i="5"/>
  <c r="Q3415" i="5"/>
  <c r="R3415" i="5"/>
  <c r="S3415" i="5"/>
  <c r="B3416" i="5"/>
  <c r="C3416" i="5"/>
  <c r="D3416" i="5"/>
  <c r="E3416" i="5"/>
  <c r="F3416" i="5"/>
  <c r="G3416" i="5"/>
  <c r="H3416" i="5"/>
  <c r="I3416" i="5"/>
  <c r="J3416" i="5"/>
  <c r="K3416" i="5"/>
  <c r="L3416" i="5"/>
  <c r="M3416" i="5"/>
  <c r="N3416" i="5"/>
  <c r="O3416" i="5"/>
  <c r="P3416" i="5"/>
  <c r="Q3416" i="5"/>
  <c r="R3416" i="5"/>
  <c r="S3416" i="5"/>
  <c r="B3417" i="5"/>
  <c r="C3417" i="5"/>
  <c r="D3417" i="5"/>
  <c r="E3417" i="5"/>
  <c r="F3417" i="5"/>
  <c r="G3417" i="5"/>
  <c r="H3417" i="5"/>
  <c r="I3417" i="5"/>
  <c r="J3417" i="5"/>
  <c r="K3417" i="5"/>
  <c r="L3417" i="5"/>
  <c r="M3417" i="5"/>
  <c r="N3417" i="5"/>
  <c r="O3417" i="5"/>
  <c r="P3417" i="5"/>
  <c r="Q3417" i="5"/>
  <c r="R3417" i="5"/>
  <c r="S3417" i="5"/>
  <c r="B3418" i="5"/>
  <c r="C3418" i="5"/>
  <c r="D3418" i="5"/>
  <c r="E3418" i="5"/>
  <c r="F3418" i="5"/>
  <c r="G3418" i="5"/>
  <c r="H3418" i="5"/>
  <c r="I3418" i="5"/>
  <c r="J3418" i="5"/>
  <c r="K3418" i="5"/>
  <c r="L3418" i="5"/>
  <c r="M3418" i="5"/>
  <c r="N3418" i="5"/>
  <c r="O3418" i="5"/>
  <c r="P3418" i="5"/>
  <c r="Q3418" i="5"/>
  <c r="R3418" i="5"/>
  <c r="S3418" i="5"/>
  <c r="B3419" i="5"/>
  <c r="C3419" i="5"/>
  <c r="D3419" i="5"/>
  <c r="E3419" i="5"/>
  <c r="F3419" i="5"/>
  <c r="G3419" i="5"/>
  <c r="H3419" i="5"/>
  <c r="I3419" i="5"/>
  <c r="J3419" i="5"/>
  <c r="K3419" i="5"/>
  <c r="L3419" i="5"/>
  <c r="M3419" i="5"/>
  <c r="N3419" i="5"/>
  <c r="O3419" i="5"/>
  <c r="P3419" i="5"/>
  <c r="Q3419" i="5"/>
  <c r="R3419" i="5"/>
  <c r="S3419" i="5"/>
  <c r="B3420" i="5"/>
  <c r="C3420" i="5"/>
  <c r="D3420" i="5"/>
  <c r="E3420" i="5"/>
  <c r="F3420" i="5"/>
  <c r="G3420" i="5"/>
  <c r="H3420" i="5"/>
  <c r="I3420" i="5"/>
  <c r="J3420" i="5"/>
  <c r="K3420" i="5"/>
  <c r="L3420" i="5"/>
  <c r="M3420" i="5"/>
  <c r="N3420" i="5"/>
  <c r="O3420" i="5"/>
  <c r="P3420" i="5"/>
  <c r="Q3420" i="5"/>
  <c r="R3420" i="5"/>
  <c r="S3420" i="5"/>
  <c r="B3421" i="5"/>
  <c r="C3421" i="5"/>
  <c r="D3421" i="5"/>
  <c r="E3421" i="5"/>
  <c r="F3421" i="5"/>
  <c r="G3421" i="5"/>
  <c r="H3421" i="5"/>
  <c r="I3421" i="5"/>
  <c r="J3421" i="5"/>
  <c r="K3421" i="5"/>
  <c r="L3421" i="5"/>
  <c r="M3421" i="5"/>
  <c r="N3421" i="5"/>
  <c r="O3421" i="5"/>
  <c r="P3421" i="5"/>
  <c r="Q3421" i="5"/>
  <c r="R3421" i="5"/>
  <c r="S3421" i="5"/>
  <c r="B3422" i="5"/>
  <c r="C3422" i="5"/>
  <c r="D3422" i="5"/>
  <c r="E3422" i="5"/>
  <c r="F3422" i="5"/>
  <c r="G3422" i="5"/>
  <c r="H3422" i="5"/>
  <c r="I3422" i="5"/>
  <c r="J3422" i="5"/>
  <c r="K3422" i="5"/>
  <c r="L3422" i="5"/>
  <c r="M3422" i="5"/>
  <c r="N3422" i="5"/>
  <c r="O3422" i="5"/>
  <c r="P3422" i="5"/>
  <c r="Q3422" i="5"/>
  <c r="R3422" i="5"/>
  <c r="S3422" i="5"/>
  <c r="B3423" i="5"/>
  <c r="C3423" i="5"/>
  <c r="D3423" i="5"/>
  <c r="E3423" i="5"/>
  <c r="F3423" i="5"/>
  <c r="G3423" i="5"/>
  <c r="H3423" i="5"/>
  <c r="I3423" i="5"/>
  <c r="J3423" i="5"/>
  <c r="K3423" i="5"/>
  <c r="L3423" i="5"/>
  <c r="M3423" i="5"/>
  <c r="N3423" i="5"/>
  <c r="O3423" i="5"/>
  <c r="P3423" i="5"/>
  <c r="Q3423" i="5"/>
  <c r="R3423" i="5"/>
  <c r="S3423" i="5"/>
  <c r="B3424" i="5"/>
  <c r="C3424" i="5"/>
  <c r="D3424" i="5"/>
  <c r="E3424" i="5"/>
  <c r="F3424" i="5"/>
  <c r="G3424" i="5"/>
  <c r="H3424" i="5"/>
  <c r="I3424" i="5"/>
  <c r="J3424" i="5"/>
  <c r="K3424" i="5"/>
  <c r="L3424" i="5"/>
  <c r="M3424" i="5"/>
  <c r="N3424" i="5"/>
  <c r="O3424" i="5"/>
  <c r="P3424" i="5"/>
  <c r="Q3424" i="5"/>
  <c r="R3424" i="5"/>
  <c r="S3424" i="5"/>
  <c r="B3425" i="5"/>
  <c r="C3425" i="5"/>
  <c r="D3425" i="5"/>
  <c r="E3425" i="5"/>
  <c r="F3425" i="5"/>
  <c r="G3425" i="5"/>
  <c r="H3425" i="5"/>
  <c r="I3425" i="5"/>
  <c r="J3425" i="5"/>
  <c r="K3425" i="5"/>
  <c r="L3425" i="5"/>
  <c r="M3425" i="5"/>
  <c r="N3425" i="5"/>
  <c r="O3425" i="5"/>
  <c r="P3425" i="5"/>
  <c r="Q3425" i="5"/>
  <c r="R3425" i="5"/>
  <c r="S3425" i="5"/>
  <c r="B3426" i="5"/>
  <c r="C3426" i="5"/>
  <c r="D3426" i="5"/>
  <c r="E3426" i="5"/>
  <c r="F3426" i="5"/>
  <c r="G3426" i="5"/>
  <c r="H3426" i="5"/>
  <c r="I3426" i="5"/>
  <c r="J3426" i="5"/>
  <c r="K3426" i="5"/>
  <c r="L3426" i="5"/>
  <c r="M3426" i="5"/>
  <c r="N3426" i="5"/>
  <c r="O3426" i="5"/>
  <c r="P3426" i="5"/>
  <c r="Q3426" i="5"/>
  <c r="R3426" i="5"/>
  <c r="S3426" i="5"/>
  <c r="B3427" i="5"/>
  <c r="C3427" i="5"/>
  <c r="D3427" i="5"/>
  <c r="E3427" i="5"/>
  <c r="F3427" i="5"/>
  <c r="G3427" i="5"/>
  <c r="H3427" i="5"/>
  <c r="I3427" i="5"/>
  <c r="J3427" i="5"/>
  <c r="K3427" i="5"/>
  <c r="L3427" i="5"/>
  <c r="M3427" i="5"/>
  <c r="N3427" i="5"/>
  <c r="O3427" i="5"/>
  <c r="P3427" i="5"/>
  <c r="Q3427" i="5"/>
  <c r="R3427" i="5"/>
  <c r="S3427" i="5"/>
  <c r="B3428" i="5"/>
  <c r="C3428" i="5"/>
  <c r="D3428" i="5"/>
  <c r="E3428" i="5"/>
  <c r="F3428" i="5"/>
  <c r="G3428" i="5"/>
  <c r="H3428" i="5"/>
  <c r="I3428" i="5"/>
  <c r="J3428" i="5"/>
  <c r="K3428" i="5"/>
  <c r="L3428" i="5"/>
  <c r="M3428" i="5"/>
  <c r="N3428" i="5"/>
  <c r="O3428" i="5"/>
  <c r="P3428" i="5"/>
  <c r="Q3428" i="5"/>
  <c r="R3428" i="5"/>
  <c r="S3428" i="5"/>
  <c r="B3429" i="5"/>
  <c r="C3429" i="5"/>
  <c r="D3429" i="5"/>
  <c r="E3429" i="5"/>
  <c r="F3429" i="5"/>
  <c r="G3429" i="5"/>
  <c r="H3429" i="5"/>
  <c r="I3429" i="5"/>
  <c r="J3429" i="5"/>
  <c r="K3429" i="5"/>
  <c r="L3429" i="5"/>
  <c r="M3429" i="5"/>
  <c r="N3429" i="5"/>
  <c r="O3429" i="5"/>
  <c r="P3429" i="5"/>
  <c r="Q3429" i="5"/>
  <c r="R3429" i="5"/>
  <c r="S3429" i="5"/>
  <c r="B3430" i="5"/>
  <c r="C3430" i="5"/>
  <c r="D3430" i="5"/>
  <c r="E3430" i="5"/>
  <c r="F3430" i="5"/>
  <c r="G3430" i="5"/>
  <c r="H3430" i="5"/>
  <c r="I3430" i="5"/>
  <c r="J3430" i="5"/>
  <c r="K3430" i="5"/>
  <c r="L3430" i="5"/>
  <c r="M3430" i="5"/>
  <c r="N3430" i="5"/>
  <c r="O3430" i="5"/>
  <c r="P3430" i="5"/>
  <c r="Q3430" i="5"/>
  <c r="R3430" i="5"/>
  <c r="S3430" i="5"/>
  <c r="B3431" i="5"/>
  <c r="C3431" i="5"/>
  <c r="D3431" i="5"/>
  <c r="E3431" i="5"/>
  <c r="F3431" i="5"/>
  <c r="G3431" i="5"/>
  <c r="H3431" i="5"/>
  <c r="I3431" i="5"/>
  <c r="J3431" i="5"/>
  <c r="K3431" i="5"/>
  <c r="L3431" i="5"/>
  <c r="M3431" i="5"/>
  <c r="N3431" i="5"/>
  <c r="O3431" i="5"/>
  <c r="P3431" i="5"/>
  <c r="Q3431" i="5"/>
  <c r="R3431" i="5"/>
  <c r="S3431" i="5"/>
  <c r="B3432" i="5"/>
  <c r="C3432" i="5"/>
  <c r="D3432" i="5"/>
  <c r="E3432" i="5"/>
  <c r="F3432" i="5"/>
  <c r="G3432" i="5"/>
  <c r="H3432" i="5"/>
  <c r="I3432" i="5"/>
  <c r="J3432" i="5"/>
  <c r="K3432" i="5"/>
  <c r="L3432" i="5"/>
  <c r="M3432" i="5"/>
  <c r="N3432" i="5"/>
  <c r="O3432" i="5"/>
  <c r="P3432" i="5"/>
  <c r="Q3432" i="5"/>
  <c r="R3432" i="5"/>
  <c r="S3432" i="5"/>
  <c r="B3433" i="5"/>
  <c r="C3433" i="5"/>
  <c r="D3433" i="5"/>
  <c r="E3433" i="5"/>
  <c r="F3433" i="5"/>
  <c r="G3433" i="5"/>
  <c r="H3433" i="5"/>
  <c r="I3433" i="5"/>
  <c r="J3433" i="5"/>
  <c r="K3433" i="5"/>
  <c r="L3433" i="5"/>
  <c r="M3433" i="5"/>
  <c r="N3433" i="5"/>
  <c r="O3433" i="5"/>
  <c r="P3433" i="5"/>
  <c r="Q3433" i="5"/>
  <c r="R3433" i="5"/>
  <c r="S3433" i="5"/>
  <c r="B3434" i="5"/>
  <c r="C3434" i="5"/>
  <c r="D3434" i="5"/>
  <c r="E3434" i="5"/>
  <c r="F3434" i="5"/>
  <c r="G3434" i="5"/>
  <c r="H3434" i="5"/>
  <c r="I3434" i="5"/>
  <c r="J3434" i="5"/>
  <c r="K3434" i="5"/>
  <c r="L3434" i="5"/>
  <c r="M3434" i="5"/>
  <c r="N3434" i="5"/>
  <c r="O3434" i="5"/>
  <c r="P3434" i="5"/>
  <c r="Q3434" i="5"/>
  <c r="R3434" i="5"/>
  <c r="S3434" i="5"/>
  <c r="B3435" i="5"/>
  <c r="C3435" i="5"/>
  <c r="D3435" i="5"/>
  <c r="E3435" i="5"/>
  <c r="F3435" i="5"/>
  <c r="G3435" i="5"/>
  <c r="H3435" i="5"/>
  <c r="I3435" i="5"/>
  <c r="J3435" i="5"/>
  <c r="K3435" i="5"/>
  <c r="L3435" i="5"/>
  <c r="M3435" i="5"/>
  <c r="N3435" i="5"/>
  <c r="O3435" i="5"/>
  <c r="P3435" i="5"/>
  <c r="Q3435" i="5"/>
  <c r="R3435" i="5"/>
  <c r="S3435" i="5"/>
  <c r="B3436" i="5"/>
  <c r="C3436" i="5"/>
  <c r="D3436" i="5"/>
  <c r="E3436" i="5"/>
  <c r="F3436" i="5"/>
  <c r="G3436" i="5"/>
  <c r="H3436" i="5"/>
  <c r="I3436" i="5"/>
  <c r="J3436" i="5"/>
  <c r="K3436" i="5"/>
  <c r="L3436" i="5"/>
  <c r="M3436" i="5"/>
  <c r="N3436" i="5"/>
  <c r="O3436" i="5"/>
  <c r="P3436" i="5"/>
  <c r="Q3436" i="5"/>
  <c r="R3436" i="5"/>
  <c r="S3436" i="5"/>
  <c r="B3437" i="5"/>
  <c r="C3437" i="5"/>
  <c r="D3437" i="5"/>
  <c r="E3437" i="5"/>
  <c r="F3437" i="5"/>
  <c r="G3437" i="5"/>
  <c r="H3437" i="5"/>
  <c r="I3437" i="5"/>
  <c r="J3437" i="5"/>
  <c r="K3437" i="5"/>
  <c r="L3437" i="5"/>
  <c r="M3437" i="5"/>
  <c r="N3437" i="5"/>
  <c r="O3437" i="5"/>
  <c r="P3437" i="5"/>
  <c r="Q3437" i="5"/>
  <c r="R3437" i="5"/>
  <c r="S3437" i="5"/>
  <c r="B3438" i="5"/>
  <c r="C3438" i="5"/>
  <c r="D3438" i="5"/>
  <c r="E3438" i="5"/>
  <c r="F3438" i="5"/>
  <c r="G3438" i="5"/>
  <c r="H3438" i="5"/>
  <c r="I3438" i="5"/>
  <c r="J3438" i="5"/>
  <c r="K3438" i="5"/>
  <c r="L3438" i="5"/>
  <c r="M3438" i="5"/>
  <c r="N3438" i="5"/>
  <c r="O3438" i="5"/>
  <c r="P3438" i="5"/>
  <c r="Q3438" i="5"/>
  <c r="R3438" i="5"/>
  <c r="S3438" i="5"/>
  <c r="B3439" i="5"/>
  <c r="C3439" i="5"/>
  <c r="D3439" i="5"/>
  <c r="E3439" i="5"/>
  <c r="F3439" i="5"/>
  <c r="G3439" i="5"/>
  <c r="H3439" i="5"/>
  <c r="I3439" i="5"/>
  <c r="J3439" i="5"/>
  <c r="K3439" i="5"/>
  <c r="L3439" i="5"/>
  <c r="M3439" i="5"/>
  <c r="N3439" i="5"/>
  <c r="O3439" i="5"/>
  <c r="P3439" i="5"/>
  <c r="Q3439" i="5"/>
  <c r="R3439" i="5"/>
  <c r="S3439" i="5"/>
  <c r="B3440" i="5"/>
  <c r="C3440" i="5"/>
  <c r="D3440" i="5"/>
  <c r="E3440" i="5"/>
  <c r="F3440" i="5"/>
  <c r="G3440" i="5"/>
  <c r="H3440" i="5"/>
  <c r="I3440" i="5"/>
  <c r="J3440" i="5"/>
  <c r="K3440" i="5"/>
  <c r="L3440" i="5"/>
  <c r="M3440" i="5"/>
  <c r="N3440" i="5"/>
  <c r="O3440" i="5"/>
  <c r="P3440" i="5"/>
  <c r="Q3440" i="5"/>
  <c r="R3440" i="5"/>
  <c r="S3440" i="5"/>
  <c r="B3441" i="5"/>
  <c r="C3441" i="5"/>
  <c r="D3441" i="5"/>
  <c r="E3441" i="5"/>
  <c r="F3441" i="5"/>
  <c r="G3441" i="5"/>
  <c r="H3441" i="5"/>
  <c r="I3441" i="5"/>
  <c r="J3441" i="5"/>
  <c r="K3441" i="5"/>
  <c r="L3441" i="5"/>
  <c r="M3441" i="5"/>
  <c r="N3441" i="5"/>
  <c r="O3441" i="5"/>
  <c r="P3441" i="5"/>
  <c r="Q3441" i="5"/>
  <c r="R3441" i="5"/>
  <c r="S3441" i="5"/>
  <c r="B3442" i="5"/>
  <c r="C3442" i="5"/>
  <c r="D3442" i="5"/>
  <c r="E3442" i="5"/>
  <c r="F3442" i="5"/>
  <c r="G3442" i="5"/>
  <c r="H3442" i="5"/>
  <c r="I3442" i="5"/>
  <c r="J3442" i="5"/>
  <c r="K3442" i="5"/>
  <c r="L3442" i="5"/>
  <c r="M3442" i="5"/>
  <c r="N3442" i="5"/>
  <c r="O3442" i="5"/>
  <c r="P3442" i="5"/>
  <c r="Q3442" i="5"/>
  <c r="R3442" i="5"/>
  <c r="S3442" i="5"/>
  <c r="B3443" i="5"/>
  <c r="C3443" i="5"/>
  <c r="D3443" i="5"/>
  <c r="E3443" i="5"/>
  <c r="F3443" i="5"/>
  <c r="G3443" i="5"/>
  <c r="H3443" i="5"/>
  <c r="I3443" i="5"/>
  <c r="J3443" i="5"/>
  <c r="K3443" i="5"/>
  <c r="L3443" i="5"/>
  <c r="M3443" i="5"/>
  <c r="N3443" i="5"/>
  <c r="O3443" i="5"/>
  <c r="P3443" i="5"/>
  <c r="Q3443" i="5"/>
  <c r="R3443" i="5"/>
  <c r="S3443" i="5"/>
  <c r="B3444" i="5"/>
  <c r="C3444" i="5"/>
  <c r="D3444" i="5"/>
  <c r="E3444" i="5"/>
  <c r="F3444" i="5"/>
  <c r="G3444" i="5"/>
  <c r="H3444" i="5"/>
  <c r="I3444" i="5"/>
  <c r="J3444" i="5"/>
  <c r="K3444" i="5"/>
  <c r="L3444" i="5"/>
  <c r="M3444" i="5"/>
  <c r="N3444" i="5"/>
  <c r="O3444" i="5"/>
  <c r="P3444" i="5"/>
  <c r="Q3444" i="5"/>
  <c r="R3444" i="5"/>
  <c r="S3444" i="5"/>
  <c r="B3445" i="5"/>
  <c r="C3445" i="5"/>
  <c r="D3445" i="5"/>
  <c r="E3445" i="5"/>
  <c r="F3445" i="5"/>
  <c r="G3445" i="5"/>
  <c r="H3445" i="5"/>
  <c r="I3445" i="5"/>
  <c r="J3445" i="5"/>
  <c r="K3445" i="5"/>
  <c r="L3445" i="5"/>
  <c r="M3445" i="5"/>
  <c r="N3445" i="5"/>
  <c r="O3445" i="5"/>
  <c r="P3445" i="5"/>
  <c r="Q3445" i="5"/>
  <c r="R3445" i="5"/>
  <c r="S3445" i="5"/>
  <c r="B3446" i="5"/>
  <c r="C3446" i="5"/>
  <c r="D3446" i="5"/>
  <c r="E3446" i="5"/>
  <c r="F3446" i="5"/>
  <c r="G3446" i="5"/>
  <c r="H3446" i="5"/>
  <c r="I3446" i="5"/>
  <c r="J3446" i="5"/>
  <c r="K3446" i="5"/>
  <c r="L3446" i="5"/>
  <c r="M3446" i="5"/>
  <c r="N3446" i="5"/>
  <c r="O3446" i="5"/>
  <c r="P3446" i="5"/>
  <c r="Q3446" i="5"/>
  <c r="R3446" i="5"/>
  <c r="S3446" i="5"/>
  <c r="B3447" i="5"/>
  <c r="C3447" i="5"/>
  <c r="D3447" i="5"/>
  <c r="E3447" i="5"/>
  <c r="F3447" i="5"/>
  <c r="G3447" i="5"/>
  <c r="H3447" i="5"/>
  <c r="I3447" i="5"/>
  <c r="J3447" i="5"/>
  <c r="K3447" i="5"/>
  <c r="L3447" i="5"/>
  <c r="M3447" i="5"/>
  <c r="N3447" i="5"/>
  <c r="O3447" i="5"/>
  <c r="P3447" i="5"/>
  <c r="Q3447" i="5"/>
  <c r="R3447" i="5"/>
  <c r="S3447" i="5"/>
  <c r="B3448" i="5"/>
  <c r="C3448" i="5"/>
  <c r="D3448" i="5"/>
  <c r="E3448" i="5"/>
  <c r="F3448" i="5"/>
  <c r="G3448" i="5"/>
  <c r="H3448" i="5"/>
  <c r="I3448" i="5"/>
  <c r="J3448" i="5"/>
  <c r="K3448" i="5"/>
  <c r="L3448" i="5"/>
  <c r="M3448" i="5"/>
  <c r="N3448" i="5"/>
  <c r="O3448" i="5"/>
  <c r="P3448" i="5"/>
  <c r="Q3448" i="5"/>
  <c r="R3448" i="5"/>
  <c r="S3448" i="5"/>
  <c r="B3449" i="5"/>
  <c r="C3449" i="5"/>
  <c r="D3449" i="5"/>
  <c r="E3449" i="5"/>
  <c r="F3449" i="5"/>
  <c r="G3449" i="5"/>
  <c r="H3449" i="5"/>
  <c r="I3449" i="5"/>
  <c r="J3449" i="5"/>
  <c r="K3449" i="5"/>
  <c r="L3449" i="5"/>
  <c r="M3449" i="5"/>
  <c r="N3449" i="5"/>
  <c r="O3449" i="5"/>
  <c r="P3449" i="5"/>
  <c r="Q3449" i="5"/>
  <c r="R3449" i="5"/>
  <c r="S3449" i="5"/>
  <c r="B3450" i="5"/>
  <c r="C3450" i="5"/>
  <c r="D3450" i="5"/>
  <c r="E3450" i="5"/>
  <c r="F3450" i="5"/>
  <c r="G3450" i="5"/>
  <c r="H3450" i="5"/>
  <c r="I3450" i="5"/>
  <c r="J3450" i="5"/>
  <c r="K3450" i="5"/>
  <c r="L3450" i="5"/>
  <c r="M3450" i="5"/>
  <c r="N3450" i="5"/>
  <c r="O3450" i="5"/>
  <c r="P3450" i="5"/>
  <c r="Q3450" i="5"/>
  <c r="R3450" i="5"/>
  <c r="S3450" i="5"/>
  <c r="B3451" i="5"/>
  <c r="C3451" i="5"/>
  <c r="D3451" i="5"/>
  <c r="E3451" i="5"/>
  <c r="F3451" i="5"/>
  <c r="G3451" i="5"/>
  <c r="H3451" i="5"/>
  <c r="I3451" i="5"/>
  <c r="J3451" i="5"/>
  <c r="K3451" i="5"/>
  <c r="L3451" i="5"/>
  <c r="M3451" i="5"/>
  <c r="N3451" i="5"/>
  <c r="O3451" i="5"/>
  <c r="P3451" i="5"/>
  <c r="Q3451" i="5"/>
  <c r="R3451" i="5"/>
  <c r="S3451" i="5"/>
  <c r="B3452" i="5"/>
  <c r="C3452" i="5"/>
  <c r="D3452" i="5"/>
  <c r="E3452" i="5"/>
  <c r="F3452" i="5"/>
  <c r="G3452" i="5"/>
  <c r="H3452" i="5"/>
  <c r="I3452" i="5"/>
  <c r="J3452" i="5"/>
  <c r="K3452" i="5"/>
  <c r="L3452" i="5"/>
  <c r="M3452" i="5"/>
  <c r="N3452" i="5"/>
  <c r="O3452" i="5"/>
  <c r="P3452" i="5"/>
  <c r="Q3452" i="5"/>
  <c r="R3452" i="5"/>
  <c r="S3452" i="5"/>
  <c r="B3453" i="5"/>
  <c r="C3453" i="5"/>
  <c r="D3453" i="5"/>
  <c r="E3453" i="5"/>
  <c r="F3453" i="5"/>
  <c r="G3453" i="5"/>
  <c r="H3453" i="5"/>
  <c r="I3453" i="5"/>
  <c r="J3453" i="5"/>
  <c r="K3453" i="5"/>
  <c r="L3453" i="5"/>
  <c r="M3453" i="5"/>
  <c r="N3453" i="5"/>
  <c r="O3453" i="5"/>
  <c r="P3453" i="5"/>
  <c r="Q3453" i="5"/>
  <c r="R3453" i="5"/>
  <c r="S3453" i="5"/>
  <c r="B3454" i="5"/>
  <c r="C3454" i="5"/>
  <c r="D3454" i="5"/>
  <c r="E3454" i="5"/>
  <c r="F3454" i="5"/>
  <c r="G3454" i="5"/>
  <c r="H3454" i="5"/>
  <c r="I3454" i="5"/>
  <c r="J3454" i="5"/>
  <c r="K3454" i="5"/>
  <c r="L3454" i="5"/>
  <c r="M3454" i="5"/>
  <c r="N3454" i="5"/>
  <c r="O3454" i="5"/>
  <c r="P3454" i="5"/>
  <c r="Q3454" i="5"/>
  <c r="R3454" i="5"/>
  <c r="S3454" i="5"/>
  <c r="B3455" i="5"/>
  <c r="C3455" i="5"/>
  <c r="D3455" i="5"/>
  <c r="E3455" i="5"/>
  <c r="F3455" i="5"/>
  <c r="G3455" i="5"/>
  <c r="H3455" i="5"/>
  <c r="I3455" i="5"/>
  <c r="J3455" i="5"/>
  <c r="K3455" i="5"/>
  <c r="L3455" i="5"/>
  <c r="M3455" i="5"/>
  <c r="N3455" i="5"/>
  <c r="O3455" i="5"/>
  <c r="P3455" i="5"/>
  <c r="Q3455" i="5"/>
  <c r="R3455" i="5"/>
  <c r="S3455" i="5"/>
  <c r="B3456" i="5"/>
  <c r="C3456" i="5"/>
  <c r="D3456" i="5"/>
  <c r="E3456" i="5"/>
  <c r="F3456" i="5"/>
  <c r="G3456" i="5"/>
  <c r="H3456" i="5"/>
  <c r="I3456" i="5"/>
  <c r="J3456" i="5"/>
  <c r="K3456" i="5"/>
  <c r="L3456" i="5"/>
  <c r="M3456" i="5"/>
  <c r="N3456" i="5"/>
  <c r="O3456" i="5"/>
  <c r="P3456" i="5"/>
  <c r="Q3456" i="5"/>
  <c r="R3456" i="5"/>
  <c r="S3456" i="5"/>
  <c r="B3457" i="5"/>
  <c r="C3457" i="5"/>
  <c r="D3457" i="5"/>
  <c r="E3457" i="5"/>
  <c r="F3457" i="5"/>
  <c r="G3457" i="5"/>
  <c r="H3457" i="5"/>
  <c r="I3457" i="5"/>
  <c r="J3457" i="5"/>
  <c r="K3457" i="5"/>
  <c r="L3457" i="5"/>
  <c r="M3457" i="5"/>
  <c r="N3457" i="5"/>
  <c r="O3457" i="5"/>
  <c r="P3457" i="5"/>
  <c r="Q3457" i="5"/>
  <c r="R3457" i="5"/>
  <c r="S3457" i="5"/>
  <c r="B3458" i="5"/>
  <c r="C3458" i="5"/>
  <c r="D3458" i="5"/>
  <c r="E3458" i="5"/>
  <c r="F3458" i="5"/>
  <c r="G3458" i="5"/>
  <c r="H3458" i="5"/>
  <c r="I3458" i="5"/>
  <c r="J3458" i="5"/>
  <c r="K3458" i="5"/>
  <c r="L3458" i="5"/>
  <c r="M3458" i="5"/>
  <c r="N3458" i="5"/>
  <c r="O3458" i="5"/>
  <c r="P3458" i="5"/>
  <c r="Q3458" i="5"/>
  <c r="R3458" i="5"/>
  <c r="S3458" i="5"/>
  <c r="B3459" i="5"/>
  <c r="C3459" i="5"/>
  <c r="D3459" i="5"/>
  <c r="E3459" i="5"/>
  <c r="F3459" i="5"/>
  <c r="G3459" i="5"/>
  <c r="H3459" i="5"/>
  <c r="I3459" i="5"/>
  <c r="J3459" i="5"/>
  <c r="K3459" i="5"/>
  <c r="L3459" i="5"/>
  <c r="M3459" i="5"/>
  <c r="N3459" i="5"/>
  <c r="O3459" i="5"/>
  <c r="P3459" i="5"/>
  <c r="Q3459" i="5"/>
  <c r="R3459" i="5"/>
  <c r="S3459" i="5"/>
  <c r="B3460" i="5"/>
  <c r="C3460" i="5"/>
  <c r="D3460" i="5"/>
  <c r="E3460" i="5"/>
  <c r="F3460" i="5"/>
  <c r="G3460" i="5"/>
  <c r="H3460" i="5"/>
  <c r="I3460" i="5"/>
  <c r="J3460" i="5"/>
  <c r="K3460" i="5"/>
  <c r="L3460" i="5"/>
  <c r="M3460" i="5"/>
  <c r="N3460" i="5"/>
  <c r="O3460" i="5"/>
  <c r="P3460" i="5"/>
  <c r="Q3460" i="5"/>
  <c r="R3460" i="5"/>
  <c r="S3460" i="5"/>
  <c r="B3461" i="5"/>
  <c r="C3461" i="5"/>
  <c r="D3461" i="5"/>
  <c r="E3461" i="5"/>
  <c r="F3461" i="5"/>
  <c r="G3461" i="5"/>
  <c r="H3461" i="5"/>
  <c r="I3461" i="5"/>
  <c r="J3461" i="5"/>
  <c r="K3461" i="5"/>
  <c r="L3461" i="5"/>
  <c r="M3461" i="5"/>
  <c r="N3461" i="5"/>
  <c r="O3461" i="5"/>
  <c r="P3461" i="5"/>
  <c r="Q3461" i="5"/>
  <c r="R3461" i="5"/>
  <c r="S3461" i="5"/>
  <c r="B3462" i="5"/>
  <c r="C3462" i="5"/>
  <c r="D3462" i="5"/>
  <c r="E3462" i="5"/>
  <c r="F3462" i="5"/>
  <c r="G3462" i="5"/>
  <c r="H3462" i="5"/>
  <c r="I3462" i="5"/>
  <c r="J3462" i="5"/>
  <c r="K3462" i="5"/>
  <c r="L3462" i="5"/>
  <c r="M3462" i="5"/>
  <c r="N3462" i="5"/>
  <c r="O3462" i="5"/>
  <c r="P3462" i="5"/>
  <c r="Q3462" i="5"/>
  <c r="R3462" i="5"/>
  <c r="S3462" i="5"/>
  <c r="B3463" i="5"/>
  <c r="C3463" i="5"/>
  <c r="D3463" i="5"/>
  <c r="E3463" i="5"/>
  <c r="F3463" i="5"/>
  <c r="G3463" i="5"/>
  <c r="H3463" i="5"/>
  <c r="I3463" i="5"/>
  <c r="J3463" i="5"/>
  <c r="K3463" i="5"/>
  <c r="L3463" i="5"/>
  <c r="M3463" i="5"/>
  <c r="N3463" i="5"/>
  <c r="O3463" i="5"/>
  <c r="P3463" i="5"/>
  <c r="Q3463" i="5"/>
  <c r="R3463" i="5"/>
  <c r="S3463" i="5"/>
  <c r="B3464" i="5"/>
  <c r="C3464" i="5"/>
  <c r="D3464" i="5"/>
  <c r="E3464" i="5"/>
  <c r="F3464" i="5"/>
  <c r="G3464" i="5"/>
  <c r="H3464" i="5"/>
  <c r="I3464" i="5"/>
  <c r="J3464" i="5"/>
  <c r="K3464" i="5"/>
  <c r="L3464" i="5"/>
  <c r="M3464" i="5"/>
  <c r="N3464" i="5"/>
  <c r="O3464" i="5"/>
  <c r="P3464" i="5"/>
  <c r="Q3464" i="5"/>
  <c r="R3464" i="5"/>
  <c r="S3464" i="5"/>
  <c r="B3465" i="5"/>
  <c r="C3465" i="5"/>
  <c r="D3465" i="5"/>
  <c r="E3465" i="5"/>
  <c r="F3465" i="5"/>
  <c r="G3465" i="5"/>
  <c r="H3465" i="5"/>
  <c r="I3465" i="5"/>
  <c r="J3465" i="5"/>
  <c r="K3465" i="5"/>
  <c r="L3465" i="5"/>
  <c r="M3465" i="5"/>
  <c r="N3465" i="5"/>
  <c r="O3465" i="5"/>
  <c r="P3465" i="5"/>
  <c r="Q3465" i="5"/>
  <c r="R3465" i="5"/>
  <c r="S3465" i="5"/>
  <c r="B3466" i="5"/>
  <c r="C3466" i="5"/>
  <c r="D3466" i="5"/>
  <c r="E3466" i="5"/>
  <c r="F3466" i="5"/>
  <c r="G3466" i="5"/>
  <c r="H3466" i="5"/>
  <c r="I3466" i="5"/>
  <c r="J3466" i="5"/>
  <c r="K3466" i="5"/>
  <c r="L3466" i="5"/>
  <c r="M3466" i="5"/>
  <c r="N3466" i="5"/>
  <c r="O3466" i="5"/>
  <c r="P3466" i="5"/>
  <c r="Q3466" i="5"/>
  <c r="R3466" i="5"/>
  <c r="S3466" i="5"/>
  <c r="B3467" i="5"/>
  <c r="C3467" i="5"/>
  <c r="D3467" i="5"/>
  <c r="E3467" i="5"/>
  <c r="F3467" i="5"/>
  <c r="G3467" i="5"/>
  <c r="H3467" i="5"/>
  <c r="I3467" i="5"/>
  <c r="J3467" i="5"/>
  <c r="K3467" i="5"/>
  <c r="L3467" i="5"/>
  <c r="M3467" i="5"/>
  <c r="N3467" i="5"/>
  <c r="O3467" i="5"/>
  <c r="P3467" i="5"/>
  <c r="Q3467" i="5"/>
  <c r="R3467" i="5"/>
  <c r="S3467" i="5"/>
  <c r="B3468" i="5"/>
  <c r="C3468" i="5"/>
  <c r="D3468" i="5"/>
  <c r="E3468" i="5"/>
  <c r="F3468" i="5"/>
  <c r="G3468" i="5"/>
  <c r="H3468" i="5"/>
  <c r="I3468" i="5"/>
  <c r="J3468" i="5"/>
  <c r="K3468" i="5"/>
  <c r="L3468" i="5"/>
  <c r="M3468" i="5"/>
  <c r="N3468" i="5"/>
  <c r="O3468" i="5"/>
  <c r="P3468" i="5"/>
  <c r="Q3468" i="5"/>
  <c r="R3468" i="5"/>
  <c r="S3468" i="5"/>
  <c r="B3469" i="5"/>
  <c r="C3469" i="5"/>
  <c r="D3469" i="5"/>
  <c r="E3469" i="5"/>
  <c r="F3469" i="5"/>
  <c r="G3469" i="5"/>
  <c r="H3469" i="5"/>
  <c r="I3469" i="5"/>
  <c r="J3469" i="5"/>
  <c r="K3469" i="5"/>
  <c r="L3469" i="5"/>
  <c r="M3469" i="5"/>
  <c r="N3469" i="5"/>
  <c r="O3469" i="5"/>
  <c r="P3469" i="5"/>
  <c r="Q3469" i="5"/>
  <c r="R3469" i="5"/>
  <c r="S3469" i="5"/>
  <c r="B3470" i="5"/>
  <c r="C3470" i="5"/>
  <c r="D3470" i="5"/>
  <c r="E3470" i="5"/>
  <c r="F3470" i="5"/>
  <c r="G3470" i="5"/>
  <c r="H3470" i="5"/>
  <c r="I3470" i="5"/>
  <c r="J3470" i="5"/>
  <c r="K3470" i="5"/>
  <c r="L3470" i="5"/>
  <c r="M3470" i="5"/>
  <c r="N3470" i="5"/>
  <c r="O3470" i="5"/>
  <c r="P3470" i="5"/>
  <c r="Q3470" i="5"/>
  <c r="R3470" i="5"/>
  <c r="S3470" i="5"/>
  <c r="B3471" i="5"/>
  <c r="C3471" i="5"/>
  <c r="D3471" i="5"/>
  <c r="E3471" i="5"/>
  <c r="F3471" i="5"/>
  <c r="G3471" i="5"/>
  <c r="H3471" i="5"/>
  <c r="I3471" i="5"/>
  <c r="J3471" i="5"/>
  <c r="K3471" i="5"/>
  <c r="L3471" i="5"/>
  <c r="M3471" i="5"/>
  <c r="N3471" i="5"/>
  <c r="O3471" i="5"/>
  <c r="P3471" i="5"/>
  <c r="Q3471" i="5"/>
  <c r="R3471" i="5"/>
  <c r="S3471" i="5"/>
  <c r="B3472" i="5"/>
  <c r="C3472" i="5"/>
  <c r="D3472" i="5"/>
  <c r="E3472" i="5"/>
  <c r="F3472" i="5"/>
  <c r="G3472" i="5"/>
  <c r="H3472" i="5"/>
  <c r="I3472" i="5"/>
  <c r="J3472" i="5"/>
  <c r="K3472" i="5"/>
  <c r="L3472" i="5"/>
  <c r="M3472" i="5"/>
  <c r="N3472" i="5"/>
  <c r="O3472" i="5"/>
  <c r="P3472" i="5"/>
  <c r="Q3472" i="5"/>
  <c r="R3472" i="5"/>
  <c r="S3472" i="5"/>
  <c r="B3473" i="5"/>
  <c r="C3473" i="5"/>
  <c r="D3473" i="5"/>
  <c r="E3473" i="5"/>
  <c r="F3473" i="5"/>
  <c r="G3473" i="5"/>
  <c r="H3473" i="5"/>
  <c r="I3473" i="5"/>
  <c r="J3473" i="5"/>
  <c r="K3473" i="5"/>
  <c r="L3473" i="5"/>
  <c r="M3473" i="5"/>
  <c r="N3473" i="5"/>
  <c r="O3473" i="5"/>
  <c r="P3473" i="5"/>
  <c r="Q3473" i="5"/>
  <c r="R3473" i="5"/>
  <c r="S3473" i="5"/>
  <c r="B3474" i="5"/>
  <c r="C3474" i="5"/>
  <c r="D3474" i="5"/>
  <c r="E3474" i="5"/>
  <c r="F3474" i="5"/>
  <c r="G3474" i="5"/>
  <c r="H3474" i="5"/>
  <c r="I3474" i="5"/>
  <c r="J3474" i="5"/>
  <c r="K3474" i="5"/>
  <c r="L3474" i="5"/>
  <c r="M3474" i="5"/>
  <c r="N3474" i="5"/>
  <c r="O3474" i="5"/>
  <c r="P3474" i="5"/>
  <c r="Q3474" i="5"/>
  <c r="R3474" i="5"/>
  <c r="S3474" i="5"/>
  <c r="B3475" i="5"/>
  <c r="C3475" i="5"/>
  <c r="D3475" i="5"/>
  <c r="E3475" i="5"/>
  <c r="F3475" i="5"/>
  <c r="G3475" i="5"/>
  <c r="H3475" i="5"/>
  <c r="I3475" i="5"/>
  <c r="J3475" i="5"/>
  <c r="K3475" i="5"/>
  <c r="L3475" i="5"/>
  <c r="M3475" i="5"/>
  <c r="N3475" i="5"/>
  <c r="O3475" i="5"/>
  <c r="P3475" i="5"/>
  <c r="Q3475" i="5"/>
  <c r="R3475" i="5"/>
  <c r="S3475" i="5"/>
  <c r="B3476" i="5"/>
  <c r="C3476" i="5"/>
  <c r="D3476" i="5"/>
  <c r="E3476" i="5"/>
  <c r="F3476" i="5"/>
  <c r="G3476" i="5"/>
  <c r="H3476" i="5"/>
  <c r="I3476" i="5"/>
  <c r="J3476" i="5"/>
  <c r="K3476" i="5"/>
  <c r="L3476" i="5"/>
  <c r="M3476" i="5"/>
  <c r="N3476" i="5"/>
  <c r="O3476" i="5"/>
  <c r="P3476" i="5"/>
  <c r="Q3476" i="5"/>
  <c r="R3476" i="5"/>
  <c r="S3476" i="5"/>
  <c r="B3477" i="5"/>
  <c r="C3477" i="5"/>
  <c r="D3477" i="5"/>
  <c r="E3477" i="5"/>
  <c r="F3477" i="5"/>
  <c r="G3477" i="5"/>
  <c r="H3477" i="5"/>
  <c r="I3477" i="5"/>
  <c r="J3477" i="5"/>
  <c r="K3477" i="5"/>
  <c r="L3477" i="5"/>
  <c r="M3477" i="5"/>
  <c r="N3477" i="5"/>
  <c r="O3477" i="5"/>
  <c r="P3477" i="5"/>
  <c r="Q3477" i="5"/>
  <c r="R3477" i="5"/>
  <c r="S3477" i="5"/>
  <c r="B3478" i="5"/>
  <c r="C3478" i="5"/>
  <c r="D3478" i="5"/>
  <c r="E3478" i="5"/>
  <c r="F3478" i="5"/>
  <c r="G3478" i="5"/>
  <c r="H3478" i="5"/>
  <c r="I3478" i="5"/>
  <c r="J3478" i="5"/>
  <c r="K3478" i="5"/>
  <c r="L3478" i="5"/>
  <c r="M3478" i="5"/>
  <c r="N3478" i="5"/>
  <c r="O3478" i="5"/>
  <c r="P3478" i="5"/>
  <c r="Q3478" i="5"/>
  <c r="R3478" i="5"/>
  <c r="S3478" i="5"/>
  <c r="B3479" i="5"/>
  <c r="C3479" i="5"/>
  <c r="D3479" i="5"/>
  <c r="E3479" i="5"/>
  <c r="F3479" i="5"/>
  <c r="G3479" i="5"/>
  <c r="H3479" i="5"/>
  <c r="I3479" i="5"/>
  <c r="J3479" i="5"/>
  <c r="K3479" i="5"/>
  <c r="L3479" i="5"/>
  <c r="M3479" i="5"/>
  <c r="N3479" i="5"/>
  <c r="O3479" i="5"/>
  <c r="P3479" i="5"/>
  <c r="Q3479" i="5"/>
  <c r="R3479" i="5"/>
  <c r="S3479" i="5"/>
  <c r="B3480" i="5"/>
  <c r="C3480" i="5"/>
  <c r="D3480" i="5"/>
  <c r="E3480" i="5"/>
  <c r="F3480" i="5"/>
  <c r="G3480" i="5"/>
  <c r="H3480" i="5"/>
  <c r="I3480" i="5"/>
  <c r="J3480" i="5"/>
  <c r="K3480" i="5"/>
  <c r="L3480" i="5"/>
  <c r="M3480" i="5"/>
  <c r="N3480" i="5"/>
  <c r="O3480" i="5"/>
  <c r="P3480" i="5"/>
  <c r="Q3480" i="5"/>
  <c r="R3480" i="5"/>
  <c r="S3480" i="5"/>
  <c r="B3481" i="5"/>
  <c r="C3481" i="5"/>
  <c r="D3481" i="5"/>
  <c r="E3481" i="5"/>
  <c r="F3481" i="5"/>
  <c r="G3481" i="5"/>
  <c r="H3481" i="5"/>
  <c r="I3481" i="5"/>
  <c r="J3481" i="5"/>
  <c r="K3481" i="5"/>
  <c r="L3481" i="5"/>
  <c r="M3481" i="5"/>
  <c r="N3481" i="5"/>
  <c r="O3481" i="5"/>
  <c r="P3481" i="5"/>
  <c r="Q3481" i="5"/>
  <c r="R3481" i="5"/>
  <c r="S3481" i="5"/>
  <c r="B3482" i="5"/>
  <c r="C3482" i="5"/>
  <c r="D3482" i="5"/>
  <c r="E3482" i="5"/>
  <c r="F3482" i="5"/>
  <c r="G3482" i="5"/>
  <c r="H3482" i="5"/>
  <c r="I3482" i="5"/>
  <c r="J3482" i="5"/>
  <c r="K3482" i="5"/>
  <c r="L3482" i="5"/>
  <c r="M3482" i="5"/>
  <c r="N3482" i="5"/>
  <c r="O3482" i="5"/>
  <c r="P3482" i="5"/>
  <c r="Q3482" i="5"/>
  <c r="R3482" i="5"/>
  <c r="S3482" i="5"/>
  <c r="B3483" i="5"/>
  <c r="C3483" i="5"/>
  <c r="D3483" i="5"/>
  <c r="E3483" i="5"/>
  <c r="F3483" i="5"/>
  <c r="G3483" i="5"/>
  <c r="H3483" i="5"/>
  <c r="I3483" i="5"/>
  <c r="J3483" i="5"/>
  <c r="K3483" i="5"/>
  <c r="L3483" i="5"/>
  <c r="M3483" i="5"/>
  <c r="N3483" i="5"/>
  <c r="O3483" i="5"/>
  <c r="P3483" i="5"/>
  <c r="Q3483" i="5"/>
  <c r="R3483" i="5"/>
  <c r="S3483" i="5"/>
  <c r="B3484" i="5"/>
  <c r="C3484" i="5"/>
  <c r="D3484" i="5"/>
  <c r="E3484" i="5"/>
  <c r="F3484" i="5"/>
  <c r="G3484" i="5"/>
  <c r="H3484" i="5"/>
  <c r="I3484" i="5"/>
  <c r="J3484" i="5"/>
  <c r="K3484" i="5"/>
  <c r="L3484" i="5"/>
  <c r="M3484" i="5"/>
  <c r="N3484" i="5"/>
  <c r="O3484" i="5"/>
  <c r="P3484" i="5"/>
  <c r="Q3484" i="5"/>
  <c r="R3484" i="5"/>
  <c r="S3484" i="5"/>
  <c r="B3485" i="5"/>
  <c r="C3485" i="5"/>
  <c r="D3485" i="5"/>
  <c r="E3485" i="5"/>
  <c r="F3485" i="5"/>
  <c r="G3485" i="5"/>
  <c r="H3485" i="5"/>
  <c r="I3485" i="5"/>
  <c r="J3485" i="5"/>
  <c r="K3485" i="5"/>
  <c r="L3485" i="5"/>
  <c r="M3485" i="5"/>
  <c r="N3485" i="5"/>
  <c r="O3485" i="5"/>
  <c r="P3485" i="5"/>
  <c r="Q3485" i="5"/>
  <c r="R3485" i="5"/>
  <c r="S3485" i="5"/>
  <c r="B3486" i="5"/>
  <c r="C3486" i="5"/>
  <c r="D3486" i="5"/>
  <c r="E3486" i="5"/>
  <c r="F3486" i="5"/>
  <c r="G3486" i="5"/>
  <c r="H3486" i="5"/>
  <c r="I3486" i="5"/>
  <c r="J3486" i="5"/>
  <c r="K3486" i="5"/>
  <c r="L3486" i="5"/>
  <c r="M3486" i="5"/>
  <c r="N3486" i="5"/>
  <c r="O3486" i="5"/>
  <c r="P3486" i="5"/>
  <c r="Q3486" i="5"/>
  <c r="R3486" i="5"/>
  <c r="S3486" i="5"/>
  <c r="B3487" i="5"/>
  <c r="C3487" i="5"/>
  <c r="D3487" i="5"/>
  <c r="E3487" i="5"/>
  <c r="F3487" i="5"/>
  <c r="G3487" i="5"/>
  <c r="H3487" i="5"/>
  <c r="I3487" i="5"/>
  <c r="J3487" i="5"/>
  <c r="K3487" i="5"/>
  <c r="L3487" i="5"/>
  <c r="M3487" i="5"/>
  <c r="N3487" i="5"/>
  <c r="O3487" i="5"/>
  <c r="P3487" i="5"/>
  <c r="Q3487" i="5"/>
  <c r="R3487" i="5"/>
  <c r="S3487" i="5"/>
  <c r="B3488" i="5"/>
  <c r="C3488" i="5"/>
  <c r="D3488" i="5"/>
  <c r="E3488" i="5"/>
  <c r="F3488" i="5"/>
  <c r="G3488" i="5"/>
  <c r="H3488" i="5"/>
  <c r="I3488" i="5"/>
  <c r="J3488" i="5"/>
  <c r="K3488" i="5"/>
  <c r="L3488" i="5"/>
  <c r="M3488" i="5"/>
  <c r="N3488" i="5"/>
  <c r="O3488" i="5"/>
  <c r="P3488" i="5"/>
  <c r="Q3488" i="5"/>
  <c r="R3488" i="5"/>
  <c r="S3488" i="5"/>
  <c r="B3489" i="5"/>
  <c r="C3489" i="5"/>
  <c r="D3489" i="5"/>
  <c r="E3489" i="5"/>
  <c r="F3489" i="5"/>
  <c r="G3489" i="5"/>
  <c r="H3489" i="5"/>
  <c r="I3489" i="5"/>
  <c r="J3489" i="5"/>
  <c r="K3489" i="5"/>
  <c r="L3489" i="5"/>
  <c r="M3489" i="5"/>
  <c r="N3489" i="5"/>
  <c r="O3489" i="5"/>
  <c r="P3489" i="5"/>
  <c r="Q3489" i="5"/>
  <c r="R3489" i="5"/>
  <c r="S3489" i="5"/>
  <c r="B3490" i="5"/>
  <c r="C3490" i="5"/>
  <c r="D3490" i="5"/>
  <c r="E3490" i="5"/>
  <c r="F3490" i="5"/>
  <c r="G3490" i="5"/>
  <c r="H3490" i="5"/>
  <c r="I3490" i="5"/>
  <c r="J3490" i="5"/>
  <c r="K3490" i="5"/>
  <c r="L3490" i="5"/>
  <c r="M3490" i="5"/>
  <c r="N3490" i="5"/>
  <c r="O3490" i="5"/>
  <c r="P3490" i="5"/>
  <c r="Q3490" i="5"/>
  <c r="R3490" i="5"/>
  <c r="S3490" i="5"/>
  <c r="B3491" i="5"/>
  <c r="C3491" i="5"/>
  <c r="D3491" i="5"/>
  <c r="E3491" i="5"/>
  <c r="F3491" i="5"/>
  <c r="G3491" i="5"/>
  <c r="H3491" i="5"/>
  <c r="I3491" i="5"/>
  <c r="J3491" i="5"/>
  <c r="K3491" i="5"/>
  <c r="L3491" i="5"/>
  <c r="M3491" i="5"/>
  <c r="N3491" i="5"/>
  <c r="O3491" i="5"/>
  <c r="P3491" i="5"/>
  <c r="Q3491" i="5"/>
  <c r="R3491" i="5"/>
  <c r="S3491" i="5"/>
  <c r="B3492" i="5"/>
  <c r="C3492" i="5"/>
  <c r="D3492" i="5"/>
  <c r="E3492" i="5"/>
  <c r="F3492" i="5"/>
  <c r="G3492" i="5"/>
  <c r="H3492" i="5"/>
  <c r="I3492" i="5"/>
  <c r="J3492" i="5"/>
  <c r="K3492" i="5"/>
  <c r="L3492" i="5"/>
  <c r="M3492" i="5"/>
  <c r="N3492" i="5"/>
  <c r="O3492" i="5"/>
  <c r="P3492" i="5"/>
  <c r="Q3492" i="5"/>
  <c r="R3492" i="5"/>
  <c r="S3492" i="5"/>
  <c r="B3493" i="5"/>
  <c r="C3493" i="5"/>
  <c r="D3493" i="5"/>
  <c r="E3493" i="5"/>
  <c r="F3493" i="5"/>
  <c r="G3493" i="5"/>
  <c r="H3493" i="5"/>
  <c r="I3493" i="5"/>
  <c r="J3493" i="5"/>
  <c r="K3493" i="5"/>
  <c r="L3493" i="5"/>
  <c r="M3493" i="5"/>
  <c r="N3493" i="5"/>
  <c r="O3493" i="5"/>
  <c r="P3493" i="5"/>
  <c r="Q3493" i="5"/>
  <c r="R3493" i="5"/>
  <c r="S3493" i="5"/>
  <c r="B3494" i="5"/>
  <c r="C3494" i="5"/>
  <c r="D3494" i="5"/>
  <c r="E3494" i="5"/>
  <c r="F3494" i="5"/>
  <c r="G3494" i="5"/>
  <c r="H3494" i="5"/>
  <c r="I3494" i="5"/>
  <c r="J3494" i="5"/>
  <c r="K3494" i="5"/>
  <c r="L3494" i="5"/>
  <c r="M3494" i="5"/>
  <c r="N3494" i="5"/>
  <c r="O3494" i="5"/>
  <c r="P3494" i="5"/>
  <c r="Q3494" i="5"/>
  <c r="R3494" i="5"/>
  <c r="S3494" i="5"/>
  <c r="B3495" i="5"/>
  <c r="C3495" i="5"/>
  <c r="D3495" i="5"/>
  <c r="E3495" i="5"/>
  <c r="F3495" i="5"/>
  <c r="G3495" i="5"/>
  <c r="H3495" i="5"/>
  <c r="I3495" i="5"/>
  <c r="J3495" i="5"/>
  <c r="K3495" i="5"/>
  <c r="L3495" i="5"/>
  <c r="M3495" i="5"/>
  <c r="N3495" i="5"/>
  <c r="O3495" i="5"/>
  <c r="P3495" i="5"/>
  <c r="Q3495" i="5"/>
  <c r="R3495" i="5"/>
  <c r="S3495" i="5"/>
  <c r="B3496" i="5"/>
  <c r="C3496" i="5"/>
  <c r="D3496" i="5"/>
  <c r="E3496" i="5"/>
  <c r="F3496" i="5"/>
  <c r="G3496" i="5"/>
  <c r="H3496" i="5"/>
  <c r="I3496" i="5"/>
  <c r="J3496" i="5"/>
  <c r="K3496" i="5"/>
  <c r="L3496" i="5"/>
  <c r="M3496" i="5"/>
  <c r="N3496" i="5"/>
  <c r="O3496" i="5"/>
  <c r="P3496" i="5"/>
  <c r="Q3496" i="5"/>
  <c r="R3496" i="5"/>
  <c r="S3496" i="5"/>
  <c r="B3497" i="5"/>
  <c r="C3497" i="5"/>
  <c r="D3497" i="5"/>
  <c r="E3497" i="5"/>
  <c r="F3497" i="5"/>
  <c r="G3497" i="5"/>
  <c r="H3497" i="5"/>
  <c r="I3497" i="5"/>
  <c r="J3497" i="5"/>
  <c r="K3497" i="5"/>
  <c r="L3497" i="5"/>
  <c r="M3497" i="5"/>
  <c r="N3497" i="5"/>
  <c r="O3497" i="5"/>
  <c r="P3497" i="5"/>
  <c r="Q3497" i="5"/>
  <c r="R3497" i="5"/>
  <c r="S3497" i="5"/>
  <c r="B3498" i="5"/>
  <c r="C3498" i="5"/>
  <c r="D3498" i="5"/>
  <c r="E3498" i="5"/>
  <c r="F3498" i="5"/>
  <c r="G3498" i="5"/>
  <c r="H3498" i="5"/>
  <c r="I3498" i="5"/>
  <c r="J3498" i="5"/>
  <c r="K3498" i="5"/>
  <c r="L3498" i="5"/>
  <c r="M3498" i="5"/>
  <c r="N3498" i="5"/>
  <c r="O3498" i="5"/>
  <c r="P3498" i="5"/>
  <c r="Q3498" i="5"/>
  <c r="R3498" i="5"/>
  <c r="S3498" i="5"/>
  <c r="B3499" i="5"/>
  <c r="C3499" i="5"/>
  <c r="D3499" i="5"/>
  <c r="E3499" i="5"/>
  <c r="F3499" i="5"/>
  <c r="G3499" i="5"/>
  <c r="H3499" i="5"/>
  <c r="I3499" i="5"/>
  <c r="J3499" i="5"/>
  <c r="K3499" i="5"/>
  <c r="L3499" i="5"/>
  <c r="M3499" i="5"/>
  <c r="N3499" i="5"/>
  <c r="O3499" i="5"/>
  <c r="P3499" i="5"/>
  <c r="Q3499" i="5"/>
  <c r="R3499" i="5"/>
  <c r="S3499" i="5"/>
  <c r="B3500" i="5"/>
  <c r="C3500" i="5"/>
  <c r="D3500" i="5"/>
  <c r="E3500" i="5"/>
  <c r="F3500" i="5"/>
  <c r="G3500" i="5"/>
  <c r="H3500" i="5"/>
  <c r="I3500" i="5"/>
  <c r="J3500" i="5"/>
  <c r="K3500" i="5"/>
  <c r="L3500" i="5"/>
  <c r="M3500" i="5"/>
  <c r="N3500" i="5"/>
  <c r="O3500" i="5"/>
  <c r="P3500" i="5"/>
  <c r="Q3500" i="5"/>
  <c r="R3500" i="5"/>
  <c r="S3500" i="5"/>
  <c r="B3501" i="5"/>
  <c r="C3501" i="5"/>
  <c r="D3501" i="5"/>
  <c r="E3501" i="5"/>
  <c r="F3501" i="5"/>
  <c r="G3501" i="5"/>
  <c r="H3501" i="5"/>
  <c r="I3501" i="5"/>
  <c r="J3501" i="5"/>
  <c r="K3501" i="5"/>
  <c r="L3501" i="5"/>
  <c r="M3501" i="5"/>
  <c r="N3501" i="5"/>
  <c r="O3501" i="5"/>
  <c r="P3501" i="5"/>
  <c r="Q3501" i="5"/>
  <c r="R3501" i="5"/>
  <c r="S3501" i="5"/>
  <c r="B3502" i="5"/>
  <c r="C3502" i="5"/>
  <c r="D3502" i="5"/>
  <c r="E3502" i="5"/>
  <c r="F3502" i="5"/>
  <c r="G3502" i="5"/>
  <c r="H3502" i="5"/>
  <c r="I3502" i="5"/>
  <c r="J3502" i="5"/>
  <c r="K3502" i="5"/>
  <c r="L3502" i="5"/>
  <c r="M3502" i="5"/>
  <c r="N3502" i="5"/>
  <c r="O3502" i="5"/>
  <c r="P3502" i="5"/>
  <c r="Q3502" i="5"/>
  <c r="R3502" i="5"/>
  <c r="S3502" i="5"/>
  <c r="B3503" i="5"/>
  <c r="C3503" i="5"/>
  <c r="D3503" i="5"/>
  <c r="E3503" i="5"/>
  <c r="F3503" i="5"/>
  <c r="G3503" i="5"/>
  <c r="H3503" i="5"/>
  <c r="I3503" i="5"/>
  <c r="J3503" i="5"/>
  <c r="K3503" i="5"/>
  <c r="L3503" i="5"/>
  <c r="M3503" i="5"/>
  <c r="N3503" i="5"/>
  <c r="O3503" i="5"/>
  <c r="P3503" i="5"/>
  <c r="Q3503" i="5"/>
  <c r="R3503" i="5"/>
  <c r="S3503" i="5"/>
  <c r="B3504" i="5"/>
  <c r="C3504" i="5"/>
  <c r="D3504" i="5"/>
  <c r="E3504" i="5"/>
  <c r="F3504" i="5"/>
  <c r="G3504" i="5"/>
  <c r="H3504" i="5"/>
  <c r="I3504" i="5"/>
  <c r="J3504" i="5"/>
  <c r="K3504" i="5"/>
  <c r="L3504" i="5"/>
  <c r="M3504" i="5"/>
  <c r="N3504" i="5"/>
  <c r="O3504" i="5"/>
  <c r="P3504" i="5"/>
  <c r="Q3504" i="5"/>
  <c r="R3504" i="5"/>
  <c r="S3504" i="5"/>
  <c r="B3505" i="5"/>
  <c r="C3505" i="5"/>
  <c r="D3505" i="5"/>
  <c r="E3505" i="5"/>
  <c r="F3505" i="5"/>
  <c r="G3505" i="5"/>
  <c r="H3505" i="5"/>
  <c r="I3505" i="5"/>
  <c r="J3505" i="5"/>
  <c r="K3505" i="5"/>
  <c r="L3505" i="5"/>
  <c r="M3505" i="5"/>
  <c r="N3505" i="5"/>
  <c r="O3505" i="5"/>
  <c r="P3505" i="5"/>
  <c r="Q3505" i="5"/>
  <c r="R3505" i="5"/>
  <c r="S3505" i="5"/>
  <c r="B3506" i="5"/>
  <c r="C3506" i="5"/>
  <c r="D3506" i="5"/>
  <c r="E3506" i="5"/>
  <c r="F3506" i="5"/>
  <c r="G3506" i="5"/>
  <c r="H3506" i="5"/>
  <c r="I3506" i="5"/>
  <c r="J3506" i="5"/>
  <c r="K3506" i="5"/>
  <c r="L3506" i="5"/>
  <c r="M3506" i="5"/>
  <c r="N3506" i="5"/>
  <c r="O3506" i="5"/>
  <c r="P3506" i="5"/>
  <c r="Q3506" i="5"/>
  <c r="R3506" i="5"/>
  <c r="S3506" i="5"/>
  <c r="B3507" i="5"/>
  <c r="C3507" i="5"/>
  <c r="D3507" i="5"/>
  <c r="E3507" i="5"/>
  <c r="F3507" i="5"/>
  <c r="G3507" i="5"/>
  <c r="H3507" i="5"/>
  <c r="I3507" i="5"/>
  <c r="J3507" i="5"/>
  <c r="K3507" i="5"/>
  <c r="L3507" i="5"/>
  <c r="M3507" i="5"/>
  <c r="N3507" i="5"/>
  <c r="O3507" i="5"/>
  <c r="P3507" i="5"/>
  <c r="Q3507" i="5"/>
  <c r="R3507" i="5"/>
  <c r="S3507" i="5"/>
  <c r="B3508" i="5"/>
  <c r="C3508" i="5"/>
  <c r="D3508" i="5"/>
  <c r="E3508" i="5"/>
  <c r="F3508" i="5"/>
  <c r="G3508" i="5"/>
  <c r="H3508" i="5"/>
  <c r="I3508" i="5"/>
  <c r="J3508" i="5"/>
  <c r="K3508" i="5"/>
  <c r="L3508" i="5"/>
  <c r="M3508" i="5"/>
  <c r="N3508" i="5"/>
  <c r="O3508" i="5"/>
  <c r="P3508" i="5"/>
  <c r="Q3508" i="5"/>
  <c r="R3508" i="5"/>
  <c r="S3508" i="5"/>
  <c r="B3509" i="5"/>
  <c r="C3509" i="5"/>
  <c r="D3509" i="5"/>
  <c r="E3509" i="5"/>
  <c r="F3509" i="5"/>
  <c r="G3509" i="5"/>
  <c r="H3509" i="5"/>
  <c r="I3509" i="5"/>
  <c r="J3509" i="5"/>
  <c r="K3509" i="5"/>
  <c r="L3509" i="5"/>
  <c r="M3509" i="5"/>
  <c r="N3509" i="5"/>
  <c r="O3509" i="5"/>
  <c r="P3509" i="5"/>
  <c r="Q3509" i="5"/>
  <c r="R3509" i="5"/>
  <c r="S3509" i="5"/>
  <c r="B3510" i="5"/>
  <c r="C3510" i="5"/>
  <c r="D3510" i="5"/>
  <c r="E3510" i="5"/>
  <c r="F3510" i="5"/>
  <c r="G3510" i="5"/>
  <c r="H3510" i="5"/>
  <c r="I3510" i="5"/>
  <c r="J3510" i="5"/>
  <c r="K3510" i="5"/>
  <c r="L3510" i="5"/>
  <c r="M3510" i="5"/>
  <c r="N3510" i="5"/>
  <c r="O3510" i="5"/>
  <c r="P3510" i="5"/>
  <c r="Q3510" i="5"/>
  <c r="R3510" i="5"/>
  <c r="S3510" i="5"/>
  <c r="B3511" i="5"/>
  <c r="C3511" i="5"/>
  <c r="D3511" i="5"/>
  <c r="E3511" i="5"/>
  <c r="F3511" i="5"/>
  <c r="G3511" i="5"/>
  <c r="H3511" i="5"/>
  <c r="I3511" i="5"/>
  <c r="J3511" i="5"/>
  <c r="K3511" i="5"/>
  <c r="L3511" i="5"/>
  <c r="M3511" i="5"/>
  <c r="N3511" i="5"/>
  <c r="O3511" i="5"/>
  <c r="P3511" i="5"/>
  <c r="Q3511" i="5"/>
  <c r="R3511" i="5"/>
  <c r="S3511" i="5"/>
  <c r="B3512" i="5"/>
  <c r="C3512" i="5"/>
  <c r="D3512" i="5"/>
  <c r="E3512" i="5"/>
  <c r="F3512" i="5"/>
  <c r="G3512" i="5"/>
  <c r="H3512" i="5"/>
  <c r="I3512" i="5"/>
  <c r="J3512" i="5"/>
  <c r="K3512" i="5"/>
  <c r="L3512" i="5"/>
  <c r="M3512" i="5"/>
  <c r="N3512" i="5"/>
  <c r="O3512" i="5"/>
  <c r="P3512" i="5"/>
  <c r="Q3512" i="5"/>
  <c r="R3512" i="5"/>
  <c r="S3512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X2873" i="5" l="1"/>
  <c r="AD2873" i="5" s="1"/>
  <c r="T2875" i="5"/>
  <c r="Z2875" i="5" s="1"/>
  <c r="V2876" i="5"/>
  <c r="AB2876" i="5" s="1"/>
  <c r="X2877" i="5"/>
  <c r="AD2877" i="5" s="1"/>
  <c r="T2879" i="5"/>
  <c r="Z2879" i="5" s="1"/>
  <c r="V2880" i="5"/>
  <c r="AB2880" i="5" s="1"/>
  <c r="X2881" i="5"/>
  <c r="AD2881" i="5" s="1"/>
  <c r="T2883" i="5"/>
  <c r="Z2883" i="5" s="1"/>
  <c r="V2884" i="5"/>
  <c r="AB2884" i="5" s="1"/>
  <c r="X2885" i="5"/>
  <c r="AD2885" i="5" s="1"/>
  <c r="T2887" i="5"/>
  <c r="Z2887" i="5" s="1"/>
  <c r="V2888" i="5"/>
  <c r="AB2888" i="5" s="1"/>
  <c r="X2889" i="5"/>
  <c r="AD2889" i="5" s="1"/>
  <c r="T2891" i="5"/>
  <c r="Z2891" i="5" s="1"/>
  <c r="V2892" i="5"/>
  <c r="AB2892" i="5" s="1"/>
  <c r="X2893" i="5"/>
  <c r="AD2893" i="5" s="1"/>
  <c r="T2895" i="5"/>
  <c r="Z2895" i="5" s="1"/>
  <c r="V2896" i="5"/>
  <c r="AB2896" i="5" s="1"/>
  <c r="X2897" i="5"/>
  <c r="AD2897" i="5" s="1"/>
  <c r="T2899" i="5"/>
  <c r="Z2899" i="5" s="1"/>
  <c r="V2900" i="5"/>
  <c r="AB2900" i="5" s="1"/>
  <c r="X2901" i="5"/>
  <c r="AD2901" i="5" s="1"/>
  <c r="T2903" i="5"/>
  <c r="Z2903" i="5" s="1"/>
  <c r="V2904" i="5"/>
  <c r="AB2904" i="5" s="1"/>
  <c r="X2905" i="5"/>
  <c r="AD2905" i="5" s="1"/>
  <c r="T2907" i="5"/>
  <c r="Z2907" i="5" s="1"/>
  <c r="V2908" i="5"/>
  <c r="AB2908" i="5" s="1"/>
  <c r="X2909" i="5"/>
  <c r="AD2909" i="5" s="1"/>
  <c r="T2911" i="5"/>
  <c r="Z2911" i="5" s="1"/>
  <c r="V2912" i="5"/>
  <c r="AB2912" i="5" s="1"/>
  <c r="X2913" i="5"/>
  <c r="AD2913" i="5" s="1"/>
  <c r="T2915" i="5"/>
  <c r="Z2915" i="5" s="1"/>
  <c r="V2916" i="5"/>
  <c r="AB2916" i="5" s="1"/>
  <c r="X2917" i="5"/>
  <c r="AD2917" i="5" s="1"/>
  <c r="T2919" i="5"/>
  <c r="Z2919" i="5" s="1"/>
  <c r="V2920" i="5"/>
  <c r="AB2920" i="5" s="1"/>
  <c r="X2921" i="5"/>
  <c r="AD2921" i="5" s="1"/>
  <c r="T2923" i="5"/>
  <c r="Z2923" i="5" s="1"/>
  <c r="V2924" i="5"/>
  <c r="AB2924" i="5" s="1"/>
  <c r="X2925" i="5"/>
  <c r="AD2925" i="5" s="1"/>
  <c r="T2927" i="5"/>
  <c r="Z2927" i="5" s="1"/>
  <c r="V2928" i="5"/>
  <c r="AB2928" i="5" s="1"/>
  <c r="X2929" i="5"/>
  <c r="AD2929" i="5" s="1"/>
  <c r="T2931" i="5"/>
  <c r="Z2931" i="5" s="1"/>
  <c r="V2932" i="5"/>
  <c r="AB2932" i="5" s="1"/>
  <c r="X2933" i="5"/>
  <c r="AD2933" i="5" s="1"/>
  <c r="T2935" i="5"/>
  <c r="Z2935" i="5" s="1"/>
  <c r="V2936" i="5"/>
  <c r="AB2936" i="5" s="1"/>
  <c r="X2937" i="5"/>
  <c r="AD2937" i="5" s="1"/>
  <c r="T2939" i="5"/>
  <c r="Z2939" i="5" s="1"/>
  <c r="V2940" i="5"/>
  <c r="AB2940" i="5" s="1"/>
  <c r="X2941" i="5"/>
  <c r="AD2941" i="5" s="1"/>
  <c r="T2943" i="5"/>
  <c r="Z2943" i="5" s="1"/>
  <c r="V2944" i="5"/>
  <c r="AB2944" i="5" s="1"/>
  <c r="X2945" i="5"/>
  <c r="AD2945" i="5" s="1"/>
  <c r="T2947" i="5"/>
  <c r="Z2947" i="5" s="1"/>
  <c r="V2948" i="5"/>
  <c r="AB2948" i="5" s="1"/>
  <c r="X2949" i="5"/>
  <c r="AD2949" i="5" s="1"/>
  <c r="T2951" i="5"/>
  <c r="Z2951" i="5" s="1"/>
  <c r="V2952" i="5"/>
  <c r="AB2952" i="5" s="1"/>
  <c r="X2953" i="5"/>
  <c r="AD2953" i="5" s="1"/>
  <c r="T2955" i="5"/>
  <c r="Z2955" i="5" s="1"/>
  <c r="V2956" i="5"/>
  <c r="AB2956" i="5" s="1"/>
  <c r="X2957" i="5"/>
  <c r="AD2957" i="5" s="1"/>
  <c r="T2959" i="5"/>
  <c r="Z2959" i="5" s="1"/>
  <c r="V2960" i="5"/>
  <c r="AB2960" i="5" s="1"/>
  <c r="X2961" i="5"/>
  <c r="AD2961" i="5" s="1"/>
  <c r="T2963" i="5"/>
  <c r="Z2963" i="5" s="1"/>
  <c r="V2964" i="5"/>
  <c r="AB2964" i="5" s="1"/>
  <c r="X2965" i="5"/>
  <c r="AD2965" i="5" s="1"/>
  <c r="T2967" i="5"/>
  <c r="Z2967" i="5" s="1"/>
  <c r="V2968" i="5"/>
  <c r="AB2968" i="5" s="1"/>
  <c r="X2969" i="5"/>
  <c r="AD2969" i="5" s="1"/>
  <c r="T2971" i="5"/>
  <c r="Z2971" i="5" s="1"/>
  <c r="V2972" i="5"/>
  <c r="AB2972" i="5" s="1"/>
  <c r="X2973" i="5"/>
  <c r="AD2973" i="5" s="1"/>
  <c r="T2975" i="5"/>
  <c r="Z2975" i="5" s="1"/>
  <c r="V2976" i="5"/>
  <c r="AB2976" i="5" s="1"/>
  <c r="X2977" i="5"/>
  <c r="AD2977" i="5" s="1"/>
  <c r="T2979" i="5"/>
  <c r="Z2979" i="5" s="1"/>
  <c r="V2980" i="5"/>
  <c r="AB2980" i="5" s="1"/>
  <c r="X2981" i="5"/>
  <c r="AD2981" i="5" s="1"/>
  <c r="T2983" i="5"/>
  <c r="Z2983" i="5" s="1"/>
  <c r="V2984" i="5"/>
  <c r="AB2984" i="5" s="1"/>
  <c r="X2985" i="5"/>
  <c r="AD2985" i="5" s="1"/>
  <c r="T2987" i="5"/>
  <c r="Z2987" i="5" s="1"/>
  <c r="V2988" i="5"/>
  <c r="AB2988" i="5" s="1"/>
  <c r="X2989" i="5"/>
  <c r="AD2989" i="5" s="1"/>
  <c r="T2991" i="5"/>
  <c r="Z2991" i="5" s="1"/>
  <c r="V2992" i="5"/>
  <c r="AB2992" i="5" s="1"/>
  <c r="X2993" i="5"/>
  <c r="AD2993" i="5" s="1"/>
  <c r="T2995" i="5"/>
  <c r="Z2995" i="5" s="1"/>
  <c r="V2996" i="5"/>
  <c r="AB2996" i="5" s="1"/>
  <c r="X2997" i="5"/>
  <c r="AD2997" i="5" s="1"/>
  <c r="T2999" i="5"/>
  <c r="Z2999" i="5" s="1"/>
  <c r="V3000" i="5"/>
  <c r="AB3000" i="5" s="1"/>
  <c r="X3001" i="5"/>
  <c r="AD3001" i="5" s="1"/>
  <c r="T3003" i="5"/>
  <c r="Z3003" i="5" s="1"/>
  <c r="V3004" i="5"/>
  <c r="AB3004" i="5" s="1"/>
  <c r="X3005" i="5"/>
  <c r="AD3005" i="5" s="1"/>
  <c r="T3007" i="5"/>
  <c r="Z3007" i="5" s="1"/>
  <c r="V3008" i="5"/>
  <c r="AB3008" i="5" s="1"/>
  <c r="X3009" i="5"/>
  <c r="AD3009" i="5" s="1"/>
  <c r="T3011" i="5"/>
  <c r="Z3011" i="5" s="1"/>
  <c r="V3012" i="5"/>
  <c r="AB3012" i="5" s="1"/>
  <c r="X3013" i="5"/>
  <c r="AD3013" i="5" s="1"/>
  <c r="T3015" i="5"/>
  <c r="Z3015" i="5" s="1"/>
  <c r="V3016" i="5"/>
  <c r="AB3016" i="5" s="1"/>
  <c r="X3017" i="5"/>
  <c r="AD3017" i="5" s="1"/>
  <c r="T3019" i="5"/>
  <c r="Z3019" i="5" s="1"/>
  <c r="V3020" i="5"/>
  <c r="AB3020" i="5" s="1"/>
  <c r="X3021" i="5"/>
  <c r="AD3021" i="5" s="1"/>
  <c r="T3023" i="5"/>
  <c r="Z3023" i="5" s="1"/>
  <c r="V3024" i="5"/>
  <c r="AB3024" i="5" s="1"/>
  <c r="X3025" i="5"/>
  <c r="AD3025" i="5" s="1"/>
  <c r="T3027" i="5"/>
  <c r="Z3027" i="5" s="1"/>
  <c r="V3028" i="5"/>
  <c r="AB3028" i="5" s="1"/>
  <c r="X3029" i="5"/>
  <c r="AD3029" i="5" s="1"/>
  <c r="T3031" i="5"/>
  <c r="Z3031" i="5" s="1"/>
  <c r="V3032" i="5"/>
  <c r="AB3032" i="5" s="1"/>
  <c r="X3033" i="5"/>
  <c r="AD3033" i="5" s="1"/>
  <c r="T3035" i="5"/>
  <c r="Z3035" i="5" s="1"/>
  <c r="V3036" i="5"/>
  <c r="AB3036" i="5" s="1"/>
  <c r="X3037" i="5"/>
  <c r="AD3037" i="5" s="1"/>
  <c r="T3039" i="5"/>
  <c r="Z3039" i="5" s="1"/>
  <c r="V3040" i="5"/>
  <c r="AB3040" i="5" s="1"/>
  <c r="X3041" i="5"/>
  <c r="AD3041" i="5" s="1"/>
  <c r="T3043" i="5"/>
  <c r="Z3043" i="5" s="1"/>
  <c r="V3044" i="5"/>
  <c r="AB3044" i="5" s="1"/>
  <c r="X3045" i="5"/>
  <c r="AD3045" i="5" s="1"/>
  <c r="T3047" i="5"/>
  <c r="Z3047" i="5" s="1"/>
  <c r="V3048" i="5"/>
  <c r="AB3048" i="5" s="1"/>
  <c r="X3049" i="5"/>
  <c r="AD3049" i="5" s="1"/>
  <c r="T3051" i="5"/>
  <c r="Z3051" i="5" s="1"/>
  <c r="V3052" i="5"/>
  <c r="AB3052" i="5" s="1"/>
  <c r="X3053" i="5"/>
  <c r="AD3053" i="5" s="1"/>
  <c r="T3055" i="5"/>
  <c r="Z3055" i="5" s="1"/>
  <c r="V3056" i="5"/>
  <c r="AB3056" i="5" s="1"/>
  <c r="X3057" i="5"/>
  <c r="AD3057" i="5" s="1"/>
  <c r="T3059" i="5"/>
  <c r="Z3059" i="5" s="1"/>
  <c r="V3060" i="5"/>
  <c r="AB3060" i="5" s="1"/>
  <c r="X3061" i="5"/>
  <c r="AD3061" i="5" s="1"/>
  <c r="T3063" i="5"/>
  <c r="Z3063" i="5" s="1"/>
  <c r="V3064" i="5"/>
  <c r="AB3064" i="5" s="1"/>
  <c r="X3065" i="5"/>
  <c r="AD3065" i="5" s="1"/>
  <c r="T3067" i="5"/>
  <c r="Z3067" i="5" s="1"/>
  <c r="V3068" i="5"/>
  <c r="AB3068" i="5" s="1"/>
  <c r="X3069" i="5"/>
  <c r="AD3069" i="5" s="1"/>
  <c r="T3071" i="5"/>
  <c r="Z3071" i="5" s="1"/>
  <c r="V3072" i="5"/>
  <c r="AB3072" i="5" s="1"/>
  <c r="X3073" i="5"/>
  <c r="AD3073" i="5" s="1"/>
  <c r="T3075" i="5"/>
  <c r="Z3075" i="5" s="1"/>
  <c r="V3076" i="5"/>
  <c r="AB3076" i="5" s="1"/>
  <c r="X3077" i="5"/>
  <c r="AD3077" i="5" s="1"/>
  <c r="T3079" i="5"/>
  <c r="Z3079" i="5" s="1"/>
  <c r="V3080" i="5"/>
  <c r="AB3080" i="5" s="1"/>
  <c r="X3081" i="5"/>
  <c r="AD3081" i="5" s="1"/>
  <c r="T3083" i="5"/>
  <c r="Z3083" i="5" s="1"/>
  <c r="V3084" i="5"/>
  <c r="AB3084" i="5" s="1"/>
  <c r="U3085" i="5"/>
  <c r="AA3085" i="5" s="1"/>
  <c r="X3085" i="5"/>
  <c r="AD3085" i="5" s="1"/>
  <c r="T3087" i="5"/>
  <c r="Z3087" i="5" s="1"/>
  <c r="V3088" i="5"/>
  <c r="AB3088" i="5" s="1"/>
  <c r="X3089" i="5"/>
  <c r="AD3089" i="5" s="1"/>
  <c r="T3091" i="5"/>
  <c r="Z3091" i="5" s="1"/>
  <c r="V3092" i="5"/>
  <c r="AB3092" i="5" s="1"/>
  <c r="X3093" i="5"/>
  <c r="AD3093" i="5" s="1"/>
  <c r="W3094" i="5"/>
  <c r="AC3094" i="5" s="1"/>
  <c r="T3095" i="5"/>
  <c r="Z3095" i="5" s="1"/>
  <c r="Y3095" i="5"/>
  <c r="AE3095" i="5" s="1"/>
  <c r="V3096" i="5"/>
  <c r="AB3096" i="5" s="1"/>
  <c r="U3097" i="5"/>
  <c r="AA3097" i="5" s="1"/>
  <c r="X3097" i="5"/>
  <c r="AD3097" i="5" s="1"/>
  <c r="T3099" i="5"/>
  <c r="Z3099" i="5" s="1"/>
  <c r="V3100" i="5"/>
  <c r="AB3100" i="5" s="1"/>
  <c r="U3101" i="5"/>
  <c r="AA3101" i="5" s="1"/>
  <c r="X3101" i="5"/>
  <c r="AD3101" i="5" s="1"/>
  <c r="W3102" i="5"/>
  <c r="AC3102" i="5" s="1"/>
  <c r="T3103" i="5"/>
  <c r="Z3103" i="5" s="1"/>
  <c r="Y3103" i="5"/>
  <c r="AE3103" i="5" s="1"/>
  <c r="V3104" i="5"/>
  <c r="AB3104" i="5" s="1"/>
  <c r="U3105" i="5"/>
  <c r="AA3105" i="5" s="1"/>
  <c r="X3105" i="5"/>
  <c r="AD3105" i="5" s="1"/>
  <c r="W3106" i="5"/>
  <c r="AC3106" i="5" s="1"/>
  <c r="T3107" i="5"/>
  <c r="Z3107" i="5" s="1"/>
  <c r="V3108" i="5"/>
  <c r="AB3108" i="5" s="1"/>
  <c r="U3109" i="5"/>
  <c r="AA3109" i="5" s="1"/>
  <c r="X3109" i="5"/>
  <c r="AD3109" i="5" s="1"/>
  <c r="W3110" i="5"/>
  <c r="AC3110" i="5" s="1"/>
  <c r="H3120" i="3" s="1"/>
  <c r="T3111" i="5"/>
  <c r="Z3111" i="5" s="1"/>
  <c r="X3111" i="5"/>
  <c r="AD3111" i="5" s="1"/>
  <c r="I3121" i="3" s="1"/>
  <c r="Y3111" i="5"/>
  <c r="AE3111" i="5" s="1"/>
  <c r="J3121" i="3" s="1"/>
  <c r="V3112" i="5"/>
  <c r="AB3112" i="5" s="1"/>
  <c r="U3113" i="5"/>
  <c r="AA3113" i="5" s="1"/>
  <c r="X3113" i="5"/>
  <c r="AD3113" i="5" s="1"/>
  <c r="V3114" i="5"/>
  <c r="AB3114" i="5" s="1"/>
  <c r="G3124" i="3" s="1"/>
  <c r="W3114" i="5"/>
  <c r="AC3114" i="5" s="1"/>
  <c r="H3124" i="3" s="1"/>
  <c r="T3115" i="5"/>
  <c r="Z3115" i="5" s="1"/>
  <c r="X3115" i="5"/>
  <c r="AD3115" i="5" s="1"/>
  <c r="I3125" i="3" s="1"/>
  <c r="Y3115" i="5"/>
  <c r="AE3115" i="5" s="1"/>
  <c r="J3125" i="3" s="1"/>
  <c r="V3116" i="5"/>
  <c r="AB3116" i="5" s="1"/>
  <c r="U3117" i="5"/>
  <c r="AA3117" i="5" s="1"/>
  <c r="F3127" i="3" s="1"/>
  <c r="X3117" i="5"/>
  <c r="AD3117" i="5" s="1"/>
  <c r="W3118" i="5"/>
  <c r="AC3118" i="5" s="1"/>
  <c r="H3128" i="3" s="1"/>
  <c r="T3119" i="5"/>
  <c r="Z3119" i="5" s="1"/>
  <c r="X3119" i="5"/>
  <c r="AD3119" i="5" s="1"/>
  <c r="I3129" i="3" s="1"/>
  <c r="Y3119" i="5"/>
  <c r="AE3119" i="5" s="1"/>
  <c r="V3120" i="5"/>
  <c r="AB3120" i="5" s="1"/>
  <c r="T3121" i="5"/>
  <c r="Z3121" i="5" s="1"/>
  <c r="E3131" i="3" s="1"/>
  <c r="U3121" i="5"/>
  <c r="AA3121" i="5" s="1"/>
  <c r="F3131" i="3" s="1"/>
  <c r="X3121" i="5"/>
  <c r="AD3121" i="5" s="1"/>
  <c r="V3122" i="5"/>
  <c r="AB3122" i="5" s="1"/>
  <c r="G3132" i="3" s="1"/>
  <c r="W3122" i="5"/>
  <c r="AC3122" i="5" s="1"/>
  <c r="H3132" i="3" s="1"/>
  <c r="T3123" i="5"/>
  <c r="Z3123" i="5" s="1"/>
  <c r="X3123" i="5"/>
  <c r="AD3123" i="5" s="1"/>
  <c r="I3133" i="3" s="1"/>
  <c r="Y3123" i="5"/>
  <c r="AE3123" i="5" s="1"/>
  <c r="J3133" i="3" s="1"/>
  <c r="V3124" i="5"/>
  <c r="AB3124" i="5" s="1"/>
  <c r="T3125" i="5"/>
  <c r="Z3125" i="5" s="1"/>
  <c r="E3135" i="3" s="1"/>
  <c r="U3125" i="5"/>
  <c r="AA3125" i="5" s="1"/>
  <c r="F3135" i="3" s="1"/>
  <c r="X3125" i="5"/>
  <c r="AD3125" i="5" s="1"/>
  <c r="V3126" i="5"/>
  <c r="AB3126" i="5" s="1"/>
  <c r="G3136" i="3" s="1"/>
  <c r="T3127" i="5"/>
  <c r="Z3127" i="5" s="1"/>
  <c r="X3127" i="5"/>
  <c r="AD3127" i="5" s="1"/>
  <c r="I3137" i="3" s="1"/>
  <c r="Y3127" i="5"/>
  <c r="AE3127" i="5" s="1"/>
  <c r="J3137" i="3" s="1"/>
  <c r="V3128" i="5"/>
  <c r="AB3128" i="5" s="1"/>
  <c r="T3129" i="5"/>
  <c r="Z3129" i="5" s="1"/>
  <c r="E3139" i="3" s="1"/>
  <c r="U3129" i="5"/>
  <c r="AA3129" i="5" s="1"/>
  <c r="F3139" i="3" s="1"/>
  <c r="X3129" i="5"/>
  <c r="AD3129" i="5" s="1"/>
  <c r="I3139" i="3" s="1"/>
  <c r="V3130" i="5"/>
  <c r="AB3130" i="5" s="1"/>
  <c r="G3140" i="3" s="1"/>
  <c r="W3130" i="5"/>
  <c r="AC3130" i="5" s="1"/>
  <c r="H3140" i="3" s="1"/>
  <c r="T3131" i="5"/>
  <c r="Z3131" i="5" s="1"/>
  <c r="E3141" i="3" s="1"/>
  <c r="X3131" i="5"/>
  <c r="AD3131" i="5" s="1"/>
  <c r="I3141" i="3" s="1"/>
  <c r="Y3131" i="5"/>
  <c r="AE3131" i="5" s="1"/>
  <c r="J3141" i="3" s="1"/>
  <c r="V3132" i="5"/>
  <c r="AB3132" i="5" s="1"/>
  <c r="G3142" i="3" s="1"/>
  <c r="T3133" i="5"/>
  <c r="Z3133" i="5" s="1"/>
  <c r="E3143" i="3" s="1"/>
  <c r="U3133" i="5"/>
  <c r="AA3133" i="5" s="1"/>
  <c r="F3143" i="3" s="1"/>
  <c r="X3133" i="5"/>
  <c r="AD3133" i="5" s="1"/>
  <c r="I3143" i="3" s="1"/>
  <c r="V3134" i="5"/>
  <c r="AB3134" i="5" s="1"/>
  <c r="G3144" i="3" s="1"/>
  <c r="W3134" i="5"/>
  <c r="AC3134" i="5" s="1"/>
  <c r="H3144" i="3" s="1"/>
  <c r="T3135" i="5"/>
  <c r="Z3135" i="5" s="1"/>
  <c r="E3145" i="3" s="1"/>
  <c r="X3135" i="5"/>
  <c r="AD3135" i="5" s="1"/>
  <c r="I3145" i="3" s="1"/>
  <c r="Y3135" i="5"/>
  <c r="AE3135" i="5" s="1"/>
  <c r="J3145" i="3" s="1"/>
  <c r="V3136" i="5"/>
  <c r="AB3136" i="5" s="1"/>
  <c r="G3146" i="3" s="1"/>
  <c r="T3137" i="5"/>
  <c r="Z3137" i="5" s="1"/>
  <c r="E3147" i="3" s="1"/>
  <c r="U3137" i="5"/>
  <c r="AA3137" i="5" s="1"/>
  <c r="F3147" i="3" s="1"/>
  <c r="X3137" i="5"/>
  <c r="AD3137" i="5" s="1"/>
  <c r="I3147" i="3" s="1"/>
  <c r="V3138" i="5"/>
  <c r="AB3138" i="5" s="1"/>
  <c r="G3148" i="3" s="1"/>
  <c r="W3138" i="5"/>
  <c r="AC3138" i="5" s="1"/>
  <c r="H3148" i="3" s="1"/>
  <c r="T3139" i="5"/>
  <c r="Z3139" i="5" s="1"/>
  <c r="E3149" i="3" s="1"/>
  <c r="X3139" i="5"/>
  <c r="AD3139" i="5" s="1"/>
  <c r="Y3139" i="5"/>
  <c r="AE3139" i="5" s="1"/>
  <c r="J3149" i="3" s="1"/>
  <c r="V3140" i="5"/>
  <c r="AB3140" i="5" s="1"/>
  <c r="G3150" i="3" s="1"/>
  <c r="T3141" i="5"/>
  <c r="Z3141" i="5" s="1"/>
  <c r="E3151" i="3" s="1"/>
  <c r="U3141" i="5"/>
  <c r="AA3141" i="5" s="1"/>
  <c r="F3151" i="3" s="1"/>
  <c r="X3141" i="5"/>
  <c r="AD3141" i="5" s="1"/>
  <c r="I3151" i="3" s="1"/>
  <c r="V3142" i="5"/>
  <c r="AB3142" i="5" s="1"/>
  <c r="G3152" i="3" s="1"/>
  <c r="W3142" i="5"/>
  <c r="AC3142" i="5" s="1"/>
  <c r="H3152" i="3" s="1"/>
  <c r="T3143" i="5"/>
  <c r="Z3143" i="5" s="1"/>
  <c r="E3153" i="3" s="1"/>
  <c r="V3143" i="5"/>
  <c r="AB3143" i="5" s="1"/>
  <c r="X3143" i="5"/>
  <c r="AD3143" i="5" s="1"/>
  <c r="I3153" i="3" s="1"/>
  <c r="Y3143" i="5"/>
  <c r="AE3143" i="5" s="1"/>
  <c r="J3153" i="3" s="1"/>
  <c r="V3144" i="5"/>
  <c r="AB3144" i="5" s="1"/>
  <c r="G3154" i="3" s="1"/>
  <c r="T3145" i="5"/>
  <c r="Z3145" i="5" s="1"/>
  <c r="E3155" i="3" s="1"/>
  <c r="U3145" i="5"/>
  <c r="AA3145" i="5" s="1"/>
  <c r="F3155" i="3" s="1"/>
  <c r="X3145" i="5"/>
  <c r="AD3145" i="5" s="1"/>
  <c r="I3155" i="3" s="1"/>
  <c r="V3146" i="5"/>
  <c r="AB3146" i="5" s="1"/>
  <c r="G3156" i="3" s="1"/>
  <c r="W3146" i="5"/>
  <c r="AC3146" i="5" s="1"/>
  <c r="H3156" i="3" s="1"/>
  <c r="T3147" i="5"/>
  <c r="Z3147" i="5" s="1"/>
  <c r="E3157" i="3" s="1"/>
  <c r="X3147" i="5"/>
  <c r="AD3147" i="5" s="1"/>
  <c r="I3157" i="3" s="1"/>
  <c r="Y3147" i="5"/>
  <c r="AE3147" i="5" s="1"/>
  <c r="J3157" i="3" s="1"/>
  <c r="V3148" i="5"/>
  <c r="AB3148" i="5" s="1"/>
  <c r="G3158" i="3" s="1"/>
  <c r="T3149" i="5"/>
  <c r="Z3149" i="5" s="1"/>
  <c r="E3159" i="3" s="1"/>
  <c r="U3149" i="5"/>
  <c r="AA3149" i="5" s="1"/>
  <c r="X3149" i="5"/>
  <c r="AD3149" i="5" s="1"/>
  <c r="I3159" i="3" s="1"/>
  <c r="T3150" i="5"/>
  <c r="Z3150" i="5" s="1"/>
  <c r="V3150" i="5"/>
  <c r="AB3150" i="5" s="1"/>
  <c r="G3160" i="3" s="1"/>
  <c r="W3150" i="5"/>
  <c r="AC3150" i="5" s="1"/>
  <c r="H3160" i="3" s="1"/>
  <c r="T3151" i="5"/>
  <c r="Z3151" i="5" s="1"/>
  <c r="E3161" i="3" s="1"/>
  <c r="X3151" i="5"/>
  <c r="AD3151" i="5" s="1"/>
  <c r="I3161" i="3" s="1"/>
  <c r="Y3151" i="5"/>
  <c r="AE3151" i="5" s="1"/>
  <c r="V3152" i="5"/>
  <c r="AB3152" i="5" s="1"/>
  <c r="G3162" i="3" s="1"/>
  <c r="T3153" i="5"/>
  <c r="Z3153" i="5" s="1"/>
  <c r="E3163" i="3" s="1"/>
  <c r="X3153" i="5"/>
  <c r="AD3153" i="5" s="1"/>
  <c r="I3163" i="3" s="1"/>
  <c r="T3154" i="5"/>
  <c r="Z3154" i="5" s="1"/>
  <c r="E3164" i="3" s="1"/>
  <c r="V3154" i="5"/>
  <c r="AB3154" i="5" s="1"/>
  <c r="G3164" i="3" s="1"/>
  <c r="W3154" i="5"/>
  <c r="AC3154" i="5" s="1"/>
  <c r="H3164" i="3" s="1"/>
  <c r="T3155" i="5"/>
  <c r="Z3155" i="5" s="1"/>
  <c r="E3165" i="3" s="1"/>
  <c r="X3155" i="5"/>
  <c r="AD3155" i="5" s="1"/>
  <c r="I3165" i="3" s="1"/>
  <c r="Y3155" i="5"/>
  <c r="AE3155" i="5" s="1"/>
  <c r="J3165" i="3" s="1"/>
  <c r="V3156" i="5"/>
  <c r="AB3156" i="5" s="1"/>
  <c r="G3166" i="3" s="1"/>
  <c r="X3156" i="5"/>
  <c r="AD3156" i="5" s="1"/>
  <c r="U3157" i="5"/>
  <c r="AA3157" i="5" s="1"/>
  <c r="F3167" i="3" s="1"/>
  <c r="X3157" i="5"/>
  <c r="AD3157" i="5" s="1"/>
  <c r="I3167" i="3" s="1"/>
  <c r="T3158" i="5"/>
  <c r="Z3158" i="5" s="1"/>
  <c r="V3158" i="5"/>
  <c r="AB3158" i="5" s="1"/>
  <c r="G3168" i="3" s="1"/>
  <c r="W3158" i="5"/>
  <c r="AC3158" i="5" s="1"/>
  <c r="H3168" i="3" s="1"/>
  <c r="T3159" i="5"/>
  <c r="Z3159" i="5" s="1"/>
  <c r="E3169" i="3" s="1"/>
  <c r="X3159" i="5"/>
  <c r="AD3159" i="5" s="1"/>
  <c r="I3169" i="3" s="1"/>
  <c r="Y3159" i="5"/>
  <c r="AE3159" i="5" s="1"/>
  <c r="J3169" i="3" s="1"/>
  <c r="V3160" i="5"/>
  <c r="AB3160" i="5" s="1"/>
  <c r="G3170" i="3" s="1"/>
  <c r="T3161" i="5"/>
  <c r="Z3161" i="5" s="1"/>
  <c r="E3171" i="3" s="1"/>
  <c r="U3161" i="5"/>
  <c r="AA3161" i="5" s="1"/>
  <c r="X3161" i="5"/>
  <c r="AD3161" i="5" s="1"/>
  <c r="I3171" i="3" s="1"/>
  <c r="T3162" i="5"/>
  <c r="Z3162" i="5" s="1"/>
  <c r="V3162" i="5"/>
  <c r="AB3162" i="5" s="1"/>
  <c r="G3172" i="3" s="1"/>
  <c r="W3162" i="5"/>
  <c r="AC3162" i="5" s="1"/>
  <c r="H3172" i="3" s="1"/>
  <c r="T3163" i="5"/>
  <c r="Z3163" i="5" s="1"/>
  <c r="E3173" i="3" s="1"/>
  <c r="V3163" i="5"/>
  <c r="AB3163" i="5" s="1"/>
  <c r="X3163" i="5"/>
  <c r="AD3163" i="5" s="1"/>
  <c r="I3173" i="3" s="1"/>
  <c r="Y3163" i="5"/>
  <c r="AE3163" i="5" s="1"/>
  <c r="J3173" i="3" s="1"/>
  <c r="V3164" i="5"/>
  <c r="AB3164" i="5" s="1"/>
  <c r="G3174" i="3" s="1"/>
  <c r="X3164" i="5"/>
  <c r="AD3164" i="5" s="1"/>
  <c r="I3174" i="3" s="1"/>
  <c r="T3165" i="5"/>
  <c r="Z3165" i="5" s="1"/>
  <c r="E3175" i="3" s="1"/>
  <c r="U3165" i="5"/>
  <c r="AA3165" i="5" s="1"/>
  <c r="F3175" i="3" s="1"/>
  <c r="X3165" i="5"/>
  <c r="AD3165" i="5" s="1"/>
  <c r="I3175" i="3" s="1"/>
  <c r="V3166" i="5"/>
  <c r="AB3166" i="5" s="1"/>
  <c r="G3176" i="3" s="1"/>
  <c r="W3166" i="5"/>
  <c r="AC3166" i="5" s="1"/>
  <c r="T3167" i="5"/>
  <c r="Z3167" i="5" s="1"/>
  <c r="E3177" i="3" s="1"/>
  <c r="X3167" i="5"/>
  <c r="AD3167" i="5" s="1"/>
  <c r="I3177" i="3" s="1"/>
  <c r="Y3167" i="5"/>
  <c r="AE3167" i="5" s="1"/>
  <c r="J3177" i="3" s="1"/>
  <c r="V3168" i="5"/>
  <c r="AB3168" i="5" s="1"/>
  <c r="G3178" i="3" s="1"/>
  <c r="T3169" i="5"/>
  <c r="Z3169" i="5" s="1"/>
  <c r="E3179" i="3" s="1"/>
  <c r="U3169" i="5"/>
  <c r="AA3169" i="5" s="1"/>
  <c r="F3179" i="3" s="1"/>
  <c r="X3169" i="5"/>
  <c r="AD3169" i="5" s="1"/>
  <c r="I3179" i="3" s="1"/>
  <c r="T3170" i="5"/>
  <c r="Z3170" i="5" s="1"/>
  <c r="V3170" i="5"/>
  <c r="AB3170" i="5" s="1"/>
  <c r="G3180" i="3" s="1"/>
  <c r="W3170" i="5"/>
  <c r="AC3170" i="5" s="1"/>
  <c r="T3171" i="5"/>
  <c r="Z3171" i="5" s="1"/>
  <c r="E3181" i="3" s="1"/>
  <c r="X3171" i="5"/>
  <c r="AD3171" i="5" s="1"/>
  <c r="I3181" i="3" s="1"/>
  <c r="Y3171" i="5"/>
  <c r="AE3171" i="5" s="1"/>
  <c r="J3181" i="3" s="1"/>
  <c r="V3172" i="5"/>
  <c r="AB3172" i="5" s="1"/>
  <c r="G3182" i="3" s="1"/>
  <c r="X3172" i="5"/>
  <c r="AD3172" i="5" s="1"/>
  <c r="I3182" i="3" s="1"/>
  <c r="T3173" i="5"/>
  <c r="Z3173" i="5" s="1"/>
  <c r="E3183" i="3" s="1"/>
  <c r="U3173" i="5"/>
  <c r="AA3173" i="5" s="1"/>
  <c r="F3183" i="3" s="1"/>
  <c r="X3173" i="5"/>
  <c r="AD3173" i="5" s="1"/>
  <c r="I3183" i="3" s="1"/>
  <c r="V3174" i="5"/>
  <c r="AB3174" i="5" s="1"/>
  <c r="G3184" i="3" s="1"/>
  <c r="W3174" i="5"/>
  <c r="AC3174" i="5" s="1"/>
  <c r="H3184" i="3" s="1"/>
  <c r="T3175" i="5"/>
  <c r="Z3175" i="5" s="1"/>
  <c r="E3185" i="3" s="1"/>
  <c r="V3175" i="5"/>
  <c r="AB3175" i="5" s="1"/>
  <c r="X3175" i="5"/>
  <c r="AD3175" i="5" s="1"/>
  <c r="I3185" i="3" s="1"/>
  <c r="Y3175" i="5"/>
  <c r="AE3175" i="5" s="1"/>
  <c r="J3185" i="3" s="1"/>
  <c r="V3176" i="5"/>
  <c r="AB3176" i="5" s="1"/>
  <c r="G3186" i="3" s="1"/>
  <c r="X3176" i="5"/>
  <c r="AD3176" i="5" s="1"/>
  <c r="T3177" i="5"/>
  <c r="Z3177" i="5" s="1"/>
  <c r="E3187" i="3" s="1"/>
  <c r="U3177" i="5"/>
  <c r="AA3177" i="5" s="1"/>
  <c r="F3187" i="3" s="1"/>
  <c r="X3177" i="5"/>
  <c r="AD3177" i="5" s="1"/>
  <c r="I3187" i="3" s="1"/>
  <c r="T3178" i="5"/>
  <c r="Z3178" i="5" s="1"/>
  <c r="V3178" i="5"/>
  <c r="AB3178" i="5" s="1"/>
  <c r="G3188" i="3" s="1"/>
  <c r="W3178" i="5"/>
  <c r="AC3178" i="5" s="1"/>
  <c r="H3188" i="3" s="1"/>
  <c r="T3179" i="5"/>
  <c r="Z3179" i="5" s="1"/>
  <c r="E3189" i="3" s="1"/>
  <c r="X3179" i="5"/>
  <c r="AD3179" i="5" s="1"/>
  <c r="I3189" i="3" s="1"/>
  <c r="Y3179" i="5"/>
  <c r="AE3179" i="5" s="1"/>
  <c r="J3189" i="3" s="1"/>
  <c r="V3180" i="5"/>
  <c r="AB3180" i="5" s="1"/>
  <c r="G3190" i="3" s="1"/>
  <c r="U3181" i="5"/>
  <c r="AA3181" i="5" s="1"/>
  <c r="F3191" i="3" s="1"/>
  <c r="X3181" i="5"/>
  <c r="AD3181" i="5" s="1"/>
  <c r="I3191" i="3" s="1"/>
  <c r="T3182" i="5"/>
  <c r="Z3182" i="5" s="1"/>
  <c r="V3182" i="5"/>
  <c r="AB3182" i="5" s="1"/>
  <c r="G3192" i="3" s="1"/>
  <c r="W3182" i="5"/>
  <c r="AC3182" i="5" s="1"/>
  <c r="H3192" i="3" s="1"/>
  <c r="T3183" i="5"/>
  <c r="Z3183" i="5" s="1"/>
  <c r="E3193" i="3" s="1"/>
  <c r="X3183" i="5"/>
  <c r="AD3183" i="5" s="1"/>
  <c r="I3193" i="3" s="1"/>
  <c r="Y3183" i="5"/>
  <c r="AE3183" i="5" s="1"/>
  <c r="T3184" i="5"/>
  <c r="Z3184" i="5" s="1"/>
  <c r="V3184" i="5"/>
  <c r="AB3184" i="5" s="1"/>
  <c r="G3194" i="3" s="1"/>
  <c r="U3185" i="5"/>
  <c r="AA3185" i="5" s="1"/>
  <c r="F3195" i="3" s="1"/>
  <c r="X3185" i="5"/>
  <c r="AD3185" i="5" s="1"/>
  <c r="I3195" i="3" s="1"/>
  <c r="T3186" i="5"/>
  <c r="Z3186" i="5" s="1"/>
  <c r="V3186" i="5"/>
  <c r="AB3186" i="5" s="1"/>
  <c r="G3196" i="3" s="1"/>
  <c r="W3186" i="5"/>
  <c r="AC3186" i="5" s="1"/>
  <c r="H3196" i="3" s="1"/>
  <c r="T3187" i="5"/>
  <c r="Z3187" i="5" s="1"/>
  <c r="E3197" i="3" s="1"/>
  <c r="X3187" i="5"/>
  <c r="AD3187" i="5" s="1"/>
  <c r="I3197" i="3" s="1"/>
  <c r="Y3187" i="5"/>
  <c r="AE3187" i="5" s="1"/>
  <c r="J3197" i="3" s="1"/>
  <c r="T3188" i="5"/>
  <c r="Z3188" i="5" s="1"/>
  <c r="V3188" i="5"/>
  <c r="AB3188" i="5" s="1"/>
  <c r="G3198" i="3" s="1"/>
  <c r="T3189" i="5"/>
  <c r="Z3189" i="5" s="1"/>
  <c r="E3199" i="3" s="1"/>
  <c r="U3189" i="5"/>
  <c r="AA3189" i="5" s="1"/>
  <c r="F3199" i="3" s="1"/>
  <c r="V3189" i="5"/>
  <c r="AB3189" i="5" s="1"/>
  <c r="X3189" i="5"/>
  <c r="AD3189" i="5" s="1"/>
  <c r="I3199" i="3" s="1"/>
  <c r="V3190" i="5"/>
  <c r="AB3190" i="5" s="1"/>
  <c r="G3200" i="3" s="1"/>
  <c r="W3190" i="5"/>
  <c r="AC3190" i="5" s="1"/>
  <c r="H3200" i="3" s="1"/>
  <c r="T3191" i="5"/>
  <c r="Z3191" i="5" s="1"/>
  <c r="E3201" i="3" s="1"/>
  <c r="V3191" i="5"/>
  <c r="AB3191" i="5" s="1"/>
  <c r="X3191" i="5"/>
  <c r="AD3191" i="5" s="1"/>
  <c r="I3201" i="3" s="1"/>
  <c r="Y3191" i="5"/>
  <c r="AE3191" i="5" s="1"/>
  <c r="J3201" i="3" s="1"/>
  <c r="V3192" i="5"/>
  <c r="AB3192" i="5" s="1"/>
  <c r="G3202" i="3" s="1"/>
  <c r="W3192" i="5"/>
  <c r="AC3192" i="5" s="1"/>
  <c r="T3193" i="5"/>
  <c r="Z3193" i="5" s="1"/>
  <c r="E3203" i="3" s="1"/>
  <c r="U3193" i="5"/>
  <c r="AA3193" i="5" s="1"/>
  <c r="F3203" i="3" s="1"/>
  <c r="X3193" i="5"/>
  <c r="AD3193" i="5" s="1"/>
  <c r="I3203" i="3" s="1"/>
  <c r="Y3193" i="5"/>
  <c r="AE3193" i="5" s="1"/>
  <c r="T3194" i="5"/>
  <c r="Z3194" i="5" s="1"/>
  <c r="V3194" i="5"/>
  <c r="AB3194" i="5" s="1"/>
  <c r="G3204" i="3" s="1"/>
  <c r="W3194" i="5"/>
  <c r="AC3194" i="5" s="1"/>
  <c r="H3204" i="3" s="1"/>
  <c r="X3194" i="5"/>
  <c r="AD3194" i="5" s="1"/>
  <c r="T3195" i="5"/>
  <c r="Z3195" i="5" s="1"/>
  <c r="E3205" i="3" s="1"/>
  <c r="X3195" i="5"/>
  <c r="AD3195" i="5" s="1"/>
  <c r="I3205" i="3" s="1"/>
  <c r="Y3195" i="5"/>
  <c r="AE3195" i="5" s="1"/>
  <c r="J3205" i="3" s="1"/>
  <c r="V3196" i="5"/>
  <c r="AB3196" i="5" s="1"/>
  <c r="G3206" i="3" s="1"/>
  <c r="W3196" i="5"/>
  <c r="AC3196" i="5" s="1"/>
  <c r="T3197" i="5"/>
  <c r="Z3197" i="5" s="1"/>
  <c r="E3207" i="3" s="1"/>
  <c r="U3197" i="5"/>
  <c r="AA3197" i="5" s="1"/>
  <c r="F3207" i="3" s="1"/>
  <c r="X3197" i="5"/>
  <c r="AD3197" i="5" s="1"/>
  <c r="I3207" i="3" s="1"/>
  <c r="T3198" i="5"/>
  <c r="Z3198" i="5" s="1"/>
  <c r="V3198" i="5"/>
  <c r="AB3198" i="5" s="1"/>
  <c r="G3208" i="3" s="1"/>
  <c r="W3198" i="5"/>
  <c r="AC3198" i="5" s="1"/>
  <c r="H3208" i="3" s="1"/>
  <c r="X3198" i="5"/>
  <c r="AD3198" i="5" s="1"/>
  <c r="T3199" i="5"/>
  <c r="Z3199" i="5" s="1"/>
  <c r="E3209" i="3" s="1"/>
  <c r="X3199" i="5"/>
  <c r="AD3199" i="5" s="1"/>
  <c r="I3209" i="3" s="1"/>
  <c r="Y3199" i="5"/>
  <c r="AE3199" i="5" s="1"/>
  <c r="J3209" i="3" s="1"/>
  <c r="V3200" i="5"/>
  <c r="AB3200" i="5" s="1"/>
  <c r="G3210" i="3" s="1"/>
  <c r="X3200" i="5"/>
  <c r="AD3200" i="5" s="1"/>
  <c r="T3201" i="5"/>
  <c r="Z3201" i="5" s="1"/>
  <c r="E3211" i="3" s="1"/>
  <c r="U3201" i="5"/>
  <c r="AA3201" i="5" s="1"/>
  <c r="F3211" i="3" s="1"/>
  <c r="X3201" i="5"/>
  <c r="AD3201" i="5" s="1"/>
  <c r="I3211" i="3" s="1"/>
  <c r="Y3201" i="5"/>
  <c r="AE3201" i="5" s="1"/>
  <c r="V3202" i="5"/>
  <c r="AB3202" i="5" s="1"/>
  <c r="G3212" i="3" s="1"/>
  <c r="W3202" i="5"/>
  <c r="AC3202" i="5" s="1"/>
  <c r="H3212" i="3" s="1"/>
  <c r="T3203" i="5"/>
  <c r="Z3203" i="5" s="1"/>
  <c r="E3213" i="3" s="1"/>
  <c r="V3203" i="5"/>
  <c r="AB3203" i="5" s="1"/>
  <c r="G3213" i="3" s="1"/>
  <c r="X3203" i="5"/>
  <c r="AD3203" i="5" s="1"/>
  <c r="Y3203" i="5"/>
  <c r="AE3203" i="5" s="1"/>
  <c r="J3213" i="3" s="1"/>
  <c r="T3204" i="5"/>
  <c r="Z3204" i="5" s="1"/>
  <c r="V3204" i="5"/>
  <c r="AB3204" i="5" s="1"/>
  <c r="G3214" i="3" s="1"/>
  <c r="W3204" i="5"/>
  <c r="AC3204" i="5" s="1"/>
  <c r="T3205" i="5"/>
  <c r="Z3205" i="5" s="1"/>
  <c r="E3215" i="3" s="1"/>
  <c r="U3205" i="5"/>
  <c r="AA3205" i="5" s="1"/>
  <c r="F3215" i="3" s="1"/>
  <c r="V3205" i="5"/>
  <c r="AB3205" i="5" s="1"/>
  <c r="X3205" i="5"/>
  <c r="AD3205" i="5" s="1"/>
  <c r="I3215" i="3" s="1"/>
  <c r="T3206" i="5"/>
  <c r="Z3206" i="5" s="1"/>
  <c r="E3216" i="3" s="1"/>
  <c r="V3206" i="5"/>
  <c r="AB3206" i="5" s="1"/>
  <c r="G3216" i="3" s="1"/>
  <c r="W3206" i="5"/>
  <c r="AC3206" i="5" s="1"/>
  <c r="H3216" i="3" s="1"/>
  <c r="X3206" i="5"/>
  <c r="AD3206" i="5" s="1"/>
  <c r="I3216" i="3" s="1"/>
  <c r="T3207" i="5"/>
  <c r="Z3207" i="5" s="1"/>
  <c r="E3217" i="3" s="1"/>
  <c r="U3207" i="5"/>
  <c r="AA3207" i="5" s="1"/>
  <c r="V3207" i="5"/>
  <c r="AB3207" i="5" s="1"/>
  <c r="X3207" i="5"/>
  <c r="AD3207" i="5" s="1"/>
  <c r="I3217" i="3" s="1"/>
  <c r="Y3207" i="5"/>
  <c r="AE3207" i="5" s="1"/>
  <c r="T3208" i="5"/>
  <c r="Z3208" i="5" s="1"/>
  <c r="V3208" i="5"/>
  <c r="AB3208" i="5" s="1"/>
  <c r="G3218" i="3" s="1"/>
  <c r="W3208" i="5"/>
  <c r="AC3208" i="5" s="1"/>
  <c r="X3208" i="5"/>
  <c r="AD3208" i="5" s="1"/>
  <c r="T3209" i="5"/>
  <c r="Z3209" i="5" s="1"/>
  <c r="E3219" i="3" s="1"/>
  <c r="U3209" i="5"/>
  <c r="AA3209" i="5" s="1"/>
  <c r="F3219" i="3" s="1"/>
  <c r="X3209" i="5"/>
  <c r="AD3209" i="5" s="1"/>
  <c r="I3219" i="3" s="1"/>
  <c r="Y3209" i="5"/>
  <c r="AE3209" i="5" s="1"/>
  <c r="T3210" i="5"/>
  <c r="Z3210" i="5" s="1"/>
  <c r="E3220" i="3" s="1"/>
  <c r="V3210" i="5"/>
  <c r="AB3210" i="5" s="1"/>
  <c r="G3220" i="3" s="1"/>
  <c r="W3210" i="5"/>
  <c r="AC3210" i="5" s="1"/>
  <c r="H3220" i="3" s="1"/>
  <c r="X3210" i="5"/>
  <c r="AD3210" i="5" s="1"/>
  <c r="I3220" i="3" s="1"/>
  <c r="T3211" i="5"/>
  <c r="Z3211" i="5" s="1"/>
  <c r="E3221" i="3" s="1"/>
  <c r="U3211" i="5"/>
  <c r="AA3211" i="5" s="1"/>
  <c r="V3211" i="5"/>
  <c r="AB3211" i="5" s="1"/>
  <c r="X3211" i="5"/>
  <c r="AD3211" i="5" s="1"/>
  <c r="I3221" i="3" s="1"/>
  <c r="Y3211" i="5"/>
  <c r="AE3211" i="5" s="1"/>
  <c r="J3221" i="3" s="1"/>
  <c r="V3212" i="5"/>
  <c r="AB3212" i="5" s="1"/>
  <c r="G3222" i="3" s="1"/>
  <c r="W3212" i="5"/>
  <c r="AC3212" i="5" s="1"/>
  <c r="T3213" i="5"/>
  <c r="Z3213" i="5" s="1"/>
  <c r="E3223" i="3" s="1"/>
  <c r="U3213" i="5"/>
  <c r="AA3213" i="5" s="1"/>
  <c r="F3223" i="3" s="1"/>
  <c r="V3213" i="5"/>
  <c r="AB3213" i="5" s="1"/>
  <c r="X3213" i="5"/>
  <c r="AD3213" i="5" s="1"/>
  <c r="I3223" i="3" s="1"/>
  <c r="Y3213" i="5"/>
  <c r="AE3213" i="5" s="1"/>
  <c r="V3214" i="5"/>
  <c r="AB3214" i="5" s="1"/>
  <c r="G3224" i="3" s="1"/>
  <c r="W3214" i="5"/>
  <c r="AC3214" i="5" s="1"/>
  <c r="H3224" i="3" s="1"/>
  <c r="X3214" i="5"/>
  <c r="AD3214" i="5" s="1"/>
  <c r="T3215" i="5"/>
  <c r="Z3215" i="5" s="1"/>
  <c r="E3225" i="3" s="1"/>
  <c r="U3215" i="5"/>
  <c r="AA3215" i="5" s="1"/>
  <c r="F3225" i="3" s="1"/>
  <c r="V3215" i="5"/>
  <c r="AB3215" i="5" s="1"/>
  <c r="G3225" i="3" s="1"/>
  <c r="X3215" i="5"/>
  <c r="AD3215" i="5" s="1"/>
  <c r="I3225" i="3" s="1"/>
  <c r="Y3215" i="5"/>
  <c r="AE3215" i="5" s="1"/>
  <c r="J3225" i="3" s="1"/>
  <c r="T3216" i="5"/>
  <c r="Z3216" i="5" s="1"/>
  <c r="V3216" i="5"/>
  <c r="AB3216" i="5" s="1"/>
  <c r="G3226" i="3" s="1"/>
  <c r="W3216" i="5"/>
  <c r="AC3216" i="5" s="1"/>
  <c r="X3216" i="5"/>
  <c r="AD3216" i="5" s="1"/>
  <c r="T3217" i="5"/>
  <c r="Z3217" i="5" s="1"/>
  <c r="E3227" i="3" s="1"/>
  <c r="U3217" i="5"/>
  <c r="AA3217" i="5" s="1"/>
  <c r="F3227" i="3" s="1"/>
  <c r="V3217" i="5"/>
  <c r="AB3217" i="5" s="1"/>
  <c r="X3217" i="5"/>
  <c r="AD3217" i="5" s="1"/>
  <c r="I3227" i="3" s="1"/>
  <c r="Y3217" i="5"/>
  <c r="AE3217" i="5" s="1"/>
  <c r="J3227" i="3" s="1"/>
  <c r="T3218" i="5"/>
  <c r="Z3218" i="5" s="1"/>
  <c r="E3228" i="3" s="1"/>
  <c r="V3218" i="5"/>
  <c r="AB3218" i="5" s="1"/>
  <c r="G3228" i="3" s="1"/>
  <c r="W3218" i="5"/>
  <c r="AC3218" i="5" s="1"/>
  <c r="H3228" i="3" s="1"/>
  <c r="X3218" i="5"/>
  <c r="AD3218" i="5" s="1"/>
  <c r="T3219" i="5"/>
  <c r="Z3219" i="5" s="1"/>
  <c r="E3229" i="3" s="1"/>
  <c r="U3219" i="5"/>
  <c r="AA3219" i="5" s="1"/>
  <c r="F3229" i="3" s="1"/>
  <c r="V3219" i="5"/>
  <c r="AB3219" i="5" s="1"/>
  <c r="X3219" i="5"/>
  <c r="AD3219" i="5" s="1"/>
  <c r="I3229" i="3" s="1"/>
  <c r="Y3219" i="5"/>
  <c r="AE3219" i="5" s="1"/>
  <c r="J3229" i="3" s="1"/>
  <c r="V3220" i="5"/>
  <c r="AB3220" i="5" s="1"/>
  <c r="G3230" i="3" s="1"/>
  <c r="W3220" i="5"/>
  <c r="AC3220" i="5" s="1"/>
  <c r="H3230" i="3" s="1"/>
  <c r="X3220" i="5"/>
  <c r="AD3220" i="5" s="1"/>
  <c r="I3230" i="3" s="1"/>
  <c r="T3221" i="5"/>
  <c r="Z3221" i="5" s="1"/>
  <c r="E3231" i="3" s="1"/>
  <c r="U3221" i="5"/>
  <c r="AA3221" i="5" s="1"/>
  <c r="F3231" i="3" s="1"/>
  <c r="V3221" i="5"/>
  <c r="AB3221" i="5" s="1"/>
  <c r="X3221" i="5"/>
  <c r="AD3221" i="5" s="1"/>
  <c r="I3231" i="3" s="1"/>
  <c r="Y3221" i="5"/>
  <c r="AE3221" i="5" s="1"/>
  <c r="J3231" i="3" s="1"/>
  <c r="T3222" i="5"/>
  <c r="Z3222" i="5" s="1"/>
  <c r="V3222" i="5"/>
  <c r="AB3222" i="5" s="1"/>
  <c r="G3232" i="3" s="1"/>
  <c r="W3222" i="5"/>
  <c r="AC3222" i="5" s="1"/>
  <c r="H3232" i="3" s="1"/>
  <c r="T3223" i="5"/>
  <c r="Z3223" i="5" s="1"/>
  <c r="E3233" i="3" s="1"/>
  <c r="U3223" i="5"/>
  <c r="AA3223" i="5" s="1"/>
  <c r="F3233" i="3" s="1"/>
  <c r="V3223" i="5"/>
  <c r="AB3223" i="5" s="1"/>
  <c r="G3233" i="3" s="1"/>
  <c r="X3223" i="5"/>
  <c r="AD3223" i="5" s="1"/>
  <c r="I3233" i="3" s="1"/>
  <c r="Y3223" i="5"/>
  <c r="AE3223" i="5" s="1"/>
  <c r="J3233" i="3" s="1"/>
  <c r="T3224" i="5"/>
  <c r="Z3224" i="5" s="1"/>
  <c r="V3224" i="5"/>
  <c r="AB3224" i="5" s="1"/>
  <c r="G3234" i="3" s="1"/>
  <c r="W3224" i="5"/>
  <c r="AC3224" i="5" s="1"/>
  <c r="H3234" i="3" s="1"/>
  <c r="X3224" i="5"/>
  <c r="AD3224" i="5" s="1"/>
  <c r="T3225" i="5"/>
  <c r="Z3225" i="5" s="1"/>
  <c r="E3235" i="3" s="1"/>
  <c r="U3225" i="5"/>
  <c r="AA3225" i="5" s="1"/>
  <c r="F3235" i="3" s="1"/>
  <c r="V3225" i="5"/>
  <c r="AB3225" i="5" s="1"/>
  <c r="X3225" i="5"/>
  <c r="AD3225" i="5" s="1"/>
  <c r="I3235" i="3" s="1"/>
  <c r="Y3225" i="5"/>
  <c r="AE3225" i="5" s="1"/>
  <c r="J3235" i="3" s="1"/>
  <c r="V3226" i="5"/>
  <c r="AB3226" i="5" s="1"/>
  <c r="G3236" i="3" s="1"/>
  <c r="W3226" i="5"/>
  <c r="AC3226" i="5" s="1"/>
  <c r="H3236" i="3" s="1"/>
  <c r="X3226" i="5"/>
  <c r="AD3226" i="5" s="1"/>
  <c r="T3227" i="5"/>
  <c r="Z3227" i="5" s="1"/>
  <c r="E3237" i="3" s="1"/>
  <c r="U3227" i="5"/>
  <c r="AA3227" i="5" s="1"/>
  <c r="V3227" i="5"/>
  <c r="AB3227" i="5" s="1"/>
  <c r="X3227" i="5"/>
  <c r="AD3227" i="5" s="1"/>
  <c r="I3237" i="3" s="1"/>
  <c r="Y3227" i="5"/>
  <c r="AE3227" i="5" s="1"/>
  <c r="J3237" i="3" s="1"/>
  <c r="V3228" i="5"/>
  <c r="AB3228" i="5" s="1"/>
  <c r="G3238" i="3" s="1"/>
  <c r="W3228" i="5"/>
  <c r="AC3228" i="5" s="1"/>
  <c r="H3238" i="3" s="1"/>
  <c r="X3228" i="5"/>
  <c r="AD3228" i="5" s="1"/>
  <c r="T3229" i="5"/>
  <c r="Z3229" i="5" s="1"/>
  <c r="E3239" i="3" s="1"/>
  <c r="U3229" i="5"/>
  <c r="AA3229" i="5" s="1"/>
  <c r="F3239" i="3" s="1"/>
  <c r="V3229" i="5"/>
  <c r="AB3229" i="5" s="1"/>
  <c r="G3239" i="3" s="1"/>
  <c r="X3229" i="5"/>
  <c r="AD3229" i="5" s="1"/>
  <c r="I3239" i="3" s="1"/>
  <c r="Y3229" i="5"/>
  <c r="AE3229" i="5" s="1"/>
  <c r="J3239" i="3" s="1"/>
  <c r="T3230" i="5"/>
  <c r="Z3230" i="5" s="1"/>
  <c r="U3230" i="5"/>
  <c r="AA3230" i="5" s="1"/>
  <c r="V3230" i="5"/>
  <c r="AB3230" i="5" s="1"/>
  <c r="G3240" i="3" s="1"/>
  <c r="W3230" i="5"/>
  <c r="AC3230" i="5" s="1"/>
  <c r="H3240" i="3" s="1"/>
  <c r="T3231" i="5"/>
  <c r="Z3231" i="5" s="1"/>
  <c r="E3241" i="3" s="1"/>
  <c r="U3231" i="5"/>
  <c r="AA3231" i="5" s="1"/>
  <c r="F3241" i="3" s="1"/>
  <c r="V3231" i="5"/>
  <c r="AB3231" i="5" s="1"/>
  <c r="X3231" i="5"/>
  <c r="AD3231" i="5" s="1"/>
  <c r="I3241" i="3" s="1"/>
  <c r="Y3231" i="5"/>
  <c r="AE3231" i="5" s="1"/>
  <c r="J3241" i="3" s="1"/>
  <c r="T3232" i="5"/>
  <c r="Z3232" i="5" s="1"/>
  <c r="E3242" i="3" s="1"/>
  <c r="V3232" i="5"/>
  <c r="AB3232" i="5" s="1"/>
  <c r="G3242" i="3" s="1"/>
  <c r="W3232" i="5"/>
  <c r="AC3232" i="5" s="1"/>
  <c r="H3242" i="3" s="1"/>
  <c r="X3232" i="5"/>
  <c r="AD3232" i="5" s="1"/>
  <c r="T3233" i="5"/>
  <c r="Z3233" i="5" s="1"/>
  <c r="E3243" i="3" s="1"/>
  <c r="U3233" i="5"/>
  <c r="AA3233" i="5" s="1"/>
  <c r="F3243" i="3" s="1"/>
  <c r="V3233" i="5"/>
  <c r="AB3233" i="5" s="1"/>
  <c r="X3233" i="5"/>
  <c r="AD3233" i="5" s="1"/>
  <c r="I3243" i="3" s="1"/>
  <c r="Y3233" i="5"/>
  <c r="AE3233" i="5" s="1"/>
  <c r="J3243" i="3" s="1"/>
  <c r="V3234" i="5"/>
  <c r="AB3234" i="5" s="1"/>
  <c r="G3244" i="3" s="1"/>
  <c r="W3234" i="5"/>
  <c r="AC3234" i="5" s="1"/>
  <c r="H3244" i="3" s="1"/>
  <c r="X3234" i="5"/>
  <c r="AD3234" i="5" s="1"/>
  <c r="I3244" i="3" s="1"/>
  <c r="T3235" i="5"/>
  <c r="Z3235" i="5" s="1"/>
  <c r="E3245" i="3" s="1"/>
  <c r="U3235" i="5"/>
  <c r="AA3235" i="5" s="1"/>
  <c r="F3245" i="3" s="1"/>
  <c r="V3235" i="5"/>
  <c r="AB3235" i="5" s="1"/>
  <c r="W3235" i="5"/>
  <c r="AC3235" i="5" s="1"/>
  <c r="H3245" i="3" s="1"/>
  <c r="X3235" i="5"/>
  <c r="AD3235" i="5" s="1"/>
  <c r="I3245" i="3" s="1"/>
  <c r="Y3235" i="5"/>
  <c r="AE3235" i="5" s="1"/>
  <c r="J3245" i="3" s="1"/>
  <c r="T3236" i="5"/>
  <c r="Z3236" i="5" s="1"/>
  <c r="V3236" i="5"/>
  <c r="AB3236" i="5" s="1"/>
  <c r="G3246" i="3" s="1"/>
  <c r="W3236" i="5"/>
  <c r="AC3236" i="5" s="1"/>
  <c r="X3236" i="5"/>
  <c r="AD3236" i="5" s="1"/>
  <c r="Y3236" i="5"/>
  <c r="AE3236" i="5" s="1"/>
  <c r="T3237" i="5"/>
  <c r="Z3237" i="5" s="1"/>
  <c r="E3247" i="3" s="1"/>
  <c r="U3237" i="5"/>
  <c r="AA3237" i="5" s="1"/>
  <c r="F3247" i="3" s="1"/>
  <c r="V3237" i="5"/>
  <c r="AB3237" i="5" s="1"/>
  <c r="G3247" i="3" s="1"/>
  <c r="X3237" i="5"/>
  <c r="AD3237" i="5" s="1"/>
  <c r="I3247" i="3" s="1"/>
  <c r="Y3237" i="5"/>
  <c r="AE3237" i="5" s="1"/>
  <c r="J3247" i="3" s="1"/>
  <c r="V3238" i="5"/>
  <c r="AB3238" i="5" s="1"/>
  <c r="G3248" i="3" s="1"/>
  <c r="W3238" i="5"/>
  <c r="AC3238" i="5" s="1"/>
  <c r="H3248" i="3" s="1"/>
  <c r="X3238" i="5"/>
  <c r="AD3238" i="5" s="1"/>
  <c r="T3239" i="5"/>
  <c r="Z3239" i="5" s="1"/>
  <c r="E3249" i="3" s="1"/>
  <c r="U3239" i="5"/>
  <c r="AA3239" i="5" s="1"/>
  <c r="F3249" i="3" s="1"/>
  <c r="W3239" i="5"/>
  <c r="AC3239" i="5" s="1"/>
  <c r="X3239" i="5"/>
  <c r="AD3239" i="5" s="1"/>
  <c r="I3249" i="3" s="1"/>
  <c r="Y3239" i="5"/>
  <c r="AE3239" i="5" s="1"/>
  <c r="J3249" i="3" s="1"/>
  <c r="T3240" i="5"/>
  <c r="Z3240" i="5" s="1"/>
  <c r="V3240" i="5"/>
  <c r="AB3240" i="5" s="1"/>
  <c r="G3250" i="3" s="1"/>
  <c r="W3240" i="5"/>
  <c r="AC3240" i="5" s="1"/>
  <c r="H3250" i="3" s="1"/>
  <c r="X3240" i="5"/>
  <c r="AD3240" i="5" s="1"/>
  <c r="I3250" i="3" s="1"/>
  <c r="T3241" i="5"/>
  <c r="Z3241" i="5" s="1"/>
  <c r="E3251" i="3" s="1"/>
  <c r="U3241" i="5"/>
  <c r="AA3241" i="5" s="1"/>
  <c r="F3251" i="3" s="1"/>
  <c r="V3241" i="5"/>
  <c r="AB3241" i="5" s="1"/>
  <c r="W3241" i="5"/>
  <c r="AC3241" i="5" s="1"/>
  <c r="X3241" i="5"/>
  <c r="AD3241" i="5" s="1"/>
  <c r="I3251" i="3" s="1"/>
  <c r="Y3241" i="5"/>
  <c r="AE3241" i="5" s="1"/>
  <c r="J3251" i="3" s="1"/>
  <c r="T3242" i="5"/>
  <c r="Z3242" i="5" s="1"/>
  <c r="V3242" i="5"/>
  <c r="AB3242" i="5" s="1"/>
  <c r="G3252" i="3" s="1"/>
  <c r="W3242" i="5"/>
  <c r="AC3242" i="5" s="1"/>
  <c r="H3252" i="3" s="1"/>
  <c r="X3242" i="5"/>
  <c r="AD3242" i="5" s="1"/>
  <c r="T3243" i="5"/>
  <c r="Z3243" i="5" s="1"/>
  <c r="E3253" i="3" s="1"/>
  <c r="U3243" i="5"/>
  <c r="AA3243" i="5" s="1"/>
  <c r="F3253" i="3" s="1"/>
  <c r="X3243" i="5"/>
  <c r="AD3243" i="5" s="1"/>
  <c r="I3253" i="3" s="1"/>
  <c r="Y3243" i="5"/>
  <c r="AE3243" i="5" s="1"/>
  <c r="J3253" i="3" s="1"/>
  <c r="T3244" i="5"/>
  <c r="Z3244" i="5" s="1"/>
  <c r="E3254" i="3" s="1"/>
  <c r="U3244" i="5"/>
  <c r="AA3244" i="5" s="1"/>
  <c r="V3244" i="5"/>
  <c r="AB3244" i="5" s="1"/>
  <c r="G3254" i="3" s="1"/>
  <c r="W3244" i="5"/>
  <c r="AC3244" i="5" s="1"/>
  <c r="H3254" i="3" s="1"/>
  <c r="X3244" i="5"/>
  <c r="AD3244" i="5" s="1"/>
  <c r="T3245" i="5"/>
  <c r="Z3245" i="5" s="1"/>
  <c r="E3255" i="3" s="1"/>
  <c r="U3245" i="5"/>
  <c r="AA3245" i="5" s="1"/>
  <c r="F3255" i="3" s="1"/>
  <c r="V3245" i="5"/>
  <c r="AB3245" i="5" s="1"/>
  <c r="W3245" i="5"/>
  <c r="AC3245" i="5" s="1"/>
  <c r="X3245" i="5"/>
  <c r="AD3245" i="5" s="1"/>
  <c r="I3255" i="3" s="1"/>
  <c r="Y3245" i="5"/>
  <c r="AE3245" i="5" s="1"/>
  <c r="J3255" i="3" s="1"/>
  <c r="V3246" i="5"/>
  <c r="AB3246" i="5" s="1"/>
  <c r="G3256" i="3" s="1"/>
  <c r="W3246" i="5"/>
  <c r="AC3246" i="5" s="1"/>
  <c r="H3256" i="3" s="1"/>
  <c r="X3246" i="5"/>
  <c r="AD3246" i="5" s="1"/>
  <c r="T3247" i="5"/>
  <c r="Z3247" i="5" s="1"/>
  <c r="E3257" i="3" s="1"/>
  <c r="U3247" i="5"/>
  <c r="AA3247" i="5" s="1"/>
  <c r="F3257" i="3" s="1"/>
  <c r="V3247" i="5"/>
  <c r="AB3247" i="5" s="1"/>
  <c r="G3257" i="3" s="1"/>
  <c r="W3247" i="5"/>
  <c r="AC3247" i="5" s="1"/>
  <c r="X3247" i="5"/>
  <c r="AD3247" i="5" s="1"/>
  <c r="I3257" i="3" s="1"/>
  <c r="Y3247" i="5"/>
  <c r="AE3247" i="5" s="1"/>
  <c r="J3257" i="3" s="1"/>
  <c r="T3248" i="5"/>
  <c r="Z3248" i="5" s="1"/>
  <c r="V3248" i="5"/>
  <c r="AB3248" i="5" s="1"/>
  <c r="G3258" i="3" s="1"/>
  <c r="W3248" i="5"/>
  <c r="AC3248" i="5" s="1"/>
  <c r="H3258" i="3" s="1"/>
  <c r="Y3248" i="5"/>
  <c r="AE3248" i="5" s="1"/>
  <c r="J3258" i="3" s="1"/>
  <c r="T3249" i="5"/>
  <c r="Z3249" i="5" s="1"/>
  <c r="E3259" i="3" s="1"/>
  <c r="U3249" i="5"/>
  <c r="AA3249" i="5" s="1"/>
  <c r="F3259" i="3" s="1"/>
  <c r="V3249" i="5"/>
  <c r="AB3249" i="5" s="1"/>
  <c r="X3249" i="5"/>
  <c r="AD3249" i="5" s="1"/>
  <c r="I3259" i="3" s="1"/>
  <c r="Y3249" i="5"/>
  <c r="AE3249" i="5" s="1"/>
  <c r="T3250" i="5"/>
  <c r="Z3250" i="5" s="1"/>
  <c r="E3260" i="3" s="1"/>
  <c r="V3250" i="5"/>
  <c r="AB3250" i="5" s="1"/>
  <c r="G3260" i="3" s="1"/>
  <c r="W3250" i="5"/>
  <c r="AC3250" i="5" s="1"/>
  <c r="H3260" i="3" s="1"/>
  <c r="X3250" i="5"/>
  <c r="AD3250" i="5" s="1"/>
  <c r="Y3250" i="5"/>
  <c r="AE3250" i="5" s="1"/>
  <c r="T3251" i="5"/>
  <c r="Z3251" i="5" s="1"/>
  <c r="E3261" i="3" s="1"/>
  <c r="U3251" i="5"/>
  <c r="AA3251" i="5" s="1"/>
  <c r="F3261" i="3" s="1"/>
  <c r="V3251" i="5"/>
  <c r="AB3251" i="5" s="1"/>
  <c r="G3261" i="3" s="1"/>
  <c r="X3251" i="5"/>
  <c r="AD3251" i="5" s="1"/>
  <c r="I3261" i="3" s="1"/>
  <c r="Y3251" i="5"/>
  <c r="AE3251" i="5" s="1"/>
  <c r="J3261" i="3" s="1"/>
  <c r="T3252" i="5"/>
  <c r="Z3252" i="5" s="1"/>
  <c r="V3252" i="5"/>
  <c r="AB3252" i="5" s="1"/>
  <c r="G3262" i="3" s="1"/>
  <c r="W3252" i="5"/>
  <c r="AC3252" i="5" s="1"/>
  <c r="H3262" i="3" s="1"/>
  <c r="X3252" i="5"/>
  <c r="AD3252" i="5" s="1"/>
  <c r="I3262" i="3" s="1"/>
  <c r="Y3252" i="5"/>
  <c r="AE3252" i="5" s="1"/>
  <c r="T3253" i="5"/>
  <c r="Z3253" i="5" s="1"/>
  <c r="E3263" i="3" s="1"/>
  <c r="U3253" i="5"/>
  <c r="AA3253" i="5" s="1"/>
  <c r="F3263" i="3" s="1"/>
  <c r="V3253" i="5"/>
  <c r="AB3253" i="5" s="1"/>
  <c r="W3253" i="5"/>
  <c r="AC3253" i="5" s="1"/>
  <c r="X3253" i="5"/>
  <c r="AD3253" i="5" s="1"/>
  <c r="I3263" i="3" s="1"/>
  <c r="Y3253" i="5"/>
  <c r="AE3253" i="5" s="1"/>
  <c r="J3263" i="3" s="1"/>
  <c r="T3254" i="5"/>
  <c r="Z3254" i="5" s="1"/>
  <c r="E3264" i="3" s="1"/>
  <c r="V3254" i="5"/>
  <c r="AB3254" i="5" s="1"/>
  <c r="G3264" i="3" s="1"/>
  <c r="W3254" i="5"/>
  <c r="AC3254" i="5" s="1"/>
  <c r="X3254" i="5"/>
  <c r="AD3254" i="5" s="1"/>
  <c r="T3255" i="5"/>
  <c r="Z3255" i="5" s="1"/>
  <c r="E3265" i="3" s="1"/>
  <c r="U3255" i="5"/>
  <c r="AA3255" i="5" s="1"/>
  <c r="F3265" i="3" s="1"/>
  <c r="X3255" i="5"/>
  <c r="AD3255" i="5" s="1"/>
  <c r="I3265" i="3" s="1"/>
  <c r="Y3255" i="5"/>
  <c r="AE3255" i="5" s="1"/>
  <c r="J3265" i="3" s="1"/>
  <c r="T3256" i="5"/>
  <c r="Z3256" i="5" s="1"/>
  <c r="V3256" i="5"/>
  <c r="AB3256" i="5" s="1"/>
  <c r="G3266" i="3" s="1"/>
  <c r="W3256" i="5"/>
  <c r="AC3256" i="5" s="1"/>
  <c r="X3256" i="5"/>
  <c r="AD3256" i="5" s="1"/>
  <c r="Y3256" i="5"/>
  <c r="AE3256" i="5" s="1"/>
  <c r="T3257" i="5"/>
  <c r="Z3257" i="5" s="1"/>
  <c r="E3267" i="3" s="1"/>
  <c r="U3257" i="5"/>
  <c r="AA3257" i="5" s="1"/>
  <c r="F3267" i="3" s="1"/>
  <c r="V3257" i="5"/>
  <c r="AB3257" i="5" s="1"/>
  <c r="X3257" i="5"/>
  <c r="AD3257" i="5" s="1"/>
  <c r="I3267" i="3" s="1"/>
  <c r="Y3257" i="5"/>
  <c r="AE3257" i="5" s="1"/>
  <c r="T3258" i="5"/>
  <c r="Z3258" i="5" s="1"/>
  <c r="E3268" i="3" s="1"/>
  <c r="U3258" i="5"/>
  <c r="AA3258" i="5" s="1"/>
  <c r="F3268" i="3" s="1"/>
  <c r="V3258" i="5"/>
  <c r="AB3258" i="5" s="1"/>
  <c r="G3268" i="3" s="1"/>
  <c r="W3258" i="5"/>
  <c r="AC3258" i="5" s="1"/>
  <c r="H3268" i="3" s="1"/>
  <c r="X3258" i="5"/>
  <c r="AD3258" i="5" s="1"/>
  <c r="T3259" i="5"/>
  <c r="Z3259" i="5" s="1"/>
  <c r="E3269" i="3" s="1"/>
  <c r="U3259" i="5"/>
  <c r="AA3259" i="5" s="1"/>
  <c r="F3269" i="3" s="1"/>
  <c r="V3259" i="5"/>
  <c r="AB3259" i="5" s="1"/>
  <c r="X3259" i="5"/>
  <c r="AD3259" i="5" s="1"/>
  <c r="I3269" i="3" s="1"/>
  <c r="Y3259" i="5"/>
  <c r="AE3259" i="5" s="1"/>
  <c r="J3269" i="3" s="1"/>
  <c r="T3260" i="5"/>
  <c r="Z3260" i="5" s="1"/>
  <c r="V3260" i="5"/>
  <c r="AB3260" i="5" s="1"/>
  <c r="G3270" i="3" s="1"/>
  <c r="W3260" i="5"/>
  <c r="AC3260" i="5" s="1"/>
  <c r="H3270" i="3" s="1"/>
  <c r="Y3260" i="5"/>
  <c r="AE3260" i="5" s="1"/>
  <c r="J3270" i="3" s="1"/>
  <c r="T3261" i="5"/>
  <c r="Z3261" i="5" s="1"/>
  <c r="E3271" i="3" s="1"/>
  <c r="U3261" i="5"/>
  <c r="AA3261" i="5" s="1"/>
  <c r="F3271" i="3" s="1"/>
  <c r="V3261" i="5"/>
  <c r="AB3261" i="5" s="1"/>
  <c r="G3271" i="3" s="1"/>
  <c r="W3261" i="5"/>
  <c r="AC3261" i="5" s="1"/>
  <c r="X3261" i="5"/>
  <c r="AD3261" i="5" s="1"/>
  <c r="I3271" i="3" s="1"/>
  <c r="Y3261" i="5"/>
  <c r="AE3261" i="5" s="1"/>
  <c r="J3271" i="3" s="1"/>
  <c r="V3262" i="5"/>
  <c r="AB3262" i="5" s="1"/>
  <c r="G3272" i="3" s="1"/>
  <c r="W3262" i="5"/>
  <c r="AC3262" i="5" s="1"/>
  <c r="H3272" i="3" s="1"/>
  <c r="X3262" i="5"/>
  <c r="AD3262" i="5" s="1"/>
  <c r="Y3262" i="5"/>
  <c r="AE3262" i="5" s="1"/>
  <c r="T3263" i="5"/>
  <c r="Z3263" i="5" s="1"/>
  <c r="E3273" i="3" s="1"/>
  <c r="U3263" i="5"/>
  <c r="AA3263" i="5" s="1"/>
  <c r="F3273" i="3" s="1"/>
  <c r="V3263" i="5"/>
  <c r="AB3263" i="5" s="1"/>
  <c r="X3263" i="5"/>
  <c r="AD3263" i="5" s="1"/>
  <c r="I3273" i="3" s="1"/>
  <c r="Y3263" i="5"/>
  <c r="AE3263" i="5" s="1"/>
  <c r="J3273" i="3" s="1"/>
  <c r="T3264" i="5"/>
  <c r="Z3264" i="5" s="1"/>
  <c r="E3274" i="3" s="1"/>
  <c r="V3264" i="5"/>
  <c r="AB3264" i="5" s="1"/>
  <c r="G3274" i="3" s="1"/>
  <c r="W3264" i="5"/>
  <c r="AC3264" i="5" s="1"/>
  <c r="H3274" i="3" s="1"/>
  <c r="X3264" i="5"/>
  <c r="AD3264" i="5" s="1"/>
  <c r="Y3264" i="5"/>
  <c r="AE3264" i="5" s="1"/>
  <c r="T3265" i="5"/>
  <c r="Z3265" i="5" s="1"/>
  <c r="E3275" i="3" s="1"/>
  <c r="U3265" i="5"/>
  <c r="AA3265" i="5" s="1"/>
  <c r="F3275" i="3" s="1"/>
  <c r="V3265" i="5"/>
  <c r="AB3265" i="5" s="1"/>
  <c r="X3265" i="5"/>
  <c r="AD3265" i="5" s="1"/>
  <c r="I3275" i="3" s="1"/>
  <c r="Y3265" i="5"/>
  <c r="AE3265" i="5" s="1"/>
  <c r="J3275" i="3" s="1"/>
  <c r="T3266" i="5"/>
  <c r="Z3266" i="5" s="1"/>
  <c r="V3266" i="5"/>
  <c r="AB3266" i="5" s="1"/>
  <c r="G3276" i="3" s="1"/>
  <c r="W3266" i="5"/>
  <c r="AC3266" i="5" s="1"/>
  <c r="H3276" i="3" s="1"/>
  <c r="X3266" i="5"/>
  <c r="AD3266" i="5" s="1"/>
  <c r="I3276" i="3" s="1"/>
  <c r="T3267" i="5"/>
  <c r="Z3267" i="5" s="1"/>
  <c r="E3277" i="3" s="1"/>
  <c r="U3267" i="5"/>
  <c r="AA3267" i="5" s="1"/>
  <c r="F3277" i="3" s="1"/>
  <c r="V3267" i="5"/>
  <c r="AB3267" i="5" s="1"/>
  <c r="G3277" i="3" s="1"/>
  <c r="X3267" i="5"/>
  <c r="AD3267" i="5" s="1"/>
  <c r="I3277" i="3" s="1"/>
  <c r="Y3267" i="5"/>
  <c r="AE3267" i="5" s="1"/>
  <c r="J3277" i="3" s="1"/>
  <c r="T3268" i="5"/>
  <c r="Z3268" i="5" s="1"/>
  <c r="U3268" i="5"/>
  <c r="AA3268" i="5" s="1"/>
  <c r="V3268" i="5"/>
  <c r="AB3268" i="5" s="1"/>
  <c r="G3278" i="3" s="1"/>
  <c r="W3268" i="5"/>
  <c r="AC3268" i="5" s="1"/>
  <c r="H3278" i="3" s="1"/>
  <c r="X3268" i="5"/>
  <c r="AD3268" i="5" s="1"/>
  <c r="Y3268" i="5"/>
  <c r="AE3268" i="5" s="1"/>
  <c r="J3278" i="3" s="1"/>
  <c r="T3269" i="5"/>
  <c r="Z3269" i="5" s="1"/>
  <c r="E3279" i="3" s="1"/>
  <c r="U3269" i="5"/>
  <c r="AA3269" i="5" s="1"/>
  <c r="F3279" i="3" s="1"/>
  <c r="V3269" i="5"/>
  <c r="AB3269" i="5" s="1"/>
  <c r="G3279" i="3" s="1"/>
  <c r="W3269" i="5"/>
  <c r="AC3269" i="5" s="1"/>
  <c r="X3269" i="5"/>
  <c r="AD3269" i="5" s="1"/>
  <c r="I3279" i="3" s="1"/>
  <c r="Y3269" i="5"/>
  <c r="AE3269" i="5" s="1"/>
  <c r="V3270" i="5"/>
  <c r="AB3270" i="5" s="1"/>
  <c r="G3280" i="3" s="1"/>
  <c r="W3270" i="5"/>
  <c r="AC3270" i="5" s="1"/>
  <c r="H3280" i="3" s="1"/>
  <c r="X3270" i="5"/>
  <c r="AD3270" i="5" s="1"/>
  <c r="I3280" i="3" s="1"/>
  <c r="T3271" i="5"/>
  <c r="Z3271" i="5" s="1"/>
  <c r="E3281" i="3" s="1"/>
  <c r="U3271" i="5"/>
  <c r="AA3271" i="5" s="1"/>
  <c r="F3281" i="3" s="1"/>
  <c r="V3271" i="5"/>
  <c r="AB3271" i="5" s="1"/>
  <c r="G3281" i="3" s="1"/>
  <c r="W3271" i="5"/>
  <c r="AC3271" i="5" s="1"/>
  <c r="X3271" i="5"/>
  <c r="AD3271" i="5" s="1"/>
  <c r="I3281" i="3" s="1"/>
  <c r="Y3271" i="5"/>
  <c r="AE3271" i="5" s="1"/>
  <c r="J3281" i="3" s="1"/>
  <c r="T3272" i="5"/>
  <c r="Z3272" i="5" s="1"/>
  <c r="E3282" i="3" s="1"/>
  <c r="U3272" i="5"/>
  <c r="AA3272" i="5" s="1"/>
  <c r="V3272" i="5"/>
  <c r="AB3272" i="5" s="1"/>
  <c r="G3282" i="3" s="1"/>
  <c r="W3272" i="5"/>
  <c r="AC3272" i="5" s="1"/>
  <c r="H3282" i="3" s="1"/>
  <c r="X3272" i="5"/>
  <c r="AD3272" i="5" s="1"/>
  <c r="I3282" i="3" s="1"/>
  <c r="T3273" i="5"/>
  <c r="Z3273" i="5" s="1"/>
  <c r="E3283" i="3" s="1"/>
  <c r="U3273" i="5"/>
  <c r="AA3273" i="5" s="1"/>
  <c r="F3283" i="3" s="1"/>
  <c r="V3273" i="5"/>
  <c r="AB3273" i="5" s="1"/>
  <c r="X3273" i="5"/>
  <c r="AD3273" i="5" s="1"/>
  <c r="I3283" i="3" s="1"/>
  <c r="Y3273" i="5"/>
  <c r="AE3273" i="5" s="1"/>
  <c r="J3283" i="3" s="1"/>
  <c r="T3274" i="5"/>
  <c r="Z3274" i="5" s="1"/>
  <c r="E3284" i="3" s="1"/>
  <c r="V3274" i="5"/>
  <c r="AB3274" i="5" s="1"/>
  <c r="G3284" i="3" s="1"/>
  <c r="W3274" i="5"/>
  <c r="AC3274" i="5" s="1"/>
  <c r="H3284" i="3" s="1"/>
  <c r="X3274" i="5"/>
  <c r="AD3274" i="5" s="1"/>
  <c r="T3275" i="5"/>
  <c r="Z3275" i="5" s="1"/>
  <c r="E3285" i="3" s="1"/>
  <c r="U3275" i="5"/>
  <c r="AA3275" i="5" s="1"/>
  <c r="V3275" i="5"/>
  <c r="AB3275" i="5" s="1"/>
  <c r="G3285" i="3" s="1"/>
  <c r="W3275" i="5"/>
  <c r="AC3275" i="5" s="1"/>
  <c r="X3275" i="5"/>
  <c r="AD3275" i="5" s="1"/>
  <c r="I3285" i="3" s="1"/>
  <c r="Y3275" i="5"/>
  <c r="AE3275" i="5" s="1"/>
  <c r="J3285" i="3" s="1"/>
  <c r="U3276" i="5"/>
  <c r="AA3276" i="5" s="1"/>
  <c r="F3286" i="3" s="1"/>
  <c r="V3276" i="5"/>
  <c r="AB3276" i="5" s="1"/>
  <c r="G3286" i="3" s="1"/>
  <c r="W3276" i="5"/>
  <c r="AC3276" i="5" s="1"/>
  <c r="H3286" i="3" s="1"/>
  <c r="X3276" i="5"/>
  <c r="AD3276" i="5" s="1"/>
  <c r="Y3276" i="5"/>
  <c r="AE3276" i="5" s="1"/>
  <c r="T3277" i="5"/>
  <c r="Z3277" i="5" s="1"/>
  <c r="E3287" i="3" s="1"/>
  <c r="U3277" i="5"/>
  <c r="AA3277" i="5" s="1"/>
  <c r="F3287" i="3" s="1"/>
  <c r="V3277" i="5"/>
  <c r="AB3277" i="5" s="1"/>
  <c r="G3287" i="3" s="1"/>
  <c r="X3277" i="5"/>
  <c r="AD3277" i="5" s="1"/>
  <c r="I3287" i="3" s="1"/>
  <c r="Y3277" i="5"/>
  <c r="AE3277" i="5" s="1"/>
  <c r="J3287" i="3" s="1"/>
  <c r="T3278" i="5"/>
  <c r="Z3278" i="5" s="1"/>
  <c r="U3278" i="5"/>
  <c r="AA3278" i="5" s="1"/>
  <c r="V3278" i="5"/>
  <c r="AB3278" i="5" s="1"/>
  <c r="G3288" i="3" s="1"/>
  <c r="W3278" i="5"/>
  <c r="AC3278" i="5" s="1"/>
  <c r="H3288" i="3" s="1"/>
  <c r="X3278" i="5"/>
  <c r="AD3278" i="5" s="1"/>
  <c r="I3288" i="3" s="1"/>
  <c r="Y3278" i="5"/>
  <c r="AE3278" i="5" s="1"/>
  <c r="J3288" i="3" s="1"/>
  <c r="T3279" i="5"/>
  <c r="Z3279" i="5" s="1"/>
  <c r="E3289" i="3" s="1"/>
  <c r="U3279" i="5"/>
  <c r="AA3279" i="5" s="1"/>
  <c r="F3289" i="3" s="1"/>
  <c r="V3279" i="5"/>
  <c r="AB3279" i="5" s="1"/>
  <c r="W3279" i="5"/>
  <c r="AC3279" i="5" s="1"/>
  <c r="X3279" i="5"/>
  <c r="AD3279" i="5" s="1"/>
  <c r="I3289" i="3" s="1"/>
  <c r="Y3279" i="5"/>
  <c r="AE3279" i="5" s="1"/>
  <c r="J3289" i="3" s="1"/>
  <c r="T3280" i="5"/>
  <c r="Z3280" i="5" s="1"/>
  <c r="V3280" i="5"/>
  <c r="AB3280" i="5" s="1"/>
  <c r="G3290" i="3" s="1"/>
  <c r="W3280" i="5"/>
  <c r="AC3280" i="5" s="1"/>
  <c r="H3290" i="3" s="1"/>
  <c r="X3280" i="5"/>
  <c r="AD3280" i="5" s="1"/>
  <c r="Y3280" i="5"/>
  <c r="AE3280" i="5" s="1"/>
  <c r="T3281" i="5"/>
  <c r="Z3281" i="5" s="1"/>
  <c r="E3291" i="3" s="1"/>
  <c r="U3281" i="5"/>
  <c r="AA3281" i="5" s="1"/>
  <c r="F3291" i="3" s="1"/>
  <c r="V3281" i="5"/>
  <c r="AB3281" i="5" s="1"/>
  <c r="G3291" i="3" s="1"/>
  <c r="X3281" i="5"/>
  <c r="AD3281" i="5" s="1"/>
  <c r="I3291" i="3" s="1"/>
  <c r="Y3281" i="5"/>
  <c r="AE3281" i="5" s="1"/>
  <c r="J3291" i="3" s="1"/>
  <c r="U3282" i="5"/>
  <c r="AA3282" i="5" s="1"/>
  <c r="V3282" i="5"/>
  <c r="AB3282" i="5" s="1"/>
  <c r="G3292" i="3" s="1"/>
  <c r="W3282" i="5"/>
  <c r="AC3282" i="5" s="1"/>
  <c r="H3292" i="3" s="1"/>
  <c r="X3282" i="5"/>
  <c r="AD3282" i="5" s="1"/>
  <c r="I3292" i="3" s="1"/>
  <c r="T3283" i="5"/>
  <c r="Z3283" i="5" s="1"/>
  <c r="E3293" i="3" s="1"/>
  <c r="U3283" i="5"/>
  <c r="AA3283" i="5" s="1"/>
  <c r="F3293" i="3" s="1"/>
  <c r="X3283" i="5"/>
  <c r="AD3283" i="5" s="1"/>
  <c r="I3293" i="3" s="1"/>
  <c r="Y3283" i="5"/>
  <c r="AE3283" i="5" s="1"/>
  <c r="J3293" i="3" s="1"/>
  <c r="T3284" i="5"/>
  <c r="Z3284" i="5" s="1"/>
  <c r="E3294" i="3" s="1"/>
  <c r="U3284" i="5"/>
  <c r="AA3284" i="5" s="1"/>
  <c r="F3294" i="3" s="1"/>
  <c r="V3284" i="5"/>
  <c r="AB3284" i="5" s="1"/>
  <c r="G3294" i="3" s="1"/>
  <c r="W3284" i="5"/>
  <c r="AC3284" i="5" s="1"/>
  <c r="H3294" i="3" s="1"/>
  <c r="X3284" i="5"/>
  <c r="AD3284" i="5" s="1"/>
  <c r="I3294" i="3" s="1"/>
  <c r="Y3284" i="5"/>
  <c r="AE3284" i="5" s="1"/>
  <c r="J3294" i="3" s="1"/>
  <c r="T3285" i="5"/>
  <c r="Z3285" i="5" s="1"/>
  <c r="E3295" i="3" s="1"/>
  <c r="U3285" i="5"/>
  <c r="AA3285" i="5" s="1"/>
  <c r="F3295" i="3" s="1"/>
  <c r="V3285" i="5"/>
  <c r="AB3285" i="5" s="1"/>
  <c r="G3295" i="3" s="1"/>
  <c r="W3285" i="5"/>
  <c r="AC3285" i="5" s="1"/>
  <c r="X3285" i="5"/>
  <c r="AD3285" i="5" s="1"/>
  <c r="I3295" i="3" s="1"/>
  <c r="Y3285" i="5"/>
  <c r="AE3285" i="5" s="1"/>
  <c r="J3295" i="3" s="1"/>
  <c r="T3286" i="5"/>
  <c r="Z3286" i="5" s="1"/>
  <c r="U3286" i="5"/>
  <c r="AA3286" i="5" s="1"/>
  <c r="V3286" i="5"/>
  <c r="AB3286" i="5" s="1"/>
  <c r="G3296" i="3" s="1"/>
  <c r="W3286" i="5"/>
  <c r="AC3286" i="5" s="1"/>
  <c r="H3296" i="3" s="1"/>
  <c r="X3286" i="5"/>
  <c r="AD3286" i="5" s="1"/>
  <c r="I3296" i="3" s="1"/>
  <c r="T3287" i="5"/>
  <c r="Z3287" i="5" s="1"/>
  <c r="E3297" i="3" s="1"/>
  <c r="U3287" i="5"/>
  <c r="AA3287" i="5" s="1"/>
  <c r="F3297" i="3" s="1"/>
  <c r="V3287" i="5"/>
  <c r="AB3287" i="5" s="1"/>
  <c r="G3297" i="3" s="1"/>
  <c r="W3287" i="5"/>
  <c r="AC3287" i="5" s="1"/>
  <c r="X3287" i="5"/>
  <c r="AD3287" i="5" s="1"/>
  <c r="I3297" i="3" s="1"/>
  <c r="Y3287" i="5"/>
  <c r="AE3287" i="5" s="1"/>
  <c r="J3297" i="3" s="1"/>
  <c r="T3288" i="5"/>
  <c r="Z3288" i="5" s="1"/>
  <c r="E3298" i="3" s="1"/>
  <c r="V3288" i="5"/>
  <c r="AB3288" i="5" s="1"/>
  <c r="G3298" i="3" s="1"/>
  <c r="W3288" i="5"/>
  <c r="AC3288" i="5" s="1"/>
  <c r="H3298" i="3" s="1"/>
  <c r="Y3288" i="5"/>
  <c r="AE3288" i="5" s="1"/>
  <c r="T3289" i="5"/>
  <c r="Z3289" i="5" s="1"/>
  <c r="E3299" i="3" s="1"/>
  <c r="U3289" i="5"/>
  <c r="AA3289" i="5" s="1"/>
  <c r="F3299" i="3" s="1"/>
  <c r="V3289" i="5"/>
  <c r="AB3289" i="5" s="1"/>
  <c r="X3289" i="5"/>
  <c r="AD3289" i="5" s="1"/>
  <c r="I3299" i="3" s="1"/>
  <c r="Y3289" i="5"/>
  <c r="AE3289" i="5" s="1"/>
  <c r="J3299" i="3" s="1"/>
  <c r="T3290" i="5"/>
  <c r="Z3290" i="5" s="1"/>
  <c r="E3300" i="3" s="1"/>
  <c r="U3290" i="5"/>
  <c r="AA3290" i="5" s="1"/>
  <c r="V3290" i="5"/>
  <c r="AB3290" i="5" s="1"/>
  <c r="G3300" i="3" s="1"/>
  <c r="W3290" i="5"/>
  <c r="AC3290" i="5" s="1"/>
  <c r="H3300" i="3" s="1"/>
  <c r="X3290" i="5"/>
  <c r="AD3290" i="5" s="1"/>
  <c r="I3300" i="3" s="1"/>
  <c r="Y3290" i="5"/>
  <c r="AE3290" i="5" s="1"/>
  <c r="T3291" i="5"/>
  <c r="Z3291" i="5" s="1"/>
  <c r="E3301" i="3" s="1"/>
  <c r="U3291" i="5"/>
  <c r="AA3291" i="5" s="1"/>
  <c r="F3301" i="3" s="1"/>
  <c r="W3291" i="5"/>
  <c r="AC3291" i="5" s="1"/>
  <c r="X3291" i="5"/>
  <c r="AD3291" i="5" s="1"/>
  <c r="I3301" i="3" s="1"/>
  <c r="Y3291" i="5"/>
  <c r="AE3291" i="5" s="1"/>
  <c r="J3301" i="3" s="1"/>
  <c r="T3292" i="5"/>
  <c r="Z3292" i="5" s="1"/>
  <c r="E3302" i="3" s="1"/>
  <c r="V3292" i="5"/>
  <c r="AB3292" i="5" s="1"/>
  <c r="G3302" i="3" s="1"/>
  <c r="W3292" i="5"/>
  <c r="AC3292" i="5" s="1"/>
  <c r="H3302" i="3" s="1"/>
  <c r="X3292" i="5"/>
  <c r="AD3292" i="5" s="1"/>
  <c r="I3302" i="3" s="1"/>
  <c r="Y3292" i="5"/>
  <c r="AE3292" i="5" s="1"/>
  <c r="T3293" i="5"/>
  <c r="Z3293" i="5" s="1"/>
  <c r="E3303" i="3" s="1"/>
  <c r="U3293" i="5"/>
  <c r="AA3293" i="5" s="1"/>
  <c r="F3303" i="3" s="1"/>
  <c r="V3293" i="5"/>
  <c r="AB3293" i="5" s="1"/>
  <c r="G3303" i="3" s="1"/>
  <c r="W3293" i="5"/>
  <c r="AC3293" i="5" s="1"/>
  <c r="X3293" i="5"/>
  <c r="AD3293" i="5" s="1"/>
  <c r="I3303" i="3" s="1"/>
  <c r="Y3293" i="5"/>
  <c r="AE3293" i="5" s="1"/>
  <c r="J3303" i="3" s="1"/>
  <c r="T3294" i="5"/>
  <c r="Z3294" i="5" s="1"/>
  <c r="E3304" i="3" s="1"/>
  <c r="U3294" i="5"/>
  <c r="AA3294" i="5" s="1"/>
  <c r="F3304" i="3" s="1"/>
  <c r="V3294" i="5"/>
  <c r="AB3294" i="5" s="1"/>
  <c r="G3304" i="3" s="1"/>
  <c r="W3294" i="5"/>
  <c r="AC3294" i="5" s="1"/>
  <c r="H3304" i="3" s="1"/>
  <c r="X3294" i="5"/>
  <c r="AD3294" i="5" s="1"/>
  <c r="I3304" i="3" s="1"/>
  <c r="Y3294" i="5"/>
  <c r="AE3294" i="5" s="1"/>
  <c r="T3295" i="5"/>
  <c r="Z3295" i="5" s="1"/>
  <c r="E3305" i="3" s="1"/>
  <c r="U3295" i="5"/>
  <c r="AA3295" i="5" s="1"/>
  <c r="F3305" i="3" s="1"/>
  <c r="X3295" i="5"/>
  <c r="AD3295" i="5" s="1"/>
  <c r="I3305" i="3" s="1"/>
  <c r="Y3295" i="5"/>
  <c r="AE3295" i="5" s="1"/>
  <c r="J3305" i="3" s="1"/>
  <c r="T3296" i="5"/>
  <c r="Z3296" i="5" s="1"/>
  <c r="E3306" i="3" s="1"/>
  <c r="U3296" i="5"/>
  <c r="AA3296" i="5" s="1"/>
  <c r="V3296" i="5"/>
  <c r="AB3296" i="5" s="1"/>
  <c r="G3306" i="3" s="1"/>
  <c r="W3296" i="5"/>
  <c r="AC3296" i="5" s="1"/>
  <c r="H3306" i="3" s="1"/>
  <c r="X3296" i="5"/>
  <c r="AD3296" i="5" s="1"/>
  <c r="Y3296" i="5"/>
  <c r="AE3296" i="5" s="1"/>
  <c r="J3306" i="3" s="1"/>
  <c r="T3297" i="5"/>
  <c r="Z3297" i="5" s="1"/>
  <c r="E3307" i="3" s="1"/>
  <c r="U3297" i="5"/>
  <c r="AA3297" i="5" s="1"/>
  <c r="F3307" i="3" s="1"/>
  <c r="V3297" i="5"/>
  <c r="AB3297" i="5" s="1"/>
  <c r="G3307" i="3" s="1"/>
  <c r="W3297" i="5"/>
  <c r="AC3297" i="5" s="1"/>
  <c r="X3297" i="5"/>
  <c r="AD3297" i="5" s="1"/>
  <c r="I3307" i="3" s="1"/>
  <c r="Y3297" i="5"/>
  <c r="AE3297" i="5" s="1"/>
  <c r="J3307" i="3" s="1"/>
  <c r="T3298" i="5"/>
  <c r="Z3298" i="5" s="1"/>
  <c r="U3298" i="5"/>
  <c r="AA3298" i="5" s="1"/>
  <c r="V3298" i="5"/>
  <c r="AB3298" i="5" s="1"/>
  <c r="G3308" i="3" s="1"/>
  <c r="W3298" i="5"/>
  <c r="AC3298" i="5" s="1"/>
  <c r="H3308" i="3" s="1"/>
  <c r="X3298" i="5"/>
  <c r="AD3298" i="5" s="1"/>
  <c r="I3308" i="3" s="1"/>
  <c r="Y3298" i="5"/>
  <c r="AE3298" i="5" s="1"/>
  <c r="T3299" i="5"/>
  <c r="Z3299" i="5" s="1"/>
  <c r="E3309" i="3" s="1"/>
  <c r="U3299" i="5"/>
  <c r="AA3299" i="5" s="1"/>
  <c r="F3309" i="3" s="1"/>
  <c r="V3299" i="5"/>
  <c r="AB3299" i="5" s="1"/>
  <c r="W3299" i="5"/>
  <c r="AC3299" i="5" s="1"/>
  <c r="H3309" i="3" s="1"/>
  <c r="X3299" i="5"/>
  <c r="AD3299" i="5" s="1"/>
  <c r="I3309" i="3" s="1"/>
  <c r="Y3299" i="5"/>
  <c r="AE3299" i="5" s="1"/>
  <c r="J3309" i="3" s="1"/>
  <c r="T3300" i="5"/>
  <c r="Z3300" i="5" s="1"/>
  <c r="E3310" i="3" s="1"/>
  <c r="V3300" i="5"/>
  <c r="AB3300" i="5" s="1"/>
  <c r="G3310" i="3" s="1"/>
  <c r="W3300" i="5"/>
  <c r="AC3300" i="5" s="1"/>
  <c r="H3310" i="3" s="1"/>
  <c r="Y3300" i="5"/>
  <c r="AE3300" i="5" s="1"/>
  <c r="T3301" i="5"/>
  <c r="Z3301" i="5" s="1"/>
  <c r="E3311" i="3" s="1"/>
  <c r="U3301" i="5"/>
  <c r="AA3301" i="5" s="1"/>
  <c r="F3311" i="3" s="1"/>
  <c r="V3301" i="5"/>
  <c r="AB3301" i="5" s="1"/>
  <c r="G3311" i="3" s="1"/>
  <c r="W3301" i="5"/>
  <c r="AC3301" i="5" s="1"/>
  <c r="X3301" i="5"/>
  <c r="AD3301" i="5" s="1"/>
  <c r="I3311" i="3" s="1"/>
  <c r="Y3301" i="5"/>
  <c r="AE3301" i="5" s="1"/>
  <c r="J3311" i="3" s="1"/>
  <c r="T3302" i="5"/>
  <c r="Z3302" i="5" s="1"/>
  <c r="V3302" i="5"/>
  <c r="AB3302" i="5" s="1"/>
  <c r="G3312" i="3" s="1"/>
  <c r="W3302" i="5"/>
  <c r="AC3302" i="5" s="1"/>
  <c r="H3312" i="3" s="1"/>
  <c r="X3302" i="5"/>
  <c r="AD3302" i="5" s="1"/>
  <c r="I3312" i="3" s="1"/>
  <c r="Y3302" i="5"/>
  <c r="AE3302" i="5" s="1"/>
  <c r="T3303" i="5"/>
  <c r="Z3303" i="5" s="1"/>
  <c r="E3313" i="3" s="1"/>
  <c r="U3303" i="5"/>
  <c r="AA3303" i="5" s="1"/>
  <c r="F3313" i="3" s="1"/>
  <c r="V3303" i="5"/>
  <c r="AB3303" i="5" s="1"/>
  <c r="W3303" i="5"/>
  <c r="AC3303" i="5" s="1"/>
  <c r="X3303" i="5"/>
  <c r="AD3303" i="5" s="1"/>
  <c r="I3313" i="3" s="1"/>
  <c r="Y3303" i="5"/>
  <c r="AE3303" i="5" s="1"/>
  <c r="J3313" i="3" s="1"/>
  <c r="T3304" i="5"/>
  <c r="Z3304" i="5" s="1"/>
  <c r="E3314" i="3" s="1"/>
  <c r="U3304" i="5"/>
  <c r="AA3304" i="5" s="1"/>
  <c r="V3304" i="5"/>
  <c r="AB3304" i="5" s="1"/>
  <c r="G3314" i="3" s="1"/>
  <c r="W3304" i="5"/>
  <c r="AC3304" i="5" s="1"/>
  <c r="H3314" i="3" s="1"/>
  <c r="X3304" i="5"/>
  <c r="AD3304" i="5" s="1"/>
  <c r="Y3304" i="5"/>
  <c r="AE3304" i="5" s="1"/>
  <c r="J3314" i="3" s="1"/>
  <c r="T3305" i="5"/>
  <c r="Z3305" i="5" s="1"/>
  <c r="E3315" i="3" s="1"/>
  <c r="U3305" i="5"/>
  <c r="AA3305" i="5" s="1"/>
  <c r="F3315" i="3" s="1"/>
  <c r="W3305" i="5"/>
  <c r="AC3305" i="5" s="1"/>
  <c r="X3305" i="5"/>
  <c r="AD3305" i="5" s="1"/>
  <c r="I3315" i="3" s="1"/>
  <c r="Y3305" i="5"/>
  <c r="AE3305" i="5" s="1"/>
  <c r="V3306" i="5"/>
  <c r="AB3306" i="5" s="1"/>
  <c r="G3316" i="3" s="1"/>
  <c r="W3306" i="5"/>
  <c r="AC3306" i="5" s="1"/>
  <c r="H3316" i="3" s="1"/>
  <c r="X3306" i="5"/>
  <c r="AD3306" i="5" s="1"/>
  <c r="I3316" i="3" s="1"/>
  <c r="Y3306" i="5"/>
  <c r="AE3306" i="5" s="1"/>
  <c r="T3307" i="5"/>
  <c r="Z3307" i="5" s="1"/>
  <c r="E3317" i="3" s="1"/>
  <c r="U3307" i="5"/>
  <c r="AA3307" i="5" s="1"/>
  <c r="F3317" i="3" s="1"/>
  <c r="V3307" i="5"/>
  <c r="AB3307" i="5" s="1"/>
  <c r="G3317" i="3" s="1"/>
  <c r="W3307" i="5"/>
  <c r="AC3307" i="5" s="1"/>
  <c r="X3307" i="5"/>
  <c r="AD3307" i="5" s="1"/>
  <c r="I3317" i="3" s="1"/>
  <c r="Y3307" i="5"/>
  <c r="AE3307" i="5" s="1"/>
  <c r="J3317" i="3" s="1"/>
  <c r="T3308" i="5"/>
  <c r="Z3308" i="5" s="1"/>
  <c r="E3318" i="3" s="1"/>
  <c r="U3308" i="5"/>
  <c r="AA3308" i="5" s="1"/>
  <c r="V3308" i="5"/>
  <c r="AB3308" i="5" s="1"/>
  <c r="G3318" i="3" s="1"/>
  <c r="W3308" i="5"/>
  <c r="AC3308" i="5" s="1"/>
  <c r="H3318" i="3" s="1"/>
  <c r="X3308" i="5"/>
  <c r="AD3308" i="5" s="1"/>
  <c r="Y3308" i="5"/>
  <c r="AE3308" i="5" s="1"/>
  <c r="T3309" i="5"/>
  <c r="Z3309" i="5" s="1"/>
  <c r="E3319" i="3" s="1"/>
  <c r="U3309" i="5"/>
  <c r="AA3309" i="5" s="1"/>
  <c r="F3319" i="3" s="1"/>
  <c r="V3309" i="5"/>
  <c r="AB3309" i="5" s="1"/>
  <c r="G3319" i="3" s="1"/>
  <c r="W3309" i="5"/>
  <c r="AC3309" i="5" s="1"/>
  <c r="X3309" i="5"/>
  <c r="AD3309" i="5" s="1"/>
  <c r="I3319" i="3" s="1"/>
  <c r="Y3309" i="5"/>
  <c r="AE3309" i="5" s="1"/>
  <c r="J3319" i="3" s="1"/>
  <c r="T3310" i="5"/>
  <c r="Z3310" i="5" s="1"/>
  <c r="E3320" i="3" s="1"/>
  <c r="U3310" i="5"/>
  <c r="AA3310" i="5" s="1"/>
  <c r="V3310" i="5"/>
  <c r="AB3310" i="5" s="1"/>
  <c r="G3320" i="3" s="1"/>
  <c r="W3310" i="5"/>
  <c r="AC3310" i="5" s="1"/>
  <c r="H3320" i="3" s="1"/>
  <c r="X3310" i="5"/>
  <c r="AD3310" i="5" s="1"/>
  <c r="I3320" i="3" s="1"/>
  <c r="Y3310" i="5"/>
  <c r="AE3310" i="5" s="1"/>
  <c r="T3311" i="5"/>
  <c r="Z3311" i="5" s="1"/>
  <c r="E3321" i="3" s="1"/>
  <c r="U3311" i="5"/>
  <c r="AA3311" i="5" s="1"/>
  <c r="F3321" i="3" s="1"/>
  <c r="W3311" i="5"/>
  <c r="AC3311" i="5" s="1"/>
  <c r="X3311" i="5"/>
  <c r="AD3311" i="5" s="1"/>
  <c r="I3321" i="3" s="1"/>
  <c r="Y3311" i="5"/>
  <c r="AE3311" i="5" s="1"/>
  <c r="J3321" i="3" s="1"/>
  <c r="T3312" i="5"/>
  <c r="Z3312" i="5" s="1"/>
  <c r="E3322" i="3" s="1"/>
  <c r="V3312" i="5"/>
  <c r="AB3312" i="5" s="1"/>
  <c r="G3322" i="3" s="1"/>
  <c r="W3312" i="5"/>
  <c r="AC3312" i="5" s="1"/>
  <c r="H3322" i="3" s="1"/>
  <c r="X3312" i="5"/>
  <c r="AD3312" i="5" s="1"/>
  <c r="I3322" i="3" s="1"/>
  <c r="Y3312" i="5"/>
  <c r="AE3312" i="5" s="1"/>
  <c r="T3313" i="5"/>
  <c r="Z3313" i="5" s="1"/>
  <c r="E3323" i="3" s="1"/>
  <c r="U3313" i="5"/>
  <c r="AA3313" i="5" s="1"/>
  <c r="F3323" i="3" s="1"/>
  <c r="V3313" i="5"/>
  <c r="AB3313" i="5" s="1"/>
  <c r="G3323" i="3" s="1"/>
  <c r="W3313" i="5"/>
  <c r="AC3313" i="5" s="1"/>
  <c r="X3313" i="5"/>
  <c r="AD3313" i="5" s="1"/>
  <c r="I3323" i="3" s="1"/>
  <c r="Y3313" i="5"/>
  <c r="AE3313" i="5" s="1"/>
  <c r="V3314" i="5"/>
  <c r="AB3314" i="5" s="1"/>
  <c r="G3324" i="3" s="1"/>
  <c r="W3314" i="5"/>
  <c r="AC3314" i="5" s="1"/>
  <c r="H3324" i="3" s="1"/>
  <c r="X3314" i="5"/>
  <c r="AD3314" i="5" s="1"/>
  <c r="I3324" i="3" s="1"/>
  <c r="Y3314" i="5"/>
  <c r="AE3314" i="5" s="1"/>
  <c r="J3324" i="3" s="1"/>
  <c r="T3315" i="5"/>
  <c r="Z3315" i="5" s="1"/>
  <c r="E3325" i="3" s="1"/>
  <c r="U3315" i="5"/>
  <c r="AA3315" i="5" s="1"/>
  <c r="F3325" i="3" s="1"/>
  <c r="W3315" i="5"/>
  <c r="AC3315" i="5" s="1"/>
  <c r="X3315" i="5"/>
  <c r="AD3315" i="5" s="1"/>
  <c r="I3325" i="3" s="1"/>
  <c r="Y3315" i="5"/>
  <c r="AE3315" i="5" s="1"/>
  <c r="J3325" i="3" s="1"/>
  <c r="T3316" i="5"/>
  <c r="Z3316" i="5" s="1"/>
  <c r="E3326" i="3" s="1"/>
  <c r="V3316" i="5"/>
  <c r="AB3316" i="5" s="1"/>
  <c r="G3326" i="3" s="1"/>
  <c r="W3316" i="5"/>
  <c r="AC3316" i="5" s="1"/>
  <c r="H3326" i="3" s="1"/>
  <c r="X3316" i="5"/>
  <c r="AD3316" i="5" s="1"/>
  <c r="I3326" i="3" s="1"/>
  <c r="Y3316" i="5"/>
  <c r="AE3316" i="5" s="1"/>
  <c r="J3326" i="3" s="1"/>
  <c r="T3317" i="5"/>
  <c r="Z3317" i="5" s="1"/>
  <c r="E3327" i="3" s="1"/>
  <c r="U3317" i="5"/>
  <c r="AA3317" i="5" s="1"/>
  <c r="F3327" i="3" s="1"/>
  <c r="V3317" i="5"/>
  <c r="AB3317" i="5" s="1"/>
  <c r="G3327" i="3" s="1"/>
  <c r="W3317" i="5"/>
  <c r="AC3317" i="5" s="1"/>
  <c r="H3327" i="3" s="1"/>
  <c r="X3317" i="5"/>
  <c r="AD3317" i="5" s="1"/>
  <c r="I3327" i="3" s="1"/>
  <c r="Y3317" i="5"/>
  <c r="AE3317" i="5" s="1"/>
  <c r="T3318" i="5"/>
  <c r="Z3318" i="5" s="1"/>
  <c r="U3318" i="5"/>
  <c r="AA3318" i="5" s="1"/>
  <c r="V3318" i="5"/>
  <c r="AB3318" i="5" s="1"/>
  <c r="G3328" i="3" s="1"/>
  <c r="W3318" i="5"/>
  <c r="AC3318" i="5" s="1"/>
  <c r="H3328" i="3" s="1"/>
  <c r="X3318" i="5"/>
  <c r="AD3318" i="5" s="1"/>
  <c r="I3328" i="3" s="1"/>
  <c r="Y3318" i="5"/>
  <c r="AE3318" i="5" s="1"/>
  <c r="T3319" i="5"/>
  <c r="Z3319" i="5" s="1"/>
  <c r="E3329" i="3" s="1"/>
  <c r="U3319" i="5"/>
  <c r="AA3319" i="5" s="1"/>
  <c r="F3329" i="3" s="1"/>
  <c r="V3319" i="5"/>
  <c r="AB3319" i="5" s="1"/>
  <c r="G3329" i="3" s="1"/>
  <c r="W3319" i="5"/>
  <c r="AC3319" i="5" s="1"/>
  <c r="H3329" i="3" s="1"/>
  <c r="X3319" i="5"/>
  <c r="AD3319" i="5" s="1"/>
  <c r="I3329" i="3" s="1"/>
  <c r="Y3319" i="5"/>
  <c r="AE3319" i="5" s="1"/>
  <c r="J3329" i="3" s="1"/>
  <c r="T3320" i="5"/>
  <c r="Z3320" i="5" s="1"/>
  <c r="E3330" i="3" s="1"/>
  <c r="V3320" i="5"/>
  <c r="AB3320" i="5" s="1"/>
  <c r="G3330" i="3" s="1"/>
  <c r="W3320" i="5"/>
  <c r="AC3320" i="5" s="1"/>
  <c r="H3330" i="3" s="1"/>
  <c r="X3320" i="5"/>
  <c r="AD3320" i="5" s="1"/>
  <c r="Y3320" i="5"/>
  <c r="AE3320" i="5" s="1"/>
  <c r="T3321" i="5"/>
  <c r="Z3321" i="5" s="1"/>
  <c r="E3331" i="3" s="1"/>
  <c r="U3321" i="5"/>
  <c r="AA3321" i="5" s="1"/>
  <c r="F3331" i="3" s="1"/>
  <c r="V3321" i="5"/>
  <c r="AB3321" i="5" s="1"/>
  <c r="G3331" i="3" s="1"/>
  <c r="W3321" i="5"/>
  <c r="AC3321" i="5" s="1"/>
  <c r="X3321" i="5"/>
  <c r="AD3321" i="5" s="1"/>
  <c r="I3331" i="3" s="1"/>
  <c r="Y3321" i="5"/>
  <c r="AE3321" i="5" s="1"/>
  <c r="T3322" i="5"/>
  <c r="Z3322" i="5" s="1"/>
  <c r="E3332" i="3" s="1"/>
  <c r="U3322" i="5"/>
  <c r="AA3322" i="5" s="1"/>
  <c r="F3332" i="3" s="1"/>
  <c r="V3322" i="5"/>
  <c r="AB3322" i="5" s="1"/>
  <c r="G3332" i="3" s="1"/>
  <c r="W3322" i="5"/>
  <c r="AC3322" i="5" s="1"/>
  <c r="H3332" i="3" s="1"/>
  <c r="X3322" i="5"/>
  <c r="AD3322" i="5" s="1"/>
  <c r="I3332" i="3" s="1"/>
  <c r="Y3322" i="5"/>
  <c r="AE3322" i="5" s="1"/>
  <c r="T3323" i="5"/>
  <c r="Z3323" i="5" s="1"/>
  <c r="E3333" i="3" s="1"/>
  <c r="U3323" i="5"/>
  <c r="AA3323" i="5" s="1"/>
  <c r="F3333" i="3" s="1"/>
  <c r="X3323" i="5"/>
  <c r="AD3323" i="5" s="1"/>
  <c r="I3333" i="3" s="1"/>
  <c r="Y3323" i="5"/>
  <c r="AE3323" i="5" s="1"/>
  <c r="J3333" i="3" s="1"/>
  <c r="T3324" i="5"/>
  <c r="Z3324" i="5" s="1"/>
  <c r="E3334" i="3" s="1"/>
  <c r="U3324" i="5"/>
  <c r="AA3324" i="5" s="1"/>
  <c r="V3324" i="5"/>
  <c r="AB3324" i="5" s="1"/>
  <c r="G3334" i="3" s="1"/>
  <c r="W3324" i="5"/>
  <c r="AC3324" i="5" s="1"/>
  <c r="H3334" i="3" s="1"/>
  <c r="Y3324" i="5"/>
  <c r="AE3324" i="5" s="1"/>
  <c r="J3334" i="3" s="1"/>
  <c r="T3325" i="5"/>
  <c r="Z3325" i="5" s="1"/>
  <c r="E3335" i="3" s="1"/>
  <c r="U3325" i="5"/>
  <c r="AA3325" i="5" s="1"/>
  <c r="F3335" i="3" s="1"/>
  <c r="V3325" i="5"/>
  <c r="AB3325" i="5" s="1"/>
  <c r="G3335" i="3" s="1"/>
  <c r="W3325" i="5"/>
  <c r="AC3325" i="5" s="1"/>
  <c r="X3325" i="5"/>
  <c r="AD3325" i="5" s="1"/>
  <c r="I3335" i="3" s="1"/>
  <c r="Y3325" i="5"/>
  <c r="AE3325" i="5" s="1"/>
  <c r="J3335" i="3" s="1"/>
  <c r="T3326" i="5"/>
  <c r="Z3326" i="5" s="1"/>
  <c r="U3326" i="5"/>
  <c r="AA3326" i="5" s="1"/>
  <c r="V3326" i="5"/>
  <c r="AB3326" i="5" s="1"/>
  <c r="G3336" i="3" s="1"/>
  <c r="W3326" i="5"/>
  <c r="AC3326" i="5" s="1"/>
  <c r="H3336" i="3" s="1"/>
  <c r="X3326" i="5"/>
  <c r="AD3326" i="5" s="1"/>
  <c r="I3336" i="3" s="1"/>
  <c r="Y3326" i="5"/>
  <c r="AE3326" i="5" s="1"/>
  <c r="T3327" i="5"/>
  <c r="Z3327" i="5" s="1"/>
  <c r="E3337" i="3" s="1"/>
  <c r="U3327" i="5"/>
  <c r="AA3327" i="5" s="1"/>
  <c r="F3337" i="3" s="1"/>
  <c r="W3327" i="5"/>
  <c r="AC3327" i="5" s="1"/>
  <c r="H3337" i="3" s="1"/>
  <c r="X3327" i="5"/>
  <c r="AD3327" i="5" s="1"/>
  <c r="I3337" i="3" s="1"/>
  <c r="Y3327" i="5"/>
  <c r="AE3327" i="5" s="1"/>
  <c r="J3337" i="3" s="1"/>
  <c r="T3328" i="5"/>
  <c r="Z3328" i="5" s="1"/>
  <c r="E3338" i="3" s="1"/>
  <c r="U3328" i="5"/>
  <c r="AA3328" i="5" s="1"/>
  <c r="V3328" i="5"/>
  <c r="AB3328" i="5" s="1"/>
  <c r="G3338" i="3" s="1"/>
  <c r="W3328" i="5"/>
  <c r="AC3328" i="5" s="1"/>
  <c r="H3338" i="3" s="1"/>
  <c r="X3328" i="5"/>
  <c r="AD3328" i="5" s="1"/>
  <c r="Y3328" i="5"/>
  <c r="AE3328" i="5" s="1"/>
  <c r="T3329" i="5"/>
  <c r="Z3329" i="5" s="1"/>
  <c r="E3339" i="3" s="1"/>
  <c r="U3329" i="5"/>
  <c r="AA3329" i="5" s="1"/>
  <c r="F3339" i="3" s="1"/>
  <c r="V3329" i="5"/>
  <c r="AB3329" i="5" s="1"/>
  <c r="G3339" i="3" s="1"/>
  <c r="W3329" i="5"/>
  <c r="AC3329" i="5" s="1"/>
  <c r="H3339" i="3" s="1"/>
  <c r="X3329" i="5"/>
  <c r="AD3329" i="5" s="1"/>
  <c r="I3339" i="3" s="1"/>
  <c r="Y3329" i="5"/>
  <c r="AE3329" i="5" s="1"/>
  <c r="T3330" i="5"/>
  <c r="Z3330" i="5" s="1"/>
  <c r="U3330" i="5"/>
  <c r="AA3330" i="5" s="1"/>
  <c r="F3340" i="3" s="1"/>
  <c r="V3330" i="5"/>
  <c r="AB3330" i="5" s="1"/>
  <c r="G3340" i="3" s="1"/>
  <c r="W3330" i="5"/>
  <c r="AC3330" i="5" s="1"/>
  <c r="H3340" i="3" s="1"/>
  <c r="X3330" i="5"/>
  <c r="AD3330" i="5" s="1"/>
  <c r="I3340" i="3" s="1"/>
  <c r="Y3330" i="5"/>
  <c r="AE3330" i="5" s="1"/>
  <c r="T3331" i="5"/>
  <c r="Z3331" i="5" s="1"/>
  <c r="E3341" i="3" s="1"/>
  <c r="U3331" i="5"/>
  <c r="AA3331" i="5" s="1"/>
  <c r="F3341" i="3" s="1"/>
  <c r="V3331" i="5"/>
  <c r="AB3331" i="5" s="1"/>
  <c r="W3331" i="5"/>
  <c r="AC3331" i="5" s="1"/>
  <c r="X3331" i="5"/>
  <c r="AD3331" i="5" s="1"/>
  <c r="I3341" i="3" s="1"/>
  <c r="Y3331" i="5"/>
  <c r="AE3331" i="5" s="1"/>
  <c r="J3341" i="3" s="1"/>
  <c r="T3332" i="5"/>
  <c r="Z3332" i="5" s="1"/>
  <c r="E3342" i="3" s="1"/>
  <c r="V3332" i="5"/>
  <c r="AB3332" i="5" s="1"/>
  <c r="G3342" i="3" s="1"/>
  <c r="W3332" i="5"/>
  <c r="AC3332" i="5" s="1"/>
  <c r="H3342" i="3" s="1"/>
  <c r="X3332" i="5"/>
  <c r="AD3332" i="5" s="1"/>
  <c r="Y3332" i="5"/>
  <c r="AE3332" i="5" s="1"/>
  <c r="T3333" i="5"/>
  <c r="Z3333" i="5" s="1"/>
  <c r="E3343" i="3" s="1"/>
  <c r="U3333" i="5"/>
  <c r="AA3333" i="5" s="1"/>
  <c r="F3343" i="3" s="1"/>
  <c r="V3333" i="5"/>
  <c r="AB3333" i="5" s="1"/>
  <c r="G3343" i="3" s="1"/>
  <c r="W3333" i="5"/>
  <c r="AC3333" i="5" s="1"/>
  <c r="H3343" i="3" s="1"/>
  <c r="X3333" i="5"/>
  <c r="AD3333" i="5" s="1"/>
  <c r="I3343" i="3" s="1"/>
  <c r="Y3333" i="5"/>
  <c r="AE3333" i="5" s="1"/>
  <c r="T3334" i="5"/>
  <c r="Z3334" i="5" s="1"/>
  <c r="U3334" i="5"/>
  <c r="AA3334" i="5" s="1"/>
  <c r="F3344" i="3" s="1"/>
  <c r="V3334" i="5"/>
  <c r="AB3334" i="5" s="1"/>
  <c r="G3344" i="3" s="1"/>
  <c r="W3334" i="5"/>
  <c r="AC3334" i="5" s="1"/>
  <c r="H3344" i="3" s="1"/>
  <c r="X3334" i="5"/>
  <c r="AD3334" i="5" s="1"/>
  <c r="I3344" i="3" s="1"/>
  <c r="Y3334" i="5"/>
  <c r="AE3334" i="5" s="1"/>
  <c r="T3335" i="5"/>
  <c r="Z3335" i="5" s="1"/>
  <c r="E3345" i="3" s="1"/>
  <c r="U3335" i="5"/>
  <c r="AA3335" i="5" s="1"/>
  <c r="V3335" i="5"/>
  <c r="AB3335" i="5" s="1"/>
  <c r="W3335" i="5"/>
  <c r="AC3335" i="5" s="1"/>
  <c r="H3345" i="3" s="1"/>
  <c r="X3335" i="5"/>
  <c r="AD3335" i="5" s="1"/>
  <c r="I3345" i="3" s="1"/>
  <c r="Y3335" i="5"/>
  <c r="AE3335" i="5" s="1"/>
  <c r="J3345" i="3" s="1"/>
  <c r="T3336" i="5"/>
  <c r="Z3336" i="5" s="1"/>
  <c r="E3346" i="3" s="1"/>
  <c r="U3336" i="5"/>
  <c r="AA3336" i="5" s="1"/>
  <c r="V3336" i="5"/>
  <c r="AB3336" i="5" s="1"/>
  <c r="G3346" i="3" s="1"/>
  <c r="W3336" i="5"/>
  <c r="AC3336" i="5" s="1"/>
  <c r="H3346" i="3" s="1"/>
  <c r="Y3336" i="5"/>
  <c r="AE3336" i="5" s="1"/>
  <c r="T3337" i="5"/>
  <c r="Z3337" i="5" s="1"/>
  <c r="E3347" i="3" s="1"/>
  <c r="U3337" i="5"/>
  <c r="AA3337" i="5" s="1"/>
  <c r="F3347" i="3" s="1"/>
  <c r="V3337" i="5"/>
  <c r="AB3337" i="5" s="1"/>
  <c r="G3347" i="3" s="1"/>
  <c r="X3337" i="5"/>
  <c r="AD3337" i="5" s="1"/>
  <c r="I3347" i="3" s="1"/>
  <c r="Y3337" i="5"/>
  <c r="AE3337" i="5" s="1"/>
  <c r="J3347" i="3" s="1"/>
  <c r="T3338" i="5"/>
  <c r="Z3338" i="5" s="1"/>
  <c r="V3338" i="5"/>
  <c r="AB3338" i="5" s="1"/>
  <c r="G3348" i="3" s="1"/>
  <c r="W3338" i="5"/>
  <c r="AC3338" i="5" s="1"/>
  <c r="H3348" i="3" s="1"/>
  <c r="X3338" i="5"/>
  <c r="AD3338" i="5" s="1"/>
  <c r="I3348" i="3" s="1"/>
  <c r="Y3338" i="5"/>
  <c r="AE3338" i="5" s="1"/>
  <c r="J3348" i="3" s="1"/>
  <c r="T3339" i="5"/>
  <c r="Z3339" i="5" s="1"/>
  <c r="E3349" i="3" s="1"/>
  <c r="U3339" i="5"/>
  <c r="AA3339" i="5" s="1"/>
  <c r="F3349" i="3" s="1"/>
  <c r="V3339" i="5"/>
  <c r="AB3339" i="5" s="1"/>
  <c r="W3339" i="5"/>
  <c r="AC3339" i="5" s="1"/>
  <c r="X3339" i="5"/>
  <c r="AD3339" i="5" s="1"/>
  <c r="I3349" i="3" s="1"/>
  <c r="Y3339" i="5"/>
  <c r="AE3339" i="5" s="1"/>
  <c r="J3349" i="3" s="1"/>
  <c r="T3340" i="5"/>
  <c r="Z3340" i="5" s="1"/>
  <c r="E3350" i="3" s="1"/>
  <c r="U3340" i="5"/>
  <c r="AA3340" i="5" s="1"/>
  <c r="V3340" i="5"/>
  <c r="AB3340" i="5" s="1"/>
  <c r="G3350" i="3" s="1"/>
  <c r="W3340" i="5"/>
  <c r="AC3340" i="5" s="1"/>
  <c r="X3340" i="5"/>
  <c r="AD3340" i="5" s="1"/>
  <c r="Y3340" i="5"/>
  <c r="AE3340" i="5" s="1"/>
  <c r="J3350" i="3" s="1"/>
  <c r="T3341" i="5"/>
  <c r="Z3341" i="5" s="1"/>
  <c r="E3351" i="3" s="1"/>
  <c r="U3341" i="5"/>
  <c r="AA3341" i="5" s="1"/>
  <c r="F3351" i="3" s="1"/>
  <c r="V3341" i="5"/>
  <c r="AB3341" i="5" s="1"/>
  <c r="G3351" i="3" s="1"/>
  <c r="W3341" i="5"/>
  <c r="AC3341" i="5" s="1"/>
  <c r="H3351" i="3" s="1"/>
  <c r="X3341" i="5"/>
  <c r="AD3341" i="5" s="1"/>
  <c r="I3351" i="3" s="1"/>
  <c r="Y3341" i="5"/>
  <c r="AE3341" i="5" s="1"/>
  <c r="J3351" i="3" s="1"/>
  <c r="T3342" i="5"/>
  <c r="Z3342" i="5" s="1"/>
  <c r="U3342" i="5"/>
  <c r="AA3342" i="5" s="1"/>
  <c r="V3342" i="5"/>
  <c r="AB3342" i="5" s="1"/>
  <c r="G3352" i="3" s="1"/>
  <c r="W3342" i="5"/>
  <c r="AC3342" i="5" s="1"/>
  <c r="H3352" i="3" s="1"/>
  <c r="X3342" i="5"/>
  <c r="AD3342" i="5" s="1"/>
  <c r="I3352" i="3" s="1"/>
  <c r="Y3342" i="5"/>
  <c r="AE3342" i="5" s="1"/>
  <c r="T3343" i="5"/>
  <c r="Z3343" i="5" s="1"/>
  <c r="E3353" i="3" s="1"/>
  <c r="U3343" i="5"/>
  <c r="AA3343" i="5" s="1"/>
  <c r="F3353" i="3" s="1"/>
  <c r="X3343" i="5"/>
  <c r="AD3343" i="5" s="1"/>
  <c r="I3353" i="3" s="1"/>
  <c r="Y3343" i="5"/>
  <c r="AE3343" i="5" s="1"/>
  <c r="J3353" i="3" s="1"/>
  <c r="T3344" i="5"/>
  <c r="Z3344" i="5" s="1"/>
  <c r="E3354" i="3" s="1"/>
  <c r="U3344" i="5"/>
  <c r="AA3344" i="5" s="1"/>
  <c r="F3354" i="3" s="1"/>
  <c r="V3344" i="5"/>
  <c r="AB3344" i="5" s="1"/>
  <c r="G3354" i="3" s="1"/>
  <c r="W3344" i="5"/>
  <c r="AC3344" i="5" s="1"/>
  <c r="X3344" i="5"/>
  <c r="AD3344" i="5" s="1"/>
  <c r="Y3344" i="5"/>
  <c r="AE3344" i="5" s="1"/>
  <c r="T3345" i="5"/>
  <c r="Z3345" i="5" s="1"/>
  <c r="E3355" i="3" s="1"/>
  <c r="U3345" i="5"/>
  <c r="AA3345" i="5" s="1"/>
  <c r="F3355" i="3" s="1"/>
  <c r="V3345" i="5"/>
  <c r="AB3345" i="5" s="1"/>
  <c r="G3355" i="3" s="1"/>
  <c r="W3345" i="5"/>
  <c r="AC3345" i="5" s="1"/>
  <c r="X3345" i="5"/>
  <c r="AD3345" i="5" s="1"/>
  <c r="I3355" i="3" s="1"/>
  <c r="Y3345" i="5"/>
  <c r="AE3345" i="5" s="1"/>
  <c r="J3355" i="3" s="1"/>
  <c r="T3346" i="5"/>
  <c r="Z3346" i="5" s="1"/>
  <c r="U3346" i="5"/>
  <c r="AA3346" i="5" s="1"/>
  <c r="F3356" i="3" s="1"/>
  <c r="V3346" i="5"/>
  <c r="AB3346" i="5" s="1"/>
  <c r="G3356" i="3" s="1"/>
  <c r="W3346" i="5"/>
  <c r="AC3346" i="5" s="1"/>
  <c r="H3356" i="3" s="1"/>
  <c r="X3346" i="5"/>
  <c r="AD3346" i="5" s="1"/>
  <c r="I3356" i="3" s="1"/>
  <c r="Y3346" i="5"/>
  <c r="AE3346" i="5" s="1"/>
  <c r="J3356" i="3" s="1"/>
  <c r="T3347" i="5"/>
  <c r="Z3347" i="5" s="1"/>
  <c r="E3357" i="3" s="1"/>
  <c r="U3347" i="5"/>
  <c r="AA3347" i="5" s="1"/>
  <c r="F3357" i="3" s="1"/>
  <c r="X3347" i="5"/>
  <c r="AD3347" i="5" s="1"/>
  <c r="I3357" i="3" s="1"/>
  <c r="Y3347" i="5"/>
  <c r="AE3347" i="5" s="1"/>
  <c r="J3357" i="3" s="1"/>
  <c r="T3348" i="5"/>
  <c r="Z3348" i="5" s="1"/>
  <c r="E3358" i="3" s="1"/>
  <c r="U3348" i="5"/>
  <c r="AA3348" i="5" s="1"/>
  <c r="V3348" i="5"/>
  <c r="AB3348" i="5" s="1"/>
  <c r="G3358" i="3" s="1"/>
  <c r="W3348" i="5"/>
  <c r="AC3348" i="5" s="1"/>
  <c r="H3358" i="3" s="1"/>
  <c r="X3348" i="5"/>
  <c r="AD3348" i="5" s="1"/>
  <c r="Y3348" i="5"/>
  <c r="AE3348" i="5" s="1"/>
  <c r="J3358" i="3" s="1"/>
  <c r="T3349" i="5"/>
  <c r="Z3349" i="5" s="1"/>
  <c r="E3359" i="3" s="1"/>
  <c r="U3349" i="5"/>
  <c r="AA3349" i="5" s="1"/>
  <c r="V3349" i="5"/>
  <c r="AB3349" i="5" s="1"/>
  <c r="G3359" i="3" s="1"/>
  <c r="W3349" i="5"/>
  <c r="AC3349" i="5" s="1"/>
  <c r="H3359" i="3" s="1"/>
  <c r="X3349" i="5"/>
  <c r="AD3349" i="5" s="1"/>
  <c r="I3359" i="3" s="1"/>
  <c r="Y3349" i="5"/>
  <c r="AE3349" i="5" s="1"/>
  <c r="J3359" i="3" s="1"/>
  <c r="T3350" i="5"/>
  <c r="Z3350" i="5" s="1"/>
  <c r="E3360" i="3" s="1"/>
  <c r="U3350" i="5"/>
  <c r="AA3350" i="5" s="1"/>
  <c r="V3350" i="5"/>
  <c r="AB3350" i="5" s="1"/>
  <c r="G3360" i="3" s="1"/>
  <c r="W3350" i="5"/>
  <c r="AC3350" i="5" s="1"/>
  <c r="H3360" i="3" s="1"/>
  <c r="X3350" i="5"/>
  <c r="AD3350" i="5" s="1"/>
  <c r="I3360" i="3" s="1"/>
  <c r="Y3350" i="5"/>
  <c r="AE3350" i="5" s="1"/>
  <c r="T3351" i="5"/>
  <c r="Z3351" i="5" s="1"/>
  <c r="E3361" i="3" s="1"/>
  <c r="U3351" i="5"/>
  <c r="AA3351" i="5" s="1"/>
  <c r="F3361" i="3" s="1"/>
  <c r="V3351" i="5"/>
  <c r="AB3351" i="5" s="1"/>
  <c r="W3351" i="5"/>
  <c r="AC3351" i="5" s="1"/>
  <c r="X3351" i="5"/>
  <c r="AD3351" i="5" s="1"/>
  <c r="I3361" i="3" s="1"/>
  <c r="Y3351" i="5"/>
  <c r="AE3351" i="5" s="1"/>
  <c r="J3361" i="3" s="1"/>
  <c r="T3352" i="5"/>
  <c r="Z3352" i="5" s="1"/>
  <c r="E3362" i="3" s="1"/>
  <c r="U3352" i="5"/>
  <c r="AA3352" i="5" s="1"/>
  <c r="F3362" i="3" s="1"/>
  <c r="V3352" i="5"/>
  <c r="AB3352" i="5" s="1"/>
  <c r="G3362" i="3" s="1"/>
  <c r="W3352" i="5"/>
  <c r="AC3352" i="5" s="1"/>
  <c r="H3362" i="3" s="1"/>
  <c r="X3352" i="5"/>
  <c r="AD3352" i="5" s="1"/>
  <c r="I3362" i="3" s="1"/>
  <c r="Y3352" i="5"/>
  <c r="AE3352" i="5" s="1"/>
  <c r="T3353" i="5"/>
  <c r="Z3353" i="5" s="1"/>
  <c r="E3363" i="3" s="1"/>
  <c r="U3353" i="5"/>
  <c r="AA3353" i="5" s="1"/>
  <c r="F3363" i="3" s="1"/>
  <c r="V3353" i="5"/>
  <c r="AB3353" i="5" s="1"/>
  <c r="G3363" i="3" s="1"/>
  <c r="W3353" i="5"/>
  <c r="AC3353" i="5" s="1"/>
  <c r="H3363" i="3" s="1"/>
  <c r="X3353" i="5"/>
  <c r="AD3353" i="5" s="1"/>
  <c r="I3363" i="3" s="1"/>
  <c r="Y3353" i="5"/>
  <c r="AE3353" i="5" s="1"/>
  <c r="T3354" i="5"/>
  <c r="Z3354" i="5" s="1"/>
  <c r="U3354" i="5"/>
  <c r="AA3354" i="5" s="1"/>
  <c r="V3354" i="5"/>
  <c r="AB3354" i="5" s="1"/>
  <c r="G3364" i="3" s="1"/>
  <c r="W3354" i="5"/>
  <c r="AC3354" i="5" s="1"/>
  <c r="H3364" i="3" s="1"/>
  <c r="X3354" i="5"/>
  <c r="AD3354" i="5" s="1"/>
  <c r="I3364" i="3" s="1"/>
  <c r="T3355" i="5"/>
  <c r="Z3355" i="5" s="1"/>
  <c r="E3365" i="3" s="1"/>
  <c r="U3355" i="5"/>
  <c r="AA3355" i="5" s="1"/>
  <c r="F3365" i="3" s="1"/>
  <c r="V3355" i="5"/>
  <c r="AB3355" i="5" s="1"/>
  <c r="G3365" i="3" s="1"/>
  <c r="W3355" i="5"/>
  <c r="AC3355" i="5" s="1"/>
  <c r="X3355" i="5"/>
  <c r="AD3355" i="5" s="1"/>
  <c r="I3365" i="3" s="1"/>
  <c r="Y3355" i="5"/>
  <c r="AE3355" i="5" s="1"/>
  <c r="J3365" i="3" s="1"/>
  <c r="T3356" i="5"/>
  <c r="Z3356" i="5" s="1"/>
  <c r="E3366" i="3" s="1"/>
  <c r="V3356" i="5"/>
  <c r="AB3356" i="5" s="1"/>
  <c r="G3366" i="3" s="1"/>
  <c r="W3356" i="5"/>
  <c r="AC3356" i="5" s="1"/>
  <c r="H3366" i="3" s="1"/>
  <c r="X3356" i="5"/>
  <c r="AD3356" i="5" s="1"/>
  <c r="Y3356" i="5"/>
  <c r="AE3356" i="5" s="1"/>
  <c r="T3357" i="5"/>
  <c r="Z3357" i="5" s="1"/>
  <c r="E3367" i="3" s="1"/>
  <c r="U3357" i="5"/>
  <c r="AA3357" i="5" s="1"/>
  <c r="F3367" i="3" s="1"/>
  <c r="V3357" i="5"/>
  <c r="AB3357" i="5" s="1"/>
  <c r="G3367" i="3" s="1"/>
  <c r="W3357" i="5"/>
  <c r="AC3357" i="5" s="1"/>
  <c r="X3357" i="5"/>
  <c r="AD3357" i="5" s="1"/>
  <c r="I3367" i="3" s="1"/>
  <c r="Y3357" i="5"/>
  <c r="AE3357" i="5" s="1"/>
  <c r="J3367" i="3" s="1"/>
  <c r="T3358" i="5"/>
  <c r="Z3358" i="5" s="1"/>
  <c r="E3368" i="3" s="1"/>
  <c r="U3358" i="5"/>
  <c r="AA3358" i="5" s="1"/>
  <c r="F3368" i="3" s="1"/>
  <c r="V3358" i="5"/>
  <c r="AB3358" i="5" s="1"/>
  <c r="G3368" i="3" s="1"/>
  <c r="W3358" i="5"/>
  <c r="AC3358" i="5" s="1"/>
  <c r="H3368" i="3" s="1"/>
  <c r="X3358" i="5"/>
  <c r="AD3358" i="5" s="1"/>
  <c r="I3368" i="3" s="1"/>
  <c r="Y3358" i="5"/>
  <c r="AE3358" i="5" s="1"/>
  <c r="T3359" i="5"/>
  <c r="Z3359" i="5" s="1"/>
  <c r="E3369" i="3" s="1"/>
  <c r="U3359" i="5"/>
  <c r="AA3359" i="5" s="1"/>
  <c r="F3369" i="3" s="1"/>
  <c r="V3359" i="5"/>
  <c r="AB3359" i="5" s="1"/>
  <c r="W3359" i="5"/>
  <c r="AC3359" i="5" s="1"/>
  <c r="X3359" i="5"/>
  <c r="AD3359" i="5" s="1"/>
  <c r="I3369" i="3" s="1"/>
  <c r="Y3359" i="5"/>
  <c r="AE3359" i="5" s="1"/>
  <c r="J3369" i="3" s="1"/>
  <c r="T3360" i="5"/>
  <c r="Z3360" i="5" s="1"/>
  <c r="E3370" i="3" s="1"/>
  <c r="V3360" i="5"/>
  <c r="AB3360" i="5" s="1"/>
  <c r="G3370" i="3" s="1"/>
  <c r="W3360" i="5"/>
  <c r="AC3360" i="5" s="1"/>
  <c r="H3370" i="3" s="1"/>
  <c r="X3360" i="5"/>
  <c r="AD3360" i="5" s="1"/>
  <c r="I3370" i="3" s="1"/>
  <c r="Y3360" i="5"/>
  <c r="AE3360" i="5" s="1"/>
  <c r="J3370" i="3" s="1"/>
  <c r="T3361" i="5"/>
  <c r="Z3361" i="5" s="1"/>
  <c r="E3371" i="3" s="1"/>
  <c r="U3361" i="5"/>
  <c r="AA3361" i="5" s="1"/>
  <c r="F3371" i="3" s="1"/>
  <c r="V3361" i="5"/>
  <c r="AB3361" i="5" s="1"/>
  <c r="G3371" i="3" s="1"/>
  <c r="W3361" i="5"/>
  <c r="AC3361" i="5" s="1"/>
  <c r="X3361" i="5"/>
  <c r="AD3361" i="5" s="1"/>
  <c r="I3371" i="3" s="1"/>
  <c r="Y3361" i="5"/>
  <c r="AE3361" i="5" s="1"/>
  <c r="T3362" i="5"/>
  <c r="Z3362" i="5" s="1"/>
  <c r="U3362" i="5"/>
  <c r="AA3362" i="5" s="1"/>
  <c r="V3362" i="5"/>
  <c r="AB3362" i="5" s="1"/>
  <c r="G3372" i="3" s="1"/>
  <c r="W3362" i="5"/>
  <c r="AC3362" i="5" s="1"/>
  <c r="H3372" i="3" s="1"/>
  <c r="X3362" i="5"/>
  <c r="AD3362" i="5" s="1"/>
  <c r="I3372" i="3" s="1"/>
  <c r="Y3362" i="5"/>
  <c r="AE3362" i="5" s="1"/>
  <c r="T3363" i="5"/>
  <c r="Z3363" i="5" s="1"/>
  <c r="E3373" i="3" s="1"/>
  <c r="U3363" i="5"/>
  <c r="AA3363" i="5" s="1"/>
  <c r="F3373" i="3" s="1"/>
  <c r="V3363" i="5"/>
  <c r="AB3363" i="5" s="1"/>
  <c r="G3373" i="3" s="1"/>
  <c r="W3363" i="5"/>
  <c r="AC3363" i="5" s="1"/>
  <c r="H3373" i="3" s="1"/>
  <c r="X3363" i="5"/>
  <c r="AD3363" i="5" s="1"/>
  <c r="I3373" i="3" s="1"/>
  <c r="Y3363" i="5"/>
  <c r="AE3363" i="5" s="1"/>
  <c r="J3373" i="3" s="1"/>
  <c r="T3364" i="5"/>
  <c r="Z3364" i="5" s="1"/>
  <c r="E3374" i="3" s="1"/>
  <c r="U3364" i="5"/>
  <c r="AA3364" i="5" s="1"/>
  <c r="V3364" i="5"/>
  <c r="AB3364" i="5" s="1"/>
  <c r="G3374" i="3" s="1"/>
  <c r="W3364" i="5"/>
  <c r="AC3364" i="5" s="1"/>
  <c r="H3374" i="3" s="1"/>
  <c r="X3364" i="5"/>
  <c r="AD3364" i="5" s="1"/>
  <c r="Y3364" i="5"/>
  <c r="AE3364" i="5" s="1"/>
  <c r="T3365" i="5"/>
  <c r="Z3365" i="5" s="1"/>
  <c r="E3375" i="3" s="1"/>
  <c r="U3365" i="5"/>
  <c r="AA3365" i="5" s="1"/>
  <c r="F3375" i="3" s="1"/>
  <c r="V3365" i="5"/>
  <c r="AB3365" i="5" s="1"/>
  <c r="G3375" i="3" s="1"/>
  <c r="X3365" i="5"/>
  <c r="AD3365" i="5" s="1"/>
  <c r="I3375" i="3" s="1"/>
  <c r="Y3365" i="5"/>
  <c r="AE3365" i="5" s="1"/>
  <c r="J3375" i="3" s="1"/>
  <c r="T3366" i="5"/>
  <c r="Z3366" i="5" s="1"/>
  <c r="U3366" i="5"/>
  <c r="AA3366" i="5" s="1"/>
  <c r="F3376" i="3" s="1"/>
  <c r="V3366" i="5"/>
  <c r="AB3366" i="5" s="1"/>
  <c r="G3376" i="3" s="1"/>
  <c r="W3366" i="5"/>
  <c r="AC3366" i="5" s="1"/>
  <c r="H3376" i="3" s="1"/>
  <c r="X3366" i="5"/>
  <c r="AD3366" i="5" s="1"/>
  <c r="I3376" i="3" s="1"/>
  <c r="Y3366" i="5"/>
  <c r="AE3366" i="5" s="1"/>
  <c r="T3367" i="5"/>
  <c r="Z3367" i="5" s="1"/>
  <c r="E3377" i="3" s="1"/>
  <c r="U3367" i="5"/>
  <c r="AA3367" i="5" s="1"/>
  <c r="F3377" i="3" s="1"/>
  <c r="V3367" i="5"/>
  <c r="AB3367" i="5" s="1"/>
  <c r="G3377" i="3" s="1"/>
  <c r="W3367" i="5"/>
  <c r="AC3367" i="5" s="1"/>
  <c r="X3367" i="5"/>
  <c r="AD3367" i="5" s="1"/>
  <c r="I3377" i="3" s="1"/>
  <c r="Y3367" i="5"/>
  <c r="AE3367" i="5" s="1"/>
  <c r="J3377" i="3" s="1"/>
  <c r="T3368" i="5"/>
  <c r="Z3368" i="5" s="1"/>
  <c r="E3378" i="3" s="1"/>
  <c r="V3368" i="5"/>
  <c r="AB3368" i="5" s="1"/>
  <c r="G3378" i="3" s="1"/>
  <c r="W3368" i="5"/>
  <c r="AC3368" i="5" s="1"/>
  <c r="H3378" i="3" s="1"/>
  <c r="X3368" i="5"/>
  <c r="AD3368" i="5" s="1"/>
  <c r="T3369" i="5"/>
  <c r="Z3369" i="5" s="1"/>
  <c r="E3379" i="3" s="1"/>
  <c r="U3369" i="5"/>
  <c r="AA3369" i="5" s="1"/>
  <c r="F3379" i="3" s="1"/>
  <c r="V3369" i="5"/>
  <c r="AB3369" i="5" s="1"/>
  <c r="G3379" i="3" s="1"/>
  <c r="W3369" i="5"/>
  <c r="AC3369" i="5" s="1"/>
  <c r="X3369" i="5"/>
  <c r="AD3369" i="5" s="1"/>
  <c r="I3379" i="3" s="1"/>
  <c r="Y3369" i="5"/>
  <c r="AE3369" i="5" s="1"/>
  <c r="T3370" i="5"/>
  <c r="Z3370" i="5" s="1"/>
  <c r="E3380" i="3" s="1"/>
  <c r="U3370" i="5"/>
  <c r="AA3370" i="5" s="1"/>
  <c r="F3380" i="3" s="1"/>
  <c r="V3370" i="5"/>
  <c r="AB3370" i="5" s="1"/>
  <c r="G3380" i="3" s="1"/>
  <c r="W3370" i="5"/>
  <c r="AC3370" i="5" s="1"/>
  <c r="H3380" i="3" s="1"/>
  <c r="X3370" i="5"/>
  <c r="AD3370" i="5" s="1"/>
  <c r="I3380" i="3" s="1"/>
  <c r="Y3370" i="5"/>
  <c r="AE3370" i="5" s="1"/>
  <c r="T3371" i="5"/>
  <c r="Z3371" i="5" s="1"/>
  <c r="E3381" i="3" s="1"/>
  <c r="U3371" i="5"/>
  <c r="AA3371" i="5" s="1"/>
  <c r="F3381" i="3" s="1"/>
  <c r="W3371" i="5"/>
  <c r="AC3371" i="5" s="1"/>
  <c r="H3381" i="3" s="1"/>
  <c r="X3371" i="5"/>
  <c r="AD3371" i="5" s="1"/>
  <c r="I3381" i="3" s="1"/>
  <c r="Y3371" i="5"/>
  <c r="AE3371" i="5" s="1"/>
  <c r="J3381" i="3" s="1"/>
  <c r="T3372" i="5"/>
  <c r="Z3372" i="5" s="1"/>
  <c r="E3382" i="3" s="1"/>
  <c r="U3372" i="5"/>
  <c r="AA3372" i="5" s="1"/>
  <c r="V3372" i="5"/>
  <c r="AB3372" i="5" s="1"/>
  <c r="G3382" i="3" s="1"/>
  <c r="W3372" i="5"/>
  <c r="AC3372" i="5" s="1"/>
  <c r="H3382" i="3" s="1"/>
  <c r="X3372" i="5"/>
  <c r="AD3372" i="5" s="1"/>
  <c r="I3382" i="3" s="1"/>
  <c r="Y3372" i="5"/>
  <c r="AE3372" i="5" s="1"/>
  <c r="J3382" i="3" s="1"/>
  <c r="T3373" i="5"/>
  <c r="Z3373" i="5" s="1"/>
  <c r="E3383" i="3" s="1"/>
  <c r="U3373" i="5"/>
  <c r="AA3373" i="5" s="1"/>
  <c r="F3383" i="3" s="1"/>
  <c r="V3373" i="5"/>
  <c r="AB3373" i="5" s="1"/>
  <c r="G3383" i="3" s="1"/>
  <c r="W3373" i="5"/>
  <c r="AC3373" i="5" s="1"/>
  <c r="X3373" i="5"/>
  <c r="AD3373" i="5" s="1"/>
  <c r="I3383" i="3" s="1"/>
  <c r="Y3373" i="5"/>
  <c r="AE3373" i="5" s="1"/>
  <c r="J3383" i="3" s="1"/>
  <c r="T3374" i="5"/>
  <c r="Z3374" i="5" s="1"/>
  <c r="E3384" i="3" s="1"/>
  <c r="U3374" i="5"/>
  <c r="AA3374" i="5" s="1"/>
  <c r="V3374" i="5"/>
  <c r="AB3374" i="5" s="1"/>
  <c r="G3384" i="3" s="1"/>
  <c r="W3374" i="5"/>
  <c r="AC3374" i="5" s="1"/>
  <c r="H3384" i="3" s="1"/>
  <c r="X3374" i="5"/>
  <c r="AD3374" i="5" s="1"/>
  <c r="I3384" i="3" s="1"/>
  <c r="T3375" i="5"/>
  <c r="Z3375" i="5" s="1"/>
  <c r="E3385" i="3" s="1"/>
  <c r="U3375" i="5"/>
  <c r="AA3375" i="5" s="1"/>
  <c r="V3375" i="5"/>
  <c r="AB3375" i="5" s="1"/>
  <c r="G3385" i="3" s="1"/>
  <c r="W3375" i="5"/>
  <c r="AC3375" i="5" s="1"/>
  <c r="X3375" i="5"/>
  <c r="AD3375" i="5" s="1"/>
  <c r="I3385" i="3" s="1"/>
  <c r="Y3375" i="5"/>
  <c r="AE3375" i="5" s="1"/>
  <c r="J3385" i="3" s="1"/>
  <c r="T3376" i="5"/>
  <c r="Z3376" i="5" s="1"/>
  <c r="E3386" i="3" s="1"/>
  <c r="U3376" i="5"/>
  <c r="AA3376" i="5" s="1"/>
  <c r="V3376" i="5"/>
  <c r="AB3376" i="5" s="1"/>
  <c r="G3386" i="3" s="1"/>
  <c r="W3376" i="5"/>
  <c r="AC3376" i="5" s="1"/>
  <c r="H3386" i="3" s="1"/>
  <c r="X3376" i="5"/>
  <c r="AD3376" i="5" s="1"/>
  <c r="I3386" i="3" s="1"/>
  <c r="Y3376" i="5"/>
  <c r="AE3376" i="5" s="1"/>
  <c r="T3377" i="5"/>
  <c r="Z3377" i="5" s="1"/>
  <c r="E3387" i="3" s="1"/>
  <c r="U3377" i="5"/>
  <c r="AA3377" i="5" s="1"/>
  <c r="F3387" i="3" s="1"/>
  <c r="V3377" i="5"/>
  <c r="AB3377" i="5" s="1"/>
  <c r="G3387" i="3" s="1"/>
  <c r="W3377" i="5"/>
  <c r="AC3377" i="5" s="1"/>
  <c r="H3387" i="3" s="1"/>
  <c r="X3377" i="5"/>
  <c r="AD3377" i="5" s="1"/>
  <c r="I3387" i="3" s="1"/>
  <c r="Y3377" i="5"/>
  <c r="AE3377" i="5" s="1"/>
  <c r="J3387" i="3" s="1"/>
  <c r="T3378" i="5"/>
  <c r="Z3378" i="5" s="1"/>
  <c r="E3388" i="3" s="1"/>
  <c r="V3378" i="5"/>
  <c r="AB3378" i="5" s="1"/>
  <c r="G3388" i="3" s="1"/>
  <c r="W3378" i="5"/>
  <c r="AC3378" i="5" s="1"/>
  <c r="H3388" i="3" s="1"/>
  <c r="X3378" i="5"/>
  <c r="AD3378" i="5" s="1"/>
  <c r="I3388" i="3" s="1"/>
  <c r="Y3378" i="5"/>
  <c r="AE3378" i="5" s="1"/>
  <c r="T3379" i="5"/>
  <c r="Z3379" i="5" s="1"/>
  <c r="E3389" i="3" s="1"/>
  <c r="U3379" i="5"/>
  <c r="AA3379" i="5" s="1"/>
  <c r="F3389" i="3" s="1"/>
  <c r="V3379" i="5"/>
  <c r="AB3379" i="5" s="1"/>
  <c r="G3389" i="3" s="1"/>
  <c r="X3379" i="5"/>
  <c r="AD3379" i="5" s="1"/>
  <c r="I3389" i="3" s="1"/>
  <c r="Y3379" i="5"/>
  <c r="AE3379" i="5" s="1"/>
  <c r="J3389" i="3" s="1"/>
  <c r="T3380" i="5"/>
  <c r="Z3380" i="5" s="1"/>
  <c r="E3390" i="3" s="1"/>
  <c r="V3380" i="5"/>
  <c r="AB3380" i="5" s="1"/>
  <c r="G3390" i="3" s="1"/>
  <c r="W3380" i="5"/>
  <c r="AC3380" i="5" s="1"/>
  <c r="H3390" i="3" s="1"/>
  <c r="X3380" i="5"/>
  <c r="AD3380" i="5" s="1"/>
  <c r="I3390" i="3" s="1"/>
  <c r="Y3380" i="5"/>
  <c r="AE3380" i="5" s="1"/>
  <c r="T3381" i="5"/>
  <c r="Z3381" i="5" s="1"/>
  <c r="E3391" i="3" s="1"/>
  <c r="U3381" i="5"/>
  <c r="AA3381" i="5" s="1"/>
  <c r="F3391" i="3" s="1"/>
  <c r="V3381" i="5"/>
  <c r="AB3381" i="5" s="1"/>
  <c r="G3391" i="3" s="1"/>
  <c r="W3381" i="5"/>
  <c r="AC3381" i="5" s="1"/>
  <c r="X3381" i="5"/>
  <c r="AD3381" i="5" s="1"/>
  <c r="I3391" i="3" s="1"/>
  <c r="Y3381" i="5"/>
  <c r="AE3381" i="5" s="1"/>
  <c r="J3391" i="3" s="1"/>
  <c r="T3382" i="5"/>
  <c r="Z3382" i="5" s="1"/>
  <c r="E3392" i="3" s="1"/>
  <c r="U3382" i="5"/>
  <c r="AA3382" i="5" s="1"/>
  <c r="V3382" i="5"/>
  <c r="AB3382" i="5" s="1"/>
  <c r="G3392" i="3" s="1"/>
  <c r="W3382" i="5"/>
  <c r="AC3382" i="5" s="1"/>
  <c r="H3392" i="3" s="1"/>
  <c r="X3382" i="5"/>
  <c r="AD3382" i="5" s="1"/>
  <c r="I3392" i="3" s="1"/>
  <c r="Y3382" i="5"/>
  <c r="AE3382" i="5" s="1"/>
  <c r="J3392" i="3" s="1"/>
  <c r="T3383" i="5"/>
  <c r="Z3383" i="5" s="1"/>
  <c r="E3393" i="3" s="1"/>
  <c r="U3383" i="5"/>
  <c r="AA3383" i="5" s="1"/>
  <c r="F3393" i="3" s="1"/>
  <c r="V3383" i="5"/>
  <c r="AB3383" i="5" s="1"/>
  <c r="G3393" i="3" s="1"/>
  <c r="W3383" i="5"/>
  <c r="AC3383" i="5" s="1"/>
  <c r="H3393" i="3" s="1"/>
  <c r="X3383" i="5"/>
  <c r="AD3383" i="5" s="1"/>
  <c r="I3393" i="3" s="1"/>
  <c r="Y3383" i="5"/>
  <c r="AE3383" i="5" s="1"/>
  <c r="J3393" i="3" s="1"/>
  <c r="T3384" i="5"/>
  <c r="Z3384" i="5" s="1"/>
  <c r="E3394" i="3" s="1"/>
  <c r="U3384" i="5"/>
  <c r="AA3384" i="5" s="1"/>
  <c r="V3384" i="5"/>
  <c r="AB3384" i="5" s="1"/>
  <c r="G3394" i="3" s="1"/>
  <c r="W3384" i="5"/>
  <c r="AC3384" i="5" s="1"/>
  <c r="H3394" i="3" s="1"/>
  <c r="X3384" i="5"/>
  <c r="AD3384" i="5" s="1"/>
  <c r="I3394" i="3" s="1"/>
  <c r="Y3384" i="5"/>
  <c r="AE3384" i="5" s="1"/>
  <c r="T3385" i="5"/>
  <c r="Z3385" i="5" s="1"/>
  <c r="E3395" i="3" s="1"/>
  <c r="U3385" i="5"/>
  <c r="AA3385" i="5" s="1"/>
  <c r="F3395" i="3" s="1"/>
  <c r="V3385" i="5"/>
  <c r="AB3385" i="5" s="1"/>
  <c r="G3395" i="3" s="1"/>
  <c r="W3385" i="5"/>
  <c r="AC3385" i="5" s="1"/>
  <c r="H3395" i="3" s="1"/>
  <c r="X3385" i="5"/>
  <c r="AD3385" i="5" s="1"/>
  <c r="I3395" i="3" s="1"/>
  <c r="Y3385" i="5"/>
  <c r="AE3385" i="5" s="1"/>
  <c r="J3395" i="3" s="1"/>
  <c r="T3386" i="5"/>
  <c r="Z3386" i="5" s="1"/>
  <c r="E3396" i="3" s="1"/>
  <c r="V3386" i="5"/>
  <c r="AB3386" i="5" s="1"/>
  <c r="G3396" i="3" s="1"/>
  <c r="W3386" i="5"/>
  <c r="AC3386" i="5" s="1"/>
  <c r="H3396" i="3" s="1"/>
  <c r="X3386" i="5"/>
  <c r="AD3386" i="5" s="1"/>
  <c r="I3396" i="3" s="1"/>
  <c r="Y3386" i="5"/>
  <c r="AE3386" i="5" s="1"/>
  <c r="T3387" i="5"/>
  <c r="Z3387" i="5" s="1"/>
  <c r="E3397" i="3" s="1"/>
  <c r="U3387" i="5"/>
  <c r="AA3387" i="5" s="1"/>
  <c r="F3397" i="3" s="1"/>
  <c r="V3387" i="5"/>
  <c r="AB3387" i="5" s="1"/>
  <c r="X3387" i="5"/>
  <c r="AD3387" i="5" s="1"/>
  <c r="I3397" i="3" s="1"/>
  <c r="Y3387" i="5"/>
  <c r="AE3387" i="5" s="1"/>
  <c r="J3397" i="3" s="1"/>
  <c r="T3388" i="5"/>
  <c r="Z3388" i="5" s="1"/>
  <c r="E3398" i="3" s="1"/>
  <c r="U3388" i="5"/>
  <c r="AA3388" i="5" s="1"/>
  <c r="F3398" i="3" s="1"/>
  <c r="V3388" i="5"/>
  <c r="AB3388" i="5" s="1"/>
  <c r="G3398" i="3" s="1"/>
  <c r="W3388" i="5"/>
  <c r="AC3388" i="5" s="1"/>
  <c r="H3398" i="3" s="1"/>
  <c r="X3388" i="5"/>
  <c r="AD3388" i="5" s="1"/>
  <c r="Y3388" i="5"/>
  <c r="AE3388" i="5" s="1"/>
  <c r="T3389" i="5"/>
  <c r="Z3389" i="5" s="1"/>
  <c r="E3399" i="3" s="1"/>
  <c r="U3389" i="5"/>
  <c r="AA3389" i="5" s="1"/>
  <c r="F3399" i="3" s="1"/>
  <c r="V3389" i="5"/>
  <c r="AB3389" i="5" s="1"/>
  <c r="G3399" i="3" s="1"/>
  <c r="X3389" i="5"/>
  <c r="AD3389" i="5" s="1"/>
  <c r="I3399" i="3" s="1"/>
  <c r="Y3389" i="5"/>
  <c r="AE3389" i="5" s="1"/>
  <c r="J3399" i="3" s="1"/>
  <c r="T3390" i="5"/>
  <c r="Z3390" i="5" s="1"/>
  <c r="E3400" i="3" s="1"/>
  <c r="U3390" i="5"/>
  <c r="AA3390" i="5" s="1"/>
  <c r="V3390" i="5"/>
  <c r="AB3390" i="5" s="1"/>
  <c r="G3400" i="3" s="1"/>
  <c r="W3390" i="5"/>
  <c r="AC3390" i="5" s="1"/>
  <c r="H3400" i="3" s="1"/>
  <c r="X3390" i="5"/>
  <c r="AD3390" i="5" s="1"/>
  <c r="Y3390" i="5"/>
  <c r="AE3390" i="5" s="1"/>
  <c r="J3400" i="3" s="1"/>
  <c r="T3391" i="5"/>
  <c r="Z3391" i="5" s="1"/>
  <c r="E3401" i="3" s="1"/>
  <c r="U3391" i="5"/>
  <c r="AA3391" i="5" s="1"/>
  <c r="V3391" i="5"/>
  <c r="AB3391" i="5" s="1"/>
  <c r="G3401" i="3" s="1"/>
  <c r="W3391" i="5"/>
  <c r="AC3391" i="5" s="1"/>
  <c r="X3391" i="5"/>
  <c r="AD3391" i="5" s="1"/>
  <c r="I3401" i="3" s="1"/>
  <c r="Y3391" i="5"/>
  <c r="AE3391" i="5" s="1"/>
  <c r="J3401" i="3" s="1"/>
  <c r="T3392" i="5"/>
  <c r="Z3392" i="5" s="1"/>
  <c r="E3402" i="3" s="1"/>
  <c r="V3392" i="5"/>
  <c r="AB3392" i="5" s="1"/>
  <c r="G3402" i="3" s="1"/>
  <c r="W3392" i="5"/>
  <c r="AC3392" i="5" s="1"/>
  <c r="H3402" i="3" s="1"/>
  <c r="X3392" i="5"/>
  <c r="AD3392" i="5" s="1"/>
  <c r="I3402" i="3" s="1"/>
  <c r="T3393" i="5"/>
  <c r="Z3393" i="5" s="1"/>
  <c r="E3403" i="3" s="1"/>
  <c r="U3393" i="5"/>
  <c r="AA3393" i="5" s="1"/>
  <c r="F3403" i="3" s="1"/>
  <c r="V3393" i="5"/>
  <c r="AB3393" i="5" s="1"/>
  <c r="G3403" i="3" s="1"/>
  <c r="W3393" i="5"/>
  <c r="AC3393" i="5" s="1"/>
  <c r="X3393" i="5"/>
  <c r="AD3393" i="5" s="1"/>
  <c r="I3403" i="3" s="1"/>
  <c r="Y3393" i="5"/>
  <c r="AE3393" i="5" s="1"/>
  <c r="J3403" i="3" s="1"/>
  <c r="T3394" i="5"/>
  <c r="Z3394" i="5" s="1"/>
  <c r="E3404" i="3" s="1"/>
  <c r="U3394" i="5"/>
  <c r="AA3394" i="5" s="1"/>
  <c r="V3394" i="5"/>
  <c r="AB3394" i="5" s="1"/>
  <c r="G3404" i="3" s="1"/>
  <c r="W3394" i="5"/>
  <c r="AC3394" i="5" s="1"/>
  <c r="H3404" i="3" s="1"/>
  <c r="X3394" i="5"/>
  <c r="AD3394" i="5" s="1"/>
  <c r="I3404" i="3" s="1"/>
  <c r="Y3394" i="5"/>
  <c r="AE3394" i="5" s="1"/>
  <c r="J3404" i="3" s="1"/>
  <c r="T3395" i="5"/>
  <c r="Z3395" i="5" s="1"/>
  <c r="E3405" i="3" s="1"/>
  <c r="U3395" i="5"/>
  <c r="AA3395" i="5" s="1"/>
  <c r="F3405" i="3" s="1"/>
  <c r="V3395" i="5"/>
  <c r="AB3395" i="5" s="1"/>
  <c r="G3405" i="3" s="1"/>
  <c r="W3395" i="5"/>
  <c r="AC3395" i="5" s="1"/>
  <c r="X3395" i="5"/>
  <c r="AD3395" i="5" s="1"/>
  <c r="I3405" i="3" s="1"/>
  <c r="Y3395" i="5"/>
  <c r="AE3395" i="5" s="1"/>
  <c r="J3405" i="3" s="1"/>
  <c r="T3396" i="5"/>
  <c r="Z3396" i="5" s="1"/>
  <c r="E3406" i="3" s="1"/>
  <c r="U3396" i="5"/>
  <c r="AA3396" i="5" s="1"/>
  <c r="V3396" i="5"/>
  <c r="AB3396" i="5" s="1"/>
  <c r="G3406" i="3" s="1"/>
  <c r="W3396" i="5"/>
  <c r="AC3396" i="5" s="1"/>
  <c r="H3406" i="3" s="1"/>
  <c r="X3396" i="5"/>
  <c r="AD3396" i="5" s="1"/>
  <c r="Y3396" i="5"/>
  <c r="AE3396" i="5" s="1"/>
  <c r="T3397" i="5"/>
  <c r="Z3397" i="5" s="1"/>
  <c r="E3407" i="3" s="1"/>
  <c r="U3397" i="5"/>
  <c r="AA3397" i="5" s="1"/>
  <c r="F3407" i="3" s="1"/>
  <c r="V3397" i="5"/>
  <c r="AB3397" i="5" s="1"/>
  <c r="G3407" i="3" s="1"/>
  <c r="W3397" i="5"/>
  <c r="AC3397" i="5" s="1"/>
  <c r="X3397" i="5"/>
  <c r="AD3397" i="5" s="1"/>
  <c r="I3407" i="3" s="1"/>
  <c r="Y3397" i="5"/>
  <c r="AE3397" i="5" s="1"/>
  <c r="J3407" i="3" s="1"/>
  <c r="T3398" i="5"/>
  <c r="Z3398" i="5" s="1"/>
  <c r="E3408" i="3" s="1"/>
  <c r="U3398" i="5"/>
  <c r="AA3398" i="5" s="1"/>
  <c r="F3408" i="3" s="1"/>
  <c r="V3398" i="5"/>
  <c r="AB3398" i="5" s="1"/>
  <c r="G3408" i="3" s="1"/>
  <c r="W3398" i="5"/>
  <c r="AC3398" i="5" s="1"/>
  <c r="H3408" i="3" s="1"/>
  <c r="X3398" i="5"/>
  <c r="AD3398" i="5" s="1"/>
  <c r="I3408" i="3" s="1"/>
  <c r="Y3398" i="5"/>
  <c r="AE3398" i="5" s="1"/>
  <c r="T3399" i="5"/>
  <c r="Z3399" i="5" s="1"/>
  <c r="E3409" i="3" s="1"/>
  <c r="U3399" i="5"/>
  <c r="AA3399" i="5" s="1"/>
  <c r="F3409" i="3" s="1"/>
  <c r="V3399" i="5"/>
  <c r="AB3399" i="5" s="1"/>
  <c r="W3399" i="5"/>
  <c r="AC3399" i="5" s="1"/>
  <c r="H3409" i="3" s="1"/>
  <c r="X3399" i="5"/>
  <c r="AD3399" i="5" s="1"/>
  <c r="I3409" i="3" s="1"/>
  <c r="Y3399" i="5"/>
  <c r="AE3399" i="5" s="1"/>
  <c r="J3409" i="3" s="1"/>
  <c r="T3400" i="5"/>
  <c r="Z3400" i="5" s="1"/>
  <c r="E3410" i="3" s="1"/>
  <c r="U3400" i="5"/>
  <c r="AA3400" i="5" s="1"/>
  <c r="V3400" i="5"/>
  <c r="AB3400" i="5" s="1"/>
  <c r="G3410" i="3" s="1"/>
  <c r="W3400" i="5"/>
  <c r="AC3400" i="5" s="1"/>
  <c r="H3410" i="3" s="1"/>
  <c r="X3400" i="5"/>
  <c r="AD3400" i="5" s="1"/>
  <c r="Y3400" i="5"/>
  <c r="AE3400" i="5" s="1"/>
  <c r="J3410" i="3" s="1"/>
  <c r="T3401" i="5"/>
  <c r="Z3401" i="5" s="1"/>
  <c r="E3411" i="3" s="1"/>
  <c r="U3401" i="5"/>
  <c r="AA3401" i="5" s="1"/>
  <c r="F3411" i="3" s="1"/>
  <c r="V3401" i="5"/>
  <c r="AB3401" i="5" s="1"/>
  <c r="G3411" i="3" s="1"/>
  <c r="W3401" i="5"/>
  <c r="AC3401" i="5" s="1"/>
  <c r="H3411" i="3" s="1"/>
  <c r="X3401" i="5"/>
  <c r="AD3401" i="5" s="1"/>
  <c r="I3411" i="3" s="1"/>
  <c r="Y3401" i="5"/>
  <c r="AE3401" i="5" s="1"/>
  <c r="T3402" i="5"/>
  <c r="Z3402" i="5" s="1"/>
  <c r="E3412" i="3" s="1"/>
  <c r="U3402" i="5"/>
  <c r="AA3402" i="5" s="1"/>
  <c r="F3412" i="3" s="1"/>
  <c r="V3402" i="5"/>
  <c r="AB3402" i="5" s="1"/>
  <c r="G3412" i="3" s="1"/>
  <c r="W3402" i="5"/>
  <c r="AC3402" i="5" s="1"/>
  <c r="H3412" i="3" s="1"/>
  <c r="X3402" i="5"/>
  <c r="AD3402" i="5" s="1"/>
  <c r="I3412" i="3" s="1"/>
  <c r="Y3402" i="5"/>
  <c r="AE3402" i="5" s="1"/>
  <c r="T3403" i="5"/>
  <c r="Z3403" i="5" s="1"/>
  <c r="E3413" i="3" s="1"/>
  <c r="U3403" i="5"/>
  <c r="AA3403" i="5" s="1"/>
  <c r="F3413" i="3" s="1"/>
  <c r="W3403" i="5"/>
  <c r="AC3403" i="5" s="1"/>
  <c r="H3413" i="3" s="1"/>
  <c r="X3403" i="5"/>
  <c r="AD3403" i="5" s="1"/>
  <c r="I3413" i="3" s="1"/>
  <c r="Y3403" i="5"/>
  <c r="AE3403" i="5" s="1"/>
  <c r="J3413" i="3" s="1"/>
  <c r="T3404" i="5"/>
  <c r="Z3404" i="5" s="1"/>
  <c r="E3414" i="3" s="1"/>
  <c r="U3404" i="5"/>
  <c r="AA3404" i="5" s="1"/>
  <c r="F3414" i="3" s="1"/>
  <c r="V3404" i="5"/>
  <c r="AB3404" i="5" s="1"/>
  <c r="G3414" i="3" s="1"/>
  <c r="W3404" i="5"/>
  <c r="AC3404" i="5" s="1"/>
  <c r="H3414" i="3" s="1"/>
  <c r="X3404" i="5"/>
  <c r="AD3404" i="5" s="1"/>
  <c r="I3414" i="3" s="1"/>
  <c r="Y3404" i="5"/>
  <c r="AE3404" i="5" s="1"/>
  <c r="T3405" i="5"/>
  <c r="Z3405" i="5" s="1"/>
  <c r="E3415" i="3" s="1"/>
  <c r="U3405" i="5"/>
  <c r="AA3405" i="5" s="1"/>
  <c r="F3415" i="3" s="1"/>
  <c r="V3405" i="5"/>
  <c r="AB3405" i="5" s="1"/>
  <c r="G3415" i="3" s="1"/>
  <c r="W3405" i="5"/>
  <c r="AC3405" i="5" s="1"/>
  <c r="X3405" i="5"/>
  <c r="AD3405" i="5" s="1"/>
  <c r="I3415" i="3" s="1"/>
  <c r="Y3405" i="5"/>
  <c r="AE3405" i="5" s="1"/>
  <c r="T3406" i="5"/>
  <c r="Z3406" i="5" s="1"/>
  <c r="E3416" i="3" s="1"/>
  <c r="U3406" i="5"/>
  <c r="AA3406" i="5" s="1"/>
  <c r="F3416" i="3" s="1"/>
  <c r="V3406" i="5"/>
  <c r="AB3406" i="5" s="1"/>
  <c r="G3416" i="3" s="1"/>
  <c r="W3406" i="5"/>
  <c r="AC3406" i="5" s="1"/>
  <c r="H3416" i="3" s="1"/>
  <c r="X3406" i="5"/>
  <c r="AD3406" i="5" s="1"/>
  <c r="I3416" i="3" s="1"/>
  <c r="Y3406" i="5"/>
  <c r="AE3406" i="5" s="1"/>
  <c r="J3416" i="3" s="1"/>
  <c r="T3407" i="5"/>
  <c r="Z3407" i="5" s="1"/>
  <c r="E3417" i="3" s="1"/>
  <c r="U3407" i="5"/>
  <c r="AA3407" i="5" s="1"/>
  <c r="F3417" i="3" s="1"/>
  <c r="V3407" i="5"/>
  <c r="AB3407" i="5" s="1"/>
  <c r="G3417" i="3" s="1"/>
  <c r="W3407" i="5"/>
  <c r="AC3407" i="5" s="1"/>
  <c r="H3417" i="3" s="1"/>
  <c r="X3407" i="5"/>
  <c r="AD3407" i="5" s="1"/>
  <c r="I3417" i="3" s="1"/>
  <c r="Y3407" i="5"/>
  <c r="AE3407" i="5" s="1"/>
  <c r="J3417" i="3" s="1"/>
  <c r="T3408" i="5"/>
  <c r="Z3408" i="5" s="1"/>
  <c r="E3418" i="3" s="1"/>
  <c r="U3408" i="5"/>
  <c r="AA3408" i="5" s="1"/>
  <c r="V3408" i="5"/>
  <c r="AB3408" i="5" s="1"/>
  <c r="G3418" i="3" s="1"/>
  <c r="W3408" i="5"/>
  <c r="AC3408" i="5" s="1"/>
  <c r="H3418" i="3" s="1"/>
  <c r="X3408" i="5"/>
  <c r="AD3408" i="5" s="1"/>
  <c r="I3418" i="3" s="1"/>
  <c r="Y3408" i="5"/>
  <c r="AE3408" i="5" s="1"/>
  <c r="J3418" i="3" s="1"/>
  <c r="T3409" i="5"/>
  <c r="Z3409" i="5" s="1"/>
  <c r="E3419" i="3" s="1"/>
  <c r="U3409" i="5"/>
  <c r="AA3409" i="5" s="1"/>
  <c r="F3419" i="3" s="1"/>
  <c r="V3409" i="5"/>
  <c r="AB3409" i="5" s="1"/>
  <c r="G3419" i="3" s="1"/>
  <c r="W3409" i="5"/>
  <c r="AC3409" i="5" s="1"/>
  <c r="H3419" i="3" s="1"/>
  <c r="X3409" i="5"/>
  <c r="AD3409" i="5" s="1"/>
  <c r="I3419" i="3" s="1"/>
  <c r="Y3409" i="5"/>
  <c r="AE3409" i="5" s="1"/>
  <c r="J3419" i="3" s="1"/>
  <c r="T3410" i="5"/>
  <c r="Z3410" i="5" s="1"/>
  <c r="E3420" i="3" s="1"/>
  <c r="U3410" i="5"/>
  <c r="AA3410" i="5" s="1"/>
  <c r="F3420" i="3" s="1"/>
  <c r="V3410" i="5"/>
  <c r="AB3410" i="5" s="1"/>
  <c r="G3420" i="3" s="1"/>
  <c r="W3410" i="5"/>
  <c r="AC3410" i="5" s="1"/>
  <c r="H3420" i="3" s="1"/>
  <c r="X3410" i="5"/>
  <c r="AD3410" i="5" s="1"/>
  <c r="I3420" i="3" s="1"/>
  <c r="T3411" i="5"/>
  <c r="Z3411" i="5" s="1"/>
  <c r="E3421" i="3" s="1"/>
  <c r="U3411" i="5"/>
  <c r="AA3411" i="5" s="1"/>
  <c r="F3421" i="3" s="1"/>
  <c r="V3411" i="5"/>
  <c r="AB3411" i="5" s="1"/>
  <c r="W3411" i="5"/>
  <c r="AC3411" i="5" s="1"/>
  <c r="X3411" i="5"/>
  <c r="AD3411" i="5" s="1"/>
  <c r="I3421" i="3" s="1"/>
  <c r="Y3411" i="5"/>
  <c r="AE3411" i="5" s="1"/>
  <c r="J3421" i="3" s="1"/>
  <c r="T3412" i="5"/>
  <c r="Z3412" i="5" s="1"/>
  <c r="E3422" i="3" s="1"/>
  <c r="U3412" i="5"/>
  <c r="AA3412" i="5" s="1"/>
  <c r="F3422" i="3" s="1"/>
  <c r="V3412" i="5"/>
  <c r="AB3412" i="5" s="1"/>
  <c r="G3422" i="3" s="1"/>
  <c r="W3412" i="5"/>
  <c r="AC3412" i="5" s="1"/>
  <c r="H3422" i="3" s="1"/>
  <c r="X3412" i="5"/>
  <c r="AD3412" i="5" s="1"/>
  <c r="I3422" i="3" s="1"/>
  <c r="Y3412" i="5"/>
  <c r="AE3412" i="5" s="1"/>
  <c r="J3422" i="3" s="1"/>
  <c r="T3413" i="5"/>
  <c r="Z3413" i="5" s="1"/>
  <c r="E3423" i="3" s="1"/>
  <c r="U3413" i="5"/>
  <c r="AA3413" i="5" s="1"/>
  <c r="F3423" i="3" s="1"/>
  <c r="V3413" i="5"/>
  <c r="AB3413" i="5" s="1"/>
  <c r="G3423" i="3" s="1"/>
  <c r="W3413" i="5"/>
  <c r="AC3413" i="5" s="1"/>
  <c r="H3423" i="3" s="1"/>
  <c r="X3413" i="5"/>
  <c r="AD3413" i="5" s="1"/>
  <c r="I3423" i="3" s="1"/>
  <c r="Y3413" i="5"/>
  <c r="AE3413" i="5" s="1"/>
  <c r="J3423" i="3" s="1"/>
  <c r="T3414" i="5"/>
  <c r="Z3414" i="5" s="1"/>
  <c r="E3424" i="3" s="1"/>
  <c r="U3414" i="5"/>
  <c r="AA3414" i="5" s="1"/>
  <c r="V3414" i="5"/>
  <c r="AB3414" i="5" s="1"/>
  <c r="G3424" i="3" s="1"/>
  <c r="W3414" i="5"/>
  <c r="AC3414" i="5" s="1"/>
  <c r="H3424" i="3" s="1"/>
  <c r="X3414" i="5"/>
  <c r="AD3414" i="5" s="1"/>
  <c r="I3424" i="3" s="1"/>
  <c r="Y3414" i="5"/>
  <c r="AE3414" i="5" s="1"/>
  <c r="T3415" i="5"/>
  <c r="Z3415" i="5" s="1"/>
  <c r="E3425" i="3" s="1"/>
  <c r="U3415" i="5"/>
  <c r="AA3415" i="5" s="1"/>
  <c r="F3425" i="3" s="1"/>
  <c r="V3415" i="5"/>
  <c r="AB3415" i="5" s="1"/>
  <c r="G3425" i="3" s="1"/>
  <c r="W3415" i="5"/>
  <c r="AC3415" i="5" s="1"/>
  <c r="H3425" i="3" s="1"/>
  <c r="X3415" i="5"/>
  <c r="AD3415" i="5" s="1"/>
  <c r="I3425" i="3" s="1"/>
  <c r="Y3415" i="5"/>
  <c r="AE3415" i="5" s="1"/>
  <c r="J3425" i="3" s="1"/>
  <c r="T3416" i="5"/>
  <c r="Z3416" i="5" s="1"/>
  <c r="E3426" i="3" s="1"/>
  <c r="U3416" i="5"/>
  <c r="AA3416" i="5" s="1"/>
  <c r="F3426" i="3" s="1"/>
  <c r="V3416" i="5"/>
  <c r="AB3416" i="5" s="1"/>
  <c r="G3426" i="3" s="1"/>
  <c r="W3416" i="5"/>
  <c r="AC3416" i="5" s="1"/>
  <c r="X3416" i="5"/>
  <c r="AD3416" i="5" s="1"/>
  <c r="I3426" i="3" s="1"/>
  <c r="Y3416" i="5"/>
  <c r="AE3416" i="5" s="1"/>
  <c r="J3426" i="3" s="1"/>
  <c r="T3417" i="5"/>
  <c r="Z3417" i="5" s="1"/>
  <c r="E3427" i="3" s="1"/>
  <c r="U3417" i="5"/>
  <c r="AA3417" i="5" s="1"/>
  <c r="F3427" i="3" s="1"/>
  <c r="V3417" i="5"/>
  <c r="AB3417" i="5" s="1"/>
  <c r="G3427" i="3" s="1"/>
  <c r="W3417" i="5"/>
  <c r="AC3417" i="5" s="1"/>
  <c r="X3417" i="5"/>
  <c r="AD3417" i="5" s="1"/>
  <c r="I3427" i="3" s="1"/>
  <c r="Y3417" i="5"/>
  <c r="AE3417" i="5" s="1"/>
  <c r="J3427" i="3" s="1"/>
  <c r="T3418" i="5"/>
  <c r="Z3418" i="5" s="1"/>
  <c r="E3428" i="3" s="1"/>
  <c r="U3418" i="5"/>
  <c r="AA3418" i="5" s="1"/>
  <c r="F3428" i="3" s="1"/>
  <c r="V3418" i="5"/>
  <c r="AB3418" i="5" s="1"/>
  <c r="G3428" i="3" s="1"/>
  <c r="W3418" i="5"/>
  <c r="AC3418" i="5" s="1"/>
  <c r="H3428" i="3" s="1"/>
  <c r="X3418" i="5"/>
  <c r="AD3418" i="5" s="1"/>
  <c r="I3428" i="3" s="1"/>
  <c r="Y3418" i="5"/>
  <c r="AE3418" i="5" s="1"/>
  <c r="T3419" i="5"/>
  <c r="Z3419" i="5" s="1"/>
  <c r="E3429" i="3" s="1"/>
  <c r="U3419" i="5"/>
  <c r="AA3419" i="5" s="1"/>
  <c r="F3429" i="3" s="1"/>
  <c r="V3419" i="5"/>
  <c r="AB3419" i="5" s="1"/>
  <c r="G3429" i="3" s="1"/>
  <c r="W3419" i="5"/>
  <c r="AC3419" i="5" s="1"/>
  <c r="H3429" i="3" s="1"/>
  <c r="X3419" i="5"/>
  <c r="AD3419" i="5" s="1"/>
  <c r="I3429" i="3" s="1"/>
  <c r="Y3419" i="5"/>
  <c r="AE3419" i="5" s="1"/>
  <c r="J3429" i="3" s="1"/>
  <c r="T3420" i="5"/>
  <c r="Z3420" i="5" s="1"/>
  <c r="E3430" i="3" s="1"/>
  <c r="U3420" i="5"/>
  <c r="AA3420" i="5" s="1"/>
  <c r="V3420" i="5"/>
  <c r="AB3420" i="5" s="1"/>
  <c r="G3430" i="3" s="1"/>
  <c r="W3420" i="5"/>
  <c r="AC3420" i="5" s="1"/>
  <c r="H3430" i="3" s="1"/>
  <c r="X3420" i="5"/>
  <c r="AD3420" i="5" s="1"/>
  <c r="I3430" i="3" s="1"/>
  <c r="Y3420" i="5"/>
  <c r="AE3420" i="5" s="1"/>
  <c r="J3430" i="3" s="1"/>
  <c r="T3421" i="5"/>
  <c r="Z3421" i="5" s="1"/>
  <c r="E3431" i="3" s="1"/>
  <c r="U3421" i="5"/>
  <c r="AA3421" i="5" s="1"/>
  <c r="F3431" i="3" s="1"/>
  <c r="V3421" i="5"/>
  <c r="AB3421" i="5" s="1"/>
  <c r="G3431" i="3" s="1"/>
  <c r="X3421" i="5"/>
  <c r="AD3421" i="5" s="1"/>
  <c r="I3431" i="3" s="1"/>
  <c r="Y3421" i="5"/>
  <c r="AE3421" i="5" s="1"/>
  <c r="J3431" i="3" s="1"/>
  <c r="T3422" i="5"/>
  <c r="Z3422" i="5" s="1"/>
  <c r="U3422" i="5"/>
  <c r="AA3422" i="5" s="1"/>
  <c r="F3432" i="3" s="1"/>
  <c r="V3422" i="5"/>
  <c r="AB3422" i="5" s="1"/>
  <c r="G3432" i="3" s="1"/>
  <c r="W3422" i="5"/>
  <c r="AC3422" i="5" s="1"/>
  <c r="H3432" i="3" s="1"/>
  <c r="X3422" i="5"/>
  <c r="AD3422" i="5" s="1"/>
  <c r="I3432" i="3" s="1"/>
  <c r="Y3422" i="5"/>
  <c r="AE3422" i="5" s="1"/>
  <c r="T3423" i="5"/>
  <c r="Z3423" i="5" s="1"/>
  <c r="E3433" i="3" s="1"/>
  <c r="U3423" i="5"/>
  <c r="AA3423" i="5" s="1"/>
  <c r="F3433" i="3" s="1"/>
  <c r="V3423" i="5"/>
  <c r="AB3423" i="5" s="1"/>
  <c r="G3433" i="3" s="1"/>
  <c r="W3423" i="5"/>
  <c r="AC3423" i="5" s="1"/>
  <c r="H3433" i="3" s="1"/>
  <c r="X3423" i="5"/>
  <c r="AD3423" i="5" s="1"/>
  <c r="I3433" i="3" s="1"/>
  <c r="Y3423" i="5"/>
  <c r="AE3423" i="5" s="1"/>
  <c r="J3433" i="3" s="1"/>
  <c r="T3424" i="5"/>
  <c r="Z3424" i="5" s="1"/>
  <c r="E3434" i="3" s="1"/>
  <c r="U3424" i="5"/>
  <c r="AA3424" i="5" s="1"/>
  <c r="V3424" i="5"/>
  <c r="AB3424" i="5" s="1"/>
  <c r="G3434" i="3" s="1"/>
  <c r="W3424" i="5"/>
  <c r="AC3424" i="5" s="1"/>
  <c r="X3424" i="5"/>
  <c r="AD3424" i="5" s="1"/>
  <c r="Y3424" i="5"/>
  <c r="AE3424" i="5" s="1"/>
  <c r="J3434" i="3" s="1"/>
  <c r="T3425" i="5"/>
  <c r="Z3425" i="5" s="1"/>
  <c r="E3435" i="3" s="1"/>
  <c r="U3425" i="5"/>
  <c r="AA3425" i="5" s="1"/>
  <c r="F3435" i="3" s="1"/>
  <c r="V3425" i="5"/>
  <c r="AB3425" i="5" s="1"/>
  <c r="G3435" i="3" s="1"/>
  <c r="W3425" i="5"/>
  <c r="AC3425" i="5" s="1"/>
  <c r="H3435" i="3" s="1"/>
  <c r="X3425" i="5"/>
  <c r="AD3425" i="5" s="1"/>
  <c r="I3435" i="3" s="1"/>
  <c r="Y3425" i="5"/>
  <c r="AE3425" i="5" s="1"/>
  <c r="J3435" i="3" s="1"/>
  <c r="T3426" i="5"/>
  <c r="Z3426" i="5" s="1"/>
  <c r="U3426" i="5"/>
  <c r="AA3426" i="5" s="1"/>
  <c r="F3436" i="3" s="1"/>
  <c r="V3426" i="5"/>
  <c r="AB3426" i="5" s="1"/>
  <c r="G3436" i="3" s="1"/>
  <c r="W3426" i="5"/>
  <c r="AC3426" i="5" s="1"/>
  <c r="H3436" i="3" s="1"/>
  <c r="X3426" i="5"/>
  <c r="AD3426" i="5" s="1"/>
  <c r="I3436" i="3" s="1"/>
  <c r="Y3426" i="5"/>
  <c r="AE3426" i="5" s="1"/>
  <c r="T3427" i="5"/>
  <c r="Z3427" i="5" s="1"/>
  <c r="E3437" i="3" s="1"/>
  <c r="U3427" i="5"/>
  <c r="AA3427" i="5" s="1"/>
  <c r="F3437" i="3" s="1"/>
  <c r="V3427" i="5"/>
  <c r="AB3427" i="5" s="1"/>
  <c r="W3427" i="5"/>
  <c r="AC3427" i="5" s="1"/>
  <c r="H3437" i="3" s="1"/>
  <c r="X3427" i="5"/>
  <c r="AD3427" i="5" s="1"/>
  <c r="I3437" i="3" s="1"/>
  <c r="Y3427" i="5"/>
  <c r="AE3427" i="5" s="1"/>
  <c r="J3437" i="3" s="1"/>
  <c r="T3428" i="5"/>
  <c r="Z3428" i="5" s="1"/>
  <c r="E3438" i="3" s="1"/>
  <c r="U3428" i="5"/>
  <c r="AA3428" i="5" s="1"/>
  <c r="F3438" i="3" s="1"/>
  <c r="V3428" i="5"/>
  <c r="AB3428" i="5" s="1"/>
  <c r="G3438" i="3" s="1"/>
  <c r="W3428" i="5"/>
  <c r="AC3428" i="5" s="1"/>
  <c r="H3438" i="3" s="1"/>
  <c r="X3428" i="5"/>
  <c r="AD3428" i="5" s="1"/>
  <c r="I3438" i="3" s="1"/>
  <c r="Y3428" i="5"/>
  <c r="AE3428" i="5" s="1"/>
  <c r="J3438" i="3" s="1"/>
  <c r="T3429" i="5"/>
  <c r="Z3429" i="5" s="1"/>
  <c r="E3439" i="3" s="1"/>
  <c r="U3429" i="5"/>
  <c r="AA3429" i="5" s="1"/>
  <c r="F3439" i="3" s="1"/>
  <c r="V3429" i="5"/>
  <c r="AB3429" i="5" s="1"/>
  <c r="G3439" i="3" s="1"/>
  <c r="W3429" i="5"/>
  <c r="AC3429" i="5" s="1"/>
  <c r="H3439" i="3" s="1"/>
  <c r="X3429" i="5"/>
  <c r="AD3429" i="5" s="1"/>
  <c r="I3439" i="3" s="1"/>
  <c r="Y3429" i="5"/>
  <c r="AE3429" i="5" s="1"/>
  <c r="J3439" i="3" s="1"/>
  <c r="T3430" i="5"/>
  <c r="Z3430" i="5" s="1"/>
  <c r="E3440" i="3" s="1"/>
  <c r="U3430" i="5"/>
  <c r="AA3430" i="5" s="1"/>
  <c r="V3430" i="5"/>
  <c r="AB3430" i="5" s="1"/>
  <c r="G3440" i="3" s="1"/>
  <c r="W3430" i="5"/>
  <c r="AC3430" i="5" s="1"/>
  <c r="H3440" i="3" s="1"/>
  <c r="X3430" i="5"/>
  <c r="AD3430" i="5" s="1"/>
  <c r="I3440" i="3" s="1"/>
  <c r="Y3430" i="5"/>
  <c r="AE3430" i="5" s="1"/>
  <c r="J3440" i="3" s="1"/>
  <c r="T3431" i="5"/>
  <c r="Z3431" i="5" s="1"/>
  <c r="E3441" i="3" s="1"/>
  <c r="U3431" i="5"/>
  <c r="AA3431" i="5" s="1"/>
  <c r="F3441" i="3" s="1"/>
  <c r="V3431" i="5"/>
  <c r="AB3431" i="5" s="1"/>
  <c r="G3441" i="3" s="1"/>
  <c r="W3431" i="5"/>
  <c r="AC3431" i="5" s="1"/>
  <c r="H3441" i="3" s="1"/>
  <c r="X3431" i="5"/>
  <c r="AD3431" i="5" s="1"/>
  <c r="I3441" i="3" s="1"/>
  <c r="Y3431" i="5"/>
  <c r="AE3431" i="5" s="1"/>
  <c r="J3441" i="3" s="1"/>
  <c r="T3432" i="5"/>
  <c r="Z3432" i="5" s="1"/>
  <c r="E3442" i="3" s="1"/>
  <c r="U3432" i="5"/>
  <c r="AA3432" i="5" s="1"/>
  <c r="F3442" i="3" s="1"/>
  <c r="V3432" i="5"/>
  <c r="AB3432" i="5" s="1"/>
  <c r="G3442" i="3" s="1"/>
  <c r="W3432" i="5"/>
  <c r="AC3432" i="5" s="1"/>
  <c r="X3432" i="5"/>
  <c r="AD3432" i="5" s="1"/>
  <c r="Y3432" i="5"/>
  <c r="AE3432" i="5" s="1"/>
  <c r="J3442" i="3" s="1"/>
  <c r="T3433" i="5"/>
  <c r="Z3433" i="5" s="1"/>
  <c r="E3443" i="3" s="1"/>
  <c r="U3433" i="5"/>
  <c r="AA3433" i="5" s="1"/>
  <c r="F3443" i="3" s="1"/>
  <c r="V3433" i="5"/>
  <c r="AB3433" i="5" s="1"/>
  <c r="G3443" i="3" s="1"/>
  <c r="W3433" i="5"/>
  <c r="AC3433" i="5" s="1"/>
  <c r="X3433" i="5"/>
  <c r="AD3433" i="5" s="1"/>
  <c r="I3443" i="3" s="1"/>
  <c r="Y3433" i="5"/>
  <c r="AE3433" i="5" s="1"/>
  <c r="J3443" i="3" s="1"/>
  <c r="T3434" i="5"/>
  <c r="Z3434" i="5" s="1"/>
  <c r="E3444" i="3" s="1"/>
  <c r="V3434" i="5"/>
  <c r="AB3434" i="5" s="1"/>
  <c r="W3434" i="5"/>
  <c r="AC3434" i="5" s="1"/>
  <c r="H3444" i="3" s="1"/>
  <c r="X3434" i="5"/>
  <c r="AD3434" i="5" s="1"/>
  <c r="I3444" i="3" s="1"/>
  <c r="Y3434" i="5"/>
  <c r="AE3434" i="5" s="1"/>
  <c r="J3444" i="3" s="1"/>
  <c r="T3435" i="5"/>
  <c r="Z3435" i="5" s="1"/>
  <c r="E3445" i="3" s="1"/>
  <c r="U3435" i="5"/>
  <c r="AA3435" i="5" s="1"/>
  <c r="F3445" i="3" s="1"/>
  <c r="V3435" i="5"/>
  <c r="AB3435" i="5" s="1"/>
  <c r="W3435" i="5"/>
  <c r="AC3435" i="5" s="1"/>
  <c r="H3445" i="3" s="1"/>
  <c r="X3435" i="5"/>
  <c r="AD3435" i="5" s="1"/>
  <c r="I3445" i="3" s="1"/>
  <c r="Y3435" i="5"/>
  <c r="AE3435" i="5" s="1"/>
  <c r="J3445" i="3" s="1"/>
  <c r="T3436" i="5"/>
  <c r="Z3436" i="5" s="1"/>
  <c r="E3446" i="3" s="1"/>
  <c r="U3436" i="5"/>
  <c r="AA3436" i="5" s="1"/>
  <c r="V3436" i="5"/>
  <c r="AB3436" i="5" s="1"/>
  <c r="G3446" i="3" s="1"/>
  <c r="W3436" i="5"/>
  <c r="AC3436" i="5" s="1"/>
  <c r="X3436" i="5"/>
  <c r="AD3436" i="5" s="1"/>
  <c r="Y3436" i="5"/>
  <c r="AE3436" i="5" s="1"/>
  <c r="J3446" i="3" s="1"/>
  <c r="T3437" i="5"/>
  <c r="Z3437" i="5" s="1"/>
  <c r="E3447" i="3" s="1"/>
  <c r="U3437" i="5"/>
  <c r="AA3437" i="5" s="1"/>
  <c r="F3447" i="3" s="1"/>
  <c r="V3437" i="5"/>
  <c r="AB3437" i="5" s="1"/>
  <c r="G3447" i="3" s="1"/>
  <c r="W3437" i="5"/>
  <c r="AC3437" i="5" s="1"/>
  <c r="H3447" i="3" s="1"/>
  <c r="X3437" i="5"/>
  <c r="AD3437" i="5" s="1"/>
  <c r="I3447" i="3" s="1"/>
  <c r="Y3437" i="5"/>
  <c r="AE3437" i="5" s="1"/>
  <c r="J3447" i="3" s="1"/>
  <c r="T3438" i="5"/>
  <c r="Z3438" i="5" s="1"/>
  <c r="E3448" i="3" s="1"/>
  <c r="U3438" i="5"/>
  <c r="AA3438" i="5" s="1"/>
  <c r="F3448" i="3" s="1"/>
  <c r="V3438" i="5"/>
  <c r="AB3438" i="5" s="1"/>
  <c r="G3448" i="3" s="1"/>
  <c r="W3438" i="5"/>
  <c r="AC3438" i="5" s="1"/>
  <c r="H3448" i="3" s="1"/>
  <c r="X3438" i="5"/>
  <c r="AD3438" i="5" s="1"/>
  <c r="I3448" i="3" s="1"/>
  <c r="Y3438" i="5"/>
  <c r="AE3438" i="5" s="1"/>
  <c r="T3439" i="5"/>
  <c r="Z3439" i="5" s="1"/>
  <c r="E3449" i="3" s="1"/>
  <c r="U3439" i="5"/>
  <c r="AA3439" i="5" s="1"/>
  <c r="F3449" i="3" s="1"/>
  <c r="V3439" i="5"/>
  <c r="AB3439" i="5" s="1"/>
  <c r="W3439" i="5"/>
  <c r="AC3439" i="5" s="1"/>
  <c r="H3449" i="3" s="1"/>
  <c r="X3439" i="5"/>
  <c r="AD3439" i="5" s="1"/>
  <c r="I3449" i="3" s="1"/>
  <c r="Y3439" i="5"/>
  <c r="AE3439" i="5" s="1"/>
  <c r="J3449" i="3" s="1"/>
  <c r="T3440" i="5"/>
  <c r="Z3440" i="5" s="1"/>
  <c r="E3450" i="3" s="1"/>
  <c r="U3440" i="5"/>
  <c r="AA3440" i="5" s="1"/>
  <c r="F3450" i="3" s="1"/>
  <c r="V3440" i="5"/>
  <c r="AB3440" i="5" s="1"/>
  <c r="G3450" i="3" s="1"/>
  <c r="W3440" i="5"/>
  <c r="AC3440" i="5" s="1"/>
  <c r="X3440" i="5"/>
  <c r="AD3440" i="5" s="1"/>
  <c r="Y3440" i="5"/>
  <c r="AE3440" i="5" s="1"/>
  <c r="J3450" i="3" s="1"/>
  <c r="T3441" i="5"/>
  <c r="Z3441" i="5" s="1"/>
  <c r="E3451" i="3" s="1"/>
  <c r="U3441" i="5"/>
  <c r="AA3441" i="5" s="1"/>
  <c r="F3451" i="3" s="1"/>
  <c r="V3441" i="5"/>
  <c r="AB3441" i="5" s="1"/>
  <c r="G3451" i="3" s="1"/>
  <c r="X3441" i="5"/>
  <c r="AD3441" i="5" s="1"/>
  <c r="I3451" i="3" s="1"/>
  <c r="Y3441" i="5"/>
  <c r="AE3441" i="5" s="1"/>
  <c r="J3451" i="3" s="1"/>
  <c r="T3442" i="5"/>
  <c r="Z3442" i="5" s="1"/>
  <c r="U3442" i="5"/>
  <c r="AA3442" i="5" s="1"/>
  <c r="F3452" i="3" s="1"/>
  <c r="V3442" i="5"/>
  <c r="AB3442" i="5" s="1"/>
  <c r="G3452" i="3" s="1"/>
  <c r="W3442" i="5"/>
  <c r="AC3442" i="5" s="1"/>
  <c r="H3452" i="3" s="1"/>
  <c r="X3442" i="5"/>
  <c r="AD3442" i="5" s="1"/>
  <c r="I3452" i="3" s="1"/>
  <c r="Y3442" i="5"/>
  <c r="AE3442" i="5" s="1"/>
  <c r="J3452" i="3" s="1"/>
  <c r="T3443" i="5"/>
  <c r="Z3443" i="5" s="1"/>
  <c r="E3453" i="3" s="1"/>
  <c r="U3443" i="5"/>
  <c r="AA3443" i="5" s="1"/>
  <c r="F3453" i="3" s="1"/>
  <c r="V3443" i="5"/>
  <c r="AB3443" i="5" s="1"/>
  <c r="G3453" i="3" s="1"/>
  <c r="W3443" i="5"/>
  <c r="AC3443" i="5" s="1"/>
  <c r="H3453" i="3" s="1"/>
  <c r="X3443" i="5"/>
  <c r="AD3443" i="5" s="1"/>
  <c r="I3453" i="3" s="1"/>
  <c r="Y3443" i="5"/>
  <c r="AE3443" i="5" s="1"/>
  <c r="J3453" i="3" s="1"/>
  <c r="T3444" i="5"/>
  <c r="Z3444" i="5" s="1"/>
  <c r="E3454" i="3" s="1"/>
  <c r="U3444" i="5"/>
  <c r="AA3444" i="5" s="1"/>
  <c r="V3444" i="5"/>
  <c r="AB3444" i="5" s="1"/>
  <c r="G3454" i="3" s="1"/>
  <c r="W3444" i="5"/>
  <c r="AC3444" i="5" s="1"/>
  <c r="H3454" i="3" s="1"/>
  <c r="X3444" i="5"/>
  <c r="AD3444" i="5" s="1"/>
  <c r="Y3444" i="5"/>
  <c r="AE3444" i="5" s="1"/>
  <c r="J3454" i="3" s="1"/>
  <c r="T3445" i="5"/>
  <c r="Z3445" i="5" s="1"/>
  <c r="E3455" i="3" s="1"/>
  <c r="U3445" i="5"/>
  <c r="AA3445" i="5" s="1"/>
  <c r="F3455" i="3" s="1"/>
  <c r="V3445" i="5"/>
  <c r="AB3445" i="5" s="1"/>
  <c r="G3455" i="3" s="1"/>
  <c r="X3445" i="5"/>
  <c r="AD3445" i="5" s="1"/>
  <c r="I3455" i="3" s="1"/>
  <c r="Y3445" i="5"/>
  <c r="AE3445" i="5" s="1"/>
  <c r="T3446" i="5"/>
  <c r="Z3446" i="5" s="1"/>
  <c r="E3456" i="3" s="1"/>
  <c r="U3446" i="5"/>
  <c r="AA3446" i="5" s="1"/>
  <c r="V3446" i="5"/>
  <c r="AB3446" i="5" s="1"/>
  <c r="G3456" i="3" s="1"/>
  <c r="W3446" i="5"/>
  <c r="AC3446" i="5" s="1"/>
  <c r="H3456" i="3" s="1"/>
  <c r="X3446" i="5"/>
  <c r="AD3446" i="5" s="1"/>
  <c r="I3456" i="3" s="1"/>
  <c r="T3447" i="5"/>
  <c r="Z3447" i="5" s="1"/>
  <c r="E3457" i="3" s="1"/>
  <c r="U3447" i="5"/>
  <c r="AA3447" i="5" s="1"/>
  <c r="F3457" i="3" s="1"/>
  <c r="V3447" i="5"/>
  <c r="AB3447" i="5" s="1"/>
  <c r="W3447" i="5"/>
  <c r="AC3447" i="5" s="1"/>
  <c r="H3457" i="3" s="1"/>
  <c r="X3447" i="5"/>
  <c r="AD3447" i="5" s="1"/>
  <c r="I3457" i="3" s="1"/>
  <c r="Y3447" i="5"/>
  <c r="AE3447" i="5" s="1"/>
  <c r="J3457" i="3" s="1"/>
  <c r="T3448" i="5"/>
  <c r="Z3448" i="5" s="1"/>
  <c r="E3458" i="3" s="1"/>
  <c r="U3448" i="5"/>
  <c r="AA3448" i="5" s="1"/>
  <c r="V3448" i="5"/>
  <c r="AB3448" i="5" s="1"/>
  <c r="G3458" i="3" s="1"/>
  <c r="W3448" i="5"/>
  <c r="AC3448" i="5" s="1"/>
  <c r="X3448" i="5"/>
  <c r="AD3448" i="5" s="1"/>
  <c r="I3458" i="3" s="1"/>
  <c r="Y3448" i="5"/>
  <c r="AE3448" i="5" s="1"/>
  <c r="J3458" i="3" s="1"/>
  <c r="T3449" i="5"/>
  <c r="Z3449" i="5" s="1"/>
  <c r="E3459" i="3" s="1"/>
  <c r="U3449" i="5"/>
  <c r="AA3449" i="5" s="1"/>
  <c r="F3459" i="3" s="1"/>
  <c r="V3449" i="5"/>
  <c r="AB3449" i="5" s="1"/>
  <c r="G3459" i="3" s="1"/>
  <c r="W3449" i="5"/>
  <c r="AC3449" i="5" s="1"/>
  <c r="X3449" i="5"/>
  <c r="AD3449" i="5" s="1"/>
  <c r="I3459" i="3" s="1"/>
  <c r="Y3449" i="5"/>
  <c r="AE3449" i="5" s="1"/>
  <c r="J3459" i="3" s="1"/>
  <c r="T3450" i="5"/>
  <c r="Z3450" i="5" s="1"/>
  <c r="E3460" i="3" s="1"/>
  <c r="U3450" i="5"/>
  <c r="AA3450" i="5" s="1"/>
  <c r="F3460" i="3" s="1"/>
  <c r="V3450" i="5"/>
  <c r="AB3450" i="5" s="1"/>
  <c r="G3460" i="3" s="1"/>
  <c r="W3450" i="5"/>
  <c r="AC3450" i="5" s="1"/>
  <c r="H3460" i="3" s="1"/>
  <c r="X3450" i="5"/>
  <c r="AD3450" i="5" s="1"/>
  <c r="Y3450" i="5"/>
  <c r="AE3450" i="5" s="1"/>
  <c r="T3451" i="5"/>
  <c r="Z3451" i="5" s="1"/>
  <c r="E3461" i="3" s="1"/>
  <c r="U3451" i="5"/>
  <c r="AA3451" i="5" s="1"/>
  <c r="F3461" i="3" s="1"/>
  <c r="V3451" i="5"/>
  <c r="AB3451" i="5" s="1"/>
  <c r="G3461" i="3" s="1"/>
  <c r="W3451" i="5"/>
  <c r="AC3451" i="5" s="1"/>
  <c r="H3461" i="3" s="1"/>
  <c r="X3451" i="5"/>
  <c r="AD3451" i="5" s="1"/>
  <c r="I3461" i="3" s="1"/>
  <c r="Y3451" i="5"/>
  <c r="AE3451" i="5" s="1"/>
  <c r="J3461" i="3" s="1"/>
  <c r="T3452" i="5"/>
  <c r="Z3452" i="5" s="1"/>
  <c r="E3462" i="3" s="1"/>
  <c r="U3452" i="5"/>
  <c r="AA3452" i="5" s="1"/>
  <c r="V3452" i="5"/>
  <c r="AB3452" i="5" s="1"/>
  <c r="G3462" i="3" s="1"/>
  <c r="W3452" i="5"/>
  <c r="AC3452" i="5" s="1"/>
  <c r="H3462" i="3" s="1"/>
  <c r="Y3452" i="5"/>
  <c r="AE3452" i="5" s="1"/>
  <c r="J3462" i="3" s="1"/>
  <c r="T3453" i="5"/>
  <c r="Z3453" i="5" s="1"/>
  <c r="E3463" i="3" s="1"/>
  <c r="U3453" i="5"/>
  <c r="AA3453" i="5" s="1"/>
  <c r="F3463" i="3" s="1"/>
  <c r="V3453" i="5"/>
  <c r="AB3453" i="5" s="1"/>
  <c r="G3463" i="3" s="1"/>
  <c r="W3453" i="5"/>
  <c r="AC3453" i="5" s="1"/>
  <c r="X3453" i="5"/>
  <c r="AD3453" i="5" s="1"/>
  <c r="I3463" i="3" s="1"/>
  <c r="Y3453" i="5"/>
  <c r="AE3453" i="5" s="1"/>
  <c r="J3463" i="3" s="1"/>
  <c r="T3454" i="5"/>
  <c r="Z3454" i="5" s="1"/>
  <c r="E3464" i="3" s="1"/>
  <c r="U3454" i="5"/>
  <c r="AA3454" i="5" s="1"/>
  <c r="F3464" i="3" s="1"/>
  <c r="V3454" i="5"/>
  <c r="AB3454" i="5" s="1"/>
  <c r="G3464" i="3" s="1"/>
  <c r="W3454" i="5"/>
  <c r="AC3454" i="5" s="1"/>
  <c r="H3464" i="3" s="1"/>
  <c r="X3454" i="5"/>
  <c r="AD3454" i="5" s="1"/>
  <c r="I3464" i="3" s="1"/>
  <c r="Y3454" i="5"/>
  <c r="AE3454" i="5" s="1"/>
  <c r="T3455" i="5"/>
  <c r="Z3455" i="5" s="1"/>
  <c r="E3465" i="3" s="1"/>
  <c r="U3455" i="5"/>
  <c r="AA3455" i="5" s="1"/>
  <c r="F3465" i="3" s="1"/>
  <c r="V3455" i="5"/>
  <c r="AB3455" i="5" s="1"/>
  <c r="G3465" i="3" s="1"/>
  <c r="W3455" i="5"/>
  <c r="AC3455" i="5" s="1"/>
  <c r="X3455" i="5"/>
  <c r="AD3455" i="5" s="1"/>
  <c r="I3465" i="3" s="1"/>
  <c r="Y3455" i="5"/>
  <c r="AE3455" i="5" s="1"/>
  <c r="J3465" i="3" s="1"/>
  <c r="T3456" i="5"/>
  <c r="Z3456" i="5" s="1"/>
  <c r="E3466" i="3" s="1"/>
  <c r="U3456" i="5"/>
  <c r="AA3456" i="5" s="1"/>
  <c r="V3456" i="5"/>
  <c r="AB3456" i="5" s="1"/>
  <c r="G3466" i="3" s="1"/>
  <c r="W3456" i="5"/>
  <c r="AC3456" i="5" s="1"/>
  <c r="H3466" i="3" s="1"/>
  <c r="X3456" i="5"/>
  <c r="AD3456" i="5" s="1"/>
  <c r="I3466" i="3" s="1"/>
  <c r="Y3456" i="5"/>
  <c r="AE3456" i="5" s="1"/>
  <c r="J3466" i="3" s="1"/>
  <c r="T3457" i="5"/>
  <c r="Z3457" i="5" s="1"/>
  <c r="E3467" i="3" s="1"/>
  <c r="U3457" i="5"/>
  <c r="AA3457" i="5" s="1"/>
  <c r="F3467" i="3" s="1"/>
  <c r="V3457" i="5"/>
  <c r="AB3457" i="5" s="1"/>
  <c r="G3467" i="3" s="1"/>
  <c r="W3457" i="5"/>
  <c r="AC3457" i="5" s="1"/>
  <c r="H3467" i="3" s="1"/>
  <c r="X3457" i="5"/>
  <c r="AD3457" i="5" s="1"/>
  <c r="I3467" i="3" s="1"/>
  <c r="Y3457" i="5"/>
  <c r="AE3457" i="5" s="1"/>
  <c r="J3467" i="3" s="1"/>
  <c r="T3458" i="5"/>
  <c r="Z3458" i="5" s="1"/>
  <c r="E3468" i="3" s="1"/>
  <c r="U3458" i="5"/>
  <c r="AA3458" i="5" s="1"/>
  <c r="F3468" i="3" s="1"/>
  <c r="V3458" i="5"/>
  <c r="AB3458" i="5" s="1"/>
  <c r="G3468" i="3" s="1"/>
  <c r="W3458" i="5"/>
  <c r="AC3458" i="5" s="1"/>
  <c r="H3468" i="3" s="1"/>
  <c r="X3458" i="5"/>
  <c r="AD3458" i="5" s="1"/>
  <c r="I3468" i="3" s="1"/>
  <c r="T3459" i="5"/>
  <c r="Z3459" i="5" s="1"/>
  <c r="E3469" i="3" s="1"/>
  <c r="U3459" i="5"/>
  <c r="AA3459" i="5" s="1"/>
  <c r="F3469" i="3" s="1"/>
  <c r="V3459" i="5"/>
  <c r="AB3459" i="5" s="1"/>
  <c r="W3459" i="5"/>
  <c r="AC3459" i="5" s="1"/>
  <c r="X3459" i="5"/>
  <c r="AD3459" i="5" s="1"/>
  <c r="I3469" i="3" s="1"/>
  <c r="Y3459" i="5"/>
  <c r="AE3459" i="5" s="1"/>
  <c r="J3469" i="3" s="1"/>
  <c r="T3460" i="5"/>
  <c r="Z3460" i="5" s="1"/>
  <c r="E3470" i="3" s="1"/>
  <c r="U3460" i="5"/>
  <c r="AA3460" i="5" s="1"/>
  <c r="F3470" i="3" s="1"/>
  <c r="V3460" i="5"/>
  <c r="AB3460" i="5" s="1"/>
  <c r="G3470" i="3" s="1"/>
  <c r="W3460" i="5"/>
  <c r="AC3460" i="5" s="1"/>
  <c r="H3470" i="3" s="1"/>
  <c r="X3460" i="5"/>
  <c r="AD3460" i="5" s="1"/>
  <c r="I3470" i="3" s="1"/>
  <c r="Y3460" i="5"/>
  <c r="AE3460" i="5" s="1"/>
  <c r="J3470" i="3" s="1"/>
  <c r="T3461" i="5"/>
  <c r="Z3461" i="5" s="1"/>
  <c r="E3471" i="3" s="1"/>
  <c r="U3461" i="5"/>
  <c r="AA3461" i="5" s="1"/>
  <c r="F3471" i="3" s="1"/>
  <c r="V3461" i="5"/>
  <c r="AB3461" i="5" s="1"/>
  <c r="G3471" i="3" s="1"/>
  <c r="W3461" i="5"/>
  <c r="AC3461" i="5" s="1"/>
  <c r="X3461" i="5"/>
  <c r="AD3461" i="5" s="1"/>
  <c r="I3471" i="3" s="1"/>
  <c r="Y3461" i="5"/>
  <c r="AE3461" i="5" s="1"/>
  <c r="T3462" i="5"/>
  <c r="Z3462" i="5" s="1"/>
  <c r="U3462" i="5"/>
  <c r="AA3462" i="5" s="1"/>
  <c r="F3472" i="3" s="1"/>
  <c r="V3462" i="5"/>
  <c r="AB3462" i="5" s="1"/>
  <c r="G3472" i="3" s="1"/>
  <c r="W3462" i="5"/>
  <c r="AC3462" i="5" s="1"/>
  <c r="H3472" i="3" s="1"/>
  <c r="X3462" i="5"/>
  <c r="AD3462" i="5" s="1"/>
  <c r="Y3462" i="5"/>
  <c r="AE3462" i="5" s="1"/>
  <c r="J3472" i="3" s="1"/>
  <c r="T3463" i="5"/>
  <c r="Z3463" i="5" s="1"/>
  <c r="E3473" i="3" s="1"/>
  <c r="U3463" i="5"/>
  <c r="AA3463" i="5" s="1"/>
  <c r="F3473" i="3" s="1"/>
  <c r="V3463" i="5"/>
  <c r="AB3463" i="5" s="1"/>
  <c r="G3473" i="3" s="1"/>
  <c r="W3463" i="5"/>
  <c r="AC3463" i="5" s="1"/>
  <c r="H3473" i="3" s="1"/>
  <c r="X3463" i="5"/>
  <c r="AD3463" i="5" s="1"/>
  <c r="I3473" i="3" s="1"/>
  <c r="Y3463" i="5"/>
  <c r="AE3463" i="5" s="1"/>
  <c r="J3473" i="3" s="1"/>
  <c r="T3464" i="5"/>
  <c r="Z3464" i="5" s="1"/>
  <c r="E3474" i="3" s="1"/>
  <c r="U3464" i="5"/>
  <c r="AA3464" i="5" s="1"/>
  <c r="V3464" i="5"/>
  <c r="AB3464" i="5" s="1"/>
  <c r="G3474" i="3" s="1"/>
  <c r="W3464" i="5"/>
  <c r="AC3464" i="5" s="1"/>
  <c r="H3474" i="3" s="1"/>
  <c r="X3464" i="5"/>
  <c r="AD3464" i="5" s="1"/>
  <c r="I3474" i="3" s="1"/>
  <c r="Y3464" i="5"/>
  <c r="AE3464" i="5" s="1"/>
  <c r="J3474" i="3" s="1"/>
  <c r="T3465" i="5"/>
  <c r="Z3465" i="5" s="1"/>
  <c r="E3475" i="3" s="1"/>
  <c r="U3465" i="5"/>
  <c r="AA3465" i="5" s="1"/>
  <c r="F3475" i="3" s="1"/>
  <c r="V3465" i="5"/>
  <c r="AB3465" i="5" s="1"/>
  <c r="G3475" i="3" s="1"/>
  <c r="W3465" i="5"/>
  <c r="AC3465" i="5" s="1"/>
  <c r="H3475" i="3" s="1"/>
  <c r="X3465" i="5"/>
  <c r="AD3465" i="5" s="1"/>
  <c r="I3475" i="3" s="1"/>
  <c r="Y3465" i="5"/>
  <c r="AE3465" i="5" s="1"/>
  <c r="J3475" i="3" s="1"/>
  <c r="T3466" i="5"/>
  <c r="Z3466" i="5" s="1"/>
  <c r="U3466" i="5"/>
  <c r="AA3466" i="5" s="1"/>
  <c r="F3476" i="3" s="1"/>
  <c r="V3466" i="5"/>
  <c r="AB3466" i="5" s="1"/>
  <c r="G3476" i="3" s="1"/>
  <c r="W3466" i="5"/>
  <c r="AC3466" i="5" s="1"/>
  <c r="H3476" i="3" s="1"/>
  <c r="X3466" i="5"/>
  <c r="AD3466" i="5" s="1"/>
  <c r="I3476" i="3" s="1"/>
  <c r="Y3466" i="5"/>
  <c r="AE3466" i="5" s="1"/>
  <c r="T3467" i="5"/>
  <c r="Z3467" i="5" s="1"/>
  <c r="E3477" i="3" s="1"/>
  <c r="U3467" i="5"/>
  <c r="AA3467" i="5" s="1"/>
  <c r="F3477" i="3" s="1"/>
  <c r="V3467" i="5"/>
  <c r="AB3467" i="5" s="1"/>
  <c r="G3477" i="3" s="1"/>
  <c r="W3467" i="5"/>
  <c r="AC3467" i="5" s="1"/>
  <c r="X3467" i="5"/>
  <c r="AD3467" i="5" s="1"/>
  <c r="I3477" i="3" s="1"/>
  <c r="Y3467" i="5"/>
  <c r="AE3467" i="5" s="1"/>
  <c r="J3477" i="3" s="1"/>
  <c r="T3468" i="5"/>
  <c r="Z3468" i="5" s="1"/>
  <c r="E3478" i="3" s="1"/>
  <c r="U3468" i="5"/>
  <c r="AA3468" i="5" s="1"/>
  <c r="F3478" i="3" s="1"/>
  <c r="V3468" i="5"/>
  <c r="AB3468" i="5" s="1"/>
  <c r="G3478" i="3" s="1"/>
  <c r="W3468" i="5"/>
  <c r="AC3468" i="5" s="1"/>
  <c r="H3478" i="3" s="1"/>
  <c r="X3468" i="5"/>
  <c r="AD3468" i="5" s="1"/>
  <c r="Y3468" i="5"/>
  <c r="AE3468" i="5" s="1"/>
  <c r="J3478" i="3" s="1"/>
  <c r="T3469" i="5"/>
  <c r="Z3469" i="5" s="1"/>
  <c r="E3479" i="3" s="1"/>
  <c r="U3469" i="5"/>
  <c r="AA3469" i="5" s="1"/>
  <c r="F3479" i="3" s="1"/>
  <c r="V3469" i="5"/>
  <c r="AB3469" i="5" s="1"/>
  <c r="G3479" i="3" s="1"/>
  <c r="W3469" i="5"/>
  <c r="AC3469" i="5" s="1"/>
  <c r="H3479" i="3" s="1"/>
  <c r="X3469" i="5"/>
  <c r="AD3469" i="5" s="1"/>
  <c r="I3479" i="3" s="1"/>
  <c r="Y3469" i="5"/>
  <c r="AE3469" i="5" s="1"/>
  <c r="J3479" i="3" s="1"/>
  <c r="T3470" i="5"/>
  <c r="Z3470" i="5" s="1"/>
  <c r="E3480" i="3" s="1"/>
  <c r="U3470" i="5"/>
  <c r="AA3470" i="5" s="1"/>
  <c r="F3480" i="3" s="1"/>
  <c r="V3470" i="5"/>
  <c r="AB3470" i="5" s="1"/>
  <c r="G3480" i="3" s="1"/>
  <c r="W3470" i="5"/>
  <c r="AC3470" i="5" s="1"/>
  <c r="H3480" i="3" s="1"/>
  <c r="X3470" i="5"/>
  <c r="AD3470" i="5" s="1"/>
  <c r="Y3470" i="5"/>
  <c r="AE3470" i="5" s="1"/>
  <c r="J3480" i="3" s="1"/>
  <c r="T3471" i="5"/>
  <c r="Z3471" i="5" s="1"/>
  <c r="E3481" i="3" s="1"/>
  <c r="U3471" i="5"/>
  <c r="AA3471" i="5" s="1"/>
  <c r="F3481" i="3" s="1"/>
  <c r="V3471" i="5"/>
  <c r="AB3471" i="5" s="1"/>
  <c r="G3481" i="3" s="1"/>
  <c r="W3471" i="5"/>
  <c r="AC3471" i="5" s="1"/>
  <c r="X3471" i="5"/>
  <c r="AD3471" i="5" s="1"/>
  <c r="I3481" i="3" s="1"/>
  <c r="Y3471" i="5"/>
  <c r="AE3471" i="5" s="1"/>
  <c r="J3481" i="3" s="1"/>
  <c r="T3472" i="5"/>
  <c r="Z3472" i="5" s="1"/>
  <c r="E3482" i="3" s="1"/>
  <c r="U3472" i="5"/>
  <c r="AA3472" i="5" s="1"/>
  <c r="F3482" i="3" s="1"/>
  <c r="V3472" i="5"/>
  <c r="AB3472" i="5" s="1"/>
  <c r="G3482" i="3" s="1"/>
  <c r="W3472" i="5"/>
  <c r="AC3472" i="5" s="1"/>
  <c r="X3472" i="5"/>
  <c r="AD3472" i="5" s="1"/>
  <c r="I3482" i="3" s="1"/>
  <c r="Y3472" i="5"/>
  <c r="AE3472" i="5" s="1"/>
  <c r="J3482" i="3" s="1"/>
  <c r="T3473" i="5"/>
  <c r="Z3473" i="5" s="1"/>
  <c r="E3483" i="3" s="1"/>
  <c r="U3473" i="5"/>
  <c r="AA3473" i="5" s="1"/>
  <c r="F3483" i="3" s="1"/>
  <c r="V3473" i="5"/>
  <c r="AB3473" i="5" s="1"/>
  <c r="G3483" i="3" s="1"/>
  <c r="W3473" i="5"/>
  <c r="AC3473" i="5" s="1"/>
  <c r="X3473" i="5"/>
  <c r="AD3473" i="5" s="1"/>
  <c r="I3483" i="3" s="1"/>
  <c r="Y3473" i="5"/>
  <c r="AE3473" i="5" s="1"/>
  <c r="J3483" i="3" s="1"/>
  <c r="T3474" i="5"/>
  <c r="Z3474" i="5" s="1"/>
  <c r="U3474" i="5"/>
  <c r="AA3474" i="5" s="1"/>
  <c r="F3484" i="3" s="1"/>
  <c r="V3474" i="5"/>
  <c r="AB3474" i="5" s="1"/>
  <c r="G3484" i="3" s="1"/>
  <c r="W3474" i="5"/>
  <c r="AC3474" i="5" s="1"/>
  <c r="H3484" i="3" s="1"/>
  <c r="X3474" i="5"/>
  <c r="AD3474" i="5" s="1"/>
  <c r="I3484" i="3" s="1"/>
  <c r="Y3474" i="5"/>
  <c r="AE3474" i="5" s="1"/>
  <c r="J3484" i="3" s="1"/>
  <c r="T3475" i="5"/>
  <c r="Z3475" i="5" s="1"/>
  <c r="E3485" i="3" s="1"/>
  <c r="U3475" i="5"/>
  <c r="AA3475" i="5" s="1"/>
  <c r="F3485" i="3" s="1"/>
  <c r="V3475" i="5"/>
  <c r="AB3475" i="5" s="1"/>
  <c r="G3485" i="3" s="1"/>
  <c r="W3475" i="5"/>
  <c r="AC3475" i="5" s="1"/>
  <c r="X3475" i="5"/>
  <c r="AD3475" i="5" s="1"/>
  <c r="I3485" i="3" s="1"/>
  <c r="Y3475" i="5"/>
  <c r="AE3475" i="5" s="1"/>
  <c r="J3485" i="3" s="1"/>
  <c r="T3476" i="5"/>
  <c r="Z3476" i="5" s="1"/>
  <c r="E3486" i="3" s="1"/>
  <c r="U3476" i="5"/>
  <c r="AA3476" i="5" s="1"/>
  <c r="V3476" i="5"/>
  <c r="AB3476" i="5" s="1"/>
  <c r="G3486" i="3" s="1"/>
  <c r="W3476" i="5"/>
  <c r="AC3476" i="5" s="1"/>
  <c r="H3486" i="3" s="1"/>
  <c r="X3476" i="5"/>
  <c r="AD3476" i="5" s="1"/>
  <c r="I3486" i="3" s="1"/>
  <c r="Y3476" i="5"/>
  <c r="AE3476" i="5" s="1"/>
  <c r="J3486" i="3" s="1"/>
  <c r="T3477" i="5"/>
  <c r="Z3477" i="5" s="1"/>
  <c r="E3487" i="3" s="1"/>
  <c r="U3477" i="5"/>
  <c r="AA3477" i="5" s="1"/>
  <c r="F3487" i="3" s="1"/>
  <c r="V3477" i="5"/>
  <c r="AB3477" i="5" s="1"/>
  <c r="G3487" i="3" s="1"/>
  <c r="W3477" i="5"/>
  <c r="AC3477" i="5" s="1"/>
  <c r="X3477" i="5"/>
  <c r="AD3477" i="5" s="1"/>
  <c r="I3487" i="3" s="1"/>
  <c r="Y3477" i="5"/>
  <c r="AE3477" i="5" s="1"/>
  <c r="J3487" i="3" s="1"/>
  <c r="T3478" i="5"/>
  <c r="Z3478" i="5" s="1"/>
  <c r="E3488" i="3" s="1"/>
  <c r="U3478" i="5"/>
  <c r="AA3478" i="5" s="1"/>
  <c r="F3488" i="3" s="1"/>
  <c r="V3478" i="5"/>
  <c r="AB3478" i="5" s="1"/>
  <c r="G3488" i="3" s="1"/>
  <c r="W3478" i="5"/>
  <c r="AC3478" i="5" s="1"/>
  <c r="H3488" i="3" s="1"/>
  <c r="X3478" i="5"/>
  <c r="AD3478" i="5" s="1"/>
  <c r="I3488" i="3" s="1"/>
  <c r="Y3478" i="5"/>
  <c r="AE3478" i="5" s="1"/>
  <c r="T3479" i="5"/>
  <c r="Z3479" i="5" s="1"/>
  <c r="E3489" i="3" s="1"/>
  <c r="U3479" i="5"/>
  <c r="AA3479" i="5" s="1"/>
  <c r="F3489" i="3" s="1"/>
  <c r="V3479" i="5"/>
  <c r="AB3479" i="5" s="1"/>
  <c r="W3479" i="5"/>
  <c r="AC3479" i="5" s="1"/>
  <c r="H3489" i="3" s="1"/>
  <c r="X3479" i="5"/>
  <c r="AD3479" i="5" s="1"/>
  <c r="I3489" i="3" s="1"/>
  <c r="Y3479" i="5"/>
  <c r="AE3479" i="5" s="1"/>
  <c r="J3489" i="3" s="1"/>
  <c r="T3480" i="5"/>
  <c r="Z3480" i="5" s="1"/>
  <c r="E3490" i="3" s="1"/>
  <c r="U3480" i="5"/>
  <c r="AA3480" i="5" s="1"/>
  <c r="F3490" i="3" s="1"/>
  <c r="V3480" i="5"/>
  <c r="AB3480" i="5" s="1"/>
  <c r="G3490" i="3" s="1"/>
  <c r="W3480" i="5"/>
  <c r="AC3480" i="5" s="1"/>
  <c r="X3480" i="5"/>
  <c r="AD3480" i="5" s="1"/>
  <c r="I3490" i="3" s="1"/>
  <c r="Y3480" i="5"/>
  <c r="AE3480" i="5" s="1"/>
  <c r="J3490" i="3" s="1"/>
  <c r="T3481" i="5"/>
  <c r="Z3481" i="5" s="1"/>
  <c r="E3491" i="3" s="1"/>
  <c r="U3481" i="5"/>
  <c r="AA3481" i="5" s="1"/>
  <c r="F3491" i="3" s="1"/>
  <c r="V3481" i="5"/>
  <c r="AB3481" i="5" s="1"/>
  <c r="G3491" i="3" s="1"/>
  <c r="X3481" i="5"/>
  <c r="AD3481" i="5" s="1"/>
  <c r="I3491" i="3" s="1"/>
  <c r="Y3481" i="5"/>
  <c r="AE3481" i="5" s="1"/>
  <c r="J3491" i="3" s="1"/>
  <c r="T3482" i="5"/>
  <c r="Z3482" i="5" s="1"/>
  <c r="U3482" i="5"/>
  <c r="AA3482" i="5" s="1"/>
  <c r="V3482" i="5"/>
  <c r="AB3482" i="5" s="1"/>
  <c r="G3492" i="3" s="1"/>
  <c r="W3482" i="5"/>
  <c r="AC3482" i="5" s="1"/>
  <c r="H3492" i="3" s="1"/>
  <c r="X3482" i="5"/>
  <c r="AD3482" i="5" s="1"/>
  <c r="I3492" i="3" s="1"/>
  <c r="Y3482" i="5"/>
  <c r="AE3482" i="5" s="1"/>
  <c r="J3492" i="3" s="1"/>
  <c r="T3483" i="5"/>
  <c r="Z3483" i="5" s="1"/>
  <c r="E3493" i="3" s="1"/>
  <c r="U3483" i="5"/>
  <c r="AA3483" i="5" s="1"/>
  <c r="F3493" i="3" s="1"/>
  <c r="V3483" i="5"/>
  <c r="AB3483" i="5" s="1"/>
  <c r="G3493" i="3" s="1"/>
  <c r="W3483" i="5"/>
  <c r="AC3483" i="5" s="1"/>
  <c r="H3493" i="3" s="1"/>
  <c r="X3483" i="5"/>
  <c r="AD3483" i="5" s="1"/>
  <c r="I3493" i="3" s="1"/>
  <c r="Y3483" i="5"/>
  <c r="AE3483" i="5" s="1"/>
  <c r="J3493" i="3" s="1"/>
  <c r="T3484" i="5"/>
  <c r="Z3484" i="5" s="1"/>
  <c r="E3494" i="3" s="1"/>
  <c r="U3484" i="5"/>
  <c r="AA3484" i="5" s="1"/>
  <c r="F3494" i="3" s="1"/>
  <c r="V3484" i="5"/>
  <c r="AB3484" i="5" s="1"/>
  <c r="G3494" i="3" s="1"/>
  <c r="W3484" i="5"/>
  <c r="AC3484" i="5" s="1"/>
  <c r="X3484" i="5"/>
  <c r="AD3484" i="5" s="1"/>
  <c r="Y3484" i="5"/>
  <c r="AE3484" i="5" s="1"/>
  <c r="J3494" i="3" s="1"/>
  <c r="T3485" i="5"/>
  <c r="Z3485" i="5" s="1"/>
  <c r="E3495" i="3" s="1"/>
  <c r="U3485" i="5"/>
  <c r="AA3485" i="5" s="1"/>
  <c r="F3495" i="3" s="1"/>
  <c r="V3485" i="5"/>
  <c r="AB3485" i="5" s="1"/>
  <c r="G3495" i="3" s="1"/>
  <c r="W3485" i="5"/>
  <c r="AC3485" i="5" s="1"/>
  <c r="H3495" i="3" s="1"/>
  <c r="X3485" i="5"/>
  <c r="AD3485" i="5" s="1"/>
  <c r="I3495" i="3" s="1"/>
  <c r="Y3485" i="5"/>
  <c r="AE3485" i="5" s="1"/>
  <c r="J3495" i="3" s="1"/>
  <c r="T3486" i="5"/>
  <c r="Z3486" i="5" s="1"/>
  <c r="U3486" i="5"/>
  <c r="AA3486" i="5" s="1"/>
  <c r="F3496" i="3" s="1"/>
  <c r="V3486" i="5"/>
  <c r="AB3486" i="5" s="1"/>
  <c r="G3496" i="3" s="1"/>
  <c r="W3486" i="5"/>
  <c r="AC3486" i="5" s="1"/>
  <c r="H3496" i="3" s="1"/>
  <c r="X3486" i="5"/>
  <c r="AD3486" i="5" s="1"/>
  <c r="I3496" i="3" s="1"/>
  <c r="Y3486" i="5"/>
  <c r="AE3486" i="5" s="1"/>
  <c r="J3496" i="3" s="1"/>
  <c r="T3487" i="5"/>
  <c r="Z3487" i="5" s="1"/>
  <c r="E3497" i="3" s="1"/>
  <c r="U3487" i="5"/>
  <c r="AA3487" i="5" s="1"/>
  <c r="F3497" i="3" s="1"/>
  <c r="V3487" i="5"/>
  <c r="AB3487" i="5" s="1"/>
  <c r="G3497" i="3" s="1"/>
  <c r="W3487" i="5"/>
  <c r="AC3487" i="5" s="1"/>
  <c r="H3497" i="3" s="1"/>
  <c r="X3487" i="5"/>
  <c r="AD3487" i="5" s="1"/>
  <c r="I3497" i="3" s="1"/>
  <c r="Y3487" i="5"/>
  <c r="AE3487" i="5" s="1"/>
  <c r="J3497" i="3" s="1"/>
  <c r="T3488" i="5"/>
  <c r="Z3488" i="5" s="1"/>
  <c r="E3498" i="3" s="1"/>
  <c r="U3488" i="5"/>
  <c r="AA3488" i="5" s="1"/>
  <c r="V3488" i="5"/>
  <c r="AB3488" i="5" s="1"/>
  <c r="G3498" i="3" s="1"/>
  <c r="W3488" i="5"/>
  <c r="AC3488" i="5" s="1"/>
  <c r="H3498" i="3" s="1"/>
  <c r="X3488" i="5"/>
  <c r="AD3488" i="5" s="1"/>
  <c r="I3498" i="3" s="1"/>
  <c r="Y3488" i="5"/>
  <c r="AE3488" i="5" s="1"/>
  <c r="J3498" i="3" s="1"/>
  <c r="T3489" i="5"/>
  <c r="Z3489" i="5" s="1"/>
  <c r="E3499" i="3" s="1"/>
  <c r="U3489" i="5"/>
  <c r="AA3489" i="5" s="1"/>
  <c r="F3499" i="3" s="1"/>
  <c r="V3489" i="5"/>
  <c r="AB3489" i="5" s="1"/>
  <c r="G3499" i="3" s="1"/>
  <c r="W3489" i="5"/>
  <c r="AC3489" i="5" s="1"/>
  <c r="X3489" i="5"/>
  <c r="AD3489" i="5" s="1"/>
  <c r="I3499" i="3" s="1"/>
  <c r="Y3489" i="5"/>
  <c r="AE3489" i="5" s="1"/>
  <c r="J3499" i="3" s="1"/>
  <c r="T3490" i="5"/>
  <c r="Z3490" i="5" s="1"/>
  <c r="U3490" i="5"/>
  <c r="AA3490" i="5" s="1"/>
  <c r="F3500" i="3" s="1"/>
  <c r="V3490" i="5"/>
  <c r="AB3490" i="5" s="1"/>
  <c r="G3500" i="3" s="1"/>
  <c r="W3490" i="5"/>
  <c r="AC3490" i="5" s="1"/>
  <c r="H3500" i="3" s="1"/>
  <c r="X3490" i="5"/>
  <c r="AD3490" i="5" s="1"/>
  <c r="I3500" i="3" s="1"/>
  <c r="Y3490" i="5"/>
  <c r="AE3490" i="5" s="1"/>
  <c r="J3500" i="3" s="1"/>
  <c r="T3491" i="5"/>
  <c r="Z3491" i="5" s="1"/>
  <c r="E3501" i="3" s="1"/>
  <c r="U3491" i="5"/>
  <c r="AA3491" i="5" s="1"/>
  <c r="F3501" i="3" s="1"/>
  <c r="V3491" i="5"/>
  <c r="AB3491" i="5" s="1"/>
  <c r="G3501" i="3" s="1"/>
  <c r="W3491" i="5"/>
  <c r="AC3491" i="5" s="1"/>
  <c r="H3501" i="3" s="1"/>
  <c r="X3491" i="5"/>
  <c r="AD3491" i="5" s="1"/>
  <c r="I3501" i="3" s="1"/>
  <c r="Y3491" i="5"/>
  <c r="AE3491" i="5" s="1"/>
  <c r="J3501" i="3" s="1"/>
  <c r="T3492" i="5"/>
  <c r="Z3492" i="5" s="1"/>
  <c r="E3502" i="3" s="1"/>
  <c r="U3492" i="5"/>
  <c r="AA3492" i="5" s="1"/>
  <c r="F3502" i="3" s="1"/>
  <c r="V3492" i="5"/>
  <c r="AB3492" i="5" s="1"/>
  <c r="G3502" i="3" s="1"/>
  <c r="W3492" i="5"/>
  <c r="AC3492" i="5" s="1"/>
  <c r="H3502" i="3" s="1"/>
  <c r="X3492" i="5"/>
  <c r="AD3492" i="5" s="1"/>
  <c r="I3502" i="3" s="1"/>
  <c r="Y3492" i="5"/>
  <c r="AE3492" i="5" s="1"/>
  <c r="J3502" i="3" s="1"/>
  <c r="T3493" i="5"/>
  <c r="Z3493" i="5" s="1"/>
  <c r="E3503" i="3" s="1"/>
  <c r="U3493" i="5"/>
  <c r="AA3493" i="5" s="1"/>
  <c r="F3503" i="3" s="1"/>
  <c r="V3493" i="5"/>
  <c r="AB3493" i="5" s="1"/>
  <c r="G3503" i="3" s="1"/>
  <c r="W3493" i="5"/>
  <c r="AC3493" i="5" s="1"/>
  <c r="H3503" i="3" s="1"/>
  <c r="X3493" i="5"/>
  <c r="AD3493" i="5" s="1"/>
  <c r="I3503" i="3" s="1"/>
  <c r="Y3493" i="5"/>
  <c r="AE3493" i="5" s="1"/>
  <c r="J3503" i="3" s="1"/>
  <c r="T3494" i="5"/>
  <c r="Z3494" i="5" s="1"/>
  <c r="U3494" i="5"/>
  <c r="AA3494" i="5" s="1"/>
  <c r="V3494" i="5"/>
  <c r="AB3494" i="5" s="1"/>
  <c r="G3504" i="3" s="1"/>
  <c r="W3494" i="5"/>
  <c r="AC3494" i="5" s="1"/>
  <c r="H3504" i="3" s="1"/>
  <c r="X3494" i="5"/>
  <c r="AD3494" i="5" s="1"/>
  <c r="I3504" i="3" s="1"/>
  <c r="Y3494" i="5"/>
  <c r="AE3494" i="5" s="1"/>
  <c r="J3504" i="3" s="1"/>
  <c r="T3495" i="5"/>
  <c r="Z3495" i="5" s="1"/>
  <c r="E3505" i="3" s="1"/>
  <c r="U3495" i="5"/>
  <c r="AA3495" i="5" s="1"/>
  <c r="V3495" i="5"/>
  <c r="AB3495" i="5" s="1"/>
  <c r="G3505" i="3" s="1"/>
  <c r="W3495" i="5"/>
  <c r="AC3495" i="5" s="1"/>
  <c r="H3505" i="3" s="1"/>
  <c r="X3495" i="5"/>
  <c r="AD3495" i="5" s="1"/>
  <c r="I3505" i="3" s="1"/>
  <c r="Y3495" i="5"/>
  <c r="AE3495" i="5" s="1"/>
  <c r="J3505" i="3" s="1"/>
  <c r="T3496" i="5"/>
  <c r="Z3496" i="5" s="1"/>
  <c r="E3506" i="3" s="1"/>
  <c r="U3496" i="5"/>
  <c r="AA3496" i="5" s="1"/>
  <c r="F3506" i="3" s="1"/>
  <c r="V3496" i="5"/>
  <c r="AB3496" i="5" s="1"/>
  <c r="G3506" i="3" s="1"/>
  <c r="W3496" i="5"/>
  <c r="AC3496" i="5" s="1"/>
  <c r="H3506" i="3" s="1"/>
  <c r="X3496" i="5"/>
  <c r="AD3496" i="5" s="1"/>
  <c r="Y3496" i="5"/>
  <c r="AE3496" i="5" s="1"/>
  <c r="J3506" i="3" s="1"/>
  <c r="T3497" i="5"/>
  <c r="Z3497" i="5" s="1"/>
  <c r="E3507" i="3" s="1"/>
  <c r="U3497" i="5"/>
  <c r="AA3497" i="5" s="1"/>
  <c r="F3507" i="3" s="1"/>
  <c r="V3497" i="5"/>
  <c r="AB3497" i="5" s="1"/>
  <c r="G3507" i="3" s="1"/>
  <c r="W3497" i="5"/>
  <c r="AC3497" i="5" s="1"/>
  <c r="X3497" i="5"/>
  <c r="AD3497" i="5" s="1"/>
  <c r="I3507" i="3" s="1"/>
  <c r="Y3497" i="5"/>
  <c r="AE3497" i="5" s="1"/>
  <c r="J3507" i="3" s="1"/>
  <c r="T3498" i="5"/>
  <c r="Z3498" i="5" s="1"/>
  <c r="U3498" i="5"/>
  <c r="AA3498" i="5" s="1"/>
  <c r="F3508" i="3" s="1"/>
  <c r="V3498" i="5"/>
  <c r="AB3498" i="5" s="1"/>
  <c r="G3508" i="3" s="1"/>
  <c r="W3498" i="5"/>
  <c r="AC3498" i="5" s="1"/>
  <c r="H3508" i="3" s="1"/>
  <c r="X3498" i="5"/>
  <c r="AD3498" i="5" s="1"/>
  <c r="I3508" i="3" s="1"/>
  <c r="Y3498" i="5"/>
  <c r="AE3498" i="5" s="1"/>
  <c r="J3508" i="3" s="1"/>
  <c r="T3499" i="5"/>
  <c r="Z3499" i="5" s="1"/>
  <c r="E3509" i="3" s="1"/>
  <c r="U3499" i="5"/>
  <c r="AA3499" i="5" s="1"/>
  <c r="F3509" i="3" s="1"/>
  <c r="V3499" i="5"/>
  <c r="AB3499" i="5" s="1"/>
  <c r="G3509" i="3" s="1"/>
  <c r="W3499" i="5"/>
  <c r="AC3499" i="5" s="1"/>
  <c r="H3509" i="3" s="1"/>
  <c r="X3499" i="5"/>
  <c r="AD3499" i="5" s="1"/>
  <c r="I3509" i="3" s="1"/>
  <c r="Y3499" i="5"/>
  <c r="AE3499" i="5" s="1"/>
  <c r="J3509" i="3" s="1"/>
  <c r="T3500" i="5"/>
  <c r="Z3500" i="5" s="1"/>
  <c r="E3510" i="3" s="1"/>
  <c r="U3500" i="5"/>
  <c r="AA3500" i="5" s="1"/>
  <c r="V3500" i="5"/>
  <c r="AB3500" i="5" s="1"/>
  <c r="G3510" i="3" s="1"/>
  <c r="W3500" i="5"/>
  <c r="AC3500" i="5" s="1"/>
  <c r="H3510" i="3" s="1"/>
  <c r="X3500" i="5"/>
  <c r="AD3500" i="5" s="1"/>
  <c r="I3510" i="3" s="1"/>
  <c r="Y3500" i="5"/>
  <c r="AE3500" i="5" s="1"/>
  <c r="T3501" i="5"/>
  <c r="Z3501" i="5" s="1"/>
  <c r="E3511" i="3" s="1"/>
  <c r="U3501" i="5"/>
  <c r="AA3501" i="5" s="1"/>
  <c r="F3511" i="3" s="1"/>
  <c r="V3501" i="5"/>
  <c r="AB3501" i="5" s="1"/>
  <c r="G3511" i="3" s="1"/>
  <c r="W3501" i="5"/>
  <c r="AC3501" i="5" s="1"/>
  <c r="H3511" i="3" s="1"/>
  <c r="X3501" i="5"/>
  <c r="AD3501" i="5" s="1"/>
  <c r="I3511" i="3" s="1"/>
  <c r="Y3501" i="5"/>
  <c r="AE3501" i="5" s="1"/>
  <c r="J3511" i="3" s="1"/>
  <c r="T3502" i="5"/>
  <c r="Z3502" i="5" s="1"/>
  <c r="E3512" i="3" s="1"/>
  <c r="U3502" i="5"/>
  <c r="AA3502" i="5" s="1"/>
  <c r="F3512" i="3" s="1"/>
  <c r="V3502" i="5"/>
  <c r="AB3502" i="5" s="1"/>
  <c r="G3512" i="3" s="1"/>
  <c r="W3502" i="5"/>
  <c r="AC3502" i="5" s="1"/>
  <c r="H3512" i="3" s="1"/>
  <c r="X3502" i="5"/>
  <c r="AD3502" i="5" s="1"/>
  <c r="I3512" i="3" s="1"/>
  <c r="Y3502" i="5"/>
  <c r="AE3502" i="5" s="1"/>
  <c r="J3512" i="3" s="1"/>
  <c r="T3503" i="5"/>
  <c r="Z3503" i="5" s="1"/>
  <c r="E3513" i="3" s="1"/>
  <c r="U3503" i="5"/>
  <c r="AA3503" i="5" s="1"/>
  <c r="F3513" i="3" s="1"/>
  <c r="V3503" i="5"/>
  <c r="AB3503" i="5" s="1"/>
  <c r="G3513" i="3" s="1"/>
  <c r="W3503" i="5"/>
  <c r="AC3503" i="5" s="1"/>
  <c r="H3513" i="3" s="1"/>
  <c r="X3503" i="5"/>
  <c r="AD3503" i="5" s="1"/>
  <c r="I3513" i="3" s="1"/>
  <c r="Y3503" i="5"/>
  <c r="AE3503" i="5" s="1"/>
  <c r="J3513" i="3" s="1"/>
  <c r="T3504" i="5"/>
  <c r="Z3504" i="5" s="1"/>
  <c r="U3504" i="5"/>
  <c r="AA3504" i="5" s="1"/>
  <c r="F3514" i="3" s="1"/>
  <c r="V3504" i="5"/>
  <c r="AB3504" i="5" s="1"/>
  <c r="G3514" i="3" s="1"/>
  <c r="W3504" i="5"/>
  <c r="AC3504" i="5" s="1"/>
  <c r="H3514" i="3" s="1"/>
  <c r="X3504" i="5"/>
  <c r="AD3504" i="5" s="1"/>
  <c r="I3514" i="3" s="1"/>
  <c r="Y3504" i="5"/>
  <c r="AE3504" i="5" s="1"/>
  <c r="J3514" i="3" s="1"/>
  <c r="T3505" i="5"/>
  <c r="Z3505" i="5" s="1"/>
  <c r="E3515" i="3" s="1"/>
  <c r="U3505" i="5"/>
  <c r="AA3505" i="5" s="1"/>
  <c r="F3515" i="3" s="1"/>
  <c r="V3505" i="5"/>
  <c r="AB3505" i="5" s="1"/>
  <c r="G3515" i="3" s="1"/>
  <c r="W3505" i="5"/>
  <c r="AC3505" i="5" s="1"/>
  <c r="X3505" i="5"/>
  <c r="AD3505" i="5" s="1"/>
  <c r="I3515" i="3" s="1"/>
  <c r="Y3505" i="5"/>
  <c r="AE3505" i="5" s="1"/>
  <c r="J3515" i="3" s="1"/>
  <c r="T3506" i="5"/>
  <c r="Z3506" i="5" s="1"/>
  <c r="U3506" i="5"/>
  <c r="AA3506" i="5" s="1"/>
  <c r="F3516" i="3" s="1"/>
  <c r="V3506" i="5"/>
  <c r="AB3506" i="5" s="1"/>
  <c r="G3516" i="3" s="1"/>
  <c r="W3506" i="5"/>
  <c r="AC3506" i="5" s="1"/>
  <c r="H3516" i="3" s="1"/>
  <c r="X3506" i="5"/>
  <c r="AD3506" i="5" s="1"/>
  <c r="I3516" i="3" s="1"/>
  <c r="Y3506" i="5"/>
  <c r="AE3506" i="5" s="1"/>
  <c r="J3516" i="3" s="1"/>
  <c r="T3507" i="5"/>
  <c r="Z3507" i="5" s="1"/>
  <c r="E3517" i="3" s="1"/>
  <c r="U3507" i="5"/>
  <c r="AA3507" i="5" s="1"/>
  <c r="F3517" i="3" s="1"/>
  <c r="V3507" i="5"/>
  <c r="AB3507" i="5" s="1"/>
  <c r="G3517" i="3" s="1"/>
  <c r="W3507" i="5"/>
  <c r="AC3507" i="5" s="1"/>
  <c r="H3517" i="3" s="1"/>
  <c r="X3507" i="5"/>
  <c r="AD3507" i="5" s="1"/>
  <c r="I3517" i="3" s="1"/>
  <c r="Y3507" i="5"/>
  <c r="AE3507" i="5" s="1"/>
  <c r="J3517" i="3" s="1"/>
  <c r="T3508" i="5"/>
  <c r="Z3508" i="5" s="1"/>
  <c r="E3518" i="3" s="1"/>
  <c r="U3508" i="5"/>
  <c r="AA3508" i="5" s="1"/>
  <c r="V3508" i="5"/>
  <c r="AB3508" i="5" s="1"/>
  <c r="G3518" i="3" s="1"/>
  <c r="W3508" i="5"/>
  <c r="AC3508" i="5" s="1"/>
  <c r="H3518" i="3" s="1"/>
  <c r="X3508" i="5"/>
  <c r="AD3508" i="5" s="1"/>
  <c r="I3518" i="3" s="1"/>
  <c r="Y3508" i="5"/>
  <c r="AE3508" i="5" s="1"/>
  <c r="T3509" i="5"/>
  <c r="Z3509" i="5" s="1"/>
  <c r="E3519" i="3" s="1"/>
  <c r="U3509" i="5"/>
  <c r="AA3509" i="5" s="1"/>
  <c r="F3519" i="3" s="1"/>
  <c r="V3509" i="5"/>
  <c r="AB3509" i="5" s="1"/>
  <c r="G3519" i="3" s="1"/>
  <c r="W3509" i="5"/>
  <c r="AC3509" i="5" s="1"/>
  <c r="X3509" i="5"/>
  <c r="AD3509" i="5" s="1"/>
  <c r="I3519" i="3" s="1"/>
  <c r="Y3509" i="5"/>
  <c r="AE3509" i="5" s="1"/>
  <c r="J3519" i="3" s="1"/>
  <c r="T3510" i="5"/>
  <c r="Z3510" i="5" s="1"/>
  <c r="U3510" i="5"/>
  <c r="AA3510" i="5" s="1"/>
  <c r="F3520" i="3" s="1"/>
  <c r="V3510" i="5"/>
  <c r="AB3510" i="5" s="1"/>
  <c r="G3520" i="3" s="1"/>
  <c r="W3510" i="5"/>
  <c r="AC3510" i="5" s="1"/>
  <c r="H3520" i="3" s="1"/>
  <c r="X3510" i="5"/>
  <c r="AD3510" i="5" s="1"/>
  <c r="I3520" i="3" s="1"/>
  <c r="Y3510" i="5"/>
  <c r="AE3510" i="5" s="1"/>
  <c r="J3520" i="3" s="1"/>
  <c r="T3511" i="5"/>
  <c r="Z3511" i="5" s="1"/>
  <c r="E3521" i="3" s="1"/>
  <c r="U3511" i="5"/>
  <c r="AA3511" i="5" s="1"/>
  <c r="V3511" i="5"/>
  <c r="AB3511" i="5" s="1"/>
  <c r="W3511" i="5"/>
  <c r="AC3511" i="5" s="1"/>
  <c r="H3521" i="3" s="1"/>
  <c r="X3511" i="5"/>
  <c r="AD3511" i="5" s="1"/>
  <c r="I3521" i="3" s="1"/>
  <c r="Y3511" i="5"/>
  <c r="AE3511" i="5" s="1"/>
  <c r="J3521" i="3" s="1"/>
  <c r="T3512" i="5"/>
  <c r="Z3512" i="5" s="1"/>
  <c r="E3522" i="3" s="1"/>
  <c r="U3512" i="5"/>
  <c r="AA3512" i="5" s="1"/>
  <c r="F3522" i="3" s="1"/>
  <c r="V3512" i="5"/>
  <c r="AB3512" i="5" s="1"/>
  <c r="G3522" i="3" s="1"/>
  <c r="W3512" i="5"/>
  <c r="AC3512" i="5" s="1"/>
  <c r="H3522" i="3" s="1"/>
  <c r="X3512" i="5"/>
  <c r="AD3512" i="5" s="1"/>
  <c r="Y3512" i="5"/>
  <c r="AE3512" i="5" s="1"/>
  <c r="J3522" i="3" s="1"/>
  <c r="Y5" i="5"/>
  <c r="AE5" i="5" s="1"/>
  <c r="J15" i="3" s="1"/>
  <c r="X5" i="5"/>
  <c r="AD5" i="5" s="1"/>
  <c r="I15" i="3" s="1"/>
  <c r="W5" i="5"/>
  <c r="AC5" i="5" s="1"/>
  <c r="H15" i="3" s="1"/>
  <c r="V5" i="5"/>
  <c r="AB5" i="5" s="1"/>
  <c r="G15" i="3" s="1"/>
  <c r="U5" i="5"/>
  <c r="AA5" i="5" s="1"/>
  <c r="F15" i="3" s="1"/>
  <c r="T5" i="5"/>
  <c r="Z5" i="5" s="1"/>
  <c r="E15" i="3" s="1"/>
  <c r="T6" i="5"/>
  <c r="Z6" i="5" s="1"/>
  <c r="E16" i="3" s="1"/>
  <c r="U6" i="5"/>
  <c r="AA6" i="5" s="1"/>
  <c r="F16" i="3" s="1"/>
  <c r="V6" i="5"/>
  <c r="AB6" i="5" s="1"/>
  <c r="G16" i="3" s="1"/>
  <c r="W6" i="5"/>
  <c r="AC6" i="5" s="1"/>
  <c r="H16" i="3" s="1"/>
  <c r="X6" i="5"/>
  <c r="AD6" i="5" s="1"/>
  <c r="I16" i="3" s="1"/>
  <c r="Y6" i="5"/>
  <c r="AE6" i="5" s="1"/>
  <c r="J16" i="3" s="1"/>
  <c r="T7" i="5"/>
  <c r="Z7" i="5" s="1"/>
  <c r="E17" i="3" s="1"/>
  <c r="U7" i="5"/>
  <c r="AA7" i="5" s="1"/>
  <c r="F17" i="3" s="1"/>
  <c r="V7" i="5"/>
  <c r="AB7" i="5" s="1"/>
  <c r="G17" i="3" s="1"/>
  <c r="W7" i="5"/>
  <c r="AC7" i="5" s="1"/>
  <c r="H17" i="3" s="1"/>
  <c r="X7" i="5"/>
  <c r="AD7" i="5" s="1"/>
  <c r="I17" i="3" s="1"/>
  <c r="Y7" i="5"/>
  <c r="AE7" i="5" s="1"/>
  <c r="J17" i="3" s="1"/>
  <c r="T8" i="5"/>
  <c r="Z8" i="5" s="1"/>
  <c r="E18" i="3" s="1"/>
  <c r="U8" i="5"/>
  <c r="AA8" i="5" s="1"/>
  <c r="F18" i="3" s="1"/>
  <c r="V8" i="5"/>
  <c r="AB8" i="5" s="1"/>
  <c r="G18" i="3" s="1"/>
  <c r="W8" i="5"/>
  <c r="AC8" i="5" s="1"/>
  <c r="H18" i="3" s="1"/>
  <c r="X8" i="5"/>
  <c r="AD8" i="5" s="1"/>
  <c r="I18" i="3" s="1"/>
  <c r="Y8" i="5"/>
  <c r="AE8" i="5" s="1"/>
  <c r="J18" i="3" s="1"/>
  <c r="T9" i="5"/>
  <c r="Z9" i="5" s="1"/>
  <c r="E19" i="3" s="1"/>
  <c r="U9" i="5"/>
  <c r="AA9" i="5" s="1"/>
  <c r="F19" i="3" s="1"/>
  <c r="V9" i="5"/>
  <c r="AB9" i="5" s="1"/>
  <c r="G19" i="3" s="1"/>
  <c r="W9" i="5"/>
  <c r="AC9" i="5" s="1"/>
  <c r="H19" i="3" s="1"/>
  <c r="X9" i="5"/>
  <c r="AD9" i="5" s="1"/>
  <c r="I19" i="3" s="1"/>
  <c r="Y9" i="5"/>
  <c r="AE9" i="5" s="1"/>
  <c r="J19" i="3" s="1"/>
  <c r="T10" i="5"/>
  <c r="Z10" i="5" s="1"/>
  <c r="E20" i="3" s="1"/>
  <c r="U10" i="5"/>
  <c r="AA10" i="5" s="1"/>
  <c r="F20" i="3" s="1"/>
  <c r="V10" i="5"/>
  <c r="AB10" i="5" s="1"/>
  <c r="G20" i="3" s="1"/>
  <c r="W10" i="5"/>
  <c r="AC10" i="5" s="1"/>
  <c r="H20" i="3" s="1"/>
  <c r="X10" i="5"/>
  <c r="AD10" i="5" s="1"/>
  <c r="I20" i="3" s="1"/>
  <c r="Y10" i="5"/>
  <c r="AE10" i="5" s="1"/>
  <c r="J20" i="3" s="1"/>
  <c r="T11" i="5"/>
  <c r="Z11" i="5" s="1"/>
  <c r="E21" i="3" s="1"/>
  <c r="U11" i="5"/>
  <c r="AA11" i="5" s="1"/>
  <c r="F21" i="3" s="1"/>
  <c r="V11" i="5"/>
  <c r="AB11" i="5" s="1"/>
  <c r="G21" i="3" s="1"/>
  <c r="W11" i="5"/>
  <c r="AC11" i="5" s="1"/>
  <c r="H21" i="3" s="1"/>
  <c r="X11" i="5"/>
  <c r="AD11" i="5" s="1"/>
  <c r="I21" i="3" s="1"/>
  <c r="Y11" i="5"/>
  <c r="AE11" i="5" s="1"/>
  <c r="J21" i="3" s="1"/>
  <c r="T12" i="5"/>
  <c r="Z12" i="5" s="1"/>
  <c r="E22" i="3" s="1"/>
  <c r="U12" i="5"/>
  <c r="AA12" i="5" s="1"/>
  <c r="F22" i="3" s="1"/>
  <c r="V12" i="5"/>
  <c r="AB12" i="5" s="1"/>
  <c r="G22" i="3" s="1"/>
  <c r="W12" i="5"/>
  <c r="AC12" i="5" s="1"/>
  <c r="H22" i="3" s="1"/>
  <c r="X12" i="5"/>
  <c r="AD12" i="5" s="1"/>
  <c r="I22" i="3" s="1"/>
  <c r="Y12" i="5"/>
  <c r="AE12" i="5" s="1"/>
  <c r="J22" i="3" s="1"/>
  <c r="T13" i="5"/>
  <c r="Z13" i="5" s="1"/>
  <c r="E23" i="3" s="1"/>
  <c r="U13" i="5"/>
  <c r="AA13" i="5" s="1"/>
  <c r="F23" i="3" s="1"/>
  <c r="V13" i="5"/>
  <c r="AB13" i="5" s="1"/>
  <c r="G23" i="3" s="1"/>
  <c r="W13" i="5"/>
  <c r="AC13" i="5" s="1"/>
  <c r="H23" i="3" s="1"/>
  <c r="X13" i="5"/>
  <c r="AD13" i="5" s="1"/>
  <c r="I23" i="3" s="1"/>
  <c r="Y13" i="5"/>
  <c r="AE13" i="5" s="1"/>
  <c r="J23" i="3" s="1"/>
  <c r="T14" i="5"/>
  <c r="Z14" i="5" s="1"/>
  <c r="E24" i="3" s="1"/>
  <c r="U14" i="5"/>
  <c r="AA14" i="5" s="1"/>
  <c r="F24" i="3" s="1"/>
  <c r="V14" i="5"/>
  <c r="AB14" i="5" s="1"/>
  <c r="G24" i="3" s="1"/>
  <c r="W14" i="5"/>
  <c r="AC14" i="5" s="1"/>
  <c r="H24" i="3" s="1"/>
  <c r="X14" i="5"/>
  <c r="AD14" i="5" s="1"/>
  <c r="I24" i="3" s="1"/>
  <c r="Y14" i="5"/>
  <c r="AE14" i="5" s="1"/>
  <c r="J24" i="3" s="1"/>
  <c r="T15" i="5"/>
  <c r="Z15" i="5" s="1"/>
  <c r="E25" i="3" s="1"/>
  <c r="U15" i="5"/>
  <c r="AA15" i="5" s="1"/>
  <c r="F25" i="3" s="1"/>
  <c r="V15" i="5"/>
  <c r="AB15" i="5" s="1"/>
  <c r="G25" i="3" s="1"/>
  <c r="W15" i="5"/>
  <c r="AC15" i="5" s="1"/>
  <c r="H25" i="3" s="1"/>
  <c r="X15" i="5"/>
  <c r="AD15" i="5" s="1"/>
  <c r="I25" i="3" s="1"/>
  <c r="Y15" i="5"/>
  <c r="AE15" i="5" s="1"/>
  <c r="J25" i="3" s="1"/>
  <c r="T16" i="5"/>
  <c r="Z16" i="5" s="1"/>
  <c r="E26" i="3" s="1"/>
  <c r="U16" i="5"/>
  <c r="AA16" i="5" s="1"/>
  <c r="F26" i="3" s="1"/>
  <c r="V16" i="5"/>
  <c r="AB16" i="5" s="1"/>
  <c r="G26" i="3" s="1"/>
  <c r="W16" i="5"/>
  <c r="AC16" i="5" s="1"/>
  <c r="H26" i="3" s="1"/>
  <c r="X16" i="5"/>
  <c r="AD16" i="5" s="1"/>
  <c r="I26" i="3" s="1"/>
  <c r="Y16" i="5"/>
  <c r="AE16" i="5" s="1"/>
  <c r="J26" i="3" s="1"/>
  <c r="T17" i="5"/>
  <c r="Z17" i="5" s="1"/>
  <c r="E27" i="3" s="1"/>
  <c r="U17" i="5"/>
  <c r="AA17" i="5" s="1"/>
  <c r="F27" i="3" s="1"/>
  <c r="V17" i="5"/>
  <c r="AB17" i="5" s="1"/>
  <c r="G27" i="3" s="1"/>
  <c r="W17" i="5"/>
  <c r="AC17" i="5" s="1"/>
  <c r="H27" i="3" s="1"/>
  <c r="X17" i="5"/>
  <c r="AD17" i="5" s="1"/>
  <c r="I27" i="3" s="1"/>
  <c r="Y17" i="5"/>
  <c r="AE17" i="5" s="1"/>
  <c r="J27" i="3" s="1"/>
  <c r="T18" i="5"/>
  <c r="Z18" i="5" s="1"/>
  <c r="E28" i="3" s="1"/>
  <c r="U18" i="5"/>
  <c r="AA18" i="5" s="1"/>
  <c r="F28" i="3" s="1"/>
  <c r="V18" i="5"/>
  <c r="AB18" i="5" s="1"/>
  <c r="G28" i="3" s="1"/>
  <c r="W18" i="5"/>
  <c r="AC18" i="5" s="1"/>
  <c r="H28" i="3" s="1"/>
  <c r="X18" i="5"/>
  <c r="AD18" i="5" s="1"/>
  <c r="I28" i="3" s="1"/>
  <c r="Y18" i="5"/>
  <c r="AE18" i="5" s="1"/>
  <c r="J28" i="3" s="1"/>
  <c r="T19" i="5"/>
  <c r="Z19" i="5" s="1"/>
  <c r="E29" i="3" s="1"/>
  <c r="U19" i="5"/>
  <c r="AA19" i="5" s="1"/>
  <c r="F29" i="3" s="1"/>
  <c r="V19" i="5"/>
  <c r="AB19" i="5" s="1"/>
  <c r="G29" i="3" s="1"/>
  <c r="W19" i="5"/>
  <c r="AC19" i="5" s="1"/>
  <c r="H29" i="3" s="1"/>
  <c r="X19" i="5"/>
  <c r="AD19" i="5" s="1"/>
  <c r="I29" i="3" s="1"/>
  <c r="Y19" i="5"/>
  <c r="AE19" i="5" s="1"/>
  <c r="J29" i="3" s="1"/>
  <c r="T20" i="5"/>
  <c r="Z20" i="5" s="1"/>
  <c r="E30" i="3" s="1"/>
  <c r="U20" i="5"/>
  <c r="AA20" i="5" s="1"/>
  <c r="F30" i="3" s="1"/>
  <c r="V20" i="5"/>
  <c r="AB20" i="5" s="1"/>
  <c r="G30" i="3" s="1"/>
  <c r="W20" i="5"/>
  <c r="AC20" i="5" s="1"/>
  <c r="H30" i="3" s="1"/>
  <c r="X20" i="5"/>
  <c r="AD20" i="5" s="1"/>
  <c r="I30" i="3" s="1"/>
  <c r="Y20" i="5"/>
  <c r="AE20" i="5" s="1"/>
  <c r="J30" i="3" s="1"/>
  <c r="T21" i="5"/>
  <c r="Z21" i="5" s="1"/>
  <c r="E31" i="3" s="1"/>
  <c r="U21" i="5"/>
  <c r="AA21" i="5" s="1"/>
  <c r="F31" i="3" s="1"/>
  <c r="V21" i="5"/>
  <c r="AB21" i="5" s="1"/>
  <c r="G31" i="3" s="1"/>
  <c r="W21" i="5"/>
  <c r="AC21" i="5" s="1"/>
  <c r="H31" i="3" s="1"/>
  <c r="X21" i="5"/>
  <c r="AD21" i="5" s="1"/>
  <c r="I31" i="3" s="1"/>
  <c r="Y21" i="5"/>
  <c r="AE21" i="5" s="1"/>
  <c r="J31" i="3" s="1"/>
  <c r="T22" i="5"/>
  <c r="Z22" i="5" s="1"/>
  <c r="E32" i="3" s="1"/>
  <c r="U22" i="5"/>
  <c r="AA22" i="5" s="1"/>
  <c r="F32" i="3" s="1"/>
  <c r="V22" i="5"/>
  <c r="AB22" i="5" s="1"/>
  <c r="G32" i="3" s="1"/>
  <c r="W22" i="5"/>
  <c r="AC22" i="5" s="1"/>
  <c r="H32" i="3" s="1"/>
  <c r="X22" i="5"/>
  <c r="AD22" i="5" s="1"/>
  <c r="I32" i="3" s="1"/>
  <c r="Y22" i="5"/>
  <c r="AE22" i="5" s="1"/>
  <c r="J32" i="3" s="1"/>
  <c r="T23" i="5"/>
  <c r="Z23" i="5" s="1"/>
  <c r="E33" i="3" s="1"/>
  <c r="U23" i="5"/>
  <c r="AA23" i="5" s="1"/>
  <c r="F33" i="3" s="1"/>
  <c r="V23" i="5"/>
  <c r="AB23" i="5" s="1"/>
  <c r="G33" i="3" s="1"/>
  <c r="W23" i="5"/>
  <c r="AC23" i="5" s="1"/>
  <c r="H33" i="3" s="1"/>
  <c r="X23" i="5"/>
  <c r="AD23" i="5" s="1"/>
  <c r="I33" i="3" s="1"/>
  <c r="Y23" i="5"/>
  <c r="AE23" i="5" s="1"/>
  <c r="J33" i="3" s="1"/>
  <c r="T24" i="5"/>
  <c r="Z24" i="5" s="1"/>
  <c r="E34" i="3" s="1"/>
  <c r="U24" i="5"/>
  <c r="AA24" i="5" s="1"/>
  <c r="F34" i="3" s="1"/>
  <c r="V24" i="5"/>
  <c r="AB24" i="5" s="1"/>
  <c r="G34" i="3" s="1"/>
  <c r="W24" i="5"/>
  <c r="AC24" i="5" s="1"/>
  <c r="H34" i="3" s="1"/>
  <c r="X24" i="5"/>
  <c r="AD24" i="5" s="1"/>
  <c r="I34" i="3" s="1"/>
  <c r="Y24" i="5"/>
  <c r="AE24" i="5" s="1"/>
  <c r="J34" i="3" s="1"/>
  <c r="T25" i="5"/>
  <c r="Z25" i="5" s="1"/>
  <c r="E35" i="3" s="1"/>
  <c r="U25" i="5"/>
  <c r="AA25" i="5" s="1"/>
  <c r="F35" i="3" s="1"/>
  <c r="V25" i="5"/>
  <c r="AB25" i="5" s="1"/>
  <c r="G35" i="3" s="1"/>
  <c r="W25" i="5"/>
  <c r="AC25" i="5" s="1"/>
  <c r="H35" i="3" s="1"/>
  <c r="X25" i="5"/>
  <c r="AD25" i="5" s="1"/>
  <c r="I35" i="3" s="1"/>
  <c r="Y25" i="5"/>
  <c r="AE25" i="5" s="1"/>
  <c r="J35" i="3" s="1"/>
  <c r="T26" i="5"/>
  <c r="Z26" i="5" s="1"/>
  <c r="E36" i="3" s="1"/>
  <c r="U26" i="5"/>
  <c r="AA26" i="5" s="1"/>
  <c r="F36" i="3" s="1"/>
  <c r="V26" i="5"/>
  <c r="AB26" i="5" s="1"/>
  <c r="G36" i="3" s="1"/>
  <c r="W26" i="5"/>
  <c r="AC26" i="5" s="1"/>
  <c r="H36" i="3" s="1"/>
  <c r="X26" i="5"/>
  <c r="AD26" i="5" s="1"/>
  <c r="I36" i="3" s="1"/>
  <c r="Y26" i="5"/>
  <c r="AE26" i="5" s="1"/>
  <c r="J36" i="3" s="1"/>
  <c r="T27" i="5"/>
  <c r="Z27" i="5" s="1"/>
  <c r="E37" i="3" s="1"/>
  <c r="U27" i="5"/>
  <c r="AA27" i="5" s="1"/>
  <c r="F37" i="3" s="1"/>
  <c r="V27" i="5"/>
  <c r="AB27" i="5" s="1"/>
  <c r="G37" i="3" s="1"/>
  <c r="W27" i="5"/>
  <c r="AC27" i="5" s="1"/>
  <c r="H37" i="3" s="1"/>
  <c r="X27" i="5"/>
  <c r="AD27" i="5" s="1"/>
  <c r="I37" i="3" s="1"/>
  <c r="Y27" i="5"/>
  <c r="AE27" i="5" s="1"/>
  <c r="J37" i="3" s="1"/>
  <c r="T28" i="5"/>
  <c r="Z28" i="5" s="1"/>
  <c r="E38" i="3" s="1"/>
  <c r="U28" i="5"/>
  <c r="AA28" i="5" s="1"/>
  <c r="F38" i="3" s="1"/>
  <c r="V28" i="5"/>
  <c r="AB28" i="5" s="1"/>
  <c r="G38" i="3" s="1"/>
  <c r="W28" i="5"/>
  <c r="AC28" i="5" s="1"/>
  <c r="H38" i="3" s="1"/>
  <c r="X28" i="5"/>
  <c r="AD28" i="5" s="1"/>
  <c r="I38" i="3" s="1"/>
  <c r="Y28" i="5"/>
  <c r="AE28" i="5" s="1"/>
  <c r="J38" i="3" s="1"/>
  <c r="T29" i="5"/>
  <c r="Z29" i="5" s="1"/>
  <c r="E39" i="3" s="1"/>
  <c r="U29" i="5"/>
  <c r="AA29" i="5" s="1"/>
  <c r="F39" i="3" s="1"/>
  <c r="V29" i="5"/>
  <c r="AB29" i="5" s="1"/>
  <c r="G39" i="3" s="1"/>
  <c r="W29" i="5"/>
  <c r="AC29" i="5" s="1"/>
  <c r="H39" i="3" s="1"/>
  <c r="X29" i="5"/>
  <c r="AD29" i="5" s="1"/>
  <c r="I39" i="3" s="1"/>
  <c r="Y29" i="5"/>
  <c r="AE29" i="5" s="1"/>
  <c r="J39" i="3" s="1"/>
  <c r="T30" i="5"/>
  <c r="Z30" i="5" s="1"/>
  <c r="E40" i="3" s="1"/>
  <c r="U30" i="5"/>
  <c r="AA30" i="5" s="1"/>
  <c r="F40" i="3" s="1"/>
  <c r="V30" i="5"/>
  <c r="AB30" i="5" s="1"/>
  <c r="G40" i="3" s="1"/>
  <c r="W30" i="5"/>
  <c r="AC30" i="5" s="1"/>
  <c r="H40" i="3" s="1"/>
  <c r="X30" i="5"/>
  <c r="AD30" i="5" s="1"/>
  <c r="I40" i="3" s="1"/>
  <c r="Y30" i="5"/>
  <c r="AE30" i="5" s="1"/>
  <c r="J40" i="3" s="1"/>
  <c r="T31" i="5"/>
  <c r="Z31" i="5" s="1"/>
  <c r="E41" i="3" s="1"/>
  <c r="U31" i="5"/>
  <c r="AA31" i="5" s="1"/>
  <c r="F41" i="3" s="1"/>
  <c r="V31" i="5"/>
  <c r="AB31" i="5" s="1"/>
  <c r="G41" i="3" s="1"/>
  <c r="W31" i="5"/>
  <c r="AC31" i="5" s="1"/>
  <c r="H41" i="3" s="1"/>
  <c r="X31" i="5"/>
  <c r="AD31" i="5" s="1"/>
  <c r="I41" i="3" s="1"/>
  <c r="Y31" i="5"/>
  <c r="AE31" i="5" s="1"/>
  <c r="J41" i="3" s="1"/>
  <c r="T32" i="5"/>
  <c r="Z32" i="5" s="1"/>
  <c r="E42" i="3" s="1"/>
  <c r="U32" i="5"/>
  <c r="AA32" i="5" s="1"/>
  <c r="F42" i="3" s="1"/>
  <c r="V32" i="5"/>
  <c r="AB32" i="5" s="1"/>
  <c r="G42" i="3" s="1"/>
  <c r="W32" i="5"/>
  <c r="AC32" i="5" s="1"/>
  <c r="H42" i="3" s="1"/>
  <c r="X32" i="5"/>
  <c r="AD32" i="5" s="1"/>
  <c r="I42" i="3" s="1"/>
  <c r="Y32" i="5"/>
  <c r="AE32" i="5" s="1"/>
  <c r="J42" i="3" s="1"/>
  <c r="T33" i="5"/>
  <c r="Z33" i="5" s="1"/>
  <c r="E43" i="3" s="1"/>
  <c r="U33" i="5"/>
  <c r="AA33" i="5" s="1"/>
  <c r="F43" i="3" s="1"/>
  <c r="V33" i="5"/>
  <c r="AB33" i="5" s="1"/>
  <c r="G43" i="3" s="1"/>
  <c r="W33" i="5"/>
  <c r="AC33" i="5" s="1"/>
  <c r="H43" i="3" s="1"/>
  <c r="X33" i="5"/>
  <c r="AD33" i="5" s="1"/>
  <c r="I43" i="3" s="1"/>
  <c r="Y33" i="5"/>
  <c r="AE33" i="5" s="1"/>
  <c r="J43" i="3" s="1"/>
  <c r="T34" i="5"/>
  <c r="Z34" i="5" s="1"/>
  <c r="E44" i="3" s="1"/>
  <c r="U34" i="5"/>
  <c r="AA34" i="5" s="1"/>
  <c r="F44" i="3" s="1"/>
  <c r="V34" i="5"/>
  <c r="AB34" i="5" s="1"/>
  <c r="G44" i="3" s="1"/>
  <c r="W34" i="5"/>
  <c r="AC34" i="5" s="1"/>
  <c r="H44" i="3" s="1"/>
  <c r="X34" i="5"/>
  <c r="AD34" i="5" s="1"/>
  <c r="I44" i="3" s="1"/>
  <c r="Y34" i="5"/>
  <c r="AE34" i="5" s="1"/>
  <c r="J44" i="3" s="1"/>
  <c r="T35" i="5"/>
  <c r="Z35" i="5" s="1"/>
  <c r="E45" i="3" s="1"/>
  <c r="U35" i="5"/>
  <c r="AA35" i="5" s="1"/>
  <c r="F45" i="3" s="1"/>
  <c r="V35" i="5"/>
  <c r="AB35" i="5" s="1"/>
  <c r="G45" i="3" s="1"/>
  <c r="W35" i="5"/>
  <c r="AC35" i="5" s="1"/>
  <c r="H45" i="3" s="1"/>
  <c r="X35" i="5"/>
  <c r="AD35" i="5" s="1"/>
  <c r="I45" i="3" s="1"/>
  <c r="Y35" i="5"/>
  <c r="AE35" i="5" s="1"/>
  <c r="J45" i="3" s="1"/>
  <c r="T36" i="5"/>
  <c r="Z36" i="5" s="1"/>
  <c r="E46" i="3" s="1"/>
  <c r="U36" i="5"/>
  <c r="AA36" i="5" s="1"/>
  <c r="F46" i="3" s="1"/>
  <c r="V36" i="5"/>
  <c r="AB36" i="5" s="1"/>
  <c r="G46" i="3" s="1"/>
  <c r="W36" i="5"/>
  <c r="AC36" i="5" s="1"/>
  <c r="H46" i="3" s="1"/>
  <c r="X36" i="5"/>
  <c r="AD36" i="5" s="1"/>
  <c r="I46" i="3" s="1"/>
  <c r="Y36" i="5"/>
  <c r="AE36" i="5" s="1"/>
  <c r="J46" i="3" s="1"/>
  <c r="T37" i="5"/>
  <c r="Z37" i="5" s="1"/>
  <c r="E47" i="3" s="1"/>
  <c r="U37" i="5"/>
  <c r="AA37" i="5" s="1"/>
  <c r="F47" i="3" s="1"/>
  <c r="V37" i="5"/>
  <c r="AB37" i="5" s="1"/>
  <c r="G47" i="3" s="1"/>
  <c r="W37" i="5"/>
  <c r="AC37" i="5" s="1"/>
  <c r="H47" i="3" s="1"/>
  <c r="X37" i="5"/>
  <c r="AD37" i="5" s="1"/>
  <c r="I47" i="3" s="1"/>
  <c r="Y37" i="5"/>
  <c r="AE37" i="5" s="1"/>
  <c r="J47" i="3" s="1"/>
  <c r="T38" i="5"/>
  <c r="Z38" i="5" s="1"/>
  <c r="E48" i="3" s="1"/>
  <c r="U38" i="5"/>
  <c r="AA38" i="5" s="1"/>
  <c r="F48" i="3" s="1"/>
  <c r="V38" i="5"/>
  <c r="AB38" i="5" s="1"/>
  <c r="G48" i="3" s="1"/>
  <c r="W38" i="5"/>
  <c r="AC38" i="5" s="1"/>
  <c r="H48" i="3" s="1"/>
  <c r="X38" i="5"/>
  <c r="AD38" i="5" s="1"/>
  <c r="I48" i="3" s="1"/>
  <c r="Y38" i="5"/>
  <c r="AE38" i="5" s="1"/>
  <c r="J48" i="3" s="1"/>
  <c r="T39" i="5"/>
  <c r="Z39" i="5" s="1"/>
  <c r="E49" i="3" s="1"/>
  <c r="U39" i="5"/>
  <c r="AA39" i="5" s="1"/>
  <c r="F49" i="3" s="1"/>
  <c r="V39" i="5"/>
  <c r="AB39" i="5" s="1"/>
  <c r="G49" i="3" s="1"/>
  <c r="W39" i="5"/>
  <c r="AC39" i="5" s="1"/>
  <c r="H49" i="3" s="1"/>
  <c r="X39" i="5"/>
  <c r="AD39" i="5" s="1"/>
  <c r="I49" i="3" s="1"/>
  <c r="Y39" i="5"/>
  <c r="AE39" i="5" s="1"/>
  <c r="J49" i="3" s="1"/>
  <c r="T40" i="5"/>
  <c r="Z40" i="5" s="1"/>
  <c r="E50" i="3" s="1"/>
  <c r="U40" i="5"/>
  <c r="AA40" i="5" s="1"/>
  <c r="F50" i="3" s="1"/>
  <c r="V40" i="5"/>
  <c r="AB40" i="5" s="1"/>
  <c r="G50" i="3" s="1"/>
  <c r="W40" i="5"/>
  <c r="AC40" i="5" s="1"/>
  <c r="H50" i="3" s="1"/>
  <c r="X40" i="5"/>
  <c r="AD40" i="5" s="1"/>
  <c r="I50" i="3" s="1"/>
  <c r="Y40" i="5"/>
  <c r="AE40" i="5" s="1"/>
  <c r="J50" i="3" s="1"/>
  <c r="T41" i="5"/>
  <c r="Z41" i="5" s="1"/>
  <c r="E51" i="3" s="1"/>
  <c r="U41" i="5"/>
  <c r="AA41" i="5" s="1"/>
  <c r="F51" i="3" s="1"/>
  <c r="V41" i="5"/>
  <c r="AB41" i="5" s="1"/>
  <c r="G51" i="3" s="1"/>
  <c r="W41" i="5"/>
  <c r="AC41" i="5" s="1"/>
  <c r="H51" i="3" s="1"/>
  <c r="X41" i="5"/>
  <c r="AD41" i="5" s="1"/>
  <c r="I51" i="3" s="1"/>
  <c r="Y41" i="5"/>
  <c r="AE41" i="5" s="1"/>
  <c r="J51" i="3" s="1"/>
  <c r="T42" i="5"/>
  <c r="Z42" i="5" s="1"/>
  <c r="E52" i="3" s="1"/>
  <c r="U42" i="5"/>
  <c r="AA42" i="5" s="1"/>
  <c r="F52" i="3" s="1"/>
  <c r="V42" i="5"/>
  <c r="AB42" i="5" s="1"/>
  <c r="G52" i="3" s="1"/>
  <c r="W42" i="5"/>
  <c r="AC42" i="5" s="1"/>
  <c r="H52" i="3" s="1"/>
  <c r="X42" i="5"/>
  <c r="AD42" i="5" s="1"/>
  <c r="I52" i="3" s="1"/>
  <c r="Y42" i="5"/>
  <c r="AE42" i="5" s="1"/>
  <c r="J52" i="3" s="1"/>
  <c r="T43" i="5"/>
  <c r="Z43" i="5" s="1"/>
  <c r="E53" i="3" s="1"/>
  <c r="U43" i="5"/>
  <c r="AA43" i="5" s="1"/>
  <c r="F53" i="3" s="1"/>
  <c r="V43" i="5"/>
  <c r="AB43" i="5" s="1"/>
  <c r="G53" i="3" s="1"/>
  <c r="W43" i="5"/>
  <c r="AC43" i="5" s="1"/>
  <c r="H53" i="3" s="1"/>
  <c r="X43" i="5"/>
  <c r="AD43" i="5" s="1"/>
  <c r="I53" i="3" s="1"/>
  <c r="Y43" i="5"/>
  <c r="AE43" i="5" s="1"/>
  <c r="J53" i="3" s="1"/>
  <c r="T44" i="5"/>
  <c r="Z44" i="5" s="1"/>
  <c r="E54" i="3" s="1"/>
  <c r="U44" i="5"/>
  <c r="AA44" i="5" s="1"/>
  <c r="F54" i="3" s="1"/>
  <c r="V44" i="5"/>
  <c r="AB44" i="5" s="1"/>
  <c r="G54" i="3" s="1"/>
  <c r="W44" i="5"/>
  <c r="AC44" i="5" s="1"/>
  <c r="H54" i="3" s="1"/>
  <c r="X44" i="5"/>
  <c r="AD44" i="5" s="1"/>
  <c r="I54" i="3" s="1"/>
  <c r="Y44" i="5"/>
  <c r="AE44" i="5" s="1"/>
  <c r="J54" i="3" s="1"/>
  <c r="T45" i="5"/>
  <c r="Z45" i="5" s="1"/>
  <c r="E55" i="3" s="1"/>
  <c r="U45" i="5"/>
  <c r="AA45" i="5" s="1"/>
  <c r="F55" i="3" s="1"/>
  <c r="V45" i="5"/>
  <c r="AB45" i="5" s="1"/>
  <c r="G55" i="3" s="1"/>
  <c r="W45" i="5"/>
  <c r="AC45" i="5" s="1"/>
  <c r="H55" i="3" s="1"/>
  <c r="X45" i="5"/>
  <c r="AD45" i="5" s="1"/>
  <c r="I55" i="3" s="1"/>
  <c r="Y45" i="5"/>
  <c r="AE45" i="5" s="1"/>
  <c r="J55" i="3" s="1"/>
  <c r="T46" i="5"/>
  <c r="Z46" i="5" s="1"/>
  <c r="E56" i="3" s="1"/>
  <c r="U46" i="5"/>
  <c r="AA46" i="5" s="1"/>
  <c r="F56" i="3" s="1"/>
  <c r="V46" i="5"/>
  <c r="AB46" i="5" s="1"/>
  <c r="G56" i="3" s="1"/>
  <c r="W46" i="5"/>
  <c r="AC46" i="5" s="1"/>
  <c r="H56" i="3" s="1"/>
  <c r="X46" i="5"/>
  <c r="AD46" i="5" s="1"/>
  <c r="I56" i="3" s="1"/>
  <c r="Y46" i="5"/>
  <c r="AE46" i="5" s="1"/>
  <c r="J56" i="3" s="1"/>
  <c r="T47" i="5"/>
  <c r="Z47" i="5" s="1"/>
  <c r="E57" i="3" s="1"/>
  <c r="U47" i="5"/>
  <c r="AA47" i="5" s="1"/>
  <c r="F57" i="3" s="1"/>
  <c r="V47" i="5"/>
  <c r="AB47" i="5" s="1"/>
  <c r="G57" i="3" s="1"/>
  <c r="W47" i="5"/>
  <c r="AC47" i="5" s="1"/>
  <c r="H57" i="3" s="1"/>
  <c r="X47" i="5"/>
  <c r="AD47" i="5" s="1"/>
  <c r="I57" i="3" s="1"/>
  <c r="Y47" i="5"/>
  <c r="AE47" i="5" s="1"/>
  <c r="J57" i="3" s="1"/>
  <c r="T48" i="5"/>
  <c r="Z48" i="5" s="1"/>
  <c r="E58" i="3" s="1"/>
  <c r="U48" i="5"/>
  <c r="AA48" i="5" s="1"/>
  <c r="F58" i="3" s="1"/>
  <c r="V48" i="5"/>
  <c r="AB48" i="5" s="1"/>
  <c r="G58" i="3" s="1"/>
  <c r="W48" i="5"/>
  <c r="AC48" i="5" s="1"/>
  <c r="H58" i="3" s="1"/>
  <c r="X48" i="5"/>
  <c r="AD48" i="5" s="1"/>
  <c r="I58" i="3" s="1"/>
  <c r="Y48" i="5"/>
  <c r="AE48" i="5" s="1"/>
  <c r="J58" i="3" s="1"/>
  <c r="T49" i="5"/>
  <c r="Z49" i="5" s="1"/>
  <c r="E59" i="3" s="1"/>
  <c r="U49" i="5"/>
  <c r="AA49" i="5" s="1"/>
  <c r="F59" i="3" s="1"/>
  <c r="V49" i="5"/>
  <c r="AB49" i="5" s="1"/>
  <c r="G59" i="3" s="1"/>
  <c r="W49" i="5"/>
  <c r="AC49" i="5" s="1"/>
  <c r="H59" i="3" s="1"/>
  <c r="X49" i="5"/>
  <c r="AD49" i="5" s="1"/>
  <c r="I59" i="3" s="1"/>
  <c r="Y49" i="5"/>
  <c r="AE49" i="5" s="1"/>
  <c r="J59" i="3" s="1"/>
  <c r="T50" i="5"/>
  <c r="Z50" i="5" s="1"/>
  <c r="E60" i="3" s="1"/>
  <c r="U50" i="5"/>
  <c r="AA50" i="5" s="1"/>
  <c r="F60" i="3" s="1"/>
  <c r="V50" i="5"/>
  <c r="AB50" i="5" s="1"/>
  <c r="G60" i="3" s="1"/>
  <c r="W50" i="5"/>
  <c r="AC50" i="5" s="1"/>
  <c r="H60" i="3" s="1"/>
  <c r="X50" i="5"/>
  <c r="AD50" i="5" s="1"/>
  <c r="I60" i="3" s="1"/>
  <c r="Y50" i="5"/>
  <c r="AE50" i="5" s="1"/>
  <c r="J60" i="3" s="1"/>
  <c r="T51" i="5"/>
  <c r="Z51" i="5" s="1"/>
  <c r="E61" i="3" s="1"/>
  <c r="U51" i="5"/>
  <c r="AA51" i="5" s="1"/>
  <c r="F61" i="3" s="1"/>
  <c r="V51" i="5"/>
  <c r="AB51" i="5" s="1"/>
  <c r="G61" i="3" s="1"/>
  <c r="W51" i="5"/>
  <c r="AC51" i="5" s="1"/>
  <c r="H61" i="3" s="1"/>
  <c r="X51" i="5"/>
  <c r="AD51" i="5" s="1"/>
  <c r="I61" i="3" s="1"/>
  <c r="Y51" i="5"/>
  <c r="AE51" i="5" s="1"/>
  <c r="J61" i="3" s="1"/>
  <c r="T52" i="5"/>
  <c r="Z52" i="5" s="1"/>
  <c r="E62" i="3" s="1"/>
  <c r="U52" i="5"/>
  <c r="AA52" i="5" s="1"/>
  <c r="F62" i="3" s="1"/>
  <c r="V52" i="5"/>
  <c r="AB52" i="5" s="1"/>
  <c r="G62" i="3" s="1"/>
  <c r="W52" i="5"/>
  <c r="AC52" i="5" s="1"/>
  <c r="H62" i="3" s="1"/>
  <c r="X52" i="5"/>
  <c r="AD52" i="5" s="1"/>
  <c r="I62" i="3" s="1"/>
  <c r="Y52" i="5"/>
  <c r="AE52" i="5" s="1"/>
  <c r="J62" i="3" s="1"/>
  <c r="T53" i="5"/>
  <c r="Z53" i="5" s="1"/>
  <c r="E63" i="3" s="1"/>
  <c r="U53" i="5"/>
  <c r="AA53" i="5" s="1"/>
  <c r="F63" i="3" s="1"/>
  <c r="V53" i="5"/>
  <c r="AB53" i="5" s="1"/>
  <c r="G63" i="3" s="1"/>
  <c r="W53" i="5"/>
  <c r="AC53" i="5" s="1"/>
  <c r="H63" i="3" s="1"/>
  <c r="X53" i="5"/>
  <c r="AD53" i="5" s="1"/>
  <c r="I63" i="3" s="1"/>
  <c r="Y53" i="5"/>
  <c r="AE53" i="5" s="1"/>
  <c r="J63" i="3" s="1"/>
  <c r="T54" i="5"/>
  <c r="Z54" i="5" s="1"/>
  <c r="E64" i="3" s="1"/>
  <c r="U54" i="5"/>
  <c r="AA54" i="5" s="1"/>
  <c r="F64" i="3" s="1"/>
  <c r="V54" i="5"/>
  <c r="AB54" i="5" s="1"/>
  <c r="G64" i="3" s="1"/>
  <c r="W54" i="5"/>
  <c r="AC54" i="5" s="1"/>
  <c r="H64" i="3" s="1"/>
  <c r="X54" i="5"/>
  <c r="AD54" i="5" s="1"/>
  <c r="I64" i="3" s="1"/>
  <c r="Y54" i="5"/>
  <c r="AE54" i="5" s="1"/>
  <c r="J64" i="3" s="1"/>
  <c r="T55" i="5"/>
  <c r="Z55" i="5" s="1"/>
  <c r="E65" i="3" s="1"/>
  <c r="U55" i="5"/>
  <c r="AA55" i="5" s="1"/>
  <c r="F65" i="3" s="1"/>
  <c r="V55" i="5"/>
  <c r="AB55" i="5" s="1"/>
  <c r="G65" i="3" s="1"/>
  <c r="W55" i="5"/>
  <c r="AC55" i="5" s="1"/>
  <c r="H65" i="3" s="1"/>
  <c r="X55" i="5"/>
  <c r="AD55" i="5" s="1"/>
  <c r="I65" i="3" s="1"/>
  <c r="Y55" i="5"/>
  <c r="AE55" i="5" s="1"/>
  <c r="J65" i="3" s="1"/>
  <c r="T56" i="5"/>
  <c r="Z56" i="5" s="1"/>
  <c r="E66" i="3" s="1"/>
  <c r="U56" i="5"/>
  <c r="AA56" i="5" s="1"/>
  <c r="F66" i="3" s="1"/>
  <c r="V56" i="5"/>
  <c r="AB56" i="5" s="1"/>
  <c r="G66" i="3" s="1"/>
  <c r="W56" i="5"/>
  <c r="AC56" i="5" s="1"/>
  <c r="H66" i="3" s="1"/>
  <c r="X56" i="5"/>
  <c r="AD56" i="5" s="1"/>
  <c r="I66" i="3" s="1"/>
  <c r="Y56" i="5"/>
  <c r="AE56" i="5" s="1"/>
  <c r="J66" i="3" s="1"/>
  <c r="T57" i="5"/>
  <c r="Z57" i="5" s="1"/>
  <c r="E67" i="3" s="1"/>
  <c r="U57" i="5"/>
  <c r="AA57" i="5" s="1"/>
  <c r="F67" i="3" s="1"/>
  <c r="V57" i="5"/>
  <c r="AB57" i="5" s="1"/>
  <c r="G67" i="3" s="1"/>
  <c r="W57" i="5"/>
  <c r="AC57" i="5" s="1"/>
  <c r="H67" i="3" s="1"/>
  <c r="X57" i="5"/>
  <c r="AD57" i="5" s="1"/>
  <c r="I67" i="3" s="1"/>
  <c r="Y57" i="5"/>
  <c r="AE57" i="5" s="1"/>
  <c r="J67" i="3" s="1"/>
  <c r="T58" i="5"/>
  <c r="Z58" i="5" s="1"/>
  <c r="E68" i="3" s="1"/>
  <c r="U58" i="5"/>
  <c r="AA58" i="5" s="1"/>
  <c r="F68" i="3" s="1"/>
  <c r="V58" i="5"/>
  <c r="AB58" i="5" s="1"/>
  <c r="G68" i="3" s="1"/>
  <c r="W58" i="5"/>
  <c r="AC58" i="5" s="1"/>
  <c r="H68" i="3" s="1"/>
  <c r="X58" i="5"/>
  <c r="AD58" i="5" s="1"/>
  <c r="I68" i="3" s="1"/>
  <c r="Y58" i="5"/>
  <c r="AE58" i="5" s="1"/>
  <c r="J68" i="3" s="1"/>
  <c r="T59" i="5"/>
  <c r="Z59" i="5" s="1"/>
  <c r="E69" i="3" s="1"/>
  <c r="U59" i="5"/>
  <c r="AA59" i="5" s="1"/>
  <c r="F69" i="3" s="1"/>
  <c r="V59" i="5"/>
  <c r="AB59" i="5" s="1"/>
  <c r="G69" i="3" s="1"/>
  <c r="W59" i="5"/>
  <c r="AC59" i="5" s="1"/>
  <c r="H69" i="3" s="1"/>
  <c r="X59" i="5"/>
  <c r="AD59" i="5" s="1"/>
  <c r="I69" i="3" s="1"/>
  <c r="Y59" i="5"/>
  <c r="AE59" i="5" s="1"/>
  <c r="J69" i="3" s="1"/>
  <c r="T60" i="5"/>
  <c r="Z60" i="5" s="1"/>
  <c r="E70" i="3" s="1"/>
  <c r="U60" i="5"/>
  <c r="AA60" i="5" s="1"/>
  <c r="F70" i="3" s="1"/>
  <c r="V60" i="5"/>
  <c r="AB60" i="5" s="1"/>
  <c r="G70" i="3" s="1"/>
  <c r="W60" i="5"/>
  <c r="AC60" i="5" s="1"/>
  <c r="H70" i="3" s="1"/>
  <c r="X60" i="5"/>
  <c r="AD60" i="5" s="1"/>
  <c r="I70" i="3" s="1"/>
  <c r="Y60" i="5"/>
  <c r="AE60" i="5" s="1"/>
  <c r="J70" i="3" s="1"/>
  <c r="T61" i="5"/>
  <c r="Z61" i="5" s="1"/>
  <c r="E71" i="3" s="1"/>
  <c r="U61" i="5"/>
  <c r="AA61" i="5" s="1"/>
  <c r="F71" i="3" s="1"/>
  <c r="V61" i="5"/>
  <c r="AB61" i="5" s="1"/>
  <c r="G71" i="3" s="1"/>
  <c r="W61" i="5"/>
  <c r="AC61" i="5" s="1"/>
  <c r="H71" i="3" s="1"/>
  <c r="X61" i="5"/>
  <c r="AD61" i="5" s="1"/>
  <c r="I71" i="3" s="1"/>
  <c r="Y61" i="5"/>
  <c r="AE61" i="5" s="1"/>
  <c r="J71" i="3" s="1"/>
  <c r="T62" i="5"/>
  <c r="Z62" i="5" s="1"/>
  <c r="E72" i="3" s="1"/>
  <c r="U62" i="5"/>
  <c r="AA62" i="5" s="1"/>
  <c r="F72" i="3" s="1"/>
  <c r="V62" i="5"/>
  <c r="AB62" i="5" s="1"/>
  <c r="G72" i="3" s="1"/>
  <c r="W62" i="5"/>
  <c r="AC62" i="5" s="1"/>
  <c r="H72" i="3" s="1"/>
  <c r="X62" i="5"/>
  <c r="AD62" i="5" s="1"/>
  <c r="I72" i="3" s="1"/>
  <c r="Y62" i="5"/>
  <c r="AE62" i="5" s="1"/>
  <c r="J72" i="3" s="1"/>
  <c r="T63" i="5"/>
  <c r="Z63" i="5" s="1"/>
  <c r="E73" i="3" s="1"/>
  <c r="U63" i="5"/>
  <c r="AA63" i="5" s="1"/>
  <c r="F73" i="3" s="1"/>
  <c r="V63" i="5"/>
  <c r="AB63" i="5" s="1"/>
  <c r="G73" i="3" s="1"/>
  <c r="W63" i="5"/>
  <c r="AC63" i="5" s="1"/>
  <c r="H73" i="3" s="1"/>
  <c r="X63" i="5"/>
  <c r="AD63" i="5" s="1"/>
  <c r="I73" i="3" s="1"/>
  <c r="Y63" i="5"/>
  <c r="AE63" i="5" s="1"/>
  <c r="J73" i="3" s="1"/>
  <c r="T64" i="5"/>
  <c r="Z64" i="5" s="1"/>
  <c r="E74" i="3" s="1"/>
  <c r="U64" i="5"/>
  <c r="AA64" i="5" s="1"/>
  <c r="F74" i="3" s="1"/>
  <c r="V64" i="5"/>
  <c r="AB64" i="5" s="1"/>
  <c r="G74" i="3" s="1"/>
  <c r="W64" i="5"/>
  <c r="AC64" i="5" s="1"/>
  <c r="H74" i="3" s="1"/>
  <c r="X64" i="5"/>
  <c r="AD64" i="5" s="1"/>
  <c r="I74" i="3" s="1"/>
  <c r="Y64" i="5"/>
  <c r="AE64" i="5" s="1"/>
  <c r="J74" i="3" s="1"/>
  <c r="T65" i="5"/>
  <c r="Z65" i="5" s="1"/>
  <c r="E75" i="3" s="1"/>
  <c r="U65" i="5"/>
  <c r="AA65" i="5" s="1"/>
  <c r="F75" i="3" s="1"/>
  <c r="V65" i="5"/>
  <c r="AB65" i="5" s="1"/>
  <c r="G75" i="3" s="1"/>
  <c r="W65" i="5"/>
  <c r="AC65" i="5" s="1"/>
  <c r="H75" i="3" s="1"/>
  <c r="X65" i="5"/>
  <c r="AD65" i="5" s="1"/>
  <c r="I75" i="3" s="1"/>
  <c r="Y65" i="5"/>
  <c r="AE65" i="5" s="1"/>
  <c r="J75" i="3" s="1"/>
  <c r="T66" i="5"/>
  <c r="Z66" i="5" s="1"/>
  <c r="E76" i="3" s="1"/>
  <c r="U66" i="5"/>
  <c r="AA66" i="5" s="1"/>
  <c r="F76" i="3" s="1"/>
  <c r="V66" i="5"/>
  <c r="AB66" i="5" s="1"/>
  <c r="G76" i="3" s="1"/>
  <c r="W66" i="5"/>
  <c r="AC66" i="5" s="1"/>
  <c r="H76" i="3" s="1"/>
  <c r="X66" i="5"/>
  <c r="AD66" i="5" s="1"/>
  <c r="I76" i="3" s="1"/>
  <c r="Y66" i="5"/>
  <c r="AE66" i="5" s="1"/>
  <c r="J76" i="3" s="1"/>
  <c r="T67" i="5"/>
  <c r="Z67" i="5" s="1"/>
  <c r="E77" i="3" s="1"/>
  <c r="U67" i="5"/>
  <c r="AA67" i="5" s="1"/>
  <c r="F77" i="3" s="1"/>
  <c r="V67" i="5"/>
  <c r="AB67" i="5" s="1"/>
  <c r="G77" i="3" s="1"/>
  <c r="W67" i="5"/>
  <c r="AC67" i="5" s="1"/>
  <c r="H77" i="3" s="1"/>
  <c r="X67" i="5"/>
  <c r="AD67" i="5" s="1"/>
  <c r="I77" i="3" s="1"/>
  <c r="Y67" i="5"/>
  <c r="AE67" i="5" s="1"/>
  <c r="J77" i="3" s="1"/>
  <c r="T68" i="5"/>
  <c r="Z68" i="5" s="1"/>
  <c r="E78" i="3" s="1"/>
  <c r="U68" i="5"/>
  <c r="AA68" i="5" s="1"/>
  <c r="F78" i="3" s="1"/>
  <c r="V68" i="5"/>
  <c r="AB68" i="5" s="1"/>
  <c r="G78" i="3" s="1"/>
  <c r="W68" i="5"/>
  <c r="AC68" i="5" s="1"/>
  <c r="H78" i="3" s="1"/>
  <c r="X68" i="5"/>
  <c r="AD68" i="5" s="1"/>
  <c r="I78" i="3" s="1"/>
  <c r="Y68" i="5"/>
  <c r="AE68" i="5" s="1"/>
  <c r="J78" i="3" s="1"/>
  <c r="T69" i="5"/>
  <c r="Z69" i="5" s="1"/>
  <c r="E79" i="3" s="1"/>
  <c r="U69" i="5"/>
  <c r="AA69" i="5" s="1"/>
  <c r="F79" i="3" s="1"/>
  <c r="V69" i="5"/>
  <c r="AB69" i="5" s="1"/>
  <c r="G79" i="3" s="1"/>
  <c r="W69" i="5"/>
  <c r="AC69" i="5" s="1"/>
  <c r="H79" i="3" s="1"/>
  <c r="X69" i="5"/>
  <c r="AD69" i="5" s="1"/>
  <c r="I79" i="3" s="1"/>
  <c r="Y69" i="5"/>
  <c r="AE69" i="5" s="1"/>
  <c r="J79" i="3" s="1"/>
  <c r="T70" i="5"/>
  <c r="Z70" i="5" s="1"/>
  <c r="U70" i="5"/>
  <c r="AA70" i="5" s="1"/>
  <c r="F80" i="3" s="1"/>
  <c r="V70" i="5"/>
  <c r="AB70" i="5" s="1"/>
  <c r="G80" i="3" s="1"/>
  <c r="W70" i="5"/>
  <c r="AC70" i="5" s="1"/>
  <c r="H80" i="3" s="1"/>
  <c r="X70" i="5"/>
  <c r="AD70" i="5" s="1"/>
  <c r="I80" i="3" s="1"/>
  <c r="Y70" i="5"/>
  <c r="AE70" i="5" s="1"/>
  <c r="J80" i="3" s="1"/>
  <c r="T71" i="5"/>
  <c r="Z71" i="5" s="1"/>
  <c r="E81" i="3" s="1"/>
  <c r="U71" i="5"/>
  <c r="AA71" i="5" s="1"/>
  <c r="F81" i="3" s="1"/>
  <c r="V71" i="5"/>
  <c r="AB71" i="5" s="1"/>
  <c r="G81" i="3" s="1"/>
  <c r="W71" i="5"/>
  <c r="AC71" i="5" s="1"/>
  <c r="H81" i="3" s="1"/>
  <c r="X71" i="5"/>
  <c r="AD71" i="5" s="1"/>
  <c r="I81" i="3" s="1"/>
  <c r="Y71" i="5"/>
  <c r="AE71" i="5" s="1"/>
  <c r="J81" i="3" s="1"/>
  <c r="T72" i="5"/>
  <c r="Z72" i="5" s="1"/>
  <c r="E82" i="3" s="1"/>
  <c r="U72" i="5"/>
  <c r="AA72" i="5" s="1"/>
  <c r="F82" i="3" s="1"/>
  <c r="V72" i="5"/>
  <c r="AB72" i="5" s="1"/>
  <c r="G82" i="3" s="1"/>
  <c r="W72" i="5"/>
  <c r="AC72" i="5" s="1"/>
  <c r="H82" i="3" s="1"/>
  <c r="X72" i="5"/>
  <c r="AD72" i="5" s="1"/>
  <c r="I82" i="3" s="1"/>
  <c r="Y72" i="5"/>
  <c r="AE72" i="5" s="1"/>
  <c r="J82" i="3" s="1"/>
  <c r="T73" i="5"/>
  <c r="Z73" i="5" s="1"/>
  <c r="E83" i="3" s="1"/>
  <c r="U73" i="5"/>
  <c r="AA73" i="5" s="1"/>
  <c r="F83" i="3" s="1"/>
  <c r="V73" i="5"/>
  <c r="AB73" i="5" s="1"/>
  <c r="G83" i="3" s="1"/>
  <c r="W73" i="5"/>
  <c r="AC73" i="5" s="1"/>
  <c r="H83" i="3" s="1"/>
  <c r="X73" i="5"/>
  <c r="AD73" i="5" s="1"/>
  <c r="I83" i="3" s="1"/>
  <c r="Y73" i="5"/>
  <c r="AE73" i="5" s="1"/>
  <c r="J83" i="3" s="1"/>
  <c r="T74" i="5"/>
  <c r="Z74" i="5" s="1"/>
  <c r="E84" i="3" s="1"/>
  <c r="U74" i="5"/>
  <c r="AA74" i="5" s="1"/>
  <c r="F84" i="3" s="1"/>
  <c r="V74" i="5"/>
  <c r="AB74" i="5" s="1"/>
  <c r="G84" i="3" s="1"/>
  <c r="W74" i="5"/>
  <c r="AC74" i="5" s="1"/>
  <c r="H84" i="3" s="1"/>
  <c r="X74" i="5"/>
  <c r="AD74" i="5" s="1"/>
  <c r="I84" i="3" s="1"/>
  <c r="Y74" i="5"/>
  <c r="AE74" i="5" s="1"/>
  <c r="J84" i="3" s="1"/>
  <c r="T75" i="5"/>
  <c r="Z75" i="5" s="1"/>
  <c r="E85" i="3" s="1"/>
  <c r="U75" i="5"/>
  <c r="AA75" i="5" s="1"/>
  <c r="F85" i="3" s="1"/>
  <c r="V75" i="5"/>
  <c r="AB75" i="5" s="1"/>
  <c r="G85" i="3" s="1"/>
  <c r="W75" i="5"/>
  <c r="AC75" i="5" s="1"/>
  <c r="H85" i="3" s="1"/>
  <c r="X75" i="5"/>
  <c r="AD75" i="5" s="1"/>
  <c r="I85" i="3" s="1"/>
  <c r="Y75" i="5"/>
  <c r="AE75" i="5" s="1"/>
  <c r="J85" i="3" s="1"/>
  <c r="T76" i="5"/>
  <c r="Z76" i="5" s="1"/>
  <c r="E86" i="3" s="1"/>
  <c r="U76" i="5"/>
  <c r="AA76" i="5" s="1"/>
  <c r="F86" i="3" s="1"/>
  <c r="V76" i="5"/>
  <c r="AB76" i="5" s="1"/>
  <c r="G86" i="3" s="1"/>
  <c r="W76" i="5"/>
  <c r="AC76" i="5" s="1"/>
  <c r="H86" i="3" s="1"/>
  <c r="X76" i="5"/>
  <c r="AD76" i="5" s="1"/>
  <c r="I86" i="3" s="1"/>
  <c r="Y76" i="5"/>
  <c r="AE76" i="5" s="1"/>
  <c r="J86" i="3" s="1"/>
  <c r="T77" i="5"/>
  <c r="Z77" i="5" s="1"/>
  <c r="E87" i="3" s="1"/>
  <c r="U77" i="5"/>
  <c r="AA77" i="5" s="1"/>
  <c r="F87" i="3" s="1"/>
  <c r="V77" i="5"/>
  <c r="AB77" i="5" s="1"/>
  <c r="G87" i="3" s="1"/>
  <c r="W77" i="5"/>
  <c r="AC77" i="5" s="1"/>
  <c r="H87" i="3" s="1"/>
  <c r="X77" i="5"/>
  <c r="AD77" i="5" s="1"/>
  <c r="I87" i="3" s="1"/>
  <c r="Y77" i="5"/>
  <c r="AE77" i="5" s="1"/>
  <c r="J87" i="3" s="1"/>
  <c r="T78" i="5"/>
  <c r="Z78" i="5" s="1"/>
  <c r="E88" i="3" s="1"/>
  <c r="U78" i="5"/>
  <c r="AA78" i="5" s="1"/>
  <c r="F88" i="3" s="1"/>
  <c r="V78" i="5"/>
  <c r="AB78" i="5" s="1"/>
  <c r="G88" i="3" s="1"/>
  <c r="W78" i="5"/>
  <c r="AC78" i="5" s="1"/>
  <c r="H88" i="3" s="1"/>
  <c r="X78" i="5"/>
  <c r="AD78" i="5" s="1"/>
  <c r="I88" i="3" s="1"/>
  <c r="Y78" i="5"/>
  <c r="AE78" i="5" s="1"/>
  <c r="J88" i="3" s="1"/>
  <c r="T79" i="5"/>
  <c r="Z79" i="5" s="1"/>
  <c r="E89" i="3" s="1"/>
  <c r="U79" i="5"/>
  <c r="AA79" i="5" s="1"/>
  <c r="F89" i="3" s="1"/>
  <c r="V79" i="5"/>
  <c r="AB79" i="5" s="1"/>
  <c r="G89" i="3" s="1"/>
  <c r="W79" i="5"/>
  <c r="AC79" i="5" s="1"/>
  <c r="H89" i="3" s="1"/>
  <c r="X79" i="5"/>
  <c r="AD79" i="5" s="1"/>
  <c r="I89" i="3" s="1"/>
  <c r="Y79" i="5"/>
  <c r="AE79" i="5" s="1"/>
  <c r="J89" i="3" s="1"/>
  <c r="T80" i="5"/>
  <c r="Z80" i="5" s="1"/>
  <c r="E90" i="3" s="1"/>
  <c r="U80" i="5"/>
  <c r="AA80" i="5" s="1"/>
  <c r="F90" i="3" s="1"/>
  <c r="V80" i="5"/>
  <c r="AB80" i="5" s="1"/>
  <c r="G90" i="3" s="1"/>
  <c r="W80" i="5"/>
  <c r="AC80" i="5" s="1"/>
  <c r="H90" i="3" s="1"/>
  <c r="X80" i="5"/>
  <c r="AD80" i="5" s="1"/>
  <c r="I90" i="3" s="1"/>
  <c r="Y80" i="5"/>
  <c r="AE80" i="5" s="1"/>
  <c r="J90" i="3" s="1"/>
  <c r="T81" i="5"/>
  <c r="Z81" i="5" s="1"/>
  <c r="E91" i="3" s="1"/>
  <c r="U81" i="5"/>
  <c r="AA81" i="5" s="1"/>
  <c r="F91" i="3" s="1"/>
  <c r="V81" i="5"/>
  <c r="AB81" i="5" s="1"/>
  <c r="G91" i="3" s="1"/>
  <c r="W81" i="5"/>
  <c r="AC81" i="5" s="1"/>
  <c r="H91" i="3" s="1"/>
  <c r="X81" i="5"/>
  <c r="AD81" i="5" s="1"/>
  <c r="I91" i="3" s="1"/>
  <c r="Y81" i="5"/>
  <c r="AE81" i="5" s="1"/>
  <c r="J91" i="3" s="1"/>
  <c r="T82" i="5"/>
  <c r="Z82" i="5" s="1"/>
  <c r="E92" i="3" s="1"/>
  <c r="U82" i="5"/>
  <c r="AA82" i="5" s="1"/>
  <c r="F92" i="3" s="1"/>
  <c r="V82" i="5"/>
  <c r="AB82" i="5" s="1"/>
  <c r="G92" i="3" s="1"/>
  <c r="W82" i="5"/>
  <c r="AC82" i="5" s="1"/>
  <c r="H92" i="3" s="1"/>
  <c r="X82" i="5"/>
  <c r="AD82" i="5" s="1"/>
  <c r="I92" i="3" s="1"/>
  <c r="Y82" i="5"/>
  <c r="AE82" i="5" s="1"/>
  <c r="J92" i="3" s="1"/>
  <c r="T83" i="5"/>
  <c r="Z83" i="5" s="1"/>
  <c r="E93" i="3" s="1"/>
  <c r="U83" i="5"/>
  <c r="AA83" i="5" s="1"/>
  <c r="F93" i="3" s="1"/>
  <c r="V83" i="5"/>
  <c r="AB83" i="5" s="1"/>
  <c r="G93" i="3" s="1"/>
  <c r="W83" i="5"/>
  <c r="AC83" i="5" s="1"/>
  <c r="H93" i="3" s="1"/>
  <c r="X83" i="5"/>
  <c r="AD83" i="5" s="1"/>
  <c r="I93" i="3" s="1"/>
  <c r="Y83" i="5"/>
  <c r="AE83" i="5" s="1"/>
  <c r="J93" i="3" s="1"/>
  <c r="T84" i="5"/>
  <c r="Z84" i="5" s="1"/>
  <c r="E94" i="3" s="1"/>
  <c r="U84" i="5"/>
  <c r="AA84" i="5" s="1"/>
  <c r="F94" i="3" s="1"/>
  <c r="V84" i="5"/>
  <c r="AB84" i="5" s="1"/>
  <c r="G94" i="3" s="1"/>
  <c r="W84" i="5"/>
  <c r="AC84" i="5" s="1"/>
  <c r="H94" i="3" s="1"/>
  <c r="X84" i="5"/>
  <c r="AD84" i="5" s="1"/>
  <c r="I94" i="3" s="1"/>
  <c r="Y84" i="5"/>
  <c r="AE84" i="5" s="1"/>
  <c r="J94" i="3" s="1"/>
  <c r="T85" i="5"/>
  <c r="Z85" i="5" s="1"/>
  <c r="E95" i="3" s="1"/>
  <c r="U85" i="5"/>
  <c r="AA85" i="5" s="1"/>
  <c r="F95" i="3" s="1"/>
  <c r="V85" i="5"/>
  <c r="AB85" i="5" s="1"/>
  <c r="G95" i="3" s="1"/>
  <c r="W85" i="5"/>
  <c r="AC85" i="5" s="1"/>
  <c r="H95" i="3" s="1"/>
  <c r="X85" i="5"/>
  <c r="AD85" i="5" s="1"/>
  <c r="I95" i="3" s="1"/>
  <c r="Y85" i="5"/>
  <c r="AE85" i="5" s="1"/>
  <c r="J95" i="3" s="1"/>
  <c r="T86" i="5"/>
  <c r="Z86" i="5" s="1"/>
  <c r="E96" i="3" s="1"/>
  <c r="U86" i="5"/>
  <c r="AA86" i="5" s="1"/>
  <c r="F96" i="3" s="1"/>
  <c r="V86" i="5"/>
  <c r="AB86" i="5" s="1"/>
  <c r="G96" i="3" s="1"/>
  <c r="W86" i="5"/>
  <c r="AC86" i="5" s="1"/>
  <c r="H96" i="3" s="1"/>
  <c r="X86" i="5"/>
  <c r="AD86" i="5" s="1"/>
  <c r="I96" i="3" s="1"/>
  <c r="Y86" i="5"/>
  <c r="AE86" i="5" s="1"/>
  <c r="J96" i="3" s="1"/>
  <c r="T87" i="5"/>
  <c r="Z87" i="5" s="1"/>
  <c r="E97" i="3" s="1"/>
  <c r="U87" i="5"/>
  <c r="AA87" i="5" s="1"/>
  <c r="F97" i="3" s="1"/>
  <c r="V87" i="5"/>
  <c r="AB87" i="5" s="1"/>
  <c r="G97" i="3" s="1"/>
  <c r="W87" i="5"/>
  <c r="AC87" i="5" s="1"/>
  <c r="H97" i="3" s="1"/>
  <c r="X87" i="5"/>
  <c r="AD87" i="5" s="1"/>
  <c r="I97" i="3" s="1"/>
  <c r="Y87" i="5"/>
  <c r="AE87" i="5" s="1"/>
  <c r="J97" i="3" s="1"/>
  <c r="T88" i="5"/>
  <c r="Z88" i="5" s="1"/>
  <c r="E98" i="3" s="1"/>
  <c r="U88" i="5"/>
  <c r="AA88" i="5" s="1"/>
  <c r="F98" i="3" s="1"/>
  <c r="V88" i="5"/>
  <c r="AB88" i="5" s="1"/>
  <c r="G98" i="3" s="1"/>
  <c r="W88" i="5"/>
  <c r="AC88" i="5" s="1"/>
  <c r="H98" i="3" s="1"/>
  <c r="X88" i="5"/>
  <c r="AD88" i="5" s="1"/>
  <c r="I98" i="3" s="1"/>
  <c r="Y88" i="5"/>
  <c r="AE88" i="5" s="1"/>
  <c r="J98" i="3" s="1"/>
  <c r="T89" i="5"/>
  <c r="Z89" i="5" s="1"/>
  <c r="E99" i="3" s="1"/>
  <c r="U89" i="5"/>
  <c r="AA89" i="5" s="1"/>
  <c r="F99" i="3" s="1"/>
  <c r="V89" i="5"/>
  <c r="AB89" i="5" s="1"/>
  <c r="G99" i="3" s="1"/>
  <c r="W89" i="5"/>
  <c r="AC89" i="5" s="1"/>
  <c r="H99" i="3" s="1"/>
  <c r="X89" i="5"/>
  <c r="AD89" i="5" s="1"/>
  <c r="I99" i="3" s="1"/>
  <c r="Y89" i="5"/>
  <c r="AE89" i="5" s="1"/>
  <c r="J99" i="3" s="1"/>
  <c r="T90" i="5"/>
  <c r="Z90" i="5" s="1"/>
  <c r="E100" i="3" s="1"/>
  <c r="U90" i="5"/>
  <c r="AA90" i="5" s="1"/>
  <c r="F100" i="3" s="1"/>
  <c r="V90" i="5"/>
  <c r="AB90" i="5" s="1"/>
  <c r="G100" i="3" s="1"/>
  <c r="W90" i="5"/>
  <c r="AC90" i="5" s="1"/>
  <c r="H100" i="3" s="1"/>
  <c r="X90" i="5"/>
  <c r="AD90" i="5" s="1"/>
  <c r="I100" i="3" s="1"/>
  <c r="Y90" i="5"/>
  <c r="AE90" i="5" s="1"/>
  <c r="J100" i="3" s="1"/>
  <c r="T91" i="5"/>
  <c r="Z91" i="5" s="1"/>
  <c r="E101" i="3" s="1"/>
  <c r="U91" i="5"/>
  <c r="AA91" i="5" s="1"/>
  <c r="F101" i="3" s="1"/>
  <c r="V91" i="5"/>
  <c r="AB91" i="5" s="1"/>
  <c r="G101" i="3" s="1"/>
  <c r="W91" i="5"/>
  <c r="AC91" i="5" s="1"/>
  <c r="H101" i="3" s="1"/>
  <c r="X91" i="5"/>
  <c r="AD91" i="5" s="1"/>
  <c r="I101" i="3" s="1"/>
  <c r="Y91" i="5"/>
  <c r="AE91" i="5" s="1"/>
  <c r="J101" i="3" s="1"/>
  <c r="T92" i="5"/>
  <c r="Z92" i="5" s="1"/>
  <c r="E102" i="3" s="1"/>
  <c r="U92" i="5"/>
  <c r="AA92" i="5" s="1"/>
  <c r="F102" i="3" s="1"/>
  <c r="V92" i="5"/>
  <c r="AB92" i="5" s="1"/>
  <c r="G102" i="3" s="1"/>
  <c r="W92" i="5"/>
  <c r="AC92" i="5" s="1"/>
  <c r="H102" i="3" s="1"/>
  <c r="X92" i="5"/>
  <c r="AD92" i="5" s="1"/>
  <c r="I102" i="3" s="1"/>
  <c r="Y92" i="5"/>
  <c r="AE92" i="5" s="1"/>
  <c r="J102" i="3" s="1"/>
  <c r="T93" i="5"/>
  <c r="Z93" i="5" s="1"/>
  <c r="E103" i="3" s="1"/>
  <c r="U93" i="5"/>
  <c r="AA93" i="5" s="1"/>
  <c r="F103" i="3" s="1"/>
  <c r="V93" i="5"/>
  <c r="AB93" i="5" s="1"/>
  <c r="G103" i="3" s="1"/>
  <c r="W93" i="5"/>
  <c r="AC93" i="5" s="1"/>
  <c r="H103" i="3" s="1"/>
  <c r="X93" i="5"/>
  <c r="AD93" i="5" s="1"/>
  <c r="I103" i="3" s="1"/>
  <c r="Y93" i="5"/>
  <c r="AE93" i="5" s="1"/>
  <c r="J103" i="3" s="1"/>
  <c r="T94" i="5"/>
  <c r="Z94" i="5" s="1"/>
  <c r="E104" i="3" s="1"/>
  <c r="U94" i="5"/>
  <c r="AA94" i="5" s="1"/>
  <c r="F104" i="3" s="1"/>
  <c r="V94" i="5"/>
  <c r="AB94" i="5" s="1"/>
  <c r="G104" i="3" s="1"/>
  <c r="W94" i="5"/>
  <c r="AC94" i="5" s="1"/>
  <c r="H104" i="3" s="1"/>
  <c r="X94" i="5"/>
  <c r="AD94" i="5" s="1"/>
  <c r="I104" i="3" s="1"/>
  <c r="Y94" i="5"/>
  <c r="AE94" i="5" s="1"/>
  <c r="J104" i="3" s="1"/>
  <c r="T95" i="5"/>
  <c r="Z95" i="5" s="1"/>
  <c r="E105" i="3" s="1"/>
  <c r="U95" i="5"/>
  <c r="AA95" i="5" s="1"/>
  <c r="F105" i="3" s="1"/>
  <c r="V95" i="5"/>
  <c r="AB95" i="5" s="1"/>
  <c r="G105" i="3" s="1"/>
  <c r="W95" i="5"/>
  <c r="AC95" i="5" s="1"/>
  <c r="H105" i="3" s="1"/>
  <c r="X95" i="5"/>
  <c r="AD95" i="5" s="1"/>
  <c r="I105" i="3" s="1"/>
  <c r="Y95" i="5"/>
  <c r="AE95" i="5" s="1"/>
  <c r="J105" i="3" s="1"/>
  <c r="T96" i="5"/>
  <c r="Z96" i="5" s="1"/>
  <c r="E106" i="3" s="1"/>
  <c r="U96" i="5"/>
  <c r="AA96" i="5" s="1"/>
  <c r="F106" i="3" s="1"/>
  <c r="V96" i="5"/>
  <c r="AB96" i="5" s="1"/>
  <c r="G106" i="3" s="1"/>
  <c r="W96" i="5"/>
  <c r="AC96" i="5" s="1"/>
  <c r="H106" i="3" s="1"/>
  <c r="X96" i="5"/>
  <c r="AD96" i="5" s="1"/>
  <c r="I106" i="3" s="1"/>
  <c r="Y96" i="5"/>
  <c r="AE96" i="5" s="1"/>
  <c r="J106" i="3" s="1"/>
  <c r="T97" i="5"/>
  <c r="Z97" i="5" s="1"/>
  <c r="E107" i="3" s="1"/>
  <c r="U97" i="5"/>
  <c r="AA97" i="5" s="1"/>
  <c r="F107" i="3" s="1"/>
  <c r="V97" i="5"/>
  <c r="AB97" i="5" s="1"/>
  <c r="G107" i="3" s="1"/>
  <c r="W97" i="5"/>
  <c r="AC97" i="5" s="1"/>
  <c r="H107" i="3" s="1"/>
  <c r="X97" i="5"/>
  <c r="AD97" i="5" s="1"/>
  <c r="I107" i="3" s="1"/>
  <c r="Y97" i="5"/>
  <c r="AE97" i="5" s="1"/>
  <c r="J107" i="3" s="1"/>
  <c r="T98" i="5"/>
  <c r="Z98" i="5" s="1"/>
  <c r="E108" i="3" s="1"/>
  <c r="U98" i="5"/>
  <c r="AA98" i="5" s="1"/>
  <c r="F108" i="3" s="1"/>
  <c r="V98" i="5"/>
  <c r="AB98" i="5" s="1"/>
  <c r="G108" i="3" s="1"/>
  <c r="W98" i="5"/>
  <c r="AC98" i="5" s="1"/>
  <c r="H108" i="3" s="1"/>
  <c r="X98" i="5"/>
  <c r="AD98" i="5" s="1"/>
  <c r="I108" i="3" s="1"/>
  <c r="Y98" i="5"/>
  <c r="AE98" i="5" s="1"/>
  <c r="J108" i="3" s="1"/>
  <c r="T99" i="5"/>
  <c r="Z99" i="5" s="1"/>
  <c r="E109" i="3" s="1"/>
  <c r="U99" i="5"/>
  <c r="AA99" i="5" s="1"/>
  <c r="F109" i="3" s="1"/>
  <c r="V99" i="5"/>
  <c r="AB99" i="5" s="1"/>
  <c r="G109" i="3" s="1"/>
  <c r="W99" i="5"/>
  <c r="AC99" i="5" s="1"/>
  <c r="H109" i="3" s="1"/>
  <c r="X99" i="5"/>
  <c r="AD99" i="5" s="1"/>
  <c r="I109" i="3" s="1"/>
  <c r="Y99" i="5"/>
  <c r="AE99" i="5" s="1"/>
  <c r="J109" i="3" s="1"/>
  <c r="T100" i="5"/>
  <c r="Z100" i="5" s="1"/>
  <c r="E110" i="3" s="1"/>
  <c r="U100" i="5"/>
  <c r="AA100" i="5" s="1"/>
  <c r="F110" i="3" s="1"/>
  <c r="V100" i="5"/>
  <c r="AB100" i="5" s="1"/>
  <c r="G110" i="3" s="1"/>
  <c r="W100" i="5"/>
  <c r="AC100" i="5" s="1"/>
  <c r="H110" i="3" s="1"/>
  <c r="X100" i="5"/>
  <c r="AD100" i="5" s="1"/>
  <c r="I110" i="3" s="1"/>
  <c r="Y100" i="5"/>
  <c r="AE100" i="5" s="1"/>
  <c r="J110" i="3" s="1"/>
  <c r="T101" i="5"/>
  <c r="Z101" i="5" s="1"/>
  <c r="E111" i="3" s="1"/>
  <c r="U101" i="5"/>
  <c r="AA101" i="5" s="1"/>
  <c r="F111" i="3" s="1"/>
  <c r="V101" i="5"/>
  <c r="AB101" i="5" s="1"/>
  <c r="G111" i="3" s="1"/>
  <c r="W101" i="5"/>
  <c r="AC101" i="5" s="1"/>
  <c r="H111" i="3" s="1"/>
  <c r="X101" i="5"/>
  <c r="AD101" i="5" s="1"/>
  <c r="I111" i="3" s="1"/>
  <c r="Y101" i="5"/>
  <c r="AE101" i="5" s="1"/>
  <c r="J111" i="3" s="1"/>
  <c r="T102" i="5"/>
  <c r="Z102" i="5" s="1"/>
  <c r="E112" i="3" s="1"/>
  <c r="U102" i="5"/>
  <c r="AA102" i="5" s="1"/>
  <c r="F112" i="3" s="1"/>
  <c r="V102" i="5"/>
  <c r="AB102" i="5" s="1"/>
  <c r="G112" i="3" s="1"/>
  <c r="W102" i="5"/>
  <c r="AC102" i="5" s="1"/>
  <c r="H112" i="3" s="1"/>
  <c r="X102" i="5"/>
  <c r="AD102" i="5" s="1"/>
  <c r="I112" i="3" s="1"/>
  <c r="Y102" i="5"/>
  <c r="AE102" i="5" s="1"/>
  <c r="J112" i="3" s="1"/>
  <c r="T103" i="5"/>
  <c r="Z103" i="5" s="1"/>
  <c r="E113" i="3" s="1"/>
  <c r="U103" i="5"/>
  <c r="AA103" i="5" s="1"/>
  <c r="F113" i="3" s="1"/>
  <c r="V103" i="5"/>
  <c r="AB103" i="5" s="1"/>
  <c r="G113" i="3" s="1"/>
  <c r="W103" i="5"/>
  <c r="AC103" i="5" s="1"/>
  <c r="H113" i="3" s="1"/>
  <c r="X103" i="5"/>
  <c r="AD103" i="5" s="1"/>
  <c r="I113" i="3" s="1"/>
  <c r="Y103" i="5"/>
  <c r="AE103" i="5" s="1"/>
  <c r="J113" i="3" s="1"/>
  <c r="T104" i="5"/>
  <c r="Z104" i="5" s="1"/>
  <c r="E114" i="3" s="1"/>
  <c r="U104" i="5"/>
  <c r="AA104" i="5" s="1"/>
  <c r="F114" i="3" s="1"/>
  <c r="V104" i="5"/>
  <c r="AB104" i="5" s="1"/>
  <c r="G114" i="3" s="1"/>
  <c r="W104" i="5"/>
  <c r="AC104" i="5" s="1"/>
  <c r="H114" i="3" s="1"/>
  <c r="X104" i="5"/>
  <c r="AD104" i="5" s="1"/>
  <c r="I114" i="3" s="1"/>
  <c r="Y104" i="5"/>
  <c r="AE104" i="5" s="1"/>
  <c r="J114" i="3" s="1"/>
  <c r="T105" i="5"/>
  <c r="Z105" i="5" s="1"/>
  <c r="E115" i="3" s="1"/>
  <c r="U105" i="5"/>
  <c r="AA105" i="5" s="1"/>
  <c r="F115" i="3" s="1"/>
  <c r="V105" i="5"/>
  <c r="AB105" i="5" s="1"/>
  <c r="G115" i="3" s="1"/>
  <c r="W105" i="5"/>
  <c r="AC105" i="5" s="1"/>
  <c r="H115" i="3" s="1"/>
  <c r="X105" i="5"/>
  <c r="AD105" i="5" s="1"/>
  <c r="I115" i="3" s="1"/>
  <c r="Y105" i="5"/>
  <c r="AE105" i="5" s="1"/>
  <c r="J115" i="3" s="1"/>
  <c r="T106" i="5"/>
  <c r="Z106" i="5" s="1"/>
  <c r="E116" i="3" s="1"/>
  <c r="U106" i="5"/>
  <c r="AA106" i="5" s="1"/>
  <c r="F116" i="3" s="1"/>
  <c r="V106" i="5"/>
  <c r="AB106" i="5" s="1"/>
  <c r="G116" i="3" s="1"/>
  <c r="W106" i="5"/>
  <c r="AC106" i="5" s="1"/>
  <c r="H116" i="3" s="1"/>
  <c r="X106" i="5"/>
  <c r="AD106" i="5" s="1"/>
  <c r="I116" i="3" s="1"/>
  <c r="Y106" i="5"/>
  <c r="AE106" i="5" s="1"/>
  <c r="J116" i="3" s="1"/>
  <c r="T107" i="5"/>
  <c r="Z107" i="5" s="1"/>
  <c r="E117" i="3" s="1"/>
  <c r="U107" i="5"/>
  <c r="AA107" i="5" s="1"/>
  <c r="F117" i="3" s="1"/>
  <c r="V107" i="5"/>
  <c r="AB107" i="5" s="1"/>
  <c r="G117" i="3" s="1"/>
  <c r="W107" i="5"/>
  <c r="AC107" i="5" s="1"/>
  <c r="H117" i="3" s="1"/>
  <c r="X107" i="5"/>
  <c r="AD107" i="5" s="1"/>
  <c r="I117" i="3" s="1"/>
  <c r="Y107" i="5"/>
  <c r="AE107" i="5" s="1"/>
  <c r="J117" i="3" s="1"/>
  <c r="T108" i="5"/>
  <c r="Z108" i="5" s="1"/>
  <c r="E118" i="3" s="1"/>
  <c r="U108" i="5"/>
  <c r="AA108" i="5" s="1"/>
  <c r="F118" i="3" s="1"/>
  <c r="V108" i="5"/>
  <c r="AB108" i="5" s="1"/>
  <c r="G118" i="3" s="1"/>
  <c r="W108" i="5"/>
  <c r="AC108" i="5" s="1"/>
  <c r="H118" i="3" s="1"/>
  <c r="X108" i="5"/>
  <c r="AD108" i="5" s="1"/>
  <c r="I118" i="3" s="1"/>
  <c r="Y108" i="5"/>
  <c r="AE108" i="5" s="1"/>
  <c r="J118" i="3" s="1"/>
  <c r="T109" i="5"/>
  <c r="Z109" i="5" s="1"/>
  <c r="E119" i="3" s="1"/>
  <c r="U109" i="5"/>
  <c r="AA109" i="5" s="1"/>
  <c r="F119" i="3" s="1"/>
  <c r="V109" i="5"/>
  <c r="AB109" i="5" s="1"/>
  <c r="G119" i="3" s="1"/>
  <c r="W109" i="5"/>
  <c r="AC109" i="5" s="1"/>
  <c r="H119" i="3" s="1"/>
  <c r="X109" i="5"/>
  <c r="AD109" i="5" s="1"/>
  <c r="I119" i="3" s="1"/>
  <c r="Y109" i="5"/>
  <c r="AE109" i="5" s="1"/>
  <c r="J119" i="3" s="1"/>
  <c r="T110" i="5"/>
  <c r="Z110" i="5" s="1"/>
  <c r="E120" i="3" s="1"/>
  <c r="U110" i="5"/>
  <c r="AA110" i="5" s="1"/>
  <c r="F120" i="3" s="1"/>
  <c r="V110" i="5"/>
  <c r="AB110" i="5" s="1"/>
  <c r="G120" i="3" s="1"/>
  <c r="W110" i="5"/>
  <c r="AC110" i="5" s="1"/>
  <c r="H120" i="3" s="1"/>
  <c r="X110" i="5"/>
  <c r="AD110" i="5" s="1"/>
  <c r="I120" i="3" s="1"/>
  <c r="Y110" i="5"/>
  <c r="AE110" i="5" s="1"/>
  <c r="J120" i="3" s="1"/>
  <c r="T111" i="5"/>
  <c r="Z111" i="5" s="1"/>
  <c r="E121" i="3" s="1"/>
  <c r="U111" i="5"/>
  <c r="AA111" i="5" s="1"/>
  <c r="F121" i="3" s="1"/>
  <c r="V111" i="5"/>
  <c r="AB111" i="5" s="1"/>
  <c r="G121" i="3" s="1"/>
  <c r="W111" i="5"/>
  <c r="AC111" i="5" s="1"/>
  <c r="H121" i="3" s="1"/>
  <c r="X111" i="5"/>
  <c r="AD111" i="5" s="1"/>
  <c r="I121" i="3" s="1"/>
  <c r="Y111" i="5"/>
  <c r="AE111" i="5" s="1"/>
  <c r="J121" i="3" s="1"/>
  <c r="T112" i="5"/>
  <c r="Z112" i="5" s="1"/>
  <c r="E122" i="3" s="1"/>
  <c r="U112" i="5"/>
  <c r="AA112" i="5" s="1"/>
  <c r="F122" i="3" s="1"/>
  <c r="V112" i="5"/>
  <c r="AB112" i="5" s="1"/>
  <c r="G122" i="3" s="1"/>
  <c r="W112" i="5"/>
  <c r="AC112" i="5" s="1"/>
  <c r="H122" i="3" s="1"/>
  <c r="X112" i="5"/>
  <c r="AD112" i="5" s="1"/>
  <c r="I122" i="3" s="1"/>
  <c r="Y112" i="5"/>
  <c r="AE112" i="5" s="1"/>
  <c r="J122" i="3" s="1"/>
  <c r="T113" i="5"/>
  <c r="Z113" i="5" s="1"/>
  <c r="E123" i="3" s="1"/>
  <c r="U113" i="5"/>
  <c r="AA113" i="5" s="1"/>
  <c r="F123" i="3" s="1"/>
  <c r="V113" i="5"/>
  <c r="AB113" i="5" s="1"/>
  <c r="G123" i="3" s="1"/>
  <c r="W113" i="5"/>
  <c r="AC113" i="5" s="1"/>
  <c r="H123" i="3" s="1"/>
  <c r="X113" i="5"/>
  <c r="AD113" i="5" s="1"/>
  <c r="I123" i="3" s="1"/>
  <c r="Y113" i="5"/>
  <c r="AE113" i="5" s="1"/>
  <c r="J123" i="3" s="1"/>
  <c r="T114" i="5"/>
  <c r="Z114" i="5" s="1"/>
  <c r="E124" i="3" s="1"/>
  <c r="U114" i="5"/>
  <c r="AA114" i="5" s="1"/>
  <c r="F124" i="3" s="1"/>
  <c r="V114" i="5"/>
  <c r="AB114" i="5" s="1"/>
  <c r="G124" i="3" s="1"/>
  <c r="W114" i="5"/>
  <c r="AC114" i="5" s="1"/>
  <c r="H124" i="3" s="1"/>
  <c r="X114" i="5"/>
  <c r="AD114" i="5" s="1"/>
  <c r="I124" i="3" s="1"/>
  <c r="Y114" i="5"/>
  <c r="AE114" i="5" s="1"/>
  <c r="J124" i="3" s="1"/>
  <c r="T115" i="5"/>
  <c r="Z115" i="5" s="1"/>
  <c r="E125" i="3" s="1"/>
  <c r="U115" i="5"/>
  <c r="AA115" i="5" s="1"/>
  <c r="F125" i="3" s="1"/>
  <c r="V115" i="5"/>
  <c r="AB115" i="5" s="1"/>
  <c r="G125" i="3" s="1"/>
  <c r="W115" i="5"/>
  <c r="AC115" i="5" s="1"/>
  <c r="H125" i="3" s="1"/>
  <c r="X115" i="5"/>
  <c r="AD115" i="5" s="1"/>
  <c r="I125" i="3" s="1"/>
  <c r="Y115" i="5"/>
  <c r="AE115" i="5" s="1"/>
  <c r="J125" i="3" s="1"/>
  <c r="T116" i="5"/>
  <c r="Z116" i="5" s="1"/>
  <c r="E126" i="3" s="1"/>
  <c r="U116" i="5"/>
  <c r="AA116" i="5" s="1"/>
  <c r="F126" i="3" s="1"/>
  <c r="V116" i="5"/>
  <c r="AB116" i="5" s="1"/>
  <c r="G126" i="3" s="1"/>
  <c r="W116" i="5"/>
  <c r="AC116" i="5" s="1"/>
  <c r="H126" i="3" s="1"/>
  <c r="X116" i="5"/>
  <c r="AD116" i="5" s="1"/>
  <c r="I126" i="3" s="1"/>
  <c r="Y116" i="5"/>
  <c r="AE116" i="5" s="1"/>
  <c r="J126" i="3" s="1"/>
  <c r="T117" i="5"/>
  <c r="Z117" i="5" s="1"/>
  <c r="E127" i="3" s="1"/>
  <c r="U117" i="5"/>
  <c r="AA117" i="5" s="1"/>
  <c r="F127" i="3" s="1"/>
  <c r="V117" i="5"/>
  <c r="AB117" i="5" s="1"/>
  <c r="G127" i="3" s="1"/>
  <c r="W117" i="5"/>
  <c r="AC117" i="5" s="1"/>
  <c r="H127" i="3" s="1"/>
  <c r="X117" i="5"/>
  <c r="AD117" i="5" s="1"/>
  <c r="I127" i="3" s="1"/>
  <c r="Y117" i="5"/>
  <c r="AE117" i="5" s="1"/>
  <c r="J127" i="3" s="1"/>
  <c r="T118" i="5"/>
  <c r="Z118" i="5" s="1"/>
  <c r="E128" i="3" s="1"/>
  <c r="U118" i="5"/>
  <c r="AA118" i="5" s="1"/>
  <c r="F128" i="3" s="1"/>
  <c r="V118" i="5"/>
  <c r="AB118" i="5" s="1"/>
  <c r="G128" i="3" s="1"/>
  <c r="W118" i="5"/>
  <c r="AC118" i="5" s="1"/>
  <c r="H128" i="3" s="1"/>
  <c r="X118" i="5"/>
  <c r="AD118" i="5" s="1"/>
  <c r="I128" i="3" s="1"/>
  <c r="Y118" i="5"/>
  <c r="AE118" i="5" s="1"/>
  <c r="J128" i="3" s="1"/>
  <c r="T119" i="5"/>
  <c r="Z119" i="5" s="1"/>
  <c r="E129" i="3" s="1"/>
  <c r="U119" i="5"/>
  <c r="AA119" i="5" s="1"/>
  <c r="F129" i="3" s="1"/>
  <c r="V119" i="5"/>
  <c r="AB119" i="5" s="1"/>
  <c r="G129" i="3" s="1"/>
  <c r="W119" i="5"/>
  <c r="AC119" i="5" s="1"/>
  <c r="H129" i="3" s="1"/>
  <c r="X119" i="5"/>
  <c r="AD119" i="5" s="1"/>
  <c r="I129" i="3" s="1"/>
  <c r="Y119" i="5"/>
  <c r="AE119" i="5" s="1"/>
  <c r="J129" i="3" s="1"/>
  <c r="T120" i="5"/>
  <c r="Z120" i="5" s="1"/>
  <c r="E130" i="3" s="1"/>
  <c r="U120" i="5"/>
  <c r="AA120" i="5" s="1"/>
  <c r="F130" i="3" s="1"/>
  <c r="V120" i="5"/>
  <c r="AB120" i="5" s="1"/>
  <c r="G130" i="3" s="1"/>
  <c r="W120" i="5"/>
  <c r="AC120" i="5" s="1"/>
  <c r="H130" i="3" s="1"/>
  <c r="X120" i="5"/>
  <c r="AD120" i="5" s="1"/>
  <c r="I130" i="3" s="1"/>
  <c r="Y120" i="5"/>
  <c r="AE120" i="5" s="1"/>
  <c r="J130" i="3" s="1"/>
  <c r="T121" i="5"/>
  <c r="Z121" i="5" s="1"/>
  <c r="E131" i="3" s="1"/>
  <c r="U121" i="5"/>
  <c r="AA121" i="5" s="1"/>
  <c r="F131" i="3" s="1"/>
  <c r="V121" i="5"/>
  <c r="AB121" i="5" s="1"/>
  <c r="G131" i="3" s="1"/>
  <c r="W121" i="5"/>
  <c r="AC121" i="5" s="1"/>
  <c r="H131" i="3" s="1"/>
  <c r="X121" i="5"/>
  <c r="AD121" i="5" s="1"/>
  <c r="I131" i="3" s="1"/>
  <c r="Y121" i="5"/>
  <c r="AE121" i="5" s="1"/>
  <c r="J131" i="3" s="1"/>
  <c r="T122" i="5"/>
  <c r="Z122" i="5" s="1"/>
  <c r="E132" i="3" s="1"/>
  <c r="U122" i="5"/>
  <c r="AA122" i="5" s="1"/>
  <c r="F132" i="3" s="1"/>
  <c r="V122" i="5"/>
  <c r="AB122" i="5" s="1"/>
  <c r="G132" i="3" s="1"/>
  <c r="W122" i="5"/>
  <c r="AC122" i="5" s="1"/>
  <c r="H132" i="3" s="1"/>
  <c r="X122" i="5"/>
  <c r="AD122" i="5" s="1"/>
  <c r="I132" i="3" s="1"/>
  <c r="Y122" i="5"/>
  <c r="AE122" i="5" s="1"/>
  <c r="J132" i="3" s="1"/>
  <c r="T123" i="5"/>
  <c r="Z123" i="5" s="1"/>
  <c r="E133" i="3" s="1"/>
  <c r="U123" i="5"/>
  <c r="AA123" i="5" s="1"/>
  <c r="F133" i="3" s="1"/>
  <c r="V123" i="5"/>
  <c r="AB123" i="5" s="1"/>
  <c r="G133" i="3" s="1"/>
  <c r="W123" i="5"/>
  <c r="AC123" i="5" s="1"/>
  <c r="H133" i="3" s="1"/>
  <c r="X123" i="5"/>
  <c r="AD123" i="5" s="1"/>
  <c r="I133" i="3" s="1"/>
  <c r="Y123" i="5"/>
  <c r="AE123" i="5" s="1"/>
  <c r="J133" i="3" s="1"/>
  <c r="T124" i="5"/>
  <c r="Z124" i="5" s="1"/>
  <c r="E134" i="3" s="1"/>
  <c r="U124" i="5"/>
  <c r="AA124" i="5" s="1"/>
  <c r="F134" i="3" s="1"/>
  <c r="V124" i="5"/>
  <c r="AB124" i="5" s="1"/>
  <c r="G134" i="3" s="1"/>
  <c r="W124" i="5"/>
  <c r="AC124" i="5" s="1"/>
  <c r="H134" i="3" s="1"/>
  <c r="X124" i="5"/>
  <c r="AD124" i="5" s="1"/>
  <c r="I134" i="3" s="1"/>
  <c r="Y124" i="5"/>
  <c r="AE124" i="5" s="1"/>
  <c r="J134" i="3" s="1"/>
  <c r="T125" i="5"/>
  <c r="Z125" i="5" s="1"/>
  <c r="E135" i="3" s="1"/>
  <c r="U125" i="5"/>
  <c r="AA125" i="5" s="1"/>
  <c r="F135" i="3" s="1"/>
  <c r="V125" i="5"/>
  <c r="AB125" i="5" s="1"/>
  <c r="G135" i="3" s="1"/>
  <c r="W125" i="5"/>
  <c r="AC125" i="5" s="1"/>
  <c r="H135" i="3" s="1"/>
  <c r="X125" i="5"/>
  <c r="AD125" i="5" s="1"/>
  <c r="I135" i="3" s="1"/>
  <c r="Y125" i="5"/>
  <c r="AE125" i="5" s="1"/>
  <c r="J135" i="3" s="1"/>
  <c r="T126" i="5"/>
  <c r="Z126" i="5" s="1"/>
  <c r="E136" i="3" s="1"/>
  <c r="U126" i="5"/>
  <c r="AA126" i="5" s="1"/>
  <c r="F136" i="3" s="1"/>
  <c r="V126" i="5"/>
  <c r="AB126" i="5" s="1"/>
  <c r="G136" i="3" s="1"/>
  <c r="W126" i="5"/>
  <c r="AC126" i="5" s="1"/>
  <c r="H136" i="3" s="1"/>
  <c r="X126" i="5"/>
  <c r="AD126" i="5" s="1"/>
  <c r="I136" i="3" s="1"/>
  <c r="Y126" i="5"/>
  <c r="AE126" i="5" s="1"/>
  <c r="J136" i="3" s="1"/>
  <c r="T127" i="5"/>
  <c r="Z127" i="5" s="1"/>
  <c r="E137" i="3" s="1"/>
  <c r="U127" i="5"/>
  <c r="AA127" i="5" s="1"/>
  <c r="F137" i="3" s="1"/>
  <c r="V127" i="5"/>
  <c r="AB127" i="5" s="1"/>
  <c r="G137" i="3" s="1"/>
  <c r="W127" i="5"/>
  <c r="AC127" i="5" s="1"/>
  <c r="H137" i="3" s="1"/>
  <c r="X127" i="5"/>
  <c r="AD127" i="5" s="1"/>
  <c r="I137" i="3" s="1"/>
  <c r="Y127" i="5"/>
  <c r="AE127" i="5" s="1"/>
  <c r="J137" i="3" s="1"/>
  <c r="T128" i="5"/>
  <c r="Z128" i="5" s="1"/>
  <c r="E138" i="3" s="1"/>
  <c r="U128" i="5"/>
  <c r="AA128" i="5" s="1"/>
  <c r="F138" i="3" s="1"/>
  <c r="V128" i="5"/>
  <c r="AB128" i="5" s="1"/>
  <c r="G138" i="3" s="1"/>
  <c r="W128" i="5"/>
  <c r="AC128" i="5" s="1"/>
  <c r="H138" i="3" s="1"/>
  <c r="X128" i="5"/>
  <c r="AD128" i="5" s="1"/>
  <c r="I138" i="3" s="1"/>
  <c r="Y128" i="5"/>
  <c r="AE128" i="5" s="1"/>
  <c r="J138" i="3" s="1"/>
  <c r="T129" i="5"/>
  <c r="Z129" i="5" s="1"/>
  <c r="E139" i="3" s="1"/>
  <c r="U129" i="5"/>
  <c r="AA129" i="5" s="1"/>
  <c r="F139" i="3" s="1"/>
  <c r="V129" i="5"/>
  <c r="AB129" i="5" s="1"/>
  <c r="G139" i="3" s="1"/>
  <c r="W129" i="5"/>
  <c r="AC129" i="5" s="1"/>
  <c r="H139" i="3" s="1"/>
  <c r="X129" i="5"/>
  <c r="AD129" i="5" s="1"/>
  <c r="I139" i="3" s="1"/>
  <c r="Y129" i="5"/>
  <c r="AE129" i="5" s="1"/>
  <c r="J139" i="3" s="1"/>
  <c r="T130" i="5"/>
  <c r="Z130" i="5" s="1"/>
  <c r="E140" i="3" s="1"/>
  <c r="U130" i="5"/>
  <c r="AA130" i="5" s="1"/>
  <c r="F140" i="3" s="1"/>
  <c r="V130" i="5"/>
  <c r="AB130" i="5" s="1"/>
  <c r="G140" i="3" s="1"/>
  <c r="W130" i="5"/>
  <c r="AC130" i="5" s="1"/>
  <c r="H140" i="3" s="1"/>
  <c r="X130" i="5"/>
  <c r="AD130" i="5" s="1"/>
  <c r="I140" i="3" s="1"/>
  <c r="Y130" i="5"/>
  <c r="AE130" i="5" s="1"/>
  <c r="J140" i="3" s="1"/>
  <c r="T131" i="5"/>
  <c r="Z131" i="5" s="1"/>
  <c r="E141" i="3" s="1"/>
  <c r="U131" i="5"/>
  <c r="AA131" i="5" s="1"/>
  <c r="F141" i="3" s="1"/>
  <c r="V131" i="5"/>
  <c r="AB131" i="5" s="1"/>
  <c r="G141" i="3" s="1"/>
  <c r="W131" i="5"/>
  <c r="AC131" i="5" s="1"/>
  <c r="H141" i="3" s="1"/>
  <c r="X131" i="5"/>
  <c r="AD131" i="5" s="1"/>
  <c r="I141" i="3" s="1"/>
  <c r="Y131" i="5"/>
  <c r="AE131" i="5" s="1"/>
  <c r="J141" i="3" s="1"/>
  <c r="T132" i="5"/>
  <c r="Z132" i="5" s="1"/>
  <c r="E142" i="3" s="1"/>
  <c r="U132" i="5"/>
  <c r="AA132" i="5" s="1"/>
  <c r="F142" i="3" s="1"/>
  <c r="V132" i="5"/>
  <c r="AB132" i="5" s="1"/>
  <c r="G142" i="3" s="1"/>
  <c r="W132" i="5"/>
  <c r="AC132" i="5" s="1"/>
  <c r="H142" i="3" s="1"/>
  <c r="X132" i="5"/>
  <c r="AD132" i="5" s="1"/>
  <c r="I142" i="3" s="1"/>
  <c r="Y132" i="5"/>
  <c r="AE132" i="5" s="1"/>
  <c r="J142" i="3" s="1"/>
  <c r="T133" i="5"/>
  <c r="Z133" i="5" s="1"/>
  <c r="E143" i="3" s="1"/>
  <c r="U133" i="5"/>
  <c r="AA133" i="5" s="1"/>
  <c r="F143" i="3" s="1"/>
  <c r="V133" i="5"/>
  <c r="AB133" i="5" s="1"/>
  <c r="G143" i="3" s="1"/>
  <c r="W133" i="5"/>
  <c r="AC133" i="5" s="1"/>
  <c r="H143" i="3" s="1"/>
  <c r="X133" i="5"/>
  <c r="AD133" i="5" s="1"/>
  <c r="I143" i="3" s="1"/>
  <c r="Y133" i="5"/>
  <c r="AE133" i="5" s="1"/>
  <c r="J143" i="3" s="1"/>
  <c r="T134" i="5"/>
  <c r="Z134" i="5" s="1"/>
  <c r="E144" i="3" s="1"/>
  <c r="U134" i="5"/>
  <c r="AA134" i="5" s="1"/>
  <c r="F144" i="3" s="1"/>
  <c r="V134" i="5"/>
  <c r="AB134" i="5" s="1"/>
  <c r="G144" i="3" s="1"/>
  <c r="W134" i="5"/>
  <c r="AC134" i="5" s="1"/>
  <c r="H144" i="3" s="1"/>
  <c r="X134" i="5"/>
  <c r="AD134" i="5" s="1"/>
  <c r="I144" i="3" s="1"/>
  <c r="Y134" i="5"/>
  <c r="AE134" i="5" s="1"/>
  <c r="J144" i="3" s="1"/>
  <c r="T135" i="5"/>
  <c r="Z135" i="5" s="1"/>
  <c r="E145" i="3" s="1"/>
  <c r="U135" i="5"/>
  <c r="AA135" i="5" s="1"/>
  <c r="F145" i="3" s="1"/>
  <c r="V135" i="5"/>
  <c r="AB135" i="5" s="1"/>
  <c r="G145" i="3" s="1"/>
  <c r="W135" i="5"/>
  <c r="AC135" i="5" s="1"/>
  <c r="H145" i="3" s="1"/>
  <c r="X135" i="5"/>
  <c r="AD135" i="5" s="1"/>
  <c r="I145" i="3" s="1"/>
  <c r="Y135" i="5"/>
  <c r="AE135" i="5" s="1"/>
  <c r="J145" i="3" s="1"/>
  <c r="T136" i="5"/>
  <c r="Z136" i="5" s="1"/>
  <c r="E146" i="3" s="1"/>
  <c r="U136" i="5"/>
  <c r="AA136" i="5" s="1"/>
  <c r="F146" i="3" s="1"/>
  <c r="V136" i="5"/>
  <c r="AB136" i="5" s="1"/>
  <c r="G146" i="3" s="1"/>
  <c r="W136" i="5"/>
  <c r="AC136" i="5" s="1"/>
  <c r="H146" i="3" s="1"/>
  <c r="X136" i="5"/>
  <c r="AD136" i="5" s="1"/>
  <c r="I146" i="3" s="1"/>
  <c r="Y136" i="5"/>
  <c r="AE136" i="5" s="1"/>
  <c r="J146" i="3" s="1"/>
  <c r="T137" i="5"/>
  <c r="Z137" i="5" s="1"/>
  <c r="E147" i="3" s="1"/>
  <c r="U137" i="5"/>
  <c r="AA137" i="5" s="1"/>
  <c r="F147" i="3" s="1"/>
  <c r="V137" i="5"/>
  <c r="AB137" i="5" s="1"/>
  <c r="G147" i="3" s="1"/>
  <c r="W137" i="5"/>
  <c r="AC137" i="5" s="1"/>
  <c r="H147" i="3" s="1"/>
  <c r="X137" i="5"/>
  <c r="AD137" i="5" s="1"/>
  <c r="I147" i="3" s="1"/>
  <c r="Y137" i="5"/>
  <c r="AE137" i="5" s="1"/>
  <c r="J147" i="3" s="1"/>
  <c r="T138" i="5"/>
  <c r="Z138" i="5" s="1"/>
  <c r="E148" i="3" s="1"/>
  <c r="U138" i="5"/>
  <c r="AA138" i="5" s="1"/>
  <c r="F148" i="3" s="1"/>
  <c r="V138" i="5"/>
  <c r="AB138" i="5" s="1"/>
  <c r="G148" i="3" s="1"/>
  <c r="W138" i="5"/>
  <c r="AC138" i="5" s="1"/>
  <c r="H148" i="3" s="1"/>
  <c r="X138" i="5"/>
  <c r="AD138" i="5" s="1"/>
  <c r="I148" i="3" s="1"/>
  <c r="Y138" i="5"/>
  <c r="AE138" i="5" s="1"/>
  <c r="J148" i="3" s="1"/>
  <c r="T139" i="5"/>
  <c r="Z139" i="5" s="1"/>
  <c r="E149" i="3" s="1"/>
  <c r="U139" i="5"/>
  <c r="AA139" i="5" s="1"/>
  <c r="F149" i="3" s="1"/>
  <c r="V139" i="5"/>
  <c r="AB139" i="5" s="1"/>
  <c r="G149" i="3" s="1"/>
  <c r="W139" i="5"/>
  <c r="AC139" i="5" s="1"/>
  <c r="H149" i="3" s="1"/>
  <c r="X139" i="5"/>
  <c r="AD139" i="5" s="1"/>
  <c r="I149" i="3" s="1"/>
  <c r="Y139" i="5"/>
  <c r="AE139" i="5" s="1"/>
  <c r="J149" i="3" s="1"/>
  <c r="T140" i="5"/>
  <c r="Z140" i="5" s="1"/>
  <c r="E150" i="3" s="1"/>
  <c r="U140" i="5"/>
  <c r="AA140" i="5" s="1"/>
  <c r="F150" i="3" s="1"/>
  <c r="V140" i="5"/>
  <c r="AB140" i="5" s="1"/>
  <c r="G150" i="3" s="1"/>
  <c r="W140" i="5"/>
  <c r="AC140" i="5" s="1"/>
  <c r="H150" i="3" s="1"/>
  <c r="X140" i="5"/>
  <c r="AD140" i="5" s="1"/>
  <c r="I150" i="3" s="1"/>
  <c r="Y140" i="5"/>
  <c r="AE140" i="5" s="1"/>
  <c r="J150" i="3" s="1"/>
  <c r="T141" i="5"/>
  <c r="Z141" i="5" s="1"/>
  <c r="E151" i="3" s="1"/>
  <c r="U141" i="5"/>
  <c r="AA141" i="5" s="1"/>
  <c r="F151" i="3" s="1"/>
  <c r="V141" i="5"/>
  <c r="AB141" i="5" s="1"/>
  <c r="G151" i="3" s="1"/>
  <c r="W141" i="5"/>
  <c r="AC141" i="5" s="1"/>
  <c r="H151" i="3" s="1"/>
  <c r="X141" i="5"/>
  <c r="AD141" i="5" s="1"/>
  <c r="I151" i="3" s="1"/>
  <c r="Y141" i="5"/>
  <c r="AE141" i="5" s="1"/>
  <c r="J151" i="3" s="1"/>
  <c r="T142" i="5"/>
  <c r="Z142" i="5" s="1"/>
  <c r="E152" i="3" s="1"/>
  <c r="U142" i="5"/>
  <c r="AA142" i="5" s="1"/>
  <c r="F152" i="3" s="1"/>
  <c r="V142" i="5"/>
  <c r="AB142" i="5" s="1"/>
  <c r="G152" i="3" s="1"/>
  <c r="W142" i="5"/>
  <c r="AC142" i="5" s="1"/>
  <c r="H152" i="3" s="1"/>
  <c r="X142" i="5"/>
  <c r="AD142" i="5" s="1"/>
  <c r="I152" i="3" s="1"/>
  <c r="Y142" i="5"/>
  <c r="AE142" i="5" s="1"/>
  <c r="J152" i="3" s="1"/>
  <c r="T143" i="5"/>
  <c r="Z143" i="5" s="1"/>
  <c r="E153" i="3" s="1"/>
  <c r="U143" i="5"/>
  <c r="AA143" i="5" s="1"/>
  <c r="F153" i="3" s="1"/>
  <c r="V143" i="5"/>
  <c r="AB143" i="5" s="1"/>
  <c r="G153" i="3" s="1"/>
  <c r="W143" i="5"/>
  <c r="AC143" i="5" s="1"/>
  <c r="H153" i="3" s="1"/>
  <c r="X143" i="5"/>
  <c r="AD143" i="5" s="1"/>
  <c r="I153" i="3" s="1"/>
  <c r="Y143" i="5"/>
  <c r="AE143" i="5" s="1"/>
  <c r="J153" i="3" s="1"/>
  <c r="T144" i="5"/>
  <c r="Z144" i="5" s="1"/>
  <c r="E154" i="3" s="1"/>
  <c r="U144" i="5"/>
  <c r="AA144" i="5" s="1"/>
  <c r="F154" i="3" s="1"/>
  <c r="V144" i="5"/>
  <c r="AB144" i="5" s="1"/>
  <c r="G154" i="3" s="1"/>
  <c r="W144" i="5"/>
  <c r="AC144" i="5" s="1"/>
  <c r="H154" i="3" s="1"/>
  <c r="X144" i="5"/>
  <c r="AD144" i="5" s="1"/>
  <c r="I154" i="3" s="1"/>
  <c r="Y144" i="5"/>
  <c r="AE144" i="5" s="1"/>
  <c r="J154" i="3" s="1"/>
  <c r="T145" i="5"/>
  <c r="Z145" i="5" s="1"/>
  <c r="E155" i="3" s="1"/>
  <c r="U145" i="5"/>
  <c r="AA145" i="5" s="1"/>
  <c r="F155" i="3" s="1"/>
  <c r="V145" i="5"/>
  <c r="AB145" i="5" s="1"/>
  <c r="G155" i="3" s="1"/>
  <c r="W145" i="5"/>
  <c r="AC145" i="5" s="1"/>
  <c r="H155" i="3" s="1"/>
  <c r="X145" i="5"/>
  <c r="AD145" i="5" s="1"/>
  <c r="I155" i="3" s="1"/>
  <c r="Y145" i="5"/>
  <c r="AE145" i="5" s="1"/>
  <c r="J155" i="3" s="1"/>
  <c r="T146" i="5"/>
  <c r="Z146" i="5" s="1"/>
  <c r="E156" i="3" s="1"/>
  <c r="U146" i="5"/>
  <c r="AA146" i="5" s="1"/>
  <c r="F156" i="3" s="1"/>
  <c r="V146" i="5"/>
  <c r="AB146" i="5" s="1"/>
  <c r="G156" i="3" s="1"/>
  <c r="W146" i="5"/>
  <c r="AC146" i="5" s="1"/>
  <c r="H156" i="3" s="1"/>
  <c r="X146" i="5"/>
  <c r="AD146" i="5" s="1"/>
  <c r="I156" i="3" s="1"/>
  <c r="Y146" i="5"/>
  <c r="AE146" i="5" s="1"/>
  <c r="J156" i="3" s="1"/>
  <c r="T147" i="5"/>
  <c r="Z147" i="5" s="1"/>
  <c r="E157" i="3" s="1"/>
  <c r="U147" i="5"/>
  <c r="AA147" i="5" s="1"/>
  <c r="F157" i="3" s="1"/>
  <c r="V147" i="5"/>
  <c r="AB147" i="5" s="1"/>
  <c r="G157" i="3" s="1"/>
  <c r="W147" i="5"/>
  <c r="AC147" i="5" s="1"/>
  <c r="H157" i="3" s="1"/>
  <c r="X147" i="5"/>
  <c r="AD147" i="5" s="1"/>
  <c r="I157" i="3" s="1"/>
  <c r="Y147" i="5"/>
  <c r="AE147" i="5" s="1"/>
  <c r="J157" i="3" s="1"/>
  <c r="T148" i="5"/>
  <c r="Z148" i="5" s="1"/>
  <c r="E158" i="3" s="1"/>
  <c r="U148" i="5"/>
  <c r="AA148" i="5" s="1"/>
  <c r="F158" i="3" s="1"/>
  <c r="V148" i="5"/>
  <c r="AB148" i="5" s="1"/>
  <c r="G158" i="3" s="1"/>
  <c r="W148" i="5"/>
  <c r="AC148" i="5" s="1"/>
  <c r="H158" i="3" s="1"/>
  <c r="X148" i="5"/>
  <c r="AD148" i="5" s="1"/>
  <c r="I158" i="3" s="1"/>
  <c r="Y148" i="5"/>
  <c r="AE148" i="5" s="1"/>
  <c r="J158" i="3" s="1"/>
  <c r="T149" i="5"/>
  <c r="Z149" i="5" s="1"/>
  <c r="E159" i="3" s="1"/>
  <c r="U149" i="5"/>
  <c r="AA149" i="5" s="1"/>
  <c r="F159" i="3" s="1"/>
  <c r="V149" i="5"/>
  <c r="AB149" i="5" s="1"/>
  <c r="G159" i="3" s="1"/>
  <c r="W149" i="5"/>
  <c r="AC149" i="5" s="1"/>
  <c r="X149" i="5"/>
  <c r="AD149" i="5" s="1"/>
  <c r="I159" i="3" s="1"/>
  <c r="Y149" i="5"/>
  <c r="AE149" i="5" s="1"/>
  <c r="J159" i="3" s="1"/>
  <c r="T150" i="5"/>
  <c r="Z150" i="5" s="1"/>
  <c r="E160" i="3" s="1"/>
  <c r="U150" i="5"/>
  <c r="AA150" i="5" s="1"/>
  <c r="F160" i="3" s="1"/>
  <c r="V150" i="5"/>
  <c r="AB150" i="5" s="1"/>
  <c r="G160" i="3" s="1"/>
  <c r="W150" i="5"/>
  <c r="AC150" i="5" s="1"/>
  <c r="H160" i="3" s="1"/>
  <c r="X150" i="5"/>
  <c r="AD150" i="5" s="1"/>
  <c r="I160" i="3" s="1"/>
  <c r="Y150" i="5"/>
  <c r="AE150" i="5" s="1"/>
  <c r="J160" i="3" s="1"/>
  <c r="T151" i="5"/>
  <c r="Z151" i="5" s="1"/>
  <c r="E161" i="3" s="1"/>
  <c r="U151" i="5"/>
  <c r="AA151" i="5" s="1"/>
  <c r="F161" i="3" s="1"/>
  <c r="V151" i="5"/>
  <c r="AB151" i="5" s="1"/>
  <c r="G161" i="3" s="1"/>
  <c r="W151" i="5"/>
  <c r="AC151" i="5" s="1"/>
  <c r="H161" i="3" s="1"/>
  <c r="X151" i="5"/>
  <c r="AD151" i="5" s="1"/>
  <c r="I161" i="3" s="1"/>
  <c r="Y151" i="5"/>
  <c r="AE151" i="5" s="1"/>
  <c r="J161" i="3" s="1"/>
  <c r="T152" i="5"/>
  <c r="Z152" i="5" s="1"/>
  <c r="E162" i="3" s="1"/>
  <c r="U152" i="5"/>
  <c r="AA152" i="5" s="1"/>
  <c r="F162" i="3" s="1"/>
  <c r="V152" i="5"/>
  <c r="AB152" i="5" s="1"/>
  <c r="G162" i="3" s="1"/>
  <c r="W152" i="5"/>
  <c r="AC152" i="5" s="1"/>
  <c r="H162" i="3" s="1"/>
  <c r="X152" i="5"/>
  <c r="AD152" i="5" s="1"/>
  <c r="I162" i="3" s="1"/>
  <c r="Y152" i="5"/>
  <c r="AE152" i="5" s="1"/>
  <c r="J162" i="3" s="1"/>
  <c r="T153" i="5"/>
  <c r="Z153" i="5" s="1"/>
  <c r="E163" i="3" s="1"/>
  <c r="U153" i="5"/>
  <c r="AA153" i="5" s="1"/>
  <c r="F163" i="3" s="1"/>
  <c r="V153" i="5"/>
  <c r="AB153" i="5" s="1"/>
  <c r="G163" i="3" s="1"/>
  <c r="W153" i="5"/>
  <c r="AC153" i="5" s="1"/>
  <c r="H163" i="3" s="1"/>
  <c r="X153" i="5"/>
  <c r="AD153" i="5" s="1"/>
  <c r="Y153" i="5"/>
  <c r="AE153" i="5" s="1"/>
  <c r="J163" i="3" s="1"/>
  <c r="T154" i="5"/>
  <c r="Z154" i="5" s="1"/>
  <c r="E164" i="3" s="1"/>
  <c r="U154" i="5"/>
  <c r="AA154" i="5" s="1"/>
  <c r="F164" i="3" s="1"/>
  <c r="V154" i="5"/>
  <c r="AB154" i="5" s="1"/>
  <c r="G164" i="3" s="1"/>
  <c r="W154" i="5"/>
  <c r="AC154" i="5" s="1"/>
  <c r="H164" i="3" s="1"/>
  <c r="X154" i="5"/>
  <c r="AD154" i="5" s="1"/>
  <c r="I164" i="3" s="1"/>
  <c r="Y154" i="5"/>
  <c r="AE154" i="5" s="1"/>
  <c r="J164" i="3" s="1"/>
  <c r="T155" i="5"/>
  <c r="Z155" i="5" s="1"/>
  <c r="E165" i="3" s="1"/>
  <c r="U155" i="5"/>
  <c r="AA155" i="5" s="1"/>
  <c r="F165" i="3" s="1"/>
  <c r="V155" i="5"/>
  <c r="AB155" i="5" s="1"/>
  <c r="G165" i="3" s="1"/>
  <c r="W155" i="5"/>
  <c r="AC155" i="5" s="1"/>
  <c r="H165" i="3" s="1"/>
  <c r="X155" i="5"/>
  <c r="AD155" i="5" s="1"/>
  <c r="I165" i="3" s="1"/>
  <c r="Y155" i="5"/>
  <c r="AE155" i="5" s="1"/>
  <c r="J165" i="3" s="1"/>
  <c r="T156" i="5"/>
  <c r="Z156" i="5" s="1"/>
  <c r="E166" i="3" s="1"/>
  <c r="U156" i="5"/>
  <c r="AA156" i="5" s="1"/>
  <c r="F166" i="3" s="1"/>
  <c r="V156" i="5"/>
  <c r="AB156" i="5" s="1"/>
  <c r="G166" i="3" s="1"/>
  <c r="W156" i="5"/>
  <c r="AC156" i="5" s="1"/>
  <c r="H166" i="3" s="1"/>
  <c r="X156" i="5"/>
  <c r="AD156" i="5" s="1"/>
  <c r="I166" i="3" s="1"/>
  <c r="Y156" i="5"/>
  <c r="AE156" i="5" s="1"/>
  <c r="J166" i="3" s="1"/>
  <c r="T157" i="5"/>
  <c r="Z157" i="5" s="1"/>
  <c r="E167" i="3" s="1"/>
  <c r="U157" i="5"/>
  <c r="AA157" i="5" s="1"/>
  <c r="F167" i="3" s="1"/>
  <c r="V157" i="5"/>
  <c r="AB157" i="5" s="1"/>
  <c r="G167" i="3" s="1"/>
  <c r="W157" i="5"/>
  <c r="AC157" i="5" s="1"/>
  <c r="H167" i="3" s="1"/>
  <c r="X157" i="5"/>
  <c r="AD157" i="5" s="1"/>
  <c r="I167" i="3" s="1"/>
  <c r="Y157" i="5"/>
  <c r="AE157" i="5" s="1"/>
  <c r="J167" i="3" s="1"/>
  <c r="T158" i="5"/>
  <c r="Z158" i="5" s="1"/>
  <c r="E168" i="3" s="1"/>
  <c r="U158" i="5"/>
  <c r="AA158" i="5" s="1"/>
  <c r="F168" i="3" s="1"/>
  <c r="V158" i="5"/>
  <c r="AB158" i="5" s="1"/>
  <c r="G168" i="3" s="1"/>
  <c r="W158" i="5"/>
  <c r="AC158" i="5" s="1"/>
  <c r="H168" i="3" s="1"/>
  <c r="X158" i="5"/>
  <c r="AD158" i="5" s="1"/>
  <c r="I168" i="3" s="1"/>
  <c r="Y158" i="5"/>
  <c r="AE158" i="5" s="1"/>
  <c r="J168" i="3" s="1"/>
  <c r="T159" i="5"/>
  <c r="Z159" i="5" s="1"/>
  <c r="E169" i="3" s="1"/>
  <c r="U159" i="5"/>
  <c r="AA159" i="5" s="1"/>
  <c r="F169" i="3" s="1"/>
  <c r="V159" i="5"/>
  <c r="AB159" i="5" s="1"/>
  <c r="G169" i="3" s="1"/>
  <c r="W159" i="5"/>
  <c r="AC159" i="5" s="1"/>
  <c r="H169" i="3" s="1"/>
  <c r="X159" i="5"/>
  <c r="AD159" i="5" s="1"/>
  <c r="I169" i="3" s="1"/>
  <c r="Y159" i="5"/>
  <c r="AE159" i="5" s="1"/>
  <c r="J169" i="3" s="1"/>
  <c r="T160" i="5"/>
  <c r="Z160" i="5" s="1"/>
  <c r="E170" i="3" s="1"/>
  <c r="U160" i="5"/>
  <c r="AA160" i="5" s="1"/>
  <c r="F170" i="3" s="1"/>
  <c r="V160" i="5"/>
  <c r="AB160" i="5" s="1"/>
  <c r="G170" i="3" s="1"/>
  <c r="W160" i="5"/>
  <c r="AC160" i="5" s="1"/>
  <c r="H170" i="3" s="1"/>
  <c r="X160" i="5"/>
  <c r="AD160" i="5" s="1"/>
  <c r="I170" i="3" s="1"/>
  <c r="Y160" i="5"/>
  <c r="AE160" i="5" s="1"/>
  <c r="J170" i="3" s="1"/>
  <c r="T161" i="5"/>
  <c r="Z161" i="5" s="1"/>
  <c r="E171" i="3" s="1"/>
  <c r="U161" i="5"/>
  <c r="AA161" i="5" s="1"/>
  <c r="F171" i="3" s="1"/>
  <c r="V161" i="5"/>
  <c r="AB161" i="5" s="1"/>
  <c r="G171" i="3" s="1"/>
  <c r="W161" i="5"/>
  <c r="AC161" i="5" s="1"/>
  <c r="H171" i="3" s="1"/>
  <c r="X161" i="5"/>
  <c r="AD161" i="5" s="1"/>
  <c r="I171" i="3" s="1"/>
  <c r="Y161" i="5"/>
  <c r="AE161" i="5" s="1"/>
  <c r="J171" i="3" s="1"/>
  <c r="T162" i="5"/>
  <c r="Z162" i="5" s="1"/>
  <c r="E172" i="3" s="1"/>
  <c r="U162" i="5"/>
  <c r="AA162" i="5" s="1"/>
  <c r="F172" i="3" s="1"/>
  <c r="V162" i="5"/>
  <c r="AB162" i="5" s="1"/>
  <c r="G172" i="3" s="1"/>
  <c r="W162" i="5"/>
  <c r="AC162" i="5" s="1"/>
  <c r="H172" i="3" s="1"/>
  <c r="X162" i="5"/>
  <c r="AD162" i="5" s="1"/>
  <c r="I172" i="3" s="1"/>
  <c r="Y162" i="5"/>
  <c r="AE162" i="5" s="1"/>
  <c r="J172" i="3" s="1"/>
  <c r="T163" i="5"/>
  <c r="Z163" i="5" s="1"/>
  <c r="E173" i="3" s="1"/>
  <c r="U163" i="5"/>
  <c r="AA163" i="5" s="1"/>
  <c r="F173" i="3" s="1"/>
  <c r="V163" i="5"/>
  <c r="AB163" i="5" s="1"/>
  <c r="G173" i="3" s="1"/>
  <c r="W163" i="5"/>
  <c r="AC163" i="5" s="1"/>
  <c r="H173" i="3" s="1"/>
  <c r="X163" i="5"/>
  <c r="AD163" i="5" s="1"/>
  <c r="I173" i="3" s="1"/>
  <c r="Y163" i="5"/>
  <c r="AE163" i="5" s="1"/>
  <c r="J173" i="3" s="1"/>
  <c r="T164" i="5"/>
  <c r="Z164" i="5" s="1"/>
  <c r="E174" i="3" s="1"/>
  <c r="U164" i="5"/>
  <c r="AA164" i="5" s="1"/>
  <c r="F174" i="3" s="1"/>
  <c r="V164" i="5"/>
  <c r="AB164" i="5" s="1"/>
  <c r="G174" i="3" s="1"/>
  <c r="W164" i="5"/>
  <c r="AC164" i="5" s="1"/>
  <c r="H174" i="3" s="1"/>
  <c r="X164" i="5"/>
  <c r="AD164" i="5" s="1"/>
  <c r="I174" i="3" s="1"/>
  <c r="Y164" i="5"/>
  <c r="AE164" i="5" s="1"/>
  <c r="J174" i="3" s="1"/>
  <c r="T165" i="5"/>
  <c r="Z165" i="5" s="1"/>
  <c r="E175" i="3" s="1"/>
  <c r="U165" i="5"/>
  <c r="AA165" i="5" s="1"/>
  <c r="F175" i="3" s="1"/>
  <c r="V165" i="5"/>
  <c r="AB165" i="5" s="1"/>
  <c r="G175" i="3" s="1"/>
  <c r="W165" i="5"/>
  <c r="AC165" i="5" s="1"/>
  <c r="H175" i="3" s="1"/>
  <c r="X165" i="5"/>
  <c r="AD165" i="5" s="1"/>
  <c r="I175" i="3" s="1"/>
  <c r="Y165" i="5"/>
  <c r="AE165" i="5" s="1"/>
  <c r="J175" i="3" s="1"/>
  <c r="T166" i="5"/>
  <c r="Z166" i="5" s="1"/>
  <c r="E176" i="3" s="1"/>
  <c r="U166" i="5"/>
  <c r="AA166" i="5" s="1"/>
  <c r="F176" i="3" s="1"/>
  <c r="V166" i="5"/>
  <c r="AB166" i="5" s="1"/>
  <c r="G176" i="3" s="1"/>
  <c r="W166" i="5"/>
  <c r="AC166" i="5" s="1"/>
  <c r="H176" i="3" s="1"/>
  <c r="X166" i="5"/>
  <c r="AD166" i="5" s="1"/>
  <c r="I176" i="3" s="1"/>
  <c r="Y166" i="5"/>
  <c r="AE166" i="5" s="1"/>
  <c r="J176" i="3" s="1"/>
  <c r="T167" i="5"/>
  <c r="Z167" i="5" s="1"/>
  <c r="E177" i="3" s="1"/>
  <c r="U167" i="5"/>
  <c r="AA167" i="5" s="1"/>
  <c r="F177" i="3" s="1"/>
  <c r="V167" i="5"/>
  <c r="AB167" i="5" s="1"/>
  <c r="G177" i="3" s="1"/>
  <c r="W167" i="5"/>
  <c r="AC167" i="5" s="1"/>
  <c r="H177" i="3" s="1"/>
  <c r="X167" i="5"/>
  <c r="AD167" i="5" s="1"/>
  <c r="I177" i="3" s="1"/>
  <c r="Y167" i="5"/>
  <c r="AE167" i="5" s="1"/>
  <c r="J177" i="3" s="1"/>
  <c r="T168" i="5"/>
  <c r="Z168" i="5" s="1"/>
  <c r="E178" i="3" s="1"/>
  <c r="U168" i="5"/>
  <c r="AA168" i="5" s="1"/>
  <c r="F178" i="3" s="1"/>
  <c r="V168" i="5"/>
  <c r="AB168" i="5" s="1"/>
  <c r="G178" i="3" s="1"/>
  <c r="W168" i="5"/>
  <c r="AC168" i="5" s="1"/>
  <c r="H178" i="3" s="1"/>
  <c r="X168" i="5"/>
  <c r="AD168" i="5" s="1"/>
  <c r="I178" i="3" s="1"/>
  <c r="Y168" i="5"/>
  <c r="AE168" i="5" s="1"/>
  <c r="J178" i="3" s="1"/>
  <c r="T169" i="5"/>
  <c r="Z169" i="5" s="1"/>
  <c r="E179" i="3" s="1"/>
  <c r="U169" i="5"/>
  <c r="AA169" i="5" s="1"/>
  <c r="F179" i="3" s="1"/>
  <c r="V169" i="5"/>
  <c r="AB169" i="5" s="1"/>
  <c r="G179" i="3" s="1"/>
  <c r="W169" i="5"/>
  <c r="AC169" i="5" s="1"/>
  <c r="H179" i="3" s="1"/>
  <c r="X169" i="5"/>
  <c r="AD169" i="5" s="1"/>
  <c r="I179" i="3" s="1"/>
  <c r="Y169" i="5"/>
  <c r="AE169" i="5" s="1"/>
  <c r="J179" i="3" s="1"/>
  <c r="T170" i="5"/>
  <c r="Z170" i="5" s="1"/>
  <c r="E180" i="3" s="1"/>
  <c r="U170" i="5"/>
  <c r="AA170" i="5" s="1"/>
  <c r="F180" i="3" s="1"/>
  <c r="V170" i="5"/>
  <c r="AB170" i="5" s="1"/>
  <c r="G180" i="3" s="1"/>
  <c r="W170" i="5"/>
  <c r="AC170" i="5" s="1"/>
  <c r="H180" i="3" s="1"/>
  <c r="X170" i="5"/>
  <c r="AD170" i="5" s="1"/>
  <c r="I180" i="3" s="1"/>
  <c r="Y170" i="5"/>
  <c r="AE170" i="5" s="1"/>
  <c r="J180" i="3" s="1"/>
  <c r="T171" i="5"/>
  <c r="Z171" i="5" s="1"/>
  <c r="E181" i="3" s="1"/>
  <c r="U171" i="5"/>
  <c r="AA171" i="5" s="1"/>
  <c r="F181" i="3" s="1"/>
  <c r="V171" i="5"/>
  <c r="AB171" i="5" s="1"/>
  <c r="G181" i="3" s="1"/>
  <c r="W171" i="5"/>
  <c r="AC171" i="5" s="1"/>
  <c r="H181" i="3" s="1"/>
  <c r="X171" i="5"/>
  <c r="AD171" i="5" s="1"/>
  <c r="I181" i="3" s="1"/>
  <c r="Y171" i="5"/>
  <c r="AE171" i="5" s="1"/>
  <c r="J181" i="3" s="1"/>
  <c r="T172" i="5"/>
  <c r="Z172" i="5" s="1"/>
  <c r="E182" i="3" s="1"/>
  <c r="U172" i="5"/>
  <c r="AA172" i="5" s="1"/>
  <c r="F182" i="3" s="1"/>
  <c r="V172" i="5"/>
  <c r="AB172" i="5" s="1"/>
  <c r="G182" i="3" s="1"/>
  <c r="W172" i="5"/>
  <c r="AC172" i="5" s="1"/>
  <c r="H182" i="3" s="1"/>
  <c r="X172" i="5"/>
  <c r="AD172" i="5" s="1"/>
  <c r="I182" i="3" s="1"/>
  <c r="Y172" i="5"/>
  <c r="AE172" i="5" s="1"/>
  <c r="J182" i="3" s="1"/>
  <c r="T173" i="5"/>
  <c r="Z173" i="5" s="1"/>
  <c r="E183" i="3" s="1"/>
  <c r="U173" i="5"/>
  <c r="AA173" i="5" s="1"/>
  <c r="F183" i="3" s="1"/>
  <c r="V173" i="5"/>
  <c r="AB173" i="5" s="1"/>
  <c r="G183" i="3" s="1"/>
  <c r="W173" i="5"/>
  <c r="AC173" i="5" s="1"/>
  <c r="H183" i="3" s="1"/>
  <c r="X173" i="5"/>
  <c r="AD173" i="5" s="1"/>
  <c r="I183" i="3" s="1"/>
  <c r="Y173" i="5"/>
  <c r="AE173" i="5" s="1"/>
  <c r="J183" i="3" s="1"/>
  <c r="T174" i="5"/>
  <c r="Z174" i="5" s="1"/>
  <c r="E184" i="3" s="1"/>
  <c r="U174" i="5"/>
  <c r="AA174" i="5" s="1"/>
  <c r="F184" i="3" s="1"/>
  <c r="V174" i="5"/>
  <c r="AB174" i="5" s="1"/>
  <c r="G184" i="3" s="1"/>
  <c r="W174" i="5"/>
  <c r="AC174" i="5" s="1"/>
  <c r="H184" i="3" s="1"/>
  <c r="X174" i="5"/>
  <c r="AD174" i="5" s="1"/>
  <c r="I184" i="3" s="1"/>
  <c r="Y174" i="5"/>
  <c r="AE174" i="5" s="1"/>
  <c r="T175" i="5"/>
  <c r="Z175" i="5" s="1"/>
  <c r="E185" i="3" s="1"/>
  <c r="U175" i="5"/>
  <c r="AA175" i="5" s="1"/>
  <c r="F185" i="3" s="1"/>
  <c r="V175" i="5"/>
  <c r="AB175" i="5" s="1"/>
  <c r="G185" i="3" s="1"/>
  <c r="W175" i="5"/>
  <c r="AC175" i="5" s="1"/>
  <c r="H185" i="3" s="1"/>
  <c r="X175" i="5"/>
  <c r="AD175" i="5" s="1"/>
  <c r="I185" i="3" s="1"/>
  <c r="Y175" i="5"/>
  <c r="AE175" i="5" s="1"/>
  <c r="J185" i="3" s="1"/>
  <c r="T176" i="5"/>
  <c r="Z176" i="5" s="1"/>
  <c r="E186" i="3" s="1"/>
  <c r="U176" i="5"/>
  <c r="AA176" i="5" s="1"/>
  <c r="F186" i="3" s="1"/>
  <c r="V176" i="5"/>
  <c r="AB176" i="5" s="1"/>
  <c r="G186" i="3" s="1"/>
  <c r="W176" i="5"/>
  <c r="AC176" i="5" s="1"/>
  <c r="H186" i="3" s="1"/>
  <c r="X176" i="5"/>
  <c r="AD176" i="5" s="1"/>
  <c r="I186" i="3" s="1"/>
  <c r="Y176" i="5"/>
  <c r="AE176" i="5" s="1"/>
  <c r="J186" i="3" s="1"/>
  <c r="T177" i="5"/>
  <c r="Z177" i="5" s="1"/>
  <c r="E187" i="3" s="1"/>
  <c r="U177" i="5"/>
  <c r="AA177" i="5" s="1"/>
  <c r="F187" i="3" s="1"/>
  <c r="V177" i="5"/>
  <c r="AB177" i="5" s="1"/>
  <c r="G187" i="3" s="1"/>
  <c r="W177" i="5"/>
  <c r="AC177" i="5" s="1"/>
  <c r="H187" i="3" s="1"/>
  <c r="X177" i="5"/>
  <c r="AD177" i="5" s="1"/>
  <c r="I187" i="3" s="1"/>
  <c r="Y177" i="5"/>
  <c r="AE177" i="5" s="1"/>
  <c r="J187" i="3" s="1"/>
  <c r="T178" i="5"/>
  <c r="Z178" i="5" s="1"/>
  <c r="E188" i="3" s="1"/>
  <c r="U178" i="5"/>
  <c r="AA178" i="5" s="1"/>
  <c r="F188" i="3" s="1"/>
  <c r="V178" i="5"/>
  <c r="AB178" i="5" s="1"/>
  <c r="G188" i="3" s="1"/>
  <c r="W178" i="5"/>
  <c r="AC178" i="5" s="1"/>
  <c r="H188" i="3" s="1"/>
  <c r="X178" i="5"/>
  <c r="AD178" i="5" s="1"/>
  <c r="I188" i="3" s="1"/>
  <c r="Y178" i="5"/>
  <c r="AE178" i="5" s="1"/>
  <c r="J188" i="3" s="1"/>
  <c r="T179" i="5"/>
  <c r="Z179" i="5" s="1"/>
  <c r="E189" i="3" s="1"/>
  <c r="U179" i="5"/>
  <c r="AA179" i="5" s="1"/>
  <c r="F189" i="3" s="1"/>
  <c r="V179" i="5"/>
  <c r="AB179" i="5" s="1"/>
  <c r="G189" i="3" s="1"/>
  <c r="W179" i="5"/>
  <c r="AC179" i="5" s="1"/>
  <c r="H189" i="3" s="1"/>
  <c r="X179" i="5"/>
  <c r="AD179" i="5" s="1"/>
  <c r="I189" i="3" s="1"/>
  <c r="Y179" i="5"/>
  <c r="AE179" i="5" s="1"/>
  <c r="J189" i="3" s="1"/>
  <c r="T180" i="5"/>
  <c r="Z180" i="5" s="1"/>
  <c r="E190" i="3" s="1"/>
  <c r="U180" i="5"/>
  <c r="AA180" i="5" s="1"/>
  <c r="F190" i="3" s="1"/>
  <c r="V180" i="5"/>
  <c r="AB180" i="5" s="1"/>
  <c r="G190" i="3" s="1"/>
  <c r="W180" i="5"/>
  <c r="AC180" i="5" s="1"/>
  <c r="H190" i="3" s="1"/>
  <c r="X180" i="5"/>
  <c r="AD180" i="5" s="1"/>
  <c r="I190" i="3" s="1"/>
  <c r="Y180" i="5"/>
  <c r="AE180" i="5" s="1"/>
  <c r="J190" i="3" s="1"/>
  <c r="T181" i="5"/>
  <c r="Z181" i="5" s="1"/>
  <c r="E191" i="3" s="1"/>
  <c r="U181" i="5"/>
  <c r="AA181" i="5" s="1"/>
  <c r="F191" i="3" s="1"/>
  <c r="V181" i="5"/>
  <c r="AB181" i="5" s="1"/>
  <c r="G191" i="3" s="1"/>
  <c r="W181" i="5"/>
  <c r="AC181" i="5" s="1"/>
  <c r="H191" i="3" s="1"/>
  <c r="X181" i="5"/>
  <c r="AD181" i="5" s="1"/>
  <c r="I191" i="3" s="1"/>
  <c r="Y181" i="5"/>
  <c r="AE181" i="5" s="1"/>
  <c r="J191" i="3" s="1"/>
  <c r="T182" i="5"/>
  <c r="Z182" i="5" s="1"/>
  <c r="E192" i="3" s="1"/>
  <c r="U182" i="5"/>
  <c r="AA182" i="5" s="1"/>
  <c r="F192" i="3" s="1"/>
  <c r="V182" i="5"/>
  <c r="AB182" i="5" s="1"/>
  <c r="G192" i="3" s="1"/>
  <c r="W182" i="5"/>
  <c r="AC182" i="5" s="1"/>
  <c r="H192" i="3" s="1"/>
  <c r="X182" i="5"/>
  <c r="AD182" i="5" s="1"/>
  <c r="I192" i="3" s="1"/>
  <c r="Y182" i="5"/>
  <c r="AE182" i="5" s="1"/>
  <c r="J192" i="3" s="1"/>
  <c r="T183" i="5"/>
  <c r="Z183" i="5" s="1"/>
  <c r="E193" i="3" s="1"/>
  <c r="U183" i="5"/>
  <c r="AA183" i="5" s="1"/>
  <c r="F193" i="3" s="1"/>
  <c r="V183" i="5"/>
  <c r="AB183" i="5" s="1"/>
  <c r="G193" i="3" s="1"/>
  <c r="W183" i="5"/>
  <c r="AC183" i="5" s="1"/>
  <c r="H193" i="3" s="1"/>
  <c r="X183" i="5"/>
  <c r="AD183" i="5" s="1"/>
  <c r="I193" i="3" s="1"/>
  <c r="Y183" i="5"/>
  <c r="AE183" i="5" s="1"/>
  <c r="J193" i="3" s="1"/>
  <c r="T184" i="5"/>
  <c r="Z184" i="5" s="1"/>
  <c r="E194" i="3" s="1"/>
  <c r="U184" i="5"/>
  <c r="AA184" i="5" s="1"/>
  <c r="F194" i="3" s="1"/>
  <c r="V184" i="5"/>
  <c r="AB184" i="5" s="1"/>
  <c r="G194" i="3" s="1"/>
  <c r="W184" i="5"/>
  <c r="AC184" i="5" s="1"/>
  <c r="H194" i="3" s="1"/>
  <c r="X184" i="5"/>
  <c r="AD184" i="5" s="1"/>
  <c r="I194" i="3" s="1"/>
  <c r="Y184" i="5"/>
  <c r="AE184" i="5" s="1"/>
  <c r="J194" i="3" s="1"/>
  <c r="T185" i="5"/>
  <c r="Z185" i="5" s="1"/>
  <c r="E195" i="3" s="1"/>
  <c r="U185" i="5"/>
  <c r="AA185" i="5" s="1"/>
  <c r="F195" i="3" s="1"/>
  <c r="V185" i="5"/>
  <c r="AB185" i="5" s="1"/>
  <c r="G195" i="3" s="1"/>
  <c r="W185" i="5"/>
  <c r="AC185" i="5" s="1"/>
  <c r="H195" i="3" s="1"/>
  <c r="X185" i="5"/>
  <c r="AD185" i="5" s="1"/>
  <c r="I195" i="3" s="1"/>
  <c r="Y185" i="5"/>
  <c r="AE185" i="5" s="1"/>
  <c r="J195" i="3" s="1"/>
  <c r="T186" i="5"/>
  <c r="Z186" i="5" s="1"/>
  <c r="E196" i="3" s="1"/>
  <c r="U186" i="5"/>
  <c r="AA186" i="5" s="1"/>
  <c r="F196" i="3" s="1"/>
  <c r="V186" i="5"/>
  <c r="AB186" i="5" s="1"/>
  <c r="G196" i="3" s="1"/>
  <c r="W186" i="5"/>
  <c r="AC186" i="5" s="1"/>
  <c r="H196" i="3" s="1"/>
  <c r="X186" i="5"/>
  <c r="AD186" i="5" s="1"/>
  <c r="I196" i="3" s="1"/>
  <c r="Y186" i="5"/>
  <c r="AE186" i="5" s="1"/>
  <c r="J196" i="3" s="1"/>
  <c r="T187" i="5"/>
  <c r="Z187" i="5" s="1"/>
  <c r="E197" i="3" s="1"/>
  <c r="U187" i="5"/>
  <c r="AA187" i="5" s="1"/>
  <c r="F197" i="3" s="1"/>
  <c r="V187" i="5"/>
  <c r="AB187" i="5" s="1"/>
  <c r="G197" i="3" s="1"/>
  <c r="W187" i="5"/>
  <c r="AC187" i="5" s="1"/>
  <c r="H197" i="3" s="1"/>
  <c r="X187" i="5"/>
  <c r="AD187" i="5" s="1"/>
  <c r="I197" i="3" s="1"/>
  <c r="Y187" i="5"/>
  <c r="AE187" i="5" s="1"/>
  <c r="J197" i="3" s="1"/>
  <c r="T188" i="5"/>
  <c r="Z188" i="5" s="1"/>
  <c r="E198" i="3" s="1"/>
  <c r="U188" i="5"/>
  <c r="AA188" i="5" s="1"/>
  <c r="F198" i="3" s="1"/>
  <c r="V188" i="5"/>
  <c r="AB188" i="5" s="1"/>
  <c r="G198" i="3" s="1"/>
  <c r="W188" i="5"/>
  <c r="AC188" i="5" s="1"/>
  <c r="H198" i="3" s="1"/>
  <c r="X188" i="5"/>
  <c r="AD188" i="5" s="1"/>
  <c r="I198" i="3" s="1"/>
  <c r="Y188" i="5"/>
  <c r="AE188" i="5" s="1"/>
  <c r="J198" i="3" s="1"/>
  <c r="T189" i="5"/>
  <c r="Z189" i="5" s="1"/>
  <c r="E199" i="3" s="1"/>
  <c r="U189" i="5"/>
  <c r="AA189" i="5" s="1"/>
  <c r="F199" i="3" s="1"/>
  <c r="V189" i="5"/>
  <c r="AB189" i="5" s="1"/>
  <c r="G199" i="3" s="1"/>
  <c r="W189" i="5"/>
  <c r="AC189" i="5" s="1"/>
  <c r="H199" i="3" s="1"/>
  <c r="X189" i="5"/>
  <c r="AD189" i="5" s="1"/>
  <c r="I199" i="3" s="1"/>
  <c r="Y189" i="5"/>
  <c r="AE189" i="5" s="1"/>
  <c r="J199" i="3" s="1"/>
  <c r="T190" i="5"/>
  <c r="Z190" i="5" s="1"/>
  <c r="E200" i="3" s="1"/>
  <c r="U190" i="5"/>
  <c r="AA190" i="5" s="1"/>
  <c r="F200" i="3" s="1"/>
  <c r="V190" i="5"/>
  <c r="AB190" i="5" s="1"/>
  <c r="G200" i="3" s="1"/>
  <c r="W190" i="5"/>
  <c r="AC190" i="5" s="1"/>
  <c r="H200" i="3" s="1"/>
  <c r="X190" i="5"/>
  <c r="AD190" i="5" s="1"/>
  <c r="I200" i="3" s="1"/>
  <c r="Y190" i="5"/>
  <c r="AE190" i="5" s="1"/>
  <c r="J200" i="3" s="1"/>
  <c r="T191" i="5"/>
  <c r="Z191" i="5" s="1"/>
  <c r="E201" i="3" s="1"/>
  <c r="U191" i="5"/>
  <c r="AA191" i="5" s="1"/>
  <c r="F201" i="3" s="1"/>
  <c r="V191" i="5"/>
  <c r="AB191" i="5" s="1"/>
  <c r="G201" i="3" s="1"/>
  <c r="W191" i="5"/>
  <c r="AC191" i="5" s="1"/>
  <c r="H201" i="3" s="1"/>
  <c r="X191" i="5"/>
  <c r="AD191" i="5" s="1"/>
  <c r="I201" i="3" s="1"/>
  <c r="Y191" i="5"/>
  <c r="AE191" i="5" s="1"/>
  <c r="J201" i="3" s="1"/>
  <c r="T192" i="5"/>
  <c r="Z192" i="5" s="1"/>
  <c r="E202" i="3" s="1"/>
  <c r="U192" i="5"/>
  <c r="AA192" i="5" s="1"/>
  <c r="F202" i="3" s="1"/>
  <c r="V192" i="5"/>
  <c r="AB192" i="5" s="1"/>
  <c r="G202" i="3" s="1"/>
  <c r="W192" i="5"/>
  <c r="AC192" i="5" s="1"/>
  <c r="H202" i="3" s="1"/>
  <c r="X192" i="5"/>
  <c r="AD192" i="5" s="1"/>
  <c r="I202" i="3" s="1"/>
  <c r="Y192" i="5"/>
  <c r="AE192" i="5" s="1"/>
  <c r="J202" i="3" s="1"/>
  <c r="T193" i="5"/>
  <c r="Z193" i="5" s="1"/>
  <c r="E203" i="3" s="1"/>
  <c r="U193" i="5"/>
  <c r="AA193" i="5" s="1"/>
  <c r="F203" i="3" s="1"/>
  <c r="V193" i="5"/>
  <c r="AB193" i="5" s="1"/>
  <c r="G203" i="3" s="1"/>
  <c r="W193" i="5"/>
  <c r="AC193" i="5" s="1"/>
  <c r="H203" i="3" s="1"/>
  <c r="X193" i="5"/>
  <c r="AD193" i="5" s="1"/>
  <c r="I203" i="3" s="1"/>
  <c r="Y193" i="5"/>
  <c r="AE193" i="5" s="1"/>
  <c r="J203" i="3" s="1"/>
  <c r="T194" i="5"/>
  <c r="Z194" i="5" s="1"/>
  <c r="E204" i="3" s="1"/>
  <c r="U194" i="5"/>
  <c r="AA194" i="5" s="1"/>
  <c r="F204" i="3" s="1"/>
  <c r="V194" i="5"/>
  <c r="AB194" i="5" s="1"/>
  <c r="G204" i="3" s="1"/>
  <c r="W194" i="5"/>
  <c r="AC194" i="5" s="1"/>
  <c r="H204" i="3" s="1"/>
  <c r="X194" i="5"/>
  <c r="AD194" i="5" s="1"/>
  <c r="I204" i="3" s="1"/>
  <c r="Y194" i="5"/>
  <c r="AE194" i="5" s="1"/>
  <c r="J204" i="3" s="1"/>
  <c r="T195" i="5"/>
  <c r="Z195" i="5" s="1"/>
  <c r="E205" i="3" s="1"/>
  <c r="U195" i="5"/>
  <c r="AA195" i="5" s="1"/>
  <c r="F205" i="3" s="1"/>
  <c r="V195" i="5"/>
  <c r="AB195" i="5" s="1"/>
  <c r="G205" i="3" s="1"/>
  <c r="W195" i="5"/>
  <c r="AC195" i="5" s="1"/>
  <c r="H205" i="3" s="1"/>
  <c r="X195" i="5"/>
  <c r="AD195" i="5" s="1"/>
  <c r="I205" i="3" s="1"/>
  <c r="Y195" i="5"/>
  <c r="AE195" i="5" s="1"/>
  <c r="J205" i="3" s="1"/>
  <c r="T196" i="5"/>
  <c r="Z196" i="5" s="1"/>
  <c r="E206" i="3" s="1"/>
  <c r="U196" i="5"/>
  <c r="AA196" i="5" s="1"/>
  <c r="F206" i="3" s="1"/>
  <c r="V196" i="5"/>
  <c r="AB196" i="5" s="1"/>
  <c r="G206" i="3" s="1"/>
  <c r="W196" i="5"/>
  <c r="AC196" i="5" s="1"/>
  <c r="H206" i="3" s="1"/>
  <c r="X196" i="5"/>
  <c r="AD196" i="5" s="1"/>
  <c r="I206" i="3" s="1"/>
  <c r="Y196" i="5"/>
  <c r="AE196" i="5" s="1"/>
  <c r="J206" i="3" s="1"/>
  <c r="T197" i="5"/>
  <c r="Z197" i="5" s="1"/>
  <c r="E207" i="3" s="1"/>
  <c r="U197" i="5"/>
  <c r="AA197" i="5" s="1"/>
  <c r="F207" i="3" s="1"/>
  <c r="V197" i="5"/>
  <c r="AB197" i="5" s="1"/>
  <c r="G207" i="3" s="1"/>
  <c r="W197" i="5"/>
  <c r="AC197" i="5" s="1"/>
  <c r="H207" i="3" s="1"/>
  <c r="X197" i="5"/>
  <c r="AD197" i="5" s="1"/>
  <c r="I207" i="3" s="1"/>
  <c r="Y197" i="5"/>
  <c r="AE197" i="5" s="1"/>
  <c r="J207" i="3" s="1"/>
  <c r="T198" i="5"/>
  <c r="Z198" i="5" s="1"/>
  <c r="E208" i="3" s="1"/>
  <c r="U198" i="5"/>
  <c r="AA198" i="5" s="1"/>
  <c r="F208" i="3" s="1"/>
  <c r="V198" i="5"/>
  <c r="AB198" i="5" s="1"/>
  <c r="G208" i="3" s="1"/>
  <c r="W198" i="5"/>
  <c r="AC198" i="5" s="1"/>
  <c r="H208" i="3" s="1"/>
  <c r="X198" i="5"/>
  <c r="AD198" i="5" s="1"/>
  <c r="I208" i="3" s="1"/>
  <c r="Y198" i="5"/>
  <c r="AE198" i="5" s="1"/>
  <c r="J208" i="3" s="1"/>
  <c r="T199" i="5"/>
  <c r="Z199" i="5" s="1"/>
  <c r="E209" i="3" s="1"/>
  <c r="U199" i="5"/>
  <c r="AA199" i="5" s="1"/>
  <c r="F209" i="3" s="1"/>
  <c r="V199" i="5"/>
  <c r="AB199" i="5" s="1"/>
  <c r="G209" i="3" s="1"/>
  <c r="W199" i="5"/>
  <c r="AC199" i="5" s="1"/>
  <c r="H209" i="3" s="1"/>
  <c r="X199" i="5"/>
  <c r="AD199" i="5" s="1"/>
  <c r="I209" i="3" s="1"/>
  <c r="Y199" i="5"/>
  <c r="AE199" i="5" s="1"/>
  <c r="J209" i="3" s="1"/>
  <c r="T200" i="5"/>
  <c r="Z200" i="5" s="1"/>
  <c r="E210" i="3" s="1"/>
  <c r="U200" i="5"/>
  <c r="AA200" i="5" s="1"/>
  <c r="F210" i="3" s="1"/>
  <c r="V200" i="5"/>
  <c r="AB200" i="5" s="1"/>
  <c r="G210" i="3" s="1"/>
  <c r="W200" i="5"/>
  <c r="AC200" i="5" s="1"/>
  <c r="H210" i="3" s="1"/>
  <c r="X200" i="5"/>
  <c r="AD200" i="5" s="1"/>
  <c r="I210" i="3" s="1"/>
  <c r="Y200" i="5"/>
  <c r="AE200" i="5" s="1"/>
  <c r="J210" i="3" s="1"/>
  <c r="T201" i="5"/>
  <c r="Z201" i="5" s="1"/>
  <c r="E211" i="3" s="1"/>
  <c r="U201" i="5"/>
  <c r="AA201" i="5" s="1"/>
  <c r="F211" i="3" s="1"/>
  <c r="V201" i="5"/>
  <c r="AB201" i="5" s="1"/>
  <c r="G211" i="3" s="1"/>
  <c r="W201" i="5"/>
  <c r="AC201" i="5" s="1"/>
  <c r="H211" i="3" s="1"/>
  <c r="X201" i="5"/>
  <c r="AD201" i="5" s="1"/>
  <c r="I211" i="3" s="1"/>
  <c r="Y201" i="5"/>
  <c r="AE201" i="5" s="1"/>
  <c r="J211" i="3" s="1"/>
  <c r="T202" i="5"/>
  <c r="Z202" i="5" s="1"/>
  <c r="E212" i="3" s="1"/>
  <c r="U202" i="5"/>
  <c r="AA202" i="5" s="1"/>
  <c r="F212" i="3" s="1"/>
  <c r="V202" i="5"/>
  <c r="AB202" i="5" s="1"/>
  <c r="G212" i="3" s="1"/>
  <c r="W202" i="5"/>
  <c r="AC202" i="5" s="1"/>
  <c r="H212" i="3" s="1"/>
  <c r="X202" i="5"/>
  <c r="AD202" i="5" s="1"/>
  <c r="I212" i="3" s="1"/>
  <c r="Y202" i="5"/>
  <c r="AE202" i="5" s="1"/>
  <c r="J212" i="3" s="1"/>
  <c r="T203" i="5"/>
  <c r="Z203" i="5" s="1"/>
  <c r="E213" i="3" s="1"/>
  <c r="U203" i="5"/>
  <c r="AA203" i="5" s="1"/>
  <c r="F213" i="3" s="1"/>
  <c r="V203" i="5"/>
  <c r="AB203" i="5" s="1"/>
  <c r="G213" i="3" s="1"/>
  <c r="W203" i="5"/>
  <c r="AC203" i="5" s="1"/>
  <c r="H213" i="3" s="1"/>
  <c r="X203" i="5"/>
  <c r="AD203" i="5" s="1"/>
  <c r="I213" i="3" s="1"/>
  <c r="Y203" i="5"/>
  <c r="AE203" i="5" s="1"/>
  <c r="J213" i="3" s="1"/>
  <c r="T204" i="5"/>
  <c r="Z204" i="5" s="1"/>
  <c r="E214" i="3" s="1"/>
  <c r="U204" i="5"/>
  <c r="AA204" i="5" s="1"/>
  <c r="F214" i="3" s="1"/>
  <c r="V204" i="5"/>
  <c r="AB204" i="5" s="1"/>
  <c r="G214" i="3" s="1"/>
  <c r="W204" i="5"/>
  <c r="AC204" i="5" s="1"/>
  <c r="H214" i="3" s="1"/>
  <c r="X204" i="5"/>
  <c r="AD204" i="5" s="1"/>
  <c r="I214" i="3" s="1"/>
  <c r="Y204" i="5"/>
  <c r="AE204" i="5" s="1"/>
  <c r="J214" i="3" s="1"/>
  <c r="T205" i="5"/>
  <c r="Z205" i="5" s="1"/>
  <c r="E215" i="3" s="1"/>
  <c r="U205" i="5"/>
  <c r="AA205" i="5" s="1"/>
  <c r="F215" i="3" s="1"/>
  <c r="V205" i="5"/>
  <c r="AB205" i="5" s="1"/>
  <c r="G215" i="3" s="1"/>
  <c r="W205" i="5"/>
  <c r="AC205" i="5" s="1"/>
  <c r="H215" i="3" s="1"/>
  <c r="X205" i="5"/>
  <c r="AD205" i="5" s="1"/>
  <c r="I215" i="3" s="1"/>
  <c r="Y205" i="5"/>
  <c r="AE205" i="5" s="1"/>
  <c r="J215" i="3" s="1"/>
  <c r="T206" i="5"/>
  <c r="Z206" i="5" s="1"/>
  <c r="E216" i="3" s="1"/>
  <c r="U206" i="5"/>
  <c r="AA206" i="5" s="1"/>
  <c r="F216" i="3" s="1"/>
  <c r="V206" i="5"/>
  <c r="AB206" i="5" s="1"/>
  <c r="G216" i="3" s="1"/>
  <c r="W206" i="5"/>
  <c r="AC206" i="5" s="1"/>
  <c r="H216" i="3" s="1"/>
  <c r="X206" i="5"/>
  <c r="AD206" i="5" s="1"/>
  <c r="I216" i="3" s="1"/>
  <c r="Y206" i="5"/>
  <c r="AE206" i="5" s="1"/>
  <c r="J216" i="3" s="1"/>
  <c r="T207" i="5"/>
  <c r="Z207" i="5" s="1"/>
  <c r="E217" i="3" s="1"/>
  <c r="U207" i="5"/>
  <c r="AA207" i="5" s="1"/>
  <c r="F217" i="3" s="1"/>
  <c r="V207" i="5"/>
  <c r="AB207" i="5" s="1"/>
  <c r="G217" i="3" s="1"/>
  <c r="W207" i="5"/>
  <c r="AC207" i="5" s="1"/>
  <c r="H217" i="3" s="1"/>
  <c r="X207" i="5"/>
  <c r="AD207" i="5" s="1"/>
  <c r="I217" i="3" s="1"/>
  <c r="Y207" i="5"/>
  <c r="AE207" i="5" s="1"/>
  <c r="J217" i="3" s="1"/>
  <c r="T208" i="5"/>
  <c r="Z208" i="5" s="1"/>
  <c r="E218" i="3" s="1"/>
  <c r="U208" i="5"/>
  <c r="AA208" i="5" s="1"/>
  <c r="F218" i="3" s="1"/>
  <c r="V208" i="5"/>
  <c r="AB208" i="5" s="1"/>
  <c r="G218" i="3" s="1"/>
  <c r="W208" i="5"/>
  <c r="AC208" i="5" s="1"/>
  <c r="H218" i="3" s="1"/>
  <c r="X208" i="5"/>
  <c r="AD208" i="5" s="1"/>
  <c r="I218" i="3" s="1"/>
  <c r="Y208" i="5"/>
  <c r="AE208" i="5" s="1"/>
  <c r="J218" i="3" s="1"/>
  <c r="T209" i="5"/>
  <c r="Z209" i="5" s="1"/>
  <c r="E219" i="3" s="1"/>
  <c r="U209" i="5"/>
  <c r="AA209" i="5" s="1"/>
  <c r="F219" i="3" s="1"/>
  <c r="V209" i="5"/>
  <c r="AB209" i="5" s="1"/>
  <c r="G219" i="3" s="1"/>
  <c r="W209" i="5"/>
  <c r="AC209" i="5" s="1"/>
  <c r="H219" i="3" s="1"/>
  <c r="X209" i="5"/>
  <c r="AD209" i="5" s="1"/>
  <c r="I219" i="3" s="1"/>
  <c r="Y209" i="5"/>
  <c r="AE209" i="5" s="1"/>
  <c r="J219" i="3" s="1"/>
  <c r="T210" i="5"/>
  <c r="Z210" i="5" s="1"/>
  <c r="E220" i="3" s="1"/>
  <c r="U210" i="5"/>
  <c r="AA210" i="5" s="1"/>
  <c r="F220" i="3" s="1"/>
  <c r="V210" i="5"/>
  <c r="AB210" i="5" s="1"/>
  <c r="G220" i="3" s="1"/>
  <c r="W210" i="5"/>
  <c r="AC210" i="5" s="1"/>
  <c r="H220" i="3" s="1"/>
  <c r="X210" i="5"/>
  <c r="AD210" i="5" s="1"/>
  <c r="I220" i="3" s="1"/>
  <c r="Y210" i="5"/>
  <c r="AE210" i="5" s="1"/>
  <c r="J220" i="3" s="1"/>
  <c r="T211" i="5"/>
  <c r="Z211" i="5" s="1"/>
  <c r="E221" i="3" s="1"/>
  <c r="U211" i="5"/>
  <c r="AA211" i="5" s="1"/>
  <c r="F221" i="3" s="1"/>
  <c r="V211" i="5"/>
  <c r="AB211" i="5" s="1"/>
  <c r="G221" i="3" s="1"/>
  <c r="W211" i="5"/>
  <c r="AC211" i="5" s="1"/>
  <c r="H221" i="3" s="1"/>
  <c r="X211" i="5"/>
  <c r="AD211" i="5" s="1"/>
  <c r="I221" i="3" s="1"/>
  <c r="Y211" i="5"/>
  <c r="AE211" i="5" s="1"/>
  <c r="J221" i="3" s="1"/>
  <c r="T212" i="5"/>
  <c r="Z212" i="5" s="1"/>
  <c r="E222" i="3" s="1"/>
  <c r="U212" i="5"/>
  <c r="AA212" i="5" s="1"/>
  <c r="F222" i="3" s="1"/>
  <c r="V212" i="5"/>
  <c r="AB212" i="5" s="1"/>
  <c r="G222" i="3" s="1"/>
  <c r="W212" i="5"/>
  <c r="AC212" i="5" s="1"/>
  <c r="H222" i="3" s="1"/>
  <c r="X212" i="5"/>
  <c r="AD212" i="5" s="1"/>
  <c r="I222" i="3" s="1"/>
  <c r="Y212" i="5"/>
  <c r="AE212" i="5" s="1"/>
  <c r="J222" i="3" s="1"/>
  <c r="T213" i="5"/>
  <c r="Z213" i="5" s="1"/>
  <c r="E223" i="3" s="1"/>
  <c r="U213" i="5"/>
  <c r="AA213" i="5" s="1"/>
  <c r="F223" i="3" s="1"/>
  <c r="V213" i="5"/>
  <c r="AB213" i="5" s="1"/>
  <c r="G223" i="3" s="1"/>
  <c r="W213" i="5"/>
  <c r="AC213" i="5" s="1"/>
  <c r="H223" i="3" s="1"/>
  <c r="X213" i="5"/>
  <c r="AD213" i="5" s="1"/>
  <c r="I223" i="3" s="1"/>
  <c r="Y213" i="5"/>
  <c r="AE213" i="5" s="1"/>
  <c r="J223" i="3" s="1"/>
  <c r="T214" i="5"/>
  <c r="Z214" i="5" s="1"/>
  <c r="E224" i="3" s="1"/>
  <c r="U214" i="5"/>
  <c r="AA214" i="5" s="1"/>
  <c r="F224" i="3" s="1"/>
  <c r="V214" i="5"/>
  <c r="AB214" i="5" s="1"/>
  <c r="G224" i="3" s="1"/>
  <c r="W214" i="5"/>
  <c r="AC214" i="5" s="1"/>
  <c r="H224" i="3" s="1"/>
  <c r="X214" i="5"/>
  <c r="AD214" i="5" s="1"/>
  <c r="I224" i="3" s="1"/>
  <c r="Y214" i="5"/>
  <c r="AE214" i="5" s="1"/>
  <c r="J224" i="3" s="1"/>
  <c r="T215" i="5"/>
  <c r="Z215" i="5" s="1"/>
  <c r="E225" i="3" s="1"/>
  <c r="U215" i="5"/>
  <c r="AA215" i="5" s="1"/>
  <c r="F225" i="3" s="1"/>
  <c r="V215" i="5"/>
  <c r="AB215" i="5" s="1"/>
  <c r="G225" i="3" s="1"/>
  <c r="W215" i="5"/>
  <c r="AC215" i="5" s="1"/>
  <c r="H225" i="3" s="1"/>
  <c r="X215" i="5"/>
  <c r="AD215" i="5" s="1"/>
  <c r="I225" i="3" s="1"/>
  <c r="Y215" i="5"/>
  <c r="AE215" i="5" s="1"/>
  <c r="J225" i="3" s="1"/>
  <c r="T216" i="5"/>
  <c r="Z216" i="5" s="1"/>
  <c r="E226" i="3" s="1"/>
  <c r="U216" i="5"/>
  <c r="AA216" i="5" s="1"/>
  <c r="F226" i="3" s="1"/>
  <c r="V216" i="5"/>
  <c r="AB216" i="5" s="1"/>
  <c r="G226" i="3" s="1"/>
  <c r="W216" i="5"/>
  <c r="AC216" i="5" s="1"/>
  <c r="H226" i="3" s="1"/>
  <c r="X216" i="5"/>
  <c r="AD216" i="5" s="1"/>
  <c r="I226" i="3" s="1"/>
  <c r="Y216" i="5"/>
  <c r="AE216" i="5" s="1"/>
  <c r="J226" i="3" s="1"/>
  <c r="T217" i="5"/>
  <c r="Z217" i="5" s="1"/>
  <c r="E227" i="3" s="1"/>
  <c r="U217" i="5"/>
  <c r="AA217" i="5" s="1"/>
  <c r="F227" i="3" s="1"/>
  <c r="V217" i="5"/>
  <c r="AB217" i="5" s="1"/>
  <c r="G227" i="3" s="1"/>
  <c r="W217" i="5"/>
  <c r="AC217" i="5" s="1"/>
  <c r="H227" i="3" s="1"/>
  <c r="X217" i="5"/>
  <c r="AD217" i="5" s="1"/>
  <c r="I227" i="3" s="1"/>
  <c r="Y217" i="5"/>
  <c r="AE217" i="5" s="1"/>
  <c r="J227" i="3" s="1"/>
  <c r="T218" i="5"/>
  <c r="Z218" i="5" s="1"/>
  <c r="E228" i="3" s="1"/>
  <c r="U218" i="5"/>
  <c r="AA218" i="5" s="1"/>
  <c r="F228" i="3" s="1"/>
  <c r="V218" i="5"/>
  <c r="AB218" i="5" s="1"/>
  <c r="G228" i="3" s="1"/>
  <c r="W218" i="5"/>
  <c r="AC218" i="5" s="1"/>
  <c r="H228" i="3" s="1"/>
  <c r="X218" i="5"/>
  <c r="AD218" i="5" s="1"/>
  <c r="I228" i="3" s="1"/>
  <c r="Y218" i="5"/>
  <c r="AE218" i="5" s="1"/>
  <c r="J228" i="3" s="1"/>
  <c r="T219" i="5"/>
  <c r="Z219" i="5" s="1"/>
  <c r="E229" i="3" s="1"/>
  <c r="U219" i="5"/>
  <c r="AA219" i="5" s="1"/>
  <c r="F229" i="3" s="1"/>
  <c r="V219" i="5"/>
  <c r="AB219" i="5" s="1"/>
  <c r="G229" i="3" s="1"/>
  <c r="W219" i="5"/>
  <c r="AC219" i="5" s="1"/>
  <c r="H229" i="3" s="1"/>
  <c r="X219" i="5"/>
  <c r="AD219" i="5" s="1"/>
  <c r="I229" i="3" s="1"/>
  <c r="Y219" i="5"/>
  <c r="AE219" i="5" s="1"/>
  <c r="J229" i="3" s="1"/>
  <c r="T220" i="5"/>
  <c r="Z220" i="5" s="1"/>
  <c r="E230" i="3" s="1"/>
  <c r="U220" i="5"/>
  <c r="AA220" i="5" s="1"/>
  <c r="F230" i="3" s="1"/>
  <c r="V220" i="5"/>
  <c r="AB220" i="5" s="1"/>
  <c r="G230" i="3" s="1"/>
  <c r="W220" i="5"/>
  <c r="AC220" i="5" s="1"/>
  <c r="H230" i="3" s="1"/>
  <c r="X220" i="5"/>
  <c r="AD220" i="5" s="1"/>
  <c r="I230" i="3" s="1"/>
  <c r="Y220" i="5"/>
  <c r="AE220" i="5" s="1"/>
  <c r="J230" i="3" s="1"/>
  <c r="T221" i="5"/>
  <c r="Z221" i="5" s="1"/>
  <c r="E231" i="3" s="1"/>
  <c r="U221" i="5"/>
  <c r="AA221" i="5" s="1"/>
  <c r="F231" i="3" s="1"/>
  <c r="V221" i="5"/>
  <c r="AB221" i="5" s="1"/>
  <c r="G231" i="3" s="1"/>
  <c r="W221" i="5"/>
  <c r="AC221" i="5" s="1"/>
  <c r="H231" i="3" s="1"/>
  <c r="X221" i="5"/>
  <c r="AD221" i="5" s="1"/>
  <c r="I231" i="3" s="1"/>
  <c r="Y221" i="5"/>
  <c r="AE221" i="5" s="1"/>
  <c r="J231" i="3" s="1"/>
  <c r="T222" i="5"/>
  <c r="Z222" i="5" s="1"/>
  <c r="E232" i="3" s="1"/>
  <c r="U222" i="5"/>
  <c r="AA222" i="5" s="1"/>
  <c r="F232" i="3" s="1"/>
  <c r="V222" i="5"/>
  <c r="AB222" i="5" s="1"/>
  <c r="G232" i="3" s="1"/>
  <c r="W222" i="5"/>
  <c r="AC222" i="5" s="1"/>
  <c r="H232" i="3" s="1"/>
  <c r="X222" i="5"/>
  <c r="AD222" i="5" s="1"/>
  <c r="I232" i="3" s="1"/>
  <c r="Y222" i="5"/>
  <c r="AE222" i="5" s="1"/>
  <c r="J232" i="3" s="1"/>
  <c r="T223" i="5"/>
  <c r="Z223" i="5" s="1"/>
  <c r="E233" i="3" s="1"/>
  <c r="U223" i="5"/>
  <c r="AA223" i="5" s="1"/>
  <c r="F233" i="3" s="1"/>
  <c r="V223" i="5"/>
  <c r="AB223" i="5" s="1"/>
  <c r="G233" i="3" s="1"/>
  <c r="W223" i="5"/>
  <c r="AC223" i="5" s="1"/>
  <c r="H233" i="3" s="1"/>
  <c r="X223" i="5"/>
  <c r="AD223" i="5" s="1"/>
  <c r="I233" i="3" s="1"/>
  <c r="Y223" i="5"/>
  <c r="AE223" i="5" s="1"/>
  <c r="J233" i="3" s="1"/>
  <c r="T224" i="5"/>
  <c r="Z224" i="5" s="1"/>
  <c r="E234" i="3" s="1"/>
  <c r="U224" i="5"/>
  <c r="AA224" i="5" s="1"/>
  <c r="F234" i="3" s="1"/>
  <c r="V224" i="5"/>
  <c r="AB224" i="5" s="1"/>
  <c r="G234" i="3" s="1"/>
  <c r="W224" i="5"/>
  <c r="AC224" i="5" s="1"/>
  <c r="H234" i="3" s="1"/>
  <c r="X224" i="5"/>
  <c r="AD224" i="5" s="1"/>
  <c r="I234" i="3" s="1"/>
  <c r="Y224" i="5"/>
  <c r="AE224" i="5" s="1"/>
  <c r="J234" i="3" s="1"/>
  <c r="T225" i="5"/>
  <c r="Z225" i="5" s="1"/>
  <c r="E235" i="3" s="1"/>
  <c r="U225" i="5"/>
  <c r="AA225" i="5" s="1"/>
  <c r="F235" i="3" s="1"/>
  <c r="V225" i="5"/>
  <c r="AB225" i="5" s="1"/>
  <c r="G235" i="3" s="1"/>
  <c r="W225" i="5"/>
  <c r="AC225" i="5" s="1"/>
  <c r="H235" i="3" s="1"/>
  <c r="X225" i="5"/>
  <c r="AD225" i="5" s="1"/>
  <c r="I235" i="3" s="1"/>
  <c r="Y225" i="5"/>
  <c r="AE225" i="5" s="1"/>
  <c r="J235" i="3" s="1"/>
  <c r="T226" i="5"/>
  <c r="Z226" i="5" s="1"/>
  <c r="E236" i="3" s="1"/>
  <c r="U226" i="5"/>
  <c r="AA226" i="5" s="1"/>
  <c r="F236" i="3" s="1"/>
  <c r="V226" i="5"/>
  <c r="AB226" i="5" s="1"/>
  <c r="G236" i="3" s="1"/>
  <c r="W226" i="5"/>
  <c r="AC226" i="5" s="1"/>
  <c r="H236" i="3" s="1"/>
  <c r="X226" i="5"/>
  <c r="AD226" i="5" s="1"/>
  <c r="I236" i="3" s="1"/>
  <c r="Y226" i="5"/>
  <c r="AE226" i="5" s="1"/>
  <c r="J236" i="3" s="1"/>
  <c r="T227" i="5"/>
  <c r="Z227" i="5" s="1"/>
  <c r="E237" i="3" s="1"/>
  <c r="U227" i="5"/>
  <c r="AA227" i="5" s="1"/>
  <c r="F237" i="3" s="1"/>
  <c r="V227" i="5"/>
  <c r="AB227" i="5" s="1"/>
  <c r="G237" i="3" s="1"/>
  <c r="W227" i="5"/>
  <c r="AC227" i="5" s="1"/>
  <c r="H237" i="3" s="1"/>
  <c r="X227" i="5"/>
  <c r="AD227" i="5" s="1"/>
  <c r="I237" i="3" s="1"/>
  <c r="Y227" i="5"/>
  <c r="AE227" i="5" s="1"/>
  <c r="J237" i="3" s="1"/>
  <c r="T228" i="5"/>
  <c r="Z228" i="5" s="1"/>
  <c r="E238" i="3" s="1"/>
  <c r="U228" i="5"/>
  <c r="AA228" i="5" s="1"/>
  <c r="F238" i="3" s="1"/>
  <c r="V228" i="5"/>
  <c r="AB228" i="5" s="1"/>
  <c r="G238" i="3" s="1"/>
  <c r="W228" i="5"/>
  <c r="AC228" i="5" s="1"/>
  <c r="H238" i="3" s="1"/>
  <c r="X228" i="5"/>
  <c r="AD228" i="5" s="1"/>
  <c r="I238" i="3" s="1"/>
  <c r="Y228" i="5"/>
  <c r="AE228" i="5" s="1"/>
  <c r="J238" i="3" s="1"/>
  <c r="T229" i="5"/>
  <c r="Z229" i="5" s="1"/>
  <c r="E239" i="3" s="1"/>
  <c r="U229" i="5"/>
  <c r="AA229" i="5" s="1"/>
  <c r="F239" i="3" s="1"/>
  <c r="V229" i="5"/>
  <c r="AB229" i="5" s="1"/>
  <c r="G239" i="3" s="1"/>
  <c r="W229" i="5"/>
  <c r="AC229" i="5" s="1"/>
  <c r="H239" i="3" s="1"/>
  <c r="X229" i="5"/>
  <c r="AD229" i="5" s="1"/>
  <c r="I239" i="3" s="1"/>
  <c r="Y229" i="5"/>
  <c r="AE229" i="5" s="1"/>
  <c r="J239" i="3" s="1"/>
  <c r="T230" i="5"/>
  <c r="Z230" i="5" s="1"/>
  <c r="E240" i="3" s="1"/>
  <c r="U230" i="5"/>
  <c r="AA230" i="5" s="1"/>
  <c r="F240" i="3" s="1"/>
  <c r="V230" i="5"/>
  <c r="AB230" i="5" s="1"/>
  <c r="G240" i="3" s="1"/>
  <c r="W230" i="5"/>
  <c r="AC230" i="5" s="1"/>
  <c r="H240" i="3" s="1"/>
  <c r="X230" i="5"/>
  <c r="AD230" i="5" s="1"/>
  <c r="I240" i="3" s="1"/>
  <c r="Y230" i="5"/>
  <c r="AE230" i="5" s="1"/>
  <c r="J240" i="3" s="1"/>
  <c r="T231" i="5"/>
  <c r="Z231" i="5" s="1"/>
  <c r="U231" i="5"/>
  <c r="AA231" i="5" s="1"/>
  <c r="F241" i="3" s="1"/>
  <c r="V231" i="5"/>
  <c r="AB231" i="5" s="1"/>
  <c r="G241" i="3" s="1"/>
  <c r="W231" i="5"/>
  <c r="AC231" i="5" s="1"/>
  <c r="H241" i="3" s="1"/>
  <c r="X231" i="5"/>
  <c r="AD231" i="5" s="1"/>
  <c r="I241" i="3" s="1"/>
  <c r="Y231" i="5"/>
  <c r="AE231" i="5" s="1"/>
  <c r="J241" i="3" s="1"/>
  <c r="T232" i="5"/>
  <c r="Z232" i="5" s="1"/>
  <c r="E242" i="3" s="1"/>
  <c r="U232" i="5"/>
  <c r="AA232" i="5" s="1"/>
  <c r="F242" i="3" s="1"/>
  <c r="V232" i="5"/>
  <c r="AB232" i="5" s="1"/>
  <c r="G242" i="3" s="1"/>
  <c r="W232" i="5"/>
  <c r="AC232" i="5" s="1"/>
  <c r="H242" i="3" s="1"/>
  <c r="X232" i="5"/>
  <c r="AD232" i="5" s="1"/>
  <c r="I242" i="3" s="1"/>
  <c r="Y232" i="5"/>
  <c r="AE232" i="5" s="1"/>
  <c r="J242" i="3" s="1"/>
  <c r="T233" i="5"/>
  <c r="Z233" i="5" s="1"/>
  <c r="E243" i="3" s="1"/>
  <c r="U233" i="5"/>
  <c r="AA233" i="5" s="1"/>
  <c r="F243" i="3" s="1"/>
  <c r="V233" i="5"/>
  <c r="AB233" i="5" s="1"/>
  <c r="G243" i="3" s="1"/>
  <c r="W233" i="5"/>
  <c r="AC233" i="5" s="1"/>
  <c r="H243" i="3" s="1"/>
  <c r="X233" i="5"/>
  <c r="AD233" i="5" s="1"/>
  <c r="I243" i="3" s="1"/>
  <c r="Y233" i="5"/>
  <c r="AE233" i="5" s="1"/>
  <c r="J243" i="3" s="1"/>
  <c r="T234" i="5"/>
  <c r="Z234" i="5" s="1"/>
  <c r="E244" i="3" s="1"/>
  <c r="U234" i="5"/>
  <c r="AA234" i="5" s="1"/>
  <c r="F244" i="3" s="1"/>
  <c r="V234" i="5"/>
  <c r="AB234" i="5" s="1"/>
  <c r="G244" i="3" s="1"/>
  <c r="W234" i="5"/>
  <c r="AC234" i="5" s="1"/>
  <c r="H244" i="3" s="1"/>
  <c r="X234" i="5"/>
  <c r="AD234" i="5" s="1"/>
  <c r="I244" i="3" s="1"/>
  <c r="Y234" i="5"/>
  <c r="AE234" i="5" s="1"/>
  <c r="J244" i="3" s="1"/>
  <c r="T235" i="5"/>
  <c r="Z235" i="5" s="1"/>
  <c r="E245" i="3" s="1"/>
  <c r="U235" i="5"/>
  <c r="AA235" i="5" s="1"/>
  <c r="F245" i="3" s="1"/>
  <c r="V235" i="5"/>
  <c r="AB235" i="5" s="1"/>
  <c r="G245" i="3" s="1"/>
  <c r="W235" i="5"/>
  <c r="AC235" i="5" s="1"/>
  <c r="H245" i="3" s="1"/>
  <c r="X235" i="5"/>
  <c r="AD235" i="5" s="1"/>
  <c r="I245" i="3" s="1"/>
  <c r="Y235" i="5"/>
  <c r="AE235" i="5" s="1"/>
  <c r="J245" i="3" s="1"/>
  <c r="T236" i="5"/>
  <c r="Z236" i="5" s="1"/>
  <c r="E246" i="3" s="1"/>
  <c r="U236" i="5"/>
  <c r="AA236" i="5" s="1"/>
  <c r="F246" i="3" s="1"/>
  <c r="V236" i="5"/>
  <c r="AB236" i="5" s="1"/>
  <c r="G246" i="3" s="1"/>
  <c r="W236" i="5"/>
  <c r="AC236" i="5" s="1"/>
  <c r="H246" i="3" s="1"/>
  <c r="X236" i="5"/>
  <c r="AD236" i="5" s="1"/>
  <c r="I246" i="3" s="1"/>
  <c r="Y236" i="5"/>
  <c r="AE236" i="5" s="1"/>
  <c r="J246" i="3" s="1"/>
  <c r="T237" i="5"/>
  <c r="Z237" i="5" s="1"/>
  <c r="E247" i="3" s="1"/>
  <c r="U237" i="5"/>
  <c r="AA237" i="5" s="1"/>
  <c r="F247" i="3" s="1"/>
  <c r="V237" i="5"/>
  <c r="AB237" i="5" s="1"/>
  <c r="G247" i="3" s="1"/>
  <c r="W237" i="5"/>
  <c r="AC237" i="5" s="1"/>
  <c r="H247" i="3" s="1"/>
  <c r="X237" i="5"/>
  <c r="AD237" i="5" s="1"/>
  <c r="I247" i="3" s="1"/>
  <c r="Y237" i="5"/>
  <c r="AE237" i="5" s="1"/>
  <c r="J247" i="3" s="1"/>
  <c r="T238" i="5"/>
  <c r="Z238" i="5" s="1"/>
  <c r="E248" i="3" s="1"/>
  <c r="U238" i="5"/>
  <c r="AA238" i="5" s="1"/>
  <c r="F248" i="3" s="1"/>
  <c r="V238" i="5"/>
  <c r="AB238" i="5" s="1"/>
  <c r="G248" i="3" s="1"/>
  <c r="W238" i="5"/>
  <c r="AC238" i="5" s="1"/>
  <c r="H248" i="3" s="1"/>
  <c r="X238" i="5"/>
  <c r="AD238" i="5" s="1"/>
  <c r="I248" i="3" s="1"/>
  <c r="Y238" i="5"/>
  <c r="AE238" i="5" s="1"/>
  <c r="J248" i="3" s="1"/>
  <c r="T239" i="5"/>
  <c r="Z239" i="5" s="1"/>
  <c r="E249" i="3" s="1"/>
  <c r="U239" i="5"/>
  <c r="AA239" i="5" s="1"/>
  <c r="F249" i="3" s="1"/>
  <c r="V239" i="5"/>
  <c r="AB239" i="5" s="1"/>
  <c r="G249" i="3" s="1"/>
  <c r="W239" i="5"/>
  <c r="AC239" i="5" s="1"/>
  <c r="H249" i="3" s="1"/>
  <c r="X239" i="5"/>
  <c r="AD239" i="5" s="1"/>
  <c r="I249" i="3" s="1"/>
  <c r="Y239" i="5"/>
  <c r="AE239" i="5" s="1"/>
  <c r="J249" i="3" s="1"/>
  <c r="T240" i="5"/>
  <c r="Z240" i="5" s="1"/>
  <c r="E250" i="3" s="1"/>
  <c r="U240" i="5"/>
  <c r="AA240" i="5" s="1"/>
  <c r="F250" i="3" s="1"/>
  <c r="V240" i="5"/>
  <c r="AB240" i="5" s="1"/>
  <c r="G250" i="3" s="1"/>
  <c r="W240" i="5"/>
  <c r="AC240" i="5" s="1"/>
  <c r="H250" i="3" s="1"/>
  <c r="X240" i="5"/>
  <c r="AD240" i="5" s="1"/>
  <c r="I250" i="3" s="1"/>
  <c r="Y240" i="5"/>
  <c r="AE240" i="5" s="1"/>
  <c r="J250" i="3" s="1"/>
  <c r="T241" i="5"/>
  <c r="Z241" i="5" s="1"/>
  <c r="E251" i="3" s="1"/>
  <c r="U241" i="5"/>
  <c r="AA241" i="5" s="1"/>
  <c r="F251" i="3" s="1"/>
  <c r="V241" i="5"/>
  <c r="AB241" i="5" s="1"/>
  <c r="G251" i="3" s="1"/>
  <c r="W241" i="5"/>
  <c r="AC241" i="5" s="1"/>
  <c r="H251" i="3" s="1"/>
  <c r="X241" i="5"/>
  <c r="AD241" i="5" s="1"/>
  <c r="I251" i="3" s="1"/>
  <c r="Y241" i="5"/>
  <c r="AE241" i="5" s="1"/>
  <c r="J251" i="3" s="1"/>
  <c r="T242" i="5"/>
  <c r="Z242" i="5" s="1"/>
  <c r="E252" i="3" s="1"/>
  <c r="U242" i="5"/>
  <c r="AA242" i="5" s="1"/>
  <c r="F252" i="3" s="1"/>
  <c r="V242" i="5"/>
  <c r="AB242" i="5" s="1"/>
  <c r="G252" i="3" s="1"/>
  <c r="W242" i="5"/>
  <c r="AC242" i="5" s="1"/>
  <c r="H252" i="3" s="1"/>
  <c r="X242" i="5"/>
  <c r="AD242" i="5" s="1"/>
  <c r="I252" i="3" s="1"/>
  <c r="Y242" i="5"/>
  <c r="AE242" i="5" s="1"/>
  <c r="J252" i="3" s="1"/>
  <c r="T243" i="5"/>
  <c r="Z243" i="5" s="1"/>
  <c r="E253" i="3" s="1"/>
  <c r="U243" i="5"/>
  <c r="AA243" i="5" s="1"/>
  <c r="F253" i="3" s="1"/>
  <c r="V243" i="5"/>
  <c r="AB243" i="5" s="1"/>
  <c r="G253" i="3" s="1"/>
  <c r="W243" i="5"/>
  <c r="AC243" i="5" s="1"/>
  <c r="H253" i="3" s="1"/>
  <c r="X243" i="5"/>
  <c r="AD243" i="5" s="1"/>
  <c r="I253" i="3" s="1"/>
  <c r="Y243" i="5"/>
  <c r="AE243" i="5" s="1"/>
  <c r="J253" i="3" s="1"/>
  <c r="T244" i="5"/>
  <c r="Z244" i="5" s="1"/>
  <c r="E254" i="3" s="1"/>
  <c r="U244" i="5"/>
  <c r="AA244" i="5" s="1"/>
  <c r="F254" i="3" s="1"/>
  <c r="V244" i="5"/>
  <c r="AB244" i="5" s="1"/>
  <c r="G254" i="3" s="1"/>
  <c r="W244" i="5"/>
  <c r="AC244" i="5" s="1"/>
  <c r="H254" i="3" s="1"/>
  <c r="X244" i="5"/>
  <c r="AD244" i="5" s="1"/>
  <c r="I254" i="3" s="1"/>
  <c r="Y244" i="5"/>
  <c r="AE244" i="5" s="1"/>
  <c r="J254" i="3" s="1"/>
  <c r="T245" i="5"/>
  <c r="Z245" i="5" s="1"/>
  <c r="E255" i="3" s="1"/>
  <c r="U245" i="5"/>
  <c r="AA245" i="5" s="1"/>
  <c r="F255" i="3" s="1"/>
  <c r="V245" i="5"/>
  <c r="AB245" i="5" s="1"/>
  <c r="G255" i="3" s="1"/>
  <c r="W245" i="5"/>
  <c r="AC245" i="5" s="1"/>
  <c r="H255" i="3" s="1"/>
  <c r="X245" i="5"/>
  <c r="AD245" i="5" s="1"/>
  <c r="I255" i="3" s="1"/>
  <c r="Y245" i="5"/>
  <c r="AE245" i="5" s="1"/>
  <c r="J255" i="3" s="1"/>
  <c r="T246" i="5"/>
  <c r="Z246" i="5" s="1"/>
  <c r="E256" i="3" s="1"/>
  <c r="U246" i="5"/>
  <c r="AA246" i="5" s="1"/>
  <c r="F256" i="3" s="1"/>
  <c r="V246" i="5"/>
  <c r="AB246" i="5" s="1"/>
  <c r="G256" i="3" s="1"/>
  <c r="W246" i="5"/>
  <c r="AC246" i="5" s="1"/>
  <c r="H256" i="3" s="1"/>
  <c r="X246" i="5"/>
  <c r="AD246" i="5" s="1"/>
  <c r="I256" i="3" s="1"/>
  <c r="Y246" i="5"/>
  <c r="AE246" i="5" s="1"/>
  <c r="J256" i="3" s="1"/>
  <c r="T247" i="5"/>
  <c r="Z247" i="5" s="1"/>
  <c r="E257" i="3" s="1"/>
  <c r="U247" i="5"/>
  <c r="AA247" i="5" s="1"/>
  <c r="F257" i="3" s="1"/>
  <c r="V247" i="5"/>
  <c r="AB247" i="5" s="1"/>
  <c r="G257" i="3" s="1"/>
  <c r="W247" i="5"/>
  <c r="AC247" i="5" s="1"/>
  <c r="H257" i="3" s="1"/>
  <c r="X247" i="5"/>
  <c r="AD247" i="5" s="1"/>
  <c r="I257" i="3" s="1"/>
  <c r="Y247" i="5"/>
  <c r="AE247" i="5" s="1"/>
  <c r="J257" i="3" s="1"/>
  <c r="T248" i="5"/>
  <c r="Z248" i="5" s="1"/>
  <c r="E258" i="3" s="1"/>
  <c r="U248" i="5"/>
  <c r="AA248" i="5" s="1"/>
  <c r="F258" i="3" s="1"/>
  <c r="V248" i="5"/>
  <c r="AB248" i="5" s="1"/>
  <c r="G258" i="3" s="1"/>
  <c r="W248" i="5"/>
  <c r="AC248" i="5" s="1"/>
  <c r="H258" i="3" s="1"/>
  <c r="X248" i="5"/>
  <c r="AD248" i="5" s="1"/>
  <c r="I258" i="3" s="1"/>
  <c r="Y248" i="5"/>
  <c r="AE248" i="5" s="1"/>
  <c r="J258" i="3" s="1"/>
  <c r="T249" i="5"/>
  <c r="Z249" i="5" s="1"/>
  <c r="E259" i="3" s="1"/>
  <c r="U249" i="5"/>
  <c r="AA249" i="5" s="1"/>
  <c r="F259" i="3" s="1"/>
  <c r="V249" i="5"/>
  <c r="AB249" i="5" s="1"/>
  <c r="G259" i="3" s="1"/>
  <c r="W249" i="5"/>
  <c r="AC249" i="5" s="1"/>
  <c r="H259" i="3" s="1"/>
  <c r="X249" i="5"/>
  <c r="AD249" i="5" s="1"/>
  <c r="I259" i="3" s="1"/>
  <c r="Y249" i="5"/>
  <c r="AE249" i="5" s="1"/>
  <c r="J259" i="3" s="1"/>
  <c r="T250" i="5"/>
  <c r="Z250" i="5" s="1"/>
  <c r="E260" i="3" s="1"/>
  <c r="U250" i="5"/>
  <c r="AA250" i="5" s="1"/>
  <c r="F260" i="3" s="1"/>
  <c r="V250" i="5"/>
  <c r="AB250" i="5" s="1"/>
  <c r="G260" i="3" s="1"/>
  <c r="W250" i="5"/>
  <c r="AC250" i="5" s="1"/>
  <c r="H260" i="3" s="1"/>
  <c r="X250" i="5"/>
  <c r="AD250" i="5" s="1"/>
  <c r="I260" i="3" s="1"/>
  <c r="Y250" i="5"/>
  <c r="AE250" i="5" s="1"/>
  <c r="J260" i="3" s="1"/>
  <c r="T251" i="5"/>
  <c r="Z251" i="5" s="1"/>
  <c r="E261" i="3" s="1"/>
  <c r="U251" i="5"/>
  <c r="AA251" i="5" s="1"/>
  <c r="F261" i="3" s="1"/>
  <c r="V251" i="5"/>
  <c r="AB251" i="5" s="1"/>
  <c r="G261" i="3" s="1"/>
  <c r="W251" i="5"/>
  <c r="AC251" i="5" s="1"/>
  <c r="H261" i="3" s="1"/>
  <c r="X251" i="5"/>
  <c r="AD251" i="5" s="1"/>
  <c r="I261" i="3" s="1"/>
  <c r="Y251" i="5"/>
  <c r="AE251" i="5" s="1"/>
  <c r="J261" i="3" s="1"/>
  <c r="T252" i="5"/>
  <c r="Z252" i="5" s="1"/>
  <c r="E262" i="3" s="1"/>
  <c r="U252" i="5"/>
  <c r="AA252" i="5" s="1"/>
  <c r="F262" i="3" s="1"/>
  <c r="V252" i="5"/>
  <c r="AB252" i="5" s="1"/>
  <c r="G262" i="3" s="1"/>
  <c r="W252" i="5"/>
  <c r="AC252" i="5" s="1"/>
  <c r="H262" i="3" s="1"/>
  <c r="X252" i="5"/>
  <c r="AD252" i="5" s="1"/>
  <c r="I262" i="3" s="1"/>
  <c r="Y252" i="5"/>
  <c r="AE252" i="5" s="1"/>
  <c r="J262" i="3" s="1"/>
  <c r="T253" i="5"/>
  <c r="Z253" i="5" s="1"/>
  <c r="E263" i="3" s="1"/>
  <c r="U253" i="5"/>
  <c r="AA253" i="5" s="1"/>
  <c r="F263" i="3" s="1"/>
  <c r="V253" i="5"/>
  <c r="AB253" i="5" s="1"/>
  <c r="G263" i="3" s="1"/>
  <c r="W253" i="5"/>
  <c r="AC253" i="5" s="1"/>
  <c r="X253" i="5"/>
  <c r="AD253" i="5" s="1"/>
  <c r="I263" i="3" s="1"/>
  <c r="Y253" i="5"/>
  <c r="AE253" i="5" s="1"/>
  <c r="J263" i="3" s="1"/>
  <c r="T254" i="5"/>
  <c r="Z254" i="5" s="1"/>
  <c r="E264" i="3" s="1"/>
  <c r="U254" i="5"/>
  <c r="AA254" i="5" s="1"/>
  <c r="F264" i="3" s="1"/>
  <c r="V254" i="5"/>
  <c r="AB254" i="5" s="1"/>
  <c r="G264" i="3" s="1"/>
  <c r="W254" i="5"/>
  <c r="AC254" i="5" s="1"/>
  <c r="H264" i="3" s="1"/>
  <c r="X254" i="5"/>
  <c r="AD254" i="5" s="1"/>
  <c r="I264" i="3" s="1"/>
  <c r="Y254" i="5"/>
  <c r="AE254" i="5" s="1"/>
  <c r="J264" i="3" s="1"/>
  <c r="T255" i="5"/>
  <c r="Z255" i="5" s="1"/>
  <c r="E265" i="3" s="1"/>
  <c r="U255" i="5"/>
  <c r="AA255" i="5" s="1"/>
  <c r="F265" i="3" s="1"/>
  <c r="V255" i="5"/>
  <c r="AB255" i="5" s="1"/>
  <c r="G265" i="3" s="1"/>
  <c r="W255" i="5"/>
  <c r="AC255" i="5" s="1"/>
  <c r="H265" i="3" s="1"/>
  <c r="X255" i="5"/>
  <c r="AD255" i="5" s="1"/>
  <c r="I265" i="3" s="1"/>
  <c r="Y255" i="5"/>
  <c r="AE255" i="5" s="1"/>
  <c r="J265" i="3" s="1"/>
  <c r="T256" i="5"/>
  <c r="Z256" i="5" s="1"/>
  <c r="E266" i="3" s="1"/>
  <c r="U256" i="5"/>
  <c r="AA256" i="5" s="1"/>
  <c r="F266" i="3" s="1"/>
  <c r="V256" i="5"/>
  <c r="AB256" i="5" s="1"/>
  <c r="G266" i="3" s="1"/>
  <c r="W256" i="5"/>
  <c r="AC256" i="5" s="1"/>
  <c r="H266" i="3" s="1"/>
  <c r="X256" i="5"/>
  <c r="AD256" i="5" s="1"/>
  <c r="I266" i="3" s="1"/>
  <c r="Y256" i="5"/>
  <c r="AE256" i="5" s="1"/>
  <c r="J266" i="3" s="1"/>
  <c r="T257" i="5"/>
  <c r="Z257" i="5" s="1"/>
  <c r="E267" i="3" s="1"/>
  <c r="U257" i="5"/>
  <c r="AA257" i="5" s="1"/>
  <c r="F267" i="3" s="1"/>
  <c r="V257" i="5"/>
  <c r="AB257" i="5" s="1"/>
  <c r="G267" i="3" s="1"/>
  <c r="W257" i="5"/>
  <c r="AC257" i="5" s="1"/>
  <c r="H267" i="3" s="1"/>
  <c r="X257" i="5"/>
  <c r="AD257" i="5" s="1"/>
  <c r="I267" i="3" s="1"/>
  <c r="Y257" i="5"/>
  <c r="AE257" i="5" s="1"/>
  <c r="J267" i="3" s="1"/>
  <c r="T258" i="5"/>
  <c r="Z258" i="5" s="1"/>
  <c r="E268" i="3" s="1"/>
  <c r="U258" i="5"/>
  <c r="AA258" i="5" s="1"/>
  <c r="F268" i="3" s="1"/>
  <c r="V258" i="5"/>
  <c r="AB258" i="5" s="1"/>
  <c r="G268" i="3" s="1"/>
  <c r="W258" i="5"/>
  <c r="AC258" i="5" s="1"/>
  <c r="H268" i="3" s="1"/>
  <c r="X258" i="5"/>
  <c r="AD258" i="5" s="1"/>
  <c r="I268" i="3" s="1"/>
  <c r="Y258" i="5"/>
  <c r="AE258" i="5" s="1"/>
  <c r="J268" i="3" s="1"/>
  <c r="T259" i="5"/>
  <c r="Z259" i="5" s="1"/>
  <c r="E269" i="3" s="1"/>
  <c r="U259" i="5"/>
  <c r="AA259" i="5" s="1"/>
  <c r="F269" i="3" s="1"/>
  <c r="V259" i="5"/>
  <c r="AB259" i="5" s="1"/>
  <c r="G269" i="3" s="1"/>
  <c r="W259" i="5"/>
  <c r="AC259" i="5" s="1"/>
  <c r="H269" i="3" s="1"/>
  <c r="X259" i="5"/>
  <c r="AD259" i="5" s="1"/>
  <c r="I269" i="3" s="1"/>
  <c r="Y259" i="5"/>
  <c r="AE259" i="5" s="1"/>
  <c r="J269" i="3" s="1"/>
  <c r="T260" i="5"/>
  <c r="Z260" i="5" s="1"/>
  <c r="E270" i="3" s="1"/>
  <c r="U260" i="5"/>
  <c r="AA260" i="5" s="1"/>
  <c r="F270" i="3" s="1"/>
  <c r="V260" i="5"/>
  <c r="AB260" i="5" s="1"/>
  <c r="G270" i="3" s="1"/>
  <c r="W260" i="5"/>
  <c r="AC260" i="5" s="1"/>
  <c r="H270" i="3" s="1"/>
  <c r="X260" i="5"/>
  <c r="AD260" i="5" s="1"/>
  <c r="I270" i="3" s="1"/>
  <c r="Y260" i="5"/>
  <c r="AE260" i="5" s="1"/>
  <c r="J270" i="3" s="1"/>
  <c r="T261" i="5"/>
  <c r="Z261" i="5" s="1"/>
  <c r="E271" i="3" s="1"/>
  <c r="U261" i="5"/>
  <c r="AA261" i="5" s="1"/>
  <c r="F271" i="3" s="1"/>
  <c r="V261" i="5"/>
  <c r="AB261" i="5" s="1"/>
  <c r="G271" i="3" s="1"/>
  <c r="W261" i="5"/>
  <c r="AC261" i="5" s="1"/>
  <c r="H271" i="3" s="1"/>
  <c r="X261" i="5"/>
  <c r="AD261" i="5" s="1"/>
  <c r="I271" i="3" s="1"/>
  <c r="Y261" i="5"/>
  <c r="AE261" i="5" s="1"/>
  <c r="J271" i="3" s="1"/>
  <c r="T262" i="5"/>
  <c r="Z262" i="5" s="1"/>
  <c r="E272" i="3" s="1"/>
  <c r="U262" i="5"/>
  <c r="AA262" i="5" s="1"/>
  <c r="F272" i="3" s="1"/>
  <c r="V262" i="5"/>
  <c r="AB262" i="5" s="1"/>
  <c r="G272" i="3" s="1"/>
  <c r="W262" i="5"/>
  <c r="AC262" i="5" s="1"/>
  <c r="H272" i="3" s="1"/>
  <c r="X262" i="5"/>
  <c r="AD262" i="5" s="1"/>
  <c r="I272" i="3" s="1"/>
  <c r="Y262" i="5"/>
  <c r="AE262" i="5" s="1"/>
  <c r="J272" i="3" s="1"/>
  <c r="T263" i="5"/>
  <c r="Z263" i="5" s="1"/>
  <c r="E273" i="3" s="1"/>
  <c r="U263" i="5"/>
  <c r="AA263" i="5" s="1"/>
  <c r="F273" i="3" s="1"/>
  <c r="V263" i="5"/>
  <c r="AB263" i="5" s="1"/>
  <c r="G273" i="3" s="1"/>
  <c r="W263" i="5"/>
  <c r="AC263" i="5" s="1"/>
  <c r="H273" i="3" s="1"/>
  <c r="X263" i="5"/>
  <c r="AD263" i="5" s="1"/>
  <c r="I273" i="3" s="1"/>
  <c r="Y263" i="5"/>
  <c r="AE263" i="5" s="1"/>
  <c r="J273" i="3" s="1"/>
  <c r="T264" i="5"/>
  <c r="Z264" i="5" s="1"/>
  <c r="E274" i="3" s="1"/>
  <c r="U264" i="5"/>
  <c r="AA264" i="5" s="1"/>
  <c r="F274" i="3" s="1"/>
  <c r="V264" i="5"/>
  <c r="AB264" i="5" s="1"/>
  <c r="G274" i="3" s="1"/>
  <c r="W264" i="5"/>
  <c r="AC264" i="5" s="1"/>
  <c r="H274" i="3" s="1"/>
  <c r="X264" i="5"/>
  <c r="AD264" i="5" s="1"/>
  <c r="I274" i="3" s="1"/>
  <c r="Y264" i="5"/>
  <c r="AE264" i="5" s="1"/>
  <c r="J274" i="3" s="1"/>
  <c r="T265" i="5"/>
  <c r="Z265" i="5" s="1"/>
  <c r="E275" i="3" s="1"/>
  <c r="U265" i="5"/>
  <c r="AA265" i="5" s="1"/>
  <c r="F275" i="3" s="1"/>
  <c r="V265" i="5"/>
  <c r="AB265" i="5" s="1"/>
  <c r="G275" i="3" s="1"/>
  <c r="W265" i="5"/>
  <c r="AC265" i="5" s="1"/>
  <c r="H275" i="3" s="1"/>
  <c r="X265" i="5"/>
  <c r="AD265" i="5" s="1"/>
  <c r="I275" i="3" s="1"/>
  <c r="Y265" i="5"/>
  <c r="AE265" i="5" s="1"/>
  <c r="J275" i="3" s="1"/>
  <c r="T266" i="5"/>
  <c r="Z266" i="5" s="1"/>
  <c r="E276" i="3" s="1"/>
  <c r="U266" i="5"/>
  <c r="AA266" i="5" s="1"/>
  <c r="F276" i="3" s="1"/>
  <c r="V266" i="5"/>
  <c r="AB266" i="5" s="1"/>
  <c r="G276" i="3" s="1"/>
  <c r="W266" i="5"/>
  <c r="AC266" i="5" s="1"/>
  <c r="H276" i="3" s="1"/>
  <c r="X266" i="5"/>
  <c r="AD266" i="5" s="1"/>
  <c r="I276" i="3" s="1"/>
  <c r="Y266" i="5"/>
  <c r="AE266" i="5" s="1"/>
  <c r="J276" i="3" s="1"/>
  <c r="T267" i="5"/>
  <c r="Z267" i="5" s="1"/>
  <c r="E277" i="3" s="1"/>
  <c r="U267" i="5"/>
  <c r="AA267" i="5" s="1"/>
  <c r="F277" i="3" s="1"/>
  <c r="V267" i="5"/>
  <c r="AB267" i="5" s="1"/>
  <c r="G277" i="3" s="1"/>
  <c r="W267" i="5"/>
  <c r="AC267" i="5" s="1"/>
  <c r="H277" i="3" s="1"/>
  <c r="X267" i="5"/>
  <c r="AD267" i="5" s="1"/>
  <c r="I277" i="3" s="1"/>
  <c r="Y267" i="5"/>
  <c r="AE267" i="5" s="1"/>
  <c r="J277" i="3" s="1"/>
  <c r="T268" i="5"/>
  <c r="Z268" i="5" s="1"/>
  <c r="E278" i="3" s="1"/>
  <c r="U268" i="5"/>
  <c r="AA268" i="5" s="1"/>
  <c r="F278" i="3" s="1"/>
  <c r="V268" i="5"/>
  <c r="AB268" i="5" s="1"/>
  <c r="G278" i="3" s="1"/>
  <c r="W268" i="5"/>
  <c r="AC268" i="5" s="1"/>
  <c r="H278" i="3" s="1"/>
  <c r="X268" i="5"/>
  <c r="AD268" i="5" s="1"/>
  <c r="I278" i="3" s="1"/>
  <c r="Y268" i="5"/>
  <c r="AE268" i="5" s="1"/>
  <c r="J278" i="3" s="1"/>
  <c r="T269" i="5"/>
  <c r="Z269" i="5" s="1"/>
  <c r="E279" i="3" s="1"/>
  <c r="U269" i="5"/>
  <c r="AA269" i="5" s="1"/>
  <c r="F279" i="3" s="1"/>
  <c r="V269" i="5"/>
  <c r="AB269" i="5" s="1"/>
  <c r="G279" i="3" s="1"/>
  <c r="W269" i="5"/>
  <c r="AC269" i="5" s="1"/>
  <c r="X269" i="5"/>
  <c r="AD269" i="5" s="1"/>
  <c r="I279" i="3" s="1"/>
  <c r="Y269" i="5"/>
  <c r="AE269" i="5" s="1"/>
  <c r="J279" i="3" s="1"/>
  <c r="T270" i="5"/>
  <c r="Z270" i="5" s="1"/>
  <c r="E280" i="3" s="1"/>
  <c r="U270" i="5"/>
  <c r="AA270" i="5" s="1"/>
  <c r="F280" i="3" s="1"/>
  <c r="V270" i="5"/>
  <c r="AB270" i="5" s="1"/>
  <c r="G280" i="3" s="1"/>
  <c r="W270" i="5"/>
  <c r="AC270" i="5" s="1"/>
  <c r="H280" i="3" s="1"/>
  <c r="X270" i="5"/>
  <c r="AD270" i="5" s="1"/>
  <c r="I280" i="3" s="1"/>
  <c r="Y270" i="5"/>
  <c r="AE270" i="5" s="1"/>
  <c r="J280" i="3" s="1"/>
  <c r="T271" i="5"/>
  <c r="Z271" i="5" s="1"/>
  <c r="E281" i="3" s="1"/>
  <c r="U271" i="5"/>
  <c r="AA271" i="5" s="1"/>
  <c r="F281" i="3" s="1"/>
  <c r="V271" i="5"/>
  <c r="AB271" i="5" s="1"/>
  <c r="G281" i="3" s="1"/>
  <c r="W271" i="5"/>
  <c r="AC271" i="5" s="1"/>
  <c r="H281" i="3" s="1"/>
  <c r="X271" i="5"/>
  <c r="AD271" i="5" s="1"/>
  <c r="I281" i="3" s="1"/>
  <c r="Y271" i="5"/>
  <c r="AE271" i="5" s="1"/>
  <c r="J281" i="3" s="1"/>
  <c r="T272" i="5"/>
  <c r="Z272" i="5" s="1"/>
  <c r="E282" i="3" s="1"/>
  <c r="U272" i="5"/>
  <c r="AA272" i="5" s="1"/>
  <c r="F282" i="3" s="1"/>
  <c r="V272" i="5"/>
  <c r="AB272" i="5" s="1"/>
  <c r="G282" i="3" s="1"/>
  <c r="W272" i="5"/>
  <c r="AC272" i="5" s="1"/>
  <c r="H282" i="3" s="1"/>
  <c r="X272" i="5"/>
  <c r="AD272" i="5" s="1"/>
  <c r="I282" i="3" s="1"/>
  <c r="Y272" i="5"/>
  <c r="AE272" i="5" s="1"/>
  <c r="J282" i="3" s="1"/>
  <c r="T273" i="5"/>
  <c r="Z273" i="5" s="1"/>
  <c r="E283" i="3" s="1"/>
  <c r="U273" i="5"/>
  <c r="AA273" i="5" s="1"/>
  <c r="F283" i="3" s="1"/>
  <c r="V273" i="5"/>
  <c r="AB273" i="5" s="1"/>
  <c r="G283" i="3" s="1"/>
  <c r="W273" i="5"/>
  <c r="AC273" i="5" s="1"/>
  <c r="H283" i="3" s="1"/>
  <c r="X273" i="5"/>
  <c r="AD273" i="5" s="1"/>
  <c r="I283" i="3" s="1"/>
  <c r="Y273" i="5"/>
  <c r="AE273" i="5" s="1"/>
  <c r="J283" i="3" s="1"/>
  <c r="T274" i="5"/>
  <c r="Z274" i="5" s="1"/>
  <c r="E284" i="3" s="1"/>
  <c r="U274" i="5"/>
  <c r="AA274" i="5" s="1"/>
  <c r="F284" i="3" s="1"/>
  <c r="V274" i="5"/>
  <c r="AB274" i="5" s="1"/>
  <c r="G284" i="3" s="1"/>
  <c r="W274" i="5"/>
  <c r="AC274" i="5" s="1"/>
  <c r="H284" i="3" s="1"/>
  <c r="X274" i="5"/>
  <c r="AD274" i="5" s="1"/>
  <c r="I284" i="3" s="1"/>
  <c r="Y274" i="5"/>
  <c r="AE274" i="5" s="1"/>
  <c r="J284" i="3" s="1"/>
  <c r="T275" i="5"/>
  <c r="Z275" i="5" s="1"/>
  <c r="E285" i="3" s="1"/>
  <c r="U275" i="5"/>
  <c r="AA275" i="5" s="1"/>
  <c r="F285" i="3" s="1"/>
  <c r="V275" i="5"/>
  <c r="AB275" i="5" s="1"/>
  <c r="G285" i="3" s="1"/>
  <c r="W275" i="5"/>
  <c r="AC275" i="5" s="1"/>
  <c r="H285" i="3" s="1"/>
  <c r="X275" i="5"/>
  <c r="AD275" i="5" s="1"/>
  <c r="I285" i="3" s="1"/>
  <c r="Y275" i="5"/>
  <c r="AE275" i="5" s="1"/>
  <c r="J285" i="3" s="1"/>
  <c r="T276" i="5"/>
  <c r="Z276" i="5" s="1"/>
  <c r="E286" i="3" s="1"/>
  <c r="U276" i="5"/>
  <c r="AA276" i="5" s="1"/>
  <c r="F286" i="3" s="1"/>
  <c r="V276" i="5"/>
  <c r="AB276" i="5" s="1"/>
  <c r="G286" i="3" s="1"/>
  <c r="W276" i="5"/>
  <c r="AC276" i="5" s="1"/>
  <c r="H286" i="3" s="1"/>
  <c r="X276" i="5"/>
  <c r="AD276" i="5" s="1"/>
  <c r="I286" i="3" s="1"/>
  <c r="Y276" i="5"/>
  <c r="AE276" i="5" s="1"/>
  <c r="J286" i="3" s="1"/>
  <c r="T277" i="5"/>
  <c r="Z277" i="5" s="1"/>
  <c r="E287" i="3" s="1"/>
  <c r="U277" i="5"/>
  <c r="AA277" i="5" s="1"/>
  <c r="F287" i="3" s="1"/>
  <c r="V277" i="5"/>
  <c r="AB277" i="5" s="1"/>
  <c r="G287" i="3" s="1"/>
  <c r="W277" i="5"/>
  <c r="AC277" i="5" s="1"/>
  <c r="H287" i="3" s="1"/>
  <c r="X277" i="5"/>
  <c r="AD277" i="5" s="1"/>
  <c r="I287" i="3" s="1"/>
  <c r="Y277" i="5"/>
  <c r="AE277" i="5" s="1"/>
  <c r="J287" i="3" s="1"/>
  <c r="T278" i="5"/>
  <c r="Z278" i="5" s="1"/>
  <c r="E288" i="3" s="1"/>
  <c r="U278" i="5"/>
  <c r="AA278" i="5" s="1"/>
  <c r="F288" i="3" s="1"/>
  <c r="V278" i="5"/>
  <c r="AB278" i="5" s="1"/>
  <c r="G288" i="3" s="1"/>
  <c r="W278" i="5"/>
  <c r="AC278" i="5" s="1"/>
  <c r="H288" i="3" s="1"/>
  <c r="X278" i="5"/>
  <c r="AD278" i="5" s="1"/>
  <c r="I288" i="3" s="1"/>
  <c r="Y278" i="5"/>
  <c r="AE278" i="5" s="1"/>
  <c r="J288" i="3" s="1"/>
  <c r="T279" i="5"/>
  <c r="Z279" i="5" s="1"/>
  <c r="E289" i="3" s="1"/>
  <c r="U279" i="5"/>
  <c r="AA279" i="5" s="1"/>
  <c r="F289" i="3" s="1"/>
  <c r="V279" i="5"/>
  <c r="AB279" i="5" s="1"/>
  <c r="G289" i="3" s="1"/>
  <c r="W279" i="5"/>
  <c r="AC279" i="5" s="1"/>
  <c r="H289" i="3" s="1"/>
  <c r="X279" i="5"/>
  <c r="AD279" i="5" s="1"/>
  <c r="I289" i="3" s="1"/>
  <c r="Y279" i="5"/>
  <c r="AE279" i="5" s="1"/>
  <c r="J289" i="3" s="1"/>
  <c r="T280" i="5"/>
  <c r="Z280" i="5" s="1"/>
  <c r="E290" i="3" s="1"/>
  <c r="U280" i="5"/>
  <c r="AA280" i="5" s="1"/>
  <c r="F290" i="3" s="1"/>
  <c r="V280" i="5"/>
  <c r="AB280" i="5" s="1"/>
  <c r="G290" i="3" s="1"/>
  <c r="W280" i="5"/>
  <c r="AC280" i="5" s="1"/>
  <c r="H290" i="3" s="1"/>
  <c r="X280" i="5"/>
  <c r="AD280" i="5" s="1"/>
  <c r="I290" i="3" s="1"/>
  <c r="Y280" i="5"/>
  <c r="AE280" i="5" s="1"/>
  <c r="J290" i="3" s="1"/>
  <c r="T281" i="5"/>
  <c r="Z281" i="5" s="1"/>
  <c r="E291" i="3" s="1"/>
  <c r="U281" i="5"/>
  <c r="AA281" i="5" s="1"/>
  <c r="F291" i="3" s="1"/>
  <c r="V281" i="5"/>
  <c r="AB281" i="5" s="1"/>
  <c r="G291" i="3" s="1"/>
  <c r="W281" i="5"/>
  <c r="AC281" i="5" s="1"/>
  <c r="H291" i="3" s="1"/>
  <c r="X281" i="5"/>
  <c r="AD281" i="5" s="1"/>
  <c r="I291" i="3" s="1"/>
  <c r="Y281" i="5"/>
  <c r="AE281" i="5" s="1"/>
  <c r="J291" i="3" s="1"/>
  <c r="T282" i="5"/>
  <c r="Z282" i="5" s="1"/>
  <c r="E292" i="3" s="1"/>
  <c r="U282" i="5"/>
  <c r="AA282" i="5" s="1"/>
  <c r="F292" i="3" s="1"/>
  <c r="V282" i="5"/>
  <c r="AB282" i="5" s="1"/>
  <c r="G292" i="3" s="1"/>
  <c r="W282" i="5"/>
  <c r="AC282" i="5" s="1"/>
  <c r="H292" i="3" s="1"/>
  <c r="X282" i="5"/>
  <c r="AD282" i="5" s="1"/>
  <c r="I292" i="3" s="1"/>
  <c r="Y282" i="5"/>
  <c r="AE282" i="5" s="1"/>
  <c r="J292" i="3" s="1"/>
  <c r="T283" i="5"/>
  <c r="Z283" i="5" s="1"/>
  <c r="E293" i="3" s="1"/>
  <c r="U283" i="5"/>
  <c r="AA283" i="5" s="1"/>
  <c r="F293" i="3" s="1"/>
  <c r="V283" i="5"/>
  <c r="AB283" i="5" s="1"/>
  <c r="G293" i="3" s="1"/>
  <c r="W283" i="5"/>
  <c r="AC283" i="5" s="1"/>
  <c r="H293" i="3" s="1"/>
  <c r="X283" i="5"/>
  <c r="AD283" i="5" s="1"/>
  <c r="I293" i="3" s="1"/>
  <c r="Y283" i="5"/>
  <c r="AE283" i="5" s="1"/>
  <c r="J293" i="3" s="1"/>
  <c r="T284" i="5"/>
  <c r="Z284" i="5" s="1"/>
  <c r="E294" i="3" s="1"/>
  <c r="U284" i="5"/>
  <c r="AA284" i="5" s="1"/>
  <c r="F294" i="3" s="1"/>
  <c r="V284" i="5"/>
  <c r="AB284" i="5" s="1"/>
  <c r="G294" i="3" s="1"/>
  <c r="W284" i="5"/>
  <c r="AC284" i="5" s="1"/>
  <c r="H294" i="3" s="1"/>
  <c r="X284" i="5"/>
  <c r="AD284" i="5" s="1"/>
  <c r="I294" i="3" s="1"/>
  <c r="Y284" i="5"/>
  <c r="AE284" i="5" s="1"/>
  <c r="J294" i="3" s="1"/>
  <c r="T285" i="5"/>
  <c r="Z285" i="5" s="1"/>
  <c r="E295" i="3" s="1"/>
  <c r="U285" i="5"/>
  <c r="AA285" i="5" s="1"/>
  <c r="F295" i="3" s="1"/>
  <c r="V285" i="5"/>
  <c r="AB285" i="5" s="1"/>
  <c r="G295" i="3" s="1"/>
  <c r="W285" i="5"/>
  <c r="AC285" i="5" s="1"/>
  <c r="H295" i="3" s="1"/>
  <c r="X285" i="5"/>
  <c r="AD285" i="5" s="1"/>
  <c r="I295" i="3" s="1"/>
  <c r="Y285" i="5"/>
  <c r="AE285" i="5" s="1"/>
  <c r="T286" i="5"/>
  <c r="Z286" i="5" s="1"/>
  <c r="E296" i="3" s="1"/>
  <c r="U286" i="5"/>
  <c r="AA286" i="5" s="1"/>
  <c r="F296" i="3" s="1"/>
  <c r="V286" i="5"/>
  <c r="AB286" i="5" s="1"/>
  <c r="G296" i="3" s="1"/>
  <c r="W286" i="5"/>
  <c r="AC286" i="5" s="1"/>
  <c r="H296" i="3" s="1"/>
  <c r="X286" i="5"/>
  <c r="AD286" i="5" s="1"/>
  <c r="I296" i="3" s="1"/>
  <c r="Y286" i="5"/>
  <c r="AE286" i="5" s="1"/>
  <c r="J296" i="3" s="1"/>
  <c r="T287" i="5"/>
  <c r="Z287" i="5" s="1"/>
  <c r="E297" i="3" s="1"/>
  <c r="U287" i="5"/>
  <c r="AA287" i="5" s="1"/>
  <c r="F297" i="3" s="1"/>
  <c r="V287" i="5"/>
  <c r="AB287" i="5" s="1"/>
  <c r="G297" i="3" s="1"/>
  <c r="W287" i="5"/>
  <c r="AC287" i="5" s="1"/>
  <c r="H297" i="3" s="1"/>
  <c r="X287" i="5"/>
  <c r="AD287" i="5" s="1"/>
  <c r="I297" i="3" s="1"/>
  <c r="Y287" i="5"/>
  <c r="AE287" i="5" s="1"/>
  <c r="J297" i="3" s="1"/>
  <c r="T288" i="5"/>
  <c r="Z288" i="5" s="1"/>
  <c r="E298" i="3" s="1"/>
  <c r="U288" i="5"/>
  <c r="AA288" i="5" s="1"/>
  <c r="F298" i="3" s="1"/>
  <c r="V288" i="5"/>
  <c r="AB288" i="5" s="1"/>
  <c r="G298" i="3" s="1"/>
  <c r="W288" i="5"/>
  <c r="AC288" i="5" s="1"/>
  <c r="X288" i="5"/>
  <c r="AD288" i="5" s="1"/>
  <c r="I298" i="3" s="1"/>
  <c r="Y288" i="5"/>
  <c r="AE288" i="5" s="1"/>
  <c r="J298" i="3" s="1"/>
  <c r="T289" i="5"/>
  <c r="Z289" i="5" s="1"/>
  <c r="E299" i="3" s="1"/>
  <c r="U289" i="5"/>
  <c r="AA289" i="5" s="1"/>
  <c r="F299" i="3" s="1"/>
  <c r="V289" i="5"/>
  <c r="AB289" i="5" s="1"/>
  <c r="G299" i="3" s="1"/>
  <c r="W289" i="5"/>
  <c r="AC289" i="5" s="1"/>
  <c r="H299" i="3" s="1"/>
  <c r="X289" i="5"/>
  <c r="AD289" i="5" s="1"/>
  <c r="I299" i="3" s="1"/>
  <c r="Y289" i="5"/>
  <c r="AE289" i="5" s="1"/>
  <c r="J299" i="3" s="1"/>
  <c r="T290" i="5"/>
  <c r="Z290" i="5" s="1"/>
  <c r="E300" i="3" s="1"/>
  <c r="U290" i="5"/>
  <c r="AA290" i="5" s="1"/>
  <c r="F300" i="3" s="1"/>
  <c r="V290" i="5"/>
  <c r="AB290" i="5" s="1"/>
  <c r="G300" i="3" s="1"/>
  <c r="W290" i="5"/>
  <c r="AC290" i="5" s="1"/>
  <c r="H300" i="3" s="1"/>
  <c r="X290" i="5"/>
  <c r="AD290" i="5" s="1"/>
  <c r="I300" i="3" s="1"/>
  <c r="Y290" i="5"/>
  <c r="AE290" i="5" s="1"/>
  <c r="T291" i="5"/>
  <c r="Z291" i="5" s="1"/>
  <c r="E301" i="3" s="1"/>
  <c r="U291" i="5"/>
  <c r="AA291" i="5" s="1"/>
  <c r="F301" i="3" s="1"/>
  <c r="V291" i="5"/>
  <c r="AB291" i="5" s="1"/>
  <c r="G301" i="3" s="1"/>
  <c r="W291" i="5"/>
  <c r="AC291" i="5" s="1"/>
  <c r="H301" i="3" s="1"/>
  <c r="X291" i="5"/>
  <c r="AD291" i="5" s="1"/>
  <c r="I301" i="3" s="1"/>
  <c r="Y291" i="5"/>
  <c r="AE291" i="5" s="1"/>
  <c r="J301" i="3" s="1"/>
  <c r="T292" i="5"/>
  <c r="Z292" i="5" s="1"/>
  <c r="E302" i="3" s="1"/>
  <c r="U292" i="5"/>
  <c r="AA292" i="5" s="1"/>
  <c r="F302" i="3" s="1"/>
  <c r="V292" i="5"/>
  <c r="AB292" i="5" s="1"/>
  <c r="G302" i="3" s="1"/>
  <c r="W292" i="5"/>
  <c r="AC292" i="5" s="1"/>
  <c r="H302" i="3" s="1"/>
  <c r="X292" i="5"/>
  <c r="AD292" i="5" s="1"/>
  <c r="I302" i="3" s="1"/>
  <c r="Y292" i="5"/>
  <c r="AE292" i="5" s="1"/>
  <c r="J302" i="3" s="1"/>
  <c r="T293" i="5"/>
  <c r="Z293" i="5" s="1"/>
  <c r="E303" i="3" s="1"/>
  <c r="U293" i="5"/>
  <c r="AA293" i="5" s="1"/>
  <c r="F303" i="3" s="1"/>
  <c r="V293" i="5"/>
  <c r="AB293" i="5" s="1"/>
  <c r="G303" i="3" s="1"/>
  <c r="W293" i="5"/>
  <c r="AC293" i="5" s="1"/>
  <c r="H303" i="3" s="1"/>
  <c r="X293" i="5"/>
  <c r="AD293" i="5" s="1"/>
  <c r="I303" i="3" s="1"/>
  <c r="Y293" i="5"/>
  <c r="AE293" i="5" s="1"/>
  <c r="J303" i="3" s="1"/>
  <c r="T294" i="5"/>
  <c r="Z294" i="5" s="1"/>
  <c r="E304" i="3" s="1"/>
  <c r="U294" i="5"/>
  <c r="AA294" i="5" s="1"/>
  <c r="F304" i="3" s="1"/>
  <c r="V294" i="5"/>
  <c r="AB294" i="5" s="1"/>
  <c r="G304" i="3" s="1"/>
  <c r="W294" i="5"/>
  <c r="AC294" i="5" s="1"/>
  <c r="H304" i="3" s="1"/>
  <c r="X294" i="5"/>
  <c r="AD294" i="5" s="1"/>
  <c r="I304" i="3" s="1"/>
  <c r="Y294" i="5"/>
  <c r="AE294" i="5" s="1"/>
  <c r="J304" i="3" s="1"/>
  <c r="T295" i="5"/>
  <c r="Z295" i="5" s="1"/>
  <c r="E305" i="3" s="1"/>
  <c r="U295" i="5"/>
  <c r="AA295" i="5" s="1"/>
  <c r="F305" i="3" s="1"/>
  <c r="V295" i="5"/>
  <c r="AB295" i="5" s="1"/>
  <c r="G305" i="3" s="1"/>
  <c r="W295" i="5"/>
  <c r="AC295" i="5" s="1"/>
  <c r="H305" i="3" s="1"/>
  <c r="X295" i="5"/>
  <c r="AD295" i="5" s="1"/>
  <c r="I305" i="3" s="1"/>
  <c r="Y295" i="5"/>
  <c r="AE295" i="5" s="1"/>
  <c r="J305" i="3" s="1"/>
  <c r="T296" i="5"/>
  <c r="Z296" i="5" s="1"/>
  <c r="E306" i="3" s="1"/>
  <c r="U296" i="5"/>
  <c r="AA296" i="5" s="1"/>
  <c r="F306" i="3" s="1"/>
  <c r="V296" i="5"/>
  <c r="AB296" i="5" s="1"/>
  <c r="G306" i="3" s="1"/>
  <c r="W296" i="5"/>
  <c r="AC296" i="5" s="1"/>
  <c r="H306" i="3" s="1"/>
  <c r="X296" i="5"/>
  <c r="AD296" i="5" s="1"/>
  <c r="I306" i="3" s="1"/>
  <c r="Y296" i="5"/>
  <c r="AE296" i="5" s="1"/>
  <c r="J306" i="3" s="1"/>
  <c r="T297" i="5"/>
  <c r="Z297" i="5" s="1"/>
  <c r="E307" i="3" s="1"/>
  <c r="U297" i="5"/>
  <c r="AA297" i="5" s="1"/>
  <c r="F307" i="3" s="1"/>
  <c r="V297" i="5"/>
  <c r="AB297" i="5" s="1"/>
  <c r="G307" i="3" s="1"/>
  <c r="W297" i="5"/>
  <c r="AC297" i="5" s="1"/>
  <c r="H307" i="3" s="1"/>
  <c r="X297" i="5"/>
  <c r="AD297" i="5" s="1"/>
  <c r="I307" i="3" s="1"/>
  <c r="Y297" i="5"/>
  <c r="AE297" i="5" s="1"/>
  <c r="J307" i="3" s="1"/>
  <c r="T298" i="5"/>
  <c r="Z298" i="5" s="1"/>
  <c r="E308" i="3" s="1"/>
  <c r="U298" i="5"/>
  <c r="AA298" i="5" s="1"/>
  <c r="F308" i="3" s="1"/>
  <c r="V298" i="5"/>
  <c r="AB298" i="5" s="1"/>
  <c r="G308" i="3" s="1"/>
  <c r="W298" i="5"/>
  <c r="AC298" i="5" s="1"/>
  <c r="H308" i="3" s="1"/>
  <c r="X298" i="5"/>
  <c r="AD298" i="5" s="1"/>
  <c r="I308" i="3" s="1"/>
  <c r="Y298" i="5"/>
  <c r="AE298" i="5" s="1"/>
  <c r="J308" i="3" s="1"/>
  <c r="T299" i="5"/>
  <c r="Z299" i="5" s="1"/>
  <c r="E309" i="3" s="1"/>
  <c r="U299" i="5"/>
  <c r="AA299" i="5" s="1"/>
  <c r="F309" i="3" s="1"/>
  <c r="V299" i="5"/>
  <c r="AB299" i="5" s="1"/>
  <c r="G309" i="3" s="1"/>
  <c r="W299" i="5"/>
  <c r="AC299" i="5" s="1"/>
  <c r="H309" i="3" s="1"/>
  <c r="X299" i="5"/>
  <c r="AD299" i="5" s="1"/>
  <c r="I309" i="3" s="1"/>
  <c r="Y299" i="5"/>
  <c r="AE299" i="5" s="1"/>
  <c r="J309" i="3" s="1"/>
  <c r="T300" i="5"/>
  <c r="Z300" i="5" s="1"/>
  <c r="E310" i="3" s="1"/>
  <c r="U300" i="5"/>
  <c r="AA300" i="5" s="1"/>
  <c r="F310" i="3" s="1"/>
  <c r="V300" i="5"/>
  <c r="AB300" i="5" s="1"/>
  <c r="G310" i="3" s="1"/>
  <c r="W300" i="5"/>
  <c r="AC300" i="5" s="1"/>
  <c r="H310" i="3" s="1"/>
  <c r="X300" i="5"/>
  <c r="AD300" i="5" s="1"/>
  <c r="I310" i="3" s="1"/>
  <c r="Y300" i="5"/>
  <c r="AE300" i="5" s="1"/>
  <c r="J310" i="3" s="1"/>
  <c r="T301" i="5"/>
  <c r="Z301" i="5" s="1"/>
  <c r="E311" i="3" s="1"/>
  <c r="U301" i="5"/>
  <c r="AA301" i="5" s="1"/>
  <c r="F311" i="3" s="1"/>
  <c r="V301" i="5"/>
  <c r="AB301" i="5" s="1"/>
  <c r="G311" i="3" s="1"/>
  <c r="W301" i="5"/>
  <c r="AC301" i="5" s="1"/>
  <c r="H311" i="3" s="1"/>
  <c r="X301" i="5"/>
  <c r="AD301" i="5" s="1"/>
  <c r="I311" i="3" s="1"/>
  <c r="Y301" i="5"/>
  <c r="AE301" i="5" s="1"/>
  <c r="J311" i="3" s="1"/>
  <c r="T302" i="5"/>
  <c r="Z302" i="5" s="1"/>
  <c r="E312" i="3" s="1"/>
  <c r="U302" i="5"/>
  <c r="AA302" i="5" s="1"/>
  <c r="F312" i="3" s="1"/>
  <c r="V302" i="5"/>
  <c r="AB302" i="5" s="1"/>
  <c r="G312" i="3" s="1"/>
  <c r="W302" i="5"/>
  <c r="AC302" i="5" s="1"/>
  <c r="H312" i="3" s="1"/>
  <c r="X302" i="5"/>
  <c r="AD302" i="5" s="1"/>
  <c r="I312" i="3" s="1"/>
  <c r="Y302" i="5"/>
  <c r="AE302" i="5" s="1"/>
  <c r="J312" i="3" s="1"/>
  <c r="T303" i="5"/>
  <c r="Z303" i="5" s="1"/>
  <c r="E313" i="3" s="1"/>
  <c r="U303" i="5"/>
  <c r="AA303" i="5" s="1"/>
  <c r="F313" i="3" s="1"/>
  <c r="V303" i="5"/>
  <c r="AB303" i="5" s="1"/>
  <c r="G313" i="3" s="1"/>
  <c r="W303" i="5"/>
  <c r="AC303" i="5" s="1"/>
  <c r="H313" i="3" s="1"/>
  <c r="X303" i="5"/>
  <c r="AD303" i="5" s="1"/>
  <c r="I313" i="3" s="1"/>
  <c r="Y303" i="5"/>
  <c r="AE303" i="5" s="1"/>
  <c r="J313" i="3" s="1"/>
  <c r="T304" i="5"/>
  <c r="Z304" i="5" s="1"/>
  <c r="E314" i="3" s="1"/>
  <c r="U304" i="5"/>
  <c r="AA304" i="5" s="1"/>
  <c r="F314" i="3" s="1"/>
  <c r="V304" i="5"/>
  <c r="AB304" i="5" s="1"/>
  <c r="G314" i="3" s="1"/>
  <c r="W304" i="5"/>
  <c r="AC304" i="5" s="1"/>
  <c r="H314" i="3" s="1"/>
  <c r="X304" i="5"/>
  <c r="AD304" i="5" s="1"/>
  <c r="I314" i="3" s="1"/>
  <c r="Y304" i="5"/>
  <c r="AE304" i="5" s="1"/>
  <c r="J314" i="3" s="1"/>
  <c r="T305" i="5"/>
  <c r="Z305" i="5" s="1"/>
  <c r="E315" i="3" s="1"/>
  <c r="U305" i="5"/>
  <c r="AA305" i="5" s="1"/>
  <c r="F315" i="3" s="1"/>
  <c r="V305" i="5"/>
  <c r="AB305" i="5" s="1"/>
  <c r="G315" i="3" s="1"/>
  <c r="W305" i="5"/>
  <c r="AC305" i="5" s="1"/>
  <c r="H315" i="3" s="1"/>
  <c r="X305" i="5"/>
  <c r="AD305" i="5" s="1"/>
  <c r="I315" i="3" s="1"/>
  <c r="Y305" i="5"/>
  <c r="AE305" i="5" s="1"/>
  <c r="J315" i="3" s="1"/>
  <c r="T306" i="5"/>
  <c r="Z306" i="5" s="1"/>
  <c r="E316" i="3" s="1"/>
  <c r="U306" i="5"/>
  <c r="AA306" i="5" s="1"/>
  <c r="F316" i="3" s="1"/>
  <c r="V306" i="5"/>
  <c r="AB306" i="5" s="1"/>
  <c r="G316" i="3" s="1"/>
  <c r="W306" i="5"/>
  <c r="AC306" i="5" s="1"/>
  <c r="H316" i="3" s="1"/>
  <c r="X306" i="5"/>
  <c r="AD306" i="5" s="1"/>
  <c r="I316" i="3" s="1"/>
  <c r="Y306" i="5"/>
  <c r="AE306" i="5" s="1"/>
  <c r="J316" i="3" s="1"/>
  <c r="T307" i="5"/>
  <c r="Z307" i="5" s="1"/>
  <c r="E317" i="3" s="1"/>
  <c r="U307" i="5"/>
  <c r="AA307" i="5" s="1"/>
  <c r="F317" i="3" s="1"/>
  <c r="V307" i="5"/>
  <c r="AB307" i="5" s="1"/>
  <c r="G317" i="3" s="1"/>
  <c r="W307" i="5"/>
  <c r="AC307" i="5" s="1"/>
  <c r="H317" i="3" s="1"/>
  <c r="X307" i="5"/>
  <c r="AD307" i="5" s="1"/>
  <c r="I317" i="3" s="1"/>
  <c r="Y307" i="5"/>
  <c r="AE307" i="5" s="1"/>
  <c r="J317" i="3" s="1"/>
  <c r="T308" i="5"/>
  <c r="Z308" i="5" s="1"/>
  <c r="E318" i="3" s="1"/>
  <c r="U308" i="5"/>
  <c r="AA308" i="5" s="1"/>
  <c r="F318" i="3" s="1"/>
  <c r="V308" i="5"/>
  <c r="AB308" i="5" s="1"/>
  <c r="G318" i="3" s="1"/>
  <c r="W308" i="5"/>
  <c r="AC308" i="5" s="1"/>
  <c r="H318" i="3" s="1"/>
  <c r="X308" i="5"/>
  <c r="AD308" i="5" s="1"/>
  <c r="I318" i="3" s="1"/>
  <c r="Y308" i="5"/>
  <c r="AE308" i="5" s="1"/>
  <c r="J318" i="3" s="1"/>
  <c r="T309" i="5"/>
  <c r="Z309" i="5" s="1"/>
  <c r="E319" i="3" s="1"/>
  <c r="U309" i="5"/>
  <c r="AA309" i="5" s="1"/>
  <c r="F319" i="3" s="1"/>
  <c r="V309" i="5"/>
  <c r="AB309" i="5" s="1"/>
  <c r="G319" i="3" s="1"/>
  <c r="W309" i="5"/>
  <c r="AC309" i="5" s="1"/>
  <c r="H319" i="3" s="1"/>
  <c r="X309" i="5"/>
  <c r="AD309" i="5" s="1"/>
  <c r="I319" i="3" s="1"/>
  <c r="Y309" i="5"/>
  <c r="AE309" i="5" s="1"/>
  <c r="J319" i="3" s="1"/>
  <c r="T310" i="5"/>
  <c r="Z310" i="5" s="1"/>
  <c r="E320" i="3" s="1"/>
  <c r="U310" i="5"/>
  <c r="AA310" i="5" s="1"/>
  <c r="F320" i="3" s="1"/>
  <c r="V310" i="5"/>
  <c r="AB310" i="5" s="1"/>
  <c r="G320" i="3" s="1"/>
  <c r="W310" i="5"/>
  <c r="AC310" i="5" s="1"/>
  <c r="H320" i="3" s="1"/>
  <c r="X310" i="5"/>
  <c r="AD310" i="5" s="1"/>
  <c r="I320" i="3" s="1"/>
  <c r="Y310" i="5"/>
  <c r="AE310" i="5" s="1"/>
  <c r="J320" i="3" s="1"/>
  <c r="T311" i="5"/>
  <c r="Z311" i="5" s="1"/>
  <c r="E321" i="3" s="1"/>
  <c r="U311" i="5"/>
  <c r="AA311" i="5" s="1"/>
  <c r="F321" i="3" s="1"/>
  <c r="V311" i="5"/>
  <c r="AB311" i="5" s="1"/>
  <c r="G321" i="3" s="1"/>
  <c r="W311" i="5"/>
  <c r="AC311" i="5" s="1"/>
  <c r="H321" i="3" s="1"/>
  <c r="X311" i="5"/>
  <c r="AD311" i="5" s="1"/>
  <c r="I321" i="3" s="1"/>
  <c r="Y311" i="5"/>
  <c r="AE311" i="5" s="1"/>
  <c r="J321" i="3" s="1"/>
  <c r="T312" i="5"/>
  <c r="Z312" i="5" s="1"/>
  <c r="E322" i="3" s="1"/>
  <c r="U312" i="5"/>
  <c r="AA312" i="5" s="1"/>
  <c r="F322" i="3" s="1"/>
  <c r="V312" i="5"/>
  <c r="AB312" i="5" s="1"/>
  <c r="G322" i="3" s="1"/>
  <c r="W312" i="5"/>
  <c r="AC312" i="5" s="1"/>
  <c r="H322" i="3" s="1"/>
  <c r="X312" i="5"/>
  <c r="AD312" i="5" s="1"/>
  <c r="I322" i="3" s="1"/>
  <c r="Y312" i="5"/>
  <c r="AE312" i="5" s="1"/>
  <c r="J322" i="3" s="1"/>
  <c r="T313" i="5"/>
  <c r="Z313" i="5" s="1"/>
  <c r="E323" i="3" s="1"/>
  <c r="U313" i="5"/>
  <c r="AA313" i="5" s="1"/>
  <c r="F323" i="3" s="1"/>
  <c r="V313" i="5"/>
  <c r="AB313" i="5" s="1"/>
  <c r="G323" i="3" s="1"/>
  <c r="W313" i="5"/>
  <c r="AC313" i="5" s="1"/>
  <c r="H323" i="3" s="1"/>
  <c r="X313" i="5"/>
  <c r="AD313" i="5" s="1"/>
  <c r="I323" i="3" s="1"/>
  <c r="Y313" i="5"/>
  <c r="AE313" i="5" s="1"/>
  <c r="J323" i="3" s="1"/>
  <c r="T314" i="5"/>
  <c r="Z314" i="5" s="1"/>
  <c r="E324" i="3" s="1"/>
  <c r="U314" i="5"/>
  <c r="AA314" i="5" s="1"/>
  <c r="F324" i="3" s="1"/>
  <c r="V314" i="5"/>
  <c r="AB314" i="5" s="1"/>
  <c r="G324" i="3" s="1"/>
  <c r="W314" i="5"/>
  <c r="AC314" i="5" s="1"/>
  <c r="H324" i="3" s="1"/>
  <c r="X314" i="5"/>
  <c r="AD314" i="5" s="1"/>
  <c r="I324" i="3" s="1"/>
  <c r="Y314" i="5"/>
  <c r="AE314" i="5" s="1"/>
  <c r="J324" i="3" s="1"/>
  <c r="T315" i="5"/>
  <c r="Z315" i="5" s="1"/>
  <c r="E325" i="3" s="1"/>
  <c r="U315" i="5"/>
  <c r="AA315" i="5" s="1"/>
  <c r="F325" i="3" s="1"/>
  <c r="V315" i="5"/>
  <c r="AB315" i="5" s="1"/>
  <c r="G325" i="3" s="1"/>
  <c r="W315" i="5"/>
  <c r="AC315" i="5" s="1"/>
  <c r="H325" i="3" s="1"/>
  <c r="X315" i="5"/>
  <c r="AD315" i="5" s="1"/>
  <c r="I325" i="3" s="1"/>
  <c r="Y315" i="5"/>
  <c r="AE315" i="5" s="1"/>
  <c r="J325" i="3" s="1"/>
  <c r="T316" i="5"/>
  <c r="Z316" i="5" s="1"/>
  <c r="E326" i="3" s="1"/>
  <c r="U316" i="5"/>
  <c r="AA316" i="5" s="1"/>
  <c r="F326" i="3" s="1"/>
  <c r="V316" i="5"/>
  <c r="AB316" i="5" s="1"/>
  <c r="G326" i="3" s="1"/>
  <c r="W316" i="5"/>
  <c r="AC316" i="5" s="1"/>
  <c r="H326" i="3" s="1"/>
  <c r="X316" i="5"/>
  <c r="AD316" i="5" s="1"/>
  <c r="I326" i="3" s="1"/>
  <c r="Y316" i="5"/>
  <c r="AE316" i="5" s="1"/>
  <c r="J326" i="3" s="1"/>
  <c r="T317" i="5"/>
  <c r="Z317" i="5" s="1"/>
  <c r="E327" i="3" s="1"/>
  <c r="U317" i="5"/>
  <c r="AA317" i="5" s="1"/>
  <c r="F327" i="3" s="1"/>
  <c r="V317" i="5"/>
  <c r="AB317" i="5" s="1"/>
  <c r="G327" i="3" s="1"/>
  <c r="W317" i="5"/>
  <c r="AC317" i="5" s="1"/>
  <c r="H327" i="3" s="1"/>
  <c r="X317" i="5"/>
  <c r="AD317" i="5" s="1"/>
  <c r="I327" i="3" s="1"/>
  <c r="Y317" i="5"/>
  <c r="AE317" i="5" s="1"/>
  <c r="J327" i="3" s="1"/>
  <c r="T318" i="5"/>
  <c r="Z318" i="5" s="1"/>
  <c r="E328" i="3" s="1"/>
  <c r="U318" i="5"/>
  <c r="AA318" i="5" s="1"/>
  <c r="F328" i="3" s="1"/>
  <c r="V318" i="5"/>
  <c r="AB318" i="5" s="1"/>
  <c r="G328" i="3" s="1"/>
  <c r="W318" i="5"/>
  <c r="AC318" i="5" s="1"/>
  <c r="H328" i="3" s="1"/>
  <c r="X318" i="5"/>
  <c r="AD318" i="5" s="1"/>
  <c r="I328" i="3" s="1"/>
  <c r="Y318" i="5"/>
  <c r="AE318" i="5" s="1"/>
  <c r="J328" i="3" s="1"/>
  <c r="T319" i="5"/>
  <c r="Z319" i="5" s="1"/>
  <c r="E329" i="3" s="1"/>
  <c r="U319" i="5"/>
  <c r="AA319" i="5" s="1"/>
  <c r="F329" i="3" s="1"/>
  <c r="V319" i="5"/>
  <c r="AB319" i="5" s="1"/>
  <c r="G329" i="3" s="1"/>
  <c r="W319" i="5"/>
  <c r="AC319" i="5" s="1"/>
  <c r="H329" i="3" s="1"/>
  <c r="X319" i="5"/>
  <c r="AD319" i="5" s="1"/>
  <c r="I329" i="3" s="1"/>
  <c r="Y319" i="5"/>
  <c r="AE319" i="5" s="1"/>
  <c r="J329" i="3" s="1"/>
  <c r="T320" i="5"/>
  <c r="Z320" i="5" s="1"/>
  <c r="E330" i="3" s="1"/>
  <c r="U320" i="5"/>
  <c r="AA320" i="5" s="1"/>
  <c r="F330" i="3" s="1"/>
  <c r="V320" i="5"/>
  <c r="AB320" i="5" s="1"/>
  <c r="G330" i="3" s="1"/>
  <c r="W320" i="5"/>
  <c r="AC320" i="5" s="1"/>
  <c r="H330" i="3" s="1"/>
  <c r="X320" i="5"/>
  <c r="AD320" i="5" s="1"/>
  <c r="I330" i="3" s="1"/>
  <c r="Y320" i="5"/>
  <c r="AE320" i="5" s="1"/>
  <c r="J330" i="3" s="1"/>
  <c r="T321" i="5"/>
  <c r="Z321" i="5" s="1"/>
  <c r="E331" i="3" s="1"/>
  <c r="U321" i="5"/>
  <c r="AA321" i="5" s="1"/>
  <c r="F331" i="3" s="1"/>
  <c r="V321" i="5"/>
  <c r="AB321" i="5" s="1"/>
  <c r="G331" i="3" s="1"/>
  <c r="W321" i="5"/>
  <c r="AC321" i="5" s="1"/>
  <c r="H331" i="3" s="1"/>
  <c r="X321" i="5"/>
  <c r="AD321" i="5" s="1"/>
  <c r="I331" i="3" s="1"/>
  <c r="Y321" i="5"/>
  <c r="AE321" i="5" s="1"/>
  <c r="J331" i="3" s="1"/>
  <c r="T322" i="5"/>
  <c r="Z322" i="5" s="1"/>
  <c r="E332" i="3" s="1"/>
  <c r="U322" i="5"/>
  <c r="AA322" i="5" s="1"/>
  <c r="F332" i="3" s="1"/>
  <c r="V322" i="5"/>
  <c r="AB322" i="5" s="1"/>
  <c r="G332" i="3" s="1"/>
  <c r="W322" i="5"/>
  <c r="AC322" i="5" s="1"/>
  <c r="H332" i="3" s="1"/>
  <c r="X322" i="5"/>
  <c r="AD322" i="5" s="1"/>
  <c r="I332" i="3" s="1"/>
  <c r="Y322" i="5"/>
  <c r="AE322" i="5" s="1"/>
  <c r="J332" i="3" s="1"/>
  <c r="T323" i="5"/>
  <c r="Z323" i="5" s="1"/>
  <c r="E333" i="3" s="1"/>
  <c r="U323" i="5"/>
  <c r="AA323" i="5" s="1"/>
  <c r="F333" i="3" s="1"/>
  <c r="V323" i="5"/>
  <c r="AB323" i="5" s="1"/>
  <c r="G333" i="3" s="1"/>
  <c r="W323" i="5"/>
  <c r="AC323" i="5" s="1"/>
  <c r="H333" i="3" s="1"/>
  <c r="X323" i="5"/>
  <c r="AD323" i="5" s="1"/>
  <c r="I333" i="3" s="1"/>
  <c r="Y323" i="5"/>
  <c r="AE323" i="5" s="1"/>
  <c r="J333" i="3" s="1"/>
  <c r="T324" i="5"/>
  <c r="Z324" i="5" s="1"/>
  <c r="E334" i="3" s="1"/>
  <c r="U324" i="5"/>
  <c r="AA324" i="5" s="1"/>
  <c r="F334" i="3" s="1"/>
  <c r="V324" i="5"/>
  <c r="AB324" i="5" s="1"/>
  <c r="G334" i="3" s="1"/>
  <c r="W324" i="5"/>
  <c r="AC324" i="5" s="1"/>
  <c r="H334" i="3" s="1"/>
  <c r="X324" i="5"/>
  <c r="AD324" i="5" s="1"/>
  <c r="I334" i="3" s="1"/>
  <c r="Y324" i="5"/>
  <c r="AE324" i="5" s="1"/>
  <c r="J334" i="3" s="1"/>
  <c r="T325" i="5"/>
  <c r="Z325" i="5" s="1"/>
  <c r="E335" i="3" s="1"/>
  <c r="U325" i="5"/>
  <c r="AA325" i="5" s="1"/>
  <c r="F335" i="3" s="1"/>
  <c r="V325" i="5"/>
  <c r="AB325" i="5" s="1"/>
  <c r="G335" i="3" s="1"/>
  <c r="W325" i="5"/>
  <c r="AC325" i="5" s="1"/>
  <c r="H335" i="3" s="1"/>
  <c r="X325" i="5"/>
  <c r="AD325" i="5" s="1"/>
  <c r="I335" i="3" s="1"/>
  <c r="Y325" i="5"/>
  <c r="AE325" i="5" s="1"/>
  <c r="J335" i="3" s="1"/>
  <c r="T326" i="5"/>
  <c r="Z326" i="5" s="1"/>
  <c r="E336" i="3" s="1"/>
  <c r="U326" i="5"/>
  <c r="AA326" i="5" s="1"/>
  <c r="F336" i="3" s="1"/>
  <c r="V326" i="5"/>
  <c r="AB326" i="5" s="1"/>
  <c r="G336" i="3" s="1"/>
  <c r="W326" i="5"/>
  <c r="AC326" i="5" s="1"/>
  <c r="H336" i="3" s="1"/>
  <c r="X326" i="5"/>
  <c r="AD326" i="5" s="1"/>
  <c r="I336" i="3" s="1"/>
  <c r="Y326" i="5"/>
  <c r="AE326" i="5" s="1"/>
  <c r="J336" i="3" s="1"/>
  <c r="T327" i="5"/>
  <c r="Z327" i="5" s="1"/>
  <c r="E337" i="3" s="1"/>
  <c r="U327" i="5"/>
  <c r="AA327" i="5" s="1"/>
  <c r="F337" i="3" s="1"/>
  <c r="V327" i="5"/>
  <c r="AB327" i="5" s="1"/>
  <c r="G337" i="3" s="1"/>
  <c r="W327" i="5"/>
  <c r="AC327" i="5" s="1"/>
  <c r="H337" i="3" s="1"/>
  <c r="X327" i="5"/>
  <c r="AD327" i="5" s="1"/>
  <c r="I337" i="3" s="1"/>
  <c r="Y327" i="5"/>
  <c r="AE327" i="5" s="1"/>
  <c r="J337" i="3" s="1"/>
  <c r="T328" i="5"/>
  <c r="Z328" i="5" s="1"/>
  <c r="E338" i="3" s="1"/>
  <c r="U328" i="5"/>
  <c r="AA328" i="5" s="1"/>
  <c r="F338" i="3" s="1"/>
  <c r="V328" i="5"/>
  <c r="AB328" i="5" s="1"/>
  <c r="G338" i="3" s="1"/>
  <c r="W328" i="5"/>
  <c r="AC328" i="5" s="1"/>
  <c r="H338" i="3" s="1"/>
  <c r="X328" i="5"/>
  <c r="AD328" i="5" s="1"/>
  <c r="I338" i="3" s="1"/>
  <c r="Y328" i="5"/>
  <c r="AE328" i="5" s="1"/>
  <c r="J338" i="3" s="1"/>
  <c r="T329" i="5"/>
  <c r="Z329" i="5" s="1"/>
  <c r="E339" i="3" s="1"/>
  <c r="U329" i="5"/>
  <c r="AA329" i="5" s="1"/>
  <c r="F339" i="3" s="1"/>
  <c r="V329" i="5"/>
  <c r="AB329" i="5" s="1"/>
  <c r="G339" i="3" s="1"/>
  <c r="W329" i="5"/>
  <c r="AC329" i="5" s="1"/>
  <c r="H339" i="3" s="1"/>
  <c r="X329" i="5"/>
  <c r="AD329" i="5" s="1"/>
  <c r="I339" i="3" s="1"/>
  <c r="Y329" i="5"/>
  <c r="AE329" i="5" s="1"/>
  <c r="J339" i="3" s="1"/>
  <c r="T330" i="5"/>
  <c r="Z330" i="5" s="1"/>
  <c r="E340" i="3" s="1"/>
  <c r="U330" i="5"/>
  <c r="AA330" i="5" s="1"/>
  <c r="F340" i="3" s="1"/>
  <c r="V330" i="5"/>
  <c r="AB330" i="5" s="1"/>
  <c r="G340" i="3" s="1"/>
  <c r="W330" i="5"/>
  <c r="AC330" i="5" s="1"/>
  <c r="H340" i="3" s="1"/>
  <c r="X330" i="5"/>
  <c r="AD330" i="5" s="1"/>
  <c r="I340" i="3" s="1"/>
  <c r="Y330" i="5"/>
  <c r="AE330" i="5" s="1"/>
  <c r="J340" i="3" s="1"/>
  <c r="T331" i="5"/>
  <c r="Z331" i="5" s="1"/>
  <c r="E341" i="3" s="1"/>
  <c r="U331" i="5"/>
  <c r="AA331" i="5" s="1"/>
  <c r="F341" i="3" s="1"/>
  <c r="V331" i="5"/>
  <c r="AB331" i="5" s="1"/>
  <c r="G341" i="3" s="1"/>
  <c r="W331" i="5"/>
  <c r="AC331" i="5" s="1"/>
  <c r="H341" i="3" s="1"/>
  <c r="X331" i="5"/>
  <c r="AD331" i="5" s="1"/>
  <c r="I341" i="3" s="1"/>
  <c r="Y331" i="5"/>
  <c r="AE331" i="5" s="1"/>
  <c r="J341" i="3" s="1"/>
  <c r="T332" i="5"/>
  <c r="Z332" i="5" s="1"/>
  <c r="E342" i="3" s="1"/>
  <c r="U332" i="5"/>
  <c r="AA332" i="5" s="1"/>
  <c r="F342" i="3" s="1"/>
  <c r="V332" i="5"/>
  <c r="AB332" i="5" s="1"/>
  <c r="G342" i="3" s="1"/>
  <c r="W332" i="5"/>
  <c r="AC332" i="5" s="1"/>
  <c r="H342" i="3" s="1"/>
  <c r="X332" i="5"/>
  <c r="AD332" i="5" s="1"/>
  <c r="I342" i="3" s="1"/>
  <c r="Y332" i="5"/>
  <c r="AE332" i="5" s="1"/>
  <c r="J342" i="3" s="1"/>
  <c r="T333" i="5"/>
  <c r="Z333" i="5" s="1"/>
  <c r="E343" i="3" s="1"/>
  <c r="U333" i="5"/>
  <c r="AA333" i="5" s="1"/>
  <c r="F343" i="3" s="1"/>
  <c r="V333" i="5"/>
  <c r="AB333" i="5" s="1"/>
  <c r="G343" i="3" s="1"/>
  <c r="W333" i="5"/>
  <c r="AC333" i="5" s="1"/>
  <c r="H343" i="3" s="1"/>
  <c r="X333" i="5"/>
  <c r="AD333" i="5" s="1"/>
  <c r="I343" i="3" s="1"/>
  <c r="Y333" i="5"/>
  <c r="AE333" i="5" s="1"/>
  <c r="J343" i="3" s="1"/>
  <c r="T334" i="5"/>
  <c r="Z334" i="5" s="1"/>
  <c r="E344" i="3" s="1"/>
  <c r="U334" i="5"/>
  <c r="AA334" i="5" s="1"/>
  <c r="F344" i="3" s="1"/>
  <c r="V334" i="5"/>
  <c r="AB334" i="5" s="1"/>
  <c r="G344" i="3" s="1"/>
  <c r="W334" i="5"/>
  <c r="AC334" i="5" s="1"/>
  <c r="H344" i="3" s="1"/>
  <c r="X334" i="5"/>
  <c r="AD334" i="5" s="1"/>
  <c r="I344" i="3" s="1"/>
  <c r="Y334" i="5"/>
  <c r="AE334" i="5" s="1"/>
  <c r="J344" i="3" s="1"/>
  <c r="T335" i="5"/>
  <c r="Z335" i="5" s="1"/>
  <c r="E345" i="3" s="1"/>
  <c r="U335" i="5"/>
  <c r="AA335" i="5" s="1"/>
  <c r="F345" i="3" s="1"/>
  <c r="V335" i="5"/>
  <c r="AB335" i="5" s="1"/>
  <c r="G345" i="3" s="1"/>
  <c r="W335" i="5"/>
  <c r="AC335" i="5" s="1"/>
  <c r="H345" i="3" s="1"/>
  <c r="X335" i="5"/>
  <c r="AD335" i="5" s="1"/>
  <c r="I345" i="3" s="1"/>
  <c r="Y335" i="5"/>
  <c r="AE335" i="5" s="1"/>
  <c r="J345" i="3" s="1"/>
  <c r="T336" i="5"/>
  <c r="Z336" i="5" s="1"/>
  <c r="E346" i="3" s="1"/>
  <c r="U336" i="5"/>
  <c r="AA336" i="5" s="1"/>
  <c r="F346" i="3" s="1"/>
  <c r="V336" i="5"/>
  <c r="AB336" i="5" s="1"/>
  <c r="G346" i="3" s="1"/>
  <c r="W336" i="5"/>
  <c r="AC336" i="5" s="1"/>
  <c r="H346" i="3" s="1"/>
  <c r="X336" i="5"/>
  <c r="AD336" i="5" s="1"/>
  <c r="I346" i="3" s="1"/>
  <c r="Y336" i="5"/>
  <c r="AE336" i="5" s="1"/>
  <c r="J346" i="3" s="1"/>
  <c r="T337" i="5"/>
  <c r="Z337" i="5" s="1"/>
  <c r="E347" i="3" s="1"/>
  <c r="U337" i="5"/>
  <c r="AA337" i="5" s="1"/>
  <c r="F347" i="3" s="1"/>
  <c r="V337" i="5"/>
  <c r="AB337" i="5" s="1"/>
  <c r="G347" i="3" s="1"/>
  <c r="W337" i="5"/>
  <c r="AC337" i="5" s="1"/>
  <c r="H347" i="3" s="1"/>
  <c r="X337" i="5"/>
  <c r="AD337" i="5" s="1"/>
  <c r="I347" i="3" s="1"/>
  <c r="Y337" i="5"/>
  <c r="AE337" i="5" s="1"/>
  <c r="J347" i="3" s="1"/>
  <c r="T338" i="5"/>
  <c r="Z338" i="5" s="1"/>
  <c r="E348" i="3" s="1"/>
  <c r="U338" i="5"/>
  <c r="AA338" i="5" s="1"/>
  <c r="F348" i="3" s="1"/>
  <c r="V338" i="5"/>
  <c r="AB338" i="5" s="1"/>
  <c r="G348" i="3" s="1"/>
  <c r="W338" i="5"/>
  <c r="AC338" i="5" s="1"/>
  <c r="H348" i="3" s="1"/>
  <c r="X338" i="5"/>
  <c r="AD338" i="5" s="1"/>
  <c r="I348" i="3" s="1"/>
  <c r="Y338" i="5"/>
  <c r="AE338" i="5" s="1"/>
  <c r="J348" i="3" s="1"/>
  <c r="T339" i="5"/>
  <c r="Z339" i="5" s="1"/>
  <c r="E349" i="3" s="1"/>
  <c r="U339" i="5"/>
  <c r="AA339" i="5" s="1"/>
  <c r="F349" i="3" s="1"/>
  <c r="V339" i="5"/>
  <c r="AB339" i="5" s="1"/>
  <c r="G349" i="3" s="1"/>
  <c r="W339" i="5"/>
  <c r="AC339" i="5" s="1"/>
  <c r="H349" i="3" s="1"/>
  <c r="X339" i="5"/>
  <c r="AD339" i="5" s="1"/>
  <c r="I349" i="3" s="1"/>
  <c r="Y339" i="5"/>
  <c r="AE339" i="5" s="1"/>
  <c r="J349" i="3" s="1"/>
  <c r="T340" i="5"/>
  <c r="Z340" i="5" s="1"/>
  <c r="E350" i="3" s="1"/>
  <c r="U340" i="5"/>
  <c r="AA340" i="5" s="1"/>
  <c r="F350" i="3" s="1"/>
  <c r="V340" i="5"/>
  <c r="AB340" i="5" s="1"/>
  <c r="G350" i="3" s="1"/>
  <c r="W340" i="5"/>
  <c r="AC340" i="5" s="1"/>
  <c r="H350" i="3" s="1"/>
  <c r="X340" i="5"/>
  <c r="AD340" i="5" s="1"/>
  <c r="I350" i="3" s="1"/>
  <c r="Y340" i="5"/>
  <c r="AE340" i="5" s="1"/>
  <c r="J350" i="3" s="1"/>
  <c r="T341" i="5"/>
  <c r="Z341" i="5" s="1"/>
  <c r="E351" i="3" s="1"/>
  <c r="U341" i="5"/>
  <c r="AA341" i="5" s="1"/>
  <c r="F351" i="3" s="1"/>
  <c r="V341" i="5"/>
  <c r="AB341" i="5" s="1"/>
  <c r="G351" i="3" s="1"/>
  <c r="W341" i="5"/>
  <c r="AC341" i="5" s="1"/>
  <c r="H351" i="3" s="1"/>
  <c r="X341" i="5"/>
  <c r="AD341" i="5" s="1"/>
  <c r="I351" i="3" s="1"/>
  <c r="Y341" i="5"/>
  <c r="AE341" i="5" s="1"/>
  <c r="J351" i="3" s="1"/>
  <c r="T342" i="5"/>
  <c r="Z342" i="5" s="1"/>
  <c r="E352" i="3" s="1"/>
  <c r="U342" i="5"/>
  <c r="AA342" i="5" s="1"/>
  <c r="F352" i="3" s="1"/>
  <c r="V342" i="5"/>
  <c r="AB342" i="5" s="1"/>
  <c r="G352" i="3" s="1"/>
  <c r="W342" i="5"/>
  <c r="AC342" i="5" s="1"/>
  <c r="H352" i="3" s="1"/>
  <c r="X342" i="5"/>
  <c r="AD342" i="5" s="1"/>
  <c r="I352" i="3" s="1"/>
  <c r="Y342" i="5"/>
  <c r="AE342" i="5" s="1"/>
  <c r="J352" i="3" s="1"/>
  <c r="T343" i="5"/>
  <c r="Z343" i="5" s="1"/>
  <c r="E353" i="3" s="1"/>
  <c r="U343" i="5"/>
  <c r="AA343" i="5" s="1"/>
  <c r="F353" i="3" s="1"/>
  <c r="V343" i="5"/>
  <c r="AB343" i="5" s="1"/>
  <c r="G353" i="3" s="1"/>
  <c r="W343" i="5"/>
  <c r="AC343" i="5" s="1"/>
  <c r="H353" i="3" s="1"/>
  <c r="X343" i="5"/>
  <c r="AD343" i="5" s="1"/>
  <c r="I353" i="3" s="1"/>
  <c r="Y343" i="5"/>
  <c r="AE343" i="5" s="1"/>
  <c r="J353" i="3" s="1"/>
  <c r="T344" i="5"/>
  <c r="Z344" i="5" s="1"/>
  <c r="E354" i="3" s="1"/>
  <c r="U344" i="5"/>
  <c r="AA344" i="5" s="1"/>
  <c r="F354" i="3" s="1"/>
  <c r="V344" i="5"/>
  <c r="AB344" i="5" s="1"/>
  <c r="G354" i="3" s="1"/>
  <c r="W344" i="5"/>
  <c r="AC344" i="5" s="1"/>
  <c r="H354" i="3" s="1"/>
  <c r="X344" i="5"/>
  <c r="AD344" i="5" s="1"/>
  <c r="I354" i="3" s="1"/>
  <c r="Y344" i="5"/>
  <c r="AE344" i="5" s="1"/>
  <c r="J354" i="3" s="1"/>
  <c r="T345" i="5"/>
  <c r="Z345" i="5" s="1"/>
  <c r="E355" i="3" s="1"/>
  <c r="U345" i="5"/>
  <c r="AA345" i="5" s="1"/>
  <c r="F355" i="3" s="1"/>
  <c r="V345" i="5"/>
  <c r="AB345" i="5" s="1"/>
  <c r="G355" i="3" s="1"/>
  <c r="W345" i="5"/>
  <c r="AC345" i="5" s="1"/>
  <c r="H355" i="3" s="1"/>
  <c r="X345" i="5"/>
  <c r="AD345" i="5" s="1"/>
  <c r="I355" i="3" s="1"/>
  <c r="Y345" i="5"/>
  <c r="AE345" i="5" s="1"/>
  <c r="J355" i="3" s="1"/>
  <c r="T346" i="5"/>
  <c r="Z346" i="5" s="1"/>
  <c r="E356" i="3" s="1"/>
  <c r="U346" i="5"/>
  <c r="AA346" i="5" s="1"/>
  <c r="F356" i="3" s="1"/>
  <c r="V346" i="5"/>
  <c r="AB346" i="5" s="1"/>
  <c r="G356" i="3" s="1"/>
  <c r="W346" i="5"/>
  <c r="AC346" i="5" s="1"/>
  <c r="H356" i="3" s="1"/>
  <c r="X346" i="5"/>
  <c r="AD346" i="5" s="1"/>
  <c r="I356" i="3" s="1"/>
  <c r="Y346" i="5"/>
  <c r="AE346" i="5" s="1"/>
  <c r="J356" i="3" s="1"/>
  <c r="T347" i="5"/>
  <c r="Z347" i="5" s="1"/>
  <c r="E357" i="3" s="1"/>
  <c r="U347" i="5"/>
  <c r="AA347" i="5" s="1"/>
  <c r="V347" i="5"/>
  <c r="AB347" i="5" s="1"/>
  <c r="G357" i="3" s="1"/>
  <c r="W347" i="5"/>
  <c r="AC347" i="5" s="1"/>
  <c r="H357" i="3" s="1"/>
  <c r="X347" i="5"/>
  <c r="AD347" i="5" s="1"/>
  <c r="I357" i="3" s="1"/>
  <c r="Y347" i="5"/>
  <c r="AE347" i="5" s="1"/>
  <c r="J357" i="3" s="1"/>
  <c r="T348" i="5"/>
  <c r="Z348" i="5" s="1"/>
  <c r="E358" i="3" s="1"/>
  <c r="U348" i="5"/>
  <c r="AA348" i="5" s="1"/>
  <c r="F358" i="3" s="1"/>
  <c r="V348" i="5"/>
  <c r="AB348" i="5" s="1"/>
  <c r="G358" i="3" s="1"/>
  <c r="W348" i="5"/>
  <c r="AC348" i="5" s="1"/>
  <c r="H358" i="3" s="1"/>
  <c r="X348" i="5"/>
  <c r="AD348" i="5" s="1"/>
  <c r="I358" i="3" s="1"/>
  <c r="Y348" i="5"/>
  <c r="AE348" i="5" s="1"/>
  <c r="J358" i="3" s="1"/>
  <c r="T349" i="5"/>
  <c r="Z349" i="5" s="1"/>
  <c r="E359" i="3" s="1"/>
  <c r="U349" i="5"/>
  <c r="AA349" i="5" s="1"/>
  <c r="F359" i="3" s="1"/>
  <c r="V349" i="5"/>
  <c r="AB349" i="5" s="1"/>
  <c r="G359" i="3" s="1"/>
  <c r="W349" i="5"/>
  <c r="AC349" i="5" s="1"/>
  <c r="H359" i="3" s="1"/>
  <c r="X349" i="5"/>
  <c r="AD349" i="5" s="1"/>
  <c r="I359" i="3" s="1"/>
  <c r="Y349" i="5"/>
  <c r="AE349" i="5" s="1"/>
  <c r="J359" i="3" s="1"/>
  <c r="T350" i="5"/>
  <c r="Z350" i="5" s="1"/>
  <c r="E360" i="3" s="1"/>
  <c r="U350" i="5"/>
  <c r="AA350" i="5" s="1"/>
  <c r="F360" i="3" s="1"/>
  <c r="V350" i="5"/>
  <c r="AB350" i="5" s="1"/>
  <c r="G360" i="3" s="1"/>
  <c r="W350" i="5"/>
  <c r="AC350" i="5" s="1"/>
  <c r="H360" i="3" s="1"/>
  <c r="X350" i="5"/>
  <c r="AD350" i="5" s="1"/>
  <c r="I360" i="3" s="1"/>
  <c r="Y350" i="5"/>
  <c r="AE350" i="5" s="1"/>
  <c r="J360" i="3" s="1"/>
  <c r="T351" i="5"/>
  <c r="Z351" i="5" s="1"/>
  <c r="E361" i="3" s="1"/>
  <c r="U351" i="5"/>
  <c r="AA351" i="5" s="1"/>
  <c r="F361" i="3" s="1"/>
  <c r="V351" i="5"/>
  <c r="AB351" i="5" s="1"/>
  <c r="G361" i="3" s="1"/>
  <c r="W351" i="5"/>
  <c r="AC351" i="5" s="1"/>
  <c r="H361" i="3" s="1"/>
  <c r="X351" i="5"/>
  <c r="AD351" i="5" s="1"/>
  <c r="I361" i="3" s="1"/>
  <c r="Y351" i="5"/>
  <c r="AE351" i="5" s="1"/>
  <c r="J361" i="3" s="1"/>
  <c r="T352" i="5"/>
  <c r="Z352" i="5" s="1"/>
  <c r="E362" i="3" s="1"/>
  <c r="U352" i="5"/>
  <c r="AA352" i="5" s="1"/>
  <c r="V352" i="5"/>
  <c r="AB352" i="5" s="1"/>
  <c r="G362" i="3" s="1"/>
  <c r="W352" i="5"/>
  <c r="AC352" i="5" s="1"/>
  <c r="H362" i="3" s="1"/>
  <c r="X352" i="5"/>
  <c r="AD352" i="5" s="1"/>
  <c r="I362" i="3" s="1"/>
  <c r="Y352" i="5"/>
  <c r="AE352" i="5" s="1"/>
  <c r="J362" i="3" s="1"/>
  <c r="T353" i="5"/>
  <c r="Z353" i="5" s="1"/>
  <c r="E363" i="3" s="1"/>
  <c r="U353" i="5"/>
  <c r="AA353" i="5" s="1"/>
  <c r="F363" i="3" s="1"/>
  <c r="V353" i="5"/>
  <c r="AB353" i="5" s="1"/>
  <c r="G363" i="3" s="1"/>
  <c r="W353" i="5"/>
  <c r="AC353" i="5" s="1"/>
  <c r="H363" i="3" s="1"/>
  <c r="X353" i="5"/>
  <c r="AD353" i="5" s="1"/>
  <c r="I363" i="3" s="1"/>
  <c r="Y353" i="5"/>
  <c r="AE353" i="5" s="1"/>
  <c r="J363" i="3" s="1"/>
  <c r="T354" i="5"/>
  <c r="Z354" i="5" s="1"/>
  <c r="E364" i="3" s="1"/>
  <c r="U354" i="5"/>
  <c r="AA354" i="5" s="1"/>
  <c r="F364" i="3" s="1"/>
  <c r="V354" i="5"/>
  <c r="AB354" i="5" s="1"/>
  <c r="G364" i="3" s="1"/>
  <c r="W354" i="5"/>
  <c r="AC354" i="5" s="1"/>
  <c r="H364" i="3" s="1"/>
  <c r="X354" i="5"/>
  <c r="AD354" i="5" s="1"/>
  <c r="I364" i="3" s="1"/>
  <c r="Y354" i="5"/>
  <c r="AE354" i="5" s="1"/>
  <c r="J364" i="3" s="1"/>
  <c r="T355" i="5"/>
  <c r="Z355" i="5" s="1"/>
  <c r="E365" i="3" s="1"/>
  <c r="U355" i="5"/>
  <c r="AA355" i="5" s="1"/>
  <c r="F365" i="3" s="1"/>
  <c r="V355" i="5"/>
  <c r="AB355" i="5" s="1"/>
  <c r="G365" i="3" s="1"/>
  <c r="W355" i="5"/>
  <c r="AC355" i="5" s="1"/>
  <c r="H365" i="3" s="1"/>
  <c r="X355" i="5"/>
  <c r="AD355" i="5" s="1"/>
  <c r="I365" i="3" s="1"/>
  <c r="Y355" i="5"/>
  <c r="AE355" i="5" s="1"/>
  <c r="J365" i="3" s="1"/>
  <c r="T356" i="5"/>
  <c r="Z356" i="5" s="1"/>
  <c r="E366" i="3" s="1"/>
  <c r="U356" i="5"/>
  <c r="AA356" i="5" s="1"/>
  <c r="F366" i="3" s="1"/>
  <c r="V356" i="5"/>
  <c r="AB356" i="5" s="1"/>
  <c r="G366" i="3" s="1"/>
  <c r="W356" i="5"/>
  <c r="AC356" i="5" s="1"/>
  <c r="H366" i="3" s="1"/>
  <c r="X356" i="5"/>
  <c r="AD356" i="5" s="1"/>
  <c r="I366" i="3" s="1"/>
  <c r="Y356" i="5"/>
  <c r="AE356" i="5" s="1"/>
  <c r="J366" i="3" s="1"/>
  <c r="T357" i="5"/>
  <c r="Z357" i="5" s="1"/>
  <c r="E367" i="3" s="1"/>
  <c r="U357" i="5"/>
  <c r="AA357" i="5" s="1"/>
  <c r="F367" i="3" s="1"/>
  <c r="V357" i="5"/>
  <c r="AB357" i="5" s="1"/>
  <c r="G367" i="3" s="1"/>
  <c r="W357" i="5"/>
  <c r="AC357" i="5" s="1"/>
  <c r="H367" i="3" s="1"/>
  <c r="X357" i="5"/>
  <c r="AD357" i="5" s="1"/>
  <c r="I367" i="3" s="1"/>
  <c r="Y357" i="5"/>
  <c r="AE357" i="5" s="1"/>
  <c r="J367" i="3" s="1"/>
  <c r="T358" i="5"/>
  <c r="Z358" i="5" s="1"/>
  <c r="E368" i="3" s="1"/>
  <c r="U358" i="5"/>
  <c r="AA358" i="5" s="1"/>
  <c r="F368" i="3" s="1"/>
  <c r="V358" i="5"/>
  <c r="AB358" i="5" s="1"/>
  <c r="G368" i="3" s="1"/>
  <c r="W358" i="5"/>
  <c r="AC358" i="5" s="1"/>
  <c r="H368" i="3" s="1"/>
  <c r="X358" i="5"/>
  <c r="AD358" i="5" s="1"/>
  <c r="I368" i="3" s="1"/>
  <c r="Y358" i="5"/>
  <c r="AE358" i="5" s="1"/>
  <c r="J368" i="3" s="1"/>
  <c r="T359" i="5"/>
  <c r="Z359" i="5" s="1"/>
  <c r="E369" i="3" s="1"/>
  <c r="U359" i="5"/>
  <c r="AA359" i="5" s="1"/>
  <c r="F369" i="3" s="1"/>
  <c r="V359" i="5"/>
  <c r="AB359" i="5" s="1"/>
  <c r="G369" i="3" s="1"/>
  <c r="W359" i="5"/>
  <c r="AC359" i="5" s="1"/>
  <c r="H369" i="3" s="1"/>
  <c r="X359" i="5"/>
  <c r="AD359" i="5" s="1"/>
  <c r="I369" i="3" s="1"/>
  <c r="Y359" i="5"/>
  <c r="AE359" i="5" s="1"/>
  <c r="J369" i="3" s="1"/>
  <c r="T360" i="5"/>
  <c r="Z360" i="5" s="1"/>
  <c r="E370" i="3" s="1"/>
  <c r="U360" i="5"/>
  <c r="AA360" i="5" s="1"/>
  <c r="F370" i="3" s="1"/>
  <c r="V360" i="5"/>
  <c r="AB360" i="5" s="1"/>
  <c r="G370" i="3" s="1"/>
  <c r="W360" i="5"/>
  <c r="AC360" i="5" s="1"/>
  <c r="H370" i="3" s="1"/>
  <c r="X360" i="5"/>
  <c r="AD360" i="5" s="1"/>
  <c r="I370" i="3" s="1"/>
  <c r="Y360" i="5"/>
  <c r="AE360" i="5" s="1"/>
  <c r="J370" i="3" s="1"/>
  <c r="T361" i="5"/>
  <c r="Z361" i="5" s="1"/>
  <c r="E371" i="3" s="1"/>
  <c r="U361" i="5"/>
  <c r="AA361" i="5" s="1"/>
  <c r="F371" i="3" s="1"/>
  <c r="V361" i="5"/>
  <c r="AB361" i="5" s="1"/>
  <c r="G371" i="3" s="1"/>
  <c r="W361" i="5"/>
  <c r="AC361" i="5" s="1"/>
  <c r="H371" i="3" s="1"/>
  <c r="X361" i="5"/>
  <c r="AD361" i="5" s="1"/>
  <c r="I371" i="3" s="1"/>
  <c r="Y361" i="5"/>
  <c r="AE361" i="5" s="1"/>
  <c r="J371" i="3" s="1"/>
  <c r="T362" i="5"/>
  <c r="Z362" i="5" s="1"/>
  <c r="E372" i="3" s="1"/>
  <c r="U362" i="5"/>
  <c r="AA362" i="5" s="1"/>
  <c r="F372" i="3" s="1"/>
  <c r="V362" i="5"/>
  <c r="AB362" i="5" s="1"/>
  <c r="G372" i="3" s="1"/>
  <c r="W362" i="5"/>
  <c r="AC362" i="5" s="1"/>
  <c r="H372" i="3" s="1"/>
  <c r="X362" i="5"/>
  <c r="AD362" i="5" s="1"/>
  <c r="I372" i="3" s="1"/>
  <c r="Y362" i="5"/>
  <c r="AE362" i="5" s="1"/>
  <c r="J372" i="3" s="1"/>
  <c r="T363" i="5"/>
  <c r="Z363" i="5" s="1"/>
  <c r="E373" i="3" s="1"/>
  <c r="U363" i="5"/>
  <c r="AA363" i="5" s="1"/>
  <c r="F373" i="3" s="1"/>
  <c r="V363" i="5"/>
  <c r="AB363" i="5" s="1"/>
  <c r="G373" i="3" s="1"/>
  <c r="W363" i="5"/>
  <c r="AC363" i="5" s="1"/>
  <c r="H373" i="3" s="1"/>
  <c r="X363" i="5"/>
  <c r="AD363" i="5" s="1"/>
  <c r="I373" i="3" s="1"/>
  <c r="Y363" i="5"/>
  <c r="AE363" i="5" s="1"/>
  <c r="J373" i="3" s="1"/>
  <c r="T364" i="5"/>
  <c r="Z364" i="5" s="1"/>
  <c r="E374" i="3" s="1"/>
  <c r="U364" i="5"/>
  <c r="AA364" i="5" s="1"/>
  <c r="F374" i="3" s="1"/>
  <c r="V364" i="5"/>
  <c r="AB364" i="5" s="1"/>
  <c r="G374" i="3" s="1"/>
  <c r="W364" i="5"/>
  <c r="AC364" i="5" s="1"/>
  <c r="H374" i="3" s="1"/>
  <c r="X364" i="5"/>
  <c r="AD364" i="5" s="1"/>
  <c r="I374" i="3" s="1"/>
  <c r="Y364" i="5"/>
  <c r="AE364" i="5" s="1"/>
  <c r="J374" i="3" s="1"/>
  <c r="T365" i="5"/>
  <c r="Z365" i="5" s="1"/>
  <c r="E375" i="3" s="1"/>
  <c r="U365" i="5"/>
  <c r="AA365" i="5" s="1"/>
  <c r="F375" i="3" s="1"/>
  <c r="V365" i="5"/>
  <c r="AB365" i="5" s="1"/>
  <c r="G375" i="3" s="1"/>
  <c r="W365" i="5"/>
  <c r="AC365" i="5" s="1"/>
  <c r="H375" i="3" s="1"/>
  <c r="X365" i="5"/>
  <c r="AD365" i="5" s="1"/>
  <c r="I375" i="3" s="1"/>
  <c r="Y365" i="5"/>
  <c r="AE365" i="5" s="1"/>
  <c r="J375" i="3" s="1"/>
  <c r="T366" i="5"/>
  <c r="Z366" i="5" s="1"/>
  <c r="E376" i="3" s="1"/>
  <c r="U366" i="5"/>
  <c r="AA366" i="5" s="1"/>
  <c r="F376" i="3" s="1"/>
  <c r="V366" i="5"/>
  <c r="AB366" i="5" s="1"/>
  <c r="G376" i="3" s="1"/>
  <c r="W366" i="5"/>
  <c r="AC366" i="5" s="1"/>
  <c r="H376" i="3" s="1"/>
  <c r="X366" i="5"/>
  <c r="AD366" i="5" s="1"/>
  <c r="I376" i="3" s="1"/>
  <c r="Y366" i="5"/>
  <c r="AE366" i="5" s="1"/>
  <c r="J376" i="3" s="1"/>
  <c r="T367" i="5"/>
  <c r="Z367" i="5" s="1"/>
  <c r="E377" i="3" s="1"/>
  <c r="U367" i="5"/>
  <c r="AA367" i="5" s="1"/>
  <c r="F377" i="3" s="1"/>
  <c r="V367" i="5"/>
  <c r="AB367" i="5" s="1"/>
  <c r="G377" i="3" s="1"/>
  <c r="W367" i="5"/>
  <c r="AC367" i="5" s="1"/>
  <c r="H377" i="3" s="1"/>
  <c r="X367" i="5"/>
  <c r="AD367" i="5" s="1"/>
  <c r="I377" i="3" s="1"/>
  <c r="Y367" i="5"/>
  <c r="AE367" i="5" s="1"/>
  <c r="J377" i="3" s="1"/>
  <c r="T368" i="5"/>
  <c r="Z368" i="5" s="1"/>
  <c r="E378" i="3" s="1"/>
  <c r="U368" i="5"/>
  <c r="AA368" i="5" s="1"/>
  <c r="F378" i="3" s="1"/>
  <c r="V368" i="5"/>
  <c r="AB368" i="5" s="1"/>
  <c r="G378" i="3" s="1"/>
  <c r="W368" i="5"/>
  <c r="AC368" i="5" s="1"/>
  <c r="H378" i="3" s="1"/>
  <c r="X368" i="5"/>
  <c r="AD368" i="5" s="1"/>
  <c r="I378" i="3" s="1"/>
  <c r="Y368" i="5"/>
  <c r="AE368" i="5" s="1"/>
  <c r="J378" i="3" s="1"/>
  <c r="T369" i="5"/>
  <c r="Z369" i="5" s="1"/>
  <c r="E379" i="3" s="1"/>
  <c r="U369" i="5"/>
  <c r="AA369" i="5" s="1"/>
  <c r="F379" i="3" s="1"/>
  <c r="V369" i="5"/>
  <c r="AB369" i="5" s="1"/>
  <c r="G379" i="3" s="1"/>
  <c r="W369" i="5"/>
  <c r="AC369" i="5" s="1"/>
  <c r="H379" i="3" s="1"/>
  <c r="X369" i="5"/>
  <c r="AD369" i="5" s="1"/>
  <c r="I379" i="3" s="1"/>
  <c r="Y369" i="5"/>
  <c r="AE369" i="5" s="1"/>
  <c r="J379" i="3" s="1"/>
  <c r="T370" i="5"/>
  <c r="Z370" i="5" s="1"/>
  <c r="E380" i="3" s="1"/>
  <c r="U370" i="5"/>
  <c r="AA370" i="5" s="1"/>
  <c r="F380" i="3" s="1"/>
  <c r="V370" i="5"/>
  <c r="AB370" i="5" s="1"/>
  <c r="G380" i="3" s="1"/>
  <c r="W370" i="5"/>
  <c r="AC370" i="5" s="1"/>
  <c r="H380" i="3" s="1"/>
  <c r="X370" i="5"/>
  <c r="AD370" i="5" s="1"/>
  <c r="I380" i="3" s="1"/>
  <c r="Y370" i="5"/>
  <c r="AE370" i="5" s="1"/>
  <c r="J380" i="3" s="1"/>
  <c r="T371" i="5"/>
  <c r="Z371" i="5" s="1"/>
  <c r="E381" i="3" s="1"/>
  <c r="U371" i="5"/>
  <c r="AA371" i="5" s="1"/>
  <c r="F381" i="3" s="1"/>
  <c r="V371" i="5"/>
  <c r="AB371" i="5" s="1"/>
  <c r="G381" i="3" s="1"/>
  <c r="W371" i="5"/>
  <c r="AC371" i="5" s="1"/>
  <c r="H381" i="3" s="1"/>
  <c r="X371" i="5"/>
  <c r="AD371" i="5" s="1"/>
  <c r="I381" i="3" s="1"/>
  <c r="Y371" i="5"/>
  <c r="AE371" i="5" s="1"/>
  <c r="J381" i="3" s="1"/>
  <c r="T372" i="5"/>
  <c r="Z372" i="5" s="1"/>
  <c r="E382" i="3" s="1"/>
  <c r="U372" i="5"/>
  <c r="AA372" i="5" s="1"/>
  <c r="F382" i="3" s="1"/>
  <c r="V372" i="5"/>
  <c r="AB372" i="5" s="1"/>
  <c r="G382" i="3" s="1"/>
  <c r="W372" i="5"/>
  <c r="AC372" i="5" s="1"/>
  <c r="H382" i="3" s="1"/>
  <c r="X372" i="5"/>
  <c r="AD372" i="5" s="1"/>
  <c r="I382" i="3" s="1"/>
  <c r="Y372" i="5"/>
  <c r="AE372" i="5" s="1"/>
  <c r="J382" i="3" s="1"/>
  <c r="T373" i="5"/>
  <c r="Z373" i="5" s="1"/>
  <c r="E383" i="3" s="1"/>
  <c r="U373" i="5"/>
  <c r="AA373" i="5" s="1"/>
  <c r="F383" i="3" s="1"/>
  <c r="V373" i="5"/>
  <c r="AB373" i="5" s="1"/>
  <c r="G383" i="3" s="1"/>
  <c r="W373" i="5"/>
  <c r="AC373" i="5" s="1"/>
  <c r="H383" i="3" s="1"/>
  <c r="X373" i="5"/>
  <c r="AD373" i="5" s="1"/>
  <c r="I383" i="3" s="1"/>
  <c r="Y373" i="5"/>
  <c r="AE373" i="5" s="1"/>
  <c r="J383" i="3" s="1"/>
  <c r="T374" i="5"/>
  <c r="Z374" i="5" s="1"/>
  <c r="E384" i="3" s="1"/>
  <c r="U374" i="5"/>
  <c r="AA374" i="5" s="1"/>
  <c r="F384" i="3" s="1"/>
  <c r="V374" i="5"/>
  <c r="AB374" i="5" s="1"/>
  <c r="G384" i="3" s="1"/>
  <c r="W374" i="5"/>
  <c r="AC374" i="5" s="1"/>
  <c r="H384" i="3" s="1"/>
  <c r="X374" i="5"/>
  <c r="AD374" i="5" s="1"/>
  <c r="I384" i="3" s="1"/>
  <c r="Y374" i="5"/>
  <c r="AE374" i="5" s="1"/>
  <c r="J384" i="3" s="1"/>
  <c r="T375" i="5"/>
  <c r="Z375" i="5" s="1"/>
  <c r="E385" i="3" s="1"/>
  <c r="U375" i="5"/>
  <c r="AA375" i="5" s="1"/>
  <c r="F385" i="3" s="1"/>
  <c r="V375" i="5"/>
  <c r="AB375" i="5" s="1"/>
  <c r="G385" i="3" s="1"/>
  <c r="W375" i="5"/>
  <c r="AC375" i="5" s="1"/>
  <c r="H385" i="3" s="1"/>
  <c r="X375" i="5"/>
  <c r="AD375" i="5" s="1"/>
  <c r="I385" i="3" s="1"/>
  <c r="Y375" i="5"/>
  <c r="AE375" i="5" s="1"/>
  <c r="J385" i="3" s="1"/>
  <c r="T376" i="5"/>
  <c r="Z376" i="5" s="1"/>
  <c r="E386" i="3" s="1"/>
  <c r="U376" i="5"/>
  <c r="AA376" i="5" s="1"/>
  <c r="F386" i="3" s="1"/>
  <c r="V376" i="5"/>
  <c r="AB376" i="5" s="1"/>
  <c r="G386" i="3" s="1"/>
  <c r="W376" i="5"/>
  <c r="AC376" i="5" s="1"/>
  <c r="H386" i="3" s="1"/>
  <c r="X376" i="5"/>
  <c r="AD376" i="5" s="1"/>
  <c r="I386" i="3" s="1"/>
  <c r="Y376" i="5"/>
  <c r="AE376" i="5" s="1"/>
  <c r="J386" i="3" s="1"/>
  <c r="T377" i="5"/>
  <c r="Z377" i="5" s="1"/>
  <c r="E387" i="3" s="1"/>
  <c r="U377" i="5"/>
  <c r="AA377" i="5" s="1"/>
  <c r="F387" i="3" s="1"/>
  <c r="V377" i="5"/>
  <c r="AB377" i="5" s="1"/>
  <c r="G387" i="3" s="1"/>
  <c r="W377" i="5"/>
  <c r="AC377" i="5" s="1"/>
  <c r="H387" i="3" s="1"/>
  <c r="X377" i="5"/>
  <c r="AD377" i="5" s="1"/>
  <c r="I387" i="3" s="1"/>
  <c r="Y377" i="5"/>
  <c r="AE377" i="5" s="1"/>
  <c r="J387" i="3" s="1"/>
  <c r="T378" i="5"/>
  <c r="Z378" i="5" s="1"/>
  <c r="E388" i="3" s="1"/>
  <c r="U378" i="5"/>
  <c r="AA378" i="5" s="1"/>
  <c r="F388" i="3" s="1"/>
  <c r="V378" i="5"/>
  <c r="AB378" i="5" s="1"/>
  <c r="G388" i="3" s="1"/>
  <c r="W378" i="5"/>
  <c r="AC378" i="5" s="1"/>
  <c r="H388" i="3" s="1"/>
  <c r="X378" i="5"/>
  <c r="AD378" i="5" s="1"/>
  <c r="I388" i="3" s="1"/>
  <c r="Y378" i="5"/>
  <c r="AE378" i="5" s="1"/>
  <c r="J388" i="3" s="1"/>
  <c r="T379" i="5"/>
  <c r="Z379" i="5" s="1"/>
  <c r="E389" i="3" s="1"/>
  <c r="U379" i="5"/>
  <c r="AA379" i="5" s="1"/>
  <c r="F389" i="3" s="1"/>
  <c r="V379" i="5"/>
  <c r="AB379" i="5" s="1"/>
  <c r="G389" i="3" s="1"/>
  <c r="W379" i="5"/>
  <c r="AC379" i="5" s="1"/>
  <c r="H389" i="3" s="1"/>
  <c r="X379" i="5"/>
  <c r="AD379" i="5" s="1"/>
  <c r="I389" i="3" s="1"/>
  <c r="Y379" i="5"/>
  <c r="AE379" i="5" s="1"/>
  <c r="J389" i="3" s="1"/>
  <c r="T380" i="5"/>
  <c r="Z380" i="5" s="1"/>
  <c r="E390" i="3" s="1"/>
  <c r="U380" i="5"/>
  <c r="AA380" i="5" s="1"/>
  <c r="F390" i="3" s="1"/>
  <c r="V380" i="5"/>
  <c r="AB380" i="5" s="1"/>
  <c r="G390" i="3" s="1"/>
  <c r="W380" i="5"/>
  <c r="AC380" i="5" s="1"/>
  <c r="H390" i="3" s="1"/>
  <c r="X380" i="5"/>
  <c r="AD380" i="5" s="1"/>
  <c r="I390" i="3" s="1"/>
  <c r="Y380" i="5"/>
  <c r="AE380" i="5" s="1"/>
  <c r="J390" i="3" s="1"/>
  <c r="T381" i="5"/>
  <c r="Z381" i="5" s="1"/>
  <c r="E391" i="3" s="1"/>
  <c r="U381" i="5"/>
  <c r="AA381" i="5" s="1"/>
  <c r="F391" i="3" s="1"/>
  <c r="V381" i="5"/>
  <c r="AB381" i="5" s="1"/>
  <c r="G391" i="3" s="1"/>
  <c r="W381" i="5"/>
  <c r="AC381" i="5" s="1"/>
  <c r="H391" i="3" s="1"/>
  <c r="X381" i="5"/>
  <c r="AD381" i="5" s="1"/>
  <c r="I391" i="3" s="1"/>
  <c r="Y381" i="5"/>
  <c r="AE381" i="5" s="1"/>
  <c r="J391" i="3" s="1"/>
  <c r="T382" i="5"/>
  <c r="Z382" i="5" s="1"/>
  <c r="E392" i="3" s="1"/>
  <c r="U382" i="5"/>
  <c r="AA382" i="5" s="1"/>
  <c r="F392" i="3" s="1"/>
  <c r="V382" i="5"/>
  <c r="AB382" i="5" s="1"/>
  <c r="G392" i="3" s="1"/>
  <c r="W382" i="5"/>
  <c r="AC382" i="5" s="1"/>
  <c r="H392" i="3" s="1"/>
  <c r="X382" i="5"/>
  <c r="AD382" i="5" s="1"/>
  <c r="I392" i="3" s="1"/>
  <c r="Y382" i="5"/>
  <c r="AE382" i="5" s="1"/>
  <c r="J392" i="3" s="1"/>
  <c r="T383" i="5"/>
  <c r="Z383" i="5" s="1"/>
  <c r="E393" i="3" s="1"/>
  <c r="U383" i="5"/>
  <c r="AA383" i="5" s="1"/>
  <c r="V383" i="5"/>
  <c r="AB383" i="5" s="1"/>
  <c r="W383" i="5"/>
  <c r="AC383" i="5" s="1"/>
  <c r="H393" i="3" s="1"/>
  <c r="X383" i="5"/>
  <c r="AD383" i="5" s="1"/>
  <c r="I393" i="3" s="1"/>
  <c r="Y383" i="5"/>
  <c r="AE383" i="5" s="1"/>
  <c r="J393" i="3" s="1"/>
  <c r="T384" i="5"/>
  <c r="Z384" i="5" s="1"/>
  <c r="E394" i="3" s="1"/>
  <c r="U384" i="5"/>
  <c r="AA384" i="5" s="1"/>
  <c r="F394" i="3" s="1"/>
  <c r="V384" i="5"/>
  <c r="AB384" i="5" s="1"/>
  <c r="G394" i="3" s="1"/>
  <c r="W384" i="5"/>
  <c r="AC384" i="5" s="1"/>
  <c r="H394" i="3" s="1"/>
  <c r="X384" i="5"/>
  <c r="AD384" i="5" s="1"/>
  <c r="I394" i="3" s="1"/>
  <c r="Y384" i="5"/>
  <c r="AE384" i="5" s="1"/>
  <c r="J394" i="3" s="1"/>
  <c r="T385" i="5"/>
  <c r="Z385" i="5" s="1"/>
  <c r="E395" i="3" s="1"/>
  <c r="U385" i="5"/>
  <c r="AA385" i="5" s="1"/>
  <c r="F395" i="3" s="1"/>
  <c r="V385" i="5"/>
  <c r="AB385" i="5" s="1"/>
  <c r="G395" i="3" s="1"/>
  <c r="W385" i="5"/>
  <c r="AC385" i="5" s="1"/>
  <c r="H395" i="3" s="1"/>
  <c r="X385" i="5"/>
  <c r="AD385" i="5" s="1"/>
  <c r="I395" i="3" s="1"/>
  <c r="Y385" i="5"/>
  <c r="AE385" i="5" s="1"/>
  <c r="J395" i="3" s="1"/>
  <c r="T386" i="5"/>
  <c r="Z386" i="5" s="1"/>
  <c r="E396" i="3" s="1"/>
  <c r="U386" i="5"/>
  <c r="AA386" i="5" s="1"/>
  <c r="F396" i="3" s="1"/>
  <c r="V386" i="5"/>
  <c r="AB386" i="5" s="1"/>
  <c r="G396" i="3" s="1"/>
  <c r="W386" i="5"/>
  <c r="AC386" i="5" s="1"/>
  <c r="H396" i="3" s="1"/>
  <c r="X386" i="5"/>
  <c r="AD386" i="5" s="1"/>
  <c r="I396" i="3" s="1"/>
  <c r="Y386" i="5"/>
  <c r="AE386" i="5" s="1"/>
  <c r="J396" i="3" s="1"/>
  <c r="T387" i="5"/>
  <c r="Z387" i="5" s="1"/>
  <c r="E397" i="3" s="1"/>
  <c r="U387" i="5"/>
  <c r="AA387" i="5" s="1"/>
  <c r="F397" i="3" s="1"/>
  <c r="V387" i="5"/>
  <c r="AB387" i="5" s="1"/>
  <c r="G397" i="3" s="1"/>
  <c r="W387" i="5"/>
  <c r="AC387" i="5" s="1"/>
  <c r="H397" i="3" s="1"/>
  <c r="X387" i="5"/>
  <c r="AD387" i="5" s="1"/>
  <c r="I397" i="3" s="1"/>
  <c r="Y387" i="5"/>
  <c r="AE387" i="5" s="1"/>
  <c r="J397" i="3" s="1"/>
  <c r="T388" i="5"/>
  <c r="Z388" i="5" s="1"/>
  <c r="E398" i="3" s="1"/>
  <c r="U388" i="5"/>
  <c r="AA388" i="5" s="1"/>
  <c r="F398" i="3" s="1"/>
  <c r="V388" i="5"/>
  <c r="AB388" i="5" s="1"/>
  <c r="G398" i="3" s="1"/>
  <c r="W388" i="5"/>
  <c r="AC388" i="5" s="1"/>
  <c r="H398" i="3" s="1"/>
  <c r="X388" i="5"/>
  <c r="AD388" i="5" s="1"/>
  <c r="I398" i="3" s="1"/>
  <c r="Y388" i="5"/>
  <c r="AE388" i="5" s="1"/>
  <c r="J398" i="3" s="1"/>
  <c r="T389" i="5"/>
  <c r="Z389" i="5" s="1"/>
  <c r="E399" i="3" s="1"/>
  <c r="U389" i="5"/>
  <c r="AA389" i="5" s="1"/>
  <c r="F399" i="3" s="1"/>
  <c r="V389" i="5"/>
  <c r="AB389" i="5" s="1"/>
  <c r="G399" i="3" s="1"/>
  <c r="W389" i="5"/>
  <c r="AC389" i="5" s="1"/>
  <c r="H399" i="3" s="1"/>
  <c r="X389" i="5"/>
  <c r="AD389" i="5" s="1"/>
  <c r="I399" i="3" s="1"/>
  <c r="Y389" i="5"/>
  <c r="AE389" i="5" s="1"/>
  <c r="J399" i="3" s="1"/>
  <c r="T390" i="5"/>
  <c r="Z390" i="5" s="1"/>
  <c r="E400" i="3" s="1"/>
  <c r="U390" i="5"/>
  <c r="AA390" i="5" s="1"/>
  <c r="F400" i="3" s="1"/>
  <c r="V390" i="5"/>
  <c r="AB390" i="5" s="1"/>
  <c r="G400" i="3" s="1"/>
  <c r="W390" i="5"/>
  <c r="AC390" i="5" s="1"/>
  <c r="H400" i="3" s="1"/>
  <c r="X390" i="5"/>
  <c r="AD390" i="5" s="1"/>
  <c r="I400" i="3" s="1"/>
  <c r="Y390" i="5"/>
  <c r="AE390" i="5" s="1"/>
  <c r="J400" i="3" s="1"/>
  <c r="T391" i="5"/>
  <c r="Z391" i="5" s="1"/>
  <c r="E401" i="3" s="1"/>
  <c r="U391" i="5"/>
  <c r="AA391" i="5" s="1"/>
  <c r="F401" i="3" s="1"/>
  <c r="V391" i="5"/>
  <c r="AB391" i="5" s="1"/>
  <c r="G401" i="3" s="1"/>
  <c r="W391" i="5"/>
  <c r="AC391" i="5" s="1"/>
  <c r="H401" i="3" s="1"/>
  <c r="X391" i="5"/>
  <c r="AD391" i="5" s="1"/>
  <c r="I401" i="3" s="1"/>
  <c r="Y391" i="5"/>
  <c r="AE391" i="5" s="1"/>
  <c r="J401" i="3" s="1"/>
  <c r="T392" i="5"/>
  <c r="Z392" i="5" s="1"/>
  <c r="E402" i="3" s="1"/>
  <c r="U392" i="5"/>
  <c r="AA392" i="5" s="1"/>
  <c r="F402" i="3" s="1"/>
  <c r="V392" i="5"/>
  <c r="AB392" i="5" s="1"/>
  <c r="G402" i="3" s="1"/>
  <c r="W392" i="5"/>
  <c r="AC392" i="5" s="1"/>
  <c r="H402" i="3" s="1"/>
  <c r="X392" i="5"/>
  <c r="AD392" i="5" s="1"/>
  <c r="I402" i="3" s="1"/>
  <c r="Y392" i="5"/>
  <c r="AE392" i="5" s="1"/>
  <c r="J402" i="3" s="1"/>
  <c r="T393" i="5"/>
  <c r="Z393" i="5" s="1"/>
  <c r="E403" i="3" s="1"/>
  <c r="U393" i="5"/>
  <c r="AA393" i="5" s="1"/>
  <c r="F403" i="3" s="1"/>
  <c r="V393" i="5"/>
  <c r="AB393" i="5" s="1"/>
  <c r="G403" i="3" s="1"/>
  <c r="W393" i="5"/>
  <c r="AC393" i="5" s="1"/>
  <c r="H403" i="3" s="1"/>
  <c r="X393" i="5"/>
  <c r="AD393" i="5" s="1"/>
  <c r="I403" i="3" s="1"/>
  <c r="Y393" i="5"/>
  <c r="AE393" i="5" s="1"/>
  <c r="J403" i="3" s="1"/>
  <c r="T394" i="5"/>
  <c r="Z394" i="5" s="1"/>
  <c r="E404" i="3" s="1"/>
  <c r="U394" i="5"/>
  <c r="AA394" i="5" s="1"/>
  <c r="F404" i="3" s="1"/>
  <c r="V394" i="5"/>
  <c r="AB394" i="5" s="1"/>
  <c r="G404" i="3" s="1"/>
  <c r="W394" i="5"/>
  <c r="AC394" i="5" s="1"/>
  <c r="H404" i="3" s="1"/>
  <c r="X394" i="5"/>
  <c r="AD394" i="5" s="1"/>
  <c r="I404" i="3" s="1"/>
  <c r="Y394" i="5"/>
  <c r="AE394" i="5" s="1"/>
  <c r="J404" i="3" s="1"/>
  <c r="T395" i="5"/>
  <c r="Z395" i="5" s="1"/>
  <c r="E405" i="3" s="1"/>
  <c r="U395" i="5"/>
  <c r="AA395" i="5" s="1"/>
  <c r="F405" i="3" s="1"/>
  <c r="V395" i="5"/>
  <c r="AB395" i="5" s="1"/>
  <c r="G405" i="3" s="1"/>
  <c r="W395" i="5"/>
  <c r="AC395" i="5" s="1"/>
  <c r="H405" i="3" s="1"/>
  <c r="X395" i="5"/>
  <c r="AD395" i="5" s="1"/>
  <c r="I405" i="3" s="1"/>
  <c r="Y395" i="5"/>
  <c r="AE395" i="5" s="1"/>
  <c r="J405" i="3" s="1"/>
  <c r="T396" i="5"/>
  <c r="Z396" i="5" s="1"/>
  <c r="E406" i="3" s="1"/>
  <c r="U396" i="5"/>
  <c r="AA396" i="5" s="1"/>
  <c r="F406" i="3" s="1"/>
  <c r="V396" i="5"/>
  <c r="AB396" i="5" s="1"/>
  <c r="G406" i="3" s="1"/>
  <c r="W396" i="5"/>
  <c r="AC396" i="5" s="1"/>
  <c r="H406" i="3" s="1"/>
  <c r="X396" i="5"/>
  <c r="AD396" i="5" s="1"/>
  <c r="I406" i="3" s="1"/>
  <c r="Y396" i="5"/>
  <c r="AE396" i="5" s="1"/>
  <c r="J406" i="3" s="1"/>
  <c r="T397" i="5"/>
  <c r="Z397" i="5" s="1"/>
  <c r="E407" i="3" s="1"/>
  <c r="U397" i="5"/>
  <c r="AA397" i="5" s="1"/>
  <c r="F407" i="3" s="1"/>
  <c r="V397" i="5"/>
  <c r="AB397" i="5" s="1"/>
  <c r="G407" i="3" s="1"/>
  <c r="W397" i="5"/>
  <c r="AC397" i="5" s="1"/>
  <c r="H407" i="3" s="1"/>
  <c r="X397" i="5"/>
  <c r="AD397" i="5" s="1"/>
  <c r="Y397" i="5"/>
  <c r="AE397" i="5" s="1"/>
  <c r="J407" i="3" s="1"/>
  <c r="T398" i="5"/>
  <c r="Z398" i="5" s="1"/>
  <c r="E408" i="3" s="1"/>
  <c r="U398" i="5"/>
  <c r="AA398" i="5" s="1"/>
  <c r="F408" i="3" s="1"/>
  <c r="V398" i="5"/>
  <c r="AB398" i="5" s="1"/>
  <c r="G408" i="3" s="1"/>
  <c r="W398" i="5"/>
  <c r="AC398" i="5" s="1"/>
  <c r="H408" i="3" s="1"/>
  <c r="X398" i="5"/>
  <c r="AD398" i="5" s="1"/>
  <c r="I408" i="3" s="1"/>
  <c r="Y398" i="5"/>
  <c r="AE398" i="5" s="1"/>
  <c r="J408" i="3" s="1"/>
  <c r="T399" i="5"/>
  <c r="Z399" i="5" s="1"/>
  <c r="E409" i="3" s="1"/>
  <c r="U399" i="5"/>
  <c r="AA399" i="5" s="1"/>
  <c r="F409" i="3" s="1"/>
  <c r="V399" i="5"/>
  <c r="AB399" i="5" s="1"/>
  <c r="W399" i="5"/>
  <c r="AC399" i="5" s="1"/>
  <c r="H409" i="3" s="1"/>
  <c r="X399" i="5"/>
  <c r="AD399" i="5" s="1"/>
  <c r="I409" i="3" s="1"/>
  <c r="Y399" i="5"/>
  <c r="AE399" i="5" s="1"/>
  <c r="J409" i="3" s="1"/>
  <c r="T400" i="5"/>
  <c r="Z400" i="5" s="1"/>
  <c r="E410" i="3" s="1"/>
  <c r="U400" i="5"/>
  <c r="AA400" i="5" s="1"/>
  <c r="F410" i="3" s="1"/>
  <c r="V400" i="5"/>
  <c r="AB400" i="5" s="1"/>
  <c r="G410" i="3" s="1"/>
  <c r="W400" i="5"/>
  <c r="AC400" i="5" s="1"/>
  <c r="H410" i="3" s="1"/>
  <c r="X400" i="5"/>
  <c r="AD400" i="5" s="1"/>
  <c r="I410" i="3" s="1"/>
  <c r="Y400" i="5"/>
  <c r="AE400" i="5" s="1"/>
  <c r="J410" i="3" s="1"/>
  <c r="T401" i="5"/>
  <c r="Z401" i="5" s="1"/>
  <c r="E411" i="3" s="1"/>
  <c r="U401" i="5"/>
  <c r="AA401" i="5" s="1"/>
  <c r="F411" i="3" s="1"/>
  <c r="V401" i="5"/>
  <c r="AB401" i="5" s="1"/>
  <c r="G411" i="3" s="1"/>
  <c r="W401" i="5"/>
  <c r="AC401" i="5" s="1"/>
  <c r="H411" i="3" s="1"/>
  <c r="X401" i="5"/>
  <c r="AD401" i="5" s="1"/>
  <c r="I411" i="3" s="1"/>
  <c r="Y401" i="5"/>
  <c r="AE401" i="5" s="1"/>
  <c r="J411" i="3" s="1"/>
  <c r="T402" i="5"/>
  <c r="Z402" i="5" s="1"/>
  <c r="E412" i="3" s="1"/>
  <c r="U402" i="5"/>
  <c r="AA402" i="5" s="1"/>
  <c r="F412" i="3" s="1"/>
  <c r="V402" i="5"/>
  <c r="AB402" i="5" s="1"/>
  <c r="G412" i="3" s="1"/>
  <c r="W402" i="5"/>
  <c r="AC402" i="5" s="1"/>
  <c r="H412" i="3" s="1"/>
  <c r="X402" i="5"/>
  <c r="AD402" i="5" s="1"/>
  <c r="I412" i="3" s="1"/>
  <c r="Y402" i="5"/>
  <c r="AE402" i="5" s="1"/>
  <c r="J412" i="3" s="1"/>
  <c r="T403" i="5"/>
  <c r="Z403" i="5" s="1"/>
  <c r="E413" i="3" s="1"/>
  <c r="U403" i="5"/>
  <c r="AA403" i="5" s="1"/>
  <c r="F413" i="3" s="1"/>
  <c r="V403" i="5"/>
  <c r="AB403" i="5" s="1"/>
  <c r="G413" i="3" s="1"/>
  <c r="W403" i="5"/>
  <c r="AC403" i="5" s="1"/>
  <c r="H413" i="3" s="1"/>
  <c r="X403" i="5"/>
  <c r="AD403" i="5" s="1"/>
  <c r="I413" i="3" s="1"/>
  <c r="Y403" i="5"/>
  <c r="AE403" i="5" s="1"/>
  <c r="J413" i="3" s="1"/>
  <c r="T404" i="5"/>
  <c r="Z404" i="5" s="1"/>
  <c r="E414" i="3" s="1"/>
  <c r="U404" i="5"/>
  <c r="AA404" i="5" s="1"/>
  <c r="F414" i="3" s="1"/>
  <c r="V404" i="5"/>
  <c r="AB404" i="5" s="1"/>
  <c r="G414" i="3" s="1"/>
  <c r="W404" i="5"/>
  <c r="AC404" i="5" s="1"/>
  <c r="H414" i="3" s="1"/>
  <c r="X404" i="5"/>
  <c r="AD404" i="5" s="1"/>
  <c r="I414" i="3" s="1"/>
  <c r="Y404" i="5"/>
  <c r="AE404" i="5" s="1"/>
  <c r="J414" i="3" s="1"/>
  <c r="T405" i="5"/>
  <c r="Z405" i="5" s="1"/>
  <c r="E415" i="3" s="1"/>
  <c r="U405" i="5"/>
  <c r="AA405" i="5" s="1"/>
  <c r="F415" i="3" s="1"/>
  <c r="V405" i="5"/>
  <c r="AB405" i="5" s="1"/>
  <c r="G415" i="3" s="1"/>
  <c r="W405" i="5"/>
  <c r="AC405" i="5" s="1"/>
  <c r="H415" i="3" s="1"/>
  <c r="X405" i="5"/>
  <c r="AD405" i="5" s="1"/>
  <c r="I415" i="3" s="1"/>
  <c r="Y405" i="5"/>
  <c r="AE405" i="5" s="1"/>
  <c r="J415" i="3" s="1"/>
  <c r="T406" i="5"/>
  <c r="Z406" i="5" s="1"/>
  <c r="E416" i="3" s="1"/>
  <c r="U406" i="5"/>
  <c r="AA406" i="5" s="1"/>
  <c r="F416" i="3" s="1"/>
  <c r="V406" i="5"/>
  <c r="AB406" i="5" s="1"/>
  <c r="G416" i="3" s="1"/>
  <c r="W406" i="5"/>
  <c r="AC406" i="5" s="1"/>
  <c r="H416" i="3" s="1"/>
  <c r="X406" i="5"/>
  <c r="AD406" i="5" s="1"/>
  <c r="I416" i="3" s="1"/>
  <c r="Y406" i="5"/>
  <c r="AE406" i="5" s="1"/>
  <c r="J416" i="3" s="1"/>
  <c r="T407" i="5"/>
  <c r="Z407" i="5" s="1"/>
  <c r="E417" i="3" s="1"/>
  <c r="U407" i="5"/>
  <c r="AA407" i="5" s="1"/>
  <c r="F417" i="3" s="1"/>
  <c r="V407" i="5"/>
  <c r="AB407" i="5" s="1"/>
  <c r="G417" i="3" s="1"/>
  <c r="W407" i="5"/>
  <c r="AC407" i="5" s="1"/>
  <c r="H417" i="3" s="1"/>
  <c r="X407" i="5"/>
  <c r="AD407" i="5" s="1"/>
  <c r="I417" i="3" s="1"/>
  <c r="Y407" i="5"/>
  <c r="AE407" i="5" s="1"/>
  <c r="J417" i="3" s="1"/>
  <c r="T408" i="5"/>
  <c r="Z408" i="5" s="1"/>
  <c r="E418" i="3" s="1"/>
  <c r="U408" i="5"/>
  <c r="AA408" i="5" s="1"/>
  <c r="F418" i="3" s="1"/>
  <c r="V408" i="5"/>
  <c r="AB408" i="5" s="1"/>
  <c r="G418" i="3" s="1"/>
  <c r="W408" i="5"/>
  <c r="AC408" i="5" s="1"/>
  <c r="H418" i="3" s="1"/>
  <c r="X408" i="5"/>
  <c r="AD408" i="5" s="1"/>
  <c r="I418" i="3" s="1"/>
  <c r="Y408" i="5"/>
  <c r="AE408" i="5" s="1"/>
  <c r="J418" i="3" s="1"/>
  <c r="T409" i="5"/>
  <c r="Z409" i="5" s="1"/>
  <c r="E419" i="3" s="1"/>
  <c r="U409" i="5"/>
  <c r="AA409" i="5" s="1"/>
  <c r="F419" i="3" s="1"/>
  <c r="V409" i="5"/>
  <c r="AB409" i="5" s="1"/>
  <c r="G419" i="3" s="1"/>
  <c r="W409" i="5"/>
  <c r="AC409" i="5" s="1"/>
  <c r="H419" i="3" s="1"/>
  <c r="X409" i="5"/>
  <c r="AD409" i="5" s="1"/>
  <c r="I419" i="3" s="1"/>
  <c r="Y409" i="5"/>
  <c r="AE409" i="5" s="1"/>
  <c r="J419" i="3" s="1"/>
  <c r="T410" i="5"/>
  <c r="Z410" i="5" s="1"/>
  <c r="E420" i="3" s="1"/>
  <c r="U410" i="5"/>
  <c r="AA410" i="5" s="1"/>
  <c r="F420" i="3" s="1"/>
  <c r="V410" i="5"/>
  <c r="AB410" i="5" s="1"/>
  <c r="G420" i="3" s="1"/>
  <c r="W410" i="5"/>
  <c r="AC410" i="5" s="1"/>
  <c r="H420" i="3" s="1"/>
  <c r="X410" i="5"/>
  <c r="AD410" i="5" s="1"/>
  <c r="I420" i="3" s="1"/>
  <c r="Y410" i="5"/>
  <c r="AE410" i="5" s="1"/>
  <c r="J420" i="3" s="1"/>
  <c r="T411" i="5"/>
  <c r="Z411" i="5" s="1"/>
  <c r="E421" i="3" s="1"/>
  <c r="U411" i="5"/>
  <c r="AA411" i="5" s="1"/>
  <c r="F421" i="3" s="1"/>
  <c r="V411" i="5"/>
  <c r="AB411" i="5" s="1"/>
  <c r="G421" i="3" s="1"/>
  <c r="W411" i="5"/>
  <c r="AC411" i="5" s="1"/>
  <c r="H421" i="3" s="1"/>
  <c r="X411" i="5"/>
  <c r="AD411" i="5" s="1"/>
  <c r="I421" i="3" s="1"/>
  <c r="Y411" i="5"/>
  <c r="AE411" i="5" s="1"/>
  <c r="J421" i="3" s="1"/>
  <c r="T412" i="5"/>
  <c r="Z412" i="5" s="1"/>
  <c r="E422" i="3" s="1"/>
  <c r="U412" i="5"/>
  <c r="AA412" i="5" s="1"/>
  <c r="F422" i="3" s="1"/>
  <c r="V412" i="5"/>
  <c r="AB412" i="5" s="1"/>
  <c r="G422" i="3" s="1"/>
  <c r="W412" i="5"/>
  <c r="AC412" i="5" s="1"/>
  <c r="H422" i="3" s="1"/>
  <c r="X412" i="5"/>
  <c r="AD412" i="5" s="1"/>
  <c r="I422" i="3" s="1"/>
  <c r="Y412" i="5"/>
  <c r="AE412" i="5" s="1"/>
  <c r="J422" i="3" s="1"/>
  <c r="T413" i="5"/>
  <c r="Z413" i="5" s="1"/>
  <c r="E423" i="3" s="1"/>
  <c r="U413" i="5"/>
  <c r="AA413" i="5" s="1"/>
  <c r="F423" i="3" s="1"/>
  <c r="V413" i="5"/>
  <c r="AB413" i="5" s="1"/>
  <c r="G423" i="3" s="1"/>
  <c r="W413" i="5"/>
  <c r="AC413" i="5" s="1"/>
  <c r="H423" i="3" s="1"/>
  <c r="X413" i="5"/>
  <c r="AD413" i="5" s="1"/>
  <c r="I423" i="3" s="1"/>
  <c r="Y413" i="5"/>
  <c r="AE413" i="5" s="1"/>
  <c r="J423" i="3" s="1"/>
  <c r="T414" i="5"/>
  <c r="Z414" i="5" s="1"/>
  <c r="E424" i="3" s="1"/>
  <c r="U414" i="5"/>
  <c r="AA414" i="5" s="1"/>
  <c r="F424" i="3" s="1"/>
  <c r="V414" i="5"/>
  <c r="AB414" i="5" s="1"/>
  <c r="G424" i="3" s="1"/>
  <c r="W414" i="5"/>
  <c r="AC414" i="5" s="1"/>
  <c r="H424" i="3" s="1"/>
  <c r="X414" i="5"/>
  <c r="AD414" i="5" s="1"/>
  <c r="I424" i="3" s="1"/>
  <c r="Y414" i="5"/>
  <c r="AE414" i="5" s="1"/>
  <c r="J424" i="3" s="1"/>
  <c r="T415" i="5"/>
  <c r="Z415" i="5" s="1"/>
  <c r="E425" i="3" s="1"/>
  <c r="U415" i="5"/>
  <c r="AA415" i="5" s="1"/>
  <c r="F425" i="3" s="1"/>
  <c r="V415" i="5"/>
  <c r="AB415" i="5" s="1"/>
  <c r="G425" i="3" s="1"/>
  <c r="W415" i="5"/>
  <c r="AC415" i="5" s="1"/>
  <c r="H425" i="3" s="1"/>
  <c r="X415" i="5"/>
  <c r="AD415" i="5" s="1"/>
  <c r="I425" i="3" s="1"/>
  <c r="Y415" i="5"/>
  <c r="AE415" i="5" s="1"/>
  <c r="J425" i="3" s="1"/>
  <c r="T416" i="5"/>
  <c r="Z416" i="5" s="1"/>
  <c r="E426" i="3" s="1"/>
  <c r="U416" i="5"/>
  <c r="AA416" i="5" s="1"/>
  <c r="F426" i="3" s="1"/>
  <c r="V416" i="5"/>
  <c r="AB416" i="5" s="1"/>
  <c r="G426" i="3" s="1"/>
  <c r="W416" i="5"/>
  <c r="AC416" i="5" s="1"/>
  <c r="H426" i="3" s="1"/>
  <c r="X416" i="5"/>
  <c r="AD416" i="5" s="1"/>
  <c r="I426" i="3" s="1"/>
  <c r="Y416" i="5"/>
  <c r="AE416" i="5" s="1"/>
  <c r="J426" i="3" s="1"/>
  <c r="T417" i="5"/>
  <c r="Z417" i="5" s="1"/>
  <c r="E427" i="3" s="1"/>
  <c r="U417" i="5"/>
  <c r="AA417" i="5" s="1"/>
  <c r="F427" i="3" s="1"/>
  <c r="V417" i="5"/>
  <c r="AB417" i="5" s="1"/>
  <c r="G427" i="3" s="1"/>
  <c r="W417" i="5"/>
  <c r="AC417" i="5" s="1"/>
  <c r="H427" i="3" s="1"/>
  <c r="X417" i="5"/>
  <c r="AD417" i="5" s="1"/>
  <c r="I427" i="3" s="1"/>
  <c r="Y417" i="5"/>
  <c r="AE417" i="5" s="1"/>
  <c r="J427" i="3" s="1"/>
  <c r="T418" i="5"/>
  <c r="Z418" i="5" s="1"/>
  <c r="E428" i="3" s="1"/>
  <c r="U418" i="5"/>
  <c r="AA418" i="5" s="1"/>
  <c r="F428" i="3" s="1"/>
  <c r="V418" i="5"/>
  <c r="AB418" i="5" s="1"/>
  <c r="G428" i="3" s="1"/>
  <c r="W418" i="5"/>
  <c r="AC418" i="5" s="1"/>
  <c r="H428" i="3" s="1"/>
  <c r="X418" i="5"/>
  <c r="AD418" i="5" s="1"/>
  <c r="I428" i="3" s="1"/>
  <c r="Y418" i="5"/>
  <c r="AE418" i="5" s="1"/>
  <c r="J428" i="3" s="1"/>
  <c r="T419" i="5"/>
  <c r="Z419" i="5" s="1"/>
  <c r="E429" i="3" s="1"/>
  <c r="U419" i="5"/>
  <c r="AA419" i="5" s="1"/>
  <c r="F429" i="3" s="1"/>
  <c r="V419" i="5"/>
  <c r="AB419" i="5" s="1"/>
  <c r="G429" i="3" s="1"/>
  <c r="W419" i="5"/>
  <c r="AC419" i="5" s="1"/>
  <c r="H429" i="3" s="1"/>
  <c r="X419" i="5"/>
  <c r="AD419" i="5" s="1"/>
  <c r="I429" i="3" s="1"/>
  <c r="Y419" i="5"/>
  <c r="AE419" i="5" s="1"/>
  <c r="J429" i="3" s="1"/>
  <c r="T420" i="5"/>
  <c r="Z420" i="5" s="1"/>
  <c r="E430" i="3" s="1"/>
  <c r="U420" i="5"/>
  <c r="AA420" i="5" s="1"/>
  <c r="F430" i="3" s="1"/>
  <c r="V420" i="5"/>
  <c r="AB420" i="5" s="1"/>
  <c r="G430" i="3" s="1"/>
  <c r="W420" i="5"/>
  <c r="AC420" i="5" s="1"/>
  <c r="H430" i="3" s="1"/>
  <c r="X420" i="5"/>
  <c r="AD420" i="5" s="1"/>
  <c r="I430" i="3" s="1"/>
  <c r="Y420" i="5"/>
  <c r="AE420" i="5" s="1"/>
  <c r="J430" i="3" s="1"/>
  <c r="T421" i="5"/>
  <c r="Z421" i="5" s="1"/>
  <c r="E431" i="3" s="1"/>
  <c r="U421" i="5"/>
  <c r="AA421" i="5" s="1"/>
  <c r="F431" i="3" s="1"/>
  <c r="V421" i="5"/>
  <c r="AB421" i="5" s="1"/>
  <c r="G431" i="3" s="1"/>
  <c r="W421" i="5"/>
  <c r="AC421" i="5" s="1"/>
  <c r="H431" i="3" s="1"/>
  <c r="X421" i="5"/>
  <c r="AD421" i="5" s="1"/>
  <c r="I431" i="3" s="1"/>
  <c r="Y421" i="5"/>
  <c r="AE421" i="5" s="1"/>
  <c r="J431" i="3" s="1"/>
  <c r="T422" i="5"/>
  <c r="Z422" i="5" s="1"/>
  <c r="E432" i="3" s="1"/>
  <c r="U422" i="5"/>
  <c r="AA422" i="5" s="1"/>
  <c r="F432" i="3" s="1"/>
  <c r="V422" i="5"/>
  <c r="AB422" i="5" s="1"/>
  <c r="G432" i="3" s="1"/>
  <c r="W422" i="5"/>
  <c r="AC422" i="5" s="1"/>
  <c r="H432" i="3" s="1"/>
  <c r="X422" i="5"/>
  <c r="AD422" i="5" s="1"/>
  <c r="I432" i="3" s="1"/>
  <c r="Y422" i="5"/>
  <c r="AE422" i="5" s="1"/>
  <c r="J432" i="3" s="1"/>
  <c r="T423" i="5"/>
  <c r="Z423" i="5" s="1"/>
  <c r="E433" i="3" s="1"/>
  <c r="U423" i="5"/>
  <c r="AA423" i="5" s="1"/>
  <c r="F433" i="3" s="1"/>
  <c r="V423" i="5"/>
  <c r="AB423" i="5" s="1"/>
  <c r="G433" i="3" s="1"/>
  <c r="W423" i="5"/>
  <c r="AC423" i="5" s="1"/>
  <c r="H433" i="3" s="1"/>
  <c r="X423" i="5"/>
  <c r="AD423" i="5" s="1"/>
  <c r="I433" i="3" s="1"/>
  <c r="Y423" i="5"/>
  <c r="AE423" i="5" s="1"/>
  <c r="J433" i="3" s="1"/>
  <c r="T424" i="5"/>
  <c r="Z424" i="5" s="1"/>
  <c r="E434" i="3" s="1"/>
  <c r="U424" i="5"/>
  <c r="AA424" i="5" s="1"/>
  <c r="F434" i="3" s="1"/>
  <c r="V424" i="5"/>
  <c r="AB424" i="5" s="1"/>
  <c r="G434" i="3" s="1"/>
  <c r="W424" i="5"/>
  <c r="AC424" i="5" s="1"/>
  <c r="H434" i="3" s="1"/>
  <c r="X424" i="5"/>
  <c r="AD424" i="5" s="1"/>
  <c r="I434" i="3" s="1"/>
  <c r="Y424" i="5"/>
  <c r="AE424" i="5" s="1"/>
  <c r="J434" i="3" s="1"/>
  <c r="T425" i="5"/>
  <c r="Z425" i="5" s="1"/>
  <c r="E435" i="3" s="1"/>
  <c r="U425" i="5"/>
  <c r="AA425" i="5" s="1"/>
  <c r="F435" i="3" s="1"/>
  <c r="V425" i="5"/>
  <c r="AB425" i="5" s="1"/>
  <c r="G435" i="3" s="1"/>
  <c r="W425" i="5"/>
  <c r="AC425" i="5" s="1"/>
  <c r="H435" i="3" s="1"/>
  <c r="X425" i="5"/>
  <c r="AD425" i="5" s="1"/>
  <c r="I435" i="3" s="1"/>
  <c r="Y425" i="5"/>
  <c r="AE425" i="5" s="1"/>
  <c r="J435" i="3" s="1"/>
  <c r="T426" i="5"/>
  <c r="Z426" i="5" s="1"/>
  <c r="E436" i="3" s="1"/>
  <c r="U426" i="5"/>
  <c r="AA426" i="5" s="1"/>
  <c r="F436" i="3" s="1"/>
  <c r="V426" i="5"/>
  <c r="AB426" i="5" s="1"/>
  <c r="G436" i="3" s="1"/>
  <c r="W426" i="5"/>
  <c r="AC426" i="5" s="1"/>
  <c r="H436" i="3" s="1"/>
  <c r="X426" i="5"/>
  <c r="AD426" i="5" s="1"/>
  <c r="I436" i="3" s="1"/>
  <c r="Y426" i="5"/>
  <c r="AE426" i="5" s="1"/>
  <c r="J436" i="3" s="1"/>
  <c r="T427" i="5"/>
  <c r="Z427" i="5" s="1"/>
  <c r="E437" i="3" s="1"/>
  <c r="U427" i="5"/>
  <c r="AA427" i="5" s="1"/>
  <c r="F437" i="3" s="1"/>
  <c r="V427" i="5"/>
  <c r="AB427" i="5" s="1"/>
  <c r="G437" i="3" s="1"/>
  <c r="W427" i="5"/>
  <c r="AC427" i="5" s="1"/>
  <c r="H437" i="3" s="1"/>
  <c r="X427" i="5"/>
  <c r="AD427" i="5" s="1"/>
  <c r="I437" i="3" s="1"/>
  <c r="Y427" i="5"/>
  <c r="AE427" i="5" s="1"/>
  <c r="J437" i="3" s="1"/>
  <c r="T428" i="5"/>
  <c r="Z428" i="5" s="1"/>
  <c r="E438" i="3" s="1"/>
  <c r="U428" i="5"/>
  <c r="AA428" i="5" s="1"/>
  <c r="F438" i="3" s="1"/>
  <c r="V428" i="5"/>
  <c r="AB428" i="5" s="1"/>
  <c r="G438" i="3" s="1"/>
  <c r="W428" i="5"/>
  <c r="AC428" i="5" s="1"/>
  <c r="H438" i="3" s="1"/>
  <c r="X428" i="5"/>
  <c r="AD428" i="5" s="1"/>
  <c r="I438" i="3" s="1"/>
  <c r="Y428" i="5"/>
  <c r="AE428" i="5" s="1"/>
  <c r="J438" i="3" s="1"/>
  <c r="T429" i="5"/>
  <c r="Z429" i="5" s="1"/>
  <c r="E439" i="3" s="1"/>
  <c r="U429" i="5"/>
  <c r="AA429" i="5" s="1"/>
  <c r="F439" i="3" s="1"/>
  <c r="V429" i="5"/>
  <c r="AB429" i="5" s="1"/>
  <c r="G439" i="3" s="1"/>
  <c r="W429" i="5"/>
  <c r="AC429" i="5" s="1"/>
  <c r="H439" i="3" s="1"/>
  <c r="X429" i="5"/>
  <c r="AD429" i="5" s="1"/>
  <c r="I439" i="3" s="1"/>
  <c r="Y429" i="5"/>
  <c r="AE429" i="5" s="1"/>
  <c r="J439" i="3" s="1"/>
  <c r="T430" i="5"/>
  <c r="Z430" i="5" s="1"/>
  <c r="E440" i="3" s="1"/>
  <c r="U430" i="5"/>
  <c r="AA430" i="5" s="1"/>
  <c r="F440" i="3" s="1"/>
  <c r="V430" i="5"/>
  <c r="AB430" i="5" s="1"/>
  <c r="G440" i="3" s="1"/>
  <c r="W430" i="5"/>
  <c r="AC430" i="5" s="1"/>
  <c r="H440" i="3" s="1"/>
  <c r="X430" i="5"/>
  <c r="AD430" i="5" s="1"/>
  <c r="I440" i="3" s="1"/>
  <c r="Y430" i="5"/>
  <c r="AE430" i="5" s="1"/>
  <c r="J440" i="3" s="1"/>
  <c r="T431" i="5"/>
  <c r="Z431" i="5" s="1"/>
  <c r="E441" i="3" s="1"/>
  <c r="U431" i="5"/>
  <c r="AA431" i="5" s="1"/>
  <c r="F441" i="3" s="1"/>
  <c r="V431" i="5"/>
  <c r="AB431" i="5" s="1"/>
  <c r="G441" i="3" s="1"/>
  <c r="W431" i="5"/>
  <c r="AC431" i="5" s="1"/>
  <c r="H441" i="3" s="1"/>
  <c r="X431" i="5"/>
  <c r="AD431" i="5" s="1"/>
  <c r="I441" i="3" s="1"/>
  <c r="Y431" i="5"/>
  <c r="AE431" i="5" s="1"/>
  <c r="J441" i="3" s="1"/>
  <c r="T432" i="5"/>
  <c r="Z432" i="5" s="1"/>
  <c r="E442" i="3" s="1"/>
  <c r="U432" i="5"/>
  <c r="AA432" i="5" s="1"/>
  <c r="F442" i="3" s="1"/>
  <c r="V432" i="5"/>
  <c r="AB432" i="5" s="1"/>
  <c r="G442" i="3" s="1"/>
  <c r="W432" i="5"/>
  <c r="AC432" i="5" s="1"/>
  <c r="H442" i="3" s="1"/>
  <c r="X432" i="5"/>
  <c r="AD432" i="5" s="1"/>
  <c r="I442" i="3" s="1"/>
  <c r="Y432" i="5"/>
  <c r="AE432" i="5" s="1"/>
  <c r="J442" i="3" s="1"/>
  <c r="T433" i="5"/>
  <c r="Z433" i="5" s="1"/>
  <c r="E443" i="3" s="1"/>
  <c r="U433" i="5"/>
  <c r="AA433" i="5" s="1"/>
  <c r="F443" i="3" s="1"/>
  <c r="V433" i="5"/>
  <c r="AB433" i="5" s="1"/>
  <c r="G443" i="3" s="1"/>
  <c r="W433" i="5"/>
  <c r="AC433" i="5" s="1"/>
  <c r="H443" i="3" s="1"/>
  <c r="X433" i="5"/>
  <c r="AD433" i="5" s="1"/>
  <c r="I443" i="3" s="1"/>
  <c r="Y433" i="5"/>
  <c r="AE433" i="5" s="1"/>
  <c r="J443" i="3" s="1"/>
  <c r="T434" i="5"/>
  <c r="Z434" i="5" s="1"/>
  <c r="U434" i="5"/>
  <c r="AA434" i="5" s="1"/>
  <c r="F444" i="3" s="1"/>
  <c r="V434" i="5"/>
  <c r="AB434" i="5" s="1"/>
  <c r="G444" i="3" s="1"/>
  <c r="W434" i="5"/>
  <c r="AC434" i="5" s="1"/>
  <c r="H444" i="3" s="1"/>
  <c r="X434" i="5"/>
  <c r="AD434" i="5" s="1"/>
  <c r="I444" i="3" s="1"/>
  <c r="Y434" i="5"/>
  <c r="AE434" i="5" s="1"/>
  <c r="J444" i="3" s="1"/>
  <c r="T435" i="5"/>
  <c r="Z435" i="5" s="1"/>
  <c r="E445" i="3" s="1"/>
  <c r="U435" i="5"/>
  <c r="AA435" i="5" s="1"/>
  <c r="F445" i="3" s="1"/>
  <c r="V435" i="5"/>
  <c r="AB435" i="5" s="1"/>
  <c r="G445" i="3" s="1"/>
  <c r="W435" i="5"/>
  <c r="AC435" i="5" s="1"/>
  <c r="H445" i="3" s="1"/>
  <c r="X435" i="5"/>
  <c r="AD435" i="5" s="1"/>
  <c r="I445" i="3" s="1"/>
  <c r="Y435" i="5"/>
  <c r="AE435" i="5" s="1"/>
  <c r="J445" i="3" s="1"/>
  <c r="T436" i="5"/>
  <c r="Z436" i="5" s="1"/>
  <c r="E446" i="3" s="1"/>
  <c r="U436" i="5"/>
  <c r="AA436" i="5" s="1"/>
  <c r="F446" i="3" s="1"/>
  <c r="V436" i="5"/>
  <c r="AB436" i="5" s="1"/>
  <c r="W436" i="5"/>
  <c r="AC436" i="5" s="1"/>
  <c r="H446" i="3" s="1"/>
  <c r="X436" i="5"/>
  <c r="AD436" i="5" s="1"/>
  <c r="I446" i="3" s="1"/>
  <c r="Y436" i="5"/>
  <c r="AE436" i="5" s="1"/>
  <c r="J446" i="3" s="1"/>
  <c r="T437" i="5"/>
  <c r="Z437" i="5" s="1"/>
  <c r="E447" i="3" s="1"/>
  <c r="U437" i="5"/>
  <c r="AA437" i="5" s="1"/>
  <c r="F447" i="3" s="1"/>
  <c r="V437" i="5"/>
  <c r="AB437" i="5" s="1"/>
  <c r="G447" i="3" s="1"/>
  <c r="W437" i="5"/>
  <c r="AC437" i="5" s="1"/>
  <c r="H447" i="3" s="1"/>
  <c r="X437" i="5"/>
  <c r="AD437" i="5" s="1"/>
  <c r="I447" i="3" s="1"/>
  <c r="Y437" i="5"/>
  <c r="AE437" i="5" s="1"/>
  <c r="J447" i="3" s="1"/>
  <c r="T438" i="5"/>
  <c r="Z438" i="5" s="1"/>
  <c r="U438" i="5"/>
  <c r="AA438" i="5" s="1"/>
  <c r="F448" i="3" s="1"/>
  <c r="V438" i="5"/>
  <c r="AB438" i="5" s="1"/>
  <c r="G448" i="3" s="1"/>
  <c r="W438" i="5"/>
  <c r="AC438" i="5" s="1"/>
  <c r="H448" i="3" s="1"/>
  <c r="X438" i="5"/>
  <c r="AD438" i="5" s="1"/>
  <c r="I448" i="3" s="1"/>
  <c r="Y438" i="5"/>
  <c r="AE438" i="5" s="1"/>
  <c r="J448" i="3" s="1"/>
  <c r="T439" i="5"/>
  <c r="Z439" i="5" s="1"/>
  <c r="E449" i="3" s="1"/>
  <c r="U439" i="5"/>
  <c r="AA439" i="5" s="1"/>
  <c r="F449" i="3" s="1"/>
  <c r="V439" i="5"/>
  <c r="AB439" i="5" s="1"/>
  <c r="G449" i="3" s="1"/>
  <c r="W439" i="5"/>
  <c r="AC439" i="5" s="1"/>
  <c r="H449" i="3" s="1"/>
  <c r="X439" i="5"/>
  <c r="AD439" i="5" s="1"/>
  <c r="I449" i="3" s="1"/>
  <c r="Y439" i="5"/>
  <c r="AE439" i="5" s="1"/>
  <c r="J449" i="3" s="1"/>
  <c r="T440" i="5"/>
  <c r="Z440" i="5" s="1"/>
  <c r="E450" i="3" s="1"/>
  <c r="U440" i="5"/>
  <c r="AA440" i="5" s="1"/>
  <c r="F450" i="3" s="1"/>
  <c r="V440" i="5"/>
  <c r="AB440" i="5" s="1"/>
  <c r="G450" i="3" s="1"/>
  <c r="W440" i="5"/>
  <c r="AC440" i="5" s="1"/>
  <c r="H450" i="3" s="1"/>
  <c r="X440" i="5"/>
  <c r="AD440" i="5" s="1"/>
  <c r="I450" i="3" s="1"/>
  <c r="Y440" i="5"/>
  <c r="AE440" i="5" s="1"/>
  <c r="J450" i="3" s="1"/>
  <c r="T441" i="5"/>
  <c r="Z441" i="5" s="1"/>
  <c r="E451" i="3" s="1"/>
  <c r="U441" i="5"/>
  <c r="AA441" i="5" s="1"/>
  <c r="F451" i="3" s="1"/>
  <c r="V441" i="5"/>
  <c r="AB441" i="5" s="1"/>
  <c r="G451" i="3" s="1"/>
  <c r="W441" i="5"/>
  <c r="AC441" i="5" s="1"/>
  <c r="H451" i="3" s="1"/>
  <c r="X441" i="5"/>
  <c r="AD441" i="5" s="1"/>
  <c r="I451" i="3" s="1"/>
  <c r="Y441" i="5"/>
  <c r="AE441" i="5" s="1"/>
  <c r="T442" i="5"/>
  <c r="Z442" i="5" s="1"/>
  <c r="E452" i="3" s="1"/>
  <c r="U442" i="5"/>
  <c r="AA442" i="5" s="1"/>
  <c r="F452" i="3" s="1"/>
  <c r="V442" i="5"/>
  <c r="AB442" i="5" s="1"/>
  <c r="G452" i="3" s="1"/>
  <c r="W442" i="5"/>
  <c r="AC442" i="5" s="1"/>
  <c r="H452" i="3" s="1"/>
  <c r="X442" i="5"/>
  <c r="AD442" i="5" s="1"/>
  <c r="I452" i="3" s="1"/>
  <c r="Y442" i="5"/>
  <c r="AE442" i="5" s="1"/>
  <c r="J452" i="3" s="1"/>
  <c r="T443" i="5"/>
  <c r="Z443" i="5" s="1"/>
  <c r="E453" i="3" s="1"/>
  <c r="U443" i="5"/>
  <c r="AA443" i="5" s="1"/>
  <c r="F453" i="3" s="1"/>
  <c r="V443" i="5"/>
  <c r="AB443" i="5" s="1"/>
  <c r="G453" i="3" s="1"/>
  <c r="W443" i="5"/>
  <c r="AC443" i="5" s="1"/>
  <c r="H453" i="3" s="1"/>
  <c r="X443" i="5"/>
  <c r="AD443" i="5" s="1"/>
  <c r="I453" i="3" s="1"/>
  <c r="Y443" i="5"/>
  <c r="AE443" i="5" s="1"/>
  <c r="J453" i="3" s="1"/>
  <c r="T444" i="5"/>
  <c r="Z444" i="5" s="1"/>
  <c r="E454" i="3" s="1"/>
  <c r="U444" i="5"/>
  <c r="AA444" i="5" s="1"/>
  <c r="F454" i="3" s="1"/>
  <c r="V444" i="5"/>
  <c r="AB444" i="5" s="1"/>
  <c r="G454" i="3" s="1"/>
  <c r="W444" i="5"/>
  <c r="AC444" i="5" s="1"/>
  <c r="H454" i="3" s="1"/>
  <c r="X444" i="5"/>
  <c r="AD444" i="5" s="1"/>
  <c r="I454" i="3" s="1"/>
  <c r="Y444" i="5"/>
  <c r="AE444" i="5" s="1"/>
  <c r="J454" i="3" s="1"/>
  <c r="T445" i="5"/>
  <c r="Z445" i="5" s="1"/>
  <c r="E455" i="3" s="1"/>
  <c r="U445" i="5"/>
  <c r="AA445" i="5" s="1"/>
  <c r="F455" i="3" s="1"/>
  <c r="V445" i="5"/>
  <c r="AB445" i="5" s="1"/>
  <c r="G455" i="3" s="1"/>
  <c r="W445" i="5"/>
  <c r="AC445" i="5" s="1"/>
  <c r="H455" i="3" s="1"/>
  <c r="X445" i="5"/>
  <c r="AD445" i="5" s="1"/>
  <c r="I455" i="3" s="1"/>
  <c r="Y445" i="5"/>
  <c r="AE445" i="5" s="1"/>
  <c r="J455" i="3" s="1"/>
  <c r="T446" i="5"/>
  <c r="Z446" i="5" s="1"/>
  <c r="E456" i="3" s="1"/>
  <c r="U446" i="5"/>
  <c r="AA446" i="5" s="1"/>
  <c r="F456" i="3" s="1"/>
  <c r="V446" i="5"/>
  <c r="AB446" i="5" s="1"/>
  <c r="G456" i="3" s="1"/>
  <c r="W446" i="5"/>
  <c r="AC446" i="5" s="1"/>
  <c r="H456" i="3" s="1"/>
  <c r="X446" i="5"/>
  <c r="AD446" i="5" s="1"/>
  <c r="I456" i="3" s="1"/>
  <c r="Y446" i="5"/>
  <c r="AE446" i="5" s="1"/>
  <c r="J456" i="3" s="1"/>
  <c r="T447" i="5"/>
  <c r="Z447" i="5" s="1"/>
  <c r="E457" i="3" s="1"/>
  <c r="U447" i="5"/>
  <c r="AA447" i="5" s="1"/>
  <c r="F457" i="3" s="1"/>
  <c r="V447" i="5"/>
  <c r="AB447" i="5" s="1"/>
  <c r="G457" i="3" s="1"/>
  <c r="W447" i="5"/>
  <c r="AC447" i="5" s="1"/>
  <c r="H457" i="3" s="1"/>
  <c r="X447" i="5"/>
  <c r="AD447" i="5" s="1"/>
  <c r="I457" i="3" s="1"/>
  <c r="Y447" i="5"/>
  <c r="AE447" i="5" s="1"/>
  <c r="J457" i="3" s="1"/>
  <c r="T448" i="5"/>
  <c r="Z448" i="5" s="1"/>
  <c r="E458" i="3" s="1"/>
  <c r="U448" i="5"/>
  <c r="AA448" i="5" s="1"/>
  <c r="F458" i="3" s="1"/>
  <c r="V448" i="5"/>
  <c r="AB448" i="5" s="1"/>
  <c r="G458" i="3" s="1"/>
  <c r="W448" i="5"/>
  <c r="AC448" i="5" s="1"/>
  <c r="H458" i="3" s="1"/>
  <c r="X448" i="5"/>
  <c r="AD448" i="5" s="1"/>
  <c r="I458" i="3" s="1"/>
  <c r="Y448" i="5"/>
  <c r="AE448" i="5" s="1"/>
  <c r="J458" i="3" s="1"/>
  <c r="T449" i="5"/>
  <c r="Z449" i="5" s="1"/>
  <c r="E459" i="3" s="1"/>
  <c r="U449" i="5"/>
  <c r="AA449" i="5" s="1"/>
  <c r="F459" i="3" s="1"/>
  <c r="V449" i="5"/>
  <c r="AB449" i="5" s="1"/>
  <c r="G459" i="3" s="1"/>
  <c r="W449" i="5"/>
  <c r="AC449" i="5" s="1"/>
  <c r="H459" i="3" s="1"/>
  <c r="X449" i="5"/>
  <c r="AD449" i="5" s="1"/>
  <c r="I459" i="3" s="1"/>
  <c r="Y449" i="5"/>
  <c r="AE449" i="5" s="1"/>
  <c r="J459" i="3" s="1"/>
  <c r="T450" i="5"/>
  <c r="Z450" i="5" s="1"/>
  <c r="E460" i="3" s="1"/>
  <c r="U450" i="5"/>
  <c r="AA450" i="5" s="1"/>
  <c r="F460" i="3" s="1"/>
  <c r="V450" i="5"/>
  <c r="AB450" i="5" s="1"/>
  <c r="G460" i="3" s="1"/>
  <c r="W450" i="5"/>
  <c r="AC450" i="5" s="1"/>
  <c r="H460" i="3" s="1"/>
  <c r="X450" i="5"/>
  <c r="AD450" i="5" s="1"/>
  <c r="I460" i="3" s="1"/>
  <c r="Y450" i="5"/>
  <c r="AE450" i="5" s="1"/>
  <c r="J460" i="3" s="1"/>
  <c r="T451" i="5"/>
  <c r="Z451" i="5" s="1"/>
  <c r="E461" i="3" s="1"/>
  <c r="U451" i="5"/>
  <c r="AA451" i="5" s="1"/>
  <c r="F461" i="3" s="1"/>
  <c r="V451" i="5"/>
  <c r="AB451" i="5" s="1"/>
  <c r="G461" i="3" s="1"/>
  <c r="W451" i="5"/>
  <c r="AC451" i="5" s="1"/>
  <c r="H461" i="3" s="1"/>
  <c r="X451" i="5"/>
  <c r="AD451" i="5" s="1"/>
  <c r="I461" i="3" s="1"/>
  <c r="Y451" i="5"/>
  <c r="AE451" i="5" s="1"/>
  <c r="J461" i="3" s="1"/>
  <c r="T452" i="5"/>
  <c r="Z452" i="5" s="1"/>
  <c r="E462" i="3" s="1"/>
  <c r="U452" i="5"/>
  <c r="AA452" i="5" s="1"/>
  <c r="F462" i="3" s="1"/>
  <c r="V452" i="5"/>
  <c r="AB452" i="5" s="1"/>
  <c r="G462" i="3" s="1"/>
  <c r="W452" i="5"/>
  <c r="AC452" i="5" s="1"/>
  <c r="H462" i="3" s="1"/>
  <c r="X452" i="5"/>
  <c r="AD452" i="5" s="1"/>
  <c r="I462" i="3" s="1"/>
  <c r="Y452" i="5"/>
  <c r="AE452" i="5" s="1"/>
  <c r="J462" i="3" s="1"/>
  <c r="T453" i="5"/>
  <c r="Z453" i="5" s="1"/>
  <c r="E463" i="3" s="1"/>
  <c r="U453" i="5"/>
  <c r="AA453" i="5" s="1"/>
  <c r="F463" i="3" s="1"/>
  <c r="V453" i="5"/>
  <c r="AB453" i="5" s="1"/>
  <c r="G463" i="3" s="1"/>
  <c r="W453" i="5"/>
  <c r="AC453" i="5" s="1"/>
  <c r="H463" i="3" s="1"/>
  <c r="X453" i="5"/>
  <c r="AD453" i="5" s="1"/>
  <c r="I463" i="3" s="1"/>
  <c r="Y453" i="5"/>
  <c r="AE453" i="5" s="1"/>
  <c r="J463" i="3" s="1"/>
  <c r="T454" i="5"/>
  <c r="Z454" i="5" s="1"/>
  <c r="E464" i="3" s="1"/>
  <c r="U454" i="5"/>
  <c r="AA454" i="5" s="1"/>
  <c r="F464" i="3" s="1"/>
  <c r="V454" i="5"/>
  <c r="AB454" i="5" s="1"/>
  <c r="G464" i="3" s="1"/>
  <c r="W454" i="5"/>
  <c r="AC454" i="5" s="1"/>
  <c r="H464" i="3" s="1"/>
  <c r="X454" i="5"/>
  <c r="AD454" i="5" s="1"/>
  <c r="I464" i="3" s="1"/>
  <c r="Y454" i="5"/>
  <c r="AE454" i="5" s="1"/>
  <c r="J464" i="3" s="1"/>
  <c r="T455" i="5"/>
  <c r="Z455" i="5" s="1"/>
  <c r="E465" i="3" s="1"/>
  <c r="U455" i="5"/>
  <c r="AA455" i="5" s="1"/>
  <c r="F465" i="3" s="1"/>
  <c r="V455" i="5"/>
  <c r="AB455" i="5" s="1"/>
  <c r="G465" i="3" s="1"/>
  <c r="W455" i="5"/>
  <c r="AC455" i="5" s="1"/>
  <c r="H465" i="3" s="1"/>
  <c r="X455" i="5"/>
  <c r="AD455" i="5" s="1"/>
  <c r="I465" i="3" s="1"/>
  <c r="Y455" i="5"/>
  <c r="AE455" i="5" s="1"/>
  <c r="J465" i="3" s="1"/>
  <c r="T456" i="5"/>
  <c r="Z456" i="5" s="1"/>
  <c r="E466" i="3" s="1"/>
  <c r="U456" i="5"/>
  <c r="AA456" i="5" s="1"/>
  <c r="F466" i="3" s="1"/>
  <c r="V456" i="5"/>
  <c r="AB456" i="5" s="1"/>
  <c r="G466" i="3" s="1"/>
  <c r="W456" i="5"/>
  <c r="AC456" i="5" s="1"/>
  <c r="H466" i="3" s="1"/>
  <c r="X456" i="5"/>
  <c r="AD456" i="5" s="1"/>
  <c r="I466" i="3" s="1"/>
  <c r="Y456" i="5"/>
  <c r="AE456" i="5" s="1"/>
  <c r="J466" i="3" s="1"/>
  <c r="T457" i="5"/>
  <c r="Z457" i="5" s="1"/>
  <c r="E467" i="3" s="1"/>
  <c r="U457" i="5"/>
  <c r="AA457" i="5" s="1"/>
  <c r="F467" i="3" s="1"/>
  <c r="V457" i="5"/>
  <c r="AB457" i="5" s="1"/>
  <c r="G467" i="3" s="1"/>
  <c r="W457" i="5"/>
  <c r="AC457" i="5" s="1"/>
  <c r="H467" i="3" s="1"/>
  <c r="X457" i="5"/>
  <c r="AD457" i="5" s="1"/>
  <c r="I467" i="3" s="1"/>
  <c r="Y457" i="5"/>
  <c r="AE457" i="5" s="1"/>
  <c r="J467" i="3" s="1"/>
  <c r="T458" i="5"/>
  <c r="Z458" i="5" s="1"/>
  <c r="E468" i="3" s="1"/>
  <c r="U458" i="5"/>
  <c r="AA458" i="5" s="1"/>
  <c r="F468" i="3" s="1"/>
  <c r="V458" i="5"/>
  <c r="AB458" i="5" s="1"/>
  <c r="G468" i="3" s="1"/>
  <c r="W458" i="5"/>
  <c r="AC458" i="5" s="1"/>
  <c r="H468" i="3" s="1"/>
  <c r="X458" i="5"/>
  <c r="AD458" i="5" s="1"/>
  <c r="I468" i="3" s="1"/>
  <c r="Y458" i="5"/>
  <c r="AE458" i="5" s="1"/>
  <c r="J468" i="3" s="1"/>
  <c r="T459" i="5"/>
  <c r="Z459" i="5" s="1"/>
  <c r="E469" i="3" s="1"/>
  <c r="U459" i="5"/>
  <c r="AA459" i="5" s="1"/>
  <c r="F469" i="3" s="1"/>
  <c r="V459" i="5"/>
  <c r="AB459" i="5" s="1"/>
  <c r="G469" i="3" s="1"/>
  <c r="W459" i="5"/>
  <c r="AC459" i="5" s="1"/>
  <c r="H469" i="3" s="1"/>
  <c r="X459" i="5"/>
  <c r="AD459" i="5" s="1"/>
  <c r="I469" i="3" s="1"/>
  <c r="Y459" i="5"/>
  <c r="AE459" i="5" s="1"/>
  <c r="J469" i="3" s="1"/>
  <c r="T460" i="5"/>
  <c r="Z460" i="5" s="1"/>
  <c r="E470" i="3" s="1"/>
  <c r="U460" i="5"/>
  <c r="AA460" i="5" s="1"/>
  <c r="F470" i="3" s="1"/>
  <c r="V460" i="5"/>
  <c r="AB460" i="5" s="1"/>
  <c r="G470" i="3" s="1"/>
  <c r="W460" i="5"/>
  <c r="AC460" i="5" s="1"/>
  <c r="H470" i="3" s="1"/>
  <c r="X460" i="5"/>
  <c r="AD460" i="5" s="1"/>
  <c r="I470" i="3" s="1"/>
  <c r="Y460" i="5"/>
  <c r="AE460" i="5" s="1"/>
  <c r="J470" i="3" s="1"/>
  <c r="T461" i="5"/>
  <c r="Z461" i="5" s="1"/>
  <c r="E471" i="3" s="1"/>
  <c r="U461" i="5"/>
  <c r="AA461" i="5" s="1"/>
  <c r="F471" i="3" s="1"/>
  <c r="V461" i="5"/>
  <c r="AB461" i="5" s="1"/>
  <c r="G471" i="3" s="1"/>
  <c r="W461" i="5"/>
  <c r="AC461" i="5" s="1"/>
  <c r="H471" i="3" s="1"/>
  <c r="X461" i="5"/>
  <c r="AD461" i="5" s="1"/>
  <c r="I471" i="3" s="1"/>
  <c r="Y461" i="5"/>
  <c r="AE461" i="5" s="1"/>
  <c r="J471" i="3" s="1"/>
  <c r="T462" i="5"/>
  <c r="Z462" i="5" s="1"/>
  <c r="E472" i="3" s="1"/>
  <c r="U462" i="5"/>
  <c r="AA462" i="5" s="1"/>
  <c r="F472" i="3" s="1"/>
  <c r="V462" i="5"/>
  <c r="AB462" i="5" s="1"/>
  <c r="G472" i="3" s="1"/>
  <c r="W462" i="5"/>
  <c r="AC462" i="5" s="1"/>
  <c r="H472" i="3" s="1"/>
  <c r="X462" i="5"/>
  <c r="AD462" i="5" s="1"/>
  <c r="I472" i="3" s="1"/>
  <c r="Y462" i="5"/>
  <c r="AE462" i="5" s="1"/>
  <c r="J472" i="3" s="1"/>
  <c r="T463" i="5"/>
  <c r="Z463" i="5" s="1"/>
  <c r="E473" i="3" s="1"/>
  <c r="U463" i="5"/>
  <c r="AA463" i="5" s="1"/>
  <c r="V463" i="5"/>
  <c r="AB463" i="5" s="1"/>
  <c r="G473" i="3" s="1"/>
  <c r="W463" i="5"/>
  <c r="AC463" i="5" s="1"/>
  <c r="H473" i="3" s="1"/>
  <c r="X463" i="5"/>
  <c r="AD463" i="5" s="1"/>
  <c r="I473" i="3" s="1"/>
  <c r="Y463" i="5"/>
  <c r="AE463" i="5" s="1"/>
  <c r="J473" i="3" s="1"/>
  <c r="T464" i="5"/>
  <c r="Z464" i="5" s="1"/>
  <c r="E474" i="3" s="1"/>
  <c r="U464" i="5"/>
  <c r="AA464" i="5" s="1"/>
  <c r="F474" i="3" s="1"/>
  <c r="V464" i="5"/>
  <c r="AB464" i="5" s="1"/>
  <c r="G474" i="3" s="1"/>
  <c r="W464" i="5"/>
  <c r="AC464" i="5" s="1"/>
  <c r="H474" i="3" s="1"/>
  <c r="X464" i="5"/>
  <c r="AD464" i="5" s="1"/>
  <c r="I474" i="3" s="1"/>
  <c r="Y464" i="5"/>
  <c r="AE464" i="5" s="1"/>
  <c r="J474" i="3" s="1"/>
  <c r="T465" i="5"/>
  <c r="Z465" i="5" s="1"/>
  <c r="E475" i="3" s="1"/>
  <c r="U465" i="5"/>
  <c r="AA465" i="5" s="1"/>
  <c r="F475" i="3" s="1"/>
  <c r="V465" i="5"/>
  <c r="AB465" i="5" s="1"/>
  <c r="G475" i="3" s="1"/>
  <c r="W465" i="5"/>
  <c r="AC465" i="5" s="1"/>
  <c r="H475" i="3" s="1"/>
  <c r="X465" i="5"/>
  <c r="AD465" i="5" s="1"/>
  <c r="I475" i="3" s="1"/>
  <c r="Y465" i="5"/>
  <c r="AE465" i="5" s="1"/>
  <c r="J475" i="3" s="1"/>
  <c r="T466" i="5"/>
  <c r="Z466" i="5" s="1"/>
  <c r="E476" i="3" s="1"/>
  <c r="U466" i="5"/>
  <c r="AA466" i="5" s="1"/>
  <c r="F476" i="3" s="1"/>
  <c r="V466" i="5"/>
  <c r="AB466" i="5" s="1"/>
  <c r="G476" i="3" s="1"/>
  <c r="W466" i="5"/>
  <c r="AC466" i="5" s="1"/>
  <c r="H476" i="3" s="1"/>
  <c r="X466" i="5"/>
  <c r="AD466" i="5" s="1"/>
  <c r="I476" i="3" s="1"/>
  <c r="Y466" i="5"/>
  <c r="AE466" i="5" s="1"/>
  <c r="J476" i="3" s="1"/>
  <c r="T467" i="5"/>
  <c r="Z467" i="5" s="1"/>
  <c r="E477" i="3" s="1"/>
  <c r="U467" i="5"/>
  <c r="AA467" i="5" s="1"/>
  <c r="F477" i="3" s="1"/>
  <c r="V467" i="5"/>
  <c r="AB467" i="5" s="1"/>
  <c r="G477" i="3" s="1"/>
  <c r="W467" i="5"/>
  <c r="AC467" i="5" s="1"/>
  <c r="H477" i="3" s="1"/>
  <c r="X467" i="5"/>
  <c r="AD467" i="5" s="1"/>
  <c r="I477" i="3" s="1"/>
  <c r="Y467" i="5"/>
  <c r="AE467" i="5" s="1"/>
  <c r="J477" i="3" s="1"/>
  <c r="T468" i="5"/>
  <c r="Z468" i="5" s="1"/>
  <c r="E478" i="3" s="1"/>
  <c r="U468" i="5"/>
  <c r="AA468" i="5" s="1"/>
  <c r="F478" i="3" s="1"/>
  <c r="V468" i="5"/>
  <c r="AB468" i="5" s="1"/>
  <c r="G478" i="3" s="1"/>
  <c r="W468" i="5"/>
  <c r="AC468" i="5" s="1"/>
  <c r="H478" i="3" s="1"/>
  <c r="X468" i="5"/>
  <c r="AD468" i="5" s="1"/>
  <c r="I478" i="3" s="1"/>
  <c r="Y468" i="5"/>
  <c r="AE468" i="5" s="1"/>
  <c r="J478" i="3" s="1"/>
  <c r="T469" i="5"/>
  <c r="Z469" i="5" s="1"/>
  <c r="E479" i="3" s="1"/>
  <c r="U469" i="5"/>
  <c r="AA469" i="5" s="1"/>
  <c r="F479" i="3" s="1"/>
  <c r="V469" i="5"/>
  <c r="AB469" i="5" s="1"/>
  <c r="G479" i="3" s="1"/>
  <c r="W469" i="5"/>
  <c r="AC469" i="5" s="1"/>
  <c r="H479" i="3" s="1"/>
  <c r="X469" i="5"/>
  <c r="AD469" i="5" s="1"/>
  <c r="I479" i="3" s="1"/>
  <c r="Y469" i="5"/>
  <c r="AE469" i="5" s="1"/>
  <c r="J479" i="3" s="1"/>
  <c r="T470" i="5"/>
  <c r="Z470" i="5" s="1"/>
  <c r="E480" i="3" s="1"/>
  <c r="U470" i="5"/>
  <c r="AA470" i="5" s="1"/>
  <c r="F480" i="3" s="1"/>
  <c r="V470" i="5"/>
  <c r="AB470" i="5" s="1"/>
  <c r="G480" i="3" s="1"/>
  <c r="W470" i="5"/>
  <c r="AC470" i="5" s="1"/>
  <c r="H480" i="3" s="1"/>
  <c r="X470" i="5"/>
  <c r="AD470" i="5" s="1"/>
  <c r="I480" i="3" s="1"/>
  <c r="Y470" i="5"/>
  <c r="AE470" i="5" s="1"/>
  <c r="J480" i="3" s="1"/>
  <c r="T471" i="5"/>
  <c r="Z471" i="5" s="1"/>
  <c r="E481" i="3" s="1"/>
  <c r="U471" i="5"/>
  <c r="AA471" i="5" s="1"/>
  <c r="F481" i="3" s="1"/>
  <c r="V471" i="5"/>
  <c r="AB471" i="5" s="1"/>
  <c r="G481" i="3" s="1"/>
  <c r="W471" i="5"/>
  <c r="AC471" i="5" s="1"/>
  <c r="H481" i="3" s="1"/>
  <c r="X471" i="5"/>
  <c r="AD471" i="5" s="1"/>
  <c r="I481" i="3" s="1"/>
  <c r="Y471" i="5"/>
  <c r="AE471" i="5" s="1"/>
  <c r="J481" i="3" s="1"/>
  <c r="T472" i="5"/>
  <c r="Z472" i="5" s="1"/>
  <c r="E482" i="3" s="1"/>
  <c r="U472" i="5"/>
  <c r="AA472" i="5" s="1"/>
  <c r="F482" i="3" s="1"/>
  <c r="V472" i="5"/>
  <c r="AB472" i="5" s="1"/>
  <c r="G482" i="3" s="1"/>
  <c r="W472" i="5"/>
  <c r="AC472" i="5" s="1"/>
  <c r="H482" i="3" s="1"/>
  <c r="X472" i="5"/>
  <c r="AD472" i="5" s="1"/>
  <c r="I482" i="3" s="1"/>
  <c r="Y472" i="5"/>
  <c r="AE472" i="5" s="1"/>
  <c r="J482" i="3" s="1"/>
  <c r="T473" i="5"/>
  <c r="Z473" i="5" s="1"/>
  <c r="E483" i="3" s="1"/>
  <c r="U473" i="5"/>
  <c r="AA473" i="5" s="1"/>
  <c r="F483" i="3" s="1"/>
  <c r="V473" i="5"/>
  <c r="AB473" i="5" s="1"/>
  <c r="G483" i="3" s="1"/>
  <c r="W473" i="5"/>
  <c r="AC473" i="5" s="1"/>
  <c r="H483" i="3" s="1"/>
  <c r="X473" i="5"/>
  <c r="AD473" i="5" s="1"/>
  <c r="I483" i="3" s="1"/>
  <c r="Y473" i="5"/>
  <c r="AE473" i="5" s="1"/>
  <c r="J483" i="3" s="1"/>
  <c r="T474" i="5"/>
  <c r="Z474" i="5" s="1"/>
  <c r="E484" i="3" s="1"/>
  <c r="U474" i="5"/>
  <c r="AA474" i="5" s="1"/>
  <c r="F484" i="3" s="1"/>
  <c r="V474" i="5"/>
  <c r="AB474" i="5" s="1"/>
  <c r="G484" i="3" s="1"/>
  <c r="W474" i="5"/>
  <c r="AC474" i="5" s="1"/>
  <c r="H484" i="3" s="1"/>
  <c r="X474" i="5"/>
  <c r="AD474" i="5" s="1"/>
  <c r="I484" i="3" s="1"/>
  <c r="Y474" i="5"/>
  <c r="AE474" i="5" s="1"/>
  <c r="J484" i="3" s="1"/>
  <c r="T475" i="5"/>
  <c r="Z475" i="5" s="1"/>
  <c r="E485" i="3" s="1"/>
  <c r="U475" i="5"/>
  <c r="AA475" i="5" s="1"/>
  <c r="F485" i="3" s="1"/>
  <c r="V475" i="5"/>
  <c r="AB475" i="5" s="1"/>
  <c r="G485" i="3" s="1"/>
  <c r="W475" i="5"/>
  <c r="AC475" i="5" s="1"/>
  <c r="H485" i="3" s="1"/>
  <c r="X475" i="5"/>
  <c r="AD475" i="5" s="1"/>
  <c r="I485" i="3" s="1"/>
  <c r="Y475" i="5"/>
  <c r="AE475" i="5" s="1"/>
  <c r="J485" i="3" s="1"/>
  <c r="T476" i="5"/>
  <c r="Z476" i="5" s="1"/>
  <c r="E486" i="3" s="1"/>
  <c r="U476" i="5"/>
  <c r="AA476" i="5" s="1"/>
  <c r="F486" i="3" s="1"/>
  <c r="V476" i="5"/>
  <c r="AB476" i="5" s="1"/>
  <c r="G486" i="3" s="1"/>
  <c r="W476" i="5"/>
  <c r="AC476" i="5" s="1"/>
  <c r="H486" i="3" s="1"/>
  <c r="X476" i="5"/>
  <c r="AD476" i="5" s="1"/>
  <c r="I486" i="3" s="1"/>
  <c r="Y476" i="5"/>
  <c r="AE476" i="5" s="1"/>
  <c r="J486" i="3" s="1"/>
  <c r="T477" i="5"/>
  <c r="Z477" i="5" s="1"/>
  <c r="E487" i="3" s="1"/>
  <c r="U477" i="5"/>
  <c r="AA477" i="5" s="1"/>
  <c r="F487" i="3" s="1"/>
  <c r="V477" i="5"/>
  <c r="AB477" i="5" s="1"/>
  <c r="G487" i="3" s="1"/>
  <c r="W477" i="5"/>
  <c r="AC477" i="5" s="1"/>
  <c r="H487" i="3" s="1"/>
  <c r="X477" i="5"/>
  <c r="AD477" i="5" s="1"/>
  <c r="I487" i="3" s="1"/>
  <c r="Y477" i="5"/>
  <c r="AE477" i="5" s="1"/>
  <c r="J487" i="3" s="1"/>
  <c r="T478" i="5"/>
  <c r="Z478" i="5" s="1"/>
  <c r="E488" i="3" s="1"/>
  <c r="U478" i="5"/>
  <c r="AA478" i="5" s="1"/>
  <c r="F488" i="3" s="1"/>
  <c r="V478" i="5"/>
  <c r="AB478" i="5" s="1"/>
  <c r="G488" i="3" s="1"/>
  <c r="W478" i="5"/>
  <c r="AC478" i="5" s="1"/>
  <c r="H488" i="3" s="1"/>
  <c r="X478" i="5"/>
  <c r="AD478" i="5" s="1"/>
  <c r="I488" i="3" s="1"/>
  <c r="Y478" i="5"/>
  <c r="AE478" i="5" s="1"/>
  <c r="J488" i="3" s="1"/>
  <c r="T479" i="5"/>
  <c r="Z479" i="5" s="1"/>
  <c r="E489" i="3" s="1"/>
  <c r="U479" i="5"/>
  <c r="AA479" i="5" s="1"/>
  <c r="F489" i="3" s="1"/>
  <c r="V479" i="5"/>
  <c r="AB479" i="5" s="1"/>
  <c r="G489" i="3" s="1"/>
  <c r="W479" i="5"/>
  <c r="AC479" i="5" s="1"/>
  <c r="H489" i="3" s="1"/>
  <c r="X479" i="5"/>
  <c r="AD479" i="5" s="1"/>
  <c r="I489" i="3" s="1"/>
  <c r="Y479" i="5"/>
  <c r="AE479" i="5" s="1"/>
  <c r="J489" i="3" s="1"/>
  <c r="T480" i="5"/>
  <c r="Z480" i="5" s="1"/>
  <c r="E490" i="3" s="1"/>
  <c r="U480" i="5"/>
  <c r="AA480" i="5" s="1"/>
  <c r="F490" i="3" s="1"/>
  <c r="V480" i="5"/>
  <c r="AB480" i="5" s="1"/>
  <c r="G490" i="3" s="1"/>
  <c r="W480" i="5"/>
  <c r="AC480" i="5" s="1"/>
  <c r="H490" i="3" s="1"/>
  <c r="X480" i="5"/>
  <c r="AD480" i="5" s="1"/>
  <c r="I490" i="3" s="1"/>
  <c r="Y480" i="5"/>
  <c r="AE480" i="5" s="1"/>
  <c r="J490" i="3" s="1"/>
  <c r="T481" i="5"/>
  <c r="Z481" i="5" s="1"/>
  <c r="E491" i="3" s="1"/>
  <c r="U481" i="5"/>
  <c r="AA481" i="5" s="1"/>
  <c r="F491" i="3" s="1"/>
  <c r="V481" i="5"/>
  <c r="AB481" i="5" s="1"/>
  <c r="G491" i="3" s="1"/>
  <c r="W481" i="5"/>
  <c r="AC481" i="5" s="1"/>
  <c r="H491" i="3" s="1"/>
  <c r="X481" i="5"/>
  <c r="AD481" i="5" s="1"/>
  <c r="I491" i="3" s="1"/>
  <c r="Y481" i="5"/>
  <c r="AE481" i="5" s="1"/>
  <c r="J491" i="3" s="1"/>
  <c r="T482" i="5"/>
  <c r="Z482" i="5" s="1"/>
  <c r="E492" i="3" s="1"/>
  <c r="U482" i="5"/>
  <c r="AA482" i="5" s="1"/>
  <c r="F492" i="3" s="1"/>
  <c r="V482" i="5"/>
  <c r="AB482" i="5" s="1"/>
  <c r="G492" i="3" s="1"/>
  <c r="W482" i="5"/>
  <c r="AC482" i="5" s="1"/>
  <c r="H492" i="3" s="1"/>
  <c r="X482" i="5"/>
  <c r="AD482" i="5" s="1"/>
  <c r="I492" i="3" s="1"/>
  <c r="Y482" i="5"/>
  <c r="AE482" i="5" s="1"/>
  <c r="J492" i="3" s="1"/>
  <c r="T483" i="5"/>
  <c r="Z483" i="5" s="1"/>
  <c r="E493" i="3" s="1"/>
  <c r="U483" i="5"/>
  <c r="AA483" i="5" s="1"/>
  <c r="F493" i="3" s="1"/>
  <c r="V483" i="5"/>
  <c r="AB483" i="5" s="1"/>
  <c r="G493" i="3" s="1"/>
  <c r="W483" i="5"/>
  <c r="AC483" i="5" s="1"/>
  <c r="H493" i="3" s="1"/>
  <c r="X483" i="5"/>
  <c r="AD483" i="5" s="1"/>
  <c r="I493" i="3" s="1"/>
  <c r="Y483" i="5"/>
  <c r="AE483" i="5" s="1"/>
  <c r="J493" i="3" s="1"/>
  <c r="T484" i="5"/>
  <c r="Z484" i="5" s="1"/>
  <c r="E494" i="3" s="1"/>
  <c r="U484" i="5"/>
  <c r="AA484" i="5" s="1"/>
  <c r="F494" i="3" s="1"/>
  <c r="V484" i="5"/>
  <c r="AB484" i="5" s="1"/>
  <c r="G494" i="3" s="1"/>
  <c r="W484" i="5"/>
  <c r="AC484" i="5" s="1"/>
  <c r="H494" i="3" s="1"/>
  <c r="X484" i="5"/>
  <c r="AD484" i="5" s="1"/>
  <c r="Y484" i="5"/>
  <c r="AE484" i="5" s="1"/>
  <c r="J494" i="3" s="1"/>
  <c r="T485" i="5"/>
  <c r="Z485" i="5" s="1"/>
  <c r="E495" i="3" s="1"/>
  <c r="U485" i="5"/>
  <c r="AA485" i="5" s="1"/>
  <c r="F495" i="3" s="1"/>
  <c r="V485" i="5"/>
  <c r="AB485" i="5" s="1"/>
  <c r="G495" i="3" s="1"/>
  <c r="W485" i="5"/>
  <c r="AC485" i="5" s="1"/>
  <c r="H495" i="3" s="1"/>
  <c r="X485" i="5"/>
  <c r="AD485" i="5" s="1"/>
  <c r="I495" i="3" s="1"/>
  <c r="Y485" i="5"/>
  <c r="AE485" i="5" s="1"/>
  <c r="J495" i="3" s="1"/>
  <c r="T486" i="5"/>
  <c r="Z486" i="5" s="1"/>
  <c r="E496" i="3" s="1"/>
  <c r="U486" i="5"/>
  <c r="AA486" i="5" s="1"/>
  <c r="F496" i="3" s="1"/>
  <c r="V486" i="5"/>
  <c r="AB486" i="5" s="1"/>
  <c r="G496" i="3" s="1"/>
  <c r="W486" i="5"/>
  <c r="AC486" i="5" s="1"/>
  <c r="H496" i="3" s="1"/>
  <c r="X486" i="5"/>
  <c r="AD486" i="5" s="1"/>
  <c r="I496" i="3" s="1"/>
  <c r="Y486" i="5"/>
  <c r="AE486" i="5" s="1"/>
  <c r="J496" i="3" s="1"/>
  <c r="T487" i="5"/>
  <c r="Z487" i="5" s="1"/>
  <c r="E497" i="3" s="1"/>
  <c r="U487" i="5"/>
  <c r="AA487" i="5" s="1"/>
  <c r="F497" i="3" s="1"/>
  <c r="V487" i="5"/>
  <c r="AB487" i="5" s="1"/>
  <c r="G497" i="3" s="1"/>
  <c r="W487" i="5"/>
  <c r="AC487" i="5" s="1"/>
  <c r="H497" i="3" s="1"/>
  <c r="X487" i="5"/>
  <c r="AD487" i="5" s="1"/>
  <c r="I497" i="3" s="1"/>
  <c r="Y487" i="5"/>
  <c r="AE487" i="5" s="1"/>
  <c r="J497" i="3" s="1"/>
  <c r="T488" i="5"/>
  <c r="Z488" i="5" s="1"/>
  <c r="E498" i="3" s="1"/>
  <c r="U488" i="5"/>
  <c r="AA488" i="5" s="1"/>
  <c r="F498" i="3" s="1"/>
  <c r="V488" i="5"/>
  <c r="AB488" i="5" s="1"/>
  <c r="G498" i="3" s="1"/>
  <c r="W488" i="5"/>
  <c r="AC488" i="5" s="1"/>
  <c r="H498" i="3" s="1"/>
  <c r="X488" i="5"/>
  <c r="AD488" i="5" s="1"/>
  <c r="I498" i="3" s="1"/>
  <c r="Y488" i="5"/>
  <c r="AE488" i="5" s="1"/>
  <c r="J498" i="3" s="1"/>
  <c r="T489" i="5"/>
  <c r="Z489" i="5" s="1"/>
  <c r="E499" i="3" s="1"/>
  <c r="U489" i="5"/>
  <c r="AA489" i="5" s="1"/>
  <c r="F499" i="3" s="1"/>
  <c r="V489" i="5"/>
  <c r="AB489" i="5" s="1"/>
  <c r="G499" i="3" s="1"/>
  <c r="W489" i="5"/>
  <c r="AC489" i="5" s="1"/>
  <c r="H499" i="3" s="1"/>
  <c r="X489" i="5"/>
  <c r="AD489" i="5" s="1"/>
  <c r="I499" i="3" s="1"/>
  <c r="Y489" i="5"/>
  <c r="AE489" i="5" s="1"/>
  <c r="J499" i="3" s="1"/>
  <c r="T490" i="5"/>
  <c r="Z490" i="5" s="1"/>
  <c r="E500" i="3" s="1"/>
  <c r="U490" i="5"/>
  <c r="AA490" i="5" s="1"/>
  <c r="F500" i="3" s="1"/>
  <c r="V490" i="5"/>
  <c r="AB490" i="5" s="1"/>
  <c r="G500" i="3" s="1"/>
  <c r="W490" i="5"/>
  <c r="AC490" i="5" s="1"/>
  <c r="H500" i="3" s="1"/>
  <c r="X490" i="5"/>
  <c r="AD490" i="5" s="1"/>
  <c r="I500" i="3" s="1"/>
  <c r="Y490" i="5"/>
  <c r="AE490" i="5" s="1"/>
  <c r="J500" i="3" s="1"/>
  <c r="T491" i="5"/>
  <c r="Z491" i="5" s="1"/>
  <c r="E501" i="3" s="1"/>
  <c r="U491" i="5"/>
  <c r="AA491" i="5" s="1"/>
  <c r="F501" i="3" s="1"/>
  <c r="V491" i="5"/>
  <c r="AB491" i="5" s="1"/>
  <c r="G501" i="3" s="1"/>
  <c r="W491" i="5"/>
  <c r="AC491" i="5" s="1"/>
  <c r="H501" i="3" s="1"/>
  <c r="X491" i="5"/>
  <c r="AD491" i="5" s="1"/>
  <c r="I501" i="3" s="1"/>
  <c r="Y491" i="5"/>
  <c r="AE491" i="5" s="1"/>
  <c r="J501" i="3" s="1"/>
  <c r="T492" i="5"/>
  <c r="Z492" i="5" s="1"/>
  <c r="E502" i="3" s="1"/>
  <c r="U492" i="5"/>
  <c r="AA492" i="5" s="1"/>
  <c r="F502" i="3" s="1"/>
  <c r="V492" i="5"/>
  <c r="AB492" i="5" s="1"/>
  <c r="G502" i="3" s="1"/>
  <c r="W492" i="5"/>
  <c r="AC492" i="5" s="1"/>
  <c r="H502" i="3" s="1"/>
  <c r="X492" i="5"/>
  <c r="AD492" i="5" s="1"/>
  <c r="I502" i="3" s="1"/>
  <c r="Y492" i="5"/>
  <c r="AE492" i="5" s="1"/>
  <c r="J502" i="3" s="1"/>
  <c r="T493" i="5"/>
  <c r="Z493" i="5" s="1"/>
  <c r="E503" i="3" s="1"/>
  <c r="U493" i="5"/>
  <c r="AA493" i="5" s="1"/>
  <c r="F503" i="3" s="1"/>
  <c r="V493" i="5"/>
  <c r="AB493" i="5" s="1"/>
  <c r="G503" i="3" s="1"/>
  <c r="W493" i="5"/>
  <c r="AC493" i="5" s="1"/>
  <c r="H503" i="3" s="1"/>
  <c r="X493" i="5"/>
  <c r="AD493" i="5" s="1"/>
  <c r="I503" i="3" s="1"/>
  <c r="Y493" i="5"/>
  <c r="AE493" i="5" s="1"/>
  <c r="J503" i="3" s="1"/>
  <c r="T494" i="5"/>
  <c r="Z494" i="5" s="1"/>
  <c r="E504" i="3" s="1"/>
  <c r="U494" i="5"/>
  <c r="AA494" i="5" s="1"/>
  <c r="F504" i="3" s="1"/>
  <c r="V494" i="5"/>
  <c r="AB494" i="5" s="1"/>
  <c r="G504" i="3" s="1"/>
  <c r="W494" i="5"/>
  <c r="AC494" i="5" s="1"/>
  <c r="H504" i="3" s="1"/>
  <c r="X494" i="5"/>
  <c r="AD494" i="5" s="1"/>
  <c r="I504" i="3" s="1"/>
  <c r="Y494" i="5"/>
  <c r="AE494" i="5" s="1"/>
  <c r="J504" i="3" s="1"/>
  <c r="T495" i="5"/>
  <c r="Z495" i="5" s="1"/>
  <c r="E505" i="3" s="1"/>
  <c r="U495" i="5"/>
  <c r="AA495" i="5" s="1"/>
  <c r="F505" i="3" s="1"/>
  <c r="V495" i="5"/>
  <c r="AB495" i="5" s="1"/>
  <c r="G505" i="3" s="1"/>
  <c r="W495" i="5"/>
  <c r="AC495" i="5" s="1"/>
  <c r="H505" i="3" s="1"/>
  <c r="X495" i="5"/>
  <c r="AD495" i="5" s="1"/>
  <c r="I505" i="3" s="1"/>
  <c r="Y495" i="5"/>
  <c r="AE495" i="5" s="1"/>
  <c r="J505" i="3" s="1"/>
  <c r="T496" i="5"/>
  <c r="Z496" i="5" s="1"/>
  <c r="E506" i="3" s="1"/>
  <c r="U496" i="5"/>
  <c r="AA496" i="5" s="1"/>
  <c r="F506" i="3" s="1"/>
  <c r="V496" i="5"/>
  <c r="AB496" i="5" s="1"/>
  <c r="G506" i="3" s="1"/>
  <c r="W496" i="5"/>
  <c r="AC496" i="5" s="1"/>
  <c r="H506" i="3" s="1"/>
  <c r="X496" i="5"/>
  <c r="AD496" i="5" s="1"/>
  <c r="I506" i="3" s="1"/>
  <c r="Y496" i="5"/>
  <c r="AE496" i="5" s="1"/>
  <c r="J506" i="3" s="1"/>
  <c r="T497" i="5"/>
  <c r="Z497" i="5" s="1"/>
  <c r="E507" i="3" s="1"/>
  <c r="U497" i="5"/>
  <c r="AA497" i="5" s="1"/>
  <c r="F507" i="3" s="1"/>
  <c r="V497" i="5"/>
  <c r="AB497" i="5" s="1"/>
  <c r="G507" i="3" s="1"/>
  <c r="W497" i="5"/>
  <c r="AC497" i="5" s="1"/>
  <c r="H507" i="3" s="1"/>
  <c r="X497" i="5"/>
  <c r="AD497" i="5" s="1"/>
  <c r="I507" i="3" s="1"/>
  <c r="Y497" i="5"/>
  <c r="AE497" i="5" s="1"/>
  <c r="J507" i="3" s="1"/>
  <c r="T498" i="5"/>
  <c r="Z498" i="5" s="1"/>
  <c r="E508" i="3" s="1"/>
  <c r="U498" i="5"/>
  <c r="AA498" i="5" s="1"/>
  <c r="F508" i="3" s="1"/>
  <c r="V498" i="5"/>
  <c r="AB498" i="5" s="1"/>
  <c r="G508" i="3" s="1"/>
  <c r="W498" i="5"/>
  <c r="AC498" i="5" s="1"/>
  <c r="H508" i="3" s="1"/>
  <c r="X498" i="5"/>
  <c r="AD498" i="5" s="1"/>
  <c r="I508" i="3" s="1"/>
  <c r="Y498" i="5"/>
  <c r="AE498" i="5" s="1"/>
  <c r="J508" i="3" s="1"/>
  <c r="T499" i="5"/>
  <c r="Z499" i="5" s="1"/>
  <c r="E509" i="3" s="1"/>
  <c r="U499" i="5"/>
  <c r="AA499" i="5" s="1"/>
  <c r="F509" i="3" s="1"/>
  <c r="V499" i="5"/>
  <c r="AB499" i="5" s="1"/>
  <c r="G509" i="3" s="1"/>
  <c r="W499" i="5"/>
  <c r="AC499" i="5" s="1"/>
  <c r="H509" i="3" s="1"/>
  <c r="X499" i="5"/>
  <c r="AD499" i="5" s="1"/>
  <c r="I509" i="3" s="1"/>
  <c r="Y499" i="5"/>
  <c r="AE499" i="5" s="1"/>
  <c r="J509" i="3" s="1"/>
  <c r="T500" i="5"/>
  <c r="Z500" i="5" s="1"/>
  <c r="E510" i="3" s="1"/>
  <c r="U500" i="5"/>
  <c r="AA500" i="5" s="1"/>
  <c r="F510" i="3" s="1"/>
  <c r="V500" i="5"/>
  <c r="AB500" i="5" s="1"/>
  <c r="G510" i="3" s="1"/>
  <c r="W500" i="5"/>
  <c r="AC500" i="5" s="1"/>
  <c r="H510" i="3" s="1"/>
  <c r="X500" i="5"/>
  <c r="AD500" i="5" s="1"/>
  <c r="I510" i="3" s="1"/>
  <c r="Y500" i="5"/>
  <c r="AE500" i="5" s="1"/>
  <c r="J510" i="3" s="1"/>
  <c r="T501" i="5"/>
  <c r="Z501" i="5" s="1"/>
  <c r="E511" i="3" s="1"/>
  <c r="U501" i="5"/>
  <c r="AA501" i="5" s="1"/>
  <c r="F511" i="3" s="1"/>
  <c r="V501" i="5"/>
  <c r="AB501" i="5" s="1"/>
  <c r="G511" i="3" s="1"/>
  <c r="W501" i="5"/>
  <c r="AC501" i="5" s="1"/>
  <c r="H511" i="3" s="1"/>
  <c r="X501" i="5"/>
  <c r="AD501" i="5" s="1"/>
  <c r="I511" i="3" s="1"/>
  <c r="Y501" i="5"/>
  <c r="AE501" i="5" s="1"/>
  <c r="J511" i="3" s="1"/>
  <c r="T502" i="5"/>
  <c r="Z502" i="5" s="1"/>
  <c r="E512" i="3" s="1"/>
  <c r="U502" i="5"/>
  <c r="AA502" i="5" s="1"/>
  <c r="F512" i="3" s="1"/>
  <c r="V502" i="5"/>
  <c r="AB502" i="5" s="1"/>
  <c r="G512" i="3" s="1"/>
  <c r="W502" i="5"/>
  <c r="AC502" i="5" s="1"/>
  <c r="H512" i="3" s="1"/>
  <c r="X502" i="5"/>
  <c r="AD502" i="5" s="1"/>
  <c r="I512" i="3" s="1"/>
  <c r="Y502" i="5"/>
  <c r="AE502" i="5" s="1"/>
  <c r="J512" i="3" s="1"/>
  <c r="T503" i="5"/>
  <c r="Z503" i="5" s="1"/>
  <c r="E513" i="3" s="1"/>
  <c r="U503" i="5"/>
  <c r="AA503" i="5" s="1"/>
  <c r="F513" i="3" s="1"/>
  <c r="V503" i="5"/>
  <c r="AB503" i="5" s="1"/>
  <c r="G513" i="3" s="1"/>
  <c r="W503" i="5"/>
  <c r="AC503" i="5" s="1"/>
  <c r="H513" i="3" s="1"/>
  <c r="X503" i="5"/>
  <c r="AD503" i="5" s="1"/>
  <c r="I513" i="3" s="1"/>
  <c r="Y503" i="5"/>
  <c r="AE503" i="5" s="1"/>
  <c r="J513" i="3" s="1"/>
  <c r="T504" i="5"/>
  <c r="Z504" i="5" s="1"/>
  <c r="E514" i="3" s="1"/>
  <c r="U504" i="5"/>
  <c r="AA504" i="5" s="1"/>
  <c r="F514" i="3" s="1"/>
  <c r="V504" i="5"/>
  <c r="AB504" i="5" s="1"/>
  <c r="G514" i="3" s="1"/>
  <c r="W504" i="5"/>
  <c r="AC504" i="5" s="1"/>
  <c r="H514" i="3" s="1"/>
  <c r="X504" i="5"/>
  <c r="AD504" i="5" s="1"/>
  <c r="I514" i="3" s="1"/>
  <c r="Y504" i="5"/>
  <c r="AE504" i="5" s="1"/>
  <c r="J514" i="3" s="1"/>
  <c r="T505" i="5"/>
  <c r="Z505" i="5" s="1"/>
  <c r="E515" i="3" s="1"/>
  <c r="U505" i="5"/>
  <c r="AA505" i="5" s="1"/>
  <c r="F515" i="3" s="1"/>
  <c r="V505" i="5"/>
  <c r="AB505" i="5" s="1"/>
  <c r="G515" i="3" s="1"/>
  <c r="W505" i="5"/>
  <c r="AC505" i="5" s="1"/>
  <c r="H515" i="3" s="1"/>
  <c r="X505" i="5"/>
  <c r="AD505" i="5" s="1"/>
  <c r="I515" i="3" s="1"/>
  <c r="Y505" i="5"/>
  <c r="AE505" i="5" s="1"/>
  <c r="J515" i="3" s="1"/>
  <c r="T506" i="5"/>
  <c r="Z506" i="5" s="1"/>
  <c r="E516" i="3" s="1"/>
  <c r="U506" i="5"/>
  <c r="AA506" i="5" s="1"/>
  <c r="F516" i="3" s="1"/>
  <c r="V506" i="5"/>
  <c r="AB506" i="5" s="1"/>
  <c r="G516" i="3" s="1"/>
  <c r="W506" i="5"/>
  <c r="AC506" i="5" s="1"/>
  <c r="H516" i="3" s="1"/>
  <c r="X506" i="5"/>
  <c r="AD506" i="5" s="1"/>
  <c r="I516" i="3" s="1"/>
  <c r="Y506" i="5"/>
  <c r="AE506" i="5" s="1"/>
  <c r="J516" i="3" s="1"/>
  <c r="T507" i="5"/>
  <c r="Z507" i="5" s="1"/>
  <c r="E517" i="3" s="1"/>
  <c r="U507" i="5"/>
  <c r="AA507" i="5" s="1"/>
  <c r="F517" i="3" s="1"/>
  <c r="V507" i="5"/>
  <c r="AB507" i="5" s="1"/>
  <c r="G517" i="3" s="1"/>
  <c r="W507" i="5"/>
  <c r="AC507" i="5" s="1"/>
  <c r="H517" i="3" s="1"/>
  <c r="X507" i="5"/>
  <c r="AD507" i="5" s="1"/>
  <c r="I517" i="3" s="1"/>
  <c r="Y507" i="5"/>
  <c r="AE507" i="5" s="1"/>
  <c r="J517" i="3" s="1"/>
  <c r="T508" i="5"/>
  <c r="Z508" i="5" s="1"/>
  <c r="E518" i="3" s="1"/>
  <c r="U508" i="5"/>
  <c r="AA508" i="5" s="1"/>
  <c r="F518" i="3" s="1"/>
  <c r="V508" i="5"/>
  <c r="AB508" i="5" s="1"/>
  <c r="G518" i="3" s="1"/>
  <c r="W508" i="5"/>
  <c r="AC508" i="5" s="1"/>
  <c r="H518" i="3" s="1"/>
  <c r="X508" i="5"/>
  <c r="AD508" i="5" s="1"/>
  <c r="I518" i="3" s="1"/>
  <c r="Y508" i="5"/>
  <c r="AE508" i="5" s="1"/>
  <c r="J518" i="3" s="1"/>
  <c r="T509" i="5"/>
  <c r="Z509" i="5" s="1"/>
  <c r="E519" i="3" s="1"/>
  <c r="U509" i="5"/>
  <c r="AA509" i="5" s="1"/>
  <c r="F519" i="3" s="1"/>
  <c r="V509" i="5"/>
  <c r="AB509" i="5" s="1"/>
  <c r="G519" i="3" s="1"/>
  <c r="W509" i="5"/>
  <c r="AC509" i="5" s="1"/>
  <c r="H519" i="3" s="1"/>
  <c r="X509" i="5"/>
  <c r="AD509" i="5" s="1"/>
  <c r="I519" i="3" s="1"/>
  <c r="Y509" i="5"/>
  <c r="AE509" i="5" s="1"/>
  <c r="J519" i="3" s="1"/>
  <c r="T510" i="5"/>
  <c r="Z510" i="5" s="1"/>
  <c r="E520" i="3" s="1"/>
  <c r="U510" i="5"/>
  <c r="AA510" i="5" s="1"/>
  <c r="F520" i="3" s="1"/>
  <c r="V510" i="5"/>
  <c r="AB510" i="5" s="1"/>
  <c r="G520" i="3" s="1"/>
  <c r="W510" i="5"/>
  <c r="AC510" i="5" s="1"/>
  <c r="H520" i="3" s="1"/>
  <c r="X510" i="5"/>
  <c r="AD510" i="5" s="1"/>
  <c r="I520" i="3" s="1"/>
  <c r="Y510" i="5"/>
  <c r="AE510" i="5" s="1"/>
  <c r="J520" i="3" s="1"/>
  <c r="T511" i="5"/>
  <c r="Z511" i="5" s="1"/>
  <c r="E521" i="3" s="1"/>
  <c r="U511" i="5"/>
  <c r="AA511" i="5" s="1"/>
  <c r="F521" i="3" s="1"/>
  <c r="V511" i="5"/>
  <c r="AB511" i="5" s="1"/>
  <c r="G521" i="3" s="1"/>
  <c r="W511" i="5"/>
  <c r="AC511" i="5" s="1"/>
  <c r="H521" i="3" s="1"/>
  <c r="X511" i="5"/>
  <c r="AD511" i="5" s="1"/>
  <c r="I521" i="3" s="1"/>
  <c r="Y511" i="5"/>
  <c r="AE511" i="5" s="1"/>
  <c r="J521" i="3" s="1"/>
  <c r="T512" i="5"/>
  <c r="Z512" i="5" s="1"/>
  <c r="E522" i="3" s="1"/>
  <c r="U512" i="5"/>
  <c r="AA512" i="5" s="1"/>
  <c r="F522" i="3" s="1"/>
  <c r="V512" i="5"/>
  <c r="AB512" i="5" s="1"/>
  <c r="G522" i="3" s="1"/>
  <c r="W512" i="5"/>
  <c r="AC512" i="5" s="1"/>
  <c r="H522" i="3" s="1"/>
  <c r="X512" i="5"/>
  <c r="AD512" i="5" s="1"/>
  <c r="Y512" i="5"/>
  <c r="AE512" i="5" s="1"/>
  <c r="J522" i="3" s="1"/>
  <c r="T513" i="5"/>
  <c r="Z513" i="5" s="1"/>
  <c r="E523" i="3" s="1"/>
  <c r="U513" i="5"/>
  <c r="AA513" i="5" s="1"/>
  <c r="F523" i="3" s="1"/>
  <c r="V513" i="5"/>
  <c r="AB513" i="5" s="1"/>
  <c r="G523" i="3" s="1"/>
  <c r="W513" i="5"/>
  <c r="AC513" i="5" s="1"/>
  <c r="H523" i="3" s="1"/>
  <c r="X513" i="5"/>
  <c r="AD513" i="5" s="1"/>
  <c r="I523" i="3" s="1"/>
  <c r="Y513" i="5"/>
  <c r="AE513" i="5" s="1"/>
  <c r="J523" i="3" s="1"/>
  <c r="T514" i="5"/>
  <c r="Z514" i="5" s="1"/>
  <c r="E524" i="3" s="1"/>
  <c r="U514" i="5"/>
  <c r="AA514" i="5" s="1"/>
  <c r="F524" i="3" s="1"/>
  <c r="V514" i="5"/>
  <c r="AB514" i="5" s="1"/>
  <c r="G524" i="3" s="1"/>
  <c r="W514" i="5"/>
  <c r="AC514" i="5" s="1"/>
  <c r="H524" i="3" s="1"/>
  <c r="X514" i="5"/>
  <c r="AD514" i="5" s="1"/>
  <c r="I524" i="3" s="1"/>
  <c r="Y514" i="5"/>
  <c r="AE514" i="5" s="1"/>
  <c r="J524" i="3" s="1"/>
  <c r="T515" i="5"/>
  <c r="Z515" i="5" s="1"/>
  <c r="E525" i="3" s="1"/>
  <c r="U515" i="5"/>
  <c r="AA515" i="5" s="1"/>
  <c r="F525" i="3" s="1"/>
  <c r="V515" i="5"/>
  <c r="AB515" i="5" s="1"/>
  <c r="G525" i="3" s="1"/>
  <c r="W515" i="5"/>
  <c r="AC515" i="5" s="1"/>
  <c r="H525" i="3" s="1"/>
  <c r="X515" i="5"/>
  <c r="AD515" i="5" s="1"/>
  <c r="I525" i="3" s="1"/>
  <c r="Y515" i="5"/>
  <c r="AE515" i="5" s="1"/>
  <c r="J525" i="3" s="1"/>
  <c r="T516" i="5"/>
  <c r="Z516" i="5" s="1"/>
  <c r="E526" i="3" s="1"/>
  <c r="U516" i="5"/>
  <c r="AA516" i="5" s="1"/>
  <c r="F526" i="3" s="1"/>
  <c r="V516" i="5"/>
  <c r="AB516" i="5" s="1"/>
  <c r="G526" i="3" s="1"/>
  <c r="W516" i="5"/>
  <c r="AC516" i="5" s="1"/>
  <c r="H526" i="3" s="1"/>
  <c r="X516" i="5"/>
  <c r="AD516" i="5" s="1"/>
  <c r="I526" i="3" s="1"/>
  <c r="Y516" i="5"/>
  <c r="AE516" i="5" s="1"/>
  <c r="J526" i="3" s="1"/>
  <c r="T517" i="5"/>
  <c r="Z517" i="5" s="1"/>
  <c r="E527" i="3" s="1"/>
  <c r="U517" i="5"/>
  <c r="AA517" i="5" s="1"/>
  <c r="F527" i="3" s="1"/>
  <c r="V517" i="5"/>
  <c r="AB517" i="5" s="1"/>
  <c r="G527" i="3" s="1"/>
  <c r="W517" i="5"/>
  <c r="AC517" i="5" s="1"/>
  <c r="H527" i="3" s="1"/>
  <c r="X517" i="5"/>
  <c r="AD517" i="5" s="1"/>
  <c r="I527" i="3" s="1"/>
  <c r="Y517" i="5"/>
  <c r="AE517" i="5" s="1"/>
  <c r="J527" i="3" s="1"/>
  <c r="T518" i="5"/>
  <c r="Z518" i="5" s="1"/>
  <c r="E528" i="3" s="1"/>
  <c r="U518" i="5"/>
  <c r="AA518" i="5" s="1"/>
  <c r="F528" i="3" s="1"/>
  <c r="V518" i="5"/>
  <c r="AB518" i="5" s="1"/>
  <c r="G528" i="3" s="1"/>
  <c r="W518" i="5"/>
  <c r="AC518" i="5" s="1"/>
  <c r="H528" i="3" s="1"/>
  <c r="X518" i="5"/>
  <c r="AD518" i="5" s="1"/>
  <c r="I528" i="3" s="1"/>
  <c r="Y518" i="5"/>
  <c r="AE518" i="5" s="1"/>
  <c r="J528" i="3" s="1"/>
  <c r="T519" i="5"/>
  <c r="Z519" i="5" s="1"/>
  <c r="E529" i="3" s="1"/>
  <c r="U519" i="5"/>
  <c r="AA519" i="5" s="1"/>
  <c r="F529" i="3" s="1"/>
  <c r="V519" i="5"/>
  <c r="AB519" i="5" s="1"/>
  <c r="G529" i="3" s="1"/>
  <c r="W519" i="5"/>
  <c r="AC519" i="5" s="1"/>
  <c r="H529" i="3" s="1"/>
  <c r="X519" i="5"/>
  <c r="AD519" i="5" s="1"/>
  <c r="I529" i="3" s="1"/>
  <c r="Y519" i="5"/>
  <c r="AE519" i="5" s="1"/>
  <c r="J529" i="3" s="1"/>
  <c r="T520" i="5"/>
  <c r="Z520" i="5" s="1"/>
  <c r="E530" i="3" s="1"/>
  <c r="U520" i="5"/>
  <c r="AA520" i="5" s="1"/>
  <c r="F530" i="3" s="1"/>
  <c r="V520" i="5"/>
  <c r="AB520" i="5" s="1"/>
  <c r="G530" i="3" s="1"/>
  <c r="W520" i="5"/>
  <c r="AC520" i="5" s="1"/>
  <c r="H530" i="3" s="1"/>
  <c r="X520" i="5"/>
  <c r="AD520" i="5" s="1"/>
  <c r="I530" i="3" s="1"/>
  <c r="Y520" i="5"/>
  <c r="AE520" i="5" s="1"/>
  <c r="J530" i="3" s="1"/>
  <c r="T521" i="5"/>
  <c r="Z521" i="5" s="1"/>
  <c r="E531" i="3" s="1"/>
  <c r="U521" i="5"/>
  <c r="AA521" i="5" s="1"/>
  <c r="F531" i="3" s="1"/>
  <c r="V521" i="5"/>
  <c r="AB521" i="5" s="1"/>
  <c r="G531" i="3" s="1"/>
  <c r="W521" i="5"/>
  <c r="AC521" i="5" s="1"/>
  <c r="H531" i="3" s="1"/>
  <c r="X521" i="5"/>
  <c r="AD521" i="5" s="1"/>
  <c r="I531" i="3" s="1"/>
  <c r="Y521" i="5"/>
  <c r="AE521" i="5" s="1"/>
  <c r="J531" i="3" s="1"/>
  <c r="T522" i="5"/>
  <c r="Z522" i="5" s="1"/>
  <c r="E532" i="3" s="1"/>
  <c r="U522" i="5"/>
  <c r="AA522" i="5" s="1"/>
  <c r="F532" i="3" s="1"/>
  <c r="V522" i="5"/>
  <c r="AB522" i="5" s="1"/>
  <c r="G532" i="3" s="1"/>
  <c r="W522" i="5"/>
  <c r="AC522" i="5" s="1"/>
  <c r="H532" i="3" s="1"/>
  <c r="X522" i="5"/>
  <c r="AD522" i="5" s="1"/>
  <c r="I532" i="3" s="1"/>
  <c r="Y522" i="5"/>
  <c r="AE522" i="5" s="1"/>
  <c r="J532" i="3" s="1"/>
  <c r="T523" i="5"/>
  <c r="Z523" i="5" s="1"/>
  <c r="E533" i="3" s="1"/>
  <c r="U523" i="5"/>
  <c r="AA523" i="5" s="1"/>
  <c r="V523" i="5"/>
  <c r="AB523" i="5" s="1"/>
  <c r="G533" i="3" s="1"/>
  <c r="W523" i="5"/>
  <c r="AC523" i="5" s="1"/>
  <c r="H533" i="3" s="1"/>
  <c r="X523" i="5"/>
  <c r="AD523" i="5" s="1"/>
  <c r="I533" i="3" s="1"/>
  <c r="Y523" i="5"/>
  <c r="AE523" i="5" s="1"/>
  <c r="J533" i="3" s="1"/>
  <c r="T524" i="5"/>
  <c r="Z524" i="5" s="1"/>
  <c r="E534" i="3" s="1"/>
  <c r="U524" i="5"/>
  <c r="AA524" i="5" s="1"/>
  <c r="F534" i="3" s="1"/>
  <c r="V524" i="5"/>
  <c r="AB524" i="5" s="1"/>
  <c r="G534" i="3" s="1"/>
  <c r="W524" i="5"/>
  <c r="AC524" i="5" s="1"/>
  <c r="H534" i="3" s="1"/>
  <c r="X524" i="5"/>
  <c r="AD524" i="5" s="1"/>
  <c r="I534" i="3" s="1"/>
  <c r="Y524" i="5"/>
  <c r="AE524" i="5" s="1"/>
  <c r="J534" i="3" s="1"/>
  <c r="T525" i="5"/>
  <c r="Z525" i="5" s="1"/>
  <c r="E535" i="3" s="1"/>
  <c r="U525" i="5"/>
  <c r="AA525" i="5" s="1"/>
  <c r="F535" i="3" s="1"/>
  <c r="V525" i="5"/>
  <c r="AB525" i="5" s="1"/>
  <c r="G535" i="3" s="1"/>
  <c r="W525" i="5"/>
  <c r="AC525" i="5" s="1"/>
  <c r="H535" i="3" s="1"/>
  <c r="X525" i="5"/>
  <c r="AD525" i="5" s="1"/>
  <c r="I535" i="3" s="1"/>
  <c r="Y525" i="5"/>
  <c r="AE525" i="5" s="1"/>
  <c r="J535" i="3" s="1"/>
  <c r="T526" i="5"/>
  <c r="Z526" i="5" s="1"/>
  <c r="E536" i="3" s="1"/>
  <c r="U526" i="5"/>
  <c r="AA526" i="5" s="1"/>
  <c r="F536" i="3" s="1"/>
  <c r="V526" i="5"/>
  <c r="AB526" i="5" s="1"/>
  <c r="G536" i="3" s="1"/>
  <c r="W526" i="5"/>
  <c r="AC526" i="5" s="1"/>
  <c r="H536" i="3" s="1"/>
  <c r="X526" i="5"/>
  <c r="AD526" i="5" s="1"/>
  <c r="I536" i="3" s="1"/>
  <c r="Y526" i="5"/>
  <c r="AE526" i="5" s="1"/>
  <c r="J536" i="3" s="1"/>
  <c r="T527" i="5"/>
  <c r="Z527" i="5" s="1"/>
  <c r="E537" i="3" s="1"/>
  <c r="U527" i="5"/>
  <c r="AA527" i="5" s="1"/>
  <c r="F537" i="3" s="1"/>
  <c r="V527" i="5"/>
  <c r="AB527" i="5" s="1"/>
  <c r="G537" i="3" s="1"/>
  <c r="W527" i="5"/>
  <c r="AC527" i="5" s="1"/>
  <c r="H537" i="3" s="1"/>
  <c r="X527" i="5"/>
  <c r="AD527" i="5" s="1"/>
  <c r="I537" i="3" s="1"/>
  <c r="Y527" i="5"/>
  <c r="AE527" i="5" s="1"/>
  <c r="J537" i="3" s="1"/>
  <c r="T528" i="5"/>
  <c r="Z528" i="5" s="1"/>
  <c r="E538" i="3" s="1"/>
  <c r="U528" i="5"/>
  <c r="AA528" i="5" s="1"/>
  <c r="F538" i="3" s="1"/>
  <c r="V528" i="5"/>
  <c r="AB528" i="5" s="1"/>
  <c r="G538" i="3" s="1"/>
  <c r="W528" i="5"/>
  <c r="AC528" i="5" s="1"/>
  <c r="H538" i="3" s="1"/>
  <c r="X528" i="5"/>
  <c r="AD528" i="5" s="1"/>
  <c r="I538" i="3" s="1"/>
  <c r="Y528" i="5"/>
  <c r="AE528" i="5" s="1"/>
  <c r="J538" i="3" s="1"/>
  <c r="T529" i="5"/>
  <c r="Z529" i="5" s="1"/>
  <c r="E539" i="3" s="1"/>
  <c r="U529" i="5"/>
  <c r="AA529" i="5" s="1"/>
  <c r="F539" i="3" s="1"/>
  <c r="V529" i="5"/>
  <c r="AB529" i="5" s="1"/>
  <c r="G539" i="3" s="1"/>
  <c r="W529" i="5"/>
  <c r="AC529" i="5" s="1"/>
  <c r="H539" i="3" s="1"/>
  <c r="X529" i="5"/>
  <c r="AD529" i="5" s="1"/>
  <c r="I539" i="3" s="1"/>
  <c r="Y529" i="5"/>
  <c r="AE529" i="5" s="1"/>
  <c r="J539" i="3" s="1"/>
  <c r="T530" i="5"/>
  <c r="Z530" i="5" s="1"/>
  <c r="E540" i="3" s="1"/>
  <c r="U530" i="5"/>
  <c r="AA530" i="5" s="1"/>
  <c r="F540" i="3" s="1"/>
  <c r="V530" i="5"/>
  <c r="AB530" i="5" s="1"/>
  <c r="G540" i="3" s="1"/>
  <c r="W530" i="5"/>
  <c r="AC530" i="5" s="1"/>
  <c r="H540" i="3" s="1"/>
  <c r="X530" i="5"/>
  <c r="AD530" i="5" s="1"/>
  <c r="I540" i="3" s="1"/>
  <c r="Y530" i="5"/>
  <c r="AE530" i="5" s="1"/>
  <c r="J540" i="3" s="1"/>
  <c r="T531" i="5"/>
  <c r="Z531" i="5" s="1"/>
  <c r="E541" i="3" s="1"/>
  <c r="U531" i="5"/>
  <c r="AA531" i="5" s="1"/>
  <c r="F541" i="3" s="1"/>
  <c r="V531" i="5"/>
  <c r="AB531" i="5" s="1"/>
  <c r="G541" i="3" s="1"/>
  <c r="W531" i="5"/>
  <c r="AC531" i="5" s="1"/>
  <c r="H541" i="3" s="1"/>
  <c r="X531" i="5"/>
  <c r="AD531" i="5" s="1"/>
  <c r="I541" i="3" s="1"/>
  <c r="Y531" i="5"/>
  <c r="AE531" i="5" s="1"/>
  <c r="J541" i="3" s="1"/>
  <c r="T532" i="5"/>
  <c r="Z532" i="5" s="1"/>
  <c r="E542" i="3" s="1"/>
  <c r="U532" i="5"/>
  <c r="AA532" i="5" s="1"/>
  <c r="F542" i="3" s="1"/>
  <c r="V532" i="5"/>
  <c r="AB532" i="5" s="1"/>
  <c r="G542" i="3" s="1"/>
  <c r="W532" i="5"/>
  <c r="AC532" i="5" s="1"/>
  <c r="H542" i="3" s="1"/>
  <c r="X532" i="5"/>
  <c r="AD532" i="5" s="1"/>
  <c r="I542" i="3" s="1"/>
  <c r="Y532" i="5"/>
  <c r="AE532" i="5" s="1"/>
  <c r="J542" i="3" s="1"/>
  <c r="T533" i="5"/>
  <c r="Z533" i="5" s="1"/>
  <c r="E543" i="3" s="1"/>
  <c r="U533" i="5"/>
  <c r="AA533" i="5" s="1"/>
  <c r="F543" i="3" s="1"/>
  <c r="V533" i="5"/>
  <c r="AB533" i="5" s="1"/>
  <c r="G543" i="3" s="1"/>
  <c r="W533" i="5"/>
  <c r="AC533" i="5" s="1"/>
  <c r="H543" i="3" s="1"/>
  <c r="X533" i="5"/>
  <c r="AD533" i="5" s="1"/>
  <c r="I543" i="3" s="1"/>
  <c r="Y533" i="5"/>
  <c r="AE533" i="5" s="1"/>
  <c r="J543" i="3" s="1"/>
  <c r="T534" i="5"/>
  <c r="Z534" i="5" s="1"/>
  <c r="E544" i="3" s="1"/>
  <c r="U534" i="5"/>
  <c r="AA534" i="5" s="1"/>
  <c r="F544" i="3" s="1"/>
  <c r="V534" i="5"/>
  <c r="AB534" i="5" s="1"/>
  <c r="G544" i="3" s="1"/>
  <c r="W534" i="5"/>
  <c r="AC534" i="5" s="1"/>
  <c r="H544" i="3" s="1"/>
  <c r="X534" i="5"/>
  <c r="AD534" i="5" s="1"/>
  <c r="I544" i="3" s="1"/>
  <c r="Y534" i="5"/>
  <c r="AE534" i="5" s="1"/>
  <c r="J544" i="3" s="1"/>
  <c r="T535" i="5"/>
  <c r="Z535" i="5" s="1"/>
  <c r="E545" i="3" s="1"/>
  <c r="U535" i="5"/>
  <c r="AA535" i="5" s="1"/>
  <c r="F545" i="3" s="1"/>
  <c r="V535" i="5"/>
  <c r="AB535" i="5" s="1"/>
  <c r="G545" i="3" s="1"/>
  <c r="W535" i="5"/>
  <c r="AC535" i="5" s="1"/>
  <c r="H545" i="3" s="1"/>
  <c r="X535" i="5"/>
  <c r="AD535" i="5" s="1"/>
  <c r="I545" i="3" s="1"/>
  <c r="Y535" i="5"/>
  <c r="AE535" i="5" s="1"/>
  <c r="J545" i="3" s="1"/>
  <c r="T536" i="5"/>
  <c r="Z536" i="5" s="1"/>
  <c r="E546" i="3" s="1"/>
  <c r="U536" i="5"/>
  <c r="AA536" i="5" s="1"/>
  <c r="F546" i="3" s="1"/>
  <c r="V536" i="5"/>
  <c r="AB536" i="5" s="1"/>
  <c r="G546" i="3" s="1"/>
  <c r="W536" i="5"/>
  <c r="AC536" i="5" s="1"/>
  <c r="H546" i="3" s="1"/>
  <c r="X536" i="5"/>
  <c r="AD536" i="5" s="1"/>
  <c r="I546" i="3" s="1"/>
  <c r="Y536" i="5"/>
  <c r="AE536" i="5" s="1"/>
  <c r="J546" i="3" s="1"/>
  <c r="T537" i="5"/>
  <c r="Z537" i="5" s="1"/>
  <c r="E547" i="3" s="1"/>
  <c r="U537" i="5"/>
  <c r="AA537" i="5" s="1"/>
  <c r="F547" i="3" s="1"/>
  <c r="V537" i="5"/>
  <c r="AB537" i="5" s="1"/>
  <c r="G547" i="3" s="1"/>
  <c r="W537" i="5"/>
  <c r="AC537" i="5" s="1"/>
  <c r="H547" i="3" s="1"/>
  <c r="X537" i="5"/>
  <c r="AD537" i="5" s="1"/>
  <c r="I547" i="3" s="1"/>
  <c r="Y537" i="5"/>
  <c r="AE537" i="5" s="1"/>
  <c r="J547" i="3" s="1"/>
  <c r="T538" i="5"/>
  <c r="Z538" i="5" s="1"/>
  <c r="E548" i="3" s="1"/>
  <c r="U538" i="5"/>
  <c r="AA538" i="5" s="1"/>
  <c r="F548" i="3" s="1"/>
  <c r="V538" i="5"/>
  <c r="AB538" i="5" s="1"/>
  <c r="G548" i="3" s="1"/>
  <c r="W538" i="5"/>
  <c r="AC538" i="5" s="1"/>
  <c r="H548" i="3" s="1"/>
  <c r="X538" i="5"/>
  <c r="AD538" i="5" s="1"/>
  <c r="I548" i="3" s="1"/>
  <c r="Y538" i="5"/>
  <c r="AE538" i="5" s="1"/>
  <c r="J548" i="3" s="1"/>
  <c r="T539" i="5"/>
  <c r="Z539" i="5" s="1"/>
  <c r="E549" i="3" s="1"/>
  <c r="U539" i="5"/>
  <c r="AA539" i="5" s="1"/>
  <c r="F549" i="3" s="1"/>
  <c r="V539" i="5"/>
  <c r="AB539" i="5" s="1"/>
  <c r="G549" i="3" s="1"/>
  <c r="W539" i="5"/>
  <c r="AC539" i="5" s="1"/>
  <c r="H549" i="3" s="1"/>
  <c r="X539" i="5"/>
  <c r="AD539" i="5" s="1"/>
  <c r="I549" i="3" s="1"/>
  <c r="Y539" i="5"/>
  <c r="AE539" i="5" s="1"/>
  <c r="J549" i="3" s="1"/>
  <c r="T540" i="5"/>
  <c r="Z540" i="5" s="1"/>
  <c r="E550" i="3" s="1"/>
  <c r="U540" i="5"/>
  <c r="AA540" i="5" s="1"/>
  <c r="F550" i="3" s="1"/>
  <c r="V540" i="5"/>
  <c r="AB540" i="5" s="1"/>
  <c r="G550" i="3" s="1"/>
  <c r="W540" i="5"/>
  <c r="AC540" i="5" s="1"/>
  <c r="H550" i="3" s="1"/>
  <c r="X540" i="5"/>
  <c r="AD540" i="5" s="1"/>
  <c r="I550" i="3" s="1"/>
  <c r="Y540" i="5"/>
  <c r="AE540" i="5" s="1"/>
  <c r="J550" i="3" s="1"/>
  <c r="T541" i="5"/>
  <c r="Z541" i="5" s="1"/>
  <c r="E551" i="3" s="1"/>
  <c r="U541" i="5"/>
  <c r="AA541" i="5" s="1"/>
  <c r="F551" i="3" s="1"/>
  <c r="V541" i="5"/>
  <c r="AB541" i="5" s="1"/>
  <c r="G551" i="3" s="1"/>
  <c r="W541" i="5"/>
  <c r="AC541" i="5" s="1"/>
  <c r="H551" i="3" s="1"/>
  <c r="X541" i="5"/>
  <c r="AD541" i="5" s="1"/>
  <c r="I551" i="3" s="1"/>
  <c r="Y541" i="5"/>
  <c r="AE541" i="5" s="1"/>
  <c r="J551" i="3" s="1"/>
  <c r="T542" i="5"/>
  <c r="Z542" i="5" s="1"/>
  <c r="E552" i="3" s="1"/>
  <c r="U542" i="5"/>
  <c r="AA542" i="5" s="1"/>
  <c r="F552" i="3" s="1"/>
  <c r="V542" i="5"/>
  <c r="AB542" i="5" s="1"/>
  <c r="G552" i="3" s="1"/>
  <c r="W542" i="5"/>
  <c r="AC542" i="5" s="1"/>
  <c r="H552" i="3" s="1"/>
  <c r="X542" i="5"/>
  <c r="AD542" i="5" s="1"/>
  <c r="I552" i="3" s="1"/>
  <c r="Y542" i="5"/>
  <c r="AE542" i="5" s="1"/>
  <c r="J552" i="3" s="1"/>
  <c r="T543" i="5"/>
  <c r="Z543" i="5" s="1"/>
  <c r="E553" i="3" s="1"/>
  <c r="U543" i="5"/>
  <c r="AA543" i="5" s="1"/>
  <c r="F553" i="3" s="1"/>
  <c r="V543" i="5"/>
  <c r="AB543" i="5" s="1"/>
  <c r="G553" i="3" s="1"/>
  <c r="W543" i="5"/>
  <c r="AC543" i="5" s="1"/>
  <c r="H553" i="3" s="1"/>
  <c r="X543" i="5"/>
  <c r="AD543" i="5" s="1"/>
  <c r="I553" i="3" s="1"/>
  <c r="Y543" i="5"/>
  <c r="AE543" i="5" s="1"/>
  <c r="J553" i="3" s="1"/>
  <c r="T544" i="5"/>
  <c r="Z544" i="5" s="1"/>
  <c r="E554" i="3" s="1"/>
  <c r="U544" i="5"/>
  <c r="AA544" i="5" s="1"/>
  <c r="F554" i="3" s="1"/>
  <c r="V544" i="5"/>
  <c r="AB544" i="5" s="1"/>
  <c r="G554" i="3" s="1"/>
  <c r="W544" i="5"/>
  <c r="AC544" i="5" s="1"/>
  <c r="H554" i="3" s="1"/>
  <c r="X544" i="5"/>
  <c r="AD544" i="5" s="1"/>
  <c r="I554" i="3" s="1"/>
  <c r="Y544" i="5"/>
  <c r="AE544" i="5" s="1"/>
  <c r="J554" i="3" s="1"/>
  <c r="T545" i="5"/>
  <c r="Z545" i="5" s="1"/>
  <c r="E555" i="3" s="1"/>
  <c r="U545" i="5"/>
  <c r="AA545" i="5" s="1"/>
  <c r="F555" i="3" s="1"/>
  <c r="V545" i="5"/>
  <c r="AB545" i="5" s="1"/>
  <c r="G555" i="3" s="1"/>
  <c r="W545" i="5"/>
  <c r="AC545" i="5" s="1"/>
  <c r="H555" i="3" s="1"/>
  <c r="X545" i="5"/>
  <c r="AD545" i="5" s="1"/>
  <c r="I555" i="3" s="1"/>
  <c r="Y545" i="5"/>
  <c r="AE545" i="5" s="1"/>
  <c r="J555" i="3" s="1"/>
  <c r="T546" i="5"/>
  <c r="Z546" i="5" s="1"/>
  <c r="E556" i="3" s="1"/>
  <c r="U546" i="5"/>
  <c r="AA546" i="5" s="1"/>
  <c r="F556" i="3" s="1"/>
  <c r="V546" i="5"/>
  <c r="AB546" i="5" s="1"/>
  <c r="G556" i="3" s="1"/>
  <c r="W546" i="5"/>
  <c r="AC546" i="5" s="1"/>
  <c r="H556" i="3" s="1"/>
  <c r="X546" i="5"/>
  <c r="AD546" i="5" s="1"/>
  <c r="I556" i="3" s="1"/>
  <c r="Y546" i="5"/>
  <c r="AE546" i="5" s="1"/>
  <c r="J556" i="3" s="1"/>
  <c r="T547" i="5"/>
  <c r="Z547" i="5" s="1"/>
  <c r="E557" i="3" s="1"/>
  <c r="U547" i="5"/>
  <c r="AA547" i="5" s="1"/>
  <c r="F557" i="3" s="1"/>
  <c r="V547" i="5"/>
  <c r="AB547" i="5" s="1"/>
  <c r="W547" i="5"/>
  <c r="AC547" i="5" s="1"/>
  <c r="H557" i="3" s="1"/>
  <c r="X547" i="5"/>
  <c r="AD547" i="5" s="1"/>
  <c r="I557" i="3" s="1"/>
  <c r="Y547" i="5"/>
  <c r="AE547" i="5" s="1"/>
  <c r="J557" i="3" s="1"/>
  <c r="T548" i="5"/>
  <c r="Z548" i="5" s="1"/>
  <c r="E558" i="3" s="1"/>
  <c r="U548" i="5"/>
  <c r="AA548" i="5" s="1"/>
  <c r="F558" i="3" s="1"/>
  <c r="V548" i="5"/>
  <c r="AB548" i="5" s="1"/>
  <c r="G558" i="3" s="1"/>
  <c r="W548" i="5"/>
  <c r="AC548" i="5" s="1"/>
  <c r="H558" i="3" s="1"/>
  <c r="X548" i="5"/>
  <c r="AD548" i="5" s="1"/>
  <c r="I558" i="3" s="1"/>
  <c r="Y548" i="5"/>
  <c r="AE548" i="5" s="1"/>
  <c r="J558" i="3" s="1"/>
  <c r="T549" i="5"/>
  <c r="Z549" i="5" s="1"/>
  <c r="E559" i="3" s="1"/>
  <c r="U549" i="5"/>
  <c r="AA549" i="5" s="1"/>
  <c r="F559" i="3" s="1"/>
  <c r="V549" i="5"/>
  <c r="AB549" i="5" s="1"/>
  <c r="G559" i="3" s="1"/>
  <c r="W549" i="5"/>
  <c r="AC549" i="5" s="1"/>
  <c r="H559" i="3" s="1"/>
  <c r="X549" i="5"/>
  <c r="AD549" i="5" s="1"/>
  <c r="I559" i="3" s="1"/>
  <c r="Y549" i="5"/>
  <c r="AE549" i="5" s="1"/>
  <c r="J559" i="3" s="1"/>
  <c r="T550" i="5"/>
  <c r="Z550" i="5" s="1"/>
  <c r="E560" i="3" s="1"/>
  <c r="U550" i="5"/>
  <c r="AA550" i="5" s="1"/>
  <c r="F560" i="3" s="1"/>
  <c r="V550" i="5"/>
  <c r="AB550" i="5" s="1"/>
  <c r="G560" i="3" s="1"/>
  <c r="W550" i="5"/>
  <c r="AC550" i="5" s="1"/>
  <c r="H560" i="3" s="1"/>
  <c r="X550" i="5"/>
  <c r="AD550" i="5" s="1"/>
  <c r="I560" i="3" s="1"/>
  <c r="Y550" i="5"/>
  <c r="AE550" i="5" s="1"/>
  <c r="J560" i="3" s="1"/>
  <c r="T551" i="5"/>
  <c r="Z551" i="5" s="1"/>
  <c r="E561" i="3" s="1"/>
  <c r="U551" i="5"/>
  <c r="AA551" i="5" s="1"/>
  <c r="F561" i="3" s="1"/>
  <c r="V551" i="5"/>
  <c r="AB551" i="5" s="1"/>
  <c r="G561" i="3" s="1"/>
  <c r="W551" i="5"/>
  <c r="AC551" i="5" s="1"/>
  <c r="H561" i="3" s="1"/>
  <c r="X551" i="5"/>
  <c r="AD551" i="5" s="1"/>
  <c r="I561" i="3" s="1"/>
  <c r="Y551" i="5"/>
  <c r="AE551" i="5" s="1"/>
  <c r="J561" i="3" s="1"/>
  <c r="T552" i="5"/>
  <c r="Z552" i="5" s="1"/>
  <c r="E562" i="3" s="1"/>
  <c r="U552" i="5"/>
  <c r="AA552" i="5" s="1"/>
  <c r="F562" i="3" s="1"/>
  <c r="V552" i="5"/>
  <c r="AB552" i="5" s="1"/>
  <c r="G562" i="3" s="1"/>
  <c r="W552" i="5"/>
  <c r="AC552" i="5" s="1"/>
  <c r="H562" i="3" s="1"/>
  <c r="X552" i="5"/>
  <c r="AD552" i="5" s="1"/>
  <c r="I562" i="3" s="1"/>
  <c r="Y552" i="5"/>
  <c r="AE552" i="5" s="1"/>
  <c r="J562" i="3" s="1"/>
  <c r="T553" i="5"/>
  <c r="Z553" i="5" s="1"/>
  <c r="E563" i="3" s="1"/>
  <c r="U553" i="5"/>
  <c r="AA553" i="5" s="1"/>
  <c r="F563" i="3" s="1"/>
  <c r="V553" i="5"/>
  <c r="AB553" i="5" s="1"/>
  <c r="G563" i="3" s="1"/>
  <c r="W553" i="5"/>
  <c r="AC553" i="5" s="1"/>
  <c r="H563" i="3" s="1"/>
  <c r="X553" i="5"/>
  <c r="AD553" i="5" s="1"/>
  <c r="I563" i="3" s="1"/>
  <c r="Y553" i="5"/>
  <c r="AE553" i="5" s="1"/>
  <c r="J563" i="3" s="1"/>
  <c r="T554" i="5"/>
  <c r="Z554" i="5" s="1"/>
  <c r="E564" i="3" s="1"/>
  <c r="U554" i="5"/>
  <c r="AA554" i="5" s="1"/>
  <c r="F564" i="3" s="1"/>
  <c r="V554" i="5"/>
  <c r="AB554" i="5" s="1"/>
  <c r="G564" i="3" s="1"/>
  <c r="W554" i="5"/>
  <c r="AC554" i="5" s="1"/>
  <c r="H564" i="3" s="1"/>
  <c r="X554" i="5"/>
  <c r="AD554" i="5" s="1"/>
  <c r="I564" i="3" s="1"/>
  <c r="Y554" i="5"/>
  <c r="AE554" i="5" s="1"/>
  <c r="J564" i="3" s="1"/>
  <c r="T555" i="5"/>
  <c r="Z555" i="5" s="1"/>
  <c r="E565" i="3" s="1"/>
  <c r="U555" i="5"/>
  <c r="AA555" i="5" s="1"/>
  <c r="F565" i="3" s="1"/>
  <c r="V555" i="5"/>
  <c r="AB555" i="5" s="1"/>
  <c r="G565" i="3" s="1"/>
  <c r="W555" i="5"/>
  <c r="AC555" i="5" s="1"/>
  <c r="H565" i="3" s="1"/>
  <c r="X555" i="5"/>
  <c r="AD555" i="5" s="1"/>
  <c r="I565" i="3" s="1"/>
  <c r="Y555" i="5"/>
  <c r="AE555" i="5" s="1"/>
  <c r="J565" i="3" s="1"/>
  <c r="T556" i="5"/>
  <c r="Z556" i="5" s="1"/>
  <c r="E566" i="3" s="1"/>
  <c r="U556" i="5"/>
  <c r="AA556" i="5" s="1"/>
  <c r="F566" i="3" s="1"/>
  <c r="V556" i="5"/>
  <c r="AB556" i="5" s="1"/>
  <c r="G566" i="3" s="1"/>
  <c r="W556" i="5"/>
  <c r="AC556" i="5" s="1"/>
  <c r="H566" i="3" s="1"/>
  <c r="X556" i="5"/>
  <c r="AD556" i="5" s="1"/>
  <c r="I566" i="3" s="1"/>
  <c r="Y556" i="5"/>
  <c r="AE556" i="5" s="1"/>
  <c r="J566" i="3" s="1"/>
  <c r="T557" i="5"/>
  <c r="Z557" i="5" s="1"/>
  <c r="E567" i="3" s="1"/>
  <c r="U557" i="5"/>
  <c r="AA557" i="5" s="1"/>
  <c r="F567" i="3" s="1"/>
  <c r="V557" i="5"/>
  <c r="AB557" i="5" s="1"/>
  <c r="G567" i="3" s="1"/>
  <c r="W557" i="5"/>
  <c r="AC557" i="5" s="1"/>
  <c r="H567" i="3" s="1"/>
  <c r="X557" i="5"/>
  <c r="AD557" i="5" s="1"/>
  <c r="I567" i="3" s="1"/>
  <c r="Y557" i="5"/>
  <c r="AE557" i="5" s="1"/>
  <c r="J567" i="3" s="1"/>
  <c r="T558" i="5"/>
  <c r="Z558" i="5" s="1"/>
  <c r="E568" i="3" s="1"/>
  <c r="U558" i="5"/>
  <c r="AA558" i="5" s="1"/>
  <c r="F568" i="3" s="1"/>
  <c r="V558" i="5"/>
  <c r="AB558" i="5" s="1"/>
  <c r="G568" i="3" s="1"/>
  <c r="W558" i="5"/>
  <c r="AC558" i="5" s="1"/>
  <c r="H568" i="3" s="1"/>
  <c r="X558" i="5"/>
  <c r="AD558" i="5" s="1"/>
  <c r="I568" i="3" s="1"/>
  <c r="Y558" i="5"/>
  <c r="AE558" i="5" s="1"/>
  <c r="J568" i="3" s="1"/>
  <c r="T559" i="5"/>
  <c r="Z559" i="5" s="1"/>
  <c r="E569" i="3" s="1"/>
  <c r="U559" i="5"/>
  <c r="AA559" i="5" s="1"/>
  <c r="F569" i="3" s="1"/>
  <c r="V559" i="5"/>
  <c r="AB559" i="5" s="1"/>
  <c r="G569" i="3" s="1"/>
  <c r="W559" i="5"/>
  <c r="AC559" i="5" s="1"/>
  <c r="H569" i="3" s="1"/>
  <c r="X559" i="5"/>
  <c r="AD559" i="5" s="1"/>
  <c r="I569" i="3" s="1"/>
  <c r="Y559" i="5"/>
  <c r="AE559" i="5" s="1"/>
  <c r="J569" i="3" s="1"/>
  <c r="T560" i="5"/>
  <c r="Z560" i="5" s="1"/>
  <c r="E570" i="3" s="1"/>
  <c r="U560" i="5"/>
  <c r="AA560" i="5" s="1"/>
  <c r="F570" i="3" s="1"/>
  <c r="V560" i="5"/>
  <c r="AB560" i="5" s="1"/>
  <c r="G570" i="3" s="1"/>
  <c r="W560" i="5"/>
  <c r="AC560" i="5" s="1"/>
  <c r="H570" i="3" s="1"/>
  <c r="X560" i="5"/>
  <c r="AD560" i="5" s="1"/>
  <c r="I570" i="3" s="1"/>
  <c r="Y560" i="5"/>
  <c r="AE560" i="5" s="1"/>
  <c r="J570" i="3" s="1"/>
  <c r="T561" i="5"/>
  <c r="Z561" i="5" s="1"/>
  <c r="E571" i="3" s="1"/>
  <c r="U561" i="5"/>
  <c r="AA561" i="5" s="1"/>
  <c r="F571" i="3" s="1"/>
  <c r="V561" i="5"/>
  <c r="AB561" i="5" s="1"/>
  <c r="G571" i="3" s="1"/>
  <c r="W561" i="5"/>
  <c r="AC561" i="5" s="1"/>
  <c r="H571" i="3" s="1"/>
  <c r="X561" i="5"/>
  <c r="AD561" i="5" s="1"/>
  <c r="I571" i="3" s="1"/>
  <c r="Y561" i="5"/>
  <c r="AE561" i="5" s="1"/>
  <c r="J571" i="3" s="1"/>
  <c r="T562" i="5"/>
  <c r="Z562" i="5" s="1"/>
  <c r="E572" i="3" s="1"/>
  <c r="U562" i="5"/>
  <c r="AA562" i="5" s="1"/>
  <c r="F572" i="3" s="1"/>
  <c r="V562" i="5"/>
  <c r="AB562" i="5" s="1"/>
  <c r="G572" i="3" s="1"/>
  <c r="W562" i="5"/>
  <c r="AC562" i="5" s="1"/>
  <c r="H572" i="3" s="1"/>
  <c r="X562" i="5"/>
  <c r="AD562" i="5" s="1"/>
  <c r="I572" i="3" s="1"/>
  <c r="Y562" i="5"/>
  <c r="AE562" i="5" s="1"/>
  <c r="J572" i="3" s="1"/>
  <c r="T563" i="5"/>
  <c r="Z563" i="5" s="1"/>
  <c r="E573" i="3" s="1"/>
  <c r="U563" i="5"/>
  <c r="AA563" i="5" s="1"/>
  <c r="F573" i="3" s="1"/>
  <c r="V563" i="5"/>
  <c r="AB563" i="5" s="1"/>
  <c r="G573" i="3" s="1"/>
  <c r="W563" i="5"/>
  <c r="AC563" i="5" s="1"/>
  <c r="H573" i="3" s="1"/>
  <c r="X563" i="5"/>
  <c r="AD563" i="5" s="1"/>
  <c r="I573" i="3" s="1"/>
  <c r="Y563" i="5"/>
  <c r="AE563" i="5" s="1"/>
  <c r="J573" i="3" s="1"/>
  <c r="T564" i="5"/>
  <c r="Z564" i="5" s="1"/>
  <c r="E574" i="3" s="1"/>
  <c r="U564" i="5"/>
  <c r="AA564" i="5" s="1"/>
  <c r="F574" i="3" s="1"/>
  <c r="V564" i="5"/>
  <c r="AB564" i="5" s="1"/>
  <c r="G574" i="3" s="1"/>
  <c r="W564" i="5"/>
  <c r="AC564" i="5" s="1"/>
  <c r="H574" i="3" s="1"/>
  <c r="X564" i="5"/>
  <c r="AD564" i="5" s="1"/>
  <c r="I574" i="3" s="1"/>
  <c r="Y564" i="5"/>
  <c r="AE564" i="5" s="1"/>
  <c r="J574" i="3" s="1"/>
  <c r="T565" i="5"/>
  <c r="Z565" i="5" s="1"/>
  <c r="E575" i="3" s="1"/>
  <c r="U565" i="5"/>
  <c r="AA565" i="5" s="1"/>
  <c r="F575" i="3" s="1"/>
  <c r="V565" i="5"/>
  <c r="AB565" i="5" s="1"/>
  <c r="G575" i="3" s="1"/>
  <c r="W565" i="5"/>
  <c r="AC565" i="5" s="1"/>
  <c r="H575" i="3" s="1"/>
  <c r="X565" i="5"/>
  <c r="AD565" i="5" s="1"/>
  <c r="I575" i="3" s="1"/>
  <c r="Y565" i="5"/>
  <c r="AE565" i="5" s="1"/>
  <c r="J575" i="3" s="1"/>
  <c r="T566" i="5"/>
  <c r="Z566" i="5" s="1"/>
  <c r="E576" i="3" s="1"/>
  <c r="U566" i="5"/>
  <c r="AA566" i="5" s="1"/>
  <c r="F576" i="3" s="1"/>
  <c r="V566" i="5"/>
  <c r="AB566" i="5" s="1"/>
  <c r="G576" i="3" s="1"/>
  <c r="W566" i="5"/>
  <c r="AC566" i="5" s="1"/>
  <c r="H576" i="3" s="1"/>
  <c r="X566" i="5"/>
  <c r="AD566" i="5" s="1"/>
  <c r="I576" i="3" s="1"/>
  <c r="Y566" i="5"/>
  <c r="AE566" i="5" s="1"/>
  <c r="J576" i="3" s="1"/>
  <c r="T567" i="5"/>
  <c r="Z567" i="5" s="1"/>
  <c r="E577" i="3" s="1"/>
  <c r="U567" i="5"/>
  <c r="AA567" i="5" s="1"/>
  <c r="F577" i="3" s="1"/>
  <c r="V567" i="5"/>
  <c r="AB567" i="5" s="1"/>
  <c r="G577" i="3" s="1"/>
  <c r="W567" i="5"/>
  <c r="AC567" i="5" s="1"/>
  <c r="H577" i="3" s="1"/>
  <c r="X567" i="5"/>
  <c r="AD567" i="5" s="1"/>
  <c r="I577" i="3" s="1"/>
  <c r="Y567" i="5"/>
  <c r="AE567" i="5" s="1"/>
  <c r="J577" i="3" s="1"/>
  <c r="T568" i="5"/>
  <c r="Z568" i="5" s="1"/>
  <c r="E578" i="3" s="1"/>
  <c r="U568" i="5"/>
  <c r="AA568" i="5" s="1"/>
  <c r="F578" i="3" s="1"/>
  <c r="V568" i="5"/>
  <c r="AB568" i="5" s="1"/>
  <c r="G578" i="3" s="1"/>
  <c r="W568" i="5"/>
  <c r="AC568" i="5" s="1"/>
  <c r="H578" i="3" s="1"/>
  <c r="X568" i="5"/>
  <c r="AD568" i="5" s="1"/>
  <c r="I578" i="3" s="1"/>
  <c r="Y568" i="5"/>
  <c r="AE568" i="5" s="1"/>
  <c r="J578" i="3" s="1"/>
  <c r="T569" i="5"/>
  <c r="Z569" i="5" s="1"/>
  <c r="E579" i="3" s="1"/>
  <c r="U569" i="5"/>
  <c r="AA569" i="5" s="1"/>
  <c r="F579" i="3" s="1"/>
  <c r="V569" i="5"/>
  <c r="AB569" i="5" s="1"/>
  <c r="G579" i="3" s="1"/>
  <c r="W569" i="5"/>
  <c r="AC569" i="5" s="1"/>
  <c r="H579" i="3" s="1"/>
  <c r="X569" i="5"/>
  <c r="AD569" i="5" s="1"/>
  <c r="I579" i="3" s="1"/>
  <c r="Y569" i="5"/>
  <c r="AE569" i="5" s="1"/>
  <c r="J579" i="3" s="1"/>
  <c r="T570" i="5"/>
  <c r="Z570" i="5" s="1"/>
  <c r="E580" i="3" s="1"/>
  <c r="U570" i="5"/>
  <c r="AA570" i="5" s="1"/>
  <c r="F580" i="3" s="1"/>
  <c r="V570" i="5"/>
  <c r="AB570" i="5" s="1"/>
  <c r="G580" i="3" s="1"/>
  <c r="W570" i="5"/>
  <c r="AC570" i="5" s="1"/>
  <c r="H580" i="3" s="1"/>
  <c r="X570" i="5"/>
  <c r="AD570" i="5" s="1"/>
  <c r="I580" i="3" s="1"/>
  <c r="Y570" i="5"/>
  <c r="AE570" i="5" s="1"/>
  <c r="J580" i="3" s="1"/>
  <c r="T571" i="5"/>
  <c r="Z571" i="5" s="1"/>
  <c r="E581" i="3" s="1"/>
  <c r="U571" i="5"/>
  <c r="AA571" i="5" s="1"/>
  <c r="F581" i="3" s="1"/>
  <c r="V571" i="5"/>
  <c r="AB571" i="5" s="1"/>
  <c r="G581" i="3" s="1"/>
  <c r="W571" i="5"/>
  <c r="AC571" i="5" s="1"/>
  <c r="H581" i="3" s="1"/>
  <c r="X571" i="5"/>
  <c r="AD571" i="5" s="1"/>
  <c r="I581" i="3" s="1"/>
  <c r="Y571" i="5"/>
  <c r="AE571" i="5" s="1"/>
  <c r="J581" i="3" s="1"/>
  <c r="T572" i="5"/>
  <c r="Z572" i="5" s="1"/>
  <c r="E582" i="3" s="1"/>
  <c r="U572" i="5"/>
  <c r="AA572" i="5" s="1"/>
  <c r="F582" i="3" s="1"/>
  <c r="V572" i="5"/>
  <c r="AB572" i="5" s="1"/>
  <c r="G582" i="3" s="1"/>
  <c r="W572" i="5"/>
  <c r="AC572" i="5" s="1"/>
  <c r="H582" i="3" s="1"/>
  <c r="X572" i="5"/>
  <c r="AD572" i="5" s="1"/>
  <c r="I582" i="3" s="1"/>
  <c r="Y572" i="5"/>
  <c r="AE572" i="5" s="1"/>
  <c r="J582" i="3" s="1"/>
  <c r="T573" i="5"/>
  <c r="Z573" i="5" s="1"/>
  <c r="E583" i="3" s="1"/>
  <c r="U573" i="5"/>
  <c r="AA573" i="5" s="1"/>
  <c r="F583" i="3" s="1"/>
  <c r="V573" i="5"/>
  <c r="AB573" i="5" s="1"/>
  <c r="G583" i="3" s="1"/>
  <c r="W573" i="5"/>
  <c r="AC573" i="5" s="1"/>
  <c r="H583" i="3" s="1"/>
  <c r="X573" i="5"/>
  <c r="AD573" i="5" s="1"/>
  <c r="I583" i="3" s="1"/>
  <c r="Y573" i="5"/>
  <c r="AE573" i="5" s="1"/>
  <c r="J583" i="3" s="1"/>
  <c r="T574" i="5"/>
  <c r="Z574" i="5" s="1"/>
  <c r="E584" i="3" s="1"/>
  <c r="U574" i="5"/>
  <c r="AA574" i="5" s="1"/>
  <c r="F584" i="3" s="1"/>
  <c r="V574" i="5"/>
  <c r="AB574" i="5" s="1"/>
  <c r="G584" i="3" s="1"/>
  <c r="W574" i="5"/>
  <c r="AC574" i="5" s="1"/>
  <c r="H584" i="3" s="1"/>
  <c r="X574" i="5"/>
  <c r="AD574" i="5" s="1"/>
  <c r="I584" i="3" s="1"/>
  <c r="Y574" i="5"/>
  <c r="AE574" i="5" s="1"/>
  <c r="J584" i="3" s="1"/>
  <c r="T575" i="5"/>
  <c r="Z575" i="5" s="1"/>
  <c r="E585" i="3" s="1"/>
  <c r="U575" i="5"/>
  <c r="AA575" i="5" s="1"/>
  <c r="F585" i="3" s="1"/>
  <c r="V575" i="5"/>
  <c r="AB575" i="5" s="1"/>
  <c r="G585" i="3" s="1"/>
  <c r="W575" i="5"/>
  <c r="AC575" i="5" s="1"/>
  <c r="H585" i="3" s="1"/>
  <c r="X575" i="5"/>
  <c r="AD575" i="5" s="1"/>
  <c r="I585" i="3" s="1"/>
  <c r="Y575" i="5"/>
  <c r="AE575" i="5" s="1"/>
  <c r="J585" i="3" s="1"/>
  <c r="T576" i="5"/>
  <c r="Z576" i="5" s="1"/>
  <c r="E586" i="3" s="1"/>
  <c r="U576" i="5"/>
  <c r="AA576" i="5" s="1"/>
  <c r="F586" i="3" s="1"/>
  <c r="V576" i="5"/>
  <c r="AB576" i="5" s="1"/>
  <c r="G586" i="3" s="1"/>
  <c r="W576" i="5"/>
  <c r="AC576" i="5" s="1"/>
  <c r="H586" i="3" s="1"/>
  <c r="X576" i="5"/>
  <c r="AD576" i="5" s="1"/>
  <c r="I586" i="3" s="1"/>
  <c r="Y576" i="5"/>
  <c r="AE576" i="5" s="1"/>
  <c r="J586" i="3" s="1"/>
  <c r="T577" i="5"/>
  <c r="Z577" i="5" s="1"/>
  <c r="E587" i="3" s="1"/>
  <c r="U577" i="5"/>
  <c r="AA577" i="5" s="1"/>
  <c r="F587" i="3" s="1"/>
  <c r="V577" i="5"/>
  <c r="AB577" i="5" s="1"/>
  <c r="G587" i="3" s="1"/>
  <c r="W577" i="5"/>
  <c r="AC577" i="5" s="1"/>
  <c r="H587" i="3" s="1"/>
  <c r="X577" i="5"/>
  <c r="AD577" i="5" s="1"/>
  <c r="I587" i="3" s="1"/>
  <c r="Y577" i="5"/>
  <c r="AE577" i="5" s="1"/>
  <c r="J587" i="3" s="1"/>
  <c r="T578" i="5"/>
  <c r="Z578" i="5" s="1"/>
  <c r="E588" i="3" s="1"/>
  <c r="U578" i="5"/>
  <c r="AA578" i="5" s="1"/>
  <c r="F588" i="3" s="1"/>
  <c r="V578" i="5"/>
  <c r="AB578" i="5" s="1"/>
  <c r="G588" i="3" s="1"/>
  <c r="W578" i="5"/>
  <c r="AC578" i="5" s="1"/>
  <c r="H588" i="3" s="1"/>
  <c r="X578" i="5"/>
  <c r="AD578" i="5" s="1"/>
  <c r="I588" i="3" s="1"/>
  <c r="Y578" i="5"/>
  <c r="AE578" i="5" s="1"/>
  <c r="J588" i="3" s="1"/>
  <c r="T579" i="5"/>
  <c r="Z579" i="5" s="1"/>
  <c r="E589" i="3" s="1"/>
  <c r="U579" i="5"/>
  <c r="AA579" i="5" s="1"/>
  <c r="F589" i="3" s="1"/>
  <c r="V579" i="5"/>
  <c r="AB579" i="5" s="1"/>
  <c r="G589" i="3" s="1"/>
  <c r="W579" i="5"/>
  <c r="AC579" i="5" s="1"/>
  <c r="H589" i="3" s="1"/>
  <c r="X579" i="5"/>
  <c r="AD579" i="5" s="1"/>
  <c r="I589" i="3" s="1"/>
  <c r="Y579" i="5"/>
  <c r="AE579" i="5" s="1"/>
  <c r="J589" i="3" s="1"/>
  <c r="T580" i="5"/>
  <c r="Z580" i="5" s="1"/>
  <c r="E590" i="3" s="1"/>
  <c r="U580" i="5"/>
  <c r="AA580" i="5" s="1"/>
  <c r="F590" i="3" s="1"/>
  <c r="V580" i="5"/>
  <c r="AB580" i="5" s="1"/>
  <c r="G590" i="3" s="1"/>
  <c r="W580" i="5"/>
  <c r="AC580" i="5" s="1"/>
  <c r="H590" i="3" s="1"/>
  <c r="X580" i="5"/>
  <c r="AD580" i="5" s="1"/>
  <c r="I590" i="3" s="1"/>
  <c r="Y580" i="5"/>
  <c r="AE580" i="5" s="1"/>
  <c r="J590" i="3" s="1"/>
  <c r="T581" i="5"/>
  <c r="Z581" i="5" s="1"/>
  <c r="E591" i="3" s="1"/>
  <c r="U581" i="5"/>
  <c r="AA581" i="5" s="1"/>
  <c r="F591" i="3" s="1"/>
  <c r="V581" i="5"/>
  <c r="AB581" i="5" s="1"/>
  <c r="G591" i="3" s="1"/>
  <c r="W581" i="5"/>
  <c r="AC581" i="5" s="1"/>
  <c r="H591" i="3" s="1"/>
  <c r="X581" i="5"/>
  <c r="AD581" i="5" s="1"/>
  <c r="I591" i="3" s="1"/>
  <c r="Y581" i="5"/>
  <c r="AE581" i="5" s="1"/>
  <c r="J591" i="3" s="1"/>
  <c r="T582" i="5"/>
  <c r="Z582" i="5" s="1"/>
  <c r="E592" i="3" s="1"/>
  <c r="U582" i="5"/>
  <c r="AA582" i="5" s="1"/>
  <c r="F592" i="3" s="1"/>
  <c r="V582" i="5"/>
  <c r="AB582" i="5" s="1"/>
  <c r="G592" i="3" s="1"/>
  <c r="W582" i="5"/>
  <c r="AC582" i="5" s="1"/>
  <c r="H592" i="3" s="1"/>
  <c r="X582" i="5"/>
  <c r="AD582" i="5" s="1"/>
  <c r="I592" i="3" s="1"/>
  <c r="Y582" i="5"/>
  <c r="AE582" i="5" s="1"/>
  <c r="J592" i="3" s="1"/>
  <c r="T583" i="5"/>
  <c r="Z583" i="5" s="1"/>
  <c r="E593" i="3" s="1"/>
  <c r="U583" i="5"/>
  <c r="AA583" i="5" s="1"/>
  <c r="F593" i="3" s="1"/>
  <c r="V583" i="5"/>
  <c r="AB583" i="5" s="1"/>
  <c r="W583" i="5"/>
  <c r="AC583" i="5" s="1"/>
  <c r="H593" i="3" s="1"/>
  <c r="X583" i="5"/>
  <c r="AD583" i="5" s="1"/>
  <c r="I593" i="3" s="1"/>
  <c r="Y583" i="5"/>
  <c r="AE583" i="5" s="1"/>
  <c r="J593" i="3" s="1"/>
  <c r="T584" i="5"/>
  <c r="Z584" i="5" s="1"/>
  <c r="E594" i="3" s="1"/>
  <c r="U584" i="5"/>
  <c r="AA584" i="5" s="1"/>
  <c r="F594" i="3" s="1"/>
  <c r="V584" i="5"/>
  <c r="AB584" i="5" s="1"/>
  <c r="G594" i="3" s="1"/>
  <c r="W584" i="5"/>
  <c r="AC584" i="5" s="1"/>
  <c r="H594" i="3" s="1"/>
  <c r="X584" i="5"/>
  <c r="AD584" i="5" s="1"/>
  <c r="I594" i="3" s="1"/>
  <c r="Y584" i="5"/>
  <c r="AE584" i="5" s="1"/>
  <c r="J594" i="3" s="1"/>
  <c r="T585" i="5"/>
  <c r="Z585" i="5" s="1"/>
  <c r="E595" i="3" s="1"/>
  <c r="U585" i="5"/>
  <c r="AA585" i="5" s="1"/>
  <c r="F595" i="3" s="1"/>
  <c r="V585" i="5"/>
  <c r="AB585" i="5" s="1"/>
  <c r="G595" i="3" s="1"/>
  <c r="W585" i="5"/>
  <c r="AC585" i="5" s="1"/>
  <c r="H595" i="3" s="1"/>
  <c r="X585" i="5"/>
  <c r="AD585" i="5" s="1"/>
  <c r="I595" i="3" s="1"/>
  <c r="Y585" i="5"/>
  <c r="AE585" i="5" s="1"/>
  <c r="J595" i="3" s="1"/>
  <c r="T586" i="5"/>
  <c r="Z586" i="5" s="1"/>
  <c r="E596" i="3" s="1"/>
  <c r="U586" i="5"/>
  <c r="AA586" i="5" s="1"/>
  <c r="F596" i="3" s="1"/>
  <c r="V586" i="5"/>
  <c r="AB586" i="5" s="1"/>
  <c r="G596" i="3" s="1"/>
  <c r="W586" i="5"/>
  <c r="AC586" i="5" s="1"/>
  <c r="H596" i="3" s="1"/>
  <c r="X586" i="5"/>
  <c r="AD586" i="5" s="1"/>
  <c r="I596" i="3" s="1"/>
  <c r="Y586" i="5"/>
  <c r="AE586" i="5" s="1"/>
  <c r="J596" i="3" s="1"/>
  <c r="T587" i="5"/>
  <c r="Z587" i="5" s="1"/>
  <c r="E597" i="3" s="1"/>
  <c r="U587" i="5"/>
  <c r="AA587" i="5" s="1"/>
  <c r="F597" i="3" s="1"/>
  <c r="V587" i="5"/>
  <c r="AB587" i="5" s="1"/>
  <c r="G597" i="3" s="1"/>
  <c r="W587" i="5"/>
  <c r="AC587" i="5" s="1"/>
  <c r="H597" i="3" s="1"/>
  <c r="X587" i="5"/>
  <c r="AD587" i="5" s="1"/>
  <c r="I597" i="3" s="1"/>
  <c r="Y587" i="5"/>
  <c r="AE587" i="5" s="1"/>
  <c r="J597" i="3" s="1"/>
  <c r="T588" i="5"/>
  <c r="Z588" i="5" s="1"/>
  <c r="E598" i="3" s="1"/>
  <c r="U588" i="5"/>
  <c r="AA588" i="5" s="1"/>
  <c r="F598" i="3" s="1"/>
  <c r="V588" i="5"/>
  <c r="AB588" i="5" s="1"/>
  <c r="G598" i="3" s="1"/>
  <c r="W588" i="5"/>
  <c r="AC588" i="5" s="1"/>
  <c r="H598" i="3" s="1"/>
  <c r="X588" i="5"/>
  <c r="AD588" i="5" s="1"/>
  <c r="I598" i="3" s="1"/>
  <c r="Y588" i="5"/>
  <c r="AE588" i="5" s="1"/>
  <c r="J598" i="3" s="1"/>
  <c r="T589" i="5"/>
  <c r="Z589" i="5" s="1"/>
  <c r="E599" i="3" s="1"/>
  <c r="U589" i="5"/>
  <c r="AA589" i="5" s="1"/>
  <c r="F599" i="3" s="1"/>
  <c r="V589" i="5"/>
  <c r="AB589" i="5" s="1"/>
  <c r="G599" i="3" s="1"/>
  <c r="W589" i="5"/>
  <c r="AC589" i="5" s="1"/>
  <c r="H599" i="3" s="1"/>
  <c r="X589" i="5"/>
  <c r="AD589" i="5" s="1"/>
  <c r="I599" i="3" s="1"/>
  <c r="Y589" i="5"/>
  <c r="AE589" i="5" s="1"/>
  <c r="J599" i="3" s="1"/>
  <c r="T590" i="5"/>
  <c r="Z590" i="5" s="1"/>
  <c r="E600" i="3" s="1"/>
  <c r="U590" i="5"/>
  <c r="AA590" i="5" s="1"/>
  <c r="F600" i="3" s="1"/>
  <c r="V590" i="5"/>
  <c r="AB590" i="5" s="1"/>
  <c r="G600" i="3" s="1"/>
  <c r="W590" i="5"/>
  <c r="AC590" i="5" s="1"/>
  <c r="H600" i="3" s="1"/>
  <c r="X590" i="5"/>
  <c r="AD590" i="5" s="1"/>
  <c r="I600" i="3" s="1"/>
  <c r="Y590" i="5"/>
  <c r="AE590" i="5" s="1"/>
  <c r="J600" i="3" s="1"/>
  <c r="T591" i="5"/>
  <c r="Z591" i="5" s="1"/>
  <c r="E601" i="3" s="1"/>
  <c r="U591" i="5"/>
  <c r="AA591" i="5" s="1"/>
  <c r="F601" i="3" s="1"/>
  <c r="V591" i="5"/>
  <c r="AB591" i="5" s="1"/>
  <c r="W591" i="5"/>
  <c r="AC591" i="5" s="1"/>
  <c r="H601" i="3" s="1"/>
  <c r="X591" i="5"/>
  <c r="AD591" i="5" s="1"/>
  <c r="I601" i="3" s="1"/>
  <c r="Y591" i="5"/>
  <c r="AE591" i="5" s="1"/>
  <c r="J601" i="3" s="1"/>
  <c r="T592" i="5"/>
  <c r="Z592" i="5" s="1"/>
  <c r="E602" i="3" s="1"/>
  <c r="U592" i="5"/>
  <c r="AA592" i="5" s="1"/>
  <c r="F602" i="3" s="1"/>
  <c r="V592" i="5"/>
  <c r="AB592" i="5" s="1"/>
  <c r="G602" i="3" s="1"/>
  <c r="W592" i="5"/>
  <c r="AC592" i="5" s="1"/>
  <c r="H602" i="3" s="1"/>
  <c r="X592" i="5"/>
  <c r="AD592" i="5" s="1"/>
  <c r="I602" i="3" s="1"/>
  <c r="Y592" i="5"/>
  <c r="AE592" i="5" s="1"/>
  <c r="J602" i="3" s="1"/>
  <c r="T593" i="5"/>
  <c r="Z593" i="5" s="1"/>
  <c r="E603" i="3" s="1"/>
  <c r="U593" i="5"/>
  <c r="AA593" i="5" s="1"/>
  <c r="F603" i="3" s="1"/>
  <c r="V593" i="5"/>
  <c r="AB593" i="5" s="1"/>
  <c r="G603" i="3" s="1"/>
  <c r="W593" i="5"/>
  <c r="AC593" i="5" s="1"/>
  <c r="H603" i="3" s="1"/>
  <c r="X593" i="5"/>
  <c r="AD593" i="5" s="1"/>
  <c r="I603" i="3" s="1"/>
  <c r="Y593" i="5"/>
  <c r="AE593" i="5" s="1"/>
  <c r="J603" i="3" s="1"/>
  <c r="T594" i="5"/>
  <c r="Z594" i="5" s="1"/>
  <c r="E604" i="3" s="1"/>
  <c r="U594" i="5"/>
  <c r="AA594" i="5" s="1"/>
  <c r="F604" i="3" s="1"/>
  <c r="V594" i="5"/>
  <c r="AB594" i="5" s="1"/>
  <c r="G604" i="3" s="1"/>
  <c r="W594" i="5"/>
  <c r="AC594" i="5" s="1"/>
  <c r="H604" i="3" s="1"/>
  <c r="X594" i="5"/>
  <c r="AD594" i="5" s="1"/>
  <c r="I604" i="3" s="1"/>
  <c r="Y594" i="5"/>
  <c r="AE594" i="5" s="1"/>
  <c r="J604" i="3" s="1"/>
  <c r="T595" i="5"/>
  <c r="Z595" i="5" s="1"/>
  <c r="E605" i="3" s="1"/>
  <c r="U595" i="5"/>
  <c r="AA595" i="5" s="1"/>
  <c r="F605" i="3" s="1"/>
  <c r="V595" i="5"/>
  <c r="AB595" i="5" s="1"/>
  <c r="G605" i="3" s="1"/>
  <c r="W595" i="5"/>
  <c r="AC595" i="5" s="1"/>
  <c r="H605" i="3" s="1"/>
  <c r="X595" i="5"/>
  <c r="AD595" i="5" s="1"/>
  <c r="I605" i="3" s="1"/>
  <c r="Y595" i="5"/>
  <c r="AE595" i="5" s="1"/>
  <c r="J605" i="3" s="1"/>
  <c r="T596" i="5"/>
  <c r="Z596" i="5" s="1"/>
  <c r="E606" i="3" s="1"/>
  <c r="U596" i="5"/>
  <c r="AA596" i="5" s="1"/>
  <c r="F606" i="3" s="1"/>
  <c r="V596" i="5"/>
  <c r="AB596" i="5" s="1"/>
  <c r="G606" i="3" s="1"/>
  <c r="W596" i="5"/>
  <c r="AC596" i="5" s="1"/>
  <c r="H606" i="3" s="1"/>
  <c r="X596" i="5"/>
  <c r="AD596" i="5" s="1"/>
  <c r="I606" i="3" s="1"/>
  <c r="Y596" i="5"/>
  <c r="AE596" i="5" s="1"/>
  <c r="J606" i="3" s="1"/>
  <c r="T597" i="5"/>
  <c r="Z597" i="5" s="1"/>
  <c r="E607" i="3" s="1"/>
  <c r="U597" i="5"/>
  <c r="AA597" i="5" s="1"/>
  <c r="F607" i="3" s="1"/>
  <c r="V597" i="5"/>
  <c r="AB597" i="5" s="1"/>
  <c r="G607" i="3" s="1"/>
  <c r="W597" i="5"/>
  <c r="AC597" i="5" s="1"/>
  <c r="H607" i="3" s="1"/>
  <c r="X597" i="5"/>
  <c r="AD597" i="5" s="1"/>
  <c r="I607" i="3" s="1"/>
  <c r="Y597" i="5"/>
  <c r="AE597" i="5" s="1"/>
  <c r="J607" i="3" s="1"/>
  <c r="T598" i="5"/>
  <c r="Z598" i="5" s="1"/>
  <c r="E608" i="3" s="1"/>
  <c r="U598" i="5"/>
  <c r="AA598" i="5" s="1"/>
  <c r="F608" i="3" s="1"/>
  <c r="V598" i="5"/>
  <c r="AB598" i="5" s="1"/>
  <c r="G608" i="3" s="1"/>
  <c r="W598" i="5"/>
  <c r="AC598" i="5" s="1"/>
  <c r="H608" i="3" s="1"/>
  <c r="X598" i="5"/>
  <c r="AD598" i="5" s="1"/>
  <c r="I608" i="3" s="1"/>
  <c r="Y598" i="5"/>
  <c r="AE598" i="5" s="1"/>
  <c r="J608" i="3" s="1"/>
  <c r="T599" i="5"/>
  <c r="Z599" i="5" s="1"/>
  <c r="E609" i="3" s="1"/>
  <c r="U599" i="5"/>
  <c r="AA599" i="5" s="1"/>
  <c r="F609" i="3" s="1"/>
  <c r="V599" i="5"/>
  <c r="AB599" i="5" s="1"/>
  <c r="G609" i="3" s="1"/>
  <c r="W599" i="5"/>
  <c r="AC599" i="5" s="1"/>
  <c r="H609" i="3" s="1"/>
  <c r="X599" i="5"/>
  <c r="AD599" i="5" s="1"/>
  <c r="I609" i="3" s="1"/>
  <c r="Y599" i="5"/>
  <c r="AE599" i="5" s="1"/>
  <c r="J609" i="3" s="1"/>
  <c r="T600" i="5"/>
  <c r="Z600" i="5" s="1"/>
  <c r="E610" i="3" s="1"/>
  <c r="U600" i="5"/>
  <c r="AA600" i="5" s="1"/>
  <c r="F610" i="3" s="1"/>
  <c r="V600" i="5"/>
  <c r="AB600" i="5" s="1"/>
  <c r="G610" i="3" s="1"/>
  <c r="W600" i="5"/>
  <c r="AC600" i="5" s="1"/>
  <c r="H610" i="3" s="1"/>
  <c r="X600" i="5"/>
  <c r="AD600" i="5" s="1"/>
  <c r="I610" i="3" s="1"/>
  <c r="Y600" i="5"/>
  <c r="AE600" i="5" s="1"/>
  <c r="J610" i="3" s="1"/>
  <c r="T601" i="5"/>
  <c r="Z601" i="5" s="1"/>
  <c r="E611" i="3" s="1"/>
  <c r="U601" i="5"/>
  <c r="AA601" i="5" s="1"/>
  <c r="F611" i="3" s="1"/>
  <c r="V601" i="5"/>
  <c r="AB601" i="5" s="1"/>
  <c r="G611" i="3" s="1"/>
  <c r="W601" i="5"/>
  <c r="AC601" i="5" s="1"/>
  <c r="H611" i="3" s="1"/>
  <c r="X601" i="5"/>
  <c r="AD601" i="5" s="1"/>
  <c r="I611" i="3" s="1"/>
  <c r="Y601" i="5"/>
  <c r="AE601" i="5" s="1"/>
  <c r="J611" i="3" s="1"/>
  <c r="T602" i="5"/>
  <c r="Z602" i="5" s="1"/>
  <c r="E612" i="3" s="1"/>
  <c r="U602" i="5"/>
  <c r="AA602" i="5" s="1"/>
  <c r="F612" i="3" s="1"/>
  <c r="V602" i="5"/>
  <c r="AB602" i="5" s="1"/>
  <c r="G612" i="3" s="1"/>
  <c r="W602" i="5"/>
  <c r="AC602" i="5" s="1"/>
  <c r="H612" i="3" s="1"/>
  <c r="X602" i="5"/>
  <c r="AD602" i="5" s="1"/>
  <c r="I612" i="3" s="1"/>
  <c r="Y602" i="5"/>
  <c r="AE602" i="5" s="1"/>
  <c r="J612" i="3" s="1"/>
  <c r="T603" i="5"/>
  <c r="Z603" i="5" s="1"/>
  <c r="E613" i="3" s="1"/>
  <c r="U603" i="5"/>
  <c r="AA603" i="5" s="1"/>
  <c r="F613" i="3" s="1"/>
  <c r="V603" i="5"/>
  <c r="AB603" i="5" s="1"/>
  <c r="G613" i="3" s="1"/>
  <c r="W603" i="5"/>
  <c r="AC603" i="5" s="1"/>
  <c r="H613" i="3" s="1"/>
  <c r="X603" i="5"/>
  <c r="AD603" i="5" s="1"/>
  <c r="I613" i="3" s="1"/>
  <c r="Y603" i="5"/>
  <c r="AE603" i="5" s="1"/>
  <c r="J613" i="3" s="1"/>
  <c r="T604" i="5"/>
  <c r="Z604" i="5" s="1"/>
  <c r="E614" i="3" s="1"/>
  <c r="U604" i="5"/>
  <c r="AA604" i="5" s="1"/>
  <c r="F614" i="3" s="1"/>
  <c r="V604" i="5"/>
  <c r="AB604" i="5" s="1"/>
  <c r="G614" i="3" s="1"/>
  <c r="W604" i="5"/>
  <c r="AC604" i="5" s="1"/>
  <c r="H614" i="3" s="1"/>
  <c r="X604" i="5"/>
  <c r="AD604" i="5" s="1"/>
  <c r="I614" i="3" s="1"/>
  <c r="Y604" i="5"/>
  <c r="AE604" i="5" s="1"/>
  <c r="J614" i="3" s="1"/>
  <c r="T605" i="5"/>
  <c r="Z605" i="5" s="1"/>
  <c r="E615" i="3" s="1"/>
  <c r="U605" i="5"/>
  <c r="AA605" i="5" s="1"/>
  <c r="F615" i="3" s="1"/>
  <c r="V605" i="5"/>
  <c r="AB605" i="5" s="1"/>
  <c r="G615" i="3" s="1"/>
  <c r="W605" i="5"/>
  <c r="AC605" i="5" s="1"/>
  <c r="H615" i="3" s="1"/>
  <c r="X605" i="5"/>
  <c r="AD605" i="5" s="1"/>
  <c r="I615" i="3" s="1"/>
  <c r="Y605" i="5"/>
  <c r="AE605" i="5" s="1"/>
  <c r="J615" i="3" s="1"/>
  <c r="T606" i="5"/>
  <c r="Z606" i="5" s="1"/>
  <c r="E616" i="3" s="1"/>
  <c r="U606" i="5"/>
  <c r="AA606" i="5" s="1"/>
  <c r="F616" i="3" s="1"/>
  <c r="V606" i="5"/>
  <c r="AB606" i="5" s="1"/>
  <c r="G616" i="3" s="1"/>
  <c r="W606" i="5"/>
  <c r="AC606" i="5" s="1"/>
  <c r="H616" i="3" s="1"/>
  <c r="X606" i="5"/>
  <c r="AD606" i="5" s="1"/>
  <c r="I616" i="3" s="1"/>
  <c r="Y606" i="5"/>
  <c r="AE606" i="5" s="1"/>
  <c r="J616" i="3" s="1"/>
  <c r="T607" i="5"/>
  <c r="Z607" i="5" s="1"/>
  <c r="E617" i="3" s="1"/>
  <c r="U607" i="5"/>
  <c r="AA607" i="5" s="1"/>
  <c r="F617" i="3" s="1"/>
  <c r="V607" i="5"/>
  <c r="AB607" i="5" s="1"/>
  <c r="W607" i="5"/>
  <c r="AC607" i="5" s="1"/>
  <c r="H617" i="3" s="1"/>
  <c r="X607" i="5"/>
  <c r="AD607" i="5" s="1"/>
  <c r="I617" i="3" s="1"/>
  <c r="Y607" i="5"/>
  <c r="AE607" i="5" s="1"/>
  <c r="J617" i="3" s="1"/>
  <c r="T608" i="5"/>
  <c r="Z608" i="5" s="1"/>
  <c r="E618" i="3" s="1"/>
  <c r="U608" i="5"/>
  <c r="AA608" i="5" s="1"/>
  <c r="F618" i="3" s="1"/>
  <c r="V608" i="5"/>
  <c r="AB608" i="5" s="1"/>
  <c r="G618" i="3" s="1"/>
  <c r="W608" i="5"/>
  <c r="AC608" i="5" s="1"/>
  <c r="H618" i="3" s="1"/>
  <c r="X608" i="5"/>
  <c r="AD608" i="5" s="1"/>
  <c r="I618" i="3" s="1"/>
  <c r="Y608" i="5"/>
  <c r="AE608" i="5" s="1"/>
  <c r="J618" i="3" s="1"/>
  <c r="T609" i="5"/>
  <c r="Z609" i="5" s="1"/>
  <c r="E619" i="3" s="1"/>
  <c r="U609" i="5"/>
  <c r="AA609" i="5" s="1"/>
  <c r="F619" i="3" s="1"/>
  <c r="V609" i="5"/>
  <c r="AB609" i="5" s="1"/>
  <c r="G619" i="3" s="1"/>
  <c r="W609" i="5"/>
  <c r="AC609" i="5" s="1"/>
  <c r="H619" i="3" s="1"/>
  <c r="X609" i="5"/>
  <c r="AD609" i="5" s="1"/>
  <c r="I619" i="3" s="1"/>
  <c r="Y609" i="5"/>
  <c r="AE609" i="5" s="1"/>
  <c r="J619" i="3" s="1"/>
  <c r="T610" i="5"/>
  <c r="Z610" i="5" s="1"/>
  <c r="E620" i="3" s="1"/>
  <c r="U610" i="5"/>
  <c r="AA610" i="5" s="1"/>
  <c r="F620" i="3" s="1"/>
  <c r="V610" i="5"/>
  <c r="AB610" i="5" s="1"/>
  <c r="G620" i="3" s="1"/>
  <c r="W610" i="5"/>
  <c r="AC610" i="5" s="1"/>
  <c r="H620" i="3" s="1"/>
  <c r="X610" i="5"/>
  <c r="AD610" i="5" s="1"/>
  <c r="I620" i="3" s="1"/>
  <c r="Y610" i="5"/>
  <c r="AE610" i="5" s="1"/>
  <c r="J620" i="3" s="1"/>
  <c r="T611" i="5"/>
  <c r="Z611" i="5" s="1"/>
  <c r="E621" i="3" s="1"/>
  <c r="U611" i="5"/>
  <c r="AA611" i="5" s="1"/>
  <c r="F621" i="3" s="1"/>
  <c r="V611" i="5"/>
  <c r="AB611" i="5" s="1"/>
  <c r="G621" i="3" s="1"/>
  <c r="W611" i="5"/>
  <c r="AC611" i="5" s="1"/>
  <c r="H621" i="3" s="1"/>
  <c r="X611" i="5"/>
  <c r="AD611" i="5" s="1"/>
  <c r="I621" i="3" s="1"/>
  <c r="Y611" i="5"/>
  <c r="AE611" i="5" s="1"/>
  <c r="J621" i="3" s="1"/>
  <c r="T612" i="5"/>
  <c r="Z612" i="5" s="1"/>
  <c r="E622" i="3" s="1"/>
  <c r="U612" i="5"/>
  <c r="AA612" i="5" s="1"/>
  <c r="F622" i="3" s="1"/>
  <c r="V612" i="5"/>
  <c r="AB612" i="5" s="1"/>
  <c r="G622" i="3" s="1"/>
  <c r="W612" i="5"/>
  <c r="AC612" i="5" s="1"/>
  <c r="H622" i="3" s="1"/>
  <c r="X612" i="5"/>
  <c r="AD612" i="5" s="1"/>
  <c r="I622" i="3" s="1"/>
  <c r="Y612" i="5"/>
  <c r="AE612" i="5" s="1"/>
  <c r="J622" i="3" s="1"/>
  <c r="T613" i="5"/>
  <c r="Z613" i="5" s="1"/>
  <c r="E623" i="3" s="1"/>
  <c r="U613" i="5"/>
  <c r="AA613" i="5" s="1"/>
  <c r="F623" i="3" s="1"/>
  <c r="V613" i="5"/>
  <c r="AB613" i="5" s="1"/>
  <c r="G623" i="3" s="1"/>
  <c r="W613" i="5"/>
  <c r="AC613" i="5" s="1"/>
  <c r="H623" i="3" s="1"/>
  <c r="X613" i="5"/>
  <c r="AD613" i="5" s="1"/>
  <c r="I623" i="3" s="1"/>
  <c r="Y613" i="5"/>
  <c r="AE613" i="5" s="1"/>
  <c r="J623" i="3" s="1"/>
  <c r="T614" i="5"/>
  <c r="Z614" i="5" s="1"/>
  <c r="E624" i="3" s="1"/>
  <c r="U614" i="5"/>
  <c r="AA614" i="5" s="1"/>
  <c r="F624" i="3" s="1"/>
  <c r="V614" i="5"/>
  <c r="AB614" i="5" s="1"/>
  <c r="G624" i="3" s="1"/>
  <c r="W614" i="5"/>
  <c r="AC614" i="5" s="1"/>
  <c r="H624" i="3" s="1"/>
  <c r="X614" i="5"/>
  <c r="AD614" i="5" s="1"/>
  <c r="I624" i="3" s="1"/>
  <c r="Y614" i="5"/>
  <c r="AE614" i="5" s="1"/>
  <c r="J624" i="3" s="1"/>
  <c r="T615" i="5"/>
  <c r="Z615" i="5" s="1"/>
  <c r="E625" i="3" s="1"/>
  <c r="U615" i="5"/>
  <c r="AA615" i="5" s="1"/>
  <c r="F625" i="3" s="1"/>
  <c r="V615" i="5"/>
  <c r="AB615" i="5" s="1"/>
  <c r="G625" i="3" s="1"/>
  <c r="W615" i="5"/>
  <c r="AC615" i="5" s="1"/>
  <c r="H625" i="3" s="1"/>
  <c r="X615" i="5"/>
  <c r="AD615" i="5" s="1"/>
  <c r="I625" i="3" s="1"/>
  <c r="Y615" i="5"/>
  <c r="AE615" i="5" s="1"/>
  <c r="J625" i="3" s="1"/>
  <c r="T616" i="5"/>
  <c r="Z616" i="5" s="1"/>
  <c r="E626" i="3" s="1"/>
  <c r="U616" i="5"/>
  <c r="AA616" i="5" s="1"/>
  <c r="F626" i="3" s="1"/>
  <c r="V616" i="5"/>
  <c r="AB616" i="5" s="1"/>
  <c r="G626" i="3" s="1"/>
  <c r="W616" i="5"/>
  <c r="AC616" i="5" s="1"/>
  <c r="H626" i="3" s="1"/>
  <c r="X616" i="5"/>
  <c r="AD616" i="5" s="1"/>
  <c r="I626" i="3" s="1"/>
  <c r="Y616" i="5"/>
  <c r="AE616" i="5" s="1"/>
  <c r="J626" i="3" s="1"/>
  <c r="T617" i="5"/>
  <c r="Z617" i="5" s="1"/>
  <c r="E627" i="3" s="1"/>
  <c r="U617" i="5"/>
  <c r="AA617" i="5" s="1"/>
  <c r="F627" i="3" s="1"/>
  <c r="V617" i="5"/>
  <c r="AB617" i="5" s="1"/>
  <c r="G627" i="3" s="1"/>
  <c r="W617" i="5"/>
  <c r="AC617" i="5" s="1"/>
  <c r="H627" i="3" s="1"/>
  <c r="X617" i="5"/>
  <c r="AD617" i="5" s="1"/>
  <c r="I627" i="3" s="1"/>
  <c r="Y617" i="5"/>
  <c r="AE617" i="5" s="1"/>
  <c r="J627" i="3" s="1"/>
  <c r="T618" i="5"/>
  <c r="Z618" i="5" s="1"/>
  <c r="E628" i="3" s="1"/>
  <c r="U618" i="5"/>
  <c r="AA618" i="5" s="1"/>
  <c r="F628" i="3" s="1"/>
  <c r="V618" i="5"/>
  <c r="AB618" i="5" s="1"/>
  <c r="G628" i="3" s="1"/>
  <c r="W618" i="5"/>
  <c r="AC618" i="5" s="1"/>
  <c r="H628" i="3" s="1"/>
  <c r="X618" i="5"/>
  <c r="AD618" i="5" s="1"/>
  <c r="I628" i="3" s="1"/>
  <c r="Y618" i="5"/>
  <c r="AE618" i="5" s="1"/>
  <c r="J628" i="3" s="1"/>
  <c r="T619" i="5"/>
  <c r="Z619" i="5" s="1"/>
  <c r="E629" i="3" s="1"/>
  <c r="U619" i="5"/>
  <c r="AA619" i="5" s="1"/>
  <c r="F629" i="3" s="1"/>
  <c r="V619" i="5"/>
  <c r="AB619" i="5" s="1"/>
  <c r="G629" i="3" s="1"/>
  <c r="W619" i="5"/>
  <c r="AC619" i="5" s="1"/>
  <c r="H629" i="3" s="1"/>
  <c r="X619" i="5"/>
  <c r="AD619" i="5" s="1"/>
  <c r="I629" i="3" s="1"/>
  <c r="Y619" i="5"/>
  <c r="AE619" i="5" s="1"/>
  <c r="J629" i="3" s="1"/>
  <c r="T620" i="5"/>
  <c r="Z620" i="5" s="1"/>
  <c r="E630" i="3" s="1"/>
  <c r="U620" i="5"/>
  <c r="AA620" i="5" s="1"/>
  <c r="F630" i="3" s="1"/>
  <c r="V620" i="5"/>
  <c r="AB620" i="5" s="1"/>
  <c r="G630" i="3" s="1"/>
  <c r="W620" i="5"/>
  <c r="AC620" i="5" s="1"/>
  <c r="H630" i="3" s="1"/>
  <c r="X620" i="5"/>
  <c r="AD620" i="5" s="1"/>
  <c r="I630" i="3" s="1"/>
  <c r="Y620" i="5"/>
  <c r="AE620" i="5" s="1"/>
  <c r="J630" i="3" s="1"/>
  <c r="T621" i="5"/>
  <c r="Z621" i="5" s="1"/>
  <c r="E631" i="3" s="1"/>
  <c r="U621" i="5"/>
  <c r="AA621" i="5" s="1"/>
  <c r="F631" i="3" s="1"/>
  <c r="V621" i="5"/>
  <c r="AB621" i="5" s="1"/>
  <c r="G631" i="3" s="1"/>
  <c r="W621" i="5"/>
  <c r="AC621" i="5" s="1"/>
  <c r="H631" i="3" s="1"/>
  <c r="X621" i="5"/>
  <c r="AD621" i="5" s="1"/>
  <c r="I631" i="3" s="1"/>
  <c r="Y621" i="5"/>
  <c r="AE621" i="5" s="1"/>
  <c r="J631" i="3" s="1"/>
  <c r="T622" i="5"/>
  <c r="Z622" i="5" s="1"/>
  <c r="E632" i="3" s="1"/>
  <c r="U622" i="5"/>
  <c r="AA622" i="5" s="1"/>
  <c r="F632" i="3" s="1"/>
  <c r="V622" i="5"/>
  <c r="AB622" i="5" s="1"/>
  <c r="G632" i="3" s="1"/>
  <c r="W622" i="5"/>
  <c r="AC622" i="5" s="1"/>
  <c r="H632" i="3" s="1"/>
  <c r="X622" i="5"/>
  <c r="AD622" i="5" s="1"/>
  <c r="I632" i="3" s="1"/>
  <c r="Y622" i="5"/>
  <c r="AE622" i="5" s="1"/>
  <c r="J632" i="3" s="1"/>
  <c r="T623" i="5"/>
  <c r="Z623" i="5" s="1"/>
  <c r="E633" i="3" s="1"/>
  <c r="U623" i="5"/>
  <c r="AA623" i="5" s="1"/>
  <c r="F633" i="3" s="1"/>
  <c r="V623" i="5"/>
  <c r="AB623" i="5" s="1"/>
  <c r="G633" i="3" s="1"/>
  <c r="W623" i="5"/>
  <c r="AC623" i="5" s="1"/>
  <c r="H633" i="3" s="1"/>
  <c r="X623" i="5"/>
  <c r="AD623" i="5" s="1"/>
  <c r="I633" i="3" s="1"/>
  <c r="Y623" i="5"/>
  <c r="AE623" i="5" s="1"/>
  <c r="J633" i="3" s="1"/>
  <c r="T624" i="5"/>
  <c r="Z624" i="5" s="1"/>
  <c r="E634" i="3" s="1"/>
  <c r="U624" i="5"/>
  <c r="AA624" i="5" s="1"/>
  <c r="F634" i="3" s="1"/>
  <c r="V624" i="5"/>
  <c r="AB624" i="5" s="1"/>
  <c r="G634" i="3" s="1"/>
  <c r="W624" i="5"/>
  <c r="AC624" i="5" s="1"/>
  <c r="H634" i="3" s="1"/>
  <c r="X624" i="5"/>
  <c r="AD624" i="5" s="1"/>
  <c r="I634" i="3" s="1"/>
  <c r="Y624" i="5"/>
  <c r="AE624" i="5" s="1"/>
  <c r="J634" i="3" s="1"/>
  <c r="T625" i="5"/>
  <c r="Z625" i="5" s="1"/>
  <c r="E635" i="3" s="1"/>
  <c r="U625" i="5"/>
  <c r="AA625" i="5" s="1"/>
  <c r="F635" i="3" s="1"/>
  <c r="V625" i="5"/>
  <c r="AB625" i="5" s="1"/>
  <c r="G635" i="3" s="1"/>
  <c r="W625" i="5"/>
  <c r="AC625" i="5" s="1"/>
  <c r="H635" i="3" s="1"/>
  <c r="X625" i="5"/>
  <c r="AD625" i="5" s="1"/>
  <c r="I635" i="3" s="1"/>
  <c r="Y625" i="5"/>
  <c r="AE625" i="5" s="1"/>
  <c r="J635" i="3" s="1"/>
  <c r="T626" i="5"/>
  <c r="Z626" i="5" s="1"/>
  <c r="E636" i="3" s="1"/>
  <c r="U626" i="5"/>
  <c r="AA626" i="5" s="1"/>
  <c r="F636" i="3" s="1"/>
  <c r="V626" i="5"/>
  <c r="AB626" i="5" s="1"/>
  <c r="G636" i="3" s="1"/>
  <c r="W626" i="5"/>
  <c r="AC626" i="5" s="1"/>
  <c r="H636" i="3" s="1"/>
  <c r="X626" i="5"/>
  <c r="AD626" i="5" s="1"/>
  <c r="I636" i="3" s="1"/>
  <c r="Y626" i="5"/>
  <c r="AE626" i="5" s="1"/>
  <c r="J636" i="3" s="1"/>
  <c r="T627" i="5"/>
  <c r="Z627" i="5" s="1"/>
  <c r="E637" i="3" s="1"/>
  <c r="U627" i="5"/>
  <c r="AA627" i="5" s="1"/>
  <c r="F637" i="3" s="1"/>
  <c r="V627" i="5"/>
  <c r="AB627" i="5" s="1"/>
  <c r="G637" i="3" s="1"/>
  <c r="W627" i="5"/>
  <c r="AC627" i="5" s="1"/>
  <c r="H637" i="3" s="1"/>
  <c r="X627" i="5"/>
  <c r="AD627" i="5" s="1"/>
  <c r="I637" i="3" s="1"/>
  <c r="Y627" i="5"/>
  <c r="AE627" i="5" s="1"/>
  <c r="J637" i="3" s="1"/>
  <c r="T628" i="5"/>
  <c r="Z628" i="5" s="1"/>
  <c r="E638" i="3" s="1"/>
  <c r="U628" i="5"/>
  <c r="AA628" i="5" s="1"/>
  <c r="F638" i="3" s="1"/>
  <c r="V628" i="5"/>
  <c r="AB628" i="5" s="1"/>
  <c r="G638" i="3" s="1"/>
  <c r="W628" i="5"/>
  <c r="AC628" i="5" s="1"/>
  <c r="H638" i="3" s="1"/>
  <c r="X628" i="5"/>
  <c r="AD628" i="5" s="1"/>
  <c r="Y628" i="5"/>
  <c r="AE628" i="5" s="1"/>
  <c r="J638" i="3" s="1"/>
  <c r="T629" i="5"/>
  <c r="Z629" i="5" s="1"/>
  <c r="E639" i="3" s="1"/>
  <c r="U629" i="5"/>
  <c r="AA629" i="5" s="1"/>
  <c r="F639" i="3" s="1"/>
  <c r="V629" i="5"/>
  <c r="AB629" i="5" s="1"/>
  <c r="G639" i="3" s="1"/>
  <c r="W629" i="5"/>
  <c r="AC629" i="5" s="1"/>
  <c r="H639" i="3" s="1"/>
  <c r="X629" i="5"/>
  <c r="AD629" i="5" s="1"/>
  <c r="I639" i="3" s="1"/>
  <c r="Y629" i="5"/>
  <c r="AE629" i="5" s="1"/>
  <c r="J639" i="3" s="1"/>
  <c r="T630" i="5"/>
  <c r="Z630" i="5" s="1"/>
  <c r="E640" i="3" s="1"/>
  <c r="U630" i="5"/>
  <c r="AA630" i="5" s="1"/>
  <c r="F640" i="3" s="1"/>
  <c r="V630" i="5"/>
  <c r="AB630" i="5" s="1"/>
  <c r="G640" i="3" s="1"/>
  <c r="W630" i="5"/>
  <c r="AC630" i="5" s="1"/>
  <c r="H640" i="3" s="1"/>
  <c r="X630" i="5"/>
  <c r="AD630" i="5" s="1"/>
  <c r="I640" i="3" s="1"/>
  <c r="Y630" i="5"/>
  <c r="AE630" i="5" s="1"/>
  <c r="J640" i="3" s="1"/>
  <c r="T631" i="5"/>
  <c r="Z631" i="5" s="1"/>
  <c r="E641" i="3" s="1"/>
  <c r="U631" i="5"/>
  <c r="AA631" i="5" s="1"/>
  <c r="F641" i="3" s="1"/>
  <c r="V631" i="5"/>
  <c r="AB631" i="5" s="1"/>
  <c r="G641" i="3" s="1"/>
  <c r="W631" i="5"/>
  <c r="AC631" i="5" s="1"/>
  <c r="H641" i="3" s="1"/>
  <c r="X631" i="5"/>
  <c r="AD631" i="5" s="1"/>
  <c r="I641" i="3" s="1"/>
  <c r="Y631" i="5"/>
  <c r="AE631" i="5" s="1"/>
  <c r="J641" i="3" s="1"/>
  <c r="T632" i="5"/>
  <c r="Z632" i="5" s="1"/>
  <c r="E642" i="3" s="1"/>
  <c r="U632" i="5"/>
  <c r="AA632" i="5" s="1"/>
  <c r="F642" i="3" s="1"/>
  <c r="V632" i="5"/>
  <c r="AB632" i="5" s="1"/>
  <c r="G642" i="3" s="1"/>
  <c r="W632" i="5"/>
  <c r="AC632" i="5" s="1"/>
  <c r="H642" i="3" s="1"/>
  <c r="X632" i="5"/>
  <c r="AD632" i="5" s="1"/>
  <c r="I642" i="3" s="1"/>
  <c r="Y632" i="5"/>
  <c r="AE632" i="5" s="1"/>
  <c r="J642" i="3" s="1"/>
  <c r="T633" i="5"/>
  <c r="Z633" i="5" s="1"/>
  <c r="E643" i="3" s="1"/>
  <c r="U633" i="5"/>
  <c r="AA633" i="5" s="1"/>
  <c r="F643" i="3" s="1"/>
  <c r="V633" i="5"/>
  <c r="AB633" i="5" s="1"/>
  <c r="G643" i="3" s="1"/>
  <c r="W633" i="5"/>
  <c r="AC633" i="5" s="1"/>
  <c r="H643" i="3" s="1"/>
  <c r="X633" i="5"/>
  <c r="AD633" i="5" s="1"/>
  <c r="I643" i="3" s="1"/>
  <c r="Y633" i="5"/>
  <c r="AE633" i="5" s="1"/>
  <c r="J643" i="3" s="1"/>
  <c r="T634" i="5"/>
  <c r="Z634" i="5" s="1"/>
  <c r="E644" i="3" s="1"/>
  <c r="U634" i="5"/>
  <c r="AA634" i="5" s="1"/>
  <c r="F644" i="3" s="1"/>
  <c r="V634" i="5"/>
  <c r="AB634" i="5" s="1"/>
  <c r="G644" i="3" s="1"/>
  <c r="W634" i="5"/>
  <c r="AC634" i="5" s="1"/>
  <c r="H644" i="3" s="1"/>
  <c r="X634" i="5"/>
  <c r="AD634" i="5" s="1"/>
  <c r="I644" i="3" s="1"/>
  <c r="Y634" i="5"/>
  <c r="AE634" i="5" s="1"/>
  <c r="J644" i="3" s="1"/>
  <c r="T635" i="5"/>
  <c r="Z635" i="5" s="1"/>
  <c r="E645" i="3" s="1"/>
  <c r="U635" i="5"/>
  <c r="AA635" i="5" s="1"/>
  <c r="F645" i="3" s="1"/>
  <c r="V635" i="5"/>
  <c r="AB635" i="5" s="1"/>
  <c r="G645" i="3" s="1"/>
  <c r="W635" i="5"/>
  <c r="AC635" i="5" s="1"/>
  <c r="H645" i="3" s="1"/>
  <c r="X635" i="5"/>
  <c r="AD635" i="5" s="1"/>
  <c r="I645" i="3" s="1"/>
  <c r="Y635" i="5"/>
  <c r="AE635" i="5" s="1"/>
  <c r="J645" i="3" s="1"/>
  <c r="T636" i="5"/>
  <c r="Z636" i="5" s="1"/>
  <c r="E646" i="3" s="1"/>
  <c r="U636" i="5"/>
  <c r="AA636" i="5" s="1"/>
  <c r="F646" i="3" s="1"/>
  <c r="V636" i="5"/>
  <c r="AB636" i="5" s="1"/>
  <c r="G646" i="3" s="1"/>
  <c r="W636" i="5"/>
  <c r="AC636" i="5" s="1"/>
  <c r="H646" i="3" s="1"/>
  <c r="X636" i="5"/>
  <c r="AD636" i="5" s="1"/>
  <c r="I646" i="3" s="1"/>
  <c r="Y636" i="5"/>
  <c r="AE636" i="5" s="1"/>
  <c r="J646" i="3" s="1"/>
  <c r="T637" i="5"/>
  <c r="Z637" i="5" s="1"/>
  <c r="E647" i="3" s="1"/>
  <c r="U637" i="5"/>
  <c r="AA637" i="5" s="1"/>
  <c r="F647" i="3" s="1"/>
  <c r="V637" i="5"/>
  <c r="AB637" i="5" s="1"/>
  <c r="G647" i="3" s="1"/>
  <c r="W637" i="5"/>
  <c r="AC637" i="5" s="1"/>
  <c r="H647" i="3" s="1"/>
  <c r="X637" i="5"/>
  <c r="AD637" i="5" s="1"/>
  <c r="I647" i="3" s="1"/>
  <c r="Y637" i="5"/>
  <c r="AE637" i="5" s="1"/>
  <c r="J647" i="3" s="1"/>
  <c r="T638" i="5"/>
  <c r="Z638" i="5" s="1"/>
  <c r="E648" i="3" s="1"/>
  <c r="U638" i="5"/>
  <c r="AA638" i="5" s="1"/>
  <c r="F648" i="3" s="1"/>
  <c r="V638" i="5"/>
  <c r="AB638" i="5" s="1"/>
  <c r="G648" i="3" s="1"/>
  <c r="W638" i="5"/>
  <c r="AC638" i="5" s="1"/>
  <c r="H648" i="3" s="1"/>
  <c r="X638" i="5"/>
  <c r="AD638" i="5" s="1"/>
  <c r="I648" i="3" s="1"/>
  <c r="Y638" i="5"/>
  <c r="AE638" i="5" s="1"/>
  <c r="J648" i="3" s="1"/>
  <c r="T639" i="5"/>
  <c r="Z639" i="5" s="1"/>
  <c r="E649" i="3" s="1"/>
  <c r="U639" i="5"/>
  <c r="AA639" i="5" s="1"/>
  <c r="F649" i="3" s="1"/>
  <c r="V639" i="5"/>
  <c r="AB639" i="5" s="1"/>
  <c r="G649" i="3" s="1"/>
  <c r="W639" i="5"/>
  <c r="AC639" i="5" s="1"/>
  <c r="H649" i="3" s="1"/>
  <c r="X639" i="5"/>
  <c r="AD639" i="5" s="1"/>
  <c r="I649" i="3" s="1"/>
  <c r="Y639" i="5"/>
  <c r="AE639" i="5" s="1"/>
  <c r="J649" i="3" s="1"/>
  <c r="T640" i="5"/>
  <c r="Z640" i="5" s="1"/>
  <c r="E650" i="3" s="1"/>
  <c r="U640" i="5"/>
  <c r="AA640" i="5" s="1"/>
  <c r="F650" i="3" s="1"/>
  <c r="V640" i="5"/>
  <c r="AB640" i="5" s="1"/>
  <c r="G650" i="3" s="1"/>
  <c r="W640" i="5"/>
  <c r="AC640" i="5" s="1"/>
  <c r="H650" i="3" s="1"/>
  <c r="X640" i="5"/>
  <c r="AD640" i="5" s="1"/>
  <c r="I650" i="3" s="1"/>
  <c r="Y640" i="5"/>
  <c r="AE640" i="5" s="1"/>
  <c r="J650" i="3" s="1"/>
  <c r="T641" i="5"/>
  <c r="Z641" i="5" s="1"/>
  <c r="E651" i="3" s="1"/>
  <c r="U641" i="5"/>
  <c r="AA641" i="5" s="1"/>
  <c r="F651" i="3" s="1"/>
  <c r="V641" i="5"/>
  <c r="AB641" i="5" s="1"/>
  <c r="G651" i="3" s="1"/>
  <c r="W641" i="5"/>
  <c r="AC641" i="5" s="1"/>
  <c r="H651" i="3" s="1"/>
  <c r="X641" i="5"/>
  <c r="AD641" i="5" s="1"/>
  <c r="I651" i="3" s="1"/>
  <c r="Y641" i="5"/>
  <c r="AE641" i="5" s="1"/>
  <c r="J651" i="3" s="1"/>
  <c r="T642" i="5"/>
  <c r="Z642" i="5" s="1"/>
  <c r="E652" i="3" s="1"/>
  <c r="U642" i="5"/>
  <c r="AA642" i="5" s="1"/>
  <c r="F652" i="3" s="1"/>
  <c r="V642" i="5"/>
  <c r="AB642" i="5" s="1"/>
  <c r="G652" i="3" s="1"/>
  <c r="W642" i="5"/>
  <c r="AC642" i="5" s="1"/>
  <c r="H652" i="3" s="1"/>
  <c r="X642" i="5"/>
  <c r="AD642" i="5" s="1"/>
  <c r="I652" i="3" s="1"/>
  <c r="Y642" i="5"/>
  <c r="AE642" i="5" s="1"/>
  <c r="J652" i="3" s="1"/>
  <c r="T643" i="5"/>
  <c r="Z643" i="5" s="1"/>
  <c r="E653" i="3" s="1"/>
  <c r="U643" i="5"/>
  <c r="AA643" i="5" s="1"/>
  <c r="F653" i="3" s="1"/>
  <c r="V643" i="5"/>
  <c r="AB643" i="5" s="1"/>
  <c r="G653" i="3" s="1"/>
  <c r="W643" i="5"/>
  <c r="AC643" i="5" s="1"/>
  <c r="H653" i="3" s="1"/>
  <c r="X643" i="5"/>
  <c r="AD643" i="5" s="1"/>
  <c r="I653" i="3" s="1"/>
  <c r="Y643" i="5"/>
  <c r="AE643" i="5" s="1"/>
  <c r="J653" i="3" s="1"/>
  <c r="T644" i="5"/>
  <c r="Z644" i="5" s="1"/>
  <c r="E654" i="3" s="1"/>
  <c r="U644" i="5"/>
  <c r="AA644" i="5" s="1"/>
  <c r="F654" i="3" s="1"/>
  <c r="V644" i="5"/>
  <c r="AB644" i="5" s="1"/>
  <c r="G654" i="3" s="1"/>
  <c r="W644" i="5"/>
  <c r="AC644" i="5" s="1"/>
  <c r="H654" i="3" s="1"/>
  <c r="X644" i="5"/>
  <c r="AD644" i="5" s="1"/>
  <c r="Y644" i="5"/>
  <c r="AE644" i="5" s="1"/>
  <c r="J654" i="3" s="1"/>
  <c r="T645" i="5"/>
  <c r="Z645" i="5" s="1"/>
  <c r="E655" i="3" s="1"/>
  <c r="U645" i="5"/>
  <c r="AA645" i="5" s="1"/>
  <c r="F655" i="3" s="1"/>
  <c r="V645" i="5"/>
  <c r="AB645" i="5" s="1"/>
  <c r="G655" i="3" s="1"/>
  <c r="W645" i="5"/>
  <c r="AC645" i="5" s="1"/>
  <c r="H655" i="3" s="1"/>
  <c r="X645" i="5"/>
  <c r="AD645" i="5" s="1"/>
  <c r="I655" i="3" s="1"/>
  <c r="Y645" i="5"/>
  <c r="AE645" i="5" s="1"/>
  <c r="J655" i="3" s="1"/>
  <c r="T646" i="5"/>
  <c r="Z646" i="5" s="1"/>
  <c r="E656" i="3" s="1"/>
  <c r="U646" i="5"/>
  <c r="AA646" i="5" s="1"/>
  <c r="F656" i="3" s="1"/>
  <c r="V646" i="5"/>
  <c r="AB646" i="5" s="1"/>
  <c r="G656" i="3" s="1"/>
  <c r="W646" i="5"/>
  <c r="AC646" i="5" s="1"/>
  <c r="H656" i="3" s="1"/>
  <c r="X646" i="5"/>
  <c r="AD646" i="5" s="1"/>
  <c r="I656" i="3" s="1"/>
  <c r="Y646" i="5"/>
  <c r="AE646" i="5" s="1"/>
  <c r="J656" i="3" s="1"/>
  <c r="T647" i="5"/>
  <c r="Z647" i="5" s="1"/>
  <c r="E657" i="3" s="1"/>
  <c r="U647" i="5"/>
  <c r="AA647" i="5" s="1"/>
  <c r="F657" i="3" s="1"/>
  <c r="V647" i="5"/>
  <c r="AB647" i="5" s="1"/>
  <c r="G657" i="3" s="1"/>
  <c r="W647" i="5"/>
  <c r="AC647" i="5" s="1"/>
  <c r="H657" i="3" s="1"/>
  <c r="X647" i="5"/>
  <c r="AD647" i="5" s="1"/>
  <c r="I657" i="3" s="1"/>
  <c r="Y647" i="5"/>
  <c r="AE647" i="5" s="1"/>
  <c r="J657" i="3" s="1"/>
  <c r="T648" i="5"/>
  <c r="Z648" i="5" s="1"/>
  <c r="E658" i="3" s="1"/>
  <c r="U648" i="5"/>
  <c r="AA648" i="5" s="1"/>
  <c r="F658" i="3" s="1"/>
  <c r="V648" i="5"/>
  <c r="AB648" i="5" s="1"/>
  <c r="G658" i="3" s="1"/>
  <c r="W648" i="5"/>
  <c r="AC648" i="5" s="1"/>
  <c r="H658" i="3" s="1"/>
  <c r="X648" i="5"/>
  <c r="AD648" i="5" s="1"/>
  <c r="I658" i="3" s="1"/>
  <c r="Y648" i="5"/>
  <c r="AE648" i="5" s="1"/>
  <c r="J658" i="3" s="1"/>
  <c r="T649" i="5"/>
  <c r="Z649" i="5" s="1"/>
  <c r="E659" i="3" s="1"/>
  <c r="U649" i="5"/>
  <c r="AA649" i="5" s="1"/>
  <c r="F659" i="3" s="1"/>
  <c r="V649" i="5"/>
  <c r="AB649" i="5" s="1"/>
  <c r="G659" i="3" s="1"/>
  <c r="W649" i="5"/>
  <c r="AC649" i="5" s="1"/>
  <c r="H659" i="3" s="1"/>
  <c r="X649" i="5"/>
  <c r="AD649" i="5" s="1"/>
  <c r="I659" i="3" s="1"/>
  <c r="Y649" i="5"/>
  <c r="AE649" i="5" s="1"/>
  <c r="J659" i="3" s="1"/>
  <c r="T650" i="5"/>
  <c r="Z650" i="5" s="1"/>
  <c r="E660" i="3" s="1"/>
  <c r="U650" i="5"/>
  <c r="AA650" i="5" s="1"/>
  <c r="F660" i="3" s="1"/>
  <c r="V650" i="5"/>
  <c r="AB650" i="5" s="1"/>
  <c r="G660" i="3" s="1"/>
  <c r="W650" i="5"/>
  <c r="AC650" i="5" s="1"/>
  <c r="H660" i="3" s="1"/>
  <c r="X650" i="5"/>
  <c r="AD650" i="5" s="1"/>
  <c r="I660" i="3" s="1"/>
  <c r="Y650" i="5"/>
  <c r="AE650" i="5" s="1"/>
  <c r="J660" i="3" s="1"/>
  <c r="T651" i="5"/>
  <c r="Z651" i="5" s="1"/>
  <c r="E661" i="3" s="1"/>
  <c r="U651" i="5"/>
  <c r="AA651" i="5" s="1"/>
  <c r="F661" i="3" s="1"/>
  <c r="V651" i="5"/>
  <c r="AB651" i="5" s="1"/>
  <c r="G661" i="3" s="1"/>
  <c r="W651" i="5"/>
  <c r="AC651" i="5" s="1"/>
  <c r="H661" i="3" s="1"/>
  <c r="X651" i="5"/>
  <c r="AD651" i="5" s="1"/>
  <c r="I661" i="3" s="1"/>
  <c r="Y651" i="5"/>
  <c r="AE651" i="5" s="1"/>
  <c r="J661" i="3" s="1"/>
  <c r="T652" i="5"/>
  <c r="Z652" i="5" s="1"/>
  <c r="E662" i="3" s="1"/>
  <c r="U652" i="5"/>
  <c r="AA652" i="5" s="1"/>
  <c r="F662" i="3" s="1"/>
  <c r="V652" i="5"/>
  <c r="AB652" i="5" s="1"/>
  <c r="G662" i="3" s="1"/>
  <c r="W652" i="5"/>
  <c r="AC652" i="5" s="1"/>
  <c r="H662" i="3" s="1"/>
  <c r="X652" i="5"/>
  <c r="AD652" i="5" s="1"/>
  <c r="I662" i="3" s="1"/>
  <c r="Y652" i="5"/>
  <c r="AE652" i="5" s="1"/>
  <c r="J662" i="3" s="1"/>
  <c r="T653" i="5"/>
  <c r="Z653" i="5" s="1"/>
  <c r="E663" i="3" s="1"/>
  <c r="U653" i="5"/>
  <c r="AA653" i="5" s="1"/>
  <c r="F663" i="3" s="1"/>
  <c r="V653" i="5"/>
  <c r="AB653" i="5" s="1"/>
  <c r="G663" i="3" s="1"/>
  <c r="W653" i="5"/>
  <c r="AC653" i="5" s="1"/>
  <c r="H663" i="3" s="1"/>
  <c r="X653" i="5"/>
  <c r="AD653" i="5" s="1"/>
  <c r="I663" i="3" s="1"/>
  <c r="Y653" i="5"/>
  <c r="AE653" i="5" s="1"/>
  <c r="J663" i="3" s="1"/>
  <c r="T654" i="5"/>
  <c r="Z654" i="5" s="1"/>
  <c r="E664" i="3" s="1"/>
  <c r="U654" i="5"/>
  <c r="AA654" i="5" s="1"/>
  <c r="F664" i="3" s="1"/>
  <c r="V654" i="5"/>
  <c r="AB654" i="5" s="1"/>
  <c r="G664" i="3" s="1"/>
  <c r="W654" i="5"/>
  <c r="AC654" i="5" s="1"/>
  <c r="H664" i="3" s="1"/>
  <c r="X654" i="5"/>
  <c r="AD654" i="5" s="1"/>
  <c r="I664" i="3" s="1"/>
  <c r="Y654" i="5"/>
  <c r="AE654" i="5" s="1"/>
  <c r="J664" i="3" s="1"/>
  <c r="T655" i="5"/>
  <c r="Z655" i="5" s="1"/>
  <c r="E665" i="3" s="1"/>
  <c r="U655" i="5"/>
  <c r="AA655" i="5" s="1"/>
  <c r="F665" i="3" s="1"/>
  <c r="V655" i="5"/>
  <c r="AB655" i="5" s="1"/>
  <c r="G665" i="3" s="1"/>
  <c r="W655" i="5"/>
  <c r="AC655" i="5" s="1"/>
  <c r="H665" i="3" s="1"/>
  <c r="X655" i="5"/>
  <c r="AD655" i="5" s="1"/>
  <c r="I665" i="3" s="1"/>
  <c r="Y655" i="5"/>
  <c r="AE655" i="5" s="1"/>
  <c r="J665" i="3" s="1"/>
  <c r="T656" i="5"/>
  <c r="Z656" i="5" s="1"/>
  <c r="E666" i="3" s="1"/>
  <c r="U656" i="5"/>
  <c r="AA656" i="5" s="1"/>
  <c r="F666" i="3" s="1"/>
  <c r="V656" i="5"/>
  <c r="AB656" i="5" s="1"/>
  <c r="G666" i="3" s="1"/>
  <c r="W656" i="5"/>
  <c r="AC656" i="5" s="1"/>
  <c r="H666" i="3" s="1"/>
  <c r="X656" i="5"/>
  <c r="AD656" i="5" s="1"/>
  <c r="Y656" i="5"/>
  <c r="AE656" i="5" s="1"/>
  <c r="J666" i="3" s="1"/>
  <c r="T657" i="5"/>
  <c r="Z657" i="5" s="1"/>
  <c r="E667" i="3" s="1"/>
  <c r="U657" i="5"/>
  <c r="AA657" i="5" s="1"/>
  <c r="F667" i="3" s="1"/>
  <c r="V657" i="5"/>
  <c r="AB657" i="5" s="1"/>
  <c r="G667" i="3" s="1"/>
  <c r="W657" i="5"/>
  <c r="AC657" i="5" s="1"/>
  <c r="H667" i="3" s="1"/>
  <c r="X657" i="5"/>
  <c r="AD657" i="5" s="1"/>
  <c r="I667" i="3" s="1"/>
  <c r="Y657" i="5"/>
  <c r="AE657" i="5" s="1"/>
  <c r="J667" i="3" s="1"/>
  <c r="T658" i="5"/>
  <c r="Z658" i="5" s="1"/>
  <c r="E668" i="3" s="1"/>
  <c r="U658" i="5"/>
  <c r="AA658" i="5" s="1"/>
  <c r="F668" i="3" s="1"/>
  <c r="V658" i="5"/>
  <c r="AB658" i="5" s="1"/>
  <c r="G668" i="3" s="1"/>
  <c r="W658" i="5"/>
  <c r="AC658" i="5" s="1"/>
  <c r="H668" i="3" s="1"/>
  <c r="X658" i="5"/>
  <c r="AD658" i="5" s="1"/>
  <c r="I668" i="3" s="1"/>
  <c r="Y658" i="5"/>
  <c r="AE658" i="5" s="1"/>
  <c r="J668" i="3" s="1"/>
  <c r="T659" i="5"/>
  <c r="Z659" i="5" s="1"/>
  <c r="E669" i="3" s="1"/>
  <c r="U659" i="5"/>
  <c r="AA659" i="5" s="1"/>
  <c r="F669" i="3" s="1"/>
  <c r="V659" i="5"/>
  <c r="AB659" i="5" s="1"/>
  <c r="G669" i="3" s="1"/>
  <c r="W659" i="5"/>
  <c r="AC659" i="5" s="1"/>
  <c r="H669" i="3" s="1"/>
  <c r="X659" i="5"/>
  <c r="AD659" i="5" s="1"/>
  <c r="I669" i="3" s="1"/>
  <c r="Y659" i="5"/>
  <c r="AE659" i="5" s="1"/>
  <c r="J669" i="3" s="1"/>
  <c r="T660" i="5"/>
  <c r="Z660" i="5" s="1"/>
  <c r="E670" i="3" s="1"/>
  <c r="U660" i="5"/>
  <c r="AA660" i="5" s="1"/>
  <c r="F670" i="3" s="1"/>
  <c r="V660" i="5"/>
  <c r="AB660" i="5" s="1"/>
  <c r="G670" i="3" s="1"/>
  <c r="W660" i="5"/>
  <c r="AC660" i="5" s="1"/>
  <c r="H670" i="3" s="1"/>
  <c r="X660" i="5"/>
  <c r="AD660" i="5" s="1"/>
  <c r="Y660" i="5"/>
  <c r="AE660" i="5" s="1"/>
  <c r="J670" i="3" s="1"/>
  <c r="T661" i="5"/>
  <c r="Z661" i="5" s="1"/>
  <c r="E671" i="3" s="1"/>
  <c r="U661" i="5"/>
  <c r="AA661" i="5" s="1"/>
  <c r="F671" i="3" s="1"/>
  <c r="V661" i="5"/>
  <c r="AB661" i="5" s="1"/>
  <c r="G671" i="3" s="1"/>
  <c r="W661" i="5"/>
  <c r="AC661" i="5" s="1"/>
  <c r="H671" i="3" s="1"/>
  <c r="X661" i="5"/>
  <c r="AD661" i="5" s="1"/>
  <c r="I671" i="3" s="1"/>
  <c r="Y661" i="5"/>
  <c r="AE661" i="5" s="1"/>
  <c r="J671" i="3" s="1"/>
  <c r="T662" i="5"/>
  <c r="Z662" i="5" s="1"/>
  <c r="E672" i="3" s="1"/>
  <c r="U662" i="5"/>
  <c r="AA662" i="5" s="1"/>
  <c r="F672" i="3" s="1"/>
  <c r="V662" i="5"/>
  <c r="AB662" i="5" s="1"/>
  <c r="G672" i="3" s="1"/>
  <c r="W662" i="5"/>
  <c r="AC662" i="5" s="1"/>
  <c r="H672" i="3" s="1"/>
  <c r="X662" i="5"/>
  <c r="AD662" i="5" s="1"/>
  <c r="I672" i="3" s="1"/>
  <c r="Y662" i="5"/>
  <c r="AE662" i="5" s="1"/>
  <c r="J672" i="3" s="1"/>
  <c r="T663" i="5"/>
  <c r="Z663" i="5" s="1"/>
  <c r="E673" i="3" s="1"/>
  <c r="U663" i="5"/>
  <c r="AA663" i="5" s="1"/>
  <c r="F673" i="3" s="1"/>
  <c r="V663" i="5"/>
  <c r="AB663" i="5" s="1"/>
  <c r="G673" i="3" s="1"/>
  <c r="W663" i="5"/>
  <c r="AC663" i="5" s="1"/>
  <c r="H673" i="3" s="1"/>
  <c r="X663" i="5"/>
  <c r="AD663" i="5" s="1"/>
  <c r="I673" i="3" s="1"/>
  <c r="Y663" i="5"/>
  <c r="AE663" i="5" s="1"/>
  <c r="J673" i="3" s="1"/>
  <c r="T664" i="5"/>
  <c r="Z664" i="5" s="1"/>
  <c r="E674" i="3" s="1"/>
  <c r="U664" i="5"/>
  <c r="AA664" i="5" s="1"/>
  <c r="F674" i="3" s="1"/>
  <c r="V664" i="5"/>
  <c r="AB664" i="5" s="1"/>
  <c r="G674" i="3" s="1"/>
  <c r="W664" i="5"/>
  <c r="AC664" i="5" s="1"/>
  <c r="H674" i="3" s="1"/>
  <c r="X664" i="5"/>
  <c r="AD664" i="5" s="1"/>
  <c r="I674" i="3" s="1"/>
  <c r="Y664" i="5"/>
  <c r="AE664" i="5" s="1"/>
  <c r="J674" i="3" s="1"/>
  <c r="T665" i="5"/>
  <c r="Z665" i="5" s="1"/>
  <c r="E675" i="3" s="1"/>
  <c r="U665" i="5"/>
  <c r="AA665" i="5" s="1"/>
  <c r="F675" i="3" s="1"/>
  <c r="V665" i="5"/>
  <c r="AB665" i="5" s="1"/>
  <c r="G675" i="3" s="1"/>
  <c r="W665" i="5"/>
  <c r="AC665" i="5" s="1"/>
  <c r="H675" i="3" s="1"/>
  <c r="X665" i="5"/>
  <c r="AD665" i="5" s="1"/>
  <c r="I675" i="3" s="1"/>
  <c r="Y665" i="5"/>
  <c r="AE665" i="5" s="1"/>
  <c r="J675" i="3" s="1"/>
  <c r="T666" i="5"/>
  <c r="Z666" i="5" s="1"/>
  <c r="E676" i="3" s="1"/>
  <c r="U666" i="5"/>
  <c r="AA666" i="5" s="1"/>
  <c r="F676" i="3" s="1"/>
  <c r="V666" i="5"/>
  <c r="AB666" i="5" s="1"/>
  <c r="G676" i="3" s="1"/>
  <c r="W666" i="5"/>
  <c r="AC666" i="5" s="1"/>
  <c r="H676" i="3" s="1"/>
  <c r="X666" i="5"/>
  <c r="AD666" i="5" s="1"/>
  <c r="I676" i="3" s="1"/>
  <c r="Y666" i="5"/>
  <c r="AE666" i="5" s="1"/>
  <c r="J676" i="3" s="1"/>
  <c r="T667" i="5"/>
  <c r="Z667" i="5" s="1"/>
  <c r="E677" i="3" s="1"/>
  <c r="U667" i="5"/>
  <c r="AA667" i="5" s="1"/>
  <c r="F677" i="3" s="1"/>
  <c r="V667" i="5"/>
  <c r="AB667" i="5" s="1"/>
  <c r="G677" i="3" s="1"/>
  <c r="W667" i="5"/>
  <c r="AC667" i="5" s="1"/>
  <c r="H677" i="3" s="1"/>
  <c r="X667" i="5"/>
  <c r="AD667" i="5" s="1"/>
  <c r="I677" i="3" s="1"/>
  <c r="Y667" i="5"/>
  <c r="AE667" i="5" s="1"/>
  <c r="J677" i="3" s="1"/>
  <c r="T668" i="5"/>
  <c r="Z668" i="5" s="1"/>
  <c r="E678" i="3" s="1"/>
  <c r="U668" i="5"/>
  <c r="AA668" i="5" s="1"/>
  <c r="F678" i="3" s="1"/>
  <c r="V668" i="5"/>
  <c r="AB668" i="5" s="1"/>
  <c r="G678" i="3" s="1"/>
  <c r="W668" i="5"/>
  <c r="AC668" i="5" s="1"/>
  <c r="H678" i="3" s="1"/>
  <c r="X668" i="5"/>
  <c r="AD668" i="5" s="1"/>
  <c r="I678" i="3" s="1"/>
  <c r="Y668" i="5"/>
  <c r="AE668" i="5" s="1"/>
  <c r="J678" i="3" s="1"/>
  <c r="T669" i="5"/>
  <c r="Z669" i="5" s="1"/>
  <c r="E679" i="3" s="1"/>
  <c r="U669" i="5"/>
  <c r="AA669" i="5" s="1"/>
  <c r="F679" i="3" s="1"/>
  <c r="V669" i="5"/>
  <c r="AB669" i="5" s="1"/>
  <c r="G679" i="3" s="1"/>
  <c r="W669" i="5"/>
  <c r="AC669" i="5" s="1"/>
  <c r="H679" i="3" s="1"/>
  <c r="X669" i="5"/>
  <c r="AD669" i="5" s="1"/>
  <c r="I679" i="3" s="1"/>
  <c r="Y669" i="5"/>
  <c r="AE669" i="5" s="1"/>
  <c r="J679" i="3" s="1"/>
  <c r="T670" i="5"/>
  <c r="Z670" i="5" s="1"/>
  <c r="E680" i="3" s="1"/>
  <c r="U670" i="5"/>
  <c r="AA670" i="5" s="1"/>
  <c r="F680" i="3" s="1"/>
  <c r="V670" i="5"/>
  <c r="AB670" i="5" s="1"/>
  <c r="G680" i="3" s="1"/>
  <c r="W670" i="5"/>
  <c r="AC670" i="5" s="1"/>
  <c r="H680" i="3" s="1"/>
  <c r="X670" i="5"/>
  <c r="AD670" i="5" s="1"/>
  <c r="I680" i="3" s="1"/>
  <c r="Y670" i="5"/>
  <c r="AE670" i="5" s="1"/>
  <c r="J680" i="3" s="1"/>
  <c r="T671" i="5"/>
  <c r="Z671" i="5" s="1"/>
  <c r="E681" i="3" s="1"/>
  <c r="U671" i="5"/>
  <c r="AA671" i="5" s="1"/>
  <c r="F681" i="3" s="1"/>
  <c r="V671" i="5"/>
  <c r="AB671" i="5" s="1"/>
  <c r="G681" i="3" s="1"/>
  <c r="W671" i="5"/>
  <c r="AC671" i="5" s="1"/>
  <c r="H681" i="3" s="1"/>
  <c r="X671" i="5"/>
  <c r="AD671" i="5" s="1"/>
  <c r="I681" i="3" s="1"/>
  <c r="Y671" i="5"/>
  <c r="AE671" i="5" s="1"/>
  <c r="J681" i="3" s="1"/>
  <c r="T672" i="5"/>
  <c r="Z672" i="5" s="1"/>
  <c r="E682" i="3" s="1"/>
  <c r="U672" i="5"/>
  <c r="AA672" i="5" s="1"/>
  <c r="F682" i="3" s="1"/>
  <c r="V672" i="5"/>
  <c r="AB672" i="5" s="1"/>
  <c r="G682" i="3" s="1"/>
  <c r="W672" i="5"/>
  <c r="AC672" i="5" s="1"/>
  <c r="H682" i="3" s="1"/>
  <c r="X672" i="5"/>
  <c r="AD672" i="5" s="1"/>
  <c r="I682" i="3" s="1"/>
  <c r="Y672" i="5"/>
  <c r="AE672" i="5" s="1"/>
  <c r="J682" i="3" s="1"/>
  <c r="T673" i="5"/>
  <c r="Z673" i="5" s="1"/>
  <c r="E683" i="3" s="1"/>
  <c r="U673" i="5"/>
  <c r="AA673" i="5" s="1"/>
  <c r="F683" i="3" s="1"/>
  <c r="V673" i="5"/>
  <c r="AB673" i="5" s="1"/>
  <c r="G683" i="3" s="1"/>
  <c r="W673" i="5"/>
  <c r="AC673" i="5" s="1"/>
  <c r="H683" i="3" s="1"/>
  <c r="X673" i="5"/>
  <c r="AD673" i="5" s="1"/>
  <c r="I683" i="3" s="1"/>
  <c r="Y673" i="5"/>
  <c r="AE673" i="5" s="1"/>
  <c r="J683" i="3" s="1"/>
  <c r="T674" i="5"/>
  <c r="Z674" i="5" s="1"/>
  <c r="E684" i="3" s="1"/>
  <c r="U674" i="5"/>
  <c r="AA674" i="5" s="1"/>
  <c r="F684" i="3" s="1"/>
  <c r="V674" i="5"/>
  <c r="AB674" i="5" s="1"/>
  <c r="G684" i="3" s="1"/>
  <c r="W674" i="5"/>
  <c r="AC674" i="5" s="1"/>
  <c r="H684" i="3" s="1"/>
  <c r="X674" i="5"/>
  <c r="AD674" i="5" s="1"/>
  <c r="I684" i="3" s="1"/>
  <c r="Y674" i="5"/>
  <c r="AE674" i="5" s="1"/>
  <c r="J684" i="3" s="1"/>
  <c r="T675" i="5"/>
  <c r="Z675" i="5" s="1"/>
  <c r="E685" i="3" s="1"/>
  <c r="U675" i="5"/>
  <c r="AA675" i="5" s="1"/>
  <c r="F685" i="3" s="1"/>
  <c r="V675" i="5"/>
  <c r="AB675" i="5" s="1"/>
  <c r="G685" i="3" s="1"/>
  <c r="W675" i="5"/>
  <c r="AC675" i="5" s="1"/>
  <c r="H685" i="3" s="1"/>
  <c r="X675" i="5"/>
  <c r="AD675" i="5" s="1"/>
  <c r="I685" i="3" s="1"/>
  <c r="Y675" i="5"/>
  <c r="AE675" i="5" s="1"/>
  <c r="J685" i="3" s="1"/>
  <c r="T676" i="5"/>
  <c r="Z676" i="5" s="1"/>
  <c r="E686" i="3" s="1"/>
  <c r="U676" i="5"/>
  <c r="AA676" i="5" s="1"/>
  <c r="F686" i="3" s="1"/>
  <c r="V676" i="5"/>
  <c r="AB676" i="5" s="1"/>
  <c r="G686" i="3" s="1"/>
  <c r="W676" i="5"/>
  <c r="AC676" i="5" s="1"/>
  <c r="H686" i="3" s="1"/>
  <c r="X676" i="5"/>
  <c r="AD676" i="5" s="1"/>
  <c r="I686" i="3" s="1"/>
  <c r="Y676" i="5"/>
  <c r="AE676" i="5" s="1"/>
  <c r="J686" i="3" s="1"/>
  <c r="T677" i="5"/>
  <c r="Z677" i="5" s="1"/>
  <c r="E687" i="3" s="1"/>
  <c r="U677" i="5"/>
  <c r="AA677" i="5" s="1"/>
  <c r="F687" i="3" s="1"/>
  <c r="V677" i="5"/>
  <c r="AB677" i="5" s="1"/>
  <c r="G687" i="3" s="1"/>
  <c r="W677" i="5"/>
  <c r="AC677" i="5" s="1"/>
  <c r="H687" i="3" s="1"/>
  <c r="X677" i="5"/>
  <c r="AD677" i="5" s="1"/>
  <c r="I687" i="3" s="1"/>
  <c r="Y677" i="5"/>
  <c r="AE677" i="5" s="1"/>
  <c r="J687" i="3" s="1"/>
  <c r="T678" i="5"/>
  <c r="Z678" i="5" s="1"/>
  <c r="E688" i="3" s="1"/>
  <c r="U678" i="5"/>
  <c r="AA678" i="5" s="1"/>
  <c r="F688" i="3" s="1"/>
  <c r="V678" i="5"/>
  <c r="AB678" i="5" s="1"/>
  <c r="G688" i="3" s="1"/>
  <c r="W678" i="5"/>
  <c r="AC678" i="5" s="1"/>
  <c r="H688" i="3" s="1"/>
  <c r="X678" i="5"/>
  <c r="AD678" i="5" s="1"/>
  <c r="I688" i="3" s="1"/>
  <c r="Y678" i="5"/>
  <c r="AE678" i="5" s="1"/>
  <c r="J688" i="3" s="1"/>
  <c r="T679" i="5"/>
  <c r="Z679" i="5" s="1"/>
  <c r="E689" i="3" s="1"/>
  <c r="U679" i="5"/>
  <c r="AA679" i="5" s="1"/>
  <c r="F689" i="3" s="1"/>
  <c r="V679" i="5"/>
  <c r="AB679" i="5" s="1"/>
  <c r="G689" i="3" s="1"/>
  <c r="W679" i="5"/>
  <c r="AC679" i="5" s="1"/>
  <c r="H689" i="3" s="1"/>
  <c r="X679" i="5"/>
  <c r="AD679" i="5" s="1"/>
  <c r="I689" i="3" s="1"/>
  <c r="Y679" i="5"/>
  <c r="AE679" i="5" s="1"/>
  <c r="J689" i="3" s="1"/>
  <c r="T680" i="5"/>
  <c r="Z680" i="5" s="1"/>
  <c r="E690" i="3" s="1"/>
  <c r="U680" i="5"/>
  <c r="AA680" i="5" s="1"/>
  <c r="F690" i="3" s="1"/>
  <c r="V680" i="5"/>
  <c r="AB680" i="5" s="1"/>
  <c r="G690" i="3" s="1"/>
  <c r="W680" i="5"/>
  <c r="AC680" i="5" s="1"/>
  <c r="H690" i="3" s="1"/>
  <c r="X680" i="5"/>
  <c r="AD680" i="5" s="1"/>
  <c r="I690" i="3" s="1"/>
  <c r="Y680" i="5"/>
  <c r="AE680" i="5" s="1"/>
  <c r="J690" i="3" s="1"/>
  <c r="T681" i="5"/>
  <c r="Z681" i="5" s="1"/>
  <c r="E691" i="3" s="1"/>
  <c r="U681" i="5"/>
  <c r="AA681" i="5" s="1"/>
  <c r="F691" i="3" s="1"/>
  <c r="V681" i="5"/>
  <c r="AB681" i="5" s="1"/>
  <c r="G691" i="3" s="1"/>
  <c r="W681" i="5"/>
  <c r="AC681" i="5" s="1"/>
  <c r="H691" i="3" s="1"/>
  <c r="X681" i="5"/>
  <c r="AD681" i="5" s="1"/>
  <c r="I691" i="3" s="1"/>
  <c r="Y681" i="5"/>
  <c r="AE681" i="5" s="1"/>
  <c r="J691" i="3" s="1"/>
  <c r="T682" i="5"/>
  <c r="Z682" i="5" s="1"/>
  <c r="E692" i="3" s="1"/>
  <c r="U682" i="5"/>
  <c r="AA682" i="5" s="1"/>
  <c r="F692" i="3" s="1"/>
  <c r="V682" i="5"/>
  <c r="AB682" i="5" s="1"/>
  <c r="G692" i="3" s="1"/>
  <c r="W682" i="5"/>
  <c r="AC682" i="5" s="1"/>
  <c r="H692" i="3" s="1"/>
  <c r="X682" i="5"/>
  <c r="AD682" i="5" s="1"/>
  <c r="I692" i="3" s="1"/>
  <c r="Y682" i="5"/>
  <c r="AE682" i="5" s="1"/>
  <c r="J692" i="3" s="1"/>
  <c r="T683" i="5"/>
  <c r="Z683" i="5" s="1"/>
  <c r="E693" i="3" s="1"/>
  <c r="U683" i="5"/>
  <c r="AA683" i="5" s="1"/>
  <c r="F693" i="3" s="1"/>
  <c r="V683" i="5"/>
  <c r="AB683" i="5" s="1"/>
  <c r="G693" i="3" s="1"/>
  <c r="W683" i="5"/>
  <c r="AC683" i="5" s="1"/>
  <c r="H693" i="3" s="1"/>
  <c r="X683" i="5"/>
  <c r="AD683" i="5" s="1"/>
  <c r="I693" i="3" s="1"/>
  <c r="Y683" i="5"/>
  <c r="AE683" i="5" s="1"/>
  <c r="J693" i="3" s="1"/>
  <c r="T684" i="5"/>
  <c r="Z684" i="5" s="1"/>
  <c r="E694" i="3" s="1"/>
  <c r="U684" i="5"/>
  <c r="AA684" i="5" s="1"/>
  <c r="F694" i="3" s="1"/>
  <c r="V684" i="5"/>
  <c r="AB684" i="5" s="1"/>
  <c r="G694" i="3" s="1"/>
  <c r="W684" i="5"/>
  <c r="AC684" i="5" s="1"/>
  <c r="H694" i="3" s="1"/>
  <c r="X684" i="5"/>
  <c r="AD684" i="5" s="1"/>
  <c r="I694" i="3" s="1"/>
  <c r="Y684" i="5"/>
  <c r="AE684" i="5" s="1"/>
  <c r="J694" i="3" s="1"/>
  <c r="T685" i="5"/>
  <c r="Z685" i="5" s="1"/>
  <c r="E695" i="3" s="1"/>
  <c r="U685" i="5"/>
  <c r="AA685" i="5" s="1"/>
  <c r="F695" i="3" s="1"/>
  <c r="V685" i="5"/>
  <c r="AB685" i="5" s="1"/>
  <c r="G695" i="3" s="1"/>
  <c r="W685" i="5"/>
  <c r="AC685" i="5" s="1"/>
  <c r="H695" i="3" s="1"/>
  <c r="X685" i="5"/>
  <c r="AD685" i="5" s="1"/>
  <c r="I695" i="3" s="1"/>
  <c r="Y685" i="5"/>
  <c r="AE685" i="5" s="1"/>
  <c r="J695" i="3" s="1"/>
  <c r="T686" i="5"/>
  <c r="Z686" i="5" s="1"/>
  <c r="E696" i="3" s="1"/>
  <c r="U686" i="5"/>
  <c r="AA686" i="5" s="1"/>
  <c r="F696" i="3" s="1"/>
  <c r="V686" i="5"/>
  <c r="AB686" i="5" s="1"/>
  <c r="G696" i="3" s="1"/>
  <c r="W686" i="5"/>
  <c r="AC686" i="5" s="1"/>
  <c r="H696" i="3" s="1"/>
  <c r="X686" i="5"/>
  <c r="AD686" i="5" s="1"/>
  <c r="I696" i="3" s="1"/>
  <c r="Y686" i="5"/>
  <c r="AE686" i="5" s="1"/>
  <c r="J696" i="3" s="1"/>
  <c r="T687" i="5"/>
  <c r="Z687" i="5" s="1"/>
  <c r="E697" i="3" s="1"/>
  <c r="U687" i="5"/>
  <c r="AA687" i="5" s="1"/>
  <c r="F697" i="3" s="1"/>
  <c r="V687" i="5"/>
  <c r="AB687" i="5" s="1"/>
  <c r="G697" i="3" s="1"/>
  <c r="W687" i="5"/>
  <c r="AC687" i="5" s="1"/>
  <c r="H697" i="3" s="1"/>
  <c r="X687" i="5"/>
  <c r="AD687" i="5" s="1"/>
  <c r="I697" i="3" s="1"/>
  <c r="Y687" i="5"/>
  <c r="AE687" i="5" s="1"/>
  <c r="J697" i="3" s="1"/>
  <c r="T688" i="5"/>
  <c r="Z688" i="5" s="1"/>
  <c r="E698" i="3" s="1"/>
  <c r="U688" i="5"/>
  <c r="AA688" i="5" s="1"/>
  <c r="F698" i="3" s="1"/>
  <c r="V688" i="5"/>
  <c r="AB688" i="5" s="1"/>
  <c r="G698" i="3" s="1"/>
  <c r="W688" i="5"/>
  <c r="AC688" i="5" s="1"/>
  <c r="H698" i="3" s="1"/>
  <c r="X688" i="5"/>
  <c r="AD688" i="5" s="1"/>
  <c r="I698" i="3" s="1"/>
  <c r="Y688" i="5"/>
  <c r="AE688" i="5" s="1"/>
  <c r="J698" i="3" s="1"/>
  <c r="T689" i="5"/>
  <c r="Z689" i="5" s="1"/>
  <c r="E699" i="3" s="1"/>
  <c r="U689" i="5"/>
  <c r="AA689" i="5" s="1"/>
  <c r="F699" i="3" s="1"/>
  <c r="V689" i="5"/>
  <c r="AB689" i="5" s="1"/>
  <c r="G699" i="3" s="1"/>
  <c r="W689" i="5"/>
  <c r="AC689" i="5" s="1"/>
  <c r="H699" i="3" s="1"/>
  <c r="X689" i="5"/>
  <c r="AD689" i="5" s="1"/>
  <c r="I699" i="3" s="1"/>
  <c r="Y689" i="5"/>
  <c r="AE689" i="5" s="1"/>
  <c r="J699" i="3" s="1"/>
  <c r="T690" i="5"/>
  <c r="Z690" i="5" s="1"/>
  <c r="E700" i="3" s="1"/>
  <c r="U690" i="5"/>
  <c r="AA690" i="5" s="1"/>
  <c r="F700" i="3" s="1"/>
  <c r="V690" i="5"/>
  <c r="AB690" i="5" s="1"/>
  <c r="G700" i="3" s="1"/>
  <c r="W690" i="5"/>
  <c r="AC690" i="5" s="1"/>
  <c r="H700" i="3" s="1"/>
  <c r="X690" i="5"/>
  <c r="AD690" i="5" s="1"/>
  <c r="I700" i="3" s="1"/>
  <c r="Y690" i="5"/>
  <c r="AE690" i="5" s="1"/>
  <c r="J700" i="3" s="1"/>
  <c r="T691" i="5"/>
  <c r="Z691" i="5" s="1"/>
  <c r="E701" i="3" s="1"/>
  <c r="U691" i="5"/>
  <c r="AA691" i="5" s="1"/>
  <c r="F701" i="3" s="1"/>
  <c r="V691" i="5"/>
  <c r="AB691" i="5" s="1"/>
  <c r="G701" i="3" s="1"/>
  <c r="W691" i="5"/>
  <c r="AC691" i="5" s="1"/>
  <c r="H701" i="3" s="1"/>
  <c r="X691" i="5"/>
  <c r="AD691" i="5" s="1"/>
  <c r="I701" i="3" s="1"/>
  <c r="Y691" i="5"/>
  <c r="AE691" i="5" s="1"/>
  <c r="J701" i="3" s="1"/>
  <c r="T692" i="5"/>
  <c r="Z692" i="5" s="1"/>
  <c r="E702" i="3" s="1"/>
  <c r="U692" i="5"/>
  <c r="AA692" i="5" s="1"/>
  <c r="F702" i="3" s="1"/>
  <c r="V692" i="5"/>
  <c r="AB692" i="5" s="1"/>
  <c r="G702" i="3" s="1"/>
  <c r="W692" i="5"/>
  <c r="AC692" i="5" s="1"/>
  <c r="H702" i="3" s="1"/>
  <c r="X692" i="5"/>
  <c r="AD692" i="5" s="1"/>
  <c r="I702" i="3" s="1"/>
  <c r="Y692" i="5"/>
  <c r="AE692" i="5" s="1"/>
  <c r="J702" i="3" s="1"/>
  <c r="T693" i="5"/>
  <c r="Z693" i="5" s="1"/>
  <c r="E703" i="3" s="1"/>
  <c r="U693" i="5"/>
  <c r="AA693" i="5" s="1"/>
  <c r="F703" i="3" s="1"/>
  <c r="V693" i="5"/>
  <c r="AB693" i="5" s="1"/>
  <c r="G703" i="3" s="1"/>
  <c r="W693" i="5"/>
  <c r="AC693" i="5" s="1"/>
  <c r="H703" i="3" s="1"/>
  <c r="X693" i="5"/>
  <c r="AD693" i="5" s="1"/>
  <c r="I703" i="3" s="1"/>
  <c r="Y693" i="5"/>
  <c r="AE693" i="5" s="1"/>
  <c r="J703" i="3" s="1"/>
  <c r="T694" i="5"/>
  <c r="Z694" i="5" s="1"/>
  <c r="E704" i="3" s="1"/>
  <c r="U694" i="5"/>
  <c r="AA694" i="5" s="1"/>
  <c r="F704" i="3" s="1"/>
  <c r="V694" i="5"/>
  <c r="AB694" i="5" s="1"/>
  <c r="G704" i="3" s="1"/>
  <c r="W694" i="5"/>
  <c r="AC694" i="5" s="1"/>
  <c r="H704" i="3" s="1"/>
  <c r="X694" i="5"/>
  <c r="AD694" i="5" s="1"/>
  <c r="I704" i="3" s="1"/>
  <c r="Y694" i="5"/>
  <c r="AE694" i="5" s="1"/>
  <c r="J704" i="3" s="1"/>
  <c r="T695" i="5"/>
  <c r="Z695" i="5" s="1"/>
  <c r="E705" i="3" s="1"/>
  <c r="U695" i="5"/>
  <c r="AA695" i="5" s="1"/>
  <c r="F705" i="3" s="1"/>
  <c r="V695" i="5"/>
  <c r="AB695" i="5" s="1"/>
  <c r="G705" i="3" s="1"/>
  <c r="W695" i="5"/>
  <c r="AC695" i="5" s="1"/>
  <c r="H705" i="3" s="1"/>
  <c r="X695" i="5"/>
  <c r="AD695" i="5" s="1"/>
  <c r="I705" i="3" s="1"/>
  <c r="Y695" i="5"/>
  <c r="AE695" i="5" s="1"/>
  <c r="J705" i="3" s="1"/>
  <c r="T696" i="5"/>
  <c r="Z696" i="5" s="1"/>
  <c r="E706" i="3" s="1"/>
  <c r="U696" i="5"/>
  <c r="AA696" i="5" s="1"/>
  <c r="F706" i="3" s="1"/>
  <c r="V696" i="5"/>
  <c r="AB696" i="5" s="1"/>
  <c r="G706" i="3" s="1"/>
  <c r="W696" i="5"/>
  <c r="AC696" i="5" s="1"/>
  <c r="H706" i="3" s="1"/>
  <c r="X696" i="5"/>
  <c r="AD696" i="5" s="1"/>
  <c r="I706" i="3" s="1"/>
  <c r="Y696" i="5"/>
  <c r="AE696" i="5" s="1"/>
  <c r="J706" i="3" s="1"/>
  <c r="T697" i="5"/>
  <c r="Z697" i="5" s="1"/>
  <c r="E707" i="3" s="1"/>
  <c r="U697" i="5"/>
  <c r="AA697" i="5" s="1"/>
  <c r="F707" i="3" s="1"/>
  <c r="V697" i="5"/>
  <c r="AB697" i="5" s="1"/>
  <c r="G707" i="3" s="1"/>
  <c r="W697" i="5"/>
  <c r="AC697" i="5" s="1"/>
  <c r="H707" i="3" s="1"/>
  <c r="X697" i="5"/>
  <c r="AD697" i="5" s="1"/>
  <c r="I707" i="3" s="1"/>
  <c r="Y697" i="5"/>
  <c r="AE697" i="5" s="1"/>
  <c r="J707" i="3" s="1"/>
  <c r="T698" i="5"/>
  <c r="Z698" i="5" s="1"/>
  <c r="E708" i="3" s="1"/>
  <c r="U698" i="5"/>
  <c r="AA698" i="5" s="1"/>
  <c r="F708" i="3" s="1"/>
  <c r="V698" i="5"/>
  <c r="AB698" i="5" s="1"/>
  <c r="G708" i="3" s="1"/>
  <c r="W698" i="5"/>
  <c r="AC698" i="5" s="1"/>
  <c r="H708" i="3" s="1"/>
  <c r="X698" i="5"/>
  <c r="AD698" i="5" s="1"/>
  <c r="I708" i="3" s="1"/>
  <c r="Y698" i="5"/>
  <c r="AE698" i="5" s="1"/>
  <c r="J708" i="3" s="1"/>
  <c r="T699" i="5"/>
  <c r="Z699" i="5" s="1"/>
  <c r="E709" i="3" s="1"/>
  <c r="U699" i="5"/>
  <c r="AA699" i="5" s="1"/>
  <c r="F709" i="3" s="1"/>
  <c r="V699" i="5"/>
  <c r="AB699" i="5" s="1"/>
  <c r="G709" i="3" s="1"/>
  <c r="W699" i="5"/>
  <c r="AC699" i="5" s="1"/>
  <c r="H709" i="3" s="1"/>
  <c r="X699" i="5"/>
  <c r="AD699" i="5" s="1"/>
  <c r="I709" i="3" s="1"/>
  <c r="Y699" i="5"/>
  <c r="AE699" i="5" s="1"/>
  <c r="J709" i="3" s="1"/>
  <c r="T700" i="5"/>
  <c r="Z700" i="5" s="1"/>
  <c r="E710" i="3" s="1"/>
  <c r="U700" i="5"/>
  <c r="AA700" i="5" s="1"/>
  <c r="F710" i="3" s="1"/>
  <c r="V700" i="5"/>
  <c r="AB700" i="5" s="1"/>
  <c r="G710" i="3" s="1"/>
  <c r="W700" i="5"/>
  <c r="AC700" i="5" s="1"/>
  <c r="H710" i="3" s="1"/>
  <c r="X700" i="5"/>
  <c r="AD700" i="5" s="1"/>
  <c r="I710" i="3" s="1"/>
  <c r="Y700" i="5"/>
  <c r="AE700" i="5" s="1"/>
  <c r="J710" i="3" s="1"/>
  <c r="T701" i="5"/>
  <c r="Z701" i="5" s="1"/>
  <c r="E711" i="3" s="1"/>
  <c r="U701" i="5"/>
  <c r="AA701" i="5" s="1"/>
  <c r="F711" i="3" s="1"/>
  <c r="V701" i="5"/>
  <c r="AB701" i="5" s="1"/>
  <c r="G711" i="3" s="1"/>
  <c r="W701" i="5"/>
  <c r="AC701" i="5" s="1"/>
  <c r="H711" i="3" s="1"/>
  <c r="X701" i="5"/>
  <c r="AD701" i="5" s="1"/>
  <c r="I711" i="3" s="1"/>
  <c r="Y701" i="5"/>
  <c r="AE701" i="5" s="1"/>
  <c r="J711" i="3" s="1"/>
  <c r="T702" i="5"/>
  <c r="Z702" i="5" s="1"/>
  <c r="E712" i="3" s="1"/>
  <c r="U702" i="5"/>
  <c r="AA702" i="5" s="1"/>
  <c r="F712" i="3" s="1"/>
  <c r="V702" i="5"/>
  <c r="AB702" i="5" s="1"/>
  <c r="G712" i="3" s="1"/>
  <c r="W702" i="5"/>
  <c r="AC702" i="5" s="1"/>
  <c r="H712" i="3" s="1"/>
  <c r="X702" i="5"/>
  <c r="AD702" i="5" s="1"/>
  <c r="I712" i="3" s="1"/>
  <c r="Y702" i="5"/>
  <c r="AE702" i="5" s="1"/>
  <c r="J712" i="3" s="1"/>
  <c r="T703" i="5"/>
  <c r="Z703" i="5" s="1"/>
  <c r="E713" i="3" s="1"/>
  <c r="U703" i="5"/>
  <c r="AA703" i="5" s="1"/>
  <c r="F713" i="3" s="1"/>
  <c r="V703" i="5"/>
  <c r="AB703" i="5" s="1"/>
  <c r="G713" i="3" s="1"/>
  <c r="W703" i="5"/>
  <c r="AC703" i="5" s="1"/>
  <c r="H713" i="3" s="1"/>
  <c r="X703" i="5"/>
  <c r="AD703" i="5" s="1"/>
  <c r="I713" i="3" s="1"/>
  <c r="Y703" i="5"/>
  <c r="AE703" i="5" s="1"/>
  <c r="J713" i="3" s="1"/>
  <c r="T704" i="5"/>
  <c r="Z704" i="5" s="1"/>
  <c r="E714" i="3" s="1"/>
  <c r="U704" i="5"/>
  <c r="AA704" i="5" s="1"/>
  <c r="F714" i="3" s="1"/>
  <c r="V704" i="5"/>
  <c r="AB704" i="5" s="1"/>
  <c r="G714" i="3" s="1"/>
  <c r="W704" i="5"/>
  <c r="AC704" i="5" s="1"/>
  <c r="H714" i="3" s="1"/>
  <c r="X704" i="5"/>
  <c r="AD704" i="5" s="1"/>
  <c r="I714" i="3" s="1"/>
  <c r="Y704" i="5"/>
  <c r="AE704" i="5" s="1"/>
  <c r="J714" i="3" s="1"/>
  <c r="T705" i="5"/>
  <c r="Z705" i="5" s="1"/>
  <c r="E715" i="3" s="1"/>
  <c r="U705" i="5"/>
  <c r="AA705" i="5" s="1"/>
  <c r="F715" i="3" s="1"/>
  <c r="V705" i="5"/>
  <c r="AB705" i="5" s="1"/>
  <c r="G715" i="3" s="1"/>
  <c r="W705" i="5"/>
  <c r="AC705" i="5" s="1"/>
  <c r="H715" i="3" s="1"/>
  <c r="X705" i="5"/>
  <c r="AD705" i="5" s="1"/>
  <c r="I715" i="3" s="1"/>
  <c r="Y705" i="5"/>
  <c r="AE705" i="5" s="1"/>
  <c r="J715" i="3" s="1"/>
  <c r="T706" i="5"/>
  <c r="Z706" i="5" s="1"/>
  <c r="E716" i="3" s="1"/>
  <c r="U706" i="5"/>
  <c r="AA706" i="5" s="1"/>
  <c r="F716" i="3" s="1"/>
  <c r="V706" i="5"/>
  <c r="AB706" i="5" s="1"/>
  <c r="G716" i="3" s="1"/>
  <c r="W706" i="5"/>
  <c r="AC706" i="5" s="1"/>
  <c r="H716" i="3" s="1"/>
  <c r="X706" i="5"/>
  <c r="AD706" i="5" s="1"/>
  <c r="I716" i="3" s="1"/>
  <c r="Y706" i="5"/>
  <c r="AE706" i="5" s="1"/>
  <c r="J716" i="3" s="1"/>
  <c r="T707" i="5"/>
  <c r="Z707" i="5" s="1"/>
  <c r="E717" i="3" s="1"/>
  <c r="U707" i="5"/>
  <c r="AA707" i="5" s="1"/>
  <c r="F717" i="3" s="1"/>
  <c r="V707" i="5"/>
  <c r="AB707" i="5" s="1"/>
  <c r="G717" i="3" s="1"/>
  <c r="W707" i="5"/>
  <c r="AC707" i="5" s="1"/>
  <c r="H717" i="3" s="1"/>
  <c r="X707" i="5"/>
  <c r="AD707" i="5" s="1"/>
  <c r="I717" i="3" s="1"/>
  <c r="Y707" i="5"/>
  <c r="AE707" i="5" s="1"/>
  <c r="J717" i="3" s="1"/>
  <c r="T708" i="5"/>
  <c r="Z708" i="5" s="1"/>
  <c r="E718" i="3" s="1"/>
  <c r="U708" i="5"/>
  <c r="AA708" i="5" s="1"/>
  <c r="F718" i="3" s="1"/>
  <c r="V708" i="5"/>
  <c r="AB708" i="5" s="1"/>
  <c r="G718" i="3" s="1"/>
  <c r="W708" i="5"/>
  <c r="AC708" i="5" s="1"/>
  <c r="H718" i="3" s="1"/>
  <c r="X708" i="5"/>
  <c r="AD708" i="5" s="1"/>
  <c r="I718" i="3" s="1"/>
  <c r="Y708" i="5"/>
  <c r="AE708" i="5" s="1"/>
  <c r="J718" i="3" s="1"/>
  <c r="T709" i="5"/>
  <c r="Z709" i="5" s="1"/>
  <c r="E719" i="3" s="1"/>
  <c r="U709" i="5"/>
  <c r="AA709" i="5" s="1"/>
  <c r="F719" i="3" s="1"/>
  <c r="V709" i="5"/>
  <c r="AB709" i="5" s="1"/>
  <c r="G719" i="3" s="1"/>
  <c r="W709" i="5"/>
  <c r="AC709" i="5" s="1"/>
  <c r="H719" i="3" s="1"/>
  <c r="X709" i="5"/>
  <c r="AD709" i="5" s="1"/>
  <c r="I719" i="3" s="1"/>
  <c r="Y709" i="5"/>
  <c r="AE709" i="5" s="1"/>
  <c r="J719" i="3" s="1"/>
  <c r="T710" i="5"/>
  <c r="Z710" i="5" s="1"/>
  <c r="E720" i="3" s="1"/>
  <c r="U710" i="5"/>
  <c r="AA710" i="5" s="1"/>
  <c r="F720" i="3" s="1"/>
  <c r="V710" i="5"/>
  <c r="AB710" i="5" s="1"/>
  <c r="G720" i="3" s="1"/>
  <c r="W710" i="5"/>
  <c r="AC710" i="5" s="1"/>
  <c r="H720" i="3" s="1"/>
  <c r="X710" i="5"/>
  <c r="AD710" i="5" s="1"/>
  <c r="I720" i="3" s="1"/>
  <c r="Y710" i="5"/>
  <c r="AE710" i="5" s="1"/>
  <c r="J720" i="3" s="1"/>
  <c r="T711" i="5"/>
  <c r="Z711" i="5" s="1"/>
  <c r="E721" i="3" s="1"/>
  <c r="U711" i="5"/>
  <c r="AA711" i="5" s="1"/>
  <c r="F721" i="3" s="1"/>
  <c r="V711" i="5"/>
  <c r="AB711" i="5" s="1"/>
  <c r="G721" i="3" s="1"/>
  <c r="W711" i="5"/>
  <c r="AC711" i="5" s="1"/>
  <c r="H721" i="3" s="1"/>
  <c r="X711" i="5"/>
  <c r="AD711" i="5" s="1"/>
  <c r="I721" i="3" s="1"/>
  <c r="Y711" i="5"/>
  <c r="AE711" i="5" s="1"/>
  <c r="J721" i="3" s="1"/>
  <c r="T712" i="5"/>
  <c r="Z712" i="5" s="1"/>
  <c r="E722" i="3" s="1"/>
  <c r="U712" i="5"/>
  <c r="AA712" i="5" s="1"/>
  <c r="F722" i="3" s="1"/>
  <c r="V712" i="5"/>
  <c r="AB712" i="5" s="1"/>
  <c r="G722" i="3" s="1"/>
  <c r="W712" i="5"/>
  <c r="AC712" i="5" s="1"/>
  <c r="H722" i="3" s="1"/>
  <c r="X712" i="5"/>
  <c r="AD712" i="5" s="1"/>
  <c r="I722" i="3" s="1"/>
  <c r="Y712" i="5"/>
  <c r="AE712" i="5" s="1"/>
  <c r="J722" i="3" s="1"/>
  <c r="T713" i="5"/>
  <c r="Z713" i="5" s="1"/>
  <c r="E723" i="3" s="1"/>
  <c r="U713" i="5"/>
  <c r="AA713" i="5" s="1"/>
  <c r="F723" i="3" s="1"/>
  <c r="V713" i="5"/>
  <c r="AB713" i="5" s="1"/>
  <c r="G723" i="3" s="1"/>
  <c r="W713" i="5"/>
  <c r="AC713" i="5" s="1"/>
  <c r="H723" i="3" s="1"/>
  <c r="X713" i="5"/>
  <c r="AD713" i="5" s="1"/>
  <c r="I723" i="3" s="1"/>
  <c r="Y713" i="5"/>
  <c r="AE713" i="5" s="1"/>
  <c r="J723" i="3" s="1"/>
  <c r="T714" i="5"/>
  <c r="Z714" i="5" s="1"/>
  <c r="E724" i="3" s="1"/>
  <c r="U714" i="5"/>
  <c r="AA714" i="5" s="1"/>
  <c r="F724" i="3" s="1"/>
  <c r="V714" i="5"/>
  <c r="AB714" i="5" s="1"/>
  <c r="G724" i="3" s="1"/>
  <c r="W714" i="5"/>
  <c r="AC714" i="5" s="1"/>
  <c r="H724" i="3" s="1"/>
  <c r="X714" i="5"/>
  <c r="AD714" i="5" s="1"/>
  <c r="I724" i="3" s="1"/>
  <c r="Y714" i="5"/>
  <c r="AE714" i="5" s="1"/>
  <c r="J724" i="3" s="1"/>
  <c r="T715" i="5"/>
  <c r="Z715" i="5" s="1"/>
  <c r="E725" i="3" s="1"/>
  <c r="U715" i="5"/>
  <c r="AA715" i="5" s="1"/>
  <c r="F725" i="3" s="1"/>
  <c r="V715" i="5"/>
  <c r="AB715" i="5" s="1"/>
  <c r="G725" i="3" s="1"/>
  <c r="W715" i="5"/>
  <c r="AC715" i="5" s="1"/>
  <c r="H725" i="3" s="1"/>
  <c r="X715" i="5"/>
  <c r="AD715" i="5" s="1"/>
  <c r="I725" i="3" s="1"/>
  <c r="Y715" i="5"/>
  <c r="AE715" i="5" s="1"/>
  <c r="J725" i="3" s="1"/>
  <c r="T716" i="5"/>
  <c r="Z716" i="5" s="1"/>
  <c r="E726" i="3" s="1"/>
  <c r="U716" i="5"/>
  <c r="AA716" i="5" s="1"/>
  <c r="F726" i="3" s="1"/>
  <c r="V716" i="5"/>
  <c r="AB716" i="5" s="1"/>
  <c r="G726" i="3" s="1"/>
  <c r="W716" i="5"/>
  <c r="AC716" i="5" s="1"/>
  <c r="H726" i="3" s="1"/>
  <c r="X716" i="5"/>
  <c r="AD716" i="5" s="1"/>
  <c r="I726" i="3" s="1"/>
  <c r="Y716" i="5"/>
  <c r="AE716" i="5" s="1"/>
  <c r="J726" i="3" s="1"/>
  <c r="T717" i="5"/>
  <c r="Z717" i="5" s="1"/>
  <c r="E727" i="3" s="1"/>
  <c r="U717" i="5"/>
  <c r="AA717" i="5" s="1"/>
  <c r="F727" i="3" s="1"/>
  <c r="V717" i="5"/>
  <c r="AB717" i="5" s="1"/>
  <c r="G727" i="3" s="1"/>
  <c r="W717" i="5"/>
  <c r="AC717" i="5" s="1"/>
  <c r="H727" i="3" s="1"/>
  <c r="X717" i="5"/>
  <c r="AD717" i="5" s="1"/>
  <c r="I727" i="3" s="1"/>
  <c r="Y717" i="5"/>
  <c r="AE717" i="5" s="1"/>
  <c r="J727" i="3" s="1"/>
  <c r="T718" i="5"/>
  <c r="Z718" i="5" s="1"/>
  <c r="E728" i="3" s="1"/>
  <c r="U718" i="5"/>
  <c r="AA718" i="5" s="1"/>
  <c r="F728" i="3" s="1"/>
  <c r="V718" i="5"/>
  <c r="AB718" i="5" s="1"/>
  <c r="G728" i="3" s="1"/>
  <c r="W718" i="5"/>
  <c r="AC718" i="5" s="1"/>
  <c r="H728" i="3" s="1"/>
  <c r="X718" i="5"/>
  <c r="AD718" i="5" s="1"/>
  <c r="I728" i="3" s="1"/>
  <c r="Y718" i="5"/>
  <c r="AE718" i="5" s="1"/>
  <c r="J728" i="3" s="1"/>
  <c r="T719" i="5"/>
  <c r="Z719" i="5" s="1"/>
  <c r="E729" i="3" s="1"/>
  <c r="U719" i="5"/>
  <c r="AA719" i="5" s="1"/>
  <c r="F729" i="3" s="1"/>
  <c r="V719" i="5"/>
  <c r="AB719" i="5" s="1"/>
  <c r="G729" i="3" s="1"/>
  <c r="W719" i="5"/>
  <c r="AC719" i="5" s="1"/>
  <c r="H729" i="3" s="1"/>
  <c r="X719" i="5"/>
  <c r="AD719" i="5" s="1"/>
  <c r="I729" i="3" s="1"/>
  <c r="Y719" i="5"/>
  <c r="AE719" i="5" s="1"/>
  <c r="J729" i="3" s="1"/>
  <c r="T720" i="5"/>
  <c r="Z720" i="5" s="1"/>
  <c r="E730" i="3" s="1"/>
  <c r="U720" i="5"/>
  <c r="AA720" i="5" s="1"/>
  <c r="F730" i="3" s="1"/>
  <c r="V720" i="5"/>
  <c r="AB720" i="5" s="1"/>
  <c r="G730" i="3" s="1"/>
  <c r="W720" i="5"/>
  <c r="AC720" i="5" s="1"/>
  <c r="H730" i="3" s="1"/>
  <c r="X720" i="5"/>
  <c r="AD720" i="5" s="1"/>
  <c r="I730" i="3" s="1"/>
  <c r="Y720" i="5"/>
  <c r="AE720" i="5" s="1"/>
  <c r="J730" i="3" s="1"/>
  <c r="T721" i="5"/>
  <c r="Z721" i="5" s="1"/>
  <c r="E731" i="3" s="1"/>
  <c r="U721" i="5"/>
  <c r="AA721" i="5" s="1"/>
  <c r="F731" i="3" s="1"/>
  <c r="V721" i="5"/>
  <c r="AB721" i="5" s="1"/>
  <c r="G731" i="3" s="1"/>
  <c r="W721" i="5"/>
  <c r="AC721" i="5" s="1"/>
  <c r="H731" i="3" s="1"/>
  <c r="X721" i="5"/>
  <c r="AD721" i="5" s="1"/>
  <c r="I731" i="3" s="1"/>
  <c r="Y721" i="5"/>
  <c r="AE721" i="5" s="1"/>
  <c r="J731" i="3" s="1"/>
  <c r="T722" i="5"/>
  <c r="Z722" i="5" s="1"/>
  <c r="E732" i="3" s="1"/>
  <c r="U722" i="5"/>
  <c r="AA722" i="5" s="1"/>
  <c r="F732" i="3" s="1"/>
  <c r="V722" i="5"/>
  <c r="AB722" i="5" s="1"/>
  <c r="G732" i="3" s="1"/>
  <c r="W722" i="5"/>
  <c r="AC722" i="5" s="1"/>
  <c r="H732" i="3" s="1"/>
  <c r="X722" i="5"/>
  <c r="AD722" i="5" s="1"/>
  <c r="I732" i="3" s="1"/>
  <c r="Y722" i="5"/>
  <c r="AE722" i="5" s="1"/>
  <c r="J732" i="3" s="1"/>
  <c r="T723" i="5"/>
  <c r="Z723" i="5" s="1"/>
  <c r="E733" i="3" s="1"/>
  <c r="U723" i="5"/>
  <c r="AA723" i="5" s="1"/>
  <c r="F733" i="3" s="1"/>
  <c r="V723" i="5"/>
  <c r="AB723" i="5" s="1"/>
  <c r="G733" i="3" s="1"/>
  <c r="W723" i="5"/>
  <c r="AC723" i="5" s="1"/>
  <c r="H733" i="3" s="1"/>
  <c r="X723" i="5"/>
  <c r="AD723" i="5" s="1"/>
  <c r="I733" i="3" s="1"/>
  <c r="Y723" i="5"/>
  <c r="AE723" i="5" s="1"/>
  <c r="J733" i="3" s="1"/>
  <c r="T724" i="5"/>
  <c r="Z724" i="5" s="1"/>
  <c r="E734" i="3" s="1"/>
  <c r="U724" i="5"/>
  <c r="AA724" i="5" s="1"/>
  <c r="F734" i="3" s="1"/>
  <c r="V724" i="5"/>
  <c r="AB724" i="5" s="1"/>
  <c r="G734" i="3" s="1"/>
  <c r="W724" i="5"/>
  <c r="AC724" i="5" s="1"/>
  <c r="H734" i="3" s="1"/>
  <c r="X724" i="5"/>
  <c r="AD724" i="5" s="1"/>
  <c r="I734" i="3" s="1"/>
  <c r="Y724" i="5"/>
  <c r="AE724" i="5" s="1"/>
  <c r="J734" i="3" s="1"/>
  <c r="T725" i="5"/>
  <c r="Z725" i="5" s="1"/>
  <c r="E735" i="3" s="1"/>
  <c r="U725" i="5"/>
  <c r="AA725" i="5" s="1"/>
  <c r="F735" i="3" s="1"/>
  <c r="V725" i="5"/>
  <c r="AB725" i="5" s="1"/>
  <c r="G735" i="3" s="1"/>
  <c r="W725" i="5"/>
  <c r="AC725" i="5" s="1"/>
  <c r="H735" i="3" s="1"/>
  <c r="X725" i="5"/>
  <c r="AD725" i="5" s="1"/>
  <c r="I735" i="3" s="1"/>
  <c r="Y725" i="5"/>
  <c r="AE725" i="5" s="1"/>
  <c r="J735" i="3" s="1"/>
  <c r="T726" i="5"/>
  <c r="Z726" i="5" s="1"/>
  <c r="U726" i="5"/>
  <c r="AA726" i="5" s="1"/>
  <c r="F736" i="3" s="1"/>
  <c r="V726" i="5"/>
  <c r="AB726" i="5" s="1"/>
  <c r="G736" i="3" s="1"/>
  <c r="W726" i="5"/>
  <c r="AC726" i="5" s="1"/>
  <c r="H736" i="3" s="1"/>
  <c r="X726" i="5"/>
  <c r="AD726" i="5" s="1"/>
  <c r="I736" i="3" s="1"/>
  <c r="Y726" i="5"/>
  <c r="AE726" i="5" s="1"/>
  <c r="J736" i="3" s="1"/>
  <c r="T727" i="5"/>
  <c r="Z727" i="5" s="1"/>
  <c r="E737" i="3" s="1"/>
  <c r="U727" i="5"/>
  <c r="AA727" i="5" s="1"/>
  <c r="F737" i="3" s="1"/>
  <c r="V727" i="5"/>
  <c r="AB727" i="5" s="1"/>
  <c r="G737" i="3" s="1"/>
  <c r="W727" i="5"/>
  <c r="AC727" i="5" s="1"/>
  <c r="H737" i="3" s="1"/>
  <c r="X727" i="5"/>
  <c r="AD727" i="5" s="1"/>
  <c r="I737" i="3" s="1"/>
  <c r="Y727" i="5"/>
  <c r="AE727" i="5" s="1"/>
  <c r="J737" i="3" s="1"/>
  <c r="T728" i="5"/>
  <c r="Z728" i="5" s="1"/>
  <c r="E738" i="3" s="1"/>
  <c r="U728" i="5"/>
  <c r="AA728" i="5" s="1"/>
  <c r="F738" i="3" s="1"/>
  <c r="V728" i="5"/>
  <c r="AB728" i="5" s="1"/>
  <c r="G738" i="3" s="1"/>
  <c r="W728" i="5"/>
  <c r="AC728" i="5" s="1"/>
  <c r="H738" i="3" s="1"/>
  <c r="X728" i="5"/>
  <c r="AD728" i="5" s="1"/>
  <c r="I738" i="3" s="1"/>
  <c r="Y728" i="5"/>
  <c r="AE728" i="5" s="1"/>
  <c r="J738" i="3" s="1"/>
  <c r="T729" i="5"/>
  <c r="Z729" i="5" s="1"/>
  <c r="E739" i="3" s="1"/>
  <c r="U729" i="5"/>
  <c r="AA729" i="5" s="1"/>
  <c r="F739" i="3" s="1"/>
  <c r="V729" i="5"/>
  <c r="AB729" i="5" s="1"/>
  <c r="G739" i="3" s="1"/>
  <c r="W729" i="5"/>
  <c r="AC729" i="5" s="1"/>
  <c r="H739" i="3" s="1"/>
  <c r="X729" i="5"/>
  <c r="AD729" i="5" s="1"/>
  <c r="I739" i="3" s="1"/>
  <c r="Y729" i="5"/>
  <c r="AE729" i="5" s="1"/>
  <c r="J739" i="3" s="1"/>
  <c r="T730" i="5"/>
  <c r="Z730" i="5" s="1"/>
  <c r="E740" i="3" s="1"/>
  <c r="U730" i="5"/>
  <c r="AA730" i="5" s="1"/>
  <c r="F740" i="3" s="1"/>
  <c r="V730" i="5"/>
  <c r="AB730" i="5" s="1"/>
  <c r="G740" i="3" s="1"/>
  <c r="W730" i="5"/>
  <c r="AC730" i="5" s="1"/>
  <c r="H740" i="3" s="1"/>
  <c r="X730" i="5"/>
  <c r="AD730" i="5" s="1"/>
  <c r="I740" i="3" s="1"/>
  <c r="Y730" i="5"/>
  <c r="AE730" i="5" s="1"/>
  <c r="J740" i="3" s="1"/>
  <c r="T731" i="5"/>
  <c r="Z731" i="5" s="1"/>
  <c r="E741" i="3" s="1"/>
  <c r="U731" i="5"/>
  <c r="AA731" i="5" s="1"/>
  <c r="F741" i="3" s="1"/>
  <c r="V731" i="5"/>
  <c r="AB731" i="5" s="1"/>
  <c r="W731" i="5"/>
  <c r="AC731" i="5" s="1"/>
  <c r="H741" i="3" s="1"/>
  <c r="X731" i="5"/>
  <c r="AD731" i="5" s="1"/>
  <c r="I741" i="3" s="1"/>
  <c r="Y731" i="5"/>
  <c r="AE731" i="5" s="1"/>
  <c r="J741" i="3" s="1"/>
  <c r="T732" i="5"/>
  <c r="Z732" i="5" s="1"/>
  <c r="E742" i="3" s="1"/>
  <c r="U732" i="5"/>
  <c r="AA732" i="5" s="1"/>
  <c r="F742" i="3" s="1"/>
  <c r="V732" i="5"/>
  <c r="AB732" i="5" s="1"/>
  <c r="G742" i="3" s="1"/>
  <c r="W732" i="5"/>
  <c r="AC732" i="5" s="1"/>
  <c r="H742" i="3" s="1"/>
  <c r="X732" i="5"/>
  <c r="AD732" i="5" s="1"/>
  <c r="I742" i="3" s="1"/>
  <c r="Y732" i="5"/>
  <c r="AE732" i="5" s="1"/>
  <c r="J742" i="3" s="1"/>
  <c r="T733" i="5"/>
  <c r="Z733" i="5" s="1"/>
  <c r="E743" i="3" s="1"/>
  <c r="U733" i="5"/>
  <c r="AA733" i="5" s="1"/>
  <c r="F743" i="3" s="1"/>
  <c r="V733" i="5"/>
  <c r="AB733" i="5" s="1"/>
  <c r="G743" i="3" s="1"/>
  <c r="W733" i="5"/>
  <c r="AC733" i="5" s="1"/>
  <c r="H743" i="3" s="1"/>
  <c r="X733" i="5"/>
  <c r="AD733" i="5" s="1"/>
  <c r="I743" i="3" s="1"/>
  <c r="Y733" i="5"/>
  <c r="AE733" i="5" s="1"/>
  <c r="J743" i="3" s="1"/>
  <c r="T734" i="5"/>
  <c r="Z734" i="5" s="1"/>
  <c r="E744" i="3" s="1"/>
  <c r="U734" i="5"/>
  <c r="AA734" i="5" s="1"/>
  <c r="F744" i="3" s="1"/>
  <c r="V734" i="5"/>
  <c r="AB734" i="5" s="1"/>
  <c r="G744" i="3" s="1"/>
  <c r="W734" i="5"/>
  <c r="AC734" i="5" s="1"/>
  <c r="H744" i="3" s="1"/>
  <c r="X734" i="5"/>
  <c r="AD734" i="5" s="1"/>
  <c r="I744" i="3" s="1"/>
  <c r="Y734" i="5"/>
  <c r="AE734" i="5" s="1"/>
  <c r="J744" i="3" s="1"/>
  <c r="T735" i="5"/>
  <c r="Z735" i="5" s="1"/>
  <c r="E745" i="3" s="1"/>
  <c r="U735" i="5"/>
  <c r="AA735" i="5" s="1"/>
  <c r="F745" i="3" s="1"/>
  <c r="V735" i="5"/>
  <c r="AB735" i="5" s="1"/>
  <c r="G745" i="3" s="1"/>
  <c r="W735" i="5"/>
  <c r="AC735" i="5" s="1"/>
  <c r="H745" i="3" s="1"/>
  <c r="X735" i="5"/>
  <c r="AD735" i="5" s="1"/>
  <c r="I745" i="3" s="1"/>
  <c r="Y735" i="5"/>
  <c r="AE735" i="5" s="1"/>
  <c r="J745" i="3" s="1"/>
  <c r="T736" i="5"/>
  <c r="Z736" i="5" s="1"/>
  <c r="E746" i="3" s="1"/>
  <c r="U736" i="5"/>
  <c r="AA736" i="5" s="1"/>
  <c r="F746" i="3" s="1"/>
  <c r="V736" i="5"/>
  <c r="AB736" i="5" s="1"/>
  <c r="G746" i="3" s="1"/>
  <c r="W736" i="5"/>
  <c r="AC736" i="5" s="1"/>
  <c r="H746" i="3" s="1"/>
  <c r="X736" i="5"/>
  <c r="AD736" i="5" s="1"/>
  <c r="I746" i="3" s="1"/>
  <c r="Y736" i="5"/>
  <c r="AE736" i="5" s="1"/>
  <c r="J746" i="3" s="1"/>
  <c r="T737" i="5"/>
  <c r="Z737" i="5" s="1"/>
  <c r="E747" i="3" s="1"/>
  <c r="U737" i="5"/>
  <c r="AA737" i="5" s="1"/>
  <c r="F747" i="3" s="1"/>
  <c r="V737" i="5"/>
  <c r="AB737" i="5" s="1"/>
  <c r="G747" i="3" s="1"/>
  <c r="W737" i="5"/>
  <c r="AC737" i="5" s="1"/>
  <c r="H747" i="3" s="1"/>
  <c r="X737" i="5"/>
  <c r="AD737" i="5" s="1"/>
  <c r="I747" i="3" s="1"/>
  <c r="Y737" i="5"/>
  <c r="AE737" i="5" s="1"/>
  <c r="J747" i="3" s="1"/>
  <c r="T738" i="5"/>
  <c r="Z738" i="5" s="1"/>
  <c r="E748" i="3" s="1"/>
  <c r="U738" i="5"/>
  <c r="AA738" i="5" s="1"/>
  <c r="F748" i="3" s="1"/>
  <c r="V738" i="5"/>
  <c r="AB738" i="5" s="1"/>
  <c r="G748" i="3" s="1"/>
  <c r="W738" i="5"/>
  <c r="AC738" i="5" s="1"/>
  <c r="H748" i="3" s="1"/>
  <c r="X738" i="5"/>
  <c r="AD738" i="5" s="1"/>
  <c r="I748" i="3" s="1"/>
  <c r="Y738" i="5"/>
  <c r="AE738" i="5" s="1"/>
  <c r="J748" i="3" s="1"/>
  <c r="T739" i="5"/>
  <c r="Z739" i="5" s="1"/>
  <c r="E749" i="3" s="1"/>
  <c r="U739" i="5"/>
  <c r="AA739" i="5" s="1"/>
  <c r="F749" i="3" s="1"/>
  <c r="V739" i="5"/>
  <c r="AB739" i="5" s="1"/>
  <c r="G749" i="3" s="1"/>
  <c r="W739" i="5"/>
  <c r="AC739" i="5" s="1"/>
  <c r="H749" i="3" s="1"/>
  <c r="X739" i="5"/>
  <c r="AD739" i="5" s="1"/>
  <c r="I749" i="3" s="1"/>
  <c r="Y739" i="5"/>
  <c r="AE739" i="5" s="1"/>
  <c r="J749" i="3" s="1"/>
  <c r="T740" i="5"/>
  <c r="Z740" i="5" s="1"/>
  <c r="E750" i="3" s="1"/>
  <c r="U740" i="5"/>
  <c r="AA740" i="5" s="1"/>
  <c r="F750" i="3" s="1"/>
  <c r="V740" i="5"/>
  <c r="AB740" i="5" s="1"/>
  <c r="G750" i="3" s="1"/>
  <c r="W740" i="5"/>
  <c r="AC740" i="5" s="1"/>
  <c r="H750" i="3" s="1"/>
  <c r="X740" i="5"/>
  <c r="AD740" i="5" s="1"/>
  <c r="I750" i="3" s="1"/>
  <c r="Y740" i="5"/>
  <c r="AE740" i="5" s="1"/>
  <c r="J750" i="3" s="1"/>
  <c r="T741" i="5"/>
  <c r="Z741" i="5" s="1"/>
  <c r="E751" i="3" s="1"/>
  <c r="U741" i="5"/>
  <c r="AA741" i="5" s="1"/>
  <c r="F751" i="3" s="1"/>
  <c r="V741" i="5"/>
  <c r="AB741" i="5" s="1"/>
  <c r="G751" i="3" s="1"/>
  <c r="W741" i="5"/>
  <c r="AC741" i="5" s="1"/>
  <c r="H751" i="3" s="1"/>
  <c r="X741" i="5"/>
  <c r="AD741" i="5" s="1"/>
  <c r="I751" i="3" s="1"/>
  <c r="Y741" i="5"/>
  <c r="AE741" i="5" s="1"/>
  <c r="J751" i="3" s="1"/>
  <c r="T742" i="5"/>
  <c r="Z742" i="5" s="1"/>
  <c r="E752" i="3" s="1"/>
  <c r="U742" i="5"/>
  <c r="AA742" i="5" s="1"/>
  <c r="F752" i="3" s="1"/>
  <c r="V742" i="5"/>
  <c r="AB742" i="5" s="1"/>
  <c r="G752" i="3" s="1"/>
  <c r="W742" i="5"/>
  <c r="AC742" i="5" s="1"/>
  <c r="H752" i="3" s="1"/>
  <c r="X742" i="5"/>
  <c r="AD742" i="5" s="1"/>
  <c r="I752" i="3" s="1"/>
  <c r="Y742" i="5"/>
  <c r="AE742" i="5" s="1"/>
  <c r="J752" i="3" s="1"/>
  <c r="T743" i="5"/>
  <c r="Z743" i="5" s="1"/>
  <c r="E753" i="3" s="1"/>
  <c r="U743" i="5"/>
  <c r="AA743" i="5" s="1"/>
  <c r="F753" i="3" s="1"/>
  <c r="V743" i="5"/>
  <c r="AB743" i="5" s="1"/>
  <c r="G753" i="3" s="1"/>
  <c r="W743" i="5"/>
  <c r="AC743" i="5" s="1"/>
  <c r="H753" i="3" s="1"/>
  <c r="X743" i="5"/>
  <c r="AD743" i="5" s="1"/>
  <c r="I753" i="3" s="1"/>
  <c r="Y743" i="5"/>
  <c r="AE743" i="5" s="1"/>
  <c r="J753" i="3" s="1"/>
  <c r="T744" i="5"/>
  <c r="Z744" i="5" s="1"/>
  <c r="E754" i="3" s="1"/>
  <c r="U744" i="5"/>
  <c r="AA744" i="5" s="1"/>
  <c r="F754" i="3" s="1"/>
  <c r="V744" i="5"/>
  <c r="AB744" i="5" s="1"/>
  <c r="G754" i="3" s="1"/>
  <c r="W744" i="5"/>
  <c r="AC744" i="5" s="1"/>
  <c r="H754" i="3" s="1"/>
  <c r="X744" i="5"/>
  <c r="AD744" i="5" s="1"/>
  <c r="I754" i="3" s="1"/>
  <c r="Y744" i="5"/>
  <c r="AE744" i="5" s="1"/>
  <c r="J754" i="3" s="1"/>
  <c r="T745" i="5"/>
  <c r="Z745" i="5" s="1"/>
  <c r="E755" i="3" s="1"/>
  <c r="U745" i="5"/>
  <c r="AA745" i="5" s="1"/>
  <c r="F755" i="3" s="1"/>
  <c r="V745" i="5"/>
  <c r="AB745" i="5" s="1"/>
  <c r="G755" i="3" s="1"/>
  <c r="W745" i="5"/>
  <c r="AC745" i="5" s="1"/>
  <c r="H755" i="3" s="1"/>
  <c r="X745" i="5"/>
  <c r="AD745" i="5" s="1"/>
  <c r="I755" i="3" s="1"/>
  <c r="Y745" i="5"/>
  <c r="AE745" i="5" s="1"/>
  <c r="J755" i="3" s="1"/>
  <c r="T746" i="5"/>
  <c r="Z746" i="5" s="1"/>
  <c r="E756" i="3" s="1"/>
  <c r="U746" i="5"/>
  <c r="AA746" i="5" s="1"/>
  <c r="F756" i="3" s="1"/>
  <c r="V746" i="5"/>
  <c r="AB746" i="5" s="1"/>
  <c r="G756" i="3" s="1"/>
  <c r="W746" i="5"/>
  <c r="AC746" i="5" s="1"/>
  <c r="H756" i="3" s="1"/>
  <c r="X746" i="5"/>
  <c r="AD746" i="5" s="1"/>
  <c r="I756" i="3" s="1"/>
  <c r="Y746" i="5"/>
  <c r="AE746" i="5" s="1"/>
  <c r="J756" i="3" s="1"/>
  <c r="T747" i="5"/>
  <c r="Z747" i="5" s="1"/>
  <c r="E757" i="3" s="1"/>
  <c r="U747" i="5"/>
  <c r="AA747" i="5" s="1"/>
  <c r="F757" i="3" s="1"/>
  <c r="V747" i="5"/>
  <c r="AB747" i="5" s="1"/>
  <c r="G757" i="3" s="1"/>
  <c r="W747" i="5"/>
  <c r="AC747" i="5" s="1"/>
  <c r="H757" i="3" s="1"/>
  <c r="X747" i="5"/>
  <c r="AD747" i="5" s="1"/>
  <c r="I757" i="3" s="1"/>
  <c r="Y747" i="5"/>
  <c r="AE747" i="5" s="1"/>
  <c r="J757" i="3" s="1"/>
  <c r="T748" i="5"/>
  <c r="Z748" i="5" s="1"/>
  <c r="E758" i="3" s="1"/>
  <c r="U748" i="5"/>
  <c r="AA748" i="5" s="1"/>
  <c r="F758" i="3" s="1"/>
  <c r="V748" i="5"/>
  <c r="AB748" i="5" s="1"/>
  <c r="G758" i="3" s="1"/>
  <c r="W748" i="5"/>
  <c r="AC748" i="5" s="1"/>
  <c r="H758" i="3" s="1"/>
  <c r="X748" i="5"/>
  <c r="AD748" i="5" s="1"/>
  <c r="I758" i="3" s="1"/>
  <c r="Y748" i="5"/>
  <c r="AE748" i="5" s="1"/>
  <c r="J758" i="3" s="1"/>
  <c r="T749" i="5"/>
  <c r="Z749" i="5" s="1"/>
  <c r="E759" i="3" s="1"/>
  <c r="U749" i="5"/>
  <c r="AA749" i="5" s="1"/>
  <c r="F759" i="3" s="1"/>
  <c r="V749" i="5"/>
  <c r="AB749" i="5" s="1"/>
  <c r="G759" i="3" s="1"/>
  <c r="W749" i="5"/>
  <c r="AC749" i="5" s="1"/>
  <c r="H759" i="3" s="1"/>
  <c r="X749" i="5"/>
  <c r="AD749" i="5" s="1"/>
  <c r="I759" i="3" s="1"/>
  <c r="Y749" i="5"/>
  <c r="AE749" i="5" s="1"/>
  <c r="J759" i="3" s="1"/>
  <c r="T750" i="5"/>
  <c r="Z750" i="5" s="1"/>
  <c r="E760" i="3" s="1"/>
  <c r="U750" i="5"/>
  <c r="AA750" i="5" s="1"/>
  <c r="F760" i="3" s="1"/>
  <c r="V750" i="5"/>
  <c r="AB750" i="5" s="1"/>
  <c r="G760" i="3" s="1"/>
  <c r="W750" i="5"/>
  <c r="AC750" i="5" s="1"/>
  <c r="H760" i="3" s="1"/>
  <c r="X750" i="5"/>
  <c r="AD750" i="5" s="1"/>
  <c r="I760" i="3" s="1"/>
  <c r="Y750" i="5"/>
  <c r="AE750" i="5" s="1"/>
  <c r="J760" i="3" s="1"/>
  <c r="T751" i="5"/>
  <c r="Z751" i="5" s="1"/>
  <c r="E761" i="3" s="1"/>
  <c r="U751" i="5"/>
  <c r="AA751" i="5" s="1"/>
  <c r="F761" i="3" s="1"/>
  <c r="V751" i="5"/>
  <c r="AB751" i="5" s="1"/>
  <c r="G761" i="3" s="1"/>
  <c r="W751" i="5"/>
  <c r="AC751" i="5" s="1"/>
  <c r="H761" i="3" s="1"/>
  <c r="X751" i="5"/>
  <c r="AD751" i="5" s="1"/>
  <c r="I761" i="3" s="1"/>
  <c r="Y751" i="5"/>
  <c r="AE751" i="5" s="1"/>
  <c r="J761" i="3" s="1"/>
  <c r="T752" i="5"/>
  <c r="Z752" i="5" s="1"/>
  <c r="E762" i="3" s="1"/>
  <c r="U752" i="5"/>
  <c r="AA752" i="5" s="1"/>
  <c r="F762" i="3" s="1"/>
  <c r="V752" i="5"/>
  <c r="AB752" i="5" s="1"/>
  <c r="G762" i="3" s="1"/>
  <c r="W752" i="5"/>
  <c r="AC752" i="5" s="1"/>
  <c r="H762" i="3" s="1"/>
  <c r="X752" i="5"/>
  <c r="AD752" i="5" s="1"/>
  <c r="I762" i="3" s="1"/>
  <c r="Y752" i="5"/>
  <c r="AE752" i="5" s="1"/>
  <c r="J762" i="3" s="1"/>
  <c r="T753" i="5"/>
  <c r="Z753" i="5" s="1"/>
  <c r="E763" i="3" s="1"/>
  <c r="U753" i="5"/>
  <c r="AA753" i="5" s="1"/>
  <c r="F763" i="3" s="1"/>
  <c r="V753" i="5"/>
  <c r="AB753" i="5" s="1"/>
  <c r="G763" i="3" s="1"/>
  <c r="W753" i="5"/>
  <c r="AC753" i="5" s="1"/>
  <c r="H763" i="3" s="1"/>
  <c r="X753" i="5"/>
  <c r="AD753" i="5" s="1"/>
  <c r="I763" i="3" s="1"/>
  <c r="Y753" i="5"/>
  <c r="AE753" i="5" s="1"/>
  <c r="J763" i="3" s="1"/>
  <c r="T754" i="5"/>
  <c r="Z754" i="5" s="1"/>
  <c r="E764" i="3" s="1"/>
  <c r="U754" i="5"/>
  <c r="AA754" i="5" s="1"/>
  <c r="F764" i="3" s="1"/>
  <c r="V754" i="5"/>
  <c r="AB754" i="5" s="1"/>
  <c r="G764" i="3" s="1"/>
  <c r="W754" i="5"/>
  <c r="AC754" i="5" s="1"/>
  <c r="H764" i="3" s="1"/>
  <c r="X754" i="5"/>
  <c r="AD754" i="5" s="1"/>
  <c r="I764" i="3" s="1"/>
  <c r="Y754" i="5"/>
  <c r="AE754" i="5" s="1"/>
  <c r="J764" i="3" s="1"/>
  <c r="T755" i="5"/>
  <c r="Z755" i="5" s="1"/>
  <c r="E765" i="3" s="1"/>
  <c r="U755" i="5"/>
  <c r="AA755" i="5" s="1"/>
  <c r="F765" i="3" s="1"/>
  <c r="V755" i="5"/>
  <c r="AB755" i="5" s="1"/>
  <c r="G765" i="3" s="1"/>
  <c r="W755" i="5"/>
  <c r="AC755" i="5" s="1"/>
  <c r="H765" i="3" s="1"/>
  <c r="X755" i="5"/>
  <c r="AD755" i="5" s="1"/>
  <c r="I765" i="3" s="1"/>
  <c r="Y755" i="5"/>
  <c r="AE755" i="5" s="1"/>
  <c r="J765" i="3" s="1"/>
  <c r="T756" i="5"/>
  <c r="Z756" i="5" s="1"/>
  <c r="E766" i="3" s="1"/>
  <c r="U756" i="5"/>
  <c r="AA756" i="5" s="1"/>
  <c r="F766" i="3" s="1"/>
  <c r="V756" i="5"/>
  <c r="AB756" i="5" s="1"/>
  <c r="G766" i="3" s="1"/>
  <c r="W756" i="5"/>
  <c r="AC756" i="5" s="1"/>
  <c r="H766" i="3" s="1"/>
  <c r="X756" i="5"/>
  <c r="AD756" i="5" s="1"/>
  <c r="I766" i="3" s="1"/>
  <c r="Y756" i="5"/>
  <c r="AE756" i="5" s="1"/>
  <c r="J766" i="3" s="1"/>
  <c r="T757" i="5"/>
  <c r="Z757" i="5" s="1"/>
  <c r="E767" i="3" s="1"/>
  <c r="U757" i="5"/>
  <c r="AA757" i="5" s="1"/>
  <c r="F767" i="3" s="1"/>
  <c r="V757" i="5"/>
  <c r="AB757" i="5" s="1"/>
  <c r="G767" i="3" s="1"/>
  <c r="W757" i="5"/>
  <c r="AC757" i="5" s="1"/>
  <c r="H767" i="3" s="1"/>
  <c r="X757" i="5"/>
  <c r="AD757" i="5" s="1"/>
  <c r="I767" i="3" s="1"/>
  <c r="Y757" i="5"/>
  <c r="AE757" i="5" s="1"/>
  <c r="J767" i="3" s="1"/>
  <c r="T758" i="5"/>
  <c r="Z758" i="5" s="1"/>
  <c r="E768" i="3" s="1"/>
  <c r="U758" i="5"/>
  <c r="AA758" i="5" s="1"/>
  <c r="F768" i="3" s="1"/>
  <c r="V758" i="5"/>
  <c r="AB758" i="5" s="1"/>
  <c r="G768" i="3" s="1"/>
  <c r="W758" i="5"/>
  <c r="AC758" i="5" s="1"/>
  <c r="H768" i="3" s="1"/>
  <c r="X758" i="5"/>
  <c r="AD758" i="5" s="1"/>
  <c r="I768" i="3" s="1"/>
  <c r="Y758" i="5"/>
  <c r="AE758" i="5" s="1"/>
  <c r="J768" i="3" s="1"/>
  <c r="T759" i="5"/>
  <c r="Z759" i="5" s="1"/>
  <c r="E769" i="3" s="1"/>
  <c r="U759" i="5"/>
  <c r="AA759" i="5" s="1"/>
  <c r="F769" i="3" s="1"/>
  <c r="V759" i="5"/>
  <c r="AB759" i="5" s="1"/>
  <c r="G769" i="3" s="1"/>
  <c r="W759" i="5"/>
  <c r="AC759" i="5" s="1"/>
  <c r="H769" i="3" s="1"/>
  <c r="X759" i="5"/>
  <c r="AD759" i="5" s="1"/>
  <c r="I769" i="3" s="1"/>
  <c r="Y759" i="5"/>
  <c r="AE759" i="5" s="1"/>
  <c r="J769" i="3" s="1"/>
  <c r="T760" i="5"/>
  <c r="Z760" i="5" s="1"/>
  <c r="E770" i="3" s="1"/>
  <c r="U760" i="5"/>
  <c r="AA760" i="5" s="1"/>
  <c r="F770" i="3" s="1"/>
  <c r="V760" i="5"/>
  <c r="AB760" i="5" s="1"/>
  <c r="G770" i="3" s="1"/>
  <c r="W760" i="5"/>
  <c r="AC760" i="5" s="1"/>
  <c r="H770" i="3" s="1"/>
  <c r="X760" i="5"/>
  <c r="AD760" i="5" s="1"/>
  <c r="I770" i="3" s="1"/>
  <c r="Y760" i="5"/>
  <c r="AE760" i="5" s="1"/>
  <c r="J770" i="3" s="1"/>
  <c r="T761" i="5"/>
  <c r="Z761" i="5" s="1"/>
  <c r="E771" i="3" s="1"/>
  <c r="U761" i="5"/>
  <c r="AA761" i="5" s="1"/>
  <c r="F771" i="3" s="1"/>
  <c r="V761" i="5"/>
  <c r="AB761" i="5" s="1"/>
  <c r="G771" i="3" s="1"/>
  <c r="W761" i="5"/>
  <c r="AC761" i="5" s="1"/>
  <c r="H771" i="3" s="1"/>
  <c r="X761" i="5"/>
  <c r="AD761" i="5" s="1"/>
  <c r="I771" i="3" s="1"/>
  <c r="Y761" i="5"/>
  <c r="AE761" i="5" s="1"/>
  <c r="J771" i="3" s="1"/>
  <c r="T762" i="5"/>
  <c r="Z762" i="5" s="1"/>
  <c r="E772" i="3" s="1"/>
  <c r="U762" i="5"/>
  <c r="AA762" i="5" s="1"/>
  <c r="F772" i="3" s="1"/>
  <c r="V762" i="5"/>
  <c r="AB762" i="5" s="1"/>
  <c r="G772" i="3" s="1"/>
  <c r="W762" i="5"/>
  <c r="AC762" i="5" s="1"/>
  <c r="H772" i="3" s="1"/>
  <c r="X762" i="5"/>
  <c r="AD762" i="5" s="1"/>
  <c r="I772" i="3" s="1"/>
  <c r="Y762" i="5"/>
  <c r="AE762" i="5" s="1"/>
  <c r="J772" i="3" s="1"/>
  <c r="T763" i="5"/>
  <c r="Z763" i="5" s="1"/>
  <c r="E773" i="3" s="1"/>
  <c r="U763" i="5"/>
  <c r="AA763" i="5" s="1"/>
  <c r="F773" i="3" s="1"/>
  <c r="V763" i="5"/>
  <c r="AB763" i="5" s="1"/>
  <c r="G773" i="3" s="1"/>
  <c r="W763" i="5"/>
  <c r="AC763" i="5" s="1"/>
  <c r="H773" i="3" s="1"/>
  <c r="X763" i="5"/>
  <c r="AD763" i="5" s="1"/>
  <c r="I773" i="3" s="1"/>
  <c r="Y763" i="5"/>
  <c r="AE763" i="5" s="1"/>
  <c r="J773" i="3" s="1"/>
  <c r="T764" i="5"/>
  <c r="Z764" i="5" s="1"/>
  <c r="E774" i="3" s="1"/>
  <c r="U764" i="5"/>
  <c r="AA764" i="5" s="1"/>
  <c r="F774" i="3" s="1"/>
  <c r="V764" i="5"/>
  <c r="AB764" i="5" s="1"/>
  <c r="G774" i="3" s="1"/>
  <c r="W764" i="5"/>
  <c r="AC764" i="5" s="1"/>
  <c r="H774" i="3" s="1"/>
  <c r="X764" i="5"/>
  <c r="AD764" i="5" s="1"/>
  <c r="I774" i="3" s="1"/>
  <c r="Y764" i="5"/>
  <c r="AE764" i="5" s="1"/>
  <c r="J774" i="3" s="1"/>
  <c r="T765" i="5"/>
  <c r="Z765" i="5" s="1"/>
  <c r="E775" i="3" s="1"/>
  <c r="U765" i="5"/>
  <c r="AA765" i="5" s="1"/>
  <c r="F775" i="3" s="1"/>
  <c r="V765" i="5"/>
  <c r="AB765" i="5" s="1"/>
  <c r="G775" i="3" s="1"/>
  <c r="W765" i="5"/>
  <c r="AC765" i="5" s="1"/>
  <c r="H775" i="3" s="1"/>
  <c r="X765" i="5"/>
  <c r="AD765" i="5" s="1"/>
  <c r="I775" i="3" s="1"/>
  <c r="Y765" i="5"/>
  <c r="AE765" i="5" s="1"/>
  <c r="J775" i="3" s="1"/>
  <c r="T766" i="5"/>
  <c r="Z766" i="5" s="1"/>
  <c r="E776" i="3" s="1"/>
  <c r="U766" i="5"/>
  <c r="AA766" i="5" s="1"/>
  <c r="F776" i="3" s="1"/>
  <c r="V766" i="5"/>
  <c r="AB766" i="5" s="1"/>
  <c r="G776" i="3" s="1"/>
  <c r="W766" i="5"/>
  <c r="AC766" i="5" s="1"/>
  <c r="H776" i="3" s="1"/>
  <c r="X766" i="5"/>
  <c r="AD766" i="5" s="1"/>
  <c r="I776" i="3" s="1"/>
  <c r="Y766" i="5"/>
  <c r="AE766" i="5" s="1"/>
  <c r="J776" i="3" s="1"/>
  <c r="T767" i="5"/>
  <c r="Z767" i="5" s="1"/>
  <c r="E777" i="3" s="1"/>
  <c r="U767" i="5"/>
  <c r="AA767" i="5" s="1"/>
  <c r="F777" i="3" s="1"/>
  <c r="V767" i="5"/>
  <c r="AB767" i="5" s="1"/>
  <c r="G777" i="3" s="1"/>
  <c r="W767" i="5"/>
  <c r="AC767" i="5" s="1"/>
  <c r="H777" i="3" s="1"/>
  <c r="X767" i="5"/>
  <c r="AD767" i="5" s="1"/>
  <c r="I777" i="3" s="1"/>
  <c r="Y767" i="5"/>
  <c r="AE767" i="5" s="1"/>
  <c r="J777" i="3" s="1"/>
  <c r="T768" i="5"/>
  <c r="Z768" i="5" s="1"/>
  <c r="E778" i="3" s="1"/>
  <c r="U768" i="5"/>
  <c r="AA768" i="5" s="1"/>
  <c r="F778" i="3" s="1"/>
  <c r="V768" i="5"/>
  <c r="AB768" i="5" s="1"/>
  <c r="G778" i="3" s="1"/>
  <c r="W768" i="5"/>
  <c r="AC768" i="5" s="1"/>
  <c r="H778" i="3" s="1"/>
  <c r="X768" i="5"/>
  <c r="AD768" i="5" s="1"/>
  <c r="I778" i="3" s="1"/>
  <c r="Y768" i="5"/>
  <c r="AE768" i="5" s="1"/>
  <c r="J778" i="3" s="1"/>
  <c r="T769" i="5"/>
  <c r="Z769" i="5" s="1"/>
  <c r="E779" i="3" s="1"/>
  <c r="U769" i="5"/>
  <c r="AA769" i="5" s="1"/>
  <c r="F779" i="3" s="1"/>
  <c r="V769" i="5"/>
  <c r="AB769" i="5" s="1"/>
  <c r="G779" i="3" s="1"/>
  <c r="W769" i="5"/>
  <c r="AC769" i="5" s="1"/>
  <c r="H779" i="3" s="1"/>
  <c r="X769" i="5"/>
  <c r="AD769" i="5" s="1"/>
  <c r="I779" i="3" s="1"/>
  <c r="Y769" i="5"/>
  <c r="AE769" i="5" s="1"/>
  <c r="J779" i="3" s="1"/>
  <c r="T770" i="5"/>
  <c r="Z770" i="5" s="1"/>
  <c r="E780" i="3" s="1"/>
  <c r="U770" i="5"/>
  <c r="AA770" i="5" s="1"/>
  <c r="F780" i="3" s="1"/>
  <c r="V770" i="5"/>
  <c r="AB770" i="5" s="1"/>
  <c r="G780" i="3" s="1"/>
  <c r="W770" i="5"/>
  <c r="AC770" i="5" s="1"/>
  <c r="H780" i="3" s="1"/>
  <c r="X770" i="5"/>
  <c r="AD770" i="5" s="1"/>
  <c r="I780" i="3" s="1"/>
  <c r="Y770" i="5"/>
  <c r="AE770" i="5" s="1"/>
  <c r="J780" i="3" s="1"/>
  <c r="T771" i="5"/>
  <c r="Z771" i="5" s="1"/>
  <c r="E781" i="3" s="1"/>
  <c r="U771" i="5"/>
  <c r="AA771" i="5" s="1"/>
  <c r="F781" i="3" s="1"/>
  <c r="V771" i="5"/>
  <c r="AB771" i="5" s="1"/>
  <c r="G781" i="3" s="1"/>
  <c r="W771" i="5"/>
  <c r="AC771" i="5" s="1"/>
  <c r="H781" i="3" s="1"/>
  <c r="X771" i="5"/>
  <c r="AD771" i="5" s="1"/>
  <c r="I781" i="3" s="1"/>
  <c r="Y771" i="5"/>
  <c r="AE771" i="5" s="1"/>
  <c r="J781" i="3" s="1"/>
  <c r="T772" i="5"/>
  <c r="Z772" i="5" s="1"/>
  <c r="E782" i="3" s="1"/>
  <c r="U772" i="5"/>
  <c r="AA772" i="5" s="1"/>
  <c r="F782" i="3" s="1"/>
  <c r="V772" i="5"/>
  <c r="AB772" i="5" s="1"/>
  <c r="G782" i="3" s="1"/>
  <c r="W772" i="5"/>
  <c r="AC772" i="5" s="1"/>
  <c r="H782" i="3" s="1"/>
  <c r="X772" i="5"/>
  <c r="AD772" i="5" s="1"/>
  <c r="I782" i="3" s="1"/>
  <c r="Y772" i="5"/>
  <c r="AE772" i="5" s="1"/>
  <c r="J782" i="3" s="1"/>
  <c r="T773" i="5"/>
  <c r="Z773" i="5" s="1"/>
  <c r="E783" i="3" s="1"/>
  <c r="U773" i="5"/>
  <c r="AA773" i="5" s="1"/>
  <c r="F783" i="3" s="1"/>
  <c r="V773" i="5"/>
  <c r="AB773" i="5" s="1"/>
  <c r="G783" i="3" s="1"/>
  <c r="W773" i="5"/>
  <c r="AC773" i="5" s="1"/>
  <c r="H783" i="3" s="1"/>
  <c r="X773" i="5"/>
  <c r="AD773" i="5" s="1"/>
  <c r="I783" i="3" s="1"/>
  <c r="Y773" i="5"/>
  <c r="AE773" i="5" s="1"/>
  <c r="J783" i="3" s="1"/>
  <c r="T774" i="5"/>
  <c r="Z774" i="5" s="1"/>
  <c r="E784" i="3" s="1"/>
  <c r="U774" i="5"/>
  <c r="AA774" i="5" s="1"/>
  <c r="F784" i="3" s="1"/>
  <c r="V774" i="5"/>
  <c r="AB774" i="5" s="1"/>
  <c r="G784" i="3" s="1"/>
  <c r="W774" i="5"/>
  <c r="AC774" i="5" s="1"/>
  <c r="H784" i="3" s="1"/>
  <c r="X774" i="5"/>
  <c r="AD774" i="5" s="1"/>
  <c r="I784" i="3" s="1"/>
  <c r="Y774" i="5"/>
  <c r="AE774" i="5" s="1"/>
  <c r="J784" i="3" s="1"/>
  <c r="T775" i="5"/>
  <c r="Z775" i="5" s="1"/>
  <c r="E785" i="3" s="1"/>
  <c r="U775" i="5"/>
  <c r="AA775" i="5" s="1"/>
  <c r="F785" i="3" s="1"/>
  <c r="V775" i="5"/>
  <c r="AB775" i="5" s="1"/>
  <c r="G785" i="3" s="1"/>
  <c r="W775" i="5"/>
  <c r="AC775" i="5" s="1"/>
  <c r="H785" i="3" s="1"/>
  <c r="X775" i="5"/>
  <c r="AD775" i="5" s="1"/>
  <c r="I785" i="3" s="1"/>
  <c r="Y775" i="5"/>
  <c r="AE775" i="5" s="1"/>
  <c r="J785" i="3" s="1"/>
  <c r="T776" i="5"/>
  <c r="Z776" i="5" s="1"/>
  <c r="U776" i="5"/>
  <c r="AA776" i="5" s="1"/>
  <c r="F786" i="3" s="1"/>
  <c r="V776" i="5"/>
  <c r="AB776" i="5" s="1"/>
  <c r="G786" i="3" s="1"/>
  <c r="W776" i="5"/>
  <c r="AC776" i="5" s="1"/>
  <c r="H786" i="3" s="1"/>
  <c r="X776" i="5"/>
  <c r="AD776" i="5" s="1"/>
  <c r="I786" i="3" s="1"/>
  <c r="Y776" i="5"/>
  <c r="AE776" i="5" s="1"/>
  <c r="J786" i="3" s="1"/>
  <c r="T777" i="5"/>
  <c r="Z777" i="5" s="1"/>
  <c r="E787" i="3" s="1"/>
  <c r="U777" i="5"/>
  <c r="AA777" i="5" s="1"/>
  <c r="F787" i="3" s="1"/>
  <c r="V777" i="5"/>
  <c r="AB777" i="5" s="1"/>
  <c r="G787" i="3" s="1"/>
  <c r="W777" i="5"/>
  <c r="AC777" i="5" s="1"/>
  <c r="H787" i="3" s="1"/>
  <c r="X777" i="5"/>
  <c r="AD777" i="5" s="1"/>
  <c r="I787" i="3" s="1"/>
  <c r="Y777" i="5"/>
  <c r="AE777" i="5" s="1"/>
  <c r="J787" i="3" s="1"/>
  <c r="T778" i="5"/>
  <c r="Z778" i="5" s="1"/>
  <c r="E788" i="3" s="1"/>
  <c r="U778" i="5"/>
  <c r="AA778" i="5" s="1"/>
  <c r="F788" i="3" s="1"/>
  <c r="V778" i="5"/>
  <c r="AB778" i="5" s="1"/>
  <c r="G788" i="3" s="1"/>
  <c r="W778" i="5"/>
  <c r="AC778" i="5" s="1"/>
  <c r="H788" i="3" s="1"/>
  <c r="X778" i="5"/>
  <c r="AD778" i="5" s="1"/>
  <c r="I788" i="3" s="1"/>
  <c r="Y778" i="5"/>
  <c r="AE778" i="5" s="1"/>
  <c r="J788" i="3" s="1"/>
  <c r="T779" i="5"/>
  <c r="Z779" i="5" s="1"/>
  <c r="E789" i="3" s="1"/>
  <c r="U779" i="5"/>
  <c r="AA779" i="5" s="1"/>
  <c r="F789" i="3" s="1"/>
  <c r="V779" i="5"/>
  <c r="AB779" i="5" s="1"/>
  <c r="G789" i="3" s="1"/>
  <c r="W779" i="5"/>
  <c r="AC779" i="5" s="1"/>
  <c r="H789" i="3" s="1"/>
  <c r="X779" i="5"/>
  <c r="AD779" i="5" s="1"/>
  <c r="I789" i="3" s="1"/>
  <c r="Y779" i="5"/>
  <c r="AE779" i="5" s="1"/>
  <c r="J789" i="3" s="1"/>
  <c r="T780" i="5"/>
  <c r="Z780" i="5" s="1"/>
  <c r="E790" i="3" s="1"/>
  <c r="U780" i="5"/>
  <c r="AA780" i="5" s="1"/>
  <c r="F790" i="3" s="1"/>
  <c r="V780" i="5"/>
  <c r="AB780" i="5" s="1"/>
  <c r="G790" i="3" s="1"/>
  <c r="W780" i="5"/>
  <c r="AC780" i="5" s="1"/>
  <c r="H790" i="3" s="1"/>
  <c r="X780" i="5"/>
  <c r="AD780" i="5" s="1"/>
  <c r="I790" i="3" s="1"/>
  <c r="Y780" i="5"/>
  <c r="AE780" i="5" s="1"/>
  <c r="J790" i="3" s="1"/>
  <c r="T781" i="5"/>
  <c r="Z781" i="5" s="1"/>
  <c r="E791" i="3" s="1"/>
  <c r="U781" i="5"/>
  <c r="AA781" i="5" s="1"/>
  <c r="F791" i="3" s="1"/>
  <c r="V781" i="5"/>
  <c r="AB781" i="5" s="1"/>
  <c r="G791" i="3" s="1"/>
  <c r="W781" i="5"/>
  <c r="AC781" i="5" s="1"/>
  <c r="H791" i="3" s="1"/>
  <c r="X781" i="5"/>
  <c r="AD781" i="5" s="1"/>
  <c r="I791" i="3" s="1"/>
  <c r="Y781" i="5"/>
  <c r="AE781" i="5" s="1"/>
  <c r="J791" i="3" s="1"/>
  <c r="T782" i="5"/>
  <c r="Z782" i="5" s="1"/>
  <c r="E792" i="3" s="1"/>
  <c r="U782" i="5"/>
  <c r="AA782" i="5" s="1"/>
  <c r="F792" i="3" s="1"/>
  <c r="V782" i="5"/>
  <c r="AB782" i="5" s="1"/>
  <c r="G792" i="3" s="1"/>
  <c r="W782" i="5"/>
  <c r="AC782" i="5" s="1"/>
  <c r="H792" i="3" s="1"/>
  <c r="X782" i="5"/>
  <c r="AD782" i="5" s="1"/>
  <c r="I792" i="3" s="1"/>
  <c r="Y782" i="5"/>
  <c r="AE782" i="5" s="1"/>
  <c r="J792" i="3" s="1"/>
  <c r="T783" i="5"/>
  <c r="Z783" i="5" s="1"/>
  <c r="E793" i="3" s="1"/>
  <c r="U783" i="5"/>
  <c r="AA783" i="5" s="1"/>
  <c r="F793" i="3" s="1"/>
  <c r="V783" i="5"/>
  <c r="AB783" i="5" s="1"/>
  <c r="G793" i="3" s="1"/>
  <c r="W783" i="5"/>
  <c r="AC783" i="5" s="1"/>
  <c r="H793" i="3" s="1"/>
  <c r="X783" i="5"/>
  <c r="AD783" i="5" s="1"/>
  <c r="I793" i="3" s="1"/>
  <c r="Y783" i="5"/>
  <c r="AE783" i="5" s="1"/>
  <c r="J793" i="3" s="1"/>
  <c r="T784" i="5"/>
  <c r="Z784" i="5" s="1"/>
  <c r="E794" i="3" s="1"/>
  <c r="U784" i="5"/>
  <c r="AA784" i="5" s="1"/>
  <c r="F794" i="3" s="1"/>
  <c r="V784" i="5"/>
  <c r="AB784" i="5" s="1"/>
  <c r="G794" i="3" s="1"/>
  <c r="W784" i="5"/>
  <c r="AC784" i="5" s="1"/>
  <c r="H794" i="3" s="1"/>
  <c r="X784" i="5"/>
  <c r="AD784" i="5" s="1"/>
  <c r="I794" i="3" s="1"/>
  <c r="Y784" i="5"/>
  <c r="AE784" i="5" s="1"/>
  <c r="J794" i="3" s="1"/>
  <c r="T785" i="5"/>
  <c r="Z785" i="5" s="1"/>
  <c r="E795" i="3" s="1"/>
  <c r="U785" i="5"/>
  <c r="AA785" i="5" s="1"/>
  <c r="F795" i="3" s="1"/>
  <c r="V785" i="5"/>
  <c r="AB785" i="5" s="1"/>
  <c r="G795" i="3" s="1"/>
  <c r="W785" i="5"/>
  <c r="AC785" i="5" s="1"/>
  <c r="H795" i="3" s="1"/>
  <c r="X785" i="5"/>
  <c r="AD785" i="5" s="1"/>
  <c r="Y785" i="5"/>
  <c r="AE785" i="5" s="1"/>
  <c r="J795" i="3" s="1"/>
  <c r="T786" i="5"/>
  <c r="Z786" i="5" s="1"/>
  <c r="E796" i="3" s="1"/>
  <c r="U786" i="5"/>
  <c r="AA786" i="5" s="1"/>
  <c r="F796" i="3" s="1"/>
  <c r="V786" i="5"/>
  <c r="AB786" i="5" s="1"/>
  <c r="G796" i="3" s="1"/>
  <c r="W786" i="5"/>
  <c r="AC786" i="5" s="1"/>
  <c r="H796" i="3" s="1"/>
  <c r="X786" i="5"/>
  <c r="AD786" i="5" s="1"/>
  <c r="I796" i="3" s="1"/>
  <c r="Y786" i="5"/>
  <c r="AE786" i="5" s="1"/>
  <c r="J796" i="3" s="1"/>
  <c r="T787" i="5"/>
  <c r="Z787" i="5" s="1"/>
  <c r="E797" i="3" s="1"/>
  <c r="U787" i="5"/>
  <c r="AA787" i="5" s="1"/>
  <c r="F797" i="3" s="1"/>
  <c r="V787" i="5"/>
  <c r="AB787" i="5" s="1"/>
  <c r="G797" i="3" s="1"/>
  <c r="W787" i="5"/>
  <c r="AC787" i="5" s="1"/>
  <c r="H797" i="3" s="1"/>
  <c r="X787" i="5"/>
  <c r="AD787" i="5" s="1"/>
  <c r="Y787" i="5"/>
  <c r="AE787" i="5" s="1"/>
  <c r="J797" i="3" s="1"/>
  <c r="T788" i="5"/>
  <c r="Z788" i="5" s="1"/>
  <c r="E798" i="3" s="1"/>
  <c r="U788" i="5"/>
  <c r="AA788" i="5" s="1"/>
  <c r="F798" i="3" s="1"/>
  <c r="V788" i="5"/>
  <c r="AB788" i="5" s="1"/>
  <c r="G798" i="3" s="1"/>
  <c r="W788" i="5"/>
  <c r="AC788" i="5" s="1"/>
  <c r="H798" i="3" s="1"/>
  <c r="X788" i="5"/>
  <c r="AD788" i="5" s="1"/>
  <c r="I798" i="3" s="1"/>
  <c r="Y788" i="5"/>
  <c r="AE788" i="5" s="1"/>
  <c r="J798" i="3" s="1"/>
  <c r="T789" i="5"/>
  <c r="Z789" i="5" s="1"/>
  <c r="E799" i="3" s="1"/>
  <c r="U789" i="5"/>
  <c r="AA789" i="5" s="1"/>
  <c r="F799" i="3" s="1"/>
  <c r="V789" i="5"/>
  <c r="AB789" i="5" s="1"/>
  <c r="G799" i="3" s="1"/>
  <c r="W789" i="5"/>
  <c r="AC789" i="5" s="1"/>
  <c r="H799" i="3" s="1"/>
  <c r="X789" i="5"/>
  <c r="AD789" i="5" s="1"/>
  <c r="I799" i="3" s="1"/>
  <c r="Y789" i="5"/>
  <c r="AE789" i="5" s="1"/>
  <c r="J799" i="3" s="1"/>
  <c r="T790" i="5"/>
  <c r="Z790" i="5" s="1"/>
  <c r="E800" i="3" s="1"/>
  <c r="U790" i="5"/>
  <c r="AA790" i="5" s="1"/>
  <c r="F800" i="3" s="1"/>
  <c r="V790" i="5"/>
  <c r="AB790" i="5" s="1"/>
  <c r="G800" i="3" s="1"/>
  <c r="W790" i="5"/>
  <c r="AC790" i="5" s="1"/>
  <c r="H800" i="3" s="1"/>
  <c r="X790" i="5"/>
  <c r="AD790" i="5" s="1"/>
  <c r="I800" i="3" s="1"/>
  <c r="Y790" i="5"/>
  <c r="AE790" i="5" s="1"/>
  <c r="J800" i="3" s="1"/>
  <c r="T791" i="5"/>
  <c r="Z791" i="5" s="1"/>
  <c r="E801" i="3" s="1"/>
  <c r="U791" i="5"/>
  <c r="AA791" i="5" s="1"/>
  <c r="F801" i="3" s="1"/>
  <c r="V791" i="5"/>
  <c r="AB791" i="5" s="1"/>
  <c r="G801" i="3" s="1"/>
  <c r="W791" i="5"/>
  <c r="AC791" i="5" s="1"/>
  <c r="H801" i="3" s="1"/>
  <c r="X791" i="5"/>
  <c r="AD791" i="5" s="1"/>
  <c r="I801" i="3" s="1"/>
  <c r="Y791" i="5"/>
  <c r="AE791" i="5" s="1"/>
  <c r="J801" i="3" s="1"/>
  <c r="T792" i="5"/>
  <c r="Z792" i="5" s="1"/>
  <c r="E802" i="3" s="1"/>
  <c r="U792" i="5"/>
  <c r="AA792" i="5" s="1"/>
  <c r="F802" i="3" s="1"/>
  <c r="V792" i="5"/>
  <c r="AB792" i="5" s="1"/>
  <c r="G802" i="3" s="1"/>
  <c r="W792" i="5"/>
  <c r="AC792" i="5" s="1"/>
  <c r="H802" i="3" s="1"/>
  <c r="X792" i="5"/>
  <c r="AD792" i="5" s="1"/>
  <c r="I802" i="3" s="1"/>
  <c r="Y792" i="5"/>
  <c r="AE792" i="5" s="1"/>
  <c r="J802" i="3" s="1"/>
  <c r="T793" i="5"/>
  <c r="Z793" i="5" s="1"/>
  <c r="E803" i="3" s="1"/>
  <c r="U793" i="5"/>
  <c r="AA793" i="5" s="1"/>
  <c r="F803" i="3" s="1"/>
  <c r="V793" i="5"/>
  <c r="AB793" i="5" s="1"/>
  <c r="G803" i="3" s="1"/>
  <c r="W793" i="5"/>
  <c r="AC793" i="5" s="1"/>
  <c r="H803" i="3" s="1"/>
  <c r="X793" i="5"/>
  <c r="AD793" i="5" s="1"/>
  <c r="I803" i="3" s="1"/>
  <c r="Y793" i="5"/>
  <c r="AE793" i="5" s="1"/>
  <c r="J803" i="3" s="1"/>
  <c r="T794" i="5"/>
  <c r="Z794" i="5" s="1"/>
  <c r="E804" i="3" s="1"/>
  <c r="U794" i="5"/>
  <c r="AA794" i="5" s="1"/>
  <c r="F804" i="3" s="1"/>
  <c r="V794" i="5"/>
  <c r="AB794" i="5" s="1"/>
  <c r="G804" i="3" s="1"/>
  <c r="W794" i="5"/>
  <c r="AC794" i="5" s="1"/>
  <c r="H804" i="3" s="1"/>
  <c r="X794" i="5"/>
  <c r="AD794" i="5" s="1"/>
  <c r="I804" i="3" s="1"/>
  <c r="Y794" i="5"/>
  <c r="AE794" i="5" s="1"/>
  <c r="J804" i="3" s="1"/>
  <c r="T795" i="5"/>
  <c r="Z795" i="5" s="1"/>
  <c r="E805" i="3" s="1"/>
  <c r="U795" i="5"/>
  <c r="AA795" i="5" s="1"/>
  <c r="F805" i="3" s="1"/>
  <c r="V795" i="5"/>
  <c r="AB795" i="5" s="1"/>
  <c r="G805" i="3" s="1"/>
  <c r="W795" i="5"/>
  <c r="AC795" i="5" s="1"/>
  <c r="H805" i="3" s="1"/>
  <c r="X795" i="5"/>
  <c r="AD795" i="5" s="1"/>
  <c r="I805" i="3" s="1"/>
  <c r="Y795" i="5"/>
  <c r="AE795" i="5" s="1"/>
  <c r="J805" i="3" s="1"/>
  <c r="T796" i="5"/>
  <c r="Z796" i="5" s="1"/>
  <c r="E806" i="3" s="1"/>
  <c r="U796" i="5"/>
  <c r="AA796" i="5" s="1"/>
  <c r="F806" i="3" s="1"/>
  <c r="V796" i="5"/>
  <c r="AB796" i="5" s="1"/>
  <c r="G806" i="3" s="1"/>
  <c r="W796" i="5"/>
  <c r="AC796" i="5" s="1"/>
  <c r="H806" i="3" s="1"/>
  <c r="X796" i="5"/>
  <c r="AD796" i="5" s="1"/>
  <c r="I806" i="3" s="1"/>
  <c r="Y796" i="5"/>
  <c r="AE796" i="5" s="1"/>
  <c r="J806" i="3" s="1"/>
  <c r="T797" i="5"/>
  <c r="Z797" i="5" s="1"/>
  <c r="E807" i="3" s="1"/>
  <c r="U797" i="5"/>
  <c r="AA797" i="5" s="1"/>
  <c r="F807" i="3" s="1"/>
  <c r="V797" i="5"/>
  <c r="AB797" i="5" s="1"/>
  <c r="G807" i="3" s="1"/>
  <c r="W797" i="5"/>
  <c r="AC797" i="5" s="1"/>
  <c r="H807" i="3" s="1"/>
  <c r="X797" i="5"/>
  <c r="AD797" i="5" s="1"/>
  <c r="I807" i="3" s="1"/>
  <c r="Y797" i="5"/>
  <c r="AE797" i="5" s="1"/>
  <c r="T798" i="5"/>
  <c r="Z798" i="5" s="1"/>
  <c r="E808" i="3" s="1"/>
  <c r="U798" i="5"/>
  <c r="AA798" i="5" s="1"/>
  <c r="F808" i="3" s="1"/>
  <c r="V798" i="5"/>
  <c r="AB798" i="5" s="1"/>
  <c r="G808" i="3" s="1"/>
  <c r="W798" i="5"/>
  <c r="AC798" i="5" s="1"/>
  <c r="H808" i="3" s="1"/>
  <c r="X798" i="5"/>
  <c r="AD798" i="5" s="1"/>
  <c r="I808" i="3" s="1"/>
  <c r="Y798" i="5"/>
  <c r="AE798" i="5" s="1"/>
  <c r="J808" i="3" s="1"/>
  <c r="T799" i="5"/>
  <c r="Z799" i="5" s="1"/>
  <c r="E809" i="3" s="1"/>
  <c r="U799" i="5"/>
  <c r="AA799" i="5" s="1"/>
  <c r="F809" i="3" s="1"/>
  <c r="V799" i="5"/>
  <c r="AB799" i="5" s="1"/>
  <c r="G809" i="3" s="1"/>
  <c r="W799" i="5"/>
  <c r="AC799" i="5" s="1"/>
  <c r="H809" i="3" s="1"/>
  <c r="X799" i="5"/>
  <c r="AD799" i="5" s="1"/>
  <c r="I809" i="3" s="1"/>
  <c r="Y799" i="5"/>
  <c r="AE799" i="5" s="1"/>
  <c r="J809" i="3" s="1"/>
  <c r="T800" i="5"/>
  <c r="Z800" i="5" s="1"/>
  <c r="E810" i="3" s="1"/>
  <c r="U800" i="5"/>
  <c r="AA800" i="5" s="1"/>
  <c r="F810" i="3" s="1"/>
  <c r="V800" i="5"/>
  <c r="AB800" i="5" s="1"/>
  <c r="G810" i="3" s="1"/>
  <c r="W800" i="5"/>
  <c r="AC800" i="5" s="1"/>
  <c r="H810" i="3" s="1"/>
  <c r="X800" i="5"/>
  <c r="AD800" i="5" s="1"/>
  <c r="I810" i="3" s="1"/>
  <c r="Y800" i="5"/>
  <c r="AE800" i="5" s="1"/>
  <c r="J810" i="3" s="1"/>
  <c r="T801" i="5"/>
  <c r="Z801" i="5" s="1"/>
  <c r="E811" i="3" s="1"/>
  <c r="U801" i="5"/>
  <c r="AA801" i="5" s="1"/>
  <c r="F811" i="3" s="1"/>
  <c r="V801" i="5"/>
  <c r="AB801" i="5" s="1"/>
  <c r="G811" i="3" s="1"/>
  <c r="W801" i="5"/>
  <c r="AC801" i="5" s="1"/>
  <c r="H811" i="3" s="1"/>
  <c r="X801" i="5"/>
  <c r="AD801" i="5" s="1"/>
  <c r="I811" i="3" s="1"/>
  <c r="Y801" i="5"/>
  <c r="AE801" i="5" s="1"/>
  <c r="J811" i="3" s="1"/>
  <c r="T802" i="5"/>
  <c r="Z802" i="5" s="1"/>
  <c r="E812" i="3" s="1"/>
  <c r="U802" i="5"/>
  <c r="AA802" i="5" s="1"/>
  <c r="F812" i="3" s="1"/>
  <c r="V802" i="5"/>
  <c r="AB802" i="5" s="1"/>
  <c r="G812" i="3" s="1"/>
  <c r="W802" i="5"/>
  <c r="AC802" i="5" s="1"/>
  <c r="H812" i="3" s="1"/>
  <c r="X802" i="5"/>
  <c r="AD802" i="5" s="1"/>
  <c r="I812" i="3" s="1"/>
  <c r="Y802" i="5"/>
  <c r="AE802" i="5" s="1"/>
  <c r="J812" i="3" s="1"/>
  <c r="T803" i="5"/>
  <c r="Z803" i="5" s="1"/>
  <c r="E813" i="3" s="1"/>
  <c r="U803" i="5"/>
  <c r="AA803" i="5" s="1"/>
  <c r="F813" i="3" s="1"/>
  <c r="V803" i="5"/>
  <c r="AB803" i="5" s="1"/>
  <c r="G813" i="3" s="1"/>
  <c r="W803" i="5"/>
  <c r="AC803" i="5" s="1"/>
  <c r="H813" i="3" s="1"/>
  <c r="X803" i="5"/>
  <c r="AD803" i="5" s="1"/>
  <c r="I813" i="3" s="1"/>
  <c r="Y803" i="5"/>
  <c r="AE803" i="5" s="1"/>
  <c r="J813" i="3" s="1"/>
  <c r="T804" i="5"/>
  <c r="Z804" i="5" s="1"/>
  <c r="E814" i="3" s="1"/>
  <c r="U804" i="5"/>
  <c r="AA804" i="5" s="1"/>
  <c r="F814" i="3" s="1"/>
  <c r="V804" i="5"/>
  <c r="AB804" i="5" s="1"/>
  <c r="G814" i="3" s="1"/>
  <c r="W804" i="5"/>
  <c r="AC804" i="5" s="1"/>
  <c r="H814" i="3" s="1"/>
  <c r="X804" i="5"/>
  <c r="AD804" i="5" s="1"/>
  <c r="I814" i="3" s="1"/>
  <c r="Y804" i="5"/>
  <c r="AE804" i="5" s="1"/>
  <c r="J814" i="3" s="1"/>
  <c r="T805" i="5"/>
  <c r="Z805" i="5" s="1"/>
  <c r="E815" i="3" s="1"/>
  <c r="U805" i="5"/>
  <c r="AA805" i="5" s="1"/>
  <c r="F815" i="3" s="1"/>
  <c r="V805" i="5"/>
  <c r="AB805" i="5" s="1"/>
  <c r="G815" i="3" s="1"/>
  <c r="W805" i="5"/>
  <c r="AC805" i="5" s="1"/>
  <c r="H815" i="3" s="1"/>
  <c r="X805" i="5"/>
  <c r="AD805" i="5" s="1"/>
  <c r="I815" i="3" s="1"/>
  <c r="Y805" i="5"/>
  <c r="AE805" i="5" s="1"/>
  <c r="J815" i="3" s="1"/>
  <c r="T806" i="5"/>
  <c r="Z806" i="5" s="1"/>
  <c r="E816" i="3" s="1"/>
  <c r="U806" i="5"/>
  <c r="AA806" i="5" s="1"/>
  <c r="F816" i="3" s="1"/>
  <c r="V806" i="5"/>
  <c r="AB806" i="5" s="1"/>
  <c r="G816" i="3" s="1"/>
  <c r="W806" i="5"/>
  <c r="AC806" i="5" s="1"/>
  <c r="H816" i="3" s="1"/>
  <c r="X806" i="5"/>
  <c r="AD806" i="5" s="1"/>
  <c r="I816" i="3" s="1"/>
  <c r="Y806" i="5"/>
  <c r="AE806" i="5" s="1"/>
  <c r="J816" i="3" s="1"/>
  <c r="T807" i="5"/>
  <c r="Z807" i="5" s="1"/>
  <c r="E817" i="3" s="1"/>
  <c r="U807" i="5"/>
  <c r="AA807" i="5" s="1"/>
  <c r="F817" i="3" s="1"/>
  <c r="V807" i="5"/>
  <c r="AB807" i="5" s="1"/>
  <c r="G817" i="3" s="1"/>
  <c r="W807" i="5"/>
  <c r="AC807" i="5" s="1"/>
  <c r="H817" i="3" s="1"/>
  <c r="X807" i="5"/>
  <c r="AD807" i="5" s="1"/>
  <c r="I817" i="3" s="1"/>
  <c r="Y807" i="5"/>
  <c r="AE807" i="5" s="1"/>
  <c r="J817" i="3" s="1"/>
  <c r="T808" i="5"/>
  <c r="Z808" i="5" s="1"/>
  <c r="E818" i="3" s="1"/>
  <c r="U808" i="5"/>
  <c r="AA808" i="5" s="1"/>
  <c r="F818" i="3" s="1"/>
  <c r="V808" i="5"/>
  <c r="AB808" i="5" s="1"/>
  <c r="G818" i="3" s="1"/>
  <c r="W808" i="5"/>
  <c r="AC808" i="5" s="1"/>
  <c r="H818" i="3" s="1"/>
  <c r="X808" i="5"/>
  <c r="AD808" i="5" s="1"/>
  <c r="I818" i="3" s="1"/>
  <c r="Y808" i="5"/>
  <c r="AE808" i="5" s="1"/>
  <c r="J818" i="3" s="1"/>
  <c r="T809" i="5"/>
  <c r="Z809" i="5" s="1"/>
  <c r="E819" i="3" s="1"/>
  <c r="U809" i="5"/>
  <c r="AA809" i="5" s="1"/>
  <c r="F819" i="3" s="1"/>
  <c r="V809" i="5"/>
  <c r="AB809" i="5" s="1"/>
  <c r="G819" i="3" s="1"/>
  <c r="W809" i="5"/>
  <c r="AC809" i="5" s="1"/>
  <c r="H819" i="3" s="1"/>
  <c r="X809" i="5"/>
  <c r="AD809" i="5" s="1"/>
  <c r="I819" i="3" s="1"/>
  <c r="Y809" i="5"/>
  <c r="AE809" i="5" s="1"/>
  <c r="J819" i="3" s="1"/>
  <c r="T810" i="5"/>
  <c r="Z810" i="5" s="1"/>
  <c r="E820" i="3" s="1"/>
  <c r="U810" i="5"/>
  <c r="AA810" i="5" s="1"/>
  <c r="F820" i="3" s="1"/>
  <c r="V810" i="5"/>
  <c r="AB810" i="5" s="1"/>
  <c r="G820" i="3" s="1"/>
  <c r="W810" i="5"/>
  <c r="AC810" i="5" s="1"/>
  <c r="H820" i="3" s="1"/>
  <c r="X810" i="5"/>
  <c r="AD810" i="5" s="1"/>
  <c r="I820" i="3" s="1"/>
  <c r="Y810" i="5"/>
  <c r="AE810" i="5" s="1"/>
  <c r="J820" i="3" s="1"/>
  <c r="T811" i="5"/>
  <c r="Z811" i="5" s="1"/>
  <c r="E821" i="3" s="1"/>
  <c r="U811" i="5"/>
  <c r="AA811" i="5" s="1"/>
  <c r="F821" i="3" s="1"/>
  <c r="V811" i="5"/>
  <c r="AB811" i="5" s="1"/>
  <c r="W811" i="5"/>
  <c r="AC811" i="5" s="1"/>
  <c r="H821" i="3" s="1"/>
  <c r="X811" i="5"/>
  <c r="AD811" i="5" s="1"/>
  <c r="I821" i="3" s="1"/>
  <c r="Y811" i="5"/>
  <c r="AE811" i="5" s="1"/>
  <c r="J821" i="3" s="1"/>
  <c r="T812" i="5"/>
  <c r="Z812" i="5" s="1"/>
  <c r="E822" i="3" s="1"/>
  <c r="U812" i="5"/>
  <c r="AA812" i="5" s="1"/>
  <c r="F822" i="3" s="1"/>
  <c r="V812" i="5"/>
  <c r="AB812" i="5" s="1"/>
  <c r="G822" i="3" s="1"/>
  <c r="W812" i="5"/>
  <c r="AC812" i="5" s="1"/>
  <c r="H822" i="3" s="1"/>
  <c r="X812" i="5"/>
  <c r="AD812" i="5" s="1"/>
  <c r="Y812" i="5"/>
  <c r="AE812" i="5" s="1"/>
  <c r="J822" i="3" s="1"/>
  <c r="T813" i="5"/>
  <c r="Z813" i="5" s="1"/>
  <c r="E823" i="3" s="1"/>
  <c r="U813" i="5"/>
  <c r="AA813" i="5" s="1"/>
  <c r="F823" i="3" s="1"/>
  <c r="V813" i="5"/>
  <c r="AB813" i="5" s="1"/>
  <c r="G823" i="3" s="1"/>
  <c r="W813" i="5"/>
  <c r="AC813" i="5" s="1"/>
  <c r="H823" i="3" s="1"/>
  <c r="X813" i="5"/>
  <c r="AD813" i="5" s="1"/>
  <c r="I823" i="3" s="1"/>
  <c r="Y813" i="5"/>
  <c r="AE813" i="5" s="1"/>
  <c r="J823" i="3" s="1"/>
  <c r="T814" i="5"/>
  <c r="Z814" i="5" s="1"/>
  <c r="E824" i="3" s="1"/>
  <c r="U814" i="5"/>
  <c r="AA814" i="5" s="1"/>
  <c r="F824" i="3" s="1"/>
  <c r="V814" i="5"/>
  <c r="AB814" i="5" s="1"/>
  <c r="G824" i="3" s="1"/>
  <c r="W814" i="5"/>
  <c r="AC814" i="5" s="1"/>
  <c r="H824" i="3" s="1"/>
  <c r="X814" i="5"/>
  <c r="AD814" i="5" s="1"/>
  <c r="I824" i="3" s="1"/>
  <c r="Y814" i="5"/>
  <c r="AE814" i="5" s="1"/>
  <c r="J824" i="3" s="1"/>
  <c r="T815" i="5"/>
  <c r="Z815" i="5" s="1"/>
  <c r="E825" i="3" s="1"/>
  <c r="U815" i="5"/>
  <c r="AA815" i="5" s="1"/>
  <c r="F825" i="3" s="1"/>
  <c r="V815" i="5"/>
  <c r="AB815" i="5" s="1"/>
  <c r="G825" i="3" s="1"/>
  <c r="W815" i="5"/>
  <c r="AC815" i="5" s="1"/>
  <c r="H825" i="3" s="1"/>
  <c r="X815" i="5"/>
  <c r="AD815" i="5" s="1"/>
  <c r="I825" i="3" s="1"/>
  <c r="Y815" i="5"/>
  <c r="AE815" i="5" s="1"/>
  <c r="J825" i="3" s="1"/>
  <c r="T816" i="5"/>
  <c r="Z816" i="5" s="1"/>
  <c r="E826" i="3" s="1"/>
  <c r="U816" i="5"/>
  <c r="AA816" i="5" s="1"/>
  <c r="F826" i="3" s="1"/>
  <c r="V816" i="5"/>
  <c r="AB816" i="5" s="1"/>
  <c r="G826" i="3" s="1"/>
  <c r="W816" i="5"/>
  <c r="AC816" i="5" s="1"/>
  <c r="H826" i="3" s="1"/>
  <c r="X816" i="5"/>
  <c r="AD816" i="5" s="1"/>
  <c r="I826" i="3" s="1"/>
  <c r="Y816" i="5"/>
  <c r="AE816" i="5" s="1"/>
  <c r="J826" i="3" s="1"/>
  <c r="T817" i="5"/>
  <c r="Z817" i="5" s="1"/>
  <c r="E827" i="3" s="1"/>
  <c r="U817" i="5"/>
  <c r="AA817" i="5" s="1"/>
  <c r="F827" i="3" s="1"/>
  <c r="V817" i="5"/>
  <c r="AB817" i="5" s="1"/>
  <c r="G827" i="3" s="1"/>
  <c r="W817" i="5"/>
  <c r="AC817" i="5" s="1"/>
  <c r="H827" i="3" s="1"/>
  <c r="X817" i="5"/>
  <c r="AD817" i="5" s="1"/>
  <c r="I827" i="3" s="1"/>
  <c r="Y817" i="5"/>
  <c r="AE817" i="5" s="1"/>
  <c r="J827" i="3" s="1"/>
  <c r="T818" i="5"/>
  <c r="Z818" i="5" s="1"/>
  <c r="E828" i="3" s="1"/>
  <c r="U818" i="5"/>
  <c r="AA818" i="5" s="1"/>
  <c r="F828" i="3" s="1"/>
  <c r="V818" i="5"/>
  <c r="AB818" i="5" s="1"/>
  <c r="G828" i="3" s="1"/>
  <c r="W818" i="5"/>
  <c r="AC818" i="5" s="1"/>
  <c r="H828" i="3" s="1"/>
  <c r="X818" i="5"/>
  <c r="AD818" i="5" s="1"/>
  <c r="I828" i="3" s="1"/>
  <c r="Y818" i="5"/>
  <c r="AE818" i="5" s="1"/>
  <c r="J828" i="3" s="1"/>
  <c r="T819" i="5"/>
  <c r="Z819" i="5" s="1"/>
  <c r="E829" i="3" s="1"/>
  <c r="U819" i="5"/>
  <c r="AA819" i="5" s="1"/>
  <c r="F829" i="3" s="1"/>
  <c r="V819" i="5"/>
  <c r="AB819" i="5" s="1"/>
  <c r="G829" i="3" s="1"/>
  <c r="W819" i="5"/>
  <c r="AC819" i="5" s="1"/>
  <c r="H829" i="3" s="1"/>
  <c r="X819" i="5"/>
  <c r="AD819" i="5" s="1"/>
  <c r="I829" i="3" s="1"/>
  <c r="Y819" i="5"/>
  <c r="AE819" i="5" s="1"/>
  <c r="J829" i="3" s="1"/>
  <c r="T820" i="5"/>
  <c r="Z820" i="5" s="1"/>
  <c r="E830" i="3" s="1"/>
  <c r="U820" i="5"/>
  <c r="AA820" i="5" s="1"/>
  <c r="F830" i="3" s="1"/>
  <c r="V820" i="5"/>
  <c r="AB820" i="5" s="1"/>
  <c r="G830" i="3" s="1"/>
  <c r="W820" i="5"/>
  <c r="AC820" i="5" s="1"/>
  <c r="H830" i="3" s="1"/>
  <c r="X820" i="5"/>
  <c r="AD820" i="5" s="1"/>
  <c r="I830" i="3" s="1"/>
  <c r="Y820" i="5"/>
  <c r="AE820" i="5" s="1"/>
  <c r="J830" i="3" s="1"/>
  <c r="T821" i="5"/>
  <c r="Z821" i="5" s="1"/>
  <c r="E831" i="3" s="1"/>
  <c r="U821" i="5"/>
  <c r="AA821" i="5" s="1"/>
  <c r="F831" i="3" s="1"/>
  <c r="V821" i="5"/>
  <c r="AB821" i="5" s="1"/>
  <c r="G831" i="3" s="1"/>
  <c r="W821" i="5"/>
  <c r="AC821" i="5" s="1"/>
  <c r="H831" i="3" s="1"/>
  <c r="X821" i="5"/>
  <c r="AD821" i="5" s="1"/>
  <c r="I831" i="3" s="1"/>
  <c r="Y821" i="5"/>
  <c r="AE821" i="5" s="1"/>
  <c r="J831" i="3" s="1"/>
  <c r="T822" i="5"/>
  <c r="Z822" i="5" s="1"/>
  <c r="E832" i="3" s="1"/>
  <c r="U822" i="5"/>
  <c r="AA822" i="5" s="1"/>
  <c r="F832" i="3" s="1"/>
  <c r="V822" i="5"/>
  <c r="AB822" i="5" s="1"/>
  <c r="G832" i="3" s="1"/>
  <c r="W822" i="5"/>
  <c r="AC822" i="5" s="1"/>
  <c r="H832" i="3" s="1"/>
  <c r="X822" i="5"/>
  <c r="AD822" i="5" s="1"/>
  <c r="I832" i="3" s="1"/>
  <c r="Y822" i="5"/>
  <c r="AE822" i="5" s="1"/>
  <c r="J832" i="3" s="1"/>
  <c r="T823" i="5"/>
  <c r="Z823" i="5" s="1"/>
  <c r="E833" i="3" s="1"/>
  <c r="U823" i="5"/>
  <c r="AA823" i="5" s="1"/>
  <c r="F833" i="3" s="1"/>
  <c r="V823" i="5"/>
  <c r="AB823" i="5" s="1"/>
  <c r="G833" i="3" s="1"/>
  <c r="W823" i="5"/>
  <c r="AC823" i="5" s="1"/>
  <c r="H833" i="3" s="1"/>
  <c r="X823" i="5"/>
  <c r="AD823" i="5" s="1"/>
  <c r="I833" i="3" s="1"/>
  <c r="Y823" i="5"/>
  <c r="AE823" i="5" s="1"/>
  <c r="J833" i="3" s="1"/>
  <c r="T824" i="5"/>
  <c r="Z824" i="5" s="1"/>
  <c r="E834" i="3" s="1"/>
  <c r="U824" i="5"/>
  <c r="AA824" i="5" s="1"/>
  <c r="F834" i="3" s="1"/>
  <c r="V824" i="5"/>
  <c r="AB824" i="5" s="1"/>
  <c r="G834" i="3" s="1"/>
  <c r="W824" i="5"/>
  <c r="AC824" i="5" s="1"/>
  <c r="H834" i="3" s="1"/>
  <c r="X824" i="5"/>
  <c r="AD824" i="5" s="1"/>
  <c r="I834" i="3" s="1"/>
  <c r="Y824" i="5"/>
  <c r="AE824" i="5" s="1"/>
  <c r="J834" i="3" s="1"/>
  <c r="T825" i="5"/>
  <c r="Z825" i="5" s="1"/>
  <c r="E835" i="3" s="1"/>
  <c r="U825" i="5"/>
  <c r="AA825" i="5" s="1"/>
  <c r="F835" i="3" s="1"/>
  <c r="V825" i="5"/>
  <c r="AB825" i="5" s="1"/>
  <c r="G835" i="3" s="1"/>
  <c r="W825" i="5"/>
  <c r="AC825" i="5" s="1"/>
  <c r="H835" i="3" s="1"/>
  <c r="X825" i="5"/>
  <c r="AD825" i="5" s="1"/>
  <c r="I835" i="3" s="1"/>
  <c r="Y825" i="5"/>
  <c r="AE825" i="5" s="1"/>
  <c r="J835" i="3" s="1"/>
  <c r="T826" i="5"/>
  <c r="Z826" i="5" s="1"/>
  <c r="E836" i="3" s="1"/>
  <c r="U826" i="5"/>
  <c r="AA826" i="5" s="1"/>
  <c r="F836" i="3" s="1"/>
  <c r="V826" i="5"/>
  <c r="AB826" i="5" s="1"/>
  <c r="G836" i="3" s="1"/>
  <c r="W826" i="5"/>
  <c r="AC826" i="5" s="1"/>
  <c r="H836" i="3" s="1"/>
  <c r="X826" i="5"/>
  <c r="AD826" i="5" s="1"/>
  <c r="I836" i="3" s="1"/>
  <c r="Y826" i="5"/>
  <c r="AE826" i="5" s="1"/>
  <c r="J836" i="3" s="1"/>
  <c r="T827" i="5"/>
  <c r="Z827" i="5" s="1"/>
  <c r="E837" i="3" s="1"/>
  <c r="U827" i="5"/>
  <c r="AA827" i="5" s="1"/>
  <c r="F837" i="3" s="1"/>
  <c r="V827" i="5"/>
  <c r="AB827" i="5" s="1"/>
  <c r="G837" i="3" s="1"/>
  <c r="W827" i="5"/>
  <c r="AC827" i="5" s="1"/>
  <c r="H837" i="3" s="1"/>
  <c r="X827" i="5"/>
  <c r="AD827" i="5" s="1"/>
  <c r="I837" i="3" s="1"/>
  <c r="Y827" i="5"/>
  <c r="AE827" i="5" s="1"/>
  <c r="J837" i="3" s="1"/>
  <c r="T828" i="5"/>
  <c r="Z828" i="5" s="1"/>
  <c r="E838" i="3" s="1"/>
  <c r="U828" i="5"/>
  <c r="AA828" i="5" s="1"/>
  <c r="F838" i="3" s="1"/>
  <c r="V828" i="5"/>
  <c r="AB828" i="5" s="1"/>
  <c r="G838" i="3" s="1"/>
  <c r="W828" i="5"/>
  <c r="AC828" i="5" s="1"/>
  <c r="H838" i="3" s="1"/>
  <c r="X828" i="5"/>
  <c r="AD828" i="5" s="1"/>
  <c r="I838" i="3" s="1"/>
  <c r="Y828" i="5"/>
  <c r="AE828" i="5" s="1"/>
  <c r="J838" i="3" s="1"/>
  <c r="T829" i="5"/>
  <c r="Z829" i="5" s="1"/>
  <c r="E839" i="3" s="1"/>
  <c r="U829" i="5"/>
  <c r="AA829" i="5" s="1"/>
  <c r="F839" i="3" s="1"/>
  <c r="V829" i="5"/>
  <c r="AB829" i="5" s="1"/>
  <c r="G839" i="3" s="1"/>
  <c r="W829" i="5"/>
  <c r="AC829" i="5" s="1"/>
  <c r="H839" i="3" s="1"/>
  <c r="X829" i="5"/>
  <c r="AD829" i="5" s="1"/>
  <c r="I839" i="3" s="1"/>
  <c r="Y829" i="5"/>
  <c r="AE829" i="5" s="1"/>
  <c r="J839" i="3" s="1"/>
  <c r="T830" i="5"/>
  <c r="Z830" i="5" s="1"/>
  <c r="E840" i="3" s="1"/>
  <c r="U830" i="5"/>
  <c r="AA830" i="5" s="1"/>
  <c r="F840" i="3" s="1"/>
  <c r="V830" i="5"/>
  <c r="AB830" i="5" s="1"/>
  <c r="G840" i="3" s="1"/>
  <c r="W830" i="5"/>
  <c r="AC830" i="5" s="1"/>
  <c r="H840" i="3" s="1"/>
  <c r="X830" i="5"/>
  <c r="AD830" i="5" s="1"/>
  <c r="I840" i="3" s="1"/>
  <c r="Y830" i="5"/>
  <c r="AE830" i="5" s="1"/>
  <c r="J840" i="3" s="1"/>
  <c r="T831" i="5"/>
  <c r="Z831" i="5" s="1"/>
  <c r="E841" i="3" s="1"/>
  <c r="U831" i="5"/>
  <c r="AA831" i="5" s="1"/>
  <c r="F841" i="3" s="1"/>
  <c r="V831" i="5"/>
  <c r="AB831" i="5" s="1"/>
  <c r="G841" i="3" s="1"/>
  <c r="W831" i="5"/>
  <c r="AC831" i="5" s="1"/>
  <c r="H841" i="3" s="1"/>
  <c r="X831" i="5"/>
  <c r="AD831" i="5" s="1"/>
  <c r="I841" i="3" s="1"/>
  <c r="Y831" i="5"/>
  <c r="AE831" i="5" s="1"/>
  <c r="J841" i="3" s="1"/>
  <c r="T832" i="5"/>
  <c r="Z832" i="5" s="1"/>
  <c r="E842" i="3" s="1"/>
  <c r="U832" i="5"/>
  <c r="AA832" i="5" s="1"/>
  <c r="F842" i="3" s="1"/>
  <c r="V832" i="5"/>
  <c r="AB832" i="5" s="1"/>
  <c r="G842" i="3" s="1"/>
  <c r="W832" i="5"/>
  <c r="AC832" i="5" s="1"/>
  <c r="H842" i="3" s="1"/>
  <c r="X832" i="5"/>
  <c r="AD832" i="5" s="1"/>
  <c r="I842" i="3" s="1"/>
  <c r="Y832" i="5"/>
  <c r="AE832" i="5" s="1"/>
  <c r="J842" i="3" s="1"/>
  <c r="T833" i="5"/>
  <c r="Z833" i="5" s="1"/>
  <c r="E843" i="3" s="1"/>
  <c r="U833" i="5"/>
  <c r="AA833" i="5" s="1"/>
  <c r="F843" i="3" s="1"/>
  <c r="V833" i="5"/>
  <c r="AB833" i="5" s="1"/>
  <c r="G843" i="3" s="1"/>
  <c r="W833" i="5"/>
  <c r="AC833" i="5" s="1"/>
  <c r="H843" i="3" s="1"/>
  <c r="X833" i="5"/>
  <c r="AD833" i="5" s="1"/>
  <c r="I843" i="3" s="1"/>
  <c r="Y833" i="5"/>
  <c r="AE833" i="5" s="1"/>
  <c r="J843" i="3" s="1"/>
  <c r="T834" i="5"/>
  <c r="Z834" i="5" s="1"/>
  <c r="E844" i="3" s="1"/>
  <c r="U834" i="5"/>
  <c r="AA834" i="5" s="1"/>
  <c r="F844" i="3" s="1"/>
  <c r="V834" i="5"/>
  <c r="AB834" i="5" s="1"/>
  <c r="G844" i="3" s="1"/>
  <c r="W834" i="5"/>
  <c r="AC834" i="5" s="1"/>
  <c r="H844" i="3" s="1"/>
  <c r="X834" i="5"/>
  <c r="AD834" i="5" s="1"/>
  <c r="I844" i="3" s="1"/>
  <c r="Y834" i="5"/>
  <c r="AE834" i="5" s="1"/>
  <c r="J844" i="3" s="1"/>
  <c r="T835" i="5"/>
  <c r="Z835" i="5" s="1"/>
  <c r="E845" i="3" s="1"/>
  <c r="U835" i="5"/>
  <c r="AA835" i="5" s="1"/>
  <c r="F845" i="3" s="1"/>
  <c r="V835" i="5"/>
  <c r="AB835" i="5" s="1"/>
  <c r="G845" i="3" s="1"/>
  <c r="W835" i="5"/>
  <c r="AC835" i="5" s="1"/>
  <c r="H845" i="3" s="1"/>
  <c r="X835" i="5"/>
  <c r="AD835" i="5" s="1"/>
  <c r="I845" i="3" s="1"/>
  <c r="Y835" i="5"/>
  <c r="AE835" i="5" s="1"/>
  <c r="J845" i="3" s="1"/>
  <c r="T836" i="5"/>
  <c r="Z836" i="5" s="1"/>
  <c r="E846" i="3" s="1"/>
  <c r="U836" i="5"/>
  <c r="AA836" i="5" s="1"/>
  <c r="F846" i="3" s="1"/>
  <c r="V836" i="5"/>
  <c r="AB836" i="5" s="1"/>
  <c r="G846" i="3" s="1"/>
  <c r="W836" i="5"/>
  <c r="AC836" i="5" s="1"/>
  <c r="H846" i="3" s="1"/>
  <c r="X836" i="5"/>
  <c r="AD836" i="5" s="1"/>
  <c r="I846" i="3" s="1"/>
  <c r="Y836" i="5"/>
  <c r="AE836" i="5" s="1"/>
  <c r="J846" i="3" s="1"/>
  <c r="T837" i="5"/>
  <c r="Z837" i="5" s="1"/>
  <c r="E847" i="3" s="1"/>
  <c r="U837" i="5"/>
  <c r="AA837" i="5" s="1"/>
  <c r="F847" i="3" s="1"/>
  <c r="V837" i="5"/>
  <c r="AB837" i="5" s="1"/>
  <c r="G847" i="3" s="1"/>
  <c r="W837" i="5"/>
  <c r="AC837" i="5" s="1"/>
  <c r="H847" i="3" s="1"/>
  <c r="X837" i="5"/>
  <c r="AD837" i="5" s="1"/>
  <c r="I847" i="3" s="1"/>
  <c r="Y837" i="5"/>
  <c r="AE837" i="5" s="1"/>
  <c r="J847" i="3" s="1"/>
  <c r="T838" i="5"/>
  <c r="Z838" i="5" s="1"/>
  <c r="E848" i="3" s="1"/>
  <c r="U838" i="5"/>
  <c r="AA838" i="5" s="1"/>
  <c r="F848" i="3" s="1"/>
  <c r="V838" i="5"/>
  <c r="AB838" i="5" s="1"/>
  <c r="G848" i="3" s="1"/>
  <c r="W838" i="5"/>
  <c r="AC838" i="5" s="1"/>
  <c r="H848" i="3" s="1"/>
  <c r="X838" i="5"/>
  <c r="AD838" i="5" s="1"/>
  <c r="I848" i="3" s="1"/>
  <c r="Y838" i="5"/>
  <c r="AE838" i="5" s="1"/>
  <c r="J848" i="3" s="1"/>
  <c r="T839" i="5"/>
  <c r="Z839" i="5" s="1"/>
  <c r="E849" i="3" s="1"/>
  <c r="U839" i="5"/>
  <c r="AA839" i="5" s="1"/>
  <c r="F849" i="3" s="1"/>
  <c r="V839" i="5"/>
  <c r="AB839" i="5" s="1"/>
  <c r="G849" i="3" s="1"/>
  <c r="W839" i="5"/>
  <c r="AC839" i="5" s="1"/>
  <c r="H849" i="3" s="1"/>
  <c r="X839" i="5"/>
  <c r="AD839" i="5" s="1"/>
  <c r="I849" i="3" s="1"/>
  <c r="Y839" i="5"/>
  <c r="AE839" i="5" s="1"/>
  <c r="J849" i="3" s="1"/>
  <c r="T840" i="5"/>
  <c r="Z840" i="5" s="1"/>
  <c r="E850" i="3" s="1"/>
  <c r="U840" i="5"/>
  <c r="AA840" i="5" s="1"/>
  <c r="F850" i="3" s="1"/>
  <c r="V840" i="5"/>
  <c r="AB840" i="5" s="1"/>
  <c r="G850" i="3" s="1"/>
  <c r="W840" i="5"/>
  <c r="AC840" i="5" s="1"/>
  <c r="H850" i="3" s="1"/>
  <c r="X840" i="5"/>
  <c r="AD840" i="5" s="1"/>
  <c r="I850" i="3" s="1"/>
  <c r="Y840" i="5"/>
  <c r="AE840" i="5" s="1"/>
  <c r="J850" i="3" s="1"/>
  <c r="T841" i="5"/>
  <c r="Z841" i="5" s="1"/>
  <c r="E851" i="3" s="1"/>
  <c r="U841" i="5"/>
  <c r="AA841" i="5" s="1"/>
  <c r="F851" i="3" s="1"/>
  <c r="V841" i="5"/>
  <c r="AB841" i="5" s="1"/>
  <c r="G851" i="3" s="1"/>
  <c r="W841" i="5"/>
  <c r="AC841" i="5" s="1"/>
  <c r="H851" i="3" s="1"/>
  <c r="X841" i="5"/>
  <c r="AD841" i="5" s="1"/>
  <c r="I851" i="3" s="1"/>
  <c r="Y841" i="5"/>
  <c r="AE841" i="5" s="1"/>
  <c r="J851" i="3" s="1"/>
  <c r="T842" i="5"/>
  <c r="Z842" i="5" s="1"/>
  <c r="E852" i="3" s="1"/>
  <c r="U842" i="5"/>
  <c r="AA842" i="5" s="1"/>
  <c r="F852" i="3" s="1"/>
  <c r="V842" i="5"/>
  <c r="AB842" i="5" s="1"/>
  <c r="G852" i="3" s="1"/>
  <c r="W842" i="5"/>
  <c r="AC842" i="5" s="1"/>
  <c r="H852" i="3" s="1"/>
  <c r="X842" i="5"/>
  <c r="AD842" i="5" s="1"/>
  <c r="I852" i="3" s="1"/>
  <c r="Y842" i="5"/>
  <c r="AE842" i="5" s="1"/>
  <c r="J852" i="3" s="1"/>
  <c r="T843" i="5"/>
  <c r="Z843" i="5" s="1"/>
  <c r="E853" i="3" s="1"/>
  <c r="U843" i="5"/>
  <c r="AA843" i="5" s="1"/>
  <c r="F853" i="3" s="1"/>
  <c r="V843" i="5"/>
  <c r="AB843" i="5" s="1"/>
  <c r="G853" i="3" s="1"/>
  <c r="W843" i="5"/>
  <c r="AC843" i="5" s="1"/>
  <c r="H853" i="3" s="1"/>
  <c r="X843" i="5"/>
  <c r="AD843" i="5" s="1"/>
  <c r="I853" i="3" s="1"/>
  <c r="Y843" i="5"/>
  <c r="AE843" i="5" s="1"/>
  <c r="J853" i="3" s="1"/>
  <c r="T844" i="5"/>
  <c r="Z844" i="5" s="1"/>
  <c r="E854" i="3" s="1"/>
  <c r="U844" i="5"/>
  <c r="AA844" i="5" s="1"/>
  <c r="F854" i="3" s="1"/>
  <c r="V844" i="5"/>
  <c r="AB844" i="5" s="1"/>
  <c r="G854" i="3" s="1"/>
  <c r="W844" i="5"/>
  <c r="AC844" i="5" s="1"/>
  <c r="H854" i="3" s="1"/>
  <c r="X844" i="5"/>
  <c r="AD844" i="5" s="1"/>
  <c r="I854" i="3" s="1"/>
  <c r="Y844" i="5"/>
  <c r="AE844" i="5" s="1"/>
  <c r="J854" i="3" s="1"/>
  <c r="T845" i="5"/>
  <c r="Z845" i="5" s="1"/>
  <c r="E855" i="3" s="1"/>
  <c r="U845" i="5"/>
  <c r="AA845" i="5" s="1"/>
  <c r="F855" i="3" s="1"/>
  <c r="V845" i="5"/>
  <c r="AB845" i="5" s="1"/>
  <c r="G855" i="3" s="1"/>
  <c r="W845" i="5"/>
  <c r="AC845" i="5" s="1"/>
  <c r="H855" i="3" s="1"/>
  <c r="X845" i="5"/>
  <c r="AD845" i="5" s="1"/>
  <c r="I855" i="3" s="1"/>
  <c r="Y845" i="5"/>
  <c r="AE845" i="5" s="1"/>
  <c r="J855" i="3" s="1"/>
  <c r="T846" i="5"/>
  <c r="Z846" i="5" s="1"/>
  <c r="E856" i="3" s="1"/>
  <c r="U846" i="5"/>
  <c r="AA846" i="5" s="1"/>
  <c r="F856" i="3" s="1"/>
  <c r="V846" i="5"/>
  <c r="AB846" i="5" s="1"/>
  <c r="G856" i="3" s="1"/>
  <c r="W846" i="5"/>
  <c r="AC846" i="5" s="1"/>
  <c r="H856" i="3" s="1"/>
  <c r="X846" i="5"/>
  <c r="AD846" i="5" s="1"/>
  <c r="I856" i="3" s="1"/>
  <c r="Y846" i="5"/>
  <c r="AE846" i="5" s="1"/>
  <c r="J856" i="3" s="1"/>
  <c r="T847" i="5"/>
  <c r="Z847" i="5" s="1"/>
  <c r="E857" i="3" s="1"/>
  <c r="U847" i="5"/>
  <c r="AA847" i="5" s="1"/>
  <c r="F857" i="3" s="1"/>
  <c r="V847" i="5"/>
  <c r="AB847" i="5" s="1"/>
  <c r="G857" i="3" s="1"/>
  <c r="W847" i="5"/>
  <c r="AC847" i="5" s="1"/>
  <c r="H857" i="3" s="1"/>
  <c r="X847" i="5"/>
  <c r="AD847" i="5" s="1"/>
  <c r="I857" i="3" s="1"/>
  <c r="Y847" i="5"/>
  <c r="AE847" i="5" s="1"/>
  <c r="J857" i="3" s="1"/>
  <c r="T848" i="5"/>
  <c r="Z848" i="5" s="1"/>
  <c r="E858" i="3" s="1"/>
  <c r="U848" i="5"/>
  <c r="AA848" i="5" s="1"/>
  <c r="F858" i="3" s="1"/>
  <c r="V848" i="5"/>
  <c r="AB848" i="5" s="1"/>
  <c r="G858" i="3" s="1"/>
  <c r="W848" i="5"/>
  <c r="AC848" i="5" s="1"/>
  <c r="H858" i="3" s="1"/>
  <c r="X848" i="5"/>
  <c r="AD848" i="5" s="1"/>
  <c r="I858" i="3" s="1"/>
  <c r="Y848" i="5"/>
  <c r="AE848" i="5" s="1"/>
  <c r="J858" i="3" s="1"/>
  <c r="T849" i="5"/>
  <c r="Z849" i="5" s="1"/>
  <c r="E859" i="3" s="1"/>
  <c r="U849" i="5"/>
  <c r="AA849" i="5" s="1"/>
  <c r="F859" i="3" s="1"/>
  <c r="V849" i="5"/>
  <c r="AB849" i="5" s="1"/>
  <c r="G859" i="3" s="1"/>
  <c r="W849" i="5"/>
  <c r="AC849" i="5" s="1"/>
  <c r="H859" i="3" s="1"/>
  <c r="X849" i="5"/>
  <c r="AD849" i="5" s="1"/>
  <c r="I859" i="3" s="1"/>
  <c r="Y849" i="5"/>
  <c r="AE849" i="5" s="1"/>
  <c r="J859" i="3" s="1"/>
  <c r="T850" i="5"/>
  <c r="Z850" i="5" s="1"/>
  <c r="E860" i="3" s="1"/>
  <c r="U850" i="5"/>
  <c r="AA850" i="5" s="1"/>
  <c r="F860" i="3" s="1"/>
  <c r="V850" i="5"/>
  <c r="AB850" i="5" s="1"/>
  <c r="G860" i="3" s="1"/>
  <c r="W850" i="5"/>
  <c r="AC850" i="5" s="1"/>
  <c r="H860" i="3" s="1"/>
  <c r="X850" i="5"/>
  <c r="AD850" i="5" s="1"/>
  <c r="I860" i="3" s="1"/>
  <c r="Y850" i="5"/>
  <c r="AE850" i="5" s="1"/>
  <c r="J860" i="3" s="1"/>
  <c r="T851" i="5"/>
  <c r="Z851" i="5" s="1"/>
  <c r="E861" i="3" s="1"/>
  <c r="U851" i="5"/>
  <c r="AA851" i="5" s="1"/>
  <c r="F861" i="3" s="1"/>
  <c r="V851" i="5"/>
  <c r="AB851" i="5" s="1"/>
  <c r="G861" i="3" s="1"/>
  <c r="W851" i="5"/>
  <c r="AC851" i="5" s="1"/>
  <c r="H861" i="3" s="1"/>
  <c r="X851" i="5"/>
  <c r="AD851" i="5" s="1"/>
  <c r="I861" i="3" s="1"/>
  <c r="Y851" i="5"/>
  <c r="AE851" i="5" s="1"/>
  <c r="J861" i="3" s="1"/>
  <c r="T852" i="5"/>
  <c r="Z852" i="5" s="1"/>
  <c r="E862" i="3" s="1"/>
  <c r="U852" i="5"/>
  <c r="AA852" i="5" s="1"/>
  <c r="F862" i="3" s="1"/>
  <c r="V852" i="5"/>
  <c r="AB852" i="5" s="1"/>
  <c r="G862" i="3" s="1"/>
  <c r="W852" i="5"/>
  <c r="AC852" i="5" s="1"/>
  <c r="H862" i="3" s="1"/>
  <c r="X852" i="5"/>
  <c r="AD852" i="5" s="1"/>
  <c r="I862" i="3" s="1"/>
  <c r="Y852" i="5"/>
  <c r="AE852" i="5" s="1"/>
  <c r="J862" i="3" s="1"/>
  <c r="T853" i="5"/>
  <c r="Z853" i="5" s="1"/>
  <c r="E863" i="3" s="1"/>
  <c r="U853" i="5"/>
  <c r="AA853" i="5" s="1"/>
  <c r="F863" i="3" s="1"/>
  <c r="V853" i="5"/>
  <c r="AB853" i="5" s="1"/>
  <c r="G863" i="3" s="1"/>
  <c r="W853" i="5"/>
  <c r="AC853" i="5" s="1"/>
  <c r="H863" i="3" s="1"/>
  <c r="X853" i="5"/>
  <c r="AD853" i="5" s="1"/>
  <c r="I863" i="3" s="1"/>
  <c r="Y853" i="5"/>
  <c r="AE853" i="5" s="1"/>
  <c r="J863" i="3" s="1"/>
  <c r="T854" i="5"/>
  <c r="Z854" i="5" s="1"/>
  <c r="E864" i="3" s="1"/>
  <c r="U854" i="5"/>
  <c r="AA854" i="5" s="1"/>
  <c r="F864" i="3" s="1"/>
  <c r="V854" i="5"/>
  <c r="AB854" i="5" s="1"/>
  <c r="G864" i="3" s="1"/>
  <c r="W854" i="5"/>
  <c r="AC854" i="5" s="1"/>
  <c r="H864" i="3" s="1"/>
  <c r="X854" i="5"/>
  <c r="AD854" i="5" s="1"/>
  <c r="I864" i="3" s="1"/>
  <c r="Y854" i="5"/>
  <c r="AE854" i="5" s="1"/>
  <c r="J864" i="3" s="1"/>
  <c r="T855" i="5"/>
  <c r="Z855" i="5" s="1"/>
  <c r="E865" i="3" s="1"/>
  <c r="U855" i="5"/>
  <c r="AA855" i="5" s="1"/>
  <c r="F865" i="3" s="1"/>
  <c r="V855" i="5"/>
  <c r="AB855" i="5" s="1"/>
  <c r="W855" i="5"/>
  <c r="AC855" i="5" s="1"/>
  <c r="H865" i="3" s="1"/>
  <c r="X855" i="5"/>
  <c r="AD855" i="5" s="1"/>
  <c r="I865" i="3" s="1"/>
  <c r="Y855" i="5"/>
  <c r="AE855" i="5" s="1"/>
  <c r="J865" i="3" s="1"/>
  <c r="T856" i="5"/>
  <c r="Z856" i="5" s="1"/>
  <c r="E866" i="3" s="1"/>
  <c r="U856" i="5"/>
  <c r="AA856" i="5" s="1"/>
  <c r="F866" i="3" s="1"/>
  <c r="V856" i="5"/>
  <c r="AB856" i="5" s="1"/>
  <c r="G866" i="3" s="1"/>
  <c r="W856" i="5"/>
  <c r="AC856" i="5" s="1"/>
  <c r="H866" i="3" s="1"/>
  <c r="X856" i="5"/>
  <c r="AD856" i="5" s="1"/>
  <c r="I866" i="3" s="1"/>
  <c r="Y856" i="5"/>
  <c r="AE856" i="5" s="1"/>
  <c r="J866" i="3" s="1"/>
  <c r="T857" i="5"/>
  <c r="Z857" i="5" s="1"/>
  <c r="E867" i="3" s="1"/>
  <c r="U857" i="5"/>
  <c r="AA857" i="5" s="1"/>
  <c r="F867" i="3" s="1"/>
  <c r="V857" i="5"/>
  <c r="AB857" i="5" s="1"/>
  <c r="G867" i="3" s="1"/>
  <c r="W857" i="5"/>
  <c r="AC857" i="5" s="1"/>
  <c r="H867" i="3" s="1"/>
  <c r="X857" i="5"/>
  <c r="AD857" i="5" s="1"/>
  <c r="I867" i="3" s="1"/>
  <c r="Y857" i="5"/>
  <c r="AE857" i="5" s="1"/>
  <c r="J867" i="3" s="1"/>
  <c r="T858" i="5"/>
  <c r="Z858" i="5" s="1"/>
  <c r="E868" i="3" s="1"/>
  <c r="U858" i="5"/>
  <c r="AA858" i="5" s="1"/>
  <c r="F868" i="3" s="1"/>
  <c r="V858" i="5"/>
  <c r="AB858" i="5" s="1"/>
  <c r="G868" i="3" s="1"/>
  <c r="W858" i="5"/>
  <c r="AC858" i="5" s="1"/>
  <c r="H868" i="3" s="1"/>
  <c r="X858" i="5"/>
  <c r="AD858" i="5" s="1"/>
  <c r="I868" i="3" s="1"/>
  <c r="Y858" i="5"/>
  <c r="AE858" i="5" s="1"/>
  <c r="J868" i="3" s="1"/>
  <c r="T859" i="5"/>
  <c r="Z859" i="5" s="1"/>
  <c r="E869" i="3" s="1"/>
  <c r="U859" i="5"/>
  <c r="AA859" i="5" s="1"/>
  <c r="F869" i="3" s="1"/>
  <c r="V859" i="5"/>
  <c r="AB859" i="5" s="1"/>
  <c r="G869" i="3" s="1"/>
  <c r="W859" i="5"/>
  <c r="AC859" i="5" s="1"/>
  <c r="H869" i="3" s="1"/>
  <c r="X859" i="5"/>
  <c r="AD859" i="5" s="1"/>
  <c r="I869" i="3" s="1"/>
  <c r="Y859" i="5"/>
  <c r="AE859" i="5" s="1"/>
  <c r="J869" i="3" s="1"/>
  <c r="T860" i="5"/>
  <c r="Z860" i="5" s="1"/>
  <c r="E870" i="3" s="1"/>
  <c r="U860" i="5"/>
  <c r="AA860" i="5" s="1"/>
  <c r="F870" i="3" s="1"/>
  <c r="V860" i="5"/>
  <c r="AB860" i="5" s="1"/>
  <c r="G870" i="3" s="1"/>
  <c r="W860" i="5"/>
  <c r="AC860" i="5" s="1"/>
  <c r="H870" i="3" s="1"/>
  <c r="X860" i="5"/>
  <c r="AD860" i="5" s="1"/>
  <c r="I870" i="3" s="1"/>
  <c r="Y860" i="5"/>
  <c r="AE860" i="5" s="1"/>
  <c r="J870" i="3" s="1"/>
  <c r="T861" i="5"/>
  <c r="Z861" i="5" s="1"/>
  <c r="E871" i="3" s="1"/>
  <c r="U861" i="5"/>
  <c r="AA861" i="5" s="1"/>
  <c r="F871" i="3" s="1"/>
  <c r="V861" i="5"/>
  <c r="AB861" i="5" s="1"/>
  <c r="G871" i="3" s="1"/>
  <c r="W861" i="5"/>
  <c r="AC861" i="5" s="1"/>
  <c r="H871" i="3" s="1"/>
  <c r="X861" i="5"/>
  <c r="AD861" i="5" s="1"/>
  <c r="I871" i="3" s="1"/>
  <c r="Y861" i="5"/>
  <c r="AE861" i="5" s="1"/>
  <c r="J871" i="3" s="1"/>
  <c r="T862" i="5"/>
  <c r="Z862" i="5" s="1"/>
  <c r="E872" i="3" s="1"/>
  <c r="U862" i="5"/>
  <c r="AA862" i="5" s="1"/>
  <c r="F872" i="3" s="1"/>
  <c r="V862" i="5"/>
  <c r="AB862" i="5" s="1"/>
  <c r="G872" i="3" s="1"/>
  <c r="W862" i="5"/>
  <c r="AC862" i="5" s="1"/>
  <c r="H872" i="3" s="1"/>
  <c r="X862" i="5"/>
  <c r="AD862" i="5" s="1"/>
  <c r="I872" i="3" s="1"/>
  <c r="Y862" i="5"/>
  <c r="AE862" i="5" s="1"/>
  <c r="J872" i="3" s="1"/>
  <c r="T863" i="5"/>
  <c r="Z863" i="5" s="1"/>
  <c r="E873" i="3" s="1"/>
  <c r="U863" i="5"/>
  <c r="AA863" i="5" s="1"/>
  <c r="F873" i="3" s="1"/>
  <c r="V863" i="5"/>
  <c r="AB863" i="5" s="1"/>
  <c r="G873" i="3" s="1"/>
  <c r="W863" i="5"/>
  <c r="AC863" i="5" s="1"/>
  <c r="H873" i="3" s="1"/>
  <c r="X863" i="5"/>
  <c r="AD863" i="5" s="1"/>
  <c r="I873" i="3" s="1"/>
  <c r="Y863" i="5"/>
  <c r="AE863" i="5" s="1"/>
  <c r="J873" i="3" s="1"/>
  <c r="T864" i="5"/>
  <c r="Z864" i="5" s="1"/>
  <c r="E874" i="3" s="1"/>
  <c r="U864" i="5"/>
  <c r="AA864" i="5" s="1"/>
  <c r="F874" i="3" s="1"/>
  <c r="V864" i="5"/>
  <c r="AB864" i="5" s="1"/>
  <c r="G874" i="3" s="1"/>
  <c r="W864" i="5"/>
  <c r="AC864" i="5" s="1"/>
  <c r="H874" i="3" s="1"/>
  <c r="X864" i="5"/>
  <c r="AD864" i="5" s="1"/>
  <c r="I874" i="3" s="1"/>
  <c r="Y864" i="5"/>
  <c r="AE864" i="5" s="1"/>
  <c r="J874" i="3" s="1"/>
  <c r="T865" i="5"/>
  <c r="Z865" i="5" s="1"/>
  <c r="E875" i="3" s="1"/>
  <c r="U865" i="5"/>
  <c r="AA865" i="5" s="1"/>
  <c r="F875" i="3" s="1"/>
  <c r="V865" i="5"/>
  <c r="AB865" i="5" s="1"/>
  <c r="G875" i="3" s="1"/>
  <c r="W865" i="5"/>
  <c r="AC865" i="5" s="1"/>
  <c r="H875" i="3" s="1"/>
  <c r="X865" i="5"/>
  <c r="AD865" i="5" s="1"/>
  <c r="I875" i="3" s="1"/>
  <c r="Y865" i="5"/>
  <c r="AE865" i="5" s="1"/>
  <c r="J875" i="3" s="1"/>
  <c r="T866" i="5"/>
  <c r="Z866" i="5" s="1"/>
  <c r="E876" i="3" s="1"/>
  <c r="U866" i="5"/>
  <c r="AA866" i="5" s="1"/>
  <c r="F876" i="3" s="1"/>
  <c r="V866" i="5"/>
  <c r="AB866" i="5" s="1"/>
  <c r="G876" i="3" s="1"/>
  <c r="W866" i="5"/>
  <c r="AC866" i="5" s="1"/>
  <c r="H876" i="3" s="1"/>
  <c r="X866" i="5"/>
  <c r="AD866" i="5" s="1"/>
  <c r="I876" i="3" s="1"/>
  <c r="Y866" i="5"/>
  <c r="AE866" i="5" s="1"/>
  <c r="J876" i="3" s="1"/>
  <c r="T867" i="5"/>
  <c r="Z867" i="5" s="1"/>
  <c r="E877" i="3" s="1"/>
  <c r="U867" i="5"/>
  <c r="AA867" i="5" s="1"/>
  <c r="F877" i="3" s="1"/>
  <c r="V867" i="5"/>
  <c r="AB867" i="5" s="1"/>
  <c r="G877" i="3" s="1"/>
  <c r="W867" i="5"/>
  <c r="AC867" i="5" s="1"/>
  <c r="H877" i="3" s="1"/>
  <c r="X867" i="5"/>
  <c r="AD867" i="5" s="1"/>
  <c r="I877" i="3" s="1"/>
  <c r="Y867" i="5"/>
  <c r="AE867" i="5" s="1"/>
  <c r="J877" i="3" s="1"/>
  <c r="T868" i="5"/>
  <c r="Z868" i="5" s="1"/>
  <c r="E878" i="3" s="1"/>
  <c r="U868" i="5"/>
  <c r="AA868" i="5" s="1"/>
  <c r="F878" i="3" s="1"/>
  <c r="V868" i="5"/>
  <c r="AB868" i="5" s="1"/>
  <c r="G878" i="3" s="1"/>
  <c r="W868" i="5"/>
  <c r="AC868" i="5" s="1"/>
  <c r="X868" i="5"/>
  <c r="AD868" i="5" s="1"/>
  <c r="I878" i="3" s="1"/>
  <c r="Y868" i="5"/>
  <c r="AE868" i="5" s="1"/>
  <c r="J878" i="3" s="1"/>
  <c r="T869" i="5"/>
  <c r="Z869" i="5" s="1"/>
  <c r="E879" i="3" s="1"/>
  <c r="U869" i="5"/>
  <c r="AA869" i="5" s="1"/>
  <c r="F879" i="3" s="1"/>
  <c r="V869" i="5"/>
  <c r="AB869" i="5" s="1"/>
  <c r="G879" i="3" s="1"/>
  <c r="W869" i="5"/>
  <c r="AC869" i="5" s="1"/>
  <c r="H879" i="3" s="1"/>
  <c r="X869" i="5"/>
  <c r="AD869" i="5" s="1"/>
  <c r="I879" i="3" s="1"/>
  <c r="Y869" i="5"/>
  <c r="AE869" i="5" s="1"/>
  <c r="J879" i="3" s="1"/>
  <c r="T870" i="5"/>
  <c r="Z870" i="5" s="1"/>
  <c r="E880" i="3" s="1"/>
  <c r="U870" i="5"/>
  <c r="AA870" i="5" s="1"/>
  <c r="F880" i="3" s="1"/>
  <c r="V870" i="5"/>
  <c r="AB870" i="5" s="1"/>
  <c r="G880" i="3" s="1"/>
  <c r="W870" i="5"/>
  <c r="AC870" i="5" s="1"/>
  <c r="H880" i="3" s="1"/>
  <c r="X870" i="5"/>
  <c r="AD870" i="5" s="1"/>
  <c r="I880" i="3" s="1"/>
  <c r="Y870" i="5"/>
  <c r="AE870" i="5" s="1"/>
  <c r="J880" i="3" s="1"/>
  <c r="T871" i="5"/>
  <c r="Z871" i="5" s="1"/>
  <c r="E881" i="3" s="1"/>
  <c r="U871" i="5"/>
  <c r="AA871" i="5" s="1"/>
  <c r="F881" i="3" s="1"/>
  <c r="V871" i="5"/>
  <c r="AB871" i="5" s="1"/>
  <c r="G881" i="3" s="1"/>
  <c r="W871" i="5"/>
  <c r="AC871" i="5" s="1"/>
  <c r="H881" i="3" s="1"/>
  <c r="X871" i="5"/>
  <c r="AD871" i="5" s="1"/>
  <c r="I881" i="3" s="1"/>
  <c r="Y871" i="5"/>
  <c r="AE871" i="5" s="1"/>
  <c r="J881" i="3" s="1"/>
  <c r="T872" i="5"/>
  <c r="Z872" i="5" s="1"/>
  <c r="E882" i="3" s="1"/>
  <c r="U872" i="5"/>
  <c r="AA872" i="5" s="1"/>
  <c r="F882" i="3" s="1"/>
  <c r="V872" i="5"/>
  <c r="AB872" i="5" s="1"/>
  <c r="G882" i="3" s="1"/>
  <c r="W872" i="5"/>
  <c r="AC872" i="5" s="1"/>
  <c r="H882" i="3" s="1"/>
  <c r="X872" i="5"/>
  <c r="AD872" i="5" s="1"/>
  <c r="I882" i="3" s="1"/>
  <c r="Y872" i="5"/>
  <c r="AE872" i="5" s="1"/>
  <c r="J882" i="3" s="1"/>
  <c r="T873" i="5"/>
  <c r="Z873" i="5" s="1"/>
  <c r="E883" i="3" s="1"/>
  <c r="U873" i="5"/>
  <c r="AA873" i="5" s="1"/>
  <c r="F883" i="3" s="1"/>
  <c r="V873" i="5"/>
  <c r="AB873" i="5" s="1"/>
  <c r="G883" i="3" s="1"/>
  <c r="W873" i="5"/>
  <c r="AC873" i="5" s="1"/>
  <c r="H883" i="3" s="1"/>
  <c r="X873" i="5"/>
  <c r="AD873" i="5" s="1"/>
  <c r="I883" i="3" s="1"/>
  <c r="Y873" i="5"/>
  <c r="AE873" i="5" s="1"/>
  <c r="J883" i="3" s="1"/>
  <c r="T874" i="5"/>
  <c r="Z874" i="5" s="1"/>
  <c r="E884" i="3" s="1"/>
  <c r="U874" i="5"/>
  <c r="AA874" i="5" s="1"/>
  <c r="F884" i="3" s="1"/>
  <c r="V874" i="5"/>
  <c r="AB874" i="5" s="1"/>
  <c r="G884" i="3" s="1"/>
  <c r="W874" i="5"/>
  <c r="AC874" i="5" s="1"/>
  <c r="H884" i="3" s="1"/>
  <c r="X874" i="5"/>
  <c r="AD874" i="5" s="1"/>
  <c r="I884" i="3" s="1"/>
  <c r="Y874" i="5"/>
  <c r="AE874" i="5" s="1"/>
  <c r="J884" i="3" s="1"/>
  <c r="T875" i="5"/>
  <c r="Z875" i="5" s="1"/>
  <c r="E885" i="3" s="1"/>
  <c r="U875" i="5"/>
  <c r="AA875" i="5" s="1"/>
  <c r="F885" i="3" s="1"/>
  <c r="V875" i="5"/>
  <c r="AB875" i="5" s="1"/>
  <c r="G885" i="3" s="1"/>
  <c r="W875" i="5"/>
  <c r="AC875" i="5" s="1"/>
  <c r="H885" i="3" s="1"/>
  <c r="X875" i="5"/>
  <c r="AD875" i="5" s="1"/>
  <c r="I885" i="3" s="1"/>
  <c r="Y875" i="5"/>
  <c r="AE875" i="5" s="1"/>
  <c r="J885" i="3" s="1"/>
  <c r="T876" i="5"/>
  <c r="Z876" i="5" s="1"/>
  <c r="E886" i="3" s="1"/>
  <c r="U876" i="5"/>
  <c r="AA876" i="5" s="1"/>
  <c r="F886" i="3" s="1"/>
  <c r="V876" i="5"/>
  <c r="AB876" i="5" s="1"/>
  <c r="G886" i="3" s="1"/>
  <c r="W876" i="5"/>
  <c r="AC876" i="5" s="1"/>
  <c r="H886" i="3" s="1"/>
  <c r="X876" i="5"/>
  <c r="AD876" i="5" s="1"/>
  <c r="I886" i="3" s="1"/>
  <c r="Y876" i="5"/>
  <c r="AE876" i="5" s="1"/>
  <c r="J886" i="3" s="1"/>
  <c r="T877" i="5"/>
  <c r="Z877" i="5" s="1"/>
  <c r="E887" i="3" s="1"/>
  <c r="U877" i="5"/>
  <c r="AA877" i="5" s="1"/>
  <c r="F887" i="3" s="1"/>
  <c r="V877" i="5"/>
  <c r="AB877" i="5" s="1"/>
  <c r="G887" i="3" s="1"/>
  <c r="W877" i="5"/>
  <c r="AC877" i="5" s="1"/>
  <c r="H887" i="3" s="1"/>
  <c r="X877" i="5"/>
  <c r="AD877" i="5" s="1"/>
  <c r="I887" i="3" s="1"/>
  <c r="Y877" i="5"/>
  <c r="AE877" i="5" s="1"/>
  <c r="J887" i="3" s="1"/>
  <c r="T878" i="5"/>
  <c r="Z878" i="5" s="1"/>
  <c r="E888" i="3" s="1"/>
  <c r="U878" i="5"/>
  <c r="AA878" i="5" s="1"/>
  <c r="F888" i="3" s="1"/>
  <c r="V878" i="5"/>
  <c r="AB878" i="5" s="1"/>
  <c r="G888" i="3" s="1"/>
  <c r="W878" i="5"/>
  <c r="AC878" i="5" s="1"/>
  <c r="H888" i="3" s="1"/>
  <c r="X878" i="5"/>
  <c r="AD878" i="5" s="1"/>
  <c r="I888" i="3" s="1"/>
  <c r="Y878" i="5"/>
  <c r="AE878" i="5" s="1"/>
  <c r="J888" i="3" s="1"/>
  <c r="T879" i="5"/>
  <c r="Z879" i="5" s="1"/>
  <c r="E889" i="3" s="1"/>
  <c r="U879" i="5"/>
  <c r="AA879" i="5" s="1"/>
  <c r="F889" i="3" s="1"/>
  <c r="V879" i="5"/>
  <c r="AB879" i="5" s="1"/>
  <c r="G889" i="3" s="1"/>
  <c r="W879" i="5"/>
  <c r="AC879" i="5" s="1"/>
  <c r="H889" i="3" s="1"/>
  <c r="X879" i="5"/>
  <c r="AD879" i="5" s="1"/>
  <c r="I889" i="3" s="1"/>
  <c r="Y879" i="5"/>
  <c r="AE879" i="5" s="1"/>
  <c r="J889" i="3" s="1"/>
  <c r="T880" i="5"/>
  <c r="Z880" i="5" s="1"/>
  <c r="E890" i="3" s="1"/>
  <c r="U880" i="5"/>
  <c r="AA880" i="5" s="1"/>
  <c r="F890" i="3" s="1"/>
  <c r="V880" i="5"/>
  <c r="AB880" i="5" s="1"/>
  <c r="G890" i="3" s="1"/>
  <c r="W880" i="5"/>
  <c r="AC880" i="5" s="1"/>
  <c r="H890" i="3" s="1"/>
  <c r="X880" i="5"/>
  <c r="AD880" i="5" s="1"/>
  <c r="I890" i="3" s="1"/>
  <c r="Y880" i="5"/>
  <c r="AE880" i="5" s="1"/>
  <c r="J890" i="3" s="1"/>
  <c r="T881" i="5"/>
  <c r="Z881" i="5" s="1"/>
  <c r="E891" i="3" s="1"/>
  <c r="U881" i="5"/>
  <c r="AA881" i="5" s="1"/>
  <c r="F891" i="3" s="1"/>
  <c r="V881" i="5"/>
  <c r="AB881" i="5" s="1"/>
  <c r="G891" i="3" s="1"/>
  <c r="W881" i="5"/>
  <c r="AC881" i="5" s="1"/>
  <c r="H891" i="3" s="1"/>
  <c r="X881" i="5"/>
  <c r="AD881" i="5" s="1"/>
  <c r="I891" i="3" s="1"/>
  <c r="Y881" i="5"/>
  <c r="AE881" i="5" s="1"/>
  <c r="J891" i="3" s="1"/>
  <c r="T882" i="5"/>
  <c r="Z882" i="5" s="1"/>
  <c r="U882" i="5"/>
  <c r="AA882" i="5" s="1"/>
  <c r="F892" i="3" s="1"/>
  <c r="V882" i="5"/>
  <c r="AB882" i="5" s="1"/>
  <c r="G892" i="3" s="1"/>
  <c r="W882" i="5"/>
  <c r="AC882" i="5" s="1"/>
  <c r="H892" i="3" s="1"/>
  <c r="X882" i="5"/>
  <c r="AD882" i="5" s="1"/>
  <c r="I892" i="3" s="1"/>
  <c r="Y882" i="5"/>
  <c r="AE882" i="5" s="1"/>
  <c r="J892" i="3" s="1"/>
  <c r="T883" i="5"/>
  <c r="Z883" i="5" s="1"/>
  <c r="E893" i="3" s="1"/>
  <c r="U883" i="5"/>
  <c r="AA883" i="5" s="1"/>
  <c r="F893" i="3" s="1"/>
  <c r="V883" i="5"/>
  <c r="AB883" i="5" s="1"/>
  <c r="G893" i="3" s="1"/>
  <c r="W883" i="5"/>
  <c r="AC883" i="5" s="1"/>
  <c r="H893" i="3" s="1"/>
  <c r="X883" i="5"/>
  <c r="AD883" i="5" s="1"/>
  <c r="I893" i="3" s="1"/>
  <c r="Y883" i="5"/>
  <c r="AE883" i="5" s="1"/>
  <c r="J893" i="3" s="1"/>
  <c r="T884" i="5"/>
  <c r="Z884" i="5" s="1"/>
  <c r="E894" i="3" s="1"/>
  <c r="U884" i="5"/>
  <c r="AA884" i="5" s="1"/>
  <c r="F894" i="3" s="1"/>
  <c r="V884" i="5"/>
  <c r="AB884" i="5" s="1"/>
  <c r="G894" i="3" s="1"/>
  <c r="W884" i="5"/>
  <c r="AC884" i="5" s="1"/>
  <c r="H894" i="3" s="1"/>
  <c r="X884" i="5"/>
  <c r="AD884" i="5" s="1"/>
  <c r="I894" i="3" s="1"/>
  <c r="Y884" i="5"/>
  <c r="AE884" i="5" s="1"/>
  <c r="J894" i="3" s="1"/>
  <c r="T885" i="5"/>
  <c r="Z885" i="5" s="1"/>
  <c r="E895" i="3" s="1"/>
  <c r="U885" i="5"/>
  <c r="AA885" i="5" s="1"/>
  <c r="F895" i="3" s="1"/>
  <c r="V885" i="5"/>
  <c r="AB885" i="5" s="1"/>
  <c r="G895" i="3" s="1"/>
  <c r="W885" i="5"/>
  <c r="AC885" i="5" s="1"/>
  <c r="H895" i="3" s="1"/>
  <c r="X885" i="5"/>
  <c r="AD885" i="5" s="1"/>
  <c r="I895" i="3" s="1"/>
  <c r="Y885" i="5"/>
  <c r="AE885" i="5" s="1"/>
  <c r="J895" i="3" s="1"/>
  <c r="T886" i="5"/>
  <c r="Z886" i="5" s="1"/>
  <c r="E896" i="3" s="1"/>
  <c r="U886" i="5"/>
  <c r="AA886" i="5" s="1"/>
  <c r="F896" i="3" s="1"/>
  <c r="V886" i="5"/>
  <c r="AB886" i="5" s="1"/>
  <c r="G896" i="3" s="1"/>
  <c r="W886" i="5"/>
  <c r="AC886" i="5" s="1"/>
  <c r="H896" i="3" s="1"/>
  <c r="X886" i="5"/>
  <c r="AD886" i="5" s="1"/>
  <c r="I896" i="3" s="1"/>
  <c r="Y886" i="5"/>
  <c r="AE886" i="5" s="1"/>
  <c r="J896" i="3" s="1"/>
  <c r="T887" i="5"/>
  <c r="Z887" i="5" s="1"/>
  <c r="E897" i="3" s="1"/>
  <c r="U887" i="5"/>
  <c r="AA887" i="5" s="1"/>
  <c r="F897" i="3" s="1"/>
  <c r="V887" i="5"/>
  <c r="AB887" i="5" s="1"/>
  <c r="G897" i="3" s="1"/>
  <c r="W887" i="5"/>
  <c r="AC887" i="5" s="1"/>
  <c r="H897" i="3" s="1"/>
  <c r="X887" i="5"/>
  <c r="AD887" i="5" s="1"/>
  <c r="I897" i="3" s="1"/>
  <c r="Y887" i="5"/>
  <c r="AE887" i="5" s="1"/>
  <c r="J897" i="3" s="1"/>
  <c r="T888" i="5"/>
  <c r="Z888" i="5" s="1"/>
  <c r="E898" i="3" s="1"/>
  <c r="U888" i="5"/>
  <c r="AA888" i="5" s="1"/>
  <c r="F898" i="3" s="1"/>
  <c r="V888" i="5"/>
  <c r="AB888" i="5" s="1"/>
  <c r="G898" i="3" s="1"/>
  <c r="W888" i="5"/>
  <c r="AC888" i="5" s="1"/>
  <c r="H898" i="3" s="1"/>
  <c r="X888" i="5"/>
  <c r="AD888" i="5" s="1"/>
  <c r="I898" i="3" s="1"/>
  <c r="Y888" i="5"/>
  <c r="AE888" i="5" s="1"/>
  <c r="J898" i="3" s="1"/>
  <c r="T889" i="5"/>
  <c r="Z889" i="5" s="1"/>
  <c r="E899" i="3" s="1"/>
  <c r="U889" i="5"/>
  <c r="AA889" i="5" s="1"/>
  <c r="F899" i="3" s="1"/>
  <c r="V889" i="5"/>
  <c r="AB889" i="5" s="1"/>
  <c r="G899" i="3" s="1"/>
  <c r="W889" i="5"/>
  <c r="AC889" i="5" s="1"/>
  <c r="H899" i="3" s="1"/>
  <c r="X889" i="5"/>
  <c r="AD889" i="5" s="1"/>
  <c r="I899" i="3" s="1"/>
  <c r="Y889" i="5"/>
  <c r="AE889" i="5" s="1"/>
  <c r="J899" i="3" s="1"/>
  <c r="T890" i="5"/>
  <c r="Z890" i="5" s="1"/>
  <c r="E900" i="3" s="1"/>
  <c r="U890" i="5"/>
  <c r="AA890" i="5" s="1"/>
  <c r="F900" i="3" s="1"/>
  <c r="V890" i="5"/>
  <c r="AB890" i="5" s="1"/>
  <c r="G900" i="3" s="1"/>
  <c r="W890" i="5"/>
  <c r="AC890" i="5" s="1"/>
  <c r="H900" i="3" s="1"/>
  <c r="X890" i="5"/>
  <c r="AD890" i="5" s="1"/>
  <c r="I900" i="3" s="1"/>
  <c r="Y890" i="5"/>
  <c r="AE890" i="5" s="1"/>
  <c r="J900" i="3" s="1"/>
  <c r="T891" i="5"/>
  <c r="Z891" i="5" s="1"/>
  <c r="E901" i="3" s="1"/>
  <c r="U891" i="5"/>
  <c r="AA891" i="5" s="1"/>
  <c r="F901" i="3" s="1"/>
  <c r="V891" i="5"/>
  <c r="AB891" i="5" s="1"/>
  <c r="G901" i="3" s="1"/>
  <c r="W891" i="5"/>
  <c r="AC891" i="5" s="1"/>
  <c r="H901" i="3" s="1"/>
  <c r="X891" i="5"/>
  <c r="AD891" i="5" s="1"/>
  <c r="I901" i="3" s="1"/>
  <c r="Y891" i="5"/>
  <c r="AE891" i="5" s="1"/>
  <c r="J901" i="3" s="1"/>
  <c r="T892" i="5"/>
  <c r="Z892" i="5" s="1"/>
  <c r="E902" i="3" s="1"/>
  <c r="U892" i="5"/>
  <c r="AA892" i="5" s="1"/>
  <c r="F902" i="3" s="1"/>
  <c r="V892" i="5"/>
  <c r="AB892" i="5" s="1"/>
  <c r="G902" i="3" s="1"/>
  <c r="W892" i="5"/>
  <c r="AC892" i="5" s="1"/>
  <c r="H902" i="3" s="1"/>
  <c r="X892" i="5"/>
  <c r="AD892" i="5" s="1"/>
  <c r="I902" i="3" s="1"/>
  <c r="Y892" i="5"/>
  <c r="AE892" i="5" s="1"/>
  <c r="J902" i="3" s="1"/>
  <c r="T893" i="5"/>
  <c r="Z893" i="5" s="1"/>
  <c r="E903" i="3" s="1"/>
  <c r="U893" i="5"/>
  <c r="AA893" i="5" s="1"/>
  <c r="F903" i="3" s="1"/>
  <c r="V893" i="5"/>
  <c r="AB893" i="5" s="1"/>
  <c r="G903" i="3" s="1"/>
  <c r="W893" i="5"/>
  <c r="AC893" i="5" s="1"/>
  <c r="H903" i="3" s="1"/>
  <c r="X893" i="5"/>
  <c r="AD893" i="5" s="1"/>
  <c r="I903" i="3" s="1"/>
  <c r="Y893" i="5"/>
  <c r="AE893" i="5" s="1"/>
  <c r="J903" i="3" s="1"/>
  <c r="T894" i="5"/>
  <c r="Z894" i="5" s="1"/>
  <c r="E904" i="3" s="1"/>
  <c r="U894" i="5"/>
  <c r="AA894" i="5" s="1"/>
  <c r="F904" i="3" s="1"/>
  <c r="V894" i="5"/>
  <c r="AB894" i="5" s="1"/>
  <c r="G904" i="3" s="1"/>
  <c r="W894" i="5"/>
  <c r="AC894" i="5" s="1"/>
  <c r="H904" i="3" s="1"/>
  <c r="X894" i="5"/>
  <c r="AD894" i="5" s="1"/>
  <c r="I904" i="3" s="1"/>
  <c r="Y894" i="5"/>
  <c r="AE894" i="5" s="1"/>
  <c r="J904" i="3" s="1"/>
  <c r="T895" i="5"/>
  <c r="Z895" i="5" s="1"/>
  <c r="E905" i="3" s="1"/>
  <c r="U895" i="5"/>
  <c r="AA895" i="5" s="1"/>
  <c r="F905" i="3" s="1"/>
  <c r="V895" i="5"/>
  <c r="AB895" i="5" s="1"/>
  <c r="G905" i="3" s="1"/>
  <c r="W895" i="5"/>
  <c r="AC895" i="5" s="1"/>
  <c r="H905" i="3" s="1"/>
  <c r="X895" i="5"/>
  <c r="AD895" i="5" s="1"/>
  <c r="I905" i="3" s="1"/>
  <c r="Y895" i="5"/>
  <c r="AE895" i="5" s="1"/>
  <c r="J905" i="3" s="1"/>
  <c r="T896" i="5"/>
  <c r="Z896" i="5" s="1"/>
  <c r="E906" i="3" s="1"/>
  <c r="U896" i="5"/>
  <c r="AA896" i="5" s="1"/>
  <c r="F906" i="3" s="1"/>
  <c r="V896" i="5"/>
  <c r="AB896" i="5" s="1"/>
  <c r="G906" i="3" s="1"/>
  <c r="W896" i="5"/>
  <c r="AC896" i="5" s="1"/>
  <c r="H906" i="3" s="1"/>
  <c r="X896" i="5"/>
  <c r="AD896" i="5" s="1"/>
  <c r="I906" i="3" s="1"/>
  <c r="Y896" i="5"/>
  <c r="AE896" i="5" s="1"/>
  <c r="J906" i="3" s="1"/>
  <c r="T897" i="5"/>
  <c r="Z897" i="5" s="1"/>
  <c r="E907" i="3" s="1"/>
  <c r="U897" i="5"/>
  <c r="AA897" i="5" s="1"/>
  <c r="F907" i="3" s="1"/>
  <c r="V897" i="5"/>
  <c r="AB897" i="5" s="1"/>
  <c r="G907" i="3" s="1"/>
  <c r="W897" i="5"/>
  <c r="AC897" i="5" s="1"/>
  <c r="H907" i="3" s="1"/>
  <c r="X897" i="5"/>
  <c r="AD897" i="5" s="1"/>
  <c r="I907" i="3" s="1"/>
  <c r="Y897" i="5"/>
  <c r="AE897" i="5" s="1"/>
  <c r="J907" i="3" s="1"/>
  <c r="T898" i="5"/>
  <c r="Z898" i="5" s="1"/>
  <c r="E908" i="3" s="1"/>
  <c r="U898" i="5"/>
  <c r="AA898" i="5" s="1"/>
  <c r="F908" i="3" s="1"/>
  <c r="V898" i="5"/>
  <c r="AB898" i="5" s="1"/>
  <c r="G908" i="3" s="1"/>
  <c r="W898" i="5"/>
  <c r="AC898" i="5" s="1"/>
  <c r="H908" i="3" s="1"/>
  <c r="X898" i="5"/>
  <c r="AD898" i="5" s="1"/>
  <c r="I908" i="3" s="1"/>
  <c r="Y898" i="5"/>
  <c r="AE898" i="5" s="1"/>
  <c r="J908" i="3" s="1"/>
  <c r="T899" i="5"/>
  <c r="Z899" i="5" s="1"/>
  <c r="E909" i="3" s="1"/>
  <c r="U899" i="5"/>
  <c r="AA899" i="5" s="1"/>
  <c r="F909" i="3" s="1"/>
  <c r="V899" i="5"/>
  <c r="AB899" i="5" s="1"/>
  <c r="G909" i="3" s="1"/>
  <c r="W899" i="5"/>
  <c r="AC899" i="5" s="1"/>
  <c r="H909" i="3" s="1"/>
  <c r="X899" i="5"/>
  <c r="AD899" i="5" s="1"/>
  <c r="I909" i="3" s="1"/>
  <c r="Y899" i="5"/>
  <c r="AE899" i="5" s="1"/>
  <c r="J909" i="3" s="1"/>
  <c r="T900" i="5"/>
  <c r="Z900" i="5" s="1"/>
  <c r="E910" i="3" s="1"/>
  <c r="U900" i="5"/>
  <c r="AA900" i="5" s="1"/>
  <c r="F910" i="3" s="1"/>
  <c r="V900" i="5"/>
  <c r="AB900" i="5" s="1"/>
  <c r="G910" i="3" s="1"/>
  <c r="W900" i="5"/>
  <c r="AC900" i="5" s="1"/>
  <c r="H910" i="3" s="1"/>
  <c r="X900" i="5"/>
  <c r="AD900" i="5" s="1"/>
  <c r="I910" i="3" s="1"/>
  <c r="Y900" i="5"/>
  <c r="AE900" i="5" s="1"/>
  <c r="J910" i="3" s="1"/>
  <c r="T901" i="5"/>
  <c r="Z901" i="5" s="1"/>
  <c r="E911" i="3" s="1"/>
  <c r="U901" i="5"/>
  <c r="AA901" i="5" s="1"/>
  <c r="F911" i="3" s="1"/>
  <c r="V901" i="5"/>
  <c r="AB901" i="5" s="1"/>
  <c r="G911" i="3" s="1"/>
  <c r="W901" i="5"/>
  <c r="AC901" i="5" s="1"/>
  <c r="H911" i="3" s="1"/>
  <c r="X901" i="5"/>
  <c r="AD901" i="5" s="1"/>
  <c r="I911" i="3" s="1"/>
  <c r="Y901" i="5"/>
  <c r="AE901" i="5" s="1"/>
  <c r="J911" i="3" s="1"/>
  <c r="T902" i="5"/>
  <c r="Z902" i="5" s="1"/>
  <c r="E912" i="3" s="1"/>
  <c r="U902" i="5"/>
  <c r="AA902" i="5" s="1"/>
  <c r="F912" i="3" s="1"/>
  <c r="V902" i="5"/>
  <c r="AB902" i="5" s="1"/>
  <c r="G912" i="3" s="1"/>
  <c r="W902" i="5"/>
  <c r="AC902" i="5" s="1"/>
  <c r="H912" i="3" s="1"/>
  <c r="X902" i="5"/>
  <c r="AD902" i="5" s="1"/>
  <c r="I912" i="3" s="1"/>
  <c r="Y902" i="5"/>
  <c r="AE902" i="5" s="1"/>
  <c r="J912" i="3" s="1"/>
  <c r="T903" i="5"/>
  <c r="Z903" i="5" s="1"/>
  <c r="E913" i="3" s="1"/>
  <c r="U903" i="5"/>
  <c r="AA903" i="5" s="1"/>
  <c r="F913" i="3" s="1"/>
  <c r="V903" i="5"/>
  <c r="AB903" i="5" s="1"/>
  <c r="G913" i="3" s="1"/>
  <c r="W903" i="5"/>
  <c r="AC903" i="5" s="1"/>
  <c r="H913" i="3" s="1"/>
  <c r="X903" i="5"/>
  <c r="AD903" i="5" s="1"/>
  <c r="I913" i="3" s="1"/>
  <c r="Y903" i="5"/>
  <c r="AE903" i="5" s="1"/>
  <c r="J913" i="3" s="1"/>
  <c r="T904" i="5"/>
  <c r="Z904" i="5" s="1"/>
  <c r="E914" i="3" s="1"/>
  <c r="U904" i="5"/>
  <c r="AA904" i="5" s="1"/>
  <c r="F914" i="3" s="1"/>
  <c r="V904" i="5"/>
  <c r="AB904" i="5" s="1"/>
  <c r="G914" i="3" s="1"/>
  <c r="W904" i="5"/>
  <c r="AC904" i="5" s="1"/>
  <c r="H914" i="3" s="1"/>
  <c r="X904" i="5"/>
  <c r="AD904" i="5" s="1"/>
  <c r="I914" i="3" s="1"/>
  <c r="Y904" i="5"/>
  <c r="AE904" i="5" s="1"/>
  <c r="J914" i="3" s="1"/>
  <c r="T905" i="5"/>
  <c r="Z905" i="5" s="1"/>
  <c r="E915" i="3" s="1"/>
  <c r="U905" i="5"/>
  <c r="AA905" i="5" s="1"/>
  <c r="F915" i="3" s="1"/>
  <c r="V905" i="5"/>
  <c r="AB905" i="5" s="1"/>
  <c r="G915" i="3" s="1"/>
  <c r="W905" i="5"/>
  <c r="AC905" i="5" s="1"/>
  <c r="H915" i="3" s="1"/>
  <c r="X905" i="5"/>
  <c r="AD905" i="5" s="1"/>
  <c r="I915" i="3" s="1"/>
  <c r="Y905" i="5"/>
  <c r="AE905" i="5" s="1"/>
  <c r="J915" i="3" s="1"/>
  <c r="T906" i="5"/>
  <c r="Z906" i="5" s="1"/>
  <c r="U906" i="5"/>
  <c r="AA906" i="5" s="1"/>
  <c r="F916" i="3" s="1"/>
  <c r="V906" i="5"/>
  <c r="AB906" i="5" s="1"/>
  <c r="G916" i="3" s="1"/>
  <c r="W906" i="5"/>
  <c r="AC906" i="5" s="1"/>
  <c r="H916" i="3" s="1"/>
  <c r="X906" i="5"/>
  <c r="AD906" i="5" s="1"/>
  <c r="I916" i="3" s="1"/>
  <c r="Y906" i="5"/>
  <c r="AE906" i="5" s="1"/>
  <c r="J916" i="3" s="1"/>
  <c r="T907" i="5"/>
  <c r="Z907" i="5" s="1"/>
  <c r="E917" i="3" s="1"/>
  <c r="U907" i="5"/>
  <c r="AA907" i="5" s="1"/>
  <c r="F917" i="3" s="1"/>
  <c r="V907" i="5"/>
  <c r="AB907" i="5" s="1"/>
  <c r="G917" i="3" s="1"/>
  <c r="W907" i="5"/>
  <c r="AC907" i="5" s="1"/>
  <c r="H917" i="3" s="1"/>
  <c r="X907" i="5"/>
  <c r="AD907" i="5" s="1"/>
  <c r="I917" i="3" s="1"/>
  <c r="Y907" i="5"/>
  <c r="AE907" i="5" s="1"/>
  <c r="J917" i="3" s="1"/>
  <c r="T908" i="5"/>
  <c r="Z908" i="5" s="1"/>
  <c r="E918" i="3" s="1"/>
  <c r="U908" i="5"/>
  <c r="AA908" i="5" s="1"/>
  <c r="F918" i="3" s="1"/>
  <c r="V908" i="5"/>
  <c r="AB908" i="5" s="1"/>
  <c r="G918" i="3" s="1"/>
  <c r="W908" i="5"/>
  <c r="AC908" i="5" s="1"/>
  <c r="H918" i="3" s="1"/>
  <c r="X908" i="5"/>
  <c r="AD908" i="5" s="1"/>
  <c r="I918" i="3" s="1"/>
  <c r="Y908" i="5"/>
  <c r="AE908" i="5" s="1"/>
  <c r="J918" i="3" s="1"/>
  <c r="T909" i="5"/>
  <c r="Z909" i="5" s="1"/>
  <c r="E919" i="3" s="1"/>
  <c r="U909" i="5"/>
  <c r="AA909" i="5" s="1"/>
  <c r="F919" i="3" s="1"/>
  <c r="V909" i="5"/>
  <c r="AB909" i="5" s="1"/>
  <c r="G919" i="3" s="1"/>
  <c r="W909" i="5"/>
  <c r="AC909" i="5" s="1"/>
  <c r="H919" i="3" s="1"/>
  <c r="X909" i="5"/>
  <c r="AD909" i="5" s="1"/>
  <c r="I919" i="3" s="1"/>
  <c r="Y909" i="5"/>
  <c r="AE909" i="5" s="1"/>
  <c r="J919" i="3" s="1"/>
  <c r="T910" i="5"/>
  <c r="Z910" i="5" s="1"/>
  <c r="E920" i="3" s="1"/>
  <c r="U910" i="5"/>
  <c r="AA910" i="5" s="1"/>
  <c r="F920" i="3" s="1"/>
  <c r="V910" i="5"/>
  <c r="AB910" i="5" s="1"/>
  <c r="G920" i="3" s="1"/>
  <c r="W910" i="5"/>
  <c r="AC910" i="5" s="1"/>
  <c r="H920" i="3" s="1"/>
  <c r="X910" i="5"/>
  <c r="AD910" i="5" s="1"/>
  <c r="I920" i="3" s="1"/>
  <c r="Y910" i="5"/>
  <c r="AE910" i="5" s="1"/>
  <c r="J920" i="3" s="1"/>
  <c r="T911" i="5"/>
  <c r="Z911" i="5" s="1"/>
  <c r="E921" i="3" s="1"/>
  <c r="U911" i="5"/>
  <c r="AA911" i="5" s="1"/>
  <c r="F921" i="3" s="1"/>
  <c r="V911" i="5"/>
  <c r="AB911" i="5" s="1"/>
  <c r="G921" i="3" s="1"/>
  <c r="W911" i="5"/>
  <c r="AC911" i="5" s="1"/>
  <c r="H921" i="3" s="1"/>
  <c r="X911" i="5"/>
  <c r="AD911" i="5" s="1"/>
  <c r="I921" i="3" s="1"/>
  <c r="Y911" i="5"/>
  <c r="AE911" i="5" s="1"/>
  <c r="J921" i="3" s="1"/>
  <c r="T912" i="5"/>
  <c r="Z912" i="5" s="1"/>
  <c r="E922" i="3" s="1"/>
  <c r="U912" i="5"/>
  <c r="AA912" i="5" s="1"/>
  <c r="F922" i="3" s="1"/>
  <c r="V912" i="5"/>
  <c r="AB912" i="5" s="1"/>
  <c r="G922" i="3" s="1"/>
  <c r="W912" i="5"/>
  <c r="AC912" i="5" s="1"/>
  <c r="H922" i="3" s="1"/>
  <c r="X912" i="5"/>
  <c r="AD912" i="5" s="1"/>
  <c r="I922" i="3" s="1"/>
  <c r="Y912" i="5"/>
  <c r="AE912" i="5" s="1"/>
  <c r="J922" i="3" s="1"/>
  <c r="T913" i="5"/>
  <c r="Z913" i="5" s="1"/>
  <c r="E923" i="3" s="1"/>
  <c r="U913" i="5"/>
  <c r="AA913" i="5" s="1"/>
  <c r="F923" i="3" s="1"/>
  <c r="V913" i="5"/>
  <c r="AB913" i="5" s="1"/>
  <c r="G923" i="3" s="1"/>
  <c r="W913" i="5"/>
  <c r="AC913" i="5" s="1"/>
  <c r="H923" i="3" s="1"/>
  <c r="X913" i="5"/>
  <c r="AD913" i="5" s="1"/>
  <c r="I923" i="3" s="1"/>
  <c r="Y913" i="5"/>
  <c r="AE913" i="5" s="1"/>
  <c r="J923" i="3" s="1"/>
  <c r="T914" i="5"/>
  <c r="Z914" i="5" s="1"/>
  <c r="E924" i="3" s="1"/>
  <c r="U914" i="5"/>
  <c r="AA914" i="5" s="1"/>
  <c r="F924" i="3" s="1"/>
  <c r="V914" i="5"/>
  <c r="AB914" i="5" s="1"/>
  <c r="G924" i="3" s="1"/>
  <c r="W914" i="5"/>
  <c r="AC914" i="5" s="1"/>
  <c r="H924" i="3" s="1"/>
  <c r="X914" i="5"/>
  <c r="AD914" i="5" s="1"/>
  <c r="I924" i="3" s="1"/>
  <c r="Y914" i="5"/>
  <c r="AE914" i="5" s="1"/>
  <c r="J924" i="3" s="1"/>
  <c r="T915" i="5"/>
  <c r="Z915" i="5" s="1"/>
  <c r="E925" i="3" s="1"/>
  <c r="U915" i="5"/>
  <c r="AA915" i="5" s="1"/>
  <c r="F925" i="3" s="1"/>
  <c r="V915" i="5"/>
  <c r="AB915" i="5" s="1"/>
  <c r="G925" i="3" s="1"/>
  <c r="W915" i="5"/>
  <c r="AC915" i="5" s="1"/>
  <c r="H925" i="3" s="1"/>
  <c r="X915" i="5"/>
  <c r="AD915" i="5" s="1"/>
  <c r="I925" i="3" s="1"/>
  <c r="Y915" i="5"/>
  <c r="AE915" i="5" s="1"/>
  <c r="J925" i="3" s="1"/>
  <c r="T916" i="5"/>
  <c r="Z916" i="5" s="1"/>
  <c r="E926" i="3" s="1"/>
  <c r="U916" i="5"/>
  <c r="AA916" i="5" s="1"/>
  <c r="F926" i="3" s="1"/>
  <c r="V916" i="5"/>
  <c r="AB916" i="5" s="1"/>
  <c r="G926" i="3" s="1"/>
  <c r="W916" i="5"/>
  <c r="AC916" i="5" s="1"/>
  <c r="H926" i="3" s="1"/>
  <c r="X916" i="5"/>
  <c r="AD916" i="5" s="1"/>
  <c r="I926" i="3" s="1"/>
  <c r="Y916" i="5"/>
  <c r="AE916" i="5" s="1"/>
  <c r="J926" i="3" s="1"/>
  <c r="T917" i="5"/>
  <c r="Z917" i="5" s="1"/>
  <c r="E927" i="3" s="1"/>
  <c r="U917" i="5"/>
  <c r="AA917" i="5" s="1"/>
  <c r="F927" i="3" s="1"/>
  <c r="V917" i="5"/>
  <c r="AB917" i="5" s="1"/>
  <c r="G927" i="3" s="1"/>
  <c r="W917" i="5"/>
  <c r="AC917" i="5" s="1"/>
  <c r="H927" i="3" s="1"/>
  <c r="X917" i="5"/>
  <c r="AD917" i="5" s="1"/>
  <c r="I927" i="3" s="1"/>
  <c r="Y917" i="5"/>
  <c r="AE917" i="5" s="1"/>
  <c r="J927" i="3" s="1"/>
  <c r="T918" i="5"/>
  <c r="Z918" i="5" s="1"/>
  <c r="E928" i="3" s="1"/>
  <c r="U918" i="5"/>
  <c r="AA918" i="5" s="1"/>
  <c r="F928" i="3" s="1"/>
  <c r="V918" i="5"/>
  <c r="AB918" i="5" s="1"/>
  <c r="G928" i="3" s="1"/>
  <c r="W918" i="5"/>
  <c r="AC918" i="5" s="1"/>
  <c r="H928" i="3" s="1"/>
  <c r="X918" i="5"/>
  <c r="AD918" i="5" s="1"/>
  <c r="I928" i="3" s="1"/>
  <c r="Y918" i="5"/>
  <c r="AE918" i="5" s="1"/>
  <c r="J928" i="3" s="1"/>
  <c r="T919" i="5"/>
  <c r="Z919" i="5" s="1"/>
  <c r="E929" i="3" s="1"/>
  <c r="U919" i="5"/>
  <c r="AA919" i="5" s="1"/>
  <c r="F929" i="3" s="1"/>
  <c r="V919" i="5"/>
  <c r="AB919" i="5" s="1"/>
  <c r="G929" i="3" s="1"/>
  <c r="W919" i="5"/>
  <c r="AC919" i="5" s="1"/>
  <c r="H929" i="3" s="1"/>
  <c r="X919" i="5"/>
  <c r="AD919" i="5" s="1"/>
  <c r="I929" i="3" s="1"/>
  <c r="Y919" i="5"/>
  <c r="AE919" i="5" s="1"/>
  <c r="J929" i="3" s="1"/>
  <c r="T920" i="5"/>
  <c r="Z920" i="5" s="1"/>
  <c r="E930" i="3" s="1"/>
  <c r="U920" i="5"/>
  <c r="AA920" i="5" s="1"/>
  <c r="F930" i="3" s="1"/>
  <c r="V920" i="5"/>
  <c r="AB920" i="5" s="1"/>
  <c r="G930" i="3" s="1"/>
  <c r="W920" i="5"/>
  <c r="AC920" i="5" s="1"/>
  <c r="H930" i="3" s="1"/>
  <c r="X920" i="5"/>
  <c r="AD920" i="5" s="1"/>
  <c r="I930" i="3" s="1"/>
  <c r="Y920" i="5"/>
  <c r="AE920" i="5" s="1"/>
  <c r="J930" i="3" s="1"/>
  <c r="T921" i="5"/>
  <c r="Z921" i="5" s="1"/>
  <c r="E931" i="3" s="1"/>
  <c r="U921" i="5"/>
  <c r="AA921" i="5" s="1"/>
  <c r="F931" i="3" s="1"/>
  <c r="V921" i="5"/>
  <c r="AB921" i="5" s="1"/>
  <c r="G931" i="3" s="1"/>
  <c r="W921" i="5"/>
  <c r="AC921" i="5" s="1"/>
  <c r="H931" i="3" s="1"/>
  <c r="X921" i="5"/>
  <c r="AD921" i="5" s="1"/>
  <c r="I931" i="3" s="1"/>
  <c r="Y921" i="5"/>
  <c r="AE921" i="5" s="1"/>
  <c r="J931" i="3" s="1"/>
  <c r="T922" i="5"/>
  <c r="Z922" i="5" s="1"/>
  <c r="E932" i="3" s="1"/>
  <c r="U922" i="5"/>
  <c r="AA922" i="5" s="1"/>
  <c r="F932" i="3" s="1"/>
  <c r="V922" i="5"/>
  <c r="AB922" i="5" s="1"/>
  <c r="G932" i="3" s="1"/>
  <c r="W922" i="5"/>
  <c r="AC922" i="5" s="1"/>
  <c r="H932" i="3" s="1"/>
  <c r="X922" i="5"/>
  <c r="AD922" i="5" s="1"/>
  <c r="I932" i="3" s="1"/>
  <c r="Y922" i="5"/>
  <c r="AE922" i="5" s="1"/>
  <c r="J932" i="3" s="1"/>
  <c r="T923" i="5"/>
  <c r="Z923" i="5" s="1"/>
  <c r="E933" i="3" s="1"/>
  <c r="U923" i="5"/>
  <c r="AA923" i="5" s="1"/>
  <c r="F933" i="3" s="1"/>
  <c r="V923" i="5"/>
  <c r="AB923" i="5" s="1"/>
  <c r="W923" i="5"/>
  <c r="AC923" i="5" s="1"/>
  <c r="H933" i="3" s="1"/>
  <c r="X923" i="5"/>
  <c r="AD923" i="5" s="1"/>
  <c r="I933" i="3" s="1"/>
  <c r="Y923" i="5"/>
  <c r="AE923" i="5" s="1"/>
  <c r="J933" i="3" s="1"/>
  <c r="T924" i="5"/>
  <c r="Z924" i="5" s="1"/>
  <c r="E934" i="3" s="1"/>
  <c r="U924" i="5"/>
  <c r="AA924" i="5" s="1"/>
  <c r="F934" i="3" s="1"/>
  <c r="V924" i="5"/>
  <c r="AB924" i="5" s="1"/>
  <c r="G934" i="3" s="1"/>
  <c r="W924" i="5"/>
  <c r="AC924" i="5" s="1"/>
  <c r="H934" i="3" s="1"/>
  <c r="X924" i="5"/>
  <c r="AD924" i="5" s="1"/>
  <c r="I934" i="3" s="1"/>
  <c r="Y924" i="5"/>
  <c r="AE924" i="5" s="1"/>
  <c r="J934" i="3" s="1"/>
  <c r="T925" i="5"/>
  <c r="Z925" i="5" s="1"/>
  <c r="E935" i="3" s="1"/>
  <c r="U925" i="5"/>
  <c r="AA925" i="5" s="1"/>
  <c r="F935" i="3" s="1"/>
  <c r="V925" i="5"/>
  <c r="AB925" i="5" s="1"/>
  <c r="G935" i="3" s="1"/>
  <c r="W925" i="5"/>
  <c r="AC925" i="5" s="1"/>
  <c r="H935" i="3" s="1"/>
  <c r="X925" i="5"/>
  <c r="AD925" i="5" s="1"/>
  <c r="I935" i="3" s="1"/>
  <c r="Y925" i="5"/>
  <c r="AE925" i="5" s="1"/>
  <c r="J935" i="3" s="1"/>
  <c r="T926" i="5"/>
  <c r="Z926" i="5" s="1"/>
  <c r="E936" i="3" s="1"/>
  <c r="U926" i="5"/>
  <c r="AA926" i="5" s="1"/>
  <c r="F936" i="3" s="1"/>
  <c r="V926" i="5"/>
  <c r="AB926" i="5" s="1"/>
  <c r="G936" i="3" s="1"/>
  <c r="W926" i="5"/>
  <c r="AC926" i="5" s="1"/>
  <c r="H936" i="3" s="1"/>
  <c r="X926" i="5"/>
  <c r="AD926" i="5" s="1"/>
  <c r="I936" i="3" s="1"/>
  <c r="Y926" i="5"/>
  <c r="AE926" i="5" s="1"/>
  <c r="J936" i="3" s="1"/>
  <c r="T927" i="5"/>
  <c r="Z927" i="5" s="1"/>
  <c r="E937" i="3" s="1"/>
  <c r="U927" i="5"/>
  <c r="AA927" i="5" s="1"/>
  <c r="F937" i="3" s="1"/>
  <c r="V927" i="5"/>
  <c r="AB927" i="5" s="1"/>
  <c r="G937" i="3" s="1"/>
  <c r="W927" i="5"/>
  <c r="AC927" i="5" s="1"/>
  <c r="H937" i="3" s="1"/>
  <c r="X927" i="5"/>
  <c r="AD927" i="5" s="1"/>
  <c r="I937" i="3" s="1"/>
  <c r="Y927" i="5"/>
  <c r="AE927" i="5" s="1"/>
  <c r="J937" i="3" s="1"/>
  <c r="T928" i="5"/>
  <c r="Z928" i="5" s="1"/>
  <c r="E938" i="3" s="1"/>
  <c r="U928" i="5"/>
  <c r="AA928" i="5" s="1"/>
  <c r="F938" i="3" s="1"/>
  <c r="V928" i="5"/>
  <c r="AB928" i="5" s="1"/>
  <c r="G938" i="3" s="1"/>
  <c r="W928" i="5"/>
  <c r="AC928" i="5" s="1"/>
  <c r="H938" i="3" s="1"/>
  <c r="X928" i="5"/>
  <c r="AD928" i="5" s="1"/>
  <c r="I938" i="3" s="1"/>
  <c r="Y928" i="5"/>
  <c r="AE928" i="5" s="1"/>
  <c r="J938" i="3" s="1"/>
  <c r="T929" i="5"/>
  <c r="Z929" i="5" s="1"/>
  <c r="E939" i="3" s="1"/>
  <c r="U929" i="5"/>
  <c r="AA929" i="5" s="1"/>
  <c r="F939" i="3" s="1"/>
  <c r="V929" i="5"/>
  <c r="AB929" i="5" s="1"/>
  <c r="G939" i="3" s="1"/>
  <c r="W929" i="5"/>
  <c r="AC929" i="5" s="1"/>
  <c r="H939" i="3" s="1"/>
  <c r="X929" i="5"/>
  <c r="AD929" i="5" s="1"/>
  <c r="I939" i="3" s="1"/>
  <c r="Y929" i="5"/>
  <c r="AE929" i="5" s="1"/>
  <c r="J939" i="3" s="1"/>
  <c r="T930" i="5"/>
  <c r="Z930" i="5" s="1"/>
  <c r="E940" i="3" s="1"/>
  <c r="U930" i="5"/>
  <c r="AA930" i="5" s="1"/>
  <c r="F940" i="3" s="1"/>
  <c r="V930" i="5"/>
  <c r="AB930" i="5" s="1"/>
  <c r="G940" i="3" s="1"/>
  <c r="W930" i="5"/>
  <c r="AC930" i="5" s="1"/>
  <c r="H940" i="3" s="1"/>
  <c r="X930" i="5"/>
  <c r="AD930" i="5" s="1"/>
  <c r="I940" i="3" s="1"/>
  <c r="Y930" i="5"/>
  <c r="AE930" i="5" s="1"/>
  <c r="J940" i="3" s="1"/>
  <c r="T931" i="5"/>
  <c r="Z931" i="5" s="1"/>
  <c r="E941" i="3" s="1"/>
  <c r="U931" i="5"/>
  <c r="AA931" i="5" s="1"/>
  <c r="F941" i="3" s="1"/>
  <c r="V931" i="5"/>
  <c r="AB931" i="5" s="1"/>
  <c r="G941" i="3" s="1"/>
  <c r="W931" i="5"/>
  <c r="AC931" i="5" s="1"/>
  <c r="H941" i="3" s="1"/>
  <c r="X931" i="5"/>
  <c r="AD931" i="5" s="1"/>
  <c r="I941" i="3" s="1"/>
  <c r="Y931" i="5"/>
  <c r="AE931" i="5" s="1"/>
  <c r="J941" i="3" s="1"/>
  <c r="T932" i="5"/>
  <c r="Z932" i="5" s="1"/>
  <c r="E942" i="3" s="1"/>
  <c r="U932" i="5"/>
  <c r="AA932" i="5" s="1"/>
  <c r="F942" i="3" s="1"/>
  <c r="V932" i="5"/>
  <c r="AB932" i="5" s="1"/>
  <c r="G942" i="3" s="1"/>
  <c r="W932" i="5"/>
  <c r="AC932" i="5" s="1"/>
  <c r="H942" i="3" s="1"/>
  <c r="X932" i="5"/>
  <c r="AD932" i="5" s="1"/>
  <c r="I942" i="3" s="1"/>
  <c r="Y932" i="5"/>
  <c r="AE932" i="5" s="1"/>
  <c r="J942" i="3" s="1"/>
  <c r="T933" i="5"/>
  <c r="Z933" i="5" s="1"/>
  <c r="E943" i="3" s="1"/>
  <c r="U933" i="5"/>
  <c r="AA933" i="5" s="1"/>
  <c r="F943" i="3" s="1"/>
  <c r="V933" i="5"/>
  <c r="AB933" i="5" s="1"/>
  <c r="G943" i="3" s="1"/>
  <c r="W933" i="5"/>
  <c r="AC933" i="5" s="1"/>
  <c r="H943" i="3" s="1"/>
  <c r="X933" i="5"/>
  <c r="AD933" i="5" s="1"/>
  <c r="I943" i="3" s="1"/>
  <c r="Y933" i="5"/>
  <c r="AE933" i="5" s="1"/>
  <c r="J943" i="3" s="1"/>
  <c r="T934" i="5"/>
  <c r="Z934" i="5" s="1"/>
  <c r="E944" i="3" s="1"/>
  <c r="U934" i="5"/>
  <c r="AA934" i="5" s="1"/>
  <c r="F944" i="3" s="1"/>
  <c r="V934" i="5"/>
  <c r="AB934" i="5" s="1"/>
  <c r="G944" i="3" s="1"/>
  <c r="W934" i="5"/>
  <c r="AC934" i="5" s="1"/>
  <c r="H944" i="3" s="1"/>
  <c r="X934" i="5"/>
  <c r="AD934" i="5" s="1"/>
  <c r="I944" i="3" s="1"/>
  <c r="Y934" i="5"/>
  <c r="AE934" i="5" s="1"/>
  <c r="T935" i="5"/>
  <c r="Z935" i="5" s="1"/>
  <c r="E945" i="3" s="1"/>
  <c r="U935" i="5"/>
  <c r="AA935" i="5" s="1"/>
  <c r="F945" i="3" s="1"/>
  <c r="V935" i="5"/>
  <c r="AB935" i="5" s="1"/>
  <c r="G945" i="3" s="1"/>
  <c r="W935" i="5"/>
  <c r="AC935" i="5" s="1"/>
  <c r="H945" i="3" s="1"/>
  <c r="X935" i="5"/>
  <c r="AD935" i="5" s="1"/>
  <c r="I945" i="3" s="1"/>
  <c r="Y935" i="5"/>
  <c r="AE935" i="5" s="1"/>
  <c r="J945" i="3" s="1"/>
  <c r="T936" i="5"/>
  <c r="Z936" i="5" s="1"/>
  <c r="E946" i="3" s="1"/>
  <c r="U936" i="5"/>
  <c r="AA936" i="5" s="1"/>
  <c r="F946" i="3" s="1"/>
  <c r="V936" i="5"/>
  <c r="AB936" i="5" s="1"/>
  <c r="G946" i="3" s="1"/>
  <c r="W936" i="5"/>
  <c r="AC936" i="5" s="1"/>
  <c r="H946" i="3" s="1"/>
  <c r="X936" i="5"/>
  <c r="AD936" i="5" s="1"/>
  <c r="I946" i="3" s="1"/>
  <c r="Y936" i="5"/>
  <c r="AE936" i="5" s="1"/>
  <c r="J946" i="3" s="1"/>
  <c r="T937" i="5"/>
  <c r="Z937" i="5" s="1"/>
  <c r="E947" i="3" s="1"/>
  <c r="U937" i="5"/>
  <c r="AA937" i="5" s="1"/>
  <c r="F947" i="3" s="1"/>
  <c r="V937" i="5"/>
  <c r="AB937" i="5" s="1"/>
  <c r="G947" i="3" s="1"/>
  <c r="W937" i="5"/>
  <c r="AC937" i="5" s="1"/>
  <c r="H947" i="3" s="1"/>
  <c r="X937" i="5"/>
  <c r="AD937" i="5" s="1"/>
  <c r="I947" i="3" s="1"/>
  <c r="Y937" i="5"/>
  <c r="AE937" i="5" s="1"/>
  <c r="J947" i="3" s="1"/>
  <c r="T938" i="5"/>
  <c r="Z938" i="5" s="1"/>
  <c r="E948" i="3" s="1"/>
  <c r="U938" i="5"/>
  <c r="AA938" i="5" s="1"/>
  <c r="F948" i="3" s="1"/>
  <c r="V938" i="5"/>
  <c r="AB938" i="5" s="1"/>
  <c r="G948" i="3" s="1"/>
  <c r="W938" i="5"/>
  <c r="AC938" i="5" s="1"/>
  <c r="H948" i="3" s="1"/>
  <c r="X938" i="5"/>
  <c r="AD938" i="5" s="1"/>
  <c r="I948" i="3" s="1"/>
  <c r="Y938" i="5"/>
  <c r="AE938" i="5" s="1"/>
  <c r="J948" i="3" s="1"/>
  <c r="T939" i="5"/>
  <c r="Z939" i="5" s="1"/>
  <c r="E949" i="3" s="1"/>
  <c r="U939" i="5"/>
  <c r="AA939" i="5" s="1"/>
  <c r="F949" i="3" s="1"/>
  <c r="V939" i="5"/>
  <c r="AB939" i="5" s="1"/>
  <c r="G949" i="3" s="1"/>
  <c r="W939" i="5"/>
  <c r="AC939" i="5" s="1"/>
  <c r="H949" i="3" s="1"/>
  <c r="X939" i="5"/>
  <c r="AD939" i="5" s="1"/>
  <c r="I949" i="3" s="1"/>
  <c r="Y939" i="5"/>
  <c r="AE939" i="5" s="1"/>
  <c r="J949" i="3" s="1"/>
  <c r="T940" i="5"/>
  <c r="Z940" i="5" s="1"/>
  <c r="E950" i="3" s="1"/>
  <c r="U940" i="5"/>
  <c r="AA940" i="5" s="1"/>
  <c r="F950" i="3" s="1"/>
  <c r="V940" i="5"/>
  <c r="AB940" i="5" s="1"/>
  <c r="G950" i="3" s="1"/>
  <c r="W940" i="5"/>
  <c r="AC940" i="5" s="1"/>
  <c r="H950" i="3" s="1"/>
  <c r="X940" i="5"/>
  <c r="AD940" i="5" s="1"/>
  <c r="I950" i="3" s="1"/>
  <c r="Y940" i="5"/>
  <c r="AE940" i="5" s="1"/>
  <c r="J950" i="3" s="1"/>
  <c r="T941" i="5"/>
  <c r="Z941" i="5" s="1"/>
  <c r="E951" i="3" s="1"/>
  <c r="U941" i="5"/>
  <c r="AA941" i="5" s="1"/>
  <c r="F951" i="3" s="1"/>
  <c r="V941" i="5"/>
  <c r="AB941" i="5" s="1"/>
  <c r="G951" i="3" s="1"/>
  <c r="W941" i="5"/>
  <c r="AC941" i="5" s="1"/>
  <c r="H951" i="3" s="1"/>
  <c r="X941" i="5"/>
  <c r="AD941" i="5" s="1"/>
  <c r="I951" i="3" s="1"/>
  <c r="Y941" i="5"/>
  <c r="AE941" i="5" s="1"/>
  <c r="J951" i="3" s="1"/>
  <c r="T942" i="5"/>
  <c r="Z942" i="5" s="1"/>
  <c r="E952" i="3" s="1"/>
  <c r="U942" i="5"/>
  <c r="AA942" i="5" s="1"/>
  <c r="F952" i="3" s="1"/>
  <c r="V942" i="5"/>
  <c r="AB942" i="5" s="1"/>
  <c r="G952" i="3" s="1"/>
  <c r="W942" i="5"/>
  <c r="AC942" i="5" s="1"/>
  <c r="H952" i="3" s="1"/>
  <c r="X942" i="5"/>
  <c r="AD942" i="5" s="1"/>
  <c r="I952" i="3" s="1"/>
  <c r="Y942" i="5"/>
  <c r="AE942" i="5" s="1"/>
  <c r="J952" i="3" s="1"/>
  <c r="T943" i="5"/>
  <c r="Z943" i="5" s="1"/>
  <c r="E953" i="3" s="1"/>
  <c r="U943" i="5"/>
  <c r="AA943" i="5" s="1"/>
  <c r="F953" i="3" s="1"/>
  <c r="V943" i="5"/>
  <c r="AB943" i="5" s="1"/>
  <c r="G953" i="3" s="1"/>
  <c r="W943" i="5"/>
  <c r="AC943" i="5" s="1"/>
  <c r="H953" i="3" s="1"/>
  <c r="X943" i="5"/>
  <c r="AD943" i="5" s="1"/>
  <c r="I953" i="3" s="1"/>
  <c r="Y943" i="5"/>
  <c r="AE943" i="5" s="1"/>
  <c r="J953" i="3" s="1"/>
  <c r="T944" i="5"/>
  <c r="Z944" i="5" s="1"/>
  <c r="E954" i="3" s="1"/>
  <c r="U944" i="5"/>
  <c r="AA944" i="5" s="1"/>
  <c r="F954" i="3" s="1"/>
  <c r="V944" i="5"/>
  <c r="AB944" i="5" s="1"/>
  <c r="G954" i="3" s="1"/>
  <c r="W944" i="5"/>
  <c r="AC944" i="5" s="1"/>
  <c r="H954" i="3" s="1"/>
  <c r="X944" i="5"/>
  <c r="AD944" i="5" s="1"/>
  <c r="I954" i="3" s="1"/>
  <c r="Y944" i="5"/>
  <c r="AE944" i="5" s="1"/>
  <c r="J954" i="3" s="1"/>
  <c r="T945" i="5"/>
  <c r="Z945" i="5" s="1"/>
  <c r="E955" i="3" s="1"/>
  <c r="U945" i="5"/>
  <c r="AA945" i="5" s="1"/>
  <c r="F955" i="3" s="1"/>
  <c r="V945" i="5"/>
  <c r="AB945" i="5" s="1"/>
  <c r="G955" i="3" s="1"/>
  <c r="W945" i="5"/>
  <c r="AC945" i="5" s="1"/>
  <c r="H955" i="3" s="1"/>
  <c r="X945" i="5"/>
  <c r="AD945" i="5" s="1"/>
  <c r="I955" i="3" s="1"/>
  <c r="Y945" i="5"/>
  <c r="AE945" i="5" s="1"/>
  <c r="J955" i="3" s="1"/>
  <c r="T946" i="5"/>
  <c r="Z946" i="5" s="1"/>
  <c r="E956" i="3" s="1"/>
  <c r="U946" i="5"/>
  <c r="AA946" i="5" s="1"/>
  <c r="F956" i="3" s="1"/>
  <c r="V946" i="5"/>
  <c r="AB946" i="5" s="1"/>
  <c r="G956" i="3" s="1"/>
  <c r="W946" i="5"/>
  <c r="AC946" i="5" s="1"/>
  <c r="H956" i="3" s="1"/>
  <c r="X946" i="5"/>
  <c r="AD946" i="5" s="1"/>
  <c r="I956" i="3" s="1"/>
  <c r="Y946" i="5"/>
  <c r="AE946" i="5" s="1"/>
  <c r="J956" i="3" s="1"/>
  <c r="T947" i="5"/>
  <c r="Z947" i="5" s="1"/>
  <c r="E957" i="3" s="1"/>
  <c r="U947" i="5"/>
  <c r="AA947" i="5" s="1"/>
  <c r="F957" i="3" s="1"/>
  <c r="V947" i="5"/>
  <c r="AB947" i="5" s="1"/>
  <c r="G957" i="3" s="1"/>
  <c r="W947" i="5"/>
  <c r="AC947" i="5" s="1"/>
  <c r="H957" i="3" s="1"/>
  <c r="X947" i="5"/>
  <c r="AD947" i="5" s="1"/>
  <c r="I957" i="3" s="1"/>
  <c r="Y947" i="5"/>
  <c r="AE947" i="5" s="1"/>
  <c r="J957" i="3" s="1"/>
  <c r="T948" i="5"/>
  <c r="Z948" i="5" s="1"/>
  <c r="E958" i="3" s="1"/>
  <c r="U948" i="5"/>
  <c r="AA948" i="5" s="1"/>
  <c r="F958" i="3" s="1"/>
  <c r="V948" i="5"/>
  <c r="AB948" i="5" s="1"/>
  <c r="G958" i="3" s="1"/>
  <c r="W948" i="5"/>
  <c r="AC948" i="5" s="1"/>
  <c r="H958" i="3" s="1"/>
  <c r="X948" i="5"/>
  <c r="AD948" i="5" s="1"/>
  <c r="I958" i="3" s="1"/>
  <c r="Y948" i="5"/>
  <c r="AE948" i="5" s="1"/>
  <c r="J958" i="3" s="1"/>
  <c r="T949" i="5"/>
  <c r="Z949" i="5" s="1"/>
  <c r="E959" i="3" s="1"/>
  <c r="U949" i="5"/>
  <c r="AA949" i="5" s="1"/>
  <c r="F959" i="3" s="1"/>
  <c r="V949" i="5"/>
  <c r="AB949" i="5" s="1"/>
  <c r="G959" i="3" s="1"/>
  <c r="W949" i="5"/>
  <c r="AC949" i="5" s="1"/>
  <c r="H959" i="3" s="1"/>
  <c r="X949" i="5"/>
  <c r="AD949" i="5" s="1"/>
  <c r="I959" i="3" s="1"/>
  <c r="Y949" i="5"/>
  <c r="AE949" i="5" s="1"/>
  <c r="J959" i="3" s="1"/>
  <c r="T950" i="5"/>
  <c r="Z950" i="5" s="1"/>
  <c r="E960" i="3" s="1"/>
  <c r="U950" i="5"/>
  <c r="AA950" i="5" s="1"/>
  <c r="F960" i="3" s="1"/>
  <c r="V950" i="5"/>
  <c r="AB950" i="5" s="1"/>
  <c r="G960" i="3" s="1"/>
  <c r="W950" i="5"/>
  <c r="AC950" i="5" s="1"/>
  <c r="H960" i="3" s="1"/>
  <c r="X950" i="5"/>
  <c r="AD950" i="5" s="1"/>
  <c r="I960" i="3" s="1"/>
  <c r="Y950" i="5"/>
  <c r="AE950" i="5" s="1"/>
  <c r="T951" i="5"/>
  <c r="Z951" i="5" s="1"/>
  <c r="E961" i="3" s="1"/>
  <c r="U951" i="5"/>
  <c r="AA951" i="5" s="1"/>
  <c r="F961" i="3" s="1"/>
  <c r="V951" i="5"/>
  <c r="AB951" i="5" s="1"/>
  <c r="G961" i="3" s="1"/>
  <c r="W951" i="5"/>
  <c r="AC951" i="5" s="1"/>
  <c r="H961" i="3" s="1"/>
  <c r="X951" i="5"/>
  <c r="AD951" i="5" s="1"/>
  <c r="I961" i="3" s="1"/>
  <c r="Y951" i="5"/>
  <c r="AE951" i="5" s="1"/>
  <c r="J961" i="3" s="1"/>
  <c r="T952" i="5"/>
  <c r="Z952" i="5" s="1"/>
  <c r="E962" i="3" s="1"/>
  <c r="U952" i="5"/>
  <c r="AA952" i="5" s="1"/>
  <c r="F962" i="3" s="1"/>
  <c r="V952" i="5"/>
  <c r="AB952" i="5" s="1"/>
  <c r="G962" i="3" s="1"/>
  <c r="W952" i="5"/>
  <c r="AC952" i="5" s="1"/>
  <c r="H962" i="3" s="1"/>
  <c r="X952" i="5"/>
  <c r="AD952" i="5" s="1"/>
  <c r="I962" i="3" s="1"/>
  <c r="Y952" i="5"/>
  <c r="AE952" i="5" s="1"/>
  <c r="J962" i="3" s="1"/>
  <c r="T953" i="5"/>
  <c r="Z953" i="5" s="1"/>
  <c r="E963" i="3" s="1"/>
  <c r="U953" i="5"/>
  <c r="AA953" i="5" s="1"/>
  <c r="F963" i="3" s="1"/>
  <c r="V953" i="5"/>
  <c r="AB953" i="5" s="1"/>
  <c r="G963" i="3" s="1"/>
  <c r="W953" i="5"/>
  <c r="AC953" i="5" s="1"/>
  <c r="H963" i="3" s="1"/>
  <c r="X953" i="5"/>
  <c r="AD953" i="5" s="1"/>
  <c r="I963" i="3" s="1"/>
  <c r="Y953" i="5"/>
  <c r="AE953" i="5" s="1"/>
  <c r="J963" i="3" s="1"/>
  <c r="T954" i="5"/>
  <c r="Z954" i="5" s="1"/>
  <c r="E964" i="3" s="1"/>
  <c r="U954" i="5"/>
  <c r="AA954" i="5" s="1"/>
  <c r="F964" i="3" s="1"/>
  <c r="V954" i="5"/>
  <c r="AB954" i="5" s="1"/>
  <c r="G964" i="3" s="1"/>
  <c r="W954" i="5"/>
  <c r="AC954" i="5" s="1"/>
  <c r="H964" i="3" s="1"/>
  <c r="X954" i="5"/>
  <c r="AD954" i="5" s="1"/>
  <c r="I964" i="3" s="1"/>
  <c r="Y954" i="5"/>
  <c r="AE954" i="5" s="1"/>
  <c r="J964" i="3" s="1"/>
  <c r="T955" i="5"/>
  <c r="Z955" i="5" s="1"/>
  <c r="E965" i="3" s="1"/>
  <c r="U955" i="5"/>
  <c r="AA955" i="5" s="1"/>
  <c r="F965" i="3" s="1"/>
  <c r="V955" i="5"/>
  <c r="AB955" i="5" s="1"/>
  <c r="G965" i="3" s="1"/>
  <c r="W955" i="5"/>
  <c r="AC955" i="5" s="1"/>
  <c r="H965" i="3" s="1"/>
  <c r="X955" i="5"/>
  <c r="AD955" i="5" s="1"/>
  <c r="I965" i="3" s="1"/>
  <c r="Y955" i="5"/>
  <c r="AE955" i="5" s="1"/>
  <c r="J965" i="3" s="1"/>
  <c r="T956" i="5"/>
  <c r="Z956" i="5" s="1"/>
  <c r="E966" i="3" s="1"/>
  <c r="U956" i="5"/>
  <c r="AA956" i="5" s="1"/>
  <c r="F966" i="3" s="1"/>
  <c r="V956" i="5"/>
  <c r="AB956" i="5" s="1"/>
  <c r="G966" i="3" s="1"/>
  <c r="W956" i="5"/>
  <c r="AC956" i="5" s="1"/>
  <c r="H966" i="3" s="1"/>
  <c r="X956" i="5"/>
  <c r="AD956" i="5" s="1"/>
  <c r="Y956" i="5"/>
  <c r="AE956" i="5" s="1"/>
  <c r="J966" i="3" s="1"/>
  <c r="T957" i="5"/>
  <c r="Z957" i="5" s="1"/>
  <c r="E967" i="3" s="1"/>
  <c r="U957" i="5"/>
  <c r="AA957" i="5" s="1"/>
  <c r="F967" i="3" s="1"/>
  <c r="V957" i="5"/>
  <c r="AB957" i="5" s="1"/>
  <c r="G967" i="3" s="1"/>
  <c r="W957" i="5"/>
  <c r="AC957" i="5" s="1"/>
  <c r="H967" i="3" s="1"/>
  <c r="X957" i="5"/>
  <c r="AD957" i="5" s="1"/>
  <c r="I967" i="3" s="1"/>
  <c r="Y957" i="5"/>
  <c r="AE957" i="5" s="1"/>
  <c r="J967" i="3" s="1"/>
  <c r="T958" i="5"/>
  <c r="Z958" i="5" s="1"/>
  <c r="E968" i="3" s="1"/>
  <c r="U958" i="5"/>
  <c r="AA958" i="5" s="1"/>
  <c r="F968" i="3" s="1"/>
  <c r="V958" i="5"/>
  <c r="AB958" i="5" s="1"/>
  <c r="G968" i="3" s="1"/>
  <c r="W958" i="5"/>
  <c r="AC958" i="5" s="1"/>
  <c r="H968" i="3" s="1"/>
  <c r="X958" i="5"/>
  <c r="AD958" i="5" s="1"/>
  <c r="I968" i="3" s="1"/>
  <c r="Y958" i="5"/>
  <c r="AE958" i="5" s="1"/>
  <c r="J968" i="3" s="1"/>
  <c r="T959" i="5"/>
  <c r="Z959" i="5" s="1"/>
  <c r="E969" i="3" s="1"/>
  <c r="U959" i="5"/>
  <c r="AA959" i="5" s="1"/>
  <c r="F969" i="3" s="1"/>
  <c r="V959" i="5"/>
  <c r="AB959" i="5" s="1"/>
  <c r="G969" i="3" s="1"/>
  <c r="W959" i="5"/>
  <c r="AC959" i="5" s="1"/>
  <c r="H969" i="3" s="1"/>
  <c r="X959" i="5"/>
  <c r="AD959" i="5" s="1"/>
  <c r="I969" i="3" s="1"/>
  <c r="Y959" i="5"/>
  <c r="AE959" i="5" s="1"/>
  <c r="J969" i="3" s="1"/>
  <c r="T960" i="5"/>
  <c r="Z960" i="5" s="1"/>
  <c r="E970" i="3" s="1"/>
  <c r="U960" i="5"/>
  <c r="AA960" i="5" s="1"/>
  <c r="F970" i="3" s="1"/>
  <c r="V960" i="5"/>
  <c r="AB960" i="5" s="1"/>
  <c r="G970" i="3" s="1"/>
  <c r="W960" i="5"/>
  <c r="AC960" i="5" s="1"/>
  <c r="H970" i="3" s="1"/>
  <c r="X960" i="5"/>
  <c r="AD960" i="5" s="1"/>
  <c r="I970" i="3" s="1"/>
  <c r="Y960" i="5"/>
  <c r="AE960" i="5" s="1"/>
  <c r="J970" i="3" s="1"/>
  <c r="T961" i="5"/>
  <c r="Z961" i="5" s="1"/>
  <c r="E971" i="3" s="1"/>
  <c r="U961" i="5"/>
  <c r="AA961" i="5" s="1"/>
  <c r="F971" i="3" s="1"/>
  <c r="V961" i="5"/>
  <c r="AB961" i="5" s="1"/>
  <c r="G971" i="3" s="1"/>
  <c r="W961" i="5"/>
  <c r="AC961" i="5" s="1"/>
  <c r="H971" i="3" s="1"/>
  <c r="X961" i="5"/>
  <c r="AD961" i="5" s="1"/>
  <c r="I971" i="3" s="1"/>
  <c r="Y961" i="5"/>
  <c r="AE961" i="5" s="1"/>
  <c r="J971" i="3" s="1"/>
  <c r="T962" i="5"/>
  <c r="Z962" i="5" s="1"/>
  <c r="E972" i="3" s="1"/>
  <c r="U962" i="5"/>
  <c r="AA962" i="5" s="1"/>
  <c r="F972" i="3" s="1"/>
  <c r="V962" i="5"/>
  <c r="AB962" i="5" s="1"/>
  <c r="G972" i="3" s="1"/>
  <c r="W962" i="5"/>
  <c r="AC962" i="5" s="1"/>
  <c r="H972" i="3" s="1"/>
  <c r="X962" i="5"/>
  <c r="AD962" i="5" s="1"/>
  <c r="I972" i="3" s="1"/>
  <c r="Y962" i="5"/>
  <c r="AE962" i="5" s="1"/>
  <c r="J972" i="3" s="1"/>
  <c r="T963" i="5"/>
  <c r="Z963" i="5" s="1"/>
  <c r="E973" i="3" s="1"/>
  <c r="U963" i="5"/>
  <c r="AA963" i="5" s="1"/>
  <c r="F973" i="3" s="1"/>
  <c r="V963" i="5"/>
  <c r="AB963" i="5" s="1"/>
  <c r="G973" i="3" s="1"/>
  <c r="W963" i="5"/>
  <c r="AC963" i="5" s="1"/>
  <c r="H973" i="3" s="1"/>
  <c r="X963" i="5"/>
  <c r="AD963" i="5" s="1"/>
  <c r="I973" i="3" s="1"/>
  <c r="Y963" i="5"/>
  <c r="AE963" i="5" s="1"/>
  <c r="J973" i="3" s="1"/>
  <c r="T964" i="5"/>
  <c r="Z964" i="5" s="1"/>
  <c r="E974" i="3" s="1"/>
  <c r="U964" i="5"/>
  <c r="AA964" i="5" s="1"/>
  <c r="F974" i="3" s="1"/>
  <c r="V964" i="5"/>
  <c r="AB964" i="5" s="1"/>
  <c r="G974" i="3" s="1"/>
  <c r="W964" i="5"/>
  <c r="AC964" i="5" s="1"/>
  <c r="H974" i="3" s="1"/>
  <c r="X964" i="5"/>
  <c r="AD964" i="5" s="1"/>
  <c r="I974" i="3" s="1"/>
  <c r="Y964" i="5"/>
  <c r="AE964" i="5" s="1"/>
  <c r="J974" i="3" s="1"/>
  <c r="T965" i="5"/>
  <c r="Z965" i="5" s="1"/>
  <c r="E975" i="3" s="1"/>
  <c r="U965" i="5"/>
  <c r="AA965" i="5" s="1"/>
  <c r="F975" i="3" s="1"/>
  <c r="V965" i="5"/>
  <c r="AB965" i="5" s="1"/>
  <c r="G975" i="3" s="1"/>
  <c r="W965" i="5"/>
  <c r="AC965" i="5" s="1"/>
  <c r="H975" i="3" s="1"/>
  <c r="X965" i="5"/>
  <c r="AD965" i="5" s="1"/>
  <c r="I975" i="3" s="1"/>
  <c r="Y965" i="5"/>
  <c r="AE965" i="5" s="1"/>
  <c r="J975" i="3" s="1"/>
  <c r="T966" i="5"/>
  <c r="Z966" i="5" s="1"/>
  <c r="E976" i="3" s="1"/>
  <c r="U966" i="5"/>
  <c r="AA966" i="5" s="1"/>
  <c r="F976" i="3" s="1"/>
  <c r="V966" i="5"/>
  <c r="AB966" i="5" s="1"/>
  <c r="G976" i="3" s="1"/>
  <c r="W966" i="5"/>
  <c r="AC966" i="5" s="1"/>
  <c r="H976" i="3" s="1"/>
  <c r="X966" i="5"/>
  <c r="AD966" i="5" s="1"/>
  <c r="I976" i="3" s="1"/>
  <c r="Y966" i="5"/>
  <c r="AE966" i="5" s="1"/>
  <c r="J976" i="3" s="1"/>
  <c r="T967" i="5"/>
  <c r="Z967" i="5" s="1"/>
  <c r="E977" i="3" s="1"/>
  <c r="U967" i="5"/>
  <c r="AA967" i="5" s="1"/>
  <c r="F977" i="3" s="1"/>
  <c r="V967" i="5"/>
  <c r="AB967" i="5" s="1"/>
  <c r="G977" i="3" s="1"/>
  <c r="W967" i="5"/>
  <c r="AC967" i="5" s="1"/>
  <c r="H977" i="3" s="1"/>
  <c r="X967" i="5"/>
  <c r="AD967" i="5" s="1"/>
  <c r="I977" i="3" s="1"/>
  <c r="Y967" i="5"/>
  <c r="AE967" i="5" s="1"/>
  <c r="J977" i="3" s="1"/>
  <c r="T968" i="5"/>
  <c r="Z968" i="5" s="1"/>
  <c r="E978" i="3" s="1"/>
  <c r="U968" i="5"/>
  <c r="AA968" i="5" s="1"/>
  <c r="F978" i="3" s="1"/>
  <c r="V968" i="5"/>
  <c r="AB968" i="5" s="1"/>
  <c r="G978" i="3" s="1"/>
  <c r="W968" i="5"/>
  <c r="AC968" i="5" s="1"/>
  <c r="H978" i="3" s="1"/>
  <c r="X968" i="5"/>
  <c r="AD968" i="5" s="1"/>
  <c r="I978" i="3" s="1"/>
  <c r="Y968" i="5"/>
  <c r="AE968" i="5" s="1"/>
  <c r="J978" i="3" s="1"/>
  <c r="T969" i="5"/>
  <c r="Z969" i="5" s="1"/>
  <c r="E979" i="3" s="1"/>
  <c r="U969" i="5"/>
  <c r="AA969" i="5" s="1"/>
  <c r="F979" i="3" s="1"/>
  <c r="V969" i="5"/>
  <c r="AB969" i="5" s="1"/>
  <c r="G979" i="3" s="1"/>
  <c r="W969" i="5"/>
  <c r="AC969" i="5" s="1"/>
  <c r="H979" i="3" s="1"/>
  <c r="X969" i="5"/>
  <c r="AD969" i="5" s="1"/>
  <c r="I979" i="3" s="1"/>
  <c r="Y969" i="5"/>
  <c r="AE969" i="5" s="1"/>
  <c r="J979" i="3" s="1"/>
  <c r="T970" i="5"/>
  <c r="Z970" i="5" s="1"/>
  <c r="E980" i="3" s="1"/>
  <c r="U970" i="5"/>
  <c r="AA970" i="5" s="1"/>
  <c r="F980" i="3" s="1"/>
  <c r="V970" i="5"/>
  <c r="AB970" i="5" s="1"/>
  <c r="G980" i="3" s="1"/>
  <c r="W970" i="5"/>
  <c r="AC970" i="5" s="1"/>
  <c r="H980" i="3" s="1"/>
  <c r="X970" i="5"/>
  <c r="AD970" i="5" s="1"/>
  <c r="I980" i="3" s="1"/>
  <c r="Y970" i="5"/>
  <c r="AE970" i="5" s="1"/>
  <c r="J980" i="3" s="1"/>
  <c r="T971" i="5"/>
  <c r="Z971" i="5" s="1"/>
  <c r="E981" i="3" s="1"/>
  <c r="U971" i="5"/>
  <c r="AA971" i="5" s="1"/>
  <c r="F981" i="3" s="1"/>
  <c r="V971" i="5"/>
  <c r="AB971" i="5" s="1"/>
  <c r="G981" i="3" s="1"/>
  <c r="W971" i="5"/>
  <c r="AC971" i="5" s="1"/>
  <c r="H981" i="3" s="1"/>
  <c r="X971" i="5"/>
  <c r="AD971" i="5" s="1"/>
  <c r="I981" i="3" s="1"/>
  <c r="Y971" i="5"/>
  <c r="AE971" i="5" s="1"/>
  <c r="J981" i="3" s="1"/>
  <c r="T972" i="5"/>
  <c r="Z972" i="5" s="1"/>
  <c r="E982" i="3" s="1"/>
  <c r="U972" i="5"/>
  <c r="AA972" i="5" s="1"/>
  <c r="F982" i="3" s="1"/>
  <c r="V972" i="5"/>
  <c r="AB972" i="5" s="1"/>
  <c r="G982" i="3" s="1"/>
  <c r="W972" i="5"/>
  <c r="AC972" i="5" s="1"/>
  <c r="H982" i="3" s="1"/>
  <c r="X972" i="5"/>
  <c r="AD972" i="5" s="1"/>
  <c r="I982" i="3" s="1"/>
  <c r="Y972" i="5"/>
  <c r="AE972" i="5" s="1"/>
  <c r="J982" i="3" s="1"/>
  <c r="T973" i="5"/>
  <c r="Z973" i="5" s="1"/>
  <c r="E983" i="3" s="1"/>
  <c r="U973" i="5"/>
  <c r="AA973" i="5" s="1"/>
  <c r="F983" i="3" s="1"/>
  <c r="V973" i="5"/>
  <c r="AB973" i="5" s="1"/>
  <c r="G983" i="3" s="1"/>
  <c r="W973" i="5"/>
  <c r="AC973" i="5" s="1"/>
  <c r="X973" i="5"/>
  <c r="AD973" i="5" s="1"/>
  <c r="I983" i="3" s="1"/>
  <c r="Y973" i="5"/>
  <c r="AE973" i="5" s="1"/>
  <c r="J983" i="3" s="1"/>
  <c r="T974" i="5"/>
  <c r="Z974" i="5" s="1"/>
  <c r="E984" i="3" s="1"/>
  <c r="U974" i="5"/>
  <c r="AA974" i="5" s="1"/>
  <c r="F984" i="3" s="1"/>
  <c r="V974" i="5"/>
  <c r="AB974" i="5" s="1"/>
  <c r="G984" i="3" s="1"/>
  <c r="W974" i="5"/>
  <c r="AC974" i="5" s="1"/>
  <c r="H984" i="3" s="1"/>
  <c r="X974" i="5"/>
  <c r="AD974" i="5" s="1"/>
  <c r="I984" i="3" s="1"/>
  <c r="Y974" i="5"/>
  <c r="AE974" i="5" s="1"/>
  <c r="J984" i="3" s="1"/>
  <c r="T975" i="5"/>
  <c r="Z975" i="5" s="1"/>
  <c r="E985" i="3" s="1"/>
  <c r="U975" i="5"/>
  <c r="AA975" i="5" s="1"/>
  <c r="F985" i="3" s="1"/>
  <c r="V975" i="5"/>
  <c r="AB975" i="5" s="1"/>
  <c r="G985" i="3" s="1"/>
  <c r="W975" i="5"/>
  <c r="AC975" i="5" s="1"/>
  <c r="H985" i="3" s="1"/>
  <c r="X975" i="5"/>
  <c r="AD975" i="5" s="1"/>
  <c r="I985" i="3" s="1"/>
  <c r="Y975" i="5"/>
  <c r="AE975" i="5" s="1"/>
  <c r="J985" i="3" s="1"/>
  <c r="T976" i="5"/>
  <c r="Z976" i="5" s="1"/>
  <c r="E986" i="3" s="1"/>
  <c r="U976" i="5"/>
  <c r="AA976" i="5" s="1"/>
  <c r="F986" i="3" s="1"/>
  <c r="V976" i="5"/>
  <c r="AB976" i="5" s="1"/>
  <c r="G986" i="3" s="1"/>
  <c r="W976" i="5"/>
  <c r="AC976" i="5" s="1"/>
  <c r="H986" i="3" s="1"/>
  <c r="X976" i="5"/>
  <c r="AD976" i="5" s="1"/>
  <c r="I986" i="3" s="1"/>
  <c r="Y976" i="5"/>
  <c r="AE976" i="5" s="1"/>
  <c r="J986" i="3" s="1"/>
  <c r="T977" i="5"/>
  <c r="Z977" i="5" s="1"/>
  <c r="E987" i="3" s="1"/>
  <c r="U977" i="5"/>
  <c r="AA977" i="5" s="1"/>
  <c r="F987" i="3" s="1"/>
  <c r="V977" i="5"/>
  <c r="AB977" i="5" s="1"/>
  <c r="G987" i="3" s="1"/>
  <c r="W977" i="5"/>
  <c r="AC977" i="5" s="1"/>
  <c r="H987" i="3" s="1"/>
  <c r="X977" i="5"/>
  <c r="AD977" i="5" s="1"/>
  <c r="I987" i="3" s="1"/>
  <c r="Y977" i="5"/>
  <c r="AE977" i="5" s="1"/>
  <c r="J987" i="3" s="1"/>
  <c r="T978" i="5"/>
  <c r="Z978" i="5" s="1"/>
  <c r="E988" i="3" s="1"/>
  <c r="U978" i="5"/>
  <c r="AA978" i="5" s="1"/>
  <c r="F988" i="3" s="1"/>
  <c r="V978" i="5"/>
  <c r="AB978" i="5" s="1"/>
  <c r="G988" i="3" s="1"/>
  <c r="W978" i="5"/>
  <c r="AC978" i="5" s="1"/>
  <c r="H988" i="3" s="1"/>
  <c r="X978" i="5"/>
  <c r="AD978" i="5" s="1"/>
  <c r="I988" i="3" s="1"/>
  <c r="Y978" i="5"/>
  <c r="AE978" i="5" s="1"/>
  <c r="J988" i="3" s="1"/>
  <c r="T979" i="5"/>
  <c r="Z979" i="5" s="1"/>
  <c r="E989" i="3" s="1"/>
  <c r="U979" i="5"/>
  <c r="AA979" i="5" s="1"/>
  <c r="F989" i="3" s="1"/>
  <c r="V979" i="5"/>
  <c r="AB979" i="5" s="1"/>
  <c r="G989" i="3" s="1"/>
  <c r="W979" i="5"/>
  <c r="AC979" i="5" s="1"/>
  <c r="H989" i="3" s="1"/>
  <c r="X979" i="5"/>
  <c r="AD979" i="5" s="1"/>
  <c r="I989" i="3" s="1"/>
  <c r="Y979" i="5"/>
  <c r="AE979" i="5" s="1"/>
  <c r="J989" i="3" s="1"/>
  <c r="T980" i="5"/>
  <c r="Z980" i="5" s="1"/>
  <c r="E990" i="3" s="1"/>
  <c r="U980" i="5"/>
  <c r="AA980" i="5" s="1"/>
  <c r="F990" i="3" s="1"/>
  <c r="V980" i="5"/>
  <c r="AB980" i="5" s="1"/>
  <c r="G990" i="3" s="1"/>
  <c r="W980" i="5"/>
  <c r="AC980" i="5" s="1"/>
  <c r="H990" i="3" s="1"/>
  <c r="X980" i="5"/>
  <c r="AD980" i="5" s="1"/>
  <c r="I990" i="3" s="1"/>
  <c r="Y980" i="5"/>
  <c r="AE980" i="5" s="1"/>
  <c r="J990" i="3" s="1"/>
  <c r="T981" i="5"/>
  <c r="Z981" i="5" s="1"/>
  <c r="E991" i="3" s="1"/>
  <c r="U981" i="5"/>
  <c r="AA981" i="5" s="1"/>
  <c r="F991" i="3" s="1"/>
  <c r="V981" i="5"/>
  <c r="AB981" i="5" s="1"/>
  <c r="G991" i="3" s="1"/>
  <c r="W981" i="5"/>
  <c r="AC981" i="5" s="1"/>
  <c r="H991" i="3" s="1"/>
  <c r="X981" i="5"/>
  <c r="AD981" i="5" s="1"/>
  <c r="I991" i="3" s="1"/>
  <c r="Y981" i="5"/>
  <c r="AE981" i="5" s="1"/>
  <c r="J991" i="3" s="1"/>
  <c r="T982" i="5"/>
  <c r="Z982" i="5" s="1"/>
  <c r="E992" i="3" s="1"/>
  <c r="U982" i="5"/>
  <c r="AA982" i="5" s="1"/>
  <c r="F992" i="3" s="1"/>
  <c r="V982" i="5"/>
  <c r="AB982" i="5" s="1"/>
  <c r="G992" i="3" s="1"/>
  <c r="W982" i="5"/>
  <c r="AC982" i="5" s="1"/>
  <c r="H992" i="3" s="1"/>
  <c r="X982" i="5"/>
  <c r="AD982" i="5" s="1"/>
  <c r="I992" i="3" s="1"/>
  <c r="Y982" i="5"/>
  <c r="AE982" i="5" s="1"/>
  <c r="J992" i="3" s="1"/>
  <c r="T983" i="5"/>
  <c r="Z983" i="5" s="1"/>
  <c r="E993" i="3" s="1"/>
  <c r="U983" i="5"/>
  <c r="AA983" i="5" s="1"/>
  <c r="F993" i="3" s="1"/>
  <c r="V983" i="5"/>
  <c r="AB983" i="5" s="1"/>
  <c r="G993" i="3" s="1"/>
  <c r="W983" i="5"/>
  <c r="AC983" i="5" s="1"/>
  <c r="H993" i="3" s="1"/>
  <c r="X983" i="5"/>
  <c r="AD983" i="5" s="1"/>
  <c r="I993" i="3" s="1"/>
  <c r="Y983" i="5"/>
  <c r="AE983" i="5" s="1"/>
  <c r="J993" i="3" s="1"/>
  <c r="T984" i="5"/>
  <c r="Z984" i="5" s="1"/>
  <c r="E994" i="3" s="1"/>
  <c r="U984" i="5"/>
  <c r="AA984" i="5" s="1"/>
  <c r="F994" i="3" s="1"/>
  <c r="V984" i="5"/>
  <c r="AB984" i="5" s="1"/>
  <c r="G994" i="3" s="1"/>
  <c r="W984" i="5"/>
  <c r="AC984" i="5" s="1"/>
  <c r="H994" i="3" s="1"/>
  <c r="X984" i="5"/>
  <c r="AD984" i="5" s="1"/>
  <c r="I994" i="3" s="1"/>
  <c r="Y984" i="5"/>
  <c r="AE984" i="5" s="1"/>
  <c r="J994" i="3" s="1"/>
  <c r="T985" i="5"/>
  <c r="Z985" i="5" s="1"/>
  <c r="E995" i="3" s="1"/>
  <c r="U985" i="5"/>
  <c r="AA985" i="5" s="1"/>
  <c r="F995" i="3" s="1"/>
  <c r="V985" i="5"/>
  <c r="AB985" i="5" s="1"/>
  <c r="G995" i="3" s="1"/>
  <c r="W985" i="5"/>
  <c r="AC985" i="5" s="1"/>
  <c r="H995" i="3" s="1"/>
  <c r="X985" i="5"/>
  <c r="AD985" i="5" s="1"/>
  <c r="I995" i="3" s="1"/>
  <c r="Y985" i="5"/>
  <c r="AE985" i="5" s="1"/>
  <c r="J995" i="3" s="1"/>
  <c r="T986" i="5"/>
  <c r="Z986" i="5" s="1"/>
  <c r="E996" i="3" s="1"/>
  <c r="U986" i="5"/>
  <c r="AA986" i="5" s="1"/>
  <c r="F996" i="3" s="1"/>
  <c r="V986" i="5"/>
  <c r="AB986" i="5" s="1"/>
  <c r="G996" i="3" s="1"/>
  <c r="W986" i="5"/>
  <c r="AC986" i="5" s="1"/>
  <c r="H996" i="3" s="1"/>
  <c r="X986" i="5"/>
  <c r="AD986" i="5" s="1"/>
  <c r="I996" i="3" s="1"/>
  <c r="Y986" i="5"/>
  <c r="AE986" i="5" s="1"/>
  <c r="J996" i="3" s="1"/>
  <c r="T987" i="5"/>
  <c r="Z987" i="5" s="1"/>
  <c r="E997" i="3" s="1"/>
  <c r="U987" i="5"/>
  <c r="AA987" i="5" s="1"/>
  <c r="F997" i="3" s="1"/>
  <c r="V987" i="5"/>
  <c r="AB987" i="5" s="1"/>
  <c r="G997" i="3" s="1"/>
  <c r="W987" i="5"/>
  <c r="AC987" i="5" s="1"/>
  <c r="H997" i="3" s="1"/>
  <c r="X987" i="5"/>
  <c r="AD987" i="5" s="1"/>
  <c r="I997" i="3" s="1"/>
  <c r="Y987" i="5"/>
  <c r="AE987" i="5" s="1"/>
  <c r="J997" i="3" s="1"/>
  <c r="T988" i="5"/>
  <c r="Z988" i="5" s="1"/>
  <c r="E998" i="3" s="1"/>
  <c r="U988" i="5"/>
  <c r="AA988" i="5" s="1"/>
  <c r="F998" i="3" s="1"/>
  <c r="V988" i="5"/>
  <c r="AB988" i="5" s="1"/>
  <c r="G998" i="3" s="1"/>
  <c r="W988" i="5"/>
  <c r="AC988" i="5" s="1"/>
  <c r="H998" i="3" s="1"/>
  <c r="X988" i="5"/>
  <c r="AD988" i="5" s="1"/>
  <c r="I998" i="3" s="1"/>
  <c r="Y988" i="5"/>
  <c r="AE988" i="5" s="1"/>
  <c r="J998" i="3" s="1"/>
  <c r="T989" i="5"/>
  <c r="Z989" i="5" s="1"/>
  <c r="E999" i="3" s="1"/>
  <c r="U989" i="5"/>
  <c r="AA989" i="5" s="1"/>
  <c r="F999" i="3" s="1"/>
  <c r="V989" i="5"/>
  <c r="AB989" i="5" s="1"/>
  <c r="G999" i="3" s="1"/>
  <c r="W989" i="5"/>
  <c r="AC989" i="5" s="1"/>
  <c r="H999" i="3" s="1"/>
  <c r="X989" i="5"/>
  <c r="AD989" i="5" s="1"/>
  <c r="I999" i="3" s="1"/>
  <c r="Y989" i="5"/>
  <c r="AE989" i="5" s="1"/>
  <c r="J999" i="3" s="1"/>
  <c r="T990" i="5"/>
  <c r="Z990" i="5" s="1"/>
  <c r="E1000" i="3" s="1"/>
  <c r="U990" i="5"/>
  <c r="AA990" i="5" s="1"/>
  <c r="F1000" i="3" s="1"/>
  <c r="V990" i="5"/>
  <c r="AB990" i="5" s="1"/>
  <c r="G1000" i="3" s="1"/>
  <c r="W990" i="5"/>
  <c r="AC990" i="5" s="1"/>
  <c r="H1000" i="3" s="1"/>
  <c r="X990" i="5"/>
  <c r="AD990" i="5" s="1"/>
  <c r="I1000" i="3" s="1"/>
  <c r="Y990" i="5"/>
  <c r="AE990" i="5" s="1"/>
  <c r="J1000" i="3" s="1"/>
  <c r="T991" i="5"/>
  <c r="Z991" i="5" s="1"/>
  <c r="E1001" i="3" s="1"/>
  <c r="U991" i="5"/>
  <c r="AA991" i="5" s="1"/>
  <c r="F1001" i="3" s="1"/>
  <c r="V991" i="5"/>
  <c r="AB991" i="5" s="1"/>
  <c r="G1001" i="3" s="1"/>
  <c r="W991" i="5"/>
  <c r="AC991" i="5" s="1"/>
  <c r="H1001" i="3" s="1"/>
  <c r="X991" i="5"/>
  <c r="AD991" i="5" s="1"/>
  <c r="I1001" i="3" s="1"/>
  <c r="Y991" i="5"/>
  <c r="AE991" i="5" s="1"/>
  <c r="J1001" i="3" s="1"/>
  <c r="T992" i="5"/>
  <c r="Z992" i="5" s="1"/>
  <c r="E1002" i="3" s="1"/>
  <c r="U992" i="5"/>
  <c r="AA992" i="5" s="1"/>
  <c r="F1002" i="3" s="1"/>
  <c r="V992" i="5"/>
  <c r="AB992" i="5" s="1"/>
  <c r="G1002" i="3" s="1"/>
  <c r="W992" i="5"/>
  <c r="AC992" i="5" s="1"/>
  <c r="H1002" i="3" s="1"/>
  <c r="X992" i="5"/>
  <c r="AD992" i="5" s="1"/>
  <c r="I1002" i="3" s="1"/>
  <c r="Y992" i="5"/>
  <c r="AE992" i="5" s="1"/>
  <c r="J1002" i="3" s="1"/>
  <c r="T993" i="5"/>
  <c r="Z993" i="5" s="1"/>
  <c r="E1003" i="3" s="1"/>
  <c r="U993" i="5"/>
  <c r="AA993" i="5" s="1"/>
  <c r="F1003" i="3" s="1"/>
  <c r="V993" i="5"/>
  <c r="AB993" i="5" s="1"/>
  <c r="G1003" i="3" s="1"/>
  <c r="W993" i="5"/>
  <c r="AC993" i="5" s="1"/>
  <c r="H1003" i="3" s="1"/>
  <c r="X993" i="5"/>
  <c r="AD993" i="5" s="1"/>
  <c r="I1003" i="3" s="1"/>
  <c r="Y993" i="5"/>
  <c r="AE993" i="5" s="1"/>
  <c r="J1003" i="3" s="1"/>
  <c r="T994" i="5"/>
  <c r="Z994" i="5" s="1"/>
  <c r="E1004" i="3" s="1"/>
  <c r="U994" i="5"/>
  <c r="AA994" i="5" s="1"/>
  <c r="F1004" i="3" s="1"/>
  <c r="V994" i="5"/>
  <c r="AB994" i="5" s="1"/>
  <c r="G1004" i="3" s="1"/>
  <c r="W994" i="5"/>
  <c r="AC994" i="5" s="1"/>
  <c r="H1004" i="3" s="1"/>
  <c r="X994" i="5"/>
  <c r="AD994" i="5" s="1"/>
  <c r="I1004" i="3" s="1"/>
  <c r="Y994" i="5"/>
  <c r="AE994" i="5" s="1"/>
  <c r="T995" i="5"/>
  <c r="Z995" i="5" s="1"/>
  <c r="E1005" i="3" s="1"/>
  <c r="U995" i="5"/>
  <c r="AA995" i="5" s="1"/>
  <c r="F1005" i="3" s="1"/>
  <c r="V995" i="5"/>
  <c r="AB995" i="5" s="1"/>
  <c r="G1005" i="3" s="1"/>
  <c r="W995" i="5"/>
  <c r="AC995" i="5" s="1"/>
  <c r="H1005" i="3" s="1"/>
  <c r="X995" i="5"/>
  <c r="AD995" i="5" s="1"/>
  <c r="I1005" i="3" s="1"/>
  <c r="Y995" i="5"/>
  <c r="AE995" i="5" s="1"/>
  <c r="J1005" i="3" s="1"/>
  <c r="T996" i="5"/>
  <c r="Z996" i="5" s="1"/>
  <c r="E1006" i="3" s="1"/>
  <c r="U996" i="5"/>
  <c r="AA996" i="5" s="1"/>
  <c r="F1006" i="3" s="1"/>
  <c r="V996" i="5"/>
  <c r="AB996" i="5" s="1"/>
  <c r="G1006" i="3" s="1"/>
  <c r="W996" i="5"/>
  <c r="AC996" i="5" s="1"/>
  <c r="H1006" i="3" s="1"/>
  <c r="X996" i="5"/>
  <c r="AD996" i="5" s="1"/>
  <c r="I1006" i="3" s="1"/>
  <c r="Y996" i="5"/>
  <c r="AE996" i="5" s="1"/>
  <c r="J1006" i="3" s="1"/>
  <c r="T997" i="5"/>
  <c r="Z997" i="5" s="1"/>
  <c r="E1007" i="3" s="1"/>
  <c r="U997" i="5"/>
  <c r="AA997" i="5" s="1"/>
  <c r="F1007" i="3" s="1"/>
  <c r="V997" i="5"/>
  <c r="AB997" i="5" s="1"/>
  <c r="G1007" i="3" s="1"/>
  <c r="W997" i="5"/>
  <c r="AC997" i="5" s="1"/>
  <c r="H1007" i="3" s="1"/>
  <c r="X997" i="5"/>
  <c r="AD997" i="5" s="1"/>
  <c r="I1007" i="3" s="1"/>
  <c r="Y997" i="5"/>
  <c r="AE997" i="5" s="1"/>
  <c r="J1007" i="3" s="1"/>
  <c r="T998" i="5"/>
  <c r="Z998" i="5" s="1"/>
  <c r="E1008" i="3" s="1"/>
  <c r="U998" i="5"/>
  <c r="AA998" i="5" s="1"/>
  <c r="F1008" i="3" s="1"/>
  <c r="V998" i="5"/>
  <c r="AB998" i="5" s="1"/>
  <c r="G1008" i="3" s="1"/>
  <c r="W998" i="5"/>
  <c r="AC998" i="5" s="1"/>
  <c r="H1008" i="3" s="1"/>
  <c r="X998" i="5"/>
  <c r="AD998" i="5" s="1"/>
  <c r="I1008" i="3" s="1"/>
  <c r="Y998" i="5"/>
  <c r="AE998" i="5" s="1"/>
  <c r="J1008" i="3" s="1"/>
  <c r="T999" i="5"/>
  <c r="Z999" i="5" s="1"/>
  <c r="E1009" i="3" s="1"/>
  <c r="U999" i="5"/>
  <c r="AA999" i="5" s="1"/>
  <c r="F1009" i="3" s="1"/>
  <c r="V999" i="5"/>
  <c r="AB999" i="5" s="1"/>
  <c r="G1009" i="3" s="1"/>
  <c r="W999" i="5"/>
  <c r="AC999" i="5" s="1"/>
  <c r="H1009" i="3" s="1"/>
  <c r="X999" i="5"/>
  <c r="AD999" i="5" s="1"/>
  <c r="I1009" i="3" s="1"/>
  <c r="Y999" i="5"/>
  <c r="AE999" i="5" s="1"/>
  <c r="J1009" i="3" s="1"/>
  <c r="T1000" i="5"/>
  <c r="Z1000" i="5" s="1"/>
  <c r="E1010" i="3" s="1"/>
  <c r="U1000" i="5"/>
  <c r="AA1000" i="5" s="1"/>
  <c r="F1010" i="3" s="1"/>
  <c r="V1000" i="5"/>
  <c r="AB1000" i="5" s="1"/>
  <c r="G1010" i="3" s="1"/>
  <c r="W1000" i="5"/>
  <c r="AC1000" i="5" s="1"/>
  <c r="H1010" i="3" s="1"/>
  <c r="X1000" i="5"/>
  <c r="AD1000" i="5" s="1"/>
  <c r="I1010" i="3" s="1"/>
  <c r="Y1000" i="5"/>
  <c r="AE1000" i="5" s="1"/>
  <c r="J1010" i="3" s="1"/>
  <c r="T1001" i="5"/>
  <c r="Z1001" i="5" s="1"/>
  <c r="E1011" i="3" s="1"/>
  <c r="U1001" i="5"/>
  <c r="AA1001" i="5" s="1"/>
  <c r="F1011" i="3" s="1"/>
  <c r="V1001" i="5"/>
  <c r="AB1001" i="5" s="1"/>
  <c r="G1011" i="3" s="1"/>
  <c r="W1001" i="5"/>
  <c r="AC1001" i="5" s="1"/>
  <c r="H1011" i="3" s="1"/>
  <c r="X1001" i="5"/>
  <c r="AD1001" i="5" s="1"/>
  <c r="I1011" i="3" s="1"/>
  <c r="Y1001" i="5"/>
  <c r="AE1001" i="5" s="1"/>
  <c r="J1011" i="3" s="1"/>
  <c r="T1002" i="5"/>
  <c r="Z1002" i="5" s="1"/>
  <c r="E1012" i="3" s="1"/>
  <c r="U1002" i="5"/>
  <c r="AA1002" i="5" s="1"/>
  <c r="F1012" i="3" s="1"/>
  <c r="V1002" i="5"/>
  <c r="AB1002" i="5" s="1"/>
  <c r="G1012" i="3" s="1"/>
  <c r="W1002" i="5"/>
  <c r="AC1002" i="5" s="1"/>
  <c r="H1012" i="3" s="1"/>
  <c r="X1002" i="5"/>
  <c r="AD1002" i="5" s="1"/>
  <c r="I1012" i="3" s="1"/>
  <c r="Y1002" i="5"/>
  <c r="AE1002" i="5" s="1"/>
  <c r="J1012" i="3" s="1"/>
  <c r="T1003" i="5"/>
  <c r="Z1003" i="5" s="1"/>
  <c r="E1013" i="3" s="1"/>
  <c r="U1003" i="5"/>
  <c r="AA1003" i="5" s="1"/>
  <c r="F1013" i="3" s="1"/>
  <c r="V1003" i="5"/>
  <c r="AB1003" i="5" s="1"/>
  <c r="G1013" i="3" s="1"/>
  <c r="W1003" i="5"/>
  <c r="AC1003" i="5" s="1"/>
  <c r="X1003" i="5"/>
  <c r="AD1003" i="5" s="1"/>
  <c r="I1013" i="3" s="1"/>
  <c r="Y1003" i="5"/>
  <c r="AE1003" i="5" s="1"/>
  <c r="J1013" i="3" s="1"/>
  <c r="T1004" i="5"/>
  <c r="Z1004" i="5" s="1"/>
  <c r="E1014" i="3" s="1"/>
  <c r="U1004" i="5"/>
  <c r="AA1004" i="5" s="1"/>
  <c r="F1014" i="3" s="1"/>
  <c r="V1004" i="5"/>
  <c r="AB1004" i="5" s="1"/>
  <c r="G1014" i="3" s="1"/>
  <c r="W1004" i="5"/>
  <c r="AC1004" i="5" s="1"/>
  <c r="H1014" i="3" s="1"/>
  <c r="X1004" i="5"/>
  <c r="AD1004" i="5" s="1"/>
  <c r="I1014" i="3" s="1"/>
  <c r="Y1004" i="5"/>
  <c r="AE1004" i="5" s="1"/>
  <c r="J1014" i="3" s="1"/>
  <c r="T1005" i="5"/>
  <c r="Z1005" i="5" s="1"/>
  <c r="E1015" i="3" s="1"/>
  <c r="U1005" i="5"/>
  <c r="AA1005" i="5" s="1"/>
  <c r="F1015" i="3" s="1"/>
  <c r="V1005" i="5"/>
  <c r="AB1005" i="5" s="1"/>
  <c r="G1015" i="3" s="1"/>
  <c r="W1005" i="5"/>
  <c r="AC1005" i="5" s="1"/>
  <c r="H1015" i="3" s="1"/>
  <c r="X1005" i="5"/>
  <c r="AD1005" i="5" s="1"/>
  <c r="I1015" i="3" s="1"/>
  <c r="Y1005" i="5"/>
  <c r="AE1005" i="5" s="1"/>
  <c r="J1015" i="3" s="1"/>
  <c r="T1006" i="5"/>
  <c r="Z1006" i="5" s="1"/>
  <c r="E1016" i="3" s="1"/>
  <c r="U1006" i="5"/>
  <c r="AA1006" i="5" s="1"/>
  <c r="F1016" i="3" s="1"/>
  <c r="V1006" i="5"/>
  <c r="AB1006" i="5" s="1"/>
  <c r="G1016" i="3" s="1"/>
  <c r="W1006" i="5"/>
  <c r="AC1006" i="5" s="1"/>
  <c r="H1016" i="3" s="1"/>
  <c r="X1006" i="5"/>
  <c r="AD1006" i="5" s="1"/>
  <c r="I1016" i="3" s="1"/>
  <c r="Y1006" i="5"/>
  <c r="AE1006" i="5" s="1"/>
  <c r="J1016" i="3" s="1"/>
  <c r="T1007" i="5"/>
  <c r="Z1007" i="5" s="1"/>
  <c r="E1017" i="3" s="1"/>
  <c r="U1007" i="5"/>
  <c r="AA1007" i="5" s="1"/>
  <c r="F1017" i="3" s="1"/>
  <c r="V1007" i="5"/>
  <c r="AB1007" i="5" s="1"/>
  <c r="G1017" i="3" s="1"/>
  <c r="W1007" i="5"/>
  <c r="AC1007" i="5" s="1"/>
  <c r="H1017" i="3" s="1"/>
  <c r="X1007" i="5"/>
  <c r="AD1007" i="5" s="1"/>
  <c r="I1017" i="3" s="1"/>
  <c r="Y1007" i="5"/>
  <c r="AE1007" i="5" s="1"/>
  <c r="J1017" i="3" s="1"/>
  <c r="T1008" i="5"/>
  <c r="Z1008" i="5" s="1"/>
  <c r="E1018" i="3" s="1"/>
  <c r="U1008" i="5"/>
  <c r="AA1008" i="5" s="1"/>
  <c r="F1018" i="3" s="1"/>
  <c r="V1008" i="5"/>
  <c r="AB1008" i="5" s="1"/>
  <c r="G1018" i="3" s="1"/>
  <c r="W1008" i="5"/>
  <c r="AC1008" i="5" s="1"/>
  <c r="H1018" i="3" s="1"/>
  <c r="X1008" i="5"/>
  <c r="AD1008" i="5" s="1"/>
  <c r="Y1008" i="5"/>
  <c r="AE1008" i="5" s="1"/>
  <c r="J1018" i="3" s="1"/>
  <c r="T1009" i="5"/>
  <c r="Z1009" i="5" s="1"/>
  <c r="E1019" i="3" s="1"/>
  <c r="U1009" i="5"/>
  <c r="AA1009" i="5" s="1"/>
  <c r="F1019" i="3" s="1"/>
  <c r="V1009" i="5"/>
  <c r="AB1009" i="5" s="1"/>
  <c r="G1019" i="3" s="1"/>
  <c r="W1009" i="5"/>
  <c r="AC1009" i="5" s="1"/>
  <c r="H1019" i="3" s="1"/>
  <c r="X1009" i="5"/>
  <c r="AD1009" i="5" s="1"/>
  <c r="I1019" i="3" s="1"/>
  <c r="Y1009" i="5"/>
  <c r="AE1009" i="5" s="1"/>
  <c r="J1019" i="3" s="1"/>
  <c r="T1010" i="5"/>
  <c r="Z1010" i="5" s="1"/>
  <c r="E1020" i="3" s="1"/>
  <c r="U1010" i="5"/>
  <c r="AA1010" i="5" s="1"/>
  <c r="F1020" i="3" s="1"/>
  <c r="V1010" i="5"/>
  <c r="AB1010" i="5" s="1"/>
  <c r="G1020" i="3" s="1"/>
  <c r="W1010" i="5"/>
  <c r="AC1010" i="5" s="1"/>
  <c r="H1020" i="3" s="1"/>
  <c r="X1010" i="5"/>
  <c r="AD1010" i="5" s="1"/>
  <c r="I1020" i="3" s="1"/>
  <c r="Y1010" i="5"/>
  <c r="AE1010" i="5" s="1"/>
  <c r="T1011" i="5"/>
  <c r="Z1011" i="5" s="1"/>
  <c r="E1021" i="3" s="1"/>
  <c r="U1011" i="5"/>
  <c r="AA1011" i="5" s="1"/>
  <c r="F1021" i="3" s="1"/>
  <c r="V1011" i="5"/>
  <c r="AB1011" i="5" s="1"/>
  <c r="G1021" i="3" s="1"/>
  <c r="W1011" i="5"/>
  <c r="AC1011" i="5" s="1"/>
  <c r="H1021" i="3" s="1"/>
  <c r="X1011" i="5"/>
  <c r="AD1011" i="5" s="1"/>
  <c r="I1021" i="3" s="1"/>
  <c r="Y1011" i="5"/>
  <c r="AE1011" i="5" s="1"/>
  <c r="J1021" i="3" s="1"/>
  <c r="T1012" i="5"/>
  <c r="Z1012" i="5" s="1"/>
  <c r="E1022" i="3" s="1"/>
  <c r="U1012" i="5"/>
  <c r="AA1012" i="5" s="1"/>
  <c r="F1022" i="3" s="1"/>
  <c r="V1012" i="5"/>
  <c r="AB1012" i="5" s="1"/>
  <c r="G1022" i="3" s="1"/>
  <c r="W1012" i="5"/>
  <c r="AC1012" i="5" s="1"/>
  <c r="H1022" i="3" s="1"/>
  <c r="X1012" i="5"/>
  <c r="AD1012" i="5" s="1"/>
  <c r="I1022" i="3" s="1"/>
  <c r="Y1012" i="5"/>
  <c r="AE1012" i="5" s="1"/>
  <c r="J1022" i="3" s="1"/>
  <c r="T1013" i="5"/>
  <c r="Z1013" i="5" s="1"/>
  <c r="E1023" i="3" s="1"/>
  <c r="U1013" i="5"/>
  <c r="AA1013" i="5" s="1"/>
  <c r="F1023" i="3" s="1"/>
  <c r="V1013" i="5"/>
  <c r="AB1013" i="5" s="1"/>
  <c r="G1023" i="3" s="1"/>
  <c r="W1013" i="5"/>
  <c r="AC1013" i="5" s="1"/>
  <c r="H1023" i="3" s="1"/>
  <c r="X1013" i="5"/>
  <c r="AD1013" i="5" s="1"/>
  <c r="I1023" i="3" s="1"/>
  <c r="Y1013" i="5"/>
  <c r="AE1013" i="5" s="1"/>
  <c r="J1023" i="3" s="1"/>
  <c r="T1014" i="5"/>
  <c r="Z1014" i="5" s="1"/>
  <c r="E1024" i="3" s="1"/>
  <c r="U1014" i="5"/>
  <c r="AA1014" i="5" s="1"/>
  <c r="F1024" i="3" s="1"/>
  <c r="V1014" i="5"/>
  <c r="AB1014" i="5" s="1"/>
  <c r="G1024" i="3" s="1"/>
  <c r="W1014" i="5"/>
  <c r="AC1014" i="5" s="1"/>
  <c r="H1024" i="3" s="1"/>
  <c r="X1014" i="5"/>
  <c r="AD1014" i="5" s="1"/>
  <c r="I1024" i="3" s="1"/>
  <c r="Y1014" i="5"/>
  <c r="AE1014" i="5" s="1"/>
  <c r="J1024" i="3" s="1"/>
  <c r="T1015" i="5"/>
  <c r="Z1015" i="5" s="1"/>
  <c r="E1025" i="3" s="1"/>
  <c r="U1015" i="5"/>
  <c r="AA1015" i="5" s="1"/>
  <c r="F1025" i="3" s="1"/>
  <c r="V1015" i="5"/>
  <c r="AB1015" i="5" s="1"/>
  <c r="G1025" i="3" s="1"/>
  <c r="W1015" i="5"/>
  <c r="AC1015" i="5" s="1"/>
  <c r="H1025" i="3" s="1"/>
  <c r="X1015" i="5"/>
  <c r="AD1015" i="5" s="1"/>
  <c r="I1025" i="3" s="1"/>
  <c r="Y1015" i="5"/>
  <c r="AE1015" i="5" s="1"/>
  <c r="J1025" i="3" s="1"/>
  <c r="T1016" i="5"/>
  <c r="Z1016" i="5" s="1"/>
  <c r="E1026" i="3" s="1"/>
  <c r="U1016" i="5"/>
  <c r="AA1016" i="5" s="1"/>
  <c r="F1026" i="3" s="1"/>
  <c r="V1016" i="5"/>
  <c r="AB1016" i="5" s="1"/>
  <c r="G1026" i="3" s="1"/>
  <c r="W1016" i="5"/>
  <c r="AC1016" i="5" s="1"/>
  <c r="H1026" i="3" s="1"/>
  <c r="X1016" i="5"/>
  <c r="AD1016" i="5" s="1"/>
  <c r="I1026" i="3" s="1"/>
  <c r="Y1016" i="5"/>
  <c r="AE1016" i="5" s="1"/>
  <c r="J1026" i="3" s="1"/>
  <c r="T1017" i="5"/>
  <c r="Z1017" i="5" s="1"/>
  <c r="E1027" i="3" s="1"/>
  <c r="U1017" i="5"/>
  <c r="AA1017" i="5" s="1"/>
  <c r="F1027" i="3" s="1"/>
  <c r="V1017" i="5"/>
  <c r="AB1017" i="5" s="1"/>
  <c r="G1027" i="3" s="1"/>
  <c r="W1017" i="5"/>
  <c r="AC1017" i="5" s="1"/>
  <c r="H1027" i="3" s="1"/>
  <c r="X1017" i="5"/>
  <c r="AD1017" i="5" s="1"/>
  <c r="I1027" i="3" s="1"/>
  <c r="Y1017" i="5"/>
  <c r="AE1017" i="5" s="1"/>
  <c r="J1027" i="3" s="1"/>
  <c r="T1018" i="5"/>
  <c r="Z1018" i="5" s="1"/>
  <c r="E1028" i="3" s="1"/>
  <c r="U1018" i="5"/>
  <c r="AA1018" i="5" s="1"/>
  <c r="F1028" i="3" s="1"/>
  <c r="V1018" i="5"/>
  <c r="AB1018" i="5" s="1"/>
  <c r="G1028" i="3" s="1"/>
  <c r="W1018" i="5"/>
  <c r="AC1018" i="5" s="1"/>
  <c r="H1028" i="3" s="1"/>
  <c r="X1018" i="5"/>
  <c r="AD1018" i="5" s="1"/>
  <c r="I1028" i="3" s="1"/>
  <c r="Y1018" i="5"/>
  <c r="AE1018" i="5" s="1"/>
  <c r="J1028" i="3" s="1"/>
  <c r="T1019" i="5"/>
  <c r="Z1019" i="5" s="1"/>
  <c r="E1029" i="3" s="1"/>
  <c r="U1019" i="5"/>
  <c r="AA1019" i="5" s="1"/>
  <c r="F1029" i="3" s="1"/>
  <c r="V1019" i="5"/>
  <c r="AB1019" i="5" s="1"/>
  <c r="G1029" i="3" s="1"/>
  <c r="W1019" i="5"/>
  <c r="AC1019" i="5" s="1"/>
  <c r="H1029" i="3" s="1"/>
  <c r="X1019" i="5"/>
  <c r="AD1019" i="5" s="1"/>
  <c r="I1029" i="3" s="1"/>
  <c r="Y1019" i="5"/>
  <c r="AE1019" i="5" s="1"/>
  <c r="J1029" i="3" s="1"/>
  <c r="T1020" i="5"/>
  <c r="Z1020" i="5" s="1"/>
  <c r="E1030" i="3" s="1"/>
  <c r="U1020" i="5"/>
  <c r="AA1020" i="5" s="1"/>
  <c r="F1030" i="3" s="1"/>
  <c r="V1020" i="5"/>
  <c r="AB1020" i="5" s="1"/>
  <c r="G1030" i="3" s="1"/>
  <c r="W1020" i="5"/>
  <c r="AC1020" i="5" s="1"/>
  <c r="H1030" i="3" s="1"/>
  <c r="X1020" i="5"/>
  <c r="AD1020" i="5" s="1"/>
  <c r="I1030" i="3" s="1"/>
  <c r="Y1020" i="5"/>
  <c r="AE1020" i="5" s="1"/>
  <c r="J1030" i="3" s="1"/>
  <c r="T1021" i="5"/>
  <c r="Z1021" i="5" s="1"/>
  <c r="E1031" i="3" s="1"/>
  <c r="U1021" i="5"/>
  <c r="AA1021" i="5" s="1"/>
  <c r="F1031" i="3" s="1"/>
  <c r="V1021" i="5"/>
  <c r="AB1021" i="5" s="1"/>
  <c r="G1031" i="3" s="1"/>
  <c r="W1021" i="5"/>
  <c r="AC1021" i="5" s="1"/>
  <c r="H1031" i="3" s="1"/>
  <c r="X1021" i="5"/>
  <c r="AD1021" i="5" s="1"/>
  <c r="I1031" i="3" s="1"/>
  <c r="Y1021" i="5"/>
  <c r="AE1021" i="5" s="1"/>
  <c r="J1031" i="3" s="1"/>
  <c r="T1022" i="5"/>
  <c r="Z1022" i="5" s="1"/>
  <c r="E1032" i="3" s="1"/>
  <c r="U1022" i="5"/>
  <c r="AA1022" i="5" s="1"/>
  <c r="F1032" i="3" s="1"/>
  <c r="V1022" i="5"/>
  <c r="AB1022" i="5" s="1"/>
  <c r="G1032" i="3" s="1"/>
  <c r="W1022" i="5"/>
  <c r="AC1022" i="5" s="1"/>
  <c r="H1032" i="3" s="1"/>
  <c r="X1022" i="5"/>
  <c r="AD1022" i="5" s="1"/>
  <c r="I1032" i="3" s="1"/>
  <c r="Y1022" i="5"/>
  <c r="AE1022" i="5" s="1"/>
  <c r="J1032" i="3" s="1"/>
  <c r="T1023" i="5"/>
  <c r="Z1023" i="5" s="1"/>
  <c r="E1033" i="3" s="1"/>
  <c r="U1023" i="5"/>
  <c r="AA1023" i="5" s="1"/>
  <c r="F1033" i="3" s="1"/>
  <c r="V1023" i="5"/>
  <c r="AB1023" i="5" s="1"/>
  <c r="G1033" i="3" s="1"/>
  <c r="W1023" i="5"/>
  <c r="AC1023" i="5" s="1"/>
  <c r="H1033" i="3" s="1"/>
  <c r="X1023" i="5"/>
  <c r="AD1023" i="5" s="1"/>
  <c r="I1033" i="3" s="1"/>
  <c r="Y1023" i="5"/>
  <c r="AE1023" i="5" s="1"/>
  <c r="J1033" i="3" s="1"/>
  <c r="T1024" i="5"/>
  <c r="Z1024" i="5" s="1"/>
  <c r="E1034" i="3" s="1"/>
  <c r="U1024" i="5"/>
  <c r="AA1024" i="5" s="1"/>
  <c r="F1034" i="3" s="1"/>
  <c r="V1024" i="5"/>
  <c r="AB1024" i="5" s="1"/>
  <c r="G1034" i="3" s="1"/>
  <c r="W1024" i="5"/>
  <c r="AC1024" i="5" s="1"/>
  <c r="H1034" i="3" s="1"/>
  <c r="X1024" i="5"/>
  <c r="AD1024" i="5" s="1"/>
  <c r="I1034" i="3" s="1"/>
  <c r="Y1024" i="5"/>
  <c r="AE1024" i="5" s="1"/>
  <c r="J1034" i="3" s="1"/>
  <c r="T1025" i="5"/>
  <c r="Z1025" i="5" s="1"/>
  <c r="E1035" i="3" s="1"/>
  <c r="U1025" i="5"/>
  <c r="AA1025" i="5" s="1"/>
  <c r="F1035" i="3" s="1"/>
  <c r="V1025" i="5"/>
  <c r="AB1025" i="5" s="1"/>
  <c r="G1035" i="3" s="1"/>
  <c r="W1025" i="5"/>
  <c r="AC1025" i="5" s="1"/>
  <c r="H1035" i="3" s="1"/>
  <c r="X1025" i="5"/>
  <c r="AD1025" i="5" s="1"/>
  <c r="I1035" i="3" s="1"/>
  <c r="Y1025" i="5"/>
  <c r="AE1025" i="5" s="1"/>
  <c r="J1035" i="3" s="1"/>
  <c r="T1026" i="5"/>
  <c r="Z1026" i="5" s="1"/>
  <c r="E1036" i="3" s="1"/>
  <c r="U1026" i="5"/>
  <c r="AA1026" i="5" s="1"/>
  <c r="F1036" i="3" s="1"/>
  <c r="V1026" i="5"/>
  <c r="AB1026" i="5" s="1"/>
  <c r="G1036" i="3" s="1"/>
  <c r="W1026" i="5"/>
  <c r="AC1026" i="5" s="1"/>
  <c r="H1036" i="3" s="1"/>
  <c r="X1026" i="5"/>
  <c r="AD1026" i="5" s="1"/>
  <c r="I1036" i="3" s="1"/>
  <c r="Y1026" i="5"/>
  <c r="AE1026" i="5" s="1"/>
  <c r="J1036" i="3" s="1"/>
  <c r="T1027" i="5"/>
  <c r="Z1027" i="5" s="1"/>
  <c r="E1037" i="3" s="1"/>
  <c r="U1027" i="5"/>
  <c r="AA1027" i="5" s="1"/>
  <c r="F1037" i="3" s="1"/>
  <c r="V1027" i="5"/>
  <c r="AB1027" i="5" s="1"/>
  <c r="G1037" i="3" s="1"/>
  <c r="W1027" i="5"/>
  <c r="AC1027" i="5" s="1"/>
  <c r="H1037" i="3" s="1"/>
  <c r="X1027" i="5"/>
  <c r="AD1027" i="5" s="1"/>
  <c r="I1037" i="3" s="1"/>
  <c r="Y1027" i="5"/>
  <c r="AE1027" i="5" s="1"/>
  <c r="J1037" i="3" s="1"/>
  <c r="T1028" i="5"/>
  <c r="Z1028" i="5" s="1"/>
  <c r="E1038" i="3" s="1"/>
  <c r="U1028" i="5"/>
  <c r="AA1028" i="5" s="1"/>
  <c r="F1038" i="3" s="1"/>
  <c r="V1028" i="5"/>
  <c r="AB1028" i="5" s="1"/>
  <c r="G1038" i="3" s="1"/>
  <c r="W1028" i="5"/>
  <c r="AC1028" i="5" s="1"/>
  <c r="H1038" i="3" s="1"/>
  <c r="X1028" i="5"/>
  <c r="AD1028" i="5" s="1"/>
  <c r="I1038" i="3" s="1"/>
  <c r="Y1028" i="5"/>
  <c r="AE1028" i="5" s="1"/>
  <c r="J1038" i="3" s="1"/>
  <c r="T1029" i="5"/>
  <c r="Z1029" i="5" s="1"/>
  <c r="E1039" i="3" s="1"/>
  <c r="U1029" i="5"/>
  <c r="AA1029" i="5" s="1"/>
  <c r="F1039" i="3" s="1"/>
  <c r="V1029" i="5"/>
  <c r="AB1029" i="5" s="1"/>
  <c r="G1039" i="3" s="1"/>
  <c r="W1029" i="5"/>
  <c r="AC1029" i="5" s="1"/>
  <c r="H1039" i="3" s="1"/>
  <c r="X1029" i="5"/>
  <c r="AD1029" i="5" s="1"/>
  <c r="I1039" i="3" s="1"/>
  <c r="Y1029" i="5"/>
  <c r="AE1029" i="5" s="1"/>
  <c r="J1039" i="3" s="1"/>
  <c r="T1030" i="5"/>
  <c r="Z1030" i="5" s="1"/>
  <c r="U1030" i="5"/>
  <c r="AA1030" i="5" s="1"/>
  <c r="F1040" i="3" s="1"/>
  <c r="V1030" i="5"/>
  <c r="AB1030" i="5" s="1"/>
  <c r="G1040" i="3" s="1"/>
  <c r="W1030" i="5"/>
  <c r="AC1030" i="5" s="1"/>
  <c r="H1040" i="3" s="1"/>
  <c r="X1030" i="5"/>
  <c r="AD1030" i="5" s="1"/>
  <c r="I1040" i="3" s="1"/>
  <c r="Y1030" i="5"/>
  <c r="AE1030" i="5" s="1"/>
  <c r="J1040" i="3" s="1"/>
  <c r="T1031" i="5"/>
  <c r="Z1031" i="5" s="1"/>
  <c r="E1041" i="3" s="1"/>
  <c r="U1031" i="5"/>
  <c r="AA1031" i="5" s="1"/>
  <c r="F1041" i="3" s="1"/>
  <c r="V1031" i="5"/>
  <c r="AB1031" i="5" s="1"/>
  <c r="W1031" i="5"/>
  <c r="AC1031" i="5" s="1"/>
  <c r="H1041" i="3" s="1"/>
  <c r="X1031" i="5"/>
  <c r="AD1031" i="5" s="1"/>
  <c r="I1041" i="3" s="1"/>
  <c r="Y1031" i="5"/>
  <c r="AE1031" i="5" s="1"/>
  <c r="J1041" i="3" s="1"/>
  <c r="T1032" i="5"/>
  <c r="Z1032" i="5" s="1"/>
  <c r="E1042" i="3" s="1"/>
  <c r="U1032" i="5"/>
  <c r="AA1032" i="5" s="1"/>
  <c r="F1042" i="3" s="1"/>
  <c r="V1032" i="5"/>
  <c r="AB1032" i="5" s="1"/>
  <c r="G1042" i="3" s="1"/>
  <c r="W1032" i="5"/>
  <c r="AC1032" i="5" s="1"/>
  <c r="H1042" i="3" s="1"/>
  <c r="X1032" i="5"/>
  <c r="AD1032" i="5" s="1"/>
  <c r="I1042" i="3" s="1"/>
  <c r="Y1032" i="5"/>
  <c r="AE1032" i="5" s="1"/>
  <c r="J1042" i="3" s="1"/>
  <c r="T1033" i="5"/>
  <c r="Z1033" i="5" s="1"/>
  <c r="E1043" i="3" s="1"/>
  <c r="U1033" i="5"/>
  <c r="AA1033" i="5" s="1"/>
  <c r="F1043" i="3" s="1"/>
  <c r="V1033" i="5"/>
  <c r="AB1033" i="5" s="1"/>
  <c r="G1043" i="3" s="1"/>
  <c r="W1033" i="5"/>
  <c r="AC1033" i="5" s="1"/>
  <c r="H1043" i="3" s="1"/>
  <c r="X1033" i="5"/>
  <c r="AD1033" i="5" s="1"/>
  <c r="I1043" i="3" s="1"/>
  <c r="Y1033" i="5"/>
  <c r="AE1033" i="5" s="1"/>
  <c r="J1043" i="3" s="1"/>
  <c r="T1034" i="5"/>
  <c r="Z1034" i="5" s="1"/>
  <c r="E1044" i="3" s="1"/>
  <c r="U1034" i="5"/>
  <c r="AA1034" i="5" s="1"/>
  <c r="F1044" i="3" s="1"/>
  <c r="V1034" i="5"/>
  <c r="AB1034" i="5" s="1"/>
  <c r="G1044" i="3" s="1"/>
  <c r="W1034" i="5"/>
  <c r="AC1034" i="5" s="1"/>
  <c r="H1044" i="3" s="1"/>
  <c r="X1034" i="5"/>
  <c r="AD1034" i="5" s="1"/>
  <c r="I1044" i="3" s="1"/>
  <c r="Y1034" i="5"/>
  <c r="AE1034" i="5" s="1"/>
  <c r="J1044" i="3" s="1"/>
  <c r="T1035" i="5"/>
  <c r="Z1035" i="5" s="1"/>
  <c r="E1045" i="3" s="1"/>
  <c r="U1035" i="5"/>
  <c r="AA1035" i="5" s="1"/>
  <c r="F1045" i="3" s="1"/>
  <c r="V1035" i="5"/>
  <c r="AB1035" i="5" s="1"/>
  <c r="G1045" i="3" s="1"/>
  <c r="W1035" i="5"/>
  <c r="AC1035" i="5" s="1"/>
  <c r="H1045" i="3" s="1"/>
  <c r="X1035" i="5"/>
  <c r="AD1035" i="5" s="1"/>
  <c r="I1045" i="3" s="1"/>
  <c r="Y1035" i="5"/>
  <c r="AE1035" i="5" s="1"/>
  <c r="J1045" i="3" s="1"/>
  <c r="T1036" i="5"/>
  <c r="Z1036" i="5" s="1"/>
  <c r="E1046" i="3" s="1"/>
  <c r="U1036" i="5"/>
  <c r="AA1036" i="5" s="1"/>
  <c r="F1046" i="3" s="1"/>
  <c r="V1036" i="5"/>
  <c r="AB1036" i="5" s="1"/>
  <c r="G1046" i="3" s="1"/>
  <c r="W1036" i="5"/>
  <c r="AC1036" i="5" s="1"/>
  <c r="H1046" i="3" s="1"/>
  <c r="X1036" i="5"/>
  <c r="AD1036" i="5" s="1"/>
  <c r="I1046" i="3" s="1"/>
  <c r="Y1036" i="5"/>
  <c r="AE1036" i="5" s="1"/>
  <c r="J1046" i="3" s="1"/>
  <c r="T1037" i="5"/>
  <c r="Z1037" i="5" s="1"/>
  <c r="E1047" i="3" s="1"/>
  <c r="U1037" i="5"/>
  <c r="AA1037" i="5" s="1"/>
  <c r="F1047" i="3" s="1"/>
  <c r="V1037" i="5"/>
  <c r="AB1037" i="5" s="1"/>
  <c r="G1047" i="3" s="1"/>
  <c r="W1037" i="5"/>
  <c r="AC1037" i="5" s="1"/>
  <c r="H1047" i="3" s="1"/>
  <c r="X1037" i="5"/>
  <c r="AD1037" i="5" s="1"/>
  <c r="I1047" i="3" s="1"/>
  <c r="Y1037" i="5"/>
  <c r="AE1037" i="5" s="1"/>
  <c r="J1047" i="3" s="1"/>
  <c r="T1038" i="5"/>
  <c r="Z1038" i="5" s="1"/>
  <c r="E1048" i="3" s="1"/>
  <c r="U1038" i="5"/>
  <c r="AA1038" i="5" s="1"/>
  <c r="F1048" i="3" s="1"/>
  <c r="V1038" i="5"/>
  <c r="AB1038" i="5" s="1"/>
  <c r="G1048" i="3" s="1"/>
  <c r="W1038" i="5"/>
  <c r="AC1038" i="5" s="1"/>
  <c r="H1048" i="3" s="1"/>
  <c r="X1038" i="5"/>
  <c r="AD1038" i="5" s="1"/>
  <c r="I1048" i="3" s="1"/>
  <c r="Y1038" i="5"/>
  <c r="AE1038" i="5" s="1"/>
  <c r="J1048" i="3" s="1"/>
  <c r="T1039" i="5"/>
  <c r="Z1039" i="5" s="1"/>
  <c r="E1049" i="3" s="1"/>
  <c r="U1039" i="5"/>
  <c r="AA1039" i="5" s="1"/>
  <c r="F1049" i="3" s="1"/>
  <c r="V1039" i="5"/>
  <c r="AB1039" i="5" s="1"/>
  <c r="G1049" i="3" s="1"/>
  <c r="W1039" i="5"/>
  <c r="AC1039" i="5" s="1"/>
  <c r="H1049" i="3" s="1"/>
  <c r="X1039" i="5"/>
  <c r="AD1039" i="5" s="1"/>
  <c r="I1049" i="3" s="1"/>
  <c r="Y1039" i="5"/>
  <c r="AE1039" i="5" s="1"/>
  <c r="J1049" i="3" s="1"/>
  <c r="T1040" i="5"/>
  <c r="Z1040" i="5" s="1"/>
  <c r="E1050" i="3" s="1"/>
  <c r="U1040" i="5"/>
  <c r="AA1040" i="5" s="1"/>
  <c r="F1050" i="3" s="1"/>
  <c r="V1040" i="5"/>
  <c r="AB1040" i="5" s="1"/>
  <c r="G1050" i="3" s="1"/>
  <c r="W1040" i="5"/>
  <c r="AC1040" i="5" s="1"/>
  <c r="H1050" i="3" s="1"/>
  <c r="X1040" i="5"/>
  <c r="AD1040" i="5" s="1"/>
  <c r="I1050" i="3" s="1"/>
  <c r="Y1040" i="5"/>
  <c r="AE1040" i="5" s="1"/>
  <c r="J1050" i="3" s="1"/>
  <c r="T1041" i="5"/>
  <c r="Z1041" i="5" s="1"/>
  <c r="E1051" i="3" s="1"/>
  <c r="U1041" i="5"/>
  <c r="AA1041" i="5" s="1"/>
  <c r="F1051" i="3" s="1"/>
  <c r="V1041" i="5"/>
  <c r="AB1041" i="5" s="1"/>
  <c r="G1051" i="3" s="1"/>
  <c r="W1041" i="5"/>
  <c r="AC1041" i="5" s="1"/>
  <c r="H1051" i="3" s="1"/>
  <c r="X1041" i="5"/>
  <c r="AD1041" i="5" s="1"/>
  <c r="Y1041" i="5"/>
  <c r="AE1041" i="5" s="1"/>
  <c r="J1051" i="3" s="1"/>
  <c r="T1042" i="5"/>
  <c r="Z1042" i="5" s="1"/>
  <c r="E1052" i="3" s="1"/>
  <c r="U1042" i="5"/>
  <c r="AA1042" i="5" s="1"/>
  <c r="F1052" i="3" s="1"/>
  <c r="V1042" i="5"/>
  <c r="AB1042" i="5" s="1"/>
  <c r="G1052" i="3" s="1"/>
  <c r="W1042" i="5"/>
  <c r="AC1042" i="5" s="1"/>
  <c r="H1052" i="3" s="1"/>
  <c r="X1042" i="5"/>
  <c r="AD1042" i="5" s="1"/>
  <c r="I1052" i="3" s="1"/>
  <c r="Y1042" i="5"/>
  <c r="AE1042" i="5" s="1"/>
  <c r="J1052" i="3" s="1"/>
  <c r="T1043" i="5"/>
  <c r="Z1043" i="5" s="1"/>
  <c r="E1053" i="3" s="1"/>
  <c r="U1043" i="5"/>
  <c r="AA1043" i="5" s="1"/>
  <c r="F1053" i="3" s="1"/>
  <c r="V1043" i="5"/>
  <c r="AB1043" i="5" s="1"/>
  <c r="G1053" i="3" s="1"/>
  <c r="W1043" i="5"/>
  <c r="AC1043" i="5" s="1"/>
  <c r="H1053" i="3" s="1"/>
  <c r="X1043" i="5"/>
  <c r="AD1043" i="5" s="1"/>
  <c r="I1053" i="3" s="1"/>
  <c r="Y1043" i="5"/>
  <c r="AE1043" i="5" s="1"/>
  <c r="J1053" i="3" s="1"/>
  <c r="T1044" i="5"/>
  <c r="Z1044" i="5" s="1"/>
  <c r="E1054" i="3" s="1"/>
  <c r="U1044" i="5"/>
  <c r="AA1044" i="5" s="1"/>
  <c r="F1054" i="3" s="1"/>
  <c r="V1044" i="5"/>
  <c r="AB1044" i="5" s="1"/>
  <c r="G1054" i="3" s="1"/>
  <c r="W1044" i="5"/>
  <c r="AC1044" i="5" s="1"/>
  <c r="H1054" i="3" s="1"/>
  <c r="X1044" i="5"/>
  <c r="AD1044" i="5" s="1"/>
  <c r="I1054" i="3" s="1"/>
  <c r="Y1044" i="5"/>
  <c r="AE1044" i="5" s="1"/>
  <c r="J1054" i="3" s="1"/>
  <c r="T1045" i="5"/>
  <c r="Z1045" i="5" s="1"/>
  <c r="E1055" i="3" s="1"/>
  <c r="U1045" i="5"/>
  <c r="AA1045" i="5" s="1"/>
  <c r="F1055" i="3" s="1"/>
  <c r="V1045" i="5"/>
  <c r="AB1045" i="5" s="1"/>
  <c r="G1055" i="3" s="1"/>
  <c r="W1045" i="5"/>
  <c r="AC1045" i="5" s="1"/>
  <c r="H1055" i="3" s="1"/>
  <c r="X1045" i="5"/>
  <c r="AD1045" i="5" s="1"/>
  <c r="I1055" i="3" s="1"/>
  <c r="Y1045" i="5"/>
  <c r="AE1045" i="5" s="1"/>
  <c r="J1055" i="3" s="1"/>
  <c r="T1046" i="5"/>
  <c r="Z1046" i="5" s="1"/>
  <c r="E1056" i="3" s="1"/>
  <c r="U1046" i="5"/>
  <c r="AA1046" i="5" s="1"/>
  <c r="F1056" i="3" s="1"/>
  <c r="V1046" i="5"/>
  <c r="AB1046" i="5" s="1"/>
  <c r="G1056" i="3" s="1"/>
  <c r="W1046" i="5"/>
  <c r="AC1046" i="5" s="1"/>
  <c r="H1056" i="3" s="1"/>
  <c r="X1046" i="5"/>
  <c r="AD1046" i="5" s="1"/>
  <c r="I1056" i="3" s="1"/>
  <c r="Y1046" i="5"/>
  <c r="AE1046" i="5" s="1"/>
  <c r="J1056" i="3" s="1"/>
  <c r="T1047" i="5"/>
  <c r="Z1047" i="5" s="1"/>
  <c r="E1057" i="3" s="1"/>
  <c r="U1047" i="5"/>
  <c r="AA1047" i="5" s="1"/>
  <c r="F1057" i="3" s="1"/>
  <c r="V1047" i="5"/>
  <c r="AB1047" i="5" s="1"/>
  <c r="G1057" i="3" s="1"/>
  <c r="W1047" i="5"/>
  <c r="AC1047" i="5" s="1"/>
  <c r="H1057" i="3" s="1"/>
  <c r="X1047" i="5"/>
  <c r="AD1047" i="5" s="1"/>
  <c r="I1057" i="3" s="1"/>
  <c r="Y1047" i="5"/>
  <c r="AE1047" i="5" s="1"/>
  <c r="J1057" i="3" s="1"/>
  <c r="T1048" i="5"/>
  <c r="Z1048" i="5" s="1"/>
  <c r="E1058" i="3" s="1"/>
  <c r="U1048" i="5"/>
  <c r="AA1048" i="5" s="1"/>
  <c r="F1058" i="3" s="1"/>
  <c r="V1048" i="5"/>
  <c r="AB1048" i="5" s="1"/>
  <c r="G1058" i="3" s="1"/>
  <c r="W1048" i="5"/>
  <c r="AC1048" i="5" s="1"/>
  <c r="H1058" i="3" s="1"/>
  <c r="X1048" i="5"/>
  <c r="AD1048" i="5" s="1"/>
  <c r="I1058" i="3" s="1"/>
  <c r="Y1048" i="5"/>
  <c r="AE1048" i="5" s="1"/>
  <c r="J1058" i="3" s="1"/>
  <c r="T1049" i="5"/>
  <c r="Z1049" i="5" s="1"/>
  <c r="E1059" i="3" s="1"/>
  <c r="U1049" i="5"/>
  <c r="AA1049" i="5" s="1"/>
  <c r="F1059" i="3" s="1"/>
  <c r="V1049" i="5"/>
  <c r="AB1049" i="5" s="1"/>
  <c r="G1059" i="3" s="1"/>
  <c r="W1049" i="5"/>
  <c r="AC1049" i="5" s="1"/>
  <c r="H1059" i="3" s="1"/>
  <c r="X1049" i="5"/>
  <c r="AD1049" i="5" s="1"/>
  <c r="I1059" i="3" s="1"/>
  <c r="Y1049" i="5"/>
  <c r="AE1049" i="5" s="1"/>
  <c r="J1059" i="3" s="1"/>
  <c r="T1050" i="5"/>
  <c r="Z1050" i="5" s="1"/>
  <c r="E1060" i="3" s="1"/>
  <c r="U1050" i="5"/>
  <c r="AA1050" i="5" s="1"/>
  <c r="F1060" i="3" s="1"/>
  <c r="V1050" i="5"/>
  <c r="AB1050" i="5" s="1"/>
  <c r="G1060" i="3" s="1"/>
  <c r="W1050" i="5"/>
  <c r="AC1050" i="5" s="1"/>
  <c r="H1060" i="3" s="1"/>
  <c r="X1050" i="5"/>
  <c r="AD1050" i="5" s="1"/>
  <c r="I1060" i="3" s="1"/>
  <c r="Y1050" i="5"/>
  <c r="AE1050" i="5" s="1"/>
  <c r="J1060" i="3" s="1"/>
  <c r="T1051" i="5"/>
  <c r="Z1051" i="5" s="1"/>
  <c r="E1061" i="3" s="1"/>
  <c r="U1051" i="5"/>
  <c r="AA1051" i="5" s="1"/>
  <c r="F1061" i="3" s="1"/>
  <c r="V1051" i="5"/>
  <c r="AB1051" i="5" s="1"/>
  <c r="G1061" i="3" s="1"/>
  <c r="W1051" i="5"/>
  <c r="AC1051" i="5" s="1"/>
  <c r="H1061" i="3" s="1"/>
  <c r="X1051" i="5"/>
  <c r="AD1051" i="5" s="1"/>
  <c r="I1061" i="3" s="1"/>
  <c r="Y1051" i="5"/>
  <c r="AE1051" i="5" s="1"/>
  <c r="J1061" i="3" s="1"/>
  <c r="T1052" i="5"/>
  <c r="Z1052" i="5" s="1"/>
  <c r="E1062" i="3" s="1"/>
  <c r="U1052" i="5"/>
  <c r="AA1052" i="5" s="1"/>
  <c r="F1062" i="3" s="1"/>
  <c r="V1052" i="5"/>
  <c r="AB1052" i="5" s="1"/>
  <c r="G1062" i="3" s="1"/>
  <c r="W1052" i="5"/>
  <c r="AC1052" i="5" s="1"/>
  <c r="H1062" i="3" s="1"/>
  <c r="X1052" i="5"/>
  <c r="AD1052" i="5" s="1"/>
  <c r="I1062" i="3" s="1"/>
  <c r="Y1052" i="5"/>
  <c r="AE1052" i="5" s="1"/>
  <c r="J1062" i="3" s="1"/>
  <c r="T1053" i="5"/>
  <c r="Z1053" i="5" s="1"/>
  <c r="E1063" i="3" s="1"/>
  <c r="U1053" i="5"/>
  <c r="AA1053" i="5" s="1"/>
  <c r="F1063" i="3" s="1"/>
  <c r="V1053" i="5"/>
  <c r="AB1053" i="5" s="1"/>
  <c r="G1063" i="3" s="1"/>
  <c r="W1053" i="5"/>
  <c r="AC1053" i="5" s="1"/>
  <c r="H1063" i="3" s="1"/>
  <c r="X1053" i="5"/>
  <c r="AD1053" i="5" s="1"/>
  <c r="I1063" i="3" s="1"/>
  <c r="Y1053" i="5"/>
  <c r="AE1053" i="5" s="1"/>
  <c r="J1063" i="3" s="1"/>
  <c r="T1054" i="5"/>
  <c r="Z1054" i="5" s="1"/>
  <c r="E1064" i="3" s="1"/>
  <c r="U1054" i="5"/>
  <c r="AA1054" i="5" s="1"/>
  <c r="F1064" i="3" s="1"/>
  <c r="V1054" i="5"/>
  <c r="AB1054" i="5" s="1"/>
  <c r="G1064" i="3" s="1"/>
  <c r="W1054" i="5"/>
  <c r="AC1054" i="5" s="1"/>
  <c r="H1064" i="3" s="1"/>
  <c r="X1054" i="5"/>
  <c r="AD1054" i="5" s="1"/>
  <c r="I1064" i="3" s="1"/>
  <c r="Y1054" i="5"/>
  <c r="AE1054" i="5" s="1"/>
  <c r="J1064" i="3" s="1"/>
  <c r="T1055" i="5"/>
  <c r="Z1055" i="5" s="1"/>
  <c r="E1065" i="3" s="1"/>
  <c r="U1055" i="5"/>
  <c r="AA1055" i="5" s="1"/>
  <c r="F1065" i="3" s="1"/>
  <c r="V1055" i="5"/>
  <c r="AB1055" i="5" s="1"/>
  <c r="G1065" i="3" s="1"/>
  <c r="W1055" i="5"/>
  <c r="AC1055" i="5" s="1"/>
  <c r="H1065" i="3" s="1"/>
  <c r="X1055" i="5"/>
  <c r="AD1055" i="5" s="1"/>
  <c r="I1065" i="3" s="1"/>
  <c r="Y1055" i="5"/>
  <c r="AE1055" i="5" s="1"/>
  <c r="J1065" i="3" s="1"/>
  <c r="T1056" i="5"/>
  <c r="Z1056" i="5" s="1"/>
  <c r="E1066" i="3" s="1"/>
  <c r="U1056" i="5"/>
  <c r="AA1056" i="5" s="1"/>
  <c r="F1066" i="3" s="1"/>
  <c r="V1056" i="5"/>
  <c r="AB1056" i="5" s="1"/>
  <c r="G1066" i="3" s="1"/>
  <c r="W1056" i="5"/>
  <c r="AC1056" i="5" s="1"/>
  <c r="H1066" i="3" s="1"/>
  <c r="X1056" i="5"/>
  <c r="AD1056" i="5" s="1"/>
  <c r="I1066" i="3" s="1"/>
  <c r="Y1056" i="5"/>
  <c r="AE1056" i="5" s="1"/>
  <c r="J1066" i="3" s="1"/>
  <c r="T1057" i="5"/>
  <c r="Z1057" i="5" s="1"/>
  <c r="E1067" i="3" s="1"/>
  <c r="U1057" i="5"/>
  <c r="AA1057" i="5" s="1"/>
  <c r="F1067" i="3" s="1"/>
  <c r="V1057" i="5"/>
  <c r="AB1057" i="5" s="1"/>
  <c r="G1067" i="3" s="1"/>
  <c r="W1057" i="5"/>
  <c r="AC1057" i="5" s="1"/>
  <c r="H1067" i="3" s="1"/>
  <c r="X1057" i="5"/>
  <c r="AD1057" i="5" s="1"/>
  <c r="I1067" i="3" s="1"/>
  <c r="Y1057" i="5"/>
  <c r="AE1057" i="5" s="1"/>
  <c r="J1067" i="3" s="1"/>
  <c r="T1058" i="5"/>
  <c r="Z1058" i="5" s="1"/>
  <c r="E1068" i="3" s="1"/>
  <c r="U1058" i="5"/>
  <c r="AA1058" i="5" s="1"/>
  <c r="F1068" i="3" s="1"/>
  <c r="V1058" i="5"/>
  <c r="AB1058" i="5" s="1"/>
  <c r="G1068" i="3" s="1"/>
  <c r="W1058" i="5"/>
  <c r="AC1058" i="5" s="1"/>
  <c r="H1068" i="3" s="1"/>
  <c r="X1058" i="5"/>
  <c r="AD1058" i="5" s="1"/>
  <c r="I1068" i="3" s="1"/>
  <c r="Y1058" i="5"/>
  <c r="AE1058" i="5" s="1"/>
  <c r="J1068" i="3" s="1"/>
  <c r="T1059" i="5"/>
  <c r="Z1059" i="5" s="1"/>
  <c r="E1069" i="3" s="1"/>
  <c r="U1059" i="5"/>
  <c r="AA1059" i="5" s="1"/>
  <c r="F1069" i="3" s="1"/>
  <c r="V1059" i="5"/>
  <c r="AB1059" i="5" s="1"/>
  <c r="G1069" i="3" s="1"/>
  <c r="W1059" i="5"/>
  <c r="AC1059" i="5" s="1"/>
  <c r="H1069" i="3" s="1"/>
  <c r="X1059" i="5"/>
  <c r="AD1059" i="5" s="1"/>
  <c r="I1069" i="3" s="1"/>
  <c r="Y1059" i="5"/>
  <c r="AE1059" i="5" s="1"/>
  <c r="J1069" i="3" s="1"/>
  <c r="T1060" i="5"/>
  <c r="Z1060" i="5" s="1"/>
  <c r="E1070" i="3" s="1"/>
  <c r="U1060" i="5"/>
  <c r="AA1060" i="5" s="1"/>
  <c r="F1070" i="3" s="1"/>
  <c r="V1060" i="5"/>
  <c r="AB1060" i="5" s="1"/>
  <c r="G1070" i="3" s="1"/>
  <c r="W1060" i="5"/>
  <c r="AC1060" i="5" s="1"/>
  <c r="H1070" i="3" s="1"/>
  <c r="X1060" i="5"/>
  <c r="AD1060" i="5" s="1"/>
  <c r="I1070" i="3" s="1"/>
  <c r="Y1060" i="5"/>
  <c r="AE1060" i="5" s="1"/>
  <c r="J1070" i="3" s="1"/>
  <c r="T1061" i="5"/>
  <c r="Z1061" i="5" s="1"/>
  <c r="E1071" i="3" s="1"/>
  <c r="U1061" i="5"/>
  <c r="AA1061" i="5" s="1"/>
  <c r="F1071" i="3" s="1"/>
  <c r="V1061" i="5"/>
  <c r="AB1061" i="5" s="1"/>
  <c r="G1071" i="3" s="1"/>
  <c r="W1061" i="5"/>
  <c r="AC1061" i="5" s="1"/>
  <c r="H1071" i="3" s="1"/>
  <c r="X1061" i="5"/>
  <c r="AD1061" i="5" s="1"/>
  <c r="I1071" i="3" s="1"/>
  <c r="Y1061" i="5"/>
  <c r="AE1061" i="5" s="1"/>
  <c r="J1071" i="3" s="1"/>
  <c r="T1062" i="5"/>
  <c r="Z1062" i="5" s="1"/>
  <c r="E1072" i="3" s="1"/>
  <c r="U1062" i="5"/>
  <c r="AA1062" i="5" s="1"/>
  <c r="F1072" i="3" s="1"/>
  <c r="V1062" i="5"/>
  <c r="AB1062" i="5" s="1"/>
  <c r="G1072" i="3" s="1"/>
  <c r="W1062" i="5"/>
  <c r="AC1062" i="5" s="1"/>
  <c r="H1072" i="3" s="1"/>
  <c r="X1062" i="5"/>
  <c r="AD1062" i="5" s="1"/>
  <c r="I1072" i="3" s="1"/>
  <c r="Y1062" i="5"/>
  <c r="AE1062" i="5" s="1"/>
  <c r="J1072" i="3" s="1"/>
  <c r="T1063" i="5"/>
  <c r="Z1063" i="5" s="1"/>
  <c r="E1073" i="3" s="1"/>
  <c r="U1063" i="5"/>
  <c r="AA1063" i="5" s="1"/>
  <c r="F1073" i="3" s="1"/>
  <c r="V1063" i="5"/>
  <c r="AB1063" i="5" s="1"/>
  <c r="G1073" i="3" s="1"/>
  <c r="W1063" i="5"/>
  <c r="AC1063" i="5" s="1"/>
  <c r="H1073" i="3" s="1"/>
  <c r="X1063" i="5"/>
  <c r="AD1063" i="5" s="1"/>
  <c r="I1073" i="3" s="1"/>
  <c r="Y1063" i="5"/>
  <c r="AE1063" i="5" s="1"/>
  <c r="J1073" i="3" s="1"/>
  <c r="T1064" i="5"/>
  <c r="Z1064" i="5" s="1"/>
  <c r="E1074" i="3" s="1"/>
  <c r="U1064" i="5"/>
  <c r="AA1064" i="5" s="1"/>
  <c r="F1074" i="3" s="1"/>
  <c r="V1064" i="5"/>
  <c r="AB1064" i="5" s="1"/>
  <c r="G1074" i="3" s="1"/>
  <c r="W1064" i="5"/>
  <c r="AC1064" i="5" s="1"/>
  <c r="H1074" i="3" s="1"/>
  <c r="X1064" i="5"/>
  <c r="AD1064" i="5" s="1"/>
  <c r="I1074" i="3" s="1"/>
  <c r="Y1064" i="5"/>
  <c r="AE1064" i="5" s="1"/>
  <c r="J1074" i="3" s="1"/>
  <c r="T1065" i="5"/>
  <c r="Z1065" i="5" s="1"/>
  <c r="E1075" i="3" s="1"/>
  <c r="U1065" i="5"/>
  <c r="AA1065" i="5" s="1"/>
  <c r="F1075" i="3" s="1"/>
  <c r="V1065" i="5"/>
  <c r="AB1065" i="5" s="1"/>
  <c r="G1075" i="3" s="1"/>
  <c r="W1065" i="5"/>
  <c r="AC1065" i="5" s="1"/>
  <c r="H1075" i="3" s="1"/>
  <c r="X1065" i="5"/>
  <c r="AD1065" i="5" s="1"/>
  <c r="I1075" i="3" s="1"/>
  <c r="Y1065" i="5"/>
  <c r="AE1065" i="5" s="1"/>
  <c r="J1075" i="3" s="1"/>
  <c r="T1066" i="5"/>
  <c r="Z1066" i="5" s="1"/>
  <c r="U1066" i="5"/>
  <c r="AA1066" i="5" s="1"/>
  <c r="F1076" i="3" s="1"/>
  <c r="V1066" i="5"/>
  <c r="AB1066" i="5" s="1"/>
  <c r="G1076" i="3" s="1"/>
  <c r="W1066" i="5"/>
  <c r="AC1066" i="5" s="1"/>
  <c r="H1076" i="3" s="1"/>
  <c r="X1066" i="5"/>
  <c r="AD1066" i="5" s="1"/>
  <c r="I1076" i="3" s="1"/>
  <c r="Y1066" i="5"/>
  <c r="AE1066" i="5" s="1"/>
  <c r="J1076" i="3" s="1"/>
  <c r="T1067" i="5"/>
  <c r="Z1067" i="5" s="1"/>
  <c r="U1067" i="5"/>
  <c r="AA1067" i="5" s="1"/>
  <c r="F1077" i="3" s="1"/>
  <c r="V1067" i="5"/>
  <c r="AB1067" i="5" s="1"/>
  <c r="G1077" i="3" s="1"/>
  <c r="W1067" i="5"/>
  <c r="AC1067" i="5" s="1"/>
  <c r="H1077" i="3" s="1"/>
  <c r="X1067" i="5"/>
  <c r="AD1067" i="5" s="1"/>
  <c r="I1077" i="3" s="1"/>
  <c r="Y1067" i="5"/>
  <c r="AE1067" i="5" s="1"/>
  <c r="J1077" i="3" s="1"/>
  <c r="T1068" i="5"/>
  <c r="Z1068" i="5" s="1"/>
  <c r="E1078" i="3" s="1"/>
  <c r="U1068" i="5"/>
  <c r="AA1068" i="5" s="1"/>
  <c r="F1078" i="3" s="1"/>
  <c r="V1068" i="5"/>
  <c r="AB1068" i="5" s="1"/>
  <c r="G1078" i="3" s="1"/>
  <c r="W1068" i="5"/>
  <c r="AC1068" i="5" s="1"/>
  <c r="H1078" i="3" s="1"/>
  <c r="X1068" i="5"/>
  <c r="AD1068" i="5" s="1"/>
  <c r="I1078" i="3" s="1"/>
  <c r="Y1068" i="5"/>
  <c r="AE1068" i="5" s="1"/>
  <c r="J1078" i="3" s="1"/>
  <c r="T1069" i="5"/>
  <c r="Z1069" i="5" s="1"/>
  <c r="E1079" i="3" s="1"/>
  <c r="U1069" i="5"/>
  <c r="AA1069" i="5" s="1"/>
  <c r="F1079" i="3" s="1"/>
  <c r="V1069" i="5"/>
  <c r="AB1069" i="5" s="1"/>
  <c r="G1079" i="3" s="1"/>
  <c r="W1069" i="5"/>
  <c r="AC1069" i="5" s="1"/>
  <c r="H1079" i="3" s="1"/>
  <c r="X1069" i="5"/>
  <c r="AD1069" i="5" s="1"/>
  <c r="I1079" i="3" s="1"/>
  <c r="Y1069" i="5"/>
  <c r="AE1069" i="5" s="1"/>
  <c r="J1079" i="3" s="1"/>
  <c r="T1070" i="5"/>
  <c r="Z1070" i="5" s="1"/>
  <c r="E1080" i="3" s="1"/>
  <c r="U1070" i="5"/>
  <c r="AA1070" i="5" s="1"/>
  <c r="F1080" i="3" s="1"/>
  <c r="V1070" i="5"/>
  <c r="AB1070" i="5" s="1"/>
  <c r="G1080" i="3" s="1"/>
  <c r="W1070" i="5"/>
  <c r="AC1070" i="5" s="1"/>
  <c r="H1080" i="3" s="1"/>
  <c r="X1070" i="5"/>
  <c r="AD1070" i="5" s="1"/>
  <c r="I1080" i="3" s="1"/>
  <c r="Y1070" i="5"/>
  <c r="AE1070" i="5" s="1"/>
  <c r="J1080" i="3" s="1"/>
  <c r="T1071" i="5"/>
  <c r="Z1071" i="5" s="1"/>
  <c r="E1081" i="3" s="1"/>
  <c r="U1071" i="5"/>
  <c r="AA1071" i="5" s="1"/>
  <c r="F1081" i="3" s="1"/>
  <c r="V1071" i="5"/>
  <c r="AB1071" i="5" s="1"/>
  <c r="G1081" i="3" s="1"/>
  <c r="W1071" i="5"/>
  <c r="AC1071" i="5" s="1"/>
  <c r="H1081" i="3" s="1"/>
  <c r="X1071" i="5"/>
  <c r="AD1071" i="5" s="1"/>
  <c r="I1081" i="3" s="1"/>
  <c r="Y1071" i="5"/>
  <c r="AE1071" i="5" s="1"/>
  <c r="J1081" i="3" s="1"/>
  <c r="T1072" i="5"/>
  <c r="Z1072" i="5" s="1"/>
  <c r="E1082" i="3" s="1"/>
  <c r="U1072" i="5"/>
  <c r="AA1072" i="5" s="1"/>
  <c r="F1082" i="3" s="1"/>
  <c r="V1072" i="5"/>
  <c r="AB1072" i="5" s="1"/>
  <c r="G1082" i="3" s="1"/>
  <c r="W1072" i="5"/>
  <c r="AC1072" i="5" s="1"/>
  <c r="H1082" i="3" s="1"/>
  <c r="X1072" i="5"/>
  <c r="AD1072" i="5" s="1"/>
  <c r="I1082" i="3" s="1"/>
  <c r="Y1072" i="5"/>
  <c r="AE1072" i="5" s="1"/>
  <c r="J1082" i="3" s="1"/>
  <c r="T1073" i="5"/>
  <c r="Z1073" i="5" s="1"/>
  <c r="E1083" i="3" s="1"/>
  <c r="U1073" i="5"/>
  <c r="AA1073" i="5" s="1"/>
  <c r="F1083" i="3" s="1"/>
  <c r="V1073" i="5"/>
  <c r="AB1073" i="5" s="1"/>
  <c r="G1083" i="3" s="1"/>
  <c r="W1073" i="5"/>
  <c r="AC1073" i="5" s="1"/>
  <c r="H1083" i="3" s="1"/>
  <c r="X1073" i="5"/>
  <c r="AD1073" i="5" s="1"/>
  <c r="I1083" i="3" s="1"/>
  <c r="Y1073" i="5"/>
  <c r="AE1073" i="5" s="1"/>
  <c r="J1083" i="3" s="1"/>
  <c r="T1074" i="5"/>
  <c r="Z1074" i="5" s="1"/>
  <c r="E1084" i="3" s="1"/>
  <c r="U1074" i="5"/>
  <c r="AA1074" i="5" s="1"/>
  <c r="F1084" i="3" s="1"/>
  <c r="V1074" i="5"/>
  <c r="AB1074" i="5" s="1"/>
  <c r="G1084" i="3" s="1"/>
  <c r="W1074" i="5"/>
  <c r="AC1074" i="5" s="1"/>
  <c r="H1084" i="3" s="1"/>
  <c r="X1074" i="5"/>
  <c r="AD1074" i="5" s="1"/>
  <c r="I1084" i="3" s="1"/>
  <c r="Y1074" i="5"/>
  <c r="AE1074" i="5" s="1"/>
  <c r="J1084" i="3" s="1"/>
  <c r="T1075" i="5"/>
  <c r="Z1075" i="5" s="1"/>
  <c r="E1085" i="3" s="1"/>
  <c r="U1075" i="5"/>
  <c r="AA1075" i="5" s="1"/>
  <c r="F1085" i="3" s="1"/>
  <c r="V1075" i="5"/>
  <c r="AB1075" i="5" s="1"/>
  <c r="G1085" i="3" s="1"/>
  <c r="W1075" i="5"/>
  <c r="AC1075" i="5" s="1"/>
  <c r="H1085" i="3" s="1"/>
  <c r="X1075" i="5"/>
  <c r="AD1075" i="5" s="1"/>
  <c r="I1085" i="3" s="1"/>
  <c r="Y1075" i="5"/>
  <c r="AE1075" i="5" s="1"/>
  <c r="J1085" i="3" s="1"/>
  <c r="T1076" i="5"/>
  <c r="Z1076" i="5" s="1"/>
  <c r="E1086" i="3" s="1"/>
  <c r="U1076" i="5"/>
  <c r="AA1076" i="5" s="1"/>
  <c r="F1086" i="3" s="1"/>
  <c r="V1076" i="5"/>
  <c r="AB1076" i="5" s="1"/>
  <c r="G1086" i="3" s="1"/>
  <c r="W1076" i="5"/>
  <c r="AC1076" i="5" s="1"/>
  <c r="H1086" i="3" s="1"/>
  <c r="X1076" i="5"/>
  <c r="AD1076" i="5" s="1"/>
  <c r="I1086" i="3" s="1"/>
  <c r="Y1076" i="5"/>
  <c r="AE1076" i="5" s="1"/>
  <c r="J1086" i="3" s="1"/>
  <c r="T1077" i="5"/>
  <c r="Z1077" i="5" s="1"/>
  <c r="E1087" i="3" s="1"/>
  <c r="U1077" i="5"/>
  <c r="AA1077" i="5" s="1"/>
  <c r="F1087" i="3" s="1"/>
  <c r="V1077" i="5"/>
  <c r="AB1077" i="5" s="1"/>
  <c r="G1087" i="3" s="1"/>
  <c r="W1077" i="5"/>
  <c r="AC1077" i="5" s="1"/>
  <c r="H1087" i="3" s="1"/>
  <c r="X1077" i="5"/>
  <c r="AD1077" i="5" s="1"/>
  <c r="I1087" i="3" s="1"/>
  <c r="Y1077" i="5"/>
  <c r="AE1077" i="5" s="1"/>
  <c r="J1087" i="3" s="1"/>
  <c r="T1078" i="5"/>
  <c r="Z1078" i="5" s="1"/>
  <c r="E1088" i="3" s="1"/>
  <c r="U1078" i="5"/>
  <c r="AA1078" i="5" s="1"/>
  <c r="F1088" i="3" s="1"/>
  <c r="V1078" i="5"/>
  <c r="AB1078" i="5" s="1"/>
  <c r="G1088" i="3" s="1"/>
  <c r="W1078" i="5"/>
  <c r="AC1078" i="5" s="1"/>
  <c r="H1088" i="3" s="1"/>
  <c r="X1078" i="5"/>
  <c r="AD1078" i="5" s="1"/>
  <c r="I1088" i="3" s="1"/>
  <c r="Y1078" i="5"/>
  <c r="AE1078" i="5" s="1"/>
  <c r="J1088" i="3" s="1"/>
  <c r="T1079" i="5"/>
  <c r="Z1079" i="5" s="1"/>
  <c r="E1089" i="3" s="1"/>
  <c r="U1079" i="5"/>
  <c r="AA1079" i="5" s="1"/>
  <c r="F1089" i="3" s="1"/>
  <c r="V1079" i="5"/>
  <c r="AB1079" i="5" s="1"/>
  <c r="G1089" i="3" s="1"/>
  <c r="W1079" i="5"/>
  <c r="AC1079" i="5" s="1"/>
  <c r="H1089" i="3" s="1"/>
  <c r="X1079" i="5"/>
  <c r="AD1079" i="5" s="1"/>
  <c r="I1089" i="3" s="1"/>
  <c r="Y1079" i="5"/>
  <c r="AE1079" i="5" s="1"/>
  <c r="J1089" i="3" s="1"/>
  <c r="T1080" i="5"/>
  <c r="Z1080" i="5" s="1"/>
  <c r="E1090" i="3" s="1"/>
  <c r="U1080" i="5"/>
  <c r="AA1080" i="5" s="1"/>
  <c r="F1090" i="3" s="1"/>
  <c r="V1080" i="5"/>
  <c r="AB1080" i="5" s="1"/>
  <c r="G1090" i="3" s="1"/>
  <c r="W1080" i="5"/>
  <c r="AC1080" i="5" s="1"/>
  <c r="H1090" i="3" s="1"/>
  <c r="X1080" i="5"/>
  <c r="AD1080" i="5" s="1"/>
  <c r="I1090" i="3" s="1"/>
  <c r="Y1080" i="5"/>
  <c r="AE1080" i="5" s="1"/>
  <c r="J1090" i="3" s="1"/>
  <c r="T1081" i="5"/>
  <c r="Z1081" i="5" s="1"/>
  <c r="E1091" i="3" s="1"/>
  <c r="U1081" i="5"/>
  <c r="AA1081" i="5" s="1"/>
  <c r="F1091" i="3" s="1"/>
  <c r="V1081" i="5"/>
  <c r="AB1081" i="5" s="1"/>
  <c r="G1091" i="3" s="1"/>
  <c r="W1081" i="5"/>
  <c r="AC1081" i="5" s="1"/>
  <c r="H1091" i="3" s="1"/>
  <c r="X1081" i="5"/>
  <c r="AD1081" i="5" s="1"/>
  <c r="I1091" i="3" s="1"/>
  <c r="Y1081" i="5"/>
  <c r="AE1081" i="5" s="1"/>
  <c r="J1091" i="3" s="1"/>
  <c r="T1082" i="5"/>
  <c r="Z1082" i="5" s="1"/>
  <c r="U1082" i="5"/>
  <c r="AA1082" i="5" s="1"/>
  <c r="F1092" i="3" s="1"/>
  <c r="V1082" i="5"/>
  <c r="AB1082" i="5" s="1"/>
  <c r="G1092" i="3" s="1"/>
  <c r="W1082" i="5"/>
  <c r="AC1082" i="5" s="1"/>
  <c r="H1092" i="3" s="1"/>
  <c r="X1082" i="5"/>
  <c r="AD1082" i="5" s="1"/>
  <c r="I1092" i="3" s="1"/>
  <c r="Y1082" i="5"/>
  <c r="AE1082" i="5" s="1"/>
  <c r="J1092" i="3" s="1"/>
  <c r="T1083" i="5"/>
  <c r="Z1083" i="5" s="1"/>
  <c r="U1083" i="5"/>
  <c r="AA1083" i="5" s="1"/>
  <c r="F1093" i="3" s="1"/>
  <c r="V1083" i="5"/>
  <c r="AB1083" i="5" s="1"/>
  <c r="G1093" i="3" s="1"/>
  <c r="W1083" i="5"/>
  <c r="AC1083" i="5" s="1"/>
  <c r="H1093" i="3" s="1"/>
  <c r="X1083" i="5"/>
  <c r="AD1083" i="5" s="1"/>
  <c r="I1093" i="3" s="1"/>
  <c r="Y1083" i="5"/>
  <c r="AE1083" i="5" s="1"/>
  <c r="J1093" i="3" s="1"/>
  <c r="T1084" i="5"/>
  <c r="Z1084" i="5" s="1"/>
  <c r="E1094" i="3" s="1"/>
  <c r="U1084" i="5"/>
  <c r="AA1084" i="5" s="1"/>
  <c r="F1094" i="3" s="1"/>
  <c r="V1084" i="5"/>
  <c r="AB1084" i="5" s="1"/>
  <c r="G1094" i="3" s="1"/>
  <c r="W1084" i="5"/>
  <c r="AC1084" i="5" s="1"/>
  <c r="H1094" i="3" s="1"/>
  <c r="X1084" i="5"/>
  <c r="AD1084" i="5" s="1"/>
  <c r="I1094" i="3" s="1"/>
  <c r="Y1084" i="5"/>
  <c r="AE1084" i="5" s="1"/>
  <c r="J1094" i="3" s="1"/>
  <c r="T1085" i="5"/>
  <c r="Z1085" i="5" s="1"/>
  <c r="E1095" i="3" s="1"/>
  <c r="U1085" i="5"/>
  <c r="AA1085" i="5" s="1"/>
  <c r="F1095" i="3" s="1"/>
  <c r="V1085" i="5"/>
  <c r="AB1085" i="5" s="1"/>
  <c r="G1095" i="3" s="1"/>
  <c r="W1085" i="5"/>
  <c r="AC1085" i="5" s="1"/>
  <c r="H1095" i="3" s="1"/>
  <c r="X1085" i="5"/>
  <c r="AD1085" i="5" s="1"/>
  <c r="I1095" i="3" s="1"/>
  <c r="Y1085" i="5"/>
  <c r="AE1085" i="5" s="1"/>
  <c r="J1095" i="3" s="1"/>
  <c r="T1086" i="5"/>
  <c r="Z1086" i="5" s="1"/>
  <c r="E1096" i="3" s="1"/>
  <c r="U1086" i="5"/>
  <c r="AA1086" i="5" s="1"/>
  <c r="F1096" i="3" s="1"/>
  <c r="V1086" i="5"/>
  <c r="AB1086" i="5" s="1"/>
  <c r="G1096" i="3" s="1"/>
  <c r="W1086" i="5"/>
  <c r="AC1086" i="5" s="1"/>
  <c r="H1096" i="3" s="1"/>
  <c r="X1086" i="5"/>
  <c r="AD1086" i="5" s="1"/>
  <c r="I1096" i="3" s="1"/>
  <c r="Y1086" i="5"/>
  <c r="AE1086" i="5" s="1"/>
  <c r="J1096" i="3" s="1"/>
  <c r="T1087" i="5"/>
  <c r="Z1087" i="5" s="1"/>
  <c r="U1087" i="5"/>
  <c r="AA1087" i="5" s="1"/>
  <c r="F1097" i="3" s="1"/>
  <c r="V1087" i="5"/>
  <c r="AB1087" i="5" s="1"/>
  <c r="G1097" i="3" s="1"/>
  <c r="W1087" i="5"/>
  <c r="AC1087" i="5" s="1"/>
  <c r="H1097" i="3" s="1"/>
  <c r="X1087" i="5"/>
  <c r="AD1087" i="5" s="1"/>
  <c r="I1097" i="3" s="1"/>
  <c r="Y1087" i="5"/>
  <c r="AE1087" i="5" s="1"/>
  <c r="J1097" i="3" s="1"/>
  <c r="T1088" i="5"/>
  <c r="Z1088" i="5" s="1"/>
  <c r="E1098" i="3" s="1"/>
  <c r="U1088" i="5"/>
  <c r="AA1088" i="5" s="1"/>
  <c r="F1098" i="3" s="1"/>
  <c r="V1088" i="5"/>
  <c r="AB1088" i="5" s="1"/>
  <c r="G1098" i="3" s="1"/>
  <c r="W1088" i="5"/>
  <c r="AC1088" i="5" s="1"/>
  <c r="H1098" i="3" s="1"/>
  <c r="X1088" i="5"/>
  <c r="AD1088" i="5" s="1"/>
  <c r="I1098" i="3" s="1"/>
  <c r="Y1088" i="5"/>
  <c r="AE1088" i="5" s="1"/>
  <c r="J1098" i="3" s="1"/>
  <c r="T1089" i="5"/>
  <c r="Z1089" i="5" s="1"/>
  <c r="E1099" i="3" s="1"/>
  <c r="U1089" i="5"/>
  <c r="AA1089" i="5" s="1"/>
  <c r="F1099" i="3" s="1"/>
  <c r="V1089" i="5"/>
  <c r="AB1089" i="5" s="1"/>
  <c r="G1099" i="3" s="1"/>
  <c r="W1089" i="5"/>
  <c r="AC1089" i="5" s="1"/>
  <c r="H1099" i="3" s="1"/>
  <c r="X1089" i="5"/>
  <c r="AD1089" i="5" s="1"/>
  <c r="I1099" i="3" s="1"/>
  <c r="Y1089" i="5"/>
  <c r="AE1089" i="5" s="1"/>
  <c r="J1099" i="3" s="1"/>
  <c r="T1090" i="5"/>
  <c r="Z1090" i="5" s="1"/>
  <c r="E1100" i="3" s="1"/>
  <c r="U1090" i="5"/>
  <c r="AA1090" i="5" s="1"/>
  <c r="F1100" i="3" s="1"/>
  <c r="V1090" i="5"/>
  <c r="AB1090" i="5" s="1"/>
  <c r="G1100" i="3" s="1"/>
  <c r="W1090" i="5"/>
  <c r="AC1090" i="5" s="1"/>
  <c r="H1100" i="3" s="1"/>
  <c r="X1090" i="5"/>
  <c r="AD1090" i="5" s="1"/>
  <c r="I1100" i="3" s="1"/>
  <c r="Y1090" i="5"/>
  <c r="AE1090" i="5" s="1"/>
  <c r="J1100" i="3" s="1"/>
  <c r="T1091" i="5"/>
  <c r="Z1091" i="5" s="1"/>
  <c r="E1101" i="3" s="1"/>
  <c r="U1091" i="5"/>
  <c r="AA1091" i="5" s="1"/>
  <c r="F1101" i="3" s="1"/>
  <c r="V1091" i="5"/>
  <c r="AB1091" i="5" s="1"/>
  <c r="G1101" i="3" s="1"/>
  <c r="W1091" i="5"/>
  <c r="AC1091" i="5" s="1"/>
  <c r="H1101" i="3" s="1"/>
  <c r="X1091" i="5"/>
  <c r="AD1091" i="5" s="1"/>
  <c r="I1101" i="3" s="1"/>
  <c r="Y1091" i="5"/>
  <c r="AE1091" i="5" s="1"/>
  <c r="J1101" i="3" s="1"/>
  <c r="T1092" i="5"/>
  <c r="Z1092" i="5" s="1"/>
  <c r="E1102" i="3" s="1"/>
  <c r="U1092" i="5"/>
  <c r="AA1092" i="5" s="1"/>
  <c r="V1092" i="5"/>
  <c r="AB1092" i="5" s="1"/>
  <c r="G1102" i="3" s="1"/>
  <c r="W1092" i="5"/>
  <c r="AC1092" i="5" s="1"/>
  <c r="H1102" i="3" s="1"/>
  <c r="X1092" i="5"/>
  <c r="AD1092" i="5" s="1"/>
  <c r="I1102" i="3" s="1"/>
  <c r="Y1092" i="5"/>
  <c r="AE1092" i="5" s="1"/>
  <c r="J1102" i="3" s="1"/>
  <c r="T1093" i="5"/>
  <c r="Z1093" i="5" s="1"/>
  <c r="E1103" i="3" s="1"/>
  <c r="U1093" i="5"/>
  <c r="AA1093" i="5" s="1"/>
  <c r="F1103" i="3" s="1"/>
  <c r="V1093" i="5"/>
  <c r="AB1093" i="5" s="1"/>
  <c r="G1103" i="3" s="1"/>
  <c r="W1093" i="5"/>
  <c r="AC1093" i="5" s="1"/>
  <c r="H1103" i="3" s="1"/>
  <c r="X1093" i="5"/>
  <c r="AD1093" i="5" s="1"/>
  <c r="I1103" i="3" s="1"/>
  <c r="Y1093" i="5"/>
  <c r="AE1093" i="5" s="1"/>
  <c r="J1103" i="3" s="1"/>
  <c r="T1094" i="5"/>
  <c r="Z1094" i="5" s="1"/>
  <c r="E1104" i="3" s="1"/>
  <c r="U1094" i="5"/>
  <c r="AA1094" i="5" s="1"/>
  <c r="F1104" i="3" s="1"/>
  <c r="V1094" i="5"/>
  <c r="AB1094" i="5" s="1"/>
  <c r="G1104" i="3" s="1"/>
  <c r="W1094" i="5"/>
  <c r="AC1094" i="5" s="1"/>
  <c r="H1104" i="3" s="1"/>
  <c r="X1094" i="5"/>
  <c r="AD1094" i="5" s="1"/>
  <c r="I1104" i="3" s="1"/>
  <c r="Y1094" i="5"/>
  <c r="AE1094" i="5" s="1"/>
  <c r="J1104" i="3" s="1"/>
  <c r="T1095" i="5"/>
  <c r="Z1095" i="5" s="1"/>
  <c r="E1105" i="3" s="1"/>
  <c r="U1095" i="5"/>
  <c r="AA1095" i="5" s="1"/>
  <c r="F1105" i="3" s="1"/>
  <c r="V1095" i="5"/>
  <c r="AB1095" i="5" s="1"/>
  <c r="G1105" i="3" s="1"/>
  <c r="W1095" i="5"/>
  <c r="AC1095" i="5" s="1"/>
  <c r="H1105" i="3" s="1"/>
  <c r="X1095" i="5"/>
  <c r="AD1095" i="5" s="1"/>
  <c r="I1105" i="3" s="1"/>
  <c r="Y1095" i="5"/>
  <c r="AE1095" i="5" s="1"/>
  <c r="J1105" i="3" s="1"/>
  <c r="T1096" i="5"/>
  <c r="Z1096" i="5" s="1"/>
  <c r="E1106" i="3" s="1"/>
  <c r="U1096" i="5"/>
  <c r="AA1096" i="5" s="1"/>
  <c r="F1106" i="3" s="1"/>
  <c r="V1096" i="5"/>
  <c r="AB1096" i="5" s="1"/>
  <c r="G1106" i="3" s="1"/>
  <c r="W1096" i="5"/>
  <c r="AC1096" i="5" s="1"/>
  <c r="H1106" i="3" s="1"/>
  <c r="X1096" i="5"/>
  <c r="AD1096" i="5" s="1"/>
  <c r="I1106" i="3" s="1"/>
  <c r="Y1096" i="5"/>
  <c r="AE1096" i="5" s="1"/>
  <c r="J1106" i="3" s="1"/>
  <c r="T1097" i="5"/>
  <c r="Z1097" i="5" s="1"/>
  <c r="E1107" i="3" s="1"/>
  <c r="U1097" i="5"/>
  <c r="AA1097" i="5" s="1"/>
  <c r="F1107" i="3" s="1"/>
  <c r="V1097" i="5"/>
  <c r="AB1097" i="5" s="1"/>
  <c r="G1107" i="3" s="1"/>
  <c r="W1097" i="5"/>
  <c r="AC1097" i="5" s="1"/>
  <c r="H1107" i="3" s="1"/>
  <c r="X1097" i="5"/>
  <c r="AD1097" i="5" s="1"/>
  <c r="I1107" i="3" s="1"/>
  <c r="Y1097" i="5"/>
  <c r="AE1097" i="5" s="1"/>
  <c r="J1107" i="3" s="1"/>
  <c r="T1098" i="5"/>
  <c r="Z1098" i="5" s="1"/>
  <c r="E1108" i="3" s="1"/>
  <c r="U1098" i="5"/>
  <c r="AA1098" i="5" s="1"/>
  <c r="F1108" i="3" s="1"/>
  <c r="V1098" i="5"/>
  <c r="AB1098" i="5" s="1"/>
  <c r="G1108" i="3" s="1"/>
  <c r="W1098" i="5"/>
  <c r="AC1098" i="5" s="1"/>
  <c r="H1108" i="3" s="1"/>
  <c r="X1098" i="5"/>
  <c r="AD1098" i="5" s="1"/>
  <c r="I1108" i="3" s="1"/>
  <c r="Y1098" i="5"/>
  <c r="AE1098" i="5" s="1"/>
  <c r="J1108" i="3" s="1"/>
  <c r="T1099" i="5"/>
  <c r="Z1099" i="5" s="1"/>
  <c r="E1109" i="3" s="1"/>
  <c r="U1099" i="5"/>
  <c r="AA1099" i="5" s="1"/>
  <c r="F1109" i="3" s="1"/>
  <c r="V1099" i="5"/>
  <c r="AB1099" i="5" s="1"/>
  <c r="W1099" i="5"/>
  <c r="AC1099" i="5" s="1"/>
  <c r="H1109" i="3" s="1"/>
  <c r="X1099" i="5"/>
  <c r="AD1099" i="5" s="1"/>
  <c r="I1109" i="3" s="1"/>
  <c r="Y1099" i="5"/>
  <c r="AE1099" i="5" s="1"/>
  <c r="J1109" i="3" s="1"/>
  <c r="T1100" i="5"/>
  <c r="Z1100" i="5" s="1"/>
  <c r="E1110" i="3" s="1"/>
  <c r="U1100" i="5"/>
  <c r="AA1100" i="5" s="1"/>
  <c r="F1110" i="3" s="1"/>
  <c r="V1100" i="5"/>
  <c r="AB1100" i="5" s="1"/>
  <c r="G1110" i="3" s="1"/>
  <c r="W1100" i="5"/>
  <c r="AC1100" i="5" s="1"/>
  <c r="H1110" i="3" s="1"/>
  <c r="X1100" i="5"/>
  <c r="AD1100" i="5" s="1"/>
  <c r="I1110" i="3" s="1"/>
  <c r="Y1100" i="5"/>
  <c r="AE1100" i="5" s="1"/>
  <c r="J1110" i="3" s="1"/>
  <c r="T1101" i="5"/>
  <c r="Z1101" i="5" s="1"/>
  <c r="E1111" i="3" s="1"/>
  <c r="U1101" i="5"/>
  <c r="AA1101" i="5" s="1"/>
  <c r="F1111" i="3" s="1"/>
  <c r="V1101" i="5"/>
  <c r="AB1101" i="5" s="1"/>
  <c r="G1111" i="3" s="1"/>
  <c r="W1101" i="5"/>
  <c r="AC1101" i="5" s="1"/>
  <c r="H1111" i="3" s="1"/>
  <c r="X1101" i="5"/>
  <c r="AD1101" i="5" s="1"/>
  <c r="I1111" i="3" s="1"/>
  <c r="Y1101" i="5"/>
  <c r="AE1101" i="5" s="1"/>
  <c r="J1111" i="3" s="1"/>
  <c r="T1102" i="5"/>
  <c r="Z1102" i="5" s="1"/>
  <c r="E1112" i="3" s="1"/>
  <c r="U1102" i="5"/>
  <c r="AA1102" i="5" s="1"/>
  <c r="F1112" i="3" s="1"/>
  <c r="V1102" i="5"/>
  <c r="AB1102" i="5" s="1"/>
  <c r="G1112" i="3" s="1"/>
  <c r="W1102" i="5"/>
  <c r="AC1102" i="5" s="1"/>
  <c r="H1112" i="3" s="1"/>
  <c r="X1102" i="5"/>
  <c r="AD1102" i="5" s="1"/>
  <c r="I1112" i="3" s="1"/>
  <c r="Y1102" i="5"/>
  <c r="AE1102" i="5" s="1"/>
  <c r="J1112" i="3" s="1"/>
  <c r="T1103" i="5"/>
  <c r="Z1103" i="5" s="1"/>
  <c r="E1113" i="3" s="1"/>
  <c r="U1103" i="5"/>
  <c r="AA1103" i="5" s="1"/>
  <c r="F1113" i="3" s="1"/>
  <c r="V1103" i="5"/>
  <c r="AB1103" i="5" s="1"/>
  <c r="G1113" i="3" s="1"/>
  <c r="W1103" i="5"/>
  <c r="AC1103" i="5" s="1"/>
  <c r="H1113" i="3" s="1"/>
  <c r="X1103" i="5"/>
  <c r="AD1103" i="5" s="1"/>
  <c r="I1113" i="3" s="1"/>
  <c r="Y1103" i="5"/>
  <c r="AE1103" i="5" s="1"/>
  <c r="J1113" i="3" s="1"/>
  <c r="T1104" i="5"/>
  <c r="Z1104" i="5" s="1"/>
  <c r="E1114" i="3" s="1"/>
  <c r="U1104" i="5"/>
  <c r="AA1104" i="5" s="1"/>
  <c r="F1114" i="3" s="1"/>
  <c r="V1104" i="5"/>
  <c r="AB1104" i="5" s="1"/>
  <c r="G1114" i="3" s="1"/>
  <c r="W1104" i="5"/>
  <c r="AC1104" i="5" s="1"/>
  <c r="H1114" i="3" s="1"/>
  <c r="X1104" i="5"/>
  <c r="AD1104" i="5" s="1"/>
  <c r="I1114" i="3" s="1"/>
  <c r="Y1104" i="5"/>
  <c r="AE1104" i="5" s="1"/>
  <c r="J1114" i="3" s="1"/>
  <c r="T1105" i="5"/>
  <c r="Z1105" i="5" s="1"/>
  <c r="E1115" i="3" s="1"/>
  <c r="U1105" i="5"/>
  <c r="AA1105" i="5" s="1"/>
  <c r="F1115" i="3" s="1"/>
  <c r="V1105" i="5"/>
  <c r="AB1105" i="5" s="1"/>
  <c r="G1115" i="3" s="1"/>
  <c r="W1105" i="5"/>
  <c r="AC1105" i="5" s="1"/>
  <c r="H1115" i="3" s="1"/>
  <c r="X1105" i="5"/>
  <c r="AD1105" i="5" s="1"/>
  <c r="I1115" i="3" s="1"/>
  <c r="Y1105" i="5"/>
  <c r="AE1105" i="5" s="1"/>
  <c r="J1115" i="3" s="1"/>
  <c r="T1106" i="5"/>
  <c r="Z1106" i="5" s="1"/>
  <c r="E1116" i="3" s="1"/>
  <c r="U1106" i="5"/>
  <c r="AA1106" i="5" s="1"/>
  <c r="F1116" i="3" s="1"/>
  <c r="V1106" i="5"/>
  <c r="AB1106" i="5" s="1"/>
  <c r="G1116" i="3" s="1"/>
  <c r="W1106" i="5"/>
  <c r="AC1106" i="5" s="1"/>
  <c r="H1116" i="3" s="1"/>
  <c r="X1106" i="5"/>
  <c r="AD1106" i="5" s="1"/>
  <c r="I1116" i="3" s="1"/>
  <c r="Y1106" i="5"/>
  <c r="AE1106" i="5" s="1"/>
  <c r="T1107" i="5"/>
  <c r="Z1107" i="5" s="1"/>
  <c r="E1117" i="3" s="1"/>
  <c r="U1107" i="5"/>
  <c r="AA1107" i="5" s="1"/>
  <c r="F1117" i="3" s="1"/>
  <c r="V1107" i="5"/>
  <c r="AB1107" i="5" s="1"/>
  <c r="W1107" i="5"/>
  <c r="AC1107" i="5" s="1"/>
  <c r="H1117" i="3" s="1"/>
  <c r="X1107" i="5"/>
  <c r="AD1107" i="5" s="1"/>
  <c r="I1117" i="3" s="1"/>
  <c r="Y1107" i="5"/>
  <c r="AE1107" i="5" s="1"/>
  <c r="J1117" i="3" s="1"/>
  <c r="T1108" i="5"/>
  <c r="Z1108" i="5" s="1"/>
  <c r="E1118" i="3" s="1"/>
  <c r="U1108" i="5"/>
  <c r="AA1108" i="5" s="1"/>
  <c r="F1118" i="3" s="1"/>
  <c r="V1108" i="5"/>
  <c r="AB1108" i="5" s="1"/>
  <c r="G1118" i="3" s="1"/>
  <c r="W1108" i="5"/>
  <c r="AC1108" i="5" s="1"/>
  <c r="H1118" i="3" s="1"/>
  <c r="X1108" i="5"/>
  <c r="AD1108" i="5" s="1"/>
  <c r="I1118" i="3" s="1"/>
  <c r="Y1108" i="5"/>
  <c r="AE1108" i="5" s="1"/>
  <c r="J1118" i="3" s="1"/>
  <c r="T1109" i="5"/>
  <c r="Z1109" i="5" s="1"/>
  <c r="E1119" i="3" s="1"/>
  <c r="U1109" i="5"/>
  <c r="AA1109" i="5" s="1"/>
  <c r="F1119" i="3" s="1"/>
  <c r="V1109" i="5"/>
  <c r="AB1109" i="5" s="1"/>
  <c r="G1119" i="3" s="1"/>
  <c r="W1109" i="5"/>
  <c r="AC1109" i="5" s="1"/>
  <c r="H1119" i="3" s="1"/>
  <c r="X1109" i="5"/>
  <c r="AD1109" i="5" s="1"/>
  <c r="I1119" i="3" s="1"/>
  <c r="Y1109" i="5"/>
  <c r="AE1109" i="5" s="1"/>
  <c r="J1119" i="3" s="1"/>
  <c r="T1110" i="5"/>
  <c r="Z1110" i="5" s="1"/>
  <c r="E1120" i="3" s="1"/>
  <c r="U1110" i="5"/>
  <c r="AA1110" i="5" s="1"/>
  <c r="F1120" i="3" s="1"/>
  <c r="V1110" i="5"/>
  <c r="AB1110" i="5" s="1"/>
  <c r="G1120" i="3" s="1"/>
  <c r="W1110" i="5"/>
  <c r="AC1110" i="5" s="1"/>
  <c r="H1120" i="3" s="1"/>
  <c r="X1110" i="5"/>
  <c r="AD1110" i="5" s="1"/>
  <c r="I1120" i="3" s="1"/>
  <c r="Y1110" i="5"/>
  <c r="AE1110" i="5" s="1"/>
  <c r="J1120" i="3" s="1"/>
  <c r="T1111" i="5"/>
  <c r="Z1111" i="5" s="1"/>
  <c r="E1121" i="3" s="1"/>
  <c r="U1111" i="5"/>
  <c r="AA1111" i="5" s="1"/>
  <c r="F1121" i="3" s="1"/>
  <c r="V1111" i="5"/>
  <c r="AB1111" i="5" s="1"/>
  <c r="G1121" i="3" s="1"/>
  <c r="W1111" i="5"/>
  <c r="AC1111" i="5" s="1"/>
  <c r="H1121" i="3" s="1"/>
  <c r="X1111" i="5"/>
  <c r="AD1111" i="5" s="1"/>
  <c r="I1121" i="3" s="1"/>
  <c r="Y1111" i="5"/>
  <c r="AE1111" i="5" s="1"/>
  <c r="J1121" i="3" s="1"/>
  <c r="T1112" i="5"/>
  <c r="Z1112" i="5" s="1"/>
  <c r="E1122" i="3" s="1"/>
  <c r="U1112" i="5"/>
  <c r="AA1112" i="5" s="1"/>
  <c r="F1122" i="3" s="1"/>
  <c r="V1112" i="5"/>
  <c r="AB1112" i="5" s="1"/>
  <c r="G1122" i="3" s="1"/>
  <c r="W1112" i="5"/>
  <c r="AC1112" i="5" s="1"/>
  <c r="H1122" i="3" s="1"/>
  <c r="X1112" i="5"/>
  <c r="AD1112" i="5" s="1"/>
  <c r="I1122" i="3" s="1"/>
  <c r="Y1112" i="5"/>
  <c r="AE1112" i="5" s="1"/>
  <c r="J1122" i="3" s="1"/>
  <c r="T1113" i="5"/>
  <c r="Z1113" i="5" s="1"/>
  <c r="E1123" i="3" s="1"/>
  <c r="U1113" i="5"/>
  <c r="AA1113" i="5" s="1"/>
  <c r="F1123" i="3" s="1"/>
  <c r="V1113" i="5"/>
  <c r="AB1113" i="5" s="1"/>
  <c r="G1123" i="3" s="1"/>
  <c r="W1113" i="5"/>
  <c r="AC1113" i="5" s="1"/>
  <c r="H1123" i="3" s="1"/>
  <c r="X1113" i="5"/>
  <c r="AD1113" i="5" s="1"/>
  <c r="I1123" i="3" s="1"/>
  <c r="Y1113" i="5"/>
  <c r="AE1113" i="5" s="1"/>
  <c r="J1123" i="3" s="1"/>
  <c r="T1114" i="5"/>
  <c r="Z1114" i="5" s="1"/>
  <c r="E1124" i="3" s="1"/>
  <c r="U1114" i="5"/>
  <c r="AA1114" i="5" s="1"/>
  <c r="F1124" i="3" s="1"/>
  <c r="V1114" i="5"/>
  <c r="AB1114" i="5" s="1"/>
  <c r="G1124" i="3" s="1"/>
  <c r="W1114" i="5"/>
  <c r="AC1114" i="5" s="1"/>
  <c r="H1124" i="3" s="1"/>
  <c r="X1114" i="5"/>
  <c r="AD1114" i="5" s="1"/>
  <c r="I1124" i="3" s="1"/>
  <c r="Y1114" i="5"/>
  <c r="AE1114" i="5" s="1"/>
  <c r="J1124" i="3" s="1"/>
  <c r="T1115" i="5"/>
  <c r="Z1115" i="5" s="1"/>
  <c r="E1125" i="3" s="1"/>
  <c r="U1115" i="5"/>
  <c r="AA1115" i="5" s="1"/>
  <c r="F1125" i="3" s="1"/>
  <c r="V1115" i="5"/>
  <c r="AB1115" i="5" s="1"/>
  <c r="G1125" i="3" s="1"/>
  <c r="W1115" i="5"/>
  <c r="AC1115" i="5" s="1"/>
  <c r="H1125" i="3" s="1"/>
  <c r="X1115" i="5"/>
  <c r="AD1115" i="5" s="1"/>
  <c r="I1125" i="3" s="1"/>
  <c r="Y1115" i="5"/>
  <c r="AE1115" i="5" s="1"/>
  <c r="J1125" i="3" s="1"/>
  <c r="T1116" i="5"/>
  <c r="Z1116" i="5" s="1"/>
  <c r="E1126" i="3" s="1"/>
  <c r="U1116" i="5"/>
  <c r="AA1116" i="5" s="1"/>
  <c r="F1126" i="3" s="1"/>
  <c r="V1116" i="5"/>
  <c r="AB1116" i="5" s="1"/>
  <c r="G1126" i="3" s="1"/>
  <c r="W1116" i="5"/>
  <c r="AC1116" i="5" s="1"/>
  <c r="H1126" i="3" s="1"/>
  <c r="X1116" i="5"/>
  <c r="AD1116" i="5" s="1"/>
  <c r="I1126" i="3" s="1"/>
  <c r="Y1116" i="5"/>
  <c r="AE1116" i="5" s="1"/>
  <c r="J1126" i="3" s="1"/>
  <c r="T1117" i="5"/>
  <c r="Z1117" i="5" s="1"/>
  <c r="E1127" i="3" s="1"/>
  <c r="U1117" i="5"/>
  <c r="AA1117" i="5" s="1"/>
  <c r="F1127" i="3" s="1"/>
  <c r="V1117" i="5"/>
  <c r="AB1117" i="5" s="1"/>
  <c r="G1127" i="3" s="1"/>
  <c r="W1117" i="5"/>
  <c r="AC1117" i="5" s="1"/>
  <c r="H1127" i="3" s="1"/>
  <c r="X1117" i="5"/>
  <c r="AD1117" i="5" s="1"/>
  <c r="I1127" i="3" s="1"/>
  <c r="Y1117" i="5"/>
  <c r="AE1117" i="5" s="1"/>
  <c r="J1127" i="3" s="1"/>
  <c r="T1118" i="5"/>
  <c r="Z1118" i="5" s="1"/>
  <c r="E1128" i="3" s="1"/>
  <c r="U1118" i="5"/>
  <c r="AA1118" i="5" s="1"/>
  <c r="F1128" i="3" s="1"/>
  <c r="V1118" i="5"/>
  <c r="AB1118" i="5" s="1"/>
  <c r="G1128" i="3" s="1"/>
  <c r="W1118" i="5"/>
  <c r="AC1118" i="5" s="1"/>
  <c r="H1128" i="3" s="1"/>
  <c r="X1118" i="5"/>
  <c r="AD1118" i="5" s="1"/>
  <c r="I1128" i="3" s="1"/>
  <c r="Y1118" i="5"/>
  <c r="AE1118" i="5" s="1"/>
  <c r="J1128" i="3" s="1"/>
  <c r="T1119" i="5"/>
  <c r="Z1119" i="5" s="1"/>
  <c r="E1129" i="3" s="1"/>
  <c r="U1119" i="5"/>
  <c r="AA1119" i="5" s="1"/>
  <c r="F1129" i="3" s="1"/>
  <c r="V1119" i="5"/>
  <c r="AB1119" i="5" s="1"/>
  <c r="G1129" i="3" s="1"/>
  <c r="W1119" i="5"/>
  <c r="AC1119" i="5" s="1"/>
  <c r="H1129" i="3" s="1"/>
  <c r="X1119" i="5"/>
  <c r="AD1119" i="5" s="1"/>
  <c r="I1129" i="3" s="1"/>
  <c r="Y1119" i="5"/>
  <c r="AE1119" i="5" s="1"/>
  <c r="J1129" i="3" s="1"/>
  <c r="T1120" i="5"/>
  <c r="Z1120" i="5" s="1"/>
  <c r="E1130" i="3" s="1"/>
  <c r="U1120" i="5"/>
  <c r="AA1120" i="5" s="1"/>
  <c r="F1130" i="3" s="1"/>
  <c r="V1120" i="5"/>
  <c r="AB1120" i="5" s="1"/>
  <c r="G1130" i="3" s="1"/>
  <c r="W1120" i="5"/>
  <c r="AC1120" i="5" s="1"/>
  <c r="H1130" i="3" s="1"/>
  <c r="X1120" i="5"/>
  <c r="AD1120" i="5" s="1"/>
  <c r="I1130" i="3" s="1"/>
  <c r="Y1120" i="5"/>
  <c r="AE1120" i="5" s="1"/>
  <c r="J1130" i="3" s="1"/>
  <c r="T1121" i="5"/>
  <c r="Z1121" i="5" s="1"/>
  <c r="E1131" i="3" s="1"/>
  <c r="U1121" i="5"/>
  <c r="AA1121" i="5" s="1"/>
  <c r="F1131" i="3" s="1"/>
  <c r="V1121" i="5"/>
  <c r="AB1121" i="5" s="1"/>
  <c r="G1131" i="3" s="1"/>
  <c r="W1121" i="5"/>
  <c r="AC1121" i="5" s="1"/>
  <c r="H1131" i="3" s="1"/>
  <c r="X1121" i="5"/>
  <c r="AD1121" i="5" s="1"/>
  <c r="I1131" i="3" s="1"/>
  <c r="Y1121" i="5"/>
  <c r="AE1121" i="5" s="1"/>
  <c r="J1131" i="3" s="1"/>
  <c r="T1122" i="5"/>
  <c r="Z1122" i="5" s="1"/>
  <c r="E1132" i="3" s="1"/>
  <c r="U1122" i="5"/>
  <c r="AA1122" i="5" s="1"/>
  <c r="F1132" i="3" s="1"/>
  <c r="V1122" i="5"/>
  <c r="AB1122" i="5" s="1"/>
  <c r="G1132" i="3" s="1"/>
  <c r="W1122" i="5"/>
  <c r="AC1122" i="5" s="1"/>
  <c r="H1132" i="3" s="1"/>
  <c r="X1122" i="5"/>
  <c r="AD1122" i="5" s="1"/>
  <c r="I1132" i="3" s="1"/>
  <c r="Y1122" i="5"/>
  <c r="AE1122" i="5" s="1"/>
  <c r="J1132" i="3" s="1"/>
  <c r="T1123" i="5"/>
  <c r="Z1123" i="5" s="1"/>
  <c r="E1133" i="3" s="1"/>
  <c r="U1123" i="5"/>
  <c r="AA1123" i="5" s="1"/>
  <c r="F1133" i="3" s="1"/>
  <c r="V1123" i="5"/>
  <c r="AB1123" i="5" s="1"/>
  <c r="G1133" i="3" s="1"/>
  <c r="W1123" i="5"/>
  <c r="AC1123" i="5" s="1"/>
  <c r="H1133" i="3" s="1"/>
  <c r="X1123" i="5"/>
  <c r="AD1123" i="5" s="1"/>
  <c r="I1133" i="3" s="1"/>
  <c r="Y1123" i="5"/>
  <c r="AE1123" i="5" s="1"/>
  <c r="J1133" i="3" s="1"/>
  <c r="T1124" i="5"/>
  <c r="Z1124" i="5" s="1"/>
  <c r="E1134" i="3" s="1"/>
  <c r="U1124" i="5"/>
  <c r="AA1124" i="5" s="1"/>
  <c r="F1134" i="3" s="1"/>
  <c r="V1124" i="5"/>
  <c r="AB1124" i="5" s="1"/>
  <c r="G1134" i="3" s="1"/>
  <c r="W1124" i="5"/>
  <c r="AC1124" i="5" s="1"/>
  <c r="H1134" i="3" s="1"/>
  <c r="X1124" i="5"/>
  <c r="AD1124" i="5" s="1"/>
  <c r="I1134" i="3" s="1"/>
  <c r="Y1124" i="5"/>
  <c r="AE1124" i="5" s="1"/>
  <c r="J1134" i="3" s="1"/>
  <c r="T1125" i="5"/>
  <c r="Z1125" i="5" s="1"/>
  <c r="E1135" i="3" s="1"/>
  <c r="U1125" i="5"/>
  <c r="AA1125" i="5" s="1"/>
  <c r="F1135" i="3" s="1"/>
  <c r="V1125" i="5"/>
  <c r="AB1125" i="5" s="1"/>
  <c r="G1135" i="3" s="1"/>
  <c r="W1125" i="5"/>
  <c r="AC1125" i="5" s="1"/>
  <c r="H1135" i="3" s="1"/>
  <c r="X1125" i="5"/>
  <c r="AD1125" i="5" s="1"/>
  <c r="I1135" i="3" s="1"/>
  <c r="Y1125" i="5"/>
  <c r="AE1125" i="5" s="1"/>
  <c r="J1135" i="3" s="1"/>
  <c r="T1126" i="5"/>
  <c r="Z1126" i="5" s="1"/>
  <c r="U1126" i="5"/>
  <c r="AA1126" i="5" s="1"/>
  <c r="F1136" i="3" s="1"/>
  <c r="V1126" i="5"/>
  <c r="AB1126" i="5" s="1"/>
  <c r="G1136" i="3" s="1"/>
  <c r="W1126" i="5"/>
  <c r="AC1126" i="5" s="1"/>
  <c r="H1136" i="3" s="1"/>
  <c r="X1126" i="5"/>
  <c r="AD1126" i="5" s="1"/>
  <c r="I1136" i="3" s="1"/>
  <c r="Y1126" i="5"/>
  <c r="AE1126" i="5" s="1"/>
  <c r="J1136" i="3" s="1"/>
  <c r="T1127" i="5"/>
  <c r="Z1127" i="5" s="1"/>
  <c r="U1127" i="5"/>
  <c r="AA1127" i="5" s="1"/>
  <c r="F1137" i="3" s="1"/>
  <c r="V1127" i="5"/>
  <c r="AB1127" i="5" s="1"/>
  <c r="G1137" i="3" s="1"/>
  <c r="W1127" i="5"/>
  <c r="AC1127" i="5" s="1"/>
  <c r="H1137" i="3" s="1"/>
  <c r="X1127" i="5"/>
  <c r="AD1127" i="5" s="1"/>
  <c r="I1137" i="3" s="1"/>
  <c r="Y1127" i="5"/>
  <c r="AE1127" i="5" s="1"/>
  <c r="J1137" i="3" s="1"/>
  <c r="T1128" i="5"/>
  <c r="Z1128" i="5" s="1"/>
  <c r="E1138" i="3" s="1"/>
  <c r="U1128" i="5"/>
  <c r="AA1128" i="5" s="1"/>
  <c r="F1138" i="3" s="1"/>
  <c r="V1128" i="5"/>
  <c r="AB1128" i="5" s="1"/>
  <c r="G1138" i="3" s="1"/>
  <c r="W1128" i="5"/>
  <c r="AC1128" i="5" s="1"/>
  <c r="H1138" i="3" s="1"/>
  <c r="X1128" i="5"/>
  <c r="AD1128" i="5" s="1"/>
  <c r="I1138" i="3" s="1"/>
  <c r="Y1128" i="5"/>
  <c r="AE1128" i="5" s="1"/>
  <c r="J1138" i="3" s="1"/>
  <c r="T1129" i="5"/>
  <c r="Z1129" i="5" s="1"/>
  <c r="E1139" i="3" s="1"/>
  <c r="U1129" i="5"/>
  <c r="AA1129" i="5" s="1"/>
  <c r="F1139" i="3" s="1"/>
  <c r="V1129" i="5"/>
  <c r="AB1129" i="5" s="1"/>
  <c r="W1129" i="5"/>
  <c r="AC1129" i="5" s="1"/>
  <c r="H1139" i="3" s="1"/>
  <c r="X1129" i="5"/>
  <c r="AD1129" i="5" s="1"/>
  <c r="I1139" i="3" s="1"/>
  <c r="Y1129" i="5"/>
  <c r="AE1129" i="5" s="1"/>
  <c r="J1139" i="3" s="1"/>
  <c r="T1130" i="5"/>
  <c r="Z1130" i="5" s="1"/>
  <c r="U1130" i="5"/>
  <c r="AA1130" i="5" s="1"/>
  <c r="F1140" i="3" s="1"/>
  <c r="V1130" i="5"/>
  <c r="AB1130" i="5" s="1"/>
  <c r="G1140" i="3" s="1"/>
  <c r="W1130" i="5"/>
  <c r="AC1130" i="5" s="1"/>
  <c r="H1140" i="3" s="1"/>
  <c r="X1130" i="5"/>
  <c r="AD1130" i="5" s="1"/>
  <c r="I1140" i="3" s="1"/>
  <c r="Y1130" i="5"/>
  <c r="AE1130" i="5" s="1"/>
  <c r="J1140" i="3" s="1"/>
  <c r="T1131" i="5"/>
  <c r="Z1131" i="5" s="1"/>
  <c r="E1141" i="3" s="1"/>
  <c r="U1131" i="5"/>
  <c r="AA1131" i="5" s="1"/>
  <c r="F1141" i="3" s="1"/>
  <c r="V1131" i="5"/>
  <c r="AB1131" i="5" s="1"/>
  <c r="G1141" i="3" s="1"/>
  <c r="W1131" i="5"/>
  <c r="AC1131" i="5" s="1"/>
  <c r="H1141" i="3" s="1"/>
  <c r="X1131" i="5"/>
  <c r="AD1131" i="5" s="1"/>
  <c r="I1141" i="3" s="1"/>
  <c r="Y1131" i="5"/>
  <c r="AE1131" i="5" s="1"/>
  <c r="J1141" i="3" s="1"/>
  <c r="T1132" i="5"/>
  <c r="Z1132" i="5" s="1"/>
  <c r="E1142" i="3" s="1"/>
  <c r="U1132" i="5"/>
  <c r="AA1132" i="5" s="1"/>
  <c r="F1142" i="3" s="1"/>
  <c r="V1132" i="5"/>
  <c r="AB1132" i="5" s="1"/>
  <c r="G1142" i="3" s="1"/>
  <c r="W1132" i="5"/>
  <c r="AC1132" i="5" s="1"/>
  <c r="H1142" i="3" s="1"/>
  <c r="X1132" i="5"/>
  <c r="AD1132" i="5" s="1"/>
  <c r="I1142" i="3" s="1"/>
  <c r="Y1132" i="5"/>
  <c r="AE1132" i="5" s="1"/>
  <c r="J1142" i="3" s="1"/>
  <c r="T1133" i="5"/>
  <c r="Z1133" i="5" s="1"/>
  <c r="E1143" i="3" s="1"/>
  <c r="U1133" i="5"/>
  <c r="AA1133" i="5" s="1"/>
  <c r="F1143" i="3" s="1"/>
  <c r="V1133" i="5"/>
  <c r="AB1133" i="5" s="1"/>
  <c r="G1143" i="3" s="1"/>
  <c r="W1133" i="5"/>
  <c r="AC1133" i="5" s="1"/>
  <c r="H1143" i="3" s="1"/>
  <c r="X1133" i="5"/>
  <c r="AD1133" i="5" s="1"/>
  <c r="I1143" i="3" s="1"/>
  <c r="Y1133" i="5"/>
  <c r="AE1133" i="5" s="1"/>
  <c r="J1143" i="3" s="1"/>
  <c r="T1134" i="5"/>
  <c r="Z1134" i="5" s="1"/>
  <c r="E1144" i="3" s="1"/>
  <c r="U1134" i="5"/>
  <c r="AA1134" i="5" s="1"/>
  <c r="F1144" i="3" s="1"/>
  <c r="V1134" i="5"/>
  <c r="AB1134" i="5" s="1"/>
  <c r="G1144" i="3" s="1"/>
  <c r="W1134" i="5"/>
  <c r="AC1134" i="5" s="1"/>
  <c r="H1144" i="3" s="1"/>
  <c r="X1134" i="5"/>
  <c r="AD1134" i="5" s="1"/>
  <c r="I1144" i="3" s="1"/>
  <c r="Y1134" i="5"/>
  <c r="AE1134" i="5" s="1"/>
  <c r="J1144" i="3" s="1"/>
  <c r="T1135" i="5"/>
  <c r="Z1135" i="5" s="1"/>
  <c r="E1145" i="3" s="1"/>
  <c r="U1135" i="5"/>
  <c r="AA1135" i="5" s="1"/>
  <c r="F1145" i="3" s="1"/>
  <c r="V1135" i="5"/>
  <c r="AB1135" i="5" s="1"/>
  <c r="G1145" i="3" s="1"/>
  <c r="W1135" i="5"/>
  <c r="AC1135" i="5" s="1"/>
  <c r="H1145" i="3" s="1"/>
  <c r="X1135" i="5"/>
  <c r="AD1135" i="5" s="1"/>
  <c r="I1145" i="3" s="1"/>
  <c r="Y1135" i="5"/>
  <c r="AE1135" i="5" s="1"/>
  <c r="J1145" i="3" s="1"/>
  <c r="T1136" i="5"/>
  <c r="Z1136" i="5" s="1"/>
  <c r="E1146" i="3" s="1"/>
  <c r="U1136" i="5"/>
  <c r="AA1136" i="5" s="1"/>
  <c r="F1146" i="3" s="1"/>
  <c r="V1136" i="5"/>
  <c r="AB1136" i="5" s="1"/>
  <c r="G1146" i="3" s="1"/>
  <c r="W1136" i="5"/>
  <c r="AC1136" i="5" s="1"/>
  <c r="H1146" i="3" s="1"/>
  <c r="X1136" i="5"/>
  <c r="AD1136" i="5" s="1"/>
  <c r="I1146" i="3" s="1"/>
  <c r="Y1136" i="5"/>
  <c r="AE1136" i="5" s="1"/>
  <c r="J1146" i="3" s="1"/>
  <c r="T1137" i="5"/>
  <c r="Z1137" i="5" s="1"/>
  <c r="E1147" i="3" s="1"/>
  <c r="U1137" i="5"/>
  <c r="AA1137" i="5" s="1"/>
  <c r="F1147" i="3" s="1"/>
  <c r="V1137" i="5"/>
  <c r="AB1137" i="5" s="1"/>
  <c r="G1147" i="3" s="1"/>
  <c r="W1137" i="5"/>
  <c r="AC1137" i="5" s="1"/>
  <c r="H1147" i="3" s="1"/>
  <c r="X1137" i="5"/>
  <c r="AD1137" i="5" s="1"/>
  <c r="I1147" i="3" s="1"/>
  <c r="Y1137" i="5"/>
  <c r="AE1137" i="5" s="1"/>
  <c r="J1147" i="3" s="1"/>
  <c r="T1138" i="5"/>
  <c r="Z1138" i="5" s="1"/>
  <c r="E1148" i="3" s="1"/>
  <c r="U1138" i="5"/>
  <c r="AA1138" i="5" s="1"/>
  <c r="F1148" i="3" s="1"/>
  <c r="V1138" i="5"/>
  <c r="AB1138" i="5" s="1"/>
  <c r="G1148" i="3" s="1"/>
  <c r="W1138" i="5"/>
  <c r="AC1138" i="5" s="1"/>
  <c r="H1148" i="3" s="1"/>
  <c r="X1138" i="5"/>
  <c r="AD1138" i="5" s="1"/>
  <c r="I1148" i="3" s="1"/>
  <c r="Y1138" i="5"/>
  <c r="AE1138" i="5" s="1"/>
  <c r="J1148" i="3" s="1"/>
  <c r="T1139" i="5"/>
  <c r="Z1139" i="5" s="1"/>
  <c r="E1149" i="3" s="1"/>
  <c r="U1139" i="5"/>
  <c r="AA1139" i="5" s="1"/>
  <c r="F1149" i="3" s="1"/>
  <c r="V1139" i="5"/>
  <c r="AB1139" i="5" s="1"/>
  <c r="W1139" i="5"/>
  <c r="AC1139" i="5" s="1"/>
  <c r="H1149" i="3" s="1"/>
  <c r="X1139" i="5"/>
  <c r="AD1139" i="5" s="1"/>
  <c r="I1149" i="3" s="1"/>
  <c r="Y1139" i="5"/>
  <c r="AE1139" i="5" s="1"/>
  <c r="J1149" i="3" s="1"/>
  <c r="T1140" i="5"/>
  <c r="Z1140" i="5" s="1"/>
  <c r="E1150" i="3" s="1"/>
  <c r="U1140" i="5"/>
  <c r="AA1140" i="5" s="1"/>
  <c r="F1150" i="3" s="1"/>
  <c r="V1140" i="5"/>
  <c r="AB1140" i="5" s="1"/>
  <c r="G1150" i="3" s="1"/>
  <c r="W1140" i="5"/>
  <c r="AC1140" i="5" s="1"/>
  <c r="H1150" i="3" s="1"/>
  <c r="X1140" i="5"/>
  <c r="AD1140" i="5" s="1"/>
  <c r="I1150" i="3" s="1"/>
  <c r="Y1140" i="5"/>
  <c r="AE1140" i="5" s="1"/>
  <c r="J1150" i="3" s="1"/>
  <c r="T1141" i="5"/>
  <c r="Z1141" i="5" s="1"/>
  <c r="E1151" i="3" s="1"/>
  <c r="U1141" i="5"/>
  <c r="AA1141" i="5" s="1"/>
  <c r="F1151" i="3" s="1"/>
  <c r="V1141" i="5"/>
  <c r="AB1141" i="5" s="1"/>
  <c r="G1151" i="3" s="1"/>
  <c r="W1141" i="5"/>
  <c r="AC1141" i="5" s="1"/>
  <c r="H1151" i="3" s="1"/>
  <c r="X1141" i="5"/>
  <c r="AD1141" i="5" s="1"/>
  <c r="I1151" i="3" s="1"/>
  <c r="Y1141" i="5"/>
  <c r="AE1141" i="5" s="1"/>
  <c r="J1151" i="3" s="1"/>
  <c r="T1142" i="5"/>
  <c r="Z1142" i="5" s="1"/>
  <c r="E1152" i="3" s="1"/>
  <c r="U1142" i="5"/>
  <c r="AA1142" i="5" s="1"/>
  <c r="F1152" i="3" s="1"/>
  <c r="V1142" i="5"/>
  <c r="AB1142" i="5" s="1"/>
  <c r="G1152" i="3" s="1"/>
  <c r="W1142" i="5"/>
  <c r="AC1142" i="5" s="1"/>
  <c r="H1152" i="3" s="1"/>
  <c r="X1142" i="5"/>
  <c r="AD1142" i="5" s="1"/>
  <c r="I1152" i="3" s="1"/>
  <c r="Y1142" i="5"/>
  <c r="AE1142" i="5" s="1"/>
  <c r="J1152" i="3" s="1"/>
  <c r="T1143" i="5"/>
  <c r="Z1143" i="5" s="1"/>
  <c r="E1153" i="3" s="1"/>
  <c r="U1143" i="5"/>
  <c r="AA1143" i="5" s="1"/>
  <c r="F1153" i="3" s="1"/>
  <c r="V1143" i="5"/>
  <c r="AB1143" i="5" s="1"/>
  <c r="G1153" i="3" s="1"/>
  <c r="W1143" i="5"/>
  <c r="AC1143" i="5" s="1"/>
  <c r="H1153" i="3" s="1"/>
  <c r="X1143" i="5"/>
  <c r="AD1143" i="5" s="1"/>
  <c r="I1153" i="3" s="1"/>
  <c r="Y1143" i="5"/>
  <c r="AE1143" i="5" s="1"/>
  <c r="J1153" i="3" s="1"/>
  <c r="T1144" i="5"/>
  <c r="Z1144" i="5" s="1"/>
  <c r="E1154" i="3" s="1"/>
  <c r="U1144" i="5"/>
  <c r="AA1144" i="5" s="1"/>
  <c r="F1154" i="3" s="1"/>
  <c r="V1144" i="5"/>
  <c r="AB1144" i="5" s="1"/>
  <c r="G1154" i="3" s="1"/>
  <c r="W1144" i="5"/>
  <c r="AC1144" i="5" s="1"/>
  <c r="H1154" i="3" s="1"/>
  <c r="X1144" i="5"/>
  <c r="AD1144" i="5" s="1"/>
  <c r="I1154" i="3" s="1"/>
  <c r="Y1144" i="5"/>
  <c r="AE1144" i="5" s="1"/>
  <c r="J1154" i="3" s="1"/>
  <c r="T1145" i="5"/>
  <c r="Z1145" i="5" s="1"/>
  <c r="E1155" i="3" s="1"/>
  <c r="U1145" i="5"/>
  <c r="AA1145" i="5" s="1"/>
  <c r="F1155" i="3" s="1"/>
  <c r="V1145" i="5"/>
  <c r="AB1145" i="5" s="1"/>
  <c r="G1155" i="3" s="1"/>
  <c r="W1145" i="5"/>
  <c r="AC1145" i="5" s="1"/>
  <c r="H1155" i="3" s="1"/>
  <c r="X1145" i="5"/>
  <c r="AD1145" i="5" s="1"/>
  <c r="I1155" i="3" s="1"/>
  <c r="Y1145" i="5"/>
  <c r="AE1145" i="5" s="1"/>
  <c r="J1155" i="3" s="1"/>
  <c r="T1146" i="5"/>
  <c r="Z1146" i="5" s="1"/>
  <c r="E1156" i="3" s="1"/>
  <c r="U1146" i="5"/>
  <c r="AA1146" i="5" s="1"/>
  <c r="F1156" i="3" s="1"/>
  <c r="V1146" i="5"/>
  <c r="AB1146" i="5" s="1"/>
  <c r="G1156" i="3" s="1"/>
  <c r="W1146" i="5"/>
  <c r="AC1146" i="5" s="1"/>
  <c r="H1156" i="3" s="1"/>
  <c r="X1146" i="5"/>
  <c r="AD1146" i="5" s="1"/>
  <c r="I1156" i="3" s="1"/>
  <c r="Y1146" i="5"/>
  <c r="AE1146" i="5" s="1"/>
  <c r="J1156" i="3" s="1"/>
  <c r="T1147" i="5"/>
  <c r="Z1147" i="5" s="1"/>
  <c r="E1157" i="3" s="1"/>
  <c r="U1147" i="5"/>
  <c r="AA1147" i="5" s="1"/>
  <c r="F1157" i="3" s="1"/>
  <c r="V1147" i="5"/>
  <c r="AB1147" i="5" s="1"/>
  <c r="G1157" i="3" s="1"/>
  <c r="W1147" i="5"/>
  <c r="AC1147" i="5" s="1"/>
  <c r="H1157" i="3" s="1"/>
  <c r="X1147" i="5"/>
  <c r="AD1147" i="5" s="1"/>
  <c r="I1157" i="3" s="1"/>
  <c r="Y1147" i="5"/>
  <c r="AE1147" i="5" s="1"/>
  <c r="J1157" i="3" s="1"/>
  <c r="T1148" i="5"/>
  <c r="Z1148" i="5" s="1"/>
  <c r="E1158" i="3" s="1"/>
  <c r="U1148" i="5"/>
  <c r="AA1148" i="5" s="1"/>
  <c r="F1158" i="3" s="1"/>
  <c r="V1148" i="5"/>
  <c r="AB1148" i="5" s="1"/>
  <c r="G1158" i="3" s="1"/>
  <c r="W1148" i="5"/>
  <c r="AC1148" i="5" s="1"/>
  <c r="H1158" i="3" s="1"/>
  <c r="X1148" i="5"/>
  <c r="AD1148" i="5" s="1"/>
  <c r="I1158" i="3" s="1"/>
  <c r="Y1148" i="5"/>
  <c r="AE1148" i="5" s="1"/>
  <c r="J1158" i="3" s="1"/>
  <c r="T1149" i="5"/>
  <c r="Z1149" i="5" s="1"/>
  <c r="E1159" i="3" s="1"/>
  <c r="U1149" i="5"/>
  <c r="AA1149" i="5" s="1"/>
  <c r="F1159" i="3" s="1"/>
  <c r="V1149" i="5"/>
  <c r="AB1149" i="5" s="1"/>
  <c r="G1159" i="3" s="1"/>
  <c r="W1149" i="5"/>
  <c r="AC1149" i="5" s="1"/>
  <c r="H1159" i="3" s="1"/>
  <c r="X1149" i="5"/>
  <c r="AD1149" i="5" s="1"/>
  <c r="I1159" i="3" s="1"/>
  <c r="Y1149" i="5"/>
  <c r="AE1149" i="5" s="1"/>
  <c r="J1159" i="3" s="1"/>
  <c r="T1150" i="5"/>
  <c r="Z1150" i="5" s="1"/>
  <c r="E1160" i="3" s="1"/>
  <c r="U1150" i="5"/>
  <c r="AA1150" i="5" s="1"/>
  <c r="F1160" i="3" s="1"/>
  <c r="V1150" i="5"/>
  <c r="AB1150" i="5" s="1"/>
  <c r="G1160" i="3" s="1"/>
  <c r="W1150" i="5"/>
  <c r="AC1150" i="5" s="1"/>
  <c r="H1160" i="3" s="1"/>
  <c r="X1150" i="5"/>
  <c r="AD1150" i="5" s="1"/>
  <c r="I1160" i="3" s="1"/>
  <c r="Y1150" i="5"/>
  <c r="AE1150" i="5" s="1"/>
  <c r="J1160" i="3" s="1"/>
  <c r="T1151" i="5"/>
  <c r="Z1151" i="5" s="1"/>
  <c r="E1161" i="3" s="1"/>
  <c r="U1151" i="5"/>
  <c r="AA1151" i="5" s="1"/>
  <c r="F1161" i="3" s="1"/>
  <c r="V1151" i="5"/>
  <c r="AB1151" i="5" s="1"/>
  <c r="G1161" i="3" s="1"/>
  <c r="W1151" i="5"/>
  <c r="AC1151" i="5" s="1"/>
  <c r="H1161" i="3" s="1"/>
  <c r="X1151" i="5"/>
  <c r="AD1151" i="5" s="1"/>
  <c r="I1161" i="3" s="1"/>
  <c r="Y1151" i="5"/>
  <c r="AE1151" i="5" s="1"/>
  <c r="J1161" i="3" s="1"/>
  <c r="T1152" i="5"/>
  <c r="Z1152" i="5" s="1"/>
  <c r="E1162" i="3" s="1"/>
  <c r="U1152" i="5"/>
  <c r="AA1152" i="5" s="1"/>
  <c r="V1152" i="5"/>
  <c r="AB1152" i="5" s="1"/>
  <c r="G1162" i="3" s="1"/>
  <c r="W1152" i="5"/>
  <c r="AC1152" i="5" s="1"/>
  <c r="H1162" i="3" s="1"/>
  <c r="X1152" i="5"/>
  <c r="AD1152" i="5" s="1"/>
  <c r="Y1152" i="5"/>
  <c r="AE1152" i="5" s="1"/>
  <c r="J1162" i="3" s="1"/>
  <c r="T1153" i="5"/>
  <c r="Z1153" i="5" s="1"/>
  <c r="E1163" i="3" s="1"/>
  <c r="U1153" i="5"/>
  <c r="AA1153" i="5" s="1"/>
  <c r="F1163" i="3" s="1"/>
  <c r="V1153" i="5"/>
  <c r="AB1153" i="5" s="1"/>
  <c r="G1163" i="3" s="1"/>
  <c r="W1153" i="5"/>
  <c r="AC1153" i="5" s="1"/>
  <c r="H1163" i="3" s="1"/>
  <c r="X1153" i="5"/>
  <c r="AD1153" i="5" s="1"/>
  <c r="I1163" i="3" s="1"/>
  <c r="Y1153" i="5"/>
  <c r="AE1153" i="5" s="1"/>
  <c r="J1163" i="3" s="1"/>
  <c r="T1154" i="5"/>
  <c r="Z1154" i="5" s="1"/>
  <c r="E1164" i="3" s="1"/>
  <c r="U1154" i="5"/>
  <c r="AA1154" i="5" s="1"/>
  <c r="F1164" i="3" s="1"/>
  <c r="V1154" i="5"/>
  <c r="AB1154" i="5" s="1"/>
  <c r="G1164" i="3" s="1"/>
  <c r="W1154" i="5"/>
  <c r="AC1154" i="5" s="1"/>
  <c r="H1164" i="3" s="1"/>
  <c r="X1154" i="5"/>
  <c r="AD1154" i="5" s="1"/>
  <c r="I1164" i="3" s="1"/>
  <c r="Y1154" i="5"/>
  <c r="AE1154" i="5" s="1"/>
  <c r="J1164" i="3" s="1"/>
  <c r="T1155" i="5"/>
  <c r="Z1155" i="5" s="1"/>
  <c r="E1165" i="3" s="1"/>
  <c r="U1155" i="5"/>
  <c r="AA1155" i="5" s="1"/>
  <c r="F1165" i="3" s="1"/>
  <c r="V1155" i="5"/>
  <c r="AB1155" i="5" s="1"/>
  <c r="G1165" i="3" s="1"/>
  <c r="W1155" i="5"/>
  <c r="AC1155" i="5" s="1"/>
  <c r="H1165" i="3" s="1"/>
  <c r="X1155" i="5"/>
  <c r="AD1155" i="5" s="1"/>
  <c r="I1165" i="3" s="1"/>
  <c r="Y1155" i="5"/>
  <c r="AE1155" i="5" s="1"/>
  <c r="J1165" i="3" s="1"/>
  <c r="T1156" i="5"/>
  <c r="Z1156" i="5" s="1"/>
  <c r="E1166" i="3" s="1"/>
  <c r="U1156" i="5"/>
  <c r="AA1156" i="5" s="1"/>
  <c r="F1166" i="3" s="1"/>
  <c r="V1156" i="5"/>
  <c r="AB1156" i="5" s="1"/>
  <c r="G1166" i="3" s="1"/>
  <c r="W1156" i="5"/>
  <c r="AC1156" i="5" s="1"/>
  <c r="H1166" i="3" s="1"/>
  <c r="X1156" i="5"/>
  <c r="AD1156" i="5" s="1"/>
  <c r="I1166" i="3" s="1"/>
  <c r="Y1156" i="5"/>
  <c r="AE1156" i="5" s="1"/>
  <c r="J1166" i="3" s="1"/>
  <c r="T1157" i="5"/>
  <c r="Z1157" i="5" s="1"/>
  <c r="E1167" i="3" s="1"/>
  <c r="U1157" i="5"/>
  <c r="AA1157" i="5" s="1"/>
  <c r="F1167" i="3" s="1"/>
  <c r="V1157" i="5"/>
  <c r="AB1157" i="5" s="1"/>
  <c r="G1167" i="3" s="1"/>
  <c r="W1157" i="5"/>
  <c r="AC1157" i="5" s="1"/>
  <c r="H1167" i="3" s="1"/>
  <c r="X1157" i="5"/>
  <c r="AD1157" i="5" s="1"/>
  <c r="I1167" i="3" s="1"/>
  <c r="Y1157" i="5"/>
  <c r="AE1157" i="5" s="1"/>
  <c r="J1167" i="3" s="1"/>
  <c r="T1158" i="5"/>
  <c r="Z1158" i="5" s="1"/>
  <c r="E1168" i="3" s="1"/>
  <c r="U1158" i="5"/>
  <c r="AA1158" i="5" s="1"/>
  <c r="F1168" i="3" s="1"/>
  <c r="V1158" i="5"/>
  <c r="AB1158" i="5" s="1"/>
  <c r="G1168" i="3" s="1"/>
  <c r="W1158" i="5"/>
  <c r="AC1158" i="5" s="1"/>
  <c r="H1168" i="3" s="1"/>
  <c r="X1158" i="5"/>
  <c r="AD1158" i="5" s="1"/>
  <c r="I1168" i="3" s="1"/>
  <c r="Y1158" i="5"/>
  <c r="AE1158" i="5" s="1"/>
  <c r="J1168" i="3" s="1"/>
  <c r="T1159" i="5"/>
  <c r="Z1159" i="5" s="1"/>
  <c r="E1169" i="3" s="1"/>
  <c r="U1159" i="5"/>
  <c r="AA1159" i="5" s="1"/>
  <c r="F1169" i="3" s="1"/>
  <c r="V1159" i="5"/>
  <c r="AB1159" i="5" s="1"/>
  <c r="G1169" i="3" s="1"/>
  <c r="W1159" i="5"/>
  <c r="AC1159" i="5" s="1"/>
  <c r="H1169" i="3" s="1"/>
  <c r="X1159" i="5"/>
  <c r="AD1159" i="5" s="1"/>
  <c r="I1169" i="3" s="1"/>
  <c r="Y1159" i="5"/>
  <c r="AE1159" i="5" s="1"/>
  <c r="J1169" i="3" s="1"/>
  <c r="T1160" i="5"/>
  <c r="Z1160" i="5" s="1"/>
  <c r="E1170" i="3" s="1"/>
  <c r="U1160" i="5"/>
  <c r="AA1160" i="5" s="1"/>
  <c r="F1170" i="3" s="1"/>
  <c r="V1160" i="5"/>
  <c r="AB1160" i="5" s="1"/>
  <c r="G1170" i="3" s="1"/>
  <c r="W1160" i="5"/>
  <c r="AC1160" i="5" s="1"/>
  <c r="H1170" i="3" s="1"/>
  <c r="X1160" i="5"/>
  <c r="AD1160" i="5" s="1"/>
  <c r="I1170" i="3" s="1"/>
  <c r="Y1160" i="5"/>
  <c r="AE1160" i="5" s="1"/>
  <c r="J1170" i="3" s="1"/>
  <c r="T1161" i="5"/>
  <c r="Z1161" i="5" s="1"/>
  <c r="E1171" i="3" s="1"/>
  <c r="U1161" i="5"/>
  <c r="AA1161" i="5" s="1"/>
  <c r="F1171" i="3" s="1"/>
  <c r="V1161" i="5"/>
  <c r="AB1161" i="5" s="1"/>
  <c r="G1171" i="3" s="1"/>
  <c r="W1161" i="5"/>
  <c r="AC1161" i="5" s="1"/>
  <c r="H1171" i="3" s="1"/>
  <c r="X1161" i="5"/>
  <c r="AD1161" i="5" s="1"/>
  <c r="I1171" i="3" s="1"/>
  <c r="Y1161" i="5"/>
  <c r="AE1161" i="5" s="1"/>
  <c r="J1171" i="3" s="1"/>
  <c r="T1162" i="5"/>
  <c r="Z1162" i="5" s="1"/>
  <c r="U1162" i="5"/>
  <c r="AA1162" i="5" s="1"/>
  <c r="F1172" i="3" s="1"/>
  <c r="V1162" i="5"/>
  <c r="AB1162" i="5" s="1"/>
  <c r="G1172" i="3" s="1"/>
  <c r="W1162" i="5"/>
  <c r="AC1162" i="5" s="1"/>
  <c r="H1172" i="3" s="1"/>
  <c r="X1162" i="5"/>
  <c r="AD1162" i="5" s="1"/>
  <c r="I1172" i="3" s="1"/>
  <c r="Y1162" i="5"/>
  <c r="AE1162" i="5" s="1"/>
  <c r="J1172" i="3" s="1"/>
  <c r="T1163" i="5"/>
  <c r="Z1163" i="5" s="1"/>
  <c r="E1173" i="3" s="1"/>
  <c r="U1163" i="5"/>
  <c r="AA1163" i="5" s="1"/>
  <c r="F1173" i="3" s="1"/>
  <c r="V1163" i="5"/>
  <c r="AB1163" i="5" s="1"/>
  <c r="G1173" i="3" s="1"/>
  <c r="W1163" i="5"/>
  <c r="AC1163" i="5" s="1"/>
  <c r="H1173" i="3" s="1"/>
  <c r="X1163" i="5"/>
  <c r="AD1163" i="5" s="1"/>
  <c r="I1173" i="3" s="1"/>
  <c r="Y1163" i="5"/>
  <c r="AE1163" i="5" s="1"/>
  <c r="J1173" i="3" s="1"/>
  <c r="T1164" i="5"/>
  <c r="Z1164" i="5" s="1"/>
  <c r="E1174" i="3" s="1"/>
  <c r="U1164" i="5"/>
  <c r="AA1164" i="5" s="1"/>
  <c r="F1174" i="3" s="1"/>
  <c r="V1164" i="5"/>
  <c r="AB1164" i="5" s="1"/>
  <c r="G1174" i="3" s="1"/>
  <c r="W1164" i="5"/>
  <c r="AC1164" i="5" s="1"/>
  <c r="H1174" i="3" s="1"/>
  <c r="X1164" i="5"/>
  <c r="AD1164" i="5" s="1"/>
  <c r="I1174" i="3" s="1"/>
  <c r="Y1164" i="5"/>
  <c r="AE1164" i="5" s="1"/>
  <c r="J1174" i="3" s="1"/>
  <c r="T1165" i="5"/>
  <c r="Z1165" i="5" s="1"/>
  <c r="E1175" i="3" s="1"/>
  <c r="U1165" i="5"/>
  <c r="AA1165" i="5" s="1"/>
  <c r="F1175" i="3" s="1"/>
  <c r="V1165" i="5"/>
  <c r="AB1165" i="5" s="1"/>
  <c r="G1175" i="3" s="1"/>
  <c r="W1165" i="5"/>
  <c r="AC1165" i="5" s="1"/>
  <c r="H1175" i="3" s="1"/>
  <c r="X1165" i="5"/>
  <c r="AD1165" i="5" s="1"/>
  <c r="I1175" i="3" s="1"/>
  <c r="Y1165" i="5"/>
  <c r="AE1165" i="5" s="1"/>
  <c r="J1175" i="3" s="1"/>
  <c r="T1166" i="5"/>
  <c r="Z1166" i="5" s="1"/>
  <c r="E1176" i="3" s="1"/>
  <c r="U1166" i="5"/>
  <c r="AA1166" i="5" s="1"/>
  <c r="F1176" i="3" s="1"/>
  <c r="V1166" i="5"/>
  <c r="AB1166" i="5" s="1"/>
  <c r="G1176" i="3" s="1"/>
  <c r="W1166" i="5"/>
  <c r="AC1166" i="5" s="1"/>
  <c r="H1176" i="3" s="1"/>
  <c r="X1166" i="5"/>
  <c r="AD1166" i="5" s="1"/>
  <c r="I1176" i="3" s="1"/>
  <c r="Y1166" i="5"/>
  <c r="AE1166" i="5" s="1"/>
  <c r="J1176" i="3" s="1"/>
  <c r="T1167" i="5"/>
  <c r="Z1167" i="5" s="1"/>
  <c r="E1177" i="3" s="1"/>
  <c r="U1167" i="5"/>
  <c r="AA1167" i="5" s="1"/>
  <c r="F1177" i="3" s="1"/>
  <c r="V1167" i="5"/>
  <c r="AB1167" i="5" s="1"/>
  <c r="G1177" i="3" s="1"/>
  <c r="W1167" i="5"/>
  <c r="AC1167" i="5" s="1"/>
  <c r="H1177" i="3" s="1"/>
  <c r="X1167" i="5"/>
  <c r="AD1167" i="5" s="1"/>
  <c r="I1177" i="3" s="1"/>
  <c r="Y1167" i="5"/>
  <c r="AE1167" i="5" s="1"/>
  <c r="J1177" i="3" s="1"/>
  <c r="T1168" i="5"/>
  <c r="Z1168" i="5" s="1"/>
  <c r="E1178" i="3" s="1"/>
  <c r="U1168" i="5"/>
  <c r="AA1168" i="5" s="1"/>
  <c r="V1168" i="5"/>
  <c r="AB1168" i="5" s="1"/>
  <c r="G1178" i="3" s="1"/>
  <c r="W1168" i="5"/>
  <c r="AC1168" i="5" s="1"/>
  <c r="H1178" i="3" s="1"/>
  <c r="X1168" i="5"/>
  <c r="AD1168" i="5" s="1"/>
  <c r="I1178" i="3" s="1"/>
  <c r="Y1168" i="5"/>
  <c r="AE1168" i="5" s="1"/>
  <c r="J1178" i="3" s="1"/>
  <c r="T1169" i="5"/>
  <c r="Z1169" i="5" s="1"/>
  <c r="E1179" i="3" s="1"/>
  <c r="U1169" i="5"/>
  <c r="AA1169" i="5" s="1"/>
  <c r="F1179" i="3" s="1"/>
  <c r="V1169" i="5"/>
  <c r="AB1169" i="5" s="1"/>
  <c r="G1179" i="3" s="1"/>
  <c r="W1169" i="5"/>
  <c r="AC1169" i="5" s="1"/>
  <c r="H1179" i="3" s="1"/>
  <c r="X1169" i="5"/>
  <c r="AD1169" i="5" s="1"/>
  <c r="I1179" i="3" s="1"/>
  <c r="Y1169" i="5"/>
  <c r="AE1169" i="5" s="1"/>
  <c r="J1179" i="3" s="1"/>
  <c r="T1170" i="5"/>
  <c r="Z1170" i="5" s="1"/>
  <c r="E1180" i="3" s="1"/>
  <c r="U1170" i="5"/>
  <c r="AA1170" i="5" s="1"/>
  <c r="F1180" i="3" s="1"/>
  <c r="V1170" i="5"/>
  <c r="AB1170" i="5" s="1"/>
  <c r="G1180" i="3" s="1"/>
  <c r="W1170" i="5"/>
  <c r="AC1170" i="5" s="1"/>
  <c r="H1180" i="3" s="1"/>
  <c r="X1170" i="5"/>
  <c r="AD1170" i="5" s="1"/>
  <c r="I1180" i="3" s="1"/>
  <c r="Y1170" i="5"/>
  <c r="AE1170" i="5" s="1"/>
  <c r="J1180" i="3" s="1"/>
  <c r="T1171" i="5"/>
  <c r="Z1171" i="5" s="1"/>
  <c r="E1181" i="3" s="1"/>
  <c r="U1171" i="5"/>
  <c r="AA1171" i="5" s="1"/>
  <c r="F1181" i="3" s="1"/>
  <c r="V1171" i="5"/>
  <c r="AB1171" i="5" s="1"/>
  <c r="G1181" i="3" s="1"/>
  <c r="W1171" i="5"/>
  <c r="AC1171" i="5" s="1"/>
  <c r="H1181" i="3" s="1"/>
  <c r="X1171" i="5"/>
  <c r="AD1171" i="5" s="1"/>
  <c r="I1181" i="3" s="1"/>
  <c r="Y1171" i="5"/>
  <c r="AE1171" i="5" s="1"/>
  <c r="J1181" i="3" s="1"/>
  <c r="T1172" i="5"/>
  <c r="Z1172" i="5" s="1"/>
  <c r="E1182" i="3" s="1"/>
  <c r="U1172" i="5"/>
  <c r="AA1172" i="5" s="1"/>
  <c r="F1182" i="3" s="1"/>
  <c r="V1172" i="5"/>
  <c r="AB1172" i="5" s="1"/>
  <c r="G1182" i="3" s="1"/>
  <c r="W1172" i="5"/>
  <c r="AC1172" i="5" s="1"/>
  <c r="H1182" i="3" s="1"/>
  <c r="X1172" i="5"/>
  <c r="AD1172" i="5" s="1"/>
  <c r="I1182" i="3" s="1"/>
  <c r="Y1172" i="5"/>
  <c r="AE1172" i="5" s="1"/>
  <c r="J1182" i="3" s="1"/>
  <c r="T1173" i="5"/>
  <c r="Z1173" i="5" s="1"/>
  <c r="E1183" i="3" s="1"/>
  <c r="U1173" i="5"/>
  <c r="AA1173" i="5" s="1"/>
  <c r="F1183" i="3" s="1"/>
  <c r="V1173" i="5"/>
  <c r="AB1173" i="5" s="1"/>
  <c r="G1183" i="3" s="1"/>
  <c r="W1173" i="5"/>
  <c r="AC1173" i="5" s="1"/>
  <c r="H1183" i="3" s="1"/>
  <c r="X1173" i="5"/>
  <c r="AD1173" i="5" s="1"/>
  <c r="I1183" i="3" s="1"/>
  <c r="Y1173" i="5"/>
  <c r="AE1173" i="5" s="1"/>
  <c r="J1183" i="3" s="1"/>
  <c r="T1174" i="5"/>
  <c r="Z1174" i="5" s="1"/>
  <c r="U1174" i="5"/>
  <c r="AA1174" i="5" s="1"/>
  <c r="F1184" i="3" s="1"/>
  <c r="V1174" i="5"/>
  <c r="AB1174" i="5" s="1"/>
  <c r="G1184" i="3" s="1"/>
  <c r="W1174" i="5"/>
  <c r="AC1174" i="5" s="1"/>
  <c r="H1184" i="3" s="1"/>
  <c r="X1174" i="5"/>
  <c r="AD1174" i="5" s="1"/>
  <c r="I1184" i="3" s="1"/>
  <c r="Y1174" i="5"/>
  <c r="AE1174" i="5" s="1"/>
  <c r="J1184" i="3" s="1"/>
  <c r="T1175" i="5"/>
  <c r="Z1175" i="5" s="1"/>
  <c r="E1185" i="3" s="1"/>
  <c r="U1175" i="5"/>
  <c r="AA1175" i="5" s="1"/>
  <c r="F1185" i="3" s="1"/>
  <c r="V1175" i="5"/>
  <c r="AB1175" i="5" s="1"/>
  <c r="G1185" i="3" s="1"/>
  <c r="W1175" i="5"/>
  <c r="AC1175" i="5" s="1"/>
  <c r="H1185" i="3" s="1"/>
  <c r="X1175" i="5"/>
  <c r="AD1175" i="5" s="1"/>
  <c r="I1185" i="3" s="1"/>
  <c r="Y1175" i="5"/>
  <c r="AE1175" i="5" s="1"/>
  <c r="J1185" i="3" s="1"/>
  <c r="T1176" i="5"/>
  <c r="Z1176" i="5" s="1"/>
  <c r="E1186" i="3" s="1"/>
  <c r="U1176" i="5"/>
  <c r="AA1176" i="5" s="1"/>
  <c r="F1186" i="3" s="1"/>
  <c r="V1176" i="5"/>
  <c r="AB1176" i="5" s="1"/>
  <c r="G1186" i="3" s="1"/>
  <c r="W1176" i="5"/>
  <c r="AC1176" i="5" s="1"/>
  <c r="H1186" i="3" s="1"/>
  <c r="X1176" i="5"/>
  <c r="AD1176" i="5" s="1"/>
  <c r="I1186" i="3" s="1"/>
  <c r="Y1176" i="5"/>
  <c r="AE1176" i="5" s="1"/>
  <c r="J1186" i="3" s="1"/>
  <c r="T1177" i="5"/>
  <c r="Z1177" i="5" s="1"/>
  <c r="E1187" i="3" s="1"/>
  <c r="U1177" i="5"/>
  <c r="AA1177" i="5" s="1"/>
  <c r="F1187" i="3" s="1"/>
  <c r="V1177" i="5"/>
  <c r="AB1177" i="5" s="1"/>
  <c r="G1187" i="3" s="1"/>
  <c r="W1177" i="5"/>
  <c r="AC1177" i="5" s="1"/>
  <c r="H1187" i="3" s="1"/>
  <c r="X1177" i="5"/>
  <c r="AD1177" i="5" s="1"/>
  <c r="I1187" i="3" s="1"/>
  <c r="Y1177" i="5"/>
  <c r="AE1177" i="5" s="1"/>
  <c r="J1187" i="3" s="1"/>
  <c r="T1178" i="5"/>
  <c r="Z1178" i="5" s="1"/>
  <c r="U1178" i="5"/>
  <c r="AA1178" i="5" s="1"/>
  <c r="F1188" i="3" s="1"/>
  <c r="V1178" i="5"/>
  <c r="AB1178" i="5" s="1"/>
  <c r="G1188" i="3" s="1"/>
  <c r="W1178" i="5"/>
  <c r="AC1178" i="5" s="1"/>
  <c r="H1188" i="3" s="1"/>
  <c r="X1178" i="5"/>
  <c r="AD1178" i="5" s="1"/>
  <c r="I1188" i="3" s="1"/>
  <c r="Y1178" i="5"/>
  <c r="AE1178" i="5" s="1"/>
  <c r="J1188" i="3" s="1"/>
  <c r="T1179" i="5"/>
  <c r="Z1179" i="5" s="1"/>
  <c r="E1189" i="3" s="1"/>
  <c r="U1179" i="5"/>
  <c r="AA1179" i="5" s="1"/>
  <c r="F1189" i="3" s="1"/>
  <c r="V1179" i="5"/>
  <c r="AB1179" i="5" s="1"/>
  <c r="G1189" i="3" s="1"/>
  <c r="W1179" i="5"/>
  <c r="AC1179" i="5" s="1"/>
  <c r="H1189" i="3" s="1"/>
  <c r="X1179" i="5"/>
  <c r="AD1179" i="5" s="1"/>
  <c r="I1189" i="3" s="1"/>
  <c r="Y1179" i="5"/>
  <c r="AE1179" i="5" s="1"/>
  <c r="J1189" i="3" s="1"/>
  <c r="T1180" i="5"/>
  <c r="Z1180" i="5" s="1"/>
  <c r="E1190" i="3" s="1"/>
  <c r="U1180" i="5"/>
  <c r="AA1180" i="5" s="1"/>
  <c r="F1190" i="3" s="1"/>
  <c r="V1180" i="5"/>
  <c r="AB1180" i="5" s="1"/>
  <c r="G1190" i="3" s="1"/>
  <c r="W1180" i="5"/>
  <c r="AC1180" i="5" s="1"/>
  <c r="H1190" i="3" s="1"/>
  <c r="X1180" i="5"/>
  <c r="AD1180" i="5" s="1"/>
  <c r="I1190" i="3" s="1"/>
  <c r="Y1180" i="5"/>
  <c r="AE1180" i="5" s="1"/>
  <c r="J1190" i="3" s="1"/>
  <c r="T1181" i="5"/>
  <c r="Z1181" i="5" s="1"/>
  <c r="E1191" i="3" s="1"/>
  <c r="U1181" i="5"/>
  <c r="AA1181" i="5" s="1"/>
  <c r="F1191" i="3" s="1"/>
  <c r="V1181" i="5"/>
  <c r="AB1181" i="5" s="1"/>
  <c r="G1191" i="3" s="1"/>
  <c r="W1181" i="5"/>
  <c r="AC1181" i="5" s="1"/>
  <c r="H1191" i="3" s="1"/>
  <c r="X1181" i="5"/>
  <c r="AD1181" i="5" s="1"/>
  <c r="I1191" i="3" s="1"/>
  <c r="Y1181" i="5"/>
  <c r="AE1181" i="5" s="1"/>
  <c r="J1191" i="3" s="1"/>
  <c r="T1182" i="5"/>
  <c r="Z1182" i="5" s="1"/>
  <c r="E1192" i="3" s="1"/>
  <c r="U1182" i="5"/>
  <c r="AA1182" i="5" s="1"/>
  <c r="F1192" i="3" s="1"/>
  <c r="V1182" i="5"/>
  <c r="AB1182" i="5" s="1"/>
  <c r="G1192" i="3" s="1"/>
  <c r="W1182" i="5"/>
  <c r="AC1182" i="5" s="1"/>
  <c r="H1192" i="3" s="1"/>
  <c r="X1182" i="5"/>
  <c r="AD1182" i="5" s="1"/>
  <c r="I1192" i="3" s="1"/>
  <c r="Y1182" i="5"/>
  <c r="AE1182" i="5" s="1"/>
  <c r="J1192" i="3" s="1"/>
  <c r="T1183" i="5"/>
  <c r="Z1183" i="5" s="1"/>
  <c r="E1193" i="3" s="1"/>
  <c r="U1183" i="5"/>
  <c r="AA1183" i="5" s="1"/>
  <c r="F1193" i="3" s="1"/>
  <c r="V1183" i="5"/>
  <c r="AB1183" i="5" s="1"/>
  <c r="G1193" i="3" s="1"/>
  <c r="W1183" i="5"/>
  <c r="AC1183" i="5" s="1"/>
  <c r="H1193" i="3" s="1"/>
  <c r="X1183" i="5"/>
  <c r="AD1183" i="5" s="1"/>
  <c r="Y1183" i="5"/>
  <c r="AE1183" i="5" s="1"/>
  <c r="J1193" i="3" s="1"/>
  <c r="T1184" i="5"/>
  <c r="Z1184" i="5" s="1"/>
  <c r="E1194" i="3" s="1"/>
  <c r="U1184" i="5"/>
  <c r="AA1184" i="5" s="1"/>
  <c r="F1194" i="3" s="1"/>
  <c r="V1184" i="5"/>
  <c r="AB1184" i="5" s="1"/>
  <c r="G1194" i="3" s="1"/>
  <c r="W1184" i="5"/>
  <c r="AC1184" i="5" s="1"/>
  <c r="H1194" i="3" s="1"/>
  <c r="X1184" i="5"/>
  <c r="AD1184" i="5" s="1"/>
  <c r="I1194" i="3" s="1"/>
  <c r="Y1184" i="5"/>
  <c r="AE1184" i="5" s="1"/>
  <c r="J1194" i="3" s="1"/>
  <c r="T1185" i="5"/>
  <c r="Z1185" i="5" s="1"/>
  <c r="E1195" i="3" s="1"/>
  <c r="U1185" i="5"/>
  <c r="AA1185" i="5" s="1"/>
  <c r="F1195" i="3" s="1"/>
  <c r="V1185" i="5"/>
  <c r="AB1185" i="5" s="1"/>
  <c r="G1195" i="3" s="1"/>
  <c r="W1185" i="5"/>
  <c r="AC1185" i="5" s="1"/>
  <c r="H1195" i="3" s="1"/>
  <c r="X1185" i="5"/>
  <c r="AD1185" i="5" s="1"/>
  <c r="I1195" i="3" s="1"/>
  <c r="Y1185" i="5"/>
  <c r="AE1185" i="5" s="1"/>
  <c r="J1195" i="3" s="1"/>
  <c r="T1186" i="5"/>
  <c r="Z1186" i="5" s="1"/>
  <c r="E1196" i="3" s="1"/>
  <c r="U1186" i="5"/>
  <c r="AA1186" i="5" s="1"/>
  <c r="F1196" i="3" s="1"/>
  <c r="V1186" i="5"/>
  <c r="AB1186" i="5" s="1"/>
  <c r="G1196" i="3" s="1"/>
  <c r="W1186" i="5"/>
  <c r="AC1186" i="5" s="1"/>
  <c r="H1196" i="3" s="1"/>
  <c r="X1186" i="5"/>
  <c r="AD1186" i="5" s="1"/>
  <c r="I1196" i="3" s="1"/>
  <c r="Y1186" i="5"/>
  <c r="AE1186" i="5" s="1"/>
  <c r="J1196" i="3" s="1"/>
  <c r="T1187" i="5"/>
  <c r="Z1187" i="5" s="1"/>
  <c r="E1197" i="3" s="1"/>
  <c r="U1187" i="5"/>
  <c r="AA1187" i="5" s="1"/>
  <c r="F1197" i="3" s="1"/>
  <c r="V1187" i="5"/>
  <c r="AB1187" i="5" s="1"/>
  <c r="G1197" i="3" s="1"/>
  <c r="W1187" i="5"/>
  <c r="AC1187" i="5" s="1"/>
  <c r="H1197" i="3" s="1"/>
  <c r="X1187" i="5"/>
  <c r="AD1187" i="5" s="1"/>
  <c r="I1197" i="3" s="1"/>
  <c r="Y1187" i="5"/>
  <c r="AE1187" i="5" s="1"/>
  <c r="J1197" i="3" s="1"/>
  <c r="T1188" i="5"/>
  <c r="Z1188" i="5" s="1"/>
  <c r="E1198" i="3" s="1"/>
  <c r="U1188" i="5"/>
  <c r="AA1188" i="5" s="1"/>
  <c r="F1198" i="3" s="1"/>
  <c r="V1188" i="5"/>
  <c r="AB1188" i="5" s="1"/>
  <c r="G1198" i="3" s="1"/>
  <c r="W1188" i="5"/>
  <c r="AC1188" i="5" s="1"/>
  <c r="H1198" i="3" s="1"/>
  <c r="X1188" i="5"/>
  <c r="AD1188" i="5" s="1"/>
  <c r="Y1188" i="5"/>
  <c r="AE1188" i="5" s="1"/>
  <c r="J1198" i="3" s="1"/>
  <c r="T1189" i="5"/>
  <c r="Z1189" i="5" s="1"/>
  <c r="E1199" i="3" s="1"/>
  <c r="U1189" i="5"/>
  <c r="AA1189" i="5" s="1"/>
  <c r="F1199" i="3" s="1"/>
  <c r="V1189" i="5"/>
  <c r="AB1189" i="5" s="1"/>
  <c r="G1199" i="3" s="1"/>
  <c r="W1189" i="5"/>
  <c r="AC1189" i="5" s="1"/>
  <c r="H1199" i="3" s="1"/>
  <c r="X1189" i="5"/>
  <c r="AD1189" i="5" s="1"/>
  <c r="I1199" i="3" s="1"/>
  <c r="Y1189" i="5"/>
  <c r="AE1189" i="5" s="1"/>
  <c r="J1199" i="3" s="1"/>
  <c r="T1190" i="5"/>
  <c r="Z1190" i="5" s="1"/>
  <c r="E1200" i="3" s="1"/>
  <c r="U1190" i="5"/>
  <c r="AA1190" i="5" s="1"/>
  <c r="F1200" i="3" s="1"/>
  <c r="V1190" i="5"/>
  <c r="AB1190" i="5" s="1"/>
  <c r="G1200" i="3" s="1"/>
  <c r="W1190" i="5"/>
  <c r="AC1190" i="5" s="1"/>
  <c r="H1200" i="3" s="1"/>
  <c r="X1190" i="5"/>
  <c r="AD1190" i="5" s="1"/>
  <c r="I1200" i="3" s="1"/>
  <c r="Y1190" i="5"/>
  <c r="AE1190" i="5" s="1"/>
  <c r="J1200" i="3" s="1"/>
  <c r="T1191" i="5"/>
  <c r="Z1191" i="5" s="1"/>
  <c r="E1201" i="3" s="1"/>
  <c r="U1191" i="5"/>
  <c r="AA1191" i="5" s="1"/>
  <c r="F1201" i="3" s="1"/>
  <c r="V1191" i="5"/>
  <c r="AB1191" i="5" s="1"/>
  <c r="G1201" i="3" s="1"/>
  <c r="W1191" i="5"/>
  <c r="AC1191" i="5" s="1"/>
  <c r="H1201" i="3" s="1"/>
  <c r="X1191" i="5"/>
  <c r="AD1191" i="5" s="1"/>
  <c r="I1201" i="3" s="1"/>
  <c r="Y1191" i="5"/>
  <c r="AE1191" i="5" s="1"/>
  <c r="J1201" i="3" s="1"/>
  <c r="T1192" i="5"/>
  <c r="Z1192" i="5" s="1"/>
  <c r="E1202" i="3" s="1"/>
  <c r="U1192" i="5"/>
  <c r="AA1192" i="5" s="1"/>
  <c r="F1202" i="3" s="1"/>
  <c r="V1192" i="5"/>
  <c r="AB1192" i="5" s="1"/>
  <c r="G1202" i="3" s="1"/>
  <c r="W1192" i="5"/>
  <c r="AC1192" i="5" s="1"/>
  <c r="H1202" i="3" s="1"/>
  <c r="X1192" i="5"/>
  <c r="AD1192" i="5" s="1"/>
  <c r="I1202" i="3" s="1"/>
  <c r="Y1192" i="5"/>
  <c r="AE1192" i="5" s="1"/>
  <c r="J1202" i="3" s="1"/>
  <c r="T1193" i="5"/>
  <c r="Z1193" i="5" s="1"/>
  <c r="E1203" i="3" s="1"/>
  <c r="U1193" i="5"/>
  <c r="AA1193" i="5" s="1"/>
  <c r="F1203" i="3" s="1"/>
  <c r="V1193" i="5"/>
  <c r="AB1193" i="5" s="1"/>
  <c r="G1203" i="3" s="1"/>
  <c r="W1193" i="5"/>
  <c r="AC1193" i="5" s="1"/>
  <c r="H1203" i="3" s="1"/>
  <c r="X1193" i="5"/>
  <c r="AD1193" i="5" s="1"/>
  <c r="I1203" i="3" s="1"/>
  <c r="Y1193" i="5"/>
  <c r="AE1193" i="5" s="1"/>
  <c r="J1203" i="3" s="1"/>
  <c r="T1194" i="5"/>
  <c r="Z1194" i="5" s="1"/>
  <c r="E1204" i="3" s="1"/>
  <c r="U1194" i="5"/>
  <c r="AA1194" i="5" s="1"/>
  <c r="F1204" i="3" s="1"/>
  <c r="V1194" i="5"/>
  <c r="AB1194" i="5" s="1"/>
  <c r="G1204" i="3" s="1"/>
  <c r="W1194" i="5"/>
  <c r="AC1194" i="5" s="1"/>
  <c r="H1204" i="3" s="1"/>
  <c r="X1194" i="5"/>
  <c r="AD1194" i="5" s="1"/>
  <c r="I1204" i="3" s="1"/>
  <c r="Y1194" i="5"/>
  <c r="AE1194" i="5" s="1"/>
  <c r="J1204" i="3" s="1"/>
  <c r="T1195" i="5"/>
  <c r="Z1195" i="5" s="1"/>
  <c r="E1205" i="3" s="1"/>
  <c r="U1195" i="5"/>
  <c r="AA1195" i="5" s="1"/>
  <c r="F1205" i="3" s="1"/>
  <c r="V1195" i="5"/>
  <c r="AB1195" i="5" s="1"/>
  <c r="G1205" i="3" s="1"/>
  <c r="W1195" i="5"/>
  <c r="AC1195" i="5" s="1"/>
  <c r="H1205" i="3" s="1"/>
  <c r="X1195" i="5"/>
  <c r="AD1195" i="5" s="1"/>
  <c r="I1205" i="3" s="1"/>
  <c r="Y1195" i="5"/>
  <c r="AE1195" i="5" s="1"/>
  <c r="J1205" i="3" s="1"/>
  <c r="T1196" i="5"/>
  <c r="Z1196" i="5" s="1"/>
  <c r="E1206" i="3" s="1"/>
  <c r="U1196" i="5"/>
  <c r="AA1196" i="5" s="1"/>
  <c r="F1206" i="3" s="1"/>
  <c r="V1196" i="5"/>
  <c r="AB1196" i="5" s="1"/>
  <c r="G1206" i="3" s="1"/>
  <c r="W1196" i="5"/>
  <c r="AC1196" i="5" s="1"/>
  <c r="H1206" i="3" s="1"/>
  <c r="X1196" i="5"/>
  <c r="AD1196" i="5" s="1"/>
  <c r="I1206" i="3" s="1"/>
  <c r="Y1196" i="5"/>
  <c r="AE1196" i="5" s="1"/>
  <c r="J1206" i="3" s="1"/>
  <c r="T1197" i="5"/>
  <c r="Z1197" i="5" s="1"/>
  <c r="E1207" i="3" s="1"/>
  <c r="U1197" i="5"/>
  <c r="AA1197" i="5" s="1"/>
  <c r="F1207" i="3" s="1"/>
  <c r="V1197" i="5"/>
  <c r="AB1197" i="5" s="1"/>
  <c r="G1207" i="3" s="1"/>
  <c r="W1197" i="5"/>
  <c r="AC1197" i="5" s="1"/>
  <c r="X1197" i="5"/>
  <c r="AD1197" i="5" s="1"/>
  <c r="I1207" i="3" s="1"/>
  <c r="Y1197" i="5"/>
  <c r="AE1197" i="5" s="1"/>
  <c r="J1207" i="3" s="1"/>
  <c r="T1198" i="5"/>
  <c r="Z1198" i="5" s="1"/>
  <c r="E1208" i="3" s="1"/>
  <c r="U1198" i="5"/>
  <c r="AA1198" i="5" s="1"/>
  <c r="F1208" i="3" s="1"/>
  <c r="V1198" i="5"/>
  <c r="AB1198" i="5" s="1"/>
  <c r="G1208" i="3" s="1"/>
  <c r="W1198" i="5"/>
  <c r="AC1198" i="5" s="1"/>
  <c r="H1208" i="3" s="1"/>
  <c r="X1198" i="5"/>
  <c r="AD1198" i="5" s="1"/>
  <c r="I1208" i="3" s="1"/>
  <c r="Y1198" i="5"/>
  <c r="AE1198" i="5" s="1"/>
  <c r="J1208" i="3" s="1"/>
  <c r="T1199" i="5"/>
  <c r="Z1199" i="5" s="1"/>
  <c r="E1209" i="3" s="1"/>
  <c r="U1199" i="5"/>
  <c r="AA1199" i="5" s="1"/>
  <c r="F1209" i="3" s="1"/>
  <c r="V1199" i="5"/>
  <c r="AB1199" i="5" s="1"/>
  <c r="G1209" i="3" s="1"/>
  <c r="W1199" i="5"/>
  <c r="AC1199" i="5" s="1"/>
  <c r="H1209" i="3" s="1"/>
  <c r="X1199" i="5"/>
  <c r="AD1199" i="5" s="1"/>
  <c r="I1209" i="3" s="1"/>
  <c r="Y1199" i="5"/>
  <c r="AE1199" i="5" s="1"/>
  <c r="J1209" i="3" s="1"/>
  <c r="T1200" i="5"/>
  <c r="Z1200" i="5" s="1"/>
  <c r="E1210" i="3" s="1"/>
  <c r="U1200" i="5"/>
  <c r="AA1200" i="5" s="1"/>
  <c r="F1210" i="3" s="1"/>
  <c r="V1200" i="5"/>
  <c r="AB1200" i="5" s="1"/>
  <c r="G1210" i="3" s="1"/>
  <c r="W1200" i="5"/>
  <c r="AC1200" i="5" s="1"/>
  <c r="H1210" i="3" s="1"/>
  <c r="X1200" i="5"/>
  <c r="AD1200" i="5" s="1"/>
  <c r="I1210" i="3" s="1"/>
  <c r="Y1200" i="5"/>
  <c r="AE1200" i="5" s="1"/>
  <c r="J1210" i="3" s="1"/>
  <c r="T1201" i="5"/>
  <c r="Z1201" i="5" s="1"/>
  <c r="E1211" i="3" s="1"/>
  <c r="U1201" i="5"/>
  <c r="AA1201" i="5" s="1"/>
  <c r="F1211" i="3" s="1"/>
  <c r="V1201" i="5"/>
  <c r="AB1201" i="5" s="1"/>
  <c r="W1201" i="5"/>
  <c r="AC1201" i="5" s="1"/>
  <c r="H1211" i="3" s="1"/>
  <c r="X1201" i="5"/>
  <c r="AD1201" i="5" s="1"/>
  <c r="I1211" i="3" s="1"/>
  <c r="Y1201" i="5"/>
  <c r="AE1201" i="5" s="1"/>
  <c r="J1211" i="3" s="1"/>
  <c r="T1202" i="5"/>
  <c r="Z1202" i="5" s="1"/>
  <c r="E1212" i="3" s="1"/>
  <c r="U1202" i="5"/>
  <c r="AA1202" i="5" s="1"/>
  <c r="F1212" i="3" s="1"/>
  <c r="V1202" i="5"/>
  <c r="AB1202" i="5" s="1"/>
  <c r="G1212" i="3" s="1"/>
  <c r="W1202" i="5"/>
  <c r="AC1202" i="5" s="1"/>
  <c r="H1212" i="3" s="1"/>
  <c r="X1202" i="5"/>
  <c r="AD1202" i="5" s="1"/>
  <c r="I1212" i="3" s="1"/>
  <c r="Y1202" i="5"/>
  <c r="AE1202" i="5" s="1"/>
  <c r="T1203" i="5"/>
  <c r="Z1203" i="5" s="1"/>
  <c r="E1213" i="3" s="1"/>
  <c r="U1203" i="5"/>
  <c r="AA1203" i="5" s="1"/>
  <c r="F1213" i="3" s="1"/>
  <c r="V1203" i="5"/>
  <c r="AB1203" i="5" s="1"/>
  <c r="G1213" i="3" s="1"/>
  <c r="W1203" i="5"/>
  <c r="AC1203" i="5" s="1"/>
  <c r="H1213" i="3" s="1"/>
  <c r="X1203" i="5"/>
  <c r="AD1203" i="5" s="1"/>
  <c r="I1213" i="3" s="1"/>
  <c r="Y1203" i="5"/>
  <c r="AE1203" i="5" s="1"/>
  <c r="J1213" i="3" s="1"/>
  <c r="T1204" i="5"/>
  <c r="Z1204" i="5" s="1"/>
  <c r="E1214" i="3" s="1"/>
  <c r="U1204" i="5"/>
  <c r="AA1204" i="5" s="1"/>
  <c r="F1214" i="3" s="1"/>
  <c r="V1204" i="5"/>
  <c r="AB1204" i="5" s="1"/>
  <c r="G1214" i="3" s="1"/>
  <c r="W1204" i="5"/>
  <c r="AC1204" i="5" s="1"/>
  <c r="H1214" i="3" s="1"/>
  <c r="X1204" i="5"/>
  <c r="AD1204" i="5" s="1"/>
  <c r="I1214" i="3" s="1"/>
  <c r="Y1204" i="5"/>
  <c r="AE1204" i="5" s="1"/>
  <c r="J1214" i="3" s="1"/>
  <c r="T1205" i="5"/>
  <c r="Z1205" i="5" s="1"/>
  <c r="E1215" i="3" s="1"/>
  <c r="U1205" i="5"/>
  <c r="AA1205" i="5" s="1"/>
  <c r="F1215" i="3" s="1"/>
  <c r="V1205" i="5"/>
  <c r="AB1205" i="5" s="1"/>
  <c r="G1215" i="3" s="1"/>
  <c r="W1205" i="5"/>
  <c r="AC1205" i="5" s="1"/>
  <c r="H1215" i="3" s="1"/>
  <c r="X1205" i="5"/>
  <c r="AD1205" i="5" s="1"/>
  <c r="I1215" i="3" s="1"/>
  <c r="Y1205" i="5"/>
  <c r="AE1205" i="5" s="1"/>
  <c r="J1215" i="3" s="1"/>
  <c r="T1206" i="5"/>
  <c r="Z1206" i="5" s="1"/>
  <c r="E1216" i="3" s="1"/>
  <c r="U1206" i="5"/>
  <c r="AA1206" i="5" s="1"/>
  <c r="F1216" i="3" s="1"/>
  <c r="V1206" i="5"/>
  <c r="AB1206" i="5" s="1"/>
  <c r="G1216" i="3" s="1"/>
  <c r="W1206" i="5"/>
  <c r="AC1206" i="5" s="1"/>
  <c r="H1216" i="3" s="1"/>
  <c r="X1206" i="5"/>
  <c r="AD1206" i="5" s="1"/>
  <c r="I1216" i="3" s="1"/>
  <c r="Y1206" i="5"/>
  <c r="AE1206" i="5" s="1"/>
  <c r="J1216" i="3" s="1"/>
  <c r="T1207" i="5"/>
  <c r="Z1207" i="5" s="1"/>
  <c r="E1217" i="3" s="1"/>
  <c r="U1207" i="5"/>
  <c r="AA1207" i="5" s="1"/>
  <c r="F1217" i="3" s="1"/>
  <c r="V1207" i="5"/>
  <c r="AB1207" i="5" s="1"/>
  <c r="G1217" i="3" s="1"/>
  <c r="W1207" i="5"/>
  <c r="AC1207" i="5" s="1"/>
  <c r="H1217" i="3" s="1"/>
  <c r="X1207" i="5"/>
  <c r="AD1207" i="5" s="1"/>
  <c r="I1217" i="3" s="1"/>
  <c r="Y1207" i="5"/>
  <c r="AE1207" i="5" s="1"/>
  <c r="J1217" i="3" s="1"/>
  <c r="T1208" i="5"/>
  <c r="Z1208" i="5" s="1"/>
  <c r="E1218" i="3" s="1"/>
  <c r="U1208" i="5"/>
  <c r="AA1208" i="5" s="1"/>
  <c r="F1218" i="3" s="1"/>
  <c r="V1208" i="5"/>
  <c r="AB1208" i="5" s="1"/>
  <c r="G1218" i="3" s="1"/>
  <c r="W1208" i="5"/>
  <c r="AC1208" i="5" s="1"/>
  <c r="H1218" i="3" s="1"/>
  <c r="X1208" i="5"/>
  <c r="AD1208" i="5" s="1"/>
  <c r="I1218" i="3" s="1"/>
  <c r="Y1208" i="5"/>
  <c r="AE1208" i="5" s="1"/>
  <c r="J1218" i="3" s="1"/>
  <c r="T1209" i="5"/>
  <c r="Z1209" i="5" s="1"/>
  <c r="E1219" i="3" s="1"/>
  <c r="U1209" i="5"/>
  <c r="AA1209" i="5" s="1"/>
  <c r="F1219" i="3" s="1"/>
  <c r="V1209" i="5"/>
  <c r="AB1209" i="5" s="1"/>
  <c r="G1219" i="3" s="1"/>
  <c r="W1209" i="5"/>
  <c r="AC1209" i="5" s="1"/>
  <c r="H1219" i="3" s="1"/>
  <c r="X1209" i="5"/>
  <c r="AD1209" i="5" s="1"/>
  <c r="I1219" i="3" s="1"/>
  <c r="Y1209" i="5"/>
  <c r="AE1209" i="5" s="1"/>
  <c r="J1219" i="3" s="1"/>
  <c r="T1210" i="5"/>
  <c r="Z1210" i="5" s="1"/>
  <c r="E1220" i="3" s="1"/>
  <c r="U1210" i="5"/>
  <c r="AA1210" i="5" s="1"/>
  <c r="F1220" i="3" s="1"/>
  <c r="V1210" i="5"/>
  <c r="AB1210" i="5" s="1"/>
  <c r="G1220" i="3" s="1"/>
  <c r="W1210" i="5"/>
  <c r="AC1210" i="5" s="1"/>
  <c r="H1220" i="3" s="1"/>
  <c r="X1210" i="5"/>
  <c r="AD1210" i="5" s="1"/>
  <c r="I1220" i="3" s="1"/>
  <c r="Y1210" i="5"/>
  <c r="AE1210" i="5" s="1"/>
  <c r="J1220" i="3" s="1"/>
  <c r="T1211" i="5"/>
  <c r="Z1211" i="5" s="1"/>
  <c r="E1221" i="3" s="1"/>
  <c r="U1211" i="5"/>
  <c r="AA1211" i="5" s="1"/>
  <c r="F1221" i="3" s="1"/>
  <c r="V1211" i="5"/>
  <c r="AB1211" i="5" s="1"/>
  <c r="G1221" i="3" s="1"/>
  <c r="W1211" i="5"/>
  <c r="AC1211" i="5" s="1"/>
  <c r="H1221" i="3" s="1"/>
  <c r="X1211" i="5"/>
  <c r="AD1211" i="5" s="1"/>
  <c r="I1221" i="3" s="1"/>
  <c r="Y1211" i="5"/>
  <c r="AE1211" i="5" s="1"/>
  <c r="J1221" i="3" s="1"/>
  <c r="T1212" i="5"/>
  <c r="Z1212" i="5" s="1"/>
  <c r="E1222" i="3" s="1"/>
  <c r="U1212" i="5"/>
  <c r="AA1212" i="5" s="1"/>
  <c r="F1222" i="3" s="1"/>
  <c r="V1212" i="5"/>
  <c r="AB1212" i="5" s="1"/>
  <c r="W1212" i="5"/>
  <c r="AC1212" i="5" s="1"/>
  <c r="H1222" i="3" s="1"/>
  <c r="X1212" i="5"/>
  <c r="AD1212" i="5" s="1"/>
  <c r="I1222" i="3" s="1"/>
  <c r="Y1212" i="5"/>
  <c r="AE1212" i="5" s="1"/>
  <c r="J1222" i="3" s="1"/>
  <c r="T1213" i="5"/>
  <c r="Z1213" i="5" s="1"/>
  <c r="E1223" i="3" s="1"/>
  <c r="U1213" i="5"/>
  <c r="AA1213" i="5" s="1"/>
  <c r="F1223" i="3" s="1"/>
  <c r="V1213" i="5"/>
  <c r="AB1213" i="5" s="1"/>
  <c r="G1223" i="3" s="1"/>
  <c r="W1213" i="5"/>
  <c r="AC1213" i="5" s="1"/>
  <c r="H1223" i="3" s="1"/>
  <c r="X1213" i="5"/>
  <c r="AD1213" i="5" s="1"/>
  <c r="I1223" i="3" s="1"/>
  <c r="Y1213" i="5"/>
  <c r="AE1213" i="5" s="1"/>
  <c r="J1223" i="3" s="1"/>
  <c r="T1214" i="5"/>
  <c r="Z1214" i="5" s="1"/>
  <c r="E1224" i="3" s="1"/>
  <c r="U1214" i="5"/>
  <c r="AA1214" i="5" s="1"/>
  <c r="F1224" i="3" s="1"/>
  <c r="V1214" i="5"/>
  <c r="AB1214" i="5" s="1"/>
  <c r="G1224" i="3" s="1"/>
  <c r="W1214" i="5"/>
  <c r="AC1214" i="5" s="1"/>
  <c r="H1224" i="3" s="1"/>
  <c r="X1214" i="5"/>
  <c r="AD1214" i="5" s="1"/>
  <c r="I1224" i="3" s="1"/>
  <c r="Y1214" i="5"/>
  <c r="AE1214" i="5" s="1"/>
  <c r="J1224" i="3" s="1"/>
  <c r="T1215" i="5"/>
  <c r="Z1215" i="5" s="1"/>
  <c r="E1225" i="3" s="1"/>
  <c r="U1215" i="5"/>
  <c r="AA1215" i="5" s="1"/>
  <c r="F1225" i="3" s="1"/>
  <c r="V1215" i="5"/>
  <c r="AB1215" i="5" s="1"/>
  <c r="G1225" i="3" s="1"/>
  <c r="W1215" i="5"/>
  <c r="AC1215" i="5" s="1"/>
  <c r="H1225" i="3" s="1"/>
  <c r="X1215" i="5"/>
  <c r="AD1215" i="5" s="1"/>
  <c r="I1225" i="3" s="1"/>
  <c r="Y1215" i="5"/>
  <c r="AE1215" i="5" s="1"/>
  <c r="J1225" i="3" s="1"/>
  <c r="T1216" i="5"/>
  <c r="Z1216" i="5" s="1"/>
  <c r="E1226" i="3" s="1"/>
  <c r="U1216" i="5"/>
  <c r="AA1216" i="5" s="1"/>
  <c r="F1226" i="3" s="1"/>
  <c r="V1216" i="5"/>
  <c r="AB1216" i="5" s="1"/>
  <c r="G1226" i="3" s="1"/>
  <c r="W1216" i="5"/>
  <c r="AC1216" i="5" s="1"/>
  <c r="H1226" i="3" s="1"/>
  <c r="X1216" i="5"/>
  <c r="AD1216" i="5" s="1"/>
  <c r="I1226" i="3" s="1"/>
  <c r="Y1216" i="5"/>
  <c r="AE1216" i="5" s="1"/>
  <c r="J1226" i="3" s="1"/>
  <c r="T1217" i="5"/>
  <c r="Z1217" i="5" s="1"/>
  <c r="E1227" i="3" s="1"/>
  <c r="U1217" i="5"/>
  <c r="AA1217" i="5" s="1"/>
  <c r="F1227" i="3" s="1"/>
  <c r="V1217" i="5"/>
  <c r="AB1217" i="5" s="1"/>
  <c r="G1227" i="3" s="1"/>
  <c r="W1217" i="5"/>
  <c r="AC1217" i="5" s="1"/>
  <c r="H1227" i="3" s="1"/>
  <c r="X1217" i="5"/>
  <c r="AD1217" i="5" s="1"/>
  <c r="I1227" i="3" s="1"/>
  <c r="Y1217" i="5"/>
  <c r="AE1217" i="5" s="1"/>
  <c r="J1227" i="3" s="1"/>
  <c r="T1218" i="5"/>
  <c r="Z1218" i="5" s="1"/>
  <c r="E1228" i="3" s="1"/>
  <c r="U1218" i="5"/>
  <c r="AA1218" i="5" s="1"/>
  <c r="F1228" i="3" s="1"/>
  <c r="V1218" i="5"/>
  <c r="AB1218" i="5" s="1"/>
  <c r="G1228" i="3" s="1"/>
  <c r="W1218" i="5"/>
  <c r="AC1218" i="5" s="1"/>
  <c r="H1228" i="3" s="1"/>
  <c r="X1218" i="5"/>
  <c r="AD1218" i="5" s="1"/>
  <c r="I1228" i="3" s="1"/>
  <c r="Y1218" i="5"/>
  <c r="AE1218" i="5" s="1"/>
  <c r="J1228" i="3" s="1"/>
  <c r="T1219" i="5"/>
  <c r="Z1219" i="5" s="1"/>
  <c r="E1229" i="3" s="1"/>
  <c r="U1219" i="5"/>
  <c r="AA1219" i="5" s="1"/>
  <c r="F1229" i="3" s="1"/>
  <c r="V1219" i="5"/>
  <c r="AB1219" i="5" s="1"/>
  <c r="G1229" i="3" s="1"/>
  <c r="W1219" i="5"/>
  <c r="AC1219" i="5" s="1"/>
  <c r="H1229" i="3" s="1"/>
  <c r="X1219" i="5"/>
  <c r="AD1219" i="5" s="1"/>
  <c r="I1229" i="3" s="1"/>
  <c r="Y1219" i="5"/>
  <c r="AE1219" i="5" s="1"/>
  <c r="J1229" i="3" s="1"/>
  <c r="T1220" i="5"/>
  <c r="Z1220" i="5" s="1"/>
  <c r="E1230" i="3" s="1"/>
  <c r="U1220" i="5"/>
  <c r="AA1220" i="5" s="1"/>
  <c r="F1230" i="3" s="1"/>
  <c r="V1220" i="5"/>
  <c r="AB1220" i="5" s="1"/>
  <c r="G1230" i="3" s="1"/>
  <c r="W1220" i="5"/>
  <c r="AC1220" i="5" s="1"/>
  <c r="H1230" i="3" s="1"/>
  <c r="X1220" i="5"/>
  <c r="AD1220" i="5" s="1"/>
  <c r="Y1220" i="5"/>
  <c r="AE1220" i="5" s="1"/>
  <c r="J1230" i="3" s="1"/>
  <c r="T1221" i="5"/>
  <c r="Z1221" i="5" s="1"/>
  <c r="E1231" i="3" s="1"/>
  <c r="U1221" i="5"/>
  <c r="AA1221" i="5" s="1"/>
  <c r="F1231" i="3" s="1"/>
  <c r="V1221" i="5"/>
  <c r="AB1221" i="5" s="1"/>
  <c r="G1231" i="3" s="1"/>
  <c r="W1221" i="5"/>
  <c r="AC1221" i="5" s="1"/>
  <c r="H1231" i="3" s="1"/>
  <c r="X1221" i="5"/>
  <c r="AD1221" i="5" s="1"/>
  <c r="I1231" i="3" s="1"/>
  <c r="Y1221" i="5"/>
  <c r="AE1221" i="5" s="1"/>
  <c r="J1231" i="3" s="1"/>
  <c r="T1222" i="5"/>
  <c r="Z1222" i="5" s="1"/>
  <c r="E1232" i="3" s="1"/>
  <c r="U1222" i="5"/>
  <c r="AA1222" i="5" s="1"/>
  <c r="F1232" i="3" s="1"/>
  <c r="V1222" i="5"/>
  <c r="AB1222" i="5" s="1"/>
  <c r="G1232" i="3" s="1"/>
  <c r="W1222" i="5"/>
  <c r="AC1222" i="5" s="1"/>
  <c r="H1232" i="3" s="1"/>
  <c r="X1222" i="5"/>
  <c r="AD1222" i="5" s="1"/>
  <c r="I1232" i="3" s="1"/>
  <c r="Y1222" i="5"/>
  <c r="AE1222" i="5" s="1"/>
  <c r="J1232" i="3" s="1"/>
  <c r="T1223" i="5"/>
  <c r="Z1223" i="5" s="1"/>
  <c r="E1233" i="3" s="1"/>
  <c r="U1223" i="5"/>
  <c r="AA1223" i="5" s="1"/>
  <c r="F1233" i="3" s="1"/>
  <c r="V1223" i="5"/>
  <c r="AB1223" i="5" s="1"/>
  <c r="G1233" i="3" s="1"/>
  <c r="W1223" i="5"/>
  <c r="AC1223" i="5" s="1"/>
  <c r="H1233" i="3" s="1"/>
  <c r="X1223" i="5"/>
  <c r="AD1223" i="5" s="1"/>
  <c r="I1233" i="3" s="1"/>
  <c r="Y1223" i="5"/>
  <c r="AE1223" i="5" s="1"/>
  <c r="J1233" i="3" s="1"/>
  <c r="T1224" i="5"/>
  <c r="Z1224" i="5" s="1"/>
  <c r="E1234" i="3" s="1"/>
  <c r="U1224" i="5"/>
  <c r="AA1224" i="5" s="1"/>
  <c r="F1234" i="3" s="1"/>
  <c r="V1224" i="5"/>
  <c r="AB1224" i="5" s="1"/>
  <c r="G1234" i="3" s="1"/>
  <c r="W1224" i="5"/>
  <c r="AC1224" i="5" s="1"/>
  <c r="H1234" i="3" s="1"/>
  <c r="X1224" i="5"/>
  <c r="AD1224" i="5" s="1"/>
  <c r="I1234" i="3" s="1"/>
  <c r="Y1224" i="5"/>
  <c r="AE1224" i="5" s="1"/>
  <c r="J1234" i="3" s="1"/>
  <c r="T1225" i="5"/>
  <c r="Z1225" i="5" s="1"/>
  <c r="E1235" i="3" s="1"/>
  <c r="U1225" i="5"/>
  <c r="AA1225" i="5" s="1"/>
  <c r="F1235" i="3" s="1"/>
  <c r="V1225" i="5"/>
  <c r="AB1225" i="5" s="1"/>
  <c r="G1235" i="3" s="1"/>
  <c r="W1225" i="5"/>
  <c r="AC1225" i="5" s="1"/>
  <c r="H1235" i="3" s="1"/>
  <c r="X1225" i="5"/>
  <c r="AD1225" i="5" s="1"/>
  <c r="I1235" i="3" s="1"/>
  <c r="Y1225" i="5"/>
  <c r="AE1225" i="5" s="1"/>
  <c r="J1235" i="3" s="1"/>
  <c r="T1226" i="5"/>
  <c r="Z1226" i="5" s="1"/>
  <c r="E1236" i="3" s="1"/>
  <c r="U1226" i="5"/>
  <c r="AA1226" i="5" s="1"/>
  <c r="F1236" i="3" s="1"/>
  <c r="V1226" i="5"/>
  <c r="AB1226" i="5" s="1"/>
  <c r="G1236" i="3" s="1"/>
  <c r="W1226" i="5"/>
  <c r="AC1226" i="5" s="1"/>
  <c r="H1236" i="3" s="1"/>
  <c r="X1226" i="5"/>
  <c r="AD1226" i="5" s="1"/>
  <c r="I1236" i="3" s="1"/>
  <c r="Y1226" i="5"/>
  <c r="AE1226" i="5" s="1"/>
  <c r="J1236" i="3" s="1"/>
  <c r="T1227" i="5"/>
  <c r="Z1227" i="5" s="1"/>
  <c r="E1237" i="3" s="1"/>
  <c r="U1227" i="5"/>
  <c r="AA1227" i="5" s="1"/>
  <c r="F1237" i="3" s="1"/>
  <c r="V1227" i="5"/>
  <c r="AB1227" i="5" s="1"/>
  <c r="G1237" i="3" s="1"/>
  <c r="W1227" i="5"/>
  <c r="AC1227" i="5" s="1"/>
  <c r="H1237" i="3" s="1"/>
  <c r="X1227" i="5"/>
  <c r="AD1227" i="5" s="1"/>
  <c r="I1237" i="3" s="1"/>
  <c r="Y1227" i="5"/>
  <c r="AE1227" i="5" s="1"/>
  <c r="J1237" i="3" s="1"/>
  <c r="T1228" i="5"/>
  <c r="Z1228" i="5" s="1"/>
  <c r="E1238" i="3" s="1"/>
  <c r="U1228" i="5"/>
  <c r="AA1228" i="5" s="1"/>
  <c r="F1238" i="3" s="1"/>
  <c r="V1228" i="5"/>
  <c r="AB1228" i="5" s="1"/>
  <c r="G1238" i="3" s="1"/>
  <c r="W1228" i="5"/>
  <c r="AC1228" i="5" s="1"/>
  <c r="H1238" i="3" s="1"/>
  <c r="X1228" i="5"/>
  <c r="AD1228" i="5" s="1"/>
  <c r="I1238" i="3" s="1"/>
  <c r="Y1228" i="5"/>
  <c r="AE1228" i="5" s="1"/>
  <c r="J1238" i="3" s="1"/>
  <c r="T1229" i="5"/>
  <c r="Z1229" i="5" s="1"/>
  <c r="E1239" i="3" s="1"/>
  <c r="U1229" i="5"/>
  <c r="AA1229" i="5" s="1"/>
  <c r="F1239" i="3" s="1"/>
  <c r="V1229" i="5"/>
  <c r="AB1229" i="5" s="1"/>
  <c r="G1239" i="3" s="1"/>
  <c r="W1229" i="5"/>
  <c r="AC1229" i="5" s="1"/>
  <c r="H1239" i="3" s="1"/>
  <c r="X1229" i="5"/>
  <c r="AD1229" i="5" s="1"/>
  <c r="I1239" i="3" s="1"/>
  <c r="Y1229" i="5"/>
  <c r="AE1229" i="5" s="1"/>
  <c r="J1239" i="3" s="1"/>
  <c r="T1230" i="5"/>
  <c r="Z1230" i="5" s="1"/>
  <c r="E1240" i="3" s="1"/>
  <c r="U1230" i="5"/>
  <c r="AA1230" i="5" s="1"/>
  <c r="F1240" i="3" s="1"/>
  <c r="V1230" i="5"/>
  <c r="AB1230" i="5" s="1"/>
  <c r="G1240" i="3" s="1"/>
  <c r="W1230" i="5"/>
  <c r="AC1230" i="5" s="1"/>
  <c r="H1240" i="3" s="1"/>
  <c r="X1230" i="5"/>
  <c r="AD1230" i="5" s="1"/>
  <c r="I1240" i="3" s="1"/>
  <c r="Y1230" i="5"/>
  <c r="AE1230" i="5" s="1"/>
  <c r="J1240" i="3" s="1"/>
  <c r="T1231" i="5"/>
  <c r="Z1231" i="5" s="1"/>
  <c r="E1241" i="3" s="1"/>
  <c r="U1231" i="5"/>
  <c r="AA1231" i="5" s="1"/>
  <c r="F1241" i="3" s="1"/>
  <c r="V1231" i="5"/>
  <c r="AB1231" i="5" s="1"/>
  <c r="G1241" i="3" s="1"/>
  <c r="W1231" i="5"/>
  <c r="AC1231" i="5" s="1"/>
  <c r="H1241" i="3" s="1"/>
  <c r="X1231" i="5"/>
  <c r="AD1231" i="5" s="1"/>
  <c r="I1241" i="3" s="1"/>
  <c r="Y1231" i="5"/>
  <c r="AE1231" i="5" s="1"/>
  <c r="J1241" i="3" s="1"/>
  <c r="T1232" i="5"/>
  <c r="Z1232" i="5" s="1"/>
  <c r="E1242" i="3" s="1"/>
  <c r="U1232" i="5"/>
  <c r="AA1232" i="5" s="1"/>
  <c r="F1242" i="3" s="1"/>
  <c r="V1232" i="5"/>
  <c r="AB1232" i="5" s="1"/>
  <c r="G1242" i="3" s="1"/>
  <c r="W1232" i="5"/>
  <c r="AC1232" i="5" s="1"/>
  <c r="H1242" i="3" s="1"/>
  <c r="X1232" i="5"/>
  <c r="AD1232" i="5" s="1"/>
  <c r="I1242" i="3" s="1"/>
  <c r="Y1232" i="5"/>
  <c r="AE1232" i="5" s="1"/>
  <c r="J1242" i="3" s="1"/>
  <c r="T1233" i="5"/>
  <c r="Z1233" i="5" s="1"/>
  <c r="E1243" i="3" s="1"/>
  <c r="U1233" i="5"/>
  <c r="AA1233" i="5" s="1"/>
  <c r="F1243" i="3" s="1"/>
  <c r="V1233" i="5"/>
  <c r="AB1233" i="5" s="1"/>
  <c r="G1243" i="3" s="1"/>
  <c r="W1233" i="5"/>
  <c r="AC1233" i="5" s="1"/>
  <c r="H1243" i="3" s="1"/>
  <c r="X1233" i="5"/>
  <c r="AD1233" i="5" s="1"/>
  <c r="I1243" i="3" s="1"/>
  <c r="Y1233" i="5"/>
  <c r="AE1233" i="5" s="1"/>
  <c r="J1243" i="3" s="1"/>
  <c r="T1234" i="5"/>
  <c r="Z1234" i="5" s="1"/>
  <c r="E1244" i="3" s="1"/>
  <c r="U1234" i="5"/>
  <c r="AA1234" i="5" s="1"/>
  <c r="F1244" i="3" s="1"/>
  <c r="V1234" i="5"/>
  <c r="AB1234" i="5" s="1"/>
  <c r="G1244" i="3" s="1"/>
  <c r="W1234" i="5"/>
  <c r="AC1234" i="5" s="1"/>
  <c r="H1244" i="3" s="1"/>
  <c r="X1234" i="5"/>
  <c r="AD1234" i="5" s="1"/>
  <c r="I1244" i="3" s="1"/>
  <c r="Y1234" i="5"/>
  <c r="AE1234" i="5" s="1"/>
  <c r="J1244" i="3" s="1"/>
  <c r="T1235" i="5"/>
  <c r="Z1235" i="5" s="1"/>
  <c r="E1245" i="3" s="1"/>
  <c r="U1235" i="5"/>
  <c r="AA1235" i="5" s="1"/>
  <c r="F1245" i="3" s="1"/>
  <c r="V1235" i="5"/>
  <c r="AB1235" i="5" s="1"/>
  <c r="G1245" i="3" s="1"/>
  <c r="W1235" i="5"/>
  <c r="AC1235" i="5" s="1"/>
  <c r="H1245" i="3" s="1"/>
  <c r="X1235" i="5"/>
  <c r="AD1235" i="5" s="1"/>
  <c r="I1245" i="3" s="1"/>
  <c r="Y1235" i="5"/>
  <c r="AE1235" i="5" s="1"/>
  <c r="J1245" i="3" s="1"/>
  <c r="T1236" i="5"/>
  <c r="Z1236" i="5" s="1"/>
  <c r="E1246" i="3" s="1"/>
  <c r="U1236" i="5"/>
  <c r="AA1236" i="5" s="1"/>
  <c r="V1236" i="5"/>
  <c r="AB1236" i="5" s="1"/>
  <c r="G1246" i="3" s="1"/>
  <c r="W1236" i="5"/>
  <c r="AC1236" i="5" s="1"/>
  <c r="H1246" i="3" s="1"/>
  <c r="X1236" i="5"/>
  <c r="AD1236" i="5" s="1"/>
  <c r="I1246" i="3" s="1"/>
  <c r="Y1236" i="5"/>
  <c r="AE1236" i="5" s="1"/>
  <c r="J1246" i="3" s="1"/>
  <c r="T1237" i="5"/>
  <c r="Z1237" i="5" s="1"/>
  <c r="E1247" i="3" s="1"/>
  <c r="U1237" i="5"/>
  <c r="AA1237" i="5" s="1"/>
  <c r="F1247" i="3" s="1"/>
  <c r="V1237" i="5"/>
  <c r="AB1237" i="5" s="1"/>
  <c r="G1247" i="3" s="1"/>
  <c r="W1237" i="5"/>
  <c r="AC1237" i="5" s="1"/>
  <c r="H1247" i="3" s="1"/>
  <c r="X1237" i="5"/>
  <c r="AD1237" i="5" s="1"/>
  <c r="I1247" i="3" s="1"/>
  <c r="Y1237" i="5"/>
  <c r="AE1237" i="5" s="1"/>
  <c r="J1247" i="3" s="1"/>
  <c r="T1238" i="5"/>
  <c r="Z1238" i="5" s="1"/>
  <c r="E1248" i="3" s="1"/>
  <c r="U1238" i="5"/>
  <c r="AA1238" i="5" s="1"/>
  <c r="F1248" i="3" s="1"/>
  <c r="V1238" i="5"/>
  <c r="AB1238" i="5" s="1"/>
  <c r="G1248" i="3" s="1"/>
  <c r="W1238" i="5"/>
  <c r="AC1238" i="5" s="1"/>
  <c r="H1248" i="3" s="1"/>
  <c r="X1238" i="5"/>
  <c r="AD1238" i="5" s="1"/>
  <c r="I1248" i="3" s="1"/>
  <c r="Y1238" i="5"/>
  <c r="AE1238" i="5" s="1"/>
  <c r="J1248" i="3" s="1"/>
  <c r="T1239" i="5"/>
  <c r="Z1239" i="5" s="1"/>
  <c r="E1249" i="3" s="1"/>
  <c r="U1239" i="5"/>
  <c r="AA1239" i="5" s="1"/>
  <c r="F1249" i="3" s="1"/>
  <c r="V1239" i="5"/>
  <c r="AB1239" i="5" s="1"/>
  <c r="G1249" i="3" s="1"/>
  <c r="W1239" i="5"/>
  <c r="AC1239" i="5" s="1"/>
  <c r="H1249" i="3" s="1"/>
  <c r="X1239" i="5"/>
  <c r="AD1239" i="5" s="1"/>
  <c r="I1249" i="3" s="1"/>
  <c r="Y1239" i="5"/>
  <c r="AE1239" i="5" s="1"/>
  <c r="J1249" i="3" s="1"/>
  <c r="T1240" i="5"/>
  <c r="Z1240" i="5" s="1"/>
  <c r="E1250" i="3" s="1"/>
  <c r="U1240" i="5"/>
  <c r="AA1240" i="5" s="1"/>
  <c r="F1250" i="3" s="1"/>
  <c r="V1240" i="5"/>
  <c r="AB1240" i="5" s="1"/>
  <c r="G1250" i="3" s="1"/>
  <c r="W1240" i="5"/>
  <c r="AC1240" i="5" s="1"/>
  <c r="H1250" i="3" s="1"/>
  <c r="X1240" i="5"/>
  <c r="AD1240" i="5" s="1"/>
  <c r="I1250" i="3" s="1"/>
  <c r="Y1240" i="5"/>
  <c r="AE1240" i="5" s="1"/>
  <c r="J1250" i="3" s="1"/>
  <c r="T1241" i="5"/>
  <c r="Z1241" i="5" s="1"/>
  <c r="E1251" i="3" s="1"/>
  <c r="U1241" i="5"/>
  <c r="AA1241" i="5" s="1"/>
  <c r="F1251" i="3" s="1"/>
  <c r="V1241" i="5"/>
  <c r="AB1241" i="5" s="1"/>
  <c r="G1251" i="3" s="1"/>
  <c r="W1241" i="5"/>
  <c r="AC1241" i="5" s="1"/>
  <c r="H1251" i="3" s="1"/>
  <c r="X1241" i="5"/>
  <c r="AD1241" i="5" s="1"/>
  <c r="I1251" i="3" s="1"/>
  <c r="Y1241" i="5"/>
  <c r="AE1241" i="5" s="1"/>
  <c r="J1251" i="3" s="1"/>
  <c r="T1242" i="5"/>
  <c r="Z1242" i="5" s="1"/>
  <c r="E1252" i="3" s="1"/>
  <c r="U1242" i="5"/>
  <c r="AA1242" i="5" s="1"/>
  <c r="F1252" i="3" s="1"/>
  <c r="V1242" i="5"/>
  <c r="AB1242" i="5" s="1"/>
  <c r="G1252" i="3" s="1"/>
  <c r="W1242" i="5"/>
  <c r="AC1242" i="5" s="1"/>
  <c r="H1252" i="3" s="1"/>
  <c r="X1242" i="5"/>
  <c r="AD1242" i="5" s="1"/>
  <c r="I1252" i="3" s="1"/>
  <c r="Y1242" i="5"/>
  <c r="AE1242" i="5" s="1"/>
  <c r="J1252" i="3" s="1"/>
  <c r="T1243" i="5"/>
  <c r="Z1243" i="5" s="1"/>
  <c r="U1243" i="5"/>
  <c r="AA1243" i="5" s="1"/>
  <c r="F1253" i="3" s="1"/>
  <c r="V1243" i="5"/>
  <c r="AB1243" i="5" s="1"/>
  <c r="G1253" i="3" s="1"/>
  <c r="W1243" i="5"/>
  <c r="AC1243" i="5" s="1"/>
  <c r="H1253" i="3" s="1"/>
  <c r="X1243" i="5"/>
  <c r="AD1243" i="5" s="1"/>
  <c r="I1253" i="3" s="1"/>
  <c r="Y1243" i="5"/>
  <c r="AE1243" i="5" s="1"/>
  <c r="J1253" i="3" s="1"/>
  <c r="T1244" i="5"/>
  <c r="Z1244" i="5" s="1"/>
  <c r="E1254" i="3" s="1"/>
  <c r="U1244" i="5"/>
  <c r="AA1244" i="5" s="1"/>
  <c r="F1254" i="3" s="1"/>
  <c r="V1244" i="5"/>
  <c r="AB1244" i="5" s="1"/>
  <c r="W1244" i="5"/>
  <c r="AC1244" i="5" s="1"/>
  <c r="H1254" i="3" s="1"/>
  <c r="X1244" i="5"/>
  <c r="AD1244" i="5" s="1"/>
  <c r="I1254" i="3" s="1"/>
  <c r="Y1244" i="5"/>
  <c r="AE1244" i="5" s="1"/>
  <c r="J1254" i="3" s="1"/>
  <c r="T1245" i="5"/>
  <c r="Z1245" i="5" s="1"/>
  <c r="E1255" i="3" s="1"/>
  <c r="U1245" i="5"/>
  <c r="AA1245" i="5" s="1"/>
  <c r="F1255" i="3" s="1"/>
  <c r="V1245" i="5"/>
  <c r="AB1245" i="5" s="1"/>
  <c r="G1255" i="3" s="1"/>
  <c r="W1245" i="5"/>
  <c r="AC1245" i="5" s="1"/>
  <c r="H1255" i="3" s="1"/>
  <c r="X1245" i="5"/>
  <c r="AD1245" i="5" s="1"/>
  <c r="I1255" i="3" s="1"/>
  <c r="Y1245" i="5"/>
  <c r="AE1245" i="5" s="1"/>
  <c r="J1255" i="3" s="1"/>
  <c r="T1246" i="5"/>
  <c r="Z1246" i="5" s="1"/>
  <c r="U1246" i="5"/>
  <c r="AA1246" i="5" s="1"/>
  <c r="F1256" i="3" s="1"/>
  <c r="V1246" i="5"/>
  <c r="AB1246" i="5" s="1"/>
  <c r="G1256" i="3" s="1"/>
  <c r="W1246" i="5"/>
  <c r="AC1246" i="5" s="1"/>
  <c r="H1256" i="3" s="1"/>
  <c r="X1246" i="5"/>
  <c r="AD1246" i="5" s="1"/>
  <c r="I1256" i="3" s="1"/>
  <c r="Y1246" i="5"/>
  <c r="AE1246" i="5" s="1"/>
  <c r="J1256" i="3" s="1"/>
  <c r="T1247" i="5"/>
  <c r="Z1247" i="5" s="1"/>
  <c r="E1257" i="3" s="1"/>
  <c r="U1247" i="5"/>
  <c r="AA1247" i="5" s="1"/>
  <c r="F1257" i="3" s="1"/>
  <c r="V1247" i="5"/>
  <c r="AB1247" i="5" s="1"/>
  <c r="G1257" i="3" s="1"/>
  <c r="W1247" i="5"/>
  <c r="AC1247" i="5" s="1"/>
  <c r="H1257" i="3" s="1"/>
  <c r="X1247" i="5"/>
  <c r="AD1247" i="5" s="1"/>
  <c r="I1257" i="3" s="1"/>
  <c r="Y1247" i="5"/>
  <c r="AE1247" i="5" s="1"/>
  <c r="J1257" i="3" s="1"/>
  <c r="T1248" i="5"/>
  <c r="Z1248" i="5" s="1"/>
  <c r="E1258" i="3" s="1"/>
  <c r="U1248" i="5"/>
  <c r="AA1248" i="5" s="1"/>
  <c r="F1258" i="3" s="1"/>
  <c r="V1248" i="5"/>
  <c r="AB1248" i="5" s="1"/>
  <c r="G1258" i="3" s="1"/>
  <c r="W1248" i="5"/>
  <c r="AC1248" i="5" s="1"/>
  <c r="H1258" i="3" s="1"/>
  <c r="X1248" i="5"/>
  <c r="AD1248" i="5" s="1"/>
  <c r="I1258" i="3" s="1"/>
  <c r="Y1248" i="5"/>
  <c r="AE1248" i="5" s="1"/>
  <c r="J1258" i="3" s="1"/>
  <c r="T1249" i="5"/>
  <c r="Z1249" i="5" s="1"/>
  <c r="E1259" i="3" s="1"/>
  <c r="U1249" i="5"/>
  <c r="AA1249" i="5" s="1"/>
  <c r="F1259" i="3" s="1"/>
  <c r="V1249" i="5"/>
  <c r="AB1249" i="5" s="1"/>
  <c r="G1259" i="3" s="1"/>
  <c r="W1249" i="5"/>
  <c r="AC1249" i="5" s="1"/>
  <c r="H1259" i="3" s="1"/>
  <c r="X1249" i="5"/>
  <c r="AD1249" i="5" s="1"/>
  <c r="I1259" i="3" s="1"/>
  <c r="Y1249" i="5"/>
  <c r="AE1249" i="5" s="1"/>
  <c r="J1259" i="3" s="1"/>
  <c r="T1250" i="5"/>
  <c r="Z1250" i="5" s="1"/>
  <c r="E1260" i="3" s="1"/>
  <c r="U1250" i="5"/>
  <c r="AA1250" i="5" s="1"/>
  <c r="F1260" i="3" s="1"/>
  <c r="V1250" i="5"/>
  <c r="AB1250" i="5" s="1"/>
  <c r="G1260" i="3" s="1"/>
  <c r="W1250" i="5"/>
  <c r="AC1250" i="5" s="1"/>
  <c r="H1260" i="3" s="1"/>
  <c r="X1250" i="5"/>
  <c r="AD1250" i="5" s="1"/>
  <c r="I1260" i="3" s="1"/>
  <c r="Y1250" i="5"/>
  <c r="AE1250" i="5" s="1"/>
  <c r="J1260" i="3" s="1"/>
  <c r="T1251" i="5"/>
  <c r="Z1251" i="5" s="1"/>
  <c r="E1261" i="3" s="1"/>
  <c r="U1251" i="5"/>
  <c r="AA1251" i="5" s="1"/>
  <c r="F1261" i="3" s="1"/>
  <c r="V1251" i="5"/>
  <c r="AB1251" i="5" s="1"/>
  <c r="G1261" i="3" s="1"/>
  <c r="W1251" i="5"/>
  <c r="AC1251" i="5" s="1"/>
  <c r="H1261" i="3" s="1"/>
  <c r="X1251" i="5"/>
  <c r="AD1251" i="5" s="1"/>
  <c r="I1261" i="3" s="1"/>
  <c r="Y1251" i="5"/>
  <c r="AE1251" i="5" s="1"/>
  <c r="J1261" i="3" s="1"/>
  <c r="T1252" i="5"/>
  <c r="Z1252" i="5" s="1"/>
  <c r="E1262" i="3" s="1"/>
  <c r="U1252" i="5"/>
  <c r="AA1252" i="5" s="1"/>
  <c r="F1262" i="3" s="1"/>
  <c r="V1252" i="5"/>
  <c r="AB1252" i="5" s="1"/>
  <c r="G1262" i="3" s="1"/>
  <c r="W1252" i="5"/>
  <c r="AC1252" i="5" s="1"/>
  <c r="H1262" i="3" s="1"/>
  <c r="X1252" i="5"/>
  <c r="AD1252" i="5" s="1"/>
  <c r="I1262" i="3" s="1"/>
  <c r="Y1252" i="5"/>
  <c r="AE1252" i="5" s="1"/>
  <c r="J1262" i="3" s="1"/>
  <c r="T1253" i="5"/>
  <c r="Z1253" i="5" s="1"/>
  <c r="E1263" i="3" s="1"/>
  <c r="U1253" i="5"/>
  <c r="AA1253" i="5" s="1"/>
  <c r="F1263" i="3" s="1"/>
  <c r="V1253" i="5"/>
  <c r="AB1253" i="5" s="1"/>
  <c r="G1263" i="3" s="1"/>
  <c r="W1253" i="5"/>
  <c r="AC1253" i="5" s="1"/>
  <c r="H1263" i="3" s="1"/>
  <c r="X1253" i="5"/>
  <c r="AD1253" i="5" s="1"/>
  <c r="I1263" i="3" s="1"/>
  <c r="Y1253" i="5"/>
  <c r="AE1253" i="5" s="1"/>
  <c r="J1263" i="3" s="1"/>
  <c r="T1254" i="5"/>
  <c r="Z1254" i="5" s="1"/>
  <c r="E1264" i="3" s="1"/>
  <c r="U1254" i="5"/>
  <c r="AA1254" i="5" s="1"/>
  <c r="F1264" i="3" s="1"/>
  <c r="V1254" i="5"/>
  <c r="AB1254" i="5" s="1"/>
  <c r="G1264" i="3" s="1"/>
  <c r="W1254" i="5"/>
  <c r="AC1254" i="5" s="1"/>
  <c r="H1264" i="3" s="1"/>
  <c r="X1254" i="5"/>
  <c r="AD1254" i="5" s="1"/>
  <c r="I1264" i="3" s="1"/>
  <c r="Y1254" i="5"/>
  <c r="AE1254" i="5" s="1"/>
  <c r="T1255" i="5"/>
  <c r="Z1255" i="5" s="1"/>
  <c r="E1265" i="3" s="1"/>
  <c r="U1255" i="5"/>
  <c r="AA1255" i="5" s="1"/>
  <c r="F1265" i="3" s="1"/>
  <c r="V1255" i="5"/>
  <c r="AB1255" i="5" s="1"/>
  <c r="W1255" i="5"/>
  <c r="AC1255" i="5" s="1"/>
  <c r="H1265" i="3" s="1"/>
  <c r="X1255" i="5"/>
  <c r="AD1255" i="5" s="1"/>
  <c r="I1265" i="3" s="1"/>
  <c r="Y1255" i="5"/>
  <c r="AE1255" i="5" s="1"/>
  <c r="J1265" i="3" s="1"/>
  <c r="T1256" i="5"/>
  <c r="Z1256" i="5" s="1"/>
  <c r="E1266" i="3" s="1"/>
  <c r="U1256" i="5"/>
  <c r="AA1256" i="5" s="1"/>
  <c r="F1266" i="3" s="1"/>
  <c r="V1256" i="5"/>
  <c r="AB1256" i="5" s="1"/>
  <c r="G1266" i="3" s="1"/>
  <c r="W1256" i="5"/>
  <c r="AC1256" i="5" s="1"/>
  <c r="H1266" i="3" s="1"/>
  <c r="X1256" i="5"/>
  <c r="AD1256" i="5" s="1"/>
  <c r="I1266" i="3" s="1"/>
  <c r="Y1256" i="5"/>
  <c r="AE1256" i="5" s="1"/>
  <c r="J1266" i="3" s="1"/>
  <c r="T1257" i="5"/>
  <c r="Z1257" i="5" s="1"/>
  <c r="E1267" i="3" s="1"/>
  <c r="U1257" i="5"/>
  <c r="AA1257" i="5" s="1"/>
  <c r="F1267" i="3" s="1"/>
  <c r="V1257" i="5"/>
  <c r="AB1257" i="5" s="1"/>
  <c r="G1267" i="3" s="1"/>
  <c r="W1257" i="5"/>
  <c r="AC1257" i="5" s="1"/>
  <c r="H1267" i="3" s="1"/>
  <c r="X1257" i="5"/>
  <c r="AD1257" i="5" s="1"/>
  <c r="I1267" i="3" s="1"/>
  <c r="Y1257" i="5"/>
  <c r="AE1257" i="5" s="1"/>
  <c r="J1267" i="3" s="1"/>
  <c r="T1258" i="5"/>
  <c r="Z1258" i="5" s="1"/>
  <c r="E1268" i="3" s="1"/>
  <c r="U1258" i="5"/>
  <c r="AA1258" i="5" s="1"/>
  <c r="F1268" i="3" s="1"/>
  <c r="V1258" i="5"/>
  <c r="AB1258" i="5" s="1"/>
  <c r="G1268" i="3" s="1"/>
  <c r="W1258" i="5"/>
  <c r="AC1258" i="5" s="1"/>
  <c r="H1268" i="3" s="1"/>
  <c r="X1258" i="5"/>
  <c r="AD1258" i="5" s="1"/>
  <c r="I1268" i="3" s="1"/>
  <c r="Y1258" i="5"/>
  <c r="AE1258" i="5" s="1"/>
  <c r="J1268" i="3" s="1"/>
  <c r="T1259" i="5"/>
  <c r="Z1259" i="5" s="1"/>
  <c r="E1269" i="3" s="1"/>
  <c r="U1259" i="5"/>
  <c r="AA1259" i="5" s="1"/>
  <c r="F1269" i="3" s="1"/>
  <c r="V1259" i="5"/>
  <c r="AB1259" i="5" s="1"/>
  <c r="G1269" i="3" s="1"/>
  <c r="W1259" i="5"/>
  <c r="AC1259" i="5" s="1"/>
  <c r="H1269" i="3" s="1"/>
  <c r="X1259" i="5"/>
  <c r="AD1259" i="5" s="1"/>
  <c r="I1269" i="3" s="1"/>
  <c r="Y1259" i="5"/>
  <c r="AE1259" i="5" s="1"/>
  <c r="J1269" i="3" s="1"/>
  <c r="T1260" i="5"/>
  <c r="Z1260" i="5" s="1"/>
  <c r="E1270" i="3" s="1"/>
  <c r="U1260" i="5"/>
  <c r="AA1260" i="5" s="1"/>
  <c r="F1270" i="3" s="1"/>
  <c r="V1260" i="5"/>
  <c r="AB1260" i="5" s="1"/>
  <c r="G1270" i="3" s="1"/>
  <c r="W1260" i="5"/>
  <c r="AC1260" i="5" s="1"/>
  <c r="H1270" i="3" s="1"/>
  <c r="X1260" i="5"/>
  <c r="AD1260" i="5" s="1"/>
  <c r="I1270" i="3" s="1"/>
  <c r="Y1260" i="5"/>
  <c r="AE1260" i="5" s="1"/>
  <c r="J1270" i="3" s="1"/>
  <c r="T1261" i="5"/>
  <c r="Z1261" i="5" s="1"/>
  <c r="E1271" i="3" s="1"/>
  <c r="U1261" i="5"/>
  <c r="AA1261" i="5" s="1"/>
  <c r="F1271" i="3" s="1"/>
  <c r="V1261" i="5"/>
  <c r="AB1261" i="5" s="1"/>
  <c r="G1271" i="3" s="1"/>
  <c r="W1261" i="5"/>
  <c r="AC1261" i="5" s="1"/>
  <c r="H1271" i="3" s="1"/>
  <c r="X1261" i="5"/>
  <c r="AD1261" i="5" s="1"/>
  <c r="I1271" i="3" s="1"/>
  <c r="Y1261" i="5"/>
  <c r="AE1261" i="5" s="1"/>
  <c r="J1271" i="3" s="1"/>
  <c r="T1262" i="5"/>
  <c r="Z1262" i="5" s="1"/>
  <c r="E1272" i="3" s="1"/>
  <c r="U1262" i="5"/>
  <c r="AA1262" i="5" s="1"/>
  <c r="F1272" i="3" s="1"/>
  <c r="V1262" i="5"/>
  <c r="AB1262" i="5" s="1"/>
  <c r="G1272" i="3" s="1"/>
  <c r="W1262" i="5"/>
  <c r="AC1262" i="5" s="1"/>
  <c r="H1272" i="3" s="1"/>
  <c r="X1262" i="5"/>
  <c r="AD1262" i="5" s="1"/>
  <c r="I1272" i="3" s="1"/>
  <c r="Y1262" i="5"/>
  <c r="AE1262" i="5" s="1"/>
  <c r="T1263" i="5"/>
  <c r="Z1263" i="5" s="1"/>
  <c r="E1273" i="3" s="1"/>
  <c r="U1263" i="5"/>
  <c r="AA1263" i="5" s="1"/>
  <c r="F1273" i="3" s="1"/>
  <c r="V1263" i="5"/>
  <c r="AB1263" i="5" s="1"/>
  <c r="G1273" i="3" s="1"/>
  <c r="W1263" i="5"/>
  <c r="AC1263" i="5" s="1"/>
  <c r="H1273" i="3" s="1"/>
  <c r="X1263" i="5"/>
  <c r="AD1263" i="5" s="1"/>
  <c r="I1273" i="3" s="1"/>
  <c r="Y1263" i="5"/>
  <c r="AE1263" i="5" s="1"/>
  <c r="J1273" i="3" s="1"/>
  <c r="T1264" i="5"/>
  <c r="Z1264" i="5" s="1"/>
  <c r="E1274" i="3" s="1"/>
  <c r="U1264" i="5"/>
  <c r="AA1264" i="5" s="1"/>
  <c r="F1274" i="3" s="1"/>
  <c r="V1264" i="5"/>
  <c r="AB1264" i="5" s="1"/>
  <c r="G1274" i="3" s="1"/>
  <c r="W1264" i="5"/>
  <c r="AC1264" i="5" s="1"/>
  <c r="H1274" i="3" s="1"/>
  <c r="X1264" i="5"/>
  <c r="AD1264" i="5" s="1"/>
  <c r="I1274" i="3" s="1"/>
  <c r="Y1264" i="5"/>
  <c r="AE1264" i="5" s="1"/>
  <c r="J1274" i="3" s="1"/>
  <c r="T1265" i="5"/>
  <c r="Z1265" i="5" s="1"/>
  <c r="E1275" i="3" s="1"/>
  <c r="U1265" i="5"/>
  <c r="AA1265" i="5" s="1"/>
  <c r="F1275" i="3" s="1"/>
  <c r="V1265" i="5"/>
  <c r="AB1265" i="5" s="1"/>
  <c r="G1275" i="3" s="1"/>
  <c r="W1265" i="5"/>
  <c r="AC1265" i="5" s="1"/>
  <c r="H1275" i="3" s="1"/>
  <c r="X1265" i="5"/>
  <c r="AD1265" i="5" s="1"/>
  <c r="I1275" i="3" s="1"/>
  <c r="Y1265" i="5"/>
  <c r="AE1265" i="5" s="1"/>
  <c r="J1275" i="3" s="1"/>
  <c r="T1266" i="5"/>
  <c r="Z1266" i="5" s="1"/>
  <c r="E1276" i="3" s="1"/>
  <c r="U1266" i="5"/>
  <c r="AA1266" i="5" s="1"/>
  <c r="F1276" i="3" s="1"/>
  <c r="V1266" i="5"/>
  <c r="AB1266" i="5" s="1"/>
  <c r="G1276" i="3" s="1"/>
  <c r="W1266" i="5"/>
  <c r="AC1266" i="5" s="1"/>
  <c r="H1276" i="3" s="1"/>
  <c r="X1266" i="5"/>
  <c r="AD1266" i="5" s="1"/>
  <c r="I1276" i="3" s="1"/>
  <c r="Y1266" i="5"/>
  <c r="AE1266" i="5" s="1"/>
  <c r="J1276" i="3" s="1"/>
  <c r="T1267" i="5"/>
  <c r="Z1267" i="5" s="1"/>
  <c r="E1277" i="3" s="1"/>
  <c r="U1267" i="5"/>
  <c r="AA1267" i="5" s="1"/>
  <c r="F1277" i="3" s="1"/>
  <c r="V1267" i="5"/>
  <c r="AB1267" i="5" s="1"/>
  <c r="W1267" i="5"/>
  <c r="AC1267" i="5" s="1"/>
  <c r="H1277" i="3" s="1"/>
  <c r="X1267" i="5"/>
  <c r="AD1267" i="5" s="1"/>
  <c r="I1277" i="3" s="1"/>
  <c r="Y1267" i="5"/>
  <c r="AE1267" i="5" s="1"/>
  <c r="J1277" i="3" s="1"/>
  <c r="T1268" i="5"/>
  <c r="Z1268" i="5" s="1"/>
  <c r="E1278" i="3" s="1"/>
  <c r="U1268" i="5"/>
  <c r="AA1268" i="5" s="1"/>
  <c r="F1278" i="3" s="1"/>
  <c r="V1268" i="5"/>
  <c r="AB1268" i="5" s="1"/>
  <c r="G1278" i="3" s="1"/>
  <c r="W1268" i="5"/>
  <c r="AC1268" i="5" s="1"/>
  <c r="H1278" i="3" s="1"/>
  <c r="X1268" i="5"/>
  <c r="AD1268" i="5" s="1"/>
  <c r="I1278" i="3" s="1"/>
  <c r="Y1268" i="5"/>
  <c r="AE1268" i="5" s="1"/>
  <c r="J1278" i="3" s="1"/>
  <c r="T1269" i="5"/>
  <c r="Z1269" i="5" s="1"/>
  <c r="E1279" i="3" s="1"/>
  <c r="U1269" i="5"/>
  <c r="AA1269" i="5" s="1"/>
  <c r="F1279" i="3" s="1"/>
  <c r="V1269" i="5"/>
  <c r="AB1269" i="5" s="1"/>
  <c r="G1279" i="3" s="1"/>
  <c r="W1269" i="5"/>
  <c r="AC1269" i="5" s="1"/>
  <c r="H1279" i="3" s="1"/>
  <c r="X1269" i="5"/>
  <c r="AD1269" i="5" s="1"/>
  <c r="I1279" i="3" s="1"/>
  <c r="Y1269" i="5"/>
  <c r="AE1269" i="5" s="1"/>
  <c r="J1279" i="3" s="1"/>
  <c r="T1270" i="5"/>
  <c r="Z1270" i="5" s="1"/>
  <c r="E1280" i="3" s="1"/>
  <c r="U1270" i="5"/>
  <c r="AA1270" i="5" s="1"/>
  <c r="F1280" i="3" s="1"/>
  <c r="V1270" i="5"/>
  <c r="AB1270" i="5" s="1"/>
  <c r="G1280" i="3" s="1"/>
  <c r="W1270" i="5"/>
  <c r="AC1270" i="5" s="1"/>
  <c r="H1280" i="3" s="1"/>
  <c r="X1270" i="5"/>
  <c r="AD1270" i="5" s="1"/>
  <c r="I1280" i="3" s="1"/>
  <c r="Y1270" i="5"/>
  <c r="AE1270" i="5" s="1"/>
  <c r="J1280" i="3" s="1"/>
  <c r="T1271" i="5"/>
  <c r="Z1271" i="5" s="1"/>
  <c r="E1281" i="3" s="1"/>
  <c r="U1271" i="5"/>
  <c r="AA1271" i="5" s="1"/>
  <c r="F1281" i="3" s="1"/>
  <c r="V1271" i="5"/>
  <c r="AB1271" i="5" s="1"/>
  <c r="G1281" i="3" s="1"/>
  <c r="W1271" i="5"/>
  <c r="AC1271" i="5" s="1"/>
  <c r="H1281" i="3" s="1"/>
  <c r="X1271" i="5"/>
  <c r="AD1271" i="5" s="1"/>
  <c r="I1281" i="3" s="1"/>
  <c r="Y1271" i="5"/>
  <c r="AE1271" i="5" s="1"/>
  <c r="J1281" i="3" s="1"/>
  <c r="T1272" i="5"/>
  <c r="Z1272" i="5" s="1"/>
  <c r="E1282" i="3" s="1"/>
  <c r="U1272" i="5"/>
  <c r="AA1272" i="5" s="1"/>
  <c r="F1282" i="3" s="1"/>
  <c r="V1272" i="5"/>
  <c r="AB1272" i="5" s="1"/>
  <c r="G1282" i="3" s="1"/>
  <c r="W1272" i="5"/>
  <c r="AC1272" i="5" s="1"/>
  <c r="H1282" i="3" s="1"/>
  <c r="X1272" i="5"/>
  <c r="AD1272" i="5" s="1"/>
  <c r="I1282" i="3" s="1"/>
  <c r="Y1272" i="5"/>
  <c r="AE1272" i="5" s="1"/>
  <c r="J1282" i="3" s="1"/>
  <c r="T1273" i="5"/>
  <c r="Z1273" i="5" s="1"/>
  <c r="E1283" i="3" s="1"/>
  <c r="U1273" i="5"/>
  <c r="AA1273" i="5" s="1"/>
  <c r="F1283" i="3" s="1"/>
  <c r="V1273" i="5"/>
  <c r="AB1273" i="5" s="1"/>
  <c r="G1283" i="3" s="1"/>
  <c r="W1273" i="5"/>
  <c r="AC1273" i="5" s="1"/>
  <c r="H1283" i="3" s="1"/>
  <c r="X1273" i="5"/>
  <c r="AD1273" i="5" s="1"/>
  <c r="I1283" i="3" s="1"/>
  <c r="Y1273" i="5"/>
  <c r="AE1273" i="5" s="1"/>
  <c r="J1283" i="3" s="1"/>
  <c r="T1274" i="5"/>
  <c r="Z1274" i="5" s="1"/>
  <c r="E1284" i="3" s="1"/>
  <c r="U1274" i="5"/>
  <c r="AA1274" i="5" s="1"/>
  <c r="F1284" i="3" s="1"/>
  <c r="V1274" i="5"/>
  <c r="AB1274" i="5" s="1"/>
  <c r="G1284" i="3" s="1"/>
  <c r="W1274" i="5"/>
  <c r="AC1274" i="5" s="1"/>
  <c r="H1284" i="3" s="1"/>
  <c r="X1274" i="5"/>
  <c r="AD1274" i="5" s="1"/>
  <c r="I1284" i="3" s="1"/>
  <c r="Y1274" i="5"/>
  <c r="AE1274" i="5" s="1"/>
  <c r="J1284" i="3" s="1"/>
  <c r="T1275" i="5"/>
  <c r="Z1275" i="5" s="1"/>
  <c r="E1285" i="3" s="1"/>
  <c r="U1275" i="5"/>
  <c r="AA1275" i="5" s="1"/>
  <c r="F1285" i="3" s="1"/>
  <c r="V1275" i="5"/>
  <c r="AB1275" i="5" s="1"/>
  <c r="G1285" i="3" s="1"/>
  <c r="W1275" i="5"/>
  <c r="AC1275" i="5" s="1"/>
  <c r="H1285" i="3" s="1"/>
  <c r="X1275" i="5"/>
  <c r="AD1275" i="5" s="1"/>
  <c r="I1285" i="3" s="1"/>
  <c r="Y1275" i="5"/>
  <c r="AE1275" i="5" s="1"/>
  <c r="J1285" i="3" s="1"/>
  <c r="T1276" i="5"/>
  <c r="Z1276" i="5" s="1"/>
  <c r="E1286" i="3" s="1"/>
  <c r="U1276" i="5"/>
  <c r="AA1276" i="5" s="1"/>
  <c r="F1286" i="3" s="1"/>
  <c r="V1276" i="5"/>
  <c r="AB1276" i="5" s="1"/>
  <c r="G1286" i="3" s="1"/>
  <c r="W1276" i="5"/>
  <c r="AC1276" i="5" s="1"/>
  <c r="H1286" i="3" s="1"/>
  <c r="X1276" i="5"/>
  <c r="AD1276" i="5" s="1"/>
  <c r="Y1276" i="5"/>
  <c r="AE1276" i="5" s="1"/>
  <c r="J1286" i="3" s="1"/>
  <c r="T1277" i="5"/>
  <c r="Z1277" i="5" s="1"/>
  <c r="E1287" i="3" s="1"/>
  <c r="U1277" i="5"/>
  <c r="AA1277" i="5" s="1"/>
  <c r="F1287" i="3" s="1"/>
  <c r="V1277" i="5"/>
  <c r="AB1277" i="5" s="1"/>
  <c r="G1287" i="3" s="1"/>
  <c r="W1277" i="5"/>
  <c r="AC1277" i="5" s="1"/>
  <c r="H1287" i="3" s="1"/>
  <c r="X1277" i="5"/>
  <c r="AD1277" i="5" s="1"/>
  <c r="I1287" i="3" s="1"/>
  <c r="Y1277" i="5"/>
  <c r="AE1277" i="5" s="1"/>
  <c r="J1287" i="3" s="1"/>
  <c r="T1278" i="5"/>
  <c r="Z1278" i="5" s="1"/>
  <c r="E1288" i="3" s="1"/>
  <c r="U1278" i="5"/>
  <c r="AA1278" i="5" s="1"/>
  <c r="F1288" i="3" s="1"/>
  <c r="V1278" i="5"/>
  <c r="AB1278" i="5" s="1"/>
  <c r="G1288" i="3" s="1"/>
  <c r="W1278" i="5"/>
  <c r="AC1278" i="5" s="1"/>
  <c r="H1288" i="3" s="1"/>
  <c r="X1278" i="5"/>
  <c r="AD1278" i="5" s="1"/>
  <c r="I1288" i="3" s="1"/>
  <c r="Y1278" i="5"/>
  <c r="AE1278" i="5" s="1"/>
  <c r="J1288" i="3" s="1"/>
  <c r="T1279" i="5"/>
  <c r="Z1279" i="5" s="1"/>
  <c r="E1289" i="3" s="1"/>
  <c r="U1279" i="5"/>
  <c r="AA1279" i="5" s="1"/>
  <c r="F1289" i="3" s="1"/>
  <c r="V1279" i="5"/>
  <c r="AB1279" i="5" s="1"/>
  <c r="G1289" i="3" s="1"/>
  <c r="W1279" i="5"/>
  <c r="AC1279" i="5" s="1"/>
  <c r="H1289" i="3" s="1"/>
  <c r="X1279" i="5"/>
  <c r="AD1279" i="5" s="1"/>
  <c r="I1289" i="3" s="1"/>
  <c r="Y1279" i="5"/>
  <c r="AE1279" i="5" s="1"/>
  <c r="J1289" i="3" s="1"/>
  <c r="T1280" i="5"/>
  <c r="Z1280" i="5" s="1"/>
  <c r="E1290" i="3" s="1"/>
  <c r="U1280" i="5"/>
  <c r="AA1280" i="5" s="1"/>
  <c r="F1290" i="3" s="1"/>
  <c r="V1280" i="5"/>
  <c r="AB1280" i="5" s="1"/>
  <c r="G1290" i="3" s="1"/>
  <c r="W1280" i="5"/>
  <c r="AC1280" i="5" s="1"/>
  <c r="H1290" i="3" s="1"/>
  <c r="X1280" i="5"/>
  <c r="AD1280" i="5" s="1"/>
  <c r="I1290" i="3" s="1"/>
  <c r="Y1280" i="5"/>
  <c r="AE1280" i="5" s="1"/>
  <c r="J1290" i="3" s="1"/>
  <c r="T1281" i="5"/>
  <c r="Z1281" i="5" s="1"/>
  <c r="E1291" i="3" s="1"/>
  <c r="U1281" i="5"/>
  <c r="AA1281" i="5" s="1"/>
  <c r="F1291" i="3" s="1"/>
  <c r="V1281" i="5"/>
  <c r="AB1281" i="5" s="1"/>
  <c r="G1291" i="3" s="1"/>
  <c r="W1281" i="5"/>
  <c r="AC1281" i="5" s="1"/>
  <c r="H1291" i="3" s="1"/>
  <c r="X1281" i="5"/>
  <c r="AD1281" i="5" s="1"/>
  <c r="I1291" i="3" s="1"/>
  <c r="Y1281" i="5"/>
  <c r="AE1281" i="5" s="1"/>
  <c r="J1291" i="3" s="1"/>
  <c r="T1282" i="5"/>
  <c r="Z1282" i="5" s="1"/>
  <c r="E1292" i="3" s="1"/>
  <c r="U1282" i="5"/>
  <c r="AA1282" i="5" s="1"/>
  <c r="F1292" i="3" s="1"/>
  <c r="V1282" i="5"/>
  <c r="AB1282" i="5" s="1"/>
  <c r="G1292" i="3" s="1"/>
  <c r="W1282" i="5"/>
  <c r="AC1282" i="5" s="1"/>
  <c r="H1292" i="3" s="1"/>
  <c r="X1282" i="5"/>
  <c r="AD1282" i="5" s="1"/>
  <c r="I1292" i="3" s="1"/>
  <c r="Y1282" i="5"/>
  <c r="AE1282" i="5" s="1"/>
  <c r="J1292" i="3" s="1"/>
  <c r="T1283" i="5"/>
  <c r="Z1283" i="5" s="1"/>
  <c r="E1293" i="3" s="1"/>
  <c r="U1283" i="5"/>
  <c r="AA1283" i="5" s="1"/>
  <c r="F1293" i="3" s="1"/>
  <c r="V1283" i="5"/>
  <c r="AB1283" i="5" s="1"/>
  <c r="G1293" i="3" s="1"/>
  <c r="W1283" i="5"/>
  <c r="AC1283" i="5" s="1"/>
  <c r="H1293" i="3" s="1"/>
  <c r="X1283" i="5"/>
  <c r="AD1283" i="5" s="1"/>
  <c r="I1293" i="3" s="1"/>
  <c r="Y1283" i="5"/>
  <c r="AE1283" i="5" s="1"/>
  <c r="J1293" i="3" s="1"/>
  <c r="T1284" i="5"/>
  <c r="Z1284" i="5" s="1"/>
  <c r="E1294" i="3" s="1"/>
  <c r="U1284" i="5"/>
  <c r="AA1284" i="5" s="1"/>
  <c r="F1294" i="3" s="1"/>
  <c r="V1284" i="5"/>
  <c r="AB1284" i="5" s="1"/>
  <c r="G1294" i="3" s="1"/>
  <c r="W1284" i="5"/>
  <c r="AC1284" i="5" s="1"/>
  <c r="H1294" i="3" s="1"/>
  <c r="X1284" i="5"/>
  <c r="AD1284" i="5" s="1"/>
  <c r="I1294" i="3" s="1"/>
  <c r="Y1284" i="5"/>
  <c r="AE1284" i="5" s="1"/>
  <c r="J1294" i="3" s="1"/>
  <c r="T1285" i="5"/>
  <c r="Z1285" i="5" s="1"/>
  <c r="E1295" i="3" s="1"/>
  <c r="U1285" i="5"/>
  <c r="AA1285" i="5" s="1"/>
  <c r="F1295" i="3" s="1"/>
  <c r="V1285" i="5"/>
  <c r="AB1285" i="5" s="1"/>
  <c r="G1295" i="3" s="1"/>
  <c r="W1285" i="5"/>
  <c r="AC1285" i="5" s="1"/>
  <c r="H1295" i="3" s="1"/>
  <c r="X1285" i="5"/>
  <c r="AD1285" i="5" s="1"/>
  <c r="I1295" i="3" s="1"/>
  <c r="Y1285" i="5"/>
  <c r="AE1285" i="5" s="1"/>
  <c r="J1295" i="3" s="1"/>
  <c r="T1286" i="5"/>
  <c r="Z1286" i="5" s="1"/>
  <c r="E1296" i="3" s="1"/>
  <c r="U1286" i="5"/>
  <c r="AA1286" i="5" s="1"/>
  <c r="F1296" i="3" s="1"/>
  <c r="V1286" i="5"/>
  <c r="AB1286" i="5" s="1"/>
  <c r="G1296" i="3" s="1"/>
  <c r="W1286" i="5"/>
  <c r="AC1286" i="5" s="1"/>
  <c r="H1296" i="3" s="1"/>
  <c r="X1286" i="5"/>
  <c r="AD1286" i="5" s="1"/>
  <c r="I1296" i="3" s="1"/>
  <c r="Y1286" i="5"/>
  <c r="AE1286" i="5" s="1"/>
  <c r="T1287" i="5"/>
  <c r="Z1287" i="5" s="1"/>
  <c r="E1297" i="3" s="1"/>
  <c r="U1287" i="5"/>
  <c r="AA1287" i="5" s="1"/>
  <c r="F1297" i="3" s="1"/>
  <c r="V1287" i="5"/>
  <c r="AB1287" i="5" s="1"/>
  <c r="G1297" i="3" s="1"/>
  <c r="W1287" i="5"/>
  <c r="AC1287" i="5" s="1"/>
  <c r="H1297" i="3" s="1"/>
  <c r="X1287" i="5"/>
  <c r="AD1287" i="5" s="1"/>
  <c r="I1297" i="3" s="1"/>
  <c r="Y1287" i="5"/>
  <c r="AE1287" i="5" s="1"/>
  <c r="J1297" i="3" s="1"/>
  <c r="T1288" i="5"/>
  <c r="Z1288" i="5" s="1"/>
  <c r="E1298" i="3" s="1"/>
  <c r="U1288" i="5"/>
  <c r="AA1288" i="5" s="1"/>
  <c r="F1298" i="3" s="1"/>
  <c r="V1288" i="5"/>
  <c r="AB1288" i="5" s="1"/>
  <c r="G1298" i="3" s="1"/>
  <c r="W1288" i="5"/>
  <c r="AC1288" i="5" s="1"/>
  <c r="H1298" i="3" s="1"/>
  <c r="X1288" i="5"/>
  <c r="AD1288" i="5" s="1"/>
  <c r="I1298" i="3" s="1"/>
  <c r="Y1288" i="5"/>
  <c r="AE1288" i="5" s="1"/>
  <c r="J1298" i="3" s="1"/>
  <c r="T1289" i="5"/>
  <c r="Z1289" i="5" s="1"/>
  <c r="E1299" i="3" s="1"/>
  <c r="U1289" i="5"/>
  <c r="AA1289" i="5" s="1"/>
  <c r="F1299" i="3" s="1"/>
  <c r="V1289" i="5"/>
  <c r="AB1289" i="5" s="1"/>
  <c r="G1299" i="3" s="1"/>
  <c r="W1289" i="5"/>
  <c r="AC1289" i="5" s="1"/>
  <c r="H1299" i="3" s="1"/>
  <c r="X1289" i="5"/>
  <c r="AD1289" i="5" s="1"/>
  <c r="I1299" i="3" s="1"/>
  <c r="Y1289" i="5"/>
  <c r="AE1289" i="5" s="1"/>
  <c r="J1299" i="3" s="1"/>
  <c r="T1290" i="5"/>
  <c r="Z1290" i="5" s="1"/>
  <c r="E1300" i="3" s="1"/>
  <c r="U1290" i="5"/>
  <c r="AA1290" i="5" s="1"/>
  <c r="F1300" i="3" s="1"/>
  <c r="V1290" i="5"/>
  <c r="AB1290" i="5" s="1"/>
  <c r="G1300" i="3" s="1"/>
  <c r="W1290" i="5"/>
  <c r="AC1290" i="5" s="1"/>
  <c r="H1300" i="3" s="1"/>
  <c r="X1290" i="5"/>
  <c r="AD1290" i="5" s="1"/>
  <c r="I1300" i="3" s="1"/>
  <c r="Y1290" i="5"/>
  <c r="AE1290" i="5" s="1"/>
  <c r="J1300" i="3" s="1"/>
  <c r="T1291" i="5"/>
  <c r="Z1291" i="5" s="1"/>
  <c r="U1291" i="5"/>
  <c r="AA1291" i="5" s="1"/>
  <c r="F1301" i="3" s="1"/>
  <c r="V1291" i="5"/>
  <c r="AB1291" i="5" s="1"/>
  <c r="G1301" i="3" s="1"/>
  <c r="W1291" i="5"/>
  <c r="AC1291" i="5" s="1"/>
  <c r="H1301" i="3" s="1"/>
  <c r="X1291" i="5"/>
  <c r="AD1291" i="5" s="1"/>
  <c r="I1301" i="3" s="1"/>
  <c r="Y1291" i="5"/>
  <c r="AE1291" i="5" s="1"/>
  <c r="J1301" i="3" s="1"/>
  <c r="T1292" i="5"/>
  <c r="Z1292" i="5" s="1"/>
  <c r="E1302" i="3" s="1"/>
  <c r="U1292" i="5"/>
  <c r="AA1292" i="5" s="1"/>
  <c r="F1302" i="3" s="1"/>
  <c r="V1292" i="5"/>
  <c r="AB1292" i="5" s="1"/>
  <c r="G1302" i="3" s="1"/>
  <c r="W1292" i="5"/>
  <c r="AC1292" i="5" s="1"/>
  <c r="H1302" i="3" s="1"/>
  <c r="X1292" i="5"/>
  <c r="AD1292" i="5" s="1"/>
  <c r="I1302" i="3" s="1"/>
  <c r="Y1292" i="5"/>
  <c r="AE1292" i="5" s="1"/>
  <c r="J1302" i="3" s="1"/>
  <c r="T1293" i="5"/>
  <c r="Z1293" i="5" s="1"/>
  <c r="E1303" i="3" s="1"/>
  <c r="U1293" i="5"/>
  <c r="AA1293" i="5" s="1"/>
  <c r="F1303" i="3" s="1"/>
  <c r="V1293" i="5"/>
  <c r="AB1293" i="5" s="1"/>
  <c r="G1303" i="3" s="1"/>
  <c r="W1293" i="5"/>
  <c r="AC1293" i="5" s="1"/>
  <c r="H1303" i="3" s="1"/>
  <c r="X1293" i="5"/>
  <c r="AD1293" i="5" s="1"/>
  <c r="I1303" i="3" s="1"/>
  <c r="Y1293" i="5"/>
  <c r="AE1293" i="5" s="1"/>
  <c r="J1303" i="3" s="1"/>
  <c r="T1294" i="5"/>
  <c r="Z1294" i="5" s="1"/>
  <c r="E1304" i="3" s="1"/>
  <c r="U1294" i="5"/>
  <c r="AA1294" i="5" s="1"/>
  <c r="F1304" i="3" s="1"/>
  <c r="V1294" i="5"/>
  <c r="AB1294" i="5" s="1"/>
  <c r="G1304" i="3" s="1"/>
  <c r="W1294" i="5"/>
  <c r="AC1294" i="5" s="1"/>
  <c r="H1304" i="3" s="1"/>
  <c r="X1294" i="5"/>
  <c r="AD1294" i="5" s="1"/>
  <c r="I1304" i="3" s="1"/>
  <c r="Y1294" i="5"/>
  <c r="AE1294" i="5" s="1"/>
  <c r="J1304" i="3" s="1"/>
  <c r="T1295" i="5"/>
  <c r="Z1295" i="5" s="1"/>
  <c r="E1305" i="3" s="1"/>
  <c r="U1295" i="5"/>
  <c r="AA1295" i="5" s="1"/>
  <c r="F1305" i="3" s="1"/>
  <c r="V1295" i="5"/>
  <c r="AB1295" i="5" s="1"/>
  <c r="G1305" i="3" s="1"/>
  <c r="W1295" i="5"/>
  <c r="AC1295" i="5" s="1"/>
  <c r="H1305" i="3" s="1"/>
  <c r="X1295" i="5"/>
  <c r="AD1295" i="5" s="1"/>
  <c r="I1305" i="3" s="1"/>
  <c r="Y1295" i="5"/>
  <c r="AE1295" i="5" s="1"/>
  <c r="J1305" i="3" s="1"/>
  <c r="T1296" i="5"/>
  <c r="Z1296" i="5" s="1"/>
  <c r="E1306" i="3" s="1"/>
  <c r="U1296" i="5"/>
  <c r="AA1296" i="5" s="1"/>
  <c r="F1306" i="3" s="1"/>
  <c r="V1296" i="5"/>
  <c r="AB1296" i="5" s="1"/>
  <c r="G1306" i="3" s="1"/>
  <c r="W1296" i="5"/>
  <c r="AC1296" i="5" s="1"/>
  <c r="H1306" i="3" s="1"/>
  <c r="X1296" i="5"/>
  <c r="AD1296" i="5" s="1"/>
  <c r="I1306" i="3" s="1"/>
  <c r="Y1296" i="5"/>
  <c r="AE1296" i="5" s="1"/>
  <c r="J1306" i="3" s="1"/>
  <c r="T1297" i="5"/>
  <c r="Z1297" i="5" s="1"/>
  <c r="E1307" i="3" s="1"/>
  <c r="U1297" i="5"/>
  <c r="AA1297" i="5" s="1"/>
  <c r="F1307" i="3" s="1"/>
  <c r="V1297" i="5"/>
  <c r="AB1297" i="5" s="1"/>
  <c r="G1307" i="3" s="1"/>
  <c r="W1297" i="5"/>
  <c r="AC1297" i="5" s="1"/>
  <c r="H1307" i="3" s="1"/>
  <c r="X1297" i="5"/>
  <c r="AD1297" i="5" s="1"/>
  <c r="I1307" i="3" s="1"/>
  <c r="Y1297" i="5"/>
  <c r="AE1297" i="5" s="1"/>
  <c r="J1307" i="3" s="1"/>
  <c r="T1298" i="5"/>
  <c r="Z1298" i="5" s="1"/>
  <c r="E1308" i="3" s="1"/>
  <c r="U1298" i="5"/>
  <c r="AA1298" i="5" s="1"/>
  <c r="F1308" i="3" s="1"/>
  <c r="V1298" i="5"/>
  <c r="AB1298" i="5" s="1"/>
  <c r="G1308" i="3" s="1"/>
  <c r="W1298" i="5"/>
  <c r="AC1298" i="5" s="1"/>
  <c r="H1308" i="3" s="1"/>
  <c r="X1298" i="5"/>
  <c r="AD1298" i="5" s="1"/>
  <c r="I1308" i="3" s="1"/>
  <c r="Y1298" i="5"/>
  <c r="AE1298" i="5" s="1"/>
  <c r="J1308" i="3" s="1"/>
  <c r="T1299" i="5"/>
  <c r="Z1299" i="5" s="1"/>
  <c r="E1309" i="3" s="1"/>
  <c r="U1299" i="5"/>
  <c r="AA1299" i="5" s="1"/>
  <c r="F1309" i="3" s="1"/>
  <c r="V1299" i="5"/>
  <c r="AB1299" i="5" s="1"/>
  <c r="G1309" i="3" s="1"/>
  <c r="W1299" i="5"/>
  <c r="AC1299" i="5" s="1"/>
  <c r="H1309" i="3" s="1"/>
  <c r="X1299" i="5"/>
  <c r="AD1299" i="5" s="1"/>
  <c r="I1309" i="3" s="1"/>
  <c r="Y1299" i="5"/>
  <c r="AE1299" i="5" s="1"/>
  <c r="J1309" i="3" s="1"/>
  <c r="T1300" i="5"/>
  <c r="Z1300" i="5" s="1"/>
  <c r="E1310" i="3" s="1"/>
  <c r="U1300" i="5"/>
  <c r="AA1300" i="5" s="1"/>
  <c r="F1310" i="3" s="1"/>
  <c r="V1300" i="5"/>
  <c r="AB1300" i="5" s="1"/>
  <c r="G1310" i="3" s="1"/>
  <c r="W1300" i="5"/>
  <c r="AC1300" i="5" s="1"/>
  <c r="H1310" i="3" s="1"/>
  <c r="X1300" i="5"/>
  <c r="AD1300" i="5" s="1"/>
  <c r="I1310" i="3" s="1"/>
  <c r="Y1300" i="5"/>
  <c r="AE1300" i="5" s="1"/>
  <c r="J1310" i="3" s="1"/>
  <c r="T1301" i="5"/>
  <c r="Z1301" i="5" s="1"/>
  <c r="E1311" i="3" s="1"/>
  <c r="U1301" i="5"/>
  <c r="AA1301" i="5" s="1"/>
  <c r="F1311" i="3" s="1"/>
  <c r="V1301" i="5"/>
  <c r="AB1301" i="5" s="1"/>
  <c r="G1311" i="3" s="1"/>
  <c r="W1301" i="5"/>
  <c r="AC1301" i="5" s="1"/>
  <c r="H1311" i="3" s="1"/>
  <c r="X1301" i="5"/>
  <c r="AD1301" i="5" s="1"/>
  <c r="I1311" i="3" s="1"/>
  <c r="Y1301" i="5"/>
  <c r="AE1301" i="5" s="1"/>
  <c r="J1311" i="3" s="1"/>
  <c r="T1302" i="5"/>
  <c r="Z1302" i="5" s="1"/>
  <c r="E1312" i="3" s="1"/>
  <c r="U1302" i="5"/>
  <c r="AA1302" i="5" s="1"/>
  <c r="F1312" i="3" s="1"/>
  <c r="V1302" i="5"/>
  <c r="AB1302" i="5" s="1"/>
  <c r="G1312" i="3" s="1"/>
  <c r="W1302" i="5"/>
  <c r="AC1302" i="5" s="1"/>
  <c r="H1312" i="3" s="1"/>
  <c r="X1302" i="5"/>
  <c r="AD1302" i="5" s="1"/>
  <c r="I1312" i="3" s="1"/>
  <c r="Y1302" i="5"/>
  <c r="AE1302" i="5" s="1"/>
  <c r="T1303" i="5"/>
  <c r="Z1303" i="5" s="1"/>
  <c r="E1313" i="3" s="1"/>
  <c r="U1303" i="5"/>
  <c r="AA1303" i="5" s="1"/>
  <c r="F1313" i="3" s="1"/>
  <c r="V1303" i="5"/>
  <c r="AB1303" i="5" s="1"/>
  <c r="G1313" i="3" s="1"/>
  <c r="W1303" i="5"/>
  <c r="AC1303" i="5" s="1"/>
  <c r="H1313" i="3" s="1"/>
  <c r="X1303" i="5"/>
  <c r="AD1303" i="5" s="1"/>
  <c r="I1313" i="3" s="1"/>
  <c r="Y1303" i="5"/>
  <c r="AE1303" i="5" s="1"/>
  <c r="J1313" i="3" s="1"/>
  <c r="T1304" i="5"/>
  <c r="Z1304" i="5" s="1"/>
  <c r="E1314" i="3" s="1"/>
  <c r="U1304" i="5"/>
  <c r="AA1304" i="5" s="1"/>
  <c r="F1314" i="3" s="1"/>
  <c r="V1304" i="5"/>
  <c r="AB1304" i="5" s="1"/>
  <c r="G1314" i="3" s="1"/>
  <c r="W1304" i="5"/>
  <c r="AC1304" i="5" s="1"/>
  <c r="H1314" i="3" s="1"/>
  <c r="X1304" i="5"/>
  <c r="AD1304" i="5" s="1"/>
  <c r="I1314" i="3" s="1"/>
  <c r="Y1304" i="5"/>
  <c r="AE1304" i="5" s="1"/>
  <c r="J1314" i="3" s="1"/>
  <c r="T1305" i="5"/>
  <c r="Z1305" i="5" s="1"/>
  <c r="E1315" i="3" s="1"/>
  <c r="U1305" i="5"/>
  <c r="AA1305" i="5" s="1"/>
  <c r="F1315" i="3" s="1"/>
  <c r="V1305" i="5"/>
  <c r="AB1305" i="5" s="1"/>
  <c r="G1315" i="3" s="1"/>
  <c r="W1305" i="5"/>
  <c r="AC1305" i="5" s="1"/>
  <c r="H1315" i="3" s="1"/>
  <c r="X1305" i="5"/>
  <c r="AD1305" i="5" s="1"/>
  <c r="I1315" i="3" s="1"/>
  <c r="Y1305" i="5"/>
  <c r="AE1305" i="5" s="1"/>
  <c r="J1315" i="3" s="1"/>
  <c r="T1306" i="5"/>
  <c r="Z1306" i="5" s="1"/>
  <c r="E1316" i="3" s="1"/>
  <c r="U1306" i="5"/>
  <c r="AA1306" i="5" s="1"/>
  <c r="F1316" i="3" s="1"/>
  <c r="V1306" i="5"/>
  <c r="AB1306" i="5" s="1"/>
  <c r="G1316" i="3" s="1"/>
  <c r="W1306" i="5"/>
  <c r="AC1306" i="5" s="1"/>
  <c r="H1316" i="3" s="1"/>
  <c r="X1306" i="5"/>
  <c r="AD1306" i="5" s="1"/>
  <c r="I1316" i="3" s="1"/>
  <c r="Y1306" i="5"/>
  <c r="AE1306" i="5" s="1"/>
  <c r="T1307" i="5"/>
  <c r="Z1307" i="5" s="1"/>
  <c r="E1317" i="3" s="1"/>
  <c r="U1307" i="5"/>
  <c r="AA1307" i="5" s="1"/>
  <c r="F1317" i="3" s="1"/>
  <c r="V1307" i="5"/>
  <c r="AB1307" i="5" s="1"/>
  <c r="G1317" i="3" s="1"/>
  <c r="W1307" i="5"/>
  <c r="AC1307" i="5" s="1"/>
  <c r="H1317" i="3" s="1"/>
  <c r="X1307" i="5"/>
  <c r="AD1307" i="5" s="1"/>
  <c r="I1317" i="3" s="1"/>
  <c r="Y1307" i="5"/>
  <c r="AE1307" i="5" s="1"/>
  <c r="J1317" i="3" s="1"/>
  <c r="T1308" i="5"/>
  <c r="Z1308" i="5" s="1"/>
  <c r="E1318" i="3" s="1"/>
  <c r="U1308" i="5"/>
  <c r="AA1308" i="5" s="1"/>
  <c r="F1318" i="3" s="1"/>
  <c r="V1308" i="5"/>
  <c r="AB1308" i="5" s="1"/>
  <c r="G1318" i="3" s="1"/>
  <c r="W1308" i="5"/>
  <c r="AC1308" i="5" s="1"/>
  <c r="H1318" i="3" s="1"/>
  <c r="X1308" i="5"/>
  <c r="AD1308" i="5" s="1"/>
  <c r="I1318" i="3" s="1"/>
  <c r="Y1308" i="5"/>
  <c r="AE1308" i="5" s="1"/>
  <c r="J1318" i="3" s="1"/>
  <c r="T1309" i="5"/>
  <c r="Z1309" i="5" s="1"/>
  <c r="E1319" i="3" s="1"/>
  <c r="U1309" i="5"/>
  <c r="AA1309" i="5" s="1"/>
  <c r="F1319" i="3" s="1"/>
  <c r="V1309" i="5"/>
  <c r="AB1309" i="5" s="1"/>
  <c r="G1319" i="3" s="1"/>
  <c r="W1309" i="5"/>
  <c r="AC1309" i="5" s="1"/>
  <c r="H1319" i="3" s="1"/>
  <c r="X1309" i="5"/>
  <c r="AD1309" i="5" s="1"/>
  <c r="I1319" i="3" s="1"/>
  <c r="Y1309" i="5"/>
  <c r="AE1309" i="5" s="1"/>
  <c r="J1319" i="3" s="1"/>
  <c r="T1310" i="5"/>
  <c r="Z1310" i="5" s="1"/>
  <c r="E1320" i="3" s="1"/>
  <c r="U1310" i="5"/>
  <c r="AA1310" i="5" s="1"/>
  <c r="F1320" i="3" s="1"/>
  <c r="V1310" i="5"/>
  <c r="AB1310" i="5" s="1"/>
  <c r="G1320" i="3" s="1"/>
  <c r="W1310" i="5"/>
  <c r="AC1310" i="5" s="1"/>
  <c r="H1320" i="3" s="1"/>
  <c r="X1310" i="5"/>
  <c r="AD1310" i="5" s="1"/>
  <c r="I1320" i="3" s="1"/>
  <c r="Y1310" i="5"/>
  <c r="AE1310" i="5" s="1"/>
  <c r="T1311" i="5"/>
  <c r="Z1311" i="5" s="1"/>
  <c r="E1321" i="3" s="1"/>
  <c r="U1311" i="5"/>
  <c r="AA1311" i="5" s="1"/>
  <c r="F1321" i="3" s="1"/>
  <c r="V1311" i="5"/>
  <c r="AB1311" i="5" s="1"/>
  <c r="G1321" i="3" s="1"/>
  <c r="W1311" i="5"/>
  <c r="AC1311" i="5" s="1"/>
  <c r="H1321" i="3" s="1"/>
  <c r="X1311" i="5"/>
  <c r="AD1311" i="5" s="1"/>
  <c r="I1321" i="3" s="1"/>
  <c r="Y1311" i="5"/>
  <c r="AE1311" i="5" s="1"/>
  <c r="J1321" i="3" s="1"/>
  <c r="T1312" i="5"/>
  <c r="Z1312" i="5" s="1"/>
  <c r="E1322" i="3" s="1"/>
  <c r="U1312" i="5"/>
  <c r="AA1312" i="5" s="1"/>
  <c r="F1322" i="3" s="1"/>
  <c r="V1312" i="5"/>
  <c r="AB1312" i="5" s="1"/>
  <c r="G1322" i="3" s="1"/>
  <c r="W1312" i="5"/>
  <c r="AC1312" i="5" s="1"/>
  <c r="H1322" i="3" s="1"/>
  <c r="X1312" i="5"/>
  <c r="AD1312" i="5" s="1"/>
  <c r="I1322" i="3" s="1"/>
  <c r="Y1312" i="5"/>
  <c r="AE1312" i="5" s="1"/>
  <c r="J1322" i="3" s="1"/>
  <c r="T1313" i="5"/>
  <c r="Z1313" i="5" s="1"/>
  <c r="E1323" i="3" s="1"/>
  <c r="U1313" i="5"/>
  <c r="AA1313" i="5" s="1"/>
  <c r="F1323" i="3" s="1"/>
  <c r="V1313" i="5"/>
  <c r="AB1313" i="5" s="1"/>
  <c r="G1323" i="3" s="1"/>
  <c r="W1313" i="5"/>
  <c r="AC1313" i="5" s="1"/>
  <c r="H1323" i="3" s="1"/>
  <c r="X1313" i="5"/>
  <c r="AD1313" i="5" s="1"/>
  <c r="I1323" i="3" s="1"/>
  <c r="Y1313" i="5"/>
  <c r="AE1313" i="5" s="1"/>
  <c r="J1323" i="3" s="1"/>
  <c r="T1314" i="5"/>
  <c r="Z1314" i="5" s="1"/>
  <c r="E1324" i="3" s="1"/>
  <c r="U1314" i="5"/>
  <c r="AA1314" i="5" s="1"/>
  <c r="F1324" i="3" s="1"/>
  <c r="V1314" i="5"/>
  <c r="AB1314" i="5" s="1"/>
  <c r="G1324" i="3" s="1"/>
  <c r="W1314" i="5"/>
  <c r="AC1314" i="5" s="1"/>
  <c r="H1324" i="3" s="1"/>
  <c r="X1314" i="5"/>
  <c r="AD1314" i="5" s="1"/>
  <c r="I1324" i="3" s="1"/>
  <c r="Y1314" i="5"/>
  <c r="AE1314" i="5" s="1"/>
  <c r="J1324" i="3" s="1"/>
  <c r="T1315" i="5"/>
  <c r="Z1315" i="5" s="1"/>
  <c r="E1325" i="3" s="1"/>
  <c r="U1315" i="5"/>
  <c r="AA1315" i="5" s="1"/>
  <c r="F1325" i="3" s="1"/>
  <c r="V1315" i="5"/>
  <c r="AB1315" i="5" s="1"/>
  <c r="G1325" i="3" s="1"/>
  <c r="W1315" i="5"/>
  <c r="AC1315" i="5" s="1"/>
  <c r="H1325" i="3" s="1"/>
  <c r="X1315" i="5"/>
  <c r="AD1315" i="5" s="1"/>
  <c r="I1325" i="3" s="1"/>
  <c r="Y1315" i="5"/>
  <c r="AE1315" i="5" s="1"/>
  <c r="J1325" i="3" s="1"/>
  <c r="T1316" i="5"/>
  <c r="Z1316" i="5" s="1"/>
  <c r="E1326" i="3" s="1"/>
  <c r="U1316" i="5"/>
  <c r="AA1316" i="5" s="1"/>
  <c r="F1326" i="3" s="1"/>
  <c r="V1316" i="5"/>
  <c r="AB1316" i="5" s="1"/>
  <c r="G1326" i="3" s="1"/>
  <c r="W1316" i="5"/>
  <c r="AC1316" i="5" s="1"/>
  <c r="H1326" i="3" s="1"/>
  <c r="X1316" i="5"/>
  <c r="AD1316" i="5" s="1"/>
  <c r="I1326" i="3" s="1"/>
  <c r="Y1316" i="5"/>
  <c r="AE1316" i="5" s="1"/>
  <c r="J1326" i="3" s="1"/>
  <c r="T1317" i="5"/>
  <c r="Z1317" i="5" s="1"/>
  <c r="E1327" i="3" s="1"/>
  <c r="U1317" i="5"/>
  <c r="AA1317" i="5" s="1"/>
  <c r="F1327" i="3" s="1"/>
  <c r="V1317" i="5"/>
  <c r="AB1317" i="5" s="1"/>
  <c r="G1327" i="3" s="1"/>
  <c r="W1317" i="5"/>
  <c r="AC1317" i="5" s="1"/>
  <c r="H1327" i="3" s="1"/>
  <c r="X1317" i="5"/>
  <c r="AD1317" i="5" s="1"/>
  <c r="I1327" i="3" s="1"/>
  <c r="Y1317" i="5"/>
  <c r="AE1317" i="5" s="1"/>
  <c r="J1327" i="3" s="1"/>
  <c r="T1318" i="5"/>
  <c r="Z1318" i="5" s="1"/>
  <c r="E1328" i="3" s="1"/>
  <c r="U1318" i="5"/>
  <c r="AA1318" i="5" s="1"/>
  <c r="F1328" i="3" s="1"/>
  <c r="V1318" i="5"/>
  <c r="AB1318" i="5" s="1"/>
  <c r="G1328" i="3" s="1"/>
  <c r="W1318" i="5"/>
  <c r="AC1318" i="5" s="1"/>
  <c r="H1328" i="3" s="1"/>
  <c r="X1318" i="5"/>
  <c r="AD1318" i="5" s="1"/>
  <c r="I1328" i="3" s="1"/>
  <c r="Y1318" i="5"/>
  <c r="AE1318" i="5" s="1"/>
  <c r="J1328" i="3" s="1"/>
  <c r="T1319" i="5"/>
  <c r="Z1319" i="5" s="1"/>
  <c r="E1329" i="3" s="1"/>
  <c r="U1319" i="5"/>
  <c r="AA1319" i="5" s="1"/>
  <c r="F1329" i="3" s="1"/>
  <c r="V1319" i="5"/>
  <c r="AB1319" i="5" s="1"/>
  <c r="G1329" i="3" s="1"/>
  <c r="W1319" i="5"/>
  <c r="AC1319" i="5" s="1"/>
  <c r="H1329" i="3" s="1"/>
  <c r="X1319" i="5"/>
  <c r="AD1319" i="5" s="1"/>
  <c r="I1329" i="3" s="1"/>
  <c r="Y1319" i="5"/>
  <c r="AE1319" i="5" s="1"/>
  <c r="J1329" i="3" s="1"/>
  <c r="T1320" i="5"/>
  <c r="Z1320" i="5" s="1"/>
  <c r="E1330" i="3" s="1"/>
  <c r="U1320" i="5"/>
  <c r="AA1320" i="5" s="1"/>
  <c r="F1330" i="3" s="1"/>
  <c r="V1320" i="5"/>
  <c r="AB1320" i="5" s="1"/>
  <c r="G1330" i="3" s="1"/>
  <c r="W1320" i="5"/>
  <c r="AC1320" i="5" s="1"/>
  <c r="H1330" i="3" s="1"/>
  <c r="X1320" i="5"/>
  <c r="AD1320" i="5" s="1"/>
  <c r="Y1320" i="5"/>
  <c r="AE1320" i="5" s="1"/>
  <c r="J1330" i="3" s="1"/>
  <c r="T1321" i="5"/>
  <c r="Z1321" i="5" s="1"/>
  <c r="E1331" i="3" s="1"/>
  <c r="U1321" i="5"/>
  <c r="AA1321" i="5" s="1"/>
  <c r="F1331" i="3" s="1"/>
  <c r="V1321" i="5"/>
  <c r="AB1321" i="5" s="1"/>
  <c r="G1331" i="3" s="1"/>
  <c r="W1321" i="5"/>
  <c r="AC1321" i="5" s="1"/>
  <c r="H1331" i="3" s="1"/>
  <c r="X1321" i="5"/>
  <c r="AD1321" i="5" s="1"/>
  <c r="I1331" i="3" s="1"/>
  <c r="Y1321" i="5"/>
  <c r="AE1321" i="5" s="1"/>
  <c r="J1331" i="3" s="1"/>
  <c r="T1322" i="5"/>
  <c r="Z1322" i="5" s="1"/>
  <c r="E1332" i="3" s="1"/>
  <c r="U1322" i="5"/>
  <c r="AA1322" i="5" s="1"/>
  <c r="F1332" i="3" s="1"/>
  <c r="V1322" i="5"/>
  <c r="AB1322" i="5" s="1"/>
  <c r="G1332" i="3" s="1"/>
  <c r="W1322" i="5"/>
  <c r="AC1322" i="5" s="1"/>
  <c r="H1332" i="3" s="1"/>
  <c r="X1322" i="5"/>
  <c r="AD1322" i="5" s="1"/>
  <c r="I1332" i="3" s="1"/>
  <c r="Y1322" i="5"/>
  <c r="AE1322" i="5" s="1"/>
  <c r="J1332" i="3" s="1"/>
  <c r="T1323" i="5"/>
  <c r="Z1323" i="5" s="1"/>
  <c r="E1333" i="3" s="1"/>
  <c r="U1323" i="5"/>
  <c r="AA1323" i="5" s="1"/>
  <c r="F1333" i="3" s="1"/>
  <c r="V1323" i="5"/>
  <c r="AB1323" i="5" s="1"/>
  <c r="G1333" i="3" s="1"/>
  <c r="W1323" i="5"/>
  <c r="AC1323" i="5" s="1"/>
  <c r="H1333" i="3" s="1"/>
  <c r="X1323" i="5"/>
  <c r="AD1323" i="5" s="1"/>
  <c r="I1333" i="3" s="1"/>
  <c r="Y1323" i="5"/>
  <c r="AE1323" i="5" s="1"/>
  <c r="J1333" i="3" s="1"/>
  <c r="T1324" i="5"/>
  <c r="Z1324" i="5" s="1"/>
  <c r="E1334" i="3" s="1"/>
  <c r="U1324" i="5"/>
  <c r="AA1324" i="5" s="1"/>
  <c r="F1334" i="3" s="1"/>
  <c r="V1324" i="5"/>
  <c r="AB1324" i="5" s="1"/>
  <c r="G1334" i="3" s="1"/>
  <c r="W1324" i="5"/>
  <c r="AC1324" i="5" s="1"/>
  <c r="H1334" i="3" s="1"/>
  <c r="X1324" i="5"/>
  <c r="AD1324" i="5" s="1"/>
  <c r="I1334" i="3" s="1"/>
  <c r="Y1324" i="5"/>
  <c r="AE1324" i="5" s="1"/>
  <c r="J1334" i="3" s="1"/>
  <c r="T1325" i="5"/>
  <c r="Z1325" i="5" s="1"/>
  <c r="E1335" i="3" s="1"/>
  <c r="U1325" i="5"/>
  <c r="AA1325" i="5" s="1"/>
  <c r="F1335" i="3" s="1"/>
  <c r="V1325" i="5"/>
  <c r="AB1325" i="5" s="1"/>
  <c r="G1335" i="3" s="1"/>
  <c r="W1325" i="5"/>
  <c r="AC1325" i="5" s="1"/>
  <c r="H1335" i="3" s="1"/>
  <c r="X1325" i="5"/>
  <c r="AD1325" i="5" s="1"/>
  <c r="I1335" i="3" s="1"/>
  <c r="Y1325" i="5"/>
  <c r="AE1325" i="5" s="1"/>
  <c r="J1335" i="3" s="1"/>
  <c r="T1326" i="5"/>
  <c r="Z1326" i="5" s="1"/>
  <c r="E1336" i="3" s="1"/>
  <c r="U1326" i="5"/>
  <c r="AA1326" i="5" s="1"/>
  <c r="F1336" i="3" s="1"/>
  <c r="V1326" i="5"/>
  <c r="AB1326" i="5" s="1"/>
  <c r="G1336" i="3" s="1"/>
  <c r="W1326" i="5"/>
  <c r="AC1326" i="5" s="1"/>
  <c r="H1336" i="3" s="1"/>
  <c r="X1326" i="5"/>
  <c r="AD1326" i="5" s="1"/>
  <c r="I1336" i="3" s="1"/>
  <c r="Y1326" i="5"/>
  <c r="AE1326" i="5" s="1"/>
  <c r="J1336" i="3" s="1"/>
  <c r="T1327" i="5"/>
  <c r="Z1327" i="5" s="1"/>
  <c r="E1337" i="3" s="1"/>
  <c r="U1327" i="5"/>
  <c r="AA1327" i="5" s="1"/>
  <c r="F1337" i="3" s="1"/>
  <c r="V1327" i="5"/>
  <c r="AB1327" i="5" s="1"/>
  <c r="W1327" i="5"/>
  <c r="AC1327" i="5" s="1"/>
  <c r="H1337" i="3" s="1"/>
  <c r="X1327" i="5"/>
  <c r="AD1327" i="5" s="1"/>
  <c r="I1337" i="3" s="1"/>
  <c r="Y1327" i="5"/>
  <c r="AE1327" i="5" s="1"/>
  <c r="J1337" i="3" s="1"/>
  <c r="T1328" i="5"/>
  <c r="Z1328" i="5" s="1"/>
  <c r="E1338" i="3" s="1"/>
  <c r="U1328" i="5"/>
  <c r="AA1328" i="5" s="1"/>
  <c r="F1338" i="3" s="1"/>
  <c r="V1328" i="5"/>
  <c r="AB1328" i="5" s="1"/>
  <c r="G1338" i="3" s="1"/>
  <c r="W1328" i="5"/>
  <c r="AC1328" i="5" s="1"/>
  <c r="H1338" i="3" s="1"/>
  <c r="X1328" i="5"/>
  <c r="AD1328" i="5" s="1"/>
  <c r="I1338" i="3" s="1"/>
  <c r="Y1328" i="5"/>
  <c r="AE1328" i="5" s="1"/>
  <c r="J1338" i="3" s="1"/>
  <c r="T1329" i="5"/>
  <c r="Z1329" i="5" s="1"/>
  <c r="E1339" i="3" s="1"/>
  <c r="U1329" i="5"/>
  <c r="AA1329" i="5" s="1"/>
  <c r="F1339" i="3" s="1"/>
  <c r="V1329" i="5"/>
  <c r="AB1329" i="5" s="1"/>
  <c r="G1339" i="3" s="1"/>
  <c r="W1329" i="5"/>
  <c r="AC1329" i="5" s="1"/>
  <c r="H1339" i="3" s="1"/>
  <c r="X1329" i="5"/>
  <c r="AD1329" i="5" s="1"/>
  <c r="I1339" i="3" s="1"/>
  <c r="Y1329" i="5"/>
  <c r="AE1329" i="5" s="1"/>
  <c r="J1339" i="3" s="1"/>
  <c r="T1330" i="5"/>
  <c r="Z1330" i="5" s="1"/>
  <c r="E1340" i="3" s="1"/>
  <c r="U1330" i="5"/>
  <c r="AA1330" i="5" s="1"/>
  <c r="F1340" i="3" s="1"/>
  <c r="V1330" i="5"/>
  <c r="AB1330" i="5" s="1"/>
  <c r="G1340" i="3" s="1"/>
  <c r="W1330" i="5"/>
  <c r="AC1330" i="5" s="1"/>
  <c r="H1340" i="3" s="1"/>
  <c r="X1330" i="5"/>
  <c r="AD1330" i="5" s="1"/>
  <c r="I1340" i="3" s="1"/>
  <c r="Y1330" i="5"/>
  <c r="AE1330" i="5" s="1"/>
  <c r="J1340" i="3" s="1"/>
  <c r="T1331" i="5"/>
  <c r="Z1331" i="5" s="1"/>
  <c r="E1341" i="3" s="1"/>
  <c r="U1331" i="5"/>
  <c r="AA1331" i="5" s="1"/>
  <c r="F1341" i="3" s="1"/>
  <c r="V1331" i="5"/>
  <c r="AB1331" i="5" s="1"/>
  <c r="G1341" i="3" s="1"/>
  <c r="W1331" i="5"/>
  <c r="AC1331" i="5" s="1"/>
  <c r="H1341" i="3" s="1"/>
  <c r="X1331" i="5"/>
  <c r="AD1331" i="5" s="1"/>
  <c r="I1341" i="3" s="1"/>
  <c r="Y1331" i="5"/>
  <c r="AE1331" i="5" s="1"/>
  <c r="J1341" i="3" s="1"/>
  <c r="T1332" i="5"/>
  <c r="Z1332" i="5" s="1"/>
  <c r="E1342" i="3" s="1"/>
  <c r="U1332" i="5"/>
  <c r="AA1332" i="5" s="1"/>
  <c r="F1342" i="3" s="1"/>
  <c r="V1332" i="5"/>
  <c r="AB1332" i="5" s="1"/>
  <c r="G1342" i="3" s="1"/>
  <c r="W1332" i="5"/>
  <c r="AC1332" i="5" s="1"/>
  <c r="H1342" i="3" s="1"/>
  <c r="X1332" i="5"/>
  <c r="AD1332" i="5" s="1"/>
  <c r="I1342" i="3" s="1"/>
  <c r="Y1332" i="5"/>
  <c r="AE1332" i="5" s="1"/>
  <c r="J1342" i="3" s="1"/>
  <c r="T1333" i="5"/>
  <c r="Z1333" i="5" s="1"/>
  <c r="E1343" i="3" s="1"/>
  <c r="U1333" i="5"/>
  <c r="AA1333" i="5" s="1"/>
  <c r="F1343" i="3" s="1"/>
  <c r="V1333" i="5"/>
  <c r="AB1333" i="5" s="1"/>
  <c r="G1343" i="3" s="1"/>
  <c r="W1333" i="5"/>
  <c r="AC1333" i="5" s="1"/>
  <c r="X1333" i="5"/>
  <c r="AD1333" i="5" s="1"/>
  <c r="I1343" i="3" s="1"/>
  <c r="Y1333" i="5"/>
  <c r="AE1333" i="5" s="1"/>
  <c r="J1343" i="3" s="1"/>
  <c r="T1334" i="5"/>
  <c r="Z1334" i="5" s="1"/>
  <c r="U1334" i="5"/>
  <c r="AA1334" i="5" s="1"/>
  <c r="F1344" i="3" s="1"/>
  <c r="V1334" i="5"/>
  <c r="AB1334" i="5" s="1"/>
  <c r="G1344" i="3" s="1"/>
  <c r="W1334" i="5"/>
  <c r="AC1334" i="5" s="1"/>
  <c r="H1344" i="3" s="1"/>
  <c r="X1334" i="5"/>
  <c r="AD1334" i="5" s="1"/>
  <c r="I1344" i="3" s="1"/>
  <c r="Y1334" i="5"/>
  <c r="AE1334" i="5" s="1"/>
  <c r="J1344" i="3" s="1"/>
  <c r="T1335" i="5"/>
  <c r="Z1335" i="5" s="1"/>
  <c r="E1345" i="3" s="1"/>
  <c r="U1335" i="5"/>
  <c r="AA1335" i="5" s="1"/>
  <c r="F1345" i="3" s="1"/>
  <c r="V1335" i="5"/>
  <c r="AB1335" i="5" s="1"/>
  <c r="G1345" i="3" s="1"/>
  <c r="W1335" i="5"/>
  <c r="AC1335" i="5" s="1"/>
  <c r="H1345" i="3" s="1"/>
  <c r="X1335" i="5"/>
  <c r="AD1335" i="5" s="1"/>
  <c r="I1345" i="3" s="1"/>
  <c r="Y1335" i="5"/>
  <c r="AE1335" i="5" s="1"/>
  <c r="J1345" i="3" s="1"/>
  <c r="T1336" i="5"/>
  <c r="Z1336" i="5" s="1"/>
  <c r="E1346" i="3" s="1"/>
  <c r="U1336" i="5"/>
  <c r="AA1336" i="5" s="1"/>
  <c r="F1346" i="3" s="1"/>
  <c r="V1336" i="5"/>
  <c r="AB1336" i="5" s="1"/>
  <c r="G1346" i="3" s="1"/>
  <c r="W1336" i="5"/>
  <c r="AC1336" i="5" s="1"/>
  <c r="H1346" i="3" s="1"/>
  <c r="X1336" i="5"/>
  <c r="AD1336" i="5" s="1"/>
  <c r="Y1336" i="5"/>
  <c r="AE1336" i="5" s="1"/>
  <c r="J1346" i="3" s="1"/>
  <c r="T1337" i="5"/>
  <c r="Z1337" i="5" s="1"/>
  <c r="E1347" i="3" s="1"/>
  <c r="U1337" i="5"/>
  <c r="AA1337" i="5" s="1"/>
  <c r="F1347" i="3" s="1"/>
  <c r="V1337" i="5"/>
  <c r="AB1337" i="5" s="1"/>
  <c r="G1347" i="3" s="1"/>
  <c r="W1337" i="5"/>
  <c r="AC1337" i="5" s="1"/>
  <c r="H1347" i="3" s="1"/>
  <c r="X1337" i="5"/>
  <c r="AD1337" i="5" s="1"/>
  <c r="I1347" i="3" s="1"/>
  <c r="Y1337" i="5"/>
  <c r="AE1337" i="5" s="1"/>
  <c r="J1347" i="3" s="1"/>
  <c r="T1338" i="5"/>
  <c r="Z1338" i="5" s="1"/>
  <c r="E1348" i="3" s="1"/>
  <c r="U1338" i="5"/>
  <c r="AA1338" i="5" s="1"/>
  <c r="F1348" i="3" s="1"/>
  <c r="V1338" i="5"/>
  <c r="AB1338" i="5" s="1"/>
  <c r="G1348" i="3" s="1"/>
  <c r="W1338" i="5"/>
  <c r="AC1338" i="5" s="1"/>
  <c r="H1348" i="3" s="1"/>
  <c r="X1338" i="5"/>
  <c r="AD1338" i="5" s="1"/>
  <c r="I1348" i="3" s="1"/>
  <c r="Y1338" i="5"/>
  <c r="AE1338" i="5" s="1"/>
  <c r="J1348" i="3" s="1"/>
  <c r="T1339" i="5"/>
  <c r="Z1339" i="5" s="1"/>
  <c r="E1349" i="3" s="1"/>
  <c r="U1339" i="5"/>
  <c r="AA1339" i="5" s="1"/>
  <c r="F1349" i="3" s="1"/>
  <c r="V1339" i="5"/>
  <c r="AB1339" i="5" s="1"/>
  <c r="G1349" i="3" s="1"/>
  <c r="W1339" i="5"/>
  <c r="AC1339" i="5" s="1"/>
  <c r="H1349" i="3" s="1"/>
  <c r="X1339" i="5"/>
  <c r="AD1339" i="5" s="1"/>
  <c r="I1349" i="3" s="1"/>
  <c r="Y1339" i="5"/>
  <c r="AE1339" i="5" s="1"/>
  <c r="J1349" i="3" s="1"/>
  <c r="T1340" i="5"/>
  <c r="Z1340" i="5" s="1"/>
  <c r="E1350" i="3" s="1"/>
  <c r="U1340" i="5"/>
  <c r="AA1340" i="5" s="1"/>
  <c r="F1350" i="3" s="1"/>
  <c r="V1340" i="5"/>
  <c r="AB1340" i="5" s="1"/>
  <c r="G1350" i="3" s="1"/>
  <c r="W1340" i="5"/>
  <c r="AC1340" i="5" s="1"/>
  <c r="H1350" i="3" s="1"/>
  <c r="X1340" i="5"/>
  <c r="AD1340" i="5" s="1"/>
  <c r="I1350" i="3" s="1"/>
  <c r="Y1340" i="5"/>
  <c r="AE1340" i="5" s="1"/>
  <c r="J1350" i="3" s="1"/>
  <c r="T1341" i="5"/>
  <c r="Z1341" i="5" s="1"/>
  <c r="E1351" i="3" s="1"/>
  <c r="U1341" i="5"/>
  <c r="AA1341" i="5" s="1"/>
  <c r="F1351" i="3" s="1"/>
  <c r="V1341" i="5"/>
  <c r="AB1341" i="5" s="1"/>
  <c r="G1351" i="3" s="1"/>
  <c r="W1341" i="5"/>
  <c r="AC1341" i="5" s="1"/>
  <c r="H1351" i="3" s="1"/>
  <c r="X1341" i="5"/>
  <c r="AD1341" i="5" s="1"/>
  <c r="I1351" i="3" s="1"/>
  <c r="Y1341" i="5"/>
  <c r="AE1341" i="5" s="1"/>
  <c r="J1351" i="3" s="1"/>
  <c r="T1342" i="5"/>
  <c r="Z1342" i="5" s="1"/>
  <c r="E1352" i="3" s="1"/>
  <c r="U1342" i="5"/>
  <c r="AA1342" i="5" s="1"/>
  <c r="F1352" i="3" s="1"/>
  <c r="V1342" i="5"/>
  <c r="AB1342" i="5" s="1"/>
  <c r="G1352" i="3" s="1"/>
  <c r="W1342" i="5"/>
  <c r="AC1342" i="5" s="1"/>
  <c r="H1352" i="3" s="1"/>
  <c r="X1342" i="5"/>
  <c r="AD1342" i="5" s="1"/>
  <c r="I1352" i="3" s="1"/>
  <c r="Y1342" i="5"/>
  <c r="AE1342" i="5" s="1"/>
  <c r="J1352" i="3" s="1"/>
  <c r="T1343" i="5"/>
  <c r="Z1343" i="5" s="1"/>
  <c r="E1353" i="3" s="1"/>
  <c r="U1343" i="5"/>
  <c r="AA1343" i="5" s="1"/>
  <c r="F1353" i="3" s="1"/>
  <c r="V1343" i="5"/>
  <c r="AB1343" i="5" s="1"/>
  <c r="G1353" i="3" s="1"/>
  <c r="W1343" i="5"/>
  <c r="AC1343" i="5" s="1"/>
  <c r="H1353" i="3" s="1"/>
  <c r="X1343" i="5"/>
  <c r="AD1343" i="5" s="1"/>
  <c r="I1353" i="3" s="1"/>
  <c r="Y1343" i="5"/>
  <c r="AE1343" i="5" s="1"/>
  <c r="J1353" i="3" s="1"/>
  <c r="T1344" i="5"/>
  <c r="Z1344" i="5" s="1"/>
  <c r="E1354" i="3" s="1"/>
  <c r="U1344" i="5"/>
  <c r="AA1344" i="5" s="1"/>
  <c r="F1354" i="3" s="1"/>
  <c r="V1344" i="5"/>
  <c r="AB1344" i="5" s="1"/>
  <c r="G1354" i="3" s="1"/>
  <c r="W1344" i="5"/>
  <c r="AC1344" i="5" s="1"/>
  <c r="H1354" i="3" s="1"/>
  <c r="X1344" i="5"/>
  <c r="AD1344" i="5" s="1"/>
  <c r="I1354" i="3" s="1"/>
  <c r="Y1344" i="5"/>
  <c r="AE1344" i="5" s="1"/>
  <c r="J1354" i="3" s="1"/>
  <c r="T1345" i="5"/>
  <c r="Z1345" i="5" s="1"/>
  <c r="E1355" i="3" s="1"/>
  <c r="U1345" i="5"/>
  <c r="AA1345" i="5" s="1"/>
  <c r="F1355" i="3" s="1"/>
  <c r="V1345" i="5"/>
  <c r="AB1345" i="5" s="1"/>
  <c r="G1355" i="3" s="1"/>
  <c r="W1345" i="5"/>
  <c r="AC1345" i="5" s="1"/>
  <c r="H1355" i="3" s="1"/>
  <c r="X1345" i="5"/>
  <c r="AD1345" i="5" s="1"/>
  <c r="I1355" i="3" s="1"/>
  <c r="Y1345" i="5"/>
  <c r="AE1345" i="5" s="1"/>
  <c r="J1355" i="3" s="1"/>
  <c r="T1346" i="5"/>
  <c r="Z1346" i="5" s="1"/>
  <c r="E1356" i="3" s="1"/>
  <c r="U1346" i="5"/>
  <c r="AA1346" i="5" s="1"/>
  <c r="F1356" i="3" s="1"/>
  <c r="V1346" i="5"/>
  <c r="AB1346" i="5" s="1"/>
  <c r="G1356" i="3" s="1"/>
  <c r="W1346" i="5"/>
  <c r="AC1346" i="5" s="1"/>
  <c r="H1356" i="3" s="1"/>
  <c r="X1346" i="5"/>
  <c r="AD1346" i="5" s="1"/>
  <c r="I1356" i="3" s="1"/>
  <c r="Y1346" i="5"/>
  <c r="AE1346" i="5" s="1"/>
  <c r="J1356" i="3" s="1"/>
  <c r="T1347" i="5"/>
  <c r="Z1347" i="5" s="1"/>
  <c r="E1357" i="3" s="1"/>
  <c r="U1347" i="5"/>
  <c r="AA1347" i="5" s="1"/>
  <c r="F1357" i="3" s="1"/>
  <c r="V1347" i="5"/>
  <c r="AB1347" i="5" s="1"/>
  <c r="G1357" i="3" s="1"/>
  <c r="W1347" i="5"/>
  <c r="AC1347" i="5" s="1"/>
  <c r="H1357" i="3" s="1"/>
  <c r="X1347" i="5"/>
  <c r="AD1347" i="5" s="1"/>
  <c r="I1357" i="3" s="1"/>
  <c r="Y1347" i="5"/>
  <c r="AE1347" i="5" s="1"/>
  <c r="J1357" i="3" s="1"/>
  <c r="T1348" i="5"/>
  <c r="Z1348" i="5" s="1"/>
  <c r="E1358" i="3" s="1"/>
  <c r="U1348" i="5"/>
  <c r="AA1348" i="5" s="1"/>
  <c r="F1358" i="3" s="1"/>
  <c r="V1348" i="5"/>
  <c r="AB1348" i="5" s="1"/>
  <c r="G1358" i="3" s="1"/>
  <c r="W1348" i="5"/>
  <c r="AC1348" i="5" s="1"/>
  <c r="H1358" i="3" s="1"/>
  <c r="X1348" i="5"/>
  <c r="AD1348" i="5" s="1"/>
  <c r="I1358" i="3" s="1"/>
  <c r="Y1348" i="5"/>
  <c r="AE1348" i="5" s="1"/>
  <c r="J1358" i="3" s="1"/>
  <c r="T1349" i="5"/>
  <c r="Z1349" i="5" s="1"/>
  <c r="E1359" i="3" s="1"/>
  <c r="U1349" i="5"/>
  <c r="AA1349" i="5" s="1"/>
  <c r="F1359" i="3" s="1"/>
  <c r="V1349" i="5"/>
  <c r="AB1349" i="5" s="1"/>
  <c r="G1359" i="3" s="1"/>
  <c r="W1349" i="5"/>
  <c r="AC1349" i="5" s="1"/>
  <c r="H1359" i="3" s="1"/>
  <c r="X1349" i="5"/>
  <c r="AD1349" i="5" s="1"/>
  <c r="I1359" i="3" s="1"/>
  <c r="Y1349" i="5"/>
  <c r="AE1349" i="5" s="1"/>
  <c r="J1359" i="3" s="1"/>
  <c r="T1350" i="5"/>
  <c r="Z1350" i="5" s="1"/>
  <c r="E1360" i="3" s="1"/>
  <c r="U1350" i="5"/>
  <c r="AA1350" i="5" s="1"/>
  <c r="F1360" i="3" s="1"/>
  <c r="V1350" i="5"/>
  <c r="AB1350" i="5" s="1"/>
  <c r="G1360" i="3" s="1"/>
  <c r="W1350" i="5"/>
  <c r="AC1350" i="5" s="1"/>
  <c r="H1360" i="3" s="1"/>
  <c r="X1350" i="5"/>
  <c r="AD1350" i="5" s="1"/>
  <c r="I1360" i="3" s="1"/>
  <c r="Y1350" i="5"/>
  <c r="AE1350" i="5" s="1"/>
  <c r="J1360" i="3" s="1"/>
  <c r="T1351" i="5"/>
  <c r="Z1351" i="5" s="1"/>
  <c r="E1361" i="3" s="1"/>
  <c r="U1351" i="5"/>
  <c r="AA1351" i="5" s="1"/>
  <c r="F1361" i="3" s="1"/>
  <c r="V1351" i="5"/>
  <c r="AB1351" i="5" s="1"/>
  <c r="G1361" i="3" s="1"/>
  <c r="W1351" i="5"/>
  <c r="AC1351" i="5" s="1"/>
  <c r="H1361" i="3" s="1"/>
  <c r="X1351" i="5"/>
  <c r="AD1351" i="5" s="1"/>
  <c r="I1361" i="3" s="1"/>
  <c r="Y1351" i="5"/>
  <c r="AE1351" i="5" s="1"/>
  <c r="J1361" i="3" s="1"/>
  <c r="T1352" i="5"/>
  <c r="Z1352" i="5" s="1"/>
  <c r="E1362" i="3" s="1"/>
  <c r="U1352" i="5"/>
  <c r="AA1352" i="5" s="1"/>
  <c r="F1362" i="3" s="1"/>
  <c r="V1352" i="5"/>
  <c r="AB1352" i="5" s="1"/>
  <c r="G1362" i="3" s="1"/>
  <c r="W1352" i="5"/>
  <c r="AC1352" i="5" s="1"/>
  <c r="H1362" i="3" s="1"/>
  <c r="X1352" i="5"/>
  <c r="AD1352" i="5" s="1"/>
  <c r="I1362" i="3" s="1"/>
  <c r="Y1352" i="5"/>
  <c r="AE1352" i="5" s="1"/>
  <c r="J1362" i="3" s="1"/>
  <c r="T1353" i="5"/>
  <c r="Z1353" i="5" s="1"/>
  <c r="E1363" i="3" s="1"/>
  <c r="U1353" i="5"/>
  <c r="AA1353" i="5" s="1"/>
  <c r="F1363" i="3" s="1"/>
  <c r="V1353" i="5"/>
  <c r="AB1353" i="5" s="1"/>
  <c r="G1363" i="3" s="1"/>
  <c r="W1353" i="5"/>
  <c r="AC1353" i="5" s="1"/>
  <c r="H1363" i="3" s="1"/>
  <c r="X1353" i="5"/>
  <c r="AD1353" i="5" s="1"/>
  <c r="I1363" i="3" s="1"/>
  <c r="Y1353" i="5"/>
  <c r="AE1353" i="5" s="1"/>
  <c r="J1363" i="3" s="1"/>
  <c r="T1354" i="5"/>
  <c r="Z1354" i="5" s="1"/>
  <c r="E1364" i="3" s="1"/>
  <c r="U1354" i="5"/>
  <c r="AA1354" i="5" s="1"/>
  <c r="F1364" i="3" s="1"/>
  <c r="V1354" i="5"/>
  <c r="AB1354" i="5" s="1"/>
  <c r="G1364" i="3" s="1"/>
  <c r="W1354" i="5"/>
  <c r="AC1354" i="5" s="1"/>
  <c r="H1364" i="3" s="1"/>
  <c r="X1354" i="5"/>
  <c r="AD1354" i="5" s="1"/>
  <c r="I1364" i="3" s="1"/>
  <c r="Y1354" i="5"/>
  <c r="AE1354" i="5" s="1"/>
  <c r="J1364" i="3" s="1"/>
  <c r="T1355" i="5"/>
  <c r="Z1355" i="5" s="1"/>
  <c r="E1365" i="3" s="1"/>
  <c r="U1355" i="5"/>
  <c r="AA1355" i="5" s="1"/>
  <c r="F1365" i="3" s="1"/>
  <c r="V1355" i="5"/>
  <c r="AB1355" i="5" s="1"/>
  <c r="G1365" i="3" s="1"/>
  <c r="W1355" i="5"/>
  <c r="AC1355" i="5" s="1"/>
  <c r="H1365" i="3" s="1"/>
  <c r="X1355" i="5"/>
  <c r="AD1355" i="5" s="1"/>
  <c r="I1365" i="3" s="1"/>
  <c r="Y1355" i="5"/>
  <c r="AE1355" i="5" s="1"/>
  <c r="J1365" i="3" s="1"/>
  <c r="T1356" i="5"/>
  <c r="Z1356" i="5" s="1"/>
  <c r="E1366" i="3" s="1"/>
  <c r="U1356" i="5"/>
  <c r="AA1356" i="5" s="1"/>
  <c r="F1366" i="3" s="1"/>
  <c r="V1356" i="5"/>
  <c r="AB1356" i="5" s="1"/>
  <c r="G1366" i="3" s="1"/>
  <c r="W1356" i="5"/>
  <c r="AC1356" i="5" s="1"/>
  <c r="H1366" i="3" s="1"/>
  <c r="X1356" i="5"/>
  <c r="AD1356" i="5" s="1"/>
  <c r="Y1356" i="5"/>
  <c r="AE1356" i="5" s="1"/>
  <c r="J1366" i="3" s="1"/>
  <c r="T1357" i="5"/>
  <c r="Z1357" i="5" s="1"/>
  <c r="E1367" i="3" s="1"/>
  <c r="U1357" i="5"/>
  <c r="AA1357" i="5" s="1"/>
  <c r="F1367" i="3" s="1"/>
  <c r="V1357" i="5"/>
  <c r="AB1357" i="5" s="1"/>
  <c r="G1367" i="3" s="1"/>
  <c r="W1357" i="5"/>
  <c r="AC1357" i="5" s="1"/>
  <c r="H1367" i="3" s="1"/>
  <c r="X1357" i="5"/>
  <c r="AD1357" i="5" s="1"/>
  <c r="I1367" i="3" s="1"/>
  <c r="Y1357" i="5"/>
  <c r="AE1357" i="5" s="1"/>
  <c r="J1367" i="3" s="1"/>
  <c r="T1358" i="5"/>
  <c r="Z1358" i="5" s="1"/>
  <c r="E1368" i="3" s="1"/>
  <c r="U1358" i="5"/>
  <c r="AA1358" i="5" s="1"/>
  <c r="F1368" i="3" s="1"/>
  <c r="V1358" i="5"/>
  <c r="AB1358" i="5" s="1"/>
  <c r="G1368" i="3" s="1"/>
  <c r="W1358" i="5"/>
  <c r="AC1358" i="5" s="1"/>
  <c r="H1368" i="3" s="1"/>
  <c r="X1358" i="5"/>
  <c r="AD1358" i="5" s="1"/>
  <c r="I1368" i="3" s="1"/>
  <c r="Y1358" i="5"/>
  <c r="AE1358" i="5" s="1"/>
  <c r="J1368" i="3" s="1"/>
  <c r="T1359" i="5"/>
  <c r="Z1359" i="5" s="1"/>
  <c r="E1369" i="3" s="1"/>
  <c r="U1359" i="5"/>
  <c r="AA1359" i="5" s="1"/>
  <c r="F1369" i="3" s="1"/>
  <c r="V1359" i="5"/>
  <c r="AB1359" i="5" s="1"/>
  <c r="G1369" i="3" s="1"/>
  <c r="W1359" i="5"/>
  <c r="AC1359" i="5" s="1"/>
  <c r="H1369" i="3" s="1"/>
  <c r="X1359" i="5"/>
  <c r="AD1359" i="5" s="1"/>
  <c r="I1369" i="3" s="1"/>
  <c r="Y1359" i="5"/>
  <c r="AE1359" i="5" s="1"/>
  <c r="J1369" i="3" s="1"/>
  <c r="T1360" i="5"/>
  <c r="Z1360" i="5" s="1"/>
  <c r="E1370" i="3" s="1"/>
  <c r="U1360" i="5"/>
  <c r="AA1360" i="5" s="1"/>
  <c r="F1370" i="3" s="1"/>
  <c r="V1360" i="5"/>
  <c r="AB1360" i="5" s="1"/>
  <c r="G1370" i="3" s="1"/>
  <c r="W1360" i="5"/>
  <c r="AC1360" i="5" s="1"/>
  <c r="H1370" i="3" s="1"/>
  <c r="X1360" i="5"/>
  <c r="AD1360" i="5" s="1"/>
  <c r="I1370" i="3" s="1"/>
  <c r="Y1360" i="5"/>
  <c r="AE1360" i="5" s="1"/>
  <c r="J1370" i="3" s="1"/>
  <c r="T1361" i="5"/>
  <c r="Z1361" i="5" s="1"/>
  <c r="E1371" i="3" s="1"/>
  <c r="U1361" i="5"/>
  <c r="AA1361" i="5" s="1"/>
  <c r="F1371" i="3" s="1"/>
  <c r="V1361" i="5"/>
  <c r="AB1361" i="5" s="1"/>
  <c r="G1371" i="3" s="1"/>
  <c r="W1361" i="5"/>
  <c r="AC1361" i="5" s="1"/>
  <c r="X1361" i="5"/>
  <c r="AD1361" i="5" s="1"/>
  <c r="I1371" i="3" s="1"/>
  <c r="Y1361" i="5"/>
  <c r="AE1361" i="5" s="1"/>
  <c r="J1371" i="3" s="1"/>
  <c r="T1362" i="5"/>
  <c r="Z1362" i="5" s="1"/>
  <c r="E1372" i="3" s="1"/>
  <c r="U1362" i="5"/>
  <c r="AA1362" i="5" s="1"/>
  <c r="F1372" i="3" s="1"/>
  <c r="V1362" i="5"/>
  <c r="AB1362" i="5" s="1"/>
  <c r="G1372" i="3" s="1"/>
  <c r="W1362" i="5"/>
  <c r="AC1362" i="5" s="1"/>
  <c r="H1372" i="3" s="1"/>
  <c r="X1362" i="5"/>
  <c r="AD1362" i="5" s="1"/>
  <c r="I1372" i="3" s="1"/>
  <c r="Y1362" i="5"/>
  <c r="AE1362" i="5" s="1"/>
  <c r="J1372" i="3" s="1"/>
  <c r="T1363" i="5"/>
  <c r="Z1363" i="5" s="1"/>
  <c r="E1373" i="3" s="1"/>
  <c r="U1363" i="5"/>
  <c r="AA1363" i="5" s="1"/>
  <c r="F1373" i="3" s="1"/>
  <c r="V1363" i="5"/>
  <c r="AB1363" i="5" s="1"/>
  <c r="G1373" i="3" s="1"/>
  <c r="W1363" i="5"/>
  <c r="AC1363" i="5" s="1"/>
  <c r="H1373" i="3" s="1"/>
  <c r="X1363" i="5"/>
  <c r="AD1363" i="5" s="1"/>
  <c r="I1373" i="3" s="1"/>
  <c r="Y1363" i="5"/>
  <c r="AE1363" i="5" s="1"/>
  <c r="J1373" i="3" s="1"/>
  <c r="T1364" i="5"/>
  <c r="Z1364" i="5" s="1"/>
  <c r="E1374" i="3" s="1"/>
  <c r="U1364" i="5"/>
  <c r="AA1364" i="5" s="1"/>
  <c r="F1374" i="3" s="1"/>
  <c r="V1364" i="5"/>
  <c r="AB1364" i="5" s="1"/>
  <c r="G1374" i="3" s="1"/>
  <c r="W1364" i="5"/>
  <c r="AC1364" i="5" s="1"/>
  <c r="H1374" i="3" s="1"/>
  <c r="X1364" i="5"/>
  <c r="AD1364" i="5" s="1"/>
  <c r="I1374" i="3" s="1"/>
  <c r="Y1364" i="5"/>
  <c r="AE1364" i="5" s="1"/>
  <c r="J1374" i="3" s="1"/>
  <c r="T1365" i="5"/>
  <c r="Z1365" i="5" s="1"/>
  <c r="E1375" i="3" s="1"/>
  <c r="U1365" i="5"/>
  <c r="AA1365" i="5" s="1"/>
  <c r="F1375" i="3" s="1"/>
  <c r="V1365" i="5"/>
  <c r="AB1365" i="5" s="1"/>
  <c r="G1375" i="3" s="1"/>
  <c r="W1365" i="5"/>
  <c r="AC1365" i="5" s="1"/>
  <c r="H1375" i="3" s="1"/>
  <c r="X1365" i="5"/>
  <c r="AD1365" i="5" s="1"/>
  <c r="I1375" i="3" s="1"/>
  <c r="Y1365" i="5"/>
  <c r="AE1365" i="5" s="1"/>
  <c r="J1375" i="3" s="1"/>
  <c r="T1366" i="5"/>
  <c r="Z1366" i="5" s="1"/>
  <c r="E1376" i="3" s="1"/>
  <c r="U1366" i="5"/>
  <c r="AA1366" i="5" s="1"/>
  <c r="F1376" i="3" s="1"/>
  <c r="V1366" i="5"/>
  <c r="AB1366" i="5" s="1"/>
  <c r="G1376" i="3" s="1"/>
  <c r="W1366" i="5"/>
  <c r="AC1366" i="5" s="1"/>
  <c r="H1376" i="3" s="1"/>
  <c r="X1366" i="5"/>
  <c r="AD1366" i="5" s="1"/>
  <c r="I1376" i="3" s="1"/>
  <c r="Y1366" i="5"/>
  <c r="AE1366" i="5" s="1"/>
  <c r="J1376" i="3" s="1"/>
  <c r="T1367" i="5"/>
  <c r="Z1367" i="5" s="1"/>
  <c r="E1377" i="3" s="1"/>
  <c r="U1367" i="5"/>
  <c r="AA1367" i="5" s="1"/>
  <c r="F1377" i="3" s="1"/>
  <c r="V1367" i="5"/>
  <c r="AB1367" i="5" s="1"/>
  <c r="G1377" i="3" s="1"/>
  <c r="W1367" i="5"/>
  <c r="AC1367" i="5" s="1"/>
  <c r="H1377" i="3" s="1"/>
  <c r="X1367" i="5"/>
  <c r="AD1367" i="5" s="1"/>
  <c r="I1377" i="3" s="1"/>
  <c r="Y1367" i="5"/>
  <c r="AE1367" i="5" s="1"/>
  <c r="J1377" i="3" s="1"/>
  <c r="T1368" i="5"/>
  <c r="Z1368" i="5" s="1"/>
  <c r="E1378" i="3" s="1"/>
  <c r="U1368" i="5"/>
  <c r="AA1368" i="5" s="1"/>
  <c r="F1378" i="3" s="1"/>
  <c r="V1368" i="5"/>
  <c r="AB1368" i="5" s="1"/>
  <c r="G1378" i="3" s="1"/>
  <c r="W1368" i="5"/>
  <c r="AC1368" i="5" s="1"/>
  <c r="H1378" i="3" s="1"/>
  <c r="X1368" i="5"/>
  <c r="AD1368" i="5" s="1"/>
  <c r="I1378" i="3" s="1"/>
  <c r="Y1368" i="5"/>
  <c r="AE1368" i="5" s="1"/>
  <c r="J1378" i="3" s="1"/>
  <c r="T1369" i="5"/>
  <c r="Z1369" i="5" s="1"/>
  <c r="E1379" i="3" s="1"/>
  <c r="U1369" i="5"/>
  <c r="AA1369" i="5" s="1"/>
  <c r="F1379" i="3" s="1"/>
  <c r="V1369" i="5"/>
  <c r="AB1369" i="5" s="1"/>
  <c r="G1379" i="3" s="1"/>
  <c r="W1369" i="5"/>
  <c r="AC1369" i="5" s="1"/>
  <c r="H1379" i="3" s="1"/>
  <c r="X1369" i="5"/>
  <c r="AD1369" i="5" s="1"/>
  <c r="I1379" i="3" s="1"/>
  <c r="Y1369" i="5"/>
  <c r="AE1369" i="5" s="1"/>
  <c r="J1379" i="3" s="1"/>
  <c r="T1370" i="5"/>
  <c r="Z1370" i="5" s="1"/>
  <c r="E1380" i="3" s="1"/>
  <c r="U1370" i="5"/>
  <c r="AA1370" i="5" s="1"/>
  <c r="F1380" i="3" s="1"/>
  <c r="V1370" i="5"/>
  <c r="AB1370" i="5" s="1"/>
  <c r="G1380" i="3" s="1"/>
  <c r="W1370" i="5"/>
  <c r="AC1370" i="5" s="1"/>
  <c r="H1380" i="3" s="1"/>
  <c r="X1370" i="5"/>
  <c r="AD1370" i="5" s="1"/>
  <c r="I1380" i="3" s="1"/>
  <c r="Y1370" i="5"/>
  <c r="AE1370" i="5" s="1"/>
  <c r="J1380" i="3" s="1"/>
  <c r="T1371" i="5"/>
  <c r="Z1371" i="5" s="1"/>
  <c r="E1381" i="3" s="1"/>
  <c r="U1371" i="5"/>
  <c r="AA1371" i="5" s="1"/>
  <c r="F1381" i="3" s="1"/>
  <c r="V1371" i="5"/>
  <c r="AB1371" i="5" s="1"/>
  <c r="G1381" i="3" s="1"/>
  <c r="W1371" i="5"/>
  <c r="AC1371" i="5" s="1"/>
  <c r="H1381" i="3" s="1"/>
  <c r="X1371" i="5"/>
  <c r="AD1371" i="5" s="1"/>
  <c r="I1381" i="3" s="1"/>
  <c r="Y1371" i="5"/>
  <c r="AE1371" i="5" s="1"/>
  <c r="J1381" i="3" s="1"/>
  <c r="T1372" i="5"/>
  <c r="Z1372" i="5" s="1"/>
  <c r="E1382" i="3" s="1"/>
  <c r="U1372" i="5"/>
  <c r="AA1372" i="5" s="1"/>
  <c r="F1382" i="3" s="1"/>
  <c r="V1372" i="5"/>
  <c r="AB1372" i="5" s="1"/>
  <c r="G1382" i="3" s="1"/>
  <c r="W1372" i="5"/>
  <c r="AC1372" i="5" s="1"/>
  <c r="H1382" i="3" s="1"/>
  <c r="X1372" i="5"/>
  <c r="AD1372" i="5" s="1"/>
  <c r="I1382" i="3" s="1"/>
  <c r="Y1372" i="5"/>
  <c r="AE1372" i="5" s="1"/>
  <c r="J1382" i="3" s="1"/>
  <c r="T1373" i="5"/>
  <c r="Z1373" i="5" s="1"/>
  <c r="E1383" i="3" s="1"/>
  <c r="U1373" i="5"/>
  <c r="AA1373" i="5" s="1"/>
  <c r="F1383" i="3" s="1"/>
  <c r="V1373" i="5"/>
  <c r="AB1373" i="5" s="1"/>
  <c r="G1383" i="3" s="1"/>
  <c r="W1373" i="5"/>
  <c r="AC1373" i="5" s="1"/>
  <c r="H1383" i="3" s="1"/>
  <c r="X1373" i="5"/>
  <c r="AD1373" i="5" s="1"/>
  <c r="I1383" i="3" s="1"/>
  <c r="Y1373" i="5"/>
  <c r="AE1373" i="5" s="1"/>
  <c r="J1383" i="3" s="1"/>
  <c r="T1374" i="5"/>
  <c r="Z1374" i="5" s="1"/>
  <c r="E1384" i="3" s="1"/>
  <c r="U1374" i="5"/>
  <c r="AA1374" i="5" s="1"/>
  <c r="F1384" i="3" s="1"/>
  <c r="V1374" i="5"/>
  <c r="AB1374" i="5" s="1"/>
  <c r="G1384" i="3" s="1"/>
  <c r="W1374" i="5"/>
  <c r="AC1374" i="5" s="1"/>
  <c r="H1384" i="3" s="1"/>
  <c r="X1374" i="5"/>
  <c r="AD1374" i="5" s="1"/>
  <c r="I1384" i="3" s="1"/>
  <c r="Y1374" i="5"/>
  <c r="AE1374" i="5" s="1"/>
  <c r="J1384" i="3" s="1"/>
  <c r="T1375" i="5"/>
  <c r="Z1375" i="5" s="1"/>
  <c r="E1385" i="3" s="1"/>
  <c r="U1375" i="5"/>
  <c r="AA1375" i="5" s="1"/>
  <c r="F1385" i="3" s="1"/>
  <c r="V1375" i="5"/>
  <c r="AB1375" i="5" s="1"/>
  <c r="G1385" i="3" s="1"/>
  <c r="W1375" i="5"/>
  <c r="AC1375" i="5" s="1"/>
  <c r="H1385" i="3" s="1"/>
  <c r="X1375" i="5"/>
  <c r="AD1375" i="5" s="1"/>
  <c r="I1385" i="3" s="1"/>
  <c r="Y1375" i="5"/>
  <c r="AE1375" i="5" s="1"/>
  <c r="J1385" i="3" s="1"/>
  <c r="T1376" i="5"/>
  <c r="Z1376" i="5" s="1"/>
  <c r="U1376" i="5"/>
  <c r="AA1376" i="5" s="1"/>
  <c r="V1376" i="5"/>
  <c r="AB1376" i="5" s="1"/>
  <c r="G1386" i="3" s="1"/>
  <c r="W1376" i="5"/>
  <c r="AC1376" i="5" s="1"/>
  <c r="H1386" i="3" s="1"/>
  <c r="X1376" i="5"/>
  <c r="AD1376" i="5" s="1"/>
  <c r="I1386" i="3" s="1"/>
  <c r="Y1376" i="5"/>
  <c r="AE1376" i="5" s="1"/>
  <c r="J1386" i="3" s="1"/>
  <c r="T1377" i="5"/>
  <c r="Z1377" i="5" s="1"/>
  <c r="E1387" i="3" s="1"/>
  <c r="U1377" i="5"/>
  <c r="AA1377" i="5" s="1"/>
  <c r="F1387" i="3" s="1"/>
  <c r="V1377" i="5"/>
  <c r="AB1377" i="5" s="1"/>
  <c r="G1387" i="3" s="1"/>
  <c r="W1377" i="5"/>
  <c r="AC1377" i="5" s="1"/>
  <c r="H1387" i="3" s="1"/>
  <c r="X1377" i="5"/>
  <c r="AD1377" i="5" s="1"/>
  <c r="I1387" i="3" s="1"/>
  <c r="Y1377" i="5"/>
  <c r="AE1377" i="5" s="1"/>
  <c r="J1387" i="3" s="1"/>
  <c r="T1378" i="5"/>
  <c r="Z1378" i="5" s="1"/>
  <c r="E1388" i="3" s="1"/>
  <c r="U1378" i="5"/>
  <c r="AA1378" i="5" s="1"/>
  <c r="F1388" i="3" s="1"/>
  <c r="V1378" i="5"/>
  <c r="AB1378" i="5" s="1"/>
  <c r="G1388" i="3" s="1"/>
  <c r="W1378" i="5"/>
  <c r="AC1378" i="5" s="1"/>
  <c r="H1388" i="3" s="1"/>
  <c r="X1378" i="5"/>
  <c r="AD1378" i="5" s="1"/>
  <c r="I1388" i="3" s="1"/>
  <c r="Y1378" i="5"/>
  <c r="AE1378" i="5" s="1"/>
  <c r="J1388" i="3" s="1"/>
  <c r="T1379" i="5"/>
  <c r="Z1379" i="5" s="1"/>
  <c r="E1389" i="3" s="1"/>
  <c r="U1379" i="5"/>
  <c r="AA1379" i="5" s="1"/>
  <c r="F1389" i="3" s="1"/>
  <c r="V1379" i="5"/>
  <c r="AB1379" i="5" s="1"/>
  <c r="G1389" i="3" s="1"/>
  <c r="W1379" i="5"/>
  <c r="AC1379" i="5" s="1"/>
  <c r="H1389" i="3" s="1"/>
  <c r="X1379" i="5"/>
  <c r="AD1379" i="5" s="1"/>
  <c r="I1389" i="3" s="1"/>
  <c r="Y1379" i="5"/>
  <c r="AE1379" i="5" s="1"/>
  <c r="J1389" i="3" s="1"/>
  <c r="T1380" i="5"/>
  <c r="Z1380" i="5" s="1"/>
  <c r="E1390" i="3" s="1"/>
  <c r="U1380" i="5"/>
  <c r="AA1380" i="5" s="1"/>
  <c r="F1390" i="3" s="1"/>
  <c r="V1380" i="5"/>
  <c r="AB1380" i="5" s="1"/>
  <c r="G1390" i="3" s="1"/>
  <c r="W1380" i="5"/>
  <c r="AC1380" i="5" s="1"/>
  <c r="H1390" i="3" s="1"/>
  <c r="X1380" i="5"/>
  <c r="AD1380" i="5" s="1"/>
  <c r="I1390" i="3" s="1"/>
  <c r="Y1380" i="5"/>
  <c r="AE1380" i="5" s="1"/>
  <c r="J1390" i="3" s="1"/>
  <c r="T1381" i="5"/>
  <c r="Z1381" i="5" s="1"/>
  <c r="E1391" i="3" s="1"/>
  <c r="U1381" i="5"/>
  <c r="AA1381" i="5" s="1"/>
  <c r="F1391" i="3" s="1"/>
  <c r="V1381" i="5"/>
  <c r="AB1381" i="5" s="1"/>
  <c r="G1391" i="3" s="1"/>
  <c r="W1381" i="5"/>
  <c r="AC1381" i="5" s="1"/>
  <c r="H1391" i="3" s="1"/>
  <c r="X1381" i="5"/>
  <c r="AD1381" i="5" s="1"/>
  <c r="I1391" i="3" s="1"/>
  <c r="Y1381" i="5"/>
  <c r="AE1381" i="5" s="1"/>
  <c r="J1391" i="3" s="1"/>
  <c r="T1382" i="5"/>
  <c r="Z1382" i="5" s="1"/>
  <c r="E1392" i="3" s="1"/>
  <c r="U1382" i="5"/>
  <c r="AA1382" i="5" s="1"/>
  <c r="F1392" i="3" s="1"/>
  <c r="V1382" i="5"/>
  <c r="AB1382" i="5" s="1"/>
  <c r="G1392" i="3" s="1"/>
  <c r="W1382" i="5"/>
  <c r="AC1382" i="5" s="1"/>
  <c r="H1392" i="3" s="1"/>
  <c r="X1382" i="5"/>
  <c r="AD1382" i="5" s="1"/>
  <c r="I1392" i="3" s="1"/>
  <c r="Y1382" i="5"/>
  <c r="AE1382" i="5" s="1"/>
  <c r="J1392" i="3" s="1"/>
  <c r="T1383" i="5"/>
  <c r="Z1383" i="5" s="1"/>
  <c r="E1393" i="3" s="1"/>
  <c r="U1383" i="5"/>
  <c r="AA1383" i="5" s="1"/>
  <c r="F1393" i="3" s="1"/>
  <c r="V1383" i="5"/>
  <c r="AB1383" i="5" s="1"/>
  <c r="G1393" i="3" s="1"/>
  <c r="W1383" i="5"/>
  <c r="AC1383" i="5" s="1"/>
  <c r="H1393" i="3" s="1"/>
  <c r="X1383" i="5"/>
  <c r="AD1383" i="5" s="1"/>
  <c r="I1393" i="3" s="1"/>
  <c r="Y1383" i="5"/>
  <c r="AE1383" i="5" s="1"/>
  <c r="J1393" i="3" s="1"/>
  <c r="T1384" i="5"/>
  <c r="Z1384" i="5" s="1"/>
  <c r="E1394" i="3" s="1"/>
  <c r="U1384" i="5"/>
  <c r="AA1384" i="5" s="1"/>
  <c r="F1394" i="3" s="1"/>
  <c r="V1384" i="5"/>
  <c r="AB1384" i="5" s="1"/>
  <c r="G1394" i="3" s="1"/>
  <c r="W1384" i="5"/>
  <c r="AC1384" i="5" s="1"/>
  <c r="H1394" i="3" s="1"/>
  <c r="X1384" i="5"/>
  <c r="AD1384" i="5" s="1"/>
  <c r="I1394" i="3" s="1"/>
  <c r="Y1384" i="5"/>
  <c r="AE1384" i="5" s="1"/>
  <c r="J1394" i="3" s="1"/>
  <c r="T1385" i="5"/>
  <c r="Z1385" i="5" s="1"/>
  <c r="E1395" i="3" s="1"/>
  <c r="U1385" i="5"/>
  <c r="AA1385" i="5" s="1"/>
  <c r="F1395" i="3" s="1"/>
  <c r="V1385" i="5"/>
  <c r="AB1385" i="5" s="1"/>
  <c r="G1395" i="3" s="1"/>
  <c r="W1385" i="5"/>
  <c r="AC1385" i="5" s="1"/>
  <c r="H1395" i="3" s="1"/>
  <c r="X1385" i="5"/>
  <c r="AD1385" i="5" s="1"/>
  <c r="I1395" i="3" s="1"/>
  <c r="Y1385" i="5"/>
  <c r="AE1385" i="5" s="1"/>
  <c r="J1395" i="3" s="1"/>
  <c r="T1386" i="5"/>
  <c r="Z1386" i="5" s="1"/>
  <c r="E1396" i="3" s="1"/>
  <c r="U1386" i="5"/>
  <c r="AA1386" i="5" s="1"/>
  <c r="F1396" i="3" s="1"/>
  <c r="V1386" i="5"/>
  <c r="AB1386" i="5" s="1"/>
  <c r="G1396" i="3" s="1"/>
  <c r="W1386" i="5"/>
  <c r="AC1386" i="5" s="1"/>
  <c r="H1396" i="3" s="1"/>
  <c r="X1386" i="5"/>
  <c r="AD1386" i="5" s="1"/>
  <c r="I1396" i="3" s="1"/>
  <c r="Y1386" i="5"/>
  <c r="AE1386" i="5" s="1"/>
  <c r="J1396" i="3" s="1"/>
  <c r="T1387" i="5"/>
  <c r="Z1387" i="5" s="1"/>
  <c r="E1397" i="3" s="1"/>
  <c r="U1387" i="5"/>
  <c r="AA1387" i="5" s="1"/>
  <c r="F1397" i="3" s="1"/>
  <c r="V1387" i="5"/>
  <c r="AB1387" i="5" s="1"/>
  <c r="G1397" i="3" s="1"/>
  <c r="W1387" i="5"/>
  <c r="AC1387" i="5" s="1"/>
  <c r="H1397" i="3" s="1"/>
  <c r="X1387" i="5"/>
  <c r="AD1387" i="5" s="1"/>
  <c r="I1397" i="3" s="1"/>
  <c r="Y1387" i="5"/>
  <c r="AE1387" i="5" s="1"/>
  <c r="J1397" i="3" s="1"/>
  <c r="T1388" i="5"/>
  <c r="Z1388" i="5" s="1"/>
  <c r="E1398" i="3" s="1"/>
  <c r="U1388" i="5"/>
  <c r="AA1388" i="5" s="1"/>
  <c r="F1398" i="3" s="1"/>
  <c r="V1388" i="5"/>
  <c r="AB1388" i="5" s="1"/>
  <c r="G1398" i="3" s="1"/>
  <c r="W1388" i="5"/>
  <c r="AC1388" i="5" s="1"/>
  <c r="H1398" i="3" s="1"/>
  <c r="X1388" i="5"/>
  <c r="AD1388" i="5" s="1"/>
  <c r="Y1388" i="5"/>
  <c r="AE1388" i="5" s="1"/>
  <c r="J1398" i="3" s="1"/>
  <c r="T1389" i="5"/>
  <c r="Z1389" i="5" s="1"/>
  <c r="E1399" i="3" s="1"/>
  <c r="U1389" i="5"/>
  <c r="AA1389" i="5" s="1"/>
  <c r="F1399" i="3" s="1"/>
  <c r="V1389" i="5"/>
  <c r="AB1389" i="5" s="1"/>
  <c r="G1399" i="3" s="1"/>
  <c r="W1389" i="5"/>
  <c r="AC1389" i="5" s="1"/>
  <c r="H1399" i="3" s="1"/>
  <c r="X1389" i="5"/>
  <c r="AD1389" i="5" s="1"/>
  <c r="I1399" i="3" s="1"/>
  <c r="Y1389" i="5"/>
  <c r="AE1389" i="5" s="1"/>
  <c r="J1399" i="3" s="1"/>
  <c r="T1390" i="5"/>
  <c r="Z1390" i="5" s="1"/>
  <c r="E1400" i="3" s="1"/>
  <c r="U1390" i="5"/>
  <c r="AA1390" i="5" s="1"/>
  <c r="F1400" i="3" s="1"/>
  <c r="V1390" i="5"/>
  <c r="AB1390" i="5" s="1"/>
  <c r="G1400" i="3" s="1"/>
  <c r="W1390" i="5"/>
  <c r="AC1390" i="5" s="1"/>
  <c r="H1400" i="3" s="1"/>
  <c r="X1390" i="5"/>
  <c r="AD1390" i="5" s="1"/>
  <c r="I1400" i="3" s="1"/>
  <c r="Y1390" i="5"/>
  <c r="AE1390" i="5" s="1"/>
  <c r="J1400" i="3" s="1"/>
  <c r="T1391" i="5"/>
  <c r="Z1391" i="5" s="1"/>
  <c r="E1401" i="3" s="1"/>
  <c r="U1391" i="5"/>
  <c r="AA1391" i="5" s="1"/>
  <c r="F1401" i="3" s="1"/>
  <c r="V1391" i="5"/>
  <c r="AB1391" i="5" s="1"/>
  <c r="G1401" i="3" s="1"/>
  <c r="W1391" i="5"/>
  <c r="AC1391" i="5" s="1"/>
  <c r="H1401" i="3" s="1"/>
  <c r="X1391" i="5"/>
  <c r="AD1391" i="5" s="1"/>
  <c r="I1401" i="3" s="1"/>
  <c r="Y1391" i="5"/>
  <c r="AE1391" i="5" s="1"/>
  <c r="J1401" i="3" s="1"/>
  <c r="T1392" i="5"/>
  <c r="Z1392" i="5" s="1"/>
  <c r="E1402" i="3" s="1"/>
  <c r="U1392" i="5"/>
  <c r="AA1392" i="5" s="1"/>
  <c r="F1402" i="3" s="1"/>
  <c r="V1392" i="5"/>
  <c r="AB1392" i="5" s="1"/>
  <c r="G1402" i="3" s="1"/>
  <c r="W1392" i="5"/>
  <c r="AC1392" i="5" s="1"/>
  <c r="H1402" i="3" s="1"/>
  <c r="X1392" i="5"/>
  <c r="AD1392" i="5" s="1"/>
  <c r="I1402" i="3" s="1"/>
  <c r="Y1392" i="5"/>
  <c r="AE1392" i="5" s="1"/>
  <c r="J1402" i="3" s="1"/>
  <c r="T1393" i="5"/>
  <c r="Z1393" i="5" s="1"/>
  <c r="E1403" i="3" s="1"/>
  <c r="U1393" i="5"/>
  <c r="AA1393" i="5" s="1"/>
  <c r="F1403" i="3" s="1"/>
  <c r="V1393" i="5"/>
  <c r="AB1393" i="5" s="1"/>
  <c r="G1403" i="3" s="1"/>
  <c r="W1393" i="5"/>
  <c r="AC1393" i="5" s="1"/>
  <c r="H1403" i="3" s="1"/>
  <c r="X1393" i="5"/>
  <c r="AD1393" i="5" s="1"/>
  <c r="I1403" i="3" s="1"/>
  <c r="Y1393" i="5"/>
  <c r="AE1393" i="5" s="1"/>
  <c r="J1403" i="3" s="1"/>
  <c r="T1394" i="5"/>
  <c r="Z1394" i="5" s="1"/>
  <c r="E1404" i="3" s="1"/>
  <c r="U1394" i="5"/>
  <c r="AA1394" i="5" s="1"/>
  <c r="F1404" i="3" s="1"/>
  <c r="V1394" i="5"/>
  <c r="AB1394" i="5" s="1"/>
  <c r="G1404" i="3" s="1"/>
  <c r="W1394" i="5"/>
  <c r="AC1394" i="5" s="1"/>
  <c r="H1404" i="3" s="1"/>
  <c r="X1394" i="5"/>
  <c r="AD1394" i="5" s="1"/>
  <c r="I1404" i="3" s="1"/>
  <c r="Y1394" i="5"/>
  <c r="AE1394" i="5" s="1"/>
  <c r="J1404" i="3" s="1"/>
  <c r="T1395" i="5"/>
  <c r="Z1395" i="5" s="1"/>
  <c r="E1405" i="3" s="1"/>
  <c r="U1395" i="5"/>
  <c r="AA1395" i="5" s="1"/>
  <c r="F1405" i="3" s="1"/>
  <c r="V1395" i="5"/>
  <c r="AB1395" i="5" s="1"/>
  <c r="G1405" i="3" s="1"/>
  <c r="W1395" i="5"/>
  <c r="AC1395" i="5" s="1"/>
  <c r="H1405" i="3" s="1"/>
  <c r="X1395" i="5"/>
  <c r="AD1395" i="5" s="1"/>
  <c r="I1405" i="3" s="1"/>
  <c r="Y1395" i="5"/>
  <c r="AE1395" i="5" s="1"/>
  <c r="J1405" i="3" s="1"/>
  <c r="T1396" i="5"/>
  <c r="Z1396" i="5" s="1"/>
  <c r="E1406" i="3" s="1"/>
  <c r="U1396" i="5"/>
  <c r="AA1396" i="5" s="1"/>
  <c r="F1406" i="3" s="1"/>
  <c r="V1396" i="5"/>
  <c r="AB1396" i="5" s="1"/>
  <c r="G1406" i="3" s="1"/>
  <c r="W1396" i="5"/>
  <c r="AC1396" i="5" s="1"/>
  <c r="H1406" i="3" s="1"/>
  <c r="X1396" i="5"/>
  <c r="AD1396" i="5" s="1"/>
  <c r="I1406" i="3" s="1"/>
  <c r="Y1396" i="5"/>
  <c r="AE1396" i="5" s="1"/>
  <c r="J1406" i="3" s="1"/>
  <c r="T1397" i="5"/>
  <c r="Z1397" i="5" s="1"/>
  <c r="E1407" i="3" s="1"/>
  <c r="U1397" i="5"/>
  <c r="AA1397" i="5" s="1"/>
  <c r="F1407" i="3" s="1"/>
  <c r="V1397" i="5"/>
  <c r="AB1397" i="5" s="1"/>
  <c r="G1407" i="3" s="1"/>
  <c r="W1397" i="5"/>
  <c r="AC1397" i="5" s="1"/>
  <c r="H1407" i="3" s="1"/>
  <c r="X1397" i="5"/>
  <c r="AD1397" i="5" s="1"/>
  <c r="Y1397" i="5"/>
  <c r="AE1397" i="5" s="1"/>
  <c r="J1407" i="3" s="1"/>
  <c r="T1398" i="5"/>
  <c r="Z1398" i="5" s="1"/>
  <c r="U1398" i="5"/>
  <c r="AA1398" i="5" s="1"/>
  <c r="F1408" i="3" s="1"/>
  <c r="V1398" i="5"/>
  <c r="AB1398" i="5" s="1"/>
  <c r="G1408" i="3" s="1"/>
  <c r="W1398" i="5"/>
  <c r="AC1398" i="5" s="1"/>
  <c r="H1408" i="3" s="1"/>
  <c r="X1398" i="5"/>
  <c r="AD1398" i="5" s="1"/>
  <c r="I1408" i="3" s="1"/>
  <c r="Y1398" i="5"/>
  <c r="AE1398" i="5" s="1"/>
  <c r="J1408" i="3" s="1"/>
  <c r="T1399" i="5"/>
  <c r="Z1399" i="5" s="1"/>
  <c r="E1409" i="3" s="1"/>
  <c r="U1399" i="5"/>
  <c r="AA1399" i="5" s="1"/>
  <c r="F1409" i="3" s="1"/>
  <c r="V1399" i="5"/>
  <c r="AB1399" i="5" s="1"/>
  <c r="G1409" i="3" s="1"/>
  <c r="W1399" i="5"/>
  <c r="AC1399" i="5" s="1"/>
  <c r="H1409" i="3" s="1"/>
  <c r="X1399" i="5"/>
  <c r="AD1399" i="5" s="1"/>
  <c r="I1409" i="3" s="1"/>
  <c r="Y1399" i="5"/>
  <c r="AE1399" i="5" s="1"/>
  <c r="J1409" i="3" s="1"/>
  <c r="T1400" i="5"/>
  <c r="Z1400" i="5" s="1"/>
  <c r="E1410" i="3" s="1"/>
  <c r="U1400" i="5"/>
  <c r="AA1400" i="5" s="1"/>
  <c r="F1410" i="3" s="1"/>
  <c r="V1400" i="5"/>
  <c r="AB1400" i="5" s="1"/>
  <c r="G1410" i="3" s="1"/>
  <c r="W1400" i="5"/>
  <c r="AC1400" i="5" s="1"/>
  <c r="H1410" i="3" s="1"/>
  <c r="X1400" i="5"/>
  <c r="AD1400" i="5" s="1"/>
  <c r="I1410" i="3" s="1"/>
  <c r="Y1400" i="5"/>
  <c r="AE1400" i="5" s="1"/>
  <c r="J1410" i="3" s="1"/>
  <c r="T1401" i="5"/>
  <c r="Z1401" i="5" s="1"/>
  <c r="E1411" i="3" s="1"/>
  <c r="U1401" i="5"/>
  <c r="AA1401" i="5" s="1"/>
  <c r="F1411" i="3" s="1"/>
  <c r="V1401" i="5"/>
  <c r="AB1401" i="5" s="1"/>
  <c r="G1411" i="3" s="1"/>
  <c r="W1401" i="5"/>
  <c r="AC1401" i="5" s="1"/>
  <c r="H1411" i="3" s="1"/>
  <c r="X1401" i="5"/>
  <c r="AD1401" i="5" s="1"/>
  <c r="I1411" i="3" s="1"/>
  <c r="Y1401" i="5"/>
  <c r="AE1401" i="5" s="1"/>
  <c r="J1411" i="3" s="1"/>
  <c r="T1402" i="5"/>
  <c r="Z1402" i="5" s="1"/>
  <c r="E1412" i="3" s="1"/>
  <c r="U1402" i="5"/>
  <c r="AA1402" i="5" s="1"/>
  <c r="F1412" i="3" s="1"/>
  <c r="V1402" i="5"/>
  <c r="AB1402" i="5" s="1"/>
  <c r="G1412" i="3" s="1"/>
  <c r="W1402" i="5"/>
  <c r="AC1402" i="5" s="1"/>
  <c r="H1412" i="3" s="1"/>
  <c r="X1402" i="5"/>
  <c r="AD1402" i="5" s="1"/>
  <c r="I1412" i="3" s="1"/>
  <c r="Y1402" i="5"/>
  <c r="AE1402" i="5" s="1"/>
  <c r="J1412" i="3" s="1"/>
  <c r="T1403" i="5"/>
  <c r="Z1403" i="5" s="1"/>
  <c r="E1413" i="3" s="1"/>
  <c r="U1403" i="5"/>
  <c r="AA1403" i="5" s="1"/>
  <c r="F1413" i="3" s="1"/>
  <c r="V1403" i="5"/>
  <c r="AB1403" i="5" s="1"/>
  <c r="G1413" i="3" s="1"/>
  <c r="W1403" i="5"/>
  <c r="AC1403" i="5" s="1"/>
  <c r="H1413" i="3" s="1"/>
  <c r="X1403" i="5"/>
  <c r="AD1403" i="5" s="1"/>
  <c r="I1413" i="3" s="1"/>
  <c r="Y1403" i="5"/>
  <c r="AE1403" i="5" s="1"/>
  <c r="J1413" i="3" s="1"/>
  <c r="T1404" i="5"/>
  <c r="Z1404" i="5" s="1"/>
  <c r="E1414" i="3" s="1"/>
  <c r="U1404" i="5"/>
  <c r="AA1404" i="5" s="1"/>
  <c r="F1414" i="3" s="1"/>
  <c r="V1404" i="5"/>
  <c r="AB1404" i="5" s="1"/>
  <c r="G1414" i="3" s="1"/>
  <c r="W1404" i="5"/>
  <c r="AC1404" i="5" s="1"/>
  <c r="H1414" i="3" s="1"/>
  <c r="X1404" i="5"/>
  <c r="AD1404" i="5" s="1"/>
  <c r="I1414" i="3" s="1"/>
  <c r="Y1404" i="5"/>
  <c r="AE1404" i="5" s="1"/>
  <c r="J1414" i="3" s="1"/>
  <c r="T1405" i="5"/>
  <c r="Z1405" i="5" s="1"/>
  <c r="E1415" i="3" s="1"/>
  <c r="U1405" i="5"/>
  <c r="AA1405" i="5" s="1"/>
  <c r="F1415" i="3" s="1"/>
  <c r="V1405" i="5"/>
  <c r="AB1405" i="5" s="1"/>
  <c r="G1415" i="3" s="1"/>
  <c r="W1405" i="5"/>
  <c r="AC1405" i="5" s="1"/>
  <c r="H1415" i="3" s="1"/>
  <c r="X1405" i="5"/>
  <c r="AD1405" i="5" s="1"/>
  <c r="I1415" i="3" s="1"/>
  <c r="Y1405" i="5"/>
  <c r="AE1405" i="5" s="1"/>
  <c r="J1415" i="3" s="1"/>
  <c r="T1406" i="5"/>
  <c r="Z1406" i="5" s="1"/>
  <c r="E1416" i="3" s="1"/>
  <c r="U1406" i="5"/>
  <c r="AA1406" i="5" s="1"/>
  <c r="F1416" i="3" s="1"/>
  <c r="V1406" i="5"/>
  <c r="AB1406" i="5" s="1"/>
  <c r="G1416" i="3" s="1"/>
  <c r="W1406" i="5"/>
  <c r="AC1406" i="5" s="1"/>
  <c r="H1416" i="3" s="1"/>
  <c r="X1406" i="5"/>
  <c r="AD1406" i="5" s="1"/>
  <c r="I1416" i="3" s="1"/>
  <c r="Y1406" i="5"/>
  <c r="AE1406" i="5" s="1"/>
  <c r="J1416" i="3" s="1"/>
  <c r="T1407" i="5"/>
  <c r="Z1407" i="5" s="1"/>
  <c r="E1417" i="3" s="1"/>
  <c r="U1407" i="5"/>
  <c r="AA1407" i="5" s="1"/>
  <c r="F1417" i="3" s="1"/>
  <c r="V1407" i="5"/>
  <c r="AB1407" i="5" s="1"/>
  <c r="W1407" i="5"/>
  <c r="AC1407" i="5" s="1"/>
  <c r="H1417" i="3" s="1"/>
  <c r="X1407" i="5"/>
  <c r="AD1407" i="5" s="1"/>
  <c r="I1417" i="3" s="1"/>
  <c r="Y1407" i="5"/>
  <c r="AE1407" i="5" s="1"/>
  <c r="J1417" i="3" s="1"/>
  <c r="T1408" i="5"/>
  <c r="Z1408" i="5" s="1"/>
  <c r="E1418" i="3" s="1"/>
  <c r="U1408" i="5"/>
  <c r="AA1408" i="5" s="1"/>
  <c r="F1418" i="3" s="1"/>
  <c r="V1408" i="5"/>
  <c r="AB1408" i="5" s="1"/>
  <c r="G1418" i="3" s="1"/>
  <c r="W1408" i="5"/>
  <c r="AC1408" i="5" s="1"/>
  <c r="H1418" i="3" s="1"/>
  <c r="X1408" i="5"/>
  <c r="AD1408" i="5" s="1"/>
  <c r="I1418" i="3" s="1"/>
  <c r="Y1408" i="5"/>
  <c r="AE1408" i="5" s="1"/>
  <c r="J1418" i="3" s="1"/>
  <c r="T1409" i="5"/>
  <c r="Z1409" i="5" s="1"/>
  <c r="E1419" i="3" s="1"/>
  <c r="U1409" i="5"/>
  <c r="AA1409" i="5" s="1"/>
  <c r="F1419" i="3" s="1"/>
  <c r="V1409" i="5"/>
  <c r="AB1409" i="5" s="1"/>
  <c r="G1419" i="3" s="1"/>
  <c r="W1409" i="5"/>
  <c r="AC1409" i="5" s="1"/>
  <c r="H1419" i="3" s="1"/>
  <c r="X1409" i="5"/>
  <c r="AD1409" i="5" s="1"/>
  <c r="I1419" i="3" s="1"/>
  <c r="Y1409" i="5"/>
  <c r="AE1409" i="5" s="1"/>
  <c r="J1419" i="3" s="1"/>
  <c r="T1410" i="5"/>
  <c r="Z1410" i="5" s="1"/>
  <c r="U1410" i="5"/>
  <c r="AA1410" i="5" s="1"/>
  <c r="F1420" i="3" s="1"/>
  <c r="V1410" i="5"/>
  <c r="AB1410" i="5" s="1"/>
  <c r="G1420" i="3" s="1"/>
  <c r="W1410" i="5"/>
  <c r="AC1410" i="5" s="1"/>
  <c r="H1420" i="3" s="1"/>
  <c r="X1410" i="5"/>
  <c r="AD1410" i="5" s="1"/>
  <c r="I1420" i="3" s="1"/>
  <c r="Y1410" i="5"/>
  <c r="AE1410" i="5" s="1"/>
  <c r="T1411" i="5"/>
  <c r="Z1411" i="5" s="1"/>
  <c r="E1421" i="3" s="1"/>
  <c r="U1411" i="5"/>
  <c r="AA1411" i="5" s="1"/>
  <c r="F1421" i="3" s="1"/>
  <c r="V1411" i="5"/>
  <c r="AB1411" i="5" s="1"/>
  <c r="G1421" i="3" s="1"/>
  <c r="W1411" i="5"/>
  <c r="AC1411" i="5" s="1"/>
  <c r="H1421" i="3" s="1"/>
  <c r="X1411" i="5"/>
  <c r="AD1411" i="5" s="1"/>
  <c r="I1421" i="3" s="1"/>
  <c r="Y1411" i="5"/>
  <c r="AE1411" i="5" s="1"/>
  <c r="J1421" i="3" s="1"/>
  <c r="T1412" i="5"/>
  <c r="Z1412" i="5" s="1"/>
  <c r="E1422" i="3" s="1"/>
  <c r="U1412" i="5"/>
  <c r="AA1412" i="5" s="1"/>
  <c r="F1422" i="3" s="1"/>
  <c r="V1412" i="5"/>
  <c r="AB1412" i="5" s="1"/>
  <c r="G1422" i="3" s="1"/>
  <c r="W1412" i="5"/>
  <c r="AC1412" i="5" s="1"/>
  <c r="H1422" i="3" s="1"/>
  <c r="X1412" i="5"/>
  <c r="AD1412" i="5" s="1"/>
  <c r="I1422" i="3" s="1"/>
  <c r="Y1412" i="5"/>
  <c r="AE1412" i="5" s="1"/>
  <c r="J1422" i="3" s="1"/>
  <c r="T1413" i="5"/>
  <c r="Z1413" i="5" s="1"/>
  <c r="E1423" i="3" s="1"/>
  <c r="U1413" i="5"/>
  <c r="AA1413" i="5" s="1"/>
  <c r="F1423" i="3" s="1"/>
  <c r="V1413" i="5"/>
  <c r="AB1413" i="5" s="1"/>
  <c r="G1423" i="3" s="1"/>
  <c r="W1413" i="5"/>
  <c r="AC1413" i="5" s="1"/>
  <c r="H1423" i="3" s="1"/>
  <c r="X1413" i="5"/>
  <c r="AD1413" i="5" s="1"/>
  <c r="I1423" i="3" s="1"/>
  <c r="Y1413" i="5"/>
  <c r="AE1413" i="5" s="1"/>
  <c r="J1423" i="3" s="1"/>
  <c r="T1414" i="5"/>
  <c r="Z1414" i="5" s="1"/>
  <c r="E1424" i="3" s="1"/>
  <c r="U1414" i="5"/>
  <c r="AA1414" i="5" s="1"/>
  <c r="F1424" i="3" s="1"/>
  <c r="V1414" i="5"/>
  <c r="AB1414" i="5" s="1"/>
  <c r="G1424" i="3" s="1"/>
  <c r="W1414" i="5"/>
  <c r="AC1414" i="5" s="1"/>
  <c r="H1424" i="3" s="1"/>
  <c r="X1414" i="5"/>
  <c r="AD1414" i="5" s="1"/>
  <c r="I1424" i="3" s="1"/>
  <c r="Y1414" i="5"/>
  <c r="AE1414" i="5" s="1"/>
  <c r="J1424" i="3" s="1"/>
  <c r="T1415" i="5"/>
  <c r="Z1415" i="5" s="1"/>
  <c r="E1425" i="3" s="1"/>
  <c r="U1415" i="5"/>
  <c r="AA1415" i="5" s="1"/>
  <c r="F1425" i="3" s="1"/>
  <c r="V1415" i="5"/>
  <c r="AB1415" i="5" s="1"/>
  <c r="G1425" i="3" s="1"/>
  <c r="W1415" i="5"/>
  <c r="AC1415" i="5" s="1"/>
  <c r="H1425" i="3" s="1"/>
  <c r="X1415" i="5"/>
  <c r="AD1415" i="5" s="1"/>
  <c r="I1425" i="3" s="1"/>
  <c r="Y1415" i="5"/>
  <c r="AE1415" i="5" s="1"/>
  <c r="J1425" i="3" s="1"/>
  <c r="T1416" i="5"/>
  <c r="Z1416" i="5" s="1"/>
  <c r="E1426" i="3" s="1"/>
  <c r="U1416" i="5"/>
  <c r="AA1416" i="5" s="1"/>
  <c r="V1416" i="5"/>
  <c r="AB1416" i="5" s="1"/>
  <c r="G1426" i="3" s="1"/>
  <c r="W1416" i="5"/>
  <c r="AC1416" i="5" s="1"/>
  <c r="H1426" i="3" s="1"/>
  <c r="X1416" i="5"/>
  <c r="AD1416" i="5" s="1"/>
  <c r="I1426" i="3" s="1"/>
  <c r="Y1416" i="5"/>
  <c r="AE1416" i="5" s="1"/>
  <c r="J1426" i="3" s="1"/>
  <c r="T1417" i="5"/>
  <c r="Z1417" i="5" s="1"/>
  <c r="E1427" i="3" s="1"/>
  <c r="U1417" i="5"/>
  <c r="AA1417" i="5" s="1"/>
  <c r="F1427" i="3" s="1"/>
  <c r="V1417" i="5"/>
  <c r="AB1417" i="5" s="1"/>
  <c r="G1427" i="3" s="1"/>
  <c r="W1417" i="5"/>
  <c r="AC1417" i="5" s="1"/>
  <c r="H1427" i="3" s="1"/>
  <c r="X1417" i="5"/>
  <c r="AD1417" i="5" s="1"/>
  <c r="I1427" i="3" s="1"/>
  <c r="Y1417" i="5"/>
  <c r="AE1417" i="5" s="1"/>
  <c r="J1427" i="3" s="1"/>
  <c r="T1418" i="5"/>
  <c r="Z1418" i="5" s="1"/>
  <c r="E1428" i="3" s="1"/>
  <c r="U1418" i="5"/>
  <c r="AA1418" i="5" s="1"/>
  <c r="F1428" i="3" s="1"/>
  <c r="V1418" i="5"/>
  <c r="AB1418" i="5" s="1"/>
  <c r="G1428" i="3" s="1"/>
  <c r="W1418" i="5"/>
  <c r="AC1418" i="5" s="1"/>
  <c r="H1428" i="3" s="1"/>
  <c r="X1418" i="5"/>
  <c r="AD1418" i="5" s="1"/>
  <c r="I1428" i="3" s="1"/>
  <c r="Y1418" i="5"/>
  <c r="AE1418" i="5" s="1"/>
  <c r="J1428" i="3" s="1"/>
  <c r="T1419" i="5"/>
  <c r="Z1419" i="5" s="1"/>
  <c r="E1429" i="3" s="1"/>
  <c r="U1419" i="5"/>
  <c r="AA1419" i="5" s="1"/>
  <c r="F1429" i="3" s="1"/>
  <c r="V1419" i="5"/>
  <c r="AB1419" i="5" s="1"/>
  <c r="G1429" i="3" s="1"/>
  <c r="W1419" i="5"/>
  <c r="AC1419" i="5" s="1"/>
  <c r="H1429" i="3" s="1"/>
  <c r="X1419" i="5"/>
  <c r="AD1419" i="5" s="1"/>
  <c r="I1429" i="3" s="1"/>
  <c r="Y1419" i="5"/>
  <c r="AE1419" i="5" s="1"/>
  <c r="J1429" i="3" s="1"/>
  <c r="T1420" i="5"/>
  <c r="Z1420" i="5" s="1"/>
  <c r="E1430" i="3" s="1"/>
  <c r="U1420" i="5"/>
  <c r="AA1420" i="5" s="1"/>
  <c r="F1430" i="3" s="1"/>
  <c r="V1420" i="5"/>
  <c r="AB1420" i="5" s="1"/>
  <c r="G1430" i="3" s="1"/>
  <c r="W1420" i="5"/>
  <c r="AC1420" i="5" s="1"/>
  <c r="H1430" i="3" s="1"/>
  <c r="X1420" i="5"/>
  <c r="AD1420" i="5" s="1"/>
  <c r="I1430" i="3" s="1"/>
  <c r="Y1420" i="5"/>
  <c r="AE1420" i="5" s="1"/>
  <c r="J1430" i="3" s="1"/>
  <c r="T1421" i="5"/>
  <c r="Z1421" i="5" s="1"/>
  <c r="E1431" i="3" s="1"/>
  <c r="U1421" i="5"/>
  <c r="AA1421" i="5" s="1"/>
  <c r="F1431" i="3" s="1"/>
  <c r="V1421" i="5"/>
  <c r="AB1421" i="5" s="1"/>
  <c r="G1431" i="3" s="1"/>
  <c r="W1421" i="5"/>
  <c r="AC1421" i="5" s="1"/>
  <c r="H1431" i="3" s="1"/>
  <c r="X1421" i="5"/>
  <c r="AD1421" i="5" s="1"/>
  <c r="I1431" i="3" s="1"/>
  <c r="Y1421" i="5"/>
  <c r="AE1421" i="5" s="1"/>
  <c r="J1431" i="3" s="1"/>
  <c r="T1422" i="5"/>
  <c r="Z1422" i="5" s="1"/>
  <c r="E1432" i="3" s="1"/>
  <c r="U1422" i="5"/>
  <c r="AA1422" i="5" s="1"/>
  <c r="F1432" i="3" s="1"/>
  <c r="V1422" i="5"/>
  <c r="AB1422" i="5" s="1"/>
  <c r="G1432" i="3" s="1"/>
  <c r="W1422" i="5"/>
  <c r="AC1422" i="5" s="1"/>
  <c r="H1432" i="3" s="1"/>
  <c r="X1422" i="5"/>
  <c r="AD1422" i="5" s="1"/>
  <c r="I1432" i="3" s="1"/>
  <c r="Y1422" i="5"/>
  <c r="AE1422" i="5" s="1"/>
  <c r="J1432" i="3" s="1"/>
  <c r="T1423" i="5"/>
  <c r="Z1423" i="5" s="1"/>
  <c r="E1433" i="3" s="1"/>
  <c r="U1423" i="5"/>
  <c r="AA1423" i="5" s="1"/>
  <c r="F1433" i="3" s="1"/>
  <c r="V1423" i="5"/>
  <c r="AB1423" i="5" s="1"/>
  <c r="G1433" i="3" s="1"/>
  <c r="W1423" i="5"/>
  <c r="AC1423" i="5" s="1"/>
  <c r="H1433" i="3" s="1"/>
  <c r="X1423" i="5"/>
  <c r="AD1423" i="5" s="1"/>
  <c r="I1433" i="3" s="1"/>
  <c r="Y1423" i="5"/>
  <c r="AE1423" i="5" s="1"/>
  <c r="J1433" i="3" s="1"/>
  <c r="T1424" i="5"/>
  <c r="Z1424" i="5" s="1"/>
  <c r="E1434" i="3" s="1"/>
  <c r="U1424" i="5"/>
  <c r="AA1424" i="5" s="1"/>
  <c r="F1434" i="3" s="1"/>
  <c r="V1424" i="5"/>
  <c r="AB1424" i="5" s="1"/>
  <c r="G1434" i="3" s="1"/>
  <c r="W1424" i="5"/>
  <c r="AC1424" i="5" s="1"/>
  <c r="H1434" i="3" s="1"/>
  <c r="X1424" i="5"/>
  <c r="AD1424" i="5" s="1"/>
  <c r="I1434" i="3" s="1"/>
  <c r="Y1424" i="5"/>
  <c r="AE1424" i="5" s="1"/>
  <c r="J1434" i="3" s="1"/>
  <c r="T1425" i="5"/>
  <c r="Z1425" i="5" s="1"/>
  <c r="E1435" i="3" s="1"/>
  <c r="U1425" i="5"/>
  <c r="AA1425" i="5" s="1"/>
  <c r="F1435" i="3" s="1"/>
  <c r="V1425" i="5"/>
  <c r="AB1425" i="5" s="1"/>
  <c r="G1435" i="3" s="1"/>
  <c r="W1425" i="5"/>
  <c r="AC1425" i="5" s="1"/>
  <c r="H1435" i="3" s="1"/>
  <c r="X1425" i="5"/>
  <c r="AD1425" i="5" s="1"/>
  <c r="I1435" i="3" s="1"/>
  <c r="Y1425" i="5"/>
  <c r="AE1425" i="5" s="1"/>
  <c r="J1435" i="3" s="1"/>
  <c r="T1426" i="5"/>
  <c r="Z1426" i="5" s="1"/>
  <c r="E1436" i="3" s="1"/>
  <c r="U1426" i="5"/>
  <c r="AA1426" i="5" s="1"/>
  <c r="F1436" i="3" s="1"/>
  <c r="V1426" i="5"/>
  <c r="AB1426" i="5" s="1"/>
  <c r="G1436" i="3" s="1"/>
  <c r="W1426" i="5"/>
  <c r="AC1426" i="5" s="1"/>
  <c r="H1436" i="3" s="1"/>
  <c r="X1426" i="5"/>
  <c r="AD1426" i="5" s="1"/>
  <c r="I1436" i="3" s="1"/>
  <c r="Y1426" i="5"/>
  <c r="AE1426" i="5" s="1"/>
  <c r="J1436" i="3" s="1"/>
  <c r="T1427" i="5"/>
  <c r="Z1427" i="5" s="1"/>
  <c r="E1437" i="3" s="1"/>
  <c r="U1427" i="5"/>
  <c r="AA1427" i="5" s="1"/>
  <c r="F1437" i="3" s="1"/>
  <c r="V1427" i="5"/>
  <c r="AB1427" i="5" s="1"/>
  <c r="G1437" i="3" s="1"/>
  <c r="W1427" i="5"/>
  <c r="AC1427" i="5" s="1"/>
  <c r="H1437" i="3" s="1"/>
  <c r="X1427" i="5"/>
  <c r="AD1427" i="5" s="1"/>
  <c r="I1437" i="3" s="1"/>
  <c r="Y1427" i="5"/>
  <c r="AE1427" i="5" s="1"/>
  <c r="J1437" i="3" s="1"/>
  <c r="T1428" i="5"/>
  <c r="Z1428" i="5" s="1"/>
  <c r="E1438" i="3" s="1"/>
  <c r="U1428" i="5"/>
  <c r="AA1428" i="5" s="1"/>
  <c r="F1438" i="3" s="1"/>
  <c r="V1428" i="5"/>
  <c r="AB1428" i="5" s="1"/>
  <c r="G1438" i="3" s="1"/>
  <c r="W1428" i="5"/>
  <c r="AC1428" i="5" s="1"/>
  <c r="H1438" i="3" s="1"/>
  <c r="X1428" i="5"/>
  <c r="AD1428" i="5" s="1"/>
  <c r="I1438" i="3" s="1"/>
  <c r="Y1428" i="5"/>
  <c r="AE1428" i="5" s="1"/>
  <c r="J1438" i="3" s="1"/>
  <c r="T1429" i="5"/>
  <c r="Z1429" i="5" s="1"/>
  <c r="E1439" i="3" s="1"/>
  <c r="U1429" i="5"/>
  <c r="AA1429" i="5" s="1"/>
  <c r="F1439" i="3" s="1"/>
  <c r="V1429" i="5"/>
  <c r="AB1429" i="5" s="1"/>
  <c r="G1439" i="3" s="1"/>
  <c r="W1429" i="5"/>
  <c r="AC1429" i="5" s="1"/>
  <c r="X1429" i="5"/>
  <c r="AD1429" i="5" s="1"/>
  <c r="I1439" i="3" s="1"/>
  <c r="Y1429" i="5"/>
  <c r="AE1429" i="5" s="1"/>
  <c r="J1439" i="3" s="1"/>
  <c r="T1430" i="5"/>
  <c r="Z1430" i="5" s="1"/>
  <c r="E1440" i="3" s="1"/>
  <c r="U1430" i="5"/>
  <c r="AA1430" i="5" s="1"/>
  <c r="F1440" i="3" s="1"/>
  <c r="V1430" i="5"/>
  <c r="AB1430" i="5" s="1"/>
  <c r="G1440" i="3" s="1"/>
  <c r="W1430" i="5"/>
  <c r="AC1430" i="5" s="1"/>
  <c r="H1440" i="3" s="1"/>
  <c r="X1430" i="5"/>
  <c r="AD1430" i="5" s="1"/>
  <c r="I1440" i="3" s="1"/>
  <c r="Y1430" i="5"/>
  <c r="AE1430" i="5" s="1"/>
  <c r="J1440" i="3" s="1"/>
  <c r="T1431" i="5"/>
  <c r="Z1431" i="5" s="1"/>
  <c r="E1441" i="3" s="1"/>
  <c r="U1431" i="5"/>
  <c r="AA1431" i="5" s="1"/>
  <c r="F1441" i="3" s="1"/>
  <c r="V1431" i="5"/>
  <c r="AB1431" i="5" s="1"/>
  <c r="G1441" i="3" s="1"/>
  <c r="W1431" i="5"/>
  <c r="AC1431" i="5" s="1"/>
  <c r="H1441" i="3" s="1"/>
  <c r="X1431" i="5"/>
  <c r="AD1431" i="5" s="1"/>
  <c r="I1441" i="3" s="1"/>
  <c r="Y1431" i="5"/>
  <c r="AE1431" i="5" s="1"/>
  <c r="J1441" i="3" s="1"/>
  <c r="T1432" i="5"/>
  <c r="Z1432" i="5" s="1"/>
  <c r="E1442" i="3" s="1"/>
  <c r="U1432" i="5"/>
  <c r="AA1432" i="5" s="1"/>
  <c r="V1432" i="5"/>
  <c r="AB1432" i="5" s="1"/>
  <c r="G1442" i="3" s="1"/>
  <c r="W1432" i="5"/>
  <c r="AC1432" i="5" s="1"/>
  <c r="H1442" i="3" s="1"/>
  <c r="X1432" i="5"/>
  <c r="AD1432" i="5" s="1"/>
  <c r="I1442" i="3" s="1"/>
  <c r="Y1432" i="5"/>
  <c r="AE1432" i="5" s="1"/>
  <c r="J1442" i="3" s="1"/>
  <c r="T1433" i="5"/>
  <c r="Z1433" i="5" s="1"/>
  <c r="E1443" i="3" s="1"/>
  <c r="U1433" i="5"/>
  <c r="AA1433" i="5" s="1"/>
  <c r="F1443" i="3" s="1"/>
  <c r="V1433" i="5"/>
  <c r="AB1433" i="5" s="1"/>
  <c r="G1443" i="3" s="1"/>
  <c r="W1433" i="5"/>
  <c r="AC1433" i="5" s="1"/>
  <c r="H1443" i="3" s="1"/>
  <c r="X1433" i="5"/>
  <c r="AD1433" i="5" s="1"/>
  <c r="I1443" i="3" s="1"/>
  <c r="Y1433" i="5"/>
  <c r="AE1433" i="5" s="1"/>
  <c r="J1443" i="3" s="1"/>
  <c r="T1434" i="5"/>
  <c r="Z1434" i="5" s="1"/>
  <c r="E1444" i="3" s="1"/>
  <c r="U1434" i="5"/>
  <c r="AA1434" i="5" s="1"/>
  <c r="F1444" i="3" s="1"/>
  <c r="V1434" i="5"/>
  <c r="AB1434" i="5" s="1"/>
  <c r="G1444" i="3" s="1"/>
  <c r="W1434" i="5"/>
  <c r="AC1434" i="5" s="1"/>
  <c r="H1444" i="3" s="1"/>
  <c r="X1434" i="5"/>
  <c r="AD1434" i="5" s="1"/>
  <c r="I1444" i="3" s="1"/>
  <c r="Y1434" i="5"/>
  <c r="AE1434" i="5" s="1"/>
  <c r="J1444" i="3" s="1"/>
  <c r="T1435" i="5"/>
  <c r="Z1435" i="5" s="1"/>
  <c r="E1445" i="3" s="1"/>
  <c r="U1435" i="5"/>
  <c r="AA1435" i="5" s="1"/>
  <c r="F1445" i="3" s="1"/>
  <c r="V1435" i="5"/>
  <c r="AB1435" i="5" s="1"/>
  <c r="G1445" i="3" s="1"/>
  <c r="W1435" i="5"/>
  <c r="AC1435" i="5" s="1"/>
  <c r="H1445" i="3" s="1"/>
  <c r="X1435" i="5"/>
  <c r="AD1435" i="5" s="1"/>
  <c r="I1445" i="3" s="1"/>
  <c r="Y1435" i="5"/>
  <c r="AE1435" i="5" s="1"/>
  <c r="J1445" i="3" s="1"/>
  <c r="T1436" i="5"/>
  <c r="Z1436" i="5" s="1"/>
  <c r="E1446" i="3" s="1"/>
  <c r="U1436" i="5"/>
  <c r="AA1436" i="5" s="1"/>
  <c r="F1446" i="3" s="1"/>
  <c r="V1436" i="5"/>
  <c r="AB1436" i="5" s="1"/>
  <c r="G1446" i="3" s="1"/>
  <c r="W1436" i="5"/>
  <c r="AC1436" i="5" s="1"/>
  <c r="H1446" i="3" s="1"/>
  <c r="X1436" i="5"/>
  <c r="AD1436" i="5" s="1"/>
  <c r="I1446" i="3" s="1"/>
  <c r="Y1436" i="5"/>
  <c r="AE1436" i="5" s="1"/>
  <c r="J1446" i="3" s="1"/>
  <c r="T1437" i="5"/>
  <c r="Z1437" i="5" s="1"/>
  <c r="E1447" i="3" s="1"/>
  <c r="U1437" i="5"/>
  <c r="AA1437" i="5" s="1"/>
  <c r="F1447" i="3" s="1"/>
  <c r="V1437" i="5"/>
  <c r="AB1437" i="5" s="1"/>
  <c r="G1447" i="3" s="1"/>
  <c r="W1437" i="5"/>
  <c r="AC1437" i="5" s="1"/>
  <c r="H1447" i="3" s="1"/>
  <c r="X1437" i="5"/>
  <c r="AD1437" i="5" s="1"/>
  <c r="I1447" i="3" s="1"/>
  <c r="Y1437" i="5"/>
  <c r="AE1437" i="5" s="1"/>
  <c r="J1447" i="3" s="1"/>
  <c r="T1438" i="5"/>
  <c r="Z1438" i="5" s="1"/>
  <c r="E1448" i="3" s="1"/>
  <c r="U1438" i="5"/>
  <c r="AA1438" i="5" s="1"/>
  <c r="F1448" i="3" s="1"/>
  <c r="V1438" i="5"/>
  <c r="AB1438" i="5" s="1"/>
  <c r="G1448" i="3" s="1"/>
  <c r="W1438" i="5"/>
  <c r="AC1438" i="5" s="1"/>
  <c r="H1448" i="3" s="1"/>
  <c r="X1438" i="5"/>
  <c r="AD1438" i="5" s="1"/>
  <c r="I1448" i="3" s="1"/>
  <c r="Y1438" i="5"/>
  <c r="AE1438" i="5" s="1"/>
  <c r="J1448" i="3" s="1"/>
  <c r="T1439" i="5"/>
  <c r="Z1439" i="5" s="1"/>
  <c r="E1449" i="3" s="1"/>
  <c r="U1439" i="5"/>
  <c r="AA1439" i="5" s="1"/>
  <c r="F1449" i="3" s="1"/>
  <c r="V1439" i="5"/>
  <c r="AB1439" i="5" s="1"/>
  <c r="G1449" i="3" s="1"/>
  <c r="W1439" i="5"/>
  <c r="AC1439" i="5" s="1"/>
  <c r="H1449" i="3" s="1"/>
  <c r="X1439" i="5"/>
  <c r="AD1439" i="5" s="1"/>
  <c r="I1449" i="3" s="1"/>
  <c r="Y1439" i="5"/>
  <c r="AE1439" i="5" s="1"/>
  <c r="J1449" i="3" s="1"/>
  <c r="T1440" i="5"/>
  <c r="Z1440" i="5" s="1"/>
  <c r="E1450" i="3" s="1"/>
  <c r="U1440" i="5"/>
  <c r="AA1440" i="5" s="1"/>
  <c r="F1450" i="3" s="1"/>
  <c r="V1440" i="5"/>
  <c r="AB1440" i="5" s="1"/>
  <c r="G1450" i="3" s="1"/>
  <c r="W1440" i="5"/>
  <c r="AC1440" i="5" s="1"/>
  <c r="H1450" i="3" s="1"/>
  <c r="X1440" i="5"/>
  <c r="AD1440" i="5" s="1"/>
  <c r="I1450" i="3" s="1"/>
  <c r="Y1440" i="5"/>
  <c r="AE1440" i="5" s="1"/>
  <c r="J1450" i="3" s="1"/>
  <c r="T1441" i="5"/>
  <c r="Z1441" i="5" s="1"/>
  <c r="E1451" i="3" s="1"/>
  <c r="U1441" i="5"/>
  <c r="AA1441" i="5" s="1"/>
  <c r="F1451" i="3" s="1"/>
  <c r="V1441" i="5"/>
  <c r="AB1441" i="5" s="1"/>
  <c r="G1451" i="3" s="1"/>
  <c r="W1441" i="5"/>
  <c r="AC1441" i="5" s="1"/>
  <c r="H1451" i="3" s="1"/>
  <c r="X1441" i="5"/>
  <c r="AD1441" i="5" s="1"/>
  <c r="I1451" i="3" s="1"/>
  <c r="Y1441" i="5"/>
  <c r="AE1441" i="5" s="1"/>
  <c r="J1451" i="3" s="1"/>
  <c r="T1442" i="5"/>
  <c r="Z1442" i="5" s="1"/>
  <c r="E1452" i="3" s="1"/>
  <c r="U1442" i="5"/>
  <c r="AA1442" i="5" s="1"/>
  <c r="F1452" i="3" s="1"/>
  <c r="V1442" i="5"/>
  <c r="AB1442" i="5" s="1"/>
  <c r="G1452" i="3" s="1"/>
  <c r="W1442" i="5"/>
  <c r="AC1442" i="5" s="1"/>
  <c r="H1452" i="3" s="1"/>
  <c r="X1442" i="5"/>
  <c r="AD1442" i="5" s="1"/>
  <c r="I1452" i="3" s="1"/>
  <c r="Y1442" i="5"/>
  <c r="AE1442" i="5" s="1"/>
  <c r="J1452" i="3" s="1"/>
  <c r="T1443" i="5"/>
  <c r="Z1443" i="5" s="1"/>
  <c r="E1453" i="3" s="1"/>
  <c r="U1443" i="5"/>
  <c r="AA1443" i="5" s="1"/>
  <c r="F1453" i="3" s="1"/>
  <c r="V1443" i="5"/>
  <c r="AB1443" i="5" s="1"/>
  <c r="G1453" i="3" s="1"/>
  <c r="W1443" i="5"/>
  <c r="AC1443" i="5" s="1"/>
  <c r="H1453" i="3" s="1"/>
  <c r="X1443" i="5"/>
  <c r="AD1443" i="5" s="1"/>
  <c r="I1453" i="3" s="1"/>
  <c r="Y1443" i="5"/>
  <c r="AE1443" i="5" s="1"/>
  <c r="J1453" i="3" s="1"/>
  <c r="T1444" i="5"/>
  <c r="Z1444" i="5" s="1"/>
  <c r="E1454" i="3" s="1"/>
  <c r="U1444" i="5"/>
  <c r="AA1444" i="5" s="1"/>
  <c r="V1444" i="5"/>
  <c r="AB1444" i="5" s="1"/>
  <c r="G1454" i="3" s="1"/>
  <c r="W1444" i="5"/>
  <c r="AC1444" i="5" s="1"/>
  <c r="H1454" i="3" s="1"/>
  <c r="X1444" i="5"/>
  <c r="AD1444" i="5" s="1"/>
  <c r="I1454" i="3" s="1"/>
  <c r="Y1444" i="5"/>
  <c r="AE1444" i="5" s="1"/>
  <c r="J1454" i="3" s="1"/>
  <c r="T1445" i="5"/>
  <c r="Z1445" i="5" s="1"/>
  <c r="E1455" i="3" s="1"/>
  <c r="U1445" i="5"/>
  <c r="AA1445" i="5" s="1"/>
  <c r="F1455" i="3" s="1"/>
  <c r="V1445" i="5"/>
  <c r="AB1445" i="5" s="1"/>
  <c r="G1455" i="3" s="1"/>
  <c r="W1445" i="5"/>
  <c r="AC1445" i="5" s="1"/>
  <c r="H1455" i="3" s="1"/>
  <c r="X1445" i="5"/>
  <c r="AD1445" i="5" s="1"/>
  <c r="I1455" i="3" s="1"/>
  <c r="Y1445" i="5"/>
  <c r="AE1445" i="5" s="1"/>
  <c r="J1455" i="3" s="1"/>
  <c r="T1446" i="5"/>
  <c r="Z1446" i="5" s="1"/>
  <c r="E1456" i="3" s="1"/>
  <c r="U1446" i="5"/>
  <c r="AA1446" i="5" s="1"/>
  <c r="F1456" i="3" s="1"/>
  <c r="V1446" i="5"/>
  <c r="AB1446" i="5" s="1"/>
  <c r="G1456" i="3" s="1"/>
  <c r="W1446" i="5"/>
  <c r="AC1446" i="5" s="1"/>
  <c r="H1456" i="3" s="1"/>
  <c r="X1446" i="5"/>
  <c r="AD1446" i="5" s="1"/>
  <c r="I1456" i="3" s="1"/>
  <c r="Y1446" i="5"/>
  <c r="AE1446" i="5" s="1"/>
  <c r="J1456" i="3" s="1"/>
  <c r="T1447" i="5"/>
  <c r="Z1447" i="5" s="1"/>
  <c r="E1457" i="3" s="1"/>
  <c r="U1447" i="5"/>
  <c r="AA1447" i="5" s="1"/>
  <c r="F1457" i="3" s="1"/>
  <c r="V1447" i="5"/>
  <c r="AB1447" i="5" s="1"/>
  <c r="W1447" i="5"/>
  <c r="AC1447" i="5" s="1"/>
  <c r="H1457" i="3" s="1"/>
  <c r="X1447" i="5"/>
  <c r="AD1447" i="5" s="1"/>
  <c r="I1457" i="3" s="1"/>
  <c r="Y1447" i="5"/>
  <c r="AE1447" i="5" s="1"/>
  <c r="J1457" i="3" s="1"/>
  <c r="T1448" i="5"/>
  <c r="Z1448" i="5" s="1"/>
  <c r="E1458" i="3" s="1"/>
  <c r="U1448" i="5"/>
  <c r="AA1448" i="5" s="1"/>
  <c r="F1458" i="3" s="1"/>
  <c r="V1448" i="5"/>
  <c r="AB1448" i="5" s="1"/>
  <c r="G1458" i="3" s="1"/>
  <c r="W1448" i="5"/>
  <c r="AC1448" i="5" s="1"/>
  <c r="H1458" i="3" s="1"/>
  <c r="X1448" i="5"/>
  <c r="AD1448" i="5" s="1"/>
  <c r="I1458" i="3" s="1"/>
  <c r="Y1448" i="5"/>
  <c r="AE1448" i="5" s="1"/>
  <c r="J1458" i="3" s="1"/>
  <c r="T1449" i="5"/>
  <c r="Z1449" i="5" s="1"/>
  <c r="E1459" i="3" s="1"/>
  <c r="U1449" i="5"/>
  <c r="AA1449" i="5" s="1"/>
  <c r="F1459" i="3" s="1"/>
  <c r="V1449" i="5"/>
  <c r="AB1449" i="5" s="1"/>
  <c r="G1459" i="3" s="1"/>
  <c r="W1449" i="5"/>
  <c r="AC1449" i="5" s="1"/>
  <c r="H1459" i="3" s="1"/>
  <c r="X1449" i="5"/>
  <c r="AD1449" i="5" s="1"/>
  <c r="I1459" i="3" s="1"/>
  <c r="Y1449" i="5"/>
  <c r="AE1449" i="5" s="1"/>
  <c r="J1459" i="3" s="1"/>
  <c r="T1450" i="5"/>
  <c r="Z1450" i="5" s="1"/>
  <c r="E1460" i="3" s="1"/>
  <c r="U1450" i="5"/>
  <c r="AA1450" i="5" s="1"/>
  <c r="F1460" i="3" s="1"/>
  <c r="V1450" i="5"/>
  <c r="AB1450" i="5" s="1"/>
  <c r="G1460" i="3" s="1"/>
  <c r="W1450" i="5"/>
  <c r="AC1450" i="5" s="1"/>
  <c r="H1460" i="3" s="1"/>
  <c r="X1450" i="5"/>
  <c r="AD1450" i="5" s="1"/>
  <c r="I1460" i="3" s="1"/>
  <c r="Y1450" i="5"/>
  <c r="AE1450" i="5" s="1"/>
  <c r="J1460" i="3" s="1"/>
  <c r="T1451" i="5"/>
  <c r="Z1451" i="5" s="1"/>
  <c r="E1461" i="3" s="1"/>
  <c r="U1451" i="5"/>
  <c r="AA1451" i="5" s="1"/>
  <c r="F1461" i="3" s="1"/>
  <c r="V1451" i="5"/>
  <c r="AB1451" i="5" s="1"/>
  <c r="G1461" i="3" s="1"/>
  <c r="W1451" i="5"/>
  <c r="AC1451" i="5" s="1"/>
  <c r="H1461" i="3" s="1"/>
  <c r="X1451" i="5"/>
  <c r="AD1451" i="5" s="1"/>
  <c r="I1461" i="3" s="1"/>
  <c r="Y1451" i="5"/>
  <c r="AE1451" i="5" s="1"/>
  <c r="J1461" i="3" s="1"/>
  <c r="T1452" i="5"/>
  <c r="Z1452" i="5" s="1"/>
  <c r="E1462" i="3" s="1"/>
  <c r="U1452" i="5"/>
  <c r="AA1452" i="5" s="1"/>
  <c r="F1462" i="3" s="1"/>
  <c r="V1452" i="5"/>
  <c r="AB1452" i="5" s="1"/>
  <c r="G1462" i="3" s="1"/>
  <c r="W1452" i="5"/>
  <c r="AC1452" i="5" s="1"/>
  <c r="H1462" i="3" s="1"/>
  <c r="X1452" i="5"/>
  <c r="AD1452" i="5" s="1"/>
  <c r="I1462" i="3" s="1"/>
  <c r="Y1452" i="5"/>
  <c r="AE1452" i="5" s="1"/>
  <c r="T1453" i="5"/>
  <c r="Z1453" i="5" s="1"/>
  <c r="E1463" i="3" s="1"/>
  <c r="U1453" i="5"/>
  <c r="AA1453" i="5" s="1"/>
  <c r="F1463" i="3" s="1"/>
  <c r="V1453" i="5"/>
  <c r="AB1453" i="5" s="1"/>
  <c r="G1463" i="3" s="1"/>
  <c r="W1453" i="5"/>
  <c r="AC1453" i="5" s="1"/>
  <c r="X1453" i="5"/>
  <c r="AD1453" i="5" s="1"/>
  <c r="I1463" i="3" s="1"/>
  <c r="Y1453" i="5"/>
  <c r="AE1453" i="5" s="1"/>
  <c r="J1463" i="3" s="1"/>
  <c r="T1454" i="5"/>
  <c r="Z1454" i="5" s="1"/>
  <c r="E1464" i="3" s="1"/>
  <c r="U1454" i="5"/>
  <c r="AA1454" i="5" s="1"/>
  <c r="F1464" i="3" s="1"/>
  <c r="V1454" i="5"/>
  <c r="AB1454" i="5" s="1"/>
  <c r="G1464" i="3" s="1"/>
  <c r="W1454" i="5"/>
  <c r="AC1454" i="5" s="1"/>
  <c r="H1464" i="3" s="1"/>
  <c r="X1454" i="5"/>
  <c r="AD1454" i="5" s="1"/>
  <c r="I1464" i="3" s="1"/>
  <c r="Y1454" i="5"/>
  <c r="AE1454" i="5" s="1"/>
  <c r="J1464" i="3" s="1"/>
  <c r="T1455" i="5"/>
  <c r="Z1455" i="5" s="1"/>
  <c r="E1465" i="3" s="1"/>
  <c r="U1455" i="5"/>
  <c r="AA1455" i="5" s="1"/>
  <c r="F1465" i="3" s="1"/>
  <c r="V1455" i="5"/>
  <c r="AB1455" i="5" s="1"/>
  <c r="G1465" i="3" s="1"/>
  <c r="W1455" i="5"/>
  <c r="AC1455" i="5" s="1"/>
  <c r="H1465" i="3" s="1"/>
  <c r="X1455" i="5"/>
  <c r="AD1455" i="5" s="1"/>
  <c r="I1465" i="3" s="1"/>
  <c r="Y1455" i="5"/>
  <c r="AE1455" i="5" s="1"/>
  <c r="J1465" i="3" s="1"/>
  <c r="T1456" i="5"/>
  <c r="Z1456" i="5" s="1"/>
  <c r="E1466" i="3" s="1"/>
  <c r="U1456" i="5"/>
  <c r="AA1456" i="5" s="1"/>
  <c r="V1456" i="5"/>
  <c r="AB1456" i="5" s="1"/>
  <c r="G1466" i="3" s="1"/>
  <c r="W1456" i="5"/>
  <c r="AC1456" i="5" s="1"/>
  <c r="H1466" i="3" s="1"/>
  <c r="X1456" i="5"/>
  <c r="AD1456" i="5" s="1"/>
  <c r="I1466" i="3" s="1"/>
  <c r="Y1456" i="5"/>
  <c r="AE1456" i="5" s="1"/>
  <c r="J1466" i="3" s="1"/>
  <c r="T1457" i="5"/>
  <c r="Z1457" i="5" s="1"/>
  <c r="E1467" i="3" s="1"/>
  <c r="U1457" i="5"/>
  <c r="AA1457" i="5" s="1"/>
  <c r="F1467" i="3" s="1"/>
  <c r="V1457" i="5"/>
  <c r="AB1457" i="5" s="1"/>
  <c r="G1467" i="3" s="1"/>
  <c r="W1457" i="5"/>
  <c r="AC1457" i="5" s="1"/>
  <c r="H1467" i="3" s="1"/>
  <c r="X1457" i="5"/>
  <c r="AD1457" i="5" s="1"/>
  <c r="I1467" i="3" s="1"/>
  <c r="Y1457" i="5"/>
  <c r="AE1457" i="5" s="1"/>
  <c r="J1467" i="3" s="1"/>
  <c r="T1458" i="5"/>
  <c r="Z1458" i="5" s="1"/>
  <c r="E1468" i="3" s="1"/>
  <c r="U1458" i="5"/>
  <c r="AA1458" i="5" s="1"/>
  <c r="F1468" i="3" s="1"/>
  <c r="V1458" i="5"/>
  <c r="AB1458" i="5" s="1"/>
  <c r="G1468" i="3" s="1"/>
  <c r="W1458" i="5"/>
  <c r="AC1458" i="5" s="1"/>
  <c r="H1468" i="3" s="1"/>
  <c r="X1458" i="5"/>
  <c r="AD1458" i="5" s="1"/>
  <c r="I1468" i="3" s="1"/>
  <c r="Y1458" i="5"/>
  <c r="AE1458" i="5" s="1"/>
  <c r="J1468" i="3" s="1"/>
  <c r="T1459" i="5"/>
  <c r="Z1459" i="5" s="1"/>
  <c r="E1469" i="3" s="1"/>
  <c r="U1459" i="5"/>
  <c r="AA1459" i="5" s="1"/>
  <c r="F1469" i="3" s="1"/>
  <c r="V1459" i="5"/>
  <c r="AB1459" i="5" s="1"/>
  <c r="G1469" i="3" s="1"/>
  <c r="W1459" i="5"/>
  <c r="AC1459" i="5" s="1"/>
  <c r="H1469" i="3" s="1"/>
  <c r="X1459" i="5"/>
  <c r="AD1459" i="5" s="1"/>
  <c r="I1469" i="3" s="1"/>
  <c r="Y1459" i="5"/>
  <c r="AE1459" i="5" s="1"/>
  <c r="J1469" i="3" s="1"/>
  <c r="T1460" i="5"/>
  <c r="Z1460" i="5" s="1"/>
  <c r="E1470" i="3" s="1"/>
  <c r="U1460" i="5"/>
  <c r="AA1460" i="5" s="1"/>
  <c r="F1470" i="3" s="1"/>
  <c r="V1460" i="5"/>
  <c r="AB1460" i="5" s="1"/>
  <c r="G1470" i="3" s="1"/>
  <c r="W1460" i="5"/>
  <c r="AC1460" i="5" s="1"/>
  <c r="H1470" i="3" s="1"/>
  <c r="X1460" i="5"/>
  <c r="AD1460" i="5" s="1"/>
  <c r="I1470" i="3" s="1"/>
  <c r="Y1460" i="5"/>
  <c r="AE1460" i="5" s="1"/>
  <c r="J1470" i="3" s="1"/>
  <c r="T1461" i="5"/>
  <c r="Z1461" i="5" s="1"/>
  <c r="E1471" i="3" s="1"/>
  <c r="U1461" i="5"/>
  <c r="AA1461" i="5" s="1"/>
  <c r="F1471" i="3" s="1"/>
  <c r="V1461" i="5"/>
  <c r="AB1461" i="5" s="1"/>
  <c r="G1471" i="3" s="1"/>
  <c r="W1461" i="5"/>
  <c r="AC1461" i="5" s="1"/>
  <c r="H1471" i="3" s="1"/>
  <c r="X1461" i="5"/>
  <c r="AD1461" i="5" s="1"/>
  <c r="I1471" i="3" s="1"/>
  <c r="Y1461" i="5"/>
  <c r="AE1461" i="5" s="1"/>
  <c r="J1471" i="3" s="1"/>
  <c r="T1462" i="5"/>
  <c r="Z1462" i="5" s="1"/>
  <c r="E1472" i="3" s="1"/>
  <c r="U1462" i="5"/>
  <c r="AA1462" i="5" s="1"/>
  <c r="F1472" i="3" s="1"/>
  <c r="V1462" i="5"/>
  <c r="AB1462" i="5" s="1"/>
  <c r="G1472" i="3" s="1"/>
  <c r="W1462" i="5"/>
  <c r="AC1462" i="5" s="1"/>
  <c r="H1472" i="3" s="1"/>
  <c r="X1462" i="5"/>
  <c r="AD1462" i="5" s="1"/>
  <c r="I1472" i="3" s="1"/>
  <c r="Y1462" i="5"/>
  <c r="AE1462" i="5" s="1"/>
  <c r="J1472" i="3" s="1"/>
  <c r="T1463" i="5"/>
  <c r="Z1463" i="5" s="1"/>
  <c r="E1473" i="3" s="1"/>
  <c r="U1463" i="5"/>
  <c r="AA1463" i="5" s="1"/>
  <c r="F1473" i="3" s="1"/>
  <c r="V1463" i="5"/>
  <c r="AB1463" i="5" s="1"/>
  <c r="G1473" i="3" s="1"/>
  <c r="W1463" i="5"/>
  <c r="AC1463" i="5" s="1"/>
  <c r="H1473" i="3" s="1"/>
  <c r="X1463" i="5"/>
  <c r="AD1463" i="5" s="1"/>
  <c r="I1473" i="3" s="1"/>
  <c r="Y1463" i="5"/>
  <c r="AE1463" i="5" s="1"/>
  <c r="J1473" i="3" s="1"/>
  <c r="T1464" i="5"/>
  <c r="Z1464" i="5" s="1"/>
  <c r="E1474" i="3" s="1"/>
  <c r="U1464" i="5"/>
  <c r="AA1464" i="5" s="1"/>
  <c r="F1474" i="3" s="1"/>
  <c r="V1464" i="5"/>
  <c r="AB1464" i="5" s="1"/>
  <c r="G1474" i="3" s="1"/>
  <c r="W1464" i="5"/>
  <c r="AC1464" i="5" s="1"/>
  <c r="H1474" i="3" s="1"/>
  <c r="X1464" i="5"/>
  <c r="AD1464" i="5" s="1"/>
  <c r="I1474" i="3" s="1"/>
  <c r="Y1464" i="5"/>
  <c r="AE1464" i="5" s="1"/>
  <c r="J1474" i="3" s="1"/>
  <c r="T1465" i="5"/>
  <c r="Z1465" i="5" s="1"/>
  <c r="E1475" i="3" s="1"/>
  <c r="U1465" i="5"/>
  <c r="AA1465" i="5" s="1"/>
  <c r="F1475" i="3" s="1"/>
  <c r="V1465" i="5"/>
  <c r="AB1465" i="5" s="1"/>
  <c r="G1475" i="3" s="1"/>
  <c r="W1465" i="5"/>
  <c r="AC1465" i="5" s="1"/>
  <c r="H1475" i="3" s="1"/>
  <c r="X1465" i="5"/>
  <c r="AD1465" i="5" s="1"/>
  <c r="I1475" i="3" s="1"/>
  <c r="Y1465" i="5"/>
  <c r="AE1465" i="5" s="1"/>
  <c r="J1475" i="3" s="1"/>
  <c r="T1466" i="5"/>
  <c r="Z1466" i="5" s="1"/>
  <c r="E1476" i="3" s="1"/>
  <c r="U1466" i="5"/>
  <c r="AA1466" i="5" s="1"/>
  <c r="F1476" i="3" s="1"/>
  <c r="V1466" i="5"/>
  <c r="AB1466" i="5" s="1"/>
  <c r="G1476" i="3" s="1"/>
  <c r="W1466" i="5"/>
  <c r="AC1466" i="5" s="1"/>
  <c r="H1476" i="3" s="1"/>
  <c r="X1466" i="5"/>
  <c r="AD1466" i="5" s="1"/>
  <c r="I1476" i="3" s="1"/>
  <c r="Y1466" i="5"/>
  <c r="AE1466" i="5" s="1"/>
  <c r="J1476" i="3" s="1"/>
  <c r="T1467" i="5"/>
  <c r="Z1467" i="5" s="1"/>
  <c r="E1477" i="3" s="1"/>
  <c r="U1467" i="5"/>
  <c r="AA1467" i="5" s="1"/>
  <c r="F1477" i="3" s="1"/>
  <c r="V1467" i="5"/>
  <c r="AB1467" i="5" s="1"/>
  <c r="G1477" i="3" s="1"/>
  <c r="W1467" i="5"/>
  <c r="AC1467" i="5" s="1"/>
  <c r="H1477" i="3" s="1"/>
  <c r="X1467" i="5"/>
  <c r="AD1467" i="5" s="1"/>
  <c r="I1477" i="3" s="1"/>
  <c r="Y1467" i="5"/>
  <c r="AE1467" i="5" s="1"/>
  <c r="J1477" i="3" s="1"/>
  <c r="T1468" i="5"/>
  <c r="Z1468" i="5" s="1"/>
  <c r="E1478" i="3" s="1"/>
  <c r="U1468" i="5"/>
  <c r="AA1468" i="5" s="1"/>
  <c r="F1478" i="3" s="1"/>
  <c r="V1468" i="5"/>
  <c r="AB1468" i="5" s="1"/>
  <c r="G1478" i="3" s="1"/>
  <c r="W1468" i="5"/>
  <c r="AC1468" i="5" s="1"/>
  <c r="H1478" i="3" s="1"/>
  <c r="X1468" i="5"/>
  <c r="AD1468" i="5" s="1"/>
  <c r="I1478" i="3" s="1"/>
  <c r="Y1468" i="5"/>
  <c r="AE1468" i="5" s="1"/>
  <c r="J1478" i="3" s="1"/>
  <c r="T1469" i="5"/>
  <c r="Z1469" i="5" s="1"/>
  <c r="E1479" i="3" s="1"/>
  <c r="U1469" i="5"/>
  <c r="AA1469" i="5" s="1"/>
  <c r="F1479" i="3" s="1"/>
  <c r="V1469" i="5"/>
  <c r="AB1469" i="5" s="1"/>
  <c r="G1479" i="3" s="1"/>
  <c r="W1469" i="5"/>
  <c r="AC1469" i="5" s="1"/>
  <c r="H1479" i="3" s="1"/>
  <c r="X1469" i="5"/>
  <c r="AD1469" i="5" s="1"/>
  <c r="I1479" i="3" s="1"/>
  <c r="Y1469" i="5"/>
  <c r="AE1469" i="5" s="1"/>
  <c r="J1479" i="3" s="1"/>
  <c r="T1470" i="5"/>
  <c r="Z1470" i="5" s="1"/>
  <c r="E1480" i="3" s="1"/>
  <c r="U1470" i="5"/>
  <c r="AA1470" i="5" s="1"/>
  <c r="F1480" i="3" s="1"/>
  <c r="V1470" i="5"/>
  <c r="AB1470" i="5" s="1"/>
  <c r="G1480" i="3" s="1"/>
  <c r="W1470" i="5"/>
  <c r="AC1470" i="5" s="1"/>
  <c r="H1480" i="3" s="1"/>
  <c r="X1470" i="5"/>
  <c r="AD1470" i="5" s="1"/>
  <c r="I1480" i="3" s="1"/>
  <c r="Y1470" i="5"/>
  <c r="AE1470" i="5" s="1"/>
  <c r="J1480" i="3" s="1"/>
  <c r="T1471" i="5"/>
  <c r="Z1471" i="5" s="1"/>
  <c r="E1481" i="3" s="1"/>
  <c r="U1471" i="5"/>
  <c r="AA1471" i="5" s="1"/>
  <c r="F1481" i="3" s="1"/>
  <c r="V1471" i="5"/>
  <c r="AB1471" i="5" s="1"/>
  <c r="W1471" i="5"/>
  <c r="AC1471" i="5" s="1"/>
  <c r="H1481" i="3" s="1"/>
  <c r="X1471" i="5"/>
  <c r="AD1471" i="5" s="1"/>
  <c r="I1481" i="3" s="1"/>
  <c r="Y1471" i="5"/>
  <c r="AE1471" i="5" s="1"/>
  <c r="J1481" i="3" s="1"/>
  <c r="T1472" i="5"/>
  <c r="Z1472" i="5" s="1"/>
  <c r="E1482" i="3" s="1"/>
  <c r="U1472" i="5"/>
  <c r="AA1472" i="5" s="1"/>
  <c r="F1482" i="3" s="1"/>
  <c r="V1472" i="5"/>
  <c r="AB1472" i="5" s="1"/>
  <c r="G1482" i="3" s="1"/>
  <c r="W1472" i="5"/>
  <c r="AC1472" i="5" s="1"/>
  <c r="H1482" i="3" s="1"/>
  <c r="X1472" i="5"/>
  <c r="AD1472" i="5" s="1"/>
  <c r="I1482" i="3" s="1"/>
  <c r="Y1472" i="5"/>
  <c r="AE1472" i="5" s="1"/>
  <c r="J1482" i="3" s="1"/>
  <c r="T1473" i="5"/>
  <c r="Z1473" i="5" s="1"/>
  <c r="E1483" i="3" s="1"/>
  <c r="U1473" i="5"/>
  <c r="AA1473" i="5" s="1"/>
  <c r="F1483" i="3" s="1"/>
  <c r="V1473" i="5"/>
  <c r="AB1473" i="5" s="1"/>
  <c r="G1483" i="3" s="1"/>
  <c r="W1473" i="5"/>
  <c r="AC1473" i="5" s="1"/>
  <c r="H1483" i="3" s="1"/>
  <c r="X1473" i="5"/>
  <c r="AD1473" i="5" s="1"/>
  <c r="I1483" i="3" s="1"/>
  <c r="Y1473" i="5"/>
  <c r="AE1473" i="5" s="1"/>
  <c r="J1483" i="3" s="1"/>
  <c r="T1474" i="5"/>
  <c r="Z1474" i="5" s="1"/>
  <c r="E1484" i="3" s="1"/>
  <c r="U1474" i="5"/>
  <c r="AA1474" i="5" s="1"/>
  <c r="F1484" i="3" s="1"/>
  <c r="V1474" i="5"/>
  <c r="AB1474" i="5" s="1"/>
  <c r="G1484" i="3" s="1"/>
  <c r="W1474" i="5"/>
  <c r="AC1474" i="5" s="1"/>
  <c r="H1484" i="3" s="1"/>
  <c r="X1474" i="5"/>
  <c r="AD1474" i="5" s="1"/>
  <c r="I1484" i="3" s="1"/>
  <c r="Y1474" i="5"/>
  <c r="AE1474" i="5" s="1"/>
  <c r="J1484" i="3" s="1"/>
  <c r="T1475" i="5"/>
  <c r="Z1475" i="5" s="1"/>
  <c r="E1485" i="3" s="1"/>
  <c r="U1475" i="5"/>
  <c r="AA1475" i="5" s="1"/>
  <c r="F1485" i="3" s="1"/>
  <c r="V1475" i="5"/>
  <c r="AB1475" i="5" s="1"/>
  <c r="G1485" i="3" s="1"/>
  <c r="W1475" i="5"/>
  <c r="AC1475" i="5" s="1"/>
  <c r="H1485" i="3" s="1"/>
  <c r="X1475" i="5"/>
  <c r="AD1475" i="5" s="1"/>
  <c r="I1485" i="3" s="1"/>
  <c r="Y1475" i="5"/>
  <c r="AE1475" i="5" s="1"/>
  <c r="J1485" i="3" s="1"/>
  <c r="T1476" i="5"/>
  <c r="Z1476" i="5" s="1"/>
  <c r="E1486" i="3" s="1"/>
  <c r="U1476" i="5"/>
  <c r="AA1476" i="5" s="1"/>
  <c r="F1486" i="3" s="1"/>
  <c r="V1476" i="5"/>
  <c r="AB1476" i="5" s="1"/>
  <c r="G1486" i="3" s="1"/>
  <c r="W1476" i="5"/>
  <c r="AC1476" i="5" s="1"/>
  <c r="H1486" i="3" s="1"/>
  <c r="X1476" i="5"/>
  <c r="AD1476" i="5" s="1"/>
  <c r="Y1476" i="5"/>
  <c r="AE1476" i="5" s="1"/>
  <c r="J1486" i="3" s="1"/>
  <c r="T1477" i="5"/>
  <c r="Z1477" i="5" s="1"/>
  <c r="E1487" i="3" s="1"/>
  <c r="U1477" i="5"/>
  <c r="AA1477" i="5" s="1"/>
  <c r="F1487" i="3" s="1"/>
  <c r="V1477" i="5"/>
  <c r="AB1477" i="5" s="1"/>
  <c r="G1487" i="3" s="1"/>
  <c r="W1477" i="5"/>
  <c r="AC1477" i="5" s="1"/>
  <c r="H1487" i="3" s="1"/>
  <c r="X1477" i="5"/>
  <c r="AD1477" i="5" s="1"/>
  <c r="Y1477" i="5"/>
  <c r="AE1477" i="5" s="1"/>
  <c r="J1487" i="3" s="1"/>
  <c r="T1478" i="5"/>
  <c r="Z1478" i="5" s="1"/>
  <c r="E1488" i="3" s="1"/>
  <c r="U1478" i="5"/>
  <c r="AA1478" i="5" s="1"/>
  <c r="F1488" i="3" s="1"/>
  <c r="V1478" i="5"/>
  <c r="AB1478" i="5" s="1"/>
  <c r="G1488" i="3" s="1"/>
  <c r="W1478" i="5"/>
  <c r="AC1478" i="5" s="1"/>
  <c r="H1488" i="3" s="1"/>
  <c r="X1478" i="5"/>
  <c r="AD1478" i="5" s="1"/>
  <c r="I1488" i="3" s="1"/>
  <c r="Y1478" i="5"/>
  <c r="AE1478" i="5" s="1"/>
  <c r="J1488" i="3" s="1"/>
  <c r="T1479" i="5"/>
  <c r="Z1479" i="5" s="1"/>
  <c r="U1479" i="5"/>
  <c r="AA1479" i="5" s="1"/>
  <c r="F1489" i="3" s="1"/>
  <c r="V1479" i="5"/>
  <c r="AB1479" i="5" s="1"/>
  <c r="G1489" i="3" s="1"/>
  <c r="W1479" i="5"/>
  <c r="AC1479" i="5" s="1"/>
  <c r="H1489" i="3" s="1"/>
  <c r="X1479" i="5"/>
  <c r="AD1479" i="5" s="1"/>
  <c r="I1489" i="3" s="1"/>
  <c r="Y1479" i="5"/>
  <c r="AE1479" i="5" s="1"/>
  <c r="J1489" i="3" s="1"/>
  <c r="T1480" i="5"/>
  <c r="Z1480" i="5" s="1"/>
  <c r="E1490" i="3" s="1"/>
  <c r="U1480" i="5"/>
  <c r="AA1480" i="5" s="1"/>
  <c r="F1490" i="3" s="1"/>
  <c r="V1480" i="5"/>
  <c r="AB1480" i="5" s="1"/>
  <c r="G1490" i="3" s="1"/>
  <c r="W1480" i="5"/>
  <c r="AC1480" i="5" s="1"/>
  <c r="H1490" i="3" s="1"/>
  <c r="X1480" i="5"/>
  <c r="AD1480" i="5" s="1"/>
  <c r="I1490" i="3" s="1"/>
  <c r="Y1480" i="5"/>
  <c r="AE1480" i="5" s="1"/>
  <c r="J1490" i="3" s="1"/>
  <c r="T1481" i="5"/>
  <c r="Z1481" i="5" s="1"/>
  <c r="E1491" i="3" s="1"/>
  <c r="U1481" i="5"/>
  <c r="AA1481" i="5" s="1"/>
  <c r="F1491" i="3" s="1"/>
  <c r="V1481" i="5"/>
  <c r="AB1481" i="5" s="1"/>
  <c r="G1491" i="3" s="1"/>
  <c r="W1481" i="5"/>
  <c r="AC1481" i="5" s="1"/>
  <c r="X1481" i="5"/>
  <c r="AD1481" i="5" s="1"/>
  <c r="I1491" i="3" s="1"/>
  <c r="Y1481" i="5"/>
  <c r="AE1481" i="5" s="1"/>
  <c r="J1491" i="3" s="1"/>
  <c r="T1482" i="5"/>
  <c r="Z1482" i="5" s="1"/>
  <c r="E1492" i="3" s="1"/>
  <c r="U1482" i="5"/>
  <c r="AA1482" i="5" s="1"/>
  <c r="F1492" i="3" s="1"/>
  <c r="V1482" i="5"/>
  <c r="AB1482" i="5" s="1"/>
  <c r="G1492" i="3" s="1"/>
  <c r="W1482" i="5"/>
  <c r="AC1482" i="5" s="1"/>
  <c r="H1492" i="3" s="1"/>
  <c r="X1482" i="5"/>
  <c r="AD1482" i="5" s="1"/>
  <c r="I1492" i="3" s="1"/>
  <c r="Y1482" i="5"/>
  <c r="AE1482" i="5" s="1"/>
  <c r="J1492" i="3" s="1"/>
  <c r="T1483" i="5"/>
  <c r="Z1483" i="5" s="1"/>
  <c r="E1493" i="3" s="1"/>
  <c r="U1483" i="5"/>
  <c r="AA1483" i="5" s="1"/>
  <c r="F1493" i="3" s="1"/>
  <c r="V1483" i="5"/>
  <c r="AB1483" i="5" s="1"/>
  <c r="G1493" i="3" s="1"/>
  <c r="W1483" i="5"/>
  <c r="AC1483" i="5" s="1"/>
  <c r="H1493" i="3" s="1"/>
  <c r="X1483" i="5"/>
  <c r="AD1483" i="5" s="1"/>
  <c r="I1493" i="3" s="1"/>
  <c r="Y1483" i="5"/>
  <c r="AE1483" i="5" s="1"/>
  <c r="J1493" i="3" s="1"/>
  <c r="T1484" i="5"/>
  <c r="Z1484" i="5" s="1"/>
  <c r="E1494" i="3" s="1"/>
  <c r="U1484" i="5"/>
  <c r="AA1484" i="5" s="1"/>
  <c r="F1494" i="3" s="1"/>
  <c r="V1484" i="5"/>
  <c r="AB1484" i="5" s="1"/>
  <c r="G1494" i="3" s="1"/>
  <c r="W1484" i="5"/>
  <c r="AC1484" i="5" s="1"/>
  <c r="H1494" i="3" s="1"/>
  <c r="X1484" i="5"/>
  <c r="AD1484" i="5" s="1"/>
  <c r="I1494" i="3" s="1"/>
  <c r="Y1484" i="5"/>
  <c r="AE1484" i="5" s="1"/>
  <c r="J1494" i="3" s="1"/>
  <c r="T1485" i="5"/>
  <c r="Z1485" i="5" s="1"/>
  <c r="E1495" i="3" s="1"/>
  <c r="U1485" i="5"/>
  <c r="AA1485" i="5" s="1"/>
  <c r="F1495" i="3" s="1"/>
  <c r="V1485" i="5"/>
  <c r="AB1485" i="5" s="1"/>
  <c r="G1495" i="3" s="1"/>
  <c r="W1485" i="5"/>
  <c r="AC1485" i="5" s="1"/>
  <c r="H1495" i="3" s="1"/>
  <c r="X1485" i="5"/>
  <c r="AD1485" i="5" s="1"/>
  <c r="I1495" i="3" s="1"/>
  <c r="Y1485" i="5"/>
  <c r="AE1485" i="5" s="1"/>
  <c r="J1495" i="3" s="1"/>
  <c r="T1486" i="5"/>
  <c r="Z1486" i="5" s="1"/>
  <c r="E1496" i="3" s="1"/>
  <c r="U1486" i="5"/>
  <c r="AA1486" i="5" s="1"/>
  <c r="F1496" i="3" s="1"/>
  <c r="V1486" i="5"/>
  <c r="AB1486" i="5" s="1"/>
  <c r="G1496" i="3" s="1"/>
  <c r="W1486" i="5"/>
  <c r="AC1486" i="5" s="1"/>
  <c r="H1496" i="3" s="1"/>
  <c r="X1486" i="5"/>
  <c r="AD1486" i="5" s="1"/>
  <c r="I1496" i="3" s="1"/>
  <c r="Y1486" i="5"/>
  <c r="AE1486" i="5" s="1"/>
  <c r="T1487" i="5"/>
  <c r="Z1487" i="5" s="1"/>
  <c r="E1497" i="3" s="1"/>
  <c r="U1487" i="5"/>
  <c r="AA1487" i="5" s="1"/>
  <c r="F1497" i="3" s="1"/>
  <c r="V1487" i="5"/>
  <c r="AB1487" i="5" s="1"/>
  <c r="G1497" i="3" s="1"/>
  <c r="W1487" i="5"/>
  <c r="AC1487" i="5" s="1"/>
  <c r="H1497" i="3" s="1"/>
  <c r="X1487" i="5"/>
  <c r="AD1487" i="5" s="1"/>
  <c r="I1497" i="3" s="1"/>
  <c r="Y1487" i="5"/>
  <c r="AE1487" i="5" s="1"/>
  <c r="J1497" i="3" s="1"/>
  <c r="T1488" i="5"/>
  <c r="Z1488" i="5" s="1"/>
  <c r="E1498" i="3" s="1"/>
  <c r="U1488" i="5"/>
  <c r="AA1488" i="5" s="1"/>
  <c r="F1498" i="3" s="1"/>
  <c r="V1488" i="5"/>
  <c r="AB1488" i="5" s="1"/>
  <c r="G1498" i="3" s="1"/>
  <c r="W1488" i="5"/>
  <c r="AC1488" i="5" s="1"/>
  <c r="H1498" i="3" s="1"/>
  <c r="X1488" i="5"/>
  <c r="AD1488" i="5" s="1"/>
  <c r="I1498" i="3" s="1"/>
  <c r="Y1488" i="5"/>
  <c r="AE1488" i="5" s="1"/>
  <c r="J1498" i="3" s="1"/>
  <c r="T1489" i="5"/>
  <c r="Z1489" i="5" s="1"/>
  <c r="E1499" i="3" s="1"/>
  <c r="U1489" i="5"/>
  <c r="AA1489" i="5" s="1"/>
  <c r="F1499" i="3" s="1"/>
  <c r="V1489" i="5"/>
  <c r="AB1489" i="5" s="1"/>
  <c r="G1499" i="3" s="1"/>
  <c r="W1489" i="5"/>
  <c r="AC1489" i="5" s="1"/>
  <c r="H1499" i="3" s="1"/>
  <c r="X1489" i="5"/>
  <c r="AD1489" i="5" s="1"/>
  <c r="I1499" i="3" s="1"/>
  <c r="Y1489" i="5"/>
  <c r="AE1489" i="5" s="1"/>
  <c r="J1499" i="3" s="1"/>
  <c r="T1490" i="5"/>
  <c r="Z1490" i="5" s="1"/>
  <c r="E1500" i="3" s="1"/>
  <c r="U1490" i="5"/>
  <c r="AA1490" i="5" s="1"/>
  <c r="F1500" i="3" s="1"/>
  <c r="V1490" i="5"/>
  <c r="AB1490" i="5" s="1"/>
  <c r="G1500" i="3" s="1"/>
  <c r="W1490" i="5"/>
  <c r="AC1490" i="5" s="1"/>
  <c r="H1500" i="3" s="1"/>
  <c r="X1490" i="5"/>
  <c r="AD1490" i="5" s="1"/>
  <c r="I1500" i="3" s="1"/>
  <c r="Y1490" i="5"/>
  <c r="AE1490" i="5" s="1"/>
  <c r="T1491" i="5"/>
  <c r="Z1491" i="5" s="1"/>
  <c r="E1501" i="3" s="1"/>
  <c r="U1491" i="5"/>
  <c r="AA1491" i="5" s="1"/>
  <c r="F1501" i="3" s="1"/>
  <c r="V1491" i="5"/>
  <c r="AB1491" i="5" s="1"/>
  <c r="W1491" i="5"/>
  <c r="AC1491" i="5" s="1"/>
  <c r="H1501" i="3" s="1"/>
  <c r="X1491" i="5"/>
  <c r="AD1491" i="5" s="1"/>
  <c r="I1501" i="3" s="1"/>
  <c r="Y1491" i="5"/>
  <c r="AE1491" i="5" s="1"/>
  <c r="J1501" i="3" s="1"/>
  <c r="T1492" i="5"/>
  <c r="Z1492" i="5" s="1"/>
  <c r="E1502" i="3" s="1"/>
  <c r="U1492" i="5"/>
  <c r="AA1492" i="5" s="1"/>
  <c r="F1502" i="3" s="1"/>
  <c r="V1492" i="5"/>
  <c r="AB1492" i="5" s="1"/>
  <c r="G1502" i="3" s="1"/>
  <c r="W1492" i="5"/>
  <c r="AC1492" i="5" s="1"/>
  <c r="H1502" i="3" s="1"/>
  <c r="X1492" i="5"/>
  <c r="AD1492" i="5" s="1"/>
  <c r="I1502" i="3" s="1"/>
  <c r="Y1492" i="5"/>
  <c r="AE1492" i="5" s="1"/>
  <c r="J1502" i="3" s="1"/>
  <c r="T1493" i="5"/>
  <c r="Z1493" i="5" s="1"/>
  <c r="E1503" i="3" s="1"/>
  <c r="U1493" i="5"/>
  <c r="AA1493" i="5" s="1"/>
  <c r="F1503" i="3" s="1"/>
  <c r="V1493" i="5"/>
  <c r="AB1493" i="5" s="1"/>
  <c r="G1503" i="3" s="1"/>
  <c r="W1493" i="5"/>
  <c r="AC1493" i="5" s="1"/>
  <c r="H1503" i="3" s="1"/>
  <c r="X1493" i="5"/>
  <c r="AD1493" i="5" s="1"/>
  <c r="I1503" i="3" s="1"/>
  <c r="Y1493" i="5"/>
  <c r="AE1493" i="5" s="1"/>
  <c r="J1503" i="3" s="1"/>
  <c r="T1494" i="5"/>
  <c r="Z1494" i="5" s="1"/>
  <c r="E1504" i="3" s="1"/>
  <c r="U1494" i="5"/>
  <c r="AA1494" i="5" s="1"/>
  <c r="F1504" i="3" s="1"/>
  <c r="V1494" i="5"/>
  <c r="AB1494" i="5" s="1"/>
  <c r="G1504" i="3" s="1"/>
  <c r="W1494" i="5"/>
  <c r="AC1494" i="5" s="1"/>
  <c r="H1504" i="3" s="1"/>
  <c r="X1494" i="5"/>
  <c r="AD1494" i="5" s="1"/>
  <c r="I1504" i="3" s="1"/>
  <c r="Y1494" i="5"/>
  <c r="AE1494" i="5" s="1"/>
  <c r="J1504" i="3" s="1"/>
  <c r="T1495" i="5"/>
  <c r="Z1495" i="5" s="1"/>
  <c r="E1505" i="3" s="1"/>
  <c r="U1495" i="5"/>
  <c r="AA1495" i="5" s="1"/>
  <c r="F1505" i="3" s="1"/>
  <c r="V1495" i="5"/>
  <c r="AB1495" i="5" s="1"/>
  <c r="G1505" i="3" s="1"/>
  <c r="W1495" i="5"/>
  <c r="AC1495" i="5" s="1"/>
  <c r="H1505" i="3" s="1"/>
  <c r="X1495" i="5"/>
  <c r="AD1495" i="5" s="1"/>
  <c r="I1505" i="3" s="1"/>
  <c r="Y1495" i="5"/>
  <c r="AE1495" i="5" s="1"/>
  <c r="J1505" i="3" s="1"/>
  <c r="T1496" i="5"/>
  <c r="Z1496" i="5" s="1"/>
  <c r="E1506" i="3" s="1"/>
  <c r="U1496" i="5"/>
  <c r="AA1496" i="5" s="1"/>
  <c r="F1506" i="3" s="1"/>
  <c r="V1496" i="5"/>
  <c r="AB1496" i="5" s="1"/>
  <c r="G1506" i="3" s="1"/>
  <c r="W1496" i="5"/>
  <c r="AC1496" i="5" s="1"/>
  <c r="H1506" i="3" s="1"/>
  <c r="X1496" i="5"/>
  <c r="AD1496" i="5" s="1"/>
  <c r="I1506" i="3" s="1"/>
  <c r="Y1496" i="5"/>
  <c r="AE1496" i="5" s="1"/>
  <c r="J1506" i="3" s="1"/>
  <c r="T1497" i="5"/>
  <c r="Z1497" i="5" s="1"/>
  <c r="E1507" i="3" s="1"/>
  <c r="U1497" i="5"/>
  <c r="AA1497" i="5" s="1"/>
  <c r="F1507" i="3" s="1"/>
  <c r="V1497" i="5"/>
  <c r="AB1497" i="5" s="1"/>
  <c r="G1507" i="3" s="1"/>
  <c r="W1497" i="5"/>
  <c r="AC1497" i="5" s="1"/>
  <c r="H1507" i="3" s="1"/>
  <c r="X1497" i="5"/>
  <c r="AD1497" i="5" s="1"/>
  <c r="I1507" i="3" s="1"/>
  <c r="Y1497" i="5"/>
  <c r="AE1497" i="5" s="1"/>
  <c r="J1507" i="3" s="1"/>
  <c r="T1498" i="5"/>
  <c r="Z1498" i="5" s="1"/>
  <c r="E1508" i="3" s="1"/>
  <c r="U1498" i="5"/>
  <c r="AA1498" i="5" s="1"/>
  <c r="F1508" i="3" s="1"/>
  <c r="V1498" i="5"/>
  <c r="AB1498" i="5" s="1"/>
  <c r="G1508" i="3" s="1"/>
  <c r="W1498" i="5"/>
  <c r="AC1498" i="5" s="1"/>
  <c r="H1508" i="3" s="1"/>
  <c r="X1498" i="5"/>
  <c r="AD1498" i="5" s="1"/>
  <c r="I1508" i="3" s="1"/>
  <c r="Y1498" i="5"/>
  <c r="AE1498" i="5" s="1"/>
  <c r="J1508" i="3" s="1"/>
  <c r="T1499" i="5"/>
  <c r="Z1499" i="5" s="1"/>
  <c r="E1509" i="3" s="1"/>
  <c r="U1499" i="5"/>
  <c r="AA1499" i="5" s="1"/>
  <c r="F1509" i="3" s="1"/>
  <c r="V1499" i="5"/>
  <c r="AB1499" i="5" s="1"/>
  <c r="G1509" i="3" s="1"/>
  <c r="W1499" i="5"/>
  <c r="AC1499" i="5" s="1"/>
  <c r="H1509" i="3" s="1"/>
  <c r="X1499" i="5"/>
  <c r="AD1499" i="5" s="1"/>
  <c r="I1509" i="3" s="1"/>
  <c r="Y1499" i="5"/>
  <c r="AE1499" i="5" s="1"/>
  <c r="J1509" i="3" s="1"/>
  <c r="T1500" i="5"/>
  <c r="Z1500" i="5" s="1"/>
  <c r="E1510" i="3" s="1"/>
  <c r="U1500" i="5"/>
  <c r="AA1500" i="5" s="1"/>
  <c r="F1510" i="3" s="1"/>
  <c r="V1500" i="5"/>
  <c r="AB1500" i="5" s="1"/>
  <c r="G1510" i="3" s="1"/>
  <c r="W1500" i="5"/>
  <c r="AC1500" i="5" s="1"/>
  <c r="H1510" i="3" s="1"/>
  <c r="X1500" i="5"/>
  <c r="AD1500" i="5" s="1"/>
  <c r="I1510" i="3" s="1"/>
  <c r="Y1500" i="5"/>
  <c r="AE1500" i="5" s="1"/>
  <c r="J1510" i="3" s="1"/>
  <c r="T1501" i="5"/>
  <c r="Z1501" i="5" s="1"/>
  <c r="E1511" i="3" s="1"/>
  <c r="U1501" i="5"/>
  <c r="AA1501" i="5" s="1"/>
  <c r="F1511" i="3" s="1"/>
  <c r="V1501" i="5"/>
  <c r="AB1501" i="5" s="1"/>
  <c r="G1511" i="3" s="1"/>
  <c r="W1501" i="5"/>
  <c r="AC1501" i="5" s="1"/>
  <c r="H1511" i="3" s="1"/>
  <c r="X1501" i="5"/>
  <c r="AD1501" i="5" s="1"/>
  <c r="I1511" i="3" s="1"/>
  <c r="Y1501" i="5"/>
  <c r="AE1501" i="5" s="1"/>
  <c r="J1511" i="3" s="1"/>
  <c r="T1502" i="5"/>
  <c r="Z1502" i="5" s="1"/>
  <c r="E1512" i="3" s="1"/>
  <c r="U1502" i="5"/>
  <c r="AA1502" i="5" s="1"/>
  <c r="F1512" i="3" s="1"/>
  <c r="V1502" i="5"/>
  <c r="AB1502" i="5" s="1"/>
  <c r="G1512" i="3" s="1"/>
  <c r="W1502" i="5"/>
  <c r="AC1502" i="5" s="1"/>
  <c r="H1512" i="3" s="1"/>
  <c r="X1502" i="5"/>
  <c r="AD1502" i="5" s="1"/>
  <c r="I1512" i="3" s="1"/>
  <c r="Y1502" i="5"/>
  <c r="AE1502" i="5" s="1"/>
  <c r="J1512" i="3" s="1"/>
  <c r="T1503" i="5"/>
  <c r="Z1503" i="5" s="1"/>
  <c r="E1513" i="3" s="1"/>
  <c r="U1503" i="5"/>
  <c r="AA1503" i="5" s="1"/>
  <c r="F1513" i="3" s="1"/>
  <c r="V1503" i="5"/>
  <c r="AB1503" i="5" s="1"/>
  <c r="W1503" i="5"/>
  <c r="AC1503" i="5" s="1"/>
  <c r="H1513" i="3" s="1"/>
  <c r="X1503" i="5"/>
  <c r="AD1503" i="5" s="1"/>
  <c r="I1513" i="3" s="1"/>
  <c r="Y1503" i="5"/>
  <c r="AE1503" i="5" s="1"/>
  <c r="J1513" i="3" s="1"/>
  <c r="T1504" i="5"/>
  <c r="Z1504" i="5" s="1"/>
  <c r="E1514" i="3" s="1"/>
  <c r="U1504" i="5"/>
  <c r="AA1504" i="5" s="1"/>
  <c r="F1514" i="3" s="1"/>
  <c r="V1504" i="5"/>
  <c r="AB1504" i="5" s="1"/>
  <c r="G1514" i="3" s="1"/>
  <c r="W1504" i="5"/>
  <c r="AC1504" i="5" s="1"/>
  <c r="H1514" i="3" s="1"/>
  <c r="X1504" i="5"/>
  <c r="AD1504" i="5" s="1"/>
  <c r="I1514" i="3" s="1"/>
  <c r="Y1504" i="5"/>
  <c r="AE1504" i="5" s="1"/>
  <c r="J1514" i="3" s="1"/>
  <c r="T1505" i="5"/>
  <c r="Z1505" i="5" s="1"/>
  <c r="E1515" i="3" s="1"/>
  <c r="U1505" i="5"/>
  <c r="AA1505" i="5" s="1"/>
  <c r="F1515" i="3" s="1"/>
  <c r="V1505" i="5"/>
  <c r="AB1505" i="5" s="1"/>
  <c r="G1515" i="3" s="1"/>
  <c r="W1505" i="5"/>
  <c r="AC1505" i="5" s="1"/>
  <c r="X1505" i="5"/>
  <c r="AD1505" i="5" s="1"/>
  <c r="I1515" i="3" s="1"/>
  <c r="Y1505" i="5"/>
  <c r="AE1505" i="5" s="1"/>
  <c r="J1515" i="3" s="1"/>
  <c r="T1506" i="5"/>
  <c r="Z1506" i="5" s="1"/>
  <c r="E1516" i="3" s="1"/>
  <c r="U1506" i="5"/>
  <c r="AA1506" i="5" s="1"/>
  <c r="F1516" i="3" s="1"/>
  <c r="V1506" i="5"/>
  <c r="AB1506" i="5" s="1"/>
  <c r="G1516" i="3" s="1"/>
  <c r="W1506" i="5"/>
  <c r="AC1506" i="5" s="1"/>
  <c r="H1516" i="3" s="1"/>
  <c r="X1506" i="5"/>
  <c r="AD1506" i="5" s="1"/>
  <c r="I1516" i="3" s="1"/>
  <c r="Y1506" i="5"/>
  <c r="AE1506" i="5" s="1"/>
  <c r="J1516" i="3" s="1"/>
  <c r="T1507" i="5"/>
  <c r="Z1507" i="5" s="1"/>
  <c r="E1517" i="3" s="1"/>
  <c r="U1507" i="5"/>
  <c r="AA1507" i="5" s="1"/>
  <c r="F1517" i="3" s="1"/>
  <c r="V1507" i="5"/>
  <c r="AB1507" i="5" s="1"/>
  <c r="G1517" i="3" s="1"/>
  <c r="W1507" i="5"/>
  <c r="AC1507" i="5" s="1"/>
  <c r="H1517" i="3" s="1"/>
  <c r="X1507" i="5"/>
  <c r="AD1507" i="5" s="1"/>
  <c r="I1517" i="3" s="1"/>
  <c r="Y1507" i="5"/>
  <c r="AE1507" i="5" s="1"/>
  <c r="J1517" i="3" s="1"/>
  <c r="T1508" i="5"/>
  <c r="Z1508" i="5" s="1"/>
  <c r="E1518" i="3" s="1"/>
  <c r="U1508" i="5"/>
  <c r="AA1508" i="5" s="1"/>
  <c r="F1518" i="3" s="1"/>
  <c r="V1508" i="5"/>
  <c r="AB1508" i="5" s="1"/>
  <c r="G1518" i="3" s="1"/>
  <c r="W1508" i="5"/>
  <c r="AC1508" i="5" s="1"/>
  <c r="H1518" i="3" s="1"/>
  <c r="X1508" i="5"/>
  <c r="AD1508" i="5" s="1"/>
  <c r="I1518" i="3" s="1"/>
  <c r="Y1508" i="5"/>
  <c r="AE1508" i="5" s="1"/>
  <c r="J1518" i="3" s="1"/>
  <c r="T1509" i="5"/>
  <c r="Z1509" i="5" s="1"/>
  <c r="E1519" i="3" s="1"/>
  <c r="U1509" i="5"/>
  <c r="AA1509" i="5" s="1"/>
  <c r="F1519" i="3" s="1"/>
  <c r="V1509" i="5"/>
  <c r="AB1509" i="5" s="1"/>
  <c r="G1519" i="3" s="1"/>
  <c r="W1509" i="5"/>
  <c r="AC1509" i="5" s="1"/>
  <c r="H1519" i="3" s="1"/>
  <c r="X1509" i="5"/>
  <c r="AD1509" i="5" s="1"/>
  <c r="I1519" i="3" s="1"/>
  <c r="Y1509" i="5"/>
  <c r="AE1509" i="5" s="1"/>
  <c r="J1519" i="3" s="1"/>
  <c r="T1510" i="5"/>
  <c r="Z1510" i="5" s="1"/>
  <c r="E1520" i="3" s="1"/>
  <c r="U1510" i="5"/>
  <c r="AA1510" i="5" s="1"/>
  <c r="F1520" i="3" s="1"/>
  <c r="V1510" i="5"/>
  <c r="AB1510" i="5" s="1"/>
  <c r="G1520" i="3" s="1"/>
  <c r="W1510" i="5"/>
  <c r="AC1510" i="5" s="1"/>
  <c r="H1520" i="3" s="1"/>
  <c r="X1510" i="5"/>
  <c r="AD1510" i="5" s="1"/>
  <c r="I1520" i="3" s="1"/>
  <c r="Y1510" i="5"/>
  <c r="AE1510" i="5" s="1"/>
  <c r="T1511" i="5"/>
  <c r="Z1511" i="5" s="1"/>
  <c r="E1521" i="3" s="1"/>
  <c r="U1511" i="5"/>
  <c r="AA1511" i="5" s="1"/>
  <c r="F1521" i="3" s="1"/>
  <c r="V1511" i="5"/>
  <c r="AB1511" i="5" s="1"/>
  <c r="W1511" i="5"/>
  <c r="AC1511" i="5" s="1"/>
  <c r="H1521" i="3" s="1"/>
  <c r="X1511" i="5"/>
  <c r="AD1511" i="5" s="1"/>
  <c r="I1521" i="3" s="1"/>
  <c r="Y1511" i="5"/>
  <c r="AE1511" i="5" s="1"/>
  <c r="J1521" i="3" s="1"/>
  <c r="T1512" i="5"/>
  <c r="Z1512" i="5" s="1"/>
  <c r="E1522" i="3" s="1"/>
  <c r="U1512" i="5"/>
  <c r="AA1512" i="5" s="1"/>
  <c r="F1522" i="3" s="1"/>
  <c r="V1512" i="5"/>
  <c r="AB1512" i="5" s="1"/>
  <c r="G1522" i="3" s="1"/>
  <c r="W1512" i="5"/>
  <c r="AC1512" i="5" s="1"/>
  <c r="H1522" i="3" s="1"/>
  <c r="X1512" i="5"/>
  <c r="AD1512" i="5" s="1"/>
  <c r="I1522" i="3" s="1"/>
  <c r="Y1512" i="5"/>
  <c r="AE1512" i="5" s="1"/>
  <c r="J1522" i="3" s="1"/>
  <c r="T1513" i="5"/>
  <c r="Z1513" i="5" s="1"/>
  <c r="E1523" i="3" s="1"/>
  <c r="U1513" i="5"/>
  <c r="AA1513" i="5" s="1"/>
  <c r="F1523" i="3" s="1"/>
  <c r="V1513" i="5"/>
  <c r="AB1513" i="5" s="1"/>
  <c r="G1523" i="3" s="1"/>
  <c r="W1513" i="5"/>
  <c r="AC1513" i="5" s="1"/>
  <c r="H1523" i="3" s="1"/>
  <c r="X1513" i="5"/>
  <c r="AD1513" i="5" s="1"/>
  <c r="Y1513" i="5"/>
  <c r="AE1513" i="5" s="1"/>
  <c r="J1523" i="3" s="1"/>
  <c r="T1514" i="5"/>
  <c r="Z1514" i="5" s="1"/>
  <c r="E1524" i="3" s="1"/>
  <c r="U1514" i="5"/>
  <c r="AA1514" i="5" s="1"/>
  <c r="F1524" i="3" s="1"/>
  <c r="V1514" i="5"/>
  <c r="AB1514" i="5" s="1"/>
  <c r="G1524" i="3" s="1"/>
  <c r="W1514" i="5"/>
  <c r="AC1514" i="5" s="1"/>
  <c r="H1524" i="3" s="1"/>
  <c r="X1514" i="5"/>
  <c r="AD1514" i="5" s="1"/>
  <c r="I1524" i="3" s="1"/>
  <c r="Y1514" i="5"/>
  <c r="AE1514" i="5" s="1"/>
  <c r="T1515" i="5"/>
  <c r="Z1515" i="5" s="1"/>
  <c r="E1525" i="3" s="1"/>
  <c r="U1515" i="5"/>
  <c r="AA1515" i="5" s="1"/>
  <c r="F1525" i="3" s="1"/>
  <c r="V1515" i="5"/>
  <c r="AB1515" i="5" s="1"/>
  <c r="G1525" i="3" s="1"/>
  <c r="W1515" i="5"/>
  <c r="AC1515" i="5" s="1"/>
  <c r="H1525" i="3" s="1"/>
  <c r="X1515" i="5"/>
  <c r="AD1515" i="5" s="1"/>
  <c r="I1525" i="3" s="1"/>
  <c r="Y1515" i="5"/>
  <c r="AE1515" i="5" s="1"/>
  <c r="J1525" i="3" s="1"/>
  <c r="T1516" i="5"/>
  <c r="Z1516" i="5" s="1"/>
  <c r="E1526" i="3" s="1"/>
  <c r="U1516" i="5"/>
  <c r="AA1516" i="5" s="1"/>
  <c r="F1526" i="3" s="1"/>
  <c r="V1516" i="5"/>
  <c r="AB1516" i="5" s="1"/>
  <c r="G1526" i="3" s="1"/>
  <c r="W1516" i="5"/>
  <c r="AC1516" i="5" s="1"/>
  <c r="H1526" i="3" s="1"/>
  <c r="X1516" i="5"/>
  <c r="AD1516" i="5" s="1"/>
  <c r="I1526" i="3" s="1"/>
  <c r="Y1516" i="5"/>
  <c r="AE1516" i="5" s="1"/>
  <c r="J1526" i="3" s="1"/>
  <c r="T1517" i="5"/>
  <c r="Z1517" i="5" s="1"/>
  <c r="E1527" i="3" s="1"/>
  <c r="U1517" i="5"/>
  <c r="AA1517" i="5" s="1"/>
  <c r="F1527" i="3" s="1"/>
  <c r="V1517" i="5"/>
  <c r="AB1517" i="5" s="1"/>
  <c r="G1527" i="3" s="1"/>
  <c r="W1517" i="5"/>
  <c r="AC1517" i="5" s="1"/>
  <c r="H1527" i="3" s="1"/>
  <c r="X1517" i="5"/>
  <c r="AD1517" i="5" s="1"/>
  <c r="I1527" i="3" s="1"/>
  <c r="Y1517" i="5"/>
  <c r="AE1517" i="5" s="1"/>
  <c r="J1527" i="3" s="1"/>
  <c r="T1518" i="5"/>
  <c r="Z1518" i="5" s="1"/>
  <c r="E1528" i="3" s="1"/>
  <c r="U1518" i="5"/>
  <c r="AA1518" i="5" s="1"/>
  <c r="F1528" i="3" s="1"/>
  <c r="V1518" i="5"/>
  <c r="AB1518" i="5" s="1"/>
  <c r="G1528" i="3" s="1"/>
  <c r="W1518" i="5"/>
  <c r="AC1518" i="5" s="1"/>
  <c r="H1528" i="3" s="1"/>
  <c r="X1518" i="5"/>
  <c r="AD1518" i="5" s="1"/>
  <c r="I1528" i="3" s="1"/>
  <c r="Y1518" i="5"/>
  <c r="AE1518" i="5" s="1"/>
  <c r="J1528" i="3" s="1"/>
  <c r="T1519" i="5"/>
  <c r="Z1519" i="5" s="1"/>
  <c r="E1529" i="3" s="1"/>
  <c r="U1519" i="5"/>
  <c r="AA1519" i="5" s="1"/>
  <c r="F1529" i="3" s="1"/>
  <c r="V1519" i="5"/>
  <c r="AB1519" i="5" s="1"/>
  <c r="G1529" i="3" s="1"/>
  <c r="W1519" i="5"/>
  <c r="AC1519" i="5" s="1"/>
  <c r="H1529" i="3" s="1"/>
  <c r="X1519" i="5"/>
  <c r="AD1519" i="5" s="1"/>
  <c r="I1529" i="3" s="1"/>
  <c r="Y1519" i="5"/>
  <c r="AE1519" i="5" s="1"/>
  <c r="J1529" i="3" s="1"/>
  <c r="T1520" i="5"/>
  <c r="Z1520" i="5" s="1"/>
  <c r="E1530" i="3" s="1"/>
  <c r="U1520" i="5"/>
  <c r="AA1520" i="5" s="1"/>
  <c r="F1530" i="3" s="1"/>
  <c r="V1520" i="5"/>
  <c r="AB1520" i="5" s="1"/>
  <c r="G1530" i="3" s="1"/>
  <c r="W1520" i="5"/>
  <c r="AC1520" i="5" s="1"/>
  <c r="H1530" i="3" s="1"/>
  <c r="X1520" i="5"/>
  <c r="AD1520" i="5" s="1"/>
  <c r="I1530" i="3" s="1"/>
  <c r="Y1520" i="5"/>
  <c r="AE1520" i="5" s="1"/>
  <c r="J1530" i="3" s="1"/>
  <c r="T1521" i="5"/>
  <c r="Z1521" i="5" s="1"/>
  <c r="E1531" i="3" s="1"/>
  <c r="U1521" i="5"/>
  <c r="AA1521" i="5" s="1"/>
  <c r="F1531" i="3" s="1"/>
  <c r="V1521" i="5"/>
  <c r="AB1521" i="5" s="1"/>
  <c r="G1531" i="3" s="1"/>
  <c r="W1521" i="5"/>
  <c r="AC1521" i="5" s="1"/>
  <c r="H1531" i="3" s="1"/>
  <c r="X1521" i="5"/>
  <c r="AD1521" i="5" s="1"/>
  <c r="I1531" i="3" s="1"/>
  <c r="Y1521" i="5"/>
  <c r="AE1521" i="5" s="1"/>
  <c r="J1531" i="3" s="1"/>
  <c r="T1522" i="5"/>
  <c r="Z1522" i="5" s="1"/>
  <c r="E1532" i="3" s="1"/>
  <c r="U1522" i="5"/>
  <c r="AA1522" i="5" s="1"/>
  <c r="F1532" i="3" s="1"/>
  <c r="V1522" i="5"/>
  <c r="AB1522" i="5" s="1"/>
  <c r="G1532" i="3" s="1"/>
  <c r="W1522" i="5"/>
  <c r="AC1522" i="5" s="1"/>
  <c r="H1532" i="3" s="1"/>
  <c r="X1522" i="5"/>
  <c r="AD1522" i="5" s="1"/>
  <c r="I1532" i="3" s="1"/>
  <c r="Y1522" i="5"/>
  <c r="AE1522" i="5" s="1"/>
  <c r="J1532" i="3" s="1"/>
  <c r="T1523" i="5"/>
  <c r="Z1523" i="5" s="1"/>
  <c r="E1533" i="3" s="1"/>
  <c r="U1523" i="5"/>
  <c r="AA1523" i="5" s="1"/>
  <c r="F1533" i="3" s="1"/>
  <c r="V1523" i="5"/>
  <c r="AB1523" i="5" s="1"/>
  <c r="G1533" i="3" s="1"/>
  <c r="W1523" i="5"/>
  <c r="AC1523" i="5" s="1"/>
  <c r="H1533" i="3" s="1"/>
  <c r="X1523" i="5"/>
  <c r="AD1523" i="5" s="1"/>
  <c r="I1533" i="3" s="1"/>
  <c r="Y1523" i="5"/>
  <c r="AE1523" i="5" s="1"/>
  <c r="J1533" i="3" s="1"/>
  <c r="T1524" i="5"/>
  <c r="Z1524" i="5" s="1"/>
  <c r="E1534" i="3" s="1"/>
  <c r="U1524" i="5"/>
  <c r="AA1524" i="5" s="1"/>
  <c r="F1534" i="3" s="1"/>
  <c r="V1524" i="5"/>
  <c r="AB1524" i="5" s="1"/>
  <c r="G1534" i="3" s="1"/>
  <c r="W1524" i="5"/>
  <c r="AC1524" i="5" s="1"/>
  <c r="H1534" i="3" s="1"/>
  <c r="X1524" i="5"/>
  <c r="AD1524" i="5" s="1"/>
  <c r="I1534" i="3" s="1"/>
  <c r="Y1524" i="5"/>
  <c r="AE1524" i="5" s="1"/>
  <c r="J1534" i="3" s="1"/>
  <c r="T1525" i="5"/>
  <c r="Z1525" i="5" s="1"/>
  <c r="E1535" i="3" s="1"/>
  <c r="U1525" i="5"/>
  <c r="AA1525" i="5" s="1"/>
  <c r="F1535" i="3" s="1"/>
  <c r="V1525" i="5"/>
  <c r="AB1525" i="5" s="1"/>
  <c r="G1535" i="3" s="1"/>
  <c r="W1525" i="5"/>
  <c r="AC1525" i="5" s="1"/>
  <c r="X1525" i="5"/>
  <c r="AD1525" i="5" s="1"/>
  <c r="I1535" i="3" s="1"/>
  <c r="Y1525" i="5"/>
  <c r="AE1525" i="5" s="1"/>
  <c r="J1535" i="3" s="1"/>
  <c r="T1526" i="5"/>
  <c r="Z1526" i="5" s="1"/>
  <c r="E1536" i="3" s="1"/>
  <c r="U1526" i="5"/>
  <c r="AA1526" i="5" s="1"/>
  <c r="F1536" i="3" s="1"/>
  <c r="V1526" i="5"/>
  <c r="AB1526" i="5" s="1"/>
  <c r="G1536" i="3" s="1"/>
  <c r="W1526" i="5"/>
  <c r="AC1526" i="5" s="1"/>
  <c r="H1536" i="3" s="1"/>
  <c r="X1526" i="5"/>
  <c r="AD1526" i="5" s="1"/>
  <c r="I1536" i="3" s="1"/>
  <c r="Y1526" i="5"/>
  <c r="AE1526" i="5" s="1"/>
  <c r="J1536" i="3" s="1"/>
  <c r="T1527" i="5"/>
  <c r="Z1527" i="5" s="1"/>
  <c r="E1537" i="3" s="1"/>
  <c r="U1527" i="5"/>
  <c r="AA1527" i="5" s="1"/>
  <c r="F1537" i="3" s="1"/>
  <c r="V1527" i="5"/>
  <c r="AB1527" i="5" s="1"/>
  <c r="W1527" i="5"/>
  <c r="AC1527" i="5" s="1"/>
  <c r="H1537" i="3" s="1"/>
  <c r="X1527" i="5"/>
  <c r="AD1527" i="5" s="1"/>
  <c r="I1537" i="3" s="1"/>
  <c r="Y1527" i="5"/>
  <c r="AE1527" i="5" s="1"/>
  <c r="J1537" i="3" s="1"/>
  <c r="T1528" i="5"/>
  <c r="Z1528" i="5" s="1"/>
  <c r="E1538" i="3" s="1"/>
  <c r="U1528" i="5"/>
  <c r="AA1528" i="5" s="1"/>
  <c r="F1538" i="3" s="1"/>
  <c r="V1528" i="5"/>
  <c r="AB1528" i="5" s="1"/>
  <c r="G1538" i="3" s="1"/>
  <c r="W1528" i="5"/>
  <c r="AC1528" i="5" s="1"/>
  <c r="H1538" i="3" s="1"/>
  <c r="X1528" i="5"/>
  <c r="AD1528" i="5" s="1"/>
  <c r="I1538" i="3" s="1"/>
  <c r="Y1528" i="5"/>
  <c r="AE1528" i="5" s="1"/>
  <c r="J1538" i="3" s="1"/>
  <c r="T1529" i="5"/>
  <c r="Z1529" i="5" s="1"/>
  <c r="E1539" i="3" s="1"/>
  <c r="U1529" i="5"/>
  <c r="AA1529" i="5" s="1"/>
  <c r="F1539" i="3" s="1"/>
  <c r="V1529" i="5"/>
  <c r="AB1529" i="5" s="1"/>
  <c r="G1539" i="3" s="1"/>
  <c r="W1529" i="5"/>
  <c r="AC1529" i="5" s="1"/>
  <c r="H1539" i="3" s="1"/>
  <c r="X1529" i="5"/>
  <c r="AD1529" i="5" s="1"/>
  <c r="I1539" i="3" s="1"/>
  <c r="Y1529" i="5"/>
  <c r="AE1529" i="5" s="1"/>
  <c r="J1539" i="3" s="1"/>
  <c r="T1530" i="5"/>
  <c r="Z1530" i="5" s="1"/>
  <c r="E1540" i="3" s="1"/>
  <c r="U1530" i="5"/>
  <c r="AA1530" i="5" s="1"/>
  <c r="F1540" i="3" s="1"/>
  <c r="V1530" i="5"/>
  <c r="AB1530" i="5" s="1"/>
  <c r="G1540" i="3" s="1"/>
  <c r="W1530" i="5"/>
  <c r="AC1530" i="5" s="1"/>
  <c r="H1540" i="3" s="1"/>
  <c r="X1530" i="5"/>
  <c r="AD1530" i="5" s="1"/>
  <c r="I1540" i="3" s="1"/>
  <c r="Y1530" i="5"/>
  <c r="AE1530" i="5" s="1"/>
  <c r="J1540" i="3" s="1"/>
  <c r="T1531" i="5"/>
  <c r="Z1531" i="5" s="1"/>
  <c r="E1541" i="3" s="1"/>
  <c r="U1531" i="5"/>
  <c r="AA1531" i="5" s="1"/>
  <c r="F1541" i="3" s="1"/>
  <c r="V1531" i="5"/>
  <c r="AB1531" i="5" s="1"/>
  <c r="G1541" i="3" s="1"/>
  <c r="W1531" i="5"/>
  <c r="AC1531" i="5" s="1"/>
  <c r="H1541" i="3" s="1"/>
  <c r="X1531" i="5"/>
  <c r="AD1531" i="5" s="1"/>
  <c r="I1541" i="3" s="1"/>
  <c r="Y1531" i="5"/>
  <c r="AE1531" i="5" s="1"/>
  <c r="J1541" i="3" s="1"/>
  <c r="T1532" i="5"/>
  <c r="Z1532" i="5" s="1"/>
  <c r="E1542" i="3" s="1"/>
  <c r="U1532" i="5"/>
  <c r="AA1532" i="5" s="1"/>
  <c r="F1542" i="3" s="1"/>
  <c r="V1532" i="5"/>
  <c r="AB1532" i="5" s="1"/>
  <c r="G1542" i="3" s="1"/>
  <c r="W1532" i="5"/>
  <c r="AC1532" i="5" s="1"/>
  <c r="H1542" i="3" s="1"/>
  <c r="X1532" i="5"/>
  <c r="AD1532" i="5" s="1"/>
  <c r="I1542" i="3" s="1"/>
  <c r="Y1532" i="5"/>
  <c r="AE1532" i="5" s="1"/>
  <c r="J1542" i="3" s="1"/>
  <c r="T1533" i="5"/>
  <c r="Z1533" i="5" s="1"/>
  <c r="E1543" i="3" s="1"/>
  <c r="U1533" i="5"/>
  <c r="AA1533" i="5" s="1"/>
  <c r="F1543" i="3" s="1"/>
  <c r="V1533" i="5"/>
  <c r="AB1533" i="5" s="1"/>
  <c r="G1543" i="3" s="1"/>
  <c r="W1533" i="5"/>
  <c r="AC1533" i="5" s="1"/>
  <c r="H1543" i="3" s="1"/>
  <c r="X1533" i="5"/>
  <c r="AD1533" i="5" s="1"/>
  <c r="I1543" i="3" s="1"/>
  <c r="Y1533" i="5"/>
  <c r="AE1533" i="5" s="1"/>
  <c r="J1543" i="3" s="1"/>
  <c r="T1534" i="5"/>
  <c r="Z1534" i="5" s="1"/>
  <c r="E1544" i="3" s="1"/>
  <c r="U1534" i="5"/>
  <c r="AA1534" i="5" s="1"/>
  <c r="F1544" i="3" s="1"/>
  <c r="V1534" i="5"/>
  <c r="AB1534" i="5" s="1"/>
  <c r="G1544" i="3" s="1"/>
  <c r="W1534" i="5"/>
  <c r="AC1534" i="5" s="1"/>
  <c r="H1544" i="3" s="1"/>
  <c r="X1534" i="5"/>
  <c r="AD1534" i="5" s="1"/>
  <c r="I1544" i="3" s="1"/>
  <c r="Y1534" i="5"/>
  <c r="AE1534" i="5" s="1"/>
  <c r="J1544" i="3" s="1"/>
  <c r="T1535" i="5"/>
  <c r="Z1535" i="5" s="1"/>
  <c r="E1545" i="3" s="1"/>
  <c r="U1535" i="5"/>
  <c r="AA1535" i="5" s="1"/>
  <c r="F1545" i="3" s="1"/>
  <c r="V1535" i="5"/>
  <c r="AB1535" i="5" s="1"/>
  <c r="G1545" i="3" s="1"/>
  <c r="W1535" i="5"/>
  <c r="AC1535" i="5" s="1"/>
  <c r="H1545" i="3" s="1"/>
  <c r="X1535" i="5"/>
  <c r="AD1535" i="5" s="1"/>
  <c r="I1545" i="3" s="1"/>
  <c r="Y1535" i="5"/>
  <c r="AE1535" i="5" s="1"/>
  <c r="J1545" i="3" s="1"/>
  <c r="T1536" i="5"/>
  <c r="Z1536" i="5" s="1"/>
  <c r="E1546" i="3" s="1"/>
  <c r="U1536" i="5"/>
  <c r="AA1536" i="5" s="1"/>
  <c r="F1546" i="3" s="1"/>
  <c r="V1536" i="5"/>
  <c r="AB1536" i="5" s="1"/>
  <c r="G1546" i="3" s="1"/>
  <c r="W1536" i="5"/>
  <c r="AC1536" i="5" s="1"/>
  <c r="H1546" i="3" s="1"/>
  <c r="X1536" i="5"/>
  <c r="AD1536" i="5" s="1"/>
  <c r="I1546" i="3" s="1"/>
  <c r="Y1536" i="5"/>
  <c r="AE1536" i="5" s="1"/>
  <c r="J1546" i="3" s="1"/>
  <c r="T1537" i="5"/>
  <c r="Z1537" i="5" s="1"/>
  <c r="E1547" i="3" s="1"/>
  <c r="U1537" i="5"/>
  <c r="AA1537" i="5" s="1"/>
  <c r="F1547" i="3" s="1"/>
  <c r="V1537" i="5"/>
  <c r="AB1537" i="5" s="1"/>
  <c r="G1547" i="3" s="1"/>
  <c r="W1537" i="5"/>
  <c r="AC1537" i="5" s="1"/>
  <c r="H1547" i="3" s="1"/>
  <c r="X1537" i="5"/>
  <c r="AD1537" i="5" s="1"/>
  <c r="I1547" i="3" s="1"/>
  <c r="Y1537" i="5"/>
  <c r="AE1537" i="5" s="1"/>
  <c r="J1547" i="3" s="1"/>
  <c r="T1538" i="5"/>
  <c r="Z1538" i="5" s="1"/>
  <c r="E1548" i="3" s="1"/>
  <c r="U1538" i="5"/>
  <c r="AA1538" i="5" s="1"/>
  <c r="F1548" i="3" s="1"/>
  <c r="V1538" i="5"/>
  <c r="AB1538" i="5" s="1"/>
  <c r="G1548" i="3" s="1"/>
  <c r="W1538" i="5"/>
  <c r="AC1538" i="5" s="1"/>
  <c r="H1548" i="3" s="1"/>
  <c r="X1538" i="5"/>
  <c r="AD1538" i="5" s="1"/>
  <c r="I1548" i="3" s="1"/>
  <c r="Y1538" i="5"/>
  <c r="AE1538" i="5" s="1"/>
  <c r="J1548" i="3" s="1"/>
  <c r="T1539" i="5"/>
  <c r="Z1539" i="5" s="1"/>
  <c r="E1549" i="3" s="1"/>
  <c r="U1539" i="5"/>
  <c r="AA1539" i="5" s="1"/>
  <c r="F1549" i="3" s="1"/>
  <c r="V1539" i="5"/>
  <c r="AB1539" i="5" s="1"/>
  <c r="G1549" i="3" s="1"/>
  <c r="W1539" i="5"/>
  <c r="AC1539" i="5" s="1"/>
  <c r="H1549" i="3" s="1"/>
  <c r="X1539" i="5"/>
  <c r="AD1539" i="5" s="1"/>
  <c r="I1549" i="3" s="1"/>
  <c r="Y1539" i="5"/>
  <c r="AE1539" i="5" s="1"/>
  <c r="J1549" i="3" s="1"/>
  <c r="T1540" i="5"/>
  <c r="Z1540" i="5" s="1"/>
  <c r="E1550" i="3" s="1"/>
  <c r="U1540" i="5"/>
  <c r="AA1540" i="5" s="1"/>
  <c r="F1550" i="3" s="1"/>
  <c r="V1540" i="5"/>
  <c r="AB1540" i="5" s="1"/>
  <c r="G1550" i="3" s="1"/>
  <c r="W1540" i="5"/>
  <c r="AC1540" i="5" s="1"/>
  <c r="H1550" i="3" s="1"/>
  <c r="X1540" i="5"/>
  <c r="AD1540" i="5" s="1"/>
  <c r="I1550" i="3" s="1"/>
  <c r="Y1540" i="5"/>
  <c r="AE1540" i="5" s="1"/>
  <c r="J1550" i="3" s="1"/>
  <c r="T1541" i="5"/>
  <c r="Z1541" i="5" s="1"/>
  <c r="E1551" i="3" s="1"/>
  <c r="U1541" i="5"/>
  <c r="AA1541" i="5" s="1"/>
  <c r="F1551" i="3" s="1"/>
  <c r="V1541" i="5"/>
  <c r="AB1541" i="5" s="1"/>
  <c r="G1551" i="3" s="1"/>
  <c r="W1541" i="5"/>
  <c r="AC1541" i="5" s="1"/>
  <c r="X1541" i="5"/>
  <c r="AD1541" i="5" s="1"/>
  <c r="I1551" i="3" s="1"/>
  <c r="Y1541" i="5"/>
  <c r="AE1541" i="5" s="1"/>
  <c r="J1551" i="3" s="1"/>
  <c r="T1542" i="5"/>
  <c r="Z1542" i="5" s="1"/>
  <c r="E1552" i="3" s="1"/>
  <c r="U1542" i="5"/>
  <c r="AA1542" i="5" s="1"/>
  <c r="F1552" i="3" s="1"/>
  <c r="V1542" i="5"/>
  <c r="AB1542" i="5" s="1"/>
  <c r="G1552" i="3" s="1"/>
  <c r="W1542" i="5"/>
  <c r="AC1542" i="5" s="1"/>
  <c r="H1552" i="3" s="1"/>
  <c r="X1542" i="5"/>
  <c r="AD1542" i="5" s="1"/>
  <c r="I1552" i="3" s="1"/>
  <c r="Y1542" i="5"/>
  <c r="AE1542" i="5" s="1"/>
  <c r="J1552" i="3" s="1"/>
  <c r="T1543" i="5"/>
  <c r="Z1543" i="5" s="1"/>
  <c r="E1553" i="3" s="1"/>
  <c r="U1543" i="5"/>
  <c r="AA1543" i="5" s="1"/>
  <c r="F1553" i="3" s="1"/>
  <c r="V1543" i="5"/>
  <c r="AB1543" i="5" s="1"/>
  <c r="G1553" i="3" s="1"/>
  <c r="W1543" i="5"/>
  <c r="AC1543" i="5" s="1"/>
  <c r="H1553" i="3" s="1"/>
  <c r="X1543" i="5"/>
  <c r="AD1543" i="5" s="1"/>
  <c r="I1553" i="3" s="1"/>
  <c r="Y1543" i="5"/>
  <c r="AE1543" i="5" s="1"/>
  <c r="J1553" i="3" s="1"/>
  <c r="T1544" i="5"/>
  <c r="Z1544" i="5" s="1"/>
  <c r="E1554" i="3" s="1"/>
  <c r="U1544" i="5"/>
  <c r="AA1544" i="5" s="1"/>
  <c r="F1554" i="3" s="1"/>
  <c r="V1544" i="5"/>
  <c r="AB1544" i="5" s="1"/>
  <c r="G1554" i="3" s="1"/>
  <c r="W1544" i="5"/>
  <c r="AC1544" i="5" s="1"/>
  <c r="H1554" i="3" s="1"/>
  <c r="X1544" i="5"/>
  <c r="AD1544" i="5" s="1"/>
  <c r="I1554" i="3" s="1"/>
  <c r="Y1544" i="5"/>
  <c r="AE1544" i="5" s="1"/>
  <c r="J1554" i="3" s="1"/>
  <c r="T1545" i="5"/>
  <c r="Z1545" i="5" s="1"/>
  <c r="E1555" i="3" s="1"/>
  <c r="U1545" i="5"/>
  <c r="AA1545" i="5" s="1"/>
  <c r="F1555" i="3" s="1"/>
  <c r="V1545" i="5"/>
  <c r="AB1545" i="5" s="1"/>
  <c r="G1555" i="3" s="1"/>
  <c r="W1545" i="5"/>
  <c r="AC1545" i="5" s="1"/>
  <c r="H1555" i="3" s="1"/>
  <c r="X1545" i="5"/>
  <c r="AD1545" i="5" s="1"/>
  <c r="I1555" i="3" s="1"/>
  <c r="Y1545" i="5"/>
  <c r="AE1545" i="5" s="1"/>
  <c r="J1555" i="3" s="1"/>
  <c r="T1546" i="5"/>
  <c r="Z1546" i="5" s="1"/>
  <c r="E1556" i="3" s="1"/>
  <c r="U1546" i="5"/>
  <c r="AA1546" i="5" s="1"/>
  <c r="F1556" i="3" s="1"/>
  <c r="V1546" i="5"/>
  <c r="AB1546" i="5" s="1"/>
  <c r="G1556" i="3" s="1"/>
  <c r="W1546" i="5"/>
  <c r="AC1546" i="5" s="1"/>
  <c r="H1556" i="3" s="1"/>
  <c r="X1546" i="5"/>
  <c r="AD1546" i="5" s="1"/>
  <c r="I1556" i="3" s="1"/>
  <c r="Y1546" i="5"/>
  <c r="AE1546" i="5" s="1"/>
  <c r="J1556" i="3" s="1"/>
  <c r="T1547" i="5"/>
  <c r="Z1547" i="5" s="1"/>
  <c r="E1557" i="3" s="1"/>
  <c r="U1547" i="5"/>
  <c r="AA1547" i="5" s="1"/>
  <c r="F1557" i="3" s="1"/>
  <c r="V1547" i="5"/>
  <c r="AB1547" i="5" s="1"/>
  <c r="G1557" i="3" s="1"/>
  <c r="W1547" i="5"/>
  <c r="AC1547" i="5" s="1"/>
  <c r="H1557" i="3" s="1"/>
  <c r="X1547" i="5"/>
  <c r="AD1547" i="5" s="1"/>
  <c r="I1557" i="3" s="1"/>
  <c r="Y1547" i="5"/>
  <c r="AE1547" i="5" s="1"/>
  <c r="J1557" i="3" s="1"/>
  <c r="T1548" i="5"/>
  <c r="Z1548" i="5" s="1"/>
  <c r="E1558" i="3" s="1"/>
  <c r="U1548" i="5"/>
  <c r="AA1548" i="5" s="1"/>
  <c r="F1558" i="3" s="1"/>
  <c r="V1548" i="5"/>
  <c r="AB1548" i="5" s="1"/>
  <c r="G1558" i="3" s="1"/>
  <c r="W1548" i="5"/>
  <c r="AC1548" i="5" s="1"/>
  <c r="H1558" i="3" s="1"/>
  <c r="X1548" i="5"/>
  <c r="AD1548" i="5" s="1"/>
  <c r="Y1548" i="5"/>
  <c r="AE1548" i="5" s="1"/>
  <c r="J1558" i="3" s="1"/>
  <c r="T1549" i="5"/>
  <c r="Z1549" i="5" s="1"/>
  <c r="E1559" i="3" s="1"/>
  <c r="U1549" i="5"/>
  <c r="AA1549" i="5" s="1"/>
  <c r="F1559" i="3" s="1"/>
  <c r="V1549" i="5"/>
  <c r="AB1549" i="5" s="1"/>
  <c r="G1559" i="3" s="1"/>
  <c r="W1549" i="5"/>
  <c r="AC1549" i="5" s="1"/>
  <c r="H1559" i="3" s="1"/>
  <c r="X1549" i="5"/>
  <c r="AD1549" i="5" s="1"/>
  <c r="I1559" i="3" s="1"/>
  <c r="Y1549" i="5"/>
  <c r="AE1549" i="5" s="1"/>
  <c r="J1559" i="3" s="1"/>
  <c r="T1550" i="5"/>
  <c r="Z1550" i="5" s="1"/>
  <c r="E1560" i="3" s="1"/>
  <c r="U1550" i="5"/>
  <c r="AA1550" i="5" s="1"/>
  <c r="F1560" i="3" s="1"/>
  <c r="V1550" i="5"/>
  <c r="AB1550" i="5" s="1"/>
  <c r="G1560" i="3" s="1"/>
  <c r="W1550" i="5"/>
  <c r="AC1550" i="5" s="1"/>
  <c r="H1560" i="3" s="1"/>
  <c r="X1550" i="5"/>
  <c r="AD1550" i="5" s="1"/>
  <c r="I1560" i="3" s="1"/>
  <c r="Y1550" i="5"/>
  <c r="AE1550" i="5" s="1"/>
  <c r="J1560" i="3" s="1"/>
  <c r="T1551" i="5"/>
  <c r="Z1551" i="5" s="1"/>
  <c r="E1561" i="3" s="1"/>
  <c r="U1551" i="5"/>
  <c r="AA1551" i="5" s="1"/>
  <c r="F1561" i="3" s="1"/>
  <c r="V1551" i="5"/>
  <c r="AB1551" i="5" s="1"/>
  <c r="G1561" i="3" s="1"/>
  <c r="W1551" i="5"/>
  <c r="AC1551" i="5" s="1"/>
  <c r="H1561" i="3" s="1"/>
  <c r="X1551" i="5"/>
  <c r="AD1551" i="5" s="1"/>
  <c r="I1561" i="3" s="1"/>
  <c r="Y1551" i="5"/>
  <c r="AE1551" i="5" s="1"/>
  <c r="J1561" i="3" s="1"/>
  <c r="T1552" i="5"/>
  <c r="Z1552" i="5" s="1"/>
  <c r="E1562" i="3" s="1"/>
  <c r="U1552" i="5"/>
  <c r="AA1552" i="5" s="1"/>
  <c r="F1562" i="3" s="1"/>
  <c r="V1552" i="5"/>
  <c r="AB1552" i="5" s="1"/>
  <c r="G1562" i="3" s="1"/>
  <c r="W1552" i="5"/>
  <c r="AC1552" i="5" s="1"/>
  <c r="H1562" i="3" s="1"/>
  <c r="X1552" i="5"/>
  <c r="AD1552" i="5" s="1"/>
  <c r="I1562" i="3" s="1"/>
  <c r="Y1552" i="5"/>
  <c r="AE1552" i="5" s="1"/>
  <c r="J1562" i="3" s="1"/>
  <c r="T1553" i="5"/>
  <c r="Z1553" i="5" s="1"/>
  <c r="E1563" i="3" s="1"/>
  <c r="U1553" i="5"/>
  <c r="AA1553" i="5" s="1"/>
  <c r="F1563" i="3" s="1"/>
  <c r="V1553" i="5"/>
  <c r="AB1553" i="5" s="1"/>
  <c r="G1563" i="3" s="1"/>
  <c r="W1553" i="5"/>
  <c r="AC1553" i="5" s="1"/>
  <c r="X1553" i="5"/>
  <c r="AD1553" i="5" s="1"/>
  <c r="I1563" i="3" s="1"/>
  <c r="Y1553" i="5"/>
  <c r="AE1553" i="5" s="1"/>
  <c r="J1563" i="3" s="1"/>
  <c r="T1554" i="5"/>
  <c r="Z1554" i="5" s="1"/>
  <c r="E1564" i="3" s="1"/>
  <c r="U1554" i="5"/>
  <c r="AA1554" i="5" s="1"/>
  <c r="F1564" i="3" s="1"/>
  <c r="V1554" i="5"/>
  <c r="AB1554" i="5" s="1"/>
  <c r="G1564" i="3" s="1"/>
  <c r="W1554" i="5"/>
  <c r="AC1554" i="5" s="1"/>
  <c r="H1564" i="3" s="1"/>
  <c r="X1554" i="5"/>
  <c r="AD1554" i="5" s="1"/>
  <c r="I1564" i="3" s="1"/>
  <c r="Y1554" i="5"/>
  <c r="AE1554" i="5" s="1"/>
  <c r="J1564" i="3" s="1"/>
  <c r="T1555" i="5"/>
  <c r="Z1555" i="5" s="1"/>
  <c r="E1565" i="3" s="1"/>
  <c r="U1555" i="5"/>
  <c r="AA1555" i="5" s="1"/>
  <c r="F1565" i="3" s="1"/>
  <c r="V1555" i="5"/>
  <c r="AB1555" i="5" s="1"/>
  <c r="G1565" i="3" s="1"/>
  <c r="W1555" i="5"/>
  <c r="AC1555" i="5" s="1"/>
  <c r="H1565" i="3" s="1"/>
  <c r="X1555" i="5"/>
  <c r="AD1555" i="5" s="1"/>
  <c r="I1565" i="3" s="1"/>
  <c r="Y1555" i="5"/>
  <c r="AE1555" i="5" s="1"/>
  <c r="J1565" i="3" s="1"/>
  <c r="T1556" i="5"/>
  <c r="Z1556" i="5" s="1"/>
  <c r="E1566" i="3" s="1"/>
  <c r="U1556" i="5"/>
  <c r="AA1556" i="5" s="1"/>
  <c r="F1566" i="3" s="1"/>
  <c r="V1556" i="5"/>
  <c r="AB1556" i="5" s="1"/>
  <c r="G1566" i="3" s="1"/>
  <c r="W1556" i="5"/>
  <c r="AC1556" i="5" s="1"/>
  <c r="H1566" i="3" s="1"/>
  <c r="X1556" i="5"/>
  <c r="AD1556" i="5" s="1"/>
  <c r="I1566" i="3" s="1"/>
  <c r="Y1556" i="5"/>
  <c r="AE1556" i="5" s="1"/>
  <c r="J1566" i="3" s="1"/>
  <c r="T1557" i="5"/>
  <c r="Z1557" i="5" s="1"/>
  <c r="E1567" i="3" s="1"/>
  <c r="U1557" i="5"/>
  <c r="AA1557" i="5" s="1"/>
  <c r="F1567" i="3" s="1"/>
  <c r="V1557" i="5"/>
  <c r="AB1557" i="5" s="1"/>
  <c r="G1567" i="3" s="1"/>
  <c r="W1557" i="5"/>
  <c r="AC1557" i="5" s="1"/>
  <c r="H1567" i="3" s="1"/>
  <c r="X1557" i="5"/>
  <c r="AD1557" i="5" s="1"/>
  <c r="I1567" i="3" s="1"/>
  <c r="Y1557" i="5"/>
  <c r="AE1557" i="5" s="1"/>
  <c r="J1567" i="3" s="1"/>
  <c r="T1558" i="5"/>
  <c r="Z1558" i="5" s="1"/>
  <c r="E1568" i="3" s="1"/>
  <c r="U1558" i="5"/>
  <c r="AA1558" i="5" s="1"/>
  <c r="F1568" i="3" s="1"/>
  <c r="V1558" i="5"/>
  <c r="AB1558" i="5" s="1"/>
  <c r="G1568" i="3" s="1"/>
  <c r="W1558" i="5"/>
  <c r="AC1558" i="5" s="1"/>
  <c r="H1568" i="3" s="1"/>
  <c r="X1558" i="5"/>
  <c r="AD1558" i="5" s="1"/>
  <c r="I1568" i="3" s="1"/>
  <c r="Y1558" i="5"/>
  <c r="AE1558" i="5" s="1"/>
  <c r="J1568" i="3" s="1"/>
  <c r="T1559" i="5"/>
  <c r="Z1559" i="5" s="1"/>
  <c r="E1569" i="3" s="1"/>
  <c r="U1559" i="5"/>
  <c r="AA1559" i="5" s="1"/>
  <c r="F1569" i="3" s="1"/>
  <c r="V1559" i="5"/>
  <c r="AB1559" i="5" s="1"/>
  <c r="G1569" i="3" s="1"/>
  <c r="W1559" i="5"/>
  <c r="AC1559" i="5" s="1"/>
  <c r="H1569" i="3" s="1"/>
  <c r="X1559" i="5"/>
  <c r="AD1559" i="5" s="1"/>
  <c r="I1569" i="3" s="1"/>
  <c r="Y1559" i="5"/>
  <c r="AE1559" i="5" s="1"/>
  <c r="J1569" i="3" s="1"/>
  <c r="T1560" i="5"/>
  <c r="Z1560" i="5" s="1"/>
  <c r="E1570" i="3" s="1"/>
  <c r="U1560" i="5"/>
  <c r="AA1560" i="5" s="1"/>
  <c r="F1570" i="3" s="1"/>
  <c r="V1560" i="5"/>
  <c r="AB1560" i="5" s="1"/>
  <c r="G1570" i="3" s="1"/>
  <c r="W1560" i="5"/>
  <c r="AC1560" i="5" s="1"/>
  <c r="H1570" i="3" s="1"/>
  <c r="X1560" i="5"/>
  <c r="AD1560" i="5" s="1"/>
  <c r="I1570" i="3" s="1"/>
  <c r="Y1560" i="5"/>
  <c r="AE1560" i="5" s="1"/>
  <c r="J1570" i="3" s="1"/>
  <c r="T1561" i="5"/>
  <c r="Z1561" i="5" s="1"/>
  <c r="E1571" i="3" s="1"/>
  <c r="U1561" i="5"/>
  <c r="AA1561" i="5" s="1"/>
  <c r="F1571" i="3" s="1"/>
  <c r="V1561" i="5"/>
  <c r="AB1561" i="5" s="1"/>
  <c r="G1571" i="3" s="1"/>
  <c r="W1561" i="5"/>
  <c r="AC1561" i="5" s="1"/>
  <c r="H1571" i="3" s="1"/>
  <c r="X1561" i="5"/>
  <c r="AD1561" i="5" s="1"/>
  <c r="I1571" i="3" s="1"/>
  <c r="Y1561" i="5"/>
  <c r="AE1561" i="5" s="1"/>
  <c r="J1571" i="3" s="1"/>
  <c r="T1562" i="5"/>
  <c r="Z1562" i="5" s="1"/>
  <c r="E1572" i="3" s="1"/>
  <c r="U1562" i="5"/>
  <c r="AA1562" i="5" s="1"/>
  <c r="F1572" i="3" s="1"/>
  <c r="V1562" i="5"/>
  <c r="AB1562" i="5" s="1"/>
  <c r="G1572" i="3" s="1"/>
  <c r="W1562" i="5"/>
  <c r="AC1562" i="5" s="1"/>
  <c r="H1572" i="3" s="1"/>
  <c r="X1562" i="5"/>
  <c r="AD1562" i="5" s="1"/>
  <c r="I1572" i="3" s="1"/>
  <c r="Y1562" i="5"/>
  <c r="AE1562" i="5" s="1"/>
  <c r="J1572" i="3" s="1"/>
  <c r="T1563" i="5"/>
  <c r="Z1563" i="5" s="1"/>
  <c r="E1573" i="3" s="1"/>
  <c r="U1563" i="5"/>
  <c r="AA1563" i="5" s="1"/>
  <c r="F1573" i="3" s="1"/>
  <c r="V1563" i="5"/>
  <c r="AB1563" i="5" s="1"/>
  <c r="G1573" i="3" s="1"/>
  <c r="W1563" i="5"/>
  <c r="AC1563" i="5" s="1"/>
  <c r="H1573" i="3" s="1"/>
  <c r="X1563" i="5"/>
  <c r="AD1563" i="5" s="1"/>
  <c r="I1573" i="3" s="1"/>
  <c r="Y1563" i="5"/>
  <c r="AE1563" i="5" s="1"/>
  <c r="J1573" i="3" s="1"/>
  <c r="T1564" i="5"/>
  <c r="Z1564" i="5" s="1"/>
  <c r="E1574" i="3" s="1"/>
  <c r="U1564" i="5"/>
  <c r="AA1564" i="5" s="1"/>
  <c r="V1564" i="5"/>
  <c r="AB1564" i="5" s="1"/>
  <c r="G1574" i="3" s="1"/>
  <c r="W1564" i="5"/>
  <c r="AC1564" i="5" s="1"/>
  <c r="H1574" i="3" s="1"/>
  <c r="X1564" i="5"/>
  <c r="AD1564" i="5" s="1"/>
  <c r="I1574" i="3" s="1"/>
  <c r="Y1564" i="5"/>
  <c r="AE1564" i="5" s="1"/>
  <c r="J1574" i="3" s="1"/>
  <c r="T1565" i="5"/>
  <c r="Z1565" i="5" s="1"/>
  <c r="E1575" i="3" s="1"/>
  <c r="U1565" i="5"/>
  <c r="AA1565" i="5" s="1"/>
  <c r="F1575" i="3" s="1"/>
  <c r="V1565" i="5"/>
  <c r="AB1565" i="5" s="1"/>
  <c r="G1575" i="3" s="1"/>
  <c r="W1565" i="5"/>
  <c r="AC1565" i="5" s="1"/>
  <c r="H1575" i="3" s="1"/>
  <c r="X1565" i="5"/>
  <c r="AD1565" i="5" s="1"/>
  <c r="I1575" i="3" s="1"/>
  <c r="Y1565" i="5"/>
  <c r="AE1565" i="5" s="1"/>
  <c r="J1575" i="3" s="1"/>
  <c r="T1566" i="5"/>
  <c r="Z1566" i="5" s="1"/>
  <c r="E1576" i="3" s="1"/>
  <c r="U1566" i="5"/>
  <c r="AA1566" i="5" s="1"/>
  <c r="F1576" i="3" s="1"/>
  <c r="V1566" i="5"/>
  <c r="AB1566" i="5" s="1"/>
  <c r="G1576" i="3" s="1"/>
  <c r="W1566" i="5"/>
  <c r="AC1566" i="5" s="1"/>
  <c r="H1576" i="3" s="1"/>
  <c r="X1566" i="5"/>
  <c r="AD1566" i="5" s="1"/>
  <c r="I1576" i="3" s="1"/>
  <c r="Y1566" i="5"/>
  <c r="AE1566" i="5" s="1"/>
  <c r="J1576" i="3" s="1"/>
  <c r="T1567" i="5"/>
  <c r="Z1567" i="5" s="1"/>
  <c r="E1577" i="3" s="1"/>
  <c r="U1567" i="5"/>
  <c r="AA1567" i="5" s="1"/>
  <c r="F1577" i="3" s="1"/>
  <c r="V1567" i="5"/>
  <c r="AB1567" i="5" s="1"/>
  <c r="G1577" i="3" s="1"/>
  <c r="W1567" i="5"/>
  <c r="AC1567" i="5" s="1"/>
  <c r="H1577" i="3" s="1"/>
  <c r="X1567" i="5"/>
  <c r="AD1567" i="5" s="1"/>
  <c r="I1577" i="3" s="1"/>
  <c r="Y1567" i="5"/>
  <c r="AE1567" i="5" s="1"/>
  <c r="J1577" i="3" s="1"/>
  <c r="T1568" i="5"/>
  <c r="Z1568" i="5" s="1"/>
  <c r="E1578" i="3" s="1"/>
  <c r="U1568" i="5"/>
  <c r="AA1568" i="5" s="1"/>
  <c r="F1578" i="3" s="1"/>
  <c r="V1568" i="5"/>
  <c r="AB1568" i="5" s="1"/>
  <c r="G1578" i="3" s="1"/>
  <c r="W1568" i="5"/>
  <c r="AC1568" i="5" s="1"/>
  <c r="H1578" i="3" s="1"/>
  <c r="X1568" i="5"/>
  <c r="AD1568" i="5" s="1"/>
  <c r="I1578" i="3" s="1"/>
  <c r="Y1568" i="5"/>
  <c r="AE1568" i="5" s="1"/>
  <c r="J1578" i="3" s="1"/>
  <c r="T1569" i="5"/>
  <c r="Z1569" i="5" s="1"/>
  <c r="E1579" i="3" s="1"/>
  <c r="U1569" i="5"/>
  <c r="AA1569" i="5" s="1"/>
  <c r="F1579" i="3" s="1"/>
  <c r="V1569" i="5"/>
  <c r="AB1569" i="5" s="1"/>
  <c r="G1579" i="3" s="1"/>
  <c r="W1569" i="5"/>
  <c r="AC1569" i="5" s="1"/>
  <c r="H1579" i="3" s="1"/>
  <c r="X1569" i="5"/>
  <c r="AD1569" i="5" s="1"/>
  <c r="I1579" i="3" s="1"/>
  <c r="Y1569" i="5"/>
  <c r="AE1569" i="5" s="1"/>
  <c r="J1579" i="3" s="1"/>
  <c r="T1570" i="5"/>
  <c r="Z1570" i="5" s="1"/>
  <c r="E1580" i="3" s="1"/>
  <c r="U1570" i="5"/>
  <c r="AA1570" i="5" s="1"/>
  <c r="F1580" i="3" s="1"/>
  <c r="V1570" i="5"/>
  <c r="AB1570" i="5" s="1"/>
  <c r="G1580" i="3" s="1"/>
  <c r="W1570" i="5"/>
  <c r="AC1570" i="5" s="1"/>
  <c r="H1580" i="3" s="1"/>
  <c r="X1570" i="5"/>
  <c r="AD1570" i="5" s="1"/>
  <c r="I1580" i="3" s="1"/>
  <c r="Y1570" i="5"/>
  <c r="AE1570" i="5" s="1"/>
  <c r="J1580" i="3" s="1"/>
  <c r="T1571" i="5"/>
  <c r="Z1571" i="5" s="1"/>
  <c r="E1581" i="3" s="1"/>
  <c r="U1571" i="5"/>
  <c r="AA1571" i="5" s="1"/>
  <c r="F1581" i="3" s="1"/>
  <c r="V1571" i="5"/>
  <c r="AB1571" i="5" s="1"/>
  <c r="G1581" i="3" s="1"/>
  <c r="W1571" i="5"/>
  <c r="AC1571" i="5" s="1"/>
  <c r="H1581" i="3" s="1"/>
  <c r="X1571" i="5"/>
  <c r="AD1571" i="5" s="1"/>
  <c r="I1581" i="3" s="1"/>
  <c r="Y1571" i="5"/>
  <c r="AE1571" i="5" s="1"/>
  <c r="J1581" i="3" s="1"/>
  <c r="T1572" i="5"/>
  <c r="Z1572" i="5" s="1"/>
  <c r="E1582" i="3" s="1"/>
  <c r="U1572" i="5"/>
  <c r="AA1572" i="5" s="1"/>
  <c r="F1582" i="3" s="1"/>
  <c r="V1572" i="5"/>
  <c r="AB1572" i="5" s="1"/>
  <c r="G1582" i="3" s="1"/>
  <c r="W1572" i="5"/>
  <c r="AC1572" i="5" s="1"/>
  <c r="H1582" i="3" s="1"/>
  <c r="X1572" i="5"/>
  <c r="AD1572" i="5" s="1"/>
  <c r="I1582" i="3" s="1"/>
  <c r="Y1572" i="5"/>
  <c r="AE1572" i="5" s="1"/>
  <c r="J1582" i="3" s="1"/>
  <c r="T1573" i="5"/>
  <c r="Z1573" i="5" s="1"/>
  <c r="E1583" i="3" s="1"/>
  <c r="U1573" i="5"/>
  <c r="AA1573" i="5" s="1"/>
  <c r="F1583" i="3" s="1"/>
  <c r="V1573" i="5"/>
  <c r="AB1573" i="5" s="1"/>
  <c r="G1583" i="3" s="1"/>
  <c r="W1573" i="5"/>
  <c r="AC1573" i="5" s="1"/>
  <c r="H1583" i="3" s="1"/>
  <c r="X1573" i="5"/>
  <c r="AD1573" i="5" s="1"/>
  <c r="I1583" i="3" s="1"/>
  <c r="Y1573" i="5"/>
  <c r="AE1573" i="5" s="1"/>
  <c r="J1583" i="3" s="1"/>
  <c r="T1574" i="5"/>
  <c r="Z1574" i="5" s="1"/>
  <c r="E1584" i="3" s="1"/>
  <c r="U1574" i="5"/>
  <c r="AA1574" i="5" s="1"/>
  <c r="F1584" i="3" s="1"/>
  <c r="V1574" i="5"/>
  <c r="AB1574" i="5" s="1"/>
  <c r="G1584" i="3" s="1"/>
  <c r="W1574" i="5"/>
  <c r="AC1574" i="5" s="1"/>
  <c r="H1584" i="3" s="1"/>
  <c r="X1574" i="5"/>
  <c r="AD1574" i="5" s="1"/>
  <c r="I1584" i="3" s="1"/>
  <c r="Y1574" i="5"/>
  <c r="AE1574" i="5" s="1"/>
  <c r="J1584" i="3" s="1"/>
  <c r="T1575" i="5"/>
  <c r="Z1575" i="5" s="1"/>
  <c r="E1585" i="3" s="1"/>
  <c r="U1575" i="5"/>
  <c r="AA1575" i="5" s="1"/>
  <c r="F1585" i="3" s="1"/>
  <c r="V1575" i="5"/>
  <c r="AB1575" i="5" s="1"/>
  <c r="G1585" i="3" s="1"/>
  <c r="W1575" i="5"/>
  <c r="AC1575" i="5" s="1"/>
  <c r="H1585" i="3" s="1"/>
  <c r="X1575" i="5"/>
  <c r="AD1575" i="5" s="1"/>
  <c r="I1585" i="3" s="1"/>
  <c r="Y1575" i="5"/>
  <c r="AE1575" i="5" s="1"/>
  <c r="J1585" i="3" s="1"/>
  <c r="T1576" i="5"/>
  <c r="Z1576" i="5" s="1"/>
  <c r="E1586" i="3" s="1"/>
  <c r="U1576" i="5"/>
  <c r="AA1576" i="5" s="1"/>
  <c r="V1576" i="5"/>
  <c r="AB1576" i="5" s="1"/>
  <c r="G1586" i="3" s="1"/>
  <c r="W1576" i="5"/>
  <c r="AC1576" i="5" s="1"/>
  <c r="H1586" i="3" s="1"/>
  <c r="X1576" i="5"/>
  <c r="AD1576" i="5" s="1"/>
  <c r="I1586" i="3" s="1"/>
  <c r="Y1576" i="5"/>
  <c r="AE1576" i="5" s="1"/>
  <c r="J1586" i="3" s="1"/>
  <c r="T1577" i="5"/>
  <c r="Z1577" i="5" s="1"/>
  <c r="E1587" i="3" s="1"/>
  <c r="U1577" i="5"/>
  <c r="AA1577" i="5" s="1"/>
  <c r="F1587" i="3" s="1"/>
  <c r="V1577" i="5"/>
  <c r="AB1577" i="5" s="1"/>
  <c r="G1587" i="3" s="1"/>
  <c r="W1577" i="5"/>
  <c r="AC1577" i="5" s="1"/>
  <c r="H1587" i="3" s="1"/>
  <c r="X1577" i="5"/>
  <c r="AD1577" i="5" s="1"/>
  <c r="I1587" i="3" s="1"/>
  <c r="Y1577" i="5"/>
  <c r="AE1577" i="5" s="1"/>
  <c r="J1587" i="3" s="1"/>
  <c r="T1578" i="5"/>
  <c r="Z1578" i="5" s="1"/>
  <c r="E1588" i="3" s="1"/>
  <c r="U1578" i="5"/>
  <c r="AA1578" i="5" s="1"/>
  <c r="F1588" i="3" s="1"/>
  <c r="V1578" i="5"/>
  <c r="AB1578" i="5" s="1"/>
  <c r="G1588" i="3" s="1"/>
  <c r="W1578" i="5"/>
  <c r="AC1578" i="5" s="1"/>
  <c r="H1588" i="3" s="1"/>
  <c r="X1578" i="5"/>
  <c r="AD1578" i="5" s="1"/>
  <c r="I1588" i="3" s="1"/>
  <c r="Y1578" i="5"/>
  <c r="AE1578" i="5" s="1"/>
  <c r="J1588" i="3" s="1"/>
  <c r="T1579" i="5"/>
  <c r="Z1579" i="5" s="1"/>
  <c r="E1589" i="3" s="1"/>
  <c r="U1579" i="5"/>
  <c r="AA1579" i="5" s="1"/>
  <c r="F1589" i="3" s="1"/>
  <c r="V1579" i="5"/>
  <c r="AB1579" i="5" s="1"/>
  <c r="G1589" i="3" s="1"/>
  <c r="W1579" i="5"/>
  <c r="AC1579" i="5" s="1"/>
  <c r="H1589" i="3" s="1"/>
  <c r="X1579" i="5"/>
  <c r="AD1579" i="5" s="1"/>
  <c r="I1589" i="3" s="1"/>
  <c r="Y1579" i="5"/>
  <c r="AE1579" i="5" s="1"/>
  <c r="J1589" i="3" s="1"/>
  <c r="T1580" i="5"/>
  <c r="Z1580" i="5" s="1"/>
  <c r="E1590" i="3" s="1"/>
  <c r="U1580" i="5"/>
  <c r="AA1580" i="5" s="1"/>
  <c r="F1590" i="3" s="1"/>
  <c r="V1580" i="5"/>
  <c r="AB1580" i="5" s="1"/>
  <c r="G1590" i="3" s="1"/>
  <c r="W1580" i="5"/>
  <c r="AC1580" i="5" s="1"/>
  <c r="H1590" i="3" s="1"/>
  <c r="X1580" i="5"/>
  <c r="AD1580" i="5" s="1"/>
  <c r="I1590" i="3" s="1"/>
  <c r="Y1580" i="5"/>
  <c r="AE1580" i="5" s="1"/>
  <c r="J1590" i="3" s="1"/>
  <c r="T1581" i="5"/>
  <c r="Z1581" i="5" s="1"/>
  <c r="E1591" i="3" s="1"/>
  <c r="U1581" i="5"/>
  <c r="AA1581" i="5" s="1"/>
  <c r="F1591" i="3" s="1"/>
  <c r="V1581" i="5"/>
  <c r="AB1581" i="5" s="1"/>
  <c r="G1591" i="3" s="1"/>
  <c r="W1581" i="5"/>
  <c r="AC1581" i="5" s="1"/>
  <c r="H1591" i="3" s="1"/>
  <c r="X1581" i="5"/>
  <c r="AD1581" i="5" s="1"/>
  <c r="I1591" i="3" s="1"/>
  <c r="Y1581" i="5"/>
  <c r="AE1581" i="5" s="1"/>
  <c r="J1591" i="3" s="1"/>
  <c r="T1582" i="5"/>
  <c r="Z1582" i="5" s="1"/>
  <c r="E1592" i="3" s="1"/>
  <c r="U1582" i="5"/>
  <c r="AA1582" i="5" s="1"/>
  <c r="F1592" i="3" s="1"/>
  <c r="V1582" i="5"/>
  <c r="AB1582" i="5" s="1"/>
  <c r="G1592" i="3" s="1"/>
  <c r="W1582" i="5"/>
  <c r="AC1582" i="5" s="1"/>
  <c r="H1592" i="3" s="1"/>
  <c r="X1582" i="5"/>
  <c r="AD1582" i="5" s="1"/>
  <c r="I1592" i="3" s="1"/>
  <c r="Y1582" i="5"/>
  <c r="AE1582" i="5" s="1"/>
  <c r="T1583" i="5"/>
  <c r="Z1583" i="5" s="1"/>
  <c r="E1593" i="3" s="1"/>
  <c r="U1583" i="5"/>
  <c r="AA1583" i="5" s="1"/>
  <c r="F1593" i="3" s="1"/>
  <c r="V1583" i="5"/>
  <c r="AB1583" i="5" s="1"/>
  <c r="W1583" i="5"/>
  <c r="AC1583" i="5" s="1"/>
  <c r="H1593" i="3" s="1"/>
  <c r="X1583" i="5"/>
  <c r="AD1583" i="5" s="1"/>
  <c r="I1593" i="3" s="1"/>
  <c r="Y1583" i="5"/>
  <c r="AE1583" i="5" s="1"/>
  <c r="J1593" i="3" s="1"/>
  <c r="T1584" i="5"/>
  <c r="Z1584" i="5" s="1"/>
  <c r="E1594" i="3" s="1"/>
  <c r="U1584" i="5"/>
  <c r="AA1584" i="5" s="1"/>
  <c r="F1594" i="3" s="1"/>
  <c r="V1584" i="5"/>
  <c r="AB1584" i="5" s="1"/>
  <c r="G1594" i="3" s="1"/>
  <c r="W1584" i="5"/>
  <c r="AC1584" i="5" s="1"/>
  <c r="H1594" i="3" s="1"/>
  <c r="X1584" i="5"/>
  <c r="AD1584" i="5" s="1"/>
  <c r="I1594" i="3" s="1"/>
  <c r="Y1584" i="5"/>
  <c r="AE1584" i="5" s="1"/>
  <c r="J1594" i="3" s="1"/>
  <c r="T1585" i="5"/>
  <c r="Z1585" i="5" s="1"/>
  <c r="E1595" i="3" s="1"/>
  <c r="U1585" i="5"/>
  <c r="AA1585" i="5" s="1"/>
  <c r="F1595" i="3" s="1"/>
  <c r="V1585" i="5"/>
  <c r="AB1585" i="5" s="1"/>
  <c r="G1595" i="3" s="1"/>
  <c r="W1585" i="5"/>
  <c r="AC1585" i="5" s="1"/>
  <c r="H1595" i="3" s="1"/>
  <c r="X1585" i="5"/>
  <c r="AD1585" i="5" s="1"/>
  <c r="I1595" i="3" s="1"/>
  <c r="Y1585" i="5"/>
  <c r="AE1585" i="5" s="1"/>
  <c r="J1595" i="3" s="1"/>
  <c r="T1586" i="5"/>
  <c r="Z1586" i="5" s="1"/>
  <c r="E1596" i="3" s="1"/>
  <c r="U1586" i="5"/>
  <c r="AA1586" i="5" s="1"/>
  <c r="F1596" i="3" s="1"/>
  <c r="V1586" i="5"/>
  <c r="AB1586" i="5" s="1"/>
  <c r="G1596" i="3" s="1"/>
  <c r="W1586" i="5"/>
  <c r="AC1586" i="5" s="1"/>
  <c r="H1596" i="3" s="1"/>
  <c r="X1586" i="5"/>
  <c r="AD1586" i="5" s="1"/>
  <c r="I1596" i="3" s="1"/>
  <c r="Y1586" i="5"/>
  <c r="AE1586" i="5" s="1"/>
  <c r="J1596" i="3" s="1"/>
  <c r="T1587" i="5"/>
  <c r="Z1587" i="5" s="1"/>
  <c r="E1597" i="3" s="1"/>
  <c r="U1587" i="5"/>
  <c r="AA1587" i="5" s="1"/>
  <c r="F1597" i="3" s="1"/>
  <c r="V1587" i="5"/>
  <c r="AB1587" i="5" s="1"/>
  <c r="G1597" i="3" s="1"/>
  <c r="W1587" i="5"/>
  <c r="AC1587" i="5" s="1"/>
  <c r="H1597" i="3" s="1"/>
  <c r="X1587" i="5"/>
  <c r="AD1587" i="5" s="1"/>
  <c r="I1597" i="3" s="1"/>
  <c r="Y1587" i="5"/>
  <c r="AE1587" i="5" s="1"/>
  <c r="J1597" i="3" s="1"/>
  <c r="T1588" i="5"/>
  <c r="Z1588" i="5" s="1"/>
  <c r="E1598" i="3" s="1"/>
  <c r="U1588" i="5"/>
  <c r="AA1588" i="5" s="1"/>
  <c r="F1598" i="3" s="1"/>
  <c r="V1588" i="5"/>
  <c r="AB1588" i="5" s="1"/>
  <c r="G1598" i="3" s="1"/>
  <c r="W1588" i="5"/>
  <c r="AC1588" i="5" s="1"/>
  <c r="H1598" i="3" s="1"/>
  <c r="X1588" i="5"/>
  <c r="AD1588" i="5" s="1"/>
  <c r="I1598" i="3" s="1"/>
  <c r="Y1588" i="5"/>
  <c r="AE1588" i="5" s="1"/>
  <c r="J1598" i="3" s="1"/>
  <c r="T1589" i="5"/>
  <c r="Z1589" i="5" s="1"/>
  <c r="E1599" i="3" s="1"/>
  <c r="U1589" i="5"/>
  <c r="AA1589" i="5" s="1"/>
  <c r="F1599" i="3" s="1"/>
  <c r="V1589" i="5"/>
  <c r="AB1589" i="5" s="1"/>
  <c r="G1599" i="3" s="1"/>
  <c r="W1589" i="5"/>
  <c r="AC1589" i="5" s="1"/>
  <c r="H1599" i="3" s="1"/>
  <c r="X1589" i="5"/>
  <c r="AD1589" i="5" s="1"/>
  <c r="I1599" i="3" s="1"/>
  <c r="Y1589" i="5"/>
  <c r="AE1589" i="5" s="1"/>
  <c r="J1599" i="3" s="1"/>
  <c r="T1590" i="5"/>
  <c r="Z1590" i="5" s="1"/>
  <c r="E1600" i="3" s="1"/>
  <c r="U1590" i="5"/>
  <c r="AA1590" i="5" s="1"/>
  <c r="F1600" i="3" s="1"/>
  <c r="V1590" i="5"/>
  <c r="AB1590" i="5" s="1"/>
  <c r="G1600" i="3" s="1"/>
  <c r="W1590" i="5"/>
  <c r="AC1590" i="5" s="1"/>
  <c r="H1600" i="3" s="1"/>
  <c r="X1590" i="5"/>
  <c r="AD1590" i="5" s="1"/>
  <c r="I1600" i="3" s="1"/>
  <c r="Y1590" i="5"/>
  <c r="AE1590" i="5" s="1"/>
  <c r="J1600" i="3" s="1"/>
  <c r="T1591" i="5"/>
  <c r="Z1591" i="5" s="1"/>
  <c r="E1601" i="3" s="1"/>
  <c r="U1591" i="5"/>
  <c r="AA1591" i="5" s="1"/>
  <c r="F1601" i="3" s="1"/>
  <c r="V1591" i="5"/>
  <c r="AB1591" i="5" s="1"/>
  <c r="G1601" i="3" s="1"/>
  <c r="W1591" i="5"/>
  <c r="AC1591" i="5" s="1"/>
  <c r="H1601" i="3" s="1"/>
  <c r="X1591" i="5"/>
  <c r="AD1591" i="5" s="1"/>
  <c r="I1601" i="3" s="1"/>
  <c r="Y1591" i="5"/>
  <c r="AE1591" i="5" s="1"/>
  <c r="J1601" i="3" s="1"/>
  <c r="T1592" i="5"/>
  <c r="Z1592" i="5" s="1"/>
  <c r="E1602" i="3" s="1"/>
  <c r="U1592" i="5"/>
  <c r="AA1592" i="5" s="1"/>
  <c r="F1602" i="3" s="1"/>
  <c r="V1592" i="5"/>
  <c r="AB1592" i="5" s="1"/>
  <c r="G1602" i="3" s="1"/>
  <c r="W1592" i="5"/>
  <c r="AC1592" i="5" s="1"/>
  <c r="H1602" i="3" s="1"/>
  <c r="X1592" i="5"/>
  <c r="AD1592" i="5" s="1"/>
  <c r="I1602" i="3" s="1"/>
  <c r="Y1592" i="5"/>
  <c r="AE1592" i="5" s="1"/>
  <c r="J1602" i="3" s="1"/>
  <c r="T1593" i="5"/>
  <c r="Z1593" i="5" s="1"/>
  <c r="E1603" i="3" s="1"/>
  <c r="U1593" i="5"/>
  <c r="AA1593" i="5" s="1"/>
  <c r="F1603" i="3" s="1"/>
  <c r="V1593" i="5"/>
  <c r="AB1593" i="5" s="1"/>
  <c r="G1603" i="3" s="1"/>
  <c r="W1593" i="5"/>
  <c r="AC1593" i="5" s="1"/>
  <c r="H1603" i="3" s="1"/>
  <c r="X1593" i="5"/>
  <c r="AD1593" i="5" s="1"/>
  <c r="I1603" i="3" s="1"/>
  <c r="Y1593" i="5"/>
  <c r="AE1593" i="5" s="1"/>
  <c r="J1603" i="3" s="1"/>
  <c r="T1594" i="5"/>
  <c r="Z1594" i="5" s="1"/>
  <c r="U1594" i="5"/>
  <c r="AA1594" i="5" s="1"/>
  <c r="F1604" i="3" s="1"/>
  <c r="V1594" i="5"/>
  <c r="AB1594" i="5" s="1"/>
  <c r="G1604" i="3" s="1"/>
  <c r="W1594" i="5"/>
  <c r="AC1594" i="5" s="1"/>
  <c r="H1604" i="3" s="1"/>
  <c r="X1594" i="5"/>
  <c r="AD1594" i="5" s="1"/>
  <c r="I1604" i="3" s="1"/>
  <c r="Y1594" i="5"/>
  <c r="AE1594" i="5" s="1"/>
  <c r="J1604" i="3" s="1"/>
  <c r="T1595" i="5"/>
  <c r="Z1595" i="5" s="1"/>
  <c r="E1605" i="3" s="1"/>
  <c r="U1595" i="5"/>
  <c r="AA1595" i="5" s="1"/>
  <c r="F1605" i="3" s="1"/>
  <c r="V1595" i="5"/>
  <c r="AB1595" i="5" s="1"/>
  <c r="G1605" i="3" s="1"/>
  <c r="W1595" i="5"/>
  <c r="AC1595" i="5" s="1"/>
  <c r="H1605" i="3" s="1"/>
  <c r="X1595" i="5"/>
  <c r="AD1595" i="5" s="1"/>
  <c r="I1605" i="3" s="1"/>
  <c r="Y1595" i="5"/>
  <c r="AE1595" i="5" s="1"/>
  <c r="J1605" i="3" s="1"/>
  <c r="T1596" i="5"/>
  <c r="Z1596" i="5" s="1"/>
  <c r="E1606" i="3" s="1"/>
  <c r="U1596" i="5"/>
  <c r="AA1596" i="5" s="1"/>
  <c r="V1596" i="5"/>
  <c r="AB1596" i="5" s="1"/>
  <c r="G1606" i="3" s="1"/>
  <c r="W1596" i="5"/>
  <c r="AC1596" i="5" s="1"/>
  <c r="H1606" i="3" s="1"/>
  <c r="X1596" i="5"/>
  <c r="AD1596" i="5" s="1"/>
  <c r="I1606" i="3" s="1"/>
  <c r="Y1596" i="5"/>
  <c r="AE1596" i="5" s="1"/>
  <c r="J1606" i="3" s="1"/>
  <c r="T1597" i="5"/>
  <c r="Z1597" i="5" s="1"/>
  <c r="E1607" i="3" s="1"/>
  <c r="U1597" i="5"/>
  <c r="AA1597" i="5" s="1"/>
  <c r="F1607" i="3" s="1"/>
  <c r="V1597" i="5"/>
  <c r="AB1597" i="5" s="1"/>
  <c r="G1607" i="3" s="1"/>
  <c r="W1597" i="5"/>
  <c r="AC1597" i="5" s="1"/>
  <c r="H1607" i="3" s="1"/>
  <c r="X1597" i="5"/>
  <c r="AD1597" i="5" s="1"/>
  <c r="I1607" i="3" s="1"/>
  <c r="Y1597" i="5"/>
  <c r="AE1597" i="5" s="1"/>
  <c r="J1607" i="3" s="1"/>
  <c r="T1598" i="5"/>
  <c r="Z1598" i="5" s="1"/>
  <c r="E1608" i="3" s="1"/>
  <c r="U1598" i="5"/>
  <c r="AA1598" i="5" s="1"/>
  <c r="F1608" i="3" s="1"/>
  <c r="V1598" i="5"/>
  <c r="AB1598" i="5" s="1"/>
  <c r="G1608" i="3" s="1"/>
  <c r="W1598" i="5"/>
  <c r="AC1598" i="5" s="1"/>
  <c r="H1608" i="3" s="1"/>
  <c r="X1598" i="5"/>
  <c r="AD1598" i="5" s="1"/>
  <c r="I1608" i="3" s="1"/>
  <c r="Y1598" i="5"/>
  <c r="AE1598" i="5" s="1"/>
  <c r="J1608" i="3" s="1"/>
  <c r="T1599" i="5"/>
  <c r="Z1599" i="5" s="1"/>
  <c r="E1609" i="3" s="1"/>
  <c r="U1599" i="5"/>
  <c r="AA1599" i="5" s="1"/>
  <c r="F1609" i="3" s="1"/>
  <c r="V1599" i="5"/>
  <c r="AB1599" i="5" s="1"/>
  <c r="G1609" i="3" s="1"/>
  <c r="W1599" i="5"/>
  <c r="AC1599" i="5" s="1"/>
  <c r="H1609" i="3" s="1"/>
  <c r="X1599" i="5"/>
  <c r="AD1599" i="5" s="1"/>
  <c r="I1609" i="3" s="1"/>
  <c r="Y1599" i="5"/>
  <c r="AE1599" i="5" s="1"/>
  <c r="J1609" i="3" s="1"/>
  <c r="T1600" i="5"/>
  <c r="Z1600" i="5" s="1"/>
  <c r="E1610" i="3" s="1"/>
  <c r="U1600" i="5"/>
  <c r="AA1600" i="5" s="1"/>
  <c r="F1610" i="3" s="1"/>
  <c r="V1600" i="5"/>
  <c r="AB1600" i="5" s="1"/>
  <c r="G1610" i="3" s="1"/>
  <c r="W1600" i="5"/>
  <c r="AC1600" i="5" s="1"/>
  <c r="H1610" i="3" s="1"/>
  <c r="X1600" i="5"/>
  <c r="AD1600" i="5" s="1"/>
  <c r="I1610" i="3" s="1"/>
  <c r="Y1600" i="5"/>
  <c r="AE1600" i="5" s="1"/>
  <c r="J1610" i="3" s="1"/>
  <c r="T1601" i="5"/>
  <c r="Z1601" i="5" s="1"/>
  <c r="E1611" i="3" s="1"/>
  <c r="U1601" i="5"/>
  <c r="AA1601" i="5" s="1"/>
  <c r="F1611" i="3" s="1"/>
  <c r="V1601" i="5"/>
  <c r="AB1601" i="5" s="1"/>
  <c r="G1611" i="3" s="1"/>
  <c r="W1601" i="5"/>
  <c r="AC1601" i="5" s="1"/>
  <c r="X1601" i="5"/>
  <c r="AD1601" i="5" s="1"/>
  <c r="I1611" i="3" s="1"/>
  <c r="Y1601" i="5"/>
  <c r="AE1601" i="5" s="1"/>
  <c r="J1611" i="3" s="1"/>
  <c r="T1602" i="5"/>
  <c r="Z1602" i="5" s="1"/>
  <c r="U1602" i="5"/>
  <c r="AA1602" i="5" s="1"/>
  <c r="F1612" i="3" s="1"/>
  <c r="V1602" i="5"/>
  <c r="AB1602" i="5" s="1"/>
  <c r="G1612" i="3" s="1"/>
  <c r="W1602" i="5"/>
  <c r="AC1602" i="5" s="1"/>
  <c r="H1612" i="3" s="1"/>
  <c r="X1602" i="5"/>
  <c r="AD1602" i="5" s="1"/>
  <c r="I1612" i="3" s="1"/>
  <c r="Y1602" i="5"/>
  <c r="AE1602" i="5" s="1"/>
  <c r="J1612" i="3" s="1"/>
  <c r="T1603" i="5"/>
  <c r="Z1603" i="5" s="1"/>
  <c r="E1613" i="3" s="1"/>
  <c r="U1603" i="5"/>
  <c r="AA1603" i="5" s="1"/>
  <c r="F1613" i="3" s="1"/>
  <c r="V1603" i="5"/>
  <c r="AB1603" i="5" s="1"/>
  <c r="G1613" i="3" s="1"/>
  <c r="W1603" i="5"/>
  <c r="AC1603" i="5" s="1"/>
  <c r="H1613" i="3" s="1"/>
  <c r="X1603" i="5"/>
  <c r="AD1603" i="5" s="1"/>
  <c r="I1613" i="3" s="1"/>
  <c r="Y1603" i="5"/>
  <c r="AE1603" i="5" s="1"/>
  <c r="J1613" i="3" s="1"/>
  <c r="T1604" i="5"/>
  <c r="Z1604" i="5" s="1"/>
  <c r="E1614" i="3" s="1"/>
  <c r="U1604" i="5"/>
  <c r="AA1604" i="5" s="1"/>
  <c r="F1614" i="3" s="1"/>
  <c r="V1604" i="5"/>
  <c r="AB1604" i="5" s="1"/>
  <c r="G1614" i="3" s="1"/>
  <c r="W1604" i="5"/>
  <c r="AC1604" i="5" s="1"/>
  <c r="H1614" i="3" s="1"/>
  <c r="X1604" i="5"/>
  <c r="AD1604" i="5" s="1"/>
  <c r="I1614" i="3" s="1"/>
  <c r="Y1604" i="5"/>
  <c r="AE1604" i="5" s="1"/>
  <c r="J1614" i="3" s="1"/>
  <c r="T1605" i="5"/>
  <c r="Z1605" i="5" s="1"/>
  <c r="E1615" i="3" s="1"/>
  <c r="U1605" i="5"/>
  <c r="AA1605" i="5" s="1"/>
  <c r="F1615" i="3" s="1"/>
  <c r="V1605" i="5"/>
  <c r="AB1605" i="5" s="1"/>
  <c r="G1615" i="3" s="1"/>
  <c r="W1605" i="5"/>
  <c r="AC1605" i="5" s="1"/>
  <c r="H1615" i="3" s="1"/>
  <c r="X1605" i="5"/>
  <c r="AD1605" i="5" s="1"/>
  <c r="I1615" i="3" s="1"/>
  <c r="Y1605" i="5"/>
  <c r="AE1605" i="5" s="1"/>
  <c r="J1615" i="3" s="1"/>
  <c r="T1606" i="5"/>
  <c r="Z1606" i="5" s="1"/>
  <c r="U1606" i="5"/>
  <c r="AA1606" i="5" s="1"/>
  <c r="F1616" i="3" s="1"/>
  <c r="V1606" i="5"/>
  <c r="AB1606" i="5" s="1"/>
  <c r="G1616" i="3" s="1"/>
  <c r="W1606" i="5"/>
  <c r="AC1606" i="5" s="1"/>
  <c r="H1616" i="3" s="1"/>
  <c r="X1606" i="5"/>
  <c r="AD1606" i="5" s="1"/>
  <c r="I1616" i="3" s="1"/>
  <c r="Y1606" i="5"/>
  <c r="AE1606" i="5" s="1"/>
  <c r="J1616" i="3" s="1"/>
  <c r="T1607" i="5"/>
  <c r="Z1607" i="5" s="1"/>
  <c r="E1617" i="3" s="1"/>
  <c r="U1607" i="5"/>
  <c r="AA1607" i="5" s="1"/>
  <c r="F1617" i="3" s="1"/>
  <c r="V1607" i="5"/>
  <c r="AB1607" i="5" s="1"/>
  <c r="G1617" i="3" s="1"/>
  <c r="W1607" i="5"/>
  <c r="AC1607" i="5" s="1"/>
  <c r="H1617" i="3" s="1"/>
  <c r="X1607" i="5"/>
  <c r="AD1607" i="5" s="1"/>
  <c r="I1617" i="3" s="1"/>
  <c r="Y1607" i="5"/>
  <c r="AE1607" i="5" s="1"/>
  <c r="J1617" i="3" s="1"/>
  <c r="T1608" i="5"/>
  <c r="Z1608" i="5" s="1"/>
  <c r="E1618" i="3" s="1"/>
  <c r="U1608" i="5"/>
  <c r="AA1608" i="5" s="1"/>
  <c r="F1618" i="3" s="1"/>
  <c r="V1608" i="5"/>
  <c r="AB1608" i="5" s="1"/>
  <c r="G1618" i="3" s="1"/>
  <c r="W1608" i="5"/>
  <c r="AC1608" i="5" s="1"/>
  <c r="H1618" i="3" s="1"/>
  <c r="X1608" i="5"/>
  <c r="AD1608" i="5" s="1"/>
  <c r="I1618" i="3" s="1"/>
  <c r="Y1608" i="5"/>
  <c r="AE1608" i="5" s="1"/>
  <c r="J1618" i="3" s="1"/>
  <c r="T1609" i="5"/>
  <c r="Z1609" i="5" s="1"/>
  <c r="E1619" i="3" s="1"/>
  <c r="U1609" i="5"/>
  <c r="AA1609" i="5" s="1"/>
  <c r="F1619" i="3" s="1"/>
  <c r="V1609" i="5"/>
  <c r="AB1609" i="5" s="1"/>
  <c r="G1619" i="3" s="1"/>
  <c r="W1609" i="5"/>
  <c r="AC1609" i="5" s="1"/>
  <c r="H1619" i="3" s="1"/>
  <c r="X1609" i="5"/>
  <c r="AD1609" i="5" s="1"/>
  <c r="I1619" i="3" s="1"/>
  <c r="Y1609" i="5"/>
  <c r="AE1609" i="5" s="1"/>
  <c r="J1619" i="3" s="1"/>
  <c r="T1610" i="5"/>
  <c r="Z1610" i="5" s="1"/>
  <c r="E1620" i="3" s="1"/>
  <c r="U1610" i="5"/>
  <c r="AA1610" i="5" s="1"/>
  <c r="F1620" i="3" s="1"/>
  <c r="V1610" i="5"/>
  <c r="AB1610" i="5" s="1"/>
  <c r="G1620" i="3" s="1"/>
  <c r="W1610" i="5"/>
  <c r="AC1610" i="5" s="1"/>
  <c r="H1620" i="3" s="1"/>
  <c r="X1610" i="5"/>
  <c r="AD1610" i="5" s="1"/>
  <c r="I1620" i="3" s="1"/>
  <c r="Y1610" i="5"/>
  <c r="AE1610" i="5" s="1"/>
  <c r="J1620" i="3" s="1"/>
  <c r="T1611" i="5"/>
  <c r="Z1611" i="5" s="1"/>
  <c r="E1621" i="3" s="1"/>
  <c r="U1611" i="5"/>
  <c r="AA1611" i="5" s="1"/>
  <c r="F1621" i="3" s="1"/>
  <c r="V1611" i="5"/>
  <c r="AB1611" i="5" s="1"/>
  <c r="G1621" i="3" s="1"/>
  <c r="W1611" i="5"/>
  <c r="AC1611" i="5" s="1"/>
  <c r="H1621" i="3" s="1"/>
  <c r="X1611" i="5"/>
  <c r="AD1611" i="5" s="1"/>
  <c r="I1621" i="3" s="1"/>
  <c r="Y1611" i="5"/>
  <c r="AE1611" i="5" s="1"/>
  <c r="J1621" i="3" s="1"/>
  <c r="T1612" i="5"/>
  <c r="Z1612" i="5" s="1"/>
  <c r="E1622" i="3" s="1"/>
  <c r="U1612" i="5"/>
  <c r="AA1612" i="5" s="1"/>
  <c r="F1622" i="3" s="1"/>
  <c r="V1612" i="5"/>
  <c r="AB1612" i="5" s="1"/>
  <c r="G1622" i="3" s="1"/>
  <c r="W1612" i="5"/>
  <c r="AC1612" i="5" s="1"/>
  <c r="H1622" i="3" s="1"/>
  <c r="X1612" i="5"/>
  <c r="AD1612" i="5" s="1"/>
  <c r="Y1612" i="5"/>
  <c r="AE1612" i="5" s="1"/>
  <c r="J1622" i="3" s="1"/>
  <c r="T1613" i="5"/>
  <c r="Z1613" i="5" s="1"/>
  <c r="E1623" i="3" s="1"/>
  <c r="U1613" i="5"/>
  <c r="AA1613" i="5" s="1"/>
  <c r="F1623" i="3" s="1"/>
  <c r="V1613" i="5"/>
  <c r="AB1613" i="5" s="1"/>
  <c r="W1613" i="5"/>
  <c r="AC1613" i="5" s="1"/>
  <c r="H1623" i="3" s="1"/>
  <c r="X1613" i="5"/>
  <c r="AD1613" i="5" s="1"/>
  <c r="I1623" i="3" s="1"/>
  <c r="Y1613" i="5"/>
  <c r="AE1613" i="5" s="1"/>
  <c r="J1623" i="3" s="1"/>
  <c r="T1614" i="5"/>
  <c r="Z1614" i="5" s="1"/>
  <c r="E1624" i="3" s="1"/>
  <c r="U1614" i="5"/>
  <c r="AA1614" i="5" s="1"/>
  <c r="F1624" i="3" s="1"/>
  <c r="V1614" i="5"/>
  <c r="AB1614" i="5" s="1"/>
  <c r="G1624" i="3" s="1"/>
  <c r="W1614" i="5"/>
  <c r="AC1614" i="5" s="1"/>
  <c r="H1624" i="3" s="1"/>
  <c r="X1614" i="5"/>
  <c r="AD1614" i="5" s="1"/>
  <c r="I1624" i="3" s="1"/>
  <c r="Y1614" i="5"/>
  <c r="AE1614" i="5" s="1"/>
  <c r="J1624" i="3" s="1"/>
  <c r="T1615" i="5"/>
  <c r="Z1615" i="5" s="1"/>
  <c r="E1625" i="3" s="1"/>
  <c r="U1615" i="5"/>
  <c r="AA1615" i="5" s="1"/>
  <c r="F1625" i="3" s="1"/>
  <c r="V1615" i="5"/>
  <c r="AB1615" i="5" s="1"/>
  <c r="G1625" i="3" s="1"/>
  <c r="W1615" i="5"/>
  <c r="AC1615" i="5" s="1"/>
  <c r="H1625" i="3" s="1"/>
  <c r="X1615" i="5"/>
  <c r="AD1615" i="5" s="1"/>
  <c r="I1625" i="3" s="1"/>
  <c r="Y1615" i="5"/>
  <c r="AE1615" i="5" s="1"/>
  <c r="J1625" i="3" s="1"/>
  <c r="T1616" i="5"/>
  <c r="Z1616" i="5" s="1"/>
  <c r="E1626" i="3" s="1"/>
  <c r="U1616" i="5"/>
  <c r="AA1616" i="5" s="1"/>
  <c r="F1626" i="3" s="1"/>
  <c r="V1616" i="5"/>
  <c r="AB1616" i="5" s="1"/>
  <c r="G1626" i="3" s="1"/>
  <c r="W1616" i="5"/>
  <c r="AC1616" i="5" s="1"/>
  <c r="H1626" i="3" s="1"/>
  <c r="X1616" i="5"/>
  <c r="AD1616" i="5" s="1"/>
  <c r="I1626" i="3" s="1"/>
  <c r="Y1616" i="5"/>
  <c r="AE1616" i="5" s="1"/>
  <c r="J1626" i="3" s="1"/>
  <c r="T1617" i="5"/>
  <c r="Z1617" i="5" s="1"/>
  <c r="E1627" i="3" s="1"/>
  <c r="U1617" i="5"/>
  <c r="AA1617" i="5" s="1"/>
  <c r="F1627" i="3" s="1"/>
  <c r="V1617" i="5"/>
  <c r="AB1617" i="5" s="1"/>
  <c r="G1627" i="3" s="1"/>
  <c r="W1617" i="5"/>
  <c r="AC1617" i="5" s="1"/>
  <c r="H1627" i="3" s="1"/>
  <c r="X1617" i="5"/>
  <c r="AD1617" i="5" s="1"/>
  <c r="I1627" i="3" s="1"/>
  <c r="Y1617" i="5"/>
  <c r="AE1617" i="5" s="1"/>
  <c r="J1627" i="3" s="1"/>
  <c r="T1618" i="5"/>
  <c r="Z1618" i="5" s="1"/>
  <c r="E1628" i="3" s="1"/>
  <c r="U1618" i="5"/>
  <c r="AA1618" i="5" s="1"/>
  <c r="F1628" i="3" s="1"/>
  <c r="V1618" i="5"/>
  <c r="AB1618" i="5" s="1"/>
  <c r="G1628" i="3" s="1"/>
  <c r="W1618" i="5"/>
  <c r="AC1618" i="5" s="1"/>
  <c r="H1628" i="3" s="1"/>
  <c r="X1618" i="5"/>
  <c r="AD1618" i="5" s="1"/>
  <c r="I1628" i="3" s="1"/>
  <c r="Y1618" i="5"/>
  <c r="AE1618" i="5" s="1"/>
  <c r="J1628" i="3" s="1"/>
  <c r="T1619" i="5"/>
  <c r="Z1619" i="5" s="1"/>
  <c r="E1629" i="3" s="1"/>
  <c r="U1619" i="5"/>
  <c r="AA1619" i="5" s="1"/>
  <c r="F1629" i="3" s="1"/>
  <c r="V1619" i="5"/>
  <c r="AB1619" i="5" s="1"/>
  <c r="G1629" i="3" s="1"/>
  <c r="W1619" i="5"/>
  <c r="AC1619" i="5" s="1"/>
  <c r="H1629" i="3" s="1"/>
  <c r="X1619" i="5"/>
  <c r="AD1619" i="5" s="1"/>
  <c r="I1629" i="3" s="1"/>
  <c r="Y1619" i="5"/>
  <c r="AE1619" i="5" s="1"/>
  <c r="J1629" i="3" s="1"/>
  <c r="T1620" i="5"/>
  <c r="Z1620" i="5" s="1"/>
  <c r="E1630" i="3" s="1"/>
  <c r="U1620" i="5"/>
  <c r="AA1620" i="5" s="1"/>
  <c r="F1630" i="3" s="1"/>
  <c r="V1620" i="5"/>
  <c r="AB1620" i="5" s="1"/>
  <c r="G1630" i="3" s="1"/>
  <c r="W1620" i="5"/>
  <c r="AC1620" i="5" s="1"/>
  <c r="H1630" i="3" s="1"/>
  <c r="X1620" i="5"/>
  <c r="AD1620" i="5" s="1"/>
  <c r="I1630" i="3" s="1"/>
  <c r="Y1620" i="5"/>
  <c r="AE1620" i="5" s="1"/>
  <c r="J1630" i="3" s="1"/>
  <c r="T1621" i="5"/>
  <c r="Z1621" i="5" s="1"/>
  <c r="E1631" i="3" s="1"/>
  <c r="U1621" i="5"/>
  <c r="AA1621" i="5" s="1"/>
  <c r="F1631" i="3" s="1"/>
  <c r="V1621" i="5"/>
  <c r="AB1621" i="5" s="1"/>
  <c r="G1631" i="3" s="1"/>
  <c r="W1621" i="5"/>
  <c r="AC1621" i="5" s="1"/>
  <c r="X1621" i="5"/>
  <c r="AD1621" i="5" s="1"/>
  <c r="I1631" i="3" s="1"/>
  <c r="Y1621" i="5"/>
  <c r="AE1621" i="5" s="1"/>
  <c r="J1631" i="3" s="1"/>
  <c r="T1622" i="5"/>
  <c r="Z1622" i="5" s="1"/>
  <c r="E1632" i="3" s="1"/>
  <c r="U1622" i="5"/>
  <c r="AA1622" i="5" s="1"/>
  <c r="F1632" i="3" s="1"/>
  <c r="V1622" i="5"/>
  <c r="AB1622" i="5" s="1"/>
  <c r="G1632" i="3" s="1"/>
  <c r="W1622" i="5"/>
  <c r="AC1622" i="5" s="1"/>
  <c r="H1632" i="3" s="1"/>
  <c r="X1622" i="5"/>
  <c r="AD1622" i="5" s="1"/>
  <c r="I1632" i="3" s="1"/>
  <c r="Y1622" i="5"/>
  <c r="AE1622" i="5" s="1"/>
  <c r="J1632" i="3" s="1"/>
  <c r="T1623" i="5"/>
  <c r="Z1623" i="5" s="1"/>
  <c r="E1633" i="3" s="1"/>
  <c r="U1623" i="5"/>
  <c r="AA1623" i="5" s="1"/>
  <c r="F1633" i="3" s="1"/>
  <c r="V1623" i="5"/>
  <c r="AB1623" i="5" s="1"/>
  <c r="G1633" i="3" s="1"/>
  <c r="W1623" i="5"/>
  <c r="AC1623" i="5" s="1"/>
  <c r="H1633" i="3" s="1"/>
  <c r="X1623" i="5"/>
  <c r="AD1623" i="5" s="1"/>
  <c r="I1633" i="3" s="1"/>
  <c r="Y1623" i="5"/>
  <c r="AE1623" i="5" s="1"/>
  <c r="J1633" i="3" s="1"/>
  <c r="T1624" i="5"/>
  <c r="Z1624" i="5" s="1"/>
  <c r="E1634" i="3" s="1"/>
  <c r="U1624" i="5"/>
  <c r="AA1624" i="5" s="1"/>
  <c r="V1624" i="5"/>
  <c r="AB1624" i="5" s="1"/>
  <c r="G1634" i="3" s="1"/>
  <c r="W1624" i="5"/>
  <c r="AC1624" i="5" s="1"/>
  <c r="H1634" i="3" s="1"/>
  <c r="X1624" i="5"/>
  <c r="AD1624" i="5" s="1"/>
  <c r="I1634" i="3" s="1"/>
  <c r="Y1624" i="5"/>
  <c r="AE1624" i="5" s="1"/>
  <c r="J1634" i="3" s="1"/>
  <c r="T1625" i="5"/>
  <c r="Z1625" i="5" s="1"/>
  <c r="E1635" i="3" s="1"/>
  <c r="U1625" i="5"/>
  <c r="AA1625" i="5" s="1"/>
  <c r="F1635" i="3" s="1"/>
  <c r="V1625" i="5"/>
  <c r="AB1625" i="5" s="1"/>
  <c r="G1635" i="3" s="1"/>
  <c r="W1625" i="5"/>
  <c r="AC1625" i="5" s="1"/>
  <c r="H1635" i="3" s="1"/>
  <c r="X1625" i="5"/>
  <c r="AD1625" i="5" s="1"/>
  <c r="I1635" i="3" s="1"/>
  <c r="Y1625" i="5"/>
  <c r="AE1625" i="5" s="1"/>
  <c r="J1635" i="3" s="1"/>
  <c r="T1626" i="5"/>
  <c r="Z1626" i="5" s="1"/>
  <c r="E1636" i="3" s="1"/>
  <c r="U1626" i="5"/>
  <c r="AA1626" i="5" s="1"/>
  <c r="F1636" i="3" s="1"/>
  <c r="V1626" i="5"/>
  <c r="AB1626" i="5" s="1"/>
  <c r="G1636" i="3" s="1"/>
  <c r="W1626" i="5"/>
  <c r="AC1626" i="5" s="1"/>
  <c r="H1636" i="3" s="1"/>
  <c r="X1626" i="5"/>
  <c r="AD1626" i="5" s="1"/>
  <c r="I1636" i="3" s="1"/>
  <c r="Y1626" i="5"/>
  <c r="AE1626" i="5" s="1"/>
  <c r="J1636" i="3" s="1"/>
  <c r="T1627" i="5"/>
  <c r="Z1627" i="5" s="1"/>
  <c r="E1637" i="3" s="1"/>
  <c r="U1627" i="5"/>
  <c r="AA1627" i="5" s="1"/>
  <c r="F1637" i="3" s="1"/>
  <c r="V1627" i="5"/>
  <c r="AB1627" i="5" s="1"/>
  <c r="G1637" i="3" s="1"/>
  <c r="W1627" i="5"/>
  <c r="AC1627" i="5" s="1"/>
  <c r="H1637" i="3" s="1"/>
  <c r="X1627" i="5"/>
  <c r="AD1627" i="5" s="1"/>
  <c r="I1637" i="3" s="1"/>
  <c r="Y1627" i="5"/>
  <c r="AE1627" i="5" s="1"/>
  <c r="J1637" i="3" s="1"/>
  <c r="T1628" i="5"/>
  <c r="Z1628" i="5" s="1"/>
  <c r="E1638" i="3" s="1"/>
  <c r="U1628" i="5"/>
  <c r="AA1628" i="5" s="1"/>
  <c r="F1638" i="3" s="1"/>
  <c r="V1628" i="5"/>
  <c r="AB1628" i="5" s="1"/>
  <c r="G1638" i="3" s="1"/>
  <c r="W1628" i="5"/>
  <c r="AC1628" i="5" s="1"/>
  <c r="H1638" i="3" s="1"/>
  <c r="X1628" i="5"/>
  <c r="AD1628" i="5" s="1"/>
  <c r="I1638" i="3" s="1"/>
  <c r="Y1628" i="5"/>
  <c r="AE1628" i="5" s="1"/>
  <c r="J1638" i="3" s="1"/>
  <c r="T1629" i="5"/>
  <c r="Z1629" i="5" s="1"/>
  <c r="E1639" i="3" s="1"/>
  <c r="U1629" i="5"/>
  <c r="AA1629" i="5" s="1"/>
  <c r="F1639" i="3" s="1"/>
  <c r="V1629" i="5"/>
  <c r="AB1629" i="5" s="1"/>
  <c r="G1639" i="3" s="1"/>
  <c r="W1629" i="5"/>
  <c r="AC1629" i="5" s="1"/>
  <c r="H1639" i="3" s="1"/>
  <c r="X1629" i="5"/>
  <c r="AD1629" i="5" s="1"/>
  <c r="I1639" i="3" s="1"/>
  <c r="Y1629" i="5"/>
  <c r="AE1629" i="5" s="1"/>
  <c r="J1639" i="3" s="1"/>
  <c r="T1630" i="5"/>
  <c r="Z1630" i="5" s="1"/>
  <c r="E1640" i="3" s="1"/>
  <c r="U1630" i="5"/>
  <c r="AA1630" i="5" s="1"/>
  <c r="F1640" i="3" s="1"/>
  <c r="V1630" i="5"/>
  <c r="AB1630" i="5" s="1"/>
  <c r="G1640" i="3" s="1"/>
  <c r="W1630" i="5"/>
  <c r="AC1630" i="5" s="1"/>
  <c r="H1640" i="3" s="1"/>
  <c r="X1630" i="5"/>
  <c r="AD1630" i="5" s="1"/>
  <c r="I1640" i="3" s="1"/>
  <c r="Y1630" i="5"/>
  <c r="AE1630" i="5" s="1"/>
  <c r="J1640" i="3" s="1"/>
  <c r="T1631" i="5"/>
  <c r="Z1631" i="5" s="1"/>
  <c r="E1641" i="3" s="1"/>
  <c r="U1631" i="5"/>
  <c r="AA1631" i="5" s="1"/>
  <c r="F1641" i="3" s="1"/>
  <c r="V1631" i="5"/>
  <c r="AB1631" i="5" s="1"/>
  <c r="G1641" i="3" s="1"/>
  <c r="W1631" i="5"/>
  <c r="AC1631" i="5" s="1"/>
  <c r="H1641" i="3" s="1"/>
  <c r="X1631" i="5"/>
  <c r="AD1631" i="5" s="1"/>
  <c r="I1641" i="3" s="1"/>
  <c r="Y1631" i="5"/>
  <c r="AE1631" i="5" s="1"/>
  <c r="J1641" i="3" s="1"/>
  <c r="T1632" i="5"/>
  <c r="Z1632" i="5" s="1"/>
  <c r="E1642" i="3" s="1"/>
  <c r="U1632" i="5"/>
  <c r="AA1632" i="5" s="1"/>
  <c r="F1642" i="3" s="1"/>
  <c r="V1632" i="5"/>
  <c r="AB1632" i="5" s="1"/>
  <c r="G1642" i="3" s="1"/>
  <c r="W1632" i="5"/>
  <c r="AC1632" i="5" s="1"/>
  <c r="H1642" i="3" s="1"/>
  <c r="X1632" i="5"/>
  <c r="AD1632" i="5" s="1"/>
  <c r="Y1632" i="5"/>
  <c r="AE1632" i="5" s="1"/>
  <c r="J1642" i="3" s="1"/>
  <c r="T1633" i="5"/>
  <c r="Z1633" i="5" s="1"/>
  <c r="E1643" i="3" s="1"/>
  <c r="U1633" i="5"/>
  <c r="AA1633" i="5" s="1"/>
  <c r="F1643" i="3" s="1"/>
  <c r="V1633" i="5"/>
  <c r="AB1633" i="5" s="1"/>
  <c r="G1643" i="3" s="1"/>
  <c r="W1633" i="5"/>
  <c r="AC1633" i="5" s="1"/>
  <c r="H1643" i="3" s="1"/>
  <c r="X1633" i="5"/>
  <c r="AD1633" i="5" s="1"/>
  <c r="I1643" i="3" s="1"/>
  <c r="Y1633" i="5"/>
  <c r="AE1633" i="5" s="1"/>
  <c r="J1643" i="3" s="1"/>
  <c r="T1634" i="5"/>
  <c r="Z1634" i="5" s="1"/>
  <c r="E1644" i="3" s="1"/>
  <c r="U1634" i="5"/>
  <c r="AA1634" i="5" s="1"/>
  <c r="F1644" i="3" s="1"/>
  <c r="V1634" i="5"/>
  <c r="AB1634" i="5" s="1"/>
  <c r="G1644" i="3" s="1"/>
  <c r="W1634" i="5"/>
  <c r="AC1634" i="5" s="1"/>
  <c r="H1644" i="3" s="1"/>
  <c r="X1634" i="5"/>
  <c r="AD1634" i="5" s="1"/>
  <c r="I1644" i="3" s="1"/>
  <c r="Y1634" i="5"/>
  <c r="AE1634" i="5" s="1"/>
  <c r="J1644" i="3" s="1"/>
  <c r="T1635" i="5"/>
  <c r="Z1635" i="5" s="1"/>
  <c r="E1645" i="3" s="1"/>
  <c r="U1635" i="5"/>
  <c r="AA1635" i="5" s="1"/>
  <c r="F1645" i="3" s="1"/>
  <c r="V1635" i="5"/>
  <c r="AB1635" i="5" s="1"/>
  <c r="G1645" i="3" s="1"/>
  <c r="W1635" i="5"/>
  <c r="AC1635" i="5" s="1"/>
  <c r="H1645" i="3" s="1"/>
  <c r="X1635" i="5"/>
  <c r="AD1635" i="5" s="1"/>
  <c r="I1645" i="3" s="1"/>
  <c r="Y1635" i="5"/>
  <c r="AE1635" i="5" s="1"/>
  <c r="J1645" i="3" s="1"/>
  <c r="T1636" i="5"/>
  <c r="Z1636" i="5" s="1"/>
  <c r="E1646" i="3" s="1"/>
  <c r="U1636" i="5"/>
  <c r="AA1636" i="5" s="1"/>
  <c r="F1646" i="3" s="1"/>
  <c r="V1636" i="5"/>
  <c r="AB1636" i="5" s="1"/>
  <c r="G1646" i="3" s="1"/>
  <c r="W1636" i="5"/>
  <c r="AC1636" i="5" s="1"/>
  <c r="H1646" i="3" s="1"/>
  <c r="X1636" i="5"/>
  <c r="AD1636" i="5" s="1"/>
  <c r="I1646" i="3" s="1"/>
  <c r="Y1636" i="5"/>
  <c r="AE1636" i="5" s="1"/>
  <c r="J1646" i="3" s="1"/>
  <c r="T1637" i="5"/>
  <c r="Z1637" i="5" s="1"/>
  <c r="E1647" i="3" s="1"/>
  <c r="U1637" i="5"/>
  <c r="AA1637" i="5" s="1"/>
  <c r="F1647" i="3" s="1"/>
  <c r="V1637" i="5"/>
  <c r="AB1637" i="5" s="1"/>
  <c r="G1647" i="3" s="1"/>
  <c r="W1637" i="5"/>
  <c r="AC1637" i="5" s="1"/>
  <c r="H1647" i="3" s="1"/>
  <c r="X1637" i="5"/>
  <c r="AD1637" i="5" s="1"/>
  <c r="I1647" i="3" s="1"/>
  <c r="Y1637" i="5"/>
  <c r="AE1637" i="5" s="1"/>
  <c r="J1647" i="3" s="1"/>
  <c r="T1638" i="5"/>
  <c r="Z1638" i="5" s="1"/>
  <c r="E1648" i="3" s="1"/>
  <c r="U1638" i="5"/>
  <c r="AA1638" i="5" s="1"/>
  <c r="F1648" i="3" s="1"/>
  <c r="V1638" i="5"/>
  <c r="AB1638" i="5" s="1"/>
  <c r="G1648" i="3" s="1"/>
  <c r="W1638" i="5"/>
  <c r="AC1638" i="5" s="1"/>
  <c r="H1648" i="3" s="1"/>
  <c r="X1638" i="5"/>
  <c r="AD1638" i="5" s="1"/>
  <c r="I1648" i="3" s="1"/>
  <c r="Y1638" i="5"/>
  <c r="AE1638" i="5" s="1"/>
  <c r="J1648" i="3" s="1"/>
  <c r="T1639" i="5"/>
  <c r="Z1639" i="5" s="1"/>
  <c r="E1649" i="3" s="1"/>
  <c r="U1639" i="5"/>
  <c r="AA1639" i="5" s="1"/>
  <c r="F1649" i="3" s="1"/>
  <c r="V1639" i="5"/>
  <c r="AB1639" i="5" s="1"/>
  <c r="G1649" i="3" s="1"/>
  <c r="W1639" i="5"/>
  <c r="AC1639" i="5" s="1"/>
  <c r="H1649" i="3" s="1"/>
  <c r="X1639" i="5"/>
  <c r="AD1639" i="5" s="1"/>
  <c r="I1649" i="3" s="1"/>
  <c r="Y1639" i="5"/>
  <c r="AE1639" i="5" s="1"/>
  <c r="J1649" i="3" s="1"/>
  <c r="T1640" i="5"/>
  <c r="Z1640" i="5" s="1"/>
  <c r="E1650" i="3" s="1"/>
  <c r="U1640" i="5"/>
  <c r="AA1640" i="5" s="1"/>
  <c r="F1650" i="3" s="1"/>
  <c r="V1640" i="5"/>
  <c r="AB1640" i="5" s="1"/>
  <c r="G1650" i="3" s="1"/>
  <c r="W1640" i="5"/>
  <c r="AC1640" i="5" s="1"/>
  <c r="H1650" i="3" s="1"/>
  <c r="X1640" i="5"/>
  <c r="AD1640" i="5" s="1"/>
  <c r="I1650" i="3" s="1"/>
  <c r="Y1640" i="5"/>
  <c r="AE1640" i="5" s="1"/>
  <c r="J1650" i="3" s="1"/>
  <c r="T1641" i="5"/>
  <c r="Z1641" i="5" s="1"/>
  <c r="E1651" i="3" s="1"/>
  <c r="U1641" i="5"/>
  <c r="AA1641" i="5" s="1"/>
  <c r="F1651" i="3" s="1"/>
  <c r="V1641" i="5"/>
  <c r="AB1641" i="5" s="1"/>
  <c r="G1651" i="3" s="1"/>
  <c r="W1641" i="5"/>
  <c r="AC1641" i="5" s="1"/>
  <c r="H1651" i="3" s="1"/>
  <c r="X1641" i="5"/>
  <c r="AD1641" i="5" s="1"/>
  <c r="I1651" i="3" s="1"/>
  <c r="Y1641" i="5"/>
  <c r="AE1641" i="5" s="1"/>
  <c r="J1651" i="3" s="1"/>
  <c r="T1642" i="5"/>
  <c r="Z1642" i="5" s="1"/>
  <c r="E1652" i="3" s="1"/>
  <c r="U1642" i="5"/>
  <c r="AA1642" i="5" s="1"/>
  <c r="F1652" i="3" s="1"/>
  <c r="V1642" i="5"/>
  <c r="AB1642" i="5" s="1"/>
  <c r="G1652" i="3" s="1"/>
  <c r="W1642" i="5"/>
  <c r="AC1642" i="5" s="1"/>
  <c r="H1652" i="3" s="1"/>
  <c r="X1642" i="5"/>
  <c r="AD1642" i="5" s="1"/>
  <c r="I1652" i="3" s="1"/>
  <c r="Y1642" i="5"/>
  <c r="AE1642" i="5" s="1"/>
  <c r="J1652" i="3" s="1"/>
  <c r="T1643" i="5"/>
  <c r="Z1643" i="5" s="1"/>
  <c r="E1653" i="3" s="1"/>
  <c r="U1643" i="5"/>
  <c r="AA1643" i="5" s="1"/>
  <c r="F1653" i="3" s="1"/>
  <c r="V1643" i="5"/>
  <c r="AB1643" i="5" s="1"/>
  <c r="G1653" i="3" s="1"/>
  <c r="W1643" i="5"/>
  <c r="AC1643" i="5" s="1"/>
  <c r="H1653" i="3" s="1"/>
  <c r="X1643" i="5"/>
  <c r="AD1643" i="5" s="1"/>
  <c r="I1653" i="3" s="1"/>
  <c r="Y1643" i="5"/>
  <c r="AE1643" i="5" s="1"/>
  <c r="J1653" i="3" s="1"/>
  <c r="T1644" i="5"/>
  <c r="Z1644" i="5" s="1"/>
  <c r="E1654" i="3" s="1"/>
  <c r="U1644" i="5"/>
  <c r="AA1644" i="5" s="1"/>
  <c r="V1644" i="5"/>
  <c r="AB1644" i="5" s="1"/>
  <c r="G1654" i="3" s="1"/>
  <c r="W1644" i="5"/>
  <c r="AC1644" i="5" s="1"/>
  <c r="H1654" i="3" s="1"/>
  <c r="X1644" i="5"/>
  <c r="AD1644" i="5" s="1"/>
  <c r="Y1644" i="5"/>
  <c r="AE1644" i="5" s="1"/>
  <c r="J1654" i="3" s="1"/>
  <c r="T1645" i="5"/>
  <c r="Z1645" i="5" s="1"/>
  <c r="E1655" i="3" s="1"/>
  <c r="U1645" i="5"/>
  <c r="AA1645" i="5" s="1"/>
  <c r="F1655" i="3" s="1"/>
  <c r="V1645" i="5"/>
  <c r="AB1645" i="5" s="1"/>
  <c r="G1655" i="3" s="1"/>
  <c r="W1645" i="5"/>
  <c r="AC1645" i="5" s="1"/>
  <c r="H1655" i="3" s="1"/>
  <c r="X1645" i="5"/>
  <c r="AD1645" i="5" s="1"/>
  <c r="I1655" i="3" s="1"/>
  <c r="Y1645" i="5"/>
  <c r="AE1645" i="5" s="1"/>
  <c r="J1655" i="3" s="1"/>
  <c r="T1646" i="5"/>
  <c r="Z1646" i="5" s="1"/>
  <c r="E1656" i="3" s="1"/>
  <c r="U1646" i="5"/>
  <c r="AA1646" i="5" s="1"/>
  <c r="F1656" i="3" s="1"/>
  <c r="V1646" i="5"/>
  <c r="AB1646" i="5" s="1"/>
  <c r="G1656" i="3" s="1"/>
  <c r="W1646" i="5"/>
  <c r="AC1646" i="5" s="1"/>
  <c r="H1656" i="3" s="1"/>
  <c r="X1646" i="5"/>
  <c r="AD1646" i="5" s="1"/>
  <c r="I1656" i="3" s="1"/>
  <c r="Y1646" i="5"/>
  <c r="AE1646" i="5" s="1"/>
  <c r="J1656" i="3" s="1"/>
  <c r="T1647" i="5"/>
  <c r="Z1647" i="5" s="1"/>
  <c r="E1657" i="3" s="1"/>
  <c r="U1647" i="5"/>
  <c r="AA1647" i="5" s="1"/>
  <c r="F1657" i="3" s="1"/>
  <c r="V1647" i="5"/>
  <c r="AB1647" i="5" s="1"/>
  <c r="G1657" i="3" s="1"/>
  <c r="W1647" i="5"/>
  <c r="AC1647" i="5" s="1"/>
  <c r="H1657" i="3" s="1"/>
  <c r="X1647" i="5"/>
  <c r="AD1647" i="5" s="1"/>
  <c r="I1657" i="3" s="1"/>
  <c r="Y1647" i="5"/>
  <c r="AE1647" i="5" s="1"/>
  <c r="J1657" i="3" s="1"/>
  <c r="T1648" i="5"/>
  <c r="Z1648" i="5" s="1"/>
  <c r="E1658" i="3" s="1"/>
  <c r="U1648" i="5"/>
  <c r="AA1648" i="5" s="1"/>
  <c r="F1658" i="3" s="1"/>
  <c r="V1648" i="5"/>
  <c r="AB1648" i="5" s="1"/>
  <c r="G1658" i="3" s="1"/>
  <c r="W1648" i="5"/>
  <c r="AC1648" i="5" s="1"/>
  <c r="H1658" i="3" s="1"/>
  <c r="X1648" i="5"/>
  <c r="AD1648" i="5" s="1"/>
  <c r="I1658" i="3" s="1"/>
  <c r="Y1648" i="5"/>
  <c r="AE1648" i="5" s="1"/>
  <c r="J1658" i="3" s="1"/>
  <c r="T1649" i="5"/>
  <c r="Z1649" i="5" s="1"/>
  <c r="E1659" i="3" s="1"/>
  <c r="U1649" i="5"/>
  <c r="AA1649" i="5" s="1"/>
  <c r="F1659" i="3" s="1"/>
  <c r="V1649" i="5"/>
  <c r="AB1649" i="5" s="1"/>
  <c r="G1659" i="3" s="1"/>
  <c r="W1649" i="5"/>
  <c r="AC1649" i="5" s="1"/>
  <c r="H1659" i="3" s="1"/>
  <c r="X1649" i="5"/>
  <c r="AD1649" i="5" s="1"/>
  <c r="I1659" i="3" s="1"/>
  <c r="Y1649" i="5"/>
  <c r="AE1649" i="5" s="1"/>
  <c r="J1659" i="3" s="1"/>
  <c r="T1650" i="5"/>
  <c r="Z1650" i="5" s="1"/>
  <c r="E1660" i="3" s="1"/>
  <c r="U1650" i="5"/>
  <c r="AA1650" i="5" s="1"/>
  <c r="F1660" i="3" s="1"/>
  <c r="V1650" i="5"/>
  <c r="AB1650" i="5" s="1"/>
  <c r="G1660" i="3" s="1"/>
  <c r="W1650" i="5"/>
  <c r="AC1650" i="5" s="1"/>
  <c r="H1660" i="3" s="1"/>
  <c r="X1650" i="5"/>
  <c r="AD1650" i="5" s="1"/>
  <c r="I1660" i="3" s="1"/>
  <c r="Y1650" i="5"/>
  <c r="AE1650" i="5" s="1"/>
  <c r="J1660" i="3" s="1"/>
  <c r="T1651" i="5"/>
  <c r="Z1651" i="5" s="1"/>
  <c r="E1661" i="3" s="1"/>
  <c r="U1651" i="5"/>
  <c r="AA1651" i="5" s="1"/>
  <c r="F1661" i="3" s="1"/>
  <c r="V1651" i="5"/>
  <c r="AB1651" i="5" s="1"/>
  <c r="G1661" i="3" s="1"/>
  <c r="W1651" i="5"/>
  <c r="AC1651" i="5" s="1"/>
  <c r="H1661" i="3" s="1"/>
  <c r="X1651" i="5"/>
  <c r="AD1651" i="5" s="1"/>
  <c r="I1661" i="3" s="1"/>
  <c r="Y1651" i="5"/>
  <c r="AE1651" i="5" s="1"/>
  <c r="J1661" i="3" s="1"/>
  <c r="T1652" i="5"/>
  <c r="Z1652" i="5" s="1"/>
  <c r="E1662" i="3" s="1"/>
  <c r="U1652" i="5"/>
  <c r="AA1652" i="5" s="1"/>
  <c r="V1652" i="5"/>
  <c r="AB1652" i="5" s="1"/>
  <c r="G1662" i="3" s="1"/>
  <c r="W1652" i="5"/>
  <c r="AC1652" i="5" s="1"/>
  <c r="H1662" i="3" s="1"/>
  <c r="X1652" i="5"/>
  <c r="AD1652" i="5" s="1"/>
  <c r="I1662" i="3" s="1"/>
  <c r="Y1652" i="5"/>
  <c r="AE1652" i="5" s="1"/>
  <c r="J1662" i="3" s="1"/>
  <c r="T1653" i="5"/>
  <c r="Z1653" i="5" s="1"/>
  <c r="E1663" i="3" s="1"/>
  <c r="U1653" i="5"/>
  <c r="AA1653" i="5" s="1"/>
  <c r="F1663" i="3" s="1"/>
  <c r="V1653" i="5"/>
  <c r="AB1653" i="5" s="1"/>
  <c r="G1663" i="3" s="1"/>
  <c r="W1653" i="5"/>
  <c r="AC1653" i="5" s="1"/>
  <c r="H1663" i="3" s="1"/>
  <c r="X1653" i="5"/>
  <c r="AD1653" i="5" s="1"/>
  <c r="I1663" i="3" s="1"/>
  <c r="Y1653" i="5"/>
  <c r="AE1653" i="5" s="1"/>
  <c r="J1663" i="3" s="1"/>
  <c r="T1654" i="5"/>
  <c r="Z1654" i="5" s="1"/>
  <c r="E1664" i="3" s="1"/>
  <c r="U1654" i="5"/>
  <c r="AA1654" i="5" s="1"/>
  <c r="F1664" i="3" s="1"/>
  <c r="V1654" i="5"/>
  <c r="AB1654" i="5" s="1"/>
  <c r="G1664" i="3" s="1"/>
  <c r="W1654" i="5"/>
  <c r="AC1654" i="5" s="1"/>
  <c r="H1664" i="3" s="1"/>
  <c r="X1654" i="5"/>
  <c r="AD1654" i="5" s="1"/>
  <c r="I1664" i="3" s="1"/>
  <c r="Y1654" i="5"/>
  <c r="AE1654" i="5" s="1"/>
  <c r="J1664" i="3" s="1"/>
  <c r="T1655" i="5"/>
  <c r="Z1655" i="5" s="1"/>
  <c r="E1665" i="3" s="1"/>
  <c r="U1655" i="5"/>
  <c r="AA1655" i="5" s="1"/>
  <c r="F1665" i="3" s="1"/>
  <c r="V1655" i="5"/>
  <c r="AB1655" i="5" s="1"/>
  <c r="G1665" i="3" s="1"/>
  <c r="W1655" i="5"/>
  <c r="AC1655" i="5" s="1"/>
  <c r="H1665" i="3" s="1"/>
  <c r="X1655" i="5"/>
  <c r="AD1655" i="5" s="1"/>
  <c r="I1665" i="3" s="1"/>
  <c r="Y1655" i="5"/>
  <c r="AE1655" i="5" s="1"/>
  <c r="J1665" i="3" s="1"/>
  <c r="T1656" i="5"/>
  <c r="Z1656" i="5" s="1"/>
  <c r="E1666" i="3" s="1"/>
  <c r="U1656" i="5"/>
  <c r="AA1656" i="5" s="1"/>
  <c r="V1656" i="5"/>
  <c r="AB1656" i="5" s="1"/>
  <c r="G1666" i="3" s="1"/>
  <c r="W1656" i="5"/>
  <c r="AC1656" i="5" s="1"/>
  <c r="H1666" i="3" s="1"/>
  <c r="X1656" i="5"/>
  <c r="AD1656" i="5" s="1"/>
  <c r="I1666" i="3" s="1"/>
  <c r="Y1656" i="5"/>
  <c r="AE1656" i="5" s="1"/>
  <c r="J1666" i="3" s="1"/>
  <c r="T1657" i="5"/>
  <c r="Z1657" i="5" s="1"/>
  <c r="E1667" i="3" s="1"/>
  <c r="U1657" i="5"/>
  <c r="AA1657" i="5" s="1"/>
  <c r="F1667" i="3" s="1"/>
  <c r="V1657" i="5"/>
  <c r="AB1657" i="5" s="1"/>
  <c r="G1667" i="3" s="1"/>
  <c r="W1657" i="5"/>
  <c r="AC1657" i="5" s="1"/>
  <c r="H1667" i="3" s="1"/>
  <c r="X1657" i="5"/>
  <c r="AD1657" i="5" s="1"/>
  <c r="I1667" i="3" s="1"/>
  <c r="Y1657" i="5"/>
  <c r="AE1657" i="5" s="1"/>
  <c r="J1667" i="3" s="1"/>
  <c r="T1658" i="5"/>
  <c r="Z1658" i="5" s="1"/>
  <c r="E1668" i="3" s="1"/>
  <c r="U1658" i="5"/>
  <c r="AA1658" i="5" s="1"/>
  <c r="F1668" i="3" s="1"/>
  <c r="V1658" i="5"/>
  <c r="AB1658" i="5" s="1"/>
  <c r="W1658" i="5"/>
  <c r="AC1658" i="5" s="1"/>
  <c r="H1668" i="3" s="1"/>
  <c r="X1658" i="5"/>
  <c r="AD1658" i="5" s="1"/>
  <c r="I1668" i="3" s="1"/>
  <c r="Y1658" i="5"/>
  <c r="AE1658" i="5" s="1"/>
  <c r="J1668" i="3" s="1"/>
  <c r="T1659" i="5"/>
  <c r="Z1659" i="5" s="1"/>
  <c r="U1659" i="5"/>
  <c r="AA1659" i="5" s="1"/>
  <c r="F1669" i="3" s="1"/>
  <c r="V1659" i="5"/>
  <c r="AB1659" i="5" s="1"/>
  <c r="G1669" i="3" s="1"/>
  <c r="W1659" i="5"/>
  <c r="AC1659" i="5" s="1"/>
  <c r="H1669" i="3" s="1"/>
  <c r="X1659" i="5"/>
  <c r="AD1659" i="5" s="1"/>
  <c r="I1669" i="3" s="1"/>
  <c r="Y1659" i="5"/>
  <c r="AE1659" i="5" s="1"/>
  <c r="J1669" i="3" s="1"/>
  <c r="T1660" i="5"/>
  <c r="Z1660" i="5" s="1"/>
  <c r="E1670" i="3" s="1"/>
  <c r="U1660" i="5"/>
  <c r="AA1660" i="5" s="1"/>
  <c r="F1670" i="3" s="1"/>
  <c r="V1660" i="5"/>
  <c r="AB1660" i="5" s="1"/>
  <c r="W1660" i="5"/>
  <c r="AC1660" i="5" s="1"/>
  <c r="H1670" i="3" s="1"/>
  <c r="X1660" i="5"/>
  <c r="AD1660" i="5" s="1"/>
  <c r="I1670" i="3" s="1"/>
  <c r="Y1660" i="5"/>
  <c r="AE1660" i="5" s="1"/>
  <c r="J1670" i="3" s="1"/>
  <c r="T1661" i="5"/>
  <c r="Z1661" i="5" s="1"/>
  <c r="E1671" i="3" s="1"/>
  <c r="U1661" i="5"/>
  <c r="AA1661" i="5" s="1"/>
  <c r="F1671" i="3" s="1"/>
  <c r="V1661" i="5"/>
  <c r="AB1661" i="5" s="1"/>
  <c r="G1671" i="3" s="1"/>
  <c r="W1661" i="5"/>
  <c r="AC1661" i="5" s="1"/>
  <c r="H1671" i="3" s="1"/>
  <c r="X1661" i="5"/>
  <c r="AD1661" i="5" s="1"/>
  <c r="I1671" i="3" s="1"/>
  <c r="Y1661" i="5"/>
  <c r="AE1661" i="5" s="1"/>
  <c r="J1671" i="3" s="1"/>
  <c r="T1662" i="5"/>
  <c r="Z1662" i="5" s="1"/>
  <c r="E1672" i="3" s="1"/>
  <c r="U1662" i="5"/>
  <c r="AA1662" i="5" s="1"/>
  <c r="F1672" i="3" s="1"/>
  <c r="V1662" i="5"/>
  <c r="AB1662" i="5" s="1"/>
  <c r="G1672" i="3" s="1"/>
  <c r="W1662" i="5"/>
  <c r="AC1662" i="5" s="1"/>
  <c r="H1672" i="3" s="1"/>
  <c r="X1662" i="5"/>
  <c r="AD1662" i="5" s="1"/>
  <c r="I1672" i="3" s="1"/>
  <c r="Y1662" i="5"/>
  <c r="AE1662" i="5" s="1"/>
  <c r="J1672" i="3" s="1"/>
  <c r="T1663" i="5"/>
  <c r="Z1663" i="5" s="1"/>
  <c r="E1673" i="3" s="1"/>
  <c r="U1663" i="5"/>
  <c r="AA1663" i="5" s="1"/>
  <c r="F1673" i="3" s="1"/>
  <c r="V1663" i="5"/>
  <c r="AB1663" i="5" s="1"/>
  <c r="G1673" i="3" s="1"/>
  <c r="W1663" i="5"/>
  <c r="AC1663" i="5" s="1"/>
  <c r="H1673" i="3" s="1"/>
  <c r="X1663" i="5"/>
  <c r="AD1663" i="5" s="1"/>
  <c r="I1673" i="3" s="1"/>
  <c r="Y1663" i="5"/>
  <c r="AE1663" i="5" s="1"/>
  <c r="J1673" i="3" s="1"/>
  <c r="T1664" i="5"/>
  <c r="Z1664" i="5" s="1"/>
  <c r="E1674" i="3" s="1"/>
  <c r="U1664" i="5"/>
  <c r="AA1664" i="5" s="1"/>
  <c r="F1674" i="3" s="1"/>
  <c r="V1664" i="5"/>
  <c r="AB1664" i="5" s="1"/>
  <c r="G1674" i="3" s="1"/>
  <c r="W1664" i="5"/>
  <c r="AC1664" i="5" s="1"/>
  <c r="H1674" i="3" s="1"/>
  <c r="X1664" i="5"/>
  <c r="AD1664" i="5" s="1"/>
  <c r="I1674" i="3" s="1"/>
  <c r="Y1664" i="5"/>
  <c r="AE1664" i="5" s="1"/>
  <c r="J1674" i="3" s="1"/>
  <c r="T1665" i="5"/>
  <c r="Z1665" i="5" s="1"/>
  <c r="E1675" i="3" s="1"/>
  <c r="U1665" i="5"/>
  <c r="AA1665" i="5" s="1"/>
  <c r="F1675" i="3" s="1"/>
  <c r="V1665" i="5"/>
  <c r="AB1665" i="5" s="1"/>
  <c r="G1675" i="3" s="1"/>
  <c r="W1665" i="5"/>
  <c r="AC1665" i="5" s="1"/>
  <c r="H1675" i="3" s="1"/>
  <c r="X1665" i="5"/>
  <c r="AD1665" i="5" s="1"/>
  <c r="I1675" i="3" s="1"/>
  <c r="Y1665" i="5"/>
  <c r="AE1665" i="5" s="1"/>
  <c r="J1675" i="3" s="1"/>
  <c r="T1666" i="5"/>
  <c r="Z1666" i="5" s="1"/>
  <c r="E1676" i="3" s="1"/>
  <c r="U1666" i="5"/>
  <c r="AA1666" i="5" s="1"/>
  <c r="F1676" i="3" s="1"/>
  <c r="V1666" i="5"/>
  <c r="AB1666" i="5" s="1"/>
  <c r="G1676" i="3" s="1"/>
  <c r="W1666" i="5"/>
  <c r="AC1666" i="5" s="1"/>
  <c r="H1676" i="3" s="1"/>
  <c r="X1666" i="5"/>
  <c r="AD1666" i="5" s="1"/>
  <c r="I1676" i="3" s="1"/>
  <c r="Y1666" i="5"/>
  <c r="AE1666" i="5" s="1"/>
  <c r="J1676" i="3" s="1"/>
  <c r="T1667" i="5"/>
  <c r="Z1667" i="5" s="1"/>
  <c r="E1677" i="3" s="1"/>
  <c r="U1667" i="5"/>
  <c r="AA1667" i="5" s="1"/>
  <c r="F1677" i="3" s="1"/>
  <c r="V1667" i="5"/>
  <c r="AB1667" i="5" s="1"/>
  <c r="G1677" i="3" s="1"/>
  <c r="W1667" i="5"/>
  <c r="AC1667" i="5" s="1"/>
  <c r="H1677" i="3" s="1"/>
  <c r="X1667" i="5"/>
  <c r="AD1667" i="5" s="1"/>
  <c r="I1677" i="3" s="1"/>
  <c r="Y1667" i="5"/>
  <c r="AE1667" i="5" s="1"/>
  <c r="J1677" i="3" s="1"/>
  <c r="T1668" i="5"/>
  <c r="Z1668" i="5" s="1"/>
  <c r="E1678" i="3" s="1"/>
  <c r="U1668" i="5"/>
  <c r="AA1668" i="5" s="1"/>
  <c r="F1678" i="3" s="1"/>
  <c r="V1668" i="5"/>
  <c r="AB1668" i="5" s="1"/>
  <c r="G1678" i="3" s="1"/>
  <c r="W1668" i="5"/>
  <c r="AC1668" i="5" s="1"/>
  <c r="H1678" i="3" s="1"/>
  <c r="X1668" i="5"/>
  <c r="AD1668" i="5" s="1"/>
  <c r="I1678" i="3" s="1"/>
  <c r="Y1668" i="5"/>
  <c r="AE1668" i="5" s="1"/>
  <c r="J1678" i="3" s="1"/>
  <c r="T1669" i="5"/>
  <c r="Z1669" i="5" s="1"/>
  <c r="E1679" i="3" s="1"/>
  <c r="U1669" i="5"/>
  <c r="AA1669" i="5" s="1"/>
  <c r="F1679" i="3" s="1"/>
  <c r="V1669" i="5"/>
  <c r="AB1669" i="5" s="1"/>
  <c r="G1679" i="3" s="1"/>
  <c r="W1669" i="5"/>
  <c r="AC1669" i="5" s="1"/>
  <c r="X1669" i="5"/>
  <c r="AD1669" i="5" s="1"/>
  <c r="Y1669" i="5"/>
  <c r="AE1669" i="5" s="1"/>
  <c r="J1679" i="3" s="1"/>
  <c r="T1670" i="5"/>
  <c r="Z1670" i="5" s="1"/>
  <c r="E1680" i="3" s="1"/>
  <c r="U1670" i="5"/>
  <c r="AA1670" i="5" s="1"/>
  <c r="F1680" i="3" s="1"/>
  <c r="V1670" i="5"/>
  <c r="AB1670" i="5" s="1"/>
  <c r="G1680" i="3" s="1"/>
  <c r="W1670" i="5"/>
  <c r="AC1670" i="5" s="1"/>
  <c r="H1680" i="3" s="1"/>
  <c r="X1670" i="5"/>
  <c r="AD1670" i="5" s="1"/>
  <c r="I1680" i="3" s="1"/>
  <c r="Y1670" i="5"/>
  <c r="AE1670" i="5" s="1"/>
  <c r="J1680" i="3" s="1"/>
  <c r="T1671" i="5"/>
  <c r="Z1671" i="5" s="1"/>
  <c r="U1671" i="5"/>
  <c r="AA1671" i="5" s="1"/>
  <c r="F1681" i="3" s="1"/>
  <c r="V1671" i="5"/>
  <c r="AB1671" i="5" s="1"/>
  <c r="G1681" i="3" s="1"/>
  <c r="W1671" i="5"/>
  <c r="AC1671" i="5" s="1"/>
  <c r="H1681" i="3" s="1"/>
  <c r="X1671" i="5"/>
  <c r="AD1671" i="5" s="1"/>
  <c r="I1681" i="3" s="1"/>
  <c r="Y1671" i="5"/>
  <c r="AE1671" i="5" s="1"/>
  <c r="J1681" i="3" s="1"/>
  <c r="T1672" i="5"/>
  <c r="Z1672" i="5" s="1"/>
  <c r="E1682" i="3" s="1"/>
  <c r="U1672" i="5"/>
  <c r="AA1672" i="5" s="1"/>
  <c r="F1682" i="3" s="1"/>
  <c r="V1672" i="5"/>
  <c r="AB1672" i="5" s="1"/>
  <c r="G1682" i="3" s="1"/>
  <c r="W1672" i="5"/>
  <c r="AC1672" i="5" s="1"/>
  <c r="H1682" i="3" s="1"/>
  <c r="X1672" i="5"/>
  <c r="AD1672" i="5" s="1"/>
  <c r="I1682" i="3" s="1"/>
  <c r="Y1672" i="5"/>
  <c r="AE1672" i="5" s="1"/>
  <c r="J1682" i="3" s="1"/>
  <c r="T1673" i="5"/>
  <c r="Z1673" i="5" s="1"/>
  <c r="E1683" i="3" s="1"/>
  <c r="U1673" i="5"/>
  <c r="AA1673" i="5" s="1"/>
  <c r="F1683" i="3" s="1"/>
  <c r="V1673" i="5"/>
  <c r="AB1673" i="5" s="1"/>
  <c r="G1683" i="3" s="1"/>
  <c r="W1673" i="5"/>
  <c r="AC1673" i="5" s="1"/>
  <c r="H1683" i="3" s="1"/>
  <c r="X1673" i="5"/>
  <c r="AD1673" i="5" s="1"/>
  <c r="I1683" i="3" s="1"/>
  <c r="Y1673" i="5"/>
  <c r="AE1673" i="5" s="1"/>
  <c r="J1683" i="3" s="1"/>
  <c r="T1674" i="5"/>
  <c r="Z1674" i="5" s="1"/>
  <c r="E1684" i="3" s="1"/>
  <c r="U1674" i="5"/>
  <c r="AA1674" i="5" s="1"/>
  <c r="F1684" i="3" s="1"/>
  <c r="V1674" i="5"/>
  <c r="AB1674" i="5" s="1"/>
  <c r="G1684" i="3" s="1"/>
  <c r="W1674" i="5"/>
  <c r="AC1674" i="5" s="1"/>
  <c r="H1684" i="3" s="1"/>
  <c r="X1674" i="5"/>
  <c r="AD1674" i="5" s="1"/>
  <c r="I1684" i="3" s="1"/>
  <c r="Y1674" i="5"/>
  <c r="AE1674" i="5" s="1"/>
  <c r="J1684" i="3" s="1"/>
  <c r="T1675" i="5"/>
  <c r="Z1675" i="5" s="1"/>
  <c r="E1685" i="3" s="1"/>
  <c r="U1675" i="5"/>
  <c r="AA1675" i="5" s="1"/>
  <c r="F1685" i="3" s="1"/>
  <c r="V1675" i="5"/>
  <c r="AB1675" i="5" s="1"/>
  <c r="W1675" i="5"/>
  <c r="AC1675" i="5" s="1"/>
  <c r="H1685" i="3" s="1"/>
  <c r="X1675" i="5"/>
  <c r="AD1675" i="5" s="1"/>
  <c r="I1685" i="3" s="1"/>
  <c r="Y1675" i="5"/>
  <c r="AE1675" i="5" s="1"/>
  <c r="J1685" i="3" s="1"/>
  <c r="T1676" i="5"/>
  <c r="Z1676" i="5" s="1"/>
  <c r="E1686" i="3" s="1"/>
  <c r="U1676" i="5"/>
  <c r="AA1676" i="5" s="1"/>
  <c r="F1686" i="3" s="1"/>
  <c r="V1676" i="5"/>
  <c r="AB1676" i="5" s="1"/>
  <c r="G1686" i="3" s="1"/>
  <c r="W1676" i="5"/>
  <c r="AC1676" i="5" s="1"/>
  <c r="H1686" i="3" s="1"/>
  <c r="X1676" i="5"/>
  <c r="AD1676" i="5" s="1"/>
  <c r="I1686" i="3" s="1"/>
  <c r="Y1676" i="5"/>
  <c r="AE1676" i="5" s="1"/>
  <c r="J1686" i="3" s="1"/>
  <c r="T1677" i="5"/>
  <c r="Z1677" i="5" s="1"/>
  <c r="E1687" i="3" s="1"/>
  <c r="U1677" i="5"/>
  <c r="AA1677" i="5" s="1"/>
  <c r="F1687" i="3" s="1"/>
  <c r="V1677" i="5"/>
  <c r="AB1677" i="5" s="1"/>
  <c r="G1687" i="3" s="1"/>
  <c r="W1677" i="5"/>
  <c r="AC1677" i="5" s="1"/>
  <c r="H1687" i="3" s="1"/>
  <c r="X1677" i="5"/>
  <c r="AD1677" i="5" s="1"/>
  <c r="I1687" i="3" s="1"/>
  <c r="Y1677" i="5"/>
  <c r="AE1677" i="5" s="1"/>
  <c r="J1687" i="3" s="1"/>
  <c r="T1678" i="5"/>
  <c r="Z1678" i="5" s="1"/>
  <c r="E1688" i="3" s="1"/>
  <c r="U1678" i="5"/>
  <c r="AA1678" i="5" s="1"/>
  <c r="F1688" i="3" s="1"/>
  <c r="V1678" i="5"/>
  <c r="AB1678" i="5" s="1"/>
  <c r="G1688" i="3" s="1"/>
  <c r="W1678" i="5"/>
  <c r="AC1678" i="5" s="1"/>
  <c r="H1688" i="3" s="1"/>
  <c r="X1678" i="5"/>
  <c r="AD1678" i="5" s="1"/>
  <c r="I1688" i="3" s="1"/>
  <c r="Y1678" i="5"/>
  <c r="AE1678" i="5" s="1"/>
  <c r="J1688" i="3" s="1"/>
  <c r="T1679" i="5"/>
  <c r="Z1679" i="5" s="1"/>
  <c r="E1689" i="3" s="1"/>
  <c r="U1679" i="5"/>
  <c r="AA1679" i="5" s="1"/>
  <c r="F1689" i="3" s="1"/>
  <c r="V1679" i="5"/>
  <c r="AB1679" i="5" s="1"/>
  <c r="G1689" i="3" s="1"/>
  <c r="W1679" i="5"/>
  <c r="AC1679" i="5" s="1"/>
  <c r="H1689" i="3" s="1"/>
  <c r="X1679" i="5"/>
  <c r="AD1679" i="5" s="1"/>
  <c r="I1689" i="3" s="1"/>
  <c r="Y1679" i="5"/>
  <c r="AE1679" i="5" s="1"/>
  <c r="J1689" i="3" s="1"/>
  <c r="T1680" i="5"/>
  <c r="Z1680" i="5" s="1"/>
  <c r="E1690" i="3" s="1"/>
  <c r="U1680" i="5"/>
  <c r="AA1680" i="5" s="1"/>
  <c r="F1690" i="3" s="1"/>
  <c r="V1680" i="5"/>
  <c r="AB1680" i="5" s="1"/>
  <c r="W1680" i="5"/>
  <c r="AC1680" i="5" s="1"/>
  <c r="H1690" i="3" s="1"/>
  <c r="X1680" i="5"/>
  <c r="AD1680" i="5" s="1"/>
  <c r="I1690" i="3" s="1"/>
  <c r="Y1680" i="5"/>
  <c r="AE1680" i="5" s="1"/>
  <c r="J1690" i="3" s="1"/>
  <c r="T1681" i="5"/>
  <c r="Z1681" i="5" s="1"/>
  <c r="E1691" i="3" s="1"/>
  <c r="U1681" i="5"/>
  <c r="AA1681" i="5" s="1"/>
  <c r="F1691" i="3" s="1"/>
  <c r="V1681" i="5"/>
  <c r="AB1681" i="5" s="1"/>
  <c r="G1691" i="3" s="1"/>
  <c r="W1681" i="5"/>
  <c r="AC1681" i="5" s="1"/>
  <c r="H1691" i="3" s="1"/>
  <c r="X1681" i="5"/>
  <c r="AD1681" i="5" s="1"/>
  <c r="Y1681" i="5"/>
  <c r="AE1681" i="5" s="1"/>
  <c r="J1691" i="3" s="1"/>
  <c r="T1682" i="5"/>
  <c r="Z1682" i="5" s="1"/>
  <c r="E1692" i="3" s="1"/>
  <c r="U1682" i="5"/>
  <c r="AA1682" i="5" s="1"/>
  <c r="F1692" i="3" s="1"/>
  <c r="V1682" i="5"/>
  <c r="AB1682" i="5" s="1"/>
  <c r="G1692" i="3" s="1"/>
  <c r="W1682" i="5"/>
  <c r="AC1682" i="5" s="1"/>
  <c r="H1692" i="3" s="1"/>
  <c r="X1682" i="5"/>
  <c r="AD1682" i="5" s="1"/>
  <c r="I1692" i="3" s="1"/>
  <c r="Y1682" i="5"/>
  <c r="AE1682" i="5" s="1"/>
  <c r="J1692" i="3" s="1"/>
  <c r="T1683" i="5"/>
  <c r="Z1683" i="5" s="1"/>
  <c r="E1693" i="3" s="1"/>
  <c r="U1683" i="5"/>
  <c r="AA1683" i="5" s="1"/>
  <c r="F1693" i="3" s="1"/>
  <c r="V1683" i="5"/>
  <c r="AB1683" i="5" s="1"/>
  <c r="G1693" i="3" s="1"/>
  <c r="W1683" i="5"/>
  <c r="AC1683" i="5" s="1"/>
  <c r="H1693" i="3" s="1"/>
  <c r="X1683" i="5"/>
  <c r="AD1683" i="5" s="1"/>
  <c r="I1693" i="3" s="1"/>
  <c r="Y1683" i="5"/>
  <c r="AE1683" i="5" s="1"/>
  <c r="J1693" i="3" s="1"/>
  <c r="T1684" i="5"/>
  <c r="Z1684" i="5" s="1"/>
  <c r="E1694" i="3" s="1"/>
  <c r="U1684" i="5"/>
  <c r="AA1684" i="5" s="1"/>
  <c r="F1694" i="3" s="1"/>
  <c r="V1684" i="5"/>
  <c r="AB1684" i="5" s="1"/>
  <c r="G1694" i="3" s="1"/>
  <c r="W1684" i="5"/>
  <c r="AC1684" i="5" s="1"/>
  <c r="H1694" i="3" s="1"/>
  <c r="X1684" i="5"/>
  <c r="AD1684" i="5" s="1"/>
  <c r="I1694" i="3" s="1"/>
  <c r="Y1684" i="5"/>
  <c r="AE1684" i="5" s="1"/>
  <c r="J1694" i="3" s="1"/>
  <c r="T1685" i="5"/>
  <c r="Z1685" i="5" s="1"/>
  <c r="E1695" i="3" s="1"/>
  <c r="U1685" i="5"/>
  <c r="AA1685" i="5" s="1"/>
  <c r="F1695" i="3" s="1"/>
  <c r="V1685" i="5"/>
  <c r="AB1685" i="5" s="1"/>
  <c r="G1695" i="3" s="1"/>
  <c r="W1685" i="5"/>
  <c r="AC1685" i="5" s="1"/>
  <c r="H1695" i="3" s="1"/>
  <c r="X1685" i="5"/>
  <c r="AD1685" i="5" s="1"/>
  <c r="I1695" i="3" s="1"/>
  <c r="Y1685" i="5"/>
  <c r="AE1685" i="5" s="1"/>
  <c r="J1695" i="3" s="1"/>
  <c r="T1686" i="5"/>
  <c r="Z1686" i="5" s="1"/>
  <c r="E1696" i="3" s="1"/>
  <c r="U1686" i="5"/>
  <c r="AA1686" i="5" s="1"/>
  <c r="F1696" i="3" s="1"/>
  <c r="V1686" i="5"/>
  <c r="AB1686" i="5" s="1"/>
  <c r="G1696" i="3" s="1"/>
  <c r="W1686" i="5"/>
  <c r="AC1686" i="5" s="1"/>
  <c r="H1696" i="3" s="1"/>
  <c r="X1686" i="5"/>
  <c r="AD1686" i="5" s="1"/>
  <c r="I1696" i="3" s="1"/>
  <c r="Y1686" i="5"/>
  <c r="AE1686" i="5" s="1"/>
  <c r="J1696" i="3" s="1"/>
  <c r="T1687" i="5"/>
  <c r="Z1687" i="5" s="1"/>
  <c r="E1697" i="3" s="1"/>
  <c r="U1687" i="5"/>
  <c r="AA1687" i="5" s="1"/>
  <c r="F1697" i="3" s="1"/>
  <c r="V1687" i="5"/>
  <c r="AB1687" i="5" s="1"/>
  <c r="G1697" i="3" s="1"/>
  <c r="W1687" i="5"/>
  <c r="AC1687" i="5" s="1"/>
  <c r="H1697" i="3" s="1"/>
  <c r="X1687" i="5"/>
  <c r="AD1687" i="5" s="1"/>
  <c r="I1697" i="3" s="1"/>
  <c r="Y1687" i="5"/>
  <c r="AE1687" i="5" s="1"/>
  <c r="J1697" i="3" s="1"/>
  <c r="T1688" i="5"/>
  <c r="Z1688" i="5" s="1"/>
  <c r="E1698" i="3" s="1"/>
  <c r="U1688" i="5"/>
  <c r="AA1688" i="5" s="1"/>
  <c r="F1698" i="3" s="1"/>
  <c r="V1688" i="5"/>
  <c r="AB1688" i="5" s="1"/>
  <c r="G1698" i="3" s="1"/>
  <c r="W1688" i="5"/>
  <c r="AC1688" i="5" s="1"/>
  <c r="H1698" i="3" s="1"/>
  <c r="X1688" i="5"/>
  <c r="AD1688" i="5" s="1"/>
  <c r="I1698" i="3" s="1"/>
  <c r="Y1688" i="5"/>
  <c r="AE1688" i="5" s="1"/>
  <c r="J1698" i="3" s="1"/>
  <c r="T1689" i="5"/>
  <c r="Z1689" i="5" s="1"/>
  <c r="E1699" i="3" s="1"/>
  <c r="U1689" i="5"/>
  <c r="AA1689" i="5" s="1"/>
  <c r="F1699" i="3" s="1"/>
  <c r="V1689" i="5"/>
  <c r="AB1689" i="5" s="1"/>
  <c r="G1699" i="3" s="1"/>
  <c r="W1689" i="5"/>
  <c r="AC1689" i="5" s="1"/>
  <c r="H1699" i="3" s="1"/>
  <c r="X1689" i="5"/>
  <c r="AD1689" i="5" s="1"/>
  <c r="I1699" i="3" s="1"/>
  <c r="Y1689" i="5"/>
  <c r="AE1689" i="5" s="1"/>
  <c r="J1699" i="3" s="1"/>
  <c r="T1690" i="5"/>
  <c r="Z1690" i="5" s="1"/>
  <c r="E1700" i="3" s="1"/>
  <c r="U1690" i="5"/>
  <c r="AA1690" i="5" s="1"/>
  <c r="F1700" i="3" s="1"/>
  <c r="V1690" i="5"/>
  <c r="AB1690" i="5" s="1"/>
  <c r="G1700" i="3" s="1"/>
  <c r="W1690" i="5"/>
  <c r="AC1690" i="5" s="1"/>
  <c r="H1700" i="3" s="1"/>
  <c r="X1690" i="5"/>
  <c r="AD1690" i="5" s="1"/>
  <c r="I1700" i="3" s="1"/>
  <c r="Y1690" i="5"/>
  <c r="AE1690" i="5" s="1"/>
  <c r="J1700" i="3" s="1"/>
  <c r="T1691" i="5"/>
  <c r="Z1691" i="5" s="1"/>
  <c r="E1701" i="3" s="1"/>
  <c r="U1691" i="5"/>
  <c r="AA1691" i="5" s="1"/>
  <c r="F1701" i="3" s="1"/>
  <c r="V1691" i="5"/>
  <c r="AB1691" i="5" s="1"/>
  <c r="W1691" i="5"/>
  <c r="AC1691" i="5" s="1"/>
  <c r="H1701" i="3" s="1"/>
  <c r="X1691" i="5"/>
  <c r="AD1691" i="5" s="1"/>
  <c r="I1701" i="3" s="1"/>
  <c r="Y1691" i="5"/>
  <c r="AE1691" i="5" s="1"/>
  <c r="J1701" i="3" s="1"/>
  <c r="T1692" i="5"/>
  <c r="Z1692" i="5" s="1"/>
  <c r="E1702" i="3" s="1"/>
  <c r="U1692" i="5"/>
  <c r="AA1692" i="5" s="1"/>
  <c r="F1702" i="3" s="1"/>
  <c r="V1692" i="5"/>
  <c r="AB1692" i="5" s="1"/>
  <c r="G1702" i="3" s="1"/>
  <c r="W1692" i="5"/>
  <c r="AC1692" i="5" s="1"/>
  <c r="H1702" i="3" s="1"/>
  <c r="X1692" i="5"/>
  <c r="AD1692" i="5" s="1"/>
  <c r="I1702" i="3" s="1"/>
  <c r="Y1692" i="5"/>
  <c r="AE1692" i="5" s="1"/>
  <c r="J1702" i="3" s="1"/>
  <c r="T1693" i="5"/>
  <c r="Z1693" i="5" s="1"/>
  <c r="E1703" i="3" s="1"/>
  <c r="U1693" i="5"/>
  <c r="AA1693" i="5" s="1"/>
  <c r="F1703" i="3" s="1"/>
  <c r="V1693" i="5"/>
  <c r="AB1693" i="5" s="1"/>
  <c r="G1703" i="3" s="1"/>
  <c r="W1693" i="5"/>
  <c r="AC1693" i="5" s="1"/>
  <c r="H1703" i="3" s="1"/>
  <c r="X1693" i="5"/>
  <c r="AD1693" i="5" s="1"/>
  <c r="I1703" i="3" s="1"/>
  <c r="Y1693" i="5"/>
  <c r="AE1693" i="5" s="1"/>
  <c r="J1703" i="3" s="1"/>
  <c r="T1694" i="5"/>
  <c r="Z1694" i="5" s="1"/>
  <c r="E1704" i="3" s="1"/>
  <c r="U1694" i="5"/>
  <c r="AA1694" i="5" s="1"/>
  <c r="F1704" i="3" s="1"/>
  <c r="V1694" i="5"/>
  <c r="AB1694" i="5" s="1"/>
  <c r="G1704" i="3" s="1"/>
  <c r="W1694" i="5"/>
  <c r="AC1694" i="5" s="1"/>
  <c r="H1704" i="3" s="1"/>
  <c r="X1694" i="5"/>
  <c r="AD1694" i="5" s="1"/>
  <c r="I1704" i="3" s="1"/>
  <c r="Y1694" i="5"/>
  <c r="AE1694" i="5" s="1"/>
  <c r="J1704" i="3" s="1"/>
  <c r="T1695" i="5"/>
  <c r="Z1695" i="5" s="1"/>
  <c r="E1705" i="3" s="1"/>
  <c r="U1695" i="5"/>
  <c r="AA1695" i="5" s="1"/>
  <c r="F1705" i="3" s="1"/>
  <c r="V1695" i="5"/>
  <c r="AB1695" i="5" s="1"/>
  <c r="G1705" i="3" s="1"/>
  <c r="W1695" i="5"/>
  <c r="AC1695" i="5" s="1"/>
  <c r="H1705" i="3" s="1"/>
  <c r="X1695" i="5"/>
  <c r="AD1695" i="5" s="1"/>
  <c r="I1705" i="3" s="1"/>
  <c r="Y1695" i="5"/>
  <c r="AE1695" i="5" s="1"/>
  <c r="J1705" i="3" s="1"/>
  <c r="T1696" i="5"/>
  <c r="Z1696" i="5" s="1"/>
  <c r="E1706" i="3" s="1"/>
  <c r="U1696" i="5"/>
  <c r="AA1696" i="5" s="1"/>
  <c r="F1706" i="3" s="1"/>
  <c r="V1696" i="5"/>
  <c r="AB1696" i="5" s="1"/>
  <c r="G1706" i="3" s="1"/>
  <c r="W1696" i="5"/>
  <c r="AC1696" i="5" s="1"/>
  <c r="H1706" i="3" s="1"/>
  <c r="X1696" i="5"/>
  <c r="AD1696" i="5" s="1"/>
  <c r="I1706" i="3" s="1"/>
  <c r="Y1696" i="5"/>
  <c r="AE1696" i="5" s="1"/>
  <c r="J1706" i="3" s="1"/>
  <c r="T1697" i="5"/>
  <c r="Z1697" i="5" s="1"/>
  <c r="E1707" i="3" s="1"/>
  <c r="U1697" i="5"/>
  <c r="AA1697" i="5" s="1"/>
  <c r="F1707" i="3" s="1"/>
  <c r="V1697" i="5"/>
  <c r="AB1697" i="5" s="1"/>
  <c r="G1707" i="3" s="1"/>
  <c r="W1697" i="5"/>
  <c r="AC1697" i="5" s="1"/>
  <c r="H1707" i="3" s="1"/>
  <c r="X1697" i="5"/>
  <c r="AD1697" i="5" s="1"/>
  <c r="I1707" i="3" s="1"/>
  <c r="Y1697" i="5"/>
  <c r="AE1697" i="5" s="1"/>
  <c r="J1707" i="3" s="1"/>
  <c r="T1698" i="5"/>
  <c r="Z1698" i="5" s="1"/>
  <c r="E1708" i="3" s="1"/>
  <c r="U1698" i="5"/>
  <c r="AA1698" i="5" s="1"/>
  <c r="F1708" i="3" s="1"/>
  <c r="V1698" i="5"/>
  <c r="AB1698" i="5" s="1"/>
  <c r="G1708" i="3" s="1"/>
  <c r="W1698" i="5"/>
  <c r="AC1698" i="5" s="1"/>
  <c r="H1708" i="3" s="1"/>
  <c r="X1698" i="5"/>
  <c r="AD1698" i="5" s="1"/>
  <c r="I1708" i="3" s="1"/>
  <c r="Y1698" i="5"/>
  <c r="AE1698" i="5" s="1"/>
  <c r="J1708" i="3" s="1"/>
  <c r="T1699" i="5"/>
  <c r="Z1699" i="5" s="1"/>
  <c r="E1709" i="3" s="1"/>
  <c r="U1699" i="5"/>
  <c r="AA1699" i="5" s="1"/>
  <c r="F1709" i="3" s="1"/>
  <c r="V1699" i="5"/>
  <c r="AB1699" i="5" s="1"/>
  <c r="W1699" i="5"/>
  <c r="AC1699" i="5" s="1"/>
  <c r="H1709" i="3" s="1"/>
  <c r="X1699" i="5"/>
  <c r="AD1699" i="5" s="1"/>
  <c r="I1709" i="3" s="1"/>
  <c r="Y1699" i="5"/>
  <c r="AE1699" i="5" s="1"/>
  <c r="J1709" i="3" s="1"/>
  <c r="T1700" i="5"/>
  <c r="Z1700" i="5" s="1"/>
  <c r="E1710" i="3" s="1"/>
  <c r="U1700" i="5"/>
  <c r="AA1700" i="5" s="1"/>
  <c r="F1710" i="3" s="1"/>
  <c r="V1700" i="5"/>
  <c r="AB1700" i="5" s="1"/>
  <c r="G1710" i="3" s="1"/>
  <c r="W1700" i="5"/>
  <c r="AC1700" i="5" s="1"/>
  <c r="H1710" i="3" s="1"/>
  <c r="X1700" i="5"/>
  <c r="AD1700" i="5" s="1"/>
  <c r="I1710" i="3" s="1"/>
  <c r="Y1700" i="5"/>
  <c r="AE1700" i="5" s="1"/>
  <c r="J1710" i="3" s="1"/>
  <c r="T1701" i="5"/>
  <c r="Z1701" i="5" s="1"/>
  <c r="E1711" i="3" s="1"/>
  <c r="U1701" i="5"/>
  <c r="AA1701" i="5" s="1"/>
  <c r="F1711" i="3" s="1"/>
  <c r="V1701" i="5"/>
  <c r="AB1701" i="5" s="1"/>
  <c r="G1711" i="3" s="1"/>
  <c r="W1701" i="5"/>
  <c r="AC1701" i="5" s="1"/>
  <c r="H1711" i="3" s="1"/>
  <c r="X1701" i="5"/>
  <c r="AD1701" i="5" s="1"/>
  <c r="I1711" i="3" s="1"/>
  <c r="Y1701" i="5"/>
  <c r="AE1701" i="5" s="1"/>
  <c r="J1711" i="3" s="1"/>
  <c r="T1702" i="5"/>
  <c r="Z1702" i="5" s="1"/>
  <c r="E1712" i="3" s="1"/>
  <c r="U1702" i="5"/>
  <c r="AA1702" i="5" s="1"/>
  <c r="F1712" i="3" s="1"/>
  <c r="V1702" i="5"/>
  <c r="AB1702" i="5" s="1"/>
  <c r="G1712" i="3" s="1"/>
  <c r="W1702" i="5"/>
  <c r="AC1702" i="5" s="1"/>
  <c r="H1712" i="3" s="1"/>
  <c r="X1702" i="5"/>
  <c r="AD1702" i="5" s="1"/>
  <c r="I1712" i="3" s="1"/>
  <c r="Y1702" i="5"/>
  <c r="AE1702" i="5" s="1"/>
  <c r="J1712" i="3" s="1"/>
  <c r="T1703" i="5"/>
  <c r="Z1703" i="5" s="1"/>
  <c r="E1713" i="3" s="1"/>
  <c r="U1703" i="5"/>
  <c r="AA1703" i="5" s="1"/>
  <c r="F1713" i="3" s="1"/>
  <c r="V1703" i="5"/>
  <c r="AB1703" i="5" s="1"/>
  <c r="G1713" i="3" s="1"/>
  <c r="W1703" i="5"/>
  <c r="AC1703" i="5" s="1"/>
  <c r="H1713" i="3" s="1"/>
  <c r="X1703" i="5"/>
  <c r="AD1703" i="5" s="1"/>
  <c r="I1713" i="3" s="1"/>
  <c r="Y1703" i="5"/>
  <c r="AE1703" i="5" s="1"/>
  <c r="J1713" i="3" s="1"/>
  <c r="T1704" i="5"/>
  <c r="Z1704" i="5" s="1"/>
  <c r="E1714" i="3" s="1"/>
  <c r="U1704" i="5"/>
  <c r="AA1704" i="5" s="1"/>
  <c r="F1714" i="3" s="1"/>
  <c r="V1704" i="5"/>
  <c r="AB1704" i="5" s="1"/>
  <c r="G1714" i="3" s="1"/>
  <c r="W1704" i="5"/>
  <c r="AC1704" i="5" s="1"/>
  <c r="H1714" i="3" s="1"/>
  <c r="X1704" i="5"/>
  <c r="AD1704" i="5" s="1"/>
  <c r="I1714" i="3" s="1"/>
  <c r="Y1704" i="5"/>
  <c r="AE1704" i="5" s="1"/>
  <c r="J1714" i="3" s="1"/>
  <c r="T1705" i="5"/>
  <c r="Z1705" i="5" s="1"/>
  <c r="E1715" i="3" s="1"/>
  <c r="U1705" i="5"/>
  <c r="AA1705" i="5" s="1"/>
  <c r="F1715" i="3" s="1"/>
  <c r="V1705" i="5"/>
  <c r="AB1705" i="5" s="1"/>
  <c r="G1715" i="3" s="1"/>
  <c r="W1705" i="5"/>
  <c r="AC1705" i="5" s="1"/>
  <c r="H1715" i="3" s="1"/>
  <c r="X1705" i="5"/>
  <c r="AD1705" i="5" s="1"/>
  <c r="I1715" i="3" s="1"/>
  <c r="Y1705" i="5"/>
  <c r="AE1705" i="5" s="1"/>
  <c r="J1715" i="3" s="1"/>
  <c r="T1706" i="5"/>
  <c r="Z1706" i="5" s="1"/>
  <c r="E1716" i="3" s="1"/>
  <c r="U1706" i="5"/>
  <c r="AA1706" i="5" s="1"/>
  <c r="F1716" i="3" s="1"/>
  <c r="V1706" i="5"/>
  <c r="AB1706" i="5" s="1"/>
  <c r="G1716" i="3" s="1"/>
  <c r="W1706" i="5"/>
  <c r="AC1706" i="5" s="1"/>
  <c r="H1716" i="3" s="1"/>
  <c r="X1706" i="5"/>
  <c r="AD1706" i="5" s="1"/>
  <c r="I1716" i="3" s="1"/>
  <c r="Y1706" i="5"/>
  <c r="AE1706" i="5" s="1"/>
  <c r="J1716" i="3" s="1"/>
  <c r="T1707" i="5"/>
  <c r="Z1707" i="5" s="1"/>
  <c r="E1717" i="3" s="1"/>
  <c r="U1707" i="5"/>
  <c r="AA1707" i="5" s="1"/>
  <c r="F1717" i="3" s="1"/>
  <c r="V1707" i="5"/>
  <c r="AB1707" i="5" s="1"/>
  <c r="G1717" i="3" s="1"/>
  <c r="W1707" i="5"/>
  <c r="AC1707" i="5" s="1"/>
  <c r="H1717" i="3" s="1"/>
  <c r="X1707" i="5"/>
  <c r="AD1707" i="5" s="1"/>
  <c r="I1717" i="3" s="1"/>
  <c r="Y1707" i="5"/>
  <c r="AE1707" i="5" s="1"/>
  <c r="J1717" i="3" s="1"/>
  <c r="T1708" i="5"/>
  <c r="Z1708" i="5" s="1"/>
  <c r="E1718" i="3" s="1"/>
  <c r="U1708" i="5"/>
  <c r="AA1708" i="5" s="1"/>
  <c r="F1718" i="3" s="1"/>
  <c r="V1708" i="5"/>
  <c r="AB1708" i="5" s="1"/>
  <c r="G1718" i="3" s="1"/>
  <c r="W1708" i="5"/>
  <c r="AC1708" i="5" s="1"/>
  <c r="H1718" i="3" s="1"/>
  <c r="X1708" i="5"/>
  <c r="AD1708" i="5" s="1"/>
  <c r="Y1708" i="5"/>
  <c r="AE1708" i="5" s="1"/>
  <c r="J1718" i="3" s="1"/>
  <c r="T1709" i="5"/>
  <c r="Z1709" i="5" s="1"/>
  <c r="E1719" i="3" s="1"/>
  <c r="U1709" i="5"/>
  <c r="AA1709" i="5" s="1"/>
  <c r="F1719" i="3" s="1"/>
  <c r="V1709" i="5"/>
  <c r="AB1709" i="5" s="1"/>
  <c r="G1719" i="3" s="1"/>
  <c r="W1709" i="5"/>
  <c r="AC1709" i="5" s="1"/>
  <c r="H1719" i="3" s="1"/>
  <c r="X1709" i="5"/>
  <c r="AD1709" i="5" s="1"/>
  <c r="I1719" i="3" s="1"/>
  <c r="Y1709" i="5"/>
  <c r="AE1709" i="5" s="1"/>
  <c r="J1719" i="3" s="1"/>
  <c r="T1710" i="5"/>
  <c r="Z1710" i="5" s="1"/>
  <c r="E1720" i="3" s="1"/>
  <c r="U1710" i="5"/>
  <c r="AA1710" i="5" s="1"/>
  <c r="F1720" i="3" s="1"/>
  <c r="V1710" i="5"/>
  <c r="AB1710" i="5" s="1"/>
  <c r="G1720" i="3" s="1"/>
  <c r="W1710" i="5"/>
  <c r="AC1710" i="5" s="1"/>
  <c r="H1720" i="3" s="1"/>
  <c r="X1710" i="5"/>
  <c r="AD1710" i="5" s="1"/>
  <c r="I1720" i="3" s="1"/>
  <c r="Y1710" i="5"/>
  <c r="AE1710" i="5" s="1"/>
  <c r="T1711" i="5"/>
  <c r="Z1711" i="5" s="1"/>
  <c r="E1721" i="3" s="1"/>
  <c r="U1711" i="5"/>
  <c r="AA1711" i="5" s="1"/>
  <c r="F1721" i="3" s="1"/>
  <c r="V1711" i="5"/>
  <c r="AB1711" i="5" s="1"/>
  <c r="G1721" i="3" s="1"/>
  <c r="W1711" i="5"/>
  <c r="AC1711" i="5" s="1"/>
  <c r="H1721" i="3" s="1"/>
  <c r="X1711" i="5"/>
  <c r="AD1711" i="5" s="1"/>
  <c r="I1721" i="3" s="1"/>
  <c r="Y1711" i="5"/>
  <c r="AE1711" i="5" s="1"/>
  <c r="J1721" i="3" s="1"/>
  <c r="T1712" i="5"/>
  <c r="Z1712" i="5" s="1"/>
  <c r="E1722" i="3" s="1"/>
  <c r="U1712" i="5"/>
  <c r="AA1712" i="5" s="1"/>
  <c r="F1722" i="3" s="1"/>
  <c r="V1712" i="5"/>
  <c r="AB1712" i="5" s="1"/>
  <c r="G1722" i="3" s="1"/>
  <c r="W1712" i="5"/>
  <c r="AC1712" i="5" s="1"/>
  <c r="H1722" i="3" s="1"/>
  <c r="X1712" i="5"/>
  <c r="AD1712" i="5" s="1"/>
  <c r="I1722" i="3" s="1"/>
  <c r="Y1712" i="5"/>
  <c r="AE1712" i="5" s="1"/>
  <c r="J1722" i="3" s="1"/>
  <c r="T1713" i="5"/>
  <c r="Z1713" i="5" s="1"/>
  <c r="E1723" i="3" s="1"/>
  <c r="U1713" i="5"/>
  <c r="AA1713" i="5" s="1"/>
  <c r="F1723" i="3" s="1"/>
  <c r="V1713" i="5"/>
  <c r="AB1713" i="5" s="1"/>
  <c r="G1723" i="3" s="1"/>
  <c r="W1713" i="5"/>
  <c r="AC1713" i="5" s="1"/>
  <c r="H1723" i="3" s="1"/>
  <c r="X1713" i="5"/>
  <c r="AD1713" i="5" s="1"/>
  <c r="I1723" i="3" s="1"/>
  <c r="Y1713" i="5"/>
  <c r="AE1713" i="5" s="1"/>
  <c r="J1723" i="3" s="1"/>
  <c r="T1714" i="5"/>
  <c r="Z1714" i="5" s="1"/>
  <c r="E1724" i="3" s="1"/>
  <c r="U1714" i="5"/>
  <c r="AA1714" i="5" s="1"/>
  <c r="F1724" i="3" s="1"/>
  <c r="V1714" i="5"/>
  <c r="AB1714" i="5" s="1"/>
  <c r="G1724" i="3" s="1"/>
  <c r="W1714" i="5"/>
  <c r="AC1714" i="5" s="1"/>
  <c r="H1724" i="3" s="1"/>
  <c r="X1714" i="5"/>
  <c r="AD1714" i="5" s="1"/>
  <c r="I1724" i="3" s="1"/>
  <c r="Y1714" i="5"/>
  <c r="AE1714" i="5" s="1"/>
  <c r="J1724" i="3" s="1"/>
  <c r="T1715" i="5"/>
  <c r="Z1715" i="5" s="1"/>
  <c r="E1725" i="3" s="1"/>
  <c r="U1715" i="5"/>
  <c r="AA1715" i="5" s="1"/>
  <c r="F1725" i="3" s="1"/>
  <c r="V1715" i="5"/>
  <c r="AB1715" i="5" s="1"/>
  <c r="G1725" i="3" s="1"/>
  <c r="W1715" i="5"/>
  <c r="AC1715" i="5" s="1"/>
  <c r="H1725" i="3" s="1"/>
  <c r="X1715" i="5"/>
  <c r="AD1715" i="5" s="1"/>
  <c r="I1725" i="3" s="1"/>
  <c r="Y1715" i="5"/>
  <c r="AE1715" i="5" s="1"/>
  <c r="J1725" i="3" s="1"/>
  <c r="T1716" i="5"/>
  <c r="Z1716" i="5" s="1"/>
  <c r="E1726" i="3" s="1"/>
  <c r="U1716" i="5"/>
  <c r="AA1716" i="5" s="1"/>
  <c r="F1726" i="3" s="1"/>
  <c r="V1716" i="5"/>
  <c r="AB1716" i="5" s="1"/>
  <c r="G1726" i="3" s="1"/>
  <c r="W1716" i="5"/>
  <c r="AC1716" i="5" s="1"/>
  <c r="H1726" i="3" s="1"/>
  <c r="X1716" i="5"/>
  <c r="AD1716" i="5" s="1"/>
  <c r="I1726" i="3" s="1"/>
  <c r="Y1716" i="5"/>
  <c r="AE1716" i="5" s="1"/>
  <c r="J1726" i="3" s="1"/>
  <c r="T1717" i="5"/>
  <c r="Z1717" i="5" s="1"/>
  <c r="E1727" i="3" s="1"/>
  <c r="U1717" i="5"/>
  <c r="AA1717" i="5" s="1"/>
  <c r="F1727" i="3" s="1"/>
  <c r="V1717" i="5"/>
  <c r="AB1717" i="5" s="1"/>
  <c r="G1727" i="3" s="1"/>
  <c r="W1717" i="5"/>
  <c r="AC1717" i="5" s="1"/>
  <c r="H1727" i="3" s="1"/>
  <c r="X1717" i="5"/>
  <c r="AD1717" i="5" s="1"/>
  <c r="I1727" i="3" s="1"/>
  <c r="Y1717" i="5"/>
  <c r="AE1717" i="5" s="1"/>
  <c r="J1727" i="3" s="1"/>
  <c r="T1718" i="5"/>
  <c r="Z1718" i="5" s="1"/>
  <c r="E1728" i="3" s="1"/>
  <c r="U1718" i="5"/>
  <c r="AA1718" i="5" s="1"/>
  <c r="F1728" i="3" s="1"/>
  <c r="V1718" i="5"/>
  <c r="AB1718" i="5" s="1"/>
  <c r="G1728" i="3" s="1"/>
  <c r="W1718" i="5"/>
  <c r="AC1718" i="5" s="1"/>
  <c r="H1728" i="3" s="1"/>
  <c r="X1718" i="5"/>
  <c r="AD1718" i="5" s="1"/>
  <c r="I1728" i="3" s="1"/>
  <c r="Y1718" i="5"/>
  <c r="AE1718" i="5" s="1"/>
  <c r="T1719" i="5"/>
  <c r="Z1719" i="5" s="1"/>
  <c r="E1729" i="3" s="1"/>
  <c r="U1719" i="5"/>
  <c r="AA1719" i="5" s="1"/>
  <c r="F1729" i="3" s="1"/>
  <c r="V1719" i="5"/>
  <c r="AB1719" i="5" s="1"/>
  <c r="G1729" i="3" s="1"/>
  <c r="W1719" i="5"/>
  <c r="AC1719" i="5" s="1"/>
  <c r="H1729" i="3" s="1"/>
  <c r="X1719" i="5"/>
  <c r="AD1719" i="5" s="1"/>
  <c r="I1729" i="3" s="1"/>
  <c r="Y1719" i="5"/>
  <c r="AE1719" i="5" s="1"/>
  <c r="J1729" i="3" s="1"/>
  <c r="T1720" i="5"/>
  <c r="Z1720" i="5" s="1"/>
  <c r="E1730" i="3" s="1"/>
  <c r="U1720" i="5"/>
  <c r="AA1720" i="5" s="1"/>
  <c r="F1730" i="3" s="1"/>
  <c r="V1720" i="5"/>
  <c r="AB1720" i="5" s="1"/>
  <c r="G1730" i="3" s="1"/>
  <c r="W1720" i="5"/>
  <c r="AC1720" i="5" s="1"/>
  <c r="H1730" i="3" s="1"/>
  <c r="X1720" i="5"/>
  <c r="AD1720" i="5" s="1"/>
  <c r="I1730" i="3" s="1"/>
  <c r="Y1720" i="5"/>
  <c r="AE1720" i="5" s="1"/>
  <c r="J1730" i="3" s="1"/>
  <c r="T1721" i="5"/>
  <c r="Z1721" i="5" s="1"/>
  <c r="E1731" i="3" s="1"/>
  <c r="U1721" i="5"/>
  <c r="AA1721" i="5" s="1"/>
  <c r="F1731" i="3" s="1"/>
  <c r="V1721" i="5"/>
  <c r="AB1721" i="5" s="1"/>
  <c r="G1731" i="3" s="1"/>
  <c r="W1721" i="5"/>
  <c r="AC1721" i="5" s="1"/>
  <c r="H1731" i="3" s="1"/>
  <c r="X1721" i="5"/>
  <c r="AD1721" i="5" s="1"/>
  <c r="I1731" i="3" s="1"/>
  <c r="Y1721" i="5"/>
  <c r="AE1721" i="5" s="1"/>
  <c r="J1731" i="3" s="1"/>
  <c r="T1722" i="5"/>
  <c r="Z1722" i="5" s="1"/>
  <c r="U1722" i="5"/>
  <c r="AA1722" i="5" s="1"/>
  <c r="F1732" i="3" s="1"/>
  <c r="V1722" i="5"/>
  <c r="AB1722" i="5" s="1"/>
  <c r="G1732" i="3" s="1"/>
  <c r="W1722" i="5"/>
  <c r="AC1722" i="5" s="1"/>
  <c r="H1732" i="3" s="1"/>
  <c r="X1722" i="5"/>
  <c r="AD1722" i="5" s="1"/>
  <c r="I1732" i="3" s="1"/>
  <c r="Y1722" i="5"/>
  <c r="AE1722" i="5" s="1"/>
  <c r="J1732" i="3" s="1"/>
  <c r="T1723" i="5"/>
  <c r="Z1723" i="5" s="1"/>
  <c r="E1733" i="3" s="1"/>
  <c r="U1723" i="5"/>
  <c r="AA1723" i="5" s="1"/>
  <c r="F1733" i="3" s="1"/>
  <c r="V1723" i="5"/>
  <c r="AB1723" i="5" s="1"/>
  <c r="G1733" i="3" s="1"/>
  <c r="W1723" i="5"/>
  <c r="AC1723" i="5" s="1"/>
  <c r="H1733" i="3" s="1"/>
  <c r="X1723" i="5"/>
  <c r="AD1723" i="5" s="1"/>
  <c r="I1733" i="3" s="1"/>
  <c r="Y1723" i="5"/>
  <c r="AE1723" i="5" s="1"/>
  <c r="J1733" i="3" s="1"/>
  <c r="T1724" i="5"/>
  <c r="Z1724" i="5" s="1"/>
  <c r="E1734" i="3" s="1"/>
  <c r="U1724" i="5"/>
  <c r="AA1724" i="5" s="1"/>
  <c r="F1734" i="3" s="1"/>
  <c r="V1724" i="5"/>
  <c r="AB1724" i="5" s="1"/>
  <c r="G1734" i="3" s="1"/>
  <c r="W1724" i="5"/>
  <c r="AC1724" i="5" s="1"/>
  <c r="H1734" i="3" s="1"/>
  <c r="X1724" i="5"/>
  <c r="AD1724" i="5" s="1"/>
  <c r="I1734" i="3" s="1"/>
  <c r="Y1724" i="5"/>
  <c r="AE1724" i="5" s="1"/>
  <c r="J1734" i="3" s="1"/>
  <c r="T1725" i="5"/>
  <c r="Z1725" i="5" s="1"/>
  <c r="E1735" i="3" s="1"/>
  <c r="U1725" i="5"/>
  <c r="AA1725" i="5" s="1"/>
  <c r="F1735" i="3" s="1"/>
  <c r="V1725" i="5"/>
  <c r="AB1725" i="5" s="1"/>
  <c r="G1735" i="3" s="1"/>
  <c r="W1725" i="5"/>
  <c r="AC1725" i="5" s="1"/>
  <c r="H1735" i="3" s="1"/>
  <c r="X1725" i="5"/>
  <c r="AD1725" i="5" s="1"/>
  <c r="I1735" i="3" s="1"/>
  <c r="Y1725" i="5"/>
  <c r="AE1725" i="5" s="1"/>
  <c r="J1735" i="3" s="1"/>
  <c r="T1726" i="5"/>
  <c r="Z1726" i="5" s="1"/>
  <c r="E1736" i="3" s="1"/>
  <c r="U1726" i="5"/>
  <c r="AA1726" i="5" s="1"/>
  <c r="F1736" i="3" s="1"/>
  <c r="V1726" i="5"/>
  <c r="AB1726" i="5" s="1"/>
  <c r="G1736" i="3" s="1"/>
  <c r="W1726" i="5"/>
  <c r="AC1726" i="5" s="1"/>
  <c r="H1736" i="3" s="1"/>
  <c r="X1726" i="5"/>
  <c r="AD1726" i="5" s="1"/>
  <c r="I1736" i="3" s="1"/>
  <c r="Y1726" i="5"/>
  <c r="AE1726" i="5" s="1"/>
  <c r="J1736" i="3" s="1"/>
  <c r="T1727" i="5"/>
  <c r="Z1727" i="5" s="1"/>
  <c r="E1737" i="3" s="1"/>
  <c r="U1727" i="5"/>
  <c r="AA1727" i="5" s="1"/>
  <c r="F1737" i="3" s="1"/>
  <c r="V1727" i="5"/>
  <c r="AB1727" i="5" s="1"/>
  <c r="G1737" i="3" s="1"/>
  <c r="W1727" i="5"/>
  <c r="AC1727" i="5" s="1"/>
  <c r="H1737" i="3" s="1"/>
  <c r="X1727" i="5"/>
  <c r="AD1727" i="5" s="1"/>
  <c r="I1737" i="3" s="1"/>
  <c r="Y1727" i="5"/>
  <c r="AE1727" i="5" s="1"/>
  <c r="J1737" i="3" s="1"/>
  <c r="T1728" i="5"/>
  <c r="Z1728" i="5" s="1"/>
  <c r="E1738" i="3" s="1"/>
  <c r="U1728" i="5"/>
  <c r="AA1728" i="5" s="1"/>
  <c r="F1738" i="3" s="1"/>
  <c r="V1728" i="5"/>
  <c r="AB1728" i="5" s="1"/>
  <c r="G1738" i="3" s="1"/>
  <c r="W1728" i="5"/>
  <c r="AC1728" i="5" s="1"/>
  <c r="H1738" i="3" s="1"/>
  <c r="X1728" i="5"/>
  <c r="AD1728" i="5" s="1"/>
  <c r="I1738" i="3" s="1"/>
  <c r="Y1728" i="5"/>
  <c r="AE1728" i="5" s="1"/>
  <c r="J1738" i="3" s="1"/>
  <c r="T1729" i="5"/>
  <c r="Z1729" i="5" s="1"/>
  <c r="E1739" i="3" s="1"/>
  <c r="U1729" i="5"/>
  <c r="AA1729" i="5" s="1"/>
  <c r="F1739" i="3" s="1"/>
  <c r="V1729" i="5"/>
  <c r="AB1729" i="5" s="1"/>
  <c r="G1739" i="3" s="1"/>
  <c r="W1729" i="5"/>
  <c r="AC1729" i="5" s="1"/>
  <c r="H1739" i="3" s="1"/>
  <c r="X1729" i="5"/>
  <c r="AD1729" i="5" s="1"/>
  <c r="I1739" i="3" s="1"/>
  <c r="Y1729" i="5"/>
  <c r="AE1729" i="5" s="1"/>
  <c r="J1739" i="3" s="1"/>
  <c r="T1730" i="5"/>
  <c r="Z1730" i="5" s="1"/>
  <c r="E1740" i="3" s="1"/>
  <c r="U1730" i="5"/>
  <c r="AA1730" i="5" s="1"/>
  <c r="F1740" i="3" s="1"/>
  <c r="V1730" i="5"/>
  <c r="AB1730" i="5" s="1"/>
  <c r="G1740" i="3" s="1"/>
  <c r="W1730" i="5"/>
  <c r="AC1730" i="5" s="1"/>
  <c r="H1740" i="3" s="1"/>
  <c r="X1730" i="5"/>
  <c r="AD1730" i="5" s="1"/>
  <c r="I1740" i="3" s="1"/>
  <c r="Y1730" i="5"/>
  <c r="AE1730" i="5" s="1"/>
  <c r="J1740" i="3" s="1"/>
  <c r="T1731" i="5"/>
  <c r="Z1731" i="5" s="1"/>
  <c r="E1741" i="3" s="1"/>
  <c r="U1731" i="5"/>
  <c r="AA1731" i="5" s="1"/>
  <c r="F1741" i="3" s="1"/>
  <c r="V1731" i="5"/>
  <c r="AB1731" i="5" s="1"/>
  <c r="G1741" i="3" s="1"/>
  <c r="W1731" i="5"/>
  <c r="AC1731" i="5" s="1"/>
  <c r="H1741" i="3" s="1"/>
  <c r="X1731" i="5"/>
  <c r="AD1731" i="5" s="1"/>
  <c r="I1741" i="3" s="1"/>
  <c r="Y1731" i="5"/>
  <c r="AE1731" i="5" s="1"/>
  <c r="J1741" i="3" s="1"/>
  <c r="T1732" i="5"/>
  <c r="Z1732" i="5" s="1"/>
  <c r="E1742" i="3" s="1"/>
  <c r="U1732" i="5"/>
  <c r="AA1732" i="5" s="1"/>
  <c r="V1732" i="5"/>
  <c r="AB1732" i="5" s="1"/>
  <c r="G1742" i="3" s="1"/>
  <c r="W1732" i="5"/>
  <c r="AC1732" i="5" s="1"/>
  <c r="H1742" i="3" s="1"/>
  <c r="X1732" i="5"/>
  <c r="AD1732" i="5" s="1"/>
  <c r="I1742" i="3" s="1"/>
  <c r="Y1732" i="5"/>
  <c r="AE1732" i="5" s="1"/>
  <c r="J1742" i="3" s="1"/>
  <c r="T1733" i="5"/>
  <c r="Z1733" i="5" s="1"/>
  <c r="E1743" i="3" s="1"/>
  <c r="U1733" i="5"/>
  <c r="AA1733" i="5" s="1"/>
  <c r="F1743" i="3" s="1"/>
  <c r="V1733" i="5"/>
  <c r="AB1733" i="5" s="1"/>
  <c r="G1743" i="3" s="1"/>
  <c r="W1733" i="5"/>
  <c r="AC1733" i="5" s="1"/>
  <c r="H1743" i="3" s="1"/>
  <c r="X1733" i="5"/>
  <c r="AD1733" i="5" s="1"/>
  <c r="I1743" i="3" s="1"/>
  <c r="Y1733" i="5"/>
  <c r="AE1733" i="5" s="1"/>
  <c r="J1743" i="3" s="1"/>
  <c r="T1734" i="5"/>
  <c r="Z1734" i="5" s="1"/>
  <c r="U1734" i="5"/>
  <c r="AA1734" i="5" s="1"/>
  <c r="F1744" i="3" s="1"/>
  <c r="V1734" i="5"/>
  <c r="AB1734" i="5" s="1"/>
  <c r="G1744" i="3" s="1"/>
  <c r="W1734" i="5"/>
  <c r="AC1734" i="5" s="1"/>
  <c r="H1744" i="3" s="1"/>
  <c r="X1734" i="5"/>
  <c r="AD1734" i="5" s="1"/>
  <c r="I1744" i="3" s="1"/>
  <c r="Y1734" i="5"/>
  <c r="AE1734" i="5" s="1"/>
  <c r="J1744" i="3" s="1"/>
  <c r="T1735" i="5"/>
  <c r="Z1735" i="5" s="1"/>
  <c r="E1745" i="3" s="1"/>
  <c r="U1735" i="5"/>
  <c r="AA1735" i="5" s="1"/>
  <c r="F1745" i="3" s="1"/>
  <c r="V1735" i="5"/>
  <c r="AB1735" i="5" s="1"/>
  <c r="G1745" i="3" s="1"/>
  <c r="W1735" i="5"/>
  <c r="AC1735" i="5" s="1"/>
  <c r="H1745" i="3" s="1"/>
  <c r="X1735" i="5"/>
  <c r="AD1735" i="5" s="1"/>
  <c r="I1745" i="3" s="1"/>
  <c r="Y1735" i="5"/>
  <c r="AE1735" i="5" s="1"/>
  <c r="J1745" i="3" s="1"/>
  <c r="T1736" i="5"/>
  <c r="Z1736" i="5" s="1"/>
  <c r="E1746" i="3" s="1"/>
  <c r="U1736" i="5"/>
  <c r="AA1736" i="5" s="1"/>
  <c r="F1746" i="3" s="1"/>
  <c r="V1736" i="5"/>
  <c r="AB1736" i="5" s="1"/>
  <c r="G1746" i="3" s="1"/>
  <c r="W1736" i="5"/>
  <c r="AC1736" i="5" s="1"/>
  <c r="H1746" i="3" s="1"/>
  <c r="X1736" i="5"/>
  <c r="AD1736" i="5" s="1"/>
  <c r="I1746" i="3" s="1"/>
  <c r="Y1736" i="5"/>
  <c r="AE1736" i="5" s="1"/>
  <c r="J1746" i="3" s="1"/>
  <c r="T1737" i="5"/>
  <c r="Z1737" i="5" s="1"/>
  <c r="E1747" i="3" s="1"/>
  <c r="U1737" i="5"/>
  <c r="AA1737" i="5" s="1"/>
  <c r="F1747" i="3" s="1"/>
  <c r="V1737" i="5"/>
  <c r="AB1737" i="5" s="1"/>
  <c r="G1747" i="3" s="1"/>
  <c r="W1737" i="5"/>
  <c r="AC1737" i="5" s="1"/>
  <c r="H1747" i="3" s="1"/>
  <c r="X1737" i="5"/>
  <c r="AD1737" i="5" s="1"/>
  <c r="I1747" i="3" s="1"/>
  <c r="Y1737" i="5"/>
  <c r="AE1737" i="5" s="1"/>
  <c r="J1747" i="3" s="1"/>
  <c r="T1738" i="5"/>
  <c r="Z1738" i="5" s="1"/>
  <c r="E1748" i="3" s="1"/>
  <c r="U1738" i="5"/>
  <c r="AA1738" i="5" s="1"/>
  <c r="F1748" i="3" s="1"/>
  <c r="V1738" i="5"/>
  <c r="AB1738" i="5" s="1"/>
  <c r="G1748" i="3" s="1"/>
  <c r="W1738" i="5"/>
  <c r="AC1738" i="5" s="1"/>
  <c r="H1748" i="3" s="1"/>
  <c r="X1738" i="5"/>
  <c r="AD1738" i="5" s="1"/>
  <c r="I1748" i="3" s="1"/>
  <c r="Y1738" i="5"/>
  <c r="AE1738" i="5" s="1"/>
  <c r="J1748" i="3" s="1"/>
  <c r="T1739" i="5"/>
  <c r="Z1739" i="5" s="1"/>
  <c r="E1749" i="3" s="1"/>
  <c r="U1739" i="5"/>
  <c r="AA1739" i="5" s="1"/>
  <c r="F1749" i="3" s="1"/>
  <c r="V1739" i="5"/>
  <c r="AB1739" i="5" s="1"/>
  <c r="G1749" i="3" s="1"/>
  <c r="W1739" i="5"/>
  <c r="AC1739" i="5" s="1"/>
  <c r="H1749" i="3" s="1"/>
  <c r="X1739" i="5"/>
  <c r="AD1739" i="5" s="1"/>
  <c r="I1749" i="3" s="1"/>
  <c r="Y1739" i="5"/>
  <c r="AE1739" i="5" s="1"/>
  <c r="J1749" i="3" s="1"/>
  <c r="T1740" i="5"/>
  <c r="Z1740" i="5" s="1"/>
  <c r="E1750" i="3" s="1"/>
  <c r="U1740" i="5"/>
  <c r="AA1740" i="5" s="1"/>
  <c r="F1750" i="3" s="1"/>
  <c r="V1740" i="5"/>
  <c r="AB1740" i="5" s="1"/>
  <c r="G1750" i="3" s="1"/>
  <c r="W1740" i="5"/>
  <c r="AC1740" i="5" s="1"/>
  <c r="H1750" i="3" s="1"/>
  <c r="X1740" i="5"/>
  <c r="AD1740" i="5" s="1"/>
  <c r="I1750" i="3" s="1"/>
  <c r="Y1740" i="5"/>
  <c r="AE1740" i="5" s="1"/>
  <c r="J1750" i="3" s="1"/>
  <c r="T1741" i="5"/>
  <c r="Z1741" i="5" s="1"/>
  <c r="E1751" i="3" s="1"/>
  <c r="U1741" i="5"/>
  <c r="AA1741" i="5" s="1"/>
  <c r="F1751" i="3" s="1"/>
  <c r="V1741" i="5"/>
  <c r="AB1741" i="5" s="1"/>
  <c r="G1751" i="3" s="1"/>
  <c r="W1741" i="5"/>
  <c r="AC1741" i="5" s="1"/>
  <c r="H1751" i="3" s="1"/>
  <c r="X1741" i="5"/>
  <c r="AD1741" i="5" s="1"/>
  <c r="I1751" i="3" s="1"/>
  <c r="Y1741" i="5"/>
  <c r="AE1741" i="5" s="1"/>
  <c r="J1751" i="3" s="1"/>
  <c r="T1742" i="5"/>
  <c r="Z1742" i="5" s="1"/>
  <c r="E1752" i="3" s="1"/>
  <c r="U1742" i="5"/>
  <c r="AA1742" i="5" s="1"/>
  <c r="F1752" i="3" s="1"/>
  <c r="V1742" i="5"/>
  <c r="AB1742" i="5" s="1"/>
  <c r="G1752" i="3" s="1"/>
  <c r="W1742" i="5"/>
  <c r="AC1742" i="5" s="1"/>
  <c r="H1752" i="3" s="1"/>
  <c r="X1742" i="5"/>
  <c r="AD1742" i="5" s="1"/>
  <c r="I1752" i="3" s="1"/>
  <c r="Y1742" i="5"/>
  <c r="AE1742" i="5" s="1"/>
  <c r="J1752" i="3" s="1"/>
  <c r="T1743" i="5"/>
  <c r="Z1743" i="5" s="1"/>
  <c r="E1753" i="3" s="1"/>
  <c r="U1743" i="5"/>
  <c r="AA1743" i="5" s="1"/>
  <c r="F1753" i="3" s="1"/>
  <c r="V1743" i="5"/>
  <c r="AB1743" i="5" s="1"/>
  <c r="G1753" i="3" s="1"/>
  <c r="W1743" i="5"/>
  <c r="AC1743" i="5" s="1"/>
  <c r="H1753" i="3" s="1"/>
  <c r="X1743" i="5"/>
  <c r="AD1743" i="5" s="1"/>
  <c r="I1753" i="3" s="1"/>
  <c r="Y1743" i="5"/>
  <c r="AE1743" i="5" s="1"/>
  <c r="J1753" i="3" s="1"/>
  <c r="T1744" i="5"/>
  <c r="Z1744" i="5" s="1"/>
  <c r="E1754" i="3" s="1"/>
  <c r="U1744" i="5"/>
  <c r="AA1744" i="5" s="1"/>
  <c r="F1754" i="3" s="1"/>
  <c r="V1744" i="5"/>
  <c r="AB1744" i="5" s="1"/>
  <c r="G1754" i="3" s="1"/>
  <c r="W1744" i="5"/>
  <c r="AC1744" i="5" s="1"/>
  <c r="H1754" i="3" s="1"/>
  <c r="X1744" i="5"/>
  <c r="AD1744" i="5" s="1"/>
  <c r="I1754" i="3" s="1"/>
  <c r="Y1744" i="5"/>
  <c r="AE1744" i="5" s="1"/>
  <c r="J1754" i="3" s="1"/>
  <c r="T1745" i="5"/>
  <c r="Z1745" i="5" s="1"/>
  <c r="E1755" i="3" s="1"/>
  <c r="U1745" i="5"/>
  <c r="AA1745" i="5" s="1"/>
  <c r="F1755" i="3" s="1"/>
  <c r="V1745" i="5"/>
  <c r="AB1745" i="5" s="1"/>
  <c r="G1755" i="3" s="1"/>
  <c r="W1745" i="5"/>
  <c r="AC1745" i="5" s="1"/>
  <c r="H1755" i="3" s="1"/>
  <c r="X1745" i="5"/>
  <c r="AD1745" i="5" s="1"/>
  <c r="I1755" i="3" s="1"/>
  <c r="Y1745" i="5"/>
  <c r="AE1745" i="5" s="1"/>
  <c r="J1755" i="3" s="1"/>
  <c r="T1746" i="5"/>
  <c r="Z1746" i="5" s="1"/>
  <c r="E1756" i="3" s="1"/>
  <c r="U1746" i="5"/>
  <c r="AA1746" i="5" s="1"/>
  <c r="F1756" i="3" s="1"/>
  <c r="V1746" i="5"/>
  <c r="AB1746" i="5" s="1"/>
  <c r="G1756" i="3" s="1"/>
  <c r="W1746" i="5"/>
  <c r="AC1746" i="5" s="1"/>
  <c r="H1756" i="3" s="1"/>
  <c r="X1746" i="5"/>
  <c r="AD1746" i="5" s="1"/>
  <c r="I1756" i="3" s="1"/>
  <c r="Y1746" i="5"/>
  <c r="AE1746" i="5" s="1"/>
  <c r="J1756" i="3" s="1"/>
  <c r="T1747" i="5"/>
  <c r="Z1747" i="5" s="1"/>
  <c r="E1757" i="3" s="1"/>
  <c r="U1747" i="5"/>
  <c r="AA1747" i="5" s="1"/>
  <c r="F1757" i="3" s="1"/>
  <c r="V1747" i="5"/>
  <c r="AB1747" i="5" s="1"/>
  <c r="W1747" i="5"/>
  <c r="AC1747" i="5" s="1"/>
  <c r="H1757" i="3" s="1"/>
  <c r="X1747" i="5"/>
  <c r="AD1747" i="5" s="1"/>
  <c r="I1757" i="3" s="1"/>
  <c r="Y1747" i="5"/>
  <c r="AE1747" i="5" s="1"/>
  <c r="J1757" i="3" s="1"/>
  <c r="T1748" i="5"/>
  <c r="Z1748" i="5" s="1"/>
  <c r="E1758" i="3" s="1"/>
  <c r="U1748" i="5"/>
  <c r="AA1748" i="5" s="1"/>
  <c r="F1758" i="3" s="1"/>
  <c r="V1748" i="5"/>
  <c r="AB1748" i="5" s="1"/>
  <c r="G1758" i="3" s="1"/>
  <c r="W1748" i="5"/>
  <c r="AC1748" i="5" s="1"/>
  <c r="H1758" i="3" s="1"/>
  <c r="X1748" i="5"/>
  <c r="AD1748" i="5" s="1"/>
  <c r="I1758" i="3" s="1"/>
  <c r="Y1748" i="5"/>
  <c r="AE1748" i="5" s="1"/>
  <c r="J1758" i="3" s="1"/>
  <c r="T1749" i="5"/>
  <c r="Z1749" i="5" s="1"/>
  <c r="E1759" i="3" s="1"/>
  <c r="U1749" i="5"/>
  <c r="AA1749" i="5" s="1"/>
  <c r="F1759" i="3" s="1"/>
  <c r="V1749" i="5"/>
  <c r="AB1749" i="5" s="1"/>
  <c r="G1759" i="3" s="1"/>
  <c r="W1749" i="5"/>
  <c r="AC1749" i="5" s="1"/>
  <c r="H1759" i="3" s="1"/>
  <c r="X1749" i="5"/>
  <c r="AD1749" i="5" s="1"/>
  <c r="I1759" i="3" s="1"/>
  <c r="Y1749" i="5"/>
  <c r="AE1749" i="5" s="1"/>
  <c r="J1759" i="3" s="1"/>
  <c r="T1750" i="5"/>
  <c r="Z1750" i="5" s="1"/>
  <c r="E1760" i="3" s="1"/>
  <c r="U1750" i="5"/>
  <c r="AA1750" i="5" s="1"/>
  <c r="F1760" i="3" s="1"/>
  <c r="V1750" i="5"/>
  <c r="AB1750" i="5" s="1"/>
  <c r="G1760" i="3" s="1"/>
  <c r="W1750" i="5"/>
  <c r="AC1750" i="5" s="1"/>
  <c r="H1760" i="3" s="1"/>
  <c r="X1750" i="5"/>
  <c r="AD1750" i="5" s="1"/>
  <c r="I1760" i="3" s="1"/>
  <c r="Y1750" i="5"/>
  <c r="AE1750" i="5" s="1"/>
  <c r="J1760" i="3" s="1"/>
  <c r="T1751" i="5"/>
  <c r="Z1751" i="5" s="1"/>
  <c r="E1761" i="3" s="1"/>
  <c r="U1751" i="5"/>
  <c r="AA1751" i="5" s="1"/>
  <c r="F1761" i="3" s="1"/>
  <c r="V1751" i="5"/>
  <c r="AB1751" i="5" s="1"/>
  <c r="G1761" i="3" s="1"/>
  <c r="W1751" i="5"/>
  <c r="AC1751" i="5" s="1"/>
  <c r="H1761" i="3" s="1"/>
  <c r="X1751" i="5"/>
  <c r="AD1751" i="5" s="1"/>
  <c r="I1761" i="3" s="1"/>
  <c r="Y1751" i="5"/>
  <c r="AE1751" i="5" s="1"/>
  <c r="J1761" i="3" s="1"/>
  <c r="T1752" i="5"/>
  <c r="Z1752" i="5" s="1"/>
  <c r="E1762" i="3" s="1"/>
  <c r="U1752" i="5"/>
  <c r="AA1752" i="5" s="1"/>
  <c r="F1762" i="3" s="1"/>
  <c r="V1752" i="5"/>
  <c r="AB1752" i="5" s="1"/>
  <c r="G1762" i="3" s="1"/>
  <c r="W1752" i="5"/>
  <c r="AC1752" i="5" s="1"/>
  <c r="H1762" i="3" s="1"/>
  <c r="X1752" i="5"/>
  <c r="AD1752" i="5" s="1"/>
  <c r="I1762" i="3" s="1"/>
  <c r="Y1752" i="5"/>
  <c r="AE1752" i="5" s="1"/>
  <c r="J1762" i="3" s="1"/>
  <c r="T1753" i="5"/>
  <c r="Z1753" i="5" s="1"/>
  <c r="E1763" i="3" s="1"/>
  <c r="U1753" i="5"/>
  <c r="AA1753" i="5" s="1"/>
  <c r="F1763" i="3" s="1"/>
  <c r="V1753" i="5"/>
  <c r="AB1753" i="5" s="1"/>
  <c r="G1763" i="3" s="1"/>
  <c r="W1753" i="5"/>
  <c r="AC1753" i="5" s="1"/>
  <c r="H1763" i="3" s="1"/>
  <c r="X1753" i="5"/>
  <c r="AD1753" i="5" s="1"/>
  <c r="I1763" i="3" s="1"/>
  <c r="Y1753" i="5"/>
  <c r="AE1753" i="5" s="1"/>
  <c r="J1763" i="3" s="1"/>
  <c r="T1754" i="5"/>
  <c r="Z1754" i="5" s="1"/>
  <c r="E1764" i="3" s="1"/>
  <c r="U1754" i="5"/>
  <c r="AA1754" i="5" s="1"/>
  <c r="F1764" i="3" s="1"/>
  <c r="V1754" i="5"/>
  <c r="AB1754" i="5" s="1"/>
  <c r="G1764" i="3" s="1"/>
  <c r="W1754" i="5"/>
  <c r="AC1754" i="5" s="1"/>
  <c r="H1764" i="3" s="1"/>
  <c r="X1754" i="5"/>
  <c r="AD1754" i="5" s="1"/>
  <c r="I1764" i="3" s="1"/>
  <c r="Y1754" i="5"/>
  <c r="AE1754" i="5" s="1"/>
  <c r="J1764" i="3" s="1"/>
  <c r="T1755" i="5"/>
  <c r="Z1755" i="5" s="1"/>
  <c r="U1755" i="5"/>
  <c r="AA1755" i="5" s="1"/>
  <c r="F1765" i="3" s="1"/>
  <c r="V1755" i="5"/>
  <c r="AB1755" i="5" s="1"/>
  <c r="G1765" i="3" s="1"/>
  <c r="W1755" i="5"/>
  <c r="AC1755" i="5" s="1"/>
  <c r="H1765" i="3" s="1"/>
  <c r="X1755" i="5"/>
  <c r="AD1755" i="5" s="1"/>
  <c r="I1765" i="3" s="1"/>
  <c r="Y1755" i="5"/>
  <c r="AE1755" i="5" s="1"/>
  <c r="J1765" i="3" s="1"/>
  <c r="T1756" i="5"/>
  <c r="Z1756" i="5" s="1"/>
  <c r="E1766" i="3" s="1"/>
  <c r="U1756" i="5"/>
  <c r="AA1756" i="5" s="1"/>
  <c r="F1766" i="3" s="1"/>
  <c r="V1756" i="5"/>
  <c r="AB1756" i="5" s="1"/>
  <c r="W1756" i="5"/>
  <c r="AC1756" i="5" s="1"/>
  <c r="H1766" i="3" s="1"/>
  <c r="X1756" i="5"/>
  <c r="AD1756" i="5" s="1"/>
  <c r="I1766" i="3" s="1"/>
  <c r="Y1756" i="5"/>
  <c r="AE1756" i="5" s="1"/>
  <c r="J1766" i="3" s="1"/>
  <c r="T1757" i="5"/>
  <c r="Z1757" i="5" s="1"/>
  <c r="E1767" i="3" s="1"/>
  <c r="U1757" i="5"/>
  <c r="AA1757" i="5" s="1"/>
  <c r="F1767" i="3" s="1"/>
  <c r="V1757" i="5"/>
  <c r="AB1757" i="5" s="1"/>
  <c r="G1767" i="3" s="1"/>
  <c r="W1757" i="5"/>
  <c r="AC1757" i="5" s="1"/>
  <c r="H1767" i="3" s="1"/>
  <c r="X1757" i="5"/>
  <c r="AD1757" i="5" s="1"/>
  <c r="I1767" i="3" s="1"/>
  <c r="Y1757" i="5"/>
  <c r="AE1757" i="5" s="1"/>
  <c r="J1767" i="3" s="1"/>
  <c r="T1758" i="5"/>
  <c r="Z1758" i="5" s="1"/>
  <c r="E1768" i="3" s="1"/>
  <c r="U1758" i="5"/>
  <c r="AA1758" i="5" s="1"/>
  <c r="F1768" i="3" s="1"/>
  <c r="V1758" i="5"/>
  <c r="AB1758" i="5" s="1"/>
  <c r="G1768" i="3" s="1"/>
  <c r="W1758" i="5"/>
  <c r="AC1758" i="5" s="1"/>
  <c r="H1768" i="3" s="1"/>
  <c r="X1758" i="5"/>
  <c r="AD1758" i="5" s="1"/>
  <c r="I1768" i="3" s="1"/>
  <c r="Y1758" i="5"/>
  <c r="AE1758" i="5" s="1"/>
  <c r="J1768" i="3" s="1"/>
  <c r="T1759" i="5"/>
  <c r="Z1759" i="5" s="1"/>
  <c r="E1769" i="3" s="1"/>
  <c r="U1759" i="5"/>
  <c r="AA1759" i="5" s="1"/>
  <c r="F1769" i="3" s="1"/>
  <c r="V1759" i="5"/>
  <c r="AB1759" i="5" s="1"/>
  <c r="G1769" i="3" s="1"/>
  <c r="W1759" i="5"/>
  <c r="AC1759" i="5" s="1"/>
  <c r="H1769" i="3" s="1"/>
  <c r="X1759" i="5"/>
  <c r="AD1759" i="5" s="1"/>
  <c r="I1769" i="3" s="1"/>
  <c r="Y1759" i="5"/>
  <c r="AE1759" i="5" s="1"/>
  <c r="J1769" i="3" s="1"/>
  <c r="T1760" i="5"/>
  <c r="Z1760" i="5" s="1"/>
  <c r="E1770" i="3" s="1"/>
  <c r="U1760" i="5"/>
  <c r="AA1760" i="5" s="1"/>
  <c r="F1770" i="3" s="1"/>
  <c r="V1760" i="5"/>
  <c r="AB1760" i="5" s="1"/>
  <c r="G1770" i="3" s="1"/>
  <c r="W1760" i="5"/>
  <c r="AC1760" i="5" s="1"/>
  <c r="H1770" i="3" s="1"/>
  <c r="X1760" i="5"/>
  <c r="AD1760" i="5" s="1"/>
  <c r="I1770" i="3" s="1"/>
  <c r="Y1760" i="5"/>
  <c r="AE1760" i="5" s="1"/>
  <c r="J1770" i="3" s="1"/>
  <c r="T1761" i="5"/>
  <c r="Z1761" i="5" s="1"/>
  <c r="E1771" i="3" s="1"/>
  <c r="U1761" i="5"/>
  <c r="AA1761" i="5" s="1"/>
  <c r="F1771" i="3" s="1"/>
  <c r="V1761" i="5"/>
  <c r="AB1761" i="5" s="1"/>
  <c r="G1771" i="3" s="1"/>
  <c r="W1761" i="5"/>
  <c r="AC1761" i="5" s="1"/>
  <c r="H1771" i="3" s="1"/>
  <c r="X1761" i="5"/>
  <c r="AD1761" i="5" s="1"/>
  <c r="I1771" i="3" s="1"/>
  <c r="Y1761" i="5"/>
  <c r="AE1761" i="5" s="1"/>
  <c r="J1771" i="3" s="1"/>
  <c r="T1762" i="5"/>
  <c r="Z1762" i="5" s="1"/>
  <c r="E1772" i="3" s="1"/>
  <c r="U1762" i="5"/>
  <c r="AA1762" i="5" s="1"/>
  <c r="F1772" i="3" s="1"/>
  <c r="V1762" i="5"/>
  <c r="AB1762" i="5" s="1"/>
  <c r="G1772" i="3" s="1"/>
  <c r="W1762" i="5"/>
  <c r="AC1762" i="5" s="1"/>
  <c r="H1772" i="3" s="1"/>
  <c r="X1762" i="5"/>
  <c r="AD1762" i="5" s="1"/>
  <c r="I1772" i="3" s="1"/>
  <c r="Y1762" i="5"/>
  <c r="AE1762" i="5" s="1"/>
  <c r="J1772" i="3" s="1"/>
  <c r="T1763" i="5"/>
  <c r="Z1763" i="5" s="1"/>
  <c r="E1773" i="3" s="1"/>
  <c r="U1763" i="5"/>
  <c r="AA1763" i="5" s="1"/>
  <c r="F1773" i="3" s="1"/>
  <c r="V1763" i="5"/>
  <c r="AB1763" i="5" s="1"/>
  <c r="G1773" i="3" s="1"/>
  <c r="W1763" i="5"/>
  <c r="AC1763" i="5" s="1"/>
  <c r="H1773" i="3" s="1"/>
  <c r="X1763" i="5"/>
  <c r="AD1763" i="5" s="1"/>
  <c r="I1773" i="3" s="1"/>
  <c r="Y1763" i="5"/>
  <c r="AE1763" i="5" s="1"/>
  <c r="J1773" i="3" s="1"/>
  <c r="T1764" i="5"/>
  <c r="Z1764" i="5" s="1"/>
  <c r="E1774" i="3" s="1"/>
  <c r="U1764" i="5"/>
  <c r="AA1764" i="5" s="1"/>
  <c r="F1774" i="3" s="1"/>
  <c r="V1764" i="5"/>
  <c r="AB1764" i="5" s="1"/>
  <c r="G1774" i="3" s="1"/>
  <c r="W1764" i="5"/>
  <c r="AC1764" i="5" s="1"/>
  <c r="H1774" i="3" s="1"/>
  <c r="X1764" i="5"/>
  <c r="AD1764" i="5" s="1"/>
  <c r="I1774" i="3" s="1"/>
  <c r="Y1764" i="5"/>
  <c r="AE1764" i="5" s="1"/>
  <c r="J1774" i="3" s="1"/>
  <c r="T1765" i="5"/>
  <c r="Z1765" i="5" s="1"/>
  <c r="E1775" i="3" s="1"/>
  <c r="U1765" i="5"/>
  <c r="AA1765" i="5" s="1"/>
  <c r="F1775" i="3" s="1"/>
  <c r="V1765" i="5"/>
  <c r="AB1765" i="5" s="1"/>
  <c r="G1775" i="3" s="1"/>
  <c r="W1765" i="5"/>
  <c r="AC1765" i="5" s="1"/>
  <c r="H1775" i="3" s="1"/>
  <c r="X1765" i="5"/>
  <c r="AD1765" i="5" s="1"/>
  <c r="Y1765" i="5"/>
  <c r="AE1765" i="5" s="1"/>
  <c r="J1775" i="3" s="1"/>
  <c r="T1766" i="5"/>
  <c r="Z1766" i="5" s="1"/>
  <c r="E1776" i="3" s="1"/>
  <c r="U1766" i="5"/>
  <c r="AA1766" i="5" s="1"/>
  <c r="F1776" i="3" s="1"/>
  <c r="V1766" i="5"/>
  <c r="AB1766" i="5" s="1"/>
  <c r="G1776" i="3" s="1"/>
  <c r="W1766" i="5"/>
  <c r="AC1766" i="5" s="1"/>
  <c r="H1776" i="3" s="1"/>
  <c r="X1766" i="5"/>
  <c r="AD1766" i="5" s="1"/>
  <c r="I1776" i="3" s="1"/>
  <c r="Y1766" i="5"/>
  <c r="AE1766" i="5" s="1"/>
  <c r="J1776" i="3" s="1"/>
  <c r="T1767" i="5"/>
  <c r="Z1767" i="5" s="1"/>
  <c r="U1767" i="5"/>
  <c r="AA1767" i="5" s="1"/>
  <c r="F1777" i="3" s="1"/>
  <c r="V1767" i="5"/>
  <c r="AB1767" i="5" s="1"/>
  <c r="G1777" i="3" s="1"/>
  <c r="W1767" i="5"/>
  <c r="AC1767" i="5" s="1"/>
  <c r="H1777" i="3" s="1"/>
  <c r="X1767" i="5"/>
  <c r="AD1767" i="5" s="1"/>
  <c r="I1777" i="3" s="1"/>
  <c r="Y1767" i="5"/>
  <c r="AE1767" i="5" s="1"/>
  <c r="J1777" i="3" s="1"/>
  <c r="T1768" i="5"/>
  <c r="Z1768" i="5" s="1"/>
  <c r="E1778" i="3" s="1"/>
  <c r="U1768" i="5"/>
  <c r="AA1768" i="5" s="1"/>
  <c r="F1778" i="3" s="1"/>
  <c r="V1768" i="5"/>
  <c r="AB1768" i="5" s="1"/>
  <c r="G1778" i="3" s="1"/>
  <c r="W1768" i="5"/>
  <c r="AC1768" i="5" s="1"/>
  <c r="H1778" i="3" s="1"/>
  <c r="X1768" i="5"/>
  <c r="AD1768" i="5" s="1"/>
  <c r="I1778" i="3" s="1"/>
  <c r="Y1768" i="5"/>
  <c r="AE1768" i="5" s="1"/>
  <c r="J1778" i="3" s="1"/>
  <c r="T1769" i="5"/>
  <c r="Z1769" i="5" s="1"/>
  <c r="E1779" i="3" s="1"/>
  <c r="U1769" i="5"/>
  <c r="AA1769" i="5" s="1"/>
  <c r="F1779" i="3" s="1"/>
  <c r="V1769" i="5"/>
  <c r="AB1769" i="5" s="1"/>
  <c r="G1779" i="3" s="1"/>
  <c r="W1769" i="5"/>
  <c r="AC1769" i="5" s="1"/>
  <c r="H1779" i="3" s="1"/>
  <c r="X1769" i="5"/>
  <c r="AD1769" i="5" s="1"/>
  <c r="I1779" i="3" s="1"/>
  <c r="Y1769" i="5"/>
  <c r="AE1769" i="5" s="1"/>
  <c r="J1779" i="3" s="1"/>
  <c r="T1770" i="5"/>
  <c r="Z1770" i="5" s="1"/>
  <c r="U1770" i="5"/>
  <c r="AA1770" i="5" s="1"/>
  <c r="F1780" i="3" s="1"/>
  <c r="V1770" i="5"/>
  <c r="AB1770" i="5" s="1"/>
  <c r="G1780" i="3" s="1"/>
  <c r="W1770" i="5"/>
  <c r="AC1770" i="5" s="1"/>
  <c r="H1780" i="3" s="1"/>
  <c r="X1770" i="5"/>
  <c r="AD1770" i="5" s="1"/>
  <c r="I1780" i="3" s="1"/>
  <c r="Y1770" i="5"/>
  <c r="AE1770" i="5" s="1"/>
  <c r="J1780" i="3" s="1"/>
  <c r="T1771" i="5"/>
  <c r="Z1771" i="5" s="1"/>
  <c r="E1781" i="3" s="1"/>
  <c r="U1771" i="5"/>
  <c r="AA1771" i="5" s="1"/>
  <c r="F1781" i="3" s="1"/>
  <c r="V1771" i="5"/>
  <c r="AB1771" i="5" s="1"/>
  <c r="G1781" i="3" s="1"/>
  <c r="W1771" i="5"/>
  <c r="AC1771" i="5" s="1"/>
  <c r="H1781" i="3" s="1"/>
  <c r="X1771" i="5"/>
  <c r="AD1771" i="5" s="1"/>
  <c r="I1781" i="3" s="1"/>
  <c r="Y1771" i="5"/>
  <c r="AE1771" i="5" s="1"/>
  <c r="J1781" i="3" s="1"/>
  <c r="T1772" i="5"/>
  <c r="Z1772" i="5" s="1"/>
  <c r="E1782" i="3" s="1"/>
  <c r="U1772" i="5"/>
  <c r="AA1772" i="5" s="1"/>
  <c r="F1782" i="3" s="1"/>
  <c r="V1772" i="5"/>
  <c r="AB1772" i="5" s="1"/>
  <c r="G1782" i="3" s="1"/>
  <c r="W1772" i="5"/>
  <c r="AC1772" i="5" s="1"/>
  <c r="H1782" i="3" s="1"/>
  <c r="X1772" i="5"/>
  <c r="AD1772" i="5" s="1"/>
  <c r="I1782" i="3" s="1"/>
  <c r="Y1772" i="5"/>
  <c r="AE1772" i="5" s="1"/>
  <c r="J1782" i="3" s="1"/>
  <c r="T1773" i="5"/>
  <c r="Z1773" i="5" s="1"/>
  <c r="E1783" i="3" s="1"/>
  <c r="U1773" i="5"/>
  <c r="AA1773" i="5" s="1"/>
  <c r="F1783" i="3" s="1"/>
  <c r="V1773" i="5"/>
  <c r="AB1773" i="5" s="1"/>
  <c r="G1783" i="3" s="1"/>
  <c r="W1773" i="5"/>
  <c r="AC1773" i="5" s="1"/>
  <c r="H1783" i="3" s="1"/>
  <c r="X1773" i="5"/>
  <c r="AD1773" i="5" s="1"/>
  <c r="I1783" i="3" s="1"/>
  <c r="Y1773" i="5"/>
  <c r="AE1773" i="5" s="1"/>
  <c r="J1783" i="3" s="1"/>
  <c r="T1774" i="5"/>
  <c r="Z1774" i="5" s="1"/>
  <c r="E1784" i="3" s="1"/>
  <c r="U1774" i="5"/>
  <c r="AA1774" i="5" s="1"/>
  <c r="F1784" i="3" s="1"/>
  <c r="V1774" i="5"/>
  <c r="AB1774" i="5" s="1"/>
  <c r="G1784" i="3" s="1"/>
  <c r="W1774" i="5"/>
  <c r="AC1774" i="5" s="1"/>
  <c r="H1784" i="3" s="1"/>
  <c r="X1774" i="5"/>
  <c r="AD1774" i="5" s="1"/>
  <c r="I1784" i="3" s="1"/>
  <c r="Y1774" i="5"/>
  <c r="AE1774" i="5" s="1"/>
  <c r="J1784" i="3" s="1"/>
  <c r="T1775" i="5"/>
  <c r="Z1775" i="5" s="1"/>
  <c r="E1785" i="3" s="1"/>
  <c r="U1775" i="5"/>
  <c r="AA1775" i="5" s="1"/>
  <c r="F1785" i="3" s="1"/>
  <c r="V1775" i="5"/>
  <c r="AB1775" i="5" s="1"/>
  <c r="G1785" i="3" s="1"/>
  <c r="W1775" i="5"/>
  <c r="AC1775" i="5" s="1"/>
  <c r="H1785" i="3" s="1"/>
  <c r="X1775" i="5"/>
  <c r="AD1775" i="5" s="1"/>
  <c r="I1785" i="3" s="1"/>
  <c r="Y1775" i="5"/>
  <c r="AE1775" i="5" s="1"/>
  <c r="J1785" i="3" s="1"/>
  <c r="T1776" i="5"/>
  <c r="Z1776" i="5" s="1"/>
  <c r="E1786" i="3" s="1"/>
  <c r="U1776" i="5"/>
  <c r="AA1776" i="5" s="1"/>
  <c r="F1786" i="3" s="1"/>
  <c r="V1776" i="5"/>
  <c r="AB1776" i="5" s="1"/>
  <c r="G1786" i="3" s="1"/>
  <c r="W1776" i="5"/>
  <c r="AC1776" i="5" s="1"/>
  <c r="H1786" i="3" s="1"/>
  <c r="X1776" i="5"/>
  <c r="AD1776" i="5" s="1"/>
  <c r="I1786" i="3" s="1"/>
  <c r="Y1776" i="5"/>
  <c r="AE1776" i="5" s="1"/>
  <c r="J1786" i="3" s="1"/>
  <c r="T1777" i="5"/>
  <c r="Z1777" i="5" s="1"/>
  <c r="E1787" i="3" s="1"/>
  <c r="U1777" i="5"/>
  <c r="AA1777" i="5" s="1"/>
  <c r="F1787" i="3" s="1"/>
  <c r="V1777" i="5"/>
  <c r="AB1777" i="5" s="1"/>
  <c r="G1787" i="3" s="1"/>
  <c r="W1777" i="5"/>
  <c r="AC1777" i="5" s="1"/>
  <c r="H1787" i="3" s="1"/>
  <c r="X1777" i="5"/>
  <c r="AD1777" i="5" s="1"/>
  <c r="I1787" i="3" s="1"/>
  <c r="Y1777" i="5"/>
  <c r="AE1777" i="5" s="1"/>
  <c r="J1787" i="3" s="1"/>
  <c r="T1778" i="5"/>
  <c r="Z1778" i="5" s="1"/>
  <c r="E1788" i="3" s="1"/>
  <c r="U1778" i="5"/>
  <c r="AA1778" i="5" s="1"/>
  <c r="F1788" i="3" s="1"/>
  <c r="V1778" i="5"/>
  <c r="AB1778" i="5" s="1"/>
  <c r="G1788" i="3" s="1"/>
  <c r="W1778" i="5"/>
  <c r="AC1778" i="5" s="1"/>
  <c r="H1788" i="3" s="1"/>
  <c r="X1778" i="5"/>
  <c r="AD1778" i="5" s="1"/>
  <c r="I1788" i="3" s="1"/>
  <c r="Y1778" i="5"/>
  <c r="AE1778" i="5" s="1"/>
  <c r="J1788" i="3" s="1"/>
  <c r="T1779" i="5"/>
  <c r="Z1779" i="5" s="1"/>
  <c r="E1789" i="3" s="1"/>
  <c r="U1779" i="5"/>
  <c r="AA1779" i="5" s="1"/>
  <c r="F1789" i="3" s="1"/>
  <c r="V1779" i="5"/>
  <c r="AB1779" i="5" s="1"/>
  <c r="G1789" i="3" s="1"/>
  <c r="W1779" i="5"/>
  <c r="AC1779" i="5" s="1"/>
  <c r="H1789" i="3" s="1"/>
  <c r="X1779" i="5"/>
  <c r="AD1779" i="5" s="1"/>
  <c r="I1789" i="3" s="1"/>
  <c r="Y1779" i="5"/>
  <c r="AE1779" i="5" s="1"/>
  <c r="J1789" i="3" s="1"/>
  <c r="T1780" i="5"/>
  <c r="Z1780" i="5" s="1"/>
  <c r="E1790" i="3" s="1"/>
  <c r="U1780" i="5"/>
  <c r="AA1780" i="5" s="1"/>
  <c r="F1790" i="3" s="1"/>
  <c r="V1780" i="5"/>
  <c r="AB1780" i="5" s="1"/>
  <c r="G1790" i="3" s="1"/>
  <c r="W1780" i="5"/>
  <c r="AC1780" i="5" s="1"/>
  <c r="H1790" i="3" s="1"/>
  <c r="X1780" i="5"/>
  <c r="AD1780" i="5" s="1"/>
  <c r="I1790" i="3" s="1"/>
  <c r="Y1780" i="5"/>
  <c r="AE1780" i="5" s="1"/>
  <c r="T1781" i="5"/>
  <c r="Z1781" i="5" s="1"/>
  <c r="E1791" i="3" s="1"/>
  <c r="U1781" i="5"/>
  <c r="AA1781" i="5" s="1"/>
  <c r="F1791" i="3" s="1"/>
  <c r="V1781" i="5"/>
  <c r="AB1781" i="5" s="1"/>
  <c r="G1791" i="3" s="1"/>
  <c r="W1781" i="5"/>
  <c r="AC1781" i="5" s="1"/>
  <c r="H1791" i="3" s="1"/>
  <c r="X1781" i="5"/>
  <c r="AD1781" i="5" s="1"/>
  <c r="I1791" i="3" s="1"/>
  <c r="Y1781" i="5"/>
  <c r="AE1781" i="5" s="1"/>
  <c r="J1791" i="3" s="1"/>
  <c r="T1782" i="5"/>
  <c r="Z1782" i="5" s="1"/>
  <c r="E1792" i="3" s="1"/>
  <c r="U1782" i="5"/>
  <c r="AA1782" i="5" s="1"/>
  <c r="F1792" i="3" s="1"/>
  <c r="V1782" i="5"/>
  <c r="AB1782" i="5" s="1"/>
  <c r="G1792" i="3" s="1"/>
  <c r="W1782" i="5"/>
  <c r="AC1782" i="5" s="1"/>
  <c r="H1792" i="3" s="1"/>
  <c r="X1782" i="5"/>
  <c r="AD1782" i="5" s="1"/>
  <c r="I1792" i="3" s="1"/>
  <c r="Y1782" i="5"/>
  <c r="AE1782" i="5" s="1"/>
  <c r="J1792" i="3" s="1"/>
  <c r="T1783" i="5"/>
  <c r="Z1783" i="5" s="1"/>
  <c r="E1793" i="3" s="1"/>
  <c r="U1783" i="5"/>
  <c r="AA1783" i="5" s="1"/>
  <c r="F1793" i="3" s="1"/>
  <c r="V1783" i="5"/>
  <c r="AB1783" i="5" s="1"/>
  <c r="G1793" i="3" s="1"/>
  <c r="W1783" i="5"/>
  <c r="AC1783" i="5" s="1"/>
  <c r="H1793" i="3" s="1"/>
  <c r="X1783" i="5"/>
  <c r="AD1783" i="5" s="1"/>
  <c r="I1793" i="3" s="1"/>
  <c r="Y1783" i="5"/>
  <c r="AE1783" i="5" s="1"/>
  <c r="J1793" i="3" s="1"/>
  <c r="T1784" i="5"/>
  <c r="Z1784" i="5" s="1"/>
  <c r="E1794" i="3" s="1"/>
  <c r="U1784" i="5"/>
  <c r="AA1784" i="5" s="1"/>
  <c r="F1794" i="3" s="1"/>
  <c r="V1784" i="5"/>
  <c r="AB1784" i="5" s="1"/>
  <c r="G1794" i="3" s="1"/>
  <c r="W1784" i="5"/>
  <c r="AC1784" i="5" s="1"/>
  <c r="H1794" i="3" s="1"/>
  <c r="X1784" i="5"/>
  <c r="AD1784" i="5" s="1"/>
  <c r="I1794" i="3" s="1"/>
  <c r="Y1784" i="5"/>
  <c r="AE1784" i="5" s="1"/>
  <c r="J1794" i="3" s="1"/>
  <c r="T1785" i="5"/>
  <c r="Z1785" i="5" s="1"/>
  <c r="E1795" i="3" s="1"/>
  <c r="U1785" i="5"/>
  <c r="AA1785" i="5" s="1"/>
  <c r="F1795" i="3" s="1"/>
  <c r="V1785" i="5"/>
  <c r="AB1785" i="5" s="1"/>
  <c r="G1795" i="3" s="1"/>
  <c r="W1785" i="5"/>
  <c r="AC1785" i="5" s="1"/>
  <c r="H1795" i="3" s="1"/>
  <c r="X1785" i="5"/>
  <c r="AD1785" i="5" s="1"/>
  <c r="I1795" i="3" s="1"/>
  <c r="Y1785" i="5"/>
  <c r="AE1785" i="5" s="1"/>
  <c r="J1795" i="3" s="1"/>
  <c r="T1786" i="5"/>
  <c r="Z1786" i="5" s="1"/>
  <c r="U1786" i="5"/>
  <c r="AA1786" i="5" s="1"/>
  <c r="F1796" i="3" s="1"/>
  <c r="V1786" i="5"/>
  <c r="AB1786" i="5" s="1"/>
  <c r="G1796" i="3" s="1"/>
  <c r="W1786" i="5"/>
  <c r="AC1786" i="5" s="1"/>
  <c r="H1796" i="3" s="1"/>
  <c r="X1786" i="5"/>
  <c r="AD1786" i="5" s="1"/>
  <c r="I1796" i="3" s="1"/>
  <c r="Y1786" i="5"/>
  <c r="AE1786" i="5" s="1"/>
  <c r="T1787" i="5"/>
  <c r="Z1787" i="5" s="1"/>
  <c r="E1797" i="3" s="1"/>
  <c r="U1787" i="5"/>
  <c r="AA1787" i="5" s="1"/>
  <c r="F1797" i="3" s="1"/>
  <c r="V1787" i="5"/>
  <c r="AB1787" i="5" s="1"/>
  <c r="G1797" i="3" s="1"/>
  <c r="W1787" i="5"/>
  <c r="AC1787" i="5" s="1"/>
  <c r="H1797" i="3" s="1"/>
  <c r="X1787" i="5"/>
  <c r="AD1787" i="5" s="1"/>
  <c r="I1797" i="3" s="1"/>
  <c r="Y1787" i="5"/>
  <c r="AE1787" i="5" s="1"/>
  <c r="J1797" i="3" s="1"/>
  <c r="T1788" i="5"/>
  <c r="Z1788" i="5" s="1"/>
  <c r="E1798" i="3" s="1"/>
  <c r="U1788" i="5"/>
  <c r="AA1788" i="5" s="1"/>
  <c r="F1798" i="3" s="1"/>
  <c r="V1788" i="5"/>
  <c r="AB1788" i="5" s="1"/>
  <c r="G1798" i="3" s="1"/>
  <c r="W1788" i="5"/>
  <c r="AC1788" i="5" s="1"/>
  <c r="H1798" i="3" s="1"/>
  <c r="X1788" i="5"/>
  <c r="AD1788" i="5" s="1"/>
  <c r="I1798" i="3" s="1"/>
  <c r="Y1788" i="5"/>
  <c r="AE1788" i="5" s="1"/>
  <c r="J1798" i="3" s="1"/>
  <c r="T1789" i="5"/>
  <c r="Z1789" i="5" s="1"/>
  <c r="E1799" i="3" s="1"/>
  <c r="U1789" i="5"/>
  <c r="AA1789" i="5" s="1"/>
  <c r="F1799" i="3" s="1"/>
  <c r="V1789" i="5"/>
  <c r="AB1789" i="5" s="1"/>
  <c r="G1799" i="3" s="1"/>
  <c r="W1789" i="5"/>
  <c r="AC1789" i="5" s="1"/>
  <c r="H1799" i="3" s="1"/>
  <c r="X1789" i="5"/>
  <c r="AD1789" i="5" s="1"/>
  <c r="I1799" i="3" s="1"/>
  <c r="Y1789" i="5"/>
  <c r="AE1789" i="5" s="1"/>
  <c r="J1799" i="3" s="1"/>
  <c r="T1790" i="5"/>
  <c r="Z1790" i="5" s="1"/>
  <c r="E1800" i="3" s="1"/>
  <c r="U1790" i="5"/>
  <c r="AA1790" i="5" s="1"/>
  <c r="F1800" i="3" s="1"/>
  <c r="V1790" i="5"/>
  <c r="AB1790" i="5" s="1"/>
  <c r="G1800" i="3" s="1"/>
  <c r="W1790" i="5"/>
  <c r="AC1790" i="5" s="1"/>
  <c r="H1800" i="3" s="1"/>
  <c r="X1790" i="5"/>
  <c r="AD1790" i="5" s="1"/>
  <c r="I1800" i="3" s="1"/>
  <c r="Y1790" i="5"/>
  <c r="AE1790" i="5" s="1"/>
  <c r="J1800" i="3" s="1"/>
  <c r="T1791" i="5"/>
  <c r="Z1791" i="5" s="1"/>
  <c r="E1801" i="3" s="1"/>
  <c r="U1791" i="5"/>
  <c r="AA1791" i="5" s="1"/>
  <c r="F1801" i="3" s="1"/>
  <c r="V1791" i="5"/>
  <c r="AB1791" i="5" s="1"/>
  <c r="G1801" i="3" s="1"/>
  <c r="W1791" i="5"/>
  <c r="AC1791" i="5" s="1"/>
  <c r="H1801" i="3" s="1"/>
  <c r="X1791" i="5"/>
  <c r="AD1791" i="5" s="1"/>
  <c r="I1801" i="3" s="1"/>
  <c r="Y1791" i="5"/>
  <c r="AE1791" i="5" s="1"/>
  <c r="J1801" i="3" s="1"/>
  <c r="T1792" i="5"/>
  <c r="Z1792" i="5" s="1"/>
  <c r="E1802" i="3" s="1"/>
  <c r="U1792" i="5"/>
  <c r="AA1792" i="5" s="1"/>
  <c r="F1802" i="3" s="1"/>
  <c r="V1792" i="5"/>
  <c r="AB1792" i="5" s="1"/>
  <c r="G1802" i="3" s="1"/>
  <c r="W1792" i="5"/>
  <c r="AC1792" i="5" s="1"/>
  <c r="H1802" i="3" s="1"/>
  <c r="X1792" i="5"/>
  <c r="AD1792" i="5" s="1"/>
  <c r="I1802" i="3" s="1"/>
  <c r="Y1792" i="5"/>
  <c r="AE1792" i="5" s="1"/>
  <c r="J1802" i="3" s="1"/>
  <c r="T1793" i="5"/>
  <c r="Z1793" i="5" s="1"/>
  <c r="E1803" i="3" s="1"/>
  <c r="U1793" i="5"/>
  <c r="AA1793" i="5" s="1"/>
  <c r="F1803" i="3" s="1"/>
  <c r="V1793" i="5"/>
  <c r="AB1793" i="5" s="1"/>
  <c r="G1803" i="3" s="1"/>
  <c r="W1793" i="5"/>
  <c r="AC1793" i="5" s="1"/>
  <c r="H1803" i="3" s="1"/>
  <c r="X1793" i="5"/>
  <c r="AD1793" i="5" s="1"/>
  <c r="I1803" i="3" s="1"/>
  <c r="Y1793" i="5"/>
  <c r="AE1793" i="5" s="1"/>
  <c r="J1803" i="3" s="1"/>
  <c r="T1794" i="5"/>
  <c r="Z1794" i="5" s="1"/>
  <c r="E1804" i="3" s="1"/>
  <c r="U1794" i="5"/>
  <c r="AA1794" i="5" s="1"/>
  <c r="F1804" i="3" s="1"/>
  <c r="V1794" i="5"/>
  <c r="AB1794" i="5" s="1"/>
  <c r="G1804" i="3" s="1"/>
  <c r="W1794" i="5"/>
  <c r="AC1794" i="5" s="1"/>
  <c r="H1804" i="3" s="1"/>
  <c r="X1794" i="5"/>
  <c r="AD1794" i="5" s="1"/>
  <c r="I1804" i="3" s="1"/>
  <c r="Y1794" i="5"/>
  <c r="AE1794" i="5" s="1"/>
  <c r="J1804" i="3" s="1"/>
  <c r="T1795" i="5"/>
  <c r="Z1795" i="5" s="1"/>
  <c r="E1805" i="3" s="1"/>
  <c r="U1795" i="5"/>
  <c r="AA1795" i="5" s="1"/>
  <c r="F1805" i="3" s="1"/>
  <c r="V1795" i="5"/>
  <c r="AB1795" i="5" s="1"/>
  <c r="G1805" i="3" s="1"/>
  <c r="W1795" i="5"/>
  <c r="AC1795" i="5" s="1"/>
  <c r="H1805" i="3" s="1"/>
  <c r="X1795" i="5"/>
  <c r="AD1795" i="5" s="1"/>
  <c r="I1805" i="3" s="1"/>
  <c r="Y1795" i="5"/>
  <c r="AE1795" i="5" s="1"/>
  <c r="J1805" i="3" s="1"/>
  <c r="T1796" i="5"/>
  <c r="Z1796" i="5" s="1"/>
  <c r="E1806" i="3" s="1"/>
  <c r="U1796" i="5"/>
  <c r="AA1796" i="5" s="1"/>
  <c r="F1806" i="3" s="1"/>
  <c r="V1796" i="5"/>
  <c r="AB1796" i="5" s="1"/>
  <c r="G1806" i="3" s="1"/>
  <c r="W1796" i="5"/>
  <c r="AC1796" i="5" s="1"/>
  <c r="H1806" i="3" s="1"/>
  <c r="X1796" i="5"/>
  <c r="AD1796" i="5" s="1"/>
  <c r="I1806" i="3" s="1"/>
  <c r="Y1796" i="5"/>
  <c r="AE1796" i="5" s="1"/>
  <c r="J1806" i="3" s="1"/>
  <c r="T1797" i="5"/>
  <c r="Z1797" i="5" s="1"/>
  <c r="E1807" i="3" s="1"/>
  <c r="U1797" i="5"/>
  <c r="AA1797" i="5" s="1"/>
  <c r="F1807" i="3" s="1"/>
  <c r="V1797" i="5"/>
  <c r="AB1797" i="5" s="1"/>
  <c r="G1807" i="3" s="1"/>
  <c r="W1797" i="5"/>
  <c r="AC1797" i="5" s="1"/>
  <c r="X1797" i="5"/>
  <c r="AD1797" i="5" s="1"/>
  <c r="I1807" i="3" s="1"/>
  <c r="Y1797" i="5"/>
  <c r="AE1797" i="5" s="1"/>
  <c r="J1807" i="3" s="1"/>
  <c r="T1798" i="5"/>
  <c r="Z1798" i="5" s="1"/>
  <c r="E1808" i="3" s="1"/>
  <c r="U1798" i="5"/>
  <c r="AA1798" i="5" s="1"/>
  <c r="F1808" i="3" s="1"/>
  <c r="V1798" i="5"/>
  <c r="AB1798" i="5" s="1"/>
  <c r="G1808" i="3" s="1"/>
  <c r="W1798" i="5"/>
  <c r="AC1798" i="5" s="1"/>
  <c r="H1808" i="3" s="1"/>
  <c r="X1798" i="5"/>
  <c r="AD1798" i="5" s="1"/>
  <c r="I1808" i="3" s="1"/>
  <c r="Y1798" i="5"/>
  <c r="AE1798" i="5" s="1"/>
  <c r="J1808" i="3" s="1"/>
  <c r="T1799" i="5"/>
  <c r="Z1799" i="5" s="1"/>
  <c r="E1809" i="3" s="1"/>
  <c r="U1799" i="5"/>
  <c r="AA1799" i="5" s="1"/>
  <c r="F1809" i="3" s="1"/>
  <c r="V1799" i="5"/>
  <c r="AB1799" i="5" s="1"/>
  <c r="G1809" i="3" s="1"/>
  <c r="W1799" i="5"/>
  <c r="AC1799" i="5" s="1"/>
  <c r="H1809" i="3" s="1"/>
  <c r="X1799" i="5"/>
  <c r="AD1799" i="5" s="1"/>
  <c r="I1809" i="3" s="1"/>
  <c r="Y1799" i="5"/>
  <c r="AE1799" i="5" s="1"/>
  <c r="J1809" i="3" s="1"/>
  <c r="T1800" i="5"/>
  <c r="Z1800" i="5" s="1"/>
  <c r="E1810" i="3" s="1"/>
  <c r="U1800" i="5"/>
  <c r="AA1800" i="5" s="1"/>
  <c r="F1810" i="3" s="1"/>
  <c r="V1800" i="5"/>
  <c r="AB1800" i="5" s="1"/>
  <c r="G1810" i="3" s="1"/>
  <c r="W1800" i="5"/>
  <c r="AC1800" i="5" s="1"/>
  <c r="H1810" i="3" s="1"/>
  <c r="X1800" i="5"/>
  <c r="AD1800" i="5" s="1"/>
  <c r="I1810" i="3" s="1"/>
  <c r="Y1800" i="5"/>
  <c r="AE1800" i="5" s="1"/>
  <c r="J1810" i="3" s="1"/>
  <c r="T1801" i="5"/>
  <c r="Z1801" i="5" s="1"/>
  <c r="E1811" i="3" s="1"/>
  <c r="U1801" i="5"/>
  <c r="AA1801" i="5" s="1"/>
  <c r="F1811" i="3" s="1"/>
  <c r="V1801" i="5"/>
  <c r="AB1801" i="5" s="1"/>
  <c r="G1811" i="3" s="1"/>
  <c r="W1801" i="5"/>
  <c r="AC1801" i="5" s="1"/>
  <c r="H1811" i="3" s="1"/>
  <c r="X1801" i="5"/>
  <c r="AD1801" i="5" s="1"/>
  <c r="I1811" i="3" s="1"/>
  <c r="Y1801" i="5"/>
  <c r="AE1801" i="5" s="1"/>
  <c r="J1811" i="3" s="1"/>
  <c r="T1802" i="5"/>
  <c r="Z1802" i="5" s="1"/>
  <c r="E1812" i="3" s="1"/>
  <c r="U1802" i="5"/>
  <c r="AA1802" i="5" s="1"/>
  <c r="F1812" i="3" s="1"/>
  <c r="V1802" i="5"/>
  <c r="AB1802" i="5" s="1"/>
  <c r="G1812" i="3" s="1"/>
  <c r="W1802" i="5"/>
  <c r="AC1802" i="5" s="1"/>
  <c r="H1812" i="3" s="1"/>
  <c r="X1802" i="5"/>
  <c r="AD1802" i="5" s="1"/>
  <c r="I1812" i="3" s="1"/>
  <c r="Y1802" i="5"/>
  <c r="AE1802" i="5" s="1"/>
  <c r="J1812" i="3" s="1"/>
  <c r="T1803" i="5"/>
  <c r="Z1803" i="5" s="1"/>
  <c r="E1813" i="3" s="1"/>
  <c r="U1803" i="5"/>
  <c r="AA1803" i="5" s="1"/>
  <c r="F1813" i="3" s="1"/>
  <c r="V1803" i="5"/>
  <c r="AB1803" i="5" s="1"/>
  <c r="G1813" i="3" s="1"/>
  <c r="W1803" i="5"/>
  <c r="AC1803" i="5" s="1"/>
  <c r="H1813" i="3" s="1"/>
  <c r="X1803" i="5"/>
  <c r="AD1803" i="5" s="1"/>
  <c r="I1813" i="3" s="1"/>
  <c r="Y1803" i="5"/>
  <c r="AE1803" i="5" s="1"/>
  <c r="J1813" i="3" s="1"/>
  <c r="T1804" i="5"/>
  <c r="Z1804" i="5" s="1"/>
  <c r="E1814" i="3" s="1"/>
  <c r="U1804" i="5"/>
  <c r="AA1804" i="5" s="1"/>
  <c r="V1804" i="5"/>
  <c r="AB1804" i="5" s="1"/>
  <c r="G1814" i="3" s="1"/>
  <c r="W1804" i="5"/>
  <c r="AC1804" i="5" s="1"/>
  <c r="H1814" i="3" s="1"/>
  <c r="X1804" i="5"/>
  <c r="AD1804" i="5" s="1"/>
  <c r="I1814" i="3" s="1"/>
  <c r="Y1804" i="5"/>
  <c r="AE1804" i="5" s="1"/>
  <c r="J1814" i="3" s="1"/>
  <c r="T1805" i="5"/>
  <c r="Z1805" i="5" s="1"/>
  <c r="E1815" i="3" s="1"/>
  <c r="U1805" i="5"/>
  <c r="AA1805" i="5" s="1"/>
  <c r="F1815" i="3" s="1"/>
  <c r="V1805" i="5"/>
  <c r="AB1805" i="5" s="1"/>
  <c r="G1815" i="3" s="1"/>
  <c r="W1805" i="5"/>
  <c r="AC1805" i="5" s="1"/>
  <c r="H1815" i="3" s="1"/>
  <c r="X1805" i="5"/>
  <c r="AD1805" i="5" s="1"/>
  <c r="I1815" i="3" s="1"/>
  <c r="Y1805" i="5"/>
  <c r="AE1805" i="5" s="1"/>
  <c r="J1815" i="3" s="1"/>
  <c r="T1806" i="5"/>
  <c r="Z1806" i="5" s="1"/>
  <c r="E1816" i="3" s="1"/>
  <c r="U1806" i="5"/>
  <c r="AA1806" i="5" s="1"/>
  <c r="F1816" i="3" s="1"/>
  <c r="V1806" i="5"/>
  <c r="AB1806" i="5" s="1"/>
  <c r="G1816" i="3" s="1"/>
  <c r="W1806" i="5"/>
  <c r="AC1806" i="5" s="1"/>
  <c r="H1816" i="3" s="1"/>
  <c r="X1806" i="5"/>
  <c r="AD1806" i="5" s="1"/>
  <c r="I1816" i="3" s="1"/>
  <c r="Y1806" i="5"/>
  <c r="AE1806" i="5" s="1"/>
  <c r="J1816" i="3" s="1"/>
  <c r="T1807" i="5"/>
  <c r="Z1807" i="5" s="1"/>
  <c r="E1817" i="3" s="1"/>
  <c r="U1807" i="5"/>
  <c r="AA1807" i="5" s="1"/>
  <c r="F1817" i="3" s="1"/>
  <c r="V1807" i="5"/>
  <c r="AB1807" i="5" s="1"/>
  <c r="W1807" i="5"/>
  <c r="AC1807" i="5" s="1"/>
  <c r="H1817" i="3" s="1"/>
  <c r="X1807" i="5"/>
  <c r="AD1807" i="5" s="1"/>
  <c r="I1817" i="3" s="1"/>
  <c r="Y1807" i="5"/>
  <c r="AE1807" i="5" s="1"/>
  <c r="J1817" i="3" s="1"/>
  <c r="T1808" i="5"/>
  <c r="Z1808" i="5" s="1"/>
  <c r="E1818" i="3" s="1"/>
  <c r="U1808" i="5"/>
  <c r="AA1808" i="5" s="1"/>
  <c r="F1818" i="3" s="1"/>
  <c r="V1808" i="5"/>
  <c r="AB1808" i="5" s="1"/>
  <c r="G1818" i="3" s="1"/>
  <c r="W1808" i="5"/>
  <c r="AC1808" i="5" s="1"/>
  <c r="H1818" i="3" s="1"/>
  <c r="X1808" i="5"/>
  <c r="AD1808" i="5" s="1"/>
  <c r="I1818" i="3" s="1"/>
  <c r="Y1808" i="5"/>
  <c r="AE1808" i="5" s="1"/>
  <c r="J1818" i="3" s="1"/>
  <c r="T1809" i="5"/>
  <c r="Z1809" i="5" s="1"/>
  <c r="E1819" i="3" s="1"/>
  <c r="U1809" i="5"/>
  <c r="AA1809" i="5" s="1"/>
  <c r="F1819" i="3" s="1"/>
  <c r="V1809" i="5"/>
  <c r="AB1809" i="5" s="1"/>
  <c r="G1819" i="3" s="1"/>
  <c r="W1809" i="5"/>
  <c r="AC1809" i="5" s="1"/>
  <c r="H1819" i="3" s="1"/>
  <c r="X1809" i="5"/>
  <c r="AD1809" i="5" s="1"/>
  <c r="I1819" i="3" s="1"/>
  <c r="Y1809" i="5"/>
  <c r="AE1809" i="5" s="1"/>
  <c r="J1819" i="3" s="1"/>
  <c r="T1810" i="5"/>
  <c r="Z1810" i="5" s="1"/>
  <c r="E1820" i="3" s="1"/>
  <c r="U1810" i="5"/>
  <c r="AA1810" i="5" s="1"/>
  <c r="F1820" i="3" s="1"/>
  <c r="V1810" i="5"/>
  <c r="AB1810" i="5" s="1"/>
  <c r="G1820" i="3" s="1"/>
  <c r="W1810" i="5"/>
  <c r="AC1810" i="5" s="1"/>
  <c r="H1820" i="3" s="1"/>
  <c r="X1810" i="5"/>
  <c r="AD1810" i="5" s="1"/>
  <c r="I1820" i="3" s="1"/>
  <c r="Y1810" i="5"/>
  <c r="AE1810" i="5" s="1"/>
  <c r="T1811" i="5"/>
  <c r="Z1811" i="5" s="1"/>
  <c r="E1821" i="3" s="1"/>
  <c r="U1811" i="5"/>
  <c r="AA1811" i="5" s="1"/>
  <c r="F1821" i="3" s="1"/>
  <c r="V1811" i="5"/>
  <c r="AB1811" i="5" s="1"/>
  <c r="G1821" i="3" s="1"/>
  <c r="W1811" i="5"/>
  <c r="AC1811" i="5" s="1"/>
  <c r="H1821" i="3" s="1"/>
  <c r="X1811" i="5"/>
  <c r="AD1811" i="5" s="1"/>
  <c r="Y1811" i="5"/>
  <c r="AE1811" i="5" s="1"/>
  <c r="J1821" i="3" s="1"/>
  <c r="T1812" i="5"/>
  <c r="Z1812" i="5" s="1"/>
  <c r="E1822" i="3" s="1"/>
  <c r="U1812" i="5"/>
  <c r="AA1812" i="5" s="1"/>
  <c r="F1822" i="3" s="1"/>
  <c r="V1812" i="5"/>
  <c r="AB1812" i="5" s="1"/>
  <c r="G1822" i="3" s="1"/>
  <c r="W1812" i="5"/>
  <c r="AC1812" i="5" s="1"/>
  <c r="H1822" i="3" s="1"/>
  <c r="X1812" i="5"/>
  <c r="AD1812" i="5" s="1"/>
  <c r="I1822" i="3" s="1"/>
  <c r="Y1812" i="5"/>
  <c r="AE1812" i="5" s="1"/>
  <c r="J1822" i="3" s="1"/>
  <c r="T1813" i="5"/>
  <c r="Z1813" i="5" s="1"/>
  <c r="E1823" i="3" s="1"/>
  <c r="U1813" i="5"/>
  <c r="AA1813" i="5" s="1"/>
  <c r="F1823" i="3" s="1"/>
  <c r="V1813" i="5"/>
  <c r="AB1813" i="5" s="1"/>
  <c r="G1823" i="3" s="1"/>
  <c r="W1813" i="5"/>
  <c r="AC1813" i="5" s="1"/>
  <c r="H1823" i="3" s="1"/>
  <c r="X1813" i="5"/>
  <c r="AD1813" i="5" s="1"/>
  <c r="I1823" i="3" s="1"/>
  <c r="Y1813" i="5"/>
  <c r="AE1813" i="5" s="1"/>
  <c r="J1823" i="3" s="1"/>
  <c r="T1814" i="5"/>
  <c r="Z1814" i="5" s="1"/>
  <c r="E1824" i="3" s="1"/>
  <c r="U1814" i="5"/>
  <c r="AA1814" i="5" s="1"/>
  <c r="F1824" i="3" s="1"/>
  <c r="V1814" i="5"/>
  <c r="AB1814" i="5" s="1"/>
  <c r="G1824" i="3" s="1"/>
  <c r="W1814" i="5"/>
  <c r="AC1814" i="5" s="1"/>
  <c r="H1824" i="3" s="1"/>
  <c r="X1814" i="5"/>
  <c r="AD1814" i="5" s="1"/>
  <c r="I1824" i="3" s="1"/>
  <c r="Y1814" i="5"/>
  <c r="AE1814" i="5" s="1"/>
  <c r="J1824" i="3" s="1"/>
  <c r="T1815" i="5"/>
  <c r="Z1815" i="5" s="1"/>
  <c r="E1825" i="3" s="1"/>
  <c r="U1815" i="5"/>
  <c r="AA1815" i="5" s="1"/>
  <c r="F1825" i="3" s="1"/>
  <c r="V1815" i="5"/>
  <c r="AB1815" i="5" s="1"/>
  <c r="G1825" i="3" s="1"/>
  <c r="W1815" i="5"/>
  <c r="AC1815" i="5" s="1"/>
  <c r="H1825" i="3" s="1"/>
  <c r="X1815" i="5"/>
  <c r="AD1815" i="5" s="1"/>
  <c r="I1825" i="3" s="1"/>
  <c r="Y1815" i="5"/>
  <c r="AE1815" i="5" s="1"/>
  <c r="J1825" i="3" s="1"/>
  <c r="T1816" i="5"/>
  <c r="Z1816" i="5" s="1"/>
  <c r="E1826" i="3" s="1"/>
  <c r="U1816" i="5"/>
  <c r="AA1816" i="5" s="1"/>
  <c r="V1816" i="5"/>
  <c r="AB1816" i="5" s="1"/>
  <c r="G1826" i="3" s="1"/>
  <c r="W1816" i="5"/>
  <c r="AC1816" i="5" s="1"/>
  <c r="H1826" i="3" s="1"/>
  <c r="X1816" i="5"/>
  <c r="AD1816" i="5" s="1"/>
  <c r="I1826" i="3" s="1"/>
  <c r="Y1816" i="5"/>
  <c r="AE1816" i="5" s="1"/>
  <c r="J1826" i="3" s="1"/>
  <c r="T1817" i="5"/>
  <c r="Z1817" i="5" s="1"/>
  <c r="E1827" i="3" s="1"/>
  <c r="U1817" i="5"/>
  <c r="AA1817" i="5" s="1"/>
  <c r="F1827" i="3" s="1"/>
  <c r="V1817" i="5"/>
  <c r="AB1817" i="5" s="1"/>
  <c r="G1827" i="3" s="1"/>
  <c r="W1817" i="5"/>
  <c r="AC1817" i="5" s="1"/>
  <c r="H1827" i="3" s="1"/>
  <c r="X1817" i="5"/>
  <c r="AD1817" i="5" s="1"/>
  <c r="I1827" i="3" s="1"/>
  <c r="Y1817" i="5"/>
  <c r="AE1817" i="5" s="1"/>
  <c r="J1827" i="3" s="1"/>
  <c r="T1818" i="5"/>
  <c r="Z1818" i="5" s="1"/>
  <c r="E1828" i="3" s="1"/>
  <c r="U1818" i="5"/>
  <c r="AA1818" i="5" s="1"/>
  <c r="F1828" i="3" s="1"/>
  <c r="V1818" i="5"/>
  <c r="AB1818" i="5" s="1"/>
  <c r="G1828" i="3" s="1"/>
  <c r="W1818" i="5"/>
  <c r="AC1818" i="5" s="1"/>
  <c r="H1828" i="3" s="1"/>
  <c r="X1818" i="5"/>
  <c r="AD1818" i="5" s="1"/>
  <c r="I1828" i="3" s="1"/>
  <c r="Y1818" i="5"/>
  <c r="AE1818" i="5" s="1"/>
  <c r="J1828" i="3" s="1"/>
  <c r="T1819" i="5"/>
  <c r="Z1819" i="5" s="1"/>
  <c r="U1819" i="5"/>
  <c r="AA1819" i="5" s="1"/>
  <c r="F1829" i="3" s="1"/>
  <c r="V1819" i="5"/>
  <c r="AB1819" i="5" s="1"/>
  <c r="G1829" i="3" s="1"/>
  <c r="W1819" i="5"/>
  <c r="AC1819" i="5" s="1"/>
  <c r="H1829" i="3" s="1"/>
  <c r="X1819" i="5"/>
  <c r="AD1819" i="5" s="1"/>
  <c r="I1829" i="3" s="1"/>
  <c r="Y1819" i="5"/>
  <c r="AE1819" i="5" s="1"/>
  <c r="J1829" i="3" s="1"/>
  <c r="T1820" i="5"/>
  <c r="Z1820" i="5" s="1"/>
  <c r="E1830" i="3" s="1"/>
  <c r="U1820" i="5"/>
  <c r="AA1820" i="5" s="1"/>
  <c r="F1830" i="3" s="1"/>
  <c r="V1820" i="5"/>
  <c r="AB1820" i="5" s="1"/>
  <c r="W1820" i="5"/>
  <c r="AC1820" i="5" s="1"/>
  <c r="H1830" i="3" s="1"/>
  <c r="X1820" i="5"/>
  <c r="AD1820" i="5" s="1"/>
  <c r="I1830" i="3" s="1"/>
  <c r="Y1820" i="5"/>
  <c r="AE1820" i="5" s="1"/>
  <c r="J1830" i="3" s="1"/>
  <c r="T1821" i="5"/>
  <c r="Z1821" i="5" s="1"/>
  <c r="E1831" i="3" s="1"/>
  <c r="U1821" i="5"/>
  <c r="AA1821" i="5" s="1"/>
  <c r="F1831" i="3" s="1"/>
  <c r="V1821" i="5"/>
  <c r="AB1821" i="5" s="1"/>
  <c r="G1831" i="3" s="1"/>
  <c r="W1821" i="5"/>
  <c r="AC1821" i="5" s="1"/>
  <c r="H1831" i="3" s="1"/>
  <c r="X1821" i="5"/>
  <c r="AD1821" i="5" s="1"/>
  <c r="I1831" i="3" s="1"/>
  <c r="Y1821" i="5"/>
  <c r="AE1821" i="5" s="1"/>
  <c r="J1831" i="3" s="1"/>
  <c r="T1822" i="5"/>
  <c r="Z1822" i="5" s="1"/>
  <c r="U1822" i="5"/>
  <c r="AA1822" i="5" s="1"/>
  <c r="F1832" i="3" s="1"/>
  <c r="V1822" i="5"/>
  <c r="AB1822" i="5" s="1"/>
  <c r="G1832" i="3" s="1"/>
  <c r="W1822" i="5"/>
  <c r="AC1822" i="5" s="1"/>
  <c r="H1832" i="3" s="1"/>
  <c r="X1822" i="5"/>
  <c r="AD1822" i="5" s="1"/>
  <c r="I1832" i="3" s="1"/>
  <c r="Y1822" i="5"/>
  <c r="AE1822" i="5" s="1"/>
  <c r="T1823" i="5"/>
  <c r="Z1823" i="5" s="1"/>
  <c r="E1833" i="3" s="1"/>
  <c r="U1823" i="5"/>
  <c r="AA1823" i="5" s="1"/>
  <c r="F1833" i="3" s="1"/>
  <c r="V1823" i="5"/>
  <c r="AB1823" i="5" s="1"/>
  <c r="G1833" i="3" s="1"/>
  <c r="W1823" i="5"/>
  <c r="AC1823" i="5" s="1"/>
  <c r="H1833" i="3" s="1"/>
  <c r="X1823" i="5"/>
  <c r="AD1823" i="5" s="1"/>
  <c r="I1833" i="3" s="1"/>
  <c r="Y1823" i="5"/>
  <c r="AE1823" i="5" s="1"/>
  <c r="J1833" i="3" s="1"/>
  <c r="T1824" i="5"/>
  <c r="Z1824" i="5" s="1"/>
  <c r="E1834" i="3" s="1"/>
  <c r="U1824" i="5"/>
  <c r="AA1824" i="5" s="1"/>
  <c r="F1834" i="3" s="1"/>
  <c r="V1824" i="5"/>
  <c r="AB1824" i="5" s="1"/>
  <c r="G1834" i="3" s="1"/>
  <c r="W1824" i="5"/>
  <c r="AC1824" i="5" s="1"/>
  <c r="H1834" i="3" s="1"/>
  <c r="X1824" i="5"/>
  <c r="AD1824" i="5" s="1"/>
  <c r="I1834" i="3" s="1"/>
  <c r="Y1824" i="5"/>
  <c r="AE1824" i="5" s="1"/>
  <c r="J1834" i="3" s="1"/>
  <c r="T1825" i="5"/>
  <c r="Z1825" i="5" s="1"/>
  <c r="E1835" i="3" s="1"/>
  <c r="U1825" i="5"/>
  <c r="AA1825" i="5" s="1"/>
  <c r="F1835" i="3" s="1"/>
  <c r="V1825" i="5"/>
  <c r="AB1825" i="5" s="1"/>
  <c r="G1835" i="3" s="1"/>
  <c r="W1825" i="5"/>
  <c r="AC1825" i="5" s="1"/>
  <c r="H1835" i="3" s="1"/>
  <c r="X1825" i="5"/>
  <c r="AD1825" i="5" s="1"/>
  <c r="I1835" i="3" s="1"/>
  <c r="Y1825" i="5"/>
  <c r="AE1825" i="5" s="1"/>
  <c r="J1835" i="3" s="1"/>
  <c r="T1826" i="5"/>
  <c r="Z1826" i="5" s="1"/>
  <c r="E1836" i="3" s="1"/>
  <c r="U1826" i="5"/>
  <c r="AA1826" i="5" s="1"/>
  <c r="F1836" i="3" s="1"/>
  <c r="V1826" i="5"/>
  <c r="AB1826" i="5" s="1"/>
  <c r="G1836" i="3" s="1"/>
  <c r="W1826" i="5"/>
  <c r="AC1826" i="5" s="1"/>
  <c r="H1836" i="3" s="1"/>
  <c r="X1826" i="5"/>
  <c r="AD1826" i="5" s="1"/>
  <c r="I1836" i="3" s="1"/>
  <c r="Y1826" i="5"/>
  <c r="AE1826" i="5" s="1"/>
  <c r="J1836" i="3" s="1"/>
  <c r="T1827" i="5"/>
  <c r="Z1827" i="5" s="1"/>
  <c r="E1837" i="3" s="1"/>
  <c r="U1827" i="5"/>
  <c r="AA1827" i="5" s="1"/>
  <c r="F1837" i="3" s="1"/>
  <c r="V1827" i="5"/>
  <c r="AB1827" i="5" s="1"/>
  <c r="G1837" i="3" s="1"/>
  <c r="W1827" i="5"/>
  <c r="AC1827" i="5" s="1"/>
  <c r="H1837" i="3" s="1"/>
  <c r="X1827" i="5"/>
  <c r="AD1827" i="5" s="1"/>
  <c r="I1837" i="3" s="1"/>
  <c r="Y1827" i="5"/>
  <c r="AE1827" i="5" s="1"/>
  <c r="J1837" i="3" s="1"/>
  <c r="T1828" i="5"/>
  <c r="Z1828" i="5" s="1"/>
  <c r="E1838" i="3" s="1"/>
  <c r="U1828" i="5"/>
  <c r="AA1828" i="5" s="1"/>
  <c r="F1838" i="3" s="1"/>
  <c r="V1828" i="5"/>
  <c r="AB1828" i="5" s="1"/>
  <c r="G1838" i="3" s="1"/>
  <c r="W1828" i="5"/>
  <c r="AC1828" i="5" s="1"/>
  <c r="H1838" i="3" s="1"/>
  <c r="X1828" i="5"/>
  <c r="AD1828" i="5" s="1"/>
  <c r="I1838" i="3" s="1"/>
  <c r="Y1828" i="5"/>
  <c r="AE1828" i="5" s="1"/>
  <c r="J1838" i="3" s="1"/>
  <c r="T1829" i="5"/>
  <c r="Z1829" i="5" s="1"/>
  <c r="E1839" i="3" s="1"/>
  <c r="U1829" i="5"/>
  <c r="AA1829" i="5" s="1"/>
  <c r="F1839" i="3" s="1"/>
  <c r="V1829" i="5"/>
  <c r="AB1829" i="5" s="1"/>
  <c r="G1839" i="3" s="1"/>
  <c r="W1829" i="5"/>
  <c r="AC1829" i="5" s="1"/>
  <c r="H1839" i="3" s="1"/>
  <c r="X1829" i="5"/>
  <c r="AD1829" i="5" s="1"/>
  <c r="I1839" i="3" s="1"/>
  <c r="Y1829" i="5"/>
  <c r="AE1829" i="5" s="1"/>
  <c r="J1839" i="3" s="1"/>
  <c r="T1830" i="5"/>
  <c r="Z1830" i="5" s="1"/>
  <c r="E1840" i="3" s="1"/>
  <c r="U1830" i="5"/>
  <c r="AA1830" i="5" s="1"/>
  <c r="F1840" i="3" s="1"/>
  <c r="V1830" i="5"/>
  <c r="AB1830" i="5" s="1"/>
  <c r="G1840" i="3" s="1"/>
  <c r="W1830" i="5"/>
  <c r="AC1830" i="5" s="1"/>
  <c r="H1840" i="3" s="1"/>
  <c r="X1830" i="5"/>
  <c r="AD1830" i="5" s="1"/>
  <c r="I1840" i="3" s="1"/>
  <c r="Y1830" i="5"/>
  <c r="AE1830" i="5" s="1"/>
  <c r="J1840" i="3" s="1"/>
  <c r="T1831" i="5"/>
  <c r="Z1831" i="5" s="1"/>
  <c r="E1841" i="3" s="1"/>
  <c r="U1831" i="5"/>
  <c r="AA1831" i="5" s="1"/>
  <c r="F1841" i="3" s="1"/>
  <c r="V1831" i="5"/>
  <c r="AB1831" i="5" s="1"/>
  <c r="G1841" i="3" s="1"/>
  <c r="W1831" i="5"/>
  <c r="AC1831" i="5" s="1"/>
  <c r="H1841" i="3" s="1"/>
  <c r="X1831" i="5"/>
  <c r="AD1831" i="5" s="1"/>
  <c r="I1841" i="3" s="1"/>
  <c r="Y1831" i="5"/>
  <c r="AE1831" i="5" s="1"/>
  <c r="J1841" i="3" s="1"/>
  <c r="T1832" i="5"/>
  <c r="Z1832" i="5" s="1"/>
  <c r="E1842" i="3" s="1"/>
  <c r="U1832" i="5"/>
  <c r="AA1832" i="5" s="1"/>
  <c r="V1832" i="5"/>
  <c r="AB1832" i="5" s="1"/>
  <c r="G1842" i="3" s="1"/>
  <c r="W1832" i="5"/>
  <c r="AC1832" i="5" s="1"/>
  <c r="H1842" i="3" s="1"/>
  <c r="X1832" i="5"/>
  <c r="AD1832" i="5" s="1"/>
  <c r="Y1832" i="5"/>
  <c r="AE1832" i="5" s="1"/>
  <c r="J1842" i="3" s="1"/>
  <c r="T1833" i="5"/>
  <c r="Z1833" i="5" s="1"/>
  <c r="E1843" i="3" s="1"/>
  <c r="U1833" i="5"/>
  <c r="AA1833" i="5" s="1"/>
  <c r="F1843" i="3" s="1"/>
  <c r="V1833" i="5"/>
  <c r="AB1833" i="5" s="1"/>
  <c r="G1843" i="3" s="1"/>
  <c r="W1833" i="5"/>
  <c r="AC1833" i="5" s="1"/>
  <c r="H1843" i="3" s="1"/>
  <c r="X1833" i="5"/>
  <c r="AD1833" i="5" s="1"/>
  <c r="I1843" i="3" s="1"/>
  <c r="Y1833" i="5"/>
  <c r="AE1833" i="5" s="1"/>
  <c r="J1843" i="3" s="1"/>
  <c r="T1834" i="5"/>
  <c r="Z1834" i="5" s="1"/>
  <c r="E1844" i="3" s="1"/>
  <c r="U1834" i="5"/>
  <c r="AA1834" i="5" s="1"/>
  <c r="F1844" i="3" s="1"/>
  <c r="V1834" i="5"/>
  <c r="AB1834" i="5" s="1"/>
  <c r="G1844" i="3" s="1"/>
  <c r="W1834" i="5"/>
  <c r="AC1834" i="5" s="1"/>
  <c r="H1844" i="3" s="1"/>
  <c r="X1834" i="5"/>
  <c r="AD1834" i="5" s="1"/>
  <c r="I1844" i="3" s="1"/>
  <c r="Y1834" i="5"/>
  <c r="AE1834" i="5" s="1"/>
  <c r="J1844" i="3" s="1"/>
  <c r="T1835" i="5"/>
  <c r="Z1835" i="5" s="1"/>
  <c r="E1845" i="3" s="1"/>
  <c r="U1835" i="5"/>
  <c r="AA1835" i="5" s="1"/>
  <c r="F1845" i="3" s="1"/>
  <c r="V1835" i="5"/>
  <c r="AB1835" i="5" s="1"/>
  <c r="G1845" i="3" s="1"/>
  <c r="W1835" i="5"/>
  <c r="AC1835" i="5" s="1"/>
  <c r="H1845" i="3" s="1"/>
  <c r="X1835" i="5"/>
  <c r="AD1835" i="5" s="1"/>
  <c r="I1845" i="3" s="1"/>
  <c r="Y1835" i="5"/>
  <c r="AE1835" i="5" s="1"/>
  <c r="J1845" i="3" s="1"/>
  <c r="T1836" i="5"/>
  <c r="Z1836" i="5" s="1"/>
  <c r="E1846" i="3" s="1"/>
  <c r="U1836" i="5"/>
  <c r="AA1836" i="5" s="1"/>
  <c r="F1846" i="3" s="1"/>
  <c r="V1836" i="5"/>
  <c r="AB1836" i="5" s="1"/>
  <c r="G1846" i="3" s="1"/>
  <c r="W1836" i="5"/>
  <c r="AC1836" i="5" s="1"/>
  <c r="H1846" i="3" s="1"/>
  <c r="X1836" i="5"/>
  <c r="AD1836" i="5" s="1"/>
  <c r="I1846" i="3" s="1"/>
  <c r="Y1836" i="5"/>
  <c r="AE1836" i="5" s="1"/>
  <c r="J1846" i="3" s="1"/>
  <c r="T1837" i="5"/>
  <c r="Z1837" i="5" s="1"/>
  <c r="E1847" i="3" s="1"/>
  <c r="U1837" i="5"/>
  <c r="AA1837" i="5" s="1"/>
  <c r="F1847" i="3" s="1"/>
  <c r="V1837" i="5"/>
  <c r="AB1837" i="5" s="1"/>
  <c r="G1847" i="3" s="1"/>
  <c r="W1837" i="5"/>
  <c r="AC1837" i="5" s="1"/>
  <c r="H1847" i="3" s="1"/>
  <c r="X1837" i="5"/>
  <c r="AD1837" i="5" s="1"/>
  <c r="I1847" i="3" s="1"/>
  <c r="Y1837" i="5"/>
  <c r="AE1837" i="5" s="1"/>
  <c r="J1847" i="3" s="1"/>
  <c r="T1838" i="5"/>
  <c r="Z1838" i="5" s="1"/>
  <c r="E1848" i="3" s="1"/>
  <c r="U1838" i="5"/>
  <c r="AA1838" i="5" s="1"/>
  <c r="F1848" i="3" s="1"/>
  <c r="V1838" i="5"/>
  <c r="AB1838" i="5" s="1"/>
  <c r="G1848" i="3" s="1"/>
  <c r="W1838" i="5"/>
  <c r="AC1838" i="5" s="1"/>
  <c r="H1848" i="3" s="1"/>
  <c r="X1838" i="5"/>
  <c r="AD1838" i="5" s="1"/>
  <c r="I1848" i="3" s="1"/>
  <c r="Y1838" i="5"/>
  <c r="AE1838" i="5" s="1"/>
  <c r="J1848" i="3" s="1"/>
  <c r="T1839" i="5"/>
  <c r="Z1839" i="5" s="1"/>
  <c r="E1849" i="3" s="1"/>
  <c r="U1839" i="5"/>
  <c r="AA1839" i="5" s="1"/>
  <c r="F1849" i="3" s="1"/>
  <c r="V1839" i="5"/>
  <c r="AB1839" i="5" s="1"/>
  <c r="G1849" i="3" s="1"/>
  <c r="W1839" i="5"/>
  <c r="AC1839" i="5" s="1"/>
  <c r="H1849" i="3" s="1"/>
  <c r="X1839" i="5"/>
  <c r="AD1839" i="5" s="1"/>
  <c r="I1849" i="3" s="1"/>
  <c r="Y1839" i="5"/>
  <c r="AE1839" i="5" s="1"/>
  <c r="J1849" i="3" s="1"/>
  <c r="T1840" i="5"/>
  <c r="Z1840" i="5" s="1"/>
  <c r="E1850" i="3" s="1"/>
  <c r="U1840" i="5"/>
  <c r="AA1840" i="5" s="1"/>
  <c r="V1840" i="5"/>
  <c r="AB1840" i="5" s="1"/>
  <c r="G1850" i="3" s="1"/>
  <c r="W1840" i="5"/>
  <c r="AC1840" i="5" s="1"/>
  <c r="H1850" i="3" s="1"/>
  <c r="X1840" i="5"/>
  <c r="AD1840" i="5" s="1"/>
  <c r="I1850" i="3" s="1"/>
  <c r="Y1840" i="5"/>
  <c r="AE1840" i="5" s="1"/>
  <c r="J1850" i="3" s="1"/>
  <c r="T1841" i="5"/>
  <c r="Z1841" i="5" s="1"/>
  <c r="E1851" i="3" s="1"/>
  <c r="U1841" i="5"/>
  <c r="AA1841" i="5" s="1"/>
  <c r="F1851" i="3" s="1"/>
  <c r="V1841" i="5"/>
  <c r="AB1841" i="5" s="1"/>
  <c r="G1851" i="3" s="1"/>
  <c r="W1841" i="5"/>
  <c r="AC1841" i="5" s="1"/>
  <c r="H1851" i="3" s="1"/>
  <c r="X1841" i="5"/>
  <c r="AD1841" i="5" s="1"/>
  <c r="I1851" i="3" s="1"/>
  <c r="Y1841" i="5"/>
  <c r="AE1841" i="5" s="1"/>
  <c r="J1851" i="3" s="1"/>
  <c r="T1842" i="5"/>
  <c r="Z1842" i="5" s="1"/>
  <c r="E1852" i="3" s="1"/>
  <c r="U1842" i="5"/>
  <c r="AA1842" i="5" s="1"/>
  <c r="F1852" i="3" s="1"/>
  <c r="V1842" i="5"/>
  <c r="AB1842" i="5" s="1"/>
  <c r="G1852" i="3" s="1"/>
  <c r="W1842" i="5"/>
  <c r="AC1842" i="5" s="1"/>
  <c r="H1852" i="3" s="1"/>
  <c r="X1842" i="5"/>
  <c r="AD1842" i="5" s="1"/>
  <c r="I1852" i="3" s="1"/>
  <c r="Y1842" i="5"/>
  <c r="AE1842" i="5" s="1"/>
  <c r="J1852" i="3" s="1"/>
  <c r="T1843" i="5"/>
  <c r="Z1843" i="5" s="1"/>
  <c r="E1853" i="3" s="1"/>
  <c r="U1843" i="5"/>
  <c r="AA1843" i="5" s="1"/>
  <c r="F1853" i="3" s="1"/>
  <c r="V1843" i="5"/>
  <c r="AB1843" i="5" s="1"/>
  <c r="G1853" i="3" s="1"/>
  <c r="W1843" i="5"/>
  <c r="AC1843" i="5" s="1"/>
  <c r="H1853" i="3" s="1"/>
  <c r="X1843" i="5"/>
  <c r="AD1843" i="5" s="1"/>
  <c r="I1853" i="3" s="1"/>
  <c r="Y1843" i="5"/>
  <c r="AE1843" i="5" s="1"/>
  <c r="J1853" i="3" s="1"/>
  <c r="T1844" i="5"/>
  <c r="Z1844" i="5" s="1"/>
  <c r="E1854" i="3" s="1"/>
  <c r="U1844" i="5"/>
  <c r="AA1844" i="5" s="1"/>
  <c r="V1844" i="5"/>
  <c r="AB1844" i="5" s="1"/>
  <c r="G1854" i="3" s="1"/>
  <c r="W1844" i="5"/>
  <c r="AC1844" i="5" s="1"/>
  <c r="H1854" i="3" s="1"/>
  <c r="X1844" i="5"/>
  <c r="AD1844" i="5" s="1"/>
  <c r="I1854" i="3" s="1"/>
  <c r="Y1844" i="5"/>
  <c r="AE1844" i="5" s="1"/>
  <c r="J1854" i="3" s="1"/>
  <c r="T1845" i="5"/>
  <c r="Z1845" i="5" s="1"/>
  <c r="E1855" i="3" s="1"/>
  <c r="U1845" i="5"/>
  <c r="AA1845" i="5" s="1"/>
  <c r="F1855" i="3" s="1"/>
  <c r="V1845" i="5"/>
  <c r="AB1845" i="5" s="1"/>
  <c r="G1855" i="3" s="1"/>
  <c r="W1845" i="5"/>
  <c r="AC1845" i="5" s="1"/>
  <c r="H1855" i="3" s="1"/>
  <c r="X1845" i="5"/>
  <c r="AD1845" i="5" s="1"/>
  <c r="I1855" i="3" s="1"/>
  <c r="Y1845" i="5"/>
  <c r="AE1845" i="5" s="1"/>
  <c r="J1855" i="3" s="1"/>
  <c r="T1846" i="5"/>
  <c r="Z1846" i="5" s="1"/>
  <c r="E1856" i="3" s="1"/>
  <c r="U1846" i="5"/>
  <c r="AA1846" i="5" s="1"/>
  <c r="F1856" i="3" s="1"/>
  <c r="V1846" i="5"/>
  <c r="AB1846" i="5" s="1"/>
  <c r="G1856" i="3" s="1"/>
  <c r="W1846" i="5"/>
  <c r="AC1846" i="5" s="1"/>
  <c r="H1856" i="3" s="1"/>
  <c r="X1846" i="5"/>
  <c r="AD1846" i="5" s="1"/>
  <c r="I1856" i="3" s="1"/>
  <c r="Y1846" i="5"/>
  <c r="AE1846" i="5" s="1"/>
  <c r="J1856" i="3" s="1"/>
  <c r="T1847" i="5"/>
  <c r="Z1847" i="5" s="1"/>
  <c r="E1857" i="3" s="1"/>
  <c r="U1847" i="5"/>
  <c r="AA1847" i="5" s="1"/>
  <c r="F1857" i="3" s="1"/>
  <c r="V1847" i="5"/>
  <c r="AB1847" i="5" s="1"/>
  <c r="G1857" i="3" s="1"/>
  <c r="W1847" i="5"/>
  <c r="AC1847" i="5" s="1"/>
  <c r="H1857" i="3" s="1"/>
  <c r="X1847" i="5"/>
  <c r="AD1847" i="5" s="1"/>
  <c r="I1857" i="3" s="1"/>
  <c r="Y1847" i="5"/>
  <c r="AE1847" i="5" s="1"/>
  <c r="J1857" i="3" s="1"/>
  <c r="T1848" i="5"/>
  <c r="Z1848" i="5" s="1"/>
  <c r="E1858" i="3" s="1"/>
  <c r="U1848" i="5"/>
  <c r="AA1848" i="5" s="1"/>
  <c r="F1858" i="3" s="1"/>
  <c r="V1848" i="5"/>
  <c r="AB1848" i="5" s="1"/>
  <c r="G1858" i="3" s="1"/>
  <c r="W1848" i="5"/>
  <c r="AC1848" i="5" s="1"/>
  <c r="H1858" i="3" s="1"/>
  <c r="X1848" i="5"/>
  <c r="AD1848" i="5" s="1"/>
  <c r="I1858" i="3" s="1"/>
  <c r="Y1848" i="5"/>
  <c r="AE1848" i="5" s="1"/>
  <c r="J1858" i="3" s="1"/>
  <c r="T1849" i="5"/>
  <c r="Z1849" i="5" s="1"/>
  <c r="E1859" i="3" s="1"/>
  <c r="U1849" i="5"/>
  <c r="AA1849" i="5" s="1"/>
  <c r="F1859" i="3" s="1"/>
  <c r="V1849" i="5"/>
  <c r="AB1849" i="5" s="1"/>
  <c r="G1859" i="3" s="1"/>
  <c r="W1849" i="5"/>
  <c r="AC1849" i="5" s="1"/>
  <c r="H1859" i="3" s="1"/>
  <c r="X1849" i="5"/>
  <c r="AD1849" i="5" s="1"/>
  <c r="I1859" i="3" s="1"/>
  <c r="Y1849" i="5"/>
  <c r="AE1849" i="5" s="1"/>
  <c r="J1859" i="3" s="1"/>
  <c r="T1850" i="5"/>
  <c r="Z1850" i="5" s="1"/>
  <c r="E1860" i="3" s="1"/>
  <c r="U1850" i="5"/>
  <c r="AA1850" i="5" s="1"/>
  <c r="F1860" i="3" s="1"/>
  <c r="V1850" i="5"/>
  <c r="AB1850" i="5" s="1"/>
  <c r="G1860" i="3" s="1"/>
  <c r="W1850" i="5"/>
  <c r="AC1850" i="5" s="1"/>
  <c r="H1860" i="3" s="1"/>
  <c r="X1850" i="5"/>
  <c r="AD1850" i="5" s="1"/>
  <c r="I1860" i="3" s="1"/>
  <c r="Y1850" i="5"/>
  <c r="AE1850" i="5" s="1"/>
  <c r="J1860" i="3" s="1"/>
  <c r="T1851" i="5"/>
  <c r="Z1851" i="5" s="1"/>
  <c r="E1861" i="3" s="1"/>
  <c r="U1851" i="5"/>
  <c r="AA1851" i="5" s="1"/>
  <c r="F1861" i="3" s="1"/>
  <c r="V1851" i="5"/>
  <c r="AB1851" i="5" s="1"/>
  <c r="G1861" i="3" s="1"/>
  <c r="W1851" i="5"/>
  <c r="AC1851" i="5" s="1"/>
  <c r="H1861" i="3" s="1"/>
  <c r="X1851" i="5"/>
  <c r="AD1851" i="5" s="1"/>
  <c r="I1861" i="3" s="1"/>
  <c r="Y1851" i="5"/>
  <c r="AE1851" i="5" s="1"/>
  <c r="J1861" i="3" s="1"/>
  <c r="T1852" i="5"/>
  <c r="Z1852" i="5" s="1"/>
  <c r="E1862" i="3" s="1"/>
  <c r="U1852" i="5"/>
  <c r="AA1852" i="5" s="1"/>
  <c r="F1862" i="3" s="1"/>
  <c r="V1852" i="5"/>
  <c r="AB1852" i="5" s="1"/>
  <c r="G1862" i="3" s="1"/>
  <c r="W1852" i="5"/>
  <c r="AC1852" i="5" s="1"/>
  <c r="H1862" i="3" s="1"/>
  <c r="X1852" i="5"/>
  <c r="AD1852" i="5" s="1"/>
  <c r="I1862" i="3" s="1"/>
  <c r="Y1852" i="5"/>
  <c r="AE1852" i="5" s="1"/>
  <c r="J1862" i="3" s="1"/>
  <c r="T1853" i="5"/>
  <c r="Z1853" i="5" s="1"/>
  <c r="E1863" i="3" s="1"/>
  <c r="U1853" i="5"/>
  <c r="AA1853" i="5" s="1"/>
  <c r="F1863" i="3" s="1"/>
  <c r="V1853" i="5"/>
  <c r="AB1853" i="5" s="1"/>
  <c r="G1863" i="3" s="1"/>
  <c r="W1853" i="5"/>
  <c r="AC1853" i="5" s="1"/>
  <c r="H1863" i="3" s="1"/>
  <c r="X1853" i="5"/>
  <c r="AD1853" i="5" s="1"/>
  <c r="I1863" i="3" s="1"/>
  <c r="Y1853" i="5"/>
  <c r="AE1853" i="5" s="1"/>
  <c r="J1863" i="3" s="1"/>
  <c r="T1854" i="5"/>
  <c r="Z1854" i="5" s="1"/>
  <c r="U1854" i="5"/>
  <c r="AA1854" i="5" s="1"/>
  <c r="F1864" i="3" s="1"/>
  <c r="V1854" i="5"/>
  <c r="AB1854" i="5" s="1"/>
  <c r="G1864" i="3" s="1"/>
  <c r="W1854" i="5"/>
  <c r="AC1854" i="5" s="1"/>
  <c r="H1864" i="3" s="1"/>
  <c r="X1854" i="5"/>
  <c r="AD1854" i="5" s="1"/>
  <c r="I1864" i="3" s="1"/>
  <c r="Y1854" i="5"/>
  <c r="AE1854" i="5" s="1"/>
  <c r="J1864" i="3" s="1"/>
  <c r="T1855" i="5"/>
  <c r="Z1855" i="5" s="1"/>
  <c r="U1855" i="5"/>
  <c r="AA1855" i="5" s="1"/>
  <c r="F1865" i="3" s="1"/>
  <c r="V1855" i="5"/>
  <c r="AB1855" i="5" s="1"/>
  <c r="G1865" i="3" s="1"/>
  <c r="W1855" i="5"/>
  <c r="AC1855" i="5" s="1"/>
  <c r="H1865" i="3" s="1"/>
  <c r="X1855" i="5"/>
  <c r="AD1855" i="5" s="1"/>
  <c r="I1865" i="3" s="1"/>
  <c r="Y1855" i="5"/>
  <c r="AE1855" i="5" s="1"/>
  <c r="J1865" i="3" s="1"/>
  <c r="T1856" i="5"/>
  <c r="Z1856" i="5" s="1"/>
  <c r="E1866" i="3" s="1"/>
  <c r="U1856" i="5"/>
  <c r="AA1856" i="5" s="1"/>
  <c r="F1866" i="3" s="1"/>
  <c r="V1856" i="5"/>
  <c r="AB1856" i="5" s="1"/>
  <c r="G1866" i="3" s="1"/>
  <c r="W1856" i="5"/>
  <c r="AC1856" i="5" s="1"/>
  <c r="H1866" i="3" s="1"/>
  <c r="X1856" i="5"/>
  <c r="AD1856" i="5" s="1"/>
  <c r="I1866" i="3" s="1"/>
  <c r="Y1856" i="5"/>
  <c r="AE1856" i="5" s="1"/>
  <c r="J1866" i="3" s="1"/>
  <c r="T1857" i="5"/>
  <c r="Z1857" i="5" s="1"/>
  <c r="E1867" i="3" s="1"/>
  <c r="U1857" i="5"/>
  <c r="AA1857" i="5" s="1"/>
  <c r="F1867" i="3" s="1"/>
  <c r="V1857" i="5"/>
  <c r="AB1857" i="5" s="1"/>
  <c r="G1867" i="3" s="1"/>
  <c r="W1857" i="5"/>
  <c r="AC1857" i="5" s="1"/>
  <c r="H1867" i="3" s="1"/>
  <c r="X1857" i="5"/>
  <c r="AD1857" i="5" s="1"/>
  <c r="I1867" i="3" s="1"/>
  <c r="Y1857" i="5"/>
  <c r="AE1857" i="5" s="1"/>
  <c r="J1867" i="3" s="1"/>
  <c r="T1858" i="5"/>
  <c r="Z1858" i="5" s="1"/>
  <c r="E1868" i="3" s="1"/>
  <c r="U1858" i="5"/>
  <c r="AA1858" i="5" s="1"/>
  <c r="F1868" i="3" s="1"/>
  <c r="V1858" i="5"/>
  <c r="AB1858" i="5" s="1"/>
  <c r="G1868" i="3" s="1"/>
  <c r="W1858" i="5"/>
  <c r="AC1858" i="5" s="1"/>
  <c r="H1868" i="3" s="1"/>
  <c r="X1858" i="5"/>
  <c r="AD1858" i="5" s="1"/>
  <c r="I1868" i="3" s="1"/>
  <c r="Y1858" i="5"/>
  <c r="AE1858" i="5" s="1"/>
  <c r="J1868" i="3" s="1"/>
  <c r="T1859" i="5"/>
  <c r="Z1859" i="5" s="1"/>
  <c r="E1869" i="3" s="1"/>
  <c r="U1859" i="5"/>
  <c r="AA1859" i="5" s="1"/>
  <c r="F1869" i="3" s="1"/>
  <c r="V1859" i="5"/>
  <c r="AB1859" i="5" s="1"/>
  <c r="G1869" i="3" s="1"/>
  <c r="W1859" i="5"/>
  <c r="AC1859" i="5" s="1"/>
  <c r="H1869" i="3" s="1"/>
  <c r="X1859" i="5"/>
  <c r="AD1859" i="5" s="1"/>
  <c r="I1869" i="3" s="1"/>
  <c r="Y1859" i="5"/>
  <c r="AE1859" i="5" s="1"/>
  <c r="J1869" i="3" s="1"/>
  <c r="T1860" i="5"/>
  <c r="Z1860" i="5" s="1"/>
  <c r="E1870" i="3" s="1"/>
  <c r="U1860" i="5"/>
  <c r="AA1860" i="5" s="1"/>
  <c r="F1870" i="3" s="1"/>
  <c r="V1860" i="5"/>
  <c r="AB1860" i="5" s="1"/>
  <c r="G1870" i="3" s="1"/>
  <c r="W1860" i="5"/>
  <c r="AC1860" i="5" s="1"/>
  <c r="H1870" i="3" s="1"/>
  <c r="X1860" i="5"/>
  <c r="AD1860" i="5" s="1"/>
  <c r="I1870" i="3" s="1"/>
  <c r="Y1860" i="5"/>
  <c r="AE1860" i="5" s="1"/>
  <c r="J1870" i="3" s="1"/>
  <c r="T1861" i="5"/>
  <c r="Z1861" i="5" s="1"/>
  <c r="E1871" i="3" s="1"/>
  <c r="U1861" i="5"/>
  <c r="AA1861" i="5" s="1"/>
  <c r="F1871" i="3" s="1"/>
  <c r="V1861" i="5"/>
  <c r="AB1861" i="5" s="1"/>
  <c r="G1871" i="3" s="1"/>
  <c r="W1861" i="5"/>
  <c r="AC1861" i="5" s="1"/>
  <c r="H1871" i="3" s="1"/>
  <c r="X1861" i="5"/>
  <c r="AD1861" i="5" s="1"/>
  <c r="I1871" i="3" s="1"/>
  <c r="Y1861" i="5"/>
  <c r="AE1861" i="5" s="1"/>
  <c r="J1871" i="3" s="1"/>
  <c r="T1862" i="5"/>
  <c r="Z1862" i="5" s="1"/>
  <c r="U1862" i="5"/>
  <c r="AA1862" i="5" s="1"/>
  <c r="F1872" i="3" s="1"/>
  <c r="V1862" i="5"/>
  <c r="AB1862" i="5" s="1"/>
  <c r="G1872" i="3" s="1"/>
  <c r="W1862" i="5"/>
  <c r="AC1862" i="5" s="1"/>
  <c r="H1872" i="3" s="1"/>
  <c r="X1862" i="5"/>
  <c r="AD1862" i="5" s="1"/>
  <c r="I1872" i="3" s="1"/>
  <c r="Y1862" i="5"/>
  <c r="AE1862" i="5" s="1"/>
  <c r="J1872" i="3" s="1"/>
  <c r="T1863" i="5"/>
  <c r="Z1863" i="5" s="1"/>
  <c r="E1873" i="3" s="1"/>
  <c r="U1863" i="5"/>
  <c r="AA1863" i="5" s="1"/>
  <c r="F1873" i="3" s="1"/>
  <c r="V1863" i="5"/>
  <c r="AB1863" i="5" s="1"/>
  <c r="G1873" i="3" s="1"/>
  <c r="W1863" i="5"/>
  <c r="AC1863" i="5" s="1"/>
  <c r="H1873" i="3" s="1"/>
  <c r="X1863" i="5"/>
  <c r="AD1863" i="5" s="1"/>
  <c r="I1873" i="3" s="1"/>
  <c r="Y1863" i="5"/>
  <c r="AE1863" i="5" s="1"/>
  <c r="J1873" i="3" s="1"/>
  <c r="T1864" i="5"/>
  <c r="Z1864" i="5" s="1"/>
  <c r="E1874" i="3" s="1"/>
  <c r="U1864" i="5"/>
  <c r="AA1864" i="5" s="1"/>
  <c r="F1874" i="3" s="1"/>
  <c r="V1864" i="5"/>
  <c r="AB1864" i="5" s="1"/>
  <c r="G1874" i="3" s="1"/>
  <c r="W1864" i="5"/>
  <c r="AC1864" i="5" s="1"/>
  <c r="H1874" i="3" s="1"/>
  <c r="X1864" i="5"/>
  <c r="AD1864" i="5" s="1"/>
  <c r="I1874" i="3" s="1"/>
  <c r="Y1864" i="5"/>
  <c r="AE1864" i="5" s="1"/>
  <c r="J1874" i="3" s="1"/>
  <c r="T1865" i="5"/>
  <c r="Z1865" i="5" s="1"/>
  <c r="E1875" i="3" s="1"/>
  <c r="U1865" i="5"/>
  <c r="AA1865" i="5" s="1"/>
  <c r="F1875" i="3" s="1"/>
  <c r="V1865" i="5"/>
  <c r="AB1865" i="5" s="1"/>
  <c r="G1875" i="3" s="1"/>
  <c r="W1865" i="5"/>
  <c r="AC1865" i="5" s="1"/>
  <c r="H1875" i="3" s="1"/>
  <c r="X1865" i="5"/>
  <c r="AD1865" i="5" s="1"/>
  <c r="I1875" i="3" s="1"/>
  <c r="Y1865" i="5"/>
  <c r="AE1865" i="5" s="1"/>
  <c r="J1875" i="3" s="1"/>
  <c r="T1866" i="5"/>
  <c r="Z1866" i="5" s="1"/>
  <c r="E1876" i="3" s="1"/>
  <c r="U1866" i="5"/>
  <c r="AA1866" i="5" s="1"/>
  <c r="F1876" i="3" s="1"/>
  <c r="V1866" i="5"/>
  <c r="AB1866" i="5" s="1"/>
  <c r="G1876" i="3" s="1"/>
  <c r="W1866" i="5"/>
  <c r="AC1866" i="5" s="1"/>
  <c r="H1876" i="3" s="1"/>
  <c r="X1866" i="5"/>
  <c r="AD1866" i="5" s="1"/>
  <c r="I1876" i="3" s="1"/>
  <c r="Y1866" i="5"/>
  <c r="AE1866" i="5" s="1"/>
  <c r="J1876" i="3" s="1"/>
  <c r="T1867" i="5"/>
  <c r="Z1867" i="5" s="1"/>
  <c r="E1877" i="3" s="1"/>
  <c r="U1867" i="5"/>
  <c r="AA1867" i="5" s="1"/>
  <c r="F1877" i="3" s="1"/>
  <c r="V1867" i="5"/>
  <c r="AB1867" i="5" s="1"/>
  <c r="G1877" i="3" s="1"/>
  <c r="W1867" i="5"/>
  <c r="AC1867" i="5" s="1"/>
  <c r="H1877" i="3" s="1"/>
  <c r="X1867" i="5"/>
  <c r="AD1867" i="5" s="1"/>
  <c r="I1877" i="3" s="1"/>
  <c r="Y1867" i="5"/>
  <c r="AE1867" i="5" s="1"/>
  <c r="J1877" i="3" s="1"/>
  <c r="T1868" i="5"/>
  <c r="Z1868" i="5" s="1"/>
  <c r="E1878" i="3" s="1"/>
  <c r="U1868" i="5"/>
  <c r="AA1868" i="5" s="1"/>
  <c r="F1878" i="3" s="1"/>
  <c r="V1868" i="5"/>
  <c r="AB1868" i="5" s="1"/>
  <c r="G1878" i="3" s="1"/>
  <c r="W1868" i="5"/>
  <c r="AC1868" i="5" s="1"/>
  <c r="H1878" i="3" s="1"/>
  <c r="X1868" i="5"/>
  <c r="AD1868" i="5" s="1"/>
  <c r="I1878" i="3" s="1"/>
  <c r="Y1868" i="5"/>
  <c r="AE1868" i="5" s="1"/>
  <c r="J1878" i="3" s="1"/>
  <c r="T1869" i="5"/>
  <c r="Z1869" i="5" s="1"/>
  <c r="E1879" i="3" s="1"/>
  <c r="U1869" i="5"/>
  <c r="AA1869" i="5" s="1"/>
  <c r="F1879" i="3" s="1"/>
  <c r="V1869" i="5"/>
  <c r="AB1869" i="5" s="1"/>
  <c r="G1879" i="3" s="1"/>
  <c r="W1869" i="5"/>
  <c r="AC1869" i="5" s="1"/>
  <c r="X1869" i="5"/>
  <c r="AD1869" i="5" s="1"/>
  <c r="I1879" i="3" s="1"/>
  <c r="Y1869" i="5"/>
  <c r="AE1869" i="5" s="1"/>
  <c r="J1879" i="3" s="1"/>
  <c r="T1870" i="5"/>
  <c r="Z1870" i="5" s="1"/>
  <c r="U1870" i="5"/>
  <c r="AA1870" i="5" s="1"/>
  <c r="F1880" i="3" s="1"/>
  <c r="V1870" i="5"/>
  <c r="AB1870" i="5" s="1"/>
  <c r="G1880" i="3" s="1"/>
  <c r="W1870" i="5"/>
  <c r="AC1870" i="5" s="1"/>
  <c r="H1880" i="3" s="1"/>
  <c r="X1870" i="5"/>
  <c r="AD1870" i="5" s="1"/>
  <c r="I1880" i="3" s="1"/>
  <c r="Y1870" i="5"/>
  <c r="AE1870" i="5" s="1"/>
  <c r="J1880" i="3" s="1"/>
  <c r="T1871" i="5"/>
  <c r="Z1871" i="5" s="1"/>
  <c r="E1881" i="3" s="1"/>
  <c r="U1871" i="5"/>
  <c r="AA1871" i="5" s="1"/>
  <c r="F1881" i="3" s="1"/>
  <c r="V1871" i="5"/>
  <c r="AB1871" i="5" s="1"/>
  <c r="G1881" i="3" s="1"/>
  <c r="W1871" i="5"/>
  <c r="AC1871" i="5" s="1"/>
  <c r="H1881" i="3" s="1"/>
  <c r="X1871" i="5"/>
  <c r="AD1871" i="5" s="1"/>
  <c r="I1881" i="3" s="1"/>
  <c r="Y1871" i="5"/>
  <c r="AE1871" i="5" s="1"/>
  <c r="J1881" i="3" s="1"/>
  <c r="T1872" i="5"/>
  <c r="Z1872" i="5" s="1"/>
  <c r="E1882" i="3" s="1"/>
  <c r="U1872" i="5"/>
  <c r="AA1872" i="5" s="1"/>
  <c r="F1882" i="3" s="1"/>
  <c r="V1872" i="5"/>
  <c r="AB1872" i="5" s="1"/>
  <c r="G1882" i="3" s="1"/>
  <c r="W1872" i="5"/>
  <c r="AC1872" i="5" s="1"/>
  <c r="H1882" i="3" s="1"/>
  <c r="X1872" i="5"/>
  <c r="AD1872" i="5" s="1"/>
  <c r="I1882" i="3" s="1"/>
  <c r="Y1872" i="5"/>
  <c r="AE1872" i="5" s="1"/>
  <c r="J1882" i="3" s="1"/>
  <c r="T1873" i="5"/>
  <c r="Z1873" i="5" s="1"/>
  <c r="E1883" i="3" s="1"/>
  <c r="U1873" i="5"/>
  <c r="AA1873" i="5" s="1"/>
  <c r="F1883" i="3" s="1"/>
  <c r="V1873" i="5"/>
  <c r="AB1873" i="5" s="1"/>
  <c r="G1883" i="3" s="1"/>
  <c r="W1873" i="5"/>
  <c r="AC1873" i="5" s="1"/>
  <c r="H1883" i="3" s="1"/>
  <c r="X1873" i="5"/>
  <c r="AD1873" i="5" s="1"/>
  <c r="I1883" i="3" s="1"/>
  <c r="Y1873" i="5"/>
  <c r="AE1873" i="5" s="1"/>
  <c r="J1883" i="3" s="1"/>
  <c r="T1874" i="5"/>
  <c r="Z1874" i="5" s="1"/>
  <c r="E1884" i="3" s="1"/>
  <c r="U1874" i="5"/>
  <c r="AA1874" i="5" s="1"/>
  <c r="F1884" i="3" s="1"/>
  <c r="V1874" i="5"/>
  <c r="AB1874" i="5" s="1"/>
  <c r="G1884" i="3" s="1"/>
  <c r="W1874" i="5"/>
  <c r="AC1874" i="5" s="1"/>
  <c r="H1884" i="3" s="1"/>
  <c r="X1874" i="5"/>
  <c r="AD1874" i="5" s="1"/>
  <c r="I1884" i="3" s="1"/>
  <c r="Y1874" i="5"/>
  <c r="AE1874" i="5" s="1"/>
  <c r="J1884" i="3" s="1"/>
  <c r="T1875" i="5"/>
  <c r="Z1875" i="5" s="1"/>
  <c r="E1885" i="3" s="1"/>
  <c r="U1875" i="5"/>
  <c r="AA1875" i="5" s="1"/>
  <c r="F1885" i="3" s="1"/>
  <c r="V1875" i="5"/>
  <c r="AB1875" i="5" s="1"/>
  <c r="G1885" i="3" s="1"/>
  <c r="W1875" i="5"/>
  <c r="AC1875" i="5" s="1"/>
  <c r="H1885" i="3" s="1"/>
  <c r="X1875" i="5"/>
  <c r="AD1875" i="5" s="1"/>
  <c r="I1885" i="3" s="1"/>
  <c r="Y1875" i="5"/>
  <c r="AE1875" i="5" s="1"/>
  <c r="J1885" i="3" s="1"/>
  <c r="T1876" i="5"/>
  <c r="Z1876" i="5" s="1"/>
  <c r="E1886" i="3" s="1"/>
  <c r="U1876" i="5"/>
  <c r="AA1876" i="5" s="1"/>
  <c r="F1886" i="3" s="1"/>
  <c r="V1876" i="5"/>
  <c r="AB1876" i="5" s="1"/>
  <c r="G1886" i="3" s="1"/>
  <c r="W1876" i="5"/>
  <c r="AC1876" i="5" s="1"/>
  <c r="H1886" i="3" s="1"/>
  <c r="X1876" i="5"/>
  <c r="AD1876" i="5" s="1"/>
  <c r="I1886" i="3" s="1"/>
  <c r="Y1876" i="5"/>
  <c r="AE1876" i="5" s="1"/>
  <c r="J1886" i="3" s="1"/>
  <c r="T1877" i="5"/>
  <c r="Z1877" i="5" s="1"/>
  <c r="E1887" i="3" s="1"/>
  <c r="U1877" i="5"/>
  <c r="AA1877" i="5" s="1"/>
  <c r="F1887" i="3" s="1"/>
  <c r="V1877" i="5"/>
  <c r="AB1877" i="5" s="1"/>
  <c r="W1877" i="5"/>
  <c r="AC1877" i="5" s="1"/>
  <c r="H1887" i="3" s="1"/>
  <c r="X1877" i="5"/>
  <c r="AD1877" i="5" s="1"/>
  <c r="I1887" i="3" s="1"/>
  <c r="Y1877" i="5"/>
  <c r="AE1877" i="5" s="1"/>
  <c r="J1887" i="3" s="1"/>
  <c r="T1878" i="5"/>
  <c r="Z1878" i="5" s="1"/>
  <c r="E1888" i="3" s="1"/>
  <c r="U1878" i="5"/>
  <c r="AA1878" i="5" s="1"/>
  <c r="F1888" i="3" s="1"/>
  <c r="V1878" i="5"/>
  <c r="AB1878" i="5" s="1"/>
  <c r="G1888" i="3" s="1"/>
  <c r="W1878" i="5"/>
  <c r="AC1878" i="5" s="1"/>
  <c r="H1888" i="3" s="1"/>
  <c r="X1878" i="5"/>
  <c r="AD1878" i="5" s="1"/>
  <c r="I1888" i="3" s="1"/>
  <c r="Y1878" i="5"/>
  <c r="AE1878" i="5" s="1"/>
  <c r="J1888" i="3" s="1"/>
  <c r="T1879" i="5"/>
  <c r="Z1879" i="5" s="1"/>
  <c r="E1889" i="3" s="1"/>
  <c r="U1879" i="5"/>
  <c r="AA1879" i="5" s="1"/>
  <c r="F1889" i="3" s="1"/>
  <c r="V1879" i="5"/>
  <c r="AB1879" i="5" s="1"/>
  <c r="G1889" i="3" s="1"/>
  <c r="W1879" i="5"/>
  <c r="AC1879" i="5" s="1"/>
  <c r="H1889" i="3" s="1"/>
  <c r="X1879" i="5"/>
  <c r="AD1879" i="5" s="1"/>
  <c r="I1889" i="3" s="1"/>
  <c r="Y1879" i="5"/>
  <c r="AE1879" i="5" s="1"/>
  <c r="J1889" i="3" s="1"/>
  <c r="T1880" i="5"/>
  <c r="Z1880" i="5" s="1"/>
  <c r="E1890" i="3" s="1"/>
  <c r="U1880" i="5"/>
  <c r="AA1880" i="5" s="1"/>
  <c r="F1890" i="3" s="1"/>
  <c r="V1880" i="5"/>
  <c r="AB1880" i="5" s="1"/>
  <c r="G1890" i="3" s="1"/>
  <c r="W1880" i="5"/>
  <c r="AC1880" i="5" s="1"/>
  <c r="H1890" i="3" s="1"/>
  <c r="X1880" i="5"/>
  <c r="AD1880" i="5" s="1"/>
  <c r="I1890" i="3" s="1"/>
  <c r="Y1880" i="5"/>
  <c r="AE1880" i="5" s="1"/>
  <c r="J1890" i="3" s="1"/>
  <c r="T1881" i="5"/>
  <c r="Z1881" i="5" s="1"/>
  <c r="E1891" i="3" s="1"/>
  <c r="U1881" i="5"/>
  <c r="AA1881" i="5" s="1"/>
  <c r="F1891" i="3" s="1"/>
  <c r="V1881" i="5"/>
  <c r="AB1881" i="5" s="1"/>
  <c r="G1891" i="3" s="1"/>
  <c r="W1881" i="5"/>
  <c r="AC1881" i="5" s="1"/>
  <c r="X1881" i="5"/>
  <c r="AD1881" i="5" s="1"/>
  <c r="I1891" i="3" s="1"/>
  <c r="Y1881" i="5"/>
  <c r="AE1881" i="5" s="1"/>
  <c r="J1891" i="3" s="1"/>
  <c r="T1882" i="5"/>
  <c r="Z1882" i="5" s="1"/>
  <c r="E1892" i="3" s="1"/>
  <c r="U1882" i="5"/>
  <c r="AA1882" i="5" s="1"/>
  <c r="F1892" i="3" s="1"/>
  <c r="V1882" i="5"/>
  <c r="AB1882" i="5" s="1"/>
  <c r="G1892" i="3" s="1"/>
  <c r="W1882" i="5"/>
  <c r="AC1882" i="5" s="1"/>
  <c r="H1892" i="3" s="1"/>
  <c r="X1882" i="5"/>
  <c r="AD1882" i="5" s="1"/>
  <c r="I1892" i="3" s="1"/>
  <c r="Y1882" i="5"/>
  <c r="AE1882" i="5" s="1"/>
  <c r="J1892" i="3" s="1"/>
  <c r="T1883" i="5"/>
  <c r="Z1883" i="5" s="1"/>
  <c r="E1893" i="3" s="1"/>
  <c r="U1883" i="5"/>
  <c r="AA1883" i="5" s="1"/>
  <c r="F1893" i="3" s="1"/>
  <c r="V1883" i="5"/>
  <c r="AB1883" i="5" s="1"/>
  <c r="G1893" i="3" s="1"/>
  <c r="W1883" i="5"/>
  <c r="AC1883" i="5" s="1"/>
  <c r="H1893" i="3" s="1"/>
  <c r="X1883" i="5"/>
  <c r="AD1883" i="5" s="1"/>
  <c r="I1893" i="3" s="1"/>
  <c r="Y1883" i="5"/>
  <c r="AE1883" i="5" s="1"/>
  <c r="J1893" i="3" s="1"/>
  <c r="T1884" i="5"/>
  <c r="Z1884" i="5" s="1"/>
  <c r="E1894" i="3" s="1"/>
  <c r="U1884" i="5"/>
  <c r="AA1884" i="5" s="1"/>
  <c r="F1894" i="3" s="1"/>
  <c r="V1884" i="5"/>
  <c r="AB1884" i="5" s="1"/>
  <c r="G1894" i="3" s="1"/>
  <c r="W1884" i="5"/>
  <c r="AC1884" i="5" s="1"/>
  <c r="H1894" i="3" s="1"/>
  <c r="X1884" i="5"/>
  <c r="AD1884" i="5" s="1"/>
  <c r="I1894" i="3" s="1"/>
  <c r="Y1884" i="5"/>
  <c r="AE1884" i="5" s="1"/>
  <c r="J1894" i="3" s="1"/>
  <c r="T1885" i="5"/>
  <c r="Z1885" i="5" s="1"/>
  <c r="E1895" i="3" s="1"/>
  <c r="U1885" i="5"/>
  <c r="AA1885" i="5" s="1"/>
  <c r="F1895" i="3" s="1"/>
  <c r="V1885" i="5"/>
  <c r="AB1885" i="5" s="1"/>
  <c r="G1895" i="3" s="1"/>
  <c r="W1885" i="5"/>
  <c r="AC1885" i="5" s="1"/>
  <c r="H1895" i="3" s="1"/>
  <c r="X1885" i="5"/>
  <c r="AD1885" i="5" s="1"/>
  <c r="I1895" i="3" s="1"/>
  <c r="Y1885" i="5"/>
  <c r="AE1885" i="5" s="1"/>
  <c r="J1895" i="3" s="1"/>
  <c r="T1886" i="5"/>
  <c r="Z1886" i="5" s="1"/>
  <c r="E1896" i="3" s="1"/>
  <c r="U1886" i="5"/>
  <c r="AA1886" i="5" s="1"/>
  <c r="F1896" i="3" s="1"/>
  <c r="V1886" i="5"/>
  <c r="AB1886" i="5" s="1"/>
  <c r="G1896" i="3" s="1"/>
  <c r="W1886" i="5"/>
  <c r="AC1886" i="5" s="1"/>
  <c r="H1896" i="3" s="1"/>
  <c r="X1886" i="5"/>
  <c r="AD1886" i="5" s="1"/>
  <c r="I1896" i="3" s="1"/>
  <c r="Y1886" i="5"/>
  <c r="AE1886" i="5" s="1"/>
  <c r="J1896" i="3" s="1"/>
  <c r="T1887" i="5"/>
  <c r="Z1887" i="5" s="1"/>
  <c r="E1897" i="3" s="1"/>
  <c r="U1887" i="5"/>
  <c r="AA1887" i="5" s="1"/>
  <c r="F1897" i="3" s="1"/>
  <c r="V1887" i="5"/>
  <c r="AB1887" i="5" s="1"/>
  <c r="G1897" i="3" s="1"/>
  <c r="W1887" i="5"/>
  <c r="AC1887" i="5" s="1"/>
  <c r="H1897" i="3" s="1"/>
  <c r="X1887" i="5"/>
  <c r="AD1887" i="5" s="1"/>
  <c r="I1897" i="3" s="1"/>
  <c r="Y1887" i="5"/>
  <c r="AE1887" i="5" s="1"/>
  <c r="J1897" i="3" s="1"/>
  <c r="T1888" i="5"/>
  <c r="Z1888" i="5" s="1"/>
  <c r="E1898" i="3" s="1"/>
  <c r="U1888" i="5"/>
  <c r="AA1888" i="5" s="1"/>
  <c r="F1898" i="3" s="1"/>
  <c r="V1888" i="5"/>
  <c r="AB1888" i="5" s="1"/>
  <c r="G1898" i="3" s="1"/>
  <c r="W1888" i="5"/>
  <c r="AC1888" i="5" s="1"/>
  <c r="H1898" i="3" s="1"/>
  <c r="X1888" i="5"/>
  <c r="AD1888" i="5" s="1"/>
  <c r="Y1888" i="5"/>
  <c r="AE1888" i="5" s="1"/>
  <c r="J1898" i="3" s="1"/>
  <c r="T1889" i="5"/>
  <c r="Z1889" i="5" s="1"/>
  <c r="E1899" i="3" s="1"/>
  <c r="U1889" i="5"/>
  <c r="AA1889" i="5" s="1"/>
  <c r="F1899" i="3" s="1"/>
  <c r="V1889" i="5"/>
  <c r="AB1889" i="5" s="1"/>
  <c r="G1899" i="3" s="1"/>
  <c r="W1889" i="5"/>
  <c r="AC1889" i="5" s="1"/>
  <c r="H1899" i="3" s="1"/>
  <c r="X1889" i="5"/>
  <c r="AD1889" i="5" s="1"/>
  <c r="I1899" i="3" s="1"/>
  <c r="Y1889" i="5"/>
  <c r="AE1889" i="5" s="1"/>
  <c r="J1899" i="3" s="1"/>
  <c r="T1890" i="5"/>
  <c r="Z1890" i="5" s="1"/>
  <c r="E1900" i="3" s="1"/>
  <c r="U1890" i="5"/>
  <c r="AA1890" i="5" s="1"/>
  <c r="F1900" i="3" s="1"/>
  <c r="V1890" i="5"/>
  <c r="AB1890" i="5" s="1"/>
  <c r="G1900" i="3" s="1"/>
  <c r="W1890" i="5"/>
  <c r="AC1890" i="5" s="1"/>
  <c r="H1900" i="3" s="1"/>
  <c r="X1890" i="5"/>
  <c r="AD1890" i="5" s="1"/>
  <c r="I1900" i="3" s="1"/>
  <c r="Y1890" i="5"/>
  <c r="AE1890" i="5" s="1"/>
  <c r="J1900" i="3" s="1"/>
  <c r="T1891" i="5"/>
  <c r="Z1891" i="5" s="1"/>
  <c r="E1901" i="3" s="1"/>
  <c r="U1891" i="5"/>
  <c r="AA1891" i="5" s="1"/>
  <c r="F1901" i="3" s="1"/>
  <c r="V1891" i="5"/>
  <c r="AB1891" i="5" s="1"/>
  <c r="G1901" i="3" s="1"/>
  <c r="W1891" i="5"/>
  <c r="AC1891" i="5" s="1"/>
  <c r="H1901" i="3" s="1"/>
  <c r="X1891" i="5"/>
  <c r="AD1891" i="5" s="1"/>
  <c r="I1901" i="3" s="1"/>
  <c r="Y1891" i="5"/>
  <c r="AE1891" i="5" s="1"/>
  <c r="J1901" i="3" s="1"/>
  <c r="T1892" i="5"/>
  <c r="Z1892" i="5" s="1"/>
  <c r="E1902" i="3" s="1"/>
  <c r="U1892" i="5"/>
  <c r="AA1892" i="5" s="1"/>
  <c r="F1902" i="3" s="1"/>
  <c r="V1892" i="5"/>
  <c r="AB1892" i="5" s="1"/>
  <c r="G1902" i="3" s="1"/>
  <c r="W1892" i="5"/>
  <c r="AC1892" i="5" s="1"/>
  <c r="H1902" i="3" s="1"/>
  <c r="X1892" i="5"/>
  <c r="AD1892" i="5" s="1"/>
  <c r="Y1892" i="5"/>
  <c r="AE1892" i="5" s="1"/>
  <c r="J1902" i="3" s="1"/>
  <c r="T1893" i="5"/>
  <c r="Z1893" i="5" s="1"/>
  <c r="E1903" i="3" s="1"/>
  <c r="U1893" i="5"/>
  <c r="AA1893" i="5" s="1"/>
  <c r="F1903" i="3" s="1"/>
  <c r="V1893" i="5"/>
  <c r="AB1893" i="5" s="1"/>
  <c r="G1903" i="3" s="1"/>
  <c r="W1893" i="5"/>
  <c r="AC1893" i="5" s="1"/>
  <c r="H1903" i="3" s="1"/>
  <c r="X1893" i="5"/>
  <c r="AD1893" i="5" s="1"/>
  <c r="I1903" i="3" s="1"/>
  <c r="Y1893" i="5"/>
  <c r="AE1893" i="5" s="1"/>
  <c r="J1903" i="3" s="1"/>
  <c r="T1894" i="5"/>
  <c r="Z1894" i="5" s="1"/>
  <c r="E1904" i="3" s="1"/>
  <c r="U1894" i="5"/>
  <c r="AA1894" i="5" s="1"/>
  <c r="F1904" i="3" s="1"/>
  <c r="V1894" i="5"/>
  <c r="AB1894" i="5" s="1"/>
  <c r="G1904" i="3" s="1"/>
  <c r="W1894" i="5"/>
  <c r="AC1894" i="5" s="1"/>
  <c r="H1904" i="3" s="1"/>
  <c r="X1894" i="5"/>
  <c r="AD1894" i="5" s="1"/>
  <c r="I1904" i="3" s="1"/>
  <c r="Y1894" i="5"/>
  <c r="AE1894" i="5" s="1"/>
  <c r="J1904" i="3" s="1"/>
  <c r="T1895" i="5"/>
  <c r="Z1895" i="5" s="1"/>
  <c r="E1905" i="3" s="1"/>
  <c r="U1895" i="5"/>
  <c r="AA1895" i="5" s="1"/>
  <c r="F1905" i="3" s="1"/>
  <c r="V1895" i="5"/>
  <c r="AB1895" i="5" s="1"/>
  <c r="G1905" i="3" s="1"/>
  <c r="W1895" i="5"/>
  <c r="AC1895" i="5" s="1"/>
  <c r="H1905" i="3" s="1"/>
  <c r="X1895" i="5"/>
  <c r="AD1895" i="5" s="1"/>
  <c r="I1905" i="3" s="1"/>
  <c r="Y1895" i="5"/>
  <c r="AE1895" i="5" s="1"/>
  <c r="J1905" i="3" s="1"/>
  <c r="T1896" i="5"/>
  <c r="Z1896" i="5" s="1"/>
  <c r="E1906" i="3" s="1"/>
  <c r="U1896" i="5"/>
  <c r="AA1896" i="5" s="1"/>
  <c r="F1906" i="3" s="1"/>
  <c r="V1896" i="5"/>
  <c r="AB1896" i="5" s="1"/>
  <c r="G1906" i="3" s="1"/>
  <c r="W1896" i="5"/>
  <c r="AC1896" i="5" s="1"/>
  <c r="H1906" i="3" s="1"/>
  <c r="X1896" i="5"/>
  <c r="AD1896" i="5" s="1"/>
  <c r="I1906" i="3" s="1"/>
  <c r="Y1896" i="5"/>
  <c r="AE1896" i="5" s="1"/>
  <c r="J1906" i="3" s="1"/>
  <c r="T1897" i="5"/>
  <c r="Z1897" i="5" s="1"/>
  <c r="E1907" i="3" s="1"/>
  <c r="U1897" i="5"/>
  <c r="AA1897" i="5" s="1"/>
  <c r="F1907" i="3" s="1"/>
  <c r="V1897" i="5"/>
  <c r="AB1897" i="5" s="1"/>
  <c r="G1907" i="3" s="1"/>
  <c r="W1897" i="5"/>
  <c r="AC1897" i="5" s="1"/>
  <c r="H1907" i="3" s="1"/>
  <c r="X1897" i="5"/>
  <c r="AD1897" i="5" s="1"/>
  <c r="I1907" i="3" s="1"/>
  <c r="Y1897" i="5"/>
  <c r="AE1897" i="5" s="1"/>
  <c r="J1907" i="3" s="1"/>
  <c r="T1898" i="5"/>
  <c r="Z1898" i="5" s="1"/>
  <c r="E1908" i="3" s="1"/>
  <c r="U1898" i="5"/>
  <c r="AA1898" i="5" s="1"/>
  <c r="F1908" i="3" s="1"/>
  <c r="V1898" i="5"/>
  <c r="AB1898" i="5" s="1"/>
  <c r="G1908" i="3" s="1"/>
  <c r="W1898" i="5"/>
  <c r="AC1898" i="5" s="1"/>
  <c r="H1908" i="3" s="1"/>
  <c r="X1898" i="5"/>
  <c r="AD1898" i="5" s="1"/>
  <c r="I1908" i="3" s="1"/>
  <c r="Y1898" i="5"/>
  <c r="AE1898" i="5" s="1"/>
  <c r="J1908" i="3" s="1"/>
  <c r="T1899" i="5"/>
  <c r="Z1899" i="5" s="1"/>
  <c r="E1909" i="3" s="1"/>
  <c r="U1899" i="5"/>
  <c r="AA1899" i="5" s="1"/>
  <c r="F1909" i="3" s="1"/>
  <c r="V1899" i="5"/>
  <c r="AB1899" i="5" s="1"/>
  <c r="G1909" i="3" s="1"/>
  <c r="W1899" i="5"/>
  <c r="AC1899" i="5" s="1"/>
  <c r="H1909" i="3" s="1"/>
  <c r="X1899" i="5"/>
  <c r="AD1899" i="5" s="1"/>
  <c r="I1909" i="3" s="1"/>
  <c r="Y1899" i="5"/>
  <c r="AE1899" i="5" s="1"/>
  <c r="J1909" i="3" s="1"/>
  <c r="T1900" i="5"/>
  <c r="Z1900" i="5" s="1"/>
  <c r="E1910" i="3" s="1"/>
  <c r="U1900" i="5"/>
  <c r="AA1900" i="5" s="1"/>
  <c r="V1900" i="5"/>
  <c r="AB1900" i="5" s="1"/>
  <c r="G1910" i="3" s="1"/>
  <c r="W1900" i="5"/>
  <c r="AC1900" i="5" s="1"/>
  <c r="H1910" i="3" s="1"/>
  <c r="X1900" i="5"/>
  <c r="AD1900" i="5" s="1"/>
  <c r="I1910" i="3" s="1"/>
  <c r="Y1900" i="5"/>
  <c r="AE1900" i="5" s="1"/>
  <c r="J1910" i="3" s="1"/>
  <c r="T1901" i="5"/>
  <c r="Z1901" i="5" s="1"/>
  <c r="E1911" i="3" s="1"/>
  <c r="U1901" i="5"/>
  <c r="AA1901" i="5" s="1"/>
  <c r="F1911" i="3" s="1"/>
  <c r="V1901" i="5"/>
  <c r="AB1901" i="5" s="1"/>
  <c r="G1911" i="3" s="1"/>
  <c r="W1901" i="5"/>
  <c r="AC1901" i="5" s="1"/>
  <c r="H1911" i="3" s="1"/>
  <c r="X1901" i="5"/>
  <c r="AD1901" i="5" s="1"/>
  <c r="I1911" i="3" s="1"/>
  <c r="Y1901" i="5"/>
  <c r="AE1901" i="5" s="1"/>
  <c r="J1911" i="3" s="1"/>
  <c r="T1902" i="5"/>
  <c r="Z1902" i="5" s="1"/>
  <c r="E1912" i="3" s="1"/>
  <c r="U1902" i="5"/>
  <c r="AA1902" i="5" s="1"/>
  <c r="F1912" i="3" s="1"/>
  <c r="V1902" i="5"/>
  <c r="AB1902" i="5" s="1"/>
  <c r="G1912" i="3" s="1"/>
  <c r="W1902" i="5"/>
  <c r="AC1902" i="5" s="1"/>
  <c r="H1912" i="3" s="1"/>
  <c r="X1902" i="5"/>
  <c r="AD1902" i="5" s="1"/>
  <c r="I1912" i="3" s="1"/>
  <c r="Y1902" i="5"/>
  <c r="AE1902" i="5" s="1"/>
  <c r="J1912" i="3" s="1"/>
  <c r="T1903" i="5"/>
  <c r="Z1903" i="5" s="1"/>
  <c r="E1913" i="3" s="1"/>
  <c r="U1903" i="5"/>
  <c r="AA1903" i="5" s="1"/>
  <c r="F1913" i="3" s="1"/>
  <c r="V1903" i="5"/>
  <c r="AB1903" i="5" s="1"/>
  <c r="G1913" i="3" s="1"/>
  <c r="W1903" i="5"/>
  <c r="AC1903" i="5" s="1"/>
  <c r="H1913" i="3" s="1"/>
  <c r="X1903" i="5"/>
  <c r="AD1903" i="5" s="1"/>
  <c r="I1913" i="3" s="1"/>
  <c r="Y1903" i="5"/>
  <c r="AE1903" i="5" s="1"/>
  <c r="J1913" i="3" s="1"/>
  <c r="T1904" i="5"/>
  <c r="Z1904" i="5" s="1"/>
  <c r="E1914" i="3" s="1"/>
  <c r="U1904" i="5"/>
  <c r="AA1904" i="5" s="1"/>
  <c r="F1914" i="3" s="1"/>
  <c r="V1904" i="5"/>
  <c r="AB1904" i="5" s="1"/>
  <c r="G1914" i="3" s="1"/>
  <c r="W1904" i="5"/>
  <c r="AC1904" i="5" s="1"/>
  <c r="H1914" i="3" s="1"/>
  <c r="X1904" i="5"/>
  <c r="AD1904" i="5" s="1"/>
  <c r="I1914" i="3" s="1"/>
  <c r="Y1904" i="5"/>
  <c r="AE1904" i="5" s="1"/>
  <c r="J1914" i="3" s="1"/>
  <c r="T1905" i="5"/>
  <c r="Z1905" i="5" s="1"/>
  <c r="E1915" i="3" s="1"/>
  <c r="U1905" i="5"/>
  <c r="AA1905" i="5" s="1"/>
  <c r="F1915" i="3" s="1"/>
  <c r="V1905" i="5"/>
  <c r="AB1905" i="5" s="1"/>
  <c r="G1915" i="3" s="1"/>
  <c r="W1905" i="5"/>
  <c r="AC1905" i="5" s="1"/>
  <c r="H1915" i="3" s="1"/>
  <c r="X1905" i="5"/>
  <c r="AD1905" i="5" s="1"/>
  <c r="I1915" i="3" s="1"/>
  <c r="Y1905" i="5"/>
  <c r="AE1905" i="5" s="1"/>
  <c r="J1915" i="3" s="1"/>
  <c r="T1906" i="5"/>
  <c r="Z1906" i="5" s="1"/>
  <c r="E1916" i="3" s="1"/>
  <c r="U1906" i="5"/>
  <c r="AA1906" i="5" s="1"/>
  <c r="F1916" i="3" s="1"/>
  <c r="V1906" i="5"/>
  <c r="AB1906" i="5" s="1"/>
  <c r="G1916" i="3" s="1"/>
  <c r="W1906" i="5"/>
  <c r="AC1906" i="5" s="1"/>
  <c r="H1916" i="3" s="1"/>
  <c r="X1906" i="5"/>
  <c r="AD1906" i="5" s="1"/>
  <c r="I1916" i="3" s="1"/>
  <c r="Y1906" i="5"/>
  <c r="AE1906" i="5" s="1"/>
  <c r="J1916" i="3" s="1"/>
  <c r="T1907" i="5"/>
  <c r="Z1907" i="5" s="1"/>
  <c r="E1917" i="3" s="1"/>
  <c r="U1907" i="5"/>
  <c r="AA1907" i="5" s="1"/>
  <c r="F1917" i="3" s="1"/>
  <c r="V1907" i="5"/>
  <c r="AB1907" i="5" s="1"/>
  <c r="G1917" i="3" s="1"/>
  <c r="W1907" i="5"/>
  <c r="AC1907" i="5" s="1"/>
  <c r="H1917" i="3" s="1"/>
  <c r="X1907" i="5"/>
  <c r="AD1907" i="5" s="1"/>
  <c r="I1917" i="3" s="1"/>
  <c r="Y1907" i="5"/>
  <c r="AE1907" i="5" s="1"/>
  <c r="J1917" i="3" s="1"/>
  <c r="T1908" i="5"/>
  <c r="Z1908" i="5" s="1"/>
  <c r="E1918" i="3" s="1"/>
  <c r="U1908" i="5"/>
  <c r="AA1908" i="5" s="1"/>
  <c r="F1918" i="3" s="1"/>
  <c r="V1908" i="5"/>
  <c r="AB1908" i="5" s="1"/>
  <c r="G1918" i="3" s="1"/>
  <c r="W1908" i="5"/>
  <c r="AC1908" i="5" s="1"/>
  <c r="H1918" i="3" s="1"/>
  <c r="X1908" i="5"/>
  <c r="AD1908" i="5" s="1"/>
  <c r="I1918" i="3" s="1"/>
  <c r="Y1908" i="5"/>
  <c r="AE1908" i="5" s="1"/>
  <c r="J1918" i="3" s="1"/>
  <c r="T1909" i="5"/>
  <c r="Z1909" i="5" s="1"/>
  <c r="E1919" i="3" s="1"/>
  <c r="U1909" i="5"/>
  <c r="AA1909" i="5" s="1"/>
  <c r="F1919" i="3" s="1"/>
  <c r="V1909" i="5"/>
  <c r="AB1909" i="5" s="1"/>
  <c r="G1919" i="3" s="1"/>
  <c r="W1909" i="5"/>
  <c r="AC1909" i="5" s="1"/>
  <c r="H1919" i="3" s="1"/>
  <c r="X1909" i="5"/>
  <c r="AD1909" i="5" s="1"/>
  <c r="I1919" i="3" s="1"/>
  <c r="Y1909" i="5"/>
  <c r="AE1909" i="5" s="1"/>
  <c r="J1919" i="3" s="1"/>
  <c r="T1910" i="5"/>
  <c r="Z1910" i="5" s="1"/>
  <c r="E1920" i="3" s="1"/>
  <c r="U1910" i="5"/>
  <c r="AA1910" i="5" s="1"/>
  <c r="F1920" i="3" s="1"/>
  <c r="V1910" i="5"/>
  <c r="AB1910" i="5" s="1"/>
  <c r="G1920" i="3" s="1"/>
  <c r="W1910" i="5"/>
  <c r="AC1910" i="5" s="1"/>
  <c r="H1920" i="3" s="1"/>
  <c r="X1910" i="5"/>
  <c r="AD1910" i="5" s="1"/>
  <c r="I1920" i="3" s="1"/>
  <c r="Y1910" i="5"/>
  <c r="AE1910" i="5" s="1"/>
  <c r="J1920" i="3" s="1"/>
  <c r="T1911" i="5"/>
  <c r="Z1911" i="5" s="1"/>
  <c r="E1921" i="3" s="1"/>
  <c r="U1911" i="5"/>
  <c r="AA1911" i="5" s="1"/>
  <c r="F1921" i="3" s="1"/>
  <c r="V1911" i="5"/>
  <c r="AB1911" i="5" s="1"/>
  <c r="G1921" i="3" s="1"/>
  <c r="W1911" i="5"/>
  <c r="AC1911" i="5" s="1"/>
  <c r="H1921" i="3" s="1"/>
  <c r="X1911" i="5"/>
  <c r="AD1911" i="5" s="1"/>
  <c r="I1921" i="3" s="1"/>
  <c r="Y1911" i="5"/>
  <c r="AE1911" i="5" s="1"/>
  <c r="J1921" i="3" s="1"/>
  <c r="T1912" i="5"/>
  <c r="Z1912" i="5" s="1"/>
  <c r="E1922" i="3" s="1"/>
  <c r="U1912" i="5"/>
  <c r="AA1912" i="5" s="1"/>
  <c r="F1922" i="3" s="1"/>
  <c r="V1912" i="5"/>
  <c r="AB1912" i="5" s="1"/>
  <c r="G1922" i="3" s="1"/>
  <c r="W1912" i="5"/>
  <c r="AC1912" i="5" s="1"/>
  <c r="H1922" i="3" s="1"/>
  <c r="X1912" i="5"/>
  <c r="AD1912" i="5" s="1"/>
  <c r="Y1912" i="5"/>
  <c r="AE1912" i="5" s="1"/>
  <c r="J1922" i="3" s="1"/>
  <c r="T1913" i="5"/>
  <c r="Z1913" i="5" s="1"/>
  <c r="E1923" i="3" s="1"/>
  <c r="U1913" i="5"/>
  <c r="AA1913" i="5" s="1"/>
  <c r="F1923" i="3" s="1"/>
  <c r="V1913" i="5"/>
  <c r="AB1913" i="5" s="1"/>
  <c r="G1923" i="3" s="1"/>
  <c r="W1913" i="5"/>
  <c r="AC1913" i="5" s="1"/>
  <c r="H1923" i="3" s="1"/>
  <c r="X1913" i="5"/>
  <c r="AD1913" i="5" s="1"/>
  <c r="I1923" i="3" s="1"/>
  <c r="Y1913" i="5"/>
  <c r="AE1913" i="5" s="1"/>
  <c r="J1923" i="3" s="1"/>
  <c r="T1914" i="5"/>
  <c r="Z1914" i="5" s="1"/>
  <c r="E1924" i="3" s="1"/>
  <c r="U1914" i="5"/>
  <c r="AA1914" i="5" s="1"/>
  <c r="F1924" i="3" s="1"/>
  <c r="V1914" i="5"/>
  <c r="AB1914" i="5" s="1"/>
  <c r="G1924" i="3" s="1"/>
  <c r="W1914" i="5"/>
  <c r="AC1914" i="5" s="1"/>
  <c r="H1924" i="3" s="1"/>
  <c r="X1914" i="5"/>
  <c r="AD1914" i="5" s="1"/>
  <c r="I1924" i="3" s="1"/>
  <c r="Y1914" i="5"/>
  <c r="AE1914" i="5" s="1"/>
  <c r="J1924" i="3" s="1"/>
  <c r="T1915" i="5"/>
  <c r="Z1915" i="5" s="1"/>
  <c r="E1925" i="3" s="1"/>
  <c r="U1915" i="5"/>
  <c r="AA1915" i="5" s="1"/>
  <c r="F1925" i="3" s="1"/>
  <c r="V1915" i="5"/>
  <c r="AB1915" i="5" s="1"/>
  <c r="G1925" i="3" s="1"/>
  <c r="W1915" i="5"/>
  <c r="AC1915" i="5" s="1"/>
  <c r="H1925" i="3" s="1"/>
  <c r="X1915" i="5"/>
  <c r="AD1915" i="5" s="1"/>
  <c r="I1925" i="3" s="1"/>
  <c r="Y1915" i="5"/>
  <c r="AE1915" i="5" s="1"/>
  <c r="J1925" i="3" s="1"/>
  <c r="T1916" i="5"/>
  <c r="Z1916" i="5" s="1"/>
  <c r="E1926" i="3" s="1"/>
  <c r="U1916" i="5"/>
  <c r="AA1916" i="5" s="1"/>
  <c r="F1926" i="3" s="1"/>
  <c r="V1916" i="5"/>
  <c r="AB1916" i="5" s="1"/>
  <c r="G1926" i="3" s="1"/>
  <c r="W1916" i="5"/>
  <c r="AC1916" i="5" s="1"/>
  <c r="H1926" i="3" s="1"/>
  <c r="X1916" i="5"/>
  <c r="AD1916" i="5" s="1"/>
  <c r="I1926" i="3" s="1"/>
  <c r="Y1916" i="5"/>
  <c r="AE1916" i="5" s="1"/>
  <c r="T1917" i="5"/>
  <c r="Z1917" i="5" s="1"/>
  <c r="E1927" i="3" s="1"/>
  <c r="U1917" i="5"/>
  <c r="AA1917" i="5" s="1"/>
  <c r="F1927" i="3" s="1"/>
  <c r="V1917" i="5"/>
  <c r="AB1917" i="5" s="1"/>
  <c r="G1927" i="3" s="1"/>
  <c r="W1917" i="5"/>
  <c r="AC1917" i="5" s="1"/>
  <c r="H1927" i="3" s="1"/>
  <c r="X1917" i="5"/>
  <c r="AD1917" i="5" s="1"/>
  <c r="I1927" i="3" s="1"/>
  <c r="Y1917" i="5"/>
  <c r="AE1917" i="5" s="1"/>
  <c r="J1927" i="3" s="1"/>
  <c r="T1918" i="5"/>
  <c r="Z1918" i="5" s="1"/>
  <c r="E1928" i="3" s="1"/>
  <c r="U1918" i="5"/>
  <c r="AA1918" i="5" s="1"/>
  <c r="F1928" i="3" s="1"/>
  <c r="V1918" i="5"/>
  <c r="AB1918" i="5" s="1"/>
  <c r="G1928" i="3" s="1"/>
  <c r="W1918" i="5"/>
  <c r="AC1918" i="5" s="1"/>
  <c r="H1928" i="3" s="1"/>
  <c r="X1918" i="5"/>
  <c r="AD1918" i="5" s="1"/>
  <c r="I1928" i="3" s="1"/>
  <c r="Y1918" i="5"/>
  <c r="AE1918" i="5" s="1"/>
  <c r="T1919" i="5"/>
  <c r="Z1919" i="5" s="1"/>
  <c r="E1929" i="3" s="1"/>
  <c r="U1919" i="5"/>
  <c r="AA1919" i="5" s="1"/>
  <c r="F1929" i="3" s="1"/>
  <c r="V1919" i="5"/>
  <c r="AB1919" i="5" s="1"/>
  <c r="W1919" i="5"/>
  <c r="AC1919" i="5" s="1"/>
  <c r="H1929" i="3" s="1"/>
  <c r="X1919" i="5"/>
  <c r="AD1919" i="5" s="1"/>
  <c r="I1929" i="3" s="1"/>
  <c r="Y1919" i="5"/>
  <c r="AE1919" i="5" s="1"/>
  <c r="J1929" i="3" s="1"/>
  <c r="T1920" i="5"/>
  <c r="Z1920" i="5" s="1"/>
  <c r="E1930" i="3" s="1"/>
  <c r="U1920" i="5"/>
  <c r="AA1920" i="5" s="1"/>
  <c r="F1930" i="3" s="1"/>
  <c r="V1920" i="5"/>
  <c r="AB1920" i="5" s="1"/>
  <c r="G1930" i="3" s="1"/>
  <c r="W1920" i="5"/>
  <c r="AC1920" i="5" s="1"/>
  <c r="H1930" i="3" s="1"/>
  <c r="X1920" i="5"/>
  <c r="AD1920" i="5" s="1"/>
  <c r="I1930" i="3" s="1"/>
  <c r="Y1920" i="5"/>
  <c r="AE1920" i="5" s="1"/>
  <c r="J1930" i="3" s="1"/>
  <c r="T1921" i="5"/>
  <c r="Z1921" i="5" s="1"/>
  <c r="E1931" i="3" s="1"/>
  <c r="U1921" i="5"/>
  <c r="AA1921" i="5" s="1"/>
  <c r="F1931" i="3" s="1"/>
  <c r="V1921" i="5"/>
  <c r="AB1921" i="5" s="1"/>
  <c r="G1931" i="3" s="1"/>
  <c r="W1921" i="5"/>
  <c r="AC1921" i="5" s="1"/>
  <c r="H1931" i="3" s="1"/>
  <c r="X1921" i="5"/>
  <c r="AD1921" i="5" s="1"/>
  <c r="I1931" i="3" s="1"/>
  <c r="Y1921" i="5"/>
  <c r="AE1921" i="5" s="1"/>
  <c r="J1931" i="3" s="1"/>
  <c r="T1922" i="5"/>
  <c r="Z1922" i="5" s="1"/>
  <c r="E1932" i="3" s="1"/>
  <c r="U1922" i="5"/>
  <c r="AA1922" i="5" s="1"/>
  <c r="F1932" i="3" s="1"/>
  <c r="V1922" i="5"/>
  <c r="AB1922" i="5" s="1"/>
  <c r="G1932" i="3" s="1"/>
  <c r="W1922" i="5"/>
  <c r="AC1922" i="5" s="1"/>
  <c r="H1932" i="3" s="1"/>
  <c r="X1922" i="5"/>
  <c r="AD1922" i="5" s="1"/>
  <c r="I1932" i="3" s="1"/>
  <c r="Y1922" i="5"/>
  <c r="AE1922" i="5" s="1"/>
  <c r="J1932" i="3" s="1"/>
  <c r="T1923" i="5"/>
  <c r="Z1923" i="5" s="1"/>
  <c r="E1933" i="3" s="1"/>
  <c r="U1923" i="5"/>
  <c r="AA1923" i="5" s="1"/>
  <c r="F1933" i="3" s="1"/>
  <c r="V1923" i="5"/>
  <c r="AB1923" i="5" s="1"/>
  <c r="G1933" i="3" s="1"/>
  <c r="W1923" i="5"/>
  <c r="AC1923" i="5" s="1"/>
  <c r="H1933" i="3" s="1"/>
  <c r="X1923" i="5"/>
  <c r="AD1923" i="5" s="1"/>
  <c r="I1933" i="3" s="1"/>
  <c r="Y1923" i="5"/>
  <c r="AE1923" i="5" s="1"/>
  <c r="J1933" i="3" s="1"/>
  <c r="T1924" i="5"/>
  <c r="Z1924" i="5" s="1"/>
  <c r="E1934" i="3" s="1"/>
  <c r="U1924" i="5"/>
  <c r="AA1924" i="5" s="1"/>
  <c r="F1934" i="3" s="1"/>
  <c r="V1924" i="5"/>
  <c r="AB1924" i="5" s="1"/>
  <c r="G1934" i="3" s="1"/>
  <c r="W1924" i="5"/>
  <c r="AC1924" i="5" s="1"/>
  <c r="H1934" i="3" s="1"/>
  <c r="X1924" i="5"/>
  <c r="AD1924" i="5" s="1"/>
  <c r="I1934" i="3" s="1"/>
  <c r="Y1924" i="5"/>
  <c r="AE1924" i="5" s="1"/>
  <c r="J1934" i="3" s="1"/>
  <c r="T1925" i="5"/>
  <c r="Z1925" i="5" s="1"/>
  <c r="E1935" i="3" s="1"/>
  <c r="U1925" i="5"/>
  <c r="AA1925" i="5" s="1"/>
  <c r="F1935" i="3" s="1"/>
  <c r="V1925" i="5"/>
  <c r="AB1925" i="5" s="1"/>
  <c r="G1935" i="3" s="1"/>
  <c r="W1925" i="5"/>
  <c r="AC1925" i="5" s="1"/>
  <c r="H1935" i="3" s="1"/>
  <c r="X1925" i="5"/>
  <c r="AD1925" i="5" s="1"/>
  <c r="I1935" i="3" s="1"/>
  <c r="Y1925" i="5"/>
  <c r="AE1925" i="5" s="1"/>
  <c r="J1935" i="3" s="1"/>
  <c r="T1926" i="5"/>
  <c r="Z1926" i="5" s="1"/>
  <c r="E1936" i="3" s="1"/>
  <c r="U1926" i="5"/>
  <c r="AA1926" i="5" s="1"/>
  <c r="F1936" i="3" s="1"/>
  <c r="V1926" i="5"/>
  <c r="AB1926" i="5" s="1"/>
  <c r="G1936" i="3" s="1"/>
  <c r="W1926" i="5"/>
  <c r="AC1926" i="5" s="1"/>
  <c r="H1936" i="3" s="1"/>
  <c r="X1926" i="5"/>
  <c r="AD1926" i="5" s="1"/>
  <c r="I1936" i="3" s="1"/>
  <c r="Y1926" i="5"/>
  <c r="AE1926" i="5" s="1"/>
  <c r="J1936" i="3" s="1"/>
  <c r="T1927" i="5"/>
  <c r="Z1927" i="5" s="1"/>
  <c r="E1937" i="3" s="1"/>
  <c r="U1927" i="5"/>
  <c r="AA1927" i="5" s="1"/>
  <c r="F1937" i="3" s="1"/>
  <c r="V1927" i="5"/>
  <c r="AB1927" i="5" s="1"/>
  <c r="G1937" i="3" s="1"/>
  <c r="W1927" i="5"/>
  <c r="AC1927" i="5" s="1"/>
  <c r="H1937" i="3" s="1"/>
  <c r="X1927" i="5"/>
  <c r="AD1927" i="5" s="1"/>
  <c r="I1937" i="3" s="1"/>
  <c r="Y1927" i="5"/>
  <c r="AE1927" i="5" s="1"/>
  <c r="J1937" i="3" s="1"/>
  <c r="T1928" i="5"/>
  <c r="Z1928" i="5" s="1"/>
  <c r="E1938" i="3" s="1"/>
  <c r="U1928" i="5"/>
  <c r="AA1928" i="5" s="1"/>
  <c r="F1938" i="3" s="1"/>
  <c r="V1928" i="5"/>
  <c r="AB1928" i="5" s="1"/>
  <c r="G1938" i="3" s="1"/>
  <c r="W1928" i="5"/>
  <c r="AC1928" i="5" s="1"/>
  <c r="H1938" i="3" s="1"/>
  <c r="X1928" i="5"/>
  <c r="AD1928" i="5" s="1"/>
  <c r="I1938" i="3" s="1"/>
  <c r="Y1928" i="5"/>
  <c r="AE1928" i="5" s="1"/>
  <c r="J1938" i="3" s="1"/>
  <c r="T1929" i="5"/>
  <c r="Z1929" i="5" s="1"/>
  <c r="E1939" i="3" s="1"/>
  <c r="U1929" i="5"/>
  <c r="AA1929" i="5" s="1"/>
  <c r="F1939" i="3" s="1"/>
  <c r="V1929" i="5"/>
  <c r="AB1929" i="5" s="1"/>
  <c r="G1939" i="3" s="1"/>
  <c r="W1929" i="5"/>
  <c r="AC1929" i="5" s="1"/>
  <c r="X1929" i="5"/>
  <c r="AD1929" i="5" s="1"/>
  <c r="I1939" i="3" s="1"/>
  <c r="Y1929" i="5"/>
  <c r="AE1929" i="5" s="1"/>
  <c r="J1939" i="3" s="1"/>
  <c r="T1930" i="5"/>
  <c r="Z1930" i="5" s="1"/>
  <c r="U1930" i="5"/>
  <c r="AA1930" i="5" s="1"/>
  <c r="F1940" i="3" s="1"/>
  <c r="V1930" i="5"/>
  <c r="AB1930" i="5" s="1"/>
  <c r="G1940" i="3" s="1"/>
  <c r="W1930" i="5"/>
  <c r="AC1930" i="5" s="1"/>
  <c r="H1940" i="3" s="1"/>
  <c r="X1930" i="5"/>
  <c r="AD1930" i="5" s="1"/>
  <c r="I1940" i="3" s="1"/>
  <c r="Y1930" i="5"/>
  <c r="AE1930" i="5" s="1"/>
  <c r="J1940" i="3" s="1"/>
  <c r="T1931" i="5"/>
  <c r="Z1931" i="5" s="1"/>
  <c r="E1941" i="3" s="1"/>
  <c r="U1931" i="5"/>
  <c r="AA1931" i="5" s="1"/>
  <c r="F1941" i="3" s="1"/>
  <c r="V1931" i="5"/>
  <c r="AB1931" i="5" s="1"/>
  <c r="G1941" i="3" s="1"/>
  <c r="W1931" i="5"/>
  <c r="AC1931" i="5" s="1"/>
  <c r="H1941" i="3" s="1"/>
  <c r="X1931" i="5"/>
  <c r="AD1931" i="5" s="1"/>
  <c r="I1941" i="3" s="1"/>
  <c r="Y1931" i="5"/>
  <c r="AE1931" i="5" s="1"/>
  <c r="J1941" i="3" s="1"/>
  <c r="T1932" i="5"/>
  <c r="Z1932" i="5" s="1"/>
  <c r="E1942" i="3" s="1"/>
  <c r="U1932" i="5"/>
  <c r="AA1932" i="5" s="1"/>
  <c r="F1942" i="3" s="1"/>
  <c r="V1932" i="5"/>
  <c r="AB1932" i="5" s="1"/>
  <c r="G1942" i="3" s="1"/>
  <c r="W1932" i="5"/>
  <c r="AC1932" i="5" s="1"/>
  <c r="H1942" i="3" s="1"/>
  <c r="X1932" i="5"/>
  <c r="AD1932" i="5" s="1"/>
  <c r="I1942" i="3" s="1"/>
  <c r="Y1932" i="5"/>
  <c r="AE1932" i="5" s="1"/>
  <c r="J1942" i="3" s="1"/>
  <c r="T1933" i="5"/>
  <c r="Z1933" i="5" s="1"/>
  <c r="E1943" i="3" s="1"/>
  <c r="U1933" i="5"/>
  <c r="AA1933" i="5" s="1"/>
  <c r="F1943" i="3" s="1"/>
  <c r="V1933" i="5"/>
  <c r="AB1933" i="5" s="1"/>
  <c r="G1943" i="3" s="1"/>
  <c r="W1933" i="5"/>
  <c r="AC1933" i="5" s="1"/>
  <c r="H1943" i="3" s="1"/>
  <c r="X1933" i="5"/>
  <c r="AD1933" i="5" s="1"/>
  <c r="I1943" i="3" s="1"/>
  <c r="Y1933" i="5"/>
  <c r="AE1933" i="5" s="1"/>
  <c r="J1943" i="3" s="1"/>
  <c r="T1934" i="5"/>
  <c r="Z1934" i="5" s="1"/>
  <c r="E1944" i="3" s="1"/>
  <c r="U1934" i="5"/>
  <c r="AA1934" i="5" s="1"/>
  <c r="F1944" i="3" s="1"/>
  <c r="V1934" i="5"/>
  <c r="AB1934" i="5" s="1"/>
  <c r="G1944" i="3" s="1"/>
  <c r="W1934" i="5"/>
  <c r="AC1934" i="5" s="1"/>
  <c r="H1944" i="3" s="1"/>
  <c r="X1934" i="5"/>
  <c r="AD1934" i="5" s="1"/>
  <c r="I1944" i="3" s="1"/>
  <c r="Y1934" i="5"/>
  <c r="AE1934" i="5" s="1"/>
  <c r="J1944" i="3" s="1"/>
  <c r="T1935" i="5"/>
  <c r="Z1935" i="5" s="1"/>
  <c r="E1945" i="3" s="1"/>
  <c r="U1935" i="5"/>
  <c r="AA1935" i="5" s="1"/>
  <c r="F1945" i="3" s="1"/>
  <c r="V1935" i="5"/>
  <c r="AB1935" i="5" s="1"/>
  <c r="G1945" i="3" s="1"/>
  <c r="W1935" i="5"/>
  <c r="AC1935" i="5" s="1"/>
  <c r="H1945" i="3" s="1"/>
  <c r="X1935" i="5"/>
  <c r="AD1935" i="5" s="1"/>
  <c r="I1945" i="3" s="1"/>
  <c r="Y1935" i="5"/>
  <c r="AE1935" i="5" s="1"/>
  <c r="J1945" i="3" s="1"/>
  <c r="T1936" i="5"/>
  <c r="Z1936" i="5" s="1"/>
  <c r="E1946" i="3" s="1"/>
  <c r="U1936" i="5"/>
  <c r="AA1936" i="5" s="1"/>
  <c r="F1946" i="3" s="1"/>
  <c r="V1936" i="5"/>
  <c r="AB1936" i="5" s="1"/>
  <c r="G1946" i="3" s="1"/>
  <c r="W1936" i="5"/>
  <c r="AC1936" i="5" s="1"/>
  <c r="H1946" i="3" s="1"/>
  <c r="X1936" i="5"/>
  <c r="AD1936" i="5" s="1"/>
  <c r="I1946" i="3" s="1"/>
  <c r="Y1936" i="5"/>
  <c r="AE1936" i="5" s="1"/>
  <c r="J1946" i="3" s="1"/>
  <c r="T1937" i="5"/>
  <c r="Z1937" i="5" s="1"/>
  <c r="E1947" i="3" s="1"/>
  <c r="U1937" i="5"/>
  <c r="AA1937" i="5" s="1"/>
  <c r="F1947" i="3" s="1"/>
  <c r="V1937" i="5"/>
  <c r="AB1937" i="5" s="1"/>
  <c r="G1947" i="3" s="1"/>
  <c r="W1937" i="5"/>
  <c r="AC1937" i="5" s="1"/>
  <c r="H1947" i="3" s="1"/>
  <c r="X1937" i="5"/>
  <c r="AD1937" i="5" s="1"/>
  <c r="I1947" i="3" s="1"/>
  <c r="Y1937" i="5"/>
  <c r="AE1937" i="5" s="1"/>
  <c r="J1947" i="3" s="1"/>
  <c r="T1938" i="5"/>
  <c r="Z1938" i="5" s="1"/>
  <c r="E1948" i="3" s="1"/>
  <c r="U1938" i="5"/>
  <c r="AA1938" i="5" s="1"/>
  <c r="F1948" i="3" s="1"/>
  <c r="V1938" i="5"/>
  <c r="AB1938" i="5" s="1"/>
  <c r="G1948" i="3" s="1"/>
  <c r="W1938" i="5"/>
  <c r="AC1938" i="5" s="1"/>
  <c r="H1948" i="3" s="1"/>
  <c r="X1938" i="5"/>
  <c r="AD1938" i="5" s="1"/>
  <c r="I1948" i="3" s="1"/>
  <c r="Y1938" i="5"/>
  <c r="AE1938" i="5" s="1"/>
  <c r="T1939" i="5"/>
  <c r="Z1939" i="5" s="1"/>
  <c r="E1949" i="3" s="1"/>
  <c r="U1939" i="5"/>
  <c r="AA1939" i="5" s="1"/>
  <c r="F1949" i="3" s="1"/>
  <c r="V1939" i="5"/>
  <c r="AB1939" i="5" s="1"/>
  <c r="G1949" i="3" s="1"/>
  <c r="W1939" i="5"/>
  <c r="AC1939" i="5" s="1"/>
  <c r="H1949" i="3" s="1"/>
  <c r="X1939" i="5"/>
  <c r="AD1939" i="5" s="1"/>
  <c r="I1949" i="3" s="1"/>
  <c r="Y1939" i="5"/>
  <c r="AE1939" i="5" s="1"/>
  <c r="J1949" i="3" s="1"/>
  <c r="T1940" i="5"/>
  <c r="Z1940" i="5" s="1"/>
  <c r="E1950" i="3" s="1"/>
  <c r="U1940" i="5"/>
  <c r="AA1940" i="5" s="1"/>
  <c r="F1950" i="3" s="1"/>
  <c r="V1940" i="5"/>
  <c r="AB1940" i="5" s="1"/>
  <c r="G1950" i="3" s="1"/>
  <c r="W1940" i="5"/>
  <c r="AC1940" i="5" s="1"/>
  <c r="H1950" i="3" s="1"/>
  <c r="X1940" i="5"/>
  <c r="AD1940" i="5" s="1"/>
  <c r="I1950" i="3" s="1"/>
  <c r="Y1940" i="5"/>
  <c r="AE1940" i="5" s="1"/>
  <c r="J1950" i="3" s="1"/>
  <c r="T1941" i="5"/>
  <c r="Z1941" i="5" s="1"/>
  <c r="E1951" i="3" s="1"/>
  <c r="U1941" i="5"/>
  <c r="AA1941" i="5" s="1"/>
  <c r="F1951" i="3" s="1"/>
  <c r="V1941" i="5"/>
  <c r="AB1941" i="5" s="1"/>
  <c r="G1951" i="3" s="1"/>
  <c r="W1941" i="5"/>
  <c r="AC1941" i="5" s="1"/>
  <c r="H1951" i="3" s="1"/>
  <c r="X1941" i="5"/>
  <c r="AD1941" i="5" s="1"/>
  <c r="I1951" i="3" s="1"/>
  <c r="Y1941" i="5"/>
  <c r="AE1941" i="5" s="1"/>
  <c r="J1951" i="3" s="1"/>
  <c r="T1942" i="5"/>
  <c r="Z1942" i="5" s="1"/>
  <c r="U1942" i="5"/>
  <c r="AA1942" i="5" s="1"/>
  <c r="F1952" i="3" s="1"/>
  <c r="V1942" i="5"/>
  <c r="AB1942" i="5" s="1"/>
  <c r="G1952" i="3" s="1"/>
  <c r="W1942" i="5"/>
  <c r="AC1942" i="5" s="1"/>
  <c r="H1952" i="3" s="1"/>
  <c r="X1942" i="5"/>
  <c r="AD1942" i="5" s="1"/>
  <c r="I1952" i="3" s="1"/>
  <c r="Y1942" i="5"/>
  <c r="AE1942" i="5" s="1"/>
  <c r="J1952" i="3" s="1"/>
  <c r="T1943" i="5"/>
  <c r="Z1943" i="5" s="1"/>
  <c r="E1953" i="3" s="1"/>
  <c r="U1943" i="5"/>
  <c r="AA1943" i="5" s="1"/>
  <c r="F1953" i="3" s="1"/>
  <c r="V1943" i="5"/>
  <c r="AB1943" i="5" s="1"/>
  <c r="G1953" i="3" s="1"/>
  <c r="W1943" i="5"/>
  <c r="AC1943" i="5" s="1"/>
  <c r="H1953" i="3" s="1"/>
  <c r="X1943" i="5"/>
  <c r="AD1943" i="5" s="1"/>
  <c r="I1953" i="3" s="1"/>
  <c r="Y1943" i="5"/>
  <c r="AE1943" i="5" s="1"/>
  <c r="J1953" i="3" s="1"/>
  <c r="T1944" i="5"/>
  <c r="Z1944" i="5" s="1"/>
  <c r="E1954" i="3" s="1"/>
  <c r="U1944" i="5"/>
  <c r="AA1944" i="5" s="1"/>
  <c r="F1954" i="3" s="1"/>
  <c r="V1944" i="5"/>
  <c r="AB1944" i="5" s="1"/>
  <c r="G1954" i="3" s="1"/>
  <c r="W1944" i="5"/>
  <c r="AC1944" i="5" s="1"/>
  <c r="H1954" i="3" s="1"/>
  <c r="X1944" i="5"/>
  <c r="AD1944" i="5" s="1"/>
  <c r="I1954" i="3" s="1"/>
  <c r="Y1944" i="5"/>
  <c r="AE1944" i="5" s="1"/>
  <c r="J1954" i="3" s="1"/>
  <c r="T1945" i="5"/>
  <c r="Z1945" i="5" s="1"/>
  <c r="E1955" i="3" s="1"/>
  <c r="U1945" i="5"/>
  <c r="AA1945" i="5" s="1"/>
  <c r="F1955" i="3" s="1"/>
  <c r="V1945" i="5"/>
  <c r="AB1945" i="5" s="1"/>
  <c r="G1955" i="3" s="1"/>
  <c r="W1945" i="5"/>
  <c r="AC1945" i="5" s="1"/>
  <c r="H1955" i="3" s="1"/>
  <c r="X1945" i="5"/>
  <c r="AD1945" i="5" s="1"/>
  <c r="I1955" i="3" s="1"/>
  <c r="Y1945" i="5"/>
  <c r="AE1945" i="5" s="1"/>
  <c r="J1955" i="3" s="1"/>
  <c r="T1946" i="5"/>
  <c r="Z1946" i="5" s="1"/>
  <c r="E1956" i="3" s="1"/>
  <c r="U1946" i="5"/>
  <c r="AA1946" i="5" s="1"/>
  <c r="F1956" i="3" s="1"/>
  <c r="V1946" i="5"/>
  <c r="AB1946" i="5" s="1"/>
  <c r="G1956" i="3" s="1"/>
  <c r="W1946" i="5"/>
  <c r="AC1946" i="5" s="1"/>
  <c r="H1956" i="3" s="1"/>
  <c r="X1946" i="5"/>
  <c r="AD1946" i="5" s="1"/>
  <c r="I1956" i="3" s="1"/>
  <c r="Y1946" i="5"/>
  <c r="AE1946" i="5" s="1"/>
  <c r="J1956" i="3" s="1"/>
  <c r="T1947" i="5"/>
  <c r="Z1947" i="5" s="1"/>
  <c r="E1957" i="3" s="1"/>
  <c r="U1947" i="5"/>
  <c r="AA1947" i="5" s="1"/>
  <c r="F1957" i="3" s="1"/>
  <c r="V1947" i="5"/>
  <c r="AB1947" i="5" s="1"/>
  <c r="G1957" i="3" s="1"/>
  <c r="W1947" i="5"/>
  <c r="AC1947" i="5" s="1"/>
  <c r="H1957" i="3" s="1"/>
  <c r="X1947" i="5"/>
  <c r="AD1947" i="5" s="1"/>
  <c r="I1957" i="3" s="1"/>
  <c r="Y1947" i="5"/>
  <c r="AE1947" i="5" s="1"/>
  <c r="J1957" i="3" s="1"/>
  <c r="T1948" i="5"/>
  <c r="Z1948" i="5" s="1"/>
  <c r="E1958" i="3" s="1"/>
  <c r="U1948" i="5"/>
  <c r="AA1948" i="5" s="1"/>
  <c r="F1958" i="3" s="1"/>
  <c r="V1948" i="5"/>
  <c r="AB1948" i="5" s="1"/>
  <c r="G1958" i="3" s="1"/>
  <c r="W1948" i="5"/>
  <c r="AC1948" i="5" s="1"/>
  <c r="H1958" i="3" s="1"/>
  <c r="X1948" i="5"/>
  <c r="AD1948" i="5" s="1"/>
  <c r="I1958" i="3" s="1"/>
  <c r="Y1948" i="5"/>
  <c r="AE1948" i="5" s="1"/>
  <c r="J1958" i="3" s="1"/>
  <c r="T1949" i="5"/>
  <c r="Z1949" i="5" s="1"/>
  <c r="E1959" i="3" s="1"/>
  <c r="U1949" i="5"/>
  <c r="AA1949" i="5" s="1"/>
  <c r="F1959" i="3" s="1"/>
  <c r="V1949" i="5"/>
  <c r="AB1949" i="5" s="1"/>
  <c r="G1959" i="3" s="1"/>
  <c r="W1949" i="5"/>
  <c r="AC1949" i="5" s="1"/>
  <c r="H1959" i="3" s="1"/>
  <c r="X1949" i="5"/>
  <c r="AD1949" i="5" s="1"/>
  <c r="I1959" i="3" s="1"/>
  <c r="Y1949" i="5"/>
  <c r="AE1949" i="5" s="1"/>
  <c r="J1959" i="3" s="1"/>
  <c r="T1950" i="5"/>
  <c r="Z1950" i="5" s="1"/>
  <c r="E1960" i="3" s="1"/>
  <c r="U1950" i="5"/>
  <c r="AA1950" i="5" s="1"/>
  <c r="F1960" i="3" s="1"/>
  <c r="V1950" i="5"/>
  <c r="AB1950" i="5" s="1"/>
  <c r="G1960" i="3" s="1"/>
  <c r="W1950" i="5"/>
  <c r="AC1950" i="5" s="1"/>
  <c r="H1960" i="3" s="1"/>
  <c r="X1950" i="5"/>
  <c r="AD1950" i="5" s="1"/>
  <c r="Y1950" i="5"/>
  <c r="AE1950" i="5" s="1"/>
  <c r="J1960" i="3" s="1"/>
  <c r="T1951" i="5"/>
  <c r="Z1951" i="5" s="1"/>
  <c r="E1961" i="3" s="1"/>
  <c r="U1951" i="5"/>
  <c r="AA1951" i="5" s="1"/>
  <c r="F1961" i="3" s="1"/>
  <c r="V1951" i="5"/>
  <c r="AB1951" i="5" s="1"/>
  <c r="G1961" i="3" s="1"/>
  <c r="W1951" i="5"/>
  <c r="AC1951" i="5" s="1"/>
  <c r="H1961" i="3" s="1"/>
  <c r="X1951" i="5"/>
  <c r="AD1951" i="5" s="1"/>
  <c r="I1961" i="3" s="1"/>
  <c r="Y1951" i="5"/>
  <c r="AE1951" i="5" s="1"/>
  <c r="J1961" i="3" s="1"/>
  <c r="T1952" i="5"/>
  <c r="Z1952" i="5" s="1"/>
  <c r="E1962" i="3" s="1"/>
  <c r="U1952" i="5"/>
  <c r="AA1952" i="5" s="1"/>
  <c r="F1962" i="3" s="1"/>
  <c r="V1952" i="5"/>
  <c r="AB1952" i="5" s="1"/>
  <c r="G1962" i="3" s="1"/>
  <c r="W1952" i="5"/>
  <c r="AC1952" i="5" s="1"/>
  <c r="H1962" i="3" s="1"/>
  <c r="X1952" i="5"/>
  <c r="AD1952" i="5" s="1"/>
  <c r="Y1952" i="5"/>
  <c r="AE1952" i="5" s="1"/>
  <c r="J1962" i="3" s="1"/>
  <c r="T1953" i="5"/>
  <c r="Z1953" i="5" s="1"/>
  <c r="E1963" i="3" s="1"/>
  <c r="U1953" i="5"/>
  <c r="AA1953" i="5" s="1"/>
  <c r="F1963" i="3" s="1"/>
  <c r="V1953" i="5"/>
  <c r="AB1953" i="5" s="1"/>
  <c r="G1963" i="3" s="1"/>
  <c r="W1953" i="5"/>
  <c r="AC1953" i="5" s="1"/>
  <c r="H1963" i="3" s="1"/>
  <c r="X1953" i="5"/>
  <c r="AD1953" i="5" s="1"/>
  <c r="I1963" i="3" s="1"/>
  <c r="Y1953" i="5"/>
  <c r="AE1953" i="5" s="1"/>
  <c r="J1963" i="3" s="1"/>
  <c r="T1954" i="5"/>
  <c r="Z1954" i="5" s="1"/>
  <c r="E1964" i="3" s="1"/>
  <c r="U1954" i="5"/>
  <c r="AA1954" i="5" s="1"/>
  <c r="F1964" i="3" s="1"/>
  <c r="V1954" i="5"/>
  <c r="AB1954" i="5" s="1"/>
  <c r="G1964" i="3" s="1"/>
  <c r="W1954" i="5"/>
  <c r="AC1954" i="5" s="1"/>
  <c r="H1964" i="3" s="1"/>
  <c r="X1954" i="5"/>
  <c r="AD1954" i="5" s="1"/>
  <c r="I1964" i="3" s="1"/>
  <c r="Y1954" i="5"/>
  <c r="AE1954" i="5" s="1"/>
  <c r="J1964" i="3" s="1"/>
  <c r="T1955" i="5"/>
  <c r="Z1955" i="5" s="1"/>
  <c r="E1965" i="3" s="1"/>
  <c r="U1955" i="5"/>
  <c r="AA1955" i="5" s="1"/>
  <c r="F1965" i="3" s="1"/>
  <c r="V1955" i="5"/>
  <c r="AB1955" i="5" s="1"/>
  <c r="G1965" i="3" s="1"/>
  <c r="W1955" i="5"/>
  <c r="AC1955" i="5" s="1"/>
  <c r="H1965" i="3" s="1"/>
  <c r="X1955" i="5"/>
  <c r="AD1955" i="5" s="1"/>
  <c r="I1965" i="3" s="1"/>
  <c r="Y1955" i="5"/>
  <c r="AE1955" i="5" s="1"/>
  <c r="J1965" i="3" s="1"/>
  <c r="T1956" i="5"/>
  <c r="Z1956" i="5" s="1"/>
  <c r="E1966" i="3" s="1"/>
  <c r="U1956" i="5"/>
  <c r="AA1956" i="5" s="1"/>
  <c r="F1966" i="3" s="1"/>
  <c r="V1956" i="5"/>
  <c r="AB1956" i="5" s="1"/>
  <c r="G1966" i="3" s="1"/>
  <c r="W1956" i="5"/>
  <c r="AC1956" i="5" s="1"/>
  <c r="H1966" i="3" s="1"/>
  <c r="X1956" i="5"/>
  <c r="AD1956" i="5" s="1"/>
  <c r="Y1956" i="5"/>
  <c r="AE1956" i="5" s="1"/>
  <c r="J1966" i="3" s="1"/>
  <c r="T1957" i="5"/>
  <c r="Z1957" i="5" s="1"/>
  <c r="E1967" i="3" s="1"/>
  <c r="U1957" i="5"/>
  <c r="AA1957" i="5" s="1"/>
  <c r="F1967" i="3" s="1"/>
  <c r="V1957" i="5"/>
  <c r="AB1957" i="5" s="1"/>
  <c r="G1967" i="3" s="1"/>
  <c r="W1957" i="5"/>
  <c r="AC1957" i="5" s="1"/>
  <c r="H1967" i="3" s="1"/>
  <c r="X1957" i="5"/>
  <c r="AD1957" i="5" s="1"/>
  <c r="I1967" i="3" s="1"/>
  <c r="Y1957" i="5"/>
  <c r="AE1957" i="5" s="1"/>
  <c r="J1967" i="3" s="1"/>
  <c r="T1958" i="5"/>
  <c r="Z1958" i="5" s="1"/>
  <c r="E1968" i="3" s="1"/>
  <c r="U1958" i="5"/>
  <c r="AA1958" i="5" s="1"/>
  <c r="F1968" i="3" s="1"/>
  <c r="V1958" i="5"/>
  <c r="AB1958" i="5" s="1"/>
  <c r="G1968" i="3" s="1"/>
  <c r="W1958" i="5"/>
  <c r="AC1958" i="5" s="1"/>
  <c r="H1968" i="3" s="1"/>
  <c r="X1958" i="5"/>
  <c r="AD1958" i="5" s="1"/>
  <c r="I1968" i="3" s="1"/>
  <c r="Y1958" i="5"/>
  <c r="AE1958" i="5" s="1"/>
  <c r="J1968" i="3" s="1"/>
  <c r="T1959" i="5"/>
  <c r="Z1959" i="5" s="1"/>
  <c r="E1969" i="3" s="1"/>
  <c r="U1959" i="5"/>
  <c r="AA1959" i="5" s="1"/>
  <c r="F1969" i="3" s="1"/>
  <c r="V1959" i="5"/>
  <c r="AB1959" i="5" s="1"/>
  <c r="G1969" i="3" s="1"/>
  <c r="W1959" i="5"/>
  <c r="AC1959" i="5" s="1"/>
  <c r="H1969" i="3" s="1"/>
  <c r="X1959" i="5"/>
  <c r="AD1959" i="5" s="1"/>
  <c r="I1969" i="3" s="1"/>
  <c r="Y1959" i="5"/>
  <c r="AE1959" i="5" s="1"/>
  <c r="J1969" i="3" s="1"/>
  <c r="T1960" i="5"/>
  <c r="Z1960" i="5" s="1"/>
  <c r="E1970" i="3" s="1"/>
  <c r="U1960" i="5"/>
  <c r="AA1960" i="5" s="1"/>
  <c r="F1970" i="3" s="1"/>
  <c r="V1960" i="5"/>
  <c r="AB1960" i="5" s="1"/>
  <c r="G1970" i="3" s="1"/>
  <c r="W1960" i="5"/>
  <c r="AC1960" i="5" s="1"/>
  <c r="H1970" i="3" s="1"/>
  <c r="X1960" i="5"/>
  <c r="AD1960" i="5" s="1"/>
  <c r="I1970" i="3" s="1"/>
  <c r="Y1960" i="5"/>
  <c r="AE1960" i="5" s="1"/>
  <c r="J1970" i="3" s="1"/>
  <c r="T1961" i="5"/>
  <c r="Z1961" i="5" s="1"/>
  <c r="E1971" i="3" s="1"/>
  <c r="U1961" i="5"/>
  <c r="AA1961" i="5" s="1"/>
  <c r="F1971" i="3" s="1"/>
  <c r="V1961" i="5"/>
  <c r="AB1961" i="5" s="1"/>
  <c r="G1971" i="3" s="1"/>
  <c r="W1961" i="5"/>
  <c r="AC1961" i="5" s="1"/>
  <c r="H1971" i="3" s="1"/>
  <c r="X1961" i="5"/>
  <c r="AD1961" i="5" s="1"/>
  <c r="I1971" i="3" s="1"/>
  <c r="Y1961" i="5"/>
  <c r="AE1961" i="5" s="1"/>
  <c r="J1971" i="3" s="1"/>
  <c r="T1962" i="5"/>
  <c r="Z1962" i="5" s="1"/>
  <c r="E1972" i="3" s="1"/>
  <c r="U1962" i="5"/>
  <c r="AA1962" i="5" s="1"/>
  <c r="F1972" i="3" s="1"/>
  <c r="V1962" i="5"/>
  <c r="AB1962" i="5" s="1"/>
  <c r="G1972" i="3" s="1"/>
  <c r="W1962" i="5"/>
  <c r="AC1962" i="5" s="1"/>
  <c r="H1972" i="3" s="1"/>
  <c r="X1962" i="5"/>
  <c r="AD1962" i="5" s="1"/>
  <c r="I1972" i="3" s="1"/>
  <c r="Y1962" i="5"/>
  <c r="AE1962" i="5" s="1"/>
  <c r="J1972" i="3" s="1"/>
  <c r="T1963" i="5"/>
  <c r="Z1963" i="5" s="1"/>
  <c r="E1973" i="3" s="1"/>
  <c r="U1963" i="5"/>
  <c r="AA1963" i="5" s="1"/>
  <c r="F1973" i="3" s="1"/>
  <c r="V1963" i="5"/>
  <c r="AB1963" i="5" s="1"/>
  <c r="G1973" i="3" s="1"/>
  <c r="W1963" i="5"/>
  <c r="AC1963" i="5" s="1"/>
  <c r="H1973" i="3" s="1"/>
  <c r="X1963" i="5"/>
  <c r="AD1963" i="5" s="1"/>
  <c r="I1973" i="3" s="1"/>
  <c r="Y1963" i="5"/>
  <c r="AE1963" i="5" s="1"/>
  <c r="J1973" i="3" s="1"/>
  <c r="T1964" i="5"/>
  <c r="Z1964" i="5" s="1"/>
  <c r="E1974" i="3" s="1"/>
  <c r="U1964" i="5"/>
  <c r="AA1964" i="5" s="1"/>
  <c r="F1974" i="3" s="1"/>
  <c r="V1964" i="5"/>
  <c r="AB1964" i="5" s="1"/>
  <c r="G1974" i="3" s="1"/>
  <c r="W1964" i="5"/>
  <c r="AC1964" i="5" s="1"/>
  <c r="H1974" i="3" s="1"/>
  <c r="X1964" i="5"/>
  <c r="AD1964" i="5" s="1"/>
  <c r="I1974" i="3" s="1"/>
  <c r="Y1964" i="5"/>
  <c r="AE1964" i="5" s="1"/>
  <c r="J1974" i="3" s="1"/>
  <c r="T1965" i="5"/>
  <c r="Z1965" i="5" s="1"/>
  <c r="E1975" i="3" s="1"/>
  <c r="U1965" i="5"/>
  <c r="AA1965" i="5" s="1"/>
  <c r="F1975" i="3" s="1"/>
  <c r="V1965" i="5"/>
  <c r="AB1965" i="5" s="1"/>
  <c r="G1975" i="3" s="1"/>
  <c r="W1965" i="5"/>
  <c r="AC1965" i="5" s="1"/>
  <c r="H1975" i="3" s="1"/>
  <c r="X1965" i="5"/>
  <c r="AD1965" i="5" s="1"/>
  <c r="I1975" i="3" s="1"/>
  <c r="Y1965" i="5"/>
  <c r="AE1965" i="5" s="1"/>
  <c r="J1975" i="3" s="1"/>
  <c r="T1966" i="5"/>
  <c r="Z1966" i="5" s="1"/>
  <c r="E1976" i="3" s="1"/>
  <c r="U1966" i="5"/>
  <c r="AA1966" i="5" s="1"/>
  <c r="F1976" i="3" s="1"/>
  <c r="V1966" i="5"/>
  <c r="AB1966" i="5" s="1"/>
  <c r="G1976" i="3" s="1"/>
  <c r="W1966" i="5"/>
  <c r="AC1966" i="5" s="1"/>
  <c r="H1976" i="3" s="1"/>
  <c r="X1966" i="5"/>
  <c r="AD1966" i="5" s="1"/>
  <c r="I1976" i="3" s="1"/>
  <c r="Y1966" i="5"/>
  <c r="AE1966" i="5" s="1"/>
  <c r="J1976" i="3" s="1"/>
  <c r="T1967" i="5"/>
  <c r="Z1967" i="5" s="1"/>
  <c r="E1977" i="3" s="1"/>
  <c r="U1967" i="5"/>
  <c r="AA1967" i="5" s="1"/>
  <c r="F1977" i="3" s="1"/>
  <c r="V1967" i="5"/>
  <c r="AB1967" i="5" s="1"/>
  <c r="G1977" i="3" s="1"/>
  <c r="W1967" i="5"/>
  <c r="AC1967" i="5" s="1"/>
  <c r="H1977" i="3" s="1"/>
  <c r="X1967" i="5"/>
  <c r="AD1967" i="5" s="1"/>
  <c r="I1977" i="3" s="1"/>
  <c r="Y1967" i="5"/>
  <c r="AE1967" i="5" s="1"/>
  <c r="J1977" i="3" s="1"/>
  <c r="T1968" i="5"/>
  <c r="Z1968" i="5" s="1"/>
  <c r="E1978" i="3" s="1"/>
  <c r="U1968" i="5"/>
  <c r="AA1968" i="5" s="1"/>
  <c r="V1968" i="5"/>
  <c r="AB1968" i="5" s="1"/>
  <c r="G1978" i="3" s="1"/>
  <c r="W1968" i="5"/>
  <c r="AC1968" i="5" s="1"/>
  <c r="H1978" i="3" s="1"/>
  <c r="X1968" i="5"/>
  <c r="AD1968" i="5" s="1"/>
  <c r="Y1968" i="5"/>
  <c r="AE1968" i="5" s="1"/>
  <c r="J1978" i="3" s="1"/>
  <c r="T1969" i="5"/>
  <c r="Z1969" i="5" s="1"/>
  <c r="E1979" i="3" s="1"/>
  <c r="U1969" i="5"/>
  <c r="AA1969" i="5" s="1"/>
  <c r="F1979" i="3" s="1"/>
  <c r="V1969" i="5"/>
  <c r="AB1969" i="5" s="1"/>
  <c r="G1979" i="3" s="1"/>
  <c r="W1969" i="5"/>
  <c r="AC1969" i="5" s="1"/>
  <c r="H1979" i="3" s="1"/>
  <c r="X1969" i="5"/>
  <c r="AD1969" i="5" s="1"/>
  <c r="I1979" i="3" s="1"/>
  <c r="Y1969" i="5"/>
  <c r="AE1969" i="5" s="1"/>
  <c r="J1979" i="3" s="1"/>
  <c r="T1970" i="5"/>
  <c r="Z1970" i="5" s="1"/>
  <c r="E1980" i="3" s="1"/>
  <c r="U1970" i="5"/>
  <c r="AA1970" i="5" s="1"/>
  <c r="F1980" i="3" s="1"/>
  <c r="V1970" i="5"/>
  <c r="AB1970" i="5" s="1"/>
  <c r="G1980" i="3" s="1"/>
  <c r="W1970" i="5"/>
  <c r="AC1970" i="5" s="1"/>
  <c r="H1980" i="3" s="1"/>
  <c r="X1970" i="5"/>
  <c r="AD1970" i="5" s="1"/>
  <c r="I1980" i="3" s="1"/>
  <c r="Y1970" i="5"/>
  <c r="AE1970" i="5" s="1"/>
  <c r="J1980" i="3" s="1"/>
  <c r="T1971" i="5"/>
  <c r="Z1971" i="5" s="1"/>
  <c r="E1981" i="3" s="1"/>
  <c r="U1971" i="5"/>
  <c r="AA1971" i="5" s="1"/>
  <c r="F1981" i="3" s="1"/>
  <c r="V1971" i="5"/>
  <c r="AB1971" i="5" s="1"/>
  <c r="G1981" i="3" s="1"/>
  <c r="W1971" i="5"/>
  <c r="AC1971" i="5" s="1"/>
  <c r="H1981" i="3" s="1"/>
  <c r="X1971" i="5"/>
  <c r="AD1971" i="5" s="1"/>
  <c r="I1981" i="3" s="1"/>
  <c r="Y1971" i="5"/>
  <c r="AE1971" i="5" s="1"/>
  <c r="J1981" i="3" s="1"/>
  <c r="T1972" i="5"/>
  <c r="Z1972" i="5" s="1"/>
  <c r="E1982" i="3" s="1"/>
  <c r="U1972" i="5"/>
  <c r="AA1972" i="5" s="1"/>
  <c r="F1982" i="3" s="1"/>
  <c r="V1972" i="5"/>
  <c r="AB1972" i="5" s="1"/>
  <c r="G1982" i="3" s="1"/>
  <c r="W1972" i="5"/>
  <c r="AC1972" i="5" s="1"/>
  <c r="H1982" i="3" s="1"/>
  <c r="X1972" i="5"/>
  <c r="AD1972" i="5" s="1"/>
  <c r="I1982" i="3" s="1"/>
  <c r="Y1972" i="5"/>
  <c r="AE1972" i="5" s="1"/>
  <c r="J1982" i="3" s="1"/>
  <c r="T1973" i="5"/>
  <c r="Z1973" i="5" s="1"/>
  <c r="E1983" i="3" s="1"/>
  <c r="U1973" i="5"/>
  <c r="AA1973" i="5" s="1"/>
  <c r="F1983" i="3" s="1"/>
  <c r="V1973" i="5"/>
  <c r="AB1973" i="5" s="1"/>
  <c r="G1983" i="3" s="1"/>
  <c r="W1973" i="5"/>
  <c r="AC1973" i="5" s="1"/>
  <c r="H1983" i="3" s="1"/>
  <c r="X1973" i="5"/>
  <c r="AD1973" i="5" s="1"/>
  <c r="I1983" i="3" s="1"/>
  <c r="Y1973" i="5"/>
  <c r="AE1973" i="5" s="1"/>
  <c r="J1983" i="3" s="1"/>
  <c r="T1974" i="5"/>
  <c r="Z1974" i="5" s="1"/>
  <c r="E1984" i="3" s="1"/>
  <c r="U1974" i="5"/>
  <c r="AA1974" i="5" s="1"/>
  <c r="F1984" i="3" s="1"/>
  <c r="V1974" i="5"/>
  <c r="AB1974" i="5" s="1"/>
  <c r="G1984" i="3" s="1"/>
  <c r="W1974" i="5"/>
  <c r="AC1974" i="5" s="1"/>
  <c r="H1984" i="3" s="1"/>
  <c r="X1974" i="5"/>
  <c r="AD1974" i="5" s="1"/>
  <c r="I1984" i="3" s="1"/>
  <c r="Y1974" i="5"/>
  <c r="AE1974" i="5" s="1"/>
  <c r="T1975" i="5"/>
  <c r="Z1975" i="5" s="1"/>
  <c r="E1985" i="3" s="1"/>
  <c r="U1975" i="5"/>
  <c r="AA1975" i="5" s="1"/>
  <c r="F1985" i="3" s="1"/>
  <c r="V1975" i="5"/>
  <c r="AB1975" i="5" s="1"/>
  <c r="G1985" i="3" s="1"/>
  <c r="W1975" i="5"/>
  <c r="AC1975" i="5" s="1"/>
  <c r="H1985" i="3" s="1"/>
  <c r="X1975" i="5"/>
  <c r="AD1975" i="5" s="1"/>
  <c r="I1985" i="3" s="1"/>
  <c r="Y1975" i="5"/>
  <c r="AE1975" i="5" s="1"/>
  <c r="J1985" i="3" s="1"/>
  <c r="T1976" i="5"/>
  <c r="Z1976" i="5" s="1"/>
  <c r="E1986" i="3" s="1"/>
  <c r="U1976" i="5"/>
  <c r="AA1976" i="5" s="1"/>
  <c r="F1986" i="3" s="1"/>
  <c r="V1976" i="5"/>
  <c r="AB1976" i="5" s="1"/>
  <c r="G1986" i="3" s="1"/>
  <c r="W1976" i="5"/>
  <c r="AC1976" i="5" s="1"/>
  <c r="H1986" i="3" s="1"/>
  <c r="X1976" i="5"/>
  <c r="AD1976" i="5" s="1"/>
  <c r="Y1976" i="5"/>
  <c r="AE1976" i="5" s="1"/>
  <c r="J1986" i="3" s="1"/>
  <c r="T1977" i="5"/>
  <c r="Z1977" i="5" s="1"/>
  <c r="E1987" i="3" s="1"/>
  <c r="U1977" i="5"/>
  <c r="AA1977" i="5" s="1"/>
  <c r="F1987" i="3" s="1"/>
  <c r="V1977" i="5"/>
  <c r="AB1977" i="5" s="1"/>
  <c r="G1987" i="3" s="1"/>
  <c r="W1977" i="5"/>
  <c r="AC1977" i="5" s="1"/>
  <c r="H1987" i="3" s="1"/>
  <c r="X1977" i="5"/>
  <c r="AD1977" i="5" s="1"/>
  <c r="I1987" i="3" s="1"/>
  <c r="Y1977" i="5"/>
  <c r="AE1977" i="5" s="1"/>
  <c r="J1987" i="3" s="1"/>
  <c r="T1978" i="5"/>
  <c r="Z1978" i="5" s="1"/>
  <c r="E1988" i="3" s="1"/>
  <c r="U1978" i="5"/>
  <c r="AA1978" i="5" s="1"/>
  <c r="F1988" i="3" s="1"/>
  <c r="V1978" i="5"/>
  <c r="AB1978" i="5" s="1"/>
  <c r="G1988" i="3" s="1"/>
  <c r="W1978" i="5"/>
  <c r="AC1978" i="5" s="1"/>
  <c r="H1988" i="3" s="1"/>
  <c r="X1978" i="5"/>
  <c r="AD1978" i="5" s="1"/>
  <c r="I1988" i="3" s="1"/>
  <c r="Y1978" i="5"/>
  <c r="AE1978" i="5" s="1"/>
  <c r="J1988" i="3" s="1"/>
  <c r="T1979" i="5"/>
  <c r="Z1979" i="5" s="1"/>
  <c r="E1989" i="3" s="1"/>
  <c r="U1979" i="5"/>
  <c r="AA1979" i="5" s="1"/>
  <c r="F1989" i="3" s="1"/>
  <c r="V1979" i="5"/>
  <c r="AB1979" i="5" s="1"/>
  <c r="G1989" i="3" s="1"/>
  <c r="W1979" i="5"/>
  <c r="AC1979" i="5" s="1"/>
  <c r="H1989" i="3" s="1"/>
  <c r="X1979" i="5"/>
  <c r="AD1979" i="5" s="1"/>
  <c r="I1989" i="3" s="1"/>
  <c r="Y1979" i="5"/>
  <c r="AE1979" i="5" s="1"/>
  <c r="J1989" i="3" s="1"/>
  <c r="T1980" i="5"/>
  <c r="Z1980" i="5" s="1"/>
  <c r="E1990" i="3" s="1"/>
  <c r="U1980" i="5"/>
  <c r="AA1980" i="5" s="1"/>
  <c r="F1990" i="3" s="1"/>
  <c r="V1980" i="5"/>
  <c r="AB1980" i="5" s="1"/>
  <c r="G1990" i="3" s="1"/>
  <c r="W1980" i="5"/>
  <c r="AC1980" i="5" s="1"/>
  <c r="H1990" i="3" s="1"/>
  <c r="X1980" i="5"/>
  <c r="AD1980" i="5" s="1"/>
  <c r="Y1980" i="5"/>
  <c r="AE1980" i="5" s="1"/>
  <c r="J1990" i="3" s="1"/>
  <c r="T1981" i="5"/>
  <c r="Z1981" i="5" s="1"/>
  <c r="E1991" i="3" s="1"/>
  <c r="U1981" i="5"/>
  <c r="AA1981" i="5" s="1"/>
  <c r="F1991" i="3" s="1"/>
  <c r="V1981" i="5"/>
  <c r="AB1981" i="5" s="1"/>
  <c r="G1991" i="3" s="1"/>
  <c r="W1981" i="5"/>
  <c r="AC1981" i="5" s="1"/>
  <c r="H1991" i="3" s="1"/>
  <c r="X1981" i="5"/>
  <c r="AD1981" i="5" s="1"/>
  <c r="I1991" i="3" s="1"/>
  <c r="Y1981" i="5"/>
  <c r="AE1981" i="5" s="1"/>
  <c r="J1991" i="3" s="1"/>
  <c r="T1982" i="5"/>
  <c r="Z1982" i="5" s="1"/>
  <c r="E1992" i="3" s="1"/>
  <c r="U1982" i="5"/>
  <c r="AA1982" i="5" s="1"/>
  <c r="F1992" i="3" s="1"/>
  <c r="V1982" i="5"/>
  <c r="AB1982" i="5" s="1"/>
  <c r="G1992" i="3" s="1"/>
  <c r="W1982" i="5"/>
  <c r="AC1982" i="5" s="1"/>
  <c r="H1992" i="3" s="1"/>
  <c r="X1982" i="5"/>
  <c r="AD1982" i="5" s="1"/>
  <c r="I1992" i="3" s="1"/>
  <c r="Y1982" i="5"/>
  <c r="AE1982" i="5" s="1"/>
  <c r="J1992" i="3" s="1"/>
  <c r="T1983" i="5"/>
  <c r="Z1983" i="5" s="1"/>
  <c r="E1993" i="3" s="1"/>
  <c r="U1983" i="5"/>
  <c r="AA1983" i="5" s="1"/>
  <c r="F1993" i="3" s="1"/>
  <c r="V1983" i="5"/>
  <c r="AB1983" i="5" s="1"/>
  <c r="G1993" i="3" s="1"/>
  <c r="W1983" i="5"/>
  <c r="AC1983" i="5" s="1"/>
  <c r="H1993" i="3" s="1"/>
  <c r="X1983" i="5"/>
  <c r="AD1983" i="5" s="1"/>
  <c r="I1993" i="3" s="1"/>
  <c r="Y1983" i="5"/>
  <c r="AE1983" i="5" s="1"/>
  <c r="J1993" i="3" s="1"/>
  <c r="T1984" i="5"/>
  <c r="Z1984" i="5" s="1"/>
  <c r="E1994" i="3" s="1"/>
  <c r="U1984" i="5"/>
  <c r="AA1984" i="5" s="1"/>
  <c r="F1994" i="3" s="1"/>
  <c r="V1984" i="5"/>
  <c r="AB1984" i="5" s="1"/>
  <c r="G1994" i="3" s="1"/>
  <c r="W1984" i="5"/>
  <c r="AC1984" i="5" s="1"/>
  <c r="H1994" i="3" s="1"/>
  <c r="X1984" i="5"/>
  <c r="AD1984" i="5" s="1"/>
  <c r="I1994" i="3" s="1"/>
  <c r="Y1984" i="5"/>
  <c r="AE1984" i="5" s="1"/>
  <c r="J1994" i="3" s="1"/>
  <c r="T1985" i="5"/>
  <c r="Z1985" i="5" s="1"/>
  <c r="E1995" i="3" s="1"/>
  <c r="U1985" i="5"/>
  <c r="AA1985" i="5" s="1"/>
  <c r="F1995" i="3" s="1"/>
  <c r="V1985" i="5"/>
  <c r="AB1985" i="5" s="1"/>
  <c r="G1995" i="3" s="1"/>
  <c r="W1985" i="5"/>
  <c r="AC1985" i="5" s="1"/>
  <c r="H1995" i="3" s="1"/>
  <c r="X1985" i="5"/>
  <c r="AD1985" i="5" s="1"/>
  <c r="I1995" i="3" s="1"/>
  <c r="Y1985" i="5"/>
  <c r="AE1985" i="5" s="1"/>
  <c r="J1995" i="3" s="1"/>
  <c r="T1986" i="5"/>
  <c r="Z1986" i="5" s="1"/>
  <c r="E1996" i="3" s="1"/>
  <c r="U1986" i="5"/>
  <c r="AA1986" i="5" s="1"/>
  <c r="F1996" i="3" s="1"/>
  <c r="V1986" i="5"/>
  <c r="AB1986" i="5" s="1"/>
  <c r="G1996" i="3" s="1"/>
  <c r="W1986" i="5"/>
  <c r="AC1986" i="5" s="1"/>
  <c r="H1996" i="3" s="1"/>
  <c r="X1986" i="5"/>
  <c r="AD1986" i="5" s="1"/>
  <c r="I1996" i="3" s="1"/>
  <c r="Y1986" i="5"/>
  <c r="AE1986" i="5" s="1"/>
  <c r="T1987" i="5"/>
  <c r="Z1987" i="5" s="1"/>
  <c r="E1997" i="3" s="1"/>
  <c r="U1987" i="5"/>
  <c r="AA1987" i="5" s="1"/>
  <c r="F1997" i="3" s="1"/>
  <c r="V1987" i="5"/>
  <c r="AB1987" i="5" s="1"/>
  <c r="G1997" i="3" s="1"/>
  <c r="W1987" i="5"/>
  <c r="AC1987" i="5" s="1"/>
  <c r="H1997" i="3" s="1"/>
  <c r="X1987" i="5"/>
  <c r="AD1987" i="5" s="1"/>
  <c r="I1997" i="3" s="1"/>
  <c r="Y1987" i="5"/>
  <c r="AE1987" i="5" s="1"/>
  <c r="J1997" i="3" s="1"/>
  <c r="T1988" i="5"/>
  <c r="Z1988" i="5" s="1"/>
  <c r="E1998" i="3" s="1"/>
  <c r="U1988" i="5"/>
  <c r="AA1988" i="5" s="1"/>
  <c r="F1998" i="3" s="1"/>
  <c r="V1988" i="5"/>
  <c r="AB1988" i="5" s="1"/>
  <c r="G1998" i="3" s="1"/>
  <c r="W1988" i="5"/>
  <c r="AC1988" i="5" s="1"/>
  <c r="H1998" i="3" s="1"/>
  <c r="X1988" i="5"/>
  <c r="AD1988" i="5" s="1"/>
  <c r="I1998" i="3" s="1"/>
  <c r="Y1988" i="5"/>
  <c r="AE1988" i="5" s="1"/>
  <c r="J1998" i="3" s="1"/>
  <c r="T1989" i="5"/>
  <c r="Z1989" i="5" s="1"/>
  <c r="E1999" i="3" s="1"/>
  <c r="U1989" i="5"/>
  <c r="AA1989" i="5" s="1"/>
  <c r="F1999" i="3" s="1"/>
  <c r="V1989" i="5"/>
  <c r="AB1989" i="5" s="1"/>
  <c r="G1999" i="3" s="1"/>
  <c r="W1989" i="5"/>
  <c r="AC1989" i="5" s="1"/>
  <c r="H1999" i="3" s="1"/>
  <c r="X1989" i="5"/>
  <c r="AD1989" i="5" s="1"/>
  <c r="I1999" i="3" s="1"/>
  <c r="Y1989" i="5"/>
  <c r="AE1989" i="5" s="1"/>
  <c r="J1999" i="3" s="1"/>
  <c r="T1990" i="5"/>
  <c r="Z1990" i="5" s="1"/>
  <c r="E2000" i="3" s="1"/>
  <c r="U1990" i="5"/>
  <c r="AA1990" i="5" s="1"/>
  <c r="F2000" i="3" s="1"/>
  <c r="V1990" i="5"/>
  <c r="AB1990" i="5" s="1"/>
  <c r="G2000" i="3" s="1"/>
  <c r="W1990" i="5"/>
  <c r="AC1990" i="5" s="1"/>
  <c r="H2000" i="3" s="1"/>
  <c r="X1990" i="5"/>
  <c r="AD1990" i="5" s="1"/>
  <c r="I2000" i="3" s="1"/>
  <c r="Y1990" i="5"/>
  <c r="AE1990" i="5" s="1"/>
  <c r="J2000" i="3" s="1"/>
  <c r="T1991" i="5"/>
  <c r="Z1991" i="5" s="1"/>
  <c r="E2001" i="3" s="1"/>
  <c r="U1991" i="5"/>
  <c r="AA1991" i="5" s="1"/>
  <c r="F2001" i="3" s="1"/>
  <c r="V1991" i="5"/>
  <c r="AB1991" i="5" s="1"/>
  <c r="W1991" i="5"/>
  <c r="AC1991" i="5" s="1"/>
  <c r="H2001" i="3" s="1"/>
  <c r="X1991" i="5"/>
  <c r="AD1991" i="5" s="1"/>
  <c r="I2001" i="3" s="1"/>
  <c r="Y1991" i="5"/>
  <c r="AE1991" i="5" s="1"/>
  <c r="J2001" i="3" s="1"/>
  <c r="T1992" i="5"/>
  <c r="Z1992" i="5" s="1"/>
  <c r="E2002" i="3" s="1"/>
  <c r="U1992" i="5"/>
  <c r="AA1992" i="5" s="1"/>
  <c r="V1992" i="5"/>
  <c r="AB1992" i="5" s="1"/>
  <c r="G2002" i="3" s="1"/>
  <c r="W1992" i="5"/>
  <c r="AC1992" i="5" s="1"/>
  <c r="H2002" i="3" s="1"/>
  <c r="X1992" i="5"/>
  <c r="AD1992" i="5" s="1"/>
  <c r="I2002" i="3" s="1"/>
  <c r="Y1992" i="5"/>
  <c r="AE1992" i="5" s="1"/>
  <c r="J2002" i="3" s="1"/>
  <c r="T1993" i="5"/>
  <c r="Z1993" i="5" s="1"/>
  <c r="E2003" i="3" s="1"/>
  <c r="U1993" i="5"/>
  <c r="AA1993" i="5" s="1"/>
  <c r="F2003" i="3" s="1"/>
  <c r="V1993" i="5"/>
  <c r="AB1993" i="5" s="1"/>
  <c r="G2003" i="3" s="1"/>
  <c r="W1993" i="5"/>
  <c r="AC1993" i="5" s="1"/>
  <c r="H2003" i="3" s="1"/>
  <c r="X1993" i="5"/>
  <c r="AD1993" i="5" s="1"/>
  <c r="I2003" i="3" s="1"/>
  <c r="Y1993" i="5"/>
  <c r="AE1993" i="5" s="1"/>
  <c r="J2003" i="3" s="1"/>
  <c r="T1994" i="5"/>
  <c r="Z1994" i="5" s="1"/>
  <c r="E2004" i="3" s="1"/>
  <c r="U1994" i="5"/>
  <c r="AA1994" i="5" s="1"/>
  <c r="F2004" i="3" s="1"/>
  <c r="V1994" i="5"/>
  <c r="AB1994" i="5" s="1"/>
  <c r="G2004" i="3" s="1"/>
  <c r="W1994" i="5"/>
  <c r="AC1994" i="5" s="1"/>
  <c r="H2004" i="3" s="1"/>
  <c r="X1994" i="5"/>
  <c r="AD1994" i="5" s="1"/>
  <c r="I2004" i="3" s="1"/>
  <c r="Y1994" i="5"/>
  <c r="AE1994" i="5" s="1"/>
  <c r="J2004" i="3" s="1"/>
  <c r="T1995" i="5"/>
  <c r="Z1995" i="5" s="1"/>
  <c r="E2005" i="3" s="1"/>
  <c r="U1995" i="5"/>
  <c r="AA1995" i="5" s="1"/>
  <c r="F2005" i="3" s="1"/>
  <c r="V1995" i="5"/>
  <c r="AB1995" i="5" s="1"/>
  <c r="G2005" i="3" s="1"/>
  <c r="W1995" i="5"/>
  <c r="AC1995" i="5" s="1"/>
  <c r="H2005" i="3" s="1"/>
  <c r="X1995" i="5"/>
  <c r="AD1995" i="5" s="1"/>
  <c r="I2005" i="3" s="1"/>
  <c r="Y1995" i="5"/>
  <c r="AE1995" i="5" s="1"/>
  <c r="J2005" i="3" s="1"/>
  <c r="T1996" i="5"/>
  <c r="Z1996" i="5" s="1"/>
  <c r="E2006" i="3" s="1"/>
  <c r="U1996" i="5"/>
  <c r="AA1996" i="5" s="1"/>
  <c r="F2006" i="3" s="1"/>
  <c r="V1996" i="5"/>
  <c r="AB1996" i="5" s="1"/>
  <c r="G2006" i="3" s="1"/>
  <c r="W1996" i="5"/>
  <c r="AC1996" i="5" s="1"/>
  <c r="H2006" i="3" s="1"/>
  <c r="X1996" i="5"/>
  <c r="AD1996" i="5" s="1"/>
  <c r="I2006" i="3" s="1"/>
  <c r="Y1996" i="5"/>
  <c r="AE1996" i="5" s="1"/>
  <c r="J2006" i="3" s="1"/>
  <c r="T1997" i="5"/>
  <c r="Z1997" i="5" s="1"/>
  <c r="E2007" i="3" s="1"/>
  <c r="U1997" i="5"/>
  <c r="AA1997" i="5" s="1"/>
  <c r="F2007" i="3" s="1"/>
  <c r="V1997" i="5"/>
  <c r="AB1997" i="5" s="1"/>
  <c r="G2007" i="3" s="1"/>
  <c r="W1997" i="5"/>
  <c r="AC1997" i="5" s="1"/>
  <c r="H2007" i="3" s="1"/>
  <c r="X1997" i="5"/>
  <c r="AD1997" i="5" s="1"/>
  <c r="I2007" i="3" s="1"/>
  <c r="Y1997" i="5"/>
  <c r="AE1997" i="5" s="1"/>
  <c r="J2007" i="3" s="1"/>
  <c r="T1998" i="5"/>
  <c r="Z1998" i="5" s="1"/>
  <c r="E2008" i="3" s="1"/>
  <c r="U1998" i="5"/>
  <c r="AA1998" i="5" s="1"/>
  <c r="F2008" i="3" s="1"/>
  <c r="V1998" i="5"/>
  <c r="AB1998" i="5" s="1"/>
  <c r="G2008" i="3" s="1"/>
  <c r="W1998" i="5"/>
  <c r="AC1998" i="5" s="1"/>
  <c r="H2008" i="3" s="1"/>
  <c r="X1998" i="5"/>
  <c r="AD1998" i="5" s="1"/>
  <c r="I2008" i="3" s="1"/>
  <c r="Y1998" i="5"/>
  <c r="AE1998" i="5" s="1"/>
  <c r="T1999" i="5"/>
  <c r="Z1999" i="5" s="1"/>
  <c r="E2009" i="3" s="1"/>
  <c r="U1999" i="5"/>
  <c r="AA1999" i="5" s="1"/>
  <c r="F2009" i="3" s="1"/>
  <c r="V1999" i="5"/>
  <c r="AB1999" i="5" s="1"/>
  <c r="G2009" i="3" s="1"/>
  <c r="W1999" i="5"/>
  <c r="AC1999" i="5" s="1"/>
  <c r="H2009" i="3" s="1"/>
  <c r="X1999" i="5"/>
  <c r="AD1999" i="5" s="1"/>
  <c r="I2009" i="3" s="1"/>
  <c r="Y1999" i="5"/>
  <c r="AE1999" i="5" s="1"/>
  <c r="J2009" i="3" s="1"/>
  <c r="T2000" i="5"/>
  <c r="Z2000" i="5" s="1"/>
  <c r="E2010" i="3" s="1"/>
  <c r="U2000" i="5"/>
  <c r="AA2000" i="5" s="1"/>
  <c r="F2010" i="3" s="1"/>
  <c r="V2000" i="5"/>
  <c r="AB2000" i="5" s="1"/>
  <c r="W2000" i="5"/>
  <c r="AC2000" i="5" s="1"/>
  <c r="H2010" i="3" s="1"/>
  <c r="X2000" i="5"/>
  <c r="AD2000" i="5" s="1"/>
  <c r="I2010" i="3" s="1"/>
  <c r="Y2000" i="5"/>
  <c r="AE2000" i="5" s="1"/>
  <c r="J2010" i="3" s="1"/>
  <c r="T2001" i="5"/>
  <c r="Z2001" i="5" s="1"/>
  <c r="E2011" i="3" s="1"/>
  <c r="U2001" i="5"/>
  <c r="AA2001" i="5" s="1"/>
  <c r="F2011" i="3" s="1"/>
  <c r="V2001" i="5"/>
  <c r="AB2001" i="5" s="1"/>
  <c r="G2011" i="3" s="1"/>
  <c r="W2001" i="5"/>
  <c r="AC2001" i="5" s="1"/>
  <c r="H2011" i="3" s="1"/>
  <c r="X2001" i="5"/>
  <c r="AD2001" i="5" s="1"/>
  <c r="Y2001" i="5"/>
  <c r="AE2001" i="5" s="1"/>
  <c r="J2011" i="3" s="1"/>
  <c r="T2002" i="5"/>
  <c r="Z2002" i="5" s="1"/>
  <c r="E2012" i="3" s="1"/>
  <c r="U2002" i="5"/>
  <c r="AA2002" i="5" s="1"/>
  <c r="F2012" i="3" s="1"/>
  <c r="V2002" i="5"/>
  <c r="AB2002" i="5" s="1"/>
  <c r="G2012" i="3" s="1"/>
  <c r="W2002" i="5"/>
  <c r="AC2002" i="5" s="1"/>
  <c r="H2012" i="3" s="1"/>
  <c r="X2002" i="5"/>
  <c r="AD2002" i="5" s="1"/>
  <c r="I2012" i="3" s="1"/>
  <c r="Y2002" i="5"/>
  <c r="AE2002" i="5" s="1"/>
  <c r="J2012" i="3" s="1"/>
  <c r="T2003" i="5"/>
  <c r="Z2003" i="5" s="1"/>
  <c r="E2013" i="3" s="1"/>
  <c r="U2003" i="5"/>
  <c r="AA2003" i="5" s="1"/>
  <c r="F2013" i="3" s="1"/>
  <c r="V2003" i="5"/>
  <c r="AB2003" i="5" s="1"/>
  <c r="G2013" i="3" s="1"/>
  <c r="W2003" i="5"/>
  <c r="AC2003" i="5" s="1"/>
  <c r="H2013" i="3" s="1"/>
  <c r="X2003" i="5"/>
  <c r="AD2003" i="5" s="1"/>
  <c r="I2013" i="3" s="1"/>
  <c r="Y2003" i="5"/>
  <c r="AE2003" i="5" s="1"/>
  <c r="J2013" i="3" s="1"/>
  <c r="T2004" i="5"/>
  <c r="Z2004" i="5" s="1"/>
  <c r="E2014" i="3" s="1"/>
  <c r="U2004" i="5"/>
  <c r="AA2004" i="5" s="1"/>
  <c r="F2014" i="3" s="1"/>
  <c r="V2004" i="5"/>
  <c r="AB2004" i="5" s="1"/>
  <c r="G2014" i="3" s="1"/>
  <c r="W2004" i="5"/>
  <c r="AC2004" i="5" s="1"/>
  <c r="H2014" i="3" s="1"/>
  <c r="X2004" i="5"/>
  <c r="AD2004" i="5" s="1"/>
  <c r="I2014" i="3" s="1"/>
  <c r="Y2004" i="5"/>
  <c r="AE2004" i="5" s="1"/>
  <c r="J2014" i="3" s="1"/>
  <c r="T2005" i="5"/>
  <c r="Z2005" i="5" s="1"/>
  <c r="E2015" i="3" s="1"/>
  <c r="U2005" i="5"/>
  <c r="AA2005" i="5" s="1"/>
  <c r="F2015" i="3" s="1"/>
  <c r="V2005" i="5"/>
  <c r="AB2005" i="5" s="1"/>
  <c r="G2015" i="3" s="1"/>
  <c r="W2005" i="5"/>
  <c r="AC2005" i="5" s="1"/>
  <c r="X2005" i="5"/>
  <c r="AD2005" i="5" s="1"/>
  <c r="I2015" i="3" s="1"/>
  <c r="Y2005" i="5"/>
  <c r="AE2005" i="5" s="1"/>
  <c r="J2015" i="3" s="1"/>
  <c r="T2006" i="5"/>
  <c r="Z2006" i="5" s="1"/>
  <c r="E2016" i="3" s="1"/>
  <c r="U2006" i="5"/>
  <c r="AA2006" i="5" s="1"/>
  <c r="F2016" i="3" s="1"/>
  <c r="V2006" i="5"/>
  <c r="AB2006" i="5" s="1"/>
  <c r="G2016" i="3" s="1"/>
  <c r="W2006" i="5"/>
  <c r="AC2006" i="5" s="1"/>
  <c r="H2016" i="3" s="1"/>
  <c r="X2006" i="5"/>
  <c r="AD2006" i="5" s="1"/>
  <c r="I2016" i="3" s="1"/>
  <c r="Y2006" i="5"/>
  <c r="AE2006" i="5" s="1"/>
  <c r="J2016" i="3" s="1"/>
  <c r="T2007" i="5"/>
  <c r="Z2007" i="5" s="1"/>
  <c r="E2017" i="3" s="1"/>
  <c r="U2007" i="5"/>
  <c r="AA2007" i="5" s="1"/>
  <c r="F2017" i="3" s="1"/>
  <c r="V2007" i="5"/>
  <c r="AB2007" i="5" s="1"/>
  <c r="G2017" i="3" s="1"/>
  <c r="W2007" i="5"/>
  <c r="AC2007" i="5" s="1"/>
  <c r="H2017" i="3" s="1"/>
  <c r="X2007" i="5"/>
  <c r="AD2007" i="5" s="1"/>
  <c r="I2017" i="3" s="1"/>
  <c r="Y2007" i="5"/>
  <c r="AE2007" i="5" s="1"/>
  <c r="J2017" i="3" s="1"/>
  <c r="T2008" i="5"/>
  <c r="Z2008" i="5" s="1"/>
  <c r="E2018" i="3" s="1"/>
  <c r="U2008" i="5"/>
  <c r="AA2008" i="5" s="1"/>
  <c r="F2018" i="3" s="1"/>
  <c r="V2008" i="5"/>
  <c r="AB2008" i="5" s="1"/>
  <c r="G2018" i="3" s="1"/>
  <c r="W2008" i="5"/>
  <c r="AC2008" i="5" s="1"/>
  <c r="H2018" i="3" s="1"/>
  <c r="X2008" i="5"/>
  <c r="AD2008" i="5" s="1"/>
  <c r="I2018" i="3" s="1"/>
  <c r="Y2008" i="5"/>
  <c r="AE2008" i="5" s="1"/>
  <c r="J2018" i="3" s="1"/>
  <c r="T2009" i="5"/>
  <c r="Z2009" i="5" s="1"/>
  <c r="E2019" i="3" s="1"/>
  <c r="U2009" i="5"/>
  <c r="AA2009" i="5" s="1"/>
  <c r="F2019" i="3" s="1"/>
  <c r="V2009" i="5"/>
  <c r="AB2009" i="5" s="1"/>
  <c r="G2019" i="3" s="1"/>
  <c r="W2009" i="5"/>
  <c r="AC2009" i="5" s="1"/>
  <c r="H2019" i="3" s="1"/>
  <c r="X2009" i="5"/>
  <c r="AD2009" i="5" s="1"/>
  <c r="I2019" i="3" s="1"/>
  <c r="Y2009" i="5"/>
  <c r="AE2009" i="5" s="1"/>
  <c r="J2019" i="3" s="1"/>
  <c r="T2010" i="5"/>
  <c r="Z2010" i="5" s="1"/>
  <c r="E2020" i="3" s="1"/>
  <c r="U2010" i="5"/>
  <c r="AA2010" i="5" s="1"/>
  <c r="F2020" i="3" s="1"/>
  <c r="V2010" i="5"/>
  <c r="AB2010" i="5" s="1"/>
  <c r="W2010" i="5"/>
  <c r="AC2010" i="5" s="1"/>
  <c r="H2020" i="3" s="1"/>
  <c r="X2010" i="5"/>
  <c r="AD2010" i="5" s="1"/>
  <c r="I2020" i="3" s="1"/>
  <c r="Y2010" i="5"/>
  <c r="AE2010" i="5" s="1"/>
  <c r="T2011" i="5"/>
  <c r="Z2011" i="5" s="1"/>
  <c r="U2011" i="5"/>
  <c r="AA2011" i="5" s="1"/>
  <c r="F2021" i="3" s="1"/>
  <c r="V2011" i="5"/>
  <c r="AB2011" i="5" s="1"/>
  <c r="G2021" i="3" s="1"/>
  <c r="W2011" i="5"/>
  <c r="AC2011" i="5" s="1"/>
  <c r="H2021" i="3" s="1"/>
  <c r="X2011" i="5"/>
  <c r="AD2011" i="5" s="1"/>
  <c r="I2021" i="3" s="1"/>
  <c r="Y2011" i="5"/>
  <c r="AE2011" i="5" s="1"/>
  <c r="J2021" i="3" s="1"/>
  <c r="T2012" i="5"/>
  <c r="Z2012" i="5" s="1"/>
  <c r="E2022" i="3" s="1"/>
  <c r="U2012" i="5"/>
  <c r="AA2012" i="5" s="1"/>
  <c r="F2022" i="3" s="1"/>
  <c r="V2012" i="5"/>
  <c r="AB2012" i="5" s="1"/>
  <c r="W2012" i="5"/>
  <c r="AC2012" i="5" s="1"/>
  <c r="H2022" i="3" s="1"/>
  <c r="X2012" i="5"/>
  <c r="AD2012" i="5" s="1"/>
  <c r="I2022" i="3" s="1"/>
  <c r="Y2012" i="5"/>
  <c r="AE2012" i="5" s="1"/>
  <c r="J2022" i="3" s="1"/>
  <c r="T2013" i="5"/>
  <c r="Z2013" i="5" s="1"/>
  <c r="E2023" i="3" s="1"/>
  <c r="U2013" i="5"/>
  <c r="AA2013" i="5" s="1"/>
  <c r="F2023" i="3" s="1"/>
  <c r="V2013" i="5"/>
  <c r="AB2013" i="5" s="1"/>
  <c r="G2023" i="3" s="1"/>
  <c r="W2013" i="5"/>
  <c r="AC2013" i="5" s="1"/>
  <c r="H2023" i="3" s="1"/>
  <c r="X2013" i="5"/>
  <c r="AD2013" i="5" s="1"/>
  <c r="I2023" i="3" s="1"/>
  <c r="Y2013" i="5"/>
  <c r="AE2013" i="5" s="1"/>
  <c r="J2023" i="3" s="1"/>
  <c r="T2014" i="5"/>
  <c r="Z2014" i="5" s="1"/>
  <c r="U2014" i="5"/>
  <c r="AA2014" i="5" s="1"/>
  <c r="F2024" i="3" s="1"/>
  <c r="V2014" i="5"/>
  <c r="AB2014" i="5" s="1"/>
  <c r="G2024" i="3" s="1"/>
  <c r="W2014" i="5"/>
  <c r="AC2014" i="5" s="1"/>
  <c r="H2024" i="3" s="1"/>
  <c r="X2014" i="5"/>
  <c r="AD2014" i="5" s="1"/>
  <c r="I2024" i="3" s="1"/>
  <c r="Y2014" i="5"/>
  <c r="AE2014" i="5" s="1"/>
  <c r="J2024" i="3" s="1"/>
  <c r="T2015" i="5"/>
  <c r="Z2015" i="5" s="1"/>
  <c r="E2025" i="3" s="1"/>
  <c r="U2015" i="5"/>
  <c r="AA2015" i="5" s="1"/>
  <c r="F2025" i="3" s="1"/>
  <c r="V2015" i="5"/>
  <c r="AB2015" i="5" s="1"/>
  <c r="G2025" i="3" s="1"/>
  <c r="W2015" i="5"/>
  <c r="AC2015" i="5" s="1"/>
  <c r="H2025" i="3" s="1"/>
  <c r="X2015" i="5"/>
  <c r="AD2015" i="5" s="1"/>
  <c r="I2025" i="3" s="1"/>
  <c r="Y2015" i="5"/>
  <c r="AE2015" i="5" s="1"/>
  <c r="J2025" i="3" s="1"/>
  <c r="T2016" i="5"/>
  <c r="Z2016" i="5" s="1"/>
  <c r="E2026" i="3" s="1"/>
  <c r="U2016" i="5"/>
  <c r="AA2016" i="5" s="1"/>
  <c r="F2026" i="3" s="1"/>
  <c r="V2016" i="5"/>
  <c r="AB2016" i="5" s="1"/>
  <c r="G2026" i="3" s="1"/>
  <c r="W2016" i="5"/>
  <c r="AC2016" i="5" s="1"/>
  <c r="H2026" i="3" s="1"/>
  <c r="X2016" i="5"/>
  <c r="AD2016" i="5" s="1"/>
  <c r="I2026" i="3" s="1"/>
  <c r="Y2016" i="5"/>
  <c r="AE2016" i="5" s="1"/>
  <c r="J2026" i="3" s="1"/>
  <c r="T2017" i="5"/>
  <c r="Z2017" i="5" s="1"/>
  <c r="E2027" i="3" s="1"/>
  <c r="U2017" i="5"/>
  <c r="AA2017" i="5" s="1"/>
  <c r="F2027" i="3" s="1"/>
  <c r="V2017" i="5"/>
  <c r="AB2017" i="5" s="1"/>
  <c r="G2027" i="3" s="1"/>
  <c r="W2017" i="5"/>
  <c r="AC2017" i="5" s="1"/>
  <c r="H2027" i="3" s="1"/>
  <c r="X2017" i="5"/>
  <c r="AD2017" i="5" s="1"/>
  <c r="I2027" i="3" s="1"/>
  <c r="Y2017" i="5"/>
  <c r="AE2017" i="5" s="1"/>
  <c r="J2027" i="3" s="1"/>
  <c r="T2018" i="5"/>
  <c r="Z2018" i="5" s="1"/>
  <c r="U2018" i="5"/>
  <c r="AA2018" i="5" s="1"/>
  <c r="F2028" i="3" s="1"/>
  <c r="V2018" i="5"/>
  <c r="AB2018" i="5" s="1"/>
  <c r="G2028" i="3" s="1"/>
  <c r="W2018" i="5"/>
  <c r="AC2018" i="5" s="1"/>
  <c r="H2028" i="3" s="1"/>
  <c r="X2018" i="5"/>
  <c r="AD2018" i="5" s="1"/>
  <c r="I2028" i="3" s="1"/>
  <c r="Y2018" i="5"/>
  <c r="AE2018" i="5" s="1"/>
  <c r="J2028" i="3" s="1"/>
  <c r="T2019" i="5"/>
  <c r="Z2019" i="5" s="1"/>
  <c r="E2029" i="3" s="1"/>
  <c r="U2019" i="5"/>
  <c r="AA2019" i="5" s="1"/>
  <c r="F2029" i="3" s="1"/>
  <c r="V2019" i="5"/>
  <c r="AB2019" i="5" s="1"/>
  <c r="G2029" i="3" s="1"/>
  <c r="W2019" i="5"/>
  <c r="AC2019" i="5" s="1"/>
  <c r="H2029" i="3" s="1"/>
  <c r="X2019" i="5"/>
  <c r="AD2019" i="5" s="1"/>
  <c r="I2029" i="3" s="1"/>
  <c r="Y2019" i="5"/>
  <c r="AE2019" i="5" s="1"/>
  <c r="J2029" i="3" s="1"/>
  <c r="T2020" i="5"/>
  <c r="Z2020" i="5" s="1"/>
  <c r="E2030" i="3" s="1"/>
  <c r="U2020" i="5"/>
  <c r="AA2020" i="5" s="1"/>
  <c r="F2030" i="3" s="1"/>
  <c r="V2020" i="5"/>
  <c r="AB2020" i="5" s="1"/>
  <c r="G2030" i="3" s="1"/>
  <c r="W2020" i="5"/>
  <c r="AC2020" i="5" s="1"/>
  <c r="H2030" i="3" s="1"/>
  <c r="X2020" i="5"/>
  <c r="AD2020" i="5" s="1"/>
  <c r="I2030" i="3" s="1"/>
  <c r="Y2020" i="5"/>
  <c r="AE2020" i="5" s="1"/>
  <c r="J2030" i="3" s="1"/>
  <c r="T2021" i="5"/>
  <c r="Z2021" i="5" s="1"/>
  <c r="U2021" i="5"/>
  <c r="AA2021" i="5" s="1"/>
  <c r="F2031" i="3" s="1"/>
  <c r="V2021" i="5"/>
  <c r="AB2021" i="5" s="1"/>
  <c r="G2031" i="3" s="1"/>
  <c r="W2021" i="5"/>
  <c r="AC2021" i="5" s="1"/>
  <c r="X2021" i="5"/>
  <c r="AD2021" i="5" s="1"/>
  <c r="Y2021" i="5"/>
  <c r="AE2021" i="5" s="1"/>
  <c r="J2031" i="3" s="1"/>
  <c r="T2022" i="5"/>
  <c r="Z2022" i="5" s="1"/>
  <c r="E2032" i="3" s="1"/>
  <c r="U2022" i="5"/>
  <c r="AA2022" i="5" s="1"/>
  <c r="F2032" i="3" s="1"/>
  <c r="V2022" i="5"/>
  <c r="AB2022" i="5" s="1"/>
  <c r="G2032" i="3" s="1"/>
  <c r="W2022" i="5"/>
  <c r="AC2022" i="5" s="1"/>
  <c r="H2032" i="3" s="1"/>
  <c r="X2022" i="5"/>
  <c r="AD2022" i="5" s="1"/>
  <c r="I2032" i="3" s="1"/>
  <c r="Y2022" i="5"/>
  <c r="AE2022" i="5" s="1"/>
  <c r="J2032" i="3" s="1"/>
  <c r="T2023" i="5"/>
  <c r="Z2023" i="5" s="1"/>
  <c r="U2023" i="5"/>
  <c r="AA2023" i="5" s="1"/>
  <c r="F2033" i="3" s="1"/>
  <c r="V2023" i="5"/>
  <c r="AB2023" i="5" s="1"/>
  <c r="G2033" i="3" s="1"/>
  <c r="W2023" i="5"/>
  <c r="AC2023" i="5" s="1"/>
  <c r="H2033" i="3" s="1"/>
  <c r="X2023" i="5"/>
  <c r="AD2023" i="5" s="1"/>
  <c r="I2033" i="3" s="1"/>
  <c r="Y2023" i="5"/>
  <c r="AE2023" i="5" s="1"/>
  <c r="J2033" i="3" s="1"/>
  <c r="T2024" i="5"/>
  <c r="Z2024" i="5" s="1"/>
  <c r="E2034" i="3" s="1"/>
  <c r="U2024" i="5"/>
  <c r="AA2024" i="5" s="1"/>
  <c r="F2034" i="3" s="1"/>
  <c r="V2024" i="5"/>
  <c r="AB2024" i="5" s="1"/>
  <c r="G2034" i="3" s="1"/>
  <c r="W2024" i="5"/>
  <c r="AC2024" i="5" s="1"/>
  <c r="H2034" i="3" s="1"/>
  <c r="X2024" i="5"/>
  <c r="AD2024" i="5" s="1"/>
  <c r="I2034" i="3" s="1"/>
  <c r="Y2024" i="5"/>
  <c r="AE2024" i="5" s="1"/>
  <c r="J2034" i="3" s="1"/>
  <c r="T2025" i="5"/>
  <c r="Z2025" i="5" s="1"/>
  <c r="E2035" i="3" s="1"/>
  <c r="U2025" i="5"/>
  <c r="AA2025" i="5" s="1"/>
  <c r="F2035" i="3" s="1"/>
  <c r="V2025" i="5"/>
  <c r="AB2025" i="5" s="1"/>
  <c r="G2035" i="3" s="1"/>
  <c r="W2025" i="5"/>
  <c r="AC2025" i="5" s="1"/>
  <c r="H2035" i="3" s="1"/>
  <c r="X2025" i="5"/>
  <c r="AD2025" i="5" s="1"/>
  <c r="I2035" i="3" s="1"/>
  <c r="Y2025" i="5"/>
  <c r="AE2025" i="5" s="1"/>
  <c r="J2035" i="3" s="1"/>
  <c r="T2026" i="5"/>
  <c r="Z2026" i="5" s="1"/>
  <c r="E2036" i="3" s="1"/>
  <c r="U2026" i="5"/>
  <c r="AA2026" i="5" s="1"/>
  <c r="F2036" i="3" s="1"/>
  <c r="V2026" i="5"/>
  <c r="AB2026" i="5" s="1"/>
  <c r="G2036" i="3" s="1"/>
  <c r="W2026" i="5"/>
  <c r="AC2026" i="5" s="1"/>
  <c r="H2036" i="3" s="1"/>
  <c r="X2026" i="5"/>
  <c r="AD2026" i="5" s="1"/>
  <c r="I2036" i="3" s="1"/>
  <c r="Y2026" i="5"/>
  <c r="AE2026" i="5" s="1"/>
  <c r="J2036" i="3" s="1"/>
  <c r="T2027" i="5"/>
  <c r="Z2027" i="5" s="1"/>
  <c r="E2037" i="3" s="1"/>
  <c r="U2027" i="5"/>
  <c r="AA2027" i="5" s="1"/>
  <c r="F2037" i="3" s="1"/>
  <c r="V2027" i="5"/>
  <c r="AB2027" i="5" s="1"/>
  <c r="G2037" i="3" s="1"/>
  <c r="W2027" i="5"/>
  <c r="AC2027" i="5" s="1"/>
  <c r="H2037" i="3" s="1"/>
  <c r="X2027" i="5"/>
  <c r="AD2027" i="5" s="1"/>
  <c r="I2037" i="3" s="1"/>
  <c r="Y2027" i="5"/>
  <c r="AE2027" i="5" s="1"/>
  <c r="J2037" i="3" s="1"/>
  <c r="T2028" i="5"/>
  <c r="Z2028" i="5" s="1"/>
  <c r="E2038" i="3" s="1"/>
  <c r="U2028" i="5"/>
  <c r="AA2028" i="5" s="1"/>
  <c r="F2038" i="3" s="1"/>
  <c r="V2028" i="5"/>
  <c r="AB2028" i="5" s="1"/>
  <c r="G2038" i="3" s="1"/>
  <c r="W2028" i="5"/>
  <c r="AC2028" i="5" s="1"/>
  <c r="H2038" i="3" s="1"/>
  <c r="X2028" i="5"/>
  <c r="AD2028" i="5" s="1"/>
  <c r="I2038" i="3" s="1"/>
  <c r="Y2028" i="5"/>
  <c r="AE2028" i="5" s="1"/>
  <c r="J2038" i="3" s="1"/>
  <c r="T2029" i="5"/>
  <c r="Z2029" i="5" s="1"/>
  <c r="E2039" i="3" s="1"/>
  <c r="U2029" i="5"/>
  <c r="AA2029" i="5" s="1"/>
  <c r="F2039" i="3" s="1"/>
  <c r="V2029" i="5"/>
  <c r="AB2029" i="5" s="1"/>
  <c r="G2039" i="3" s="1"/>
  <c r="W2029" i="5"/>
  <c r="AC2029" i="5" s="1"/>
  <c r="X2029" i="5"/>
  <c r="AD2029" i="5" s="1"/>
  <c r="I2039" i="3" s="1"/>
  <c r="Y2029" i="5"/>
  <c r="AE2029" i="5" s="1"/>
  <c r="J2039" i="3" s="1"/>
  <c r="T2030" i="5"/>
  <c r="Z2030" i="5" s="1"/>
  <c r="E2040" i="3" s="1"/>
  <c r="U2030" i="5"/>
  <c r="AA2030" i="5" s="1"/>
  <c r="F2040" i="3" s="1"/>
  <c r="V2030" i="5"/>
  <c r="AB2030" i="5" s="1"/>
  <c r="G2040" i="3" s="1"/>
  <c r="W2030" i="5"/>
  <c r="AC2030" i="5" s="1"/>
  <c r="H2040" i="3" s="1"/>
  <c r="X2030" i="5"/>
  <c r="AD2030" i="5" s="1"/>
  <c r="I2040" i="3" s="1"/>
  <c r="Y2030" i="5"/>
  <c r="AE2030" i="5" s="1"/>
  <c r="J2040" i="3" s="1"/>
  <c r="T2031" i="5"/>
  <c r="Z2031" i="5" s="1"/>
  <c r="E2041" i="3" s="1"/>
  <c r="U2031" i="5"/>
  <c r="AA2031" i="5" s="1"/>
  <c r="F2041" i="3" s="1"/>
  <c r="V2031" i="5"/>
  <c r="AB2031" i="5" s="1"/>
  <c r="W2031" i="5"/>
  <c r="AC2031" i="5" s="1"/>
  <c r="H2041" i="3" s="1"/>
  <c r="X2031" i="5"/>
  <c r="AD2031" i="5" s="1"/>
  <c r="I2041" i="3" s="1"/>
  <c r="Y2031" i="5"/>
  <c r="AE2031" i="5" s="1"/>
  <c r="J2041" i="3" s="1"/>
  <c r="T2032" i="5"/>
  <c r="Z2032" i="5" s="1"/>
  <c r="E2042" i="3" s="1"/>
  <c r="U2032" i="5"/>
  <c r="AA2032" i="5" s="1"/>
  <c r="F2042" i="3" s="1"/>
  <c r="V2032" i="5"/>
  <c r="AB2032" i="5" s="1"/>
  <c r="G2042" i="3" s="1"/>
  <c r="W2032" i="5"/>
  <c r="AC2032" i="5" s="1"/>
  <c r="H2042" i="3" s="1"/>
  <c r="X2032" i="5"/>
  <c r="AD2032" i="5" s="1"/>
  <c r="I2042" i="3" s="1"/>
  <c r="Y2032" i="5"/>
  <c r="AE2032" i="5" s="1"/>
  <c r="J2042" i="3" s="1"/>
  <c r="T2033" i="5"/>
  <c r="Z2033" i="5" s="1"/>
  <c r="E2043" i="3" s="1"/>
  <c r="U2033" i="5"/>
  <c r="AA2033" i="5" s="1"/>
  <c r="F2043" i="3" s="1"/>
  <c r="V2033" i="5"/>
  <c r="AB2033" i="5" s="1"/>
  <c r="G2043" i="3" s="1"/>
  <c r="W2033" i="5"/>
  <c r="AC2033" i="5" s="1"/>
  <c r="H2043" i="3" s="1"/>
  <c r="X2033" i="5"/>
  <c r="AD2033" i="5" s="1"/>
  <c r="I2043" i="3" s="1"/>
  <c r="Y2033" i="5"/>
  <c r="AE2033" i="5" s="1"/>
  <c r="J2043" i="3" s="1"/>
  <c r="T2034" i="5"/>
  <c r="Z2034" i="5" s="1"/>
  <c r="E2044" i="3" s="1"/>
  <c r="U2034" i="5"/>
  <c r="AA2034" i="5" s="1"/>
  <c r="F2044" i="3" s="1"/>
  <c r="V2034" i="5"/>
  <c r="AB2034" i="5" s="1"/>
  <c r="G2044" i="3" s="1"/>
  <c r="W2034" i="5"/>
  <c r="AC2034" i="5" s="1"/>
  <c r="H2044" i="3" s="1"/>
  <c r="X2034" i="5"/>
  <c r="AD2034" i="5" s="1"/>
  <c r="I2044" i="3" s="1"/>
  <c r="Y2034" i="5"/>
  <c r="AE2034" i="5" s="1"/>
  <c r="J2044" i="3" s="1"/>
  <c r="T2035" i="5"/>
  <c r="Z2035" i="5" s="1"/>
  <c r="E2045" i="3" s="1"/>
  <c r="U2035" i="5"/>
  <c r="AA2035" i="5" s="1"/>
  <c r="F2045" i="3" s="1"/>
  <c r="V2035" i="5"/>
  <c r="AB2035" i="5" s="1"/>
  <c r="G2045" i="3" s="1"/>
  <c r="W2035" i="5"/>
  <c r="AC2035" i="5" s="1"/>
  <c r="H2045" i="3" s="1"/>
  <c r="X2035" i="5"/>
  <c r="AD2035" i="5" s="1"/>
  <c r="I2045" i="3" s="1"/>
  <c r="Y2035" i="5"/>
  <c r="AE2035" i="5" s="1"/>
  <c r="J2045" i="3" s="1"/>
  <c r="T2036" i="5"/>
  <c r="Z2036" i="5" s="1"/>
  <c r="E2046" i="3" s="1"/>
  <c r="U2036" i="5"/>
  <c r="AA2036" i="5" s="1"/>
  <c r="F2046" i="3" s="1"/>
  <c r="V2036" i="5"/>
  <c r="AB2036" i="5" s="1"/>
  <c r="G2046" i="3" s="1"/>
  <c r="W2036" i="5"/>
  <c r="AC2036" i="5" s="1"/>
  <c r="H2046" i="3" s="1"/>
  <c r="X2036" i="5"/>
  <c r="AD2036" i="5" s="1"/>
  <c r="I2046" i="3" s="1"/>
  <c r="Y2036" i="5"/>
  <c r="AE2036" i="5" s="1"/>
  <c r="J2046" i="3" s="1"/>
  <c r="T2037" i="5"/>
  <c r="Z2037" i="5" s="1"/>
  <c r="E2047" i="3" s="1"/>
  <c r="U2037" i="5"/>
  <c r="AA2037" i="5" s="1"/>
  <c r="F2047" i="3" s="1"/>
  <c r="V2037" i="5"/>
  <c r="AB2037" i="5" s="1"/>
  <c r="G2047" i="3" s="1"/>
  <c r="W2037" i="5"/>
  <c r="AC2037" i="5" s="1"/>
  <c r="H2047" i="3" s="1"/>
  <c r="X2037" i="5"/>
  <c r="AD2037" i="5" s="1"/>
  <c r="I2047" i="3" s="1"/>
  <c r="Y2037" i="5"/>
  <c r="AE2037" i="5" s="1"/>
  <c r="J2047" i="3" s="1"/>
  <c r="T2038" i="5"/>
  <c r="Z2038" i="5" s="1"/>
  <c r="E2048" i="3" s="1"/>
  <c r="U2038" i="5"/>
  <c r="AA2038" i="5" s="1"/>
  <c r="F2048" i="3" s="1"/>
  <c r="V2038" i="5"/>
  <c r="AB2038" i="5" s="1"/>
  <c r="G2048" i="3" s="1"/>
  <c r="W2038" i="5"/>
  <c r="AC2038" i="5" s="1"/>
  <c r="H2048" i="3" s="1"/>
  <c r="X2038" i="5"/>
  <c r="AD2038" i="5" s="1"/>
  <c r="I2048" i="3" s="1"/>
  <c r="Y2038" i="5"/>
  <c r="AE2038" i="5" s="1"/>
  <c r="J2048" i="3" s="1"/>
  <c r="T2039" i="5"/>
  <c r="Z2039" i="5" s="1"/>
  <c r="E2049" i="3" s="1"/>
  <c r="U2039" i="5"/>
  <c r="AA2039" i="5" s="1"/>
  <c r="F2049" i="3" s="1"/>
  <c r="V2039" i="5"/>
  <c r="AB2039" i="5" s="1"/>
  <c r="G2049" i="3" s="1"/>
  <c r="W2039" i="5"/>
  <c r="AC2039" i="5" s="1"/>
  <c r="H2049" i="3" s="1"/>
  <c r="X2039" i="5"/>
  <c r="AD2039" i="5" s="1"/>
  <c r="I2049" i="3" s="1"/>
  <c r="Y2039" i="5"/>
  <c r="AE2039" i="5" s="1"/>
  <c r="J2049" i="3" s="1"/>
  <c r="T2040" i="5"/>
  <c r="Z2040" i="5" s="1"/>
  <c r="E2050" i="3" s="1"/>
  <c r="U2040" i="5"/>
  <c r="AA2040" i="5" s="1"/>
  <c r="F2050" i="3" s="1"/>
  <c r="V2040" i="5"/>
  <c r="AB2040" i="5" s="1"/>
  <c r="G2050" i="3" s="1"/>
  <c r="W2040" i="5"/>
  <c r="AC2040" i="5" s="1"/>
  <c r="H2050" i="3" s="1"/>
  <c r="X2040" i="5"/>
  <c r="AD2040" i="5" s="1"/>
  <c r="Y2040" i="5"/>
  <c r="AE2040" i="5" s="1"/>
  <c r="J2050" i="3" s="1"/>
  <c r="T2041" i="5"/>
  <c r="Z2041" i="5" s="1"/>
  <c r="U2041" i="5"/>
  <c r="AA2041" i="5" s="1"/>
  <c r="F2051" i="3" s="1"/>
  <c r="V2041" i="5"/>
  <c r="AB2041" i="5" s="1"/>
  <c r="G2051" i="3" s="1"/>
  <c r="W2041" i="5"/>
  <c r="AC2041" i="5" s="1"/>
  <c r="H2051" i="3" s="1"/>
  <c r="X2041" i="5"/>
  <c r="AD2041" i="5" s="1"/>
  <c r="I2051" i="3" s="1"/>
  <c r="Y2041" i="5"/>
  <c r="AE2041" i="5" s="1"/>
  <c r="J2051" i="3" s="1"/>
  <c r="T2042" i="5"/>
  <c r="Z2042" i="5" s="1"/>
  <c r="E2052" i="3" s="1"/>
  <c r="U2042" i="5"/>
  <c r="AA2042" i="5" s="1"/>
  <c r="F2052" i="3" s="1"/>
  <c r="V2042" i="5"/>
  <c r="AB2042" i="5" s="1"/>
  <c r="G2052" i="3" s="1"/>
  <c r="W2042" i="5"/>
  <c r="AC2042" i="5" s="1"/>
  <c r="H2052" i="3" s="1"/>
  <c r="X2042" i="5"/>
  <c r="AD2042" i="5" s="1"/>
  <c r="I2052" i="3" s="1"/>
  <c r="Y2042" i="5"/>
  <c r="AE2042" i="5" s="1"/>
  <c r="T2043" i="5"/>
  <c r="Z2043" i="5" s="1"/>
  <c r="E2053" i="3" s="1"/>
  <c r="U2043" i="5"/>
  <c r="AA2043" i="5" s="1"/>
  <c r="F2053" i="3" s="1"/>
  <c r="V2043" i="5"/>
  <c r="AB2043" i="5" s="1"/>
  <c r="G2053" i="3" s="1"/>
  <c r="W2043" i="5"/>
  <c r="AC2043" i="5" s="1"/>
  <c r="H2053" i="3" s="1"/>
  <c r="X2043" i="5"/>
  <c r="AD2043" i="5" s="1"/>
  <c r="I2053" i="3" s="1"/>
  <c r="Y2043" i="5"/>
  <c r="AE2043" i="5" s="1"/>
  <c r="J2053" i="3" s="1"/>
  <c r="T2044" i="5"/>
  <c r="Z2044" i="5" s="1"/>
  <c r="E2054" i="3" s="1"/>
  <c r="U2044" i="5"/>
  <c r="AA2044" i="5" s="1"/>
  <c r="F2054" i="3" s="1"/>
  <c r="V2044" i="5"/>
  <c r="AB2044" i="5" s="1"/>
  <c r="G2054" i="3" s="1"/>
  <c r="W2044" i="5"/>
  <c r="AC2044" i="5" s="1"/>
  <c r="H2054" i="3" s="1"/>
  <c r="X2044" i="5"/>
  <c r="AD2044" i="5" s="1"/>
  <c r="I2054" i="3" s="1"/>
  <c r="Y2044" i="5"/>
  <c r="AE2044" i="5" s="1"/>
  <c r="J2054" i="3" s="1"/>
  <c r="T2045" i="5"/>
  <c r="Z2045" i="5" s="1"/>
  <c r="E2055" i="3" s="1"/>
  <c r="U2045" i="5"/>
  <c r="AA2045" i="5" s="1"/>
  <c r="F2055" i="3" s="1"/>
  <c r="V2045" i="5"/>
  <c r="AB2045" i="5" s="1"/>
  <c r="G2055" i="3" s="1"/>
  <c r="W2045" i="5"/>
  <c r="AC2045" i="5" s="1"/>
  <c r="H2055" i="3" s="1"/>
  <c r="X2045" i="5"/>
  <c r="AD2045" i="5" s="1"/>
  <c r="I2055" i="3" s="1"/>
  <c r="Y2045" i="5"/>
  <c r="AE2045" i="5" s="1"/>
  <c r="J2055" i="3" s="1"/>
  <c r="T2046" i="5"/>
  <c r="Z2046" i="5" s="1"/>
  <c r="E2056" i="3" s="1"/>
  <c r="U2046" i="5"/>
  <c r="AA2046" i="5" s="1"/>
  <c r="F2056" i="3" s="1"/>
  <c r="V2046" i="5"/>
  <c r="AB2046" i="5" s="1"/>
  <c r="W2046" i="5"/>
  <c r="AC2046" i="5" s="1"/>
  <c r="H2056" i="3" s="1"/>
  <c r="X2046" i="5"/>
  <c r="AD2046" i="5" s="1"/>
  <c r="I2056" i="3" s="1"/>
  <c r="Y2046" i="5"/>
  <c r="AE2046" i="5" s="1"/>
  <c r="J2056" i="3" s="1"/>
  <c r="T2047" i="5"/>
  <c r="Z2047" i="5" s="1"/>
  <c r="E2057" i="3" s="1"/>
  <c r="U2047" i="5"/>
  <c r="AA2047" i="5" s="1"/>
  <c r="F2057" i="3" s="1"/>
  <c r="V2047" i="5"/>
  <c r="AB2047" i="5" s="1"/>
  <c r="G2057" i="3" s="1"/>
  <c r="W2047" i="5"/>
  <c r="AC2047" i="5" s="1"/>
  <c r="H2057" i="3" s="1"/>
  <c r="X2047" i="5"/>
  <c r="AD2047" i="5" s="1"/>
  <c r="I2057" i="3" s="1"/>
  <c r="Y2047" i="5"/>
  <c r="AE2047" i="5" s="1"/>
  <c r="J2057" i="3" s="1"/>
  <c r="T2048" i="5"/>
  <c r="Z2048" i="5" s="1"/>
  <c r="E2058" i="3" s="1"/>
  <c r="U2048" i="5"/>
  <c r="AA2048" i="5" s="1"/>
  <c r="F2058" i="3" s="1"/>
  <c r="V2048" i="5"/>
  <c r="AB2048" i="5" s="1"/>
  <c r="G2058" i="3" s="1"/>
  <c r="W2048" i="5"/>
  <c r="AC2048" i="5" s="1"/>
  <c r="H2058" i="3" s="1"/>
  <c r="X2048" i="5"/>
  <c r="AD2048" i="5" s="1"/>
  <c r="I2058" i="3" s="1"/>
  <c r="Y2048" i="5"/>
  <c r="AE2048" i="5" s="1"/>
  <c r="J2058" i="3" s="1"/>
  <c r="T2049" i="5"/>
  <c r="Z2049" i="5" s="1"/>
  <c r="E2059" i="3" s="1"/>
  <c r="U2049" i="5"/>
  <c r="AA2049" i="5" s="1"/>
  <c r="F2059" i="3" s="1"/>
  <c r="V2049" i="5"/>
  <c r="AB2049" i="5" s="1"/>
  <c r="G2059" i="3" s="1"/>
  <c r="W2049" i="5"/>
  <c r="AC2049" i="5" s="1"/>
  <c r="H2059" i="3" s="1"/>
  <c r="X2049" i="5"/>
  <c r="AD2049" i="5" s="1"/>
  <c r="I2059" i="3" s="1"/>
  <c r="Y2049" i="5"/>
  <c r="AE2049" i="5" s="1"/>
  <c r="J2059" i="3" s="1"/>
  <c r="T2050" i="5"/>
  <c r="Z2050" i="5" s="1"/>
  <c r="E2060" i="3" s="1"/>
  <c r="U2050" i="5"/>
  <c r="AA2050" i="5" s="1"/>
  <c r="F2060" i="3" s="1"/>
  <c r="V2050" i="5"/>
  <c r="AB2050" i="5" s="1"/>
  <c r="G2060" i="3" s="1"/>
  <c r="W2050" i="5"/>
  <c r="AC2050" i="5" s="1"/>
  <c r="H2060" i="3" s="1"/>
  <c r="X2050" i="5"/>
  <c r="AD2050" i="5" s="1"/>
  <c r="I2060" i="3" s="1"/>
  <c r="Y2050" i="5"/>
  <c r="AE2050" i="5" s="1"/>
  <c r="T2051" i="5"/>
  <c r="Z2051" i="5" s="1"/>
  <c r="E2061" i="3" s="1"/>
  <c r="U2051" i="5"/>
  <c r="AA2051" i="5" s="1"/>
  <c r="F2061" i="3" s="1"/>
  <c r="V2051" i="5"/>
  <c r="AB2051" i="5" s="1"/>
  <c r="W2051" i="5"/>
  <c r="AC2051" i="5" s="1"/>
  <c r="H2061" i="3" s="1"/>
  <c r="X2051" i="5"/>
  <c r="AD2051" i="5" s="1"/>
  <c r="I2061" i="3" s="1"/>
  <c r="Y2051" i="5"/>
  <c r="AE2051" i="5" s="1"/>
  <c r="J2061" i="3" s="1"/>
  <c r="T2052" i="5"/>
  <c r="Z2052" i="5" s="1"/>
  <c r="E2062" i="3" s="1"/>
  <c r="U2052" i="5"/>
  <c r="AA2052" i="5" s="1"/>
  <c r="F2062" i="3" s="1"/>
  <c r="V2052" i="5"/>
  <c r="AB2052" i="5" s="1"/>
  <c r="G2062" i="3" s="1"/>
  <c r="W2052" i="5"/>
  <c r="AC2052" i="5" s="1"/>
  <c r="H2062" i="3" s="1"/>
  <c r="X2052" i="5"/>
  <c r="AD2052" i="5" s="1"/>
  <c r="I2062" i="3" s="1"/>
  <c r="Y2052" i="5"/>
  <c r="AE2052" i="5" s="1"/>
  <c r="J2062" i="3" s="1"/>
  <c r="T2053" i="5"/>
  <c r="Z2053" i="5" s="1"/>
  <c r="E2063" i="3" s="1"/>
  <c r="U2053" i="5"/>
  <c r="AA2053" i="5" s="1"/>
  <c r="F2063" i="3" s="1"/>
  <c r="V2053" i="5"/>
  <c r="AB2053" i="5" s="1"/>
  <c r="G2063" i="3" s="1"/>
  <c r="W2053" i="5"/>
  <c r="AC2053" i="5" s="1"/>
  <c r="H2063" i="3" s="1"/>
  <c r="X2053" i="5"/>
  <c r="AD2053" i="5" s="1"/>
  <c r="I2063" i="3" s="1"/>
  <c r="Y2053" i="5"/>
  <c r="AE2053" i="5" s="1"/>
  <c r="J2063" i="3" s="1"/>
  <c r="T2054" i="5"/>
  <c r="Z2054" i="5" s="1"/>
  <c r="E2064" i="3" s="1"/>
  <c r="U2054" i="5"/>
  <c r="AA2054" i="5" s="1"/>
  <c r="F2064" i="3" s="1"/>
  <c r="V2054" i="5"/>
  <c r="AB2054" i="5" s="1"/>
  <c r="G2064" i="3" s="1"/>
  <c r="W2054" i="5"/>
  <c r="AC2054" i="5" s="1"/>
  <c r="H2064" i="3" s="1"/>
  <c r="X2054" i="5"/>
  <c r="AD2054" i="5" s="1"/>
  <c r="I2064" i="3" s="1"/>
  <c r="Y2054" i="5"/>
  <c r="AE2054" i="5" s="1"/>
  <c r="J2064" i="3" s="1"/>
  <c r="T2055" i="5"/>
  <c r="Z2055" i="5" s="1"/>
  <c r="E2065" i="3" s="1"/>
  <c r="U2055" i="5"/>
  <c r="AA2055" i="5" s="1"/>
  <c r="F2065" i="3" s="1"/>
  <c r="V2055" i="5"/>
  <c r="AB2055" i="5" s="1"/>
  <c r="G2065" i="3" s="1"/>
  <c r="W2055" i="5"/>
  <c r="AC2055" i="5" s="1"/>
  <c r="H2065" i="3" s="1"/>
  <c r="X2055" i="5"/>
  <c r="AD2055" i="5" s="1"/>
  <c r="I2065" i="3" s="1"/>
  <c r="Y2055" i="5"/>
  <c r="AE2055" i="5" s="1"/>
  <c r="J2065" i="3" s="1"/>
  <c r="T2056" i="5"/>
  <c r="Z2056" i="5" s="1"/>
  <c r="E2066" i="3" s="1"/>
  <c r="U2056" i="5"/>
  <c r="AA2056" i="5" s="1"/>
  <c r="F2066" i="3" s="1"/>
  <c r="V2056" i="5"/>
  <c r="AB2056" i="5" s="1"/>
  <c r="G2066" i="3" s="1"/>
  <c r="W2056" i="5"/>
  <c r="AC2056" i="5" s="1"/>
  <c r="H2066" i="3" s="1"/>
  <c r="X2056" i="5"/>
  <c r="AD2056" i="5" s="1"/>
  <c r="I2066" i="3" s="1"/>
  <c r="Y2056" i="5"/>
  <c r="AE2056" i="5" s="1"/>
  <c r="J2066" i="3" s="1"/>
  <c r="T2057" i="5"/>
  <c r="Z2057" i="5" s="1"/>
  <c r="E2067" i="3" s="1"/>
  <c r="U2057" i="5"/>
  <c r="AA2057" i="5" s="1"/>
  <c r="F2067" i="3" s="1"/>
  <c r="V2057" i="5"/>
  <c r="AB2057" i="5" s="1"/>
  <c r="G2067" i="3" s="1"/>
  <c r="W2057" i="5"/>
  <c r="AC2057" i="5" s="1"/>
  <c r="H2067" i="3" s="1"/>
  <c r="X2057" i="5"/>
  <c r="AD2057" i="5" s="1"/>
  <c r="I2067" i="3" s="1"/>
  <c r="Y2057" i="5"/>
  <c r="AE2057" i="5" s="1"/>
  <c r="J2067" i="3" s="1"/>
  <c r="T2058" i="5"/>
  <c r="Z2058" i="5" s="1"/>
  <c r="E2068" i="3" s="1"/>
  <c r="U2058" i="5"/>
  <c r="AA2058" i="5" s="1"/>
  <c r="F2068" i="3" s="1"/>
  <c r="V2058" i="5"/>
  <c r="AB2058" i="5" s="1"/>
  <c r="G2068" i="3" s="1"/>
  <c r="W2058" i="5"/>
  <c r="AC2058" i="5" s="1"/>
  <c r="H2068" i="3" s="1"/>
  <c r="X2058" i="5"/>
  <c r="AD2058" i="5" s="1"/>
  <c r="I2068" i="3" s="1"/>
  <c r="Y2058" i="5"/>
  <c r="AE2058" i="5" s="1"/>
  <c r="J2068" i="3" s="1"/>
  <c r="T2059" i="5"/>
  <c r="Z2059" i="5" s="1"/>
  <c r="E2069" i="3" s="1"/>
  <c r="U2059" i="5"/>
  <c r="AA2059" i="5" s="1"/>
  <c r="F2069" i="3" s="1"/>
  <c r="V2059" i="5"/>
  <c r="AB2059" i="5" s="1"/>
  <c r="G2069" i="3" s="1"/>
  <c r="W2059" i="5"/>
  <c r="AC2059" i="5" s="1"/>
  <c r="H2069" i="3" s="1"/>
  <c r="X2059" i="5"/>
  <c r="AD2059" i="5" s="1"/>
  <c r="I2069" i="3" s="1"/>
  <c r="Y2059" i="5"/>
  <c r="AE2059" i="5" s="1"/>
  <c r="J2069" i="3" s="1"/>
  <c r="T2060" i="5"/>
  <c r="Z2060" i="5" s="1"/>
  <c r="E2070" i="3" s="1"/>
  <c r="U2060" i="5"/>
  <c r="AA2060" i="5" s="1"/>
  <c r="F2070" i="3" s="1"/>
  <c r="V2060" i="5"/>
  <c r="AB2060" i="5" s="1"/>
  <c r="G2070" i="3" s="1"/>
  <c r="W2060" i="5"/>
  <c r="AC2060" i="5" s="1"/>
  <c r="H2070" i="3" s="1"/>
  <c r="X2060" i="5"/>
  <c r="AD2060" i="5" s="1"/>
  <c r="I2070" i="3" s="1"/>
  <c r="Y2060" i="5"/>
  <c r="AE2060" i="5" s="1"/>
  <c r="J2070" i="3" s="1"/>
  <c r="T2061" i="5"/>
  <c r="Z2061" i="5" s="1"/>
  <c r="E2071" i="3" s="1"/>
  <c r="U2061" i="5"/>
  <c r="AA2061" i="5" s="1"/>
  <c r="F2071" i="3" s="1"/>
  <c r="V2061" i="5"/>
  <c r="AB2061" i="5" s="1"/>
  <c r="G2071" i="3" s="1"/>
  <c r="W2061" i="5"/>
  <c r="AC2061" i="5" s="1"/>
  <c r="H2071" i="3" s="1"/>
  <c r="X2061" i="5"/>
  <c r="AD2061" i="5" s="1"/>
  <c r="I2071" i="3" s="1"/>
  <c r="Y2061" i="5"/>
  <c r="AE2061" i="5" s="1"/>
  <c r="J2071" i="3" s="1"/>
  <c r="T2062" i="5"/>
  <c r="Z2062" i="5" s="1"/>
  <c r="E2072" i="3" s="1"/>
  <c r="U2062" i="5"/>
  <c r="AA2062" i="5" s="1"/>
  <c r="F2072" i="3" s="1"/>
  <c r="V2062" i="5"/>
  <c r="AB2062" i="5" s="1"/>
  <c r="G2072" i="3" s="1"/>
  <c r="W2062" i="5"/>
  <c r="AC2062" i="5" s="1"/>
  <c r="H2072" i="3" s="1"/>
  <c r="X2062" i="5"/>
  <c r="AD2062" i="5" s="1"/>
  <c r="I2072" i="3" s="1"/>
  <c r="Y2062" i="5"/>
  <c r="AE2062" i="5" s="1"/>
  <c r="J2072" i="3" s="1"/>
  <c r="T2063" i="5"/>
  <c r="Z2063" i="5" s="1"/>
  <c r="E2073" i="3" s="1"/>
  <c r="U2063" i="5"/>
  <c r="AA2063" i="5" s="1"/>
  <c r="F2073" i="3" s="1"/>
  <c r="V2063" i="5"/>
  <c r="AB2063" i="5" s="1"/>
  <c r="G2073" i="3" s="1"/>
  <c r="W2063" i="5"/>
  <c r="AC2063" i="5" s="1"/>
  <c r="H2073" i="3" s="1"/>
  <c r="X2063" i="5"/>
  <c r="AD2063" i="5" s="1"/>
  <c r="I2073" i="3" s="1"/>
  <c r="Y2063" i="5"/>
  <c r="AE2063" i="5" s="1"/>
  <c r="J2073" i="3" s="1"/>
  <c r="T2064" i="5"/>
  <c r="Z2064" i="5" s="1"/>
  <c r="E2074" i="3" s="1"/>
  <c r="U2064" i="5"/>
  <c r="AA2064" i="5" s="1"/>
  <c r="F2074" i="3" s="1"/>
  <c r="V2064" i="5"/>
  <c r="AB2064" i="5" s="1"/>
  <c r="G2074" i="3" s="1"/>
  <c r="W2064" i="5"/>
  <c r="AC2064" i="5" s="1"/>
  <c r="H2074" i="3" s="1"/>
  <c r="X2064" i="5"/>
  <c r="AD2064" i="5" s="1"/>
  <c r="I2074" i="3" s="1"/>
  <c r="Y2064" i="5"/>
  <c r="AE2064" i="5" s="1"/>
  <c r="J2074" i="3" s="1"/>
  <c r="T2065" i="5"/>
  <c r="Z2065" i="5" s="1"/>
  <c r="E2075" i="3" s="1"/>
  <c r="U2065" i="5"/>
  <c r="AA2065" i="5" s="1"/>
  <c r="F2075" i="3" s="1"/>
  <c r="V2065" i="5"/>
  <c r="AB2065" i="5" s="1"/>
  <c r="G2075" i="3" s="1"/>
  <c r="W2065" i="5"/>
  <c r="AC2065" i="5" s="1"/>
  <c r="H2075" i="3" s="1"/>
  <c r="X2065" i="5"/>
  <c r="AD2065" i="5" s="1"/>
  <c r="I2075" i="3" s="1"/>
  <c r="Y2065" i="5"/>
  <c r="AE2065" i="5" s="1"/>
  <c r="J2075" i="3" s="1"/>
  <c r="T2066" i="5"/>
  <c r="Z2066" i="5" s="1"/>
  <c r="E2076" i="3" s="1"/>
  <c r="U2066" i="5"/>
  <c r="AA2066" i="5" s="1"/>
  <c r="F2076" i="3" s="1"/>
  <c r="V2066" i="5"/>
  <c r="AB2066" i="5" s="1"/>
  <c r="G2076" i="3" s="1"/>
  <c r="W2066" i="5"/>
  <c r="AC2066" i="5" s="1"/>
  <c r="H2076" i="3" s="1"/>
  <c r="X2066" i="5"/>
  <c r="AD2066" i="5" s="1"/>
  <c r="I2076" i="3" s="1"/>
  <c r="Y2066" i="5"/>
  <c r="AE2066" i="5" s="1"/>
  <c r="J2076" i="3" s="1"/>
  <c r="T2067" i="5"/>
  <c r="Z2067" i="5" s="1"/>
  <c r="E2077" i="3" s="1"/>
  <c r="U2067" i="5"/>
  <c r="AA2067" i="5" s="1"/>
  <c r="F2077" i="3" s="1"/>
  <c r="V2067" i="5"/>
  <c r="AB2067" i="5" s="1"/>
  <c r="W2067" i="5"/>
  <c r="AC2067" i="5" s="1"/>
  <c r="H2077" i="3" s="1"/>
  <c r="X2067" i="5"/>
  <c r="AD2067" i="5" s="1"/>
  <c r="I2077" i="3" s="1"/>
  <c r="Y2067" i="5"/>
  <c r="AE2067" i="5" s="1"/>
  <c r="J2077" i="3" s="1"/>
  <c r="T2068" i="5"/>
  <c r="Z2068" i="5" s="1"/>
  <c r="E2078" i="3" s="1"/>
  <c r="U2068" i="5"/>
  <c r="AA2068" i="5" s="1"/>
  <c r="V2068" i="5"/>
  <c r="AB2068" i="5" s="1"/>
  <c r="G2078" i="3" s="1"/>
  <c r="W2068" i="5"/>
  <c r="AC2068" i="5" s="1"/>
  <c r="H2078" i="3" s="1"/>
  <c r="X2068" i="5"/>
  <c r="AD2068" i="5" s="1"/>
  <c r="I2078" i="3" s="1"/>
  <c r="Y2068" i="5"/>
  <c r="AE2068" i="5" s="1"/>
  <c r="J2078" i="3" s="1"/>
  <c r="T2069" i="5"/>
  <c r="Z2069" i="5" s="1"/>
  <c r="E2079" i="3" s="1"/>
  <c r="U2069" i="5"/>
  <c r="AA2069" i="5" s="1"/>
  <c r="F2079" i="3" s="1"/>
  <c r="V2069" i="5"/>
  <c r="AB2069" i="5" s="1"/>
  <c r="G2079" i="3" s="1"/>
  <c r="W2069" i="5"/>
  <c r="AC2069" i="5" s="1"/>
  <c r="H2079" i="3" s="1"/>
  <c r="X2069" i="5"/>
  <c r="AD2069" i="5" s="1"/>
  <c r="I2079" i="3" s="1"/>
  <c r="Y2069" i="5"/>
  <c r="AE2069" i="5" s="1"/>
  <c r="J2079" i="3" s="1"/>
  <c r="T2070" i="5"/>
  <c r="Z2070" i="5" s="1"/>
  <c r="E2080" i="3" s="1"/>
  <c r="U2070" i="5"/>
  <c r="AA2070" i="5" s="1"/>
  <c r="F2080" i="3" s="1"/>
  <c r="V2070" i="5"/>
  <c r="AB2070" i="5" s="1"/>
  <c r="G2080" i="3" s="1"/>
  <c r="W2070" i="5"/>
  <c r="AC2070" i="5" s="1"/>
  <c r="H2080" i="3" s="1"/>
  <c r="X2070" i="5"/>
  <c r="AD2070" i="5" s="1"/>
  <c r="I2080" i="3" s="1"/>
  <c r="Y2070" i="5"/>
  <c r="AE2070" i="5" s="1"/>
  <c r="J2080" i="3" s="1"/>
  <c r="T2071" i="5"/>
  <c r="Z2071" i="5" s="1"/>
  <c r="E2081" i="3" s="1"/>
  <c r="U2071" i="5"/>
  <c r="AA2071" i="5" s="1"/>
  <c r="F2081" i="3" s="1"/>
  <c r="V2071" i="5"/>
  <c r="AB2071" i="5" s="1"/>
  <c r="G2081" i="3" s="1"/>
  <c r="W2071" i="5"/>
  <c r="AC2071" i="5" s="1"/>
  <c r="H2081" i="3" s="1"/>
  <c r="X2071" i="5"/>
  <c r="AD2071" i="5" s="1"/>
  <c r="I2081" i="3" s="1"/>
  <c r="Y2071" i="5"/>
  <c r="AE2071" i="5" s="1"/>
  <c r="J2081" i="3" s="1"/>
  <c r="T2072" i="5"/>
  <c r="Z2072" i="5" s="1"/>
  <c r="E2082" i="3" s="1"/>
  <c r="U2072" i="5"/>
  <c r="AA2072" i="5" s="1"/>
  <c r="F2082" i="3" s="1"/>
  <c r="V2072" i="5"/>
  <c r="AB2072" i="5" s="1"/>
  <c r="W2072" i="5"/>
  <c r="AC2072" i="5" s="1"/>
  <c r="H2082" i="3" s="1"/>
  <c r="X2072" i="5"/>
  <c r="AD2072" i="5" s="1"/>
  <c r="I2082" i="3" s="1"/>
  <c r="Y2072" i="5"/>
  <c r="AE2072" i="5" s="1"/>
  <c r="J2082" i="3" s="1"/>
  <c r="T2073" i="5"/>
  <c r="Z2073" i="5" s="1"/>
  <c r="E2083" i="3" s="1"/>
  <c r="U2073" i="5"/>
  <c r="AA2073" i="5" s="1"/>
  <c r="F2083" i="3" s="1"/>
  <c r="V2073" i="5"/>
  <c r="AB2073" i="5" s="1"/>
  <c r="G2083" i="3" s="1"/>
  <c r="W2073" i="5"/>
  <c r="AC2073" i="5" s="1"/>
  <c r="H2083" i="3" s="1"/>
  <c r="X2073" i="5"/>
  <c r="AD2073" i="5" s="1"/>
  <c r="I2083" i="3" s="1"/>
  <c r="Y2073" i="5"/>
  <c r="AE2073" i="5" s="1"/>
  <c r="J2083" i="3" s="1"/>
  <c r="T2074" i="5"/>
  <c r="Z2074" i="5" s="1"/>
  <c r="E2084" i="3" s="1"/>
  <c r="U2074" i="5"/>
  <c r="AA2074" i="5" s="1"/>
  <c r="F2084" i="3" s="1"/>
  <c r="V2074" i="5"/>
  <c r="AB2074" i="5" s="1"/>
  <c r="G2084" i="3" s="1"/>
  <c r="W2074" i="5"/>
  <c r="AC2074" i="5" s="1"/>
  <c r="H2084" i="3" s="1"/>
  <c r="X2074" i="5"/>
  <c r="AD2074" i="5" s="1"/>
  <c r="I2084" i="3" s="1"/>
  <c r="Y2074" i="5"/>
  <c r="AE2074" i="5" s="1"/>
  <c r="J2084" i="3" s="1"/>
  <c r="T2075" i="5"/>
  <c r="Z2075" i="5" s="1"/>
  <c r="E2085" i="3" s="1"/>
  <c r="U2075" i="5"/>
  <c r="AA2075" i="5" s="1"/>
  <c r="F2085" i="3" s="1"/>
  <c r="V2075" i="5"/>
  <c r="AB2075" i="5" s="1"/>
  <c r="G2085" i="3" s="1"/>
  <c r="W2075" i="5"/>
  <c r="AC2075" i="5" s="1"/>
  <c r="H2085" i="3" s="1"/>
  <c r="X2075" i="5"/>
  <c r="AD2075" i="5" s="1"/>
  <c r="I2085" i="3" s="1"/>
  <c r="Y2075" i="5"/>
  <c r="AE2075" i="5" s="1"/>
  <c r="J2085" i="3" s="1"/>
  <c r="T2076" i="5"/>
  <c r="Z2076" i="5" s="1"/>
  <c r="E2086" i="3" s="1"/>
  <c r="U2076" i="5"/>
  <c r="AA2076" i="5" s="1"/>
  <c r="F2086" i="3" s="1"/>
  <c r="V2076" i="5"/>
  <c r="AB2076" i="5" s="1"/>
  <c r="G2086" i="3" s="1"/>
  <c r="W2076" i="5"/>
  <c r="AC2076" i="5" s="1"/>
  <c r="H2086" i="3" s="1"/>
  <c r="X2076" i="5"/>
  <c r="AD2076" i="5" s="1"/>
  <c r="I2086" i="3" s="1"/>
  <c r="Y2076" i="5"/>
  <c r="AE2076" i="5" s="1"/>
  <c r="J2086" i="3" s="1"/>
  <c r="T2077" i="5"/>
  <c r="Z2077" i="5" s="1"/>
  <c r="E2087" i="3" s="1"/>
  <c r="U2077" i="5"/>
  <c r="AA2077" i="5" s="1"/>
  <c r="F2087" i="3" s="1"/>
  <c r="V2077" i="5"/>
  <c r="AB2077" i="5" s="1"/>
  <c r="G2087" i="3" s="1"/>
  <c r="W2077" i="5"/>
  <c r="AC2077" i="5" s="1"/>
  <c r="H2087" i="3" s="1"/>
  <c r="X2077" i="5"/>
  <c r="AD2077" i="5" s="1"/>
  <c r="I2087" i="3" s="1"/>
  <c r="Y2077" i="5"/>
  <c r="AE2077" i="5" s="1"/>
  <c r="J2087" i="3" s="1"/>
  <c r="T2078" i="5"/>
  <c r="Z2078" i="5" s="1"/>
  <c r="E2088" i="3" s="1"/>
  <c r="U2078" i="5"/>
  <c r="AA2078" i="5" s="1"/>
  <c r="F2088" i="3" s="1"/>
  <c r="V2078" i="5"/>
  <c r="AB2078" i="5" s="1"/>
  <c r="G2088" i="3" s="1"/>
  <c r="W2078" i="5"/>
  <c r="AC2078" i="5" s="1"/>
  <c r="H2088" i="3" s="1"/>
  <c r="X2078" i="5"/>
  <c r="AD2078" i="5" s="1"/>
  <c r="I2088" i="3" s="1"/>
  <c r="Y2078" i="5"/>
  <c r="AE2078" i="5" s="1"/>
  <c r="J2088" i="3" s="1"/>
  <c r="T2079" i="5"/>
  <c r="Z2079" i="5" s="1"/>
  <c r="E2089" i="3" s="1"/>
  <c r="U2079" i="5"/>
  <c r="AA2079" i="5" s="1"/>
  <c r="F2089" i="3" s="1"/>
  <c r="V2079" i="5"/>
  <c r="AB2079" i="5" s="1"/>
  <c r="G2089" i="3" s="1"/>
  <c r="W2079" i="5"/>
  <c r="AC2079" i="5" s="1"/>
  <c r="H2089" i="3" s="1"/>
  <c r="X2079" i="5"/>
  <c r="AD2079" i="5" s="1"/>
  <c r="I2089" i="3" s="1"/>
  <c r="Y2079" i="5"/>
  <c r="AE2079" i="5" s="1"/>
  <c r="J2089" i="3" s="1"/>
  <c r="T2080" i="5"/>
  <c r="Z2080" i="5" s="1"/>
  <c r="E2090" i="3" s="1"/>
  <c r="U2080" i="5"/>
  <c r="AA2080" i="5" s="1"/>
  <c r="F2090" i="3" s="1"/>
  <c r="V2080" i="5"/>
  <c r="AB2080" i="5" s="1"/>
  <c r="G2090" i="3" s="1"/>
  <c r="W2080" i="5"/>
  <c r="AC2080" i="5" s="1"/>
  <c r="H2090" i="3" s="1"/>
  <c r="X2080" i="5"/>
  <c r="AD2080" i="5" s="1"/>
  <c r="I2090" i="3" s="1"/>
  <c r="Y2080" i="5"/>
  <c r="AE2080" i="5" s="1"/>
  <c r="J2090" i="3" s="1"/>
  <c r="T2081" i="5"/>
  <c r="Z2081" i="5" s="1"/>
  <c r="E2091" i="3" s="1"/>
  <c r="U2081" i="5"/>
  <c r="AA2081" i="5" s="1"/>
  <c r="F2091" i="3" s="1"/>
  <c r="V2081" i="5"/>
  <c r="AB2081" i="5" s="1"/>
  <c r="G2091" i="3" s="1"/>
  <c r="W2081" i="5"/>
  <c r="AC2081" i="5" s="1"/>
  <c r="H2091" i="3" s="1"/>
  <c r="X2081" i="5"/>
  <c r="AD2081" i="5" s="1"/>
  <c r="I2091" i="3" s="1"/>
  <c r="Y2081" i="5"/>
  <c r="AE2081" i="5" s="1"/>
  <c r="J2091" i="3" s="1"/>
  <c r="T2082" i="5"/>
  <c r="Z2082" i="5" s="1"/>
  <c r="U2082" i="5"/>
  <c r="AA2082" i="5" s="1"/>
  <c r="F2092" i="3" s="1"/>
  <c r="V2082" i="5"/>
  <c r="AB2082" i="5" s="1"/>
  <c r="G2092" i="3" s="1"/>
  <c r="W2082" i="5"/>
  <c r="AC2082" i="5" s="1"/>
  <c r="H2092" i="3" s="1"/>
  <c r="X2082" i="5"/>
  <c r="AD2082" i="5" s="1"/>
  <c r="I2092" i="3" s="1"/>
  <c r="Y2082" i="5"/>
  <c r="AE2082" i="5" s="1"/>
  <c r="J2092" i="3" s="1"/>
  <c r="T2083" i="5"/>
  <c r="Z2083" i="5" s="1"/>
  <c r="E2093" i="3" s="1"/>
  <c r="U2083" i="5"/>
  <c r="AA2083" i="5" s="1"/>
  <c r="F2093" i="3" s="1"/>
  <c r="V2083" i="5"/>
  <c r="AB2083" i="5" s="1"/>
  <c r="G2093" i="3" s="1"/>
  <c r="W2083" i="5"/>
  <c r="AC2083" i="5" s="1"/>
  <c r="H2093" i="3" s="1"/>
  <c r="X2083" i="5"/>
  <c r="AD2083" i="5" s="1"/>
  <c r="I2093" i="3" s="1"/>
  <c r="Y2083" i="5"/>
  <c r="AE2083" i="5" s="1"/>
  <c r="J2093" i="3" s="1"/>
  <c r="T2084" i="5"/>
  <c r="Z2084" i="5" s="1"/>
  <c r="E2094" i="3" s="1"/>
  <c r="U2084" i="5"/>
  <c r="AA2084" i="5" s="1"/>
  <c r="F2094" i="3" s="1"/>
  <c r="V2084" i="5"/>
  <c r="AB2084" i="5" s="1"/>
  <c r="G2094" i="3" s="1"/>
  <c r="W2084" i="5"/>
  <c r="AC2084" i="5" s="1"/>
  <c r="H2094" i="3" s="1"/>
  <c r="X2084" i="5"/>
  <c r="AD2084" i="5" s="1"/>
  <c r="I2094" i="3" s="1"/>
  <c r="Y2084" i="5"/>
  <c r="AE2084" i="5" s="1"/>
  <c r="J2094" i="3" s="1"/>
  <c r="T2085" i="5"/>
  <c r="Z2085" i="5" s="1"/>
  <c r="E2095" i="3" s="1"/>
  <c r="U2085" i="5"/>
  <c r="AA2085" i="5" s="1"/>
  <c r="F2095" i="3" s="1"/>
  <c r="V2085" i="5"/>
  <c r="AB2085" i="5" s="1"/>
  <c r="G2095" i="3" s="1"/>
  <c r="W2085" i="5"/>
  <c r="AC2085" i="5" s="1"/>
  <c r="H2095" i="3" s="1"/>
  <c r="X2085" i="5"/>
  <c r="AD2085" i="5" s="1"/>
  <c r="I2095" i="3" s="1"/>
  <c r="Y2085" i="5"/>
  <c r="AE2085" i="5" s="1"/>
  <c r="J2095" i="3" s="1"/>
  <c r="T2086" i="5"/>
  <c r="Z2086" i="5" s="1"/>
  <c r="E2096" i="3" s="1"/>
  <c r="U2086" i="5"/>
  <c r="AA2086" i="5" s="1"/>
  <c r="F2096" i="3" s="1"/>
  <c r="V2086" i="5"/>
  <c r="AB2086" i="5" s="1"/>
  <c r="G2096" i="3" s="1"/>
  <c r="W2086" i="5"/>
  <c r="AC2086" i="5" s="1"/>
  <c r="H2096" i="3" s="1"/>
  <c r="X2086" i="5"/>
  <c r="AD2086" i="5" s="1"/>
  <c r="I2096" i="3" s="1"/>
  <c r="Y2086" i="5"/>
  <c r="AE2086" i="5" s="1"/>
  <c r="J2096" i="3" s="1"/>
  <c r="T2087" i="5"/>
  <c r="Z2087" i="5" s="1"/>
  <c r="E2097" i="3" s="1"/>
  <c r="U2087" i="5"/>
  <c r="AA2087" i="5" s="1"/>
  <c r="F2097" i="3" s="1"/>
  <c r="V2087" i="5"/>
  <c r="AB2087" i="5" s="1"/>
  <c r="W2087" i="5"/>
  <c r="AC2087" i="5" s="1"/>
  <c r="H2097" i="3" s="1"/>
  <c r="X2087" i="5"/>
  <c r="AD2087" i="5" s="1"/>
  <c r="I2097" i="3" s="1"/>
  <c r="Y2087" i="5"/>
  <c r="AE2087" i="5" s="1"/>
  <c r="J2097" i="3" s="1"/>
  <c r="T2088" i="5"/>
  <c r="Z2088" i="5" s="1"/>
  <c r="E2098" i="3" s="1"/>
  <c r="U2088" i="5"/>
  <c r="AA2088" i="5" s="1"/>
  <c r="V2088" i="5"/>
  <c r="AB2088" i="5" s="1"/>
  <c r="G2098" i="3" s="1"/>
  <c r="W2088" i="5"/>
  <c r="AC2088" i="5" s="1"/>
  <c r="H2098" i="3" s="1"/>
  <c r="X2088" i="5"/>
  <c r="AD2088" i="5" s="1"/>
  <c r="I2098" i="3" s="1"/>
  <c r="Y2088" i="5"/>
  <c r="AE2088" i="5" s="1"/>
  <c r="J2098" i="3" s="1"/>
  <c r="T2089" i="5"/>
  <c r="Z2089" i="5" s="1"/>
  <c r="E2099" i="3" s="1"/>
  <c r="U2089" i="5"/>
  <c r="AA2089" i="5" s="1"/>
  <c r="F2099" i="3" s="1"/>
  <c r="V2089" i="5"/>
  <c r="AB2089" i="5" s="1"/>
  <c r="G2099" i="3" s="1"/>
  <c r="W2089" i="5"/>
  <c r="AC2089" i="5" s="1"/>
  <c r="H2099" i="3" s="1"/>
  <c r="X2089" i="5"/>
  <c r="AD2089" i="5" s="1"/>
  <c r="I2099" i="3" s="1"/>
  <c r="Y2089" i="5"/>
  <c r="AE2089" i="5" s="1"/>
  <c r="J2099" i="3" s="1"/>
  <c r="T2090" i="5"/>
  <c r="Z2090" i="5" s="1"/>
  <c r="E2100" i="3" s="1"/>
  <c r="U2090" i="5"/>
  <c r="AA2090" i="5" s="1"/>
  <c r="F2100" i="3" s="1"/>
  <c r="V2090" i="5"/>
  <c r="AB2090" i="5" s="1"/>
  <c r="G2100" i="3" s="1"/>
  <c r="W2090" i="5"/>
  <c r="AC2090" i="5" s="1"/>
  <c r="H2100" i="3" s="1"/>
  <c r="X2090" i="5"/>
  <c r="AD2090" i="5" s="1"/>
  <c r="I2100" i="3" s="1"/>
  <c r="Y2090" i="5"/>
  <c r="AE2090" i="5" s="1"/>
  <c r="J2100" i="3" s="1"/>
  <c r="T2091" i="5"/>
  <c r="Z2091" i="5" s="1"/>
  <c r="E2101" i="3" s="1"/>
  <c r="U2091" i="5"/>
  <c r="AA2091" i="5" s="1"/>
  <c r="F2101" i="3" s="1"/>
  <c r="V2091" i="5"/>
  <c r="AB2091" i="5" s="1"/>
  <c r="G2101" i="3" s="1"/>
  <c r="W2091" i="5"/>
  <c r="AC2091" i="5" s="1"/>
  <c r="H2101" i="3" s="1"/>
  <c r="X2091" i="5"/>
  <c r="AD2091" i="5" s="1"/>
  <c r="I2101" i="3" s="1"/>
  <c r="Y2091" i="5"/>
  <c r="AE2091" i="5" s="1"/>
  <c r="J2101" i="3" s="1"/>
  <c r="T2092" i="5"/>
  <c r="Z2092" i="5" s="1"/>
  <c r="E2102" i="3" s="1"/>
  <c r="U2092" i="5"/>
  <c r="AA2092" i="5" s="1"/>
  <c r="V2092" i="5"/>
  <c r="AB2092" i="5" s="1"/>
  <c r="G2102" i="3" s="1"/>
  <c r="W2092" i="5"/>
  <c r="AC2092" i="5" s="1"/>
  <c r="H2102" i="3" s="1"/>
  <c r="X2092" i="5"/>
  <c r="AD2092" i="5" s="1"/>
  <c r="I2102" i="3" s="1"/>
  <c r="Y2092" i="5"/>
  <c r="AE2092" i="5" s="1"/>
  <c r="J2102" i="3" s="1"/>
  <c r="T2093" i="5"/>
  <c r="Z2093" i="5" s="1"/>
  <c r="E2103" i="3" s="1"/>
  <c r="U2093" i="5"/>
  <c r="AA2093" i="5" s="1"/>
  <c r="F2103" i="3" s="1"/>
  <c r="V2093" i="5"/>
  <c r="AB2093" i="5" s="1"/>
  <c r="G2103" i="3" s="1"/>
  <c r="W2093" i="5"/>
  <c r="AC2093" i="5" s="1"/>
  <c r="H2103" i="3" s="1"/>
  <c r="X2093" i="5"/>
  <c r="AD2093" i="5" s="1"/>
  <c r="I2103" i="3" s="1"/>
  <c r="Y2093" i="5"/>
  <c r="AE2093" i="5" s="1"/>
  <c r="J2103" i="3" s="1"/>
  <c r="T2094" i="5"/>
  <c r="Z2094" i="5" s="1"/>
  <c r="E2104" i="3" s="1"/>
  <c r="U2094" i="5"/>
  <c r="AA2094" i="5" s="1"/>
  <c r="F2104" i="3" s="1"/>
  <c r="V2094" i="5"/>
  <c r="AB2094" i="5" s="1"/>
  <c r="G2104" i="3" s="1"/>
  <c r="W2094" i="5"/>
  <c r="AC2094" i="5" s="1"/>
  <c r="H2104" i="3" s="1"/>
  <c r="X2094" i="5"/>
  <c r="AD2094" i="5" s="1"/>
  <c r="I2104" i="3" s="1"/>
  <c r="Y2094" i="5"/>
  <c r="AE2094" i="5" s="1"/>
  <c r="J2104" i="3" s="1"/>
  <c r="T2095" i="5"/>
  <c r="Z2095" i="5" s="1"/>
  <c r="E2105" i="3" s="1"/>
  <c r="U2095" i="5"/>
  <c r="AA2095" i="5" s="1"/>
  <c r="F2105" i="3" s="1"/>
  <c r="V2095" i="5"/>
  <c r="AB2095" i="5" s="1"/>
  <c r="W2095" i="5"/>
  <c r="AC2095" i="5" s="1"/>
  <c r="H2105" i="3" s="1"/>
  <c r="X2095" i="5"/>
  <c r="AD2095" i="5" s="1"/>
  <c r="I2105" i="3" s="1"/>
  <c r="Y2095" i="5"/>
  <c r="AE2095" i="5" s="1"/>
  <c r="J2105" i="3" s="1"/>
  <c r="T2096" i="5"/>
  <c r="Z2096" i="5" s="1"/>
  <c r="E2106" i="3" s="1"/>
  <c r="U2096" i="5"/>
  <c r="AA2096" i="5" s="1"/>
  <c r="F2106" i="3" s="1"/>
  <c r="V2096" i="5"/>
  <c r="AB2096" i="5" s="1"/>
  <c r="G2106" i="3" s="1"/>
  <c r="W2096" i="5"/>
  <c r="AC2096" i="5" s="1"/>
  <c r="H2106" i="3" s="1"/>
  <c r="X2096" i="5"/>
  <c r="AD2096" i="5" s="1"/>
  <c r="I2106" i="3" s="1"/>
  <c r="Y2096" i="5"/>
  <c r="AE2096" i="5" s="1"/>
  <c r="J2106" i="3" s="1"/>
  <c r="T2097" i="5"/>
  <c r="Z2097" i="5" s="1"/>
  <c r="E2107" i="3" s="1"/>
  <c r="U2097" i="5"/>
  <c r="AA2097" i="5" s="1"/>
  <c r="F2107" i="3" s="1"/>
  <c r="V2097" i="5"/>
  <c r="AB2097" i="5" s="1"/>
  <c r="G2107" i="3" s="1"/>
  <c r="W2097" i="5"/>
  <c r="AC2097" i="5" s="1"/>
  <c r="H2107" i="3" s="1"/>
  <c r="X2097" i="5"/>
  <c r="AD2097" i="5" s="1"/>
  <c r="I2107" i="3" s="1"/>
  <c r="Y2097" i="5"/>
  <c r="AE2097" i="5" s="1"/>
  <c r="J2107" i="3" s="1"/>
  <c r="T2098" i="5"/>
  <c r="Z2098" i="5" s="1"/>
  <c r="E2108" i="3" s="1"/>
  <c r="U2098" i="5"/>
  <c r="AA2098" i="5" s="1"/>
  <c r="F2108" i="3" s="1"/>
  <c r="V2098" i="5"/>
  <c r="AB2098" i="5" s="1"/>
  <c r="G2108" i="3" s="1"/>
  <c r="W2098" i="5"/>
  <c r="AC2098" i="5" s="1"/>
  <c r="H2108" i="3" s="1"/>
  <c r="X2098" i="5"/>
  <c r="AD2098" i="5" s="1"/>
  <c r="I2108" i="3" s="1"/>
  <c r="Y2098" i="5"/>
  <c r="AE2098" i="5" s="1"/>
  <c r="J2108" i="3" s="1"/>
  <c r="T2099" i="5"/>
  <c r="Z2099" i="5" s="1"/>
  <c r="E2109" i="3" s="1"/>
  <c r="U2099" i="5"/>
  <c r="AA2099" i="5" s="1"/>
  <c r="F2109" i="3" s="1"/>
  <c r="V2099" i="5"/>
  <c r="AB2099" i="5" s="1"/>
  <c r="W2099" i="5"/>
  <c r="AC2099" i="5" s="1"/>
  <c r="H2109" i="3" s="1"/>
  <c r="X2099" i="5"/>
  <c r="AD2099" i="5" s="1"/>
  <c r="I2109" i="3" s="1"/>
  <c r="Y2099" i="5"/>
  <c r="AE2099" i="5" s="1"/>
  <c r="J2109" i="3" s="1"/>
  <c r="T2100" i="5"/>
  <c r="Z2100" i="5" s="1"/>
  <c r="E2110" i="3" s="1"/>
  <c r="U2100" i="5"/>
  <c r="AA2100" i="5" s="1"/>
  <c r="F2110" i="3" s="1"/>
  <c r="V2100" i="5"/>
  <c r="AB2100" i="5" s="1"/>
  <c r="G2110" i="3" s="1"/>
  <c r="W2100" i="5"/>
  <c r="AC2100" i="5" s="1"/>
  <c r="H2110" i="3" s="1"/>
  <c r="X2100" i="5"/>
  <c r="AD2100" i="5" s="1"/>
  <c r="I2110" i="3" s="1"/>
  <c r="Y2100" i="5"/>
  <c r="AE2100" i="5" s="1"/>
  <c r="J2110" i="3" s="1"/>
  <c r="T2101" i="5"/>
  <c r="Z2101" i="5" s="1"/>
  <c r="E2111" i="3" s="1"/>
  <c r="U2101" i="5"/>
  <c r="AA2101" i="5" s="1"/>
  <c r="F2111" i="3" s="1"/>
  <c r="V2101" i="5"/>
  <c r="AB2101" i="5" s="1"/>
  <c r="G2111" i="3" s="1"/>
  <c r="W2101" i="5"/>
  <c r="AC2101" i="5" s="1"/>
  <c r="H2111" i="3" s="1"/>
  <c r="X2101" i="5"/>
  <c r="AD2101" i="5" s="1"/>
  <c r="I2111" i="3" s="1"/>
  <c r="Y2101" i="5"/>
  <c r="AE2101" i="5" s="1"/>
  <c r="J2111" i="3" s="1"/>
  <c r="T2102" i="5"/>
  <c r="Z2102" i="5" s="1"/>
  <c r="E2112" i="3" s="1"/>
  <c r="U2102" i="5"/>
  <c r="AA2102" i="5" s="1"/>
  <c r="F2112" i="3" s="1"/>
  <c r="V2102" i="5"/>
  <c r="AB2102" i="5" s="1"/>
  <c r="G2112" i="3" s="1"/>
  <c r="W2102" i="5"/>
  <c r="AC2102" i="5" s="1"/>
  <c r="H2112" i="3" s="1"/>
  <c r="X2102" i="5"/>
  <c r="AD2102" i="5" s="1"/>
  <c r="I2112" i="3" s="1"/>
  <c r="Y2102" i="5"/>
  <c r="AE2102" i="5" s="1"/>
  <c r="J2112" i="3" s="1"/>
  <c r="T2103" i="5"/>
  <c r="Z2103" i="5" s="1"/>
  <c r="E2113" i="3" s="1"/>
  <c r="U2103" i="5"/>
  <c r="AA2103" i="5" s="1"/>
  <c r="F2113" i="3" s="1"/>
  <c r="V2103" i="5"/>
  <c r="AB2103" i="5" s="1"/>
  <c r="G2113" i="3" s="1"/>
  <c r="W2103" i="5"/>
  <c r="AC2103" i="5" s="1"/>
  <c r="H2113" i="3" s="1"/>
  <c r="X2103" i="5"/>
  <c r="AD2103" i="5" s="1"/>
  <c r="I2113" i="3" s="1"/>
  <c r="Y2103" i="5"/>
  <c r="AE2103" i="5" s="1"/>
  <c r="J2113" i="3" s="1"/>
  <c r="T2104" i="5"/>
  <c r="Z2104" i="5" s="1"/>
  <c r="E2114" i="3" s="1"/>
  <c r="U2104" i="5"/>
  <c r="AA2104" i="5" s="1"/>
  <c r="F2114" i="3" s="1"/>
  <c r="V2104" i="5"/>
  <c r="AB2104" i="5" s="1"/>
  <c r="G2114" i="3" s="1"/>
  <c r="W2104" i="5"/>
  <c r="AC2104" i="5" s="1"/>
  <c r="H2114" i="3" s="1"/>
  <c r="X2104" i="5"/>
  <c r="AD2104" i="5" s="1"/>
  <c r="I2114" i="3" s="1"/>
  <c r="Y2104" i="5"/>
  <c r="AE2104" i="5" s="1"/>
  <c r="J2114" i="3" s="1"/>
  <c r="T2105" i="5"/>
  <c r="Z2105" i="5" s="1"/>
  <c r="E2115" i="3" s="1"/>
  <c r="U2105" i="5"/>
  <c r="AA2105" i="5" s="1"/>
  <c r="F2115" i="3" s="1"/>
  <c r="V2105" i="5"/>
  <c r="AB2105" i="5" s="1"/>
  <c r="G2115" i="3" s="1"/>
  <c r="W2105" i="5"/>
  <c r="AC2105" i="5" s="1"/>
  <c r="H2115" i="3" s="1"/>
  <c r="X2105" i="5"/>
  <c r="AD2105" i="5" s="1"/>
  <c r="I2115" i="3" s="1"/>
  <c r="Y2105" i="5"/>
  <c r="AE2105" i="5" s="1"/>
  <c r="J2115" i="3" s="1"/>
  <c r="T2106" i="5"/>
  <c r="Z2106" i="5" s="1"/>
  <c r="U2106" i="5"/>
  <c r="AA2106" i="5" s="1"/>
  <c r="F2116" i="3" s="1"/>
  <c r="V2106" i="5"/>
  <c r="AB2106" i="5" s="1"/>
  <c r="G2116" i="3" s="1"/>
  <c r="W2106" i="5"/>
  <c r="AC2106" i="5" s="1"/>
  <c r="H2116" i="3" s="1"/>
  <c r="X2106" i="5"/>
  <c r="AD2106" i="5" s="1"/>
  <c r="I2116" i="3" s="1"/>
  <c r="Y2106" i="5"/>
  <c r="AE2106" i="5" s="1"/>
  <c r="J2116" i="3" s="1"/>
  <c r="T2107" i="5"/>
  <c r="Z2107" i="5" s="1"/>
  <c r="E2117" i="3" s="1"/>
  <c r="U2107" i="5"/>
  <c r="AA2107" i="5" s="1"/>
  <c r="F2117" i="3" s="1"/>
  <c r="V2107" i="5"/>
  <c r="AB2107" i="5" s="1"/>
  <c r="G2117" i="3" s="1"/>
  <c r="W2107" i="5"/>
  <c r="AC2107" i="5" s="1"/>
  <c r="H2117" i="3" s="1"/>
  <c r="X2107" i="5"/>
  <c r="AD2107" i="5" s="1"/>
  <c r="I2117" i="3" s="1"/>
  <c r="Y2107" i="5"/>
  <c r="AE2107" i="5" s="1"/>
  <c r="J2117" i="3" s="1"/>
  <c r="T2108" i="5"/>
  <c r="Z2108" i="5" s="1"/>
  <c r="E2118" i="3" s="1"/>
  <c r="U2108" i="5"/>
  <c r="AA2108" i="5" s="1"/>
  <c r="F2118" i="3" s="1"/>
  <c r="V2108" i="5"/>
  <c r="AB2108" i="5" s="1"/>
  <c r="G2118" i="3" s="1"/>
  <c r="W2108" i="5"/>
  <c r="AC2108" i="5" s="1"/>
  <c r="H2118" i="3" s="1"/>
  <c r="X2108" i="5"/>
  <c r="AD2108" i="5" s="1"/>
  <c r="Y2108" i="5"/>
  <c r="AE2108" i="5" s="1"/>
  <c r="J2118" i="3" s="1"/>
  <c r="T2109" i="5"/>
  <c r="Z2109" i="5" s="1"/>
  <c r="E2119" i="3" s="1"/>
  <c r="U2109" i="5"/>
  <c r="AA2109" i="5" s="1"/>
  <c r="F2119" i="3" s="1"/>
  <c r="V2109" i="5"/>
  <c r="AB2109" i="5" s="1"/>
  <c r="G2119" i="3" s="1"/>
  <c r="W2109" i="5"/>
  <c r="AC2109" i="5" s="1"/>
  <c r="H2119" i="3" s="1"/>
  <c r="X2109" i="5"/>
  <c r="AD2109" i="5" s="1"/>
  <c r="I2119" i="3" s="1"/>
  <c r="Y2109" i="5"/>
  <c r="AE2109" i="5" s="1"/>
  <c r="J2119" i="3" s="1"/>
  <c r="T2110" i="5"/>
  <c r="Z2110" i="5" s="1"/>
  <c r="E2120" i="3" s="1"/>
  <c r="U2110" i="5"/>
  <c r="AA2110" i="5" s="1"/>
  <c r="F2120" i="3" s="1"/>
  <c r="V2110" i="5"/>
  <c r="AB2110" i="5" s="1"/>
  <c r="G2120" i="3" s="1"/>
  <c r="W2110" i="5"/>
  <c r="AC2110" i="5" s="1"/>
  <c r="H2120" i="3" s="1"/>
  <c r="X2110" i="5"/>
  <c r="AD2110" i="5" s="1"/>
  <c r="I2120" i="3" s="1"/>
  <c r="Y2110" i="5"/>
  <c r="AE2110" i="5" s="1"/>
  <c r="J2120" i="3" s="1"/>
  <c r="T2111" i="5"/>
  <c r="Z2111" i="5" s="1"/>
  <c r="E2121" i="3" s="1"/>
  <c r="U2111" i="5"/>
  <c r="AA2111" i="5" s="1"/>
  <c r="F2121" i="3" s="1"/>
  <c r="V2111" i="5"/>
  <c r="AB2111" i="5" s="1"/>
  <c r="G2121" i="3" s="1"/>
  <c r="W2111" i="5"/>
  <c r="AC2111" i="5" s="1"/>
  <c r="H2121" i="3" s="1"/>
  <c r="X2111" i="5"/>
  <c r="AD2111" i="5" s="1"/>
  <c r="I2121" i="3" s="1"/>
  <c r="Y2111" i="5"/>
  <c r="AE2111" i="5" s="1"/>
  <c r="J2121" i="3" s="1"/>
  <c r="T2112" i="5"/>
  <c r="Z2112" i="5" s="1"/>
  <c r="E2122" i="3" s="1"/>
  <c r="U2112" i="5"/>
  <c r="AA2112" i="5" s="1"/>
  <c r="F2122" i="3" s="1"/>
  <c r="V2112" i="5"/>
  <c r="AB2112" i="5" s="1"/>
  <c r="G2122" i="3" s="1"/>
  <c r="W2112" i="5"/>
  <c r="AC2112" i="5" s="1"/>
  <c r="H2122" i="3" s="1"/>
  <c r="X2112" i="5"/>
  <c r="AD2112" i="5" s="1"/>
  <c r="I2122" i="3" s="1"/>
  <c r="Y2112" i="5"/>
  <c r="AE2112" i="5" s="1"/>
  <c r="J2122" i="3" s="1"/>
  <c r="T2113" i="5"/>
  <c r="Z2113" i="5" s="1"/>
  <c r="E2123" i="3" s="1"/>
  <c r="U2113" i="5"/>
  <c r="AA2113" i="5" s="1"/>
  <c r="F2123" i="3" s="1"/>
  <c r="V2113" i="5"/>
  <c r="AB2113" i="5" s="1"/>
  <c r="G2123" i="3" s="1"/>
  <c r="W2113" i="5"/>
  <c r="AC2113" i="5" s="1"/>
  <c r="H2123" i="3" s="1"/>
  <c r="X2113" i="5"/>
  <c r="AD2113" i="5" s="1"/>
  <c r="I2123" i="3" s="1"/>
  <c r="Y2113" i="5"/>
  <c r="AE2113" i="5" s="1"/>
  <c r="J2123" i="3" s="1"/>
  <c r="T2114" i="5"/>
  <c r="Z2114" i="5" s="1"/>
  <c r="E2124" i="3" s="1"/>
  <c r="U2114" i="5"/>
  <c r="AA2114" i="5" s="1"/>
  <c r="F2124" i="3" s="1"/>
  <c r="V2114" i="5"/>
  <c r="AB2114" i="5" s="1"/>
  <c r="G2124" i="3" s="1"/>
  <c r="W2114" i="5"/>
  <c r="AC2114" i="5" s="1"/>
  <c r="H2124" i="3" s="1"/>
  <c r="X2114" i="5"/>
  <c r="AD2114" i="5" s="1"/>
  <c r="I2124" i="3" s="1"/>
  <c r="Y2114" i="5"/>
  <c r="AE2114" i="5" s="1"/>
  <c r="T2115" i="5"/>
  <c r="Z2115" i="5" s="1"/>
  <c r="U2115" i="5"/>
  <c r="AA2115" i="5" s="1"/>
  <c r="F2125" i="3" s="1"/>
  <c r="V2115" i="5"/>
  <c r="AB2115" i="5" s="1"/>
  <c r="G2125" i="3" s="1"/>
  <c r="W2115" i="5"/>
  <c r="AC2115" i="5" s="1"/>
  <c r="H2125" i="3" s="1"/>
  <c r="X2115" i="5"/>
  <c r="AD2115" i="5" s="1"/>
  <c r="I2125" i="3" s="1"/>
  <c r="Y2115" i="5"/>
  <c r="AE2115" i="5" s="1"/>
  <c r="J2125" i="3" s="1"/>
  <c r="T2116" i="5"/>
  <c r="Z2116" i="5" s="1"/>
  <c r="E2126" i="3" s="1"/>
  <c r="U2116" i="5"/>
  <c r="AA2116" i="5" s="1"/>
  <c r="F2126" i="3" s="1"/>
  <c r="V2116" i="5"/>
  <c r="AB2116" i="5" s="1"/>
  <c r="G2126" i="3" s="1"/>
  <c r="W2116" i="5"/>
  <c r="AC2116" i="5" s="1"/>
  <c r="H2126" i="3" s="1"/>
  <c r="X2116" i="5"/>
  <c r="AD2116" i="5" s="1"/>
  <c r="I2126" i="3" s="1"/>
  <c r="Y2116" i="5"/>
  <c r="AE2116" i="5" s="1"/>
  <c r="J2126" i="3" s="1"/>
  <c r="T2117" i="5"/>
  <c r="Z2117" i="5" s="1"/>
  <c r="E2127" i="3" s="1"/>
  <c r="U2117" i="5"/>
  <c r="AA2117" i="5" s="1"/>
  <c r="F2127" i="3" s="1"/>
  <c r="V2117" i="5"/>
  <c r="AB2117" i="5" s="1"/>
  <c r="G2127" i="3" s="1"/>
  <c r="W2117" i="5"/>
  <c r="AC2117" i="5" s="1"/>
  <c r="H2127" i="3" s="1"/>
  <c r="X2117" i="5"/>
  <c r="AD2117" i="5" s="1"/>
  <c r="I2127" i="3" s="1"/>
  <c r="Y2117" i="5"/>
  <c r="AE2117" i="5" s="1"/>
  <c r="J2127" i="3" s="1"/>
  <c r="T2118" i="5"/>
  <c r="Z2118" i="5" s="1"/>
  <c r="E2128" i="3" s="1"/>
  <c r="U2118" i="5"/>
  <c r="AA2118" i="5" s="1"/>
  <c r="F2128" i="3" s="1"/>
  <c r="V2118" i="5"/>
  <c r="AB2118" i="5" s="1"/>
  <c r="G2128" i="3" s="1"/>
  <c r="W2118" i="5"/>
  <c r="AC2118" i="5" s="1"/>
  <c r="H2128" i="3" s="1"/>
  <c r="X2118" i="5"/>
  <c r="AD2118" i="5" s="1"/>
  <c r="I2128" i="3" s="1"/>
  <c r="Y2118" i="5"/>
  <c r="AE2118" i="5" s="1"/>
  <c r="T2119" i="5"/>
  <c r="Z2119" i="5" s="1"/>
  <c r="E2129" i="3" s="1"/>
  <c r="U2119" i="5"/>
  <c r="AA2119" i="5" s="1"/>
  <c r="F2129" i="3" s="1"/>
  <c r="V2119" i="5"/>
  <c r="AB2119" i="5" s="1"/>
  <c r="G2129" i="3" s="1"/>
  <c r="W2119" i="5"/>
  <c r="AC2119" i="5" s="1"/>
  <c r="H2129" i="3" s="1"/>
  <c r="X2119" i="5"/>
  <c r="AD2119" i="5" s="1"/>
  <c r="I2129" i="3" s="1"/>
  <c r="Y2119" i="5"/>
  <c r="AE2119" i="5" s="1"/>
  <c r="J2129" i="3" s="1"/>
  <c r="T2120" i="5"/>
  <c r="Z2120" i="5" s="1"/>
  <c r="E2130" i="3" s="1"/>
  <c r="U2120" i="5"/>
  <c r="AA2120" i="5" s="1"/>
  <c r="F2130" i="3" s="1"/>
  <c r="V2120" i="5"/>
  <c r="AB2120" i="5" s="1"/>
  <c r="G2130" i="3" s="1"/>
  <c r="W2120" i="5"/>
  <c r="AC2120" i="5" s="1"/>
  <c r="H2130" i="3" s="1"/>
  <c r="X2120" i="5"/>
  <c r="AD2120" i="5" s="1"/>
  <c r="I2130" i="3" s="1"/>
  <c r="Y2120" i="5"/>
  <c r="AE2120" i="5" s="1"/>
  <c r="J2130" i="3" s="1"/>
  <c r="T2121" i="5"/>
  <c r="Z2121" i="5" s="1"/>
  <c r="E2131" i="3" s="1"/>
  <c r="U2121" i="5"/>
  <c r="AA2121" i="5" s="1"/>
  <c r="F2131" i="3" s="1"/>
  <c r="V2121" i="5"/>
  <c r="AB2121" i="5" s="1"/>
  <c r="G2131" i="3" s="1"/>
  <c r="W2121" i="5"/>
  <c r="AC2121" i="5" s="1"/>
  <c r="H2131" i="3" s="1"/>
  <c r="X2121" i="5"/>
  <c r="AD2121" i="5" s="1"/>
  <c r="I2131" i="3" s="1"/>
  <c r="Y2121" i="5"/>
  <c r="AE2121" i="5" s="1"/>
  <c r="J2131" i="3" s="1"/>
  <c r="T2122" i="5"/>
  <c r="Z2122" i="5" s="1"/>
  <c r="E2132" i="3" s="1"/>
  <c r="U2122" i="5"/>
  <c r="AA2122" i="5" s="1"/>
  <c r="F2132" i="3" s="1"/>
  <c r="V2122" i="5"/>
  <c r="AB2122" i="5" s="1"/>
  <c r="G2132" i="3" s="1"/>
  <c r="W2122" i="5"/>
  <c r="AC2122" i="5" s="1"/>
  <c r="H2132" i="3" s="1"/>
  <c r="X2122" i="5"/>
  <c r="AD2122" i="5" s="1"/>
  <c r="I2132" i="3" s="1"/>
  <c r="Y2122" i="5"/>
  <c r="AE2122" i="5" s="1"/>
  <c r="J2132" i="3" s="1"/>
  <c r="T2123" i="5"/>
  <c r="Z2123" i="5" s="1"/>
  <c r="E2133" i="3" s="1"/>
  <c r="U2123" i="5"/>
  <c r="AA2123" i="5" s="1"/>
  <c r="F2133" i="3" s="1"/>
  <c r="V2123" i="5"/>
  <c r="AB2123" i="5" s="1"/>
  <c r="G2133" i="3" s="1"/>
  <c r="W2123" i="5"/>
  <c r="AC2123" i="5" s="1"/>
  <c r="H2133" i="3" s="1"/>
  <c r="X2123" i="5"/>
  <c r="AD2123" i="5" s="1"/>
  <c r="I2133" i="3" s="1"/>
  <c r="Y2123" i="5"/>
  <c r="AE2123" i="5" s="1"/>
  <c r="J2133" i="3" s="1"/>
  <c r="T2124" i="5"/>
  <c r="Z2124" i="5" s="1"/>
  <c r="E2134" i="3" s="1"/>
  <c r="U2124" i="5"/>
  <c r="AA2124" i="5" s="1"/>
  <c r="F2134" i="3" s="1"/>
  <c r="V2124" i="5"/>
  <c r="AB2124" i="5" s="1"/>
  <c r="G2134" i="3" s="1"/>
  <c r="W2124" i="5"/>
  <c r="AC2124" i="5" s="1"/>
  <c r="H2134" i="3" s="1"/>
  <c r="X2124" i="5"/>
  <c r="AD2124" i="5" s="1"/>
  <c r="I2134" i="3" s="1"/>
  <c r="Y2124" i="5"/>
  <c r="AE2124" i="5" s="1"/>
  <c r="J2134" i="3" s="1"/>
  <c r="T2125" i="5"/>
  <c r="Z2125" i="5" s="1"/>
  <c r="E2135" i="3" s="1"/>
  <c r="U2125" i="5"/>
  <c r="AA2125" i="5" s="1"/>
  <c r="F2135" i="3" s="1"/>
  <c r="V2125" i="5"/>
  <c r="AB2125" i="5" s="1"/>
  <c r="G2135" i="3" s="1"/>
  <c r="W2125" i="5"/>
  <c r="AC2125" i="5" s="1"/>
  <c r="H2135" i="3" s="1"/>
  <c r="X2125" i="5"/>
  <c r="AD2125" i="5" s="1"/>
  <c r="I2135" i="3" s="1"/>
  <c r="Y2125" i="5"/>
  <c r="AE2125" i="5" s="1"/>
  <c r="J2135" i="3" s="1"/>
  <c r="T2126" i="5"/>
  <c r="Z2126" i="5" s="1"/>
  <c r="E2136" i="3" s="1"/>
  <c r="U2126" i="5"/>
  <c r="AA2126" i="5" s="1"/>
  <c r="F2136" i="3" s="1"/>
  <c r="V2126" i="5"/>
  <c r="AB2126" i="5" s="1"/>
  <c r="G2136" i="3" s="1"/>
  <c r="W2126" i="5"/>
  <c r="AC2126" i="5" s="1"/>
  <c r="H2136" i="3" s="1"/>
  <c r="X2126" i="5"/>
  <c r="AD2126" i="5" s="1"/>
  <c r="I2136" i="3" s="1"/>
  <c r="Y2126" i="5"/>
  <c r="AE2126" i="5" s="1"/>
  <c r="T2127" i="5"/>
  <c r="Z2127" i="5" s="1"/>
  <c r="E2137" i="3" s="1"/>
  <c r="U2127" i="5"/>
  <c r="AA2127" i="5" s="1"/>
  <c r="F2137" i="3" s="1"/>
  <c r="V2127" i="5"/>
  <c r="AB2127" i="5" s="1"/>
  <c r="G2137" i="3" s="1"/>
  <c r="W2127" i="5"/>
  <c r="AC2127" i="5" s="1"/>
  <c r="H2137" i="3" s="1"/>
  <c r="X2127" i="5"/>
  <c r="AD2127" i="5" s="1"/>
  <c r="I2137" i="3" s="1"/>
  <c r="Y2127" i="5"/>
  <c r="AE2127" i="5" s="1"/>
  <c r="J2137" i="3" s="1"/>
  <c r="T2128" i="5"/>
  <c r="Z2128" i="5" s="1"/>
  <c r="E2138" i="3" s="1"/>
  <c r="U2128" i="5"/>
  <c r="AA2128" i="5" s="1"/>
  <c r="F2138" i="3" s="1"/>
  <c r="V2128" i="5"/>
  <c r="AB2128" i="5" s="1"/>
  <c r="G2138" i="3" s="1"/>
  <c r="W2128" i="5"/>
  <c r="AC2128" i="5" s="1"/>
  <c r="H2138" i="3" s="1"/>
  <c r="X2128" i="5"/>
  <c r="AD2128" i="5" s="1"/>
  <c r="I2138" i="3" s="1"/>
  <c r="Y2128" i="5"/>
  <c r="AE2128" i="5" s="1"/>
  <c r="J2138" i="3" s="1"/>
  <c r="T2129" i="5"/>
  <c r="Z2129" i="5" s="1"/>
  <c r="E2139" i="3" s="1"/>
  <c r="U2129" i="5"/>
  <c r="AA2129" i="5" s="1"/>
  <c r="F2139" i="3" s="1"/>
  <c r="V2129" i="5"/>
  <c r="AB2129" i="5" s="1"/>
  <c r="G2139" i="3" s="1"/>
  <c r="W2129" i="5"/>
  <c r="AC2129" i="5" s="1"/>
  <c r="H2139" i="3" s="1"/>
  <c r="X2129" i="5"/>
  <c r="AD2129" i="5" s="1"/>
  <c r="I2139" i="3" s="1"/>
  <c r="Y2129" i="5"/>
  <c r="AE2129" i="5" s="1"/>
  <c r="J2139" i="3" s="1"/>
  <c r="T2130" i="5"/>
  <c r="Z2130" i="5" s="1"/>
  <c r="E2140" i="3" s="1"/>
  <c r="U2130" i="5"/>
  <c r="AA2130" i="5" s="1"/>
  <c r="F2140" i="3" s="1"/>
  <c r="V2130" i="5"/>
  <c r="AB2130" i="5" s="1"/>
  <c r="G2140" i="3" s="1"/>
  <c r="W2130" i="5"/>
  <c r="AC2130" i="5" s="1"/>
  <c r="H2140" i="3" s="1"/>
  <c r="X2130" i="5"/>
  <c r="AD2130" i="5" s="1"/>
  <c r="I2140" i="3" s="1"/>
  <c r="Y2130" i="5"/>
  <c r="AE2130" i="5" s="1"/>
  <c r="J2140" i="3" s="1"/>
  <c r="T2131" i="5"/>
  <c r="Z2131" i="5" s="1"/>
  <c r="E2141" i="3" s="1"/>
  <c r="U2131" i="5"/>
  <c r="AA2131" i="5" s="1"/>
  <c r="F2141" i="3" s="1"/>
  <c r="V2131" i="5"/>
  <c r="AB2131" i="5" s="1"/>
  <c r="G2141" i="3" s="1"/>
  <c r="W2131" i="5"/>
  <c r="AC2131" i="5" s="1"/>
  <c r="H2141" i="3" s="1"/>
  <c r="X2131" i="5"/>
  <c r="AD2131" i="5" s="1"/>
  <c r="Y2131" i="5"/>
  <c r="AE2131" i="5" s="1"/>
  <c r="J2141" i="3" s="1"/>
  <c r="T2132" i="5"/>
  <c r="Z2132" i="5" s="1"/>
  <c r="E2142" i="3" s="1"/>
  <c r="U2132" i="5"/>
  <c r="AA2132" i="5" s="1"/>
  <c r="V2132" i="5"/>
  <c r="AB2132" i="5" s="1"/>
  <c r="G2142" i="3" s="1"/>
  <c r="W2132" i="5"/>
  <c r="AC2132" i="5" s="1"/>
  <c r="H2142" i="3" s="1"/>
  <c r="X2132" i="5"/>
  <c r="AD2132" i="5" s="1"/>
  <c r="I2142" i="3" s="1"/>
  <c r="Y2132" i="5"/>
  <c r="AE2132" i="5" s="1"/>
  <c r="J2142" i="3" s="1"/>
  <c r="T2133" i="5"/>
  <c r="Z2133" i="5" s="1"/>
  <c r="E2143" i="3" s="1"/>
  <c r="U2133" i="5"/>
  <c r="AA2133" i="5" s="1"/>
  <c r="F2143" i="3" s="1"/>
  <c r="V2133" i="5"/>
  <c r="AB2133" i="5" s="1"/>
  <c r="G2143" i="3" s="1"/>
  <c r="W2133" i="5"/>
  <c r="AC2133" i="5" s="1"/>
  <c r="X2133" i="5"/>
  <c r="AD2133" i="5" s="1"/>
  <c r="I2143" i="3" s="1"/>
  <c r="Y2133" i="5"/>
  <c r="AE2133" i="5" s="1"/>
  <c r="J2143" i="3" s="1"/>
  <c r="T2134" i="5"/>
  <c r="Z2134" i="5" s="1"/>
  <c r="E2144" i="3" s="1"/>
  <c r="U2134" i="5"/>
  <c r="AA2134" i="5" s="1"/>
  <c r="F2144" i="3" s="1"/>
  <c r="V2134" i="5"/>
  <c r="AB2134" i="5" s="1"/>
  <c r="G2144" i="3" s="1"/>
  <c r="W2134" i="5"/>
  <c r="AC2134" i="5" s="1"/>
  <c r="H2144" i="3" s="1"/>
  <c r="X2134" i="5"/>
  <c r="AD2134" i="5" s="1"/>
  <c r="I2144" i="3" s="1"/>
  <c r="Y2134" i="5"/>
  <c r="AE2134" i="5" s="1"/>
  <c r="J2144" i="3" s="1"/>
  <c r="T2135" i="5"/>
  <c r="Z2135" i="5" s="1"/>
  <c r="E2145" i="3" s="1"/>
  <c r="U2135" i="5"/>
  <c r="AA2135" i="5" s="1"/>
  <c r="F2145" i="3" s="1"/>
  <c r="V2135" i="5"/>
  <c r="AB2135" i="5" s="1"/>
  <c r="G2145" i="3" s="1"/>
  <c r="W2135" i="5"/>
  <c r="AC2135" i="5" s="1"/>
  <c r="H2145" i="3" s="1"/>
  <c r="X2135" i="5"/>
  <c r="AD2135" i="5" s="1"/>
  <c r="I2145" i="3" s="1"/>
  <c r="Y2135" i="5"/>
  <c r="AE2135" i="5" s="1"/>
  <c r="J2145" i="3" s="1"/>
  <c r="T2136" i="5"/>
  <c r="Z2136" i="5" s="1"/>
  <c r="E2146" i="3" s="1"/>
  <c r="U2136" i="5"/>
  <c r="AA2136" i="5" s="1"/>
  <c r="F2146" i="3" s="1"/>
  <c r="V2136" i="5"/>
  <c r="AB2136" i="5" s="1"/>
  <c r="G2146" i="3" s="1"/>
  <c r="W2136" i="5"/>
  <c r="AC2136" i="5" s="1"/>
  <c r="H2146" i="3" s="1"/>
  <c r="X2136" i="5"/>
  <c r="AD2136" i="5" s="1"/>
  <c r="I2146" i="3" s="1"/>
  <c r="Y2136" i="5"/>
  <c r="AE2136" i="5" s="1"/>
  <c r="J2146" i="3" s="1"/>
  <c r="T2137" i="5"/>
  <c r="Z2137" i="5" s="1"/>
  <c r="E2147" i="3" s="1"/>
  <c r="U2137" i="5"/>
  <c r="AA2137" i="5" s="1"/>
  <c r="F2147" i="3" s="1"/>
  <c r="V2137" i="5"/>
  <c r="AB2137" i="5" s="1"/>
  <c r="G2147" i="3" s="1"/>
  <c r="W2137" i="5"/>
  <c r="AC2137" i="5" s="1"/>
  <c r="X2137" i="5"/>
  <c r="AD2137" i="5" s="1"/>
  <c r="I2147" i="3" s="1"/>
  <c r="Y2137" i="5"/>
  <c r="AE2137" i="5" s="1"/>
  <c r="J2147" i="3" s="1"/>
  <c r="T2138" i="5"/>
  <c r="Z2138" i="5" s="1"/>
  <c r="U2138" i="5"/>
  <c r="AA2138" i="5" s="1"/>
  <c r="F2148" i="3" s="1"/>
  <c r="V2138" i="5"/>
  <c r="AB2138" i="5" s="1"/>
  <c r="G2148" i="3" s="1"/>
  <c r="W2138" i="5"/>
  <c r="AC2138" i="5" s="1"/>
  <c r="H2148" i="3" s="1"/>
  <c r="X2138" i="5"/>
  <c r="AD2138" i="5" s="1"/>
  <c r="I2148" i="3" s="1"/>
  <c r="Y2138" i="5"/>
  <c r="AE2138" i="5" s="1"/>
  <c r="J2148" i="3" s="1"/>
  <c r="T2139" i="5"/>
  <c r="Z2139" i="5" s="1"/>
  <c r="E2149" i="3" s="1"/>
  <c r="U2139" i="5"/>
  <c r="AA2139" i="5" s="1"/>
  <c r="F2149" i="3" s="1"/>
  <c r="V2139" i="5"/>
  <c r="AB2139" i="5" s="1"/>
  <c r="G2149" i="3" s="1"/>
  <c r="W2139" i="5"/>
  <c r="AC2139" i="5" s="1"/>
  <c r="H2149" i="3" s="1"/>
  <c r="X2139" i="5"/>
  <c r="AD2139" i="5" s="1"/>
  <c r="I2149" i="3" s="1"/>
  <c r="Y2139" i="5"/>
  <c r="AE2139" i="5" s="1"/>
  <c r="J2149" i="3" s="1"/>
  <c r="T2140" i="5"/>
  <c r="Z2140" i="5" s="1"/>
  <c r="E2150" i="3" s="1"/>
  <c r="U2140" i="5"/>
  <c r="AA2140" i="5" s="1"/>
  <c r="F2150" i="3" s="1"/>
  <c r="V2140" i="5"/>
  <c r="AB2140" i="5" s="1"/>
  <c r="G2150" i="3" s="1"/>
  <c r="W2140" i="5"/>
  <c r="AC2140" i="5" s="1"/>
  <c r="H2150" i="3" s="1"/>
  <c r="X2140" i="5"/>
  <c r="AD2140" i="5" s="1"/>
  <c r="I2150" i="3" s="1"/>
  <c r="Y2140" i="5"/>
  <c r="AE2140" i="5" s="1"/>
  <c r="J2150" i="3" s="1"/>
  <c r="T2141" i="5"/>
  <c r="Z2141" i="5" s="1"/>
  <c r="E2151" i="3" s="1"/>
  <c r="U2141" i="5"/>
  <c r="AA2141" i="5" s="1"/>
  <c r="F2151" i="3" s="1"/>
  <c r="V2141" i="5"/>
  <c r="AB2141" i="5" s="1"/>
  <c r="G2151" i="3" s="1"/>
  <c r="W2141" i="5"/>
  <c r="AC2141" i="5" s="1"/>
  <c r="H2151" i="3" s="1"/>
  <c r="X2141" i="5"/>
  <c r="AD2141" i="5" s="1"/>
  <c r="I2151" i="3" s="1"/>
  <c r="Y2141" i="5"/>
  <c r="AE2141" i="5" s="1"/>
  <c r="J2151" i="3" s="1"/>
  <c r="T2142" i="5"/>
  <c r="Z2142" i="5" s="1"/>
  <c r="U2142" i="5"/>
  <c r="AA2142" i="5" s="1"/>
  <c r="F2152" i="3" s="1"/>
  <c r="V2142" i="5"/>
  <c r="AB2142" i="5" s="1"/>
  <c r="G2152" i="3" s="1"/>
  <c r="W2142" i="5"/>
  <c r="AC2142" i="5" s="1"/>
  <c r="H2152" i="3" s="1"/>
  <c r="X2142" i="5"/>
  <c r="AD2142" i="5" s="1"/>
  <c r="I2152" i="3" s="1"/>
  <c r="Y2142" i="5"/>
  <c r="AE2142" i="5" s="1"/>
  <c r="T2143" i="5"/>
  <c r="Z2143" i="5" s="1"/>
  <c r="E2153" i="3" s="1"/>
  <c r="U2143" i="5"/>
  <c r="AA2143" i="5" s="1"/>
  <c r="F2153" i="3" s="1"/>
  <c r="V2143" i="5"/>
  <c r="AB2143" i="5" s="1"/>
  <c r="G2153" i="3" s="1"/>
  <c r="W2143" i="5"/>
  <c r="AC2143" i="5" s="1"/>
  <c r="H2153" i="3" s="1"/>
  <c r="X2143" i="5"/>
  <c r="AD2143" i="5" s="1"/>
  <c r="I2153" i="3" s="1"/>
  <c r="Y2143" i="5"/>
  <c r="AE2143" i="5" s="1"/>
  <c r="J2153" i="3" s="1"/>
  <c r="T2144" i="5"/>
  <c r="Z2144" i="5" s="1"/>
  <c r="E2154" i="3" s="1"/>
  <c r="U2144" i="5"/>
  <c r="AA2144" i="5" s="1"/>
  <c r="V2144" i="5"/>
  <c r="AB2144" i="5" s="1"/>
  <c r="G2154" i="3" s="1"/>
  <c r="W2144" i="5"/>
  <c r="AC2144" i="5" s="1"/>
  <c r="H2154" i="3" s="1"/>
  <c r="X2144" i="5"/>
  <c r="AD2144" i="5" s="1"/>
  <c r="I2154" i="3" s="1"/>
  <c r="Y2144" i="5"/>
  <c r="AE2144" i="5" s="1"/>
  <c r="J2154" i="3" s="1"/>
  <c r="T2145" i="5"/>
  <c r="Z2145" i="5" s="1"/>
  <c r="E2155" i="3" s="1"/>
  <c r="U2145" i="5"/>
  <c r="AA2145" i="5" s="1"/>
  <c r="F2155" i="3" s="1"/>
  <c r="V2145" i="5"/>
  <c r="AB2145" i="5" s="1"/>
  <c r="G2155" i="3" s="1"/>
  <c r="W2145" i="5"/>
  <c r="AC2145" i="5" s="1"/>
  <c r="H2155" i="3" s="1"/>
  <c r="X2145" i="5"/>
  <c r="AD2145" i="5" s="1"/>
  <c r="I2155" i="3" s="1"/>
  <c r="Y2145" i="5"/>
  <c r="AE2145" i="5" s="1"/>
  <c r="J2155" i="3" s="1"/>
  <c r="T2146" i="5"/>
  <c r="Z2146" i="5" s="1"/>
  <c r="E2156" i="3" s="1"/>
  <c r="U2146" i="5"/>
  <c r="AA2146" i="5" s="1"/>
  <c r="F2156" i="3" s="1"/>
  <c r="V2146" i="5"/>
  <c r="AB2146" i="5" s="1"/>
  <c r="G2156" i="3" s="1"/>
  <c r="W2146" i="5"/>
  <c r="AC2146" i="5" s="1"/>
  <c r="H2156" i="3" s="1"/>
  <c r="X2146" i="5"/>
  <c r="AD2146" i="5" s="1"/>
  <c r="I2156" i="3" s="1"/>
  <c r="Y2146" i="5"/>
  <c r="AE2146" i="5" s="1"/>
  <c r="T2147" i="5"/>
  <c r="Z2147" i="5" s="1"/>
  <c r="E2157" i="3" s="1"/>
  <c r="U2147" i="5"/>
  <c r="AA2147" i="5" s="1"/>
  <c r="F2157" i="3" s="1"/>
  <c r="V2147" i="5"/>
  <c r="AB2147" i="5" s="1"/>
  <c r="G2157" i="3" s="1"/>
  <c r="W2147" i="5"/>
  <c r="AC2147" i="5" s="1"/>
  <c r="H2157" i="3" s="1"/>
  <c r="X2147" i="5"/>
  <c r="AD2147" i="5" s="1"/>
  <c r="I2157" i="3" s="1"/>
  <c r="Y2147" i="5"/>
  <c r="AE2147" i="5" s="1"/>
  <c r="J2157" i="3" s="1"/>
  <c r="T2148" i="5"/>
  <c r="Z2148" i="5" s="1"/>
  <c r="E2158" i="3" s="1"/>
  <c r="U2148" i="5"/>
  <c r="AA2148" i="5" s="1"/>
  <c r="F2158" i="3" s="1"/>
  <c r="V2148" i="5"/>
  <c r="AB2148" i="5" s="1"/>
  <c r="G2158" i="3" s="1"/>
  <c r="W2148" i="5"/>
  <c r="AC2148" i="5" s="1"/>
  <c r="H2158" i="3" s="1"/>
  <c r="X2148" i="5"/>
  <c r="AD2148" i="5" s="1"/>
  <c r="I2158" i="3" s="1"/>
  <c r="Y2148" i="5"/>
  <c r="AE2148" i="5" s="1"/>
  <c r="J2158" i="3" s="1"/>
  <c r="T2149" i="5"/>
  <c r="Z2149" i="5" s="1"/>
  <c r="E2159" i="3" s="1"/>
  <c r="U2149" i="5"/>
  <c r="AA2149" i="5" s="1"/>
  <c r="F2159" i="3" s="1"/>
  <c r="V2149" i="5"/>
  <c r="AB2149" i="5" s="1"/>
  <c r="G2159" i="3" s="1"/>
  <c r="W2149" i="5"/>
  <c r="AC2149" i="5" s="1"/>
  <c r="H2159" i="3" s="1"/>
  <c r="X2149" i="5"/>
  <c r="AD2149" i="5" s="1"/>
  <c r="I2159" i="3" s="1"/>
  <c r="Y2149" i="5"/>
  <c r="AE2149" i="5" s="1"/>
  <c r="J2159" i="3" s="1"/>
  <c r="T2150" i="5"/>
  <c r="Z2150" i="5" s="1"/>
  <c r="E2160" i="3" s="1"/>
  <c r="U2150" i="5"/>
  <c r="AA2150" i="5" s="1"/>
  <c r="F2160" i="3" s="1"/>
  <c r="V2150" i="5"/>
  <c r="AB2150" i="5" s="1"/>
  <c r="G2160" i="3" s="1"/>
  <c r="W2150" i="5"/>
  <c r="AC2150" i="5" s="1"/>
  <c r="H2160" i="3" s="1"/>
  <c r="X2150" i="5"/>
  <c r="AD2150" i="5" s="1"/>
  <c r="I2160" i="3" s="1"/>
  <c r="Y2150" i="5"/>
  <c r="AE2150" i="5" s="1"/>
  <c r="J2160" i="3" s="1"/>
  <c r="T2151" i="5"/>
  <c r="Z2151" i="5" s="1"/>
  <c r="E2161" i="3" s="1"/>
  <c r="U2151" i="5"/>
  <c r="AA2151" i="5" s="1"/>
  <c r="F2161" i="3" s="1"/>
  <c r="V2151" i="5"/>
  <c r="AB2151" i="5" s="1"/>
  <c r="G2161" i="3" s="1"/>
  <c r="W2151" i="5"/>
  <c r="AC2151" i="5" s="1"/>
  <c r="H2161" i="3" s="1"/>
  <c r="X2151" i="5"/>
  <c r="AD2151" i="5" s="1"/>
  <c r="I2161" i="3" s="1"/>
  <c r="Y2151" i="5"/>
  <c r="AE2151" i="5" s="1"/>
  <c r="J2161" i="3" s="1"/>
  <c r="T2152" i="5"/>
  <c r="Z2152" i="5" s="1"/>
  <c r="E2162" i="3" s="1"/>
  <c r="U2152" i="5"/>
  <c r="AA2152" i="5" s="1"/>
  <c r="F2162" i="3" s="1"/>
  <c r="V2152" i="5"/>
  <c r="AB2152" i="5" s="1"/>
  <c r="G2162" i="3" s="1"/>
  <c r="W2152" i="5"/>
  <c r="AC2152" i="5" s="1"/>
  <c r="H2162" i="3" s="1"/>
  <c r="X2152" i="5"/>
  <c r="AD2152" i="5" s="1"/>
  <c r="I2162" i="3" s="1"/>
  <c r="Y2152" i="5"/>
  <c r="AE2152" i="5" s="1"/>
  <c r="J2162" i="3" s="1"/>
  <c r="T2153" i="5"/>
  <c r="Z2153" i="5" s="1"/>
  <c r="E2163" i="3" s="1"/>
  <c r="U2153" i="5"/>
  <c r="AA2153" i="5" s="1"/>
  <c r="F2163" i="3" s="1"/>
  <c r="V2153" i="5"/>
  <c r="AB2153" i="5" s="1"/>
  <c r="G2163" i="3" s="1"/>
  <c r="W2153" i="5"/>
  <c r="AC2153" i="5" s="1"/>
  <c r="H2163" i="3" s="1"/>
  <c r="X2153" i="5"/>
  <c r="AD2153" i="5" s="1"/>
  <c r="I2163" i="3" s="1"/>
  <c r="Y2153" i="5"/>
  <c r="AE2153" i="5" s="1"/>
  <c r="J2163" i="3" s="1"/>
  <c r="T2154" i="5"/>
  <c r="Z2154" i="5" s="1"/>
  <c r="E2164" i="3" s="1"/>
  <c r="U2154" i="5"/>
  <c r="AA2154" i="5" s="1"/>
  <c r="F2164" i="3" s="1"/>
  <c r="V2154" i="5"/>
  <c r="AB2154" i="5" s="1"/>
  <c r="G2164" i="3" s="1"/>
  <c r="W2154" i="5"/>
  <c r="AC2154" i="5" s="1"/>
  <c r="H2164" i="3" s="1"/>
  <c r="X2154" i="5"/>
  <c r="AD2154" i="5" s="1"/>
  <c r="I2164" i="3" s="1"/>
  <c r="Y2154" i="5"/>
  <c r="AE2154" i="5" s="1"/>
  <c r="T2155" i="5"/>
  <c r="Z2155" i="5" s="1"/>
  <c r="E2165" i="3" s="1"/>
  <c r="U2155" i="5"/>
  <c r="AA2155" i="5" s="1"/>
  <c r="F2165" i="3" s="1"/>
  <c r="V2155" i="5"/>
  <c r="AB2155" i="5" s="1"/>
  <c r="W2155" i="5"/>
  <c r="AC2155" i="5" s="1"/>
  <c r="H2165" i="3" s="1"/>
  <c r="X2155" i="5"/>
  <c r="AD2155" i="5" s="1"/>
  <c r="I2165" i="3" s="1"/>
  <c r="Y2155" i="5"/>
  <c r="AE2155" i="5" s="1"/>
  <c r="J2165" i="3" s="1"/>
  <c r="T2156" i="5"/>
  <c r="Z2156" i="5" s="1"/>
  <c r="E2166" i="3" s="1"/>
  <c r="U2156" i="5"/>
  <c r="AA2156" i="5" s="1"/>
  <c r="F2166" i="3" s="1"/>
  <c r="V2156" i="5"/>
  <c r="AB2156" i="5" s="1"/>
  <c r="G2166" i="3" s="1"/>
  <c r="W2156" i="5"/>
  <c r="AC2156" i="5" s="1"/>
  <c r="H2166" i="3" s="1"/>
  <c r="X2156" i="5"/>
  <c r="AD2156" i="5" s="1"/>
  <c r="I2166" i="3" s="1"/>
  <c r="Y2156" i="5"/>
  <c r="AE2156" i="5" s="1"/>
  <c r="J2166" i="3" s="1"/>
  <c r="T2157" i="5"/>
  <c r="Z2157" i="5" s="1"/>
  <c r="E2167" i="3" s="1"/>
  <c r="U2157" i="5"/>
  <c r="AA2157" i="5" s="1"/>
  <c r="F2167" i="3" s="1"/>
  <c r="V2157" i="5"/>
  <c r="AB2157" i="5" s="1"/>
  <c r="G2167" i="3" s="1"/>
  <c r="W2157" i="5"/>
  <c r="AC2157" i="5" s="1"/>
  <c r="H2167" i="3" s="1"/>
  <c r="X2157" i="5"/>
  <c r="AD2157" i="5" s="1"/>
  <c r="Y2157" i="5"/>
  <c r="AE2157" i="5" s="1"/>
  <c r="J2167" i="3" s="1"/>
  <c r="T2158" i="5"/>
  <c r="Z2158" i="5" s="1"/>
  <c r="E2168" i="3" s="1"/>
  <c r="U2158" i="5"/>
  <c r="AA2158" i="5" s="1"/>
  <c r="F2168" i="3" s="1"/>
  <c r="V2158" i="5"/>
  <c r="AB2158" i="5" s="1"/>
  <c r="G2168" i="3" s="1"/>
  <c r="W2158" i="5"/>
  <c r="AC2158" i="5" s="1"/>
  <c r="H2168" i="3" s="1"/>
  <c r="X2158" i="5"/>
  <c r="AD2158" i="5" s="1"/>
  <c r="I2168" i="3" s="1"/>
  <c r="Y2158" i="5"/>
  <c r="AE2158" i="5" s="1"/>
  <c r="T2159" i="5"/>
  <c r="Z2159" i="5" s="1"/>
  <c r="E2169" i="3" s="1"/>
  <c r="U2159" i="5"/>
  <c r="AA2159" i="5" s="1"/>
  <c r="F2169" i="3" s="1"/>
  <c r="V2159" i="5"/>
  <c r="AB2159" i="5" s="1"/>
  <c r="W2159" i="5"/>
  <c r="AC2159" i="5" s="1"/>
  <c r="H2169" i="3" s="1"/>
  <c r="X2159" i="5"/>
  <c r="AD2159" i="5" s="1"/>
  <c r="I2169" i="3" s="1"/>
  <c r="Y2159" i="5"/>
  <c r="AE2159" i="5" s="1"/>
  <c r="J2169" i="3" s="1"/>
  <c r="T2160" i="5"/>
  <c r="Z2160" i="5" s="1"/>
  <c r="E2170" i="3" s="1"/>
  <c r="U2160" i="5"/>
  <c r="AA2160" i="5" s="1"/>
  <c r="F2170" i="3" s="1"/>
  <c r="V2160" i="5"/>
  <c r="AB2160" i="5" s="1"/>
  <c r="G2170" i="3" s="1"/>
  <c r="W2160" i="5"/>
  <c r="AC2160" i="5" s="1"/>
  <c r="H2170" i="3" s="1"/>
  <c r="X2160" i="5"/>
  <c r="AD2160" i="5" s="1"/>
  <c r="I2170" i="3" s="1"/>
  <c r="Y2160" i="5"/>
  <c r="AE2160" i="5" s="1"/>
  <c r="J2170" i="3" s="1"/>
  <c r="T2161" i="5"/>
  <c r="Z2161" i="5" s="1"/>
  <c r="E2171" i="3" s="1"/>
  <c r="U2161" i="5"/>
  <c r="AA2161" i="5" s="1"/>
  <c r="F2171" i="3" s="1"/>
  <c r="V2161" i="5"/>
  <c r="AB2161" i="5" s="1"/>
  <c r="G2171" i="3" s="1"/>
  <c r="W2161" i="5"/>
  <c r="AC2161" i="5" s="1"/>
  <c r="H2171" i="3" s="1"/>
  <c r="X2161" i="5"/>
  <c r="AD2161" i="5" s="1"/>
  <c r="I2171" i="3" s="1"/>
  <c r="Y2161" i="5"/>
  <c r="AE2161" i="5" s="1"/>
  <c r="J2171" i="3" s="1"/>
  <c r="T2162" i="5"/>
  <c r="Z2162" i="5" s="1"/>
  <c r="E2172" i="3" s="1"/>
  <c r="U2162" i="5"/>
  <c r="AA2162" i="5" s="1"/>
  <c r="F2172" i="3" s="1"/>
  <c r="V2162" i="5"/>
  <c r="AB2162" i="5" s="1"/>
  <c r="G2172" i="3" s="1"/>
  <c r="W2162" i="5"/>
  <c r="AC2162" i="5" s="1"/>
  <c r="H2172" i="3" s="1"/>
  <c r="X2162" i="5"/>
  <c r="AD2162" i="5" s="1"/>
  <c r="I2172" i="3" s="1"/>
  <c r="Y2162" i="5"/>
  <c r="AE2162" i="5" s="1"/>
  <c r="T2163" i="5"/>
  <c r="Z2163" i="5" s="1"/>
  <c r="E2173" i="3" s="1"/>
  <c r="U2163" i="5"/>
  <c r="AA2163" i="5" s="1"/>
  <c r="F2173" i="3" s="1"/>
  <c r="V2163" i="5"/>
  <c r="AB2163" i="5" s="1"/>
  <c r="W2163" i="5"/>
  <c r="AC2163" i="5" s="1"/>
  <c r="H2173" i="3" s="1"/>
  <c r="X2163" i="5"/>
  <c r="AD2163" i="5" s="1"/>
  <c r="I2173" i="3" s="1"/>
  <c r="Y2163" i="5"/>
  <c r="AE2163" i="5" s="1"/>
  <c r="J2173" i="3" s="1"/>
  <c r="T2164" i="5"/>
  <c r="Z2164" i="5" s="1"/>
  <c r="E2174" i="3" s="1"/>
  <c r="U2164" i="5"/>
  <c r="AA2164" i="5" s="1"/>
  <c r="V2164" i="5"/>
  <c r="AB2164" i="5" s="1"/>
  <c r="G2174" i="3" s="1"/>
  <c r="W2164" i="5"/>
  <c r="AC2164" i="5" s="1"/>
  <c r="H2174" i="3" s="1"/>
  <c r="X2164" i="5"/>
  <c r="AD2164" i="5" s="1"/>
  <c r="I2174" i="3" s="1"/>
  <c r="Y2164" i="5"/>
  <c r="AE2164" i="5" s="1"/>
  <c r="J2174" i="3" s="1"/>
  <c r="T2165" i="5"/>
  <c r="Z2165" i="5" s="1"/>
  <c r="E2175" i="3" s="1"/>
  <c r="U2165" i="5"/>
  <c r="AA2165" i="5" s="1"/>
  <c r="F2175" i="3" s="1"/>
  <c r="V2165" i="5"/>
  <c r="AB2165" i="5" s="1"/>
  <c r="G2175" i="3" s="1"/>
  <c r="W2165" i="5"/>
  <c r="AC2165" i="5" s="1"/>
  <c r="H2175" i="3" s="1"/>
  <c r="X2165" i="5"/>
  <c r="AD2165" i="5" s="1"/>
  <c r="I2175" i="3" s="1"/>
  <c r="Y2165" i="5"/>
  <c r="AE2165" i="5" s="1"/>
  <c r="J2175" i="3" s="1"/>
  <c r="T2166" i="5"/>
  <c r="Z2166" i="5" s="1"/>
  <c r="E2176" i="3" s="1"/>
  <c r="U2166" i="5"/>
  <c r="AA2166" i="5" s="1"/>
  <c r="F2176" i="3" s="1"/>
  <c r="V2166" i="5"/>
  <c r="AB2166" i="5" s="1"/>
  <c r="G2176" i="3" s="1"/>
  <c r="W2166" i="5"/>
  <c r="AC2166" i="5" s="1"/>
  <c r="H2176" i="3" s="1"/>
  <c r="X2166" i="5"/>
  <c r="AD2166" i="5" s="1"/>
  <c r="I2176" i="3" s="1"/>
  <c r="Y2166" i="5"/>
  <c r="AE2166" i="5" s="1"/>
  <c r="J2176" i="3" s="1"/>
  <c r="T2167" i="5"/>
  <c r="Z2167" i="5" s="1"/>
  <c r="E2177" i="3" s="1"/>
  <c r="U2167" i="5"/>
  <c r="AA2167" i="5" s="1"/>
  <c r="F2177" i="3" s="1"/>
  <c r="V2167" i="5"/>
  <c r="AB2167" i="5" s="1"/>
  <c r="G2177" i="3" s="1"/>
  <c r="W2167" i="5"/>
  <c r="AC2167" i="5" s="1"/>
  <c r="H2177" i="3" s="1"/>
  <c r="X2167" i="5"/>
  <c r="AD2167" i="5" s="1"/>
  <c r="I2177" i="3" s="1"/>
  <c r="Y2167" i="5"/>
  <c r="AE2167" i="5" s="1"/>
  <c r="J2177" i="3" s="1"/>
  <c r="T2168" i="5"/>
  <c r="Z2168" i="5" s="1"/>
  <c r="E2178" i="3" s="1"/>
  <c r="U2168" i="5"/>
  <c r="AA2168" i="5" s="1"/>
  <c r="V2168" i="5"/>
  <c r="AB2168" i="5" s="1"/>
  <c r="G2178" i="3" s="1"/>
  <c r="W2168" i="5"/>
  <c r="AC2168" i="5" s="1"/>
  <c r="H2178" i="3" s="1"/>
  <c r="X2168" i="5"/>
  <c r="AD2168" i="5" s="1"/>
  <c r="I2178" i="3" s="1"/>
  <c r="Y2168" i="5"/>
  <c r="AE2168" i="5" s="1"/>
  <c r="J2178" i="3" s="1"/>
  <c r="T2169" i="5"/>
  <c r="Z2169" i="5" s="1"/>
  <c r="E2179" i="3" s="1"/>
  <c r="U2169" i="5"/>
  <c r="AA2169" i="5" s="1"/>
  <c r="F2179" i="3" s="1"/>
  <c r="V2169" i="5"/>
  <c r="AB2169" i="5" s="1"/>
  <c r="G2179" i="3" s="1"/>
  <c r="W2169" i="5"/>
  <c r="AC2169" i="5" s="1"/>
  <c r="H2179" i="3" s="1"/>
  <c r="X2169" i="5"/>
  <c r="AD2169" i="5" s="1"/>
  <c r="I2179" i="3" s="1"/>
  <c r="Y2169" i="5"/>
  <c r="AE2169" i="5" s="1"/>
  <c r="J2179" i="3" s="1"/>
  <c r="T2170" i="5"/>
  <c r="Z2170" i="5" s="1"/>
  <c r="E2180" i="3" s="1"/>
  <c r="U2170" i="5"/>
  <c r="AA2170" i="5" s="1"/>
  <c r="F2180" i="3" s="1"/>
  <c r="V2170" i="5"/>
  <c r="AB2170" i="5" s="1"/>
  <c r="G2180" i="3" s="1"/>
  <c r="W2170" i="5"/>
  <c r="AC2170" i="5" s="1"/>
  <c r="H2180" i="3" s="1"/>
  <c r="X2170" i="5"/>
  <c r="AD2170" i="5" s="1"/>
  <c r="I2180" i="3" s="1"/>
  <c r="Y2170" i="5"/>
  <c r="AE2170" i="5" s="1"/>
  <c r="J2180" i="3" s="1"/>
  <c r="T2171" i="5"/>
  <c r="Z2171" i="5" s="1"/>
  <c r="E2181" i="3" s="1"/>
  <c r="U2171" i="5"/>
  <c r="AA2171" i="5" s="1"/>
  <c r="F2181" i="3" s="1"/>
  <c r="V2171" i="5"/>
  <c r="AB2171" i="5" s="1"/>
  <c r="G2181" i="3" s="1"/>
  <c r="W2171" i="5"/>
  <c r="AC2171" i="5" s="1"/>
  <c r="H2181" i="3" s="1"/>
  <c r="X2171" i="5"/>
  <c r="AD2171" i="5" s="1"/>
  <c r="I2181" i="3" s="1"/>
  <c r="Y2171" i="5"/>
  <c r="AE2171" i="5" s="1"/>
  <c r="J2181" i="3" s="1"/>
  <c r="T2172" i="5"/>
  <c r="Z2172" i="5" s="1"/>
  <c r="E2182" i="3" s="1"/>
  <c r="U2172" i="5"/>
  <c r="AA2172" i="5" s="1"/>
  <c r="F2182" i="3" s="1"/>
  <c r="V2172" i="5"/>
  <c r="AB2172" i="5" s="1"/>
  <c r="G2182" i="3" s="1"/>
  <c r="W2172" i="5"/>
  <c r="AC2172" i="5" s="1"/>
  <c r="H2182" i="3" s="1"/>
  <c r="X2172" i="5"/>
  <c r="AD2172" i="5" s="1"/>
  <c r="I2182" i="3" s="1"/>
  <c r="Y2172" i="5"/>
  <c r="AE2172" i="5" s="1"/>
  <c r="J2182" i="3" s="1"/>
  <c r="T2173" i="5"/>
  <c r="Z2173" i="5" s="1"/>
  <c r="E2183" i="3" s="1"/>
  <c r="U2173" i="5"/>
  <c r="AA2173" i="5" s="1"/>
  <c r="F2183" i="3" s="1"/>
  <c r="V2173" i="5"/>
  <c r="AB2173" i="5" s="1"/>
  <c r="G2183" i="3" s="1"/>
  <c r="W2173" i="5"/>
  <c r="AC2173" i="5" s="1"/>
  <c r="H2183" i="3" s="1"/>
  <c r="X2173" i="5"/>
  <c r="AD2173" i="5" s="1"/>
  <c r="I2183" i="3" s="1"/>
  <c r="Y2173" i="5"/>
  <c r="AE2173" i="5" s="1"/>
  <c r="J2183" i="3" s="1"/>
  <c r="T2174" i="5"/>
  <c r="Z2174" i="5" s="1"/>
  <c r="E2184" i="3" s="1"/>
  <c r="U2174" i="5"/>
  <c r="AA2174" i="5" s="1"/>
  <c r="F2184" i="3" s="1"/>
  <c r="V2174" i="5"/>
  <c r="AB2174" i="5" s="1"/>
  <c r="G2184" i="3" s="1"/>
  <c r="W2174" i="5"/>
  <c r="AC2174" i="5" s="1"/>
  <c r="H2184" i="3" s="1"/>
  <c r="X2174" i="5"/>
  <c r="AD2174" i="5" s="1"/>
  <c r="I2184" i="3" s="1"/>
  <c r="Y2174" i="5"/>
  <c r="AE2174" i="5" s="1"/>
  <c r="J2184" i="3" s="1"/>
  <c r="T2175" i="5"/>
  <c r="Z2175" i="5" s="1"/>
  <c r="E2185" i="3" s="1"/>
  <c r="U2175" i="5"/>
  <c r="AA2175" i="5" s="1"/>
  <c r="F2185" i="3" s="1"/>
  <c r="V2175" i="5"/>
  <c r="AB2175" i="5" s="1"/>
  <c r="G2185" i="3" s="1"/>
  <c r="W2175" i="5"/>
  <c r="AC2175" i="5" s="1"/>
  <c r="H2185" i="3" s="1"/>
  <c r="X2175" i="5"/>
  <c r="AD2175" i="5" s="1"/>
  <c r="I2185" i="3" s="1"/>
  <c r="Y2175" i="5"/>
  <c r="AE2175" i="5" s="1"/>
  <c r="J2185" i="3" s="1"/>
  <c r="T2176" i="5"/>
  <c r="Z2176" i="5" s="1"/>
  <c r="E2186" i="3" s="1"/>
  <c r="U2176" i="5"/>
  <c r="AA2176" i="5" s="1"/>
  <c r="V2176" i="5"/>
  <c r="AB2176" i="5" s="1"/>
  <c r="G2186" i="3" s="1"/>
  <c r="W2176" i="5"/>
  <c r="AC2176" i="5" s="1"/>
  <c r="H2186" i="3" s="1"/>
  <c r="X2176" i="5"/>
  <c r="AD2176" i="5" s="1"/>
  <c r="Y2176" i="5"/>
  <c r="AE2176" i="5" s="1"/>
  <c r="J2186" i="3" s="1"/>
  <c r="T2177" i="5"/>
  <c r="Z2177" i="5" s="1"/>
  <c r="E2187" i="3" s="1"/>
  <c r="U2177" i="5"/>
  <c r="AA2177" i="5" s="1"/>
  <c r="F2187" i="3" s="1"/>
  <c r="V2177" i="5"/>
  <c r="AB2177" i="5" s="1"/>
  <c r="G2187" i="3" s="1"/>
  <c r="W2177" i="5"/>
  <c r="AC2177" i="5" s="1"/>
  <c r="H2187" i="3" s="1"/>
  <c r="X2177" i="5"/>
  <c r="AD2177" i="5" s="1"/>
  <c r="I2187" i="3" s="1"/>
  <c r="Y2177" i="5"/>
  <c r="AE2177" i="5" s="1"/>
  <c r="J2187" i="3" s="1"/>
  <c r="T2178" i="5"/>
  <c r="Z2178" i="5" s="1"/>
  <c r="E2188" i="3" s="1"/>
  <c r="U2178" i="5"/>
  <c r="AA2178" i="5" s="1"/>
  <c r="F2188" i="3" s="1"/>
  <c r="V2178" i="5"/>
  <c r="AB2178" i="5" s="1"/>
  <c r="G2188" i="3" s="1"/>
  <c r="W2178" i="5"/>
  <c r="AC2178" i="5" s="1"/>
  <c r="H2188" i="3" s="1"/>
  <c r="X2178" i="5"/>
  <c r="AD2178" i="5" s="1"/>
  <c r="I2188" i="3" s="1"/>
  <c r="Y2178" i="5"/>
  <c r="AE2178" i="5" s="1"/>
  <c r="J2188" i="3" s="1"/>
  <c r="T2179" i="5"/>
  <c r="Z2179" i="5" s="1"/>
  <c r="E2189" i="3" s="1"/>
  <c r="U2179" i="5"/>
  <c r="AA2179" i="5" s="1"/>
  <c r="F2189" i="3" s="1"/>
  <c r="V2179" i="5"/>
  <c r="AB2179" i="5" s="1"/>
  <c r="W2179" i="5"/>
  <c r="AC2179" i="5" s="1"/>
  <c r="H2189" i="3" s="1"/>
  <c r="X2179" i="5"/>
  <c r="AD2179" i="5" s="1"/>
  <c r="I2189" i="3" s="1"/>
  <c r="Y2179" i="5"/>
  <c r="AE2179" i="5" s="1"/>
  <c r="J2189" i="3" s="1"/>
  <c r="T2180" i="5"/>
  <c r="Z2180" i="5" s="1"/>
  <c r="E2190" i="3" s="1"/>
  <c r="U2180" i="5"/>
  <c r="AA2180" i="5" s="1"/>
  <c r="V2180" i="5"/>
  <c r="AB2180" i="5" s="1"/>
  <c r="G2190" i="3" s="1"/>
  <c r="W2180" i="5"/>
  <c r="AC2180" i="5" s="1"/>
  <c r="H2190" i="3" s="1"/>
  <c r="X2180" i="5"/>
  <c r="AD2180" i="5" s="1"/>
  <c r="I2190" i="3" s="1"/>
  <c r="Y2180" i="5"/>
  <c r="AE2180" i="5" s="1"/>
  <c r="J2190" i="3" s="1"/>
  <c r="T2181" i="5"/>
  <c r="Z2181" i="5" s="1"/>
  <c r="E2191" i="3" s="1"/>
  <c r="U2181" i="5"/>
  <c r="AA2181" i="5" s="1"/>
  <c r="F2191" i="3" s="1"/>
  <c r="V2181" i="5"/>
  <c r="AB2181" i="5" s="1"/>
  <c r="G2191" i="3" s="1"/>
  <c r="W2181" i="5"/>
  <c r="AC2181" i="5" s="1"/>
  <c r="H2191" i="3" s="1"/>
  <c r="X2181" i="5"/>
  <c r="AD2181" i="5" s="1"/>
  <c r="I2191" i="3" s="1"/>
  <c r="Y2181" i="5"/>
  <c r="AE2181" i="5" s="1"/>
  <c r="J2191" i="3" s="1"/>
  <c r="T2182" i="5"/>
  <c r="Z2182" i="5" s="1"/>
  <c r="E2192" i="3" s="1"/>
  <c r="U2182" i="5"/>
  <c r="AA2182" i="5" s="1"/>
  <c r="F2192" i="3" s="1"/>
  <c r="V2182" i="5"/>
  <c r="AB2182" i="5" s="1"/>
  <c r="G2192" i="3" s="1"/>
  <c r="W2182" i="5"/>
  <c r="AC2182" i="5" s="1"/>
  <c r="H2192" i="3" s="1"/>
  <c r="X2182" i="5"/>
  <c r="AD2182" i="5" s="1"/>
  <c r="I2192" i="3" s="1"/>
  <c r="Y2182" i="5"/>
  <c r="AE2182" i="5" s="1"/>
  <c r="J2192" i="3" s="1"/>
  <c r="T2183" i="5"/>
  <c r="Z2183" i="5" s="1"/>
  <c r="E2193" i="3" s="1"/>
  <c r="U2183" i="5"/>
  <c r="AA2183" i="5" s="1"/>
  <c r="F2193" i="3" s="1"/>
  <c r="V2183" i="5"/>
  <c r="AB2183" i="5" s="1"/>
  <c r="G2193" i="3" s="1"/>
  <c r="W2183" i="5"/>
  <c r="AC2183" i="5" s="1"/>
  <c r="H2193" i="3" s="1"/>
  <c r="X2183" i="5"/>
  <c r="AD2183" i="5" s="1"/>
  <c r="I2193" i="3" s="1"/>
  <c r="Y2183" i="5"/>
  <c r="AE2183" i="5" s="1"/>
  <c r="J2193" i="3" s="1"/>
  <c r="T2184" i="5"/>
  <c r="Z2184" i="5" s="1"/>
  <c r="E2194" i="3" s="1"/>
  <c r="U2184" i="5"/>
  <c r="AA2184" i="5" s="1"/>
  <c r="F2194" i="3" s="1"/>
  <c r="V2184" i="5"/>
  <c r="AB2184" i="5" s="1"/>
  <c r="G2194" i="3" s="1"/>
  <c r="W2184" i="5"/>
  <c r="AC2184" i="5" s="1"/>
  <c r="H2194" i="3" s="1"/>
  <c r="X2184" i="5"/>
  <c r="AD2184" i="5" s="1"/>
  <c r="I2194" i="3" s="1"/>
  <c r="Y2184" i="5"/>
  <c r="AE2184" i="5" s="1"/>
  <c r="J2194" i="3" s="1"/>
  <c r="T2185" i="5"/>
  <c r="Z2185" i="5" s="1"/>
  <c r="E2195" i="3" s="1"/>
  <c r="U2185" i="5"/>
  <c r="AA2185" i="5" s="1"/>
  <c r="F2195" i="3" s="1"/>
  <c r="V2185" i="5"/>
  <c r="AB2185" i="5" s="1"/>
  <c r="G2195" i="3" s="1"/>
  <c r="W2185" i="5"/>
  <c r="AC2185" i="5" s="1"/>
  <c r="H2195" i="3" s="1"/>
  <c r="X2185" i="5"/>
  <c r="AD2185" i="5" s="1"/>
  <c r="I2195" i="3" s="1"/>
  <c r="Y2185" i="5"/>
  <c r="AE2185" i="5" s="1"/>
  <c r="J2195" i="3" s="1"/>
  <c r="T2186" i="5"/>
  <c r="Z2186" i="5" s="1"/>
  <c r="E2196" i="3" s="1"/>
  <c r="U2186" i="5"/>
  <c r="AA2186" i="5" s="1"/>
  <c r="F2196" i="3" s="1"/>
  <c r="V2186" i="5"/>
  <c r="AB2186" i="5" s="1"/>
  <c r="G2196" i="3" s="1"/>
  <c r="W2186" i="5"/>
  <c r="AC2186" i="5" s="1"/>
  <c r="H2196" i="3" s="1"/>
  <c r="X2186" i="5"/>
  <c r="AD2186" i="5" s="1"/>
  <c r="I2196" i="3" s="1"/>
  <c r="Y2186" i="5"/>
  <c r="AE2186" i="5" s="1"/>
  <c r="T2187" i="5"/>
  <c r="Z2187" i="5" s="1"/>
  <c r="E2197" i="3" s="1"/>
  <c r="U2187" i="5"/>
  <c r="AA2187" i="5" s="1"/>
  <c r="F2197" i="3" s="1"/>
  <c r="V2187" i="5"/>
  <c r="AB2187" i="5" s="1"/>
  <c r="G2197" i="3" s="1"/>
  <c r="W2187" i="5"/>
  <c r="AC2187" i="5" s="1"/>
  <c r="H2197" i="3" s="1"/>
  <c r="X2187" i="5"/>
  <c r="AD2187" i="5" s="1"/>
  <c r="I2197" i="3" s="1"/>
  <c r="Y2187" i="5"/>
  <c r="AE2187" i="5" s="1"/>
  <c r="J2197" i="3" s="1"/>
  <c r="T2188" i="5"/>
  <c r="Z2188" i="5" s="1"/>
  <c r="E2198" i="3" s="1"/>
  <c r="U2188" i="5"/>
  <c r="AA2188" i="5" s="1"/>
  <c r="F2198" i="3" s="1"/>
  <c r="V2188" i="5"/>
  <c r="AB2188" i="5" s="1"/>
  <c r="G2198" i="3" s="1"/>
  <c r="W2188" i="5"/>
  <c r="AC2188" i="5" s="1"/>
  <c r="H2198" i="3" s="1"/>
  <c r="X2188" i="5"/>
  <c r="AD2188" i="5" s="1"/>
  <c r="I2198" i="3" s="1"/>
  <c r="Y2188" i="5"/>
  <c r="AE2188" i="5" s="1"/>
  <c r="J2198" i="3" s="1"/>
  <c r="T2189" i="5"/>
  <c r="Z2189" i="5" s="1"/>
  <c r="E2199" i="3" s="1"/>
  <c r="U2189" i="5"/>
  <c r="AA2189" i="5" s="1"/>
  <c r="F2199" i="3" s="1"/>
  <c r="V2189" i="5"/>
  <c r="AB2189" i="5" s="1"/>
  <c r="G2199" i="3" s="1"/>
  <c r="W2189" i="5"/>
  <c r="AC2189" i="5" s="1"/>
  <c r="H2199" i="3" s="1"/>
  <c r="X2189" i="5"/>
  <c r="AD2189" i="5" s="1"/>
  <c r="I2199" i="3" s="1"/>
  <c r="Y2189" i="5"/>
  <c r="AE2189" i="5" s="1"/>
  <c r="J2199" i="3" s="1"/>
  <c r="T2190" i="5"/>
  <c r="Z2190" i="5" s="1"/>
  <c r="E2200" i="3" s="1"/>
  <c r="U2190" i="5"/>
  <c r="AA2190" i="5" s="1"/>
  <c r="F2200" i="3" s="1"/>
  <c r="V2190" i="5"/>
  <c r="AB2190" i="5" s="1"/>
  <c r="G2200" i="3" s="1"/>
  <c r="W2190" i="5"/>
  <c r="AC2190" i="5" s="1"/>
  <c r="H2200" i="3" s="1"/>
  <c r="X2190" i="5"/>
  <c r="AD2190" i="5" s="1"/>
  <c r="I2200" i="3" s="1"/>
  <c r="Y2190" i="5"/>
  <c r="AE2190" i="5" s="1"/>
  <c r="T2191" i="5"/>
  <c r="Z2191" i="5" s="1"/>
  <c r="E2201" i="3" s="1"/>
  <c r="U2191" i="5"/>
  <c r="AA2191" i="5" s="1"/>
  <c r="F2201" i="3" s="1"/>
  <c r="V2191" i="5"/>
  <c r="AB2191" i="5" s="1"/>
  <c r="G2201" i="3" s="1"/>
  <c r="W2191" i="5"/>
  <c r="AC2191" i="5" s="1"/>
  <c r="H2201" i="3" s="1"/>
  <c r="X2191" i="5"/>
  <c r="AD2191" i="5" s="1"/>
  <c r="I2201" i="3" s="1"/>
  <c r="Y2191" i="5"/>
  <c r="AE2191" i="5" s="1"/>
  <c r="J2201" i="3" s="1"/>
  <c r="T2192" i="5"/>
  <c r="Z2192" i="5" s="1"/>
  <c r="E2202" i="3" s="1"/>
  <c r="U2192" i="5"/>
  <c r="AA2192" i="5" s="1"/>
  <c r="F2202" i="3" s="1"/>
  <c r="V2192" i="5"/>
  <c r="AB2192" i="5" s="1"/>
  <c r="G2202" i="3" s="1"/>
  <c r="W2192" i="5"/>
  <c r="AC2192" i="5" s="1"/>
  <c r="H2202" i="3" s="1"/>
  <c r="X2192" i="5"/>
  <c r="AD2192" i="5" s="1"/>
  <c r="I2202" i="3" s="1"/>
  <c r="Y2192" i="5"/>
  <c r="AE2192" i="5" s="1"/>
  <c r="J2202" i="3" s="1"/>
  <c r="T2193" i="5"/>
  <c r="Z2193" i="5" s="1"/>
  <c r="E2203" i="3" s="1"/>
  <c r="U2193" i="5"/>
  <c r="AA2193" i="5" s="1"/>
  <c r="F2203" i="3" s="1"/>
  <c r="V2193" i="5"/>
  <c r="AB2193" i="5" s="1"/>
  <c r="G2203" i="3" s="1"/>
  <c r="W2193" i="5"/>
  <c r="AC2193" i="5" s="1"/>
  <c r="H2203" i="3" s="1"/>
  <c r="X2193" i="5"/>
  <c r="AD2193" i="5" s="1"/>
  <c r="I2203" i="3" s="1"/>
  <c r="Y2193" i="5"/>
  <c r="AE2193" i="5" s="1"/>
  <c r="J2203" i="3" s="1"/>
  <c r="T2194" i="5"/>
  <c r="Z2194" i="5" s="1"/>
  <c r="E2204" i="3" s="1"/>
  <c r="U2194" i="5"/>
  <c r="AA2194" i="5" s="1"/>
  <c r="F2204" i="3" s="1"/>
  <c r="V2194" i="5"/>
  <c r="AB2194" i="5" s="1"/>
  <c r="G2204" i="3" s="1"/>
  <c r="W2194" i="5"/>
  <c r="AC2194" i="5" s="1"/>
  <c r="H2204" i="3" s="1"/>
  <c r="X2194" i="5"/>
  <c r="AD2194" i="5" s="1"/>
  <c r="I2204" i="3" s="1"/>
  <c r="Y2194" i="5"/>
  <c r="AE2194" i="5" s="1"/>
  <c r="J2204" i="3" s="1"/>
  <c r="T2195" i="5"/>
  <c r="Z2195" i="5" s="1"/>
  <c r="E2205" i="3" s="1"/>
  <c r="U2195" i="5"/>
  <c r="AA2195" i="5" s="1"/>
  <c r="F2205" i="3" s="1"/>
  <c r="V2195" i="5"/>
  <c r="AB2195" i="5" s="1"/>
  <c r="G2205" i="3" s="1"/>
  <c r="W2195" i="5"/>
  <c r="AC2195" i="5" s="1"/>
  <c r="H2205" i="3" s="1"/>
  <c r="X2195" i="5"/>
  <c r="AD2195" i="5" s="1"/>
  <c r="I2205" i="3" s="1"/>
  <c r="Y2195" i="5"/>
  <c r="AE2195" i="5" s="1"/>
  <c r="J2205" i="3" s="1"/>
  <c r="T2196" i="5"/>
  <c r="Z2196" i="5" s="1"/>
  <c r="E2206" i="3" s="1"/>
  <c r="U2196" i="5"/>
  <c r="AA2196" i="5" s="1"/>
  <c r="F2206" i="3" s="1"/>
  <c r="V2196" i="5"/>
  <c r="AB2196" i="5" s="1"/>
  <c r="G2206" i="3" s="1"/>
  <c r="W2196" i="5"/>
  <c r="AC2196" i="5" s="1"/>
  <c r="H2206" i="3" s="1"/>
  <c r="X2196" i="5"/>
  <c r="AD2196" i="5" s="1"/>
  <c r="I2206" i="3" s="1"/>
  <c r="Y2196" i="5"/>
  <c r="AE2196" i="5" s="1"/>
  <c r="J2206" i="3" s="1"/>
  <c r="T2197" i="5"/>
  <c r="Z2197" i="5" s="1"/>
  <c r="E2207" i="3" s="1"/>
  <c r="U2197" i="5"/>
  <c r="AA2197" i="5" s="1"/>
  <c r="F2207" i="3" s="1"/>
  <c r="V2197" i="5"/>
  <c r="AB2197" i="5" s="1"/>
  <c r="G2207" i="3" s="1"/>
  <c r="W2197" i="5"/>
  <c r="AC2197" i="5" s="1"/>
  <c r="X2197" i="5"/>
  <c r="AD2197" i="5" s="1"/>
  <c r="I2207" i="3" s="1"/>
  <c r="Y2197" i="5"/>
  <c r="AE2197" i="5" s="1"/>
  <c r="J2207" i="3" s="1"/>
  <c r="T2198" i="5"/>
  <c r="Z2198" i="5" s="1"/>
  <c r="U2198" i="5"/>
  <c r="AA2198" i="5" s="1"/>
  <c r="F2208" i="3" s="1"/>
  <c r="V2198" i="5"/>
  <c r="AB2198" i="5" s="1"/>
  <c r="G2208" i="3" s="1"/>
  <c r="W2198" i="5"/>
  <c r="AC2198" i="5" s="1"/>
  <c r="H2208" i="3" s="1"/>
  <c r="X2198" i="5"/>
  <c r="AD2198" i="5" s="1"/>
  <c r="I2208" i="3" s="1"/>
  <c r="Y2198" i="5"/>
  <c r="AE2198" i="5" s="1"/>
  <c r="J2208" i="3" s="1"/>
  <c r="T2199" i="5"/>
  <c r="Z2199" i="5" s="1"/>
  <c r="E2209" i="3" s="1"/>
  <c r="U2199" i="5"/>
  <c r="AA2199" i="5" s="1"/>
  <c r="F2209" i="3" s="1"/>
  <c r="V2199" i="5"/>
  <c r="AB2199" i="5" s="1"/>
  <c r="G2209" i="3" s="1"/>
  <c r="W2199" i="5"/>
  <c r="AC2199" i="5" s="1"/>
  <c r="H2209" i="3" s="1"/>
  <c r="X2199" i="5"/>
  <c r="AD2199" i="5" s="1"/>
  <c r="I2209" i="3" s="1"/>
  <c r="Y2199" i="5"/>
  <c r="AE2199" i="5" s="1"/>
  <c r="J2209" i="3" s="1"/>
  <c r="T2200" i="5"/>
  <c r="Z2200" i="5" s="1"/>
  <c r="E2210" i="3" s="1"/>
  <c r="U2200" i="5"/>
  <c r="AA2200" i="5" s="1"/>
  <c r="F2210" i="3" s="1"/>
  <c r="V2200" i="5"/>
  <c r="AB2200" i="5" s="1"/>
  <c r="W2200" i="5"/>
  <c r="AC2200" i="5" s="1"/>
  <c r="H2210" i="3" s="1"/>
  <c r="X2200" i="5"/>
  <c r="AD2200" i="5" s="1"/>
  <c r="I2210" i="3" s="1"/>
  <c r="Y2200" i="5"/>
  <c r="AE2200" i="5" s="1"/>
  <c r="J2210" i="3" s="1"/>
  <c r="T2201" i="5"/>
  <c r="Z2201" i="5" s="1"/>
  <c r="E2211" i="3" s="1"/>
  <c r="U2201" i="5"/>
  <c r="AA2201" i="5" s="1"/>
  <c r="F2211" i="3" s="1"/>
  <c r="V2201" i="5"/>
  <c r="AB2201" i="5" s="1"/>
  <c r="G2211" i="3" s="1"/>
  <c r="W2201" i="5"/>
  <c r="AC2201" i="5" s="1"/>
  <c r="H2211" i="3" s="1"/>
  <c r="X2201" i="5"/>
  <c r="AD2201" i="5" s="1"/>
  <c r="I2211" i="3" s="1"/>
  <c r="Y2201" i="5"/>
  <c r="AE2201" i="5" s="1"/>
  <c r="J2211" i="3" s="1"/>
  <c r="T2202" i="5"/>
  <c r="Z2202" i="5" s="1"/>
  <c r="E2212" i="3" s="1"/>
  <c r="U2202" i="5"/>
  <c r="AA2202" i="5" s="1"/>
  <c r="F2212" i="3" s="1"/>
  <c r="V2202" i="5"/>
  <c r="AB2202" i="5" s="1"/>
  <c r="G2212" i="3" s="1"/>
  <c r="W2202" i="5"/>
  <c r="AC2202" i="5" s="1"/>
  <c r="H2212" i="3" s="1"/>
  <c r="X2202" i="5"/>
  <c r="AD2202" i="5" s="1"/>
  <c r="I2212" i="3" s="1"/>
  <c r="Y2202" i="5"/>
  <c r="AE2202" i="5" s="1"/>
  <c r="J2212" i="3" s="1"/>
  <c r="T2203" i="5"/>
  <c r="Z2203" i="5" s="1"/>
  <c r="E2213" i="3" s="1"/>
  <c r="U2203" i="5"/>
  <c r="AA2203" i="5" s="1"/>
  <c r="F2213" i="3" s="1"/>
  <c r="V2203" i="5"/>
  <c r="AB2203" i="5" s="1"/>
  <c r="W2203" i="5"/>
  <c r="AC2203" i="5" s="1"/>
  <c r="H2213" i="3" s="1"/>
  <c r="X2203" i="5"/>
  <c r="AD2203" i="5" s="1"/>
  <c r="I2213" i="3" s="1"/>
  <c r="Y2203" i="5"/>
  <c r="AE2203" i="5" s="1"/>
  <c r="J2213" i="3" s="1"/>
  <c r="T2204" i="5"/>
  <c r="Z2204" i="5" s="1"/>
  <c r="E2214" i="3" s="1"/>
  <c r="U2204" i="5"/>
  <c r="AA2204" i="5" s="1"/>
  <c r="F2214" i="3" s="1"/>
  <c r="V2204" i="5"/>
  <c r="AB2204" i="5" s="1"/>
  <c r="G2214" i="3" s="1"/>
  <c r="W2204" i="5"/>
  <c r="AC2204" i="5" s="1"/>
  <c r="H2214" i="3" s="1"/>
  <c r="X2204" i="5"/>
  <c r="AD2204" i="5" s="1"/>
  <c r="I2214" i="3" s="1"/>
  <c r="Y2204" i="5"/>
  <c r="AE2204" i="5" s="1"/>
  <c r="J2214" i="3" s="1"/>
  <c r="T2205" i="5"/>
  <c r="Z2205" i="5" s="1"/>
  <c r="E2215" i="3" s="1"/>
  <c r="U2205" i="5"/>
  <c r="AA2205" i="5" s="1"/>
  <c r="F2215" i="3" s="1"/>
  <c r="V2205" i="5"/>
  <c r="AB2205" i="5" s="1"/>
  <c r="G2215" i="3" s="1"/>
  <c r="W2205" i="5"/>
  <c r="AC2205" i="5" s="1"/>
  <c r="H2215" i="3" s="1"/>
  <c r="X2205" i="5"/>
  <c r="AD2205" i="5" s="1"/>
  <c r="I2215" i="3" s="1"/>
  <c r="Y2205" i="5"/>
  <c r="AE2205" i="5" s="1"/>
  <c r="J2215" i="3" s="1"/>
  <c r="T2206" i="5"/>
  <c r="Z2206" i="5" s="1"/>
  <c r="E2216" i="3" s="1"/>
  <c r="U2206" i="5"/>
  <c r="AA2206" i="5" s="1"/>
  <c r="F2216" i="3" s="1"/>
  <c r="V2206" i="5"/>
  <c r="AB2206" i="5" s="1"/>
  <c r="G2216" i="3" s="1"/>
  <c r="W2206" i="5"/>
  <c r="AC2206" i="5" s="1"/>
  <c r="H2216" i="3" s="1"/>
  <c r="X2206" i="5"/>
  <c r="AD2206" i="5" s="1"/>
  <c r="I2216" i="3" s="1"/>
  <c r="Y2206" i="5"/>
  <c r="AE2206" i="5" s="1"/>
  <c r="T2207" i="5"/>
  <c r="Z2207" i="5" s="1"/>
  <c r="E2217" i="3" s="1"/>
  <c r="U2207" i="5"/>
  <c r="AA2207" i="5" s="1"/>
  <c r="F2217" i="3" s="1"/>
  <c r="V2207" i="5"/>
  <c r="AB2207" i="5" s="1"/>
  <c r="G2217" i="3" s="1"/>
  <c r="W2207" i="5"/>
  <c r="AC2207" i="5" s="1"/>
  <c r="H2217" i="3" s="1"/>
  <c r="X2207" i="5"/>
  <c r="AD2207" i="5" s="1"/>
  <c r="I2217" i="3" s="1"/>
  <c r="Y2207" i="5"/>
  <c r="AE2207" i="5" s="1"/>
  <c r="J2217" i="3" s="1"/>
  <c r="T2208" i="5"/>
  <c r="Z2208" i="5" s="1"/>
  <c r="E2218" i="3" s="1"/>
  <c r="U2208" i="5"/>
  <c r="AA2208" i="5" s="1"/>
  <c r="F2218" i="3" s="1"/>
  <c r="V2208" i="5"/>
  <c r="AB2208" i="5" s="1"/>
  <c r="G2218" i="3" s="1"/>
  <c r="W2208" i="5"/>
  <c r="AC2208" i="5" s="1"/>
  <c r="H2218" i="3" s="1"/>
  <c r="X2208" i="5"/>
  <c r="AD2208" i="5" s="1"/>
  <c r="I2218" i="3" s="1"/>
  <c r="Y2208" i="5"/>
  <c r="AE2208" i="5" s="1"/>
  <c r="J2218" i="3" s="1"/>
  <c r="T2209" i="5"/>
  <c r="Z2209" i="5" s="1"/>
  <c r="E2219" i="3" s="1"/>
  <c r="U2209" i="5"/>
  <c r="AA2209" i="5" s="1"/>
  <c r="F2219" i="3" s="1"/>
  <c r="V2209" i="5"/>
  <c r="AB2209" i="5" s="1"/>
  <c r="G2219" i="3" s="1"/>
  <c r="W2209" i="5"/>
  <c r="AC2209" i="5" s="1"/>
  <c r="H2219" i="3" s="1"/>
  <c r="X2209" i="5"/>
  <c r="AD2209" i="5" s="1"/>
  <c r="I2219" i="3" s="1"/>
  <c r="Y2209" i="5"/>
  <c r="AE2209" i="5" s="1"/>
  <c r="J2219" i="3" s="1"/>
  <c r="T2210" i="5"/>
  <c r="Z2210" i="5" s="1"/>
  <c r="E2220" i="3" s="1"/>
  <c r="U2210" i="5"/>
  <c r="AA2210" i="5" s="1"/>
  <c r="F2220" i="3" s="1"/>
  <c r="V2210" i="5"/>
  <c r="AB2210" i="5" s="1"/>
  <c r="G2220" i="3" s="1"/>
  <c r="W2210" i="5"/>
  <c r="AC2210" i="5" s="1"/>
  <c r="H2220" i="3" s="1"/>
  <c r="X2210" i="5"/>
  <c r="AD2210" i="5" s="1"/>
  <c r="I2220" i="3" s="1"/>
  <c r="Y2210" i="5"/>
  <c r="AE2210" i="5" s="1"/>
  <c r="T2211" i="5"/>
  <c r="Z2211" i="5" s="1"/>
  <c r="E2221" i="3" s="1"/>
  <c r="U2211" i="5"/>
  <c r="AA2211" i="5" s="1"/>
  <c r="F2221" i="3" s="1"/>
  <c r="V2211" i="5"/>
  <c r="AB2211" i="5" s="1"/>
  <c r="G2221" i="3" s="1"/>
  <c r="W2211" i="5"/>
  <c r="AC2211" i="5" s="1"/>
  <c r="H2221" i="3" s="1"/>
  <c r="X2211" i="5"/>
  <c r="AD2211" i="5" s="1"/>
  <c r="I2221" i="3" s="1"/>
  <c r="Y2211" i="5"/>
  <c r="AE2211" i="5" s="1"/>
  <c r="J2221" i="3" s="1"/>
  <c r="T2212" i="5"/>
  <c r="Z2212" i="5" s="1"/>
  <c r="E2222" i="3" s="1"/>
  <c r="U2212" i="5"/>
  <c r="AA2212" i="5" s="1"/>
  <c r="F2222" i="3" s="1"/>
  <c r="V2212" i="5"/>
  <c r="AB2212" i="5" s="1"/>
  <c r="G2222" i="3" s="1"/>
  <c r="W2212" i="5"/>
  <c r="AC2212" i="5" s="1"/>
  <c r="H2222" i="3" s="1"/>
  <c r="X2212" i="5"/>
  <c r="AD2212" i="5" s="1"/>
  <c r="I2222" i="3" s="1"/>
  <c r="Y2212" i="5"/>
  <c r="AE2212" i="5" s="1"/>
  <c r="J2222" i="3" s="1"/>
  <c r="T2213" i="5"/>
  <c r="Z2213" i="5" s="1"/>
  <c r="E2223" i="3" s="1"/>
  <c r="U2213" i="5"/>
  <c r="AA2213" i="5" s="1"/>
  <c r="F2223" i="3" s="1"/>
  <c r="V2213" i="5"/>
  <c r="AB2213" i="5" s="1"/>
  <c r="G2223" i="3" s="1"/>
  <c r="W2213" i="5"/>
  <c r="AC2213" i="5" s="1"/>
  <c r="H2223" i="3" s="1"/>
  <c r="X2213" i="5"/>
  <c r="AD2213" i="5" s="1"/>
  <c r="I2223" i="3" s="1"/>
  <c r="Y2213" i="5"/>
  <c r="AE2213" i="5" s="1"/>
  <c r="J2223" i="3" s="1"/>
  <c r="T2214" i="5"/>
  <c r="Z2214" i="5" s="1"/>
  <c r="E2224" i="3" s="1"/>
  <c r="U2214" i="5"/>
  <c r="AA2214" i="5" s="1"/>
  <c r="F2224" i="3" s="1"/>
  <c r="V2214" i="5"/>
  <c r="AB2214" i="5" s="1"/>
  <c r="G2224" i="3" s="1"/>
  <c r="W2214" i="5"/>
  <c r="AC2214" i="5" s="1"/>
  <c r="H2224" i="3" s="1"/>
  <c r="X2214" i="5"/>
  <c r="AD2214" i="5" s="1"/>
  <c r="I2224" i="3" s="1"/>
  <c r="Y2214" i="5"/>
  <c r="AE2214" i="5" s="1"/>
  <c r="J2224" i="3" s="1"/>
  <c r="T2215" i="5"/>
  <c r="Z2215" i="5" s="1"/>
  <c r="E2225" i="3" s="1"/>
  <c r="U2215" i="5"/>
  <c r="AA2215" i="5" s="1"/>
  <c r="F2225" i="3" s="1"/>
  <c r="V2215" i="5"/>
  <c r="AB2215" i="5" s="1"/>
  <c r="W2215" i="5"/>
  <c r="AC2215" i="5" s="1"/>
  <c r="H2225" i="3" s="1"/>
  <c r="X2215" i="5"/>
  <c r="AD2215" i="5" s="1"/>
  <c r="I2225" i="3" s="1"/>
  <c r="Y2215" i="5"/>
  <c r="AE2215" i="5" s="1"/>
  <c r="J2225" i="3" s="1"/>
  <c r="T2216" i="5"/>
  <c r="Z2216" i="5" s="1"/>
  <c r="E2226" i="3" s="1"/>
  <c r="U2216" i="5"/>
  <c r="AA2216" i="5" s="1"/>
  <c r="F2226" i="3" s="1"/>
  <c r="V2216" i="5"/>
  <c r="AB2216" i="5" s="1"/>
  <c r="G2226" i="3" s="1"/>
  <c r="W2216" i="5"/>
  <c r="AC2216" i="5" s="1"/>
  <c r="H2226" i="3" s="1"/>
  <c r="X2216" i="5"/>
  <c r="AD2216" i="5" s="1"/>
  <c r="Y2216" i="5"/>
  <c r="AE2216" i="5" s="1"/>
  <c r="J2226" i="3" s="1"/>
  <c r="T2217" i="5"/>
  <c r="Z2217" i="5" s="1"/>
  <c r="E2227" i="3" s="1"/>
  <c r="U2217" i="5"/>
  <c r="AA2217" i="5" s="1"/>
  <c r="F2227" i="3" s="1"/>
  <c r="V2217" i="5"/>
  <c r="AB2217" i="5" s="1"/>
  <c r="G2227" i="3" s="1"/>
  <c r="W2217" i="5"/>
  <c r="AC2217" i="5" s="1"/>
  <c r="H2227" i="3" s="1"/>
  <c r="X2217" i="5"/>
  <c r="AD2217" i="5" s="1"/>
  <c r="I2227" i="3" s="1"/>
  <c r="Y2217" i="5"/>
  <c r="AE2217" i="5" s="1"/>
  <c r="J2227" i="3" s="1"/>
  <c r="T2218" i="5"/>
  <c r="Z2218" i="5" s="1"/>
  <c r="E2228" i="3" s="1"/>
  <c r="U2218" i="5"/>
  <c r="AA2218" i="5" s="1"/>
  <c r="F2228" i="3" s="1"/>
  <c r="V2218" i="5"/>
  <c r="AB2218" i="5" s="1"/>
  <c r="G2228" i="3" s="1"/>
  <c r="W2218" i="5"/>
  <c r="AC2218" i="5" s="1"/>
  <c r="H2228" i="3" s="1"/>
  <c r="X2218" i="5"/>
  <c r="AD2218" i="5" s="1"/>
  <c r="I2228" i="3" s="1"/>
  <c r="Y2218" i="5"/>
  <c r="AE2218" i="5" s="1"/>
  <c r="J2228" i="3" s="1"/>
  <c r="T2219" i="5"/>
  <c r="Z2219" i="5" s="1"/>
  <c r="E2229" i="3" s="1"/>
  <c r="U2219" i="5"/>
  <c r="AA2219" i="5" s="1"/>
  <c r="F2229" i="3" s="1"/>
  <c r="V2219" i="5"/>
  <c r="AB2219" i="5" s="1"/>
  <c r="W2219" i="5"/>
  <c r="AC2219" i="5" s="1"/>
  <c r="H2229" i="3" s="1"/>
  <c r="X2219" i="5"/>
  <c r="AD2219" i="5" s="1"/>
  <c r="I2229" i="3" s="1"/>
  <c r="Y2219" i="5"/>
  <c r="AE2219" i="5" s="1"/>
  <c r="J2229" i="3" s="1"/>
  <c r="T2220" i="5"/>
  <c r="Z2220" i="5" s="1"/>
  <c r="E2230" i="3" s="1"/>
  <c r="U2220" i="5"/>
  <c r="AA2220" i="5" s="1"/>
  <c r="F2230" i="3" s="1"/>
  <c r="V2220" i="5"/>
  <c r="AB2220" i="5" s="1"/>
  <c r="G2230" i="3" s="1"/>
  <c r="W2220" i="5"/>
  <c r="AC2220" i="5" s="1"/>
  <c r="H2230" i="3" s="1"/>
  <c r="X2220" i="5"/>
  <c r="AD2220" i="5" s="1"/>
  <c r="I2230" i="3" s="1"/>
  <c r="Y2220" i="5"/>
  <c r="AE2220" i="5" s="1"/>
  <c r="J2230" i="3" s="1"/>
  <c r="T2221" i="5"/>
  <c r="Z2221" i="5" s="1"/>
  <c r="E2231" i="3" s="1"/>
  <c r="U2221" i="5"/>
  <c r="AA2221" i="5" s="1"/>
  <c r="F2231" i="3" s="1"/>
  <c r="V2221" i="5"/>
  <c r="AB2221" i="5" s="1"/>
  <c r="G2231" i="3" s="1"/>
  <c r="W2221" i="5"/>
  <c r="AC2221" i="5" s="1"/>
  <c r="H2231" i="3" s="1"/>
  <c r="X2221" i="5"/>
  <c r="AD2221" i="5" s="1"/>
  <c r="I2231" i="3" s="1"/>
  <c r="Y2221" i="5"/>
  <c r="AE2221" i="5" s="1"/>
  <c r="J2231" i="3" s="1"/>
  <c r="T2222" i="5"/>
  <c r="Z2222" i="5" s="1"/>
  <c r="E2232" i="3" s="1"/>
  <c r="U2222" i="5"/>
  <c r="AA2222" i="5" s="1"/>
  <c r="F2232" i="3" s="1"/>
  <c r="V2222" i="5"/>
  <c r="AB2222" i="5" s="1"/>
  <c r="G2232" i="3" s="1"/>
  <c r="W2222" i="5"/>
  <c r="AC2222" i="5" s="1"/>
  <c r="H2232" i="3" s="1"/>
  <c r="X2222" i="5"/>
  <c r="AD2222" i="5" s="1"/>
  <c r="I2232" i="3" s="1"/>
  <c r="Y2222" i="5"/>
  <c r="AE2222" i="5" s="1"/>
  <c r="J2232" i="3" s="1"/>
  <c r="T2223" i="5"/>
  <c r="Z2223" i="5" s="1"/>
  <c r="E2233" i="3" s="1"/>
  <c r="U2223" i="5"/>
  <c r="AA2223" i="5" s="1"/>
  <c r="F2233" i="3" s="1"/>
  <c r="V2223" i="5"/>
  <c r="AB2223" i="5" s="1"/>
  <c r="W2223" i="5"/>
  <c r="AC2223" i="5" s="1"/>
  <c r="H2233" i="3" s="1"/>
  <c r="X2223" i="5"/>
  <c r="AD2223" i="5" s="1"/>
  <c r="I2233" i="3" s="1"/>
  <c r="Y2223" i="5"/>
  <c r="AE2223" i="5" s="1"/>
  <c r="J2233" i="3" s="1"/>
  <c r="T2224" i="5"/>
  <c r="Z2224" i="5" s="1"/>
  <c r="E2234" i="3" s="1"/>
  <c r="U2224" i="5"/>
  <c r="AA2224" i="5" s="1"/>
  <c r="F2234" i="3" s="1"/>
  <c r="V2224" i="5"/>
  <c r="AB2224" i="5" s="1"/>
  <c r="G2234" i="3" s="1"/>
  <c r="W2224" i="5"/>
  <c r="AC2224" i="5" s="1"/>
  <c r="H2234" i="3" s="1"/>
  <c r="X2224" i="5"/>
  <c r="AD2224" i="5" s="1"/>
  <c r="Y2224" i="5"/>
  <c r="AE2224" i="5" s="1"/>
  <c r="J2234" i="3" s="1"/>
  <c r="T2225" i="5"/>
  <c r="Z2225" i="5" s="1"/>
  <c r="E2235" i="3" s="1"/>
  <c r="U2225" i="5"/>
  <c r="AA2225" i="5" s="1"/>
  <c r="F2235" i="3" s="1"/>
  <c r="V2225" i="5"/>
  <c r="AB2225" i="5" s="1"/>
  <c r="G2235" i="3" s="1"/>
  <c r="W2225" i="5"/>
  <c r="AC2225" i="5" s="1"/>
  <c r="H2235" i="3" s="1"/>
  <c r="X2225" i="5"/>
  <c r="AD2225" i="5" s="1"/>
  <c r="I2235" i="3" s="1"/>
  <c r="Y2225" i="5"/>
  <c r="AE2225" i="5" s="1"/>
  <c r="J2235" i="3" s="1"/>
  <c r="T2226" i="5"/>
  <c r="Z2226" i="5" s="1"/>
  <c r="E2236" i="3" s="1"/>
  <c r="U2226" i="5"/>
  <c r="AA2226" i="5" s="1"/>
  <c r="F2236" i="3" s="1"/>
  <c r="V2226" i="5"/>
  <c r="AB2226" i="5" s="1"/>
  <c r="G2236" i="3" s="1"/>
  <c r="W2226" i="5"/>
  <c r="AC2226" i="5" s="1"/>
  <c r="H2236" i="3" s="1"/>
  <c r="X2226" i="5"/>
  <c r="AD2226" i="5" s="1"/>
  <c r="I2236" i="3" s="1"/>
  <c r="Y2226" i="5"/>
  <c r="AE2226" i="5" s="1"/>
  <c r="J2236" i="3" s="1"/>
  <c r="T2227" i="5"/>
  <c r="Z2227" i="5" s="1"/>
  <c r="E2237" i="3" s="1"/>
  <c r="U2227" i="5"/>
  <c r="AA2227" i="5" s="1"/>
  <c r="F2237" i="3" s="1"/>
  <c r="V2227" i="5"/>
  <c r="AB2227" i="5" s="1"/>
  <c r="G2237" i="3" s="1"/>
  <c r="W2227" i="5"/>
  <c r="AC2227" i="5" s="1"/>
  <c r="H2237" i="3" s="1"/>
  <c r="X2227" i="5"/>
  <c r="AD2227" i="5" s="1"/>
  <c r="I2237" i="3" s="1"/>
  <c r="Y2227" i="5"/>
  <c r="AE2227" i="5" s="1"/>
  <c r="J2237" i="3" s="1"/>
  <c r="T2228" i="5"/>
  <c r="Z2228" i="5" s="1"/>
  <c r="E2238" i="3" s="1"/>
  <c r="U2228" i="5"/>
  <c r="AA2228" i="5" s="1"/>
  <c r="V2228" i="5"/>
  <c r="AB2228" i="5" s="1"/>
  <c r="G2238" i="3" s="1"/>
  <c r="W2228" i="5"/>
  <c r="AC2228" i="5" s="1"/>
  <c r="H2238" i="3" s="1"/>
  <c r="X2228" i="5"/>
  <c r="AD2228" i="5" s="1"/>
  <c r="I2238" i="3" s="1"/>
  <c r="Y2228" i="5"/>
  <c r="AE2228" i="5" s="1"/>
  <c r="J2238" i="3" s="1"/>
  <c r="T2229" i="5"/>
  <c r="Z2229" i="5" s="1"/>
  <c r="E2239" i="3" s="1"/>
  <c r="U2229" i="5"/>
  <c r="AA2229" i="5" s="1"/>
  <c r="F2239" i="3" s="1"/>
  <c r="V2229" i="5"/>
  <c r="AB2229" i="5" s="1"/>
  <c r="W2229" i="5"/>
  <c r="AC2229" i="5" s="1"/>
  <c r="H2239" i="3" s="1"/>
  <c r="X2229" i="5"/>
  <c r="AD2229" i="5" s="1"/>
  <c r="I2239" i="3" s="1"/>
  <c r="Y2229" i="5"/>
  <c r="AE2229" i="5" s="1"/>
  <c r="J2239" i="3" s="1"/>
  <c r="T2230" i="5"/>
  <c r="Z2230" i="5" s="1"/>
  <c r="E2240" i="3" s="1"/>
  <c r="U2230" i="5"/>
  <c r="AA2230" i="5" s="1"/>
  <c r="F2240" i="3" s="1"/>
  <c r="V2230" i="5"/>
  <c r="AB2230" i="5" s="1"/>
  <c r="G2240" i="3" s="1"/>
  <c r="W2230" i="5"/>
  <c r="AC2230" i="5" s="1"/>
  <c r="H2240" i="3" s="1"/>
  <c r="X2230" i="5"/>
  <c r="AD2230" i="5" s="1"/>
  <c r="I2240" i="3" s="1"/>
  <c r="Y2230" i="5"/>
  <c r="AE2230" i="5" s="1"/>
  <c r="T2231" i="5"/>
  <c r="Z2231" i="5" s="1"/>
  <c r="E2241" i="3" s="1"/>
  <c r="U2231" i="5"/>
  <c r="AA2231" i="5" s="1"/>
  <c r="F2241" i="3" s="1"/>
  <c r="V2231" i="5"/>
  <c r="AB2231" i="5" s="1"/>
  <c r="G2241" i="3" s="1"/>
  <c r="W2231" i="5"/>
  <c r="AC2231" i="5" s="1"/>
  <c r="H2241" i="3" s="1"/>
  <c r="X2231" i="5"/>
  <c r="AD2231" i="5" s="1"/>
  <c r="I2241" i="3" s="1"/>
  <c r="Y2231" i="5"/>
  <c r="AE2231" i="5" s="1"/>
  <c r="J2241" i="3" s="1"/>
  <c r="T2232" i="5"/>
  <c r="Z2232" i="5" s="1"/>
  <c r="E2242" i="3" s="1"/>
  <c r="U2232" i="5"/>
  <c r="AA2232" i="5" s="1"/>
  <c r="V2232" i="5"/>
  <c r="AB2232" i="5" s="1"/>
  <c r="G2242" i="3" s="1"/>
  <c r="W2232" i="5"/>
  <c r="AC2232" i="5" s="1"/>
  <c r="H2242" i="3" s="1"/>
  <c r="X2232" i="5"/>
  <c r="AD2232" i="5" s="1"/>
  <c r="Y2232" i="5"/>
  <c r="AE2232" i="5" s="1"/>
  <c r="J2242" i="3" s="1"/>
  <c r="T2233" i="5"/>
  <c r="Z2233" i="5" s="1"/>
  <c r="E2243" i="3" s="1"/>
  <c r="U2233" i="5"/>
  <c r="AA2233" i="5" s="1"/>
  <c r="F2243" i="3" s="1"/>
  <c r="V2233" i="5"/>
  <c r="AB2233" i="5" s="1"/>
  <c r="G2243" i="3" s="1"/>
  <c r="W2233" i="5"/>
  <c r="AC2233" i="5" s="1"/>
  <c r="H2243" i="3" s="1"/>
  <c r="X2233" i="5"/>
  <c r="AD2233" i="5" s="1"/>
  <c r="I2243" i="3" s="1"/>
  <c r="Y2233" i="5"/>
  <c r="AE2233" i="5" s="1"/>
  <c r="J2243" i="3" s="1"/>
  <c r="T2234" i="5"/>
  <c r="Z2234" i="5" s="1"/>
  <c r="E2244" i="3" s="1"/>
  <c r="U2234" i="5"/>
  <c r="AA2234" i="5" s="1"/>
  <c r="F2244" i="3" s="1"/>
  <c r="V2234" i="5"/>
  <c r="AB2234" i="5" s="1"/>
  <c r="G2244" i="3" s="1"/>
  <c r="W2234" i="5"/>
  <c r="AC2234" i="5" s="1"/>
  <c r="H2244" i="3" s="1"/>
  <c r="X2234" i="5"/>
  <c r="AD2234" i="5" s="1"/>
  <c r="I2244" i="3" s="1"/>
  <c r="Y2234" i="5"/>
  <c r="AE2234" i="5" s="1"/>
  <c r="J2244" i="3" s="1"/>
  <c r="T2235" i="5"/>
  <c r="Z2235" i="5" s="1"/>
  <c r="E2245" i="3" s="1"/>
  <c r="U2235" i="5"/>
  <c r="AA2235" i="5" s="1"/>
  <c r="F2245" i="3" s="1"/>
  <c r="V2235" i="5"/>
  <c r="AB2235" i="5" s="1"/>
  <c r="G2245" i="3" s="1"/>
  <c r="W2235" i="5"/>
  <c r="AC2235" i="5" s="1"/>
  <c r="H2245" i="3" s="1"/>
  <c r="X2235" i="5"/>
  <c r="AD2235" i="5" s="1"/>
  <c r="I2245" i="3" s="1"/>
  <c r="Y2235" i="5"/>
  <c r="AE2235" i="5" s="1"/>
  <c r="J2245" i="3" s="1"/>
  <c r="T2236" i="5"/>
  <c r="Z2236" i="5" s="1"/>
  <c r="E2246" i="3" s="1"/>
  <c r="U2236" i="5"/>
  <c r="AA2236" i="5" s="1"/>
  <c r="V2236" i="5"/>
  <c r="AB2236" i="5" s="1"/>
  <c r="G2246" i="3" s="1"/>
  <c r="W2236" i="5"/>
  <c r="AC2236" i="5" s="1"/>
  <c r="H2246" i="3" s="1"/>
  <c r="X2236" i="5"/>
  <c r="AD2236" i="5" s="1"/>
  <c r="I2246" i="3" s="1"/>
  <c r="Y2236" i="5"/>
  <c r="AE2236" i="5" s="1"/>
  <c r="J2246" i="3" s="1"/>
  <c r="T2237" i="5"/>
  <c r="Z2237" i="5" s="1"/>
  <c r="E2247" i="3" s="1"/>
  <c r="U2237" i="5"/>
  <c r="AA2237" i="5" s="1"/>
  <c r="F2247" i="3" s="1"/>
  <c r="V2237" i="5"/>
  <c r="AB2237" i="5" s="1"/>
  <c r="G2247" i="3" s="1"/>
  <c r="W2237" i="5"/>
  <c r="AC2237" i="5" s="1"/>
  <c r="H2247" i="3" s="1"/>
  <c r="X2237" i="5"/>
  <c r="AD2237" i="5" s="1"/>
  <c r="I2247" i="3" s="1"/>
  <c r="Y2237" i="5"/>
  <c r="AE2237" i="5" s="1"/>
  <c r="J2247" i="3" s="1"/>
  <c r="T2238" i="5"/>
  <c r="Z2238" i="5" s="1"/>
  <c r="U2238" i="5"/>
  <c r="AA2238" i="5" s="1"/>
  <c r="F2248" i="3" s="1"/>
  <c r="V2238" i="5"/>
  <c r="AB2238" i="5" s="1"/>
  <c r="G2248" i="3" s="1"/>
  <c r="W2238" i="5"/>
  <c r="AC2238" i="5" s="1"/>
  <c r="H2248" i="3" s="1"/>
  <c r="X2238" i="5"/>
  <c r="AD2238" i="5" s="1"/>
  <c r="I2248" i="3" s="1"/>
  <c r="Y2238" i="5"/>
  <c r="AE2238" i="5" s="1"/>
  <c r="J2248" i="3" s="1"/>
  <c r="T2239" i="5"/>
  <c r="Z2239" i="5" s="1"/>
  <c r="E2249" i="3" s="1"/>
  <c r="U2239" i="5"/>
  <c r="AA2239" i="5" s="1"/>
  <c r="F2249" i="3" s="1"/>
  <c r="V2239" i="5"/>
  <c r="AB2239" i="5" s="1"/>
  <c r="G2249" i="3" s="1"/>
  <c r="W2239" i="5"/>
  <c r="AC2239" i="5" s="1"/>
  <c r="H2249" i="3" s="1"/>
  <c r="X2239" i="5"/>
  <c r="AD2239" i="5" s="1"/>
  <c r="I2249" i="3" s="1"/>
  <c r="Y2239" i="5"/>
  <c r="AE2239" i="5" s="1"/>
  <c r="J2249" i="3" s="1"/>
  <c r="T2240" i="5"/>
  <c r="Z2240" i="5" s="1"/>
  <c r="E2250" i="3" s="1"/>
  <c r="U2240" i="5"/>
  <c r="AA2240" i="5" s="1"/>
  <c r="F2250" i="3" s="1"/>
  <c r="V2240" i="5"/>
  <c r="AB2240" i="5" s="1"/>
  <c r="G2250" i="3" s="1"/>
  <c r="W2240" i="5"/>
  <c r="AC2240" i="5" s="1"/>
  <c r="H2250" i="3" s="1"/>
  <c r="X2240" i="5"/>
  <c r="AD2240" i="5" s="1"/>
  <c r="Y2240" i="5"/>
  <c r="AE2240" i="5" s="1"/>
  <c r="T2241" i="5"/>
  <c r="Z2241" i="5" s="1"/>
  <c r="E2251" i="3" s="1"/>
  <c r="U2241" i="5"/>
  <c r="AA2241" i="5" s="1"/>
  <c r="F2251" i="3" s="1"/>
  <c r="V2241" i="5"/>
  <c r="AB2241" i="5" s="1"/>
  <c r="G2251" i="3" s="1"/>
  <c r="W2241" i="5"/>
  <c r="AC2241" i="5" s="1"/>
  <c r="H2251" i="3" s="1"/>
  <c r="X2241" i="5"/>
  <c r="AD2241" i="5" s="1"/>
  <c r="I2251" i="3" s="1"/>
  <c r="Y2241" i="5"/>
  <c r="AE2241" i="5" s="1"/>
  <c r="J2251" i="3" s="1"/>
  <c r="T2242" i="5"/>
  <c r="Z2242" i="5" s="1"/>
  <c r="E2252" i="3" s="1"/>
  <c r="U2242" i="5"/>
  <c r="AA2242" i="5" s="1"/>
  <c r="F2252" i="3" s="1"/>
  <c r="V2242" i="5"/>
  <c r="AB2242" i="5" s="1"/>
  <c r="G2252" i="3" s="1"/>
  <c r="W2242" i="5"/>
  <c r="AC2242" i="5" s="1"/>
  <c r="H2252" i="3" s="1"/>
  <c r="X2242" i="5"/>
  <c r="AD2242" i="5" s="1"/>
  <c r="I2252" i="3" s="1"/>
  <c r="Y2242" i="5"/>
  <c r="AE2242" i="5" s="1"/>
  <c r="J2252" i="3" s="1"/>
  <c r="T2243" i="5"/>
  <c r="Z2243" i="5" s="1"/>
  <c r="U2243" i="5"/>
  <c r="AA2243" i="5" s="1"/>
  <c r="F2253" i="3" s="1"/>
  <c r="V2243" i="5"/>
  <c r="AB2243" i="5" s="1"/>
  <c r="G2253" i="3" s="1"/>
  <c r="W2243" i="5"/>
  <c r="AC2243" i="5" s="1"/>
  <c r="H2253" i="3" s="1"/>
  <c r="X2243" i="5"/>
  <c r="AD2243" i="5" s="1"/>
  <c r="I2253" i="3" s="1"/>
  <c r="Y2243" i="5"/>
  <c r="AE2243" i="5" s="1"/>
  <c r="J2253" i="3" s="1"/>
  <c r="T2244" i="5"/>
  <c r="Z2244" i="5" s="1"/>
  <c r="E2254" i="3" s="1"/>
  <c r="U2244" i="5"/>
  <c r="AA2244" i="5" s="1"/>
  <c r="F2254" i="3" s="1"/>
  <c r="V2244" i="5"/>
  <c r="AB2244" i="5" s="1"/>
  <c r="G2254" i="3" s="1"/>
  <c r="W2244" i="5"/>
  <c r="AC2244" i="5" s="1"/>
  <c r="H2254" i="3" s="1"/>
  <c r="X2244" i="5"/>
  <c r="AD2244" i="5" s="1"/>
  <c r="Y2244" i="5"/>
  <c r="AE2244" i="5" s="1"/>
  <c r="J2254" i="3" s="1"/>
  <c r="T2245" i="5"/>
  <c r="Z2245" i="5" s="1"/>
  <c r="E2255" i="3" s="1"/>
  <c r="U2245" i="5"/>
  <c r="AA2245" i="5" s="1"/>
  <c r="F2255" i="3" s="1"/>
  <c r="V2245" i="5"/>
  <c r="AB2245" i="5" s="1"/>
  <c r="G2255" i="3" s="1"/>
  <c r="W2245" i="5"/>
  <c r="AC2245" i="5" s="1"/>
  <c r="H2255" i="3" s="1"/>
  <c r="X2245" i="5"/>
  <c r="AD2245" i="5" s="1"/>
  <c r="I2255" i="3" s="1"/>
  <c r="Y2245" i="5"/>
  <c r="AE2245" i="5" s="1"/>
  <c r="J2255" i="3" s="1"/>
  <c r="T2246" i="5"/>
  <c r="Z2246" i="5" s="1"/>
  <c r="E2256" i="3" s="1"/>
  <c r="U2246" i="5"/>
  <c r="AA2246" i="5" s="1"/>
  <c r="F2256" i="3" s="1"/>
  <c r="V2246" i="5"/>
  <c r="AB2246" i="5" s="1"/>
  <c r="G2256" i="3" s="1"/>
  <c r="W2246" i="5"/>
  <c r="AC2246" i="5" s="1"/>
  <c r="H2256" i="3" s="1"/>
  <c r="X2246" i="5"/>
  <c r="AD2246" i="5" s="1"/>
  <c r="I2256" i="3" s="1"/>
  <c r="Y2246" i="5"/>
  <c r="AE2246" i="5" s="1"/>
  <c r="J2256" i="3" s="1"/>
  <c r="T2247" i="5"/>
  <c r="Z2247" i="5" s="1"/>
  <c r="E2257" i="3" s="1"/>
  <c r="U2247" i="5"/>
  <c r="AA2247" i="5" s="1"/>
  <c r="F2257" i="3" s="1"/>
  <c r="V2247" i="5"/>
  <c r="AB2247" i="5" s="1"/>
  <c r="W2247" i="5"/>
  <c r="AC2247" i="5" s="1"/>
  <c r="H2257" i="3" s="1"/>
  <c r="X2247" i="5"/>
  <c r="AD2247" i="5" s="1"/>
  <c r="I2257" i="3" s="1"/>
  <c r="Y2247" i="5"/>
  <c r="AE2247" i="5" s="1"/>
  <c r="J2257" i="3" s="1"/>
  <c r="T2248" i="5"/>
  <c r="Z2248" i="5" s="1"/>
  <c r="E2258" i="3" s="1"/>
  <c r="U2248" i="5"/>
  <c r="AA2248" i="5" s="1"/>
  <c r="F2258" i="3" s="1"/>
  <c r="V2248" i="5"/>
  <c r="AB2248" i="5" s="1"/>
  <c r="G2258" i="3" s="1"/>
  <c r="W2248" i="5"/>
  <c r="AC2248" i="5" s="1"/>
  <c r="H2258" i="3" s="1"/>
  <c r="X2248" i="5"/>
  <c r="AD2248" i="5" s="1"/>
  <c r="Y2248" i="5"/>
  <c r="AE2248" i="5" s="1"/>
  <c r="J2258" i="3" s="1"/>
  <c r="T2249" i="5"/>
  <c r="Z2249" i="5" s="1"/>
  <c r="E2259" i="3" s="1"/>
  <c r="U2249" i="5"/>
  <c r="AA2249" i="5" s="1"/>
  <c r="F2259" i="3" s="1"/>
  <c r="V2249" i="5"/>
  <c r="AB2249" i="5" s="1"/>
  <c r="G2259" i="3" s="1"/>
  <c r="W2249" i="5"/>
  <c r="AC2249" i="5" s="1"/>
  <c r="X2249" i="5"/>
  <c r="AD2249" i="5" s="1"/>
  <c r="I2259" i="3" s="1"/>
  <c r="Y2249" i="5"/>
  <c r="AE2249" i="5" s="1"/>
  <c r="J2259" i="3" s="1"/>
  <c r="T2250" i="5"/>
  <c r="Z2250" i="5" s="1"/>
  <c r="E2260" i="3" s="1"/>
  <c r="U2250" i="5"/>
  <c r="AA2250" i="5" s="1"/>
  <c r="F2260" i="3" s="1"/>
  <c r="V2250" i="5"/>
  <c r="AB2250" i="5" s="1"/>
  <c r="G2260" i="3" s="1"/>
  <c r="W2250" i="5"/>
  <c r="AC2250" i="5" s="1"/>
  <c r="H2260" i="3" s="1"/>
  <c r="X2250" i="5"/>
  <c r="AD2250" i="5" s="1"/>
  <c r="I2260" i="3" s="1"/>
  <c r="Y2250" i="5"/>
  <c r="AE2250" i="5" s="1"/>
  <c r="J2260" i="3" s="1"/>
  <c r="T2251" i="5"/>
  <c r="Z2251" i="5" s="1"/>
  <c r="E2261" i="3" s="1"/>
  <c r="U2251" i="5"/>
  <c r="AA2251" i="5" s="1"/>
  <c r="F2261" i="3" s="1"/>
  <c r="V2251" i="5"/>
  <c r="AB2251" i="5" s="1"/>
  <c r="G2261" i="3" s="1"/>
  <c r="W2251" i="5"/>
  <c r="AC2251" i="5" s="1"/>
  <c r="H2261" i="3" s="1"/>
  <c r="X2251" i="5"/>
  <c r="AD2251" i="5" s="1"/>
  <c r="I2261" i="3" s="1"/>
  <c r="Y2251" i="5"/>
  <c r="AE2251" i="5" s="1"/>
  <c r="J2261" i="3" s="1"/>
  <c r="T2252" i="5"/>
  <c r="Z2252" i="5" s="1"/>
  <c r="E2262" i="3" s="1"/>
  <c r="U2252" i="5"/>
  <c r="AA2252" i="5" s="1"/>
  <c r="V2252" i="5"/>
  <c r="AB2252" i="5" s="1"/>
  <c r="G2262" i="3" s="1"/>
  <c r="W2252" i="5"/>
  <c r="AC2252" i="5" s="1"/>
  <c r="H2262" i="3" s="1"/>
  <c r="X2252" i="5"/>
  <c r="AD2252" i="5" s="1"/>
  <c r="I2262" i="3" s="1"/>
  <c r="Y2252" i="5"/>
  <c r="AE2252" i="5" s="1"/>
  <c r="J2262" i="3" s="1"/>
  <c r="T2253" i="5"/>
  <c r="Z2253" i="5" s="1"/>
  <c r="E2263" i="3" s="1"/>
  <c r="U2253" i="5"/>
  <c r="AA2253" i="5" s="1"/>
  <c r="F2263" i="3" s="1"/>
  <c r="V2253" i="5"/>
  <c r="AB2253" i="5" s="1"/>
  <c r="G2263" i="3" s="1"/>
  <c r="W2253" i="5"/>
  <c r="AC2253" i="5" s="1"/>
  <c r="X2253" i="5"/>
  <c r="AD2253" i="5" s="1"/>
  <c r="I2263" i="3" s="1"/>
  <c r="Y2253" i="5"/>
  <c r="AE2253" i="5" s="1"/>
  <c r="J2263" i="3" s="1"/>
  <c r="T2254" i="5"/>
  <c r="Z2254" i="5" s="1"/>
  <c r="E2264" i="3" s="1"/>
  <c r="U2254" i="5"/>
  <c r="AA2254" i="5" s="1"/>
  <c r="F2264" i="3" s="1"/>
  <c r="V2254" i="5"/>
  <c r="AB2254" i="5" s="1"/>
  <c r="G2264" i="3" s="1"/>
  <c r="W2254" i="5"/>
  <c r="AC2254" i="5" s="1"/>
  <c r="H2264" i="3" s="1"/>
  <c r="X2254" i="5"/>
  <c r="AD2254" i="5" s="1"/>
  <c r="I2264" i="3" s="1"/>
  <c r="Y2254" i="5"/>
  <c r="AE2254" i="5" s="1"/>
  <c r="J2264" i="3" s="1"/>
  <c r="T2255" i="5"/>
  <c r="Z2255" i="5" s="1"/>
  <c r="E2265" i="3" s="1"/>
  <c r="U2255" i="5"/>
  <c r="AA2255" i="5" s="1"/>
  <c r="F2265" i="3" s="1"/>
  <c r="V2255" i="5"/>
  <c r="AB2255" i="5" s="1"/>
  <c r="G2265" i="3" s="1"/>
  <c r="W2255" i="5"/>
  <c r="AC2255" i="5" s="1"/>
  <c r="H2265" i="3" s="1"/>
  <c r="X2255" i="5"/>
  <c r="AD2255" i="5" s="1"/>
  <c r="I2265" i="3" s="1"/>
  <c r="Y2255" i="5"/>
  <c r="AE2255" i="5" s="1"/>
  <c r="J2265" i="3" s="1"/>
  <c r="T2256" i="5"/>
  <c r="Z2256" i="5" s="1"/>
  <c r="E2266" i="3" s="1"/>
  <c r="U2256" i="5"/>
  <c r="AA2256" i="5" s="1"/>
  <c r="F2266" i="3" s="1"/>
  <c r="V2256" i="5"/>
  <c r="AB2256" i="5" s="1"/>
  <c r="G2266" i="3" s="1"/>
  <c r="W2256" i="5"/>
  <c r="AC2256" i="5" s="1"/>
  <c r="H2266" i="3" s="1"/>
  <c r="X2256" i="5"/>
  <c r="AD2256" i="5" s="1"/>
  <c r="Y2256" i="5"/>
  <c r="AE2256" i="5" s="1"/>
  <c r="J2266" i="3" s="1"/>
  <c r="T2257" i="5"/>
  <c r="Z2257" i="5" s="1"/>
  <c r="E2267" i="3" s="1"/>
  <c r="U2257" i="5"/>
  <c r="AA2257" i="5" s="1"/>
  <c r="F2267" i="3" s="1"/>
  <c r="V2257" i="5"/>
  <c r="AB2257" i="5" s="1"/>
  <c r="W2257" i="5"/>
  <c r="AC2257" i="5" s="1"/>
  <c r="X2257" i="5"/>
  <c r="AD2257" i="5" s="1"/>
  <c r="I2267" i="3" s="1"/>
  <c r="Y2257" i="5"/>
  <c r="AE2257" i="5" s="1"/>
  <c r="J2267" i="3" s="1"/>
  <c r="T2258" i="5"/>
  <c r="Z2258" i="5" s="1"/>
  <c r="E2268" i="3" s="1"/>
  <c r="U2258" i="5"/>
  <c r="AA2258" i="5" s="1"/>
  <c r="F2268" i="3" s="1"/>
  <c r="V2258" i="5"/>
  <c r="AB2258" i="5" s="1"/>
  <c r="G2268" i="3" s="1"/>
  <c r="W2258" i="5"/>
  <c r="AC2258" i="5" s="1"/>
  <c r="H2268" i="3" s="1"/>
  <c r="X2258" i="5"/>
  <c r="AD2258" i="5" s="1"/>
  <c r="I2268" i="3" s="1"/>
  <c r="Y2258" i="5"/>
  <c r="AE2258" i="5" s="1"/>
  <c r="J2268" i="3" s="1"/>
  <c r="T2259" i="5"/>
  <c r="Z2259" i="5" s="1"/>
  <c r="E2269" i="3" s="1"/>
  <c r="U2259" i="5"/>
  <c r="AA2259" i="5" s="1"/>
  <c r="F2269" i="3" s="1"/>
  <c r="V2259" i="5"/>
  <c r="AB2259" i="5" s="1"/>
  <c r="G2269" i="3" s="1"/>
  <c r="W2259" i="5"/>
  <c r="AC2259" i="5" s="1"/>
  <c r="H2269" i="3" s="1"/>
  <c r="X2259" i="5"/>
  <c r="AD2259" i="5" s="1"/>
  <c r="I2269" i="3" s="1"/>
  <c r="Y2259" i="5"/>
  <c r="AE2259" i="5" s="1"/>
  <c r="J2269" i="3" s="1"/>
  <c r="T2260" i="5"/>
  <c r="Z2260" i="5" s="1"/>
  <c r="E2270" i="3" s="1"/>
  <c r="U2260" i="5"/>
  <c r="AA2260" i="5" s="1"/>
  <c r="F2270" i="3" s="1"/>
  <c r="V2260" i="5"/>
  <c r="AB2260" i="5" s="1"/>
  <c r="G2270" i="3" s="1"/>
  <c r="W2260" i="5"/>
  <c r="AC2260" i="5" s="1"/>
  <c r="H2270" i="3" s="1"/>
  <c r="X2260" i="5"/>
  <c r="AD2260" i="5" s="1"/>
  <c r="I2270" i="3" s="1"/>
  <c r="Y2260" i="5"/>
  <c r="AE2260" i="5" s="1"/>
  <c r="J2270" i="3" s="1"/>
  <c r="T2261" i="5"/>
  <c r="Z2261" i="5" s="1"/>
  <c r="E2271" i="3" s="1"/>
  <c r="U2261" i="5"/>
  <c r="AA2261" i="5" s="1"/>
  <c r="F2271" i="3" s="1"/>
  <c r="V2261" i="5"/>
  <c r="AB2261" i="5" s="1"/>
  <c r="G2271" i="3" s="1"/>
  <c r="W2261" i="5"/>
  <c r="AC2261" i="5" s="1"/>
  <c r="H2271" i="3" s="1"/>
  <c r="X2261" i="5"/>
  <c r="AD2261" i="5" s="1"/>
  <c r="I2271" i="3" s="1"/>
  <c r="Y2261" i="5"/>
  <c r="AE2261" i="5" s="1"/>
  <c r="J2271" i="3" s="1"/>
  <c r="T2262" i="5"/>
  <c r="Z2262" i="5" s="1"/>
  <c r="U2262" i="5"/>
  <c r="AA2262" i="5" s="1"/>
  <c r="F2272" i="3" s="1"/>
  <c r="V2262" i="5"/>
  <c r="AB2262" i="5" s="1"/>
  <c r="G2272" i="3" s="1"/>
  <c r="W2262" i="5"/>
  <c r="AC2262" i="5" s="1"/>
  <c r="H2272" i="3" s="1"/>
  <c r="X2262" i="5"/>
  <c r="AD2262" i="5" s="1"/>
  <c r="I2272" i="3" s="1"/>
  <c r="Y2262" i="5"/>
  <c r="AE2262" i="5" s="1"/>
  <c r="J2272" i="3" s="1"/>
  <c r="T2263" i="5"/>
  <c r="Z2263" i="5" s="1"/>
  <c r="E2273" i="3" s="1"/>
  <c r="U2263" i="5"/>
  <c r="AA2263" i="5" s="1"/>
  <c r="F2273" i="3" s="1"/>
  <c r="V2263" i="5"/>
  <c r="AB2263" i="5" s="1"/>
  <c r="G2273" i="3" s="1"/>
  <c r="W2263" i="5"/>
  <c r="AC2263" i="5" s="1"/>
  <c r="H2273" i="3" s="1"/>
  <c r="X2263" i="5"/>
  <c r="AD2263" i="5" s="1"/>
  <c r="I2273" i="3" s="1"/>
  <c r="Y2263" i="5"/>
  <c r="AE2263" i="5" s="1"/>
  <c r="J2273" i="3" s="1"/>
  <c r="T2264" i="5"/>
  <c r="Z2264" i="5" s="1"/>
  <c r="E2274" i="3" s="1"/>
  <c r="U2264" i="5"/>
  <c r="AA2264" i="5" s="1"/>
  <c r="F2274" i="3" s="1"/>
  <c r="V2264" i="5"/>
  <c r="AB2264" i="5" s="1"/>
  <c r="G2274" i="3" s="1"/>
  <c r="W2264" i="5"/>
  <c r="AC2264" i="5" s="1"/>
  <c r="H2274" i="3" s="1"/>
  <c r="X2264" i="5"/>
  <c r="AD2264" i="5" s="1"/>
  <c r="I2274" i="3" s="1"/>
  <c r="Y2264" i="5"/>
  <c r="AE2264" i="5" s="1"/>
  <c r="J2274" i="3" s="1"/>
  <c r="T2265" i="5"/>
  <c r="Z2265" i="5" s="1"/>
  <c r="E2275" i="3" s="1"/>
  <c r="U2265" i="5"/>
  <c r="AA2265" i="5" s="1"/>
  <c r="F2275" i="3" s="1"/>
  <c r="V2265" i="5"/>
  <c r="AB2265" i="5" s="1"/>
  <c r="G2275" i="3" s="1"/>
  <c r="W2265" i="5"/>
  <c r="AC2265" i="5" s="1"/>
  <c r="X2265" i="5"/>
  <c r="AD2265" i="5" s="1"/>
  <c r="I2275" i="3" s="1"/>
  <c r="Y2265" i="5"/>
  <c r="AE2265" i="5" s="1"/>
  <c r="J2275" i="3" s="1"/>
  <c r="T2266" i="5"/>
  <c r="Z2266" i="5" s="1"/>
  <c r="E2276" i="3" s="1"/>
  <c r="U2266" i="5"/>
  <c r="AA2266" i="5" s="1"/>
  <c r="F2276" i="3" s="1"/>
  <c r="V2266" i="5"/>
  <c r="AB2266" i="5" s="1"/>
  <c r="G2276" i="3" s="1"/>
  <c r="W2266" i="5"/>
  <c r="AC2266" i="5" s="1"/>
  <c r="H2276" i="3" s="1"/>
  <c r="X2266" i="5"/>
  <c r="AD2266" i="5" s="1"/>
  <c r="I2276" i="3" s="1"/>
  <c r="Y2266" i="5"/>
  <c r="AE2266" i="5" s="1"/>
  <c r="J2276" i="3" s="1"/>
  <c r="T2267" i="5"/>
  <c r="Z2267" i="5" s="1"/>
  <c r="E2277" i="3" s="1"/>
  <c r="U2267" i="5"/>
  <c r="AA2267" i="5" s="1"/>
  <c r="F2277" i="3" s="1"/>
  <c r="V2267" i="5"/>
  <c r="AB2267" i="5" s="1"/>
  <c r="G2277" i="3" s="1"/>
  <c r="W2267" i="5"/>
  <c r="AC2267" i="5" s="1"/>
  <c r="H2277" i="3" s="1"/>
  <c r="X2267" i="5"/>
  <c r="AD2267" i="5" s="1"/>
  <c r="I2277" i="3" s="1"/>
  <c r="Y2267" i="5"/>
  <c r="AE2267" i="5" s="1"/>
  <c r="J2277" i="3" s="1"/>
  <c r="T2268" i="5"/>
  <c r="Z2268" i="5" s="1"/>
  <c r="E2278" i="3" s="1"/>
  <c r="U2268" i="5"/>
  <c r="AA2268" i="5" s="1"/>
  <c r="V2268" i="5"/>
  <c r="AB2268" i="5" s="1"/>
  <c r="G2278" i="3" s="1"/>
  <c r="W2268" i="5"/>
  <c r="AC2268" i="5" s="1"/>
  <c r="H2278" i="3" s="1"/>
  <c r="X2268" i="5"/>
  <c r="AD2268" i="5" s="1"/>
  <c r="I2278" i="3" s="1"/>
  <c r="Y2268" i="5"/>
  <c r="AE2268" i="5" s="1"/>
  <c r="J2278" i="3" s="1"/>
  <c r="T2269" i="5"/>
  <c r="Z2269" i="5" s="1"/>
  <c r="E2279" i="3" s="1"/>
  <c r="U2269" i="5"/>
  <c r="AA2269" i="5" s="1"/>
  <c r="F2279" i="3" s="1"/>
  <c r="V2269" i="5"/>
  <c r="AB2269" i="5" s="1"/>
  <c r="G2279" i="3" s="1"/>
  <c r="W2269" i="5"/>
  <c r="AC2269" i="5" s="1"/>
  <c r="H2279" i="3" s="1"/>
  <c r="X2269" i="5"/>
  <c r="AD2269" i="5" s="1"/>
  <c r="I2279" i="3" s="1"/>
  <c r="Y2269" i="5"/>
  <c r="AE2269" i="5" s="1"/>
  <c r="J2279" i="3" s="1"/>
  <c r="T2270" i="5"/>
  <c r="Z2270" i="5" s="1"/>
  <c r="E2280" i="3" s="1"/>
  <c r="U2270" i="5"/>
  <c r="AA2270" i="5" s="1"/>
  <c r="F2280" i="3" s="1"/>
  <c r="V2270" i="5"/>
  <c r="AB2270" i="5" s="1"/>
  <c r="G2280" i="3" s="1"/>
  <c r="W2270" i="5"/>
  <c r="AC2270" i="5" s="1"/>
  <c r="H2280" i="3" s="1"/>
  <c r="X2270" i="5"/>
  <c r="AD2270" i="5" s="1"/>
  <c r="I2280" i="3" s="1"/>
  <c r="Y2270" i="5"/>
  <c r="AE2270" i="5" s="1"/>
  <c r="J2280" i="3" s="1"/>
  <c r="T2271" i="5"/>
  <c r="Z2271" i="5" s="1"/>
  <c r="E2281" i="3" s="1"/>
  <c r="U2271" i="5"/>
  <c r="AA2271" i="5" s="1"/>
  <c r="F2281" i="3" s="1"/>
  <c r="V2271" i="5"/>
  <c r="AB2271" i="5" s="1"/>
  <c r="G2281" i="3" s="1"/>
  <c r="W2271" i="5"/>
  <c r="AC2271" i="5" s="1"/>
  <c r="H2281" i="3" s="1"/>
  <c r="X2271" i="5"/>
  <c r="AD2271" i="5" s="1"/>
  <c r="I2281" i="3" s="1"/>
  <c r="Y2271" i="5"/>
  <c r="AE2271" i="5" s="1"/>
  <c r="J2281" i="3" s="1"/>
  <c r="T2272" i="5"/>
  <c r="Z2272" i="5" s="1"/>
  <c r="E2282" i="3" s="1"/>
  <c r="U2272" i="5"/>
  <c r="AA2272" i="5" s="1"/>
  <c r="V2272" i="5"/>
  <c r="AB2272" i="5" s="1"/>
  <c r="G2282" i="3" s="1"/>
  <c r="W2272" i="5"/>
  <c r="AC2272" i="5" s="1"/>
  <c r="H2282" i="3" s="1"/>
  <c r="X2272" i="5"/>
  <c r="AD2272" i="5" s="1"/>
  <c r="I2282" i="3" s="1"/>
  <c r="Y2272" i="5"/>
  <c r="AE2272" i="5" s="1"/>
  <c r="J2282" i="3" s="1"/>
  <c r="T2273" i="5"/>
  <c r="Z2273" i="5" s="1"/>
  <c r="E2283" i="3" s="1"/>
  <c r="U2273" i="5"/>
  <c r="AA2273" i="5" s="1"/>
  <c r="F2283" i="3" s="1"/>
  <c r="V2273" i="5"/>
  <c r="AB2273" i="5" s="1"/>
  <c r="W2273" i="5"/>
  <c r="AC2273" i="5" s="1"/>
  <c r="X2273" i="5"/>
  <c r="AD2273" i="5" s="1"/>
  <c r="I2283" i="3" s="1"/>
  <c r="Y2273" i="5"/>
  <c r="AE2273" i="5" s="1"/>
  <c r="J2283" i="3" s="1"/>
  <c r="T2274" i="5"/>
  <c r="Z2274" i="5" s="1"/>
  <c r="E2284" i="3" s="1"/>
  <c r="U2274" i="5"/>
  <c r="AA2274" i="5" s="1"/>
  <c r="F2284" i="3" s="1"/>
  <c r="V2274" i="5"/>
  <c r="AB2274" i="5" s="1"/>
  <c r="G2284" i="3" s="1"/>
  <c r="W2274" i="5"/>
  <c r="AC2274" i="5" s="1"/>
  <c r="H2284" i="3" s="1"/>
  <c r="X2274" i="5"/>
  <c r="AD2274" i="5" s="1"/>
  <c r="I2284" i="3" s="1"/>
  <c r="Y2274" i="5"/>
  <c r="AE2274" i="5" s="1"/>
  <c r="J2284" i="3" s="1"/>
  <c r="T2275" i="5"/>
  <c r="Z2275" i="5" s="1"/>
  <c r="E2285" i="3" s="1"/>
  <c r="U2275" i="5"/>
  <c r="AA2275" i="5" s="1"/>
  <c r="F2285" i="3" s="1"/>
  <c r="V2275" i="5"/>
  <c r="AB2275" i="5" s="1"/>
  <c r="G2285" i="3" s="1"/>
  <c r="W2275" i="5"/>
  <c r="AC2275" i="5" s="1"/>
  <c r="H2285" i="3" s="1"/>
  <c r="X2275" i="5"/>
  <c r="AD2275" i="5" s="1"/>
  <c r="I2285" i="3" s="1"/>
  <c r="Y2275" i="5"/>
  <c r="AE2275" i="5" s="1"/>
  <c r="J2285" i="3" s="1"/>
  <c r="T2276" i="5"/>
  <c r="Z2276" i="5" s="1"/>
  <c r="E2286" i="3" s="1"/>
  <c r="U2276" i="5"/>
  <c r="AA2276" i="5" s="1"/>
  <c r="V2276" i="5"/>
  <c r="AB2276" i="5" s="1"/>
  <c r="G2286" i="3" s="1"/>
  <c r="W2276" i="5"/>
  <c r="AC2276" i="5" s="1"/>
  <c r="H2286" i="3" s="1"/>
  <c r="X2276" i="5"/>
  <c r="AD2276" i="5" s="1"/>
  <c r="I2286" i="3" s="1"/>
  <c r="Y2276" i="5"/>
  <c r="AE2276" i="5" s="1"/>
  <c r="J2286" i="3" s="1"/>
  <c r="T2277" i="5"/>
  <c r="Z2277" i="5" s="1"/>
  <c r="E2287" i="3" s="1"/>
  <c r="U2277" i="5"/>
  <c r="AA2277" i="5" s="1"/>
  <c r="F2287" i="3" s="1"/>
  <c r="V2277" i="5"/>
  <c r="AB2277" i="5" s="1"/>
  <c r="G2287" i="3" s="1"/>
  <c r="W2277" i="5"/>
  <c r="AC2277" i="5" s="1"/>
  <c r="H2287" i="3" s="1"/>
  <c r="X2277" i="5"/>
  <c r="AD2277" i="5" s="1"/>
  <c r="I2287" i="3" s="1"/>
  <c r="Y2277" i="5"/>
  <c r="AE2277" i="5" s="1"/>
  <c r="J2287" i="3" s="1"/>
  <c r="T2278" i="5"/>
  <c r="Z2278" i="5" s="1"/>
  <c r="E2288" i="3" s="1"/>
  <c r="U2278" i="5"/>
  <c r="AA2278" i="5" s="1"/>
  <c r="F2288" i="3" s="1"/>
  <c r="V2278" i="5"/>
  <c r="AB2278" i="5" s="1"/>
  <c r="G2288" i="3" s="1"/>
  <c r="W2278" i="5"/>
  <c r="AC2278" i="5" s="1"/>
  <c r="H2288" i="3" s="1"/>
  <c r="X2278" i="5"/>
  <c r="AD2278" i="5" s="1"/>
  <c r="I2288" i="3" s="1"/>
  <c r="Y2278" i="5"/>
  <c r="AE2278" i="5" s="1"/>
  <c r="T2279" i="5"/>
  <c r="Z2279" i="5" s="1"/>
  <c r="E2289" i="3" s="1"/>
  <c r="U2279" i="5"/>
  <c r="AA2279" i="5" s="1"/>
  <c r="F2289" i="3" s="1"/>
  <c r="V2279" i="5"/>
  <c r="AB2279" i="5" s="1"/>
  <c r="G2289" i="3" s="1"/>
  <c r="W2279" i="5"/>
  <c r="AC2279" i="5" s="1"/>
  <c r="H2289" i="3" s="1"/>
  <c r="X2279" i="5"/>
  <c r="AD2279" i="5" s="1"/>
  <c r="I2289" i="3" s="1"/>
  <c r="Y2279" i="5"/>
  <c r="AE2279" i="5" s="1"/>
  <c r="J2289" i="3" s="1"/>
  <c r="T2280" i="5"/>
  <c r="Z2280" i="5" s="1"/>
  <c r="E2290" i="3" s="1"/>
  <c r="U2280" i="5"/>
  <c r="AA2280" i="5" s="1"/>
  <c r="V2280" i="5"/>
  <c r="AB2280" i="5" s="1"/>
  <c r="G2290" i="3" s="1"/>
  <c r="W2280" i="5"/>
  <c r="AC2280" i="5" s="1"/>
  <c r="H2290" i="3" s="1"/>
  <c r="X2280" i="5"/>
  <c r="AD2280" i="5" s="1"/>
  <c r="I2290" i="3" s="1"/>
  <c r="Y2280" i="5"/>
  <c r="AE2280" i="5" s="1"/>
  <c r="J2290" i="3" s="1"/>
  <c r="T2281" i="5"/>
  <c r="Z2281" i="5" s="1"/>
  <c r="E2291" i="3" s="1"/>
  <c r="U2281" i="5"/>
  <c r="AA2281" i="5" s="1"/>
  <c r="F2291" i="3" s="1"/>
  <c r="V2281" i="5"/>
  <c r="AB2281" i="5" s="1"/>
  <c r="G2291" i="3" s="1"/>
  <c r="W2281" i="5"/>
  <c r="AC2281" i="5" s="1"/>
  <c r="H2291" i="3" s="1"/>
  <c r="X2281" i="5"/>
  <c r="AD2281" i="5" s="1"/>
  <c r="I2291" i="3" s="1"/>
  <c r="Y2281" i="5"/>
  <c r="AE2281" i="5" s="1"/>
  <c r="J2291" i="3" s="1"/>
  <c r="T2282" i="5"/>
  <c r="Z2282" i="5" s="1"/>
  <c r="E2292" i="3" s="1"/>
  <c r="U2282" i="5"/>
  <c r="AA2282" i="5" s="1"/>
  <c r="F2292" i="3" s="1"/>
  <c r="V2282" i="5"/>
  <c r="AB2282" i="5" s="1"/>
  <c r="G2292" i="3" s="1"/>
  <c r="W2282" i="5"/>
  <c r="AC2282" i="5" s="1"/>
  <c r="H2292" i="3" s="1"/>
  <c r="X2282" i="5"/>
  <c r="AD2282" i="5" s="1"/>
  <c r="I2292" i="3" s="1"/>
  <c r="Y2282" i="5"/>
  <c r="AE2282" i="5" s="1"/>
  <c r="J2292" i="3" s="1"/>
  <c r="T2283" i="5"/>
  <c r="Z2283" i="5" s="1"/>
  <c r="E2293" i="3" s="1"/>
  <c r="U2283" i="5"/>
  <c r="AA2283" i="5" s="1"/>
  <c r="F2293" i="3" s="1"/>
  <c r="V2283" i="5"/>
  <c r="AB2283" i="5" s="1"/>
  <c r="G2293" i="3" s="1"/>
  <c r="W2283" i="5"/>
  <c r="AC2283" i="5" s="1"/>
  <c r="H2293" i="3" s="1"/>
  <c r="X2283" i="5"/>
  <c r="AD2283" i="5" s="1"/>
  <c r="I2293" i="3" s="1"/>
  <c r="Y2283" i="5"/>
  <c r="AE2283" i="5" s="1"/>
  <c r="J2293" i="3" s="1"/>
  <c r="T2284" i="5"/>
  <c r="Z2284" i="5" s="1"/>
  <c r="E2294" i="3" s="1"/>
  <c r="U2284" i="5"/>
  <c r="AA2284" i="5" s="1"/>
  <c r="V2284" i="5"/>
  <c r="AB2284" i="5" s="1"/>
  <c r="G2294" i="3" s="1"/>
  <c r="W2284" i="5"/>
  <c r="AC2284" i="5" s="1"/>
  <c r="H2294" i="3" s="1"/>
  <c r="X2284" i="5"/>
  <c r="AD2284" i="5" s="1"/>
  <c r="I2294" i="3" s="1"/>
  <c r="Y2284" i="5"/>
  <c r="AE2284" i="5" s="1"/>
  <c r="J2294" i="3" s="1"/>
  <c r="T2285" i="5"/>
  <c r="Z2285" i="5" s="1"/>
  <c r="E2295" i="3" s="1"/>
  <c r="U2285" i="5"/>
  <c r="AA2285" i="5" s="1"/>
  <c r="F2295" i="3" s="1"/>
  <c r="V2285" i="5"/>
  <c r="AB2285" i="5" s="1"/>
  <c r="G2295" i="3" s="1"/>
  <c r="W2285" i="5"/>
  <c r="AC2285" i="5" s="1"/>
  <c r="H2295" i="3" s="1"/>
  <c r="X2285" i="5"/>
  <c r="AD2285" i="5" s="1"/>
  <c r="Y2285" i="5"/>
  <c r="AE2285" i="5" s="1"/>
  <c r="J2295" i="3" s="1"/>
  <c r="T2286" i="5"/>
  <c r="Z2286" i="5" s="1"/>
  <c r="E2296" i="3" s="1"/>
  <c r="U2286" i="5"/>
  <c r="AA2286" i="5" s="1"/>
  <c r="F2296" i="3" s="1"/>
  <c r="V2286" i="5"/>
  <c r="AB2286" i="5" s="1"/>
  <c r="G2296" i="3" s="1"/>
  <c r="W2286" i="5"/>
  <c r="AC2286" i="5" s="1"/>
  <c r="H2296" i="3" s="1"/>
  <c r="X2286" i="5"/>
  <c r="AD2286" i="5" s="1"/>
  <c r="I2296" i="3" s="1"/>
  <c r="Y2286" i="5"/>
  <c r="AE2286" i="5" s="1"/>
  <c r="T2287" i="5"/>
  <c r="Z2287" i="5" s="1"/>
  <c r="E2297" i="3" s="1"/>
  <c r="U2287" i="5"/>
  <c r="AA2287" i="5" s="1"/>
  <c r="F2297" i="3" s="1"/>
  <c r="V2287" i="5"/>
  <c r="AB2287" i="5" s="1"/>
  <c r="G2297" i="3" s="1"/>
  <c r="W2287" i="5"/>
  <c r="AC2287" i="5" s="1"/>
  <c r="H2297" i="3" s="1"/>
  <c r="X2287" i="5"/>
  <c r="AD2287" i="5" s="1"/>
  <c r="I2297" i="3" s="1"/>
  <c r="Y2287" i="5"/>
  <c r="AE2287" i="5" s="1"/>
  <c r="J2297" i="3" s="1"/>
  <c r="T2288" i="5"/>
  <c r="Z2288" i="5" s="1"/>
  <c r="E2298" i="3" s="1"/>
  <c r="U2288" i="5"/>
  <c r="AA2288" i="5" s="1"/>
  <c r="V2288" i="5"/>
  <c r="AB2288" i="5" s="1"/>
  <c r="G2298" i="3" s="1"/>
  <c r="W2288" i="5"/>
  <c r="AC2288" i="5" s="1"/>
  <c r="H2298" i="3" s="1"/>
  <c r="X2288" i="5"/>
  <c r="AD2288" i="5" s="1"/>
  <c r="I2298" i="3" s="1"/>
  <c r="Y2288" i="5"/>
  <c r="AE2288" i="5" s="1"/>
  <c r="J2298" i="3" s="1"/>
  <c r="T2289" i="5"/>
  <c r="Z2289" i="5" s="1"/>
  <c r="E2299" i="3" s="1"/>
  <c r="U2289" i="5"/>
  <c r="AA2289" i="5" s="1"/>
  <c r="F2299" i="3" s="1"/>
  <c r="V2289" i="5"/>
  <c r="AB2289" i="5" s="1"/>
  <c r="G2299" i="3" s="1"/>
  <c r="W2289" i="5"/>
  <c r="AC2289" i="5" s="1"/>
  <c r="X2289" i="5"/>
  <c r="AD2289" i="5" s="1"/>
  <c r="I2299" i="3" s="1"/>
  <c r="Y2289" i="5"/>
  <c r="AE2289" i="5" s="1"/>
  <c r="J2299" i="3" s="1"/>
  <c r="T2290" i="5"/>
  <c r="Z2290" i="5" s="1"/>
  <c r="E2300" i="3" s="1"/>
  <c r="U2290" i="5"/>
  <c r="AA2290" i="5" s="1"/>
  <c r="F2300" i="3" s="1"/>
  <c r="V2290" i="5"/>
  <c r="AB2290" i="5" s="1"/>
  <c r="G2300" i="3" s="1"/>
  <c r="W2290" i="5"/>
  <c r="AC2290" i="5" s="1"/>
  <c r="H2300" i="3" s="1"/>
  <c r="X2290" i="5"/>
  <c r="AD2290" i="5" s="1"/>
  <c r="I2300" i="3" s="1"/>
  <c r="Y2290" i="5"/>
  <c r="AE2290" i="5" s="1"/>
  <c r="J2300" i="3" s="1"/>
  <c r="T2291" i="5"/>
  <c r="Z2291" i="5" s="1"/>
  <c r="E2301" i="3" s="1"/>
  <c r="U2291" i="5"/>
  <c r="AA2291" i="5" s="1"/>
  <c r="F2301" i="3" s="1"/>
  <c r="V2291" i="5"/>
  <c r="AB2291" i="5" s="1"/>
  <c r="G2301" i="3" s="1"/>
  <c r="W2291" i="5"/>
  <c r="AC2291" i="5" s="1"/>
  <c r="H2301" i="3" s="1"/>
  <c r="X2291" i="5"/>
  <c r="AD2291" i="5" s="1"/>
  <c r="I2301" i="3" s="1"/>
  <c r="Y2291" i="5"/>
  <c r="AE2291" i="5" s="1"/>
  <c r="J2301" i="3" s="1"/>
  <c r="T2292" i="5"/>
  <c r="Z2292" i="5" s="1"/>
  <c r="E2302" i="3" s="1"/>
  <c r="U2292" i="5"/>
  <c r="AA2292" i="5" s="1"/>
  <c r="F2302" i="3" s="1"/>
  <c r="V2292" i="5"/>
  <c r="AB2292" i="5" s="1"/>
  <c r="G2302" i="3" s="1"/>
  <c r="W2292" i="5"/>
  <c r="AC2292" i="5" s="1"/>
  <c r="H2302" i="3" s="1"/>
  <c r="X2292" i="5"/>
  <c r="AD2292" i="5" s="1"/>
  <c r="Y2292" i="5"/>
  <c r="AE2292" i="5" s="1"/>
  <c r="J2302" i="3" s="1"/>
  <c r="T2293" i="5"/>
  <c r="Z2293" i="5" s="1"/>
  <c r="E2303" i="3" s="1"/>
  <c r="U2293" i="5"/>
  <c r="AA2293" i="5" s="1"/>
  <c r="F2303" i="3" s="1"/>
  <c r="V2293" i="5"/>
  <c r="AB2293" i="5" s="1"/>
  <c r="G2303" i="3" s="1"/>
  <c r="W2293" i="5"/>
  <c r="AC2293" i="5" s="1"/>
  <c r="H2303" i="3" s="1"/>
  <c r="X2293" i="5"/>
  <c r="AD2293" i="5" s="1"/>
  <c r="I2303" i="3" s="1"/>
  <c r="Y2293" i="5"/>
  <c r="AE2293" i="5" s="1"/>
  <c r="J2303" i="3" s="1"/>
  <c r="T2294" i="5"/>
  <c r="Z2294" i="5" s="1"/>
  <c r="E2304" i="3" s="1"/>
  <c r="U2294" i="5"/>
  <c r="AA2294" i="5" s="1"/>
  <c r="F2304" i="3" s="1"/>
  <c r="V2294" i="5"/>
  <c r="AB2294" i="5" s="1"/>
  <c r="G2304" i="3" s="1"/>
  <c r="W2294" i="5"/>
  <c r="AC2294" i="5" s="1"/>
  <c r="H2304" i="3" s="1"/>
  <c r="X2294" i="5"/>
  <c r="AD2294" i="5" s="1"/>
  <c r="I2304" i="3" s="1"/>
  <c r="Y2294" i="5"/>
  <c r="AE2294" i="5" s="1"/>
  <c r="J2304" i="3" s="1"/>
  <c r="T2295" i="5"/>
  <c r="Z2295" i="5" s="1"/>
  <c r="E2305" i="3" s="1"/>
  <c r="U2295" i="5"/>
  <c r="AA2295" i="5" s="1"/>
  <c r="F2305" i="3" s="1"/>
  <c r="V2295" i="5"/>
  <c r="AB2295" i="5" s="1"/>
  <c r="G2305" i="3" s="1"/>
  <c r="W2295" i="5"/>
  <c r="AC2295" i="5" s="1"/>
  <c r="H2305" i="3" s="1"/>
  <c r="X2295" i="5"/>
  <c r="AD2295" i="5" s="1"/>
  <c r="I2305" i="3" s="1"/>
  <c r="Y2295" i="5"/>
  <c r="AE2295" i="5" s="1"/>
  <c r="J2305" i="3" s="1"/>
  <c r="T2296" i="5"/>
  <c r="Z2296" i="5" s="1"/>
  <c r="E2306" i="3" s="1"/>
  <c r="U2296" i="5"/>
  <c r="AA2296" i="5" s="1"/>
  <c r="F2306" i="3" s="1"/>
  <c r="V2296" i="5"/>
  <c r="AB2296" i="5" s="1"/>
  <c r="G2306" i="3" s="1"/>
  <c r="W2296" i="5"/>
  <c r="AC2296" i="5" s="1"/>
  <c r="H2306" i="3" s="1"/>
  <c r="X2296" i="5"/>
  <c r="AD2296" i="5" s="1"/>
  <c r="Y2296" i="5"/>
  <c r="AE2296" i="5" s="1"/>
  <c r="J2306" i="3" s="1"/>
  <c r="T2297" i="5"/>
  <c r="Z2297" i="5" s="1"/>
  <c r="E2307" i="3" s="1"/>
  <c r="U2297" i="5"/>
  <c r="AA2297" i="5" s="1"/>
  <c r="F2307" i="3" s="1"/>
  <c r="V2297" i="5"/>
  <c r="AB2297" i="5" s="1"/>
  <c r="G2307" i="3" s="1"/>
  <c r="W2297" i="5"/>
  <c r="AC2297" i="5" s="1"/>
  <c r="H2307" i="3" s="1"/>
  <c r="X2297" i="5"/>
  <c r="AD2297" i="5" s="1"/>
  <c r="I2307" i="3" s="1"/>
  <c r="Y2297" i="5"/>
  <c r="AE2297" i="5" s="1"/>
  <c r="J2307" i="3" s="1"/>
  <c r="T2298" i="5"/>
  <c r="Z2298" i="5" s="1"/>
  <c r="E2308" i="3" s="1"/>
  <c r="U2298" i="5"/>
  <c r="AA2298" i="5" s="1"/>
  <c r="F2308" i="3" s="1"/>
  <c r="V2298" i="5"/>
  <c r="AB2298" i="5" s="1"/>
  <c r="G2308" i="3" s="1"/>
  <c r="W2298" i="5"/>
  <c r="AC2298" i="5" s="1"/>
  <c r="H2308" i="3" s="1"/>
  <c r="X2298" i="5"/>
  <c r="AD2298" i="5" s="1"/>
  <c r="I2308" i="3" s="1"/>
  <c r="Y2298" i="5"/>
  <c r="AE2298" i="5" s="1"/>
  <c r="J2308" i="3" s="1"/>
  <c r="T2299" i="5"/>
  <c r="Z2299" i="5" s="1"/>
  <c r="E2309" i="3" s="1"/>
  <c r="U2299" i="5"/>
  <c r="AA2299" i="5" s="1"/>
  <c r="F2309" i="3" s="1"/>
  <c r="V2299" i="5"/>
  <c r="AB2299" i="5" s="1"/>
  <c r="G2309" i="3" s="1"/>
  <c r="W2299" i="5"/>
  <c r="AC2299" i="5" s="1"/>
  <c r="H2309" i="3" s="1"/>
  <c r="X2299" i="5"/>
  <c r="AD2299" i="5" s="1"/>
  <c r="I2309" i="3" s="1"/>
  <c r="Y2299" i="5"/>
  <c r="AE2299" i="5" s="1"/>
  <c r="J2309" i="3" s="1"/>
  <c r="T2300" i="5"/>
  <c r="Z2300" i="5" s="1"/>
  <c r="E2310" i="3" s="1"/>
  <c r="U2300" i="5"/>
  <c r="AA2300" i="5" s="1"/>
  <c r="V2300" i="5"/>
  <c r="AB2300" i="5" s="1"/>
  <c r="G2310" i="3" s="1"/>
  <c r="W2300" i="5"/>
  <c r="AC2300" i="5" s="1"/>
  <c r="H2310" i="3" s="1"/>
  <c r="X2300" i="5"/>
  <c r="AD2300" i="5" s="1"/>
  <c r="Y2300" i="5"/>
  <c r="AE2300" i="5" s="1"/>
  <c r="J2310" i="3" s="1"/>
  <c r="T2301" i="5"/>
  <c r="Z2301" i="5" s="1"/>
  <c r="E2311" i="3" s="1"/>
  <c r="U2301" i="5"/>
  <c r="AA2301" i="5" s="1"/>
  <c r="F2311" i="3" s="1"/>
  <c r="V2301" i="5"/>
  <c r="AB2301" i="5" s="1"/>
  <c r="G2311" i="3" s="1"/>
  <c r="W2301" i="5"/>
  <c r="AC2301" i="5" s="1"/>
  <c r="H2311" i="3" s="1"/>
  <c r="X2301" i="5"/>
  <c r="AD2301" i="5" s="1"/>
  <c r="I2311" i="3" s="1"/>
  <c r="Y2301" i="5"/>
  <c r="AE2301" i="5" s="1"/>
  <c r="J2311" i="3" s="1"/>
  <c r="T2302" i="5"/>
  <c r="Z2302" i="5" s="1"/>
  <c r="E2312" i="3" s="1"/>
  <c r="U2302" i="5"/>
  <c r="AA2302" i="5" s="1"/>
  <c r="F2312" i="3" s="1"/>
  <c r="V2302" i="5"/>
  <c r="AB2302" i="5" s="1"/>
  <c r="W2302" i="5"/>
  <c r="AC2302" i="5" s="1"/>
  <c r="H2312" i="3" s="1"/>
  <c r="X2302" i="5"/>
  <c r="AD2302" i="5" s="1"/>
  <c r="I2312" i="3" s="1"/>
  <c r="Y2302" i="5"/>
  <c r="AE2302" i="5" s="1"/>
  <c r="J2312" i="3" s="1"/>
  <c r="T2303" i="5"/>
  <c r="Z2303" i="5" s="1"/>
  <c r="E2313" i="3" s="1"/>
  <c r="U2303" i="5"/>
  <c r="AA2303" i="5" s="1"/>
  <c r="F2313" i="3" s="1"/>
  <c r="V2303" i="5"/>
  <c r="AB2303" i="5" s="1"/>
  <c r="G2313" i="3" s="1"/>
  <c r="W2303" i="5"/>
  <c r="AC2303" i="5" s="1"/>
  <c r="H2313" i="3" s="1"/>
  <c r="X2303" i="5"/>
  <c r="AD2303" i="5" s="1"/>
  <c r="I2313" i="3" s="1"/>
  <c r="Y2303" i="5"/>
  <c r="AE2303" i="5" s="1"/>
  <c r="J2313" i="3" s="1"/>
  <c r="T2304" i="5"/>
  <c r="Z2304" i="5" s="1"/>
  <c r="E2314" i="3" s="1"/>
  <c r="U2304" i="5"/>
  <c r="AA2304" i="5" s="1"/>
  <c r="V2304" i="5"/>
  <c r="AB2304" i="5" s="1"/>
  <c r="G2314" i="3" s="1"/>
  <c r="W2304" i="5"/>
  <c r="AC2304" i="5" s="1"/>
  <c r="H2314" i="3" s="1"/>
  <c r="X2304" i="5"/>
  <c r="AD2304" i="5" s="1"/>
  <c r="I2314" i="3" s="1"/>
  <c r="Y2304" i="5"/>
  <c r="AE2304" i="5" s="1"/>
  <c r="J2314" i="3" s="1"/>
  <c r="T2305" i="5"/>
  <c r="Z2305" i="5" s="1"/>
  <c r="E2315" i="3" s="1"/>
  <c r="U2305" i="5"/>
  <c r="AA2305" i="5" s="1"/>
  <c r="F2315" i="3" s="1"/>
  <c r="V2305" i="5"/>
  <c r="AB2305" i="5" s="1"/>
  <c r="G2315" i="3" s="1"/>
  <c r="W2305" i="5"/>
  <c r="AC2305" i="5" s="1"/>
  <c r="H2315" i="3" s="1"/>
  <c r="X2305" i="5"/>
  <c r="AD2305" i="5" s="1"/>
  <c r="I2315" i="3" s="1"/>
  <c r="Y2305" i="5"/>
  <c r="AE2305" i="5" s="1"/>
  <c r="J2315" i="3" s="1"/>
  <c r="T2306" i="5"/>
  <c r="Z2306" i="5" s="1"/>
  <c r="E2316" i="3" s="1"/>
  <c r="U2306" i="5"/>
  <c r="AA2306" i="5" s="1"/>
  <c r="F2316" i="3" s="1"/>
  <c r="V2306" i="5"/>
  <c r="AB2306" i="5" s="1"/>
  <c r="G2316" i="3" s="1"/>
  <c r="W2306" i="5"/>
  <c r="AC2306" i="5" s="1"/>
  <c r="H2316" i="3" s="1"/>
  <c r="X2306" i="5"/>
  <c r="AD2306" i="5" s="1"/>
  <c r="I2316" i="3" s="1"/>
  <c r="Y2306" i="5"/>
  <c r="AE2306" i="5" s="1"/>
  <c r="J2316" i="3" s="1"/>
  <c r="T2307" i="5"/>
  <c r="Z2307" i="5" s="1"/>
  <c r="E2317" i="3" s="1"/>
  <c r="U2307" i="5"/>
  <c r="AA2307" i="5" s="1"/>
  <c r="F2317" i="3" s="1"/>
  <c r="V2307" i="5"/>
  <c r="AB2307" i="5" s="1"/>
  <c r="G2317" i="3" s="1"/>
  <c r="W2307" i="5"/>
  <c r="AC2307" i="5" s="1"/>
  <c r="H2317" i="3" s="1"/>
  <c r="X2307" i="5"/>
  <c r="AD2307" i="5" s="1"/>
  <c r="I2317" i="3" s="1"/>
  <c r="Y2307" i="5"/>
  <c r="AE2307" i="5" s="1"/>
  <c r="J2317" i="3" s="1"/>
  <c r="T2308" i="5"/>
  <c r="Z2308" i="5" s="1"/>
  <c r="E2318" i="3" s="1"/>
  <c r="U2308" i="5"/>
  <c r="AA2308" i="5" s="1"/>
  <c r="V2308" i="5"/>
  <c r="AB2308" i="5" s="1"/>
  <c r="G2318" i="3" s="1"/>
  <c r="W2308" i="5"/>
  <c r="AC2308" i="5" s="1"/>
  <c r="H2318" i="3" s="1"/>
  <c r="X2308" i="5"/>
  <c r="AD2308" i="5" s="1"/>
  <c r="I2318" i="3" s="1"/>
  <c r="Y2308" i="5"/>
  <c r="AE2308" i="5" s="1"/>
  <c r="J2318" i="3" s="1"/>
  <c r="T2309" i="5"/>
  <c r="Z2309" i="5" s="1"/>
  <c r="E2319" i="3" s="1"/>
  <c r="U2309" i="5"/>
  <c r="AA2309" i="5" s="1"/>
  <c r="F2319" i="3" s="1"/>
  <c r="V2309" i="5"/>
  <c r="AB2309" i="5" s="1"/>
  <c r="G2319" i="3" s="1"/>
  <c r="W2309" i="5"/>
  <c r="AC2309" i="5" s="1"/>
  <c r="X2309" i="5"/>
  <c r="AD2309" i="5" s="1"/>
  <c r="I2319" i="3" s="1"/>
  <c r="Y2309" i="5"/>
  <c r="AE2309" i="5" s="1"/>
  <c r="J2319" i="3" s="1"/>
  <c r="T2310" i="5"/>
  <c r="Z2310" i="5" s="1"/>
  <c r="E2320" i="3" s="1"/>
  <c r="U2310" i="5"/>
  <c r="AA2310" i="5" s="1"/>
  <c r="F2320" i="3" s="1"/>
  <c r="V2310" i="5"/>
  <c r="AB2310" i="5" s="1"/>
  <c r="G2320" i="3" s="1"/>
  <c r="W2310" i="5"/>
  <c r="AC2310" i="5" s="1"/>
  <c r="H2320" i="3" s="1"/>
  <c r="X2310" i="5"/>
  <c r="AD2310" i="5" s="1"/>
  <c r="I2320" i="3" s="1"/>
  <c r="Y2310" i="5"/>
  <c r="AE2310" i="5" s="1"/>
  <c r="J2320" i="3" s="1"/>
  <c r="T2311" i="5"/>
  <c r="Z2311" i="5" s="1"/>
  <c r="E2321" i="3" s="1"/>
  <c r="U2311" i="5"/>
  <c r="AA2311" i="5" s="1"/>
  <c r="F2321" i="3" s="1"/>
  <c r="V2311" i="5"/>
  <c r="AB2311" i="5" s="1"/>
  <c r="G2321" i="3" s="1"/>
  <c r="W2311" i="5"/>
  <c r="AC2311" i="5" s="1"/>
  <c r="H2321" i="3" s="1"/>
  <c r="X2311" i="5"/>
  <c r="AD2311" i="5" s="1"/>
  <c r="I2321" i="3" s="1"/>
  <c r="Y2311" i="5"/>
  <c r="AE2311" i="5" s="1"/>
  <c r="J2321" i="3" s="1"/>
  <c r="T2312" i="5"/>
  <c r="Z2312" i="5" s="1"/>
  <c r="E2322" i="3" s="1"/>
  <c r="U2312" i="5"/>
  <c r="AA2312" i="5" s="1"/>
  <c r="F2322" i="3" s="1"/>
  <c r="V2312" i="5"/>
  <c r="AB2312" i="5" s="1"/>
  <c r="G2322" i="3" s="1"/>
  <c r="W2312" i="5"/>
  <c r="AC2312" i="5" s="1"/>
  <c r="H2322" i="3" s="1"/>
  <c r="X2312" i="5"/>
  <c r="AD2312" i="5" s="1"/>
  <c r="I2322" i="3" s="1"/>
  <c r="Y2312" i="5"/>
  <c r="AE2312" i="5" s="1"/>
  <c r="J2322" i="3" s="1"/>
  <c r="T2313" i="5"/>
  <c r="Z2313" i="5" s="1"/>
  <c r="E2323" i="3" s="1"/>
  <c r="U2313" i="5"/>
  <c r="AA2313" i="5" s="1"/>
  <c r="F2323" i="3" s="1"/>
  <c r="V2313" i="5"/>
  <c r="AB2313" i="5" s="1"/>
  <c r="G2323" i="3" s="1"/>
  <c r="W2313" i="5"/>
  <c r="AC2313" i="5" s="1"/>
  <c r="X2313" i="5"/>
  <c r="AD2313" i="5" s="1"/>
  <c r="I2323" i="3" s="1"/>
  <c r="Y2313" i="5"/>
  <c r="AE2313" i="5" s="1"/>
  <c r="J2323" i="3" s="1"/>
  <c r="T2314" i="5"/>
  <c r="Z2314" i="5" s="1"/>
  <c r="E2324" i="3" s="1"/>
  <c r="U2314" i="5"/>
  <c r="AA2314" i="5" s="1"/>
  <c r="F2324" i="3" s="1"/>
  <c r="V2314" i="5"/>
  <c r="AB2314" i="5" s="1"/>
  <c r="G2324" i="3" s="1"/>
  <c r="W2314" i="5"/>
  <c r="AC2314" i="5" s="1"/>
  <c r="H2324" i="3" s="1"/>
  <c r="X2314" i="5"/>
  <c r="AD2314" i="5" s="1"/>
  <c r="I2324" i="3" s="1"/>
  <c r="Y2314" i="5"/>
  <c r="AE2314" i="5" s="1"/>
  <c r="J2324" i="3" s="1"/>
  <c r="T2315" i="5"/>
  <c r="Z2315" i="5" s="1"/>
  <c r="E2325" i="3" s="1"/>
  <c r="U2315" i="5"/>
  <c r="AA2315" i="5" s="1"/>
  <c r="F2325" i="3" s="1"/>
  <c r="V2315" i="5"/>
  <c r="AB2315" i="5" s="1"/>
  <c r="G2325" i="3" s="1"/>
  <c r="W2315" i="5"/>
  <c r="AC2315" i="5" s="1"/>
  <c r="H2325" i="3" s="1"/>
  <c r="X2315" i="5"/>
  <c r="AD2315" i="5" s="1"/>
  <c r="I2325" i="3" s="1"/>
  <c r="Y2315" i="5"/>
  <c r="AE2315" i="5" s="1"/>
  <c r="J2325" i="3" s="1"/>
  <c r="T2316" i="5"/>
  <c r="Z2316" i="5" s="1"/>
  <c r="E2326" i="3" s="1"/>
  <c r="U2316" i="5"/>
  <c r="AA2316" i="5" s="1"/>
  <c r="V2316" i="5"/>
  <c r="AB2316" i="5" s="1"/>
  <c r="G2326" i="3" s="1"/>
  <c r="W2316" i="5"/>
  <c r="AC2316" i="5" s="1"/>
  <c r="H2326" i="3" s="1"/>
  <c r="X2316" i="5"/>
  <c r="AD2316" i="5" s="1"/>
  <c r="Y2316" i="5"/>
  <c r="AE2316" i="5" s="1"/>
  <c r="J2326" i="3" s="1"/>
  <c r="T2317" i="5"/>
  <c r="Z2317" i="5" s="1"/>
  <c r="E2327" i="3" s="1"/>
  <c r="U2317" i="5"/>
  <c r="AA2317" i="5" s="1"/>
  <c r="F2327" i="3" s="1"/>
  <c r="V2317" i="5"/>
  <c r="AB2317" i="5" s="1"/>
  <c r="G2327" i="3" s="1"/>
  <c r="W2317" i="5"/>
  <c r="AC2317" i="5" s="1"/>
  <c r="H2327" i="3" s="1"/>
  <c r="X2317" i="5"/>
  <c r="AD2317" i="5" s="1"/>
  <c r="I2327" i="3" s="1"/>
  <c r="Y2317" i="5"/>
  <c r="AE2317" i="5" s="1"/>
  <c r="J2327" i="3" s="1"/>
  <c r="T2318" i="5"/>
  <c r="Z2318" i="5" s="1"/>
  <c r="U2318" i="5"/>
  <c r="AA2318" i="5" s="1"/>
  <c r="F2328" i="3" s="1"/>
  <c r="V2318" i="5"/>
  <c r="AB2318" i="5" s="1"/>
  <c r="G2328" i="3" s="1"/>
  <c r="W2318" i="5"/>
  <c r="AC2318" i="5" s="1"/>
  <c r="H2328" i="3" s="1"/>
  <c r="X2318" i="5"/>
  <c r="AD2318" i="5" s="1"/>
  <c r="I2328" i="3" s="1"/>
  <c r="Y2318" i="5"/>
  <c r="AE2318" i="5" s="1"/>
  <c r="J2328" i="3" s="1"/>
  <c r="T2319" i="5"/>
  <c r="Z2319" i="5" s="1"/>
  <c r="E2329" i="3" s="1"/>
  <c r="U2319" i="5"/>
  <c r="AA2319" i="5" s="1"/>
  <c r="F2329" i="3" s="1"/>
  <c r="V2319" i="5"/>
  <c r="AB2319" i="5" s="1"/>
  <c r="G2329" i="3" s="1"/>
  <c r="W2319" i="5"/>
  <c r="AC2319" i="5" s="1"/>
  <c r="H2329" i="3" s="1"/>
  <c r="X2319" i="5"/>
  <c r="AD2319" i="5" s="1"/>
  <c r="I2329" i="3" s="1"/>
  <c r="Y2319" i="5"/>
  <c r="AE2319" i="5" s="1"/>
  <c r="J2329" i="3" s="1"/>
  <c r="T2320" i="5"/>
  <c r="Z2320" i="5" s="1"/>
  <c r="E2330" i="3" s="1"/>
  <c r="U2320" i="5"/>
  <c r="AA2320" i="5" s="1"/>
  <c r="F2330" i="3" s="1"/>
  <c r="V2320" i="5"/>
  <c r="AB2320" i="5" s="1"/>
  <c r="G2330" i="3" s="1"/>
  <c r="W2320" i="5"/>
  <c r="AC2320" i="5" s="1"/>
  <c r="H2330" i="3" s="1"/>
  <c r="X2320" i="5"/>
  <c r="AD2320" i="5" s="1"/>
  <c r="I2330" i="3" s="1"/>
  <c r="Y2320" i="5"/>
  <c r="AE2320" i="5" s="1"/>
  <c r="J2330" i="3" s="1"/>
  <c r="T2321" i="5"/>
  <c r="Z2321" i="5" s="1"/>
  <c r="E2331" i="3" s="1"/>
  <c r="U2321" i="5"/>
  <c r="AA2321" i="5" s="1"/>
  <c r="F2331" i="3" s="1"/>
  <c r="V2321" i="5"/>
  <c r="AB2321" i="5" s="1"/>
  <c r="G2331" i="3" s="1"/>
  <c r="W2321" i="5"/>
  <c r="AC2321" i="5" s="1"/>
  <c r="X2321" i="5"/>
  <c r="AD2321" i="5" s="1"/>
  <c r="I2331" i="3" s="1"/>
  <c r="Y2321" i="5"/>
  <c r="AE2321" i="5" s="1"/>
  <c r="J2331" i="3" s="1"/>
  <c r="T2322" i="5"/>
  <c r="Z2322" i="5" s="1"/>
  <c r="U2322" i="5"/>
  <c r="AA2322" i="5" s="1"/>
  <c r="F2332" i="3" s="1"/>
  <c r="V2322" i="5"/>
  <c r="AB2322" i="5" s="1"/>
  <c r="G2332" i="3" s="1"/>
  <c r="W2322" i="5"/>
  <c r="AC2322" i="5" s="1"/>
  <c r="H2332" i="3" s="1"/>
  <c r="X2322" i="5"/>
  <c r="AD2322" i="5" s="1"/>
  <c r="I2332" i="3" s="1"/>
  <c r="Y2322" i="5"/>
  <c r="AE2322" i="5" s="1"/>
  <c r="J2332" i="3" s="1"/>
  <c r="T2323" i="5"/>
  <c r="Z2323" i="5" s="1"/>
  <c r="E2333" i="3" s="1"/>
  <c r="U2323" i="5"/>
  <c r="AA2323" i="5" s="1"/>
  <c r="F2333" i="3" s="1"/>
  <c r="V2323" i="5"/>
  <c r="AB2323" i="5" s="1"/>
  <c r="G2333" i="3" s="1"/>
  <c r="W2323" i="5"/>
  <c r="AC2323" i="5" s="1"/>
  <c r="H2333" i="3" s="1"/>
  <c r="X2323" i="5"/>
  <c r="AD2323" i="5" s="1"/>
  <c r="I2333" i="3" s="1"/>
  <c r="Y2323" i="5"/>
  <c r="AE2323" i="5" s="1"/>
  <c r="J2333" i="3" s="1"/>
  <c r="T2324" i="5"/>
  <c r="Z2324" i="5" s="1"/>
  <c r="E2334" i="3" s="1"/>
  <c r="U2324" i="5"/>
  <c r="AA2324" i="5" s="1"/>
  <c r="F2334" i="3" s="1"/>
  <c r="V2324" i="5"/>
  <c r="AB2324" i="5" s="1"/>
  <c r="G2334" i="3" s="1"/>
  <c r="W2324" i="5"/>
  <c r="AC2324" i="5" s="1"/>
  <c r="H2334" i="3" s="1"/>
  <c r="X2324" i="5"/>
  <c r="AD2324" i="5" s="1"/>
  <c r="I2334" i="3" s="1"/>
  <c r="Y2324" i="5"/>
  <c r="AE2324" i="5" s="1"/>
  <c r="J2334" i="3" s="1"/>
  <c r="T2325" i="5"/>
  <c r="Z2325" i="5" s="1"/>
  <c r="E2335" i="3" s="1"/>
  <c r="U2325" i="5"/>
  <c r="AA2325" i="5" s="1"/>
  <c r="F2335" i="3" s="1"/>
  <c r="V2325" i="5"/>
  <c r="AB2325" i="5" s="1"/>
  <c r="G2335" i="3" s="1"/>
  <c r="W2325" i="5"/>
  <c r="AC2325" i="5" s="1"/>
  <c r="H2335" i="3" s="1"/>
  <c r="X2325" i="5"/>
  <c r="AD2325" i="5" s="1"/>
  <c r="I2335" i="3" s="1"/>
  <c r="Y2325" i="5"/>
  <c r="AE2325" i="5" s="1"/>
  <c r="J2335" i="3" s="1"/>
  <c r="T2326" i="5"/>
  <c r="Z2326" i="5" s="1"/>
  <c r="U2326" i="5"/>
  <c r="AA2326" i="5" s="1"/>
  <c r="F2336" i="3" s="1"/>
  <c r="V2326" i="5"/>
  <c r="AB2326" i="5" s="1"/>
  <c r="G2336" i="3" s="1"/>
  <c r="W2326" i="5"/>
  <c r="AC2326" i="5" s="1"/>
  <c r="H2336" i="3" s="1"/>
  <c r="X2326" i="5"/>
  <c r="AD2326" i="5" s="1"/>
  <c r="I2336" i="3" s="1"/>
  <c r="Y2326" i="5"/>
  <c r="AE2326" i="5" s="1"/>
  <c r="J2336" i="3" s="1"/>
  <c r="T2327" i="5"/>
  <c r="Z2327" i="5" s="1"/>
  <c r="E2337" i="3" s="1"/>
  <c r="U2327" i="5"/>
  <c r="AA2327" i="5" s="1"/>
  <c r="F2337" i="3" s="1"/>
  <c r="V2327" i="5"/>
  <c r="AB2327" i="5" s="1"/>
  <c r="G2337" i="3" s="1"/>
  <c r="W2327" i="5"/>
  <c r="AC2327" i="5" s="1"/>
  <c r="H2337" i="3" s="1"/>
  <c r="X2327" i="5"/>
  <c r="AD2327" i="5" s="1"/>
  <c r="I2337" i="3" s="1"/>
  <c r="Y2327" i="5"/>
  <c r="AE2327" i="5" s="1"/>
  <c r="J2337" i="3" s="1"/>
  <c r="T2328" i="5"/>
  <c r="Z2328" i="5" s="1"/>
  <c r="E2338" i="3" s="1"/>
  <c r="U2328" i="5"/>
  <c r="AA2328" i="5" s="1"/>
  <c r="F2338" i="3" s="1"/>
  <c r="V2328" i="5"/>
  <c r="AB2328" i="5" s="1"/>
  <c r="W2328" i="5"/>
  <c r="AC2328" i="5" s="1"/>
  <c r="H2338" i="3" s="1"/>
  <c r="X2328" i="5"/>
  <c r="AD2328" i="5" s="1"/>
  <c r="Y2328" i="5"/>
  <c r="AE2328" i="5" s="1"/>
  <c r="J2338" i="3" s="1"/>
  <c r="T2329" i="5"/>
  <c r="Z2329" i="5" s="1"/>
  <c r="E2339" i="3" s="1"/>
  <c r="U2329" i="5"/>
  <c r="AA2329" i="5" s="1"/>
  <c r="F2339" i="3" s="1"/>
  <c r="V2329" i="5"/>
  <c r="AB2329" i="5" s="1"/>
  <c r="G2339" i="3" s="1"/>
  <c r="W2329" i="5"/>
  <c r="AC2329" i="5" s="1"/>
  <c r="X2329" i="5"/>
  <c r="AD2329" i="5" s="1"/>
  <c r="I2339" i="3" s="1"/>
  <c r="Y2329" i="5"/>
  <c r="AE2329" i="5" s="1"/>
  <c r="J2339" i="3" s="1"/>
  <c r="T2330" i="5"/>
  <c r="Z2330" i="5" s="1"/>
  <c r="E2340" i="3" s="1"/>
  <c r="U2330" i="5"/>
  <c r="AA2330" i="5" s="1"/>
  <c r="F2340" i="3" s="1"/>
  <c r="V2330" i="5"/>
  <c r="AB2330" i="5" s="1"/>
  <c r="G2340" i="3" s="1"/>
  <c r="W2330" i="5"/>
  <c r="AC2330" i="5" s="1"/>
  <c r="H2340" i="3" s="1"/>
  <c r="X2330" i="5"/>
  <c r="AD2330" i="5" s="1"/>
  <c r="I2340" i="3" s="1"/>
  <c r="Y2330" i="5"/>
  <c r="AE2330" i="5" s="1"/>
  <c r="J2340" i="3" s="1"/>
  <c r="T2331" i="5"/>
  <c r="Z2331" i="5" s="1"/>
  <c r="E2341" i="3" s="1"/>
  <c r="U2331" i="5"/>
  <c r="AA2331" i="5" s="1"/>
  <c r="F2341" i="3" s="1"/>
  <c r="V2331" i="5"/>
  <c r="AB2331" i="5" s="1"/>
  <c r="G2341" i="3" s="1"/>
  <c r="W2331" i="5"/>
  <c r="AC2331" i="5" s="1"/>
  <c r="H2341" i="3" s="1"/>
  <c r="X2331" i="5"/>
  <c r="AD2331" i="5" s="1"/>
  <c r="I2341" i="3" s="1"/>
  <c r="Y2331" i="5"/>
  <c r="AE2331" i="5" s="1"/>
  <c r="J2341" i="3" s="1"/>
  <c r="T2332" i="5"/>
  <c r="Z2332" i="5" s="1"/>
  <c r="E2342" i="3" s="1"/>
  <c r="U2332" i="5"/>
  <c r="AA2332" i="5" s="1"/>
  <c r="V2332" i="5"/>
  <c r="AB2332" i="5" s="1"/>
  <c r="G2342" i="3" s="1"/>
  <c r="W2332" i="5"/>
  <c r="AC2332" i="5" s="1"/>
  <c r="H2342" i="3" s="1"/>
  <c r="X2332" i="5"/>
  <c r="AD2332" i="5" s="1"/>
  <c r="I2342" i="3" s="1"/>
  <c r="Y2332" i="5"/>
  <c r="AE2332" i="5" s="1"/>
  <c r="J2342" i="3" s="1"/>
  <c r="T2333" i="5"/>
  <c r="Z2333" i="5" s="1"/>
  <c r="E2343" i="3" s="1"/>
  <c r="U2333" i="5"/>
  <c r="AA2333" i="5" s="1"/>
  <c r="F2343" i="3" s="1"/>
  <c r="V2333" i="5"/>
  <c r="AB2333" i="5" s="1"/>
  <c r="G2343" i="3" s="1"/>
  <c r="W2333" i="5"/>
  <c r="AC2333" i="5" s="1"/>
  <c r="H2343" i="3" s="1"/>
  <c r="X2333" i="5"/>
  <c r="AD2333" i="5" s="1"/>
  <c r="I2343" i="3" s="1"/>
  <c r="Y2333" i="5"/>
  <c r="AE2333" i="5" s="1"/>
  <c r="J2343" i="3" s="1"/>
  <c r="T2334" i="5"/>
  <c r="Z2334" i="5" s="1"/>
  <c r="E2344" i="3" s="1"/>
  <c r="U2334" i="5"/>
  <c r="AA2334" i="5" s="1"/>
  <c r="F2344" i="3" s="1"/>
  <c r="V2334" i="5"/>
  <c r="AB2334" i="5" s="1"/>
  <c r="G2344" i="3" s="1"/>
  <c r="W2334" i="5"/>
  <c r="AC2334" i="5" s="1"/>
  <c r="H2344" i="3" s="1"/>
  <c r="X2334" i="5"/>
  <c r="AD2334" i="5" s="1"/>
  <c r="I2344" i="3" s="1"/>
  <c r="Y2334" i="5"/>
  <c r="AE2334" i="5" s="1"/>
  <c r="J2344" i="3" s="1"/>
  <c r="T2335" i="5"/>
  <c r="Z2335" i="5" s="1"/>
  <c r="E2345" i="3" s="1"/>
  <c r="U2335" i="5"/>
  <c r="AA2335" i="5" s="1"/>
  <c r="F2345" i="3" s="1"/>
  <c r="V2335" i="5"/>
  <c r="AB2335" i="5" s="1"/>
  <c r="G2345" i="3" s="1"/>
  <c r="W2335" i="5"/>
  <c r="AC2335" i="5" s="1"/>
  <c r="H2345" i="3" s="1"/>
  <c r="X2335" i="5"/>
  <c r="AD2335" i="5" s="1"/>
  <c r="I2345" i="3" s="1"/>
  <c r="Y2335" i="5"/>
  <c r="AE2335" i="5" s="1"/>
  <c r="J2345" i="3" s="1"/>
  <c r="T2336" i="5"/>
  <c r="Z2336" i="5" s="1"/>
  <c r="E2346" i="3" s="1"/>
  <c r="U2336" i="5"/>
  <c r="AA2336" i="5" s="1"/>
  <c r="F2346" i="3" s="1"/>
  <c r="V2336" i="5"/>
  <c r="AB2336" i="5" s="1"/>
  <c r="G2346" i="3" s="1"/>
  <c r="W2336" i="5"/>
  <c r="AC2336" i="5" s="1"/>
  <c r="H2346" i="3" s="1"/>
  <c r="X2336" i="5"/>
  <c r="AD2336" i="5" s="1"/>
  <c r="I2346" i="3" s="1"/>
  <c r="Y2336" i="5"/>
  <c r="AE2336" i="5" s="1"/>
  <c r="J2346" i="3" s="1"/>
  <c r="T2337" i="5"/>
  <c r="Z2337" i="5" s="1"/>
  <c r="E2347" i="3" s="1"/>
  <c r="U2337" i="5"/>
  <c r="AA2337" i="5" s="1"/>
  <c r="F2347" i="3" s="1"/>
  <c r="V2337" i="5"/>
  <c r="AB2337" i="5" s="1"/>
  <c r="G2347" i="3" s="1"/>
  <c r="W2337" i="5"/>
  <c r="AC2337" i="5" s="1"/>
  <c r="X2337" i="5"/>
  <c r="AD2337" i="5" s="1"/>
  <c r="I2347" i="3" s="1"/>
  <c r="Y2337" i="5"/>
  <c r="AE2337" i="5" s="1"/>
  <c r="J2347" i="3" s="1"/>
  <c r="T2338" i="5"/>
  <c r="Z2338" i="5" s="1"/>
  <c r="U2338" i="5"/>
  <c r="AA2338" i="5" s="1"/>
  <c r="F2348" i="3" s="1"/>
  <c r="V2338" i="5"/>
  <c r="AB2338" i="5" s="1"/>
  <c r="G2348" i="3" s="1"/>
  <c r="W2338" i="5"/>
  <c r="AC2338" i="5" s="1"/>
  <c r="H2348" i="3" s="1"/>
  <c r="X2338" i="5"/>
  <c r="AD2338" i="5" s="1"/>
  <c r="I2348" i="3" s="1"/>
  <c r="Y2338" i="5"/>
  <c r="AE2338" i="5" s="1"/>
  <c r="J2348" i="3" s="1"/>
  <c r="T2339" i="5"/>
  <c r="Z2339" i="5" s="1"/>
  <c r="E2349" i="3" s="1"/>
  <c r="U2339" i="5"/>
  <c r="AA2339" i="5" s="1"/>
  <c r="F2349" i="3" s="1"/>
  <c r="V2339" i="5"/>
  <c r="AB2339" i="5" s="1"/>
  <c r="G2349" i="3" s="1"/>
  <c r="W2339" i="5"/>
  <c r="AC2339" i="5" s="1"/>
  <c r="H2349" i="3" s="1"/>
  <c r="X2339" i="5"/>
  <c r="AD2339" i="5" s="1"/>
  <c r="I2349" i="3" s="1"/>
  <c r="Y2339" i="5"/>
  <c r="AE2339" i="5" s="1"/>
  <c r="J2349" i="3" s="1"/>
  <c r="T2340" i="5"/>
  <c r="Z2340" i="5" s="1"/>
  <c r="E2350" i="3" s="1"/>
  <c r="U2340" i="5"/>
  <c r="AA2340" i="5" s="1"/>
  <c r="F2350" i="3" s="1"/>
  <c r="V2340" i="5"/>
  <c r="AB2340" i="5" s="1"/>
  <c r="G2350" i="3" s="1"/>
  <c r="W2340" i="5"/>
  <c r="AC2340" i="5" s="1"/>
  <c r="H2350" i="3" s="1"/>
  <c r="X2340" i="5"/>
  <c r="AD2340" i="5" s="1"/>
  <c r="I2350" i="3" s="1"/>
  <c r="Y2340" i="5"/>
  <c r="AE2340" i="5" s="1"/>
  <c r="J2350" i="3" s="1"/>
  <c r="T2341" i="5"/>
  <c r="Z2341" i="5" s="1"/>
  <c r="E2351" i="3" s="1"/>
  <c r="U2341" i="5"/>
  <c r="AA2341" i="5" s="1"/>
  <c r="F2351" i="3" s="1"/>
  <c r="V2341" i="5"/>
  <c r="AB2341" i="5" s="1"/>
  <c r="G2351" i="3" s="1"/>
  <c r="W2341" i="5"/>
  <c r="AC2341" i="5" s="1"/>
  <c r="H2351" i="3" s="1"/>
  <c r="X2341" i="5"/>
  <c r="AD2341" i="5" s="1"/>
  <c r="I2351" i="3" s="1"/>
  <c r="Y2341" i="5"/>
  <c r="AE2341" i="5" s="1"/>
  <c r="J2351" i="3" s="1"/>
  <c r="T2342" i="5"/>
  <c r="Z2342" i="5" s="1"/>
  <c r="E2352" i="3" s="1"/>
  <c r="U2342" i="5"/>
  <c r="AA2342" i="5" s="1"/>
  <c r="F2352" i="3" s="1"/>
  <c r="V2342" i="5"/>
  <c r="AB2342" i="5" s="1"/>
  <c r="G2352" i="3" s="1"/>
  <c r="W2342" i="5"/>
  <c r="AC2342" i="5" s="1"/>
  <c r="H2352" i="3" s="1"/>
  <c r="X2342" i="5"/>
  <c r="AD2342" i="5" s="1"/>
  <c r="Y2342" i="5"/>
  <c r="AE2342" i="5" s="1"/>
  <c r="T2343" i="5"/>
  <c r="Z2343" i="5" s="1"/>
  <c r="E2353" i="3" s="1"/>
  <c r="U2343" i="5"/>
  <c r="AA2343" i="5" s="1"/>
  <c r="F2353" i="3" s="1"/>
  <c r="V2343" i="5"/>
  <c r="AB2343" i="5" s="1"/>
  <c r="G2353" i="3" s="1"/>
  <c r="W2343" i="5"/>
  <c r="AC2343" i="5" s="1"/>
  <c r="H2353" i="3" s="1"/>
  <c r="X2343" i="5"/>
  <c r="AD2343" i="5" s="1"/>
  <c r="I2353" i="3" s="1"/>
  <c r="Y2343" i="5"/>
  <c r="AE2343" i="5" s="1"/>
  <c r="J2353" i="3" s="1"/>
  <c r="T2344" i="5"/>
  <c r="Z2344" i="5" s="1"/>
  <c r="E2354" i="3" s="1"/>
  <c r="U2344" i="5"/>
  <c r="AA2344" i="5" s="1"/>
  <c r="F2354" i="3" s="1"/>
  <c r="V2344" i="5"/>
  <c r="AB2344" i="5" s="1"/>
  <c r="W2344" i="5"/>
  <c r="AC2344" i="5" s="1"/>
  <c r="H2354" i="3" s="1"/>
  <c r="X2344" i="5"/>
  <c r="AD2344" i="5" s="1"/>
  <c r="I2354" i="3" s="1"/>
  <c r="Y2344" i="5"/>
  <c r="AE2344" i="5" s="1"/>
  <c r="J2354" i="3" s="1"/>
  <c r="T2345" i="5"/>
  <c r="Z2345" i="5" s="1"/>
  <c r="E2355" i="3" s="1"/>
  <c r="U2345" i="5"/>
  <c r="AA2345" i="5" s="1"/>
  <c r="F2355" i="3" s="1"/>
  <c r="V2345" i="5"/>
  <c r="AB2345" i="5" s="1"/>
  <c r="G2355" i="3" s="1"/>
  <c r="W2345" i="5"/>
  <c r="AC2345" i="5" s="1"/>
  <c r="X2345" i="5"/>
  <c r="AD2345" i="5" s="1"/>
  <c r="I2355" i="3" s="1"/>
  <c r="Y2345" i="5"/>
  <c r="AE2345" i="5" s="1"/>
  <c r="J2355" i="3" s="1"/>
  <c r="T2346" i="5"/>
  <c r="Z2346" i="5" s="1"/>
  <c r="E2356" i="3" s="1"/>
  <c r="U2346" i="5"/>
  <c r="AA2346" i="5" s="1"/>
  <c r="F2356" i="3" s="1"/>
  <c r="V2346" i="5"/>
  <c r="AB2346" i="5" s="1"/>
  <c r="G2356" i="3" s="1"/>
  <c r="W2346" i="5"/>
  <c r="AC2346" i="5" s="1"/>
  <c r="H2356" i="3" s="1"/>
  <c r="X2346" i="5"/>
  <c r="AD2346" i="5" s="1"/>
  <c r="I2356" i="3" s="1"/>
  <c r="Y2346" i="5"/>
  <c r="AE2346" i="5" s="1"/>
  <c r="J2356" i="3" s="1"/>
  <c r="T2347" i="5"/>
  <c r="Z2347" i="5" s="1"/>
  <c r="E2357" i="3" s="1"/>
  <c r="U2347" i="5"/>
  <c r="AA2347" i="5" s="1"/>
  <c r="F2357" i="3" s="1"/>
  <c r="V2347" i="5"/>
  <c r="AB2347" i="5" s="1"/>
  <c r="G2357" i="3" s="1"/>
  <c r="W2347" i="5"/>
  <c r="AC2347" i="5" s="1"/>
  <c r="H2357" i="3" s="1"/>
  <c r="X2347" i="5"/>
  <c r="AD2347" i="5" s="1"/>
  <c r="I2357" i="3" s="1"/>
  <c r="Y2347" i="5"/>
  <c r="AE2347" i="5" s="1"/>
  <c r="J2357" i="3" s="1"/>
  <c r="T2348" i="5"/>
  <c r="Z2348" i="5" s="1"/>
  <c r="E2358" i="3" s="1"/>
  <c r="U2348" i="5"/>
  <c r="AA2348" i="5" s="1"/>
  <c r="F2358" i="3" s="1"/>
  <c r="V2348" i="5"/>
  <c r="AB2348" i="5" s="1"/>
  <c r="G2358" i="3" s="1"/>
  <c r="W2348" i="5"/>
  <c r="AC2348" i="5" s="1"/>
  <c r="H2358" i="3" s="1"/>
  <c r="X2348" i="5"/>
  <c r="AD2348" i="5" s="1"/>
  <c r="I2358" i="3" s="1"/>
  <c r="Y2348" i="5"/>
  <c r="AE2348" i="5" s="1"/>
  <c r="J2358" i="3" s="1"/>
  <c r="T2349" i="5"/>
  <c r="Z2349" i="5" s="1"/>
  <c r="U2349" i="5"/>
  <c r="AA2349" i="5" s="1"/>
  <c r="F2359" i="3" s="1"/>
  <c r="V2349" i="5"/>
  <c r="AB2349" i="5" s="1"/>
  <c r="G2359" i="3" s="1"/>
  <c r="W2349" i="5"/>
  <c r="AC2349" i="5" s="1"/>
  <c r="H2359" i="3" s="1"/>
  <c r="X2349" i="5"/>
  <c r="AD2349" i="5" s="1"/>
  <c r="Y2349" i="5"/>
  <c r="AE2349" i="5" s="1"/>
  <c r="J2359" i="3" s="1"/>
  <c r="T2350" i="5"/>
  <c r="Z2350" i="5" s="1"/>
  <c r="E2360" i="3" s="1"/>
  <c r="U2350" i="5"/>
  <c r="AA2350" i="5" s="1"/>
  <c r="F2360" i="3" s="1"/>
  <c r="V2350" i="5"/>
  <c r="AB2350" i="5" s="1"/>
  <c r="G2360" i="3" s="1"/>
  <c r="W2350" i="5"/>
  <c r="AC2350" i="5" s="1"/>
  <c r="H2360" i="3" s="1"/>
  <c r="X2350" i="5"/>
  <c r="AD2350" i="5" s="1"/>
  <c r="I2360" i="3" s="1"/>
  <c r="Y2350" i="5"/>
  <c r="AE2350" i="5" s="1"/>
  <c r="T2351" i="5"/>
  <c r="Z2351" i="5" s="1"/>
  <c r="U2351" i="5"/>
  <c r="AA2351" i="5" s="1"/>
  <c r="F2361" i="3" s="1"/>
  <c r="V2351" i="5"/>
  <c r="AB2351" i="5" s="1"/>
  <c r="G2361" i="3" s="1"/>
  <c r="W2351" i="5"/>
  <c r="AC2351" i="5" s="1"/>
  <c r="H2361" i="3" s="1"/>
  <c r="X2351" i="5"/>
  <c r="AD2351" i="5" s="1"/>
  <c r="I2361" i="3" s="1"/>
  <c r="Y2351" i="5"/>
  <c r="AE2351" i="5" s="1"/>
  <c r="J2361" i="3" s="1"/>
  <c r="T2352" i="5"/>
  <c r="Z2352" i="5" s="1"/>
  <c r="E2362" i="3" s="1"/>
  <c r="U2352" i="5"/>
  <c r="AA2352" i="5" s="1"/>
  <c r="F2362" i="3" s="1"/>
  <c r="V2352" i="5"/>
  <c r="AB2352" i="5" s="1"/>
  <c r="G2362" i="3" s="1"/>
  <c r="W2352" i="5"/>
  <c r="AC2352" i="5" s="1"/>
  <c r="H2362" i="3" s="1"/>
  <c r="X2352" i="5"/>
  <c r="AD2352" i="5" s="1"/>
  <c r="I2362" i="3" s="1"/>
  <c r="Y2352" i="5"/>
  <c r="AE2352" i="5" s="1"/>
  <c r="J2362" i="3" s="1"/>
  <c r="T2353" i="5"/>
  <c r="Z2353" i="5" s="1"/>
  <c r="E2363" i="3" s="1"/>
  <c r="U2353" i="5"/>
  <c r="AA2353" i="5" s="1"/>
  <c r="F2363" i="3" s="1"/>
  <c r="V2353" i="5"/>
  <c r="AB2353" i="5" s="1"/>
  <c r="G2363" i="3" s="1"/>
  <c r="W2353" i="5"/>
  <c r="AC2353" i="5" s="1"/>
  <c r="H2363" i="3" s="1"/>
  <c r="X2353" i="5"/>
  <c r="AD2353" i="5" s="1"/>
  <c r="I2363" i="3" s="1"/>
  <c r="Y2353" i="5"/>
  <c r="AE2353" i="5" s="1"/>
  <c r="J2363" i="3" s="1"/>
  <c r="T2354" i="5"/>
  <c r="Z2354" i="5" s="1"/>
  <c r="U2354" i="5"/>
  <c r="AA2354" i="5" s="1"/>
  <c r="F2364" i="3" s="1"/>
  <c r="V2354" i="5"/>
  <c r="AB2354" i="5" s="1"/>
  <c r="G2364" i="3" s="1"/>
  <c r="W2354" i="5"/>
  <c r="AC2354" i="5" s="1"/>
  <c r="H2364" i="3" s="1"/>
  <c r="X2354" i="5"/>
  <c r="AD2354" i="5" s="1"/>
  <c r="I2364" i="3" s="1"/>
  <c r="Y2354" i="5"/>
  <c r="AE2354" i="5" s="1"/>
  <c r="J2364" i="3" s="1"/>
  <c r="T2355" i="5"/>
  <c r="Z2355" i="5" s="1"/>
  <c r="E2365" i="3" s="1"/>
  <c r="U2355" i="5"/>
  <c r="AA2355" i="5" s="1"/>
  <c r="F2365" i="3" s="1"/>
  <c r="V2355" i="5"/>
  <c r="AB2355" i="5" s="1"/>
  <c r="G2365" i="3" s="1"/>
  <c r="W2355" i="5"/>
  <c r="AC2355" i="5" s="1"/>
  <c r="H2365" i="3" s="1"/>
  <c r="X2355" i="5"/>
  <c r="AD2355" i="5" s="1"/>
  <c r="I2365" i="3" s="1"/>
  <c r="Y2355" i="5"/>
  <c r="AE2355" i="5" s="1"/>
  <c r="J2365" i="3" s="1"/>
  <c r="T2356" i="5"/>
  <c r="Z2356" i="5" s="1"/>
  <c r="E2366" i="3" s="1"/>
  <c r="U2356" i="5"/>
  <c r="AA2356" i="5" s="1"/>
  <c r="F2366" i="3" s="1"/>
  <c r="V2356" i="5"/>
  <c r="AB2356" i="5" s="1"/>
  <c r="W2356" i="5"/>
  <c r="AC2356" i="5" s="1"/>
  <c r="H2366" i="3" s="1"/>
  <c r="X2356" i="5"/>
  <c r="AD2356" i="5" s="1"/>
  <c r="I2366" i="3" s="1"/>
  <c r="Y2356" i="5"/>
  <c r="AE2356" i="5" s="1"/>
  <c r="J2366" i="3" s="1"/>
  <c r="T2357" i="5"/>
  <c r="Z2357" i="5" s="1"/>
  <c r="E2367" i="3" s="1"/>
  <c r="U2357" i="5"/>
  <c r="AA2357" i="5" s="1"/>
  <c r="F2367" i="3" s="1"/>
  <c r="V2357" i="5"/>
  <c r="AB2357" i="5" s="1"/>
  <c r="G2367" i="3" s="1"/>
  <c r="W2357" i="5"/>
  <c r="AC2357" i="5" s="1"/>
  <c r="H2367" i="3" s="1"/>
  <c r="X2357" i="5"/>
  <c r="AD2357" i="5" s="1"/>
  <c r="I2367" i="3" s="1"/>
  <c r="Y2357" i="5"/>
  <c r="AE2357" i="5" s="1"/>
  <c r="J2367" i="3" s="1"/>
  <c r="T2358" i="5"/>
  <c r="Z2358" i="5" s="1"/>
  <c r="E2368" i="3" s="1"/>
  <c r="U2358" i="5"/>
  <c r="AA2358" i="5" s="1"/>
  <c r="F2368" i="3" s="1"/>
  <c r="V2358" i="5"/>
  <c r="AB2358" i="5" s="1"/>
  <c r="G2368" i="3" s="1"/>
  <c r="W2358" i="5"/>
  <c r="AC2358" i="5" s="1"/>
  <c r="H2368" i="3" s="1"/>
  <c r="X2358" i="5"/>
  <c r="AD2358" i="5" s="1"/>
  <c r="I2368" i="3" s="1"/>
  <c r="Y2358" i="5"/>
  <c r="AE2358" i="5" s="1"/>
  <c r="J2368" i="3" s="1"/>
  <c r="T2359" i="5"/>
  <c r="Z2359" i="5" s="1"/>
  <c r="E2369" i="3" s="1"/>
  <c r="U2359" i="5"/>
  <c r="AA2359" i="5" s="1"/>
  <c r="F2369" i="3" s="1"/>
  <c r="V2359" i="5"/>
  <c r="AB2359" i="5" s="1"/>
  <c r="W2359" i="5"/>
  <c r="AC2359" i="5" s="1"/>
  <c r="H2369" i="3" s="1"/>
  <c r="X2359" i="5"/>
  <c r="AD2359" i="5" s="1"/>
  <c r="I2369" i="3" s="1"/>
  <c r="Y2359" i="5"/>
  <c r="AE2359" i="5" s="1"/>
  <c r="J2369" i="3" s="1"/>
  <c r="T2360" i="5"/>
  <c r="Z2360" i="5" s="1"/>
  <c r="U2360" i="5"/>
  <c r="AA2360" i="5" s="1"/>
  <c r="F2370" i="3" s="1"/>
  <c r="V2360" i="5"/>
  <c r="AB2360" i="5" s="1"/>
  <c r="G2370" i="3" s="1"/>
  <c r="W2360" i="5"/>
  <c r="AC2360" i="5" s="1"/>
  <c r="H2370" i="3" s="1"/>
  <c r="X2360" i="5"/>
  <c r="AD2360" i="5" s="1"/>
  <c r="Y2360" i="5"/>
  <c r="AE2360" i="5" s="1"/>
  <c r="J2370" i="3" s="1"/>
  <c r="T2361" i="5"/>
  <c r="Z2361" i="5" s="1"/>
  <c r="E2371" i="3" s="1"/>
  <c r="U2361" i="5"/>
  <c r="AA2361" i="5" s="1"/>
  <c r="F2371" i="3" s="1"/>
  <c r="V2361" i="5"/>
  <c r="AB2361" i="5" s="1"/>
  <c r="G2371" i="3" s="1"/>
  <c r="W2361" i="5"/>
  <c r="AC2361" i="5" s="1"/>
  <c r="H2371" i="3" s="1"/>
  <c r="X2361" i="5"/>
  <c r="AD2361" i="5" s="1"/>
  <c r="I2371" i="3" s="1"/>
  <c r="Y2361" i="5"/>
  <c r="AE2361" i="5" s="1"/>
  <c r="J2371" i="3" s="1"/>
  <c r="T2362" i="5"/>
  <c r="Z2362" i="5" s="1"/>
  <c r="E2372" i="3" s="1"/>
  <c r="U2362" i="5"/>
  <c r="AA2362" i="5" s="1"/>
  <c r="F2372" i="3" s="1"/>
  <c r="V2362" i="5"/>
  <c r="AB2362" i="5" s="1"/>
  <c r="G2372" i="3" s="1"/>
  <c r="W2362" i="5"/>
  <c r="AC2362" i="5" s="1"/>
  <c r="H2372" i="3" s="1"/>
  <c r="X2362" i="5"/>
  <c r="AD2362" i="5" s="1"/>
  <c r="I2372" i="3" s="1"/>
  <c r="Y2362" i="5"/>
  <c r="AE2362" i="5" s="1"/>
  <c r="J2372" i="3" s="1"/>
  <c r="T2363" i="5"/>
  <c r="Z2363" i="5" s="1"/>
  <c r="E2373" i="3" s="1"/>
  <c r="U2363" i="5"/>
  <c r="AA2363" i="5" s="1"/>
  <c r="F2373" i="3" s="1"/>
  <c r="V2363" i="5"/>
  <c r="AB2363" i="5" s="1"/>
  <c r="G2373" i="3" s="1"/>
  <c r="W2363" i="5"/>
  <c r="AC2363" i="5" s="1"/>
  <c r="H2373" i="3" s="1"/>
  <c r="X2363" i="5"/>
  <c r="AD2363" i="5" s="1"/>
  <c r="I2373" i="3" s="1"/>
  <c r="Y2363" i="5"/>
  <c r="AE2363" i="5" s="1"/>
  <c r="J2373" i="3" s="1"/>
  <c r="T2364" i="5"/>
  <c r="Z2364" i="5" s="1"/>
  <c r="E2374" i="3" s="1"/>
  <c r="U2364" i="5"/>
  <c r="AA2364" i="5" s="1"/>
  <c r="V2364" i="5"/>
  <c r="AB2364" i="5" s="1"/>
  <c r="G2374" i="3" s="1"/>
  <c r="W2364" i="5"/>
  <c r="AC2364" i="5" s="1"/>
  <c r="H2374" i="3" s="1"/>
  <c r="X2364" i="5"/>
  <c r="AD2364" i="5" s="1"/>
  <c r="I2374" i="3" s="1"/>
  <c r="Y2364" i="5"/>
  <c r="AE2364" i="5" s="1"/>
  <c r="J2374" i="3" s="1"/>
  <c r="T2365" i="5"/>
  <c r="Z2365" i="5" s="1"/>
  <c r="E2375" i="3" s="1"/>
  <c r="U2365" i="5"/>
  <c r="AA2365" i="5" s="1"/>
  <c r="F2375" i="3" s="1"/>
  <c r="V2365" i="5"/>
  <c r="AB2365" i="5" s="1"/>
  <c r="G2375" i="3" s="1"/>
  <c r="W2365" i="5"/>
  <c r="AC2365" i="5" s="1"/>
  <c r="H2375" i="3" s="1"/>
  <c r="X2365" i="5"/>
  <c r="AD2365" i="5" s="1"/>
  <c r="Y2365" i="5"/>
  <c r="AE2365" i="5" s="1"/>
  <c r="J2375" i="3" s="1"/>
  <c r="T2366" i="5"/>
  <c r="Z2366" i="5" s="1"/>
  <c r="E2376" i="3" s="1"/>
  <c r="U2366" i="5"/>
  <c r="AA2366" i="5" s="1"/>
  <c r="F2376" i="3" s="1"/>
  <c r="V2366" i="5"/>
  <c r="AB2366" i="5" s="1"/>
  <c r="G2376" i="3" s="1"/>
  <c r="W2366" i="5"/>
  <c r="AC2366" i="5" s="1"/>
  <c r="H2376" i="3" s="1"/>
  <c r="X2366" i="5"/>
  <c r="AD2366" i="5" s="1"/>
  <c r="I2376" i="3" s="1"/>
  <c r="Y2366" i="5"/>
  <c r="AE2366" i="5" s="1"/>
  <c r="J2376" i="3" s="1"/>
  <c r="T2367" i="5"/>
  <c r="Z2367" i="5" s="1"/>
  <c r="E2377" i="3" s="1"/>
  <c r="U2367" i="5"/>
  <c r="AA2367" i="5" s="1"/>
  <c r="F2377" i="3" s="1"/>
  <c r="V2367" i="5"/>
  <c r="AB2367" i="5" s="1"/>
  <c r="G2377" i="3" s="1"/>
  <c r="W2367" i="5"/>
  <c r="AC2367" i="5" s="1"/>
  <c r="H2377" i="3" s="1"/>
  <c r="X2367" i="5"/>
  <c r="AD2367" i="5" s="1"/>
  <c r="I2377" i="3" s="1"/>
  <c r="Y2367" i="5"/>
  <c r="AE2367" i="5" s="1"/>
  <c r="J2377" i="3" s="1"/>
  <c r="T2368" i="5"/>
  <c r="Z2368" i="5" s="1"/>
  <c r="E2378" i="3" s="1"/>
  <c r="U2368" i="5"/>
  <c r="AA2368" i="5" s="1"/>
  <c r="F2378" i="3" s="1"/>
  <c r="V2368" i="5"/>
  <c r="AB2368" i="5" s="1"/>
  <c r="G2378" i="3" s="1"/>
  <c r="W2368" i="5"/>
  <c r="AC2368" i="5" s="1"/>
  <c r="H2378" i="3" s="1"/>
  <c r="X2368" i="5"/>
  <c r="AD2368" i="5" s="1"/>
  <c r="Y2368" i="5"/>
  <c r="AE2368" i="5" s="1"/>
  <c r="J2378" i="3" s="1"/>
  <c r="T2369" i="5"/>
  <c r="Z2369" i="5" s="1"/>
  <c r="E2379" i="3" s="1"/>
  <c r="U2369" i="5"/>
  <c r="AA2369" i="5" s="1"/>
  <c r="F2379" i="3" s="1"/>
  <c r="V2369" i="5"/>
  <c r="AB2369" i="5" s="1"/>
  <c r="G2379" i="3" s="1"/>
  <c r="W2369" i="5"/>
  <c r="AC2369" i="5" s="1"/>
  <c r="H2379" i="3" s="1"/>
  <c r="X2369" i="5"/>
  <c r="AD2369" i="5" s="1"/>
  <c r="I2379" i="3" s="1"/>
  <c r="Y2369" i="5"/>
  <c r="AE2369" i="5" s="1"/>
  <c r="J2379" i="3" s="1"/>
  <c r="T2370" i="5"/>
  <c r="Z2370" i="5" s="1"/>
  <c r="E2380" i="3" s="1"/>
  <c r="U2370" i="5"/>
  <c r="AA2370" i="5" s="1"/>
  <c r="F2380" i="3" s="1"/>
  <c r="V2370" i="5"/>
  <c r="AB2370" i="5" s="1"/>
  <c r="G2380" i="3" s="1"/>
  <c r="W2370" i="5"/>
  <c r="AC2370" i="5" s="1"/>
  <c r="H2380" i="3" s="1"/>
  <c r="X2370" i="5"/>
  <c r="AD2370" i="5" s="1"/>
  <c r="I2380" i="3" s="1"/>
  <c r="Y2370" i="5"/>
  <c r="AE2370" i="5" s="1"/>
  <c r="T2371" i="5"/>
  <c r="Z2371" i="5" s="1"/>
  <c r="U2371" i="5"/>
  <c r="AA2371" i="5" s="1"/>
  <c r="F2381" i="3" s="1"/>
  <c r="V2371" i="5"/>
  <c r="AB2371" i="5" s="1"/>
  <c r="G2381" i="3" s="1"/>
  <c r="W2371" i="5"/>
  <c r="AC2371" i="5" s="1"/>
  <c r="X2371" i="5"/>
  <c r="AD2371" i="5" s="1"/>
  <c r="I2381" i="3" s="1"/>
  <c r="Y2371" i="5"/>
  <c r="AE2371" i="5" s="1"/>
  <c r="J2381" i="3" s="1"/>
  <c r="T2372" i="5"/>
  <c r="Z2372" i="5" s="1"/>
  <c r="E2382" i="3" s="1"/>
  <c r="U2372" i="5"/>
  <c r="AA2372" i="5" s="1"/>
  <c r="F2382" i="3" s="1"/>
  <c r="V2372" i="5"/>
  <c r="AB2372" i="5" s="1"/>
  <c r="W2372" i="5"/>
  <c r="AC2372" i="5" s="1"/>
  <c r="H2382" i="3" s="1"/>
  <c r="X2372" i="5"/>
  <c r="AD2372" i="5" s="1"/>
  <c r="I2382" i="3" s="1"/>
  <c r="Y2372" i="5"/>
  <c r="AE2372" i="5" s="1"/>
  <c r="J2382" i="3" s="1"/>
  <c r="T2373" i="5"/>
  <c r="Z2373" i="5" s="1"/>
  <c r="E2383" i="3" s="1"/>
  <c r="U2373" i="5"/>
  <c r="AA2373" i="5" s="1"/>
  <c r="F2383" i="3" s="1"/>
  <c r="V2373" i="5"/>
  <c r="AB2373" i="5" s="1"/>
  <c r="G2383" i="3" s="1"/>
  <c r="W2373" i="5"/>
  <c r="AC2373" i="5" s="1"/>
  <c r="H2383" i="3" s="1"/>
  <c r="X2373" i="5"/>
  <c r="AD2373" i="5" s="1"/>
  <c r="I2383" i="3" s="1"/>
  <c r="Y2373" i="5"/>
  <c r="AE2373" i="5" s="1"/>
  <c r="J2383" i="3" s="1"/>
  <c r="T2374" i="5"/>
  <c r="Z2374" i="5" s="1"/>
  <c r="E2384" i="3" s="1"/>
  <c r="U2374" i="5"/>
  <c r="AA2374" i="5" s="1"/>
  <c r="F2384" i="3" s="1"/>
  <c r="V2374" i="5"/>
  <c r="AB2374" i="5" s="1"/>
  <c r="G2384" i="3" s="1"/>
  <c r="W2374" i="5"/>
  <c r="AC2374" i="5" s="1"/>
  <c r="H2384" i="3" s="1"/>
  <c r="X2374" i="5"/>
  <c r="AD2374" i="5" s="1"/>
  <c r="I2384" i="3" s="1"/>
  <c r="Y2374" i="5"/>
  <c r="AE2374" i="5" s="1"/>
  <c r="J2384" i="3" s="1"/>
  <c r="T2375" i="5"/>
  <c r="Z2375" i="5" s="1"/>
  <c r="E2385" i="3" s="1"/>
  <c r="U2375" i="5"/>
  <c r="AA2375" i="5" s="1"/>
  <c r="F2385" i="3" s="1"/>
  <c r="V2375" i="5"/>
  <c r="AB2375" i="5" s="1"/>
  <c r="G2385" i="3" s="1"/>
  <c r="W2375" i="5"/>
  <c r="AC2375" i="5" s="1"/>
  <c r="H2385" i="3" s="1"/>
  <c r="X2375" i="5"/>
  <c r="AD2375" i="5" s="1"/>
  <c r="I2385" i="3" s="1"/>
  <c r="Y2375" i="5"/>
  <c r="AE2375" i="5" s="1"/>
  <c r="J2385" i="3" s="1"/>
  <c r="T2376" i="5"/>
  <c r="Z2376" i="5" s="1"/>
  <c r="E2386" i="3" s="1"/>
  <c r="U2376" i="5"/>
  <c r="AA2376" i="5" s="1"/>
  <c r="V2376" i="5"/>
  <c r="AB2376" i="5" s="1"/>
  <c r="G2386" i="3" s="1"/>
  <c r="W2376" i="5"/>
  <c r="AC2376" i="5" s="1"/>
  <c r="H2386" i="3" s="1"/>
  <c r="X2376" i="5"/>
  <c r="AD2376" i="5" s="1"/>
  <c r="Y2376" i="5"/>
  <c r="AE2376" i="5" s="1"/>
  <c r="J2386" i="3" s="1"/>
  <c r="T2377" i="5"/>
  <c r="Z2377" i="5" s="1"/>
  <c r="E2387" i="3" s="1"/>
  <c r="U2377" i="5"/>
  <c r="AA2377" i="5" s="1"/>
  <c r="F2387" i="3" s="1"/>
  <c r="V2377" i="5"/>
  <c r="AB2377" i="5" s="1"/>
  <c r="G2387" i="3" s="1"/>
  <c r="W2377" i="5"/>
  <c r="AC2377" i="5" s="1"/>
  <c r="H2387" i="3" s="1"/>
  <c r="X2377" i="5"/>
  <c r="AD2377" i="5" s="1"/>
  <c r="Y2377" i="5"/>
  <c r="AE2377" i="5" s="1"/>
  <c r="J2387" i="3" s="1"/>
  <c r="T2378" i="5"/>
  <c r="Z2378" i="5" s="1"/>
  <c r="E2388" i="3" s="1"/>
  <c r="U2378" i="5"/>
  <c r="AA2378" i="5" s="1"/>
  <c r="F2388" i="3" s="1"/>
  <c r="V2378" i="5"/>
  <c r="AB2378" i="5" s="1"/>
  <c r="G2388" i="3" s="1"/>
  <c r="W2378" i="5"/>
  <c r="AC2378" i="5" s="1"/>
  <c r="H2388" i="3" s="1"/>
  <c r="X2378" i="5"/>
  <c r="AD2378" i="5" s="1"/>
  <c r="I2388" i="3" s="1"/>
  <c r="Y2378" i="5"/>
  <c r="AE2378" i="5" s="1"/>
  <c r="T2379" i="5"/>
  <c r="Z2379" i="5" s="1"/>
  <c r="E2389" i="3" s="1"/>
  <c r="U2379" i="5"/>
  <c r="AA2379" i="5" s="1"/>
  <c r="F2389" i="3" s="1"/>
  <c r="V2379" i="5"/>
  <c r="AB2379" i="5" s="1"/>
  <c r="G2389" i="3" s="1"/>
  <c r="W2379" i="5"/>
  <c r="AC2379" i="5" s="1"/>
  <c r="H2389" i="3" s="1"/>
  <c r="X2379" i="5"/>
  <c r="AD2379" i="5" s="1"/>
  <c r="I2389" i="3" s="1"/>
  <c r="Y2379" i="5"/>
  <c r="AE2379" i="5" s="1"/>
  <c r="J2389" i="3" s="1"/>
  <c r="T2380" i="5"/>
  <c r="Z2380" i="5" s="1"/>
  <c r="E2390" i="3" s="1"/>
  <c r="U2380" i="5"/>
  <c r="AA2380" i="5" s="1"/>
  <c r="F2390" i="3" s="1"/>
  <c r="V2380" i="5"/>
  <c r="AB2380" i="5" s="1"/>
  <c r="G2390" i="3" s="1"/>
  <c r="W2380" i="5"/>
  <c r="AC2380" i="5" s="1"/>
  <c r="H2390" i="3" s="1"/>
  <c r="X2380" i="5"/>
  <c r="AD2380" i="5" s="1"/>
  <c r="I2390" i="3" s="1"/>
  <c r="Y2380" i="5"/>
  <c r="AE2380" i="5" s="1"/>
  <c r="J2390" i="3" s="1"/>
  <c r="T2381" i="5"/>
  <c r="Z2381" i="5" s="1"/>
  <c r="E2391" i="3" s="1"/>
  <c r="U2381" i="5"/>
  <c r="AA2381" i="5" s="1"/>
  <c r="F2391" i="3" s="1"/>
  <c r="V2381" i="5"/>
  <c r="AB2381" i="5" s="1"/>
  <c r="G2391" i="3" s="1"/>
  <c r="W2381" i="5"/>
  <c r="AC2381" i="5" s="1"/>
  <c r="H2391" i="3" s="1"/>
  <c r="X2381" i="5"/>
  <c r="AD2381" i="5" s="1"/>
  <c r="I2391" i="3" s="1"/>
  <c r="Y2381" i="5"/>
  <c r="AE2381" i="5" s="1"/>
  <c r="J2391" i="3" s="1"/>
  <c r="T2382" i="5"/>
  <c r="Z2382" i="5" s="1"/>
  <c r="E2392" i="3" s="1"/>
  <c r="U2382" i="5"/>
  <c r="AA2382" i="5" s="1"/>
  <c r="F2392" i="3" s="1"/>
  <c r="V2382" i="5"/>
  <c r="AB2382" i="5" s="1"/>
  <c r="G2392" i="3" s="1"/>
  <c r="W2382" i="5"/>
  <c r="AC2382" i="5" s="1"/>
  <c r="H2392" i="3" s="1"/>
  <c r="X2382" i="5"/>
  <c r="AD2382" i="5" s="1"/>
  <c r="I2392" i="3" s="1"/>
  <c r="Y2382" i="5"/>
  <c r="AE2382" i="5" s="1"/>
  <c r="T2383" i="5"/>
  <c r="Z2383" i="5" s="1"/>
  <c r="E2393" i="3" s="1"/>
  <c r="U2383" i="5"/>
  <c r="AA2383" i="5" s="1"/>
  <c r="F2393" i="3" s="1"/>
  <c r="V2383" i="5"/>
  <c r="AB2383" i="5" s="1"/>
  <c r="W2383" i="5"/>
  <c r="AC2383" i="5" s="1"/>
  <c r="H2393" i="3" s="1"/>
  <c r="X2383" i="5"/>
  <c r="AD2383" i="5" s="1"/>
  <c r="I2393" i="3" s="1"/>
  <c r="Y2383" i="5"/>
  <c r="AE2383" i="5" s="1"/>
  <c r="J2393" i="3" s="1"/>
  <c r="T2384" i="5"/>
  <c r="Z2384" i="5" s="1"/>
  <c r="E2394" i="3" s="1"/>
  <c r="U2384" i="5"/>
  <c r="AA2384" i="5" s="1"/>
  <c r="F2394" i="3" s="1"/>
  <c r="V2384" i="5"/>
  <c r="AB2384" i="5" s="1"/>
  <c r="G2394" i="3" s="1"/>
  <c r="W2384" i="5"/>
  <c r="AC2384" i="5" s="1"/>
  <c r="H2394" i="3" s="1"/>
  <c r="X2384" i="5"/>
  <c r="AD2384" i="5" s="1"/>
  <c r="I2394" i="3" s="1"/>
  <c r="Y2384" i="5"/>
  <c r="AE2384" i="5" s="1"/>
  <c r="T2385" i="5"/>
  <c r="Z2385" i="5" s="1"/>
  <c r="E2395" i="3" s="1"/>
  <c r="U2385" i="5"/>
  <c r="AA2385" i="5" s="1"/>
  <c r="F2395" i="3" s="1"/>
  <c r="V2385" i="5"/>
  <c r="AB2385" i="5" s="1"/>
  <c r="G2395" i="3" s="1"/>
  <c r="W2385" i="5"/>
  <c r="AC2385" i="5" s="1"/>
  <c r="H2395" i="3" s="1"/>
  <c r="X2385" i="5"/>
  <c r="AD2385" i="5" s="1"/>
  <c r="I2395" i="3" s="1"/>
  <c r="Y2385" i="5"/>
  <c r="AE2385" i="5" s="1"/>
  <c r="J2395" i="3" s="1"/>
  <c r="T2386" i="5"/>
  <c r="Z2386" i="5" s="1"/>
  <c r="U2386" i="5"/>
  <c r="AA2386" i="5" s="1"/>
  <c r="F2396" i="3" s="1"/>
  <c r="V2386" i="5"/>
  <c r="AB2386" i="5" s="1"/>
  <c r="G2396" i="3" s="1"/>
  <c r="W2386" i="5"/>
  <c r="AC2386" i="5" s="1"/>
  <c r="H2396" i="3" s="1"/>
  <c r="X2386" i="5"/>
  <c r="AD2386" i="5" s="1"/>
  <c r="I2396" i="3" s="1"/>
  <c r="Y2386" i="5"/>
  <c r="AE2386" i="5" s="1"/>
  <c r="J2396" i="3" s="1"/>
  <c r="T2387" i="5"/>
  <c r="Z2387" i="5" s="1"/>
  <c r="U2387" i="5"/>
  <c r="AA2387" i="5" s="1"/>
  <c r="F2397" i="3" s="1"/>
  <c r="V2387" i="5"/>
  <c r="AB2387" i="5" s="1"/>
  <c r="G2397" i="3" s="1"/>
  <c r="W2387" i="5"/>
  <c r="AC2387" i="5" s="1"/>
  <c r="H2397" i="3" s="1"/>
  <c r="X2387" i="5"/>
  <c r="AD2387" i="5" s="1"/>
  <c r="I2397" i="3" s="1"/>
  <c r="Y2387" i="5"/>
  <c r="AE2387" i="5" s="1"/>
  <c r="J2397" i="3" s="1"/>
  <c r="T2388" i="5"/>
  <c r="Z2388" i="5" s="1"/>
  <c r="E2398" i="3" s="1"/>
  <c r="U2388" i="5"/>
  <c r="AA2388" i="5" s="1"/>
  <c r="F2398" i="3" s="1"/>
  <c r="V2388" i="5"/>
  <c r="AB2388" i="5" s="1"/>
  <c r="G2398" i="3" s="1"/>
  <c r="W2388" i="5"/>
  <c r="AC2388" i="5" s="1"/>
  <c r="H2398" i="3" s="1"/>
  <c r="X2388" i="5"/>
  <c r="AD2388" i="5" s="1"/>
  <c r="I2398" i="3" s="1"/>
  <c r="Y2388" i="5"/>
  <c r="AE2388" i="5" s="1"/>
  <c r="J2398" i="3" s="1"/>
  <c r="T2389" i="5"/>
  <c r="Z2389" i="5" s="1"/>
  <c r="E2399" i="3" s="1"/>
  <c r="U2389" i="5"/>
  <c r="AA2389" i="5" s="1"/>
  <c r="F2399" i="3" s="1"/>
  <c r="V2389" i="5"/>
  <c r="AB2389" i="5" s="1"/>
  <c r="G2399" i="3" s="1"/>
  <c r="W2389" i="5"/>
  <c r="AC2389" i="5" s="1"/>
  <c r="X2389" i="5"/>
  <c r="AD2389" i="5" s="1"/>
  <c r="I2399" i="3" s="1"/>
  <c r="Y2389" i="5"/>
  <c r="AE2389" i="5" s="1"/>
  <c r="J2399" i="3" s="1"/>
  <c r="T2390" i="5"/>
  <c r="Z2390" i="5" s="1"/>
  <c r="E2400" i="3" s="1"/>
  <c r="U2390" i="5"/>
  <c r="AA2390" i="5" s="1"/>
  <c r="F2400" i="3" s="1"/>
  <c r="V2390" i="5"/>
  <c r="AB2390" i="5" s="1"/>
  <c r="G2400" i="3" s="1"/>
  <c r="W2390" i="5"/>
  <c r="AC2390" i="5" s="1"/>
  <c r="H2400" i="3" s="1"/>
  <c r="X2390" i="5"/>
  <c r="AD2390" i="5" s="1"/>
  <c r="I2400" i="3" s="1"/>
  <c r="Y2390" i="5"/>
  <c r="AE2390" i="5" s="1"/>
  <c r="J2400" i="3" s="1"/>
  <c r="T2391" i="5"/>
  <c r="Z2391" i="5" s="1"/>
  <c r="E2401" i="3" s="1"/>
  <c r="U2391" i="5"/>
  <c r="AA2391" i="5" s="1"/>
  <c r="F2401" i="3" s="1"/>
  <c r="V2391" i="5"/>
  <c r="AB2391" i="5" s="1"/>
  <c r="G2401" i="3" s="1"/>
  <c r="W2391" i="5"/>
  <c r="AC2391" i="5" s="1"/>
  <c r="H2401" i="3" s="1"/>
  <c r="X2391" i="5"/>
  <c r="AD2391" i="5" s="1"/>
  <c r="Y2391" i="5"/>
  <c r="AE2391" i="5" s="1"/>
  <c r="J2401" i="3" s="1"/>
  <c r="T2392" i="5"/>
  <c r="Z2392" i="5" s="1"/>
  <c r="E2402" i="3" s="1"/>
  <c r="U2392" i="5"/>
  <c r="AA2392" i="5" s="1"/>
  <c r="F2402" i="3" s="1"/>
  <c r="V2392" i="5"/>
  <c r="AB2392" i="5" s="1"/>
  <c r="W2392" i="5"/>
  <c r="AC2392" i="5" s="1"/>
  <c r="H2402" i="3" s="1"/>
  <c r="X2392" i="5"/>
  <c r="AD2392" i="5" s="1"/>
  <c r="I2402" i="3" s="1"/>
  <c r="Y2392" i="5"/>
  <c r="AE2392" i="5" s="1"/>
  <c r="J2402" i="3" s="1"/>
  <c r="T2393" i="5"/>
  <c r="Z2393" i="5" s="1"/>
  <c r="E2403" i="3" s="1"/>
  <c r="U2393" i="5"/>
  <c r="AA2393" i="5" s="1"/>
  <c r="F2403" i="3" s="1"/>
  <c r="V2393" i="5"/>
  <c r="AB2393" i="5" s="1"/>
  <c r="G2403" i="3" s="1"/>
  <c r="W2393" i="5"/>
  <c r="AC2393" i="5" s="1"/>
  <c r="H2403" i="3" s="1"/>
  <c r="X2393" i="5"/>
  <c r="AD2393" i="5" s="1"/>
  <c r="Y2393" i="5"/>
  <c r="AE2393" i="5" s="1"/>
  <c r="J2403" i="3" s="1"/>
  <c r="T2394" i="5"/>
  <c r="Z2394" i="5" s="1"/>
  <c r="E2404" i="3" s="1"/>
  <c r="U2394" i="5"/>
  <c r="AA2394" i="5" s="1"/>
  <c r="F2404" i="3" s="1"/>
  <c r="V2394" i="5"/>
  <c r="AB2394" i="5" s="1"/>
  <c r="G2404" i="3" s="1"/>
  <c r="W2394" i="5"/>
  <c r="AC2394" i="5" s="1"/>
  <c r="H2404" i="3" s="1"/>
  <c r="X2394" i="5"/>
  <c r="AD2394" i="5" s="1"/>
  <c r="I2404" i="3" s="1"/>
  <c r="Y2394" i="5"/>
  <c r="AE2394" i="5" s="1"/>
  <c r="J2404" i="3" s="1"/>
  <c r="T2395" i="5"/>
  <c r="Z2395" i="5" s="1"/>
  <c r="E2405" i="3" s="1"/>
  <c r="U2395" i="5"/>
  <c r="AA2395" i="5" s="1"/>
  <c r="F2405" i="3" s="1"/>
  <c r="V2395" i="5"/>
  <c r="AB2395" i="5" s="1"/>
  <c r="G2405" i="3" s="1"/>
  <c r="W2395" i="5"/>
  <c r="AC2395" i="5" s="1"/>
  <c r="H2405" i="3" s="1"/>
  <c r="X2395" i="5"/>
  <c r="AD2395" i="5" s="1"/>
  <c r="I2405" i="3" s="1"/>
  <c r="Y2395" i="5"/>
  <c r="AE2395" i="5" s="1"/>
  <c r="J2405" i="3" s="1"/>
  <c r="T2396" i="5"/>
  <c r="Z2396" i="5" s="1"/>
  <c r="E2406" i="3" s="1"/>
  <c r="U2396" i="5"/>
  <c r="AA2396" i="5" s="1"/>
  <c r="V2396" i="5"/>
  <c r="AB2396" i="5" s="1"/>
  <c r="G2406" i="3" s="1"/>
  <c r="W2396" i="5"/>
  <c r="AC2396" i="5" s="1"/>
  <c r="H2406" i="3" s="1"/>
  <c r="X2396" i="5"/>
  <c r="AD2396" i="5" s="1"/>
  <c r="Y2396" i="5"/>
  <c r="AE2396" i="5" s="1"/>
  <c r="J2406" i="3" s="1"/>
  <c r="T2397" i="5"/>
  <c r="Z2397" i="5" s="1"/>
  <c r="E2407" i="3" s="1"/>
  <c r="U2397" i="5"/>
  <c r="AA2397" i="5" s="1"/>
  <c r="F2407" i="3" s="1"/>
  <c r="V2397" i="5"/>
  <c r="AB2397" i="5" s="1"/>
  <c r="G2407" i="3" s="1"/>
  <c r="W2397" i="5"/>
  <c r="AC2397" i="5" s="1"/>
  <c r="H2407" i="3" s="1"/>
  <c r="X2397" i="5"/>
  <c r="AD2397" i="5" s="1"/>
  <c r="I2407" i="3" s="1"/>
  <c r="Y2397" i="5"/>
  <c r="AE2397" i="5" s="1"/>
  <c r="J2407" i="3" s="1"/>
  <c r="T2398" i="5"/>
  <c r="Z2398" i="5" s="1"/>
  <c r="U2398" i="5"/>
  <c r="AA2398" i="5" s="1"/>
  <c r="F2408" i="3" s="1"/>
  <c r="V2398" i="5"/>
  <c r="AB2398" i="5" s="1"/>
  <c r="G2408" i="3" s="1"/>
  <c r="W2398" i="5"/>
  <c r="AC2398" i="5" s="1"/>
  <c r="H2408" i="3" s="1"/>
  <c r="X2398" i="5"/>
  <c r="AD2398" i="5" s="1"/>
  <c r="I2408" i="3" s="1"/>
  <c r="Y2398" i="5"/>
  <c r="AE2398" i="5" s="1"/>
  <c r="J2408" i="3" s="1"/>
  <c r="T2399" i="5"/>
  <c r="Z2399" i="5" s="1"/>
  <c r="U2399" i="5"/>
  <c r="AA2399" i="5" s="1"/>
  <c r="F2409" i="3" s="1"/>
  <c r="V2399" i="5"/>
  <c r="AB2399" i="5" s="1"/>
  <c r="G2409" i="3" s="1"/>
  <c r="W2399" i="5"/>
  <c r="AC2399" i="5" s="1"/>
  <c r="H2409" i="3" s="1"/>
  <c r="X2399" i="5"/>
  <c r="AD2399" i="5" s="1"/>
  <c r="I2409" i="3" s="1"/>
  <c r="Y2399" i="5"/>
  <c r="AE2399" i="5" s="1"/>
  <c r="J2409" i="3" s="1"/>
  <c r="T2400" i="5"/>
  <c r="Z2400" i="5" s="1"/>
  <c r="E2410" i="3" s="1"/>
  <c r="U2400" i="5"/>
  <c r="AA2400" i="5" s="1"/>
  <c r="F2410" i="3" s="1"/>
  <c r="V2400" i="5"/>
  <c r="AB2400" i="5" s="1"/>
  <c r="G2410" i="3" s="1"/>
  <c r="W2400" i="5"/>
  <c r="AC2400" i="5" s="1"/>
  <c r="H2410" i="3" s="1"/>
  <c r="X2400" i="5"/>
  <c r="AD2400" i="5" s="1"/>
  <c r="I2410" i="3" s="1"/>
  <c r="Y2400" i="5"/>
  <c r="AE2400" i="5" s="1"/>
  <c r="J2410" i="3" s="1"/>
  <c r="T2401" i="5"/>
  <c r="Z2401" i="5" s="1"/>
  <c r="E2411" i="3" s="1"/>
  <c r="U2401" i="5"/>
  <c r="AA2401" i="5" s="1"/>
  <c r="F2411" i="3" s="1"/>
  <c r="V2401" i="5"/>
  <c r="AB2401" i="5" s="1"/>
  <c r="G2411" i="3" s="1"/>
  <c r="W2401" i="5"/>
  <c r="AC2401" i="5" s="1"/>
  <c r="H2411" i="3" s="1"/>
  <c r="X2401" i="5"/>
  <c r="AD2401" i="5" s="1"/>
  <c r="I2411" i="3" s="1"/>
  <c r="Y2401" i="5"/>
  <c r="AE2401" i="5" s="1"/>
  <c r="J2411" i="3" s="1"/>
  <c r="T2402" i="5"/>
  <c r="Z2402" i="5" s="1"/>
  <c r="E2412" i="3" s="1"/>
  <c r="U2402" i="5"/>
  <c r="AA2402" i="5" s="1"/>
  <c r="F2412" i="3" s="1"/>
  <c r="V2402" i="5"/>
  <c r="AB2402" i="5" s="1"/>
  <c r="G2412" i="3" s="1"/>
  <c r="W2402" i="5"/>
  <c r="AC2402" i="5" s="1"/>
  <c r="H2412" i="3" s="1"/>
  <c r="X2402" i="5"/>
  <c r="AD2402" i="5" s="1"/>
  <c r="I2412" i="3" s="1"/>
  <c r="Y2402" i="5"/>
  <c r="AE2402" i="5" s="1"/>
  <c r="T2403" i="5"/>
  <c r="Z2403" i="5" s="1"/>
  <c r="E2413" i="3" s="1"/>
  <c r="U2403" i="5"/>
  <c r="AA2403" i="5" s="1"/>
  <c r="F2413" i="3" s="1"/>
  <c r="V2403" i="5"/>
  <c r="AB2403" i="5" s="1"/>
  <c r="W2403" i="5"/>
  <c r="AC2403" i="5" s="1"/>
  <c r="H2413" i="3" s="1"/>
  <c r="X2403" i="5"/>
  <c r="AD2403" i="5" s="1"/>
  <c r="I2413" i="3" s="1"/>
  <c r="Y2403" i="5"/>
  <c r="AE2403" i="5" s="1"/>
  <c r="J2413" i="3" s="1"/>
  <c r="T2404" i="5"/>
  <c r="Z2404" i="5" s="1"/>
  <c r="E2414" i="3" s="1"/>
  <c r="U2404" i="5"/>
  <c r="AA2404" i="5" s="1"/>
  <c r="F2414" i="3" s="1"/>
  <c r="V2404" i="5"/>
  <c r="AB2404" i="5" s="1"/>
  <c r="G2414" i="3" s="1"/>
  <c r="W2404" i="5"/>
  <c r="AC2404" i="5" s="1"/>
  <c r="H2414" i="3" s="1"/>
  <c r="X2404" i="5"/>
  <c r="AD2404" i="5" s="1"/>
  <c r="I2414" i="3" s="1"/>
  <c r="Y2404" i="5"/>
  <c r="AE2404" i="5" s="1"/>
  <c r="J2414" i="3" s="1"/>
  <c r="T2405" i="5"/>
  <c r="Z2405" i="5" s="1"/>
  <c r="E2415" i="3" s="1"/>
  <c r="U2405" i="5"/>
  <c r="AA2405" i="5" s="1"/>
  <c r="F2415" i="3" s="1"/>
  <c r="V2405" i="5"/>
  <c r="AB2405" i="5" s="1"/>
  <c r="G2415" i="3" s="1"/>
  <c r="W2405" i="5"/>
  <c r="AC2405" i="5" s="1"/>
  <c r="H2415" i="3" s="1"/>
  <c r="X2405" i="5"/>
  <c r="AD2405" i="5" s="1"/>
  <c r="I2415" i="3" s="1"/>
  <c r="Y2405" i="5"/>
  <c r="AE2405" i="5" s="1"/>
  <c r="J2415" i="3" s="1"/>
  <c r="T2406" i="5"/>
  <c r="Z2406" i="5" s="1"/>
  <c r="U2406" i="5"/>
  <c r="AA2406" i="5" s="1"/>
  <c r="F2416" i="3" s="1"/>
  <c r="V2406" i="5"/>
  <c r="AB2406" i="5" s="1"/>
  <c r="G2416" i="3" s="1"/>
  <c r="W2406" i="5"/>
  <c r="AC2406" i="5" s="1"/>
  <c r="H2416" i="3" s="1"/>
  <c r="X2406" i="5"/>
  <c r="AD2406" i="5" s="1"/>
  <c r="I2416" i="3" s="1"/>
  <c r="Y2406" i="5"/>
  <c r="AE2406" i="5" s="1"/>
  <c r="J2416" i="3" s="1"/>
  <c r="T2407" i="5"/>
  <c r="Z2407" i="5" s="1"/>
  <c r="E2417" i="3" s="1"/>
  <c r="U2407" i="5"/>
  <c r="AA2407" i="5" s="1"/>
  <c r="F2417" i="3" s="1"/>
  <c r="V2407" i="5"/>
  <c r="AB2407" i="5" s="1"/>
  <c r="W2407" i="5"/>
  <c r="AC2407" i="5" s="1"/>
  <c r="H2417" i="3" s="1"/>
  <c r="X2407" i="5"/>
  <c r="AD2407" i="5" s="1"/>
  <c r="I2417" i="3" s="1"/>
  <c r="Y2407" i="5"/>
  <c r="AE2407" i="5" s="1"/>
  <c r="J2417" i="3" s="1"/>
  <c r="T2408" i="5"/>
  <c r="Z2408" i="5" s="1"/>
  <c r="E2418" i="3" s="1"/>
  <c r="U2408" i="5"/>
  <c r="AA2408" i="5" s="1"/>
  <c r="F2418" i="3" s="1"/>
  <c r="V2408" i="5"/>
  <c r="AB2408" i="5" s="1"/>
  <c r="W2408" i="5"/>
  <c r="AC2408" i="5" s="1"/>
  <c r="H2418" i="3" s="1"/>
  <c r="X2408" i="5"/>
  <c r="AD2408" i="5" s="1"/>
  <c r="I2418" i="3" s="1"/>
  <c r="Y2408" i="5"/>
  <c r="AE2408" i="5" s="1"/>
  <c r="J2418" i="3" s="1"/>
  <c r="T2409" i="5"/>
  <c r="Z2409" i="5" s="1"/>
  <c r="E2419" i="3" s="1"/>
  <c r="U2409" i="5"/>
  <c r="AA2409" i="5" s="1"/>
  <c r="F2419" i="3" s="1"/>
  <c r="V2409" i="5"/>
  <c r="AB2409" i="5" s="1"/>
  <c r="G2419" i="3" s="1"/>
  <c r="W2409" i="5"/>
  <c r="AC2409" i="5" s="1"/>
  <c r="H2419" i="3" s="1"/>
  <c r="X2409" i="5"/>
  <c r="AD2409" i="5" s="1"/>
  <c r="I2419" i="3" s="1"/>
  <c r="Y2409" i="5"/>
  <c r="AE2409" i="5" s="1"/>
  <c r="J2419" i="3" s="1"/>
  <c r="T2410" i="5"/>
  <c r="Z2410" i="5" s="1"/>
  <c r="E2420" i="3" s="1"/>
  <c r="U2410" i="5"/>
  <c r="AA2410" i="5" s="1"/>
  <c r="F2420" i="3" s="1"/>
  <c r="V2410" i="5"/>
  <c r="AB2410" i="5" s="1"/>
  <c r="G2420" i="3" s="1"/>
  <c r="W2410" i="5"/>
  <c r="AC2410" i="5" s="1"/>
  <c r="H2420" i="3" s="1"/>
  <c r="X2410" i="5"/>
  <c r="AD2410" i="5" s="1"/>
  <c r="I2420" i="3" s="1"/>
  <c r="Y2410" i="5"/>
  <c r="AE2410" i="5" s="1"/>
  <c r="T2411" i="5"/>
  <c r="Z2411" i="5" s="1"/>
  <c r="E2421" i="3" s="1"/>
  <c r="U2411" i="5"/>
  <c r="AA2411" i="5" s="1"/>
  <c r="F2421" i="3" s="1"/>
  <c r="V2411" i="5"/>
  <c r="AB2411" i="5" s="1"/>
  <c r="G2421" i="3" s="1"/>
  <c r="W2411" i="5"/>
  <c r="AC2411" i="5" s="1"/>
  <c r="H2421" i="3" s="1"/>
  <c r="X2411" i="5"/>
  <c r="AD2411" i="5" s="1"/>
  <c r="I2421" i="3" s="1"/>
  <c r="Y2411" i="5"/>
  <c r="AE2411" i="5" s="1"/>
  <c r="J2421" i="3" s="1"/>
  <c r="T2412" i="5"/>
  <c r="Z2412" i="5" s="1"/>
  <c r="E2422" i="3" s="1"/>
  <c r="U2412" i="5"/>
  <c r="AA2412" i="5" s="1"/>
  <c r="F2422" i="3" s="1"/>
  <c r="V2412" i="5"/>
  <c r="AB2412" i="5" s="1"/>
  <c r="G2422" i="3" s="1"/>
  <c r="W2412" i="5"/>
  <c r="AC2412" i="5" s="1"/>
  <c r="H2422" i="3" s="1"/>
  <c r="X2412" i="5"/>
  <c r="AD2412" i="5" s="1"/>
  <c r="I2422" i="3" s="1"/>
  <c r="Y2412" i="5"/>
  <c r="AE2412" i="5" s="1"/>
  <c r="J2422" i="3" s="1"/>
  <c r="T2413" i="5"/>
  <c r="Z2413" i="5" s="1"/>
  <c r="E2423" i="3" s="1"/>
  <c r="U2413" i="5"/>
  <c r="AA2413" i="5" s="1"/>
  <c r="F2423" i="3" s="1"/>
  <c r="V2413" i="5"/>
  <c r="AB2413" i="5" s="1"/>
  <c r="G2423" i="3" s="1"/>
  <c r="W2413" i="5"/>
  <c r="AC2413" i="5" s="1"/>
  <c r="X2413" i="5"/>
  <c r="AD2413" i="5" s="1"/>
  <c r="Y2413" i="5"/>
  <c r="AE2413" i="5" s="1"/>
  <c r="J2423" i="3" s="1"/>
  <c r="T2414" i="5"/>
  <c r="Z2414" i="5" s="1"/>
  <c r="E2424" i="3" s="1"/>
  <c r="U2414" i="5"/>
  <c r="AA2414" i="5" s="1"/>
  <c r="F2424" i="3" s="1"/>
  <c r="V2414" i="5"/>
  <c r="AB2414" i="5" s="1"/>
  <c r="G2424" i="3" s="1"/>
  <c r="W2414" i="5"/>
  <c r="AC2414" i="5" s="1"/>
  <c r="H2424" i="3" s="1"/>
  <c r="X2414" i="5"/>
  <c r="AD2414" i="5" s="1"/>
  <c r="I2424" i="3" s="1"/>
  <c r="Y2414" i="5"/>
  <c r="AE2414" i="5" s="1"/>
  <c r="J2424" i="3" s="1"/>
  <c r="T2415" i="5"/>
  <c r="Z2415" i="5" s="1"/>
  <c r="U2415" i="5"/>
  <c r="AA2415" i="5" s="1"/>
  <c r="F2425" i="3" s="1"/>
  <c r="V2415" i="5"/>
  <c r="AB2415" i="5" s="1"/>
  <c r="G2425" i="3" s="1"/>
  <c r="W2415" i="5"/>
  <c r="AC2415" i="5" s="1"/>
  <c r="X2415" i="5"/>
  <c r="AD2415" i="5" s="1"/>
  <c r="Y2415" i="5"/>
  <c r="AE2415" i="5" s="1"/>
  <c r="J2425" i="3" s="1"/>
  <c r="T2416" i="5"/>
  <c r="Z2416" i="5" s="1"/>
  <c r="E2426" i="3" s="1"/>
  <c r="U2416" i="5"/>
  <c r="AA2416" i="5" s="1"/>
  <c r="V2416" i="5"/>
  <c r="AB2416" i="5" s="1"/>
  <c r="G2426" i="3" s="1"/>
  <c r="W2416" i="5"/>
  <c r="AC2416" i="5" s="1"/>
  <c r="H2426" i="3" s="1"/>
  <c r="X2416" i="5"/>
  <c r="AD2416" i="5" s="1"/>
  <c r="I2426" i="3" s="1"/>
  <c r="Y2416" i="5"/>
  <c r="AE2416" i="5" s="1"/>
  <c r="J2426" i="3" s="1"/>
  <c r="T2417" i="5"/>
  <c r="Z2417" i="5" s="1"/>
  <c r="E2427" i="3" s="1"/>
  <c r="U2417" i="5"/>
  <c r="AA2417" i="5" s="1"/>
  <c r="F2427" i="3" s="1"/>
  <c r="V2417" i="5"/>
  <c r="AB2417" i="5" s="1"/>
  <c r="G2427" i="3" s="1"/>
  <c r="W2417" i="5"/>
  <c r="AC2417" i="5" s="1"/>
  <c r="H2427" i="3" s="1"/>
  <c r="X2417" i="5"/>
  <c r="AD2417" i="5" s="1"/>
  <c r="I2427" i="3" s="1"/>
  <c r="Y2417" i="5"/>
  <c r="AE2417" i="5" s="1"/>
  <c r="J2427" i="3" s="1"/>
  <c r="T2418" i="5"/>
  <c r="Z2418" i="5" s="1"/>
  <c r="E2428" i="3" s="1"/>
  <c r="U2418" i="5"/>
  <c r="AA2418" i="5" s="1"/>
  <c r="F2428" i="3" s="1"/>
  <c r="V2418" i="5"/>
  <c r="AB2418" i="5" s="1"/>
  <c r="G2428" i="3" s="1"/>
  <c r="W2418" i="5"/>
  <c r="AC2418" i="5" s="1"/>
  <c r="H2428" i="3" s="1"/>
  <c r="X2418" i="5"/>
  <c r="AD2418" i="5" s="1"/>
  <c r="I2428" i="3" s="1"/>
  <c r="Y2418" i="5"/>
  <c r="AE2418" i="5" s="1"/>
  <c r="J2428" i="3" s="1"/>
  <c r="T2419" i="5"/>
  <c r="Z2419" i="5" s="1"/>
  <c r="E2429" i="3" s="1"/>
  <c r="U2419" i="5"/>
  <c r="AA2419" i="5" s="1"/>
  <c r="F2429" i="3" s="1"/>
  <c r="V2419" i="5"/>
  <c r="AB2419" i="5" s="1"/>
  <c r="G2429" i="3" s="1"/>
  <c r="W2419" i="5"/>
  <c r="AC2419" i="5" s="1"/>
  <c r="H2429" i="3" s="1"/>
  <c r="X2419" i="5"/>
  <c r="AD2419" i="5" s="1"/>
  <c r="I2429" i="3" s="1"/>
  <c r="Y2419" i="5"/>
  <c r="AE2419" i="5" s="1"/>
  <c r="J2429" i="3" s="1"/>
  <c r="T2420" i="5"/>
  <c r="Z2420" i="5" s="1"/>
  <c r="E2430" i="3" s="1"/>
  <c r="U2420" i="5"/>
  <c r="AA2420" i="5" s="1"/>
  <c r="F2430" i="3" s="1"/>
  <c r="V2420" i="5"/>
  <c r="AB2420" i="5" s="1"/>
  <c r="W2420" i="5"/>
  <c r="AC2420" i="5" s="1"/>
  <c r="H2430" i="3" s="1"/>
  <c r="X2420" i="5"/>
  <c r="AD2420" i="5" s="1"/>
  <c r="Y2420" i="5"/>
  <c r="AE2420" i="5" s="1"/>
  <c r="J2430" i="3" s="1"/>
  <c r="T2421" i="5"/>
  <c r="Z2421" i="5" s="1"/>
  <c r="E2431" i="3" s="1"/>
  <c r="U2421" i="5"/>
  <c r="AA2421" i="5" s="1"/>
  <c r="F2431" i="3" s="1"/>
  <c r="V2421" i="5"/>
  <c r="AB2421" i="5" s="1"/>
  <c r="G2431" i="3" s="1"/>
  <c r="W2421" i="5"/>
  <c r="AC2421" i="5" s="1"/>
  <c r="H2431" i="3" s="1"/>
  <c r="X2421" i="5"/>
  <c r="AD2421" i="5" s="1"/>
  <c r="I2431" i="3" s="1"/>
  <c r="Y2421" i="5"/>
  <c r="AE2421" i="5" s="1"/>
  <c r="J2431" i="3" s="1"/>
  <c r="T2422" i="5"/>
  <c r="Z2422" i="5" s="1"/>
  <c r="E2432" i="3" s="1"/>
  <c r="U2422" i="5"/>
  <c r="AA2422" i="5" s="1"/>
  <c r="F2432" i="3" s="1"/>
  <c r="V2422" i="5"/>
  <c r="AB2422" i="5" s="1"/>
  <c r="G2432" i="3" s="1"/>
  <c r="W2422" i="5"/>
  <c r="AC2422" i="5" s="1"/>
  <c r="H2432" i="3" s="1"/>
  <c r="X2422" i="5"/>
  <c r="AD2422" i="5" s="1"/>
  <c r="I2432" i="3" s="1"/>
  <c r="Y2422" i="5"/>
  <c r="AE2422" i="5" s="1"/>
  <c r="T2423" i="5"/>
  <c r="Z2423" i="5" s="1"/>
  <c r="E2433" i="3" s="1"/>
  <c r="U2423" i="5"/>
  <c r="AA2423" i="5" s="1"/>
  <c r="F2433" i="3" s="1"/>
  <c r="V2423" i="5"/>
  <c r="AB2423" i="5" s="1"/>
  <c r="W2423" i="5"/>
  <c r="AC2423" i="5" s="1"/>
  <c r="H2433" i="3" s="1"/>
  <c r="X2423" i="5"/>
  <c r="AD2423" i="5" s="1"/>
  <c r="I2433" i="3" s="1"/>
  <c r="Y2423" i="5"/>
  <c r="AE2423" i="5" s="1"/>
  <c r="J2433" i="3" s="1"/>
  <c r="T2424" i="5"/>
  <c r="Z2424" i="5" s="1"/>
  <c r="E2434" i="3" s="1"/>
  <c r="U2424" i="5"/>
  <c r="AA2424" i="5" s="1"/>
  <c r="F2434" i="3" s="1"/>
  <c r="V2424" i="5"/>
  <c r="AB2424" i="5" s="1"/>
  <c r="G2434" i="3" s="1"/>
  <c r="W2424" i="5"/>
  <c r="AC2424" i="5" s="1"/>
  <c r="H2434" i="3" s="1"/>
  <c r="X2424" i="5"/>
  <c r="AD2424" i="5" s="1"/>
  <c r="I2434" i="3" s="1"/>
  <c r="Y2424" i="5"/>
  <c r="AE2424" i="5" s="1"/>
  <c r="J2434" i="3" s="1"/>
  <c r="T2425" i="5"/>
  <c r="Z2425" i="5" s="1"/>
  <c r="E2435" i="3" s="1"/>
  <c r="U2425" i="5"/>
  <c r="AA2425" i="5" s="1"/>
  <c r="F2435" i="3" s="1"/>
  <c r="V2425" i="5"/>
  <c r="AB2425" i="5" s="1"/>
  <c r="G2435" i="3" s="1"/>
  <c r="W2425" i="5"/>
  <c r="AC2425" i="5" s="1"/>
  <c r="H2435" i="3" s="1"/>
  <c r="X2425" i="5"/>
  <c r="AD2425" i="5" s="1"/>
  <c r="I2435" i="3" s="1"/>
  <c r="Y2425" i="5"/>
  <c r="AE2425" i="5" s="1"/>
  <c r="J2435" i="3" s="1"/>
  <c r="T2426" i="5"/>
  <c r="Z2426" i="5" s="1"/>
  <c r="E2436" i="3" s="1"/>
  <c r="U2426" i="5"/>
  <c r="AA2426" i="5" s="1"/>
  <c r="F2436" i="3" s="1"/>
  <c r="V2426" i="5"/>
  <c r="AB2426" i="5" s="1"/>
  <c r="G2436" i="3" s="1"/>
  <c r="W2426" i="5"/>
  <c r="AC2426" i="5" s="1"/>
  <c r="H2436" i="3" s="1"/>
  <c r="X2426" i="5"/>
  <c r="AD2426" i="5" s="1"/>
  <c r="I2436" i="3" s="1"/>
  <c r="Y2426" i="5"/>
  <c r="AE2426" i="5" s="1"/>
  <c r="J2436" i="3" s="1"/>
  <c r="T2427" i="5"/>
  <c r="Z2427" i="5" s="1"/>
  <c r="E2437" i="3" s="1"/>
  <c r="U2427" i="5"/>
  <c r="AA2427" i="5" s="1"/>
  <c r="F2437" i="3" s="1"/>
  <c r="V2427" i="5"/>
  <c r="AB2427" i="5" s="1"/>
  <c r="G2437" i="3" s="1"/>
  <c r="W2427" i="5"/>
  <c r="AC2427" i="5" s="1"/>
  <c r="H2437" i="3" s="1"/>
  <c r="X2427" i="5"/>
  <c r="AD2427" i="5" s="1"/>
  <c r="I2437" i="3" s="1"/>
  <c r="Y2427" i="5"/>
  <c r="AE2427" i="5" s="1"/>
  <c r="J2437" i="3" s="1"/>
  <c r="T2428" i="5"/>
  <c r="Z2428" i="5" s="1"/>
  <c r="E2438" i="3" s="1"/>
  <c r="U2428" i="5"/>
  <c r="AA2428" i="5" s="1"/>
  <c r="V2428" i="5"/>
  <c r="AB2428" i="5" s="1"/>
  <c r="G2438" i="3" s="1"/>
  <c r="W2428" i="5"/>
  <c r="AC2428" i="5" s="1"/>
  <c r="H2438" i="3" s="1"/>
  <c r="X2428" i="5"/>
  <c r="AD2428" i="5" s="1"/>
  <c r="I2438" i="3" s="1"/>
  <c r="Y2428" i="5"/>
  <c r="AE2428" i="5" s="1"/>
  <c r="J2438" i="3" s="1"/>
  <c r="T2429" i="5"/>
  <c r="Z2429" i="5" s="1"/>
  <c r="E2439" i="3" s="1"/>
  <c r="U2429" i="5"/>
  <c r="AA2429" i="5" s="1"/>
  <c r="F2439" i="3" s="1"/>
  <c r="V2429" i="5"/>
  <c r="AB2429" i="5" s="1"/>
  <c r="G2439" i="3" s="1"/>
  <c r="W2429" i="5"/>
  <c r="AC2429" i="5" s="1"/>
  <c r="H2439" i="3" s="1"/>
  <c r="X2429" i="5"/>
  <c r="AD2429" i="5" s="1"/>
  <c r="I2439" i="3" s="1"/>
  <c r="Y2429" i="5"/>
  <c r="AE2429" i="5" s="1"/>
  <c r="J2439" i="3" s="1"/>
  <c r="T2430" i="5"/>
  <c r="Z2430" i="5" s="1"/>
  <c r="E2440" i="3" s="1"/>
  <c r="U2430" i="5"/>
  <c r="AA2430" i="5" s="1"/>
  <c r="F2440" i="3" s="1"/>
  <c r="V2430" i="5"/>
  <c r="AB2430" i="5" s="1"/>
  <c r="G2440" i="3" s="1"/>
  <c r="W2430" i="5"/>
  <c r="AC2430" i="5" s="1"/>
  <c r="H2440" i="3" s="1"/>
  <c r="X2430" i="5"/>
  <c r="AD2430" i="5" s="1"/>
  <c r="I2440" i="3" s="1"/>
  <c r="Y2430" i="5"/>
  <c r="AE2430" i="5" s="1"/>
  <c r="J2440" i="3" s="1"/>
  <c r="T2431" i="5"/>
  <c r="Z2431" i="5" s="1"/>
  <c r="E2441" i="3" s="1"/>
  <c r="U2431" i="5"/>
  <c r="AA2431" i="5" s="1"/>
  <c r="F2441" i="3" s="1"/>
  <c r="V2431" i="5"/>
  <c r="AB2431" i="5" s="1"/>
  <c r="G2441" i="3" s="1"/>
  <c r="W2431" i="5"/>
  <c r="AC2431" i="5" s="1"/>
  <c r="H2441" i="3" s="1"/>
  <c r="X2431" i="5"/>
  <c r="AD2431" i="5" s="1"/>
  <c r="I2441" i="3" s="1"/>
  <c r="Y2431" i="5"/>
  <c r="AE2431" i="5" s="1"/>
  <c r="J2441" i="3" s="1"/>
  <c r="T2432" i="5"/>
  <c r="Z2432" i="5" s="1"/>
  <c r="U2432" i="5"/>
  <c r="AA2432" i="5" s="1"/>
  <c r="V2432" i="5"/>
  <c r="AB2432" i="5" s="1"/>
  <c r="G2442" i="3" s="1"/>
  <c r="W2432" i="5"/>
  <c r="AC2432" i="5" s="1"/>
  <c r="H2442" i="3" s="1"/>
  <c r="X2432" i="5"/>
  <c r="AD2432" i="5" s="1"/>
  <c r="I2442" i="3" s="1"/>
  <c r="Y2432" i="5"/>
  <c r="AE2432" i="5" s="1"/>
  <c r="J2442" i="3" s="1"/>
  <c r="T2433" i="5"/>
  <c r="Z2433" i="5" s="1"/>
  <c r="E2443" i="3" s="1"/>
  <c r="U2433" i="5"/>
  <c r="AA2433" i="5" s="1"/>
  <c r="F2443" i="3" s="1"/>
  <c r="V2433" i="5"/>
  <c r="AB2433" i="5" s="1"/>
  <c r="G2443" i="3" s="1"/>
  <c r="W2433" i="5"/>
  <c r="AC2433" i="5" s="1"/>
  <c r="H2443" i="3" s="1"/>
  <c r="X2433" i="5"/>
  <c r="AD2433" i="5" s="1"/>
  <c r="I2443" i="3" s="1"/>
  <c r="Y2433" i="5"/>
  <c r="AE2433" i="5" s="1"/>
  <c r="J2443" i="3" s="1"/>
  <c r="T2434" i="5"/>
  <c r="Z2434" i="5" s="1"/>
  <c r="E2444" i="3" s="1"/>
  <c r="U2434" i="5"/>
  <c r="AA2434" i="5" s="1"/>
  <c r="F2444" i="3" s="1"/>
  <c r="V2434" i="5"/>
  <c r="AB2434" i="5" s="1"/>
  <c r="G2444" i="3" s="1"/>
  <c r="W2434" i="5"/>
  <c r="AC2434" i="5" s="1"/>
  <c r="H2444" i="3" s="1"/>
  <c r="X2434" i="5"/>
  <c r="AD2434" i="5" s="1"/>
  <c r="I2444" i="3" s="1"/>
  <c r="Y2434" i="5"/>
  <c r="AE2434" i="5" s="1"/>
  <c r="J2444" i="3" s="1"/>
  <c r="T2435" i="5"/>
  <c r="Z2435" i="5" s="1"/>
  <c r="E2445" i="3" s="1"/>
  <c r="U2435" i="5"/>
  <c r="AA2435" i="5" s="1"/>
  <c r="F2445" i="3" s="1"/>
  <c r="V2435" i="5"/>
  <c r="AB2435" i="5" s="1"/>
  <c r="G2445" i="3" s="1"/>
  <c r="W2435" i="5"/>
  <c r="AC2435" i="5" s="1"/>
  <c r="H2445" i="3" s="1"/>
  <c r="X2435" i="5"/>
  <c r="AD2435" i="5" s="1"/>
  <c r="I2445" i="3" s="1"/>
  <c r="Y2435" i="5"/>
  <c r="AE2435" i="5" s="1"/>
  <c r="J2445" i="3" s="1"/>
  <c r="T2436" i="5"/>
  <c r="Z2436" i="5" s="1"/>
  <c r="E2446" i="3" s="1"/>
  <c r="U2436" i="5"/>
  <c r="AA2436" i="5" s="1"/>
  <c r="F2446" i="3" s="1"/>
  <c r="V2436" i="5"/>
  <c r="AB2436" i="5" s="1"/>
  <c r="G2446" i="3" s="1"/>
  <c r="W2436" i="5"/>
  <c r="AC2436" i="5" s="1"/>
  <c r="H2446" i="3" s="1"/>
  <c r="X2436" i="5"/>
  <c r="AD2436" i="5" s="1"/>
  <c r="I2446" i="3" s="1"/>
  <c r="Y2436" i="5"/>
  <c r="AE2436" i="5" s="1"/>
  <c r="J2446" i="3" s="1"/>
  <c r="T2437" i="5"/>
  <c r="Z2437" i="5" s="1"/>
  <c r="E2447" i="3" s="1"/>
  <c r="U2437" i="5"/>
  <c r="AA2437" i="5" s="1"/>
  <c r="F2447" i="3" s="1"/>
  <c r="V2437" i="5"/>
  <c r="AB2437" i="5" s="1"/>
  <c r="G2447" i="3" s="1"/>
  <c r="W2437" i="5"/>
  <c r="AC2437" i="5" s="1"/>
  <c r="H2447" i="3" s="1"/>
  <c r="X2437" i="5"/>
  <c r="AD2437" i="5" s="1"/>
  <c r="I2447" i="3" s="1"/>
  <c r="Y2437" i="5"/>
  <c r="AE2437" i="5" s="1"/>
  <c r="J2447" i="3" s="1"/>
  <c r="T2438" i="5"/>
  <c r="Z2438" i="5" s="1"/>
  <c r="E2448" i="3" s="1"/>
  <c r="U2438" i="5"/>
  <c r="AA2438" i="5" s="1"/>
  <c r="F2448" i="3" s="1"/>
  <c r="V2438" i="5"/>
  <c r="AB2438" i="5" s="1"/>
  <c r="G2448" i="3" s="1"/>
  <c r="W2438" i="5"/>
  <c r="AC2438" i="5" s="1"/>
  <c r="H2448" i="3" s="1"/>
  <c r="X2438" i="5"/>
  <c r="AD2438" i="5" s="1"/>
  <c r="I2448" i="3" s="1"/>
  <c r="Y2438" i="5"/>
  <c r="AE2438" i="5" s="1"/>
  <c r="J2448" i="3" s="1"/>
  <c r="T2439" i="5"/>
  <c r="Z2439" i="5" s="1"/>
  <c r="E2449" i="3" s="1"/>
  <c r="U2439" i="5"/>
  <c r="AA2439" i="5" s="1"/>
  <c r="F2449" i="3" s="1"/>
  <c r="V2439" i="5"/>
  <c r="AB2439" i="5" s="1"/>
  <c r="W2439" i="5"/>
  <c r="AC2439" i="5" s="1"/>
  <c r="H2449" i="3" s="1"/>
  <c r="X2439" i="5"/>
  <c r="AD2439" i="5" s="1"/>
  <c r="I2449" i="3" s="1"/>
  <c r="Y2439" i="5"/>
  <c r="AE2439" i="5" s="1"/>
  <c r="J2449" i="3" s="1"/>
  <c r="T2440" i="5"/>
  <c r="Z2440" i="5" s="1"/>
  <c r="E2450" i="3" s="1"/>
  <c r="U2440" i="5"/>
  <c r="AA2440" i="5" s="1"/>
  <c r="F2450" i="3" s="1"/>
  <c r="V2440" i="5"/>
  <c r="AB2440" i="5" s="1"/>
  <c r="G2450" i="3" s="1"/>
  <c r="W2440" i="5"/>
  <c r="AC2440" i="5" s="1"/>
  <c r="H2450" i="3" s="1"/>
  <c r="X2440" i="5"/>
  <c r="AD2440" i="5" s="1"/>
  <c r="Y2440" i="5"/>
  <c r="AE2440" i="5" s="1"/>
  <c r="J2450" i="3" s="1"/>
  <c r="T2441" i="5"/>
  <c r="Z2441" i="5" s="1"/>
  <c r="E2451" i="3" s="1"/>
  <c r="U2441" i="5"/>
  <c r="AA2441" i="5" s="1"/>
  <c r="F2451" i="3" s="1"/>
  <c r="V2441" i="5"/>
  <c r="AB2441" i="5" s="1"/>
  <c r="G2451" i="3" s="1"/>
  <c r="W2441" i="5"/>
  <c r="AC2441" i="5" s="1"/>
  <c r="H2451" i="3" s="1"/>
  <c r="X2441" i="5"/>
  <c r="AD2441" i="5" s="1"/>
  <c r="I2451" i="3" s="1"/>
  <c r="Y2441" i="5"/>
  <c r="AE2441" i="5" s="1"/>
  <c r="J2451" i="3" s="1"/>
  <c r="T2442" i="5"/>
  <c r="Z2442" i="5" s="1"/>
  <c r="E2452" i="3" s="1"/>
  <c r="U2442" i="5"/>
  <c r="AA2442" i="5" s="1"/>
  <c r="F2452" i="3" s="1"/>
  <c r="V2442" i="5"/>
  <c r="AB2442" i="5" s="1"/>
  <c r="G2452" i="3" s="1"/>
  <c r="W2442" i="5"/>
  <c r="AC2442" i="5" s="1"/>
  <c r="H2452" i="3" s="1"/>
  <c r="X2442" i="5"/>
  <c r="AD2442" i="5" s="1"/>
  <c r="I2452" i="3" s="1"/>
  <c r="Y2442" i="5"/>
  <c r="AE2442" i="5" s="1"/>
  <c r="J2452" i="3" s="1"/>
  <c r="T2443" i="5"/>
  <c r="Z2443" i="5" s="1"/>
  <c r="E2453" i="3" s="1"/>
  <c r="U2443" i="5"/>
  <c r="AA2443" i="5" s="1"/>
  <c r="F2453" i="3" s="1"/>
  <c r="V2443" i="5"/>
  <c r="AB2443" i="5" s="1"/>
  <c r="G2453" i="3" s="1"/>
  <c r="W2443" i="5"/>
  <c r="AC2443" i="5" s="1"/>
  <c r="H2453" i="3" s="1"/>
  <c r="X2443" i="5"/>
  <c r="AD2443" i="5" s="1"/>
  <c r="I2453" i="3" s="1"/>
  <c r="Y2443" i="5"/>
  <c r="AE2443" i="5" s="1"/>
  <c r="J2453" i="3" s="1"/>
  <c r="T2444" i="5"/>
  <c r="Z2444" i="5" s="1"/>
  <c r="E2454" i="3" s="1"/>
  <c r="U2444" i="5"/>
  <c r="AA2444" i="5" s="1"/>
  <c r="V2444" i="5"/>
  <c r="AB2444" i="5" s="1"/>
  <c r="G2454" i="3" s="1"/>
  <c r="W2444" i="5"/>
  <c r="AC2444" i="5" s="1"/>
  <c r="H2454" i="3" s="1"/>
  <c r="X2444" i="5"/>
  <c r="AD2444" i="5" s="1"/>
  <c r="I2454" i="3" s="1"/>
  <c r="Y2444" i="5"/>
  <c r="AE2444" i="5" s="1"/>
  <c r="J2454" i="3" s="1"/>
  <c r="T2445" i="5"/>
  <c r="Z2445" i="5" s="1"/>
  <c r="U2445" i="5"/>
  <c r="AA2445" i="5" s="1"/>
  <c r="F2455" i="3" s="1"/>
  <c r="V2445" i="5"/>
  <c r="AB2445" i="5" s="1"/>
  <c r="G2455" i="3" s="1"/>
  <c r="W2445" i="5"/>
  <c r="AC2445" i="5" s="1"/>
  <c r="H2455" i="3" s="1"/>
  <c r="X2445" i="5"/>
  <c r="AD2445" i="5" s="1"/>
  <c r="I2455" i="3" s="1"/>
  <c r="Y2445" i="5"/>
  <c r="AE2445" i="5" s="1"/>
  <c r="J2455" i="3" s="1"/>
  <c r="T2446" i="5"/>
  <c r="Z2446" i="5" s="1"/>
  <c r="U2446" i="5"/>
  <c r="AA2446" i="5" s="1"/>
  <c r="F2456" i="3" s="1"/>
  <c r="V2446" i="5"/>
  <c r="AB2446" i="5" s="1"/>
  <c r="G2456" i="3" s="1"/>
  <c r="W2446" i="5"/>
  <c r="AC2446" i="5" s="1"/>
  <c r="H2456" i="3" s="1"/>
  <c r="X2446" i="5"/>
  <c r="AD2446" i="5" s="1"/>
  <c r="Y2446" i="5"/>
  <c r="AE2446" i="5" s="1"/>
  <c r="J2456" i="3" s="1"/>
  <c r="T2447" i="5"/>
  <c r="Z2447" i="5" s="1"/>
  <c r="E2457" i="3" s="1"/>
  <c r="U2447" i="5"/>
  <c r="AA2447" i="5" s="1"/>
  <c r="F2457" i="3" s="1"/>
  <c r="V2447" i="5"/>
  <c r="AB2447" i="5" s="1"/>
  <c r="G2457" i="3" s="1"/>
  <c r="W2447" i="5"/>
  <c r="AC2447" i="5" s="1"/>
  <c r="H2457" i="3" s="1"/>
  <c r="X2447" i="5"/>
  <c r="AD2447" i="5" s="1"/>
  <c r="I2457" i="3" s="1"/>
  <c r="Y2447" i="5"/>
  <c r="AE2447" i="5" s="1"/>
  <c r="J2457" i="3" s="1"/>
  <c r="T2448" i="5"/>
  <c r="Z2448" i="5" s="1"/>
  <c r="E2458" i="3" s="1"/>
  <c r="U2448" i="5"/>
  <c r="AA2448" i="5" s="1"/>
  <c r="F2458" i="3" s="1"/>
  <c r="V2448" i="5"/>
  <c r="AB2448" i="5" s="1"/>
  <c r="G2458" i="3" s="1"/>
  <c r="W2448" i="5"/>
  <c r="AC2448" i="5" s="1"/>
  <c r="H2458" i="3" s="1"/>
  <c r="X2448" i="5"/>
  <c r="AD2448" i="5" s="1"/>
  <c r="I2458" i="3" s="1"/>
  <c r="Y2448" i="5"/>
  <c r="AE2448" i="5" s="1"/>
  <c r="J2458" i="3" s="1"/>
  <c r="T2449" i="5"/>
  <c r="Z2449" i="5" s="1"/>
  <c r="E2459" i="3" s="1"/>
  <c r="U2449" i="5"/>
  <c r="AA2449" i="5" s="1"/>
  <c r="F2459" i="3" s="1"/>
  <c r="V2449" i="5"/>
  <c r="AB2449" i="5" s="1"/>
  <c r="G2459" i="3" s="1"/>
  <c r="W2449" i="5"/>
  <c r="AC2449" i="5" s="1"/>
  <c r="H2459" i="3" s="1"/>
  <c r="X2449" i="5"/>
  <c r="AD2449" i="5" s="1"/>
  <c r="I2459" i="3" s="1"/>
  <c r="Y2449" i="5"/>
  <c r="AE2449" i="5" s="1"/>
  <c r="J2459" i="3" s="1"/>
  <c r="T2450" i="5"/>
  <c r="Z2450" i="5" s="1"/>
  <c r="U2450" i="5"/>
  <c r="AA2450" i="5" s="1"/>
  <c r="F2460" i="3" s="1"/>
  <c r="V2450" i="5"/>
  <c r="AB2450" i="5" s="1"/>
  <c r="G2460" i="3" s="1"/>
  <c r="W2450" i="5"/>
  <c r="AC2450" i="5" s="1"/>
  <c r="H2460" i="3" s="1"/>
  <c r="X2450" i="5"/>
  <c r="AD2450" i="5" s="1"/>
  <c r="I2460" i="3" s="1"/>
  <c r="Y2450" i="5"/>
  <c r="AE2450" i="5" s="1"/>
  <c r="J2460" i="3" s="1"/>
  <c r="T2451" i="5"/>
  <c r="Z2451" i="5" s="1"/>
  <c r="E2461" i="3" s="1"/>
  <c r="U2451" i="5"/>
  <c r="AA2451" i="5" s="1"/>
  <c r="V2451" i="5"/>
  <c r="AB2451" i="5" s="1"/>
  <c r="G2461" i="3" s="1"/>
  <c r="W2451" i="5"/>
  <c r="AC2451" i="5" s="1"/>
  <c r="H2461" i="3" s="1"/>
  <c r="X2451" i="5"/>
  <c r="AD2451" i="5" s="1"/>
  <c r="I2461" i="3" s="1"/>
  <c r="Y2451" i="5"/>
  <c r="AE2451" i="5" s="1"/>
  <c r="J2461" i="3" s="1"/>
  <c r="T2452" i="5"/>
  <c r="Z2452" i="5" s="1"/>
  <c r="E2462" i="3" s="1"/>
  <c r="U2452" i="5"/>
  <c r="AA2452" i="5" s="1"/>
  <c r="F2462" i="3" s="1"/>
  <c r="V2452" i="5"/>
  <c r="AB2452" i="5" s="1"/>
  <c r="G2462" i="3" s="1"/>
  <c r="W2452" i="5"/>
  <c r="AC2452" i="5" s="1"/>
  <c r="X2452" i="5"/>
  <c r="AD2452" i="5" s="1"/>
  <c r="I2462" i="3" s="1"/>
  <c r="Y2452" i="5"/>
  <c r="AE2452" i="5" s="1"/>
  <c r="J2462" i="3" s="1"/>
  <c r="T2453" i="5"/>
  <c r="Z2453" i="5" s="1"/>
  <c r="E2463" i="3" s="1"/>
  <c r="U2453" i="5"/>
  <c r="AA2453" i="5" s="1"/>
  <c r="F2463" i="3" s="1"/>
  <c r="V2453" i="5"/>
  <c r="AB2453" i="5" s="1"/>
  <c r="G2463" i="3" s="1"/>
  <c r="W2453" i="5"/>
  <c r="AC2453" i="5" s="1"/>
  <c r="H2463" i="3" s="1"/>
  <c r="X2453" i="5"/>
  <c r="AD2453" i="5" s="1"/>
  <c r="I2463" i="3" s="1"/>
  <c r="Y2453" i="5"/>
  <c r="AE2453" i="5" s="1"/>
  <c r="J2463" i="3" s="1"/>
  <c r="T2454" i="5"/>
  <c r="Z2454" i="5" s="1"/>
  <c r="U2454" i="5"/>
  <c r="AA2454" i="5" s="1"/>
  <c r="F2464" i="3" s="1"/>
  <c r="V2454" i="5"/>
  <c r="AB2454" i="5" s="1"/>
  <c r="G2464" i="3" s="1"/>
  <c r="W2454" i="5"/>
  <c r="AC2454" i="5" s="1"/>
  <c r="H2464" i="3" s="1"/>
  <c r="X2454" i="5"/>
  <c r="AD2454" i="5" s="1"/>
  <c r="I2464" i="3" s="1"/>
  <c r="Y2454" i="5"/>
  <c r="AE2454" i="5" s="1"/>
  <c r="J2464" i="3" s="1"/>
  <c r="T2455" i="5"/>
  <c r="Z2455" i="5" s="1"/>
  <c r="E2465" i="3" s="1"/>
  <c r="U2455" i="5"/>
  <c r="AA2455" i="5" s="1"/>
  <c r="F2465" i="3" s="1"/>
  <c r="V2455" i="5"/>
  <c r="AB2455" i="5" s="1"/>
  <c r="G2465" i="3" s="1"/>
  <c r="W2455" i="5"/>
  <c r="AC2455" i="5" s="1"/>
  <c r="H2465" i="3" s="1"/>
  <c r="X2455" i="5"/>
  <c r="AD2455" i="5" s="1"/>
  <c r="I2465" i="3" s="1"/>
  <c r="Y2455" i="5"/>
  <c r="AE2455" i="5" s="1"/>
  <c r="J2465" i="3" s="1"/>
  <c r="T2456" i="5"/>
  <c r="Z2456" i="5" s="1"/>
  <c r="E2466" i="3" s="1"/>
  <c r="U2456" i="5"/>
  <c r="AA2456" i="5" s="1"/>
  <c r="F2466" i="3" s="1"/>
  <c r="V2456" i="5"/>
  <c r="AB2456" i="5" s="1"/>
  <c r="G2466" i="3" s="1"/>
  <c r="W2456" i="5"/>
  <c r="AC2456" i="5" s="1"/>
  <c r="H2466" i="3" s="1"/>
  <c r="X2456" i="5"/>
  <c r="AD2456" i="5" s="1"/>
  <c r="I2466" i="3" s="1"/>
  <c r="Y2456" i="5"/>
  <c r="AE2456" i="5" s="1"/>
  <c r="J2466" i="3" s="1"/>
  <c r="T2457" i="5"/>
  <c r="Z2457" i="5" s="1"/>
  <c r="E2467" i="3" s="1"/>
  <c r="U2457" i="5"/>
  <c r="AA2457" i="5" s="1"/>
  <c r="F2467" i="3" s="1"/>
  <c r="V2457" i="5"/>
  <c r="AB2457" i="5" s="1"/>
  <c r="G2467" i="3" s="1"/>
  <c r="W2457" i="5"/>
  <c r="AC2457" i="5" s="1"/>
  <c r="X2457" i="5"/>
  <c r="AD2457" i="5" s="1"/>
  <c r="I2467" i="3" s="1"/>
  <c r="Y2457" i="5"/>
  <c r="AE2457" i="5" s="1"/>
  <c r="J2467" i="3" s="1"/>
  <c r="T2458" i="5"/>
  <c r="Z2458" i="5" s="1"/>
  <c r="U2458" i="5"/>
  <c r="AA2458" i="5" s="1"/>
  <c r="F2468" i="3" s="1"/>
  <c r="V2458" i="5"/>
  <c r="AB2458" i="5" s="1"/>
  <c r="G2468" i="3" s="1"/>
  <c r="W2458" i="5"/>
  <c r="AC2458" i="5" s="1"/>
  <c r="H2468" i="3" s="1"/>
  <c r="X2458" i="5"/>
  <c r="AD2458" i="5" s="1"/>
  <c r="I2468" i="3" s="1"/>
  <c r="Y2458" i="5"/>
  <c r="AE2458" i="5" s="1"/>
  <c r="J2468" i="3" s="1"/>
  <c r="T2459" i="5"/>
  <c r="Z2459" i="5" s="1"/>
  <c r="E2469" i="3" s="1"/>
  <c r="U2459" i="5"/>
  <c r="AA2459" i="5" s="1"/>
  <c r="F2469" i="3" s="1"/>
  <c r="V2459" i="5"/>
  <c r="AB2459" i="5" s="1"/>
  <c r="G2469" i="3" s="1"/>
  <c r="W2459" i="5"/>
  <c r="AC2459" i="5" s="1"/>
  <c r="H2469" i="3" s="1"/>
  <c r="X2459" i="5"/>
  <c r="AD2459" i="5" s="1"/>
  <c r="I2469" i="3" s="1"/>
  <c r="Y2459" i="5"/>
  <c r="AE2459" i="5" s="1"/>
  <c r="J2469" i="3" s="1"/>
  <c r="T2460" i="5"/>
  <c r="Z2460" i="5" s="1"/>
  <c r="E2470" i="3" s="1"/>
  <c r="U2460" i="5"/>
  <c r="AA2460" i="5" s="1"/>
  <c r="F2470" i="3" s="1"/>
  <c r="V2460" i="5"/>
  <c r="AB2460" i="5" s="1"/>
  <c r="G2470" i="3" s="1"/>
  <c r="W2460" i="5"/>
  <c r="AC2460" i="5" s="1"/>
  <c r="H2470" i="3" s="1"/>
  <c r="X2460" i="5"/>
  <c r="AD2460" i="5" s="1"/>
  <c r="I2470" i="3" s="1"/>
  <c r="Y2460" i="5"/>
  <c r="AE2460" i="5" s="1"/>
  <c r="J2470" i="3" s="1"/>
  <c r="T2461" i="5"/>
  <c r="Z2461" i="5" s="1"/>
  <c r="E2471" i="3" s="1"/>
  <c r="U2461" i="5"/>
  <c r="AA2461" i="5" s="1"/>
  <c r="F2471" i="3" s="1"/>
  <c r="V2461" i="5"/>
  <c r="AB2461" i="5" s="1"/>
  <c r="G2471" i="3" s="1"/>
  <c r="W2461" i="5"/>
  <c r="AC2461" i="5" s="1"/>
  <c r="H2471" i="3" s="1"/>
  <c r="X2461" i="5"/>
  <c r="AD2461" i="5" s="1"/>
  <c r="I2471" i="3" s="1"/>
  <c r="Y2461" i="5"/>
  <c r="AE2461" i="5" s="1"/>
  <c r="J2471" i="3" s="1"/>
  <c r="T2462" i="5"/>
  <c r="Z2462" i="5" s="1"/>
  <c r="E2472" i="3" s="1"/>
  <c r="U2462" i="5"/>
  <c r="AA2462" i="5" s="1"/>
  <c r="F2472" i="3" s="1"/>
  <c r="V2462" i="5"/>
  <c r="AB2462" i="5" s="1"/>
  <c r="G2472" i="3" s="1"/>
  <c r="W2462" i="5"/>
  <c r="AC2462" i="5" s="1"/>
  <c r="H2472" i="3" s="1"/>
  <c r="X2462" i="5"/>
  <c r="AD2462" i="5" s="1"/>
  <c r="I2472" i="3" s="1"/>
  <c r="Y2462" i="5"/>
  <c r="AE2462" i="5" s="1"/>
  <c r="J2472" i="3" s="1"/>
  <c r="T2463" i="5"/>
  <c r="Z2463" i="5" s="1"/>
  <c r="E2473" i="3" s="1"/>
  <c r="U2463" i="5"/>
  <c r="AA2463" i="5" s="1"/>
  <c r="F2473" i="3" s="1"/>
  <c r="V2463" i="5"/>
  <c r="AB2463" i="5" s="1"/>
  <c r="W2463" i="5"/>
  <c r="AC2463" i="5" s="1"/>
  <c r="H2473" i="3" s="1"/>
  <c r="X2463" i="5"/>
  <c r="AD2463" i="5" s="1"/>
  <c r="I2473" i="3" s="1"/>
  <c r="Y2463" i="5"/>
  <c r="AE2463" i="5" s="1"/>
  <c r="J2473" i="3" s="1"/>
  <c r="T2464" i="5"/>
  <c r="Z2464" i="5" s="1"/>
  <c r="E2474" i="3" s="1"/>
  <c r="U2464" i="5"/>
  <c r="AA2464" i="5" s="1"/>
  <c r="F2474" i="3" s="1"/>
  <c r="V2464" i="5"/>
  <c r="AB2464" i="5" s="1"/>
  <c r="G2474" i="3" s="1"/>
  <c r="W2464" i="5"/>
  <c r="AC2464" i="5" s="1"/>
  <c r="H2474" i="3" s="1"/>
  <c r="X2464" i="5"/>
  <c r="AD2464" i="5" s="1"/>
  <c r="I2474" i="3" s="1"/>
  <c r="Y2464" i="5"/>
  <c r="AE2464" i="5" s="1"/>
  <c r="J2474" i="3" s="1"/>
  <c r="T2465" i="5"/>
  <c r="Z2465" i="5" s="1"/>
  <c r="E2475" i="3" s="1"/>
  <c r="U2465" i="5"/>
  <c r="AA2465" i="5" s="1"/>
  <c r="F2475" i="3" s="1"/>
  <c r="V2465" i="5"/>
  <c r="AB2465" i="5" s="1"/>
  <c r="G2475" i="3" s="1"/>
  <c r="W2465" i="5"/>
  <c r="AC2465" i="5" s="1"/>
  <c r="H2475" i="3" s="1"/>
  <c r="X2465" i="5"/>
  <c r="AD2465" i="5" s="1"/>
  <c r="I2475" i="3" s="1"/>
  <c r="Y2465" i="5"/>
  <c r="AE2465" i="5" s="1"/>
  <c r="J2475" i="3" s="1"/>
  <c r="T2466" i="5"/>
  <c r="Z2466" i="5" s="1"/>
  <c r="E2476" i="3" s="1"/>
  <c r="U2466" i="5"/>
  <c r="AA2466" i="5" s="1"/>
  <c r="F2476" i="3" s="1"/>
  <c r="V2466" i="5"/>
  <c r="AB2466" i="5" s="1"/>
  <c r="G2476" i="3" s="1"/>
  <c r="W2466" i="5"/>
  <c r="AC2466" i="5" s="1"/>
  <c r="H2476" i="3" s="1"/>
  <c r="X2466" i="5"/>
  <c r="AD2466" i="5" s="1"/>
  <c r="I2476" i="3" s="1"/>
  <c r="Y2466" i="5"/>
  <c r="AE2466" i="5" s="1"/>
  <c r="T2467" i="5"/>
  <c r="Z2467" i="5" s="1"/>
  <c r="E2477" i="3" s="1"/>
  <c r="U2467" i="5"/>
  <c r="AA2467" i="5" s="1"/>
  <c r="F2477" i="3" s="1"/>
  <c r="V2467" i="5"/>
  <c r="AB2467" i="5" s="1"/>
  <c r="G2477" i="3" s="1"/>
  <c r="W2467" i="5"/>
  <c r="AC2467" i="5" s="1"/>
  <c r="H2477" i="3" s="1"/>
  <c r="X2467" i="5"/>
  <c r="AD2467" i="5" s="1"/>
  <c r="I2477" i="3" s="1"/>
  <c r="Y2467" i="5"/>
  <c r="AE2467" i="5" s="1"/>
  <c r="J2477" i="3" s="1"/>
  <c r="T2468" i="5"/>
  <c r="Z2468" i="5" s="1"/>
  <c r="E2478" i="3" s="1"/>
  <c r="U2468" i="5"/>
  <c r="AA2468" i="5" s="1"/>
  <c r="F2478" i="3" s="1"/>
  <c r="V2468" i="5"/>
  <c r="AB2468" i="5" s="1"/>
  <c r="G2478" i="3" s="1"/>
  <c r="W2468" i="5"/>
  <c r="AC2468" i="5" s="1"/>
  <c r="H2478" i="3" s="1"/>
  <c r="X2468" i="5"/>
  <c r="AD2468" i="5" s="1"/>
  <c r="I2478" i="3" s="1"/>
  <c r="Y2468" i="5"/>
  <c r="AE2468" i="5" s="1"/>
  <c r="J2478" i="3" s="1"/>
  <c r="T2469" i="5"/>
  <c r="Z2469" i="5" s="1"/>
  <c r="E2479" i="3" s="1"/>
  <c r="U2469" i="5"/>
  <c r="AA2469" i="5" s="1"/>
  <c r="F2479" i="3" s="1"/>
  <c r="V2469" i="5"/>
  <c r="AB2469" i="5" s="1"/>
  <c r="G2479" i="3" s="1"/>
  <c r="W2469" i="5"/>
  <c r="AC2469" i="5" s="1"/>
  <c r="H2479" i="3" s="1"/>
  <c r="X2469" i="5"/>
  <c r="AD2469" i="5" s="1"/>
  <c r="I2479" i="3" s="1"/>
  <c r="Y2469" i="5"/>
  <c r="AE2469" i="5" s="1"/>
  <c r="J2479" i="3" s="1"/>
  <c r="T2470" i="5"/>
  <c r="Z2470" i="5" s="1"/>
  <c r="U2470" i="5"/>
  <c r="AA2470" i="5" s="1"/>
  <c r="F2480" i="3" s="1"/>
  <c r="V2470" i="5"/>
  <c r="AB2470" i="5" s="1"/>
  <c r="G2480" i="3" s="1"/>
  <c r="W2470" i="5"/>
  <c r="AC2470" i="5" s="1"/>
  <c r="H2480" i="3" s="1"/>
  <c r="X2470" i="5"/>
  <c r="AD2470" i="5" s="1"/>
  <c r="I2480" i="3" s="1"/>
  <c r="Y2470" i="5"/>
  <c r="AE2470" i="5" s="1"/>
  <c r="J2480" i="3" s="1"/>
  <c r="T2471" i="5"/>
  <c r="Z2471" i="5" s="1"/>
  <c r="E2481" i="3" s="1"/>
  <c r="U2471" i="5"/>
  <c r="AA2471" i="5" s="1"/>
  <c r="F2481" i="3" s="1"/>
  <c r="V2471" i="5"/>
  <c r="AB2471" i="5" s="1"/>
  <c r="G2481" i="3" s="1"/>
  <c r="W2471" i="5"/>
  <c r="AC2471" i="5" s="1"/>
  <c r="H2481" i="3" s="1"/>
  <c r="X2471" i="5"/>
  <c r="AD2471" i="5" s="1"/>
  <c r="I2481" i="3" s="1"/>
  <c r="Y2471" i="5"/>
  <c r="AE2471" i="5" s="1"/>
  <c r="J2481" i="3" s="1"/>
  <c r="T2472" i="5"/>
  <c r="Z2472" i="5" s="1"/>
  <c r="E2482" i="3" s="1"/>
  <c r="U2472" i="5"/>
  <c r="AA2472" i="5" s="1"/>
  <c r="F2482" i="3" s="1"/>
  <c r="V2472" i="5"/>
  <c r="AB2472" i="5" s="1"/>
  <c r="G2482" i="3" s="1"/>
  <c r="W2472" i="5"/>
  <c r="AC2472" i="5" s="1"/>
  <c r="H2482" i="3" s="1"/>
  <c r="X2472" i="5"/>
  <c r="AD2472" i="5" s="1"/>
  <c r="I2482" i="3" s="1"/>
  <c r="Y2472" i="5"/>
  <c r="AE2472" i="5" s="1"/>
  <c r="J2482" i="3" s="1"/>
  <c r="T2473" i="5"/>
  <c r="Z2473" i="5" s="1"/>
  <c r="E2483" i="3" s="1"/>
  <c r="U2473" i="5"/>
  <c r="AA2473" i="5" s="1"/>
  <c r="F2483" i="3" s="1"/>
  <c r="V2473" i="5"/>
  <c r="AB2473" i="5" s="1"/>
  <c r="G2483" i="3" s="1"/>
  <c r="W2473" i="5"/>
  <c r="AC2473" i="5" s="1"/>
  <c r="H2483" i="3" s="1"/>
  <c r="X2473" i="5"/>
  <c r="AD2473" i="5" s="1"/>
  <c r="I2483" i="3" s="1"/>
  <c r="Y2473" i="5"/>
  <c r="AE2473" i="5" s="1"/>
  <c r="J2483" i="3" s="1"/>
  <c r="T2474" i="5"/>
  <c r="Z2474" i="5" s="1"/>
  <c r="E2484" i="3" s="1"/>
  <c r="U2474" i="5"/>
  <c r="AA2474" i="5" s="1"/>
  <c r="F2484" i="3" s="1"/>
  <c r="V2474" i="5"/>
  <c r="AB2474" i="5" s="1"/>
  <c r="G2484" i="3" s="1"/>
  <c r="W2474" i="5"/>
  <c r="AC2474" i="5" s="1"/>
  <c r="H2484" i="3" s="1"/>
  <c r="X2474" i="5"/>
  <c r="AD2474" i="5" s="1"/>
  <c r="I2484" i="3" s="1"/>
  <c r="Y2474" i="5"/>
  <c r="AE2474" i="5" s="1"/>
  <c r="T2475" i="5"/>
  <c r="Z2475" i="5" s="1"/>
  <c r="E2485" i="3" s="1"/>
  <c r="U2475" i="5"/>
  <c r="AA2475" i="5" s="1"/>
  <c r="F2485" i="3" s="1"/>
  <c r="V2475" i="5"/>
  <c r="AB2475" i="5" s="1"/>
  <c r="G2485" i="3" s="1"/>
  <c r="W2475" i="5"/>
  <c r="AC2475" i="5" s="1"/>
  <c r="H2485" i="3" s="1"/>
  <c r="X2475" i="5"/>
  <c r="AD2475" i="5" s="1"/>
  <c r="I2485" i="3" s="1"/>
  <c r="Y2475" i="5"/>
  <c r="AE2475" i="5" s="1"/>
  <c r="J2485" i="3" s="1"/>
  <c r="T2476" i="5"/>
  <c r="Z2476" i="5" s="1"/>
  <c r="E2486" i="3" s="1"/>
  <c r="U2476" i="5"/>
  <c r="AA2476" i="5" s="1"/>
  <c r="V2476" i="5"/>
  <c r="AB2476" i="5" s="1"/>
  <c r="G2486" i="3" s="1"/>
  <c r="W2476" i="5"/>
  <c r="AC2476" i="5" s="1"/>
  <c r="H2486" i="3" s="1"/>
  <c r="X2476" i="5"/>
  <c r="AD2476" i="5" s="1"/>
  <c r="I2486" i="3" s="1"/>
  <c r="Y2476" i="5"/>
  <c r="AE2476" i="5" s="1"/>
  <c r="J2486" i="3" s="1"/>
  <c r="T2477" i="5"/>
  <c r="Z2477" i="5" s="1"/>
  <c r="E2487" i="3" s="1"/>
  <c r="U2477" i="5"/>
  <c r="AA2477" i="5" s="1"/>
  <c r="F2487" i="3" s="1"/>
  <c r="V2477" i="5"/>
  <c r="AB2477" i="5" s="1"/>
  <c r="G2487" i="3" s="1"/>
  <c r="W2477" i="5"/>
  <c r="AC2477" i="5" s="1"/>
  <c r="H2487" i="3" s="1"/>
  <c r="X2477" i="5"/>
  <c r="AD2477" i="5" s="1"/>
  <c r="I2487" i="3" s="1"/>
  <c r="Y2477" i="5"/>
  <c r="AE2477" i="5" s="1"/>
  <c r="J2487" i="3" s="1"/>
  <c r="T2478" i="5"/>
  <c r="Z2478" i="5" s="1"/>
  <c r="U2478" i="5"/>
  <c r="AA2478" i="5" s="1"/>
  <c r="F2488" i="3" s="1"/>
  <c r="V2478" i="5"/>
  <c r="AB2478" i="5" s="1"/>
  <c r="G2488" i="3" s="1"/>
  <c r="W2478" i="5"/>
  <c r="AC2478" i="5" s="1"/>
  <c r="H2488" i="3" s="1"/>
  <c r="X2478" i="5"/>
  <c r="AD2478" i="5" s="1"/>
  <c r="I2488" i="3" s="1"/>
  <c r="Y2478" i="5"/>
  <c r="AE2478" i="5" s="1"/>
  <c r="T2479" i="5"/>
  <c r="Z2479" i="5" s="1"/>
  <c r="E2489" i="3" s="1"/>
  <c r="U2479" i="5"/>
  <c r="AA2479" i="5" s="1"/>
  <c r="F2489" i="3" s="1"/>
  <c r="V2479" i="5"/>
  <c r="AB2479" i="5" s="1"/>
  <c r="G2489" i="3" s="1"/>
  <c r="W2479" i="5"/>
  <c r="AC2479" i="5" s="1"/>
  <c r="H2489" i="3" s="1"/>
  <c r="X2479" i="5"/>
  <c r="AD2479" i="5" s="1"/>
  <c r="I2489" i="3" s="1"/>
  <c r="Y2479" i="5"/>
  <c r="AE2479" i="5" s="1"/>
  <c r="J2489" i="3" s="1"/>
  <c r="T2480" i="5"/>
  <c r="Z2480" i="5" s="1"/>
  <c r="E2490" i="3" s="1"/>
  <c r="U2480" i="5"/>
  <c r="AA2480" i="5" s="1"/>
  <c r="F2490" i="3" s="1"/>
  <c r="V2480" i="5"/>
  <c r="AB2480" i="5" s="1"/>
  <c r="G2490" i="3" s="1"/>
  <c r="W2480" i="5"/>
  <c r="AC2480" i="5" s="1"/>
  <c r="H2490" i="3" s="1"/>
  <c r="X2480" i="5"/>
  <c r="AD2480" i="5" s="1"/>
  <c r="Y2480" i="5"/>
  <c r="AE2480" i="5" s="1"/>
  <c r="J2490" i="3" s="1"/>
  <c r="T2481" i="5"/>
  <c r="Z2481" i="5" s="1"/>
  <c r="E2491" i="3" s="1"/>
  <c r="U2481" i="5"/>
  <c r="AA2481" i="5" s="1"/>
  <c r="F2491" i="3" s="1"/>
  <c r="V2481" i="5"/>
  <c r="AB2481" i="5" s="1"/>
  <c r="G2491" i="3" s="1"/>
  <c r="W2481" i="5"/>
  <c r="AC2481" i="5" s="1"/>
  <c r="H2491" i="3" s="1"/>
  <c r="X2481" i="5"/>
  <c r="AD2481" i="5" s="1"/>
  <c r="I2491" i="3" s="1"/>
  <c r="Y2481" i="5"/>
  <c r="AE2481" i="5" s="1"/>
  <c r="J2491" i="3" s="1"/>
  <c r="T2482" i="5"/>
  <c r="Z2482" i="5" s="1"/>
  <c r="E2492" i="3" s="1"/>
  <c r="U2482" i="5"/>
  <c r="AA2482" i="5" s="1"/>
  <c r="F2492" i="3" s="1"/>
  <c r="V2482" i="5"/>
  <c r="AB2482" i="5" s="1"/>
  <c r="G2492" i="3" s="1"/>
  <c r="W2482" i="5"/>
  <c r="AC2482" i="5" s="1"/>
  <c r="H2492" i="3" s="1"/>
  <c r="X2482" i="5"/>
  <c r="AD2482" i="5" s="1"/>
  <c r="I2492" i="3" s="1"/>
  <c r="Y2482" i="5"/>
  <c r="AE2482" i="5" s="1"/>
  <c r="J2492" i="3" s="1"/>
  <c r="T2483" i="5"/>
  <c r="Z2483" i="5" s="1"/>
  <c r="E2493" i="3" s="1"/>
  <c r="U2483" i="5"/>
  <c r="AA2483" i="5" s="1"/>
  <c r="F2493" i="3" s="1"/>
  <c r="V2483" i="5"/>
  <c r="AB2483" i="5" s="1"/>
  <c r="W2483" i="5"/>
  <c r="AC2483" i="5" s="1"/>
  <c r="H2493" i="3" s="1"/>
  <c r="X2483" i="5"/>
  <c r="AD2483" i="5" s="1"/>
  <c r="I2493" i="3" s="1"/>
  <c r="Y2483" i="5"/>
  <c r="AE2483" i="5" s="1"/>
  <c r="J2493" i="3" s="1"/>
  <c r="T2484" i="5"/>
  <c r="Z2484" i="5" s="1"/>
  <c r="E2494" i="3" s="1"/>
  <c r="U2484" i="5"/>
  <c r="AA2484" i="5" s="1"/>
  <c r="F2494" i="3" s="1"/>
  <c r="V2484" i="5"/>
  <c r="AB2484" i="5" s="1"/>
  <c r="G2494" i="3" s="1"/>
  <c r="W2484" i="5"/>
  <c r="AC2484" i="5" s="1"/>
  <c r="H2494" i="3" s="1"/>
  <c r="X2484" i="5"/>
  <c r="AD2484" i="5" s="1"/>
  <c r="I2494" i="3" s="1"/>
  <c r="Y2484" i="5"/>
  <c r="AE2484" i="5" s="1"/>
  <c r="J2494" i="3" s="1"/>
  <c r="T2485" i="5"/>
  <c r="Z2485" i="5" s="1"/>
  <c r="E2495" i="3" s="1"/>
  <c r="U2485" i="5"/>
  <c r="AA2485" i="5" s="1"/>
  <c r="F2495" i="3" s="1"/>
  <c r="V2485" i="5"/>
  <c r="AB2485" i="5" s="1"/>
  <c r="G2495" i="3" s="1"/>
  <c r="W2485" i="5"/>
  <c r="AC2485" i="5" s="1"/>
  <c r="X2485" i="5"/>
  <c r="AD2485" i="5" s="1"/>
  <c r="I2495" i="3" s="1"/>
  <c r="Y2485" i="5"/>
  <c r="AE2485" i="5" s="1"/>
  <c r="J2495" i="3" s="1"/>
  <c r="T2486" i="5"/>
  <c r="Z2486" i="5" s="1"/>
  <c r="E2496" i="3" s="1"/>
  <c r="U2486" i="5"/>
  <c r="AA2486" i="5" s="1"/>
  <c r="F2496" i="3" s="1"/>
  <c r="V2486" i="5"/>
  <c r="AB2486" i="5" s="1"/>
  <c r="G2496" i="3" s="1"/>
  <c r="W2486" i="5"/>
  <c r="AC2486" i="5" s="1"/>
  <c r="H2496" i="3" s="1"/>
  <c r="X2486" i="5"/>
  <c r="AD2486" i="5" s="1"/>
  <c r="I2496" i="3" s="1"/>
  <c r="Y2486" i="5"/>
  <c r="AE2486" i="5" s="1"/>
  <c r="J2496" i="3" s="1"/>
  <c r="T2487" i="5"/>
  <c r="Z2487" i="5" s="1"/>
  <c r="E2497" i="3" s="1"/>
  <c r="U2487" i="5"/>
  <c r="AA2487" i="5" s="1"/>
  <c r="F2497" i="3" s="1"/>
  <c r="V2487" i="5"/>
  <c r="AB2487" i="5" s="1"/>
  <c r="G2497" i="3" s="1"/>
  <c r="W2487" i="5"/>
  <c r="AC2487" i="5" s="1"/>
  <c r="H2497" i="3" s="1"/>
  <c r="X2487" i="5"/>
  <c r="AD2487" i="5" s="1"/>
  <c r="I2497" i="3" s="1"/>
  <c r="Y2487" i="5"/>
  <c r="AE2487" i="5" s="1"/>
  <c r="J2497" i="3" s="1"/>
  <c r="T2488" i="5"/>
  <c r="Z2488" i="5" s="1"/>
  <c r="E2498" i="3" s="1"/>
  <c r="U2488" i="5"/>
  <c r="AA2488" i="5" s="1"/>
  <c r="F2498" i="3" s="1"/>
  <c r="V2488" i="5"/>
  <c r="AB2488" i="5" s="1"/>
  <c r="G2498" i="3" s="1"/>
  <c r="W2488" i="5"/>
  <c r="AC2488" i="5" s="1"/>
  <c r="H2498" i="3" s="1"/>
  <c r="X2488" i="5"/>
  <c r="AD2488" i="5" s="1"/>
  <c r="I2498" i="3" s="1"/>
  <c r="Y2488" i="5"/>
  <c r="AE2488" i="5" s="1"/>
  <c r="J2498" i="3" s="1"/>
  <c r="T2489" i="5"/>
  <c r="Z2489" i="5" s="1"/>
  <c r="E2499" i="3" s="1"/>
  <c r="U2489" i="5"/>
  <c r="AA2489" i="5" s="1"/>
  <c r="F2499" i="3" s="1"/>
  <c r="V2489" i="5"/>
  <c r="AB2489" i="5" s="1"/>
  <c r="G2499" i="3" s="1"/>
  <c r="W2489" i="5"/>
  <c r="AC2489" i="5" s="1"/>
  <c r="H2499" i="3" s="1"/>
  <c r="X2489" i="5"/>
  <c r="AD2489" i="5" s="1"/>
  <c r="I2499" i="3" s="1"/>
  <c r="Y2489" i="5"/>
  <c r="AE2489" i="5" s="1"/>
  <c r="J2499" i="3" s="1"/>
  <c r="T2490" i="5"/>
  <c r="Z2490" i="5" s="1"/>
  <c r="E2500" i="3" s="1"/>
  <c r="U2490" i="5"/>
  <c r="AA2490" i="5" s="1"/>
  <c r="F2500" i="3" s="1"/>
  <c r="V2490" i="5"/>
  <c r="AB2490" i="5" s="1"/>
  <c r="G2500" i="3" s="1"/>
  <c r="W2490" i="5"/>
  <c r="AC2490" i="5" s="1"/>
  <c r="H2500" i="3" s="1"/>
  <c r="X2490" i="5"/>
  <c r="AD2490" i="5" s="1"/>
  <c r="I2500" i="3" s="1"/>
  <c r="Y2490" i="5"/>
  <c r="AE2490" i="5" s="1"/>
  <c r="T2491" i="5"/>
  <c r="Z2491" i="5" s="1"/>
  <c r="E2501" i="3" s="1"/>
  <c r="U2491" i="5"/>
  <c r="AA2491" i="5" s="1"/>
  <c r="F2501" i="3" s="1"/>
  <c r="V2491" i="5"/>
  <c r="AB2491" i="5" s="1"/>
  <c r="W2491" i="5"/>
  <c r="AC2491" i="5" s="1"/>
  <c r="H2501" i="3" s="1"/>
  <c r="X2491" i="5"/>
  <c r="AD2491" i="5" s="1"/>
  <c r="I2501" i="3" s="1"/>
  <c r="Y2491" i="5"/>
  <c r="AE2491" i="5" s="1"/>
  <c r="J2501" i="3" s="1"/>
  <c r="T2492" i="5"/>
  <c r="Z2492" i="5" s="1"/>
  <c r="E2502" i="3" s="1"/>
  <c r="U2492" i="5"/>
  <c r="AA2492" i="5" s="1"/>
  <c r="F2502" i="3" s="1"/>
  <c r="V2492" i="5"/>
  <c r="AB2492" i="5" s="1"/>
  <c r="G2502" i="3" s="1"/>
  <c r="W2492" i="5"/>
  <c r="AC2492" i="5" s="1"/>
  <c r="H2502" i="3" s="1"/>
  <c r="X2492" i="5"/>
  <c r="AD2492" i="5" s="1"/>
  <c r="I2502" i="3" s="1"/>
  <c r="Y2492" i="5"/>
  <c r="AE2492" i="5" s="1"/>
  <c r="J2502" i="3" s="1"/>
  <c r="T2493" i="5"/>
  <c r="Z2493" i="5" s="1"/>
  <c r="E2503" i="3" s="1"/>
  <c r="U2493" i="5"/>
  <c r="AA2493" i="5" s="1"/>
  <c r="F2503" i="3" s="1"/>
  <c r="V2493" i="5"/>
  <c r="AB2493" i="5" s="1"/>
  <c r="G2503" i="3" s="1"/>
  <c r="W2493" i="5"/>
  <c r="AC2493" i="5" s="1"/>
  <c r="H2503" i="3" s="1"/>
  <c r="X2493" i="5"/>
  <c r="AD2493" i="5" s="1"/>
  <c r="I2503" i="3" s="1"/>
  <c r="Y2493" i="5"/>
  <c r="AE2493" i="5" s="1"/>
  <c r="J2503" i="3" s="1"/>
  <c r="T2494" i="5"/>
  <c r="Z2494" i="5" s="1"/>
  <c r="E2504" i="3" s="1"/>
  <c r="U2494" i="5"/>
  <c r="AA2494" i="5" s="1"/>
  <c r="F2504" i="3" s="1"/>
  <c r="V2494" i="5"/>
  <c r="AB2494" i="5" s="1"/>
  <c r="G2504" i="3" s="1"/>
  <c r="W2494" i="5"/>
  <c r="AC2494" i="5" s="1"/>
  <c r="H2504" i="3" s="1"/>
  <c r="X2494" i="5"/>
  <c r="AD2494" i="5" s="1"/>
  <c r="Y2494" i="5"/>
  <c r="AE2494" i="5" s="1"/>
  <c r="T2495" i="5"/>
  <c r="Z2495" i="5" s="1"/>
  <c r="E2505" i="3" s="1"/>
  <c r="U2495" i="5"/>
  <c r="AA2495" i="5" s="1"/>
  <c r="F2505" i="3" s="1"/>
  <c r="V2495" i="5"/>
  <c r="AB2495" i="5" s="1"/>
  <c r="G2505" i="3" s="1"/>
  <c r="W2495" i="5"/>
  <c r="AC2495" i="5" s="1"/>
  <c r="H2505" i="3" s="1"/>
  <c r="X2495" i="5"/>
  <c r="AD2495" i="5" s="1"/>
  <c r="I2505" i="3" s="1"/>
  <c r="Y2495" i="5"/>
  <c r="AE2495" i="5" s="1"/>
  <c r="J2505" i="3" s="1"/>
  <c r="T2496" i="5"/>
  <c r="Z2496" i="5" s="1"/>
  <c r="E2506" i="3" s="1"/>
  <c r="U2496" i="5"/>
  <c r="AA2496" i="5" s="1"/>
  <c r="F2506" i="3" s="1"/>
  <c r="V2496" i="5"/>
  <c r="AB2496" i="5" s="1"/>
  <c r="G2506" i="3" s="1"/>
  <c r="W2496" i="5"/>
  <c r="AC2496" i="5" s="1"/>
  <c r="H2506" i="3" s="1"/>
  <c r="X2496" i="5"/>
  <c r="AD2496" i="5" s="1"/>
  <c r="I2506" i="3" s="1"/>
  <c r="Y2496" i="5"/>
  <c r="AE2496" i="5" s="1"/>
  <c r="J2506" i="3" s="1"/>
  <c r="T2497" i="5"/>
  <c r="Z2497" i="5" s="1"/>
  <c r="E2507" i="3" s="1"/>
  <c r="U2497" i="5"/>
  <c r="AA2497" i="5" s="1"/>
  <c r="F2507" i="3" s="1"/>
  <c r="V2497" i="5"/>
  <c r="AB2497" i="5" s="1"/>
  <c r="G2507" i="3" s="1"/>
  <c r="W2497" i="5"/>
  <c r="AC2497" i="5" s="1"/>
  <c r="H2507" i="3" s="1"/>
  <c r="X2497" i="5"/>
  <c r="AD2497" i="5" s="1"/>
  <c r="Y2497" i="5"/>
  <c r="AE2497" i="5" s="1"/>
  <c r="J2507" i="3" s="1"/>
  <c r="T2498" i="5"/>
  <c r="Z2498" i="5" s="1"/>
  <c r="E2508" i="3" s="1"/>
  <c r="U2498" i="5"/>
  <c r="AA2498" i="5" s="1"/>
  <c r="F2508" i="3" s="1"/>
  <c r="V2498" i="5"/>
  <c r="AB2498" i="5" s="1"/>
  <c r="G2508" i="3" s="1"/>
  <c r="W2498" i="5"/>
  <c r="AC2498" i="5" s="1"/>
  <c r="H2508" i="3" s="1"/>
  <c r="X2498" i="5"/>
  <c r="AD2498" i="5" s="1"/>
  <c r="I2508" i="3" s="1"/>
  <c r="Y2498" i="5"/>
  <c r="AE2498" i="5" s="1"/>
  <c r="J2508" i="3" s="1"/>
  <c r="T2499" i="5"/>
  <c r="Z2499" i="5" s="1"/>
  <c r="E2509" i="3" s="1"/>
  <c r="U2499" i="5"/>
  <c r="AA2499" i="5" s="1"/>
  <c r="F2509" i="3" s="1"/>
  <c r="V2499" i="5"/>
  <c r="AB2499" i="5" s="1"/>
  <c r="G2509" i="3" s="1"/>
  <c r="W2499" i="5"/>
  <c r="AC2499" i="5" s="1"/>
  <c r="H2509" i="3" s="1"/>
  <c r="X2499" i="5"/>
  <c r="AD2499" i="5" s="1"/>
  <c r="I2509" i="3" s="1"/>
  <c r="Y2499" i="5"/>
  <c r="AE2499" i="5" s="1"/>
  <c r="J2509" i="3" s="1"/>
  <c r="T2500" i="5"/>
  <c r="Z2500" i="5" s="1"/>
  <c r="E2510" i="3" s="1"/>
  <c r="U2500" i="5"/>
  <c r="AA2500" i="5" s="1"/>
  <c r="F2510" i="3" s="1"/>
  <c r="V2500" i="5"/>
  <c r="AB2500" i="5" s="1"/>
  <c r="G2510" i="3" s="1"/>
  <c r="W2500" i="5"/>
  <c r="AC2500" i="5" s="1"/>
  <c r="H2510" i="3" s="1"/>
  <c r="X2500" i="5"/>
  <c r="AD2500" i="5" s="1"/>
  <c r="Y2500" i="5"/>
  <c r="AE2500" i="5" s="1"/>
  <c r="J2510" i="3" s="1"/>
  <c r="T2501" i="5"/>
  <c r="Z2501" i="5" s="1"/>
  <c r="E2511" i="3" s="1"/>
  <c r="U2501" i="5"/>
  <c r="AA2501" i="5" s="1"/>
  <c r="F2511" i="3" s="1"/>
  <c r="V2501" i="5"/>
  <c r="AB2501" i="5" s="1"/>
  <c r="G2511" i="3" s="1"/>
  <c r="W2501" i="5"/>
  <c r="AC2501" i="5" s="1"/>
  <c r="H2511" i="3" s="1"/>
  <c r="X2501" i="5"/>
  <c r="AD2501" i="5" s="1"/>
  <c r="I2511" i="3" s="1"/>
  <c r="Y2501" i="5"/>
  <c r="AE2501" i="5" s="1"/>
  <c r="J2511" i="3" s="1"/>
  <c r="T2502" i="5"/>
  <c r="Z2502" i="5" s="1"/>
  <c r="E2512" i="3" s="1"/>
  <c r="U2502" i="5"/>
  <c r="AA2502" i="5" s="1"/>
  <c r="F2512" i="3" s="1"/>
  <c r="V2502" i="5"/>
  <c r="AB2502" i="5" s="1"/>
  <c r="G2512" i="3" s="1"/>
  <c r="W2502" i="5"/>
  <c r="AC2502" i="5" s="1"/>
  <c r="H2512" i="3" s="1"/>
  <c r="X2502" i="5"/>
  <c r="AD2502" i="5" s="1"/>
  <c r="I2512" i="3" s="1"/>
  <c r="Y2502" i="5"/>
  <c r="AE2502" i="5" s="1"/>
  <c r="T2503" i="5"/>
  <c r="Z2503" i="5" s="1"/>
  <c r="E2513" i="3" s="1"/>
  <c r="U2503" i="5"/>
  <c r="AA2503" i="5" s="1"/>
  <c r="V2503" i="5"/>
  <c r="AB2503" i="5" s="1"/>
  <c r="G2513" i="3" s="1"/>
  <c r="W2503" i="5"/>
  <c r="AC2503" i="5" s="1"/>
  <c r="H2513" i="3" s="1"/>
  <c r="X2503" i="5"/>
  <c r="AD2503" i="5" s="1"/>
  <c r="I2513" i="3" s="1"/>
  <c r="Y2503" i="5"/>
  <c r="AE2503" i="5" s="1"/>
  <c r="J2513" i="3" s="1"/>
  <c r="T2504" i="5"/>
  <c r="Z2504" i="5" s="1"/>
  <c r="E2514" i="3" s="1"/>
  <c r="U2504" i="5"/>
  <c r="AA2504" i="5" s="1"/>
  <c r="F2514" i="3" s="1"/>
  <c r="V2504" i="5"/>
  <c r="AB2504" i="5" s="1"/>
  <c r="W2504" i="5"/>
  <c r="AC2504" i="5" s="1"/>
  <c r="H2514" i="3" s="1"/>
  <c r="X2504" i="5"/>
  <c r="AD2504" i="5" s="1"/>
  <c r="I2514" i="3" s="1"/>
  <c r="Y2504" i="5"/>
  <c r="AE2504" i="5" s="1"/>
  <c r="J2514" i="3" s="1"/>
  <c r="T2505" i="5"/>
  <c r="Z2505" i="5" s="1"/>
  <c r="E2515" i="3" s="1"/>
  <c r="U2505" i="5"/>
  <c r="AA2505" i="5" s="1"/>
  <c r="F2515" i="3" s="1"/>
  <c r="V2505" i="5"/>
  <c r="AB2505" i="5" s="1"/>
  <c r="G2515" i="3" s="1"/>
  <c r="W2505" i="5"/>
  <c r="AC2505" i="5" s="1"/>
  <c r="H2515" i="3" s="1"/>
  <c r="X2505" i="5"/>
  <c r="AD2505" i="5" s="1"/>
  <c r="I2515" i="3" s="1"/>
  <c r="Y2505" i="5"/>
  <c r="AE2505" i="5" s="1"/>
  <c r="J2515" i="3" s="1"/>
  <c r="T2506" i="5"/>
  <c r="Z2506" i="5" s="1"/>
  <c r="U2506" i="5"/>
  <c r="AA2506" i="5" s="1"/>
  <c r="F2516" i="3" s="1"/>
  <c r="V2506" i="5"/>
  <c r="AB2506" i="5" s="1"/>
  <c r="G2516" i="3" s="1"/>
  <c r="W2506" i="5"/>
  <c r="AC2506" i="5" s="1"/>
  <c r="H2516" i="3" s="1"/>
  <c r="X2506" i="5"/>
  <c r="AD2506" i="5" s="1"/>
  <c r="I2516" i="3" s="1"/>
  <c r="Y2506" i="5"/>
  <c r="AE2506" i="5" s="1"/>
  <c r="J2516" i="3" s="1"/>
  <c r="T2507" i="5"/>
  <c r="Z2507" i="5" s="1"/>
  <c r="E2517" i="3" s="1"/>
  <c r="U2507" i="5"/>
  <c r="AA2507" i="5" s="1"/>
  <c r="F2517" i="3" s="1"/>
  <c r="V2507" i="5"/>
  <c r="AB2507" i="5" s="1"/>
  <c r="W2507" i="5"/>
  <c r="AC2507" i="5" s="1"/>
  <c r="H2517" i="3" s="1"/>
  <c r="X2507" i="5"/>
  <c r="AD2507" i="5" s="1"/>
  <c r="I2517" i="3" s="1"/>
  <c r="Y2507" i="5"/>
  <c r="AE2507" i="5" s="1"/>
  <c r="J2517" i="3" s="1"/>
  <c r="T2508" i="5"/>
  <c r="Z2508" i="5" s="1"/>
  <c r="E2518" i="3" s="1"/>
  <c r="U2508" i="5"/>
  <c r="AA2508" i="5" s="1"/>
  <c r="F2518" i="3" s="1"/>
  <c r="V2508" i="5"/>
  <c r="AB2508" i="5" s="1"/>
  <c r="G2518" i="3" s="1"/>
  <c r="W2508" i="5"/>
  <c r="AC2508" i="5" s="1"/>
  <c r="X2508" i="5"/>
  <c r="AD2508" i="5" s="1"/>
  <c r="I2518" i="3" s="1"/>
  <c r="Y2508" i="5"/>
  <c r="AE2508" i="5" s="1"/>
  <c r="J2518" i="3" s="1"/>
  <c r="T2509" i="5"/>
  <c r="Z2509" i="5" s="1"/>
  <c r="E2519" i="3" s="1"/>
  <c r="U2509" i="5"/>
  <c r="AA2509" i="5" s="1"/>
  <c r="F2519" i="3" s="1"/>
  <c r="V2509" i="5"/>
  <c r="AB2509" i="5" s="1"/>
  <c r="G2519" i="3" s="1"/>
  <c r="W2509" i="5"/>
  <c r="AC2509" i="5" s="1"/>
  <c r="H2519" i="3" s="1"/>
  <c r="X2509" i="5"/>
  <c r="AD2509" i="5" s="1"/>
  <c r="Y2509" i="5"/>
  <c r="AE2509" i="5" s="1"/>
  <c r="J2519" i="3" s="1"/>
  <c r="T2510" i="5"/>
  <c r="Z2510" i="5" s="1"/>
  <c r="E2520" i="3" s="1"/>
  <c r="U2510" i="5"/>
  <c r="AA2510" i="5" s="1"/>
  <c r="F2520" i="3" s="1"/>
  <c r="V2510" i="5"/>
  <c r="AB2510" i="5" s="1"/>
  <c r="G2520" i="3" s="1"/>
  <c r="W2510" i="5"/>
  <c r="AC2510" i="5" s="1"/>
  <c r="H2520" i="3" s="1"/>
  <c r="X2510" i="5"/>
  <c r="AD2510" i="5" s="1"/>
  <c r="I2520" i="3" s="1"/>
  <c r="Y2510" i="5"/>
  <c r="AE2510" i="5" s="1"/>
  <c r="J2520" i="3" s="1"/>
  <c r="T2511" i="5"/>
  <c r="Z2511" i="5" s="1"/>
  <c r="U2511" i="5"/>
  <c r="AA2511" i="5" s="1"/>
  <c r="F2521" i="3" s="1"/>
  <c r="V2511" i="5"/>
  <c r="AB2511" i="5" s="1"/>
  <c r="G2521" i="3" s="1"/>
  <c r="W2511" i="5"/>
  <c r="AC2511" i="5" s="1"/>
  <c r="H2521" i="3" s="1"/>
  <c r="X2511" i="5"/>
  <c r="AD2511" i="5" s="1"/>
  <c r="I2521" i="3" s="1"/>
  <c r="Y2511" i="5"/>
  <c r="AE2511" i="5" s="1"/>
  <c r="J2521" i="3" s="1"/>
  <c r="T2512" i="5"/>
  <c r="Z2512" i="5" s="1"/>
  <c r="E2522" i="3" s="1"/>
  <c r="U2512" i="5"/>
  <c r="AA2512" i="5" s="1"/>
  <c r="V2512" i="5"/>
  <c r="AB2512" i="5" s="1"/>
  <c r="G2522" i="3" s="1"/>
  <c r="W2512" i="5"/>
  <c r="AC2512" i="5" s="1"/>
  <c r="H2522" i="3" s="1"/>
  <c r="X2512" i="5"/>
  <c r="AD2512" i="5" s="1"/>
  <c r="I2522" i="3" s="1"/>
  <c r="Y2512" i="5"/>
  <c r="AE2512" i="5" s="1"/>
  <c r="J2522" i="3" s="1"/>
  <c r="T2513" i="5"/>
  <c r="Z2513" i="5" s="1"/>
  <c r="E2523" i="3" s="1"/>
  <c r="U2513" i="5"/>
  <c r="AA2513" i="5" s="1"/>
  <c r="F2523" i="3" s="1"/>
  <c r="V2513" i="5"/>
  <c r="AB2513" i="5" s="1"/>
  <c r="G2523" i="3" s="1"/>
  <c r="W2513" i="5"/>
  <c r="AC2513" i="5" s="1"/>
  <c r="H2523" i="3" s="1"/>
  <c r="X2513" i="5"/>
  <c r="AD2513" i="5" s="1"/>
  <c r="I2523" i="3" s="1"/>
  <c r="Y2513" i="5"/>
  <c r="AE2513" i="5" s="1"/>
  <c r="J2523" i="3" s="1"/>
  <c r="T2514" i="5"/>
  <c r="Z2514" i="5" s="1"/>
  <c r="U2514" i="5"/>
  <c r="AA2514" i="5" s="1"/>
  <c r="F2524" i="3" s="1"/>
  <c r="V2514" i="5"/>
  <c r="AB2514" i="5" s="1"/>
  <c r="G2524" i="3" s="1"/>
  <c r="W2514" i="5"/>
  <c r="AC2514" i="5" s="1"/>
  <c r="H2524" i="3" s="1"/>
  <c r="X2514" i="5"/>
  <c r="AD2514" i="5" s="1"/>
  <c r="I2524" i="3" s="1"/>
  <c r="Y2514" i="5"/>
  <c r="AE2514" i="5" s="1"/>
  <c r="J2524" i="3" s="1"/>
  <c r="T2515" i="5"/>
  <c r="Z2515" i="5" s="1"/>
  <c r="E2525" i="3" s="1"/>
  <c r="U2515" i="5"/>
  <c r="AA2515" i="5" s="1"/>
  <c r="F2525" i="3" s="1"/>
  <c r="V2515" i="5"/>
  <c r="AB2515" i="5" s="1"/>
  <c r="G2525" i="3" s="1"/>
  <c r="W2515" i="5"/>
  <c r="AC2515" i="5" s="1"/>
  <c r="H2525" i="3" s="1"/>
  <c r="X2515" i="5"/>
  <c r="AD2515" i="5" s="1"/>
  <c r="I2525" i="3" s="1"/>
  <c r="Y2515" i="5"/>
  <c r="AE2515" i="5" s="1"/>
  <c r="J2525" i="3" s="1"/>
  <c r="T2516" i="5"/>
  <c r="Z2516" i="5" s="1"/>
  <c r="E2526" i="3" s="1"/>
  <c r="U2516" i="5"/>
  <c r="AA2516" i="5" s="1"/>
  <c r="F2526" i="3" s="1"/>
  <c r="V2516" i="5"/>
  <c r="AB2516" i="5" s="1"/>
  <c r="G2526" i="3" s="1"/>
  <c r="W2516" i="5"/>
  <c r="AC2516" i="5" s="1"/>
  <c r="H2526" i="3" s="1"/>
  <c r="X2516" i="5"/>
  <c r="AD2516" i="5" s="1"/>
  <c r="I2526" i="3" s="1"/>
  <c r="Y2516" i="5"/>
  <c r="AE2516" i="5" s="1"/>
  <c r="J2526" i="3" s="1"/>
  <c r="T2517" i="5"/>
  <c r="Z2517" i="5" s="1"/>
  <c r="E2527" i="3" s="1"/>
  <c r="U2517" i="5"/>
  <c r="AA2517" i="5" s="1"/>
  <c r="F2527" i="3" s="1"/>
  <c r="V2517" i="5"/>
  <c r="AB2517" i="5" s="1"/>
  <c r="G2527" i="3" s="1"/>
  <c r="W2517" i="5"/>
  <c r="AC2517" i="5" s="1"/>
  <c r="H2527" i="3" s="1"/>
  <c r="X2517" i="5"/>
  <c r="AD2517" i="5" s="1"/>
  <c r="I2527" i="3" s="1"/>
  <c r="Y2517" i="5"/>
  <c r="AE2517" i="5" s="1"/>
  <c r="J2527" i="3" s="1"/>
  <c r="T2518" i="5"/>
  <c r="Z2518" i="5" s="1"/>
  <c r="U2518" i="5"/>
  <c r="AA2518" i="5" s="1"/>
  <c r="F2528" i="3" s="1"/>
  <c r="V2518" i="5"/>
  <c r="AB2518" i="5" s="1"/>
  <c r="G2528" i="3" s="1"/>
  <c r="W2518" i="5"/>
  <c r="AC2518" i="5" s="1"/>
  <c r="H2528" i="3" s="1"/>
  <c r="X2518" i="5"/>
  <c r="AD2518" i="5" s="1"/>
  <c r="I2528" i="3" s="1"/>
  <c r="Y2518" i="5"/>
  <c r="AE2518" i="5" s="1"/>
  <c r="T2519" i="5"/>
  <c r="Z2519" i="5" s="1"/>
  <c r="E2529" i="3" s="1"/>
  <c r="U2519" i="5"/>
  <c r="AA2519" i="5" s="1"/>
  <c r="F2529" i="3" s="1"/>
  <c r="V2519" i="5"/>
  <c r="AB2519" i="5" s="1"/>
  <c r="G2529" i="3" s="1"/>
  <c r="W2519" i="5"/>
  <c r="AC2519" i="5" s="1"/>
  <c r="H2529" i="3" s="1"/>
  <c r="X2519" i="5"/>
  <c r="AD2519" i="5" s="1"/>
  <c r="I2529" i="3" s="1"/>
  <c r="Y2519" i="5"/>
  <c r="AE2519" i="5" s="1"/>
  <c r="J2529" i="3" s="1"/>
  <c r="T2520" i="5"/>
  <c r="Z2520" i="5" s="1"/>
  <c r="E2530" i="3" s="1"/>
  <c r="U2520" i="5"/>
  <c r="AA2520" i="5" s="1"/>
  <c r="F2530" i="3" s="1"/>
  <c r="V2520" i="5"/>
  <c r="AB2520" i="5" s="1"/>
  <c r="G2530" i="3" s="1"/>
  <c r="W2520" i="5"/>
  <c r="AC2520" i="5" s="1"/>
  <c r="H2530" i="3" s="1"/>
  <c r="X2520" i="5"/>
  <c r="AD2520" i="5" s="1"/>
  <c r="I2530" i="3" s="1"/>
  <c r="Y2520" i="5"/>
  <c r="AE2520" i="5" s="1"/>
  <c r="J2530" i="3" s="1"/>
  <c r="T2521" i="5"/>
  <c r="Z2521" i="5" s="1"/>
  <c r="E2531" i="3" s="1"/>
  <c r="U2521" i="5"/>
  <c r="AA2521" i="5" s="1"/>
  <c r="F2531" i="3" s="1"/>
  <c r="V2521" i="5"/>
  <c r="AB2521" i="5" s="1"/>
  <c r="G2531" i="3" s="1"/>
  <c r="W2521" i="5"/>
  <c r="AC2521" i="5" s="1"/>
  <c r="H2531" i="3" s="1"/>
  <c r="X2521" i="5"/>
  <c r="AD2521" i="5" s="1"/>
  <c r="I2531" i="3" s="1"/>
  <c r="Y2521" i="5"/>
  <c r="AE2521" i="5" s="1"/>
  <c r="J2531" i="3" s="1"/>
  <c r="T2522" i="5"/>
  <c r="Z2522" i="5" s="1"/>
  <c r="U2522" i="5"/>
  <c r="AA2522" i="5" s="1"/>
  <c r="F2532" i="3" s="1"/>
  <c r="V2522" i="5"/>
  <c r="AB2522" i="5" s="1"/>
  <c r="G2532" i="3" s="1"/>
  <c r="W2522" i="5"/>
  <c r="AC2522" i="5" s="1"/>
  <c r="H2532" i="3" s="1"/>
  <c r="X2522" i="5"/>
  <c r="AD2522" i="5" s="1"/>
  <c r="I2532" i="3" s="1"/>
  <c r="Y2522" i="5"/>
  <c r="AE2522" i="5" s="1"/>
  <c r="J2532" i="3" s="1"/>
  <c r="T2523" i="5"/>
  <c r="Z2523" i="5" s="1"/>
  <c r="E2533" i="3" s="1"/>
  <c r="U2523" i="5"/>
  <c r="AA2523" i="5" s="1"/>
  <c r="F2533" i="3" s="1"/>
  <c r="V2523" i="5"/>
  <c r="AB2523" i="5" s="1"/>
  <c r="G2533" i="3" s="1"/>
  <c r="W2523" i="5"/>
  <c r="AC2523" i="5" s="1"/>
  <c r="H2533" i="3" s="1"/>
  <c r="X2523" i="5"/>
  <c r="AD2523" i="5" s="1"/>
  <c r="I2533" i="3" s="1"/>
  <c r="Y2523" i="5"/>
  <c r="AE2523" i="5" s="1"/>
  <c r="J2533" i="3" s="1"/>
  <c r="T2524" i="5"/>
  <c r="Z2524" i="5" s="1"/>
  <c r="E2534" i="3" s="1"/>
  <c r="U2524" i="5"/>
  <c r="AA2524" i="5" s="1"/>
  <c r="F2534" i="3" s="1"/>
  <c r="V2524" i="5"/>
  <c r="AB2524" i="5" s="1"/>
  <c r="G2534" i="3" s="1"/>
  <c r="W2524" i="5"/>
  <c r="AC2524" i="5" s="1"/>
  <c r="H2534" i="3" s="1"/>
  <c r="X2524" i="5"/>
  <c r="AD2524" i="5" s="1"/>
  <c r="I2534" i="3" s="1"/>
  <c r="Y2524" i="5"/>
  <c r="AE2524" i="5" s="1"/>
  <c r="J2534" i="3" s="1"/>
  <c r="T2525" i="5"/>
  <c r="Z2525" i="5" s="1"/>
  <c r="E2535" i="3" s="1"/>
  <c r="U2525" i="5"/>
  <c r="AA2525" i="5" s="1"/>
  <c r="F2535" i="3" s="1"/>
  <c r="V2525" i="5"/>
  <c r="AB2525" i="5" s="1"/>
  <c r="G2535" i="3" s="1"/>
  <c r="W2525" i="5"/>
  <c r="AC2525" i="5" s="1"/>
  <c r="H2535" i="3" s="1"/>
  <c r="X2525" i="5"/>
  <c r="AD2525" i="5" s="1"/>
  <c r="I2535" i="3" s="1"/>
  <c r="Y2525" i="5"/>
  <c r="AE2525" i="5" s="1"/>
  <c r="J2535" i="3" s="1"/>
  <c r="T2526" i="5"/>
  <c r="Z2526" i="5" s="1"/>
  <c r="E2536" i="3" s="1"/>
  <c r="U2526" i="5"/>
  <c r="AA2526" i="5" s="1"/>
  <c r="F2536" i="3" s="1"/>
  <c r="V2526" i="5"/>
  <c r="AB2526" i="5" s="1"/>
  <c r="G2536" i="3" s="1"/>
  <c r="W2526" i="5"/>
  <c r="AC2526" i="5" s="1"/>
  <c r="H2536" i="3" s="1"/>
  <c r="X2526" i="5"/>
  <c r="AD2526" i="5" s="1"/>
  <c r="I2536" i="3" s="1"/>
  <c r="Y2526" i="5"/>
  <c r="AE2526" i="5" s="1"/>
  <c r="J2536" i="3" s="1"/>
  <c r="T2527" i="5"/>
  <c r="Z2527" i="5" s="1"/>
  <c r="E2537" i="3" s="1"/>
  <c r="U2527" i="5"/>
  <c r="AA2527" i="5" s="1"/>
  <c r="F2537" i="3" s="1"/>
  <c r="V2527" i="5"/>
  <c r="AB2527" i="5" s="1"/>
  <c r="G2537" i="3" s="1"/>
  <c r="W2527" i="5"/>
  <c r="AC2527" i="5" s="1"/>
  <c r="H2537" i="3" s="1"/>
  <c r="X2527" i="5"/>
  <c r="AD2527" i="5" s="1"/>
  <c r="I2537" i="3" s="1"/>
  <c r="Y2527" i="5"/>
  <c r="AE2527" i="5" s="1"/>
  <c r="J2537" i="3" s="1"/>
  <c r="T2528" i="5"/>
  <c r="Z2528" i="5" s="1"/>
  <c r="E2538" i="3" s="1"/>
  <c r="U2528" i="5"/>
  <c r="AA2528" i="5" s="1"/>
  <c r="F2538" i="3" s="1"/>
  <c r="V2528" i="5"/>
  <c r="AB2528" i="5" s="1"/>
  <c r="G2538" i="3" s="1"/>
  <c r="W2528" i="5"/>
  <c r="AC2528" i="5" s="1"/>
  <c r="H2538" i="3" s="1"/>
  <c r="X2528" i="5"/>
  <c r="AD2528" i="5" s="1"/>
  <c r="I2538" i="3" s="1"/>
  <c r="Y2528" i="5"/>
  <c r="AE2528" i="5" s="1"/>
  <c r="T2529" i="5"/>
  <c r="Z2529" i="5" s="1"/>
  <c r="E2539" i="3" s="1"/>
  <c r="U2529" i="5"/>
  <c r="AA2529" i="5" s="1"/>
  <c r="F2539" i="3" s="1"/>
  <c r="V2529" i="5"/>
  <c r="AB2529" i="5" s="1"/>
  <c r="G2539" i="3" s="1"/>
  <c r="W2529" i="5"/>
  <c r="AC2529" i="5" s="1"/>
  <c r="H2539" i="3" s="1"/>
  <c r="X2529" i="5"/>
  <c r="AD2529" i="5" s="1"/>
  <c r="I2539" i="3" s="1"/>
  <c r="Y2529" i="5"/>
  <c r="AE2529" i="5" s="1"/>
  <c r="J2539" i="3" s="1"/>
  <c r="T2530" i="5"/>
  <c r="Z2530" i="5" s="1"/>
  <c r="U2530" i="5"/>
  <c r="AA2530" i="5" s="1"/>
  <c r="F2540" i="3" s="1"/>
  <c r="V2530" i="5"/>
  <c r="AB2530" i="5" s="1"/>
  <c r="G2540" i="3" s="1"/>
  <c r="W2530" i="5"/>
  <c r="AC2530" i="5" s="1"/>
  <c r="H2540" i="3" s="1"/>
  <c r="X2530" i="5"/>
  <c r="AD2530" i="5" s="1"/>
  <c r="I2540" i="3" s="1"/>
  <c r="Y2530" i="5"/>
  <c r="AE2530" i="5" s="1"/>
  <c r="J2540" i="3" s="1"/>
  <c r="T2531" i="5"/>
  <c r="Z2531" i="5" s="1"/>
  <c r="E2541" i="3" s="1"/>
  <c r="U2531" i="5"/>
  <c r="AA2531" i="5" s="1"/>
  <c r="F2541" i="3" s="1"/>
  <c r="V2531" i="5"/>
  <c r="AB2531" i="5" s="1"/>
  <c r="G2541" i="3" s="1"/>
  <c r="W2531" i="5"/>
  <c r="AC2531" i="5" s="1"/>
  <c r="H2541" i="3" s="1"/>
  <c r="X2531" i="5"/>
  <c r="AD2531" i="5" s="1"/>
  <c r="I2541" i="3" s="1"/>
  <c r="Y2531" i="5"/>
  <c r="AE2531" i="5" s="1"/>
  <c r="J2541" i="3" s="1"/>
  <c r="T2532" i="5"/>
  <c r="Z2532" i="5" s="1"/>
  <c r="E2542" i="3" s="1"/>
  <c r="U2532" i="5"/>
  <c r="AA2532" i="5" s="1"/>
  <c r="F2542" i="3" s="1"/>
  <c r="V2532" i="5"/>
  <c r="AB2532" i="5" s="1"/>
  <c r="G2542" i="3" s="1"/>
  <c r="W2532" i="5"/>
  <c r="AC2532" i="5" s="1"/>
  <c r="H2542" i="3" s="1"/>
  <c r="X2532" i="5"/>
  <c r="AD2532" i="5" s="1"/>
  <c r="I2542" i="3" s="1"/>
  <c r="Y2532" i="5"/>
  <c r="AE2532" i="5" s="1"/>
  <c r="J2542" i="3" s="1"/>
  <c r="T2533" i="5"/>
  <c r="Z2533" i="5" s="1"/>
  <c r="E2543" i="3" s="1"/>
  <c r="U2533" i="5"/>
  <c r="AA2533" i="5" s="1"/>
  <c r="F2543" i="3" s="1"/>
  <c r="V2533" i="5"/>
  <c r="AB2533" i="5" s="1"/>
  <c r="G2543" i="3" s="1"/>
  <c r="W2533" i="5"/>
  <c r="AC2533" i="5" s="1"/>
  <c r="X2533" i="5"/>
  <c r="AD2533" i="5" s="1"/>
  <c r="I2543" i="3" s="1"/>
  <c r="Y2533" i="5"/>
  <c r="AE2533" i="5" s="1"/>
  <c r="J2543" i="3" s="1"/>
  <c r="T2534" i="5"/>
  <c r="Z2534" i="5" s="1"/>
  <c r="E2544" i="3" s="1"/>
  <c r="U2534" i="5"/>
  <c r="AA2534" i="5" s="1"/>
  <c r="F2544" i="3" s="1"/>
  <c r="V2534" i="5"/>
  <c r="AB2534" i="5" s="1"/>
  <c r="G2544" i="3" s="1"/>
  <c r="W2534" i="5"/>
  <c r="AC2534" i="5" s="1"/>
  <c r="H2544" i="3" s="1"/>
  <c r="X2534" i="5"/>
  <c r="AD2534" i="5" s="1"/>
  <c r="I2544" i="3" s="1"/>
  <c r="Y2534" i="5"/>
  <c r="AE2534" i="5" s="1"/>
  <c r="T2535" i="5"/>
  <c r="Z2535" i="5" s="1"/>
  <c r="E2545" i="3" s="1"/>
  <c r="U2535" i="5"/>
  <c r="AA2535" i="5" s="1"/>
  <c r="F2545" i="3" s="1"/>
  <c r="V2535" i="5"/>
  <c r="AB2535" i="5" s="1"/>
  <c r="G2545" i="3" s="1"/>
  <c r="W2535" i="5"/>
  <c r="AC2535" i="5" s="1"/>
  <c r="H2545" i="3" s="1"/>
  <c r="X2535" i="5"/>
  <c r="AD2535" i="5" s="1"/>
  <c r="I2545" i="3" s="1"/>
  <c r="Y2535" i="5"/>
  <c r="AE2535" i="5" s="1"/>
  <c r="J2545" i="3" s="1"/>
  <c r="T2536" i="5"/>
  <c r="Z2536" i="5" s="1"/>
  <c r="E2546" i="3" s="1"/>
  <c r="U2536" i="5"/>
  <c r="AA2536" i="5" s="1"/>
  <c r="F2546" i="3" s="1"/>
  <c r="V2536" i="5"/>
  <c r="AB2536" i="5" s="1"/>
  <c r="G2546" i="3" s="1"/>
  <c r="W2536" i="5"/>
  <c r="AC2536" i="5" s="1"/>
  <c r="H2546" i="3" s="1"/>
  <c r="X2536" i="5"/>
  <c r="AD2536" i="5" s="1"/>
  <c r="I2546" i="3" s="1"/>
  <c r="Y2536" i="5"/>
  <c r="AE2536" i="5" s="1"/>
  <c r="J2546" i="3" s="1"/>
  <c r="T2537" i="5"/>
  <c r="Z2537" i="5" s="1"/>
  <c r="E2547" i="3" s="1"/>
  <c r="U2537" i="5"/>
  <c r="AA2537" i="5" s="1"/>
  <c r="F2547" i="3" s="1"/>
  <c r="V2537" i="5"/>
  <c r="AB2537" i="5" s="1"/>
  <c r="G2547" i="3" s="1"/>
  <c r="W2537" i="5"/>
  <c r="AC2537" i="5" s="1"/>
  <c r="H2547" i="3" s="1"/>
  <c r="X2537" i="5"/>
  <c r="AD2537" i="5" s="1"/>
  <c r="I2547" i="3" s="1"/>
  <c r="Y2537" i="5"/>
  <c r="AE2537" i="5" s="1"/>
  <c r="J2547" i="3" s="1"/>
  <c r="T2538" i="5"/>
  <c r="Z2538" i="5" s="1"/>
  <c r="E2548" i="3" s="1"/>
  <c r="U2538" i="5"/>
  <c r="AA2538" i="5" s="1"/>
  <c r="F2548" i="3" s="1"/>
  <c r="V2538" i="5"/>
  <c r="AB2538" i="5" s="1"/>
  <c r="G2548" i="3" s="1"/>
  <c r="W2538" i="5"/>
  <c r="AC2538" i="5" s="1"/>
  <c r="H2548" i="3" s="1"/>
  <c r="X2538" i="5"/>
  <c r="AD2538" i="5" s="1"/>
  <c r="I2548" i="3" s="1"/>
  <c r="Y2538" i="5"/>
  <c r="AE2538" i="5" s="1"/>
  <c r="J2548" i="3" s="1"/>
  <c r="T2539" i="5"/>
  <c r="Z2539" i="5" s="1"/>
  <c r="U2539" i="5"/>
  <c r="AA2539" i="5" s="1"/>
  <c r="F2549" i="3" s="1"/>
  <c r="V2539" i="5"/>
  <c r="AB2539" i="5" s="1"/>
  <c r="G2549" i="3" s="1"/>
  <c r="W2539" i="5"/>
  <c r="AC2539" i="5" s="1"/>
  <c r="H2549" i="3" s="1"/>
  <c r="X2539" i="5"/>
  <c r="AD2539" i="5" s="1"/>
  <c r="I2549" i="3" s="1"/>
  <c r="Y2539" i="5"/>
  <c r="AE2539" i="5" s="1"/>
  <c r="J2549" i="3" s="1"/>
  <c r="T2540" i="5"/>
  <c r="Z2540" i="5" s="1"/>
  <c r="E2550" i="3" s="1"/>
  <c r="U2540" i="5"/>
  <c r="AA2540" i="5" s="1"/>
  <c r="F2550" i="3" s="1"/>
  <c r="V2540" i="5"/>
  <c r="AB2540" i="5" s="1"/>
  <c r="G2550" i="3" s="1"/>
  <c r="W2540" i="5"/>
  <c r="AC2540" i="5" s="1"/>
  <c r="H2550" i="3" s="1"/>
  <c r="X2540" i="5"/>
  <c r="AD2540" i="5" s="1"/>
  <c r="I2550" i="3" s="1"/>
  <c r="Y2540" i="5"/>
  <c r="AE2540" i="5" s="1"/>
  <c r="J2550" i="3" s="1"/>
  <c r="T2541" i="5"/>
  <c r="Z2541" i="5" s="1"/>
  <c r="E2551" i="3" s="1"/>
  <c r="U2541" i="5"/>
  <c r="AA2541" i="5" s="1"/>
  <c r="F2551" i="3" s="1"/>
  <c r="V2541" i="5"/>
  <c r="AB2541" i="5" s="1"/>
  <c r="G2551" i="3" s="1"/>
  <c r="W2541" i="5"/>
  <c r="AC2541" i="5" s="1"/>
  <c r="X2541" i="5"/>
  <c r="AD2541" i="5" s="1"/>
  <c r="I2551" i="3" s="1"/>
  <c r="Y2541" i="5"/>
  <c r="AE2541" i="5" s="1"/>
  <c r="J2551" i="3" s="1"/>
  <c r="T2542" i="5"/>
  <c r="Z2542" i="5" s="1"/>
  <c r="E2552" i="3" s="1"/>
  <c r="U2542" i="5"/>
  <c r="AA2542" i="5" s="1"/>
  <c r="F2552" i="3" s="1"/>
  <c r="V2542" i="5"/>
  <c r="AB2542" i="5" s="1"/>
  <c r="G2552" i="3" s="1"/>
  <c r="W2542" i="5"/>
  <c r="AC2542" i="5" s="1"/>
  <c r="H2552" i="3" s="1"/>
  <c r="X2542" i="5"/>
  <c r="AD2542" i="5" s="1"/>
  <c r="I2552" i="3" s="1"/>
  <c r="Y2542" i="5"/>
  <c r="AE2542" i="5" s="1"/>
  <c r="J2552" i="3" s="1"/>
  <c r="T2543" i="5"/>
  <c r="Z2543" i="5" s="1"/>
  <c r="E2553" i="3" s="1"/>
  <c r="U2543" i="5"/>
  <c r="AA2543" i="5" s="1"/>
  <c r="F2553" i="3" s="1"/>
  <c r="V2543" i="5"/>
  <c r="AB2543" i="5" s="1"/>
  <c r="W2543" i="5"/>
  <c r="AC2543" i="5" s="1"/>
  <c r="H2553" i="3" s="1"/>
  <c r="X2543" i="5"/>
  <c r="AD2543" i="5" s="1"/>
  <c r="I2553" i="3" s="1"/>
  <c r="Y2543" i="5"/>
  <c r="AE2543" i="5" s="1"/>
  <c r="J2553" i="3" s="1"/>
  <c r="T2544" i="5"/>
  <c r="Z2544" i="5" s="1"/>
  <c r="U2544" i="5"/>
  <c r="AA2544" i="5" s="1"/>
  <c r="F2554" i="3" s="1"/>
  <c r="V2544" i="5"/>
  <c r="AB2544" i="5" s="1"/>
  <c r="G2554" i="3" s="1"/>
  <c r="W2544" i="5"/>
  <c r="AC2544" i="5" s="1"/>
  <c r="H2554" i="3" s="1"/>
  <c r="X2544" i="5"/>
  <c r="AD2544" i="5" s="1"/>
  <c r="I2554" i="3" s="1"/>
  <c r="Y2544" i="5"/>
  <c r="AE2544" i="5" s="1"/>
  <c r="J2554" i="3" s="1"/>
  <c r="T2545" i="5"/>
  <c r="Z2545" i="5" s="1"/>
  <c r="E2555" i="3" s="1"/>
  <c r="U2545" i="5"/>
  <c r="AA2545" i="5" s="1"/>
  <c r="F2555" i="3" s="1"/>
  <c r="V2545" i="5"/>
  <c r="AB2545" i="5" s="1"/>
  <c r="G2555" i="3" s="1"/>
  <c r="W2545" i="5"/>
  <c r="AC2545" i="5" s="1"/>
  <c r="H2555" i="3" s="1"/>
  <c r="X2545" i="5"/>
  <c r="AD2545" i="5" s="1"/>
  <c r="I2555" i="3" s="1"/>
  <c r="Y2545" i="5"/>
  <c r="AE2545" i="5" s="1"/>
  <c r="J2555" i="3" s="1"/>
  <c r="T2546" i="5"/>
  <c r="Z2546" i="5" s="1"/>
  <c r="E2556" i="3" s="1"/>
  <c r="U2546" i="5"/>
  <c r="AA2546" i="5" s="1"/>
  <c r="F2556" i="3" s="1"/>
  <c r="V2546" i="5"/>
  <c r="AB2546" i="5" s="1"/>
  <c r="G2556" i="3" s="1"/>
  <c r="W2546" i="5"/>
  <c r="AC2546" i="5" s="1"/>
  <c r="H2556" i="3" s="1"/>
  <c r="X2546" i="5"/>
  <c r="AD2546" i="5" s="1"/>
  <c r="I2556" i="3" s="1"/>
  <c r="Y2546" i="5"/>
  <c r="AE2546" i="5" s="1"/>
  <c r="T2547" i="5"/>
  <c r="Z2547" i="5" s="1"/>
  <c r="E2557" i="3" s="1"/>
  <c r="U2547" i="5"/>
  <c r="AA2547" i="5" s="1"/>
  <c r="F2557" i="3" s="1"/>
  <c r="V2547" i="5"/>
  <c r="AB2547" i="5" s="1"/>
  <c r="G2557" i="3" s="1"/>
  <c r="W2547" i="5"/>
  <c r="AC2547" i="5" s="1"/>
  <c r="H2557" i="3" s="1"/>
  <c r="X2547" i="5"/>
  <c r="AD2547" i="5" s="1"/>
  <c r="I2557" i="3" s="1"/>
  <c r="Y2547" i="5"/>
  <c r="AE2547" i="5" s="1"/>
  <c r="J2557" i="3" s="1"/>
  <c r="T2548" i="5"/>
  <c r="Z2548" i="5" s="1"/>
  <c r="E2558" i="3" s="1"/>
  <c r="U2548" i="5"/>
  <c r="AA2548" i="5" s="1"/>
  <c r="F2558" i="3" s="1"/>
  <c r="V2548" i="5"/>
  <c r="AB2548" i="5" s="1"/>
  <c r="G2558" i="3" s="1"/>
  <c r="W2548" i="5"/>
  <c r="AC2548" i="5" s="1"/>
  <c r="H2558" i="3" s="1"/>
  <c r="X2548" i="5"/>
  <c r="AD2548" i="5" s="1"/>
  <c r="I2558" i="3" s="1"/>
  <c r="Y2548" i="5"/>
  <c r="AE2548" i="5" s="1"/>
  <c r="J2558" i="3" s="1"/>
  <c r="T2549" i="5"/>
  <c r="Z2549" i="5" s="1"/>
  <c r="E2559" i="3" s="1"/>
  <c r="U2549" i="5"/>
  <c r="AA2549" i="5" s="1"/>
  <c r="F2559" i="3" s="1"/>
  <c r="V2549" i="5"/>
  <c r="AB2549" i="5" s="1"/>
  <c r="G2559" i="3" s="1"/>
  <c r="W2549" i="5"/>
  <c r="AC2549" i="5" s="1"/>
  <c r="H2559" i="3" s="1"/>
  <c r="X2549" i="5"/>
  <c r="AD2549" i="5" s="1"/>
  <c r="I2559" i="3" s="1"/>
  <c r="Y2549" i="5"/>
  <c r="AE2549" i="5" s="1"/>
  <c r="J2559" i="3" s="1"/>
  <c r="T2550" i="5"/>
  <c r="Z2550" i="5" s="1"/>
  <c r="U2550" i="5"/>
  <c r="AA2550" i="5" s="1"/>
  <c r="F2560" i="3" s="1"/>
  <c r="V2550" i="5"/>
  <c r="AB2550" i="5" s="1"/>
  <c r="G2560" i="3" s="1"/>
  <c r="W2550" i="5"/>
  <c r="AC2550" i="5" s="1"/>
  <c r="H2560" i="3" s="1"/>
  <c r="X2550" i="5"/>
  <c r="AD2550" i="5" s="1"/>
  <c r="I2560" i="3" s="1"/>
  <c r="Y2550" i="5"/>
  <c r="AE2550" i="5" s="1"/>
  <c r="J2560" i="3" s="1"/>
  <c r="T2551" i="5"/>
  <c r="Z2551" i="5" s="1"/>
  <c r="E2561" i="3" s="1"/>
  <c r="U2551" i="5"/>
  <c r="AA2551" i="5" s="1"/>
  <c r="F2561" i="3" s="1"/>
  <c r="V2551" i="5"/>
  <c r="AB2551" i="5" s="1"/>
  <c r="G2561" i="3" s="1"/>
  <c r="W2551" i="5"/>
  <c r="AC2551" i="5" s="1"/>
  <c r="H2561" i="3" s="1"/>
  <c r="X2551" i="5"/>
  <c r="AD2551" i="5" s="1"/>
  <c r="I2561" i="3" s="1"/>
  <c r="Y2551" i="5"/>
  <c r="AE2551" i="5" s="1"/>
  <c r="J2561" i="3" s="1"/>
  <c r="T2552" i="5"/>
  <c r="Z2552" i="5" s="1"/>
  <c r="E2562" i="3" s="1"/>
  <c r="U2552" i="5"/>
  <c r="AA2552" i="5" s="1"/>
  <c r="V2552" i="5"/>
  <c r="AB2552" i="5" s="1"/>
  <c r="G2562" i="3" s="1"/>
  <c r="W2552" i="5"/>
  <c r="AC2552" i="5" s="1"/>
  <c r="H2562" i="3" s="1"/>
  <c r="X2552" i="5"/>
  <c r="AD2552" i="5" s="1"/>
  <c r="I2562" i="3" s="1"/>
  <c r="Y2552" i="5"/>
  <c r="AE2552" i="5" s="1"/>
  <c r="J2562" i="3" s="1"/>
  <c r="T2553" i="5"/>
  <c r="Z2553" i="5" s="1"/>
  <c r="E2563" i="3" s="1"/>
  <c r="U2553" i="5"/>
  <c r="AA2553" i="5" s="1"/>
  <c r="F2563" i="3" s="1"/>
  <c r="V2553" i="5"/>
  <c r="AB2553" i="5" s="1"/>
  <c r="G2563" i="3" s="1"/>
  <c r="W2553" i="5"/>
  <c r="AC2553" i="5" s="1"/>
  <c r="H2563" i="3" s="1"/>
  <c r="X2553" i="5"/>
  <c r="AD2553" i="5" s="1"/>
  <c r="I2563" i="3" s="1"/>
  <c r="Y2553" i="5"/>
  <c r="AE2553" i="5" s="1"/>
  <c r="J2563" i="3" s="1"/>
  <c r="T2554" i="5"/>
  <c r="Z2554" i="5" s="1"/>
  <c r="E2564" i="3" s="1"/>
  <c r="U2554" i="5"/>
  <c r="AA2554" i="5" s="1"/>
  <c r="F2564" i="3" s="1"/>
  <c r="V2554" i="5"/>
  <c r="AB2554" i="5" s="1"/>
  <c r="G2564" i="3" s="1"/>
  <c r="W2554" i="5"/>
  <c r="AC2554" i="5" s="1"/>
  <c r="H2564" i="3" s="1"/>
  <c r="X2554" i="5"/>
  <c r="AD2554" i="5" s="1"/>
  <c r="I2564" i="3" s="1"/>
  <c r="Y2554" i="5"/>
  <c r="AE2554" i="5" s="1"/>
  <c r="T2555" i="5"/>
  <c r="Z2555" i="5" s="1"/>
  <c r="E2565" i="3" s="1"/>
  <c r="U2555" i="5"/>
  <c r="AA2555" i="5" s="1"/>
  <c r="F2565" i="3" s="1"/>
  <c r="V2555" i="5"/>
  <c r="AB2555" i="5" s="1"/>
  <c r="G2565" i="3" s="1"/>
  <c r="W2555" i="5"/>
  <c r="AC2555" i="5" s="1"/>
  <c r="H2565" i="3" s="1"/>
  <c r="X2555" i="5"/>
  <c r="AD2555" i="5" s="1"/>
  <c r="I2565" i="3" s="1"/>
  <c r="Y2555" i="5"/>
  <c r="AE2555" i="5" s="1"/>
  <c r="J2565" i="3" s="1"/>
  <c r="T2556" i="5"/>
  <c r="Z2556" i="5" s="1"/>
  <c r="E2566" i="3" s="1"/>
  <c r="U2556" i="5"/>
  <c r="AA2556" i="5" s="1"/>
  <c r="F2566" i="3" s="1"/>
  <c r="V2556" i="5"/>
  <c r="AB2556" i="5" s="1"/>
  <c r="G2566" i="3" s="1"/>
  <c r="W2556" i="5"/>
  <c r="AC2556" i="5" s="1"/>
  <c r="H2566" i="3" s="1"/>
  <c r="X2556" i="5"/>
  <c r="AD2556" i="5" s="1"/>
  <c r="I2566" i="3" s="1"/>
  <c r="Y2556" i="5"/>
  <c r="AE2556" i="5" s="1"/>
  <c r="J2566" i="3" s="1"/>
  <c r="T2557" i="5"/>
  <c r="Z2557" i="5" s="1"/>
  <c r="E2567" i="3" s="1"/>
  <c r="U2557" i="5"/>
  <c r="AA2557" i="5" s="1"/>
  <c r="F2567" i="3" s="1"/>
  <c r="V2557" i="5"/>
  <c r="AB2557" i="5" s="1"/>
  <c r="G2567" i="3" s="1"/>
  <c r="W2557" i="5"/>
  <c r="AC2557" i="5" s="1"/>
  <c r="H2567" i="3" s="1"/>
  <c r="X2557" i="5"/>
  <c r="AD2557" i="5" s="1"/>
  <c r="I2567" i="3" s="1"/>
  <c r="Y2557" i="5"/>
  <c r="AE2557" i="5" s="1"/>
  <c r="J2567" i="3" s="1"/>
  <c r="T2558" i="5"/>
  <c r="Z2558" i="5" s="1"/>
  <c r="U2558" i="5"/>
  <c r="AA2558" i="5" s="1"/>
  <c r="F2568" i="3" s="1"/>
  <c r="V2558" i="5"/>
  <c r="AB2558" i="5" s="1"/>
  <c r="G2568" i="3" s="1"/>
  <c r="W2558" i="5"/>
  <c r="AC2558" i="5" s="1"/>
  <c r="H2568" i="3" s="1"/>
  <c r="X2558" i="5"/>
  <c r="AD2558" i="5" s="1"/>
  <c r="Y2558" i="5"/>
  <c r="AE2558" i="5" s="1"/>
  <c r="J2568" i="3" s="1"/>
  <c r="T2559" i="5"/>
  <c r="Z2559" i="5" s="1"/>
  <c r="E2569" i="3" s="1"/>
  <c r="U2559" i="5"/>
  <c r="AA2559" i="5" s="1"/>
  <c r="F2569" i="3" s="1"/>
  <c r="V2559" i="5"/>
  <c r="AB2559" i="5" s="1"/>
  <c r="G2569" i="3" s="1"/>
  <c r="W2559" i="5"/>
  <c r="AC2559" i="5" s="1"/>
  <c r="H2569" i="3" s="1"/>
  <c r="X2559" i="5"/>
  <c r="AD2559" i="5" s="1"/>
  <c r="I2569" i="3" s="1"/>
  <c r="Y2559" i="5"/>
  <c r="AE2559" i="5" s="1"/>
  <c r="J2569" i="3" s="1"/>
  <c r="T2560" i="5"/>
  <c r="Z2560" i="5" s="1"/>
  <c r="E2570" i="3" s="1"/>
  <c r="U2560" i="5"/>
  <c r="AA2560" i="5" s="1"/>
  <c r="F2570" i="3" s="1"/>
  <c r="V2560" i="5"/>
  <c r="AB2560" i="5" s="1"/>
  <c r="G2570" i="3" s="1"/>
  <c r="W2560" i="5"/>
  <c r="AC2560" i="5" s="1"/>
  <c r="H2570" i="3" s="1"/>
  <c r="X2560" i="5"/>
  <c r="AD2560" i="5" s="1"/>
  <c r="I2570" i="3" s="1"/>
  <c r="Y2560" i="5"/>
  <c r="AE2560" i="5" s="1"/>
  <c r="J2570" i="3" s="1"/>
  <c r="T2561" i="5"/>
  <c r="Z2561" i="5" s="1"/>
  <c r="E2571" i="3" s="1"/>
  <c r="U2561" i="5"/>
  <c r="AA2561" i="5" s="1"/>
  <c r="F2571" i="3" s="1"/>
  <c r="V2561" i="5"/>
  <c r="AB2561" i="5" s="1"/>
  <c r="G2571" i="3" s="1"/>
  <c r="W2561" i="5"/>
  <c r="AC2561" i="5" s="1"/>
  <c r="H2571" i="3" s="1"/>
  <c r="X2561" i="5"/>
  <c r="AD2561" i="5" s="1"/>
  <c r="I2571" i="3" s="1"/>
  <c r="Y2561" i="5"/>
  <c r="AE2561" i="5" s="1"/>
  <c r="J2571" i="3" s="1"/>
  <c r="T2562" i="5"/>
  <c r="Z2562" i="5" s="1"/>
  <c r="U2562" i="5"/>
  <c r="AA2562" i="5" s="1"/>
  <c r="F2572" i="3" s="1"/>
  <c r="V2562" i="5"/>
  <c r="AB2562" i="5" s="1"/>
  <c r="G2572" i="3" s="1"/>
  <c r="W2562" i="5"/>
  <c r="AC2562" i="5" s="1"/>
  <c r="H2572" i="3" s="1"/>
  <c r="X2562" i="5"/>
  <c r="AD2562" i="5" s="1"/>
  <c r="I2572" i="3" s="1"/>
  <c r="Y2562" i="5"/>
  <c r="AE2562" i="5" s="1"/>
  <c r="J2572" i="3" s="1"/>
  <c r="T2563" i="5"/>
  <c r="Z2563" i="5" s="1"/>
  <c r="E2573" i="3" s="1"/>
  <c r="U2563" i="5"/>
  <c r="AA2563" i="5" s="1"/>
  <c r="F2573" i="3" s="1"/>
  <c r="V2563" i="5"/>
  <c r="AB2563" i="5" s="1"/>
  <c r="G2573" i="3" s="1"/>
  <c r="W2563" i="5"/>
  <c r="AC2563" i="5" s="1"/>
  <c r="H2573" i="3" s="1"/>
  <c r="X2563" i="5"/>
  <c r="AD2563" i="5" s="1"/>
  <c r="I2573" i="3" s="1"/>
  <c r="Y2563" i="5"/>
  <c r="AE2563" i="5" s="1"/>
  <c r="J2573" i="3" s="1"/>
  <c r="T2564" i="5"/>
  <c r="Z2564" i="5" s="1"/>
  <c r="E2574" i="3" s="1"/>
  <c r="U2564" i="5"/>
  <c r="AA2564" i="5" s="1"/>
  <c r="F2574" i="3" s="1"/>
  <c r="V2564" i="5"/>
  <c r="AB2564" i="5" s="1"/>
  <c r="G2574" i="3" s="1"/>
  <c r="W2564" i="5"/>
  <c r="AC2564" i="5" s="1"/>
  <c r="H2574" i="3" s="1"/>
  <c r="X2564" i="5"/>
  <c r="AD2564" i="5" s="1"/>
  <c r="Y2564" i="5"/>
  <c r="AE2564" i="5" s="1"/>
  <c r="J2574" i="3" s="1"/>
  <c r="T2565" i="5"/>
  <c r="Z2565" i="5" s="1"/>
  <c r="E2575" i="3" s="1"/>
  <c r="U2565" i="5"/>
  <c r="AA2565" i="5" s="1"/>
  <c r="F2575" i="3" s="1"/>
  <c r="V2565" i="5"/>
  <c r="AB2565" i="5" s="1"/>
  <c r="G2575" i="3" s="1"/>
  <c r="W2565" i="5"/>
  <c r="AC2565" i="5" s="1"/>
  <c r="H2575" i="3" s="1"/>
  <c r="X2565" i="5"/>
  <c r="AD2565" i="5" s="1"/>
  <c r="I2575" i="3" s="1"/>
  <c r="Y2565" i="5"/>
  <c r="AE2565" i="5" s="1"/>
  <c r="J2575" i="3" s="1"/>
  <c r="T2566" i="5"/>
  <c r="Z2566" i="5" s="1"/>
  <c r="E2576" i="3" s="1"/>
  <c r="U2566" i="5"/>
  <c r="AA2566" i="5" s="1"/>
  <c r="F2576" i="3" s="1"/>
  <c r="V2566" i="5"/>
  <c r="AB2566" i="5" s="1"/>
  <c r="G2576" i="3" s="1"/>
  <c r="W2566" i="5"/>
  <c r="AC2566" i="5" s="1"/>
  <c r="H2576" i="3" s="1"/>
  <c r="X2566" i="5"/>
  <c r="AD2566" i="5" s="1"/>
  <c r="I2576" i="3" s="1"/>
  <c r="Y2566" i="5"/>
  <c r="AE2566" i="5" s="1"/>
  <c r="T2567" i="5"/>
  <c r="Z2567" i="5" s="1"/>
  <c r="E2577" i="3" s="1"/>
  <c r="U2567" i="5"/>
  <c r="AA2567" i="5" s="1"/>
  <c r="F2577" i="3" s="1"/>
  <c r="V2567" i="5"/>
  <c r="AB2567" i="5" s="1"/>
  <c r="G2577" i="3" s="1"/>
  <c r="W2567" i="5"/>
  <c r="AC2567" i="5" s="1"/>
  <c r="H2577" i="3" s="1"/>
  <c r="X2567" i="5"/>
  <c r="AD2567" i="5" s="1"/>
  <c r="I2577" i="3" s="1"/>
  <c r="Y2567" i="5"/>
  <c r="AE2567" i="5" s="1"/>
  <c r="J2577" i="3" s="1"/>
  <c r="T2568" i="5"/>
  <c r="Z2568" i="5" s="1"/>
  <c r="E2578" i="3" s="1"/>
  <c r="U2568" i="5"/>
  <c r="AA2568" i="5" s="1"/>
  <c r="F2578" i="3" s="1"/>
  <c r="V2568" i="5"/>
  <c r="AB2568" i="5" s="1"/>
  <c r="G2578" i="3" s="1"/>
  <c r="W2568" i="5"/>
  <c r="AC2568" i="5" s="1"/>
  <c r="H2578" i="3" s="1"/>
  <c r="X2568" i="5"/>
  <c r="AD2568" i="5" s="1"/>
  <c r="Y2568" i="5"/>
  <c r="AE2568" i="5" s="1"/>
  <c r="J2578" i="3" s="1"/>
  <c r="T2569" i="5"/>
  <c r="Z2569" i="5" s="1"/>
  <c r="E2579" i="3" s="1"/>
  <c r="U2569" i="5"/>
  <c r="AA2569" i="5" s="1"/>
  <c r="F2579" i="3" s="1"/>
  <c r="V2569" i="5"/>
  <c r="AB2569" i="5" s="1"/>
  <c r="G2579" i="3" s="1"/>
  <c r="W2569" i="5"/>
  <c r="AC2569" i="5" s="1"/>
  <c r="X2569" i="5"/>
  <c r="AD2569" i="5" s="1"/>
  <c r="I2579" i="3" s="1"/>
  <c r="Y2569" i="5"/>
  <c r="AE2569" i="5" s="1"/>
  <c r="T2570" i="5"/>
  <c r="Z2570" i="5" s="1"/>
  <c r="E2580" i="3" s="1"/>
  <c r="U2570" i="5"/>
  <c r="AA2570" i="5" s="1"/>
  <c r="F2580" i="3" s="1"/>
  <c r="V2570" i="5"/>
  <c r="AB2570" i="5" s="1"/>
  <c r="G2580" i="3" s="1"/>
  <c r="W2570" i="5"/>
  <c r="AC2570" i="5" s="1"/>
  <c r="H2580" i="3" s="1"/>
  <c r="X2570" i="5"/>
  <c r="AD2570" i="5" s="1"/>
  <c r="I2580" i="3" s="1"/>
  <c r="Y2570" i="5"/>
  <c r="AE2570" i="5" s="1"/>
  <c r="J2580" i="3" s="1"/>
  <c r="T2571" i="5"/>
  <c r="Z2571" i="5" s="1"/>
  <c r="E2581" i="3" s="1"/>
  <c r="U2571" i="5"/>
  <c r="AA2571" i="5" s="1"/>
  <c r="F2581" i="3" s="1"/>
  <c r="V2571" i="5"/>
  <c r="AB2571" i="5" s="1"/>
  <c r="G2581" i="3" s="1"/>
  <c r="W2571" i="5"/>
  <c r="AC2571" i="5" s="1"/>
  <c r="H2581" i="3" s="1"/>
  <c r="X2571" i="5"/>
  <c r="AD2571" i="5" s="1"/>
  <c r="I2581" i="3" s="1"/>
  <c r="Y2571" i="5"/>
  <c r="AE2571" i="5" s="1"/>
  <c r="J2581" i="3" s="1"/>
  <c r="T2572" i="5"/>
  <c r="Z2572" i="5" s="1"/>
  <c r="E2582" i="3" s="1"/>
  <c r="U2572" i="5"/>
  <c r="AA2572" i="5" s="1"/>
  <c r="F2582" i="3" s="1"/>
  <c r="V2572" i="5"/>
  <c r="AB2572" i="5" s="1"/>
  <c r="G2582" i="3" s="1"/>
  <c r="W2572" i="5"/>
  <c r="AC2572" i="5" s="1"/>
  <c r="X2572" i="5"/>
  <c r="AD2572" i="5" s="1"/>
  <c r="I2582" i="3" s="1"/>
  <c r="Y2572" i="5"/>
  <c r="AE2572" i="5" s="1"/>
  <c r="J2582" i="3" s="1"/>
  <c r="T2573" i="5"/>
  <c r="Z2573" i="5" s="1"/>
  <c r="E2583" i="3" s="1"/>
  <c r="U2573" i="5"/>
  <c r="AA2573" i="5" s="1"/>
  <c r="F2583" i="3" s="1"/>
  <c r="V2573" i="5"/>
  <c r="AB2573" i="5" s="1"/>
  <c r="G2583" i="3" s="1"/>
  <c r="W2573" i="5"/>
  <c r="AC2573" i="5" s="1"/>
  <c r="H2583" i="3" s="1"/>
  <c r="X2573" i="5"/>
  <c r="AD2573" i="5" s="1"/>
  <c r="I2583" i="3" s="1"/>
  <c r="Y2573" i="5"/>
  <c r="AE2573" i="5" s="1"/>
  <c r="J2583" i="3" s="1"/>
  <c r="T2574" i="5"/>
  <c r="Z2574" i="5" s="1"/>
  <c r="E2584" i="3" s="1"/>
  <c r="U2574" i="5"/>
  <c r="AA2574" i="5" s="1"/>
  <c r="F2584" i="3" s="1"/>
  <c r="V2574" i="5"/>
  <c r="AB2574" i="5" s="1"/>
  <c r="G2584" i="3" s="1"/>
  <c r="W2574" i="5"/>
  <c r="AC2574" i="5" s="1"/>
  <c r="H2584" i="3" s="1"/>
  <c r="X2574" i="5"/>
  <c r="AD2574" i="5" s="1"/>
  <c r="I2584" i="3" s="1"/>
  <c r="Y2574" i="5"/>
  <c r="AE2574" i="5" s="1"/>
  <c r="J2584" i="3" s="1"/>
  <c r="T2575" i="5"/>
  <c r="Z2575" i="5" s="1"/>
  <c r="E2585" i="3" s="1"/>
  <c r="U2575" i="5"/>
  <c r="AA2575" i="5" s="1"/>
  <c r="F2585" i="3" s="1"/>
  <c r="V2575" i="5"/>
  <c r="AB2575" i="5" s="1"/>
  <c r="W2575" i="5"/>
  <c r="AC2575" i="5" s="1"/>
  <c r="H2585" i="3" s="1"/>
  <c r="X2575" i="5"/>
  <c r="AD2575" i="5" s="1"/>
  <c r="I2585" i="3" s="1"/>
  <c r="Y2575" i="5"/>
  <c r="AE2575" i="5" s="1"/>
  <c r="J2585" i="3" s="1"/>
  <c r="T2576" i="5"/>
  <c r="Z2576" i="5" s="1"/>
  <c r="E2586" i="3" s="1"/>
  <c r="U2576" i="5"/>
  <c r="AA2576" i="5" s="1"/>
  <c r="F2586" i="3" s="1"/>
  <c r="V2576" i="5"/>
  <c r="AB2576" i="5" s="1"/>
  <c r="G2586" i="3" s="1"/>
  <c r="W2576" i="5"/>
  <c r="AC2576" i="5" s="1"/>
  <c r="H2586" i="3" s="1"/>
  <c r="X2576" i="5"/>
  <c r="AD2576" i="5" s="1"/>
  <c r="I2586" i="3" s="1"/>
  <c r="Y2576" i="5"/>
  <c r="AE2576" i="5" s="1"/>
  <c r="J2586" i="3" s="1"/>
  <c r="T2577" i="5"/>
  <c r="Z2577" i="5" s="1"/>
  <c r="E2587" i="3" s="1"/>
  <c r="U2577" i="5"/>
  <c r="AA2577" i="5" s="1"/>
  <c r="F2587" i="3" s="1"/>
  <c r="V2577" i="5"/>
  <c r="AB2577" i="5" s="1"/>
  <c r="G2587" i="3" s="1"/>
  <c r="W2577" i="5"/>
  <c r="AC2577" i="5" s="1"/>
  <c r="H2587" i="3" s="1"/>
  <c r="X2577" i="5"/>
  <c r="AD2577" i="5" s="1"/>
  <c r="I2587" i="3" s="1"/>
  <c r="Y2577" i="5"/>
  <c r="AE2577" i="5" s="1"/>
  <c r="J2587" i="3" s="1"/>
  <c r="T2578" i="5"/>
  <c r="Z2578" i="5" s="1"/>
  <c r="E2588" i="3" s="1"/>
  <c r="U2578" i="5"/>
  <c r="AA2578" i="5" s="1"/>
  <c r="F2588" i="3" s="1"/>
  <c r="V2578" i="5"/>
  <c r="AB2578" i="5" s="1"/>
  <c r="G2588" i="3" s="1"/>
  <c r="W2578" i="5"/>
  <c r="AC2578" i="5" s="1"/>
  <c r="H2588" i="3" s="1"/>
  <c r="X2578" i="5"/>
  <c r="AD2578" i="5" s="1"/>
  <c r="I2588" i="3" s="1"/>
  <c r="Y2578" i="5"/>
  <c r="AE2578" i="5" s="1"/>
  <c r="J2588" i="3" s="1"/>
  <c r="T2579" i="5"/>
  <c r="Z2579" i="5" s="1"/>
  <c r="E2589" i="3" s="1"/>
  <c r="U2579" i="5"/>
  <c r="AA2579" i="5" s="1"/>
  <c r="F2589" i="3" s="1"/>
  <c r="V2579" i="5"/>
  <c r="AB2579" i="5" s="1"/>
  <c r="G2589" i="3" s="1"/>
  <c r="W2579" i="5"/>
  <c r="AC2579" i="5" s="1"/>
  <c r="H2589" i="3" s="1"/>
  <c r="X2579" i="5"/>
  <c r="AD2579" i="5" s="1"/>
  <c r="I2589" i="3" s="1"/>
  <c r="Y2579" i="5"/>
  <c r="AE2579" i="5" s="1"/>
  <c r="J2589" i="3" s="1"/>
  <c r="T2580" i="5"/>
  <c r="Z2580" i="5" s="1"/>
  <c r="E2590" i="3" s="1"/>
  <c r="U2580" i="5"/>
  <c r="AA2580" i="5" s="1"/>
  <c r="F2590" i="3" s="1"/>
  <c r="V2580" i="5"/>
  <c r="AB2580" i="5" s="1"/>
  <c r="G2590" i="3" s="1"/>
  <c r="W2580" i="5"/>
  <c r="AC2580" i="5" s="1"/>
  <c r="H2590" i="3" s="1"/>
  <c r="X2580" i="5"/>
  <c r="AD2580" i="5" s="1"/>
  <c r="I2590" i="3" s="1"/>
  <c r="Y2580" i="5"/>
  <c r="AE2580" i="5" s="1"/>
  <c r="J2590" i="3" s="1"/>
  <c r="T2581" i="5"/>
  <c r="Z2581" i="5" s="1"/>
  <c r="E2591" i="3" s="1"/>
  <c r="U2581" i="5"/>
  <c r="AA2581" i="5" s="1"/>
  <c r="F2591" i="3" s="1"/>
  <c r="V2581" i="5"/>
  <c r="AB2581" i="5" s="1"/>
  <c r="G2591" i="3" s="1"/>
  <c r="W2581" i="5"/>
  <c r="AC2581" i="5" s="1"/>
  <c r="X2581" i="5"/>
  <c r="AD2581" i="5" s="1"/>
  <c r="Y2581" i="5"/>
  <c r="AE2581" i="5" s="1"/>
  <c r="J2591" i="3" s="1"/>
  <c r="T2582" i="5"/>
  <c r="Z2582" i="5" s="1"/>
  <c r="U2582" i="5"/>
  <c r="AA2582" i="5" s="1"/>
  <c r="F2592" i="3" s="1"/>
  <c r="V2582" i="5"/>
  <c r="AB2582" i="5" s="1"/>
  <c r="G2592" i="3" s="1"/>
  <c r="W2582" i="5"/>
  <c r="AC2582" i="5" s="1"/>
  <c r="H2592" i="3" s="1"/>
  <c r="X2582" i="5"/>
  <c r="AD2582" i="5" s="1"/>
  <c r="I2592" i="3" s="1"/>
  <c r="Y2582" i="5"/>
  <c r="AE2582" i="5" s="1"/>
  <c r="J2592" i="3" s="1"/>
  <c r="T2583" i="5"/>
  <c r="Z2583" i="5" s="1"/>
  <c r="E2593" i="3" s="1"/>
  <c r="U2583" i="5"/>
  <c r="AA2583" i="5" s="1"/>
  <c r="F2593" i="3" s="1"/>
  <c r="V2583" i="5"/>
  <c r="AB2583" i="5" s="1"/>
  <c r="G2593" i="3" s="1"/>
  <c r="W2583" i="5"/>
  <c r="AC2583" i="5" s="1"/>
  <c r="H2593" i="3" s="1"/>
  <c r="X2583" i="5"/>
  <c r="AD2583" i="5" s="1"/>
  <c r="I2593" i="3" s="1"/>
  <c r="Y2583" i="5"/>
  <c r="AE2583" i="5" s="1"/>
  <c r="J2593" i="3" s="1"/>
  <c r="T2584" i="5"/>
  <c r="Z2584" i="5" s="1"/>
  <c r="E2594" i="3" s="1"/>
  <c r="U2584" i="5"/>
  <c r="AA2584" i="5" s="1"/>
  <c r="F2594" i="3" s="1"/>
  <c r="V2584" i="5"/>
  <c r="AB2584" i="5" s="1"/>
  <c r="G2594" i="3" s="1"/>
  <c r="W2584" i="5"/>
  <c r="AC2584" i="5" s="1"/>
  <c r="H2594" i="3" s="1"/>
  <c r="X2584" i="5"/>
  <c r="AD2584" i="5" s="1"/>
  <c r="I2594" i="3" s="1"/>
  <c r="Y2584" i="5"/>
  <c r="AE2584" i="5" s="1"/>
  <c r="J2594" i="3" s="1"/>
  <c r="T2585" i="5"/>
  <c r="Z2585" i="5" s="1"/>
  <c r="E2595" i="3" s="1"/>
  <c r="U2585" i="5"/>
  <c r="AA2585" i="5" s="1"/>
  <c r="F2595" i="3" s="1"/>
  <c r="V2585" i="5"/>
  <c r="AB2585" i="5" s="1"/>
  <c r="G2595" i="3" s="1"/>
  <c r="W2585" i="5"/>
  <c r="AC2585" i="5" s="1"/>
  <c r="H2595" i="3" s="1"/>
  <c r="X2585" i="5"/>
  <c r="AD2585" i="5" s="1"/>
  <c r="I2595" i="3" s="1"/>
  <c r="Y2585" i="5"/>
  <c r="AE2585" i="5" s="1"/>
  <c r="J2595" i="3" s="1"/>
  <c r="T2586" i="5"/>
  <c r="Z2586" i="5" s="1"/>
  <c r="E2596" i="3" s="1"/>
  <c r="U2586" i="5"/>
  <c r="AA2586" i="5" s="1"/>
  <c r="F2596" i="3" s="1"/>
  <c r="V2586" i="5"/>
  <c r="AB2586" i="5" s="1"/>
  <c r="G2596" i="3" s="1"/>
  <c r="W2586" i="5"/>
  <c r="AC2586" i="5" s="1"/>
  <c r="H2596" i="3" s="1"/>
  <c r="X2586" i="5"/>
  <c r="AD2586" i="5" s="1"/>
  <c r="Y2586" i="5"/>
  <c r="AE2586" i="5" s="1"/>
  <c r="J2596" i="3" s="1"/>
  <c r="T2587" i="5"/>
  <c r="Z2587" i="5" s="1"/>
  <c r="E2597" i="3" s="1"/>
  <c r="U2587" i="5"/>
  <c r="AA2587" i="5" s="1"/>
  <c r="F2597" i="3" s="1"/>
  <c r="V2587" i="5"/>
  <c r="AB2587" i="5" s="1"/>
  <c r="G2597" i="3" s="1"/>
  <c r="W2587" i="5"/>
  <c r="AC2587" i="5" s="1"/>
  <c r="H2597" i="3" s="1"/>
  <c r="X2587" i="5"/>
  <c r="AD2587" i="5" s="1"/>
  <c r="I2597" i="3" s="1"/>
  <c r="Y2587" i="5"/>
  <c r="AE2587" i="5" s="1"/>
  <c r="J2597" i="3" s="1"/>
  <c r="T2588" i="5"/>
  <c r="Z2588" i="5" s="1"/>
  <c r="E2598" i="3" s="1"/>
  <c r="U2588" i="5"/>
  <c r="AA2588" i="5" s="1"/>
  <c r="F2598" i="3" s="1"/>
  <c r="V2588" i="5"/>
  <c r="AB2588" i="5" s="1"/>
  <c r="W2588" i="5"/>
  <c r="AC2588" i="5" s="1"/>
  <c r="H2598" i="3" s="1"/>
  <c r="X2588" i="5"/>
  <c r="AD2588" i="5" s="1"/>
  <c r="I2598" i="3" s="1"/>
  <c r="Y2588" i="5"/>
  <c r="AE2588" i="5" s="1"/>
  <c r="J2598" i="3" s="1"/>
  <c r="T2589" i="5"/>
  <c r="Z2589" i="5" s="1"/>
  <c r="E2599" i="3" s="1"/>
  <c r="U2589" i="5"/>
  <c r="AA2589" i="5" s="1"/>
  <c r="F2599" i="3" s="1"/>
  <c r="V2589" i="5"/>
  <c r="AB2589" i="5" s="1"/>
  <c r="G2599" i="3" s="1"/>
  <c r="W2589" i="5"/>
  <c r="AC2589" i="5" s="1"/>
  <c r="X2589" i="5"/>
  <c r="AD2589" i="5" s="1"/>
  <c r="I2599" i="3" s="1"/>
  <c r="Y2589" i="5"/>
  <c r="AE2589" i="5" s="1"/>
  <c r="J2599" i="3" s="1"/>
  <c r="T2590" i="5"/>
  <c r="Z2590" i="5" s="1"/>
  <c r="U2590" i="5"/>
  <c r="AA2590" i="5" s="1"/>
  <c r="F2600" i="3" s="1"/>
  <c r="V2590" i="5"/>
  <c r="AB2590" i="5" s="1"/>
  <c r="G2600" i="3" s="1"/>
  <c r="W2590" i="5"/>
  <c r="AC2590" i="5" s="1"/>
  <c r="H2600" i="3" s="1"/>
  <c r="X2590" i="5"/>
  <c r="AD2590" i="5" s="1"/>
  <c r="I2600" i="3" s="1"/>
  <c r="Y2590" i="5"/>
  <c r="AE2590" i="5" s="1"/>
  <c r="J2600" i="3" s="1"/>
  <c r="T2591" i="5"/>
  <c r="Z2591" i="5" s="1"/>
  <c r="E2601" i="3" s="1"/>
  <c r="U2591" i="5"/>
  <c r="AA2591" i="5" s="1"/>
  <c r="F2601" i="3" s="1"/>
  <c r="V2591" i="5"/>
  <c r="AB2591" i="5" s="1"/>
  <c r="G2601" i="3" s="1"/>
  <c r="W2591" i="5"/>
  <c r="AC2591" i="5" s="1"/>
  <c r="H2601" i="3" s="1"/>
  <c r="X2591" i="5"/>
  <c r="AD2591" i="5" s="1"/>
  <c r="I2601" i="3" s="1"/>
  <c r="Y2591" i="5"/>
  <c r="AE2591" i="5" s="1"/>
  <c r="J2601" i="3" s="1"/>
  <c r="T2592" i="5"/>
  <c r="Z2592" i="5" s="1"/>
  <c r="E2602" i="3" s="1"/>
  <c r="U2592" i="5"/>
  <c r="AA2592" i="5" s="1"/>
  <c r="F2602" i="3" s="1"/>
  <c r="V2592" i="5"/>
  <c r="AB2592" i="5" s="1"/>
  <c r="G2602" i="3" s="1"/>
  <c r="W2592" i="5"/>
  <c r="AC2592" i="5" s="1"/>
  <c r="H2602" i="3" s="1"/>
  <c r="X2592" i="5"/>
  <c r="AD2592" i="5" s="1"/>
  <c r="I2602" i="3" s="1"/>
  <c r="Y2592" i="5"/>
  <c r="AE2592" i="5" s="1"/>
  <c r="J2602" i="3" s="1"/>
  <c r="T2593" i="5"/>
  <c r="Z2593" i="5" s="1"/>
  <c r="E2603" i="3" s="1"/>
  <c r="U2593" i="5"/>
  <c r="AA2593" i="5" s="1"/>
  <c r="F2603" i="3" s="1"/>
  <c r="V2593" i="5"/>
  <c r="AB2593" i="5" s="1"/>
  <c r="G2603" i="3" s="1"/>
  <c r="W2593" i="5"/>
  <c r="AC2593" i="5" s="1"/>
  <c r="H2603" i="3" s="1"/>
  <c r="X2593" i="5"/>
  <c r="AD2593" i="5" s="1"/>
  <c r="Y2593" i="5"/>
  <c r="AE2593" i="5" s="1"/>
  <c r="T2594" i="5"/>
  <c r="Z2594" i="5" s="1"/>
  <c r="E2604" i="3" s="1"/>
  <c r="U2594" i="5"/>
  <c r="AA2594" i="5" s="1"/>
  <c r="F2604" i="3" s="1"/>
  <c r="V2594" i="5"/>
  <c r="AB2594" i="5" s="1"/>
  <c r="G2604" i="3" s="1"/>
  <c r="W2594" i="5"/>
  <c r="AC2594" i="5" s="1"/>
  <c r="H2604" i="3" s="1"/>
  <c r="X2594" i="5"/>
  <c r="AD2594" i="5" s="1"/>
  <c r="I2604" i="3" s="1"/>
  <c r="Y2594" i="5"/>
  <c r="AE2594" i="5" s="1"/>
  <c r="J2604" i="3" s="1"/>
  <c r="T2595" i="5"/>
  <c r="Z2595" i="5" s="1"/>
  <c r="U2595" i="5"/>
  <c r="AA2595" i="5" s="1"/>
  <c r="F2605" i="3" s="1"/>
  <c r="V2595" i="5"/>
  <c r="AB2595" i="5" s="1"/>
  <c r="W2595" i="5"/>
  <c r="AC2595" i="5" s="1"/>
  <c r="H2605" i="3" s="1"/>
  <c r="X2595" i="5"/>
  <c r="AD2595" i="5" s="1"/>
  <c r="I2605" i="3" s="1"/>
  <c r="Y2595" i="5"/>
  <c r="AE2595" i="5" s="1"/>
  <c r="J2605" i="3" s="1"/>
  <c r="T2596" i="5"/>
  <c r="Z2596" i="5" s="1"/>
  <c r="E2606" i="3" s="1"/>
  <c r="U2596" i="5"/>
  <c r="AA2596" i="5" s="1"/>
  <c r="F2606" i="3" s="1"/>
  <c r="V2596" i="5"/>
  <c r="AB2596" i="5" s="1"/>
  <c r="G2606" i="3" s="1"/>
  <c r="W2596" i="5"/>
  <c r="AC2596" i="5" s="1"/>
  <c r="H2606" i="3" s="1"/>
  <c r="X2596" i="5"/>
  <c r="AD2596" i="5" s="1"/>
  <c r="I2606" i="3" s="1"/>
  <c r="Y2596" i="5"/>
  <c r="AE2596" i="5" s="1"/>
  <c r="J2606" i="3" s="1"/>
  <c r="T2597" i="5"/>
  <c r="Z2597" i="5" s="1"/>
  <c r="E2607" i="3" s="1"/>
  <c r="U2597" i="5"/>
  <c r="AA2597" i="5" s="1"/>
  <c r="F2607" i="3" s="1"/>
  <c r="V2597" i="5"/>
  <c r="AB2597" i="5" s="1"/>
  <c r="G2607" i="3" s="1"/>
  <c r="W2597" i="5"/>
  <c r="AC2597" i="5" s="1"/>
  <c r="H2607" i="3" s="1"/>
  <c r="X2597" i="5"/>
  <c r="AD2597" i="5" s="1"/>
  <c r="I2607" i="3" s="1"/>
  <c r="Y2597" i="5"/>
  <c r="AE2597" i="5" s="1"/>
  <c r="J2607" i="3" s="1"/>
  <c r="T2598" i="5"/>
  <c r="Z2598" i="5" s="1"/>
  <c r="E2608" i="3" s="1"/>
  <c r="U2598" i="5"/>
  <c r="AA2598" i="5" s="1"/>
  <c r="F2608" i="3" s="1"/>
  <c r="V2598" i="5"/>
  <c r="AB2598" i="5" s="1"/>
  <c r="G2608" i="3" s="1"/>
  <c r="W2598" i="5"/>
  <c r="AC2598" i="5" s="1"/>
  <c r="H2608" i="3" s="1"/>
  <c r="X2598" i="5"/>
  <c r="AD2598" i="5" s="1"/>
  <c r="I2608" i="3" s="1"/>
  <c r="Y2598" i="5"/>
  <c r="AE2598" i="5" s="1"/>
  <c r="J2608" i="3" s="1"/>
  <c r="T2599" i="5"/>
  <c r="Z2599" i="5" s="1"/>
  <c r="E2609" i="3" s="1"/>
  <c r="U2599" i="5"/>
  <c r="AA2599" i="5" s="1"/>
  <c r="F2609" i="3" s="1"/>
  <c r="V2599" i="5"/>
  <c r="AB2599" i="5" s="1"/>
  <c r="G2609" i="3" s="1"/>
  <c r="W2599" i="5"/>
  <c r="AC2599" i="5" s="1"/>
  <c r="H2609" i="3" s="1"/>
  <c r="X2599" i="5"/>
  <c r="AD2599" i="5" s="1"/>
  <c r="I2609" i="3" s="1"/>
  <c r="Y2599" i="5"/>
  <c r="AE2599" i="5" s="1"/>
  <c r="J2609" i="3" s="1"/>
  <c r="T2600" i="5"/>
  <c r="Z2600" i="5" s="1"/>
  <c r="E2610" i="3" s="1"/>
  <c r="U2600" i="5"/>
  <c r="AA2600" i="5" s="1"/>
  <c r="F2610" i="3" s="1"/>
  <c r="V2600" i="5"/>
  <c r="AB2600" i="5" s="1"/>
  <c r="G2610" i="3" s="1"/>
  <c r="W2600" i="5"/>
  <c r="AC2600" i="5" s="1"/>
  <c r="H2610" i="3" s="1"/>
  <c r="X2600" i="5"/>
  <c r="AD2600" i="5" s="1"/>
  <c r="Y2600" i="5"/>
  <c r="AE2600" i="5" s="1"/>
  <c r="J2610" i="3" s="1"/>
  <c r="T2601" i="5"/>
  <c r="Z2601" i="5" s="1"/>
  <c r="E2611" i="3" s="1"/>
  <c r="U2601" i="5"/>
  <c r="AA2601" i="5" s="1"/>
  <c r="F2611" i="3" s="1"/>
  <c r="V2601" i="5"/>
  <c r="AB2601" i="5" s="1"/>
  <c r="G2611" i="3" s="1"/>
  <c r="W2601" i="5"/>
  <c r="AC2601" i="5" s="1"/>
  <c r="X2601" i="5"/>
  <c r="AD2601" i="5" s="1"/>
  <c r="I2611" i="3" s="1"/>
  <c r="Y2601" i="5"/>
  <c r="AE2601" i="5" s="1"/>
  <c r="J2611" i="3" s="1"/>
  <c r="T2602" i="5"/>
  <c r="Z2602" i="5" s="1"/>
  <c r="E2612" i="3" s="1"/>
  <c r="U2602" i="5"/>
  <c r="AA2602" i="5" s="1"/>
  <c r="F2612" i="3" s="1"/>
  <c r="V2602" i="5"/>
  <c r="AB2602" i="5" s="1"/>
  <c r="G2612" i="3" s="1"/>
  <c r="W2602" i="5"/>
  <c r="AC2602" i="5" s="1"/>
  <c r="H2612" i="3" s="1"/>
  <c r="X2602" i="5"/>
  <c r="AD2602" i="5" s="1"/>
  <c r="I2612" i="3" s="1"/>
  <c r="Y2602" i="5"/>
  <c r="AE2602" i="5" s="1"/>
  <c r="J2612" i="3" s="1"/>
  <c r="T2603" i="5"/>
  <c r="Z2603" i="5" s="1"/>
  <c r="E2613" i="3" s="1"/>
  <c r="U2603" i="5"/>
  <c r="AA2603" i="5" s="1"/>
  <c r="F2613" i="3" s="1"/>
  <c r="V2603" i="5"/>
  <c r="AB2603" i="5" s="1"/>
  <c r="G2613" i="3" s="1"/>
  <c r="W2603" i="5"/>
  <c r="AC2603" i="5" s="1"/>
  <c r="H2613" i="3" s="1"/>
  <c r="X2603" i="5"/>
  <c r="AD2603" i="5" s="1"/>
  <c r="I2613" i="3" s="1"/>
  <c r="Y2603" i="5"/>
  <c r="AE2603" i="5" s="1"/>
  <c r="J2613" i="3" s="1"/>
  <c r="T2604" i="5"/>
  <c r="Z2604" i="5" s="1"/>
  <c r="E2614" i="3" s="1"/>
  <c r="U2604" i="5"/>
  <c r="AA2604" i="5" s="1"/>
  <c r="V2604" i="5"/>
  <c r="AB2604" i="5" s="1"/>
  <c r="G2614" i="3" s="1"/>
  <c r="W2604" i="5"/>
  <c r="AC2604" i="5" s="1"/>
  <c r="H2614" i="3" s="1"/>
  <c r="X2604" i="5"/>
  <c r="AD2604" i="5" s="1"/>
  <c r="Y2604" i="5"/>
  <c r="AE2604" i="5" s="1"/>
  <c r="J2614" i="3" s="1"/>
  <c r="T2605" i="5"/>
  <c r="Z2605" i="5" s="1"/>
  <c r="E2615" i="3" s="1"/>
  <c r="U2605" i="5"/>
  <c r="AA2605" i="5" s="1"/>
  <c r="F2615" i="3" s="1"/>
  <c r="V2605" i="5"/>
  <c r="AB2605" i="5" s="1"/>
  <c r="G2615" i="3" s="1"/>
  <c r="W2605" i="5"/>
  <c r="AC2605" i="5" s="1"/>
  <c r="H2615" i="3" s="1"/>
  <c r="X2605" i="5"/>
  <c r="AD2605" i="5" s="1"/>
  <c r="I2615" i="3" s="1"/>
  <c r="Y2605" i="5"/>
  <c r="AE2605" i="5" s="1"/>
  <c r="J2615" i="3" s="1"/>
  <c r="T2606" i="5"/>
  <c r="Z2606" i="5" s="1"/>
  <c r="E2616" i="3" s="1"/>
  <c r="U2606" i="5"/>
  <c r="AA2606" i="5" s="1"/>
  <c r="F2616" i="3" s="1"/>
  <c r="V2606" i="5"/>
  <c r="AB2606" i="5" s="1"/>
  <c r="G2616" i="3" s="1"/>
  <c r="W2606" i="5"/>
  <c r="AC2606" i="5" s="1"/>
  <c r="H2616" i="3" s="1"/>
  <c r="X2606" i="5"/>
  <c r="AD2606" i="5" s="1"/>
  <c r="I2616" i="3" s="1"/>
  <c r="Y2606" i="5"/>
  <c r="AE2606" i="5" s="1"/>
  <c r="J2616" i="3" s="1"/>
  <c r="T2607" i="5"/>
  <c r="Z2607" i="5" s="1"/>
  <c r="E2617" i="3" s="1"/>
  <c r="U2607" i="5"/>
  <c r="AA2607" i="5" s="1"/>
  <c r="F2617" i="3" s="1"/>
  <c r="V2607" i="5"/>
  <c r="AB2607" i="5" s="1"/>
  <c r="G2617" i="3" s="1"/>
  <c r="W2607" i="5"/>
  <c r="AC2607" i="5" s="1"/>
  <c r="H2617" i="3" s="1"/>
  <c r="X2607" i="5"/>
  <c r="AD2607" i="5" s="1"/>
  <c r="I2617" i="3" s="1"/>
  <c r="Y2607" i="5"/>
  <c r="AE2607" i="5" s="1"/>
  <c r="J2617" i="3" s="1"/>
  <c r="T2608" i="5"/>
  <c r="Z2608" i="5" s="1"/>
  <c r="E2618" i="3" s="1"/>
  <c r="U2608" i="5"/>
  <c r="AA2608" i="5" s="1"/>
  <c r="F2618" i="3" s="1"/>
  <c r="V2608" i="5"/>
  <c r="AB2608" i="5" s="1"/>
  <c r="G2618" i="3" s="1"/>
  <c r="W2608" i="5"/>
  <c r="AC2608" i="5" s="1"/>
  <c r="H2618" i="3" s="1"/>
  <c r="X2608" i="5"/>
  <c r="AD2608" i="5" s="1"/>
  <c r="I2618" i="3" s="1"/>
  <c r="Y2608" i="5"/>
  <c r="AE2608" i="5" s="1"/>
  <c r="J2618" i="3" s="1"/>
  <c r="T2609" i="5"/>
  <c r="Z2609" i="5" s="1"/>
  <c r="E2619" i="3" s="1"/>
  <c r="U2609" i="5"/>
  <c r="AA2609" i="5" s="1"/>
  <c r="F2619" i="3" s="1"/>
  <c r="V2609" i="5"/>
  <c r="AB2609" i="5" s="1"/>
  <c r="G2619" i="3" s="1"/>
  <c r="W2609" i="5"/>
  <c r="AC2609" i="5" s="1"/>
  <c r="X2609" i="5"/>
  <c r="AD2609" i="5" s="1"/>
  <c r="I2619" i="3" s="1"/>
  <c r="Y2609" i="5"/>
  <c r="AE2609" i="5" s="1"/>
  <c r="J2619" i="3" s="1"/>
  <c r="T2610" i="5"/>
  <c r="Z2610" i="5" s="1"/>
  <c r="E2620" i="3" s="1"/>
  <c r="U2610" i="5"/>
  <c r="AA2610" i="5" s="1"/>
  <c r="F2620" i="3" s="1"/>
  <c r="V2610" i="5"/>
  <c r="AB2610" i="5" s="1"/>
  <c r="G2620" i="3" s="1"/>
  <c r="W2610" i="5"/>
  <c r="AC2610" i="5" s="1"/>
  <c r="H2620" i="3" s="1"/>
  <c r="X2610" i="5"/>
  <c r="AD2610" i="5" s="1"/>
  <c r="I2620" i="3" s="1"/>
  <c r="Y2610" i="5"/>
  <c r="AE2610" i="5" s="1"/>
  <c r="J2620" i="3" s="1"/>
  <c r="T2611" i="5"/>
  <c r="Z2611" i="5" s="1"/>
  <c r="E2621" i="3" s="1"/>
  <c r="U2611" i="5"/>
  <c r="AA2611" i="5" s="1"/>
  <c r="F2621" i="3" s="1"/>
  <c r="V2611" i="5"/>
  <c r="AB2611" i="5" s="1"/>
  <c r="W2611" i="5"/>
  <c r="AC2611" i="5" s="1"/>
  <c r="H2621" i="3" s="1"/>
  <c r="X2611" i="5"/>
  <c r="AD2611" i="5" s="1"/>
  <c r="I2621" i="3" s="1"/>
  <c r="Y2611" i="5"/>
  <c r="AE2611" i="5" s="1"/>
  <c r="J2621" i="3" s="1"/>
  <c r="T2612" i="5"/>
  <c r="Z2612" i="5" s="1"/>
  <c r="E2622" i="3" s="1"/>
  <c r="U2612" i="5"/>
  <c r="AA2612" i="5" s="1"/>
  <c r="F2622" i="3" s="1"/>
  <c r="V2612" i="5"/>
  <c r="AB2612" i="5" s="1"/>
  <c r="G2622" i="3" s="1"/>
  <c r="W2612" i="5"/>
  <c r="AC2612" i="5" s="1"/>
  <c r="H2622" i="3" s="1"/>
  <c r="X2612" i="5"/>
  <c r="AD2612" i="5" s="1"/>
  <c r="Y2612" i="5"/>
  <c r="AE2612" i="5" s="1"/>
  <c r="J2622" i="3" s="1"/>
  <c r="T2613" i="5"/>
  <c r="Z2613" i="5" s="1"/>
  <c r="E2623" i="3" s="1"/>
  <c r="U2613" i="5"/>
  <c r="AA2613" i="5" s="1"/>
  <c r="F2623" i="3" s="1"/>
  <c r="V2613" i="5"/>
  <c r="AB2613" i="5" s="1"/>
  <c r="G2623" i="3" s="1"/>
  <c r="W2613" i="5"/>
  <c r="AC2613" i="5" s="1"/>
  <c r="H2623" i="3" s="1"/>
  <c r="X2613" i="5"/>
  <c r="AD2613" i="5" s="1"/>
  <c r="I2623" i="3" s="1"/>
  <c r="Y2613" i="5"/>
  <c r="AE2613" i="5" s="1"/>
  <c r="J2623" i="3" s="1"/>
  <c r="T2614" i="5"/>
  <c r="Z2614" i="5" s="1"/>
  <c r="E2624" i="3" s="1"/>
  <c r="U2614" i="5"/>
  <c r="AA2614" i="5" s="1"/>
  <c r="F2624" i="3" s="1"/>
  <c r="V2614" i="5"/>
  <c r="AB2614" i="5" s="1"/>
  <c r="G2624" i="3" s="1"/>
  <c r="W2614" i="5"/>
  <c r="AC2614" i="5" s="1"/>
  <c r="H2624" i="3" s="1"/>
  <c r="X2614" i="5"/>
  <c r="AD2614" i="5" s="1"/>
  <c r="I2624" i="3" s="1"/>
  <c r="Y2614" i="5"/>
  <c r="AE2614" i="5" s="1"/>
  <c r="J2624" i="3" s="1"/>
  <c r="T2615" i="5"/>
  <c r="Z2615" i="5" s="1"/>
  <c r="U2615" i="5"/>
  <c r="AA2615" i="5" s="1"/>
  <c r="V2615" i="5"/>
  <c r="AB2615" i="5" s="1"/>
  <c r="G2625" i="3" s="1"/>
  <c r="W2615" i="5"/>
  <c r="AC2615" i="5" s="1"/>
  <c r="H2625" i="3" s="1"/>
  <c r="X2615" i="5"/>
  <c r="AD2615" i="5" s="1"/>
  <c r="I2625" i="3" s="1"/>
  <c r="Y2615" i="5"/>
  <c r="AE2615" i="5" s="1"/>
  <c r="J2625" i="3" s="1"/>
  <c r="T2616" i="5"/>
  <c r="Z2616" i="5" s="1"/>
  <c r="E2626" i="3" s="1"/>
  <c r="U2616" i="5"/>
  <c r="AA2616" i="5" s="1"/>
  <c r="F2626" i="3" s="1"/>
  <c r="V2616" i="5"/>
  <c r="AB2616" i="5" s="1"/>
  <c r="G2626" i="3" s="1"/>
  <c r="W2616" i="5"/>
  <c r="AC2616" i="5" s="1"/>
  <c r="X2616" i="5"/>
  <c r="AD2616" i="5" s="1"/>
  <c r="I2626" i="3" s="1"/>
  <c r="Y2616" i="5"/>
  <c r="AE2616" i="5" s="1"/>
  <c r="J2626" i="3" s="1"/>
  <c r="T2617" i="5"/>
  <c r="Z2617" i="5" s="1"/>
  <c r="E2627" i="3" s="1"/>
  <c r="U2617" i="5"/>
  <c r="AA2617" i="5" s="1"/>
  <c r="F2627" i="3" s="1"/>
  <c r="V2617" i="5"/>
  <c r="AB2617" i="5" s="1"/>
  <c r="G2627" i="3" s="1"/>
  <c r="W2617" i="5"/>
  <c r="AC2617" i="5" s="1"/>
  <c r="X2617" i="5"/>
  <c r="AD2617" i="5" s="1"/>
  <c r="I2627" i="3" s="1"/>
  <c r="Y2617" i="5"/>
  <c r="AE2617" i="5" s="1"/>
  <c r="J2627" i="3" s="1"/>
  <c r="T2618" i="5"/>
  <c r="Z2618" i="5" s="1"/>
  <c r="U2618" i="5"/>
  <c r="AA2618" i="5" s="1"/>
  <c r="F2628" i="3" s="1"/>
  <c r="V2618" i="5"/>
  <c r="AB2618" i="5" s="1"/>
  <c r="G2628" i="3" s="1"/>
  <c r="W2618" i="5"/>
  <c r="AC2618" i="5" s="1"/>
  <c r="H2628" i="3" s="1"/>
  <c r="X2618" i="5"/>
  <c r="AD2618" i="5" s="1"/>
  <c r="I2628" i="3" s="1"/>
  <c r="Y2618" i="5"/>
  <c r="AE2618" i="5" s="1"/>
  <c r="J2628" i="3" s="1"/>
  <c r="T2619" i="5"/>
  <c r="Z2619" i="5" s="1"/>
  <c r="U2619" i="5"/>
  <c r="AA2619" i="5" s="1"/>
  <c r="F2629" i="3" s="1"/>
  <c r="V2619" i="5"/>
  <c r="AB2619" i="5" s="1"/>
  <c r="G2629" i="3" s="1"/>
  <c r="W2619" i="5"/>
  <c r="AC2619" i="5" s="1"/>
  <c r="H2629" i="3" s="1"/>
  <c r="X2619" i="5"/>
  <c r="AD2619" i="5" s="1"/>
  <c r="I2629" i="3" s="1"/>
  <c r="Y2619" i="5"/>
  <c r="AE2619" i="5" s="1"/>
  <c r="J2629" i="3" s="1"/>
  <c r="T2620" i="5"/>
  <c r="Z2620" i="5" s="1"/>
  <c r="E2630" i="3" s="1"/>
  <c r="U2620" i="5"/>
  <c r="AA2620" i="5" s="1"/>
  <c r="F2630" i="3" s="1"/>
  <c r="V2620" i="5"/>
  <c r="AB2620" i="5" s="1"/>
  <c r="G2630" i="3" s="1"/>
  <c r="W2620" i="5"/>
  <c r="AC2620" i="5" s="1"/>
  <c r="X2620" i="5"/>
  <c r="AD2620" i="5" s="1"/>
  <c r="I2630" i="3" s="1"/>
  <c r="Y2620" i="5"/>
  <c r="AE2620" i="5" s="1"/>
  <c r="J2630" i="3" s="1"/>
  <c r="T2621" i="5"/>
  <c r="Z2621" i="5" s="1"/>
  <c r="E2631" i="3" s="1"/>
  <c r="U2621" i="5"/>
  <c r="AA2621" i="5" s="1"/>
  <c r="F2631" i="3" s="1"/>
  <c r="V2621" i="5"/>
  <c r="AB2621" i="5" s="1"/>
  <c r="G2631" i="3" s="1"/>
  <c r="W2621" i="5"/>
  <c r="AC2621" i="5" s="1"/>
  <c r="H2631" i="3" s="1"/>
  <c r="X2621" i="5"/>
  <c r="AD2621" i="5" s="1"/>
  <c r="I2631" i="3" s="1"/>
  <c r="Y2621" i="5"/>
  <c r="AE2621" i="5" s="1"/>
  <c r="J2631" i="3" s="1"/>
  <c r="T2622" i="5"/>
  <c r="Z2622" i="5" s="1"/>
  <c r="E2632" i="3" s="1"/>
  <c r="U2622" i="5"/>
  <c r="AA2622" i="5" s="1"/>
  <c r="F2632" i="3" s="1"/>
  <c r="V2622" i="5"/>
  <c r="AB2622" i="5" s="1"/>
  <c r="G2632" i="3" s="1"/>
  <c r="W2622" i="5"/>
  <c r="AC2622" i="5" s="1"/>
  <c r="H2632" i="3" s="1"/>
  <c r="X2622" i="5"/>
  <c r="AD2622" i="5" s="1"/>
  <c r="I2632" i="3" s="1"/>
  <c r="Y2622" i="5"/>
  <c r="AE2622" i="5" s="1"/>
  <c r="J2632" i="3" s="1"/>
  <c r="T2623" i="5"/>
  <c r="Z2623" i="5" s="1"/>
  <c r="E2633" i="3" s="1"/>
  <c r="U2623" i="5"/>
  <c r="AA2623" i="5" s="1"/>
  <c r="F2633" i="3" s="1"/>
  <c r="V2623" i="5"/>
  <c r="AB2623" i="5" s="1"/>
  <c r="W2623" i="5"/>
  <c r="AC2623" i="5" s="1"/>
  <c r="H2633" i="3" s="1"/>
  <c r="X2623" i="5"/>
  <c r="AD2623" i="5" s="1"/>
  <c r="I2633" i="3" s="1"/>
  <c r="Y2623" i="5"/>
  <c r="AE2623" i="5" s="1"/>
  <c r="J2633" i="3" s="1"/>
  <c r="T2624" i="5"/>
  <c r="Z2624" i="5" s="1"/>
  <c r="E2634" i="3" s="1"/>
  <c r="U2624" i="5"/>
  <c r="AA2624" i="5" s="1"/>
  <c r="F2634" i="3" s="1"/>
  <c r="V2624" i="5"/>
  <c r="AB2624" i="5" s="1"/>
  <c r="G2634" i="3" s="1"/>
  <c r="W2624" i="5"/>
  <c r="AC2624" i="5" s="1"/>
  <c r="H2634" i="3" s="1"/>
  <c r="X2624" i="5"/>
  <c r="AD2624" i="5" s="1"/>
  <c r="I2634" i="3" s="1"/>
  <c r="Y2624" i="5"/>
  <c r="AE2624" i="5" s="1"/>
  <c r="J2634" i="3" s="1"/>
  <c r="T2625" i="5"/>
  <c r="Z2625" i="5" s="1"/>
  <c r="U2625" i="5"/>
  <c r="AA2625" i="5" s="1"/>
  <c r="F2635" i="3" s="1"/>
  <c r="V2625" i="5"/>
  <c r="AB2625" i="5" s="1"/>
  <c r="G2635" i="3" s="1"/>
  <c r="W2625" i="5"/>
  <c r="AC2625" i="5" s="1"/>
  <c r="H2635" i="3" s="1"/>
  <c r="X2625" i="5"/>
  <c r="AD2625" i="5" s="1"/>
  <c r="I2635" i="3" s="1"/>
  <c r="Y2625" i="5"/>
  <c r="AE2625" i="5" s="1"/>
  <c r="J2635" i="3" s="1"/>
  <c r="T2626" i="5"/>
  <c r="Z2626" i="5" s="1"/>
  <c r="E2636" i="3" s="1"/>
  <c r="U2626" i="5"/>
  <c r="AA2626" i="5" s="1"/>
  <c r="F2636" i="3" s="1"/>
  <c r="V2626" i="5"/>
  <c r="AB2626" i="5" s="1"/>
  <c r="G2636" i="3" s="1"/>
  <c r="W2626" i="5"/>
  <c r="AC2626" i="5" s="1"/>
  <c r="H2636" i="3" s="1"/>
  <c r="X2626" i="5"/>
  <c r="AD2626" i="5" s="1"/>
  <c r="I2636" i="3" s="1"/>
  <c r="Y2626" i="5"/>
  <c r="AE2626" i="5" s="1"/>
  <c r="J2636" i="3" s="1"/>
  <c r="T2627" i="5"/>
  <c r="Z2627" i="5" s="1"/>
  <c r="E2637" i="3" s="1"/>
  <c r="U2627" i="5"/>
  <c r="AA2627" i="5" s="1"/>
  <c r="F2637" i="3" s="1"/>
  <c r="V2627" i="5"/>
  <c r="AB2627" i="5" s="1"/>
  <c r="W2627" i="5"/>
  <c r="AC2627" i="5" s="1"/>
  <c r="H2637" i="3" s="1"/>
  <c r="X2627" i="5"/>
  <c r="AD2627" i="5" s="1"/>
  <c r="I2637" i="3" s="1"/>
  <c r="Y2627" i="5"/>
  <c r="AE2627" i="5" s="1"/>
  <c r="J2637" i="3" s="1"/>
  <c r="T2628" i="5"/>
  <c r="Z2628" i="5" s="1"/>
  <c r="E2638" i="3" s="1"/>
  <c r="U2628" i="5"/>
  <c r="AA2628" i="5" s="1"/>
  <c r="F2638" i="3" s="1"/>
  <c r="V2628" i="5"/>
  <c r="AB2628" i="5" s="1"/>
  <c r="G2638" i="3" s="1"/>
  <c r="W2628" i="5"/>
  <c r="AC2628" i="5" s="1"/>
  <c r="H2638" i="3" s="1"/>
  <c r="X2628" i="5"/>
  <c r="AD2628" i="5" s="1"/>
  <c r="I2638" i="3" s="1"/>
  <c r="Y2628" i="5"/>
  <c r="AE2628" i="5" s="1"/>
  <c r="J2638" i="3" s="1"/>
  <c r="T2629" i="5"/>
  <c r="Z2629" i="5" s="1"/>
  <c r="E2639" i="3" s="1"/>
  <c r="U2629" i="5"/>
  <c r="AA2629" i="5" s="1"/>
  <c r="F2639" i="3" s="1"/>
  <c r="V2629" i="5"/>
  <c r="AB2629" i="5" s="1"/>
  <c r="G2639" i="3" s="1"/>
  <c r="W2629" i="5"/>
  <c r="AC2629" i="5" s="1"/>
  <c r="H2639" i="3" s="1"/>
  <c r="X2629" i="5"/>
  <c r="AD2629" i="5" s="1"/>
  <c r="I2639" i="3" s="1"/>
  <c r="Y2629" i="5"/>
  <c r="AE2629" i="5" s="1"/>
  <c r="J2639" i="3" s="1"/>
  <c r="T2630" i="5"/>
  <c r="Z2630" i="5" s="1"/>
  <c r="E2640" i="3" s="1"/>
  <c r="U2630" i="5"/>
  <c r="AA2630" i="5" s="1"/>
  <c r="F2640" i="3" s="1"/>
  <c r="V2630" i="5"/>
  <c r="AB2630" i="5" s="1"/>
  <c r="G2640" i="3" s="1"/>
  <c r="W2630" i="5"/>
  <c r="AC2630" i="5" s="1"/>
  <c r="H2640" i="3" s="1"/>
  <c r="X2630" i="5"/>
  <c r="AD2630" i="5" s="1"/>
  <c r="I2640" i="3" s="1"/>
  <c r="Y2630" i="5"/>
  <c r="AE2630" i="5" s="1"/>
  <c r="T2631" i="5"/>
  <c r="Z2631" i="5" s="1"/>
  <c r="E2641" i="3" s="1"/>
  <c r="U2631" i="5"/>
  <c r="AA2631" i="5" s="1"/>
  <c r="F2641" i="3" s="1"/>
  <c r="V2631" i="5"/>
  <c r="AB2631" i="5" s="1"/>
  <c r="W2631" i="5"/>
  <c r="AC2631" i="5" s="1"/>
  <c r="H2641" i="3" s="1"/>
  <c r="X2631" i="5"/>
  <c r="AD2631" i="5" s="1"/>
  <c r="I2641" i="3" s="1"/>
  <c r="Y2631" i="5"/>
  <c r="AE2631" i="5" s="1"/>
  <c r="J2641" i="3" s="1"/>
  <c r="T2632" i="5"/>
  <c r="Z2632" i="5" s="1"/>
  <c r="E2642" i="3" s="1"/>
  <c r="U2632" i="5"/>
  <c r="AA2632" i="5" s="1"/>
  <c r="F2642" i="3" s="1"/>
  <c r="V2632" i="5"/>
  <c r="AB2632" i="5" s="1"/>
  <c r="G2642" i="3" s="1"/>
  <c r="W2632" i="5"/>
  <c r="AC2632" i="5" s="1"/>
  <c r="H2642" i="3" s="1"/>
  <c r="X2632" i="5"/>
  <c r="AD2632" i="5" s="1"/>
  <c r="I2642" i="3" s="1"/>
  <c r="Y2632" i="5"/>
  <c r="AE2632" i="5" s="1"/>
  <c r="J2642" i="3" s="1"/>
  <c r="T2633" i="5"/>
  <c r="Z2633" i="5" s="1"/>
  <c r="E2643" i="3" s="1"/>
  <c r="U2633" i="5"/>
  <c r="AA2633" i="5" s="1"/>
  <c r="F2643" i="3" s="1"/>
  <c r="V2633" i="5"/>
  <c r="AB2633" i="5" s="1"/>
  <c r="G2643" i="3" s="1"/>
  <c r="W2633" i="5"/>
  <c r="AC2633" i="5" s="1"/>
  <c r="H2643" i="3" s="1"/>
  <c r="X2633" i="5"/>
  <c r="AD2633" i="5" s="1"/>
  <c r="I2643" i="3" s="1"/>
  <c r="Y2633" i="5"/>
  <c r="AE2633" i="5" s="1"/>
  <c r="J2643" i="3" s="1"/>
  <c r="T2634" i="5"/>
  <c r="Z2634" i="5" s="1"/>
  <c r="E2644" i="3" s="1"/>
  <c r="U2634" i="5"/>
  <c r="AA2634" i="5" s="1"/>
  <c r="F2644" i="3" s="1"/>
  <c r="V2634" i="5"/>
  <c r="AB2634" i="5" s="1"/>
  <c r="G2644" i="3" s="1"/>
  <c r="W2634" i="5"/>
  <c r="AC2634" i="5" s="1"/>
  <c r="H2644" i="3" s="1"/>
  <c r="X2634" i="5"/>
  <c r="AD2634" i="5" s="1"/>
  <c r="I2644" i="3" s="1"/>
  <c r="Y2634" i="5"/>
  <c r="AE2634" i="5" s="1"/>
  <c r="J2644" i="3" s="1"/>
  <c r="T2635" i="5"/>
  <c r="Z2635" i="5" s="1"/>
  <c r="E2645" i="3" s="1"/>
  <c r="U2635" i="5"/>
  <c r="AA2635" i="5" s="1"/>
  <c r="F2645" i="3" s="1"/>
  <c r="V2635" i="5"/>
  <c r="AB2635" i="5" s="1"/>
  <c r="G2645" i="3" s="1"/>
  <c r="W2635" i="5"/>
  <c r="AC2635" i="5" s="1"/>
  <c r="H2645" i="3" s="1"/>
  <c r="X2635" i="5"/>
  <c r="AD2635" i="5" s="1"/>
  <c r="I2645" i="3" s="1"/>
  <c r="Y2635" i="5"/>
  <c r="AE2635" i="5" s="1"/>
  <c r="J2645" i="3" s="1"/>
  <c r="T2636" i="5"/>
  <c r="Z2636" i="5" s="1"/>
  <c r="E2646" i="3" s="1"/>
  <c r="U2636" i="5"/>
  <c r="AA2636" i="5" s="1"/>
  <c r="V2636" i="5"/>
  <c r="AB2636" i="5" s="1"/>
  <c r="G2646" i="3" s="1"/>
  <c r="W2636" i="5"/>
  <c r="AC2636" i="5" s="1"/>
  <c r="H2646" i="3" s="1"/>
  <c r="X2636" i="5"/>
  <c r="AD2636" i="5" s="1"/>
  <c r="I2646" i="3" s="1"/>
  <c r="Y2636" i="5"/>
  <c r="AE2636" i="5" s="1"/>
  <c r="J2646" i="3" s="1"/>
  <c r="T2637" i="5"/>
  <c r="Z2637" i="5" s="1"/>
  <c r="E2647" i="3" s="1"/>
  <c r="U2637" i="5"/>
  <c r="AA2637" i="5" s="1"/>
  <c r="F2647" i="3" s="1"/>
  <c r="V2637" i="5"/>
  <c r="AB2637" i="5" s="1"/>
  <c r="G2647" i="3" s="1"/>
  <c r="W2637" i="5"/>
  <c r="AC2637" i="5" s="1"/>
  <c r="H2647" i="3" s="1"/>
  <c r="X2637" i="5"/>
  <c r="AD2637" i="5" s="1"/>
  <c r="I2647" i="3" s="1"/>
  <c r="Y2637" i="5"/>
  <c r="AE2637" i="5" s="1"/>
  <c r="J2647" i="3" s="1"/>
  <c r="T2638" i="5"/>
  <c r="Z2638" i="5" s="1"/>
  <c r="E2648" i="3" s="1"/>
  <c r="U2638" i="5"/>
  <c r="AA2638" i="5" s="1"/>
  <c r="F2648" i="3" s="1"/>
  <c r="V2638" i="5"/>
  <c r="AB2638" i="5" s="1"/>
  <c r="G2648" i="3" s="1"/>
  <c r="W2638" i="5"/>
  <c r="AC2638" i="5" s="1"/>
  <c r="H2648" i="3" s="1"/>
  <c r="X2638" i="5"/>
  <c r="AD2638" i="5" s="1"/>
  <c r="I2648" i="3" s="1"/>
  <c r="Y2638" i="5"/>
  <c r="AE2638" i="5" s="1"/>
  <c r="T2639" i="5"/>
  <c r="Z2639" i="5" s="1"/>
  <c r="E2649" i="3" s="1"/>
  <c r="U2639" i="5"/>
  <c r="AA2639" i="5" s="1"/>
  <c r="F2649" i="3" s="1"/>
  <c r="V2639" i="5"/>
  <c r="AB2639" i="5" s="1"/>
  <c r="G2649" i="3" s="1"/>
  <c r="W2639" i="5"/>
  <c r="AC2639" i="5" s="1"/>
  <c r="H2649" i="3" s="1"/>
  <c r="X2639" i="5"/>
  <c r="AD2639" i="5" s="1"/>
  <c r="I2649" i="3" s="1"/>
  <c r="Y2639" i="5"/>
  <c r="AE2639" i="5" s="1"/>
  <c r="J2649" i="3" s="1"/>
  <c r="T2640" i="5"/>
  <c r="Z2640" i="5" s="1"/>
  <c r="E2650" i="3" s="1"/>
  <c r="U2640" i="5"/>
  <c r="AA2640" i="5" s="1"/>
  <c r="F2650" i="3" s="1"/>
  <c r="V2640" i="5"/>
  <c r="AB2640" i="5" s="1"/>
  <c r="G2650" i="3" s="1"/>
  <c r="W2640" i="5"/>
  <c r="AC2640" i="5" s="1"/>
  <c r="H2650" i="3" s="1"/>
  <c r="X2640" i="5"/>
  <c r="AD2640" i="5" s="1"/>
  <c r="I2650" i="3" s="1"/>
  <c r="Y2640" i="5"/>
  <c r="AE2640" i="5" s="1"/>
  <c r="J2650" i="3" s="1"/>
  <c r="T2641" i="5"/>
  <c r="Z2641" i="5" s="1"/>
  <c r="E2651" i="3" s="1"/>
  <c r="U2641" i="5"/>
  <c r="AA2641" i="5" s="1"/>
  <c r="F2651" i="3" s="1"/>
  <c r="V2641" i="5"/>
  <c r="AB2641" i="5" s="1"/>
  <c r="G2651" i="3" s="1"/>
  <c r="W2641" i="5"/>
  <c r="AC2641" i="5" s="1"/>
  <c r="H2651" i="3" s="1"/>
  <c r="X2641" i="5"/>
  <c r="AD2641" i="5" s="1"/>
  <c r="I2651" i="3" s="1"/>
  <c r="Y2641" i="5"/>
  <c r="AE2641" i="5" s="1"/>
  <c r="J2651" i="3" s="1"/>
  <c r="T2642" i="5"/>
  <c r="Z2642" i="5" s="1"/>
  <c r="E2652" i="3" s="1"/>
  <c r="U2642" i="5"/>
  <c r="AA2642" i="5" s="1"/>
  <c r="F2652" i="3" s="1"/>
  <c r="V2642" i="5"/>
  <c r="AB2642" i="5" s="1"/>
  <c r="G2652" i="3" s="1"/>
  <c r="W2642" i="5"/>
  <c r="AC2642" i="5" s="1"/>
  <c r="H2652" i="3" s="1"/>
  <c r="X2642" i="5"/>
  <c r="AD2642" i="5" s="1"/>
  <c r="I2652" i="3" s="1"/>
  <c r="Y2642" i="5"/>
  <c r="AE2642" i="5" s="1"/>
  <c r="J2652" i="3" s="1"/>
  <c r="T2643" i="5"/>
  <c r="Z2643" i="5" s="1"/>
  <c r="E2653" i="3" s="1"/>
  <c r="U2643" i="5"/>
  <c r="AA2643" i="5" s="1"/>
  <c r="F2653" i="3" s="1"/>
  <c r="V2643" i="5"/>
  <c r="AB2643" i="5" s="1"/>
  <c r="G2653" i="3" s="1"/>
  <c r="W2643" i="5"/>
  <c r="AC2643" i="5" s="1"/>
  <c r="H2653" i="3" s="1"/>
  <c r="X2643" i="5"/>
  <c r="AD2643" i="5" s="1"/>
  <c r="I2653" i="3" s="1"/>
  <c r="Y2643" i="5"/>
  <c r="AE2643" i="5" s="1"/>
  <c r="J2653" i="3" s="1"/>
  <c r="T2644" i="5"/>
  <c r="Z2644" i="5" s="1"/>
  <c r="E2654" i="3" s="1"/>
  <c r="U2644" i="5"/>
  <c r="AA2644" i="5" s="1"/>
  <c r="F2654" i="3" s="1"/>
  <c r="V2644" i="5"/>
  <c r="AB2644" i="5" s="1"/>
  <c r="G2654" i="3" s="1"/>
  <c r="W2644" i="5"/>
  <c r="AC2644" i="5" s="1"/>
  <c r="H2654" i="3" s="1"/>
  <c r="X2644" i="5"/>
  <c r="AD2644" i="5" s="1"/>
  <c r="I2654" i="3" s="1"/>
  <c r="Y2644" i="5"/>
  <c r="AE2644" i="5" s="1"/>
  <c r="J2654" i="3" s="1"/>
  <c r="T2645" i="5"/>
  <c r="Z2645" i="5" s="1"/>
  <c r="E2655" i="3" s="1"/>
  <c r="U2645" i="5"/>
  <c r="AA2645" i="5" s="1"/>
  <c r="F2655" i="3" s="1"/>
  <c r="V2645" i="5"/>
  <c r="AB2645" i="5" s="1"/>
  <c r="G2655" i="3" s="1"/>
  <c r="W2645" i="5"/>
  <c r="AC2645" i="5" s="1"/>
  <c r="H2655" i="3" s="1"/>
  <c r="X2645" i="5"/>
  <c r="AD2645" i="5" s="1"/>
  <c r="I2655" i="3" s="1"/>
  <c r="Y2645" i="5"/>
  <c r="AE2645" i="5" s="1"/>
  <c r="J2655" i="3" s="1"/>
  <c r="T2646" i="5"/>
  <c r="Z2646" i="5" s="1"/>
  <c r="E2656" i="3" s="1"/>
  <c r="U2646" i="5"/>
  <c r="AA2646" i="5" s="1"/>
  <c r="F2656" i="3" s="1"/>
  <c r="V2646" i="5"/>
  <c r="AB2646" i="5" s="1"/>
  <c r="G2656" i="3" s="1"/>
  <c r="W2646" i="5"/>
  <c r="AC2646" i="5" s="1"/>
  <c r="H2656" i="3" s="1"/>
  <c r="X2646" i="5"/>
  <c r="AD2646" i="5" s="1"/>
  <c r="I2656" i="3" s="1"/>
  <c r="Y2646" i="5"/>
  <c r="AE2646" i="5" s="1"/>
  <c r="T2647" i="5"/>
  <c r="Z2647" i="5" s="1"/>
  <c r="E2657" i="3" s="1"/>
  <c r="U2647" i="5"/>
  <c r="AA2647" i="5" s="1"/>
  <c r="F2657" i="3" s="1"/>
  <c r="V2647" i="5"/>
  <c r="AB2647" i="5" s="1"/>
  <c r="G2657" i="3" s="1"/>
  <c r="W2647" i="5"/>
  <c r="AC2647" i="5" s="1"/>
  <c r="H2657" i="3" s="1"/>
  <c r="X2647" i="5"/>
  <c r="AD2647" i="5" s="1"/>
  <c r="I2657" i="3" s="1"/>
  <c r="Y2647" i="5"/>
  <c r="AE2647" i="5" s="1"/>
  <c r="J2657" i="3" s="1"/>
  <c r="T2648" i="5"/>
  <c r="Z2648" i="5" s="1"/>
  <c r="E2658" i="3" s="1"/>
  <c r="U2648" i="5"/>
  <c r="AA2648" i="5" s="1"/>
  <c r="F2658" i="3" s="1"/>
  <c r="V2648" i="5"/>
  <c r="AB2648" i="5" s="1"/>
  <c r="G2658" i="3" s="1"/>
  <c r="W2648" i="5"/>
  <c r="AC2648" i="5" s="1"/>
  <c r="H2658" i="3" s="1"/>
  <c r="X2648" i="5"/>
  <c r="AD2648" i="5" s="1"/>
  <c r="I2658" i="3" s="1"/>
  <c r="Y2648" i="5"/>
  <c r="AE2648" i="5" s="1"/>
  <c r="J2658" i="3" s="1"/>
  <c r="T2649" i="5"/>
  <c r="Z2649" i="5" s="1"/>
  <c r="E2659" i="3" s="1"/>
  <c r="U2649" i="5"/>
  <c r="AA2649" i="5" s="1"/>
  <c r="F2659" i="3" s="1"/>
  <c r="V2649" i="5"/>
  <c r="AB2649" i="5" s="1"/>
  <c r="G2659" i="3" s="1"/>
  <c r="W2649" i="5"/>
  <c r="AC2649" i="5" s="1"/>
  <c r="H2659" i="3" s="1"/>
  <c r="X2649" i="5"/>
  <c r="AD2649" i="5" s="1"/>
  <c r="I2659" i="3" s="1"/>
  <c r="Y2649" i="5"/>
  <c r="AE2649" i="5" s="1"/>
  <c r="J2659" i="3" s="1"/>
  <c r="T2650" i="5"/>
  <c r="Z2650" i="5" s="1"/>
  <c r="U2650" i="5"/>
  <c r="AA2650" i="5" s="1"/>
  <c r="F2660" i="3" s="1"/>
  <c r="V2650" i="5"/>
  <c r="AB2650" i="5" s="1"/>
  <c r="G2660" i="3" s="1"/>
  <c r="W2650" i="5"/>
  <c r="AC2650" i="5" s="1"/>
  <c r="H2660" i="3" s="1"/>
  <c r="X2650" i="5"/>
  <c r="AD2650" i="5" s="1"/>
  <c r="I2660" i="3" s="1"/>
  <c r="Y2650" i="5"/>
  <c r="AE2650" i="5" s="1"/>
  <c r="J2660" i="3" s="1"/>
  <c r="T2651" i="5"/>
  <c r="Z2651" i="5" s="1"/>
  <c r="E2661" i="3" s="1"/>
  <c r="U2651" i="5"/>
  <c r="AA2651" i="5" s="1"/>
  <c r="F2661" i="3" s="1"/>
  <c r="V2651" i="5"/>
  <c r="AB2651" i="5" s="1"/>
  <c r="G2661" i="3" s="1"/>
  <c r="W2651" i="5"/>
  <c r="AC2651" i="5" s="1"/>
  <c r="H2661" i="3" s="1"/>
  <c r="X2651" i="5"/>
  <c r="AD2651" i="5" s="1"/>
  <c r="I2661" i="3" s="1"/>
  <c r="Y2651" i="5"/>
  <c r="AE2651" i="5" s="1"/>
  <c r="J2661" i="3" s="1"/>
  <c r="T2652" i="5"/>
  <c r="Z2652" i="5" s="1"/>
  <c r="E2662" i="3" s="1"/>
  <c r="U2652" i="5"/>
  <c r="AA2652" i="5" s="1"/>
  <c r="F2662" i="3" s="1"/>
  <c r="V2652" i="5"/>
  <c r="AB2652" i="5" s="1"/>
  <c r="G2662" i="3" s="1"/>
  <c r="W2652" i="5"/>
  <c r="AC2652" i="5" s="1"/>
  <c r="H2662" i="3" s="1"/>
  <c r="X2652" i="5"/>
  <c r="AD2652" i="5" s="1"/>
  <c r="I2662" i="3" s="1"/>
  <c r="Y2652" i="5"/>
  <c r="AE2652" i="5" s="1"/>
  <c r="J2662" i="3" s="1"/>
  <c r="T2653" i="5"/>
  <c r="Z2653" i="5" s="1"/>
  <c r="E2663" i="3" s="1"/>
  <c r="U2653" i="5"/>
  <c r="AA2653" i="5" s="1"/>
  <c r="F2663" i="3" s="1"/>
  <c r="V2653" i="5"/>
  <c r="AB2653" i="5" s="1"/>
  <c r="G2663" i="3" s="1"/>
  <c r="W2653" i="5"/>
  <c r="AC2653" i="5" s="1"/>
  <c r="X2653" i="5"/>
  <c r="AD2653" i="5" s="1"/>
  <c r="I2663" i="3" s="1"/>
  <c r="Y2653" i="5"/>
  <c r="AE2653" i="5" s="1"/>
  <c r="J2663" i="3" s="1"/>
  <c r="T2654" i="5"/>
  <c r="Z2654" i="5" s="1"/>
  <c r="E2664" i="3" s="1"/>
  <c r="U2654" i="5"/>
  <c r="AA2654" i="5" s="1"/>
  <c r="F2664" i="3" s="1"/>
  <c r="V2654" i="5"/>
  <c r="AB2654" i="5" s="1"/>
  <c r="G2664" i="3" s="1"/>
  <c r="W2654" i="5"/>
  <c r="AC2654" i="5" s="1"/>
  <c r="H2664" i="3" s="1"/>
  <c r="X2654" i="5"/>
  <c r="AD2654" i="5" s="1"/>
  <c r="I2664" i="3" s="1"/>
  <c r="Y2654" i="5"/>
  <c r="AE2654" i="5" s="1"/>
  <c r="J2664" i="3" s="1"/>
  <c r="T2655" i="5"/>
  <c r="Z2655" i="5" s="1"/>
  <c r="E2665" i="3" s="1"/>
  <c r="U2655" i="5"/>
  <c r="AA2655" i="5" s="1"/>
  <c r="F2665" i="3" s="1"/>
  <c r="V2655" i="5"/>
  <c r="AB2655" i="5" s="1"/>
  <c r="W2655" i="5"/>
  <c r="AC2655" i="5" s="1"/>
  <c r="H2665" i="3" s="1"/>
  <c r="X2655" i="5"/>
  <c r="AD2655" i="5" s="1"/>
  <c r="I2665" i="3" s="1"/>
  <c r="Y2655" i="5"/>
  <c r="AE2655" i="5" s="1"/>
  <c r="J2665" i="3" s="1"/>
  <c r="T2656" i="5"/>
  <c r="Z2656" i="5" s="1"/>
  <c r="E2666" i="3" s="1"/>
  <c r="U2656" i="5"/>
  <c r="AA2656" i="5" s="1"/>
  <c r="F2666" i="3" s="1"/>
  <c r="V2656" i="5"/>
  <c r="AB2656" i="5" s="1"/>
  <c r="G2666" i="3" s="1"/>
  <c r="W2656" i="5"/>
  <c r="AC2656" i="5" s="1"/>
  <c r="H2666" i="3" s="1"/>
  <c r="X2656" i="5"/>
  <c r="AD2656" i="5" s="1"/>
  <c r="I2666" i="3" s="1"/>
  <c r="Y2656" i="5"/>
  <c r="AE2656" i="5" s="1"/>
  <c r="J2666" i="3" s="1"/>
  <c r="T2657" i="5"/>
  <c r="Z2657" i="5" s="1"/>
  <c r="U2657" i="5"/>
  <c r="AA2657" i="5" s="1"/>
  <c r="F2667" i="3" s="1"/>
  <c r="V2657" i="5"/>
  <c r="AB2657" i="5" s="1"/>
  <c r="G2667" i="3" s="1"/>
  <c r="W2657" i="5"/>
  <c r="AC2657" i="5" s="1"/>
  <c r="H2667" i="3" s="1"/>
  <c r="X2657" i="5"/>
  <c r="AD2657" i="5" s="1"/>
  <c r="I2667" i="3" s="1"/>
  <c r="Y2657" i="5"/>
  <c r="AE2657" i="5" s="1"/>
  <c r="J2667" i="3" s="1"/>
  <c r="T2658" i="5"/>
  <c r="Z2658" i="5" s="1"/>
  <c r="U2658" i="5"/>
  <c r="AA2658" i="5" s="1"/>
  <c r="F2668" i="3" s="1"/>
  <c r="V2658" i="5"/>
  <c r="AB2658" i="5" s="1"/>
  <c r="G2668" i="3" s="1"/>
  <c r="W2658" i="5"/>
  <c r="AC2658" i="5" s="1"/>
  <c r="H2668" i="3" s="1"/>
  <c r="X2658" i="5"/>
  <c r="AD2658" i="5" s="1"/>
  <c r="I2668" i="3" s="1"/>
  <c r="Y2658" i="5"/>
  <c r="AE2658" i="5" s="1"/>
  <c r="J2668" i="3" s="1"/>
  <c r="T2659" i="5"/>
  <c r="Z2659" i="5" s="1"/>
  <c r="E2669" i="3" s="1"/>
  <c r="U2659" i="5"/>
  <c r="AA2659" i="5" s="1"/>
  <c r="F2669" i="3" s="1"/>
  <c r="V2659" i="5"/>
  <c r="AB2659" i="5" s="1"/>
  <c r="G2669" i="3" s="1"/>
  <c r="W2659" i="5"/>
  <c r="AC2659" i="5" s="1"/>
  <c r="H2669" i="3" s="1"/>
  <c r="X2659" i="5"/>
  <c r="AD2659" i="5" s="1"/>
  <c r="I2669" i="3" s="1"/>
  <c r="Y2659" i="5"/>
  <c r="AE2659" i="5" s="1"/>
  <c r="J2669" i="3" s="1"/>
  <c r="T2660" i="5"/>
  <c r="Z2660" i="5" s="1"/>
  <c r="E2670" i="3" s="1"/>
  <c r="U2660" i="5"/>
  <c r="AA2660" i="5" s="1"/>
  <c r="V2660" i="5"/>
  <c r="AB2660" i="5" s="1"/>
  <c r="G2670" i="3" s="1"/>
  <c r="W2660" i="5"/>
  <c r="AC2660" i="5" s="1"/>
  <c r="H2670" i="3" s="1"/>
  <c r="X2660" i="5"/>
  <c r="AD2660" i="5" s="1"/>
  <c r="I2670" i="3" s="1"/>
  <c r="Y2660" i="5"/>
  <c r="AE2660" i="5" s="1"/>
  <c r="J2670" i="3" s="1"/>
  <c r="T2661" i="5"/>
  <c r="Z2661" i="5" s="1"/>
  <c r="E2671" i="3" s="1"/>
  <c r="U2661" i="5"/>
  <c r="AA2661" i="5" s="1"/>
  <c r="F2671" i="3" s="1"/>
  <c r="V2661" i="5"/>
  <c r="AB2661" i="5" s="1"/>
  <c r="G2671" i="3" s="1"/>
  <c r="W2661" i="5"/>
  <c r="AC2661" i="5" s="1"/>
  <c r="X2661" i="5"/>
  <c r="AD2661" i="5" s="1"/>
  <c r="I2671" i="3" s="1"/>
  <c r="Y2661" i="5"/>
  <c r="AE2661" i="5" s="1"/>
  <c r="J2671" i="3" s="1"/>
  <c r="T2662" i="5"/>
  <c r="Z2662" i="5" s="1"/>
  <c r="E2672" i="3" s="1"/>
  <c r="U2662" i="5"/>
  <c r="AA2662" i="5" s="1"/>
  <c r="F2672" i="3" s="1"/>
  <c r="V2662" i="5"/>
  <c r="AB2662" i="5" s="1"/>
  <c r="G2672" i="3" s="1"/>
  <c r="W2662" i="5"/>
  <c r="AC2662" i="5" s="1"/>
  <c r="H2672" i="3" s="1"/>
  <c r="X2662" i="5"/>
  <c r="AD2662" i="5" s="1"/>
  <c r="I2672" i="3" s="1"/>
  <c r="Y2662" i="5"/>
  <c r="AE2662" i="5" s="1"/>
  <c r="J2672" i="3" s="1"/>
  <c r="T2663" i="5"/>
  <c r="Z2663" i="5" s="1"/>
  <c r="U2663" i="5"/>
  <c r="AA2663" i="5" s="1"/>
  <c r="F2673" i="3" s="1"/>
  <c r="V2663" i="5"/>
  <c r="AB2663" i="5" s="1"/>
  <c r="G2673" i="3" s="1"/>
  <c r="W2663" i="5"/>
  <c r="AC2663" i="5" s="1"/>
  <c r="H2673" i="3" s="1"/>
  <c r="X2663" i="5"/>
  <c r="AD2663" i="5" s="1"/>
  <c r="I2673" i="3" s="1"/>
  <c r="Y2663" i="5"/>
  <c r="AE2663" i="5" s="1"/>
  <c r="J2673" i="3" s="1"/>
  <c r="T2664" i="5"/>
  <c r="Z2664" i="5" s="1"/>
  <c r="E2674" i="3" s="1"/>
  <c r="U2664" i="5"/>
  <c r="AA2664" i="5" s="1"/>
  <c r="V2664" i="5"/>
  <c r="AB2664" i="5" s="1"/>
  <c r="G2674" i="3" s="1"/>
  <c r="W2664" i="5"/>
  <c r="AC2664" i="5" s="1"/>
  <c r="H2674" i="3" s="1"/>
  <c r="X2664" i="5"/>
  <c r="AD2664" i="5" s="1"/>
  <c r="Y2664" i="5"/>
  <c r="AE2664" i="5" s="1"/>
  <c r="J2674" i="3" s="1"/>
  <c r="T2665" i="5"/>
  <c r="Z2665" i="5" s="1"/>
  <c r="E2675" i="3" s="1"/>
  <c r="U2665" i="5"/>
  <c r="AA2665" i="5" s="1"/>
  <c r="F2675" i="3" s="1"/>
  <c r="V2665" i="5"/>
  <c r="AB2665" i="5" s="1"/>
  <c r="G2675" i="3" s="1"/>
  <c r="W2665" i="5"/>
  <c r="AC2665" i="5" s="1"/>
  <c r="H2675" i="3" s="1"/>
  <c r="X2665" i="5"/>
  <c r="AD2665" i="5" s="1"/>
  <c r="I2675" i="3" s="1"/>
  <c r="Y2665" i="5"/>
  <c r="AE2665" i="5" s="1"/>
  <c r="J2675" i="3" s="1"/>
  <c r="T2666" i="5"/>
  <c r="Z2666" i="5" s="1"/>
  <c r="E2676" i="3" s="1"/>
  <c r="U2666" i="5"/>
  <c r="AA2666" i="5" s="1"/>
  <c r="F2676" i="3" s="1"/>
  <c r="V2666" i="5"/>
  <c r="AB2666" i="5" s="1"/>
  <c r="G2676" i="3" s="1"/>
  <c r="W2666" i="5"/>
  <c r="AC2666" i="5" s="1"/>
  <c r="H2676" i="3" s="1"/>
  <c r="X2666" i="5"/>
  <c r="AD2666" i="5" s="1"/>
  <c r="I2676" i="3" s="1"/>
  <c r="Y2666" i="5"/>
  <c r="AE2666" i="5" s="1"/>
  <c r="T2667" i="5"/>
  <c r="Z2667" i="5" s="1"/>
  <c r="U2667" i="5"/>
  <c r="AA2667" i="5" s="1"/>
  <c r="F2677" i="3" s="1"/>
  <c r="V2667" i="5"/>
  <c r="AB2667" i="5" s="1"/>
  <c r="G2677" i="3" s="1"/>
  <c r="W2667" i="5"/>
  <c r="AC2667" i="5" s="1"/>
  <c r="H2677" i="3" s="1"/>
  <c r="X2667" i="5"/>
  <c r="AD2667" i="5" s="1"/>
  <c r="I2677" i="3" s="1"/>
  <c r="Y2667" i="5"/>
  <c r="AE2667" i="5" s="1"/>
  <c r="J2677" i="3" s="1"/>
  <c r="T2668" i="5"/>
  <c r="Z2668" i="5" s="1"/>
  <c r="E2678" i="3" s="1"/>
  <c r="U2668" i="5"/>
  <c r="AA2668" i="5" s="1"/>
  <c r="F2678" i="3" s="1"/>
  <c r="V2668" i="5"/>
  <c r="AB2668" i="5" s="1"/>
  <c r="G2678" i="3" s="1"/>
  <c r="W2668" i="5"/>
  <c r="AC2668" i="5" s="1"/>
  <c r="H2678" i="3" s="1"/>
  <c r="X2668" i="5"/>
  <c r="AD2668" i="5" s="1"/>
  <c r="I2678" i="3" s="1"/>
  <c r="Y2668" i="5"/>
  <c r="AE2668" i="5" s="1"/>
  <c r="J2678" i="3" s="1"/>
  <c r="T2669" i="5"/>
  <c r="Z2669" i="5" s="1"/>
  <c r="E2679" i="3" s="1"/>
  <c r="U2669" i="5"/>
  <c r="AA2669" i="5" s="1"/>
  <c r="F2679" i="3" s="1"/>
  <c r="V2669" i="5"/>
  <c r="AB2669" i="5" s="1"/>
  <c r="G2679" i="3" s="1"/>
  <c r="W2669" i="5"/>
  <c r="AC2669" i="5" s="1"/>
  <c r="H2679" i="3" s="1"/>
  <c r="X2669" i="5"/>
  <c r="AD2669" i="5" s="1"/>
  <c r="I2679" i="3" s="1"/>
  <c r="Y2669" i="5"/>
  <c r="AE2669" i="5" s="1"/>
  <c r="J2679" i="3" s="1"/>
  <c r="T2670" i="5"/>
  <c r="Z2670" i="5" s="1"/>
  <c r="E2680" i="3" s="1"/>
  <c r="U2670" i="5"/>
  <c r="AA2670" i="5" s="1"/>
  <c r="F2680" i="3" s="1"/>
  <c r="V2670" i="5"/>
  <c r="AB2670" i="5" s="1"/>
  <c r="G2680" i="3" s="1"/>
  <c r="W2670" i="5"/>
  <c r="AC2670" i="5" s="1"/>
  <c r="H2680" i="3" s="1"/>
  <c r="X2670" i="5"/>
  <c r="AD2670" i="5" s="1"/>
  <c r="I2680" i="3" s="1"/>
  <c r="Y2670" i="5"/>
  <c r="AE2670" i="5" s="1"/>
  <c r="J2680" i="3" s="1"/>
  <c r="T2671" i="5"/>
  <c r="Z2671" i="5" s="1"/>
  <c r="E2681" i="3" s="1"/>
  <c r="U2671" i="5"/>
  <c r="AA2671" i="5" s="1"/>
  <c r="F2681" i="3" s="1"/>
  <c r="V2671" i="5"/>
  <c r="AB2671" i="5" s="1"/>
  <c r="G2681" i="3" s="1"/>
  <c r="W2671" i="5"/>
  <c r="AC2671" i="5" s="1"/>
  <c r="H2681" i="3" s="1"/>
  <c r="X2671" i="5"/>
  <c r="AD2671" i="5" s="1"/>
  <c r="I2681" i="3" s="1"/>
  <c r="Y2671" i="5"/>
  <c r="AE2671" i="5" s="1"/>
  <c r="J2681" i="3" s="1"/>
  <c r="T2672" i="5"/>
  <c r="Z2672" i="5" s="1"/>
  <c r="E2682" i="3" s="1"/>
  <c r="U2672" i="5"/>
  <c r="AA2672" i="5" s="1"/>
  <c r="F2682" i="3" s="1"/>
  <c r="V2672" i="5"/>
  <c r="AB2672" i="5" s="1"/>
  <c r="G2682" i="3" s="1"/>
  <c r="W2672" i="5"/>
  <c r="AC2672" i="5" s="1"/>
  <c r="H2682" i="3" s="1"/>
  <c r="X2672" i="5"/>
  <c r="AD2672" i="5" s="1"/>
  <c r="I2682" i="3" s="1"/>
  <c r="Y2672" i="5"/>
  <c r="AE2672" i="5" s="1"/>
  <c r="J2682" i="3" s="1"/>
  <c r="T2673" i="5"/>
  <c r="Z2673" i="5" s="1"/>
  <c r="E2683" i="3" s="1"/>
  <c r="U2673" i="5"/>
  <c r="AA2673" i="5" s="1"/>
  <c r="F2683" i="3" s="1"/>
  <c r="V2673" i="5"/>
  <c r="AB2673" i="5" s="1"/>
  <c r="G2683" i="3" s="1"/>
  <c r="W2673" i="5"/>
  <c r="AC2673" i="5" s="1"/>
  <c r="H2683" i="3" s="1"/>
  <c r="X2673" i="5"/>
  <c r="AD2673" i="5" s="1"/>
  <c r="I2683" i="3" s="1"/>
  <c r="Y2673" i="5"/>
  <c r="AE2673" i="5" s="1"/>
  <c r="J2683" i="3" s="1"/>
  <c r="T2674" i="5"/>
  <c r="Z2674" i="5" s="1"/>
  <c r="U2674" i="5"/>
  <c r="AA2674" i="5" s="1"/>
  <c r="F2684" i="3" s="1"/>
  <c r="V2674" i="5"/>
  <c r="AB2674" i="5" s="1"/>
  <c r="G2684" i="3" s="1"/>
  <c r="W2674" i="5"/>
  <c r="AC2674" i="5" s="1"/>
  <c r="H2684" i="3" s="1"/>
  <c r="X2674" i="5"/>
  <c r="AD2674" i="5" s="1"/>
  <c r="I2684" i="3" s="1"/>
  <c r="Y2674" i="5"/>
  <c r="AE2674" i="5" s="1"/>
  <c r="J2684" i="3" s="1"/>
  <c r="T2675" i="5"/>
  <c r="Z2675" i="5" s="1"/>
  <c r="E2685" i="3" s="1"/>
  <c r="U2675" i="5"/>
  <c r="AA2675" i="5" s="1"/>
  <c r="F2685" i="3" s="1"/>
  <c r="V2675" i="5"/>
  <c r="AB2675" i="5" s="1"/>
  <c r="W2675" i="5"/>
  <c r="AC2675" i="5" s="1"/>
  <c r="H2685" i="3" s="1"/>
  <c r="X2675" i="5"/>
  <c r="AD2675" i="5" s="1"/>
  <c r="I2685" i="3" s="1"/>
  <c r="Y2675" i="5"/>
  <c r="AE2675" i="5" s="1"/>
  <c r="J2685" i="3" s="1"/>
  <c r="T2676" i="5"/>
  <c r="Z2676" i="5" s="1"/>
  <c r="E2686" i="3" s="1"/>
  <c r="U2676" i="5"/>
  <c r="AA2676" i="5" s="1"/>
  <c r="F2686" i="3" s="1"/>
  <c r="V2676" i="5"/>
  <c r="AB2676" i="5" s="1"/>
  <c r="G2686" i="3" s="1"/>
  <c r="W2676" i="5"/>
  <c r="AC2676" i="5" s="1"/>
  <c r="H2686" i="3" s="1"/>
  <c r="X2676" i="5"/>
  <c r="AD2676" i="5" s="1"/>
  <c r="I2686" i="3" s="1"/>
  <c r="Y2676" i="5"/>
  <c r="AE2676" i="5" s="1"/>
  <c r="J2686" i="3" s="1"/>
  <c r="T2677" i="5"/>
  <c r="Z2677" i="5" s="1"/>
  <c r="E2687" i="3" s="1"/>
  <c r="U2677" i="5"/>
  <c r="AA2677" i="5" s="1"/>
  <c r="F2687" i="3" s="1"/>
  <c r="V2677" i="5"/>
  <c r="AB2677" i="5" s="1"/>
  <c r="G2687" i="3" s="1"/>
  <c r="W2677" i="5"/>
  <c r="AC2677" i="5" s="1"/>
  <c r="H2687" i="3" s="1"/>
  <c r="X2677" i="5"/>
  <c r="AD2677" i="5" s="1"/>
  <c r="I2687" i="3" s="1"/>
  <c r="Y2677" i="5"/>
  <c r="AE2677" i="5" s="1"/>
  <c r="J2687" i="3" s="1"/>
  <c r="T2678" i="5"/>
  <c r="Z2678" i="5" s="1"/>
  <c r="E2688" i="3" s="1"/>
  <c r="U2678" i="5"/>
  <c r="AA2678" i="5" s="1"/>
  <c r="F2688" i="3" s="1"/>
  <c r="V2678" i="5"/>
  <c r="AB2678" i="5" s="1"/>
  <c r="G2688" i="3" s="1"/>
  <c r="W2678" i="5"/>
  <c r="AC2678" i="5" s="1"/>
  <c r="H2688" i="3" s="1"/>
  <c r="X2678" i="5"/>
  <c r="AD2678" i="5" s="1"/>
  <c r="I2688" i="3" s="1"/>
  <c r="Y2678" i="5"/>
  <c r="AE2678" i="5" s="1"/>
  <c r="T2679" i="5"/>
  <c r="Z2679" i="5" s="1"/>
  <c r="E2689" i="3" s="1"/>
  <c r="U2679" i="5"/>
  <c r="AA2679" i="5" s="1"/>
  <c r="F2689" i="3" s="1"/>
  <c r="V2679" i="5"/>
  <c r="AB2679" i="5" s="1"/>
  <c r="W2679" i="5"/>
  <c r="AC2679" i="5" s="1"/>
  <c r="H2689" i="3" s="1"/>
  <c r="X2679" i="5"/>
  <c r="AD2679" i="5" s="1"/>
  <c r="I2689" i="3" s="1"/>
  <c r="Y2679" i="5"/>
  <c r="AE2679" i="5" s="1"/>
  <c r="J2689" i="3" s="1"/>
  <c r="T2680" i="5"/>
  <c r="Z2680" i="5" s="1"/>
  <c r="E2690" i="3" s="1"/>
  <c r="U2680" i="5"/>
  <c r="AA2680" i="5" s="1"/>
  <c r="F2690" i="3" s="1"/>
  <c r="V2680" i="5"/>
  <c r="AB2680" i="5" s="1"/>
  <c r="G2690" i="3" s="1"/>
  <c r="W2680" i="5"/>
  <c r="AC2680" i="5" s="1"/>
  <c r="H2690" i="3" s="1"/>
  <c r="X2680" i="5"/>
  <c r="AD2680" i="5" s="1"/>
  <c r="I2690" i="3" s="1"/>
  <c r="Y2680" i="5"/>
  <c r="AE2680" i="5" s="1"/>
  <c r="J2690" i="3" s="1"/>
  <c r="T2681" i="5"/>
  <c r="Z2681" i="5" s="1"/>
  <c r="E2691" i="3" s="1"/>
  <c r="U2681" i="5"/>
  <c r="AA2681" i="5" s="1"/>
  <c r="F2691" i="3" s="1"/>
  <c r="V2681" i="5"/>
  <c r="AB2681" i="5" s="1"/>
  <c r="G2691" i="3" s="1"/>
  <c r="W2681" i="5"/>
  <c r="AC2681" i="5" s="1"/>
  <c r="H2691" i="3" s="1"/>
  <c r="X2681" i="5"/>
  <c r="AD2681" i="5" s="1"/>
  <c r="I2691" i="3" s="1"/>
  <c r="Y2681" i="5"/>
  <c r="AE2681" i="5" s="1"/>
  <c r="J2691" i="3" s="1"/>
  <c r="T2682" i="5"/>
  <c r="Z2682" i="5" s="1"/>
  <c r="U2682" i="5"/>
  <c r="AA2682" i="5" s="1"/>
  <c r="F2692" i="3" s="1"/>
  <c r="V2682" i="5"/>
  <c r="AB2682" i="5" s="1"/>
  <c r="G2692" i="3" s="1"/>
  <c r="W2682" i="5"/>
  <c r="AC2682" i="5" s="1"/>
  <c r="H2692" i="3" s="1"/>
  <c r="X2682" i="5"/>
  <c r="AD2682" i="5" s="1"/>
  <c r="I2692" i="3" s="1"/>
  <c r="Y2682" i="5"/>
  <c r="AE2682" i="5" s="1"/>
  <c r="J2692" i="3" s="1"/>
  <c r="T2683" i="5"/>
  <c r="Z2683" i="5" s="1"/>
  <c r="E2693" i="3" s="1"/>
  <c r="U2683" i="5"/>
  <c r="AA2683" i="5" s="1"/>
  <c r="F2693" i="3" s="1"/>
  <c r="V2683" i="5"/>
  <c r="AB2683" i="5" s="1"/>
  <c r="G2693" i="3" s="1"/>
  <c r="W2683" i="5"/>
  <c r="AC2683" i="5" s="1"/>
  <c r="H2693" i="3" s="1"/>
  <c r="X2683" i="5"/>
  <c r="AD2683" i="5" s="1"/>
  <c r="I2693" i="3" s="1"/>
  <c r="Y2683" i="5"/>
  <c r="AE2683" i="5" s="1"/>
  <c r="J2693" i="3" s="1"/>
  <c r="T2684" i="5"/>
  <c r="Z2684" i="5" s="1"/>
  <c r="E2694" i="3" s="1"/>
  <c r="U2684" i="5"/>
  <c r="AA2684" i="5" s="1"/>
  <c r="F2694" i="3" s="1"/>
  <c r="V2684" i="5"/>
  <c r="AB2684" i="5" s="1"/>
  <c r="G2694" i="3" s="1"/>
  <c r="W2684" i="5"/>
  <c r="AC2684" i="5" s="1"/>
  <c r="H2694" i="3" s="1"/>
  <c r="X2684" i="5"/>
  <c r="AD2684" i="5" s="1"/>
  <c r="Y2684" i="5"/>
  <c r="AE2684" i="5" s="1"/>
  <c r="J2694" i="3" s="1"/>
  <c r="T2685" i="5"/>
  <c r="Z2685" i="5" s="1"/>
  <c r="E2695" i="3" s="1"/>
  <c r="U2685" i="5"/>
  <c r="AA2685" i="5" s="1"/>
  <c r="F2695" i="3" s="1"/>
  <c r="V2685" i="5"/>
  <c r="AB2685" i="5" s="1"/>
  <c r="G2695" i="3" s="1"/>
  <c r="W2685" i="5"/>
  <c r="AC2685" i="5" s="1"/>
  <c r="H2695" i="3" s="1"/>
  <c r="X2685" i="5"/>
  <c r="AD2685" i="5" s="1"/>
  <c r="I2695" i="3" s="1"/>
  <c r="Y2685" i="5"/>
  <c r="AE2685" i="5" s="1"/>
  <c r="J2695" i="3" s="1"/>
  <c r="T2686" i="5"/>
  <c r="Z2686" i="5" s="1"/>
  <c r="E2696" i="3" s="1"/>
  <c r="U2686" i="5"/>
  <c r="AA2686" i="5" s="1"/>
  <c r="F2696" i="3" s="1"/>
  <c r="V2686" i="5"/>
  <c r="AB2686" i="5" s="1"/>
  <c r="G2696" i="3" s="1"/>
  <c r="W2686" i="5"/>
  <c r="AC2686" i="5" s="1"/>
  <c r="H2696" i="3" s="1"/>
  <c r="X2686" i="5"/>
  <c r="AD2686" i="5" s="1"/>
  <c r="I2696" i="3" s="1"/>
  <c r="Y2686" i="5"/>
  <c r="AE2686" i="5" s="1"/>
  <c r="J2696" i="3" s="1"/>
  <c r="T2687" i="5"/>
  <c r="Z2687" i="5" s="1"/>
  <c r="E2697" i="3" s="1"/>
  <c r="U2687" i="5"/>
  <c r="AA2687" i="5" s="1"/>
  <c r="F2697" i="3" s="1"/>
  <c r="V2687" i="5"/>
  <c r="AB2687" i="5" s="1"/>
  <c r="G2697" i="3" s="1"/>
  <c r="W2687" i="5"/>
  <c r="AC2687" i="5" s="1"/>
  <c r="H2697" i="3" s="1"/>
  <c r="X2687" i="5"/>
  <c r="AD2687" i="5" s="1"/>
  <c r="I2697" i="3" s="1"/>
  <c r="Y2687" i="5"/>
  <c r="AE2687" i="5" s="1"/>
  <c r="J2697" i="3" s="1"/>
  <c r="T2688" i="5"/>
  <c r="Z2688" i="5" s="1"/>
  <c r="E2698" i="3" s="1"/>
  <c r="U2688" i="5"/>
  <c r="AA2688" i="5" s="1"/>
  <c r="V2688" i="5"/>
  <c r="AB2688" i="5" s="1"/>
  <c r="G2698" i="3" s="1"/>
  <c r="W2688" i="5"/>
  <c r="AC2688" i="5" s="1"/>
  <c r="H2698" i="3" s="1"/>
  <c r="X2688" i="5"/>
  <c r="AD2688" i="5" s="1"/>
  <c r="I2698" i="3" s="1"/>
  <c r="Y2688" i="5"/>
  <c r="AE2688" i="5" s="1"/>
  <c r="J2698" i="3" s="1"/>
  <c r="T2689" i="5"/>
  <c r="Z2689" i="5" s="1"/>
  <c r="E2699" i="3" s="1"/>
  <c r="U2689" i="5"/>
  <c r="AA2689" i="5" s="1"/>
  <c r="F2699" i="3" s="1"/>
  <c r="V2689" i="5"/>
  <c r="AB2689" i="5" s="1"/>
  <c r="G2699" i="3" s="1"/>
  <c r="W2689" i="5"/>
  <c r="AC2689" i="5" s="1"/>
  <c r="H2699" i="3" s="1"/>
  <c r="X2689" i="5"/>
  <c r="AD2689" i="5" s="1"/>
  <c r="I2699" i="3" s="1"/>
  <c r="Y2689" i="5"/>
  <c r="AE2689" i="5" s="1"/>
  <c r="J2699" i="3" s="1"/>
  <c r="T2690" i="5"/>
  <c r="Z2690" i="5" s="1"/>
  <c r="E2700" i="3" s="1"/>
  <c r="U2690" i="5"/>
  <c r="AA2690" i="5" s="1"/>
  <c r="F2700" i="3" s="1"/>
  <c r="V2690" i="5"/>
  <c r="AB2690" i="5" s="1"/>
  <c r="G2700" i="3" s="1"/>
  <c r="W2690" i="5"/>
  <c r="AC2690" i="5" s="1"/>
  <c r="H2700" i="3" s="1"/>
  <c r="X2690" i="5"/>
  <c r="AD2690" i="5" s="1"/>
  <c r="I2700" i="3" s="1"/>
  <c r="Y2690" i="5"/>
  <c r="AE2690" i="5" s="1"/>
  <c r="T2691" i="5"/>
  <c r="Z2691" i="5" s="1"/>
  <c r="E2701" i="3" s="1"/>
  <c r="U2691" i="5"/>
  <c r="AA2691" i="5" s="1"/>
  <c r="F2701" i="3" s="1"/>
  <c r="V2691" i="5"/>
  <c r="AB2691" i="5" s="1"/>
  <c r="G2701" i="3" s="1"/>
  <c r="W2691" i="5"/>
  <c r="AC2691" i="5" s="1"/>
  <c r="H2701" i="3" s="1"/>
  <c r="X2691" i="5"/>
  <c r="AD2691" i="5" s="1"/>
  <c r="I2701" i="3" s="1"/>
  <c r="Y2691" i="5"/>
  <c r="AE2691" i="5" s="1"/>
  <c r="J2701" i="3" s="1"/>
  <c r="T2692" i="5"/>
  <c r="Z2692" i="5" s="1"/>
  <c r="E2702" i="3" s="1"/>
  <c r="U2692" i="5"/>
  <c r="AA2692" i="5" s="1"/>
  <c r="V2692" i="5"/>
  <c r="AB2692" i="5" s="1"/>
  <c r="G2702" i="3" s="1"/>
  <c r="W2692" i="5"/>
  <c r="AC2692" i="5" s="1"/>
  <c r="H2702" i="3" s="1"/>
  <c r="X2692" i="5"/>
  <c r="AD2692" i="5" s="1"/>
  <c r="I2702" i="3" s="1"/>
  <c r="Y2692" i="5"/>
  <c r="AE2692" i="5" s="1"/>
  <c r="J2702" i="3" s="1"/>
  <c r="T2693" i="5"/>
  <c r="Z2693" i="5" s="1"/>
  <c r="E2703" i="3" s="1"/>
  <c r="U2693" i="5"/>
  <c r="AA2693" i="5" s="1"/>
  <c r="F2703" i="3" s="1"/>
  <c r="V2693" i="5"/>
  <c r="AB2693" i="5" s="1"/>
  <c r="G2703" i="3" s="1"/>
  <c r="W2693" i="5"/>
  <c r="AC2693" i="5" s="1"/>
  <c r="H2703" i="3" s="1"/>
  <c r="X2693" i="5"/>
  <c r="AD2693" i="5" s="1"/>
  <c r="I2703" i="3" s="1"/>
  <c r="Y2693" i="5"/>
  <c r="AE2693" i="5" s="1"/>
  <c r="J2703" i="3" s="1"/>
  <c r="T2694" i="5"/>
  <c r="Z2694" i="5" s="1"/>
  <c r="E2704" i="3" s="1"/>
  <c r="U2694" i="5"/>
  <c r="AA2694" i="5" s="1"/>
  <c r="F2704" i="3" s="1"/>
  <c r="V2694" i="5"/>
  <c r="AB2694" i="5" s="1"/>
  <c r="G2704" i="3" s="1"/>
  <c r="W2694" i="5"/>
  <c r="AC2694" i="5" s="1"/>
  <c r="H2704" i="3" s="1"/>
  <c r="X2694" i="5"/>
  <c r="AD2694" i="5" s="1"/>
  <c r="I2704" i="3" s="1"/>
  <c r="Y2694" i="5"/>
  <c r="AE2694" i="5" s="1"/>
  <c r="J2704" i="3" s="1"/>
  <c r="T2695" i="5"/>
  <c r="Z2695" i="5" s="1"/>
  <c r="E2705" i="3" s="1"/>
  <c r="U2695" i="5"/>
  <c r="AA2695" i="5" s="1"/>
  <c r="V2695" i="5"/>
  <c r="AB2695" i="5" s="1"/>
  <c r="W2695" i="5"/>
  <c r="AC2695" i="5" s="1"/>
  <c r="H2705" i="3" s="1"/>
  <c r="X2695" i="5"/>
  <c r="AD2695" i="5" s="1"/>
  <c r="I2705" i="3" s="1"/>
  <c r="Y2695" i="5"/>
  <c r="AE2695" i="5" s="1"/>
  <c r="J2705" i="3" s="1"/>
  <c r="T2696" i="5"/>
  <c r="Z2696" i="5" s="1"/>
  <c r="E2706" i="3" s="1"/>
  <c r="U2696" i="5"/>
  <c r="AA2696" i="5" s="1"/>
  <c r="F2706" i="3" s="1"/>
  <c r="V2696" i="5"/>
  <c r="AB2696" i="5" s="1"/>
  <c r="G2706" i="3" s="1"/>
  <c r="W2696" i="5"/>
  <c r="AC2696" i="5" s="1"/>
  <c r="H2706" i="3" s="1"/>
  <c r="X2696" i="5"/>
  <c r="AD2696" i="5" s="1"/>
  <c r="I2706" i="3" s="1"/>
  <c r="Y2696" i="5"/>
  <c r="AE2696" i="5" s="1"/>
  <c r="J2706" i="3" s="1"/>
  <c r="T2697" i="5"/>
  <c r="Z2697" i="5" s="1"/>
  <c r="E2707" i="3" s="1"/>
  <c r="U2697" i="5"/>
  <c r="AA2697" i="5" s="1"/>
  <c r="F2707" i="3" s="1"/>
  <c r="V2697" i="5"/>
  <c r="AB2697" i="5" s="1"/>
  <c r="G2707" i="3" s="1"/>
  <c r="W2697" i="5"/>
  <c r="AC2697" i="5" s="1"/>
  <c r="H2707" i="3" s="1"/>
  <c r="X2697" i="5"/>
  <c r="AD2697" i="5" s="1"/>
  <c r="I2707" i="3" s="1"/>
  <c r="Y2697" i="5"/>
  <c r="AE2697" i="5" s="1"/>
  <c r="J2707" i="3" s="1"/>
  <c r="T2698" i="5"/>
  <c r="Z2698" i="5" s="1"/>
  <c r="U2698" i="5"/>
  <c r="AA2698" i="5" s="1"/>
  <c r="F2708" i="3" s="1"/>
  <c r="V2698" i="5"/>
  <c r="AB2698" i="5" s="1"/>
  <c r="G2708" i="3" s="1"/>
  <c r="W2698" i="5"/>
  <c r="AC2698" i="5" s="1"/>
  <c r="H2708" i="3" s="1"/>
  <c r="X2698" i="5"/>
  <c r="AD2698" i="5" s="1"/>
  <c r="I2708" i="3" s="1"/>
  <c r="Y2698" i="5"/>
  <c r="AE2698" i="5" s="1"/>
  <c r="J2708" i="3" s="1"/>
  <c r="T2699" i="5"/>
  <c r="Z2699" i="5" s="1"/>
  <c r="E2709" i="3" s="1"/>
  <c r="U2699" i="5"/>
  <c r="AA2699" i="5" s="1"/>
  <c r="F2709" i="3" s="1"/>
  <c r="V2699" i="5"/>
  <c r="AB2699" i="5" s="1"/>
  <c r="G2709" i="3" s="1"/>
  <c r="W2699" i="5"/>
  <c r="AC2699" i="5" s="1"/>
  <c r="H2709" i="3" s="1"/>
  <c r="X2699" i="5"/>
  <c r="AD2699" i="5" s="1"/>
  <c r="I2709" i="3" s="1"/>
  <c r="Y2699" i="5"/>
  <c r="AE2699" i="5" s="1"/>
  <c r="J2709" i="3" s="1"/>
  <c r="T2700" i="5"/>
  <c r="Z2700" i="5" s="1"/>
  <c r="E2710" i="3" s="1"/>
  <c r="U2700" i="5"/>
  <c r="AA2700" i="5" s="1"/>
  <c r="F2710" i="3" s="1"/>
  <c r="V2700" i="5"/>
  <c r="AB2700" i="5" s="1"/>
  <c r="G2710" i="3" s="1"/>
  <c r="W2700" i="5"/>
  <c r="AC2700" i="5" s="1"/>
  <c r="H2710" i="3" s="1"/>
  <c r="X2700" i="5"/>
  <c r="AD2700" i="5" s="1"/>
  <c r="I2710" i="3" s="1"/>
  <c r="Y2700" i="5"/>
  <c r="AE2700" i="5" s="1"/>
  <c r="J2710" i="3" s="1"/>
  <c r="T2701" i="5"/>
  <c r="Z2701" i="5" s="1"/>
  <c r="E2711" i="3" s="1"/>
  <c r="U2701" i="5"/>
  <c r="AA2701" i="5" s="1"/>
  <c r="F2711" i="3" s="1"/>
  <c r="V2701" i="5"/>
  <c r="AB2701" i="5" s="1"/>
  <c r="G2711" i="3" s="1"/>
  <c r="W2701" i="5"/>
  <c r="AC2701" i="5" s="1"/>
  <c r="H2711" i="3" s="1"/>
  <c r="X2701" i="5"/>
  <c r="AD2701" i="5" s="1"/>
  <c r="I2711" i="3" s="1"/>
  <c r="Y2701" i="5"/>
  <c r="AE2701" i="5" s="1"/>
  <c r="J2711" i="3" s="1"/>
  <c r="T2702" i="5"/>
  <c r="Z2702" i="5" s="1"/>
  <c r="E2712" i="3" s="1"/>
  <c r="U2702" i="5"/>
  <c r="AA2702" i="5" s="1"/>
  <c r="F2712" i="3" s="1"/>
  <c r="V2702" i="5"/>
  <c r="AB2702" i="5" s="1"/>
  <c r="G2712" i="3" s="1"/>
  <c r="W2702" i="5"/>
  <c r="AC2702" i="5" s="1"/>
  <c r="H2712" i="3" s="1"/>
  <c r="X2702" i="5"/>
  <c r="AD2702" i="5" s="1"/>
  <c r="I2712" i="3" s="1"/>
  <c r="Y2702" i="5"/>
  <c r="AE2702" i="5" s="1"/>
  <c r="T2703" i="5"/>
  <c r="Z2703" i="5" s="1"/>
  <c r="E2713" i="3" s="1"/>
  <c r="U2703" i="5"/>
  <c r="AA2703" i="5" s="1"/>
  <c r="V2703" i="5"/>
  <c r="AB2703" i="5" s="1"/>
  <c r="G2713" i="3" s="1"/>
  <c r="W2703" i="5"/>
  <c r="AC2703" i="5" s="1"/>
  <c r="H2713" i="3" s="1"/>
  <c r="X2703" i="5"/>
  <c r="AD2703" i="5" s="1"/>
  <c r="I2713" i="3" s="1"/>
  <c r="Y2703" i="5"/>
  <c r="AE2703" i="5" s="1"/>
  <c r="J2713" i="3" s="1"/>
  <c r="T2704" i="5"/>
  <c r="Z2704" i="5" s="1"/>
  <c r="E2714" i="3" s="1"/>
  <c r="U2704" i="5"/>
  <c r="AA2704" i="5" s="1"/>
  <c r="F2714" i="3" s="1"/>
  <c r="V2704" i="5"/>
  <c r="AB2704" i="5" s="1"/>
  <c r="G2714" i="3" s="1"/>
  <c r="W2704" i="5"/>
  <c r="AC2704" i="5" s="1"/>
  <c r="H2714" i="3" s="1"/>
  <c r="X2704" i="5"/>
  <c r="AD2704" i="5" s="1"/>
  <c r="I2714" i="3" s="1"/>
  <c r="Y2704" i="5"/>
  <c r="AE2704" i="5" s="1"/>
  <c r="T2705" i="5"/>
  <c r="Z2705" i="5" s="1"/>
  <c r="E2715" i="3" s="1"/>
  <c r="U2705" i="5"/>
  <c r="AA2705" i="5" s="1"/>
  <c r="F2715" i="3" s="1"/>
  <c r="V2705" i="5"/>
  <c r="AB2705" i="5" s="1"/>
  <c r="G2715" i="3" s="1"/>
  <c r="W2705" i="5"/>
  <c r="AC2705" i="5" s="1"/>
  <c r="H2715" i="3" s="1"/>
  <c r="X2705" i="5"/>
  <c r="AD2705" i="5" s="1"/>
  <c r="I2715" i="3" s="1"/>
  <c r="Y2705" i="5"/>
  <c r="AE2705" i="5" s="1"/>
  <c r="J2715" i="3" s="1"/>
  <c r="T2706" i="5"/>
  <c r="Z2706" i="5" s="1"/>
  <c r="U2706" i="5"/>
  <c r="AA2706" i="5" s="1"/>
  <c r="F2716" i="3" s="1"/>
  <c r="V2706" i="5"/>
  <c r="AB2706" i="5" s="1"/>
  <c r="G2716" i="3" s="1"/>
  <c r="W2706" i="5"/>
  <c r="AC2706" i="5" s="1"/>
  <c r="H2716" i="3" s="1"/>
  <c r="X2706" i="5"/>
  <c r="AD2706" i="5" s="1"/>
  <c r="I2716" i="3" s="1"/>
  <c r="Y2706" i="5"/>
  <c r="AE2706" i="5" s="1"/>
  <c r="J2716" i="3" s="1"/>
  <c r="T2707" i="5"/>
  <c r="Z2707" i="5" s="1"/>
  <c r="E2717" i="3" s="1"/>
  <c r="U2707" i="5"/>
  <c r="AA2707" i="5" s="1"/>
  <c r="F2717" i="3" s="1"/>
  <c r="V2707" i="5"/>
  <c r="AB2707" i="5" s="1"/>
  <c r="G2717" i="3" s="1"/>
  <c r="W2707" i="5"/>
  <c r="AC2707" i="5" s="1"/>
  <c r="H2717" i="3" s="1"/>
  <c r="X2707" i="5"/>
  <c r="AD2707" i="5" s="1"/>
  <c r="I2717" i="3" s="1"/>
  <c r="Y2707" i="5"/>
  <c r="AE2707" i="5" s="1"/>
  <c r="J2717" i="3" s="1"/>
  <c r="T2708" i="5"/>
  <c r="Z2708" i="5" s="1"/>
  <c r="E2718" i="3" s="1"/>
  <c r="U2708" i="5"/>
  <c r="AA2708" i="5" s="1"/>
  <c r="F2718" i="3" s="1"/>
  <c r="V2708" i="5"/>
  <c r="AB2708" i="5" s="1"/>
  <c r="G2718" i="3" s="1"/>
  <c r="W2708" i="5"/>
  <c r="AC2708" i="5" s="1"/>
  <c r="H2718" i="3" s="1"/>
  <c r="X2708" i="5"/>
  <c r="AD2708" i="5" s="1"/>
  <c r="I2718" i="3" s="1"/>
  <c r="Y2708" i="5"/>
  <c r="AE2708" i="5" s="1"/>
  <c r="J2718" i="3" s="1"/>
  <c r="T2709" i="5"/>
  <c r="Z2709" i="5" s="1"/>
  <c r="E2719" i="3" s="1"/>
  <c r="U2709" i="5"/>
  <c r="AA2709" i="5" s="1"/>
  <c r="F2719" i="3" s="1"/>
  <c r="V2709" i="5"/>
  <c r="AB2709" i="5" s="1"/>
  <c r="G2719" i="3" s="1"/>
  <c r="W2709" i="5"/>
  <c r="AC2709" i="5" s="1"/>
  <c r="X2709" i="5"/>
  <c r="AD2709" i="5" s="1"/>
  <c r="I2719" i="3" s="1"/>
  <c r="Y2709" i="5"/>
  <c r="AE2709" i="5" s="1"/>
  <c r="J2719" i="3" s="1"/>
  <c r="T2710" i="5"/>
  <c r="Z2710" i="5" s="1"/>
  <c r="E2720" i="3" s="1"/>
  <c r="U2710" i="5"/>
  <c r="AA2710" i="5" s="1"/>
  <c r="F2720" i="3" s="1"/>
  <c r="V2710" i="5"/>
  <c r="AB2710" i="5" s="1"/>
  <c r="G2720" i="3" s="1"/>
  <c r="W2710" i="5"/>
  <c r="AC2710" i="5" s="1"/>
  <c r="H2720" i="3" s="1"/>
  <c r="X2710" i="5"/>
  <c r="AD2710" i="5" s="1"/>
  <c r="I2720" i="3" s="1"/>
  <c r="Y2710" i="5"/>
  <c r="AE2710" i="5" s="1"/>
  <c r="J2720" i="3" s="1"/>
  <c r="T2711" i="5"/>
  <c r="Z2711" i="5" s="1"/>
  <c r="E2721" i="3" s="1"/>
  <c r="U2711" i="5"/>
  <c r="AA2711" i="5" s="1"/>
  <c r="F2721" i="3" s="1"/>
  <c r="V2711" i="5"/>
  <c r="AB2711" i="5" s="1"/>
  <c r="G2721" i="3" s="1"/>
  <c r="W2711" i="5"/>
  <c r="AC2711" i="5" s="1"/>
  <c r="H2721" i="3" s="1"/>
  <c r="X2711" i="5"/>
  <c r="AD2711" i="5" s="1"/>
  <c r="I2721" i="3" s="1"/>
  <c r="Y2711" i="5"/>
  <c r="AE2711" i="5" s="1"/>
  <c r="J2721" i="3" s="1"/>
  <c r="T2712" i="5"/>
  <c r="Z2712" i="5" s="1"/>
  <c r="E2722" i="3" s="1"/>
  <c r="U2712" i="5"/>
  <c r="AA2712" i="5" s="1"/>
  <c r="V2712" i="5"/>
  <c r="AB2712" i="5" s="1"/>
  <c r="G2722" i="3" s="1"/>
  <c r="W2712" i="5"/>
  <c r="AC2712" i="5" s="1"/>
  <c r="H2722" i="3" s="1"/>
  <c r="X2712" i="5"/>
  <c r="AD2712" i="5" s="1"/>
  <c r="I2722" i="3" s="1"/>
  <c r="Y2712" i="5"/>
  <c r="AE2712" i="5" s="1"/>
  <c r="J2722" i="3" s="1"/>
  <c r="T2713" i="5"/>
  <c r="Z2713" i="5" s="1"/>
  <c r="E2723" i="3" s="1"/>
  <c r="U2713" i="5"/>
  <c r="AA2713" i="5" s="1"/>
  <c r="F2723" i="3" s="1"/>
  <c r="V2713" i="5"/>
  <c r="AB2713" i="5" s="1"/>
  <c r="G2723" i="3" s="1"/>
  <c r="W2713" i="5"/>
  <c r="AC2713" i="5" s="1"/>
  <c r="X2713" i="5"/>
  <c r="AD2713" i="5" s="1"/>
  <c r="I2723" i="3" s="1"/>
  <c r="Y2713" i="5"/>
  <c r="AE2713" i="5" s="1"/>
  <c r="J2723" i="3" s="1"/>
  <c r="T2714" i="5"/>
  <c r="Z2714" i="5" s="1"/>
  <c r="E2724" i="3" s="1"/>
  <c r="U2714" i="5"/>
  <c r="AA2714" i="5" s="1"/>
  <c r="F2724" i="3" s="1"/>
  <c r="V2714" i="5"/>
  <c r="AB2714" i="5" s="1"/>
  <c r="G2724" i="3" s="1"/>
  <c r="W2714" i="5"/>
  <c r="AC2714" i="5" s="1"/>
  <c r="H2724" i="3" s="1"/>
  <c r="X2714" i="5"/>
  <c r="AD2714" i="5" s="1"/>
  <c r="I2724" i="3" s="1"/>
  <c r="Y2714" i="5"/>
  <c r="AE2714" i="5" s="1"/>
  <c r="J2724" i="3" s="1"/>
  <c r="T2715" i="5"/>
  <c r="Z2715" i="5" s="1"/>
  <c r="E2725" i="3" s="1"/>
  <c r="U2715" i="5"/>
  <c r="AA2715" i="5" s="1"/>
  <c r="F2725" i="3" s="1"/>
  <c r="V2715" i="5"/>
  <c r="AB2715" i="5" s="1"/>
  <c r="G2725" i="3" s="1"/>
  <c r="W2715" i="5"/>
  <c r="AC2715" i="5" s="1"/>
  <c r="H2725" i="3" s="1"/>
  <c r="X2715" i="5"/>
  <c r="AD2715" i="5" s="1"/>
  <c r="I2725" i="3" s="1"/>
  <c r="Y2715" i="5"/>
  <c r="AE2715" i="5" s="1"/>
  <c r="J2725" i="3" s="1"/>
  <c r="T2716" i="5"/>
  <c r="Z2716" i="5" s="1"/>
  <c r="E2726" i="3" s="1"/>
  <c r="U2716" i="5"/>
  <c r="AA2716" i="5" s="1"/>
  <c r="F2726" i="3" s="1"/>
  <c r="V2716" i="5"/>
  <c r="AB2716" i="5" s="1"/>
  <c r="G2726" i="3" s="1"/>
  <c r="W2716" i="5"/>
  <c r="AC2716" i="5" s="1"/>
  <c r="H2726" i="3" s="1"/>
  <c r="X2716" i="5"/>
  <c r="AD2716" i="5" s="1"/>
  <c r="I2726" i="3" s="1"/>
  <c r="Y2716" i="5"/>
  <c r="AE2716" i="5" s="1"/>
  <c r="J2726" i="3" s="1"/>
  <c r="T2717" i="5"/>
  <c r="Z2717" i="5" s="1"/>
  <c r="E2727" i="3" s="1"/>
  <c r="U2717" i="5"/>
  <c r="AA2717" i="5" s="1"/>
  <c r="F2727" i="3" s="1"/>
  <c r="V2717" i="5"/>
  <c r="AB2717" i="5" s="1"/>
  <c r="G2727" i="3" s="1"/>
  <c r="W2717" i="5"/>
  <c r="AC2717" i="5" s="1"/>
  <c r="X2717" i="5"/>
  <c r="AD2717" i="5" s="1"/>
  <c r="I2727" i="3" s="1"/>
  <c r="Y2717" i="5"/>
  <c r="AE2717" i="5" s="1"/>
  <c r="J2727" i="3" s="1"/>
  <c r="T2718" i="5"/>
  <c r="Z2718" i="5" s="1"/>
  <c r="E2728" i="3" s="1"/>
  <c r="U2718" i="5"/>
  <c r="AA2718" i="5" s="1"/>
  <c r="F2728" i="3" s="1"/>
  <c r="V2718" i="5"/>
  <c r="AB2718" i="5" s="1"/>
  <c r="G2728" i="3" s="1"/>
  <c r="W2718" i="5"/>
  <c r="AC2718" i="5" s="1"/>
  <c r="H2728" i="3" s="1"/>
  <c r="X2718" i="5"/>
  <c r="AD2718" i="5" s="1"/>
  <c r="I2728" i="3" s="1"/>
  <c r="Y2718" i="5"/>
  <c r="AE2718" i="5" s="1"/>
  <c r="J2728" i="3" s="1"/>
  <c r="T2719" i="5"/>
  <c r="Z2719" i="5" s="1"/>
  <c r="E2729" i="3" s="1"/>
  <c r="U2719" i="5"/>
  <c r="AA2719" i="5" s="1"/>
  <c r="F2729" i="3" s="1"/>
  <c r="V2719" i="5"/>
  <c r="AB2719" i="5" s="1"/>
  <c r="G2729" i="3" s="1"/>
  <c r="W2719" i="5"/>
  <c r="AC2719" i="5" s="1"/>
  <c r="H2729" i="3" s="1"/>
  <c r="X2719" i="5"/>
  <c r="AD2719" i="5" s="1"/>
  <c r="I2729" i="3" s="1"/>
  <c r="Y2719" i="5"/>
  <c r="AE2719" i="5" s="1"/>
  <c r="J2729" i="3" s="1"/>
  <c r="T2720" i="5"/>
  <c r="Z2720" i="5" s="1"/>
  <c r="E2730" i="3" s="1"/>
  <c r="U2720" i="5"/>
  <c r="AA2720" i="5" s="1"/>
  <c r="F2730" i="3" s="1"/>
  <c r="V2720" i="5"/>
  <c r="AB2720" i="5" s="1"/>
  <c r="G2730" i="3" s="1"/>
  <c r="W2720" i="5"/>
  <c r="AC2720" i="5" s="1"/>
  <c r="H2730" i="3" s="1"/>
  <c r="X2720" i="5"/>
  <c r="AD2720" i="5" s="1"/>
  <c r="Y2720" i="5"/>
  <c r="AE2720" i="5" s="1"/>
  <c r="J2730" i="3" s="1"/>
  <c r="T2721" i="5"/>
  <c r="Z2721" i="5" s="1"/>
  <c r="E2731" i="3" s="1"/>
  <c r="U2721" i="5"/>
  <c r="AA2721" i="5" s="1"/>
  <c r="F2731" i="3" s="1"/>
  <c r="V2721" i="5"/>
  <c r="AB2721" i="5" s="1"/>
  <c r="G2731" i="3" s="1"/>
  <c r="W2721" i="5"/>
  <c r="AC2721" i="5" s="1"/>
  <c r="X2721" i="5"/>
  <c r="AD2721" i="5" s="1"/>
  <c r="I2731" i="3" s="1"/>
  <c r="Y2721" i="5"/>
  <c r="AE2721" i="5" s="1"/>
  <c r="J2731" i="3" s="1"/>
  <c r="T2722" i="5"/>
  <c r="Z2722" i="5" s="1"/>
  <c r="U2722" i="5"/>
  <c r="AA2722" i="5" s="1"/>
  <c r="F2732" i="3" s="1"/>
  <c r="V2722" i="5"/>
  <c r="AB2722" i="5" s="1"/>
  <c r="G2732" i="3" s="1"/>
  <c r="W2722" i="5"/>
  <c r="AC2722" i="5" s="1"/>
  <c r="H2732" i="3" s="1"/>
  <c r="X2722" i="5"/>
  <c r="AD2722" i="5" s="1"/>
  <c r="I2732" i="3" s="1"/>
  <c r="Y2722" i="5"/>
  <c r="AE2722" i="5" s="1"/>
  <c r="J2732" i="3" s="1"/>
  <c r="T2723" i="5"/>
  <c r="Z2723" i="5" s="1"/>
  <c r="E2733" i="3" s="1"/>
  <c r="U2723" i="5"/>
  <c r="AA2723" i="5" s="1"/>
  <c r="F2733" i="3" s="1"/>
  <c r="V2723" i="5"/>
  <c r="AB2723" i="5" s="1"/>
  <c r="G2733" i="3" s="1"/>
  <c r="W2723" i="5"/>
  <c r="AC2723" i="5" s="1"/>
  <c r="H2733" i="3" s="1"/>
  <c r="X2723" i="5"/>
  <c r="AD2723" i="5" s="1"/>
  <c r="I2733" i="3" s="1"/>
  <c r="Y2723" i="5"/>
  <c r="AE2723" i="5" s="1"/>
  <c r="J2733" i="3" s="1"/>
  <c r="T2724" i="5"/>
  <c r="Z2724" i="5" s="1"/>
  <c r="E2734" i="3" s="1"/>
  <c r="U2724" i="5"/>
  <c r="AA2724" i="5" s="1"/>
  <c r="F2734" i="3" s="1"/>
  <c r="V2724" i="5"/>
  <c r="AB2724" i="5" s="1"/>
  <c r="G2734" i="3" s="1"/>
  <c r="W2724" i="5"/>
  <c r="AC2724" i="5" s="1"/>
  <c r="X2724" i="5"/>
  <c r="AD2724" i="5" s="1"/>
  <c r="Y2724" i="5"/>
  <c r="AE2724" i="5" s="1"/>
  <c r="J2734" i="3" s="1"/>
  <c r="T2725" i="5"/>
  <c r="Z2725" i="5" s="1"/>
  <c r="E2735" i="3" s="1"/>
  <c r="U2725" i="5"/>
  <c r="AA2725" i="5" s="1"/>
  <c r="F2735" i="3" s="1"/>
  <c r="V2725" i="5"/>
  <c r="AB2725" i="5" s="1"/>
  <c r="G2735" i="3" s="1"/>
  <c r="W2725" i="5"/>
  <c r="AC2725" i="5" s="1"/>
  <c r="H2735" i="3" s="1"/>
  <c r="X2725" i="5"/>
  <c r="AD2725" i="5" s="1"/>
  <c r="I2735" i="3" s="1"/>
  <c r="Y2725" i="5"/>
  <c r="AE2725" i="5" s="1"/>
  <c r="J2735" i="3" s="1"/>
  <c r="T2726" i="5"/>
  <c r="Z2726" i="5" s="1"/>
  <c r="E2736" i="3" s="1"/>
  <c r="U2726" i="5"/>
  <c r="AA2726" i="5" s="1"/>
  <c r="F2736" i="3" s="1"/>
  <c r="V2726" i="5"/>
  <c r="AB2726" i="5" s="1"/>
  <c r="G2736" i="3" s="1"/>
  <c r="W2726" i="5"/>
  <c r="AC2726" i="5" s="1"/>
  <c r="H2736" i="3" s="1"/>
  <c r="X2726" i="5"/>
  <c r="AD2726" i="5" s="1"/>
  <c r="I2736" i="3" s="1"/>
  <c r="Y2726" i="5"/>
  <c r="AE2726" i="5" s="1"/>
  <c r="J2736" i="3" s="1"/>
  <c r="T2727" i="5"/>
  <c r="Z2727" i="5" s="1"/>
  <c r="E2737" i="3" s="1"/>
  <c r="U2727" i="5"/>
  <c r="AA2727" i="5" s="1"/>
  <c r="F2737" i="3" s="1"/>
  <c r="V2727" i="5"/>
  <c r="AB2727" i="5" s="1"/>
  <c r="G2737" i="3" s="1"/>
  <c r="W2727" i="5"/>
  <c r="AC2727" i="5" s="1"/>
  <c r="H2737" i="3" s="1"/>
  <c r="X2727" i="5"/>
  <c r="AD2727" i="5" s="1"/>
  <c r="I2737" i="3" s="1"/>
  <c r="Y2727" i="5"/>
  <c r="AE2727" i="5" s="1"/>
  <c r="J2737" i="3" s="1"/>
  <c r="T2728" i="5"/>
  <c r="Z2728" i="5" s="1"/>
  <c r="E2738" i="3" s="1"/>
  <c r="U2728" i="5"/>
  <c r="AA2728" i="5" s="1"/>
  <c r="F2738" i="3" s="1"/>
  <c r="V2728" i="5"/>
  <c r="AB2728" i="5" s="1"/>
  <c r="G2738" i="3" s="1"/>
  <c r="W2728" i="5"/>
  <c r="AC2728" i="5" s="1"/>
  <c r="H2738" i="3" s="1"/>
  <c r="X2728" i="5"/>
  <c r="AD2728" i="5" s="1"/>
  <c r="I2738" i="3" s="1"/>
  <c r="Y2728" i="5"/>
  <c r="AE2728" i="5" s="1"/>
  <c r="J2738" i="3" s="1"/>
  <c r="T2729" i="5"/>
  <c r="Z2729" i="5" s="1"/>
  <c r="E2739" i="3" s="1"/>
  <c r="U2729" i="5"/>
  <c r="AA2729" i="5" s="1"/>
  <c r="F2739" i="3" s="1"/>
  <c r="V2729" i="5"/>
  <c r="AB2729" i="5" s="1"/>
  <c r="G2739" i="3" s="1"/>
  <c r="W2729" i="5"/>
  <c r="AC2729" i="5" s="1"/>
  <c r="H2739" i="3" s="1"/>
  <c r="X2729" i="5"/>
  <c r="AD2729" i="5" s="1"/>
  <c r="I2739" i="3" s="1"/>
  <c r="Y2729" i="5"/>
  <c r="AE2729" i="5" s="1"/>
  <c r="J2739" i="3" s="1"/>
  <c r="T2730" i="5"/>
  <c r="Z2730" i="5" s="1"/>
  <c r="E2740" i="3" s="1"/>
  <c r="U2730" i="5"/>
  <c r="AA2730" i="5" s="1"/>
  <c r="F2740" i="3" s="1"/>
  <c r="V2730" i="5"/>
  <c r="AB2730" i="5" s="1"/>
  <c r="G2740" i="3" s="1"/>
  <c r="W2730" i="5"/>
  <c r="AC2730" i="5" s="1"/>
  <c r="H2740" i="3" s="1"/>
  <c r="X2730" i="5"/>
  <c r="AD2730" i="5" s="1"/>
  <c r="I2740" i="3" s="1"/>
  <c r="Y2730" i="5"/>
  <c r="AE2730" i="5" s="1"/>
  <c r="J2740" i="3" s="1"/>
  <c r="T2731" i="5"/>
  <c r="Z2731" i="5" s="1"/>
  <c r="E2741" i="3" s="1"/>
  <c r="U2731" i="5"/>
  <c r="AA2731" i="5" s="1"/>
  <c r="F2741" i="3" s="1"/>
  <c r="V2731" i="5"/>
  <c r="AB2731" i="5" s="1"/>
  <c r="G2741" i="3" s="1"/>
  <c r="W2731" i="5"/>
  <c r="AC2731" i="5" s="1"/>
  <c r="H2741" i="3" s="1"/>
  <c r="X2731" i="5"/>
  <c r="AD2731" i="5" s="1"/>
  <c r="I2741" i="3" s="1"/>
  <c r="Y2731" i="5"/>
  <c r="AE2731" i="5" s="1"/>
  <c r="J2741" i="3" s="1"/>
  <c r="T2732" i="5"/>
  <c r="Z2732" i="5" s="1"/>
  <c r="E2742" i="3" s="1"/>
  <c r="U2732" i="5"/>
  <c r="AA2732" i="5" s="1"/>
  <c r="V2732" i="5"/>
  <c r="AB2732" i="5" s="1"/>
  <c r="G2742" i="3" s="1"/>
  <c r="W2732" i="5"/>
  <c r="AC2732" i="5" s="1"/>
  <c r="H2742" i="3" s="1"/>
  <c r="X2732" i="5"/>
  <c r="AD2732" i="5" s="1"/>
  <c r="I2742" i="3" s="1"/>
  <c r="Y2732" i="5"/>
  <c r="AE2732" i="5" s="1"/>
  <c r="J2742" i="3" s="1"/>
  <c r="T2733" i="5"/>
  <c r="Z2733" i="5" s="1"/>
  <c r="E2743" i="3" s="1"/>
  <c r="U2733" i="5"/>
  <c r="AA2733" i="5" s="1"/>
  <c r="F2743" i="3" s="1"/>
  <c r="V2733" i="5"/>
  <c r="AB2733" i="5" s="1"/>
  <c r="G2743" i="3" s="1"/>
  <c r="W2733" i="5"/>
  <c r="AC2733" i="5" s="1"/>
  <c r="H2743" i="3" s="1"/>
  <c r="X2733" i="5"/>
  <c r="AD2733" i="5" s="1"/>
  <c r="I2743" i="3" s="1"/>
  <c r="Y2733" i="5"/>
  <c r="AE2733" i="5" s="1"/>
  <c r="J2743" i="3" s="1"/>
  <c r="T2734" i="5"/>
  <c r="Z2734" i="5" s="1"/>
  <c r="E2744" i="3" s="1"/>
  <c r="U2734" i="5"/>
  <c r="AA2734" i="5" s="1"/>
  <c r="F2744" i="3" s="1"/>
  <c r="V2734" i="5"/>
  <c r="AB2734" i="5" s="1"/>
  <c r="G2744" i="3" s="1"/>
  <c r="W2734" i="5"/>
  <c r="AC2734" i="5" s="1"/>
  <c r="H2744" i="3" s="1"/>
  <c r="X2734" i="5"/>
  <c r="AD2734" i="5" s="1"/>
  <c r="I2744" i="3" s="1"/>
  <c r="Y2734" i="5"/>
  <c r="AE2734" i="5" s="1"/>
  <c r="J2744" i="3" s="1"/>
  <c r="T2735" i="5"/>
  <c r="Z2735" i="5" s="1"/>
  <c r="E2745" i="3" s="1"/>
  <c r="U2735" i="5"/>
  <c r="AA2735" i="5" s="1"/>
  <c r="F2745" i="3" s="1"/>
  <c r="V2735" i="5"/>
  <c r="AB2735" i="5" s="1"/>
  <c r="G2745" i="3" s="1"/>
  <c r="W2735" i="5"/>
  <c r="AC2735" i="5" s="1"/>
  <c r="H2745" i="3" s="1"/>
  <c r="X2735" i="5"/>
  <c r="AD2735" i="5" s="1"/>
  <c r="I2745" i="3" s="1"/>
  <c r="Y2735" i="5"/>
  <c r="AE2735" i="5" s="1"/>
  <c r="J2745" i="3" s="1"/>
  <c r="T2736" i="5"/>
  <c r="Z2736" i="5" s="1"/>
  <c r="E2746" i="3" s="1"/>
  <c r="U2736" i="5"/>
  <c r="AA2736" i="5" s="1"/>
  <c r="V2736" i="5"/>
  <c r="AB2736" i="5" s="1"/>
  <c r="G2746" i="3" s="1"/>
  <c r="W2736" i="5"/>
  <c r="AC2736" i="5" s="1"/>
  <c r="H2746" i="3" s="1"/>
  <c r="X2736" i="5"/>
  <c r="AD2736" i="5" s="1"/>
  <c r="I2746" i="3" s="1"/>
  <c r="Y2736" i="5"/>
  <c r="AE2736" i="5" s="1"/>
  <c r="J2746" i="3" s="1"/>
  <c r="T2737" i="5"/>
  <c r="Z2737" i="5" s="1"/>
  <c r="E2747" i="3" s="1"/>
  <c r="U2737" i="5"/>
  <c r="AA2737" i="5" s="1"/>
  <c r="F2747" i="3" s="1"/>
  <c r="V2737" i="5"/>
  <c r="AB2737" i="5" s="1"/>
  <c r="G2747" i="3" s="1"/>
  <c r="W2737" i="5"/>
  <c r="AC2737" i="5" s="1"/>
  <c r="H2747" i="3" s="1"/>
  <c r="X2737" i="5"/>
  <c r="AD2737" i="5" s="1"/>
  <c r="I2747" i="3" s="1"/>
  <c r="Y2737" i="5"/>
  <c r="AE2737" i="5" s="1"/>
  <c r="J2747" i="3" s="1"/>
  <c r="T2738" i="5"/>
  <c r="Z2738" i="5" s="1"/>
  <c r="E2748" i="3" s="1"/>
  <c r="U2738" i="5"/>
  <c r="AA2738" i="5" s="1"/>
  <c r="F2748" i="3" s="1"/>
  <c r="V2738" i="5"/>
  <c r="AB2738" i="5" s="1"/>
  <c r="G2748" i="3" s="1"/>
  <c r="W2738" i="5"/>
  <c r="AC2738" i="5" s="1"/>
  <c r="H2748" i="3" s="1"/>
  <c r="X2738" i="5"/>
  <c r="AD2738" i="5" s="1"/>
  <c r="I2748" i="3" s="1"/>
  <c r="Y2738" i="5"/>
  <c r="AE2738" i="5" s="1"/>
  <c r="J2748" i="3" s="1"/>
  <c r="T2739" i="5"/>
  <c r="Z2739" i="5" s="1"/>
  <c r="E2749" i="3" s="1"/>
  <c r="U2739" i="5"/>
  <c r="AA2739" i="5" s="1"/>
  <c r="F2749" i="3" s="1"/>
  <c r="V2739" i="5"/>
  <c r="AB2739" i="5" s="1"/>
  <c r="G2749" i="3" s="1"/>
  <c r="W2739" i="5"/>
  <c r="AC2739" i="5" s="1"/>
  <c r="H2749" i="3" s="1"/>
  <c r="X2739" i="5"/>
  <c r="AD2739" i="5" s="1"/>
  <c r="I2749" i="3" s="1"/>
  <c r="Y2739" i="5"/>
  <c r="AE2739" i="5" s="1"/>
  <c r="J2749" i="3" s="1"/>
  <c r="T2740" i="5"/>
  <c r="Z2740" i="5" s="1"/>
  <c r="E2750" i="3" s="1"/>
  <c r="U2740" i="5"/>
  <c r="AA2740" i="5" s="1"/>
  <c r="V2740" i="5"/>
  <c r="AB2740" i="5" s="1"/>
  <c r="G2750" i="3" s="1"/>
  <c r="W2740" i="5"/>
  <c r="AC2740" i="5" s="1"/>
  <c r="H2750" i="3" s="1"/>
  <c r="X2740" i="5"/>
  <c r="AD2740" i="5" s="1"/>
  <c r="I2750" i="3" s="1"/>
  <c r="Y2740" i="5"/>
  <c r="AE2740" i="5" s="1"/>
  <c r="J2750" i="3" s="1"/>
  <c r="T2741" i="5"/>
  <c r="Z2741" i="5" s="1"/>
  <c r="E2751" i="3" s="1"/>
  <c r="U2741" i="5"/>
  <c r="AA2741" i="5" s="1"/>
  <c r="F2751" i="3" s="1"/>
  <c r="V2741" i="5"/>
  <c r="AB2741" i="5" s="1"/>
  <c r="G2751" i="3" s="1"/>
  <c r="W2741" i="5"/>
  <c r="AC2741" i="5" s="1"/>
  <c r="X2741" i="5"/>
  <c r="AD2741" i="5" s="1"/>
  <c r="I2751" i="3" s="1"/>
  <c r="Y2741" i="5"/>
  <c r="AE2741" i="5" s="1"/>
  <c r="J2751" i="3" s="1"/>
  <c r="T2742" i="5"/>
  <c r="Z2742" i="5" s="1"/>
  <c r="E2752" i="3" s="1"/>
  <c r="U2742" i="5"/>
  <c r="AA2742" i="5" s="1"/>
  <c r="F2752" i="3" s="1"/>
  <c r="V2742" i="5"/>
  <c r="AB2742" i="5" s="1"/>
  <c r="G2752" i="3" s="1"/>
  <c r="W2742" i="5"/>
  <c r="AC2742" i="5" s="1"/>
  <c r="H2752" i="3" s="1"/>
  <c r="X2742" i="5"/>
  <c r="AD2742" i="5" s="1"/>
  <c r="I2752" i="3" s="1"/>
  <c r="Y2742" i="5"/>
  <c r="AE2742" i="5" s="1"/>
  <c r="T2743" i="5"/>
  <c r="Z2743" i="5" s="1"/>
  <c r="E2753" i="3" s="1"/>
  <c r="U2743" i="5"/>
  <c r="AA2743" i="5" s="1"/>
  <c r="F2753" i="3" s="1"/>
  <c r="V2743" i="5"/>
  <c r="AB2743" i="5" s="1"/>
  <c r="G2753" i="3" s="1"/>
  <c r="W2743" i="5"/>
  <c r="AC2743" i="5" s="1"/>
  <c r="H2753" i="3" s="1"/>
  <c r="X2743" i="5"/>
  <c r="AD2743" i="5" s="1"/>
  <c r="I2753" i="3" s="1"/>
  <c r="Y2743" i="5"/>
  <c r="AE2743" i="5" s="1"/>
  <c r="J2753" i="3" s="1"/>
  <c r="T2744" i="5"/>
  <c r="Z2744" i="5" s="1"/>
  <c r="E2754" i="3" s="1"/>
  <c r="U2744" i="5"/>
  <c r="AA2744" i="5" s="1"/>
  <c r="F2754" i="3" s="1"/>
  <c r="V2744" i="5"/>
  <c r="AB2744" i="5" s="1"/>
  <c r="G2754" i="3" s="1"/>
  <c r="W2744" i="5"/>
  <c r="AC2744" i="5" s="1"/>
  <c r="H2754" i="3" s="1"/>
  <c r="X2744" i="5"/>
  <c r="AD2744" i="5" s="1"/>
  <c r="I2754" i="3" s="1"/>
  <c r="Y2744" i="5"/>
  <c r="AE2744" i="5" s="1"/>
  <c r="J2754" i="3" s="1"/>
  <c r="T2745" i="5"/>
  <c r="Z2745" i="5" s="1"/>
  <c r="E2755" i="3" s="1"/>
  <c r="U2745" i="5"/>
  <c r="AA2745" i="5" s="1"/>
  <c r="F2755" i="3" s="1"/>
  <c r="V2745" i="5"/>
  <c r="AB2745" i="5" s="1"/>
  <c r="G2755" i="3" s="1"/>
  <c r="W2745" i="5"/>
  <c r="AC2745" i="5" s="1"/>
  <c r="H2755" i="3" s="1"/>
  <c r="X2745" i="5"/>
  <c r="AD2745" i="5" s="1"/>
  <c r="I2755" i="3" s="1"/>
  <c r="Y2745" i="5"/>
  <c r="AE2745" i="5" s="1"/>
  <c r="J2755" i="3" s="1"/>
  <c r="T2746" i="5"/>
  <c r="Z2746" i="5" s="1"/>
  <c r="E2756" i="3" s="1"/>
  <c r="U2746" i="5"/>
  <c r="AA2746" i="5" s="1"/>
  <c r="F2756" i="3" s="1"/>
  <c r="V2746" i="5"/>
  <c r="AB2746" i="5" s="1"/>
  <c r="G2756" i="3" s="1"/>
  <c r="W2746" i="5"/>
  <c r="AC2746" i="5" s="1"/>
  <c r="H2756" i="3" s="1"/>
  <c r="X2746" i="5"/>
  <c r="AD2746" i="5" s="1"/>
  <c r="I2756" i="3" s="1"/>
  <c r="Y2746" i="5"/>
  <c r="AE2746" i="5" s="1"/>
  <c r="T2747" i="5"/>
  <c r="Z2747" i="5" s="1"/>
  <c r="E2757" i="3" s="1"/>
  <c r="U2747" i="5"/>
  <c r="AA2747" i="5" s="1"/>
  <c r="F2757" i="3" s="1"/>
  <c r="V2747" i="5"/>
  <c r="AB2747" i="5" s="1"/>
  <c r="G2757" i="3" s="1"/>
  <c r="W2747" i="5"/>
  <c r="AC2747" i="5" s="1"/>
  <c r="H2757" i="3" s="1"/>
  <c r="X2747" i="5"/>
  <c r="AD2747" i="5" s="1"/>
  <c r="I2757" i="3" s="1"/>
  <c r="Y2747" i="5"/>
  <c r="AE2747" i="5" s="1"/>
  <c r="J2757" i="3" s="1"/>
  <c r="T2748" i="5"/>
  <c r="Z2748" i="5" s="1"/>
  <c r="E2758" i="3" s="1"/>
  <c r="U2748" i="5"/>
  <c r="AA2748" i="5" s="1"/>
  <c r="F2758" i="3" s="1"/>
  <c r="V2748" i="5"/>
  <c r="AB2748" i="5" s="1"/>
  <c r="W2748" i="5"/>
  <c r="AC2748" i="5" s="1"/>
  <c r="H2758" i="3" s="1"/>
  <c r="X2748" i="5"/>
  <c r="AD2748" i="5" s="1"/>
  <c r="I2758" i="3" s="1"/>
  <c r="Y2748" i="5"/>
  <c r="AE2748" i="5" s="1"/>
  <c r="J2758" i="3" s="1"/>
  <c r="T2749" i="5"/>
  <c r="Z2749" i="5" s="1"/>
  <c r="E2759" i="3" s="1"/>
  <c r="U2749" i="5"/>
  <c r="AA2749" i="5" s="1"/>
  <c r="F2759" i="3" s="1"/>
  <c r="V2749" i="5"/>
  <c r="AB2749" i="5" s="1"/>
  <c r="G2759" i="3" s="1"/>
  <c r="W2749" i="5"/>
  <c r="AC2749" i="5" s="1"/>
  <c r="X2749" i="5"/>
  <c r="AD2749" i="5" s="1"/>
  <c r="I2759" i="3" s="1"/>
  <c r="Y2749" i="5"/>
  <c r="AE2749" i="5" s="1"/>
  <c r="J2759" i="3" s="1"/>
  <c r="T2750" i="5"/>
  <c r="Z2750" i="5" s="1"/>
  <c r="E2760" i="3" s="1"/>
  <c r="U2750" i="5"/>
  <c r="AA2750" i="5" s="1"/>
  <c r="F2760" i="3" s="1"/>
  <c r="V2750" i="5"/>
  <c r="AB2750" i="5" s="1"/>
  <c r="G2760" i="3" s="1"/>
  <c r="W2750" i="5"/>
  <c r="AC2750" i="5" s="1"/>
  <c r="H2760" i="3" s="1"/>
  <c r="X2750" i="5"/>
  <c r="AD2750" i="5" s="1"/>
  <c r="I2760" i="3" s="1"/>
  <c r="Y2750" i="5"/>
  <c r="AE2750" i="5" s="1"/>
  <c r="J2760" i="3" s="1"/>
  <c r="T2751" i="5"/>
  <c r="Z2751" i="5" s="1"/>
  <c r="E2761" i="3" s="1"/>
  <c r="U2751" i="5"/>
  <c r="AA2751" i="5" s="1"/>
  <c r="F2761" i="3" s="1"/>
  <c r="V2751" i="5"/>
  <c r="AB2751" i="5" s="1"/>
  <c r="G2761" i="3" s="1"/>
  <c r="W2751" i="5"/>
  <c r="AC2751" i="5" s="1"/>
  <c r="H2761" i="3" s="1"/>
  <c r="X2751" i="5"/>
  <c r="AD2751" i="5" s="1"/>
  <c r="I2761" i="3" s="1"/>
  <c r="Y2751" i="5"/>
  <c r="AE2751" i="5" s="1"/>
  <c r="J2761" i="3" s="1"/>
  <c r="T2752" i="5"/>
  <c r="Z2752" i="5" s="1"/>
  <c r="E2762" i="3" s="1"/>
  <c r="U2752" i="5"/>
  <c r="AA2752" i="5" s="1"/>
  <c r="F2762" i="3" s="1"/>
  <c r="V2752" i="5"/>
  <c r="AB2752" i="5" s="1"/>
  <c r="W2752" i="5"/>
  <c r="AC2752" i="5" s="1"/>
  <c r="H2762" i="3" s="1"/>
  <c r="X2752" i="5"/>
  <c r="AD2752" i="5" s="1"/>
  <c r="Y2752" i="5"/>
  <c r="AE2752" i="5" s="1"/>
  <c r="J2762" i="3" s="1"/>
  <c r="T2753" i="5"/>
  <c r="Z2753" i="5" s="1"/>
  <c r="E2763" i="3" s="1"/>
  <c r="U2753" i="5"/>
  <c r="AA2753" i="5" s="1"/>
  <c r="F2763" i="3" s="1"/>
  <c r="V2753" i="5"/>
  <c r="AB2753" i="5" s="1"/>
  <c r="G2763" i="3" s="1"/>
  <c r="W2753" i="5"/>
  <c r="AC2753" i="5" s="1"/>
  <c r="H2763" i="3" s="1"/>
  <c r="X2753" i="5"/>
  <c r="AD2753" i="5" s="1"/>
  <c r="I2763" i="3" s="1"/>
  <c r="Y2753" i="5"/>
  <c r="AE2753" i="5" s="1"/>
  <c r="J2763" i="3" s="1"/>
  <c r="T2754" i="5"/>
  <c r="Z2754" i="5" s="1"/>
  <c r="E2764" i="3" s="1"/>
  <c r="U2754" i="5"/>
  <c r="AA2754" i="5" s="1"/>
  <c r="F2764" i="3" s="1"/>
  <c r="V2754" i="5"/>
  <c r="AB2754" i="5" s="1"/>
  <c r="G2764" i="3" s="1"/>
  <c r="W2754" i="5"/>
  <c r="AC2754" i="5" s="1"/>
  <c r="H2764" i="3" s="1"/>
  <c r="X2754" i="5"/>
  <c r="AD2754" i="5" s="1"/>
  <c r="I2764" i="3" s="1"/>
  <c r="Y2754" i="5"/>
  <c r="AE2754" i="5" s="1"/>
  <c r="J2764" i="3" s="1"/>
  <c r="T2755" i="5"/>
  <c r="Z2755" i="5" s="1"/>
  <c r="E2765" i="3" s="1"/>
  <c r="U2755" i="5"/>
  <c r="AA2755" i="5" s="1"/>
  <c r="F2765" i="3" s="1"/>
  <c r="V2755" i="5"/>
  <c r="AB2755" i="5" s="1"/>
  <c r="W2755" i="5"/>
  <c r="AC2755" i="5" s="1"/>
  <c r="H2765" i="3" s="1"/>
  <c r="X2755" i="5"/>
  <c r="AD2755" i="5" s="1"/>
  <c r="I2765" i="3" s="1"/>
  <c r="Y2755" i="5"/>
  <c r="AE2755" i="5" s="1"/>
  <c r="J2765" i="3" s="1"/>
  <c r="T2756" i="5"/>
  <c r="Z2756" i="5" s="1"/>
  <c r="U2756" i="5"/>
  <c r="AA2756" i="5" s="1"/>
  <c r="F2766" i="3" s="1"/>
  <c r="V2756" i="5"/>
  <c r="AB2756" i="5" s="1"/>
  <c r="G2766" i="3" s="1"/>
  <c r="W2756" i="5"/>
  <c r="AC2756" i="5" s="1"/>
  <c r="H2766" i="3" s="1"/>
  <c r="X2756" i="5"/>
  <c r="AD2756" i="5" s="1"/>
  <c r="I2766" i="3" s="1"/>
  <c r="Y2756" i="5"/>
  <c r="AE2756" i="5" s="1"/>
  <c r="J2766" i="3" s="1"/>
  <c r="T2757" i="5"/>
  <c r="Z2757" i="5" s="1"/>
  <c r="E2767" i="3" s="1"/>
  <c r="U2757" i="5"/>
  <c r="AA2757" i="5" s="1"/>
  <c r="F2767" i="3" s="1"/>
  <c r="V2757" i="5"/>
  <c r="AB2757" i="5" s="1"/>
  <c r="G2767" i="3" s="1"/>
  <c r="W2757" i="5"/>
  <c r="AC2757" i="5" s="1"/>
  <c r="H2767" i="3" s="1"/>
  <c r="X2757" i="5"/>
  <c r="AD2757" i="5" s="1"/>
  <c r="I2767" i="3" s="1"/>
  <c r="Y2757" i="5"/>
  <c r="AE2757" i="5" s="1"/>
  <c r="J2767" i="3" s="1"/>
  <c r="T2758" i="5"/>
  <c r="Z2758" i="5" s="1"/>
  <c r="E2768" i="3" s="1"/>
  <c r="U2758" i="5"/>
  <c r="AA2758" i="5" s="1"/>
  <c r="F2768" i="3" s="1"/>
  <c r="V2758" i="5"/>
  <c r="AB2758" i="5" s="1"/>
  <c r="G2768" i="3" s="1"/>
  <c r="W2758" i="5"/>
  <c r="AC2758" i="5" s="1"/>
  <c r="H2768" i="3" s="1"/>
  <c r="X2758" i="5"/>
  <c r="AD2758" i="5" s="1"/>
  <c r="I2768" i="3" s="1"/>
  <c r="Y2758" i="5"/>
  <c r="AE2758" i="5" s="1"/>
  <c r="J2768" i="3" s="1"/>
  <c r="T2759" i="5"/>
  <c r="Z2759" i="5" s="1"/>
  <c r="E2769" i="3" s="1"/>
  <c r="U2759" i="5"/>
  <c r="AA2759" i="5" s="1"/>
  <c r="F2769" i="3" s="1"/>
  <c r="V2759" i="5"/>
  <c r="AB2759" i="5" s="1"/>
  <c r="G2769" i="3" s="1"/>
  <c r="W2759" i="5"/>
  <c r="AC2759" i="5" s="1"/>
  <c r="H2769" i="3" s="1"/>
  <c r="X2759" i="5"/>
  <c r="AD2759" i="5" s="1"/>
  <c r="I2769" i="3" s="1"/>
  <c r="Y2759" i="5"/>
  <c r="AE2759" i="5" s="1"/>
  <c r="J2769" i="3" s="1"/>
  <c r="T2760" i="5"/>
  <c r="Z2760" i="5" s="1"/>
  <c r="E2770" i="3" s="1"/>
  <c r="U2760" i="5"/>
  <c r="AA2760" i="5" s="1"/>
  <c r="V2760" i="5"/>
  <c r="AB2760" i="5" s="1"/>
  <c r="G2770" i="3" s="1"/>
  <c r="W2760" i="5"/>
  <c r="AC2760" i="5" s="1"/>
  <c r="H2770" i="3" s="1"/>
  <c r="X2760" i="5"/>
  <c r="AD2760" i="5" s="1"/>
  <c r="I2770" i="3" s="1"/>
  <c r="Y2760" i="5"/>
  <c r="AE2760" i="5" s="1"/>
  <c r="J2770" i="3" s="1"/>
  <c r="T2761" i="5"/>
  <c r="Z2761" i="5" s="1"/>
  <c r="E2771" i="3" s="1"/>
  <c r="U2761" i="5"/>
  <c r="AA2761" i="5" s="1"/>
  <c r="F2771" i="3" s="1"/>
  <c r="V2761" i="5"/>
  <c r="AB2761" i="5" s="1"/>
  <c r="G2771" i="3" s="1"/>
  <c r="W2761" i="5"/>
  <c r="AC2761" i="5" s="1"/>
  <c r="H2771" i="3" s="1"/>
  <c r="X2761" i="5"/>
  <c r="AD2761" i="5" s="1"/>
  <c r="I2771" i="3" s="1"/>
  <c r="Y2761" i="5"/>
  <c r="AE2761" i="5" s="1"/>
  <c r="J2771" i="3" s="1"/>
  <c r="T2762" i="5"/>
  <c r="Z2762" i="5" s="1"/>
  <c r="E2772" i="3" s="1"/>
  <c r="U2762" i="5"/>
  <c r="AA2762" i="5" s="1"/>
  <c r="F2772" i="3" s="1"/>
  <c r="V2762" i="5"/>
  <c r="AB2762" i="5" s="1"/>
  <c r="G2772" i="3" s="1"/>
  <c r="W2762" i="5"/>
  <c r="AC2762" i="5" s="1"/>
  <c r="H2772" i="3" s="1"/>
  <c r="X2762" i="5"/>
  <c r="AD2762" i="5" s="1"/>
  <c r="I2772" i="3" s="1"/>
  <c r="Y2762" i="5"/>
  <c r="AE2762" i="5" s="1"/>
  <c r="J2772" i="3" s="1"/>
  <c r="T2763" i="5"/>
  <c r="Z2763" i="5" s="1"/>
  <c r="E2773" i="3" s="1"/>
  <c r="U2763" i="5"/>
  <c r="AA2763" i="5" s="1"/>
  <c r="F2773" i="3" s="1"/>
  <c r="V2763" i="5"/>
  <c r="AB2763" i="5" s="1"/>
  <c r="W2763" i="5"/>
  <c r="AC2763" i="5" s="1"/>
  <c r="H2773" i="3" s="1"/>
  <c r="X2763" i="5"/>
  <c r="AD2763" i="5" s="1"/>
  <c r="I2773" i="3" s="1"/>
  <c r="Y2763" i="5"/>
  <c r="AE2763" i="5" s="1"/>
  <c r="J2773" i="3" s="1"/>
  <c r="T2764" i="5"/>
  <c r="Z2764" i="5" s="1"/>
  <c r="E2774" i="3" s="1"/>
  <c r="U2764" i="5"/>
  <c r="AA2764" i="5" s="1"/>
  <c r="F2774" i="3" s="1"/>
  <c r="V2764" i="5"/>
  <c r="AB2764" i="5" s="1"/>
  <c r="G2774" i="3" s="1"/>
  <c r="W2764" i="5"/>
  <c r="AC2764" i="5" s="1"/>
  <c r="H2774" i="3" s="1"/>
  <c r="X2764" i="5"/>
  <c r="AD2764" i="5" s="1"/>
  <c r="Y2764" i="5"/>
  <c r="AE2764" i="5" s="1"/>
  <c r="J2774" i="3" s="1"/>
  <c r="T2765" i="5"/>
  <c r="Z2765" i="5" s="1"/>
  <c r="E2775" i="3" s="1"/>
  <c r="U2765" i="5"/>
  <c r="AA2765" i="5" s="1"/>
  <c r="F2775" i="3" s="1"/>
  <c r="V2765" i="5"/>
  <c r="AB2765" i="5" s="1"/>
  <c r="G2775" i="3" s="1"/>
  <c r="W2765" i="5"/>
  <c r="AC2765" i="5" s="1"/>
  <c r="H2775" i="3" s="1"/>
  <c r="X2765" i="5"/>
  <c r="AD2765" i="5" s="1"/>
  <c r="I2775" i="3" s="1"/>
  <c r="Y2765" i="5"/>
  <c r="AE2765" i="5" s="1"/>
  <c r="J2775" i="3" s="1"/>
  <c r="T2766" i="5"/>
  <c r="Z2766" i="5" s="1"/>
  <c r="E2776" i="3" s="1"/>
  <c r="U2766" i="5"/>
  <c r="AA2766" i="5" s="1"/>
  <c r="F2776" i="3" s="1"/>
  <c r="V2766" i="5"/>
  <c r="AB2766" i="5" s="1"/>
  <c r="G2776" i="3" s="1"/>
  <c r="W2766" i="5"/>
  <c r="AC2766" i="5" s="1"/>
  <c r="H2776" i="3" s="1"/>
  <c r="X2766" i="5"/>
  <c r="AD2766" i="5" s="1"/>
  <c r="I2776" i="3" s="1"/>
  <c r="Y2766" i="5"/>
  <c r="AE2766" i="5" s="1"/>
  <c r="J2776" i="3" s="1"/>
  <c r="T2767" i="5"/>
  <c r="Z2767" i="5" s="1"/>
  <c r="E2777" i="3" s="1"/>
  <c r="U2767" i="5"/>
  <c r="AA2767" i="5" s="1"/>
  <c r="F2777" i="3" s="1"/>
  <c r="V2767" i="5"/>
  <c r="AB2767" i="5" s="1"/>
  <c r="G2777" i="3" s="1"/>
  <c r="W2767" i="5"/>
  <c r="AC2767" i="5" s="1"/>
  <c r="H2777" i="3" s="1"/>
  <c r="X2767" i="5"/>
  <c r="AD2767" i="5" s="1"/>
  <c r="I2777" i="3" s="1"/>
  <c r="Y2767" i="5"/>
  <c r="AE2767" i="5" s="1"/>
  <c r="J2777" i="3" s="1"/>
  <c r="T2768" i="5"/>
  <c r="Z2768" i="5" s="1"/>
  <c r="E2778" i="3" s="1"/>
  <c r="U2768" i="5"/>
  <c r="AA2768" i="5" s="1"/>
  <c r="F2778" i="3" s="1"/>
  <c r="V2768" i="5"/>
  <c r="AB2768" i="5" s="1"/>
  <c r="G2778" i="3" s="1"/>
  <c r="W2768" i="5"/>
  <c r="AC2768" i="5" s="1"/>
  <c r="H2778" i="3" s="1"/>
  <c r="X2768" i="5"/>
  <c r="AD2768" i="5" s="1"/>
  <c r="I2778" i="3" s="1"/>
  <c r="Y2768" i="5"/>
  <c r="AE2768" i="5" s="1"/>
  <c r="J2778" i="3" s="1"/>
  <c r="T2769" i="5"/>
  <c r="Z2769" i="5" s="1"/>
  <c r="E2779" i="3" s="1"/>
  <c r="U2769" i="5"/>
  <c r="AA2769" i="5" s="1"/>
  <c r="F2779" i="3" s="1"/>
  <c r="V2769" i="5"/>
  <c r="AB2769" i="5" s="1"/>
  <c r="G2779" i="3" s="1"/>
  <c r="W2769" i="5"/>
  <c r="AC2769" i="5" s="1"/>
  <c r="H2779" i="3" s="1"/>
  <c r="X2769" i="5"/>
  <c r="AD2769" i="5" s="1"/>
  <c r="I2779" i="3" s="1"/>
  <c r="Y2769" i="5"/>
  <c r="AE2769" i="5" s="1"/>
  <c r="J2779" i="3" s="1"/>
  <c r="T2770" i="5"/>
  <c r="Z2770" i="5" s="1"/>
  <c r="U2770" i="5"/>
  <c r="AA2770" i="5" s="1"/>
  <c r="F2780" i="3" s="1"/>
  <c r="V2770" i="5"/>
  <c r="AB2770" i="5" s="1"/>
  <c r="G2780" i="3" s="1"/>
  <c r="W2770" i="5"/>
  <c r="AC2770" i="5" s="1"/>
  <c r="H2780" i="3" s="1"/>
  <c r="X2770" i="5"/>
  <c r="AD2770" i="5" s="1"/>
  <c r="I2780" i="3" s="1"/>
  <c r="Y2770" i="5"/>
  <c r="AE2770" i="5" s="1"/>
  <c r="J2780" i="3" s="1"/>
  <c r="T2771" i="5"/>
  <c r="Z2771" i="5" s="1"/>
  <c r="E2781" i="3" s="1"/>
  <c r="U2771" i="5"/>
  <c r="AA2771" i="5" s="1"/>
  <c r="F2781" i="3" s="1"/>
  <c r="V2771" i="5"/>
  <c r="AB2771" i="5" s="1"/>
  <c r="G2781" i="3" s="1"/>
  <c r="W2771" i="5"/>
  <c r="AC2771" i="5" s="1"/>
  <c r="H2781" i="3" s="1"/>
  <c r="X2771" i="5"/>
  <c r="AD2771" i="5" s="1"/>
  <c r="I2781" i="3" s="1"/>
  <c r="Y2771" i="5"/>
  <c r="AE2771" i="5" s="1"/>
  <c r="J2781" i="3" s="1"/>
  <c r="T2772" i="5"/>
  <c r="Z2772" i="5" s="1"/>
  <c r="E2782" i="3" s="1"/>
  <c r="U2772" i="5"/>
  <c r="AA2772" i="5" s="1"/>
  <c r="V2772" i="5"/>
  <c r="AB2772" i="5" s="1"/>
  <c r="G2782" i="3" s="1"/>
  <c r="W2772" i="5"/>
  <c r="AC2772" i="5" s="1"/>
  <c r="H2782" i="3" s="1"/>
  <c r="X2772" i="5"/>
  <c r="AD2772" i="5" s="1"/>
  <c r="I2782" i="3" s="1"/>
  <c r="Y2772" i="5"/>
  <c r="AE2772" i="5" s="1"/>
  <c r="J2782" i="3" s="1"/>
  <c r="T2773" i="5"/>
  <c r="Z2773" i="5" s="1"/>
  <c r="E2783" i="3" s="1"/>
  <c r="U2773" i="5"/>
  <c r="AA2773" i="5" s="1"/>
  <c r="F2783" i="3" s="1"/>
  <c r="V2773" i="5"/>
  <c r="AB2773" i="5" s="1"/>
  <c r="G2783" i="3" s="1"/>
  <c r="W2773" i="5"/>
  <c r="AC2773" i="5" s="1"/>
  <c r="X2773" i="5"/>
  <c r="AD2773" i="5" s="1"/>
  <c r="I2783" i="3" s="1"/>
  <c r="Y2773" i="5"/>
  <c r="AE2773" i="5" s="1"/>
  <c r="J2783" i="3" s="1"/>
  <c r="T2774" i="5"/>
  <c r="Z2774" i="5" s="1"/>
  <c r="E2784" i="3" s="1"/>
  <c r="U2774" i="5"/>
  <c r="AA2774" i="5" s="1"/>
  <c r="F2784" i="3" s="1"/>
  <c r="V2774" i="5"/>
  <c r="AB2774" i="5" s="1"/>
  <c r="G2784" i="3" s="1"/>
  <c r="W2774" i="5"/>
  <c r="AC2774" i="5" s="1"/>
  <c r="H2784" i="3" s="1"/>
  <c r="X2774" i="5"/>
  <c r="AD2774" i="5" s="1"/>
  <c r="I2784" i="3" s="1"/>
  <c r="Y2774" i="5"/>
  <c r="AE2774" i="5" s="1"/>
  <c r="J2784" i="3" s="1"/>
  <c r="T2775" i="5"/>
  <c r="Z2775" i="5" s="1"/>
  <c r="E2785" i="3" s="1"/>
  <c r="U2775" i="5"/>
  <c r="AA2775" i="5" s="1"/>
  <c r="F2785" i="3" s="1"/>
  <c r="V2775" i="5"/>
  <c r="AB2775" i="5" s="1"/>
  <c r="G2785" i="3" s="1"/>
  <c r="W2775" i="5"/>
  <c r="AC2775" i="5" s="1"/>
  <c r="H2785" i="3" s="1"/>
  <c r="X2775" i="5"/>
  <c r="AD2775" i="5" s="1"/>
  <c r="I2785" i="3" s="1"/>
  <c r="Y2775" i="5"/>
  <c r="AE2775" i="5" s="1"/>
  <c r="J2785" i="3" s="1"/>
  <c r="T2776" i="5"/>
  <c r="Z2776" i="5" s="1"/>
  <c r="E2786" i="3" s="1"/>
  <c r="U2776" i="5"/>
  <c r="AA2776" i="5" s="1"/>
  <c r="V2776" i="5"/>
  <c r="AB2776" i="5" s="1"/>
  <c r="G2786" i="3" s="1"/>
  <c r="W2776" i="5"/>
  <c r="AC2776" i="5" s="1"/>
  <c r="H2786" i="3" s="1"/>
  <c r="X2776" i="5"/>
  <c r="AD2776" i="5" s="1"/>
  <c r="I2786" i="3" s="1"/>
  <c r="Y2776" i="5"/>
  <c r="AE2776" i="5" s="1"/>
  <c r="J2786" i="3" s="1"/>
  <c r="T2777" i="5"/>
  <c r="Z2777" i="5" s="1"/>
  <c r="E2787" i="3" s="1"/>
  <c r="U2777" i="5"/>
  <c r="AA2777" i="5" s="1"/>
  <c r="F2787" i="3" s="1"/>
  <c r="V2777" i="5"/>
  <c r="AB2777" i="5" s="1"/>
  <c r="G2787" i="3" s="1"/>
  <c r="W2777" i="5"/>
  <c r="AC2777" i="5" s="1"/>
  <c r="H2787" i="3" s="1"/>
  <c r="X2777" i="5"/>
  <c r="AD2777" i="5" s="1"/>
  <c r="Y2777" i="5"/>
  <c r="AE2777" i="5" s="1"/>
  <c r="J2787" i="3" s="1"/>
  <c r="T2778" i="5"/>
  <c r="Z2778" i="5" s="1"/>
  <c r="E2788" i="3" s="1"/>
  <c r="U2778" i="5"/>
  <c r="AA2778" i="5" s="1"/>
  <c r="F2788" i="3" s="1"/>
  <c r="V2778" i="5"/>
  <c r="AB2778" i="5" s="1"/>
  <c r="G2788" i="3" s="1"/>
  <c r="W2778" i="5"/>
  <c r="AC2778" i="5" s="1"/>
  <c r="H2788" i="3" s="1"/>
  <c r="X2778" i="5"/>
  <c r="AD2778" i="5" s="1"/>
  <c r="I2788" i="3" s="1"/>
  <c r="Y2778" i="5"/>
  <c r="AE2778" i="5" s="1"/>
  <c r="T2779" i="5"/>
  <c r="Z2779" i="5" s="1"/>
  <c r="E2789" i="3" s="1"/>
  <c r="U2779" i="5"/>
  <c r="AA2779" i="5" s="1"/>
  <c r="V2779" i="5"/>
  <c r="AB2779" i="5" s="1"/>
  <c r="G2789" i="3" s="1"/>
  <c r="W2779" i="5"/>
  <c r="AC2779" i="5" s="1"/>
  <c r="H2789" i="3" s="1"/>
  <c r="X2779" i="5"/>
  <c r="AD2779" i="5" s="1"/>
  <c r="I2789" i="3" s="1"/>
  <c r="Y2779" i="5"/>
  <c r="AE2779" i="5" s="1"/>
  <c r="J2789" i="3" s="1"/>
  <c r="T2780" i="5"/>
  <c r="Z2780" i="5" s="1"/>
  <c r="E2790" i="3" s="1"/>
  <c r="U2780" i="5"/>
  <c r="AA2780" i="5" s="1"/>
  <c r="F2790" i="3" s="1"/>
  <c r="V2780" i="5"/>
  <c r="AB2780" i="5" s="1"/>
  <c r="G2790" i="3" s="1"/>
  <c r="W2780" i="5"/>
  <c r="AC2780" i="5" s="1"/>
  <c r="H2790" i="3" s="1"/>
  <c r="X2780" i="5"/>
  <c r="AD2780" i="5" s="1"/>
  <c r="I2790" i="3" s="1"/>
  <c r="Y2780" i="5"/>
  <c r="AE2780" i="5" s="1"/>
  <c r="J2790" i="3" s="1"/>
  <c r="T2781" i="5"/>
  <c r="Z2781" i="5" s="1"/>
  <c r="E2791" i="3" s="1"/>
  <c r="U2781" i="5"/>
  <c r="AA2781" i="5" s="1"/>
  <c r="F2791" i="3" s="1"/>
  <c r="V2781" i="5"/>
  <c r="AB2781" i="5" s="1"/>
  <c r="G2791" i="3" s="1"/>
  <c r="W2781" i="5"/>
  <c r="AC2781" i="5" s="1"/>
  <c r="H2791" i="3" s="1"/>
  <c r="X2781" i="5"/>
  <c r="AD2781" i="5" s="1"/>
  <c r="I2791" i="3" s="1"/>
  <c r="Y2781" i="5"/>
  <c r="AE2781" i="5" s="1"/>
  <c r="J2791" i="3" s="1"/>
  <c r="T2782" i="5"/>
  <c r="Z2782" i="5" s="1"/>
  <c r="E2792" i="3" s="1"/>
  <c r="U2782" i="5"/>
  <c r="AA2782" i="5" s="1"/>
  <c r="F2792" i="3" s="1"/>
  <c r="V2782" i="5"/>
  <c r="AB2782" i="5" s="1"/>
  <c r="G2792" i="3" s="1"/>
  <c r="W2782" i="5"/>
  <c r="AC2782" i="5" s="1"/>
  <c r="H2792" i="3" s="1"/>
  <c r="X2782" i="5"/>
  <c r="AD2782" i="5" s="1"/>
  <c r="I2792" i="3" s="1"/>
  <c r="Y2782" i="5"/>
  <c r="AE2782" i="5" s="1"/>
  <c r="T2783" i="5"/>
  <c r="Z2783" i="5" s="1"/>
  <c r="E2793" i="3" s="1"/>
  <c r="U2783" i="5"/>
  <c r="AA2783" i="5" s="1"/>
  <c r="F2793" i="3" s="1"/>
  <c r="V2783" i="5"/>
  <c r="AB2783" i="5" s="1"/>
  <c r="W2783" i="5"/>
  <c r="AC2783" i="5" s="1"/>
  <c r="H2793" i="3" s="1"/>
  <c r="X2783" i="5"/>
  <c r="AD2783" i="5" s="1"/>
  <c r="I2793" i="3" s="1"/>
  <c r="Y2783" i="5"/>
  <c r="AE2783" i="5" s="1"/>
  <c r="J2793" i="3" s="1"/>
  <c r="T2784" i="5"/>
  <c r="Z2784" i="5" s="1"/>
  <c r="E2794" i="3" s="1"/>
  <c r="U2784" i="5"/>
  <c r="AA2784" i="5" s="1"/>
  <c r="F2794" i="3" s="1"/>
  <c r="V2784" i="5"/>
  <c r="AB2784" i="5" s="1"/>
  <c r="G2794" i="3" s="1"/>
  <c r="W2784" i="5"/>
  <c r="AC2784" i="5" s="1"/>
  <c r="H2794" i="3" s="1"/>
  <c r="X2784" i="5"/>
  <c r="AD2784" i="5" s="1"/>
  <c r="I2794" i="3" s="1"/>
  <c r="Y2784" i="5"/>
  <c r="AE2784" i="5" s="1"/>
  <c r="J2794" i="3" s="1"/>
  <c r="T2785" i="5"/>
  <c r="Z2785" i="5" s="1"/>
  <c r="E2795" i="3" s="1"/>
  <c r="U2785" i="5"/>
  <c r="AA2785" i="5" s="1"/>
  <c r="F2795" i="3" s="1"/>
  <c r="V2785" i="5"/>
  <c r="AB2785" i="5" s="1"/>
  <c r="G2795" i="3" s="1"/>
  <c r="W2785" i="5"/>
  <c r="AC2785" i="5" s="1"/>
  <c r="X2785" i="5"/>
  <c r="AD2785" i="5" s="1"/>
  <c r="Y2785" i="5"/>
  <c r="AE2785" i="5" s="1"/>
  <c r="J2795" i="3" s="1"/>
  <c r="T2786" i="5"/>
  <c r="Z2786" i="5" s="1"/>
  <c r="E2796" i="3" s="1"/>
  <c r="U2786" i="5"/>
  <c r="AA2786" i="5" s="1"/>
  <c r="F2796" i="3" s="1"/>
  <c r="V2786" i="5"/>
  <c r="AB2786" i="5" s="1"/>
  <c r="G2796" i="3" s="1"/>
  <c r="W2786" i="5"/>
  <c r="AC2786" i="5" s="1"/>
  <c r="H2796" i="3" s="1"/>
  <c r="X2786" i="5"/>
  <c r="AD2786" i="5" s="1"/>
  <c r="I2796" i="3" s="1"/>
  <c r="Y2786" i="5"/>
  <c r="AE2786" i="5" s="1"/>
  <c r="J2796" i="3" s="1"/>
  <c r="T2787" i="5"/>
  <c r="Z2787" i="5" s="1"/>
  <c r="E2797" i="3" s="1"/>
  <c r="U2787" i="5"/>
  <c r="AA2787" i="5" s="1"/>
  <c r="F2797" i="3" s="1"/>
  <c r="V2787" i="5"/>
  <c r="AB2787" i="5" s="1"/>
  <c r="G2797" i="3" s="1"/>
  <c r="W2787" i="5"/>
  <c r="AC2787" i="5" s="1"/>
  <c r="H2797" i="3" s="1"/>
  <c r="X2787" i="5"/>
  <c r="AD2787" i="5" s="1"/>
  <c r="I2797" i="3" s="1"/>
  <c r="Y2787" i="5"/>
  <c r="AE2787" i="5" s="1"/>
  <c r="J2797" i="3" s="1"/>
  <c r="T2788" i="5"/>
  <c r="Z2788" i="5" s="1"/>
  <c r="E2798" i="3" s="1"/>
  <c r="U2788" i="5"/>
  <c r="AA2788" i="5" s="1"/>
  <c r="F2798" i="3" s="1"/>
  <c r="V2788" i="5"/>
  <c r="AB2788" i="5" s="1"/>
  <c r="G2798" i="3" s="1"/>
  <c r="W2788" i="5"/>
  <c r="AC2788" i="5" s="1"/>
  <c r="H2798" i="3" s="1"/>
  <c r="X2788" i="5"/>
  <c r="AD2788" i="5" s="1"/>
  <c r="I2798" i="3" s="1"/>
  <c r="Y2788" i="5"/>
  <c r="AE2788" i="5" s="1"/>
  <c r="J2798" i="3" s="1"/>
  <c r="T2789" i="5"/>
  <c r="Z2789" i="5" s="1"/>
  <c r="E2799" i="3" s="1"/>
  <c r="U2789" i="5"/>
  <c r="AA2789" i="5" s="1"/>
  <c r="F2799" i="3" s="1"/>
  <c r="V2789" i="5"/>
  <c r="AB2789" i="5" s="1"/>
  <c r="G2799" i="3" s="1"/>
  <c r="W2789" i="5"/>
  <c r="AC2789" i="5" s="1"/>
  <c r="H2799" i="3" s="1"/>
  <c r="X2789" i="5"/>
  <c r="AD2789" i="5" s="1"/>
  <c r="I2799" i="3" s="1"/>
  <c r="Y2789" i="5"/>
  <c r="AE2789" i="5" s="1"/>
  <c r="J2799" i="3" s="1"/>
  <c r="T2790" i="5"/>
  <c r="Z2790" i="5" s="1"/>
  <c r="E2800" i="3" s="1"/>
  <c r="U2790" i="5"/>
  <c r="AA2790" i="5" s="1"/>
  <c r="F2800" i="3" s="1"/>
  <c r="V2790" i="5"/>
  <c r="AB2790" i="5" s="1"/>
  <c r="G2800" i="3" s="1"/>
  <c r="W2790" i="5"/>
  <c r="AC2790" i="5" s="1"/>
  <c r="H2800" i="3" s="1"/>
  <c r="X2790" i="5"/>
  <c r="AD2790" i="5" s="1"/>
  <c r="I2800" i="3" s="1"/>
  <c r="Y2790" i="5"/>
  <c r="AE2790" i="5" s="1"/>
  <c r="J2800" i="3" s="1"/>
  <c r="T2791" i="5"/>
  <c r="Z2791" i="5" s="1"/>
  <c r="E2801" i="3" s="1"/>
  <c r="U2791" i="5"/>
  <c r="AA2791" i="5" s="1"/>
  <c r="F2801" i="3" s="1"/>
  <c r="V2791" i="5"/>
  <c r="AB2791" i="5" s="1"/>
  <c r="W2791" i="5"/>
  <c r="AC2791" i="5" s="1"/>
  <c r="H2801" i="3" s="1"/>
  <c r="X2791" i="5"/>
  <c r="AD2791" i="5" s="1"/>
  <c r="I2801" i="3" s="1"/>
  <c r="Y2791" i="5"/>
  <c r="AE2791" i="5" s="1"/>
  <c r="J2801" i="3" s="1"/>
  <c r="T2792" i="5"/>
  <c r="Z2792" i="5" s="1"/>
  <c r="E2802" i="3" s="1"/>
  <c r="U2792" i="5"/>
  <c r="AA2792" i="5" s="1"/>
  <c r="F2802" i="3" s="1"/>
  <c r="V2792" i="5"/>
  <c r="AB2792" i="5" s="1"/>
  <c r="G2802" i="3" s="1"/>
  <c r="W2792" i="5"/>
  <c r="AC2792" i="5" s="1"/>
  <c r="H2802" i="3" s="1"/>
  <c r="X2792" i="5"/>
  <c r="AD2792" i="5" s="1"/>
  <c r="I2802" i="3" s="1"/>
  <c r="Y2792" i="5"/>
  <c r="AE2792" i="5" s="1"/>
  <c r="J2802" i="3" s="1"/>
  <c r="T2793" i="5"/>
  <c r="Z2793" i="5" s="1"/>
  <c r="E2803" i="3" s="1"/>
  <c r="U2793" i="5"/>
  <c r="AA2793" i="5" s="1"/>
  <c r="F2803" i="3" s="1"/>
  <c r="V2793" i="5"/>
  <c r="AB2793" i="5" s="1"/>
  <c r="G2803" i="3" s="1"/>
  <c r="W2793" i="5"/>
  <c r="AC2793" i="5" s="1"/>
  <c r="X2793" i="5"/>
  <c r="AD2793" i="5" s="1"/>
  <c r="I2803" i="3" s="1"/>
  <c r="Y2793" i="5"/>
  <c r="AE2793" i="5" s="1"/>
  <c r="J2803" i="3" s="1"/>
  <c r="T2794" i="5"/>
  <c r="Z2794" i="5" s="1"/>
  <c r="E2804" i="3" s="1"/>
  <c r="U2794" i="5"/>
  <c r="AA2794" i="5" s="1"/>
  <c r="F2804" i="3" s="1"/>
  <c r="V2794" i="5"/>
  <c r="AB2794" i="5" s="1"/>
  <c r="G2804" i="3" s="1"/>
  <c r="W2794" i="5"/>
  <c r="AC2794" i="5" s="1"/>
  <c r="H2804" i="3" s="1"/>
  <c r="X2794" i="5"/>
  <c r="AD2794" i="5" s="1"/>
  <c r="I2804" i="3" s="1"/>
  <c r="Y2794" i="5"/>
  <c r="AE2794" i="5" s="1"/>
  <c r="J2804" i="3" s="1"/>
  <c r="T2795" i="5"/>
  <c r="Z2795" i="5" s="1"/>
  <c r="E2805" i="3" s="1"/>
  <c r="U2795" i="5"/>
  <c r="AA2795" i="5" s="1"/>
  <c r="F2805" i="3" s="1"/>
  <c r="V2795" i="5"/>
  <c r="AB2795" i="5" s="1"/>
  <c r="W2795" i="5"/>
  <c r="AC2795" i="5" s="1"/>
  <c r="H2805" i="3" s="1"/>
  <c r="X2795" i="5"/>
  <c r="AD2795" i="5" s="1"/>
  <c r="I2805" i="3" s="1"/>
  <c r="Y2795" i="5"/>
  <c r="AE2795" i="5" s="1"/>
  <c r="J2805" i="3" s="1"/>
  <c r="T2796" i="5"/>
  <c r="Z2796" i="5" s="1"/>
  <c r="E2806" i="3" s="1"/>
  <c r="U2796" i="5"/>
  <c r="AA2796" i="5" s="1"/>
  <c r="F2806" i="3" s="1"/>
  <c r="V2796" i="5"/>
  <c r="AB2796" i="5" s="1"/>
  <c r="G2806" i="3" s="1"/>
  <c r="W2796" i="5"/>
  <c r="AC2796" i="5" s="1"/>
  <c r="H2806" i="3" s="1"/>
  <c r="X2796" i="5"/>
  <c r="AD2796" i="5" s="1"/>
  <c r="I2806" i="3" s="1"/>
  <c r="Y2796" i="5"/>
  <c r="AE2796" i="5" s="1"/>
  <c r="J2806" i="3" s="1"/>
  <c r="T2797" i="5"/>
  <c r="Z2797" i="5" s="1"/>
  <c r="E2807" i="3" s="1"/>
  <c r="U2797" i="5"/>
  <c r="AA2797" i="5" s="1"/>
  <c r="F2807" i="3" s="1"/>
  <c r="V2797" i="5"/>
  <c r="AB2797" i="5" s="1"/>
  <c r="G2807" i="3" s="1"/>
  <c r="W2797" i="5"/>
  <c r="AC2797" i="5" s="1"/>
  <c r="X2797" i="5"/>
  <c r="AD2797" i="5" s="1"/>
  <c r="I2807" i="3" s="1"/>
  <c r="Y2797" i="5"/>
  <c r="AE2797" i="5" s="1"/>
  <c r="J2807" i="3" s="1"/>
  <c r="T2798" i="5"/>
  <c r="Z2798" i="5" s="1"/>
  <c r="E2808" i="3" s="1"/>
  <c r="U2798" i="5"/>
  <c r="AA2798" i="5" s="1"/>
  <c r="F2808" i="3" s="1"/>
  <c r="V2798" i="5"/>
  <c r="AB2798" i="5" s="1"/>
  <c r="G2808" i="3" s="1"/>
  <c r="W2798" i="5"/>
  <c r="AC2798" i="5" s="1"/>
  <c r="H2808" i="3" s="1"/>
  <c r="X2798" i="5"/>
  <c r="AD2798" i="5" s="1"/>
  <c r="I2808" i="3" s="1"/>
  <c r="Y2798" i="5"/>
  <c r="AE2798" i="5" s="1"/>
  <c r="J2808" i="3" s="1"/>
  <c r="T2799" i="5"/>
  <c r="Z2799" i="5" s="1"/>
  <c r="E2809" i="3" s="1"/>
  <c r="U2799" i="5"/>
  <c r="AA2799" i="5" s="1"/>
  <c r="F2809" i="3" s="1"/>
  <c r="V2799" i="5"/>
  <c r="AB2799" i="5" s="1"/>
  <c r="G2809" i="3" s="1"/>
  <c r="W2799" i="5"/>
  <c r="AC2799" i="5" s="1"/>
  <c r="H2809" i="3" s="1"/>
  <c r="X2799" i="5"/>
  <c r="AD2799" i="5" s="1"/>
  <c r="Y2799" i="5"/>
  <c r="AE2799" i="5" s="1"/>
  <c r="J2809" i="3" s="1"/>
  <c r="T2800" i="5"/>
  <c r="Z2800" i="5" s="1"/>
  <c r="E2810" i="3" s="1"/>
  <c r="U2800" i="5"/>
  <c r="AA2800" i="5" s="1"/>
  <c r="V2800" i="5"/>
  <c r="AB2800" i="5" s="1"/>
  <c r="G2810" i="3" s="1"/>
  <c r="W2800" i="5"/>
  <c r="AC2800" i="5" s="1"/>
  <c r="H2810" i="3" s="1"/>
  <c r="X2800" i="5"/>
  <c r="AD2800" i="5" s="1"/>
  <c r="I2810" i="3" s="1"/>
  <c r="Y2800" i="5"/>
  <c r="AE2800" i="5" s="1"/>
  <c r="J2810" i="3" s="1"/>
  <c r="T2801" i="5"/>
  <c r="Z2801" i="5" s="1"/>
  <c r="E2811" i="3" s="1"/>
  <c r="U2801" i="5"/>
  <c r="AA2801" i="5" s="1"/>
  <c r="F2811" i="3" s="1"/>
  <c r="V2801" i="5"/>
  <c r="AB2801" i="5" s="1"/>
  <c r="G2811" i="3" s="1"/>
  <c r="W2801" i="5"/>
  <c r="AC2801" i="5" s="1"/>
  <c r="H2811" i="3" s="1"/>
  <c r="X2801" i="5"/>
  <c r="AD2801" i="5" s="1"/>
  <c r="I2811" i="3" s="1"/>
  <c r="Y2801" i="5"/>
  <c r="AE2801" i="5" s="1"/>
  <c r="J2811" i="3" s="1"/>
  <c r="T2802" i="5"/>
  <c r="Z2802" i="5" s="1"/>
  <c r="E2812" i="3" s="1"/>
  <c r="U2802" i="5"/>
  <c r="AA2802" i="5" s="1"/>
  <c r="F2812" i="3" s="1"/>
  <c r="V2802" i="5"/>
  <c r="AB2802" i="5" s="1"/>
  <c r="G2812" i="3" s="1"/>
  <c r="W2802" i="5"/>
  <c r="AC2802" i="5" s="1"/>
  <c r="H2812" i="3" s="1"/>
  <c r="X2802" i="5"/>
  <c r="AD2802" i="5" s="1"/>
  <c r="I2812" i="3" s="1"/>
  <c r="Y2802" i="5"/>
  <c r="AE2802" i="5" s="1"/>
  <c r="T2803" i="5"/>
  <c r="Z2803" i="5" s="1"/>
  <c r="E2813" i="3" s="1"/>
  <c r="U2803" i="5"/>
  <c r="AA2803" i="5" s="1"/>
  <c r="F2813" i="3" s="1"/>
  <c r="V2803" i="5"/>
  <c r="AB2803" i="5" s="1"/>
  <c r="G2813" i="3" s="1"/>
  <c r="W2803" i="5"/>
  <c r="AC2803" i="5" s="1"/>
  <c r="H2813" i="3" s="1"/>
  <c r="X2803" i="5"/>
  <c r="AD2803" i="5" s="1"/>
  <c r="I2813" i="3" s="1"/>
  <c r="Y2803" i="5"/>
  <c r="AE2803" i="5" s="1"/>
  <c r="J2813" i="3" s="1"/>
  <c r="T2804" i="5"/>
  <c r="Z2804" i="5" s="1"/>
  <c r="E2814" i="3" s="1"/>
  <c r="U2804" i="5"/>
  <c r="AA2804" i="5" s="1"/>
  <c r="F2814" i="3" s="1"/>
  <c r="V2804" i="5"/>
  <c r="AB2804" i="5" s="1"/>
  <c r="G2814" i="3" s="1"/>
  <c r="W2804" i="5"/>
  <c r="AC2804" i="5" s="1"/>
  <c r="H2814" i="3" s="1"/>
  <c r="X2804" i="5"/>
  <c r="AD2804" i="5" s="1"/>
  <c r="I2814" i="3" s="1"/>
  <c r="Y2804" i="5"/>
  <c r="AE2804" i="5" s="1"/>
  <c r="J2814" i="3" s="1"/>
  <c r="T2805" i="5"/>
  <c r="Z2805" i="5" s="1"/>
  <c r="E2815" i="3" s="1"/>
  <c r="U2805" i="5"/>
  <c r="AA2805" i="5" s="1"/>
  <c r="F2815" i="3" s="1"/>
  <c r="V2805" i="5"/>
  <c r="AB2805" i="5" s="1"/>
  <c r="G2815" i="3" s="1"/>
  <c r="W2805" i="5"/>
  <c r="AC2805" i="5" s="1"/>
  <c r="H2815" i="3" s="1"/>
  <c r="X2805" i="5"/>
  <c r="AD2805" i="5" s="1"/>
  <c r="I2815" i="3" s="1"/>
  <c r="Y2805" i="5"/>
  <c r="AE2805" i="5" s="1"/>
  <c r="J2815" i="3" s="1"/>
  <c r="T2806" i="5"/>
  <c r="Z2806" i="5" s="1"/>
  <c r="E2816" i="3" s="1"/>
  <c r="U2806" i="5"/>
  <c r="AA2806" i="5" s="1"/>
  <c r="F2816" i="3" s="1"/>
  <c r="V2806" i="5"/>
  <c r="AB2806" i="5" s="1"/>
  <c r="G2816" i="3" s="1"/>
  <c r="W2806" i="5"/>
  <c r="AC2806" i="5" s="1"/>
  <c r="H2816" i="3" s="1"/>
  <c r="X2806" i="5"/>
  <c r="AD2806" i="5" s="1"/>
  <c r="I2816" i="3" s="1"/>
  <c r="Y2806" i="5"/>
  <c r="AE2806" i="5" s="1"/>
  <c r="T2807" i="5"/>
  <c r="Z2807" i="5" s="1"/>
  <c r="E2817" i="3" s="1"/>
  <c r="U2807" i="5"/>
  <c r="AA2807" i="5" s="1"/>
  <c r="F2817" i="3" s="1"/>
  <c r="V2807" i="5"/>
  <c r="AB2807" i="5" s="1"/>
  <c r="G2817" i="3" s="1"/>
  <c r="W2807" i="5"/>
  <c r="AC2807" i="5" s="1"/>
  <c r="H2817" i="3" s="1"/>
  <c r="X2807" i="5"/>
  <c r="AD2807" i="5" s="1"/>
  <c r="I2817" i="3" s="1"/>
  <c r="Y2807" i="5"/>
  <c r="AE2807" i="5" s="1"/>
  <c r="J2817" i="3" s="1"/>
  <c r="T2808" i="5"/>
  <c r="Z2808" i="5" s="1"/>
  <c r="E2818" i="3" s="1"/>
  <c r="U2808" i="5"/>
  <c r="AA2808" i="5" s="1"/>
  <c r="V2808" i="5"/>
  <c r="AB2808" i="5" s="1"/>
  <c r="G2818" i="3" s="1"/>
  <c r="W2808" i="5"/>
  <c r="AC2808" i="5" s="1"/>
  <c r="H2818" i="3" s="1"/>
  <c r="X2808" i="5"/>
  <c r="AD2808" i="5" s="1"/>
  <c r="Y2808" i="5"/>
  <c r="AE2808" i="5" s="1"/>
  <c r="J2818" i="3" s="1"/>
  <c r="T2809" i="5"/>
  <c r="Z2809" i="5" s="1"/>
  <c r="E2819" i="3" s="1"/>
  <c r="U2809" i="5"/>
  <c r="AA2809" i="5" s="1"/>
  <c r="F2819" i="3" s="1"/>
  <c r="V2809" i="5"/>
  <c r="AB2809" i="5" s="1"/>
  <c r="G2819" i="3" s="1"/>
  <c r="W2809" i="5"/>
  <c r="AC2809" i="5" s="1"/>
  <c r="H2819" i="3" s="1"/>
  <c r="X2809" i="5"/>
  <c r="AD2809" i="5" s="1"/>
  <c r="I2819" i="3" s="1"/>
  <c r="Y2809" i="5"/>
  <c r="AE2809" i="5" s="1"/>
  <c r="J2819" i="3" s="1"/>
  <c r="T2810" i="5"/>
  <c r="Z2810" i="5" s="1"/>
  <c r="E2820" i="3" s="1"/>
  <c r="U2810" i="5"/>
  <c r="AA2810" i="5" s="1"/>
  <c r="F2820" i="3" s="1"/>
  <c r="V2810" i="5"/>
  <c r="AB2810" i="5" s="1"/>
  <c r="G2820" i="3" s="1"/>
  <c r="W2810" i="5"/>
  <c r="AC2810" i="5" s="1"/>
  <c r="H2820" i="3" s="1"/>
  <c r="X2810" i="5"/>
  <c r="AD2810" i="5" s="1"/>
  <c r="I2820" i="3" s="1"/>
  <c r="Y2810" i="5"/>
  <c r="AE2810" i="5" s="1"/>
  <c r="J2820" i="3" s="1"/>
  <c r="T2811" i="5"/>
  <c r="Z2811" i="5" s="1"/>
  <c r="E2821" i="3" s="1"/>
  <c r="U2811" i="5"/>
  <c r="AA2811" i="5" s="1"/>
  <c r="F2821" i="3" s="1"/>
  <c r="V2811" i="5"/>
  <c r="AB2811" i="5" s="1"/>
  <c r="G2821" i="3" s="1"/>
  <c r="W2811" i="5"/>
  <c r="AC2811" i="5" s="1"/>
  <c r="H2821" i="3" s="1"/>
  <c r="X2811" i="5"/>
  <c r="AD2811" i="5" s="1"/>
  <c r="I2821" i="3" s="1"/>
  <c r="Y2811" i="5"/>
  <c r="AE2811" i="5" s="1"/>
  <c r="J2821" i="3" s="1"/>
  <c r="T2812" i="5"/>
  <c r="Z2812" i="5" s="1"/>
  <c r="E2822" i="3" s="1"/>
  <c r="U2812" i="5"/>
  <c r="AA2812" i="5" s="1"/>
  <c r="F2822" i="3" s="1"/>
  <c r="V2812" i="5"/>
  <c r="AB2812" i="5" s="1"/>
  <c r="G2822" i="3" s="1"/>
  <c r="W2812" i="5"/>
  <c r="AC2812" i="5" s="1"/>
  <c r="H2822" i="3" s="1"/>
  <c r="X2812" i="5"/>
  <c r="AD2812" i="5" s="1"/>
  <c r="I2822" i="3" s="1"/>
  <c r="Y2812" i="5"/>
  <c r="AE2812" i="5" s="1"/>
  <c r="J2822" i="3" s="1"/>
  <c r="T2813" i="5"/>
  <c r="Z2813" i="5" s="1"/>
  <c r="E2823" i="3" s="1"/>
  <c r="U2813" i="5"/>
  <c r="AA2813" i="5" s="1"/>
  <c r="F2823" i="3" s="1"/>
  <c r="V2813" i="5"/>
  <c r="AB2813" i="5" s="1"/>
  <c r="G2823" i="3" s="1"/>
  <c r="W2813" i="5"/>
  <c r="AC2813" i="5" s="1"/>
  <c r="X2813" i="5"/>
  <c r="AD2813" i="5" s="1"/>
  <c r="I2823" i="3" s="1"/>
  <c r="Y2813" i="5"/>
  <c r="AE2813" i="5" s="1"/>
  <c r="J2823" i="3" s="1"/>
  <c r="T2814" i="5"/>
  <c r="Z2814" i="5" s="1"/>
  <c r="E2824" i="3" s="1"/>
  <c r="U2814" i="5"/>
  <c r="AA2814" i="5" s="1"/>
  <c r="F2824" i="3" s="1"/>
  <c r="V2814" i="5"/>
  <c r="AB2814" i="5" s="1"/>
  <c r="G2824" i="3" s="1"/>
  <c r="W2814" i="5"/>
  <c r="AC2814" i="5" s="1"/>
  <c r="H2824" i="3" s="1"/>
  <c r="X2814" i="5"/>
  <c r="AD2814" i="5" s="1"/>
  <c r="I2824" i="3" s="1"/>
  <c r="Y2814" i="5"/>
  <c r="AE2814" i="5" s="1"/>
  <c r="J2824" i="3" s="1"/>
  <c r="T2815" i="5"/>
  <c r="Z2815" i="5" s="1"/>
  <c r="E2825" i="3" s="1"/>
  <c r="U2815" i="5"/>
  <c r="AA2815" i="5" s="1"/>
  <c r="F2825" i="3" s="1"/>
  <c r="V2815" i="5"/>
  <c r="AB2815" i="5" s="1"/>
  <c r="G2825" i="3" s="1"/>
  <c r="W2815" i="5"/>
  <c r="AC2815" i="5" s="1"/>
  <c r="H2825" i="3" s="1"/>
  <c r="X2815" i="5"/>
  <c r="AD2815" i="5" s="1"/>
  <c r="I2825" i="3" s="1"/>
  <c r="Y2815" i="5"/>
  <c r="AE2815" i="5" s="1"/>
  <c r="J2825" i="3" s="1"/>
  <c r="T2816" i="5"/>
  <c r="Z2816" i="5" s="1"/>
  <c r="E2826" i="3" s="1"/>
  <c r="U2816" i="5"/>
  <c r="AA2816" i="5" s="1"/>
  <c r="F2826" i="3" s="1"/>
  <c r="V2816" i="5"/>
  <c r="AB2816" i="5" s="1"/>
  <c r="G2826" i="3" s="1"/>
  <c r="W2816" i="5"/>
  <c r="AC2816" i="5" s="1"/>
  <c r="H2826" i="3" s="1"/>
  <c r="X2816" i="5"/>
  <c r="AD2816" i="5" s="1"/>
  <c r="Y2816" i="5"/>
  <c r="AE2816" i="5" s="1"/>
  <c r="J2826" i="3" s="1"/>
  <c r="T2817" i="5"/>
  <c r="Z2817" i="5" s="1"/>
  <c r="E2827" i="3" s="1"/>
  <c r="U2817" i="5"/>
  <c r="AA2817" i="5" s="1"/>
  <c r="F2827" i="3" s="1"/>
  <c r="V2817" i="5"/>
  <c r="AB2817" i="5" s="1"/>
  <c r="G2827" i="3" s="1"/>
  <c r="W2817" i="5"/>
  <c r="AC2817" i="5" s="1"/>
  <c r="H2827" i="3" s="1"/>
  <c r="X2817" i="5"/>
  <c r="AD2817" i="5" s="1"/>
  <c r="I2827" i="3" s="1"/>
  <c r="Y2817" i="5"/>
  <c r="AE2817" i="5" s="1"/>
  <c r="J2827" i="3" s="1"/>
  <c r="T2818" i="5"/>
  <c r="Z2818" i="5" s="1"/>
  <c r="U2818" i="5"/>
  <c r="AA2818" i="5" s="1"/>
  <c r="F2828" i="3" s="1"/>
  <c r="V2818" i="5"/>
  <c r="AB2818" i="5" s="1"/>
  <c r="G2828" i="3" s="1"/>
  <c r="W2818" i="5"/>
  <c r="AC2818" i="5" s="1"/>
  <c r="H2828" i="3" s="1"/>
  <c r="X2818" i="5"/>
  <c r="AD2818" i="5" s="1"/>
  <c r="I2828" i="3" s="1"/>
  <c r="Y2818" i="5"/>
  <c r="AE2818" i="5" s="1"/>
  <c r="J2828" i="3" s="1"/>
  <c r="T2819" i="5"/>
  <c r="Z2819" i="5" s="1"/>
  <c r="E2829" i="3" s="1"/>
  <c r="U2819" i="5"/>
  <c r="AA2819" i="5" s="1"/>
  <c r="F2829" i="3" s="1"/>
  <c r="V2819" i="5"/>
  <c r="AB2819" i="5" s="1"/>
  <c r="G2829" i="3" s="1"/>
  <c r="W2819" i="5"/>
  <c r="AC2819" i="5" s="1"/>
  <c r="H2829" i="3" s="1"/>
  <c r="X2819" i="5"/>
  <c r="AD2819" i="5" s="1"/>
  <c r="I2829" i="3" s="1"/>
  <c r="Y2819" i="5"/>
  <c r="AE2819" i="5" s="1"/>
  <c r="J2829" i="3" s="1"/>
  <c r="T2820" i="5"/>
  <c r="Z2820" i="5" s="1"/>
  <c r="E2830" i="3" s="1"/>
  <c r="U2820" i="5"/>
  <c r="AA2820" i="5" s="1"/>
  <c r="F2830" i="3" s="1"/>
  <c r="V2820" i="5"/>
  <c r="AB2820" i="5" s="1"/>
  <c r="G2830" i="3" s="1"/>
  <c r="W2820" i="5"/>
  <c r="AC2820" i="5" s="1"/>
  <c r="H2830" i="3" s="1"/>
  <c r="X2820" i="5"/>
  <c r="AD2820" i="5" s="1"/>
  <c r="I2830" i="3" s="1"/>
  <c r="Y2820" i="5"/>
  <c r="AE2820" i="5" s="1"/>
  <c r="J2830" i="3" s="1"/>
  <c r="T2821" i="5"/>
  <c r="Z2821" i="5" s="1"/>
  <c r="E2831" i="3" s="1"/>
  <c r="U2821" i="5"/>
  <c r="AA2821" i="5" s="1"/>
  <c r="F2831" i="3" s="1"/>
  <c r="V2821" i="5"/>
  <c r="AB2821" i="5" s="1"/>
  <c r="G2831" i="3" s="1"/>
  <c r="W2821" i="5"/>
  <c r="AC2821" i="5" s="1"/>
  <c r="H2831" i="3" s="1"/>
  <c r="X2821" i="5"/>
  <c r="AD2821" i="5" s="1"/>
  <c r="I2831" i="3" s="1"/>
  <c r="Y2821" i="5"/>
  <c r="AE2821" i="5" s="1"/>
  <c r="J2831" i="3" s="1"/>
  <c r="T2822" i="5"/>
  <c r="Z2822" i="5" s="1"/>
  <c r="E2832" i="3" s="1"/>
  <c r="U2822" i="5"/>
  <c r="AA2822" i="5" s="1"/>
  <c r="F2832" i="3" s="1"/>
  <c r="V2822" i="5"/>
  <c r="AB2822" i="5" s="1"/>
  <c r="G2832" i="3" s="1"/>
  <c r="W2822" i="5"/>
  <c r="AC2822" i="5" s="1"/>
  <c r="H2832" i="3" s="1"/>
  <c r="X2822" i="5"/>
  <c r="AD2822" i="5" s="1"/>
  <c r="I2832" i="3" s="1"/>
  <c r="Y2822" i="5"/>
  <c r="AE2822" i="5" s="1"/>
  <c r="T2823" i="5"/>
  <c r="Z2823" i="5" s="1"/>
  <c r="E2833" i="3" s="1"/>
  <c r="U2823" i="5"/>
  <c r="AA2823" i="5" s="1"/>
  <c r="F2833" i="3" s="1"/>
  <c r="V2823" i="5"/>
  <c r="AB2823" i="5" s="1"/>
  <c r="G2833" i="3" s="1"/>
  <c r="W2823" i="5"/>
  <c r="AC2823" i="5" s="1"/>
  <c r="H2833" i="3" s="1"/>
  <c r="X2823" i="5"/>
  <c r="AD2823" i="5" s="1"/>
  <c r="I2833" i="3" s="1"/>
  <c r="Y2823" i="5"/>
  <c r="AE2823" i="5" s="1"/>
  <c r="J2833" i="3" s="1"/>
  <c r="T2824" i="5"/>
  <c r="Z2824" i="5" s="1"/>
  <c r="E2834" i="3" s="1"/>
  <c r="U2824" i="5"/>
  <c r="AA2824" i="5" s="1"/>
  <c r="F2834" i="3" s="1"/>
  <c r="V2824" i="5"/>
  <c r="AB2824" i="5" s="1"/>
  <c r="G2834" i="3" s="1"/>
  <c r="W2824" i="5"/>
  <c r="AC2824" i="5" s="1"/>
  <c r="X2824" i="5"/>
  <c r="AD2824" i="5" s="1"/>
  <c r="I2834" i="3" s="1"/>
  <c r="Y2824" i="5"/>
  <c r="AE2824" i="5" s="1"/>
  <c r="J2834" i="3" s="1"/>
  <c r="T2825" i="5"/>
  <c r="Z2825" i="5" s="1"/>
  <c r="E2835" i="3" s="1"/>
  <c r="U2825" i="5"/>
  <c r="AA2825" i="5" s="1"/>
  <c r="F2835" i="3" s="1"/>
  <c r="V2825" i="5"/>
  <c r="AB2825" i="5" s="1"/>
  <c r="G2835" i="3" s="1"/>
  <c r="W2825" i="5"/>
  <c r="AC2825" i="5" s="1"/>
  <c r="H2835" i="3" s="1"/>
  <c r="X2825" i="5"/>
  <c r="AD2825" i="5" s="1"/>
  <c r="I2835" i="3" s="1"/>
  <c r="Y2825" i="5"/>
  <c r="AE2825" i="5" s="1"/>
  <c r="J2835" i="3" s="1"/>
  <c r="T2826" i="5"/>
  <c r="Z2826" i="5" s="1"/>
  <c r="E2836" i="3" s="1"/>
  <c r="U2826" i="5"/>
  <c r="AA2826" i="5" s="1"/>
  <c r="F2836" i="3" s="1"/>
  <c r="V2826" i="5"/>
  <c r="AB2826" i="5" s="1"/>
  <c r="G2836" i="3" s="1"/>
  <c r="W2826" i="5"/>
  <c r="AC2826" i="5" s="1"/>
  <c r="H2836" i="3" s="1"/>
  <c r="X2826" i="5"/>
  <c r="AD2826" i="5" s="1"/>
  <c r="I2836" i="3" s="1"/>
  <c r="Y2826" i="5"/>
  <c r="AE2826" i="5" s="1"/>
  <c r="J2836" i="3" s="1"/>
  <c r="T2827" i="5"/>
  <c r="Z2827" i="5" s="1"/>
  <c r="E2837" i="3" s="1"/>
  <c r="U2827" i="5"/>
  <c r="AA2827" i="5" s="1"/>
  <c r="F2837" i="3" s="1"/>
  <c r="V2827" i="5"/>
  <c r="AB2827" i="5" s="1"/>
  <c r="W2827" i="5"/>
  <c r="AC2827" i="5" s="1"/>
  <c r="X2827" i="5"/>
  <c r="AD2827" i="5" s="1"/>
  <c r="I2837" i="3" s="1"/>
  <c r="Y2827" i="5"/>
  <c r="AE2827" i="5" s="1"/>
  <c r="J2837" i="3" s="1"/>
  <c r="T2828" i="5"/>
  <c r="Z2828" i="5" s="1"/>
  <c r="E2838" i="3" s="1"/>
  <c r="U2828" i="5"/>
  <c r="AA2828" i="5" s="1"/>
  <c r="F2838" i="3" s="1"/>
  <c r="V2828" i="5"/>
  <c r="AB2828" i="5" s="1"/>
  <c r="G2838" i="3" s="1"/>
  <c r="W2828" i="5"/>
  <c r="AC2828" i="5" s="1"/>
  <c r="H2838" i="3" s="1"/>
  <c r="X2828" i="5"/>
  <c r="AD2828" i="5" s="1"/>
  <c r="I2838" i="3" s="1"/>
  <c r="Y2828" i="5"/>
  <c r="AE2828" i="5" s="1"/>
  <c r="J2838" i="3" s="1"/>
  <c r="T2829" i="5"/>
  <c r="Z2829" i="5" s="1"/>
  <c r="E2839" i="3" s="1"/>
  <c r="U2829" i="5"/>
  <c r="AA2829" i="5" s="1"/>
  <c r="F2839" i="3" s="1"/>
  <c r="V2829" i="5"/>
  <c r="AB2829" i="5" s="1"/>
  <c r="G2839" i="3" s="1"/>
  <c r="W2829" i="5"/>
  <c r="AC2829" i="5" s="1"/>
  <c r="H2839" i="3" s="1"/>
  <c r="X2829" i="5"/>
  <c r="AD2829" i="5" s="1"/>
  <c r="I2839" i="3" s="1"/>
  <c r="Y2829" i="5"/>
  <c r="AE2829" i="5" s="1"/>
  <c r="J2839" i="3" s="1"/>
  <c r="T2830" i="5"/>
  <c r="Z2830" i="5" s="1"/>
  <c r="U2830" i="5"/>
  <c r="AA2830" i="5" s="1"/>
  <c r="F2840" i="3" s="1"/>
  <c r="V2830" i="5"/>
  <c r="AB2830" i="5" s="1"/>
  <c r="G2840" i="3" s="1"/>
  <c r="W2830" i="5"/>
  <c r="AC2830" i="5" s="1"/>
  <c r="H2840" i="3" s="1"/>
  <c r="X2830" i="5"/>
  <c r="AD2830" i="5" s="1"/>
  <c r="I2840" i="3" s="1"/>
  <c r="Y2830" i="5"/>
  <c r="AE2830" i="5" s="1"/>
  <c r="T2831" i="5"/>
  <c r="Z2831" i="5" s="1"/>
  <c r="E2841" i="3" s="1"/>
  <c r="U2831" i="5"/>
  <c r="AA2831" i="5" s="1"/>
  <c r="F2841" i="3" s="1"/>
  <c r="V2831" i="5"/>
  <c r="AB2831" i="5" s="1"/>
  <c r="G2841" i="3" s="1"/>
  <c r="W2831" i="5"/>
  <c r="AC2831" i="5" s="1"/>
  <c r="H2841" i="3" s="1"/>
  <c r="X2831" i="5"/>
  <c r="AD2831" i="5" s="1"/>
  <c r="I2841" i="3" s="1"/>
  <c r="Y2831" i="5"/>
  <c r="AE2831" i="5" s="1"/>
  <c r="J2841" i="3" s="1"/>
  <c r="T2832" i="5"/>
  <c r="Z2832" i="5" s="1"/>
  <c r="E2842" i="3" s="1"/>
  <c r="U2832" i="5"/>
  <c r="AA2832" i="5" s="1"/>
  <c r="V2832" i="5"/>
  <c r="AB2832" i="5" s="1"/>
  <c r="G2842" i="3" s="1"/>
  <c r="W2832" i="5"/>
  <c r="AC2832" i="5" s="1"/>
  <c r="H2842" i="3" s="1"/>
  <c r="X2832" i="5"/>
  <c r="AD2832" i="5" s="1"/>
  <c r="I2842" i="3" s="1"/>
  <c r="Y2832" i="5"/>
  <c r="AE2832" i="5" s="1"/>
  <c r="J2842" i="3" s="1"/>
  <c r="T2833" i="5"/>
  <c r="Z2833" i="5" s="1"/>
  <c r="E2843" i="3" s="1"/>
  <c r="U2833" i="5"/>
  <c r="AA2833" i="5" s="1"/>
  <c r="F2843" i="3" s="1"/>
  <c r="V2833" i="5"/>
  <c r="AB2833" i="5" s="1"/>
  <c r="G2843" i="3" s="1"/>
  <c r="W2833" i="5"/>
  <c r="AC2833" i="5" s="1"/>
  <c r="H2843" i="3" s="1"/>
  <c r="X2833" i="5"/>
  <c r="AD2833" i="5" s="1"/>
  <c r="I2843" i="3" s="1"/>
  <c r="Y2833" i="5"/>
  <c r="AE2833" i="5" s="1"/>
  <c r="J2843" i="3" s="1"/>
  <c r="T2834" i="5"/>
  <c r="Z2834" i="5" s="1"/>
  <c r="E2844" i="3" s="1"/>
  <c r="U2834" i="5"/>
  <c r="AA2834" i="5" s="1"/>
  <c r="F2844" i="3" s="1"/>
  <c r="V2834" i="5"/>
  <c r="AB2834" i="5" s="1"/>
  <c r="G2844" i="3" s="1"/>
  <c r="W2834" i="5"/>
  <c r="AC2834" i="5" s="1"/>
  <c r="H2844" i="3" s="1"/>
  <c r="X2834" i="5"/>
  <c r="AD2834" i="5" s="1"/>
  <c r="I2844" i="3" s="1"/>
  <c r="Y2834" i="5"/>
  <c r="AE2834" i="5" s="1"/>
  <c r="T2835" i="5"/>
  <c r="Z2835" i="5" s="1"/>
  <c r="E2845" i="3" s="1"/>
  <c r="U2835" i="5"/>
  <c r="AA2835" i="5" s="1"/>
  <c r="F2845" i="3" s="1"/>
  <c r="V2835" i="5"/>
  <c r="AB2835" i="5" s="1"/>
  <c r="G2845" i="3" s="1"/>
  <c r="W2835" i="5"/>
  <c r="AC2835" i="5" s="1"/>
  <c r="H2845" i="3" s="1"/>
  <c r="X2835" i="5"/>
  <c r="AD2835" i="5" s="1"/>
  <c r="I2845" i="3" s="1"/>
  <c r="Y2835" i="5"/>
  <c r="AE2835" i="5" s="1"/>
  <c r="J2845" i="3" s="1"/>
  <c r="T2836" i="5"/>
  <c r="Z2836" i="5" s="1"/>
  <c r="E2846" i="3" s="1"/>
  <c r="U2836" i="5"/>
  <c r="AA2836" i="5" s="1"/>
  <c r="F2846" i="3" s="1"/>
  <c r="V2836" i="5"/>
  <c r="AB2836" i="5" s="1"/>
  <c r="G2846" i="3" s="1"/>
  <c r="W2836" i="5"/>
  <c r="AC2836" i="5" s="1"/>
  <c r="H2846" i="3" s="1"/>
  <c r="X2836" i="5"/>
  <c r="AD2836" i="5" s="1"/>
  <c r="I2846" i="3" s="1"/>
  <c r="Y2836" i="5"/>
  <c r="AE2836" i="5" s="1"/>
  <c r="J2846" i="3" s="1"/>
  <c r="T2837" i="5"/>
  <c r="Z2837" i="5" s="1"/>
  <c r="E2847" i="3" s="1"/>
  <c r="U2837" i="5"/>
  <c r="AA2837" i="5" s="1"/>
  <c r="F2847" i="3" s="1"/>
  <c r="V2837" i="5"/>
  <c r="AB2837" i="5" s="1"/>
  <c r="G2847" i="3" s="1"/>
  <c r="W2837" i="5"/>
  <c r="AC2837" i="5" s="1"/>
  <c r="H2847" i="3" s="1"/>
  <c r="X2837" i="5"/>
  <c r="AD2837" i="5" s="1"/>
  <c r="I2847" i="3" s="1"/>
  <c r="Y2837" i="5"/>
  <c r="AE2837" i="5" s="1"/>
  <c r="J2847" i="3" s="1"/>
  <c r="T2838" i="5"/>
  <c r="Z2838" i="5" s="1"/>
  <c r="U2838" i="5"/>
  <c r="AA2838" i="5" s="1"/>
  <c r="F2848" i="3" s="1"/>
  <c r="V2838" i="5"/>
  <c r="AB2838" i="5" s="1"/>
  <c r="G2848" i="3" s="1"/>
  <c r="W2838" i="5"/>
  <c r="AC2838" i="5" s="1"/>
  <c r="H2848" i="3" s="1"/>
  <c r="X2838" i="5"/>
  <c r="AD2838" i="5" s="1"/>
  <c r="I2848" i="3" s="1"/>
  <c r="Y2838" i="5"/>
  <c r="AE2838" i="5" s="1"/>
  <c r="J2848" i="3" s="1"/>
  <c r="T2839" i="5"/>
  <c r="Z2839" i="5" s="1"/>
  <c r="E2849" i="3" s="1"/>
  <c r="U2839" i="5"/>
  <c r="AA2839" i="5" s="1"/>
  <c r="F2849" i="3" s="1"/>
  <c r="V2839" i="5"/>
  <c r="AB2839" i="5" s="1"/>
  <c r="G2849" i="3" s="1"/>
  <c r="W2839" i="5"/>
  <c r="AC2839" i="5" s="1"/>
  <c r="H2849" i="3" s="1"/>
  <c r="X2839" i="5"/>
  <c r="AD2839" i="5" s="1"/>
  <c r="I2849" i="3" s="1"/>
  <c r="Y2839" i="5"/>
  <c r="AE2839" i="5" s="1"/>
  <c r="J2849" i="3" s="1"/>
  <c r="T2840" i="5"/>
  <c r="Z2840" i="5" s="1"/>
  <c r="E2850" i="3" s="1"/>
  <c r="U2840" i="5"/>
  <c r="AA2840" i="5" s="1"/>
  <c r="F2850" i="3" s="1"/>
  <c r="V2840" i="5"/>
  <c r="AB2840" i="5" s="1"/>
  <c r="G2850" i="3" s="1"/>
  <c r="W2840" i="5"/>
  <c r="AC2840" i="5" s="1"/>
  <c r="H2850" i="3" s="1"/>
  <c r="X2840" i="5"/>
  <c r="AD2840" i="5" s="1"/>
  <c r="Y2840" i="5"/>
  <c r="AE2840" i="5" s="1"/>
  <c r="J2850" i="3" s="1"/>
  <c r="T2841" i="5"/>
  <c r="Z2841" i="5" s="1"/>
  <c r="E2851" i="3" s="1"/>
  <c r="U2841" i="5"/>
  <c r="AA2841" i="5" s="1"/>
  <c r="F2851" i="3" s="1"/>
  <c r="V2841" i="5"/>
  <c r="AB2841" i="5" s="1"/>
  <c r="G2851" i="3" s="1"/>
  <c r="W2841" i="5"/>
  <c r="AC2841" i="5" s="1"/>
  <c r="H2851" i="3" s="1"/>
  <c r="X2841" i="5"/>
  <c r="AD2841" i="5" s="1"/>
  <c r="I2851" i="3" s="1"/>
  <c r="Y2841" i="5"/>
  <c r="AE2841" i="5" s="1"/>
  <c r="J2851" i="3" s="1"/>
  <c r="T2842" i="5"/>
  <c r="Z2842" i="5" s="1"/>
  <c r="E2852" i="3" s="1"/>
  <c r="U2842" i="5"/>
  <c r="AA2842" i="5" s="1"/>
  <c r="F2852" i="3" s="1"/>
  <c r="V2842" i="5"/>
  <c r="AB2842" i="5" s="1"/>
  <c r="G2852" i="3" s="1"/>
  <c r="W2842" i="5"/>
  <c r="AC2842" i="5" s="1"/>
  <c r="H2852" i="3" s="1"/>
  <c r="X2842" i="5"/>
  <c r="AD2842" i="5" s="1"/>
  <c r="I2852" i="3" s="1"/>
  <c r="Y2842" i="5"/>
  <c r="AE2842" i="5" s="1"/>
  <c r="T2843" i="5"/>
  <c r="Z2843" i="5" s="1"/>
  <c r="E2853" i="3" s="1"/>
  <c r="U2843" i="5"/>
  <c r="AA2843" i="5" s="1"/>
  <c r="F2853" i="3" s="1"/>
  <c r="V2843" i="5"/>
  <c r="AB2843" i="5" s="1"/>
  <c r="G2853" i="3" s="1"/>
  <c r="W2843" i="5"/>
  <c r="AC2843" i="5" s="1"/>
  <c r="H2853" i="3" s="1"/>
  <c r="X2843" i="5"/>
  <c r="AD2843" i="5" s="1"/>
  <c r="I2853" i="3" s="1"/>
  <c r="Y2843" i="5"/>
  <c r="AE2843" i="5" s="1"/>
  <c r="J2853" i="3" s="1"/>
  <c r="T2844" i="5"/>
  <c r="Z2844" i="5" s="1"/>
  <c r="E2854" i="3" s="1"/>
  <c r="U2844" i="5"/>
  <c r="AA2844" i="5" s="1"/>
  <c r="F2854" i="3" s="1"/>
  <c r="V2844" i="5"/>
  <c r="AB2844" i="5" s="1"/>
  <c r="G2854" i="3" s="1"/>
  <c r="W2844" i="5"/>
  <c r="AC2844" i="5" s="1"/>
  <c r="H2854" i="3" s="1"/>
  <c r="X2844" i="5"/>
  <c r="AD2844" i="5" s="1"/>
  <c r="I2854" i="3" s="1"/>
  <c r="Y2844" i="5"/>
  <c r="AE2844" i="5" s="1"/>
  <c r="T2845" i="5"/>
  <c r="Z2845" i="5" s="1"/>
  <c r="E2855" i="3" s="1"/>
  <c r="U2845" i="5"/>
  <c r="AA2845" i="5" s="1"/>
  <c r="F2855" i="3" s="1"/>
  <c r="V2845" i="5"/>
  <c r="AB2845" i="5" s="1"/>
  <c r="G2855" i="3" s="1"/>
  <c r="W2845" i="5"/>
  <c r="AC2845" i="5" s="1"/>
  <c r="H2855" i="3" s="1"/>
  <c r="X2845" i="5"/>
  <c r="AD2845" i="5" s="1"/>
  <c r="I2855" i="3" s="1"/>
  <c r="Y2845" i="5"/>
  <c r="AE2845" i="5" s="1"/>
  <c r="T2846" i="5"/>
  <c r="Z2846" i="5" s="1"/>
  <c r="U2846" i="5"/>
  <c r="AA2846" i="5" s="1"/>
  <c r="F2856" i="3" s="1"/>
  <c r="V2846" i="5"/>
  <c r="AB2846" i="5" s="1"/>
  <c r="G2856" i="3" s="1"/>
  <c r="W2846" i="5"/>
  <c r="AC2846" i="5" s="1"/>
  <c r="H2856" i="3" s="1"/>
  <c r="X2846" i="5"/>
  <c r="AD2846" i="5" s="1"/>
  <c r="I2856" i="3" s="1"/>
  <c r="Y2846" i="5"/>
  <c r="AE2846" i="5" s="1"/>
  <c r="J2856" i="3" s="1"/>
  <c r="T2847" i="5"/>
  <c r="Z2847" i="5" s="1"/>
  <c r="E2857" i="3" s="1"/>
  <c r="U2847" i="5"/>
  <c r="AA2847" i="5" s="1"/>
  <c r="F2857" i="3" s="1"/>
  <c r="V2847" i="5"/>
  <c r="AB2847" i="5" s="1"/>
  <c r="W2847" i="5"/>
  <c r="AC2847" i="5" s="1"/>
  <c r="H2857" i="3" s="1"/>
  <c r="X2847" i="5"/>
  <c r="AD2847" i="5" s="1"/>
  <c r="I2857" i="3" s="1"/>
  <c r="Y2847" i="5"/>
  <c r="AE2847" i="5" s="1"/>
  <c r="J2857" i="3" s="1"/>
  <c r="T2848" i="5"/>
  <c r="Z2848" i="5" s="1"/>
  <c r="E2858" i="3" s="1"/>
  <c r="U2848" i="5"/>
  <c r="AA2848" i="5" s="1"/>
  <c r="F2858" i="3" s="1"/>
  <c r="V2848" i="5"/>
  <c r="AB2848" i="5" s="1"/>
  <c r="G2858" i="3" s="1"/>
  <c r="W2848" i="5"/>
  <c r="AC2848" i="5" s="1"/>
  <c r="H2858" i="3" s="1"/>
  <c r="X2848" i="5"/>
  <c r="AD2848" i="5" s="1"/>
  <c r="I2858" i="3" s="1"/>
  <c r="Y2848" i="5"/>
  <c r="AE2848" i="5" s="1"/>
  <c r="J2858" i="3" s="1"/>
  <c r="T2849" i="5"/>
  <c r="Z2849" i="5" s="1"/>
  <c r="E2859" i="3" s="1"/>
  <c r="U2849" i="5"/>
  <c r="AA2849" i="5" s="1"/>
  <c r="F2859" i="3" s="1"/>
  <c r="V2849" i="5"/>
  <c r="AB2849" i="5" s="1"/>
  <c r="G2859" i="3" s="1"/>
  <c r="W2849" i="5"/>
  <c r="AC2849" i="5" s="1"/>
  <c r="X2849" i="5"/>
  <c r="AD2849" i="5" s="1"/>
  <c r="I2859" i="3" s="1"/>
  <c r="Y2849" i="5"/>
  <c r="AE2849" i="5" s="1"/>
  <c r="J2859" i="3" s="1"/>
  <c r="T2850" i="5"/>
  <c r="Z2850" i="5" s="1"/>
  <c r="E2860" i="3" s="1"/>
  <c r="U2850" i="5"/>
  <c r="AA2850" i="5" s="1"/>
  <c r="F2860" i="3" s="1"/>
  <c r="V2850" i="5"/>
  <c r="AB2850" i="5" s="1"/>
  <c r="G2860" i="3" s="1"/>
  <c r="W2850" i="5"/>
  <c r="AC2850" i="5" s="1"/>
  <c r="H2860" i="3" s="1"/>
  <c r="X2850" i="5"/>
  <c r="AD2850" i="5" s="1"/>
  <c r="I2860" i="3" s="1"/>
  <c r="Y2850" i="5"/>
  <c r="AE2850" i="5" s="1"/>
  <c r="J2860" i="3" s="1"/>
  <c r="T2851" i="5"/>
  <c r="Z2851" i="5" s="1"/>
  <c r="E2861" i="3" s="1"/>
  <c r="U2851" i="5"/>
  <c r="AA2851" i="5" s="1"/>
  <c r="V2851" i="5"/>
  <c r="AB2851" i="5" s="1"/>
  <c r="G2861" i="3" s="1"/>
  <c r="W2851" i="5"/>
  <c r="AC2851" i="5" s="1"/>
  <c r="H2861" i="3" s="1"/>
  <c r="X2851" i="5"/>
  <c r="AD2851" i="5" s="1"/>
  <c r="I2861" i="3" s="1"/>
  <c r="Y2851" i="5"/>
  <c r="AE2851" i="5" s="1"/>
  <c r="J2861" i="3" s="1"/>
  <c r="T2852" i="5"/>
  <c r="Z2852" i="5" s="1"/>
  <c r="E2862" i="3" s="1"/>
  <c r="U2852" i="5"/>
  <c r="AA2852" i="5" s="1"/>
  <c r="F2862" i="3" s="1"/>
  <c r="V2852" i="5"/>
  <c r="AB2852" i="5" s="1"/>
  <c r="G2862" i="3" s="1"/>
  <c r="W2852" i="5"/>
  <c r="AC2852" i="5" s="1"/>
  <c r="H2862" i="3" s="1"/>
  <c r="X2852" i="5"/>
  <c r="AD2852" i="5" s="1"/>
  <c r="I2862" i="3" s="1"/>
  <c r="Y2852" i="5"/>
  <c r="AE2852" i="5" s="1"/>
  <c r="J2862" i="3" s="1"/>
  <c r="T2853" i="5"/>
  <c r="Z2853" i="5" s="1"/>
  <c r="E2863" i="3" s="1"/>
  <c r="U2853" i="5"/>
  <c r="AA2853" i="5" s="1"/>
  <c r="F2863" i="3" s="1"/>
  <c r="V2853" i="5"/>
  <c r="AB2853" i="5" s="1"/>
  <c r="G2863" i="3" s="1"/>
  <c r="W2853" i="5"/>
  <c r="AC2853" i="5" s="1"/>
  <c r="H2863" i="3" s="1"/>
  <c r="X2853" i="5"/>
  <c r="AD2853" i="5" s="1"/>
  <c r="I2863" i="3" s="1"/>
  <c r="Y2853" i="5"/>
  <c r="AE2853" i="5" s="1"/>
  <c r="J2863" i="3" s="1"/>
  <c r="T2854" i="5"/>
  <c r="Z2854" i="5" s="1"/>
  <c r="E2864" i="3" s="1"/>
  <c r="U2854" i="5"/>
  <c r="AA2854" i="5" s="1"/>
  <c r="F2864" i="3" s="1"/>
  <c r="V2854" i="5"/>
  <c r="AB2854" i="5" s="1"/>
  <c r="W2854" i="5"/>
  <c r="AC2854" i="5" s="1"/>
  <c r="H2864" i="3" s="1"/>
  <c r="X2854" i="5"/>
  <c r="AD2854" i="5" s="1"/>
  <c r="I2864" i="3" s="1"/>
  <c r="Y2854" i="5"/>
  <c r="AE2854" i="5" s="1"/>
  <c r="J2864" i="3" s="1"/>
  <c r="T2855" i="5"/>
  <c r="Z2855" i="5" s="1"/>
  <c r="U2855" i="5"/>
  <c r="AA2855" i="5" s="1"/>
  <c r="F2865" i="3" s="1"/>
  <c r="V2855" i="5"/>
  <c r="AB2855" i="5" s="1"/>
  <c r="G2865" i="3" s="1"/>
  <c r="W2855" i="5"/>
  <c r="AC2855" i="5" s="1"/>
  <c r="H2865" i="3" s="1"/>
  <c r="X2855" i="5"/>
  <c r="AD2855" i="5" s="1"/>
  <c r="I2865" i="3" s="1"/>
  <c r="Y2855" i="5"/>
  <c r="AE2855" i="5" s="1"/>
  <c r="J2865" i="3" s="1"/>
  <c r="T2856" i="5"/>
  <c r="Z2856" i="5" s="1"/>
  <c r="E2866" i="3" s="1"/>
  <c r="U2856" i="5"/>
  <c r="AA2856" i="5" s="1"/>
  <c r="F2866" i="3" s="1"/>
  <c r="V2856" i="5"/>
  <c r="AB2856" i="5" s="1"/>
  <c r="G2866" i="3" s="1"/>
  <c r="W2856" i="5"/>
  <c r="AC2856" i="5" s="1"/>
  <c r="H2866" i="3" s="1"/>
  <c r="X2856" i="5"/>
  <c r="AD2856" i="5" s="1"/>
  <c r="I2866" i="3" s="1"/>
  <c r="Y2856" i="5"/>
  <c r="AE2856" i="5" s="1"/>
  <c r="J2866" i="3" s="1"/>
  <c r="T2857" i="5"/>
  <c r="Z2857" i="5" s="1"/>
  <c r="E2867" i="3" s="1"/>
  <c r="U2857" i="5"/>
  <c r="AA2857" i="5" s="1"/>
  <c r="F2867" i="3" s="1"/>
  <c r="V2857" i="5"/>
  <c r="AB2857" i="5" s="1"/>
  <c r="G2867" i="3" s="1"/>
  <c r="W2857" i="5"/>
  <c r="AC2857" i="5" s="1"/>
  <c r="H2867" i="3" s="1"/>
  <c r="X2857" i="5"/>
  <c r="AD2857" i="5" s="1"/>
  <c r="I2867" i="3" s="1"/>
  <c r="Y2857" i="5"/>
  <c r="AE2857" i="5" s="1"/>
  <c r="J2867" i="3" s="1"/>
  <c r="T2858" i="5"/>
  <c r="Z2858" i="5" s="1"/>
  <c r="U2858" i="5"/>
  <c r="AA2858" i="5" s="1"/>
  <c r="F2868" i="3" s="1"/>
  <c r="V2858" i="5"/>
  <c r="AB2858" i="5" s="1"/>
  <c r="G2868" i="3" s="1"/>
  <c r="W2858" i="5"/>
  <c r="AC2858" i="5" s="1"/>
  <c r="H2868" i="3" s="1"/>
  <c r="X2858" i="5"/>
  <c r="AD2858" i="5" s="1"/>
  <c r="I2868" i="3" s="1"/>
  <c r="Y2858" i="5"/>
  <c r="AE2858" i="5" s="1"/>
  <c r="J2868" i="3" s="1"/>
  <c r="T2859" i="5"/>
  <c r="Z2859" i="5" s="1"/>
  <c r="E2869" i="3" s="1"/>
  <c r="U2859" i="5"/>
  <c r="AA2859" i="5" s="1"/>
  <c r="F2869" i="3" s="1"/>
  <c r="V2859" i="5"/>
  <c r="AB2859" i="5" s="1"/>
  <c r="G2869" i="3" s="1"/>
  <c r="W2859" i="5"/>
  <c r="AC2859" i="5" s="1"/>
  <c r="H2869" i="3" s="1"/>
  <c r="X2859" i="5"/>
  <c r="AD2859" i="5" s="1"/>
  <c r="I2869" i="3" s="1"/>
  <c r="Y2859" i="5"/>
  <c r="AE2859" i="5" s="1"/>
  <c r="J2869" i="3" s="1"/>
  <c r="T2860" i="5"/>
  <c r="Z2860" i="5" s="1"/>
  <c r="E2870" i="3" s="1"/>
  <c r="U2860" i="5"/>
  <c r="AA2860" i="5" s="1"/>
  <c r="F2870" i="3" s="1"/>
  <c r="V2860" i="5"/>
  <c r="AB2860" i="5" s="1"/>
  <c r="G2870" i="3" s="1"/>
  <c r="W2860" i="5"/>
  <c r="AC2860" i="5" s="1"/>
  <c r="H2870" i="3" s="1"/>
  <c r="X2860" i="5"/>
  <c r="AD2860" i="5" s="1"/>
  <c r="I2870" i="3" s="1"/>
  <c r="Y2860" i="5"/>
  <c r="AE2860" i="5" s="1"/>
  <c r="J2870" i="3" s="1"/>
  <c r="T2861" i="5"/>
  <c r="Z2861" i="5" s="1"/>
  <c r="E2871" i="3" s="1"/>
  <c r="U2861" i="5"/>
  <c r="AA2861" i="5" s="1"/>
  <c r="F2871" i="3" s="1"/>
  <c r="V2861" i="5"/>
  <c r="AB2861" i="5" s="1"/>
  <c r="G2871" i="3" s="1"/>
  <c r="W2861" i="5"/>
  <c r="AC2861" i="5" s="1"/>
  <c r="H2871" i="3" s="1"/>
  <c r="X2861" i="5"/>
  <c r="AD2861" i="5" s="1"/>
  <c r="I2871" i="3" s="1"/>
  <c r="Y2861" i="5"/>
  <c r="AE2861" i="5" s="1"/>
  <c r="J2871" i="3" s="1"/>
  <c r="T2862" i="5"/>
  <c r="Z2862" i="5" s="1"/>
  <c r="E2872" i="3" s="1"/>
  <c r="U2862" i="5"/>
  <c r="AA2862" i="5" s="1"/>
  <c r="F2872" i="3" s="1"/>
  <c r="V2862" i="5"/>
  <c r="AB2862" i="5" s="1"/>
  <c r="G2872" i="3" s="1"/>
  <c r="W2862" i="5"/>
  <c r="AC2862" i="5" s="1"/>
  <c r="H2872" i="3" s="1"/>
  <c r="X2862" i="5"/>
  <c r="AD2862" i="5" s="1"/>
  <c r="I2872" i="3" s="1"/>
  <c r="Y2862" i="5"/>
  <c r="AE2862" i="5" s="1"/>
  <c r="T2863" i="5"/>
  <c r="Z2863" i="5" s="1"/>
  <c r="E2873" i="3" s="1"/>
  <c r="U2863" i="5"/>
  <c r="AA2863" i="5" s="1"/>
  <c r="F2873" i="3" s="1"/>
  <c r="V2863" i="5"/>
  <c r="AB2863" i="5" s="1"/>
  <c r="G2873" i="3" s="1"/>
  <c r="W2863" i="5"/>
  <c r="AC2863" i="5" s="1"/>
  <c r="X2863" i="5"/>
  <c r="AD2863" i="5" s="1"/>
  <c r="I2873" i="3" s="1"/>
  <c r="Y2863" i="5"/>
  <c r="AE2863" i="5" s="1"/>
  <c r="J2873" i="3" s="1"/>
  <c r="T2864" i="5"/>
  <c r="Z2864" i="5" s="1"/>
  <c r="E2874" i="3" s="1"/>
  <c r="U2864" i="5"/>
  <c r="AA2864" i="5" s="1"/>
  <c r="F2874" i="3" s="1"/>
  <c r="V2864" i="5"/>
  <c r="AB2864" i="5" s="1"/>
  <c r="W2864" i="5"/>
  <c r="AC2864" i="5" s="1"/>
  <c r="H2874" i="3" s="1"/>
  <c r="X2864" i="5"/>
  <c r="AD2864" i="5" s="1"/>
  <c r="I2874" i="3" s="1"/>
  <c r="Y2864" i="5"/>
  <c r="AE2864" i="5" s="1"/>
  <c r="J2874" i="3" s="1"/>
  <c r="T2865" i="5"/>
  <c r="Z2865" i="5" s="1"/>
  <c r="E2875" i="3" s="1"/>
  <c r="U2865" i="5"/>
  <c r="AA2865" i="5" s="1"/>
  <c r="F2875" i="3" s="1"/>
  <c r="V2865" i="5"/>
  <c r="AB2865" i="5" s="1"/>
  <c r="G2875" i="3" s="1"/>
  <c r="W2865" i="5"/>
  <c r="AC2865" i="5" s="1"/>
  <c r="H2875" i="3" s="1"/>
  <c r="X2865" i="5"/>
  <c r="AD2865" i="5" s="1"/>
  <c r="Y2865" i="5"/>
  <c r="AE2865" i="5" s="1"/>
  <c r="J2875" i="3" s="1"/>
  <c r="T2866" i="5"/>
  <c r="Z2866" i="5" s="1"/>
  <c r="E2876" i="3" s="1"/>
  <c r="U2866" i="5"/>
  <c r="AA2866" i="5" s="1"/>
  <c r="F2876" i="3" s="1"/>
  <c r="V2866" i="5"/>
  <c r="AB2866" i="5" s="1"/>
  <c r="G2876" i="3" s="1"/>
  <c r="W2866" i="5"/>
  <c r="AC2866" i="5" s="1"/>
  <c r="H2876" i="3" s="1"/>
  <c r="X2866" i="5"/>
  <c r="AD2866" i="5" s="1"/>
  <c r="I2876" i="3" s="1"/>
  <c r="Y2866" i="5"/>
  <c r="AE2866" i="5" s="1"/>
  <c r="T2867" i="5"/>
  <c r="Z2867" i="5" s="1"/>
  <c r="E2877" i="3" s="1"/>
  <c r="U2867" i="5"/>
  <c r="AA2867" i="5" s="1"/>
  <c r="F2877" i="3" s="1"/>
  <c r="V2867" i="5"/>
  <c r="AB2867" i="5" s="1"/>
  <c r="G2877" i="3" s="1"/>
  <c r="W2867" i="5"/>
  <c r="AC2867" i="5" s="1"/>
  <c r="H2877" i="3" s="1"/>
  <c r="X2867" i="5"/>
  <c r="AD2867" i="5" s="1"/>
  <c r="I2877" i="3" s="1"/>
  <c r="Y2867" i="5"/>
  <c r="AE2867" i="5" s="1"/>
  <c r="J2877" i="3" s="1"/>
  <c r="T2868" i="5"/>
  <c r="Z2868" i="5" s="1"/>
  <c r="E2878" i="3" s="1"/>
  <c r="U2868" i="5"/>
  <c r="AA2868" i="5" s="1"/>
  <c r="F2878" i="3" s="1"/>
  <c r="V2868" i="5"/>
  <c r="AB2868" i="5" s="1"/>
  <c r="G2878" i="3" s="1"/>
  <c r="W2868" i="5"/>
  <c r="AC2868" i="5" s="1"/>
  <c r="H2878" i="3" s="1"/>
  <c r="X2868" i="5"/>
  <c r="AD2868" i="5" s="1"/>
  <c r="I2878" i="3" s="1"/>
  <c r="Y2868" i="5"/>
  <c r="AE2868" i="5" s="1"/>
  <c r="J2878" i="3" s="1"/>
  <c r="T2869" i="5"/>
  <c r="Z2869" i="5" s="1"/>
  <c r="E2879" i="3" s="1"/>
  <c r="U2869" i="5"/>
  <c r="AA2869" i="5" s="1"/>
  <c r="F2879" i="3" s="1"/>
  <c r="V2869" i="5"/>
  <c r="AB2869" i="5" s="1"/>
  <c r="G2879" i="3" s="1"/>
  <c r="W2869" i="5"/>
  <c r="AC2869" i="5" s="1"/>
  <c r="H2879" i="3" s="1"/>
  <c r="X2869" i="5"/>
  <c r="AD2869" i="5" s="1"/>
  <c r="I2879" i="3" s="1"/>
  <c r="Y2869" i="5"/>
  <c r="AE2869" i="5" s="1"/>
  <c r="J2879" i="3" s="1"/>
  <c r="T2870" i="5"/>
  <c r="Z2870" i="5" s="1"/>
  <c r="E2880" i="3" s="1"/>
  <c r="U2870" i="5"/>
  <c r="AA2870" i="5" s="1"/>
  <c r="F2880" i="3" s="1"/>
  <c r="V2870" i="5"/>
  <c r="AB2870" i="5" s="1"/>
  <c r="G2880" i="3" s="1"/>
  <c r="W2870" i="5"/>
  <c r="AC2870" i="5" s="1"/>
  <c r="H2880" i="3" s="1"/>
  <c r="X2870" i="5"/>
  <c r="AD2870" i="5" s="1"/>
  <c r="I2880" i="3" s="1"/>
  <c r="Y2870" i="5"/>
  <c r="AE2870" i="5" s="1"/>
  <c r="J2880" i="3" s="1"/>
  <c r="T2871" i="5"/>
  <c r="Z2871" i="5" s="1"/>
  <c r="U2871" i="5"/>
  <c r="AA2871" i="5" s="1"/>
  <c r="F2881" i="3" s="1"/>
  <c r="V2871" i="5"/>
  <c r="AB2871" i="5" s="1"/>
  <c r="G2881" i="3" s="1"/>
  <c r="W2871" i="5"/>
  <c r="AC2871" i="5" s="1"/>
  <c r="H2881" i="3" s="1"/>
  <c r="X2871" i="5"/>
  <c r="AD2871" i="5" s="1"/>
  <c r="I2881" i="3" s="1"/>
  <c r="Y2871" i="5"/>
  <c r="AE2871" i="5" s="1"/>
  <c r="J2881" i="3" s="1"/>
  <c r="T2872" i="5"/>
  <c r="Z2872" i="5" s="1"/>
  <c r="E2882" i="3" s="1"/>
  <c r="U2872" i="5"/>
  <c r="AA2872" i="5" s="1"/>
  <c r="F2882" i="3" s="1"/>
  <c r="V2872" i="5"/>
  <c r="AB2872" i="5" s="1"/>
  <c r="W2872" i="5"/>
  <c r="AC2872" i="5" s="1"/>
  <c r="H2882" i="3" s="1"/>
  <c r="X2872" i="5"/>
  <c r="AD2872" i="5" s="1"/>
  <c r="I2882" i="3" s="1"/>
  <c r="Y2872" i="5"/>
  <c r="AE2872" i="5" s="1"/>
  <c r="J2882" i="3" s="1"/>
  <c r="T2873" i="5"/>
  <c r="Z2873" i="5" s="1"/>
  <c r="E2883" i="3" s="1"/>
  <c r="U2873" i="5"/>
  <c r="AA2873" i="5" s="1"/>
  <c r="F2883" i="3" s="1"/>
  <c r="V2873" i="5"/>
  <c r="AB2873" i="5" s="1"/>
  <c r="G2883" i="3" s="1"/>
  <c r="W2873" i="5"/>
  <c r="AC2873" i="5" s="1"/>
  <c r="Y2873" i="5"/>
  <c r="AE2873" i="5" s="1"/>
  <c r="J2883" i="3" s="1"/>
  <c r="T2874" i="5"/>
  <c r="Z2874" i="5" s="1"/>
  <c r="E2884" i="3" s="1"/>
  <c r="U2874" i="5"/>
  <c r="AA2874" i="5" s="1"/>
  <c r="F2884" i="3" s="1"/>
  <c r="V2874" i="5"/>
  <c r="AB2874" i="5" s="1"/>
  <c r="G2884" i="3" s="1"/>
  <c r="W2874" i="5"/>
  <c r="AC2874" i="5" s="1"/>
  <c r="H2884" i="3" s="1"/>
  <c r="X2874" i="5"/>
  <c r="AD2874" i="5" s="1"/>
  <c r="I2884" i="3" s="1"/>
  <c r="Y2874" i="5"/>
  <c r="AE2874" i="5" s="1"/>
  <c r="J2884" i="3" s="1"/>
  <c r="U2875" i="5"/>
  <c r="AA2875" i="5" s="1"/>
  <c r="F2885" i="3" s="1"/>
  <c r="V2875" i="5"/>
  <c r="AB2875" i="5" s="1"/>
  <c r="G2885" i="3" s="1"/>
  <c r="W2875" i="5"/>
  <c r="AC2875" i="5" s="1"/>
  <c r="H2885" i="3" s="1"/>
  <c r="X2875" i="5"/>
  <c r="AD2875" i="5" s="1"/>
  <c r="I2885" i="3" s="1"/>
  <c r="Y2875" i="5"/>
  <c r="AE2875" i="5" s="1"/>
  <c r="J2885" i="3" s="1"/>
  <c r="T2876" i="5"/>
  <c r="Z2876" i="5" s="1"/>
  <c r="E2886" i="3" s="1"/>
  <c r="U2876" i="5"/>
  <c r="AA2876" i="5" s="1"/>
  <c r="F2886" i="3" s="1"/>
  <c r="W2876" i="5"/>
  <c r="AC2876" i="5" s="1"/>
  <c r="H2886" i="3" s="1"/>
  <c r="X2876" i="5"/>
  <c r="AD2876" i="5" s="1"/>
  <c r="I2886" i="3" s="1"/>
  <c r="Y2876" i="5"/>
  <c r="AE2876" i="5" s="1"/>
  <c r="J2886" i="3" s="1"/>
  <c r="T2877" i="5"/>
  <c r="Z2877" i="5" s="1"/>
  <c r="E2887" i="3" s="1"/>
  <c r="U2877" i="5"/>
  <c r="AA2877" i="5" s="1"/>
  <c r="F2887" i="3" s="1"/>
  <c r="V2877" i="5"/>
  <c r="AB2877" i="5" s="1"/>
  <c r="G2887" i="3" s="1"/>
  <c r="W2877" i="5"/>
  <c r="AC2877" i="5" s="1"/>
  <c r="H2887" i="3" s="1"/>
  <c r="Y2877" i="5"/>
  <c r="AE2877" i="5" s="1"/>
  <c r="J2887" i="3" s="1"/>
  <c r="T2878" i="5"/>
  <c r="Z2878" i="5" s="1"/>
  <c r="E2888" i="3" s="1"/>
  <c r="U2878" i="5"/>
  <c r="AA2878" i="5" s="1"/>
  <c r="F2888" i="3" s="1"/>
  <c r="V2878" i="5"/>
  <c r="AB2878" i="5" s="1"/>
  <c r="G2888" i="3" s="1"/>
  <c r="W2878" i="5"/>
  <c r="AC2878" i="5" s="1"/>
  <c r="X2878" i="5"/>
  <c r="AD2878" i="5" s="1"/>
  <c r="I2888" i="3" s="1"/>
  <c r="Y2878" i="5"/>
  <c r="AE2878" i="5" s="1"/>
  <c r="J2888" i="3" s="1"/>
  <c r="U2879" i="5"/>
  <c r="AA2879" i="5" s="1"/>
  <c r="F2889" i="3" s="1"/>
  <c r="V2879" i="5"/>
  <c r="AB2879" i="5" s="1"/>
  <c r="G2889" i="3" s="1"/>
  <c r="W2879" i="5"/>
  <c r="AC2879" i="5" s="1"/>
  <c r="H2889" i="3" s="1"/>
  <c r="X2879" i="5"/>
  <c r="AD2879" i="5" s="1"/>
  <c r="Y2879" i="5"/>
  <c r="AE2879" i="5" s="1"/>
  <c r="J2889" i="3" s="1"/>
  <c r="T2880" i="5"/>
  <c r="Z2880" i="5" s="1"/>
  <c r="E2890" i="3" s="1"/>
  <c r="U2880" i="5"/>
  <c r="AA2880" i="5" s="1"/>
  <c r="W2880" i="5"/>
  <c r="AC2880" i="5" s="1"/>
  <c r="H2890" i="3" s="1"/>
  <c r="X2880" i="5"/>
  <c r="AD2880" i="5" s="1"/>
  <c r="I2890" i="3" s="1"/>
  <c r="Y2880" i="5"/>
  <c r="AE2880" i="5" s="1"/>
  <c r="J2890" i="3" s="1"/>
  <c r="T2881" i="5"/>
  <c r="Z2881" i="5" s="1"/>
  <c r="E2891" i="3" s="1"/>
  <c r="U2881" i="5"/>
  <c r="AA2881" i="5" s="1"/>
  <c r="V2881" i="5"/>
  <c r="AB2881" i="5" s="1"/>
  <c r="G2891" i="3" s="1"/>
  <c r="W2881" i="5"/>
  <c r="AC2881" i="5" s="1"/>
  <c r="H2891" i="3" s="1"/>
  <c r="Y2881" i="5"/>
  <c r="AE2881" i="5" s="1"/>
  <c r="J2891" i="3" s="1"/>
  <c r="T2882" i="5"/>
  <c r="Z2882" i="5" s="1"/>
  <c r="E2892" i="3" s="1"/>
  <c r="U2882" i="5"/>
  <c r="AA2882" i="5" s="1"/>
  <c r="F2892" i="3" s="1"/>
  <c r="V2882" i="5"/>
  <c r="AB2882" i="5" s="1"/>
  <c r="G2892" i="3" s="1"/>
  <c r="W2882" i="5"/>
  <c r="AC2882" i="5" s="1"/>
  <c r="H2892" i="3" s="1"/>
  <c r="X2882" i="5"/>
  <c r="AD2882" i="5" s="1"/>
  <c r="I2892" i="3" s="1"/>
  <c r="Y2882" i="5"/>
  <c r="AE2882" i="5" s="1"/>
  <c r="J2892" i="3" s="1"/>
  <c r="U2883" i="5"/>
  <c r="AA2883" i="5" s="1"/>
  <c r="F2893" i="3" s="1"/>
  <c r="V2883" i="5"/>
  <c r="AB2883" i="5" s="1"/>
  <c r="G2893" i="3" s="1"/>
  <c r="W2883" i="5"/>
  <c r="AC2883" i="5" s="1"/>
  <c r="H2893" i="3" s="1"/>
  <c r="X2883" i="5"/>
  <c r="AD2883" i="5" s="1"/>
  <c r="I2893" i="3" s="1"/>
  <c r="Y2883" i="5"/>
  <c r="AE2883" i="5" s="1"/>
  <c r="J2893" i="3" s="1"/>
  <c r="T2884" i="5"/>
  <c r="Z2884" i="5" s="1"/>
  <c r="E2894" i="3" s="1"/>
  <c r="U2884" i="5"/>
  <c r="AA2884" i="5" s="1"/>
  <c r="W2884" i="5"/>
  <c r="AC2884" i="5" s="1"/>
  <c r="H2894" i="3" s="1"/>
  <c r="X2884" i="5"/>
  <c r="AD2884" i="5" s="1"/>
  <c r="Y2884" i="5"/>
  <c r="AE2884" i="5" s="1"/>
  <c r="J2894" i="3" s="1"/>
  <c r="T2885" i="5"/>
  <c r="Z2885" i="5" s="1"/>
  <c r="E2895" i="3" s="1"/>
  <c r="U2885" i="5"/>
  <c r="AA2885" i="5" s="1"/>
  <c r="F2895" i="3" s="1"/>
  <c r="V2885" i="5"/>
  <c r="AB2885" i="5" s="1"/>
  <c r="G2895" i="3" s="1"/>
  <c r="W2885" i="5"/>
  <c r="AC2885" i="5" s="1"/>
  <c r="H2895" i="3" s="1"/>
  <c r="Y2885" i="5"/>
  <c r="AE2885" i="5" s="1"/>
  <c r="J2895" i="3" s="1"/>
  <c r="T2886" i="5"/>
  <c r="Z2886" i="5" s="1"/>
  <c r="E2896" i="3" s="1"/>
  <c r="U2886" i="5"/>
  <c r="AA2886" i="5" s="1"/>
  <c r="F2896" i="3" s="1"/>
  <c r="V2886" i="5"/>
  <c r="AB2886" i="5" s="1"/>
  <c r="G2896" i="3" s="1"/>
  <c r="W2886" i="5"/>
  <c r="AC2886" i="5" s="1"/>
  <c r="H2896" i="3" s="1"/>
  <c r="X2886" i="5"/>
  <c r="AD2886" i="5" s="1"/>
  <c r="Y2886" i="5"/>
  <c r="AE2886" i="5" s="1"/>
  <c r="J2896" i="3" s="1"/>
  <c r="U2887" i="5"/>
  <c r="AA2887" i="5" s="1"/>
  <c r="F2897" i="3" s="1"/>
  <c r="V2887" i="5"/>
  <c r="AB2887" i="5" s="1"/>
  <c r="G2897" i="3" s="1"/>
  <c r="W2887" i="5"/>
  <c r="AC2887" i="5" s="1"/>
  <c r="H2897" i="3" s="1"/>
  <c r="X2887" i="5"/>
  <c r="AD2887" i="5" s="1"/>
  <c r="I2897" i="3" s="1"/>
  <c r="Y2887" i="5"/>
  <c r="AE2887" i="5" s="1"/>
  <c r="J2897" i="3" s="1"/>
  <c r="T2888" i="5"/>
  <c r="Z2888" i="5" s="1"/>
  <c r="E2898" i="3" s="1"/>
  <c r="U2888" i="5"/>
  <c r="AA2888" i="5" s="1"/>
  <c r="F2898" i="3" s="1"/>
  <c r="W2888" i="5"/>
  <c r="AC2888" i="5" s="1"/>
  <c r="H2898" i="3" s="1"/>
  <c r="X2888" i="5"/>
  <c r="AD2888" i="5" s="1"/>
  <c r="I2898" i="3" s="1"/>
  <c r="Y2888" i="5"/>
  <c r="AE2888" i="5" s="1"/>
  <c r="J2898" i="3" s="1"/>
  <c r="T2889" i="5"/>
  <c r="Z2889" i="5" s="1"/>
  <c r="E2899" i="3" s="1"/>
  <c r="U2889" i="5"/>
  <c r="AA2889" i="5" s="1"/>
  <c r="F2899" i="3" s="1"/>
  <c r="V2889" i="5"/>
  <c r="AB2889" i="5" s="1"/>
  <c r="G2899" i="3" s="1"/>
  <c r="W2889" i="5"/>
  <c r="AC2889" i="5" s="1"/>
  <c r="H2899" i="3" s="1"/>
  <c r="Y2889" i="5"/>
  <c r="AE2889" i="5" s="1"/>
  <c r="J2899" i="3" s="1"/>
  <c r="T2890" i="5"/>
  <c r="Z2890" i="5" s="1"/>
  <c r="E2900" i="3" s="1"/>
  <c r="U2890" i="5"/>
  <c r="AA2890" i="5" s="1"/>
  <c r="F2900" i="3" s="1"/>
  <c r="V2890" i="5"/>
  <c r="AB2890" i="5" s="1"/>
  <c r="G2900" i="3" s="1"/>
  <c r="W2890" i="5"/>
  <c r="AC2890" i="5" s="1"/>
  <c r="H2900" i="3" s="1"/>
  <c r="X2890" i="5"/>
  <c r="AD2890" i="5" s="1"/>
  <c r="I2900" i="3" s="1"/>
  <c r="Y2890" i="5"/>
  <c r="AE2890" i="5" s="1"/>
  <c r="J2900" i="3" s="1"/>
  <c r="U2891" i="5"/>
  <c r="AA2891" i="5" s="1"/>
  <c r="F2901" i="3" s="1"/>
  <c r="V2891" i="5"/>
  <c r="AB2891" i="5" s="1"/>
  <c r="G2901" i="3" s="1"/>
  <c r="W2891" i="5"/>
  <c r="AC2891" i="5" s="1"/>
  <c r="H2901" i="3" s="1"/>
  <c r="X2891" i="5"/>
  <c r="AD2891" i="5" s="1"/>
  <c r="I2901" i="3" s="1"/>
  <c r="Y2891" i="5"/>
  <c r="AE2891" i="5" s="1"/>
  <c r="J2901" i="3" s="1"/>
  <c r="T2892" i="5"/>
  <c r="Z2892" i="5" s="1"/>
  <c r="E2902" i="3" s="1"/>
  <c r="U2892" i="5"/>
  <c r="AA2892" i="5" s="1"/>
  <c r="F2902" i="3" s="1"/>
  <c r="W2892" i="5"/>
  <c r="AC2892" i="5" s="1"/>
  <c r="X2892" i="5"/>
  <c r="AD2892" i="5" s="1"/>
  <c r="I2902" i="3" s="1"/>
  <c r="Y2892" i="5"/>
  <c r="AE2892" i="5" s="1"/>
  <c r="J2902" i="3" s="1"/>
  <c r="T2893" i="5"/>
  <c r="Z2893" i="5" s="1"/>
  <c r="E2903" i="3" s="1"/>
  <c r="U2893" i="5"/>
  <c r="AA2893" i="5" s="1"/>
  <c r="F2903" i="3" s="1"/>
  <c r="V2893" i="5"/>
  <c r="AB2893" i="5" s="1"/>
  <c r="G2903" i="3" s="1"/>
  <c r="W2893" i="5"/>
  <c r="AC2893" i="5" s="1"/>
  <c r="H2903" i="3" s="1"/>
  <c r="Y2893" i="5"/>
  <c r="AE2893" i="5" s="1"/>
  <c r="J2903" i="3" s="1"/>
  <c r="T2894" i="5"/>
  <c r="Z2894" i="5" s="1"/>
  <c r="U2894" i="5"/>
  <c r="AA2894" i="5" s="1"/>
  <c r="F2904" i="3" s="1"/>
  <c r="V2894" i="5"/>
  <c r="AB2894" i="5" s="1"/>
  <c r="G2904" i="3" s="1"/>
  <c r="W2894" i="5"/>
  <c r="AC2894" i="5" s="1"/>
  <c r="H2904" i="3" s="1"/>
  <c r="X2894" i="5"/>
  <c r="AD2894" i="5" s="1"/>
  <c r="I2904" i="3" s="1"/>
  <c r="Y2894" i="5"/>
  <c r="AE2894" i="5" s="1"/>
  <c r="J2904" i="3" s="1"/>
  <c r="U2895" i="5"/>
  <c r="AA2895" i="5" s="1"/>
  <c r="F2905" i="3" s="1"/>
  <c r="V2895" i="5"/>
  <c r="AB2895" i="5" s="1"/>
  <c r="G2905" i="3" s="1"/>
  <c r="W2895" i="5"/>
  <c r="AC2895" i="5" s="1"/>
  <c r="X2895" i="5"/>
  <c r="AD2895" i="5" s="1"/>
  <c r="I2905" i="3" s="1"/>
  <c r="Y2895" i="5"/>
  <c r="AE2895" i="5" s="1"/>
  <c r="J2905" i="3" s="1"/>
  <c r="T2896" i="5"/>
  <c r="Z2896" i="5" s="1"/>
  <c r="E2906" i="3" s="1"/>
  <c r="U2896" i="5"/>
  <c r="AA2896" i="5" s="1"/>
  <c r="F2906" i="3" s="1"/>
  <c r="W2896" i="5"/>
  <c r="AC2896" i="5" s="1"/>
  <c r="H2906" i="3" s="1"/>
  <c r="X2896" i="5"/>
  <c r="AD2896" i="5" s="1"/>
  <c r="I2906" i="3" s="1"/>
  <c r="Y2896" i="5"/>
  <c r="AE2896" i="5" s="1"/>
  <c r="J2906" i="3" s="1"/>
  <c r="T2897" i="5"/>
  <c r="Z2897" i="5" s="1"/>
  <c r="U2897" i="5"/>
  <c r="AA2897" i="5" s="1"/>
  <c r="F2907" i="3" s="1"/>
  <c r="V2897" i="5"/>
  <c r="AB2897" i="5" s="1"/>
  <c r="G2907" i="3" s="1"/>
  <c r="W2897" i="5"/>
  <c r="AC2897" i="5" s="1"/>
  <c r="H2907" i="3" s="1"/>
  <c r="Y2897" i="5"/>
  <c r="AE2897" i="5" s="1"/>
  <c r="J2907" i="3" s="1"/>
  <c r="T2898" i="5"/>
  <c r="Z2898" i="5" s="1"/>
  <c r="E2908" i="3" s="1"/>
  <c r="U2898" i="5"/>
  <c r="AA2898" i="5" s="1"/>
  <c r="F2908" i="3" s="1"/>
  <c r="V2898" i="5"/>
  <c r="AB2898" i="5" s="1"/>
  <c r="G2908" i="3" s="1"/>
  <c r="W2898" i="5"/>
  <c r="AC2898" i="5" s="1"/>
  <c r="H2908" i="3" s="1"/>
  <c r="X2898" i="5"/>
  <c r="AD2898" i="5" s="1"/>
  <c r="I2908" i="3" s="1"/>
  <c r="Y2898" i="5"/>
  <c r="AE2898" i="5" s="1"/>
  <c r="J2908" i="3" s="1"/>
  <c r="U2899" i="5"/>
  <c r="AA2899" i="5" s="1"/>
  <c r="F2909" i="3" s="1"/>
  <c r="V2899" i="5"/>
  <c r="AB2899" i="5" s="1"/>
  <c r="G2909" i="3" s="1"/>
  <c r="W2899" i="5"/>
  <c r="AC2899" i="5" s="1"/>
  <c r="H2909" i="3" s="1"/>
  <c r="X2899" i="5"/>
  <c r="AD2899" i="5" s="1"/>
  <c r="I2909" i="3" s="1"/>
  <c r="Y2899" i="5"/>
  <c r="AE2899" i="5" s="1"/>
  <c r="J2909" i="3" s="1"/>
  <c r="T2900" i="5"/>
  <c r="Z2900" i="5" s="1"/>
  <c r="U2900" i="5"/>
  <c r="AA2900" i="5" s="1"/>
  <c r="F2910" i="3" s="1"/>
  <c r="W2900" i="5"/>
  <c r="AC2900" i="5" s="1"/>
  <c r="H2910" i="3" s="1"/>
  <c r="X2900" i="5"/>
  <c r="AD2900" i="5" s="1"/>
  <c r="I2910" i="3" s="1"/>
  <c r="Y2900" i="5"/>
  <c r="AE2900" i="5" s="1"/>
  <c r="J2910" i="3" s="1"/>
  <c r="T2901" i="5"/>
  <c r="Z2901" i="5" s="1"/>
  <c r="E2911" i="3" s="1"/>
  <c r="U2901" i="5"/>
  <c r="AA2901" i="5" s="1"/>
  <c r="F2911" i="3" s="1"/>
  <c r="V2901" i="5"/>
  <c r="AB2901" i="5" s="1"/>
  <c r="G2911" i="3" s="1"/>
  <c r="W2901" i="5"/>
  <c r="AC2901" i="5" s="1"/>
  <c r="H2911" i="3" s="1"/>
  <c r="Y2901" i="5"/>
  <c r="AE2901" i="5" s="1"/>
  <c r="J2911" i="3" s="1"/>
  <c r="T2902" i="5"/>
  <c r="Z2902" i="5" s="1"/>
  <c r="E2912" i="3" s="1"/>
  <c r="U2902" i="5"/>
  <c r="AA2902" i="5" s="1"/>
  <c r="F2912" i="3" s="1"/>
  <c r="V2902" i="5"/>
  <c r="AB2902" i="5" s="1"/>
  <c r="G2912" i="3" s="1"/>
  <c r="W2902" i="5"/>
  <c r="AC2902" i="5" s="1"/>
  <c r="H2912" i="3" s="1"/>
  <c r="X2902" i="5"/>
  <c r="AD2902" i="5" s="1"/>
  <c r="I2912" i="3" s="1"/>
  <c r="Y2902" i="5"/>
  <c r="AE2902" i="5" s="1"/>
  <c r="J2912" i="3" s="1"/>
  <c r="U2903" i="5"/>
  <c r="AA2903" i="5" s="1"/>
  <c r="V2903" i="5"/>
  <c r="AB2903" i="5" s="1"/>
  <c r="G2913" i="3" s="1"/>
  <c r="W2903" i="5"/>
  <c r="AC2903" i="5" s="1"/>
  <c r="H2913" i="3" s="1"/>
  <c r="X2903" i="5"/>
  <c r="AD2903" i="5" s="1"/>
  <c r="I2913" i="3" s="1"/>
  <c r="Y2903" i="5"/>
  <c r="AE2903" i="5" s="1"/>
  <c r="J2913" i="3" s="1"/>
  <c r="T2904" i="5"/>
  <c r="Z2904" i="5" s="1"/>
  <c r="E2914" i="3" s="1"/>
  <c r="U2904" i="5"/>
  <c r="AA2904" i="5" s="1"/>
  <c r="F2914" i="3" s="1"/>
  <c r="W2904" i="5"/>
  <c r="AC2904" i="5" s="1"/>
  <c r="H2914" i="3" s="1"/>
  <c r="X2904" i="5"/>
  <c r="AD2904" i="5" s="1"/>
  <c r="I2914" i="3" s="1"/>
  <c r="Y2904" i="5"/>
  <c r="AE2904" i="5" s="1"/>
  <c r="J2914" i="3" s="1"/>
  <c r="T2905" i="5"/>
  <c r="Z2905" i="5" s="1"/>
  <c r="E2915" i="3" s="1"/>
  <c r="U2905" i="5"/>
  <c r="AA2905" i="5" s="1"/>
  <c r="F2915" i="3" s="1"/>
  <c r="V2905" i="5"/>
  <c r="AB2905" i="5" s="1"/>
  <c r="G2915" i="3" s="1"/>
  <c r="W2905" i="5"/>
  <c r="AC2905" i="5" s="1"/>
  <c r="H2915" i="3" s="1"/>
  <c r="Y2905" i="5"/>
  <c r="AE2905" i="5" s="1"/>
  <c r="J2915" i="3" s="1"/>
  <c r="T2906" i="5"/>
  <c r="Z2906" i="5" s="1"/>
  <c r="E2916" i="3" s="1"/>
  <c r="U2906" i="5"/>
  <c r="AA2906" i="5" s="1"/>
  <c r="V2906" i="5"/>
  <c r="AB2906" i="5" s="1"/>
  <c r="G2916" i="3" s="1"/>
  <c r="W2906" i="5"/>
  <c r="AC2906" i="5" s="1"/>
  <c r="H2916" i="3" s="1"/>
  <c r="X2906" i="5"/>
  <c r="AD2906" i="5" s="1"/>
  <c r="I2916" i="3" s="1"/>
  <c r="Y2906" i="5"/>
  <c r="AE2906" i="5" s="1"/>
  <c r="J2916" i="3" s="1"/>
  <c r="U2907" i="5"/>
  <c r="AA2907" i="5" s="1"/>
  <c r="F2917" i="3" s="1"/>
  <c r="V2907" i="5"/>
  <c r="AB2907" i="5" s="1"/>
  <c r="G2917" i="3" s="1"/>
  <c r="W2907" i="5"/>
  <c r="AC2907" i="5" s="1"/>
  <c r="H2917" i="3" s="1"/>
  <c r="X2907" i="5"/>
  <c r="AD2907" i="5" s="1"/>
  <c r="I2917" i="3" s="1"/>
  <c r="Y2907" i="5"/>
  <c r="AE2907" i="5" s="1"/>
  <c r="J2917" i="3" s="1"/>
  <c r="T2908" i="5"/>
  <c r="Z2908" i="5" s="1"/>
  <c r="E2918" i="3" s="1"/>
  <c r="U2908" i="5"/>
  <c r="AA2908" i="5" s="1"/>
  <c r="F2918" i="3" s="1"/>
  <c r="W2908" i="5"/>
  <c r="AC2908" i="5" s="1"/>
  <c r="H2918" i="3" s="1"/>
  <c r="X2908" i="5"/>
  <c r="AD2908" i="5" s="1"/>
  <c r="I2918" i="3" s="1"/>
  <c r="Y2908" i="5"/>
  <c r="AE2908" i="5" s="1"/>
  <c r="J2918" i="3" s="1"/>
  <c r="T2909" i="5"/>
  <c r="Z2909" i="5" s="1"/>
  <c r="E2919" i="3" s="1"/>
  <c r="U2909" i="5"/>
  <c r="AA2909" i="5" s="1"/>
  <c r="V2909" i="5"/>
  <c r="AB2909" i="5" s="1"/>
  <c r="G2919" i="3" s="1"/>
  <c r="W2909" i="5"/>
  <c r="AC2909" i="5" s="1"/>
  <c r="H2919" i="3" s="1"/>
  <c r="Y2909" i="5"/>
  <c r="AE2909" i="5" s="1"/>
  <c r="J2919" i="3" s="1"/>
  <c r="T2910" i="5"/>
  <c r="Z2910" i="5" s="1"/>
  <c r="E2920" i="3" s="1"/>
  <c r="U2910" i="5"/>
  <c r="AA2910" i="5" s="1"/>
  <c r="F2920" i="3" s="1"/>
  <c r="V2910" i="5"/>
  <c r="AB2910" i="5" s="1"/>
  <c r="W2910" i="5"/>
  <c r="AC2910" i="5" s="1"/>
  <c r="H2920" i="3" s="1"/>
  <c r="X2910" i="5"/>
  <c r="AD2910" i="5" s="1"/>
  <c r="I2920" i="3" s="1"/>
  <c r="Y2910" i="5"/>
  <c r="AE2910" i="5" s="1"/>
  <c r="J2920" i="3" s="1"/>
  <c r="U2911" i="5"/>
  <c r="AA2911" i="5" s="1"/>
  <c r="F2921" i="3" s="1"/>
  <c r="V2911" i="5"/>
  <c r="AB2911" i="5" s="1"/>
  <c r="G2921" i="3" s="1"/>
  <c r="W2911" i="5"/>
  <c r="AC2911" i="5" s="1"/>
  <c r="H2921" i="3" s="1"/>
  <c r="X2911" i="5"/>
  <c r="AD2911" i="5" s="1"/>
  <c r="Y2911" i="5"/>
  <c r="AE2911" i="5" s="1"/>
  <c r="J2921" i="3" s="1"/>
  <c r="T2912" i="5"/>
  <c r="Z2912" i="5" s="1"/>
  <c r="E2922" i="3" s="1"/>
  <c r="U2912" i="5"/>
  <c r="AA2912" i="5" s="1"/>
  <c r="F2922" i="3" s="1"/>
  <c r="W2912" i="5"/>
  <c r="AC2912" i="5" s="1"/>
  <c r="H2922" i="3" s="1"/>
  <c r="X2912" i="5"/>
  <c r="AD2912" i="5" s="1"/>
  <c r="I2922" i="3" s="1"/>
  <c r="Y2912" i="5"/>
  <c r="AE2912" i="5" s="1"/>
  <c r="J2922" i="3" s="1"/>
  <c r="T2913" i="5"/>
  <c r="Z2913" i="5" s="1"/>
  <c r="E2923" i="3" s="1"/>
  <c r="U2913" i="5"/>
  <c r="AA2913" i="5" s="1"/>
  <c r="F2923" i="3" s="1"/>
  <c r="V2913" i="5"/>
  <c r="AB2913" i="5" s="1"/>
  <c r="G2923" i="3" s="1"/>
  <c r="W2913" i="5"/>
  <c r="AC2913" i="5" s="1"/>
  <c r="H2923" i="3" s="1"/>
  <c r="Y2913" i="5"/>
  <c r="AE2913" i="5" s="1"/>
  <c r="T2914" i="5"/>
  <c r="Z2914" i="5" s="1"/>
  <c r="E2924" i="3" s="1"/>
  <c r="U2914" i="5"/>
  <c r="AA2914" i="5" s="1"/>
  <c r="F2924" i="3" s="1"/>
  <c r="V2914" i="5"/>
  <c r="AB2914" i="5" s="1"/>
  <c r="G2924" i="3" s="1"/>
  <c r="W2914" i="5"/>
  <c r="AC2914" i="5" s="1"/>
  <c r="H2924" i="3" s="1"/>
  <c r="X2914" i="5"/>
  <c r="AD2914" i="5" s="1"/>
  <c r="I2924" i="3" s="1"/>
  <c r="Y2914" i="5"/>
  <c r="AE2914" i="5" s="1"/>
  <c r="J2924" i="3" s="1"/>
  <c r="U2915" i="5"/>
  <c r="AA2915" i="5" s="1"/>
  <c r="F2925" i="3" s="1"/>
  <c r="V2915" i="5"/>
  <c r="AB2915" i="5" s="1"/>
  <c r="W2915" i="5"/>
  <c r="AC2915" i="5" s="1"/>
  <c r="H2925" i="3" s="1"/>
  <c r="X2915" i="5"/>
  <c r="AD2915" i="5" s="1"/>
  <c r="I2925" i="3" s="1"/>
  <c r="Y2915" i="5"/>
  <c r="AE2915" i="5" s="1"/>
  <c r="J2925" i="3" s="1"/>
  <c r="T2916" i="5"/>
  <c r="Z2916" i="5" s="1"/>
  <c r="E2926" i="3" s="1"/>
  <c r="U2916" i="5"/>
  <c r="AA2916" i="5" s="1"/>
  <c r="F2926" i="3" s="1"/>
  <c r="W2916" i="5"/>
  <c r="AC2916" i="5" s="1"/>
  <c r="H2926" i="3" s="1"/>
  <c r="X2916" i="5"/>
  <c r="AD2916" i="5" s="1"/>
  <c r="I2926" i="3" s="1"/>
  <c r="Y2916" i="5"/>
  <c r="AE2916" i="5" s="1"/>
  <c r="J2926" i="3" s="1"/>
  <c r="T2917" i="5"/>
  <c r="Z2917" i="5" s="1"/>
  <c r="E2927" i="3" s="1"/>
  <c r="U2917" i="5"/>
  <c r="AA2917" i="5" s="1"/>
  <c r="F2927" i="3" s="1"/>
  <c r="V2917" i="5"/>
  <c r="AB2917" i="5" s="1"/>
  <c r="G2927" i="3" s="1"/>
  <c r="W2917" i="5"/>
  <c r="AC2917" i="5" s="1"/>
  <c r="H2927" i="3" s="1"/>
  <c r="Y2917" i="5"/>
  <c r="AE2917" i="5" s="1"/>
  <c r="J2927" i="3" s="1"/>
  <c r="T2918" i="5"/>
  <c r="Z2918" i="5" s="1"/>
  <c r="E2928" i="3" s="1"/>
  <c r="U2918" i="5"/>
  <c r="AA2918" i="5" s="1"/>
  <c r="F2928" i="3" s="1"/>
  <c r="V2918" i="5"/>
  <c r="AB2918" i="5" s="1"/>
  <c r="G2928" i="3" s="1"/>
  <c r="W2918" i="5"/>
  <c r="AC2918" i="5" s="1"/>
  <c r="H2928" i="3" s="1"/>
  <c r="X2918" i="5"/>
  <c r="AD2918" i="5" s="1"/>
  <c r="I2928" i="3" s="1"/>
  <c r="Y2918" i="5"/>
  <c r="AE2918" i="5" s="1"/>
  <c r="J2928" i="3" s="1"/>
  <c r="U2919" i="5"/>
  <c r="AA2919" i="5" s="1"/>
  <c r="F2929" i="3" s="1"/>
  <c r="V2919" i="5"/>
  <c r="AB2919" i="5" s="1"/>
  <c r="W2919" i="5"/>
  <c r="AC2919" i="5" s="1"/>
  <c r="H2929" i="3" s="1"/>
  <c r="X2919" i="5"/>
  <c r="AD2919" i="5" s="1"/>
  <c r="I2929" i="3" s="1"/>
  <c r="Y2919" i="5"/>
  <c r="AE2919" i="5" s="1"/>
  <c r="J2929" i="3" s="1"/>
  <c r="T2920" i="5"/>
  <c r="Z2920" i="5" s="1"/>
  <c r="E2930" i="3" s="1"/>
  <c r="U2920" i="5"/>
  <c r="AA2920" i="5" s="1"/>
  <c r="F2930" i="3" s="1"/>
  <c r="W2920" i="5"/>
  <c r="AC2920" i="5" s="1"/>
  <c r="H2930" i="3" s="1"/>
  <c r="X2920" i="5"/>
  <c r="AD2920" i="5" s="1"/>
  <c r="I2930" i="3" s="1"/>
  <c r="Y2920" i="5"/>
  <c r="AE2920" i="5" s="1"/>
  <c r="J2930" i="3" s="1"/>
  <c r="T2921" i="5"/>
  <c r="Z2921" i="5" s="1"/>
  <c r="E2931" i="3" s="1"/>
  <c r="U2921" i="5"/>
  <c r="AA2921" i="5" s="1"/>
  <c r="F2931" i="3" s="1"/>
  <c r="V2921" i="5"/>
  <c r="AB2921" i="5" s="1"/>
  <c r="W2921" i="5"/>
  <c r="AC2921" i="5" s="1"/>
  <c r="H2931" i="3" s="1"/>
  <c r="Y2921" i="5"/>
  <c r="AE2921" i="5" s="1"/>
  <c r="J2931" i="3" s="1"/>
  <c r="T2922" i="5"/>
  <c r="Z2922" i="5" s="1"/>
  <c r="E2932" i="3" s="1"/>
  <c r="U2922" i="5"/>
  <c r="AA2922" i="5" s="1"/>
  <c r="F2932" i="3" s="1"/>
  <c r="V2922" i="5"/>
  <c r="AB2922" i="5" s="1"/>
  <c r="G2932" i="3" s="1"/>
  <c r="W2922" i="5"/>
  <c r="AC2922" i="5" s="1"/>
  <c r="H2932" i="3" s="1"/>
  <c r="X2922" i="5"/>
  <c r="AD2922" i="5" s="1"/>
  <c r="I2932" i="3" s="1"/>
  <c r="Y2922" i="5"/>
  <c r="AE2922" i="5" s="1"/>
  <c r="J2932" i="3" s="1"/>
  <c r="U2923" i="5"/>
  <c r="AA2923" i="5" s="1"/>
  <c r="F2933" i="3" s="1"/>
  <c r="V2923" i="5"/>
  <c r="AB2923" i="5" s="1"/>
  <c r="G2933" i="3" s="1"/>
  <c r="W2923" i="5"/>
  <c r="AC2923" i="5" s="1"/>
  <c r="H2933" i="3" s="1"/>
  <c r="X2923" i="5"/>
  <c r="AD2923" i="5" s="1"/>
  <c r="I2933" i="3" s="1"/>
  <c r="Y2923" i="5"/>
  <c r="AE2923" i="5" s="1"/>
  <c r="T2924" i="5"/>
  <c r="Z2924" i="5" s="1"/>
  <c r="E2934" i="3" s="1"/>
  <c r="U2924" i="5"/>
  <c r="AA2924" i="5" s="1"/>
  <c r="F2934" i="3" s="1"/>
  <c r="W2924" i="5"/>
  <c r="AC2924" i="5" s="1"/>
  <c r="H2934" i="3" s="1"/>
  <c r="X2924" i="5"/>
  <c r="AD2924" i="5" s="1"/>
  <c r="I2934" i="3" s="1"/>
  <c r="Y2924" i="5"/>
  <c r="AE2924" i="5" s="1"/>
  <c r="J2934" i="3" s="1"/>
  <c r="T2925" i="5"/>
  <c r="Z2925" i="5" s="1"/>
  <c r="E2935" i="3" s="1"/>
  <c r="U2925" i="5"/>
  <c r="AA2925" i="5" s="1"/>
  <c r="F2935" i="3" s="1"/>
  <c r="V2925" i="5"/>
  <c r="AB2925" i="5" s="1"/>
  <c r="G2935" i="3" s="1"/>
  <c r="W2925" i="5"/>
  <c r="AC2925" i="5" s="1"/>
  <c r="H2935" i="3" s="1"/>
  <c r="Y2925" i="5"/>
  <c r="AE2925" i="5" s="1"/>
  <c r="J2935" i="3" s="1"/>
  <c r="T2926" i="5"/>
  <c r="Z2926" i="5" s="1"/>
  <c r="U2926" i="5"/>
  <c r="AA2926" i="5" s="1"/>
  <c r="F2936" i="3" s="1"/>
  <c r="V2926" i="5"/>
  <c r="AB2926" i="5" s="1"/>
  <c r="G2936" i="3" s="1"/>
  <c r="W2926" i="5"/>
  <c r="AC2926" i="5" s="1"/>
  <c r="H2936" i="3" s="1"/>
  <c r="X2926" i="5"/>
  <c r="AD2926" i="5" s="1"/>
  <c r="I2936" i="3" s="1"/>
  <c r="Y2926" i="5"/>
  <c r="AE2926" i="5" s="1"/>
  <c r="J2936" i="3" s="1"/>
  <c r="U2927" i="5"/>
  <c r="AA2927" i="5" s="1"/>
  <c r="F2937" i="3" s="1"/>
  <c r="V2927" i="5"/>
  <c r="AB2927" i="5" s="1"/>
  <c r="G2937" i="3" s="1"/>
  <c r="W2927" i="5"/>
  <c r="AC2927" i="5" s="1"/>
  <c r="H2937" i="3" s="1"/>
  <c r="X2927" i="5"/>
  <c r="AD2927" i="5" s="1"/>
  <c r="I2937" i="3" s="1"/>
  <c r="Y2927" i="5"/>
  <c r="AE2927" i="5" s="1"/>
  <c r="J2937" i="3" s="1"/>
  <c r="T2928" i="5"/>
  <c r="Z2928" i="5" s="1"/>
  <c r="E2938" i="3" s="1"/>
  <c r="U2928" i="5"/>
  <c r="AA2928" i="5" s="1"/>
  <c r="F2938" i="3" s="1"/>
  <c r="W2928" i="5"/>
  <c r="AC2928" i="5" s="1"/>
  <c r="H2938" i="3" s="1"/>
  <c r="X2928" i="5"/>
  <c r="AD2928" i="5" s="1"/>
  <c r="I2938" i="3" s="1"/>
  <c r="Y2928" i="5"/>
  <c r="AE2928" i="5" s="1"/>
  <c r="J2938" i="3" s="1"/>
  <c r="T2929" i="5"/>
  <c r="Z2929" i="5" s="1"/>
  <c r="E2939" i="3" s="1"/>
  <c r="U2929" i="5"/>
  <c r="AA2929" i="5" s="1"/>
  <c r="F2939" i="3" s="1"/>
  <c r="V2929" i="5"/>
  <c r="AB2929" i="5" s="1"/>
  <c r="G2939" i="3" s="1"/>
  <c r="W2929" i="5"/>
  <c r="AC2929" i="5" s="1"/>
  <c r="H2939" i="3" s="1"/>
  <c r="Y2929" i="5"/>
  <c r="AE2929" i="5" s="1"/>
  <c r="J2939" i="3" s="1"/>
  <c r="T2930" i="5"/>
  <c r="Z2930" i="5" s="1"/>
  <c r="E2940" i="3" s="1"/>
  <c r="U2930" i="5"/>
  <c r="AA2930" i="5" s="1"/>
  <c r="F2940" i="3" s="1"/>
  <c r="V2930" i="5"/>
  <c r="AB2930" i="5" s="1"/>
  <c r="G2940" i="3" s="1"/>
  <c r="W2930" i="5"/>
  <c r="AC2930" i="5" s="1"/>
  <c r="X2930" i="5"/>
  <c r="AD2930" i="5" s="1"/>
  <c r="I2940" i="3" s="1"/>
  <c r="Y2930" i="5"/>
  <c r="AE2930" i="5" s="1"/>
  <c r="J2940" i="3" s="1"/>
  <c r="U2931" i="5"/>
  <c r="AA2931" i="5" s="1"/>
  <c r="F2941" i="3" s="1"/>
  <c r="V2931" i="5"/>
  <c r="AB2931" i="5" s="1"/>
  <c r="G2941" i="3" s="1"/>
  <c r="W2931" i="5"/>
  <c r="AC2931" i="5" s="1"/>
  <c r="X2931" i="5"/>
  <c r="AD2931" i="5" s="1"/>
  <c r="I2941" i="3" s="1"/>
  <c r="Y2931" i="5"/>
  <c r="AE2931" i="5" s="1"/>
  <c r="J2941" i="3" s="1"/>
  <c r="T2932" i="5"/>
  <c r="Z2932" i="5" s="1"/>
  <c r="E2942" i="3" s="1"/>
  <c r="U2932" i="5"/>
  <c r="AA2932" i="5" s="1"/>
  <c r="F2942" i="3" s="1"/>
  <c r="W2932" i="5"/>
  <c r="AC2932" i="5" s="1"/>
  <c r="H2942" i="3" s="1"/>
  <c r="X2932" i="5"/>
  <c r="AD2932" i="5" s="1"/>
  <c r="I2942" i="3" s="1"/>
  <c r="Y2932" i="5"/>
  <c r="AE2932" i="5" s="1"/>
  <c r="J2942" i="3" s="1"/>
  <c r="T2933" i="5"/>
  <c r="Z2933" i="5" s="1"/>
  <c r="E2943" i="3" s="1"/>
  <c r="U2933" i="5"/>
  <c r="AA2933" i="5" s="1"/>
  <c r="F2943" i="3" s="1"/>
  <c r="V2933" i="5"/>
  <c r="AB2933" i="5" s="1"/>
  <c r="G2943" i="3" s="1"/>
  <c r="W2933" i="5"/>
  <c r="AC2933" i="5" s="1"/>
  <c r="Y2933" i="5"/>
  <c r="AE2933" i="5" s="1"/>
  <c r="J2943" i="3" s="1"/>
  <c r="T2934" i="5"/>
  <c r="Z2934" i="5" s="1"/>
  <c r="E2944" i="3" s="1"/>
  <c r="U2934" i="5"/>
  <c r="AA2934" i="5" s="1"/>
  <c r="F2944" i="3" s="1"/>
  <c r="V2934" i="5"/>
  <c r="AB2934" i="5" s="1"/>
  <c r="G2944" i="3" s="1"/>
  <c r="W2934" i="5"/>
  <c r="AC2934" i="5" s="1"/>
  <c r="H2944" i="3" s="1"/>
  <c r="X2934" i="5"/>
  <c r="AD2934" i="5" s="1"/>
  <c r="I2944" i="3" s="1"/>
  <c r="Y2934" i="5"/>
  <c r="AE2934" i="5" s="1"/>
  <c r="J2944" i="3" s="1"/>
  <c r="U2935" i="5"/>
  <c r="AA2935" i="5" s="1"/>
  <c r="F2945" i="3" s="1"/>
  <c r="V2935" i="5"/>
  <c r="AB2935" i="5" s="1"/>
  <c r="G2945" i="3" s="1"/>
  <c r="W2935" i="5"/>
  <c r="AC2935" i="5" s="1"/>
  <c r="H2945" i="3" s="1"/>
  <c r="X2935" i="5"/>
  <c r="AD2935" i="5" s="1"/>
  <c r="I2945" i="3" s="1"/>
  <c r="Y2935" i="5"/>
  <c r="AE2935" i="5" s="1"/>
  <c r="J2945" i="3" s="1"/>
  <c r="T2936" i="5"/>
  <c r="Z2936" i="5" s="1"/>
  <c r="E2946" i="3" s="1"/>
  <c r="U2936" i="5"/>
  <c r="AA2936" i="5" s="1"/>
  <c r="F2946" i="3" s="1"/>
  <c r="W2936" i="5"/>
  <c r="AC2936" i="5" s="1"/>
  <c r="H2946" i="3" s="1"/>
  <c r="X2936" i="5"/>
  <c r="AD2936" i="5" s="1"/>
  <c r="Y2936" i="5"/>
  <c r="AE2936" i="5" s="1"/>
  <c r="J2946" i="3" s="1"/>
  <c r="T2937" i="5"/>
  <c r="Z2937" i="5" s="1"/>
  <c r="E2947" i="3" s="1"/>
  <c r="U2937" i="5"/>
  <c r="AA2937" i="5" s="1"/>
  <c r="F2947" i="3" s="1"/>
  <c r="V2937" i="5"/>
  <c r="AB2937" i="5" s="1"/>
  <c r="G2947" i="3" s="1"/>
  <c r="W2937" i="5"/>
  <c r="AC2937" i="5" s="1"/>
  <c r="H2947" i="3" s="1"/>
  <c r="Y2937" i="5"/>
  <c r="AE2937" i="5" s="1"/>
  <c r="J2947" i="3" s="1"/>
  <c r="T2938" i="5"/>
  <c r="Z2938" i="5" s="1"/>
  <c r="E2948" i="3" s="1"/>
  <c r="U2938" i="5"/>
  <c r="AA2938" i="5" s="1"/>
  <c r="F2948" i="3" s="1"/>
  <c r="V2938" i="5"/>
  <c r="AB2938" i="5" s="1"/>
  <c r="G2948" i="3" s="1"/>
  <c r="W2938" i="5"/>
  <c r="AC2938" i="5" s="1"/>
  <c r="H2948" i="3" s="1"/>
  <c r="X2938" i="5"/>
  <c r="AD2938" i="5" s="1"/>
  <c r="I2948" i="3" s="1"/>
  <c r="Y2938" i="5"/>
  <c r="AE2938" i="5" s="1"/>
  <c r="J2948" i="3" s="1"/>
  <c r="U2939" i="5"/>
  <c r="AA2939" i="5" s="1"/>
  <c r="F2949" i="3" s="1"/>
  <c r="V2939" i="5"/>
  <c r="AB2939" i="5" s="1"/>
  <c r="G2949" i="3" s="1"/>
  <c r="W2939" i="5"/>
  <c r="AC2939" i="5" s="1"/>
  <c r="H2949" i="3" s="1"/>
  <c r="X2939" i="5"/>
  <c r="AD2939" i="5" s="1"/>
  <c r="I2949" i="3" s="1"/>
  <c r="Y2939" i="5"/>
  <c r="AE2939" i="5" s="1"/>
  <c r="J2949" i="3" s="1"/>
  <c r="T2940" i="5"/>
  <c r="Z2940" i="5" s="1"/>
  <c r="E2950" i="3" s="1"/>
  <c r="U2940" i="5"/>
  <c r="AA2940" i="5" s="1"/>
  <c r="F2950" i="3" s="1"/>
  <c r="W2940" i="5"/>
  <c r="AC2940" i="5" s="1"/>
  <c r="H2950" i="3" s="1"/>
  <c r="X2940" i="5"/>
  <c r="AD2940" i="5" s="1"/>
  <c r="I2950" i="3" s="1"/>
  <c r="Y2940" i="5"/>
  <c r="AE2940" i="5" s="1"/>
  <c r="J2950" i="3" s="1"/>
  <c r="T2941" i="5"/>
  <c r="Z2941" i="5" s="1"/>
  <c r="E2951" i="3" s="1"/>
  <c r="U2941" i="5"/>
  <c r="AA2941" i="5" s="1"/>
  <c r="V2941" i="5"/>
  <c r="AB2941" i="5" s="1"/>
  <c r="G2951" i="3" s="1"/>
  <c r="W2941" i="5"/>
  <c r="AC2941" i="5" s="1"/>
  <c r="H2951" i="3" s="1"/>
  <c r="Y2941" i="5"/>
  <c r="AE2941" i="5" s="1"/>
  <c r="J2951" i="3" s="1"/>
  <c r="T2942" i="5"/>
  <c r="Z2942" i="5" s="1"/>
  <c r="E2952" i="3" s="1"/>
  <c r="U2942" i="5"/>
  <c r="AA2942" i="5" s="1"/>
  <c r="F2952" i="3" s="1"/>
  <c r="V2942" i="5"/>
  <c r="AB2942" i="5" s="1"/>
  <c r="G2952" i="3" s="1"/>
  <c r="W2942" i="5"/>
  <c r="AC2942" i="5" s="1"/>
  <c r="H2952" i="3" s="1"/>
  <c r="X2942" i="5"/>
  <c r="AD2942" i="5" s="1"/>
  <c r="I2952" i="3" s="1"/>
  <c r="Y2942" i="5"/>
  <c r="AE2942" i="5" s="1"/>
  <c r="J2952" i="3" s="1"/>
  <c r="U2943" i="5"/>
  <c r="AA2943" i="5" s="1"/>
  <c r="F2953" i="3" s="1"/>
  <c r="V2943" i="5"/>
  <c r="AB2943" i="5" s="1"/>
  <c r="G2953" i="3" s="1"/>
  <c r="W2943" i="5"/>
  <c r="AC2943" i="5" s="1"/>
  <c r="H2953" i="3" s="1"/>
  <c r="X2943" i="5"/>
  <c r="AD2943" i="5" s="1"/>
  <c r="I2953" i="3" s="1"/>
  <c r="Y2943" i="5"/>
  <c r="AE2943" i="5" s="1"/>
  <c r="J2953" i="3" s="1"/>
  <c r="T2944" i="5"/>
  <c r="Z2944" i="5" s="1"/>
  <c r="E2954" i="3" s="1"/>
  <c r="U2944" i="5"/>
  <c r="AA2944" i="5" s="1"/>
  <c r="F2954" i="3" s="1"/>
  <c r="W2944" i="5"/>
  <c r="AC2944" i="5" s="1"/>
  <c r="H2954" i="3" s="1"/>
  <c r="X2944" i="5"/>
  <c r="AD2944" i="5" s="1"/>
  <c r="I2954" i="3" s="1"/>
  <c r="Y2944" i="5"/>
  <c r="AE2944" i="5" s="1"/>
  <c r="J2954" i="3" s="1"/>
  <c r="T2945" i="5"/>
  <c r="Z2945" i="5" s="1"/>
  <c r="E2955" i="3" s="1"/>
  <c r="U2945" i="5"/>
  <c r="AA2945" i="5" s="1"/>
  <c r="V2945" i="5"/>
  <c r="AB2945" i="5" s="1"/>
  <c r="G2955" i="3" s="1"/>
  <c r="W2945" i="5"/>
  <c r="AC2945" i="5" s="1"/>
  <c r="H2955" i="3" s="1"/>
  <c r="Y2945" i="5"/>
  <c r="AE2945" i="5" s="1"/>
  <c r="J2955" i="3" s="1"/>
  <c r="T2946" i="5"/>
  <c r="Z2946" i="5" s="1"/>
  <c r="E2956" i="3" s="1"/>
  <c r="U2946" i="5"/>
  <c r="AA2946" i="5" s="1"/>
  <c r="F2956" i="3" s="1"/>
  <c r="V2946" i="5"/>
  <c r="AB2946" i="5" s="1"/>
  <c r="G2956" i="3" s="1"/>
  <c r="W2946" i="5"/>
  <c r="AC2946" i="5" s="1"/>
  <c r="H2956" i="3" s="1"/>
  <c r="X2946" i="5"/>
  <c r="AD2946" i="5" s="1"/>
  <c r="Y2946" i="5"/>
  <c r="AE2946" i="5" s="1"/>
  <c r="U2947" i="5"/>
  <c r="AA2947" i="5" s="1"/>
  <c r="F2957" i="3" s="1"/>
  <c r="V2947" i="5"/>
  <c r="AB2947" i="5" s="1"/>
  <c r="G2957" i="3" s="1"/>
  <c r="W2947" i="5"/>
  <c r="AC2947" i="5" s="1"/>
  <c r="H2957" i="3" s="1"/>
  <c r="X2947" i="5"/>
  <c r="AD2947" i="5" s="1"/>
  <c r="I2957" i="3" s="1"/>
  <c r="Y2947" i="5"/>
  <c r="AE2947" i="5" s="1"/>
  <c r="J2957" i="3" s="1"/>
  <c r="T2948" i="5"/>
  <c r="Z2948" i="5" s="1"/>
  <c r="E2958" i="3" s="1"/>
  <c r="U2948" i="5"/>
  <c r="AA2948" i="5" s="1"/>
  <c r="F2958" i="3" s="1"/>
  <c r="W2948" i="5"/>
  <c r="AC2948" i="5" s="1"/>
  <c r="X2948" i="5"/>
  <c r="AD2948" i="5" s="1"/>
  <c r="I2958" i="3" s="1"/>
  <c r="Y2948" i="5"/>
  <c r="AE2948" i="5" s="1"/>
  <c r="T2949" i="5"/>
  <c r="Z2949" i="5" s="1"/>
  <c r="E2959" i="3" s="1"/>
  <c r="U2949" i="5"/>
  <c r="AA2949" i="5" s="1"/>
  <c r="F2959" i="3" s="1"/>
  <c r="V2949" i="5"/>
  <c r="AB2949" i="5" s="1"/>
  <c r="G2959" i="3" s="1"/>
  <c r="W2949" i="5"/>
  <c r="AC2949" i="5" s="1"/>
  <c r="H2959" i="3" s="1"/>
  <c r="Y2949" i="5"/>
  <c r="AE2949" i="5" s="1"/>
  <c r="J2959" i="3" s="1"/>
  <c r="T2950" i="5"/>
  <c r="Z2950" i="5" s="1"/>
  <c r="E2960" i="3" s="1"/>
  <c r="U2950" i="5"/>
  <c r="AA2950" i="5" s="1"/>
  <c r="F2960" i="3" s="1"/>
  <c r="V2950" i="5"/>
  <c r="AB2950" i="5" s="1"/>
  <c r="G2960" i="3" s="1"/>
  <c r="W2950" i="5"/>
  <c r="AC2950" i="5" s="1"/>
  <c r="H2960" i="3" s="1"/>
  <c r="X2950" i="5"/>
  <c r="AD2950" i="5" s="1"/>
  <c r="I2960" i="3" s="1"/>
  <c r="Y2950" i="5"/>
  <c r="AE2950" i="5" s="1"/>
  <c r="J2960" i="3" s="1"/>
  <c r="U2951" i="5"/>
  <c r="AA2951" i="5" s="1"/>
  <c r="F2961" i="3" s="1"/>
  <c r="V2951" i="5"/>
  <c r="AB2951" i="5" s="1"/>
  <c r="W2951" i="5"/>
  <c r="AC2951" i="5" s="1"/>
  <c r="H2961" i="3" s="1"/>
  <c r="X2951" i="5"/>
  <c r="AD2951" i="5" s="1"/>
  <c r="I2961" i="3" s="1"/>
  <c r="Y2951" i="5"/>
  <c r="AE2951" i="5" s="1"/>
  <c r="J2961" i="3" s="1"/>
  <c r="T2952" i="5"/>
  <c r="Z2952" i="5" s="1"/>
  <c r="E2962" i="3" s="1"/>
  <c r="U2952" i="5"/>
  <c r="AA2952" i="5" s="1"/>
  <c r="F2962" i="3" s="1"/>
  <c r="W2952" i="5"/>
  <c r="AC2952" i="5" s="1"/>
  <c r="H2962" i="3" s="1"/>
  <c r="X2952" i="5"/>
  <c r="AD2952" i="5" s="1"/>
  <c r="I2962" i="3" s="1"/>
  <c r="Y2952" i="5"/>
  <c r="AE2952" i="5" s="1"/>
  <c r="J2962" i="3" s="1"/>
  <c r="T2953" i="5"/>
  <c r="Z2953" i="5" s="1"/>
  <c r="E2963" i="3" s="1"/>
  <c r="U2953" i="5"/>
  <c r="AA2953" i="5" s="1"/>
  <c r="F2963" i="3" s="1"/>
  <c r="V2953" i="5"/>
  <c r="AB2953" i="5" s="1"/>
  <c r="W2953" i="5"/>
  <c r="AC2953" i="5" s="1"/>
  <c r="H2963" i="3" s="1"/>
  <c r="Y2953" i="5"/>
  <c r="AE2953" i="5" s="1"/>
  <c r="J2963" i="3" s="1"/>
  <c r="T2954" i="5"/>
  <c r="Z2954" i="5" s="1"/>
  <c r="E2964" i="3" s="1"/>
  <c r="U2954" i="5"/>
  <c r="AA2954" i="5" s="1"/>
  <c r="F2964" i="3" s="1"/>
  <c r="V2954" i="5"/>
  <c r="AB2954" i="5" s="1"/>
  <c r="G2964" i="3" s="1"/>
  <c r="W2954" i="5"/>
  <c r="AC2954" i="5" s="1"/>
  <c r="H2964" i="3" s="1"/>
  <c r="X2954" i="5"/>
  <c r="AD2954" i="5" s="1"/>
  <c r="I2964" i="3" s="1"/>
  <c r="Y2954" i="5"/>
  <c r="AE2954" i="5" s="1"/>
  <c r="J2964" i="3" s="1"/>
  <c r="U2955" i="5"/>
  <c r="AA2955" i="5" s="1"/>
  <c r="F2965" i="3" s="1"/>
  <c r="V2955" i="5"/>
  <c r="AB2955" i="5" s="1"/>
  <c r="G2965" i="3" s="1"/>
  <c r="W2955" i="5"/>
  <c r="AC2955" i="5" s="1"/>
  <c r="H2965" i="3" s="1"/>
  <c r="X2955" i="5"/>
  <c r="AD2955" i="5" s="1"/>
  <c r="I2965" i="3" s="1"/>
  <c r="Y2955" i="5"/>
  <c r="AE2955" i="5" s="1"/>
  <c r="T2956" i="5"/>
  <c r="Z2956" i="5" s="1"/>
  <c r="E2966" i="3" s="1"/>
  <c r="U2956" i="5"/>
  <c r="AA2956" i="5" s="1"/>
  <c r="F2966" i="3" s="1"/>
  <c r="W2956" i="5"/>
  <c r="AC2956" i="5" s="1"/>
  <c r="H2966" i="3" s="1"/>
  <c r="X2956" i="5"/>
  <c r="AD2956" i="5" s="1"/>
  <c r="I2966" i="3" s="1"/>
  <c r="Y2956" i="5"/>
  <c r="AE2956" i="5" s="1"/>
  <c r="J2966" i="3" s="1"/>
  <c r="T2957" i="5"/>
  <c r="Z2957" i="5" s="1"/>
  <c r="E2967" i="3" s="1"/>
  <c r="U2957" i="5"/>
  <c r="AA2957" i="5" s="1"/>
  <c r="F2967" i="3" s="1"/>
  <c r="V2957" i="5"/>
  <c r="AB2957" i="5" s="1"/>
  <c r="G2967" i="3" s="1"/>
  <c r="W2957" i="5"/>
  <c r="AC2957" i="5" s="1"/>
  <c r="H2967" i="3" s="1"/>
  <c r="Y2957" i="5"/>
  <c r="AE2957" i="5" s="1"/>
  <c r="J2967" i="3" s="1"/>
  <c r="T2958" i="5"/>
  <c r="Z2958" i="5" s="1"/>
  <c r="U2958" i="5"/>
  <c r="AA2958" i="5" s="1"/>
  <c r="F2968" i="3" s="1"/>
  <c r="V2958" i="5"/>
  <c r="AB2958" i="5" s="1"/>
  <c r="G2968" i="3" s="1"/>
  <c r="W2958" i="5"/>
  <c r="AC2958" i="5" s="1"/>
  <c r="H2968" i="3" s="1"/>
  <c r="X2958" i="5"/>
  <c r="AD2958" i="5" s="1"/>
  <c r="I2968" i="3" s="1"/>
  <c r="Y2958" i="5"/>
  <c r="AE2958" i="5" s="1"/>
  <c r="J2968" i="3" s="1"/>
  <c r="U2959" i="5"/>
  <c r="AA2959" i="5" s="1"/>
  <c r="F2969" i="3" s="1"/>
  <c r="V2959" i="5"/>
  <c r="AB2959" i="5" s="1"/>
  <c r="G2969" i="3" s="1"/>
  <c r="W2959" i="5"/>
  <c r="AC2959" i="5" s="1"/>
  <c r="H2969" i="3" s="1"/>
  <c r="X2959" i="5"/>
  <c r="AD2959" i="5" s="1"/>
  <c r="I2969" i="3" s="1"/>
  <c r="Y2959" i="5"/>
  <c r="AE2959" i="5" s="1"/>
  <c r="J2969" i="3" s="1"/>
  <c r="T2960" i="5"/>
  <c r="Z2960" i="5" s="1"/>
  <c r="E2970" i="3" s="1"/>
  <c r="U2960" i="5"/>
  <c r="AA2960" i="5" s="1"/>
  <c r="F2970" i="3" s="1"/>
  <c r="W2960" i="5"/>
  <c r="AC2960" i="5" s="1"/>
  <c r="H2970" i="3" s="1"/>
  <c r="X2960" i="5"/>
  <c r="AD2960" i="5" s="1"/>
  <c r="Y2960" i="5"/>
  <c r="AE2960" i="5" s="1"/>
  <c r="J2970" i="3" s="1"/>
  <c r="T2961" i="5"/>
  <c r="Z2961" i="5" s="1"/>
  <c r="E2971" i="3" s="1"/>
  <c r="U2961" i="5"/>
  <c r="AA2961" i="5" s="1"/>
  <c r="F2971" i="3" s="1"/>
  <c r="V2961" i="5"/>
  <c r="AB2961" i="5" s="1"/>
  <c r="G2971" i="3" s="1"/>
  <c r="W2961" i="5"/>
  <c r="AC2961" i="5" s="1"/>
  <c r="H2971" i="3" s="1"/>
  <c r="Y2961" i="5"/>
  <c r="AE2961" i="5" s="1"/>
  <c r="J2971" i="3" s="1"/>
  <c r="T2962" i="5"/>
  <c r="Z2962" i="5" s="1"/>
  <c r="E2972" i="3" s="1"/>
  <c r="U2962" i="5"/>
  <c r="AA2962" i="5" s="1"/>
  <c r="F2972" i="3" s="1"/>
  <c r="V2962" i="5"/>
  <c r="AB2962" i="5" s="1"/>
  <c r="G2972" i="3" s="1"/>
  <c r="W2962" i="5"/>
  <c r="AC2962" i="5" s="1"/>
  <c r="H2972" i="3" s="1"/>
  <c r="X2962" i="5"/>
  <c r="AD2962" i="5" s="1"/>
  <c r="I2972" i="3" s="1"/>
  <c r="Y2962" i="5"/>
  <c r="AE2962" i="5" s="1"/>
  <c r="J2972" i="3" s="1"/>
  <c r="U2963" i="5"/>
  <c r="AA2963" i="5" s="1"/>
  <c r="F2973" i="3" s="1"/>
  <c r="V2963" i="5"/>
  <c r="AB2963" i="5" s="1"/>
  <c r="G2973" i="3" s="1"/>
  <c r="W2963" i="5"/>
  <c r="AC2963" i="5" s="1"/>
  <c r="H2973" i="3" s="1"/>
  <c r="X2963" i="5"/>
  <c r="AD2963" i="5" s="1"/>
  <c r="I2973" i="3" s="1"/>
  <c r="Y2963" i="5"/>
  <c r="AE2963" i="5" s="1"/>
  <c r="J2973" i="3" s="1"/>
  <c r="T2964" i="5"/>
  <c r="Z2964" i="5" s="1"/>
  <c r="E2974" i="3" s="1"/>
  <c r="U2964" i="5"/>
  <c r="AA2964" i="5" s="1"/>
  <c r="F2974" i="3" s="1"/>
  <c r="W2964" i="5"/>
  <c r="AC2964" i="5" s="1"/>
  <c r="H2974" i="3" s="1"/>
  <c r="X2964" i="5"/>
  <c r="AD2964" i="5" s="1"/>
  <c r="I2974" i="3" s="1"/>
  <c r="Y2964" i="5"/>
  <c r="AE2964" i="5" s="1"/>
  <c r="J2974" i="3" s="1"/>
  <c r="T2965" i="5"/>
  <c r="Z2965" i="5" s="1"/>
  <c r="E2975" i="3" s="1"/>
  <c r="U2965" i="5"/>
  <c r="AA2965" i="5" s="1"/>
  <c r="F2975" i="3" s="1"/>
  <c r="V2965" i="5"/>
  <c r="AB2965" i="5" s="1"/>
  <c r="G2975" i="3" s="1"/>
  <c r="W2965" i="5"/>
  <c r="AC2965" i="5" s="1"/>
  <c r="Y2965" i="5"/>
  <c r="AE2965" i="5" s="1"/>
  <c r="J2975" i="3" s="1"/>
  <c r="T2966" i="5"/>
  <c r="Z2966" i="5" s="1"/>
  <c r="E2976" i="3" s="1"/>
  <c r="U2966" i="5"/>
  <c r="AA2966" i="5" s="1"/>
  <c r="F2976" i="3" s="1"/>
  <c r="V2966" i="5"/>
  <c r="AB2966" i="5" s="1"/>
  <c r="G2976" i="3" s="1"/>
  <c r="W2966" i="5"/>
  <c r="AC2966" i="5" s="1"/>
  <c r="H2976" i="3" s="1"/>
  <c r="X2966" i="5"/>
  <c r="AD2966" i="5" s="1"/>
  <c r="Y2966" i="5"/>
  <c r="AE2966" i="5" s="1"/>
  <c r="U2967" i="5"/>
  <c r="AA2967" i="5" s="1"/>
  <c r="F2977" i="3" s="1"/>
  <c r="V2967" i="5"/>
  <c r="AB2967" i="5" s="1"/>
  <c r="G2977" i="3" s="1"/>
  <c r="W2967" i="5"/>
  <c r="AC2967" i="5" s="1"/>
  <c r="H2977" i="3" s="1"/>
  <c r="X2967" i="5"/>
  <c r="AD2967" i="5" s="1"/>
  <c r="I2977" i="3" s="1"/>
  <c r="Y2967" i="5"/>
  <c r="AE2967" i="5" s="1"/>
  <c r="J2977" i="3" s="1"/>
  <c r="T2968" i="5"/>
  <c r="Z2968" i="5" s="1"/>
  <c r="U2968" i="5"/>
  <c r="AA2968" i="5" s="1"/>
  <c r="F2978" i="3" s="1"/>
  <c r="W2968" i="5"/>
  <c r="AC2968" i="5" s="1"/>
  <c r="H2978" i="3" s="1"/>
  <c r="X2968" i="5"/>
  <c r="AD2968" i="5" s="1"/>
  <c r="I2978" i="3" s="1"/>
  <c r="Y2968" i="5"/>
  <c r="AE2968" i="5" s="1"/>
  <c r="J2978" i="3" s="1"/>
  <c r="T2969" i="5"/>
  <c r="Z2969" i="5" s="1"/>
  <c r="E2979" i="3" s="1"/>
  <c r="U2969" i="5"/>
  <c r="AA2969" i="5" s="1"/>
  <c r="F2979" i="3" s="1"/>
  <c r="V2969" i="5"/>
  <c r="AB2969" i="5" s="1"/>
  <c r="G2979" i="3" s="1"/>
  <c r="W2969" i="5"/>
  <c r="AC2969" i="5" s="1"/>
  <c r="H2979" i="3" s="1"/>
  <c r="Y2969" i="5"/>
  <c r="AE2969" i="5" s="1"/>
  <c r="T2970" i="5"/>
  <c r="Z2970" i="5" s="1"/>
  <c r="E2980" i="3" s="1"/>
  <c r="U2970" i="5"/>
  <c r="AA2970" i="5" s="1"/>
  <c r="F2980" i="3" s="1"/>
  <c r="V2970" i="5"/>
  <c r="AB2970" i="5" s="1"/>
  <c r="G2980" i="3" s="1"/>
  <c r="W2970" i="5"/>
  <c r="AC2970" i="5" s="1"/>
  <c r="H2980" i="3" s="1"/>
  <c r="X2970" i="5"/>
  <c r="AD2970" i="5" s="1"/>
  <c r="I2980" i="3" s="1"/>
  <c r="Y2970" i="5"/>
  <c r="AE2970" i="5" s="1"/>
  <c r="J2980" i="3" s="1"/>
  <c r="U2971" i="5"/>
  <c r="AA2971" i="5" s="1"/>
  <c r="F2981" i="3" s="1"/>
  <c r="V2971" i="5"/>
  <c r="AB2971" i="5" s="1"/>
  <c r="G2981" i="3" s="1"/>
  <c r="W2971" i="5"/>
  <c r="AC2971" i="5" s="1"/>
  <c r="H2981" i="3" s="1"/>
  <c r="X2971" i="5"/>
  <c r="AD2971" i="5" s="1"/>
  <c r="I2981" i="3" s="1"/>
  <c r="Y2971" i="5"/>
  <c r="AE2971" i="5" s="1"/>
  <c r="J2981" i="3" s="1"/>
  <c r="T2972" i="5"/>
  <c r="Z2972" i="5" s="1"/>
  <c r="E2982" i="3" s="1"/>
  <c r="U2972" i="5"/>
  <c r="AA2972" i="5" s="1"/>
  <c r="F2982" i="3" s="1"/>
  <c r="W2972" i="5"/>
  <c r="AC2972" i="5" s="1"/>
  <c r="H2982" i="3" s="1"/>
  <c r="X2972" i="5"/>
  <c r="AD2972" i="5" s="1"/>
  <c r="I2982" i="3" s="1"/>
  <c r="Y2972" i="5"/>
  <c r="AE2972" i="5" s="1"/>
  <c r="T2973" i="5"/>
  <c r="Z2973" i="5" s="1"/>
  <c r="E2983" i="3" s="1"/>
  <c r="U2973" i="5"/>
  <c r="AA2973" i="5" s="1"/>
  <c r="F2983" i="3" s="1"/>
  <c r="V2973" i="5"/>
  <c r="AB2973" i="5" s="1"/>
  <c r="G2983" i="3" s="1"/>
  <c r="W2973" i="5"/>
  <c r="AC2973" i="5" s="1"/>
  <c r="H2983" i="3" s="1"/>
  <c r="Y2973" i="5"/>
  <c r="AE2973" i="5" s="1"/>
  <c r="J2983" i="3" s="1"/>
  <c r="T2974" i="5"/>
  <c r="Z2974" i="5" s="1"/>
  <c r="E2984" i="3" s="1"/>
  <c r="U2974" i="5"/>
  <c r="AA2974" i="5" s="1"/>
  <c r="F2984" i="3" s="1"/>
  <c r="V2974" i="5"/>
  <c r="AB2974" i="5" s="1"/>
  <c r="G2984" i="3" s="1"/>
  <c r="W2974" i="5"/>
  <c r="AC2974" i="5" s="1"/>
  <c r="H2984" i="3" s="1"/>
  <c r="X2974" i="5"/>
  <c r="AD2974" i="5" s="1"/>
  <c r="I2984" i="3" s="1"/>
  <c r="Y2974" i="5"/>
  <c r="AE2974" i="5" s="1"/>
  <c r="J2984" i="3" s="1"/>
  <c r="U2975" i="5"/>
  <c r="AA2975" i="5" s="1"/>
  <c r="F2985" i="3" s="1"/>
  <c r="V2975" i="5"/>
  <c r="AB2975" i="5" s="1"/>
  <c r="G2985" i="3" s="1"/>
  <c r="W2975" i="5"/>
  <c r="AC2975" i="5" s="1"/>
  <c r="H2985" i="3" s="1"/>
  <c r="X2975" i="5"/>
  <c r="AD2975" i="5" s="1"/>
  <c r="I2985" i="3" s="1"/>
  <c r="Y2975" i="5"/>
  <c r="AE2975" i="5" s="1"/>
  <c r="T2976" i="5"/>
  <c r="Z2976" i="5" s="1"/>
  <c r="E2986" i="3" s="1"/>
  <c r="U2976" i="5"/>
  <c r="AA2976" i="5" s="1"/>
  <c r="W2976" i="5"/>
  <c r="AC2976" i="5" s="1"/>
  <c r="H2986" i="3" s="1"/>
  <c r="X2976" i="5"/>
  <c r="AD2976" i="5" s="1"/>
  <c r="I2986" i="3" s="1"/>
  <c r="Y2976" i="5"/>
  <c r="AE2976" i="5" s="1"/>
  <c r="J2986" i="3" s="1"/>
  <c r="T2977" i="5"/>
  <c r="Z2977" i="5" s="1"/>
  <c r="E2987" i="3" s="1"/>
  <c r="U2977" i="5"/>
  <c r="AA2977" i="5" s="1"/>
  <c r="F2987" i="3" s="1"/>
  <c r="V2977" i="5"/>
  <c r="AB2977" i="5" s="1"/>
  <c r="G2987" i="3" s="1"/>
  <c r="W2977" i="5"/>
  <c r="AC2977" i="5" s="1"/>
  <c r="H2987" i="3" s="1"/>
  <c r="Y2977" i="5"/>
  <c r="AE2977" i="5" s="1"/>
  <c r="J2987" i="3" s="1"/>
  <c r="T2978" i="5"/>
  <c r="Z2978" i="5" s="1"/>
  <c r="E2988" i="3" s="1"/>
  <c r="U2978" i="5"/>
  <c r="AA2978" i="5" s="1"/>
  <c r="F2988" i="3" s="1"/>
  <c r="V2978" i="5"/>
  <c r="AB2978" i="5" s="1"/>
  <c r="G2988" i="3" s="1"/>
  <c r="W2978" i="5"/>
  <c r="AC2978" i="5" s="1"/>
  <c r="H2988" i="3" s="1"/>
  <c r="X2978" i="5"/>
  <c r="AD2978" i="5" s="1"/>
  <c r="I2988" i="3" s="1"/>
  <c r="Y2978" i="5"/>
  <c r="AE2978" i="5" s="1"/>
  <c r="J2988" i="3" s="1"/>
  <c r="U2979" i="5"/>
  <c r="AA2979" i="5" s="1"/>
  <c r="F2989" i="3" s="1"/>
  <c r="V2979" i="5"/>
  <c r="AB2979" i="5" s="1"/>
  <c r="G2989" i="3" s="1"/>
  <c r="W2979" i="5"/>
  <c r="AC2979" i="5" s="1"/>
  <c r="H2989" i="3" s="1"/>
  <c r="X2979" i="5"/>
  <c r="AD2979" i="5" s="1"/>
  <c r="I2989" i="3" s="1"/>
  <c r="Y2979" i="5"/>
  <c r="AE2979" i="5" s="1"/>
  <c r="J2989" i="3" s="1"/>
  <c r="T2980" i="5"/>
  <c r="Z2980" i="5" s="1"/>
  <c r="E2990" i="3" s="1"/>
  <c r="U2980" i="5"/>
  <c r="AA2980" i="5" s="1"/>
  <c r="F2990" i="3" s="1"/>
  <c r="W2980" i="5"/>
  <c r="AC2980" i="5" s="1"/>
  <c r="H2990" i="3" s="1"/>
  <c r="X2980" i="5"/>
  <c r="AD2980" i="5" s="1"/>
  <c r="I2990" i="3" s="1"/>
  <c r="Y2980" i="5"/>
  <c r="AE2980" i="5" s="1"/>
  <c r="J2990" i="3" s="1"/>
  <c r="T2981" i="5"/>
  <c r="Z2981" i="5" s="1"/>
  <c r="E2991" i="3" s="1"/>
  <c r="U2981" i="5"/>
  <c r="AA2981" i="5" s="1"/>
  <c r="F2991" i="3" s="1"/>
  <c r="V2981" i="5"/>
  <c r="AB2981" i="5" s="1"/>
  <c r="G2991" i="3" s="1"/>
  <c r="W2981" i="5"/>
  <c r="AC2981" i="5" s="1"/>
  <c r="H2991" i="3" s="1"/>
  <c r="Y2981" i="5"/>
  <c r="AE2981" i="5" s="1"/>
  <c r="T2982" i="5"/>
  <c r="Z2982" i="5" s="1"/>
  <c r="E2992" i="3" s="1"/>
  <c r="U2982" i="5"/>
  <c r="AA2982" i="5" s="1"/>
  <c r="F2992" i="3" s="1"/>
  <c r="V2982" i="5"/>
  <c r="AB2982" i="5" s="1"/>
  <c r="G2992" i="3" s="1"/>
  <c r="W2982" i="5"/>
  <c r="AC2982" i="5" s="1"/>
  <c r="H2992" i="3" s="1"/>
  <c r="X2982" i="5"/>
  <c r="AD2982" i="5" s="1"/>
  <c r="I2992" i="3" s="1"/>
  <c r="Y2982" i="5"/>
  <c r="AE2982" i="5" s="1"/>
  <c r="J2992" i="3" s="1"/>
  <c r="U2983" i="5"/>
  <c r="AA2983" i="5" s="1"/>
  <c r="F2993" i="3" s="1"/>
  <c r="V2983" i="5"/>
  <c r="AB2983" i="5" s="1"/>
  <c r="G2993" i="3" s="1"/>
  <c r="W2983" i="5"/>
  <c r="AC2983" i="5" s="1"/>
  <c r="H2993" i="3" s="1"/>
  <c r="X2983" i="5"/>
  <c r="AD2983" i="5" s="1"/>
  <c r="I2993" i="3" s="1"/>
  <c r="Y2983" i="5"/>
  <c r="AE2983" i="5" s="1"/>
  <c r="J2993" i="3" s="1"/>
  <c r="T2984" i="5"/>
  <c r="Z2984" i="5" s="1"/>
  <c r="E2994" i="3" s="1"/>
  <c r="U2984" i="5"/>
  <c r="AA2984" i="5" s="1"/>
  <c r="F2994" i="3" s="1"/>
  <c r="W2984" i="5"/>
  <c r="AC2984" i="5" s="1"/>
  <c r="H2994" i="3" s="1"/>
  <c r="X2984" i="5"/>
  <c r="AD2984" i="5" s="1"/>
  <c r="I2994" i="3" s="1"/>
  <c r="Y2984" i="5"/>
  <c r="AE2984" i="5" s="1"/>
  <c r="T2985" i="5"/>
  <c r="Z2985" i="5" s="1"/>
  <c r="E2995" i="3" s="1"/>
  <c r="U2985" i="5"/>
  <c r="AA2985" i="5" s="1"/>
  <c r="F2995" i="3" s="1"/>
  <c r="V2985" i="5"/>
  <c r="AB2985" i="5" s="1"/>
  <c r="G2995" i="3" s="1"/>
  <c r="W2985" i="5"/>
  <c r="AC2985" i="5" s="1"/>
  <c r="H2995" i="3" s="1"/>
  <c r="Y2985" i="5"/>
  <c r="AE2985" i="5" s="1"/>
  <c r="J2995" i="3" s="1"/>
  <c r="T2986" i="5"/>
  <c r="Z2986" i="5" s="1"/>
  <c r="E2996" i="3" s="1"/>
  <c r="U2986" i="5"/>
  <c r="AA2986" i="5" s="1"/>
  <c r="F2996" i="3" s="1"/>
  <c r="V2986" i="5"/>
  <c r="AB2986" i="5" s="1"/>
  <c r="G2996" i="3" s="1"/>
  <c r="W2986" i="5"/>
  <c r="AC2986" i="5" s="1"/>
  <c r="H2996" i="3" s="1"/>
  <c r="X2986" i="5"/>
  <c r="AD2986" i="5" s="1"/>
  <c r="I2996" i="3" s="1"/>
  <c r="Y2986" i="5"/>
  <c r="AE2986" i="5" s="1"/>
  <c r="U2987" i="5"/>
  <c r="AA2987" i="5" s="1"/>
  <c r="F2997" i="3" s="1"/>
  <c r="V2987" i="5"/>
  <c r="AB2987" i="5" s="1"/>
  <c r="G2997" i="3" s="1"/>
  <c r="W2987" i="5"/>
  <c r="AC2987" i="5" s="1"/>
  <c r="H2997" i="3" s="1"/>
  <c r="X2987" i="5"/>
  <c r="AD2987" i="5" s="1"/>
  <c r="I2997" i="3" s="1"/>
  <c r="Y2987" i="5"/>
  <c r="AE2987" i="5" s="1"/>
  <c r="J2997" i="3" s="1"/>
  <c r="T2988" i="5"/>
  <c r="Z2988" i="5" s="1"/>
  <c r="E2998" i="3" s="1"/>
  <c r="U2988" i="5"/>
  <c r="AA2988" i="5" s="1"/>
  <c r="F2998" i="3" s="1"/>
  <c r="W2988" i="5"/>
  <c r="AC2988" i="5" s="1"/>
  <c r="H2998" i="3" s="1"/>
  <c r="X2988" i="5"/>
  <c r="AD2988" i="5" s="1"/>
  <c r="I2998" i="3" s="1"/>
  <c r="Y2988" i="5"/>
  <c r="AE2988" i="5" s="1"/>
  <c r="J2998" i="3" s="1"/>
  <c r="T2989" i="5"/>
  <c r="Z2989" i="5" s="1"/>
  <c r="E2999" i="3" s="1"/>
  <c r="U2989" i="5"/>
  <c r="AA2989" i="5" s="1"/>
  <c r="F2999" i="3" s="1"/>
  <c r="V2989" i="5"/>
  <c r="AB2989" i="5" s="1"/>
  <c r="G2999" i="3" s="1"/>
  <c r="W2989" i="5"/>
  <c r="AC2989" i="5" s="1"/>
  <c r="Y2989" i="5"/>
  <c r="AE2989" i="5" s="1"/>
  <c r="J2999" i="3" s="1"/>
  <c r="T2990" i="5"/>
  <c r="Z2990" i="5" s="1"/>
  <c r="E3000" i="3" s="1"/>
  <c r="U2990" i="5"/>
  <c r="AA2990" i="5" s="1"/>
  <c r="F3000" i="3" s="1"/>
  <c r="V2990" i="5"/>
  <c r="AB2990" i="5" s="1"/>
  <c r="G3000" i="3" s="1"/>
  <c r="W2990" i="5"/>
  <c r="AC2990" i="5" s="1"/>
  <c r="H3000" i="3" s="1"/>
  <c r="X2990" i="5"/>
  <c r="AD2990" i="5" s="1"/>
  <c r="I3000" i="3" s="1"/>
  <c r="Y2990" i="5"/>
  <c r="AE2990" i="5" s="1"/>
  <c r="J3000" i="3" s="1"/>
  <c r="U2991" i="5"/>
  <c r="AA2991" i="5" s="1"/>
  <c r="V2991" i="5"/>
  <c r="AB2991" i="5" s="1"/>
  <c r="G3001" i="3" s="1"/>
  <c r="W2991" i="5"/>
  <c r="AC2991" i="5" s="1"/>
  <c r="H3001" i="3" s="1"/>
  <c r="X2991" i="5"/>
  <c r="AD2991" i="5" s="1"/>
  <c r="I3001" i="3" s="1"/>
  <c r="Y2991" i="5"/>
  <c r="AE2991" i="5" s="1"/>
  <c r="J3001" i="3" s="1"/>
  <c r="T2992" i="5"/>
  <c r="Z2992" i="5" s="1"/>
  <c r="E3002" i="3" s="1"/>
  <c r="U2992" i="5"/>
  <c r="AA2992" i="5" s="1"/>
  <c r="F3002" i="3" s="1"/>
  <c r="W2992" i="5"/>
  <c r="AC2992" i="5" s="1"/>
  <c r="H3002" i="3" s="1"/>
  <c r="X2992" i="5"/>
  <c r="AD2992" i="5" s="1"/>
  <c r="I3002" i="3" s="1"/>
  <c r="Y2992" i="5"/>
  <c r="AE2992" i="5" s="1"/>
  <c r="J3002" i="3" s="1"/>
  <c r="T2993" i="5"/>
  <c r="Z2993" i="5" s="1"/>
  <c r="E3003" i="3" s="1"/>
  <c r="U2993" i="5"/>
  <c r="AA2993" i="5" s="1"/>
  <c r="F3003" i="3" s="1"/>
  <c r="V2993" i="5"/>
  <c r="AB2993" i="5" s="1"/>
  <c r="G3003" i="3" s="1"/>
  <c r="W2993" i="5"/>
  <c r="AC2993" i="5" s="1"/>
  <c r="H3003" i="3" s="1"/>
  <c r="Y2993" i="5"/>
  <c r="AE2993" i="5" s="1"/>
  <c r="J3003" i="3" s="1"/>
  <c r="T2994" i="5"/>
  <c r="Z2994" i="5" s="1"/>
  <c r="E3004" i="3" s="1"/>
  <c r="U2994" i="5"/>
  <c r="AA2994" i="5" s="1"/>
  <c r="F3004" i="3" s="1"/>
  <c r="V2994" i="5"/>
  <c r="AB2994" i="5" s="1"/>
  <c r="G3004" i="3" s="1"/>
  <c r="W2994" i="5"/>
  <c r="AC2994" i="5" s="1"/>
  <c r="H3004" i="3" s="1"/>
  <c r="X2994" i="5"/>
  <c r="AD2994" i="5" s="1"/>
  <c r="I3004" i="3" s="1"/>
  <c r="Y2994" i="5"/>
  <c r="AE2994" i="5" s="1"/>
  <c r="J3004" i="3" s="1"/>
  <c r="U2995" i="5"/>
  <c r="AA2995" i="5" s="1"/>
  <c r="F3005" i="3" s="1"/>
  <c r="V2995" i="5"/>
  <c r="AB2995" i="5" s="1"/>
  <c r="G3005" i="3" s="1"/>
  <c r="W2995" i="5"/>
  <c r="AC2995" i="5" s="1"/>
  <c r="X2995" i="5"/>
  <c r="AD2995" i="5" s="1"/>
  <c r="I3005" i="3" s="1"/>
  <c r="Y2995" i="5"/>
  <c r="AE2995" i="5" s="1"/>
  <c r="J3005" i="3" s="1"/>
  <c r="T2996" i="5"/>
  <c r="Z2996" i="5" s="1"/>
  <c r="E3006" i="3" s="1"/>
  <c r="U2996" i="5"/>
  <c r="AA2996" i="5" s="1"/>
  <c r="F3006" i="3" s="1"/>
  <c r="W2996" i="5"/>
  <c r="AC2996" i="5" s="1"/>
  <c r="H3006" i="3" s="1"/>
  <c r="X2996" i="5"/>
  <c r="AD2996" i="5" s="1"/>
  <c r="I3006" i="3" s="1"/>
  <c r="Y2996" i="5"/>
  <c r="AE2996" i="5" s="1"/>
  <c r="J3006" i="3" s="1"/>
  <c r="T2997" i="5"/>
  <c r="Z2997" i="5" s="1"/>
  <c r="E3007" i="3" s="1"/>
  <c r="U2997" i="5"/>
  <c r="AA2997" i="5" s="1"/>
  <c r="F3007" i="3" s="1"/>
  <c r="V2997" i="5"/>
  <c r="AB2997" i="5" s="1"/>
  <c r="G3007" i="3" s="1"/>
  <c r="W2997" i="5"/>
  <c r="AC2997" i="5" s="1"/>
  <c r="H3007" i="3" s="1"/>
  <c r="Y2997" i="5"/>
  <c r="AE2997" i="5" s="1"/>
  <c r="J3007" i="3" s="1"/>
  <c r="T2998" i="5"/>
  <c r="Z2998" i="5" s="1"/>
  <c r="E3008" i="3" s="1"/>
  <c r="U2998" i="5"/>
  <c r="AA2998" i="5" s="1"/>
  <c r="F3008" i="3" s="1"/>
  <c r="V2998" i="5"/>
  <c r="AB2998" i="5" s="1"/>
  <c r="G3008" i="3" s="1"/>
  <c r="W2998" i="5"/>
  <c r="AC2998" i="5" s="1"/>
  <c r="H3008" i="3" s="1"/>
  <c r="X2998" i="5"/>
  <c r="AD2998" i="5" s="1"/>
  <c r="I3008" i="3" s="1"/>
  <c r="Y2998" i="5"/>
  <c r="AE2998" i="5" s="1"/>
  <c r="J3008" i="3" s="1"/>
  <c r="U2999" i="5"/>
  <c r="AA2999" i="5" s="1"/>
  <c r="V2999" i="5"/>
  <c r="AB2999" i="5" s="1"/>
  <c r="G3009" i="3" s="1"/>
  <c r="W2999" i="5"/>
  <c r="AC2999" i="5" s="1"/>
  <c r="H3009" i="3" s="1"/>
  <c r="X2999" i="5"/>
  <c r="AD2999" i="5" s="1"/>
  <c r="I3009" i="3" s="1"/>
  <c r="Y2999" i="5"/>
  <c r="AE2999" i="5" s="1"/>
  <c r="J3009" i="3" s="1"/>
  <c r="T3000" i="5"/>
  <c r="Z3000" i="5" s="1"/>
  <c r="E3010" i="3" s="1"/>
  <c r="U3000" i="5"/>
  <c r="AA3000" i="5" s="1"/>
  <c r="F3010" i="3" s="1"/>
  <c r="W3000" i="5"/>
  <c r="AC3000" i="5" s="1"/>
  <c r="H3010" i="3" s="1"/>
  <c r="X3000" i="5"/>
  <c r="AD3000" i="5" s="1"/>
  <c r="Y3000" i="5"/>
  <c r="AE3000" i="5" s="1"/>
  <c r="J3010" i="3" s="1"/>
  <c r="T3001" i="5"/>
  <c r="Z3001" i="5" s="1"/>
  <c r="E3011" i="3" s="1"/>
  <c r="U3001" i="5"/>
  <c r="AA3001" i="5" s="1"/>
  <c r="F3011" i="3" s="1"/>
  <c r="V3001" i="5"/>
  <c r="AB3001" i="5" s="1"/>
  <c r="G3011" i="3" s="1"/>
  <c r="W3001" i="5"/>
  <c r="AC3001" i="5" s="1"/>
  <c r="H3011" i="3" s="1"/>
  <c r="Y3001" i="5"/>
  <c r="AE3001" i="5" s="1"/>
  <c r="T3002" i="5"/>
  <c r="Z3002" i="5" s="1"/>
  <c r="E3012" i="3" s="1"/>
  <c r="U3002" i="5"/>
  <c r="AA3002" i="5" s="1"/>
  <c r="F3012" i="3" s="1"/>
  <c r="V3002" i="5"/>
  <c r="AB3002" i="5" s="1"/>
  <c r="G3012" i="3" s="1"/>
  <c r="W3002" i="5"/>
  <c r="AC3002" i="5" s="1"/>
  <c r="H3012" i="3" s="1"/>
  <c r="X3002" i="5"/>
  <c r="AD3002" i="5" s="1"/>
  <c r="I3012" i="3" s="1"/>
  <c r="Y3002" i="5"/>
  <c r="AE3002" i="5" s="1"/>
  <c r="J3012" i="3" s="1"/>
  <c r="U3003" i="5"/>
  <c r="AA3003" i="5" s="1"/>
  <c r="F3013" i="3" s="1"/>
  <c r="V3003" i="5"/>
  <c r="AB3003" i="5" s="1"/>
  <c r="G3013" i="3" s="1"/>
  <c r="W3003" i="5"/>
  <c r="AC3003" i="5" s="1"/>
  <c r="H3013" i="3" s="1"/>
  <c r="X3003" i="5"/>
  <c r="AD3003" i="5" s="1"/>
  <c r="I3013" i="3" s="1"/>
  <c r="Y3003" i="5"/>
  <c r="AE3003" i="5" s="1"/>
  <c r="J3013" i="3" s="1"/>
  <c r="T3004" i="5"/>
  <c r="Z3004" i="5" s="1"/>
  <c r="E3014" i="3" s="1"/>
  <c r="U3004" i="5"/>
  <c r="AA3004" i="5" s="1"/>
  <c r="F3014" i="3" s="1"/>
  <c r="W3004" i="5"/>
  <c r="AC3004" i="5" s="1"/>
  <c r="H3014" i="3" s="1"/>
  <c r="X3004" i="5"/>
  <c r="AD3004" i="5" s="1"/>
  <c r="Y3004" i="5"/>
  <c r="AE3004" i="5" s="1"/>
  <c r="J3014" i="3" s="1"/>
  <c r="T3005" i="5"/>
  <c r="Z3005" i="5" s="1"/>
  <c r="E3015" i="3" s="1"/>
  <c r="U3005" i="5"/>
  <c r="AA3005" i="5" s="1"/>
  <c r="F3015" i="3" s="1"/>
  <c r="V3005" i="5"/>
  <c r="AB3005" i="5" s="1"/>
  <c r="G3015" i="3" s="1"/>
  <c r="W3005" i="5"/>
  <c r="AC3005" i="5" s="1"/>
  <c r="H3015" i="3" s="1"/>
  <c r="Y3005" i="5"/>
  <c r="AE3005" i="5" s="1"/>
  <c r="J3015" i="3" s="1"/>
  <c r="T3006" i="5"/>
  <c r="Z3006" i="5" s="1"/>
  <c r="E3016" i="3" s="1"/>
  <c r="U3006" i="5"/>
  <c r="AA3006" i="5" s="1"/>
  <c r="F3016" i="3" s="1"/>
  <c r="V3006" i="5"/>
  <c r="AB3006" i="5" s="1"/>
  <c r="G3016" i="3" s="1"/>
  <c r="W3006" i="5"/>
  <c r="AC3006" i="5" s="1"/>
  <c r="H3016" i="3" s="1"/>
  <c r="X3006" i="5"/>
  <c r="AD3006" i="5" s="1"/>
  <c r="I3016" i="3" s="1"/>
  <c r="Y3006" i="5"/>
  <c r="AE3006" i="5" s="1"/>
  <c r="J3016" i="3" s="1"/>
  <c r="U3007" i="5"/>
  <c r="AA3007" i="5" s="1"/>
  <c r="F3017" i="3" s="1"/>
  <c r="V3007" i="5"/>
  <c r="AB3007" i="5" s="1"/>
  <c r="G3017" i="3" s="1"/>
  <c r="W3007" i="5"/>
  <c r="AC3007" i="5" s="1"/>
  <c r="H3017" i="3" s="1"/>
  <c r="X3007" i="5"/>
  <c r="AD3007" i="5" s="1"/>
  <c r="I3017" i="3" s="1"/>
  <c r="Y3007" i="5"/>
  <c r="AE3007" i="5" s="1"/>
  <c r="J3017" i="3" s="1"/>
  <c r="T3008" i="5"/>
  <c r="Z3008" i="5" s="1"/>
  <c r="U3008" i="5"/>
  <c r="AA3008" i="5" s="1"/>
  <c r="W3008" i="5"/>
  <c r="AC3008" i="5" s="1"/>
  <c r="H3018" i="3" s="1"/>
  <c r="X3008" i="5"/>
  <c r="AD3008" i="5" s="1"/>
  <c r="I3018" i="3" s="1"/>
  <c r="Y3008" i="5"/>
  <c r="AE3008" i="5" s="1"/>
  <c r="J3018" i="3" s="1"/>
  <c r="T3009" i="5"/>
  <c r="Z3009" i="5" s="1"/>
  <c r="E3019" i="3" s="1"/>
  <c r="U3009" i="5"/>
  <c r="AA3009" i="5" s="1"/>
  <c r="F3019" i="3" s="1"/>
  <c r="V3009" i="5"/>
  <c r="AB3009" i="5" s="1"/>
  <c r="G3019" i="3" s="1"/>
  <c r="W3009" i="5"/>
  <c r="AC3009" i="5" s="1"/>
  <c r="H3019" i="3" s="1"/>
  <c r="Y3009" i="5"/>
  <c r="AE3009" i="5" s="1"/>
  <c r="J3019" i="3" s="1"/>
  <c r="T3010" i="5"/>
  <c r="Z3010" i="5" s="1"/>
  <c r="E3020" i="3" s="1"/>
  <c r="U3010" i="5"/>
  <c r="AA3010" i="5" s="1"/>
  <c r="F3020" i="3" s="1"/>
  <c r="V3010" i="5"/>
  <c r="AB3010" i="5" s="1"/>
  <c r="G3020" i="3" s="1"/>
  <c r="W3010" i="5"/>
  <c r="AC3010" i="5" s="1"/>
  <c r="H3020" i="3" s="1"/>
  <c r="X3010" i="5"/>
  <c r="AD3010" i="5" s="1"/>
  <c r="I3020" i="3" s="1"/>
  <c r="Y3010" i="5"/>
  <c r="AE3010" i="5" s="1"/>
  <c r="J3020" i="3" s="1"/>
  <c r="U3011" i="5"/>
  <c r="AA3011" i="5" s="1"/>
  <c r="F3021" i="3" s="1"/>
  <c r="V3011" i="5"/>
  <c r="AB3011" i="5" s="1"/>
  <c r="G3021" i="3" s="1"/>
  <c r="W3011" i="5"/>
  <c r="AC3011" i="5" s="1"/>
  <c r="H3021" i="3" s="1"/>
  <c r="X3011" i="5"/>
  <c r="AD3011" i="5" s="1"/>
  <c r="I3021" i="3" s="1"/>
  <c r="Y3011" i="5"/>
  <c r="AE3011" i="5" s="1"/>
  <c r="J3021" i="3" s="1"/>
  <c r="T3012" i="5"/>
  <c r="Z3012" i="5" s="1"/>
  <c r="E3022" i="3" s="1"/>
  <c r="U3012" i="5"/>
  <c r="AA3012" i="5" s="1"/>
  <c r="W3012" i="5"/>
  <c r="AC3012" i="5" s="1"/>
  <c r="H3022" i="3" s="1"/>
  <c r="X3012" i="5"/>
  <c r="AD3012" i="5" s="1"/>
  <c r="I3022" i="3" s="1"/>
  <c r="Y3012" i="5"/>
  <c r="AE3012" i="5" s="1"/>
  <c r="J3022" i="3" s="1"/>
  <c r="T3013" i="5"/>
  <c r="Z3013" i="5" s="1"/>
  <c r="E3023" i="3" s="1"/>
  <c r="U3013" i="5"/>
  <c r="AA3013" i="5" s="1"/>
  <c r="F3023" i="3" s="1"/>
  <c r="V3013" i="5"/>
  <c r="AB3013" i="5" s="1"/>
  <c r="G3023" i="3" s="1"/>
  <c r="W3013" i="5"/>
  <c r="AC3013" i="5" s="1"/>
  <c r="H3023" i="3" s="1"/>
  <c r="Y3013" i="5"/>
  <c r="AE3013" i="5" s="1"/>
  <c r="T3014" i="5"/>
  <c r="Z3014" i="5" s="1"/>
  <c r="E3024" i="3" s="1"/>
  <c r="U3014" i="5"/>
  <c r="AA3014" i="5" s="1"/>
  <c r="F3024" i="3" s="1"/>
  <c r="V3014" i="5"/>
  <c r="AB3014" i="5" s="1"/>
  <c r="G3024" i="3" s="1"/>
  <c r="W3014" i="5"/>
  <c r="AC3014" i="5" s="1"/>
  <c r="H3024" i="3" s="1"/>
  <c r="X3014" i="5"/>
  <c r="AD3014" i="5" s="1"/>
  <c r="I3024" i="3" s="1"/>
  <c r="Y3014" i="5"/>
  <c r="AE3014" i="5" s="1"/>
  <c r="J3024" i="3" s="1"/>
  <c r="U3015" i="5"/>
  <c r="AA3015" i="5" s="1"/>
  <c r="F3025" i="3" s="1"/>
  <c r="V3015" i="5"/>
  <c r="AB3015" i="5" s="1"/>
  <c r="G3025" i="3" s="1"/>
  <c r="W3015" i="5"/>
  <c r="AC3015" i="5" s="1"/>
  <c r="H3025" i="3" s="1"/>
  <c r="X3015" i="5"/>
  <c r="AD3015" i="5" s="1"/>
  <c r="I3025" i="3" s="1"/>
  <c r="Y3015" i="5"/>
  <c r="AE3015" i="5" s="1"/>
  <c r="J3025" i="3" s="1"/>
  <c r="T3016" i="5"/>
  <c r="Z3016" i="5" s="1"/>
  <c r="E3026" i="3" s="1"/>
  <c r="U3016" i="5"/>
  <c r="AA3016" i="5" s="1"/>
  <c r="F3026" i="3" s="1"/>
  <c r="W3016" i="5"/>
  <c r="AC3016" i="5" s="1"/>
  <c r="H3026" i="3" s="1"/>
  <c r="X3016" i="5"/>
  <c r="AD3016" i="5" s="1"/>
  <c r="I3026" i="3" s="1"/>
  <c r="Y3016" i="5"/>
  <c r="AE3016" i="5" s="1"/>
  <c r="J3026" i="3" s="1"/>
  <c r="T3017" i="5"/>
  <c r="Z3017" i="5" s="1"/>
  <c r="E3027" i="3" s="1"/>
  <c r="U3017" i="5"/>
  <c r="AA3017" i="5" s="1"/>
  <c r="F3027" i="3" s="1"/>
  <c r="V3017" i="5"/>
  <c r="AB3017" i="5" s="1"/>
  <c r="G3027" i="3" s="1"/>
  <c r="W3017" i="5"/>
  <c r="AC3017" i="5" s="1"/>
  <c r="H3027" i="3" s="1"/>
  <c r="Y3017" i="5"/>
  <c r="AE3017" i="5" s="1"/>
  <c r="J3027" i="3" s="1"/>
  <c r="T3018" i="5"/>
  <c r="Z3018" i="5" s="1"/>
  <c r="E3028" i="3" s="1"/>
  <c r="U3018" i="5"/>
  <c r="AA3018" i="5" s="1"/>
  <c r="F3028" i="3" s="1"/>
  <c r="V3018" i="5"/>
  <c r="AB3018" i="5" s="1"/>
  <c r="G3028" i="3" s="1"/>
  <c r="W3018" i="5"/>
  <c r="AC3018" i="5" s="1"/>
  <c r="H3028" i="3" s="1"/>
  <c r="X3018" i="5"/>
  <c r="AD3018" i="5" s="1"/>
  <c r="I3028" i="3" s="1"/>
  <c r="Y3018" i="5"/>
  <c r="AE3018" i="5" s="1"/>
  <c r="J3028" i="3" s="1"/>
  <c r="U3019" i="5"/>
  <c r="AA3019" i="5" s="1"/>
  <c r="F3029" i="3" s="1"/>
  <c r="V3019" i="5"/>
  <c r="AB3019" i="5" s="1"/>
  <c r="G3029" i="3" s="1"/>
  <c r="W3019" i="5"/>
  <c r="AC3019" i="5" s="1"/>
  <c r="H3029" i="3" s="1"/>
  <c r="X3019" i="5"/>
  <c r="AD3019" i="5" s="1"/>
  <c r="I3029" i="3" s="1"/>
  <c r="Y3019" i="5"/>
  <c r="AE3019" i="5" s="1"/>
  <c r="T3020" i="5"/>
  <c r="Z3020" i="5" s="1"/>
  <c r="E3030" i="3" s="1"/>
  <c r="U3020" i="5"/>
  <c r="AA3020" i="5" s="1"/>
  <c r="F3030" i="3" s="1"/>
  <c r="W3020" i="5"/>
  <c r="AC3020" i="5" s="1"/>
  <c r="X3020" i="5"/>
  <c r="AD3020" i="5" s="1"/>
  <c r="I3030" i="3" s="1"/>
  <c r="Y3020" i="5"/>
  <c r="AE3020" i="5" s="1"/>
  <c r="J3030" i="3" s="1"/>
  <c r="T3021" i="5"/>
  <c r="Z3021" i="5" s="1"/>
  <c r="E3031" i="3" s="1"/>
  <c r="U3021" i="5"/>
  <c r="AA3021" i="5" s="1"/>
  <c r="F3031" i="3" s="1"/>
  <c r="V3021" i="5"/>
  <c r="AB3021" i="5" s="1"/>
  <c r="G3031" i="3" s="1"/>
  <c r="W3021" i="5"/>
  <c r="AC3021" i="5" s="1"/>
  <c r="H3031" i="3" s="1"/>
  <c r="Y3021" i="5"/>
  <c r="AE3021" i="5" s="1"/>
  <c r="J3031" i="3" s="1"/>
  <c r="T3022" i="5"/>
  <c r="Z3022" i="5" s="1"/>
  <c r="E3032" i="3" s="1"/>
  <c r="U3022" i="5"/>
  <c r="AA3022" i="5" s="1"/>
  <c r="F3032" i="3" s="1"/>
  <c r="V3022" i="5"/>
  <c r="AB3022" i="5" s="1"/>
  <c r="G3032" i="3" s="1"/>
  <c r="W3022" i="5"/>
  <c r="AC3022" i="5" s="1"/>
  <c r="H3032" i="3" s="1"/>
  <c r="X3022" i="5"/>
  <c r="AD3022" i="5" s="1"/>
  <c r="I3032" i="3" s="1"/>
  <c r="Y3022" i="5"/>
  <c r="AE3022" i="5" s="1"/>
  <c r="J3032" i="3" s="1"/>
  <c r="U3023" i="5"/>
  <c r="AA3023" i="5" s="1"/>
  <c r="F3033" i="3" s="1"/>
  <c r="V3023" i="5"/>
  <c r="AB3023" i="5" s="1"/>
  <c r="G3033" i="3" s="1"/>
  <c r="W3023" i="5"/>
  <c r="AC3023" i="5" s="1"/>
  <c r="H3033" i="3" s="1"/>
  <c r="X3023" i="5"/>
  <c r="AD3023" i="5" s="1"/>
  <c r="I3033" i="3" s="1"/>
  <c r="Y3023" i="5"/>
  <c r="AE3023" i="5" s="1"/>
  <c r="J3033" i="3" s="1"/>
  <c r="T3024" i="5"/>
  <c r="Z3024" i="5" s="1"/>
  <c r="E3034" i="3" s="1"/>
  <c r="U3024" i="5"/>
  <c r="AA3024" i="5" s="1"/>
  <c r="F3034" i="3" s="1"/>
  <c r="W3024" i="5"/>
  <c r="AC3024" i="5" s="1"/>
  <c r="H3034" i="3" s="1"/>
  <c r="X3024" i="5"/>
  <c r="AD3024" i="5" s="1"/>
  <c r="I3034" i="3" s="1"/>
  <c r="Y3024" i="5"/>
  <c r="AE3024" i="5" s="1"/>
  <c r="J3034" i="3" s="1"/>
  <c r="T3025" i="5"/>
  <c r="Z3025" i="5" s="1"/>
  <c r="E3035" i="3" s="1"/>
  <c r="U3025" i="5"/>
  <c r="AA3025" i="5" s="1"/>
  <c r="F3035" i="3" s="1"/>
  <c r="V3025" i="5"/>
  <c r="AB3025" i="5" s="1"/>
  <c r="G3035" i="3" s="1"/>
  <c r="W3025" i="5"/>
  <c r="AC3025" i="5" s="1"/>
  <c r="H3035" i="3" s="1"/>
  <c r="Y3025" i="5"/>
  <c r="AE3025" i="5" s="1"/>
  <c r="J3035" i="3" s="1"/>
  <c r="T3026" i="5"/>
  <c r="Z3026" i="5" s="1"/>
  <c r="E3036" i="3" s="1"/>
  <c r="U3026" i="5"/>
  <c r="AA3026" i="5" s="1"/>
  <c r="V3026" i="5"/>
  <c r="AB3026" i="5" s="1"/>
  <c r="G3036" i="3" s="1"/>
  <c r="W3026" i="5"/>
  <c r="AC3026" i="5" s="1"/>
  <c r="X3026" i="5"/>
  <c r="AD3026" i="5" s="1"/>
  <c r="I3036" i="3" s="1"/>
  <c r="Y3026" i="5"/>
  <c r="AE3026" i="5" s="1"/>
  <c r="J3036" i="3" s="1"/>
  <c r="U3027" i="5"/>
  <c r="AA3027" i="5" s="1"/>
  <c r="F3037" i="3" s="1"/>
  <c r="V3027" i="5"/>
  <c r="AB3027" i="5" s="1"/>
  <c r="G3037" i="3" s="1"/>
  <c r="W3027" i="5"/>
  <c r="AC3027" i="5" s="1"/>
  <c r="H3037" i="3" s="1"/>
  <c r="X3027" i="5"/>
  <c r="AD3027" i="5" s="1"/>
  <c r="I3037" i="3" s="1"/>
  <c r="Y3027" i="5"/>
  <c r="AE3027" i="5" s="1"/>
  <c r="J3037" i="3" s="1"/>
  <c r="T3028" i="5"/>
  <c r="Z3028" i="5" s="1"/>
  <c r="U3028" i="5"/>
  <c r="AA3028" i="5" s="1"/>
  <c r="F3038" i="3" s="1"/>
  <c r="W3028" i="5"/>
  <c r="AC3028" i="5" s="1"/>
  <c r="H3038" i="3" s="1"/>
  <c r="X3028" i="5"/>
  <c r="AD3028" i="5" s="1"/>
  <c r="I3038" i="3" s="1"/>
  <c r="Y3028" i="5"/>
  <c r="AE3028" i="5" s="1"/>
  <c r="J3038" i="3" s="1"/>
  <c r="T3029" i="5"/>
  <c r="Z3029" i="5" s="1"/>
  <c r="E3039" i="3" s="1"/>
  <c r="U3029" i="5"/>
  <c r="AA3029" i="5" s="1"/>
  <c r="F3039" i="3" s="1"/>
  <c r="V3029" i="5"/>
  <c r="AB3029" i="5" s="1"/>
  <c r="G3039" i="3" s="1"/>
  <c r="W3029" i="5"/>
  <c r="AC3029" i="5" s="1"/>
  <c r="H3039" i="3" s="1"/>
  <c r="Y3029" i="5"/>
  <c r="AE3029" i="5" s="1"/>
  <c r="J3039" i="3" s="1"/>
  <c r="T3030" i="5"/>
  <c r="Z3030" i="5" s="1"/>
  <c r="E3040" i="3" s="1"/>
  <c r="U3030" i="5"/>
  <c r="AA3030" i="5" s="1"/>
  <c r="F3040" i="3" s="1"/>
  <c r="V3030" i="5"/>
  <c r="AB3030" i="5" s="1"/>
  <c r="G3040" i="3" s="1"/>
  <c r="W3030" i="5"/>
  <c r="AC3030" i="5" s="1"/>
  <c r="H3040" i="3" s="1"/>
  <c r="X3030" i="5"/>
  <c r="AD3030" i="5" s="1"/>
  <c r="I3040" i="3" s="1"/>
  <c r="Y3030" i="5"/>
  <c r="AE3030" i="5" s="1"/>
  <c r="J3040" i="3" s="1"/>
  <c r="U3031" i="5"/>
  <c r="AA3031" i="5" s="1"/>
  <c r="F3041" i="3" s="1"/>
  <c r="V3031" i="5"/>
  <c r="AB3031" i="5" s="1"/>
  <c r="G3041" i="3" s="1"/>
  <c r="W3031" i="5"/>
  <c r="AC3031" i="5" s="1"/>
  <c r="H3041" i="3" s="1"/>
  <c r="X3031" i="5"/>
  <c r="AD3031" i="5" s="1"/>
  <c r="I3041" i="3" s="1"/>
  <c r="Y3031" i="5"/>
  <c r="AE3031" i="5" s="1"/>
  <c r="J3041" i="3" s="1"/>
  <c r="T3032" i="5"/>
  <c r="Z3032" i="5" s="1"/>
  <c r="E3042" i="3" s="1"/>
  <c r="U3032" i="5"/>
  <c r="AA3032" i="5" s="1"/>
  <c r="W3032" i="5"/>
  <c r="AC3032" i="5" s="1"/>
  <c r="H3042" i="3" s="1"/>
  <c r="X3032" i="5"/>
  <c r="AD3032" i="5" s="1"/>
  <c r="Y3032" i="5"/>
  <c r="AE3032" i="5" s="1"/>
  <c r="J3042" i="3" s="1"/>
  <c r="T3033" i="5"/>
  <c r="Z3033" i="5" s="1"/>
  <c r="E3043" i="3" s="1"/>
  <c r="U3033" i="5"/>
  <c r="AA3033" i="5" s="1"/>
  <c r="F3043" i="3" s="1"/>
  <c r="V3033" i="5"/>
  <c r="AB3033" i="5" s="1"/>
  <c r="G3043" i="3" s="1"/>
  <c r="W3033" i="5"/>
  <c r="AC3033" i="5" s="1"/>
  <c r="H3043" i="3" s="1"/>
  <c r="Y3033" i="5"/>
  <c r="AE3033" i="5" s="1"/>
  <c r="T3034" i="5"/>
  <c r="Z3034" i="5" s="1"/>
  <c r="E3044" i="3" s="1"/>
  <c r="U3034" i="5"/>
  <c r="AA3034" i="5" s="1"/>
  <c r="V3034" i="5"/>
  <c r="AB3034" i="5" s="1"/>
  <c r="G3044" i="3" s="1"/>
  <c r="W3034" i="5"/>
  <c r="AC3034" i="5" s="1"/>
  <c r="H3044" i="3" s="1"/>
  <c r="X3034" i="5"/>
  <c r="AD3034" i="5" s="1"/>
  <c r="I3044" i="3" s="1"/>
  <c r="Y3034" i="5"/>
  <c r="AE3034" i="5" s="1"/>
  <c r="J3044" i="3" s="1"/>
  <c r="U3035" i="5"/>
  <c r="AA3035" i="5" s="1"/>
  <c r="F3045" i="3" s="1"/>
  <c r="V3035" i="5"/>
  <c r="AB3035" i="5" s="1"/>
  <c r="W3035" i="5"/>
  <c r="AC3035" i="5" s="1"/>
  <c r="H3045" i="3" s="1"/>
  <c r="X3035" i="5"/>
  <c r="AD3035" i="5" s="1"/>
  <c r="I3045" i="3" s="1"/>
  <c r="Y3035" i="5"/>
  <c r="AE3035" i="5" s="1"/>
  <c r="J3045" i="3" s="1"/>
  <c r="T3036" i="5"/>
  <c r="Z3036" i="5" s="1"/>
  <c r="E3046" i="3" s="1"/>
  <c r="U3036" i="5"/>
  <c r="AA3036" i="5" s="1"/>
  <c r="F3046" i="3" s="1"/>
  <c r="W3036" i="5"/>
  <c r="AC3036" i="5" s="1"/>
  <c r="H3046" i="3" s="1"/>
  <c r="X3036" i="5"/>
  <c r="AD3036" i="5" s="1"/>
  <c r="I3046" i="3" s="1"/>
  <c r="Y3036" i="5"/>
  <c r="AE3036" i="5" s="1"/>
  <c r="J3046" i="3" s="1"/>
  <c r="T3037" i="5"/>
  <c r="Z3037" i="5" s="1"/>
  <c r="E3047" i="3" s="1"/>
  <c r="U3037" i="5"/>
  <c r="AA3037" i="5" s="1"/>
  <c r="V3037" i="5"/>
  <c r="AB3037" i="5" s="1"/>
  <c r="G3047" i="3" s="1"/>
  <c r="W3037" i="5"/>
  <c r="AC3037" i="5" s="1"/>
  <c r="H3047" i="3" s="1"/>
  <c r="Y3037" i="5"/>
  <c r="AE3037" i="5" s="1"/>
  <c r="J3047" i="3" s="1"/>
  <c r="T3038" i="5"/>
  <c r="Z3038" i="5" s="1"/>
  <c r="E3048" i="3" s="1"/>
  <c r="U3038" i="5"/>
  <c r="AA3038" i="5" s="1"/>
  <c r="F3048" i="3" s="1"/>
  <c r="V3038" i="5"/>
  <c r="AB3038" i="5" s="1"/>
  <c r="G3048" i="3" s="1"/>
  <c r="W3038" i="5"/>
  <c r="AC3038" i="5" s="1"/>
  <c r="H3048" i="3" s="1"/>
  <c r="X3038" i="5"/>
  <c r="AD3038" i="5" s="1"/>
  <c r="I3048" i="3" s="1"/>
  <c r="Y3038" i="5"/>
  <c r="AE3038" i="5" s="1"/>
  <c r="J3048" i="3" s="1"/>
  <c r="U3039" i="5"/>
  <c r="AA3039" i="5" s="1"/>
  <c r="F3049" i="3" s="1"/>
  <c r="V3039" i="5"/>
  <c r="AB3039" i="5" s="1"/>
  <c r="G3049" i="3" s="1"/>
  <c r="W3039" i="5"/>
  <c r="AC3039" i="5" s="1"/>
  <c r="H3049" i="3" s="1"/>
  <c r="X3039" i="5"/>
  <c r="AD3039" i="5" s="1"/>
  <c r="I3049" i="3" s="1"/>
  <c r="Y3039" i="5"/>
  <c r="AE3039" i="5" s="1"/>
  <c r="T3040" i="5"/>
  <c r="Z3040" i="5" s="1"/>
  <c r="E3050" i="3" s="1"/>
  <c r="U3040" i="5"/>
  <c r="AA3040" i="5" s="1"/>
  <c r="F3050" i="3" s="1"/>
  <c r="W3040" i="5"/>
  <c r="AC3040" i="5" s="1"/>
  <c r="H3050" i="3" s="1"/>
  <c r="X3040" i="5"/>
  <c r="AD3040" i="5" s="1"/>
  <c r="I3050" i="3" s="1"/>
  <c r="Y3040" i="5"/>
  <c r="AE3040" i="5" s="1"/>
  <c r="J3050" i="3" s="1"/>
  <c r="T3041" i="5"/>
  <c r="Z3041" i="5" s="1"/>
  <c r="E3051" i="3" s="1"/>
  <c r="U3041" i="5"/>
  <c r="AA3041" i="5" s="1"/>
  <c r="V3041" i="5"/>
  <c r="AB3041" i="5" s="1"/>
  <c r="G3051" i="3" s="1"/>
  <c r="W3041" i="5"/>
  <c r="AC3041" i="5" s="1"/>
  <c r="Y3041" i="5"/>
  <c r="AE3041" i="5" s="1"/>
  <c r="J3051" i="3" s="1"/>
  <c r="T3042" i="5"/>
  <c r="Z3042" i="5" s="1"/>
  <c r="E3052" i="3" s="1"/>
  <c r="U3042" i="5"/>
  <c r="AA3042" i="5" s="1"/>
  <c r="F3052" i="3" s="1"/>
  <c r="V3042" i="5"/>
  <c r="AB3042" i="5" s="1"/>
  <c r="G3052" i="3" s="1"/>
  <c r="W3042" i="5"/>
  <c r="AC3042" i="5" s="1"/>
  <c r="H3052" i="3" s="1"/>
  <c r="X3042" i="5"/>
  <c r="AD3042" i="5" s="1"/>
  <c r="Y3042" i="5"/>
  <c r="AE3042" i="5" s="1"/>
  <c r="J3052" i="3" s="1"/>
  <c r="U3043" i="5"/>
  <c r="AA3043" i="5" s="1"/>
  <c r="F3053" i="3" s="1"/>
  <c r="V3043" i="5"/>
  <c r="AB3043" i="5" s="1"/>
  <c r="G3053" i="3" s="1"/>
  <c r="W3043" i="5"/>
  <c r="AC3043" i="5" s="1"/>
  <c r="H3053" i="3" s="1"/>
  <c r="X3043" i="5"/>
  <c r="AD3043" i="5" s="1"/>
  <c r="I3053" i="3" s="1"/>
  <c r="Y3043" i="5"/>
  <c r="AE3043" i="5" s="1"/>
  <c r="J3053" i="3" s="1"/>
  <c r="T3044" i="5"/>
  <c r="Z3044" i="5" s="1"/>
  <c r="E3054" i="3" s="1"/>
  <c r="U3044" i="5"/>
  <c r="AA3044" i="5" s="1"/>
  <c r="W3044" i="5"/>
  <c r="AC3044" i="5" s="1"/>
  <c r="H3054" i="3" s="1"/>
  <c r="X3044" i="5"/>
  <c r="AD3044" i="5" s="1"/>
  <c r="I3054" i="3" s="1"/>
  <c r="Y3044" i="5"/>
  <c r="AE3044" i="5" s="1"/>
  <c r="J3054" i="3" s="1"/>
  <c r="T3045" i="5"/>
  <c r="Z3045" i="5" s="1"/>
  <c r="E3055" i="3" s="1"/>
  <c r="U3045" i="5"/>
  <c r="AA3045" i="5" s="1"/>
  <c r="F3055" i="3" s="1"/>
  <c r="V3045" i="5"/>
  <c r="AB3045" i="5" s="1"/>
  <c r="G3055" i="3" s="1"/>
  <c r="W3045" i="5"/>
  <c r="AC3045" i="5" s="1"/>
  <c r="H3055" i="3" s="1"/>
  <c r="Y3045" i="5"/>
  <c r="AE3045" i="5" s="1"/>
  <c r="J3055" i="3" s="1"/>
  <c r="T3046" i="5"/>
  <c r="Z3046" i="5" s="1"/>
  <c r="E3056" i="3" s="1"/>
  <c r="U3046" i="5"/>
  <c r="AA3046" i="5" s="1"/>
  <c r="F3056" i="3" s="1"/>
  <c r="V3046" i="5"/>
  <c r="AB3046" i="5" s="1"/>
  <c r="G3056" i="3" s="1"/>
  <c r="W3046" i="5"/>
  <c r="AC3046" i="5" s="1"/>
  <c r="H3056" i="3" s="1"/>
  <c r="X3046" i="5"/>
  <c r="AD3046" i="5" s="1"/>
  <c r="I3056" i="3" s="1"/>
  <c r="Y3046" i="5"/>
  <c r="AE3046" i="5" s="1"/>
  <c r="J3056" i="3" s="1"/>
  <c r="U3047" i="5"/>
  <c r="AA3047" i="5" s="1"/>
  <c r="F3057" i="3" s="1"/>
  <c r="V3047" i="5"/>
  <c r="AB3047" i="5" s="1"/>
  <c r="W3047" i="5"/>
  <c r="AC3047" i="5" s="1"/>
  <c r="X3047" i="5"/>
  <c r="AD3047" i="5" s="1"/>
  <c r="I3057" i="3" s="1"/>
  <c r="Y3047" i="5"/>
  <c r="AE3047" i="5" s="1"/>
  <c r="J3057" i="3" s="1"/>
  <c r="T3048" i="5"/>
  <c r="Z3048" i="5" s="1"/>
  <c r="E3058" i="3" s="1"/>
  <c r="U3048" i="5"/>
  <c r="AA3048" i="5" s="1"/>
  <c r="F3058" i="3" s="1"/>
  <c r="W3048" i="5"/>
  <c r="AC3048" i="5" s="1"/>
  <c r="H3058" i="3" s="1"/>
  <c r="X3048" i="5"/>
  <c r="AD3048" i="5" s="1"/>
  <c r="I3058" i="3" s="1"/>
  <c r="Y3048" i="5"/>
  <c r="AE3048" i="5" s="1"/>
  <c r="J3058" i="3" s="1"/>
  <c r="T3049" i="5"/>
  <c r="Z3049" i="5" s="1"/>
  <c r="E3059" i="3" s="1"/>
  <c r="U3049" i="5"/>
  <c r="AA3049" i="5" s="1"/>
  <c r="F3059" i="3" s="1"/>
  <c r="V3049" i="5"/>
  <c r="AB3049" i="5" s="1"/>
  <c r="G3059" i="3" s="1"/>
  <c r="W3049" i="5"/>
  <c r="AC3049" i="5" s="1"/>
  <c r="H3059" i="3" s="1"/>
  <c r="Y3049" i="5"/>
  <c r="AE3049" i="5" s="1"/>
  <c r="J3059" i="3" s="1"/>
  <c r="T3050" i="5"/>
  <c r="Z3050" i="5" s="1"/>
  <c r="E3060" i="3" s="1"/>
  <c r="U3050" i="5"/>
  <c r="AA3050" i="5" s="1"/>
  <c r="F3060" i="3" s="1"/>
  <c r="V3050" i="5"/>
  <c r="AB3050" i="5" s="1"/>
  <c r="G3060" i="3" s="1"/>
  <c r="W3050" i="5"/>
  <c r="AC3050" i="5" s="1"/>
  <c r="X3050" i="5"/>
  <c r="AD3050" i="5" s="1"/>
  <c r="I3060" i="3" s="1"/>
  <c r="Y3050" i="5"/>
  <c r="AE3050" i="5" s="1"/>
  <c r="J3060" i="3" s="1"/>
  <c r="U3051" i="5"/>
  <c r="AA3051" i="5" s="1"/>
  <c r="F3061" i="3" s="1"/>
  <c r="V3051" i="5"/>
  <c r="AB3051" i="5" s="1"/>
  <c r="G3061" i="3" s="1"/>
  <c r="W3051" i="5"/>
  <c r="AC3051" i="5" s="1"/>
  <c r="H3061" i="3" s="1"/>
  <c r="X3051" i="5"/>
  <c r="AD3051" i="5" s="1"/>
  <c r="I3061" i="3" s="1"/>
  <c r="Y3051" i="5"/>
  <c r="AE3051" i="5" s="1"/>
  <c r="J3061" i="3" s="1"/>
  <c r="T3052" i="5"/>
  <c r="Z3052" i="5" s="1"/>
  <c r="E3062" i="3" s="1"/>
  <c r="U3052" i="5"/>
  <c r="AA3052" i="5" s="1"/>
  <c r="F3062" i="3" s="1"/>
  <c r="W3052" i="5"/>
  <c r="AC3052" i="5" s="1"/>
  <c r="H3062" i="3" s="1"/>
  <c r="X3052" i="5"/>
  <c r="AD3052" i="5" s="1"/>
  <c r="I3062" i="3" s="1"/>
  <c r="Y3052" i="5"/>
  <c r="AE3052" i="5" s="1"/>
  <c r="J3062" i="3" s="1"/>
  <c r="T3053" i="5"/>
  <c r="Z3053" i="5" s="1"/>
  <c r="E3063" i="3" s="1"/>
  <c r="U3053" i="5"/>
  <c r="AA3053" i="5" s="1"/>
  <c r="F3063" i="3" s="1"/>
  <c r="V3053" i="5"/>
  <c r="AB3053" i="5" s="1"/>
  <c r="G3063" i="3" s="1"/>
  <c r="W3053" i="5"/>
  <c r="AC3053" i="5" s="1"/>
  <c r="H3063" i="3" s="1"/>
  <c r="Y3053" i="5"/>
  <c r="AE3053" i="5" s="1"/>
  <c r="J3063" i="3" s="1"/>
  <c r="T3054" i="5"/>
  <c r="Z3054" i="5" s="1"/>
  <c r="U3054" i="5"/>
  <c r="AA3054" i="5" s="1"/>
  <c r="F3064" i="3" s="1"/>
  <c r="V3054" i="5"/>
  <c r="AB3054" i="5" s="1"/>
  <c r="G3064" i="3" s="1"/>
  <c r="W3054" i="5"/>
  <c r="AC3054" i="5" s="1"/>
  <c r="H3064" i="3" s="1"/>
  <c r="X3054" i="5"/>
  <c r="AD3054" i="5" s="1"/>
  <c r="I3064" i="3" s="1"/>
  <c r="Y3054" i="5"/>
  <c r="AE3054" i="5" s="1"/>
  <c r="J3064" i="3" s="1"/>
  <c r="U3055" i="5"/>
  <c r="AA3055" i="5" s="1"/>
  <c r="F3065" i="3" s="1"/>
  <c r="V3055" i="5"/>
  <c r="AB3055" i="5" s="1"/>
  <c r="G3065" i="3" s="1"/>
  <c r="W3055" i="5"/>
  <c r="AC3055" i="5" s="1"/>
  <c r="X3055" i="5"/>
  <c r="AD3055" i="5" s="1"/>
  <c r="I3065" i="3" s="1"/>
  <c r="Y3055" i="5"/>
  <c r="AE3055" i="5" s="1"/>
  <c r="J3065" i="3" s="1"/>
  <c r="T3056" i="5"/>
  <c r="Z3056" i="5" s="1"/>
  <c r="E3066" i="3" s="1"/>
  <c r="U3056" i="5"/>
  <c r="AA3056" i="5" s="1"/>
  <c r="F3066" i="3" s="1"/>
  <c r="W3056" i="5"/>
  <c r="AC3056" i="5" s="1"/>
  <c r="H3066" i="3" s="1"/>
  <c r="X3056" i="5"/>
  <c r="AD3056" i="5" s="1"/>
  <c r="I3066" i="3" s="1"/>
  <c r="Y3056" i="5"/>
  <c r="AE3056" i="5" s="1"/>
  <c r="J3066" i="3" s="1"/>
  <c r="T3057" i="5"/>
  <c r="Z3057" i="5" s="1"/>
  <c r="E3067" i="3" s="1"/>
  <c r="U3057" i="5"/>
  <c r="AA3057" i="5" s="1"/>
  <c r="F3067" i="3" s="1"/>
  <c r="V3057" i="5"/>
  <c r="AB3057" i="5" s="1"/>
  <c r="G3067" i="3" s="1"/>
  <c r="W3057" i="5"/>
  <c r="AC3057" i="5" s="1"/>
  <c r="H3067" i="3" s="1"/>
  <c r="Y3057" i="5"/>
  <c r="AE3057" i="5" s="1"/>
  <c r="J3067" i="3" s="1"/>
  <c r="T3058" i="5"/>
  <c r="Z3058" i="5" s="1"/>
  <c r="E3068" i="3" s="1"/>
  <c r="U3058" i="5"/>
  <c r="AA3058" i="5" s="1"/>
  <c r="F3068" i="3" s="1"/>
  <c r="V3058" i="5"/>
  <c r="AB3058" i="5" s="1"/>
  <c r="G3068" i="3" s="1"/>
  <c r="W3058" i="5"/>
  <c r="AC3058" i="5" s="1"/>
  <c r="H3068" i="3" s="1"/>
  <c r="X3058" i="5"/>
  <c r="AD3058" i="5" s="1"/>
  <c r="I3068" i="3" s="1"/>
  <c r="Y3058" i="5"/>
  <c r="AE3058" i="5" s="1"/>
  <c r="J3068" i="3" s="1"/>
  <c r="U3059" i="5"/>
  <c r="AA3059" i="5" s="1"/>
  <c r="F3069" i="3" s="1"/>
  <c r="V3059" i="5"/>
  <c r="AB3059" i="5" s="1"/>
  <c r="G3069" i="3" s="1"/>
  <c r="W3059" i="5"/>
  <c r="AC3059" i="5" s="1"/>
  <c r="X3059" i="5"/>
  <c r="AD3059" i="5" s="1"/>
  <c r="I3069" i="3" s="1"/>
  <c r="Y3059" i="5"/>
  <c r="AE3059" i="5" s="1"/>
  <c r="J3069" i="3" s="1"/>
  <c r="T3060" i="5"/>
  <c r="Z3060" i="5" s="1"/>
  <c r="U3060" i="5"/>
  <c r="AA3060" i="5" s="1"/>
  <c r="F3070" i="3" s="1"/>
  <c r="W3060" i="5"/>
  <c r="AC3060" i="5" s="1"/>
  <c r="H3070" i="3" s="1"/>
  <c r="X3060" i="5"/>
  <c r="AD3060" i="5" s="1"/>
  <c r="I3070" i="3" s="1"/>
  <c r="Y3060" i="5"/>
  <c r="AE3060" i="5" s="1"/>
  <c r="J3070" i="3" s="1"/>
  <c r="T3061" i="5"/>
  <c r="Z3061" i="5" s="1"/>
  <c r="E3071" i="3" s="1"/>
  <c r="U3061" i="5"/>
  <c r="AA3061" i="5" s="1"/>
  <c r="F3071" i="3" s="1"/>
  <c r="V3061" i="5"/>
  <c r="AB3061" i="5" s="1"/>
  <c r="G3071" i="3" s="1"/>
  <c r="W3061" i="5"/>
  <c r="AC3061" i="5" s="1"/>
  <c r="Y3061" i="5"/>
  <c r="AE3061" i="5" s="1"/>
  <c r="J3071" i="3" s="1"/>
  <c r="T3062" i="5"/>
  <c r="Z3062" i="5" s="1"/>
  <c r="E3072" i="3" s="1"/>
  <c r="U3062" i="5"/>
  <c r="AA3062" i="5" s="1"/>
  <c r="F3072" i="3" s="1"/>
  <c r="V3062" i="5"/>
  <c r="AB3062" i="5" s="1"/>
  <c r="G3072" i="3" s="1"/>
  <c r="W3062" i="5"/>
  <c r="AC3062" i="5" s="1"/>
  <c r="H3072" i="3" s="1"/>
  <c r="X3062" i="5"/>
  <c r="AD3062" i="5" s="1"/>
  <c r="I3072" i="3" s="1"/>
  <c r="Y3062" i="5"/>
  <c r="AE3062" i="5" s="1"/>
  <c r="J3072" i="3" s="1"/>
  <c r="U3063" i="5"/>
  <c r="AA3063" i="5" s="1"/>
  <c r="V3063" i="5"/>
  <c r="AB3063" i="5" s="1"/>
  <c r="G3073" i="3" s="1"/>
  <c r="W3063" i="5"/>
  <c r="AC3063" i="5" s="1"/>
  <c r="H3073" i="3" s="1"/>
  <c r="X3063" i="5"/>
  <c r="AD3063" i="5" s="1"/>
  <c r="I3073" i="3" s="1"/>
  <c r="Y3063" i="5"/>
  <c r="AE3063" i="5" s="1"/>
  <c r="J3073" i="3" s="1"/>
  <c r="T3064" i="5"/>
  <c r="Z3064" i="5" s="1"/>
  <c r="U3064" i="5"/>
  <c r="AA3064" i="5" s="1"/>
  <c r="F3074" i="3" s="1"/>
  <c r="W3064" i="5"/>
  <c r="AC3064" i="5" s="1"/>
  <c r="H3074" i="3" s="1"/>
  <c r="X3064" i="5"/>
  <c r="AD3064" i="5" s="1"/>
  <c r="I3074" i="3" s="1"/>
  <c r="Y3064" i="5"/>
  <c r="AE3064" i="5" s="1"/>
  <c r="J3074" i="3" s="1"/>
  <c r="T3065" i="5"/>
  <c r="Z3065" i="5" s="1"/>
  <c r="E3075" i="3" s="1"/>
  <c r="U3065" i="5"/>
  <c r="AA3065" i="5" s="1"/>
  <c r="F3075" i="3" s="1"/>
  <c r="V3065" i="5"/>
  <c r="AB3065" i="5" s="1"/>
  <c r="G3075" i="3" s="1"/>
  <c r="W3065" i="5"/>
  <c r="AC3065" i="5" s="1"/>
  <c r="H3075" i="3" s="1"/>
  <c r="Y3065" i="5"/>
  <c r="AE3065" i="5" s="1"/>
  <c r="J3075" i="3" s="1"/>
  <c r="T3066" i="5"/>
  <c r="Z3066" i="5" s="1"/>
  <c r="E3076" i="3" s="1"/>
  <c r="U3066" i="5"/>
  <c r="AA3066" i="5" s="1"/>
  <c r="F3076" i="3" s="1"/>
  <c r="V3066" i="5"/>
  <c r="AB3066" i="5" s="1"/>
  <c r="G3076" i="3" s="1"/>
  <c r="W3066" i="5"/>
  <c r="AC3066" i="5" s="1"/>
  <c r="H3076" i="3" s="1"/>
  <c r="X3066" i="5"/>
  <c r="AD3066" i="5" s="1"/>
  <c r="I3076" i="3" s="1"/>
  <c r="Y3066" i="5"/>
  <c r="AE3066" i="5" s="1"/>
  <c r="J3076" i="3" s="1"/>
  <c r="U3067" i="5"/>
  <c r="AA3067" i="5" s="1"/>
  <c r="F3077" i="3" s="1"/>
  <c r="V3067" i="5"/>
  <c r="AB3067" i="5" s="1"/>
  <c r="W3067" i="5"/>
  <c r="AC3067" i="5" s="1"/>
  <c r="H3077" i="3" s="1"/>
  <c r="X3067" i="5"/>
  <c r="AD3067" i="5" s="1"/>
  <c r="I3077" i="3" s="1"/>
  <c r="Y3067" i="5"/>
  <c r="AE3067" i="5" s="1"/>
  <c r="J3077" i="3" s="1"/>
  <c r="T3068" i="5"/>
  <c r="Z3068" i="5" s="1"/>
  <c r="E3078" i="3" s="1"/>
  <c r="U3068" i="5"/>
  <c r="AA3068" i="5" s="1"/>
  <c r="F3078" i="3" s="1"/>
  <c r="W3068" i="5"/>
  <c r="AC3068" i="5" s="1"/>
  <c r="H3078" i="3" s="1"/>
  <c r="X3068" i="5"/>
  <c r="AD3068" i="5" s="1"/>
  <c r="I3078" i="3" s="1"/>
  <c r="Y3068" i="5"/>
  <c r="AE3068" i="5" s="1"/>
  <c r="J3078" i="3" s="1"/>
  <c r="T3069" i="5"/>
  <c r="Z3069" i="5" s="1"/>
  <c r="E3079" i="3" s="1"/>
  <c r="U3069" i="5"/>
  <c r="AA3069" i="5" s="1"/>
  <c r="F3079" i="3" s="1"/>
  <c r="V3069" i="5"/>
  <c r="AB3069" i="5" s="1"/>
  <c r="G3079" i="3" s="1"/>
  <c r="W3069" i="5"/>
  <c r="AC3069" i="5" s="1"/>
  <c r="H3079" i="3" s="1"/>
  <c r="Y3069" i="5"/>
  <c r="AE3069" i="5" s="1"/>
  <c r="J3079" i="3" s="1"/>
  <c r="T3070" i="5"/>
  <c r="Z3070" i="5" s="1"/>
  <c r="E3080" i="3" s="1"/>
  <c r="U3070" i="5"/>
  <c r="AA3070" i="5" s="1"/>
  <c r="F3080" i="3" s="1"/>
  <c r="V3070" i="5"/>
  <c r="AB3070" i="5" s="1"/>
  <c r="G3080" i="3" s="1"/>
  <c r="W3070" i="5"/>
  <c r="AC3070" i="5" s="1"/>
  <c r="H3080" i="3" s="1"/>
  <c r="X3070" i="5"/>
  <c r="AD3070" i="5" s="1"/>
  <c r="I3080" i="3" s="1"/>
  <c r="Y3070" i="5"/>
  <c r="AE3070" i="5" s="1"/>
  <c r="J3080" i="3" s="1"/>
  <c r="U3071" i="5"/>
  <c r="AA3071" i="5" s="1"/>
  <c r="F3081" i="3" s="1"/>
  <c r="V3071" i="5"/>
  <c r="AB3071" i="5" s="1"/>
  <c r="G3081" i="3" s="1"/>
  <c r="W3071" i="5"/>
  <c r="AC3071" i="5" s="1"/>
  <c r="H3081" i="3" s="1"/>
  <c r="X3071" i="5"/>
  <c r="AD3071" i="5" s="1"/>
  <c r="I3081" i="3" s="1"/>
  <c r="Y3071" i="5"/>
  <c r="AE3071" i="5" s="1"/>
  <c r="J3081" i="3" s="1"/>
  <c r="T3072" i="5"/>
  <c r="Z3072" i="5" s="1"/>
  <c r="E3082" i="3" s="1"/>
  <c r="U3072" i="5"/>
  <c r="AA3072" i="5" s="1"/>
  <c r="F3082" i="3" s="1"/>
  <c r="W3072" i="5"/>
  <c r="AC3072" i="5" s="1"/>
  <c r="H3082" i="3" s="1"/>
  <c r="X3072" i="5"/>
  <c r="AD3072" i="5" s="1"/>
  <c r="I3082" i="3" s="1"/>
  <c r="Y3072" i="5"/>
  <c r="AE3072" i="5" s="1"/>
  <c r="J3082" i="3" s="1"/>
  <c r="T3073" i="5"/>
  <c r="Z3073" i="5" s="1"/>
  <c r="E3083" i="3" s="1"/>
  <c r="U3073" i="5"/>
  <c r="AA3073" i="5" s="1"/>
  <c r="V3073" i="5"/>
  <c r="AB3073" i="5" s="1"/>
  <c r="G3083" i="3" s="1"/>
  <c r="W3073" i="5"/>
  <c r="AC3073" i="5" s="1"/>
  <c r="H3083" i="3" s="1"/>
  <c r="Y3073" i="5"/>
  <c r="AE3073" i="5" s="1"/>
  <c r="J3083" i="3" s="1"/>
  <c r="T3074" i="5"/>
  <c r="Z3074" i="5" s="1"/>
  <c r="E3084" i="3" s="1"/>
  <c r="U3074" i="5"/>
  <c r="AA3074" i="5" s="1"/>
  <c r="F3084" i="3" s="1"/>
  <c r="V3074" i="5"/>
  <c r="AB3074" i="5" s="1"/>
  <c r="G3084" i="3" s="1"/>
  <c r="W3074" i="5"/>
  <c r="AC3074" i="5" s="1"/>
  <c r="H3084" i="3" s="1"/>
  <c r="X3074" i="5"/>
  <c r="AD3074" i="5" s="1"/>
  <c r="I3084" i="3" s="1"/>
  <c r="Y3074" i="5"/>
  <c r="AE3074" i="5" s="1"/>
  <c r="U3075" i="5"/>
  <c r="AA3075" i="5" s="1"/>
  <c r="F3085" i="3" s="1"/>
  <c r="V3075" i="5"/>
  <c r="AB3075" i="5" s="1"/>
  <c r="W3075" i="5"/>
  <c r="AC3075" i="5" s="1"/>
  <c r="H3085" i="3" s="1"/>
  <c r="X3075" i="5"/>
  <c r="AD3075" i="5" s="1"/>
  <c r="I3085" i="3" s="1"/>
  <c r="Y3075" i="5"/>
  <c r="AE3075" i="5" s="1"/>
  <c r="J3085" i="3" s="1"/>
  <c r="T3076" i="5"/>
  <c r="Z3076" i="5" s="1"/>
  <c r="E3086" i="3" s="1"/>
  <c r="U3076" i="5"/>
  <c r="AA3076" i="5" s="1"/>
  <c r="F3086" i="3" s="1"/>
  <c r="W3076" i="5"/>
  <c r="AC3076" i="5" s="1"/>
  <c r="H3086" i="3" s="1"/>
  <c r="X3076" i="5"/>
  <c r="AD3076" i="5" s="1"/>
  <c r="I3086" i="3" s="1"/>
  <c r="Y3076" i="5"/>
  <c r="AE3076" i="5" s="1"/>
  <c r="J3086" i="3" s="1"/>
  <c r="T3077" i="5"/>
  <c r="Z3077" i="5" s="1"/>
  <c r="E3087" i="3" s="1"/>
  <c r="U3077" i="5"/>
  <c r="AA3077" i="5" s="1"/>
  <c r="F3087" i="3" s="1"/>
  <c r="V3077" i="5"/>
  <c r="AB3077" i="5" s="1"/>
  <c r="G3087" i="3" s="1"/>
  <c r="W3077" i="5"/>
  <c r="AC3077" i="5" s="1"/>
  <c r="H3087" i="3" s="1"/>
  <c r="Y3077" i="5"/>
  <c r="AE3077" i="5" s="1"/>
  <c r="T3078" i="5"/>
  <c r="Z3078" i="5" s="1"/>
  <c r="E3088" i="3" s="1"/>
  <c r="U3078" i="5"/>
  <c r="AA3078" i="5" s="1"/>
  <c r="F3088" i="3" s="1"/>
  <c r="V3078" i="5"/>
  <c r="AB3078" i="5" s="1"/>
  <c r="G3088" i="3" s="1"/>
  <c r="W3078" i="5"/>
  <c r="AC3078" i="5" s="1"/>
  <c r="H3088" i="3" s="1"/>
  <c r="X3078" i="5"/>
  <c r="AD3078" i="5" s="1"/>
  <c r="I3088" i="3" s="1"/>
  <c r="Y3078" i="5"/>
  <c r="AE3078" i="5" s="1"/>
  <c r="J3088" i="3" s="1"/>
  <c r="U3079" i="5"/>
  <c r="AA3079" i="5" s="1"/>
  <c r="F3089" i="3" s="1"/>
  <c r="V3079" i="5"/>
  <c r="AB3079" i="5" s="1"/>
  <c r="G3089" i="3" s="1"/>
  <c r="W3079" i="5"/>
  <c r="AC3079" i="5" s="1"/>
  <c r="H3089" i="3" s="1"/>
  <c r="X3079" i="5"/>
  <c r="AD3079" i="5" s="1"/>
  <c r="I3089" i="3" s="1"/>
  <c r="Y3079" i="5"/>
  <c r="AE3079" i="5" s="1"/>
  <c r="J3089" i="3" s="1"/>
  <c r="T3080" i="5"/>
  <c r="Z3080" i="5" s="1"/>
  <c r="E3090" i="3" s="1"/>
  <c r="U3080" i="5"/>
  <c r="AA3080" i="5" s="1"/>
  <c r="F3090" i="3" s="1"/>
  <c r="W3080" i="5"/>
  <c r="AC3080" i="5" s="1"/>
  <c r="H3090" i="3" s="1"/>
  <c r="X3080" i="5"/>
  <c r="AD3080" i="5" s="1"/>
  <c r="I3090" i="3" s="1"/>
  <c r="Y3080" i="5"/>
  <c r="AE3080" i="5" s="1"/>
  <c r="T3081" i="5"/>
  <c r="Z3081" i="5" s="1"/>
  <c r="E3091" i="3" s="1"/>
  <c r="U3081" i="5"/>
  <c r="AA3081" i="5" s="1"/>
  <c r="F3091" i="3" s="1"/>
  <c r="V3081" i="5"/>
  <c r="AB3081" i="5" s="1"/>
  <c r="W3081" i="5"/>
  <c r="AC3081" i="5" s="1"/>
  <c r="H3091" i="3" s="1"/>
  <c r="Y3081" i="5"/>
  <c r="AE3081" i="5" s="1"/>
  <c r="J3091" i="3" s="1"/>
  <c r="T3082" i="5"/>
  <c r="Z3082" i="5" s="1"/>
  <c r="E3092" i="3" s="1"/>
  <c r="U3082" i="5"/>
  <c r="AA3082" i="5" s="1"/>
  <c r="F3092" i="3" s="1"/>
  <c r="V3082" i="5"/>
  <c r="AB3082" i="5" s="1"/>
  <c r="G3092" i="3" s="1"/>
  <c r="W3082" i="5"/>
  <c r="AC3082" i="5" s="1"/>
  <c r="H3092" i="3" s="1"/>
  <c r="X3082" i="5"/>
  <c r="AD3082" i="5" s="1"/>
  <c r="I3092" i="3" s="1"/>
  <c r="Y3082" i="5"/>
  <c r="AE3082" i="5" s="1"/>
  <c r="U3083" i="5"/>
  <c r="AA3083" i="5" s="1"/>
  <c r="F3093" i="3" s="1"/>
  <c r="V3083" i="5"/>
  <c r="AB3083" i="5" s="1"/>
  <c r="G3093" i="3" s="1"/>
  <c r="W3083" i="5"/>
  <c r="AC3083" i="5" s="1"/>
  <c r="H3093" i="3" s="1"/>
  <c r="X3083" i="5"/>
  <c r="AD3083" i="5" s="1"/>
  <c r="I3093" i="3" s="1"/>
  <c r="Y3083" i="5"/>
  <c r="AE3083" i="5" s="1"/>
  <c r="J3093" i="3" s="1"/>
  <c r="T3084" i="5"/>
  <c r="Z3084" i="5" s="1"/>
  <c r="E3094" i="3" s="1"/>
  <c r="U3084" i="5"/>
  <c r="AA3084" i="5" s="1"/>
  <c r="F3094" i="3" s="1"/>
  <c r="W3084" i="5"/>
  <c r="AC3084" i="5" s="1"/>
  <c r="H3094" i="3" s="1"/>
  <c r="X3084" i="5"/>
  <c r="AD3084" i="5" s="1"/>
  <c r="I3094" i="3" s="1"/>
  <c r="Y3084" i="5"/>
  <c r="AE3084" i="5" s="1"/>
  <c r="J3094" i="3" s="1"/>
  <c r="T3085" i="5"/>
  <c r="Z3085" i="5" s="1"/>
  <c r="E3095" i="3" s="1"/>
  <c r="V3085" i="5"/>
  <c r="AB3085" i="5" s="1"/>
  <c r="G3095" i="3" s="1"/>
  <c r="W3085" i="5"/>
  <c r="AC3085" i="5" s="1"/>
  <c r="Y3085" i="5"/>
  <c r="AE3085" i="5" s="1"/>
  <c r="J3095" i="3" s="1"/>
  <c r="T3086" i="5"/>
  <c r="Z3086" i="5" s="1"/>
  <c r="E3096" i="3" s="1"/>
  <c r="U3086" i="5"/>
  <c r="AA3086" i="5" s="1"/>
  <c r="F3096" i="3" s="1"/>
  <c r="V3086" i="5"/>
  <c r="AB3086" i="5" s="1"/>
  <c r="G3096" i="3" s="1"/>
  <c r="W3086" i="5"/>
  <c r="AC3086" i="5" s="1"/>
  <c r="H3096" i="3" s="1"/>
  <c r="X3086" i="5"/>
  <c r="AD3086" i="5" s="1"/>
  <c r="I3096" i="3" s="1"/>
  <c r="Y3086" i="5"/>
  <c r="AE3086" i="5" s="1"/>
  <c r="J3096" i="3" s="1"/>
  <c r="U3087" i="5"/>
  <c r="AA3087" i="5" s="1"/>
  <c r="F3097" i="3" s="1"/>
  <c r="V3087" i="5"/>
  <c r="AB3087" i="5" s="1"/>
  <c r="G3097" i="3" s="1"/>
  <c r="W3087" i="5"/>
  <c r="AC3087" i="5" s="1"/>
  <c r="H3097" i="3" s="1"/>
  <c r="X3087" i="5"/>
  <c r="AD3087" i="5" s="1"/>
  <c r="I3097" i="3" s="1"/>
  <c r="Y3087" i="5"/>
  <c r="AE3087" i="5" s="1"/>
  <c r="J3097" i="3" s="1"/>
  <c r="T3088" i="5"/>
  <c r="Z3088" i="5" s="1"/>
  <c r="E3098" i="3" s="1"/>
  <c r="U3088" i="5"/>
  <c r="AA3088" i="5" s="1"/>
  <c r="F3098" i="3" s="1"/>
  <c r="W3088" i="5"/>
  <c r="AC3088" i="5" s="1"/>
  <c r="H3098" i="3" s="1"/>
  <c r="X3088" i="5"/>
  <c r="AD3088" i="5" s="1"/>
  <c r="I3098" i="3" s="1"/>
  <c r="Y3088" i="5"/>
  <c r="AE3088" i="5" s="1"/>
  <c r="J3098" i="3" s="1"/>
  <c r="T3089" i="5"/>
  <c r="Z3089" i="5" s="1"/>
  <c r="E3099" i="3" s="1"/>
  <c r="U3089" i="5"/>
  <c r="AA3089" i="5" s="1"/>
  <c r="V3089" i="5"/>
  <c r="AB3089" i="5" s="1"/>
  <c r="G3099" i="3" s="1"/>
  <c r="W3089" i="5"/>
  <c r="AC3089" i="5" s="1"/>
  <c r="H3099" i="3" s="1"/>
  <c r="Y3089" i="5"/>
  <c r="AE3089" i="5" s="1"/>
  <c r="J3099" i="3" s="1"/>
  <c r="T3090" i="5"/>
  <c r="Z3090" i="5" s="1"/>
  <c r="E3100" i="3" s="1"/>
  <c r="U3090" i="5"/>
  <c r="AA3090" i="5" s="1"/>
  <c r="F3100" i="3" s="1"/>
  <c r="V3090" i="5"/>
  <c r="AB3090" i="5" s="1"/>
  <c r="G3100" i="3" s="1"/>
  <c r="W3090" i="5"/>
  <c r="AC3090" i="5" s="1"/>
  <c r="H3100" i="3" s="1"/>
  <c r="X3090" i="5"/>
  <c r="AD3090" i="5" s="1"/>
  <c r="Y3090" i="5"/>
  <c r="AE3090" i="5" s="1"/>
  <c r="J3100" i="3" s="1"/>
  <c r="U3091" i="5"/>
  <c r="AA3091" i="5" s="1"/>
  <c r="F3101" i="3" s="1"/>
  <c r="V3091" i="5"/>
  <c r="AB3091" i="5" s="1"/>
  <c r="G3101" i="3" s="1"/>
  <c r="W3091" i="5"/>
  <c r="AC3091" i="5" s="1"/>
  <c r="H3101" i="3" s="1"/>
  <c r="X3091" i="5"/>
  <c r="AD3091" i="5" s="1"/>
  <c r="I3101" i="3" s="1"/>
  <c r="Y3091" i="5"/>
  <c r="AE3091" i="5" s="1"/>
  <c r="J3101" i="3" s="1"/>
  <c r="T3092" i="5"/>
  <c r="Z3092" i="5" s="1"/>
  <c r="E3102" i="3" s="1"/>
  <c r="U3092" i="5"/>
  <c r="AA3092" i="5" s="1"/>
  <c r="F3102" i="3" s="1"/>
  <c r="W3092" i="5"/>
  <c r="AC3092" i="5" s="1"/>
  <c r="H3102" i="3" s="1"/>
  <c r="X3092" i="5"/>
  <c r="AD3092" i="5" s="1"/>
  <c r="I3102" i="3" s="1"/>
  <c r="Y3092" i="5"/>
  <c r="AE3092" i="5" s="1"/>
  <c r="J3102" i="3" s="1"/>
  <c r="T3093" i="5"/>
  <c r="Z3093" i="5" s="1"/>
  <c r="E3103" i="3" s="1"/>
  <c r="U3093" i="5"/>
  <c r="AA3093" i="5" s="1"/>
  <c r="F3103" i="3" s="1"/>
  <c r="V3093" i="5"/>
  <c r="AB3093" i="5" s="1"/>
  <c r="G3103" i="3" s="1"/>
  <c r="W3093" i="5"/>
  <c r="AC3093" i="5" s="1"/>
  <c r="H3103" i="3" s="1"/>
  <c r="Y3093" i="5"/>
  <c r="AE3093" i="5" s="1"/>
  <c r="J3103" i="3" s="1"/>
  <c r="T3094" i="5"/>
  <c r="Z3094" i="5" s="1"/>
  <c r="E3104" i="3" s="1"/>
  <c r="U3094" i="5"/>
  <c r="AA3094" i="5" s="1"/>
  <c r="F3104" i="3" s="1"/>
  <c r="V3094" i="5"/>
  <c r="AB3094" i="5" s="1"/>
  <c r="G3104" i="3" s="1"/>
  <c r="X3094" i="5"/>
  <c r="AD3094" i="5" s="1"/>
  <c r="I3104" i="3" s="1"/>
  <c r="Y3094" i="5"/>
  <c r="AE3094" i="5" s="1"/>
  <c r="J3104" i="3" s="1"/>
  <c r="U3095" i="5"/>
  <c r="AA3095" i="5" s="1"/>
  <c r="F3105" i="3" s="1"/>
  <c r="V3095" i="5"/>
  <c r="AB3095" i="5" s="1"/>
  <c r="G3105" i="3" s="1"/>
  <c r="W3095" i="5"/>
  <c r="AC3095" i="5" s="1"/>
  <c r="X3095" i="5"/>
  <c r="AD3095" i="5" s="1"/>
  <c r="I3105" i="3" s="1"/>
  <c r="T3096" i="5"/>
  <c r="Z3096" i="5" s="1"/>
  <c r="E3106" i="3" s="1"/>
  <c r="U3096" i="5"/>
  <c r="AA3096" i="5" s="1"/>
  <c r="F3106" i="3" s="1"/>
  <c r="W3096" i="5"/>
  <c r="AC3096" i="5" s="1"/>
  <c r="H3106" i="3" s="1"/>
  <c r="X3096" i="5"/>
  <c r="AD3096" i="5" s="1"/>
  <c r="I3106" i="3" s="1"/>
  <c r="Y3096" i="5"/>
  <c r="AE3096" i="5" s="1"/>
  <c r="J3106" i="3" s="1"/>
  <c r="T3097" i="5"/>
  <c r="Z3097" i="5" s="1"/>
  <c r="E3107" i="3" s="1"/>
  <c r="V3097" i="5"/>
  <c r="AB3097" i="5" s="1"/>
  <c r="G3107" i="3" s="1"/>
  <c r="W3097" i="5"/>
  <c r="AC3097" i="5" s="1"/>
  <c r="H3107" i="3" s="1"/>
  <c r="Y3097" i="5"/>
  <c r="AE3097" i="5" s="1"/>
  <c r="T3098" i="5"/>
  <c r="Z3098" i="5" s="1"/>
  <c r="E3108" i="3" s="1"/>
  <c r="U3098" i="5"/>
  <c r="AA3098" i="5" s="1"/>
  <c r="F3108" i="3" s="1"/>
  <c r="V3098" i="5"/>
  <c r="AB3098" i="5" s="1"/>
  <c r="G3108" i="3" s="1"/>
  <c r="W3098" i="5"/>
  <c r="AC3098" i="5" s="1"/>
  <c r="H3108" i="3" s="1"/>
  <c r="X3098" i="5"/>
  <c r="AD3098" i="5" s="1"/>
  <c r="Y3098" i="5"/>
  <c r="AE3098" i="5" s="1"/>
  <c r="J3108" i="3" s="1"/>
  <c r="U3099" i="5"/>
  <c r="AA3099" i="5" s="1"/>
  <c r="F3109" i="3" s="1"/>
  <c r="V3099" i="5"/>
  <c r="AB3099" i="5" s="1"/>
  <c r="G3109" i="3" s="1"/>
  <c r="W3099" i="5"/>
  <c r="AC3099" i="5" s="1"/>
  <c r="H3109" i="3" s="1"/>
  <c r="X3099" i="5"/>
  <c r="AD3099" i="5" s="1"/>
  <c r="I3109" i="3" s="1"/>
  <c r="Y3099" i="5"/>
  <c r="AE3099" i="5" s="1"/>
  <c r="J3109" i="3" s="1"/>
  <c r="T3100" i="5"/>
  <c r="Z3100" i="5" s="1"/>
  <c r="E3110" i="3" s="1"/>
  <c r="U3100" i="5"/>
  <c r="AA3100" i="5" s="1"/>
  <c r="F3110" i="3" s="1"/>
  <c r="W3100" i="5"/>
  <c r="AC3100" i="5" s="1"/>
  <c r="H3110" i="3" s="1"/>
  <c r="X3100" i="5"/>
  <c r="AD3100" i="5" s="1"/>
  <c r="I3110" i="3" s="1"/>
  <c r="Y3100" i="5"/>
  <c r="AE3100" i="5" s="1"/>
  <c r="J3110" i="3" s="1"/>
  <c r="T3101" i="5"/>
  <c r="Z3101" i="5" s="1"/>
  <c r="E3111" i="3" s="1"/>
  <c r="V3101" i="5"/>
  <c r="AB3101" i="5" s="1"/>
  <c r="G3111" i="3" s="1"/>
  <c r="W3101" i="5"/>
  <c r="AC3101" i="5" s="1"/>
  <c r="H3111" i="3" s="1"/>
  <c r="Y3101" i="5"/>
  <c r="AE3101" i="5" s="1"/>
  <c r="T3102" i="5"/>
  <c r="Z3102" i="5" s="1"/>
  <c r="E3112" i="3" s="1"/>
  <c r="U3102" i="5"/>
  <c r="AA3102" i="5" s="1"/>
  <c r="F3112" i="3" s="1"/>
  <c r="V3102" i="5"/>
  <c r="AB3102" i="5" s="1"/>
  <c r="G3112" i="3" s="1"/>
  <c r="X3102" i="5"/>
  <c r="AD3102" i="5" s="1"/>
  <c r="I3112" i="3" s="1"/>
  <c r="Y3102" i="5"/>
  <c r="AE3102" i="5" s="1"/>
  <c r="J3112" i="3" s="1"/>
  <c r="U3103" i="5"/>
  <c r="AA3103" i="5" s="1"/>
  <c r="F3113" i="3" s="1"/>
  <c r="V3103" i="5"/>
  <c r="AB3103" i="5" s="1"/>
  <c r="G3113" i="3" s="1"/>
  <c r="W3103" i="5"/>
  <c r="AC3103" i="5" s="1"/>
  <c r="X3103" i="5"/>
  <c r="AD3103" i="5" s="1"/>
  <c r="I3113" i="3" s="1"/>
  <c r="T3104" i="5"/>
  <c r="Z3104" i="5" s="1"/>
  <c r="E3114" i="3" s="1"/>
  <c r="U3104" i="5"/>
  <c r="AA3104" i="5" s="1"/>
  <c r="F3114" i="3" s="1"/>
  <c r="W3104" i="5"/>
  <c r="AC3104" i="5" s="1"/>
  <c r="H3114" i="3" s="1"/>
  <c r="X3104" i="5"/>
  <c r="AD3104" i="5" s="1"/>
  <c r="I3114" i="3" s="1"/>
  <c r="Y3104" i="5"/>
  <c r="AE3104" i="5" s="1"/>
  <c r="J3114" i="3" s="1"/>
  <c r="T3105" i="5"/>
  <c r="Z3105" i="5" s="1"/>
  <c r="E3115" i="3" s="1"/>
  <c r="V3105" i="5"/>
  <c r="AB3105" i="5" s="1"/>
  <c r="G3115" i="3" s="1"/>
  <c r="W3105" i="5"/>
  <c r="AC3105" i="5" s="1"/>
  <c r="Y3105" i="5"/>
  <c r="AE3105" i="5" s="1"/>
  <c r="J3115" i="3" s="1"/>
  <c r="T3106" i="5"/>
  <c r="Z3106" i="5" s="1"/>
  <c r="E3116" i="3" s="1"/>
  <c r="U3106" i="5"/>
  <c r="AA3106" i="5" s="1"/>
  <c r="F3116" i="3" s="1"/>
  <c r="V3106" i="5"/>
  <c r="AB3106" i="5" s="1"/>
  <c r="G3116" i="3" s="1"/>
  <c r="X3106" i="5"/>
  <c r="AD3106" i="5" s="1"/>
  <c r="I3116" i="3" s="1"/>
  <c r="Y3106" i="5"/>
  <c r="AE3106" i="5" s="1"/>
  <c r="J3116" i="3" s="1"/>
  <c r="U3107" i="5"/>
  <c r="AA3107" i="5" s="1"/>
  <c r="V3107" i="5"/>
  <c r="AB3107" i="5" s="1"/>
  <c r="W3107" i="5"/>
  <c r="AC3107" i="5" s="1"/>
  <c r="H3117" i="3" s="1"/>
  <c r="X3107" i="5"/>
  <c r="AD3107" i="5" s="1"/>
  <c r="I3117" i="3" s="1"/>
  <c r="Y3107" i="5"/>
  <c r="AE3107" i="5" s="1"/>
  <c r="J3117" i="3" s="1"/>
  <c r="T3108" i="5"/>
  <c r="Z3108" i="5" s="1"/>
  <c r="E3118" i="3" s="1"/>
  <c r="U3108" i="5"/>
  <c r="AA3108" i="5" s="1"/>
  <c r="F3118" i="3" s="1"/>
  <c r="W3108" i="5"/>
  <c r="AC3108" i="5" s="1"/>
  <c r="H3118" i="3" s="1"/>
  <c r="X3108" i="5"/>
  <c r="AD3108" i="5" s="1"/>
  <c r="Y3108" i="5"/>
  <c r="AE3108" i="5" s="1"/>
  <c r="T3109" i="5"/>
  <c r="Z3109" i="5" s="1"/>
  <c r="E3119" i="3" s="1"/>
  <c r="V3109" i="5"/>
  <c r="AB3109" i="5" s="1"/>
  <c r="G3119" i="3" s="1"/>
  <c r="W3109" i="5"/>
  <c r="AC3109" i="5" s="1"/>
  <c r="H3119" i="3" s="1"/>
  <c r="Y3109" i="5"/>
  <c r="AE3109" i="5" s="1"/>
  <c r="J3119" i="3" s="1"/>
  <c r="T3110" i="5"/>
  <c r="Z3110" i="5" s="1"/>
  <c r="E3120" i="3" s="1"/>
  <c r="U3110" i="5"/>
  <c r="AA3110" i="5" s="1"/>
  <c r="F3120" i="3" s="1"/>
  <c r="V3110" i="5"/>
  <c r="AB3110" i="5" s="1"/>
  <c r="G3120" i="3" s="1"/>
  <c r="X3110" i="5"/>
  <c r="AD3110" i="5" s="1"/>
  <c r="I3120" i="3" s="1"/>
  <c r="Y3110" i="5"/>
  <c r="AE3110" i="5" s="1"/>
  <c r="J3120" i="3" s="1"/>
  <c r="U3111" i="5"/>
  <c r="AA3111" i="5" s="1"/>
  <c r="F3121" i="3" s="1"/>
  <c r="V3111" i="5"/>
  <c r="AB3111" i="5" s="1"/>
  <c r="G3121" i="3" s="1"/>
  <c r="W3111" i="5"/>
  <c r="AC3111" i="5" s="1"/>
  <c r="H3121" i="3" s="1"/>
  <c r="T3112" i="5"/>
  <c r="Z3112" i="5" s="1"/>
  <c r="E3122" i="3" s="1"/>
  <c r="U3112" i="5"/>
  <c r="AA3112" i="5" s="1"/>
  <c r="W3112" i="5"/>
  <c r="AC3112" i="5" s="1"/>
  <c r="X3112" i="5"/>
  <c r="AD3112" i="5" s="1"/>
  <c r="I3122" i="3" s="1"/>
  <c r="Y3112" i="5"/>
  <c r="AE3112" i="5" s="1"/>
  <c r="J3122" i="3" s="1"/>
  <c r="T3113" i="5"/>
  <c r="Z3113" i="5" s="1"/>
  <c r="E3123" i="3" s="1"/>
  <c r="V3113" i="5"/>
  <c r="AB3113" i="5" s="1"/>
  <c r="G3123" i="3" s="1"/>
  <c r="W3113" i="5"/>
  <c r="AC3113" i="5" s="1"/>
  <c r="H3123" i="3" s="1"/>
  <c r="Y3113" i="5"/>
  <c r="AE3113" i="5" s="1"/>
  <c r="J3123" i="3" s="1"/>
  <c r="T3114" i="5"/>
  <c r="Z3114" i="5" s="1"/>
  <c r="U3114" i="5"/>
  <c r="AA3114" i="5" s="1"/>
  <c r="X3114" i="5"/>
  <c r="AD3114" i="5" s="1"/>
  <c r="Y3114" i="5"/>
  <c r="AE3114" i="5" s="1"/>
  <c r="U3115" i="5"/>
  <c r="AA3115" i="5" s="1"/>
  <c r="F3125" i="3" s="1"/>
  <c r="V3115" i="5"/>
  <c r="AB3115" i="5" s="1"/>
  <c r="G3125" i="3" s="1"/>
  <c r="W3115" i="5"/>
  <c r="AC3115" i="5" s="1"/>
  <c r="H3125" i="3" s="1"/>
  <c r="T3116" i="5"/>
  <c r="Z3116" i="5" s="1"/>
  <c r="E3126" i="3" s="1"/>
  <c r="U3116" i="5"/>
  <c r="AA3116" i="5" s="1"/>
  <c r="F3126" i="3" s="1"/>
  <c r="W3116" i="5"/>
  <c r="AC3116" i="5" s="1"/>
  <c r="X3116" i="5"/>
  <c r="AD3116" i="5" s="1"/>
  <c r="I3126" i="3" s="1"/>
  <c r="Y3116" i="5"/>
  <c r="AE3116" i="5" s="1"/>
  <c r="T3117" i="5"/>
  <c r="Z3117" i="5" s="1"/>
  <c r="E3127" i="3" s="1"/>
  <c r="V3117" i="5"/>
  <c r="AB3117" i="5" s="1"/>
  <c r="W3117" i="5"/>
  <c r="AC3117" i="5" s="1"/>
  <c r="H3127" i="3" s="1"/>
  <c r="Y3117" i="5"/>
  <c r="AE3117" i="5" s="1"/>
  <c r="J3127" i="3" s="1"/>
  <c r="T3118" i="5"/>
  <c r="Z3118" i="5" s="1"/>
  <c r="E3128" i="3" s="1"/>
  <c r="U3118" i="5"/>
  <c r="AA3118" i="5" s="1"/>
  <c r="V3118" i="5"/>
  <c r="AB3118" i="5" s="1"/>
  <c r="G3128" i="3" s="1"/>
  <c r="X3118" i="5"/>
  <c r="AD3118" i="5" s="1"/>
  <c r="I3128" i="3" s="1"/>
  <c r="Y3118" i="5"/>
  <c r="AE3118" i="5" s="1"/>
  <c r="J3128" i="3" s="1"/>
  <c r="U3119" i="5"/>
  <c r="AA3119" i="5" s="1"/>
  <c r="F3129" i="3" s="1"/>
  <c r="V3119" i="5"/>
  <c r="AB3119" i="5" s="1"/>
  <c r="W3119" i="5"/>
  <c r="AC3119" i="5" s="1"/>
  <c r="H3129" i="3" s="1"/>
  <c r="T3120" i="5"/>
  <c r="Z3120" i="5" s="1"/>
  <c r="E3130" i="3" s="1"/>
  <c r="U3120" i="5"/>
  <c r="AA3120" i="5" s="1"/>
  <c r="F3130" i="3" s="1"/>
  <c r="W3120" i="5"/>
  <c r="AC3120" i="5" s="1"/>
  <c r="H3130" i="3" s="1"/>
  <c r="X3120" i="5"/>
  <c r="AD3120" i="5" s="1"/>
  <c r="I3130" i="3" s="1"/>
  <c r="Y3120" i="5"/>
  <c r="AE3120" i="5" s="1"/>
  <c r="J3130" i="3" s="1"/>
  <c r="V3121" i="5"/>
  <c r="AB3121" i="5" s="1"/>
  <c r="W3121" i="5"/>
  <c r="AC3121" i="5" s="1"/>
  <c r="H3131" i="3" s="1"/>
  <c r="Y3121" i="5"/>
  <c r="AE3121" i="5" s="1"/>
  <c r="J3131" i="3" s="1"/>
  <c r="T3122" i="5"/>
  <c r="Z3122" i="5" s="1"/>
  <c r="E3132" i="3" s="1"/>
  <c r="U3122" i="5"/>
  <c r="AA3122" i="5" s="1"/>
  <c r="F3132" i="3" s="1"/>
  <c r="X3122" i="5"/>
  <c r="AD3122" i="5" s="1"/>
  <c r="I3132" i="3" s="1"/>
  <c r="Y3122" i="5"/>
  <c r="AE3122" i="5" s="1"/>
  <c r="U3123" i="5"/>
  <c r="AA3123" i="5" s="1"/>
  <c r="F3133" i="3" s="1"/>
  <c r="V3123" i="5"/>
  <c r="AB3123" i="5" s="1"/>
  <c r="G3133" i="3" s="1"/>
  <c r="W3123" i="5"/>
  <c r="AC3123" i="5" s="1"/>
  <c r="H3133" i="3" s="1"/>
  <c r="T3124" i="5"/>
  <c r="Z3124" i="5" s="1"/>
  <c r="E3134" i="3" s="1"/>
  <c r="U3124" i="5"/>
  <c r="AA3124" i="5" s="1"/>
  <c r="F3134" i="3" s="1"/>
  <c r="W3124" i="5"/>
  <c r="AC3124" i="5" s="1"/>
  <c r="X3124" i="5"/>
  <c r="AD3124" i="5" s="1"/>
  <c r="I3134" i="3" s="1"/>
  <c r="Y3124" i="5"/>
  <c r="AE3124" i="5" s="1"/>
  <c r="J3134" i="3" s="1"/>
  <c r="V3125" i="5"/>
  <c r="AB3125" i="5" s="1"/>
  <c r="G3135" i="3" s="1"/>
  <c r="W3125" i="5"/>
  <c r="AC3125" i="5" s="1"/>
  <c r="H3135" i="3" s="1"/>
  <c r="Y3125" i="5"/>
  <c r="AE3125" i="5" s="1"/>
  <c r="J3135" i="3" s="1"/>
  <c r="T3126" i="5"/>
  <c r="Z3126" i="5" s="1"/>
  <c r="E3136" i="3" s="1"/>
  <c r="U3126" i="5"/>
  <c r="AA3126" i="5" s="1"/>
  <c r="F3136" i="3" s="1"/>
  <c r="W3126" i="5"/>
  <c r="AC3126" i="5" s="1"/>
  <c r="H3136" i="3" s="1"/>
  <c r="X3126" i="5"/>
  <c r="AD3126" i="5" s="1"/>
  <c r="I3136" i="3" s="1"/>
  <c r="Y3126" i="5"/>
  <c r="AE3126" i="5" s="1"/>
  <c r="U3127" i="5"/>
  <c r="AA3127" i="5" s="1"/>
  <c r="F3137" i="3" s="1"/>
  <c r="V3127" i="5"/>
  <c r="AB3127" i="5" s="1"/>
  <c r="G3137" i="3" s="1"/>
  <c r="W3127" i="5"/>
  <c r="AC3127" i="5" s="1"/>
  <c r="H3137" i="3" s="1"/>
  <c r="T3128" i="5"/>
  <c r="Z3128" i="5" s="1"/>
  <c r="E3138" i="3" s="1"/>
  <c r="U3128" i="5"/>
  <c r="AA3128" i="5" s="1"/>
  <c r="F3138" i="3" s="1"/>
  <c r="W3128" i="5"/>
  <c r="AC3128" i="5" s="1"/>
  <c r="X3128" i="5"/>
  <c r="AD3128" i="5" s="1"/>
  <c r="I3138" i="3" s="1"/>
  <c r="Y3128" i="5"/>
  <c r="AE3128" i="5" s="1"/>
  <c r="J3138" i="3" s="1"/>
  <c r="V3129" i="5"/>
  <c r="AB3129" i="5" s="1"/>
  <c r="G3139" i="3" s="1"/>
  <c r="W3129" i="5"/>
  <c r="AC3129" i="5" s="1"/>
  <c r="Y3129" i="5"/>
  <c r="AE3129" i="5" s="1"/>
  <c r="J3139" i="3" s="1"/>
  <c r="T3130" i="5"/>
  <c r="Z3130" i="5" s="1"/>
  <c r="E3140" i="3" s="1"/>
  <c r="U3130" i="5"/>
  <c r="AA3130" i="5" s="1"/>
  <c r="F3140" i="3" s="1"/>
  <c r="X3130" i="5"/>
  <c r="AD3130" i="5" s="1"/>
  <c r="I3140" i="3" s="1"/>
  <c r="Y3130" i="5"/>
  <c r="AE3130" i="5" s="1"/>
  <c r="J3140" i="3" s="1"/>
  <c r="U3131" i="5"/>
  <c r="AA3131" i="5" s="1"/>
  <c r="F3141" i="3" s="1"/>
  <c r="V3131" i="5"/>
  <c r="AB3131" i="5" s="1"/>
  <c r="G3141" i="3" s="1"/>
  <c r="W3131" i="5"/>
  <c r="AC3131" i="5" s="1"/>
  <c r="H3141" i="3" s="1"/>
  <c r="T3132" i="5"/>
  <c r="Z3132" i="5" s="1"/>
  <c r="E3142" i="3" s="1"/>
  <c r="U3132" i="5"/>
  <c r="AA3132" i="5" s="1"/>
  <c r="F3142" i="3" s="1"/>
  <c r="W3132" i="5"/>
  <c r="AC3132" i="5" s="1"/>
  <c r="H3142" i="3" s="1"/>
  <c r="X3132" i="5"/>
  <c r="AD3132" i="5" s="1"/>
  <c r="Y3132" i="5"/>
  <c r="AE3132" i="5" s="1"/>
  <c r="J3142" i="3" s="1"/>
  <c r="V3133" i="5"/>
  <c r="AB3133" i="5" s="1"/>
  <c r="G3143" i="3" s="1"/>
  <c r="W3133" i="5"/>
  <c r="AC3133" i="5" s="1"/>
  <c r="H3143" i="3" s="1"/>
  <c r="Y3133" i="5"/>
  <c r="AE3133" i="5" s="1"/>
  <c r="J3143" i="3" s="1"/>
  <c r="T3134" i="5"/>
  <c r="Z3134" i="5" s="1"/>
  <c r="E3144" i="3" s="1"/>
  <c r="U3134" i="5"/>
  <c r="AA3134" i="5" s="1"/>
  <c r="F3144" i="3" s="1"/>
  <c r="X3134" i="5"/>
  <c r="AD3134" i="5" s="1"/>
  <c r="Y3134" i="5"/>
  <c r="AE3134" i="5" s="1"/>
  <c r="U3135" i="5"/>
  <c r="AA3135" i="5" s="1"/>
  <c r="F3145" i="3" s="1"/>
  <c r="V3135" i="5"/>
  <c r="AB3135" i="5" s="1"/>
  <c r="G3145" i="3" s="1"/>
  <c r="W3135" i="5"/>
  <c r="AC3135" i="5" s="1"/>
  <c r="H3145" i="3" s="1"/>
  <c r="T3136" i="5"/>
  <c r="Z3136" i="5" s="1"/>
  <c r="U3136" i="5"/>
  <c r="AA3136" i="5" s="1"/>
  <c r="F3146" i="3" s="1"/>
  <c r="W3136" i="5"/>
  <c r="AC3136" i="5" s="1"/>
  <c r="H3146" i="3" s="1"/>
  <c r="X3136" i="5"/>
  <c r="AD3136" i="5" s="1"/>
  <c r="I3146" i="3" s="1"/>
  <c r="Y3136" i="5"/>
  <c r="AE3136" i="5" s="1"/>
  <c r="V3137" i="5"/>
  <c r="AB3137" i="5" s="1"/>
  <c r="G3147" i="3" s="1"/>
  <c r="W3137" i="5"/>
  <c r="AC3137" i="5" s="1"/>
  <c r="H3147" i="3" s="1"/>
  <c r="Y3137" i="5"/>
  <c r="AE3137" i="5" s="1"/>
  <c r="J3147" i="3" s="1"/>
  <c r="T3138" i="5"/>
  <c r="Z3138" i="5" s="1"/>
  <c r="E3148" i="3" s="1"/>
  <c r="U3138" i="5"/>
  <c r="AA3138" i="5" s="1"/>
  <c r="F3148" i="3" s="1"/>
  <c r="X3138" i="5"/>
  <c r="AD3138" i="5" s="1"/>
  <c r="I3148" i="3" s="1"/>
  <c r="Y3138" i="5"/>
  <c r="AE3138" i="5" s="1"/>
  <c r="U3139" i="5"/>
  <c r="AA3139" i="5" s="1"/>
  <c r="V3139" i="5"/>
  <c r="AB3139" i="5" s="1"/>
  <c r="G3149" i="3" s="1"/>
  <c r="W3139" i="5"/>
  <c r="AC3139" i="5" s="1"/>
  <c r="H3149" i="3" s="1"/>
  <c r="T3140" i="5"/>
  <c r="Z3140" i="5" s="1"/>
  <c r="E3150" i="3" s="1"/>
  <c r="U3140" i="5"/>
  <c r="AA3140" i="5" s="1"/>
  <c r="F3150" i="3" s="1"/>
  <c r="W3140" i="5"/>
  <c r="AC3140" i="5" s="1"/>
  <c r="H3150" i="3" s="1"/>
  <c r="X3140" i="5"/>
  <c r="AD3140" i="5" s="1"/>
  <c r="I3150" i="3" s="1"/>
  <c r="Y3140" i="5"/>
  <c r="AE3140" i="5" s="1"/>
  <c r="V3141" i="5"/>
  <c r="AB3141" i="5" s="1"/>
  <c r="G3151" i="3" s="1"/>
  <c r="W3141" i="5"/>
  <c r="AC3141" i="5" s="1"/>
  <c r="H3151" i="3" s="1"/>
  <c r="Y3141" i="5"/>
  <c r="AE3141" i="5" s="1"/>
  <c r="J3151" i="3" s="1"/>
  <c r="T3142" i="5"/>
  <c r="Z3142" i="5" s="1"/>
  <c r="E3152" i="3" s="1"/>
  <c r="U3142" i="5"/>
  <c r="AA3142" i="5" s="1"/>
  <c r="F3152" i="3" s="1"/>
  <c r="X3142" i="5"/>
  <c r="AD3142" i="5" s="1"/>
  <c r="I3152" i="3" s="1"/>
  <c r="Y3142" i="5"/>
  <c r="AE3142" i="5" s="1"/>
  <c r="J3152" i="3" s="1"/>
  <c r="U3143" i="5"/>
  <c r="AA3143" i="5" s="1"/>
  <c r="F3153" i="3" s="1"/>
  <c r="W3143" i="5"/>
  <c r="AC3143" i="5" s="1"/>
  <c r="T3144" i="5"/>
  <c r="Z3144" i="5" s="1"/>
  <c r="E3154" i="3" s="1"/>
  <c r="U3144" i="5"/>
  <c r="AA3144" i="5" s="1"/>
  <c r="F3154" i="3" s="1"/>
  <c r="W3144" i="5"/>
  <c r="AC3144" i="5" s="1"/>
  <c r="H3154" i="3" s="1"/>
  <c r="X3144" i="5"/>
  <c r="AD3144" i="5" s="1"/>
  <c r="Y3144" i="5"/>
  <c r="AE3144" i="5" s="1"/>
  <c r="J3154" i="3" s="1"/>
  <c r="V3145" i="5"/>
  <c r="AB3145" i="5" s="1"/>
  <c r="G3155" i="3" s="1"/>
  <c r="W3145" i="5"/>
  <c r="AC3145" i="5" s="1"/>
  <c r="Y3145" i="5"/>
  <c r="AE3145" i="5" s="1"/>
  <c r="T3146" i="5"/>
  <c r="Z3146" i="5" s="1"/>
  <c r="E3156" i="3" s="1"/>
  <c r="U3146" i="5"/>
  <c r="AA3146" i="5" s="1"/>
  <c r="F3156" i="3" s="1"/>
  <c r="X3146" i="5"/>
  <c r="AD3146" i="5" s="1"/>
  <c r="I3156" i="3" s="1"/>
  <c r="Y3146" i="5"/>
  <c r="AE3146" i="5" s="1"/>
  <c r="J3156" i="3" s="1"/>
  <c r="U3147" i="5"/>
  <c r="AA3147" i="5" s="1"/>
  <c r="F3157" i="3" s="1"/>
  <c r="V3147" i="5"/>
  <c r="AB3147" i="5" s="1"/>
  <c r="G3157" i="3" s="1"/>
  <c r="W3147" i="5"/>
  <c r="AC3147" i="5" s="1"/>
  <c r="T3148" i="5"/>
  <c r="Z3148" i="5" s="1"/>
  <c r="U3148" i="5"/>
  <c r="AA3148" i="5" s="1"/>
  <c r="F3158" i="3" s="1"/>
  <c r="W3148" i="5"/>
  <c r="AC3148" i="5" s="1"/>
  <c r="X3148" i="5"/>
  <c r="AD3148" i="5" s="1"/>
  <c r="I3158" i="3" s="1"/>
  <c r="Y3148" i="5"/>
  <c r="AE3148" i="5" s="1"/>
  <c r="J3158" i="3" s="1"/>
  <c r="V3149" i="5"/>
  <c r="AB3149" i="5" s="1"/>
  <c r="W3149" i="5"/>
  <c r="AC3149" i="5" s="1"/>
  <c r="H3159" i="3" s="1"/>
  <c r="Y3149" i="5"/>
  <c r="AE3149" i="5" s="1"/>
  <c r="U3150" i="5"/>
  <c r="AA3150" i="5" s="1"/>
  <c r="X3150" i="5"/>
  <c r="AD3150" i="5" s="1"/>
  <c r="I3160" i="3" s="1"/>
  <c r="Y3150" i="5"/>
  <c r="AE3150" i="5" s="1"/>
  <c r="J3160" i="3" s="1"/>
  <c r="U3151" i="5"/>
  <c r="AA3151" i="5" s="1"/>
  <c r="F3161" i="3" s="1"/>
  <c r="V3151" i="5"/>
  <c r="AB3151" i="5" s="1"/>
  <c r="G3161" i="3" s="1"/>
  <c r="W3151" i="5"/>
  <c r="AC3151" i="5" s="1"/>
  <c r="H3161" i="3" s="1"/>
  <c r="T3152" i="5"/>
  <c r="Z3152" i="5" s="1"/>
  <c r="E3162" i="3" s="1"/>
  <c r="U3152" i="5"/>
  <c r="AA3152" i="5" s="1"/>
  <c r="W3152" i="5"/>
  <c r="AC3152" i="5" s="1"/>
  <c r="X3152" i="5"/>
  <c r="AD3152" i="5" s="1"/>
  <c r="I3162" i="3" s="1"/>
  <c r="Y3152" i="5"/>
  <c r="AE3152" i="5" s="1"/>
  <c r="J3162" i="3" s="1"/>
  <c r="U3153" i="5"/>
  <c r="AA3153" i="5" s="1"/>
  <c r="F3163" i="3" s="1"/>
  <c r="V3153" i="5"/>
  <c r="AB3153" i="5" s="1"/>
  <c r="G3163" i="3" s="1"/>
  <c r="W3153" i="5"/>
  <c r="AC3153" i="5" s="1"/>
  <c r="H3163" i="3" s="1"/>
  <c r="Y3153" i="5"/>
  <c r="AE3153" i="5" s="1"/>
  <c r="J3163" i="3" s="1"/>
  <c r="U3154" i="5"/>
  <c r="AA3154" i="5" s="1"/>
  <c r="F3164" i="3" s="1"/>
  <c r="X3154" i="5"/>
  <c r="AD3154" i="5" s="1"/>
  <c r="I3164" i="3" s="1"/>
  <c r="Y3154" i="5"/>
  <c r="AE3154" i="5" s="1"/>
  <c r="J3164" i="3" s="1"/>
  <c r="U3155" i="5"/>
  <c r="AA3155" i="5" s="1"/>
  <c r="F3165" i="3" s="1"/>
  <c r="V3155" i="5"/>
  <c r="AB3155" i="5" s="1"/>
  <c r="G3165" i="3" s="1"/>
  <c r="W3155" i="5"/>
  <c r="AC3155" i="5" s="1"/>
  <c r="H3165" i="3" s="1"/>
  <c r="T3156" i="5"/>
  <c r="Z3156" i="5" s="1"/>
  <c r="E3166" i="3" s="1"/>
  <c r="U3156" i="5"/>
  <c r="AA3156" i="5" s="1"/>
  <c r="F3166" i="3" s="1"/>
  <c r="W3156" i="5"/>
  <c r="AC3156" i="5" s="1"/>
  <c r="H3166" i="3" s="1"/>
  <c r="Y3156" i="5"/>
  <c r="AE3156" i="5" s="1"/>
  <c r="T3157" i="5"/>
  <c r="Z3157" i="5" s="1"/>
  <c r="E3167" i="3" s="1"/>
  <c r="V3157" i="5"/>
  <c r="AB3157" i="5" s="1"/>
  <c r="W3157" i="5"/>
  <c r="AC3157" i="5" s="1"/>
  <c r="H3167" i="3" s="1"/>
  <c r="Y3157" i="5"/>
  <c r="AE3157" i="5" s="1"/>
  <c r="J3167" i="3" s="1"/>
  <c r="U3158" i="5"/>
  <c r="AA3158" i="5" s="1"/>
  <c r="F3168" i="3" s="1"/>
  <c r="X3158" i="5"/>
  <c r="AD3158" i="5" s="1"/>
  <c r="I3168" i="3" s="1"/>
  <c r="Y3158" i="5"/>
  <c r="AE3158" i="5" s="1"/>
  <c r="U3159" i="5"/>
  <c r="AA3159" i="5" s="1"/>
  <c r="F3169" i="3" s="1"/>
  <c r="V3159" i="5"/>
  <c r="AB3159" i="5" s="1"/>
  <c r="W3159" i="5"/>
  <c r="AC3159" i="5" s="1"/>
  <c r="T3160" i="5"/>
  <c r="Z3160" i="5" s="1"/>
  <c r="U3160" i="5"/>
  <c r="AA3160" i="5" s="1"/>
  <c r="W3160" i="5"/>
  <c r="AC3160" i="5" s="1"/>
  <c r="H3170" i="3" s="1"/>
  <c r="X3160" i="5"/>
  <c r="AD3160" i="5" s="1"/>
  <c r="I3170" i="3" s="1"/>
  <c r="Y3160" i="5"/>
  <c r="AE3160" i="5" s="1"/>
  <c r="V3161" i="5"/>
  <c r="AB3161" i="5" s="1"/>
  <c r="W3161" i="5"/>
  <c r="AC3161" i="5" s="1"/>
  <c r="H3171" i="3" s="1"/>
  <c r="Y3161" i="5"/>
  <c r="AE3161" i="5" s="1"/>
  <c r="J3171" i="3" s="1"/>
  <c r="U3162" i="5"/>
  <c r="AA3162" i="5" s="1"/>
  <c r="F3172" i="3" s="1"/>
  <c r="X3162" i="5"/>
  <c r="AD3162" i="5" s="1"/>
  <c r="Y3162" i="5"/>
  <c r="AE3162" i="5" s="1"/>
  <c r="J3172" i="3" s="1"/>
  <c r="U3163" i="5"/>
  <c r="AA3163" i="5" s="1"/>
  <c r="F3173" i="3" s="1"/>
  <c r="W3163" i="5"/>
  <c r="AC3163" i="5" s="1"/>
  <c r="H3173" i="3" s="1"/>
  <c r="T3164" i="5"/>
  <c r="Z3164" i="5" s="1"/>
  <c r="U3164" i="5"/>
  <c r="AA3164" i="5" s="1"/>
  <c r="F3174" i="3" s="1"/>
  <c r="W3164" i="5"/>
  <c r="AC3164" i="5" s="1"/>
  <c r="H3174" i="3" s="1"/>
  <c r="Y3164" i="5"/>
  <c r="AE3164" i="5" s="1"/>
  <c r="J3174" i="3" s="1"/>
  <c r="V3165" i="5"/>
  <c r="AB3165" i="5" s="1"/>
  <c r="W3165" i="5"/>
  <c r="AC3165" i="5" s="1"/>
  <c r="H3175" i="3" s="1"/>
  <c r="Y3165" i="5"/>
  <c r="AE3165" i="5" s="1"/>
  <c r="J3175" i="3" s="1"/>
  <c r="T3166" i="5"/>
  <c r="Z3166" i="5" s="1"/>
  <c r="E3176" i="3" s="1"/>
  <c r="U3166" i="5"/>
  <c r="AA3166" i="5" s="1"/>
  <c r="F3176" i="3" s="1"/>
  <c r="X3166" i="5"/>
  <c r="AD3166" i="5" s="1"/>
  <c r="I3176" i="3" s="1"/>
  <c r="Y3166" i="5"/>
  <c r="AE3166" i="5" s="1"/>
  <c r="U3167" i="5"/>
  <c r="AA3167" i="5" s="1"/>
  <c r="F3177" i="3" s="1"/>
  <c r="V3167" i="5"/>
  <c r="AB3167" i="5" s="1"/>
  <c r="W3167" i="5"/>
  <c r="AC3167" i="5" s="1"/>
  <c r="H3177" i="3" s="1"/>
  <c r="T3168" i="5"/>
  <c r="Z3168" i="5" s="1"/>
  <c r="E3178" i="3" s="1"/>
  <c r="U3168" i="5"/>
  <c r="AA3168" i="5" s="1"/>
  <c r="F3178" i="3" s="1"/>
  <c r="W3168" i="5"/>
  <c r="AC3168" i="5" s="1"/>
  <c r="X3168" i="5"/>
  <c r="AD3168" i="5" s="1"/>
  <c r="I3178" i="3" s="1"/>
  <c r="Y3168" i="5"/>
  <c r="AE3168" i="5" s="1"/>
  <c r="V3169" i="5"/>
  <c r="AB3169" i="5" s="1"/>
  <c r="G3179" i="3" s="1"/>
  <c r="W3169" i="5"/>
  <c r="AC3169" i="5" s="1"/>
  <c r="H3179" i="3" s="1"/>
  <c r="Y3169" i="5"/>
  <c r="AE3169" i="5" s="1"/>
  <c r="J3179" i="3" s="1"/>
  <c r="U3170" i="5"/>
  <c r="AA3170" i="5" s="1"/>
  <c r="F3180" i="3" s="1"/>
  <c r="X3170" i="5"/>
  <c r="AD3170" i="5" s="1"/>
  <c r="Y3170" i="5"/>
  <c r="AE3170" i="5" s="1"/>
  <c r="U3171" i="5"/>
  <c r="AA3171" i="5" s="1"/>
  <c r="F3181" i="3" s="1"/>
  <c r="V3171" i="5"/>
  <c r="AB3171" i="5" s="1"/>
  <c r="G3181" i="3" s="1"/>
  <c r="W3171" i="5"/>
  <c r="AC3171" i="5" s="1"/>
  <c r="H3181" i="3" s="1"/>
  <c r="T3172" i="5"/>
  <c r="Z3172" i="5" s="1"/>
  <c r="E3182" i="3" s="1"/>
  <c r="U3172" i="5"/>
  <c r="AA3172" i="5" s="1"/>
  <c r="F3182" i="3" s="1"/>
  <c r="W3172" i="5"/>
  <c r="AC3172" i="5" s="1"/>
  <c r="H3182" i="3" s="1"/>
  <c r="Y3172" i="5"/>
  <c r="AE3172" i="5" s="1"/>
  <c r="J3182" i="3" s="1"/>
  <c r="V3173" i="5"/>
  <c r="AB3173" i="5" s="1"/>
  <c r="G3183" i="3" s="1"/>
  <c r="W3173" i="5"/>
  <c r="AC3173" i="5" s="1"/>
  <c r="H3183" i="3" s="1"/>
  <c r="Y3173" i="5"/>
  <c r="AE3173" i="5" s="1"/>
  <c r="J3183" i="3" s="1"/>
  <c r="T3174" i="5"/>
  <c r="Z3174" i="5" s="1"/>
  <c r="E3184" i="3" s="1"/>
  <c r="U3174" i="5"/>
  <c r="AA3174" i="5" s="1"/>
  <c r="X3174" i="5"/>
  <c r="AD3174" i="5" s="1"/>
  <c r="I3184" i="3" s="1"/>
  <c r="Y3174" i="5"/>
  <c r="AE3174" i="5" s="1"/>
  <c r="J3184" i="3" s="1"/>
  <c r="U3175" i="5"/>
  <c r="AA3175" i="5" s="1"/>
  <c r="F3185" i="3" s="1"/>
  <c r="W3175" i="5"/>
  <c r="AC3175" i="5" s="1"/>
  <c r="T3176" i="5"/>
  <c r="Z3176" i="5" s="1"/>
  <c r="E3186" i="3" s="1"/>
  <c r="U3176" i="5"/>
  <c r="AA3176" i="5" s="1"/>
  <c r="W3176" i="5"/>
  <c r="AC3176" i="5" s="1"/>
  <c r="H3186" i="3" s="1"/>
  <c r="Y3176" i="5"/>
  <c r="AE3176" i="5" s="1"/>
  <c r="J3186" i="3" s="1"/>
  <c r="V3177" i="5"/>
  <c r="AB3177" i="5" s="1"/>
  <c r="G3187" i="3" s="1"/>
  <c r="W3177" i="5"/>
  <c r="AC3177" i="5" s="1"/>
  <c r="H3187" i="3" s="1"/>
  <c r="Y3177" i="5"/>
  <c r="AE3177" i="5" s="1"/>
  <c r="U3178" i="5"/>
  <c r="AA3178" i="5" s="1"/>
  <c r="X3178" i="5"/>
  <c r="AD3178" i="5" s="1"/>
  <c r="I3188" i="3" s="1"/>
  <c r="Y3178" i="5"/>
  <c r="AE3178" i="5" s="1"/>
  <c r="U3179" i="5"/>
  <c r="AA3179" i="5" s="1"/>
  <c r="F3189" i="3" s="1"/>
  <c r="V3179" i="5"/>
  <c r="AB3179" i="5" s="1"/>
  <c r="G3189" i="3" s="1"/>
  <c r="W3179" i="5"/>
  <c r="AC3179" i="5" s="1"/>
  <c r="H3189" i="3" s="1"/>
  <c r="T3180" i="5"/>
  <c r="Z3180" i="5" s="1"/>
  <c r="E3190" i="3" s="1"/>
  <c r="U3180" i="5"/>
  <c r="AA3180" i="5" s="1"/>
  <c r="W3180" i="5"/>
  <c r="AC3180" i="5" s="1"/>
  <c r="X3180" i="5"/>
  <c r="AD3180" i="5" s="1"/>
  <c r="I3190" i="3" s="1"/>
  <c r="Y3180" i="5"/>
  <c r="AE3180" i="5" s="1"/>
  <c r="T3181" i="5"/>
  <c r="Z3181" i="5" s="1"/>
  <c r="E3191" i="3" s="1"/>
  <c r="V3181" i="5"/>
  <c r="AB3181" i="5" s="1"/>
  <c r="G3191" i="3" s="1"/>
  <c r="W3181" i="5"/>
  <c r="AC3181" i="5" s="1"/>
  <c r="H3191" i="3" s="1"/>
  <c r="Y3181" i="5"/>
  <c r="AE3181" i="5" s="1"/>
  <c r="J3191" i="3" s="1"/>
  <c r="U3182" i="5"/>
  <c r="AA3182" i="5" s="1"/>
  <c r="X3182" i="5"/>
  <c r="AD3182" i="5" s="1"/>
  <c r="Y3182" i="5"/>
  <c r="AE3182" i="5" s="1"/>
  <c r="J3192" i="3" s="1"/>
  <c r="U3183" i="5"/>
  <c r="AA3183" i="5" s="1"/>
  <c r="V3183" i="5"/>
  <c r="AB3183" i="5" s="1"/>
  <c r="G3193" i="3" s="1"/>
  <c r="W3183" i="5"/>
  <c r="AC3183" i="5" s="1"/>
  <c r="U3184" i="5"/>
  <c r="AA3184" i="5" s="1"/>
  <c r="F3194" i="3" s="1"/>
  <c r="W3184" i="5"/>
  <c r="AC3184" i="5" s="1"/>
  <c r="H3194" i="3" s="1"/>
  <c r="X3184" i="5"/>
  <c r="AD3184" i="5" s="1"/>
  <c r="Y3184" i="5"/>
  <c r="AE3184" i="5" s="1"/>
  <c r="T3185" i="5"/>
  <c r="Z3185" i="5" s="1"/>
  <c r="E3195" i="3" s="1"/>
  <c r="V3185" i="5"/>
  <c r="AB3185" i="5" s="1"/>
  <c r="G3195" i="3" s="1"/>
  <c r="W3185" i="5"/>
  <c r="AC3185" i="5" s="1"/>
  <c r="H3195" i="3" s="1"/>
  <c r="Y3185" i="5"/>
  <c r="AE3185" i="5" s="1"/>
  <c r="J3195" i="3" s="1"/>
  <c r="U3186" i="5"/>
  <c r="AA3186" i="5" s="1"/>
  <c r="F3196" i="3" s="1"/>
  <c r="X3186" i="5"/>
  <c r="AD3186" i="5" s="1"/>
  <c r="I3196" i="3" s="1"/>
  <c r="Y3186" i="5"/>
  <c r="AE3186" i="5" s="1"/>
  <c r="U3187" i="5"/>
  <c r="AA3187" i="5" s="1"/>
  <c r="V3187" i="5"/>
  <c r="AB3187" i="5" s="1"/>
  <c r="G3197" i="3" s="1"/>
  <c r="W3187" i="5"/>
  <c r="AC3187" i="5" s="1"/>
  <c r="H3197" i="3" s="1"/>
  <c r="U3188" i="5"/>
  <c r="AA3188" i="5" s="1"/>
  <c r="F3198" i="3" s="1"/>
  <c r="W3188" i="5"/>
  <c r="AC3188" i="5" s="1"/>
  <c r="X3188" i="5"/>
  <c r="AD3188" i="5" s="1"/>
  <c r="I3198" i="3" s="1"/>
  <c r="Y3188" i="5"/>
  <c r="AE3188" i="5" s="1"/>
  <c r="J3198" i="3" s="1"/>
  <c r="W3189" i="5"/>
  <c r="AC3189" i="5" s="1"/>
  <c r="Y3189" i="5"/>
  <c r="AE3189" i="5" s="1"/>
  <c r="T3190" i="5"/>
  <c r="Z3190" i="5" s="1"/>
  <c r="E3200" i="3" s="1"/>
  <c r="U3190" i="5"/>
  <c r="AA3190" i="5" s="1"/>
  <c r="X3190" i="5"/>
  <c r="AD3190" i="5" s="1"/>
  <c r="I3200" i="3" s="1"/>
  <c r="Y3190" i="5"/>
  <c r="AE3190" i="5" s="1"/>
  <c r="J3200" i="3" s="1"/>
  <c r="U3191" i="5"/>
  <c r="AA3191" i="5" s="1"/>
  <c r="F3201" i="3" s="1"/>
  <c r="W3191" i="5"/>
  <c r="AC3191" i="5" s="1"/>
  <c r="H3201" i="3" s="1"/>
  <c r="T3192" i="5"/>
  <c r="Z3192" i="5" s="1"/>
  <c r="U3192" i="5"/>
  <c r="AA3192" i="5" s="1"/>
  <c r="X3192" i="5"/>
  <c r="AD3192" i="5" s="1"/>
  <c r="I3202" i="3" s="1"/>
  <c r="Y3192" i="5"/>
  <c r="AE3192" i="5" s="1"/>
  <c r="V3193" i="5"/>
  <c r="AB3193" i="5" s="1"/>
  <c r="G3203" i="3" s="1"/>
  <c r="W3193" i="5"/>
  <c r="AC3193" i="5" s="1"/>
  <c r="H3203" i="3" s="1"/>
  <c r="U3194" i="5"/>
  <c r="AA3194" i="5" s="1"/>
  <c r="F3204" i="3" s="1"/>
  <c r="Y3194" i="5"/>
  <c r="AE3194" i="5" s="1"/>
  <c r="J3204" i="3" s="1"/>
  <c r="U3195" i="5"/>
  <c r="AA3195" i="5" s="1"/>
  <c r="V3195" i="5"/>
  <c r="AB3195" i="5" s="1"/>
  <c r="W3195" i="5"/>
  <c r="AC3195" i="5" s="1"/>
  <c r="H3205" i="3" s="1"/>
  <c r="T3196" i="5"/>
  <c r="Z3196" i="5" s="1"/>
  <c r="E3206" i="3" s="1"/>
  <c r="U3196" i="5"/>
  <c r="AA3196" i="5" s="1"/>
  <c r="X3196" i="5"/>
  <c r="AD3196" i="5" s="1"/>
  <c r="I3206" i="3" s="1"/>
  <c r="Y3196" i="5"/>
  <c r="AE3196" i="5" s="1"/>
  <c r="V3197" i="5"/>
  <c r="AB3197" i="5" s="1"/>
  <c r="G3207" i="3" s="1"/>
  <c r="W3197" i="5"/>
  <c r="AC3197" i="5" s="1"/>
  <c r="Y3197" i="5"/>
  <c r="AE3197" i="5" s="1"/>
  <c r="J3207" i="3" s="1"/>
  <c r="U3198" i="5"/>
  <c r="AA3198" i="5" s="1"/>
  <c r="Y3198" i="5"/>
  <c r="AE3198" i="5" s="1"/>
  <c r="J3208" i="3" s="1"/>
  <c r="U3199" i="5"/>
  <c r="AA3199" i="5" s="1"/>
  <c r="F3209" i="3" s="1"/>
  <c r="V3199" i="5"/>
  <c r="AB3199" i="5" s="1"/>
  <c r="G3209" i="3" s="1"/>
  <c r="W3199" i="5"/>
  <c r="AC3199" i="5" s="1"/>
  <c r="H3209" i="3" s="1"/>
  <c r="T3200" i="5"/>
  <c r="Z3200" i="5" s="1"/>
  <c r="E3210" i="3" s="1"/>
  <c r="U3200" i="5"/>
  <c r="AA3200" i="5" s="1"/>
  <c r="W3200" i="5"/>
  <c r="AC3200" i="5" s="1"/>
  <c r="Y3200" i="5"/>
  <c r="AE3200" i="5" s="1"/>
  <c r="J3210" i="3" s="1"/>
  <c r="V3201" i="5"/>
  <c r="AB3201" i="5" s="1"/>
  <c r="G3211" i="3" s="1"/>
  <c r="W3201" i="5"/>
  <c r="AC3201" i="5" s="1"/>
  <c r="H3211" i="3" s="1"/>
  <c r="T3202" i="5"/>
  <c r="Z3202" i="5" s="1"/>
  <c r="U3202" i="5"/>
  <c r="AA3202" i="5" s="1"/>
  <c r="F3212" i="3" s="1"/>
  <c r="X3202" i="5"/>
  <c r="AD3202" i="5" s="1"/>
  <c r="I3212" i="3" s="1"/>
  <c r="Y3202" i="5"/>
  <c r="AE3202" i="5" s="1"/>
  <c r="U3203" i="5"/>
  <c r="AA3203" i="5" s="1"/>
  <c r="W3203" i="5"/>
  <c r="AC3203" i="5" s="1"/>
  <c r="H3213" i="3" s="1"/>
  <c r="U3204" i="5"/>
  <c r="AA3204" i="5" s="1"/>
  <c r="F3214" i="3" s="1"/>
  <c r="X3204" i="5"/>
  <c r="AD3204" i="5" s="1"/>
  <c r="I3214" i="3" s="1"/>
  <c r="Y3204" i="5"/>
  <c r="AE3204" i="5" s="1"/>
  <c r="W3205" i="5"/>
  <c r="AC3205" i="5" s="1"/>
  <c r="Y3205" i="5"/>
  <c r="AE3205" i="5" s="1"/>
  <c r="J3215" i="3" s="1"/>
  <c r="U3206" i="5"/>
  <c r="AA3206" i="5" s="1"/>
  <c r="Y3206" i="5"/>
  <c r="AE3206" i="5" s="1"/>
  <c r="W3207" i="5"/>
  <c r="AC3207" i="5" s="1"/>
  <c r="H3217" i="3" s="1"/>
  <c r="U3208" i="5"/>
  <c r="AA3208" i="5" s="1"/>
  <c r="Y3208" i="5"/>
  <c r="AE3208" i="5" s="1"/>
  <c r="J3218" i="3" s="1"/>
  <c r="V3209" i="5"/>
  <c r="AB3209" i="5" s="1"/>
  <c r="G3219" i="3" s="1"/>
  <c r="W3209" i="5"/>
  <c r="AC3209" i="5" s="1"/>
  <c r="H3219" i="3" s="1"/>
  <c r="U3210" i="5"/>
  <c r="AA3210" i="5" s="1"/>
  <c r="F3220" i="3" s="1"/>
  <c r="Y3210" i="5"/>
  <c r="AE3210" i="5" s="1"/>
  <c r="W3211" i="5"/>
  <c r="AC3211" i="5" s="1"/>
  <c r="T3212" i="5"/>
  <c r="Z3212" i="5" s="1"/>
  <c r="U3212" i="5"/>
  <c r="AA3212" i="5" s="1"/>
  <c r="F3222" i="3" s="1"/>
  <c r="X3212" i="5"/>
  <c r="AD3212" i="5" s="1"/>
  <c r="I3222" i="3" s="1"/>
  <c r="Y3212" i="5"/>
  <c r="AE3212" i="5" s="1"/>
  <c r="J3222" i="3" s="1"/>
  <c r="W3213" i="5"/>
  <c r="AC3213" i="5" s="1"/>
  <c r="H3223" i="3" s="1"/>
  <c r="T3214" i="5"/>
  <c r="Z3214" i="5" s="1"/>
  <c r="E3224" i="3" s="1"/>
  <c r="U3214" i="5"/>
  <c r="AA3214" i="5" s="1"/>
  <c r="Y3214" i="5"/>
  <c r="AE3214" i="5" s="1"/>
  <c r="W3215" i="5"/>
  <c r="AC3215" i="5" s="1"/>
  <c r="H3225" i="3" s="1"/>
  <c r="U3216" i="5"/>
  <c r="AA3216" i="5" s="1"/>
  <c r="Y3216" i="5"/>
  <c r="AE3216" i="5" s="1"/>
  <c r="J3226" i="3" s="1"/>
  <c r="W3217" i="5"/>
  <c r="AC3217" i="5" s="1"/>
  <c r="U3218" i="5"/>
  <c r="AA3218" i="5" s="1"/>
  <c r="F3228" i="3" s="1"/>
  <c r="Y3218" i="5"/>
  <c r="AE3218" i="5" s="1"/>
  <c r="W3219" i="5"/>
  <c r="AC3219" i="5" s="1"/>
  <c r="T3220" i="5"/>
  <c r="Z3220" i="5" s="1"/>
  <c r="U3220" i="5"/>
  <c r="AA3220" i="5" s="1"/>
  <c r="F3230" i="3" s="1"/>
  <c r="Y3220" i="5"/>
  <c r="AE3220" i="5" s="1"/>
  <c r="W3221" i="5"/>
  <c r="AC3221" i="5" s="1"/>
  <c r="U3222" i="5"/>
  <c r="AA3222" i="5" s="1"/>
  <c r="F3232" i="3" s="1"/>
  <c r="X3222" i="5"/>
  <c r="AD3222" i="5" s="1"/>
  <c r="Y3222" i="5"/>
  <c r="AE3222" i="5" s="1"/>
  <c r="J3232" i="3" s="1"/>
  <c r="W3223" i="5"/>
  <c r="AC3223" i="5" s="1"/>
  <c r="U3224" i="5"/>
  <c r="AA3224" i="5" s="1"/>
  <c r="Y3224" i="5"/>
  <c r="AE3224" i="5" s="1"/>
  <c r="W3225" i="5"/>
  <c r="AC3225" i="5" s="1"/>
  <c r="H3235" i="3" s="1"/>
  <c r="T3226" i="5"/>
  <c r="Z3226" i="5" s="1"/>
  <c r="U3226" i="5"/>
  <c r="AA3226" i="5" s="1"/>
  <c r="F3236" i="3" s="1"/>
  <c r="Y3226" i="5"/>
  <c r="AE3226" i="5" s="1"/>
  <c r="J3236" i="3" s="1"/>
  <c r="W3227" i="5"/>
  <c r="AC3227" i="5" s="1"/>
  <c r="H3237" i="3" s="1"/>
  <c r="T3228" i="5"/>
  <c r="Z3228" i="5" s="1"/>
  <c r="E3238" i="3" s="1"/>
  <c r="U3228" i="5"/>
  <c r="AA3228" i="5" s="1"/>
  <c r="F3238" i="3" s="1"/>
  <c r="Y3228" i="5"/>
  <c r="AE3228" i="5" s="1"/>
  <c r="W3229" i="5"/>
  <c r="AC3229" i="5" s="1"/>
  <c r="X3230" i="5"/>
  <c r="AD3230" i="5" s="1"/>
  <c r="I3240" i="3" s="1"/>
  <c r="Y3230" i="5"/>
  <c r="AE3230" i="5" s="1"/>
  <c r="J3240" i="3" s="1"/>
  <c r="W3231" i="5"/>
  <c r="AC3231" i="5" s="1"/>
  <c r="H3241" i="3" s="1"/>
  <c r="U3232" i="5"/>
  <c r="AA3232" i="5" s="1"/>
  <c r="F3242" i="3" s="1"/>
  <c r="Y3232" i="5"/>
  <c r="AE3232" i="5" s="1"/>
  <c r="W3233" i="5"/>
  <c r="AC3233" i="5" s="1"/>
  <c r="T3234" i="5"/>
  <c r="Z3234" i="5" s="1"/>
  <c r="E3244" i="3" s="1"/>
  <c r="U3234" i="5"/>
  <c r="AA3234" i="5" s="1"/>
  <c r="F3244" i="3" s="1"/>
  <c r="Y3234" i="5"/>
  <c r="AE3234" i="5" s="1"/>
  <c r="J3244" i="3" s="1"/>
  <c r="U3236" i="5"/>
  <c r="AA3236" i="5" s="1"/>
  <c r="W3237" i="5"/>
  <c r="AC3237" i="5" s="1"/>
  <c r="H3247" i="3" s="1"/>
  <c r="T3238" i="5"/>
  <c r="Z3238" i="5" s="1"/>
  <c r="E3248" i="3" s="1"/>
  <c r="U3238" i="5"/>
  <c r="AA3238" i="5" s="1"/>
  <c r="Y3238" i="5"/>
  <c r="AE3238" i="5" s="1"/>
  <c r="J3248" i="3" s="1"/>
  <c r="V3239" i="5"/>
  <c r="AB3239" i="5" s="1"/>
  <c r="G3249" i="3" s="1"/>
  <c r="U3240" i="5"/>
  <c r="AA3240" i="5" s="1"/>
  <c r="Y3240" i="5"/>
  <c r="AE3240" i="5" s="1"/>
  <c r="U3242" i="5"/>
  <c r="AA3242" i="5" s="1"/>
  <c r="Y3242" i="5"/>
  <c r="AE3242" i="5" s="1"/>
  <c r="J3252" i="3" s="1"/>
  <c r="V3243" i="5"/>
  <c r="AB3243" i="5" s="1"/>
  <c r="G3253" i="3" s="1"/>
  <c r="W3243" i="5"/>
  <c r="AC3243" i="5" s="1"/>
  <c r="H3253" i="3" s="1"/>
  <c r="Y3244" i="5"/>
  <c r="AE3244" i="5" s="1"/>
  <c r="T3246" i="5"/>
  <c r="Z3246" i="5" s="1"/>
  <c r="E3256" i="3" s="1"/>
  <c r="U3246" i="5"/>
  <c r="AA3246" i="5" s="1"/>
  <c r="F3256" i="3" s="1"/>
  <c r="Y3246" i="5"/>
  <c r="AE3246" i="5" s="1"/>
  <c r="J3256" i="3" s="1"/>
  <c r="U3248" i="5"/>
  <c r="AA3248" i="5" s="1"/>
  <c r="X3248" i="5"/>
  <c r="AD3248" i="5" s="1"/>
  <c r="I3258" i="3" s="1"/>
  <c r="W3249" i="5"/>
  <c r="AC3249" i="5" s="1"/>
  <c r="H3259" i="3" s="1"/>
  <c r="U3250" i="5"/>
  <c r="AA3250" i="5" s="1"/>
  <c r="W3251" i="5"/>
  <c r="AC3251" i="5" s="1"/>
  <c r="U3252" i="5"/>
  <c r="AA3252" i="5" s="1"/>
  <c r="U3254" i="5"/>
  <c r="AA3254" i="5" s="1"/>
  <c r="Y3254" i="5"/>
  <c r="AE3254" i="5" s="1"/>
  <c r="J3264" i="3" s="1"/>
  <c r="V3255" i="5"/>
  <c r="AB3255" i="5" s="1"/>
  <c r="G3265" i="3" s="1"/>
  <c r="W3255" i="5"/>
  <c r="AC3255" i="5" s="1"/>
  <c r="H3265" i="3" s="1"/>
  <c r="U3256" i="5"/>
  <c r="AA3256" i="5" s="1"/>
  <c r="F3266" i="3" s="1"/>
  <c r="W3257" i="5"/>
  <c r="AC3257" i="5" s="1"/>
  <c r="Y3258" i="5"/>
  <c r="AE3258" i="5" s="1"/>
  <c r="W3259" i="5"/>
  <c r="AC3259" i="5" s="1"/>
  <c r="H3269" i="3" s="1"/>
  <c r="U3260" i="5"/>
  <c r="AA3260" i="5" s="1"/>
  <c r="X3260" i="5"/>
  <c r="AD3260" i="5" s="1"/>
  <c r="I3270" i="3" s="1"/>
  <c r="T3262" i="5"/>
  <c r="Z3262" i="5" s="1"/>
  <c r="E3272" i="3" s="1"/>
  <c r="U3262" i="5"/>
  <c r="AA3262" i="5" s="1"/>
  <c r="F3272" i="3" s="1"/>
  <c r="W3263" i="5"/>
  <c r="AC3263" i="5" s="1"/>
  <c r="H3273" i="3" s="1"/>
  <c r="U3264" i="5"/>
  <c r="AA3264" i="5" s="1"/>
  <c r="W3265" i="5"/>
  <c r="AC3265" i="5" s="1"/>
  <c r="U3266" i="5"/>
  <c r="AA3266" i="5" s="1"/>
  <c r="F3276" i="3" s="1"/>
  <c r="Y3266" i="5"/>
  <c r="AE3266" i="5" s="1"/>
  <c r="J3276" i="3" s="1"/>
  <c r="W3267" i="5"/>
  <c r="AC3267" i="5" s="1"/>
  <c r="H3277" i="3" s="1"/>
  <c r="T3270" i="5"/>
  <c r="Z3270" i="5" s="1"/>
  <c r="E3280" i="3" s="1"/>
  <c r="U3270" i="5"/>
  <c r="AA3270" i="5" s="1"/>
  <c r="F3280" i="3" s="1"/>
  <c r="Y3270" i="5"/>
  <c r="AE3270" i="5" s="1"/>
  <c r="J3280" i="3" s="1"/>
  <c r="Y3272" i="5"/>
  <c r="AE3272" i="5" s="1"/>
  <c r="W3273" i="5"/>
  <c r="AC3273" i="5" s="1"/>
  <c r="U3274" i="5"/>
  <c r="AA3274" i="5" s="1"/>
  <c r="F3284" i="3" s="1"/>
  <c r="Y3274" i="5"/>
  <c r="AE3274" i="5" s="1"/>
  <c r="T3276" i="5"/>
  <c r="Z3276" i="5" s="1"/>
  <c r="E3286" i="3" s="1"/>
  <c r="W3277" i="5"/>
  <c r="AC3277" i="5" s="1"/>
  <c r="U3280" i="5"/>
  <c r="AA3280" i="5" s="1"/>
  <c r="F3290" i="3" s="1"/>
  <c r="W3281" i="5"/>
  <c r="AC3281" i="5" s="1"/>
  <c r="H3291" i="3" s="1"/>
  <c r="T3282" i="5"/>
  <c r="Z3282" i="5" s="1"/>
  <c r="E3292" i="3" s="1"/>
  <c r="Y3282" i="5"/>
  <c r="AE3282" i="5" s="1"/>
  <c r="V3283" i="5"/>
  <c r="AB3283" i="5" s="1"/>
  <c r="W3283" i="5"/>
  <c r="AC3283" i="5" s="1"/>
  <c r="Y3286" i="5"/>
  <c r="AE3286" i="5" s="1"/>
  <c r="U3288" i="5"/>
  <c r="AA3288" i="5" s="1"/>
  <c r="X3288" i="5"/>
  <c r="AD3288" i="5" s="1"/>
  <c r="I3298" i="3" s="1"/>
  <c r="W3289" i="5"/>
  <c r="AC3289" i="5" s="1"/>
  <c r="H3299" i="3" s="1"/>
  <c r="V3291" i="5"/>
  <c r="AB3291" i="5" s="1"/>
  <c r="G3301" i="3" s="1"/>
  <c r="U3292" i="5"/>
  <c r="AA3292" i="5" s="1"/>
  <c r="V3295" i="5"/>
  <c r="AB3295" i="5" s="1"/>
  <c r="G3305" i="3" s="1"/>
  <c r="W3295" i="5"/>
  <c r="AC3295" i="5" s="1"/>
  <c r="H3305" i="3" s="1"/>
  <c r="U3300" i="5"/>
  <c r="AA3300" i="5" s="1"/>
  <c r="F3310" i="3" s="1"/>
  <c r="X3300" i="5"/>
  <c r="AD3300" i="5" s="1"/>
  <c r="U3302" i="5"/>
  <c r="AA3302" i="5" s="1"/>
  <c r="F3312" i="3" s="1"/>
  <c r="V3305" i="5"/>
  <c r="AB3305" i="5" s="1"/>
  <c r="G3315" i="3" s="1"/>
  <c r="T3306" i="5"/>
  <c r="Z3306" i="5" s="1"/>
  <c r="E3316" i="3" s="1"/>
  <c r="U3306" i="5"/>
  <c r="AA3306" i="5" s="1"/>
  <c r="F3316" i="3" s="1"/>
  <c r="V3311" i="5"/>
  <c r="AB3311" i="5" s="1"/>
  <c r="G3321" i="3" s="1"/>
  <c r="U3312" i="5"/>
  <c r="AA3312" i="5" s="1"/>
  <c r="F3322" i="3" s="1"/>
  <c r="T3314" i="5"/>
  <c r="Z3314" i="5" s="1"/>
  <c r="E3324" i="3" s="1"/>
  <c r="U3314" i="5"/>
  <c r="AA3314" i="5" s="1"/>
  <c r="V3315" i="5"/>
  <c r="AB3315" i="5" s="1"/>
  <c r="G3325" i="3" s="1"/>
  <c r="U3316" i="5"/>
  <c r="AA3316" i="5" s="1"/>
  <c r="F3326" i="3" s="1"/>
  <c r="U3320" i="5"/>
  <c r="AA3320" i="5" s="1"/>
  <c r="F3330" i="3" s="1"/>
  <c r="V3323" i="5"/>
  <c r="AB3323" i="5" s="1"/>
  <c r="G3333" i="3" s="1"/>
  <c r="W3323" i="5"/>
  <c r="AC3323" i="5" s="1"/>
  <c r="H3333" i="3" s="1"/>
  <c r="X3324" i="5"/>
  <c r="AD3324" i="5" s="1"/>
  <c r="I3334" i="3" s="1"/>
  <c r="V3327" i="5"/>
  <c r="AB3327" i="5" s="1"/>
  <c r="G3337" i="3" s="1"/>
  <c r="U3332" i="5"/>
  <c r="AA3332" i="5" s="1"/>
  <c r="F3342" i="3" s="1"/>
  <c r="X3336" i="5"/>
  <c r="AD3336" i="5" s="1"/>
  <c r="I3346" i="3" s="1"/>
  <c r="W3337" i="5"/>
  <c r="AC3337" i="5" s="1"/>
  <c r="H3347" i="3" s="1"/>
  <c r="U3338" i="5"/>
  <c r="AA3338" i="5" s="1"/>
  <c r="V3343" i="5"/>
  <c r="AB3343" i="5" s="1"/>
  <c r="G3353" i="3" s="1"/>
  <c r="W3343" i="5"/>
  <c r="AC3343" i="5" s="1"/>
  <c r="H3353" i="3" s="1"/>
  <c r="V3347" i="5"/>
  <c r="AB3347" i="5" s="1"/>
  <c r="G3357" i="3" s="1"/>
  <c r="W3347" i="5"/>
  <c r="AC3347" i="5" s="1"/>
  <c r="Y3354" i="5"/>
  <c r="AE3354" i="5" s="1"/>
  <c r="J3364" i="3" s="1"/>
  <c r="U3356" i="5"/>
  <c r="AA3356" i="5" s="1"/>
  <c r="F3366" i="3" s="1"/>
  <c r="U3360" i="5"/>
  <c r="AA3360" i="5" s="1"/>
  <c r="F3370" i="3" s="1"/>
  <c r="W3365" i="5"/>
  <c r="AC3365" i="5" s="1"/>
  <c r="U3368" i="5"/>
  <c r="AA3368" i="5" s="1"/>
  <c r="Y3368" i="5"/>
  <c r="AE3368" i="5" s="1"/>
  <c r="J3378" i="3" s="1"/>
  <c r="V3371" i="5"/>
  <c r="AB3371" i="5" s="1"/>
  <c r="Y3374" i="5"/>
  <c r="AE3374" i="5" s="1"/>
  <c r="J3384" i="3" s="1"/>
  <c r="U3378" i="5"/>
  <c r="AA3378" i="5" s="1"/>
  <c r="W3379" i="5"/>
  <c r="AC3379" i="5" s="1"/>
  <c r="U3380" i="5"/>
  <c r="AA3380" i="5" s="1"/>
  <c r="F3390" i="3" s="1"/>
  <c r="U3386" i="5"/>
  <c r="AA3386" i="5" s="1"/>
  <c r="F3396" i="3" s="1"/>
  <c r="W3387" i="5"/>
  <c r="AC3387" i="5" s="1"/>
  <c r="W3389" i="5"/>
  <c r="AC3389" i="5" s="1"/>
  <c r="H3399" i="3" s="1"/>
  <c r="U3392" i="5"/>
  <c r="AA3392" i="5" s="1"/>
  <c r="F3402" i="3" s="1"/>
  <c r="Y3392" i="5"/>
  <c r="AE3392" i="5" s="1"/>
  <c r="J3402" i="3" s="1"/>
  <c r="V3403" i="5"/>
  <c r="AB3403" i="5" s="1"/>
  <c r="G3413" i="3" s="1"/>
  <c r="Y3410" i="5"/>
  <c r="AE3410" i="5" s="1"/>
  <c r="J3420" i="3" s="1"/>
  <c r="W3421" i="5"/>
  <c r="AC3421" i="5" s="1"/>
  <c r="H3431" i="3" s="1"/>
  <c r="U3434" i="5"/>
  <c r="AA3434" i="5" s="1"/>
  <c r="F3444" i="3" s="1"/>
  <c r="W3441" i="5"/>
  <c r="AC3441" i="5" s="1"/>
  <c r="H3451" i="3" s="1"/>
  <c r="W3445" i="5"/>
  <c r="AC3445" i="5" s="1"/>
  <c r="Y3446" i="5"/>
  <c r="AE3446" i="5" s="1"/>
  <c r="X3452" i="5"/>
  <c r="AD3452" i="5" s="1"/>
  <c r="I3462" i="3" s="1"/>
  <c r="Y3458" i="5"/>
  <c r="AE3458" i="5" s="1"/>
  <c r="J3468" i="3" s="1"/>
  <c r="W3481" i="5"/>
  <c r="AC3481" i="5" s="1"/>
  <c r="H3491" i="3" s="1"/>
  <c r="E80" i="3"/>
  <c r="H159" i="3"/>
  <c r="I163" i="3"/>
  <c r="J184" i="3"/>
  <c r="E241" i="3"/>
  <c r="H263" i="3"/>
  <c r="H279" i="3"/>
  <c r="J295" i="3"/>
  <c r="H298" i="3"/>
  <c r="J300" i="3"/>
  <c r="F357" i="3"/>
  <c r="F362" i="3"/>
  <c r="F393" i="3"/>
  <c r="G393" i="3"/>
  <c r="I407" i="3"/>
  <c r="G409" i="3"/>
  <c r="E444" i="3"/>
  <c r="G446" i="3"/>
  <c r="E448" i="3"/>
  <c r="J451" i="3"/>
  <c r="F473" i="3"/>
  <c r="I494" i="3"/>
  <c r="I522" i="3"/>
  <c r="F533" i="3"/>
  <c r="G557" i="3"/>
  <c r="G593" i="3"/>
  <c r="G601" i="3"/>
  <c r="G617" i="3"/>
  <c r="I638" i="3"/>
  <c r="I654" i="3"/>
  <c r="I666" i="3"/>
  <c r="I670" i="3"/>
  <c r="E736" i="3"/>
  <c r="G741" i="3"/>
  <c r="E786" i="3"/>
  <c r="I795" i="3"/>
  <c r="I797" i="3"/>
  <c r="J807" i="3"/>
  <c r="G821" i="3"/>
  <c r="I822" i="3"/>
  <c r="G865" i="3"/>
  <c r="H878" i="3"/>
  <c r="E892" i="3"/>
  <c r="E916" i="3"/>
  <c r="G933" i="3"/>
  <c r="J944" i="3"/>
  <c r="J960" i="3"/>
  <c r="I966" i="3"/>
  <c r="H983" i="3"/>
  <c r="J1004" i="3"/>
  <c r="H1013" i="3"/>
  <c r="I1018" i="3"/>
  <c r="J1020" i="3"/>
  <c r="E1040" i="3"/>
  <c r="G1041" i="3"/>
  <c r="I1051" i="3"/>
  <c r="E1076" i="3"/>
  <c r="E1077" i="3"/>
  <c r="E1092" i="3"/>
  <c r="E1093" i="3"/>
  <c r="E1097" i="3"/>
  <c r="F1102" i="3"/>
  <c r="G1109" i="3"/>
  <c r="J1116" i="3"/>
  <c r="G1117" i="3"/>
  <c r="E1136" i="3"/>
  <c r="E1137" i="3"/>
  <c r="G1139" i="3"/>
  <c r="E1140" i="3"/>
  <c r="G1149" i="3"/>
  <c r="F1162" i="3"/>
  <c r="I1162" i="3"/>
  <c r="E1172" i="3"/>
  <c r="F1178" i="3"/>
  <c r="E1184" i="3"/>
  <c r="E1188" i="3"/>
  <c r="I1193" i="3"/>
  <c r="I1198" i="3"/>
  <c r="H1207" i="3"/>
  <c r="G1211" i="3"/>
  <c r="J1212" i="3"/>
  <c r="G1222" i="3"/>
  <c r="I1230" i="3"/>
  <c r="F1246" i="3"/>
  <c r="E1253" i="3"/>
  <c r="G1254" i="3"/>
  <c r="E1256" i="3"/>
  <c r="J1264" i="3"/>
  <c r="G1265" i="3"/>
  <c r="J1272" i="3"/>
  <c r="G1277" i="3"/>
  <c r="I1286" i="3"/>
  <c r="J1296" i="3"/>
  <c r="E1301" i="3"/>
  <c r="J1312" i="3"/>
  <c r="J1316" i="3"/>
  <c r="J1320" i="3"/>
  <c r="I1330" i="3"/>
  <c r="G1337" i="3"/>
  <c r="H1343" i="3"/>
  <c r="E1344" i="3"/>
  <c r="I1346" i="3"/>
  <c r="I1366" i="3"/>
  <c r="H1371" i="3"/>
  <c r="E1386" i="3"/>
  <c r="F1386" i="3"/>
  <c r="I1398" i="3"/>
  <c r="I1407" i="3"/>
  <c r="E1408" i="3"/>
  <c r="G1417" i="3"/>
  <c r="E1420" i="3"/>
  <c r="J1420" i="3"/>
  <c r="F1426" i="3"/>
  <c r="H1439" i="3"/>
  <c r="F1442" i="3"/>
  <c r="F1454" i="3"/>
  <c r="G1457" i="3"/>
  <c r="J1462" i="3"/>
  <c r="H1463" i="3"/>
  <c r="F1466" i="3"/>
  <c r="G1481" i="3"/>
  <c r="I1486" i="3"/>
  <c r="I1487" i="3"/>
  <c r="E1489" i="3"/>
  <c r="H1491" i="3"/>
  <c r="J1496" i="3"/>
  <c r="J1500" i="3"/>
  <c r="G1501" i="3"/>
  <c r="G1513" i="3"/>
  <c r="H1515" i="3"/>
  <c r="J1520" i="3"/>
  <c r="G1521" i="3"/>
  <c r="I1523" i="3"/>
  <c r="J1524" i="3"/>
  <c r="H1535" i="3"/>
  <c r="G1537" i="3"/>
  <c r="H1551" i="3"/>
  <c r="I1558" i="3"/>
  <c r="H1563" i="3"/>
  <c r="F1574" i="3"/>
  <c r="F1586" i="3"/>
  <c r="J1592" i="3"/>
  <c r="G1593" i="3"/>
  <c r="E1604" i="3"/>
  <c r="F1606" i="3"/>
  <c r="H1611" i="3"/>
  <c r="E1612" i="3"/>
  <c r="E1616" i="3"/>
  <c r="I1622" i="3"/>
  <c r="G1623" i="3"/>
  <c r="H1631" i="3"/>
  <c r="F1634" i="3"/>
  <c r="I1642" i="3"/>
  <c r="F1654" i="3"/>
  <c r="I1654" i="3"/>
  <c r="F1662" i="3"/>
  <c r="F1666" i="3"/>
  <c r="G1668" i="3"/>
  <c r="E1669" i="3"/>
  <c r="G1670" i="3"/>
  <c r="H1679" i="3"/>
  <c r="I1679" i="3"/>
  <c r="E1681" i="3"/>
  <c r="G1685" i="3"/>
  <c r="G1690" i="3"/>
  <c r="I1691" i="3"/>
  <c r="G1701" i="3"/>
  <c r="G1709" i="3"/>
  <c r="I1718" i="3"/>
  <c r="J1720" i="3"/>
  <c r="J1728" i="3"/>
  <c r="E1732" i="3"/>
  <c r="F1742" i="3"/>
  <c r="E1744" i="3"/>
  <c r="G1757" i="3"/>
  <c r="E1765" i="3"/>
  <c r="G1766" i="3"/>
  <c r="I1775" i="3"/>
  <c r="E1777" i="3"/>
  <c r="E1780" i="3"/>
  <c r="J1790" i="3"/>
  <c r="E1796" i="3"/>
  <c r="J1796" i="3"/>
  <c r="H1807" i="3"/>
  <c r="F1814" i="3"/>
  <c r="G1817" i="3"/>
  <c r="J1820" i="3"/>
  <c r="I1821" i="3"/>
  <c r="F1826" i="3"/>
  <c r="E1829" i="3"/>
  <c r="G1830" i="3"/>
  <c r="E1832" i="3"/>
  <c r="J1832" i="3"/>
  <c r="F1842" i="3"/>
  <c r="I1842" i="3"/>
  <c r="F1850" i="3"/>
  <c r="F1854" i="3"/>
  <c r="E1864" i="3"/>
  <c r="E1865" i="3"/>
  <c r="E1872" i="3"/>
  <c r="H1879" i="3"/>
  <c r="E1880" i="3"/>
  <c r="G1887" i="3"/>
  <c r="H1891" i="3"/>
  <c r="I1898" i="3"/>
  <c r="I1902" i="3"/>
  <c r="F1910" i="3"/>
  <c r="I1922" i="3"/>
  <c r="J1926" i="3"/>
  <c r="J1928" i="3"/>
  <c r="G1929" i="3"/>
  <c r="H1939" i="3"/>
  <c r="E1940" i="3"/>
  <c r="J1948" i="3"/>
  <c r="E1952" i="3"/>
  <c r="I1960" i="3"/>
  <c r="I1962" i="3"/>
  <c r="I1966" i="3"/>
  <c r="F1978" i="3"/>
  <c r="I1978" i="3"/>
  <c r="J1984" i="3"/>
  <c r="I1986" i="3"/>
  <c r="I1990" i="3"/>
  <c r="J1996" i="3"/>
  <c r="G2001" i="3"/>
  <c r="F2002" i="3"/>
  <c r="J2008" i="3"/>
  <c r="G2010" i="3"/>
  <c r="I2011" i="3"/>
  <c r="H2015" i="3"/>
  <c r="G2020" i="3"/>
  <c r="J2020" i="3"/>
  <c r="E2021" i="3"/>
  <c r="G2022" i="3"/>
  <c r="E2024" i="3"/>
  <c r="E2028" i="3"/>
  <c r="E2031" i="3"/>
  <c r="H2031" i="3"/>
  <c r="I2031" i="3"/>
  <c r="E2033" i="3"/>
  <c r="H2039" i="3"/>
  <c r="G2041" i="3"/>
  <c r="I2050" i="3"/>
  <c r="E2051" i="3"/>
  <c r="J2052" i="3"/>
  <c r="G2056" i="3"/>
  <c r="J2060" i="3"/>
  <c r="G2061" i="3"/>
  <c r="G2077" i="3"/>
  <c r="F2078" i="3"/>
  <c r="G2082" i="3"/>
  <c r="E2092" i="3"/>
  <c r="G2097" i="3"/>
  <c r="F2098" i="3"/>
  <c r="F2102" i="3"/>
  <c r="G2105" i="3"/>
  <c r="G2109" i="3"/>
  <c r="E2116" i="3"/>
  <c r="I2118" i="3"/>
  <c r="J2124" i="3"/>
  <c r="E2125" i="3"/>
  <c r="J2128" i="3"/>
  <c r="J2136" i="3"/>
  <c r="I2141" i="3"/>
  <c r="F2142" i="3"/>
  <c r="H2143" i="3"/>
  <c r="H2147" i="3"/>
  <c r="E2148" i="3"/>
  <c r="E2152" i="3"/>
  <c r="J2152" i="3"/>
  <c r="F2154" i="3"/>
  <c r="J2156" i="3"/>
  <c r="J2164" i="3"/>
  <c r="G2165" i="3"/>
  <c r="I2167" i="3"/>
  <c r="J2168" i="3"/>
  <c r="G2169" i="3"/>
  <c r="J2172" i="3"/>
  <c r="G2173" i="3"/>
  <c r="F2174" i="3"/>
  <c r="F2178" i="3"/>
  <c r="F2186" i="3"/>
  <c r="I2186" i="3"/>
  <c r="G2189" i="3"/>
  <c r="F2190" i="3"/>
  <c r="J2196" i="3"/>
  <c r="J2200" i="3"/>
  <c r="H2207" i="3"/>
  <c r="E2208" i="3"/>
  <c r="G2210" i="3"/>
  <c r="G2213" i="3"/>
  <c r="J2216" i="3"/>
  <c r="J2220" i="3"/>
  <c r="G2225" i="3"/>
  <c r="I2226" i="3"/>
  <c r="G2229" i="3"/>
  <c r="G2233" i="3"/>
  <c r="I2234" i="3"/>
  <c r="F2238" i="3"/>
  <c r="G2239" i="3"/>
  <c r="J2240" i="3"/>
  <c r="F2242" i="3"/>
  <c r="I2242" i="3"/>
  <c r="F2246" i="3"/>
  <c r="E2248" i="3"/>
  <c r="I2250" i="3"/>
  <c r="J2250" i="3"/>
  <c r="E2253" i="3"/>
  <c r="I2254" i="3"/>
  <c r="G2257" i="3"/>
  <c r="I2258" i="3"/>
  <c r="H2259" i="3"/>
  <c r="F2262" i="3"/>
  <c r="H2263" i="3"/>
  <c r="I2266" i="3"/>
  <c r="G2267" i="3"/>
  <c r="H2267" i="3"/>
  <c r="E2272" i="3"/>
  <c r="H2275" i="3"/>
  <c r="F2278" i="3"/>
  <c r="F2282" i="3"/>
  <c r="G2283" i="3"/>
  <c r="H2283" i="3"/>
  <c r="F2286" i="3"/>
  <c r="J2288" i="3"/>
  <c r="F2290" i="3"/>
  <c r="F2294" i="3"/>
  <c r="I2295" i="3"/>
  <c r="J2296" i="3"/>
  <c r="F2298" i="3"/>
  <c r="H2299" i="3"/>
  <c r="I2302" i="3"/>
  <c r="I2306" i="3"/>
  <c r="F2310" i="3"/>
  <c r="I2310" i="3"/>
  <c r="G2312" i="3"/>
  <c r="F2314" i="3"/>
  <c r="F2318" i="3"/>
  <c r="H2319" i="3"/>
  <c r="H2323" i="3"/>
  <c r="F2326" i="3"/>
  <c r="I2326" i="3"/>
  <c r="E2328" i="3"/>
  <c r="H2331" i="3"/>
  <c r="E2332" i="3"/>
  <c r="E2336" i="3"/>
  <c r="G2338" i="3"/>
  <c r="I2338" i="3"/>
  <c r="H2339" i="3"/>
  <c r="F2342" i="3"/>
  <c r="H2347" i="3"/>
  <c r="E2348" i="3"/>
  <c r="I2352" i="3"/>
  <c r="J2352" i="3"/>
  <c r="G2354" i="3"/>
  <c r="H2355" i="3"/>
  <c r="E2359" i="3"/>
  <c r="I2359" i="3"/>
  <c r="J2360" i="3"/>
  <c r="E2361" i="3"/>
  <c r="E2364" i="3"/>
  <c r="G2366" i="3"/>
  <c r="G2369" i="3"/>
  <c r="E2370" i="3"/>
  <c r="I2370" i="3"/>
  <c r="F2374" i="3"/>
  <c r="I2375" i="3"/>
  <c r="I2378" i="3"/>
  <c r="J2380" i="3"/>
  <c r="E2381" i="3"/>
  <c r="H2381" i="3"/>
  <c r="G2382" i="3"/>
  <c r="F2386" i="3"/>
  <c r="I2386" i="3"/>
  <c r="I2387" i="3"/>
  <c r="J2388" i="3"/>
  <c r="J2392" i="3"/>
  <c r="G2393" i="3"/>
  <c r="J2394" i="3"/>
  <c r="E2396" i="3"/>
  <c r="E2397" i="3"/>
  <c r="H2399" i="3"/>
  <c r="I2401" i="3"/>
  <c r="G2402" i="3"/>
  <c r="I2403" i="3"/>
  <c r="F2406" i="3"/>
  <c r="I2406" i="3"/>
  <c r="E2408" i="3"/>
  <c r="E2409" i="3"/>
  <c r="J2412" i="3"/>
  <c r="G2413" i="3"/>
  <c r="E2416" i="3"/>
  <c r="G2417" i="3"/>
  <c r="G2418" i="3"/>
  <c r="J2420" i="3"/>
  <c r="H2423" i="3"/>
  <c r="I2423" i="3"/>
  <c r="E2425" i="3"/>
  <c r="H2425" i="3"/>
  <c r="I2425" i="3"/>
  <c r="F2426" i="3"/>
  <c r="G2430" i="3"/>
  <c r="I2430" i="3"/>
  <c r="J2432" i="3"/>
  <c r="G2433" i="3"/>
  <c r="F2438" i="3"/>
  <c r="E2442" i="3"/>
  <c r="F2442" i="3"/>
  <c r="G2449" i="3"/>
  <c r="I2450" i="3"/>
  <c r="F2454" i="3"/>
  <c r="E2455" i="3"/>
  <c r="E2456" i="3"/>
  <c r="I2456" i="3"/>
  <c r="E2460" i="3"/>
  <c r="F2461" i="3"/>
  <c r="H2462" i="3"/>
  <c r="E2464" i="3"/>
  <c r="H2467" i="3"/>
  <c r="E2468" i="3"/>
  <c r="G2473" i="3"/>
  <c r="J2476" i="3"/>
  <c r="E2480" i="3"/>
  <c r="J2484" i="3"/>
  <c r="F2486" i="3"/>
  <c r="E2488" i="3"/>
  <c r="J2488" i="3"/>
  <c r="I2490" i="3"/>
  <c r="G2493" i="3"/>
  <c r="H2495" i="3"/>
  <c r="J2500" i="3"/>
  <c r="G2501" i="3"/>
  <c r="I2504" i="3"/>
  <c r="J2504" i="3"/>
  <c r="I2507" i="3"/>
  <c r="I2510" i="3"/>
  <c r="J2512" i="3"/>
  <c r="F2513" i="3"/>
  <c r="G2514" i="3"/>
  <c r="E2516" i="3"/>
  <c r="G2517" i="3"/>
  <c r="H2518" i="3"/>
  <c r="I2519" i="3"/>
  <c r="E2521" i="3"/>
  <c r="F2522" i="3"/>
  <c r="E2524" i="3"/>
  <c r="E2528" i="3"/>
  <c r="J2528" i="3"/>
  <c r="E2532" i="3"/>
  <c r="J2538" i="3"/>
  <c r="E2540" i="3"/>
  <c r="H2543" i="3"/>
  <c r="J2544" i="3"/>
  <c r="E2549" i="3"/>
  <c r="H2551" i="3"/>
  <c r="G2553" i="3"/>
  <c r="E2554" i="3"/>
  <c r="J2556" i="3"/>
  <c r="E2560" i="3"/>
  <c r="F2562" i="3"/>
  <c r="J2564" i="3"/>
  <c r="E2568" i="3"/>
  <c r="I2568" i="3"/>
  <c r="E2572" i="3"/>
  <c r="I2574" i="3"/>
  <c r="J2576" i="3"/>
  <c r="I2578" i="3"/>
  <c r="H2579" i="3"/>
  <c r="J2579" i="3"/>
  <c r="H2582" i="3"/>
  <c r="G2585" i="3"/>
  <c r="H2591" i="3"/>
  <c r="I2591" i="3"/>
  <c r="E2592" i="3"/>
  <c r="I2596" i="3"/>
  <c r="G2598" i="3"/>
  <c r="H2599" i="3"/>
  <c r="E2600" i="3"/>
  <c r="I2603" i="3"/>
  <c r="J2603" i="3"/>
  <c r="E2605" i="3"/>
  <c r="G2605" i="3"/>
  <c r="I2610" i="3"/>
  <c r="H2611" i="3"/>
  <c r="F2614" i="3"/>
  <c r="I2614" i="3"/>
  <c r="H2619" i="3"/>
  <c r="G2621" i="3"/>
  <c r="I2622" i="3"/>
  <c r="E2625" i="3"/>
  <c r="F2625" i="3"/>
  <c r="H2626" i="3"/>
  <c r="H2627" i="3"/>
  <c r="E2628" i="3"/>
  <c r="E2629" i="3"/>
  <c r="H2630" i="3"/>
  <c r="G2633" i="3"/>
  <c r="E2635" i="3"/>
  <c r="G2637" i="3"/>
  <c r="J2640" i="3"/>
  <c r="G2641" i="3"/>
  <c r="F2646" i="3"/>
  <c r="J2648" i="3"/>
  <c r="J2656" i="3"/>
  <c r="E2660" i="3"/>
  <c r="H2663" i="3"/>
  <c r="G2665" i="3"/>
  <c r="E2667" i="3"/>
  <c r="E2668" i="3"/>
  <c r="F2670" i="3"/>
  <c r="H2671" i="3"/>
  <c r="E2673" i="3"/>
  <c r="F2674" i="3"/>
  <c r="I2674" i="3"/>
  <c r="J2676" i="3"/>
  <c r="E2677" i="3"/>
  <c r="E2684" i="3"/>
  <c r="G2685" i="3"/>
  <c r="J2688" i="3"/>
  <c r="G2689" i="3"/>
  <c r="E2692" i="3"/>
  <c r="I2694" i="3"/>
  <c r="F2698" i="3"/>
  <c r="J2700" i="3"/>
  <c r="F2702" i="3"/>
  <c r="F2705" i="3"/>
  <c r="G2705" i="3"/>
  <c r="E2708" i="3"/>
  <c r="J2712" i="3"/>
  <c r="F2713" i="3"/>
  <c r="J2714" i="3"/>
  <c r="E2716" i="3"/>
  <c r="H2719" i="3"/>
  <c r="F2722" i="3"/>
  <c r="H2723" i="3"/>
  <c r="H2727" i="3"/>
  <c r="I2730" i="3"/>
  <c r="H2731" i="3"/>
  <c r="E2732" i="3"/>
  <c r="H2734" i="3"/>
  <c r="I2734" i="3"/>
  <c r="F2742" i="3"/>
  <c r="F2746" i="3"/>
  <c r="F2750" i="3"/>
  <c r="H2751" i="3"/>
  <c r="J2752" i="3"/>
  <c r="J2756" i="3"/>
  <c r="G2758" i="3"/>
  <c r="H2759" i="3"/>
  <c r="G2762" i="3"/>
  <c r="I2762" i="3"/>
  <c r="G2765" i="3"/>
  <c r="E2766" i="3"/>
  <c r="F2770" i="3"/>
  <c r="G2773" i="3"/>
  <c r="I2774" i="3"/>
  <c r="E2780" i="3"/>
  <c r="F2782" i="3"/>
  <c r="H2783" i="3"/>
  <c r="F2786" i="3"/>
  <c r="I2787" i="3"/>
  <c r="J2788" i="3"/>
  <c r="F2789" i="3"/>
  <c r="J2792" i="3"/>
  <c r="G2793" i="3"/>
  <c r="H2795" i="3"/>
  <c r="I2795" i="3"/>
  <c r="G2801" i="3"/>
  <c r="H2803" i="3"/>
  <c r="G2805" i="3"/>
  <c r="H2807" i="3"/>
  <c r="I2809" i="3"/>
  <c r="F2810" i="3"/>
  <c r="J2812" i="3"/>
  <c r="J2816" i="3"/>
  <c r="F2818" i="3"/>
  <c r="I2818" i="3"/>
  <c r="H2823" i="3"/>
  <c r="I2826" i="3"/>
  <c r="E2828" i="3"/>
  <c r="J2832" i="3"/>
  <c r="H2834" i="3"/>
  <c r="G2837" i="3"/>
  <c r="H2837" i="3"/>
  <c r="E2840" i="3"/>
  <c r="J2840" i="3"/>
  <c r="F2842" i="3"/>
  <c r="J2844" i="3"/>
  <c r="E2848" i="3"/>
  <c r="I2850" i="3"/>
  <c r="J2852" i="3"/>
  <c r="J2854" i="3"/>
  <c r="J2855" i="3"/>
  <c r="E2856" i="3"/>
  <c r="G2857" i="3"/>
  <c r="H2859" i="3"/>
  <c r="F2861" i="3"/>
  <c r="G2864" i="3"/>
  <c r="E2865" i="3"/>
  <c r="E2868" i="3"/>
  <c r="J2872" i="3"/>
  <c r="H2873" i="3"/>
  <c r="G2874" i="3"/>
  <c r="I2875" i="3"/>
  <c r="J2876" i="3"/>
  <c r="E2881" i="3"/>
  <c r="G2882" i="3"/>
  <c r="H2883" i="3"/>
  <c r="I2883" i="3"/>
  <c r="E2885" i="3"/>
  <c r="G2886" i="3"/>
  <c r="I2887" i="3"/>
  <c r="H2888" i="3"/>
  <c r="E2889" i="3"/>
  <c r="I2889" i="3"/>
  <c r="F2890" i="3"/>
  <c r="G2890" i="3"/>
  <c r="F2891" i="3"/>
  <c r="I2891" i="3"/>
  <c r="E2893" i="3"/>
  <c r="F2894" i="3"/>
  <c r="G2894" i="3"/>
  <c r="I2894" i="3"/>
  <c r="I2895" i="3"/>
  <c r="I2896" i="3"/>
  <c r="E2897" i="3"/>
  <c r="G2898" i="3"/>
  <c r="I2899" i="3"/>
  <c r="E2901" i="3"/>
  <c r="G2902" i="3"/>
  <c r="H2902" i="3"/>
  <c r="I2903" i="3"/>
  <c r="E2904" i="3"/>
  <c r="E2905" i="3"/>
  <c r="H2905" i="3"/>
  <c r="G2906" i="3"/>
  <c r="E2907" i="3"/>
  <c r="I2907" i="3"/>
  <c r="E2909" i="3"/>
  <c r="E2910" i="3"/>
  <c r="G2910" i="3"/>
  <c r="I2911" i="3"/>
  <c r="E2913" i="3"/>
  <c r="F2913" i="3"/>
  <c r="G2914" i="3"/>
  <c r="I2915" i="3"/>
  <c r="F2916" i="3"/>
  <c r="E2917" i="3"/>
  <c r="G2918" i="3"/>
  <c r="F2919" i="3"/>
  <c r="I2919" i="3"/>
  <c r="G2920" i="3"/>
  <c r="E2921" i="3"/>
  <c r="I2921" i="3"/>
  <c r="G2922" i="3"/>
  <c r="I2923" i="3"/>
  <c r="J2923" i="3"/>
  <c r="E2925" i="3"/>
  <c r="G2925" i="3"/>
  <c r="G2926" i="3"/>
  <c r="I2927" i="3"/>
  <c r="E2929" i="3"/>
  <c r="G2929" i="3"/>
  <c r="G2930" i="3"/>
  <c r="G2931" i="3"/>
  <c r="I2931" i="3"/>
  <c r="E2933" i="3"/>
  <c r="J2933" i="3"/>
  <c r="G2934" i="3"/>
  <c r="I2935" i="3"/>
  <c r="E2936" i="3"/>
  <c r="E2937" i="3"/>
  <c r="G2938" i="3"/>
  <c r="I2939" i="3"/>
  <c r="H2940" i="3"/>
  <c r="E2941" i="3"/>
  <c r="H2941" i="3"/>
  <c r="G2942" i="3"/>
  <c r="H2943" i="3"/>
  <c r="I2943" i="3"/>
  <c r="E2945" i="3"/>
  <c r="G2946" i="3"/>
  <c r="I2946" i="3"/>
  <c r="I2947" i="3"/>
  <c r="E2949" i="3"/>
  <c r="G2950" i="3"/>
  <c r="F2951" i="3"/>
  <c r="I2951" i="3"/>
  <c r="E2953" i="3"/>
  <c r="G2954" i="3"/>
  <c r="F2955" i="3"/>
  <c r="I2955" i="3"/>
  <c r="I2956" i="3"/>
  <c r="J2956" i="3"/>
  <c r="E2957" i="3"/>
  <c r="G2958" i="3"/>
  <c r="H2958" i="3"/>
  <c r="J2958" i="3"/>
  <c r="I2959" i="3"/>
  <c r="E2961" i="3"/>
  <c r="G2961" i="3"/>
  <c r="G2962" i="3"/>
  <c r="G2963" i="3"/>
  <c r="I2963" i="3"/>
  <c r="E2965" i="3"/>
  <c r="J2965" i="3"/>
  <c r="G2966" i="3"/>
  <c r="I2967" i="3"/>
  <c r="E2968" i="3"/>
  <c r="E2969" i="3"/>
  <c r="G2970" i="3"/>
  <c r="I2970" i="3"/>
  <c r="I2971" i="3"/>
  <c r="E2973" i="3"/>
  <c r="G2974" i="3"/>
  <c r="H2975" i="3"/>
  <c r="I2975" i="3"/>
  <c r="I2976" i="3"/>
  <c r="J2976" i="3"/>
  <c r="E2977" i="3"/>
  <c r="E2978" i="3"/>
  <c r="G2978" i="3"/>
  <c r="I2979" i="3"/>
  <c r="J2979" i="3"/>
  <c r="E2981" i="3"/>
  <c r="G2982" i="3"/>
  <c r="J2982" i="3"/>
  <c r="I2983" i="3"/>
  <c r="E2985" i="3"/>
  <c r="J2985" i="3"/>
  <c r="F2986" i="3"/>
  <c r="G2986" i="3"/>
  <c r="I2987" i="3"/>
  <c r="E2989" i="3"/>
  <c r="G2990" i="3"/>
  <c r="I2991" i="3"/>
  <c r="J2991" i="3"/>
  <c r="E2993" i="3"/>
  <c r="G2994" i="3"/>
  <c r="J2994" i="3"/>
  <c r="I2995" i="3"/>
  <c r="J2996" i="3"/>
  <c r="E2997" i="3"/>
  <c r="G2998" i="3"/>
  <c r="H2999" i="3"/>
  <c r="I2999" i="3"/>
  <c r="E3001" i="3"/>
  <c r="F3001" i="3"/>
  <c r="G3002" i="3"/>
  <c r="I3003" i="3"/>
  <c r="E3005" i="3"/>
  <c r="H3005" i="3"/>
  <c r="G3006" i="3"/>
  <c r="I3007" i="3"/>
  <c r="E3009" i="3"/>
  <c r="F3009" i="3"/>
  <c r="G3010" i="3"/>
  <c r="I3010" i="3"/>
  <c r="I3011" i="3"/>
  <c r="J3011" i="3"/>
  <c r="E3013" i="3"/>
  <c r="G3014" i="3"/>
  <c r="I3014" i="3"/>
  <c r="I3015" i="3"/>
  <c r="E3017" i="3"/>
  <c r="E3018" i="3"/>
  <c r="F3018" i="3"/>
  <c r="G3018" i="3"/>
  <c r="I3019" i="3"/>
  <c r="E3021" i="3"/>
  <c r="F3022" i="3"/>
  <c r="G3022" i="3"/>
  <c r="I3023" i="3"/>
  <c r="J3023" i="3"/>
  <c r="E3025" i="3"/>
  <c r="G3026" i="3"/>
  <c r="I3027" i="3"/>
  <c r="E3029" i="3"/>
  <c r="J3029" i="3"/>
  <c r="G3030" i="3"/>
  <c r="H3030" i="3"/>
  <c r="I3031" i="3"/>
  <c r="E3033" i="3"/>
  <c r="G3034" i="3"/>
  <c r="I3035" i="3"/>
  <c r="F3036" i="3"/>
  <c r="H3036" i="3"/>
  <c r="E3037" i="3"/>
  <c r="E3038" i="3"/>
  <c r="G3038" i="3"/>
  <c r="I3039" i="3"/>
  <c r="E3041" i="3"/>
  <c r="F3042" i="3"/>
  <c r="G3042" i="3"/>
  <c r="I3042" i="3"/>
  <c r="I3043" i="3"/>
  <c r="J3043" i="3"/>
  <c r="F3044" i="3"/>
  <c r="E3045" i="3"/>
  <c r="G3045" i="3"/>
  <c r="G3046" i="3"/>
  <c r="F3047" i="3"/>
  <c r="I3047" i="3"/>
  <c r="E3049" i="3"/>
  <c r="J3049" i="3"/>
  <c r="G3050" i="3"/>
  <c r="F3051" i="3"/>
  <c r="H3051" i="3"/>
  <c r="I3051" i="3"/>
  <c r="I3052" i="3"/>
  <c r="E3053" i="3"/>
  <c r="F3054" i="3"/>
  <c r="G3054" i="3"/>
  <c r="I3055" i="3"/>
  <c r="E3057" i="3"/>
  <c r="G3057" i="3"/>
  <c r="H3057" i="3"/>
  <c r="G3058" i="3"/>
  <c r="I3059" i="3"/>
  <c r="H3060" i="3"/>
  <c r="E3061" i="3"/>
  <c r="G3062" i="3"/>
  <c r="I3063" i="3"/>
  <c r="E3064" i="3"/>
  <c r="E3065" i="3"/>
  <c r="H3065" i="3"/>
  <c r="G3066" i="3"/>
  <c r="I3067" i="3"/>
  <c r="E3069" i="3"/>
  <c r="H3069" i="3"/>
  <c r="E3070" i="3"/>
  <c r="G3070" i="3"/>
  <c r="H3071" i="3"/>
  <c r="I3071" i="3"/>
  <c r="E3073" i="3"/>
  <c r="F3073" i="3"/>
  <c r="E3074" i="3"/>
  <c r="G3074" i="3"/>
  <c r="I3075" i="3"/>
  <c r="E3077" i="3"/>
  <c r="G3077" i="3"/>
  <c r="G3078" i="3"/>
  <c r="I3079" i="3"/>
  <c r="E3081" i="3"/>
  <c r="G3082" i="3"/>
  <c r="F3083" i="3"/>
  <c r="I3083" i="3"/>
  <c r="J3084" i="3"/>
  <c r="E3085" i="3"/>
  <c r="G3085" i="3"/>
  <c r="G3086" i="3"/>
  <c r="I3087" i="3"/>
  <c r="J3087" i="3"/>
  <c r="E3089" i="3"/>
  <c r="G3090" i="3"/>
  <c r="J3090" i="3"/>
  <c r="G3091" i="3"/>
  <c r="I3091" i="3"/>
  <c r="J3092" i="3"/>
  <c r="E3093" i="3"/>
  <c r="G3094" i="3"/>
  <c r="F3095" i="3"/>
  <c r="H3095" i="3"/>
  <c r="I3095" i="3"/>
  <c r="E3097" i="3"/>
  <c r="G3098" i="3"/>
  <c r="F3099" i="3"/>
  <c r="I3099" i="3"/>
  <c r="I3100" i="3"/>
  <c r="E3101" i="3"/>
  <c r="G3102" i="3"/>
  <c r="I3103" i="3"/>
  <c r="H3104" i="3"/>
  <c r="E3105" i="3"/>
  <c r="H3105" i="3"/>
  <c r="J3105" i="3"/>
  <c r="G3106" i="3"/>
  <c r="F3107" i="3"/>
  <c r="I3107" i="3"/>
  <c r="J3107" i="3"/>
  <c r="I3108" i="3"/>
  <c r="E3109" i="3"/>
  <c r="G3110" i="3"/>
  <c r="F3111" i="3"/>
  <c r="I3111" i="3"/>
  <c r="J3111" i="3"/>
  <c r="H3112" i="3"/>
  <c r="E3113" i="3"/>
  <c r="H3113" i="3"/>
  <c r="J3113" i="3"/>
  <c r="G3114" i="3"/>
  <c r="F3115" i="3"/>
  <c r="H3115" i="3"/>
  <c r="I3115" i="3"/>
  <c r="H3116" i="3"/>
  <c r="E3117" i="3"/>
  <c r="F3117" i="3"/>
  <c r="G3117" i="3"/>
  <c r="G3118" i="3"/>
  <c r="I3118" i="3"/>
  <c r="J3118" i="3"/>
  <c r="F3119" i="3"/>
  <c r="I3119" i="3"/>
  <c r="E3121" i="3"/>
  <c r="F3122" i="3"/>
  <c r="G3122" i="3"/>
  <c r="H3122" i="3"/>
  <c r="F3123" i="3"/>
  <c r="I3123" i="3"/>
  <c r="E3124" i="3"/>
  <c r="F3124" i="3"/>
  <c r="I3124" i="3"/>
  <c r="J3124" i="3"/>
  <c r="E3125" i="3"/>
  <c r="G3126" i="3"/>
  <c r="H3126" i="3"/>
  <c r="J3126" i="3"/>
  <c r="G3127" i="3"/>
  <c r="I3127" i="3"/>
  <c r="F3128" i="3"/>
  <c r="E3129" i="3"/>
  <c r="G3129" i="3"/>
  <c r="J3129" i="3"/>
  <c r="G3130" i="3"/>
  <c r="G3131" i="3"/>
  <c r="I3131" i="3"/>
  <c r="J3132" i="3"/>
  <c r="E3133" i="3"/>
  <c r="G3134" i="3"/>
  <c r="H3134" i="3"/>
  <c r="I3135" i="3"/>
  <c r="J3136" i="3"/>
  <c r="E3137" i="3"/>
  <c r="G3138" i="3"/>
  <c r="H3138" i="3"/>
  <c r="H3139" i="3"/>
  <c r="I3142" i="3"/>
  <c r="I3144" i="3"/>
  <c r="J3144" i="3"/>
  <c r="E3146" i="3"/>
  <c r="J3146" i="3"/>
  <c r="J3148" i="3"/>
  <c r="F3149" i="3"/>
  <c r="I3149" i="3"/>
  <c r="J3150" i="3"/>
  <c r="G3153" i="3"/>
  <c r="H3153" i="3"/>
  <c r="I3154" i="3"/>
  <c r="H3155" i="3"/>
  <c r="J3155" i="3"/>
  <c r="H3157" i="3"/>
  <c r="E3158" i="3"/>
  <c r="H3158" i="3"/>
  <c r="F3159" i="3"/>
  <c r="G3159" i="3"/>
  <c r="J3159" i="3"/>
  <c r="E3160" i="3"/>
  <c r="F3160" i="3"/>
  <c r="J3161" i="3"/>
  <c r="F3162" i="3"/>
  <c r="H3162" i="3"/>
  <c r="I3166" i="3"/>
  <c r="J3166" i="3"/>
  <c r="G3167" i="3"/>
  <c r="E3168" i="3"/>
  <c r="J3168" i="3"/>
  <c r="G3169" i="3"/>
  <c r="H3169" i="3"/>
  <c r="E3170" i="3"/>
  <c r="F3170" i="3"/>
  <c r="J3170" i="3"/>
  <c r="F3171" i="3"/>
  <c r="G3171" i="3"/>
  <c r="E3172" i="3"/>
  <c r="I3172" i="3"/>
  <c r="G3173" i="3"/>
  <c r="E3174" i="3"/>
  <c r="G3175" i="3"/>
  <c r="H3176" i="3"/>
  <c r="J3176" i="3"/>
  <c r="G3177" i="3"/>
  <c r="H3178" i="3"/>
  <c r="J3178" i="3"/>
  <c r="E3180" i="3"/>
  <c r="H3180" i="3"/>
  <c r="I3180" i="3"/>
  <c r="J3180" i="3"/>
  <c r="F3184" i="3"/>
  <c r="G3185" i="3"/>
  <c r="H3185" i="3"/>
  <c r="F3186" i="3"/>
  <c r="I3186" i="3"/>
  <c r="J3187" i="3"/>
  <c r="E3188" i="3"/>
  <c r="F3188" i="3"/>
  <c r="J3188" i="3"/>
  <c r="F3190" i="3"/>
  <c r="H3190" i="3"/>
  <c r="J3190" i="3"/>
  <c r="E3192" i="3"/>
  <c r="F3192" i="3"/>
  <c r="I3192" i="3"/>
  <c r="F3193" i="3"/>
  <c r="H3193" i="3"/>
  <c r="J3193" i="3"/>
  <c r="E3194" i="3"/>
  <c r="I3194" i="3"/>
  <c r="J3194" i="3"/>
  <c r="E3196" i="3"/>
  <c r="J3196" i="3"/>
  <c r="F3197" i="3"/>
  <c r="E3198" i="3"/>
  <c r="H3198" i="3"/>
  <c r="G3199" i="3"/>
  <c r="H3199" i="3"/>
  <c r="J3199" i="3"/>
  <c r="F3200" i="3"/>
  <c r="G3201" i="3"/>
  <c r="E3202" i="3"/>
  <c r="F3202" i="3"/>
  <c r="H3202" i="3"/>
  <c r="J3202" i="3"/>
  <c r="J3203" i="3"/>
  <c r="E3204" i="3"/>
  <c r="I3204" i="3"/>
  <c r="F3205" i="3"/>
  <c r="G3205" i="3"/>
  <c r="F3206" i="3"/>
  <c r="H3206" i="3"/>
  <c r="J3206" i="3"/>
  <c r="H3207" i="3"/>
  <c r="E3208" i="3"/>
  <c r="F3208" i="3"/>
  <c r="I3208" i="3"/>
  <c r="F3210" i="3"/>
  <c r="H3210" i="3"/>
  <c r="I3210" i="3"/>
  <c r="J3211" i="3"/>
  <c r="E3212" i="3"/>
  <c r="J3212" i="3"/>
  <c r="F3213" i="3"/>
  <c r="I3213" i="3"/>
  <c r="E3214" i="3"/>
  <c r="H3214" i="3"/>
  <c r="J3214" i="3"/>
  <c r="G3215" i="3"/>
  <c r="H3215" i="3"/>
  <c r="F3216" i="3"/>
  <c r="J3216" i="3"/>
  <c r="F3217" i="3"/>
  <c r="G3217" i="3"/>
  <c r="J3217" i="3"/>
  <c r="E3218" i="3"/>
  <c r="F3218" i="3"/>
  <c r="H3218" i="3"/>
  <c r="I3218" i="3"/>
  <c r="J3219" i="3"/>
  <c r="J3220" i="3"/>
  <c r="F3221" i="3"/>
  <c r="G3221" i="3"/>
  <c r="H3221" i="3"/>
  <c r="E3222" i="3"/>
  <c r="H3222" i="3"/>
  <c r="G3223" i="3"/>
  <c r="J3223" i="3"/>
  <c r="F3224" i="3"/>
  <c r="I3224" i="3"/>
  <c r="J3224" i="3"/>
  <c r="E3226" i="3"/>
  <c r="F3226" i="3"/>
  <c r="H3226" i="3"/>
  <c r="I3226" i="3"/>
  <c r="G3227" i="3"/>
  <c r="H3227" i="3"/>
  <c r="I3228" i="3"/>
  <c r="J3228" i="3"/>
  <c r="G3229" i="3"/>
  <c r="H3229" i="3"/>
  <c r="E3230" i="3"/>
  <c r="J3230" i="3"/>
  <c r="G3231" i="3"/>
  <c r="H3231" i="3"/>
  <c r="E3232" i="3"/>
  <c r="I3232" i="3"/>
  <c r="H3233" i="3"/>
  <c r="E3234" i="3"/>
  <c r="F3234" i="3"/>
  <c r="I3234" i="3"/>
  <c r="J3234" i="3"/>
  <c r="G3235" i="3"/>
  <c r="E3236" i="3"/>
  <c r="I3236" i="3"/>
  <c r="F3237" i="3"/>
  <c r="G3237" i="3"/>
  <c r="I3238" i="3"/>
  <c r="J3238" i="3"/>
  <c r="H3239" i="3"/>
  <c r="E3240" i="3"/>
  <c r="F3240" i="3"/>
  <c r="G3241" i="3"/>
  <c r="I3242" i="3"/>
  <c r="J3242" i="3"/>
  <c r="G3243" i="3"/>
  <c r="H3243" i="3"/>
  <c r="G3245" i="3"/>
  <c r="E3246" i="3"/>
  <c r="F3246" i="3"/>
  <c r="H3246" i="3"/>
  <c r="I3246" i="3"/>
  <c r="J3246" i="3"/>
  <c r="F3248" i="3"/>
  <c r="I3248" i="3"/>
  <c r="H3249" i="3"/>
  <c r="E3250" i="3"/>
  <c r="F3250" i="3"/>
  <c r="J3250" i="3"/>
  <c r="G3251" i="3"/>
  <c r="H3251" i="3"/>
  <c r="E3252" i="3"/>
  <c r="F3252" i="3"/>
  <c r="I3252" i="3"/>
  <c r="F3254" i="3"/>
  <c r="I3254" i="3"/>
  <c r="J3254" i="3"/>
  <c r="G3255" i="3"/>
  <c r="H3255" i="3"/>
  <c r="I3256" i="3"/>
  <c r="H3257" i="3"/>
  <c r="E3258" i="3"/>
  <c r="F3258" i="3"/>
  <c r="G3259" i="3"/>
  <c r="J3259" i="3"/>
  <c r="F3260" i="3"/>
  <c r="I3260" i="3"/>
  <c r="J3260" i="3"/>
  <c r="H3261" i="3"/>
  <c r="E3262" i="3"/>
  <c r="F3262" i="3"/>
  <c r="J3262" i="3"/>
  <c r="G3263" i="3"/>
  <c r="H3263" i="3"/>
  <c r="F3264" i="3"/>
  <c r="H3264" i="3"/>
  <c r="I3264" i="3"/>
  <c r="E3266" i="3"/>
  <c r="H3266" i="3"/>
  <c r="I3266" i="3"/>
  <c r="J3266" i="3"/>
  <c r="G3267" i="3"/>
  <c r="H3267" i="3"/>
  <c r="J3267" i="3"/>
  <c r="I3268" i="3"/>
  <c r="J3268" i="3"/>
  <c r="G3269" i="3"/>
  <c r="E3270" i="3"/>
  <c r="F3270" i="3"/>
  <c r="H3271" i="3"/>
  <c r="I3272" i="3"/>
  <c r="J3272" i="3"/>
  <c r="G3273" i="3"/>
  <c r="F3274" i="3"/>
  <c r="I3274" i="3"/>
  <c r="J3274" i="3"/>
  <c r="G3275" i="3"/>
  <c r="H3275" i="3"/>
  <c r="E3276" i="3"/>
  <c r="E3278" i="3"/>
  <c r="F3278" i="3"/>
  <c r="I3278" i="3"/>
  <c r="H3279" i="3"/>
  <c r="J3279" i="3"/>
  <c r="H3281" i="3"/>
  <c r="F3282" i="3"/>
  <c r="J3282" i="3"/>
  <c r="G3283" i="3"/>
  <c r="H3283" i="3"/>
  <c r="I3284" i="3"/>
  <c r="J3284" i="3"/>
  <c r="F3285" i="3"/>
  <c r="H3285" i="3"/>
  <c r="I3286" i="3"/>
  <c r="J3286" i="3"/>
  <c r="H3287" i="3"/>
  <c r="E3288" i="3"/>
  <c r="F3288" i="3"/>
  <c r="G3289" i="3"/>
  <c r="H3289" i="3"/>
  <c r="E3290" i="3"/>
  <c r="I3290" i="3"/>
  <c r="J3290" i="3"/>
  <c r="F3292" i="3"/>
  <c r="J3292" i="3"/>
  <c r="G3293" i="3"/>
  <c r="H3293" i="3"/>
  <c r="H3295" i="3"/>
  <c r="E3296" i="3"/>
  <c r="F3296" i="3"/>
  <c r="J3296" i="3"/>
  <c r="H3297" i="3"/>
  <c r="F3298" i="3"/>
  <c r="J3298" i="3"/>
  <c r="G3299" i="3"/>
  <c r="F3300" i="3"/>
  <c r="J3300" i="3"/>
  <c r="H3301" i="3"/>
  <c r="F3302" i="3"/>
  <c r="J3302" i="3"/>
  <c r="H3303" i="3"/>
  <c r="J3304" i="3"/>
  <c r="F3306" i="3"/>
  <c r="I3306" i="3"/>
  <c r="H3307" i="3"/>
  <c r="E3308" i="3"/>
  <c r="F3308" i="3"/>
  <c r="J3308" i="3"/>
  <c r="G3309" i="3"/>
  <c r="I3310" i="3"/>
  <c r="J3310" i="3"/>
  <c r="H3311" i="3"/>
  <c r="E3312" i="3"/>
  <c r="J3312" i="3"/>
  <c r="G3313" i="3"/>
  <c r="H3313" i="3"/>
  <c r="F3314" i="3"/>
  <c r="I3314" i="3"/>
  <c r="H3315" i="3"/>
  <c r="J3315" i="3"/>
  <c r="J3316" i="3"/>
  <c r="H3317" i="3"/>
  <c r="F3318" i="3"/>
  <c r="I3318" i="3"/>
  <c r="J3318" i="3"/>
  <c r="H3319" i="3"/>
  <c r="F3320" i="3"/>
  <c r="J3320" i="3"/>
  <c r="H3321" i="3"/>
  <c r="J3322" i="3"/>
  <c r="H3323" i="3"/>
  <c r="J3323" i="3"/>
  <c r="F3324" i="3"/>
  <c r="H3325" i="3"/>
  <c r="J3327" i="3"/>
  <c r="E3328" i="3"/>
  <c r="F3328" i="3"/>
  <c r="J3328" i="3"/>
  <c r="I3330" i="3"/>
  <c r="J3330" i="3"/>
  <c r="H3331" i="3"/>
  <c r="J3331" i="3"/>
  <c r="J3332" i="3"/>
  <c r="F3334" i="3"/>
  <c r="H3335" i="3"/>
  <c r="E3336" i="3"/>
  <c r="F3336" i="3"/>
  <c r="J3336" i="3"/>
  <c r="F3338" i="3"/>
  <c r="I3338" i="3"/>
  <c r="J3338" i="3"/>
  <c r="J3339" i="3"/>
  <c r="E3340" i="3"/>
  <c r="J3340" i="3"/>
  <c r="G3341" i="3"/>
  <c r="H3341" i="3"/>
  <c r="I3342" i="3"/>
  <c r="J3342" i="3"/>
  <c r="J3343" i="3"/>
  <c r="E3344" i="3"/>
  <c r="J3344" i="3"/>
  <c r="F3345" i="3"/>
  <c r="G3345" i="3"/>
  <c r="F3346" i="3"/>
  <c r="J3346" i="3"/>
  <c r="E3348" i="3"/>
  <c r="F3348" i="3"/>
  <c r="G3349" i="3"/>
  <c r="H3349" i="3"/>
  <c r="F3350" i="3"/>
  <c r="H3350" i="3"/>
  <c r="I3350" i="3"/>
  <c r="E3352" i="3"/>
  <c r="F3352" i="3"/>
  <c r="J3352" i="3"/>
  <c r="H3354" i="3"/>
  <c r="I3354" i="3"/>
  <c r="J3354" i="3"/>
  <c r="H3355" i="3"/>
  <c r="E3356" i="3"/>
  <c r="H3357" i="3"/>
  <c r="F3358" i="3"/>
  <c r="I3358" i="3"/>
  <c r="F3359" i="3"/>
  <c r="F3360" i="3"/>
  <c r="J3360" i="3"/>
  <c r="G3361" i="3"/>
  <c r="H3361" i="3"/>
  <c r="J3362" i="3"/>
  <c r="J3363" i="3"/>
  <c r="E3364" i="3"/>
  <c r="F3364" i="3"/>
  <c r="H3365" i="3"/>
  <c r="I3366" i="3"/>
  <c r="J3366" i="3"/>
  <c r="H3367" i="3"/>
  <c r="J3368" i="3"/>
  <c r="G3369" i="3"/>
  <c r="H3369" i="3"/>
  <c r="H3371" i="3"/>
  <c r="J3371" i="3"/>
  <c r="E3372" i="3"/>
  <c r="F3372" i="3"/>
  <c r="J3372" i="3"/>
  <c r="F3374" i="3"/>
  <c r="I3374" i="3"/>
  <c r="J3374" i="3"/>
  <c r="H3375" i="3"/>
  <c r="E3376" i="3"/>
  <c r="J3376" i="3"/>
  <c r="H3377" i="3"/>
  <c r="F3378" i="3"/>
  <c r="I3378" i="3"/>
  <c r="H3379" i="3"/>
  <c r="J3379" i="3"/>
  <c r="J3380" i="3"/>
  <c r="G3381" i="3"/>
  <c r="F3382" i="3"/>
  <c r="H3383" i="3"/>
  <c r="F3384" i="3"/>
  <c r="F3385" i="3"/>
  <c r="H3385" i="3"/>
  <c r="F3386" i="3"/>
  <c r="J3386" i="3"/>
  <c r="F3388" i="3"/>
  <c r="J3388" i="3"/>
  <c r="H3389" i="3"/>
  <c r="J3390" i="3"/>
  <c r="H3391" i="3"/>
  <c r="F3392" i="3"/>
  <c r="F3394" i="3"/>
  <c r="J3394" i="3"/>
  <c r="J3396" i="3"/>
  <c r="G3397" i="3"/>
  <c r="H3397" i="3"/>
  <c r="I3398" i="3"/>
  <c r="J3398" i="3"/>
  <c r="F3400" i="3"/>
  <c r="I3400" i="3"/>
  <c r="F3401" i="3"/>
  <c r="H3401" i="3"/>
  <c r="H3403" i="3"/>
  <c r="F3404" i="3"/>
  <c r="H3405" i="3"/>
  <c r="F3406" i="3"/>
  <c r="I3406" i="3"/>
  <c r="J3406" i="3"/>
  <c r="H3407" i="3"/>
  <c r="J3408" i="3"/>
  <c r="G3409" i="3"/>
  <c r="F3410" i="3"/>
  <c r="I3410" i="3"/>
  <c r="J3411" i="3"/>
  <c r="J3412" i="3"/>
  <c r="J3414" i="3"/>
  <c r="H3415" i="3"/>
  <c r="J3415" i="3"/>
  <c r="F3418" i="3"/>
  <c r="G3421" i="3"/>
  <c r="H3421" i="3"/>
  <c r="F3424" i="3"/>
  <c r="J3424" i="3"/>
  <c r="H3426" i="3"/>
  <c r="H3427" i="3"/>
  <c r="J3428" i="3"/>
  <c r="F3430" i="3"/>
  <c r="E3432" i="3"/>
  <c r="J3432" i="3"/>
  <c r="F3434" i="3"/>
  <c r="H3434" i="3"/>
  <c r="I3434" i="3"/>
  <c r="E3436" i="3"/>
  <c r="J3436" i="3"/>
  <c r="G3437" i="3"/>
  <c r="F3440" i="3"/>
  <c r="H3442" i="3"/>
  <c r="I3442" i="3"/>
  <c r="H3443" i="3"/>
  <c r="G3444" i="3"/>
  <c r="G3445" i="3"/>
  <c r="F3446" i="3"/>
  <c r="H3446" i="3"/>
  <c r="I3446" i="3"/>
  <c r="J3448" i="3"/>
  <c r="G3449" i="3"/>
  <c r="H3450" i="3"/>
  <c r="I3450" i="3"/>
  <c r="E3452" i="3"/>
  <c r="F3454" i="3"/>
  <c r="I3454" i="3"/>
  <c r="H3455" i="3"/>
  <c r="J3455" i="3"/>
  <c r="F3456" i="3"/>
  <c r="J3456" i="3"/>
  <c r="G3457" i="3"/>
  <c r="F3458" i="3"/>
  <c r="H3458" i="3"/>
  <c r="H3459" i="3"/>
  <c r="I3460" i="3"/>
  <c r="J3460" i="3"/>
  <c r="F3462" i="3"/>
  <c r="H3463" i="3"/>
  <c r="J3464" i="3"/>
  <c r="H3465" i="3"/>
  <c r="F3466" i="3"/>
  <c r="G3469" i="3"/>
  <c r="H3469" i="3"/>
  <c r="H3471" i="3"/>
  <c r="J3471" i="3"/>
  <c r="E3472" i="3"/>
  <c r="I3472" i="3"/>
  <c r="F3474" i="3"/>
  <c r="E3476" i="3"/>
  <c r="J3476" i="3"/>
  <c r="H3477" i="3"/>
  <c r="I3478" i="3"/>
  <c r="I3480" i="3"/>
  <c r="H3481" i="3"/>
  <c r="H3482" i="3"/>
  <c r="H3483" i="3"/>
  <c r="E3484" i="3"/>
  <c r="H3485" i="3"/>
  <c r="F3486" i="3"/>
  <c r="H3487" i="3"/>
  <c r="J3488" i="3"/>
  <c r="G3489" i="3"/>
  <c r="H3490" i="3"/>
  <c r="E3492" i="3"/>
  <c r="F3492" i="3"/>
  <c r="H3494" i="3"/>
  <c r="I3494" i="3"/>
  <c r="E3496" i="3"/>
  <c r="F3498" i="3"/>
  <c r="H3499" i="3"/>
  <c r="E3500" i="3"/>
  <c r="E3504" i="3"/>
  <c r="F3504" i="3"/>
  <c r="F3505" i="3"/>
  <c r="I3506" i="3"/>
  <c r="H3507" i="3"/>
  <c r="E3508" i="3"/>
  <c r="F3510" i="3"/>
  <c r="J3510" i="3"/>
  <c r="E3514" i="3"/>
  <c r="H3515" i="3"/>
  <c r="E3516" i="3"/>
  <c r="F3518" i="3"/>
  <c r="J3518" i="3"/>
  <c r="H3519" i="3"/>
  <c r="E3520" i="3"/>
  <c r="F3521" i="3"/>
  <c r="G3521" i="3"/>
  <c r="I3522" i="3"/>
</calcChain>
</file>

<file path=xl/sharedStrings.xml><?xml version="1.0" encoding="utf-8"?>
<sst xmlns="http://schemas.openxmlformats.org/spreadsheetml/2006/main" count="7081" uniqueCount="3442">
  <si>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</si>
  <si>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</si>
  <si>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</si>
  <si>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</si>
  <si>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</si>
  <si>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</si>
  <si>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</si>
  <si>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</si>
  <si>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</si>
  <si>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</si>
  <si>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</si>
  <si>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</si>
  <si>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</si>
  <si>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</si>
  <si>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</si>
  <si>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</si>
  <si>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</si>
  <si>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</si>
  <si>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</si>
  <si>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</si>
  <si>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</si>
  <si>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</si>
  <si>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</si>
  <si>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</si>
  <si>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</si>
  <si>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</si>
  <si>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</si>
  <si>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</si>
  <si>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</si>
  <si>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</si>
  <si>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</si>
  <si>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</si>
  <si>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</si>
  <si>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</si>
  <si>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</si>
  <si>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</si>
  <si>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</si>
  <si>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</si>
  <si>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</si>
  <si>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</si>
  <si>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</si>
  <si>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</si>
  <si>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</si>
  <si>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</si>
  <si>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</si>
  <si>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</si>
  <si>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</si>
  <si>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</si>
  <si>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</si>
  <si>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</si>
  <si>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</si>
  <si>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</si>
  <si>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</si>
  <si>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</si>
  <si>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</si>
  <si>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</si>
  <si>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</si>
  <si>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</si>
  <si>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</si>
  <si>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</si>
  <si>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</si>
  <si>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</si>
  <si>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</si>
  <si>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</si>
  <si>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</si>
  <si>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</si>
  <si>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</si>
  <si>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</si>
  <si>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</si>
  <si>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</si>
  <si>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</si>
  <si>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</si>
  <si>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</si>
  <si>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</si>
  <si>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</si>
  <si>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</si>
  <si>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</si>
  <si>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</si>
  <si>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</si>
  <si>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</si>
  <si>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</si>
  <si>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</si>
  <si>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</si>
  <si>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</si>
  <si>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</si>
  <si>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</si>
  <si>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</si>
  <si>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</si>
  <si>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</si>
  <si>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</si>
  <si>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</si>
  <si>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</si>
  <si>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</si>
  <si>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</si>
  <si>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</si>
  <si>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</si>
  <si>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</si>
  <si>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</si>
  <si>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</si>
  <si>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</si>
  <si>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</si>
  <si>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</si>
  <si>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</si>
  <si>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</si>
  <si>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</si>
  <si>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</si>
  <si>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</si>
  <si>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</si>
  <si>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</si>
  <si>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</si>
  <si>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</si>
  <si>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</si>
  <si>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</si>
  <si>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</si>
  <si>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</si>
  <si>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</si>
  <si>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</si>
  <si>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</si>
  <si>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</si>
  <si>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</si>
  <si>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</si>
  <si>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</si>
  <si>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</si>
  <si>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</si>
  <si>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</si>
  <si>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</si>
  <si>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</si>
  <si>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</si>
  <si>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</si>
  <si>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</si>
  <si>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</si>
  <si>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</si>
  <si>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</si>
  <si>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</si>
  <si>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</si>
  <si>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</si>
  <si>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</si>
  <si>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</si>
  <si>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</si>
  <si>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</si>
  <si>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</si>
  <si>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</si>
  <si>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</si>
  <si>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</si>
  <si>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</si>
  <si>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</si>
  <si>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</si>
  <si>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</si>
  <si>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</si>
  <si>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</si>
  <si>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</si>
  <si>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</si>
  <si>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</si>
  <si>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</si>
  <si>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</si>
  <si>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</si>
  <si>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</si>
  <si>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</si>
  <si>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</si>
  <si>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</si>
  <si>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</si>
  <si>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</si>
  <si>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</si>
  <si>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</si>
  <si>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</si>
  <si>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</si>
  <si>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</si>
  <si>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</si>
  <si>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</si>
  <si>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</si>
  <si>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</si>
  <si>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</si>
  <si>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</si>
  <si>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</si>
  <si>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</si>
  <si>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</si>
  <si>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</si>
  <si>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</si>
  <si>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</si>
  <si>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</si>
  <si>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</si>
  <si>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</si>
  <si>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</si>
  <si>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</si>
  <si>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</si>
  <si>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</si>
  <si>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</si>
  <si>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</si>
  <si>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</si>
  <si>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</si>
  <si>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</si>
  <si>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</si>
  <si>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</si>
  <si>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</si>
  <si>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</si>
  <si>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</si>
  <si>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</si>
  <si>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</si>
  <si>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</si>
  <si>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</si>
  <si>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</si>
  <si>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</si>
  <si>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</si>
  <si>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</si>
  <si>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</si>
  <si>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</si>
  <si>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</si>
  <si>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</si>
  <si>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</si>
  <si>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</si>
  <si>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</si>
  <si>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</si>
  <si>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</si>
  <si>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</si>
  <si>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</si>
  <si>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</si>
  <si>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</si>
  <si>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</si>
  <si>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</si>
  <si>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</si>
  <si>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</si>
  <si>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</si>
  <si>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</si>
  <si>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</si>
  <si>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</si>
  <si>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</si>
  <si>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</si>
  <si>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</si>
  <si>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</si>
  <si>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</si>
  <si>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</si>
  <si>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</si>
  <si>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</si>
  <si>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</si>
  <si>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</si>
  <si>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</si>
  <si>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</si>
  <si>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</si>
  <si>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</si>
  <si>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</si>
  <si>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</si>
  <si>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</si>
  <si>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</si>
  <si>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</si>
  <si>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</si>
  <si>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</si>
  <si>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</si>
  <si>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</si>
  <si>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</si>
  <si>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</si>
  <si>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</si>
  <si>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</si>
  <si>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</si>
  <si>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</si>
  <si>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</si>
  <si>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</si>
  <si>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</si>
  <si>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</si>
  <si>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</si>
  <si>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</si>
  <si>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</si>
  <si>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</si>
  <si>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</si>
  <si>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</si>
  <si>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</si>
  <si>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</si>
  <si>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</si>
  <si>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</si>
  <si>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</si>
  <si>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</si>
  <si>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</si>
  <si>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</si>
  <si>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</si>
  <si>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</si>
  <si>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</si>
  <si>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</si>
  <si>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</si>
  <si>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</si>
  <si>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</si>
  <si>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</si>
  <si>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</si>
  <si>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</si>
  <si>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</si>
  <si>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</si>
  <si>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</si>
  <si>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</si>
  <si>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</si>
  <si>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</si>
  <si>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</si>
  <si>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</si>
  <si>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</si>
  <si>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</si>
  <si>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</si>
  <si>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</si>
  <si>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</si>
  <si>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</si>
  <si>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</si>
  <si>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</si>
  <si>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</si>
  <si>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</si>
  <si>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</si>
  <si>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</si>
  <si>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</si>
  <si>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</si>
  <si>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</si>
  <si>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</si>
  <si>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</si>
  <si>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</si>
  <si>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</si>
  <si>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</si>
  <si>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</si>
  <si>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</si>
  <si>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</si>
  <si>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</si>
  <si>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</si>
  <si>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</si>
  <si>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</si>
  <si>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</si>
  <si>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</si>
  <si>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</si>
  <si>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</si>
  <si>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</si>
  <si>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</si>
  <si>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</si>
  <si>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</si>
  <si>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</si>
  <si>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</si>
  <si>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</si>
  <si>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</si>
  <si>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</si>
  <si>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</si>
  <si>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</si>
  <si>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</si>
  <si>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</si>
  <si>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</si>
  <si>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</si>
  <si>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</si>
  <si>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</si>
  <si>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</si>
  <si>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</si>
  <si>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</si>
  <si>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</si>
  <si>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</si>
  <si>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</si>
  <si>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</si>
  <si>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</si>
  <si>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</si>
  <si>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</si>
  <si>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</si>
  <si>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</si>
  <si>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</si>
  <si>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</si>
  <si>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</si>
  <si>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</si>
  <si>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</si>
  <si>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</si>
  <si>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</si>
  <si>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</si>
  <si>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</si>
  <si>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</si>
  <si>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</si>
  <si>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</si>
  <si>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</si>
  <si>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</si>
  <si>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</si>
  <si>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</si>
  <si>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</si>
  <si>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</si>
  <si>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</si>
  <si>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</si>
  <si>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</si>
  <si>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</si>
  <si>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</si>
  <si>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</si>
  <si>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</si>
  <si>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</si>
  <si>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</si>
  <si>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</si>
  <si>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</si>
  <si>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</si>
  <si>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</si>
  <si>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</si>
  <si>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</si>
  <si>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</si>
  <si>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</si>
  <si>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</si>
  <si>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</si>
  <si>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</si>
  <si>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</si>
  <si>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</si>
  <si>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</si>
  <si>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</si>
  <si>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</si>
  <si>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</si>
  <si>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</si>
  <si>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</si>
  <si>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</si>
  <si>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</si>
  <si>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</si>
  <si>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</si>
  <si>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</si>
  <si>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</si>
  <si>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</si>
  <si>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</si>
  <si>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</si>
  <si>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</si>
  <si>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</si>
  <si>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</si>
  <si>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</si>
  <si>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</si>
  <si>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</si>
  <si>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</si>
  <si>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</si>
  <si>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</si>
  <si>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</si>
  <si>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</si>
  <si>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</si>
  <si>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</si>
  <si>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</si>
  <si>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</si>
  <si>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</si>
  <si>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</si>
  <si>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</si>
  <si>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</si>
  <si>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</si>
  <si>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</si>
  <si>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</si>
  <si>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</si>
  <si>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</si>
  <si>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</si>
  <si>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</si>
  <si>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</si>
  <si>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</si>
  <si>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</si>
  <si>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</si>
  <si>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</si>
  <si>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</si>
  <si>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</si>
  <si>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</si>
  <si>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</si>
  <si>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</si>
  <si>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</si>
  <si>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</si>
  <si>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</si>
  <si>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</si>
  <si>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</si>
  <si>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</si>
  <si>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</si>
  <si>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</si>
  <si>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</si>
  <si>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</si>
  <si>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</si>
  <si>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</si>
  <si>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</si>
  <si>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</si>
  <si>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</si>
  <si>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</si>
  <si>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</si>
  <si>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</si>
  <si>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</si>
  <si>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</si>
  <si>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</si>
  <si>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</si>
  <si>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</si>
  <si>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</si>
  <si>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</si>
  <si>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</si>
  <si>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</si>
  <si>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</si>
  <si>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</si>
  <si>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</si>
  <si>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</si>
  <si>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</si>
  <si>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</si>
  <si>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</si>
  <si>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</si>
  <si>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</si>
  <si>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</si>
  <si>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</si>
  <si>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</si>
  <si>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</si>
  <si>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</si>
  <si>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</si>
  <si>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</si>
  <si>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</si>
  <si>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</si>
  <si>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</si>
  <si>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</si>
  <si>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</si>
  <si>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</si>
  <si>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</si>
  <si>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</si>
  <si>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</si>
  <si>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</si>
  <si>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</si>
  <si>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</si>
  <si>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</si>
  <si>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</si>
  <si>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</si>
  <si>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</si>
  <si>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</si>
  <si>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</si>
  <si>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</si>
  <si>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</si>
  <si>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</si>
  <si>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</si>
  <si>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</si>
  <si>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</si>
  <si>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</si>
  <si>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</si>
  <si>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</si>
  <si>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</si>
  <si>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</si>
  <si>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</si>
  <si>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</si>
  <si>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</si>
  <si>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</si>
  <si>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</si>
  <si>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</si>
  <si>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</si>
  <si>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</si>
  <si>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</si>
  <si>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</si>
  <si>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</si>
  <si>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</si>
  <si>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</si>
  <si>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</si>
  <si>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</si>
  <si>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</si>
  <si>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</si>
  <si>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</si>
  <si>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</si>
  <si>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</si>
  <si>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</si>
  <si>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</si>
  <si>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</si>
  <si>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</si>
  <si>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</si>
  <si>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</si>
  <si>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</si>
  <si>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</si>
  <si>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</si>
  <si>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</si>
  <si>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</si>
  <si>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</si>
  <si>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</si>
  <si>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</si>
  <si>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</si>
  <si>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</si>
  <si>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</si>
  <si>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</si>
  <si>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</si>
  <si>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</si>
  <si>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</si>
  <si>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</si>
  <si>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</si>
  <si>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</si>
  <si>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</si>
  <si>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</si>
  <si>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</si>
  <si>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</si>
  <si>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</si>
  <si>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</si>
  <si>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</si>
  <si>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</si>
  <si>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</si>
  <si>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</si>
  <si>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</si>
  <si>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</si>
  <si>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</si>
  <si>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</si>
  <si>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</si>
  <si>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</si>
  <si>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</si>
  <si>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</si>
  <si>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</si>
  <si>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</si>
  <si>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</si>
  <si>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</si>
  <si>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</si>
  <si>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</si>
  <si>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</si>
  <si>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</si>
  <si>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</si>
  <si>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</si>
  <si>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</si>
  <si>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</si>
  <si>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</si>
  <si>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</si>
  <si>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</si>
  <si>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</si>
  <si>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</si>
  <si>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</si>
  <si>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</si>
  <si>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</si>
  <si>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</si>
  <si>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</si>
  <si>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</si>
  <si>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</si>
  <si>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</si>
  <si>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</si>
  <si>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</si>
  <si>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</si>
  <si>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</si>
  <si>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</si>
  <si>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</si>
  <si>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</si>
  <si>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</si>
  <si>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</si>
  <si>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</si>
  <si>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</si>
  <si>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</si>
  <si>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</si>
  <si>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</si>
  <si>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</si>
  <si>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</si>
  <si>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</si>
  <si>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</si>
  <si>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</si>
  <si>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</si>
  <si>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</si>
  <si>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</si>
  <si>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</si>
  <si>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</si>
  <si>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</si>
  <si>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</si>
  <si>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</si>
  <si>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</si>
  <si>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</si>
  <si>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</si>
  <si>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</si>
  <si>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</si>
  <si>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</si>
  <si>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</si>
  <si>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</si>
  <si>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</si>
  <si>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</si>
  <si>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</si>
  <si>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</si>
  <si>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</si>
  <si>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</si>
  <si>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</si>
  <si>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</si>
  <si>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</si>
  <si>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</si>
  <si>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</si>
  <si>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</si>
  <si>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</si>
  <si>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</si>
  <si>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</si>
  <si>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</si>
  <si>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</si>
  <si>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</si>
  <si>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</si>
  <si>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</si>
  <si>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</si>
  <si>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</si>
  <si>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</si>
  <si>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</si>
  <si>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</si>
  <si>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</si>
  <si>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</si>
  <si>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</si>
  <si>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</si>
  <si>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</si>
  <si>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</si>
  <si>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</si>
  <si>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</si>
  <si>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</si>
  <si>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</si>
  <si>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</si>
  <si>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</si>
  <si>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</si>
  <si>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</si>
  <si>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</si>
  <si>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</si>
  <si>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</si>
  <si>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</si>
  <si>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</si>
  <si>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</si>
  <si>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</si>
  <si>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</si>
  <si>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</si>
  <si>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</si>
  <si>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</si>
  <si>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</si>
  <si>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</si>
  <si>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</si>
  <si>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</si>
  <si>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</si>
  <si>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</si>
  <si>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</si>
  <si>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</si>
  <si>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</si>
  <si>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</si>
  <si>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</si>
  <si>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</si>
  <si>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</si>
  <si>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</si>
  <si>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</si>
  <si>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</si>
  <si>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</si>
  <si>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</si>
  <si>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</si>
  <si>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</si>
  <si>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</si>
  <si>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</si>
  <si>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</si>
  <si>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</si>
  <si>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</si>
  <si>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</si>
  <si>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</si>
  <si>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</si>
  <si>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</si>
  <si>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</si>
  <si>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</si>
  <si>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</si>
  <si>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</si>
  <si>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</si>
  <si>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</si>
  <si>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</si>
  <si>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</si>
  <si>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</si>
  <si>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</si>
  <si>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</si>
  <si>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</si>
  <si>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</si>
  <si>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</si>
  <si>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</si>
  <si>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</si>
  <si>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</si>
  <si>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</si>
  <si>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</si>
  <si>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</si>
  <si>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</si>
  <si>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</si>
  <si>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</si>
  <si>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</si>
  <si>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</si>
  <si>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</si>
  <si>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</si>
  <si>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</si>
  <si>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</si>
  <si>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</si>
  <si>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</si>
  <si>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</si>
  <si>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</si>
  <si>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</si>
  <si>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</si>
  <si>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</si>
  <si>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</si>
  <si>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</si>
  <si>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</si>
  <si>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</si>
  <si>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</si>
  <si>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</si>
  <si>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</si>
  <si>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</si>
  <si>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</si>
  <si>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</si>
  <si>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</si>
  <si>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</si>
  <si>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</si>
  <si>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</si>
  <si>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</si>
  <si>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</si>
  <si>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</si>
  <si>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</si>
  <si>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</si>
  <si>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</si>
  <si>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</si>
  <si>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</si>
  <si>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</si>
  <si>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</si>
  <si>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</si>
  <si>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</si>
  <si>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</si>
  <si>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</si>
  <si>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</si>
  <si>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</si>
  <si>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</si>
  <si>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</si>
  <si>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</si>
  <si>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</si>
  <si>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</si>
  <si>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</si>
  <si>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</si>
  <si>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</si>
  <si>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</si>
  <si>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</si>
  <si>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</si>
  <si>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</si>
  <si>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</si>
  <si>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</si>
  <si>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</si>
  <si>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</si>
  <si>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</si>
  <si>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</si>
  <si>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</si>
  <si>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</si>
  <si>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</si>
  <si>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</si>
  <si>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</si>
  <si>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</si>
  <si>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</si>
  <si>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</si>
  <si>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</si>
  <si>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</si>
  <si>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</si>
  <si>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</si>
  <si>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</si>
  <si>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</si>
  <si>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</si>
  <si>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</si>
  <si>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</si>
  <si>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</si>
  <si>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</si>
  <si>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</si>
  <si>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</si>
  <si>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</si>
  <si>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</si>
  <si>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</si>
  <si>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</si>
  <si>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</si>
  <si>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</si>
  <si>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</si>
  <si>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</si>
  <si>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</si>
  <si>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</si>
  <si>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</si>
  <si>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</si>
  <si>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</si>
  <si>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</si>
  <si>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</si>
  <si>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</si>
  <si>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</si>
  <si>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</si>
  <si>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</si>
  <si>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</si>
  <si>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</si>
  <si>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</si>
  <si>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</si>
  <si>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</si>
  <si>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</si>
  <si>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</si>
  <si>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</si>
  <si>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</si>
  <si>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</si>
  <si>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</si>
  <si>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</si>
  <si>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</si>
  <si>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</si>
  <si>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</si>
  <si>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</si>
  <si>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</si>
  <si>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</si>
  <si>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</si>
  <si>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</si>
  <si>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</si>
  <si>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</si>
  <si>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</si>
  <si>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</si>
  <si>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</si>
  <si>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</si>
  <si>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</si>
  <si>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</si>
  <si>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</si>
  <si>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</si>
  <si>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</si>
  <si>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</si>
  <si>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</si>
  <si>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</si>
  <si>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</si>
  <si>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</si>
  <si>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</si>
  <si>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</si>
  <si>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</si>
  <si>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</si>
  <si>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</si>
  <si>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</si>
  <si>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</si>
  <si>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</si>
  <si>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</si>
  <si>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</si>
  <si>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</si>
  <si>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</si>
  <si>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</si>
  <si>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</si>
  <si>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</si>
  <si>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</si>
  <si>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</si>
  <si>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</si>
  <si>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</si>
  <si>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</si>
  <si>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</si>
  <si>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</si>
  <si>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</si>
  <si>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</si>
  <si>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</si>
  <si>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</si>
  <si>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</si>
  <si>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</si>
  <si>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</si>
  <si>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</si>
  <si>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</si>
  <si>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</si>
  <si>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</si>
  <si>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</si>
  <si>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</si>
  <si>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</si>
  <si>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</si>
  <si>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</si>
  <si>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</si>
  <si>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</si>
  <si>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</si>
  <si>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</si>
  <si>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</si>
  <si>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</si>
  <si>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</si>
  <si>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</si>
  <si>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</si>
  <si>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</si>
  <si>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</si>
  <si>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</si>
  <si>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</si>
  <si>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</si>
  <si>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</si>
  <si>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</si>
  <si>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</si>
  <si>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</si>
  <si>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</si>
  <si>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</si>
  <si>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</si>
  <si>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</si>
  <si>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</si>
  <si>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</si>
  <si>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</si>
  <si>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</si>
  <si>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</si>
  <si>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</si>
  <si>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</si>
  <si>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</si>
  <si>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</si>
  <si>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</si>
  <si>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</si>
  <si>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</si>
  <si>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</si>
  <si>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</si>
  <si>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</si>
  <si>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</si>
  <si>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</si>
  <si>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</si>
  <si>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</si>
  <si>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</si>
  <si>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</si>
  <si>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</si>
  <si>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</si>
  <si>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</si>
  <si>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</si>
  <si>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</si>
  <si>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</si>
  <si>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</si>
  <si>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</si>
  <si>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</si>
  <si>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</si>
  <si>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</si>
  <si>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</si>
  <si>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</si>
  <si>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</si>
  <si>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</si>
  <si>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</si>
  <si>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</si>
  <si>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</si>
  <si>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</si>
  <si>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</si>
  <si>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</si>
  <si>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</si>
  <si>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</si>
  <si>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</si>
  <si>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</si>
  <si>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</si>
  <si>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</si>
  <si>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</si>
  <si>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</si>
  <si>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</si>
  <si>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</si>
  <si>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</si>
  <si>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</si>
  <si>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</si>
  <si>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</si>
  <si>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</si>
  <si>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</si>
  <si>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</si>
  <si>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</si>
  <si>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</si>
  <si>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</si>
  <si>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</si>
  <si>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</si>
  <si>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</si>
  <si>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</si>
  <si>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</si>
  <si>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</si>
  <si>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</si>
  <si>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</si>
  <si>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</si>
  <si>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</si>
  <si>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</si>
  <si>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</si>
  <si>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</si>
  <si>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</si>
  <si>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</si>
  <si>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</si>
  <si>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</si>
  <si>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</si>
  <si>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</si>
  <si>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</si>
  <si>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</si>
  <si>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</si>
  <si>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</si>
  <si>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</si>
  <si>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</si>
  <si>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</si>
  <si>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</si>
  <si>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</si>
  <si>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</si>
  <si>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</si>
  <si>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</si>
  <si>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</si>
  <si>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</si>
  <si>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</si>
  <si>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</si>
  <si>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</si>
  <si>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</si>
  <si>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</si>
  <si>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</si>
  <si>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</si>
  <si>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</si>
  <si>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</si>
  <si>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</si>
  <si>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</si>
  <si>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</si>
  <si>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</si>
  <si>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</si>
  <si>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</si>
  <si>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</si>
  <si>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</si>
  <si>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</si>
  <si>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</si>
  <si>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</si>
  <si>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</si>
  <si>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</si>
  <si>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</si>
  <si>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</si>
  <si>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</si>
  <si>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</si>
  <si>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</si>
  <si>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</si>
  <si>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</si>
  <si>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</si>
  <si>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</si>
  <si>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</si>
  <si>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</si>
  <si>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</si>
  <si>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</si>
  <si>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</si>
  <si>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</si>
  <si>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</si>
  <si>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</si>
  <si>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</si>
  <si>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</si>
  <si>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</si>
  <si>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</si>
  <si>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</si>
  <si>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</si>
  <si>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</si>
  <si>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</si>
  <si>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</si>
  <si>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</si>
  <si>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</si>
  <si>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</si>
  <si>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</si>
  <si>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</si>
  <si>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</si>
  <si>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</si>
  <si>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</si>
  <si>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</si>
  <si>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</si>
  <si>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</si>
  <si>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</si>
  <si>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</si>
  <si>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</si>
  <si>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</si>
  <si>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</si>
  <si>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</si>
  <si>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</si>
  <si>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</si>
  <si>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</si>
  <si>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</si>
  <si>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</si>
  <si>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</si>
  <si>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</si>
  <si>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</si>
  <si>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</si>
  <si>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</si>
  <si>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</si>
  <si>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</si>
  <si>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</si>
  <si>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</si>
  <si>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</si>
  <si>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</si>
  <si>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</si>
  <si>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</si>
  <si>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</si>
  <si>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</si>
  <si>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</si>
  <si>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</si>
  <si>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</si>
  <si>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</si>
  <si>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</si>
  <si>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</si>
  <si>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</si>
  <si>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</si>
  <si>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</si>
  <si>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</si>
  <si>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</si>
  <si>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</si>
  <si>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</si>
  <si>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</si>
  <si>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</si>
  <si>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</si>
  <si>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</si>
  <si>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</si>
  <si>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</si>
  <si>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</si>
  <si>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</si>
  <si>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</si>
  <si>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</si>
  <si>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</si>
  <si>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</si>
  <si>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</si>
  <si>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</si>
  <si>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</si>
  <si>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</si>
  <si>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</si>
  <si>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</si>
  <si>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</si>
  <si>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</si>
  <si>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</si>
  <si>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</si>
  <si>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</si>
  <si>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</si>
  <si>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</si>
  <si>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</si>
  <si>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</si>
  <si>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</si>
  <si>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</si>
  <si>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</si>
  <si>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</si>
  <si>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</si>
  <si>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</si>
  <si>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</si>
  <si>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</si>
  <si>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</si>
  <si>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</si>
  <si>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</si>
  <si>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</si>
  <si>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</si>
  <si>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</si>
  <si>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</si>
  <si>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</si>
  <si>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</si>
  <si>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</si>
  <si>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</si>
  <si>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</si>
  <si>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</si>
  <si>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</si>
  <si>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</si>
  <si>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</si>
  <si>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</si>
  <si>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</si>
  <si>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</si>
  <si>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</si>
  <si>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</si>
  <si>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</si>
  <si>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</si>
  <si>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</si>
  <si>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</si>
  <si>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</si>
  <si>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</si>
  <si>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</si>
  <si>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</si>
  <si>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</si>
  <si>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</si>
  <si>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</si>
  <si>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</si>
  <si>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</si>
  <si>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</si>
  <si>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</si>
  <si>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</si>
  <si>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</si>
  <si>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</si>
  <si>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</si>
  <si>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</si>
  <si>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</si>
  <si>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</si>
  <si>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</si>
  <si>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</si>
  <si>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</si>
  <si>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</si>
  <si>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</si>
  <si>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</si>
  <si>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</si>
  <si>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</si>
  <si>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</si>
  <si>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</si>
  <si>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</si>
  <si>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</si>
  <si>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</si>
  <si>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</si>
  <si>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</si>
  <si>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</si>
  <si>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</si>
  <si>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</si>
  <si>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</si>
  <si>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</si>
  <si>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</si>
  <si>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</si>
  <si>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</si>
  <si>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</si>
  <si>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</si>
  <si>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</si>
  <si>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</si>
  <si>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</si>
  <si>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</si>
  <si>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</si>
  <si>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</si>
  <si>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</si>
  <si>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</si>
  <si>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</si>
  <si>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</si>
  <si>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</si>
  <si>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</si>
  <si>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</si>
  <si>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</si>
  <si>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</si>
  <si>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</si>
  <si>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</si>
  <si>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</si>
  <si>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</si>
  <si>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</si>
  <si>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</si>
  <si>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</si>
  <si>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</si>
  <si>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</si>
  <si>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</si>
  <si>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</si>
  <si>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</si>
  <si>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</si>
  <si>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</si>
  <si>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</si>
  <si>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</si>
  <si>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</si>
  <si>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</si>
  <si>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</si>
  <si>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</si>
  <si>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</si>
  <si>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</si>
  <si>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</si>
  <si>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</si>
  <si>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</si>
  <si>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</si>
  <si>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</si>
  <si>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</si>
  <si>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</si>
  <si>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</si>
  <si>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</si>
  <si>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</si>
  <si>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</si>
  <si>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</si>
  <si>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</si>
  <si>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</si>
  <si>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</si>
  <si>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</si>
  <si>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</si>
  <si>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</si>
  <si>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</si>
  <si>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</si>
  <si>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</si>
  <si>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</si>
  <si>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</si>
  <si>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</si>
  <si>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</si>
  <si>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</si>
  <si>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</si>
  <si>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</si>
  <si>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</si>
  <si>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</si>
  <si>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</si>
  <si>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</si>
  <si>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</si>
  <si>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</si>
  <si>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</si>
  <si>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</si>
  <si>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</si>
  <si>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</si>
  <si>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</si>
  <si>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</si>
  <si>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</si>
  <si>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</si>
  <si>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</si>
  <si>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</si>
  <si>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</si>
  <si>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</si>
  <si>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</si>
  <si>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</si>
  <si>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</si>
  <si>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</si>
  <si>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</si>
  <si>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</si>
  <si>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</si>
  <si>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</si>
  <si>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</si>
  <si>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</si>
  <si>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</si>
  <si>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</si>
  <si>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</si>
  <si>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</si>
  <si>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</si>
  <si>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</si>
  <si>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</si>
  <si>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</si>
  <si>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</si>
  <si>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</si>
  <si>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</si>
  <si>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</si>
  <si>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</si>
  <si>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</si>
  <si>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</si>
  <si>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</si>
  <si>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</si>
  <si>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</si>
  <si>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</si>
  <si>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</si>
  <si>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</si>
  <si>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</si>
  <si>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</si>
  <si>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</si>
  <si>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</si>
  <si>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</si>
  <si>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</si>
  <si>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</si>
  <si>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</si>
  <si>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</si>
  <si>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</si>
  <si>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</si>
  <si>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</si>
  <si>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</si>
  <si>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</si>
  <si>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</si>
  <si>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</si>
  <si>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</si>
  <si>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</si>
  <si>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</si>
  <si>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</si>
  <si>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</si>
  <si>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</si>
  <si>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</si>
  <si>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</si>
  <si>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</si>
  <si>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</si>
  <si>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</si>
  <si>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</si>
  <si>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</si>
  <si>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</si>
  <si>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</si>
  <si>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</si>
  <si>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</si>
  <si>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</si>
  <si>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</si>
  <si>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</si>
  <si>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</si>
  <si>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</si>
  <si>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</si>
  <si>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</si>
  <si>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</si>
  <si>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</si>
  <si>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</si>
  <si>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</si>
  <si>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</si>
  <si>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</si>
  <si>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</si>
  <si>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</si>
  <si>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</si>
  <si>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</si>
  <si>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</si>
  <si>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</si>
  <si>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</si>
  <si>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</si>
  <si>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</si>
  <si>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</si>
  <si>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</si>
  <si>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</si>
  <si>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</si>
  <si>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</si>
  <si>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</si>
  <si>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</si>
  <si>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</si>
  <si>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</si>
  <si>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</si>
  <si>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</si>
  <si>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</si>
  <si>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</si>
  <si>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</si>
  <si>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</si>
  <si>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</si>
  <si>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</si>
  <si>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</si>
  <si>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</si>
  <si>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</si>
  <si>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</si>
  <si>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</si>
  <si>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</si>
  <si>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</si>
  <si>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</si>
  <si>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</si>
  <si>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</si>
  <si>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</si>
  <si>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</si>
  <si>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</si>
  <si>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</si>
  <si>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</si>
  <si>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</si>
  <si>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</si>
  <si>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</si>
  <si>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</si>
  <si>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</si>
  <si>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</si>
  <si>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</si>
  <si>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</si>
  <si>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</si>
  <si>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</si>
  <si>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</si>
  <si>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</si>
  <si>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</si>
  <si>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</si>
  <si>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</si>
  <si>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</si>
  <si>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</si>
  <si>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</si>
  <si>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</si>
  <si>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</si>
  <si>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</si>
  <si>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</si>
  <si>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</si>
  <si>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</si>
  <si>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</si>
  <si>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</si>
  <si>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</si>
  <si>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</si>
  <si>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</si>
  <si>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</si>
  <si>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</si>
  <si>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</si>
  <si>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</si>
  <si>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</si>
  <si>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</si>
  <si>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</si>
  <si>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</si>
  <si>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</si>
  <si>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</si>
  <si>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</si>
  <si>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</si>
  <si>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</si>
  <si>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</si>
  <si>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</si>
  <si>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</si>
  <si>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</si>
  <si>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</si>
  <si>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</si>
  <si>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</si>
  <si>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</si>
  <si>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</si>
  <si>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</si>
  <si>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</si>
  <si>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</si>
  <si>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</si>
  <si>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</si>
  <si>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</si>
  <si>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</si>
  <si>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</si>
  <si>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</si>
  <si>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</si>
  <si>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</si>
  <si>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</si>
  <si>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</si>
  <si>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</si>
  <si>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</si>
  <si>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</si>
  <si>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</si>
  <si>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</si>
  <si>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</si>
  <si>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</si>
  <si>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</si>
  <si>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</si>
  <si>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</si>
  <si>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</si>
  <si>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</si>
  <si>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</si>
  <si>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</si>
  <si>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</si>
  <si>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</si>
  <si>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</si>
  <si>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</si>
  <si>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</si>
  <si>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</si>
  <si>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</si>
  <si>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</si>
  <si>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</si>
  <si>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</si>
  <si>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</si>
  <si>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</si>
  <si>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</si>
  <si>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</si>
  <si>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</si>
  <si>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</si>
  <si>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</si>
  <si>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</si>
  <si>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</si>
  <si>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</si>
  <si>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</si>
  <si>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</si>
  <si>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</si>
  <si>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</si>
  <si>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</si>
  <si>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</si>
  <si>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</si>
  <si>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</si>
  <si>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</si>
  <si>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</si>
  <si>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</si>
  <si>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</si>
  <si>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</si>
  <si>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</si>
  <si>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</si>
  <si>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</si>
  <si>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</si>
  <si>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</si>
  <si>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</si>
  <si>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</si>
  <si>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</si>
  <si>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</si>
  <si>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</si>
  <si>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</si>
  <si>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</si>
  <si>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</si>
  <si>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</si>
  <si>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</si>
  <si>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</si>
  <si>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</si>
  <si>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</si>
  <si>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</si>
  <si>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</si>
  <si>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</si>
  <si>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</si>
  <si>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</si>
  <si>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</si>
  <si>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</si>
  <si>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</si>
  <si>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</si>
  <si>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</si>
  <si>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</si>
  <si>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</si>
  <si>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</si>
  <si>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</si>
  <si>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</si>
  <si>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</si>
  <si>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</si>
  <si>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</si>
  <si>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</si>
  <si>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</si>
  <si>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</si>
  <si>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</si>
  <si>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</si>
  <si>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</si>
  <si>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</si>
  <si>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</si>
  <si>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</si>
  <si>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</si>
  <si>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</si>
  <si>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</si>
  <si>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</si>
  <si>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</si>
  <si>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</si>
  <si>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</si>
  <si>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</si>
  <si>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</si>
  <si>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</si>
  <si>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</si>
  <si>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</si>
  <si>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</si>
  <si>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</si>
  <si>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</si>
  <si>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</si>
  <si>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</si>
  <si>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</si>
  <si>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</si>
  <si>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</si>
  <si>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</si>
  <si>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</si>
  <si>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</si>
  <si>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</si>
  <si>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</si>
  <si>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</si>
  <si>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</si>
  <si>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</si>
  <si>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</si>
  <si>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</si>
  <si>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</si>
  <si>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</si>
  <si>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</si>
  <si>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</si>
  <si>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</si>
  <si>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</si>
  <si>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</si>
  <si>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</si>
  <si>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</si>
  <si>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</si>
  <si>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</si>
  <si>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</si>
  <si>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</si>
  <si>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</si>
  <si>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</si>
  <si>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</si>
  <si>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</si>
  <si>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</si>
  <si>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</si>
  <si>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</si>
  <si>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</si>
  <si>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</si>
  <si>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</si>
  <si>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</si>
  <si>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</si>
  <si>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</si>
  <si>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</si>
  <si>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</si>
  <si>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</si>
  <si>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</si>
  <si>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</si>
  <si>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</si>
  <si>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</si>
  <si>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</si>
  <si>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</si>
  <si>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</si>
  <si>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</si>
  <si>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</si>
  <si>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</si>
  <si>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</si>
  <si>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</si>
  <si>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</si>
  <si>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</si>
  <si>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</si>
  <si>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</si>
  <si>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</si>
  <si>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</si>
  <si>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</si>
  <si>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</si>
  <si>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</si>
  <si>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</si>
  <si>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</si>
  <si>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</si>
  <si>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</si>
  <si>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</si>
  <si>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</si>
  <si>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</si>
  <si>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</si>
  <si>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</si>
  <si>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</si>
  <si>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</si>
  <si>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</si>
  <si>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</si>
  <si>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</si>
  <si>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</si>
  <si>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</si>
  <si>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</si>
  <si>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</si>
  <si>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</si>
  <si>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</si>
  <si>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</si>
  <si>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</si>
  <si>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</si>
  <si>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</si>
  <si>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</si>
  <si>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</si>
  <si>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</si>
  <si>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</si>
  <si>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</si>
  <si>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</si>
  <si>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</si>
  <si>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</si>
  <si>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</si>
  <si>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</si>
  <si>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</si>
  <si>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</si>
  <si>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</si>
  <si>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</si>
  <si>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</si>
  <si>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</si>
  <si>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</si>
  <si>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</si>
  <si>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</si>
  <si>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</si>
  <si>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</si>
  <si>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</si>
  <si>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</si>
  <si>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</si>
  <si>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</si>
  <si>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</si>
  <si>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</si>
  <si>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</si>
  <si>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</si>
  <si>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</si>
  <si>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</si>
  <si>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</si>
  <si>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</si>
  <si>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</si>
  <si>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</si>
  <si>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</si>
  <si>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</si>
  <si>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</si>
  <si>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</si>
  <si>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</si>
  <si>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</si>
  <si>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</si>
  <si>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</si>
  <si>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</si>
  <si>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</si>
  <si>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</si>
  <si>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</si>
  <si>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</si>
  <si>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</si>
  <si>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</si>
  <si>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</si>
  <si>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</si>
  <si>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</si>
  <si>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</si>
  <si>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</si>
  <si>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</si>
  <si>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</si>
  <si>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</si>
  <si>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</si>
  <si>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</si>
  <si>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</si>
  <si>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</si>
  <si>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</si>
  <si>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</si>
  <si>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</si>
  <si>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</si>
  <si>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</si>
  <si>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</si>
  <si>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</si>
  <si>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</si>
  <si>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</si>
  <si>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</si>
  <si>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</si>
  <si>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</si>
  <si>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</si>
  <si>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</si>
  <si>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</si>
  <si>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</si>
  <si>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</si>
  <si>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</si>
  <si>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</si>
  <si>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</si>
  <si>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</si>
  <si>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</si>
  <si>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</si>
  <si>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</si>
  <si>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</si>
  <si>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</si>
  <si>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</si>
  <si>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</si>
  <si>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</si>
  <si>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</si>
  <si>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</si>
  <si>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</si>
  <si>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</si>
  <si>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</si>
  <si>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</si>
  <si>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</si>
  <si>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</si>
  <si>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</si>
  <si>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</si>
  <si>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</si>
  <si>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</si>
  <si>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</si>
  <si>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</si>
  <si>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</si>
  <si>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</si>
  <si>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</si>
  <si>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</si>
  <si>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</si>
  <si>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</si>
  <si>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</si>
  <si>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</si>
  <si>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</si>
  <si>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</si>
  <si>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</si>
  <si>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</si>
  <si>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</si>
  <si>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</si>
  <si>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</si>
  <si>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</si>
  <si>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</si>
  <si>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</si>
  <si>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</si>
  <si>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</si>
  <si>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</si>
  <si>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</si>
  <si>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</si>
  <si>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</si>
  <si>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</si>
  <si>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</si>
  <si>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</si>
  <si>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</si>
  <si>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</si>
  <si>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</si>
  <si>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</si>
  <si>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</si>
  <si>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</si>
  <si>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</si>
  <si>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</si>
  <si>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</si>
  <si>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</si>
  <si>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</si>
  <si>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</si>
  <si>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</si>
  <si>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</si>
  <si>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</si>
  <si>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</si>
  <si>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</si>
  <si>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</si>
  <si>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</si>
  <si>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</si>
  <si>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</si>
  <si>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</si>
  <si>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</si>
  <si>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</si>
  <si>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</si>
  <si>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</si>
  <si>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</si>
  <si>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</si>
  <si>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</si>
  <si>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</si>
  <si>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</si>
  <si>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</si>
  <si>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</si>
  <si>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</si>
  <si>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</si>
  <si>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</si>
  <si>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</si>
  <si>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</si>
  <si>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</si>
  <si>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</si>
  <si>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</si>
  <si>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</si>
  <si>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</si>
  <si>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</si>
  <si>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</si>
  <si>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</si>
  <si>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</si>
  <si>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</si>
  <si>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</si>
  <si>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</si>
  <si>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</si>
  <si>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</si>
  <si>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</si>
  <si>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</si>
  <si>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</si>
  <si>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</si>
  <si>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</si>
  <si>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</si>
  <si>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</si>
  <si>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</si>
  <si>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</si>
  <si>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</si>
  <si>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</si>
  <si>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</si>
  <si>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</si>
  <si>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</si>
  <si>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</si>
  <si>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</si>
  <si>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</si>
  <si>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</si>
  <si>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</si>
  <si>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</si>
  <si>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</si>
  <si>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</si>
  <si>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</si>
  <si>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</si>
  <si>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</si>
  <si>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</si>
  <si>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</si>
  <si>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</si>
  <si>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</si>
  <si>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</si>
  <si>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</si>
  <si>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</si>
  <si>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</si>
  <si>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</si>
  <si>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</si>
  <si>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</si>
  <si>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</si>
  <si>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</si>
  <si>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</si>
  <si>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</si>
  <si>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</si>
  <si>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</si>
  <si>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</si>
  <si>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</si>
  <si>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</si>
  <si>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</si>
  <si>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</si>
  <si>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</si>
  <si>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</si>
  <si>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</si>
  <si>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</si>
  <si>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</si>
  <si>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</si>
  <si>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</si>
  <si>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</si>
  <si>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</si>
  <si>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</si>
  <si>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</si>
  <si>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</si>
  <si>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</si>
  <si>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</si>
  <si>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</si>
  <si>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</si>
  <si>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</si>
  <si>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</si>
  <si>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</si>
  <si>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</si>
  <si>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</si>
  <si>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</si>
  <si>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</si>
  <si>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</si>
  <si>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</si>
  <si>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</si>
  <si>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</si>
  <si>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</si>
  <si>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</si>
  <si>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</si>
  <si>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</si>
  <si>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</si>
  <si>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</si>
  <si>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</si>
  <si>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</si>
  <si>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</si>
  <si>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</si>
  <si>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</si>
  <si>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</si>
  <si>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</si>
  <si>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</si>
  <si>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</si>
  <si>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</si>
  <si>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</si>
  <si>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</si>
  <si>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</si>
  <si>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</si>
  <si>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</si>
  <si>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</si>
  <si>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</si>
  <si>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</si>
  <si>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</si>
  <si>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</si>
  <si>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</si>
  <si>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</si>
  <si>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</si>
  <si>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</si>
  <si>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</si>
  <si>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</si>
  <si>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</si>
  <si>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</si>
  <si>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</si>
  <si>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</si>
  <si>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</si>
  <si>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</si>
  <si>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</si>
  <si>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</si>
  <si>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</si>
  <si>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</si>
  <si>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</si>
  <si>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</si>
  <si>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</si>
  <si>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</si>
  <si>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</si>
  <si>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</si>
  <si>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</si>
  <si>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</si>
  <si>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</si>
  <si>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</si>
  <si>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</si>
  <si>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</si>
  <si>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</si>
  <si>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</si>
  <si>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</si>
  <si>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</si>
  <si>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</si>
  <si>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</si>
  <si>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</si>
  <si>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</si>
  <si>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</si>
  <si>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</si>
  <si>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</si>
  <si>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</si>
  <si>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</si>
  <si>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</si>
  <si>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</si>
  <si>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</si>
  <si>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</si>
  <si>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</si>
  <si>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</si>
  <si>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</si>
  <si>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</si>
  <si>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</si>
  <si>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</si>
  <si>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</si>
  <si>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</si>
  <si>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</si>
  <si>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</si>
  <si>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</si>
  <si>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</si>
  <si>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</si>
  <si>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</si>
  <si>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</si>
  <si>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</si>
  <si>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</si>
  <si>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</si>
  <si>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</si>
  <si>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</si>
  <si>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</si>
  <si>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</si>
  <si>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</si>
  <si>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</si>
  <si>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</si>
  <si>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</si>
  <si>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</si>
  <si>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</si>
  <si>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</si>
  <si>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</si>
  <si>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</si>
  <si>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</si>
  <si>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</si>
  <si>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</si>
  <si>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</si>
  <si>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</si>
  <si>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</si>
  <si>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</si>
  <si>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</si>
  <si>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</si>
  <si>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</si>
  <si>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</si>
  <si>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</si>
  <si>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</si>
  <si>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</si>
  <si>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</si>
  <si>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</si>
  <si>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</si>
  <si>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</si>
  <si>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</si>
  <si>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</si>
  <si>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</si>
  <si>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</si>
  <si>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</si>
  <si>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</si>
  <si>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</si>
  <si>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</si>
  <si>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</si>
  <si>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</si>
  <si>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</si>
  <si>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</si>
  <si>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</si>
  <si>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</si>
  <si>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</si>
  <si>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</si>
  <si>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</si>
  <si>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</si>
  <si>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</si>
  <si>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</si>
  <si>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</si>
  <si>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</si>
  <si>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</si>
  <si>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</si>
  <si>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</si>
  <si>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</si>
  <si>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</si>
  <si>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</si>
  <si>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</si>
  <si>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</si>
  <si>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</si>
  <si>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</si>
  <si>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</si>
  <si>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</si>
  <si>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</si>
  <si>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</si>
  <si>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</si>
  <si>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</si>
  <si>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</si>
  <si>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</si>
  <si>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</si>
  <si>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</si>
  <si>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</si>
  <si>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</si>
  <si>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</si>
  <si>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</si>
  <si>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</si>
  <si>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</si>
  <si>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</si>
  <si>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</si>
  <si>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</si>
  <si>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</si>
  <si>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</si>
  <si>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</si>
  <si>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</si>
  <si>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</si>
  <si>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</si>
  <si>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</si>
  <si>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</si>
  <si>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</si>
  <si>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</si>
  <si>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</si>
  <si>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</si>
  <si>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</si>
  <si>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</si>
  <si>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</si>
  <si>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</si>
  <si>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</si>
  <si>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</si>
  <si>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</si>
  <si>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</si>
  <si>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</si>
  <si>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</si>
  <si>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</si>
  <si>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</si>
  <si>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</si>
  <si>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</si>
  <si>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</si>
  <si>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</si>
  <si>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</si>
  <si>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</si>
  <si>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</si>
  <si>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</si>
  <si>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</si>
  <si>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</si>
  <si>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</si>
  <si>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</si>
  <si>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</si>
  <si>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</si>
  <si>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</si>
  <si>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</si>
  <si>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</si>
  <si>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</si>
  <si>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</si>
  <si>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</si>
  <si>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</si>
  <si>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</si>
  <si>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</si>
  <si>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</si>
  <si>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</si>
  <si>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</si>
  <si>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</si>
  <si>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</si>
  <si>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</si>
  <si>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</si>
  <si>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</si>
  <si>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</si>
  <si>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</si>
  <si>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</si>
  <si>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</si>
  <si>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</si>
  <si>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</si>
  <si>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</si>
  <si>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</si>
  <si>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</si>
  <si>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</si>
  <si>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</si>
  <si>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</si>
  <si>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</si>
  <si>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</si>
  <si>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</si>
  <si>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</si>
  <si>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</si>
  <si>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</si>
  <si>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</si>
  <si>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</si>
  <si>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</si>
  <si>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</si>
  <si>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</si>
  <si>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</si>
  <si>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</si>
  <si>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</si>
  <si>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</si>
  <si>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</si>
  <si>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</si>
  <si>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</si>
  <si>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</si>
  <si>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</si>
  <si>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</si>
  <si>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</si>
  <si>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</si>
  <si>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</si>
  <si>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</si>
  <si>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</si>
  <si>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</si>
  <si>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</si>
  <si>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</si>
  <si>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</si>
  <si>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</si>
  <si>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</si>
  <si>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</si>
  <si>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</si>
  <si>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</si>
  <si>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</si>
  <si>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</si>
  <si>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</si>
  <si>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</si>
  <si>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</si>
  <si>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</si>
  <si>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</si>
  <si>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</si>
  <si>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</si>
  <si>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</si>
  <si>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</si>
  <si>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</si>
  <si>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</si>
  <si>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</si>
  <si>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</si>
  <si>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</si>
  <si>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</si>
  <si>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</si>
  <si>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</si>
  <si>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</si>
  <si>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</si>
  <si>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</si>
  <si>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</si>
  <si>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</si>
  <si>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</si>
  <si>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</si>
  <si>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</si>
  <si>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</si>
  <si>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</si>
  <si>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</si>
  <si>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</si>
  <si>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</si>
  <si>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</si>
  <si>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</si>
  <si>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</si>
  <si>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</si>
  <si>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</si>
  <si>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</si>
  <si>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</si>
  <si>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</si>
  <si>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</si>
  <si>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</si>
  <si>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</si>
  <si>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</si>
  <si>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</si>
  <si>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</si>
  <si>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</si>
  <si>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</si>
  <si>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</si>
  <si>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</si>
  <si>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</si>
  <si>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</si>
  <si>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</si>
  <si>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</si>
  <si>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</si>
  <si>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</si>
  <si>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</si>
  <si>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</si>
  <si>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</si>
  <si>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</si>
  <si>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</si>
  <si>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</si>
  <si>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</si>
  <si>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</si>
  <si>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</si>
  <si>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</si>
  <si>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</si>
  <si>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</si>
  <si>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</si>
  <si>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</si>
  <si>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</si>
  <si>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</si>
  <si>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</si>
  <si>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</si>
  <si>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</si>
  <si>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</si>
  <si>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</si>
  <si>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</si>
  <si>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</si>
  <si>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</si>
  <si>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</si>
  <si>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</si>
  <si>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</si>
  <si>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</si>
  <si>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</si>
  <si>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</si>
  <si>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</si>
  <si>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</si>
  <si>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</si>
  <si>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</si>
  <si>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</si>
  <si>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</si>
  <si>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</si>
  <si>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</si>
  <si>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</si>
  <si>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</si>
  <si>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</si>
  <si>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</si>
  <si>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</si>
  <si>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</si>
  <si>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</si>
  <si>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</si>
  <si>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</si>
  <si>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</si>
  <si>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</si>
  <si>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</si>
  <si>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</si>
  <si>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</si>
  <si>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</si>
  <si>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</si>
  <si>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</si>
  <si>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</si>
  <si>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</si>
  <si>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</si>
  <si>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</si>
  <si>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</si>
  <si>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</si>
  <si>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</si>
  <si>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</si>
  <si>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</si>
  <si>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</si>
  <si>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</si>
  <si>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</si>
  <si>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</si>
  <si>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</si>
  <si>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</si>
  <si>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</si>
  <si>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</si>
  <si>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</si>
  <si>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</si>
  <si>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</si>
  <si>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</si>
  <si>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</si>
  <si>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</si>
  <si>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</si>
  <si>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</si>
  <si>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</si>
  <si>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</si>
  <si>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</si>
  <si>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</si>
  <si>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</si>
  <si>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</si>
  <si>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</si>
  <si>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</si>
  <si>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</si>
  <si>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</si>
  <si>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</si>
  <si>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</si>
  <si>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</si>
  <si>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</si>
  <si>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</si>
  <si>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</si>
  <si>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</si>
  <si>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</si>
  <si>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</si>
  <si>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</si>
  <si>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</si>
  <si>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</si>
  <si>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</si>
  <si>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</si>
  <si>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</si>
  <si>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</si>
  <si>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</si>
  <si>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</si>
  <si>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</si>
  <si>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</si>
  <si>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</si>
  <si>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</si>
  <si>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</si>
  <si>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</si>
  <si>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</si>
  <si>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</si>
  <si>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</si>
  <si>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</si>
  <si>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</si>
  <si>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</si>
  <si>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</si>
  <si>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</si>
  <si>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</si>
  <si>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</si>
  <si>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</si>
  <si>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</si>
  <si>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</si>
  <si>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</si>
  <si>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</si>
  <si>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</si>
  <si>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</si>
  <si>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</si>
  <si>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</si>
  <si>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</si>
  <si>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</si>
  <si>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</si>
  <si>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</si>
  <si>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</si>
  <si>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</si>
  <si>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</si>
  <si>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</si>
  <si>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</si>
  <si>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</si>
  <si>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</si>
  <si>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</si>
  <si>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</si>
  <si>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</si>
  <si>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</si>
  <si>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</si>
  <si>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</si>
  <si>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</si>
  <si>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</si>
  <si>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</si>
  <si>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</si>
  <si>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</si>
  <si>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</si>
  <si>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</si>
  <si>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</si>
  <si>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</si>
  <si>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</si>
  <si>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</si>
  <si>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</si>
  <si>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</si>
  <si>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</si>
  <si>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</si>
  <si>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</si>
  <si>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</si>
  <si>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</si>
  <si>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</si>
  <si>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</si>
  <si>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</si>
  <si>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</si>
  <si>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</si>
  <si>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</si>
  <si>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</si>
  <si>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</si>
  <si>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</si>
  <si>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</si>
  <si>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</si>
  <si>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</si>
  <si>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</si>
  <si>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</si>
  <si>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</si>
  <si>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</si>
  <si>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</si>
  <si>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</si>
  <si>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</si>
  <si>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</si>
  <si>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</si>
  <si>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</si>
  <si>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</si>
  <si>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</si>
  <si>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</si>
  <si>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</si>
  <si>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</si>
  <si>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</si>
  <si>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</si>
  <si>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</si>
  <si>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</si>
  <si>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</si>
  <si>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</si>
  <si>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</si>
  <si>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</si>
  <si>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</si>
  <si>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</si>
  <si>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</si>
  <si>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</si>
  <si>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</si>
  <si>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</si>
  <si>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</si>
  <si>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</si>
  <si>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</si>
  <si>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</si>
  <si>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</si>
  <si>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</si>
  <si>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</si>
  <si>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</si>
  <si>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</si>
  <si>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</si>
  <si>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</si>
  <si>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</si>
  <si>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</si>
  <si>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</si>
  <si>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</si>
  <si>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</si>
  <si>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</si>
  <si>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</si>
  <si>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</si>
  <si>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</si>
  <si>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</si>
  <si>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</si>
  <si>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</si>
  <si>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</si>
  <si>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</si>
  <si>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</si>
  <si>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</si>
  <si>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</si>
  <si>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</si>
  <si>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</si>
  <si>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</si>
  <si>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</si>
  <si>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</si>
  <si>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</si>
  <si>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</si>
  <si>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</si>
  <si>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</si>
  <si>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</si>
  <si>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</si>
  <si>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</si>
  <si>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</si>
  <si>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</si>
  <si>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</si>
  <si>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</si>
  <si>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</si>
  <si>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</si>
  <si>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</si>
  <si>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</si>
  <si>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</si>
  <si>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</si>
  <si>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</si>
  <si>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</si>
  <si>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</si>
  <si>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</si>
  <si>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</si>
  <si>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</si>
  <si>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</si>
  <si>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</si>
  <si>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</si>
  <si>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</si>
  <si>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</si>
  <si>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</si>
  <si>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</si>
  <si>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</si>
  <si>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</si>
  <si>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</si>
  <si>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</si>
  <si>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</si>
  <si>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</si>
  <si>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</si>
  <si>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</si>
  <si>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</si>
  <si>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</si>
  <si>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</si>
  <si>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</si>
  <si>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</si>
  <si>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</si>
  <si>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</si>
  <si>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</si>
  <si>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</si>
  <si>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</si>
  <si>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</si>
  <si>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</si>
  <si>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</si>
  <si>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</si>
  <si>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</si>
  <si>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</si>
  <si>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</si>
  <si>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</si>
  <si>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</si>
  <si>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</si>
  <si>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</si>
  <si>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</si>
  <si>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</si>
  <si>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</si>
  <si>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</si>
  <si>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</si>
  <si>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</si>
  <si>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</si>
  <si>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</si>
  <si>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</si>
  <si>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</si>
  <si>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</si>
  <si>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</si>
  <si>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</si>
  <si>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</si>
  <si>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</si>
  <si>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</si>
  <si>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</si>
  <si>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</si>
  <si>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</si>
  <si>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</si>
  <si>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</si>
  <si>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</si>
  <si>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</si>
  <si>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</si>
  <si>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</si>
  <si>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</si>
  <si>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</si>
  <si>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</si>
  <si>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</si>
  <si>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</si>
  <si>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</si>
  <si>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</si>
  <si>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</si>
  <si>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</si>
  <si>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</si>
  <si>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</si>
  <si>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</si>
  <si>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</si>
  <si>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</si>
  <si>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</si>
  <si>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</si>
  <si>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</si>
  <si>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</si>
  <si>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</si>
  <si>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</si>
  <si>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</si>
  <si>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</si>
  <si>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</si>
  <si>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</si>
  <si>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</si>
  <si>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</si>
  <si>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</si>
  <si>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</si>
  <si>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</si>
  <si>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</si>
  <si>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</si>
  <si>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</si>
  <si>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</si>
  <si>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</si>
  <si>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</si>
  <si>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</si>
  <si>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</si>
  <si>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</si>
  <si>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</si>
  <si>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</si>
  <si>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</si>
  <si>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</si>
  <si>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</si>
  <si>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</si>
  <si>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</si>
  <si>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</si>
  <si>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</si>
  <si>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</si>
  <si>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</si>
  <si>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</si>
  <si>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</si>
  <si>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</si>
  <si>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</si>
  <si>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</si>
  <si>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</si>
  <si>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</si>
  <si>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</si>
  <si>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</si>
  <si>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</si>
  <si>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</si>
  <si>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</si>
  <si>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</si>
  <si>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</si>
  <si>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</si>
  <si>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</si>
  <si>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</si>
  <si>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</si>
  <si>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</si>
  <si>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</si>
  <si>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</si>
  <si>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</si>
  <si>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</si>
  <si>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</si>
  <si>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</si>
  <si>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</si>
  <si>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</si>
  <si>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</si>
  <si>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</si>
  <si>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</si>
  <si>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</si>
  <si>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</si>
  <si>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</si>
  <si>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</si>
  <si>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</si>
  <si>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</si>
  <si>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</si>
  <si>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</si>
  <si>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</si>
  <si>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</si>
  <si>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</si>
  <si>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</si>
  <si>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</si>
  <si>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</si>
  <si>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</si>
  <si>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</si>
  <si>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</si>
  <si>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</si>
  <si>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</si>
  <si>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</si>
  <si>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</si>
  <si>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</si>
  <si>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</si>
  <si>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</si>
  <si>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</si>
  <si>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</si>
  <si>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</si>
  <si>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</si>
  <si>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</si>
  <si>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</si>
  <si>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</si>
  <si>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</si>
  <si>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</si>
  <si>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</si>
  <si>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</si>
  <si>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</si>
  <si>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</si>
  <si>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</si>
  <si>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</si>
  <si>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</si>
  <si>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</si>
  <si>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</si>
  <si>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</si>
  <si>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</si>
  <si>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</si>
  <si>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</si>
  <si>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</si>
  <si>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</si>
  <si>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</si>
  <si>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</si>
  <si>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</si>
  <si>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</si>
  <si>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</si>
  <si>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</si>
  <si>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</si>
  <si>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</si>
  <si>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</si>
  <si>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</si>
  <si>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</si>
  <si>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</si>
  <si>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</si>
  <si>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</si>
  <si>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</si>
  <si>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</si>
  <si>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</si>
  <si>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</si>
  <si>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</si>
  <si>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</si>
  <si>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</si>
  <si>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</si>
  <si>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</si>
  <si>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</si>
  <si>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</si>
  <si>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</si>
  <si>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</si>
  <si>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</si>
  <si>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</si>
  <si>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</si>
  <si>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</si>
  <si>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</si>
  <si>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</si>
  <si>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</si>
  <si>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</si>
  <si>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</si>
  <si>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</si>
  <si>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</si>
  <si>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</si>
  <si>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</si>
  <si>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</si>
  <si>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</si>
  <si>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</si>
  <si>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</si>
  <si>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</si>
  <si>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</si>
  <si>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</si>
  <si>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</si>
  <si>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</si>
  <si>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</si>
  <si>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</si>
  <si>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</si>
  <si>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</si>
  <si>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</si>
  <si>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</si>
  <si>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</si>
  <si>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</si>
  <si>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</si>
  <si>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</si>
  <si>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</si>
  <si>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</si>
  <si>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</si>
  <si>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</si>
  <si>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</si>
  <si>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</si>
  <si>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</si>
  <si>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</si>
  <si>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</si>
  <si>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</si>
  <si>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</si>
  <si>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</si>
  <si>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</si>
  <si>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</si>
  <si>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</si>
  <si>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</si>
  <si>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</si>
  <si>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</si>
  <si>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</si>
  <si>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</si>
  <si>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</si>
  <si>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</si>
  <si>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</si>
  <si>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</si>
  <si>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</si>
  <si>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</si>
  <si>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</si>
  <si>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</si>
  <si>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</si>
  <si>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</si>
  <si>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</si>
  <si>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</si>
  <si>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</si>
  <si>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</si>
  <si>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</si>
  <si>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</si>
  <si>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</si>
  <si>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</si>
  <si>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</si>
  <si>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</si>
  <si>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</si>
  <si>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</si>
  <si>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</si>
  <si>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</si>
  <si>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</si>
  <si>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</si>
  <si>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</si>
  <si>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</si>
  <si>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</si>
  <si>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</si>
  <si>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</si>
  <si>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</si>
  <si>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</si>
  <si>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</si>
  <si>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</si>
  <si>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</si>
  <si>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</si>
  <si>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</si>
  <si>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</si>
  <si>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</si>
  <si>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</si>
  <si>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</si>
  <si>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</si>
  <si>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</si>
  <si>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</si>
  <si>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</si>
  <si>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</si>
  <si>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</si>
  <si>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</si>
  <si>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</si>
  <si>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</si>
  <si>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</si>
  <si>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</si>
  <si>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</si>
  <si>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</si>
  <si>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</si>
  <si>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</si>
  <si>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</si>
  <si>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</si>
  <si>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</si>
  <si>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</si>
  <si>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</si>
  <si>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</si>
  <si>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</si>
  <si>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</si>
  <si>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</si>
  <si>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</si>
  <si>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</si>
  <si>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</si>
  <si>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</si>
  <si>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</si>
  <si>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</si>
  <si>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</si>
  <si>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</si>
  <si>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</si>
  <si>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</si>
  <si>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</si>
  <si>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</si>
  <si>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</si>
  <si>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</si>
  <si>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</si>
  <si>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</si>
  <si>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</si>
  <si>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</si>
  <si>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</si>
  <si>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</si>
  <si>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</si>
  <si>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</si>
  <si>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</si>
  <si>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</si>
  <si>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</si>
  <si>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</si>
  <si>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</si>
  <si>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</si>
  <si>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</si>
  <si>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</si>
  <si>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</si>
  <si>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</si>
  <si>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</si>
  <si>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</si>
  <si>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</si>
  <si>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</si>
  <si>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</si>
  <si>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</si>
  <si>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</si>
  <si>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</si>
  <si>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</si>
  <si>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</si>
  <si>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</si>
  <si>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</si>
  <si>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</si>
  <si>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</si>
  <si>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</si>
  <si>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</si>
  <si>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</si>
  <si>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</si>
  <si>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</si>
  <si>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</si>
  <si>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</si>
  <si>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</si>
  <si>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</si>
  <si>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</si>
  <si>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</si>
  <si>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</si>
  <si>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</si>
  <si>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</si>
  <si>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</si>
  <si>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</si>
  <si>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</si>
  <si>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</si>
  <si>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</si>
  <si>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</si>
  <si>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</si>
  <si>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</si>
  <si>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</si>
  <si>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</si>
  <si>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</si>
  <si>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</si>
  <si>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</si>
  <si>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</si>
  <si>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</si>
  <si>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</si>
  <si>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</si>
  <si>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</si>
  <si>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</si>
  <si>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</si>
  <si>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</si>
  <si>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</si>
  <si>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</si>
  <si>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</si>
  <si>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</si>
  <si>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</si>
  <si>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</si>
  <si>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</si>
  <si>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</si>
  <si>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</si>
  <si>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</si>
  <si>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</si>
  <si>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</si>
  <si>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</si>
  <si>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</si>
  <si>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</si>
  <si>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</si>
  <si>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</si>
  <si>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</si>
  <si>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</si>
  <si>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</si>
  <si>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</si>
  <si>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</si>
  <si>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</si>
  <si>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</si>
  <si>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</si>
  <si>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</si>
  <si>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</si>
  <si>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</si>
  <si>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</si>
  <si>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</si>
  <si>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</si>
  <si>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</si>
  <si>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</si>
  <si>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</si>
  <si>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</si>
  <si>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</si>
  <si>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</si>
  <si>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</si>
  <si>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</si>
  <si>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</si>
  <si>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</si>
  <si>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</si>
  <si>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</si>
  <si>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</si>
  <si>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</si>
  <si>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</si>
  <si>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</si>
  <si>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</si>
  <si>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</si>
  <si>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</si>
  <si>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</si>
  <si>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</si>
  <si>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</si>
  <si>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</si>
  <si>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</si>
  <si>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</si>
  <si>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</si>
  <si>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</si>
  <si>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</si>
  <si>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</si>
  <si>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</si>
  <si>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</si>
  <si>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</si>
  <si>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</si>
  <si>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</si>
  <si>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</si>
  <si>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</si>
  <si>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</si>
  <si>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</si>
  <si>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</si>
  <si>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</si>
  <si>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</si>
  <si>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</si>
  <si>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</si>
  <si>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</si>
  <si>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</si>
  <si>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</si>
  <si>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</si>
  <si>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</si>
  <si>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</si>
  <si>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</si>
  <si>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</si>
  <si>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</si>
  <si>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</si>
  <si>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</si>
  <si>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</si>
  <si>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</si>
  <si>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</si>
  <si>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</si>
  <si>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</si>
  <si>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</si>
  <si>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</si>
  <si>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</si>
  <si>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</si>
  <si>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</si>
  <si>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</si>
  <si>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</si>
  <si>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</si>
  <si>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</si>
  <si>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</si>
  <si>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</si>
  <si>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</si>
  <si>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</si>
  <si>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</si>
  <si>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</si>
  <si>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</si>
  <si>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</si>
  <si>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</si>
  <si>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</si>
  <si>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</si>
  <si>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</si>
  <si>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</si>
  <si>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</si>
  <si>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</si>
  <si>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</si>
  <si>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</si>
  <si>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</si>
  <si>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</si>
  <si>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</si>
  <si>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</si>
  <si>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</si>
  <si>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</si>
  <si>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</si>
  <si>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</si>
  <si>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</si>
  <si>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</si>
  <si>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</si>
  <si>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</si>
  <si>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</si>
  <si>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</si>
  <si>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</si>
  <si>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</si>
  <si>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</si>
  <si>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</si>
  <si>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</si>
  <si>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</si>
  <si>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</si>
  <si>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</si>
  <si>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</si>
  <si>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</si>
  <si>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</si>
  <si>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</si>
  <si>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</si>
  <si>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</si>
  <si>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</si>
  <si>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</si>
  <si>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</si>
  <si>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</si>
  <si>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</si>
  <si>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</si>
  <si>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</si>
  <si>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</si>
  <si>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</si>
  <si>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</si>
  <si>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</si>
  <si>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</si>
  <si>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</si>
  <si>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</si>
  <si>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</si>
  <si>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</si>
  <si>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</si>
  <si>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</si>
  <si>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</si>
  <si>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</si>
  <si>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</si>
  <si>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</si>
  <si>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</si>
  <si>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</si>
  <si>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</si>
  <si>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</si>
  <si>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</si>
  <si>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</si>
  <si>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</si>
  <si>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</si>
  <si>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</si>
  <si>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</si>
  <si>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</si>
  <si>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</si>
  <si>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</si>
  <si>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</si>
  <si>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</si>
  <si>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</si>
  <si>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</si>
  <si>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</si>
  <si>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</si>
  <si>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</si>
  <si>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</si>
  <si>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</si>
  <si>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</si>
  <si>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</si>
  <si>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</si>
  <si>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</si>
  <si>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</si>
  <si>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</si>
  <si>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</si>
  <si>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</si>
  <si>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</si>
  <si>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</si>
  <si>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</si>
  <si>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</si>
  <si>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</si>
  <si>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</si>
  <si>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</si>
  <si>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</si>
  <si>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</si>
  <si>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</si>
  <si>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</si>
  <si>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</si>
  <si>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</si>
  <si>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</si>
  <si>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</si>
  <si>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</si>
  <si>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</si>
  <si>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</si>
  <si>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</si>
  <si>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</si>
  <si>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</si>
  <si>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</si>
  <si>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</si>
  <si>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</si>
  <si>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</si>
  <si>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</si>
  <si>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</si>
  <si>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</si>
  <si>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</si>
  <si>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</si>
  <si>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</si>
  <si>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</si>
  <si>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</si>
  <si>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</si>
  <si>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</si>
  <si>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</si>
  <si>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</si>
  <si>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</si>
  <si>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</si>
  <si>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</si>
  <si>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</si>
  <si>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</si>
  <si>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</si>
  <si>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</si>
  <si>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</si>
  <si>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</si>
  <si>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</si>
  <si>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</si>
  <si>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</si>
  <si>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</si>
  <si>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</si>
  <si>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</si>
  <si>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</si>
  <si>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</si>
  <si>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</si>
  <si>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</si>
  <si>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</si>
  <si>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</si>
  <si>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</si>
  <si>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</si>
  <si>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</si>
  <si>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</si>
  <si>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</si>
  <si>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</si>
  <si>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</si>
  <si>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</si>
  <si>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</si>
  <si>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</si>
  <si>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</si>
  <si>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</si>
  <si>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</si>
  <si>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</si>
  <si>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</si>
  <si>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</si>
  <si>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</si>
  <si>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</si>
  <si>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</si>
  <si>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</si>
  <si>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</si>
  <si>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</si>
  <si>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</si>
  <si>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</si>
  <si>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</si>
  <si>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</si>
  <si>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</si>
  <si>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</si>
  <si>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</si>
  <si>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</si>
  <si>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</si>
  <si>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</si>
  <si>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</si>
  <si>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</si>
  <si>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</si>
  <si>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</si>
  <si>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</si>
  <si>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</si>
  <si>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</si>
  <si>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</si>
  <si>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</si>
  <si>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</si>
  <si>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</si>
  <si>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</si>
  <si>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</si>
  <si>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</si>
  <si>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</si>
  <si>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</si>
  <si>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</si>
  <si>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</si>
  <si>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</si>
  <si>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</si>
  <si>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</si>
  <si>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</si>
  <si>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</si>
  <si>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</si>
  <si>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</si>
  <si>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</si>
  <si>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</si>
  <si>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</si>
  <si>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</si>
  <si>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</si>
  <si>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</si>
  <si>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</si>
  <si>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</si>
  <si>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</si>
  <si>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</si>
  <si>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</si>
  <si>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</si>
  <si>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</si>
  <si>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</si>
  <si>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</si>
  <si>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</si>
  <si>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</si>
  <si>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</si>
  <si>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</si>
  <si>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</si>
  <si>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</si>
  <si>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</si>
  <si>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</si>
  <si>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</si>
  <si>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</si>
  <si>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</si>
  <si>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</si>
  <si>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</si>
  <si>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</si>
  <si>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</si>
  <si>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</si>
  <si>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</si>
  <si>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</si>
  <si>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</si>
  <si>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</si>
  <si>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</si>
  <si>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</si>
  <si>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</si>
  <si>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</si>
  <si>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</si>
  <si>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</si>
  <si>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</si>
  <si>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</si>
  <si>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</si>
  <si>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</si>
  <si>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</si>
  <si>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</si>
  <si>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</si>
  <si>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</si>
  <si>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</si>
  <si>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</si>
  <si>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</si>
  <si>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</si>
  <si>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</si>
  <si>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</si>
  <si>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</si>
  <si>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</si>
  <si>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</si>
  <si>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</si>
  <si>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</si>
  <si>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</si>
  <si>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</si>
  <si>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</si>
  <si>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</si>
  <si>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</si>
  <si>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</si>
  <si>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</si>
  <si>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</si>
  <si>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</si>
  <si>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</si>
  <si>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</si>
  <si>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</si>
  <si>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</si>
  <si>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</si>
  <si>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</si>
  <si>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</si>
  <si>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</si>
  <si>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</si>
  <si>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</si>
  <si>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</si>
  <si>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</si>
  <si>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</si>
  <si>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</si>
  <si>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</si>
  <si>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</si>
  <si>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</si>
  <si>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</si>
  <si>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</si>
  <si>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</si>
  <si>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</si>
  <si>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</si>
  <si>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</si>
  <si>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</si>
  <si>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</si>
  <si>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</si>
  <si>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</si>
  <si>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</si>
  <si>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</si>
  <si>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</si>
  <si>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</si>
  <si>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</si>
  <si>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</si>
  <si>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</si>
  <si>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</si>
  <si>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</si>
  <si>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</si>
  <si>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</si>
  <si>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</si>
  <si>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</si>
  <si>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</si>
  <si>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</si>
  <si>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</si>
  <si>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</si>
  <si>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</si>
  <si>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</si>
  <si>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</si>
  <si>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</si>
  <si>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</si>
  <si>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</si>
  <si>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</si>
  <si>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</si>
  <si>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</si>
  <si>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</si>
  <si>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</si>
  <si>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</si>
  <si>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</si>
  <si>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</si>
  <si>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</si>
  <si>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</si>
  <si>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</si>
  <si>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</si>
  <si>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</si>
  <si>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</si>
  <si>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</si>
  <si>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</si>
  <si>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</si>
  <si>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</si>
  <si>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</si>
  <si>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</si>
  <si>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</si>
  <si>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</si>
  <si>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</si>
  <si>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</si>
  <si>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</si>
  <si>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</si>
  <si>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</si>
  <si>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</si>
  <si>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</si>
  <si>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</si>
  <si>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</si>
  <si>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</si>
  <si>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</si>
  <si>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</si>
  <si>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</si>
  <si>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</si>
  <si>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</si>
  <si>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</si>
  <si>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</si>
  <si>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</si>
  <si>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</si>
  <si>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Hórus</t>
  </si>
  <si>
    <t>SOA Bnafar</t>
  </si>
  <si>
    <t>Ente</t>
  </si>
  <si>
    <t>Código IBGE</t>
  </si>
  <si>
    <t>Estoque</t>
  </si>
  <si>
    <t>Web Service</t>
  </si>
  <si>
    <t>Mês 1</t>
  </si>
  <si>
    <t>Mês 2</t>
  </si>
  <si>
    <t>Mês 3</t>
  </si>
  <si>
    <t>Status</t>
  </si>
  <si>
    <t>Hórus + Web Service + SOA Bnafar</t>
  </si>
  <si>
    <t>Status parcial transmissão de dados QualifarSUS</t>
  </si>
  <si>
    <t>Ciclo de referência: 2º de 2023</t>
  </si>
  <si>
    <t>Data de extração dos dados: 14/03/2023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</si>
</sst>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2" fillId="2" borderId="6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164" fontId="3" fillId="3" borderId="0" xfId="1" applyNumberFormat="1" applyFont="1" applyFill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3" fillId="3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164" fontId="3" fillId="3" borderId="10" xfId="1" applyNumberFormat="1" applyFont="1" applyFill="1" applyBorder="1" applyAlignment="1">
      <alignment horizontal="center" vertical="center"/>
    </xf>
    <xf numFmtId="164" fontId="3" fillId="3" borderId="14" xfId="1" applyNumberFormat="1" applyFont="1" applyFill="1" applyBorder="1" applyAlignment="1">
      <alignment horizontal="center" vertical="center"/>
    </xf>
    <xf numFmtId="164" fontId="0" fillId="0" borderId="10" xfId="1" applyNumberFormat="1" applyFont="1" applyBorder="1" applyAlignment="1">
      <alignment horizontal="center"/>
    </xf>
    <xf numFmtId="164" fontId="0" fillId="0" borderId="14" xfId="1" applyNumberFormat="1" applyFont="1" applyBorder="1" applyAlignment="1">
      <alignment horizontal="center"/>
    </xf>
    <xf numFmtId="0" fontId="0" fillId="0" borderId="10" xfId="0" applyBorder="1"/>
    <xf numFmtId="0" fontId="0" fillId="0" borderId="14" xfId="0" applyBorder="1"/>
    <xf numFmtId="0" fontId="3" fillId="3" borderId="14" xfId="0" applyFon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14" fontId="0" fillId="0" borderId="5" xfId="0" applyNumberFormat="1" applyBorder="1" applyAlignment="1">
      <alignment horizontal="center" wrapText="1"/>
    </xf>
    <xf numFmtId="0" fontId="4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2" fillId="2" borderId="1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64" fontId="3" fillId="3" borderId="0" xfId="1" applyNumberFormat="1" applyFont="1" applyFill="1" applyBorder="1" applyAlignment="1">
      <alignment horizontal="center" vertical="center"/>
    </xf>
    <xf numFmtId="164" fontId="3" fillId="3" borderId="10" xfId="1" applyNumberFormat="1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164" fontId="3" fillId="3" borderId="9" xfId="1" applyNumberFormat="1" applyFont="1" applyFill="1" applyBorder="1" applyAlignment="1">
      <alignment horizontal="center" vertical="center"/>
    </xf>
    <xf numFmtId="164" fontId="3" fillId="3" borderId="12" xfId="1" applyNumberFormat="1" applyFont="1" applyFill="1" applyBorder="1" applyAlignment="1">
      <alignment horizontal="center" vertical="center"/>
    </xf>
    <xf numFmtId="164" fontId="3" fillId="3" borderId="13" xfId="1" applyNumberFormat="1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164" fontId="3" fillId="3" borderId="14" xfId="1" applyNumberFormat="1" applyFont="1" applyFill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2023</v>
          </cell>
          <cell r="F1" t="str">
            <v>FEV 2023</v>
          </cell>
          <cell r="G1" t="str">
            <v>MAR 2023</v>
          </cell>
          <cell r="H1" t="str">
            <v>MAR 2023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67565</v>
          </cell>
          <cell r="F3">
            <v>30200123</v>
          </cell>
          <cell r="G3">
            <v>36012</v>
          </cell>
          <cell r="H3">
            <v>14272153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4016880</v>
          </cell>
          <cell r="H4">
            <v>2008440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F5">
            <v>11013128</v>
          </cell>
          <cell r="G5">
            <v>21667</v>
          </cell>
          <cell r="H5">
            <v>12900326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71419</v>
          </cell>
          <cell r="F6">
            <v>28744010</v>
          </cell>
          <cell r="G6">
            <v>34287</v>
          </cell>
          <cell r="H6">
            <v>13447790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4690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273338</v>
          </cell>
          <cell r="F8">
            <v>79114403</v>
          </cell>
          <cell r="G8">
            <v>146447</v>
          </cell>
          <cell r="H8">
            <v>42081932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659</v>
          </cell>
          <cell r="F9">
            <v>79682461</v>
          </cell>
          <cell r="G9">
            <v>231</v>
          </cell>
          <cell r="H9">
            <v>39833258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109808</v>
          </cell>
          <cell r="F10">
            <v>76101811</v>
          </cell>
          <cell r="G10">
            <v>54097</v>
          </cell>
          <cell r="H10">
            <v>34541925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69328</v>
          </cell>
          <cell r="F11">
            <v>18692955</v>
          </cell>
          <cell r="G11">
            <v>31678</v>
          </cell>
          <cell r="H11">
            <v>9647536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33206</v>
          </cell>
          <cell r="F12">
            <v>11428820</v>
          </cell>
          <cell r="G12">
            <v>18686</v>
          </cell>
          <cell r="H12">
            <v>5559159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10082</v>
          </cell>
          <cell r="F13">
            <v>12535050</v>
          </cell>
          <cell r="G13">
            <v>8206</v>
          </cell>
          <cell r="H13">
            <v>7077083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25144</v>
          </cell>
          <cell r="F14">
            <v>26565421</v>
          </cell>
          <cell r="G14">
            <v>40816</v>
          </cell>
          <cell r="H14">
            <v>12680210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55066</v>
          </cell>
          <cell r="F15">
            <v>31549677</v>
          </cell>
          <cell r="G15">
            <v>14672</v>
          </cell>
          <cell r="H15">
            <v>15316699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2416</v>
          </cell>
          <cell r="F17">
            <v>15371791</v>
          </cell>
          <cell r="H17">
            <v>7667394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E18">
            <v>212</v>
          </cell>
          <cell r="F18">
            <v>25814131</v>
          </cell>
          <cell r="G18">
            <v>551</v>
          </cell>
          <cell r="H18">
            <v>15502827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E19">
            <v>18515</v>
          </cell>
          <cell r="F19">
            <v>25178726</v>
          </cell>
          <cell r="H19">
            <v>12519332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4363</v>
          </cell>
          <cell r="F20">
            <v>8253191</v>
          </cell>
          <cell r="G20">
            <v>504</v>
          </cell>
          <cell r="H20">
            <v>3598438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116088</v>
          </cell>
          <cell r="H21">
            <v>58044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F22">
            <v>623313998</v>
          </cell>
          <cell r="G22">
            <v>6109</v>
          </cell>
          <cell r="H22">
            <v>292101330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160941</v>
          </cell>
          <cell r="F23">
            <v>59850175</v>
          </cell>
          <cell r="G23">
            <v>93557</v>
          </cell>
          <cell r="H23">
            <v>27385790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375</v>
          </cell>
          <cell r="F24">
            <v>14368584</v>
          </cell>
          <cell r="H24">
            <v>7435470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91752</v>
          </cell>
          <cell r="F25">
            <v>26072486</v>
          </cell>
          <cell r="G25">
            <v>51598</v>
          </cell>
          <cell r="H25">
            <v>13103794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95322</v>
          </cell>
          <cell r="F26">
            <v>39322824</v>
          </cell>
          <cell r="G26">
            <v>74455</v>
          </cell>
          <cell r="H26">
            <v>17868556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32940</v>
          </cell>
          <cell r="F27">
            <v>43253131</v>
          </cell>
          <cell r="G27">
            <v>3497</v>
          </cell>
          <cell r="H27">
            <v>21422289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908</v>
          </cell>
          <cell r="F28">
            <v>1317916</v>
          </cell>
          <cell r="G28">
            <v>474</v>
          </cell>
          <cell r="H28">
            <v>667048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237626</v>
          </cell>
          <cell r="F29">
            <v>91120567</v>
          </cell>
          <cell r="G29">
            <v>141578</v>
          </cell>
          <cell r="H29">
            <v>43002866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4560</v>
          </cell>
          <cell r="F30">
            <v>7672828</v>
          </cell>
          <cell r="G30">
            <v>12806</v>
          </cell>
          <cell r="H30">
            <v>4018306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32601</v>
          </cell>
          <cell r="F31">
            <v>23381266</v>
          </cell>
          <cell r="G31">
            <v>24014</v>
          </cell>
          <cell r="H31">
            <v>11428283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2427</v>
          </cell>
          <cell r="F32">
            <v>564491</v>
          </cell>
          <cell r="G32">
            <v>1585</v>
          </cell>
          <cell r="H32">
            <v>292509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4771648</v>
          </cell>
          <cell r="H33">
            <v>2385824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152827</v>
          </cell>
          <cell r="F34">
            <v>74564071</v>
          </cell>
          <cell r="G34">
            <v>107803</v>
          </cell>
          <cell r="H34">
            <v>32881202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316355</v>
          </cell>
          <cell r="H35">
            <v>153524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65170</v>
          </cell>
          <cell r="F36">
            <v>19372285</v>
          </cell>
          <cell r="G36">
            <v>49684</v>
          </cell>
          <cell r="H36">
            <v>8700226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2621836</v>
          </cell>
          <cell r="H37">
            <v>1310918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18563076</v>
          </cell>
          <cell r="H38">
            <v>9281538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22075</v>
          </cell>
          <cell r="F39">
            <v>13767356</v>
          </cell>
          <cell r="G39">
            <v>9694</v>
          </cell>
          <cell r="H39">
            <v>6534387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8239728</v>
          </cell>
          <cell r="H40">
            <v>4119864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634</v>
          </cell>
          <cell r="F42">
            <v>12946402</v>
          </cell>
          <cell r="G42">
            <v>5367</v>
          </cell>
          <cell r="H42">
            <v>5063796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474574</v>
          </cell>
          <cell r="F43">
            <v>124921134</v>
          </cell>
          <cell r="G43">
            <v>256987</v>
          </cell>
          <cell r="H43">
            <v>55051650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109587</v>
          </cell>
          <cell r="F44">
            <v>26629197</v>
          </cell>
          <cell r="G44">
            <v>134978</v>
          </cell>
          <cell r="H44">
            <v>14241096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F45">
            <v>13082419</v>
          </cell>
          <cell r="H45">
            <v>6538759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F46">
            <v>35743148</v>
          </cell>
          <cell r="H46">
            <v>17871574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35750</v>
          </cell>
          <cell r="F47">
            <v>19328120</v>
          </cell>
          <cell r="G47">
            <v>3180</v>
          </cell>
          <cell r="H47">
            <v>9483670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116875</v>
          </cell>
          <cell r="F48">
            <v>27224582</v>
          </cell>
          <cell r="G48">
            <v>60470</v>
          </cell>
          <cell r="H48">
            <v>12162143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57069</v>
          </cell>
          <cell r="F49">
            <v>5817140</v>
          </cell>
          <cell r="G49">
            <v>30207</v>
          </cell>
          <cell r="H49">
            <v>2518581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26085136</v>
          </cell>
          <cell r="H50">
            <v>13042568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135</v>
          </cell>
          <cell r="F51">
            <v>106299317</v>
          </cell>
          <cell r="G51">
            <v>5310</v>
          </cell>
          <cell r="H51">
            <v>53626040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110653258</v>
          </cell>
          <cell r="H52">
            <v>55684734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256579</v>
          </cell>
          <cell r="F53">
            <v>68241947</v>
          </cell>
          <cell r="G53">
            <v>176806</v>
          </cell>
          <cell r="H53">
            <v>30888160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11015</v>
          </cell>
          <cell r="F54">
            <v>300912354</v>
          </cell>
          <cell r="G54">
            <v>6882</v>
          </cell>
          <cell r="H54">
            <v>151827771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21218</v>
          </cell>
          <cell r="F55">
            <v>86167189</v>
          </cell>
          <cell r="G55">
            <v>19078</v>
          </cell>
          <cell r="H55">
            <v>43098995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7064</v>
          </cell>
          <cell r="F56">
            <v>4405961</v>
          </cell>
          <cell r="G56">
            <v>5446</v>
          </cell>
          <cell r="H56">
            <v>2101259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2499616</v>
          </cell>
          <cell r="G57">
            <v>473</v>
          </cell>
          <cell r="H57">
            <v>1256133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40276</v>
          </cell>
          <cell r="F58">
            <v>11946390</v>
          </cell>
          <cell r="G58">
            <v>26538</v>
          </cell>
          <cell r="H58">
            <v>6565590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12016</v>
          </cell>
          <cell r="F59">
            <v>9972890</v>
          </cell>
          <cell r="G59">
            <v>1477</v>
          </cell>
          <cell r="H59">
            <v>5030882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143412</v>
          </cell>
          <cell r="F60">
            <v>34257774</v>
          </cell>
          <cell r="G60">
            <v>70000</v>
          </cell>
          <cell r="H60">
            <v>14900778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2078244</v>
          </cell>
          <cell r="H61">
            <v>1039722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46761</v>
          </cell>
          <cell r="F62">
            <v>6971770</v>
          </cell>
          <cell r="G62">
            <v>20818</v>
          </cell>
          <cell r="H62">
            <v>3024042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F63">
            <v>33889425</v>
          </cell>
          <cell r="H63">
            <v>17209531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2683</v>
          </cell>
          <cell r="F64">
            <v>44455275</v>
          </cell>
          <cell r="G64">
            <v>5253</v>
          </cell>
          <cell r="H64">
            <v>18912708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6622</v>
          </cell>
          <cell r="F65">
            <v>63680839</v>
          </cell>
          <cell r="G65">
            <v>3619</v>
          </cell>
          <cell r="H65">
            <v>32108498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3631730</v>
          </cell>
          <cell r="F66">
            <v>943035489</v>
          </cell>
          <cell r="G66">
            <v>1851342</v>
          </cell>
          <cell r="H66">
            <v>493980865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30392</v>
          </cell>
          <cell r="F67">
            <v>108056609</v>
          </cell>
          <cell r="G67">
            <v>1436</v>
          </cell>
          <cell r="H67">
            <v>54174650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150</v>
          </cell>
          <cell r="F68">
            <v>23636368</v>
          </cell>
          <cell r="G68">
            <v>4821</v>
          </cell>
          <cell r="H68">
            <v>12034299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5094320</v>
          </cell>
          <cell r="H69">
            <v>2547160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57464</v>
          </cell>
          <cell r="F70">
            <v>2853893102</v>
          </cell>
          <cell r="G70">
            <v>18503</v>
          </cell>
          <cell r="H70">
            <v>1426688855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443384</v>
          </cell>
          <cell r="F71">
            <v>147423432</v>
          </cell>
          <cell r="G71">
            <v>302681</v>
          </cell>
          <cell r="H71">
            <v>67292427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8026844</v>
          </cell>
          <cell r="H72">
            <v>4013422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28615</v>
          </cell>
          <cell r="F73">
            <v>68009937</v>
          </cell>
          <cell r="G73">
            <v>11769</v>
          </cell>
          <cell r="H73">
            <v>34358322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79651</v>
          </cell>
          <cell r="F74">
            <v>57442807</v>
          </cell>
          <cell r="G74">
            <v>27997</v>
          </cell>
          <cell r="H74">
            <v>28023295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31693</v>
          </cell>
          <cell r="F75">
            <v>17841232</v>
          </cell>
          <cell r="G75">
            <v>13521</v>
          </cell>
          <cell r="H75">
            <v>8470865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29374</v>
          </cell>
          <cell r="F76">
            <v>7563621</v>
          </cell>
          <cell r="G76">
            <v>15400</v>
          </cell>
          <cell r="H76">
            <v>3460143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36143</v>
          </cell>
          <cell r="F77">
            <v>9463488</v>
          </cell>
          <cell r="G77">
            <v>16811</v>
          </cell>
          <cell r="H77">
            <v>4754616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9789</v>
          </cell>
          <cell r="F78">
            <v>28903717</v>
          </cell>
          <cell r="G78">
            <v>3630</v>
          </cell>
          <cell r="H78">
            <v>15776150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20275</v>
          </cell>
          <cell r="F79">
            <v>39428271</v>
          </cell>
          <cell r="G79">
            <v>20632</v>
          </cell>
          <cell r="H79">
            <v>19410222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940</v>
          </cell>
          <cell r="F80">
            <v>68309483</v>
          </cell>
          <cell r="G80">
            <v>534</v>
          </cell>
          <cell r="H80">
            <v>34146534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720</v>
          </cell>
          <cell r="F81">
            <v>4498132</v>
          </cell>
          <cell r="G81">
            <v>75</v>
          </cell>
          <cell r="H81">
            <v>2167220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788</v>
          </cell>
          <cell r="F82">
            <v>20513148</v>
          </cell>
          <cell r="H82">
            <v>10289540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4069</v>
          </cell>
          <cell r="F83">
            <v>41962222</v>
          </cell>
          <cell r="G83">
            <v>14668</v>
          </cell>
          <cell r="H83">
            <v>21190379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16829</v>
          </cell>
          <cell r="F84">
            <v>6108132</v>
          </cell>
          <cell r="G84">
            <v>11230</v>
          </cell>
          <cell r="H84">
            <v>3175815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1376872</v>
          </cell>
          <cell r="H85">
            <v>688436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7920</v>
          </cell>
          <cell r="F86">
            <v>158231816</v>
          </cell>
          <cell r="G86">
            <v>2757</v>
          </cell>
          <cell r="H86">
            <v>76590852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33793</v>
          </cell>
          <cell r="F87">
            <v>170897958</v>
          </cell>
          <cell r="G87">
            <v>15556</v>
          </cell>
          <cell r="H87">
            <v>84469933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54237</v>
          </cell>
          <cell r="F88">
            <v>13715412</v>
          </cell>
          <cell r="G88">
            <v>34861</v>
          </cell>
          <cell r="H88">
            <v>8367821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F89">
            <v>453292</v>
          </cell>
          <cell r="H89">
            <v>80991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800653196</v>
          </cell>
          <cell r="H90">
            <v>402083767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78667</v>
          </cell>
          <cell r="F91">
            <v>18581791</v>
          </cell>
          <cell r="G91">
            <v>48509</v>
          </cell>
          <cell r="H91">
            <v>9175415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483914</v>
          </cell>
          <cell r="F92">
            <v>214395679</v>
          </cell>
          <cell r="G92">
            <v>261837</v>
          </cell>
          <cell r="H92">
            <v>97685950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32094</v>
          </cell>
          <cell r="F93">
            <v>103870509</v>
          </cell>
          <cell r="G93">
            <v>17342</v>
          </cell>
          <cell r="H93">
            <v>50216177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531983</v>
          </cell>
          <cell r="F94">
            <v>126594471</v>
          </cell>
          <cell r="G94">
            <v>339005</v>
          </cell>
          <cell r="H94">
            <v>56845749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1312836</v>
          </cell>
          <cell r="H95">
            <v>656418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2997428</v>
          </cell>
          <cell r="H96">
            <v>1498714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85783</v>
          </cell>
          <cell r="F97">
            <v>97747365</v>
          </cell>
          <cell r="G97">
            <v>45327</v>
          </cell>
          <cell r="H97">
            <v>47971782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10543</v>
          </cell>
          <cell r="F98">
            <v>96781803</v>
          </cell>
          <cell r="G98">
            <v>8813</v>
          </cell>
          <cell r="H98">
            <v>46571376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12664</v>
          </cell>
          <cell r="F99">
            <v>13766307</v>
          </cell>
          <cell r="G99">
            <v>5843</v>
          </cell>
          <cell r="H99">
            <v>6389958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49950</v>
          </cell>
          <cell r="F100">
            <v>41713893</v>
          </cell>
          <cell r="G100">
            <v>23233</v>
          </cell>
          <cell r="H100">
            <v>19003933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107073</v>
          </cell>
          <cell r="F101">
            <v>37433034</v>
          </cell>
          <cell r="G101">
            <v>66552</v>
          </cell>
          <cell r="H101">
            <v>17746828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196083</v>
          </cell>
          <cell r="F102">
            <v>1047179946</v>
          </cell>
          <cell r="G102">
            <v>88939</v>
          </cell>
          <cell r="H102">
            <v>517040987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34657</v>
          </cell>
          <cell r="F103">
            <v>12431526</v>
          </cell>
          <cell r="G103">
            <v>12034</v>
          </cell>
          <cell r="H103">
            <v>5137228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93301</v>
          </cell>
          <cell r="F104">
            <v>48250743</v>
          </cell>
          <cell r="G104">
            <v>44208</v>
          </cell>
          <cell r="H104">
            <v>23149920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450</v>
          </cell>
          <cell r="F105">
            <v>47281486</v>
          </cell>
          <cell r="G105">
            <v>120</v>
          </cell>
          <cell r="H105">
            <v>24007716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25954</v>
          </cell>
          <cell r="F106">
            <v>3271058</v>
          </cell>
          <cell r="G106">
            <v>13663</v>
          </cell>
          <cell r="H106">
            <v>2272636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15121</v>
          </cell>
          <cell r="F107">
            <v>24217531</v>
          </cell>
          <cell r="G107">
            <v>6635</v>
          </cell>
          <cell r="H107">
            <v>11216191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9048284</v>
          </cell>
          <cell r="H108">
            <v>4524142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61429</v>
          </cell>
          <cell r="F109">
            <v>48809876</v>
          </cell>
          <cell r="G109">
            <v>51378</v>
          </cell>
          <cell r="H109">
            <v>22781713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27463</v>
          </cell>
          <cell r="F110">
            <v>14622454</v>
          </cell>
          <cell r="G110">
            <v>14237</v>
          </cell>
          <cell r="H110">
            <v>7053046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14143923152</v>
          </cell>
          <cell r="H111">
            <v>7071977920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6183</v>
          </cell>
          <cell r="F112">
            <v>18935948</v>
          </cell>
          <cell r="G112">
            <v>8654</v>
          </cell>
          <cell r="H112">
            <v>10129014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51821</v>
          </cell>
          <cell r="F113">
            <v>88399131</v>
          </cell>
          <cell r="G113">
            <v>18124</v>
          </cell>
          <cell r="H113">
            <v>58865328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10294788</v>
          </cell>
          <cell r="H114">
            <v>5147394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1922</v>
          </cell>
          <cell r="F115">
            <v>30700730</v>
          </cell>
          <cell r="H115">
            <v>14241904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51858</v>
          </cell>
          <cell r="F116">
            <v>41162893</v>
          </cell>
          <cell r="G116">
            <v>30628</v>
          </cell>
          <cell r="H116">
            <v>20371458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10786</v>
          </cell>
          <cell r="F117">
            <v>35251145</v>
          </cell>
          <cell r="G117">
            <v>8529</v>
          </cell>
          <cell r="H117">
            <v>17493265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425285</v>
          </cell>
          <cell r="F118">
            <v>219393353</v>
          </cell>
          <cell r="G118">
            <v>243272</v>
          </cell>
          <cell r="H118">
            <v>103026272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5955740</v>
          </cell>
          <cell r="H119">
            <v>3114142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2038</v>
          </cell>
          <cell r="F120">
            <v>424759633</v>
          </cell>
          <cell r="G120">
            <v>378</v>
          </cell>
          <cell r="H120">
            <v>208948235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39444</v>
          </cell>
          <cell r="F121">
            <v>58477521</v>
          </cell>
          <cell r="G121">
            <v>22593</v>
          </cell>
          <cell r="H121">
            <v>28033528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28261</v>
          </cell>
          <cell r="F122">
            <v>53339650</v>
          </cell>
          <cell r="G122">
            <v>11700</v>
          </cell>
          <cell r="H122">
            <v>29834528</v>
          </cell>
        </row>
        <row r="123">
          <cell r="A123">
            <v>160000</v>
          </cell>
          <cell r="B123" t="str">
            <v>AP</v>
          </cell>
          <cell r="C123" t="str">
            <v>ESTADO DO AMAPA</v>
          </cell>
          <cell r="D123" t="str">
            <v>160000</v>
          </cell>
          <cell r="F123">
            <v>10965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21267672</v>
          </cell>
          <cell r="H124">
            <v>10677786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2850652</v>
          </cell>
          <cell r="H125">
            <v>1425326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10394</v>
          </cell>
          <cell r="F126">
            <v>382955298</v>
          </cell>
          <cell r="G126">
            <v>19708</v>
          </cell>
          <cell r="H126">
            <v>175523830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140000</v>
          </cell>
          <cell r="H127">
            <v>70000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22686860</v>
          </cell>
          <cell r="H128">
            <v>11343430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33249</v>
          </cell>
          <cell r="F130">
            <v>78719770</v>
          </cell>
          <cell r="G130">
            <v>21595</v>
          </cell>
          <cell r="H130">
            <v>36420047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7026348</v>
          </cell>
          <cell r="H131">
            <v>3513174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8954820</v>
          </cell>
          <cell r="H132">
            <v>4477410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14386</v>
          </cell>
          <cell r="F133">
            <v>9775532</v>
          </cell>
          <cell r="G133">
            <v>6933</v>
          </cell>
          <cell r="H133">
            <v>4828039</v>
          </cell>
        </row>
        <row r="134">
          <cell r="A134">
            <v>130030</v>
          </cell>
          <cell r="B134" t="str">
            <v>AM</v>
          </cell>
          <cell r="C134" t="str">
            <v>AUTAZES</v>
          </cell>
          <cell r="D134" t="str">
            <v>130030</v>
          </cell>
          <cell r="E134">
            <v>214797</v>
          </cell>
          <cell r="F134">
            <v>32272232</v>
          </cell>
          <cell r="G134">
            <v>3142</v>
          </cell>
          <cell r="H134">
            <v>15898076</v>
          </cell>
        </row>
        <row r="135">
          <cell r="A135">
            <v>130040</v>
          </cell>
          <cell r="B135" t="str">
            <v>AM</v>
          </cell>
          <cell r="C135" t="str">
            <v>BARCELOS</v>
          </cell>
          <cell r="D135" t="str">
            <v>130040</v>
          </cell>
          <cell r="F135">
            <v>11006968</v>
          </cell>
          <cell r="H135">
            <v>5503484</v>
          </cell>
        </row>
        <row r="136">
          <cell r="A136">
            <v>130063</v>
          </cell>
          <cell r="B136" t="str">
            <v>AM</v>
          </cell>
          <cell r="C136" t="str">
            <v>BERURI</v>
          </cell>
          <cell r="D136" t="str">
            <v>130063</v>
          </cell>
          <cell r="F136">
            <v>6717508</v>
          </cell>
          <cell r="H136">
            <v>3358754</v>
          </cell>
        </row>
        <row r="137">
          <cell r="A137">
            <v>130068</v>
          </cell>
          <cell r="B137" t="str">
            <v>AM</v>
          </cell>
          <cell r="C137" t="str">
            <v>BOA VISTA DO RAMOS</v>
          </cell>
          <cell r="D137" t="str">
            <v>130068</v>
          </cell>
          <cell r="F137">
            <v>140</v>
          </cell>
          <cell r="H137">
            <v>70</v>
          </cell>
        </row>
        <row r="138">
          <cell r="A138">
            <v>130080</v>
          </cell>
          <cell r="B138" t="str">
            <v>AM</v>
          </cell>
          <cell r="C138" t="str">
            <v>BORBA</v>
          </cell>
          <cell r="D138" t="str">
            <v>130080</v>
          </cell>
          <cell r="F138">
            <v>66307416</v>
          </cell>
          <cell r="H138">
            <v>33153708</v>
          </cell>
        </row>
        <row r="139">
          <cell r="A139">
            <v>130115</v>
          </cell>
          <cell r="B139" t="str">
            <v>AM</v>
          </cell>
          <cell r="C139" t="str">
            <v>CAREIRO DA VÁRZEA</v>
          </cell>
          <cell r="D139" t="str">
            <v>130115</v>
          </cell>
          <cell r="E139">
            <v>240</v>
          </cell>
          <cell r="F139">
            <v>52653964</v>
          </cell>
          <cell r="H139">
            <v>27929459</v>
          </cell>
        </row>
        <row r="140">
          <cell r="A140">
            <v>130140</v>
          </cell>
          <cell r="B140" t="str">
            <v>AM</v>
          </cell>
          <cell r="C140" t="str">
            <v>EIRUNEPÉ</v>
          </cell>
          <cell r="D140" t="str">
            <v>130140</v>
          </cell>
          <cell r="E140">
            <v>112546</v>
          </cell>
          <cell r="F140">
            <v>36643024</v>
          </cell>
          <cell r="G140">
            <v>69784</v>
          </cell>
          <cell r="H140">
            <v>20248977</v>
          </cell>
        </row>
        <row r="141">
          <cell r="A141">
            <v>130170</v>
          </cell>
          <cell r="B141" t="str">
            <v>AM</v>
          </cell>
          <cell r="C141" t="str">
            <v>HUMAITÁ</v>
          </cell>
          <cell r="D141" t="str">
            <v>130170</v>
          </cell>
          <cell r="E141">
            <v>34154</v>
          </cell>
          <cell r="F141">
            <v>8618621</v>
          </cell>
          <cell r="G141">
            <v>13846</v>
          </cell>
          <cell r="H141">
            <v>3744790</v>
          </cell>
        </row>
        <row r="142">
          <cell r="A142">
            <v>130185</v>
          </cell>
          <cell r="B142" t="str">
            <v>AM</v>
          </cell>
          <cell r="C142" t="str">
            <v>IRANDUBA</v>
          </cell>
          <cell r="D142" t="str">
            <v>130185</v>
          </cell>
          <cell r="E142">
            <v>10993</v>
          </cell>
          <cell r="F142">
            <v>148067115</v>
          </cell>
          <cell r="G142">
            <v>4970</v>
          </cell>
          <cell r="H142">
            <v>73615860</v>
          </cell>
        </row>
        <row r="143">
          <cell r="A143">
            <v>130250</v>
          </cell>
          <cell r="B143" t="str">
            <v>AM</v>
          </cell>
          <cell r="C143" t="str">
            <v>MANACAPURU</v>
          </cell>
          <cell r="D143" t="str">
            <v>130250</v>
          </cell>
          <cell r="E143">
            <v>30446</v>
          </cell>
          <cell r="F143">
            <v>22632298</v>
          </cell>
          <cell r="G143">
            <v>15305</v>
          </cell>
          <cell r="H143">
            <v>12158374</v>
          </cell>
        </row>
        <row r="144">
          <cell r="A144">
            <v>130260</v>
          </cell>
          <cell r="B144" t="str">
            <v>AM</v>
          </cell>
          <cell r="C144" t="str">
            <v>MANAUS</v>
          </cell>
          <cell r="D144" t="str">
            <v>130260</v>
          </cell>
          <cell r="F144">
            <v>62689900</v>
          </cell>
          <cell r="H144">
            <v>31344950</v>
          </cell>
        </row>
        <row r="145">
          <cell r="A145">
            <v>130270</v>
          </cell>
          <cell r="B145" t="str">
            <v>AM</v>
          </cell>
          <cell r="C145" t="str">
            <v>MANICORÉ</v>
          </cell>
          <cell r="D145" t="str">
            <v>130270</v>
          </cell>
          <cell r="E145">
            <v>2424</v>
          </cell>
          <cell r="F145">
            <v>126845484</v>
          </cell>
          <cell r="G145">
            <v>7503</v>
          </cell>
          <cell r="H145">
            <v>65325676</v>
          </cell>
        </row>
        <row r="146">
          <cell r="A146">
            <v>130280</v>
          </cell>
          <cell r="B146" t="str">
            <v>AM</v>
          </cell>
          <cell r="C146" t="str">
            <v>MARAÃ</v>
          </cell>
          <cell r="D146" t="str">
            <v>130280</v>
          </cell>
          <cell r="F146">
            <v>53676</v>
          </cell>
          <cell r="H146">
            <v>26838</v>
          </cell>
        </row>
        <row r="147">
          <cell r="A147">
            <v>130300</v>
          </cell>
          <cell r="B147" t="str">
            <v>AM</v>
          </cell>
          <cell r="C147" t="str">
            <v>NHAMUNDÁ</v>
          </cell>
          <cell r="D147" t="str">
            <v>130300</v>
          </cell>
          <cell r="F147">
            <v>6761300</v>
          </cell>
          <cell r="H147">
            <v>3380650</v>
          </cell>
        </row>
        <row r="148">
          <cell r="A148">
            <v>130353</v>
          </cell>
          <cell r="B148" t="str">
            <v>AM</v>
          </cell>
          <cell r="C148" t="str">
            <v>PRESIDENTE FIGUEIREDO</v>
          </cell>
          <cell r="D148" t="str">
            <v>130353</v>
          </cell>
          <cell r="E148">
            <v>64310</v>
          </cell>
          <cell r="F148">
            <v>53035683</v>
          </cell>
          <cell r="G148">
            <v>30018</v>
          </cell>
          <cell r="H148">
            <v>26743517</v>
          </cell>
        </row>
        <row r="149">
          <cell r="A149">
            <v>130380</v>
          </cell>
          <cell r="B149" t="str">
            <v>AM</v>
          </cell>
          <cell r="C149" t="str">
            <v>SÃO GABRIEL DA CACHOEIRA</v>
          </cell>
          <cell r="D149" t="str">
            <v>130380</v>
          </cell>
          <cell r="F149">
            <v>35916804</v>
          </cell>
          <cell r="H149">
            <v>17958402</v>
          </cell>
        </row>
        <row r="150">
          <cell r="A150">
            <v>130390</v>
          </cell>
          <cell r="B150" t="str">
            <v>AM</v>
          </cell>
          <cell r="C150" t="str">
            <v>SÃO PAULO DE OLIVENÇA</v>
          </cell>
          <cell r="D150" t="str">
            <v>130390</v>
          </cell>
          <cell r="E150">
            <v>16318</v>
          </cell>
          <cell r="F150">
            <v>1972706</v>
          </cell>
          <cell r="G150">
            <v>52561</v>
          </cell>
          <cell r="H150">
            <v>4124191</v>
          </cell>
        </row>
        <row r="151">
          <cell r="A151">
            <v>130406</v>
          </cell>
          <cell r="B151" t="str">
            <v>AM</v>
          </cell>
          <cell r="C151" t="str">
            <v>TABATINGA</v>
          </cell>
          <cell r="D151" t="str">
            <v>130406</v>
          </cell>
          <cell r="E151">
            <v>2811</v>
          </cell>
          <cell r="F151">
            <v>7161293</v>
          </cell>
          <cell r="H151">
            <v>4336904</v>
          </cell>
        </row>
        <row r="152">
          <cell r="A152">
            <v>130410</v>
          </cell>
          <cell r="B152" t="str">
            <v>AM</v>
          </cell>
          <cell r="C152" t="str">
            <v>TAPAUÁ</v>
          </cell>
          <cell r="D152" t="str">
            <v>130410</v>
          </cell>
          <cell r="F152">
            <v>20253240</v>
          </cell>
          <cell r="H152">
            <v>10126620</v>
          </cell>
        </row>
        <row r="153">
          <cell r="A153">
            <v>130420</v>
          </cell>
          <cell r="B153" t="str">
            <v>AM</v>
          </cell>
          <cell r="C153" t="str">
            <v>TEFÉ</v>
          </cell>
          <cell r="D153" t="str">
            <v>130420</v>
          </cell>
          <cell r="E153">
            <v>120</v>
          </cell>
          <cell r="F153">
            <v>47835815</v>
          </cell>
          <cell r="H153">
            <v>23930105</v>
          </cell>
        </row>
        <row r="154">
          <cell r="A154">
            <v>130426</v>
          </cell>
          <cell r="B154" t="str">
            <v>AM</v>
          </cell>
          <cell r="C154" t="str">
            <v>UARINI</v>
          </cell>
          <cell r="D154" t="str">
            <v>130426</v>
          </cell>
          <cell r="F154">
            <v>17454752</v>
          </cell>
          <cell r="H154">
            <v>8727376</v>
          </cell>
        </row>
        <row r="155">
          <cell r="A155">
            <v>290010</v>
          </cell>
          <cell r="B155" t="str">
            <v>BA</v>
          </cell>
          <cell r="C155" t="str">
            <v>ABAÍRA</v>
          </cell>
          <cell r="D155" t="str">
            <v>290010</v>
          </cell>
          <cell r="F155">
            <v>6469120</v>
          </cell>
          <cell r="H155">
            <v>3234560</v>
          </cell>
        </row>
        <row r="156">
          <cell r="A156">
            <v>290020</v>
          </cell>
          <cell r="B156" t="str">
            <v>BA</v>
          </cell>
          <cell r="C156" t="str">
            <v>ABARÉ</v>
          </cell>
          <cell r="D156" t="str">
            <v>290020</v>
          </cell>
          <cell r="E156">
            <v>13502</v>
          </cell>
          <cell r="F156">
            <v>8308698</v>
          </cell>
          <cell r="G156">
            <v>6269</v>
          </cell>
          <cell r="H156">
            <v>4230558</v>
          </cell>
        </row>
        <row r="157">
          <cell r="A157">
            <v>290030</v>
          </cell>
          <cell r="B157" t="str">
            <v>BA</v>
          </cell>
          <cell r="C157" t="str">
            <v>ACAJUTIBA</v>
          </cell>
          <cell r="D157" t="str">
            <v>290030</v>
          </cell>
          <cell r="E157">
            <v>300</v>
          </cell>
          <cell r="F157">
            <v>225745116</v>
          </cell>
          <cell r="G157">
            <v>30</v>
          </cell>
          <cell r="H157">
            <v>112868508</v>
          </cell>
        </row>
        <row r="158">
          <cell r="A158">
            <v>290035</v>
          </cell>
          <cell r="B158" t="str">
            <v>BA</v>
          </cell>
          <cell r="C158" t="str">
            <v>ADUSTINA</v>
          </cell>
          <cell r="D158" t="str">
            <v>290035</v>
          </cell>
          <cell r="E158">
            <v>26638</v>
          </cell>
          <cell r="F158">
            <v>11804061</v>
          </cell>
          <cell r="G158">
            <v>31812</v>
          </cell>
          <cell r="H158">
            <v>6715625</v>
          </cell>
        </row>
        <row r="159">
          <cell r="A159">
            <v>290040</v>
          </cell>
          <cell r="B159" t="str">
            <v>BA</v>
          </cell>
          <cell r="C159" t="str">
            <v>ÁGUA FRIA</v>
          </cell>
          <cell r="D159" t="str">
            <v>290040</v>
          </cell>
          <cell r="F159">
            <v>41893516</v>
          </cell>
          <cell r="H159">
            <v>20946758</v>
          </cell>
        </row>
        <row r="160">
          <cell r="A160">
            <v>290060</v>
          </cell>
          <cell r="B160" t="str">
            <v>BA</v>
          </cell>
          <cell r="C160" t="str">
            <v>AIQUARA</v>
          </cell>
          <cell r="D160" t="str">
            <v>290060</v>
          </cell>
          <cell r="E160">
            <v>30768</v>
          </cell>
          <cell r="F160">
            <v>12140195</v>
          </cell>
          <cell r="G160">
            <v>17237</v>
          </cell>
          <cell r="H160">
            <v>6452562</v>
          </cell>
        </row>
        <row r="161">
          <cell r="A161">
            <v>290070</v>
          </cell>
          <cell r="B161" t="str">
            <v>BA</v>
          </cell>
          <cell r="C161" t="str">
            <v>ALAGOINHAS</v>
          </cell>
          <cell r="D161" t="str">
            <v>290070</v>
          </cell>
          <cell r="F161">
            <v>174357456</v>
          </cell>
          <cell r="H161">
            <v>87178728</v>
          </cell>
        </row>
        <row r="162">
          <cell r="A162">
            <v>290090</v>
          </cell>
          <cell r="B162" t="str">
            <v>BA</v>
          </cell>
          <cell r="C162" t="str">
            <v>ALMADINA</v>
          </cell>
          <cell r="D162" t="str">
            <v>290090</v>
          </cell>
          <cell r="E162">
            <v>26611</v>
          </cell>
          <cell r="F162">
            <v>14664276</v>
          </cell>
          <cell r="G162">
            <v>11711</v>
          </cell>
          <cell r="H162">
            <v>7070906</v>
          </cell>
        </row>
        <row r="163">
          <cell r="A163">
            <v>290100</v>
          </cell>
          <cell r="B163" t="str">
            <v>BA</v>
          </cell>
          <cell r="C163" t="str">
            <v>AMARGOSA</v>
          </cell>
          <cell r="D163" t="str">
            <v>290100</v>
          </cell>
          <cell r="F163">
            <v>47901448</v>
          </cell>
          <cell r="H163">
            <v>23950724</v>
          </cell>
        </row>
        <row r="164">
          <cell r="A164">
            <v>290110</v>
          </cell>
          <cell r="B164" t="str">
            <v>BA</v>
          </cell>
          <cell r="C164" t="str">
            <v>AMÉLIA RODRIGUES</v>
          </cell>
          <cell r="D164" t="str">
            <v>290110</v>
          </cell>
          <cell r="E164">
            <v>12899</v>
          </cell>
          <cell r="F164">
            <v>8132599</v>
          </cell>
          <cell r="G164">
            <v>4736</v>
          </cell>
          <cell r="H164">
            <v>4137129</v>
          </cell>
        </row>
        <row r="165">
          <cell r="A165">
            <v>290115</v>
          </cell>
          <cell r="B165" t="str">
            <v>BA</v>
          </cell>
          <cell r="C165" t="str">
            <v>AMÉRICA DOURADA</v>
          </cell>
          <cell r="D165" t="str">
            <v>290115</v>
          </cell>
          <cell r="E165">
            <v>9946</v>
          </cell>
          <cell r="F165">
            <v>23497050</v>
          </cell>
          <cell r="G165">
            <v>15579</v>
          </cell>
          <cell r="H165">
            <v>11899458</v>
          </cell>
        </row>
        <row r="166">
          <cell r="A166">
            <v>290120</v>
          </cell>
          <cell r="B166" t="str">
            <v>BA</v>
          </cell>
          <cell r="C166" t="str">
            <v>ANAGÉ</v>
          </cell>
          <cell r="D166" t="str">
            <v>290120</v>
          </cell>
          <cell r="E166">
            <v>44095</v>
          </cell>
          <cell r="F166">
            <v>46856127</v>
          </cell>
          <cell r="G166">
            <v>102448</v>
          </cell>
          <cell r="H166">
            <v>22787016</v>
          </cell>
        </row>
        <row r="167">
          <cell r="A167">
            <v>290130</v>
          </cell>
          <cell r="B167" t="str">
            <v>BA</v>
          </cell>
          <cell r="C167" t="str">
            <v>ANDARAÍ</v>
          </cell>
          <cell r="D167" t="str">
            <v>290130</v>
          </cell>
          <cell r="F167">
            <v>67233628</v>
          </cell>
          <cell r="H167">
            <v>33935251</v>
          </cell>
        </row>
        <row r="168">
          <cell r="A168">
            <v>290135</v>
          </cell>
          <cell r="B168" t="str">
            <v>BA</v>
          </cell>
          <cell r="C168" t="str">
            <v>ANDORINHA</v>
          </cell>
          <cell r="D168" t="str">
            <v>290135</v>
          </cell>
          <cell r="E168">
            <v>136507</v>
          </cell>
          <cell r="F168">
            <v>17008100</v>
          </cell>
          <cell r="G168">
            <v>60979</v>
          </cell>
          <cell r="H168">
            <v>6906180</v>
          </cell>
        </row>
        <row r="169">
          <cell r="A169">
            <v>290140</v>
          </cell>
          <cell r="B169" t="str">
            <v>BA</v>
          </cell>
          <cell r="C169" t="str">
            <v>ANGICAL</v>
          </cell>
          <cell r="D169" t="str">
            <v>290140</v>
          </cell>
          <cell r="E169">
            <v>73901</v>
          </cell>
          <cell r="F169">
            <v>14229621</v>
          </cell>
          <cell r="G169">
            <v>41348</v>
          </cell>
          <cell r="H169">
            <v>8077488</v>
          </cell>
        </row>
        <row r="170">
          <cell r="A170">
            <v>290150</v>
          </cell>
          <cell r="B170" t="str">
            <v>BA</v>
          </cell>
          <cell r="C170" t="str">
            <v>ANGUERA</v>
          </cell>
          <cell r="D170" t="str">
            <v>290150</v>
          </cell>
          <cell r="E170">
            <v>5793</v>
          </cell>
          <cell r="F170">
            <v>77917298</v>
          </cell>
          <cell r="G170">
            <v>8845</v>
          </cell>
          <cell r="H170">
            <v>39882749</v>
          </cell>
        </row>
        <row r="171">
          <cell r="A171">
            <v>290170</v>
          </cell>
          <cell r="B171" t="str">
            <v>BA</v>
          </cell>
          <cell r="C171" t="str">
            <v>ANTÔNIO CARDOSO</v>
          </cell>
          <cell r="D171" t="str">
            <v>290170</v>
          </cell>
          <cell r="F171">
            <v>12643988</v>
          </cell>
          <cell r="H171">
            <v>6321994</v>
          </cell>
        </row>
        <row r="172">
          <cell r="A172">
            <v>290180</v>
          </cell>
          <cell r="B172" t="str">
            <v>BA</v>
          </cell>
          <cell r="C172" t="str">
            <v>ANTÔNIO GONÇALVES</v>
          </cell>
          <cell r="D172" t="str">
            <v>290180</v>
          </cell>
          <cell r="E172">
            <v>27583</v>
          </cell>
          <cell r="F172">
            <v>7527852</v>
          </cell>
          <cell r="G172">
            <v>38390</v>
          </cell>
          <cell r="H172">
            <v>4603207</v>
          </cell>
        </row>
        <row r="173">
          <cell r="A173">
            <v>290190</v>
          </cell>
          <cell r="B173" t="str">
            <v>BA</v>
          </cell>
          <cell r="C173" t="str">
            <v>APORÁ</v>
          </cell>
          <cell r="D173" t="str">
            <v>290190</v>
          </cell>
          <cell r="F173">
            <v>162960</v>
          </cell>
          <cell r="H173">
            <v>81480</v>
          </cell>
        </row>
        <row r="174">
          <cell r="A174">
            <v>290195</v>
          </cell>
          <cell r="B174" t="str">
            <v>BA</v>
          </cell>
          <cell r="C174" t="str">
            <v>APUAREMA</v>
          </cell>
          <cell r="D174" t="str">
            <v>290195</v>
          </cell>
          <cell r="F174">
            <v>1687616</v>
          </cell>
          <cell r="H174">
            <v>843808</v>
          </cell>
        </row>
        <row r="175">
          <cell r="A175">
            <v>290205</v>
          </cell>
          <cell r="B175" t="str">
            <v>BA</v>
          </cell>
          <cell r="C175" t="str">
            <v>ARAÇAS</v>
          </cell>
          <cell r="D175" t="str">
            <v>290205</v>
          </cell>
          <cell r="E175">
            <v>9447</v>
          </cell>
          <cell r="F175">
            <v>10643779</v>
          </cell>
          <cell r="G175">
            <v>11259</v>
          </cell>
          <cell r="H175">
            <v>4440123</v>
          </cell>
        </row>
        <row r="176">
          <cell r="A176">
            <v>290200</v>
          </cell>
          <cell r="B176" t="str">
            <v>BA</v>
          </cell>
          <cell r="C176" t="str">
            <v>ARACATU</v>
          </cell>
          <cell r="D176" t="str">
            <v>290200</v>
          </cell>
          <cell r="F176">
            <v>0</v>
          </cell>
          <cell r="H176">
            <v>0</v>
          </cell>
        </row>
        <row r="177">
          <cell r="A177">
            <v>290210</v>
          </cell>
          <cell r="B177" t="str">
            <v>BA</v>
          </cell>
          <cell r="C177" t="str">
            <v>ARACI</v>
          </cell>
          <cell r="D177" t="str">
            <v>290210</v>
          </cell>
          <cell r="E177">
            <v>37213</v>
          </cell>
          <cell r="F177">
            <v>33320191</v>
          </cell>
          <cell r="G177">
            <v>19304</v>
          </cell>
          <cell r="H177">
            <v>19135996</v>
          </cell>
        </row>
        <row r="178">
          <cell r="A178">
            <v>290225</v>
          </cell>
          <cell r="B178" t="str">
            <v>BA</v>
          </cell>
          <cell r="C178" t="str">
            <v>ARATACA</v>
          </cell>
          <cell r="D178" t="str">
            <v>290225</v>
          </cell>
          <cell r="F178">
            <v>5112624</v>
          </cell>
          <cell r="H178">
            <v>2559074</v>
          </cell>
        </row>
        <row r="179">
          <cell r="A179">
            <v>290230</v>
          </cell>
          <cell r="B179" t="str">
            <v>BA</v>
          </cell>
          <cell r="C179" t="str">
            <v>ARATUÍPE</v>
          </cell>
          <cell r="D179" t="str">
            <v>290230</v>
          </cell>
          <cell r="E179">
            <v>5</v>
          </cell>
          <cell r="F179">
            <v>8003007</v>
          </cell>
          <cell r="G179">
            <v>30</v>
          </cell>
          <cell r="H179">
            <v>4001226</v>
          </cell>
        </row>
        <row r="180">
          <cell r="A180">
            <v>290240</v>
          </cell>
          <cell r="B180" t="str">
            <v>BA</v>
          </cell>
          <cell r="C180" t="str">
            <v>AURELINO LEAL</v>
          </cell>
          <cell r="D180" t="str">
            <v>290240</v>
          </cell>
          <cell r="F180">
            <v>33161688</v>
          </cell>
          <cell r="H180">
            <v>16580844</v>
          </cell>
        </row>
        <row r="181">
          <cell r="A181">
            <v>290250</v>
          </cell>
          <cell r="B181" t="str">
            <v>BA</v>
          </cell>
          <cell r="C181" t="str">
            <v>BAIANÓPOLIS</v>
          </cell>
          <cell r="D181" t="str">
            <v>290250</v>
          </cell>
          <cell r="F181">
            <v>1690948</v>
          </cell>
          <cell r="H181">
            <v>845474</v>
          </cell>
        </row>
        <row r="182">
          <cell r="A182">
            <v>290260</v>
          </cell>
          <cell r="B182" t="str">
            <v>BA</v>
          </cell>
          <cell r="C182" t="str">
            <v>BAIXA GRANDE</v>
          </cell>
          <cell r="D182" t="str">
            <v>290260</v>
          </cell>
          <cell r="E182">
            <v>94746</v>
          </cell>
          <cell r="F182">
            <v>30001624</v>
          </cell>
          <cell r="G182">
            <v>66842</v>
          </cell>
          <cell r="H182">
            <v>19153288</v>
          </cell>
        </row>
        <row r="183">
          <cell r="A183">
            <v>290265</v>
          </cell>
          <cell r="B183" t="str">
            <v>BA</v>
          </cell>
          <cell r="C183" t="str">
            <v>BANZAÊ</v>
          </cell>
          <cell r="D183" t="str">
            <v>290265</v>
          </cell>
          <cell r="E183">
            <v>27760</v>
          </cell>
          <cell r="F183">
            <v>30009178</v>
          </cell>
          <cell r="G183">
            <v>15193</v>
          </cell>
          <cell r="H183">
            <v>15552663</v>
          </cell>
        </row>
        <row r="184">
          <cell r="A184">
            <v>290270</v>
          </cell>
          <cell r="B184" t="str">
            <v>BA</v>
          </cell>
          <cell r="C184" t="str">
            <v>BARRA</v>
          </cell>
          <cell r="D184" t="str">
            <v>290270</v>
          </cell>
          <cell r="E184">
            <v>17324</v>
          </cell>
          <cell r="F184">
            <v>212837740</v>
          </cell>
          <cell r="G184">
            <v>18177</v>
          </cell>
          <cell r="H184">
            <v>106226812</v>
          </cell>
        </row>
        <row r="185">
          <cell r="A185">
            <v>290280</v>
          </cell>
          <cell r="B185" t="str">
            <v>BA</v>
          </cell>
          <cell r="C185" t="str">
            <v>BARRA DA ESTIVA</v>
          </cell>
          <cell r="D185" t="str">
            <v>290280</v>
          </cell>
          <cell r="E185">
            <v>23005</v>
          </cell>
          <cell r="F185">
            <v>9349026</v>
          </cell>
          <cell r="G185">
            <v>18694</v>
          </cell>
          <cell r="H185">
            <v>4761886</v>
          </cell>
        </row>
        <row r="186">
          <cell r="A186">
            <v>290290</v>
          </cell>
          <cell r="B186" t="str">
            <v>BA</v>
          </cell>
          <cell r="C186" t="str">
            <v>BARRA DO CHOÇA</v>
          </cell>
          <cell r="D186" t="str">
            <v>290290</v>
          </cell>
          <cell r="E186">
            <v>96116</v>
          </cell>
          <cell r="F186">
            <v>33711080</v>
          </cell>
          <cell r="G186">
            <v>66496</v>
          </cell>
          <cell r="H186">
            <v>18166599</v>
          </cell>
        </row>
        <row r="187">
          <cell r="A187">
            <v>290300</v>
          </cell>
          <cell r="B187" t="str">
            <v>BA</v>
          </cell>
          <cell r="C187" t="str">
            <v>BARRA DO MENDES</v>
          </cell>
          <cell r="D187" t="str">
            <v>290300</v>
          </cell>
          <cell r="E187">
            <v>12941</v>
          </cell>
          <cell r="F187">
            <v>928835535</v>
          </cell>
          <cell r="G187">
            <v>11527</v>
          </cell>
          <cell r="H187">
            <v>465086058</v>
          </cell>
        </row>
        <row r="188">
          <cell r="A188">
            <v>290310</v>
          </cell>
          <cell r="B188" t="str">
            <v>BA</v>
          </cell>
          <cell r="C188" t="str">
            <v>BARRA DO ROCHA</v>
          </cell>
          <cell r="D188" t="str">
            <v>290310</v>
          </cell>
          <cell r="E188">
            <v>1063</v>
          </cell>
          <cell r="F188">
            <v>3650597</v>
          </cell>
          <cell r="G188">
            <v>590</v>
          </cell>
          <cell r="H188">
            <v>2001706</v>
          </cell>
        </row>
        <row r="189">
          <cell r="A189">
            <v>290320</v>
          </cell>
          <cell r="B189" t="str">
            <v>BA</v>
          </cell>
          <cell r="C189" t="str">
            <v>BARREIRAS</v>
          </cell>
          <cell r="D189" t="str">
            <v>290320</v>
          </cell>
          <cell r="E189">
            <v>795724</v>
          </cell>
          <cell r="F189">
            <v>148572014</v>
          </cell>
          <cell r="G189">
            <v>482994</v>
          </cell>
          <cell r="H189">
            <v>77714771</v>
          </cell>
        </row>
        <row r="190">
          <cell r="A190">
            <v>290323</v>
          </cell>
          <cell r="B190" t="str">
            <v>BA</v>
          </cell>
          <cell r="C190" t="str">
            <v>BARRO ALTO</v>
          </cell>
          <cell r="D190" t="str">
            <v>290323</v>
          </cell>
          <cell r="F190">
            <v>9711632</v>
          </cell>
          <cell r="H190">
            <v>5393094</v>
          </cell>
        </row>
        <row r="191">
          <cell r="A191">
            <v>290327</v>
          </cell>
          <cell r="B191" t="str">
            <v>BA</v>
          </cell>
          <cell r="C191" t="str">
            <v>BARROCAS</v>
          </cell>
          <cell r="D191" t="str">
            <v>290327</v>
          </cell>
          <cell r="E191">
            <v>41166</v>
          </cell>
          <cell r="F191">
            <v>17257779</v>
          </cell>
          <cell r="G191">
            <v>69454</v>
          </cell>
          <cell r="H191">
            <v>11573597</v>
          </cell>
        </row>
        <row r="192">
          <cell r="A192">
            <v>290340</v>
          </cell>
          <cell r="B192" t="str">
            <v>BA</v>
          </cell>
          <cell r="C192" t="str">
            <v>BELMONTE</v>
          </cell>
          <cell r="D192" t="str">
            <v>290340</v>
          </cell>
          <cell r="E192">
            <v>52037</v>
          </cell>
          <cell r="F192">
            <v>14839603</v>
          </cell>
          <cell r="G192">
            <v>33636</v>
          </cell>
          <cell r="H192">
            <v>7149980</v>
          </cell>
        </row>
        <row r="193">
          <cell r="A193">
            <v>290350</v>
          </cell>
          <cell r="B193" t="str">
            <v>BA</v>
          </cell>
          <cell r="C193" t="str">
            <v>BELO CAMPO</v>
          </cell>
          <cell r="D193" t="str">
            <v>290350</v>
          </cell>
          <cell r="E193">
            <v>103952</v>
          </cell>
          <cell r="F193">
            <v>42853529</v>
          </cell>
          <cell r="G193">
            <v>70043</v>
          </cell>
          <cell r="H193">
            <v>22684431</v>
          </cell>
        </row>
        <row r="194">
          <cell r="A194">
            <v>290360</v>
          </cell>
          <cell r="B194" t="str">
            <v>BA</v>
          </cell>
          <cell r="C194" t="str">
            <v>BIRITINGA</v>
          </cell>
          <cell r="D194" t="str">
            <v>290360</v>
          </cell>
          <cell r="F194">
            <v>5600</v>
          </cell>
          <cell r="H194">
            <v>2800</v>
          </cell>
        </row>
        <row r="195">
          <cell r="A195">
            <v>290370</v>
          </cell>
          <cell r="B195" t="str">
            <v>BA</v>
          </cell>
          <cell r="C195" t="str">
            <v>BOA NOVA</v>
          </cell>
          <cell r="D195" t="str">
            <v>290370</v>
          </cell>
          <cell r="E195">
            <v>25829</v>
          </cell>
          <cell r="F195">
            <v>42076774</v>
          </cell>
          <cell r="G195">
            <v>31361</v>
          </cell>
          <cell r="H195">
            <v>9163014</v>
          </cell>
        </row>
        <row r="196">
          <cell r="A196">
            <v>290380</v>
          </cell>
          <cell r="B196" t="str">
            <v>BA</v>
          </cell>
          <cell r="C196" t="str">
            <v>BOA VISTA DO TUPIM</v>
          </cell>
          <cell r="D196" t="str">
            <v>290380</v>
          </cell>
          <cell r="F196">
            <v>9510872</v>
          </cell>
          <cell r="H196">
            <v>4755436</v>
          </cell>
        </row>
        <row r="197">
          <cell r="A197">
            <v>290390</v>
          </cell>
          <cell r="B197" t="str">
            <v>BA</v>
          </cell>
          <cell r="C197" t="str">
            <v>BOM JESUS DA LAPA</v>
          </cell>
          <cell r="D197" t="str">
            <v>290390</v>
          </cell>
          <cell r="E197">
            <v>85688</v>
          </cell>
          <cell r="F197">
            <v>45659255</v>
          </cell>
          <cell r="G197">
            <v>62566</v>
          </cell>
          <cell r="H197">
            <v>24823702</v>
          </cell>
        </row>
        <row r="198">
          <cell r="A198">
            <v>290395</v>
          </cell>
          <cell r="B198" t="str">
            <v>BA</v>
          </cell>
          <cell r="C198" t="str">
            <v>BOM JESUS DA SERRA</v>
          </cell>
          <cell r="D198" t="str">
            <v>290395</v>
          </cell>
          <cell r="E198">
            <v>55318</v>
          </cell>
          <cell r="F198">
            <v>7835982</v>
          </cell>
          <cell r="G198">
            <v>32784</v>
          </cell>
          <cell r="H198">
            <v>4103467</v>
          </cell>
        </row>
        <row r="199">
          <cell r="A199">
            <v>290405</v>
          </cell>
          <cell r="B199" t="str">
            <v>BA</v>
          </cell>
          <cell r="C199" t="str">
            <v>BONITO</v>
          </cell>
          <cell r="D199" t="str">
            <v>290405</v>
          </cell>
          <cell r="E199">
            <v>44599</v>
          </cell>
          <cell r="F199">
            <v>3770903</v>
          </cell>
          <cell r="G199">
            <v>17328</v>
          </cell>
          <cell r="H199">
            <v>1406018</v>
          </cell>
        </row>
        <row r="200">
          <cell r="A200">
            <v>290420</v>
          </cell>
          <cell r="B200" t="str">
            <v>BA</v>
          </cell>
          <cell r="C200" t="str">
            <v>BOTUPORÃ</v>
          </cell>
          <cell r="D200" t="str">
            <v>290420</v>
          </cell>
          <cell r="E200">
            <v>1199</v>
          </cell>
          <cell r="F200">
            <v>9489839</v>
          </cell>
          <cell r="G200">
            <v>137</v>
          </cell>
          <cell r="H200">
            <v>5026232</v>
          </cell>
        </row>
        <row r="201">
          <cell r="A201">
            <v>290430</v>
          </cell>
          <cell r="B201" t="str">
            <v>BA</v>
          </cell>
          <cell r="C201" t="str">
            <v>BREJÕES</v>
          </cell>
          <cell r="D201" t="str">
            <v>290430</v>
          </cell>
          <cell r="F201">
            <v>57343554</v>
          </cell>
          <cell r="H201">
            <v>28694932</v>
          </cell>
        </row>
        <row r="202">
          <cell r="A202">
            <v>290440</v>
          </cell>
          <cell r="B202" t="str">
            <v>BA</v>
          </cell>
          <cell r="C202" t="str">
            <v>BREJOLÂNDIA</v>
          </cell>
          <cell r="D202" t="str">
            <v>290440</v>
          </cell>
          <cell r="E202">
            <v>38993</v>
          </cell>
          <cell r="F202">
            <v>4034843</v>
          </cell>
          <cell r="G202">
            <v>26478</v>
          </cell>
          <cell r="H202">
            <v>1649027</v>
          </cell>
        </row>
        <row r="203">
          <cell r="A203">
            <v>290450</v>
          </cell>
          <cell r="B203" t="str">
            <v>BA</v>
          </cell>
          <cell r="C203" t="str">
            <v>BROTAS DE MACAÚBAS</v>
          </cell>
          <cell r="D203" t="str">
            <v>290450</v>
          </cell>
          <cell r="F203">
            <v>15463532</v>
          </cell>
          <cell r="H203">
            <v>7731766</v>
          </cell>
        </row>
        <row r="204">
          <cell r="A204">
            <v>290460</v>
          </cell>
          <cell r="B204" t="str">
            <v>BA</v>
          </cell>
          <cell r="C204" t="str">
            <v>BRUMADO</v>
          </cell>
          <cell r="D204" t="str">
            <v>290460</v>
          </cell>
          <cell r="E204">
            <v>797837</v>
          </cell>
          <cell r="F204">
            <v>127956910</v>
          </cell>
          <cell r="G204">
            <v>369044</v>
          </cell>
          <cell r="H204">
            <v>60539134</v>
          </cell>
        </row>
        <row r="205">
          <cell r="A205">
            <v>290470</v>
          </cell>
          <cell r="B205" t="str">
            <v>BA</v>
          </cell>
          <cell r="C205" t="str">
            <v>BUERAREMA</v>
          </cell>
          <cell r="D205" t="str">
            <v>290470</v>
          </cell>
          <cell r="F205">
            <v>5367964</v>
          </cell>
          <cell r="H205">
            <v>2683982</v>
          </cell>
        </row>
        <row r="206">
          <cell r="A206">
            <v>290475</v>
          </cell>
          <cell r="B206" t="str">
            <v>BA</v>
          </cell>
          <cell r="C206" t="str">
            <v>BURITIRAMA</v>
          </cell>
          <cell r="D206" t="str">
            <v>290475</v>
          </cell>
          <cell r="F206">
            <v>8702148</v>
          </cell>
          <cell r="H206">
            <v>4351074</v>
          </cell>
        </row>
        <row r="207">
          <cell r="A207">
            <v>290480</v>
          </cell>
          <cell r="B207" t="str">
            <v>BA</v>
          </cell>
          <cell r="C207" t="str">
            <v>CAATIBA</v>
          </cell>
          <cell r="D207" t="str">
            <v>290480</v>
          </cell>
          <cell r="F207">
            <v>0</v>
          </cell>
          <cell r="H207">
            <v>0</v>
          </cell>
        </row>
        <row r="208">
          <cell r="A208">
            <v>290485</v>
          </cell>
          <cell r="B208" t="str">
            <v>BA</v>
          </cell>
          <cell r="C208" t="str">
            <v>CABACEIRAS DO PARAGUAÇU</v>
          </cell>
          <cell r="D208" t="str">
            <v>290485</v>
          </cell>
          <cell r="F208">
            <v>21305376</v>
          </cell>
          <cell r="H208">
            <v>10218380</v>
          </cell>
        </row>
        <row r="209">
          <cell r="A209">
            <v>290500</v>
          </cell>
          <cell r="B209" t="str">
            <v>BA</v>
          </cell>
          <cell r="C209" t="str">
            <v>CACULÉ</v>
          </cell>
          <cell r="D209" t="str">
            <v>290500</v>
          </cell>
          <cell r="E209">
            <v>87155</v>
          </cell>
          <cell r="F209">
            <v>19290685</v>
          </cell>
          <cell r="G209">
            <v>62703</v>
          </cell>
          <cell r="H209">
            <v>10006879</v>
          </cell>
        </row>
        <row r="210">
          <cell r="A210">
            <v>290510</v>
          </cell>
          <cell r="B210" t="str">
            <v>BA</v>
          </cell>
          <cell r="C210" t="str">
            <v>CAÉM</v>
          </cell>
          <cell r="D210" t="str">
            <v>290510</v>
          </cell>
          <cell r="E210">
            <v>863</v>
          </cell>
          <cell r="F210">
            <v>7369254</v>
          </cell>
          <cell r="G210">
            <v>584</v>
          </cell>
          <cell r="H210">
            <v>3752626</v>
          </cell>
        </row>
        <row r="211">
          <cell r="A211">
            <v>290515</v>
          </cell>
          <cell r="B211" t="str">
            <v>BA</v>
          </cell>
          <cell r="C211" t="str">
            <v>CAETANOS</v>
          </cell>
          <cell r="D211" t="str">
            <v>290515</v>
          </cell>
          <cell r="E211">
            <v>35500</v>
          </cell>
          <cell r="F211">
            <v>54710319</v>
          </cell>
          <cell r="G211">
            <v>27877</v>
          </cell>
          <cell r="H211">
            <v>29652277</v>
          </cell>
        </row>
        <row r="212">
          <cell r="A212">
            <v>290520</v>
          </cell>
          <cell r="B212" t="str">
            <v>BA</v>
          </cell>
          <cell r="C212" t="str">
            <v>CAETITÉ</v>
          </cell>
          <cell r="D212" t="str">
            <v>290520</v>
          </cell>
          <cell r="H212">
            <v>8285600</v>
          </cell>
        </row>
        <row r="213">
          <cell r="A213">
            <v>290530</v>
          </cell>
          <cell r="B213" t="str">
            <v>BA</v>
          </cell>
          <cell r="C213" t="str">
            <v>CAFARNAUM</v>
          </cell>
          <cell r="D213" t="str">
            <v>290530</v>
          </cell>
          <cell r="E213">
            <v>17380</v>
          </cell>
          <cell r="F213">
            <v>35207894</v>
          </cell>
          <cell r="G213">
            <v>11741</v>
          </cell>
          <cell r="H213">
            <v>18193229</v>
          </cell>
        </row>
        <row r="214">
          <cell r="A214">
            <v>290540</v>
          </cell>
          <cell r="B214" t="str">
            <v>BA</v>
          </cell>
          <cell r="C214" t="str">
            <v>CAIRU</v>
          </cell>
          <cell r="D214" t="str">
            <v>290540</v>
          </cell>
          <cell r="F214">
            <v>3873290</v>
          </cell>
          <cell r="H214">
            <v>2872016</v>
          </cell>
        </row>
        <row r="215">
          <cell r="A215">
            <v>290550</v>
          </cell>
          <cell r="B215" t="str">
            <v>BA</v>
          </cell>
          <cell r="C215" t="str">
            <v>CALDEIRÃO GRANDE</v>
          </cell>
          <cell r="D215" t="str">
            <v>290550</v>
          </cell>
          <cell r="E215">
            <v>6192</v>
          </cell>
          <cell r="F215">
            <v>8594432</v>
          </cell>
          <cell r="G215">
            <v>3327</v>
          </cell>
          <cell r="H215">
            <v>3219693</v>
          </cell>
        </row>
        <row r="216">
          <cell r="A216">
            <v>290560</v>
          </cell>
          <cell r="B216" t="str">
            <v>BA</v>
          </cell>
          <cell r="C216" t="str">
            <v>CAMACAN</v>
          </cell>
          <cell r="D216" t="str">
            <v>290560</v>
          </cell>
          <cell r="E216">
            <v>149689</v>
          </cell>
          <cell r="F216">
            <v>78022086</v>
          </cell>
          <cell r="G216">
            <v>116414</v>
          </cell>
          <cell r="H216">
            <v>42070623</v>
          </cell>
        </row>
        <row r="217">
          <cell r="A217">
            <v>290580</v>
          </cell>
          <cell r="B217" t="str">
            <v>BA</v>
          </cell>
          <cell r="C217" t="str">
            <v>CAMAMU</v>
          </cell>
          <cell r="D217" t="str">
            <v>290580</v>
          </cell>
          <cell r="E217">
            <v>28820</v>
          </cell>
          <cell r="F217">
            <v>38248262</v>
          </cell>
          <cell r="G217">
            <v>28854</v>
          </cell>
          <cell r="H217">
            <v>17946097</v>
          </cell>
        </row>
        <row r="218">
          <cell r="A218">
            <v>290590</v>
          </cell>
          <cell r="B218" t="str">
            <v>BA</v>
          </cell>
          <cell r="C218" t="str">
            <v>CAMPO ALEGRE DE LOURDES</v>
          </cell>
          <cell r="D218" t="str">
            <v>290590</v>
          </cell>
          <cell r="F218">
            <v>8365084</v>
          </cell>
          <cell r="H218">
            <v>4182542</v>
          </cell>
        </row>
        <row r="219">
          <cell r="A219">
            <v>290600</v>
          </cell>
          <cell r="B219" t="str">
            <v>BA</v>
          </cell>
          <cell r="C219" t="str">
            <v>CAMPO FORMOSO</v>
          </cell>
          <cell r="D219" t="str">
            <v>290600</v>
          </cell>
          <cell r="E219">
            <v>278630</v>
          </cell>
          <cell r="F219">
            <v>45041213</v>
          </cell>
          <cell r="G219">
            <v>173862</v>
          </cell>
          <cell r="H219">
            <v>21893185</v>
          </cell>
        </row>
        <row r="220">
          <cell r="A220">
            <v>290610</v>
          </cell>
          <cell r="B220" t="str">
            <v>BA</v>
          </cell>
          <cell r="C220" t="str">
            <v>CANÁPOLIS</v>
          </cell>
          <cell r="D220" t="str">
            <v>290610</v>
          </cell>
          <cell r="F220">
            <v>31984344</v>
          </cell>
          <cell r="H220">
            <v>15992172</v>
          </cell>
        </row>
        <row r="221">
          <cell r="A221">
            <v>290620</v>
          </cell>
          <cell r="B221" t="str">
            <v>BA</v>
          </cell>
          <cell r="C221" t="str">
            <v>CANARANA</v>
          </cell>
          <cell r="D221" t="str">
            <v>290620</v>
          </cell>
          <cell r="E221">
            <v>6302</v>
          </cell>
          <cell r="F221">
            <v>1284838</v>
          </cell>
          <cell r="G221">
            <v>20924</v>
          </cell>
          <cell r="H221">
            <v>1424445</v>
          </cell>
        </row>
        <row r="222">
          <cell r="A222">
            <v>290630</v>
          </cell>
          <cell r="B222" t="str">
            <v>BA</v>
          </cell>
          <cell r="C222" t="str">
            <v>CANAVIEIRAS</v>
          </cell>
          <cell r="D222" t="str">
            <v>290630</v>
          </cell>
          <cell r="E222">
            <v>49868</v>
          </cell>
          <cell r="F222">
            <v>60334569</v>
          </cell>
          <cell r="G222">
            <v>39885</v>
          </cell>
          <cell r="H222">
            <v>29590480</v>
          </cell>
        </row>
        <row r="223">
          <cell r="A223">
            <v>290640</v>
          </cell>
          <cell r="B223" t="str">
            <v>BA</v>
          </cell>
          <cell r="C223" t="str">
            <v>CANDEAL</v>
          </cell>
          <cell r="D223" t="str">
            <v>290640</v>
          </cell>
          <cell r="E223">
            <v>996</v>
          </cell>
          <cell r="F223">
            <v>3228362</v>
          </cell>
          <cell r="H223">
            <v>1690164</v>
          </cell>
        </row>
        <row r="224">
          <cell r="A224">
            <v>290670</v>
          </cell>
          <cell r="B224" t="str">
            <v>BA</v>
          </cell>
          <cell r="C224" t="str">
            <v>CÂNDIDO SALES</v>
          </cell>
          <cell r="D224" t="str">
            <v>290670</v>
          </cell>
          <cell r="E224">
            <v>107872</v>
          </cell>
          <cell r="F224">
            <v>28151577</v>
          </cell>
          <cell r="G224">
            <v>82630</v>
          </cell>
          <cell r="H224">
            <v>14038470</v>
          </cell>
        </row>
        <row r="225">
          <cell r="A225">
            <v>290682</v>
          </cell>
          <cell r="B225" t="str">
            <v>BA</v>
          </cell>
          <cell r="C225" t="str">
            <v>CANUDOS</v>
          </cell>
          <cell r="D225" t="str">
            <v>290682</v>
          </cell>
          <cell r="F225">
            <v>13083196</v>
          </cell>
          <cell r="H225">
            <v>6541598</v>
          </cell>
        </row>
        <row r="226">
          <cell r="A226">
            <v>290685</v>
          </cell>
          <cell r="B226" t="str">
            <v>BA</v>
          </cell>
          <cell r="C226" t="str">
            <v>CAPELA DO ALTO ALEGRE</v>
          </cell>
          <cell r="D226" t="str">
            <v>290685</v>
          </cell>
          <cell r="E226">
            <v>55938</v>
          </cell>
          <cell r="F226">
            <v>34738240</v>
          </cell>
          <cell r="G226">
            <v>19614</v>
          </cell>
          <cell r="H226">
            <v>17725619</v>
          </cell>
        </row>
        <row r="227">
          <cell r="A227">
            <v>290687</v>
          </cell>
          <cell r="B227" t="str">
            <v>BA</v>
          </cell>
          <cell r="C227" t="str">
            <v>CAPIM GROSSO</v>
          </cell>
          <cell r="D227" t="str">
            <v>290687</v>
          </cell>
          <cell r="E227">
            <v>27947</v>
          </cell>
          <cell r="F227">
            <v>2141060</v>
          </cell>
          <cell r="G227">
            <v>14910</v>
          </cell>
          <cell r="H227">
            <v>1110103</v>
          </cell>
        </row>
        <row r="228">
          <cell r="A228">
            <v>290689</v>
          </cell>
          <cell r="B228" t="str">
            <v>BA</v>
          </cell>
          <cell r="C228" t="str">
            <v>CARAÍBAS</v>
          </cell>
          <cell r="D228" t="str">
            <v>290689</v>
          </cell>
          <cell r="E228">
            <v>17046</v>
          </cell>
          <cell r="F228">
            <v>4587009</v>
          </cell>
          <cell r="G228">
            <v>8077</v>
          </cell>
          <cell r="H228">
            <v>1871225</v>
          </cell>
        </row>
        <row r="229">
          <cell r="A229">
            <v>290690</v>
          </cell>
          <cell r="B229" t="str">
            <v>BA</v>
          </cell>
          <cell r="C229" t="str">
            <v>CARAVELAS</v>
          </cell>
          <cell r="D229" t="str">
            <v>290690</v>
          </cell>
          <cell r="F229">
            <v>120564808</v>
          </cell>
          <cell r="H229">
            <v>60282404</v>
          </cell>
        </row>
        <row r="230">
          <cell r="A230">
            <v>290700</v>
          </cell>
          <cell r="B230" t="str">
            <v>BA</v>
          </cell>
          <cell r="C230" t="str">
            <v>CARDEAL DA SILVA</v>
          </cell>
          <cell r="D230" t="str">
            <v>290700</v>
          </cell>
          <cell r="E230">
            <v>61442</v>
          </cell>
          <cell r="F230">
            <v>32392483</v>
          </cell>
          <cell r="G230">
            <v>42907</v>
          </cell>
          <cell r="H230">
            <v>15875539</v>
          </cell>
        </row>
        <row r="231">
          <cell r="A231">
            <v>290710</v>
          </cell>
          <cell r="B231" t="str">
            <v>BA</v>
          </cell>
          <cell r="C231" t="str">
            <v>CARINHANHA</v>
          </cell>
          <cell r="D231" t="str">
            <v>290710</v>
          </cell>
          <cell r="E231">
            <v>43459</v>
          </cell>
          <cell r="F231">
            <v>66355638</v>
          </cell>
          <cell r="G231">
            <v>19120</v>
          </cell>
          <cell r="H231">
            <v>34215508</v>
          </cell>
        </row>
        <row r="232">
          <cell r="A232">
            <v>290730</v>
          </cell>
          <cell r="B232" t="str">
            <v>BA</v>
          </cell>
          <cell r="C232" t="str">
            <v>CASTRO ALVES</v>
          </cell>
          <cell r="D232" t="str">
            <v>290730</v>
          </cell>
          <cell r="E232">
            <v>46304</v>
          </cell>
          <cell r="F232">
            <v>132676003</v>
          </cell>
          <cell r="G232">
            <v>17416</v>
          </cell>
          <cell r="H232">
            <v>65630467</v>
          </cell>
        </row>
        <row r="233">
          <cell r="A233">
            <v>290740</v>
          </cell>
          <cell r="B233" t="str">
            <v>BA</v>
          </cell>
          <cell r="C233" t="str">
            <v>CATOLÂNDIA</v>
          </cell>
          <cell r="D233" t="str">
            <v>290740</v>
          </cell>
          <cell r="F233">
            <v>238784</v>
          </cell>
          <cell r="H233">
            <v>119392</v>
          </cell>
        </row>
        <row r="234">
          <cell r="A234">
            <v>290750</v>
          </cell>
          <cell r="B234" t="str">
            <v>BA</v>
          </cell>
          <cell r="C234" t="str">
            <v>CATU</v>
          </cell>
          <cell r="D234" t="str">
            <v>290750</v>
          </cell>
          <cell r="E234">
            <v>72188</v>
          </cell>
          <cell r="F234">
            <v>27451979</v>
          </cell>
          <cell r="G234">
            <v>45677</v>
          </cell>
          <cell r="H234">
            <v>15310178</v>
          </cell>
        </row>
        <row r="235">
          <cell r="A235">
            <v>290755</v>
          </cell>
          <cell r="B235" t="str">
            <v>BA</v>
          </cell>
          <cell r="C235" t="str">
            <v>CATURAMA</v>
          </cell>
          <cell r="D235" t="str">
            <v>290755</v>
          </cell>
          <cell r="E235">
            <v>14898</v>
          </cell>
          <cell r="F235">
            <v>2869824</v>
          </cell>
          <cell r="G235">
            <v>3847</v>
          </cell>
          <cell r="H235">
            <v>1267624</v>
          </cell>
        </row>
        <row r="236">
          <cell r="A236">
            <v>290760</v>
          </cell>
          <cell r="B236" t="str">
            <v>BA</v>
          </cell>
          <cell r="C236" t="str">
            <v>CENTRAL</v>
          </cell>
          <cell r="D236" t="str">
            <v>290760</v>
          </cell>
          <cell r="E236">
            <v>8800</v>
          </cell>
          <cell r="F236">
            <v>55414337</v>
          </cell>
          <cell r="G236">
            <v>19359</v>
          </cell>
          <cell r="H236">
            <v>27911580</v>
          </cell>
        </row>
        <row r="237">
          <cell r="A237">
            <v>290780</v>
          </cell>
          <cell r="B237" t="str">
            <v>BA</v>
          </cell>
          <cell r="C237" t="str">
            <v>CÍCERO DANTAS</v>
          </cell>
          <cell r="D237" t="str">
            <v>290780</v>
          </cell>
          <cell r="F237">
            <v>70185332</v>
          </cell>
          <cell r="H237">
            <v>35092666</v>
          </cell>
        </row>
        <row r="238">
          <cell r="A238">
            <v>290790</v>
          </cell>
          <cell r="B238" t="str">
            <v>BA</v>
          </cell>
          <cell r="C238" t="str">
            <v>CIPÓ</v>
          </cell>
          <cell r="D238" t="str">
            <v>290790</v>
          </cell>
          <cell r="E238">
            <v>39909</v>
          </cell>
          <cell r="F238">
            <v>40383859</v>
          </cell>
          <cell r="G238">
            <v>11554</v>
          </cell>
          <cell r="H238">
            <v>19827760</v>
          </cell>
        </row>
        <row r="239">
          <cell r="A239">
            <v>290800</v>
          </cell>
          <cell r="B239" t="str">
            <v>BA</v>
          </cell>
          <cell r="C239" t="str">
            <v>COARACI</v>
          </cell>
          <cell r="D239" t="str">
            <v>290800</v>
          </cell>
          <cell r="E239">
            <v>13752</v>
          </cell>
          <cell r="F239">
            <v>28835278</v>
          </cell>
          <cell r="G239">
            <v>450</v>
          </cell>
          <cell r="H239">
            <v>14304408</v>
          </cell>
        </row>
        <row r="240">
          <cell r="A240">
            <v>290810</v>
          </cell>
          <cell r="B240" t="str">
            <v>BA</v>
          </cell>
          <cell r="C240" t="str">
            <v>COCOS</v>
          </cell>
          <cell r="D240" t="str">
            <v>290810</v>
          </cell>
          <cell r="F240">
            <v>20326572</v>
          </cell>
          <cell r="H240">
            <v>10163286</v>
          </cell>
        </row>
        <row r="241">
          <cell r="A241">
            <v>290830</v>
          </cell>
          <cell r="B241" t="str">
            <v>BA</v>
          </cell>
          <cell r="C241" t="str">
            <v>CONCEIÇÃO DO ALMEIDA</v>
          </cell>
          <cell r="D241" t="str">
            <v>290830</v>
          </cell>
          <cell r="F241">
            <v>12999448</v>
          </cell>
          <cell r="H241">
            <v>6499724</v>
          </cell>
        </row>
        <row r="242">
          <cell r="A242">
            <v>290840</v>
          </cell>
          <cell r="B242" t="str">
            <v>BA</v>
          </cell>
          <cell r="C242" t="str">
            <v>CONCEIÇÃO DO COITÉ</v>
          </cell>
          <cell r="D242" t="str">
            <v>290840</v>
          </cell>
          <cell r="E242">
            <v>138839</v>
          </cell>
          <cell r="F242">
            <v>47179628</v>
          </cell>
          <cell r="G242">
            <v>80678</v>
          </cell>
          <cell r="H242">
            <v>23302579</v>
          </cell>
        </row>
        <row r="243">
          <cell r="A243">
            <v>290850</v>
          </cell>
          <cell r="B243" t="str">
            <v>BA</v>
          </cell>
          <cell r="C243" t="str">
            <v>CONCEIÇÃO DO JACUÍPE</v>
          </cell>
          <cell r="D243" t="str">
            <v>290850</v>
          </cell>
          <cell r="E243">
            <v>171988</v>
          </cell>
          <cell r="F243">
            <v>20810557</v>
          </cell>
          <cell r="G243">
            <v>96601</v>
          </cell>
          <cell r="H243">
            <v>8510427</v>
          </cell>
        </row>
        <row r="244">
          <cell r="A244">
            <v>290860</v>
          </cell>
          <cell r="B244" t="str">
            <v>BA</v>
          </cell>
          <cell r="C244" t="str">
            <v>CONDE</v>
          </cell>
          <cell r="D244" t="str">
            <v>290860</v>
          </cell>
          <cell r="E244">
            <v>793</v>
          </cell>
          <cell r="F244">
            <v>81735202</v>
          </cell>
          <cell r="G244">
            <v>8907</v>
          </cell>
          <cell r="H244">
            <v>40987323</v>
          </cell>
        </row>
        <row r="245">
          <cell r="A245">
            <v>290870</v>
          </cell>
          <cell r="B245" t="str">
            <v>BA</v>
          </cell>
          <cell r="C245" t="str">
            <v>CONDEÚBA</v>
          </cell>
          <cell r="D245" t="str">
            <v>290870</v>
          </cell>
          <cell r="E245">
            <v>52972</v>
          </cell>
          <cell r="F245">
            <v>9401838</v>
          </cell>
          <cell r="G245">
            <v>24637</v>
          </cell>
          <cell r="H245">
            <v>4456500</v>
          </cell>
        </row>
        <row r="246">
          <cell r="A246">
            <v>290880</v>
          </cell>
          <cell r="B246" t="str">
            <v>BA</v>
          </cell>
          <cell r="C246" t="str">
            <v>CONTENDAS DO SINCORÁ</v>
          </cell>
          <cell r="D246" t="str">
            <v>290880</v>
          </cell>
          <cell r="F246">
            <v>176428</v>
          </cell>
          <cell r="H246">
            <v>88214</v>
          </cell>
        </row>
        <row r="247">
          <cell r="A247">
            <v>290890</v>
          </cell>
          <cell r="B247" t="str">
            <v>BA</v>
          </cell>
          <cell r="C247" t="str">
            <v>CORAÇÃO DE MARIA</v>
          </cell>
          <cell r="D247" t="str">
            <v>290890</v>
          </cell>
          <cell r="E247">
            <v>234</v>
          </cell>
          <cell r="F247">
            <v>6953744</v>
          </cell>
          <cell r="G247">
            <v>3688</v>
          </cell>
          <cell r="H247">
            <v>3692136</v>
          </cell>
        </row>
        <row r="248">
          <cell r="A248">
            <v>290900</v>
          </cell>
          <cell r="B248" t="str">
            <v>BA</v>
          </cell>
          <cell r="C248" t="str">
            <v>CORDEIROS</v>
          </cell>
          <cell r="D248" t="str">
            <v>290900</v>
          </cell>
          <cell r="E248">
            <v>16174</v>
          </cell>
          <cell r="F248">
            <v>79151154</v>
          </cell>
          <cell r="G248">
            <v>4717</v>
          </cell>
          <cell r="H248">
            <v>39735048</v>
          </cell>
        </row>
        <row r="249">
          <cell r="A249">
            <v>290910</v>
          </cell>
          <cell r="B249" t="str">
            <v>BA</v>
          </cell>
          <cell r="C249" t="str">
            <v>CORIBE</v>
          </cell>
          <cell r="D249" t="str">
            <v>290910</v>
          </cell>
          <cell r="F249">
            <v>2555416</v>
          </cell>
          <cell r="H249">
            <v>1550318</v>
          </cell>
        </row>
        <row r="250">
          <cell r="A250">
            <v>290920</v>
          </cell>
          <cell r="B250" t="str">
            <v>BA</v>
          </cell>
          <cell r="C250" t="str">
            <v>CORONEL JOÃO SÁ</v>
          </cell>
          <cell r="D250" t="str">
            <v>290920</v>
          </cell>
          <cell r="E250">
            <v>10353</v>
          </cell>
          <cell r="F250">
            <v>2095005</v>
          </cell>
          <cell r="G250">
            <v>8984</v>
          </cell>
          <cell r="H250">
            <v>835605</v>
          </cell>
        </row>
        <row r="251">
          <cell r="A251">
            <v>290930</v>
          </cell>
          <cell r="B251" t="str">
            <v>BA</v>
          </cell>
          <cell r="C251" t="str">
            <v>CORRENTINA</v>
          </cell>
          <cell r="D251" t="str">
            <v>290930</v>
          </cell>
          <cell r="F251">
            <v>43505112</v>
          </cell>
          <cell r="H251">
            <v>21752556</v>
          </cell>
        </row>
        <row r="252">
          <cell r="A252">
            <v>290940</v>
          </cell>
          <cell r="B252" t="str">
            <v>BA</v>
          </cell>
          <cell r="C252" t="str">
            <v>COTEGIPE</v>
          </cell>
          <cell r="D252" t="str">
            <v>290940</v>
          </cell>
          <cell r="F252">
            <v>20235320</v>
          </cell>
          <cell r="H252">
            <v>10117660</v>
          </cell>
        </row>
        <row r="253">
          <cell r="A253">
            <v>290950</v>
          </cell>
          <cell r="B253" t="str">
            <v>BA</v>
          </cell>
          <cell r="C253" t="str">
            <v>CRAVOLÂNDIA</v>
          </cell>
          <cell r="D253" t="str">
            <v>290950</v>
          </cell>
          <cell r="E253">
            <v>24992</v>
          </cell>
          <cell r="F253">
            <v>6238291</v>
          </cell>
          <cell r="G253">
            <v>19706</v>
          </cell>
          <cell r="H253">
            <v>3738297</v>
          </cell>
        </row>
        <row r="254">
          <cell r="A254">
            <v>290960</v>
          </cell>
          <cell r="B254" t="str">
            <v>BA</v>
          </cell>
          <cell r="C254" t="str">
            <v>CRISÓPOLIS</v>
          </cell>
          <cell r="D254" t="str">
            <v>290960</v>
          </cell>
          <cell r="E254">
            <v>75713</v>
          </cell>
          <cell r="F254">
            <v>6663168</v>
          </cell>
          <cell r="G254">
            <v>36384</v>
          </cell>
          <cell r="H254">
            <v>5168162</v>
          </cell>
        </row>
        <row r="255">
          <cell r="A255">
            <v>290970</v>
          </cell>
          <cell r="B255" t="str">
            <v>BA</v>
          </cell>
          <cell r="C255" t="str">
            <v>CRISTÓPOLIS</v>
          </cell>
          <cell r="D255" t="str">
            <v>290970</v>
          </cell>
          <cell r="E255">
            <v>36141</v>
          </cell>
          <cell r="F255">
            <v>11373847</v>
          </cell>
          <cell r="G255">
            <v>59254</v>
          </cell>
          <cell r="H255">
            <v>5856524</v>
          </cell>
        </row>
        <row r="256">
          <cell r="A256">
            <v>290980</v>
          </cell>
          <cell r="B256" t="str">
            <v>BA</v>
          </cell>
          <cell r="C256" t="str">
            <v>CRUZ DAS ALMAS</v>
          </cell>
          <cell r="D256" t="str">
            <v>290980</v>
          </cell>
          <cell r="F256">
            <v>54775756</v>
          </cell>
          <cell r="H256">
            <v>27387878</v>
          </cell>
        </row>
        <row r="257">
          <cell r="A257">
            <v>290990</v>
          </cell>
          <cell r="B257" t="str">
            <v>BA</v>
          </cell>
          <cell r="C257" t="str">
            <v>CURAÇÁ</v>
          </cell>
          <cell r="D257" t="str">
            <v>290990</v>
          </cell>
          <cell r="E257">
            <v>19066</v>
          </cell>
          <cell r="F257">
            <v>813905844</v>
          </cell>
          <cell r="G257">
            <v>2604</v>
          </cell>
          <cell r="H257">
            <v>482217642</v>
          </cell>
        </row>
        <row r="258">
          <cell r="A258">
            <v>291000</v>
          </cell>
          <cell r="B258" t="str">
            <v>BA</v>
          </cell>
          <cell r="C258" t="str">
            <v>DÁRIO MEIRA</v>
          </cell>
          <cell r="D258" t="str">
            <v>291000</v>
          </cell>
          <cell r="E258">
            <v>14150</v>
          </cell>
          <cell r="F258">
            <v>3938370</v>
          </cell>
          <cell r="G258">
            <v>6817</v>
          </cell>
          <cell r="H258">
            <v>1846439</v>
          </cell>
        </row>
        <row r="259">
          <cell r="A259">
            <v>291005</v>
          </cell>
          <cell r="B259" t="str">
            <v>BA</v>
          </cell>
          <cell r="C259" t="str">
            <v>DIAS D'ÁVILA</v>
          </cell>
          <cell r="D259" t="str">
            <v>291005</v>
          </cell>
          <cell r="E259">
            <v>133268</v>
          </cell>
          <cell r="F259">
            <v>212099425</v>
          </cell>
          <cell r="G259">
            <v>109677</v>
          </cell>
          <cell r="H259">
            <v>110709059</v>
          </cell>
        </row>
        <row r="260">
          <cell r="A260">
            <v>291010</v>
          </cell>
          <cell r="B260" t="str">
            <v>BA</v>
          </cell>
          <cell r="C260" t="str">
            <v>DOM BASÍLIO</v>
          </cell>
          <cell r="D260" t="str">
            <v>291010</v>
          </cell>
          <cell r="E260">
            <v>31760</v>
          </cell>
          <cell r="F260">
            <v>23304723</v>
          </cell>
          <cell r="G260">
            <v>34705</v>
          </cell>
          <cell r="H260">
            <v>11205152</v>
          </cell>
        </row>
        <row r="261">
          <cell r="A261">
            <v>291020</v>
          </cell>
          <cell r="B261" t="str">
            <v>BA</v>
          </cell>
          <cell r="C261" t="str">
            <v>DOM MACEDO COSTA</v>
          </cell>
          <cell r="D261" t="str">
            <v>291020</v>
          </cell>
          <cell r="E261">
            <v>19953</v>
          </cell>
          <cell r="F261">
            <v>1226402</v>
          </cell>
          <cell r="G261">
            <v>8487</v>
          </cell>
          <cell r="H261">
            <v>979771</v>
          </cell>
        </row>
        <row r="262">
          <cell r="A262">
            <v>291030</v>
          </cell>
          <cell r="B262" t="str">
            <v>BA</v>
          </cell>
          <cell r="C262" t="str">
            <v>ELÍSIO MEDRADO</v>
          </cell>
          <cell r="D262" t="str">
            <v>291030</v>
          </cell>
          <cell r="E262">
            <v>16246</v>
          </cell>
          <cell r="F262">
            <v>16824532</v>
          </cell>
          <cell r="G262">
            <v>5376</v>
          </cell>
          <cell r="H262">
            <v>8335370</v>
          </cell>
        </row>
        <row r="263">
          <cell r="A263">
            <v>291040</v>
          </cell>
          <cell r="B263" t="str">
            <v>BA</v>
          </cell>
          <cell r="C263" t="str">
            <v>ENCRUZILHADA</v>
          </cell>
          <cell r="D263" t="str">
            <v>291040</v>
          </cell>
          <cell r="E263">
            <v>14308</v>
          </cell>
          <cell r="F263">
            <v>36594546</v>
          </cell>
          <cell r="G263">
            <v>8144</v>
          </cell>
          <cell r="H263">
            <v>17953772</v>
          </cell>
        </row>
        <row r="264">
          <cell r="A264">
            <v>291050</v>
          </cell>
          <cell r="B264" t="str">
            <v>BA</v>
          </cell>
          <cell r="C264" t="str">
            <v>ENTRE RIOS</v>
          </cell>
          <cell r="D264" t="str">
            <v>291050</v>
          </cell>
          <cell r="E264">
            <v>112959</v>
          </cell>
          <cell r="F264">
            <v>229511301</v>
          </cell>
          <cell r="G264">
            <v>46652</v>
          </cell>
          <cell r="H264">
            <v>113692262</v>
          </cell>
        </row>
        <row r="265">
          <cell r="A265">
            <v>290050</v>
          </cell>
          <cell r="B265" t="str">
            <v>BA</v>
          </cell>
          <cell r="C265" t="str">
            <v>ÉRICO CARDOSO</v>
          </cell>
          <cell r="D265" t="str">
            <v>290050</v>
          </cell>
          <cell r="E265">
            <v>42357</v>
          </cell>
          <cell r="F265">
            <v>5227662</v>
          </cell>
          <cell r="G265">
            <v>25564</v>
          </cell>
          <cell r="H265">
            <v>2247166</v>
          </cell>
        </row>
        <row r="266">
          <cell r="A266">
            <v>291070</v>
          </cell>
          <cell r="B266" t="str">
            <v>BA</v>
          </cell>
          <cell r="C266" t="str">
            <v>EUCLIDES DA CUNHA</v>
          </cell>
          <cell r="D266" t="str">
            <v>291070</v>
          </cell>
          <cell r="E266">
            <v>89199</v>
          </cell>
          <cell r="F266">
            <v>205846375</v>
          </cell>
          <cell r="G266">
            <v>48806</v>
          </cell>
          <cell r="H266">
            <v>100483537</v>
          </cell>
        </row>
        <row r="267">
          <cell r="A267">
            <v>291072</v>
          </cell>
          <cell r="B267" t="str">
            <v>BA</v>
          </cell>
          <cell r="C267" t="str">
            <v>EUNÁPOLIS</v>
          </cell>
          <cell r="D267" t="str">
            <v>291072</v>
          </cell>
          <cell r="E267">
            <v>715674</v>
          </cell>
          <cell r="F267">
            <v>105826367</v>
          </cell>
          <cell r="G267">
            <v>405305</v>
          </cell>
          <cell r="H267">
            <v>47856610</v>
          </cell>
        </row>
        <row r="268">
          <cell r="A268">
            <v>291075</v>
          </cell>
          <cell r="B268" t="str">
            <v>BA</v>
          </cell>
          <cell r="C268" t="str">
            <v>FÁTIMA</v>
          </cell>
          <cell r="D268" t="str">
            <v>291075</v>
          </cell>
          <cell r="E268">
            <v>6093</v>
          </cell>
          <cell r="F268">
            <v>5243768</v>
          </cell>
          <cell r="G268">
            <v>18517</v>
          </cell>
          <cell r="H268">
            <v>993128</v>
          </cell>
        </row>
        <row r="269">
          <cell r="A269">
            <v>291077</v>
          </cell>
          <cell r="B269" t="str">
            <v>BA</v>
          </cell>
          <cell r="C269" t="str">
            <v>FEIRA DA MATA</v>
          </cell>
          <cell r="D269" t="str">
            <v>291077</v>
          </cell>
          <cell r="E269">
            <v>27928</v>
          </cell>
          <cell r="F269">
            <v>39866142</v>
          </cell>
          <cell r="G269">
            <v>6290</v>
          </cell>
          <cell r="H269">
            <v>19941623</v>
          </cell>
        </row>
        <row r="270">
          <cell r="A270">
            <v>291080</v>
          </cell>
          <cell r="B270" t="str">
            <v>BA</v>
          </cell>
          <cell r="C270" t="str">
            <v>FEIRA DE SANTANA</v>
          </cell>
          <cell r="D270" t="str">
            <v>291080</v>
          </cell>
          <cell r="F270">
            <v>116610648</v>
          </cell>
          <cell r="H270">
            <v>58305324</v>
          </cell>
        </row>
        <row r="271">
          <cell r="A271">
            <v>291085</v>
          </cell>
          <cell r="B271" t="str">
            <v>BA</v>
          </cell>
          <cell r="C271" t="str">
            <v>FILADÉLFIA</v>
          </cell>
          <cell r="D271" t="str">
            <v>291085</v>
          </cell>
          <cell r="F271">
            <v>53598636</v>
          </cell>
          <cell r="H271">
            <v>26799318</v>
          </cell>
        </row>
        <row r="272">
          <cell r="A272">
            <v>291090</v>
          </cell>
          <cell r="B272" t="str">
            <v>BA</v>
          </cell>
          <cell r="C272" t="str">
            <v>FIRMINO ALVES</v>
          </cell>
          <cell r="D272" t="str">
            <v>291090</v>
          </cell>
          <cell r="E272">
            <v>14630</v>
          </cell>
          <cell r="F272">
            <v>17374240</v>
          </cell>
          <cell r="G272">
            <v>5174</v>
          </cell>
          <cell r="H272">
            <v>8550905</v>
          </cell>
        </row>
        <row r="273">
          <cell r="A273">
            <v>291100</v>
          </cell>
          <cell r="B273" t="str">
            <v>BA</v>
          </cell>
          <cell r="C273" t="str">
            <v>FLORESTA AZUL</v>
          </cell>
          <cell r="D273" t="str">
            <v>291100</v>
          </cell>
          <cell r="F273">
            <v>7440440</v>
          </cell>
          <cell r="H273">
            <v>3720220</v>
          </cell>
        </row>
        <row r="274">
          <cell r="A274">
            <v>291110</v>
          </cell>
          <cell r="B274" t="str">
            <v>BA</v>
          </cell>
          <cell r="C274" t="str">
            <v>FORMOSA DO RIO PRETO</v>
          </cell>
          <cell r="D274" t="str">
            <v>291110</v>
          </cell>
          <cell r="E274">
            <v>5530</v>
          </cell>
          <cell r="F274">
            <v>49594803</v>
          </cell>
          <cell r="H274">
            <v>24774246</v>
          </cell>
        </row>
        <row r="275">
          <cell r="A275">
            <v>291120</v>
          </cell>
          <cell r="B275" t="str">
            <v>BA</v>
          </cell>
          <cell r="C275" t="str">
            <v>GANDU</v>
          </cell>
          <cell r="D275" t="str">
            <v>291120</v>
          </cell>
          <cell r="F275">
            <v>9384</v>
          </cell>
          <cell r="H275">
            <v>5712</v>
          </cell>
        </row>
        <row r="276">
          <cell r="A276">
            <v>291125</v>
          </cell>
          <cell r="B276" t="str">
            <v>BA</v>
          </cell>
          <cell r="C276" t="str">
            <v>GAVIÃO</v>
          </cell>
          <cell r="D276" t="str">
            <v>291125</v>
          </cell>
          <cell r="E276">
            <v>546</v>
          </cell>
          <cell r="F276">
            <v>11223478</v>
          </cell>
          <cell r="H276">
            <v>5611466</v>
          </cell>
        </row>
        <row r="277">
          <cell r="A277">
            <v>291130</v>
          </cell>
          <cell r="B277" t="str">
            <v>BA</v>
          </cell>
          <cell r="C277" t="str">
            <v>GENTIO DO OURO</v>
          </cell>
          <cell r="D277" t="str">
            <v>291130</v>
          </cell>
          <cell r="E277">
            <v>20233</v>
          </cell>
          <cell r="F277">
            <v>2966635</v>
          </cell>
          <cell r="G277">
            <v>8107</v>
          </cell>
          <cell r="H277">
            <v>1321725</v>
          </cell>
        </row>
        <row r="278">
          <cell r="A278">
            <v>291140</v>
          </cell>
          <cell r="B278" t="str">
            <v>BA</v>
          </cell>
          <cell r="C278" t="str">
            <v>GLÓRIA</v>
          </cell>
          <cell r="D278" t="str">
            <v>291140</v>
          </cell>
          <cell r="F278">
            <v>1135232</v>
          </cell>
          <cell r="G278">
            <v>18</v>
          </cell>
          <cell r="H278">
            <v>567490</v>
          </cell>
        </row>
        <row r="279">
          <cell r="A279">
            <v>291150</v>
          </cell>
          <cell r="B279" t="str">
            <v>BA</v>
          </cell>
          <cell r="C279" t="str">
            <v>GONGOGI</v>
          </cell>
          <cell r="D279" t="str">
            <v>291150</v>
          </cell>
          <cell r="E279">
            <v>9389</v>
          </cell>
          <cell r="F279">
            <v>17057798</v>
          </cell>
          <cell r="G279">
            <v>18845</v>
          </cell>
          <cell r="H279">
            <v>8846121</v>
          </cell>
        </row>
        <row r="280">
          <cell r="A280">
            <v>291160</v>
          </cell>
          <cell r="B280" t="str">
            <v>BA</v>
          </cell>
          <cell r="C280" t="str">
            <v>GOVERNADOR MANGABEIRA</v>
          </cell>
          <cell r="D280" t="str">
            <v>291160</v>
          </cell>
          <cell r="F280">
            <v>0</v>
          </cell>
          <cell r="H280">
            <v>0</v>
          </cell>
        </row>
        <row r="281">
          <cell r="A281">
            <v>291165</v>
          </cell>
          <cell r="B281" t="str">
            <v>BA</v>
          </cell>
          <cell r="C281" t="str">
            <v>GUAJERU</v>
          </cell>
          <cell r="D281" t="str">
            <v>291165</v>
          </cell>
          <cell r="F281">
            <v>14319172</v>
          </cell>
          <cell r="H281">
            <v>7159586</v>
          </cell>
        </row>
        <row r="282">
          <cell r="A282">
            <v>291170</v>
          </cell>
          <cell r="B282" t="str">
            <v>BA</v>
          </cell>
          <cell r="C282" t="str">
            <v>GUANAMBI</v>
          </cell>
          <cell r="D282" t="str">
            <v>291170</v>
          </cell>
          <cell r="F282">
            <v>72625728</v>
          </cell>
          <cell r="H282">
            <v>36312864</v>
          </cell>
        </row>
        <row r="283">
          <cell r="A283">
            <v>291180</v>
          </cell>
          <cell r="B283" t="str">
            <v>BA</v>
          </cell>
          <cell r="C283" t="str">
            <v>GUARATINGA</v>
          </cell>
          <cell r="D283" t="str">
            <v>291180</v>
          </cell>
          <cell r="F283">
            <v>1330840</v>
          </cell>
          <cell r="H283">
            <v>665420</v>
          </cell>
        </row>
        <row r="284">
          <cell r="A284">
            <v>291185</v>
          </cell>
          <cell r="B284" t="str">
            <v>BA</v>
          </cell>
          <cell r="C284" t="str">
            <v>HELIÓPOLIS</v>
          </cell>
          <cell r="D284" t="str">
            <v>291185</v>
          </cell>
          <cell r="F284">
            <v>83208804</v>
          </cell>
          <cell r="H284">
            <v>36018434</v>
          </cell>
        </row>
        <row r="285">
          <cell r="A285">
            <v>291190</v>
          </cell>
          <cell r="B285" t="str">
            <v>BA</v>
          </cell>
          <cell r="C285" t="str">
            <v>IAÇU</v>
          </cell>
          <cell r="D285" t="str">
            <v>291190</v>
          </cell>
          <cell r="E285">
            <v>942</v>
          </cell>
          <cell r="F285">
            <v>20516008</v>
          </cell>
          <cell r="G285">
            <v>1490</v>
          </cell>
          <cell r="H285">
            <v>10245489</v>
          </cell>
        </row>
        <row r="286">
          <cell r="A286">
            <v>291200</v>
          </cell>
          <cell r="B286" t="str">
            <v>BA</v>
          </cell>
          <cell r="C286" t="str">
            <v>IBIASSUCÊ</v>
          </cell>
          <cell r="D286" t="str">
            <v>291200</v>
          </cell>
          <cell r="E286">
            <v>44971</v>
          </cell>
          <cell r="F286">
            <v>5447640</v>
          </cell>
          <cell r="G286">
            <v>51663</v>
          </cell>
          <cell r="H286">
            <v>2918512</v>
          </cell>
        </row>
        <row r="287">
          <cell r="A287">
            <v>291220</v>
          </cell>
          <cell r="B287" t="str">
            <v>BA</v>
          </cell>
          <cell r="C287" t="str">
            <v>IBICOARA</v>
          </cell>
          <cell r="D287" t="str">
            <v>291220</v>
          </cell>
          <cell r="E287">
            <v>20000</v>
          </cell>
          <cell r="F287">
            <v>7468682</v>
          </cell>
          <cell r="G287">
            <v>14646</v>
          </cell>
          <cell r="H287">
            <v>1869035</v>
          </cell>
        </row>
        <row r="288">
          <cell r="A288">
            <v>291230</v>
          </cell>
          <cell r="B288" t="str">
            <v>BA</v>
          </cell>
          <cell r="C288" t="str">
            <v>IBICUÍ</v>
          </cell>
          <cell r="D288" t="str">
            <v>291230</v>
          </cell>
          <cell r="F288">
            <v>1848000</v>
          </cell>
          <cell r="H288">
            <v>924000</v>
          </cell>
        </row>
        <row r="289">
          <cell r="A289">
            <v>291240</v>
          </cell>
          <cell r="B289" t="str">
            <v>BA</v>
          </cell>
          <cell r="C289" t="str">
            <v>IBIPEBA</v>
          </cell>
          <cell r="D289" t="str">
            <v>291240</v>
          </cell>
          <cell r="E289">
            <v>16249</v>
          </cell>
          <cell r="F289">
            <v>18204145</v>
          </cell>
          <cell r="G289">
            <v>25061</v>
          </cell>
          <cell r="H289">
            <v>8779187</v>
          </cell>
        </row>
        <row r="290">
          <cell r="A290">
            <v>291250</v>
          </cell>
          <cell r="B290" t="str">
            <v>BA</v>
          </cell>
          <cell r="C290" t="str">
            <v>IBIPITANGA</v>
          </cell>
          <cell r="D290" t="str">
            <v>291250</v>
          </cell>
          <cell r="E290">
            <v>49095</v>
          </cell>
          <cell r="F290">
            <v>5501744</v>
          </cell>
          <cell r="G290">
            <v>40548</v>
          </cell>
          <cell r="H290">
            <v>2253044</v>
          </cell>
        </row>
        <row r="291">
          <cell r="A291">
            <v>291260</v>
          </cell>
          <cell r="B291" t="str">
            <v>BA</v>
          </cell>
          <cell r="C291" t="str">
            <v>IBIQUERA</v>
          </cell>
          <cell r="D291" t="str">
            <v>291260</v>
          </cell>
          <cell r="F291">
            <v>850808</v>
          </cell>
          <cell r="H291">
            <v>425404</v>
          </cell>
        </row>
        <row r="292">
          <cell r="A292">
            <v>291270</v>
          </cell>
          <cell r="B292" t="str">
            <v>BA</v>
          </cell>
          <cell r="C292" t="str">
            <v>IBIRAPITANGA</v>
          </cell>
          <cell r="D292" t="str">
            <v>291270</v>
          </cell>
          <cell r="F292">
            <v>686868</v>
          </cell>
          <cell r="H292">
            <v>343434</v>
          </cell>
        </row>
        <row r="293">
          <cell r="A293">
            <v>291280</v>
          </cell>
          <cell r="B293" t="str">
            <v>BA</v>
          </cell>
          <cell r="C293" t="str">
            <v>IBIRAPUÃ</v>
          </cell>
          <cell r="D293" t="str">
            <v>291280</v>
          </cell>
          <cell r="F293">
            <v>8064</v>
          </cell>
          <cell r="H293">
            <v>4032</v>
          </cell>
        </row>
        <row r="294">
          <cell r="A294">
            <v>291290</v>
          </cell>
          <cell r="B294" t="str">
            <v>BA</v>
          </cell>
          <cell r="C294" t="str">
            <v>IBIRATAIA</v>
          </cell>
          <cell r="D294" t="str">
            <v>291290</v>
          </cell>
          <cell r="F294">
            <v>3097528</v>
          </cell>
          <cell r="H294">
            <v>1548764</v>
          </cell>
        </row>
        <row r="295">
          <cell r="A295">
            <v>291300</v>
          </cell>
          <cell r="B295" t="str">
            <v>BA</v>
          </cell>
          <cell r="C295" t="str">
            <v>IBITIARA</v>
          </cell>
          <cell r="D295" t="str">
            <v>291300</v>
          </cell>
          <cell r="E295">
            <v>34933</v>
          </cell>
          <cell r="F295">
            <v>132920239</v>
          </cell>
          <cell r="G295">
            <v>27251</v>
          </cell>
          <cell r="H295">
            <v>67524027</v>
          </cell>
        </row>
        <row r="296">
          <cell r="A296">
            <v>291310</v>
          </cell>
          <cell r="B296" t="str">
            <v>BA</v>
          </cell>
          <cell r="C296" t="str">
            <v>IBITITÁ</v>
          </cell>
          <cell r="D296" t="str">
            <v>291310</v>
          </cell>
          <cell r="E296">
            <v>2402</v>
          </cell>
          <cell r="F296">
            <v>60138196</v>
          </cell>
          <cell r="H296">
            <v>30065168</v>
          </cell>
        </row>
        <row r="297">
          <cell r="A297">
            <v>291320</v>
          </cell>
          <cell r="B297" t="str">
            <v>BA</v>
          </cell>
          <cell r="C297" t="str">
            <v>IBOTIRAMA</v>
          </cell>
          <cell r="D297" t="str">
            <v>291320</v>
          </cell>
          <cell r="E297">
            <v>147693</v>
          </cell>
          <cell r="F297">
            <v>119978277</v>
          </cell>
          <cell r="G297">
            <v>78161</v>
          </cell>
          <cell r="H297">
            <v>57024419</v>
          </cell>
        </row>
        <row r="298">
          <cell r="A298">
            <v>291330</v>
          </cell>
          <cell r="B298" t="str">
            <v>BA</v>
          </cell>
          <cell r="C298" t="str">
            <v>ICHU</v>
          </cell>
          <cell r="D298" t="str">
            <v>291330</v>
          </cell>
          <cell r="F298">
            <v>9659356</v>
          </cell>
          <cell r="H298">
            <v>4829678</v>
          </cell>
        </row>
        <row r="299">
          <cell r="A299">
            <v>291340</v>
          </cell>
          <cell r="B299" t="str">
            <v>BA</v>
          </cell>
          <cell r="C299" t="str">
            <v>IGAPORÃ</v>
          </cell>
          <cell r="D299" t="str">
            <v>291340</v>
          </cell>
          <cell r="E299">
            <v>68237</v>
          </cell>
          <cell r="F299">
            <v>13474949</v>
          </cell>
          <cell r="G299">
            <v>41112</v>
          </cell>
          <cell r="H299">
            <v>6596378</v>
          </cell>
        </row>
        <row r="300">
          <cell r="A300">
            <v>291345</v>
          </cell>
          <cell r="B300" t="str">
            <v>BA</v>
          </cell>
          <cell r="C300" t="str">
            <v>IGRAPIÚNA</v>
          </cell>
          <cell r="D300" t="str">
            <v>291345</v>
          </cell>
          <cell r="E300">
            <v>3323</v>
          </cell>
          <cell r="F300">
            <v>53117371</v>
          </cell>
          <cell r="G300">
            <v>657</v>
          </cell>
          <cell r="H300">
            <v>26535842</v>
          </cell>
        </row>
        <row r="301">
          <cell r="A301">
            <v>291360</v>
          </cell>
          <cell r="B301" t="str">
            <v>BA</v>
          </cell>
          <cell r="C301" t="str">
            <v>ILHÉUS</v>
          </cell>
          <cell r="D301" t="str">
            <v>291360</v>
          </cell>
          <cell r="E301">
            <v>393553</v>
          </cell>
          <cell r="F301">
            <v>128159423</v>
          </cell>
          <cell r="G301">
            <v>221118</v>
          </cell>
          <cell r="H301">
            <v>59047699</v>
          </cell>
        </row>
        <row r="302">
          <cell r="A302">
            <v>291370</v>
          </cell>
          <cell r="B302" t="str">
            <v>BA</v>
          </cell>
          <cell r="C302" t="str">
            <v>INHAMBUPE</v>
          </cell>
          <cell r="D302" t="str">
            <v>291370</v>
          </cell>
          <cell r="F302">
            <v>0</v>
          </cell>
          <cell r="H302">
            <v>0</v>
          </cell>
        </row>
        <row r="303">
          <cell r="A303">
            <v>291380</v>
          </cell>
          <cell r="B303" t="str">
            <v>BA</v>
          </cell>
          <cell r="C303" t="str">
            <v>IPECAETÁ</v>
          </cell>
          <cell r="D303" t="str">
            <v>291380</v>
          </cell>
          <cell r="E303">
            <v>2040</v>
          </cell>
          <cell r="F303">
            <v>18059920</v>
          </cell>
          <cell r="G303">
            <v>630</v>
          </cell>
          <cell r="H303">
            <v>9011000</v>
          </cell>
        </row>
        <row r="304">
          <cell r="A304">
            <v>291390</v>
          </cell>
          <cell r="B304" t="str">
            <v>BA</v>
          </cell>
          <cell r="C304" t="str">
            <v>IPIAÚ</v>
          </cell>
          <cell r="D304" t="str">
            <v>291390</v>
          </cell>
          <cell r="F304">
            <v>4354644</v>
          </cell>
          <cell r="H304">
            <v>2177322</v>
          </cell>
        </row>
        <row r="305">
          <cell r="A305">
            <v>291400</v>
          </cell>
          <cell r="B305" t="str">
            <v>BA</v>
          </cell>
          <cell r="C305" t="str">
            <v>IPIRÁ</v>
          </cell>
          <cell r="D305" t="str">
            <v>291400</v>
          </cell>
          <cell r="E305">
            <v>4650</v>
          </cell>
          <cell r="F305">
            <v>11001642</v>
          </cell>
          <cell r="G305">
            <v>360</v>
          </cell>
          <cell r="H305">
            <v>5474046</v>
          </cell>
        </row>
        <row r="306">
          <cell r="A306">
            <v>291410</v>
          </cell>
          <cell r="B306" t="str">
            <v>BA</v>
          </cell>
          <cell r="C306" t="str">
            <v>IPUPIARA</v>
          </cell>
          <cell r="D306" t="str">
            <v>291410</v>
          </cell>
          <cell r="E306">
            <v>3118</v>
          </cell>
          <cell r="F306">
            <v>24675576</v>
          </cell>
          <cell r="G306">
            <v>960</v>
          </cell>
          <cell r="H306">
            <v>12927462</v>
          </cell>
        </row>
        <row r="307">
          <cell r="A307">
            <v>291420</v>
          </cell>
          <cell r="B307" t="str">
            <v>BA</v>
          </cell>
          <cell r="C307" t="str">
            <v>IRAJUBA</v>
          </cell>
          <cell r="D307" t="str">
            <v>291420</v>
          </cell>
          <cell r="F307">
            <v>10556822</v>
          </cell>
          <cell r="H307">
            <v>5261628</v>
          </cell>
        </row>
        <row r="308">
          <cell r="A308">
            <v>291430</v>
          </cell>
          <cell r="B308" t="str">
            <v>BA</v>
          </cell>
          <cell r="C308" t="str">
            <v>IRAMAIA</v>
          </cell>
          <cell r="D308" t="str">
            <v>291430</v>
          </cell>
          <cell r="E308">
            <v>26175</v>
          </cell>
          <cell r="F308">
            <v>6115597</v>
          </cell>
          <cell r="G308">
            <v>9968</v>
          </cell>
          <cell r="H308">
            <v>3006165</v>
          </cell>
        </row>
        <row r="309">
          <cell r="A309">
            <v>291440</v>
          </cell>
          <cell r="B309" t="str">
            <v>BA</v>
          </cell>
          <cell r="C309" t="str">
            <v>IRAQUARA</v>
          </cell>
          <cell r="D309" t="str">
            <v>291440</v>
          </cell>
          <cell r="E309">
            <v>92689</v>
          </cell>
          <cell r="F309">
            <v>104154241</v>
          </cell>
          <cell r="G309">
            <v>65508</v>
          </cell>
          <cell r="H309">
            <v>51806303</v>
          </cell>
        </row>
        <row r="310">
          <cell r="A310">
            <v>291450</v>
          </cell>
          <cell r="B310" t="str">
            <v>BA</v>
          </cell>
          <cell r="C310" t="str">
            <v>IRARÁ</v>
          </cell>
          <cell r="D310" t="str">
            <v>291450</v>
          </cell>
          <cell r="E310">
            <v>58897</v>
          </cell>
          <cell r="F310">
            <v>120768379</v>
          </cell>
          <cell r="G310">
            <v>27021</v>
          </cell>
          <cell r="H310">
            <v>60256301</v>
          </cell>
        </row>
        <row r="311">
          <cell r="A311">
            <v>291460</v>
          </cell>
          <cell r="B311" t="str">
            <v>BA</v>
          </cell>
          <cell r="C311" t="str">
            <v>IRECÊ</v>
          </cell>
          <cell r="D311" t="str">
            <v>291460</v>
          </cell>
          <cell r="F311">
            <v>3716384</v>
          </cell>
          <cell r="H311">
            <v>1858192</v>
          </cell>
        </row>
        <row r="312">
          <cell r="A312">
            <v>291465</v>
          </cell>
          <cell r="B312" t="str">
            <v>BA</v>
          </cell>
          <cell r="C312" t="str">
            <v>ITABELA</v>
          </cell>
          <cell r="D312" t="str">
            <v>291465</v>
          </cell>
          <cell r="E312">
            <v>46349</v>
          </cell>
          <cell r="F312">
            <v>10541005</v>
          </cell>
          <cell r="G312">
            <v>29745</v>
          </cell>
          <cell r="H312">
            <v>4262275</v>
          </cell>
        </row>
        <row r="313">
          <cell r="A313">
            <v>291470</v>
          </cell>
          <cell r="B313" t="str">
            <v>BA</v>
          </cell>
          <cell r="C313" t="str">
            <v>ITABERABA</v>
          </cell>
          <cell r="D313" t="str">
            <v>291470</v>
          </cell>
          <cell r="F313">
            <v>30817220</v>
          </cell>
          <cell r="H313">
            <v>15408610</v>
          </cell>
        </row>
        <row r="314">
          <cell r="A314">
            <v>291480</v>
          </cell>
          <cell r="B314" t="str">
            <v>BA</v>
          </cell>
          <cell r="C314" t="str">
            <v>ITABUNA</v>
          </cell>
          <cell r="D314" t="str">
            <v>291480</v>
          </cell>
          <cell r="E314">
            <v>624312</v>
          </cell>
          <cell r="F314">
            <v>142155192</v>
          </cell>
          <cell r="G314">
            <v>317992</v>
          </cell>
          <cell r="H314">
            <v>66467421</v>
          </cell>
        </row>
        <row r="315">
          <cell r="A315">
            <v>291490</v>
          </cell>
          <cell r="B315" t="str">
            <v>BA</v>
          </cell>
          <cell r="C315" t="str">
            <v>ITACARÉ</v>
          </cell>
          <cell r="D315" t="str">
            <v>291490</v>
          </cell>
          <cell r="F315">
            <v>7663768</v>
          </cell>
          <cell r="H315">
            <v>3831884</v>
          </cell>
        </row>
        <row r="316">
          <cell r="A316">
            <v>291500</v>
          </cell>
          <cell r="B316" t="str">
            <v>BA</v>
          </cell>
          <cell r="C316" t="str">
            <v>ITAETÉ</v>
          </cell>
          <cell r="D316" t="str">
            <v>291500</v>
          </cell>
          <cell r="E316">
            <v>44315</v>
          </cell>
          <cell r="F316">
            <v>16224030</v>
          </cell>
          <cell r="G316">
            <v>19849</v>
          </cell>
          <cell r="H316">
            <v>8034792</v>
          </cell>
        </row>
        <row r="317">
          <cell r="A317">
            <v>291510</v>
          </cell>
          <cell r="B317" t="str">
            <v>BA</v>
          </cell>
          <cell r="C317" t="str">
            <v>ITAGI</v>
          </cell>
          <cell r="D317" t="str">
            <v>291510</v>
          </cell>
          <cell r="E317">
            <v>27767</v>
          </cell>
          <cell r="F317">
            <v>19377345</v>
          </cell>
          <cell r="G317">
            <v>6580</v>
          </cell>
          <cell r="H317">
            <v>9387271</v>
          </cell>
        </row>
        <row r="318">
          <cell r="A318">
            <v>291520</v>
          </cell>
          <cell r="B318" t="str">
            <v>BA</v>
          </cell>
          <cell r="C318" t="str">
            <v>ITAGIBÁ</v>
          </cell>
          <cell r="D318" t="str">
            <v>291520</v>
          </cell>
          <cell r="F318">
            <v>72358692</v>
          </cell>
          <cell r="H318">
            <v>36179346</v>
          </cell>
        </row>
        <row r="319">
          <cell r="A319">
            <v>291550</v>
          </cell>
          <cell r="B319" t="str">
            <v>BA</v>
          </cell>
          <cell r="C319" t="str">
            <v>ITAJUÍPE</v>
          </cell>
          <cell r="D319" t="str">
            <v>291550</v>
          </cell>
          <cell r="E319">
            <v>19006</v>
          </cell>
          <cell r="F319">
            <v>59117177</v>
          </cell>
          <cell r="G319">
            <v>27024</v>
          </cell>
          <cell r="H319">
            <v>30683465</v>
          </cell>
        </row>
        <row r="320">
          <cell r="A320">
            <v>291570</v>
          </cell>
          <cell r="B320" t="str">
            <v>BA</v>
          </cell>
          <cell r="C320" t="str">
            <v>ITAMARI</v>
          </cell>
          <cell r="D320" t="str">
            <v>291570</v>
          </cell>
          <cell r="F320">
            <v>4385892</v>
          </cell>
          <cell r="H320">
            <v>2192946</v>
          </cell>
        </row>
        <row r="321">
          <cell r="A321">
            <v>291580</v>
          </cell>
          <cell r="B321" t="str">
            <v>BA</v>
          </cell>
          <cell r="C321" t="str">
            <v>ITAMBÉ</v>
          </cell>
          <cell r="D321" t="str">
            <v>291580</v>
          </cell>
          <cell r="E321">
            <v>19565</v>
          </cell>
          <cell r="F321">
            <v>159368136</v>
          </cell>
          <cell r="G321">
            <v>3574</v>
          </cell>
          <cell r="H321">
            <v>79501981</v>
          </cell>
        </row>
        <row r="322">
          <cell r="A322">
            <v>291590</v>
          </cell>
          <cell r="B322" t="str">
            <v>BA</v>
          </cell>
          <cell r="C322" t="str">
            <v>ITANAGRA</v>
          </cell>
          <cell r="D322" t="str">
            <v>291590</v>
          </cell>
          <cell r="F322">
            <v>33572252</v>
          </cell>
          <cell r="H322">
            <v>16786126</v>
          </cell>
        </row>
        <row r="323">
          <cell r="A323">
            <v>291610</v>
          </cell>
          <cell r="B323" t="str">
            <v>BA</v>
          </cell>
          <cell r="C323" t="str">
            <v>ITAPARICA</v>
          </cell>
          <cell r="D323" t="str">
            <v>291610</v>
          </cell>
          <cell r="F323">
            <v>11863600</v>
          </cell>
          <cell r="H323">
            <v>5931800</v>
          </cell>
        </row>
        <row r="324">
          <cell r="A324">
            <v>291630</v>
          </cell>
          <cell r="B324" t="str">
            <v>BA</v>
          </cell>
          <cell r="C324" t="str">
            <v>ITAPEBI</v>
          </cell>
          <cell r="D324" t="str">
            <v>291630</v>
          </cell>
          <cell r="F324">
            <v>7616196</v>
          </cell>
          <cell r="H324">
            <v>3808098</v>
          </cell>
        </row>
        <row r="325">
          <cell r="A325">
            <v>291640</v>
          </cell>
          <cell r="B325" t="str">
            <v>BA</v>
          </cell>
          <cell r="C325" t="str">
            <v>ITAPETINGA</v>
          </cell>
          <cell r="D325" t="str">
            <v>291640</v>
          </cell>
          <cell r="E325">
            <v>91856</v>
          </cell>
          <cell r="F325">
            <v>121421347</v>
          </cell>
          <cell r="G325">
            <v>38093</v>
          </cell>
          <cell r="H325">
            <v>56712404</v>
          </cell>
        </row>
        <row r="326">
          <cell r="A326">
            <v>291650</v>
          </cell>
          <cell r="B326" t="str">
            <v>BA</v>
          </cell>
          <cell r="C326" t="str">
            <v>ITAPICURU</v>
          </cell>
          <cell r="D326" t="str">
            <v>291650</v>
          </cell>
          <cell r="E326">
            <v>91127</v>
          </cell>
          <cell r="F326">
            <v>23977009</v>
          </cell>
          <cell r="G326">
            <v>53978</v>
          </cell>
          <cell r="H326">
            <v>12129722</v>
          </cell>
        </row>
        <row r="327">
          <cell r="A327">
            <v>291670</v>
          </cell>
          <cell r="B327" t="str">
            <v>BA</v>
          </cell>
          <cell r="C327" t="str">
            <v>ITAQUARA</v>
          </cell>
          <cell r="D327" t="str">
            <v>291670</v>
          </cell>
          <cell r="F327">
            <v>7575344</v>
          </cell>
          <cell r="H327">
            <v>3787672</v>
          </cell>
        </row>
        <row r="328">
          <cell r="A328">
            <v>291685</v>
          </cell>
          <cell r="B328" t="str">
            <v>BA</v>
          </cell>
          <cell r="C328" t="str">
            <v>ITATIM</v>
          </cell>
          <cell r="D328" t="str">
            <v>291685</v>
          </cell>
          <cell r="F328">
            <v>28177184</v>
          </cell>
          <cell r="H328">
            <v>14088592</v>
          </cell>
        </row>
        <row r="329">
          <cell r="A329">
            <v>291690</v>
          </cell>
          <cell r="B329" t="str">
            <v>BA</v>
          </cell>
          <cell r="C329" t="str">
            <v>ITIRUÇU</v>
          </cell>
          <cell r="D329" t="str">
            <v>291690</v>
          </cell>
          <cell r="F329">
            <v>61511772</v>
          </cell>
          <cell r="H329">
            <v>30755886</v>
          </cell>
        </row>
        <row r="330">
          <cell r="A330">
            <v>291700</v>
          </cell>
          <cell r="B330" t="str">
            <v>BA</v>
          </cell>
          <cell r="C330" t="str">
            <v>ITIÚBA</v>
          </cell>
          <cell r="D330" t="str">
            <v>291700</v>
          </cell>
          <cell r="F330">
            <v>5747756</v>
          </cell>
          <cell r="H330">
            <v>2873878</v>
          </cell>
        </row>
        <row r="331">
          <cell r="A331">
            <v>291710</v>
          </cell>
          <cell r="B331" t="str">
            <v>BA</v>
          </cell>
          <cell r="C331" t="str">
            <v>ITORORÓ</v>
          </cell>
          <cell r="D331" t="str">
            <v>291710</v>
          </cell>
          <cell r="E331">
            <v>25525</v>
          </cell>
          <cell r="F331">
            <v>48372587</v>
          </cell>
          <cell r="G331">
            <v>25891</v>
          </cell>
          <cell r="H331">
            <v>26713638</v>
          </cell>
        </row>
        <row r="332">
          <cell r="A332">
            <v>291720</v>
          </cell>
          <cell r="B332" t="str">
            <v>BA</v>
          </cell>
          <cell r="C332" t="str">
            <v>ITUAÇU</v>
          </cell>
          <cell r="D332" t="str">
            <v>291720</v>
          </cell>
          <cell r="F332">
            <v>410032</v>
          </cell>
          <cell r="H332">
            <v>205016</v>
          </cell>
        </row>
        <row r="333">
          <cell r="A333">
            <v>291730</v>
          </cell>
          <cell r="B333" t="str">
            <v>BA</v>
          </cell>
          <cell r="C333" t="str">
            <v>ITUBERÁ</v>
          </cell>
          <cell r="D333" t="str">
            <v>291730</v>
          </cell>
          <cell r="E333">
            <v>2974</v>
          </cell>
          <cell r="F333">
            <v>860128312</v>
          </cell>
          <cell r="G333">
            <v>278</v>
          </cell>
          <cell r="H333">
            <v>430043174</v>
          </cell>
        </row>
        <row r="334">
          <cell r="A334">
            <v>291733</v>
          </cell>
          <cell r="B334" t="str">
            <v>BA</v>
          </cell>
          <cell r="C334" t="str">
            <v>IUIÚ</v>
          </cell>
          <cell r="D334" t="str">
            <v>291733</v>
          </cell>
          <cell r="E334">
            <v>43469</v>
          </cell>
          <cell r="F334">
            <v>49943325</v>
          </cell>
          <cell r="G334">
            <v>33686</v>
          </cell>
          <cell r="H334">
            <v>25928488</v>
          </cell>
        </row>
        <row r="335">
          <cell r="A335">
            <v>291735</v>
          </cell>
          <cell r="B335" t="str">
            <v>BA</v>
          </cell>
          <cell r="C335" t="str">
            <v>JABORANDI</v>
          </cell>
          <cell r="D335" t="str">
            <v>291735</v>
          </cell>
          <cell r="E335">
            <v>146655</v>
          </cell>
          <cell r="F335">
            <v>34351366</v>
          </cell>
          <cell r="G335">
            <v>66133</v>
          </cell>
          <cell r="H335">
            <v>18242267</v>
          </cell>
        </row>
        <row r="336">
          <cell r="A336">
            <v>291740</v>
          </cell>
          <cell r="B336" t="str">
            <v>BA</v>
          </cell>
          <cell r="C336" t="str">
            <v>JACARACI</v>
          </cell>
          <cell r="D336" t="str">
            <v>291740</v>
          </cell>
          <cell r="E336">
            <v>37217</v>
          </cell>
          <cell r="F336">
            <v>24618613</v>
          </cell>
          <cell r="G336">
            <v>19485</v>
          </cell>
          <cell r="H336">
            <v>12077969</v>
          </cell>
        </row>
        <row r="337">
          <cell r="A337">
            <v>291750</v>
          </cell>
          <cell r="B337" t="str">
            <v>BA</v>
          </cell>
          <cell r="C337" t="str">
            <v>JACOBINA</v>
          </cell>
          <cell r="D337" t="str">
            <v>291750</v>
          </cell>
          <cell r="F337">
            <v>114091488</v>
          </cell>
          <cell r="H337">
            <v>57045744</v>
          </cell>
        </row>
        <row r="338">
          <cell r="A338">
            <v>291760</v>
          </cell>
          <cell r="B338" t="str">
            <v>BA</v>
          </cell>
          <cell r="C338" t="str">
            <v>JAGUAQUARA</v>
          </cell>
          <cell r="D338" t="str">
            <v>291760</v>
          </cell>
          <cell r="E338">
            <v>39189</v>
          </cell>
          <cell r="F338">
            <v>121432505</v>
          </cell>
          <cell r="G338">
            <v>10543</v>
          </cell>
          <cell r="H338">
            <v>60506944</v>
          </cell>
        </row>
        <row r="339">
          <cell r="A339">
            <v>291770</v>
          </cell>
          <cell r="B339" t="str">
            <v>BA</v>
          </cell>
          <cell r="C339" t="str">
            <v>JAGUARARI</v>
          </cell>
          <cell r="D339" t="str">
            <v>291770</v>
          </cell>
          <cell r="F339">
            <v>27228124</v>
          </cell>
          <cell r="H339">
            <v>13614062</v>
          </cell>
        </row>
        <row r="340">
          <cell r="A340">
            <v>291780</v>
          </cell>
          <cell r="B340" t="str">
            <v>BA</v>
          </cell>
          <cell r="C340" t="str">
            <v>JAGUARIPE</v>
          </cell>
          <cell r="D340" t="str">
            <v>291780</v>
          </cell>
          <cell r="E340">
            <v>824</v>
          </cell>
          <cell r="F340">
            <v>25259226</v>
          </cell>
          <cell r="G340">
            <v>1045</v>
          </cell>
          <cell r="H340">
            <v>13496476</v>
          </cell>
        </row>
        <row r="341">
          <cell r="A341">
            <v>291790</v>
          </cell>
          <cell r="B341" t="str">
            <v>BA</v>
          </cell>
          <cell r="C341" t="str">
            <v>JANDAÍRA</v>
          </cell>
          <cell r="D341" t="str">
            <v>291790</v>
          </cell>
          <cell r="F341">
            <v>61599272</v>
          </cell>
          <cell r="H341">
            <v>30799636</v>
          </cell>
        </row>
        <row r="342">
          <cell r="A342">
            <v>291810</v>
          </cell>
          <cell r="B342" t="str">
            <v>BA</v>
          </cell>
          <cell r="C342" t="str">
            <v>JEREMOABO</v>
          </cell>
          <cell r="D342" t="str">
            <v>291810</v>
          </cell>
          <cell r="F342">
            <v>111972</v>
          </cell>
          <cell r="H342">
            <v>55986</v>
          </cell>
        </row>
        <row r="343">
          <cell r="A343">
            <v>291820</v>
          </cell>
          <cell r="B343" t="str">
            <v>BA</v>
          </cell>
          <cell r="C343" t="str">
            <v>JIQUIRIÇÁ</v>
          </cell>
          <cell r="D343" t="str">
            <v>291820</v>
          </cell>
          <cell r="E343">
            <v>8330</v>
          </cell>
          <cell r="F343">
            <v>2185908</v>
          </cell>
          <cell r="G343">
            <v>2670</v>
          </cell>
          <cell r="H343">
            <v>995024</v>
          </cell>
        </row>
        <row r="344">
          <cell r="A344">
            <v>291830</v>
          </cell>
          <cell r="B344" t="str">
            <v>BA</v>
          </cell>
          <cell r="C344" t="str">
            <v>JITAÚNA</v>
          </cell>
          <cell r="D344" t="str">
            <v>291830</v>
          </cell>
          <cell r="E344">
            <v>46720</v>
          </cell>
          <cell r="F344">
            <v>12340718</v>
          </cell>
          <cell r="G344">
            <v>48451</v>
          </cell>
          <cell r="H344">
            <v>6077481</v>
          </cell>
        </row>
        <row r="345">
          <cell r="A345">
            <v>291835</v>
          </cell>
          <cell r="B345" t="str">
            <v>BA</v>
          </cell>
          <cell r="C345" t="str">
            <v>JOÃO DOURADO</v>
          </cell>
          <cell r="D345" t="str">
            <v>291835</v>
          </cell>
          <cell r="E345">
            <v>28981</v>
          </cell>
          <cell r="F345">
            <v>183006000</v>
          </cell>
          <cell r="G345">
            <v>2978</v>
          </cell>
          <cell r="H345">
            <v>92340408</v>
          </cell>
        </row>
        <row r="346">
          <cell r="A346">
            <v>291840</v>
          </cell>
          <cell r="B346" t="str">
            <v>BA</v>
          </cell>
          <cell r="C346" t="str">
            <v>JUAZEIRO</v>
          </cell>
          <cell r="D346" t="str">
            <v>291840</v>
          </cell>
          <cell r="F346">
            <v>245830282</v>
          </cell>
          <cell r="H346">
            <v>125118235</v>
          </cell>
        </row>
        <row r="347">
          <cell r="A347">
            <v>291850</v>
          </cell>
          <cell r="B347" t="str">
            <v>BA</v>
          </cell>
          <cell r="C347" t="str">
            <v>JUSSARA</v>
          </cell>
          <cell r="D347" t="str">
            <v>291850</v>
          </cell>
          <cell r="E347">
            <v>5608</v>
          </cell>
          <cell r="F347">
            <v>4431850</v>
          </cell>
          <cell r="G347">
            <v>3222</v>
          </cell>
          <cell r="H347">
            <v>2166933</v>
          </cell>
        </row>
        <row r="348">
          <cell r="A348">
            <v>291855</v>
          </cell>
          <cell r="B348" t="str">
            <v>BA</v>
          </cell>
          <cell r="C348" t="str">
            <v>JUSSARI</v>
          </cell>
          <cell r="D348" t="str">
            <v>291855</v>
          </cell>
          <cell r="E348">
            <v>38986</v>
          </cell>
          <cell r="F348">
            <v>4221603</v>
          </cell>
          <cell r="G348">
            <v>42261</v>
          </cell>
          <cell r="H348">
            <v>3109107</v>
          </cell>
        </row>
        <row r="349">
          <cell r="A349">
            <v>291860</v>
          </cell>
          <cell r="B349" t="str">
            <v>BA</v>
          </cell>
          <cell r="C349" t="str">
            <v>JUSSIAPE</v>
          </cell>
          <cell r="D349" t="str">
            <v>291860</v>
          </cell>
          <cell r="F349">
            <v>11257092</v>
          </cell>
          <cell r="H349">
            <v>5628546</v>
          </cell>
        </row>
        <row r="350">
          <cell r="A350">
            <v>291870</v>
          </cell>
          <cell r="B350" t="str">
            <v>BA</v>
          </cell>
          <cell r="C350" t="str">
            <v>LAFAIETE COUTINHO</v>
          </cell>
          <cell r="D350" t="str">
            <v>291870</v>
          </cell>
          <cell r="E350">
            <v>40510</v>
          </cell>
          <cell r="F350">
            <v>5890166</v>
          </cell>
          <cell r="G350">
            <v>16047</v>
          </cell>
          <cell r="H350">
            <v>2733729</v>
          </cell>
        </row>
        <row r="351">
          <cell r="A351">
            <v>291875</v>
          </cell>
          <cell r="B351" t="str">
            <v>BA</v>
          </cell>
          <cell r="C351" t="str">
            <v>LAGOA REAL</v>
          </cell>
          <cell r="D351" t="str">
            <v>291875</v>
          </cell>
          <cell r="E351">
            <v>11890</v>
          </cell>
          <cell r="F351">
            <v>28513214</v>
          </cell>
          <cell r="G351">
            <v>7453</v>
          </cell>
          <cell r="H351">
            <v>6774772</v>
          </cell>
        </row>
        <row r="352">
          <cell r="A352">
            <v>291880</v>
          </cell>
          <cell r="B352" t="str">
            <v>BA</v>
          </cell>
          <cell r="C352" t="str">
            <v>LAJE</v>
          </cell>
          <cell r="D352" t="str">
            <v>291880</v>
          </cell>
          <cell r="F352">
            <v>0</v>
          </cell>
          <cell r="H352">
            <v>0</v>
          </cell>
        </row>
        <row r="353">
          <cell r="A353">
            <v>291900</v>
          </cell>
          <cell r="B353" t="str">
            <v>BA</v>
          </cell>
          <cell r="C353" t="str">
            <v>LAJEDINHO</v>
          </cell>
          <cell r="D353" t="str">
            <v>291900</v>
          </cell>
          <cell r="E353">
            <v>2418</v>
          </cell>
          <cell r="F353">
            <v>6967091</v>
          </cell>
          <cell r="G353">
            <v>5675</v>
          </cell>
          <cell r="H353">
            <v>3867746</v>
          </cell>
        </row>
        <row r="354">
          <cell r="A354">
            <v>291905</v>
          </cell>
          <cell r="B354" t="str">
            <v>BA</v>
          </cell>
          <cell r="C354" t="str">
            <v>LAJEDO DO TABOCAL</v>
          </cell>
          <cell r="D354" t="str">
            <v>291905</v>
          </cell>
          <cell r="F354">
            <v>5452664</v>
          </cell>
          <cell r="H354">
            <v>2726332</v>
          </cell>
        </row>
        <row r="355">
          <cell r="A355">
            <v>291910</v>
          </cell>
          <cell r="B355" t="str">
            <v>BA</v>
          </cell>
          <cell r="C355" t="str">
            <v>LAMARÃO</v>
          </cell>
          <cell r="D355" t="str">
            <v>291910</v>
          </cell>
          <cell r="F355">
            <v>5092864</v>
          </cell>
          <cell r="H355">
            <v>2546432</v>
          </cell>
        </row>
        <row r="356">
          <cell r="A356">
            <v>291915</v>
          </cell>
          <cell r="B356" t="str">
            <v>BA</v>
          </cell>
          <cell r="C356" t="str">
            <v>LAPÃO</v>
          </cell>
          <cell r="D356" t="str">
            <v>291915</v>
          </cell>
          <cell r="F356">
            <v>23188200</v>
          </cell>
          <cell r="H356">
            <v>11594100</v>
          </cell>
        </row>
        <row r="357">
          <cell r="A357">
            <v>291920</v>
          </cell>
          <cell r="B357" t="str">
            <v>BA</v>
          </cell>
          <cell r="C357" t="str">
            <v>LAURO DE FREITAS</v>
          </cell>
          <cell r="D357" t="str">
            <v>291920</v>
          </cell>
          <cell r="F357">
            <v>151493776</v>
          </cell>
          <cell r="H357">
            <v>75746888</v>
          </cell>
        </row>
        <row r="358">
          <cell r="A358">
            <v>291940</v>
          </cell>
          <cell r="B358" t="str">
            <v>BA</v>
          </cell>
          <cell r="C358" t="str">
            <v>LICÍNIO DE ALMEIDA</v>
          </cell>
          <cell r="D358" t="str">
            <v>291940</v>
          </cell>
          <cell r="E358">
            <v>66540</v>
          </cell>
          <cell r="F358">
            <v>9624683</v>
          </cell>
          <cell r="G358">
            <v>71324</v>
          </cell>
          <cell r="H358">
            <v>7167616</v>
          </cell>
        </row>
        <row r="359">
          <cell r="A359">
            <v>291950</v>
          </cell>
          <cell r="B359" t="str">
            <v>BA</v>
          </cell>
          <cell r="C359" t="str">
            <v>LIVRAMENTO DE NOSSA SENHORA</v>
          </cell>
          <cell r="D359" t="str">
            <v>291950</v>
          </cell>
          <cell r="E359">
            <v>109905</v>
          </cell>
          <cell r="F359">
            <v>640359127</v>
          </cell>
          <cell r="G359">
            <v>69644</v>
          </cell>
          <cell r="H359">
            <v>320531987</v>
          </cell>
        </row>
        <row r="360">
          <cell r="A360">
            <v>291955</v>
          </cell>
          <cell r="B360" t="str">
            <v>BA</v>
          </cell>
          <cell r="C360" t="str">
            <v>LUÍS EDUARDO MAGALHÃES</v>
          </cell>
          <cell r="D360" t="str">
            <v>291955</v>
          </cell>
          <cell r="F360">
            <v>43852719</v>
          </cell>
          <cell r="H360">
            <v>26465618</v>
          </cell>
        </row>
        <row r="361">
          <cell r="A361">
            <v>291960</v>
          </cell>
          <cell r="B361" t="str">
            <v>BA</v>
          </cell>
          <cell r="C361" t="str">
            <v>MACAJUBA</v>
          </cell>
          <cell r="D361" t="str">
            <v>291960</v>
          </cell>
          <cell r="E361">
            <v>11305</v>
          </cell>
          <cell r="F361">
            <v>19365142</v>
          </cell>
          <cell r="G361">
            <v>5629</v>
          </cell>
          <cell r="H361">
            <v>9962671</v>
          </cell>
        </row>
        <row r="362">
          <cell r="A362">
            <v>291970</v>
          </cell>
          <cell r="B362" t="str">
            <v>BA</v>
          </cell>
          <cell r="C362" t="str">
            <v>MACARANI</v>
          </cell>
          <cell r="D362" t="str">
            <v>291970</v>
          </cell>
          <cell r="F362">
            <v>488684</v>
          </cell>
          <cell r="H362">
            <v>244342</v>
          </cell>
        </row>
        <row r="363">
          <cell r="A363">
            <v>291990</v>
          </cell>
          <cell r="B363" t="str">
            <v>BA</v>
          </cell>
          <cell r="C363" t="str">
            <v>MACURURÉ</v>
          </cell>
          <cell r="D363" t="str">
            <v>291990</v>
          </cell>
          <cell r="E363">
            <v>481</v>
          </cell>
          <cell r="F363">
            <v>4617196</v>
          </cell>
          <cell r="H363">
            <v>2304750</v>
          </cell>
        </row>
        <row r="364">
          <cell r="A364">
            <v>291992</v>
          </cell>
          <cell r="B364" t="str">
            <v>BA</v>
          </cell>
          <cell r="C364" t="str">
            <v>MADRE DE DEUS</v>
          </cell>
          <cell r="D364" t="str">
            <v>291992</v>
          </cell>
          <cell r="E364">
            <v>187175</v>
          </cell>
          <cell r="F364">
            <v>47032063</v>
          </cell>
          <cell r="G364">
            <v>145896</v>
          </cell>
          <cell r="H364">
            <v>23807849</v>
          </cell>
        </row>
        <row r="365">
          <cell r="A365">
            <v>291995</v>
          </cell>
          <cell r="B365" t="str">
            <v>BA</v>
          </cell>
          <cell r="C365" t="str">
            <v>MAETINGA</v>
          </cell>
          <cell r="D365" t="str">
            <v>291995</v>
          </cell>
          <cell r="E365">
            <v>22831</v>
          </cell>
          <cell r="F365">
            <v>8137898</v>
          </cell>
          <cell r="G365">
            <v>18850</v>
          </cell>
          <cell r="H365">
            <v>4685924</v>
          </cell>
        </row>
        <row r="366">
          <cell r="A366">
            <v>292000</v>
          </cell>
          <cell r="B366" t="str">
            <v>BA</v>
          </cell>
          <cell r="C366" t="str">
            <v>MAIQUINIQUE</v>
          </cell>
          <cell r="D366" t="str">
            <v>292000</v>
          </cell>
          <cell r="F366">
            <v>1362536</v>
          </cell>
          <cell r="H366">
            <v>681268</v>
          </cell>
        </row>
        <row r="367">
          <cell r="A367">
            <v>292010</v>
          </cell>
          <cell r="B367" t="str">
            <v>BA</v>
          </cell>
          <cell r="C367" t="str">
            <v>MAIRI</v>
          </cell>
          <cell r="D367" t="str">
            <v>292010</v>
          </cell>
          <cell r="E367">
            <v>5378</v>
          </cell>
          <cell r="F367">
            <v>49995750</v>
          </cell>
          <cell r="G367">
            <v>7013</v>
          </cell>
          <cell r="H367">
            <v>25485645</v>
          </cell>
        </row>
        <row r="368">
          <cell r="A368">
            <v>292020</v>
          </cell>
          <cell r="B368" t="str">
            <v>BA</v>
          </cell>
          <cell r="C368" t="str">
            <v>MALHADA</v>
          </cell>
          <cell r="D368" t="str">
            <v>292020</v>
          </cell>
          <cell r="F368">
            <v>2151324</v>
          </cell>
          <cell r="H368">
            <v>1075662</v>
          </cell>
        </row>
        <row r="369">
          <cell r="A369">
            <v>292030</v>
          </cell>
          <cell r="B369" t="str">
            <v>BA</v>
          </cell>
          <cell r="C369" t="str">
            <v>MALHADA DE PEDRAS</v>
          </cell>
          <cell r="D369" t="str">
            <v>292030</v>
          </cell>
          <cell r="E369">
            <v>5314</v>
          </cell>
          <cell r="F369">
            <v>16282187</v>
          </cell>
          <cell r="G369">
            <v>8282</v>
          </cell>
          <cell r="H369">
            <v>8207709</v>
          </cell>
        </row>
        <row r="370">
          <cell r="A370">
            <v>292040</v>
          </cell>
          <cell r="B370" t="str">
            <v>BA</v>
          </cell>
          <cell r="C370" t="str">
            <v>MANOEL VITORINO</v>
          </cell>
          <cell r="D370" t="str">
            <v>292040</v>
          </cell>
          <cell r="F370">
            <v>43485652</v>
          </cell>
          <cell r="H370">
            <v>21742826</v>
          </cell>
        </row>
        <row r="371">
          <cell r="A371">
            <v>292050</v>
          </cell>
          <cell r="B371" t="str">
            <v>BA</v>
          </cell>
          <cell r="C371" t="str">
            <v>MARACÁS</v>
          </cell>
          <cell r="D371" t="str">
            <v>292050</v>
          </cell>
          <cell r="E371">
            <v>33352</v>
          </cell>
          <cell r="F371">
            <v>22433041</v>
          </cell>
          <cell r="G371">
            <v>20808</v>
          </cell>
          <cell r="H371">
            <v>13314016</v>
          </cell>
        </row>
        <row r="372">
          <cell r="A372">
            <v>292060</v>
          </cell>
          <cell r="B372" t="str">
            <v>BA</v>
          </cell>
          <cell r="C372" t="str">
            <v>MARAGOGIPE</v>
          </cell>
          <cell r="D372" t="str">
            <v>292060</v>
          </cell>
          <cell r="F372">
            <v>46837840</v>
          </cell>
          <cell r="H372">
            <v>23418920</v>
          </cell>
        </row>
        <row r="373">
          <cell r="A373">
            <v>292080</v>
          </cell>
          <cell r="B373" t="str">
            <v>BA</v>
          </cell>
          <cell r="C373" t="str">
            <v>MARCIONÍLIO SOUZA</v>
          </cell>
          <cell r="D373" t="str">
            <v>292080</v>
          </cell>
          <cell r="E373">
            <v>6364</v>
          </cell>
          <cell r="F373">
            <v>5129458</v>
          </cell>
          <cell r="G373">
            <v>3095</v>
          </cell>
          <cell r="H373">
            <v>2984108</v>
          </cell>
        </row>
        <row r="374">
          <cell r="A374">
            <v>292090</v>
          </cell>
          <cell r="B374" t="str">
            <v>BA</v>
          </cell>
          <cell r="C374" t="str">
            <v>MASCOTE</v>
          </cell>
          <cell r="D374" t="str">
            <v>292090</v>
          </cell>
          <cell r="F374">
            <v>23983064</v>
          </cell>
          <cell r="H374">
            <v>11991532</v>
          </cell>
        </row>
        <row r="375">
          <cell r="A375">
            <v>292105</v>
          </cell>
          <cell r="B375" t="str">
            <v>BA</v>
          </cell>
          <cell r="C375" t="str">
            <v>MATINA</v>
          </cell>
          <cell r="D375" t="str">
            <v>292105</v>
          </cell>
          <cell r="F375">
            <v>15881124</v>
          </cell>
          <cell r="H375">
            <v>8434562</v>
          </cell>
        </row>
        <row r="376">
          <cell r="A376">
            <v>292110</v>
          </cell>
          <cell r="B376" t="str">
            <v>BA</v>
          </cell>
          <cell r="C376" t="str">
            <v>MEDEIROS NETO</v>
          </cell>
          <cell r="D376" t="str">
            <v>292110</v>
          </cell>
          <cell r="E376">
            <v>4895</v>
          </cell>
          <cell r="F376">
            <v>40717889</v>
          </cell>
          <cell r="G376">
            <v>2895</v>
          </cell>
          <cell r="H376">
            <v>20310831</v>
          </cell>
        </row>
        <row r="377">
          <cell r="A377">
            <v>292120</v>
          </cell>
          <cell r="B377" t="str">
            <v>BA</v>
          </cell>
          <cell r="C377" t="str">
            <v>MIGUEL CALMON</v>
          </cell>
          <cell r="D377" t="str">
            <v>292120</v>
          </cell>
          <cell r="E377">
            <v>170982</v>
          </cell>
          <cell r="F377">
            <v>17682696</v>
          </cell>
          <cell r="G377">
            <v>100881</v>
          </cell>
          <cell r="H377">
            <v>10533702</v>
          </cell>
        </row>
        <row r="378">
          <cell r="A378">
            <v>292140</v>
          </cell>
          <cell r="B378" t="str">
            <v>BA</v>
          </cell>
          <cell r="C378" t="str">
            <v>MIRANGABA</v>
          </cell>
          <cell r="D378" t="str">
            <v>292140</v>
          </cell>
          <cell r="E378">
            <v>24314</v>
          </cell>
          <cell r="F378">
            <v>8398785</v>
          </cell>
          <cell r="G378">
            <v>19805</v>
          </cell>
          <cell r="H378">
            <v>5317194</v>
          </cell>
        </row>
        <row r="379">
          <cell r="A379">
            <v>292145</v>
          </cell>
          <cell r="B379" t="str">
            <v>BA</v>
          </cell>
          <cell r="C379" t="str">
            <v>MIRANTE</v>
          </cell>
          <cell r="D379" t="str">
            <v>292145</v>
          </cell>
          <cell r="E379">
            <v>66594</v>
          </cell>
          <cell r="F379">
            <v>57650518</v>
          </cell>
          <cell r="G379">
            <v>45830</v>
          </cell>
          <cell r="H379">
            <v>29154172</v>
          </cell>
        </row>
        <row r="380">
          <cell r="A380">
            <v>292150</v>
          </cell>
          <cell r="B380" t="str">
            <v>BA</v>
          </cell>
          <cell r="C380" t="str">
            <v>MONTE SANTO</v>
          </cell>
          <cell r="D380" t="str">
            <v>292150</v>
          </cell>
          <cell r="E380">
            <v>117095</v>
          </cell>
          <cell r="F380">
            <v>326736259</v>
          </cell>
          <cell r="G380">
            <v>128462</v>
          </cell>
          <cell r="H380">
            <v>163213916</v>
          </cell>
        </row>
        <row r="381">
          <cell r="A381">
            <v>292160</v>
          </cell>
          <cell r="B381" t="str">
            <v>BA</v>
          </cell>
          <cell r="C381" t="str">
            <v>MORPARÁ</v>
          </cell>
          <cell r="D381" t="str">
            <v>292160</v>
          </cell>
          <cell r="E381">
            <v>14722</v>
          </cell>
          <cell r="F381">
            <v>10411022</v>
          </cell>
          <cell r="G381">
            <v>13923</v>
          </cell>
          <cell r="H381">
            <v>5256453</v>
          </cell>
        </row>
        <row r="382">
          <cell r="A382">
            <v>292170</v>
          </cell>
          <cell r="B382" t="str">
            <v>BA</v>
          </cell>
          <cell r="C382" t="str">
            <v>MORRO DO CHAPÉU</v>
          </cell>
          <cell r="D382" t="str">
            <v>292170</v>
          </cell>
          <cell r="E382">
            <v>6691</v>
          </cell>
          <cell r="F382">
            <v>27267706</v>
          </cell>
          <cell r="H382">
            <v>13966320</v>
          </cell>
        </row>
        <row r="383">
          <cell r="A383">
            <v>292180</v>
          </cell>
          <cell r="B383" t="str">
            <v>BA</v>
          </cell>
          <cell r="C383" t="str">
            <v>MORTUGABA</v>
          </cell>
          <cell r="D383" t="str">
            <v>292180</v>
          </cell>
          <cell r="E383">
            <v>9633</v>
          </cell>
          <cell r="F383">
            <v>12909043</v>
          </cell>
          <cell r="G383">
            <v>13053</v>
          </cell>
          <cell r="H383">
            <v>6694318</v>
          </cell>
        </row>
        <row r="384">
          <cell r="A384">
            <v>292190</v>
          </cell>
          <cell r="B384" t="str">
            <v>BA</v>
          </cell>
          <cell r="C384" t="str">
            <v>MUCUGÊ</v>
          </cell>
          <cell r="D384" t="str">
            <v>292190</v>
          </cell>
          <cell r="F384">
            <v>12457368</v>
          </cell>
          <cell r="H384">
            <v>6228684</v>
          </cell>
        </row>
        <row r="385">
          <cell r="A385">
            <v>292200</v>
          </cell>
          <cell r="B385" t="str">
            <v>BA</v>
          </cell>
          <cell r="C385" t="str">
            <v>MUCURI</v>
          </cell>
          <cell r="D385" t="str">
            <v>292200</v>
          </cell>
          <cell r="E385">
            <v>56332</v>
          </cell>
          <cell r="F385">
            <v>22424121</v>
          </cell>
          <cell r="G385">
            <v>33277</v>
          </cell>
          <cell r="H385">
            <v>23364531</v>
          </cell>
        </row>
        <row r="386">
          <cell r="A386">
            <v>292205</v>
          </cell>
          <cell r="B386" t="str">
            <v>BA</v>
          </cell>
          <cell r="C386" t="str">
            <v>MULUNGU DO MORRO</v>
          </cell>
          <cell r="D386" t="str">
            <v>292205</v>
          </cell>
          <cell r="E386">
            <v>122628</v>
          </cell>
          <cell r="F386">
            <v>20091907</v>
          </cell>
          <cell r="G386">
            <v>74236</v>
          </cell>
          <cell r="H386">
            <v>9005892</v>
          </cell>
        </row>
        <row r="387">
          <cell r="A387">
            <v>292210</v>
          </cell>
          <cell r="B387" t="str">
            <v>BA</v>
          </cell>
          <cell r="C387" t="str">
            <v>MUNDO NOVO</v>
          </cell>
          <cell r="D387" t="str">
            <v>292210</v>
          </cell>
          <cell r="E387">
            <v>16962</v>
          </cell>
          <cell r="F387">
            <v>87349166</v>
          </cell>
          <cell r="G387">
            <v>6219</v>
          </cell>
          <cell r="H387">
            <v>43510127</v>
          </cell>
        </row>
        <row r="388">
          <cell r="A388">
            <v>292220</v>
          </cell>
          <cell r="B388" t="str">
            <v>BA</v>
          </cell>
          <cell r="C388" t="str">
            <v>MUNIZ FERREIRA</v>
          </cell>
          <cell r="D388" t="str">
            <v>292220</v>
          </cell>
          <cell r="F388">
            <v>1574636</v>
          </cell>
          <cell r="H388">
            <v>787318</v>
          </cell>
        </row>
        <row r="389">
          <cell r="A389">
            <v>292225</v>
          </cell>
          <cell r="B389" t="str">
            <v>BA</v>
          </cell>
          <cell r="C389" t="str">
            <v>MUQUÉM DE SÃO FRANCISCO</v>
          </cell>
          <cell r="D389" t="str">
            <v>292225</v>
          </cell>
          <cell r="F389">
            <v>1752380</v>
          </cell>
          <cell r="H389">
            <v>876190</v>
          </cell>
        </row>
        <row r="390">
          <cell r="A390">
            <v>292230</v>
          </cell>
          <cell r="B390" t="str">
            <v>BA</v>
          </cell>
          <cell r="C390" t="str">
            <v>MURITIBA</v>
          </cell>
          <cell r="D390" t="str">
            <v>292230</v>
          </cell>
          <cell r="F390">
            <v>10928204</v>
          </cell>
          <cell r="H390">
            <v>5464102</v>
          </cell>
        </row>
        <row r="391">
          <cell r="A391">
            <v>292240</v>
          </cell>
          <cell r="B391" t="str">
            <v>BA</v>
          </cell>
          <cell r="C391" t="str">
            <v>MUTUÍPE</v>
          </cell>
          <cell r="D391" t="str">
            <v>292240</v>
          </cell>
          <cell r="E391">
            <v>19051</v>
          </cell>
          <cell r="F391">
            <v>2292404</v>
          </cell>
          <cell r="G391">
            <v>14532</v>
          </cell>
          <cell r="H391">
            <v>1522753</v>
          </cell>
        </row>
        <row r="392">
          <cell r="A392">
            <v>292250</v>
          </cell>
          <cell r="B392" t="str">
            <v>BA</v>
          </cell>
          <cell r="C392" t="str">
            <v>NAZARÉ</v>
          </cell>
          <cell r="D392" t="str">
            <v>292250</v>
          </cell>
          <cell r="F392">
            <v>7514724</v>
          </cell>
          <cell r="H392">
            <v>3757362</v>
          </cell>
        </row>
        <row r="393">
          <cell r="A393">
            <v>292260</v>
          </cell>
          <cell r="B393" t="str">
            <v>BA</v>
          </cell>
          <cell r="C393" t="str">
            <v>NILO PEÇANHA</v>
          </cell>
          <cell r="D393" t="str">
            <v>292260</v>
          </cell>
          <cell r="F393">
            <v>15344868</v>
          </cell>
          <cell r="H393">
            <v>7672434</v>
          </cell>
        </row>
        <row r="394">
          <cell r="A394">
            <v>292265</v>
          </cell>
          <cell r="B394" t="str">
            <v>BA</v>
          </cell>
          <cell r="C394" t="str">
            <v>NORDESTINA</v>
          </cell>
          <cell r="D394" t="str">
            <v>292265</v>
          </cell>
          <cell r="F394">
            <v>19722164</v>
          </cell>
          <cell r="H394">
            <v>9861082</v>
          </cell>
        </row>
        <row r="395">
          <cell r="A395">
            <v>292270</v>
          </cell>
          <cell r="B395" t="str">
            <v>BA</v>
          </cell>
          <cell r="C395" t="str">
            <v>NOVA CANAÃ</v>
          </cell>
          <cell r="D395" t="str">
            <v>292270</v>
          </cell>
          <cell r="E395">
            <v>19622</v>
          </cell>
          <cell r="F395">
            <v>74261779</v>
          </cell>
          <cell r="G395">
            <v>11949</v>
          </cell>
          <cell r="H395">
            <v>35693523</v>
          </cell>
        </row>
        <row r="396">
          <cell r="A396">
            <v>292273</v>
          </cell>
          <cell r="B396" t="str">
            <v>BA</v>
          </cell>
          <cell r="C396" t="str">
            <v>NOVA FÁTIMA</v>
          </cell>
          <cell r="D396" t="str">
            <v>292273</v>
          </cell>
          <cell r="E396">
            <v>13035</v>
          </cell>
          <cell r="F396">
            <v>5670109</v>
          </cell>
          <cell r="G396">
            <v>7805</v>
          </cell>
          <cell r="H396">
            <v>3016592</v>
          </cell>
        </row>
        <row r="397">
          <cell r="A397">
            <v>292275</v>
          </cell>
          <cell r="B397" t="str">
            <v>BA</v>
          </cell>
          <cell r="C397" t="str">
            <v>NOVA IBIÁ</v>
          </cell>
          <cell r="D397" t="str">
            <v>292275</v>
          </cell>
          <cell r="F397">
            <v>1916854</v>
          </cell>
          <cell r="H397">
            <v>1899103</v>
          </cell>
        </row>
        <row r="398">
          <cell r="A398">
            <v>292280</v>
          </cell>
          <cell r="B398" t="str">
            <v>BA</v>
          </cell>
          <cell r="C398" t="str">
            <v>NOVA ITARANA</v>
          </cell>
          <cell r="D398" t="str">
            <v>292280</v>
          </cell>
          <cell r="F398">
            <v>40668152</v>
          </cell>
          <cell r="H398">
            <v>20334076</v>
          </cell>
        </row>
        <row r="399">
          <cell r="A399">
            <v>292290</v>
          </cell>
          <cell r="B399" t="str">
            <v>BA</v>
          </cell>
          <cell r="C399" t="str">
            <v>NOVA SOURE</v>
          </cell>
          <cell r="D399" t="str">
            <v>292290</v>
          </cell>
          <cell r="F399">
            <v>4580884</v>
          </cell>
          <cell r="H399">
            <v>2290442</v>
          </cell>
        </row>
        <row r="400">
          <cell r="A400">
            <v>292300</v>
          </cell>
          <cell r="B400" t="str">
            <v>BA</v>
          </cell>
          <cell r="C400" t="str">
            <v>NOVA VIÇOSA</v>
          </cell>
          <cell r="D400" t="str">
            <v>292300</v>
          </cell>
          <cell r="E400">
            <v>100979</v>
          </cell>
          <cell r="F400">
            <v>17558713</v>
          </cell>
          <cell r="G400">
            <v>29784</v>
          </cell>
          <cell r="H400">
            <v>7947480</v>
          </cell>
        </row>
        <row r="401">
          <cell r="A401">
            <v>292310</v>
          </cell>
          <cell r="B401" t="str">
            <v>BA</v>
          </cell>
          <cell r="C401" t="str">
            <v>OLINDINA</v>
          </cell>
          <cell r="D401" t="str">
            <v>292310</v>
          </cell>
          <cell r="F401">
            <v>20732880</v>
          </cell>
          <cell r="H401">
            <v>10366440</v>
          </cell>
        </row>
        <row r="402">
          <cell r="A402">
            <v>292320</v>
          </cell>
          <cell r="B402" t="str">
            <v>BA</v>
          </cell>
          <cell r="C402" t="str">
            <v>OLIVEIRA DOS BREJINHOS</v>
          </cell>
          <cell r="D402" t="str">
            <v>292320</v>
          </cell>
          <cell r="F402">
            <v>8504940</v>
          </cell>
          <cell r="H402">
            <v>0</v>
          </cell>
        </row>
        <row r="403">
          <cell r="A403">
            <v>292335</v>
          </cell>
          <cell r="B403" t="str">
            <v>BA</v>
          </cell>
          <cell r="C403" t="str">
            <v>OUROLÂNDIA</v>
          </cell>
          <cell r="D403" t="str">
            <v>292335</v>
          </cell>
          <cell r="F403">
            <v>9781184</v>
          </cell>
          <cell r="H403">
            <v>4890592</v>
          </cell>
        </row>
        <row r="404">
          <cell r="A404">
            <v>292340</v>
          </cell>
          <cell r="B404" t="str">
            <v>BA</v>
          </cell>
          <cell r="C404" t="str">
            <v>PALMAS DE MONTE ALTO</v>
          </cell>
          <cell r="D404" t="str">
            <v>292340</v>
          </cell>
          <cell r="E404">
            <v>47133</v>
          </cell>
          <cell r="F404">
            <v>6505109</v>
          </cell>
          <cell r="G404">
            <v>45051</v>
          </cell>
          <cell r="H404">
            <v>3771400</v>
          </cell>
        </row>
        <row r="405">
          <cell r="A405">
            <v>292350</v>
          </cell>
          <cell r="B405" t="str">
            <v>BA</v>
          </cell>
          <cell r="C405" t="str">
            <v>PALMEIRAS</v>
          </cell>
          <cell r="D405" t="str">
            <v>292350</v>
          </cell>
          <cell r="F405">
            <v>7560</v>
          </cell>
          <cell r="H405">
            <v>3780</v>
          </cell>
        </row>
        <row r="406">
          <cell r="A406">
            <v>292360</v>
          </cell>
          <cell r="B406" t="str">
            <v>BA</v>
          </cell>
          <cell r="C406" t="str">
            <v>PARAMIRIM</v>
          </cell>
          <cell r="D406" t="str">
            <v>292360</v>
          </cell>
          <cell r="E406">
            <v>8045</v>
          </cell>
          <cell r="F406">
            <v>3293951</v>
          </cell>
          <cell r="G406">
            <v>6855</v>
          </cell>
          <cell r="H406">
            <v>1749112</v>
          </cell>
        </row>
        <row r="407">
          <cell r="A407">
            <v>292370</v>
          </cell>
          <cell r="B407" t="str">
            <v>BA</v>
          </cell>
          <cell r="C407" t="str">
            <v>PARATINGA</v>
          </cell>
          <cell r="D407" t="str">
            <v>292370</v>
          </cell>
          <cell r="F407">
            <v>17931992</v>
          </cell>
          <cell r="H407">
            <v>7652554</v>
          </cell>
        </row>
        <row r="408">
          <cell r="A408">
            <v>292380</v>
          </cell>
          <cell r="B408" t="str">
            <v>BA</v>
          </cell>
          <cell r="C408" t="str">
            <v>PARIPIRANGA</v>
          </cell>
          <cell r="D408" t="str">
            <v>292380</v>
          </cell>
          <cell r="E408">
            <v>86154</v>
          </cell>
          <cell r="F408">
            <v>17251109</v>
          </cell>
          <cell r="G408">
            <v>30041</v>
          </cell>
          <cell r="H408">
            <v>7781048</v>
          </cell>
        </row>
        <row r="409">
          <cell r="A409">
            <v>292390</v>
          </cell>
          <cell r="B409" t="str">
            <v>BA</v>
          </cell>
          <cell r="C409" t="str">
            <v>PAU BRASIL</v>
          </cell>
          <cell r="D409" t="str">
            <v>292390</v>
          </cell>
          <cell r="E409">
            <v>994</v>
          </cell>
          <cell r="F409">
            <v>27877920</v>
          </cell>
          <cell r="H409">
            <v>13938960</v>
          </cell>
        </row>
        <row r="410">
          <cell r="A410">
            <v>292400</v>
          </cell>
          <cell r="B410" t="str">
            <v>BA</v>
          </cell>
          <cell r="C410" t="str">
            <v>PAULO AFONSO</v>
          </cell>
          <cell r="D410" t="str">
            <v>292400</v>
          </cell>
          <cell r="E410">
            <v>46346</v>
          </cell>
          <cell r="F410">
            <v>1359262287</v>
          </cell>
          <cell r="G410">
            <v>97854</v>
          </cell>
          <cell r="H410">
            <v>688204762</v>
          </cell>
        </row>
        <row r="411">
          <cell r="A411">
            <v>292405</v>
          </cell>
          <cell r="B411" t="str">
            <v>BA</v>
          </cell>
          <cell r="C411" t="str">
            <v>PÉ DE SERRA</v>
          </cell>
          <cell r="D411" t="str">
            <v>292405</v>
          </cell>
          <cell r="F411">
            <v>40987940</v>
          </cell>
          <cell r="H411">
            <v>20493970</v>
          </cell>
        </row>
        <row r="412">
          <cell r="A412">
            <v>292410</v>
          </cell>
          <cell r="B412" t="str">
            <v>BA</v>
          </cell>
          <cell r="C412" t="str">
            <v>PEDRÃO</v>
          </cell>
          <cell r="D412" t="str">
            <v>292410</v>
          </cell>
          <cell r="E412">
            <v>3626</v>
          </cell>
          <cell r="F412">
            <v>10527719</v>
          </cell>
          <cell r="G412">
            <v>10817</v>
          </cell>
          <cell r="H412">
            <v>5157874</v>
          </cell>
        </row>
        <row r="413">
          <cell r="A413">
            <v>292430</v>
          </cell>
          <cell r="B413" t="str">
            <v>BA</v>
          </cell>
          <cell r="C413" t="str">
            <v>PIATÃ</v>
          </cell>
          <cell r="D413" t="str">
            <v>292430</v>
          </cell>
          <cell r="F413">
            <v>36424528</v>
          </cell>
          <cell r="H413">
            <v>18212264</v>
          </cell>
        </row>
        <row r="414">
          <cell r="A414">
            <v>292440</v>
          </cell>
          <cell r="B414" t="str">
            <v>BA</v>
          </cell>
          <cell r="C414" t="str">
            <v>PILÃO ARCADO</v>
          </cell>
          <cell r="D414" t="str">
            <v>292440</v>
          </cell>
          <cell r="F414">
            <v>83642748</v>
          </cell>
          <cell r="G414">
            <v>5664</v>
          </cell>
          <cell r="H414">
            <v>42105620</v>
          </cell>
        </row>
        <row r="415">
          <cell r="A415">
            <v>292460</v>
          </cell>
          <cell r="B415" t="str">
            <v>BA</v>
          </cell>
          <cell r="C415" t="str">
            <v>PINDOBAÇU</v>
          </cell>
          <cell r="D415" t="str">
            <v>292460</v>
          </cell>
          <cell r="E415">
            <v>6441</v>
          </cell>
          <cell r="F415">
            <v>33380421</v>
          </cell>
          <cell r="G415">
            <v>3955</v>
          </cell>
          <cell r="H415">
            <v>16326291</v>
          </cell>
        </row>
        <row r="416">
          <cell r="A416">
            <v>292465</v>
          </cell>
          <cell r="B416" t="str">
            <v>BA</v>
          </cell>
          <cell r="C416" t="str">
            <v>PINTADAS</v>
          </cell>
          <cell r="D416" t="str">
            <v>292465</v>
          </cell>
          <cell r="E416">
            <v>47433</v>
          </cell>
          <cell r="F416">
            <v>3840240</v>
          </cell>
          <cell r="G416">
            <v>27160</v>
          </cell>
          <cell r="H416">
            <v>1444627</v>
          </cell>
        </row>
        <row r="417">
          <cell r="A417">
            <v>292470</v>
          </cell>
          <cell r="B417" t="str">
            <v>BA</v>
          </cell>
          <cell r="C417" t="str">
            <v>PIRIPÁ</v>
          </cell>
          <cell r="D417" t="str">
            <v>292470</v>
          </cell>
          <cell r="E417">
            <v>18400</v>
          </cell>
          <cell r="F417">
            <v>45690738</v>
          </cell>
          <cell r="G417">
            <v>5604</v>
          </cell>
          <cell r="H417">
            <v>22968222</v>
          </cell>
        </row>
        <row r="418">
          <cell r="A418">
            <v>292480</v>
          </cell>
          <cell r="B418" t="str">
            <v>BA</v>
          </cell>
          <cell r="C418" t="str">
            <v>PIRITIBA</v>
          </cell>
          <cell r="D418" t="str">
            <v>292480</v>
          </cell>
          <cell r="E418">
            <v>62216</v>
          </cell>
          <cell r="F418">
            <v>5330471</v>
          </cell>
          <cell r="G418">
            <v>26447</v>
          </cell>
          <cell r="H418">
            <v>2444613</v>
          </cell>
        </row>
        <row r="419">
          <cell r="A419">
            <v>292490</v>
          </cell>
          <cell r="B419" t="str">
            <v>BA</v>
          </cell>
          <cell r="C419" t="str">
            <v>PLANALTINO</v>
          </cell>
          <cell r="D419" t="str">
            <v>292490</v>
          </cell>
          <cell r="F419">
            <v>35716520</v>
          </cell>
          <cell r="H419">
            <v>17858260</v>
          </cell>
        </row>
        <row r="420">
          <cell r="A420">
            <v>292500</v>
          </cell>
          <cell r="B420" t="str">
            <v>BA</v>
          </cell>
          <cell r="C420" t="str">
            <v>PLANALTO</v>
          </cell>
          <cell r="D420" t="str">
            <v>292500</v>
          </cell>
          <cell r="E420">
            <v>173841</v>
          </cell>
          <cell r="F420">
            <v>6414200</v>
          </cell>
          <cell r="G420">
            <v>89174</v>
          </cell>
          <cell r="H420">
            <v>2813474</v>
          </cell>
        </row>
        <row r="421">
          <cell r="A421">
            <v>292510</v>
          </cell>
          <cell r="B421" t="str">
            <v>BA</v>
          </cell>
          <cell r="C421" t="str">
            <v>POÇÕES</v>
          </cell>
          <cell r="D421" t="str">
            <v>292510</v>
          </cell>
          <cell r="E421">
            <v>238209</v>
          </cell>
          <cell r="F421">
            <v>54830098</v>
          </cell>
          <cell r="G421">
            <v>112269</v>
          </cell>
          <cell r="H421">
            <v>27762222</v>
          </cell>
        </row>
        <row r="422">
          <cell r="A422">
            <v>292525</v>
          </cell>
          <cell r="B422" t="str">
            <v>BA</v>
          </cell>
          <cell r="C422" t="str">
            <v>PONTO NOVO</v>
          </cell>
          <cell r="D422" t="str">
            <v>292525</v>
          </cell>
          <cell r="E422">
            <v>29136</v>
          </cell>
          <cell r="F422">
            <v>37748624</v>
          </cell>
          <cell r="G422">
            <v>17690</v>
          </cell>
          <cell r="H422">
            <v>21699376</v>
          </cell>
        </row>
        <row r="423">
          <cell r="A423">
            <v>292530</v>
          </cell>
          <cell r="B423" t="str">
            <v>BA</v>
          </cell>
          <cell r="C423" t="str">
            <v>PORTO SEGURO</v>
          </cell>
          <cell r="D423" t="str">
            <v>292530</v>
          </cell>
          <cell r="E423">
            <v>172114</v>
          </cell>
          <cell r="F423">
            <v>84856181</v>
          </cell>
          <cell r="G423">
            <v>121160</v>
          </cell>
          <cell r="H423">
            <v>37418140</v>
          </cell>
        </row>
        <row r="424">
          <cell r="A424">
            <v>292540</v>
          </cell>
          <cell r="B424" t="str">
            <v>BA</v>
          </cell>
          <cell r="C424" t="str">
            <v>POTIRAGUÁ</v>
          </cell>
          <cell r="D424" t="str">
            <v>292540</v>
          </cell>
          <cell r="E424">
            <v>1530</v>
          </cell>
          <cell r="F424">
            <v>10421340</v>
          </cell>
          <cell r="G424">
            <v>840</v>
          </cell>
          <cell r="H424">
            <v>5195100</v>
          </cell>
        </row>
        <row r="425">
          <cell r="A425">
            <v>292550</v>
          </cell>
          <cell r="B425" t="str">
            <v>BA</v>
          </cell>
          <cell r="C425" t="str">
            <v>PRADO</v>
          </cell>
          <cell r="D425" t="str">
            <v>292550</v>
          </cell>
          <cell r="F425">
            <v>2160984</v>
          </cell>
          <cell r="H425">
            <v>1080492</v>
          </cell>
        </row>
        <row r="426">
          <cell r="A426">
            <v>292560</v>
          </cell>
          <cell r="B426" t="str">
            <v>BA</v>
          </cell>
          <cell r="C426" t="str">
            <v>PRESIDENTE DUTRA</v>
          </cell>
          <cell r="D426" t="str">
            <v>292560</v>
          </cell>
          <cell r="F426">
            <v>5028800</v>
          </cell>
          <cell r="H426">
            <v>2514400</v>
          </cell>
        </row>
        <row r="427">
          <cell r="A427">
            <v>292570</v>
          </cell>
          <cell r="B427" t="str">
            <v>BA</v>
          </cell>
          <cell r="C427" t="str">
            <v>PRESIDENTE JÂNIO QUADROS</v>
          </cell>
          <cell r="D427" t="str">
            <v>292570</v>
          </cell>
          <cell r="F427">
            <v>38653384</v>
          </cell>
          <cell r="H427">
            <v>19326692</v>
          </cell>
        </row>
        <row r="428">
          <cell r="A428">
            <v>292575</v>
          </cell>
          <cell r="B428" t="str">
            <v>BA</v>
          </cell>
          <cell r="C428" t="str">
            <v>PRESIDENTE TANCREDO NEVES</v>
          </cell>
          <cell r="D428" t="str">
            <v>292575</v>
          </cell>
          <cell r="F428">
            <v>10055024</v>
          </cell>
          <cell r="H428">
            <v>5027512</v>
          </cell>
        </row>
        <row r="429">
          <cell r="A429">
            <v>292580</v>
          </cell>
          <cell r="B429" t="str">
            <v>BA</v>
          </cell>
          <cell r="C429" t="str">
            <v>QUEIMADAS</v>
          </cell>
          <cell r="D429" t="str">
            <v>292580</v>
          </cell>
          <cell r="E429">
            <v>50501</v>
          </cell>
          <cell r="F429">
            <v>2543329</v>
          </cell>
          <cell r="G429">
            <v>15776</v>
          </cell>
          <cell r="H429">
            <v>917333</v>
          </cell>
        </row>
        <row r="430">
          <cell r="A430">
            <v>292590</v>
          </cell>
          <cell r="B430" t="str">
            <v>BA</v>
          </cell>
          <cell r="C430" t="str">
            <v>QUIJINGUE</v>
          </cell>
          <cell r="D430" t="str">
            <v>292590</v>
          </cell>
          <cell r="E430">
            <v>267</v>
          </cell>
          <cell r="F430">
            <v>107871535</v>
          </cell>
          <cell r="G430">
            <v>389</v>
          </cell>
          <cell r="H430">
            <v>53767274</v>
          </cell>
        </row>
        <row r="431">
          <cell r="A431">
            <v>292593</v>
          </cell>
          <cell r="B431" t="str">
            <v>BA</v>
          </cell>
          <cell r="C431" t="str">
            <v>QUIXABEIRA</v>
          </cell>
          <cell r="D431" t="str">
            <v>292593</v>
          </cell>
          <cell r="E431">
            <v>73656</v>
          </cell>
          <cell r="F431">
            <v>39360668</v>
          </cell>
          <cell r="G431">
            <v>31211</v>
          </cell>
          <cell r="H431">
            <v>19608599</v>
          </cell>
        </row>
        <row r="432">
          <cell r="A432">
            <v>292595</v>
          </cell>
          <cell r="B432" t="str">
            <v>BA</v>
          </cell>
          <cell r="C432" t="str">
            <v>RAFAEL JAMBEIRO</v>
          </cell>
          <cell r="D432" t="str">
            <v>292595</v>
          </cell>
          <cell r="E432">
            <v>1130</v>
          </cell>
          <cell r="F432">
            <v>17173400</v>
          </cell>
          <cell r="H432">
            <v>7174160</v>
          </cell>
        </row>
        <row r="433">
          <cell r="A433">
            <v>292600</v>
          </cell>
          <cell r="B433" t="str">
            <v>BA</v>
          </cell>
          <cell r="C433" t="str">
            <v>REMANSO</v>
          </cell>
          <cell r="D433" t="str">
            <v>292600</v>
          </cell>
          <cell r="E433">
            <v>129448</v>
          </cell>
          <cell r="F433">
            <v>3602124513</v>
          </cell>
          <cell r="G433">
            <v>72336</v>
          </cell>
          <cell r="H433">
            <v>1801140101</v>
          </cell>
        </row>
        <row r="434">
          <cell r="A434">
            <v>292610</v>
          </cell>
          <cell r="B434" t="str">
            <v>BA</v>
          </cell>
          <cell r="C434" t="str">
            <v>RETIROLÂNDIA</v>
          </cell>
          <cell r="D434" t="str">
            <v>292610</v>
          </cell>
          <cell r="E434">
            <v>62368</v>
          </cell>
          <cell r="F434">
            <v>2264504</v>
          </cell>
          <cell r="G434">
            <v>38439</v>
          </cell>
          <cell r="H434">
            <v>570236</v>
          </cell>
        </row>
        <row r="435">
          <cell r="A435">
            <v>292620</v>
          </cell>
          <cell r="B435" t="str">
            <v>BA</v>
          </cell>
          <cell r="C435" t="str">
            <v>RIACHÃO DAS NEVES</v>
          </cell>
          <cell r="D435" t="str">
            <v>292620</v>
          </cell>
          <cell r="E435">
            <v>23876</v>
          </cell>
          <cell r="F435">
            <v>15531136</v>
          </cell>
          <cell r="G435">
            <v>8494</v>
          </cell>
          <cell r="H435">
            <v>7537251</v>
          </cell>
        </row>
        <row r="436">
          <cell r="A436">
            <v>292630</v>
          </cell>
          <cell r="B436" t="str">
            <v>BA</v>
          </cell>
          <cell r="C436" t="str">
            <v>RIACHÃO DO JACUÍPE</v>
          </cell>
          <cell r="D436" t="str">
            <v>292630</v>
          </cell>
          <cell r="F436">
            <v>16006648</v>
          </cell>
          <cell r="H436">
            <v>8003324</v>
          </cell>
        </row>
        <row r="437">
          <cell r="A437">
            <v>292640</v>
          </cell>
          <cell r="B437" t="str">
            <v>BA</v>
          </cell>
          <cell r="C437" t="str">
            <v>RIACHO DE SANTANA</v>
          </cell>
          <cell r="D437" t="str">
            <v>292640</v>
          </cell>
          <cell r="F437">
            <v>162207304</v>
          </cell>
          <cell r="H437">
            <v>81103652</v>
          </cell>
        </row>
        <row r="438">
          <cell r="A438">
            <v>292650</v>
          </cell>
          <cell r="B438" t="str">
            <v>BA</v>
          </cell>
          <cell r="C438" t="str">
            <v>RIBEIRA DO AMPARO</v>
          </cell>
          <cell r="D438" t="str">
            <v>292650</v>
          </cell>
          <cell r="F438">
            <v>13911716</v>
          </cell>
          <cell r="G438">
            <v>2880</v>
          </cell>
          <cell r="H438">
            <v>6935513</v>
          </cell>
        </row>
        <row r="439">
          <cell r="A439">
            <v>292665</v>
          </cell>
          <cell r="B439" t="str">
            <v>BA</v>
          </cell>
          <cell r="C439" t="str">
            <v>RIBEIRÃO DO LARGO</v>
          </cell>
          <cell r="D439" t="str">
            <v>292665</v>
          </cell>
          <cell r="E439">
            <v>1076</v>
          </cell>
          <cell r="F439">
            <v>3025060</v>
          </cell>
          <cell r="G439">
            <v>12415</v>
          </cell>
          <cell r="H439">
            <v>1850638</v>
          </cell>
        </row>
        <row r="440">
          <cell r="A440">
            <v>292670</v>
          </cell>
          <cell r="B440" t="str">
            <v>BA</v>
          </cell>
          <cell r="C440" t="str">
            <v>RIO DE CONTAS</v>
          </cell>
          <cell r="D440" t="str">
            <v>292670</v>
          </cell>
          <cell r="F440">
            <v>16386020</v>
          </cell>
          <cell r="H440">
            <v>8193010</v>
          </cell>
        </row>
        <row r="441">
          <cell r="A441">
            <v>292690</v>
          </cell>
          <cell r="B441" t="str">
            <v>BA</v>
          </cell>
          <cell r="C441" t="str">
            <v>RIO DO PIRES</v>
          </cell>
          <cell r="D441" t="str">
            <v>292690</v>
          </cell>
          <cell r="E441">
            <v>6037</v>
          </cell>
          <cell r="F441">
            <v>1804624</v>
          </cell>
          <cell r="G441">
            <v>5364</v>
          </cell>
          <cell r="H441">
            <v>948700</v>
          </cell>
        </row>
        <row r="442">
          <cell r="A442">
            <v>292700</v>
          </cell>
          <cell r="B442" t="str">
            <v>BA</v>
          </cell>
          <cell r="C442" t="str">
            <v>RIO REAL</v>
          </cell>
          <cell r="D442" t="str">
            <v>292700</v>
          </cell>
          <cell r="E442">
            <v>329086</v>
          </cell>
          <cell r="F442">
            <v>195821482</v>
          </cell>
          <cell r="G442">
            <v>62867</v>
          </cell>
          <cell r="H442">
            <v>96407221</v>
          </cell>
        </row>
        <row r="443">
          <cell r="A443">
            <v>292710</v>
          </cell>
          <cell r="B443" t="str">
            <v>BA</v>
          </cell>
          <cell r="C443" t="str">
            <v>RODELAS</v>
          </cell>
          <cell r="D443" t="str">
            <v>292710</v>
          </cell>
          <cell r="F443">
            <v>23062564</v>
          </cell>
          <cell r="H443">
            <v>11531282</v>
          </cell>
        </row>
        <row r="444">
          <cell r="A444">
            <v>292720</v>
          </cell>
          <cell r="B444" t="str">
            <v>BA</v>
          </cell>
          <cell r="C444" t="str">
            <v>RUY BARBOSA</v>
          </cell>
          <cell r="D444" t="str">
            <v>292720</v>
          </cell>
          <cell r="E444">
            <v>169818</v>
          </cell>
          <cell r="F444">
            <v>16522957</v>
          </cell>
          <cell r="G444">
            <v>130742</v>
          </cell>
          <cell r="H444">
            <v>10717648</v>
          </cell>
        </row>
        <row r="445">
          <cell r="A445">
            <v>292750</v>
          </cell>
          <cell r="B445" t="str">
            <v>BA</v>
          </cell>
          <cell r="C445" t="str">
            <v>SANTA BÁRBARA</v>
          </cell>
          <cell r="D445" t="str">
            <v>292750</v>
          </cell>
          <cell r="F445">
            <v>4241552</v>
          </cell>
          <cell r="H445">
            <v>2120776</v>
          </cell>
        </row>
        <row r="446">
          <cell r="A446">
            <v>292760</v>
          </cell>
          <cell r="B446" t="str">
            <v>BA</v>
          </cell>
          <cell r="C446" t="str">
            <v>SANTA BRÍGIDA</v>
          </cell>
          <cell r="D446" t="str">
            <v>292760</v>
          </cell>
          <cell r="E446">
            <v>28106</v>
          </cell>
          <cell r="F446">
            <v>10692372</v>
          </cell>
          <cell r="G446">
            <v>668</v>
          </cell>
          <cell r="H446">
            <v>6858940</v>
          </cell>
        </row>
        <row r="447">
          <cell r="A447">
            <v>292770</v>
          </cell>
          <cell r="B447" t="str">
            <v>BA</v>
          </cell>
          <cell r="C447" t="str">
            <v>SANTA CRUZ CABRÁLIA</v>
          </cell>
          <cell r="D447" t="str">
            <v>292770</v>
          </cell>
          <cell r="E447">
            <v>28607</v>
          </cell>
          <cell r="F447">
            <v>11246759</v>
          </cell>
          <cell r="G447">
            <v>12362</v>
          </cell>
          <cell r="H447">
            <v>4852415</v>
          </cell>
        </row>
        <row r="448">
          <cell r="A448">
            <v>292780</v>
          </cell>
          <cell r="B448" t="str">
            <v>BA</v>
          </cell>
          <cell r="C448" t="str">
            <v>SANTA CRUZ DA VITÓRIA</v>
          </cell>
          <cell r="D448" t="str">
            <v>292780</v>
          </cell>
          <cell r="E448">
            <v>81562</v>
          </cell>
          <cell r="F448">
            <v>3276290</v>
          </cell>
          <cell r="G448">
            <v>35061</v>
          </cell>
          <cell r="H448">
            <v>1499555</v>
          </cell>
        </row>
        <row r="449">
          <cell r="A449">
            <v>292790</v>
          </cell>
          <cell r="B449" t="str">
            <v>BA</v>
          </cell>
          <cell r="C449" t="str">
            <v>SANTA INÊS</v>
          </cell>
          <cell r="D449" t="str">
            <v>292790</v>
          </cell>
          <cell r="E449">
            <v>24790</v>
          </cell>
          <cell r="F449">
            <v>3693142</v>
          </cell>
          <cell r="G449">
            <v>14340</v>
          </cell>
          <cell r="H449">
            <v>2242474</v>
          </cell>
        </row>
        <row r="450">
          <cell r="A450">
            <v>292805</v>
          </cell>
          <cell r="B450" t="str">
            <v>BA</v>
          </cell>
          <cell r="C450" t="str">
            <v>SANTA LUZIA</v>
          </cell>
          <cell r="D450" t="str">
            <v>292805</v>
          </cell>
          <cell r="E450">
            <v>10385</v>
          </cell>
          <cell r="F450">
            <v>15684939</v>
          </cell>
          <cell r="G450">
            <v>4935</v>
          </cell>
          <cell r="H450">
            <v>8611428</v>
          </cell>
        </row>
        <row r="451">
          <cell r="A451">
            <v>292850</v>
          </cell>
          <cell r="B451" t="str">
            <v>BA</v>
          </cell>
          <cell r="C451" t="str">
            <v>SANTA TERESINHA</v>
          </cell>
          <cell r="D451" t="str">
            <v>292850</v>
          </cell>
          <cell r="F451">
            <v>17168648</v>
          </cell>
          <cell r="H451">
            <v>8584324</v>
          </cell>
        </row>
        <row r="452">
          <cell r="A452">
            <v>292800</v>
          </cell>
          <cell r="B452" t="str">
            <v>BA</v>
          </cell>
          <cell r="C452" t="str">
            <v>SANTALUZ</v>
          </cell>
          <cell r="D452" t="str">
            <v>292800</v>
          </cell>
          <cell r="E452">
            <v>65333</v>
          </cell>
          <cell r="F452">
            <v>57708386</v>
          </cell>
          <cell r="G452">
            <v>30749</v>
          </cell>
          <cell r="H452">
            <v>28440214</v>
          </cell>
        </row>
        <row r="453">
          <cell r="A453">
            <v>292830</v>
          </cell>
          <cell r="B453" t="str">
            <v>BA</v>
          </cell>
          <cell r="C453" t="str">
            <v>SANTANÓPOLIS</v>
          </cell>
          <cell r="D453" t="str">
            <v>292830</v>
          </cell>
          <cell r="E453">
            <v>20317</v>
          </cell>
          <cell r="F453">
            <v>12346231</v>
          </cell>
          <cell r="G453">
            <v>12764</v>
          </cell>
          <cell r="H453">
            <v>5938691</v>
          </cell>
        </row>
        <row r="454">
          <cell r="A454">
            <v>292860</v>
          </cell>
          <cell r="B454" t="str">
            <v>BA</v>
          </cell>
          <cell r="C454" t="str">
            <v>SANTO AMARO</v>
          </cell>
          <cell r="D454" t="str">
            <v>292860</v>
          </cell>
          <cell r="F454">
            <v>13072864</v>
          </cell>
          <cell r="H454">
            <v>6536432</v>
          </cell>
        </row>
        <row r="455">
          <cell r="A455">
            <v>292870</v>
          </cell>
          <cell r="B455" t="str">
            <v>BA</v>
          </cell>
          <cell r="C455" t="str">
            <v>SANTO ANTÔNIO DE JESUS</v>
          </cell>
          <cell r="D455" t="str">
            <v>292870</v>
          </cell>
          <cell r="F455">
            <v>156702378</v>
          </cell>
          <cell r="H455">
            <v>76450297</v>
          </cell>
        </row>
        <row r="456">
          <cell r="A456">
            <v>292880</v>
          </cell>
          <cell r="B456" t="str">
            <v>BA</v>
          </cell>
          <cell r="C456" t="str">
            <v>SANTO ESTÊVÃO</v>
          </cell>
          <cell r="D456" t="str">
            <v>292880</v>
          </cell>
          <cell r="F456">
            <v>15310652</v>
          </cell>
          <cell r="H456">
            <v>7655326</v>
          </cell>
        </row>
        <row r="457">
          <cell r="A457">
            <v>292890</v>
          </cell>
          <cell r="B457" t="str">
            <v>BA</v>
          </cell>
          <cell r="C457" t="str">
            <v>SÃO DESIDÉRIO</v>
          </cell>
          <cell r="D457" t="str">
            <v>292890</v>
          </cell>
          <cell r="E457">
            <v>109130</v>
          </cell>
          <cell r="F457">
            <v>13410926</v>
          </cell>
          <cell r="G457">
            <v>54938</v>
          </cell>
          <cell r="H457">
            <v>5321873</v>
          </cell>
        </row>
        <row r="458">
          <cell r="A458">
            <v>292895</v>
          </cell>
          <cell r="B458" t="str">
            <v>BA</v>
          </cell>
          <cell r="C458" t="str">
            <v>SÃO DOMINGOS</v>
          </cell>
          <cell r="D458" t="str">
            <v>292895</v>
          </cell>
          <cell r="E458">
            <v>29245</v>
          </cell>
          <cell r="F458">
            <v>17749281</v>
          </cell>
          <cell r="G458">
            <v>29219</v>
          </cell>
          <cell r="H458">
            <v>9238119</v>
          </cell>
        </row>
        <row r="459">
          <cell r="A459">
            <v>292910</v>
          </cell>
          <cell r="B459" t="str">
            <v>BA</v>
          </cell>
          <cell r="C459" t="str">
            <v>SÃO FELIPE</v>
          </cell>
          <cell r="D459" t="str">
            <v>292910</v>
          </cell>
          <cell r="F459">
            <v>86632952</v>
          </cell>
          <cell r="H459">
            <v>43316476</v>
          </cell>
        </row>
        <row r="460">
          <cell r="A460">
            <v>292900</v>
          </cell>
          <cell r="B460" t="str">
            <v>BA</v>
          </cell>
          <cell r="C460" t="str">
            <v>SÃO FÉLIX</v>
          </cell>
          <cell r="D460" t="str">
            <v>292900</v>
          </cell>
          <cell r="E460">
            <v>75671</v>
          </cell>
          <cell r="F460">
            <v>20132291</v>
          </cell>
          <cell r="G460">
            <v>48166</v>
          </cell>
          <cell r="H460">
            <v>9910222</v>
          </cell>
        </row>
        <row r="461">
          <cell r="A461">
            <v>292905</v>
          </cell>
          <cell r="B461" t="str">
            <v>BA</v>
          </cell>
          <cell r="C461" t="str">
            <v>SÃO FÉLIX DO CORIBE</v>
          </cell>
          <cell r="D461" t="str">
            <v>292905</v>
          </cell>
          <cell r="E461">
            <v>97</v>
          </cell>
          <cell r="F461">
            <v>30052330</v>
          </cell>
          <cell r="G461">
            <v>227</v>
          </cell>
          <cell r="H461">
            <v>15109311</v>
          </cell>
        </row>
        <row r="462">
          <cell r="A462">
            <v>292920</v>
          </cell>
          <cell r="B462" t="str">
            <v>BA</v>
          </cell>
          <cell r="C462" t="str">
            <v>SÃO FRANCISCO DO CONDE</v>
          </cell>
          <cell r="D462" t="str">
            <v>292920</v>
          </cell>
          <cell r="E462">
            <v>3196</v>
          </cell>
          <cell r="F462">
            <v>134929680</v>
          </cell>
          <cell r="G462">
            <v>467</v>
          </cell>
          <cell r="H462">
            <v>75793937</v>
          </cell>
        </row>
        <row r="463">
          <cell r="A463">
            <v>292925</v>
          </cell>
          <cell r="B463" t="str">
            <v>BA</v>
          </cell>
          <cell r="C463" t="str">
            <v>SÃO GABRIEL</v>
          </cell>
          <cell r="D463" t="str">
            <v>292925</v>
          </cell>
          <cell r="F463">
            <v>51647216</v>
          </cell>
          <cell r="H463">
            <v>26610822</v>
          </cell>
        </row>
        <row r="464">
          <cell r="A464">
            <v>292937</v>
          </cell>
          <cell r="B464" t="str">
            <v>BA</v>
          </cell>
          <cell r="C464" t="str">
            <v>SÃO JOSÉ DO JACUÍPE</v>
          </cell>
          <cell r="D464" t="str">
            <v>292937</v>
          </cell>
          <cell r="E464">
            <v>16783</v>
          </cell>
          <cell r="F464">
            <v>27461138</v>
          </cell>
          <cell r="G464">
            <v>4945</v>
          </cell>
          <cell r="H464">
            <v>15538400</v>
          </cell>
        </row>
        <row r="465">
          <cell r="A465">
            <v>292940</v>
          </cell>
          <cell r="B465" t="str">
            <v>BA</v>
          </cell>
          <cell r="C465" t="str">
            <v>SÃO MIGUEL DAS MATAS</v>
          </cell>
          <cell r="D465" t="str">
            <v>292940</v>
          </cell>
          <cell r="F465">
            <v>5899628</v>
          </cell>
          <cell r="H465">
            <v>2949814</v>
          </cell>
        </row>
        <row r="466">
          <cell r="A466">
            <v>292960</v>
          </cell>
          <cell r="B466" t="str">
            <v>BA</v>
          </cell>
          <cell r="C466" t="str">
            <v>SAPEAÇU</v>
          </cell>
          <cell r="D466" t="str">
            <v>292960</v>
          </cell>
          <cell r="F466">
            <v>20402284</v>
          </cell>
          <cell r="H466">
            <v>10201142</v>
          </cell>
        </row>
        <row r="467">
          <cell r="A467">
            <v>292970</v>
          </cell>
          <cell r="B467" t="str">
            <v>BA</v>
          </cell>
          <cell r="C467" t="str">
            <v>SÁTIRO DIAS</v>
          </cell>
          <cell r="D467" t="str">
            <v>292970</v>
          </cell>
          <cell r="F467">
            <v>25658584</v>
          </cell>
          <cell r="H467">
            <v>12829292</v>
          </cell>
        </row>
        <row r="468">
          <cell r="A468">
            <v>292975</v>
          </cell>
          <cell r="B468" t="str">
            <v>BA</v>
          </cell>
          <cell r="C468" t="str">
            <v>SAUBARA</v>
          </cell>
          <cell r="D468" t="str">
            <v>292975</v>
          </cell>
          <cell r="F468">
            <v>1426404</v>
          </cell>
          <cell r="H468">
            <v>713202</v>
          </cell>
        </row>
        <row r="469">
          <cell r="A469">
            <v>292980</v>
          </cell>
          <cell r="B469" t="str">
            <v>BA</v>
          </cell>
          <cell r="C469" t="str">
            <v>SAÚDE</v>
          </cell>
          <cell r="D469" t="str">
            <v>292980</v>
          </cell>
          <cell r="E469">
            <v>21150</v>
          </cell>
          <cell r="F469">
            <v>735141681</v>
          </cell>
          <cell r="G469">
            <v>13213</v>
          </cell>
          <cell r="H469">
            <v>367345154</v>
          </cell>
        </row>
        <row r="470">
          <cell r="A470">
            <v>292990</v>
          </cell>
          <cell r="B470" t="str">
            <v>BA</v>
          </cell>
          <cell r="C470" t="str">
            <v>SEABRA</v>
          </cell>
          <cell r="D470" t="str">
            <v>292990</v>
          </cell>
          <cell r="E470">
            <v>271743</v>
          </cell>
          <cell r="F470">
            <v>19978220</v>
          </cell>
          <cell r="G470">
            <v>178760</v>
          </cell>
          <cell r="H470">
            <v>11106474</v>
          </cell>
        </row>
        <row r="471">
          <cell r="A471">
            <v>293000</v>
          </cell>
          <cell r="B471" t="str">
            <v>BA</v>
          </cell>
          <cell r="C471" t="str">
            <v>SEBASTIÃO LARANJEIRAS</v>
          </cell>
          <cell r="D471" t="str">
            <v>293000</v>
          </cell>
          <cell r="E471">
            <v>53904</v>
          </cell>
          <cell r="F471">
            <v>15154916</v>
          </cell>
          <cell r="G471">
            <v>26606</v>
          </cell>
          <cell r="H471">
            <v>8272155</v>
          </cell>
        </row>
        <row r="472">
          <cell r="A472">
            <v>293010</v>
          </cell>
          <cell r="B472" t="str">
            <v>BA</v>
          </cell>
          <cell r="C472" t="str">
            <v>SENHOR DO BONFIM</v>
          </cell>
          <cell r="D472" t="str">
            <v>293010</v>
          </cell>
          <cell r="E472">
            <v>214527</v>
          </cell>
          <cell r="F472">
            <v>73598852</v>
          </cell>
          <cell r="G472">
            <v>141068</v>
          </cell>
          <cell r="H472">
            <v>44568796</v>
          </cell>
        </row>
        <row r="473">
          <cell r="A473">
            <v>293015</v>
          </cell>
          <cell r="B473" t="str">
            <v>BA</v>
          </cell>
          <cell r="C473" t="str">
            <v>SERRA DO RAMALHO</v>
          </cell>
          <cell r="D473" t="str">
            <v>293015</v>
          </cell>
          <cell r="F473">
            <v>14898268</v>
          </cell>
          <cell r="H473">
            <v>7449134</v>
          </cell>
        </row>
        <row r="474">
          <cell r="A474">
            <v>293030</v>
          </cell>
          <cell r="B474" t="str">
            <v>BA</v>
          </cell>
          <cell r="C474" t="str">
            <v>SERRA DOURADA</v>
          </cell>
          <cell r="D474" t="str">
            <v>293030</v>
          </cell>
          <cell r="F474">
            <v>211843968</v>
          </cell>
          <cell r="H474">
            <v>105921984</v>
          </cell>
        </row>
        <row r="475">
          <cell r="A475">
            <v>293040</v>
          </cell>
          <cell r="B475" t="str">
            <v>BA</v>
          </cell>
          <cell r="C475" t="str">
            <v>SERRA PRETA</v>
          </cell>
          <cell r="D475" t="str">
            <v>293040</v>
          </cell>
          <cell r="F475">
            <v>10024364</v>
          </cell>
          <cell r="H475">
            <v>5012182</v>
          </cell>
        </row>
        <row r="476">
          <cell r="A476">
            <v>293050</v>
          </cell>
          <cell r="B476" t="str">
            <v>BA</v>
          </cell>
          <cell r="C476" t="str">
            <v>SERRINHA</v>
          </cell>
          <cell r="D476" t="str">
            <v>293050</v>
          </cell>
          <cell r="F476">
            <v>66793072</v>
          </cell>
          <cell r="H476">
            <v>38378396</v>
          </cell>
        </row>
        <row r="477">
          <cell r="A477">
            <v>293060</v>
          </cell>
          <cell r="B477" t="str">
            <v>BA</v>
          </cell>
          <cell r="C477" t="str">
            <v>SERROLÂNDIA</v>
          </cell>
          <cell r="D477" t="str">
            <v>293060</v>
          </cell>
          <cell r="E477">
            <v>54332</v>
          </cell>
          <cell r="F477">
            <v>25198567</v>
          </cell>
          <cell r="G477">
            <v>25193</v>
          </cell>
          <cell r="H477">
            <v>12315312</v>
          </cell>
        </row>
        <row r="478">
          <cell r="A478">
            <v>293075</v>
          </cell>
          <cell r="B478" t="str">
            <v>BA</v>
          </cell>
          <cell r="C478" t="str">
            <v>SÍTIO DO MATO</v>
          </cell>
          <cell r="D478" t="str">
            <v>293075</v>
          </cell>
          <cell r="E478">
            <v>3570</v>
          </cell>
          <cell r="F478">
            <v>3484250</v>
          </cell>
          <cell r="G478">
            <v>1648</v>
          </cell>
          <cell r="H478">
            <v>1651480</v>
          </cell>
        </row>
        <row r="479">
          <cell r="A479">
            <v>293077</v>
          </cell>
          <cell r="B479" t="str">
            <v>BA</v>
          </cell>
          <cell r="C479" t="str">
            <v>SOBRADINHO</v>
          </cell>
          <cell r="D479" t="str">
            <v>293077</v>
          </cell>
          <cell r="E479">
            <v>1068</v>
          </cell>
          <cell r="F479">
            <v>65437360</v>
          </cell>
          <cell r="G479">
            <v>60</v>
          </cell>
          <cell r="H479">
            <v>33535428</v>
          </cell>
        </row>
        <row r="480">
          <cell r="A480">
            <v>293080</v>
          </cell>
          <cell r="B480" t="str">
            <v>BA</v>
          </cell>
          <cell r="C480" t="str">
            <v>SOUTO SOARES</v>
          </cell>
          <cell r="D480" t="str">
            <v>293080</v>
          </cell>
          <cell r="E480">
            <v>38039</v>
          </cell>
          <cell r="F480">
            <v>43571886</v>
          </cell>
          <cell r="G480">
            <v>32220</v>
          </cell>
          <cell r="H480">
            <v>24157787</v>
          </cell>
        </row>
        <row r="481">
          <cell r="A481">
            <v>293090</v>
          </cell>
          <cell r="B481" t="str">
            <v>BA</v>
          </cell>
          <cell r="C481" t="str">
            <v>TABOCAS DO BREJO VELHO</v>
          </cell>
          <cell r="D481" t="str">
            <v>293090</v>
          </cell>
          <cell r="E481">
            <v>7443</v>
          </cell>
          <cell r="F481">
            <v>121515610</v>
          </cell>
          <cell r="G481">
            <v>8967</v>
          </cell>
          <cell r="H481">
            <v>60634546</v>
          </cell>
        </row>
        <row r="482">
          <cell r="A482">
            <v>293100</v>
          </cell>
          <cell r="B482" t="str">
            <v>BA</v>
          </cell>
          <cell r="C482" t="str">
            <v>TANHAÇU</v>
          </cell>
          <cell r="D482" t="str">
            <v>293100</v>
          </cell>
          <cell r="F482">
            <v>9459576</v>
          </cell>
          <cell r="H482">
            <v>4729788</v>
          </cell>
        </row>
        <row r="483">
          <cell r="A483">
            <v>293110</v>
          </cell>
          <cell r="B483" t="str">
            <v>BA</v>
          </cell>
          <cell r="C483" t="str">
            <v>TANQUINHO</v>
          </cell>
          <cell r="D483" t="str">
            <v>293110</v>
          </cell>
          <cell r="E483">
            <v>1680</v>
          </cell>
          <cell r="F483">
            <v>6770498</v>
          </cell>
          <cell r="G483">
            <v>998</v>
          </cell>
          <cell r="H483">
            <v>3371178</v>
          </cell>
        </row>
        <row r="484">
          <cell r="A484">
            <v>293120</v>
          </cell>
          <cell r="B484" t="str">
            <v>BA</v>
          </cell>
          <cell r="C484" t="str">
            <v>TAPEROÁ</v>
          </cell>
          <cell r="D484" t="str">
            <v>293120</v>
          </cell>
          <cell r="F484">
            <v>8532048</v>
          </cell>
          <cell r="H484">
            <v>4266024</v>
          </cell>
        </row>
        <row r="485">
          <cell r="A485">
            <v>293130</v>
          </cell>
          <cell r="B485" t="str">
            <v>BA</v>
          </cell>
          <cell r="C485" t="str">
            <v>TAPIRAMUTÁ</v>
          </cell>
          <cell r="D485" t="str">
            <v>293130</v>
          </cell>
          <cell r="F485">
            <v>51092272</v>
          </cell>
          <cell r="H485">
            <v>25546136</v>
          </cell>
        </row>
        <row r="486">
          <cell r="A486">
            <v>293135</v>
          </cell>
          <cell r="B486" t="str">
            <v>BA</v>
          </cell>
          <cell r="C486" t="str">
            <v>TEIXEIRA DE FREITAS</v>
          </cell>
          <cell r="D486" t="str">
            <v>293135</v>
          </cell>
          <cell r="F486">
            <v>255847732</v>
          </cell>
          <cell r="H486">
            <v>127923866</v>
          </cell>
        </row>
        <row r="487">
          <cell r="A487">
            <v>293140</v>
          </cell>
          <cell r="B487" t="str">
            <v>BA</v>
          </cell>
          <cell r="C487" t="str">
            <v>TEODORO SAMPAIO</v>
          </cell>
          <cell r="D487" t="str">
            <v>293140</v>
          </cell>
          <cell r="F487">
            <v>5439344</v>
          </cell>
          <cell r="H487">
            <v>3013323</v>
          </cell>
        </row>
        <row r="488">
          <cell r="A488">
            <v>293150</v>
          </cell>
          <cell r="B488" t="str">
            <v>BA</v>
          </cell>
          <cell r="C488" t="str">
            <v>TEOFILÂNDIA</v>
          </cell>
          <cell r="D488" t="str">
            <v>293150</v>
          </cell>
          <cell r="F488">
            <v>4759468</v>
          </cell>
          <cell r="H488">
            <v>2379734</v>
          </cell>
        </row>
        <row r="489">
          <cell r="A489">
            <v>293160</v>
          </cell>
          <cell r="B489" t="str">
            <v>BA</v>
          </cell>
          <cell r="C489" t="str">
            <v>TEOLÂNDIA</v>
          </cell>
          <cell r="D489" t="str">
            <v>293160</v>
          </cell>
          <cell r="E489">
            <v>3745</v>
          </cell>
          <cell r="F489">
            <v>15751616</v>
          </cell>
          <cell r="G489">
            <v>8222</v>
          </cell>
          <cell r="H489">
            <v>7015109</v>
          </cell>
        </row>
        <row r="490">
          <cell r="A490">
            <v>293180</v>
          </cell>
          <cell r="B490" t="str">
            <v>BA</v>
          </cell>
          <cell r="C490" t="str">
            <v>TREMEDAL</v>
          </cell>
          <cell r="D490" t="str">
            <v>293180</v>
          </cell>
          <cell r="E490">
            <v>59452</v>
          </cell>
          <cell r="F490">
            <v>27865306</v>
          </cell>
          <cell r="G490">
            <v>14757</v>
          </cell>
          <cell r="H490">
            <v>13773951</v>
          </cell>
        </row>
        <row r="491">
          <cell r="A491">
            <v>293190</v>
          </cell>
          <cell r="B491" t="str">
            <v>BA</v>
          </cell>
          <cell r="C491" t="str">
            <v>TUCANO</v>
          </cell>
          <cell r="D491" t="str">
            <v>293190</v>
          </cell>
          <cell r="F491">
            <v>4889528</v>
          </cell>
          <cell r="H491">
            <v>2444764</v>
          </cell>
        </row>
        <row r="492">
          <cell r="A492">
            <v>293200</v>
          </cell>
          <cell r="B492" t="str">
            <v>BA</v>
          </cell>
          <cell r="C492" t="str">
            <v>UAUÁ</v>
          </cell>
          <cell r="D492" t="str">
            <v>293200</v>
          </cell>
          <cell r="F492">
            <v>20785240</v>
          </cell>
          <cell r="H492">
            <v>10392620</v>
          </cell>
        </row>
        <row r="493">
          <cell r="A493">
            <v>293210</v>
          </cell>
          <cell r="B493" t="str">
            <v>BA</v>
          </cell>
          <cell r="C493" t="str">
            <v>UBAÍRA</v>
          </cell>
          <cell r="D493" t="str">
            <v>293210</v>
          </cell>
          <cell r="F493">
            <v>8577828</v>
          </cell>
          <cell r="H493">
            <v>4288914</v>
          </cell>
        </row>
        <row r="494">
          <cell r="A494">
            <v>293220</v>
          </cell>
          <cell r="B494" t="str">
            <v>BA</v>
          </cell>
          <cell r="C494" t="str">
            <v>UBAITABA</v>
          </cell>
          <cell r="D494" t="str">
            <v>293220</v>
          </cell>
          <cell r="F494">
            <v>75677084</v>
          </cell>
          <cell r="H494">
            <v>37838542</v>
          </cell>
        </row>
        <row r="495">
          <cell r="A495">
            <v>293230</v>
          </cell>
          <cell r="B495" t="str">
            <v>BA</v>
          </cell>
          <cell r="C495" t="str">
            <v>UBATÃ</v>
          </cell>
          <cell r="D495" t="str">
            <v>293230</v>
          </cell>
          <cell r="E495">
            <v>67151</v>
          </cell>
          <cell r="F495">
            <v>24218811</v>
          </cell>
          <cell r="G495">
            <v>85450</v>
          </cell>
          <cell r="H495">
            <v>13441922</v>
          </cell>
        </row>
        <row r="496">
          <cell r="A496">
            <v>293240</v>
          </cell>
          <cell r="B496" t="str">
            <v>BA</v>
          </cell>
          <cell r="C496" t="str">
            <v>UIBAÍ</v>
          </cell>
          <cell r="D496" t="str">
            <v>293240</v>
          </cell>
          <cell r="E496">
            <v>67595</v>
          </cell>
          <cell r="F496">
            <v>6427649</v>
          </cell>
          <cell r="G496">
            <v>49107</v>
          </cell>
          <cell r="H496">
            <v>4485129</v>
          </cell>
        </row>
        <row r="497">
          <cell r="A497">
            <v>293250</v>
          </cell>
          <cell r="B497" t="str">
            <v>BA</v>
          </cell>
          <cell r="C497" t="str">
            <v>UNA</v>
          </cell>
          <cell r="D497" t="str">
            <v>293250</v>
          </cell>
          <cell r="F497">
            <v>8358560</v>
          </cell>
          <cell r="H497">
            <v>4179280</v>
          </cell>
        </row>
        <row r="498">
          <cell r="A498">
            <v>293260</v>
          </cell>
          <cell r="B498" t="str">
            <v>BA</v>
          </cell>
          <cell r="C498" t="str">
            <v>URANDI</v>
          </cell>
          <cell r="D498" t="str">
            <v>293260</v>
          </cell>
          <cell r="F498">
            <v>32962356</v>
          </cell>
          <cell r="H498">
            <v>16481178</v>
          </cell>
        </row>
        <row r="499">
          <cell r="A499">
            <v>293280</v>
          </cell>
          <cell r="B499" t="str">
            <v>BA</v>
          </cell>
          <cell r="C499" t="str">
            <v>UTINGA</v>
          </cell>
          <cell r="D499" t="str">
            <v>293280</v>
          </cell>
          <cell r="E499">
            <v>13307</v>
          </cell>
          <cell r="F499">
            <v>1303333</v>
          </cell>
          <cell r="G499">
            <v>6830</v>
          </cell>
          <cell r="H499">
            <v>593442</v>
          </cell>
        </row>
        <row r="500">
          <cell r="A500">
            <v>293290</v>
          </cell>
          <cell r="B500" t="str">
            <v>BA</v>
          </cell>
          <cell r="C500" t="str">
            <v>VALENÇA</v>
          </cell>
          <cell r="D500" t="str">
            <v>293290</v>
          </cell>
          <cell r="F500">
            <v>42511217</v>
          </cell>
          <cell r="H500">
            <v>25025587</v>
          </cell>
        </row>
        <row r="501">
          <cell r="A501">
            <v>293305</v>
          </cell>
          <cell r="B501" t="str">
            <v>BA</v>
          </cell>
          <cell r="C501" t="str">
            <v>VÁRZEA DA ROÇA</v>
          </cell>
          <cell r="D501" t="str">
            <v>293305</v>
          </cell>
          <cell r="E501">
            <v>66619</v>
          </cell>
          <cell r="F501">
            <v>13869325</v>
          </cell>
          <cell r="G501">
            <v>40037</v>
          </cell>
          <cell r="H501">
            <v>7933018</v>
          </cell>
        </row>
        <row r="502">
          <cell r="A502">
            <v>293310</v>
          </cell>
          <cell r="B502" t="str">
            <v>BA</v>
          </cell>
          <cell r="C502" t="str">
            <v>VÁRZEA DO POÇO</v>
          </cell>
          <cell r="D502" t="str">
            <v>293310</v>
          </cell>
          <cell r="E502">
            <v>61925</v>
          </cell>
          <cell r="F502">
            <v>20149982</v>
          </cell>
          <cell r="G502">
            <v>44900</v>
          </cell>
          <cell r="H502">
            <v>11060785</v>
          </cell>
        </row>
        <row r="503">
          <cell r="A503">
            <v>293315</v>
          </cell>
          <cell r="B503" t="str">
            <v>BA</v>
          </cell>
          <cell r="C503" t="str">
            <v>VÁRZEA NOVA</v>
          </cell>
          <cell r="D503" t="str">
            <v>293315</v>
          </cell>
          <cell r="E503">
            <v>80363</v>
          </cell>
          <cell r="F503">
            <v>3109547</v>
          </cell>
          <cell r="G503">
            <v>21045</v>
          </cell>
          <cell r="H503">
            <v>1260158</v>
          </cell>
        </row>
        <row r="504">
          <cell r="A504">
            <v>293317</v>
          </cell>
          <cell r="B504" t="str">
            <v>BA</v>
          </cell>
          <cell r="C504" t="str">
            <v>VARZEDO</v>
          </cell>
          <cell r="D504" t="str">
            <v>293317</v>
          </cell>
          <cell r="E504">
            <v>32663</v>
          </cell>
          <cell r="F504">
            <v>7974890</v>
          </cell>
          <cell r="G504">
            <v>11933</v>
          </cell>
          <cell r="H504">
            <v>4168427</v>
          </cell>
        </row>
        <row r="505">
          <cell r="A505">
            <v>293320</v>
          </cell>
          <cell r="B505" t="str">
            <v>BA</v>
          </cell>
          <cell r="C505" t="str">
            <v>VERA CRUZ</v>
          </cell>
          <cell r="D505" t="str">
            <v>293320</v>
          </cell>
          <cell r="F505">
            <v>10504956</v>
          </cell>
          <cell r="H505">
            <v>5252478</v>
          </cell>
        </row>
        <row r="506">
          <cell r="A506">
            <v>293330</v>
          </cell>
          <cell r="B506" t="str">
            <v>BA</v>
          </cell>
          <cell r="C506" t="str">
            <v>VITÓRIA DA CONQUISTA</v>
          </cell>
          <cell r="D506" t="str">
            <v>293330</v>
          </cell>
          <cell r="E506">
            <v>2280837</v>
          </cell>
          <cell r="F506">
            <v>315469630</v>
          </cell>
          <cell r="G506">
            <v>1339346</v>
          </cell>
          <cell r="H506">
            <v>130075729</v>
          </cell>
        </row>
        <row r="507">
          <cell r="A507">
            <v>293340</v>
          </cell>
          <cell r="B507" t="str">
            <v>BA</v>
          </cell>
          <cell r="C507" t="str">
            <v>WAGNER</v>
          </cell>
          <cell r="D507" t="str">
            <v>293340</v>
          </cell>
          <cell r="F507">
            <v>2264164</v>
          </cell>
          <cell r="H507">
            <v>1132082</v>
          </cell>
        </row>
        <row r="508">
          <cell r="A508">
            <v>293345</v>
          </cell>
          <cell r="B508" t="str">
            <v>BA</v>
          </cell>
          <cell r="C508" t="str">
            <v>WANDERLEY</v>
          </cell>
          <cell r="D508" t="str">
            <v>293345</v>
          </cell>
          <cell r="E508">
            <v>14612</v>
          </cell>
          <cell r="F508">
            <v>2724813</v>
          </cell>
          <cell r="G508">
            <v>580</v>
          </cell>
          <cell r="H508">
            <v>1506914</v>
          </cell>
        </row>
        <row r="509">
          <cell r="A509">
            <v>293360</v>
          </cell>
          <cell r="B509" t="str">
            <v>BA</v>
          </cell>
          <cell r="C509" t="str">
            <v>XIQUE-XIQUE</v>
          </cell>
          <cell r="D509" t="str">
            <v>293360</v>
          </cell>
          <cell r="F509">
            <v>2544276</v>
          </cell>
          <cell r="H509">
            <v>1272138</v>
          </cell>
        </row>
        <row r="510">
          <cell r="A510">
            <v>230010</v>
          </cell>
          <cell r="B510" t="str">
            <v>CE</v>
          </cell>
          <cell r="C510" t="str">
            <v>ABAIARA</v>
          </cell>
          <cell r="D510" t="str">
            <v>230010</v>
          </cell>
          <cell r="F510">
            <v>2238468</v>
          </cell>
          <cell r="H510">
            <v>1131144</v>
          </cell>
        </row>
        <row r="511">
          <cell r="A511">
            <v>230015</v>
          </cell>
          <cell r="B511" t="str">
            <v>CE</v>
          </cell>
          <cell r="C511" t="str">
            <v>ACARAPE</v>
          </cell>
          <cell r="D511" t="str">
            <v>230015</v>
          </cell>
          <cell r="E511">
            <v>30938</v>
          </cell>
          <cell r="F511">
            <v>34427857</v>
          </cell>
          <cell r="G511">
            <v>20720</v>
          </cell>
          <cell r="H511">
            <v>19841833</v>
          </cell>
        </row>
        <row r="512">
          <cell r="A512">
            <v>230020</v>
          </cell>
          <cell r="B512" t="str">
            <v>CE</v>
          </cell>
          <cell r="C512" t="str">
            <v>ACARAÚ</v>
          </cell>
          <cell r="D512" t="str">
            <v>230020</v>
          </cell>
          <cell r="E512">
            <v>396051</v>
          </cell>
          <cell r="F512">
            <v>136813813</v>
          </cell>
          <cell r="G512">
            <v>268581</v>
          </cell>
          <cell r="H512">
            <v>67474128</v>
          </cell>
        </row>
        <row r="513">
          <cell r="A513">
            <v>230030</v>
          </cell>
          <cell r="B513" t="str">
            <v>CE</v>
          </cell>
          <cell r="C513" t="str">
            <v>ACOPIARA</v>
          </cell>
          <cell r="D513" t="str">
            <v>230030</v>
          </cell>
          <cell r="F513">
            <v>1209010</v>
          </cell>
          <cell r="H513">
            <v>606832</v>
          </cell>
        </row>
        <row r="514">
          <cell r="A514">
            <v>230040</v>
          </cell>
          <cell r="B514" t="str">
            <v>CE</v>
          </cell>
          <cell r="C514" t="str">
            <v>AIUABA</v>
          </cell>
          <cell r="D514" t="str">
            <v>230040</v>
          </cell>
          <cell r="E514">
            <v>30077</v>
          </cell>
          <cell r="F514">
            <v>43200535</v>
          </cell>
          <cell r="G514">
            <v>32305</v>
          </cell>
          <cell r="H514">
            <v>21525856</v>
          </cell>
        </row>
        <row r="515">
          <cell r="A515">
            <v>230050</v>
          </cell>
          <cell r="B515" t="str">
            <v>CE</v>
          </cell>
          <cell r="C515" t="str">
            <v>ALCÂNTARAS</v>
          </cell>
          <cell r="D515" t="str">
            <v>230050</v>
          </cell>
          <cell r="E515">
            <v>66528</v>
          </cell>
          <cell r="F515">
            <v>8048183</v>
          </cell>
          <cell r="G515">
            <v>40266</v>
          </cell>
          <cell r="H515">
            <v>3976822</v>
          </cell>
        </row>
        <row r="516">
          <cell r="A516">
            <v>230060</v>
          </cell>
          <cell r="B516" t="str">
            <v>CE</v>
          </cell>
          <cell r="C516" t="str">
            <v>ALTANEIRA</v>
          </cell>
          <cell r="D516" t="str">
            <v>230060</v>
          </cell>
          <cell r="E516">
            <v>85957</v>
          </cell>
          <cell r="F516">
            <v>16398210</v>
          </cell>
          <cell r="G516">
            <v>36246</v>
          </cell>
          <cell r="H516">
            <v>5635180</v>
          </cell>
        </row>
        <row r="517">
          <cell r="A517">
            <v>230070</v>
          </cell>
          <cell r="B517" t="str">
            <v>CE</v>
          </cell>
          <cell r="C517" t="str">
            <v>ALTO SANTO</v>
          </cell>
          <cell r="D517" t="str">
            <v>230070</v>
          </cell>
          <cell r="E517">
            <v>76039</v>
          </cell>
          <cell r="F517">
            <v>28777023</v>
          </cell>
          <cell r="G517">
            <v>21474</v>
          </cell>
          <cell r="H517">
            <v>13289619</v>
          </cell>
        </row>
        <row r="518">
          <cell r="A518">
            <v>230075</v>
          </cell>
          <cell r="B518" t="str">
            <v>CE</v>
          </cell>
          <cell r="C518" t="str">
            <v>AMONTADA</v>
          </cell>
          <cell r="D518" t="str">
            <v>230075</v>
          </cell>
          <cell r="E518">
            <v>261180</v>
          </cell>
          <cell r="F518">
            <v>122111246</v>
          </cell>
          <cell r="G518">
            <v>148794</v>
          </cell>
          <cell r="H518">
            <v>60505734</v>
          </cell>
        </row>
        <row r="519">
          <cell r="A519">
            <v>230080</v>
          </cell>
          <cell r="B519" t="str">
            <v>CE</v>
          </cell>
          <cell r="C519" t="str">
            <v>ANTONINA DO NORTE</v>
          </cell>
          <cell r="D519" t="str">
            <v>230080</v>
          </cell>
          <cell r="E519">
            <v>4227</v>
          </cell>
          <cell r="F519">
            <v>7265347</v>
          </cell>
          <cell r="H519">
            <v>2640893</v>
          </cell>
        </row>
        <row r="520">
          <cell r="A520">
            <v>230090</v>
          </cell>
          <cell r="B520" t="str">
            <v>CE</v>
          </cell>
          <cell r="C520" t="str">
            <v>APUIARÉS</v>
          </cell>
          <cell r="D520" t="str">
            <v>230090</v>
          </cell>
          <cell r="E520">
            <v>31580</v>
          </cell>
          <cell r="F520">
            <v>9681173</v>
          </cell>
          <cell r="G520">
            <v>12807</v>
          </cell>
          <cell r="H520">
            <v>6328143</v>
          </cell>
        </row>
        <row r="521">
          <cell r="A521">
            <v>230100</v>
          </cell>
          <cell r="B521" t="str">
            <v>CE</v>
          </cell>
          <cell r="C521" t="str">
            <v>AQUIRAZ</v>
          </cell>
          <cell r="D521" t="str">
            <v>230100</v>
          </cell>
          <cell r="F521">
            <v>91130692</v>
          </cell>
          <cell r="H521">
            <v>42883249</v>
          </cell>
        </row>
        <row r="522">
          <cell r="A522">
            <v>230110</v>
          </cell>
          <cell r="B522" t="str">
            <v>CE</v>
          </cell>
          <cell r="C522" t="str">
            <v>ARACATI</v>
          </cell>
          <cell r="D522" t="str">
            <v>230110</v>
          </cell>
          <cell r="E522">
            <v>361090</v>
          </cell>
          <cell r="F522">
            <v>49017782</v>
          </cell>
          <cell r="G522">
            <v>268749</v>
          </cell>
          <cell r="H522">
            <v>24577930</v>
          </cell>
        </row>
        <row r="523">
          <cell r="A523">
            <v>230120</v>
          </cell>
          <cell r="B523" t="str">
            <v>CE</v>
          </cell>
          <cell r="C523" t="str">
            <v>ARACOIABA</v>
          </cell>
          <cell r="D523" t="str">
            <v>230120</v>
          </cell>
          <cell r="E523">
            <v>58703</v>
          </cell>
          <cell r="F523">
            <v>33465765</v>
          </cell>
          <cell r="G523">
            <v>43334</v>
          </cell>
          <cell r="H523">
            <v>18503944</v>
          </cell>
        </row>
        <row r="524">
          <cell r="A524">
            <v>230125</v>
          </cell>
          <cell r="B524" t="str">
            <v>CE</v>
          </cell>
          <cell r="C524" t="str">
            <v>ARARENDÁ</v>
          </cell>
          <cell r="D524" t="str">
            <v>230125</v>
          </cell>
          <cell r="E524">
            <v>42449</v>
          </cell>
          <cell r="F524">
            <v>27603993</v>
          </cell>
          <cell r="G524">
            <v>21367</v>
          </cell>
          <cell r="H524">
            <v>14520341</v>
          </cell>
        </row>
        <row r="525">
          <cell r="A525">
            <v>230130</v>
          </cell>
          <cell r="B525" t="str">
            <v>CE</v>
          </cell>
          <cell r="C525" t="str">
            <v>ARARIPE</v>
          </cell>
          <cell r="D525" t="str">
            <v>230130</v>
          </cell>
          <cell r="E525">
            <v>60605</v>
          </cell>
          <cell r="F525">
            <v>24115745</v>
          </cell>
          <cell r="G525">
            <v>33960</v>
          </cell>
          <cell r="H525">
            <v>11202224</v>
          </cell>
        </row>
        <row r="526">
          <cell r="A526">
            <v>230140</v>
          </cell>
          <cell r="B526" t="str">
            <v>CE</v>
          </cell>
          <cell r="C526" t="str">
            <v>ARATUBA</v>
          </cell>
          <cell r="D526" t="str">
            <v>230140</v>
          </cell>
          <cell r="E526">
            <v>142606</v>
          </cell>
          <cell r="F526">
            <v>13219311</v>
          </cell>
          <cell r="G526">
            <v>63579</v>
          </cell>
          <cell r="H526">
            <v>6473776</v>
          </cell>
        </row>
        <row r="527">
          <cell r="A527">
            <v>230150</v>
          </cell>
          <cell r="B527" t="str">
            <v>CE</v>
          </cell>
          <cell r="C527" t="str">
            <v>ARNEIROZ</v>
          </cell>
          <cell r="D527" t="str">
            <v>230150</v>
          </cell>
          <cell r="E527">
            <v>96442</v>
          </cell>
          <cell r="F527">
            <v>10063399</v>
          </cell>
          <cell r="G527">
            <v>45740</v>
          </cell>
          <cell r="H527">
            <v>4507629</v>
          </cell>
        </row>
        <row r="528">
          <cell r="A528">
            <v>230160</v>
          </cell>
          <cell r="B528" t="str">
            <v>CE</v>
          </cell>
          <cell r="C528" t="str">
            <v>ASSARÉ</v>
          </cell>
          <cell r="D528" t="str">
            <v>230160</v>
          </cell>
          <cell r="E528">
            <v>80821</v>
          </cell>
          <cell r="F528">
            <v>21691262</v>
          </cell>
          <cell r="G528">
            <v>51470</v>
          </cell>
          <cell r="H528">
            <v>11785873</v>
          </cell>
        </row>
        <row r="529">
          <cell r="A529">
            <v>230170</v>
          </cell>
          <cell r="B529" t="str">
            <v>CE</v>
          </cell>
          <cell r="C529" t="str">
            <v>AURORA</v>
          </cell>
          <cell r="D529" t="str">
            <v>230170</v>
          </cell>
          <cell r="F529">
            <v>59192510</v>
          </cell>
          <cell r="H529">
            <v>29582341</v>
          </cell>
        </row>
        <row r="530">
          <cell r="A530">
            <v>230180</v>
          </cell>
          <cell r="B530" t="str">
            <v>CE</v>
          </cell>
          <cell r="C530" t="str">
            <v>BAIXIO</v>
          </cell>
          <cell r="D530" t="str">
            <v>230180</v>
          </cell>
          <cell r="E530">
            <v>699</v>
          </cell>
          <cell r="F530">
            <v>6789882</v>
          </cell>
          <cell r="G530">
            <v>455</v>
          </cell>
          <cell r="H530">
            <v>3423424</v>
          </cell>
        </row>
        <row r="531">
          <cell r="A531">
            <v>230185</v>
          </cell>
          <cell r="B531" t="str">
            <v>CE</v>
          </cell>
          <cell r="C531" t="str">
            <v>BANABUIÚ</v>
          </cell>
          <cell r="D531" t="str">
            <v>230185</v>
          </cell>
          <cell r="E531">
            <v>189861</v>
          </cell>
          <cell r="F531">
            <v>32092791</v>
          </cell>
          <cell r="G531">
            <v>112809</v>
          </cell>
          <cell r="H531">
            <v>14738502</v>
          </cell>
        </row>
        <row r="532">
          <cell r="A532">
            <v>230190</v>
          </cell>
          <cell r="B532" t="str">
            <v>CE</v>
          </cell>
          <cell r="C532" t="str">
            <v>BARBALHA</v>
          </cell>
          <cell r="D532" t="str">
            <v>230190</v>
          </cell>
          <cell r="E532">
            <v>477196</v>
          </cell>
          <cell r="F532">
            <v>116015449</v>
          </cell>
          <cell r="G532">
            <v>203856</v>
          </cell>
          <cell r="H532">
            <v>57842223</v>
          </cell>
        </row>
        <row r="533">
          <cell r="A533">
            <v>230195</v>
          </cell>
          <cell r="B533" t="str">
            <v>CE</v>
          </cell>
          <cell r="C533" t="str">
            <v>BARREIRA</v>
          </cell>
          <cell r="D533" t="str">
            <v>230195</v>
          </cell>
          <cell r="E533">
            <v>510</v>
          </cell>
          <cell r="F533">
            <v>7653257</v>
          </cell>
          <cell r="G533">
            <v>1920</v>
          </cell>
          <cell r="H533">
            <v>10786078</v>
          </cell>
        </row>
        <row r="534">
          <cell r="A534">
            <v>230200</v>
          </cell>
          <cell r="B534" t="str">
            <v>CE</v>
          </cell>
          <cell r="C534" t="str">
            <v>BARRO</v>
          </cell>
          <cell r="D534" t="str">
            <v>230200</v>
          </cell>
          <cell r="E534">
            <v>170715</v>
          </cell>
          <cell r="F534">
            <v>24496795</v>
          </cell>
          <cell r="G534">
            <v>101070</v>
          </cell>
          <cell r="H534">
            <v>12219861</v>
          </cell>
        </row>
        <row r="535">
          <cell r="A535">
            <v>230205</v>
          </cell>
          <cell r="B535" t="str">
            <v>CE</v>
          </cell>
          <cell r="C535" t="str">
            <v>BARROQUINHA</v>
          </cell>
          <cell r="D535" t="str">
            <v>230205</v>
          </cell>
          <cell r="E535">
            <v>1425</v>
          </cell>
          <cell r="F535">
            <v>6639452</v>
          </cell>
          <cell r="G535">
            <v>1091</v>
          </cell>
          <cell r="H535">
            <v>3441295</v>
          </cell>
        </row>
        <row r="536">
          <cell r="A536">
            <v>230210</v>
          </cell>
          <cell r="B536" t="str">
            <v>CE</v>
          </cell>
          <cell r="C536" t="str">
            <v>BATURITÉ</v>
          </cell>
          <cell r="D536" t="str">
            <v>230210</v>
          </cell>
          <cell r="E536">
            <v>181278</v>
          </cell>
          <cell r="F536">
            <v>37877733</v>
          </cell>
          <cell r="G536">
            <v>80082</v>
          </cell>
          <cell r="H536">
            <v>16348647</v>
          </cell>
        </row>
        <row r="537">
          <cell r="A537">
            <v>230220</v>
          </cell>
          <cell r="B537" t="str">
            <v>CE</v>
          </cell>
          <cell r="C537" t="str">
            <v>BEBERIBE</v>
          </cell>
          <cell r="D537" t="str">
            <v>230220</v>
          </cell>
          <cell r="E537">
            <v>213652</v>
          </cell>
          <cell r="F537">
            <v>29407409</v>
          </cell>
          <cell r="G537">
            <v>110042</v>
          </cell>
          <cell r="H537">
            <v>11765190</v>
          </cell>
        </row>
        <row r="538">
          <cell r="A538">
            <v>230230</v>
          </cell>
          <cell r="B538" t="str">
            <v>CE</v>
          </cell>
          <cell r="C538" t="str">
            <v>BELA CRUZ</v>
          </cell>
          <cell r="D538" t="str">
            <v>230230</v>
          </cell>
          <cell r="E538">
            <v>8698</v>
          </cell>
          <cell r="F538">
            <v>37872188</v>
          </cell>
          <cell r="H538">
            <v>18544438</v>
          </cell>
        </row>
        <row r="539">
          <cell r="A539">
            <v>230240</v>
          </cell>
          <cell r="B539" t="str">
            <v>CE</v>
          </cell>
          <cell r="C539" t="str">
            <v>BOA VIAGEM</v>
          </cell>
          <cell r="D539" t="str">
            <v>230240</v>
          </cell>
          <cell r="E539">
            <v>335093</v>
          </cell>
          <cell r="F539">
            <v>86108532</v>
          </cell>
          <cell r="G539">
            <v>195196</v>
          </cell>
          <cell r="H539">
            <v>39888347</v>
          </cell>
        </row>
        <row r="540">
          <cell r="A540">
            <v>230250</v>
          </cell>
          <cell r="B540" t="str">
            <v>CE</v>
          </cell>
          <cell r="C540" t="str">
            <v>BREJO SANTO</v>
          </cell>
          <cell r="D540" t="str">
            <v>230250</v>
          </cell>
          <cell r="E540">
            <v>267682</v>
          </cell>
          <cell r="F540">
            <v>52118041</v>
          </cell>
          <cell r="G540">
            <v>126085</v>
          </cell>
          <cell r="H540">
            <v>22287052</v>
          </cell>
        </row>
        <row r="541">
          <cell r="A541">
            <v>230260</v>
          </cell>
          <cell r="B541" t="str">
            <v>CE</v>
          </cell>
          <cell r="C541" t="str">
            <v>CAMOCIM</v>
          </cell>
          <cell r="D541" t="str">
            <v>230260</v>
          </cell>
          <cell r="E541">
            <v>26598</v>
          </cell>
          <cell r="F541">
            <v>78287181</v>
          </cell>
          <cell r="G541">
            <v>8698</v>
          </cell>
          <cell r="H541">
            <v>38600912</v>
          </cell>
        </row>
        <row r="542">
          <cell r="A542">
            <v>230270</v>
          </cell>
          <cell r="B542" t="str">
            <v>CE</v>
          </cell>
          <cell r="C542" t="str">
            <v>CAMPOS SALES</v>
          </cell>
          <cell r="D542" t="str">
            <v>230270</v>
          </cell>
          <cell r="E542">
            <v>7613</v>
          </cell>
          <cell r="F542">
            <v>261727956</v>
          </cell>
          <cell r="G542">
            <v>3449</v>
          </cell>
          <cell r="H542">
            <v>129480199</v>
          </cell>
        </row>
        <row r="543">
          <cell r="A543">
            <v>230280</v>
          </cell>
          <cell r="B543" t="str">
            <v>CE</v>
          </cell>
          <cell r="C543" t="str">
            <v>CANINDÉ</v>
          </cell>
          <cell r="D543" t="str">
            <v>230280</v>
          </cell>
          <cell r="E543">
            <v>460057</v>
          </cell>
          <cell r="F543">
            <v>182168249</v>
          </cell>
          <cell r="G543">
            <v>276360</v>
          </cell>
          <cell r="H543">
            <v>87331829</v>
          </cell>
        </row>
        <row r="544">
          <cell r="A544">
            <v>230290</v>
          </cell>
          <cell r="B544" t="str">
            <v>CE</v>
          </cell>
          <cell r="C544" t="str">
            <v>CAPISTRANO</v>
          </cell>
          <cell r="D544" t="str">
            <v>230290</v>
          </cell>
          <cell r="E544">
            <v>30501</v>
          </cell>
          <cell r="F544">
            <v>11134673</v>
          </cell>
          <cell r="G544">
            <v>33749</v>
          </cell>
          <cell r="H544">
            <v>5362751</v>
          </cell>
        </row>
        <row r="545">
          <cell r="A545">
            <v>230300</v>
          </cell>
          <cell r="B545" t="str">
            <v>CE</v>
          </cell>
          <cell r="C545" t="str">
            <v>CARIDADE</v>
          </cell>
          <cell r="D545" t="str">
            <v>230300</v>
          </cell>
          <cell r="E545">
            <v>931</v>
          </cell>
          <cell r="F545">
            <v>26619498</v>
          </cell>
          <cell r="G545">
            <v>489</v>
          </cell>
          <cell r="H545">
            <v>13022336</v>
          </cell>
        </row>
        <row r="546">
          <cell r="A546">
            <v>230310</v>
          </cell>
          <cell r="B546" t="str">
            <v>CE</v>
          </cell>
          <cell r="C546" t="str">
            <v>CARIRÉ</v>
          </cell>
          <cell r="D546" t="str">
            <v>230310</v>
          </cell>
          <cell r="E546">
            <v>36268</v>
          </cell>
          <cell r="F546">
            <v>20836430</v>
          </cell>
          <cell r="G546">
            <v>32119</v>
          </cell>
          <cell r="H546">
            <v>12002466</v>
          </cell>
        </row>
        <row r="547">
          <cell r="A547">
            <v>230320</v>
          </cell>
          <cell r="B547" t="str">
            <v>CE</v>
          </cell>
          <cell r="C547" t="str">
            <v>CARIRIAÇU</v>
          </cell>
          <cell r="D547" t="str">
            <v>230320</v>
          </cell>
          <cell r="E547">
            <v>96361</v>
          </cell>
          <cell r="F547">
            <v>27044360</v>
          </cell>
          <cell r="G547">
            <v>88496</v>
          </cell>
          <cell r="H547">
            <v>12133281</v>
          </cell>
        </row>
        <row r="548">
          <cell r="A548">
            <v>230330</v>
          </cell>
          <cell r="B548" t="str">
            <v>CE</v>
          </cell>
          <cell r="C548" t="str">
            <v>CARIÚS</v>
          </cell>
          <cell r="D548" t="str">
            <v>230330</v>
          </cell>
          <cell r="F548">
            <v>3190180</v>
          </cell>
          <cell r="H548">
            <v>1595090</v>
          </cell>
        </row>
        <row r="549">
          <cell r="A549">
            <v>230340</v>
          </cell>
          <cell r="B549" t="str">
            <v>CE</v>
          </cell>
          <cell r="C549" t="str">
            <v>CARNAUBAL</v>
          </cell>
          <cell r="D549" t="str">
            <v>230340</v>
          </cell>
          <cell r="E549">
            <v>121543</v>
          </cell>
          <cell r="F549">
            <v>19363242</v>
          </cell>
          <cell r="G549">
            <v>70416</v>
          </cell>
          <cell r="H549">
            <v>8849671</v>
          </cell>
        </row>
        <row r="550">
          <cell r="A550">
            <v>230350</v>
          </cell>
          <cell r="B550" t="str">
            <v>CE</v>
          </cell>
          <cell r="C550" t="str">
            <v>CASCAVEL</v>
          </cell>
          <cell r="D550" t="str">
            <v>230350</v>
          </cell>
          <cell r="E550">
            <v>184163</v>
          </cell>
          <cell r="F550">
            <v>65467981</v>
          </cell>
          <cell r="G550">
            <v>109987</v>
          </cell>
          <cell r="H550">
            <v>29346371</v>
          </cell>
        </row>
        <row r="551">
          <cell r="A551">
            <v>230360</v>
          </cell>
          <cell r="B551" t="str">
            <v>CE</v>
          </cell>
          <cell r="C551" t="str">
            <v>CATARINA</v>
          </cell>
          <cell r="D551" t="str">
            <v>230360</v>
          </cell>
          <cell r="E551">
            <v>63422</v>
          </cell>
          <cell r="F551">
            <v>24896525</v>
          </cell>
          <cell r="G551">
            <v>26147</v>
          </cell>
          <cell r="H551">
            <v>11497830</v>
          </cell>
        </row>
        <row r="552">
          <cell r="A552">
            <v>230365</v>
          </cell>
          <cell r="B552" t="str">
            <v>CE</v>
          </cell>
          <cell r="C552" t="str">
            <v>CATUNDA</v>
          </cell>
          <cell r="D552" t="str">
            <v>230365</v>
          </cell>
          <cell r="E552">
            <v>63732</v>
          </cell>
          <cell r="F552">
            <v>35105693</v>
          </cell>
          <cell r="G552">
            <v>38484</v>
          </cell>
          <cell r="H552">
            <v>17674427</v>
          </cell>
        </row>
        <row r="553">
          <cell r="A553">
            <v>230370</v>
          </cell>
          <cell r="B553" t="str">
            <v>CE</v>
          </cell>
          <cell r="C553" t="str">
            <v>CAUCAIA</v>
          </cell>
          <cell r="D553" t="str">
            <v>230370</v>
          </cell>
          <cell r="E553">
            <v>22906</v>
          </cell>
          <cell r="F553">
            <v>367224873</v>
          </cell>
          <cell r="G553">
            <v>12298</v>
          </cell>
          <cell r="H553">
            <v>182981509</v>
          </cell>
        </row>
        <row r="554">
          <cell r="A554">
            <v>230380</v>
          </cell>
          <cell r="B554" t="str">
            <v>CE</v>
          </cell>
          <cell r="C554" t="str">
            <v>CEDRO</v>
          </cell>
          <cell r="D554" t="str">
            <v>230380</v>
          </cell>
          <cell r="E554">
            <v>143560</v>
          </cell>
          <cell r="F554">
            <v>24827900</v>
          </cell>
          <cell r="G554">
            <v>99572</v>
          </cell>
          <cell r="H554">
            <v>13591774</v>
          </cell>
        </row>
        <row r="555">
          <cell r="A555">
            <v>230390</v>
          </cell>
          <cell r="B555" t="str">
            <v>CE</v>
          </cell>
          <cell r="C555" t="str">
            <v>CHAVAL</v>
          </cell>
          <cell r="D555" t="str">
            <v>230390</v>
          </cell>
          <cell r="E555">
            <v>72144</v>
          </cell>
          <cell r="F555">
            <v>29336075</v>
          </cell>
          <cell r="G555">
            <v>94289</v>
          </cell>
          <cell r="H555">
            <v>16665084</v>
          </cell>
        </row>
        <row r="556">
          <cell r="A556">
            <v>230393</v>
          </cell>
          <cell r="B556" t="str">
            <v>CE</v>
          </cell>
          <cell r="C556" t="str">
            <v>CHORÓ</v>
          </cell>
          <cell r="D556" t="str">
            <v>230393</v>
          </cell>
          <cell r="E556">
            <v>49793</v>
          </cell>
          <cell r="F556">
            <v>31969658</v>
          </cell>
          <cell r="G556">
            <v>44969</v>
          </cell>
          <cell r="H556">
            <v>16176775</v>
          </cell>
        </row>
        <row r="557">
          <cell r="A557">
            <v>230395</v>
          </cell>
          <cell r="B557" t="str">
            <v>CE</v>
          </cell>
          <cell r="C557" t="str">
            <v>CHOROZINHO</v>
          </cell>
          <cell r="D557" t="str">
            <v>230395</v>
          </cell>
          <cell r="E557">
            <v>111220</v>
          </cell>
          <cell r="F557">
            <v>127380912</v>
          </cell>
          <cell r="G557">
            <v>28939</v>
          </cell>
          <cell r="H557">
            <v>63688117</v>
          </cell>
        </row>
        <row r="558">
          <cell r="A558">
            <v>230400</v>
          </cell>
          <cell r="B558" t="str">
            <v>CE</v>
          </cell>
          <cell r="C558" t="str">
            <v>COREAÚ</v>
          </cell>
          <cell r="D558" t="str">
            <v>230400</v>
          </cell>
          <cell r="E558">
            <v>159975</v>
          </cell>
          <cell r="F558">
            <v>22077405</v>
          </cell>
          <cell r="G558">
            <v>123632</v>
          </cell>
          <cell r="H558">
            <v>13644720</v>
          </cell>
        </row>
        <row r="559">
          <cell r="A559">
            <v>230410</v>
          </cell>
          <cell r="B559" t="str">
            <v>CE</v>
          </cell>
          <cell r="C559" t="str">
            <v>CRATEÚS</v>
          </cell>
          <cell r="D559" t="str">
            <v>230410</v>
          </cell>
          <cell r="E559">
            <v>151757</v>
          </cell>
          <cell r="F559">
            <v>122554083</v>
          </cell>
          <cell r="G559">
            <v>60423</v>
          </cell>
          <cell r="H559">
            <v>54410383</v>
          </cell>
        </row>
        <row r="560">
          <cell r="A560">
            <v>230420</v>
          </cell>
          <cell r="B560" t="str">
            <v>CE</v>
          </cell>
          <cell r="C560" t="str">
            <v>CRATO</v>
          </cell>
          <cell r="D560" t="str">
            <v>230420</v>
          </cell>
          <cell r="E560">
            <v>121244</v>
          </cell>
          <cell r="F560">
            <v>196914195</v>
          </cell>
          <cell r="G560">
            <v>122638</v>
          </cell>
          <cell r="H560">
            <v>99924897</v>
          </cell>
        </row>
        <row r="561">
          <cell r="A561">
            <v>230423</v>
          </cell>
          <cell r="B561" t="str">
            <v>CE</v>
          </cell>
          <cell r="C561" t="str">
            <v>CROATÁ</v>
          </cell>
          <cell r="D561" t="str">
            <v>230423</v>
          </cell>
          <cell r="E561">
            <v>105131</v>
          </cell>
          <cell r="F561">
            <v>43517715</v>
          </cell>
          <cell r="G561">
            <v>61877</v>
          </cell>
          <cell r="H561">
            <v>21754220</v>
          </cell>
        </row>
        <row r="562">
          <cell r="A562">
            <v>230425</v>
          </cell>
          <cell r="B562" t="str">
            <v>CE</v>
          </cell>
          <cell r="C562" t="str">
            <v>CRUZ</v>
          </cell>
          <cell r="D562" t="str">
            <v>230425</v>
          </cell>
          <cell r="E562">
            <v>186039</v>
          </cell>
          <cell r="F562">
            <v>51112135</v>
          </cell>
          <cell r="G562">
            <v>93284</v>
          </cell>
          <cell r="H562">
            <v>25346425</v>
          </cell>
        </row>
        <row r="563">
          <cell r="A563">
            <v>230426</v>
          </cell>
          <cell r="B563" t="str">
            <v>CE</v>
          </cell>
          <cell r="C563" t="str">
            <v>DEPUTADO IRAPUAN PINHEIRO</v>
          </cell>
          <cell r="D563" t="str">
            <v>230426</v>
          </cell>
          <cell r="E563">
            <v>38560</v>
          </cell>
          <cell r="F563">
            <v>15809124</v>
          </cell>
          <cell r="G563">
            <v>25735</v>
          </cell>
          <cell r="H563">
            <v>7584904</v>
          </cell>
        </row>
        <row r="564">
          <cell r="A564">
            <v>230427</v>
          </cell>
          <cell r="B564" t="str">
            <v>CE</v>
          </cell>
          <cell r="C564" t="str">
            <v>ERERÊ</v>
          </cell>
          <cell r="D564" t="str">
            <v>230427</v>
          </cell>
          <cell r="E564">
            <v>44182</v>
          </cell>
          <cell r="F564">
            <v>16188775</v>
          </cell>
          <cell r="G564">
            <v>28997</v>
          </cell>
          <cell r="H564">
            <v>7124447</v>
          </cell>
        </row>
        <row r="565">
          <cell r="A565">
            <v>230428</v>
          </cell>
          <cell r="B565" t="str">
            <v>CE</v>
          </cell>
          <cell r="C565" t="str">
            <v>EUSÉBIO</v>
          </cell>
          <cell r="D565" t="str">
            <v>230428</v>
          </cell>
          <cell r="F565">
            <v>61860657</v>
          </cell>
          <cell r="H565">
            <v>30855184</v>
          </cell>
        </row>
        <row r="566">
          <cell r="A566">
            <v>230430</v>
          </cell>
          <cell r="B566" t="str">
            <v>CE</v>
          </cell>
          <cell r="C566" t="str">
            <v>FARIAS BRITO</v>
          </cell>
          <cell r="D566" t="str">
            <v>230430</v>
          </cell>
          <cell r="E566">
            <v>221623</v>
          </cell>
          <cell r="F566">
            <v>67374711</v>
          </cell>
          <cell r="G566">
            <v>123984</v>
          </cell>
          <cell r="H566">
            <v>30426167</v>
          </cell>
        </row>
        <row r="567">
          <cell r="A567">
            <v>230435</v>
          </cell>
          <cell r="B567" t="str">
            <v>CE</v>
          </cell>
          <cell r="C567" t="str">
            <v>FORQUILHA</v>
          </cell>
          <cell r="D567" t="str">
            <v>230435</v>
          </cell>
          <cell r="E567">
            <v>670</v>
          </cell>
          <cell r="F567">
            <v>43638938</v>
          </cell>
          <cell r="G567">
            <v>6267</v>
          </cell>
          <cell r="H567">
            <v>19652010</v>
          </cell>
        </row>
        <row r="568">
          <cell r="A568">
            <v>230440</v>
          </cell>
          <cell r="B568" t="str">
            <v>CE</v>
          </cell>
          <cell r="C568" t="str">
            <v>FORTALEZA</v>
          </cell>
          <cell r="D568" t="str">
            <v>230440</v>
          </cell>
          <cell r="E568">
            <v>11201</v>
          </cell>
          <cell r="F568">
            <v>157161223</v>
          </cell>
          <cell r="G568">
            <v>2720</v>
          </cell>
          <cell r="H568">
            <v>79683388</v>
          </cell>
        </row>
        <row r="569">
          <cell r="A569">
            <v>230445</v>
          </cell>
          <cell r="B569" t="str">
            <v>CE</v>
          </cell>
          <cell r="C569" t="str">
            <v>FORTIM</v>
          </cell>
          <cell r="D569" t="str">
            <v>230445</v>
          </cell>
          <cell r="E569">
            <v>92787</v>
          </cell>
          <cell r="F569">
            <v>20821245</v>
          </cell>
          <cell r="G569">
            <v>74434</v>
          </cell>
          <cell r="H569">
            <v>10716792</v>
          </cell>
        </row>
        <row r="570">
          <cell r="A570">
            <v>230450</v>
          </cell>
          <cell r="B570" t="str">
            <v>CE</v>
          </cell>
          <cell r="C570" t="str">
            <v>FRECHEIRINHA</v>
          </cell>
          <cell r="D570" t="str">
            <v>230450</v>
          </cell>
          <cell r="E570">
            <v>151568</v>
          </cell>
          <cell r="F570">
            <v>22121862</v>
          </cell>
          <cell r="G570">
            <v>73032</v>
          </cell>
          <cell r="H570">
            <v>9653959</v>
          </cell>
        </row>
        <row r="571">
          <cell r="A571">
            <v>230460</v>
          </cell>
          <cell r="B571" t="str">
            <v>CE</v>
          </cell>
          <cell r="C571" t="str">
            <v>GENERAL SAMPAIO</v>
          </cell>
          <cell r="D571" t="str">
            <v>230460</v>
          </cell>
          <cell r="E571">
            <v>10907</v>
          </cell>
          <cell r="F571">
            <v>10608221</v>
          </cell>
          <cell r="G571">
            <v>13084</v>
          </cell>
          <cell r="H571">
            <v>4294826</v>
          </cell>
        </row>
        <row r="572">
          <cell r="A572">
            <v>230465</v>
          </cell>
          <cell r="B572" t="str">
            <v>CE</v>
          </cell>
          <cell r="C572" t="str">
            <v>GRAÇA</v>
          </cell>
          <cell r="D572" t="str">
            <v>230465</v>
          </cell>
          <cell r="E572">
            <v>124972</v>
          </cell>
          <cell r="F572">
            <v>15924192</v>
          </cell>
          <cell r="G572">
            <v>109179</v>
          </cell>
          <cell r="H572">
            <v>8548846</v>
          </cell>
        </row>
        <row r="573">
          <cell r="A573">
            <v>230470</v>
          </cell>
          <cell r="B573" t="str">
            <v>CE</v>
          </cell>
          <cell r="C573" t="str">
            <v>GRANJA</v>
          </cell>
          <cell r="D573" t="str">
            <v>230470</v>
          </cell>
          <cell r="E573">
            <v>339702</v>
          </cell>
          <cell r="F573">
            <v>112470613</v>
          </cell>
          <cell r="G573">
            <v>145770</v>
          </cell>
          <cell r="H573">
            <v>53504185</v>
          </cell>
        </row>
        <row r="574">
          <cell r="A574">
            <v>230480</v>
          </cell>
          <cell r="B574" t="str">
            <v>CE</v>
          </cell>
          <cell r="C574" t="str">
            <v>GRANJEIRO</v>
          </cell>
          <cell r="D574" t="str">
            <v>230480</v>
          </cell>
          <cell r="E574">
            <v>20003</v>
          </cell>
          <cell r="F574">
            <v>8925614</v>
          </cell>
          <cell r="G574">
            <v>12250</v>
          </cell>
          <cell r="H574">
            <v>4377185</v>
          </cell>
        </row>
        <row r="575">
          <cell r="A575">
            <v>230490</v>
          </cell>
          <cell r="B575" t="str">
            <v>CE</v>
          </cell>
          <cell r="C575" t="str">
            <v>GROAÍRAS</v>
          </cell>
          <cell r="D575" t="str">
            <v>230490</v>
          </cell>
          <cell r="E575">
            <v>1443</v>
          </cell>
          <cell r="F575">
            <v>38135005</v>
          </cell>
          <cell r="G575">
            <v>754</v>
          </cell>
          <cell r="H575">
            <v>19099247</v>
          </cell>
        </row>
        <row r="576">
          <cell r="A576">
            <v>230495</v>
          </cell>
          <cell r="B576" t="str">
            <v>CE</v>
          </cell>
          <cell r="C576" t="str">
            <v>GUAIÚBA</v>
          </cell>
          <cell r="D576" t="str">
            <v>230495</v>
          </cell>
          <cell r="E576">
            <v>207513</v>
          </cell>
          <cell r="F576">
            <v>21863965</v>
          </cell>
          <cell r="G576">
            <v>128587</v>
          </cell>
          <cell r="H576">
            <v>9878015</v>
          </cell>
        </row>
        <row r="577">
          <cell r="A577">
            <v>230500</v>
          </cell>
          <cell r="B577" t="str">
            <v>CE</v>
          </cell>
          <cell r="C577" t="str">
            <v>GUARACIABA DO NORTE</v>
          </cell>
          <cell r="D577" t="str">
            <v>230500</v>
          </cell>
          <cell r="E577">
            <v>152421</v>
          </cell>
          <cell r="F577">
            <v>118619482</v>
          </cell>
          <cell r="G577">
            <v>64127</v>
          </cell>
          <cell r="H577">
            <v>58265358</v>
          </cell>
        </row>
        <row r="578">
          <cell r="A578">
            <v>230510</v>
          </cell>
          <cell r="B578" t="str">
            <v>CE</v>
          </cell>
          <cell r="C578" t="str">
            <v>GUARAMIRANGA</v>
          </cell>
          <cell r="D578" t="str">
            <v>230510</v>
          </cell>
          <cell r="E578">
            <v>2685</v>
          </cell>
          <cell r="F578">
            <v>6680252</v>
          </cell>
          <cell r="G578">
            <v>2853</v>
          </cell>
          <cell r="H578">
            <v>3242941</v>
          </cell>
        </row>
        <row r="579">
          <cell r="A579">
            <v>230520</v>
          </cell>
          <cell r="B579" t="str">
            <v>CE</v>
          </cell>
          <cell r="C579" t="str">
            <v>HIDROLÂNDIA</v>
          </cell>
          <cell r="D579" t="str">
            <v>230520</v>
          </cell>
          <cell r="E579">
            <v>162941</v>
          </cell>
          <cell r="F579">
            <v>37001644</v>
          </cell>
          <cell r="G579">
            <v>86602</v>
          </cell>
          <cell r="H579">
            <v>17707541</v>
          </cell>
        </row>
        <row r="580">
          <cell r="A580">
            <v>230523</v>
          </cell>
          <cell r="B580" t="str">
            <v>CE</v>
          </cell>
          <cell r="C580" t="str">
            <v>HORIZONTE</v>
          </cell>
          <cell r="D580" t="str">
            <v>230523</v>
          </cell>
          <cell r="E580">
            <v>534</v>
          </cell>
          <cell r="F580">
            <v>784174</v>
          </cell>
          <cell r="G580">
            <v>521</v>
          </cell>
          <cell r="H580">
            <v>348896</v>
          </cell>
        </row>
        <row r="581">
          <cell r="A581">
            <v>230526</v>
          </cell>
          <cell r="B581" t="str">
            <v>CE</v>
          </cell>
          <cell r="C581" t="str">
            <v>IBARETAMA</v>
          </cell>
          <cell r="D581" t="str">
            <v>230526</v>
          </cell>
          <cell r="E581">
            <v>49223</v>
          </cell>
          <cell r="F581">
            <v>14596275</v>
          </cell>
          <cell r="G581">
            <v>35760</v>
          </cell>
          <cell r="H581">
            <v>6681493</v>
          </cell>
        </row>
        <row r="582">
          <cell r="A582">
            <v>230530</v>
          </cell>
          <cell r="B582" t="str">
            <v>CE</v>
          </cell>
          <cell r="C582" t="str">
            <v>IBIAPINA</v>
          </cell>
          <cell r="D582" t="str">
            <v>230530</v>
          </cell>
          <cell r="E582">
            <v>3653</v>
          </cell>
          <cell r="F582">
            <v>103160134</v>
          </cell>
          <cell r="G582">
            <v>7763</v>
          </cell>
          <cell r="H582">
            <v>52864238</v>
          </cell>
        </row>
        <row r="583">
          <cell r="A583">
            <v>230533</v>
          </cell>
          <cell r="B583" t="str">
            <v>CE</v>
          </cell>
          <cell r="C583" t="str">
            <v>IBICUITINGA</v>
          </cell>
          <cell r="D583" t="str">
            <v>230533</v>
          </cell>
          <cell r="E583">
            <v>104646</v>
          </cell>
          <cell r="F583">
            <v>17469801</v>
          </cell>
          <cell r="G583">
            <v>51686</v>
          </cell>
          <cell r="H583">
            <v>7957936</v>
          </cell>
        </row>
        <row r="584">
          <cell r="A584">
            <v>230535</v>
          </cell>
          <cell r="B584" t="str">
            <v>CE</v>
          </cell>
          <cell r="C584" t="str">
            <v>ICAPUÍ</v>
          </cell>
          <cell r="D584" t="str">
            <v>230535</v>
          </cell>
          <cell r="E584">
            <v>12210</v>
          </cell>
          <cell r="F584">
            <v>27755582</v>
          </cell>
          <cell r="H584">
            <v>13763232</v>
          </cell>
        </row>
        <row r="585">
          <cell r="A585">
            <v>230540</v>
          </cell>
          <cell r="B585" t="str">
            <v>CE</v>
          </cell>
          <cell r="C585" t="str">
            <v>ICÓ</v>
          </cell>
          <cell r="D585" t="str">
            <v>230540</v>
          </cell>
          <cell r="E585">
            <v>219815</v>
          </cell>
          <cell r="F585">
            <v>84813601</v>
          </cell>
          <cell r="G585">
            <v>128085</v>
          </cell>
          <cell r="H585">
            <v>38323963</v>
          </cell>
        </row>
        <row r="586">
          <cell r="A586">
            <v>230550</v>
          </cell>
          <cell r="B586" t="str">
            <v>CE</v>
          </cell>
          <cell r="C586" t="str">
            <v>IGUATU</v>
          </cell>
          <cell r="D586" t="str">
            <v>230550</v>
          </cell>
          <cell r="E586">
            <v>798093</v>
          </cell>
          <cell r="F586">
            <v>119279903</v>
          </cell>
          <cell r="G586">
            <v>480841</v>
          </cell>
          <cell r="H586">
            <v>59583434</v>
          </cell>
        </row>
        <row r="587">
          <cell r="A587">
            <v>230560</v>
          </cell>
          <cell r="B587" t="str">
            <v>CE</v>
          </cell>
          <cell r="C587" t="str">
            <v>INDEPENDÊNCIA</v>
          </cell>
          <cell r="D587" t="str">
            <v>230560</v>
          </cell>
          <cell r="E587">
            <v>12675</v>
          </cell>
          <cell r="F587">
            <v>185193514</v>
          </cell>
          <cell r="G587">
            <v>6292</v>
          </cell>
          <cell r="H587">
            <v>81305095</v>
          </cell>
        </row>
        <row r="588">
          <cell r="A588">
            <v>230565</v>
          </cell>
          <cell r="B588" t="str">
            <v>CE</v>
          </cell>
          <cell r="C588" t="str">
            <v>IPAPORANGA</v>
          </cell>
          <cell r="D588" t="str">
            <v>230565</v>
          </cell>
          <cell r="E588">
            <v>124486</v>
          </cell>
          <cell r="F588">
            <v>28401819</v>
          </cell>
          <cell r="G588">
            <v>39240</v>
          </cell>
          <cell r="H588">
            <v>13811902</v>
          </cell>
        </row>
        <row r="589">
          <cell r="A589">
            <v>230570</v>
          </cell>
          <cell r="B589" t="str">
            <v>CE</v>
          </cell>
          <cell r="C589" t="str">
            <v>IPAUMIRIM</v>
          </cell>
          <cell r="D589" t="str">
            <v>230570</v>
          </cell>
          <cell r="F589">
            <v>75602856</v>
          </cell>
          <cell r="H589">
            <v>37350389</v>
          </cell>
        </row>
        <row r="590">
          <cell r="A590">
            <v>230580</v>
          </cell>
          <cell r="B590" t="str">
            <v>CE</v>
          </cell>
          <cell r="C590" t="str">
            <v>IPU</v>
          </cell>
          <cell r="D590" t="str">
            <v>230580</v>
          </cell>
          <cell r="E590">
            <v>42837</v>
          </cell>
          <cell r="F590">
            <v>91401288</v>
          </cell>
          <cell r="G590">
            <v>31144</v>
          </cell>
          <cell r="H590">
            <v>43007561</v>
          </cell>
        </row>
        <row r="591">
          <cell r="A591">
            <v>230590</v>
          </cell>
          <cell r="B591" t="str">
            <v>CE</v>
          </cell>
          <cell r="C591" t="str">
            <v>IPUEIRAS</v>
          </cell>
          <cell r="D591" t="str">
            <v>230590</v>
          </cell>
          <cell r="E591">
            <v>135181</v>
          </cell>
          <cell r="F591">
            <v>44802377</v>
          </cell>
          <cell r="G591">
            <v>74814</v>
          </cell>
          <cell r="H591">
            <v>25286893</v>
          </cell>
        </row>
        <row r="592">
          <cell r="A592">
            <v>230600</v>
          </cell>
          <cell r="B592" t="str">
            <v>CE</v>
          </cell>
          <cell r="C592" t="str">
            <v>IRACEMA</v>
          </cell>
          <cell r="D592" t="str">
            <v>230600</v>
          </cell>
          <cell r="E592">
            <v>99869</v>
          </cell>
          <cell r="F592">
            <v>20772986</v>
          </cell>
          <cell r="G592">
            <v>74094</v>
          </cell>
          <cell r="H592">
            <v>10658349</v>
          </cell>
        </row>
        <row r="593">
          <cell r="A593">
            <v>230610</v>
          </cell>
          <cell r="B593" t="str">
            <v>CE</v>
          </cell>
          <cell r="C593" t="str">
            <v>IRAUÇUBA</v>
          </cell>
          <cell r="D593" t="str">
            <v>230610</v>
          </cell>
          <cell r="E593">
            <v>264037</v>
          </cell>
          <cell r="F593">
            <v>27123865</v>
          </cell>
          <cell r="G593">
            <v>164582</v>
          </cell>
          <cell r="H593">
            <v>15438244</v>
          </cell>
        </row>
        <row r="594">
          <cell r="A594">
            <v>230620</v>
          </cell>
          <cell r="B594" t="str">
            <v>CE</v>
          </cell>
          <cell r="C594" t="str">
            <v>ITAIÇABA</v>
          </cell>
          <cell r="D594" t="str">
            <v>230620</v>
          </cell>
          <cell r="E594">
            <v>84805</v>
          </cell>
          <cell r="F594">
            <v>7235151</v>
          </cell>
          <cell r="G594">
            <v>45683</v>
          </cell>
          <cell r="H594">
            <v>3314826</v>
          </cell>
        </row>
        <row r="595">
          <cell r="A595">
            <v>230625</v>
          </cell>
          <cell r="B595" t="str">
            <v>CE</v>
          </cell>
          <cell r="C595" t="str">
            <v>ITAITINGA</v>
          </cell>
          <cell r="D595" t="str">
            <v>230625</v>
          </cell>
          <cell r="E595">
            <v>105320</v>
          </cell>
          <cell r="F595">
            <v>29041592</v>
          </cell>
          <cell r="G595">
            <v>59740</v>
          </cell>
          <cell r="H595">
            <v>13663708</v>
          </cell>
        </row>
        <row r="596">
          <cell r="A596">
            <v>230630</v>
          </cell>
          <cell r="B596" t="str">
            <v>CE</v>
          </cell>
          <cell r="C596" t="str">
            <v>ITAPAGÉ</v>
          </cell>
          <cell r="D596" t="str">
            <v>230630</v>
          </cell>
          <cell r="F596">
            <v>104365681</v>
          </cell>
          <cell r="H596">
            <v>48510751</v>
          </cell>
        </row>
        <row r="597">
          <cell r="A597">
            <v>230640</v>
          </cell>
          <cell r="B597" t="str">
            <v>CE</v>
          </cell>
          <cell r="C597" t="str">
            <v>ITAPIPOCA</v>
          </cell>
          <cell r="D597" t="str">
            <v>230640</v>
          </cell>
          <cell r="E597">
            <v>91</v>
          </cell>
          <cell r="F597">
            <v>195671934</v>
          </cell>
          <cell r="H597">
            <v>81074503</v>
          </cell>
        </row>
        <row r="598">
          <cell r="A598">
            <v>230650</v>
          </cell>
          <cell r="B598" t="str">
            <v>CE</v>
          </cell>
          <cell r="C598" t="str">
            <v>ITAPIÚNA</v>
          </cell>
          <cell r="D598" t="str">
            <v>230650</v>
          </cell>
          <cell r="E598">
            <v>110357</v>
          </cell>
          <cell r="F598">
            <v>34904625</v>
          </cell>
          <cell r="G598">
            <v>54799</v>
          </cell>
          <cell r="H598">
            <v>16647195</v>
          </cell>
        </row>
        <row r="599">
          <cell r="A599">
            <v>230655</v>
          </cell>
          <cell r="B599" t="str">
            <v>CE</v>
          </cell>
          <cell r="C599" t="str">
            <v>ITAREMA</v>
          </cell>
          <cell r="D599" t="str">
            <v>230655</v>
          </cell>
          <cell r="F599">
            <v>55876338</v>
          </cell>
          <cell r="H599">
            <v>28267905</v>
          </cell>
        </row>
        <row r="600">
          <cell r="A600">
            <v>230660</v>
          </cell>
          <cell r="B600" t="str">
            <v>CE</v>
          </cell>
          <cell r="C600" t="str">
            <v>ITATIRA</v>
          </cell>
          <cell r="D600" t="str">
            <v>230660</v>
          </cell>
          <cell r="E600">
            <v>125636</v>
          </cell>
          <cell r="F600">
            <v>31920727</v>
          </cell>
          <cell r="G600">
            <v>107581</v>
          </cell>
          <cell r="H600">
            <v>15416520</v>
          </cell>
        </row>
        <row r="601">
          <cell r="A601">
            <v>230670</v>
          </cell>
          <cell r="B601" t="str">
            <v>CE</v>
          </cell>
          <cell r="C601" t="str">
            <v>JAGUARETAMA</v>
          </cell>
          <cell r="D601" t="str">
            <v>230670</v>
          </cell>
          <cell r="E601">
            <v>145084</v>
          </cell>
          <cell r="F601">
            <v>30352210</v>
          </cell>
          <cell r="G601">
            <v>66421</v>
          </cell>
          <cell r="H601">
            <v>13780056</v>
          </cell>
        </row>
        <row r="602">
          <cell r="A602">
            <v>230680</v>
          </cell>
          <cell r="B602" t="str">
            <v>CE</v>
          </cell>
          <cell r="C602" t="str">
            <v>JAGUARIBARA</v>
          </cell>
          <cell r="D602" t="str">
            <v>230680</v>
          </cell>
          <cell r="E602">
            <v>76102</v>
          </cell>
          <cell r="F602">
            <v>21555032</v>
          </cell>
          <cell r="G602">
            <v>40736</v>
          </cell>
          <cell r="H602">
            <v>10209094</v>
          </cell>
        </row>
        <row r="603">
          <cell r="A603">
            <v>230690</v>
          </cell>
          <cell r="B603" t="str">
            <v>CE</v>
          </cell>
          <cell r="C603" t="str">
            <v>JAGUARIBE</v>
          </cell>
          <cell r="D603" t="str">
            <v>230690</v>
          </cell>
          <cell r="E603">
            <v>270225</v>
          </cell>
          <cell r="F603">
            <v>48636551</v>
          </cell>
          <cell r="G603">
            <v>177730</v>
          </cell>
          <cell r="H603">
            <v>24898966</v>
          </cell>
        </row>
        <row r="604">
          <cell r="A604">
            <v>230700</v>
          </cell>
          <cell r="B604" t="str">
            <v>CE</v>
          </cell>
          <cell r="C604" t="str">
            <v>JAGUARUANA</v>
          </cell>
          <cell r="D604" t="str">
            <v>230700</v>
          </cell>
          <cell r="E604">
            <v>273561</v>
          </cell>
          <cell r="F604">
            <v>60339865</v>
          </cell>
          <cell r="G604">
            <v>158347</v>
          </cell>
          <cell r="H604">
            <v>27723951</v>
          </cell>
        </row>
        <row r="605">
          <cell r="A605">
            <v>230710</v>
          </cell>
          <cell r="B605" t="str">
            <v>CE</v>
          </cell>
          <cell r="C605" t="str">
            <v>JARDIM</v>
          </cell>
          <cell r="D605" t="str">
            <v>230710</v>
          </cell>
          <cell r="E605">
            <v>94988</v>
          </cell>
          <cell r="F605">
            <v>35825294</v>
          </cell>
          <cell r="G605">
            <v>74188</v>
          </cell>
          <cell r="H605">
            <v>15558895</v>
          </cell>
        </row>
        <row r="606">
          <cell r="A606">
            <v>230720</v>
          </cell>
          <cell r="B606" t="str">
            <v>CE</v>
          </cell>
          <cell r="C606" t="str">
            <v>JATI</v>
          </cell>
          <cell r="D606" t="str">
            <v>230720</v>
          </cell>
          <cell r="E606">
            <v>56907</v>
          </cell>
          <cell r="F606">
            <v>16206392</v>
          </cell>
          <cell r="G606">
            <v>22775</v>
          </cell>
          <cell r="H606">
            <v>7672213</v>
          </cell>
        </row>
        <row r="607">
          <cell r="A607">
            <v>230725</v>
          </cell>
          <cell r="B607" t="str">
            <v>CE</v>
          </cell>
          <cell r="C607" t="str">
            <v>JIJOCA DE JERICOACOARA</v>
          </cell>
          <cell r="D607" t="str">
            <v>230725</v>
          </cell>
          <cell r="E607">
            <v>94214</v>
          </cell>
          <cell r="F607">
            <v>36278167</v>
          </cell>
          <cell r="G607">
            <v>51496</v>
          </cell>
          <cell r="H607">
            <v>18121544</v>
          </cell>
        </row>
        <row r="608">
          <cell r="A608">
            <v>230730</v>
          </cell>
          <cell r="B608" t="str">
            <v>CE</v>
          </cell>
          <cell r="C608" t="str">
            <v>JUAZEIRO DO NORTE</v>
          </cell>
          <cell r="D608" t="str">
            <v>230730</v>
          </cell>
          <cell r="E608">
            <v>1453108</v>
          </cell>
          <cell r="F608">
            <v>280289617</v>
          </cell>
          <cell r="G608">
            <v>876638</v>
          </cell>
          <cell r="H608">
            <v>123047552</v>
          </cell>
        </row>
        <row r="609">
          <cell r="A609">
            <v>230740</v>
          </cell>
          <cell r="B609" t="str">
            <v>CE</v>
          </cell>
          <cell r="C609" t="str">
            <v>JUCÁS</v>
          </cell>
          <cell r="D609" t="str">
            <v>230740</v>
          </cell>
          <cell r="E609">
            <v>11406</v>
          </cell>
          <cell r="F609">
            <v>15931824</v>
          </cell>
          <cell r="G609">
            <v>5938</v>
          </cell>
          <cell r="H609">
            <v>7841762</v>
          </cell>
        </row>
        <row r="610">
          <cell r="A610">
            <v>230750</v>
          </cell>
          <cell r="B610" t="str">
            <v>CE</v>
          </cell>
          <cell r="C610" t="str">
            <v>LAVRAS DA MANGABEIRA</v>
          </cell>
          <cell r="D610" t="str">
            <v>230750</v>
          </cell>
          <cell r="E610">
            <v>209895</v>
          </cell>
          <cell r="F610">
            <v>46276807</v>
          </cell>
          <cell r="G610">
            <v>109336</v>
          </cell>
          <cell r="H610">
            <v>22832352</v>
          </cell>
        </row>
        <row r="611">
          <cell r="A611">
            <v>230760</v>
          </cell>
          <cell r="B611" t="str">
            <v>CE</v>
          </cell>
          <cell r="C611" t="str">
            <v>LIMOEIRO DO NORTE</v>
          </cell>
          <cell r="D611" t="str">
            <v>230760</v>
          </cell>
          <cell r="E611">
            <v>26479</v>
          </cell>
          <cell r="F611">
            <v>63730414</v>
          </cell>
          <cell r="G611">
            <v>25946</v>
          </cell>
          <cell r="H611">
            <v>36423081</v>
          </cell>
        </row>
        <row r="612">
          <cell r="A612">
            <v>230763</v>
          </cell>
          <cell r="B612" t="str">
            <v>CE</v>
          </cell>
          <cell r="C612" t="str">
            <v>MADALENA</v>
          </cell>
          <cell r="D612" t="str">
            <v>230763</v>
          </cell>
          <cell r="E612">
            <v>48828</v>
          </cell>
          <cell r="F612">
            <v>15680065</v>
          </cell>
          <cell r="G612">
            <v>47457</v>
          </cell>
          <cell r="H612">
            <v>8475764</v>
          </cell>
        </row>
        <row r="613">
          <cell r="A613">
            <v>230765</v>
          </cell>
          <cell r="B613" t="str">
            <v>CE</v>
          </cell>
          <cell r="C613" t="str">
            <v>MARACANAÚ</v>
          </cell>
          <cell r="D613" t="str">
            <v>230765</v>
          </cell>
          <cell r="E613">
            <v>211801</v>
          </cell>
          <cell r="F613">
            <v>894310445</v>
          </cell>
          <cell r="G613">
            <v>117641</v>
          </cell>
          <cell r="H613">
            <v>422772099</v>
          </cell>
        </row>
        <row r="614">
          <cell r="A614">
            <v>230770</v>
          </cell>
          <cell r="B614" t="str">
            <v>CE</v>
          </cell>
          <cell r="C614" t="str">
            <v>MARANGUAPE</v>
          </cell>
          <cell r="D614" t="str">
            <v>230770</v>
          </cell>
          <cell r="E614">
            <v>658</v>
          </cell>
          <cell r="F614">
            <v>150239579</v>
          </cell>
          <cell r="G614">
            <v>431</v>
          </cell>
          <cell r="H614">
            <v>75233647</v>
          </cell>
        </row>
        <row r="615">
          <cell r="A615">
            <v>230780</v>
          </cell>
          <cell r="B615" t="str">
            <v>CE</v>
          </cell>
          <cell r="C615" t="str">
            <v>MARCO</v>
          </cell>
          <cell r="D615" t="str">
            <v>230780</v>
          </cell>
          <cell r="E615">
            <v>291562</v>
          </cell>
          <cell r="F615">
            <v>49807903</v>
          </cell>
          <cell r="G615">
            <v>178836</v>
          </cell>
          <cell r="H615">
            <v>23913364</v>
          </cell>
        </row>
        <row r="616">
          <cell r="A616">
            <v>230790</v>
          </cell>
          <cell r="B616" t="str">
            <v>CE</v>
          </cell>
          <cell r="C616" t="str">
            <v>MARTINÓPOLE</v>
          </cell>
          <cell r="D616" t="str">
            <v>230790</v>
          </cell>
          <cell r="E616">
            <v>105279</v>
          </cell>
          <cell r="F616">
            <v>25149023</v>
          </cell>
          <cell r="G616">
            <v>46970</v>
          </cell>
          <cell r="H616">
            <v>12179556</v>
          </cell>
        </row>
        <row r="617">
          <cell r="A617">
            <v>230800</v>
          </cell>
          <cell r="B617" t="str">
            <v>CE</v>
          </cell>
          <cell r="C617" t="str">
            <v>MASSAPÊ</v>
          </cell>
          <cell r="D617" t="str">
            <v>230800</v>
          </cell>
          <cell r="E617">
            <v>39152</v>
          </cell>
          <cell r="F617">
            <v>59467457</v>
          </cell>
          <cell r="G617">
            <v>5495</v>
          </cell>
          <cell r="H617">
            <v>27847796</v>
          </cell>
        </row>
        <row r="618">
          <cell r="A618">
            <v>230810</v>
          </cell>
          <cell r="B618" t="str">
            <v>CE</v>
          </cell>
          <cell r="C618" t="str">
            <v>MAURITI</v>
          </cell>
          <cell r="D618" t="str">
            <v>230810</v>
          </cell>
          <cell r="E618">
            <v>802803</v>
          </cell>
          <cell r="F618">
            <v>56303922</v>
          </cell>
          <cell r="G618">
            <v>206529</v>
          </cell>
          <cell r="H618">
            <v>24735537</v>
          </cell>
        </row>
        <row r="619">
          <cell r="A619">
            <v>230820</v>
          </cell>
          <cell r="B619" t="str">
            <v>CE</v>
          </cell>
          <cell r="C619" t="str">
            <v>MERUOCA</v>
          </cell>
          <cell r="D619" t="str">
            <v>230820</v>
          </cell>
          <cell r="E619">
            <v>19667</v>
          </cell>
          <cell r="F619">
            <v>40195157</v>
          </cell>
          <cell r="G619">
            <v>9850</v>
          </cell>
          <cell r="H619">
            <v>19537412</v>
          </cell>
        </row>
        <row r="620">
          <cell r="A620">
            <v>230830</v>
          </cell>
          <cell r="B620" t="str">
            <v>CE</v>
          </cell>
          <cell r="C620" t="str">
            <v>MILAGRES</v>
          </cell>
          <cell r="D620" t="str">
            <v>230830</v>
          </cell>
          <cell r="E620">
            <v>132800</v>
          </cell>
          <cell r="F620">
            <v>77398357</v>
          </cell>
          <cell r="G620">
            <v>78118</v>
          </cell>
          <cell r="H620">
            <v>32640792</v>
          </cell>
        </row>
        <row r="621">
          <cell r="A621">
            <v>230835</v>
          </cell>
          <cell r="B621" t="str">
            <v>CE</v>
          </cell>
          <cell r="C621" t="str">
            <v>MILHÃ</v>
          </cell>
          <cell r="D621" t="str">
            <v>230835</v>
          </cell>
          <cell r="E621">
            <v>143483</v>
          </cell>
          <cell r="F621">
            <v>19691484</v>
          </cell>
          <cell r="G621">
            <v>85177</v>
          </cell>
          <cell r="H621">
            <v>8889757</v>
          </cell>
        </row>
        <row r="622">
          <cell r="A622">
            <v>230837</v>
          </cell>
          <cell r="B622" t="str">
            <v>CE</v>
          </cell>
          <cell r="C622" t="str">
            <v>MIRAÍMA</v>
          </cell>
          <cell r="D622" t="str">
            <v>230837</v>
          </cell>
          <cell r="F622">
            <v>24363603</v>
          </cell>
          <cell r="H622">
            <v>12199609</v>
          </cell>
        </row>
        <row r="623">
          <cell r="A623">
            <v>230840</v>
          </cell>
          <cell r="B623" t="str">
            <v>CE</v>
          </cell>
          <cell r="C623" t="str">
            <v>MISSÃO VELHA</v>
          </cell>
          <cell r="D623" t="str">
            <v>230840</v>
          </cell>
          <cell r="E623">
            <v>22879</v>
          </cell>
          <cell r="F623">
            <v>37800256</v>
          </cell>
          <cell r="G623">
            <v>10936</v>
          </cell>
          <cell r="H623">
            <v>18505622</v>
          </cell>
        </row>
        <row r="624">
          <cell r="A624">
            <v>230850</v>
          </cell>
          <cell r="B624" t="str">
            <v>CE</v>
          </cell>
          <cell r="C624" t="str">
            <v>MOMBAÇA</v>
          </cell>
          <cell r="D624" t="str">
            <v>230850</v>
          </cell>
          <cell r="E624">
            <v>89272</v>
          </cell>
          <cell r="F624">
            <v>74721706</v>
          </cell>
          <cell r="G624">
            <v>42159</v>
          </cell>
          <cell r="H624">
            <v>36525654</v>
          </cell>
        </row>
        <row r="625">
          <cell r="A625">
            <v>230860</v>
          </cell>
          <cell r="B625" t="str">
            <v>CE</v>
          </cell>
          <cell r="C625" t="str">
            <v>MONSENHOR TABOSA</v>
          </cell>
          <cell r="D625" t="str">
            <v>230860</v>
          </cell>
          <cell r="E625">
            <v>73757</v>
          </cell>
          <cell r="F625">
            <v>32291503</v>
          </cell>
          <cell r="G625">
            <v>29505</v>
          </cell>
          <cell r="H625">
            <v>15568064</v>
          </cell>
        </row>
        <row r="626">
          <cell r="A626">
            <v>230870</v>
          </cell>
          <cell r="B626" t="str">
            <v>CE</v>
          </cell>
          <cell r="C626" t="str">
            <v>MORADA NOVA</v>
          </cell>
          <cell r="D626" t="str">
            <v>230870</v>
          </cell>
          <cell r="E626">
            <v>34788</v>
          </cell>
          <cell r="F626">
            <v>86268777</v>
          </cell>
          <cell r="G626">
            <v>1264</v>
          </cell>
          <cell r="H626">
            <v>42550896</v>
          </cell>
        </row>
        <row r="627">
          <cell r="A627">
            <v>230880</v>
          </cell>
          <cell r="B627" t="str">
            <v>CE</v>
          </cell>
          <cell r="C627" t="str">
            <v>MORAÚJO</v>
          </cell>
          <cell r="D627" t="str">
            <v>230880</v>
          </cell>
          <cell r="E627">
            <v>37647</v>
          </cell>
          <cell r="F627">
            <v>14491127</v>
          </cell>
          <cell r="G627">
            <v>18639</v>
          </cell>
          <cell r="H627">
            <v>5437613</v>
          </cell>
        </row>
        <row r="628">
          <cell r="A628">
            <v>230890</v>
          </cell>
          <cell r="B628" t="str">
            <v>CE</v>
          </cell>
          <cell r="C628" t="str">
            <v>MORRINHOS</v>
          </cell>
          <cell r="D628" t="str">
            <v>230890</v>
          </cell>
          <cell r="E628">
            <v>160352</v>
          </cell>
          <cell r="F628">
            <v>35333268</v>
          </cell>
          <cell r="G628">
            <v>124269</v>
          </cell>
          <cell r="H628">
            <v>16750435</v>
          </cell>
        </row>
        <row r="629">
          <cell r="A629">
            <v>230900</v>
          </cell>
          <cell r="B629" t="str">
            <v>CE</v>
          </cell>
          <cell r="C629" t="str">
            <v>MUCAMBO</v>
          </cell>
          <cell r="D629" t="str">
            <v>230900</v>
          </cell>
          <cell r="E629">
            <v>168749</v>
          </cell>
          <cell r="F629">
            <v>16346640</v>
          </cell>
          <cell r="G629">
            <v>82794</v>
          </cell>
          <cell r="H629">
            <v>9777223</v>
          </cell>
        </row>
        <row r="630">
          <cell r="A630">
            <v>230910</v>
          </cell>
          <cell r="B630" t="str">
            <v>CE</v>
          </cell>
          <cell r="C630" t="str">
            <v>MULUNGU</v>
          </cell>
          <cell r="D630" t="str">
            <v>230910</v>
          </cell>
          <cell r="F630">
            <v>6177598</v>
          </cell>
          <cell r="H630">
            <v>2465414</v>
          </cell>
        </row>
        <row r="631">
          <cell r="A631">
            <v>230920</v>
          </cell>
          <cell r="B631" t="str">
            <v>CE</v>
          </cell>
          <cell r="C631" t="str">
            <v>NOVA OLINDA</v>
          </cell>
          <cell r="D631" t="str">
            <v>230920</v>
          </cell>
          <cell r="E631">
            <v>36288</v>
          </cell>
          <cell r="F631">
            <v>24007644</v>
          </cell>
          <cell r="G631">
            <v>24930</v>
          </cell>
          <cell r="H631">
            <v>12902623</v>
          </cell>
        </row>
        <row r="632">
          <cell r="A632">
            <v>230930</v>
          </cell>
          <cell r="B632" t="str">
            <v>CE</v>
          </cell>
          <cell r="C632" t="str">
            <v>NOVA RUSSAS</v>
          </cell>
          <cell r="D632" t="str">
            <v>230930</v>
          </cell>
          <cell r="E632">
            <v>293876</v>
          </cell>
          <cell r="F632">
            <v>29621413</v>
          </cell>
          <cell r="G632">
            <v>218732</v>
          </cell>
          <cell r="H632">
            <v>14846407</v>
          </cell>
        </row>
        <row r="633">
          <cell r="A633">
            <v>230940</v>
          </cell>
          <cell r="B633" t="str">
            <v>CE</v>
          </cell>
          <cell r="C633" t="str">
            <v>NOVO ORIENTE</v>
          </cell>
          <cell r="D633" t="str">
            <v>230940</v>
          </cell>
          <cell r="E633">
            <v>6456</v>
          </cell>
          <cell r="F633">
            <v>40268662</v>
          </cell>
          <cell r="G633">
            <v>3201</v>
          </cell>
          <cell r="H633">
            <v>20540320</v>
          </cell>
        </row>
        <row r="634">
          <cell r="A634">
            <v>230945</v>
          </cell>
          <cell r="B634" t="str">
            <v>CE</v>
          </cell>
          <cell r="C634" t="str">
            <v>OCARA</v>
          </cell>
          <cell r="D634" t="str">
            <v>230945</v>
          </cell>
          <cell r="E634">
            <v>134978</v>
          </cell>
          <cell r="F634">
            <v>55110746</v>
          </cell>
          <cell r="G634">
            <v>84385</v>
          </cell>
          <cell r="H634">
            <v>24925403</v>
          </cell>
        </row>
        <row r="635">
          <cell r="A635">
            <v>230950</v>
          </cell>
          <cell r="B635" t="str">
            <v>CE</v>
          </cell>
          <cell r="C635" t="str">
            <v>ORÓS</v>
          </cell>
          <cell r="D635" t="str">
            <v>230950</v>
          </cell>
          <cell r="E635">
            <v>247711</v>
          </cell>
          <cell r="F635">
            <v>40350190</v>
          </cell>
          <cell r="G635">
            <v>110576</v>
          </cell>
          <cell r="H635">
            <v>21088436</v>
          </cell>
        </row>
        <row r="636">
          <cell r="A636">
            <v>230960</v>
          </cell>
          <cell r="B636" t="str">
            <v>CE</v>
          </cell>
          <cell r="C636" t="str">
            <v>PACAJUS</v>
          </cell>
          <cell r="D636" t="str">
            <v>230960</v>
          </cell>
          <cell r="E636">
            <v>611243</v>
          </cell>
          <cell r="F636">
            <v>108677803</v>
          </cell>
          <cell r="G636">
            <v>354379</v>
          </cell>
          <cell r="H636">
            <v>48436997</v>
          </cell>
        </row>
        <row r="637">
          <cell r="A637">
            <v>230970</v>
          </cell>
          <cell r="B637" t="str">
            <v>CE</v>
          </cell>
          <cell r="C637" t="str">
            <v>PACATUBA</v>
          </cell>
          <cell r="D637" t="str">
            <v>230970</v>
          </cell>
          <cell r="E637">
            <v>90671</v>
          </cell>
          <cell r="F637">
            <v>199429917</v>
          </cell>
          <cell r="G637">
            <v>188850</v>
          </cell>
          <cell r="H637">
            <v>88476843</v>
          </cell>
        </row>
        <row r="638">
          <cell r="A638">
            <v>230980</v>
          </cell>
          <cell r="B638" t="str">
            <v>CE</v>
          </cell>
          <cell r="C638" t="str">
            <v>PACOTI</v>
          </cell>
          <cell r="D638" t="str">
            <v>230980</v>
          </cell>
          <cell r="E638">
            <v>46836</v>
          </cell>
          <cell r="F638">
            <v>12019229</v>
          </cell>
          <cell r="G638">
            <v>9988</v>
          </cell>
          <cell r="H638">
            <v>5865402</v>
          </cell>
        </row>
        <row r="639">
          <cell r="A639">
            <v>230990</v>
          </cell>
          <cell r="B639" t="str">
            <v>CE</v>
          </cell>
          <cell r="C639" t="str">
            <v>PACUJÁ</v>
          </cell>
          <cell r="D639" t="str">
            <v>230990</v>
          </cell>
          <cell r="E639">
            <v>22190</v>
          </cell>
          <cell r="F639">
            <v>9076748</v>
          </cell>
          <cell r="G639">
            <v>22504</v>
          </cell>
          <cell r="H639">
            <v>4876473</v>
          </cell>
        </row>
        <row r="640">
          <cell r="A640">
            <v>231000</v>
          </cell>
          <cell r="B640" t="str">
            <v>CE</v>
          </cell>
          <cell r="C640" t="str">
            <v>PALHANO</v>
          </cell>
          <cell r="D640" t="str">
            <v>231000</v>
          </cell>
          <cell r="E640">
            <v>21268</v>
          </cell>
          <cell r="F640">
            <v>11322744</v>
          </cell>
          <cell r="G640">
            <v>4350</v>
          </cell>
          <cell r="H640">
            <v>4307589</v>
          </cell>
        </row>
        <row r="641">
          <cell r="A641">
            <v>231010</v>
          </cell>
          <cell r="B641" t="str">
            <v>CE</v>
          </cell>
          <cell r="C641" t="str">
            <v>PALMÁCIA</v>
          </cell>
          <cell r="D641" t="str">
            <v>231010</v>
          </cell>
          <cell r="E641">
            <v>311</v>
          </cell>
          <cell r="F641">
            <v>33165460</v>
          </cell>
          <cell r="G641">
            <v>2987</v>
          </cell>
          <cell r="H641">
            <v>15778309</v>
          </cell>
        </row>
        <row r="642">
          <cell r="A642">
            <v>231020</v>
          </cell>
          <cell r="B642" t="str">
            <v>CE</v>
          </cell>
          <cell r="C642" t="str">
            <v>PARACURU</v>
          </cell>
          <cell r="D642" t="str">
            <v>231020</v>
          </cell>
          <cell r="E642">
            <v>81048</v>
          </cell>
          <cell r="F642">
            <v>32861752</v>
          </cell>
          <cell r="G642">
            <v>78087</v>
          </cell>
          <cell r="H642">
            <v>18800290</v>
          </cell>
        </row>
        <row r="643">
          <cell r="A643">
            <v>231025</v>
          </cell>
          <cell r="B643" t="str">
            <v>CE</v>
          </cell>
          <cell r="C643" t="str">
            <v>PARAIPABA</v>
          </cell>
          <cell r="D643" t="str">
            <v>231025</v>
          </cell>
          <cell r="E643">
            <v>85414</v>
          </cell>
          <cell r="F643">
            <v>33803887</v>
          </cell>
          <cell r="G643">
            <v>36286</v>
          </cell>
          <cell r="H643">
            <v>14472290</v>
          </cell>
        </row>
        <row r="644">
          <cell r="A644">
            <v>231030</v>
          </cell>
          <cell r="B644" t="str">
            <v>CE</v>
          </cell>
          <cell r="C644" t="str">
            <v>PARAMBU</v>
          </cell>
          <cell r="D644" t="str">
            <v>231030</v>
          </cell>
          <cell r="F644">
            <v>1586770</v>
          </cell>
          <cell r="H644">
            <v>934023</v>
          </cell>
        </row>
        <row r="645">
          <cell r="A645">
            <v>231040</v>
          </cell>
          <cell r="B645" t="str">
            <v>CE</v>
          </cell>
          <cell r="C645" t="str">
            <v>PARAMOTI</v>
          </cell>
          <cell r="D645" t="str">
            <v>231040</v>
          </cell>
          <cell r="E645">
            <v>87589</v>
          </cell>
          <cell r="F645">
            <v>33303940</v>
          </cell>
          <cell r="G645">
            <v>62502</v>
          </cell>
          <cell r="H645">
            <v>17610601</v>
          </cell>
        </row>
        <row r="646">
          <cell r="A646">
            <v>231050</v>
          </cell>
          <cell r="B646" t="str">
            <v>CE</v>
          </cell>
          <cell r="C646" t="str">
            <v>PEDRA BRANCA</v>
          </cell>
          <cell r="D646" t="str">
            <v>231050</v>
          </cell>
          <cell r="E646">
            <v>65597</v>
          </cell>
          <cell r="F646">
            <v>41338947</v>
          </cell>
          <cell r="G646">
            <v>34762</v>
          </cell>
          <cell r="H646">
            <v>23262213</v>
          </cell>
        </row>
        <row r="647">
          <cell r="A647">
            <v>231060</v>
          </cell>
          <cell r="B647" t="str">
            <v>CE</v>
          </cell>
          <cell r="C647" t="str">
            <v>PENAFORTE</v>
          </cell>
          <cell r="D647" t="str">
            <v>231060</v>
          </cell>
          <cell r="F647">
            <v>12889354</v>
          </cell>
          <cell r="H647">
            <v>5822975</v>
          </cell>
        </row>
        <row r="648">
          <cell r="A648">
            <v>231070</v>
          </cell>
          <cell r="B648" t="str">
            <v>CE</v>
          </cell>
          <cell r="C648" t="str">
            <v>PENTECOSTE</v>
          </cell>
          <cell r="D648" t="str">
            <v>231070</v>
          </cell>
          <cell r="E648">
            <v>481</v>
          </cell>
          <cell r="F648">
            <v>17270186</v>
          </cell>
          <cell r="G648">
            <v>337</v>
          </cell>
          <cell r="H648">
            <v>10346260</v>
          </cell>
        </row>
        <row r="649">
          <cell r="A649">
            <v>231080</v>
          </cell>
          <cell r="B649" t="str">
            <v>CE</v>
          </cell>
          <cell r="C649" t="str">
            <v>PEREIRO</v>
          </cell>
          <cell r="D649" t="str">
            <v>231080</v>
          </cell>
          <cell r="E649">
            <v>38224</v>
          </cell>
          <cell r="F649">
            <v>21348736</v>
          </cell>
          <cell r="G649">
            <v>33961</v>
          </cell>
          <cell r="H649">
            <v>11546645</v>
          </cell>
        </row>
        <row r="650">
          <cell r="A650">
            <v>231085</v>
          </cell>
          <cell r="B650" t="str">
            <v>CE</v>
          </cell>
          <cell r="C650" t="str">
            <v>PINDORETAMA</v>
          </cell>
          <cell r="D650" t="str">
            <v>231085</v>
          </cell>
          <cell r="E650">
            <v>36835</v>
          </cell>
          <cell r="F650">
            <v>35594549</v>
          </cell>
          <cell r="G650">
            <v>13513</v>
          </cell>
          <cell r="H650">
            <v>19539138</v>
          </cell>
        </row>
        <row r="651">
          <cell r="A651">
            <v>231090</v>
          </cell>
          <cell r="B651" t="str">
            <v>CE</v>
          </cell>
          <cell r="C651" t="str">
            <v>PIQUET CARNEIRO</v>
          </cell>
          <cell r="D651" t="str">
            <v>231090</v>
          </cell>
          <cell r="E651">
            <v>62124</v>
          </cell>
          <cell r="F651">
            <v>26157313</v>
          </cell>
          <cell r="G651">
            <v>9811</v>
          </cell>
          <cell r="H651">
            <v>14376022</v>
          </cell>
        </row>
        <row r="652">
          <cell r="A652">
            <v>231095</v>
          </cell>
          <cell r="B652" t="str">
            <v>CE</v>
          </cell>
          <cell r="C652" t="str">
            <v>PIRES FERREIRA</v>
          </cell>
          <cell r="D652" t="str">
            <v>231095</v>
          </cell>
          <cell r="E652">
            <v>17643</v>
          </cell>
          <cell r="F652">
            <v>10044995</v>
          </cell>
          <cell r="G652">
            <v>7650</v>
          </cell>
          <cell r="H652">
            <v>3479850</v>
          </cell>
        </row>
        <row r="653">
          <cell r="A653">
            <v>231100</v>
          </cell>
          <cell r="B653" t="str">
            <v>CE</v>
          </cell>
          <cell r="C653" t="str">
            <v>PORANGA</v>
          </cell>
          <cell r="D653" t="str">
            <v>231100</v>
          </cell>
          <cell r="E653">
            <v>4989</v>
          </cell>
          <cell r="F653">
            <v>53985746</v>
          </cell>
          <cell r="G653">
            <v>4033</v>
          </cell>
          <cell r="H653">
            <v>26989396</v>
          </cell>
        </row>
        <row r="654">
          <cell r="A654">
            <v>231110</v>
          </cell>
          <cell r="B654" t="str">
            <v>CE</v>
          </cell>
          <cell r="C654" t="str">
            <v>PORTEIRAS</v>
          </cell>
          <cell r="D654" t="str">
            <v>231110</v>
          </cell>
          <cell r="E654">
            <v>84983</v>
          </cell>
          <cell r="F654">
            <v>26339937</v>
          </cell>
          <cell r="G654">
            <v>44058</v>
          </cell>
          <cell r="H654">
            <v>12145572</v>
          </cell>
        </row>
        <row r="655">
          <cell r="A655">
            <v>231120</v>
          </cell>
          <cell r="B655" t="str">
            <v>CE</v>
          </cell>
          <cell r="C655" t="str">
            <v>POTENGI</v>
          </cell>
          <cell r="D655" t="str">
            <v>231120</v>
          </cell>
          <cell r="E655">
            <v>59539</v>
          </cell>
          <cell r="F655">
            <v>11217255</v>
          </cell>
          <cell r="G655">
            <v>33181</v>
          </cell>
          <cell r="H655">
            <v>4724015</v>
          </cell>
        </row>
        <row r="656">
          <cell r="A656">
            <v>231123</v>
          </cell>
          <cell r="B656" t="str">
            <v>CE</v>
          </cell>
          <cell r="C656" t="str">
            <v>POTIRETAMA</v>
          </cell>
          <cell r="D656" t="str">
            <v>231123</v>
          </cell>
          <cell r="E656">
            <v>31215</v>
          </cell>
          <cell r="F656">
            <v>9638335</v>
          </cell>
          <cell r="G656">
            <v>17581</v>
          </cell>
          <cell r="H656">
            <v>4651971</v>
          </cell>
        </row>
        <row r="657">
          <cell r="A657">
            <v>231126</v>
          </cell>
          <cell r="B657" t="str">
            <v>CE</v>
          </cell>
          <cell r="C657" t="str">
            <v>QUITERIANÓPOLIS</v>
          </cell>
          <cell r="D657" t="str">
            <v>231126</v>
          </cell>
          <cell r="E657">
            <v>29871</v>
          </cell>
          <cell r="F657">
            <v>42605293</v>
          </cell>
          <cell r="G657">
            <v>8143</v>
          </cell>
          <cell r="H657">
            <v>20969083</v>
          </cell>
        </row>
        <row r="658">
          <cell r="A658">
            <v>231130</v>
          </cell>
          <cell r="B658" t="str">
            <v>CE</v>
          </cell>
          <cell r="C658" t="str">
            <v>QUIXADÁ</v>
          </cell>
          <cell r="D658" t="str">
            <v>231130</v>
          </cell>
          <cell r="E658">
            <v>524076</v>
          </cell>
          <cell r="F658">
            <v>129841173</v>
          </cell>
          <cell r="G658">
            <v>279835</v>
          </cell>
          <cell r="H658">
            <v>59202095</v>
          </cell>
        </row>
        <row r="659">
          <cell r="A659">
            <v>231135</v>
          </cell>
          <cell r="B659" t="str">
            <v>CE</v>
          </cell>
          <cell r="C659" t="str">
            <v>QUIXELÔ</v>
          </cell>
          <cell r="D659" t="str">
            <v>231135</v>
          </cell>
          <cell r="E659">
            <v>16699</v>
          </cell>
          <cell r="F659">
            <v>18447516</v>
          </cell>
          <cell r="G659">
            <v>3136</v>
          </cell>
          <cell r="H659">
            <v>9065948</v>
          </cell>
        </row>
        <row r="660">
          <cell r="A660">
            <v>231140</v>
          </cell>
          <cell r="B660" t="str">
            <v>CE</v>
          </cell>
          <cell r="C660" t="str">
            <v>QUIXERAMOBIM</v>
          </cell>
          <cell r="D660" t="str">
            <v>231140</v>
          </cell>
          <cell r="E660">
            <v>150969</v>
          </cell>
          <cell r="F660">
            <v>99598899</v>
          </cell>
          <cell r="G660">
            <v>79689</v>
          </cell>
          <cell r="H660">
            <v>45925503</v>
          </cell>
        </row>
        <row r="661">
          <cell r="A661">
            <v>231150</v>
          </cell>
          <cell r="B661" t="str">
            <v>CE</v>
          </cell>
          <cell r="C661" t="str">
            <v>QUIXERÉ</v>
          </cell>
          <cell r="D661" t="str">
            <v>231150</v>
          </cell>
          <cell r="E661">
            <v>218679</v>
          </cell>
          <cell r="F661">
            <v>30296083</v>
          </cell>
          <cell r="G661">
            <v>110833</v>
          </cell>
          <cell r="H661">
            <v>13484387</v>
          </cell>
        </row>
        <row r="662">
          <cell r="A662">
            <v>231160</v>
          </cell>
          <cell r="B662" t="str">
            <v>CE</v>
          </cell>
          <cell r="C662" t="str">
            <v>REDENÇÃO</v>
          </cell>
          <cell r="D662" t="str">
            <v>231160</v>
          </cell>
          <cell r="E662">
            <v>21400</v>
          </cell>
          <cell r="F662">
            <v>41806534</v>
          </cell>
          <cell r="G662">
            <v>26598</v>
          </cell>
          <cell r="H662">
            <v>21124949</v>
          </cell>
        </row>
        <row r="663">
          <cell r="A663">
            <v>231170</v>
          </cell>
          <cell r="B663" t="str">
            <v>CE</v>
          </cell>
          <cell r="C663" t="str">
            <v>RERIUTABA</v>
          </cell>
          <cell r="D663" t="str">
            <v>231170</v>
          </cell>
          <cell r="E663">
            <v>90194</v>
          </cell>
          <cell r="F663">
            <v>45906590</v>
          </cell>
          <cell r="G663">
            <v>39015</v>
          </cell>
          <cell r="H663">
            <v>21888595</v>
          </cell>
        </row>
        <row r="664">
          <cell r="A664">
            <v>231180</v>
          </cell>
          <cell r="B664" t="str">
            <v>CE</v>
          </cell>
          <cell r="C664" t="str">
            <v>RUSSAS</v>
          </cell>
          <cell r="D664" t="str">
            <v>231180</v>
          </cell>
          <cell r="E664">
            <v>431058</v>
          </cell>
          <cell r="F664">
            <v>82674121</v>
          </cell>
          <cell r="G664">
            <v>248273</v>
          </cell>
          <cell r="H664">
            <v>35859221</v>
          </cell>
        </row>
        <row r="665">
          <cell r="A665">
            <v>231190</v>
          </cell>
          <cell r="B665" t="str">
            <v>CE</v>
          </cell>
          <cell r="C665" t="str">
            <v>SABOEIRO</v>
          </cell>
          <cell r="D665" t="str">
            <v>231190</v>
          </cell>
          <cell r="F665">
            <v>1800</v>
          </cell>
          <cell r="H665">
            <v>0</v>
          </cell>
        </row>
        <row r="666">
          <cell r="A666">
            <v>231195</v>
          </cell>
          <cell r="B666" t="str">
            <v>CE</v>
          </cell>
          <cell r="C666" t="str">
            <v>SALITRE</v>
          </cell>
          <cell r="D666" t="str">
            <v>231195</v>
          </cell>
          <cell r="E666">
            <v>40</v>
          </cell>
          <cell r="F666">
            <v>83428296</v>
          </cell>
          <cell r="H666">
            <v>41716589</v>
          </cell>
        </row>
        <row r="667">
          <cell r="A667">
            <v>231220</v>
          </cell>
          <cell r="B667" t="str">
            <v>CE</v>
          </cell>
          <cell r="C667" t="str">
            <v>SANTA QUITÉRIA</v>
          </cell>
          <cell r="D667" t="str">
            <v>231220</v>
          </cell>
          <cell r="E667">
            <v>133473</v>
          </cell>
          <cell r="F667">
            <v>52904524</v>
          </cell>
          <cell r="G667">
            <v>65330</v>
          </cell>
          <cell r="H667">
            <v>27511238</v>
          </cell>
        </row>
        <row r="668">
          <cell r="A668">
            <v>231200</v>
          </cell>
          <cell r="B668" t="str">
            <v>CE</v>
          </cell>
          <cell r="C668" t="str">
            <v>SANTANA DO ACARAÚ</v>
          </cell>
          <cell r="D668" t="str">
            <v>231200</v>
          </cell>
          <cell r="E668">
            <v>264408</v>
          </cell>
          <cell r="F668">
            <v>55728079</v>
          </cell>
          <cell r="G668">
            <v>176907</v>
          </cell>
          <cell r="H668">
            <v>28567539</v>
          </cell>
        </row>
        <row r="669">
          <cell r="A669">
            <v>231210</v>
          </cell>
          <cell r="B669" t="str">
            <v>CE</v>
          </cell>
          <cell r="C669" t="str">
            <v>SANTANA DO CARIRI</v>
          </cell>
          <cell r="D669" t="str">
            <v>231210</v>
          </cell>
          <cell r="E669">
            <v>54989</v>
          </cell>
          <cell r="F669">
            <v>25537774</v>
          </cell>
          <cell r="G669">
            <v>32387</v>
          </cell>
          <cell r="H669">
            <v>11559310</v>
          </cell>
        </row>
        <row r="670">
          <cell r="A670">
            <v>231230</v>
          </cell>
          <cell r="B670" t="str">
            <v>CE</v>
          </cell>
          <cell r="C670" t="str">
            <v>SÃO BENEDITO</v>
          </cell>
          <cell r="D670" t="str">
            <v>231230</v>
          </cell>
          <cell r="E670">
            <v>270491</v>
          </cell>
          <cell r="F670">
            <v>80167196</v>
          </cell>
          <cell r="G670">
            <v>175840</v>
          </cell>
          <cell r="H670">
            <v>38848644</v>
          </cell>
        </row>
        <row r="671">
          <cell r="A671">
            <v>231240</v>
          </cell>
          <cell r="B671" t="str">
            <v>CE</v>
          </cell>
          <cell r="C671" t="str">
            <v>SÃO GONÇALO DO AMARANTE</v>
          </cell>
          <cell r="D671" t="str">
            <v>231240</v>
          </cell>
          <cell r="F671">
            <v>105935247</v>
          </cell>
          <cell r="H671">
            <v>44357674</v>
          </cell>
        </row>
        <row r="672">
          <cell r="A672">
            <v>231250</v>
          </cell>
          <cell r="B672" t="str">
            <v>CE</v>
          </cell>
          <cell r="C672" t="str">
            <v>SÃO JOÃO DO JAGUARIBE</v>
          </cell>
          <cell r="D672" t="str">
            <v>231250</v>
          </cell>
          <cell r="E672">
            <v>62969</v>
          </cell>
          <cell r="F672">
            <v>8703498</v>
          </cell>
          <cell r="G672">
            <v>32657</v>
          </cell>
          <cell r="H672">
            <v>4098242</v>
          </cell>
        </row>
        <row r="673">
          <cell r="A673">
            <v>231260</v>
          </cell>
          <cell r="B673" t="str">
            <v>CE</v>
          </cell>
          <cell r="C673" t="str">
            <v>SÃO LUÍS DO CURU</v>
          </cell>
          <cell r="D673" t="str">
            <v>231260</v>
          </cell>
          <cell r="E673">
            <v>182538</v>
          </cell>
          <cell r="F673">
            <v>52510571</v>
          </cell>
          <cell r="G673">
            <v>83487</v>
          </cell>
          <cell r="H673">
            <v>25326327</v>
          </cell>
        </row>
        <row r="674">
          <cell r="A674">
            <v>231270</v>
          </cell>
          <cell r="B674" t="str">
            <v>CE</v>
          </cell>
          <cell r="C674" t="str">
            <v>SENADOR POMPEU</v>
          </cell>
          <cell r="D674" t="str">
            <v>231270</v>
          </cell>
          <cell r="E674">
            <v>225557</v>
          </cell>
          <cell r="F674">
            <v>34321074</v>
          </cell>
          <cell r="G674">
            <v>129967</v>
          </cell>
          <cell r="H674">
            <v>14951878</v>
          </cell>
        </row>
        <row r="675">
          <cell r="A675">
            <v>231280</v>
          </cell>
          <cell r="B675" t="str">
            <v>CE</v>
          </cell>
          <cell r="C675" t="str">
            <v>SENADOR SÁ</v>
          </cell>
          <cell r="D675" t="str">
            <v>231280</v>
          </cell>
          <cell r="E675">
            <v>86063</v>
          </cell>
          <cell r="F675">
            <v>12234767</v>
          </cell>
          <cell r="G675">
            <v>46223</v>
          </cell>
          <cell r="H675">
            <v>5949988</v>
          </cell>
        </row>
        <row r="676">
          <cell r="A676">
            <v>231290</v>
          </cell>
          <cell r="B676" t="str">
            <v>CE</v>
          </cell>
          <cell r="C676" t="str">
            <v>SOBRAL</v>
          </cell>
          <cell r="D676" t="str">
            <v>231290</v>
          </cell>
          <cell r="E676">
            <v>48878</v>
          </cell>
          <cell r="F676">
            <v>57668712</v>
          </cell>
          <cell r="G676">
            <v>16230</v>
          </cell>
          <cell r="H676">
            <v>28768795</v>
          </cell>
        </row>
        <row r="677">
          <cell r="A677">
            <v>231300</v>
          </cell>
          <cell r="B677" t="str">
            <v>CE</v>
          </cell>
          <cell r="C677" t="str">
            <v>SOLONÓPOLE</v>
          </cell>
          <cell r="D677" t="str">
            <v>231300</v>
          </cell>
          <cell r="E677">
            <v>93343</v>
          </cell>
          <cell r="F677">
            <v>22358081</v>
          </cell>
          <cell r="G677">
            <v>48962</v>
          </cell>
          <cell r="H677">
            <v>10148862</v>
          </cell>
        </row>
        <row r="678">
          <cell r="A678">
            <v>231310</v>
          </cell>
          <cell r="B678" t="str">
            <v>CE</v>
          </cell>
          <cell r="C678" t="str">
            <v>TABULEIRO DO NORTE</v>
          </cell>
          <cell r="D678" t="str">
            <v>231310</v>
          </cell>
          <cell r="E678">
            <v>535</v>
          </cell>
          <cell r="F678">
            <v>277592705</v>
          </cell>
          <cell r="G678">
            <v>1312</v>
          </cell>
          <cell r="H678">
            <v>141161197</v>
          </cell>
        </row>
        <row r="679">
          <cell r="A679">
            <v>231320</v>
          </cell>
          <cell r="B679" t="str">
            <v>CE</v>
          </cell>
          <cell r="C679" t="str">
            <v>TAMBORIL</v>
          </cell>
          <cell r="D679" t="str">
            <v>231320</v>
          </cell>
          <cell r="E679">
            <v>163647</v>
          </cell>
          <cell r="F679">
            <v>34118173</v>
          </cell>
          <cell r="G679">
            <v>99576</v>
          </cell>
          <cell r="H679">
            <v>14505457</v>
          </cell>
        </row>
        <row r="680">
          <cell r="A680">
            <v>231325</v>
          </cell>
          <cell r="B680" t="str">
            <v>CE</v>
          </cell>
          <cell r="C680" t="str">
            <v>TARRAFAS</v>
          </cell>
          <cell r="D680" t="str">
            <v>231325</v>
          </cell>
          <cell r="E680">
            <v>13665</v>
          </cell>
          <cell r="F680">
            <v>10095563</v>
          </cell>
          <cell r="G680">
            <v>10353</v>
          </cell>
          <cell r="H680">
            <v>4619107</v>
          </cell>
        </row>
        <row r="681">
          <cell r="A681">
            <v>231330</v>
          </cell>
          <cell r="B681" t="str">
            <v>CE</v>
          </cell>
          <cell r="C681" t="str">
            <v>TAUÁ</v>
          </cell>
          <cell r="D681" t="str">
            <v>231330</v>
          </cell>
          <cell r="E681">
            <v>357777</v>
          </cell>
          <cell r="F681">
            <v>139965129</v>
          </cell>
          <cell r="G681">
            <v>190175</v>
          </cell>
          <cell r="H681">
            <v>65676391</v>
          </cell>
        </row>
        <row r="682">
          <cell r="A682">
            <v>231335</v>
          </cell>
          <cell r="B682" t="str">
            <v>CE</v>
          </cell>
          <cell r="C682" t="str">
            <v>TEJUÇUOCA</v>
          </cell>
          <cell r="D682" t="str">
            <v>231335</v>
          </cell>
          <cell r="E682">
            <v>21926</v>
          </cell>
          <cell r="F682">
            <v>71050044</v>
          </cell>
          <cell r="G682">
            <v>23955</v>
          </cell>
          <cell r="H682">
            <v>35596331</v>
          </cell>
        </row>
        <row r="683">
          <cell r="A683">
            <v>231340</v>
          </cell>
          <cell r="B683" t="str">
            <v>CE</v>
          </cell>
          <cell r="C683" t="str">
            <v>TIANGUÁ</v>
          </cell>
          <cell r="D683" t="str">
            <v>231340</v>
          </cell>
          <cell r="E683">
            <v>184152</v>
          </cell>
          <cell r="F683">
            <v>191389079</v>
          </cell>
          <cell r="G683">
            <v>70458</v>
          </cell>
          <cell r="H683">
            <v>100089647</v>
          </cell>
        </row>
        <row r="684">
          <cell r="A684">
            <v>231350</v>
          </cell>
          <cell r="B684" t="str">
            <v>CE</v>
          </cell>
          <cell r="C684" t="str">
            <v>TRAIRI</v>
          </cell>
          <cell r="D684" t="str">
            <v>231350</v>
          </cell>
          <cell r="E684">
            <v>50671</v>
          </cell>
          <cell r="F684">
            <v>66735797</v>
          </cell>
          <cell r="G684">
            <v>50304</v>
          </cell>
          <cell r="H684">
            <v>35576493</v>
          </cell>
        </row>
        <row r="685">
          <cell r="A685">
            <v>231355</v>
          </cell>
          <cell r="B685" t="str">
            <v>CE</v>
          </cell>
          <cell r="C685" t="str">
            <v>TURURU</v>
          </cell>
          <cell r="D685" t="str">
            <v>231355</v>
          </cell>
          <cell r="E685">
            <v>59187</v>
          </cell>
          <cell r="F685">
            <v>59894550</v>
          </cell>
          <cell r="G685">
            <v>36325</v>
          </cell>
          <cell r="H685">
            <v>34028251</v>
          </cell>
        </row>
        <row r="686">
          <cell r="A686">
            <v>231360</v>
          </cell>
          <cell r="B686" t="str">
            <v>CE</v>
          </cell>
          <cell r="C686" t="str">
            <v>UBAJARA</v>
          </cell>
          <cell r="D686" t="str">
            <v>231360</v>
          </cell>
          <cell r="E686">
            <v>1089</v>
          </cell>
          <cell r="F686">
            <v>40638853</v>
          </cell>
          <cell r="G686">
            <v>1590</v>
          </cell>
          <cell r="H686">
            <v>19900191</v>
          </cell>
        </row>
        <row r="687">
          <cell r="A687">
            <v>231370</v>
          </cell>
          <cell r="B687" t="str">
            <v>CE</v>
          </cell>
          <cell r="C687" t="str">
            <v>UMARI</v>
          </cell>
          <cell r="D687" t="str">
            <v>231370</v>
          </cell>
          <cell r="E687">
            <v>11888</v>
          </cell>
          <cell r="F687">
            <v>13641321</v>
          </cell>
          <cell r="G687">
            <v>5064</v>
          </cell>
          <cell r="H687">
            <v>6579026</v>
          </cell>
        </row>
        <row r="688">
          <cell r="A688">
            <v>231375</v>
          </cell>
          <cell r="B688" t="str">
            <v>CE</v>
          </cell>
          <cell r="C688" t="str">
            <v>UMIRIM</v>
          </cell>
          <cell r="D688" t="str">
            <v>231375</v>
          </cell>
          <cell r="E688">
            <v>40441</v>
          </cell>
          <cell r="F688">
            <v>18406642</v>
          </cell>
          <cell r="G688">
            <v>28876</v>
          </cell>
          <cell r="H688">
            <v>7299562</v>
          </cell>
        </row>
        <row r="689">
          <cell r="A689">
            <v>231380</v>
          </cell>
          <cell r="B689" t="str">
            <v>CE</v>
          </cell>
          <cell r="C689" t="str">
            <v>URUBURETAMA</v>
          </cell>
          <cell r="D689" t="str">
            <v>231380</v>
          </cell>
          <cell r="E689">
            <v>87637</v>
          </cell>
          <cell r="F689">
            <v>24309908</v>
          </cell>
          <cell r="G689">
            <v>19832</v>
          </cell>
          <cell r="H689">
            <v>10149825</v>
          </cell>
        </row>
        <row r="690">
          <cell r="A690">
            <v>231390</v>
          </cell>
          <cell r="B690" t="str">
            <v>CE</v>
          </cell>
          <cell r="C690" t="str">
            <v>URUOCA</v>
          </cell>
          <cell r="D690" t="str">
            <v>231390</v>
          </cell>
          <cell r="E690">
            <v>85928</v>
          </cell>
          <cell r="F690">
            <v>18988529</v>
          </cell>
          <cell r="G690">
            <v>45038</v>
          </cell>
          <cell r="H690">
            <v>9844912</v>
          </cell>
        </row>
        <row r="691">
          <cell r="A691">
            <v>231395</v>
          </cell>
          <cell r="B691" t="str">
            <v>CE</v>
          </cell>
          <cell r="C691" t="str">
            <v>VARJOTA</v>
          </cell>
          <cell r="D691" t="str">
            <v>231395</v>
          </cell>
          <cell r="E691">
            <v>47617</v>
          </cell>
          <cell r="F691">
            <v>14215135</v>
          </cell>
          <cell r="G691">
            <v>9830</v>
          </cell>
          <cell r="H691">
            <v>7542964</v>
          </cell>
        </row>
        <row r="692">
          <cell r="A692">
            <v>231400</v>
          </cell>
          <cell r="B692" t="str">
            <v>CE</v>
          </cell>
          <cell r="C692" t="str">
            <v>VÁRZEA ALEGRE</v>
          </cell>
          <cell r="D692" t="str">
            <v>231400</v>
          </cell>
          <cell r="E692">
            <v>85449</v>
          </cell>
          <cell r="F692">
            <v>68149854</v>
          </cell>
          <cell r="G692">
            <v>73747</v>
          </cell>
          <cell r="H692">
            <v>32221462</v>
          </cell>
        </row>
        <row r="693">
          <cell r="A693">
            <v>231410</v>
          </cell>
          <cell r="B693" t="str">
            <v>CE</v>
          </cell>
          <cell r="C693" t="str">
            <v>VIÇOSA DO CEARÁ</v>
          </cell>
          <cell r="D693" t="str">
            <v>231410</v>
          </cell>
          <cell r="E693">
            <v>307257</v>
          </cell>
          <cell r="F693">
            <v>47462570</v>
          </cell>
          <cell r="G693">
            <v>197120</v>
          </cell>
          <cell r="H693">
            <v>25950361</v>
          </cell>
        </row>
        <row r="694">
          <cell r="A694">
            <v>530010</v>
          </cell>
          <cell r="B694" t="str">
            <v>DF</v>
          </cell>
          <cell r="C694" t="str">
            <v>BRASÍLIA</v>
          </cell>
          <cell r="D694" t="str">
            <v>530010</v>
          </cell>
          <cell r="F694">
            <v>649544</v>
          </cell>
          <cell r="H694">
            <v>324772</v>
          </cell>
        </row>
        <row r="695">
          <cell r="A695">
            <v>320010</v>
          </cell>
          <cell r="B695" t="str">
            <v>ES</v>
          </cell>
          <cell r="C695" t="str">
            <v>AFONSO CLÁUDIO</v>
          </cell>
          <cell r="D695" t="str">
            <v>320010</v>
          </cell>
          <cell r="F695">
            <v>16497768</v>
          </cell>
          <cell r="H695">
            <v>8248884</v>
          </cell>
        </row>
        <row r="696">
          <cell r="A696">
            <v>320016</v>
          </cell>
          <cell r="B696" t="str">
            <v>ES</v>
          </cell>
          <cell r="C696" t="str">
            <v>ÁGUA DOCE DO NORTE</v>
          </cell>
          <cell r="D696" t="str">
            <v>320016</v>
          </cell>
          <cell r="E696">
            <v>102244</v>
          </cell>
          <cell r="F696">
            <v>66067329</v>
          </cell>
          <cell r="G696">
            <v>45382</v>
          </cell>
          <cell r="H696">
            <v>32383248</v>
          </cell>
        </row>
        <row r="697">
          <cell r="A697">
            <v>320013</v>
          </cell>
          <cell r="B697" t="str">
            <v>ES</v>
          </cell>
          <cell r="C697" t="str">
            <v>ÁGUIA BRANCA</v>
          </cell>
          <cell r="D697" t="str">
            <v>320013</v>
          </cell>
          <cell r="F697">
            <v>4425148</v>
          </cell>
          <cell r="H697">
            <v>2212574</v>
          </cell>
        </row>
        <row r="698">
          <cell r="A698">
            <v>320020</v>
          </cell>
          <cell r="B698" t="str">
            <v>ES</v>
          </cell>
          <cell r="C698" t="str">
            <v>ALEGRE</v>
          </cell>
          <cell r="D698" t="str">
            <v>320020</v>
          </cell>
          <cell r="E698">
            <v>166843</v>
          </cell>
          <cell r="F698">
            <v>137742621</v>
          </cell>
          <cell r="G698">
            <v>129108</v>
          </cell>
          <cell r="H698">
            <v>78392700</v>
          </cell>
        </row>
        <row r="699">
          <cell r="A699">
            <v>320030</v>
          </cell>
          <cell r="B699" t="str">
            <v>ES</v>
          </cell>
          <cell r="C699" t="str">
            <v>ALFREDO CHAVES</v>
          </cell>
          <cell r="D699" t="str">
            <v>320030</v>
          </cell>
          <cell r="E699">
            <v>118032</v>
          </cell>
          <cell r="F699">
            <v>54236369</v>
          </cell>
          <cell r="G699">
            <v>52305</v>
          </cell>
          <cell r="H699">
            <v>27953671</v>
          </cell>
        </row>
        <row r="700">
          <cell r="A700">
            <v>320035</v>
          </cell>
          <cell r="B700" t="str">
            <v>ES</v>
          </cell>
          <cell r="C700" t="str">
            <v>ALTO RIO NOVO</v>
          </cell>
          <cell r="D700" t="str">
            <v>320035</v>
          </cell>
          <cell r="E700">
            <v>88914</v>
          </cell>
          <cell r="F700">
            <v>108387235</v>
          </cell>
          <cell r="G700">
            <v>62086</v>
          </cell>
          <cell r="H700">
            <v>54372904</v>
          </cell>
        </row>
        <row r="701">
          <cell r="A701">
            <v>320040</v>
          </cell>
          <cell r="B701" t="str">
            <v>ES</v>
          </cell>
          <cell r="C701" t="str">
            <v>ANCHIETA</v>
          </cell>
          <cell r="D701" t="str">
            <v>320040</v>
          </cell>
          <cell r="F701">
            <v>97327244</v>
          </cell>
          <cell r="H701">
            <v>48663622</v>
          </cell>
        </row>
        <row r="702">
          <cell r="A702">
            <v>320050</v>
          </cell>
          <cell r="B702" t="str">
            <v>ES</v>
          </cell>
          <cell r="C702" t="str">
            <v>APIACÁ</v>
          </cell>
          <cell r="D702" t="str">
            <v>320050</v>
          </cell>
          <cell r="E702">
            <v>69431</v>
          </cell>
          <cell r="F702">
            <v>12467752</v>
          </cell>
          <cell r="G702">
            <v>33821</v>
          </cell>
          <cell r="H702">
            <v>5804203</v>
          </cell>
        </row>
        <row r="703">
          <cell r="A703">
            <v>320070</v>
          </cell>
          <cell r="B703" t="str">
            <v>ES</v>
          </cell>
          <cell r="C703" t="str">
            <v>ATILIO VIVACQUA</v>
          </cell>
          <cell r="D703" t="str">
            <v>320070</v>
          </cell>
          <cell r="E703">
            <v>48105</v>
          </cell>
          <cell r="F703">
            <v>8864342</v>
          </cell>
          <cell r="G703">
            <v>24252</v>
          </cell>
          <cell r="H703">
            <v>3584645</v>
          </cell>
        </row>
        <row r="704">
          <cell r="A704">
            <v>320115</v>
          </cell>
          <cell r="B704" t="str">
            <v>ES</v>
          </cell>
          <cell r="C704" t="str">
            <v>BREJETUBA</v>
          </cell>
          <cell r="D704" t="str">
            <v>320115</v>
          </cell>
          <cell r="F704">
            <v>42658896</v>
          </cell>
          <cell r="H704">
            <v>21329448</v>
          </cell>
        </row>
        <row r="705">
          <cell r="A705">
            <v>320120</v>
          </cell>
          <cell r="B705" t="str">
            <v>ES</v>
          </cell>
          <cell r="C705" t="str">
            <v>CACHOEIRO DE ITAPEMIRIM</v>
          </cell>
          <cell r="D705" t="str">
            <v>320120</v>
          </cell>
          <cell r="E705">
            <v>1049139</v>
          </cell>
          <cell r="F705">
            <v>184249714</v>
          </cell>
          <cell r="G705">
            <v>614442</v>
          </cell>
          <cell r="H705">
            <v>86221202</v>
          </cell>
        </row>
        <row r="706">
          <cell r="A706">
            <v>320130</v>
          </cell>
          <cell r="B706" t="str">
            <v>ES</v>
          </cell>
          <cell r="C706" t="str">
            <v>CARIACICA</v>
          </cell>
          <cell r="D706" t="str">
            <v>320130</v>
          </cell>
          <cell r="E706">
            <v>1960476</v>
          </cell>
          <cell r="F706">
            <v>385467239</v>
          </cell>
          <cell r="G706">
            <v>1032188</v>
          </cell>
          <cell r="H706">
            <v>182264207</v>
          </cell>
        </row>
        <row r="707">
          <cell r="A707">
            <v>320140</v>
          </cell>
          <cell r="B707" t="str">
            <v>ES</v>
          </cell>
          <cell r="C707" t="str">
            <v>CASTELO</v>
          </cell>
          <cell r="D707" t="str">
            <v>320140</v>
          </cell>
          <cell r="F707">
            <v>9670052</v>
          </cell>
          <cell r="H707">
            <v>4835026</v>
          </cell>
        </row>
        <row r="708">
          <cell r="A708">
            <v>320150</v>
          </cell>
          <cell r="B708" t="str">
            <v>ES</v>
          </cell>
          <cell r="C708" t="str">
            <v>COLATINA</v>
          </cell>
          <cell r="D708" t="str">
            <v>320150</v>
          </cell>
          <cell r="E708">
            <v>585485</v>
          </cell>
          <cell r="F708">
            <v>146275703</v>
          </cell>
          <cell r="G708">
            <v>311329</v>
          </cell>
          <cell r="H708">
            <v>67135385</v>
          </cell>
        </row>
        <row r="709">
          <cell r="A709">
            <v>320160</v>
          </cell>
          <cell r="B709" t="str">
            <v>ES</v>
          </cell>
          <cell r="C709" t="str">
            <v>CONCEIÇÃO DA BARRA</v>
          </cell>
          <cell r="D709" t="str">
            <v>320160</v>
          </cell>
          <cell r="F709">
            <v>9505664</v>
          </cell>
          <cell r="H709">
            <v>4752832</v>
          </cell>
        </row>
        <row r="710">
          <cell r="A710">
            <v>320180</v>
          </cell>
          <cell r="B710" t="str">
            <v>ES</v>
          </cell>
          <cell r="C710" t="str">
            <v>DIVINO DE SÃO LOURENÇO</v>
          </cell>
          <cell r="D710" t="str">
            <v>320180</v>
          </cell>
          <cell r="E710">
            <v>16551</v>
          </cell>
          <cell r="F710">
            <v>13312303</v>
          </cell>
          <cell r="G710">
            <v>15481</v>
          </cell>
          <cell r="H710">
            <v>6407094</v>
          </cell>
        </row>
        <row r="711">
          <cell r="A711">
            <v>320200</v>
          </cell>
          <cell r="B711" t="str">
            <v>ES</v>
          </cell>
          <cell r="C711" t="str">
            <v>DORES DO RIO PRETO</v>
          </cell>
          <cell r="D711" t="str">
            <v>320200</v>
          </cell>
          <cell r="E711">
            <v>15545</v>
          </cell>
          <cell r="F711">
            <v>61179023</v>
          </cell>
          <cell r="G711">
            <v>34891</v>
          </cell>
          <cell r="H711">
            <v>29988163</v>
          </cell>
        </row>
        <row r="712">
          <cell r="A712">
            <v>320220</v>
          </cell>
          <cell r="B712" t="str">
            <v>ES</v>
          </cell>
          <cell r="C712" t="str">
            <v>FUNDÃO</v>
          </cell>
          <cell r="D712" t="str">
            <v>320220</v>
          </cell>
          <cell r="E712">
            <v>187915</v>
          </cell>
          <cell r="F712">
            <v>55068854</v>
          </cell>
          <cell r="G712">
            <v>98143</v>
          </cell>
          <cell r="H712">
            <v>27509567</v>
          </cell>
        </row>
        <row r="713">
          <cell r="A713">
            <v>320245</v>
          </cell>
          <cell r="B713" t="str">
            <v>ES</v>
          </cell>
          <cell r="C713" t="str">
            <v>IBATIBA</v>
          </cell>
          <cell r="D713" t="str">
            <v>320245</v>
          </cell>
          <cell r="F713">
            <v>42353332</v>
          </cell>
          <cell r="H713">
            <v>21176666</v>
          </cell>
        </row>
        <row r="714">
          <cell r="A714">
            <v>320250</v>
          </cell>
          <cell r="B714" t="str">
            <v>ES</v>
          </cell>
          <cell r="C714" t="str">
            <v>IBIRAÇU</v>
          </cell>
          <cell r="D714" t="str">
            <v>320250</v>
          </cell>
          <cell r="E714">
            <v>6363</v>
          </cell>
          <cell r="F714">
            <v>7902119</v>
          </cell>
          <cell r="G714">
            <v>746</v>
          </cell>
          <cell r="H714">
            <v>3948401</v>
          </cell>
        </row>
        <row r="715">
          <cell r="A715">
            <v>320260</v>
          </cell>
          <cell r="B715" t="str">
            <v>ES</v>
          </cell>
          <cell r="C715" t="str">
            <v>ICONHA</v>
          </cell>
          <cell r="D715" t="str">
            <v>320260</v>
          </cell>
          <cell r="F715">
            <v>13685868</v>
          </cell>
          <cell r="H715">
            <v>6842934</v>
          </cell>
        </row>
        <row r="716">
          <cell r="A716">
            <v>320265</v>
          </cell>
          <cell r="B716" t="str">
            <v>ES</v>
          </cell>
          <cell r="C716" t="str">
            <v>IRUPI</v>
          </cell>
          <cell r="D716" t="str">
            <v>320265</v>
          </cell>
          <cell r="F716">
            <v>4277560</v>
          </cell>
          <cell r="H716">
            <v>2138780</v>
          </cell>
        </row>
        <row r="717">
          <cell r="A717">
            <v>320310</v>
          </cell>
          <cell r="B717" t="str">
            <v>ES</v>
          </cell>
          <cell r="C717" t="str">
            <v>JERÔNIMO MONTEIRO</v>
          </cell>
          <cell r="D717" t="str">
            <v>320310</v>
          </cell>
          <cell r="E717">
            <v>173892</v>
          </cell>
          <cell r="F717">
            <v>34125575</v>
          </cell>
          <cell r="G717">
            <v>95674</v>
          </cell>
          <cell r="H717">
            <v>15316557</v>
          </cell>
        </row>
        <row r="718">
          <cell r="A718">
            <v>320316</v>
          </cell>
          <cell r="B718" t="str">
            <v>ES</v>
          </cell>
          <cell r="C718" t="str">
            <v>LARANJA DA TERRA</v>
          </cell>
          <cell r="D718" t="str">
            <v>320316</v>
          </cell>
          <cell r="F718">
            <v>33730004</v>
          </cell>
          <cell r="H718">
            <v>16865002</v>
          </cell>
        </row>
        <row r="719">
          <cell r="A719">
            <v>320334</v>
          </cell>
          <cell r="B719" t="str">
            <v>ES</v>
          </cell>
          <cell r="C719" t="str">
            <v>MARECHAL FLORIANO</v>
          </cell>
          <cell r="D719" t="str">
            <v>320334</v>
          </cell>
          <cell r="F719">
            <v>53011868</v>
          </cell>
          <cell r="H719">
            <v>26505934</v>
          </cell>
        </row>
        <row r="720">
          <cell r="A720">
            <v>320360</v>
          </cell>
          <cell r="B720" t="str">
            <v>ES</v>
          </cell>
          <cell r="C720" t="str">
            <v>MUCURICI</v>
          </cell>
          <cell r="D720" t="str">
            <v>320360</v>
          </cell>
          <cell r="F720">
            <v>435120</v>
          </cell>
          <cell r="H720">
            <v>217560</v>
          </cell>
        </row>
        <row r="721">
          <cell r="A721">
            <v>320370</v>
          </cell>
          <cell r="B721" t="str">
            <v>ES</v>
          </cell>
          <cell r="C721" t="str">
            <v>MUNIZ FREIRE</v>
          </cell>
          <cell r="D721" t="str">
            <v>320370</v>
          </cell>
          <cell r="F721">
            <v>16539124</v>
          </cell>
          <cell r="H721">
            <v>8269562</v>
          </cell>
        </row>
        <row r="722">
          <cell r="A722">
            <v>320420</v>
          </cell>
          <cell r="B722" t="str">
            <v>ES</v>
          </cell>
          <cell r="C722" t="str">
            <v>PIÚMA</v>
          </cell>
          <cell r="D722" t="str">
            <v>320420</v>
          </cell>
          <cell r="F722">
            <v>29325912</v>
          </cell>
          <cell r="H722">
            <v>14662956</v>
          </cell>
        </row>
        <row r="723">
          <cell r="A723">
            <v>320430</v>
          </cell>
          <cell r="B723" t="str">
            <v>ES</v>
          </cell>
          <cell r="C723" t="str">
            <v>PRESIDENTE KENNEDY</v>
          </cell>
          <cell r="D723" t="str">
            <v>320430</v>
          </cell>
          <cell r="F723">
            <v>563892</v>
          </cell>
          <cell r="H723">
            <v>281946</v>
          </cell>
        </row>
        <row r="724">
          <cell r="A724">
            <v>320440</v>
          </cell>
          <cell r="B724" t="str">
            <v>ES</v>
          </cell>
          <cell r="C724" t="str">
            <v>RIO NOVO DO SUL</v>
          </cell>
          <cell r="D724" t="str">
            <v>320440</v>
          </cell>
          <cell r="F724">
            <v>14470680</v>
          </cell>
          <cell r="H724">
            <v>7235340</v>
          </cell>
        </row>
        <row r="725">
          <cell r="A725">
            <v>320455</v>
          </cell>
          <cell r="B725" t="str">
            <v>ES</v>
          </cell>
          <cell r="C725" t="str">
            <v>SANTA MARIA DE JETIBÁ</v>
          </cell>
          <cell r="D725" t="str">
            <v>320455</v>
          </cell>
          <cell r="F725">
            <v>7753340</v>
          </cell>
          <cell r="H725">
            <v>3876670</v>
          </cell>
        </row>
        <row r="726">
          <cell r="A726">
            <v>320490</v>
          </cell>
          <cell r="B726" t="str">
            <v>ES</v>
          </cell>
          <cell r="C726" t="str">
            <v>SÃO MATEUS</v>
          </cell>
          <cell r="D726" t="str">
            <v>320490</v>
          </cell>
          <cell r="F726">
            <v>185922240</v>
          </cell>
          <cell r="H726">
            <v>92961120</v>
          </cell>
        </row>
        <row r="727">
          <cell r="A727">
            <v>320501</v>
          </cell>
          <cell r="B727" t="str">
            <v>ES</v>
          </cell>
          <cell r="C727" t="str">
            <v>SOORETAMA</v>
          </cell>
          <cell r="D727" t="str">
            <v>320501</v>
          </cell>
          <cell r="F727">
            <v>8796380852</v>
          </cell>
          <cell r="H727">
            <v>4398190426</v>
          </cell>
        </row>
        <row r="728">
          <cell r="A728">
            <v>320506</v>
          </cell>
          <cell r="B728" t="str">
            <v>ES</v>
          </cell>
          <cell r="C728" t="str">
            <v>VENDA NOVA DO IMIGRANTE</v>
          </cell>
          <cell r="D728" t="str">
            <v>320506</v>
          </cell>
          <cell r="F728">
            <v>44992416</v>
          </cell>
          <cell r="H728">
            <v>22496208</v>
          </cell>
        </row>
        <row r="729">
          <cell r="A729">
            <v>320510</v>
          </cell>
          <cell r="B729" t="str">
            <v>ES</v>
          </cell>
          <cell r="C729" t="str">
            <v>VIANA</v>
          </cell>
          <cell r="D729" t="str">
            <v>320510</v>
          </cell>
          <cell r="F729">
            <v>15778728</v>
          </cell>
          <cell r="H729">
            <v>7889364</v>
          </cell>
        </row>
        <row r="730">
          <cell r="A730">
            <v>320520</v>
          </cell>
          <cell r="B730" t="str">
            <v>ES</v>
          </cell>
          <cell r="C730" t="str">
            <v>VILA VELHA</v>
          </cell>
          <cell r="D730" t="str">
            <v>320520</v>
          </cell>
          <cell r="E730">
            <v>2071618</v>
          </cell>
          <cell r="F730">
            <v>934438118</v>
          </cell>
          <cell r="G730">
            <v>1064208</v>
          </cell>
          <cell r="H730">
            <v>405755220</v>
          </cell>
        </row>
        <row r="731">
          <cell r="A731">
            <v>520005</v>
          </cell>
          <cell r="B731" t="str">
            <v>GO</v>
          </cell>
          <cell r="C731" t="str">
            <v>ABADIA DE GOIÁS</v>
          </cell>
          <cell r="D731" t="str">
            <v>520005</v>
          </cell>
          <cell r="F731">
            <v>3212664</v>
          </cell>
          <cell r="H731">
            <v>1606332</v>
          </cell>
        </row>
        <row r="732">
          <cell r="A732">
            <v>520010</v>
          </cell>
          <cell r="B732" t="str">
            <v>GO</v>
          </cell>
          <cell r="C732" t="str">
            <v>ABADIÂNIA</v>
          </cell>
          <cell r="D732" t="str">
            <v>520010</v>
          </cell>
          <cell r="F732">
            <v>24259840</v>
          </cell>
          <cell r="H732">
            <v>11849180</v>
          </cell>
        </row>
        <row r="733">
          <cell r="A733">
            <v>520013</v>
          </cell>
          <cell r="B733" t="str">
            <v>GO</v>
          </cell>
          <cell r="C733" t="str">
            <v>ACREÚNA</v>
          </cell>
          <cell r="D733" t="str">
            <v>520013</v>
          </cell>
          <cell r="E733">
            <v>49423</v>
          </cell>
          <cell r="F733">
            <v>6957839</v>
          </cell>
          <cell r="G733">
            <v>31383</v>
          </cell>
          <cell r="H733">
            <v>4275966</v>
          </cell>
        </row>
        <row r="734">
          <cell r="A734">
            <v>520015</v>
          </cell>
          <cell r="B734" t="str">
            <v>GO</v>
          </cell>
          <cell r="C734" t="str">
            <v>ADELÂNDIA</v>
          </cell>
          <cell r="D734" t="str">
            <v>520015</v>
          </cell>
          <cell r="E734">
            <v>2322</v>
          </cell>
          <cell r="F734">
            <v>3137566</v>
          </cell>
          <cell r="G734">
            <v>3630</v>
          </cell>
          <cell r="H734">
            <v>1637642</v>
          </cell>
        </row>
        <row r="735">
          <cell r="A735">
            <v>520017</v>
          </cell>
          <cell r="B735" t="str">
            <v>GO</v>
          </cell>
          <cell r="C735" t="str">
            <v>ÁGUA FRIA DE GOIÁS</v>
          </cell>
          <cell r="D735" t="str">
            <v>520017</v>
          </cell>
          <cell r="F735">
            <v>7140364</v>
          </cell>
          <cell r="H735">
            <v>3570182</v>
          </cell>
        </row>
        <row r="736">
          <cell r="A736">
            <v>520025</v>
          </cell>
          <cell r="B736" t="str">
            <v>GO</v>
          </cell>
          <cell r="C736" t="str">
            <v>ÁGUAS LINDAS DE GOIÁS</v>
          </cell>
          <cell r="D736" t="str">
            <v>520025</v>
          </cell>
          <cell r="E736">
            <v>169536</v>
          </cell>
          <cell r="F736">
            <v>70118884</v>
          </cell>
          <cell r="G736">
            <v>114417</v>
          </cell>
          <cell r="H736">
            <v>39005526</v>
          </cell>
        </row>
        <row r="737">
          <cell r="A737">
            <v>520050</v>
          </cell>
          <cell r="B737" t="str">
            <v>GO</v>
          </cell>
          <cell r="C737" t="str">
            <v>ALOÂNDIA</v>
          </cell>
          <cell r="D737" t="str">
            <v>520050</v>
          </cell>
          <cell r="E737">
            <v>42492</v>
          </cell>
          <cell r="F737">
            <v>8648799</v>
          </cell>
          <cell r="G737">
            <v>27632</v>
          </cell>
          <cell r="H737">
            <v>4893346</v>
          </cell>
        </row>
        <row r="738">
          <cell r="A738">
            <v>520055</v>
          </cell>
          <cell r="B738" t="str">
            <v>GO</v>
          </cell>
          <cell r="C738" t="str">
            <v>ALTO HORIZONTE</v>
          </cell>
          <cell r="D738" t="str">
            <v>520055</v>
          </cell>
          <cell r="E738">
            <v>53959</v>
          </cell>
          <cell r="F738">
            <v>6884932</v>
          </cell>
          <cell r="G738">
            <v>32039</v>
          </cell>
          <cell r="H738">
            <v>3230182</v>
          </cell>
        </row>
        <row r="739">
          <cell r="A739">
            <v>520060</v>
          </cell>
          <cell r="B739" t="str">
            <v>GO</v>
          </cell>
          <cell r="C739" t="str">
            <v>ALTO PARAÍSO DE GOIÁS</v>
          </cell>
          <cell r="D739" t="str">
            <v>520060</v>
          </cell>
          <cell r="E739">
            <v>80</v>
          </cell>
          <cell r="F739">
            <v>814668280</v>
          </cell>
          <cell r="G739">
            <v>485</v>
          </cell>
          <cell r="H739">
            <v>407329385</v>
          </cell>
        </row>
        <row r="740">
          <cell r="A740">
            <v>520080</v>
          </cell>
          <cell r="B740" t="str">
            <v>GO</v>
          </cell>
          <cell r="C740" t="str">
            <v>ALVORADA DO NORTE</v>
          </cell>
          <cell r="D740" t="str">
            <v>520080</v>
          </cell>
          <cell r="E740">
            <v>160996</v>
          </cell>
          <cell r="F740">
            <v>19335362</v>
          </cell>
          <cell r="G740">
            <v>48921</v>
          </cell>
          <cell r="H740">
            <v>9886511</v>
          </cell>
        </row>
        <row r="741">
          <cell r="A741">
            <v>520082</v>
          </cell>
          <cell r="B741" t="str">
            <v>GO</v>
          </cell>
          <cell r="C741" t="str">
            <v>AMARALINA</v>
          </cell>
          <cell r="D741" t="str">
            <v>520082</v>
          </cell>
          <cell r="E741">
            <v>4443</v>
          </cell>
          <cell r="F741">
            <v>6243978</v>
          </cell>
          <cell r="G741">
            <v>493</v>
          </cell>
          <cell r="H741">
            <v>3138629</v>
          </cell>
        </row>
        <row r="742">
          <cell r="A742">
            <v>520085</v>
          </cell>
          <cell r="B742" t="str">
            <v>GO</v>
          </cell>
          <cell r="C742" t="str">
            <v>AMERICANO DO BRASIL</v>
          </cell>
          <cell r="D742" t="str">
            <v>520085</v>
          </cell>
          <cell r="E742">
            <v>4740</v>
          </cell>
          <cell r="F742">
            <v>689932</v>
          </cell>
          <cell r="G742">
            <v>2130</v>
          </cell>
          <cell r="H742">
            <v>270316</v>
          </cell>
        </row>
        <row r="743">
          <cell r="A743">
            <v>520110</v>
          </cell>
          <cell r="B743" t="str">
            <v>GO</v>
          </cell>
          <cell r="C743" t="str">
            <v>ANÁPOLIS</v>
          </cell>
          <cell r="D743" t="str">
            <v>520110</v>
          </cell>
          <cell r="F743">
            <v>669984924</v>
          </cell>
          <cell r="H743">
            <v>334992462</v>
          </cell>
        </row>
        <row r="744">
          <cell r="A744">
            <v>520130</v>
          </cell>
          <cell r="B744" t="str">
            <v>GO</v>
          </cell>
          <cell r="C744" t="str">
            <v>ANICUNS</v>
          </cell>
          <cell r="D744" t="str">
            <v>520130</v>
          </cell>
          <cell r="E744">
            <v>65212</v>
          </cell>
          <cell r="F744">
            <v>13455472</v>
          </cell>
          <cell r="G744">
            <v>22869</v>
          </cell>
          <cell r="H744">
            <v>8880030</v>
          </cell>
        </row>
        <row r="745">
          <cell r="A745">
            <v>520140</v>
          </cell>
          <cell r="B745" t="str">
            <v>GO</v>
          </cell>
          <cell r="C745" t="str">
            <v>APARECIDA DE GOIÂNIA</v>
          </cell>
          <cell r="D745" t="str">
            <v>520140</v>
          </cell>
          <cell r="E745">
            <v>397906</v>
          </cell>
          <cell r="F745">
            <v>362061652</v>
          </cell>
          <cell r="G745">
            <v>209581</v>
          </cell>
          <cell r="H745">
            <v>163427516</v>
          </cell>
        </row>
        <row r="746">
          <cell r="A746">
            <v>520145</v>
          </cell>
          <cell r="B746" t="str">
            <v>GO</v>
          </cell>
          <cell r="C746" t="str">
            <v>APARECIDA DO RIO DOCE</v>
          </cell>
          <cell r="D746" t="str">
            <v>520145</v>
          </cell>
          <cell r="E746">
            <v>22065</v>
          </cell>
          <cell r="F746">
            <v>4409476</v>
          </cell>
          <cell r="G746">
            <v>11055</v>
          </cell>
          <cell r="H746">
            <v>2046898</v>
          </cell>
        </row>
        <row r="747">
          <cell r="A747">
            <v>520150</v>
          </cell>
          <cell r="B747" t="str">
            <v>GO</v>
          </cell>
          <cell r="C747" t="str">
            <v>APORÉ</v>
          </cell>
          <cell r="D747" t="str">
            <v>520150</v>
          </cell>
          <cell r="F747">
            <v>567649</v>
          </cell>
          <cell r="H747">
            <v>298371</v>
          </cell>
        </row>
        <row r="748">
          <cell r="A748">
            <v>520160</v>
          </cell>
          <cell r="B748" t="str">
            <v>GO</v>
          </cell>
          <cell r="C748" t="str">
            <v>ARAÇU</v>
          </cell>
          <cell r="D748" t="str">
            <v>520160</v>
          </cell>
          <cell r="F748">
            <v>1558088</v>
          </cell>
          <cell r="H748">
            <v>779044</v>
          </cell>
        </row>
        <row r="749">
          <cell r="A749">
            <v>520170</v>
          </cell>
          <cell r="B749" t="str">
            <v>GO</v>
          </cell>
          <cell r="C749" t="str">
            <v>ARAGARÇAS</v>
          </cell>
          <cell r="D749" t="str">
            <v>520170</v>
          </cell>
          <cell r="F749">
            <v>1357720</v>
          </cell>
          <cell r="H749">
            <v>678860</v>
          </cell>
        </row>
        <row r="750">
          <cell r="A750">
            <v>520235</v>
          </cell>
          <cell r="B750" t="str">
            <v>GO</v>
          </cell>
          <cell r="C750" t="str">
            <v>ARENÓPOLIS</v>
          </cell>
          <cell r="D750" t="str">
            <v>520235</v>
          </cell>
          <cell r="E750">
            <v>9122</v>
          </cell>
          <cell r="F750">
            <v>1771125</v>
          </cell>
          <cell r="G750">
            <v>5419</v>
          </cell>
          <cell r="H750">
            <v>770141</v>
          </cell>
        </row>
        <row r="751">
          <cell r="A751">
            <v>520260</v>
          </cell>
          <cell r="B751" t="str">
            <v>GO</v>
          </cell>
          <cell r="C751" t="str">
            <v>AURILÂNDIA</v>
          </cell>
          <cell r="D751" t="str">
            <v>520260</v>
          </cell>
          <cell r="E751">
            <v>22889</v>
          </cell>
          <cell r="F751">
            <v>5034380</v>
          </cell>
          <cell r="G751">
            <v>12775</v>
          </cell>
          <cell r="H751">
            <v>2252045</v>
          </cell>
        </row>
        <row r="752">
          <cell r="A752">
            <v>520280</v>
          </cell>
          <cell r="B752" t="str">
            <v>GO</v>
          </cell>
          <cell r="C752" t="str">
            <v>AVELINÓPOLIS</v>
          </cell>
          <cell r="D752" t="str">
            <v>520280</v>
          </cell>
          <cell r="F752">
            <v>2824164</v>
          </cell>
          <cell r="H752">
            <v>1412082</v>
          </cell>
        </row>
        <row r="753">
          <cell r="A753">
            <v>520310</v>
          </cell>
          <cell r="B753" t="str">
            <v>GO</v>
          </cell>
          <cell r="C753" t="str">
            <v>BALIZA</v>
          </cell>
          <cell r="D753" t="str">
            <v>520310</v>
          </cell>
          <cell r="F753">
            <v>3417904</v>
          </cell>
          <cell r="H753">
            <v>1708952</v>
          </cell>
        </row>
        <row r="754">
          <cell r="A754">
            <v>520320</v>
          </cell>
          <cell r="B754" t="str">
            <v>GO</v>
          </cell>
          <cell r="C754" t="str">
            <v>BARRO ALTO</v>
          </cell>
          <cell r="D754" t="str">
            <v>520320</v>
          </cell>
          <cell r="F754">
            <v>5659818164</v>
          </cell>
          <cell r="H754">
            <v>2829909082</v>
          </cell>
        </row>
        <row r="755">
          <cell r="A755">
            <v>520350</v>
          </cell>
          <cell r="B755" t="str">
            <v>GO</v>
          </cell>
          <cell r="C755" t="str">
            <v>BOM JESUS DE GOIÁS</v>
          </cell>
          <cell r="D755" t="str">
            <v>520350</v>
          </cell>
          <cell r="E755">
            <v>4766</v>
          </cell>
          <cell r="F755">
            <v>18681361</v>
          </cell>
          <cell r="G755">
            <v>4259</v>
          </cell>
          <cell r="H755">
            <v>9722064</v>
          </cell>
        </row>
        <row r="756">
          <cell r="A756">
            <v>520355</v>
          </cell>
          <cell r="B756" t="str">
            <v>GO</v>
          </cell>
          <cell r="C756" t="str">
            <v>BONFINÓPOLIS</v>
          </cell>
          <cell r="D756" t="str">
            <v>520355</v>
          </cell>
          <cell r="E756">
            <v>42558</v>
          </cell>
          <cell r="F756">
            <v>5166099</v>
          </cell>
          <cell r="G756">
            <v>26010</v>
          </cell>
          <cell r="H756">
            <v>2281701</v>
          </cell>
        </row>
        <row r="757">
          <cell r="A757">
            <v>520357</v>
          </cell>
          <cell r="B757" t="str">
            <v>GO</v>
          </cell>
          <cell r="C757" t="str">
            <v>BONÓPOLIS</v>
          </cell>
          <cell r="D757" t="str">
            <v>520357</v>
          </cell>
          <cell r="G757">
            <v>19</v>
          </cell>
          <cell r="H757">
            <v>77729</v>
          </cell>
        </row>
        <row r="758">
          <cell r="A758">
            <v>520360</v>
          </cell>
          <cell r="B758" t="str">
            <v>GO</v>
          </cell>
          <cell r="C758" t="str">
            <v>BRAZABRANTES</v>
          </cell>
          <cell r="D758" t="str">
            <v>520360</v>
          </cell>
          <cell r="E758">
            <v>27730</v>
          </cell>
          <cell r="F758">
            <v>11816122</v>
          </cell>
          <cell r="G758">
            <v>10353</v>
          </cell>
          <cell r="H758">
            <v>5716510</v>
          </cell>
        </row>
        <row r="759">
          <cell r="A759">
            <v>520380</v>
          </cell>
          <cell r="B759" t="str">
            <v>GO</v>
          </cell>
          <cell r="C759" t="str">
            <v>BRITÂNIA</v>
          </cell>
          <cell r="D759" t="str">
            <v>520380</v>
          </cell>
          <cell r="E759">
            <v>25150</v>
          </cell>
          <cell r="F759">
            <v>12387536</v>
          </cell>
          <cell r="G759">
            <v>14029</v>
          </cell>
          <cell r="H759">
            <v>5924641</v>
          </cell>
        </row>
        <row r="760">
          <cell r="A760">
            <v>520390</v>
          </cell>
          <cell r="B760" t="str">
            <v>GO</v>
          </cell>
          <cell r="C760" t="str">
            <v>BURITI ALEGRE</v>
          </cell>
          <cell r="D760" t="str">
            <v>520390</v>
          </cell>
          <cell r="E760">
            <v>38404</v>
          </cell>
          <cell r="F760">
            <v>8621749</v>
          </cell>
          <cell r="G760">
            <v>28690</v>
          </cell>
          <cell r="H760">
            <v>4106238</v>
          </cell>
        </row>
        <row r="761">
          <cell r="A761">
            <v>520393</v>
          </cell>
          <cell r="B761" t="str">
            <v>GO</v>
          </cell>
          <cell r="C761" t="str">
            <v>BURITI DE GOIÁS</v>
          </cell>
          <cell r="D761" t="str">
            <v>520393</v>
          </cell>
          <cell r="E761">
            <v>502</v>
          </cell>
          <cell r="F761">
            <v>507211</v>
          </cell>
          <cell r="G761">
            <v>369</v>
          </cell>
          <cell r="H761">
            <v>257219</v>
          </cell>
        </row>
        <row r="762">
          <cell r="A762">
            <v>520396</v>
          </cell>
          <cell r="B762" t="str">
            <v>GO</v>
          </cell>
          <cell r="C762" t="str">
            <v>BURITINÓPOLIS</v>
          </cell>
          <cell r="D762" t="str">
            <v>520396</v>
          </cell>
          <cell r="E762">
            <v>19425</v>
          </cell>
          <cell r="F762">
            <v>1197784</v>
          </cell>
          <cell r="G762">
            <v>7588</v>
          </cell>
          <cell r="H762">
            <v>551114</v>
          </cell>
        </row>
        <row r="763">
          <cell r="A763">
            <v>520400</v>
          </cell>
          <cell r="B763" t="str">
            <v>GO</v>
          </cell>
          <cell r="C763" t="str">
            <v>CABECEIRAS</v>
          </cell>
          <cell r="D763" t="str">
            <v>520400</v>
          </cell>
          <cell r="E763">
            <v>13314</v>
          </cell>
          <cell r="F763">
            <v>957577</v>
          </cell>
          <cell r="G763">
            <v>6622</v>
          </cell>
          <cell r="H763">
            <v>401422</v>
          </cell>
        </row>
        <row r="764">
          <cell r="A764">
            <v>520410</v>
          </cell>
          <cell r="B764" t="str">
            <v>GO</v>
          </cell>
          <cell r="C764" t="str">
            <v>CACHOEIRA ALTA</v>
          </cell>
          <cell r="D764" t="str">
            <v>520410</v>
          </cell>
          <cell r="E764">
            <v>37688</v>
          </cell>
          <cell r="F764">
            <v>15620364</v>
          </cell>
          <cell r="G764">
            <v>25697</v>
          </cell>
          <cell r="H764">
            <v>9260906</v>
          </cell>
        </row>
        <row r="765">
          <cell r="A765">
            <v>520420</v>
          </cell>
          <cell r="B765" t="str">
            <v>GO</v>
          </cell>
          <cell r="C765" t="str">
            <v>CACHOEIRA DE GOIÁS</v>
          </cell>
          <cell r="D765" t="str">
            <v>520420</v>
          </cell>
          <cell r="E765">
            <v>3</v>
          </cell>
          <cell r="F765">
            <v>3355980</v>
          </cell>
          <cell r="G765">
            <v>3</v>
          </cell>
          <cell r="H765">
            <v>2028152</v>
          </cell>
        </row>
        <row r="766">
          <cell r="A766">
            <v>520425</v>
          </cell>
          <cell r="B766" t="str">
            <v>GO</v>
          </cell>
          <cell r="C766" t="str">
            <v>CACHOEIRA DOURADA</v>
          </cell>
          <cell r="D766" t="str">
            <v>520425</v>
          </cell>
          <cell r="E766">
            <v>12524</v>
          </cell>
          <cell r="F766">
            <v>15943907</v>
          </cell>
          <cell r="G766">
            <v>20236</v>
          </cell>
          <cell r="H766">
            <v>7684420</v>
          </cell>
        </row>
        <row r="767">
          <cell r="A767">
            <v>520430</v>
          </cell>
          <cell r="B767" t="str">
            <v>GO</v>
          </cell>
          <cell r="C767" t="str">
            <v>CAÇU</v>
          </cell>
          <cell r="D767" t="str">
            <v>520430</v>
          </cell>
          <cell r="E767">
            <v>39247</v>
          </cell>
          <cell r="F767">
            <v>17176139</v>
          </cell>
          <cell r="G767">
            <v>21638</v>
          </cell>
          <cell r="H767">
            <v>7831969</v>
          </cell>
        </row>
        <row r="768">
          <cell r="A768">
            <v>520440</v>
          </cell>
          <cell r="B768" t="str">
            <v>GO</v>
          </cell>
          <cell r="C768" t="str">
            <v>CAIAPÔNIA</v>
          </cell>
          <cell r="D768" t="str">
            <v>520440</v>
          </cell>
          <cell r="E768">
            <v>27720</v>
          </cell>
          <cell r="F768">
            <v>21196668</v>
          </cell>
          <cell r="G768">
            <v>13597</v>
          </cell>
          <cell r="H768">
            <v>10568817</v>
          </cell>
        </row>
        <row r="769">
          <cell r="A769">
            <v>520450</v>
          </cell>
          <cell r="B769" t="str">
            <v>GO</v>
          </cell>
          <cell r="C769" t="str">
            <v>CALDAS NOVAS</v>
          </cell>
          <cell r="D769" t="str">
            <v>520450</v>
          </cell>
          <cell r="E769">
            <v>144864</v>
          </cell>
          <cell r="F769">
            <v>40792743</v>
          </cell>
          <cell r="G769">
            <v>87655</v>
          </cell>
          <cell r="H769">
            <v>20825943</v>
          </cell>
        </row>
        <row r="770">
          <cell r="A770">
            <v>520455</v>
          </cell>
          <cell r="B770" t="str">
            <v>GO</v>
          </cell>
          <cell r="C770" t="str">
            <v>CALDAZINHA</v>
          </cell>
          <cell r="D770" t="str">
            <v>520455</v>
          </cell>
          <cell r="E770">
            <v>5105</v>
          </cell>
          <cell r="F770">
            <v>747560</v>
          </cell>
          <cell r="G770">
            <v>1520</v>
          </cell>
          <cell r="H770">
            <v>395588</v>
          </cell>
        </row>
        <row r="771">
          <cell r="A771">
            <v>520460</v>
          </cell>
          <cell r="B771" t="str">
            <v>GO</v>
          </cell>
          <cell r="C771" t="str">
            <v>CAMPESTRE DE GOIÁS</v>
          </cell>
          <cell r="D771" t="str">
            <v>520460</v>
          </cell>
          <cell r="E771">
            <v>7016</v>
          </cell>
          <cell r="F771">
            <v>715651</v>
          </cell>
          <cell r="G771">
            <v>3461</v>
          </cell>
          <cell r="H771">
            <v>276471</v>
          </cell>
        </row>
        <row r="772">
          <cell r="A772">
            <v>520465</v>
          </cell>
          <cell r="B772" t="str">
            <v>GO</v>
          </cell>
          <cell r="C772" t="str">
            <v>CAMPINAÇU</v>
          </cell>
          <cell r="D772" t="str">
            <v>520465</v>
          </cell>
          <cell r="E772">
            <v>680</v>
          </cell>
          <cell r="F772">
            <v>1255689</v>
          </cell>
          <cell r="G772">
            <v>7</v>
          </cell>
          <cell r="H772">
            <v>574345</v>
          </cell>
        </row>
        <row r="773">
          <cell r="A773">
            <v>520470</v>
          </cell>
          <cell r="B773" t="str">
            <v>GO</v>
          </cell>
          <cell r="C773" t="str">
            <v>CAMPINORTE</v>
          </cell>
          <cell r="D773" t="str">
            <v>520470</v>
          </cell>
          <cell r="E773">
            <v>13597</v>
          </cell>
          <cell r="F773">
            <v>2589278</v>
          </cell>
          <cell r="G773">
            <v>849</v>
          </cell>
          <cell r="H773">
            <v>1195500</v>
          </cell>
        </row>
        <row r="774">
          <cell r="A774">
            <v>520480</v>
          </cell>
          <cell r="B774" t="str">
            <v>GO</v>
          </cell>
          <cell r="C774" t="str">
            <v>CAMPO ALEGRE DE GOIÁS</v>
          </cell>
          <cell r="D774" t="str">
            <v>520480</v>
          </cell>
          <cell r="E774">
            <v>20</v>
          </cell>
          <cell r="F774">
            <v>16634752</v>
          </cell>
          <cell r="H774">
            <v>8317316</v>
          </cell>
        </row>
        <row r="775">
          <cell r="A775">
            <v>520485</v>
          </cell>
          <cell r="B775" t="str">
            <v>GO</v>
          </cell>
          <cell r="C775" t="str">
            <v>CAMPO LIMPO DE GOIÁS</v>
          </cell>
          <cell r="D775" t="str">
            <v>520485</v>
          </cell>
          <cell r="E775">
            <v>58518</v>
          </cell>
          <cell r="F775">
            <v>15428577</v>
          </cell>
          <cell r="G775">
            <v>35084</v>
          </cell>
          <cell r="H775">
            <v>7388381</v>
          </cell>
        </row>
        <row r="776">
          <cell r="A776">
            <v>520490</v>
          </cell>
          <cell r="B776" t="str">
            <v>GO</v>
          </cell>
          <cell r="C776" t="str">
            <v>CAMPOS BELOS</v>
          </cell>
          <cell r="D776" t="str">
            <v>520490</v>
          </cell>
          <cell r="E776">
            <v>32588</v>
          </cell>
          <cell r="F776">
            <v>9244824</v>
          </cell>
          <cell r="G776">
            <v>20423</v>
          </cell>
          <cell r="H776">
            <v>4842287</v>
          </cell>
        </row>
        <row r="777">
          <cell r="A777">
            <v>520495</v>
          </cell>
          <cell r="B777" t="str">
            <v>GO</v>
          </cell>
          <cell r="C777" t="str">
            <v>CAMPOS VERDES</v>
          </cell>
          <cell r="D777" t="str">
            <v>520495</v>
          </cell>
          <cell r="F777">
            <v>108360</v>
          </cell>
          <cell r="H777">
            <v>54180</v>
          </cell>
        </row>
        <row r="778">
          <cell r="A778">
            <v>520500</v>
          </cell>
          <cell r="B778" t="str">
            <v>GO</v>
          </cell>
          <cell r="C778" t="str">
            <v>CARMO DO RIO VERDE</v>
          </cell>
          <cell r="D778" t="str">
            <v>520500</v>
          </cell>
          <cell r="E778">
            <v>13918</v>
          </cell>
          <cell r="F778">
            <v>6567407</v>
          </cell>
          <cell r="G778">
            <v>9458</v>
          </cell>
          <cell r="H778">
            <v>3153643</v>
          </cell>
        </row>
        <row r="779">
          <cell r="A779">
            <v>520505</v>
          </cell>
          <cell r="B779" t="str">
            <v>GO</v>
          </cell>
          <cell r="C779" t="str">
            <v>CASTELÂNDIA</v>
          </cell>
          <cell r="D779" t="str">
            <v>520505</v>
          </cell>
          <cell r="E779">
            <v>1701</v>
          </cell>
          <cell r="F779">
            <v>5019984</v>
          </cell>
          <cell r="G779">
            <v>142</v>
          </cell>
          <cell r="H779">
            <v>2496956</v>
          </cell>
        </row>
        <row r="780">
          <cell r="A780">
            <v>520510</v>
          </cell>
          <cell r="B780" t="str">
            <v>GO</v>
          </cell>
          <cell r="C780" t="str">
            <v>CATALÃO</v>
          </cell>
          <cell r="D780" t="str">
            <v>520510</v>
          </cell>
          <cell r="E780">
            <v>336799</v>
          </cell>
          <cell r="F780">
            <v>55246204</v>
          </cell>
          <cell r="G780">
            <v>182118</v>
          </cell>
          <cell r="H780">
            <v>25145730</v>
          </cell>
        </row>
        <row r="781">
          <cell r="A781">
            <v>520520</v>
          </cell>
          <cell r="B781" t="str">
            <v>GO</v>
          </cell>
          <cell r="C781" t="str">
            <v>CATURAÍ</v>
          </cell>
          <cell r="D781" t="str">
            <v>520520</v>
          </cell>
          <cell r="F781">
            <v>750792</v>
          </cell>
          <cell r="H781">
            <v>375396</v>
          </cell>
        </row>
        <row r="782">
          <cell r="A782">
            <v>520530</v>
          </cell>
          <cell r="B782" t="str">
            <v>GO</v>
          </cell>
          <cell r="C782" t="str">
            <v>CAVALCANTE</v>
          </cell>
          <cell r="D782" t="str">
            <v>520530</v>
          </cell>
          <cell r="E782">
            <v>29414</v>
          </cell>
          <cell r="F782">
            <v>16796478</v>
          </cell>
          <cell r="G782">
            <v>13960</v>
          </cell>
          <cell r="H782">
            <v>8450719</v>
          </cell>
        </row>
        <row r="783">
          <cell r="A783">
            <v>520540</v>
          </cell>
          <cell r="B783" t="str">
            <v>GO</v>
          </cell>
          <cell r="C783" t="str">
            <v>CERES</v>
          </cell>
          <cell r="D783" t="str">
            <v>520540</v>
          </cell>
          <cell r="E783">
            <v>247966</v>
          </cell>
          <cell r="F783">
            <v>30168871</v>
          </cell>
          <cell r="G783">
            <v>118368</v>
          </cell>
          <cell r="H783">
            <v>13418561</v>
          </cell>
        </row>
        <row r="784">
          <cell r="A784">
            <v>520545</v>
          </cell>
          <cell r="B784" t="str">
            <v>GO</v>
          </cell>
          <cell r="C784" t="str">
            <v>CEZARINA</v>
          </cell>
          <cell r="D784" t="str">
            <v>520545</v>
          </cell>
          <cell r="E784">
            <v>11324</v>
          </cell>
          <cell r="F784">
            <v>11814637</v>
          </cell>
          <cell r="G784">
            <v>12434</v>
          </cell>
          <cell r="H784">
            <v>5852974</v>
          </cell>
        </row>
        <row r="785">
          <cell r="A785">
            <v>520547</v>
          </cell>
          <cell r="B785" t="str">
            <v>GO</v>
          </cell>
          <cell r="C785" t="str">
            <v>CHAPADÃO DO CÉU</v>
          </cell>
          <cell r="D785" t="str">
            <v>520547</v>
          </cell>
          <cell r="F785">
            <v>17716860</v>
          </cell>
          <cell r="H785">
            <v>8858430</v>
          </cell>
        </row>
        <row r="786">
          <cell r="A786">
            <v>520551</v>
          </cell>
          <cell r="B786" t="str">
            <v>GO</v>
          </cell>
          <cell r="C786" t="str">
            <v>COCALZINHO DE GOIÁS</v>
          </cell>
          <cell r="D786" t="str">
            <v>520551</v>
          </cell>
          <cell r="E786">
            <v>136695</v>
          </cell>
          <cell r="F786">
            <v>37606409</v>
          </cell>
          <cell r="G786">
            <v>71340</v>
          </cell>
          <cell r="H786">
            <v>22245952</v>
          </cell>
        </row>
        <row r="787">
          <cell r="A787">
            <v>520552</v>
          </cell>
          <cell r="B787" t="str">
            <v>GO</v>
          </cell>
          <cell r="C787" t="str">
            <v>COLINAS DO SUL</v>
          </cell>
          <cell r="D787" t="str">
            <v>520552</v>
          </cell>
          <cell r="E787">
            <v>6754</v>
          </cell>
          <cell r="F787">
            <v>788745</v>
          </cell>
          <cell r="G787">
            <v>2553</v>
          </cell>
          <cell r="H787">
            <v>452384</v>
          </cell>
        </row>
        <row r="788">
          <cell r="A788">
            <v>520570</v>
          </cell>
          <cell r="B788" t="str">
            <v>GO</v>
          </cell>
          <cell r="C788" t="str">
            <v>CÓRREGO DO OURO</v>
          </cell>
          <cell r="D788" t="str">
            <v>520570</v>
          </cell>
          <cell r="E788">
            <v>5822</v>
          </cell>
          <cell r="F788">
            <v>2741554</v>
          </cell>
          <cell r="G788">
            <v>2131</v>
          </cell>
          <cell r="H788">
            <v>1313539</v>
          </cell>
        </row>
        <row r="789">
          <cell r="A789">
            <v>520580</v>
          </cell>
          <cell r="B789" t="str">
            <v>GO</v>
          </cell>
          <cell r="C789" t="str">
            <v>CORUMBÁ DE GOIÁS</v>
          </cell>
          <cell r="D789" t="str">
            <v>520580</v>
          </cell>
          <cell r="E789">
            <v>30056</v>
          </cell>
          <cell r="F789">
            <v>26541630</v>
          </cell>
          <cell r="G789">
            <v>18359</v>
          </cell>
          <cell r="H789">
            <v>14864407</v>
          </cell>
        </row>
        <row r="790">
          <cell r="A790">
            <v>520590</v>
          </cell>
          <cell r="B790" t="str">
            <v>GO</v>
          </cell>
          <cell r="C790" t="str">
            <v>CORUMBAÍBA</v>
          </cell>
          <cell r="D790" t="str">
            <v>520590</v>
          </cell>
          <cell r="F790">
            <v>3858092</v>
          </cell>
          <cell r="H790">
            <v>1929046</v>
          </cell>
        </row>
        <row r="791">
          <cell r="A791">
            <v>520620</v>
          </cell>
          <cell r="B791" t="str">
            <v>GO</v>
          </cell>
          <cell r="C791" t="str">
            <v>CRISTALINA</v>
          </cell>
          <cell r="D791" t="str">
            <v>520620</v>
          </cell>
          <cell r="E791">
            <v>128831</v>
          </cell>
          <cell r="F791">
            <v>113875221</v>
          </cell>
          <cell r="G791">
            <v>64476</v>
          </cell>
          <cell r="H791">
            <v>57297622</v>
          </cell>
        </row>
        <row r="792">
          <cell r="A792">
            <v>520630</v>
          </cell>
          <cell r="B792" t="str">
            <v>GO</v>
          </cell>
          <cell r="C792" t="str">
            <v>CRISTIANÓPOLIS</v>
          </cell>
          <cell r="D792" t="str">
            <v>520630</v>
          </cell>
          <cell r="E792">
            <v>612</v>
          </cell>
          <cell r="F792">
            <v>1936988</v>
          </cell>
          <cell r="G792">
            <v>1605</v>
          </cell>
          <cell r="H792">
            <v>950735</v>
          </cell>
        </row>
        <row r="793">
          <cell r="A793">
            <v>520650</v>
          </cell>
          <cell r="B793" t="str">
            <v>GO</v>
          </cell>
          <cell r="C793" t="str">
            <v>CROMÍNIA</v>
          </cell>
          <cell r="D793" t="str">
            <v>520650</v>
          </cell>
          <cell r="E793">
            <v>10517</v>
          </cell>
          <cell r="F793">
            <v>2830243</v>
          </cell>
          <cell r="G793">
            <v>5094</v>
          </cell>
          <cell r="H793">
            <v>961642</v>
          </cell>
        </row>
        <row r="794">
          <cell r="A794">
            <v>520660</v>
          </cell>
          <cell r="B794" t="str">
            <v>GO</v>
          </cell>
          <cell r="C794" t="str">
            <v>CUMARI</v>
          </cell>
          <cell r="D794" t="str">
            <v>520660</v>
          </cell>
          <cell r="F794">
            <v>4402384</v>
          </cell>
          <cell r="H794">
            <v>2201192</v>
          </cell>
        </row>
        <row r="795">
          <cell r="A795">
            <v>520680</v>
          </cell>
          <cell r="B795" t="str">
            <v>GO</v>
          </cell>
          <cell r="C795" t="str">
            <v>DAMOLÂNDIA</v>
          </cell>
          <cell r="D795" t="str">
            <v>520680</v>
          </cell>
          <cell r="E795">
            <v>15177</v>
          </cell>
          <cell r="F795">
            <v>5221174</v>
          </cell>
          <cell r="G795">
            <v>12252</v>
          </cell>
          <cell r="H795">
            <v>2538327</v>
          </cell>
        </row>
        <row r="796">
          <cell r="A796">
            <v>520690</v>
          </cell>
          <cell r="B796" t="str">
            <v>GO</v>
          </cell>
          <cell r="C796" t="str">
            <v>DAVINÓPOLIS</v>
          </cell>
          <cell r="D796" t="str">
            <v>520690</v>
          </cell>
          <cell r="F796">
            <v>5724096</v>
          </cell>
          <cell r="H796">
            <v>2862048</v>
          </cell>
        </row>
        <row r="797">
          <cell r="A797">
            <v>520710</v>
          </cell>
          <cell r="B797" t="str">
            <v>GO</v>
          </cell>
          <cell r="C797" t="str">
            <v>DIORAMA</v>
          </cell>
          <cell r="D797" t="str">
            <v>520710</v>
          </cell>
          <cell r="F797">
            <v>53704</v>
          </cell>
          <cell r="H797">
            <v>26852</v>
          </cell>
        </row>
        <row r="798">
          <cell r="A798">
            <v>520830</v>
          </cell>
          <cell r="B798" t="str">
            <v>GO</v>
          </cell>
          <cell r="C798" t="str">
            <v>DIVINÓPOLIS DE GOIÁS</v>
          </cell>
          <cell r="D798" t="str">
            <v>520830</v>
          </cell>
          <cell r="F798">
            <v>626332</v>
          </cell>
          <cell r="H798">
            <v>313166</v>
          </cell>
        </row>
        <row r="799">
          <cell r="A799">
            <v>520725</v>
          </cell>
          <cell r="B799" t="str">
            <v>GO</v>
          </cell>
          <cell r="C799" t="str">
            <v>DOVERLÂNDIA</v>
          </cell>
          <cell r="D799" t="str">
            <v>520725</v>
          </cell>
          <cell r="E799">
            <v>22835</v>
          </cell>
          <cell r="F799">
            <v>11442529</v>
          </cell>
          <cell r="G799">
            <v>13095</v>
          </cell>
          <cell r="H799">
            <v>6145894</v>
          </cell>
        </row>
        <row r="800">
          <cell r="A800">
            <v>520735</v>
          </cell>
          <cell r="B800" t="str">
            <v>GO</v>
          </cell>
          <cell r="C800" t="str">
            <v>EDEALINA</v>
          </cell>
          <cell r="D800" t="str">
            <v>520735</v>
          </cell>
          <cell r="F800">
            <v>6045032</v>
          </cell>
          <cell r="H800">
            <v>3022516</v>
          </cell>
        </row>
        <row r="801">
          <cell r="A801">
            <v>520740</v>
          </cell>
          <cell r="B801" t="str">
            <v>GO</v>
          </cell>
          <cell r="C801" t="str">
            <v>EDÉIA</v>
          </cell>
          <cell r="D801" t="str">
            <v>520740</v>
          </cell>
          <cell r="E801">
            <v>45459</v>
          </cell>
          <cell r="F801">
            <v>44529367</v>
          </cell>
          <cell r="G801">
            <v>17370</v>
          </cell>
          <cell r="H801">
            <v>24022541</v>
          </cell>
        </row>
        <row r="802">
          <cell r="A802">
            <v>520750</v>
          </cell>
          <cell r="B802" t="str">
            <v>GO</v>
          </cell>
          <cell r="C802" t="str">
            <v>ESTRELA DO NORTE</v>
          </cell>
          <cell r="D802" t="str">
            <v>520750</v>
          </cell>
          <cell r="F802">
            <v>644140</v>
          </cell>
          <cell r="H802">
            <v>322070</v>
          </cell>
        </row>
        <row r="803">
          <cell r="A803">
            <v>520753</v>
          </cell>
          <cell r="B803" t="str">
            <v>GO</v>
          </cell>
          <cell r="C803" t="str">
            <v>FAINA</v>
          </cell>
          <cell r="D803" t="str">
            <v>520753</v>
          </cell>
          <cell r="E803">
            <v>3686</v>
          </cell>
          <cell r="F803">
            <v>1192006</v>
          </cell>
          <cell r="G803">
            <v>924</v>
          </cell>
          <cell r="H803">
            <v>585901</v>
          </cell>
        </row>
        <row r="804">
          <cell r="A804">
            <v>520780</v>
          </cell>
          <cell r="B804" t="str">
            <v>GO</v>
          </cell>
          <cell r="C804" t="str">
            <v>FIRMINÓPOLIS</v>
          </cell>
          <cell r="D804" t="str">
            <v>520780</v>
          </cell>
          <cell r="E804">
            <v>80977</v>
          </cell>
          <cell r="F804">
            <v>17749691</v>
          </cell>
          <cell r="G804">
            <v>45255</v>
          </cell>
          <cell r="H804">
            <v>8113441</v>
          </cell>
        </row>
        <row r="805">
          <cell r="A805">
            <v>520790</v>
          </cell>
          <cell r="B805" t="str">
            <v>GO</v>
          </cell>
          <cell r="C805" t="str">
            <v>FLORES DE GOIÁS</v>
          </cell>
          <cell r="D805" t="str">
            <v>520790</v>
          </cell>
          <cell r="F805">
            <v>3866100</v>
          </cell>
          <cell r="H805">
            <v>1933050</v>
          </cell>
        </row>
        <row r="806">
          <cell r="A806">
            <v>520800</v>
          </cell>
          <cell r="B806" t="str">
            <v>GO</v>
          </cell>
          <cell r="C806" t="str">
            <v>FORMOSA</v>
          </cell>
          <cell r="D806" t="str">
            <v>520800</v>
          </cell>
          <cell r="E806">
            <v>24970</v>
          </cell>
          <cell r="F806">
            <v>66185119</v>
          </cell>
          <cell r="G806">
            <v>6478</v>
          </cell>
          <cell r="H806">
            <v>32236818</v>
          </cell>
        </row>
        <row r="807">
          <cell r="A807">
            <v>520810</v>
          </cell>
          <cell r="B807" t="str">
            <v>GO</v>
          </cell>
          <cell r="C807" t="str">
            <v>FORMOSO</v>
          </cell>
          <cell r="D807" t="str">
            <v>520810</v>
          </cell>
          <cell r="F807">
            <v>632576</v>
          </cell>
          <cell r="H807">
            <v>316288</v>
          </cell>
        </row>
        <row r="808">
          <cell r="A808">
            <v>520815</v>
          </cell>
          <cell r="B808" t="str">
            <v>GO</v>
          </cell>
          <cell r="C808" t="str">
            <v>GAMELEIRA DE GOIÁS</v>
          </cell>
          <cell r="D808" t="str">
            <v>520815</v>
          </cell>
          <cell r="E808">
            <v>4089</v>
          </cell>
          <cell r="F808">
            <v>36219006</v>
          </cell>
          <cell r="G808">
            <v>2942</v>
          </cell>
          <cell r="H808">
            <v>18067407</v>
          </cell>
        </row>
        <row r="809">
          <cell r="A809">
            <v>520840</v>
          </cell>
          <cell r="B809" t="str">
            <v>GO</v>
          </cell>
          <cell r="C809" t="str">
            <v>GOIANÁPOLIS</v>
          </cell>
          <cell r="D809" t="str">
            <v>520840</v>
          </cell>
          <cell r="E809">
            <v>68274</v>
          </cell>
          <cell r="F809">
            <v>8204646</v>
          </cell>
          <cell r="G809">
            <v>21451</v>
          </cell>
          <cell r="H809">
            <v>3708939</v>
          </cell>
        </row>
        <row r="810">
          <cell r="A810">
            <v>520850</v>
          </cell>
          <cell r="B810" t="str">
            <v>GO</v>
          </cell>
          <cell r="C810" t="str">
            <v>GOIANDIRA</v>
          </cell>
          <cell r="D810" t="str">
            <v>520850</v>
          </cell>
          <cell r="E810">
            <v>43333</v>
          </cell>
          <cell r="F810">
            <v>9246256</v>
          </cell>
          <cell r="G810">
            <v>32008</v>
          </cell>
          <cell r="H810">
            <v>4838085</v>
          </cell>
        </row>
        <row r="811">
          <cell r="A811">
            <v>520870</v>
          </cell>
          <cell r="B811" t="str">
            <v>GO</v>
          </cell>
          <cell r="C811" t="str">
            <v>GOIÂNIA</v>
          </cell>
          <cell r="D811" t="str">
            <v>520870</v>
          </cell>
          <cell r="F811">
            <v>879875</v>
          </cell>
          <cell r="H811">
            <v>410506</v>
          </cell>
        </row>
        <row r="812">
          <cell r="A812">
            <v>520880</v>
          </cell>
          <cell r="B812" t="str">
            <v>GO</v>
          </cell>
          <cell r="C812" t="str">
            <v>GOIANIRA</v>
          </cell>
          <cell r="D812" t="str">
            <v>520880</v>
          </cell>
          <cell r="E812">
            <v>94291</v>
          </cell>
          <cell r="F812">
            <v>10933049</v>
          </cell>
          <cell r="G812">
            <v>53999</v>
          </cell>
          <cell r="H812">
            <v>6686365</v>
          </cell>
        </row>
        <row r="813">
          <cell r="A813">
            <v>520890</v>
          </cell>
          <cell r="B813" t="str">
            <v>GO</v>
          </cell>
          <cell r="C813" t="str">
            <v>GOIÁS</v>
          </cell>
          <cell r="D813" t="str">
            <v>520890</v>
          </cell>
          <cell r="E813">
            <v>71707</v>
          </cell>
          <cell r="F813">
            <v>6346871</v>
          </cell>
          <cell r="G813">
            <v>40551</v>
          </cell>
          <cell r="H813">
            <v>3431754</v>
          </cell>
        </row>
        <row r="814">
          <cell r="A814">
            <v>520910</v>
          </cell>
          <cell r="B814" t="str">
            <v>GO</v>
          </cell>
          <cell r="C814" t="str">
            <v>GOIATUBA</v>
          </cell>
          <cell r="D814" t="str">
            <v>520910</v>
          </cell>
          <cell r="F814">
            <v>945025590</v>
          </cell>
          <cell r="H814">
            <v>472505348</v>
          </cell>
        </row>
        <row r="815">
          <cell r="A815">
            <v>520915</v>
          </cell>
          <cell r="B815" t="str">
            <v>GO</v>
          </cell>
          <cell r="C815" t="str">
            <v>GOUVELÂNDIA</v>
          </cell>
          <cell r="D815" t="str">
            <v>520915</v>
          </cell>
          <cell r="F815">
            <v>4859484</v>
          </cell>
          <cell r="H815">
            <v>2429742</v>
          </cell>
        </row>
        <row r="816">
          <cell r="A816">
            <v>520929</v>
          </cell>
          <cell r="B816" t="str">
            <v>GO</v>
          </cell>
          <cell r="C816" t="str">
            <v>GUARAÍTA</v>
          </cell>
          <cell r="D816" t="str">
            <v>520929</v>
          </cell>
          <cell r="E816">
            <v>2503</v>
          </cell>
          <cell r="F816">
            <v>1637528</v>
          </cell>
          <cell r="G816">
            <v>744</v>
          </cell>
          <cell r="H816">
            <v>793909</v>
          </cell>
        </row>
        <row r="817">
          <cell r="A817">
            <v>520940</v>
          </cell>
          <cell r="B817" t="str">
            <v>GO</v>
          </cell>
          <cell r="C817" t="str">
            <v>GUARANI DE GOIÁS</v>
          </cell>
          <cell r="D817" t="str">
            <v>520940</v>
          </cell>
          <cell r="E817">
            <v>3876</v>
          </cell>
          <cell r="F817">
            <v>36330330</v>
          </cell>
          <cell r="G817">
            <v>5367</v>
          </cell>
          <cell r="H817">
            <v>18079476</v>
          </cell>
        </row>
        <row r="818">
          <cell r="A818">
            <v>520945</v>
          </cell>
          <cell r="B818" t="str">
            <v>GO</v>
          </cell>
          <cell r="C818" t="str">
            <v>GUARINOS</v>
          </cell>
          <cell r="D818" t="str">
            <v>520945</v>
          </cell>
          <cell r="E818">
            <v>26070</v>
          </cell>
          <cell r="F818">
            <v>3684686</v>
          </cell>
          <cell r="G818">
            <v>2011</v>
          </cell>
          <cell r="H818">
            <v>1849626</v>
          </cell>
        </row>
        <row r="819">
          <cell r="A819">
            <v>520960</v>
          </cell>
          <cell r="B819" t="str">
            <v>GO</v>
          </cell>
          <cell r="C819" t="str">
            <v>HEITORAÍ</v>
          </cell>
          <cell r="D819" t="str">
            <v>520960</v>
          </cell>
          <cell r="E819">
            <v>20075</v>
          </cell>
          <cell r="F819">
            <v>5836981</v>
          </cell>
          <cell r="G819">
            <v>11741</v>
          </cell>
          <cell r="H819">
            <v>2575005</v>
          </cell>
        </row>
        <row r="820">
          <cell r="A820">
            <v>520980</v>
          </cell>
          <cell r="B820" t="str">
            <v>GO</v>
          </cell>
          <cell r="C820" t="str">
            <v>HIDROLINA</v>
          </cell>
          <cell r="D820" t="str">
            <v>520980</v>
          </cell>
          <cell r="F820">
            <v>6512716</v>
          </cell>
          <cell r="H820">
            <v>3256358</v>
          </cell>
        </row>
        <row r="821">
          <cell r="A821">
            <v>520990</v>
          </cell>
          <cell r="B821" t="str">
            <v>GO</v>
          </cell>
          <cell r="C821" t="str">
            <v>IACIARA</v>
          </cell>
          <cell r="D821" t="str">
            <v>520990</v>
          </cell>
          <cell r="E821">
            <v>3257</v>
          </cell>
          <cell r="F821">
            <v>10062097</v>
          </cell>
          <cell r="H821">
            <v>5151506</v>
          </cell>
        </row>
        <row r="822">
          <cell r="A822">
            <v>520993</v>
          </cell>
          <cell r="B822" t="str">
            <v>GO</v>
          </cell>
          <cell r="C822" t="str">
            <v>INACIOLÂNDIA</v>
          </cell>
          <cell r="D822" t="str">
            <v>520993</v>
          </cell>
          <cell r="E822">
            <v>34465</v>
          </cell>
          <cell r="F822">
            <v>6229469</v>
          </cell>
          <cell r="G822">
            <v>13417</v>
          </cell>
          <cell r="H822">
            <v>3063255</v>
          </cell>
        </row>
        <row r="823">
          <cell r="A823">
            <v>521000</v>
          </cell>
          <cell r="B823" t="str">
            <v>GO</v>
          </cell>
          <cell r="C823" t="str">
            <v>INHUMAS</v>
          </cell>
          <cell r="D823" t="str">
            <v>521000</v>
          </cell>
          <cell r="F823">
            <v>110688200</v>
          </cell>
          <cell r="H823">
            <v>55344100</v>
          </cell>
        </row>
        <row r="824">
          <cell r="A824">
            <v>521010</v>
          </cell>
          <cell r="B824" t="str">
            <v>GO</v>
          </cell>
          <cell r="C824" t="str">
            <v>IPAMERI</v>
          </cell>
          <cell r="D824" t="str">
            <v>521010</v>
          </cell>
          <cell r="E824">
            <v>21452</v>
          </cell>
          <cell r="F824">
            <v>6361619</v>
          </cell>
          <cell r="G824">
            <v>7700</v>
          </cell>
          <cell r="H824">
            <v>2928344</v>
          </cell>
        </row>
        <row r="825">
          <cell r="A825">
            <v>521020</v>
          </cell>
          <cell r="B825" t="str">
            <v>GO</v>
          </cell>
          <cell r="C825" t="str">
            <v>IPORÁ</v>
          </cell>
          <cell r="D825" t="str">
            <v>521020</v>
          </cell>
          <cell r="E825">
            <v>57970</v>
          </cell>
          <cell r="F825">
            <v>12620823</v>
          </cell>
          <cell r="G825">
            <v>30179</v>
          </cell>
          <cell r="H825">
            <v>6179201</v>
          </cell>
        </row>
        <row r="826">
          <cell r="A826">
            <v>521030</v>
          </cell>
          <cell r="B826" t="str">
            <v>GO</v>
          </cell>
          <cell r="C826" t="str">
            <v>ISRAELÂNDIA</v>
          </cell>
          <cell r="D826" t="str">
            <v>521030</v>
          </cell>
          <cell r="F826">
            <v>208404</v>
          </cell>
          <cell r="H826">
            <v>104202</v>
          </cell>
        </row>
        <row r="827">
          <cell r="A827">
            <v>521040</v>
          </cell>
          <cell r="B827" t="str">
            <v>GO</v>
          </cell>
          <cell r="C827" t="str">
            <v>ITABERAÍ</v>
          </cell>
          <cell r="D827" t="str">
            <v>521040</v>
          </cell>
          <cell r="F827">
            <v>5093704</v>
          </cell>
          <cell r="H827">
            <v>2546852</v>
          </cell>
        </row>
        <row r="828">
          <cell r="A828">
            <v>521056</v>
          </cell>
          <cell r="B828" t="str">
            <v>GO</v>
          </cell>
          <cell r="C828" t="str">
            <v>ITAGUARI</v>
          </cell>
          <cell r="D828" t="str">
            <v>521056</v>
          </cell>
          <cell r="E828">
            <v>13119</v>
          </cell>
          <cell r="F828">
            <v>1598535</v>
          </cell>
          <cell r="G828">
            <v>7901</v>
          </cell>
          <cell r="H828">
            <v>700750</v>
          </cell>
        </row>
        <row r="829">
          <cell r="A829">
            <v>521060</v>
          </cell>
          <cell r="B829" t="str">
            <v>GO</v>
          </cell>
          <cell r="C829" t="str">
            <v>ITAGUARU</v>
          </cell>
          <cell r="D829" t="str">
            <v>521060</v>
          </cell>
          <cell r="E829">
            <v>11836</v>
          </cell>
          <cell r="F829">
            <v>4810534</v>
          </cell>
          <cell r="G829">
            <v>3945</v>
          </cell>
          <cell r="H829">
            <v>2338552</v>
          </cell>
        </row>
        <row r="830">
          <cell r="A830">
            <v>521080</v>
          </cell>
          <cell r="B830" t="str">
            <v>GO</v>
          </cell>
          <cell r="C830" t="str">
            <v>ITAJÁ</v>
          </cell>
          <cell r="D830" t="str">
            <v>521080</v>
          </cell>
          <cell r="E830">
            <v>9665</v>
          </cell>
          <cell r="F830">
            <v>8125301</v>
          </cell>
          <cell r="H830">
            <v>4088266</v>
          </cell>
        </row>
        <row r="831">
          <cell r="A831">
            <v>521100</v>
          </cell>
          <cell r="B831" t="str">
            <v>GO</v>
          </cell>
          <cell r="C831" t="str">
            <v>ITAPIRAPUÃ</v>
          </cell>
          <cell r="D831" t="str">
            <v>521100</v>
          </cell>
          <cell r="F831">
            <v>366716</v>
          </cell>
          <cell r="H831">
            <v>183358</v>
          </cell>
        </row>
        <row r="832">
          <cell r="A832">
            <v>521130</v>
          </cell>
          <cell r="B832" t="str">
            <v>GO</v>
          </cell>
          <cell r="C832" t="str">
            <v>ITARUMÃ</v>
          </cell>
          <cell r="D832" t="str">
            <v>521130</v>
          </cell>
          <cell r="F832">
            <v>4361560</v>
          </cell>
          <cell r="H832">
            <v>2180780</v>
          </cell>
        </row>
        <row r="833">
          <cell r="A833">
            <v>521140</v>
          </cell>
          <cell r="B833" t="str">
            <v>GO</v>
          </cell>
          <cell r="C833" t="str">
            <v>ITAUÇU</v>
          </cell>
          <cell r="D833" t="str">
            <v>521140</v>
          </cell>
          <cell r="E833">
            <v>7387</v>
          </cell>
          <cell r="F833">
            <v>24137329</v>
          </cell>
          <cell r="G833">
            <v>2440</v>
          </cell>
          <cell r="H833">
            <v>12012520</v>
          </cell>
        </row>
        <row r="834">
          <cell r="A834">
            <v>521150</v>
          </cell>
          <cell r="B834" t="str">
            <v>GO</v>
          </cell>
          <cell r="C834" t="str">
            <v>ITUMBIARA</v>
          </cell>
          <cell r="D834" t="str">
            <v>521150</v>
          </cell>
          <cell r="E834">
            <v>122160</v>
          </cell>
          <cell r="F834">
            <v>27227845</v>
          </cell>
          <cell r="G834">
            <v>45363</v>
          </cell>
          <cell r="H834">
            <v>13521141</v>
          </cell>
        </row>
        <row r="835">
          <cell r="A835">
            <v>521160</v>
          </cell>
          <cell r="B835" t="str">
            <v>GO</v>
          </cell>
          <cell r="C835" t="str">
            <v>IVOLÂNDIA</v>
          </cell>
          <cell r="D835" t="str">
            <v>521160</v>
          </cell>
          <cell r="E835">
            <v>1657</v>
          </cell>
          <cell r="F835">
            <v>912513</v>
          </cell>
          <cell r="G835">
            <v>1037</v>
          </cell>
          <cell r="H835">
            <v>489778</v>
          </cell>
        </row>
        <row r="836">
          <cell r="A836">
            <v>521170</v>
          </cell>
          <cell r="B836" t="str">
            <v>GO</v>
          </cell>
          <cell r="C836" t="str">
            <v>JANDAIA</v>
          </cell>
          <cell r="D836" t="str">
            <v>521170</v>
          </cell>
          <cell r="E836">
            <v>20062</v>
          </cell>
          <cell r="F836">
            <v>9945488</v>
          </cell>
          <cell r="G836">
            <v>14641</v>
          </cell>
          <cell r="H836">
            <v>4785672</v>
          </cell>
        </row>
        <row r="837">
          <cell r="A837">
            <v>521190</v>
          </cell>
          <cell r="B837" t="str">
            <v>GO</v>
          </cell>
          <cell r="C837" t="str">
            <v>JATAÍ</v>
          </cell>
          <cell r="D837" t="str">
            <v>521190</v>
          </cell>
          <cell r="E837">
            <v>607831</v>
          </cell>
          <cell r="F837">
            <v>66936480</v>
          </cell>
          <cell r="G837">
            <v>343577</v>
          </cell>
          <cell r="H837">
            <v>34224040</v>
          </cell>
        </row>
        <row r="838">
          <cell r="A838">
            <v>521200</v>
          </cell>
          <cell r="B838" t="str">
            <v>GO</v>
          </cell>
          <cell r="C838" t="str">
            <v>JAUPACI</v>
          </cell>
          <cell r="D838" t="str">
            <v>521200</v>
          </cell>
          <cell r="E838">
            <v>30086</v>
          </cell>
          <cell r="F838">
            <v>3978583</v>
          </cell>
          <cell r="G838">
            <v>4141</v>
          </cell>
          <cell r="H838">
            <v>1882517</v>
          </cell>
        </row>
        <row r="839">
          <cell r="A839">
            <v>521210</v>
          </cell>
          <cell r="B839" t="str">
            <v>GO</v>
          </cell>
          <cell r="C839" t="str">
            <v>JOVIÂNIA</v>
          </cell>
          <cell r="D839" t="str">
            <v>521210</v>
          </cell>
          <cell r="E839">
            <v>41466</v>
          </cell>
          <cell r="F839">
            <v>5334096</v>
          </cell>
          <cell r="G839">
            <v>21486</v>
          </cell>
          <cell r="H839">
            <v>2497947</v>
          </cell>
        </row>
        <row r="840">
          <cell r="A840">
            <v>521220</v>
          </cell>
          <cell r="B840" t="str">
            <v>GO</v>
          </cell>
          <cell r="C840" t="str">
            <v>JUSSARA</v>
          </cell>
          <cell r="D840" t="str">
            <v>521220</v>
          </cell>
          <cell r="E840">
            <v>56506</v>
          </cell>
          <cell r="F840">
            <v>16242629</v>
          </cell>
          <cell r="G840">
            <v>28431</v>
          </cell>
          <cell r="H840">
            <v>7722934</v>
          </cell>
        </row>
        <row r="841">
          <cell r="A841">
            <v>521225</v>
          </cell>
          <cell r="B841" t="str">
            <v>GO</v>
          </cell>
          <cell r="C841" t="str">
            <v>LAGOA SANTA</v>
          </cell>
          <cell r="D841" t="str">
            <v>521225</v>
          </cell>
          <cell r="F841">
            <v>1185912</v>
          </cell>
          <cell r="H841">
            <v>592956</v>
          </cell>
        </row>
        <row r="842">
          <cell r="A842">
            <v>521230</v>
          </cell>
          <cell r="B842" t="str">
            <v>GO</v>
          </cell>
          <cell r="C842" t="str">
            <v>LEOPOLDO DE BULHÕES</v>
          </cell>
          <cell r="D842" t="str">
            <v>521230</v>
          </cell>
          <cell r="E842">
            <v>17033</v>
          </cell>
          <cell r="F842">
            <v>5886713</v>
          </cell>
          <cell r="G842">
            <v>10880</v>
          </cell>
          <cell r="H842">
            <v>2746013</v>
          </cell>
        </row>
        <row r="843">
          <cell r="A843">
            <v>521250</v>
          </cell>
          <cell r="B843" t="str">
            <v>GO</v>
          </cell>
          <cell r="C843" t="str">
            <v>LUZIÂNIA</v>
          </cell>
          <cell r="D843" t="str">
            <v>521250</v>
          </cell>
          <cell r="E843">
            <v>4486</v>
          </cell>
          <cell r="F843">
            <v>18419927</v>
          </cell>
          <cell r="H843">
            <v>9193268</v>
          </cell>
        </row>
        <row r="844">
          <cell r="A844">
            <v>521270</v>
          </cell>
          <cell r="B844" t="str">
            <v>GO</v>
          </cell>
          <cell r="C844" t="str">
            <v>MAMBAÍ</v>
          </cell>
          <cell r="D844" t="str">
            <v>521270</v>
          </cell>
          <cell r="F844">
            <v>3528</v>
          </cell>
          <cell r="H844">
            <v>1764</v>
          </cell>
        </row>
        <row r="845">
          <cell r="A845">
            <v>521280</v>
          </cell>
          <cell r="B845" t="str">
            <v>GO</v>
          </cell>
          <cell r="C845" t="str">
            <v>MARA ROSA</v>
          </cell>
          <cell r="D845" t="str">
            <v>521280</v>
          </cell>
          <cell r="F845">
            <v>2809828</v>
          </cell>
          <cell r="H845">
            <v>1404914</v>
          </cell>
        </row>
        <row r="846">
          <cell r="A846">
            <v>521300</v>
          </cell>
          <cell r="B846" t="str">
            <v>GO</v>
          </cell>
          <cell r="C846" t="str">
            <v>MAURILÂNDIA</v>
          </cell>
          <cell r="D846" t="str">
            <v>521300</v>
          </cell>
          <cell r="E846">
            <v>22605</v>
          </cell>
          <cell r="F846">
            <v>4650542</v>
          </cell>
          <cell r="G846">
            <v>17550</v>
          </cell>
          <cell r="H846">
            <v>2269087</v>
          </cell>
        </row>
        <row r="847">
          <cell r="A847">
            <v>521305</v>
          </cell>
          <cell r="B847" t="str">
            <v>GO</v>
          </cell>
          <cell r="C847" t="str">
            <v>MIMOSO DE GOIÁS</v>
          </cell>
          <cell r="D847" t="str">
            <v>521305</v>
          </cell>
          <cell r="E847">
            <v>1424</v>
          </cell>
          <cell r="F847">
            <v>11057468</v>
          </cell>
          <cell r="G847">
            <v>1564</v>
          </cell>
          <cell r="H847">
            <v>5504604</v>
          </cell>
        </row>
        <row r="848">
          <cell r="A848">
            <v>521308</v>
          </cell>
          <cell r="B848" t="str">
            <v>GO</v>
          </cell>
          <cell r="C848" t="str">
            <v>MINAÇU</v>
          </cell>
          <cell r="D848" t="str">
            <v>521308</v>
          </cell>
          <cell r="E848">
            <v>183699</v>
          </cell>
          <cell r="F848">
            <v>37072020</v>
          </cell>
          <cell r="G848">
            <v>49397</v>
          </cell>
          <cell r="H848">
            <v>17921964</v>
          </cell>
        </row>
        <row r="849">
          <cell r="A849">
            <v>521310</v>
          </cell>
          <cell r="B849" t="str">
            <v>GO</v>
          </cell>
          <cell r="C849" t="str">
            <v>MINEIROS</v>
          </cell>
          <cell r="D849" t="str">
            <v>521310</v>
          </cell>
          <cell r="F849">
            <v>100093005</v>
          </cell>
          <cell r="H849">
            <v>50306315</v>
          </cell>
        </row>
        <row r="850">
          <cell r="A850">
            <v>521340</v>
          </cell>
          <cell r="B850" t="str">
            <v>GO</v>
          </cell>
          <cell r="C850" t="str">
            <v>MOIPORÁ</v>
          </cell>
          <cell r="D850" t="str">
            <v>521340</v>
          </cell>
          <cell r="E850">
            <v>10396</v>
          </cell>
          <cell r="F850">
            <v>3321348</v>
          </cell>
          <cell r="G850">
            <v>4186</v>
          </cell>
          <cell r="H850">
            <v>1661654</v>
          </cell>
        </row>
        <row r="851">
          <cell r="A851">
            <v>521350</v>
          </cell>
          <cell r="B851" t="str">
            <v>GO</v>
          </cell>
          <cell r="C851" t="str">
            <v>MONTE ALEGRE DE GOIÁS</v>
          </cell>
          <cell r="D851" t="str">
            <v>521350</v>
          </cell>
          <cell r="F851">
            <v>116060</v>
          </cell>
          <cell r="H851">
            <v>58030</v>
          </cell>
        </row>
        <row r="852">
          <cell r="A852">
            <v>521375</v>
          </cell>
          <cell r="B852" t="str">
            <v>GO</v>
          </cell>
          <cell r="C852" t="str">
            <v>MONTIVIDIU</v>
          </cell>
          <cell r="D852" t="str">
            <v>521375</v>
          </cell>
          <cell r="F852">
            <v>2820916</v>
          </cell>
          <cell r="H852">
            <v>1410458</v>
          </cell>
        </row>
        <row r="853">
          <cell r="A853">
            <v>521377</v>
          </cell>
          <cell r="B853" t="str">
            <v>GO</v>
          </cell>
          <cell r="C853" t="str">
            <v>MONTIVIDIU DO NORTE</v>
          </cell>
          <cell r="D853" t="str">
            <v>521377</v>
          </cell>
          <cell r="E853">
            <v>49</v>
          </cell>
          <cell r="F853">
            <v>594594</v>
          </cell>
          <cell r="H853">
            <v>296660</v>
          </cell>
        </row>
        <row r="854">
          <cell r="A854">
            <v>521380</v>
          </cell>
          <cell r="B854" t="str">
            <v>GO</v>
          </cell>
          <cell r="C854" t="str">
            <v>MORRINHOS</v>
          </cell>
          <cell r="D854" t="str">
            <v>521380</v>
          </cell>
          <cell r="E854">
            <v>91697</v>
          </cell>
          <cell r="F854">
            <v>21950935</v>
          </cell>
          <cell r="G854">
            <v>76236</v>
          </cell>
          <cell r="H854">
            <v>11578582</v>
          </cell>
        </row>
        <row r="855">
          <cell r="A855">
            <v>521390</v>
          </cell>
          <cell r="B855" t="str">
            <v>GO</v>
          </cell>
          <cell r="C855" t="str">
            <v>MOSSÂMEDES</v>
          </cell>
          <cell r="D855" t="str">
            <v>521390</v>
          </cell>
          <cell r="E855">
            <v>5145</v>
          </cell>
          <cell r="F855">
            <v>2606424</v>
          </cell>
          <cell r="G855">
            <v>2740</v>
          </cell>
          <cell r="H855">
            <v>1343355</v>
          </cell>
        </row>
        <row r="856">
          <cell r="A856">
            <v>521405</v>
          </cell>
          <cell r="B856" t="str">
            <v>GO</v>
          </cell>
          <cell r="C856" t="str">
            <v>MUNDO NOVO</v>
          </cell>
          <cell r="D856" t="str">
            <v>521405</v>
          </cell>
          <cell r="E856">
            <v>3230</v>
          </cell>
          <cell r="F856">
            <v>4586562</v>
          </cell>
          <cell r="G856">
            <v>970</v>
          </cell>
          <cell r="H856">
            <v>2266546</v>
          </cell>
        </row>
        <row r="857">
          <cell r="A857">
            <v>521440</v>
          </cell>
          <cell r="B857" t="str">
            <v>GO</v>
          </cell>
          <cell r="C857" t="str">
            <v>NAZÁRIO</v>
          </cell>
          <cell r="D857" t="str">
            <v>521440</v>
          </cell>
          <cell r="E857">
            <v>321</v>
          </cell>
          <cell r="F857">
            <v>2500968</v>
          </cell>
          <cell r="H857">
            <v>1249906</v>
          </cell>
        </row>
        <row r="858">
          <cell r="A858">
            <v>521450</v>
          </cell>
          <cell r="B858" t="str">
            <v>GO</v>
          </cell>
          <cell r="C858" t="str">
            <v>NERÓPOLIS</v>
          </cell>
          <cell r="D858" t="str">
            <v>521450</v>
          </cell>
          <cell r="F858">
            <v>650780032</v>
          </cell>
          <cell r="H858">
            <v>325390016</v>
          </cell>
        </row>
        <row r="859">
          <cell r="A859">
            <v>521460</v>
          </cell>
          <cell r="B859" t="str">
            <v>GO</v>
          </cell>
          <cell r="C859" t="str">
            <v>NIQUELÂNDIA</v>
          </cell>
          <cell r="D859" t="str">
            <v>521460</v>
          </cell>
          <cell r="F859">
            <v>8512000</v>
          </cell>
          <cell r="H859">
            <v>4256000</v>
          </cell>
        </row>
        <row r="860">
          <cell r="A860">
            <v>521470</v>
          </cell>
          <cell r="B860" t="str">
            <v>GO</v>
          </cell>
          <cell r="C860" t="str">
            <v>NOVA AMÉRICA</v>
          </cell>
          <cell r="D860" t="str">
            <v>521470</v>
          </cell>
          <cell r="F860">
            <v>1409044</v>
          </cell>
          <cell r="H860">
            <v>704522</v>
          </cell>
        </row>
        <row r="861">
          <cell r="A861">
            <v>521487</v>
          </cell>
          <cell r="B861" t="str">
            <v>GO</v>
          </cell>
          <cell r="C861" t="str">
            <v>NOVA IGUAÇU DE GOIÁS</v>
          </cell>
          <cell r="D861" t="str">
            <v>521487</v>
          </cell>
          <cell r="E861">
            <v>1043</v>
          </cell>
          <cell r="F861">
            <v>1112077</v>
          </cell>
          <cell r="G861">
            <v>700</v>
          </cell>
          <cell r="H861">
            <v>547360</v>
          </cell>
        </row>
        <row r="862">
          <cell r="A862">
            <v>521490</v>
          </cell>
          <cell r="B862" t="str">
            <v>GO</v>
          </cell>
          <cell r="C862" t="str">
            <v>NOVA ROMA</v>
          </cell>
          <cell r="D862" t="str">
            <v>521490</v>
          </cell>
          <cell r="E862">
            <v>10245</v>
          </cell>
          <cell r="F862">
            <v>2229521</v>
          </cell>
          <cell r="G862">
            <v>4565</v>
          </cell>
          <cell r="H862">
            <v>1433473</v>
          </cell>
        </row>
        <row r="863">
          <cell r="A863">
            <v>521500</v>
          </cell>
          <cell r="B863" t="str">
            <v>GO</v>
          </cell>
          <cell r="C863" t="str">
            <v>NOVA VENEZA</v>
          </cell>
          <cell r="D863" t="str">
            <v>521500</v>
          </cell>
          <cell r="F863">
            <v>265524</v>
          </cell>
          <cell r="H863">
            <v>132762</v>
          </cell>
        </row>
        <row r="864">
          <cell r="A864">
            <v>521520</v>
          </cell>
          <cell r="B864" t="str">
            <v>GO</v>
          </cell>
          <cell r="C864" t="str">
            <v>NOVO BRASIL</v>
          </cell>
          <cell r="D864" t="str">
            <v>521520</v>
          </cell>
          <cell r="E864">
            <v>4379</v>
          </cell>
          <cell r="F864">
            <v>720104</v>
          </cell>
          <cell r="G864">
            <v>1105</v>
          </cell>
          <cell r="H864">
            <v>425730</v>
          </cell>
        </row>
        <row r="865">
          <cell r="A865">
            <v>521523</v>
          </cell>
          <cell r="B865" t="str">
            <v>GO</v>
          </cell>
          <cell r="C865" t="str">
            <v>NOVO GAMA</v>
          </cell>
          <cell r="D865" t="str">
            <v>521523</v>
          </cell>
          <cell r="E865">
            <v>233042</v>
          </cell>
          <cell r="F865">
            <v>100329036</v>
          </cell>
          <cell r="G865">
            <v>113615</v>
          </cell>
          <cell r="H865">
            <v>49701231</v>
          </cell>
        </row>
        <row r="866">
          <cell r="A866">
            <v>521525</v>
          </cell>
          <cell r="B866" t="str">
            <v>GO</v>
          </cell>
          <cell r="C866" t="str">
            <v>NOVO PLANALTO</v>
          </cell>
          <cell r="D866" t="str">
            <v>521525</v>
          </cell>
          <cell r="F866">
            <v>1971508</v>
          </cell>
          <cell r="H866">
            <v>985754</v>
          </cell>
        </row>
        <row r="867">
          <cell r="A867">
            <v>521530</v>
          </cell>
          <cell r="B867" t="str">
            <v>GO</v>
          </cell>
          <cell r="C867" t="str">
            <v>ORIZONA</v>
          </cell>
          <cell r="D867" t="str">
            <v>521530</v>
          </cell>
          <cell r="F867">
            <v>15719228</v>
          </cell>
          <cell r="H867">
            <v>7859614</v>
          </cell>
        </row>
        <row r="868">
          <cell r="A868">
            <v>521550</v>
          </cell>
          <cell r="B868" t="str">
            <v>GO</v>
          </cell>
          <cell r="C868" t="str">
            <v>OUVIDOR</v>
          </cell>
          <cell r="D868" t="str">
            <v>521550</v>
          </cell>
          <cell r="E868">
            <v>47607</v>
          </cell>
          <cell r="F868">
            <v>5961121</v>
          </cell>
          <cell r="G868">
            <v>26529</v>
          </cell>
          <cell r="H868">
            <v>2910901</v>
          </cell>
        </row>
        <row r="869">
          <cell r="A869">
            <v>521560</v>
          </cell>
          <cell r="B869" t="str">
            <v>GO</v>
          </cell>
          <cell r="C869" t="str">
            <v>PADRE BERNARDO</v>
          </cell>
          <cell r="D869" t="str">
            <v>521560</v>
          </cell>
          <cell r="F869">
            <v>209692</v>
          </cell>
          <cell r="H869">
            <v>104846</v>
          </cell>
        </row>
        <row r="870">
          <cell r="A870">
            <v>521565</v>
          </cell>
          <cell r="B870" t="str">
            <v>GO</v>
          </cell>
          <cell r="C870" t="str">
            <v>PALESTINA DE GOIÁS</v>
          </cell>
          <cell r="D870" t="str">
            <v>521565</v>
          </cell>
          <cell r="F870">
            <v>2831920</v>
          </cell>
          <cell r="H870">
            <v>1415960</v>
          </cell>
        </row>
        <row r="871">
          <cell r="A871">
            <v>521580</v>
          </cell>
          <cell r="B871" t="str">
            <v>GO</v>
          </cell>
          <cell r="C871" t="str">
            <v>PALMELO</v>
          </cell>
          <cell r="D871" t="str">
            <v>521580</v>
          </cell>
          <cell r="E871">
            <v>22136</v>
          </cell>
          <cell r="F871">
            <v>4422103</v>
          </cell>
          <cell r="G871">
            <v>8826</v>
          </cell>
          <cell r="H871">
            <v>1999967</v>
          </cell>
        </row>
        <row r="872">
          <cell r="A872">
            <v>521600</v>
          </cell>
          <cell r="B872" t="str">
            <v>GO</v>
          </cell>
          <cell r="C872" t="str">
            <v>PANAMÁ</v>
          </cell>
          <cell r="D872" t="str">
            <v>521600</v>
          </cell>
          <cell r="E872">
            <v>51293</v>
          </cell>
          <cell r="F872">
            <v>6530172</v>
          </cell>
          <cell r="G872">
            <v>36010</v>
          </cell>
          <cell r="H872">
            <v>3221789</v>
          </cell>
        </row>
        <row r="873">
          <cell r="A873">
            <v>521640</v>
          </cell>
          <cell r="B873" t="str">
            <v>GO</v>
          </cell>
          <cell r="C873" t="str">
            <v>PARAÚNA</v>
          </cell>
          <cell r="D873" t="str">
            <v>521640</v>
          </cell>
          <cell r="E873">
            <v>90322</v>
          </cell>
          <cell r="F873">
            <v>35094899</v>
          </cell>
          <cell r="G873">
            <v>51218</v>
          </cell>
          <cell r="H873">
            <v>16351570</v>
          </cell>
        </row>
        <row r="874">
          <cell r="A874">
            <v>521645</v>
          </cell>
          <cell r="B874" t="str">
            <v>GO</v>
          </cell>
          <cell r="C874" t="str">
            <v>PEROLÂNDIA</v>
          </cell>
          <cell r="D874" t="str">
            <v>521645</v>
          </cell>
          <cell r="E874">
            <v>49046</v>
          </cell>
          <cell r="F874">
            <v>7455077</v>
          </cell>
          <cell r="G874">
            <v>21801</v>
          </cell>
          <cell r="H874">
            <v>3540379</v>
          </cell>
        </row>
        <row r="875">
          <cell r="A875">
            <v>521680</v>
          </cell>
          <cell r="B875" t="str">
            <v>GO</v>
          </cell>
          <cell r="C875" t="str">
            <v>PETROLINA DE GOIÁS</v>
          </cell>
          <cell r="D875" t="str">
            <v>521680</v>
          </cell>
          <cell r="E875">
            <v>48049</v>
          </cell>
          <cell r="F875">
            <v>9445814</v>
          </cell>
          <cell r="G875">
            <v>27446</v>
          </cell>
          <cell r="H875">
            <v>4715951</v>
          </cell>
        </row>
        <row r="876">
          <cell r="A876">
            <v>521690</v>
          </cell>
          <cell r="B876" t="str">
            <v>GO</v>
          </cell>
          <cell r="C876" t="str">
            <v>PILAR DE GOIÁS</v>
          </cell>
          <cell r="D876" t="str">
            <v>521690</v>
          </cell>
          <cell r="E876">
            <v>7530</v>
          </cell>
          <cell r="F876">
            <v>5636505</v>
          </cell>
          <cell r="G876">
            <v>5378</v>
          </cell>
          <cell r="H876">
            <v>2720316</v>
          </cell>
        </row>
        <row r="877">
          <cell r="A877">
            <v>521720</v>
          </cell>
          <cell r="B877" t="str">
            <v>GO</v>
          </cell>
          <cell r="C877" t="str">
            <v>PIRANHAS</v>
          </cell>
          <cell r="D877" t="str">
            <v>521720</v>
          </cell>
          <cell r="E877">
            <v>12475</v>
          </cell>
          <cell r="F877">
            <v>11587381</v>
          </cell>
          <cell r="G877">
            <v>6095</v>
          </cell>
          <cell r="H877">
            <v>5927775</v>
          </cell>
        </row>
        <row r="878">
          <cell r="A878">
            <v>521730</v>
          </cell>
          <cell r="B878" t="str">
            <v>GO</v>
          </cell>
          <cell r="C878" t="str">
            <v>PIRENÓPOLIS</v>
          </cell>
          <cell r="D878" t="str">
            <v>521730</v>
          </cell>
          <cell r="E878">
            <v>121150</v>
          </cell>
          <cell r="F878">
            <v>49162706</v>
          </cell>
          <cell r="G878">
            <v>82345</v>
          </cell>
          <cell r="H878">
            <v>23300810</v>
          </cell>
        </row>
        <row r="879">
          <cell r="A879">
            <v>521740</v>
          </cell>
          <cell r="B879" t="str">
            <v>GO</v>
          </cell>
          <cell r="C879" t="str">
            <v>PIRES DO RIO</v>
          </cell>
          <cell r="D879" t="str">
            <v>521740</v>
          </cell>
          <cell r="F879">
            <v>9779558</v>
          </cell>
          <cell r="H879">
            <v>4889374</v>
          </cell>
        </row>
        <row r="880">
          <cell r="A880">
            <v>521760</v>
          </cell>
          <cell r="B880" t="str">
            <v>GO</v>
          </cell>
          <cell r="C880" t="str">
            <v>PLANALTINA</v>
          </cell>
          <cell r="D880" t="str">
            <v>521760</v>
          </cell>
          <cell r="E880">
            <v>7372</v>
          </cell>
          <cell r="F880">
            <v>43488568</v>
          </cell>
          <cell r="G880">
            <v>2360</v>
          </cell>
          <cell r="H880">
            <v>21655822</v>
          </cell>
        </row>
        <row r="881">
          <cell r="A881">
            <v>521770</v>
          </cell>
          <cell r="B881" t="str">
            <v>GO</v>
          </cell>
          <cell r="C881" t="str">
            <v>PONTALINA</v>
          </cell>
          <cell r="D881" t="str">
            <v>521770</v>
          </cell>
          <cell r="E881">
            <v>44311</v>
          </cell>
          <cell r="F881">
            <v>6867247</v>
          </cell>
          <cell r="G881">
            <v>25575</v>
          </cell>
          <cell r="H881">
            <v>3112848</v>
          </cell>
        </row>
        <row r="882">
          <cell r="A882">
            <v>521800</v>
          </cell>
          <cell r="B882" t="str">
            <v>GO</v>
          </cell>
          <cell r="C882" t="str">
            <v>PORANGATU</v>
          </cell>
          <cell r="D882" t="str">
            <v>521800</v>
          </cell>
          <cell r="E882">
            <v>44965</v>
          </cell>
          <cell r="F882">
            <v>9716588</v>
          </cell>
          <cell r="G882">
            <v>20126</v>
          </cell>
          <cell r="H882">
            <v>4465925</v>
          </cell>
        </row>
        <row r="883">
          <cell r="A883">
            <v>521805</v>
          </cell>
          <cell r="B883" t="str">
            <v>GO</v>
          </cell>
          <cell r="C883" t="str">
            <v>PORTEIRÃO</v>
          </cell>
          <cell r="D883" t="str">
            <v>521805</v>
          </cell>
          <cell r="F883">
            <v>10997784</v>
          </cell>
          <cell r="H883">
            <v>5498892</v>
          </cell>
        </row>
        <row r="884">
          <cell r="A884">
            <v>521810</v>
          </cell>
          <cell r="B884" t="str">
            <v>GO</v>
          </cell>
          <cell r="C884" t="str">
            <v>PORTELÂNDIA</v>
          </cell>
          <cell r="D884" t="str">
            <v>521810</v>
          </cell>
          <cell r="F884">
            <v>4174744</v>
          </cell>
          <cell r="H884">
            <v>2087372</v>
          </cell>
        </row>
        <row r="885">
          <cell r="A885">
            <v>521830</v>
          </cell>
          <cell r="B885" t="str">
            <v>GO</v>
          </cell>
          <cell r="C885" t="str">
            <v>POSSE</v>
          </cell>
          <cell r="D885" t="str">
            <v>521830</v>
          </cell>
          <cell r="E885">
            <v>67012</v>
          </cell>
          <cell r="F885">
            <v>23797601</v>
          </cell>
          <cell r="G885">
            <v>40698</v>
          </cell>
          <cell r="H885">
            <v>11567576</v>
          </cell>
        </row>
        <row r="886">
          <cell r="A886">
            <v>521860</v>
          </cell>
          <cell r="B886" t="str">
            <v>GO</v>
          </cell>
          <cell r="C886" t="str">
            <v>RIALMA</v>
          </cell>
          <cell r="D886" t="str">
            <v>521860</v>
          </cell>
          <cell r="F886">
            <v>50018080</v>
          </cell>
          <cell r="H886">
            <v>25009040</v>
          </cell>
        </row>
        <row r="887">
          <cell r="A887">
            <v>521878</v>
          </cell>
          <cell r="B887" t="str">
            <v>GO</v>
          </cell>
          <cell r="C887" t="str">
            <v>RIO QUENTE</v>
          </cell>
          <cell r="D887" t="str">
            <v>521878</v>
          </cell>
          <cell r="F887">
            <v>9255904</v>
          </cell>
          <cell r="H887">
            <v>4627952</v>
          </cell>
        </row>
        <row r="888">
          <cell r="A888">
            <v>521880</v>
          </cell>
          <cell r="B888" t="str">
            <v>GO</v>
          </cell>
          <cell r="C888" t="str">
            <v>RIO VERDE</v>
          </cell>
          <cell r="D888" t="str">
            <v>521880</v>
          </cell>
          <cell r="F888">
            <v>270061652</v>
          </cell>
          <cell r="H888">
            <v>135030826</v>
          </cell>
        </row>
        <row r="889">
          <cell r="A889">
            <v>521900</v>
          </cell>
          <cell r="B889" t="str">
            <v>GO</v>
          </cell>
          <cell r="C889" t="str">
            <v>SANCLERLÂNDIA</v>
          </cell>
          <cell r="D889" t="str">
            <v>521900</v>
          </cell>
          <cell r="F889">
            <v>4390456</v>
          </cell>
          <cell r="G889">
            <v>1</v>
          </cell>
          <cell r="H889">
            <v>2195012</v>
          </cell>
        </row>
        <row r="890">
          <cell r="A890">
            <v>521910</v>
          </cell>
          <cell r="B890" t="str">
            <v>GO</v>
          </cell>
          <cell r="C890" t="str">
            <v>SANTA BÁRBARA DE GOIÁS</v>
          </cell>
          <cell r="D890" t="str">
            <v>521910</v>
          </cell>
          <cell r="E890">
            <v>87</v>
          </cell>
          <cell r="F890">
            <v>8069173</v>
          </cell>
          <cell r="G890">
            <v>112</v>
          </cell>
          <cell r="H890">
            <v>4032364</v>
          </cell>
        </row>
        <row r="891">
          <cell r="A891">
            <v>521920</v>
          </cell>
          <cell r="B891" t="str">
            <v>GO</v>
          </cell>
          <cell r="C891" t="str">
            <v>SANTA CRUZ DE GOIÁS</v>
          </cell>
          <cell r="D891" t="str">
            <v>521920</v>
          </cell>
          <cell r="F891">
            <v>1663060</v>
          </cell>
          <cell r="H891">
            <v>831530</v>
          </cell>
        </row>
        <row r="892">
          <cell r="A892">
            <v>521925</v>
          </cell>
          <cell r="B892" t="str">
            <v>GO</v>
          </cell>
          <cell r="C892" t="str">
            <v>SANTA FÉ DE GOIÁS</v>
          </cell>
          <cell r="D892" t="str">
            <v>521925</v>
          </cell>
          <cell r="F892">
            <v>500752</v>
          </cell>
          <cell r="H892">
            <v>250376</v>
          </cell>
        </row>
        <row r="893">
          <cell r="A893">
            <v>521930</v>
          </cell>
          <cell r="B893" t="str">
            <v>GO</v>
          </cell>
          <cell r="C893" t="str">
            <v>SANTA HELENA DE GOIÁS</v>
          </cell>
          <cell r="D893" t="str">
            <v>521930</v>
          </cell>
          <cell r="E893">
            <v>181372</v>
          </cell>
          <cell r="F893">
            <v>377728188</v>
          </cell>
          <cell r="G893">
            <v>91425</v>
          </cell>
          <cell r="H893">
            <v>188386310</v>
          </cell>
        </row>
        <row r="894">
          <cell r="A894">
            <v>521940</v>
          </cell>
          <cell r="B894" t="str">
            <v>GO</v>
          </cell>
          <cell r="C894" t="str">
            <v>SANTA RITA DO ARAGUAIA</v>
          </cell>
          <cell r="D894" t="str">
            <v>521940</v>
          </cell>
          <cell r="E894">
            <v>27741</v>
          </cell>
          <cell r="F894">
            <v>3769119</v>
          </cell>
          <cell r="G894">
            <v>16802</v>
          </cell>
          <cell r="H894">
            <v>2196452</v>
          </cell>
        </row>
        <row r="895">
          <cell r="A895">
            <v>521945</v>
          </cell>
          <cell r="B895" t="str">
            <v>GO</v>
          </cell>
          <cell r="C895" t="str">
            <v>SANTA RITA DO NOVO DESTINO</v>
          </cell>
          <cell r="D895" t="str">
            <v>521945</v>
          </cell>
          <cell r="F895">
            <v>4186560</v>
          </cell>
          <cell r="H895">
            <v>2093280</v>
          </cell>
        </row>
        <row r="896">
          <cell r="A896">
            <v>521950</v>
          </cell>
          <cell r="B896" t="str">
            <v>GO</v>
          </cell>
          <cell r="C896" t="str">
            <v>SANTA ROSA DE GOIÁS</v>
          </cell>
          <cell r="D896" t="str">
            <v>521950</v>
          </cell>
          <cell r="F896">
            <v>2379356</v>
          </cell>
          <cell r="H896">
            <v>1189678</v>
          </cell>
        </row>
        <row r="897">
          <cell r="A897">
            <v>521960</v>
          </cell>
          <cell r="B897" t="str">
            <v>GO</v>
          </cell>
          <cell r="C897" t="str">
            <v>SANTA TEREZA DE GOIÁS</v>
          </cell>
          <cell r="D897" t="str">
            <v>521960</v>
          </cell>
          <cell r="E897">
            <v>8766</v>
          </cell>
          <cell r="F897">
            <v>5237991</v>
          </cell>
          <cell r="G897">
            <v>1864</v>
          </cell>
          <cell r="H897">
            <v>2511963</v>
          </cell>
        </row>
        <row r="898">
          <cell r="A898">
            <v>521970</v>
          </cell>
          <cell r="B898" t="str">
            <v>GO</v>
          </cell>
          <cell r="C898" t="str">
            <v>SANTA TEREZINHA DE GOIÁS</v>
          </cell>
          <cell r="D898" t="str">
            <v>521970</v>
          </cell>
          <cell r="F898">
            <v>393232</v>
          </cell>
          <cell r="H898">
            <v>196616</v>
          </cell>
        </row>
        <row r="899">
          <cell r="A899">
            <v>521971</v>
          </cell>
          <cell r="B899" t="str">
            <v>GO</v>
          </cell>
          <cell r="C899" t="str">
            <v>SANTO ANTÔNIO DA BARRA</v>
          </cell>
          <cell r="D899" t="str">
            <v>521971</v>
          </cell>
          <cell r="E899">
            <v>48341</v>
          </cell>
          <cell r="F899">
            <v>3215105</v>
          </cell>
          <cell r="G899">
            <v>16989</v>
          </cell>
          <cell r="H899">
            <v>1123334</v>
          </cell>
        </row>
        <row r="900">
          <cell r="A900">
            <v>521973</v>
          </cell>
          <cell r="B900" t="str">
            <v>GO</v>
          </cell>
          <cell r="C900" t="str">
            <v>SANTO ANTÔNIO DE GOIÁS</v>
          </cell>
          <cell r="D900" t="str">
            <v>521973</v>
          </cell>
          <cell r="F900">
            <v>475860</v>
          </cell>
          <cell r="H900">
            <v>237930</v>
          </cell>
        </row>
        <row r="901">
          <cell r="A901">
            <v>521975</v>
          </cell>
          <cell r="B901" t="str">
            <v>GO</v>
          </cell>
          <cell r="C901" t="str">
            <v>SANTO ANTÔNIO DO DESCOBERTO</v>
          </cell>
          <cell r="D901" t="str">
            <v>521975</v>
          </cell>
          <cell r="F901">
            <v>6084568</v>
          </cell>
          <cell r="H901">
            <v>3042284</v>
          </cell>
        </row>
        <row r="902">
          <cell r="A902">
            <v>521980</v>
          </cell>
          <cell r="B902" t="str">
            <v>GO</v>
          </cell>
          <cell r="C902" t="str">
            <v>SÃO DOMINGOS</v>
          </cell>
          <cell r="D902" t="str">
            <v>521980</v>
          </cell>
          <cell r="F902">
            <v>1914641</v>
          </cell>
          <cell r="H902">
            <v>946134</v>
          </cell>
        </row>
        <row r="903">
          <cell r="A903">
            <v>521990</v>
          </cell>
          <cell r="B903" t="str">
            <v>GO</v>
          </cell>
          <cell r="C903" t="str">
            <v>SÃO FRANCISCO DE GOIÁS</v>
          </cell>
          <cell r="D903" t="str">
            <v>521990</v>
          </cell>
          <cell r="E903">
            <v>16649</v>
          </cell>
          <cell r="F903">
            <v>5345653</v>
          </cell>
          <cell r="G903">
            <v>6027</v>
          </cell>
          <cell r="H903">
            <v>2525571</v>
          </cell>
        </row>
        <row r="904">
          <cell r="A904">
            <v>522000</v>
          </cell>
          <cell r="B904" t="str">
            <v>GO</v>
          </cell>
          <cell r="C904" t="str">
            <v>SÃO JOÃO D'ALIANÇA</v>
          </cell>
          <cell r="D904" t="str">
            <v>522000</v>
          </cell>
          <cell r="E904">
            <v>65731</v>
          </cell>
          <cell r="F904">
            <v>10120958</v>
          </cell>
          <cell r="G904">
            <v>41273</v>
          </cell>
          <cell r="H904">
            <v>4933819</v>
          </cell>
        </row>
        <row r="905">
          <cell r="A905">
            <v>522005</v>
          </cell>
          <cell r="B905" t="str">
            <v>GO</v>
          </cell>
          <cell r="C905" t="str">
            <v>SÃO JOÃO DA PARAÚNA</v>
          </cell>
          <cell r="D905" t="str">
            <v>522005</v>
          </cell>
          <cell r="E905">
            <v>18907</v>
          </cell>
          <cell r="F905">
            <v>3484278</v>
          </cell>
          <cell r="G905">
            <v>7624</v>
          </cell>
          <cell r="H905">
            <v>1537489</v>
          </cell>
        </row>
        <row r="906">
          <cell r="A906">
            <v>522010</v>
          </cell>
          <cell r="B906" t="str">
            <v>GO</v>
          </cell>
          <cell r="C906" t="str">
            <v>SÃO LUÍS DE MONTES BELOS</v>
          </cell>
          <cell r="D906" t="str">
            <v>522010</v>
          </cell>
          <cell r="E906">
            <v>86939</v>
          </cell>
          <cell r="F906">
            <v>17748134</v>
          </cell>
          <cell r="G906">
            <v>41414</v>
          </cell>
          <cell r="H906">
            <v>8658862</v>
          </cell>
        </row>
        <row r="907">
          <cell r="A907">
            <v>522015</v>
          </cell>
          <cell r="B907" t="str">
            <v>GO</v>
          </cell>
          <cell r="C907" t="str">
            <v>SÃO LUÍZ DO NORTE</v>
          </cell>
          <cell r="D907" t="str">
            <v>522015</v>
          </cell>
          <cell r="F907">
            <v>789330</v>
          </cell>
          <cell r="H907">
            <v>444209</v>
          </cell>
        </row>
        <row r="908">
          <cell r="A908">
            <v>522020</v>
          </cell>
          <cell r="B908" t="str">
            <v>GO</v>
          </cell>
          <cell r="C908" t="str">
            <v>SÃO MIGUEL DO ARAGUAIA</v>
          </cell>
          <cell r="D908" t="str">
            <v>522020</v>
          </cell>
          <cell r="E908">
            <v>58435</v>
          </cell>
          <cell r="F908">
            <v>11633570</v>
          </cell>
          <cell r="G908">
            <v>37599</v>
          </cell>
          <cell r="H908">
            <v>7102491</v>
          </cell>
        </row>
        <row r="909">
          <cell r="A909">
            <v>522026</v>
          </cell>
          <cell r="B909" t="str">
            <v>GO</v>
          </cell>
          <cell r="C909" t="str">
            <v>SÃO MIGUEL DO PASSA QUATRO</v>
          </cell>
          <cell r="D909" t="str">
            <v>522026</v>
          </cell>
          <cell r="E909">
            <v>128</v>
          </cell>
          <cell r="F909">
            <v>2006380</v>
          </cell>
          <cell r="G909">
            <v>123</v>
          </cell>
          <cell r="H909">
            <v>1000571</v>
          </cell>
        </row>
        <row r="910">
          <cell r="A910">
            <v>522028</v>
          </cell>
          <cell r="B910" t="str">
            <v>GO</v>
          </cell>
          <cell r="C910" t="str">
            <v>SÃO PATRÍCIO</v>
          </cell>
          <cell r="D910" t="str">
            <v>522028</v>
          </cell>
          <cell r="F910">
            <v>428764</v>
          </cell>
          <cell r="H910">
            <v>214382</v>
          </cell>
        </row>
        <row r="911">
          <cell r="A911">
            <v>522040</v>
          </cell>
          <cell r="B911" t="str">
            <v>GO</v>
          </cell>
          <cell r="C911" t="str">
            <v>SÃO SIMÃO</v>
          </cell>
          <cell r="D911" t="str">
            <v>522040</v>
          </cell>
          <cell r="E911">
            <v>24895</v>
          </cell>
          <cell r="F911">
            <v>8826442</v>
          </cell>
          <cell r="G911">
            <v>21891</v>
          </cell>
          <cell r="H911">
            <v>5373964</v>
          </cell>
        </row>
        <row r="912">
          <cell r="A912">
            <v>522045</v>
          </cell>
          <cell r="B912" t="str">
            <v>GO</v>
          </cell>
          <cell r="C912" t="str">
            <v>SENADOR CANEDO</v>
          </cell>
          <cell r="D912" t="str">
            <v>522045</v>
          </cell>
          <cell r="F912">
            <v>115097801</v>
          </cell>
          <cell r="H912">
            <v>58456698</v>
          </cell>
        </row>
        <row r="913">
          <cell r="A913">
            <v>522050</v>
          </cell>
          <cell r="B913" t="str">
            <v>GO</v>
          </cell>
          <cell r="C913" t="str">
            <v>SERRANÓPOLIS</v>
          </cell>
          <cell r="D913" t="str">
            <v>522050</v>
          </cell>
          <cell r="F913">
            <v>167208776</v>
          </cell>
          <cell r="H913">
            <v>83604388</v>
          </cell>
        </row>
        <row r="914">
          <cell r="A914">
            <v>522060</v>
          </cell>
          <cell r="B914" t="str">
            <v>GO</v>
          </cell>
          <cell r="C914" t="str">
            <v>SILVÂNIA</v>
          </cell>
          <cell r="D914" t="str">
            <v>522060</v>
          </cell>
          <cell r="E914">
            <v>56268</v>
          </cell>
          <cell r="F914">
            <v>20053149</v>
          </cell>
          <cell r="G914">
            <v>11772</v>
          </cell>
          <cell r="H914">
            <v>10388969</v>
          </cell>
        </row>
        <row r="915">
          <cell r="A915">
            <v>522068</v>
          </cell>
          <cell r="B915" t="str">
            <v>GO</v>
          </cell>
          <cell r="C915" t="str">
            <v>SIMOLÂNDIA</v>
          </cell>
          <cell r="D915" t="str">
            <v>522068</v>
          </cell>
          <cell r="E915">
            <v>10352</v>
          </cell>
          <cell r="F915">
            <v>2033375</v>
          </cell>
          <cell r="G915">
            <v>3723</v>
          </cell>
          <cell r="H915">
            <v>969105</v>
          </cell>
        </row>
        <row r="916">
          <cell r="A916">
            <v>522070</v>
          </cell>
          <cell r="B916" t="str">
            <v>GO</v>
          </cell>
          <cell r="C916" t="str">
            <v>SÍTIO D'ABADIA</v>
          </cell>
          <cell r="D916" t="str">
            <v>522070</v>
          </cell>
          <cell r="E916">
            <v>19013</v>
          </cell>
          <cell r="F916">
            <v>5403125</v>
          </cell>
          <cell r="G916">
            <v>8728</v>
          </cell>
          <cell r="H916">
            <v>2372756</v>
          </cell>
        </row>
        <row r="917">
          <cell r="A917">
            <v>522108</v>
          </cell>
          <cell r="B917" t="str">
            <v>GO</v>
          </cell>
          <cell r="C917" t="str">
            <v>TERESINA DE GOIÁS</v>
          </cell>
          <cell r="D917" t="str">
            <v>522108</v>
          </cell>
          <cell r="E917">
            <v>10058</v>
          </cell>
          <cell r="F917">
            <v>8128678</v>
          </cell>
          <cell r="G917">
            <v>846</v>
          </cell>
          <cell r="H917">
            <v>4086695</v>
          </cell>
        </row>
        <row r="918">
          <cell r="A918">
            <v>522119</v>
          </cell>
          <cell r="B918" t="str">
            <v>GO</v>
          </cell>
          <cell r="C918" t="str">
            <v>TEREZÓPOLIS DE GOIÁS</v>
          </cell>
          <cell r="D918" t="str">
            <v>522119</v>
          </cell>
          <cell r="F918">
            <v>458636</v>
          </cell>
          <cell r="H918">
            <v>217064</v>
          </cell>
        </row>
        <row r="919">
          <cell r="A919">
            <v>522130</v>
          </cell>
          <cell r="B919" t="str">
            <v>GO</v>
          </cell>
          <cell r="C919" t="str">
            <v>TRÊS RANCHOS</v>
          </cell>
          <cell r="D919" t="str">
            <v>522130</v>
          </cell>
          <cell r="E919">
            <v>20939</v>
          </cell>
          <cell r="F919">
            <v>11788784</v>
          </cell>
          <cell r="G919">
            <v>11928</v>
          </cell>
          <cell r="H919">
            <v>5665703</v>
          </cell>
        </row>
        <row r="920">
          <cell r="A920">
            <v>522140</v>
          </cell>
          <cell r="B920" t="str">
            <v>GO</v>
          </cell>
          <cell r="C920" t="str">
            <v>TRINDADE</v>
          </cell>
          <cell r="D920" t="str">
            <v>522140</v>
          </cell>
          <cell r="E920">
            <v>695765</v>
          </cell>
          <cell r="F920">
            <v>143724880</v>
          </cell>
          <cell r="G920">
            <v>393314</v>
          </cell>
          <cell r="H920">
            <v>68027654</v>
          </cell>
        </row>
        <row r="921">
          <cell r="A921">
            <v>522145</v>
          </cell>
          <cell r="B921" t="str">
            <v>GO</v>
          </cell>
          <cell r="C921" t="str">
            <v>TROMBAS</v>
          </cell>
          <cell r="D921" t="str">
            <v>522145</v>
          </cell>
          <cell r="F921">
            <v>6468</v>
          </cell>
          <cell r="H921">
            <v>3234</v>
          </cell>
        </row>
        <row r="922">
          <cell r="A922">
            <v>522150</v>
          </cell>
          <cell r="B922" t="str">
            <v>GO</v>
          </cell>
          <cell r="C922" t="str">
            <v>TURVÂNIA</v>
          </cell>
          <cell r="D922" t="str">
            <v>522150</v>
          </cell>
          <cell r="E922">
            <v>75815</v>
          </cell>
          <cell r="F922">
            <v>22526962</v>
          </cell>
          <cell r="G922">
            <v>25982</v>
          </cell>
          <cell r="H922">
            <v>10521671</v>
          </cell>
        </row>
        <row r="923">
          <cell r="A923">
            <v>522155</v>
          </cell>
          <cell r="B923" t="str">
            <v>GO</v>
          </cell>
          <cell r="C923" t="str">
            <v>TURVELÂNDIA</v>
          </cell>
          <cell r="D923" t="str">
            <v>522155</v>
          </cell>
          <cell r="E923">
            <v>17134</v>
          </cell>
          <cell r="F923">
            <v>12888828</v>
          </cell>
          <cell r="G923">
            <v>12699</v>
          </cell>
          <cell r="H923">
            <v>6286247</v>
          </cell>
        </row>
        <row r="924">
          <cell r="A924">
            <v>522160</v>
          </cell>
          <cell r="B924" t="str">
            <v>GO</v>
          </cell>
          <cell r="C924" t="str">
            <v>URUAÇU</v>
          </cell>
          <cell r="D924" t="str">
            <v>522160</v>
          </cell>
          <cell r="E924">
            <v>88616</v>
          </cell>
          <cell r="F924">
            <v>15706440</v>
          </cell>
          <cell r="G924">
            <v>54760</v>
          </cell>
          <cell r="H924">
            <v>7568215</v>
          </cell>
        </row>
        <row r="925">
          <cell r="A925">
            <v>522170</v>
          </cell>
          <cell r="B925" t="str">
            <v>GO</v>
          </cell>
          <cell r="C925" t="str">
            <v>URUANA</v>
          </cell>
          <cell r="D925" t="str">
            <v>522170</v>
          </cell>
          <cell r="E925">
            <v>45570</v>
          </cell>
          <cell r="F925">
            <v>15621192</v>
          </cell>
          <cell r="G925">
            <v>27007</v>
          </cell>
          <cell r="H925">
            <v>8199995</v>
          </cell>
        </row>
        <row r="926">
          <cell r="A926">
            <v>522180</v>
          </cell>
          <cell r="B926" t="str">
            <v>GO</v>
          </cell>
          <cell r="C926" t="str">
            <v>URUTAÍ</v>
          </cell>
          <cell r="D926" t="str">
            <v>522180</v>
          </cell>
          <cell r="E926">
            <v>6461</v>
          </cell>
          <cell r="F926">
            <v>4744873</v>
          </cell>
          <cell r="G926">
            <v>6803</v>
          </cell>
          <cell r="H926">
            <v>2276043</v>
          </cell>
        </row>
        <row r="927">
          <cell r="A927">
            <v>522185</v>
          </cell>
          <cell r="B927" t="str">
            <v>GO</v>
          </cell>
          <cell r="C927" t="str">
            <v>VALPARAÍSO DE GOIÁS</v>
          </cell>
          <cell r="D927" t="str">
            <v>522185</v>
          </cell>
          <cell r="E927">
            <v>599503</v>
          </cell>
          <cell r="F927">
            <v>81720960</v>
          </cell>
          <cell r="G927">
            <v>277080</v>
          </cell>
          <cell r="H927">
            <v>38921626</v>
          </cell>
        </row>
        <row r="928">
          <cell r="A928">
            <v>522200</v>
          </cell>
          <cell r="B928" t="str">
            <v>GO</v>
          </cell>
          <cell r="C928" t="str">
            <v>VIANÓPOLIS</v>
          </cell>
          <cell r="D928" t="str">
            <v>522200</v>
          </cell>
          <cell r="E928">
            <v>45164</v>
          </cell>
          <cell r="F928">
            <v>16014486</v>
          </cell>
          <cell r="G928">
            <v>23196</v>
          </cell>
          <cell r="H928">
            <v>8269634</v>
          </cell>
        </row>
        <row r="929">
          <cell r="A929">
            <v>522220</v>
          </cell>
          <cell r="B929" t="str">
            <v>GO</v>
          </cell>
          <cell r="C929" t="str">
            <v>VILA BOA</v>
          </cell>
          <cell r="D929" t="str">
            <v>522220</v>
          </cell>
          <cell r="E929">
            <v>2433</v>
          </cell>
          <cell r="F929">
            <v>7099232</v>
          </cell>
          <cell r="H929">
            <v>3549616</v>
          </cell>
        </row>
        <row r="930">
          <cell r="A930">
            <v>210010</v>
          </cell>
          <cell r="B930" t="str">
            <v>MA</v>
          </cell>
          <cell r="C930" t="str">
            <v>AFONSO CUNHA</v>
          </cell>
          <cell r="D930" t="str">
            <v>210010</v>
          </cell>
          <cell r="F930">
            <v>1944656</v>
          </cell>
          <cell r="H930">
            <v>972328</v>
          </cell>
        </row>
        <row r="931">
          <cell r="A931">
            <v>210040</v>
          </cell>
          <cell r="B931" t="str">
            <v>MA</v>
          </cell>
          <cell r="C931" t="str">
            <v>ALTAMIRA DO MARANHÃO</v>
          </cell>
          <cell r="D931" t="str">
            <v>210040</v>
          </cell>
          <cell r="E931">
            <v>6</v>
          </cell>
          <cell r="F931">
            <v>1809734</v>
          </cell>
          <cell r="H931">
            <v>904848</v>
          </cell>
        </row>
        <row r="932">
          <cell r="A932">
            <v>210043</v>
          </cell>
          <cell r="B932" t="str">
            <v>MA</v>
          </cell>
          <cell r="C932" t="str">
            <v>ALTO ALEGRE DO MARANHÃO</v>
          </cell>
          <cell r="D932" t="str">
            <v>210043</v>
          </cell>
          <cell r="F932">
            <v>3815028</v>
          </cell>
          <cell r="H932">
            <v>1907514</v>
          </cell>
        </row>
        <row r="933">
          <cell r="A933">
            <v>210047</v>
          </cell>
          <cell r="B933" t="str">
            <v>MA</v>
          </cell>
          <cell r="C933" t="str">
            <v>ALTO ALEGRE DO PINDARÉ</v>
          </cell>
          <cell r="D933" t="str">
            <v>210047</v>
          </cell>
          <cell r="F933">
            <v>7803628</v>
          </cell>
          <cell r="H933">
            <v>3901814</v>
          </cell>
        </row>
        <row r="934">
          <cell r="A934">
            <v>210050</v>
          </cell>
          <cell r="B934" t="str">
            <v>MA</v>
          </cell>
          <cell r="C934" t="str">
            <v>ALTO PARNAÍBA</v>
          </cell>
          <cell r="D934" t="str">
            <v>210050</v>
          </cell>
          <cell r="E934">
            <v>24017</v>
          </cell>
          <cell r="F934">
            <v>1193757</v>
          </cell>
          <cell r="G934">
            <v>19697</v>
          </cell>
          <cell r="H934">
            <v>451937</v>
          </cell>
        </row>
        <row r="935">
          <cell r="A935">
            <v>210060</v>
          </cell>
          <cell r="B935" t="str">
            <v>MA</v>
          </cell>
          <cell r="C935" t="str">
            <v>AMARANTE DO MARANHÃO</v>
          </cell>
          <cell r="D935" t="str">
            <v>210060</v>
          </cell>
          <cell r="E935">
            <v>126</v>
          </cell>
          <cell r="F935">
            <v>2842372</v>
          </cell>
          <cell r="H935">
            <v>1399130</v>
          </cell>
        </row>
        <row r="936">
          <cell r="A936">
            <v>210080</v>
          </cell>
          <cell r="B936" t="str">
            <v>MA</v>
          </cell>
          <cell r="C936" t="str">
            <v>ANAPURUS</v>
          </cell>
          <cell r="D936" t="str">
            <v>210080</v>
          </cell>
          <cell r="F936">
            <v>2334836</v>
          </cell>
          <cell r="H936">
            <v>1167418</v>
          </cell>
        </row>
        <row r="937">
          <cell r="A937">
            <v>210095</v>
          </cell>
          <cell r="B937" t="str">
            <v>MA</v>
          </cell>
          <cell r="C937" t="str">
            <v>ARAME</v>
          </cell>
          <cell r="D937" t="str">
            <v>210095</v>
          </cell>
          <cell r="F937">
            <v>0</v>
          </cell>
          <cell r="H937">
            <v>0</v>
          </cell>
        </row>
        <row r="938">
          <cell r="A938">
            <v>210100</v>
          </cell>
          <cell r="B938" t="str">
            <v>MA</v>
          </cell>
          <cell r="C938" t="str">
            <v>ARARI</v>
          </cell>
          <cell r="D938" t="str">
            <v>210100</v>
          </cell>
          <cell r="E938">
            <v>11447</v>
          </cell>
          <cell r="F938">
            <v>36432915</v>
          </cell>
          <cell r="G938">
            <v>6077</v>
          </cell>
          <cell r="H938">
            <v>19324688</v>
          </cell>
        </row>
        <row r="939">
          <cell r="A939">
            <v>210135</v>
          </cell>
          <cell r="B939" t="str">
            <v>MA</v>
          </cell>
          <cell r="C939" t="str">
            <v>BACURITUBA</v>
          </cell>
          <cell r="D939" t="str">
            <v>210135</v>
          </cell>
          <cell r="F939">
            <v>10106180</v>
          </cell>
          <cell r="H939">
            <v>5053090</v>
          </cell>
        </row>
        <row r="940">
          <cell r="A940">
            <v>210140</v>
          </cell>
          <cell r="B940" t="str">
            <v>MA</v>
          </cell>
          <cell r="C940" t="str">
            <v>BALSAS</v>
          </cell>
          <cell r="D940" t="str">
            <v>210140</v>
          </cell>
          <cell r="F940">
            <v>10312764</v>
          </cell>
          <cell r="G940">
            <v>8249</v>
          </cell>
          <cell r="H940">
            <v>5125124</v>
          </cell>
        </row>
        <row r="941">
          <cell r="A941">
            <v>210177</v>
          </cell>
          <cell r="B941" t="str">
            <v>MA</v>
          </cell>
          <cell r="C941" t="str">
            <v>BELA VISTA DO MARANHÃO</v>
          </cell>
          <cell r="D941" t="str">
            <v>210177</v>
          </cell>
          <cell r="F941">
            <v>1539552</v>
          </cell>
          <cell r="H941">
            <v>769776</v>
          </cell>
        </row>
        <row r="942">
          <cell r="A942">
            <v>210203</v>
          </cell>
          <cell r="B942" t="str">
            <v>MA</v>
          </cell>
          <cell r="C942" t="str">
            <v>BOM JESUS DAS SELVAS</v>
          </cell>
          <cell r="D942" t="str">
            <v>210203</v>
          </cell>
          <cell r="F942">
            <v>1039976</v>
          </cell>
          <cell r="H942">
            <v>519988</v>
          </cell>
        </row>
        <row r="943">
          <cell r="A943">
            <v>210207</v>
          </cell>
          <cell r="B943" t="str">
            <v>MA</v>
          </cell>
          <cell r="C943" t="str">
            <v>BOM LUGAR</v>
          </cell>
          <cell r="D943" t="str">
            <v>210207</v>
          </cell>
          <cell r="F943">
            <v>12376</v>
          </cell>
          <cell r="H943">
            <v>6188</v>
          </cell>
        </row>
        <row r="944">
          <cell r="A944">
            <v>210215</v>
          </cell>
          <cell r="B944" t="str">
            <v>MA</v>
          </cell>
          <cell r="C944" t="str">
            <v>BREJO DE AREIA</v>
          </cell>
          <cell r="D944" t="str">
            <v>210215</v>
          </cell>
          <cell r="E944">
            <v>16464</v>
          </cell>
          <cell r="F944">
            <v>3253857</v>
          </cell>
          <cell r="G944">
            <v>1659</v>
          </cell>
          <cell r="H944">
            <v>1446271</v>
          </cell>
        </row>
        <row r="945">
          <cell r="A945">
            <v>210232</v>
          </cell>
          <cell r="B945" t="str">
            <v>MA</v>
          </cell>
          <cell r="C945" t="str">
            <v>BURITICUPU</v>
          </cell>
          <cell r="D945" t="str">
            <v>210232</v>
          </cell>
          <cell r="F945">
            <v>4122972</v>
          </cell>
          <cell r="H945">
            <v>2061486</v>
          </cell>
        </row>
        <row r="946">
          <cell r="A946">
            <v>210240</v>
          </cell>
          <cell r="B946" t="str">
            <v>MA</v>
          </cell>
          <cell r="C946" t="str">
            <v>CAJAPIÓ</v>
          </cell>
          <cell r="D946" t="str">
            <v>210240</v>
          </cell>
          <cell r="E946">
            <v>420</v>
          </cell>
          <cell r="F946">
            <v>3235799</v>
          </cell>
          <cell r="G946">
            <v>90</v>
          </cell>
          <cell r="H946">
            <v>1337333</v>
          </cell>
        </row>
        <row r="947">
          <cell r="A947">
            <v>210255</v>
          </cell>
          <cell r="B947" t="str">
            <v>MA</v>
          </cell>
          <cell r="C947" t="str">
            <v>CAMPESTRE DO MARANHÃO</v>
          </cell>
          <cell r="D947" t="str">
            <v>210255</v>
          </cell>
          <cell r="E947">
            <v>29555</v>
          </cell>
          <cell r="F947">
            <v>4886127</v>
          </cell>
          <cell r="G947">
            <v>17444</v>
          </cell>
          <cell r="H947">
            <v>2541450</v>
          </cell>
        </row>
        <row r="948">
          <cell r="A948">
            <v>210270</v>
          </cell>
          <cell r="B948" t="str">
            <v>MA</v>
          </cell>
          <cell r="C948" t="str">
            <v>CANTANHEDE</v>
          </cell>
          <cell r="D948" t="str">
            <v>210270</v>
          </cell>
          <cell r="E948">
            <v>6686</v>
          </cell>
          <cell r="F948">
            <v>5622658</v>
          </cell>
          <cell r="G948">
            <v>2904</v>
          </cell>
          <cell r="H948">
            <v>2748359</v>
          </cell>
        </row>
        <row r="949">
          <cell r="A949">
            <v>210290</v>
          </cell>
          <cell r="B949" t="str">
            <v>MA</v>
          </cell>
          <cell r="C949" t="str">
            <v>CARUTAPERA</v>
          </cell>
          <cell r="D949" t="str">
            <v>210290</v>
          </cell>
          <cell r="E949">
            <v>645</v>
          </cell>
          <cell r="F949">
            <v>46125496</v>
          </cell>
          <cell r="G949">
            <v>964</v>
          </cell>
          <cell r="H949">
            <v>24311442</v>
          </cell>
        </row>
        <row r="950">
          <cell r="A950">
            <v>210300</v>
          </cell>
          <cell r="B950" t="str">
            <v>MA</v>
          </cell>
          <cell r="C950" t="str">
            <v>CAXIAS</v>
          </cell>
          <cell r="D950" t="str">
            <v>210300</v>
          </cell>
          <cell r="F950">
            <v>0</v>
          </cell>
          <cell r="H950">
            <v>0</v>
          </cell>
        </row>
        <row r="951">
          <cell r="A951">
            <v>210315</v>
          </cell>
          <cell r="B951" t="str">
            <v>MA</v>
          </cell>
          <cell r="C951" t="str">
            <v>CENTRO DO GUILHERME</v>
          </cell>
          <cell r="D951" t="str">
            <v>210315</v>
          </cell>
          <cell r="F951">
            <v>0</v>
          </cell>
          <cell r="H951">
            <v>0</v>
          </cell>
        </row>
        <row r="952">
          <cell r="A952">
            <v>210317</v>
          </cell>
          <cell r="B952" t="str">
            <v>MA</v>
          </cell>
          <cell r="C952" t="str">
            <v>CENTRO NOVO DO MARANHÃO</v>
          </cell>
          <cell r="D952" t="str">
            <v>210317</v>
          </cell>
          <cell r="F952">
            <v>1287916</v>
          </cell>
          <cell r="H952">
            <v>643958</v>
          </cell>
        </row>
        <row r="953">
          <cell r="A953">
            <v>210320</v>
          </cell>
          <cell r="B953" t="str">
            <v>MA</v>
          </cell>
          <cell r="C953" t="str">
            <v>CHAPADINHA</v>
          </cell>
          <cell r="D953" t="str">
            <v>210320</v>
          </cell>
          <cell r="F953">
            <v>18103624</v>
          </cell>
          <cell r="H953">
            <v>9051812</v>
          </cell>
        </row>
        <row r="954">
          <cell r="A954">
            <v>210340</v>
          </cell>
          <cell r="B954" t="str">
            <v>MA</v>
          </cell>
          <cell r="C954" t="str">
            <v>COELHO NETO</v>
          </cell>
          <cell r="D954" t="str">
            <v>210340</v>
          </cell>
          <cell r="F954">
            <v>3804080</v>
          </cell>
          <cell r="H954">
            <v>1902040</v>
          </cell>
        </row>
        <row r="955">
          <cell r="A955">
            <v>210355</v>
          </cell>
          <cell r="B955" t="str">
            <v>MA</v>
          </cell>
          <cell r="C955" t="str">
            <v>CONCEIÇÃO DO LAGO-AÇU</v>
          </cell>
          <cell r="D955" t="str">
            <v>210355</v>
          </cell>
          <cell r="F955">
            <v>1289310</v>
          </cell>
          <cell r="H955">
            <v>1970054</v>
          </cell>
        </row>
        <row r="956">
          <cell r="A956">
            <v>210360</v>
          </cell>
          <cell r="B956" t="str">
            <v>MA</v>
          </cell>
          <cell r="C956" t="str">
            <v>COROATÁ</v>
          </cell>
          <cell r="D956" t="str">
            <v>210360</v>
          </cell>
          <cell r="E956">
            <v>33785</v>
          </cell>
          <cell r="F956">
            <v>6092362</v>
          </cell>
          <cell r="G956">
            <v>28090</v>
          </cell>
          <cell r="H956">
            <v>3137724</v>
          </cell>
        </row>
        <row r="957">
          <cell r="A957">
            <v>210375</v>
          </cell>
          <cell r="B957" t="str">
            <v>MA</v>
          </cell>
          <cell r="C957" t="str">
            <v>DAVINÓPOLIS</v>
          </cell>
          <cell r="D957" t="str">
            <v>210375</v>
          </cell>
          <cell r="E957">
            <v>27528</v>
          </cell>
          <cell r="F957">
            <v>4714696</v>
          </cell>
          <cell r="G957">
            <v>16240</v>
          </cell>
          <cell r="H957">
            <v>2871485</v>
          </cell>
        </row>
        <row r="958">
          <cell r="A958">
            <v>210390</v>
          </cell>
          <cell r="B958" t="str">
            <v>MA</v>
          </cell>
          <cell r="C958" t="str">
            <v>DUQUE BACELAR</v>
          </cell>
          <cell r="D958" t="str">
            <v>210390</v>
          </cell>
          <cell r="F958">
            <v>1436008</v>
          </cell>
          <cell r="H958">
            <v>718004</v>
          </cell>
        </row>
        <row r="959">
          <cell r="A959">
            <v>210405</v>
          </cell>
          <cell r="B959" t="str">
            <v>MA</v>
          </cell>
          <cell r="C959" t="str">
            <v>ESTREITO</v>
          </cell>
          <cell r="D959" t="str">
            <v>210405</v>
          </cell>
          <cell r="E959">
            <v>8679</v>
          </cell>
          <cell r="F959">
            <v>17861679</v>
          </cell>
          <cell r="G959">
            <v>9362</v>
          </cell>
          <cell r="H959">
            <v>8951348</v>
          </cell>
        </row>
        <row r="960">
          <cell r="A960">
            <v>210407</v>
          </cell>
          <cell r="B960" t="str">
            <v>MA</v>
          </cell>
          <cell r="C960" t="str">
            <v>FEIRA NOVA DO MARANHÃO</v>
          </cell>
          <cell r="D960" t="str">
            <v>210407</v>
          </cell>
          <cell r="F960">
            <v>1179808</v>
          </cell>
          <cell r="H960">
            <v>589904</v>
          </cell>
        </row>
        <row r="961">
          <cell r="A961">
            <v>210409</v>
          </cell>
          <cell r="B961" t="str">
            <v>MA</v>
          </cell>
          <cell r="C961" t="str">
            <v>FORMOSA DA SERRA NEGRA</v>
          </cell>
          <cell r="D961" t="str">
            <v>210409</v>
          </cell>
          <cell r="F961">
            <v>10659208</v>
          </cell>
          <cell r="H961">
            <v>5329604</v>
          </cell>
        </row>
        <row r="962">
          <cell r="A962">
            <v>210420</v>
          </cell>
          <cell r="B962" t="str">
            <v>MA</v>
          </cell>
          <cell r="C962" t="str">
            <v>FORTUNA</v>
          </cell>
          <cell r="D962" t="str">
            <v>210420</v>
          </cell>
          <cell r="F962">
            <v>2497908</v>
          </cell>
          <cell r="H962">
            <v>1248954</v>
          </cell>
        </row>
        <row r="963">
          <cell r="A963">
            <v>210455</v>
          </cell>
          <cell r="B963" t="str">
            <v>MA</v>
          </cell>
          <cell r="C963" t="str">
            <v>GOVERNADOR EDISON LOBÃO</v>
          </cell>
          <cell r="D963" t="str">
            <v>210455</v>
          </cell>
          <cell r="F963">
            <v>9449020</v>
          </cell>
          <cell r="H963">
            <v>4724510</v>
          </cell>
        </row>
        <row r="964">
          <cell r="A964">
            <v>210462</v>
          </cell>
          <cell r="B964" t="str">
            <v>MA</v>
          </cell>
          <cell r="C964" t="str">
            <v>GOVERNADOR LUIZ ROCHA</v>
          </cell>
          <cell r="D964" t="str">
            <v>210462</v>
          </cell>
          <cell r="F964">
            <v>42000</v>
          </cell>
          <cell r="H964">
            <v>21000</v>
          </cell>
        </row>
        <row r="965">
          <cell r="A965">
            <v>210480</v>
          </cell>
          <cell r="B965" t="str">
            <v>MA</v>
          </cell>
          <cell r="C965" t="str">
            <v>GRAJAÚ</v>
          </cell>
          <cell r="D965" t="str">
            <v>210480</v>
          </cell>
          <cell r="F965">
            <v>0</v>
          </cell>
          <cell r="H965">
            <v>0</v>
          </cell>
        </row>
        <row r="966">
          <cell r="A966">
            <v>210500</v>
          </cell>
          <cell r="B966" t="str">
            <v>MA</v>
          </cell>
          <cell r="C966" t="str">
            <v>HUMBERTO DE CAMPOS</v>
          </cell>
          <cell r="D966" t="str">
            <v>210500</v>
          </cell>
          <cell r="F966">
            <v>732256</v>
          </cell>
          <cell r="H966">
            <v>366128</v>
          </cell>
        </row>
        <row r="967">
          <cell r="A967">
            <v>210530</v>
          </cell>
          <cell r="B967" t="str">
            <v>MA</v>
          </cell>
          <cell r="C967" t="str">
            <v>IMPERATRIZ</v>
          </cell>
          <cell r="D967" t="str">
            <v>210530</v>
          </cell>
          <cell r="E967">
            <v>5643</v>
          </cell>
          <cell r="F967">
            <v>4355181</v>
          </cell>
          <cell r="G967">
            <v>1822</v>
          </cell>
          <cell r="H967">
            <v>2525167</v>
          </cell>
        </row>
        <row r="968">
          <cell r="A968">
            <v>210535</v>
          </cell>
          <cell r="B968" t="str">
            <v>MA</v>
          </cell>
          <cell r="C968" t="str">
            <v>ITAIPAVA DO GRAJAÚ</v>
          </cell>
          <cell r="D968" t="str">
            <v>210535</v>
          </cell>
          <cell r="F968">
            <v>1443400</v>
          </cell>
          <cell r="H968">
            <v>721700</v>
          </cell>
        </row>
        <row r="969">
          <cell r="A969">
            <v>210550</v>
          </cell>
          <cell r="B969" t="str">
            <v>MA</v>
          </cell>
          <cell r="C969" t="str">
            <v>JOÃO LISBOA</v>
          </cell>
          <cell r="D969" t="str">
            <v>210550</v>
          </cell>
          <cell r="F969">
            <v>88144</v>
          </cell>
          <cell r="H969">
            <v>44072</v>
          </cell>
        </row>
        <row r="970">
          <cell r="A970">
            <v>210590</v>
          </cell>
          <cell r="B970" t="str">
            <v>MA</v>
          </cell>
          <cell r="C970" t="str">
            <v>LAGO VERDE</v>
          </cell>
          <cell r="D970" t="str">
            <v>210590</v>
          </cell>
          <cell r="F970">
            <v>2336166</v>
          </cell>
          <cell r="H970">
            <v>1210992</v>
          </cell>
        </row>
        <row r="971">
          <cell r="A971">
            <v>210592</v>
          </cell>
          <cell r="B971" t="str">
            <v>MA</v>
          </cell>
          <cell r="C971" t="str">
            <v>LAGOA DO MATO</v>
          </cell>
          <cell r="D971" t="str">
            <v>210592</v>
          </cell>
          <cell r="F971">
            <v>137480</v>
          </cell>
          <cell r="H971">
            <v>68740</v>
          </cell>
        </row>
        <row r="972">
          <cell r="A972">
            <v>210598</v>
          </cell>
          <cell r="B972" t="str">
            <v>MA</v>
          </cell>
          <cell r="C972" t="str">
            <v>LAJEADO NOVO</v>
          </cell>
          <cell r="D972" t="str">
            <v>210598</v>
          </cell>
          <cell r="F972">
            <v>52780</v>
          </cell>
          <cell r="H972">
            <v>26390</v>
          </cell>
        </row>
        <row r="973">
          <cell r="A973">
            <v>210610</v>
          </cell>
          <cell r="B973" t="str">
            <v>MA</v>
          </cell>
          <cell r="C973" t="str">
            <v>LORETO</v>
          </cell>
          <cell r="D973" t="str">
            <v>210610</v>
          </cell>
          <cell r="F973">
            <v>197400</v>
          </cell>
          <cell r="H973">
            <v>98700</v>
          </cell>
        </row>
        <row r="974">
          <cell r="A974">
            <v>210640</v>
          </cell>
          <cell r="B974" t="str">
            <v>MA</v>
          </cell>
          <cell r="C974" t="str">
            <v>MATA ROMA</v>
          </cell>
          <cell r="D974" t="str">
            <v>210640</v>
          </cell>
          <cell r="F974">
            <v>890036</v>
          </cell>
          <cell r="H974">
            <v>445018</v>
          </cell>
        </row>
        <row r="975">
          <cell r="A975">
            <v>210700</v>
          </cell>
          <cell r="B975" t="str">
            <v>MA</v>
          </cell>
          <cell r="C975" t="str">
            <v>MONTES ALTOS</v>
          </cell>
          <cell r="D975" t="str">
            <v>210700</v>
          </cell>
          <cell r="E975">
            <v>18653</v>
          </cell>
          <cell r="F975">
            <v>2006085</v>
          </cell>
          <cell r="G975">
            <v>10746</v>
          </cell>
          <cell r="H975">
            <v>1055632</v>
          </cell>
        </row>
        <row r="976">
          <cell r="A976">
            <v>210710</v>
          </cell>
          <cell r="B976" t="str">
            <v>MA</v>
          </cell>
          <cell r="C976" t="str">
            <v>MORROS</v>
          </cell>
          <cell r="D976" t="str">
            <v>210710</v>
          </cell>
          <cell r="F976">
            <v>6678336</v>
          </cell>
          <cell r="H976">
            <v>3339168</v>
          </cell>
        </row>
        <row r="977">
          <cell r="A977">
            <v>210725</v>
          </cell>
          <cell r="B977" t="str">
            <v>MA</v>
          </cell>
          <cell r="C977" t="str">
            <v>NOVA COLINAS</v>
          </cell>
          <cell r="D977" t="str">
            <v>210725</v>
          </cell>
          <cell r="E977">
            <v>16781</v>
          </cell>
          <cell r="F977">
            <v>5977738</v>
          </cell>
          <cell r="G977">
            <v>7987</v>
          </cell>
          <cell r="H977">
            <v>2963854</v>
          </cell>
        </row>
        <row r="978">
          <cell r="A978">
            <v>210735</v>
          </cell>
          <cell r="B978" t="str">
            <v>MA</v>
          </cell>
          <cell r="C978" t="str">
            <v>NOVA OLINDA DO MARANHÃO</v>
          </cell>
          <cell r="D978" t="str">
            <v>210735</v>
          </cell>
          <cell r="F978">
            <v>656593</v>
          </cell>
          <cell r="H978">
            <v>323878</v>
          </cell>
        </row>
        <row r="979">
          <cell r="A979">
            <v>210745</v>
          </cell>
          <cell r="B979" t="str">
            <v>MA</v>
          </cell>
          <cell r="C979" t="str">
            <v>OLINDA NOVA DO MARANHÃO</v>
          </cell>
          <cell r="D979" t="str">
            <v>210745</v>
          </cell>
          <cell r="F979">
            <v>3553368</v>
          </cell>
          <cell r="H979">
            <v>1776684</v>
          </cell>
        </row>
        <row r="980">
          <cell r="A980">
            <v>210750</v>
          </cell>
          <cell r="B980" t="str">
            <v>MA</v>
          </cell>
          <cell r="C980" t="str">
            <v>PAÇO DO LUMIAR</v>
          </cell>
          <cell r="D980" t="str">
            <v>210750</v>
          </cell>
          <cell r="F980">
            <v>12669300</v>
          </cell>
          <cell r="H980">
            <v>6334650</v>
          </cell>
        </row>
        <row r="981">
          <cell r="A981">
            <v>210805</v>
          </cell>
          <cell r="B981" t="str">
            <v>MA</v>
          </cell>
          <cell r="C981" t="str">
            <v>PAULINO NEVES</v>
          </cell>
          <cell r="D981" t="str">
            <v>210805</v>
          </cell>
          <cell r="F981">
            <v>420064</v>
          </cell>
          <cell r="H981">
            <v>191100</v>
          </cell>
        </row>
        <row r="982">
          <cell r="A982">
            <v>210810</v>
          </cell>
          <cell r="B982" t="str">
            <v>MA</v>
          </cell>
          <cell r="C982" t="str">
            <v>PAULO RAMOS</v>
          </cell>
          <cell r="D982" t="str">
            <v>210810</v>
          </cell>
          <cell r="F982">
            <v>5931492</v>
          </cell>
          <cell r="H982">
            <v>2965746</v>
          </cell>
        </row>
        <row r="983">
          <cell r="A983">
            <v>210820</v>
          </cell>
          <cell r="B983" t="str">
            <v>MA</v>
          </cell>
          <cell r="C983" t="str">
            <v>PEDREIRAS</v>
          </cell>
          <cell r="D983" t="str">
            <v>210820</v>
          </cell>
          <cell r="F983">
            <v>5627636</v>
          </cell>
          <cell r="H983">
            <v>2813818</v>
          </cell>
        </row>
        <row r="984">
          <cell r="A984">
            <v>210845</v>
          </cell>
          <cell r="B984" t="str">
            <v>MA</v>
          </cell>
          <cell r="C984" t="str">
            <v>PERITORÓ</v>
          </cell>
          <cell r="D984" t="str">
            <v>210845</v>
          </cell>
          <cell r="F984">
            <v>1338400</v>
          </cell>
          <cell r="H984">
            <v>669200</v>
          </cell>
        </row>
        <row r="985">
          <cell r="A985">
            <v>210860</v>
          </cell>
          <cell r="B985" t="str">
            <v>MA</v>
          </cell>
          <cell r="C985" t="str">
            <v>PINHEIRO</v>
          </cell>
          <cell r="D985" t="str">
            <v>210860</v>
          </cell>
          <cell r="F985">
            <v>10292296</v>
          </cell>
          <cell r="H985">
            <v>5146148</v>
          </cell>
        </row>
        <row r="986">
          <cell r="A986">
            <v>210880</v>
          </cell>
          <cell r="B986" t="str">
            <v>MA</v>
          </cell>
          <cell r="C986" t="str">
            <v>PIRAPEMAS</v>
          </cell>
          <cell r="D986" t="str">
            <v>210880</v>
          </cell>
          <cell r="E986">
            <v>2512</v>
          </cell>
          <cell r="F986">
            <v>4685406</v>
          </cell>
          <cell r="G986">
            <v>1418</v>
          </cell>
          <cell r="H986">
            <v>2319781</v>
          </cell>
        </row>
        <row r="987">
          <cell r="A987">
            <v>210900</v>
          </cell>
          <cell r="B987" t="str">
            <v>MA</v>
          </cell>
          <cell r="C987" t="str">
            <v>PORTO FRANCO</v>
          </cell>
          <cell r="D987" t="str">
            <v>210900</v>
          </cell>
          <cell r="F987">
            <v>4267620</v>
          </cell>
          <cell r="H987">
            <v>2133810</v>
          </cell>
        </row>
        <row r="988">
          <cell r="A988">
            <v>210950</v>
          </cell>
          <cell r="B988" t="str">
            <v>MA</v>
          </cell>
          <cell r="C988" t="str">
            <v>RIACHÃO</v>
          </cell>
          <cell r="D988" t="str">
            <v>210950</v>
          </cell>
          <cell r="F988">
            <v>3286276</v>
          </cell>
          <cell r="H988">
            <v>1643138</v>
          </cell>
        </row>
        <row r="989">
          <cell r="A989">
            <v>210955</v>
          </cell>
          <cell r="B989" t="str">
            <v>MA</v>
          </cell>
          <cell r="C989" t="str">
            <v>RIBAMAR FIQUENE</v>
          </cell>
          <cell r="D989" t="str">
            <v>210955</v>
          </cell>
          <cell r="F989">
            <v>605248</v>
          </cell>
          <cell r="H989">
            <v>302624</v>
          </cell>
        </row>
        <row r="990">
          <cell r="A990">
            <v>210975</v>
          </cell>
          <cell r="B990" t="str">
            <v>MA</v>
          </cell>
          <cell r="C990" t="str">
            <v>SANTA FILOMENA DO MARANHÃO</v>
          </cell>
          <cell r="D990" t="str">
            <v>210975</v>
          </cell>
          <cell r="F990">
            <v>640388</v>
          </cell>
          <cell r="H990">
            <v>320194</v>
          </cell>
        </row>
        <row r="991">
          <cell r="A991">
            <v>211000</v>
          </cell>
          <cell r="B991" t="str">
            <v>MA</v>
          </cell>
          <cell r="C991" t="str">
            <v>SANTA LUZIA</v>
          </cell>
          <cell r="D991" t="str">
            <v>211000</v>
          </cell>
          <cell r="E991">
            <v>4599</v>
          </cell>
          <cell r="F991">
            <v>14975391</v>
          </cell>
          <cell r="G991">
            <v>1809</v>
          </cell>
          <cell r="H991">
            <v>7436594</v>
          </cell>
        </row>
        <row r="992">
          <cell r="A992">
            <v>211023</v>
          </cell>
          <cell r="B992" t="str">
            <v>MA</v>
          </cell>
          <cell r="C992" t="str">
            <v>SANTANA DO MARANHÃO</v>
          </cell>
          <cell r="D992" t="str">
            <v>211023</v>
          </cell>
          <cell r="E992">
            <v>6219</v>
          </cell>
          <cell r="F992">
            <v>7677143</v>
          </cell>
          <cell r="G992">
            <v>3376</v>
          </cell>
          <cell r="H992">
            <v>3747051</v>
          </cell>
        </row>
        <row r="993">
          <cell r="A993">
            <v>211040</v>
          </cell>
          <cell r="B993" t="str">
            <v>MA</v>
          </cell>
          <cell r="C993" t="str">
            <v>SÃO BENEDITO DO RIO PRETO</v>
          </cell>
          <cell r="D993" t="str">
            <v>211040</v>
          </cell>
          <cell r="F993">
            <v>492044</v>
          </cell>
          <cell r="H993">
            <v>246022</v>
          </cell>
        </row>
        <row r="994">
          <cell r="A994">
            <v>211102</v>
          </cell>
          <cell r="B994" t="str">
            <v>MA</v>
          </cell>
          <cell r="C994" t="str">
            <v>SÃO JOÃO DO CARÚ</v>
          </cell>
          <cell r="D994" t="str">
            <v>211102</v>
          </cell>
          <cell r="F994">
            <v>771736</v>
          </cell>
          <cell r="H994">
            <v>385868</v>
          </cell>
        </row>
        <row r="995">
          <cell r="A995">
            <v>211120</v>
          </cell>
          <cell r="B995" t="str">
            <v>MA</v>
          </cell>
          <cell r="C995" t="str">
            <v>SÃO JOSÉ DE RIBAMAR</v>
          </cell>
          <cell r="D995" t="str">
            <v>211120</v>
          </cell>
          <cell r="F995">
            <v>41862594</v>
          </cell>
          <cell r="H995">
            <v>19283826</v>
          </cell>
        </row>
        <row r="996">
          <cell r="A996">
            <v>211125</v>
          </cell>
          <cell r="B996" t="str">
            <v>MA</v>
          </cell>
          <cell r="C996" t="str">
            <v>SÃO JOSÉ DOS BASÍLIOS</v>
          </cell>
          <cell r="D996" t="str">
            <v>211125</v>
          </cell>
          <cell r="E996">
            <v>19840</v>
          </cell>
          <cell r="F996">
            <v>13410860</v>
          </cell>
          <cell r="G996">
            <v>1554</v>
          </cell>
          <cell r="H996">
            <v>6600125</v>
          </cell>
        </row>
        <row r="997">
          <cell r="A997">
            <v>211130</v>
          </cell>
          <cell r="B997" t="str">
            <v>MA</v>
          </cell>
          <cell r="C997" t="str">
            <v>SÃO LUÍS</v>
          </cell>
          <cell r="D997" t="str">
            <v>211130</v>
          </cell>
          <cell r="F997">
            <v>56476</v>
          </cell>
          <cell r="H997">
            <v>28238</v>
          </cell>
        </row>
        <row r="998">
          <cell r="A998">
            <v>211153</v>
          </cell>
          <cell r="B998" t="str">
            <v>MA</v>
          </cell>
          <cell r="C998" t="str">
            <v>SÃO PEDRO DA ÁGUA BRANCA</v>
          </cell>
          <cell r="D998" t="str">
            <v>211153</v>
          </cell>
          <cell r="F998">
            <v>197148</v>
          </cell>
          <cell r="H998">
            <v>98574</v>
          </cell>
        </row>
        <row r="999">
          <cell r="A999">
            <v>211157</v>
          </cell>
          <cell r="B999" t="str">
            <v>MA</v>
          </cell>
          <cell r="C999" t="str">
            <v>SÃO PEDRO DOS CRENTES</v>
          </cell>
          <cell r="D999" t="str">
            <v>211157</v>
          </cell>
          <cell r="E999">
            <v>2185</v>
          </cell>
          <cell r="F999">
            <v>6981490</v>
          </cell>
          <cell r="G999">
            <v>1110</v>
          </cell>
          <cell r="H999">
            <v>3577388</v>
          </cell>
        </row>
        <row r="1000">
          <cell r="A1000">
            <v>211160</v>
          </cell>
          <cell r="B1000" t="str">
            <v>MA</v>
          </cell>
          <cell r="C1000" t="str">
            <v>SÃO RAIMUNDO DAS MANGABEIRAS</v>
          </cell>
          <cell r="D1000" t="str">
            <v>211160</v>
          </cell>
          <cell r="E1000">
            <v>7633</v>
          </cell>
          <cell r="F1000">
            <v>9137995</v>
          </cell>
          <cell r="G1000">
            <v>2548</v>
          </cell>
          <cell r="H1000">
            <v>4228011</v>
          </cell>
        </row>
        <row r="1001">
          <cell r="A1001">
            <v>211172</v>
          </cell>
          <cell r="B1001" t="str">
            <v>MA</v>
          </cell>
          <cell r="C1001" t="str">
            <v>SATUBINHA</v>
          </cell>
          <cell r="D1001" t="str">
            <v>211172</v>
          </cell>
          <cell r="E1001">
            <v>7586</v>
          </cell>
          <cell r="F1001">
            <v>1941542</v>
          </cell>
          <cell r="G1001">
            <v>5064</v>
          </cell>
          <cell r="H1001">
            <v>1195741</v>
          </cell>
        </row>
        <row r="1002">
          <cell r="A1002">
            <v>211180</v>
          </cell>
          <cell r="B1002" t="str">
            <v>MA</v>
          </cell>
          <cell r="C1002" t="str">
            <v>SÍTIO NOVO</v>
          </cell>
          <cell r="D1002" t="str">
            <v>211180</v>
          </cell>
          <cell r="F1002">
            <v>2082724</v>
          </cell>
          <cell r="H1002">
            <v>1041362</v>
          </cell>
        </row>
        <row r="1003">
          <cell r="A1003">
            <v>211227</v>
          </cell>
          <cell r="B1003" t="str">
            <v>MA</v>
          </cell>
          <cell r="C1003" t="str">
            <v>TUFILÂNDIA</v>
          </cell>
          <cell r="D1003" t="str">
            <v>211227</v>
          </cell>
          <cell r="F1003">
            <v>1337644</v>
          </cell>
          <cell r="H1003">
            <v>668822</v>
          </cell>
        </row>
        <row r="1004">
          <cell r="A1004">
            <v>211250</v>
          </cell>
          <cell r="B1004" t="str">
            <v>MA</v>
          </cell>
          <cell r="C1004" t="str">
            <v>TUTÓIA</v>
          </cell>
          <cell r="D1004" t="str">
            <v>211250</v>
          </cell>
          <cell r="F1004">
            <v>1685208</v>
          </cell>
          <cell r="H1004">
            <v>168260</v>
          </cell>
        </row>
        <row r="1005">
          <cell r="A1005">
            <v>211285</v>
          </cell>
          <cell r="B1005" t="str">
            <v>MA</v>
          </cell>
          <cell r="C1005" t="str">
            <v>VILA NOVA DOS MARTÍRIOS</v>
          </cell>
          <cell r="D1005" t="str">
            <v>211285</v>
          </cell>
          <cell r="E1005">
            <v>2222</v>
          </cell>
          <cell r="F1005">
            <v>3339262</v>
          </cell>
          <cell r="G1005">
            <v>568</v>
          </cell>
          <cell r="H1005">
            <v>1634119</v>
          </cell>
        </row>
        <row r="1006">
          <cell r="A1006">
            <v>211400</v>
          </cell>
          <cell r="B1006" t="str">
            <v>MA</v>
          </cell>
          <cell r="C1006" t="str">
            <v>ZÉ DOCA</v>
          </cell>
          <cell r="D1006" t="str">
            <v>211400</v>
          </cell>
          <cell r="F1006">
            <v>3206588</v>
          </cell>
          <cell r="H1006">
            <v>1603294</v>
          </cell>
        </row>
        <row r="1007">
          <cell r="A1007">
            <v>510010</v>
          </cell>
          <cell r="B1007" t="str">
            <v>MT</v>
          </cell>
          <cell r="C1007" t="str">
            <v>ACORIZAL</v>
          </cell>
          <cell r="D1007" t="str">
            <v>510010</v>
          </cell>
          <cell r="E1007">
            <v>76850</v>
          </cell>
          <cell r="F1007">
            <v>11389483</v>
          </cell>
          <cell r="G1007">
            <v>37076</v>
          </cell>
          <cell r="H1007">
            <v>5873458</v>
          </cell>
        </row>
        <row r="1008">
          <cell r="A1008">
            <v>510020</v>
          </cell>
          <cell r="B1008" t="str">
            <v>MT</v>
          </cell>
          <cell r="C1008" t="str">
            <v>ÁGUA BOA</v>
          </cell>
          <cell r="D1008" t="str">
            <v>510020</v>
          </cell>
          <cell r="E1008">
            <v>214869</v>
          </cell>
          <cell r="F1008">
            <v>29437530</v>
          </cell>
          <cell r="G1008">
            <v>128156</v>
          </cell>
          <cell r="H1008">
            <v>13304944</v>
          </cell>
        </row>
        <row r="1009">
          <cell r="A1009">
            <v>510025</v>
          </cell>
          <cell r="B1009" t="str">
            <v>MT</v>
          </cell>
          <cell r="C1009" t="str">
            <v>ALTA FLORESTA</v>
          </cell>
          <cell r="D1009" t="str">
            <v>510025</v>
          </cell>
          <cell r="E1009">
            <v>234863</v>
          </cell>
          <cell r="F1009">
            <v>29054503</v>
          </cell>
          <cell r="G1009">
            <v>134772</v>
          </cell>
          <cell r="H1009">
            <v>15236738</v>
          </cell>
        </row>
        <row r="1010">
          <cell r="A1010">
            <v>510030</v>
          </cell>
          <cell r="B1010" t="str">
            <v>MT</v>
          </cell>
          <cell r="C1010" t="str">
            <v>ALTO ARAGUAIA</v>
          </cell>
          <cell r="D1010" t="str">
            <v>510030</v>
          </cell>
          <cell r="F1010">
            <v>73576076</v>
          </cell>
          <cell r="H1010">
            <v>36788038</v>
          </cell>
        </row>
        <row r="1011">
          <cell r="A1011">
            <v>510035</v>
          </cell>
          <cell r="B1011" t="str">
            <v>MT</v>
          </cell>
          <cell r="C1011" t="str">
            <v>ALTO BOA VISTA</v>
          </cell>
          <cell r="D1011" t="str">
            <v>510035</v>
          </cell>
          <cell r="E1011">
            <v>11429</v>
          </cell>
          <cell r="F1011">
            <v>6479245</v>
          </cell>
          <cell r="G1011">
            <v>9234</v>
          </cell>
          <cell r="H1011">
            <v>3998477</v>
          </cell>
        </row>
        <row r="1012">
          <cell r="A1012">
            <v>510050</v>
          </cell>
          <cell r="B1012" t="str">
            <v>MT</v>
          </cell>
          <cell r="C1012" t="str">
            <v>ALTO PARAGUAI</v>
          </cell>
          <cell r="D1012" t="str">
            <v>510050</v>
          </cell>
          <cell r="F1012">
            <v>263956</v>
          </cell>
          <cell r="H1012">
            <v>131936</v>
          </cell>
        </row>
        <row r="1013">
          <cell r="A1013">
            <v>510060</v>
          </cell>
          <cell r="B1013" t="str">
            <v>MT</v>
          </cell>
          <cell r="C1013" t="str">
            <v>ALTO TAQUARI</v>
          </cell>
          <cell r="D1013" t="str">
            <v>510060</v>
          </cell>
          <cell r="E1013">
            <v>36642</v>
          </cell>
          <cell r="F1013">
            <v>22598690</v>
          </cell>
          <cell r="G1013">
            <v>27381</v>
          </cell>
          <cell r="H1013">
            <v>11629887</v>
          </cell>
        </row>
        <row r="1014">
          <cell r="A1014">
            <v>510100</v>
          </cell>
          <cell r="B1014" t="str">
            <v>MT</v>
          </cell>
          <cell r="C1014" t="str">
            <v>ARAGUAIANA</v>
          </cell>
          <cell r="D1014" t="str">
            <v>510100</v>
          </cell>
          <cell r="E1014">
            <v>19347</v>
          </cell>
          <cell r="F1014">
            <v>2019450</v>
          </cell>
          <cell r="G1014">
            <v>8845</v>
          </cell>
          <cell r="H1014">
            <v>823103</v>
          </cell>
        </row>
        <row r="1015">
          <cell r="A1015">
            <v>510120</v>
          </cell>
          <cell r="B1015" t="str">
            <v>MT</v>
          </cell>
          <cell r="C1015" t="str">
            <v>ARAGUAINHA</v>
          </cell>
          <cell r="D1015" t="str">
            <v>510120</v>
          </cell>
          <cell r="F1015">
            <v>599788</v>
          </cell>
          <cell r="H1015">
            <v>299894</v>
          </cell>
        </row>
        <row r="1016">
          <cell r="A1016">
            <v>510125</v>
          </cell>
          <cell r="B1016" t="str">
            <v>MT</v>
          </cell>
          <cell r="C1016" t="str">
            <v>ARAPUTANGA</v>
          </cell>
          <cell r="D1016" t="str">
            <v>510125</v>
          </cell>
          <cell r="E1016">
            <v>60586</v>
          </cell>
          <cell r="F1016">
            <v>10347647</v>
          </cell>
          <cell r="G1016">
            <v>33844</v>
          </cell>
          <cell r="H1016">
            <v>5001802</v>
          </cell>
        </row>
        <row r="1017">
          <cell r="A1017">
            <v>510130</v>
          </cell>
          <cell r="B1017" t="str">
            <v>MT</v>
          </cell>
          <cell r="C1017" t="str">
            <v>ARENÁPOLIS</v>
          </cell>
          <cell r="D1017" t="str">
            <v>510130</v>
          </cell>
          <cell r="E1017">
            <v>6193</v>
          </cell>
          <cell r="F1017">
            <v>9222059</v>
          </cell>
          <cell r="G1017">
            <v>13679</v>
          </cell>
          <cell r="H1017">
            <v>6169795</v>
          </cell>
        </row>
        <row r="1018">
          <cell r="A1018">
            <v>510140</v>
          </cell>
          <cell r="B1018" t="str">
            <v>MT</v>
          </cell>
          <cell r="C1018" t="str">
            <v>ARIPUANÃ</v>
          </cell>
          <cell r="D1018" t="str">
            <v>510140</v>
          </cell>
          <cell r="E1018">
            <v>3317</v>
          </cell>
          <cell r="F1018">
            <v>14092256</v>
          </cell>
          <cell r="H1018">
            <v>7073486</v>
          </cell>
        </row>
        <row r="1019">
          <cell r="A1019">
            <v>510160</v>
          </cell>
          <cell r="B1019" t="str">
            <v>MT</v>
          </cell>
          <cell r="C1019" t="str">
            <v>BARÃO DE MELGAÇO</v>
          </cell>
          <cell r="D1019" t="str">
            <v>510160</v>
          </cell>
          <cell r="F1019">
            <v>929572</v>
          </cell>
          <cell r="H1019">
            <v>464786</v>
          </cell>
        </row>
        <row r="1020">
          <cell r="A1020">
            <v>510170</v>
          </cell>
          <cell r="B1020" t="str">
            <v>MT</v>
          </cell>
          <cell r="C1020" t="str">
            <v>BARRA DO BUGRES</v>
          </cell>
          <cell r="D1020" t="str">
            <v>510170</v>
          </cell>
          <cell r="E1020">
            <v>44716</v>
          </cell>
          <cell r="F1020">
            <v>47303572</v>
          </cell>
          <cell r="G1020">
            <v>23260</v>
          </cell>
          <cell r="H1020">
            <v>22749997</v>
          </cell>
        </row>
        <row r="1021">
          <cell r="A1021">
            <v>510180</v>
          </cell>
          <cell r="B1021" t="str">
            <v>MT</v>
          </cell>
          <cell r="C1021" t="str">
            <v>BARRA DO GARÇAS</v>
          </cell>
          <cell r="D1021" t="str">
            <v>510180</v>
          </cell>
          <cell r="E1021">
            <v>371270</v>
          </cell>
          <cell r="F1021">
            <v>74142606</v>
          </cell>
          <cell r="G1021">
            <v>219797</v>
          </cell>
          <cell r="H1021">
            <v>34525276</v>
          </cell>
        </row>
        <row r="1022">
          <cell r="A1022">
            <v>510185</v>
          </cell>
          <cell r="B1022" t="str">
            <v>MT</v>
          </cell>
          <cell r="C1022" t="str">
            <v>BOM JESUS DO ARAGUAIA</v>
          </cell>
          <cell r="D1022" t="str">
            <v>510185</v>
          </cell>
          <cell r="E1022">
            <v>14905</v>
          </cell>
          <cell r="F1022">
            <v>8127729</v>
          </cell>
          <cell r="G1022">
            <v>7030</v>
          </cell>
          <cell r="H1022">
            <v>4861174</v>
          </cell>
        </row>
        <row r="1023">
          <cell r="A1023">
            <v>510190</v>
          </cell>
          <cell r="B1023" t="str">
            <v>MT</v>
          </cell>
          <cell r="C1023" t="str">
            <v>BRASNORTE</v>
          </cell>
          <cell r="D1023" t="str">
            <v>510190</v>
          </cell>
          <cell r="E1023">
            <v>65091</v>
          </cell>
          <cell r="F1023">
            <v>20661370</v>
          </cell>
          <cell r="G1023">
            <v>33971</v>
          </cell>
          <cell r="H1023">
            <v>9699198</v>
          </cell>
        </row>
        <row r="1024">
          <cell r="A1024">
            <v>510250</v>
          </cell>
          <cell r="B1024" t="str">
            <v>MT</v>
          </cell>
          <cell r="C1024" t="str">
            <v>CÁCERES</v>
          </cell>
          <cell r="D1024" t="str">
            <v>510250</v>
          </cell>
          <cell r="E1024">
            <v>380989</v>
          </cell>
          <cell r="F1024">
            <v>142839052</v>
          </cell>
          <cell r="G1024">
            <v>255460</v>
          </cell>
          <cell r="H1024">
            <v>76072451</v>
          </cell>
        </row>
        <row r="1025">
          <cell r="A1025">
            <v>510260</v>
          </cell>
          <cell r="B1025" t="str">
            <v>MT</v>
          </cell>
          <cell r="C1025" t="str">
            <v>CAMPINÁPOLIS</v>
          </cell>
          <cell r="D1025" t="str">
            <v>510260</v>
          </cell>
          <cell r="F1025">
            <v>137452</v>
          </cell>
          <cell r="H1025">
            <v>68726</v>
          </cell>
        </row>
        <row r="1026">
          <cell r="A1026">
            <v>510267</v>
          </cell>
          <cell r="B1026" t="str">
            <v>MT</v>
          </cell>
          <cell r="C1026" t="str">
            <v>CAMPO VERDE</v>
          </cell>
          <cell r="D1026" t="str">
            <v>510267</v>
          </cell>
          <cell r="F1026">
            <v>109708</v>
          </cell>
          <cell r="H1026">
            <v>60516</v>
          </cell>
        </row>
        <row r="1027">
          <cell r="A1027">
            <v>510269</v>
          </cell>
          <cell r="B1027" t="str">
            <v>MT</v>
          </cell>
          <cell r="C1027" t="str">
            <v>CANABRAVA DO NORTE</v>
          </cell>
          <cell r="D1027" t="str">
            <v>510269</v>
          </cell>
          <cell r="F1027">
            <v>6016696</v>
          </cell>
          <cell r="H1027">
            <v>3008348</v>
          </cell>
        </row>
        <row r="1028">
          <cell r="A1028">
            <v>510270</v>
          </cell>
          <cell r="B1028" t="str">
            <v>MT</v>
          </cell>
          <cell r="C1028" t="str">
            <v>CANARANA</v>
          </cell>
          <cell r="D1028" t="str">
            <v>510270</v>
          </cell>
          <cell r="E1028">
            <v>85452</v>
          </cell>
          <cell r="F1028">
            <v>11470954</v>
          </cell>
          <cell r="G1028">
            <v>52059</v>
          </cell>
          <cell r="H1028">
            <v>5895731</v>
          </cell>
        </row>
        <row r="1029">
          <cell r="A1029">
            <v>510279</v>
          </cell>
          <cell r="B1029" t="str">
            <v>MT</v>
          </cell>
          <cell r="C1029" t="str">
            <v>CARLINDA</v>
          </cell>
          <cell r="D1029" t="str">
            <v>510279</v>
          </cell>
          <cell r="E1029">
            <v>10532</v>
          </cell>
          <cell r="F1029">
            <v>16251759</v>
          </cell>
          <cell r="G1029">
            <v>5379</v>
          </cell>
          <cell r="H1029">
            <v>8648910</v>
          </cell>
        </row>
        <row r="1030">
          <cell r="A1030">
            <v>510285</v>
          </cell>
          <cell r="B1030" t="str">
            <v>MT</v>
          </cell>
          <cell r="C1030" t="str">
            <v>CASTANHEIRA</v>
          </cell>
          <cell r="D1030" t="str">
            <v>510285</v>
          </cell>
          <cell r="E1030">
            <v>3264</v>
          </cell>
          <cell r="F1030">
            <v>1953537</v>
          </cell>
          <cell r="H1030">
            <v>872998</v>
          </cell>
        </row>
        <row r="1031">
          <cell r="A1031">
            <v>510300</v>
          </cell>
          <cell r="B1031" t="str">
            <v>MT</v>
          </cell>
          <cell r="C1031" t="str">
            <v>CHAPADA DOS GUIMARÃES</v>
          </cell>
          <cell r="D1031" t="str">
            <v>510300</v>
          </cell>
          <cell r="E1031">
            <v>114583</v>
          </cell>
          <cell r="F1031">
            <v>5430642</v>
          </cell>
          <cell r="G1031">
            <v>55820</v>
          </cell>
          <cell r="H1031">
            <v>4004170</v>
          </cell>
        </row>
        <row r="1032">
          <cell r="A1032">
            <v>510310</v>
          </cell>
          <cell r="B1032" t="str">
            <v>MT</v>
          </cell>
          <cell r="C1032" t="str">
            <v>COCALINHO</v>
          </cell>
          <cell r="D1032" t="str">
            <v>510310</v>
          </cell>
          <cell r="E1032">
            <v>33936</v>
          </cell>
          <cell r="F1032">
            <v>1999165</v>
          </cell>
          <cell r="G1032">
            <v>8077</v>
          </cell>
          <cell r="H1032">
            <v>828750</v>
          </cell>
        </row>
        <row r="1033">
          <cell r="A1033">
            <v>510320</v>
          </cell>
          <cell r="B1033" t="str">
            <v>MT</v>
          </cell>
          <cell r="C1033" t="str">
            <v>COLÍDER</v>
          </cell>
          <cell r="D1033" t="str">
            <v>510320</v>
          </cell>
          <cell r="F1033">
            <v>42214396</v>
          </cell>
          <cell r="H1033">
            <v>21107198</v>
          </cell>
        </row>
        <row r="1034">
          <cell r="A1034">
            <v>510325</v>
          </cell>
          <cell r="B1034" t="str">
            <v>MT</v>
          </cell>
          <cell r="C1034" t="str">
            <v>COLNIZA</v>
          </cell>
          <cell r="D1034" t="str">
            <v>510325</v>
          </cell>
          <cell r="F1034">
            <v>257600</v>
          </cell>
          <cell r="H1034">
            <v>128800</v>
          </cell>
        </row>
        <row r="1035">
          <cell r="A1035">
            <v>510330</v>
          </cell>
          <cell r="B1035" t="str">
            <v>MT</v>
          </cell>
          <cell r="C1035" t="str">
            <v>COMODORO</v>
          </cell>
          <cell r="D1035" t="str">
            <v>510330</v>
          </cell>
          <cell r="E1035">
            <v>57760</v>
          </cell>
          <cell r="F1035">
            <v>19579230</v>
          </cell>
          <cell r="G1035">
            <v>31279</v>
          </cell>
          <cell r="H1035">
            <v>9558391</v>
          </cell>
        </row>
        <row r="1036">
          <cell r="A1036">
            <v>510336</v>
          </cell>
          <cell r="B1036" t="str">
            <v>MT</v>
          </cell>
          <cell r="C1036" t="str">
            <v>CONQUISTA D'OESTE</v>
          </cell>
          <cell r="D1036" t="str">
            <v>510336</v>
          </cell>
          <cell r="E1036">
            <v>47986</v>
          </cell>
          <cell r="F1036">
            <v>12285870</v>
          </cell>
          <cell r="G1036">
            <v>25016</v>
          </cell>
          <cell r="H1036">
            <v>5697033</v>
          </cell>
        </row>
        <row r="1037">
          <cell r="A1037">
            <v>510340</v>
          </cell>
          <cell r="B1037" t="str">
            <v>MT</v>
          </cell>
          <cell r="C1037" t="str">
            <v>CUIABÁ</v>
          </cell>
          <cell r="D1037" t="str">
            <v>510340</v>
          </cell>
          <cell r="F1037">
            <v>1150002084</v>
          </cell>
          <cell r="H1037">
            <v>575001042</v>
          </cell>
        </row>
        <row r="1038">
          <cell r="A1038">
            <v>510343</v>
          </cell>
          <cell r="B1038" t="str">
            <v>MT</v>
          </cell>
          <cell r="C1038" t="str">
            <v>CURVELÂNDIA</v>
          </cell>
          <cell r="D1038" t="str">
            <v>510343</v>
          </cell>
          <cell r="E1038">
            <v>25575</v>
          </cell>
          <cell r="F1038">
            <v>16294561</v>
          </cell>
          <cell r="G1038">
            <v>11008</v>
          </cell>
          <cell r="H1038">
            <v>8005339</v>
          </cell>
        </row>
        <row r="1039">
          <cell r="A1039">
            <v>510345</v>
          </cell>
          <cell r="B1039" t="str">
            <v>MT</v>
          </cell>
          <cell r="C1039" t="str">
            <v>DENISE</v>
          </cell>
          <cell r="D1039" t="str">
            <v>510345</v>
          </cell>
          <cell r="F1039">
            <v>3296524</v>
          </cell>
          <cell r="H1039">
            <v>1648262</v>
          </cell>
        </row>
        <row r="1040">
          <cell r="A1040">
            <v>510350</v>
          </cell>
          <cell r="B1040" t="str">
            <v>MT</v>
          </cell>
          <cell r="C1040" t="str">
            <v>DIAMANTINO</v>
          </cell>
          <cell r="D1040" t="str">
            <v>510350</v>
          </cell>
          <cell r="F1040">
            <v>77727</v>
          </cell>
          <cell r="H1040">
            <v>40880</v>
          </cell>
        </row>
        <row r="1041">
          <cell r="A1041">
            <v>510000</v>
          </cell>
          <cell r="B1041" t="str">
            <v>MT</v>
          </cell>
          <cell r="C1041" t="str">
            <v>ESTADO DO MATO GROSSO</v>
          </cell>
          <cell r="D1041" t="str">
            <v>510000</v>
          </cell>
          <cell r="F1041">
            <v>240</v>
          </cell>
        </row>
        <row r="1042">
          <cell r="A1042">
            <v>510380</v>
          </cell>
          <cell r="B1042" t="str">
            <v>MT</v>
          </cell>
          <cell r="C1042" t="str">
            <v>FIGUEIRÓPOLIS D'OESTE</v>
          </cell>
          <cell r="D1042" t="str">
            <v>510380</v>
          </cell>
          <cell r="E1042">
            <v>20171</v>
          </cell>
          <cell r="F1042">
            <v>4962466</v>
          </cell>
          <cell r="G1042">
            <v>15748</v>
          </cell>
          <cell r="H1042">
            <v>2724279</v>
          </cell>
        </row>
        <row r="1043">
          <cell r="A1043">
            <v>510385</v>
          </cell>
          <cell r="B1043" t="str">
            <v>MT</v>
          </cell>
          <cell r="C1043" t="str">
            <v>GAÚCHA DO NORTE</v>
          </cell>
          <cell r="D1043" t="str">
            <v>510385</v>
          </cell>
          <cell r="F1043">
            <v>1624056</v>
          </cell>
          <cell r="H1043">
            <v>812028</v>
          </cell>
        </row>
        <row r="1044">
          <cell r="A1044">
            <v>510390</v>
          </cell>
          <cell r="B1044" t="str">
            <v>MT</v>
          </cell>
          <cell r="C1044" t="str">
            <v>GENERAL CARNEIRO</v>
          </cell>
          <cell r="D1044" t="str">
            <v>510390</v>
          </cell>
          <cell r="E1044">
            <v>51247</v>
          </cell>
          <cell r="F1044">
            <v>5842213</v>
          </cell>
          <cell r="G1044">
            <v>22899</v>
          </cell>
          <cell r="H1044">
            <v>2517674</v>
          </cell>
        </row>
        <row r="1045">
          <cell r="A1045">
            <v>510395</v>
          </cell>
          <cell r="B1045" t="str">
            <v>MT</v>
          </cell>
          <cell r="C1045" t="str">
            <v>GLÓRIA D'OESTE</v>
          </cell>
          <cell r="D1045" t="str">
            <v>510395</v>
          </cell>
          <cell r="E1045">
            <v>36814</v>
          </cell>
          <cell r="F1045">
            <v>7487411</v>
          </cell>
          <cell r="G1045">
            <v>19671</v>
          </cell>
          <cell r="H1045">
            <v>3369308</v>
          </cell>
        </row>
        <row r="1046">
          <cell r="A1046">
            <v>510410</v>
          </cell>
          <cell r="B1046" t="str">
            <v>MT</v>
          </cell>
          <cell r="C1046" t="str">
            <v>GUARANTÃ DO NORTE</v>
          </cell>
          <cell r="D1046" t="str">
            <v>510410</v>
          </cell>
          <cell r="E1046">
            <v>36532</v>
          </cell>
          <cell r="F1046">
            <v>84522744</v>
          </cell>
          <cell r="G1046">
            <v>21957</v>
          </cell>
          <cell r="H1046">
            <v>40836444</v>
          </cell>
        </row>
        <row r="1047">
          <cell r="A1047">
            <v>510420</v>
          </cell>
          <cell r="B1047" t="str">
            <v>MT</v>
          </cell>
          <cell r="C1047" t="str">
            <v>GUIRATINGA</v>
          </cell>
          <cell r="D1047" t="str">
            <v>510420</v>
          </cell>
          <cell r="F1047">
            <v>12684</v>
          </cell>
          <cell r="H1047">
            <v>6342</v>
          </cell>
        </row>
        <row r="1048">
          <cell r="A1048">
            <v>510450</v>
          </cell>
          <cell r="B1048" t="str">
            <v>MT</v>
          </cell>
          <cell r="C1048" t="str">
            <v>INDIAVAÍ</v>
          </cell>
          <cell r="D1048" t="str">
            <v>510450</v>
          </cell>
          <cell r="E1048">
            <v>14180</v>
          </cell>
          <cell r="F1048">
            <v>3485827</v>
          </cell>
          <cell r="G1048">
            <v>4621</v>
          </cell>
          <cell r="H1048">
            <v>1673825</v>
          </cell>
        </row>
        <row r="1049">
          <cell r="A1049">
            <v>510455</v>
          </cell>
          <cell r="B1049" t="str">
            <v>MT</v>
          </cell>
          <cell r="C1049" t="str">
            <v>ITAÚBA</v>
          </cell>
          <cell r="D1049" t="str">
            <v>510455</v>
          </cell>
          <cell r="F1049">
            <v>693140</v>
          </cell>
          <cell r="H1049">
            <v>346570</v>
          </cell>
        </row>
        <row r="1050">
          <cell r="A1050">
            <v>510460</v>
          </cell>
          <cell r="B1050" t="str">
            <v>MT</v>
          </cell>
          <cell r="C1050" t="str">
            <v>ITIQUIRA</v>
          </cell>
          <cell r="D1050" t="str">
            <v>510460</v>
          </cell>
          <cell r="E1050">
            <v>1392</v>
          </cell>
          <cell r="F1050">
            <v>6211208</v>
          </cell>
          <cell r="G1050">
            <v>588</v>
          </cell>
          <cell r="H1050">
            <v>3091032</v>
          </cell>
        </row>
        <row r="1051">
          <cell r="A1051">
            <v>510480</v>
          </cell>
          <cell r="B1051" t="str">
            <v>MT</v>
          </cell>
          <cell r="C1051" t="str">
            <v>JACIARA</v>
          </cell>
          <cell r="D1051" t="str">
            <v>510480</v>
          </cell>
          <cell r="E1051">
            <v>361</v>
          </cell>
          <cell r="F1051">
            <v>1479420</v>
          </cell>
          <cell r="G1051">
            <v>340</v>
          </cell>
          <cell r="H1051">
            <v>741069</v>
          </cell>
        </row>
        <row r="1052">
          <cell r="A1052">
            <v>510490</v>
          </cell>
          <cell r="B1052" t="str">
            <v>MT</v>
          </cell>
          <cell r="C1052" t="str">
            <v>JANGADA</v>
          </cell>
          <cell r="D1052" t="str">
            <v>510490</v>
          </cell>
          <cell r="F1052">
            <v>32878845</v>
          </cell>
          <cell r="H1052">
            <v>15805712</v>
          </cell>
        </row>
        <row r="1053">
          <cell r="A1053">
            <v>510500</v>
          </cell>
          <cell r="B1053" t="str">
            <v>MT</v>
          </cell>
          <cell r="C1053" t="str">
            <v>JAURU</v>
          </cell>
          <cell r="D1053" t="str">
            <v>510500</v>
          </cell>
          <cell r="E1053">
            <v>36290</v>
          </cell>
          <cell r="F1053">
            <v>12641373</v>
          </cell>
          <cell r="G1053">
            <v>26944</v>
          </cell>
          <cell r="H1053">
            <v>6475011</v>
          </cell>
        </row>
        <row r="1054">
          <cell r="A1054">
            <v>510510</v>
          </cell>
          <cell r="B1054" t="str">
            <v>MT</v>
          </cell>
          <cell r="C1054" t="str">
            <v>JUARA</v>
          </cell>
          <cell r="D1054" t="str">
            <v>510510</v>
          </cell>
          <cell r="E1054">
            <v>5865</v>
          </cell>
          <cell r="F1054">
            <v>103168673</v>
          </cell>
          <cell r="G1054">
            <v>1351</v>
          </cell>
          <cell r="H1054">
            <v>55360684</v>
          </cell>
        </row>
        <row r="1055">
          <cell r="A1055">
            <v>510515</v>
          </cell>
          <cell r="B1055" t="str">
            <v>MT</v>
          </cell>
          <cell r="C1055" t="str">
            <v>JUÍNA</v>
          </cell>
          <cell r="D1055" t="str">
            <v>510515</v>
          </cell>
          <cell r="E1055">
            <v>30</v>
          </cell>
          <cell r="F1055">
            <v>65653711</v>
          </cell>
          <cell r="H1055">
            <v>32823138</v>
          </cell>
        </row>
        <row r="1056">
          <cell r="A1056">
            <v>510517</v>
          </cell>
          <cell r="B1056" t="str">
            <v>MT</v>
          </cell>
          <cell r="C1056" t="str">
            <v>JURUENA</v>
          </cell>
          <cell r="D1056" t="str">
            <v>510517</v>
          </cell>
          <cell r="F1056">
            <v>3522</v>
          </cell>
          <cell r="H1056">
            <v>2781</v>
          </cell>
        </row>
        <row r="1057">
          <cell r="A1057">
            <v>510520</v>
          </cell>
          <cell r="B1057" t="str">
            <v>MT</v>
          </cell>
          <cell r="C1057" t="str">
            <v>JUSCIMEIRA</v>
          </cell>
          <cell r="D1057" t="str">
            <v>510520</v>
          </cell>
          <cell r="E1057">
            <v>33117</v>
          </cell>
          <cell r="F1057">
            <v>147740263</v>
          </cell>
          <cell r="G1057">
            <v>24099</v>
          </cell>
          <cell r="H1057">
            <v>74300494</v>
          </cell>
        </row>
        <row r="1058">
          <cell r="A1058">
            <v>510523</v>
          </cell>
          <cell r="B1058" t="str">
            <v>MT</v>
          </cell>
          <cell r="C1058" t="str">
            <v>LAMBARI D'OESTE</v>
          </cell>
          <cell r="D1058" t="str">
            <v>510523</v>
          </cell>
          <cell r="E1058">
            <v>61550</v>
          </cell>
          <cell r="F1058">
            <v>15072860</v>
          </cell>
          <cell r="G1058">
            <v>34628</v>
          </cell>
          <cell r="H1058">
            <v>6813225</v>
          </cell>
        </row>
        <row r="1059">
          <cell r="A1059">
            <v>510530</v>
          </cell>
          <cell r="B1059" t="str">
            <v>MT</v>
          </cell>
          <cell r="C1059" t="str">
            <v>LUCIARA</v>
          </cell>
          <cell r="D1059" t="str">
            <v>510530</v>
          </cell>
          <cell r="E1059">
            <v>30908</v>
          </cell>
          <cell r="F1059">
            <v>9496097</v>
          </cell>
          <cell r="G1059">
            <v>11063</v>
          </cell>
          <cell r="H1059">
            <v>5380327</v>
          </cell>
        </row>
        <row r="1060">
          <cell r="A1060">
            <v>510560</v>
          </cell>
          <cell r="B1060" t="str">
            <v>MT</v>
          </cell>
          <cell r="C1060" t="str">
            <v>MATUPÁ</v>
          </cell>
          <cell r="D1060" t="str">
            <v>510560</v>
          </cell>
          <cell r="E1060">
            <v>89328</v>
          </cell>
          <cell r="F1060">
            <v>22601153</v>
          </cell>
          <cell r="G1060">
            <v>50453</v>
          </cell>
          <cell r="H1060">
            <v>12198979</v>
          </cell>
        </row>
        <row r="1061">
          <cell r="A1061">
            <v>510562</v>
          </cell>
          <cell r="B1061" t="str">
            <v>MT</v>
          </cell>
          <cell r="C1061" t="str">
            <v>MIRASSOL D'OESTE</v>
          </cell>
          <cell r="D1061" t="str">
            <v>510562</v>
          </cell>
          <cell r="E1061">
            <v>170897</v>
          </cell>
          <cell r="F1061">
            <v>30376634</v>
          </cell>
          <cell r="G1061">
            <v>118305</v>
          </cell>
          <cell r="H1061">
            <v>15667659</v>
          </cell>
        </row>
        <row r="1062">
          <cell r="A1062">
            <v>510590</v>
          </cell>
          <cell r="B1062" t="str">
            <v>MT</v>
          </cell>
          <cell r="C1062" t="str">
            <v>NOBRES</v>
          </cell>
          <cell r="D1062" t="str">
            <v>510590</v>
          </cell>
          <cell r="F1062">
            <v>3250510</v>
          </cell>
          <cell r="H1062">
            <v>1641227</v>
          </cell>
        </row>
        <row r="1063">
          <cell r="A1063">
            <v>510600</v>
          </cell>
          <cell r="B1063" t="str">
            <v>MT</v>
          </cell>
          <cell r="C1063" t="str">
            <v>NORTELÂNDIA</v>
          </cell>
          <cell r="D1063" t="str">
            <v>510600</v>
          </cell>
          <cell r="F1063">
            <v>960858</v>
          </cell>
          <cell r="H1063">
            <v>491414</v>
          </cell>
        </row>
        <row r="1064">
          <cell r="A1064">
            <v>510610</v>
          </cell>
          <cell r="B1064" t="str">
            <v>MT</v>
          </cell>
          <cell r="C1064" t="str">
            <v>NOSSA SENHORA DO LIVRAMENTO</v>
          </cell>
          <cell r="D1064" t="str">
            <v>510610</v>
          </cell>
          <cell r="E1064">
            <v>128215</v>
          </cell>
          <cell r="F1064">
            <v>17875165</v>
          </cell>
          <cell r="G1064">
            <v>58752</v>
          </cell>
          <cell r="H1064">
            <v>8957790</v>
          </cell>
        </row>
        <row r="1065">
          <cell r="A1065">
            <v>510615</v>
          </cell>
          <cell r="B1065" t="str">
            <v>MT</v>
          </cell>
          <cell r="C1065" t="str">
            <v>NOVA BANDEIRANTES</v>
          </cell>
          <cell r="D1065" t="str">
            <v>510615</v>
          </cell>
          <cell r="E1065">
            <v>7140</v>
          </cell>
          <cell r="F1065">
            <v>15849660</v>
          </cell>
          <cell r="G1065">
            <v>8054</v>
          </cell>
          <cell r="H1065">
            <v>7684244</v>
          </cell>
        </row>
        <row r="1066">
          <cell r="A1066">
            <v>510880</v>
          </cell>
          <cell r="B1066" t="str">
            <v>MT</v>
          </cell>
          <cell r="C1066" t="str">
            <v>NOVA GUARITA</v>
          </cell>
          <cell r="D1066" t="str">
            <v>510880</v>
          </cell>
          <cell r="E1066">
            <v>8988</v>
          </cell>
          <cell r="F1066">
            <v>1913761</v>
          </cell>
          <cell r="G1066">
            <v>5738</v>
          </cell>
          <cell r="H1066">
            <v>1479272</v>
          </cell>
        </row>
        <row r="1067">
          <cell r="A1067">
            <v>510618</v>
          </cell>
          <cell r="B1067" t="str">
            <v>MT</v>
          </cell>
          <cell r="C1067" t="str">
            <v>NOVA LACERDA</v>
          </cell>
          <cell r="D1067" t="str">
            <v>510618</v>
          </cell>
          <cell r="E1067">
            <v>33415</v>
          </cell>
          <cell r="F1067">
            <v>11410616</v>
          </cell>
          <cell r="G1067">
            <v>46101</v>
          </cell>
          <cell r="H1067">
            <v>5100203</v>
          </cell>
        </row>
        <row r="1068">
          <cell r="A1068">
            <v>510885</v>
          </cell>
          <cell r="B1068" t="str">
            <v>MT</v>
          </cell>
          <cell r="C1068" t="str">
            <v>NOVA MARILÂNDIA</v>
          </cell>
          <cell r="D1068" t="str">
            <v>510885</v>
          </cell>
          <cell r="E1068">
            <v>63421</v>
          </cell>
          <cell r="F1068">
            <v>16129478</v>
          </cell>
          <cell r="G1068">
            <v>23717</v>
          </cell>
          <cell r="H1068">
            <v>7585467</v>
          </cell>
        </row>
        <row r="1069">
          <cell r="A1069">
            <v>510890</v>
          </cell>
          <cell r="B1069" t="str">
            <v>MT</v>
          </cell>
          <cell r="C1069" t="str">
            <v>NOVA MARINGÁ</v>
          </cell>
          <cell r="D1069" t="str">
            <v>510890</v>
          </cell>
          <cell r="E1069">
            <v>15</v>
          </cell>
          <cell r="F1069">
            <v>435953</v>
          </cell>
          <cell r="H1069">
            <v>218540</v>
          </cell>
        </row>
        <row r="1070">
          <cell r="A1070">
            <v>510895</v>
          </cell>
          <cell r="B1070" t="str">
            <v>MT</v>
          </cell>
          <cell r="C1070" t="str">
            <v>NOVA MONTE VERDE</v>
          </cell>
          <cell r="D1070" t="str">
            <v>510895</v>
          </cell>
          <cell r="F1070">
            <v>0</v>
          </cell>
          <cell r="H1070">
            <v>0</v>
          </cell>
        </row>
        <row r="1071">
          <cell r="A1071">
            <v>510617</v>
          </cell>
          <cell r="B1071" t="str">
            <v>MT</v>
          </cell>
          <cell r="C1071" t="str">
            <v>NOVA NAZARÉ</v>
          </cell>
          <cell r="D1071" t="str">
            <v>510617</v>
          </cell>
          <cell r="E1071">
            <v>18818</v>
          </cell>
          <cell r="F1071">
            <v>1815791</v>
          </cell>
          <cell r="G1071">
            <v>10732</v>
          </cell>
          <cell r="H1071">
            <v>1605045</v>
          </cell>
        </row>
        <row r="1072">
          <cell r="A1072">
            <v>510619</v>
          </cell>
          <cell r="B1072" t="str">
            <v>MT</v>
          </cell>
          <cell r="C1072" t="str">
            <v>NOVA SANTA HELENA</v>
          </cell>
          <cell r="D1072" t="str">
            <v>510619</v>
          </cell>
          <cell r="E1072">
            <v>65629</v>
          </cell>
          <cell r="F1072">
            <v>11660063</v>
          </cell>
          <cell r="G1072">
            <v>27076</v>
          </cell>
          <cell r="H1072">
            <v>5243915</v>
          </cell>
        </row>
        <row r="1073">
          <cell r="A1073">
            <v>510625</v>
          </cell>
          <cell r="B1073" t="str">
            <v>MT</v>
          </cell>
          <cell r="C1073" t="str">
            <v>NOVA XAVANTINA</v>
          </cell>
          <cell r="D1073" t="str">
            <v>510625</v>
          </cell>
          <cell r="F1073">
            <v>3953964</v>
          </cell>
          <cell r="H1073">
            <v>1976982</v>
          </cell>
        </row>
        <row r="1074">
          <cell r="A1074">
            <v>510627</v>
          </cell>
          <cell r="B1074" t="str">
            <v>MT</v>
          </cell>
          <cell r="C1074" t="str">
            <v>NOVO HORIZONTE DO NORTE</v>
          </cell>
          <cell r="D1074" t="str">
            <v>510627</v>
          </cell>
          <cell r="F1074">
            <v>15236772</v>
          </cell>
          <cell r="H1074">
            <v>7618296</v>
          </cell>
        </row>
        <row r="1075">
          <cell r="A1075">
            <v>510626</v>
          </cell>
          <cell r="B1075" t="str">
            <v>MT</v>
          </cell>
          <cell r="C1075" t="str">
            <v>NOVO MUNDO</v>
          </cell>
          <cell r="D1075" t="str">
            <v>510626</v>
          </cell>
          <cell r="E1075">
            <v>8497</v>
          </cell>
          <cell r="F1075">
            <v>13796039</v>
          </cell>
          <cell r="H1075">
            <v>7120013</v>
          </cell>
        </row>
        <row r="1076">
          <cell r="A1076">
            <v>510631</v>
          </cell>
          <cell r="B1076" t="str">
            <v>MT</v>
          </cell>
          <cell r="C1076" t="str">
            <v>NOVO SANTO ANTÔNIO</v>
          </cell>
          <cell r="D1076" t="str">
            <v>510631</v>
          </cell>
          <cell r="E1076">
            <v>10177</v>
          </cell>
          <cell r="F1076">
            <v>2947185</v>
          </cell>
          <cell r="G1076">
            <v>5683</v>
          </cell>
          <cell r="H1076">
            <v>1517833</v>
          </cell>
        </row>
        <row r="1077">
          <cell r="A1077">
            <v>510630</v>
          </cell>
          <cell r="B1077" t="str">
            <v>MT</v>
          </cell>
          <cell r="C1077" t="str">
            <v>PARANATINGA</v>
          </cell>
          <cell r="D1077" t="str">
            <v>510630</v>
          </cell>
          <cell r="E1077">
            <v>132670</v>
          </cell>
          <cell r="F1077">
            <v>43810152</v>
          </cell>
          <cell r="G1077">
            <v>61814</v>
          </cell>
          <cell r="H1077">
            <v>22339754</v>
          </cell>
        </row>
        <row r="1078">
          <cell r="A1078">
            <v>510637</v>
          </cell>
          <cell r="B1078" t="str">
            <v>MT</v>
          </cell>
          <cell r="C1078" t="str">
            <v>PEDRA PRETA</v>
          </cell>
          <cell r="D1078" t="str">
            <v>510637</v>
          </cell>
          <cell r="F1078">
            <v>16712</v>
          </cell>
          <cell r="H1078">
            <v>13216</v>
          </cell>
        </row>
        <row r="1079">
          <cell r="A1079">
            <v>510642</v>
          </cell>
          <cell r="B1079" t="str">
            <v>MT</v>
          </cell>
          <cell r="C1079" t="str">
            <v>PEIXOTO DE AZEVEDO</v>
          </cell>
          <cell r="D1079" t="str">
            <v>510642</v>
          </cell>
          <cell r="E1079">
            <v>446</v>
          </cell>
          <cell r="F1079">
            <v>30007888</v>
          </cell>
          <cell r="G1079">
            <v>79</v>
          </cell>
          <cell r="H1079">
            <v>15012798</v>
          </cell>
        </row>
        <row r="1080">
          <cell r="A1080">
            <v>510645</v>
          </cell>
          <cell r="B1080" t="str">
            <v>MT</v>
          </cell>
          <cell r="C1080" t="str">
            <v>PLANALTO DA SERRA</v>
          </cell>
          <cell r="D1080" t="str">
            <v>510645</v>
          </cell>
          <cell r="E1080">
            <v>34025</v>
          </cell>
          <cell r="F1080">
            <v>7018849</v>
          </cell>
          <cell r="G1080">
            <v>10339</v>
          </cell>
          <cell r="H1080">
            <v>4377226</v>
          </cell>
        </row>
        <row r="1081">
          <cell r="A1081">
            <v>510650</v>
          </cell>
          <cell r="B1081" t="str">
            <v>MT</v>
          </cell>
          <cell r="C1081" t="str">
            <v>POCONÉ</v>
          </cell>
          <cell r="D1081" t="str">
            <v>510650</v>
          </cell>
          <cell r="E1081">
            <v>197796</v>
          </cell>
          <cell r="F1081">
            <v>106272741</v>
          </cell>
          <cell r="G1081">
            <v>107359</v>
          </cell>
          <cell r="H1081">
            <v>51363911</v>
          </cell>
        </row>
        <row r="1082">
          <cell r="A1082">
            <v>510665</v>
          </cell>
          <cell r="B1082" t="str">
            <v>MT</v>
          </cell>
          <cell r="C1082" t="str">
            <v>PONTAL DO ARAGUAIA</v>
          </cell>
          <cell r="D1082" t="str">
            <v>510665</v>
          </cell>
          <cell r="F1082">
            <v>6189288</v>
          </cell>
          <cell r="H1082">
            <v>3094644</v>
          </cell>
        </row>
        <row r="1083">
          <cell r="A1083">
            <v>510670</v>
          </cell>
          <cell r="B1083" t="str">
            <v>MT</v>
          </cell>
          <cell r="C1083" t="str">
            <v>PONTE BRANCA</v>
          </cell>
          <cell r="D1083" t="str">
            <v>510670</v>
          </cell>
          <cell r="E1083">
            <v>41369</v>
          </cell>
          <cell r="F1083">
            <v>7512319</v>
          </cell>
          <cell r="G1083">
            <v>19768</v>
          </cell>
          <cell r="H1083">
            <v>2750283</v>
          </cell>
        </row>
        <row r="1084">
          <cell r="A1084">
            <v>510675</v>
          </cell>
          <cell r="B1084" t="str">
            <v>MT</v>
          </cell>
          <cell r="C1084" t="str">
            <v>PONTES E LACERDA</v>
          </cell>
          <cell r="D1084" t="str">
            <v>510675</v>
          </cell>
          <cell r="E1084">
            <v>192</v>
          </cell>
          <cell r="F1084">
            <v>210847464</v>
          </cell>
          <cell r="G1084">
            <v>72</v>
          </cell>
          <cell r="H1084">
            <v>105421008</v>
          </cell>
        </row>
        <row r="1085">
          <cell r="A1085">
            <v>510680</v>
          </cell>
          <cell r="B1085" t="str">
            <v>MT</v>
          </cell>
          <cell r="C1085" t="str">
            <v>PORTO DOS GAÚCHOS</v>
          </cell>
          <cell r="D1085" t="str">
            <v>510680</v>
          </cell>
          <cell r="F1085">
            <v>45484206</v>
          </cell>
          <cell r="G1085">
            <v>1020</v>
          </cell>
          <cell r="H1085">
            <v>23547607</v>
          </cell>
        </row>
        <row r="1086">
          <cell r="A1086">
            <v>510682</v>
          </cell>
          <cell r="B1086" t="str">
            <v>MT</v>
          </cell>
          <cell r="C1086" t="str">
            <v>PORTO ESPERIDIÃO</v>
          </cell>
          <cell r="D1086" t="str">
            <v>510682</v>
          </cell>
          <cell r="E1086">
            <v>11732</v>
          </cell>
          <cell r="F1086">
            <v>7983525</v>
          </cell>
          <cell r="G1086">
            <v>14774</v>
          </cell>
          <cell r="H1086">
            <v>5229819</v>
          </cell>
        </row>
        <row r="1087">
          <cell r="A1087">
            <v>510685</v>
          </cell>
          <cell r="B1087" t="str">
            <v>MT</v>
          </cell>
          <cell r="C1087" t="str">
            <v>PORTO ESTRELA</v>
          </cell>
          <cell r="D1087" t="str">
            <v>510685</v>
          </cell>
          <cell r="F1087">
            <v>2106748</v>
          </cell>
          <cell r="H1087">
            <v>1198274</v>
          </cell>
        </row>
        <row r="1088">
          <cell r="A1088">
            <v>510704</v>
          </cell>
          <cell r="B1088" t="str">
            <v>MT</v>
          </cell>
          <cell r="C1088" t="str">
            <v>PRIMAVERA DO LESTE</v>
          </cell>
          <cell r="D1088" t="str">
            <v>510704</v>
          </cell>
          <cell r="E1088">
            <v>1407</v>
          </cell>
          <cell r="F1088">
            <v>165112</v>
          </cell>
          <cell r="G1088">
            <v>388</v>
          </cell>
          <cell r="H1088">
            <v>88675</v>
          </cell>
        </row>
        <row r="1089">
          <cell r="A1089">
            <v>510706</v>
          </cell>
          <cell r="B1089" t="str">
            <v>MT</v>
          </cell>
          <cell r="C1089" t="str">
            <v>QUERÊNCIA</v>
          </cell>
          <cell r="D1089" t="str">
            <v>510706</v>
          </cell>
          <cell r="E1089">
            <v>95391</v>
          </cell>
          <cell r="F1089">
            <v>25683290</v>
          </cell>
          <cell r="G1089">
            <v>52561</v>
          </cell>
          <cell r="H1089">
            <v>11739138</v>
          </cell>
        </row>
        <row r="1090">
          <cell r="A1090">
            <v>510715</v>
          </cell>
          <cell r="B1090" t="str">
            <v>MT</v>
          </cell>
          <cell r="C1090" t="str">
            <v>RESERVA DO CABAÇAL</v>
          </cell>
          <cell r="D1090" t="str">
            <v>510715</v>
          </cell>
          <cell r="E1090">
            <v>13265</v>
          </cell>
          <cell r="F1090">
            <v>4837799</v>
          </cell>
          <cell r="G1090">
            <v>8355</v>
          </cell>
          <cell r="H1090">
            <v>2332053</v>
          </cell>
        </row>
        <row r="1091">
          <cell r="A1091">
            <v>510718</v>
          </cell>
          <cell r="B1091" t="str">
            <v>MT</v>
          </cell>
          <cell r="C1091" t="str">
            <v>RIBEIRÃO CASCALHEIRA</v>
          </cell>
          <cell r="D1091" t="str">
            <v>510718</v>
          </cell>
          <cell r="E1091">
            <v>147520</v>
          </cell>
          <cell r="F1091">
            <v>9404595</v>
          </cell>
          <cell r="G1091">
            <v>28839</v>
          </cell>
          <cell r="H1091">
            <v>4402927</v>
          </cell>
        </row>
        <row r="1092">
          <cell r="A1092">
            <v>510719</v>
          </cell>
          <cell r="B1092" t="str">
            <v>MT</v>
          </cell>
          <cell r="C1092" t="str">
            <v>RIBEIRÃOZINHO</v>
          </cell>
          <cell r="D1092" t="str">
            <v>510719</v>
          </cell>
          <cell r="E1092">
            <v>2298</v>
          </cell>
          <cell r="F1092">
            <v>1688212</v>
          </cell>
          <cell r="H1092">
            <v>918642</v>
          </cell>
        </row>
        <row r="1093">
          <cell r="A1093">
            <v>510720</v>
          </cell>
          <cell r="B1093" t="str">
            <v>MT</v>
          </cell>
          <cell r="C1093" t="str">
            <v>RIO BRANCO</v>
          </cell>
          <cell r="D1093" t="str">
            <v>510720</v>
          </cell>
          <cell r="E1093">
            <v>41255</v>
          </cell>
          <cell r="F1093">
            <v>3292122</v>
          </cell>
          <cell r="G1093">
            <v>18745</v>
          </cell>
          <cell r="H1093">
            <v>1203915</v>
          </cell>
        </row>
        <row r="1094">
          <cell r="A1094">
            <v>510757</v>
          </cell>
          <cell r="B1094" t="str">
            <v>MT</v>
          </cell>
          <cell r="C1094" t="str">
            <v>RONDOLÂNDIA</v>
          </cell>
          <cell r="D1094" t="str">
            <v>510757</v>
          </cell>
          <cell r="E1094">
            <v>3025</v>
          </cell>
          <cell r="F1094">
            <v>6541587</v>
          </cell>
          <cell r="G1094">
            <v>2805</v>
          </cell>
          <cell r="H1094">
            <v>5426552</v>
          </cell>
        </row>
        <row r="1095">
          <cell r="A1095">
            <v>510760</v>
          </cell>
          <cell r="B1095" t="str">
            <v>MT</v>
          </cell>
          <cell r="C1095" t="str">
            <v>RONDONÓPOLIS</v>
          </cell>
          <cell r="D1095" t="str">
            <v>510760</v>
          </cell>
          <cell r="F1095">
            <v>119992796</v>
          </cell>
          <cell r="H1095">
            <v>59996398</v>
          </cell>
        </row>
        <row r="1096">
          <cell r="A1096">
            <v>510770</v>
          </cell>
          <cell r="B1096" t="str">
            <v>MT</v>
          </cell>
          <cell r="C1096" t="str">
            <v>ROSÁRIO OESTE</v>
          </cell>
          <cell r="D1096" t="str">
            <v>510770</v>
          </cell>
          <cell r="E1096">
            <v>1766</v>
          </cell>
          <cell r="F1096">
            <v>1826990</v>
          </cell>
          <cell r="G1096">
            <v>1077</v>
          </cell>
          <cell r="H1096">
            <v>915395</v>
          </cell>
        </row>
        <row r="1097">
          <cell r="A1097">
            <v>510775</v>
          </cell>
          <cell r="B1097" t="str">
            <v>MT</v>
          </cell>
          <cell r="C1097" t="str">
            <v>SALTO DO CÉU</v>
          </cell>
          <cell r="D1097" t="str">
            <v>510775</v>
          </cell>
          <cell r="E1097">
            <v>41620</v>
          </cell>
          <cell r="F1097">
            <v>3083929</v>
          </cell>
          <cell r="G1097">
            <v>22102</v>
          </cell>
          <cell r="H1097">
            <v>1277465</v>
          </cell>
        </row>
        <row r="1098">
          <cell r="A1098">
            <v>510774</v>
          </cell>
          <cell r="B1098" t="str">
            <v>MT</v>
          </cell>
          <cell r="C1098" t="str">
            <v>SANTA CRUZ DO XINGU</v>
          </cell>
          <cell r="D1098" t="str">
            <v>510774</v>
          </cell>
          <cell r="F1098">
            <v>4791276</v>
          </cell>
          <cell r="H1098">
            <v>2395638</v>
          </cell>
        </row>
        <row r="1099">
          <cell r="A1099">
            <v>510776</v>
          </cell>
          <cell r="B1099" t="str">
            <v>MT</v>
          </cell>
          <cell r="C1099" t="str">
            <v>SANTA RITA DO TRIVELATO</v>
          </cell>
          <cell r="D1099" t="str">
            <v>510776</v>
          </cell>
          <cell r="F1099">
            <v>0</v>
          </cell>
          <cell r="H1099">
            <v>0</v>
          </cell>
        </row>
        <row r="1100">
          <cell r="A1100">
            <v>510777</v>
          </cell>
          <cell r="B1100" t="str">
            <v>MT</v>
          </cell>
          <cell r="C1100" t="str">
            <v>SANTA TEREZINHA</v>
          </cell>
          <cell r="D1100" t="str">
            <v>510777</v>
          </cell>
          <cell r="E1100">
            <v>17698</v>
          </cell>
          <cell r="F1100">
            <v>3739504</v>
          </cell>
          <cell r="G1100">
            <v>16152</v>
          </cell>
          <cell r="H1100">
            <v>2555197</v>
          </cell>
        </row>
        <row r="1101">
          <cell r="A1101">
            <v>510726</v>
          </cell>
          <cell r="B1101" t="str">
            <v>MT</v>
          </cell>
          <cell r="C1101" t="str">
            <v>SANTO AFONSO</v>
          </cell>
          <cell r="D1101" t="str">
            <v>510726</v>
          </cell>
          <cell r="E1101">
            <v>37779</v>
          </cell>
          <cell r="F1101">
            <v>14081727</v>
          </cell>
          <cell r="G1101">
            <v>19506</v>
          </cell>
          <cell r="H1101">
            <v>6631911</v>
          </cell>
        </row>
        <row r="1102">
          <cell r="A1102">
            <v>510779</v>
          </cell>
          <cell r="B1102" t="str">
            <v>MT</v>
          </cell>
          <cell r="C1102" t="str">
            <v>SANTO ANTÔNIO DO LESTE</v>
          </cell>
          <cell r="D1102" t="str">
            <v>510779</v>
          </cell>
          <cell r="F1102">
            <v>2130856</v>
          </cell>
          <cell r="H1102">
            <v>1065428</v>
          </cell>
        </row>
        <row r="1103">
          <cell r="A1103">
            <v>510780</v>
          </cell>
          <cell r="B1103" t="str">
            <v>MT</v>
          </cell>
          <cell r="C1103" t="str">
            <v>SANTO ANTÔNIO DO LEVERGER</v>
          </cell>
          <cell r="D1103" t="str">
            <v>510780</v>
          </cell>
          <cell r="E1103">
            <v>2273</v>
          </cell>
          <cell r="F1103">
            <v>22290470</v>
          </cell>
          <cell r="G1103">
            <v>1972</v>
          </cell>
          <cell r="H1103">
            <v>10769393</v>
          </cell>
        </row>
        <row r="1104">
          <cell r="A1104">
            <v>510785</v>
          </cell>
          <cell r="B1104" t="str">
            <v>MT</v>
          </cell>
          <cell r="C1104" t="str">
            <v>SÃO FÉLIX DO ARAGUAIA</v>
          </cell>
          <cell r="D1104" t="str">
            <v>510785</v>
          </cell>
          <cell r="E1104">
            <v>68634</v>
          </cell>
          <cell r="F1104">
            <v>12799424</v>
          </cell>
          <cell r="G1104">
            <v>27554</v>
          </cell>
          <cell r="H1104">
            <v>5698715</v>
          </cell>
        </row>
        <row r="1105">
          <cell r="A1105">
            <v>510729</v>
          </cell>
          <cell r="B1105" t="str">
            <v>MT</v>
          </cell>
          <cell r="C1105" t="str">
            <v>SÃO JOSÉ DO POVO</v>
          </cell>
          <cell r="D1105" t="str">
            <v>510729</v>
          </cell>
          <cell r="E1105">
            <v>9</v>
          </cell>
          <cell r="F1105">
            <v>242263</v>
          </cell>
          <cell r="G1105">
            <v>1</v>
          </cell>
          <cell r="H1105">
            <v>136957</v>
          </cell>
        </row>
        <row r="1106">
          <cell r="A1106">
            <v>510730</v>
          </cell>
          <cell r="B1106" t="str">
            <v>MT</v>
          </cell>
          <cell r="C1106" t="str">
            <v>SÃO JOSÉ DO RIO CLARO</v>
          </cell>
          <cell r="D1106" t="str">
            <v>510730</v>
          </cell>
          <cell r="F1106">
            <v>8995815</v>
          </cell>
          <cell r="H1106">
            <v>4498961</v>
          </cell>
        </row>
        <row r="1107">
          <cell r="A1107">
            <v>510735</v>
          </cell>
          <cell r="B1107" t="str">
            <v>MT</v>
          </cell>
          <cell r="C1107" t="str">
            <v>SÃO JOSÉ DO XINGU</v>
          </cell>
          <cell r="D1107" t="str">
            <v>510735</v>
          </cell>
          <cell r="F1107">
            <v>22135680</v>
          </cell>
          <cell r="H1107">
            <v>11067840</v>
          </cell>
        </row>
        <row r="1108">
          <cell r="A1108">
            <v>510710</v>
          </cell>
          <cell r="B1108" t="str">
            <v>MT</v>
          </cell>
          <cell r="C1108" t="str">
            <v>SÃO JOSÉ DOS QUATRO MARCOS</v>
          </cell>
          <cell r="D1108" t="str">
            <v>510710</v>
          </cell>
          <cell r="E1108">
            <v>46518</v>
          </cell>
          <cell r="F1108">
            <v>8285301</v>
          </cell>
          <cell r="G1108">
            <v>44331</v>
          </cell>
          <cell r="H1108">
            <v>5779284</v>
          </cell>
        </row>
        <row r="1109">
          <cell r="A1109">
            <v>510740</v>
          </cell>
          <cell r="B1109" t="str">
            <v>MT</v>
          </cell>
          <cell r="C1109" t="str">
            <v>SÃO PEDRO DA CIPA</v>
          </cell>
          <cell r="D1109" t="str">
            <v>510740</v>
          </cell>
          <cell r="F1109">
            <v>43860</v>
          </cell>
          <cell r="H1109">
            <v>19446</v>
          </cell>
        </row>
        <row r="1110">
          <cell r="A1110">
            <v>510787</v>
          </cell>
          <cell r="B1110" t="str">
            <v>MT</v>
          </cell>
          <cell r="C1110" t="str">
            <v>SAPEZAL</v>
          </cell>
          <cell r="D1110" t="str">
            <v>510787</v>
          </cell>
          <cell r="F1110">
            <v>3047397</v>
          </cell>
          <cell r="H1110">
            <v>1523732</v>
          </cell>
        </row>
        <row r="1111">
          <cell r="A1111">
            <v>510788</v>
          </cell>
          <cell r="B1111" t="str">
            <v>MT</v>
          </cell>
          <cell r="C1111" t="str">
            <v>SERRA NOVA DOURADA</v>
          </cell>
          <cell r="D1111" t="str">
            <v>510788</v>
          </cell>
          <cell r="E1111">
            <v>14802</v>
          </cell>
          <cell r="F1111">
            <v>2528532</v>
          </cell>
          <cell r="G1111">
            <v>13059</v>
          </cell>
          <cell r="H1111">
            <v>1356013</v>
          </cell>
        </row>
        <row r="1112">
          <cell r="A1112">
            <v>510794</v>
          </cell>
          <cell r="B1112" t="str">
            <v>MT</v>
          </cell>
          <cell r="C1112" t="str">
            <v>TABAPORÃ</v>
          </cell>
          <cell r="D1112" t="str">
            <v>510794</v>
          </cell>
          <cell r="F1112">
            <v>5314063</v>
          </cell>
          <cell r="H1112">
            <v>2656962</v>
          </cell>
        </row>
        <row r="1113">
          <cell r="A1113">
            <v>510795</v>
          </cell>
          <cell r="B1113" t="str">
            <v>MT</v>
          </cell>
          <cell r="C1113" t="str">
            <v>TANGARÁ DA SERRA</v>
          </cell>
          <cell r="D1113" t="str">
            <v>510795</v>
          </cell>
          <cell r="E1113">
            <v>460459</v>
          </cell>
          <cell r="F1113">
            <v>98313000</v>
          </cell>
          <cell r="G1113">
            <v>217578</v>
          </cell>
          <cell r="H1113">
            <v>45563102</v>
          </cell>
        </row>
        <row r="1114">
          <cell r="A1114">
            <v>510800</v>
          </cell>
          <cell r="B1114" t="str">
            <v>MT</v>
          </cell>
          <cell r="C1114" t="str">
            <v>TAPURAH</v>
          </cell>
          <cell r="D1114" t="str">
            <v>510800</v>
          </cell>
          <cell r="F1114">
            <v>868</v>
          </cell>
          <cell r="H1114">
            <v>434</v>
          </cell>
        </row>
        <row r="1115">
          <cell r="A1115">
            <v>510805</v>
          </cell>
          <cell r="B1115" t="str">
            <v>MT</v>
          </cell>
          <cell r="C1115" t="str">
            <v>TERRA NOVA DO NORTE</v>
          </cell>
          <cell r="D1115" t="str">
            <v>510805</v>
          </cell>
          <cell r="E1115">
            <v>382</v>
          </cell>
          <cell r="F1115">
            <v>4437496</v>
          </cell>
          <cell r="H1115">
            <v>2216074</v>
          </cell>
        </row>
        <row r="1116">
          <cell r="A1116">
            <v>510810</v>
          </cell>
          <cell r="B1116" t="str">
            <v>MT</v>
          </cell>
          <cell r="C1116" t="str">
            <v>TESOURO</v>
          </cell>
          <cell r="D1116" t="str">
            <v>510810</v>
          </cell>
          <cell r="F1116">
            <v>5136124</v>
          </cell>
          <cell r="H1116">
            <v>2568062</v>
          </cell>
        </row>
        <row r="1117">
          <cell r="A1117">
            <v>510820</v>
          </cell>
          <cell r="B1117" t="str">
            <v>MT</v>
          </cell>
          <cell r="C1117" t="str">
            <v>TORIXORÉU</v>
          </cell>
          <cell r="D1117" t="str">
            <v>510820</v>
          </cell>
          <cell r="E1117">
            <v>27655</v>
          </cell>
          <cell r="F1117">
            <v>6430492</v>
          </cell>
          <cell r="G1117">
            <v>21331</v>
          </cell>
          <cell r="H1117">
            <v>3232329</v>
          </cell>
        </row>
        <row r="1118">
          <cell r="A1118">
            <v>510830</v>
          </cell>
          <cell r="B1118" t="str">
            <v>MT</v>
          </cell>
          <cell r="C1118" t="str">
            <v>UNIÃO DO SUL</v>
          </cell>
          <cell r="D1118" t="str">
            <v>510830</v>
          </cell>
          <cell r="E1118">
            <v>31251</v>
          </cell>
          <cell r="F1118">
            <v>13226056</v>
          </cell>
          <cell r="G1118">
            <v>12355</v>
          </cell>
          <cell r="H1118">
            <v>6310713</v>
          </cell>
        </row>
        <row r="1119">
          <cell r="A1119">
            <v>510835</v>
          </cell>
          <cell r="B1119" t="str">
            <v>MT</v>
          </cell>
          <cell r="C1119" t="str">
            <v>VALE DE SÃO DOMINGOS</v>
          </cell>
          <cell r="D1119" t="str">
            <v>510835</v>
          </cell>
          <cell r="E1119">
            <v>5236</v>
          </cell>
          <cell r="F1119">
            <v>3749712</v>
          </cell>
          <cell r="G1119">
            <v>6825</v>
          </cell>
          <cell r="H1119">
            <v>1281585</v>
          </cell>
        </row>
        <row r="1120">
          <cell r="A1120">
            <v>510840</v>
          </cell>
          <cell r="B1120" t="str">
            <v>MT</v>
          </cell>
          <cell r="C1120" t="str">
            <v>VÁRZEA GRANDE</v>
          </cell>
          <cell r="D1120" t="str">
            <v>510840</v>
          </cell>
          <cell r="F1120">
            <v>12040</v>
          </cell>
          <cell r="H1120">
            <v>6020</v>
          </cell>
        </row>
        <row r="1121">
          <cell r="A1121">
            <v>510850</v>
          </cell>
          <cell r="B1121" t="str">
            <v>MT</v>
          </cell>
          <cell r="C1121" t="str">
            <v>VERA</v>
          </cell>
          <cell r="D1121" t="str">
            <v>510850</v>
          </cell>
          <cell r="E1121">
            <v>138409</v>
          </cell>
          <cell r="F1121">
            <v>26299870</v>
          </cell>
          <cell r="G1121">
            <v>68350</v>
          </cell>
          <cell r="H1121">
            <v>11579483</v>
          </cell>
        </row>
        <row r="1122">
          <cell r="A1122">
            <v>510550</v>
          </cell>
          <cell r="B1122" t="str">
            <v>MT</v>
          </cell>
          <cell r="C1122" t="str">
            <v>VILA BELA DA SANTÍSSIMA TRINDADE</v>
          </cell>
          <cell r="D1122" t="str">
            <v>510550</v>
          </cell>
          <cell r="F1122">
            <v>882616</v>
          </cell>
          <cell r="H1122">
            <v>441308</v>
          </cell>
        </row>
        <row r="1123">
          <cell r="A1123">
            <v>510860</v>
          </cell>
          <cell r="B1123" t="str">
            <v>MT</v>
          </cell>
          <cell r="C1123" t="str">
            <v>VILA RICA</v>
          </cell>
          <cell r="D1123" t="str">
            <v>510860</v>
          </cell>
          <cell r="E1123">
            <v>171857</v>
          </cell>
          <cell r="F1123">
            <v>47152586</v>
          </cell>
          <cell r="G1123">
            <v>105777</v>
          </cell>
          <cell r="H1123">
            <v>24469997</v>
          </cell>
        </row>
        <row r="1124">
          <cell r="A1124">
            <v>500110</v>
          </cell>
          <cell r="B1124" t="str">
            <v>MS</v>
          </cell>
          <cell r="C1124" t="str">
            <v>AQUIDAUANA</v>
          </cell>
          <cell r="D1124" t="str">
            <v>500110</v>
          </cell>
          <cell r="F1124">
            <v>30418416</v>
          </cell>
          <cell r="H1124">
            <v>15209208</v>
          </cell>
        </row>
        <row r="1125">
          <cell r="A1125">
            <v>500124</v>
          </cell>
          <cell r="B1125" t="str">
            <v>MS</v>
          </cell>
          <cell r="C1125" t="str">
            <v>ARAL MOREIRA</v>
          </cell>
          <cell r="D1125" t="str">
            <v>500124</v>
          </cell>
          <cell r="E1125">
            <v>40515</v>
          </cell>
          <cell r="F1125">
            <v>19119328</v>
          </cell>
          <cell r="G1125">
            <v>21273</v>
          </cell>
          <cell r="H1125">
            <v>9181649</v>
          </cell>
        </row>
        <row r="1126">
          <cell r="A1126">
            <v>500150</v>
          </cell>
          <cell r="B1126" t="str">
            <v>MS</v>
          </cell>
          <cell r="C1126" t="str">
            <v>BANDEIRANTES</v>
          </cell>
          <cell r="D1126" t="str">
            <v>500150</v>
          </cell>
          <cell r="F1126">
            <v>46984</v>
          </cell>
          <cell r="H1126">
            <v>23492</v>
          </cell>
        </row>
        <row r="1127">
          <cell r="A1127">
            <v>500210</v>
          </cell>
          <cell r="B1127" t="str">
            <v>MS</v>
          </cell>
          <cell r="C1127" t="str">
            <v>BELA VISTA</v>
          </cell>
          <cell r="D1127" t="str">
            <v>500210</v>
          </cell>
          <cell r="F1127">
            <v>491008</v>
          </cell>
          <cell r="H1127">
            <v>245504</v>
          </cell>
        </row>
        <row r="1128">
          <cell r="A1128">
            <v>500260</v>
          </cell>
          <cell r="B1128" t="str">
            <v>MS</v>
          </cell>
          <cell r="C1128" t="str">
            <v>CAMAPUÃ</v>
          </cell>
          <cell r="D1128" t="str">
            <v>500260</v>
          </cell>
          <cell r="F1128">
            <v>43747396</v>
          </cell>
          <cell r="H1128">
            <v>21873698</v>
          </cell>
        </row>
        <row r="1129">
          <cell r="A1129">
            <v>500270</v>
          </cell>
          <cell r="B1129" t="str">
            <v>MS</v>
          </cell>
          <cell r="C1129" t="str">
            <v>CAMPO GRANDE</v>
          </cell>
          <cell r="D1129" t="str">
            <v>500270</v>
          </cell>
          <cell r="F1129">
            <v>1764</v>
          </cell>
          <cell r="H1129">
            <v>882</v>
          </cell>
        </row>
        <row r="1130">
          <cell r="A1130">
            <v>500315</v>
          </cell>
          <cell r="B1130" t="str">
            <v>MS</v>
          </cell>
          <cell r="C1130" t="str">
            <v>CORONEL SAPUCAIA</v>
          </cell>
          <cell r="D1130" t="str">
            <v>500315</v>
          </cell>
          <cell r="F1130">
            <v>199853248</v>
          </cell>
          <cell r="H1130">
            <v>99926624</v>
          </cell>
        </row>
        <row r="1131">
          <cell r="A1131">
            <v>500330</v>
          </cell>
          <cell r="B1131" t="str">
            <v>MS</v>
          </cell>
          <cell r="C1131" t="str">
            <v>COXIM</v>
          </cell>
          <cell r="D1131" t="str">
            <v>500330</v>
          </cell>
          <cell r="F1131">
            <v>4908693132</v>
          </cell>
          <cell r="H1131">
            <v>2454346566</v>
          </cell>
        </row>
        <row r="1132">
          <cell r="A1132">
            <v>500348</v>
          </cell>
          <cell r="B1132" t="str">
            <v>MS</v>
          </cell>
          <cell r="C1132" t="str">
            <v>DOIS IRMÃOS DO BURITI</v>
          </cell>
          <cell r="D1132" t="str">
            <v>500348</v>
          </cell>
          <cell r="F1132">
            <v>33168604</v>
          </cell>
          <cell r="H1132">
            <v>16584302</v>
          </cell>
        </row>
        <row r="1133">
          <cell r="A1133">
            <v>500370</v>
          </cell>
          <cell r="B1133" t="str">
            <v>MS</v>
          </cell>
          <cell r="C1133" t="str">
            <v>DOURADOS</v>
          </cell>
          <cell r="D1133" t="str">
            <v>500370</v>
          </cell>
          <cell r="E1133">
            <v>440790</v>
          </cell>
          <cell r="F1133">
            <v>835541532</v>
          </cell>
          <cell r="G1133">
            <v>225780</v>
          </cell>
          <cell r="H1133">
            <v>520257577</v>
          </cell>
        </row>
        <row r="1134">
          <cell r="A1134">
            <v>500380</v>
          </cell>
          <cell r="B1134" t="str">
            <v>MS</v>
          </cell>
          <cell r="C1134" t="str">
            <v>FÁTIMA DO SUL</v>
          </cell>
          <cell r="D1134" t="str">
            <v>500380</v>
          </cell>
          <cell r="E1134">
            <v>182474</v>
          </cell>
          <cell r="F1134">
            <v>26898147</v>
          </cell>
          <cell r="G1134">
            <v>96581</v>
          </cell>
          <cell r="H1134">
            <v>14877579</v>
          </cell>
        </row>
        <row r="1135">
          <cell r="A1135">
            <v>500430</v>
          </cell>
          <cell r="B1135" t="str">
            <v>MS</v>
          </cell>
          <cell r="C1135" t="str">
            <v>IGUATEMI</v>
          </cell>
          <cell r="D1135" t="str">
            <v>500430</v>
          </cell>
          <cell r="F1135">
            <v>2124752</v>
          </cell>
          <cell r="H1135">
            <v>1062376</v>
          </cell>
        </row>
        <row r="1136">
          <cell r="A1136">
            <v>500450</v>
          </cell>
          <cell r="B1136" t="str">
            <v>MS</v>
          </cell>
          <cell r="C1136" t="str">
            <v>ITAPORÃ</v>
          </cell>
          <cell r="D1136" t="str">
            <v>500450</v>
          </cell>
          <cell r="E1136">
            <v>62620</v>
          </cell>
          <cell r="F1136">
            <v>31339280</v>
          </cell>
          <cell r="G1136">
            <v>25073</v>
          </cell>
          <cell r="H1136">
            <v>14371824</v>
          </cell>
        </row>
        <row r="1137">
          <cell r="A1137">
            <v>500460</v>
          </cell>
          <cell r="B1137" t="str">
            <v>MS</v>
          </cell>
          <cell r="C1137" t="str">
            <v>ITAQUIRAÍ</v>
          </cell>
          <cell r="D1137" t="str">
            <v>500460</v>
          </cell>
          <cell r="E1137">
            <v>51017</v>
          </cell>
          <cell r="F1137">
            <v>23472806</v>
          </cell>
          <cell r="H1137">
            <v>12528516</v>
          </cell>
        </row>
        <row r="1138">
          <cell r="A1138">
            <v>500480</v>
          </cell>
          <cell r="B1138" t="str">
            <v>MS</v>
          </cell>
          <cell r="C1138" t="str">
            <v>JAPORÃ</v>
          </cell>
          <cell r="D1138" t="str">
            <v>500480</v>
          </cell>
          <cell r="F1138">
            <v>8820</v>
          </cell>
          <cell r="H1138">
            <v>4410</v>
          </cell>
        </row>
        <row r="1139">
          <cell r="A1139">
            <v>500500</v>
          </cell>
          <cell r="B1139" t="str">
            <v>MS</v>
          </cell>
          <cell r="C1139" t="str">
            <v>JARDIM</v>
          </cell>
          <cell r="D1139" t="str">
            <v>500500</v>
          </cell>
          <cell r="F1139">
            <v>149469180</v>
          </cell>
          <cell r="H1139">
            <v>74734590</v>
          </cell>
        </row>
        <row r="1140">
          <cell r="A1140">
            <v>500515</v>
          </cell>
          <cell r="B1140" t="str">
            <v>MS</v>
          </cell>
          <cell r="C1140" t="str">
            <v>JUTI</v>
          </cell>
          <cell r="D1140" t="str">
            <v>500515</v>
          </cell>
          <cell r="F1140">
            <v>5658940</v>
          </cell>
          <cell r="H1140">
            <v>2829470</v>
          </cell>
        </row>
        <row r="1141">
          <cell r="A1141">
            <v>500525</v>
          </cell>
          <cell r="B1141" t="str">
            <v>MS</v>
          </cell>
          <cell r="C1141" t="str">
            <v>LAGUNA CARAPÃ</v>
          </cell>
          <cell r="D1141" t="str">
            <v>500525</v>
          </cell>
          <cell r="E1141">
            <v>37624</v>
          </cell>
          <cell r="F1141">
            <v>10887235</v>
          </cell>
          <cell r="G1141">
            <v>16882</v>
          </cell>
          <cell r="H1141">
            <v>5096936</v>
          </cell>
        </row>
        <row r="1142">
          <cell r="A1142">
            <v>500580</v>
          </cell>
          <cell r="B1142" t="str">
            <v>MS</v>
          </cell>
          <cell r="C1142" t="str">
            <v>NIOAQUE</v>
          </cell>
          <cell r="D1142" t="str">
            <v>500580</v>
          </cell>
          <cell r="F1142">
            <v>23228380</v>
          </cell>
          <cell r="H1142">
            <v>11614190</v>
          </cell>
        </row>
        <row r="1143">
          <cell r="A1143">
            <v>500620</v>
          </cell>
          <cell r="B1143" t="str">
            <v>MS</v>
          </cell>
          <cell r="C1143" t="str">
            <v>NOVA ANDRADINA</v>
          </cell>
          <cell r="D1143" t="str">
            <v>500620</v>
          </cell>
          <cell r="F1143">
            <v>21840</v>
          </cell>
          <cell r="H1143">
            <v>124890</v>
          </cell>
        </row>
        <row r="1144">
          <cell r="A1144">
            <v>500635</v>
          </cell>
          <cell r="B1144" t="str">
            <v>MS</v>
          </cell>
          <cell r="C1144" t="str">
            <v>PARANHOS</v>
          </cell>
          <cell r="D1144" t="str">
            <v>500635</v>
          </cell>
          <cell r="F1144">
            <v>0</v>
          </cell>
          <cell r="H1144">
            <v>0</v>
          </cell>
        </row>
        <row r="1145">
          <cell r="A1145">
            <v>500640</v>
          </cell>
          <cell r="B1145" t="str">
            <v>MS</v>
          </cell>
          <cell r="C1145" t="str">
            <v>PEDRO GOMES</v>
          </cell>
          <cell r="D1145" t="str">
            <v>500640</v>
          </cell>
          <cell r="F1145">
            <v>836948</v>
          </cell>
          <cell r="H1145">
            <v>418474</v>
          </cell>
        </row>
        <row r="1146">
          <cell r="A1146">
            <v>500660</v>
          </cell>
          <cell r="B1146" t="str">
            <v>MS</v>
          </cell>
          <cell r="C1146" t="str">
            <v>PONTA PORÃ</v>
          </cell>
          <cell r="D1146" t="str">
            <v>500660</v>
          </cell>
          <cell r="E1146">
            <v>106118</v>
          </cell>
          <cell r="F1146">
            <v>332288600</v>
          </cell>
          <cell r="G1146">
            <v>57887</v>
          </cell>
          <cell r="H1146">
            <v>151744314</v>
          </cell>
        </row>
        <row r="1147">
          <cell r="A1147">
            <v>500690</v>
          </cell>
          <cell r="B1147" t="str">
            <v>MS</v>
          </cell>
          <cell r="C1147" t="str">
            <v>PORTO MURTINHO</v>
          </cell>
          <cell r="D1147" t="str">
            <v>500690</v>
          </cell>
          <cell r="E1147">
            <v>59981</v>
          </cell>
          <cell r="F1147">
            <v>13977895</v>
          </cell>
          <cell r="G1147">
            <v>31484</v>
          </cell>
          <cell r="H1147">
            <v>7446377</v>
          </cell>
        </row>
        <row r="1148">
          <cell r="A1148">
            <v>500769</v>
          </cell>
          <cell r="B1148" t="str">
            <v>MS</v>
          </cell>
          <cell r="C1148" t="str">
            <v>SÃO GABRIEL DO OESTE</v>
          </cell>
          <cell r="D1148" t="str">
            <v>500769</v>
          </cell>
          <cell r="F1148">
            <v>560000</v>
          </cell>
          <cell r="H1148">
            <v>280000</v>
          </cell>
        </row>
        <row r="1149">
          <cell r="A1149">
            <v>500795</v>
          </cell>
          <cell r="B1149" t="str">
            <v>MS</v>
          </cell>
          <cell r="C1149" t="str">
            <v>TACURU</v>
          </cell>
          <cell r="D1149" t="str">
            <v>500795</v>
          </cell>
          <cell r="E1149">
            <v>85118</v>
          </cell>
          <cell r="F1149">
            <v>15349696</v>
          </cell>
          <cell r="G1149">
            <v>52121</v>
          </cell>
          <cell r="H1149">
            <v>6521739</v>
          </cell>
        </row>
        <row r="1150">
          <cell r="A1150">
            <v>500797</v>
          </cell>
          <cell r="B1150" t="str">
            <v>MS</v>
          </cell>
          <cell r="C1150" t="str">
            <v>TAQUARUSSU</v>
          </cell>
          <cell r="D1150" t="str">
            <v>500797</v>
          </cell>
          <cell r="E1150">
            <v>22631</v>
          </cell>
          <cell r="F1150">
            <v>4744301</v>
          </cell>
          <cell r="G1150">
            <v>12621</v>
          </cell>
          <cell r="H1150">
            <v>2211210</v>
          </cell>
        </row>
        <row r="1151">
          <cell r="A1151">
            <v>310375</v>
          </cell>
          <cell r="B1151" t="str">
            <v>MG</v>
          </cell>
          <cell r="C1151" t="str">
            <v>ARAPORÃ</v>
          </cell>
          <cell r="D1151" t="str">
            <v>310375</v>
          </cell>
          <cell r="F1151">
            <v>2984240</v>
          </cell>
          <cell r="H1151">
            <v>1492120</v>
          </cell>
        </row>
        <row r="1152">
          <cell r="A1152">
            <v>310560</v>
          </cell>
          <cell r="B1152" t="str">
            <v>MG</v>
          </cell>
          <cell r="C1152" t="str">
            <v>BARBACENA</v>
          </cell>
          <cell r="D1152" t="str">
            <v>310560</v>
          </cell>
          <cell r="E1152">
            <v>1052696</v>
          </cell>
          <cell r="F1152">
            <v>126846190</v>
          </cell>
          <cell r="G1152">
            <v>605563</v>
          </cell>
          <cell r="H1152">
            <v>61270356</v>
          </cell>
        </row>
        <row r="1153">
          <cell r="A1153">
            <v>310910</v>
          </cell>
          <cell r="B1153" t="str">
            <v>MG</v>
          </cell>
          <cell r="C1153" t="str">
            <v>BUENO BRANDÃO</v>
          </cell>
          <cell r="D1153" t="str">
            <v>310910</v>
          </cell>
          <cell r="F1153">
            <v>0</v>
          </cell>
          <cell r="H1153">
            <v>0</v>
          </cell>
        </row>
        <row r="1154">
          <cell r="A1154">
            <v>310970</v>
          </cell>
          <cell r="B1154" t="str">
            <v>MG</v>
          </cell>
          <cell r="C1154" t="str">
            <v>CACHOEIRA DE MINAS</v>
          </cell>
          <cell r="D1154" t="str">
            <v>310970</v>
          </cell>
          <cell r="F1154">
            <v>2778776</v>
          </cell>
          <cell r="H1154">
            <v>1389388</v>
          </cell>
        </row>
        <row r="1155">
          <cell r="A1155">
            <v>312280</v>
          </cell>
          <cell r="B1155" t="str">
            <v>MG</v>
          </cell>
          <cell r="C1155" t="str">
            <v>DOM VIÇOSO</v>
          </cell>
          <cell r="D1155" t="str">
            <v>312280</v>
          </cell>
          <cell r="F1155">
            <v>14163240</v>
          </cell>
          <cell r="H1155">
            <v>7081620</v>
          </cell>
        </row>
        <row r="1156">
          <cell r="A1156">
            <v>313170</v>
          </cell>
          <cell r="B1156" t="str">
            <v>MG</v>
          </cell>
          <cell r="C1156" t="str">
            <v>ITABIRA</v>
          </cell>
          <cell r="D1156" t="str">
            <v>313170</v>
          </cell>
          <cell r="F1156">
            <v>2498132</v>
          </cell>
          <cell r="H1156">
            <v>1249066</v>
          </cell>
        </row>
        <row r="1157">
          <cell r="A1157">
            <v>313505</v>
          </cell>
          <cell r="B1157" t="str">
            <v>MG</v>
          </cell>
          <cell r="C1157" t="str">
            <v>JAÍBA</v>
          </cell>
          <cell r="D1157" t="str">
            <v>313505</v>
          </cell>
          <cell r="F1157">
            <v>418264</v>
          </cell>
          <cell r="H1157">
            <v>209132</v>
          </cell>
        </row>
        <row r="1158">
          <cell r="A1158">
            <v>314090</v>
          </cell>
          <cell r="B1158" t="str">
            <v>MG</v>
          </cell>
          <cell r="C1158" t="str">
            <v>MATIPÓ</v>
          </cell>
          <cell r="D1158" t="str">
            <v>314090</v>
          </cell>
          <cell r="F1158">
            <v>2455348</v>
          </cell>
          <cell r="H1158">
            <v>1227674</v>
          </cell>
        </row>
        <row r="1159">
          <cell r="A1159">
            <v>314200</v>
          </cell>
          <cell r="B1159" t="str">
            <v>MG</v>
          </cell>
          <cell r="C1159" t="str">
            <v>MIRABELA</v>
          </cell>
          <cell r="D1159" t="str">
            <v>314200</v>
          </cell>
          <cell r="F1159">
            <v>267988</v>
          </cell>
          <cell r="H1159">
            <v>133994</v>
          </cell>
        </row>
        <row r="1160">
          <cell r="A1160">
            <v>314587</v>
          </cell>
          <cell r="B1160" t="str">
            <v>MG</v>
          </cell>
          <cell r="C1160" t="str">
            <v>ORIZÂNIA</v>
          </cell>
          <cell r="D1160" t="str">
            <v>314587</v>
          </cell>
          <cell r="F1160">
            <v>13232380</v>
          </cell>
          <cell r="H1160">
            <v>6616190</v>
          </cell>
        </row>
        <row r="1161">
          <cell r="A1161">
            <v>314910</v>
          </cell>
          <cell r="B1161" t="str">
            <v>MG</v>
          </cell>
          <cell r="C1161" t="str">
            <v>PEDRALVA</v>
          </cell>
          <cell r="D1161" t="str">
            <v>314910</v>
          </cell>
          <cell r="E1161">
            <v>154197</v>
          </cell>
          <cell r="F1161">
            <v>31232008</v>
          </cell>
          <cell r="G1161">
            <v>99126</v>
          </cell>
          <cell r="H1161">
            <v>16783126</v>
          </cell>
        </row>
        <row r="1162">
          <cell r="A1162">
            <v>315080</v>
          </cell>
          <cell r="B1162" t="str">
            <v>MG</v>
          </cell>
          <cell r="C1162" t="str">
            <v>PIRANGA</v>
          </cell>
          <cell r="D1162" t="str">
            <v>315080</v>
          </cell>
          <cell r="F1162">
            <v>94248</v>
          </cell>
          <cell r="H1162">
            <v>47124</v>
          </cell>
        </row>
        <row r="1163">
          <cell r="A1163">
            <v>315370</v>
          </cell>
          <cell r="B1163" t="str">
            <v>MG</v>
          </cell>
          <cell r="C1163" t="str">
            <v>QUARTEL GERAL</v>
          </cell>
          <cell r="D1163" t="str">
            <v>315370</v>
          </cell>
          <cell r="F1163">
            <v>26174596</v>
          </cell>
          <cell r="H1163">
            <v>13087298</v>
          </cell>
        </row>
        <row r="1164">
          <cell r="A1164">
            <v>315960</v>
          </cell>
          <cell r="B1164" t="str">
            <v>MG</v>
          </cell>
          <cell r="C1164" t="str">
            <v>SANTA RITA DO SAPUCAÍ</v>
          </cell>
          <cell r="D1164" t="str">
            <v>315960</v>
          </cell>
          <cell r="F1164">
            <v>100813384</v>
          </cell>
          <cell r="H1164">
            <v>50406692</v>
          </cell>
        </row>
        <row r="1165">
          <cell r="A1165">
            <v>316370</v>
          </cell>
          <cell r="B1165" t="str">
            <v>MG</v>
          </cell>
          <cell r="C1165" t="str">
            <v>SÃO LOURENÇO</v>
          </cell>
          <cell r="D1165" t="str">
            <v>316370</v>
          </cell>
          <cell r="F1165">
            <v>128876916</v>
          </cell>
          <cell r="H1165">
            <v>64438458</v>
          </cell>
        </row>
        <row r="1166">
          <cell r="A1166">
            <v>316720</v>
          </cell>
          <cell r="B1166" t="str">
            <v>MG</v>
          </cell>
          <cell r="C1166" t="str">
            <v>SETE LAGOAS</v>
          </cell>
          <cell r="D1166" t="str">
            <v>316720</v>
          </cell>
          <cell r="F1166">
            <v>11565960</v>
          </cell>
          <cell r="H1166">
            <v>5782980</v>
          </cell>
        </row>
        <row r="1167">
          <cell r="A1167">
            <v>317020</v>
          </cell>
          <cell r="B1167" t="str">
            <v>MG</v>
          </cell>
          <cell r="C1167" t="str">
            <v>UBERLÂNDIA</v>
          </cell>
          <cell r="D1167" t="str">
            <v>317020</v>
          </cell>
          <cell r="F1167">
            <v>685076</v>
          </cell>
          <cell r="H1167">
            <v>342538</v>
          </cell>
        </row>
        <row r="1168">
          <cell r="A1168">
            <v>150010</v>
          </cell>
          <cell r="B1168" t="str">
            <v>PA</v>
          </cell>
          <cell r="C1168" t="str">
            <v>ABAETETUBA</v>
          </cell>
          <cell r="D1168" t="str">
            <v>150010</v>
          </cell>
          <cell r="F1168">
            <v>120388772</v>
          </cell>
          <cell r="H1168">
            <v>60194386</v>
          </cell>
        </row>
        <row r="1169">
          <cell r="A1169">
            <v>150013</v>
          </cell>
          <cell r="B1169" t="str">
            <v>PA</v>
          </cell>
          <cell r="C1169" t="str">
            <v>ABEL FIGUEIREDO</v>
          </cell>
          <cell r="D1169" t="str">
            <v>150013</v>
          </cell>
          <cell r="F1169">
            <v>2313192</v>
          </cell>
          <cell r="H1169">
            <v>1156596</v>
          </cell>
        </row>
        <row r="1170">
          <cell r="A1170">
            <v>150020</v>
          </cell>
          <cell r="B1170" t="str">
            <v>PA</v>
          </cell>
          <cell r="C1170" t="str">
            <v>ACARÁ</v>
          </cell>
          <cell r="D1170" t="str">
            <v>150020</v>
          </cell>
          <cell r="F1170">
            <v>5102496</v>
          </cell>
          <cell r="H1170">
            <v>2551248</v>
          </cell>
        </row>
        <row r="1171">
          <cell r="A1171">
            <v>150030</v>
          </cell>
          <cell r="B1171" t="str">
            <v>PA</v>
          </cell>
          <cell r="C1171" t="str">
            <v>AFUÁ</v>
          </cell>
          <cell r="D1171" t="str">
            <v>150030</v>
          </cell>
          <cell r="F1171">
            <v>0</v>
          </cell>
          <cell r="H1171">
            <v>0</v>
          </cell>
        </row>
        <row r="1172">
          <cell r="A1172">
            <v>150034</v>
          </cell>
          <cell r="B1172" t="str">
            <v>PA</v>
          </cell>
          <cell r="C1172" t="str">
            <v>ÁGUA AZUL DO NORTE</v>
          </cell>
          <cell r="D1172" t="str">
            <v>150034</v>
          </cell>
          <cell r="F1172">
            <v>20869100</v>
          </cell>
          <cell r="H1172">
            <v>10434550</v>
          </cell>
        </row>
        <row r="1173">
          <cell r="A1173">
            <v>150050</v>
          </cell>
          <cell r="B1173" t="str">
            <v>PA</v>
          </cell>
          <cell r="C1173" t="str">
            <v>ALMEIRIM</v>
          </cell>
          <cell r="D1173" t="str">
            <v>150050</v>
          </cell>
          <cell r="E1173">
            <v>122498</v>
          </cell>
          <cell r="F1173">
            <v>29484221</v>
          </cell>
          <cell r="G1173">
            <v>54018</v>
          </cell>
          <cell r="H1173">
            <v>15263331</v>
          </cell>
        </row>
        <row r="1174">
          <cell r="A1174">
            <v>150060</v>
          </cell>
          <cell r="B1174" t="str">
            <v>PA</v>
          </cell>
          <cell r="C1174" t="str">
            <v>ALTAMIRA</v>
          </cell>
          <cell r="D1174" t="str">
            <v>150060</v>
          </cell>
          <cell r="E1174">
            <v>66548</v>
          </cell>
          <cell r="F1174">
            <v>12201125</v>
          </cell>
          <cell r="G1174">
            <v>40263</v>
          </cell>
          <cell r="H1174">
            <v>5417509</v>
          </cell>
        </row>
        <row r="1175">
          <cell r="A1175">
            <v>150080</v>
          </cell>
          <cell r="B1175" t="str">
            <v>PA</v>
          </cell>
          <cell r="C1175" t="str">
            <v>ANANINDEUA</v>
          </cell>
          <cell r="D1175" t="str">
            <v>150080</v>
          </cell>
          <cell r="E1175">
            <v>42778</v>
          </cell>
          <cell r="F1175">
            <v>358258486</v>
          </cell>
          <cell r="G1175">
            <v>14448</v>
          </cell>
          <cell r="H1175">
            <v>172192127</v>
          </cell>
        </row>
        <row r="1176">
          <cell r="A1176">
            <v>150085</v>
          </cell>
          <cell r="B1176" t="str">
            <v>PA</v>
          </cell>
          <cell r="C1176" t="str">
            <v>ANAPU</v>
          </cell>
          <cell r="D1176" t="str">
            <v>150085</v>
          </cell>
          <cell r="E1176">
            <v>16164</v>
          </cell>
          <cell r="F1176">
            <v>88749321</v>
          </cell>
          <cell r="G1176">
            <v>5063</v>
          </cell>
          <cell r="H1176">
            <v>44383636</v>
          </cell>
        </row>
        <row r="1177">
          <cell r="A1177">
            <v>150100</v>
          </cell>
          <cell r="B1177" t="str">
            <v>PA</v>
          </cell>
          <cell r="C1177" t="str">
            <v>AVEIRO</v>
          </cell>
          <cell r="D1177" t="str">
            <v>150100</v>
          </cell>
          <cell r="F1177">
            <v>3612</v>
          </cell>
          <cell r="H1177">
            <v>1806</v>
          </cell>
        </row>
        <row r="1178">
          <cell r="A1178">
            <v>150120</v>
          </cell>
          <cell r="B1178" t="str">
            <v>PA</v>
          </cell>
          <cell r="C1178" t="str">
            <v>BAIÃO</v>
          </cell>
          <cell r="D1178" t="str">
            <v>150120</v>
          </cell>
          <cell r="F1178">
            <v>6903596</v>
          </cell>
          <cell r="H1178">
            <v>3451798</v>
          </cell>
        </row>
        <row r="1179">
          <cell r="A1179">
            <v>150125</v>
          </cell>
          <cell r="B1179" t="str">
            <v>PA</v>
          </cell>
          <cell r="C1179" t="str">
            <v>BANNACH</v>
          </cell>
          <cell r="D1179" t="str">
            <v>150125</v>
          </cell>
          <cell r="F1179">
            <v>33460</v>
          </cell>
          <cell r="H1179">
            <v>16730</v>
          </cell>
        </row>
        <row r="1180">
          <cell r="A1180">
            <v>150130</v>
          </cell>
          <cell r="B1180" t="str">
            <v>PA</v>
          </cell>
          <cell r="C1180" t="str">
            <v>BARCARENA</v>
          </cell>
          <cell r="D1180" t="str">
            <v>150130</v>
          </cell>
          <cell r="F1180">
            <v>76553064</v>
          </cell>
          <cell r="H1180">
            <v>38276532</v>
          </cell>
        </row>
        <row r="1181">
          <cell r="A1181">
            <v>150140</v>
          </cell>
          <cell r="B1181" t="str">
            <v>PA</v>
          </cell>
          <cell r="C1181" t="str">
            <v>BELÉM</v>
          </cell>
          <cell r="D1181" t="str">
            <v>150140</v>
          </cell>
          <cell r="E1181">
            <v>879544</v>
          </cell>
          <cell r="F1181">
            <v>6870002066</v>
          </cell>
          <cell r="G1181">
            <v>627825</v>
          </cell>
          <cell r="H1181">
            <v>3381616048</v>
          </cell>
        </row>
        <row r="1182">
          <cell r="A1182">
            <v>150145</v>
          </cell>
          <cell r="B1182" t="str">
            <v>PA</v>
          </cell>
          <cell r="C1182" t="str">
            <v>BELTERRA</v>
          </cell>
          <cell r="D1182" t="str">
            <v>150145</v>
          </cell>
          <cell r="E1182">
            <v>8160</v>
          </cell>
          <cell r="F1182">
            <v>18060391</v>
          </cell>
          <cell r="G1182">
            <v>1617</v>
          </cell>
          <cell r="H1182">
            <v>8991708</v>
          </cell>
        </row>
        <row r="1183">
          <cell r="A1183">
            <v>150150</v>
          </cell>
          <cell r="B1183" t="str">
            <v>PA</v>
          </cell>
          <cell r="C1183" t="str">
            <v>BENEVIDES</v>
          </cell>
          <cell r="D1183" t="str">
            <v>150150</v>
          </cell>
          <cell r="F1183">
            <v>17675095</v>
          </cell>
          <cell r="H1183">
            <v>8459021</v>
          </cell>
        </row>
        <row r="1184">
          <cell r="A1184">
            <v>150157</v>
          </cell>
          <cell r="B1184" t="str">
            <v>PA</v>
          </cell>
          <cell r="C1184" t="str">
            <v>BOM JESUS DO TOCANTINS</v>
          </cell>
          <cell r="D1184" t="str">
            <v>150157</v>
          </cell>
          <cell r="F1184">
            <v>478280152</v>
          </cell>
          <cell r="H1184">
            <v>239140076</v>
          </cell>
        </row>
        <row r="1185">
          <cell r="A1185">
            <v>150160</v>
          </cell>
          <cell r="B1185" t="str">
            <v>PA</v>
          </cell>
          <cell r="C1185" t="str">
            <v>BONITO</v>
          </cell>
          <cell r="D1185" t="str">
            <v>150160</v>
          </cell>
          <cell r="F1185">
            <v>64400</v>
          </cell>
          <cell r="H1185">
            <v>32200</v>
          </cell>
        </row>
        <row r="1186">
          <cell r="A1186">
            <v>150170</v>
          </cell>
          <cell r="B1186" t="str">
            <v>PA</v>
          </cell>
          <cell r="C1186" t="str">
            <v>BRAGANÇA</v>
          </cell>
          <cell r="D1186" t="str">
            <v>150170</v>
          </cell>
          <cell r="F1186">
            <v>3843084</v>
          </cell>
          <cell r="H1186">
            <v>1921542</v>
          </cell>
        </row>
        <row r="1187">
          <cell r="A1187">
            <v>150172</v>
          </cell>
          <cell r="B1187" t="str">
            <v>PA</v>
          </cell>
          <cell r="C1187" t="str">
            <v>BRASIL NOVO</v>
          </cell>
          <cell r="D1187" t="str">
            <v>150172</v>
          </cell>
          <cell r="F1187">
            <v>4703216</v>
          </cell>
          <cell r="H1187">
            <v>2351608</v>
          </cell>
        </row>
        <row r="1188">
          <cell r="A1188">
            <v>150175</v>
          </cell>
          <cell r="B1188" t="str">
            <v>PA</v>
          </cell>
          <cell r="C1188" t="str">
            <v>BREJO GRANDE DO ARAGUAIA</v>
          </cell>
          <cell r="D1188" t="str">
            <v>150175</v>
          </cell>
          <cell r="F1188">
            <v>29028720</v>
          </cell>
          <cell r="H1188">
            <v>14514360</v>
          </cell>
        </row>
        <row r="1189">
          <cell r="A1189">
            <v>150180</v>
          </cell>
          <cell r="B1189" t="str">
            <v>PA</v>
          </cell>
          <cell r="C1189" t="str">
            <v>BREVES</v>
          </cell>
          <cell r="D1189" t="str">
            <v>150180</v>
          </cell>
          <cell r="F1189">
            <v>697984</v>
          </cell>
          <cell r="H1189">
            <v>348992</v>
          </cell>
        </row>
        <row r="1190">
          <cell r="A1190">
            <v>150190</v>
          </cell>
          <cell r="B1190" t="str">
            <v>PA</v>
          </cell>
          <cell r="C1190" t="str">
            <v>BUJARU</v>
          </cell>
          <cell r="D1190" t="str">
            <v>150190</v>
          </cell>
          <cell r="E1190">
            <v>360</v>
          </cell>
          <cell r="F1190">
            <v>41438926</v>
          </cell>
          <cell r="G1190">
            <v>1166</v>
          </cell>
          <cell r="H1190">
            <v>20733431</v>
          </cell>
        </row>
        <row r="1191">
          <cell r="A1191">
            <v>150200</v>
          </cell>
          <cell r="B1191" t="str">
            <v>PA</v>
          </cell>
          <cell r="C1191" t="str">
            <v>CACHOEIRA DO ARARI</v>
          </cell>
          <cell r="D1191" t="str">
            <v>150200</v>
          </cell>
          <cell r="F1191">
            <v>2051672</v>
          </cell>
          <cell r="H1191">
            <v>1025836</v>
          </cell>
        </row>
        <row r="1192">
          <cell r="A1192">
            <v>150215</v>
          </cell>
          <cell r="B1192" t="str">
            <v>PA</v>
          </cell>
          <cell r="C1192" t="str">
            <v>CANAÃ DOS CARAJÁS</v>
          </cell>
          <cell r="D1192" t="str">
            <v>150215</v>
          </cell>
          <cell r="F1192">
            <v>66125276</v>
          </cell>
          <cell r="H1192">
            <v>33062638</v>
          </cell>
        </row>
        <row r="1193">
          <cell r="A1193">
            <v>150220</v>
          </cell>
          <cell r="B1193" t="str">
            <v>PA</v>
          </cell>
          <cell r="C1193" t="str">
            <v>CAPANEMA</v>
          </cell>
          <cell r="D1193" t="str">
            <v>150220</v>
          </cell>
          <cell r="E1193">
            <v>53266</v>
          </cell>
          <cell r="F1193">
            <v>8304060</v>
          </cell>
          <cell r="G1193">
            <v>40773</v>
          </cell>
          <cell r="H1193">
            <v>5115444</v>
          </cell>
        </row>
        <row r="1194">
          <cell r="A1194">
            <v>150240</v>
          </cell>
          <cell r="B1194" t="str">
            <v>PA</v>
          </cell>
          <cell r="C1194" t="str">
            <v>CASTANHAL</v>
          </cell>
          <cell r="D1194" t="str">
            <v>150240</v>
          </cell>
          <cell r="E1194">
            <v>168556</v>
          </cell>
          <cell r="F1194">
            <v>63507024</v>
          </cell>
          <cell r="G1194">
            <v>133674</v>
          </cell>
          <cell r="H1194">
            <v>31397453</v>
          </cell>
        </row>
        <row r="1195">
          <cell r="A1195">
            <v>150250</v>
          </cell>
          <cell r="B1195" t="str">
            <v>PA</v>
          </cell>
          <cell r="C1195" t="str">
            <v>CHAVES</v>
          </cell>
          <cell r="D1195" t="str">
            <v>150250</v>
          </cell>
          <cell r="F1195">
            <v>104524</v>
          </cell>
          <cell r="H1195">
            <v>52262</v>
          </cell>
        </row>
        <row r="1196">
          <cell r="A1196">
            <v>150260</v>
          </cell>
          <cell r="B1196" t="str">
            <v>PA</v>
          </cell>
          <cell r="C1196" t="str">
            <v>COLARES</v>
          </cell>
          <cell r="D1196" t="str">
            <v>150260</v>
          </cell>
          <cell r="F1196">
            <v>45326036</v>
          </cell>
          <cell r="H1196">
            <v>22663018</v>
          </cell>
        </row>
        <row r="1197">
          <cell r="A1197">
            <v>150270</v>
          </cell>
          <cell r="B1197" t="str">
            <v>PA</v>
          </cell>
          <cell r="C1197" t="str">
            <v>CONCEIÇÃO DO ARAGUAIA</v>
          </cell>
          <cell r="D1197" t="str">
            <v>150270</v>
          </cell>
          <cell r="E1197">
            <v>73133</v>
          </cell>
          <cell r="F1197">
            <v>152343878</v>
          </cell>
          <cell r="G1197">
            <v>18902</v>
          </cell>
          <cell r="H1197">
            <v>75849477</v>
          </cell>
        </row>
        <row r="1198">
          <cell r="A1198">
            <v>150276</v>
          </cell>
          <cell r="B1198" t="str">
            <v>PA</v>
          </cell>
          <cell r="C1198" t="str">
            <v>CUMARU DO NORTE</v>
          </cell>
          <cell r="D1198" t="str">
            <v>150276</v>
          </cell>
          <cell r="F1198">
            <v>809396</v>
          </cell>
          <cell r="H1198">
            <v>404698</v>
          </cell>
        </row>
        <row r="1199">
          <cell r="A1199">
            <v>150277</v>
          </cell>
          <cell r="B1199" t="str">
            <v>PA</v>
          </cell>
          <cell r="C1199" t="str">
            <v>CURIONÓPOLIS</v>
          </cell>
          <cell r="D1199" t="str">
            <v>150277</v>
          </cell>
          <cell r="F1199">
            <v>1813868</v>
          </cell>
          <cell r="H1199">
            <v>906934</v>
          </cell>
        </row>
        <row r="1200">
          <cell r="A1200">
            <v>150285</v>
          </cell>
          <cell r="B1200" t="str">
            <v>PA</v>
          </cell>
          <cell r="C1200" t="str">
            <v>CURUÁ</v>
          </cell>
          <cell r="D1200" t="str">
            <v>150285</v>
          </cell>
          <cell r="F1200">
            <v>21840784</v>
          </cell>
          <cell r="H1200">
            <v>10920392</v>
          </cell>
        </row>
        <row r="1201">
          <cell r="A1201">
            <v>150290</v>
          </cell>
          <cell r="B1201" t="str">
            <v>PA</v>
          </cell>
          <cell r="C1201" t="str">
            <v>CURUÇÁ</v>
          </cell>
          <cell r="D1201" t="str">
            <v>150290</v>
          </cell>
          <cell r="F1201">
            <v>17733028</v>
          </cell>
          <cell r="G1201">
            <v>2280</v>
          </cell>
          <cell r="H1201">
            <v>8912678</v>
          </cell>
        </row>
        <row r="1202">
          <cell r="A1202">
            <v>150293</v>
          </cell>
          <cell r="B1202" t="str">
            <v>PA</v>
          </cell>
          <cell r="C1202" t="str">
            <v>DOM ELISEU</v>
          </cell>
          <cell r="D1202" t="str">
            <v>150293</v>
          </cell>
          <cell r="E1202">
            <v>148077</v>
          </cell>
          <cell r="F1202">
            <v>4580291777</v>
          </cell>
          <cell r="G1202">
            <v>87902</v>
          </cell>
          <cell r="H1202">
            <v>2291297854</v>
          </cell>
        </row>
        <row r="1203">
          <cell r="A1203">
            <v>150295</v>
          </cell>
          <cell r="B1203" t="str">
            <v>PA</v>
          </cell>
          <cell r="C1203" t="str">
            <v>ELDORADO DOS CARAJÁS</v>
          </cell>
          <cell r="D1203" t="str">
            <v>150295</v>
          </cell>
          <cell r="E1203">
            <v>488</v>
          </cell>
          <cell r="F1203">
            <v>1906912</v>
          </cell>
          <cell r="H1203">
            <v>951748</v>
          </cell>
        </row>
        <row r="1204">
          <cell r="A1204">
            <v>150300</v>
          </cell>
          <cell r="B1204" t="str">
            <v>PA</v>
          </cell>
          <cell r="C1204" t="str">
            <v>FARO</v>
          </cell>
          <cell r="D1204" t="str">
            <v>150300</v>
          </cell>
          <cell r="E1204">
            <v>7991</v>
          </cell>
          <cell r="F1204">
            <v>7297480</v>
          </cell>
          <cell r="G1204">
            <v>2588</v>
          </cell>
          <cell r="H1204">
            <v>3077775</v>
          </cell>
        </row>
        <row r="1205">
          <cell r="A1205">
            <v>150304</v>
          </cell>
          <cell r="B1205" t="str">
            <v>PA</v>
          </cell>
          <cell r="C1205" t="str">
            <v>FLORESTA DO ARAGUAIA</v>
          </cell>
          <cell r="D1205" t="str">
            <v>150304</v>
          </cell>
          <cell r="E1205">
            <v>12325</v>
          </cell>
          <cell r="F1205">
            <v>13844569</v>
          </cell>
          <cell r="G1205">
            <v>18809</v>
          </cell>
          <cell r="H1205">
            <v>7175825</v>
          </cell>
        </row>
        <row r="1206">
          <cell r="A1206">
            <v>150307</v>
          </cell>
          <cell r="B1206" t="str">
            <v>PA</v>
          </cell>
          <cell r="C1206" t="str">
            <v>GARRAFÃO DO NORTE</v>
          </cell>
          <cell r="D1206" t="str">
            <v>150307</v>
          </cell>
          <cell r="F1206">
            <v>8108212</v>
          </cell>
          <cell r="H1206">
            <v>4054106</v>
          </cell>
        </row>
        <row r="1207">
          <cell r="A1207">
            <v>150309</v>
          </cell>
          <cell r="B1207" t="str">
            <v>PA</v>
          </cell>
          <cell r="C1207" t="str">
            <v>GOIANÉSIA DO PARÁ</v>
          </cell>
          <cell r="D1207" t="str">
            <v>150309</v>
          </cell>
          <cell r="F1207">
            <v>3178700</v>
          </cell>
          <cell r="H1207">
            <v>1589350</v>
          </cell>
        </row>
        <row r="1208">
          <cell r="A1208">
            <v>150320</v>
          </cell>
          <cell r="B1208" t="str">
            <v>PA</v>
          </cell>
          <cell r="C1208" t="str">
            <v>IGARAPÉ-AÇU</v>
          </cell>
          <cell r="D1208" t="str">
            <v>150320</v>
          </cell>
          <cell r="F1208">
            <v>42218649</v>
          </cell>
          <cell r="H1208">
            <v>20945312</v>
          </cell>
        </row>
        <row r="1209">
          <cell r="A1209">
            <v>150340</v>
          </cell>
          <cell r="B1209" t="str">
            <v>PA</v>
          </cell>
          <cell r="C1209" t="str">
            <v>INHANGAPI</v>
          </cell>
          <cell r="D1209" t="str">
            <v>150340</v>
          </cell>
          <cell r="E1209">
            <v>9461</v>
          </cell>
          <cell r="F1209">
            <v>12266525</v>
          </cell>
          <cell r="G1209">
            <v>3403</v>
          </cell>
          <cell r="H1209">
            <v>5665350</v>
          </cell>
        </row>
        <row r="1210">
          <cell r="A1210">
            <v>150345</v>
          </cell>
          <cell r="B1210" t="str">
            <v>PA</v>
          </cell>
          <cell r="C1210" t="str">
            <v>IPIXUNA DO PARÁ</v>
          </cell>
          <cell r="D1210" t="str">
            <v>150345</v>
          </cell>
          <cell r="F1210">
            <v>4292288</v>
          </cell>
          <cell r="H1210">
            <v>2146144</v>
          </cell>
        </row>
        <row r="1211">
          <cell r="A1211">
            <v>150350</v>
          </cell>
          <cell r="B1211" t="str">
            <v>PA</v>
          </cell>
          <cell r="C1211" t="str">
            <v>IRITUIA</v>
          </cell>
          <cell r="D1211" t="str">
            <v>150350</v>
          </cell>
          <cell r="F1211">
            <v>11320512</v>
          </cell>
          <cell r="H1211">
            <v>5660256</v>
          </cell>
        </row>
        <row r="1212">
          <cell r="A1212">
            <v>150360</v>
          </cell>
          <cell r="B1212" t="str">
            <v>PA</v>
          </cell>
          <cell r="C1212" t="str">
            <v>ITAITUBA</v>
          </cell>
          <cell r="D1212" t="str">
            <v>150360</v>
          </cell>
          <cell r="E1212">
            <v>1800</v>
          </cell>
          <cell r="F1212">
            <v>2048141</v>
          </cell>
          <cell r="G1212">
            <v>1070</v>
          </cell>
          <cell r="H1212">
            <v>1134000</v>
          </cell>
        </row>
        <row r="1213">
          <cell r="A1213">
            <v>150380</v>
          </cell>
          <cell r="B1213" t="str">
            <v>PA</v>
          </cell>
          <cell r="C1213" t="str">
            <v>JACUNDÁ</v>
          </cell>
          <cell r="D1213" t="str">
            <v>150380</v>
          </cell>
          <cell r="F1213">
            <v>130200</v>
          </cell>
          <cell r="H1213">
            <v>65100</v>
          </cell>
        </row>
        <row r="1214">
          <cell r="A1214">
            <v>150400</v>
          </cell>
          <cell r="B1214" t="str">
            <v>PA</v>
          </cell>
          <cell r="C1214" t="str">
            <v>LIMOEIRO DO AJURU</v>
          </cell>
          <cell r="D1214" t="str">
            <v>150400</v>
          </cell>
          <cell r="E1214">
            <v>6301</v>
          </cell>
          <cell r="F1214">
            <v>30117344</v>
          </cell>
          <cell r="G1214">
            <v>7239</v>
          </cell>
          <cell r="H1214">
            <v>14989790</v>
          </cell>
        </row>
        <row r="1215">
          <cell r="A1215">
            <v>150410</v>
          </cell>
          <cell r="B1215" t="str">
            <v>PA</v>
          </cell>
          <cell r="C1215" t="str">
            <v>MAGALHÃES BARATA</v>
          </cell>
          <cell r="D1215" t="str">
            <v>150410</v>
          </cell>
          <cell r="E1215">
            <v>225</v>
          </cell>
          <cell r="F1215">
            <v>331686</v>
          </cell>
          <cell r="H1215">
            <v>167524</v>
          </cell>
        </row>
        <row r="1216">
          <cell r="A1216">
            <v>150420</v>
          </cell>
          <cell r="B1216" t="str">
            <v>PA</v>
          </cell>
          <cell r="C1216" t="str">
            <v>MARABÁ</v>
          </cell>
          <cell r="D1216" t="str">
            <v>150420</v>
          </cell>
          <cell r="E1216">
            <v>213396</v>
          </cell>
          <cell r="F1216">
            <v>236269966</v>
          </cell>
          <cell r="G1216">
            <v>127204</v>
          </cell>
          <cell r="H1216">
            <v>118866553</v>
          </cell>
        </row>
        <row r="1217">
          <cell r="A1217">
            <v>150440</v>
          </cell>
          <cell r="B1217" t="str">
            <v>PA</v>
          </cell>
          <cell r="C1217" t="str">
            <v>MARAPANIM</v>
          </cell>
          <cell r="D1217" t="str">
            <v>150440</v>
          </cell>
          <cell r="F1217">
            <v>4609024</v>
          </cell>
          <cell r="H1217">
            <v>2304512</v>
          </cell>
        </row>
        <row r="1218">
          <cell r="A1218">
            <v>150442</v>
          </cell>
          <cell r="B1218" t="str">
            <v>PA</v>
          </cell>
          <cell r="C1218" t="str">
            <v>MARITUBA</v>
          </cell>
          <cell r="D1218" t="str">
            <v>150442</v>
          </cell>
          <cell r="E1218">
            <v>124990</v>
          </cell>
          <cell r="F1218">
            <v>13876960</v>
          </cell>
          <cell r="G1218">
            <v>95151</v>
          </cell>
          <cell r="H1218">
            <v>9321943</v>
          </cell>
        </row>
        <row r="1219">
          <cell r="A1219">
            <v>150450</v>
          </cell>
          <cell r="B1219" t="str">
            <v>PA</v>
          </cell>
          <cell r="C1219" t="str">
            <v>MELGAÇO</v>
          </cell>
          <cell r="D1219" t="str">
            <v>150450</v>
          </cell>
          <cell r="F1219">
            <v>7712880</v>
          </cell>
          <cell r="H1219">
            <v>3856440</v>
          </cell>
        </row>
        <row r="1220">
          <cell r="A1220">
            <v>150495</v>
          </cell>
          <cell r="B1220" t="str">
            <v>PA</v>
          </cell>
          <cell r="C1220" t="str">
            <v>NOVA ESPERANÇA DO PIRIÁ</v>
          </cell>
          <cell r="D1220" t="str">
            <v>150495</v>
          </cell>
          <cell r="F1220">
            <v>0</v>
          </cell>
          <cell r="H1220">
            <v>0</v>
          </cell>
        </row>
        <row r="1221">
          <cell r="A1221">
            <v>150503</v>
          </cell>
          <cell r="B1221" t="str">
            <v>PA</v>
          </cell>
          <cell r="C1221" t="str">
            <v>NOVO PROGRESSO</v>
          </cell>
          <cell r="D1221" t="str">
            <v>150503</v>
          </cell>
          <cell r="E1221">
            <v>43459</v>
          </cell>
          <cell r="F1221">
            <v>11019732</v>
          </cell>
          <cell r="G1221">
            <v>16920</v>
          </cell>
          <cell r="H1221">
            <v>7141025</v>
          </cell>
        </row>
        <row r="1222">
          <cell r="A1222">
            <v>150540</v>
          </cell>
          <cell r="B1222" t="str">
            <v>PA</v>
          </cell>
          <cell r="C1222" t="str">
            <v>OURÉM</v>
          </cell>
          <cell r="D1222" t="str">
            <v>150540</v>
          </cell>
          <cell r="F1222">
            <v>22833020</v>
          </cell>
          <cell r="H1222">
            <v>11416510</v>
          </cell>
        </row>
        <row r="1223">
          <cell r="A1223">
            <v>150543</v>
          </cell>
          <cell r="B1223" t="str">
            <v>PA</v>
          </cell>
          <cell r="C1223" t="str">
            <v>OURILÂNDIA DO NORTE</v>
          </cell>
          <cell r="D1223" t="str">
            <v>150543</v>
          </cell>
          <cell r="F1223">
            <v>29791272</v>
          </cell>
          <cell r="G1223">
            <v>8946</v>
          </cell>
          <cell r="H1223">
            <v>21570811</v>
          </cell>
        </row>
        <row r="1224">
          <cell r="A1224">
            <v>150548</v>
          </cell>
          <cell r="B1224" t="str">
            <v>PA</v>
          </cell>
          <cell r="C1224" t="str">
            <v>PACAJÁ</v>
          </cell>
          <cell r="D1224" t="str">
            <v>150548</v>
          </cell>
          <cell r="F1224">
            <v>712432</v>
          </cell>
          <cell r="H1224">
            <v>356216</v>
          </cell>
        </row>
        <row r="1225">
          <cell r="A1225">
            <v>150550</v>
          </cell>
          <cell r="B1225" t="str">
            <v>PA</v>
          </cell>
          <cell r="C1225" t="str">
            <v>PARAGOMINAS</v>
          </cell>
          <cell r="D1225" t="str">
            <v>150550</v>
          </cell>
          <cell r="E1225">
            <v>71921</v>
          </cell>
          <cell r="F1225">
            <v>67117057</v>
          </cell>
          <cell r="G1225">
            <v>36781</v>
          </cell>
          <cell r="H1225">
            <v>33324471</v>
          </cell>
        </row>
        <row r="1226">
          <cell r="A1226">
            <v>150553</v>
          </cell>
          <cell r="B1226" t="str">
            <v>PA</v>
          </cell>
          <cell r="C1226" t="str">
            <v>PARAUAPEBAS</v>
          </cell>
          <cell r="D1226" t="str">
            <v>150553</v>
          </cell>
          <cell r="E1226">
            <v>67705</v>
          </cell>
          <cell r="F1226">
            <v>52352115</v>
          </cell>
          <cell r="G1226">
            <v>45032</v>
          </cell>
          <cell r="H1226">
            <v>26329998</v>
          </cell>
        </row>
        <row r="1227">
          <cell r="A1227">
            <v>150555</v>
          </cell>
          <cell r="B1227" t="str">
            <v>PA</v>
          </cell>
          <cell r="C1227" t="str">
            <v>PAU D'ARCO</v>
          </cell>
          <cell r="D1227" t="str">
            <v>150555</v>
          </cell>
          <cell r="E1227">
            <v>10249</v>
          </cell>
          <cell r="F1227">
            <v>3398808</v>
          </cell>
          <cell r="G1227">
            <v>9165</v>
          </cell>
          <cell r="H1227">
            <v>1887208</v>
          </cell>
        </row>
        <row r="1228">
          <cell r="A1228">
            <v>150563</v>
          </cell>
          <cell r="B1228" t="str">
            <v>PA</v>
          </cell>
          <cell r="C1228" t="str">
            <v>PIÇARRA</v>
          </cell>
          <cell r="D1228" t="str">
            <v>150563</v>
          </cell>
          <cell r="E1228">
            <v>12916</v>
          </cell>
          <cell r="F1228">
            <v>3466431</v>
          </cell>
          <cell r="G1228">
            <v>12073</v>
          </cell>
          <cell r="H1228">
            <v>2247021</v>
          </cell>
        </row>
        <row r="1229">
          <cell r="A1229">
            <v>150610</v>
          </cell>
          <cell r="B1229" t="str">
            <v>PA</v>
          </cell>
          <cell r="C1229" t="str">
            <v>PRIMAVERA</v>
          </cell>
          <cell r="D1229" t="str">
            <v>150610</v>
          </cell>
          <cell r="E1229">
            <v>2554</v>
          </cell>
          <cell r="F1229">
            <v>3731370</v>
          </cell>
          <cell r="G1229">
            <v>3122</v>
          </cell>
          <cell r="H1229">
            <v>1895961</v>
          </cell>
        </row>
        <row r="1230">
          <cell r="A1230">
            <v>150613</v>
          </cell>
          <cell r="B1230" t="str">
            <v>PA</v>
          </cell>
          <cell r="C1230" t="str">
            <v>REDENÇÃO</v>
          </cell>
          <cell r="D1230" t="str">
            <v>150613</v>
          </cell>
          <cell r="E1230">
            <v>71522</v>
          </cell>
          <cell r="F1230">
            <v>24898098</v>
          </cell>
          <cell r="G1230">
            <v>51277</v>
          </cell>
          <cell r="H1230">
            <v>12221691</v>
          </cell>
        </row>
        <row r="1231">
          <cell r="A1231">
            <v>150616</v>
          </cell>
          <cell r="B1231" t="str">
            <v>PA</v>
          </cell>
          <cell r="C1231" t="str">
            <v>RIO MARIA</v>
          </cell>
          <cell r="D1231" t="str">
            <v>150616</v>
          </cell>
          <cell r="E1231">
            <v>41150</v>
          </cell>
          <cell r="F1231">
            <v>17093469</v>
          </cell>
          <cell r="G1231">
            <v>15513</v>
          </cell>
          <cell r="H1231">
            <v>8954514</v>
          </cell>
        </row>
        <row r="1232">
          <cell r="A1232">
            <v>150618</v>
          </cell>
          <cell r="B1232" t="str">
            <v>PA</v>
          </cell>
          <cell r="C1232" t="str">
            <v>RONDON DO PARÁ</v>
          </cell>
          <cell r="D1232" t="str">
            <v>150618</v>
          </cell>
          <cell r="F1232">
            <v>1438752</v>
          </cell>
          <cell r="H1232">
            <v>719376</v>
          </cell>
        </row>
        <row r="1233">
          <cell r="A1233">
            <v>150635</v>
          </cell>
          <cell r="B1233" t="str">
            <v>PA</v>
          </cell>
          <cell r="C1233" t="str">
            <v>SANTA BÁRBARA DO PARÁ</v>
          </cell>
          <cell r="D1233" t="str">
            <v>150635</v>
          </cell>
          <cell r="F1233">
            <v>1895040</v>
          </cell>
          <cell r="H1233">
            <v>947520</v>
          </cell>
        </row>
        <row r="1234">
          <cell r="A1234">
            <v>150650</v>
          </cell>
          <cell r="B1234" t="str">
            <v>PA</v>
          </cell>
          <cell r="C1234" t="str">
            <v>SANTA IZABEL DO PARÁ</v>
          </cell>
          <cell r="D1234" t="str">
            <v>150650</v>
          </cell>
          <cell r="F1234">
            <v>10934392</v>
          </cell>
          <cell r="H1234">
            <v>5467196</v>
          </cell>
        </row>
        <row r="1235">
          <cell r="A1235">
            <v>150655</v>
          </cell>
          <cell r="B1235" t="str">
            <v>PA</v>
          </cell>
          <cell r="C1235" t="str">
            <v>SANTA LUZIA DO PARÁ</v>
          </cell>
          <cell r="D1235" t="str">
            <v>150655</v>
          </cell>
          <cell r="F1235">
            <v>955780</v>
          </cell>
          <cell r="H1235">
            <v>477890</v>
          </cell>
        </row>
        <row r="1236">
          <cell r="A1236">
            <v>150658</v>
          </cell>
          <cell r="B1236" t="str">
            <v>PA</v>
          </cell>
          <cell r="C1236" t="str">
            <v>SANTA MARIA DAS BARREIRAS</v>
          </cell>
          <cell r="D1236" t="str">
            <v>150658</v>
          </cell>
          <cell r="F1236">
            <v>6428380</v>
          </cell>
          <cell r="H1236">
            <v>3214190</v>
          </cell>
        </row>
        <row r="1237">
          <cell r="A1237">
            <v>150670</v>
          </cell>
          <cell r="B1237" t="str">
            <v>PA</v>
          </cell>
          <cell r="C1237" t="str">
            <v>SANTANA DO ARAGUAIA</v>
          </cell>
          <cell r="D1237" t="str">
            <v>150670</v>
          </cell>
          <cell r="E1237">
            <v>104118</v>
          </cell>
          <cell r="F1237">
            <v>50265235</v>
          </cell>
          <cell r="G1237">
            <v>61308</v>
          </cell>
          <cell r="H1237">
            <v>25672023</v>
          </cell>
        </row>
        <row r="1238">
          <cell r="A1238">
            <v>150680</v>
          </cell>
          <cell r="B1238" t="str">
            <v>PA</v>
          </cell>
          <cell r="C1238" t="str">
            <v>SANTARÉM</v>
          </cell>
          <cell r="D1238" t="str">
            <v>150680</v>
          </cell>
          <cell r="F1238">
            <v>539919773</v>
          </cell>
          <cell r="H1238">
            <v>264603197</v>
          </cell>
        </row>
        <row r="1239">
          <cell r="A1239">
            <v>150690</v>
          </cell>
          <cell r="B1239" t="str">
            <v>PA</v>
          </cell>
          <cell r="C1239" t="str">
            <v>SANTARÉM NOVO</v>
          </cell>
          <cell r="D1239" t="str">
            <v>150690</v>
          </cell>
          <cell r="F1239">
            <v>5533528</v>
          </cell>
          <cell r="H1239">
            <v>2766764</v>
          </cell>
        </row>
        <row r="1240">
          <cell r="A1240">
            <v>150715</v>
          </cell>
          <cell r="B1240" t="str">
            <v>PA</v>
          </cell>
          <cell r="C1240" t="str">
            <v>SÃO DOMINGOS DO ARAGUAIA</v>
          </cell>
          <cell r="D1240" t="str">
            <v>150715</v>
          </cell>
          <cell r="F1240">
            <v>6428184</v>
          </cell>
          <cell r="H1240">
            <v>3214092</v>
          </cell>
        </row>
        <row r="1241">
          <cell r="A1241">
            <v>150720</v>
          </cell>
          <cell r="B1241" t="str">
            <v>PA</v>
          </cell>
          <cell r="C1241" t="str">
            <v>SÃO DOMINGOS DO CAPIM</v>
          </cell>
          <cell r="D1241" t="str">
            <v>150720</v>
          </cell>
          <cell r="F1241">
            <v>5377039</v>
          </cell>
          <cell r="H1241">
            <v>2598288</v>
          </cell>
        </row>
        <row r="1242">
          <cell r="A1242">
            <v>150730</v>
          </cell>
          <cell r="B1242" t="str">
            <v>PA</v>
          </cell>
          <cell r="C1242" t="str">
            <v>SÃO FÉLIX DO XINGU</v>
          </cell>
          <cell r="D1242" t="str">
            <v>150730</v>
          </cell>
          <cell r="F1242">
            <v>10755780</v>
          </cell>
          <cell r="H1242">
            <v>5377890</v>
          </cell>
        </row>
        <row r="1243">
          <cell r="A1243">
            <v>150740</v>
          </cell>
          <cell r="B1243" t="str">
            <v>PA</v>
          </cell>
          <cell r="C1243" t="str">
            <v>SÃO FRANCISCO DO PARÁ</v>
          </cell>
          <cell r="D1243" t="str">
            <v>150740</v>
          </cell>
          <cell r="E1243">
            <v>300</v>
          </cell>
          <cell r="F1243">
            <v>489735</v>
          </cell>
          <cell r="H1243">
            <v>219907</v>
          </cell>
        </row>
        <row r="1244">
          <cell r="A1244">
            <v>150745</v>
          </cell>
          <cell r="B1244" t="str">
            <v>PA</v>
          </cell>
          <cell r="C1244" t="str">
            <v>SÃO GERALDO DO ARAGUAIA</v>
          </cell>
          <cell r="D1244" t="str">
            <v>150745</v>
          </cell>
          <cell r="E1244">
            <v>28136</v>
          </cell>
          <cell r="F1244">
            <v>8960065</v>
          </cell>
          <cell r="G1244">
            <v>13341</v>
          </cell>
          <cell r="H1244">
            <v>4269008</v>
          </cell>
        </row>
        <row r="1245">
          <cell r="A1245">
            <v>150746</v>
          </cell>
          <cell r="B1245" t="str">
            <v>PA</v>
          </cell>
          <cell r="C1245" t="str">
            <v>SÃO JOÃO DA PONTA</v>
          </cell>
          <cell r="D1245" t="str">
            <v>150746</v>
          </cell>
          <cell r="F1245">
            <v>373908</v>
          </cell>
          <cell r="H1245">
            <v>158520</v>
          </cell>
        </row>
        <row r="1246">
          <cell r="A1246">
            <v>150770</v>
          </cell>
          <cell r="B1246" t="str">
            <v>PA</v>
          </cell>
          <cell r="C1246" t="str">
            <v>SÃO SEBASTIÃO DA BOA VISTA</v>
          </cell>
          <cell r="D1246" t="str">
            <v>150770</v>
          </cell>
          <cell r="E1246">
            <v>14671</v>
          </cell>
          <cell r="F1246">
            <v>42231201</v>
          </cell>
          <cell r="G1246">
            <v>120</v>
          </cell>
          <cell r="H1246">
            <v>21963170</v>
          </cell>
        </row>
        <row r="1247">
          <cell r="A1247">
            <v>150775</v>
          </cell>
          <cell r="B1247" t="str">
            <v>PA</v>
          </cell>
          <cell r="C1247" t="str">
            <v>SAPUCAIA</v>
          </cell>
          <cell r="D1247" t="str">
            <v>150775</v>
          </cell>
          <cell r="E1247">
            <v>1505</v>
          </cell>
          <cell r="F1247">
            <v>261877</v>
          </cell>
          <cell r="G1247">
            <v>1481</v>
          </cell>
          <cell r="H1247">
            <v>107567</v>
          </cell>
        </row>
        <row r="1248">
          <cell r="A1248">
            <v>150780</v>
          </cell>
          <cell r="B1248" t="str">
            <v>PA</v>
          </cell>
          <cell r="C1248" t="str">
            <v>SENADOR JOSÉ PORFÍRIO</v>
          </cell>
          <cell r="D1248" t="str">
            <v>150780</v>
          </cell>
          <cell r="F1248">
            <v>1979712</v>
          </cell>
          <cell r="H1248">
            <v>989856</v>
          </cell>
        </row>
        <row r="1249">
          <cell r="A1249">
            <v>150790</v>
          </cell>
          <cell r="B1249" t="str">
            <v>PA</v>
          </cell>
          <cell r="C1249" t="str">
            <v>SOURE</v>
          </cell>
          <cell r="D1249" t="str">
            <v>150790</v>
          </cell>
          <cell r="F1249">
            <v>7370356</v>
          </cell>
          <cell r="H1249">
            <v>3685178</v>
          </cell>
        </row>
        <row r="1250">
          <cell r="A1250">
            <v>150795</v>
          </cell>
          <cell r="B1250" t="str">
            <v>PA</v>
          </cell>
          <cell r="C1250" t="str">
            <v>TAILÂNDIA</v>
          </cell>
          <cell r="D1250" t="str">
            <v>150795</v>
          </cell>
          <cell r="E1250">
            <v>479199</v>
          </cell>
          <cell r="F1250">
            <v>14322633</v>
          </cell>
          <cell r="G1250">
            <v>255383</v>
          </cell>
          <cell r="H1250">
            <v>6752438</v>
          </cell>
        </row>
        <row r="1251">
          <cell r="A1251">
            <v>150796</v>
          </cell>
          <cell r="B1251" t="str">
            <v>PA</v>
          </cell>
          <cell r="C1251" t="str">
            <v>TERRA ALTA</v>
          </cell>
          <cell r="D1251" t="str">
            <v>150796</v>
          </cell>
          <cell r="F1251">
            <v>2434880</v>
          </cell>
          <cell r="H1251">
            <v>1217440</v>
          </cell>
        </row>
        <row r="1252">
          <cell r="A1252">
            <v>150803</v>
          </cell>
          <cell r="B1252" t="str">
            <v>PA</v>
          </cell>
          <cell r="C1252" t="str">
            <v>TRACUATEUA</v>
          </cell>
          <cell r="D1252" t="str">
            <v>150803</v>
          </cell>
          <cell r="F1252">
            <v>1926036</v>
          </cell>
          <cell r="H1252">
            <v>963018</v>
          </cell>
        </row>
        <row r="1253">
          <cell r="A1253">
            <v>150808</v>
          </cell>
          <cell r="B1253" t="str">
            <v>PA</v>
          </cell>
          <cell r="C1253" t="str">
            <v>TUCUMÃ</v>
          </cell>
          <cell r="D1253" t="str">
            <v>150808</v>
          </cell>
          <cell r="E1253">
            <v>2546</v>
          </cell>
          <cell r="F1253">
            <v>50511492</v>
          </cell>
          <cell r="H1253">
            <v>25250946</v>
          </cell>
        </row>
        <row r="1254">
          <cell r="A1254">
            <v>150812</v>
          </cell>
          <cell r="B1254" t="str">
            <v>PA</v>
          </cell>
          <cell r="C1254" t="str">
            <v>ULIANÓPOLIS</v>
          </cell>
          <cell r="D1254" t="str">
            <v>150812</v>
          </cell>
          <cell r="E1254">
            <v>39</v>
          </cell>
          <cell r="F1254">
            <v>12915481</v>
          </cell>
          <cell r="G1254">
            <v>6</v>
          </cell>
          <cell r="H1254">
            <v>6457380</v>
          </cell>
        </row>
        <row r="1255">
          <cell r="A1255">
            <v>150815</v>
          </cell>
          <cell r="B1255" t="str">
            <v>PA</v>
          </cell>
          <cell r="C1255" t="str">
            <v>URUARÁ</v>
          </cell>
          <cell r="D1255" t="str">
            <v>150815</v>
          </cell>
          <cell r="E1255">
            <v>1669</v>
          </cell>
          <cell r="F1255">
            <v>2540318</v>
          </cell>
          <cell r="H1255">
            <v>986744</v>
          </cell>
        </row>
        <row r="1256">
          <cell r="A1256">
            <v>150830</v>
          </cell>
          <cell r="B1256" t="str">
            <v>PA</v>
          </cell>
          <cell r="C1256" t="str">
            <v>VISEU</v>
          </cell>
          <cell r="D1256" t="str">
            <v>150830</v>
          </cell>
          <cell r="F1256">
            <v>7761740</v>
          </cell>
          <cell r="H1256">
            <v>3880870</v>
          </cell>
        </row>
        <row r="1257">
          <cell r="A1257">
            <v>150835</v>
          </cell>
          <cell r="B1257" t="str">
            <v>PA</v>
          </cell>
          <cell r="C1257" t="str">
            <v>VITÓRIA DO XINGU</v>
          </cell>
          <cell r="D1257" t="str">
            <v>150835</v>
          </cell>
          <cell r="E1257">
            <v>8842</v>
          </cell>
          <cell r="F1257">
            <v>52648316</v>
          </cell>
          <cell r="G1257">
            <v>4433</v>
          </cell>
          <cell r="H1257">
            <v>25077960</v>
          </cell>
        </row>
        <row r="1258">
          <cell r="A1258">
            <v>150840</v>
          </cell>
          <cell r="B1258" t="str">
            <v>PA</v>
          </cell>
          <cell r="C1258" t="str">
            <v>XINGUARA</v>
          </cell>
          <cell r="D1258" t="str">
            <v>150840</v>
          </cell>
          <cell r="E1258">
            <v>121664</v>
          </cell>
          <cell r="F1258">
            <v>24327226</v>
          </cell>
          <cell r="G1258">
            <v>50698</v>
          </cell>
          <cell r="H1258">
            <v>10841704</v>
          </cell>
        </row>
        <row r="1259">
          <cell r="A1259">
            <v>250010</v>
          </cell>
          <cell r="B1259" t="str">
            <v>PB</v>
          </cell>
          <cell r="C1259" t="str">
            <v>ÁGUA BRANCA</v>
          </cell>
          <cell r="D1259" t="str">
            <v>250010</v>
          </cell>
          <cell r="E1259">
            <v>2883</v>
          </cell>
          <cell r="F1259">
            <v>5295297</v>
          </cell>
          <cell r="G1259">
            <v>6869</v>
          </cell>
          <cell r="H1259">
            <v>2564666</v>
          </cell>
        </row>
        <row r="1260">
          <cell r="A1260">
            <v>250020</v>
          </cell>
          <cell r="B1260" t="str">
            <v>PB</v>
          </cell>
          <cell r="C1260" t="str">
            <v>AGUIAR</v>
          </cell>
          <cell r="D1260" t="str">
            <v>250020</v>
          </cell>
          <cell r="E1260">
            <v>9461</v>
          </cell>
          <cell r="F1260">
            <v>458548</v>
          </cell>
          <cell r="H1260">
            <v>169092</v>
          </cell>
        </row>
        <row r="1261">
          <cell r="A1261">
            <v>250040</v>
          </cell>
          <cell r="B1261" t="str">
            <v>PB</v>
          </cell>
          <cell r="C1261" t="str">
            <v>ALAGOA NOVA</v>
          </cell>
          <cell r="D1261" t="str">
            <v>250040</v>
          </cell>
          <cell r="E1261">
            <v>92279</v>
          </cell>
          <cell r="F1261">
            <v>50900557</v>
          </cell>
          <cell r="G1261">
            <v>129740</v>
          </cell>
          <cell r="H1261">
            <v>23743770</v>
          </cell>
        </row>
        <row r="1262">
          <cell r="A1262">
            <v>250050</v>
          </cell>
          <cell r="B1262" t="str">
            <v>PB</v>
          </cell>
          <cell r="C1262" t="str">
            <v>ALAGOINHA</v>
          </cell>
          <cell r="D1262" t="str">
            <v>250050</v>
          </cell>
          <cell r="E1262">
            <v>179912</v>
          </cell>
          <cell r="F1262">
            <v>9998839</v>
          </cell>
          <cell r="G1262">
            <v>43838</v>
          </cell>
          <cell r="H1262">
            <v>4231580</v>
          </cell>
        </row>
        <row r="1263">
          <cell r="A1263">
            <v>250053</v>
          </cell>
          <cell r="B1263" t="str">
            <v>PB</v>
          </cell>
          <cell r="C1263" t="str">
            <v>ALCANTIL</v>
          </cell>
          <cell r="D1263" t="str">
            <v>250053</v>
          </cell>
          <cell r="E1263">
            <v>25528</v>
          </cell>
          <cell r="F1263">
            <v>40933842</v>
          </cell>
          <cell r="G1263">
            <v>3635</v>
          </cell>
          <cell r="H1263">
            <v>20259697</v>
          </cell>
        </row>
        <row r="1264">
          <cell r="A1264">
            <v>250057</v>
          </cell>
          <cell r="B1264" t="str">
            <v>PB</v>
          </cell>
          <cell r="C1264" t="str">
            <v>ALGODÃO DE JANDAÍRA</v>
          </cell>
          <cell r="D1264" t="str">
            <v>250057</v>
          </cell>
          <cell r="E1264">
            <v>431</v>
          </cell>
          <cell r="F1264">
            <v>3423106</v>
          </cell>
          <cell r="G1264">
            <v>14</v>
          </cell>
          <cell r="H1264">
            <v>2016026</v>
          </cell>
        </row>
        <row r="1265">
          <cell r="A1265">
            <v>250073</v>
          </cell>
          <cell r="B1265" t="str">
            <v>PB</v>
          </cell>
          <cell r="C1265" t="str">
            <v>AMPARO</v>
          </cell>
          <cell r="D1265" t="str">
            <v>250073</v>
          </cell>
          <cell r="E1265">
            <v>5768</v>
          </cell>
          <cell r="F1265">
            <v>1086485</v>
          </cell>
          <cell r="G1265">
            <v>2890</v>
          </cell>
          <cell r="H1265">
            <v>484887</v>
          </cell>
        </row>
        <row r="1266">
          <cell r="A1266">
            <v>250077</v>
          </cell>
          <cell r="B1266" t="str">
            <v>PB</v>
          </cell>
          <cell r="C1266" t="str">
            <v>APARECIDA</v>
          </cell>
          <cell r="D1266" t="str">
            <v>250077</v>
          </cell>
          <cell r="E1266">
            <v>41994</v>
          </cell>
          <cell r="F1266">
            <v>5423564</v>
          </cell>
          <cell r="G1266">
            <v>26826</v>
          </cell>
          <cell r="H1266">
            <v>2657998</v>
          </cell>
        </row>
        <row r="1267">
          <cell r="A1267">
            <v>250080</v>
          </cell>
          <cell r="B1267" t="str">
            <v>PB</v>
          </cell>
          <cell r="C1267" t="str">
            <v>ARAÇAGI</v>
          </cell>
          <cell r="D1267" t="str">
            <v>250080</v>
          </cell>
          <cell r="E1267">
            <v>19404</v>
          </cell>
          <cell r="F1267">
            <v>1527374</v>
          </cell>
          <cell r="G1267">
            <v>22971</v>
          </cell>
          <cell r="H1267">
            <v>1011336</v>
          </cell>
        </row>
        <row r="1268">
          <cell r="A1268">
            <v>250100</v>
          </cell>
          <cell r="B1268" t="str">
            <v>PB</v>
          </cell>
          <cell r="C1268" t="str">
            <v>ARARUNA</v>
          </cell>
          <cell r="D1268" t="str">
            <v>250100</v>
          </cell>
          <cell r="E1268">
            <v>36713</v>
          </cell>
          <cell r="F1268">
            <v>3962910</v>
          </cell>
          <cell r="G1268">
            <v>5932</v>
          </cell>
          <cell r="H1268">
            <v>1716897</v>
          </cell>
        </row>
        <row r="1269">
          <cell r="A1269">
            <v>250110</v>
          </cell>
          <cell r="B1269" t="str">
            <v>PB</v>
          </cell>
          <cell r="C1269" t="str">
            <v>AREIA</v>
          </cell>
          <cell r="D1269" t="str">
            <v>250110</v>
          </cell>
          <cell r="E1269">
            <v>110465</v>
          </cell>
          <cell r="F1269">
            <v>47600600</v>
          </cell>
          <cell r="G1269">
            <v>61234</v>
          </cell>
          <cell r="H1269">
            <v>22481458</v>
          </cell>
        </row>
        <row r="1270">
          <cell r="A1270">
            <v>250115</v>
          </cell>
          <cell r="B1270" t="str">
            <v>PB</v>
          </cell>
          <cell r="C1270" t="str">
            <v>AREIA DE BARAÚNAS</v>
          </cell>
          <cell r="D1270" t="str">
            <v>250115</v>
          </cell>
          <cell r="E1270">
            <v>9792</v>
          </cell>
          <cell r="F1270">
            <v>1046879</v>
          </cell>
          <cell r="G1270">
            <v>3546</v>
          </cell>
          <cell r="H1270">
            <v>452971</v>
          </cell>
        </row>
        <row r="1271">
          <cell r="A1271">
            <v>250120</v>
          </cell>
          <cell r="B1271" t="str">
            <v>PB</v>
          </cell>
          <cell r="C1271" t="str">
            <v>AREIAL</v>
          </cell>
          <cell r="D1271" t="str">
            <v>250120</v>
          </cell>
          <cell r="E1271">
            <v>57725</v>
          </cell>
          <cell r="F1271">
            <v>6863354</v>
          </cell>
          <cell r="G1271">
            <v>41273</v>
          </cell>
          <cell r="H1271">
            <v>3311954</v>
          </cell>
        </row>
        <row r="1272">
          <cell r="A1272">
            <v>250135</v>
          </cell>
          <cell r="B1272" t="str">
            <v>PB</v>
          </cell>
          <cell r="C1272" t="str">
            <v>ASSUNÇÃO</v>
          </cell>
          <cell r="D1272" t="str">
            <v>250135</v>
          </cell>
          <cell r="F1272">
            <v>2369136</v>
          </cell>
          <cell r="H1272">
            <v>1184568</v>
          </cell>
        </row>
        <row r="1273">
          <cell r="A1273">
            <v>250140</v>
          </cell>
          <cell r="B1273" t="str">
            <v>PB</v>
          </cell>
          <cell r="C1273" t="str">
            <v>BAÍA DA TRAIÇÃO</v>
          </cell>
          <cell r="D1273" t="str">
            <v>250140</v>
          </cell>
          <cell r="F1273">
            <v>378588</v>
          </cell>
          <cell r="H1273">
            <v>189294</v>
          </cell>
        </row>
        <row r="1274">
          <cell r="A1274">
            <v>250153</v>
          </cell>
          <cell r="B1274" t="str">
            <v>PB</v>
          </cell>
          <cell r="C1274" t="str">
            <v>BARAÚNA</v>
          </cell>
          <cell r="D1274" t="str">
            <v>250153</v>
          </cell>
          <cell r="E1274">
            <v>4541</v>
          </cell>
          <cell r="F1274">
            <v>1675674</v>
          </cell>
          <cell r="G1274">
            <v>1480</v>
          </cell>
          <cell r="H1274">
            <v>789795</v>
          </cell>
        </row>
        <row r="1275">
          <cell r="A1275">
            <v>250160</v>
          </cell>
          <cell r="B1275" t="str">
            <v>PB</v>
          </cell>
          <cell r="C1275" t="str">
            <v>BARRA DE SANTA ROSA</v>
          </cell>
          <cell r="D1275" t="str">
            <v>250160</v>
          </cell>
          <cell r="E1275">
            <v>383</v>
          </cell>
          <cell r="F1275">
            <v>1548454</v>
          </cell>
          <cell r="G1275">
            <v>624</v>
          </cell>
          <cell r="H1275">
            <v>769849</v>
          </cell>
        </row>
        <row r="1276">
          <cell r="A1276">
            <v>250157</v>
          </cell>
          <cell r="B1276" t="str">
            <v>PB</v>
          </cell>
          <cell r="C1276" t="str">
            <v>BARRA DE SANTANA</v>
          </cell>
          <cell r="D1276" t="str">
            <v>250157</v>
          </cell>
          <cell r="E1276">
            <v>41856</v>
          </cell>
          <cell r="F1276">
            <v>35979942</v>
          </cell>
          <cell r="G1276">
            <v>22517</v>
          </cell>
          <cell r="H1276">
            <v>17663396</v>
          </cell>
        </row>
        <row r="1277">
          <cell r="A1277">
            <v>250170</v>
          </cell>
          <cell r="B1277" t="str">
            <v>PB</v>
          </cell>
          <cell r="C1277" t="str">
            <v>BARRA DE SÃO MIGUEL</v>
          </cell>
          <cell r="D1277" t="str">
            <v>250170</v>
          </cell>
          <cell r="E1277">
            <v>19500</v>
          </cell>
          <cell r="F1277">
            <v>5848962</v>
          </cell>
          <cell r="G1277">
            <v>30352</v>
          </cell>
          <cell r="H1277">
            <v>3140334</v>
          </cell>
        </row>
        <row r="1278">
          <cell r="A1278">
            <v>250180</v>
          </cell>
          <cell r="B1278" t="str">
            <v>PB</v>
          </cell>
          <cell r="C1278" t="str">
            <v>BAYEUX</v>
          </cell>
          <cell r="D1278" t="str">
            <v>250180</v>
          </cell>
          <cell r="F1278">
            <v>105035840</v>
          </cell>
          <cell r="H1278">
            <v>52517920</v>
          </cell>
        </row>
        <row r="1279">
          <cell r="A1279">
            <v>250190</v>
          </cell>
          <cell r="B1279" t="str">
            <v>PB</v>
          </cell>
          <cell r="C1279" t="str">
            <v>BELÉM</v>
          </cell>
          <cell r="D1279" t="str">
            <v>250190</v>
          </cell>
          <cell r="E1279">
            <v>94357</v>
          </cell>
          <cell r="F1279">
            <v>20409328</v>
          </cell>
          <cell r="G1279">
            <v>60877</v>
          </cell>
          <cell r="H1279">
            <v>12590138</v>
          </cell>
        </row>
        <row r="1280">
          <cell r="A1280">
            <v>250200</v>
          </cell>
          <cell r="B1280" t="str">
            <v>PB</v>
          </cell>
          <cell r="C1280" t="str">
            <v>BELÉM DO BREJO DO CRUZ</v>
          </cell>
          <cell r="D1280" t="str">
            <v>250200</v>
          </cell>
          <cell r="F1280">
            <v>3003252</v>
          </cell>
          <cell r="H1280">
            <v>1501626</v>
          </cell>
        </row>
        <row r="1281">
          <cell r="A1281">
            <v>250205</v>
          </cell>
          <cell r="B1281" t="str">
            <v>PB</v>
          </cell>
          <cell r="C1281" t="str">
            <v>BERNARDINO BATISTA</v>
          </cell>
          <cell r="D1281" t="str">
            <v>250205</v>
          </cell>
          <cell r="E1281">
            <v>158</v>
          </cell>
          <cell r="F1281">
            <v>1054379</v>
          </cell>
          <cell r="G1281">
            <v>288</v>
          </cell>
          <cell r="H1281">
            <v>522385</v>
          </cell>
        </row>
        <row r="1282">
          <cell r="A1282">
            <v>250210</v>
          </cell>
          <cell r="B1282" t="str">
            <v>PB</v>
          </cell>
          <cell r="C1282" t="str">
            <v>BOA VENTURA</v>
          </cell>
          <cell r="D1282" t="str">
            <v>250210</v>
          </cell>
          <cell r="E1282">
            <v>11111</v>
          </cell>
          <cell r="F1282">
            <v>890931</v>
          </cell>
          <cell r="G1282">
            <v>3530</v>
          </cell>
          <cell r="H1282">
            <v>541847</v>
          </cell>
        </row>
        <row r="1283">
          <cell r="A1283">
            <v>250215</v>
          </cell>
          <cell r="B1283" t="str">
            <v>PB</v>
          </cell>
          <cell r="C1283" t="str">
            <v>BOA VISTA</v>
          </cell>
          <cell r="D1283" t="str">
            <v>250215</v>
          </cell>
          <cell r="E1283">
            <v>79535</v>
          </cell>
          <cell r="F1283">
            <v>16034317</v>
          </cell>
          <cell r="G1283">
            <v>42808</v>
          </cell>
          <cell r="H1283">
            <v>9734989</v>
          </cell>
        </row>
        <row r="1284">
          <cell r="A1284">
            <v>250220</v>
          </cell>
          <cell r="B1284" t="str">
            <v>PB</v>
          </cell>
          <cell r="C1284" t="str">
            <v>BOM JESUS</v>
          </cell>
          <cell r="D1284" t="str">
            <v>250220</v>
          </cell>
          <cell r="E1284">
            <v>1333</v>
          </cell>
          <cell r="F1284">
            <v>1507227</v>
          </cell>
          <cell r="G1284">
            <v>581</v>
          </cell>
          <cell r="H1284">
            <v>938161</v>
          </cell>
        </row>
        <row r="1285">
          <cell r="A1285">
            <v>250230</v>
          </cell>
          <cell r="B1285" t="str">
            <v>PB</v>
          </cell>
          <cell r="C1285" t="str">
            <v>BOM SUCESSO</v>
          </cell>
          <cell r="D1285" t="str">
            <v>250230</v>
          </cell>
          <cell r="F1285">
            <v>270088</v>
          </cell>
          <cell r="H1285">
            <v>135044</v>
          </cell>
        </row>
        <row r="1286">
          <cell r="A1286">
            <v>250240</v>
          </cell>
          <cell r="B1286" t="str">
            <v>PB</v>
          </cell>
          <cell r="C1286" t="str">
            <v>BONITO DE SANTA FÉ</v>
          </cell>
          <cell r="D1286" t="str">
            <v>250240</v>
          </cell>
          <cell r="E1286">
            <v>10763</v>
          </cell>
          <cell r="F1286">
            <v>3034031</v>
          </cell>
          <cell r="G1286">
            <v>1309</v>
          </cell>
          <cell r="H1286">
            <v>1575544</v>
          </cell>
        </row>
        <row r="1287">
          <cell r="A1287">
            <v>250250</v>
          </cell>
          <cell r="B1287" t="str">
            <v>PB</v>
          </cell>
          <cell r="C1287" t="str">
            <v>BOQUEIRÃO</v>
          </cell>
          <cell r="D1287" t="str">
            <v>250250</v>
          </cell>
          <cell r="E1287">
            <v>1</v>
          </cell>
          <cell r="F1287">
            <v>5066365</v>
          </cell>
          <cell r="H1287">
            <v>2533328</v>
          </cell>
        </row>
        <row r="1288">
          <cell r="A1288">
            <v>250270</v>
          </cell>
          <cell r="B1288" t="str">
            <v>PB</v>
          </cell>
          <cell r="C1288" t="str">
            <v>BORBOREMA</v>
          </cell>
          <cell r="D1288" t="str">
            <v>250270</v>
          </cell>
          <cell r="E1288">
            <v>3199</v>
          </cell>
          <cell r="F1288">
            <v>8040233</v>
          </cell>
          <cell r="G1288">
            <v>4823</v>
          </cell>
          <cell r="H1288">
            <v>4265732</v>
          </cell>
        </row>
        <row r="1289">
          <cell r="A1289">
            <v>250280</v>
          </cell>
          <cell r="B1289" t="str">
            <v>PB</v>
          </cell>
          <cell r="C1289" t="str">
            <v>BREJO DO CRUZ</v>
          </cell>
          <cell r="D1289" t="str">
            <v>250280</v>
          </cell>
          <cell r="E1289">
            <v>55057</v>
          </cell>
          <cell r="F1289">
            <v>6223152</v>
          </cell>
          <cell r="G1289">
            <v>19608</v>
          </cell>
          <cell r="H1289">
            <v>2588257</v>
          </cell>
        </row>
        <row r="1290">
          <cell r="A1290">
            <v>250290</v>
          </cell>
          <cell r="B1290" t="str">
            <v>PB</v>
          </cell>
          <cell r="C1290" t="str">
            <v>BREJO DOS SANTOS</v>
          </cell>
          <cell r="D1290" t="str">
            <v>250290</v>
          </cell>
          <cell r="F1290">
            <v>183120</v>
          </cell>
          <cell r="H1290">
            <v>91560</v>
          </cell>
        </row>
        <row r="1291">
          <cell r="A1291">
            <v>250310</v>
          </cell>
          <cell r="B1291" t="str">
            <v>PB</v>
          </cell>
          <cell r="C1291" t="str">
            <v>CABACEIRAS</v>
          </cell>
          <cell r="D1291" t="str">
            <v>250310</v>
          </cell>
          <cell r="E1291">
            <v>36735</v>
          </cell>
          <cell r="F1291">
            <v>8692882</v>
          </cell>
          <cell r="G1291">
            <v>17490</v>
          </cell>
          <cell r="H1291">
            <v>4170268</v>
          </cell>
        </row>
        <row r="1292">
          <cell r="A1292">
            <v>250320</v>
          </cell>
          <cell r="B1292" t="str">
            <v>PB</v>
          </cell>
          <cell r="C1292" t="str">
            <v>CABEDELO</v>
          </cell>
          <cell r="D1292" t="str">
            <v>250320</v>
          </cell>
          <cell r="F1292">
            <v>16512664</v>
          </cell>
          <cell r="H1292">
            <v>8256332</v>
          </cell>
        </row>
        <row r="1293">
          <cell r="A1293">
            <v>250330</v>
          </cell>
          <cell r="B1293" t="str">
            <v>PB</v>
          </cell>
          <cell r="C1293" t="str">
            <v>CACHOEIRA DOS ÍNDIOS</v>
          </cell>
          <cell r="D1293" t="str">
            <v>250330</v>
          </cell>
          <cell r="E1293">
            <v>6619</v>
          </cell>
          <cell r="F1293">
            <v>1187644</v>
          </cell>
          <cell r="G1293">
            <v>2393</v>
          </cell>
          <cell r="H1293">
            <v>526293</v>
          </cell>
        </row>
        <row r="1294">
          <cell r="A1294">
            <v>250340</v>
          </cell>
          <cell r="B1294" t="str">
            <v>PB</v>
          </cell>
          <cell r="C1294" t="str">
            <v>CACIMBA DE AREIA</v>
          </cell>
          <cell r="D1294" t="str">
            <v>250340</v>
          </cell>
          <cell r="E1294">
            <v>541</v>
          </cell>
          <cell r="F1294">
            <v>738867</v>
          </cell>
          <cell r="H1294">
            <v>367248</v>
          </cell>
        </row>
        <row r="1295">
          <cell r="A1295">
            <v>250350</v>
          </cell>
          <cell r="B1295" t="str">
            <v>PB</v>
          </cell>
          <cell r="C1295" t="str">
            <v>CACIMBA DE DENTRO</v>
          </cell>
          <cell r="D1295" t="str">
            <v>250350</v>
          </cell>
          <cell r="E1295">
            <v>18631</v>
          </cell>
          <cell r="F1295">
            <v>2332317</v>
          </cell>
          <cell r="G1295">
            <v>12639</v>
          </cell>
          <cell r="H1295">
            <v>1214174</v>
          </cell>
        </row>
        <row r="1296">
          <cell r="A1296">
            <v>250355</v>
          </cell>
          <cell r="B1296" t="str">
            <v>PB</v>
          </cell>
          <cell r="C1296" t="str">
            <v>CACIMBAS</v>
          </cell>
          <cell r="D1296" t="str">
            <v>250355</v>
          </cell>
          <cell r="E1296">
            <v>26094</v>
          </cell>
          <cell r="F1296">
            <v>4494524</v>
          </cell>
          <cell r="G1296">
            <v>18196</v>
          </cell>
          <cell r="H1296">
            <v>3218819</v>
          </cell>
        </row>
        <row r="1297">
          <cell r="A1297">
            <v>250360</v>
          </cell>
          <cell r="B1297" t="str">
            <v>PB</v>
          </cell>
          <cell r="C1297" t="str">
            <v>CAIÇARA</v>
          </cell>
          <cell r="D1297" t="str">
            <v>250360</v>
          </cell>
          <cell r="E1297">
            <v>58643</v>
          </cell>
          <cell r="F1297">
            <v>17477790</v>
          </cell>
          <cell r="G1297">
            <v>36547</v>
          </cell>
          <cell r="H1297">
            <v>8884604</v>
          </cell>
        </row>
        <row r="1298">
          <cell r="A1298">
            <v>250370</v>
          </cell>
          <cell r="B1298" t="str">
            <v>PB</v>
          </cell>
          <cell r="C1298" t="str">
            <v>CAJAZEIRAS</v>
          </cell>
          <cell r="D1298" t="str">
            <v>250370</v>
          </cell>
          <cell r="E1298">
            <v>63599</v>
          </cell>
          <cell r="F1298">
            <v>20610446</v>
          </cell>
          <cell r="G1298">
            <v>33762</v>
          </cell>
          <cell r="H1298">
            <v>9387223</v>
          </cell>
        </row>
        <row r="1299">
          <cell r="A1299">
            <v>250375</v>
          </cell>
          <cell r="B1299" t="str">
            <v>PB</v>
          </cell>
          <cell r="C1299" t="str">
            <v>CAJAZEIRINHAS</v>
          </cell>
          <cell r="D1299" t="str">
            <v>250375</v>
          </cell>
          <cell r="E1299">
            <v>3802</v>
          </cell>
          <cell r="F1299">
            <v>1069882</v>
          </cell>
          <cell r="G1299">
            <v>1168</v>
          </cell>
          <cell r="H1299">
            <v>540643</v>
          </cell>
        </row>
        <row r="1300">
          <cell r="A1300">
            <v>250390</v>
          </cell>
          <cell r="B1300" t="str">
            <v>PB</v>
          </cell>
          <cell r="C1300" t="str">
            <v>CAMALAÚ</v>
          </cell>
          <cell r="D1300" t="str">
            <v>250390</v>
          </cell>
          <cell r="E1300">
            <v>20989</v>
          </cell>
          <cell r="F1300">
            <v>1795369</v>
          </cell>
          <cell r="G1300">
            <v>10724</v>
          </cell>
          <cell r="H1300">
            <v>1016072</v>
          </cell>
        </row>
        <row r="1301">
          <cell r="A1301">
            <v>250400</v>
          </cell>
          <cell r="B1301" t="str">
            <v>PB</v>
          </cell>
          <cell r="C1301" t="str">
            <v>CAMPINA GRANDE</v>
          </cell>
          <cell r="D1301" t="str">
            <v>250400</v>
          </cell>
          <cell r="F1301">
            <v>19974500</v>
          </cell>
          <cell r="H1301">
            <v>9987250</v>
          </cell>
        </row>
        <row r="1302">
          <cell r="A1302">
            <v>250403</v>
          </cell>
          <cell r="B1302" t="str">
            <v>PB</v>
          </cell>
          <cell r="C1302" t="str">
            <v>CAPIM</v>
          </cell>
          <cell r="D1302" t="str">
            <v>250403</v>
          </cell>
          <cell r="F1302">
            <v>236488</v>
          </cell>
          <cell r="H1302">
            <v>118244</v>
          </cell>
        </row>
        <row r="1303">
          <cell r="A1303">
            <v>250407</v>
          </cell>
          <cell r="B1303" t="str">
            <v>PB</v>
          </cell>
          <cell r="C1303" t="str">
            <v>CARAÚBAS</v>
          </cell>
          <cell r="D1303" t="str">
            <v>250407</v>
          </cell>
          <cell r="E1303">
            <v>2949</v>
          </cell>
          <cell r="F1303">
            <v>704322</v>
          </cell>
          <cell r="G1303">
            <v>1000</v>
          </cell>
          <cell r="H1303">
            <v>482931</v>
          </cell>
        </row>
        <row r="1304">
          <cell r="A1304">
            <v>250410</v>
          </cell>
          <cell r="B1304" t="str">
            <v>PB</v>
          </cell>
          <cell r="C1304" t="str">
            <v>CARRAPATEIRA</v>
          </cell>
          <cell r="D1304" t="str">
            <v>250410</v>
          </cell>
          <cell r="F1304">
            <v>7762748</v>
          </cell>
          <cell r="H1304">
            <v>3881374</v>
          </cell>
        </row>
        <row r="1305">
          <cell r="A1305">
            <v>250415</v>
          </cell>
          <cell r="B1305" t="str">
            <v>PB</v>
          </cell>
          <cell r="C1305" t="str">
            <v>CASSERENGUE</v>
          </cell>
          <cell r="D1305" t="str">
            <v>250415</v>
          </cell>
          <cell r="E1305">
            <v>28027</v>
          </cell>
          <cell r="F1305">
            <v>1364566</v>
          </cell>
          <cell r="G1305">
            <v>3595</v>
          </cell>
          <cell r="H1305">
            <v>521282</v>
          </cell>
        </row>
        <row r="1306">
          <cell r="A1306">
            <v>250420</v>
          </cell>
          <cell r="B1306" t="str">
            <v>PB</v>
          </cell>
          <cell r="C1306" t="str">
            <v>CATINGUEIRA</v>
          </cell>
          <cell r="D1306" t="str">
            <v>250420</v>
          </cell>
          <cell r="E1306">
            <v>21157</v>
          </cell>
          <cell r="F1306">
            <v>2505192</v>
          </cell>
          <cell r="G1306">
            <v>5109</v>
          </cell>
          <cell r="H1306">
            <v>1152134</v>
          </cell>
        </row>
        <row r="1307">
          <cell r="A1307">
            <v>250430</v>
          </cell>
          <cell r="B1307" t="str">
            <v>PB</v>
          </cell>
          <cell r="C1307" t="str">
            <v>CATOLÉ DO ROCHA</v>
          </cell>
          <cell r="D1307" t="str">
            <v>250430</v>
          </cell>
          <cell r="E1307">
            <v>50336</v>
          </cell>
          <cell r="F1307">
            <v>8549273</v>
          </cell>
          <cell r="G1307">
            <v>22256</v>
          </cell>
          <cell r="H1307">
            <v>3720061</v>
          </cell>
        </row>
        <row r="1308">
          <cell r="A1308">
            <v>250435</v>
          </cell>
          <cell r="B1308" t="str">
            <v>PB</v>
          </cell>
          <cell r="C1308" t="str">
            <v>CATURITÉ</v>
          </cell>
          <cell r="D1308" t="str">
            <v>250435</v>
          </cell>
          <cell r="E1308">
            <v>13168</v>
          </cell>
          <cell r="F1308">
            <v>2763183</v>
          </cell>
          <cell r="G1308">
            <v>15826</v>
          </cell>
          <cell r="H1308">
            <v>2399958</v>
          </cell>
        </row>
        <row r="1309">
          <cell r="A1309">
            <v>250440</v>
          </cell>
          <cell r="B1309" t="str">
            <v>PB</v>
          </cell>
          <cell r="C1309" t="str">
            <v>CONCEIÇÃO</v>
          </cell>
          <cell r="D1309" t="str">
            <v>250440</v>
          </cell>
          <cell r="E1309">
            <v>12185</v>
          </cell>
          <cell r="F1309">
            <v>3772547</v>
          </cell>
          <cell r="G1309">
            <v>27698</v>
          </cell>
          <cell r="H1309">
            <v>1924196</v>
          </cell>
        </row>
        <row r="1310">
          <cell r="A1310">
            <v>250450</v>
          </cell>
          <cell r="B1310" t="str">
            <v>PB</v>
          </cell>
          <cell r="C1310" t="str">
            <v>CONDADO</v>
          </cell>
          <cell r="D1310" t="str">
            <v>250450</v>
          </cell>
          <cell r="E1310">
            <v>46306</v>
          </cell>
          <cell r="F1310">
            <v>6191575</v>
          </cell>
          <cell r="G1310">
            <v>27867</v>
          </cell>
          <cell r="H1310">
            <v>2850577</v>
          </cell>
        </row>
        <row r="1311">
          <cell r="A1311">
            <v>250460</v>
          </cell>
          <cell r="B1311" t="str">
            <v>PB</v>
          </cell>
          <cell r="C1311" t="str">
            <v>CONDE</v>
          </cell>
          <cell r="D1311" t="str">
            <v>250460</v>
          </cell>
          <cell r="E1311">
            <v>35413</v>
          </cell>
          <cell r="F1311">
            <v>10300268</v>
          </cell>
          <cell r="G1311">
            <v>18885</v>
          </cell>
          <cell r="H1311">
            <v>10846066</v>
          </cell>
        </row>
        <row r="1312">
          <cell r="A1312">
            <v>250470</v>
          </cell>
          <cell r="B1312" t="str">
            <v>PB</v>
          </cell>
          <cell r="C1312" t="str">
            <v>CONGO</v>
          </cell>
          <cell r="D1312" t="str">
            <v>250470</v>
          </cell>
          <cell r="E1312">
            <v>5313</v>
          </cell>
          <cell r="F1312">
            <v>2316059</v>
          </cell>
          <cell r="G1312">
            <v>5442</v>
          </cell>
          <cell r="H1312">
            <v>1150224</v>
          </cell>
        </row>
        <row r="1313">
          <cell r="A1313">
            <v>250480</v>
          </cell>
          <cell r="B1313" t="str">
            <v>PB</v>
          </cell>
          <cell r="C1313" t="str">
            <v>COREMAS</v>
          </cell>
          <cell r="D1313" t="str">
            <v>250480</v>
          </cell>
          <cell r="E1313">
            <v>2010</v>
          </cell>
          <cell r="F1313">
            <v>1048512</v>
          </cell>
          <cell r="G1313">
            <v>660</v>
          </cell>
          <cell r="H1313">
            <v>506406</v>
          </cell>
        </row>
        <row r="1314">
          <cell r="A1314">
            <v>250490</v>
          </cell>
          <cell r="B1314" t="str">
            <v>PB</v>
          </cell>
          <cell r="C1314" t="str">
            <v>CRUZ DO ESPÍRITO SANTO</v>
          </cell>
          <cell r="D1314" t="str">
            <v>250490</v>
          </cell>
          <cell r="F1314">
            <v>1380316</v>
          </cell>
          <cell r="H1314">
            <v>741118</v>
          </cell>
        </row>
        <row r="1315">
          <cell r="A1315">
            <v>250500</v>
          </cell>
          <cell r="B1315" t="str">
            <v>PB</v>
          </cell>
          <cell r="C1315" t="str">
            <v>CUBATI</v>
          </cell>
          <cell r="D1315" t="str">
            <v>250500</v>
          </cell>
          <cell r="F1315">
            <v>45360</v>
          </cell>
          <cell r="H1315">
            <v>22680</v>
          </cell>
        </row>
        <row r="1316">
          <cell r="A1316">
            <v>250510</v>
          </cell>
          <cell r="B1316" t="str">
            <v>PB</v>
          </cell>
          <cell r="C1316" t="str">
            <v>CUITÉ</v>
          </cell>
          <cell r="D1316" t="str">
            <v>250510</v>
          </cell>
          <cell r="E1316">
            <v>921</v>
          </cell>
          <cell r="F1316">
            <v>2925288</v>
          </cell>
          <cell r="G1316">
            <v>1198</v>
          </cell>
          <cell r="H1316">
            <v>1449400</v>
          </cell>
        </row>
        <row r="1317">
          <cell r="A1317">
            <v>250523</v>
          </cell>
          <cell r="B1317" t="str">
            <v>PB</v>
          </cell>
          <cell r="C1317" t="str">
            <v>CUITÉ DE MAMANGUAPE</v>
          </cell>
          <cell r="D1317" t="str">
            <v>250523</v>
          </cell>
          <cell r="E1317">
            <v>2741</v>
          </cell>
          <cell r="F1317">
            <v>1565606</v>
          </cell>
          <cell r="G1317">
            <v>3588</v>
          </cell>
          <cell r="H1317">
            <v>821179</v>
          </cell>
        </row>
        <row r="1318">
          <cell r="A1318">
            <v>250520</v>
          </cell>
          <cell r="B1318" t="str">
            <v>PB</v>
          </cell>
          <cell r="C1318" t="str">
            <v>CUITEGI</v>
          </cell>
          <cell r="D1318" t="str">
            <v>250520</v>
          </cell>
          <cell r="E1318">
            <v>23377</v>
          </cell>
          <cell r="F1318">
            <v>3228802</v>
          </cell>
          <cell r="G1318">
            <v>12113</v>
          </cell>
          <cell r="H1318">
            <v>1372355</v>
          </cell>
        </row>
        <row r="1319">
          <cell r="A1319">
            <v>250527</v>
          </cell>
          <cell r="B1319" t="str">
            <v>PB</v>
          </cell>
          <cell r="C1319" t="str">
            <v>CURRAL DE CIMA</v>
          </cell>
          <cell r="D1319" t="str">
            <v>250527</v>
          </cell>
          <cell r="F1319">
            <v>323825</v>
          </cell>
          <cell r="H1319">
            <v>173124</v>
          </cell>
        </row>
        <row r="1320">
          <cell r="A1320">
            <v>250530</v>
          </cell>
          <cell r="B1320" t="str">
            <v>PB</v>
          </cell>
          <cell r="C1320" t="str">
            <v>CURRAL VELHO</v>
          </cell>
          <cell r="D1320" t="str">
            <v>250530</v>
          </cell>
          <cell r="E1320">
            <v>3362</v>
          </cell>
          <cell r="F1320">
            <v>316828</v>
          </cell>
          <cell r="G1320">
            <v>2766</v>
          </cell>
          <cell r="H1320">
            <v>155848</v>
          </cell>
        </row>
        <row r="1321">
          <cell r="A1321">
            <v>250535</v>
          </cell>
          <cell r="B1321" t="str">
            <v>PB</v>
          </cell>
          <cell r="C1321" t="str">
            <v>DAMIÃO</v>
          </cell>
          <cell r="D1321" t="str">
            <v>250535</v>
          </cell>
          <cell r="E1321">
            <v>25391</v>
          </cell>
          <cell r="F1321">
            <v>8755560</v>
          </cell>
          <cell r="G1321">
            <v>4688</v>
          </cell>
          <cell r="H1321">
            <v>4197595</v>
          </cell>
        </row>
        <row r="1322">
          <cell r="A1322">
            <v>250540</v>
          </cell>
          <cell r="B1322" t="str">
            <v>PB</v>
          </cell>
          <cell r="C1322" t="str">
            <v>DESTERRO</v>
          </cell>
          <cell r="D1322" t="str">
            <v>250540</v>
          </cell>
          <cell r="F1322">
            <v>279454644</v>
          </cell>
          <cell r="H1322">
            <v>139727322</v>
          </cell>
        </row>
        <row r="1323">
          <cell r="A1323">
            <v>250560</v>
          </cell>
          <cell r="B1323" t="str">
            <v>PB</v>
          </cell>
          <cell r="C1323" t="str">
            <v>DIAMANTE</v>
          </cell>
          <cell r="D1323" t="str">
            <v>250560</v>
          </cell>
          <cell r="E1323">
            <v>22922</v>
          </cell>
          <cell r="F1323">
            <v>6489036</v>
          </cell>
          <cell r="G1323">
            <v>11274</v>
          </cell>
          <cell r="H1323">
            <v>3000996</v>
          </cell>
        </row>
        <row r="1324">
          <cell r="A1324">
            <v>250570</v>
          </cell>
          <cell r="B1324" t="str">
            <v>PB</v>
          </cell>
          <cell r="C1324" t="str">
            <v>DONA INÊS</v>
          </cell>
          <cell r="D1324" t="str">
            <v>250570</v>
          </cell>
          <cell r="F1324">
            <v>5253250</v>
          </cell>
          <cell r="H1324">
            <v>2544368</v>
          </cell>
        </row>
        <row r="1325">
          <cell r="A1325">
            <v>250580</v>
          </cell>
          <cell r="B1325" t="str">
            <v>PB</v>
          </cell>
          <cell r="C1325" t="str">
            <v>DUAS ESTRADAS</v>
          </cell>
          <cell r="D1325" t="str">
            <v>250580</v>
          </cell>
          <cell r="E1325">
            <v>61167</v>
          </cell>
          <cell r="F1325">
            <v>3551926</v>
          </cell>
          <cell r="G1325">
            <v>26678</v>
          </cell>
          <cell r="H1325">
            <v>1292811</v>
          </cell>
        </row>
        <row r="1326">
          <cell r="A1326">
            <v>250590</v>
          </cell>
          <cell r="B1326" t="str">
            <v>PB</v>
          </cell>
          <cell r="C1326" t="str">
            <v>EMAS</v>
          </cell>
          <cell r="D1326" t="str">
            <v>250590</v>
          </cell>
          <cell r="E1326">
            <v>15962</v>
          </cell>
          <cell r="F1326">
            <v>1382103</v>
          </cell>
          <cell r="G1326">
            <v>1286</v>
          </cell>
          <cell r="H1326">
            <v>572920</v>
          </cell>
        </row>
        <row r="1327">
          <cell r="A1327">
            <v>250600</v>
          </cell>
          <cell r="B1327" t="str">
            <v>PB</v>
          </cell>
          <cell r="C1327" t="str">
            <v>ESPERANÇA</v>
          </cell>
          <cell r="D1327" t="str">
            <v>250600</v>
          </cell>
          <cell r="E1327">
            <v>105438</v>
          </cell>
          <cell r="F1327">
            <v>15714434</v>
          </cell>
          <cell r="G1327">
            <v>60663</v>
          </cell>
          <cell r="H1327">
            <v>8140245</v>
          </cell>
        </row>
        <row r="1328">
          <cell r="A1328">
            <v>250610</v>
          </cell>
          <cell r="B1328" t="str">
            <v>PB</v>
          </cell>
          <cell r="C1328" t="str">
            <v>FAGUNDES</v>
          </cell>
          <cell r="D1328" t="str">
            <v>250610</v>
          </cell>
          <cell r="F1328">
            <v>25056</v>
          </cell>
          <cell r="H1328">
            <v>79442</v>
          </cell>
        </row>
        <row r="1329">
          <cell r="A1329">
            <v>250620</v>
          </cell>
          <cell r="B1329" t="str">
            <v>PB</v>
          </cell>
          <cell r="C1329" t="str">
            <v>FREI MARTINHO</v>
          </cell>
          <cell r="D1329" t="str">
            <v>250620</v>
          </cell>
          <cell r="F1329">
            <v>249760</v>
          </cell>
          <cell r="H1329">
            <v>124880</v>
          </cell>
        </row>
        <row r="1330">
          <cell r="A1330">
            <v>250625</v>
          </cell>
          <cell r="B1330" t="str">
            <v>PB</v>
          </cell>
          <cell r="C1330" t="str">
            <v>GADO BRAVO</v>
          </cell>
          <cell r="D1330" t="str">
            <v>250625</v>
          </cell>
          <cell r="E1330">
            <v>452</v>
          </cell>
          <cell r="F1330">
            <v>3894276</v>
          </cell>
          <cell r="G1330">
            <v>2838</v>
          </cell>
          <cell r="H1330">
            <v>2150548</v>
          </cell>
        </row>
        <row r="1331">
          <cell r="A1331">
            <v>250630</v>
          </cell>
          <cell r="B1331" t="str">
            <v>PB</v>
          </cell>
          <cell r="C1331" t="str">
            <v>GUARABIRA</v>
          </cell>
          <cell r="D1331" t="str">
            <v>250630</v>
          </cell>
          <cell r="E1331">
            <v>78085</v>
          </cell>
          <cell r="F1331">
            <v>88895278</v>
          </cell>
          <cell r="G1331">
            <v>42828</v>
          </cell>
          <cell r="H1331">
            <v>41168121</v>
          </cell>
        </row>
        <row r="1332">
          <cell r="A1332">
            <v>250640</v>
          </cell>
          <cell r="B1332" t="str">
            <v>PB</v>
          </cell>
          <cell r="C1332" t="str">
            <v>GURINHÉM</v>
          </cell>
          <cell r="D1332" t="str">
            <v>250640</v>
          </cell>
          <cell r="E1332">
            <v>21638</v>
          </cell>
          <cell r="F1332">
            <v>7625129</v>
          </cell>
          <cell r="G1332">
            <v>37448</v>
          </cell>
          <cell r="H1332">
            <v>6044665</v>
          </cell>
        </row>
        <row r="1333">
          <cell r="A1333">
            <v>250650</v>
          </cell>
          <cell r="B1333" t="str">
            <v>PB</v>
          </cell>
          <cell r="C1333" t="str">
            <v>GURJÃO</v>
          </cell>
          <cell r="D1333" t="str">
            <v>250650</v>
          </cell>
          <cell r="E1333">
            <v>8001</v>
          </cell>
          <cell r="F1333">
            <v>565767</v>
          </cell>
          <cell r="G1333">
            <v>7091</v>
          </cell>
          <cell r="H1333">
            <v>422159</v>
          </cell>
        </row>
        <row r="1334">
          <cell r="A1334">
            <v>250660</v>
          </cell>
          <cell r="B1334" t="str">
            <v>PB</v>
          </cell>
          <cell r="C1334" t="str">
            <v>IBIARA</v>
          </cell>
          <cell r="D1334" t="str">
            <v>250660</v>
          </cell>
          <cell r="E1334">
            <v>5414</v>
          </cell>
          <cell r="F1334">
            <v>2051531</v>
          </cell>
          <cell r="G1334">
            <v>93</v>
          </cell>
          <cell r="H1334">
            <v>1200952</v>
          </cell>
        </row>
        <row r="1335">
          <cell r="A1335">
            <v>250260</v>
          </cell>
          <cell r="B1335" t="str">
            <v>PB</v>
          </cell>
          <cell r="C1335" t="str">
            <v>IGARACY</v>
          </cell>
          <cell r="D1335" t="str">
            <v>250260</v>
          </cell>
          <cell r="E1335">
            <v>39838</v>
          </cell>
          <cell r="F1335">
            <v>3166002</v>
          </cell>
          <cell r="G1335">
            <v>23384</v>
          </cell>
          <cell r="H1335">
            <v>1350025</v>
          </cell>
        </row>
        <row r="1336">
          <cell r="A1336">
            <v>250670</v>
          </cell>
          <cell r="B1336" t="str">
            <v>PB</v>
          </cell>
          <cell r="C1336" t="str">
            <v>IMACULADA</v>
          </cell>
          <cell r="D1336" t="str">
            <v>250670</v>
          </cell>
          <cell r="E1336">
            <v>3031</v>
          </cell>
          <cell r="F1336">
            <v>7338379</v>
          </cell>
          <cell r="G1336">
            <v>2584</v>
          </cell>
          <cell r="H1336">
            <v>3634726</v>
          </cell>
        </row>
        <row r="1337">
          <cell r="A1337">
            <v>250680</v>
          </cell>
          <cell r="B1337" t="str">
            <v>PB</v>
          </cell>
          <cell r="C1337" t="str">
            <v>INGÁ</v>
          </cell>
          <cell r="D1337" t="str">
            <v>250680</v>
          </cell>
          <cell r="E1337">
            <v>114657</v>
          </cell>
          <cell r="F1337">
            <v>12158203</v>
          </cell>
          <cell r="G1337">
            <v>55031</v>
          </cell>
          <cell r="H1337">
            <v>5267780</v>
          </cell>
        </row>
        <row r="1338">
          <cell r="A1338">
            <v>250690</v>
          </cell>
          <cell r="B1338" t="str">
            <v>PB</v>
          </cell>
          <cell r="C1338" t="str">
            <v>ITABAIANA</v>
          </cell>
          <cell r="D1338" t="str">
            <v>250690</v>
          </cell>
          <cell r="E1338">
            <v>108977</v>
          </cell>
          <cell r="F1338">
            <v>14579634</v>
          </cell>
          <cell r="G1338">
            <v>93919</v>
          </cell>
          <cell r="H1338">
            <v>6726017</v>
          </cell>
        </row>
        <row r="1339">
          <cell r="A1339">
            <v>250700</v>
          </cell>
          <cell r="B1339" t="str">
            <v>PB</v>
          </cell>
          <cell r="C1339" t="str">
            <v>ITAPORANGA</v>
          </cell>
          <cell r="D1339" t="str">
            <v>250700</v>
          </cell>
          <cell r="E1339">
            <v>42950</v>
          </cell>
          <cell r="F1339">
            <v>14047774</v>
          </cell>
          <cell r="G1339">
            <v>27120</v>
          </cell>
          <cell r="H1339">
            <v>6267665</v>
          </cell>
        </row>
        <row r="1340">
          <cell r="A1340">
            <v>250710</v>
          </cell>
          <cell r="B1340" t="str">
            <v>PB</v>
          </cell>
          <cell r="C1340" t="str">
            <v>ITAPOROROCA</v>
          </cell>
          <cell r="D1340" t="str">
            <v>250710</v>
          </cell>
          <cell r="E1340">
            <v>106708</v>
          </cell>
          <cell r="F1340">
            <v>61296212</v>
          </cell>
          <cell r="G1340">
            <v>59310</v>
          </cell>
          <cell r="H1340">
            <v>29578083</v>
          </cell>
        </row>
        <row r="1341">
          <cell r="A1341">
            <v>250720</v>
          </cell>
          <cell r="B1341" t="str">
            <v>PB</v>
          </cell>
          <cell r="C1341" t="str">
            <v>ITATUBA</v>
          </cell>
          <cell r="D1341" t="str">
            <v>250720</v>
          </cell>
          <cell r="E1341">
            <v>23989</v>
          </cell>
          <cell r="F1341">
            <v>13137112</v>
          </cell>
          <cell r="G1341">
            <v>26408</v>
          </cell>
          <cell r="H1341">
            <v>6839213</v>
          </cell>
        </row>
        <row r="1342">
          <cell r="A1342">
            <v>250730</v>
          </cell>
          <cell r="B1342" t="str">
            <v>PB</v>
          </cell>
          <cell r="C1342" t="str">
            <v>JACARAÚ</v>
          </cell>
          <cell r="D1342" t="str">
            <v>250730</v>
          </cell>
          <cell r="E1342">
            <v>30204</v>
          </cell>
          <cell r="F1342">
            <v>6646082</v>
          </cell>
          <cell r="G1342">
            <v>11529</v>
          </cell>
          <cell r="H1342">
            <v>3008244</v>
          </cell>
        </row>
        <row r="1343">
          <cell r="A1343">
            <v>250740</v>
          </cell>
          <cell r="B1343" t="str">
            <v>PB</v>
          </cell>
          <cell r="C1343" t="str">
            <v>JERICÓ</v>
          </cell>
          <cell r="D1343" t="str">
            <v>250740</v>
          </cell>
          <cell r="E1343">
            <v>11851</v>
          </cell>
          <cell r="F1343">
            <v>1060503</v>
          </cell>
          <cell r="G1343">
            <v>12621</v>
          </cell>
          <cell r="H1343">
            <v>703792</v>
          </cell>
        </row>
        <row r="1344">
          <cell r="A1344">
            <v>250750</v>
          </cell>
          <cell r="B1344" t="str">
            <v>PB</v>
          </cell>
          <cell r="C1344" t="str">
            <v>JOÃO PESSOA</v>
          </cell>
          <cell r="D1344" t="str">
            <v>250750</v>
          </cell>
          <cell r="F1344">
            <v>1887448724</v>
          </cell>
          <cell r="H1344">
            <v>943724362</v>
          </cell>
        </row>
        <row r="1345">
          <cell r="A1345">
            <v>251365</v>
          </cell>
          <cell r="B1345" t="str">
            <v>PB</v>
          </cell>
          <cell r="C1345" t="str">
            <v>JOCA CLAUDINO</v>
          </cell>
          <cell r="D1345" t="str">
            <v>251365</v>
          </cell>
          <cell r="E1345">
            <v>1365</v>
          </cell>
          <cell r="F1345">
            <v>1559932</v>
          </cell>
          <cell r="G1345">
            <v>1777</v>
          </cell>
          <cell r="H1345">
            <v>914842</v>
          </cell>
        </row>
        <row r="1346">
          <cell r="A1346">
            <v>250760</v>
          </cell>
          <cell r="B1346" t="str">
            <v>PB</v>
          </cell>
          <cell r="C1346" t="str">
            <v>JUAREZ TÁVORA</v>
          </cell>
          <cell r="D1346" t="str">
            <v>250760</v>
          </cell>
          <cell r="F1346">
            <v>284396</v>
          </cell>
          <cell r="H1346">
            <v>142198</v>
          </cell>
        </row>
        <row r="1347">
          <cell r="A1347">
            <v>250770</v>
          </cell>
          <cell r="B1347" t="str">
            <v>PB</v>
          </cell>
          <cell r="C1347" t="str">
            <v>JUAZEIRINHO</v>
          </cell>
          <cell r="D1347" t="str">
            <v>250770</v>
          </cell>
          <cell r="E1347">
            <v>17836</v>
          </cell>
          <cell r="F1347">
            <v>816056</v>
          </cell>
          <cell r="G1347">
            <v>7852</v>
          </cell>
          <cell r="H1347">
            <v>453433</v>
          </cell>
        </row>
        <row r="1348">
          <cell r="A1348">
            <v>250790</v>
          </cell>
          <cell r="B1348" t="str">
            <v>PB</v>
          </cell>
          <cell r="C1348" t="str">
            <v>JURIPIRANGA</v>
          </cell>
          <cell r="D1348" t="str">
            <v>250790</v>
          </cell>
          <cell r="E1348">
            <v>43220</v>
          </cell>
          <cell r="F1348">
            <v>7574439</v>
          </cell>
          <cell r="G1348">
            <v>21470</v>
          </cell>
          <cell r="H1348">
            <v>3655430</v>
          </cell>
        </row>
        <row r="1349">
          <cell r="A1349">
            <v>250800</v>
          </cell>
          <cell r="B1349" t="str">
            <v>PB</v>
          </cell>
          <cell r="C1349" t="str">
            <v>JURU</v>
          </cell>
          <cell r="D1349" t="str">
            <v>250800</v>
          </cell>
          <cell r="E1349">
            <v>3671</v>
          </cell>
          <cell r="F1349">
            <v>1139440</v>
          </cell>
          <cell r="G1349">
            <v>4325</v>
          </cell>
          <cell r="H1349">
            <v>667135</v>
          </cell>
        </row>
        <row r="1350">
          <cell r="A1350">
            <v>250810</v>
          </cell>
          <cell r="B1350" t="str">
            <v>PB</v>
          </cell>
          <cell r="C1350" t="str">
            <v>LAGOA</v>
          </cell>
          <cell r="D1350" t="str">
            <v>250810</v>
          </cell>
          <cell r="E1350">
            <v>468</v>
          </cell>
          <cell r="F1350">
            <v>132460</v>
          </cell>
          <cell r="G1350">
            <v>120</v>
          </cell>
          <cell r="H1350">
            <v>60362</v>
          </cell>
        </row>
        <row r="1351">
          <cell r="A1351">
            <v>250820</v>
          </cell>
          <cell r="B1351" t="str">
            <v>PB</v>
          </cell>
          <cell r="C1351" t="str">
            <v>LAGOA DE DENTRO</v>
          </cell>
          <cell r="D1351" t="str">
            <v>250820</v>
          </cell>
          <cell r="E1351">
            <v>15086</v>
          </cell>
          <cell r="F1351">
            <v>1088031</v>
          </cell>
          <cell r="G1351">
            <v>5689</v>
          </cell>
          <cell r="H1351">
            <v>626680</v>
          </cell>
        </row>
        <row r="1352">
          <cell r="A1352">
            <v>250840</v>
          </cell>
          <cell r="B1352" t="str">
            <v>PB</v>
          </cell>
          <cell r="C1352" t="str">
            <v>LASTRO</v>
          </cell>
          <cell r="D1352" t="str">
            <v>250840</v>
          </cell>
          <cell r="E1352">
            <v>8398</v>
          </cell>
          <cell r="F1352">
            <v>1983569</v>
          </cell>
          <cell r="G1352">
            <v>18651</v>
          </cell>
          <cell r="H1352">
            <v>1477520</v>
          </cell>
        </row>
        <row r="1353">
          <cell r="A1353">
            <v>250850</v>
          </cell>
          <cell r="B1353" t="str">
            <v>PB</v>
          </cell>
          <cell r="C1353" t="str">
            <v>LIVRAMENTO</v>
          </cell>
          <cell r="D1353" t="str">
            <v>250850</v>
          </cell>
          <cell r="E1353">
            <v>15480</v>
          </cell>
          <cell r="F1353">
            <v>5188371</v>
          </cell>
          <cell r="G1353">
            <v>15582</v>
          </cell>
          <cell r="H1353">
            <v>2446180</v>
          </cell>
        </row>
        <row r="1354">
          <cell r="A1354">
            <v>250855</v>
          </cell>
          <cell r="B1354" t="str">
            <v>PB</v>
          </cell>
          <cell r="C1354" t="str">
            <v>LOGRADOURO</v>
          </cell>
          <cell r="D1354" t="str">
            <v>250855</v>
          </cell>
          <cell r="E1354">
            <v>21655</v>
          </cell>
          <cell r="F1354">
            <v>4408536</v>
          </cell>
          <cell r="G1354">
            <v>10473</v>
          </cell>
          <cell r="H1354">
            <v>2002397</v>
          </cell>
        </row>
        <row r="1355">
          <cell r="A1355">
            <v>250870</v>
          </cell>
          <cell r="B1355" t="str">
            <v>PB</v>
          </cell>
          <cell r="C1355" t="str">
            <v>MÃE D'ÁGUA</v>
          </cell>
          <cell r="D1355" t="str">
            <v>250870</v>
          </cell>
          <cell r="F1355">
            <v>2796724</v>
          </cell>
          <cell r="H1355">
            <v>1398362</v>
          </cell>
        </row>
        <row r="1356">
          <cell r="A1356">
            <v>250880</v>
          </cell>
          <cell r="B1356" t="str">
            <v>PB</v>
          </cell>
          <cell r="C1356" t="str">
            <v>MALTA</v>
          </cell>
          <cell r="D1356" t="str">
            <v>250880</v>
          </cell>
          <cell r="E1356">
            <v>51493</v>
          </cell>
          <cell r="F1356">
            <v>6024543</v>
          </cell>
          <cell r="G1356">
            <v>27496</v>
          </cell>
          <cell r="H1356">
            <v>2475610</v>
          </cell>
        </row>
        <row r="1357">
          <cell r="A1357">
            <v>250890</v>
          </cell>
          <cell r="B1357" t="str">
            <v>PB</v>
          </cell>
          <cell r="C1357" t="str">
            <v>MAMANGUAPE</v>
          </cell>
          <cell r="D1357" t="str">
            <v>250890</v>
          </cell>
          <cell r="E1357">
            <v>38026</v>
          </cell>
          <cell r="F1357">
            <v>7702851</v>
          </cell>
          <cell r="G1357">
            <v>17398</v>
          </cell>
          <cell r="H1357">
            <v>2893721</v>
          </cell>
        </row>
        <row r="1358">
          <cell r="A1358">
            <v>250900</v>
          </cell>
          <cell r="B1358" t="str">
            <v>PB</v>
          </cell>
          <cell r="C1358" t="str">
            <v>MANAÍRA</v>
          </cell>
          <cell r="D1358" t="str">
            <v>250900</v>
          </cell>
          <cell r="E1358">
            <v>28699</v>
          </cell>
          <cell r="F1358">
            <v>14098457</v>
          </cell>
          <cell r="G1358">
            <v>15373</v>
          </cell>
          <cell r="H1358">
            <v>6740493</v>
          </cell>
        </row>
        <row r="1359">
          <cell r="A1359">
            <v>250905</v>
          </cell>
          <cell r="B1359" t="str">
            <v>PB</v>
          </cell>
          <cell r="C1359" t="str">
            <v>MARCAÇÃO</v>
          </cell>
          <cell r="D1359" t="str">
            <v>250905</v>
          </cell>
          <cell r="F1359">
            <v>16253409</v>
          </cell>
          <cell r="H1359">
            <v>8128372</v>
          </cell>
        </row>
        <row r="1360">
          <cell r="A1360">
            <v>250910</v>
          </cell>
          <cell r="B1360" t="str">
            <v>PB</v>
          </cell>
          <cell r="C1360" t="str">
            <v>MARI</v>
          </cell>
          <cell r="D1360" t="str">
            <v>250910</v>
          </cell>
          <cell r="E1360">
            <v>62726</v>
          </cell>
          <cell r="F1360">
            <v>55029163</v>
          </cell>
          <cell r="G1360">
            <v>25579</v>
          </cell>
          <cell r="H1360">
            <v>27696072</v>
          </cell>
        </row>
        <row r="1361">
          <cell r="A1361">
            <v>250915</v>
          </cell>
          <cell r="B1361" t="str">
            <v>PB</v>
          </cell>
          <cell r="C1361" t="str">
            <v>MARIZÓPOLIS</v>
          </cell>
          <cell r="D1361" t="str">
            <v>250915</v>
          </cell>
          <cell r="F1361">
            <v>3708113</v>
          </cell>
          <cell r="H1361">
            <v>1737275</v>
          </cell>
        </row>
        <row r="1362">
          <cell r="A1362">
            <v>250920</v>
          </cell>
          <cell r="B1362" t="str">
            <v>PB</v>
          </cell>
          <cell r="C1362" t="str">
            <v>MASSARANDUBA</v>
          </cell>
          <cell r="D1362" t="str">
            <v>250920</v>
          </cell>
          <cell r="E1362">
            <v>39320</v>
          </cell>
          <cell r="F1362">
            <v>23493082</v>
          </cell>
          <cell r="G1362">
            <v>28939</v>
          </cell>
          <cell r="H1362">
            <v>11667383</v>
          </cell>
        </row>
        <row r="1363">
          <cell r="A1363">
            <v>250930</v>
          </cell>
          <cell r="B1363" t="str">
            <v>PB</v>
          </cell>
          <cell r="C1363" t="str">
            <v>MATARACA</v>
          </cell>
          <cell r="D1363" t="str">
            <v>250930</v>
          </cell>
          <cell r="E1363">
            <v>21355</v>
          </cell>
          <cell r="F1363">
            <v>9955316</v>
          </cell>
          <cell r="G1363">
            <v>22397</v>
          </cell>
          <cell r="H1363">
            <v>4781816</v>
          </cell>
        </row>
        <row r="1364">
          <cell r="A1364">
            <v>250933</v>
          </cell>
          <cell r="B1364" t="str">
            <v>PB</v>
          </cell>
          <cell r="C1364" t="str">
            <v>MATINHAS</v>
          </cell>
          <cell r="D1364" t="str">
            <v>250933</v>
          </cell>
          <cell r="F1364">
            <v>447188</v>
          </cell>
          <cell r="H1364">
            <v>223594</v>
          </cell>
        </row>
        <row r="1365">
          <cell r="A1365">
            <v>250937</v>
          </cell>
          <cell r="B1365" t="str">
            <v>PB</v>
          </cell>
          <cell r="C1365" t="str">
            <v>MATO GROSSO</v>
          </cell>
          <cell r="D1365" t="str">
            <v>250937</v>
          </cell>
          <cell r="E1365">
            <v>9372</v>
          </cell>
          <cell r="F1365">
            <v>1163217</v>
          </cell>
          <cell r="G1365">
            <v>6047</v>
          </cell>
          <cell r="H1365">
            <v>531293</v>
          </cell>
        </row>
        <row r="1366">
          <cell r="A1366">
            <v>250939</v>
          </cell>
          <cell r="B1366" t="str">
            <v>PB</v>
          </cell>
          <cell r="C1366" t="str">
            <v>MATURÉIA</v>
          </cell>
          <cell r="D1366" t="str">
            <v>250939</v>
          </cell>
          <cell r="E1366">
            <v>4407</v>
          </cell>
          <cell r="F1366">
            <v>669698</v>
          </cell>
          <cell r="G1366">
            <v>2138</v>
          </cell>
          <cell r="H1366">
            <v>295786</v>
          </cell>
        </row>
        <row r="1367">
          <cell r="A1367">
            <v>250950</v>
          </cell>
          <cell r="B1367" t="str">
            <v>PB</v>
          </cell>
          <cell r="C1367" t="str">
            <v>MONTADAS</v>
          </cell>
          <cell r="D1367" t="str">
            <v>250950</v>
          </cell>
          <cell r="E1367">
            <v>4180</v>
          </cell>
          <cell r="F1367">
            <v>4473244</v>
          </cell>
          <cell r="G1367">
            <v>1475</v>
          </cell>
          <cell r="H1367">
            <v>2200323</v>
          </cell>
        </row>
        <row r="1368">
          <cell r="A1368">
            <v>250960</v>
          </cell>
          <cell r="B1368" t="str">
            <v>PB</v>
          </cell>
          <cell r="C1368" t="str">
            <v>MONTE HOREBE</v>
          </cell>
          <cell r="D1368" t="str">
            <v>250960</v>
          </cell>
          <cell r="F1368">
            <v>178668</v>
          </cell>
          <cell r="H1368">
            <v>89334</v>
          </cell>
        </row>
        <row r="1369">
          <cell r="A1369">
            <v>250970</v>
          </cell>
          <cell r="B1369" t="str">
            <v>PB</v>
          </cell>
          <cell r="C1369" t="str">
            <v>MONTEIRO</v>
          </cell>
          <cell r="D1369" t="str">
            <v>250970</v>
          </cell>
          <cell r="E1369">
            <v>238498</v>
          </cell>
          <cell r="F1369">
            <v>14191612</v>
          </cell>
          <cell r="G1369">
            <v>107177</v>
          </cell>
          <cell r="H1369">
            <v>6490454</v>
          </cell>
        </row>
        <row r="1370">
          <cell r="A1370">
            <v>250980</v>
          </cell>
          <cell r="B1370" t="str">
            <v>PB</v>
          </cell>
          <cell r="C1370" t="str">
            <v>MULUNGU</v>
          </cell>
          <cell r="D1370" t="str">
            <v>250980</v>
          </cell>
          <cell r="E1370">
            <v>58199</v>
          </cell>
          <cell r="F1370">
            <v>9647002</v>
          </cell>
          <cell r="G1370">
            <v>45376</v>
          </cell>
          <cell r="H1370">
            <v>5158438</v>
          </cell>
        </row>
        <row r="1371">
          <cell r="A1371">
            <v>250990</v>
          </cell>
          <cell r="B1371" t="str">
            <v>PB</v>
          </cell>
          <cell r="C1371" t="str">
            <v>NATUBA</v>
          </cell>
          <cell r="D1371" t="str">
            <v>250990</v>
          </cell>
          <cell r="E1371">
            <v>24166</v>
          </cell>
          <cell r="F1371">
            <v>6356396</v>
          </cell>
          <cell r="G1371">
            <v>14155</v>
          </cell>
          <cell r="H1371">
            <v>3020627</v>
          </cell>
        </row>
        <row r="1372">
          <cell r="A1372">
            <v>251000</v>
          </cell>
          <cell r="B1372" t="str">
            <v>PB</v>
          </cell>
          <cell r="C1372" t="str">
            <v>NAZAREZINHO</v>
          </cell>
          <cell r="D1372" t="str">
            <v>251000</v>
          </cell>
          <cell r="E1372">
            <v>18623</v>
          </cell>
          <cell r="F1372">
            <v>2024693</v>
          </cell>
          <cell r="G1372">
            <v>7870</v>
          </cell>
          <cell r="H1372">
            <v>861867</v>
          </cell>
        </row>
        <row r="1373">
          <cell r="A1373">
            <v>251010</v>
          </cell>
          <cell r="B1373" t="str">
            <v>PB</v>
          </cell>
          <cell r="C1373" t="str">
            <v>NOVA FLORESTA</v>
          </cell>
          <cell r="D1373" t="str">
            <v>251010</v>
          </cell>
          <cell r="F1373">
            <v>8554168</v>
          </cell>
          <cell r="H1373">
            <v>4277084</v>
          </cell>
        </row>
        <row r="1374">
          <cell r="A1374">
            <v>251020</v>
          </cell>
          <cell r="B1374" t="str">
            <v>PB</v>
          </cell>
          <cell r="C1374" t="str">
            <v>NOVA OLINDA</v>
          </cell>
          <cell r="D1374" t="str">
            <v>251020</v>
          </cell>
          <cell r="E1374">
            <v>5770</v>
          </cell>
          <cell r="F1374">
            <v>848183</v>
          </cell>
          <cell r="G1374">
            <v>1741</v>
          </cell>
          <cell r="H1374">
            <v>376276</v>
          </cell>
        </row>
        <row r="1375">
          <cell r="A1375">
            <v>251030</v>
          </cell>
          <cell r="B1375" t="str">
            <v>PB</v>
          </cell>
          <cell r="C1375" t="str">
            <v>NOVA PALMEIRA</v>
          </cell>
          <cell r="D1375" t="str">
            <v>251030</v>
          </cell>
          <cell r="E1375">
            <v>24070</v>
          </cell>
          <cell r="F1375">
            <v>3815954</v>
          </cell>
          <cell r="G1375">
            <v>13296</v>
          </cell>
          <cell r="H1375">
            <v>1610808</v>
          </cell>
        </row>
        <row r="1376">
          <cell r="A1376">
            <v>251040</v>
          </cell>
          <cell r="B1376" t="str">
            <v>PB</v>
          </cell>
          <cell r="C1376" t="str">
            <v>OLHO D'ÁGUA</v>
          </cell>
          <cell r="D1376" t="str">
            <v>251040</v>
          </cell>
          <cell r="F1376">
            <v>2008748</v>
          </cell>
          <cell r="H1376">
            <v>1004374</v>
          </cell>
        </row>
        <row r="1377">
          <cell r="A1377">
            <v>251050</v>
          </cell>
          <cell r="B1377" t="str">
            <v>PB</v>
          </cell>
          <cell r="C1377" t="str">
            <v>OLIVEDOS</v>
          </cell>
          <cell r="D1377" t="str">
            <v>251050</v>
          </cell>
          <cell r="E1377">
            <v>15554</v>
          </cell>
          <cell r="F1377">
            <v>5571664</v>
          </cell>
          <cell r="G1377">
            <v>6998</v>
          </cell>
          <cell r="H1377">
            <v>2608194</v>
          </cell>
        </row>
        <row r="1378">
          <cell r="A1378">
            <v>251060</v>
          </cell>
          <cell r="B1378" t="str">
            <v>PB</v>
          </cell>
          <cell r="C1378" t="str">
            <v>OURO VELHO</v>
          </cell>
          <cell r="D1378" t="str">
            <v>251060</v>
          </cell>
          <cell r="E1378">
            <v>12413</v>
          </cell>
          <cell r="F1378">
            <v>1460287</v>
          </cell>
          <cell r="G1378">
            <v>9476</v>
          </cell>
          <cell r="H1378">
            <v>692344</v>
          </cell>
        </row>
        <row r="1379">
          <cell r="A1379">
            <v>251065</v>
          </cell>
          <cell r="B1379" t="str">
            <v>PB</v>
          </cell>
          <cell r="C1379" t="str">
            <v>PARARI</v>
          </cell>
          <cell r="D1379" t="str">
            <v>251065</v>
          </cell>
          <cell r="E1379">
            <v>7839</v>
          </cell>
          <cell r="F1379">
            <v>5892350</v>
          </cell>
          <cell r="G1379">
            <v>4178</v>
          </cell>
          <cell r="H1379">
            <v>2873940</v>
          </cell>
        </row>
        <row r="1380">
          <cell r="A1380">
            <v>251070</v>
          </cell>
          <cell r="B1380" t="str">
            <v>PB</v>
          </cell>
          <cell r="C1380" t="str">
            <v>PASSAGEM</v>
          </cell>
          <cell r="D1380" t="str">
            <v>251070</v>
          </cell>
          <cell r="E1380">
            <v>2517</v>
          </cell>
          <cell r="F1380">
            <v>1783261</v>
          </cell>
          <cell r="G1380">
            <v>1743</v>
          </cell>
          <cell r="H1380">
            <v>866032</v>
          </cell>
        </row>
        <row r="1381">
          <cell r="A1381">
            <v>251080</v>
          </cell>
          <cell r="B1381" t="str">
            <v>PB</v>
          </cell>
          <cell r="C1381" t="str">
            <v>PATOS</v>
          </cell>
          <cell r="D1381" t="str">
            <v>251080</v>
          </cell>
          <cell r="E1381">
            <v>213289</v>
          </cell>
          <cell r="F1381">
            <v>44193837</v>
          </cell>
          <cell r="G1381">
            <v>140238</v>
          </cell>
          <cell r="H1381">
            <v>28685352</v>
          </cell>
        </row>
        <row r="1382">
          <cell r="A1382">
            <v>251090</v>
          </cell>
          <cell r="B1382" t="str">
            <v>PB</v>
          </cell>
          <cell r="C1382" t="str">
            <v>PAULISTA</v>
          </cell>
          <cell r="D1382" t="str">
            <v>251090</v>
          </cell>
          <cell r="E1382">
            <v>41015</v>
          </cell>
          <cell r="F1382">
            <v>27242477</v>
          </cell>
          <cell r="G1382">
            <v>16492</v>
          </cell>
          <cell r="H1382">
            <v>13704133</v>
          </cell>
        </row>
        <row r="1383">
          <cell r="A1383">
            <v>251100</v>
          </cell>
          <cell r="B1383" t="str">
            <v>PB</v>
          </cell>
          <cell r="C1383" t="str">
            <v>PEDRA BRANCA</v>
          </cell>
          <cell r="D1383" t="str">
            <v>251100</v>
          </cell>
          <cell r="E1383">
            <v>23224</v>
          </cell>
          <cell r="F1383">
            <v>2557722</v>
          </cell>
          <cell r="G1383">
            <v>14073</v>
          </cell>
          <cell r="H1383">
            <v>1338586</v>
          </cell>
        </row>
        <row r="1384">
          <cell r="A1384">
            <v>251110</v>
          </cell>
          <cell r="B1384" t="str">
            <v>PB</v>
          </cell>
          <cell r="C1384" t="str">
            <v>PEDRA LAVRADA</v>
          </cell>
          <cell r="D1384" t="str">
            <v>251110</v>
          </cell>
          <cell r="E1384">
            <v>12841</v>
          </cell>
          <cell r="F1384">
            <v>1227626</v>
          </cell>
          <cell r="G1384">
            <v>6569</v>
          </cell>
          <cell r="H1384">
            <v>534296</v>
          </cell>
        </row>
        <row r="1385">
          <cell r="A1385">
            <v>251120</v>
          </cell>
          <cell r="B1385" t="str">
            <v>PB</v>
          </cell>
          <cell r="C1385" t="str">
            <v>PEDRAS DE FOGO</v>
          </cell>
          <cell r="D1385" t="str">
            <v>251120</v>
          </cell>
          <cell r="E1385">
            <v>6391</v>
          </cell>
          <cell r="F1385">
            <v>128361473</v>
          </cell>
          <cell r="G1385">
            <v>3708</v>
          </cell>
          <cell r="H1385">
            <v>63835896</v>
          </cell>
        </row>
        <row r="1386">
          <cell r="A1386">
            <v>251272</v>
          </cell>
          <cell r="B1386" t="str">
            <v>PB</v>
          </cell>
          <cell r="C1386" t="str">
            <v>PEDRO RÉGIS</v>
          </cell>
          <cell r="D1386" t="str">
            <v>251272</v>
          </cell>
          <cell r="E1386">
            <v>2630</v>
          </cell>
          <cell r="F1386">
            <v>2118384</v>
          </cell>
          <cell r="G1386">
            <v>1211</v>
          </cell>
          <cell r="H1386">
            <v>982027</v>
          </cell>
        </row>
        <row r="1387">
          <cell r="A1387">
            <v>251140</v>
          </cell>
          <cell r="B1387" t="str">
            <v>PB</v>
          </cell>
          <cell r="C1387" t="str">
            <v>PICUÍ</v>
          </cell>
          <cell r="D1387" t="str">
            <v>251140</v>
          </cell>
          <cell r="E1387">
            <v>48209</v>
          </cell>
          <cell r="F1387">
            <v>6143370</v>
          </cell>
          <cell r="G1387">
            <v>22452</v>
          </cell>
          <cell r="H1387">
            <v>1986063</v>
          </cell>
        </row>
        <row r="1388">
          <cell r="A1388">
            <v>251150</v>
          </cell>
          <cell r="B1388" t="str">
            <v>PB</v>
          </cell>
          <cell r="C1388" t="str">
            <v>PILAR</v>
          </cell>
          <cell r="D1388" t="str">
            <v>251150</v>
          </cell>
          <cell r="F1388">
            <v>7205586</v>
          </cell>
          <cell r="G1388">
            <v>34592</v>
          </cell>
          <cell r="H1388">
            <v>4148802</v>
          </cell>
        </row>
        <row r="1389">
          <cell r="A1389">
            <v>251160</v>
          </cell>
          <cell r="B1389" t="str">
            <v>PB</v>
          </cell>
          <cell r="C1389" t="str">
            <v>PILÕES</v>
          </cell>
          <cell r="D1389" t="str">
            <v>251160</v>
          </cell>
          <cell r="E1389">
            <v>8267</v>
          </cell>
          <cell r="F1389">
            <v>4040613</v>
          </cell>
          <cell r="G1389">
            <v>3971</v>
          </cell>
          <cell r="H1389">
            <v>1789645</v>
          </cell>
        </row>
        <row r="1390">
          <cell r="A1390">
            <v>251170</v>
          </cell>
          <cell r="B1390" t="str">
            <v>PB</v>
          </cell>
          <cell r="C1390" t="str">
            <v>PILÕEZINHOS</v>
          </cell>
          <cell r="D1390" t="str">
            <v>251170</v>
          </cell>
          <cell r="E1390">
            <v>2148</v>
          </cell>
          <cell r="F1390">
            <v>10397815</v>
          </cell>
          <cell r="G1390">
            <v>94</v>
          </cell>
          <cell r="H1390">
            <v>3556893</v>
          </cell>
        </row>
        <row r="1391">
          <cell r="A1391">
            <v>251180</v>
          </cell>
          <cell r="B1391" t="str">
            <v>PB</v>
          </cell>
          <cell r="C1391" t="str">
            <v>PIRPIRITUBA</v>
          </cell>
          <cell r="D1391" t="str">
            <v>251180</v>
          </cell>
          <cell r="E1391">
            <v>30298</v>
          </cell>
          <cell r="F1391">
            <v>10898744</v>
          </cell>
          <cell r="G1391">
            <v>15456</v>
          </cell>
          <cell r="H1391">
            <v>5123667</v>
          </cell>
        </row>
        <row r="1392">
          <cell r="A1392">
            <v>251200</v>
          </cell>
          <cell r="B1392" t="str">
            <v>PB</v>
          </cell>
          <cell r="C1392" t="str">
            <v>POCINHOS</v>
          </cell>
          <cell r="D1392" t="str">
            <v>251200</v>
          </cell>
          <cell r="E1392">
            <v>31875</v>
          </cell>
          <cell r="F1392">
            <v>10628897</v>
          </cell>
          <cell r="G1392">
            <v>15150</v>
          </cell>
          <cell r="H1392">
            <v>5552028</v>
          </cell>
        </row>
        <row r="1393">
          <cell r="A1393">
            <v>251203</v>
          </cell>
          <cell r="B1393" t="str">
            <v>PB</v>
          </cell>
          <cell r="C1393" t="str">
            <v>POÇO DANTAS</v>
          </cell>
          <cell r="D1393" t="str">
            <v>251203</v>
          </cell>
          <cell r="F1393">
            <v>5718804</v>
          </cell>
          <cell r="G1393">
            <v>275</v>
          </cell>
          <cell r="H1393">
            <v>2855840</v>
          </cell>
        </row>
        <row r="1394">
          <cell r="A1394">
            <v>251207</v>
          </cell>
          <cell r="B1394" t="str">
            <v>PB</v>
          </cell>
          <cell r="C1394" t="str">
            <v>POÇO DE JOSÉ DE MOURA</v>
          </cell>
          <cell r="D1394" t="str">
            <v>251207</v>
          </cell>
          <cell r="E1394">
            <v>1577</v>
          </cell>
          <cell r="F1394">
            <v>4093840</v>
          </cell>
          <cell r="G1394">
            <v>1221</v>
          </cell>
          <cell r="H1394">
            <v>2026881</v>
          </cell>
        </row>
        <row r="1395">
          <cell r="A1395">
            <v>251210</v>
          </cell>
          <cell r="B1395" t="str">
            <v>PB</v>
          </cell>
          <cell r="C1395" t="str">
            <v>POMBAL</v>
          </cell>
          <cell r="D1395" t="str">
            <v>251210</v>
          </cell>
          <cell r="E1395">
            <v>149405</v>
          </cell>
          <cell r="F1395">
            <v>47627882</v>
          </cell>
          <cell r="G1395">
            <v>133219</v>
          </cell>
          <cell r="H1395">
            <v>32659596</v>
          </cell>
        </row>
        <row r="1396">
          <cell r="A1396">
            <v>251220</v>
          </cell>
          <cell r="B1396" t="str">
            <v>PB</v>
          </cell>
          <cell r="C1396" t="str">
            <v>PRATA</v>
          </cell>
          <cell r="D1396" t="str">
            <v>251220</v>
          </cell>
          <cell r="E1396">
            <v>10309</v>
          </cell>
          <cell r="F1396">
            <v>2283407</v>
          </cell>
          <cell r="G1396">
            <v>6107</v>
          </cell>
          <cell r="H1396">
            <v>1036778</v>
          </cell>
        </row>
        <row r="1397">
          <cell r="A1397">
            <v>251230</v>
          </cell>
          <cell r="B1397" t="str">
            <v>PB</v>
          </cell>
          <cell r="C1397" t="str">
            <v>PRINCESA ISABEL</v>
          </cell>
          <cell r="D1397" t="str">
            <v>251230</v>
          </cell>
          <cell r="E1397">
            <v>38881</v>
          </cell>
          <cell r="F1397">
            <v>3457491</v>
          </cell>
          <cell r="G1397">
            <v>32921</v>
          </cell>
          <cell r="H1397">
            <v>1778907</v>
          </cell>
        </row>
        <row r="1398">
          <cell r="A1398">
            <v>251240</v>
          </cell>
          <cell r="B1398" t="str">
            <v>PB</v>
          </cell>
          <cell r="C1398" t="str">
            <v>PUXINANÃ</v>
          </cell>
          <cell r="D1398" t="str">
            <v>251240</v>
          </cell>
          <cell r="F1398">
            <v>2467164</v>
          </cell>
          <cell r="H1398">
            <v>1233582</v>
          </cell>
        </row>
        <row r="1399">
          <cell r="A1399">
            <v>251250</v>
          </cell>
          <cell r="B1399" t="str">
            <v>PB</v>
          </cell>
          <cell r="C1399" t="str">
            <v>QUEIMADAS</v>
          </cell>
          <cell r="D1399" t="str">
            <v>251250</v>
          </cell>
          <cell r="E1399">
            <v>87326</v>
          </cell>
          <cell r="F1399">
            <v>30791062</v>
          </cell>
          <cell r="G1399">
            <v>67857</v>
          </cell>
          <cell r="H1399">
            <v>14888286</v>
          </cell>
        </row>
        <row r="1400">
          <cell r="A1400">
            <v>251260</v>
          </cell>
          <cell r="B1400" t="str">
            <v>PB</v>
          </cell>
          <cell r="C1400" t="str">
            <v>QUIXABÁ</v>
          </cell>
          <cell r="D1400" t="str">
            <v>251260</v>
          </cell>
          <cell r="E1400">
            <v>21273</v>
          </cell>
          <cell r="F1400">
            <v>1753594</v>
          </cell>
          <cell r="G1400">
            <v>8841</v>
          </cell>
          <cell r="H1400">
            <v>806238</v>
          </cell>
        </row>
        <row r="1401">
          <cell r="A1401">
            <v>251270</v>
          </cell>
          <cell r="B1401" t="str">
            <v>PB</v>
          </cell>
          <cell r="C1401" t="str">
            <v>REMÍGIO</v>
          </cell>
          <cell r="D1401" t="str">
            <v>251270</v>
          </cell>
          <cell r="E1401">
            <v>49228</v>
          </cell>
          <cell r="F1401">
            <v>8871338</v>
          </cell>
          <cell r="G1401">
            <v>17893</v>
          </cell>
          <cell r="H1401">
            <v>4019770</v>
          </cell>
        </row>
        <row r="1402">
          <cell r="A1402">
            <v>251274</v>
          </cell>
          <cell r="B1402" t="str">
            <v>PB</v>
          </cell>
          <cell r="C1402" t="str">
            <v>RIACHÃO</v>
          </cell>
          <cell r="D1402" t="str">
            <v>251274</v>
          </cell>
          <cell r="E1402">
            <v>18270</v>
          </cell>
          <cell r="F1402">
            <v>1306064</v>
          </cell>
          <cell r="G1402">
            <v>7784</v>
          </cell>
          <cell r="H1402">
            <v>680326</v>
          </cell>
        </row>
        <row r="1403">
          <cell r="A1403">
            <v>251275</v>
          </cell>
          <cell r="B1403" t="str">
            <v>PB</v>
          </cell>
          <cell r="C1403" t="str">
            <v>RIACHÃO DO BACAMARTE</v>
          </cell>
          <cell r="D1403" t="str">
            <v>251275</v>
          </cell>
          <cell r="E1403">
            <v>13138</v>
          </cell>
          <cell r="F1403">
            <v>9370157</v>
          </cell>
          <cell r="G1403">
            <v>459</v>
          </cell>
          <cell r="H1403">
            <v>4874560</v>
          </cell>
        </row>
        <row r="1404">
          <cell r="A1404">
            <v>251276</v>
          </cell>
          <cell r="B1404" t="str">
            <v>PB</v>
          </cell>
          <cell r="C1404" t="str">
            <v>RIACHÃO DO POÇO</v>
          </cell>
          <cell r="D1404" t="str">
            <v>251276</v>
          </cell>
          <cell r="E1404">
            <v>9408</v>
          </cell>
          <cell r="F1404">
            <v>3545095</v>
          </cell>
          <cell r="G1404">
            <v>7102</v>
          </cell>
          <cell r="H1404">
            <v>2018764</v>
          </cell>
        </row>
        <row r="1405">
          <cell r="A1405">
            <v>251278</v>
          </cell>
          <cell r="B1405" t="str">
            <v>PB</v>
          </cell>
          <cell r="C1405" t="str">
            <v>RIACHO DE SANTO ANTÔNIO</v>
          </cell>
          <cell r="D1405" t="str">
            <v>251278</v>
          </cell>
          <cell r="E1405">
            <v>3466</v>
          </cell>
          <cell r="F1405">
            <v>4537217</v>
          </cell>
          <cell r="G1405">
            <v>1409</v>
          </cell>
          <cell r="H1405">
            <v>2233678</v>
          </cell>
        </row>
        <row r="1406">
          <cell r="A1406">
            <v>251290</v>
          </cell>
          <cell r="B1406" t="str">
            <v>PB</v>
          </cell>
          <cell r="C1406" t="str">
            <v>RIO TINTO</v>
          </cell>
          <cell r="D1406" t="str">
            <v>251290</v>
          </cell>
          <cell r="E1406">
            <v>43039</v>
          </cell>
          <cell r="F1406">
            <v>6991139</v>
          </cell>
          <cell r="G1406">
            <v>33441</v>
          </cell>
          <cell r="H1406">
            <v>3489965</v>
          </cell>
        </row>
        <row r="1407">
          <cell r="A1407">
            <v>251300</v>
          </cell>
          <cell r="B1407" t="str">
            <v>PB</v>
          </cell>
          <cell r="C1407" t="str">
            <v>SALGADINHO</v>
          </cell>
          <cell r="D1407" t="str">
            <v>251300</v>
          </cell>
          <cell r="E1407">
            <v>26536</v>
          </cell>
          <cell r="F1407">
            <v>8661841</v>
          </cell>
          <cell r="G1407">
            <v>15810</v>
          </cell>
          <cell r="H1407">
            <v>3945433</v>
          </cell>
        </row>
        <row r="1408">
          <cell r="A1408">
            <v>251310</v>
          </cell>
          <cell r="B1408" t="str">
            <v>PB</v>
          </cell>
          <cell r="C1408" t="str">
            <v>SALGADO DE SÃO FÉLIX</v>
          </cell>
          <cell r="D1408" t="str">
            <v>251310</v>
          </cell>
          <cell r="E1408">
            <v>7743</v>
          </cell>
          <cell r="F1408">
            <v>6577335</v>
          </cell>
          <cell r="G1408">
            <v>3416</v>
          </cell>
          <cell r="H1408">
            <v>3175500</v>
          </cell>
        </row>
        <row r="1409">
          <cell r="A1409">
            <v>251315</v>
          </cell>
          <cell r="B1409" t="str">
            <v>PB</v>
          </cell>
          <cell r="C1409" t="str">
            <v>SANTA CECÍLIA</v>
          </cell>
          <cell r="D1409" t="str">
            <v>251315</v>
          </cell>
          <cell r="E1409">
            <v>30765</v>
          </cell>
          <cell r="F1409">
            <v>24801624</v>
          </cell>
          <cell r="G1409">
            <v>22119</v>
          </cell>
          <cell r="H1409">
            <v>12602508</v>
          </cell>
        </row>
        <row r="1410">
          <cell r="A1410">
            <v>251320</v>
          </cell>
          <cell r="B1410" t="str">
            <v>PB</v>
          </cell>
          <cell r="C1410" t="str">
            <v>SANTA CRUZ</v>
          </cell>
          <cell r="D1410" t="str">
            <v>251320</v>
          </cell>
          <cell r="E1410">
            <v>2770</v>
          </cell>
          <cell r="F1410">
            <v>724850</v>
          </cell>
          <cell r="G1410">
            <v>818</v>
          </cell>
          <cell r="H1410">
            <v>329350</v>
          </cell>
        </row>
        <row r="1411">
          <cell r="A1411">
            <v>251330</v>
          </cell>
          <cell r="B1411" t="str">
            <v>PB</v>
          </cell>
          <cell r="C1411" t="str">
            <v>SANTA HELENA</v>
          </cell>
          <cell r="D1411" t="str">
            <v>251330</v>
          </cell>
          <cell r="E1411">
            <v>5046</v>
          </cell>
          <cell r="F1411">
            <v>1452825</v>
          </cell>
          <cell r="G1411">
            <v>613</v>
          </cell>
          <cell r="H1411">
            <v>673201</v>
          </cell>
        </row>
        <row r="1412">
          <cell r="A1412">
            <v>251335</v>
          </cell>
          <cell r="B1412" t="str">
            <v>PB</v>
          </cell>
          <cell r="C1412" t="str">
            <v>SANTA INÊS</v>
          </cell>
          <cell r="D1412" t="str">
            <v>251335</v>
          </cell>
          <cell r="E1412">
            <v>18528</v>
          </cell>
          <cell r="F1412">
            <v>1209348</v>
          </cell>
          <cell r="G1412">
            <v>10454</v>
          </cell>
          <cell r="H1412">
            <v>604122</v>
          </cell>
        </row>
        <row r="1413">
          <cell r="A1413">
            <v>251340</v>
          </cell>
          <cell r="B1413" t="str">
            <v>PB</v>
          </cell>
          <cell r="C1413" t="str">
            <v>SANTA LUZIA</v>
          </cell>
          <cell r="D1413" t="str">
            <v>251340</v>
          </cell>
          <cell r="E1413">
            <v>56938</v>
          </cell>
          <cell r="F1413">
            <v>6570924</v>
          </cell>
          <cell r="G1413">
            <v>35243</v>
          </cell>
          <cell r="H1413">
            <v>2880249</v>
          </cell>
        </row>
        <row r="1414">
          <cell r="A1414">
            <v>251370</v>
          </cell>
          <cell r="B1414" t="str">
            <v>PB</v>
          </cell>
          <cell r="C1414" t="str">
            <v>SANTA RITA</v>
          </cell>
          <cell r="D1414" t="str">
            <v>251370</v>
          </cell>
          <cell r="E1414">
            <v>6374</v>
          </cell>
          <cell r="F1414">
            <v>68847950</v>
          </cell>
          <cell r="G1414">
            <v>2705</v>
          </cell>
          <cell r="H1414">
            <v>36191158</v>
          </cell>
        </row>
        <row r="1415">
          <cell r="A1415">
            <v>251380</v>
          </cell>
          <cell r="B1415" t="str">
            <v>PB</v>
          </cell>
          <cell r="C1415" t="str">
            <v>SANTA TERESINHA</v>
          </cell>
          <cell r="D1415" t="str">
            <v>251380</v>
          </cell>
          <cell r="E1415">
            <v>33222</v>
          </cell>
          <cell r="F1415">
            <v>3910055</v>
          </cell>
          <cell r="G1415">
            <v>17054</v>
          </cell>
          <cell r="H1415">
            <v>1946698</v>
          </cell>
        </row>
        <row r="1416">
          <cell r="A1416">
            <v>251350</v>
          </cell>
          <cell r="B1416" t="str">
            <v>PB</v>
          </cell>
          <cell r="C1416" t="str">
            <v>SANTANA DE MANGUEIRA</v>
          </cell>
          <cell r="D1416" t="str">
            <v>251350</v>
          </cell>
          <cell r="E1416">
            <v>2347</v>
          </cell>
          <cell r="F1416">
            <v>5265637</v>
          </cell>
          <cell r="G1416">
            <v>8446</v>
          </cell>
          <cell r="H1416">
            <v>2560107</v>
          </cell>
        </row>
        <row r="1417">
          <cell r="A1417">
            <v>251360</v>
          </cell>
          <cell r="B1417" t="str">
            <v>PB</v>
          </cell>
          <cell r="C1417" t="str">
            <v>SANTANA DOS GARROTES</v>
          </cell>
          <cell r="D1417" t="str">
            <v>251360</v>
          </cell>
          <cell r="E1417">
            <v>3903</v>
          </cell>
          <cell r="F1417">
            <v>335752827</v>
          </cell>
          <cell r="G1417">
            <v>6566</v>
          </cell>
          <cell r="H1417">
            <v>167919467</v>
          </cell>
        </row>
        <row r="1418">
          <cell r="A1418">
            <v>251385</v>
          </cell>
          <cell r="B1418" t="str">
            <v>PB</v>
          </cell>
          <cell r="C1418" t="str">
            <v>SANTO ANDRÉ</v>
          </cell>
          <cell r="D1418" t="str">
            <v>251385</v>
          </cell>
          <cell r="E1418">
            <v>19008</v>
          </cell>
          <cell r="F1418">
            <v>2888554</v>
          </cell>
          <cell r="G1418">
            <v>19424</v>
          </cell>
          <cell r="H1418">
            <v>1358412</v>
          </cell>
        </row>
        <row r="1419">
          <cell r="A1419">
            <v>251392</v>
          </cell>
          <cell r="B1419" t="str">
            <v>PB</v>
          </cell>
          <cell r="C1419" t="str">
            <v>SÃO BENTINHO</v>
          </cell>
          <cell r="D1419" t="str">
            <v>251392</v>
          </cell>
          <cell r="E1419">
            <v>36328</v>
          </cell>
          <cell r="F1419">
            <v>4956159</v>
          </cell>
          <cell r="G1419">
            <v>19138</v>
          </cell>
          <cell r="H1419">
            <v>1794389</v>
          </cell>
        </row>
        <row r="1420">
          <cell r="A1420">
            <v>251390</v>
          </cell>
          <cell r="B1420" t="str">
            <v>PB</v>
          </cell>
          <cell r="C1420" t="str">
            <v>SÃO BENTO</v>
          </cell>
          <cell r="D1420" t="str">
            <v>251390</v>
          </cell>
          <cell r="E1420">
            <v>164332</v>
          </cell>
          <cell r="F1420">
            <v>65885617</v>
          </cell>
          <cell r="G1420">
            <v>91831</v>
          </cell>
          <cell r="H1420">
            <v>31264613</v>
          </cell>
        </row>
        <row r="1421">
          <cell r="A1421">
            <v>251396</v>
          </cell>
          <cell r="B1421" t="str">
            <v>PB</v>
          </cell>
          <cell r="C1421" t="str">
            <v>SÃO DOMINGOS</v>
          </cell>
          <cell r="D1421" t="str">
            <v>251396</v>
          </cell>
          <cell r="E1421">
            <v>30282</v>
          </cell>
          <cell r="F1421">
            <v>4408987</v>
          </cell>
          <cell r="G1421">
            <v>18289</v>
          </cell>
          <cell r="H1421">
            <v>2261543</v>
          </cell>
        </row>
        <row r="1422">
          <cell r="A1422">
            <v>251394</v>
          </cell>
          <cell r="B1422" t="str">
            <v>PB</v>
          </cell>
          <cell r="C1422" t="str">
            <v>SÃO DOMINGOS DO CARIRI</v>
          </cell>
          <cell r="D1422" t="str">
            <v>251394</v>
          </cell>
          <cell r="E1422">
            <v>12282</v>
          </cell>
          <cell r="F1422">
            <v>1691480</v>
          </cell>
          <cell r="G1422">
            <v>1636</v>
          </cell>
          <cell r="H1422">
            <v>764452</v>
          </cell>
        </row>
        <row r="1423">
          <cell r="A1423">
            <v>251398</v>
          </cell>
          <cell r="B1423" t="str">
            <v>PB</v>
          </cell>
          <cell r="C1423" t="str">
            <v>SÃO FRANCISCO</v>
          </cell>
          <cell r="D1423" t="str">
            <v>251398</v>
          </cell>
          <cell r="E1423">
            <v>6830</v>
          </cell>
          <cell r="F1423">
            <v>2823511</v>
          </cell>
          <cell r="G1423">
            <v>6221</v>
          </cell>
          <cell r="H1423">
            <v>1274365</v>
          </cell>
        </row>
        <row r="1424">
          <cell r="A1424">
            <v>251400</v>
          </cell>
          <cell r="B1424" t="str">
            <v>PB</v>
          </cell>
          <cell r="C1424" t="str">
            <v>SÃO JOÃO DO CARIRI</v>
          </cell>
          <cell r="D1424" t="str">
            <v>251400</v>
          </cell>
          <cell r="E1424">
            <v>13567</v>
          </cell>
          <cell r="F1424">
            <v>3065083</v>
          </cell>
          <cell r="G1424">
            <v>8132</v>
          </cell>
          <cell r="H1424">
            <v>1366907</v>
          </cell>
        </row>
        <row r="1425">
          <cell r="A1425">
            <v>250070</v>
          </cell>
          <cell r="B1425" t="str">
            <v>PB</v>
          </cell>
          <cell r="C1425" t="str">
            <v>SÃO JOÃO DO RIO DO PEIXE</v>
          </cell>
          <cell r="D1425" t="str">
            <v>250070</v>
          </cell>
          <cell r="E1425">
            <v>2253</v>
          </cell>
          <cell r="F1425">
            <v>10975107</v>
          </cell>
          <cell r="G1425">
            <v>1516</v>
          </cell>
          <cell r="H1425">
            <v>5704004</v>
          </cell>
        </row>
        <row r="1426">
          <cell r="A1426">
            <v>251410</v>
          </cell>
          <cell r="B1426" t="str">
            <v>PB</v>
          </cell>
          <cell r="C1426" t="str">
            <v>SÃO JOÃO DO TIGRE</v>
          </cell>
          <cell r="D1426" t="str">
            <v>251410</v>
          </cell>
          <cell r="F1426">
            <v>1260188</v>
          </cell>
          <cell r="H1426">
            <v>593096</v>
          </cell>
        </row>
        <row r="1427">
          <cell r="A1427">
            <v>251420</v>
          </cell>
          <cell r="B1427" t="str">
            <v>PB</v>
          </cell>
          <cell r="C1427" t="str">
            <v>SÃO JOSÉ DA LAGOA TAPADA</v>
          </cell>
          <cell r="D1427" t="str">
            <v>251420</v>
          </cell>
          <cell r="E1427">
            <v>2166</v>
          </cell>
          <cell r="F1427">
            <v>1186455</v>
          </cell>
          <cell r="G1427">
            <v>1532</v>
          </cell>
          <cell r="H1427">
            <v>565551</v>
          </cell>
        </row>
        <row r="1428">
          <cell r="A1428">
            <v>251430</v>
          </cell>
          <cell r="B1428" t="str">
            <v>PB</v>
          </cell>
          <cell r="C1428" t="str">
            <v>SÃO JOSÉ DE CAIANA</v>
          </cell>
          <cell r="D1428" t="str">
            <v>251430</v>
          </cell>
          <cell r="E1428">
            <v>9996</v>
          </cell>
          <cell r="F1428">
            <v>1677851</v>
          </cell>
          <cell r="G1428">
            <v>3617</v>
          </cell>
          <cell r="H1428">
            <v>756900</v>
          </cell>
        </row>
        <row r="1429">
          <cell r="A1429">
            <v>251440</v>
          </cell>
          <cell r="B1429" t="str">
            <v>PB</v>
          </cell>
          <cell r="C1429" t="str">
            <v>SÃO JOSÉ DE ESPINHARAS</v>
          </cell>
          <cell r="D1429" t="str">
            <v>251440</v>
          </cell>
          <cell r="E1429">
            <v>62763</v>
          </cell>
          <cell r="F1429">
            <v>7314944</v>
          </cell>
          <cell r="G1429">
            <v>32806</v>
          </cell>
          <cell r="H1429">
            <v>3828452</v>
          </cell>
        </row>
        <row r="1430">
          <cell r="A1430">
            <v>251450</v>
          </cell>
          <cell r="B1430" t="str">
            <v>PB</v>
          </cell>
          <cell r="C1430" t="str">
            <v>SÃO JOSÉ DE PIRANHAS</v>
          </cell>
          <cell r="D1430" t="str">
            <v>251450</v>
          </cell>
          <cell r="E1430">
            <v>9820</v>
          </cell>
          <cell r="F1430">
            <v>2791033</v>
          </cell>
          <cell r="G1430">
            <v>5862</v>
          </cell>
          <cell r="H1430">
            <v>1282219</v>
          </cell>
        </row>
        <row r="1431">
          <cell r="A1431">
            <v>251455</v>
          </cell>
          <cell r="B1431" t="str">
            <v>PB</v>
          </cell>
          <cell r="C1431" t="str">
            <v>SÃO JOSÉ DE PRINCESA</v>
          </cell>
          <cell r="D1431" t="str">
            <v>251455</v>
          </cell>
          <cell r="F1431">
            <v>1121008</v>
          </cell>
          <cell r="H1431">
            <v>560504</v>
          </cell>
        </row>
        <row r="1432">
          <cell r="A1432">
            <v>251460</v>
          </cell>
          <cell r="B1432" t="str">
            <v>PB</v>
          </cell>
          <cell r="C1432" t="str">
            <v>SÃO JOSÉ DO BONFIM</v>
          </cell>
          <cell r="D1432" t="str">
            <v>251460</v>
          </cell>
          <cell r="E1432">
            <v>8917</v>
          </cell>
          <cell r="F1432">
            <v>2010069</v>
          </cell>
          <cell r="G1432">
            <v>3677</v>
          </cell>
          <cell r="H1432">
            <v>916983</v>
          </cell>
        </row>
        <row r="1433">
          <cell r="A1433">
            <v>251465</v>
          </cell>
          <cell r="B1433" t="str">
            <v>PB</v>
          </cell>
          <cell r="C1433" t="str">
            <v>SÃO JOSÉ DO BREJO DO CRUZ</v>
          </cell>
          <cell r="D1433" t="str">
            <v>251465</v>
          </cell>
          <cell r="E1433">
            <v>7969</v>
          </cell>
          <cell r="F1433">
            <v>1498819</v>
          </cell>
          <cell r="G1433">
            <v>4100</v>
          </cell>
          <cell r="H1433">
            <v>779960</v>
          </cell>
        </row>
        <row r="1434">
          <cell r="A1434">
            <v>251470</v>
          </cell>
          <cell r="B1434" t="str">
            <v>PB</v>
          </cell>
          <cell r="C1434" t="str">
            <v>SÃO JOSÉ DO SABUGI</v>
          </cell>
          <cell r="D1434" t="str">
            <v>251470</v>
          </cell>
          <cell r="F1434">
            <v>745500</v>
          </cell>
          <cell r="H1434">
            <v>372750</v>
          </cell>
        </row>
        <row r="1435">
          <cell r="A1435">
            <v>251480</v>
          </cell>
          <cell r="B1435" t="str">
            <v>PB</v>
          </cell>
          <cell r="C1435" t="str">
            <v>SÃO JOSÉ DOS CORDEIROS</v>
          </cell>
          <cell r="D1435" t="str">
            <v>251480</v>
          </cell>
          <cell r="F1435">
            <v>149688</v>
          </cell>
          <cell r="H1435">
            <v>74844</v>
          </cell>
        </row>
        <row r="1436">
          <cell r="A1436">
            <v>251445</v>
          </cell>
          <cell r="B1436" t="str">
            <v>PB</v>
          </cell>
          <cell r="C1436" t="str">
            <v>SÃO JOSÉ DOS RAMOS</v>
          </cell>
          <cell r="D1436" t="str">
            <v>251445</v>
          </cell>
          <cell r="E1436">
            <v>18428</v>
          </cell>
          <cell r="F1436">
            <v>2939277</v>
          </cell>
          <cell r="G1436">
            <v>7581</v>
          </cell>
          <cell r="H1436">
            <v>1145367</v>
          </cell>
        </row>
        <row r="1437">
          <cell r="A1437">
            <v>251490</v>
          </cell>
          <cell r="B1437" t="str">
            <v>PB</v>
          </cell>
          <cell r="C1437" t="str">
            <v>SÃO MAMEDE</v>
          </cell>
          <cell r="D1437" t="str">
            <v>251490</v>
          </cell>
          <cell r="F1437">
            <v>8597316</v>
          </cell>
          <cell r="H1437">
            <v>4298658</v>
          </cell>
        </row>
        <row r="1438">
          <cell r="A1438">
            <v>251500</v>
          </cell>
          <cell r="B1438" t="str">
            <v>PB</v>
          </cell>
          <cell r="C1438" t="str">
            <v>SÃO MIGUEL DE TAIPU</v>
          </cell>
          <cell r="D1438" t="str">
            <v>251500</v>
          </cell>
          <cell r="E1438">
            <v>25508</v>
          </cell>
          <cell r="F1438">
            <v>1872727</v>
          </cell>
          <cell r="G1438">
            <v>18486</v>
          </cell>
          <cell r="H1438">
            <v>924251</v>
          </cell>
        </row>
        <row r="1439">
          <cell r="A1439">
            <v>251510</v>
          </cell>
          <cell r="B1439" t="str">
            <v>PB</v>
          </cell>
          <cell r="C1439" t="str">
            <v>SÃO SEBASTIÃO DE LAGOA DE ROÇA</v>
          </cell>
          <cell r="D1439" t="str">
            <v>251510</v>
          </cell>
          <cell r="E1439">
            <v>22438</v>
          </cell>
          <cell r="F1439">
            <v>3646096</v>
          </cell>
          <cell r="G1439">
            <v>9278</v>
          </cell>
          <cell r="H1439">
            <v>1644153</v>
          </cell>
        </row>
        <row r="1440">
          <cell r="A1440">
            <v>251520</v>
          </cell>
          <cell r="B1440" t="str">
            <v>PB</v>
          </cell>
          <cell r="C1440" t="str">
            <v>SÃO SEBASTIÃO DO UMBUZEIRO</v>
          </cell>
          <cell r="D1440" t="str">
            <v>251520</v>
          </cell>
          <cell r="E1440">
            <v>2</v>
          </cell>
          <cell r="F1440">
            <v>104074</v>
          </cell>
          <cell r="G1440">
            <v>148</v>
          </cell>
          <cell r="H1440">
            <v>49713</v>
          </cell>
        </row>
        <row r="1441">
          <cell r="A1441">
            <v>251540</v>
          </cell>
          <cell r="B1441" t="str">
            <v>PB</v>
          </cell>
          <cell r="C1441" t="str">
            <v>SÃO VICENTE DO SERIDÓ</v>
          </cell>
          <cell r="D1441" t="str">
            <v>251540</v>
          </cell>
          <cell r="F1441">
            <v>330568</v>
          </cell>
          <cell r="G1441">
            <v>60</v>
          </cell>
          <cell r="H1441">
            <v>361044</v>
          </cell>
        </row>
        <row r="1442">
          <cell r="A1442">
            <v>251530</v>
          </cell>
          <cell r="B1442" t="str">
            <v>PB</v>
          </cell>
          <cell r="C1442" t="str">
            <v>SAPÉ</v>
          </cell>
          <cell r="D1442" t="str">
            <v>251530</v>
          </cell>
          <cell r="E1442">
            <v>47223</v>
          </cell>
          <cell r="F1442">
            <v>16033897</v>
          </cell>
          <cell r="G1442">
            <v>26963</v>
          </cell>
          <cell r="H1442">
            <v>8191267</v>
          </cell>
        </row>
        <row r="1443">
          <cell r="A1443">
            <v>251550</v>
          </cell>
          <cell r="B1443" t="str">
            <v>PB</v>
          </cell>
          <cell r="C1443" t="str">
            <v>SERRA BRANCA</v>
          </cell>
          <cell r="D1443" t="str">
            <v>251550</v>
          </cell>
          <cell r="E1443">
            <v>13552</v>
          </cell>
          <cell r="F1443">
            <v>2155214</v>
          </cell>
          <cell r="G1443">
            <v>14873</v>
          </cell>
          <cell r="H1443">
            <v>1054344</v>
          </cell>
        </row>
        <row r="1444">
          <cell r="A1444">
            <v>251560</v>
          </cell>
          <cell r="B1444" t="str">
            <v>PB</v>
          </cell>
          <cell r="C1444" t="str">
            <v>SERRA DA RAIZ</v>
          </cell>
          <cell r="D1444" t="str">
            <v>251560</v>
          </cell>
          <cell r="F1444">
            <v>3783444</v>
          </cell>
          <cell r="H1444">
            <v>1891722</v>
          </cell>
        </row>
        <row r="1445">
          <cell r="A1445">
            <v>251570</v>
          </cell>
          <cell r="B1445" t="str">
            <v>PB</v>
          </cell>
          <cell r="C1445" t="str">
            <v>SERRA GRANDE</v>
          </cell>
          <cell r="D1445" t="str">
            <v>251570</v>
          </cell>
          <cell r="E1445">
            <v>6205</v>
          </cell>
          <cell r="F1445">
            <v>3455974</v>
          </cell>
          <cell r="G1445">
            <v>6459</v>
          </cell>
          <cell r="H1445">
            <v>1612451</v>
          </cell>
        </row>
        <row r="1446">
          <cell r="A1446">
            <v>251590</v>
          </cell>
          <cell r="B1446" t="str">
            <v>PB</v>
          </cell>
          <cell r="C1446" t="str">
            <v>SERRARIA</v>
          </cell>
          <cell r="D1446" t="str">
            <v>251590</v>
          </cell>
          <cell r="E1446">
            <v>4561</v>
          </cell>
          <cell r="F1446">
            <v>5825909</v>
          </cell>
          <cell r="G1446">
            <v>2791</v>
          </cell>
          <cell r="H1446">
            <v>2876161</v>
          </cell>
        </row>
        <row r="1447">
          <cell r="A1447">
            <v>251593</v>
          </cell>
          <cell r="B1447" t="str">
            <v>PB</v>
          </cell>
          <cell r="C1447" t="str">
            <v>SERTÃOZINHO</v>
          </cell>
          <cell r="D1447" t="str">
            <v>251593</v>
          </cell>
          <cell r="E1447">
            <v>14975</v>
          </cell>
          <cell r="F1447">
            <v>7534511</v>
          </cell>
          <cell r="G1447">
            <v>5453</v>
          </cell>
          <cell r="H1447">
            <v>3861384</v>
          </cell>
        </row>
        <row r="1448">
          <cell r="A1448">
            <v>251597</v>
          </cell>
          <cell r="B1448" t="str">
            <v>PB</v>
          </cell>
          <cell r="C1448" t="str">
            <v>SOBRADO</v>
          </cell>
          <cell r="D1448" t="str">
            <v>251597</v>
          </cell>
          <cell r="E1448">
            <v>30166</v>
          </cell>
          <cell r="F1448">
            <v>2686706</v>
          </cell>
          <cell r="G1448">
            <v>17917</v>
          </cell>
          <cell r="H1448">
            <v>1646760</v>
          </cell>
        </row>
        <row r="1449">
          <cell r="A1449">
            <v>251600</v>
          </cell>
          <cell r="B1449" t="str">
            <v>PB</v>
          </cell>
          <cell r="C1449" t="str">
            <v>SOLÂNEA</v>
          </cell>
          <cell r="D1449" t="str">
            <v>251600</v>
          </cell>
          <cell r="E1449">
            <v>148856</v>
          </cell>
          <cell r="F1449">
            <v>42528719</v>
          </cell>
          <cell r="G1449">
            <v>85944</v>
          </cell>
          <cell r="H1449">
            <v>20866722</v>
          </cell>
        </row>
        <row r="1450">
          <cell r="A1450">
            <v>251610</v>
          </cell>
          <cell r="B1450" t="str">
            <v>PB</v>
          </cell>
          <cell r="C1450" t="str">
            <v>SOLEDADE</v>
          </cell>
          <cell r="D1450" t="str">
            <v>251610</v>
          </cell>
          <cell r="E1450">
            <v>23890</v>
          </cell>
          <cell r="F1450">
            <v>1990427</v>
          </cell>
          <cell r="G1450">
            <v>13339</v>
          </cell>
          <cell r="H1450">
            <v>1072927</v>
          </cell>
        </row>
        <row r="1451">
          <cell r="A1451">
            <v>251615</v>
          </cell>
          <cell r="B1451" t="str">
            <v>PB</v>
          </cell>
          <cell r="C1451" t="str">
            <v>SOSSÊGO</v>
          </cell>
          <cell r="D1451" t="str">
            <v>251615</v>
          </cell>
          <cell r="E1451">
            <v>30233</v>
          </cell>
          <cell r="F1451">
            <v>5830877</v>
          </cell>
          <cell r="G1451">
            <v>36318</v>
          </cell>
          <cell r="H1451">
            <v>2986084</v>
          </cell>
        </row>
        <row r="1452">
          <cell r="A1452">
            <v>251620</v>
          </cell>
          <cell r="B1452" t="str">
            <v>PB</v>
          </cell>
          <cell r="C1452" t="str">
            <v>SOUSA</v>
          </cell>
          <cell r="D1452" t="str">
            <v>251620</v>
          </cell>
          <cell r="E1452">
            <v>2631</v>
          </cell>
          <cell r="F1452">
            <v>3745159</v>
          </cell>
          <cell r="G1452">
            <v>2249</v>
          </cell>
          <cell r="H1452">
            <v>2360645</v>
          </cell>
        </row>
        <row r="1453">
          <cell r="A1453">
            <v>251630</v>
          </cell>
          <cell r="B1453" t="str">
            <v>PB</v>
          </cell>
          <cell r="C1453" t="str">
            <v>SUMÉ</v>
          </cell>
          <cell r="D1453" t="str">
            <v>251630</v>
          </cell>
          <cell r="E1453">
            <v>14381</v>
          </cell>
          <cell r="F1453">
            <v>3574605</v>
          </cell>
          <cell r="G1453">
            <v>2585</v>
          </cell>
          <cell r="H1453">
            <v>1741715</v>
          </cell>
        </row>
        <row r="1454">
          <cell r="A1454">
            <v>251640</v>
          </cell>
          <cell r="B1454" t="str">
            <v>PB</v>
          </cell>
          <cell r="C1454" t="str">
            <v>TACIMA</v>
          </cell>
          <cell r="D1454" t="str">
            <v>251640</v>
          </cell>
          <cell r="E1454">
            <v>17198</v>
          </cell>
          <cell r="F1454">
            <v>9407364</v>
          </cell>
          <cell r="G1454">
            <v>15210</v>
          </cell>
          <cell r="H1454">
            <v>4482945</v>
          </cell>
        </row>
        <row r="1455">
          <cell r="A1455">
            <v>251650</v>
          </cell>
          <cell r="B1455" t="str">
            <v>PB</v>
          </cell>
          <cell r="C1455" t="str">
            <v>TAPEROÁ</v>
          </cell>
          <cell r="D1455" t="str">
            <v>251650</v>
          </cell>
          <cell r="E1455">
            <v>42874</v>
          </cell>
          <cell r="F1455">
            <v>2366423</v>
          </cell>
          <cell r="G1455">
            <v>28267</v>
          </cell>
          <cell r="H1455">
            <v>1499836</v>
          </cell>
        </row>
        <row r="1456">
          <cell r="A1456">
            <v>251660</v>
          </cell>
          <cell r="B1456" t="str">
            <v>PB</v>
          </cell>
          <cell r="C1456" t="str">
            <v>TAVARES</v>
          </cell>
          <cell r="D1456" t="str">
            <v>251660</v>
          </cell>
          <cell r="E1456">
            <v>6105</v>
          </cell>
          <cell r="F1456">
            <v>2071024</v>
          </cell>
          <cell r="G1456">
            <v>14453</v>
          </cell>
          <cell r="H1456">
            <v>1864242</v>
          </cell>
        </row>
        <row r="1457">
          <cell r="A1457">
            <v>251670</v>
          </cell>
          <cell r="B1457" t="str">
            <v>PB</v>
          </cell>
          <cell r="C1457" t="str">
            <v>TEIXEIRA</v>
          </cell>
          <cell r="D1457" t="str">
            <v>251670</v>
          </cell>
          <cell r="E1457">
            <v>2486</v>
          </cell>
          <cell r="F1457">
            <v>1821682</v>
          </cell>
          <cell r="H1457">
            <v>882252</v>
          </cell>
        </row>
        <row r="1458">
          <cell r="A1458">
            <v>251675</v>
          </cell>
          <cell r="B1458" t="str">
            <v>PB</v>
          </cell>
          <cell r="C1458" t="str">
            <v>TENÓRIO</v>
          </cell>
          <cell r="D1458" t="str">
            <v>251675</v>
          </cell>
          <cell r="E1458">
            <v>24070</v>
          </cell>
          <cell r="F1458">
            <v>8363147</v>
          </cell>
          <cell r="G1458">
            <v>406</v>
          </cell>
          <cell r="H1458">
            <v>4058810</v>
          </cell>
        </row>
        <row r="1459">
          <cell r="A1459">
            <v>251680</v>
          </cell>
          <cell r="B1459" t="str">
            <v>PB</v>
          </cell>
          <cell r="C1459" t="str">
            <v>TRIUNFO</v>
          </cell>
          <cell r="D1459" t="str">
            <v>251680</v>
          </cell>
          <cell r="E1459">
            <v>5020</v>
          </cell>
          <cell r="F1459">
            <v>2030866</v>
          </cell>
          <cell r="G1459">
            <v>4701</v>
          </cell>
          <cell r="H1459">
            <v>936058</v>
          </cell>
        </row>
        <row r="1460">
          <cell r="A1460">
            <v>251690</v>
          </cell>
          <cell r="B1460" t="str">
            <v>PB</v>
          </cell>
          <cell r="C1460" t="str">
            <v>UIRAÚNA</v>
          </cell>
          <cell r="D1460" t="str">
            <v>251690</v>
          </cell>
          <cell r="F1460">
            <v>3340232</v>
          </cell>
          <cell r="G1460">
            <v>595</v>
          </cell>
          <cell r="H1460">
            <v>1695386</v>
          </cell>
        </row>
        <row r="1461">
          <cell r="A1461">
            <v>251700</v>
          </cell>
          <cell r="B1461" t="str">
            <v>PB</v>
          </cell>
          <cell r="C1461" t="str">
            <v>UMBUZEIRO</v>
          </cell>
          <cell r="D1461" t="str">
            <v>251700</v>
          </cell>
          <cell r="E1461">
            <v>16139</v>
          </cell>
          <cell r="F1461">
            <v>882452</v>
          </cell>
          <cell r="G1461">
            <v>3166</v>
          </cell>
          <cell r="H1461">
            <v>451110</v>
          </cell>
        </row>
        <row r="1462">
          <cell r="A1462">
            <v>251710</v>
          </cell>
          <cell r="B1462" t="str">
            <v>PB</v>
          </cell>
          <cell r="C1462" t="str">
            <v>VÁRZEA</v>
          </cell>
          <cell r="D1462" t="str">
            <v>251710</v>
          </cell>
          <cell r="E1462">
            <v>5717</v>
          </cell>
          <cell r="F1462">
            <v>1291506</v>
          </cell>
          <cell r="G1462">
            <v>1893</v>
          </cell>
          <cell r="H1462">
            <v>588508</v>
          </cell>
        </row>
        <row r="1463">
          <cell r="A1463">
            <v>251720</v>
          </cell>
          <cell r="B1463" t="str">
            <v>PB</v>
          </cell>
          <cell r="C1463" t="str">
            <v>VIEIRÓPOLIS</v>
          </cell>
          <cell r="D1463" t="str">
            <v>251720</v>
          </cell>
          <cell r="E1463">
            <v>3039</v>
          </cell>
          <cell r="F1463">
            <v>4208873</v>
          </cell>
          <cell r="G1463">
            <v>99</v>
          </cell>
          <cell r="H1463">
            <v>3184200</v>
          </cell>
        </row>
        <row r="1464">
          <cell r="A1464">
            <v>250550</v>
          </cell>
          <cell r="B1464" t="str">
            <v>PB</v>
          </cell>
          <cell r="C1464" t="str">
            <v>VISTA SERRANA</v>
          </cell>
          <cell r="D1464" t="str">
            <v>250550</v>
          </cell>
          <cell r="E1464">
            <v>8189</v>
          </cell>
          <cell r="F1464">
            <v>857401</v>
          </cell>
          <cell r="G1464">
            <v>4278</v>
          </cell>
          <cell r="H1464">
            <v>648730</v>
          </cell>
        </row>
        <row r="1465">
          <cell r="A1465">
            <v>251740</v>
          </cell>
          <cell r="B1465" t="str">
            <v>PB</v>
          </cell>
          <cell r="C1465" t="str">
            <v>ZABELÊ</v>
          </cell>
          <cell r="D1465" t="str">
            <v>251740</v>
          </cell>
          <cell r="E1465">
            <v>7459</v>
          </cell>
          <cell r="F1465">
            <v>1875199</v>
          </cell>
          <cell r="G1465">
            <v>3028</v>
          </cell>
          <cell r="H1465">
            <v>1056458</v>
          </cell>
        </row>
        <row r="1466">
          <cell r="A1466">
            <v>410010</v>
          </cell>
          <cell r="B1466" t="str">
            <v>PR</v>
          </cell>
          <cell r="C1466" t="str">
            <v>ABATIÁ</v>
          </cell>
          <cell r="D1466" t="str">
            <v>410010</v>
          </cell>
          <cell r="E1466">
            <v>79057</v>
          </cell>
          <cell r="F1466">
            <v>10885105</v>
          </cell>
          <cell r="G1466">
            <v>64937</v>
          </cell>
          <cell r="H1466">
            <v>5322289</v>
          </cell>
        </row>
        <row r="1467">
          <cell r="A1467">
            <v>410020</v>
          </cell>
          <cell r="B1467" t="str">
            <v>PR</v>
          </cell>
          <cell r="C1467" t="str">
            <v>ADRIANÓPOLIS</v>
          </cell>
          <cell r="D1467" t="str">
            <v>410020</v>
          </cell>
          <cell r="E1467">
            <v>10967</v>
          </cell>
          <cell r="F1467">
            <v>32472683</v>
          </cell>
          <cell r="G1467">
            <v>12931</v>
          </cell>
          <cell r="H1467">
            <v>20022898</v>
          </cell>
        </row>
        <row r="1468">
          <cell r="A1468">
            <v>410030</v>
          </cell>
          <cell r="B1468" t="str">
            <v>PR</v>
          </cell>
          <cell r="C1468" t="str">
            <v>AGUDOS DO SUL</v>
          </cell>
          <cell r="D1468" t="str">
            <v>410030</v>
          </cell>
          <cell r="F1468">
            <v>7959140</v>
          </cell>
          <cell r="H1468">
            <v>3979570</v>
          </cell>
        </row>
        <row r="1469">
          <cell r="A1469">
            <v>410040</v>
          </cell>
          <cell r="B1469" t="str">
            <v>PR</v>
          </cell>
          <cell r="C1469" t="str">
            <v>ALMIRANTE TAMANDARÉ</v>
          </cell>
          <cell r="D1469" t="str">
            <v>410040</v>
          </cell>
          <cell r="F1469">
            <v>57908956</v>
          </cell>
          <cell r="H1469">
            <v>28954478</v>
          </cell>
        </row>
        <row r="1470">
          <cell r="A1470">
            <v>410045</v>
          </cell>
          <cell r="B1470" t="str">
            <v>PR</v>
          </cell>
          <cell r="C1470" t="str">
            <v>ALTAMIRA DO PARANÁ</v>
          </cell>
          <cell r="D1470" t="str">
            <v>410045</v>
          </cell>
          <cell r="F1470">
            <v>8483832</v>
          </cell>
          <cell r="H1470">
            <v>4241916</v>
          </cell>
        </row>
        <row r="1471">
          <cell r="A1471">
            <v>412862</v>
          </cell>
          <cell r="B1471" t="str">
            <v>PR</v>
          </cell>
          <cell r="C1471" t="str">
            <v>ALTO PARAÍSO</v>
          </cell>
          <cell r="D1471" t="str">
            <v>412862</v>
          </cell>
          <cell r="E1471">
            <v>70567</v>
          </cell>
          <cell r="F1471">
            <v>17354703</v>
          </cell>
          <cell r="G1471">
            <v>43166</v>
          </cell>
          <cell r="H1471">
            <v>8802296</v>
          </cell>
        </row>
        <row r="1472">
          <cell r="A1472">
            <v>410060</v>
          </cell>
          <cell r="B1472" t="str">
            <v>PR</v>
          </cell>
          <cell r="C1472" t="str">
            <v>ALTO PARANÁ</v>
          </cell>
          <cell r="D1472" t="str">
            <v>410060</v>
          </cell>
          <cell r="F1472">
            <v>30463552</v>
          </cell>
          <cell r="H1472">
            <v>15231776</v>
          </cell>
        </row>
        <row r="1473">
          <cell r="A1473">
            <v>410070</v>
          </cell>
          <cell r="B1473" t="str">
            <v>PR</v>
          </cell>
          <cell r="C1473" t="str">
            <v>ALTO PIQUIRI</v>
          </cell>
          <cell r="D1473" t="str">
            <v>410070</v>
          </cell>
          <cell r="E1473">
            <v>41787</v>
          </cell>
          <cell r="F1473">
            <v>3928786</v>
          </cell>
          <cell r="G1473">
            <v>21836</v>
          </cell>
          <cell r="H1473">
            <v>1810296</v>
          </cell>
        </row>
        <row r="1474">
          <cell r="A1474">
            <v>410050</v>
          </cell>
          <cell r="B1474" t="str">
            <v>PR</v>
          </cell>
          <cell r="C1474" t="str">
            <v>ALTÔNIA</v>
          </cell>
          <cell r="D1474" t="str">
            <v>410050</v>
          </cell>
          <cell r="F1474">
            <v>3971492</v>
          </cell>
          <cell r="H1474">
            <v>1985746</v>
          </cell>
        </row>
        <row r="1475">
          <cell r="A1475">
            <v>410090</v>
          </cell>
          <cell r="B1475" t="str">
            <v>PR</v>
          </cell>
          <cell r="C1475" t="str">
            <v>AMAPORÃ</v>
          </cell>
          <cell r="D1475" t="str">
            <v>410090</v>
          </cell>
          <cell r="F1475">
            <v>13644372</v>
          </cell>
          <cell r="H1475">
            <v>6822186</v>
          </cell>
        </row>
        <row r="1476">
          <cell r="A1476">
            <v>410105</v>
          </cell>
          <cell r="B1476" t="str">
            <v>PR</v>
          </cell>
          <cell r="C1476" t="str">
            <v>ANAHY</v>
          </cell>
          <cell r="D1476" t="str">
            <v>410105</v>
          </cell>
          <cell r="F1476">
            <v>15962184</v>
          </cell>
          <cell r="H1476">
            <v>7981092</v>
          </cell>
        </row>
        <row r="1477">
          <cell r="A1477">
            <v>410115</v>
          </cell>
          <cell r="B1477" t="str">
            <v>PR</v>
          </cell>
          <cell r="C1477" t="str">
            <v>ÂNGULO</v>
          </cell>
          <cell r="D1477" t="str">
            <v>410115</v>
          </cell>
          <cell r="F1477">
            <v>1008</v>
          </cell>
          <cell r="H1477">
            <v>504</v>
          </cell>
        </row>
        <row r="1478">
          <cell r="A1478">
            <v>410150</v>
          </cell>
          <cell r="B1478" t="str">
            <v>PR</v>
          </cell>
          <cell r="C1478" t="str">
            <v>ARAPONGAS</v>
          </cell>
          <cell r="D1478" t="str">
            <v>410150</v>
          </cell>
          <cell r="F1478">
            <v>23696120</v>
          </cell>
          <cell r="H1478">
            <v>11848060</v>
          </cell>
        </row>
        <row r="1479">
          <cell r="A1479">
            <v>410165</v>
          </cell>
          <cell r="B1479" t="str">
            <v>PR</v>
          </cell>
          <cell r="C1479" t="str">
            <v>ARAPUÃ</v>
          </cell>
          <cell r="D1479" t="str">
            <v>410165</v>
          </cell>
          <cell r="F1479">
            <v>11344648</v>
          </cell>
          <cell r="H1479">
            <v>5672324</v>
          </cell>
        </row>
        <row r="1480">
          <cell r="A1480">
            <v>410180</v>
          </cell>
          <cell r="B1480" t="str">
            <v>PR</v>
          </cell>
          <cell r="C1480" t="str">
            <v>ARAUCÁRIA</v>
          </cell>
          <cell r="D1480" t="str">
            <v>410180</v>
          </cell>
          <cell r="F1480">
            <v>70842856</v>
          </cell>
          <cell r="H1480">
            <v>35421428</v>
          </cell>
        </row>
        <row r="1481">
          <cell r="A1481">
            <v>410185</v>
          </cell>
          <cell r="B1481" t="str">
            <v>PR</v>
          </cell>
          <cell r="C1481" t="str">
            <v>ARIRANHA DO IVAÍ</v>
          </cell>
          <cell r="D1481" t="str">
            <v>410185</v>
          </cell>
          <cell r="E1481">
            <v>68212</v>
          </cell>
          <cell r="F1481">
            <v>15046118</v>
          </cell>
          <cell r="G1481">
            <v>37377</v>
          </cell>
          <cell r="H1481">
            <v>7310221</v>
          </cell>
        </row>
        <row r="1482">
          <cell r="A1482">
            <v>410230</v>
          </cell>
          <cell r="B1482" t="str">
            <v>PR</v>
          </cell>
          <cell r="C1482" t="str">
            <v>BALSA NOVA</v>
          </cell>
          <cell r="D1482" t="str">
            <v>410230</v>
          </cell>
          <cell r="E1482">
            <v>324310</v>
          </cell>
          <cell r="F1482">
            <v>52870277</v>
          </cell>
          <cell r="G1482">
            <v>182496</v>
          </cell>
          <cell r="H1482">
            <v>31435370</v>
          </cell>
        </row>
        <row r="1483">
          <cell r="A1483">
            <v>410270</v>
          </cell>
          <cell r="B1483" t="str">
            <v>PR</v>
          </cell>
          <cell r="C1483" t="str">
            <v>BARRA DO JACARÉ</v>
          </cell>
          <cell r="D1483" t="str">
            <v>410270</v>
          </cell>
          <cell r="F1483">
            <v>1744008</v>
          </cell>
          <cell r="H1483">
            <v>872004</v>
          </cell>
        </row>
        <row r="1484">
          <cell r="A1484">
            <v>410275</v>
          </cell>
          <cell r="B1484" t="str">
            <v>PR</v>
          </cell>
          <cell r="C1484" t="str">
            <v>BELA VISTA DA CAROBA</v>
          </cell>
          <cell r="D1484" t="str">
            <v>410275</v>
          </cell>
          <cell r="F1484">
            <v>855120</v>
          </cell>
          <cell r="H1484">
            <v>427560</v>
          </cell>
        </row>
        <row r="1485">
          <cell r="A1485">
            <v>410300</v>
          </cell>
          <cell r="B1485" t="str">
            <v>PR</v>
          </cell>
          <cell r="C1485" t="str">
            <v>BOA ESPERANÇA</v>
          </cell>
          <cell r="D1485" t="str">
            <v>410300</v>
          </cell>
          <cell r="F1485">
            <v>4509960</v>
          </cell>
          <cell r="H1485">
            <v>2254980</v>
          </cell>
        </row>
        <row r="1486">
          <cell r="A1486">
            <v>410302</v>
          </cell>
          <cell r="B1486" t="str">
            <v>PR</v>
          </cell>
          <cell r="C1486" t="str">
            <v>BOA ESPERANÇA DO IGUAÇU</v>
          </cell>
          <cell r="D1486" t="str">
            <v>410302</v>
          </cell>
          <cell r="F1486">
            <v>1400</v>
          </cell>
          <cell r="H1486">
            <v>700</v>
          </cell>
        </row>
        <row r="1487">
          <cell r="A1487">
            <v>410304</v>
          </cell>
          <cell r="B1487" t="str">
            <v>PR</v>
          </cell>
          <cell r="C1487" t="str">
            <v>BOA VENTURA DE SÃO ROQUE</v>
          </cell>
          <cell r="D1487" t="str">
            <v>410304</v>
          </cell>
          <cell r="E1487">
            <v>87406</v>
          </cell>
          <cell r="F1487">
            <v>25591924</v>
          </cell>
          <cell r="G1487">
            <v>50783</v>
          </cell>
          <cell r="H1487">
            <v>12503303</v>
          </cell>
        </row>
        <row r="1488">
          <cell r="A1488">
            <v>410315</v>
          </cell>
          <cell r="B1488" t="str">
            <v>PR</v>
          </cell>
          <cell r="C1488" t="str">
            <v>BOM JESUS DO SUL</v>
          </cell>
          <cell r="D1488" t="str">
            <v>410315</v>
          </cell>
          <cell r="F1488">
            <v>0</v>
          </cell>
          <cell r="H1488">
            <v>0</v>
          </cell>
        </row>
        <row r="1489">
          <cell r="A1489">
            <v>410320</v>
          </cell>
          <cell r="B1489" t="str">
            <v>PR</v>
          </cell>
          <cell r="C1489" t="str">
            <v>BOM SUCESSO</v>
          </cell>
          <cell r="D1489" t="str">
            <v>410320</v>
          </cell>
          <cell r="F1489">
            <v>817096</v>
          </cell>
          <cell r="H1489">
            <v>408548</v>
          </cell>
        </row>
        <row r="1490">
          <cell r="A1490">
            <v>410322</v>
          </cell>
          <cell r="B1490" t="str">
            <v>PR</v>
          </cell>
          <cell r="C1490" t="str">
            <v>BOM SUCESSO DO SUL</v>
          </cell>
          <cell r="D1490" t="str">
            <v>410322</v>
          </cell>
          <cell r="F1490">
            <v>12303172</v>
          </cell>
          <cell r="H1490">
            <v>6151586</v>
          </cell>
        </row>
        <row r="1491">
          <cell r="A1491">
            <v>410335</v>
          </cell>
          <cell r="B1491" t="str">
            <v>PR</v>
          </cell>
          <cell r="C1491" t="str">
            <v>BRAGANEY</v>
          </cell>
          <cell r="D1491" t="str">
            <v>410335</v>
          </cell>
          <cell r="F1491">
            <v>22804404</v>
          </cell>
          <cell r="H1491">
            <v>11402202</v>
          </cell>
        </row>
        <row r="1492">
          <cell r="A1492">
            <v>410345</v>
          </cell>
          <cell r="B1492" t="str">
            <v>PR</v>
          </cell>
          <cell r="C1492" t="str">
            <v>CAFELÂNDIA</v>
          </cell>
          <cell r="D1492" t="str">
            <v>410345</v>
          </cell>
          <cell r="F1492">
            <v>2072</v>
          </cell>
          <cell r="H1492">
            <v>1036</v>
          </cell>
        </row>
        <row r="1493">
          <cell r="A1493">
            <v>410347</v>
          </cell>
          <cell r="B1493" t="str">
            <v>PR</v>
          </cell>
          <cell r="C1493" t="str">
            <v>CAFEZAL DO SUL</v>
          </cell>
          <cell r="D1493" t="str">
            <v>410347</v>
          </cell>
          <cell r="E1493">
            <v>3819</v>
          </cell>
          <cell r="F1493">
            <v>24674578</v>
          </cell>
          <cell r="G1493">
            <v>1623</v>
          </cell>
          <cell r="H1493">
            <v>13693908</v>
          </cell>
        </row>
        <row r="1494">
          <cell r="A1494">
            <v>410350</v>
          </cell>
          <cell r="B1494" t="str">
            <v>PR</v>
          </cell>
          <cell r="C1494" t="str">
            <v>CALIFÓRNIA</v>
          </cell>
          <cell r="D1494" t="str">
            <v>410350</v>
          </cell>
          <cell r="F1494">
            <v>24185196</v>
          </cell>
          <cell r="H1494">
            <v>12092598</v>
          </cell>
        </row>
        <row r="1495">
          <cell r="A1495">
            <v>410370</v>
          </cell>
          <cell r="B1495" t="str">
            <v>PR</v>
          </cell>
          <cell r="C1495" t="str">
            <v>CAMBÉ</v>
          </cell>
          <cell r="D1495" t="str">
            <v>410370</v>
          </cell>
          <cell r="F1495">
            <v>215475008</v>
          </cell>
          <cell r="H1495">
            <v>107737504</v>
          </cell>
        </row>
        <row r="1496">
          <cell r="A1496">
            <v>410395</v>
          </cell>
          <cell r="B1496" t="str">
            <v>PR</v>
          </cell>
          <cell r="C1496" t="str">
            <v>CAMPINA DO SIMÃO</v>
          </cell>
          <cell r="D1496" t="str">
            <v>410395</v>
          </cell>
          <cell r="E1496">
            <v>55153</v>
          </cell>
          <cell r="F1496">
            <v>29614403</v>
          </cell>
          <cell r="G1496">
            <v>36503</v>
          </cell>
          <cell r="H1496">
            <v>14887746</v>
          </cell>
        </row>
        <row r="1497">
          <cell r="A1497">
            <v>410400</v>
          </cell>
          <cell r="B1497" t="str">
            <v>PR</v>
          </cell>
          <cell r="C1497" t="str">
            <v>CAMPINA GRANDE DO SUL</v>
          </cell>
          <cell r="D1497" t="str">
            <v>410400</v>
          </cell>
          <cell r="F1497">
            <v>63107884</v>
          </cell>
          <cell r="H1497">
            <v>31553942</v>
          </cell>
        </row>
        <row r="1498">
          <cell r="A1498">
            <v>410410</v>
          </cell>
          <cell r="B1498" t="str">
            <v>PR</v>
          </cell>
          <cell r="C1498" t="str">
            <v>CAMPO DO TENENTE</v>
          </cell>
          <cell r="D1498" t="str">
            <v>410410</v>
          </cell>
          <cell r="E1498">
            <v>59721</v>
          </cell>
          <cell r="F1498">
            <v>21998234</v>
          </cell>
          <cell r="G1498">
            <v>47158</v>
          </cell>
          <cell r="H1498">
            <v>10661532</v>
          </cell>
        </row>
        <row r="1499">
          <cell r="A1499">
            <v>410440</v>
          </cell>
          <cell r="B1499" t="str">
            <v>PR</v>
          </cell>
          <cell r="C1499" t="str">
            <v>CÂNDIDO DE ABREU</v>
          </cell>
          <cell r="D1499" t="str">
            <v>410440</v>
          </cell>
          <cell r="F1499">
            <v>33088020</v>
          </cell>
          <cell r="H1499">
            <v>16544010</v>
          </cell>
        </row>
        <row r="1500">
          <cell r="A1500">
            <v>410445</v>
          </cell>
          <cell r="B1500" t="str">
            <v>PR</v>
          </cell>
          <cell r="C1500" t="str">
            <v>CANTAGALO</v>
          </cell>
          <cell r="D1500" t="str">
            <v>410445</v>
          </cell>
          <cell r="F1500">
            <v>37818928</v>
          </cell>
          <cell r="H1500">
            <v>18909464</v>
          </cell>
        </row>
        <row r="1501">
          <cell r="A1501">
            <v>410470</v>
          </cell>
          <cell r="B1501" t="str">
            <v>PR</v>
          </cell>
          <cell r="C1501" t="str">
            <v>CARLÓPOLIS</v>
          </cell>
          <cell r="D1501" t="str">
            <v>410470</v>
          </cell>
          <cell r="F1501">
            <v>8960</v>
          </cell>
          <cell r="H1501">
            <v>4480</v>
          </cell>
        </row>
        <row r="1502">
          <cell r="A1502">
            <v>410500</v>
          </cell>
          <cell r="B1502" t="str">
            <v>PR</v>
          </cell>
          <cell r="C1502" t="str">
            <v>CATANDUVAS</v>
          </cell>
          <cell r="D1502" t="str">
            <v>410500</v>
          </cell>
          <cell r="F1502">
            <v>1400</v>
          </cell>
          <cell r="H1502">
            <v>700</v>
          </cell>
        </row>
        <row r="1503">
          <cell r="A1503">
            <v>410520</v>
          </cell>
          <cell r="B1503" t="str">
            <v>PR</v>
          </cell>
          <cell r="C1503" t="str">
            <v>CERRO AZUL</v>
          </cell>
          <cell r="D1503" t="str">
            <v>410520</v>
          </cell>
          <cell r="E1503">
            <v>157292</v>
          </cell>
          <cell r="F1503">
            <v>16822472</v>
          </cell>
          <cell r="G1503">
            <v>117363</v>
          </cell>
          <cell r="H1503">
            <v>10010061</v>
          </cell>
        </row>
        <row r="1504">
          <cell r="A1504">
            <v>410530</v>
          </cell>
          <cell r="B1504" t="str">
            <v>PR</v>
          </cell>
          <cell r="C1504" t="str">
            <v>CÉU AZUL</v>
          </cell>
          <cell r="D1504" t="str">
            <v>410530</v>
          </cell>
          <cell r="F1504">
            <v>28</v>
          </cell>
          <cell r="H1504">
            <v>14</v>
          </cell>
        </row>
        <row r="1505">
          <cell r="A1505">
            <v>410580</v>
          </cell>
          <cell r="B1505" t="str">
            <v>PR</v>
          </cell>
          <cell r="C1505" t="str">
            <v>COLOMBO</v>
          </cell>
          <cell r="D1505" t="str">
            <v>410580</v>
          </cell>
          <cell r="F1505">
            <v>68344248</v>
          </cell>
          <cell r="H1505">
            <v>34172124</v>
          </cell>
        </row>
        <row r="1506">
          <cell r="A1506">
            <v>410590</v>
          </cell>
          <cell r="B1506" t="str">
            <v>PR</v>
          </cell>
          <cell r="C1506" t="str">
            <v>COLORADO</v>
          </cell>
          <cell r="D1506" t="str">
            <v>410590</v>
          </cell>
          <cell r="F1506">
            <v>2919560</v>
          </cell>
          <cell r="H1506">
            <v>1459780</v>
          </cell>
        </row>
        <row r="1507">
          <cell r="A1507">
            <v>410600</v>
          </cell>
          <cell r="B1507" t="str">
            <v>PR</v>
          </cell>
          <cell r="C1507" t="str">
            <v>CONGONHINHAS</v>
          </cell>
          <cell r="D1507" t="str">
            <v>410600</v>
          </cell>
          <cell r="F1507">
            <v>15230180</v>
          </cell>
          <cell r="H1507">
            <v>7615090</v>
          </cell>
        </row>
        <row r="1508">
          <cell r="A1508">
            <v>410610</v>
          </cell>
          <cell r="B1508" t="str">
            <v>PR</v>
          </cell>
          <cell r="C1508" t="str">
            <v>CONSELHEIRO MAIRINCK</v>
          </cell>
          <cell r="D1508" t="str">
            <v>410610</v>
          </cell>
          <cell r="F1508">
            <v>0</v>
          </cell>
          <cell r="H1508">
            <v>0</v>
          </cell>
        </row>
        <row r="1509">
          <cell r="A1509">
            <v>410620</v>
          </cell>
          <cell r="B1509" t="str">
            <v>PR</v>
          </cell>
          <cell r="C1509" t="str">
            <v>CONTENDA</v>
          </cell>
          <cell r="D1509" t="str">
            <v>410620</v>
          </cell>
          <cell r="F1509">
            <v>54061448</v>
          </cell>
          <cell r="H1509">
            <v>27030724</v>
          </cell>
        </row>
        <row r="1510">
          <cell r="A1510">
            <v>410630</v>
          </cell>
          <cell r="B1510" t="str">
            <v>PR</v>
          </cell>
          <cell r="C1510" t="str">
            <v>CORBÉLIA</v>
          </cell>
          <cell r="D1510" t="str">
            <v>410630</v>
          </cell>
          <cell r="F1510">
            <v>176232</v>
          </cell>
          <cell r="H1510">
            <v>88116</v>
          </cell>
        </row>
        <row r="1511">
          <cell r="A1511">
            <v>410655</v>
          </cell>
          <cell r="B1511" t="str">
            <v>PR</v>
          </cell>
          <cell r="C1511" t="str">
            <v>CORUMBATAÍ DO SUL</v>
          </cell>
          <cell r="D1511" t="str">
            <v>410655</v>
          </cell>
          <cell r="F1511">
            <v>131488</v>
          </cell>
          <cell r="H1511">
            <v>65744</v>
          </cell>
        </row>
        <row r="1512">
          <cell r="A1512">
            <v>410680</v>
          </cell>
          <cell r="B1512" t="str">
            <v>PR</v>
          </cell>
          <cell r="C1512" t="str">
            <v>CRUZ MACHADO</v>
          </cell>
          <cell r="D1512" t="str">
            <v>410680</v>
          </cell>
          <cell r="F1512">
            <v>26538484</v>
          </cell>
          <cell r="H1512">
            <v>13269242</v>
          </cell>
        </row>
        <row r="1513">
          <cell r="A1513">
            <v>410657</v>
          </cell>
          <cell r="B1513" t="str">
            <v>PR</v>
          </cell>
          <cell r="C1513" t="str">
            <v>CRUZEIRO DO IGUAÇU</v>
          </cell>
          <cell r="D1513" t="str">
            <v>410657</v>
          </cell>
          <cell r="F1513">
            <v>1988</v>
          </cell>
          <cell r="H1513">
            <v>994</v>
          </cell>
        </row>
        <row r="1514">
          <cell r="A1514">
            <v>410685</v>
          </cell>
          <cell r="B1514" t="str">
            <v>PR</v>
          </cell>
          <cell r="C1514" t="str">
            <v>CRUZMALTINA</v>
          </cell>
          <cell r="D1514" t="str">
            <v>410685</v>
          </cell>
          <cell r="E1514">
            <v>25592</v>
          </cell>
          <cell r="F1514">
            <v>13737620</v>
          </cell>
          <cell r="G1514">
            <v>11887</v>
          </cell>
          <cell r="H1514">
            <v>7027348</v>
          </cell>
        </row>
        <row r="1515">
          <cell r="A1515">
            <v>410700</v>
          </cell>
          <cell r="B1515" t="str">
            <v>PR</v>
          </cell>
          <cell r="C1515" t="str">
            <v>CURIÚVA</v>
          </cell>
          <cell r="D1515" t="str">
            <v>410700</v>
          </cell>
          <cell r="F1515">
            <v>61120556</v>
          </cell>
          <cell r="H1515">
            <v>30560278</v>
          </cell>
        </row>
        <row r="1516">
          <cell r="A1516">
            <v>410715</v>
          </cell>
          <cell r="B1516" t="str">
            <v>PR</v>
          </cell>
          <cell r="C1516" t="str">
            <v>DIAMANTE D'OESTE</v>
          </cell>
          <cell r="D1516" t="str">
            <v>410715</v>
          </cell>
          <cell r="F1516">
            <v>5214524</v>
          </cell>
          <cell r="H1516">
            <v>2607262</v>
          </cell>
        </row>
        <row r="1517">
          <cell r="A1517">
            <v>410710</v>
          </cell>
          <cell r="B1517" t="str">
            <v>PR</v>
          </cell>
          <cell r="C1517" t="str">
            <v>DIAMANTE DO NORTE</v>
          </cell>
          <cell r="D1517" t="str">
            <v>410710</v>
          </cell>
          <cell r="E1517">
            <v>19615</v>
          </cell>
          <cell r="F1517">
            <v>11068051</v>
          </cell>
          <cell r="G1517">
            <v>14260</v>
          </cell>
          <cell r="H1517">
            <v>5644300</v>
          </cell>
        </row>
        <row r="1518">
          <cell r="A1518">
            <v>410712</v>
          </cell>
          <cell r="B1518" t="str">
            <v>PR</v>
          </cell>
          <cell r="C1518" t="str">
            <v>DIAMANTE DO SUL</v>
          </cell>
          <cell r="D1518" t="str">
            <v>410712</v>
          </cell>
          <cell r="F1518">
            <v>919716</v>
          </cell>
          <cell r="H1518">
            <v>459858</v>
          </cell>
        </row>
        <row r="1519">
          <cell r="A1519">
            <v>410725</v>
          </cell>
          <cell r="B1519" t="str">
            <v>PR</v>
          </cell>
          <cell r="C1519" t="str">
            <v>DOURADINA</v>
          </cell>
          <cell r="D1519" t="str">
            <v>410725</v>
          </cell>
          <cell r="F1519">
            <v>14532532</v>
          </cell>
          <cell r="H1519">
            <v>7266266</v>
          </cell>
        </row>
        <row r="1520">
          <cell r="A1520">
            <v>412863</v>
          </cell>
          <cell r="B1520" t="str">
            <v>PR</v>
          </cell>
          <cell r="C1520" t="str">
            <v>DOUTOR ULYSSES</v>
          </cell>
          <cell r="D1520" t="str">
            <v>412863</v>
          </cell>
          <cell r="F1520">
            <v>7327040</v>
          </cell>
          <cell r="H1520">
            <v>3663520</v>
          </cell>
        </row>
        <row r="1521">
          <cell r="A1521">
            <v>410752</v>
          </cell>
          <cell r="B1521" t="str">
            <v>PR</v>
          </cell>
          <cell r="C1521" t="str">
            <v>ESPERANÇA NOVA</v>
          </cell>
          <cell r="D1521" t="str">
            <v>410752</v>
          </cell>
          <cell r="E1521">
            <v>27305</v>
          </cell>
          <cell r="F1521">
            <v>4252201</v>
          </cell>
          <cell r="G1521">
            <v>44617</v>
          </cell>
          <cell r="H1521">
            <v>1956134</v>
          </cell>
        </row>
        <row r="1522">
          <cell r="A1522">
            <v>410754</v>
          </cell>
          <cell r="B1522" t="str">
            <v>PR</v>
          </cell>
          <cell r="C1522" t="str">
            <v>ESPIGÃO ALTO DO IGUAÇU</v>
          </cell>
          <cell r="D1522" t="str">
            <v>410754</v>
          </cell>
          <cell r="E1522">
            <v>14120</v>
          </cell>
          <cell r="F1522">
            <v>6281620</v>
          </cell>
          <cell r="G1522">
            <v>9480</v>
          </cell>
          <cell r="H1522">
            <v>2832152</v>
          </cell>
        </row>
        <row r="1523">
          <cell r="A1523">
            <v>410755</v>
          </cell>
          <cell r="B1523" t="str">
            <v>PR</v>
          </cell>
          <cell r="C1523" t="str">
            <v>FAROL</v>
          </cell>
          <cell r="D1523" t="str">
            <v>410755</v>
          </cell>
          <cell r="F1523">
            <v>10169096</v>
          </cell>
          <cell r="H1523">
            <v>5084548</v>
          </cell>
        </row>
        <row r="1524">
          <cell r="A1524">
            <v>410770</v>
          </cell>
          <cell r="B1524" t="str">
            <v>PR</v>
          </cell>
          <cell r="C1524" t="str">
            <v>FÊNIX</v>
          </cell>
          <cell r="D1524" t="str">
            <v>410770</v>
          </cell>
          <cell r="F1524">
            <v>24407040</v>
          </cell>
          <cell r="H1524">
            <v>12203520</v>
          </cell>
        </row>
        <row r="1525">
          <cell r="A1525">
            <v>410773</v>
          </cell>
          <cell r="B1525" t="str">
            <v>PR</v>
          </cell>
          <cell r="C1525" t="str">
            <v>FERNANDES PINHEIRO</v>
          </cell>
          <cell r="D1525" t="str">
            <v>410773</v>
          </cell>
          <cell r="F1525">
            <v>21309036</v>
          </cell>
          <cell r="H1525">
            <v>10654518</v>
          </cell>
        </row>
        <row r="1526">
          <cell r="A1526">
            <v>410785</v>
          </cell>
          <cell r="B1526" t="str">
            <v>PR</v>
          </cell>
          <cell r="C1526" t="str">
            <v>FLOR DA SERRA DO SUL</v>
          </cell>
          <cell r="D1526" t="str">
            <v>410785</v>
          </cell>
          <cell r="F1526">
            <v>1400</v>
          </cell>
          <cell r="H1526">
            <v>700</v>
          </cell>
        </row>
        <row r="1527">
          <cell r="A1527">
            <v>410780</v>
          </cell>
          <cell r="B1527" t="str">
            <v>PR</v>
          </cell>
          <cell r="C1527" t="str">
            <v>FLORAÍ</v>
          </cell>
          <cell r="D1527" t="str">
            <v>410780</v>
          </cell>
          <cell r="E1527">
            <v>102683</v>
          </cell>
          <cell r="F1527">
            <v>7540157</v>
          </cell>
          <cell r="G1527">
            <v>47752</v>
          </cell>
          <cell r="H1527">
            <v>3819998</v>
          </cell>
        </row>
        <row r="1528">
          <cell r="A1528">
            <v>410850</v>
          </cell>
          <cell r="B1528" t="str">
            <v>PR</v>
          </cell>
          <cell r="C1528" t="str">
            <v>GENERAL CARNEIRO</v>
          </cell>
          <cell r="D1528" t="str">
            <v>410850</v>
          </cell>
          <cell r="F1528">
            <v>14851844</v>
          </cell>
          <cell r="H1528">
            <v>7425922</v>
          </cell>
        </row>
        <row r="1529">
          <cell r="A1529">
            <v>410855</v>
          </cell>
          <cell r="B1529" t="str">
            <v>PR</v>
          </cell>
          <cell r="C1529" t="str">
            <v>GODOY MOREIRA</v>
          </cell>
          <cell r="D1529" t="str">
            <v>410855</v>
          </cell>
          <cell r="E1529">
            <v>12939</v>
          </cell>
          <cell r="F1529">
            <v>1442715</v>
          </cell>
          <cell r="G1529">
            <v>7744</v>
          </cell>
          <cell r="H1529">
            <v>600324</v>
          </cell>
        </row>
        <row r="1530">
          <cell r="A1530">
            <v>410870</v>
          </cell>
          <cell r="B1530" t="str">
            <v>PR</v>
          </cell>
          <cell r="C1530" t="str">
            <v>GRANDES RIOS</v>
          </cell>
          <cell r="D1530" t="str">
            <v>410870</v>
          </cell>
          <cell r="F1530">
            <v>30520</v>
          </cell>
          <cell r="H1530">
            <v>15260</v>
          </cell>
        </row>
        <row r="1531">
          <cell r="A1531">
            <v>410895</v>
          </cell>
          <cell r="B1531" t="str">
            <v>PR</v>
          </cell>
          <cell r="C1531" t="str">
            <v>GUAMIRANGA</v>
          </cell>
          <cell r="D1531" t="str">
            <v>410895</v>
          </cell>
          <cell r="F1531">
            <v>39017468</v>
          </cell>
          <cell r="H1531">
            <v>19508734</v>
          </cell>
        </row>
        <row r="1532">
          <cell r="A1532">
            <v>410900</v>
          </cell>
          <cell r="B1532" t="str">
            <v>PR</v>
          </cell>
          <cell r="C1532" t="str">
            <v>GUAPIRAMA</v>
          </cell>
          <cell r="D1532" t="str">
            <v>410900</v>
          </cell>
          <cell r="F1532">
            <v>6608028</v>
          </cell>
          <cell r="H1532">
            <v>3304014</v>
          </cell>
        </row>
        <row r="1533">
          <cell r="A1533">
            <v>410910</v>
          </cell>
          <cell r="B1533" t="str">
            <v>PR</v>
          </cell>
          <cell r="C1533" t="str">
            <v>GUAPOREMA</v>
          </cell>
          <cell r="D1533" t="str">
            <v>410910</v>
          </cell>
          <cell r="F1533">
            <v>2714880</v>
          </cell>
          <cell r="H1533">
            <v>1357440</v>
          </cell>
        </row>
        <row r="1534">
          <cell r="A1534">
            <v>410920</v>
          </cell>
          <cell r="B1534" t="str">
            <v>PR</v>
          </cell>
          <cell r="C1534" t="str">
            <v>GUARACI</v>
          </cell>
          <cell r="D1534" t="str">
            <v>410920</v>
          </cell>
          <cell r="F1534">
            <v>5328456</v>
          </cell>
          <cell r="H1534">
            <v>2664228</v>
          </cell>
        </row>
        <row r="1535">
          <cell r="A1535">
            <v>410930</v>
          </cell>
          <cell r="B1535" t="str">
            <v>PR</v>
          </cell>
          <cell r="C1535" t="str">
            <v>GUARANIAÇU</v>
          </cell>
          <cell r="D1535" t="str">
            <v>410930</v>
          </cell>
          <cell r="F1535">
            <v>2296</v>
          </cell>
          <cell r="H1535">
            <v>1148</v>
          </cell>
        </row>
        <row r="1536">
          <cell r="A1536">
            <v>410950</v>
          </cell>
          <cell r="B1536" t="str">
            <v>PR</v>
          </cell>
          <cell r="C1536" t="str">
            <v>GUARAQUEÇABA</v>
          </cell>
          <cell r="D1536" t="str">
            <v>410950</v>
          </cell>
          <cell r="F1536">
            <v>2547076</v>
          </cell>
          <cell r="H1536">
            <v>1273538</v>
          </cell>
        </row>
        <row r="1537">
          <cell r="A1537">
            <v>410960</v>
          </cell>
          <cell r="B1537" t="str">
            <v>PR</v>
          </cell>
          <cell r="C1537" t="str">
            <v>GUARATUBA</v>
          </cell>
          <cell r="D1537" t="str">
            <v>410960</v>
          </cell>
          <cell r="F1537">
            <v>101826284</v>
          </cell>
          <cell r="H1537">
            <v>50913142</v>
          </cell>
        </row>
        <row r="1538">
          <cell r="A1538">
            <v>410970</v>
          </cell>
          <cell r="B1538" t="str">
            <v>PR</v>
          </cell>
          <cell r="C1538" t="str">
            <v>IBAITI</v>
          </cell>
          <cell r="D1538" t="str">
            <v>410970</v>
          </cell>
          <cell r="E1538">
            <v>176813</v>
          </cell>
          <cell r="F1538">
            <v>34882307</v>
          </cell>
          <cell r="G1538">
            <v>110437</v>
          </cell>
          <cell r="H1538">
            <v>16574193</v>
          </cell>
        </row>
        <row r="1539">
          <cell r="A1539">
            <v>410975</v>
          </cell>
          <cell r="B1539" t="str">
            <v>PR</v>
          </cell>
          <cell r="C1539" t="str">
            <v>IBEMA</v>
          </cell>
          <cell r="D1539" t="str">
            <v>410975</v>
          </cell>
          <cell r="F1539">
            <v>28</v>
          </cell>
          <cell r="H1539">
            <v>14</v>
          </cell>
        </row>
        <row r="1540">
          <cell r="A1540">
            <v>410980</v>
          </cell>
          <cell r="B1540" t="str">
            <v>PR</v>
          </cell>
          <cell r="C1540" t="str">
            <v>IBIPORÃ</v>
          </cell>
          <cell r="D1540" t="str">
            <v>410980</v>
          </cell>
          <cell r="F1540">
            <v>0</v>
          </cell>
          <cell r="H1540">
            <v>0</v>
          </cell>
        </row>
        <row r="1541">
          <cell r="A1541">
            <v>411005</v>
          </cell>
          <cell r="B1541" t="str">
            <v>PR</v>
          </cell>
          <cell r="C1541" t="str">
            <v>IGUATU</v>
          </cell>
          <cell r="D1541" t="str">
            <v>411005</v>
          </cell>
          <cell r="E1541">
            <v>90686</v>
          </cell>
          <cell r="F1541">
            <v>9753075</v>
          </cell>
          <cell r="G1541">
            <v>42797</v>
          </cell>
          <cell r="H1541">
            <v>4750025</v>
          </cell>
        </row>
        <row r="1542">
          <cell r="A1542">
            <v>411020</v>
          </cell>
          <cell r="B1542" t="str">
            <v>PR</v>
          </cell>
          <cell r="C1542" t="str">
            <v>INÁCIO MARTINS</v>
          </cell>
          <cell r="D1542" t="str">
            <v>411020</v>
          </cell>
          <cell r="F1542">
            <v>17629360</v>
          </cell>
          <cell r="H1542">
            <v>8814680</v>
          </cell>
        </row>
        <row r="1543">
          <cell r="A1543">
            <v>411030</v>
          </cell>
          <cell r="B1543" t="str">
            <v>PR</v>
          </cell>
          <cell r="C1543" t="str">
            <v>INAJÁ</v>
          </cell>
          <cell r="D1543" t="str">
            <v>411030</v>
          </cell>
          <cell r="F1543">
            <v>11475856</v>
          </cell>
          <cell r="G1543">
            <v>60687</v>
          </cell>
          <cell r="H1543">
            <v>3459031</v>
          </cell>
        </row>
        <row r="1544">
          <cell r="A1544">
            <v>411080</v>
          </cell>
          <cell r="B1544" t="str">
            <v>PR</v>
          </cell>
          <cell r="C1544" t="str">
            <v>IRETAMA</v>
          </cell>
          <cell r="D1544" t="str">
            <v>411080</v>
          </cell>
          <cell r="F1544">
            <v>9253748</v>
          </cell>
          <cell r="H1544">
            <v>4626874</v>
          </cell>
        </row>
        <row r="1545">
          <cell r="A1545">
            <v>411130</v>
          </cell>
          <cell r="B1545" t="str">
            <v>PR</v>
          </cell>
          <cell r="C1545" t="str">
            <v>ITAÚNA DO SUL</v>
          </cell>
          <cell r="D1545" t="str">
            <v>411130</v>
          </cell>
          <cell r="F1545">
            <v>575988</v>
          </cell>
          <cell r="H1545">
            <v>287994</v>
          </cell>
        </row>
        <row r="1546">
          <cell r="A1546">
            <v>411150</v>
          </cell>
          <cell r="B1546" t="str">
            <v>PR</v>
          </cell>
          <cell r="C1546" t="str">
            <v>IVAIPORÃ</v>
          </cell>
          <cell r="D1546" t="str">
            <v>411150</v>
          </cell>
          <cell r="F1546">
            <v>41976564</v>
          </cell>
          <cell r="H1546">
            <v>20988282</v>
          </cell>
        </row>
        <row r="1547">
          <cell r="A1547">
            <v>411155</v>
          </cell>
          <cell r="B1547" t="str">
            <v>PR</v>
          </cell>
          <cell r="C1547" t="str">
            <v>IVATÉ</v>
          </cell>
          <cell r="D1547" t="str">
            <v>411155</v>
          </cell>
          <cell r="E1547">
            <v>100208</v>
          </cell>
          <cell r="F1547">
            <v>13384005</v>
          </cell>
          <cell r="G1547">
            <v>49920</v>
          </cell>
          <cell r="H1547">
            <v>6194504</v>
          </cell>
        </row>
        <row r="1548">
          <cell r="A1548">
            <v>411180</v>
          </cell>
          <cell r="B1548" t="str">
            <v>PR</v>
          </cell>
          <cell r="C1548" t="str">
            <v>JACAREZINHO</v>
          </cell>
          <cell r="D1548" t="str">
            <v>411180</v>
          </cell>
          <cell r="F1548">
            <v>1792000</v>
          </cell>
          <cell r="H1548">
            <v>896000</v>
          </cell>
        </row>
        <row r="1549">
          <cell r="A1549">
            <v>411190</v>
          </cell>
          <cell r="B1549" t="str">
            <v>PR</v>
          </cell>
          <cell r="C1549" t="str">
            <v>JAGUAPITÃ</v>
          </cell>
          <cell r="D1549" t="str">
            <v>411190</v>
          </cell>
          <cell r="F1549">
            <v>3732792</v>
          </cell>
          <cell r="H1549">
            <v>1866396</v>
          </cell>
        </row>
        <row r="1550">
          <cell r="A1550">
            <v>411200</v>
          </cell>
          <cell r="B1550" t="str">
            <v>PR</v>
          </cell>
          <cell r="C1550" t="str">
            <v>JAGUARIAÍVA</v>
          </cell>
          <cell r="D1550" t="str">
            <v>411200</v>
          </cell>
          <cell r="F1550">
            <v>7953792</v>
          </cell>
          <cell r="H1550">
            <v>3976896</v>
          </cell>
        </row>
        <row r="1551">
          <cell r="A1551">
            <v>411220</v>
          </cell>
          <cell r="B1551" t="str">
            <v>PR</v>
          </cell>
          <cell r="C1551" t="str">
            <v>JANIÓPOLIS</v>
          </cell>
          <cell r="D1551" t="str">
            <v>411220</v>
          </cell>
          <cell r="F1551">
            <v>5324310488</v>
          </cell>
          <cell r="H1551">
            <v>2662155244</v>
          </cell>
        </row>
        <row r="1552">
          <cell r="A1552">
            <v>411230</v>
          </cell>
          <cell r="B1552" t="str">
            <v>PR</v>
          </cell>
          <cell r="C1552" t="str">
            <v>JAPIRA</v>
          </cell>
          <cell r="D1552" t="str">
            <v>411230</v>
          </cell>
          <cell r="F1552">
            <v>0</v>
          </cell>
          <cell r="H1552">
            <v>0</v>
          </cell>
        </row>
        <row r="1553">
          <cell r="A1553">
            <v>411250</v>
          </cell>
          <cell r="B1553" t="str">
            <v>PR</v>
          </cell>
          <cell r="C1553" t="str">
            <v>JARDIM ALEGRE</v>
          </cell>
          <cell r="D1553" t="str">
            <v>411250</v>
          </cell>
          <cell r="F1553">
            <v>19792416</v>
          </cell>
          <cell r="H1553">
            <v>9896208</v>
          </cell>
        </row>
        <row r="1554">
          <cell r="A1554">
            <v>411275</v>
          </cell>
          <cell r="B1554" t="str">
            <v>PR</v>
          </cell>
          <cell r="C1554" t="str">
            <v>JESUÍTAS</v>
          </cell>
          <cell r="D1554" t="str">
            <v>411275</v>
          </cell>
          <cell r="F1554">
            <v>1176</v>
          </cell>
          <cell r="H1554">
            <v>588</v>
          </cell>
        </row>
        <row r="1555">
          <cell r="A1555">
            <v>411290</v>
          </cell>
          <cell r="B1555" t="str">
            <v>PR</v>
          </cell>
          <cell r="C1555" t="str">
            <v>JUNDIAÍ DO SUL</v>
          </cell>
          <cell r="D1555" t="str">
            <v>411290</v>
          </cell>
          <cell r="F1555">
            <v>1296456</v>
          </cell>
          <cell r="H1555">
            <v>648228</v>
          </cell>
        </row>
        <row r="1556">
          <cell r="A1556">
            <v>411295</v>
          </cell>
          <cell r="B1556" t="str">
            <v>PR</v>
          </cell>
          <cell r="C1556" t="str">
            <v>JURANDA</v>
          </cell>
          <cell r="D1556" t="str">
            <v>411295</v>
          </cell>
          <cell r="F1556">
            <v>11089540</v>
          </cell>
          <cell r="H1556">
            <v>5544770</v>
          </cell>
        </row>
        <row r="1557">
          <cell r="A1557">
            <v>411300</v>
          </cell>
          <cell r="B1557" t="str">
            <v>PR</v>
          </cell>
          <cell r="C1557" t="str">
            <v>JUSSARA</v>
          </cell>
          <cell r="D1557" t="str">
            <v>411300</v>
          </cell>
          <cell r="F1557">
            <v>2281244</v>
          </cell>
          <cell r="H1557">
            <v>1140622</v>
          </cell>
        </row>
        <row r="1558">
          <cell r="A1558">
            <v>411310</v>
          </cell>
          <cell r="B1558" t="str">
            <v>PR</v>
          </cell>
          <cell r="C1558" t="str">
            <v>KALORÉ</v>
          </cell>
          <cell r="D1558" t="str">
            <v>411310</v>
          </cell>
          <cell r="F1558">
            <v>21945672</v>
          </cell>
          <cell r="H1558">
            <v>10972836</v>
          </cell>
        </row>
        <row r="1559">
          <cell r="A1559">
            <v>411325</v>
          </cell>
          <cell r="B1559" t="str">
            <v>PR</v>
          </cell>
          <cell r="C1559" t="str">
            <v>LARANJAL</v>
          </cell>
          <cell r="D1559" t="str">
            <v>411325</v>
          </cell>
          <cell r="E1559">
            <v>97865</v>
          </cell>
          <cell r="F1559">
            <v>18044246</v>
          </cell>
          <cell r="G1559">
            <v>27488</v>
          </cell>
          <cell r="H1559">
            <v>8374631</v>
          </cell>
        </row>
        <row r="1560">
          <cell r="A1560">
            <v>411330</v>
          </cell>
          <cell r="B1560" t="str">
            <v>PR</v>
          </cell>
          <cell r="C1560" t="str">
            <v>LARANJEIRAS DO SUL</v>
          </cell>
          <cell r="D1560" t="str">
            <v>411330</v>
          </cell>
          <cell r="F1560">
            <v>6113744</v>
          </cell>
          <cell r="H1560">
            <v>3056872</v>
          </cell>
        </row>
        <row r="1561">
          <cell r="A1561">
            <v>411340</v>
          </cell>
          <cell r="B1561" t="str">
            <v>PR</v>
          </cell>
          <cell r="C1561" t="str">
            <v>LEÓPOLIS</v>
          </cell>
          <cell r="D1561" t="str">
            <v>411340</v>
          </cell>
          <cell r="E1561">
            <v>76485</v>
          </cell>
          <cell r="F1561">
            <v>29497411</v>
          </cell>
          <cell r="G1561">
            <v>44594</v>
          </cell>
          <cell r="H1561">
            <v>14503697</v>
          </cell>
        </row>
        <row r="1562">
          <cell r="A1562">
            <v>411342</v>
          </cell>
          <cell r="B1562" t="str">
            <v>PR</v>
          </cell>
          <cell r="C1562" t="str">
            <v>LIDIANÓPOLIS</v>
          </cell>
          <cell r="D1562" t="str">
            <v>411342</v>
          </cell>
          <cell r="E1562">
            <v>61319</v>
          </cell>
          <cell r="F1562">
            <v>8772892</v>
          </cell>
          <cell r="G1562">
            <v>28019</v>
          </cell>
          <cell r="H1562">
            <v>3982026</v>
          </cell>
        </row>
        <row r="1563">
          <cell r="A1563">
            <v>411345</v>
          </cell>
          <cell r="B1563" t="str">
            <v>PR</v>
          </cell>
          <cell r="C1563" t="str">
            <v>LINDOESTE</v>
          </cell>
          <cell r="D1563" t="str">
            <v>411345</v>
          </cell>
          <cell r="F1563">
            <v>691853120</v>
          </cell>
          <cell r="H1563">
            <v>345926560</v>
          </cell>
        </row>
        <row r="1564">
          <cell r="A1564">
            <v>411360</v>
          </cell>
          <cell r="B1564" t="str">
            <v>PR</v>
          </cell>
          <cell r="C1564" t="str">
            <v>LOBATO</v>
          </cell>
          <cell r="D1564" t="str">
            <v>411360</v>
          </cell>
          <cell r="F1564">
            <v>10071880</v>
          </cell>
          <cell r="H1564">
            <v>5035940</v>
          </cell>
        </row>
        <row r="1565">
          <cell r="A1565">
            <v>411373</v>
          </cell>
          <cell r="B1565" t="str">
            <v>PR</v>
          </cell>
          <cell r="C1565" t="str">
            <v>LUIZIANA</v>
          </cell>
          <cell r="D1565" t="str">
            <v>411373</v>
          </cell>
          <cell r="E1565">
            <v>31952</v>
          </cell>
          <cell r="F1565">
            <v>13614381</v>
          </cell>
          <cell r="G1565">
            <v>14256</v>
          </cell>
          <cell r="H1565">
            <v>5765859</v>
          </cell>
        </row>
        <row r="1566">
          <cell r="A1566">
            <v>411375</v>
          </cell>
          <cell r="B1566" t="str">
            <v>PR</v>
          </cell>
          <cell r="C1566" t="str">
            <v>LUNARDELLI</v>
          </cell>
          <cell r="D1566" t="str">
            <v>411375</v>
          </cell>
          <cell r="E1566">
            <v>61672</v>
          </cell>
          <cell r="F1566">
            <v>6968016</v>
          </cell>
          <cell r="G1566">
            <v>35054</v>
          </cell>
          <cell r="H1566">
            <v>3266609</v>
          </cell>
        </row>
        <row r="1567">
          <cell r="A1567">
            <v>411400</v>
          </cell>
          <cell r="B1567" t="str">
            <v>PR</v>
          </cell>
          <cell r="C1567" t="str">
            <v>MAMBORÊ</v>
          </cell>
          <cell r="D1567" t="str">
            <v>411400</v>
          </cell>
          <cell r="F1567">
            <v>44079588</v>
          </cell>
          <cell r="H1567">
            <v>22039794</v>
          </cell>
        </row>
        <row r="1568">
          <cell r="A1568">
            <v>411410</v>
          </cell>
          <cell r="B1568" t="str">
            <v>PR</v>
          </cell>
          <cell r="C1568" t="str">
            <v>MANDAGUAÇU</v>
          </cell>
          <cell r="D1568" t="str">
            <v>411410</v>
          </cell>
          <cell r="E1568">
            <v>390845</v>
          </cell>
          <cell r="F1568">
            <v>53416975</v>
          </cell>
          <cell r="G1568">
            <v>191459</v>
          </cell>
          <cell r="H1568">
            <v>24486803</v>
          </cell>
        </row>
        <row r="1569">
          <cell r="A1569">
            <v>411435</v>
          </cell>
          <cell r="B1569" t="str">
            <v>PR</v>
          </cell>
          <cell r="C1569" t="str">
            <v>MANFRINÓPOLIS</v>
          </cell>
          <cell r="D1569" t="str">
            <v>411435</v>
          </cell>
          <cell r="F1569">
            <v>2846984</v>
          </cell>
          <cell r="H1569">
            <v>1423492</v>
          </cell>
        </row>
        <row r="1570">
          <cell r="A1570">
            <v>411450</v>
          </cell>
          <cell r="B1570" t="str">
            <v>PR</v>
          </cell>
          <cell r="C1570" t="str">
            <v>MANOEL RIBAS</v>
          </cell>
          <cell r="D1570" t="str">
            <v>411450</v>
          </cell>
          <cell r="F1570">
            <v>40102244</v>
          </cell>
          <cell r="H1570">
            <v>20051122</v>
          </cell>
        </row>
        <row r="1571">
          <cell r="A1571">
            <v>411470</v>
          </cell>
          <cell r="B1571" t="str">
            <v>PR</v>
          </cell>
          <cell r="C1571" t="str">
            <v>MARIA HELENA</v>
          </cell>
          <cell r="D1571" t="str">
            <v>411470</v>
          </cell>
          <cell r="F1571">
            <v>705992</v>
          </cell>
          <cell r="H1571">
            <v>352996</v>
          </cell>
        </row>
        <row r="1572">
          <cell r="A1572">
            <v>411500</v>
          </cell>
          <cell r="B1572" t="str">
            <v>PR</v>
          </cell>
          <cell r="C1572" t="str">
            <v>MARILENA</v>
          </cell>
          <cell r="D1572" t="str">
            <v>411500</v>
          </cell>
          <cell r="E1572">
            <v>64130</v>
          </cell>
          <cell r="F1572">
            <v>5944739</v>
          </cell>
          <cell r="G1572">
            <v>30233</v>
          </cell>
          <cell r="H1572">
            <v>2366585</v>
          </cell>
        </row>
        <row r="1573">
          <cell r="A1573">
            <v>411510</v>
          </cell>
          <cell r="B1573" t="str">
            <v>PR</v>
          </cell>
          <cell r="C1573" t="str">
            <v>MARILUZ</v>
          </cell>
          <cell r="D1573" t="str">
            <v>411510</v>
          </cell>
          <cell r="E1573">
            <v>85578</v>
          </cell>
          <cell r="F1573">
            <v>12085168</v>
          </cell>
          <cell r="G1573">
            <v>43071</v>
          </cell>
          <cell r="H1573">
            <v>5875556</v>
          </cell>
        </row>
        <row r="1574">
          <cell r="A1574">
            <v>411540</v>
          </cell>
          <cell r="B1574" t="str">
            <v>PR</v>
          </cell>
          <cell r="C1574" t="str">
            <v>MARMELEIRO</v>
          </cell>
          <cell r="D1574" t="str">
            <v>411540</v>
          </cell>
          <cell r="F1574">
            <v>1260</v>
          </cell>
          <cell r="H1574">
            <v>630</v>
          </cell>
        </row>
        <row r="1575">
          <cell r="A1575">
            <v>411545</v>
          </cell>
          <cell r="B1575" t="str">
            <v>PR</v>
          </cell>
          <cell r="C1575" t="str">
            <v>MARQUINHO</v>
          </cell>
          <cell r="D1575" t="str">
            <v>411545</v>
          </cell>
          <cell r="E1575">
            <v>89056</v>
          </cell>
          <cell r="F1575">
            <v>10574571</v>
          </cell>
          <cell r="G1575">
            <v>46105</v>
          </cell>
          <cell r="H1575">
            <v>5568988</v>
          </cell>
        </row>
        <row r="1576">
          <cell r="A1576">
            <v>411570</v>
          </cell>
          <cell r="B1576" t="str">
            <v>PR</v>
          </cell>
          <cell r="C1576" t="str">
            <v>MATINHOS</v>
          </cell>
          <cell r="D1576" t="str">
            <v>411570</v>
          </cell>
          <cell r="F1576">
            <v>56303576</v>
          </cell>
          <cell r="H1576">
            <v>28151788</v>
          </cell>
        </row>
        <row r="1577">
          <cell r="A1577">
            <v>411573</v>
          </cell>
          <cell r="B1577" t="str">
            <v>PR</v>
          </cell>
          <cell r="C1577" t="str">
            <v>MATO RICO</v>
          </cell>
          <cell r="D1577" t="str">
            <v>411573</v>
          </cell>
          <cell r="E1577">
            <v>11755</v>
          </cell>
          <cell r="F1577">
            <v>23080751</v>
          </cell>
          <cell r="G1577">
            <v>19030</v>
          </cell>
          <cell r="H1577">
            <v>12761472</v>
          </cell>
        </row>
        <row r="1578">
          <cell r="A1578">
            <v>411590</v>
          </cell>
          <cell r="B1578" t="str">
            <v>PR</v>
          </cell>
          <cell r="C1578" t="str">
            <v>MIRADOR</v>
          </cell>
          <cell r="D1578" t="str">
            <v>411590</v>
          </cell>
          <cell r="F1578">
            <v>0</v>
          </cell>
          <cell r="H1578">
            <v>0</v>
          </cell>
        </row>
        <row r="1579">
          <cell r="A1579">
            <v>411620</v>
          </cell>
          <cell r="B1579" t="str">
            <v>PR</v>
          </cell>
          <cell r="C1579" t="str">
            <v>MORRETES</v>
          </cell>
          <cell r="D1579" t="str">
            <v>411620</v>
          </cell>
          <cell r="F1579">
            <v>0</v>
          </cell>
          <cell r="H1579">
            <v>0</v>
          </cell>
        </row>
        <row r="1580">
          <cell r="A1580">
            <v>411630</v>
          </cell>
          <cell r="B1580" t="str">
            <v>PR</v>
          </cell>
          <cell r="C1580" t="str">
            <v>MUNHOZ DE MELO</v>
          </cell>
          <cell r="D1580" t="str">
            <v>411630</v>
          </cell>
          <cell r="F1580">
            <v>4056108</v>
          </cell>
          <cell r="H1580">
            <v>2028054</v>
          </cell>
        </row>
        <row r="1581">
          <cell r="A1581">
            <v>411640</v>
          </cell>
          <cell r="B1581" t="str">
            <v>PR</v>
          </cell>
          <cell r="C1581" t="str">
            <v>NOSSA SENHORA DAS GRAÇAS</v>
          </cell>
          <cell r="D1581" t="str">
            <v>411640</v>
          </cell>
          <cell r="E1581">
            <v>51469</v>
          </cell>
          <cell r="F1581">
            <v>5100734</v>
          </cell>
          <cell r="G1581">
            <v>30989</v>
          </cell>
          <cell r="H1581">
            <v>2551766</v>
          </cell>
        </row>
        <row r="1582">
          <cell r="A1582">
            <v>411680</v>
          </cell>
          <cell r="B1582" t="str">
            <v>PR</v>
          </cell>
          <cell r="C1582" t="str">
            <v>NOVA CANTU</v>
          </cell>
          <cell r="D1582" t="str">
            <v>411680</v>
          </cell>
          <cell r="F1582">
            <v>661640</v>
          </cell>
          <cell r="H1582">
            <v>330820</v>
          </cell>
        </row>
        <row r="1583">
          <cell r="A1583">
            <v>411690</v>
          </cell>
          <cell r="B1583" t="str">
            <v>PR</v>
          </cell>
          <cell r="C1583" t="str">
            <v>NOVA ESPERANÇA</v>
          </cell>
          <cell r="D1583" t="str">
            <v>411690</v>
          </cell>
          <cell r="F1583">
            <v>68600</v>
          </cell>
          <cell r="H1583">
            <v>34300</v>
          </cell>
        </row>
        <row r="1584">
          <cell r="A1584">
            <v>411705</v>
          </cell>
          <cell r="B1584" t="str">
            <v>PR</v>
          </cell>
          <cell r="C1584" t="str">
            <v>NOVA LARANJEIRAS</v>
          </cell>
          <cell r="D1584" t="str">
            <v>411705</v>
          </cell>
          <cell r="E1584">
            <v>114035</v>
          </cell>
          <cell r="F1584">
            <v>59296115</v>
          </cell>
          <cell r="G1584">
            <v>73515</v>
          </cell>
          <cell r="H1584">
            <v>28231535</v>
          </cell>
        </row>
        <row r="1585">
          <cell r="A1585">
            <v>411721</v>
          </cell>
          <cell r="B1585" t="str">
            <v>PR</v>
          </cell>
          <cell r="C1585" t="str">
            <v>NOVA SANTA BÁRBARA</v>
          </cell>
          <cell r="D1585" t="str">
            <v>411721</v>
          </cell>
          <cell r="E1585">
            <v>15544</v>
          </cell>
          <cell r="F1585">
            <v>5013543</v>
          </cell>
          <cell r="G1585">
            <v>7847</v>
          </cell>
          <cell r="H1585">
            <v>2341157</v>
          </cell>
        </row>
        <row r="1586">
          <cell r="A1586">
            <v>411727</v>
          </cell>
          <cell r="B1586" t="str">
            <v>PR</v>
          </cell>
          <cell r="C1586" t="str">
            <v>NOVA TEBAS</v>
          </cell>
          <cell r="D1586" t="str">
            <v>411727</v>
          </cell>
          <cell r="F1586">
            <v>3246432</v>
          </cell>
          <cell r="H1586">
            <v>1623216</v>
          </cell>
        </row>
        <row r="1587">
          <cell r="A1587">
            <v>411729</v>
          </cell>
          <cell r="B1587" t="str">
            <v>PR</v>
          </cell>
          <cell r="C1587" t="str">
            <v>NOVO ITACOLOMI</v>
          </cell>
          <cell r="D1587" t="str">
            <v>411729</v>
          </cell>
          <cell r="F1587">
            <v>2466380</v>
          </cell>
          <cell r="H1587">
            <v>1233190</v>
          </cell>
        </row>
        <row r="1588">
          <cell r="A1588">
            <v>411730</v>
          </cell>
          <cell r="B1588" t="str">
            <v>PR</v>
          </cell>
          <cell r="C1588" t="str">
            <v>ORTIGUEIRA</v>
          </cell>
          <cell r="D1588" t="str">
            <v>411730</v>
          </cell>
          <cell r="F1588">
            <v>21585144</v>
          </cell>
          <cell r="H1588">
            <v>10792572</v>
          </cell>
        </row>
        <row r="1589">
          <cell r="A1589">
            <v>411745</v>
          </cell>
          <cell r="B1589" t="str">
            <v>PR</v>
          </cell>
          <cell r="C1589" t="str">
            <v>OURO VERDE DO OESTE</v>
          </cell>
          <cell r="D1589" t="str">
            <v>411745</v>
          </cell>
          <cell r="F1589">
            <v>7384608</v>
          </cell>
          <cell r="H1589">
            <v>3692304</v>
          </cell>
        </row>
        <row r="1590">
          <cell r="A1590">
            <v>411750</v>
          </cell>
          <cell r="B1590" t="str">
            <v>PR</v>
          </cell>
          <cell r="C1590" t="str">
            <v>PAIÇANDU</v>
          </cell>
          <cell r="D1590" t="str">
            <v>411750</v>
          </cell>
          <cell r="F1590">
            <v>29547952</v>
          </cell>
          <cell r="H1590">
            <v>14773976</v>
          </cell>
        </row>
        <row r="1591">
          <cell r="A1591">
            <v>411770</v>
          </cell>
          <cell r="B1591" t="str">
            <v>PR</v>
          </cell>
          <cell r="C1591" t="str">
            <v>PALMEIRA</v>
          </cell>
          <cell r="D1591" t="str">
            <v>411770</v>
          </cell>
          <cell r="F1591">
            <v>53154584</v>
          </cell>
          <cell r="H1591">
            <v>26577292</v>
          </cell>
        </row>
        <row r="1592">
          <cell r="A1592">
            <v>411780</v>
          </cell>
          <cell r="B1592" t="str">
            <v>PR</v>
          </cell>
          <cell r="C1592" t="str">
            <v>PALMITAL</v>
          </cell>
          <cell r="D1592" t="str">
            <v>411780</v>
          </cell>
          <cell r="E1592">
            <v>18721</v>
          </cell>
          <cell r="F1592">
            <v>43525454</v>
          </cell>
          <cell r="G1592">
            <v>17379</v>
          </cell>
          <cell r="H1592">
            <v>21981557</v>
          </cell>
        </row>
        <row r="1593">
          <cell r="A1593">
            <v>411820</v>
          </cell>
          <cell r="B1593" t="str">
            <v>PR</v>
          </cell>
          <cell r="C1593" t="str">
            <v>PARANAGUÁ</v>
          </cell>
          <cell r="D1593" t="str">
            <v>411820</v>
          </cell>
          <cell r="F1593">
            <v>118039096</v>
          </cell>
          <cell r="H1593">
            <v>59019548</v>
          </cell>
        </row>
        <row r="1594">
          <cell r="A1594">
            <v>411830</v>
          </cell>
          <cell r="B1594" t="str">
            <v>PR</v>
          </cell>
          <cell r="C1594" t="str">
            <v>PARANAPOEMA</v>
          </cell>
          <cell r="D1594" t="str">
            <v>411830</v>
          </cell>
          <cell r="E1594">
            <v>57256</v>
          </cell>
          <cell r="F1594">
            <v>8897195</v>
          </cell>
          <cell r="G1594">
            <v>27391</v>
          </cell>
          <cell r="H1594">
            <v>4194467</v>
          </cell>
        </row>
        <row r="1595">
          <cell r="A1595">
            <v>411860</v>
          </cell>
          <cell r="B1595" t="str">
            <v>PR</v>
          </cell>
          <cell r="C1595" t="str">
            <v>PAULA FREITAS</v>
          </cell>
          <cell r="D1595" t="str">
            <v>411860</v>
          </cell>
          <cell r="F1595">
            <v>2573984</v>
          </cell>
          <cell r="H1595">
            <v>1286992</v>
          </cell>
        </row>
        <row r="1596">
          <cell r="A1596">
            <v>411870</v>
          </cell>
          <cell r="B1596" t="str">
            <v>PR</v>
          </cell>
          <cell r="C1596" t="str">
            <v>PAULO FRONTIN</v>
          </cell>
          <cell r="D1596" t="str">
            <v>411870</v>
          </cell>
          <cell r="F1596">
            <v>27328224</v>
          </cell>
          <cell r="H1596">
            <v>13664112</v>
          </cell>
        </row>
        <row r="1597">
          <cell r="A1597">
            <v>411880</v>
          </cell>
          <cell r="B1597" t="str">
            <v>PR</v>
          </cell>
          <cell r="C1597" t="str">
            <v>PEABIRU</v>
          </cell>
          <cell r="D1597" t="str">
            <v>411880</v>
          </cell>
          <cell r="F1597">
            <v>1853712</v>
          </cell>
          <cell r="H1597">
            <v>926856</v>
          </cell>
        </row>
        <row r="1598">
          <cell r="A1598">
            <v>411885</v>
          </cell>
          <cell r="B1598" t="str">
            <v>PR</v>
          </cell>
          <cell r="C1598" t="str">
            <v>PEROBAL</v>
          </cell>
          <cell r="D1598" t="str">
            <v>411885</v>
          </cell>
          <cell r="E1598">
            <v>50806</v>
          </cell>
          <cell r="F1598">
            <v>7241531</v>
          </cell>
          <cell r="G1598">
            <v>24279</v>
          </cell>
          <cell r="H1598">
            <v>3319395</v>
          </cell>
        </row>
        <row r="1599">
          <cell r="A1599">
            <v>411910</v>
          </cell>
          <cell r="B1599" t="str">
            <v>PR</v>
          </cell>
          <cell r="C1599" t="str">
            <v>PIÊN</v>
          </cell>
          <cell r="D1599" t="str">
            <v>411910</v>
          </cell>
          <cell r="F1599">
            <v>2332512</v>
          </cell>
          <cell r="H1599">
            <v>1166256</v>
          </cell>
        </row>
        <row r="1600">
          <cell r="A1600">
            <v>411920</v>
          </cell>
          <cell r="B1600" t="str">
            <v>PR</v>
          </cell>
          <cell r="C1600" t="str">
            <v>PINHALÃO</v>
          </cell>
          <cell r="D1600" t="str">
            <v>411920</v>
          </cell>
          <cell r="E1600">
            <v>84363</v>
          </cell>
          <cell r="F1600">
            <v>29975940</v>
          </cell>
          <cell r="G1600">
            <v>47613</v>
          </cell>
          <cell r="H1600">
            <v>14985373</v>
          </cell>
        </row>
        <row r="1601">
          <cell r="A1601">
            <v>411930</v>
          </cell>
          <cell r="B1601" t="str">
            <v>PR</v>
          </cell>
          <cell r="C1601" t="str">
            <v>PINHÃO</v>
          </cell>
          <cell r="D1601" t="str">
            <v>411930</v>
          </cell>
          <cell r="F1601">
            <v>82723956</v>
          </cell>
          <cell r="H1601">
            <v>41361978</v>
          </cell>
        </row>
        <row r="1602">
          <cell r="A1602">
            <v>411960</v>
          </cell>
          <cell r="B1602" t="str">
            <v>PR</v>
          </cell>
          <cell r="C1602" t="str">
            <v>PITANGA</v>
          </cell>
          <cell r="D1602" t="str">
            <v>411960</v>
          </cell>
          <cell r="E1602">
            <v>215886</v>
          </cell>
          <cell r="F1602">
            <v>37522328</v>
          </cell>
          <cell r="G1602">
            <v>122541</v>
          </cell>
          <cell r="H1602">
            <v>17121986</v>
          </cell>
        </row>
        <row r="1603">
          <cell r="A1603">
            <v>411965</v>
          </cell>
          <cell r="B1603" t="str">
            <v>PR</v>
          </cell>
          <cell r="C1603" t="str">
            <v>PITANGUEIRAS</v>
          </cell>
          <cell r="D1603" t="str">
            <v>411965</v>
          </cell>
          <cell r="F1603">
            <v>5472628</v>
          </cell>
          <cell r="H1603">
            <v>2736314</v>
          </cell>
        </row>
        <row r="1604">
          <cell r="A1604">
            <v>411970</v>
          </cell>
          <cell r="B1604" t="str">
            <v>PR</v>
          </cell>
          <cell r="C1604" t="str">
            <v>PLANALTINA DO PARANÁ</v>
          </cell>
          <cell r="D1604" t="str">
            <v>411970</v>
          </cell>
          <cell r="F1604">
            <v>6855324</v>
          </cell>
          <cell r="H1604">
            <v>3427662</v>
          </cell>
        </row>
        <row r="1605">
          <cell r="A1605">
            <v>411995</v>
          </cell>
          <cell r="B1605" t="str">
            <v>PR</v>
          </cell>
          <cell r="C1605" t="str">
            <v>PONTAL DO PARANÁ</v>
          </cell>
          <cell r="D1605" t="str">
            <v>411995</v>
          </cell>
          <cell r="F1605">
            <v>48501124</v>
          </cell>
          <cell r="H1605">
            <v>24250562</v>
          </cell>
        </row>
        <row r="1606">
          <cell r="A1606">
            <v>412010</v>
          </cell>
          <cell r="B1606" t="str">
            <v>PR</v>
          </cell>
          <cell r="C1606" t="str">
            <v>PORTO AMAZONAS</v>
          </cell>
          <cell r="D1606" t="str">
            <v>412010</v>
          </cell>
          <cell r="F1606">
            <v>2411948</v>
          </cell>
          <cell r="H1606">
            <v>1205974</v>
          </cell>
        </row>
        <row r="1607">
          <cell r="A1607">
            <v>412015</v>
          </cell>
          <cell r="B1607" t="str">
            <v>PR</v>
          </cell>
          <cell r="C1607" t="str">
            <v>PORTO BARREIRO</v>
          </cell>
          <cell r="D1607" t="str">
            <v>412015</v>
          </cell>
          <cell r="F1607">
            <v>12330248</v>
          </cell>
          <cell r="H1607">
            <v>6165124</v>
          </cell>
        </row>
        <row r="1608">
          <cell r="A1608">
            <v>412030</v>
          </cell>
          <cell r="B1608" t="str">
            <v>PR</v>
          </cell>
          <cell r="C1608" t="str">
            <v>PORTO VITÓRIA</v>
          </cell>
          <cell r="D1608" t="str">
            <v>412030</v>
          </cell>
          <cell r="F1608">
            <v>18408600</v>
          </cell>
          <cell r="H1608">
            <v>9204300</v>
          </cell>
        </row>
        <row r="1609">
          <cell r="A1609">
            <v>412040</v>
          </cell>
          <cell r="B1609" t="str">
            <v>PR</v>
          </cell>
          <cell r="C1609" t="str">
            <v>PRESIDENTE CASTELO BRANCO</v>
          </cell>
          <cell r="D1609" t="str">
            <v>412040</v>
          </cell>
          <cell r="F1609">
            <v>36652</v>
          </cell>
          <cell r="H1609">
            <v>18326</v>
          </cell>
        </row>
        <row r="1610">
          <cell r="A1610">
            <v>412050</v>
          </cell>
          <cell r="B1610" t="str">
            <v>PR</v>
          </cell>
          <cell r="C1610" t="str">
            <v>PRIMEIRO DE MAIO</v>
          </cell>
          <cell r="D1610" t="str">
            <v>412050</v>
          </cell>
          <cell r="F1610">
            <v>989128</v>
          </cell>
          <cell r="H1610">
            <v>494564</v>
          </cell>
        </row>
        <row r="1611">
          <cell r="A1611">
            <v>412070</v>
          </cell>
          <cell r="B1611" t="str">
            <v>PR</v>
          </cell>
          <cell r="C1611" t="str">
            <v>QUATIGUÁ</v>
          </cell>
          <cell r="D1611" t="str">
            <v>412070</v>
          </cell>
          <cell r="E1611">
            <v>160684</v>
          </cell>
          <cell r="F1611">
            <v>37271855</v>
          </cell>
          <cell r="G1611">
            <v>86039</v>
          </cell>
          <cell r="H1611">
            <v>18950950</v>
          </cell>
        </row>
        <row r="1612">
          <cell r="A1612">
            <v>412080</v>
          </cell>
          <cell r="B1612" t="str">
            <v>PR</v>
          </cell>
          <cell r="C1612" t="str">
            <v>QUATRO BARRAS</v>
          </cell>
          <cell r="D1612" t="str">
            <v>412080</v>
          </cell>
          <cell r="E1612">
            <v>58122</v>
          </cell>
          <cell r="F1612">
            <v>264030496</v>
          </cell>
          <cell r="G1612">
            <v>43694</v>
          </cell>
          <cell r="H1612">
            <v>136063763</v>
          </cell>
        </row>
        <row r="1613">
          <cell r="A1613">
            <v>412090</v>
          </cell>
          <cell r="B1613" t="str">
            <v>PR</v>
          </cell>
          <cell r="C1613" t="str">
            <v>QUEDAS DO IGUAÇU</v>
          </cell>
          <cell r="D1613" t="str">
            <v>412090</v>
          </cell>
          <cell r="F1613">
            <v>569580480</v>
          </cell>
          <cell r="H1613">
            <v>284790240</v>
          </cell>
        </row>
        <row r="1614">
          <cell r="A1614">
            <v>412110</v>
          </cell>
          <cell r="B1614" t="str">
            <v>PR</v>
          </cell>
          <cell r="C1614" t="str">
            <v>QUINTA DO SOL</v>
          </cell>
          <cell r="D1614" t="str">
            <v>412110</v>
          </cell>
          <cell r="F1614">
            <v>1892240</v>
          </cell>
          <cell r="H1614">
            <v>946120</v>
          </cell>
        </row>
        <row r="1615">
          <cell r="A1615">
            <v>412120</v>
          </cell>
          <cell r="B1615" t="str">
            <v>PR</v>
          </cell>
          <cell r="C1615" t="str">
            <v>QUITANDINHA</v>
          </cell>
          <cell r="D1615" t="str">
            <v>412120</v>
          </cell>
          <cell r="E1615">
            <v>300406</v>
          </cell>
          <cell r="F1615">
            <v>52083730</v>
          </cell>
          <cell r="G1615">
            <v>186096</v>
          </cell>
          <cell r="H1615">
            <v>28592506</v>
          </cell>
        </row>
        <row r="1616">
          <cell r="A1616">
            <v>412150</v>
          </cell>
          <cell r="B1616" t="str">
            <v>PR</v>
          </cell>
          <cell r="C1616" t="str">
            <v>REBOUÇAS</v>
          </cell>
          <cell r="D1616" t="str">
            <v>412150</v>
          </cell>
          <cell r="F1616">
            <v>5508216</v>
          </cell>
          <cell r="H1616">
            <v>2754108</v>
          </cell>
        </row>
        <row r="1617">
          <cell r="A1617">
            <v>412170</v>
          </cell>
          <cell r="B1617" t="str">
            <v>PR</v>
          </cell>
          <cell r="C1617" t="str">
            <v>RESERVA</v>
          </cell>
          <cell r="D1617" t="str">
            <v>412170</v>
          </cell>
          <cell r="F1617">
            <v>0</v>
          </cell>
          <cell r="H1617">
            <v>0</v>
          </cell>
        </row>
        <row r="1618">
          <cell r="A1618">
            <v>412175</v>
          </cell>
          <cell r="B1618" t="str">
            <v>PR</v>
          </cell>
          <cell r="C1618" t="str">
            <v>RESERVA DO IGUAÇU</v>
          </cell>
          <cell r="D1618" t="str">
            <v>412175</v>
          </cell>
          <cell r="F1618">
            <v>9384340</v>
          </cell>
          <cell r="H1618">
            <v>4692170</v>
          </cell>
        </row>
        <row r="1619">
          <cell r="A1619">
            <v>412190</v>
          </cell>
          <cell r="B1619" t="str">
            <v>PR</v>
          </cell>
          <cell r="C1619" t="str">
            <v>RIBEIRÃO DO PINHAL</v>
          </cell>
          <cell r="D1619" t="str">
            <v>412190</v>
          </cell>
          <cell r="E1619">
            <v>70895</v>
          </cell>
          <cell r="F1619">
            <v>9476478</v>
          </cell>
          <cell r="G1619">
            <v>70082</v>
          </cell>
          <cell r="H1619">
            <v>6149649</v>
          </cell>
        </row>
        <row r="1620">
          <cell r="A1620">
            <v>412200</v>
          </cell>
          <cell r="B1620" t="str">
            <v>PR</v>
          </cell>
          <cell r="C1620" t="str">
            <v>RIO AZUL</v>
          </cell>
          <cell r="D1620" t="str">
            <v>412200</v>
          </cell>
          <cell r="F1620">
            <v>105016016</v>
          </cell>
          <cell r="H1620">
            <v>52508008</v>
          </cell>
        </row>
        <row r="1621">
          <cell r="A1621">
            <v>412210</v>
          </cell>
          <cell r="B1621" t="str">
            <v>PR</v>
          </cell>
          <cell r="C1621" t="str">
            <v>RIO BOM</v>
          </cell>
          <cell r="D1621" t="str">
            <v>412210</v>
          </cell>
          <cell r="E1621">
            <v>19321</v>
          </cell>
          <cell r="F1621">
            <v>2330663</v>
          </cell>
          <cell r="G1621">
            <v>13292</v>
          </cell>
          <cell r="H1621">
            <v>1207901</v>
          </cell>
        </row>
        <row r="1622">
          <cell r="A1622">
            <v>412215</v>
          </cell>
          <cell r="B1622" t="str">
            <v>PR</v>
          </cell>
          <cell r="C1622" t="str">
            <v>RIO BONITO DO IGUAÇU</v>
          </cell>
          <cell r="D1622" t="str">
            <v>412215</v>
          </cell>
          <cell r="E1622">
            <v>37151</v>
          </cell>
          <cell r="F1622">
            <v>35539031</v>
          </cell>
          <cell r="G1622">
            <v>18331</v>
          </cell>
          <cell r="H1622">
            <v>18419696</v>
          </cell>
        </row>
        <row r="1623">
          <cell r="A1623">
            <v>412217</v>
          </cell>
          <cell r="B1623" t="str">
            <v>PR</v>
          </cell>
          <cell r="C1623" t="str">
            <v>RIO BRANCO DO IVAÍ</v>
          </cell>
          <cell r="D1623" t="str">
            <v>412217</v>
          </cell>
          <cell r="E1623">
            <v>51609</v>
          </cell>
          <cell r="F1623">
            <v>10433977</v>
          </cell>
          <cell r="G1623">
            <v>17238</v>
          </cell>
          <cell r="H1623">
            <v>4317070</v>
          </cell>
        </row>
        <row r="1624">
          <cell r="A1624">
            <v>412240</v>
          </cell>
          <cell r="B1624" t="str">
            <v>PR</v>
          </cell>
          <cell r="C1624" t="str">
            <v>ROLÂNDIA</v>
          </cell>
          <cell r="D1624" t="str">
            <v>412240</v>
          </cell>
          <cell r="F1624">
            <v>277144</v>
          </cell>
          <cell r="H1624">
            <v>138572</v>
          </cell>
        </row>
        <row r="1625">
          <cell r="A1625">
            <v>412250</v>
          </cell>
          <cell r="B1625" t="str">
            <v>PR</v>
          </cell>
          <cell r="C1625" t="str">
            <v>RONCADOR</v>
          </cell>
          <cell r="D1625" t="str">
            <v>412250</v>
          </cell>
          <cell r="F1625">
            <v>26597648</v>
          </cell>
          <cell r="H1625">
            <v>13298824</v>
          </cell>
        </row>
        <row r="1626">
          <cell r="A1626">
            <v>412265</v>
          </cell>
          <cell r="B1626" t="str">
            <v>PR</v>
          </cell>
          <cell r="C1626" t="str">
            <v>ROSÁRIO DO IVAÍ</v>
          </cell>
          <cell r="D1626" t="str">
            <v>412265</v>
          </cell>
          <cell r="E1626">
            <v>85613</v>
          </cell>
          <cell r="F1626">
            <v>21553076</v>
          </cell>
          <cell r="G1626">
            <v>59572</v>
          </cell>
          <cell r="H1626">
            <v>7469559</v>
          </cell>
        </row>
        <row r="1627">
          <cell r="A1627">
            <v>412280</v>
          </cell>
          <cell r="B1627" t="str">
            <v>PR</v>
          </cell>
          <cell r="C1627" t="str">
            <v>SALGADO FILHO</v>
          </cell>
          <cell r="D1627" t="str">
            <v>412280</v>
          </cell>
          <cell r="E1627">
            <v>13678</v>
          </cell>
          <cell r="F1627">
            <v>6783190</v>
          </cell>
          <cell r="G1627">
            <v>3217</v>
          </cell>
          <cell r="H1627">
            <v>3625958</v>
          </cell>
        </row>
        <row r="1628">
          <cell r="A1628">
            <v>412310</v>
          </cell>
          <cell r="B1628" t="str">
            <v>PR</v>
          </cell>
          <cell r="C1628" t="str">
            <v>SANTA AMÉLIA</v>
          </cell>
          <cell r="D1628" t="str">
            <v>412310</v>
          </cell>
          <cell r="E1628">
            <v>58205</v>
          </cell>
          <cell r="F1628">
            <v>4227950</v>
          </cell>
          <cell r="G1628">
            <v>28167</v>
          </cell>
          <cell r="H1628">
            <v>1717105</v>
          </cell>
        </row>
        <row r="1629">
          <cell r="A1629">
            <v>412320</v>
          </cell>
          <cell r="B1629" t="str">
            <v>PR</v>
          </cell>
          <cell r="C1629" t="str">
            <v>SANTA CECÍLIA DO PAVÃO</v>
          </cell>
          <cell r="D1629" t="str">
            <v>412320</v>
          </cell>
          <cell r="E1629">
            <v>60853</v>
          </cell>
          <cell r="F1629">
            <v>10168709</v>
          </cell>
          <cell r="G1629">
            <v>24319</v>
          </cell>
          <cell r="H1629">
            <v>4954460</v>
          </cell>
        </row>
        <row r="1630">
          <cell r="A1630">
            <v>412380</v>
          </cell>
          <cell r="B1630" t="str">
            <v>PR</v>
          </cell>
          <cell r="C1630" t="str">
            <v>SANTA IZABEL DO OESTE</v>
          </cell>
          <cell r="D1630" t="str">
            <v>412380</v>
          </cell>
          <cell r="F1630">
            <v>1960</v>
          </cell>
          <cell r="H1630">
            <v>980</v>
          </cell>
        </row>
        <row r="1631">
          <cell r="A1631">
            <v>412385</v>
          </cell>
          <cell r="B1631" t="str">
            <v>PR</v>
          </cell>
          <cell r="C1631" t="str">
            <v>SANTA MARIA DO OESTE</v>
          </cell>
          <cell r="D1631" t="str">
            <v>412385</v>
          </cell>
          <cell r="F1631">
            <v>16836596</v>
          </cell>
          <cell r="H1631">
            <v>8418298</v>
          </cell>
        </row>
        <row r="1632">
          <cell r="A1632">
            <v>412390</v>
          </cell>
          <cell r="B1632" t="str">
            <v>PR</v>
          </cell>
          <cell r="C1632" t="str">
            <v>SANTA MARIANA</v>
          </cell>
          <cell r="D1632" t="str">
            <v>412390</v>
          </cell>
          <cell r="F1632">
            <v>12753860</v>
          </cell>
          <cell r="H1632">
            <v>6376930</v>
          </cell>
        </row>
        <row r="1633">
          <cell r="A1633">
            <v>412395</v>
          </cell>
          <cell r="B1633" t="str">
            <v>PR</v>
          </cell>
          <cell r="C1633" t="str">
            <v>SANTA MÔNICA</v>
          </cell>
          <cell r="D1633" t="str">
            <v>412395</v>
          </cell>
          <cell r="E1633">
            <v>47227</v>
          </cell>
          <cell r="F1633">
            <v>12311062</v>
          </cell>
          <cell r="G1633">
            <v>28625</v>
          </cell>
          <cell r="H1633">
            <v>5932836</v>
          </cell>
        </row>
        <row r="1634">
          <cell r="A1634">
            <v>412402</v>
          </cell>
          <cell r="B1634" t="str">
            <v>PR</v>
          </cell>
          <cell r="C1634" t="str">
            <v>SANTA TEREZA DO OESTE</v>
          </cell>
          <cell r="D1634" t="str">
            <v>412402</v>
          </cell>
          <cell r="F1634">
            <v>2100</v>
          </cell>
          <cell r="H1634">
            <v>1050</v>
          </cell>
        </row>
        <row r="1635">
          <cell r="A1635">
            <v>412400</v>
          </cell>
          <cell r="B1635" t="str">
            <v>PR</v>
          </cell>
          <cell r="C1635" t="str">
            <v>SANTANA DO ITARARÉ</v>
          </cell>
          <cell r="D1635" t="str">
            <v>412400</v>
          </cell>
          <cell r="E1635">
            <v>54655</v>
          </cell>
          <cell r="F1635">
            <v>6389951</v>
          </cell>
          <cell r="G1635">
            <v>27585</v>
          </cell>
          <cell r="H1635">
            <v>2987658</v>
          </cell>
        </row>
        <row r="1636">
          <cell r="A1636">
            <v>412410</v>
          </cell>
          <cell r="B1636" t="str">
            <v>PR</v>
          </cell>
          <cell r="C1636" t="str">
            <v>SANTO ANTÔNIO DA PLATINA</v>
          </cell>
          <cell r="D1636" t="str">
            <v>412410</v>
          </cell>
          <cell r="F1636">
            <v>11200</v>
          </cell>
          <cell r="H1636">
            <v>5600</v>
          </cell>
        </row>
        <row r="1637">
          <cell r="A1637">
            <v>412470</v>
          </cell>
          <cell r="B1637" t="str">
            <v>PR</v>
          </cell>
          <cell r="C1637" t="str">
            <v>SÃO JERÔNIMO DA SERRA</v>
          </cell>
          <cell r="D1637" t="str">
            <v>412470</v>
          </cell>
          <cell r="E1637">
            <v>26976</v>
          </cell>
          <cell r="F1637">
            <v>6700236</v>
          </cell>
          <cell r="G1637">
            <v>21614</v>
          </cell>
          <cell r="H1637">
            <v>3343280</v>
          </cell>
        </row>
        <row r="1638">
          <cell r="A1638">
            <v>412500</v>
          </cell>
          <cell r="B1638" t="str">
            <v>PR</v>
          </cell>
          <cell r="C1638" t="str">
            <v>SÃO JOÃO DO IVAÍ</v>
          </cell>
          <cell r="D1638" t="str">
            <v>412500</v>
          </cell>
          <cell r="E1638">
            <v>90793</v>
          </cell>
          <cell r="F1638">
            <v>9311925</v>
          </cell>
          <cell r="G1638">
            <v>47617</v>
          </cell>
          <cell r="H1638">
            <v>4172614</v>
          </cell>
        </row>
        <row r="1639">
          <cell r="A1639">
            <v>412540</v>
          </cell>
          <cell r="B1639" t="str">
            <v>PR</v>
          </cell>
          <cell r="C1639" t="str">
            <v>SÃO JOSÉ DA BOA VISTA</v>
          </cell>
          <cell r="D1639" t="str">
            <v>412540</v>
          </cell>
          <cell r="E1639">
            <v>46784</v>
          </cell>
          <cell r="F1639">
            <v>856034529</v>
          </cell>
          <cell r="G1639">
            <v>31842</v>
          </cell>
          <cell r="H1639">
            <v>428347117</v>
          </cell>
        </row>
        <row r="1640">
          <cell r="A1640">
            <v>412545</v>
          </cell>
          <cell r="B1640" t="str">
            <v>PR</v>
          </cell>
          <cell r="C1640" t="str">
            <v>SÃO JOSÉ DAS PALMEIRAS</v>
          </cell>
          <cell r="D1640" t="str">
            <v>412545</v>
          </cell>
          <cell r="E1640">
            <v>61123</v>
          </cell>
          <cell r="F1640">
            <v>25320555</v>
          </cell>
          <cell r="G1640">
            <v>36263</v>
          </cell>
          <cell r="H1640">
            <v>11998690</v>
          </cell>
        </row>
        <row r="1641">
          <cell r="A1641">
            <v>412610</v>
          </cell>
          <cell r="B1641" t="str">
            <v>PR</v>
          </cell>
          <cell r="C1641" t="str">
            <v>SÃO TOMÉ</v>
          </cell>
          <cell r="D1641" t="str">
            <v>412610</v>
          </cell>
          <cell r="F1641">
            <v>1355984</v>
          </cell>
          <cell r="H1641">
            <v>677992</v>
          </cell>
        </row>
        <row r="1642">
          <cell r="A1642">
            <v>412620</v>
          </cell>
          <cell r="B1642" t="str">
            <v>PR</v>
          </cell>
          <cell r="C1642" t="str">
            <v>SAPOPEMA</v>
          </cell>
          <cell r="D1642" t="str">
            <v>412620</v>
          </cell>
          <cell r="E1642">
            <v>45922</v>
          </cell>
          <cell r="F1642">
            <v>15172328</v>
          </cell>
          <cell r="G1642">
            <v>22874</v>
          </cell>
          <cell r="H1642">
            <v>7523436</v>
          </cell>
        </row>
        <row r="1643">
          <cell r="A1643">
            <v>412625</v>
          </cell>
          <cell r="B1643" t="str">
            <v>PR</v>
          </cell>
          <cell r="C1643" t="str">
            <v>SARANDI</v>
          </cell>
          <cell r="D1643" t="str">
            <v>412625</v>
          </cell>
          <cell r="E1643">
            <v>349107</v>
          </cell>
          <cell r="F1643">
            <v>165870845</v>
          </cell>
          <cell r="G1643">
            <v>189604</v>
          </cell>
          <cell r="H1643">
            <v>78782837</v>
          </cell>
        </row>
        <row r="1644">
          <cell r="A1644">
            <v>412650</v>
          </cell>
          <cell r="B1644" t="str">
            <v>PR</v>
          </cell>
          <cell r="C1644" t="str">
            <v>SERTANÓPOLIS</v>
          </cell>
          <cell r="D1644" t="str">
            <v>412650</v>
          </cell>
          <cell r="F1644">
            <v>22405572</v>
          </cell>
          <cell r="H1644">
            <v>11202786</v>
          </cell>
        </row>
        <row r="1645">
          <cell r="A1645">
            <v>412667</v>
          </cell>
          <cell r="B1645" t="str">
            <v>PR</v>
          </cell>
          <cell r="C1645" t="str">
            <v>TAMARANA</v>
          </cell>
          <cell r="D1645" t="str">
            <v>412667</v>
          </cell>
          <cell r="E1645">
            <v>197130</v>
          </cell>
          <cell r="F1645">
            <v>33574513</v>
          </cell>
          <cell r="G1645">
            <v>106841</v>
          </cell>
          <cell r="H1645">
            <v>14879298</v>
          </cell>
        </row>
        <row r="1646">
          <cell r="A1646">
            <v>412670</v>
          </cell>
          <cell r="B1646" t="str">
            <v>PR</v>
          </cell>
          <cell r="C1646" t="str">
            <v>TAMBOARA</v>
          </cell>
          <cell r="D1646" t="str">
            <v>412670</v>
          </cell>
          <cell r="E1646">
            <v>47846</v>
          </cell>
          <cell r="F1646">
            <v>6760164</v>
          </cell>
          <cell r="G1646">
            <v>31702</v>
          </cell>
          <cell r="H1646">
            <v>4157974</v>
          </cell>
        </row>
        <row r="1647">
          <cell r="A1647">
            <v>412680</v>
          </cell>
          <cell r="B1647" t="str">
            <v>PR</v>
          </cell>
          <cell r="C1647" t="str">
            <v>TAPEJARA</v>
          </cell>
          <cell r="D1647" t="str">
            <v>412680</v>
          </cell>
          <cell r="F1647">
            <v>1695932</v>
          </cell>
          <cell r="H1647">
            <v>847966</v>
          </cell>
        </row>
        <row r="1648">
          <cell r="A1648">
            <v>412720</v>
          </cell>
          <cell r="B1648" t="str">
            <v>PR</v>
          </cell>
          <cell r="C1648" t="str">
            <v>TERRA BOA</v>
          </cell>
          <cell r="D1648" t="str">
            <v>412720</v>
          </cell>
          <cell r="F1648">
            <v>5279680</v>
          </cell>
          <cell r="H1648">
            <v>2639840</v>
          </cell>
        </row>
        <row r="1649">
          <cell r="A1649">
            <v>412750</v>
          </cell>
          <cell r="B1649" t="str">
            <v>PR</v>
          </cell>
          <cell r="C1649" t="str">
            <v>TIBAGI</v>
          </cell>
          <cell r="D1649" t="str">
            <v>412750</v>
          </cell>
          <cell r="F1649">
            <v>1316</v>
          </cell>
          <cell r="H1649">
            <v>658</v>
          </cell>
        </row>
        <row r="1650">
          <cell r="A1650">
            <v>412788</v>
          </cell>
          <cell r="B1650" t="str">
            <v>PR</v>
          </cell>
          <cell r="C1650" t="str">
            <v>TUNAS DO PARANÁ</v>
          </cell>
          <cell r="D1650" t="str">
            <v>412788</v>
          </cell>
          <cell r="F1650">
            <v>2933896</v>
          </cell>
          <cell r="H1650">
            <v>1466948</v>
          </cell>
        </row>
        <row r="1651">
          <cell r="A1651">
            <v>412790</v>
          </cell>
          <cell r="B1651" t="str">
            <v>PR</v>
          </cell>
          <cell r="C1651" t="str">
            <v>TUNEIRAS DO OESTE</v>
          </cell>
          <cell r="D1651" t="str">
            <v>412790</v>
          </cell>
          <cell r="F1651">
            <v>0</v>
          </cell>
          <cell r="H1651">
            <v>0</v>
          </cell>
        </row>
        <row r="1652">
          <cell r="A1652">
            <v>412796</v>
          </cell>
          <cell r="B1652" t="str">
            <v>PR</v>
          </cell>
          <cell r="C1652" t="str">
            <v>TURVO</v>
          </cell>
          <cell r="D1652" t="str">
            <v>412796</v>
          </cell>
          <cell r="F1652">
            <v>32717132</v>
          </cell>
          <cell r="H1652">
            <v>16358566</v>
          </cell>
        </row>
        <row r="1653">
          <cell r="A1653">
            <v>412820</v>
          </cell>
          <cell r="B1653" t="str">
            <v>PR</v>
          </cell>
          <cell r="C1653" t="str">
            <v>UNIÃO DA VITÓRIA</v>
          </cell>
          <cell r="D1653" t="str">
            <v>412820</v>
          </cell>
          <cell r="F1653">
            <v>114956548</v>
          </cell>
          <cell r="H1653">
            <v>57478274</v>
          </cell>
        </row>
        <row r="1654">
          <cell r="A1654">
            <v>412830</v>
          </cell>
          <cell r="B1654" t="str">
            <v>PR</v>
          </cell>
          <cell r="C1654" t="str">
            <v>UNIFLOR</v>
          </cell>
          <cell r="D1654" t="str">
            <v>412830</v>
          </cell>
          <cell r="F1654">
            <v>117404</v>
          </cell>
          <cell r="H1654">
            <v>58702</v>
          </cell>
        </row>
        <row r="1655">
          <cell r="A1655">
            <v>412840</v>
          </cell>
          <cell r="B1655" t="str">
            <v>PR</v>
          </cell>
          <cell r="C1655" t="str">
            <v>URAÍ</v>
          </cell>
          <cell r="D1655" t="str">
            <v>412840</v>
          </cell>
          <cell r="F1655">
            <v>8336972</v>
          </cell>
          <cell r="H1655">
            <v>4168486</v>
          </cell>
        </row>
        <row r="1656">
          <cell r="A1656">
            <v>412853</v>
          </cell>
          <cell r="B1656" t="str">
            <v>PR</v>
          </cell>
          <cell r="C1656" t="str">
            <v>VENTANIA</v>
          </cell>
          <cell r="D1656" t="str">
            <v>412853</v>
          </cell>
          <cell r="F1656">
            <v>29545656</v>
          </cell>
          <cell r="H1656">
            <v>14772828</v>
          </cell>
        </row>
        <row r="1657">
          <cell r="A1657">
            <v>412855</v>
          </cell>
          <cell r="B1657" t="str">
            <v>PR</v>
          </cell>
          <cell r="C1657" t="str">
            <v>VERA CRUZ DO OESTE</v>
          </cell>
          <cell r="D1657" t="str">
            <v>412855</v>
          </cell>
          <cell r="E1657">
            <v>72330</v>
          </cell>
          <cell r="F1657">
            <v>11150517</v>
          </cell>
          <cell r="G1657">
            <v>38508</v>
          </cell>
          <cell r="H1657">
            <v>5392092</v>
          </cell>
        </row>
        <row r="1658">
          <cell r="A1658">
            <v>412865</v>
          </cell>
          <cell r="B1658" t="str">
            <v>PR</v>
          </cell>
          <cell r="C1658" t="str">
            <v>VIRMOND</v>
          </cell>
          <cell r="D1658" t="str">
            <v>412865</v>
          </cell>
          <cell r="E1658">
            <v>16572</v>
          </cell>
          <cell r="F1658">
            <v>12346450</v>
          </cell>
          <cell r="H1658">
            <v>6141614</v>
          </cell>
        </row>
        <row r="1659">
          <cell r="A1659">
            <v>412850</v>
          </cell>
          <cell r="B1659" t="str">
            <v>PR</v>
          </cell>
          <cell r="C1659" t="str">
            <v>WENCESLAU BRAZ</v>
          </cell>
          <cell r="D1659" t="str">
            <v>412850</v>
          </cell>
          <cell r="E1659">
            <v>38682</v>
          </cell>
          <cell r="F1659">
            <v>4029468</v>
          </cell>
          <cell r="G1659">
            <v>21604</v>
          </cell>
          <cell r="H1659">
            <v>2243923</v>
          </cell>
        </row>
        <row r="1660">
          <cell r="A1660">
            <v>412880</v>
          </cell>
          <cell r="B1660" t="str">
            <v>PR</v>
          </cell>
          <cell r="C1660" t="str">
            <v>XAMBRÊ</v>
          </cell>
          <cell r="D1660" t="str">
            <v>412880</v>
          </cell>
          <cell r="E1660">
            <v>67972</v>
          </cell>
          <cell r="F1660">
            <v>15407383</v>
          </cell>
          <cell r="G1660">
            <v>46113</v>
          </cell>
          <cell r="H1660">
            <v>8046533</v>
          </cell>
        </row>
        <row r="1661">
          <cell r="A1661">
            <v>260005</v>
          </cell>
          <cell r="B1661" t="str">
            <v>PE</v>
          </cell>
          <cell r="C1661" t="str">
            <v>ABREU E LIMA</v>
          </cell>
          <cell r="D1661" t="str">
            <v>260005</v>
          </cell>
          <cell r="E1661">
            <v>136827</v>
          </cell>
          <cell r="F1661">
            <v>35088357</v>
          </cell>
          <cell r="G1661">
            <v>129593</v>
          </cell>
          <cell r="H1661">
            <v>16821934</v>
          </cell>
        </row>
        <row r="1662">
          <cell r="A1662">
            <v>260010</v>
          </cell>
          <cell r="B1662" t="str">
            <v>PE</v>
          </cell>
          <cell r="C1662" t="str">
            <v>AFOGADOS DA INGAZEIRA</v>
          </cell>
          <cell r="D1662" t="str">
            <v>260010</v>
          </cell>
          <cell r="E1662">
            <v>277753</v>
          </cell>
          <cell r="F1662">
            <v>84543622</v>
          </cell>
          <cell r="G1662">
            <v>161884</v>
          </cell>
          <cell r="H1662">
            <v>42989235</v>
          </cell>
        </row>
        <row r="1663">
          <cell r="A1663">
            <v>260020</v>
          </cell>
          <cell r="B1663" t="str">
            <v>PE</v>
          </cell>
          <cell r="C1663" t="str">
            <v>AFRÂNIO</v>
          </cell>
          <cell r="D1663" t="str">
            <v>260020</v>
          </cell>
          <cell r="F1663">
            <v>184212</v>
          </cell>
          <cell r="H1663">
            <v>92106</v>
          </cell>
        </row>
        <row r="1664">
          <cell r="A1664">
            <v>260030</v>
          </cell>
          <cell r="B1664" t="str">
            <v>PE</v>
          </cell>
          <cell r="C1664" t="str">
            <v>AGRESTINA</v>
          </cell>
          <cell r="D1664" t="str">
            <v>260030</v>
          </cell>
          <cell r="E1664">
            <v>5938</v>
          </cell>
          <cell r="F1664">
            <v>501605328</v>
          </cell>
          <cell r="G1664">
            <v>6</v>
          </cell>
          <cell r="H1664">
            <v>251132030</v>
          </cell>
        </row>
        <row r="1665">
          <cell r="A1665">
            <v>260040</v>
          </cell>
          <cell r="B1665" t="str">
            <v>PE</v>
          </cell>
          <cell r="C1665" t="str">
            <v>ÁGUA PRETA</v>
          </cell>
          <cell r="D1665" t="str">
            <v>260040</v>
          </cell>
          <cell r="F1665">
            <v>91840</v>
          </cell>
          <cell r="H1665">
            <v>45920</v>
          </cell>
        </row>
        <row r="1666">
          <cell r="A1666">
            <v>260050</v>
          </cell>
          <cell r="B1666" t="str">
            <v>PE</v>
          </cell>
          <cell r="C1666" t="str">
            <v>ÁGUAS BELAS</v>
          </cell>
          <cell r="D1666" t="str">
            <v>260050</v>
          </cell>
          <cell r="E1666">
            <v>66694</v>
          </cell>
          <cell r="F1666">
            <v>32783561</v>
          </cell>
          <cell r="G1666">
            <v>34291</v>
          </cell>
          <cell r="H1666">
            <v>17629644</v>
          </cell>
        </row>
        <row r="1667">
          <cell r="A1667">
            <v>260060</v>
          </cell>
          <cell r="B1667" t="str">
            <v>PE</v>
          </cell>
          <cell r="C1667" t="str">
            <v>ALAGOINHA</v>
          </cell>
          <cell r="D1667" t="str">
            <v>260060</v>
          </cell>
          <cell r="E1667">
            <v>28111</v>
          </cell>
          <cell r="F1667">
            <v>82812593</v>
          </cell>
          <cell r="G1667">
            <v>7020</v>
          </cell>
          <cell r="H1667">
            <v>41804956</v>
          </cell>
        </row>
        <row r="1668">
          <cell r="A1668">
            <v>260070</v>
          </cell>
          <cell r="B1668" t="str">
            <v>PE</v>
          </cell>
          <cell r="C1668" t="str">
            <v>ALIANÇA</v>
          </cell>
          <cell r="D1668" t="str">
            <v>260070</v>
          </cell>
          <cell r="E1668">
            <v>24408</v>
          </cell>
          <cell r="F1668">
            <v>2768212</v>
          </cell>
          <cell r="G1668">
            <v>11380</v>
          </cell>
          <cell r="H1668">
            <v>2261384</v>
          </cell>
        </row>
        <row r="1669">
          <cell r="A1669">
            <v>260080</v>
          </cell>
          <cell r="B1669" t="str">
            <v>PE</v>
          </cell>
          <cell r="C1669" t="str">
            <v>ALTINHO</v>
          </cell>
          <cell r="D1669" t="str">
            <v>260080</v>
          </cell>
          <cell r="F1669">
            <v>2610422</v>
          </cell>
          <cell r="H1669">
            <v>1238790</v>
          </cell>
        </row>
        <row r="1670">
          <cell r="A1670">
            <v>260090</v>
          </cell>
          <cell r="B1670" t="str">
            <v>PE</v>
          </cell>
          <cell r="C1670" t="str">
            <v>AMARAJI</v>
          </cell>
          <cell r="D1670" t="str">
            <v>260090</v>
          </cell>
          <cell r="F1670">
            <v>8321404</v>
          </cell>
          <cell r="H1670">
            <v>4160702</v>
          </cell>
        </row>
        <row r="1671">
          <cell r="A1671">
            <v>260100</v>
          </cell>
          <cell r="B1671" t="str">
            <v>PE</v>
          </cell>
          <cell r="C1671" t="str">
            <v>ANGELIM</v>
          </cell>
          <cell r="D1671" t="str">
            <v>260100</v>
          </cell>
          <cell r="E1671">
            <v>1915</v>
          </cell>
          <cell r="F1671">
            <v>1115084</v>
          </cell>
          <cell r="G1671">
            <v>531</v>
          </cell>
          <cell r="H1671">
            <v>440426</v>
          </cell>
        </row>
        <row r="1672">
          <cell r="A1672">
            <v>260110</v>
          </cell>
          <cell r="B1672" t="str">
            <v>PE</v>
          </cell>
          <cell r="C1672" t="str">
            <v>ARARIPINA</v>
          </cell>
          <cell r="D1672" t="str">
            <v>260110</v>
          </cell>
          <cell r="E1672">
            <v>228267</v>
          </cell>
          <cell r="F1672">
            <v>117454697</v>
          </cell>
          <cell r="G1672">
            <v>120906</v>
          </cell>
          <cell r="H1672">
            <v>57765065</v>
          </cell>
        </row>
        <row r="1673">
          <cell r="A1673">
            <v>260120</v>
          </cell>
          <cell r="B1673" t="str">
            <v>PE</v>
          </cell>
          <cell r="C1673" t="str">
            <v>ARCOVERDE</v>
          </cell>
          <cell r="D1673" t="str">
            <v>260120</v>
          </cell>
          <cell r="E1673">
            <v>258201</v>
          </cell>
          <cell r="F1673">
            <v>35700303</v>
          </cell>
          <cell r="G1673">
            <v>117141</v>
          </cell>
          <cell r="H1673">
            <v>17842890</v>
          </cell>
        </row>
        <row r="1674">
          <cell r="A1674">
            <v>260130</v>
          </cell>
          <cell r="B1674" t="str">
            <v>PE</v>
          </cell>
          <cell r="C1674" t="str">
            <v>BARRA DE GUABIRABA</v>
          </cell>
          <cell r="D1674" t="str">
            <v>260130</v>
          </cell>
          <cell r="E1674">
            <v>8910</v>
          </cell>
          <cell r="F1674">
            <v>1197637</v>
          </cell>
          <cell r="G1674">
            <v>7414</v>
          </cell>
          <cell r="H1674">
            <v>492010</v>
          </cell>
        </row>
        <row r="1675">
          <cell r="A1675">
            <v>260140</v>
          </cell>
          <cell r="B1675" t="str">
            <v>PE</v>
          </cell>
          <cell r="C1675" t="str">
            <v>BARREIROS</v>
          </cell>
          <cell r="D1675" t="str">
            <v>260140</v>
          </cell>
          <cell r="F1675">
            <v>167160</v>
          </cell>
          <cell r="H1675">
            <v>83580</v>
          </cell>
        </row>
        <row r="1676">
          <cell r="A1676">
            <v>260150</v>
          </cell>
          <cell r="B1676" t="str">
            <v>PE</v>
          </cell>
          <cell r="C1676" t="str">
            <v>BELÉM DE MARIA</v>
          </cell>
          <cell r="D1676" t="str">
            <v>260150</v>
          </cell>
          <cell r="E1676">
            <v>10527</v>
          </cell>
          <cell r="F1676">
            <v>12273992</v>
          </cell>
          <cell r="G1676">
            <v>2816</v>
          </cell>
          <cell r="H1676">
            <v>5409457</v>
          </cell>
        </row>
        <row r="1677">
          <cell r="A1677">
            <v>260160</v>
          </cell>
          <cell r="B1677" t="str">
            <v>PE</v>
          </cell>
          <cell r="C1677" t="str">
            <v>BELÉM DO SÃO FRANCISCO</v>
          </cell>
          <cell r="D1677" t="str">
            <v>260160</v>
          </cell>
          <cell r="E1677">
            <v>15</v>
          </cell>
          <cell r="F1677">
            <v>34678348</v>
          </cell>
          <cell r="H1677">
            <v>17795024</v>
          </cell>
        </row>
        <row r="1678">
          <cell r="A1678">
            <v>260170</v>
          </cell>
          <cell r="B1678" t="str">
            <v>PE</v>
          </cell>
          <cell r="C1678" t="str">
            <v>BELO JARDIM</v>
          </cell>
          <cell r="D1678" t="str">
            <v>260170</v>
          </cell>
          <cell r="F1678">
            <v>164811617</v>
          </cell>
          <cell r="H1678">
            <v>86234821</v>
          </cell>
        </row>
        <row r="1679">
          <cell r="A1679">
            <v>260180</v>
          </cell>
          <cell r="B1679" t="str">
            <v>PE</v>
          </cell>
          <cell r="C1679" t="str">
            <v>BETÂNIA</v>
          </cell>
          <cell r="D1679" t="str">
            <v>260180</v>
          </cell>
          <cell r="E1679">
            <v>10271</v>
          </cell>
          <cell r="F1679">
            <v>7685733</v>
          </cell>
          <cell r="G1679">
            <v>3087</v>
          </cell>
          <cell r="H1679">
            <v>3489592</v>
          </cell>
        </row>
        <row r="1680">
          <cell r="A1680">
            <v>260190</v>
          </cell>
          <cell r="B1680" t="str">
            <v>PE</v>
          </cell>
          <cell r="C1680" t="str">
            <v>BEZERROS</v>
          </cell>
          <cell r="D1680" t="str">
            <v>260190</v>
          </cell>
          <cell r="F1680">
            <v>38258864</v>
          </cell>
          <cell r="H1680">
            <v>19129432</v>
          </cell>
        </row>
        <row r="1681">
          <cell r="A1681">
            <v>260200</v>
          </cell>
          <cell r="B1681" t="str">
            <v>PE</v>
          </cell>
          <cell r="C1681" t="str">
            <v>BODOCÓ</v>
          </cell>
          <cell r="D1681" t="str">
            <v>260200</v>
          </cell>
          <cell r="E1681">
            <v>3</v>
          </cell>
          <cell r="F1681">
            <v>11108961</v>
          </cell>
          <cell r="H1681">
            <v>5269116</v>
          </cell>
        </row>
        <row r="1682">
          <cell r="A1682">
            <v>260210</v>
          </cell>
          <cell r="B1682" t="str">
            <v>PE</v>
          </cell>
          <cell r="C1682" t="str">
            <v>BOM CONSELHO</v>
          </cell>
          <cell r="D1682" t="str">
            <v>260210</v>
          </cell>
          <cell r="F1682">
            <v>26458152</v>
          </cell>
          <cell r="H1682">
            <v>13229076</v>
          </cell>
        </row>
        <row r="1683">
          <cell r="A1683">
            <v>260220</v>
          </cell>
          <cell r="B1683" t="str">
            <v>PE</v>
          </cell>
          <cell r="C1683" t="str">
            <v>BOM JARDIM</v>
          </cell>
          <cell r="D1683" t="str">
            <v>260220</v>
          </cell>
          <cell r="F1683">
            <v>110577432</v>
          </cell>
          <cell r="G1683">
            <v>7151</v>
          </cell>
          <cell r="H1683">
            <v>58215335</v>
          </cell>
        </row>
        <row r="1684">
          <cell r="A1684">
            <v>260230</v>
          </cell>
          <cell r="B1684" t="str">
            <v>PE</v>
          </cell>
          <cell r="C1684" t="str">
            <v>BONITO</v>
          </cell>
          <cell r="D1684" t="str">
            <v>260230</v>
          </cell>
          <cell r="E1684">
            <v>44921</v>
          </cell>
          <cell r="F1684">
            <v>27415509</v>
          </cell>
          <cell r="G1684">
            <v>23430</v>
          </cell>
          <cell r="H1684">
            <v>13873772</v>
          </cell>
        </row>
        <row r="1685">
          <cell r="A1685">
            <v>260240</v>
          </cell>
          <cell r="B1685" t="str">
            <v>PE</v>
          </cell>
          <cell r="C1685" t="str">
            <v>BREJÃO</v>
          </cell>
          <cell r="D1685" t="str">
            <v>260240</v>
          </cell>
          <cell r="E1685">
            <v>11647</v>
          </cell>
          <cell r="F1685">
            <v>12854666</v>
          </cell>
          <cell r="G1685">
            <v>2194</v>
          </cell>
          <cell r="H1685">
            <v>5937230</v>
          </cell>
        </row>
        <row r="1686">
          <cell r="A1686">
            <v>260250</v>
          </cell>
          <cell r="B1686" t="str">
            <v>PE</v>
          </cell>
          <cell r="C1686" t="str">
            <v>BREJINHO</v>
          </cell>
          <cell r="D1686" t="str">
            <v>260250</v>
          </cell>
          <cell r="E1686">
            <v>44228</v>
          </cell>
          <cell r="F1686">
            <v>8253588</v>
          </cell>
          <cell r="G1686">
            <v>29201</v>
          </cell>
          <cell r="H1686">
            <v>3710681</v>
          </cell>
        </row>
        <row r="1687">
          <cell r="A1687">
            <v>260260</v>
          </cell>
          <cell r="B1687" t="str">
            <v>PE</v>
          </cell>
          <cell r="C1687" t="str">
            <v>BREJO DA MADRE DE DEUS</v>
          </cell>
          <cell r="D1687" t="str">
            <v>260260</v>
          </cell>
          <cell r="E1687">
            <v>30957</v>
          </cell>
          <cell r="F1687">
            <v>8372975</v>
          </cell>
          <cell r="G1687">
            <v>8809</v>
          </cell>
          <cell r="H1687">
            <v>4354470</v>
          </cell>
        </row>
        <row r="1688">
          <cell r="A1688">
            <v>260270</v>
          </cell>
          <cell r="B1688" t="str">
            <v>PE</v>
          </cell>
          <cell r="C1688" t="str">
            <v>BUENOS AIRES</v>
          </cell>
          <cell r="D1688" t="str">
            <v>260270</v>
          </cell>
          <cell r="F1688">
            <v>184660</v>
          </cell>
          <cell r="H1688">
            <v>92330</v>
          </cell>
        </row>
        <row r="1689">
          <cell r="A1689">
            <v>260280</v>
          </cell>
          <cell r="B1689" t="str">
            <v>PE</v>
          </cell>
          <cell r="C1689" t="str">
            <v>BUÍQUE</v>
          </cell>
          <cell r="D1689" t="str">
            <v>260280</v>
          </cell>
          <cell r="E1689">
            <v>14688</v>
          </cell>
          <cell r="F1689">
            <v>20709005</v>
          </cell>
          <cell r="G1689">
            <v>13095</v>
          </cell>
          <cell r="H1689">
            <v>11132087</v>
          </cell>
        </row>
        <row r="1690">
          <cell r="A1690">
            <v>260290</v>
          </cell>
          <cell r="B1690" t="str">
            <v>PE</v>
          </cell>
          <cell r="C1690" t="str">
            <v>CABO DE SANTO AGOSTINHO</v>
          </cell>
          <cell r="D1690" t="str">
            <v>260290</v>
          </cell>
          <cell r="F1690">
            <v>417265365</v>
          </cell>
          <cell r="H1690">
            <v>210644297</v>
          </cell>
        </row>
        <row r="1691">
          <cell r="A1691">
            <v>260300</v>
          </cell>
          <cell r="B1691" t="str">
            <v>PE</v>
          </cell>
          <cell r="C1691" t="str">
            <v>CABROBÓ</v>
          </cell>
          <cell r="D1691" t="str">
            <v>260300</v>
          </cell>
          <cell r="E1691">
            <v>41621</v>
          </cell>
          <cell r="F1691">
            <v>38329298</v>
          </cell>
          <cell r="G1691">
            <v>14136</v>
          </cell>
          <cell r="H1691">
            <v>19466149</v>
          </cell>
        </row>
        <row r="1692">
          <cell r="A1692">
            <v>260310</v>
          </cell>
          <cell r="B1692" t="str">
            <v>PE</v>
          </cell>
          <cell r="C1692" t="str">
            <v>CACHOEIRINHA</v>
          </cell>
          <cell r="D1692" t="str">
            <v>260310</v>
          </cell>
          <cell r="E1692">
            <v>90</v>
          </cell>
          <cell r="F1692">
            <v>8121455</v>
          </cell>
          <cell r="G1692">
            <v>253</v>
          </cell>
          <cell r="H1692">
            <v>3249417</v>
          </cell>
        </row>
        <row r="1693">
          <cell r="A1693">
            <v>260320</v>
          </cell>
          <cell r="B1693" t="str">
            <v>PE</v>
          </cell>
          <cell r="C1693" t="str">
            <v>CAETÉS</v>
          </cell>
          <cell r="D1693" t="str">
            <v>260320</v>
          </cell>
          <cell r="E1693">
            <v>4086</v>
          </cell>
          <cell r="F1693">
            <v>23112411</v>
          </cell>
          <cell r="G1693">
            <v>1032</v>
          </cell>
          <cell r="H1693">
            <v>11625091</v>
          </cell>
        </row>
        <row r="1694">
          <cell r="A1694">
            <v>260330</v>
          </cell>
          <cell r="B1694" t="str">
            <v>PE</v>
          </cell>
          <cell r="C1694" t="str">
            <v>CALÇADO</v>
          </cell>
          <cell r="D1694" t="str">
            <v>260330</v>
          </cell>
          <cell r="E1694">
            <v>60</v>
          </cell>
          <cell r="F1694">
            <v>6002880</v>
          </cell>
          <cell r="G1694">
            <v>81</v>
          </cell>
          <cell r="H1694">
            <v>3581248</v>
          </cell>
        </row>
        <row r="1695">
          <cell r="A1695">
            <v>260340</v>
          </cell>
          <cell r="B1695" t="str">
            <v>PE</v>
          </cell>
          <cell r="C1695" t="str">
            <v>CALUMBI</v>
          </cell>
          <cell r="D1695" t="str">
            <v>260340</v>
          </cell>
          <cell r="E1695">
            <v>26585</v>
          </cell>
          <cell r="F1695">
            <v>4713076</v>
          </cell>
          <cell r="G1695">
            <v>9571</v>
          </cell>
          <cell r="H1695">
            <v>1985566</v>
          </cell>
        </row>
        <row r="1696">
          <cell r="A1696">
            <v>260345</v>
          </cell>
          <cell r="B1696" t="str">
            <v>PE</v>
          </cell>
          <cell r="C1696" t="str">
            <v>CAMARAGIBE</v>
          </cell>
          <cell r="D1696" t="str">
            <v>260345</v>
          </cell>
          <cell r="E1696">
            <v>29844</v>
          </cell>
          <cell r="F1696">
            <v>386330625</v>
          </cell>
          <cell r="G1696">
            <v>31090</v>
          </cell>
          <cell r="H1696">
            <v>223130643</v>
          </cell>
        </row>
        <row r="1697">
          <cell r="A1697">
            <v>260350</v>
          </cell>
          <cell r="B1697" t="str">
            <v>PE</v>
          </cell>
          <cell r="C1697" t="str">
            <v>CAMOCIM DE SÃO FÉLIX</v>
          </cell>
          <cell r="D1697" t="str">
            <v>260350</v>
          </cell>
          <cell r="E1697">
            <v>1020</v>
          </cell>
          <cell r="F1697">
            <v>3098676</v>
          </cell>
          <cell r="G1697">
            <v>992</v>
          </cell>
          <cell r="H1697">
            <v>1513020</v>
          </cell>
        </row>
        <row r="1698">
          <cell r="A1698">
            <v>260360</v>
          </cell>
          <cell r="B1698" t="str">
            <v>PE</v>
          </cell>
          <cell r="C1698" t="str">
            <v>CAMUTANGA</v>
          </cell>
          <cell r="D1698" t="str">
            <v>260360</v>
          </cell>
          <cell r="E1698">
            <v>1530</v>
          </cell>
          <cell r="F1698">
            <v>3038038</v>
          </cell>
          <cell r="G1698">
            <v>1560</v>
          </cell>
          <cell r="H1698">
            <v>1182164</v>
          </cell>
        </row>
        <row r="1699">
          <cell r="A1699">
            <v>260370</v>
          </cell>
          <cell r="B1699" t="str">
            <v>PE</v>
          </cell>
          <cell r="C1699" t="str">
            <v>CANHOTINHO</v>
          </cell>
          <cell r="D1699" t="str">
            <v>260370</v>
          </cell>
          <cell r="E1699">
            <v>38622</v>
          </cell>
          <cell r="F1699">
            <v>7672521</v>
          </cell>
          <cell r="G1699">
            <v>17283</v>
          </cell>
          <cell r="H1699">
            <v>3504770</v>
          </cell>
        </row>
        <row r="1700">
          <cell r="A1700">
            <v>260380</v>
          </cell>
          <cell r="B1700" t="str">
            <v>PE</v>
          </cell>
          <cell r="C1700" t="str">
            <v>CAPOEIRAS</v>
          </cell>
          <cell r="D1700" t="str">
            <v>260380</v>
          </cell>
          <cell r="E1700">
            <v>31352</v>
          </cell>
          <cell r="F1700">
            <v>39641506</v>
          </cell>
          <cell r="G1700">
            <v>6638</v>
          </cell>
          <cell r="H1700">
            <v>19776543</v>
          </cell>
        </row>
        <row r="1701">
          <cell r="A1701">
            <v>260390</v>
          </cell>
          <cell r="B1701" t="str">
            <v>PE</v>
          </cell>
          <cell r="C1701" t="str">
            <v>CARNAÍBA</v>
          </cell>
          <cell r="D1701" t="str">
            <v>260390</v>
          </cell>
          <cell r="E1701">
            <v>26960</v>
          </cell>
          <cell r="F1701">
            <v>30190443</v>
          </cell>
          <cell r="G1701">
            <v>23083</v>
          </cell>
          <cell r="H1701">
            <v>15666152</v>
          </cell>
        </row>
        <row r="1702">
          <cell r="A1702">
            <v>260392</v>
          </cell>
          <cell r="B1702" t="str">
            <v>PE</v>
          </cell>
          <cell r="C1702" t="str">
            <v>CARNAUBEIRA DA PENHA</v>
          </cell>
          <cell r="D1702" t="str">
            <v>260392</v>
          </cell>
          <cell r="E1702">
            <v>37</v>
          </cell>
          <cell r="F1702">
            <v>1015882</v>
          </cell>
          <cell r="G1702">
            <v>1290</v>
          </cell>
          <cell r="H1702">
            <v>644584</v>
          </cell>
        </row>
        <row r="1703">
          <cell r="A1703">
            <v>260400</v>
          </cell>
          <cell r="B1703" t="str">
            <v>PE</v>
          </cell>
          <cell r="C1703" t="str">
            <v>CARPINA</v>
          </cell>
          <cell r="D1703" t="str">
            <v>260400</v>
          </cell>
          <cell r="E1703">
            <v>93533</v>
          </cell>
          <cell r="F1703">
            <v>27538505</v>
          </cell>
          <cell r="G1703">
            <v>60908</v>
          </cell>
          <cell r="H1703">
            <v>12555833</v>
          </cell>
        </row>
        <row r="1704">
          <cell r="A1704">
            <v>260410</v>
          </cell>
          <cell r="B1704" t="str">
            <v>PE</v>
          </cell>
          <cell r="C1704" t="str">
            <v>CARUARU</v>
          </cell>
          <cell r="D1704" t="str">
            <v>260410</v>
          </cell>
          <cell r="E1704">
            <v>1898041</v>
          </cell>
          <cell r="F1704">
            <v>254475180</v>
          </cell>
          <cell r="G1704">
            <v>979455</v>
          </cell>
          <cell r="H1704">
            <v>105870355</v>
          </cell>
        </row>
        <row r="1705">
          <cell r="A1705">
            <v>260415</v>
          </cell>
          <cell r="B1705" t="str">
            <v>PE</v>
          </cell>
          <cell r="C1705" t="str">
            <v>CASINHAS</v>
          </cell>
          <cell r="D1705" t="str">
            <v>260415</v>
          </cell>
          <cell r="E1705">
            <v>6200</v>
          </cell>
          <cell r="F1705">
            <v>24390096</v>
          </cell>
          <cell r="G1705">
            <v>6708</v>
          </cell>
          <cell r="H1705">
            <v>12891424</v>
          </cell>
        </row>
        <row r="1706">
          <cell r="A1706">
            <v>260420</v>
          </cell>
          <cell r="B1706" t="str">
            <v>PE</v>
          </cell>
          <cell r="C1706" t="str">
            <v>CATENDE</v>
          </cell>
          <cell r="D1706" t="str">
            <v>260420</v>
          </cell>
          <cell r="E1706">
            <v>27437</v>
          </cell>
          <cell r="F1706">
            <v>25210263</v>
          </cell>
          <cell r="G1706">
            <v>15689</v>
          </cell>
          <cell r="H1706">
            <v>10871216</v>
          </cell>
        </row>
        <row r="1707">
          <cell r="A1707">
            <v>260430</v>
          </cell>
          <cell r="B1707" t="str">
            <v>PE</v>
          </cell>
          <cell r="C1707" t="str">
            <v>CEDRO</v>
          </cell>
          <cell r="D1707" t="str">
            <v>260430</v>
          </cell>
          <cell r="E1707">
            <v>24351</v>
          </cell>
          <cell r="F1707">
            <v>14022541</v>
          </cell>
          <cell r="G1707">
            <v>10319</v>
          </cell>
          <cell r="H1707">
            <v>7109961</v>
          </cell>
        </row>
        <row r="1708">
          <cell r="A1708">
            <v>260450</v>
          </cell>
          <cell r="B1708" t="str">
            <v>PE</v>
          </cell>
          <cell r="C1708" t="str">
            <v>CHÃ GRANDE</v>
          </cell>
          <cell r="D1708" t="str">
            <v>260450</v>
          </cell>
          <cell r="E1708">
            <v>435</v>
          </cell>
          <cell r="F1708">
            <v>23755163</v>
          </cell>
          <cell r="G1708">
            <v>209</v>
          </cell>
          <cell r="H1708">
            <v>11873118</v>
          </cell>
        </row>
        <row r="1709">
          <cell r="A1709">
            <v>260460</v>
          </cell>
          <cell r="B1709" t="str">
            <v>PE</v>
          </cell>
          <cell r="C1709" t="str">
            <v>CONDADO</v>
          </cell>
          <cell r="D1709" t="str">
            <v>260460</v>
          </cell>
          <cell r="E1709">
            <v>43995</v>
          </cell>
          <cell r="F1709">
            <v>11964723</v>
          </cell>
          <cell r="G1709">
            <v>2875</v>
          </cell>
          <cell r="H1709">
            <v>5705783</v>
          </cell>
        </row>
        <row r="1710">
          <cell r="A1710">
            <v>260470</v>
          </cell>
          <cell r="B1710" t="str">
            <v>PE</v>
          </cell>
          <cell r="C1710" t="str">
            <v>CORRENTES</v>
          </cell>
          <cell r="D1710" t="str">
            <v>260470</v>
          </cell>
          <cell r="E1710">
            <v>1309</v>
          </cell>
          <cell r="F1710">
            <v>8497132</v>
          </cell>
          <cell r="H1710">
            <v>4248566</v>
          </cell>
        </row>
        <row r="1711">
          <cell r="A1711">
            <v>260480</v>
          </cell>
          <cell r="B1711" t="str">
            <v>PE</v>
          </cell>
          <cell r="C1711" t="str">
            <v>CORTÊS</v>
          </cell>
          <cell r="D1711" t="str">
            <v>260480</v>
          </cell>
          <cell r="F1711">
            <v>11917724</v>
          </cell>
          <cell r="H1711">
            <v>5958862</v>
          </cell>
        </row>
        <row r="1712">
          <cell r="A1712">
            <v>260490</v>
          </cell>
          <cell r="B1712" t="str">
            <v>PE</v>
          </cell>
          <cell r="C1712" t="str">
            <v>CUMARU</v>
          </cell>
          <cell r="D1712" t="str">
            <v>260490</v>
          </cell>
          <cell r="F1712">
            <v>196140</v>
          </cell>
          <cell r="H1712">
            <v>98070</v>
          </cell>
        </row>
        <row r="1713">
          <cell r="A1713">
            <v>260500</v>
          </cell>
          <cell r="B1713" t="str">
            <v>PE</v>
          </cell>
          <cell r="C1713" t="str">
            <v>CUPIRA</v>
          </cell>
          <cell r="D1713" t="str">
            <v>260500</v>
          </cell>
          <cell r="E1713">
            <v>28018</v>
          </cell>
          <cell r="F1713">
            <v>4594907</v>
          </cell>
          <cell r="G1713">
            <v>18210</v>
          </cell>
          <cell r="H1713">
            <v>2308850</v>
          </cell>
        </row>
        <row r="1714">
          <cell r="A1714">
            <v>260510</v>
          </cell>
          <cell r="B1714" t="str">
            <v>PE</v>
          </cell>
          <cell r="C1714" t="str">
            <v>CUSTÓDIA</v>
          </cell>
          <cell r="D1714" t="str">
            <v>260510</v>
          </cell>
          <cell r="E1714">
            <v>88740</v>
          </cell>
          <cell r="F1714">
            <v>17984352</v>
          </cell>
          <cell r="G1714">
            <v>35021</v>
          </cell>
          <cell r="H1714">
            <v>7666300</v>
          </cell>
        </row>
        <row r="1715">
          <cell r="A1715">
            <v>260515</v>
          </cell>
          <cell r="B1715" t="str">
            <v>PE</v>
          </cell>
          <cell r="C1715" t="str">
            <v>DORMENTES</v>
          </cell>
          <cell r="D1715" t="str">
            <v>260515</v>
          </cell>
          <cell r="E1715">
            <v>31295</v>
          </cell>
          <cell r="F1715">
            <v>19983382</v>
          </cell>
          <cell r="G1715">
            <v>21112</v>
          </cell>
          <cell r="H1715">
            <v>9431440</v>
          </cell>
        </row>
        <row r="1716">
          <cell r="A1716">
            <v>260520</v>
          </cell>
          <cell r="B1716" t="str">
            <v>PE</v>
          </cell>
          <cell r="C1716" t="str">
            <v>ESCADA</v>
          </cell>
          <cell r="D1716" t="str">
            <v>260520</v>
          </cell>
          <cell r="E1716">
            <v>12695</v>
          </cell>
          <cell r="F1716">
            <v>1152094</v>
          </cell>
          <cell r="G1716">
            <v>7285</v>
          </cell>
          <cell r="H1716">
            <v>472667</v>
          </cell>
        </row>
        <row r="1717">
          <cell r="A1717">
            <v>260530</v>
          </cell>
          <cell r="B1717" t="str">
            <v>PE</v>
          </cell>
          <cell r="C1717" t="str">
            <v>EXU</v>
          </cell>
          <cell r="D1717" t="str">
            <v>260530</v>
          </cell>
          <cell r="E1717">
            <v>2016</v>
          </cell>
          <cell r="F1717">
            <v>747493</v>
          </cell>
          <cell r="G1717">
            <v>390</v>
          </cell>
          <cell r="H1717">
            <v>389072</v>
          </cell>
        </row>
        <row r="1718">
          <cell r="A1718">
            <v>260540</v>
          </cell>
          <cell r="B1718" t="str">
            <v>PE</v>
          </cell>
          <cell r="C1718" t="str">
            <v>FEIRA NOVA</v>
          </cell>
          <cell r="D1718" t="str">
            <v>260540</v>
          </cell>
          <cell r="E1718">
            <v>4740</v>
          </cell>
          <cell r="F1718">
            <v>20832492</v>
          </cell>
          <cell r="G1718">
            <v>1200</v>
          </cell>
          <cell r="H1718">
            <v>9488566</v>
          </cell>
        </row>
        <row r="1719">
          <cell r="A1719">
            <v>260545</v>
          </cell>
          <cell r="B1719" t="str">
            <v>PE</v>
          </cell>
          <cell r="C1719" t="str">
            <v>FERNANDO DE NORONHA</v>
          </cell>
          <cell r="D1719" t="str">
            <v>260545</v>
          </cell>
          <cell r="E1719">
            <v>42387</v>
          </cell>
          <cell r="F1719">
            <v>4626360</v>
          </cell>
          <cell r="G1719">
            <v>18388</v>
          </cell>
          <cell r="H1719">
            <v>1813311</v>
          </cell>
        </row>
        <row r="1720">
          <cell r="A1720">
            <v>260550</v>
          </cell>
          <cell r="B1720" t="str">
            <v>PE</v>
          </cell>
          <cell r="C1720" t="str">
            <v>FERREIROS</v>
          </cell>
          <cell r="D1720" t="str">
            <v>260550</v>
          </cell>
          <cell r="E1720">
            <v>24102</v>
          </cell>
          <cell r="F1720">
            <v>21234711</v>
          </cell>
          <cell r="G1720">
            <v>13751</v>
          </cell>
          <cell r="H1720">
            <v>10603637</v>
          </cell>
        </row>
        <row r="1721">
          <cell r="A1721">
            <v>260560</v>
          </cell>
          <cell r="B1721" t="str">
            <v>PE</v>
          </cell>
          <cell r="C1721" t="str">
            <v>FLORES</v>
          </cell>
          <cell r="D1721" t="str">
            <v>260560</v>
          </cell>
          <cell r="E1721">
            <v>56012</v>
          </cell>
          <cell r="F1721">
            <v>15711561</v>
          </cell>
          <cell r="G1721">
            <v>73418</v>
          </cell>
          <cell r="H1721">
            <v>8082592</v>
          </cell>
        </row>
        <row r="1722">
          <cell r="A1722">
            <v>260570</v>
          </cell>
          <cell r="B1722" t="str">
            <v>PE</v>
          </cell>
          <cell r="C1722" t="str">
            <v>FLORESTA</v>
          </cell>
          <cell r="D1722" t="str">
            <v>260570</v>
          </cell>
          <cell r="E1722">
            <v>45420</v>
          </cell>
          <cell r="F1722">
            <v>14362145</v>
          </cell>
          <cell r="G1722">
            <v>27918</v>
          </cell>
          <cell r="H1722">
            <v>8472616</v>
          </cell>
        </row>
        <row r="1723">
          <cell r="A1723">
            <v>260590</v>
          </cell>
          <cell r="B1723" t="str">
            <v>PE</v>
          </cell>
          <cell r="C1723" t="str">
            <v>GAMELEIRA</v>
          </cell>
          <cell r="D1723" t="str">
            <v>260590</v>
          </cell>
          <cell r="F1723">
            <v>16749678</v>
          </cell>
          <cell r="H1723">
            <v>8111572</v>
          </cell>
        </row>
        <row r="1724">
          <cell r="A1724">
            <v>260600</v>
          </cell>
          <cell r="B1724" t="str">
            <v>PE</v>
          </cell>
          <cell r="C1724" t="str">
            <v>GARANHUNS</v>
          </cell>
          <cell r="D1724" t="str">
            <v>260600</v>
          </cell>
          <cell r="E1724">
            <v>172040</v>
          </cell>
          <cell r="F1724">
            <v>125715729</v>
          </cell>
          <cell r="G1724">
            <v>106217</v>
          </cell>
          <cell r="H1724">
            <v>63409450</v>
          </cell>
        </row>
        <row r="1725">
          <cell r="A1725">
            <v>260610</v>
          </cell>
          <cell r="B1725" t="str">
            <v>PE</v>
          </cell>
          <cell r="C1725" t="str">
            <v>GLÓRIA DO GOITÁ</v>
          </cell>
          <cell r="D1725" t="str">
            <v>260610</v>
          </cell>
          <cell r="F1725">
            <v>31064488</v>
          </cell>
          <cell r="H1725">
            <v>15532244</v>
          </cell>
        </row>
        <row r="1726">
          <cell r="A1726">
            <v>260620</v>
          </cell>
          <cell r="B1726" t="str">
            <v>PE</v>
          </cell>
          <cell r="C1726" t="str">
            <v>GOIANA</v>
          </cell>
          <cell r="D1726" t="str">
            <v>260620</v>
          </cell>
          <cell r="E1726">
            <v>76958</v>
          </cell>
          <cell r="F1726">
            <v>129910559</v>
          </cell>
          <cell r="G1726">
            <v>52406</v>
          </cell>
          <cell r="H1726">
            <v>69149977</v>
          </cell>
        </row>
        <row r="1727">
          <cell r="A1727">
            <v>260630</v>
          </cell>
          <cell r="B1727" t="str">
            <v>PE</v>
          </cell>
          <cell r="C1727" t="str">
            <v>GRANITO</v>
          </cell>
          <cell r="D1727" t="str">
            <v>260630</v>
          </cell>
          <cell r="E1727">
            <v>24609</v>
          </cell>
          <cell r="F1727">
            <v>15787525</v>
          </cell>
          <cell r="G1727">
            <v>5092</v>
          </cell>
          <cell r="H1727">
            <v>6838424</v>
          </cell>
        </row>
        <row r="1728">
          <cell r="A1728">
            <v>260640</v>
          </cell>
          <cell r="B1728" t="str">
            <v>PE</v>
          </cell>
          <cell r="C1728" t="str">
            <v>GRAVATÁ</v>
          </cell>
          <cell r="D1728" t="str">
            <v>260640</v>
          </cell>
          <cell r="E1728">
            <v>72270</v>
          </cell>
          <cell r="F1728">
            <v>73850149</v>
          </cell>
          <cell r="G1728">
            <v>68129</v>
          </cell>
          <cell r="H1728">
            <v>56759772</v>
          </cell>
        </row>
        <row r="1729">
          <cell r="A1729">
            <v>260650</v>
          </cell>
          <cell r="B1729" t="str">
            <v>PE</v>
          </cell>
          <cell r="C1729" t="str">
            <v>IATI</v>
          </cell>
          <cell r="D1729" t="str">
            <v>260650</v>
          </cell>
          <cell r="E1729">
            <v>14472</v>
          </cell>
          <cell r="F1729">
            <v>20059077</v>
          </cell>
          <cell r="G1729">
            <v>1287</v>
          </cell>
          <cell r="H1729">
            <v>4505275</v>
          </cell>
        </row>
        <row r="1730">
          <cell r="A1730">
            <v>260660</v>
          </cell>
          <cell r="B1730" t="str">
            <v>PE</v>
          </cell>
          <cell r="C1730" t="str">
            <v>IBIMIRIM</v>
          </cell>
          <cell r="D1730" t="str">
            <v>260660</v>
          </cell>
          <cell r="E1730">
            <v>25425</v>
          </cell>
          <cell r="F1730">
            <v>9724800</v>
          </cell>
          <cell r="G1730">
            <v>50580</v>
          </cell>
          <cell r="H1730">
            <v>10004880</v>
          </cell>
        </row>
        <row r="1731">
          <cell r="A1731">
            <v>260670</v>
          </cell>
          <cell r="B1731" t="str">
            <v>PE</v>
          </cell>
          <cell r="C1731" t="str">
            <v>IBIRAJUBA</v>
          </cell>
          <cell r="D1731" t="str">
            <v>260670</v>
          </cell>
          <cell r="F1731">
            <v>2389604</v>
          </cell>
          <cell r="H1731">
            <v>1233583</v>
          </cell>
        </row>
        <row r="1732">
          <cell r="A1732">
            <v>260680</v>
          </cell>
          <cell r="B1732" t="str">
            <v>PE</v>
          </cell>
          <cell r="C1732" t="str">
            <v>IGARASSU</v>
          </cell>
          <cell r="D1732" t="str">
            <v>260680</v>
          </cell>
          <cell r="E1732">
            <v>2719</v>
          </cell>
          <cell r="F1732">
            <v>70330400</v>
          </cell>
          <cell r="G1732">
            <v>2382</v>
          </cell>
          <cell r="H1732">
            <v>47442021</v>
          </cell>
        </row>
        <row r="1733">
          <cell r="A1733">
            <v>260690</v>
          </cell>
          <cell r="B1733" t="str">
            <v>PE</v>
          </cell>
          <cell r="C1733" t="str">
            <v>IGUARACY</v>
          </cell>
          <cell r="D1733" t="str">
            <v>260690</v>
          </cell>
          <cell r="E1733">
            <v>17263</v>
          </cell>
          <cell r="F1733">
            <v>2214575</v>
          </cell>
          <cell r="G1733">
            <v>6697</v>
          </cell>
          <cell r="H1733">
            <v>954754</v>
          </cell>
        </row>
        <row r="1734">
          <cell r="A1734">
            <v>260760</v>
          </cell>
          <cell r="B1734" t="str">
            <v>PE</v>
          </cell>
          <cell r="C1734" t="str">
            <v>ILHA DE ITAMARACÁ</v>
          </cell>
          <cell r="D1734" t="str">
            <v>260760</v>
          </cell>
          <cell r="F1734">
            <v>15569716</v>
          </cell>
          <cell r="H1734">
            <v>8269750</v>
          </cell>
        </row>
        <row r="1735">
          <cell r="A1735">
            <v>260700</v>
          </cell>
          <cell r="B1735" t="str">
            <v>PE</v>
          </cell>
          <cell r="C1735" t="str">
            <v>INAJÁ</v>
          </cell>
          <cell r="D1735" t="str">
            <v>260700</v>
          </cell>
          <cell r="E1735">
            <v>16232</v>
          </cell>
          <cell r="F1735">
            <v>5191883</v>
          </cell>
          <cell r="G1735">
            <v>6690</v>
          </cell>
          <cell r="H1735">
            <v>2547659</v>
          </cell>
        </row>
        <row r="1736">
          <cell r="A1736">
            <v>260710</v>
          </cell>
          <cell r="B1736" t="str">
            <v>PE</v>
          </cell>
          <cell r="C1736" t="str">
            <v>INGAZEIRA</v>
          </cell>
          <cell r="D1736" t="str">
            <v>260710</v>
          </cell>
          <cell r="E1736">
            <v>75980</v>
          </cell>
          <cell r="F1736">
            <v>5350939</v>
          </cell>
          <cell r="G1736">
            <v>34044</v>
          </cell>
          <cell r="H1736">
            <v>2026755</v>
          </cell>
        </row>
        <row r="1737">
          <cell r="A1737">
            <v>260720</v>
          </cell>
          <cell r="B1737" t="str">
            <v>PE</v>
          </cell>
          <cell r="C1737" t="str">
            <v>IPOJUCA</v>
          </cell>
          <cell r="D1737" t="str">
            <v>260720</v>
          </cell>
          <cell r="E1737">
            <v>149026</v>
          </cell>
          <cell r="F1737">
            <v>321871485</v>
          </cell>
          <cell r="G1737">
            <v>72534</v>
          </cell>
          <cell r="H1737">
            <v>145085872</v>
          </cell>
        </row>
        <row r="1738">
          <cell r="A1738">
            <v>260730</v>
          </cell>
          <cell r="B1738" t="str">
            <v>PE</v>
          </cell>
          <cell r="C1738" t="str">
            <v>IPUBI</v>
          </cell>
          <cell r="D1738" t="str">
            <v>260730</v>
          </cell>
          <cell r="E1738">
            <v>95203</v>
          </cell>
          <cell r="F1738">
            <v>43510401</v>
          </cell>
          <cell r="G1738">
            <v>18216</v>
          </cell>
          <cell r="H1738">
            <v>20961151</v>
          </cell>
        </row>
        <row r="1739">
          <cell r="A1739">
            <v>260740</v>
          </cell>
          <cell r="B1739" t="str">
            <v>PE</v>
          </cell>
          <cell r="C1739" t="str">
            <v>ITACURUBA</v>
          </cell>
          <cell r="D1739" t="str">
            <v>260740</v>
          </cell>
          <cell r="E1739">
            <v>9823</v>
          </cell>
          <cell r="F1739">
            <v>23710572</v>
          </cell>
          <cell r="G1739">
            <v>11406</v>
          </cell>
          <cell r="H1739">
            <v>11714464</v>
          </cell>
        </row>
        <row r="1740">
          <cell r="A1740">
            <v>260750</v>
          </cell>
          <cell r="B1740" t="str">
            <v>PE</v>
          </cell>
          <cell r="C1740" t="str">
            <v>ITAÍBA</v>
          </cell>
          <cell r="D1740" t="str">
            <v>260750</v>
          </cell>
          <cell r="E1740">
            <v>29285</v>
          </cell>
          <cell r="F1740">
            <v>43997729</v>
          </cell>
          <cell r="G1740">
            <v>15080</v>
          </cell>
          <cell r="H1740">
            <v>28290093</v>
          </cell>
        </row>
        <row r="1741">
          <cell r="A1741">
            <v>260765</v>
          </cell>
          <cell r="B1741" t="str">
            <v>PE</v>
          </cell>
          <cell r="C1741" t="str">
            <v>ITAMBÉ</v>
          </cell>
          <cell r="D1741" t="str">
            <v>260765</v>
          </cell>
          <cell r="E1741">
            <v>40066</v>
          </cell>
          <cell r="F1741">
            <v>61299858</v>
          </cell>
          <cell r="G1741">
            <v>5341</v>
          </cell>
          <cell r="H1741">
            <v>32086928</v>
          </cell>
        </row>
        <row r="1742">
          <cell r="A1742">
            <v>260770</v>
          </cell>
          <cell r="B1742" t="str">
            <v>PE</v>
          </cell>
          <cell r="C1742" t="str">
            <v>ITAPETIM</v>
          </cell>
          <cell r="D1742" t="str">
            <v>260770</v>
          </cell>
          <cell r="E1742">
            <v>63903</v>
          </cell>
          <cell r="F1742">
            <v>7489729</v>
          </cell>
          <cell r="G1742">
            <v>44009</v>
          </cell>
          <cell r="H1742">
            <v>3506043</v>
          </cell>
        </row>
        <row r="1743">
          <cell r="A1743">
            <v>260775</v>
          </cell>
          <cell r="B1743" t="str">
            <v>PE</v>
          </cell>
          <cell r="C1743" t="str">
            <v>ITAPISSUMA</v>
          </cell>
          <cell r="D1743" t="str">
            <v>260775</v>
          </cell>
          <cell r="E1743">
            <v>43566</v>
          </cell>
          <cell r="F1743">
            <v>93469201</v>
          </cell>
          <cell r="G1743">
            <v>27157</v>
          </cell>
          <cell r="H1743">
            <v>49288190</v>
          </cell>
        </row>
        <row r="1744">
          <cell r="A1744">
            <v>260780</v>
          </cell>
          <cell r="B1744" t="str">
            <v>PE</v>
          </cell>
          <cell r="C1744" t="str">
            <v>ITAQUITINGA</v>
          </cell>
          <cell r="D1744" t="str">
            <v>260780</v>
          </cell>
          <cell r="F1744">
            <v>6479330</v>
          </cell>
          <cell r="H1744">
            <v>3532655</v>
          </cell>
        </row>
        <row r="1745">
          <cell r="A1745">
            <v>260790</v>
          </cell>
          <cell r="B1745" t="str">
            <v>PE</v>
          </cell>
          <cell r="C1745" t="str">
            <v>JABOATÃO DOS GUARARAPES</v>
          </cell>
          <cell r="D1745" t="str">
            <v>260790</v>
          </cell>
          <cell r="E1745">
            <v>517802</v>
          </cell>
          <cell r="F1745">
            <v>1505562103</v>
          </cell>
          <cell r="G1745">
            <v>352756</v>
          </cell>
          <cell r="H1745">
            <v>914450734</v>
          </cell>
        </row>
        <row r="1746">
          <cell r="A1746">
            <v>260795</v>
          </cell>
          <cell r="B1746" t="str">
            <v>PE</v>
          </cell>
          <cell r="C1746" t="str">
            <v>JAQUEIRA</v>
          </cell>
          <cell r="D1746" t="str">
            <v>260795</v>
          </cell>
          <cell r="E1746">
            <v>17158</v>
          </cell>
          <cell r="F1746">
            <v>2997224</v>
          </cell>
          <cell r="G1746">
            <v>6785</v>
          </cell>
          <cell r="H1746">
            <v>1712712</v>
          </cell>
        </row>
        <row r="1747">
          <cell r="A1747">
            <v>260800</v>
          </cell>
          <cell r="B1747" t="str">
            <v>PE</v>
          </cell>
          <cell r="C1747" t="str">
            <v>JATAÚBA</v>
          </cell>
          <cell r="D1747" t="str">
            <v>260800</v>
          </cell>
          <cell r="E1747">
            <v>45033</v>
          </cell>
          <cell r="F1747">
            <v>9065351</v>
          </cell>
          <cell r="G1747">
            <v>18330</v>
          </cell>
          <cell r="H1747">
            <v>3935865</v>
          </cell>
        </row>
        <row r="1748">
          <cell r="A1748">
            <v>260805</v>
          </cell>
          <cell r="B1748" t="str">
            <v>PE</v>
          </cell>
          <cell r="C1748" t="str">
            <v>JATOBÁ</v>
          </cell>
          <cell r="D1748" t="str">
            <v>260805</v>
          </cell>
          <cell r="E1748">
            <v>54217</v>
          </cell>
          <cell r="F1748">
            <v>6471893</v>
          </cell>
          <cell r="G1748">
            <v>32546</v>
          </cell>
          <cell r="H1748">
            <v>2953228</v>
          </cell>
        </row>
        <row r="1749">
          <cell r="A1749">
            <v>260810</v>
          </cell>
          <cell r="B1749" t="str">
            <v>PE</v>
          </cell>
          <cell r="C1749" t="str">
            <v>JOÃO ALFREDO</v>
          </cell>
          <cell r="D1749" t="str">
            <v>260810</v>
          </cell>
          <cell r="E1749">
            <v>5649</v>
          </cell>
          <cell r="F1749">
            <v>3927848</v>
          </cell>
          <cell r="G1749">
            <v>4151</v>
          </cell>
          <cell r="H1749">
            <v>2124863</v>
          </cell>
        </row>
        <row r="1750">
          <cell r="A1750">
            <v>260820</v>
          </cell>
          <cell r="B1750" t="str">
            <v>PE</v>
          </cell>
          <cell r="C1750" t="str">
            <v>JOAQUIM NABUCO</v>
          </cell>
          <cell r="D1750" t="str">
            <v>260820</v>
          </cell>
          <cell r="F1750">
            <v>140000</v>
          </cell>
          <cell r="H1750">
            <v>70000</v>
          </cell>
        </row>
        <row r="1751">
          <cell r="A1751">
            <v>260825</v>
          </cell>
          <cell r="B1751" t="str">
            <v>PE</v>
          </cell>
          <cell r="C1751" t="str">
            <v>JUCATI</v>
          </cell>
          <cell r="D1751" t="str">
            <v>260825</v>
          </cell>
          <cell r="E1751">
            <v>114014</v>
          </cell>
          <cell r="F1751">
            <v>21611412</v>
          </cell>
          <cell r="G1751">
            <v>76668</v>
          </cell>
          <cell r="H1751">
            <v>10613004</v>
          </cell>
        </row>
        <row r="1752">
          <cell r="A1752">
            <v>260830</v>
          </cell>
          <cell r="B1752" t="str">
            <v>PE</v>
          </cell>
          <cell r="C1752" t="str">
            <v>JUPI</v>
          </cell>
          <cell r="D1752" t="str">
            <v>260830</v>
          </cell>
          <cell r="E1752">
            <v>6844</v>
          </cell>
          <cell r="F1752">
            <v>53837068</v>
          </cell>
          <cell r="G1752">
            <v>1500</v>
          </cell>
          <cell r="H1752">
            <v>29215150</v>
          </cell>
        </row>
        <row r="1753">
          <cell r="A1753">
            <v>260840</v>
          </cell>
          <cell r="B1753" t="str">
            <v>PE</v>
          </cell>
          <cell r="C1753" t="str">
            <v>JUREMA</v>
          </cell>
          <cell r="D1753" t="str">
            <v>260840</v>
          </cell>
          <cell r="E1753">
            <v>24919</v>
          </cell>
          <cell r="F1753">
            <v>37806718</v>
          </cell>
          <cell r="G1753">
            <v>12454</v>
          </cell>
          <cell r="H1753">
            <v>18720700</v>
          </cell>
        </row>
        <row r="1754">
          <cell r="A1754">
            <v>260850</v>
          </cell>
          <cell r="B1754" t="str">
            <v>PE</v>
          </cell>
          <cell r="C1754" t="str">
            <v>LAGOA DE ITAENGA</v>
          </cell>
          <cell r="D1754" t="str">
            <v>260850</v>
          </cell>
          <cell r="F1754">
            <v>10248</v>
          </cell>
          <cell r="H1754">
            <v>5124</v>
          </cell>
        </row>
        <row r="1755">
          <cell r="A1755">
            <v>260845</v>
          </cell>
          <cell r="B1755" t="str">
            <v>PE</v>
          </cell>
          <cell r="C1755" t="str">
            <v>LAGOA DO CARRO</v>
          </cell>
          <cell r="D1755" t="str">
            <v>260845</v>
          </cell>
          <cell r="F1755">
            <v>40741120</v>
          </cell>
          <cell r="H1755">
            <v>20370560</v>
          </cell>
        </row>
        <row r="1756">
          <cell r="A1756">
            <v>260860</v>
          </cell>
          <cell r="B1756" t="str">
            <v>PE</v>
          </cell>
          <cell r="C1756" t="str">
            <v>LAGOA DO OURO</v>
          </cell>
          <cell r="D1756" t="str">
            <v>260860</v>
          </cell>
          <cell r="E1756">
            <v>38858</v>
          </cell>
          <cell r="F1756">
            <v>8767640</v>
          </cell>
          <cell r="G1756">
            <v>8226</v>
          </cell>
          <cell r="H1756">
            <v>4410436</v>
          </cell>
        </row>
        <row r="1757">
          <cell r="A1757">
            <v>260870</v>
          </cell>
          <cell r="B1757" t="str">
            <v>PE</v>
          </cell>
          <cell r="C1757" t="str">
            <v>LAGOA DOS GATOS</v>
          </cell>
          <cell r="D1757" t="str">
            <v>260870</v>
          </cell>
          <cell r="E1757">
            <v>39071</v>
          </cell>
          <cell r="F1757">
            <v>67755150</v>
          </cell>
          <cell r="G1757">
            <v>20022</v>
          </cell>
          <cell r="H1757">
            <v>33168371</v>
          </cell>
        </row>
        <row r="1758">
          <cell r="A1758">
            <v>260875</v>
          </cell>
          <cell r="B1758" t="str">
            <v>PE</v>
          </cell>
          <cell r="C1758" t="str">
            <v>LAGOA GRANDE</v>
          </cell>
          <cell r="D1758" t="str">
            <v>260875</v>
          </cell>
          <cell r="F1758">
            <v>25347280</v>
          </cell>
          <cell r="H1758">
            <v>12673640</v>
          </cell>
        </row>
        <row r="1759">
          <cell r="A1759">
            <v>260880</v>
          </cell>
          <cell r="B1759" t="str">
            <v>PE</v>
          </cell>
          <cell r="C1759" t="str">
            <v>LAJEDO</v>
          </cell>
          <cell r="D1759" t="str">
            <v>260880</v>
          </cell>
          <cell r="E1759">
            <v>129327</v>
          </cell>
          <cell r="F1759">
            <v>23974961</v>
          </cell>
          <cell r="G1759">
            <v>61431</v>
          </cell>
          <cell r="H1759">
            <v>11606920</v>
          </cell>
        </row>
        <row r="1760">
          <cell r="A1760">
            <v>260890</v>
          </cell>
          <cell r="B1760" t="str">
            <v>PE</v>
          </cell>
          <cell r="C1760" t="str">
            <v>LIMOEIRO</v>
          </cell>
          <cell r="D1760" t="str">
            <v>260890</v>
          </cell>
          <cell r="E1760">
            <v>68627</v>
          </cell>
          <cell r="F1760">
            <v>7150839</v>
          </cell>
          <cell r="G1760">
            <v>39738</v>
          </cell>
          <cell r="H1760">
            <v>3270187</v>
          </cell>
        </row>
        <row r="1761">
          <cell r="A1761">
            <v>260900</v>
          </cell>
          <cell r="B1761" t="str">
            <v>PE</v>
          </cell>
          <cell r="C1761" t="str">
            <v>MACAPARANA</v>
          </cell>
          <cell r="D1761" t="str">
            <v>260900</v>
          </cell>
          <cell r="E1761">
            <v>43508</v>
          </cell>
          <cell r="F1761">
            <v>16091864</v>
          </cell>
          <cell r="G1761">
            <v>27773</v>
          </cell>
          <cell r="H1761">
            <v>7596993</v>
          </cell>
        </row>
        <row r="1762">
          <cell r="A1762">
            <v>260910</v>
          </cell>
          <cell r="B1762" t="str">
            <v>PE</v>
          </cell>
          <cell r="C1762" t="str">
            <v>MACHADOS</v>
          </cell>
          <cell r="D1762" t="str">
            <v>260910</v>
          </cell>
          <cell r="E1762">
            <v>11090</v>
          </cell>
          <cell r="F1762">
            <v>807302</v>
          </cell>
          <cell r="G1762">
            <v>2363</v>
          </cell>
          <cell r="H1762">
            <v>346183</v>
          </cell>
        </row>
        <row r="1763">
          <cell r="A1763">
            <v>260915</v>
          </cell>
          <cell r="B1763" t="str">
            <v>PE</v>
          </cell>
          <cell r="C1763" t="str">
            <v>MANARI</v>
          </cell>
          <cell r="D1763" t="str">
            <v>260915</v>
          </cell>
          <cell r="E1763">
            <v>1447</v>
          </cell>
          <cell r="F1763">
            <v>1124389</v>
          </cell>
          <cell r="G1763">
            <v>1101</v>
          </cell>
          <cell r="H1763">
            <v>543342</v>
          </cell>
        </row>
        <row r="1764">
          <cell r="A1764">
            <v>260920</v>
          </cell>
          <cell r="B1764" t="str">
            <v>PE</v>
          </cell>
          <cell r="C1764" t="str">
            <v>MARAIAL</v>
          </cell>
          <cell r="D1764" t="str">
            <v>260920</v>
          </cell>
          <cell r="F1764">
            <v>14519568</v>
          </cell>
          <cell r="H1764">
            <v>7259784</v>
          </cell>
        </row>
        <row r="1765">
          <cell r="A1765">
            <v>260930</v>
          </cell>
          <cell r="B1765" t="str">
            <v>PE</v>
          </cell>
          <cell r="C1765" t="str">
            <v>MIRANDIBA</v>
          </cell>
          <cell r="D1765" t="str">
            <v>260930</v>
          </cell>
          <cell r="E1765">
            <v>33219</v>
          </cell>
          <cell r="F1765">
            <v>35763329</v>
          </cell>
          <cell r="G1765">
            <v>15787</v>
          </cell>
          <cell r="H1765">
            <v>17605945</v>
          </cell>
        </row>
        <row r="1766">
          <cell r="A1766">
            <v>261430</v>
          </cell>
          <cell r="B1766" t="str">
            <v>PE</v>
          </cell>
          <cell r="C1766" t="str">
            <v>MOREILÂNDIA</v>
          </cell>
          <cell r="D1766" t="str">
            <v>261430</v>
          </cell>
          <cell r="E1766">
            <v>1982</v>
          </cell>
          <cell r="F1766">
            <v>10034130</v>
          </cell>
          <cell r="G1766">
            <v>240</v>
          </cell>
          <cell r="H1766">
            <v>4999268</v>
          </cell>
        </row>
        <row r="1767">
          <cell r="A1767">
            <v>260940</v>
          </cell>
          <cell r="B1767" t="str">
            <v>PE</v>
          </cell>
          <cell r="C1767" t="str">
            <v>MORENO</v>
          </cell>
          <cell r="D1767" t="str">
            <v>260940</v>
          </cell>
          <cell r="E1767">
            <v>168050</v>
          </cell>
          <cell r="F1767">
            <v>99374615</v>
          </cell>
          <cell r="G1767">
            <v>109985</v>
          </cell>
          <cell r="H1767">
            <v>53894306</v>
          </cell>
        </row>
        <row r="1768">
          <cell r="A1768">
            <v>260950</v>
          </cell>
          <cell r="B1768" t="str">
            <v>PE</v>
          </cell>
          <cell r="C1768" t="str">
            <v>NAZARÉ DA MATA</v>
          </cell>
          <cell r="D1768" t="str">
            <v>260950</v>
          </cell>
          <cell r="F1768">
            <v>51475872</v>
          </cell>
          <cell r="H1768">
            <v>25737936</v>
          </cell>
        </row>
        <row r="1769">
          <cell r="A1769">
            <v>260960</v>
          </cell>
          <cell r="B1769" t="str">
            <v>PE</v>
          </cell>
          <cell r="C1769" t="str">
            <v>OLINDA</v>
          </cell>
          <cell r="D1769" t="str">
            <v>260960</v>
          </cell>
          <cell r="E1769">
            <v>23302</v>
          </cell>
          <cell r="F1769">
            <v>17025522017</v>
          </cell>
          <cell r="G1769">
            <v>30844</v>
          </cell>
          <cell r="H1769">
            <v>8506802586</v>
          </cell>
        </row>
        <row r="1770">
          <cell r="A1770">
            <v>260970</v>
          </cell>
          <cell r="B1770" t="str">
            <v>PE</v>
          </cell>
          <cell r="C1770" t="str">
            <v>OROBÓ</v>
          </cell>
          <cell r="D1770" t="str">
            <v>260970</v>
          </cell>
          <cell r="E1770">
            <v>3866</v>
          </cell>
          <cell r="F1770">
            <v>17130486</v>
          </cell>
          <cell r="G1770">
            <v>3287</v>
          </cell>
          <cell r="H1770">
            <v>8420919</v>
          </cell>
        </row>
        <row r="1771">
          <cell r="A1771">
            <v>260980</v>
          </cell>
          <cell r="B1771" t="str">
            <v>PE</v>
          </cell>
          <cell r="C1771" t="str">
            <v>OROCÓ</v>
          </cell>
          <cell r="D1771" t="str">
            <v>260980</v>
          </cell>
          <cell r="F1771">
            <v>1011920</v>
          </cell>
          <cell r="H1771">
            <v>505960</v>
          </cell>
        </row>
        <row r="1772">
          <cell r="A1772">
            <v>260990</v>
          </cell>
          <cell r="B1772" t="str">
            <v>PE</v>
          </cell>
          <cell r="C1772" t="str">
            <v>OURICURI</v>
          </cell>
          <cell r="D1772" t="str">
            <v>260990</v>
          </cell>
          <cell r="E1772">
            <v>39512</v>
          </cell>
          <cell r="F1772">
            <v>59680579</v>
          </cell>
          <cell r="G1772">
            <v>86490</v>
          </cell>
          <cell r="H1772">
            <v>29001403</v>
          </cell>
        </row>
        <row r="1773">
          <cell r="A1773">
            <v>261000</v>
          </cell>
          <cell r="B1773" t="str">
            <v>PE</v>
          </cell>
          <cell r="C1773" t="str">
            <v>PALMARES</v>
          </cell>
          <cell r="D1773" t="str">
            <v>261000</v>
          </cell>
          <cell r="E1773">
            <v>122526</v>
          </cell>
          <cell r="F1773">
            <v>36707159</v>
          </cell>
          <cell r="G1773">
            <v>65816</v>
          </cell>
          <cell r="H1773">
            <v>33141909</v>
          </cell>
        </row>
        <row r="1774">
          <cell r="A1774">
            <v>261010</v>
          </cell>
          <cell r="B1774" t="str">
            <v>PE</v>
          </cell>
          <cell r="C1774" t="str">
            <v>PALMEIRINA</v>
          </cell>
          <cell r="D1774" t="str">
            <v>261010</v>
          </cell>
          <cell r="F1774">
            <v>881244</v>
          </cell>
          <cell r="G1774">
            <v>350</v>
          </cell>
          <cell r="H1774">
            <v>427637</v>
          </cell>
        </row>
        <row r="1775">
          <cell r="A1775">
            <v>261020</v>
          </cell>
          <cell r="B1775" t="str">
            <v>PE</v>
          </cell>
          <cell r="C1775" t="str">
            <v>PANELAS</v>
          </cell>
          <cell r="D1775" t="str">
            <v>261020</v>
          </cell>
          <cell r="E1775">
            <v>4928</v>
          </cell>
          <cell r="F1775">
            <v>3121312</v>
          </cell>
          <cell r="G1775">
            <v>3851</v>
          </cell>
          <cell r="H1775">
            <v>1186235</v>
          </cell>
        </row>
        <row r="1776">
          <cell r="A1776">
            <v>261030</v>
          </cell>
          <cell r="B1776" t="str">
            <v>PE</v>
          </cell>
          <cell r="C1776" t="str">
            <v>PARANATAMA</v>
          </cell>
          <cell r="D1776" t="str">
            <v>261030</v>
          </cell>
          <cell r="F1776">
            <v>8437184</v>
          </cell>
          <cell r="H1776">
            <v>4218592</v>
          </cell>
        </row>
        <row r="1777">
          <cell r="A1777">
            <v>261040</v>
          </cell>
          <cell r="B1777" t="str">
            <v>PE</v>
          </cell>
          <cell r="C1777" t="str">
            <v>PARNAMIRIM</v>
          </cell>
          <cell r="D1777" t="str">
            <v>261040</v>
          </cell>
          <cell r="E1777">
            <v>8835</v>
          </cell>
          <cell r="F1777">
            <v>25193164</v>
          </cell>
          <cell r="G1777">
            <v>3322</v>
          </cell>
          <cell r="H1777">
            <v>14592484</v>
          </cell>
        </row>
        <row r="1778">
          <cell r="A1778">
            <v>261050</v>
          </cell>
          <cell r="B1778" t="str">
            <v>PE</v>
          </cell>
          <cell r="C1778" t="str">
            <v>PASSIRA</v>
          </cell>
          <cell r="D1778" t="str">
            <v>261050</v>
          </cell>
          <cell r="E1778">
            <v>65</v>
          </cell>
          <cell r="F1778">
            <v>59665026</v>
          </cell>
          <cell r="H1778">
            <v>29624466</v>
          </cell>
        </row>
        <row r="1779">
          <cell r="A1779">
            <v>261060</v>
          </cell>
          <cell r="B1779" t="str">
            <v>PE</v>
          </cell>
          <cell r="C1779" t="str">
            <v>PAUDALHO</v>
          </cell>
          <cell r="D1779" t="str">
            <v>261060</v>
          </cell>
          <cell r="E1779">
            <v>71768</v>
          </cell>
          <cell r="F1779">
            <v>133056473</v>
          </cell>
          <cell r="G1779">
            <v>37276</v>
          </cell>
          <cell r="H1779">
            <v>66352105</v>
          </cell>
        </row>
        <row r="1780">
          <cell r="A1780">
            <v>261070</v>
          </cell>
          <cell r="B1780" t="str">
            <v>PE</v>
          </cell>
          <cell r="C1780" t="str">
            <v>PAULISTA</v>
          </cell>
          <cell r="D1780" t="str">
            <v>261070</v>
          </cell>
          <cell r="F1780">
            <v>429100756</v>
          </cell>
          <cell r="H1780">
            <v>214550378</v>
          </cell>
        </row>
        <row r="1781">
          <cell r="A1781">
            <v>261080</v>
          </cell>
          <cell r="B1781" t="str">
            <v>PE</v>
          </cell>
          <cell r="C1781" t="str">
            <v>PEDRA</v>
          </cell>
          <cell r="D1781" t="str">
            <v>261080</v>
          </cell>
          <cell r="E1781">
            <v>398</v>
          </cell>
          <cell r="F1781">
            <v>7158480</v>
          </cell>
          <cell r="G1781">
            <v>333</v>
          </cell>
          <cell r="H1781">
            <v>2329001</v>
          </cell>
        </row>
        <row r="1782">
          <cell r="A1782">
            <v>261090</v>
          </cell>
          <cell r="B1782" t="str">
            <v>PE</v>
          </cell>
          <cell r="C1782" t="str">
            <v>PESQUEIRA</v>
          </cell>
          <cell r="D1782" t="str">
            <v>261090</v>
          </cell>
          <cell r="E1782">
            <v>52117</v>
          </cell>
          <cell r="F1782">
            <v>2805267</v>
          </cell>
          <cell r="G1782">
            <v>40274</v>
          </cell>
          <cell r="H1782">
            <v>1290076</v>
          </cell>
        </row>
        <row r="1783">
          <cell r="A1783">
            <v>261100</v>
          </cell>
          <cell r="B1783" t="str">
            <v>PE</v>
          </cell>
          <cell r="C1783" t="str">
            <v>PETROLÂNDIA</v>
          </cell>
          <cell r="D1783" t="str">
            <v>261100</v>
          </cell>
          <cell r="E1783">
            <v>171098</v>
          </cell>
          <cell r="F1783">
            <v>35222288</v>
          </cell>
          <cell r="G1783">
            <v>76627</v>
          </cell>
          <cell r="H1783">
            <v>19112227</v>
          </cell>
        </row>
        <row r="1784">
          <cell r="A1784">
            <v>261110</v>
          </cell>
          <cell r="B1784" t="str">
            <v>PE</v>
          </cell>
          <cell r="C1784" t="str">
            <v>PETROLINA</v>
          </cell>
          <cell r="D1784" t="str">
            <v>261110</v>
          </cell>
          <cell r="E1784">
            <v>6674</v>
          </cell>
          <cell r="F1784">
            <v>12681388</v>
          </cell>
          <cell r="H1784">
            <v>6373674</v>
          </cell>
        </row>
        <row r="1785">
          <cell r="A1785">
            <v>261120</v>
          </cell>
          <cell r="B1785" t="str">
            <v>PE</v>
          </cell>
          <cell r="C1785" t="str">
            <v>POÇÃO</v>
          </cell>
          <cell r="D1785" t="str">
            <v>261120</v>
          </cell>
          <cell r="E1785">
            <v>49250</v>
          </cell>
          <cell r="F1785">
            <v>31591359</v>
          </cell>
          <cell r="G1785">
            <v>32597</v>
          </cell>
          <cell r="H1785">
            <v>15567925</v>
          </cell>
        </row>
        <row r="1786">
          <cell r="A1786">
            <v>261140</v>
          </cell>
          <cell r="B1786" t="str">
            <v>PE</v>
          </cell>
          <cell r="C1786" t="str">
            <v>PRIMAVERA</v>
          </cell>
          <cell r="D1786" t="str">
            <v>261140</v>
          </cell>
          <cell r="F1786">
            <v>2289980</v>
          </cell>
          <cell r="H1786">
            <v>1144990</v>
          </cell>
        </row>
        <row r="1787">
          <cell r="A1787">
            <v>261150</v>
          </cell>
          <cell r="B1787" t="str">
            <v>PE</v>
          </cell>
          <cell r="C1787" t="str">
            <v>QUIPAPÁ</v>
          </cell>
          <cell r="D1787" t="str">
            <v>261150</v>
          </cell>
          <cell r="E1787">
            <v>24184</v>
          </cell>
          <cell r="F1787">
            <v>10583398</v>
          </cell>
          <cell r="G1787">
            <v>16729</v>
          </cell>
          <cell r="H1787">
            <v>4970016</v>
          </cell>
        </row>
        <row r="1788">
          <cell r="A1788">
            <v>261153</v>
          </cell>
          <cell r="B1788" t="str">
            <v>PE</v>
          </cell>
          <cell r="C1788" t="str">
            <v>QUIXABA</v>
          </cell>
          <cell r="D1788" t="str">
            <v>261153</v>
          </cell>
          <cell r="E1788">
            <v>91008</v>
          </cell>
          <cell r="F1788">
            <v>21217472</v>
          </cell>
          <cell r="G1788">
            <v>49317</v>
          </cell>
          <cell r="H1788">
            <v>9579055</v>
          </cell>
        </row>
        <row r="1789">
          <cell r="A1789">
            <v>261160</v>
          </cell>
          <cell r="B1789" t="str">
            <v>PE</v>
          </cell>
          <cell r="C1789" t="str">
            <v>RECIFE</v>
          </cell>
          <cell r="D1789" t="str">
            <v>261160</v>
          </cell>
          <cell r="F1789">
            <v>166292</v>
          </cell>
          <cell r="H1789">
            <v>83146</v>
          </cell>
        </row>
        <row r="1790">
          <cell r="A1790">
            <v>261170</v>
          </cell>
          <cell r="B1790" t="str">
            <v>PE</v>
          </cell>
          <cell r="C1790" t="str">
            <v>RIACHO DAS ALMAS</v>
          </cell>
          <cell r="D1790" t="str">
            <v>261170</v>
          </cell>
          <cell r="F1790">
            <v>5460</v>
          </cell>
          <cell r="G1790">
            <v>6</v>
          </cell>
          <cell r="H1790">
            <v>3466</v>
          </cell>
        </row>
        <row r="1791">
          <cell r="A1791">
            <v>261180</v>
          </cell>
          <cell r="B1791" t="str">
            <v>PE</v>
          </cell>
          <cell r="C1791" t="str">
            <v>RIBEIRÃO</v>
          </cell>
          <cell r="D1791" t="str">
            <v>261180</v>
          </cell>
          <cell r="F1791">
            <v>39592</v>
          </cell>
          <cell r="H1791">
            <v>19796</v>
          </cell>
        </row>
        <row r="1792">
          <cell r="A1792">
            <v>261190</v>
          </cell>
          <cell r="B1792" t="str">
            <v>PE</v>
          </cell>
          <cell r="C1792" t="str">
            <v>RIO FORMOSO</v>
          </cell>
          <cell r="D1792" t="str">
            <v>261190</v>
          </cell>
          <cell r="E1792">
            <v>28620</v>
          </cell>
          <cell r="F1792">
            <v>72659383</v>
          </cell>
          <cell r="G1792">
            <v>14202</v>
          </cell>
          <cell r="H1792">
            <v>39278052</v>
          </cell>
        </row>
        <row r="1793">
          <cell r="A1793">
            <v>261200</v>
          </cell>
          <cell r="B1793" t="str">
            <v>PE</v>
          </cell>
          <cell r="C1793" t="str">
            <v>SAIRÉ</v>
          </cell>
          <cell r="D1793" t="str">
            <v>261200</v>
          </cell>
          <cell r="F1793">
            <v>27425804</v>
          </cell>
          <cell r="H1793">
            <v>13712902</v>
          </cell>
        </row>
        <row r="1794">
          <cell r="A1794">
            <v>261210</v>
          </cell>
          <cell r="B1794" t="str">
            <v>PE</v>
          </cell>
          <cell r="C1794" t="str">
            <v>SALGADINHO</v>
          </cell>
          <cell r="D1794" t="str">
            <v>261210</v>
          </cell>
          <cell r="E1794">
            <v>11796</v>
          </cell>
          <cell r="F1794">
            <v>7975068</v>
          </cell>
          <cell r="G1794">
            <v>4438</v>
          </cell>
          <cell r="H1794">
            <v>2978274</v>
          </cell>
        </row>
        <row r="1795">
          <cell r="A1795">
            <v>261220</v>
          </cell>
          <cell r="B1795" t="str">
            <v>PE</v>
          </cell>
          <cell r="C1795" t="str">
            <v>SALGUEIRO</v>
          </cell>
          <cell r="D1795" t="str">
            <v>261220</v>
          </cell>
          <cell r="E1795">
            <v>428667</v>
          </cell>
          <cell r="F1795">
            <v>150973521</v>
          </cell>
          <cell r="G1795">
            <v>211262</v>
          </cell>
          <cell r="H1795">
            <v>67424922</v>
          </cell>
        </row>
        <row r="1796">
          <cell r="A1796">
            <v>261230</v>
          </cell>
          <cell r="B1796" t="str">
            <v>PE</v>
          </cell>
          <cell r="C1796" t="str">
            <v>SALOÁ</v>
          </cell>
          <cell r="D1796" t="str">
            <v>261230</v>
          </cell>
          <cell r="E1796">
            <v>840</v>
          </cell>
          <cell r="F1796">
            <v>65601073</v>
          </cell>
          <cell r="H1796">
            <v>35551852</v>
          </cell>
        </row>
        <row r="1797">
          <cell r="A1797">
            <v>261240</v>
          </cell>
          <cell r="B1797" t="str">
            <v>PE</v>
          </cell>
          <cell r="C1797" t="str">
            <v>SANHARÓ</v>
          </cell>
          <cell r="D1797" t="str">
            <v>261240</v>
          </cell>
          <cell r="F1797">
            <v>7275212</v>
          </cell>
          <cell r="H1797">
            <v>3637606</v>
          </cell>
        </row>
        <row r="1798">
          <cell r="A1798">
            <v>261245</v>
          </cell>
          <cell r="B1798" t="str">
            <v>PE</v>
          </cell>
          <cell r="C1798" t="str">
            <v>SANTA CRUZ</v>
          </cell>
          <cell r="D1798" t="str">
            <v>261245</v>
          </cell>
          <cell r="F1798">
            <v>3451204</v>
          </cell>
          <cell r="G1798">
            <v>61</v>
          </cell>
          <cell r="H1798">
            <v>1725171</v>
          </cell>
        </row>
        <row r="1799">
          <cell r="A1799">
            <v>261247</v>
          </cell>
          <cell r="B1799" t="str">
            <v>PE</v>
          </cell>
          <cell r="C1799" t="str">
            <v>SANTA CRUZ DA BAIXA VERDE</v>
          </cell>
          <cell r="D1799" t="str">
            <v>261247</v>
          </cell>
          <cell r="E1799">
            <v>57073</v>
          </cell>
          <cell r="F1799">
            <v>19008116</v>
          </cell>
          <cell r="G1799">
            <v>19357</v>
          </cell>
          <cell r="H1799">
            <v>10174549</v>
          </cell>
        </row>
        <row r="1800">
          <cell r="A1800">
            <v>261250</v>
          </cell>
          <cell r="B1800" t="str">
            <v>PE</v>
          </cell>
          <cell r="C1800" t="str">
            <v>SANTA CRUZ DO CAPIBARIBE</v>
          </cell>
          <cell r="D1800" t="str">
            <v>261250</v>
          </cell>
          <cell r="F1800">
            <v>4215932</v>
          </cell>
          <cell r="H1800">
            <v>2107966</v>
          </cell>
        </row>
        <row r="1801">
          <cell r="A1801">
            <v>261255</v>
          </cell>
          <cell r="B1801" t="str">
            <v>PE</v>
          </cell>
          <cell r="C1801" t="str">
            <v>SANTA FILOMENA</v>
          </cell>
          <cell r="D1801" t="str">
            <v>261255</v>
          </cell>
          <cell r="F1801">
            <v>108476</v>
          </cell>
          <cell r="H1801">
            <v>45666</v>
          </cell>
        </row>
        <row r="1802">
          <cell r="A1802">
            <v>261260</v>
          </cell>
          <cell r="B1802" t="str">
            <v>PE</v>
          </cell>
          <cell r="C1802" t="str">
            <v>SANTA MARIA DA BOA VISTA</v>
          </cell>
          <cell r="D1802" t="str">
            <v>261260</v>
          </cell>
          <cell r="E1802">
            <v>3603</v>
          </cell>
          <cell r="F1802">
            <v>47810037</v>
          </cell>
          <cell r="G1802">
            <v>3120</v>
          </cell>
          <cell r="H1802">
            <v>27437800</v>
          </cell>
        </row>
        <row r="1803">
          <cell r="A1803">
            <v>261270</v>
          </cell>
          <cell r="B1803" t="str">
            <v>PE</v>
          </cell>
          <cell r="C1803" t="str">
            <v>SANTA MARIA DO CAMBUCÁ</v>
          </cell>
          <cell r="D1803" t="str">
            <v>261270</v>
          </cell>
          <cell r="E1803">
            <v>11816</v>
          </cell>
          <cell r="F1803">
            <v>7752559</v>
          </cell>
          <cell r="G1803">
            <v>4945</v>
          </cell>
          <cell r="H1803">
            <v>3771025</v>
          </cell>
        </row>
        <row r="1804">
          <cell r="A1804">
            <v>261280</v>
          </cell>
          <cell r="B1804" t="str">
            <v>PE</v>
          </cell>
          <cell r="C1804" t="str">
            <v>SANTA TEREZINHA</v>
          </cell>
          <cell r="D1804" t="str">
            <v>261280</v>
          </cell>
          <cell r="E1804">
            <v>931</v>
          </cell>
          <cell r="F1804">
            <v>2914187</v>
          </cell>
          <cell r="G1804">
            <v>767</v>
          </cell>
          <cell r="H1804">
            <v>1456211</v>
          </cell>
        </row>
        <row r="1805">
          <cell r="A1805">
            <v>261290</v>
          </cell>
          <cell r="B1805" t="str">
            <v>PE</v>
          </cell>
          <cell r="C1805" t="str">
            <v>SÃO BENEDITO DO SUL</v>
          </cell>
          <cell r="D1805" t="str">
            <v>261290</v>
          </cell>
          <cell r="F1805">
            <v>1597496684</v>
          </cell>
          <cell r="G1805">
            <v>60</v>
          </cell>
          <cell r="H1805">
            <v>798749182</v>
          </cell>
        </row>
        <row r="1806">
          <cell r="A1806">
            <v>261300</v>
          </cell>
          <cell r="B1806" t="str">
            <v>PE</v>
          </cell>
          <cell r="C1806" t="str">
            <v>SÃO BENTO DO UNA</v>
          </cell>
          <cell r="D1806" t="str">
            <v>261300</v>
          </cell>
          <cell r="F1806">
            <v>45146731</v>
          </cell>
          <cell r="H1806">
            <v>31889270</v>
          </cell>
        </row>
        <row r="1807">
          <cell r="A1807">
            <v>261310</v>
          </cell>
          <cell r="B1807" t="str">
            <v>PE</v>
          </cell>
          <cell r="C1807" t="str">
            <v>SÃO CAITANO</v>
          </cell>
          <cell r="D1807" t="str">
            <v>261310</v>
          </cell>
          <cell r="E1807">
            <v>70172</v>
          </cell>
          <cell r="F1807">
            <v>45080705</v>
          </cell>
          <cell r="G1807">
            <v>38680</v>
          </cell>
          <cell r="H1807">
            <v>23749390</v>
          </cell>
        </row>
        <row r="1808">
          <cell r="A1808">
            <v>261320</v>
          </cell>
          <cell r="B1808" t="str">
            <v>PE</v>
          </cell>
          <cell r="C1808" t="str">
            <v>SÃO JOÃO</v>
          </cell>
          <cell r="D1808" t="str">
            <v>261320</v>
          </cell>
          <cell r="E1808">
            <v>92038</v>
          </cell>
          <cell r="F1808">
            <v>4826949</v>
          </cell>
          <cell r="G1808">
            <v>34072</v>
          </cell>
          <cell r="H1808">
            <v>2093113</v>
          </cell>
        </row>
        <row r="1809">
          <cell r="A1809">
            <v>261330</v>
          </cell>
          <cell r="B1809" t="str">
            <v>PE</v>
          </cell>
          <cell r="C1809" t="str">
            <v>SÃO JOAQUIM DO MONTE</v>
          </cell>
          <cell r="D1809" t="str">
            <v>261330</v>
          </cell>
          <cell r="E1809">
            <v>22372</v>
          </cell>
          <cell r="F1809">
            <v>102800135</v>
          </cell>
          <cell r="G1809">
            <v>15915</v>
          </cell>
          <cell r="H1809">
            <v>51758699</v>
          </cell>
        </row>
        <row r="1810">
          <cell r="A1810">
            <v>261340</v>
          </cell>
          <cell r="B1810" t="str">
            <v>PE</v>
          </cell>
          <cell r="C1810" t="str">
            <v>SÃO JOSÉ DA COROA GRANDE</v>
          </cell>
          <cell r="D1810" t="str">
            <v>261340</v>
          </cell>
          <cell r="F1810">
            <v>1678768</v>
          </cell>
          <cell r="H1810">
            <v>839384</v>
          </cell>
        </row>
        <row r="1811">
          <cell r="A1811">
            <v>261350</v>
          </cell>
          <cell r="B1811" t="str">
            <v>PE</v>
          </cell>
          <cell r="C1811" t="str">
            <v>SÃO JOSÉ DO BELMONTE</v>
          </cell>
          <cell r="D1811" t="str">
            <v>261350</v>
          </cell>
          <cell r="E1811">
            <v>25705</v>
          </cell>
          <cell r="F1811">
            <v>6043197</v>
          </cell>
          <cell r="G1811">
            <v>4894</v>
          </cell>
          <cell r="H1811">
            <v>2917219</v>
          </cell>
        </row>
        <row r="1812">
          <cell r="A1812">
            <v>261360</v>
          </cell>
          <cell r="B1812" t="str">
            <v>PE</v>
          </cell>
          <cell r="C1812" t="str">
            <v>SÃO JOSÉ DO EGITO</v>
          </cell>
          <cell r="D1812" t="str">
            <v>261360</v>
          </cell>
          <cell r="E1812">
            <v>138885</v>
          </cell>
          <cell r="F1812">
            <v>26524426</v>
          </cell>
          <cell r="G1812">
            <v>18599</v>
          </cell>
          <cell r="H1812">
            <v>12078767</v>
          </cell>
        </row>
        <row r="1813">
          <cell r="A1813">
            <v>261370</v>
          </cell>
          <cell r="B1813" t="str">
            <v>PE</v>
          </cell>
          <cell r="C1813" t="str">
            <v>SÃO LOURENÇO DA MATA</v>
          </cell>
          <cell r="D1813" t="str">
            <v>261370</v>
          </cell>
          <cell r="E1813">
            <v>2476</v>
          </cell>
          <cell r="F1813">
            <v>1081601670</v>
          </cell>
          <cell r="G1813">
            <v>5529</v>
          </cell>
          <cell r="H1813">
            <v>594878471</v>
          </cell>
        </row>
        <row r="1814">
          <cell r="A1814">
            <v>261380</v>
          </cell>
          <cell r="B1814" t="str">
            <v>PE</v>
          </cell>
          <cell r="C1814" t="str">
            <v>SÃO VICENTE FERRER</v>
          </cell>
          <cell r="D1814" t="str">
            <v>261380</v>
          </cell>
          <cell r="F1814">
            <v>19980744</v>
          </cell>
          <cell r="H1814">
            <v>10099599</v>
          </cell>
        </row>
        <row r="1815">
          <cell r="A1815">
            <v>261390</v>
          </cell>
          <cell r="B1815" t="str">
            <v>PE</v>
          </cell>
          <cell r="C1815" t="str">
            <v>SERRA TALHADA</v>
          </cell>
          <cell r="D1815" t="str">
            <v>261390</v>
          </cell>
          <cell r="E1815">
            <v>136056</v>
          </cell>
          <cell r="F1815">
            <v>59498209</v>
          </cell>
          <cell r="G1815">
            <v>93600</v>
          </cell>
          <cell r="H1815">
            <v>33039410</v>
          </cell>
        </row>
        <row r="1816">
          <cell r="A1816">
            <v>261400</v>
          </cell>
          <cell r="B1816" t="str">
            <v>PE</v>
          </cell>
          <cell r="C1816" t="str">
            <v>SERRITA</v>
          </cell>
          <cell r="D1816" t="str">
            <v>261400</v>
          </cell>
          <cell r="E1816">
            <v>3136</v>
          </cell>
          <cell r="F1816">
            <v>2013894</v>
          </cell>
          <cell r="G1816">
            <v>18835</v>
          </cell>
          <cell r="H1816">
            <v>957082</v>
          </cell>
        </row>
        <row r="1817">
          <cell r="A1817">
            <v>261410</v>
          </cell>
          <cell r="B1817" t="str">
            <v>PE</v>
          </cell>
          <cell r="C1817" t="str">
            <v>SERTÂNIA</v>
          </cell>
          <cell r="D1817" t="str">
            <v>261410</v>
          </cell>
          <cell r="E1817">
            <v>161163</v>
          </cell>
          <cell r="F1817">
            <v>15476413</v>
          </cell>
          <cell r="G1817">
            <v>151218</v>
          </cell>
          <cell r="H1817">
            <v>9398594</v>
          </cell>
        </row>
        <row r="1818">
          <cell r="A1818">
            <v>261420</v>
          </cell>
          <cell r="B1818" t="str">
            <v>PE</v>
          </cell>
          <cell r="C1818" t="str">
            <v>SIRINHAÉM</v>
          </cell>
          <cell r="D1818" t="str">
            <v>261420</v>
          </cell>
          <cell r="F1818">
            <v>23339624</v>
          </cell>
          <cell r="H1818">
            <v>11669812</v>
          </cell>
        </row>
        <row r="1819">
          <cell r="A1819">
            <v>261440</v>
          </cell>
          <cell r="B1819" t="str">
            <v>PE</v>
          </cell>
          <cell r="C1819" t="str">
            <v>SOLIDÃO</v>
          </cell>
          <cell r="D1819" t="str">
            <v>261440</v>
          </cell>
          <cell r="E1819">
            <v>90</v>
          </cell>
          <cell r="F1819">
            <v>3987576</v>
          </cell>
          <cell r="G1819">
            <v>717</v>
          </cell>
          <cell r="H1819">
            <v>2272486</v>
          </cell>
        </row>
        <row r="1820">
          <cell r="A1820">
            <v>261450</v>
          </cell>
          <cell r="B1820" t="str">
            <v>PE</v>
          </cell>
          <cell r="C1820" t="str">
            <v>SURUBIM</v>
          </cell>
          <cell r="D1820" t="str">
            <v>261450</v>
          </cell>
          <cell r="F1820">
            <v>64446928</v>
          </cell>
          <cell r="H1820">
            <v>32223464</v>
          </cell>
        </row>
        <row r="1821">
          <cell r="A1821">
            <v>261460</v>
          </cell>
          <cell r="B1821" t="str">
            <v>PE</v>
          </cell>
          <cell r="C1821" t="str">
            <v>TABIRA</v>
          </cell>
          <cell r="D1821" t="str">
            <v>261460</v>
          </cell>
          <cell r="E1821">
            <v>4066</v>
          </cell>
          <cell r="F1821">
            <v>16106454</v>
          </cell>
          <cell r="G1821">
            <v>3962</v>
          </cell>
          <cell r="H1821">
            <v>8001058</v>
          </cell>
        </row>
        <row r="1822">
          <cell r="A1822">
            <v>261470</v>
          </cell>
          <cell r="B1822" t="str">
            <v>PE</v>
          </cell>
          <cell r="C1822" t="str">
            <v>TACAIMBÓ</v>
          </cell>
          <cell r="D1822" t="str">
            <v>261470</v>
          </cell>
          <cell r="E1822">
            <v>18084</v>
          </cell>
          <cell r="F1822">
            <v>4629295</v>
          </cell>
          <cell r="G1822">
            <v>13929</v>
          </cell>
          <cell r="H1822">
            <v>2916961</v>
          </cell>
        </row>
        <row r="1823">
          <cell r="A1823">
            <v>261480</v>
          </cell>
          <cell r="B1823" t="str">
            <v>PE</v>
          </cell>
          <cell r="C1823" t="str">
            <v>TACARATU</v>
          </cell>
          <cell r="D1823" t="str">
            <v>261480</v>
          </cell>
          <cell r="E1823">
            <v>45858</v>
          </cell>
          <cell r="F1823">
            <v>30132216</v>
          </cell>
          <cell r="G1823">
            <v>10706</v>
          </cell>
          <cell r="H1823">
            <v>14025991</v>
          </cell>
        </row>
        <row r="1824">
          <cell r="A1824">
            <v>261485</v>
          </cell>
          <cell r="B1824" t="str">
            <v>PE</v>
          </cell>
          <cell r="C1824" t="str">
            <v>TAMANDARÉ</v>
          </cell>
          <cell r="D1824" t="str">
            <v>261485</v>
          </cell>
          <cell r="F1824">
            <v>55919060</v>
          </cell>
          <cell r="H1824">
            <v>28191940</v>
          </cell>
        </row>
        <row r="1825">
          <cell r="A1825">
            <v>261500</v>
          </cell>
          <cell r="B1825" t="str">
            <v>PE</v>
          </cell>
          <cell r="C1825" t="str">
            <v>TAQUARITINGA DO NORTE</v>
          </cell>
          <cell r="D1825" t="str">
            <v>261500</v>
          </cell>
          <cell r="E1825">
            <v>6966</v>
          </cell>
          <cell r="F1825">
            <v>46867822</v>
          </cell>
          <cell r="G1825">
            <v>13510</v>
          </cell>
          <cell r="H1825">
            <v>24247822</v>
          </cell>
        </row>
        <row r="1826">
          <cell r="A1826">
            <v>261510</v>
          </cell>
          <cell r="B1826" t="str">
            <v>PE</v>
          </cell>
          <cell r="C1826" t="str">
            <v>TEREZINHA</v>
          </cell>
          <cell r="D1826" t="str">
            <v>261510</v>
          </cell>
          <cell r="E1826">
            <v>16063</v>
          </cell>
          <cell r="F1826">
            <v>8680242</v>
          </cell>
          <cell r="G1826">
            <v>7536</v>
          </cell>
          <cell r="H1826">
            <v>4179720</v>
          </cell>
        </row>
        <row r="1827">
          <cell r="A1827">
            <v>261520</v>
          </cell>
          <cell r="B1827" t="str">
            <v>PE</v>
          </cell>
          <cell r="C1827" t="str">
            <v>TERRA NOVA</v>
          </cell>
          <cell r="D1827" t="str">
            <v>261520</v>
          </cell>
          <cell r="E1827">
            <v>88948</v>
          </cell>
          <cell r="F1827">
            <v>28343284</v>
          </cell>
          <cell r="G1827">
            <v>75890</v>
          </cell>
          <cell r="H1827">
            <v>13127922</v>
          </cell>
        </row>
        <row r="1828">
          <cell r="A1828">
            <v>261530</v>
          </cell>
          <cell r="B1828" t="str">
            <v>PE</v>
          </cell>
          <cell r="C1828" t="str">
            <v>TIMBAÚBA</v>
          </cell>
          <cell r="D1828" t="str">
            <v>261530</v>
          </cell>
          <cell r="E1828">
            <v>36552</v>
          </cell>
          <cell r="F1828">
            <v>110758282</v>
          </cell>
          <cell r="G1828">
            <v>33512</v>
          </cell>
          <cell r="H1828">
            <v>53728809</v>
          </cell>
        </row>
        <row r="1829">
          <cell r="A1829">
            <v>261540</v>
          </cell>
          <cell r="B1829" t="str">
            <v>PE</v>
          </cell>
          <cell r="C1829" t="str">
            <v>TORITAMA</v>
          </cell>
          <cell r="D1829" t="str">
            <v>261540</v>
          </cell>
          <cell r="F1829">
            <v>24109708</v>
          </cell>
          <cell r="H1829">
            <v>12054854</v>
          </cell>
        </row>
        <row r="1830">
          <cell r="A1830">
            <v>261550</v>
          </cell>
          <cell r="B1830" t="str">
            <v>PE</v>
          </cell>
          <cell r="C1830" t="str">
            <v>TRACUNHAÉM</v>
          </cell>
          <cell r="D1830" t="str">
            <v>261550</v>
          </cell>
          <cell r="F1830">
            <v>5176612</v>
          </cell>
          <cell r="H1830">
            <v>2588306</v>
          </cell>
        </row>
        <row r="1831">
          <cell r="A1831">
            <v>261560</v>
          </cell>
          <cell r="B1831" t="str">
            <v>PE</v>
          </cell>
          <cell r="C1831" t="str">
            <v>TRINDADE</v>
          </cell>
          <cell r="D1831" t="str">
            <v>261560</v>
          </cell>
          <cell r="E1831">
            <v>1035</v>
          </cell>
          <cell r="F1831">
            <v>401332</v>
          </cell>
          <cell r="G1831">
            <v>3284</v>
          </cell>
          <cell r="H1831">
            <v>215152</v>
          </cell>
        </row>
        <row r="1832">
          <cell r="A1832">
            <v>261570</v>
          </cell>
          <cell r="B1832" t="str">
            <v>PE</v>
          </cell>
          <cell r="C1832" t="str">
            <v>TRIUNFO</v>
          </cell>
          <cell r="D1832" t="str">
            <v>261570</v>
          </cell>
          <cell r="E1832">
            <v>39494</v>
          </cell>
          <cell r="F1832">
            <v>15912467</v>
          </cell>
          <cell r="G1832">
            <v>46645</v>
          </cell>
          <cell r="H1832">
            <v>7302766</v>
          </cell>
        </row>
        <row r="1833">
          <cell r="A1833">
            <v>261580</v>
          </cell>
          <cell r="B1833" t="str">
            <v>PE</v>
          </cell>
          <cell r="C1833" t="str">
            <v>TUPANATINGA</v>
          </cell>
          <cell r="D1833" t="str">
            <v>261580</v>
          </cell>
          <cell r="E1833">
            <v>51896</v>
          </cell>
          <cell r="F1833">
            <v>19042580</v>
          </cell>
          <cell r="G1833">
            <v>26848</v>
          </cell>
          <cell r="H1833">
            <v>9957405</v>
          </cell>
        </row>
        <row r="1834">
          <cell r="A1834">
            <v>261590</v>
          </cell>
          <cell r="B1834" t="str">
            <v>PE</v>
          </cell>
          <cell r="C1834" t="str">
            <v>TUPARETAMA</v>
          </cell>
          <cell r="D1834" t="str">
            <v>261590</v>
          </cell>
          <cell r="E1834">
            <v>641</v>
          </cell>
          <cell r="F1834">
            <v>4377972</v>
          </cell>
          <cell r="G1834">
            <v>923</v>
          </cell>
          <cell r="H1834">
            <v>2391892</v>
          </cell>
        </row>
        <row r="1835">
          <cell r="A1835">
            <v>261600</v>
          </cell>
          <cell r="B1835" t="str">
            <v>PE</v>
          </cell>
          <cell r="C1835" t="str">
            <v>VENTUROSA</v>
          </cell>
          <cell r="D1835" t="str">
            <v>261600</v>
          </cell>
          <cell r="E1835">
            <v>11451</v>
          </cell>
          <cell r="F1835">
            <v>3641209</v>
          </cell>
          <cell r="G1835">
            <v>5112</v>
          </cell>
          <cell r="H1835">
            <v>1822251</v>
          </cell>
        </row>
        <row r="1836">
          <cell r="A1836">
            <v>261610</v>
          </cell>
          <cell r="B1836" t="str">
            <v>PE</v>
          </cell>
          <cell r="C1836" t="str">
            <v>VERDEJANTE</v>
          </cell>
          <cell r="D1836" t="str">
            <v>261610</v>
          </cell>
          <cell r="E1836">
            <v>11704</v>
          </cell>
          <cell r="F1836">
            <v>17233068</v>
          </cell>
          <cell r="G1836">
            <v>4573</v>
          </cell>
          <cell r="H1836">
            <v>8880857</v>
          </cell>
        </row>
        <row r="1837">
          <cell r="A1837">
            <v>261618</v>
          </cell>
          <cell r="B1837" t="str">
            <v>PE</v>
          </cell>
          <cell r="C1837" t="str">
            <v>VERTENTE DO LÉRIO</v>
          </cell>
          <cell r="D1837" t="str">
            <v>261618</v>
          </cell>
          <cell r="E1837">
            <v>35352</v>
          </cell>
          <cell r="F1837">
            <v>12109120</v>
          </cell>
          <cell r="G1837">
            <v>25883</v>
          </cell>
          <cell r="H1837">
            <v>6043020</v>
          </cell>
        </row>
        <row r="1838">
          <cell r="A1838">
            <v>261620</v>
          </cell>
          <cell r="B1838" t="str">
            <v>PE</v>
          </cell>
          <cell r="C1838" t="str">
            <v>VERTENTES</v>
          </cell>
          <cell r="D1838" t="str">
            <v>261620</v>
          </cell>
          <cell r="E1838">
            <v>16744</v>
          </cell>
          <cell r="F1838">
            <v>21862893</v>
          </cell>
          <cell r="G1838">
            <v>3489</v>
          </cell>
          <cell r="H1838">
            <v>10856954</v>
          </cell>
        </row>
        <row r="1839">
          <cell r="A1839">
            <v>261630</v>
          </cell>
          <cell r="B1839" t="str">
            <v>PE</v>
          </cell>
          <cell r="C1839" t="str">
            <v>VICÊNCIA</v>
          </cell>
          <cell r="D1839" t="str">
            <v>261630</v>
          </cell>
          <cell r="E1839">
            <v>42139</v>
          </cell>
          <cell r="F1839">
            <v>34908104</v>
          </cell>
          <cell r="G1839">
            <v>22646</v>
          </cell>
          <cell r="H1839">
            <v>16963357</v>
          </cell>
        </row>
        <row r="1840">
          <cell r="A1840">
            <v>261640</v>
          </cell>
          <cell r="B1840" t="str">
            <v>PE</v>
          </cell>
          <cell r="C1840" t="str">
            <v>VITÓRIA DE SANTO ANTÃO</v>
          </cell>
          <cell r="D1840" t="str">
            <v>261640</v>
          </cell>
          <cell r="F1840">
            <v>328477627</v>
          </cell>
          <cell r="H1840">
            <v>130534717</v>
          </cell>
        </row>
        <row r="1841">
          <cell r="A1841">
            <v>261650</v>
          </cell>
          <cell r="B1841" t="str">
            <v>PE</v>
          </cell>
          <cell r="C1841" t="str">
            <v>XEXÉU</v>
          </cell>
          <cell r="D1841" t="str">
            <v>261650</v>
          </cell>
          <cell r="E1841">
            <v>10805</v>
          </cell>
          <cell r="F1841">
            <v>41929482</v>
          </cell>
          <cell r="G1841">
            <v>2687</v>
          </cell>
          <cell r="H1841">
            <v>20938383</v>
          </cell>
        </row>
        <row r="1842">
          <cell r="A1842">
            <v>220005</v>
          </cell>
          <cell r="B1842" t="str">
            <v>PI</v>
          </cell>
          <cell r="C1842" t="str">
            <v>ACAUÃ</v>
          </cell>
          <cell r="D1842" t="str">
            <v>220005</v>
          </cell>
          <cell r="E1842">
            <v>37888</v>
          </cell>
          <cell r="F1842">
            <v>11889087</v>
          </cell>
          <cell r="G1842">
            <v>14938</v>
          </cell>
          <cell r="H1842">
            <v>5766872</v>
          </cell>
        </row>
        <row r="1843">
          <cell r="A1843">
            <v>220010</v>
          </cell>
          <cell r="B1843" t="str">
            <v>PI</v>
          </cell>
          <cell r="C1843" t="str">
            <v>AGRICOLÂNDIA</v>
          </cell>
          <cell r="D1843" t="str">
            <v>220010</v>
          </cell>
          <cell r="F1843">
            <v>33600</v>
          </cell>
          <cell r="H1843">
            <v>16800</v>
          </cell>
        </row>
        <row r="1844">
          <cell r="A1844">
            <v>220020</v>
          </cell>
          <cell r="B1844" t="str">
            <v>PI</v>
          </cell>
          <cell r="C1844" t="str">
            <v>ÁGUA BRANCA</v>
          </cell>
          <cell r="D1844" t="str">
            <v>220020</v>
          </cell>
          <cell r="E1844">
            <v>31392</v>
          </cell>
          <cell r="F1844">
            <v>1517621</v>
          </cell>
          <cell r="G1844">
            <v>15449</v>
          </cell>
          <cell r="H1844">
            <v>697143</v>
          </cell>
        </row>
        <row r="1845">
          <cell r="A1845">
            <v>220027</v>
          </cell>
          <cell r="B1845" t="str">
            <v>PI</v>
          </cell>
          <cell r="C1845" t="str">
            <v>ALEGRETE DO PIAUÍ</v>
          </cell>
          <cell r="D1845" t="str">
            <v>220027</v>
          </cell>
          <cell r="F1845">
            <v>12439728</v>
          </cell>
          <cell r="H1845">
            <v>6219864</v>
          </cell>
        </row>
        <row r="1846">
          <cell r="A1846">
            <v>220045</v>
          </cell>
          <cell r="B1846" t="str">
            <v>PI</v>
          </cell>
          <cell r="C1846" t="str">
            <v>ALVORADA DO GURGUÉIA</v>
          </cell>
          <cell r="D1846" t="str">
            <v>220045</v>
          </cell>
          <cell r="F1846">
            <v>2716084</v>
          </cell>
          <cell r="H1846">
            <v>1358042</v>
          </cell>
        </row>
        <row r="1847">
          <cell r="A1847">
            <v>220050</v>
          </cell>
          <cell r="B1847" t="str">
            <v>PI</v>
          </cell>
          <cell r="C1847" t="str">
            <v>AMARANTE</v>
          </cell>
          <cell r="D1847" t="str">
            <v>220050</v>
          </cell>
          <cell r="F1847">
            <v>5673164</v>
          </cell>
          <cell r="H1847">
            <v>2836582</v>
          </cell>
        </row>
        <row r="1848">
          <cell r="A1848">
            <v>220070</v>
          </cell>
          <cell r="B1848" t="str">
            <v>PI</v>
          </cell>
          <cell r="C1848" t="str">
            <v>ANÍSIO DE ABREU</v>
          </cell>
          <cell r="D1848" t="str">
            <v>220070</v>
          </cell>
          <cell r="F1848">
            <v>4715480</v>
          </cell>
          <cell r="H1848">
            <v>2357740</v>
          </cell>
        </row>
        <row r="1849">
          <cell r="A1849">
            <v>220080</v>
          </cell>
          <cell r="B1849" t="str">
            <v>PI</v>
          </cell>
          <cell r="C1849" t="str">
            <v>ANTÔNIO ALMEIDA</v>
          </cell>
          <cell r="D1849" t="str">
            <v>220080</v>
          </cell>
          <cell r="E1849">
            <v>18006</v>
          </cell>
          <cell r="F1849">
            <v>5536875</v>
          </cell>
          <cell r="G1849">
            <v>3717</v>
          </cell>
          <cell r="H1849">
            <v>2587038</v>
          </cell>
        </row>
        <row r="1850">
          <cell r="A1850">
            <v>220095</v>
          </cell>
          <cell r="B1850" t="str">
            <v>PI</v>
          </cell>
          <cell r="C1850" t="str">
            <v>AROEIRAS DO ITAIM</v>
          </cell>
          <cell r="D1850" t="str">
            <v>220095</v>
          </cell>
          <cell r="E1850">
            <v>4060</v>
          </cell>
          <cell r="F1850">
            <v>2175188</v>
          </cell>
          <cell r="G1850">
            <v>4149</v>
          </cell>
          <cell r="H1850">
            <v>1281587</v>
          </cell>
        </row>
        <row r="1851">
          <cell r="A1851">
            <v>220100</v>
          </cell>
          <cell r="B1851" t="str">
            <v>PI</v>
          </cell>
          <cell r="C1851" t="str">
            <v>ARRAIAL</v>
          </cell>
          <cell r="D1851" t="str">
            <v>220100</v>
          </cell>
          <cell r="F1851">
            <v>557676</v>
          </cell>
          <cell r="H1851">
            <v>278838</v>
          </cell>
        </row>
        <row r="1852">
          <cell r="A1852">
            <v>220105</v>
          </cell>
          <cell r="B1852" t="str">
            <v>PI</v>
          </cell>
          <cell r="C1852" t="str">
            <v>ASSUNÇÃO DO PIAUÍ</v>
          </cell>
          <cell r="D1852" t="str">
            <v>220105</v>
          </cell>
          <cell r="E1852">
            <v>4269</v>
          </cell>
          <cell r="F1852">
            <v>4535079</v>
          </cell>
          <cell r="G1852">
            <v>5094</v>
          </cell>
          <cell r="H1852">
            <v>2444666</v>
          </cell>
        </row>
        <row r="1853">
          <cell r="A1853">
            <v>220110</v>
          </cell>
          <cell r="B1853" t="str">
            <v>PI</v>
          </cell>
          <cell r="C1853" t="str">
            <v>AVELINO LOPES</v>
          </cell>
          <cell r="D1853" t="str">
            <v>220110</v>
          </cell>
          <cell r="E1853">
            <v>643</v>
          </cell>
          <cell r="F1853">
            <v>10381262</v>
          </cell>
          <cell r="G1853">
            <v>5654</v>
          </cell>
          <cell r="H1853">
            <v>5148055</v>
          </cell>
        </row>
        <row r="1854">
          <cell r="A1854">
            <v>220115</v>
          </cell>
          <cell r="B1854" t="str">
            <v>PI</v>
          </cell>
          <cell r="C1854" t="str">
            <v>BAIXA GRANDE DO RIBEIRO</v>
          </cell>
          <cell r="D1854" t="str">
            <v>220115</v>
          </cell>
          <cell r="F1854">
            <v>2248904</v>
          </cell>
          <cell r="H1854">
            <v>1124452</v>
          </cell>
        </row>
        <row r="1855">
          <cell r="A1855">
            <v>220117</v>
          </cell>
          <cell r="B1855" t="str">
            <v>PI</v>
          </cell>
          <cell r="C1855" t="str">
            <v>BARRA D'ALCÂNTARA</v>
          </cell>
          <cell r="D1855" t="str">
            <v>220117</v>
          </cell>
          <cell r="F1855">
            <v>193684624</v>
          </cell>
          <cell r="H1855">
            <v>96842312</v>
          </cell>
        </row>
        <row r="1856">
          <cell r="A1856">
            <v>220120</v>
          </cell>
          <cell r="B1856" t="str">
            <v>PI</v>
          </cell>
          <cell r="C1856" t="str">
            <v>BARRAS</v>
          </cell>
          <cell r="D1856" t="str">
            <v>220120</v>
          </cell>
          <cell r="F1856">
            <v>3680236</v>
          </cell>
          <cell r="H1856">
            <v>1840118</v>
          </cell>
        </row>
        <row r="1857">
          <cell r="A1857">
            <v>220140</v>
          </cell>
          <cell r="B1857" t="str">
            <v>PI</v>
          </cell>
          <cell r="C1857" t="str">
            <v>BARRO DURO</v>
          </cell>
          <cell r="D1857" t="str">
            <v>220140</v>
          </cell>
          <cell r="E1857">
            <v>5148</v>
          </cell>
          <cell r="F1857">
            <v>7473948</v>
          </cell>
          <cell r="H1857">
            <v>3669834</v>
          </cell>
        </row>
        <row r="1858">
          <cell r="A1858">
            <v>220150</v>
          </cell>
          <cell r="B1858" t="str">
            <v>PI</v>
          </cell>
          <cell r="C1858" t="str">
            <v>BATALHA</v>
          </cell>
          <cell r="D1858" t="str">
            <v>220150</v>
          </cell>
          <cell r="E1858">
            <v>19427</v>
          </cell>
          <cell r="F1858">
            <v>4364815</v>
          </cell>
          <cell r="G1858">
            <v>11639</v>
          </cell>
          <cell r="H1858">
            <v>2705918</v>
          </cell>
        </row>
        <row r="1859">
          <cell r="A1859">
            <v>220155</v>
          </cell>
          <cell r="B1859" t="str">
            <v>PI</v>
          </cell>
          <cell r="C1859" t="str">
            <v>BELA VISTA DO PIAUÍ</v>
          </cell>
          <cell r="D1859" t="str">
            <v>220155</v>
          </cell>
          <cell r="E1859">
            <v>21298</v>
          </cell>
          <cell r="F1859">
            <v>11222118</v>
          </cell>
          <cell r="G1859">
            <v>14921</v>
          </cell>
          <cell r="H1859">
            <v>5501916</v>
          </cell>
        </row>
        <row r="1860">
          <cell r="A1860">
            <v>220157</v>
          </cell>
          <cell r="B1860" t="str">
            <v>PI</v>
          </cell>
          <cell r="C1860" t="str">
            <v>BELÉM DO PIAUÍ</v>
          </cell>
          <cell r="D1860" t="str">
            <v>220157</v>
          </cell>
          <cell r="E1860">
            <v>4793</v>
          </cell>
          <cell r="F1860">
            <v>8488087</v>
          </cell>
          <cell r="G1860">
            <v>3343</v>
          </cell>
          <cell r="H1860">
            <v>4172322</v>
          </cell>
        </row>
        <row r="1861">
          <cell r="A1861">
            <v>220170</v>
          </cell>
          <cell r="B1861" t="str">
            <v>PI</v>
          </cell>
          <cell r="C1861" t="str">
            <v>BERTOLÍNIA</v>
          </cell>
          <cell r="D1861" t="str">
            <v>220170</v>
          </cell>
          <cell r="E1861">
            <v>24587</v>
          </cell>
          <cell r="F1861">
            <v>1691658</v>
          </cell>
          <cell r="G1861">
            <v>17841</v>
          </cell>
          <cell r="H1861">
            <v>1064176</v>
          </cell>
        </row>
        <row r="1862">
          <cell r="A1862">
            <v>220177</v>
          </cell>
          <cell r="B1862" t="str">
            <v>PI</v>
          </cell>
          <cell r="C1862" t="str">
            <v>BOA HORA</v>
          </cell>
          <cell r="D1862" t="str">
            <v>220177</v>
          </cell>
          <cell r="F1862">
            <v>3220</v>
          </cell>
          <cell r="H1862">
            <v>1610</v>
          </cell>
        </row>
        <row r="1863">
          <cell r="A1863">
            <v>220190</v>
          </cell>
          <cell r="B1863" t="str">
            <v>PI</v>
          </cell>
          <cell r="C1863" t="str">
            <v>BOM JESUS</v>
          </cell>
          <cell r="D1863" t="str">
            <v>220190</v>
          </cell>
          <cell r="E1863">
            <v>7668</v>
          </cell>
          <cell r="F1863">
            <v>54762161</v>
          </cell>
          <cell r="G1863">
            <v>24526</v>
          </cell>
          <cell r="H1863">
            <v>27201264</v>
          </cell>
        </row>
        <row r="1864">
          <cell r="A1864">
            <v>220192</v>
          </cell>
          <cell r="B1864" t="str">
            <v>PI</v>
          </cell>
          <cell r="C1864" t="str">
            <v>BONFIM DO PIAUÍ</v>
          </cell>
          <cell r="D1864" t="str">
            <v>220192</v>
          </cell>
          <cell r="E1864">
            <v>99</v>
          </cell>
          <cell r="F1864">
            <v>5910380</v>
          </cell>
          <cell r="H1864">
            <v>3211237</v>
          </cell>
        </row>
        <row r="1865">
          <cell r="A1865">
            <v>220194</v>
          </cell>
          <cell r="B1865" t="str">
            <v>PI</v>
          </cell>
          <cell r="C1865" t="str">
            <v>BOQUEIRÃO DO PIAUÍ</v>
          </cell>
          <cell r="D1865" t="str">
            <v>220194</v>
          </cell>
          <cell r="E1865">
            <v>23246</v>
          </cell>
          <cell r="F1865">
            <v>3968765</v>
          </cell>
          <cell r="G1865">
            <v>39430</v>
          </cell>
          <cell r="H1865">
            <v>3335852</v>
          </cell>
        </row>
        <row r="1866">
          <cell r="A1866">
            <v>220198</v>
          </cell>
          <cell r="B1866" t="str">
            <v>PI</v>
          </cell>
          <cell r="C1866" t="str">
            <v>BREJO DO PIAUÍ</v>
          </cell>
          <cell r="D1866" t="str">
            <v>220198</v>
          </cell>
          <cell r="E1866">
            <v>17031</v>
          </cell>
          <cell r="F1866">
            <v>6596269</v>
          </cell>
          <cell r="G1866">
            <v>4414</v>
          </cell>
          <cell r="H1866">
            <v>3176490</v>
          </cell>
        </row>
        <row r="1867">
          <cell r="A1867">
            <v>220202</v>
          </cell>
          <cell r="B1867" t="str">
            <v>PI</v>
          </cell>
          <cell r="C1867" t="str">
            <v>BURITI DOS MONTES</v>
          </cell>
          <cell r="D1867" t="str">
            <v>220202</v>
          </cell>
          <cell r="E1867">
            <v>438</v>
          </cell>
          <cell r="F1867">
            <v>2664373</v>
          </cell>
          <cell r="G1867">
            <v>1168</v>
          </cell>
          <cell r="H1867">
            <v>1204649</v>
          </cell>
        </row>
        <row r="1868">
          <cell r="A1868">
            <v>220208</v>
          </cell>
          <cell r="B1868" t="str">
            <v>PI</v>
          </cell>
          <cell r="C1868" t="str">
            <v>CAJUEIRO DA PRAIA</v>
          </cell>
          <cell r="D1868" t="str">
            <v>220208</v>
          </cell>
          <cell r="F1868">
            <v>13636084</v>
          </cell>
          <cell r="H1868">
            <v>6818042</v>
          </cell>
        </row>
        <row r="1869">
          <cell r="A1869">
            <v>220209</v>
          </cell>
          <cell r="B1869" t="str">
            <v>PI</v>
          </cell>
          <cell r="C1869" t="str">
            <v>CALDEIRÃO GRANDE DO PIAUÍ</v>
          </cell>
          <cell r="D1869" t="str">
            <v>220209</v>
          </cell>
          <cell r="F1869">
            <v>2118228</v>
          </cell>
          <cell r="H1869">
            <v>1059114</v>
          </cell>
        </row>
        <row r="1870">
          <cell r="A1870">
            <v>220211</v>
          </cell>
          <cell r="B1870" t="str">
            <v>PI</v>
          </cell>
          <cell r="C1870" t="str">
            <v>CAMPO ALEGRE DO FIDALGO</v>
          </cell>
          <cell r="D1870" t="str">
            <v>220211</v>
          </cell>
          <cell r="E1870">
            <v>1416</v>
          </cell>
          <cell r="F1870">
            <v>1553429</v>
          </cell>
          <cell r="G1870">
            <v>588</v>
          </cell>
          <cell r="H1870">
            <v>764936</v>
          </cell>
        </row>
        <row r="1871">
          <cell r="A1871">
            <v>220213</v>
          </cell>
          <cell r="B1871" t="str">
            <v>PI</v>
          </cell>
          <cell r="C1871" t="str">
            <v>CAMPO GRANDE DO PIAUÍ</v>
          </cell>
          <cell r="D1871" t="str">
            <v>220213</v>
          </cell>
          <cell r="E1871">
            <v>23046</v>
          </cell>
          <cell r="F1871">
            <v>70885847</v>
          </cell>
          <cell r="G1871">
            <v>14351</v>
          </cell>
          <cell r="H1871">
            <v>29242184</v>
          </cell>
        </row>
        <row r="1872">
          <cell r="A1872">
            <v>220220</v>
          </cell>
          <cell r="B1872" t="str">
            <v>PI</v>
          </cell>
          <cell r="C1872" t="str">
            <v>CAMPO MAIOR</v>
          </cell>
          <cell r="D1872" t="str">
            <v>220220</v>
          </cell>
          <cell r="E1872">
            <v>13770</v>
          </cell>
          <cell r="F1872">
            <v>27648476</v>
          </cell>
          <cell r="G1872">
            <v>18911</v>
          </cell>
          <cell r="H1872">
            <v>13631091</v>
          </cell>
        </row>
        <row r="1873">
          <cell r="A1873">
            <v>220225</v>
          </cell>
          <cell r="B1873" t="str">
            <v>PI</v>
          </cell>
          <cell r="C1873" t="str">
            <v>CANAVIEIRA</v>
          </cell>
          <cell r="D1873" t="str">
            <v>220225</v>
          </cell>
          <cell r="E1873">
            <v>8289</v>
          </cell>
          <cell r="F1873">
            <v>1182904</v>
          </cell>
          <cell r="G1873">
            <v>13491</v>
          </cell>
          <cell r="H1873">
            <v>721055</v>
          </cell>
        </row>
        <row r="1874">
          <cell r="A1874">
            <v>220230</v>
          </cell>
          <cell r="B1874" t="str">
            <v>PI</v>
          </cell>
          <cell r="C1874" t="str">
            <v>CANTO DO BURITI</v>
          </cell>
          <cell r="D1874" t="str">
            <v>220230</v>
          </cell>
          <cell r="E1874">
            <v>2789</v>
          </cell>
          <cell r="F1874">
            <v>3669376</v>
          </cell>
          <cell r="G1874">
            <v>178</v>
          </cell>
          <cell r="H1874">
            <v>1785064</v>
          </cell>
        </row>
        <row r="1875">
          <cell r="A1875">
            <v>220245</v>
          </cell>
          <cell r="B1875" t="str">
            <v>PI</v>
          </cell>
          <cell r="C1875" t="str">
            <v>CAPITÃO GERVÁSIO OLIVEIRA</v>
          </cell>
          <cell r="D1875" t="str">
            <v>220245</v>
          </cell>
          <cell r="E1875">
            <v>2308</v>
          </cell>
          <cell r="F1875">
            <v>477647</v>
          </cell>
          <cell r="G1875">
            <v>1457</v>
          </cell>
          <cell r="H1875">
            <v>247772</v>
          </cell>
        </row>
        <row r="1876">
          <cell r="A1876">
            <v>220250</v>
          </cell>
          <cell r="B1876" t="str">
            <v>PI</v>
          </cell>
          <cell r="C1876" t="str">
            <v>CARACOL</v>
          </cell>
          <cell r="D1876" t="str">
            <v>220250</v>
          </cell>
          <cell r="F1876">
            <v>4004840</v>
          </cell>
          <cell r="H1876">
            <v>2002420</v>
          </cell>
        </row>
        <row r="1877">
          <cell r="A1877">
            <v>220253</v>
          </cell>
          <cell r="B1877" t="str">
            <v>PI</v>
          </cell>
          <cell r="C1877" t="str">
            <v>CARAÚBAS DO PIAUÍ</v>
          </cell>
          <cell r="D1877" t="str">
            <v>220253</v>
          </cell>
          <cell r="F1877">
            <v>6070960</v>
          </cell>
          <cell r="H1877">
            <v>3035480</v>
          </cell>
        </row>
        <row r="1878">
          <cell r="A1878">
            <v>220255</v>
          </cell>
          <cell r="B1878" t="str">
            <v>PI</v>
          </cell>
          <cell r="C1878" t="str">
            <v>CARIDADE DO PIAUÍ</v>
          </cell>
          <cell r="D1878" t="str">
            <v>220255</v>
          </cell>
          <cell r="E1878">
            <v>56830</v>
          </cell>
          <cell r="F1878">
            <v>17789744</v>
          </cell>
          <cell r="G1878">
            <v>6236</v>
          </cell>
          <cell r="H1878">
            <v>8479579</v>
          </cell>
        </row>
        <row r="1879">
          <cell r="A1879">
            <v>220265</v>
          </cell>
          <cell r="B1879" t="str">
            <v>PI</v>
          </cell>
          <cell r="C1879" t="str">
            <v>CAXINGÓ</v>
          </cell>
          <cell r="D1879" t="str">
            <v>220265</v>
          </cell>
          <cell r="F1879">
            <v>4873876</v>
          </cell>
          <cell r="H1879">
            <v>2436938</v>
          </cell>
        </row>
        <row r="1880">
          <cell r="A1880">
            <v>220270</v>
          </cell>
          <cell r="B1880" t="str">
            <v>PI</v>
          </cell>
          <cell r="C1880" t="str">
            <v>COCAL</v>
          </cell>
          <cell r="D1880" t="str">
            <v>220270</v>
          </cell>
          <cell r="E1880">
            <v>6298</v>
          </cell>
          <cell r="F1880">
            <v>26897661</v>
          </cell>
          <cell r="G1880">
            <v>2756</v>
          </cell>
          <cell r="H1880">
            <v>13616295</v>
          </cell>
        </row>
        <row r="1881">
          <cell r="A1881">
            <v>220271</v>
          </cell>
          <cell r="B1881" t="str">
            <v>PI</v>
          </cell>
          <cell r="C1881" t="str">
            <v>COCAL DE TELHA</v>
          </cell>
          <cell r="D1881" t="str">
            <v>220271</v>
          </cell>
          <cell r="E1881">
            <v>17766</v>
          </cell>
          <cell r="F1881">
            <v>1777645</v>
          </cell>
          <cell r="G1881">
            <v>9224</v>
          </cell>
          <cell r="H1881">
            <v>874685</v>
          </cell>
        </row>
        <row r="1882">
          <cell r="A1882">
            <v>220273</v>
          </cell>
          <cell r="B1882" t="str">
            <v>PI</v>
          </cell>
          <cell r="C1882" t="str">
            <v>COIVARAS</v>
          </cell>
          <cell r="D1882" t="str">
            <v>220273</v>
          </cell>
          <cell r="F1882">
            <v>4337816</v>
          </cell>
          <cell r="H1882">
            <v>2168908</v>
          </cell>
        </row>
        <row r="1883">
          <cell r="A1883">
            <v>220275</v>
          </cell>
          <cell r="B1883" t="str">
            <v>PI</v>
          </cell>
          <cell r="C1883" t="str">
            <v>COLÔNIA DO GURGUÉIA</v>
          </cell>
          <cell r="D1883" t="str">
            <v>220275</v>
          </cell>
          <cell r="E1883">
            <v>12168</v>
          </cell>
          <cell r="F1883">
            <v>3426725</v>
          </cell>
          <cell r="G1883">
            <v>6794</v>
          </cell>
          <cell r="H1883">
            <v>1539171</v>
          </cell>
        </row>
        <row r="1884">
          <cell r="A1884">
            <v>220285</v>
          </cell>
          <cell r="B1884" t="str">
            <v>PI</v>
          </cell>
          <cell r="C1884" t="str">
            <v>CORONEL JOSÉ DIAS</v>
          </cell>
          <cell r="D1884" t="str">
            <v>220285</v>
          </cell>
          <cell r="E1884">
            <v>29357</v>
          </cell>
          <cell r="F1884">
            <v>10489886</v>
          </cell>
          <cell r="G1884">
            <v>10150</v>
          </cell>
          <cell r="H1884">
            <v>4988974</v>
          </cell>
        </row>
        <row r="1885">
          <cell r="A1885">
            <v>220290</v>
          </cell>
          <cell r="B1885" t="str">
            <v>PI</v>
          </cell>
          <cell r="C1885" t="str">
            <v>CORRENTE</v>
          </cell>
          <cell r="D1885" t="str">
            <v>220290</v>
          </cell>
          <cell r="F1885">
            <v>40174736</v>
          </cell>
          <cell r="H1885">
            <v>20087368</v>
          </cell>
        </row>
        <row r="1886">
          <cell r="A1886">
            <v>220300</v>
          </cell>
          <cell r="B1886" t="str">
            <v>PI</v>
          </cell>
          <cell r="C1886" t="str">
            <v>CRISTALÂNDIA DO PIAUÍ</v>
          </cell>
          <cell r="D1886" t="str">
            <v>220300</v>
          </cell>
          <cell r="F1886">
            <v>569268</v>
          </cell>
          <cell r="H1886">
            <v>284634</v>
          </cell>
        </row>
        <row r="1887">
          <cell r="A1887">
            <v>220310</v>
          </cell>
          <cell r="B1887" t="str">
            <v>PI</v>
          </cell>
          <cell r="C1887" t="str">
            <v>CRISTINO CASTRO</v>
          </cell>
          <cell r="D1887" t="str">
            <v>220310</v>
          </cell>
          <cell r="E1887">
            <v>11537</v>
          </cell>
          <cell r="F1887">
            <v>5882428</v>
          </cell>
          <cell r="G1887">
            <v>5462</v>
          </cell>
          <cell r="H1887">
            <v>3043096</v>
          </cell>
        </row>
        <row r="1888">
          <cell r="A1888">
            <v>220320</v>
          </cell>
          <cell r="B1888" t="str">
            <v>PI</v>
          </cell>
          <cell r="C1888" t="str">
            <v>CURIMATÁ</v>
          </cell>
          <cell r="D1888" t="str">
            <v>220320</v>
          </cell>
          <cell r="E1888">
            <v>5046</v>
          </cell>
          <cell r="F1888">
            <v>2999902</v>
          </cell>
          <cell r="G1888">
            <v>6316</v>
          </cell>
          <cell r="H1888">
            <v>1658478</v>
          </cell>
        </row>
        <row r="1889">
          <cell r="A1889">
            <v>220323</v>
          </cell>
          <cell r="B1889" t="str">
            <v>PI</v>
          </cell>
          <cell r="C1889" t="str">
            <v>CURRAIS</v>
          </cell>
          <cell r="D1889" t="str">
            <v>220323</v>
          </cell>
          <cell r="E1889">
            <v>1215</v>
          </cell>
          <cell r="F1889">
            <v>3031084</v>
          </cell>
          <cell r="H1889">
            <v>98098</v>
          </cell>
        </row>
        <row r="1890">
          <cell r="A1890">
            <v>220327</v>
          </cell>
          <cell r="B1890" t="str">
            <v>PI</v>
          </cell>
          <cell r="C1890" t="str">
            <v>CURRAL NOVO DO PIAUÍ</v>
          </cell>
          <cell r="D1890" t="str">
            <v>220327</v>
          </cell>
          <cell r="E1890">
            <v>10278</v>
          </cell>
          <cell r="F1890">
            <v>6866127</v>
          </cell>
          <cell r="G1890">
            <v>5872</v>
          </cell>
          <cell r="H1890">
            <v>3388244</v>
          </cell>
        </row>
        <row r="1891">
          <cell r="A1891">
            <v>220325</v>
          </cell>
          <cell r="B1891" t="str">
            <v>PI</v>
          </cell>
          <cell r="C1891" t="str">
            <v>CURRALINHOS</v>
          </cell>
          <cell r="D1891" t="str">
            <v>220325</v>
          </cell>
          <cell r="E1891">
            <v>1208</v>
          </cell>
          <cell r="F1891">
            <v>1141909</v>
          </cell>
          <cell r="G1891">
            <v>3805</v>
          </cell>
          <cell r="H1891">
            <v>667395</v>
          </cell>
        </row>
        <row r="1892">
          <cell r="A1892">
            <v>220330</v>
          </cell>
          <cell r="B1892" t="str">
            <v>PI</v>
          </cell>
          <cell r="C1892" t="str">
            <v>DEMERVAL LOBÃO</v>
          </cell>
          <cell r="D1892" t="str">
            <v>220330</v>
          </cell>
          <cell r="E1892">
            <v>46098</v>
          </cell>
          <cell r="F1892">
            <v>3564293</v>
          </cell>
          <cell r="G1892">
            <v>30358</v>
          </cell>
          <cell r="H1892">
            <v>1506196</v>
          </cell>
        </row>
        <row r="1893">
          <cell r="A1893">
            <v>220340</v>
          </cell>
          <cell r="B1893" t="str">
            <v>PI</v>
          </cell>
          <cell r="C1893" t="str">
            <v>DOM EXPEDITO LOPES</v>
          </cell>
          <cell r="D1893" t="str">
            <v>220340</v>
          </cell>
          <cell r="E1893">
            <v>280</v>
          </cell>
          <cell r="F1893">
            <v>1219619</v>
          </cell>
          <cell r="G1893">
            <v>89</v>
          </cell>
          <cell r="H1893">
            <v>262080</v>
          </cell>
        </row>
        <row r="1894">
          <cell r="A1894">
            <v>220345</v>
          </cell>
          <cell r="B1894" t="str">
            <v>PI</v>
          </cell>
          <cell r="C1894" t="str">
            <v>DOM INOCÊNCIO</v>
          </cell>
          <cell r="D1894" t="str">
            <v>220345</v>
          </cell>
          <cell r="E1894">
            <v>31299</v>
          </cell>
          <cell r="F1894">
            <v>9436480</v>
          </cell>
          <cell r="G1894">
            <v>7070</v>
          </cell>
          <cell r="H1894">
            <v>1162957</v>
          </cell>
        </row>
        <row r="1895">
          <cell r="A1895">
            <v>220342</v>
          </cell>
          <cell r="B1895" t="str">
            <v>PI</v>
          </cell>
          <cell r="C1895" t="str">
            <v>DOMINGOS MOURÃO</v>
          </cell>
          <cell r="D1895" t="str">
            <v>220342</v>
          </cell>
          <cell r="E1895">
            <v>14024</v>
          </cell>
          <cell r="F1895">
            <v>14097175</v>
          </cell>
          <cell r="G1895">
            <v>7962</v>
          </cell>
          <cell r="H1895">
            <v>6906926</v>
          </cell>
        </row>
        <row r="1896">
          <cell r="A1896">
            <v>220350</v>
          </cell>
          <cell r="B1896" t="str">
            <v>PI</v>
          </cell>
          <cell r="C1896" t="str">
            <v>ELESBÃO VELOSO</v>
          </cell>
          <cell r="D1896" t="str">
            <v>220350</v>
          </cell>
          <cell r="F1896">
            <v>299297</v>
          </cell>
          <cell r="H1896">
            <v>267955</v>
          </cell>
        </row>
        <row r="1897">
          <cell r="A1897">
            <v>220360</v>
          </cell>
          <cell r="B1897" t="str">
            <v>PI</v>
          </cell>
          <cell r="C1897" t="str">
            <v>ELISEU MARTINS</v>
          </cell>
          <cell r="D1897" t="str">
            <v>220360</v>
          </cell>
          <cell r="F1897">
            <v>0</v>
          </cell>
          <cell r="H1897">
            <v>0</v>
          </cell>
        </row>
        <row r="1898">
          <cell r="A1898">
            <v>220370</v>
          </cell>
          <cell r="B1898" t="str">
            <v>PI</v>
          </cell>
          <cell r="C1898" t="str">
            <v>ESPERANTINA</v>
          </cell>
          <cell r="D1898" t="str">
            <v>220370</v>
          </cell>
          <cell r="F1898">
            <v>9267972</v>
          </cell>
          <cell r="H1898">
            <v>4633986</v>
          </cell>
        </row>
        <row r="1899">
          <cell r="A1899">
            <v>220375</v>
          </cell>
          <cell r="B1899" t="str">
            <v>PI</v>
          </cell>
          <cell r="C1899" t="str">
            <v>FARTURA DO PIAUÍ</v>
          </cell>
          <cell r="D1899" t="str">
            <v>220375</v>
          </cell>
          <cell r="E1899">
            <v>2080</v>
          </cell>
          <cell r="F1899">
            <v>15591568</v>
          </cell>
          <cell r="G1899">
            <v>900</v>
          </cell>
          <cell r="H1899">
            <v>8999928</v>
          </cell>
        </row>
        <row r="1900">
          <cell r="A1900">
            <v>220380</v>
          </cell>
          <cell r="B1900" t="str">
            <v>PI</v>
          </cell>
          <cell r="C1900" t="str">
            <v>FLORES DO PIAUÍ</v>
          </cell>
          <cell r="D1900" t="str">
            <v>220380</v>
          </cell>
          <cell r="F1900">
            <v>2204888</v>
          </cell>
          <cell r="G1900">
            <v>120</v>
          </cell>
          <cell r="H1900">
            <v>1101364</v>
          </cell>
        </row>
        <row r="1901">
          <cell r="A1901">
            <v>220385</v>
          </cell>
          <cell r="B1901" t="str">
            <v>PI</v>
          </cell>
          <cell r="C1901" t="str">
            <v>FLORESTA DO PIAUÍ</v>
          </cell>
          <cell r="D1901" t="str">
            <v>220385</v>
          </cell>
          <cell r="F1901">
            <v>687036</v>
          </cell>
          <cell r="H1901">
            <v>343518</v>
          </cell>
        </row>
        <row r="1902">
          <cell r="A1902">
            <v>220390</v>
          </cell>
          <cell r="B1902" t="str">
            <v>PI</v>
          </cell>
          <cell r="C1902" t="str">
            <v>FLORIANO</v>
          </cell>
          <cell r="D1902" t="str">
            <v>220390</v>
          </cell>
          <cell r="E1902">
            <v>240861</v>
          </cell>
          <cell r="F1902">
            <v>43203131</v>
          </cell>
          <cell r="G1902">
            <v>104891</v>
          </cell>
          <cell r="H1902">
            <v>20955102</v>
          </cell>
        </row>
        <row r="1903">
          <cell r="A1903">
            <v>220400</v>
          </cell>
          <cell r="B1903" t="str">
            <v>PI</v>
          </cell>
          <cell r="C1903" t="str">
            <v>FRANCINÓPOLIS</v>
          </cell>
          <cell r="D1903" t="str">
            <v>220400</v>
          </cell>
          <cell r="E1903">
            <v>17208</v>
          </cell>
          <cell r="F1903">
            <v>3266311</v>
          </cell>
          <cell r="G1903">
            <v>9534</v>
          </cell>
          <cell r="H1903">
            <v>1439059</v>
          </cell>
        </row>
        <row r="1904">
          <cell r="A1904">
            <v>220410</v>
          </cell>
          <cell r="B1904" t="str">
            <v>PI</v>
          </cell>
          <cell r="C1904" t="str">
            <v>FRANCISCO AYRES</v>
          </cell>
          <cell r="D1904" t="str">
            <v>220410</v>
          </cell>
          <cell r="F1904">
            <v>67312</v>
          </cell>
          <cell r="H1904">
            <v>33656</v>
          </cell>
        </row>
        <row r="1905">
          <cell r="A1905">
            <v>220415</v>
          </cell>
          <cell r="B1905" t="str">
            <v>PI</v>
          </cell>
          <cell r="C1905" t="str">
            <v>FRANCISCO MACEDO</v>
          </cell>
          <cell r="D1905" t="str">
            <v>220415</v>
          </cell>
          <cell r="E1905">
            <v>4121</v>
          </cell>
          <cell r="F1905">
            <v>3595171</v>
          </cell>
          <cell r="G1905">
            <v>2116</v>
          </cell>
          <cell r="H1905">
            <v>1829982</v>
          </cell>
        </row>
        <row r="1906">
          <cell r="A1906">
            <v>220420</v>
          </cell>
          <cell r="B1906" t="str">
            <v>PI</v>
          </cell>
          <cell r="C1906" t="str">
            <v>FRANCISCO SANTOS</v>
          </cell>
          <cell r="D1906" t="str">
            <v>220420</v>
          </cell>
          <cell r="E1906">
            <v>30118</v>
          </cell>
          <cell r="F1906">
            <v>60457318</v>
          </cell>
          <cell r="G1906">
            <v>12432</v>
          </cell>
          <cell r="H1906">
            <v>29935221</v>
          </cell>
        </row>
        <row r="1907">
          <cell r="A1907">
            <v>220430</v>
          </cell>
          <cell r="B1907" t="str">
            <v>PI</v>
          </cell>
          <cell r="C1907" t="str">
            <v>FRONTEIRAS</v>
          </cell>
          <cell r="D1907" t="str">
            <v>220430</v>
          </cell>
          <cell r="F1907">
            <v>726537</v>
          </cell>
          <cell r="H1907">
            <v>484358</v>
          </cell>
        </row>
        <row r="1908">
          <cell r="A1908">
            <v>220455</v>
          </cell>
          <cell r="B1908" t="str">
            <v>PI</v>
          </cell>
          <cell r="C1908" t="str">
            <v>GUARIBAS</v>
          </cell>
          <cell r="D1908" t="str">
            <v>220455</v>
          </cell>
          <cell r="F1908">
            <v>8334312</v>
          </cell>
          <cell r="H1908">
            <v>4167156</v>
          </cell>
        </row>
        <row r="1909">
          <cell r="A1909">
            <v>220470</v>
          </cell>
          <cell r="B1909" t="str">
            <v>PI</v>
          </cell>
          <cell r="C1909" t="str">
            <v>INHUMA</v>
          </cell>
          <cell r="D1909" t="str">
            <v>220470</v>
          </cell>
          <cell r="F1909">
            <v>31920</v>
          </cell>
          <cell r="H1909">
            <v>15960</v>
          </cell>
        </row>
        <row r="1910">
          <cell r="A1910">
            <v>220480</v>
          </cell>
          <cell r="B1910" t="str">
            <v>PI</v>
          </cell>
          <cell r="C1910" t="str">
            <v>IPIRANGA DO PIAUÍ</v>
          </cell>
          <cell r="D1910" t="str">
            <v>220480</v>
          </cell>
          <cell r="E1910">
            <v>71678</v>
          </cell>
          <cell r="F1910">
            <v>2598954</v>
          </cell>
          <cell r="G1910">
            <v>19110</v>
          </cell>
          <cell r="H1910">
            <v>1389235</v>
          </cell>
        </row>
        <row r="1911">
          <cell r="A1911">
            <v>220500</v>
          </cell>
          <cell r="B1911" t="str">
            <v>PI</v>
          </cell>
          <cell r="C1911" t="str">
            <v>ITAINÓPOLIS</v>
          </cell>
          <cell r="D1911" t="str">
            <v>220500</v>
          </cell>
          <cell r="F1911">
            <v>5400472</v>
          </cell>
          <cell r="H1911">
            <v>2700236</v>
          </cell>
        </row>
        <row r="1912">
          <cell r="A1912">
            <v>220510</v>
          </cell>
          <cell r="B1912" t="str">
            <v>PI</v>
          </cell>
          <cell r="C1912" t="str">
            <v>ITAUEIRA</v>
          </cell>
          <cell r="D1912" t="str">
            <v>220510</v>
          </cell>
          <cell r="F1912">
            <v>1944292</v>
          </cell>
          <cell r="H1912">
            <v>972146</v>
          </cell>
        </row>
        <row r="1913">
          <cell r="A1913">
            <v>220515</v>
          </cell>
          <cell r="B1913" t="str">
            <v>PI</v>
          </cell>
          <cell r="C1913" t="str">
            <v>JACOBINA DO PIAUÍ</v>
          </cell>
          <cell r="D1913" t="str">
            <v>220515</v>
          </cell>
          <cell r="E1913">
            <v>3074</v>
          </cell>
          <cell r="F1913">
            <v>708695</v>
          </cell>
          <cell r="G1913">
            <v>129</v>
          </cell>
          <cell r="H1913">
            <v>334025</v>
          </cell>
        </row>
        <row r="1914">
          <cell r="A1914">
            <v>220520</v>
          </cell>
          <cell r="B1914" t="str">
            <v>PI</v>
          </cell>
          <cell r="C1914" t="str">
            <v>JAICÓS</v>
          </cell>
          <cell r="D1914" t="str">
            <v>220520</v>
          </cell>
          <cell r="E1914">
            <v>3289</v>
          </cell>
          <cell r="F1914">
            <v>3050944</v>
          </cell>
          <cell r="G1914">
            <v>1075</v>
          </cell>
          <cell r="H1914">
            <v>1470572</v>
          </cell>
        </row>
        <row r="1915">
          <cell r="A1915">
            <v>220525</v>
          </cell>
          <cell r="B1915" t="str">
            <v>PI</v>
          </cell>
          <cell r="C1915" t="str">
            <v>JARDIM DO MULATO</v>
          </cell>
          <cell r="D1915" t="str">
            <v>220525</v>
          </cell>
          <cell r="F1915">
            <v>1739192</v>
          </cell>
          <cell r="H1915">
            <v>869596</v>
          </cell>
        </row>
        <row r="1916">
          <cell r="A1916">
            <v>220527</v>
          </cell>
          <cell r="B1916" t="str">
            <v>PI</v>
          </cell>
          <cell r="C1916" t="str">
            <v>JATOBÁ DO PIAUÍ</v>
          </cell>
          <cell r="D1916" t="str">
            <v>220527</v>
          </cell>
          <cell r="E1916">
            <v>35833</v>
          </cell>
          <cell r="F1916">
            <v>9142765</v>
          </cell>
          <cell r="G1916">
            <v>16346</v>
          </cell>
          <cell r="H1916">
            <v>4198416</v>
          </cell>
        </row>
        <row r="1917">
          <cell r="A1917">
            <v>220530</v>
          </cell>
          <cell r="B1917" t="str">
            <v>PI</v>
          </cell>
          <cell r="C1917" t="str">
            <v>JERUMENHA</v>
          </cell>
          <cell r="D1917" t="str">
            <v>220530</v>
          </cell>
          <cell r="E1917">
            <v>14255</v>
          </cell>
          <cell r="F1917">
            <v>1724730</v>
          </cell>
          <cell r="G1917">
            <v>12633</v>
          </cell>
          <cell r="H1917">
            <v>992241</v>
          </cell>
        </row>
        <row r="1918">
          <cell r="A1918">
            <v>220535</v>
          </cell>
          <cell r="B1918" t="str">
            <v>PI</v>
          </cell>
          <cell r="C1918" t="str">
            <v>JOÃO COSTA</v>
          </cell>
          <cell r="D1918" t="str">
            <v>220535</v>
          </cell>
          <cell r="F1918">
            <v>12250532</v>
          </cell>
          <cell r="G1918">
            <v>1413</v>
          </cell>
          <cell r="H1918">
            <v>6122440</v>
          </cell>
        </row>
        <row r="1919">
          <cell r="A1919">
            <v>220540</v>
          </cell>
          <cell r="B1919" t="str">
            <v>PI</v>
          </cell>
          <cell r="C1919" t="str">
            <v>JOAQUIM PIRES</v>
          </cell>
          <cell r="D1919" t="str">
            <v>220540</v>
          </cell>
          <cell r="F1919">
            <v>3008656</v>
          </cell>
          <cell r="H1919">
            <v>1504328</v>
          </cell>
        </row>
        <row r="1920">
          <cell r="A1920">
            <v>220545</v>
          </cell>
          <cell r="B1920" t="str">
            <v>PI</v>
          </cell>
          <cell r="C1920" t="str">
            <v>JOCA MARQUES</v>
          </cell>
          <cell r="D1920" t="str">
            <v>220545</v>
          </cell>
          <cell r="E1920">
            <v>735</v>
          </cell>
          <cell r="F1920">
            <v>684802</v>
          </cell>
          <cell r="H1920">
            <v>407470</v>
          </cell>
        </row>
        <row r="1921">
          <cell r="A1921">
            <v>220552</v>
          </cell>
          <cell r="B1921" t="str">
            <v>PI</v>
          </cell>
          <cell r="C1921" t="str">
            <v>JÚLIO BORGES</v>
          </cell>
          <cell r="D1921" t="str">
            <v>220552</v>
          </cell>
          <cell r="F1921">
            <v>2713144</v>
          </cell>
          <cell r="G1921">
            <v>600</v>
          </cell>
          <cell r="H1921">
            <v>1332554</v>
          </cell>
        </row>
        <row r="1922">
          <cell r="A1922">
            <v>220553</v>
          </cell>
          <cell r="B1922" t="str">
            <v>PI</v>
          </cell>
          <cell r="C1922" t="str">
            <v>JUREMA</v>
          </cell>
          <cell r="D1922" t="str">
            <v>220553</v>
          </cell>
          <cell r="F1922">
            <v>1515332</v>
          </cell>
          <cell r="H1922">
            <v>757666</v>
          </cell>
        </row>
        <row r="1923">
          <cell r="A1923">
            <v>220555</v>
          </cell>
          <cell r="B1923" t="str">
            <v>PI</v>
          </cell>
          <cell r="C1923" t="str">
            <v>LAGOA ALEGRE</v>
          </cell>
          <cell r="D1923" t="str">
            <v>220555</v>
          </cell>
          <cell r="E1923">
            <v>26107</v>
          </cell>
          <cell r="F1923">
            <v>1973482</v>
          </cell>
          <cell r="G1923">
            <v>10904</v>
          </cell>
          <cell r="H1923">
            <v>724607</v>
          </cell>
        </row>
        <row r="1924">
          <cell r="A1924">
            <v>220557</v>
          </cell>
          <cell r="B1924" t="str">
            <v>PI</v>
          </cell>
          <cell r="C1924" t="str">
            <v>LAGOA DE SÃO FRANCISCO</v>
          </cell>
          <cell r="D1924" t="str">
            <v>220557</v>
          </cell>
          <cell r="F1924">
            <v>11340</v>
          </cell>
          <cell r="H1924">
            <v>5670</v>
          </cell>
        </row>
        <row r="1925">
          <cell r="A1925">
            <v>220556</v>
          </cell>
          <cell r="B1925" t="str">
            <v>PI</v>
          </cell>
          <cell r="C1925" t="str">
            <v>LAGOA DO BARRO DO PIAUÍ</v>
          </cell>
          <cell r="D1925" t="str">
            <v>220556</v>
          </cell>
          <cell r="E1925">
            <v>1716</v>
          </cell>
          <cell r="F1925">
            <v>3409810</v>
          </cell>
          <cell r="H1925">
            <v>1691788</v>
          </cell>
        </row>
        <row r="1926">
          <cell r="A1926">
            <v>220559</v>
          </cell>
          <cell r="B1926" t="str">
            <v>PI</v>
          </cell>
          <cell r="C1926" t="str">
            <v>LAGOA DO SÍTIO</v>
          </cell>
          <cell r="D1926" t="str">
            <v>220559</v>
          </cell>
          <cell r="E1926">
            <v>541</v>
          </cell>
          <cell r="F1926">
            <v>1023250</v>
          </cell>
          <cell r="H1926">
            <v>1142792</v>
          </cell>
        </row>
        <row r="1927">
          <cell r="A1927">
            <v>220560</v>
          </cell>
          <cell r="B1927" t="str">
            <v>PI</v>
          </cell>
          <cell r="C1927" t="str">
            <v>LANDRI SALES</v>
          </cell>
          <cell r="D1927" t="str">
            <v>220560</v>
          </cell>
          <cell r="E1927">
            <v>2594</v>
          </cell>
          <cell r="F1927">
            <v>1104826</v>
          </cell>
          <cell r="G1927">
            <v>2300</v>
          </cell>
          <cell r="H1927">
            <v>506458</v>
          </cell>
        </row>
        <row r="1928">
          <cell r="A1928">
            <v>220570</v>
          </cell>
          <cell r="B1928" t="str">
            <v>PI</v>
          </cell>
          <cell r="C1928" t="str">
            <v>LUÍS CORREIA</v>
          </cell>
          <cell r="D1928" t="str">
            <v>220570</v>
          </cell>
          <cell r="F1928">
            <v>9391564</v>
          </cell>
          <cell r="H1928">
            <v>4695782</v>
          </cell>
        </row>
        <row r="1929">
          <cell r="A1929">
            <v>220580</v>
          </cell>
          <cell r="B1929" t="str">
            <v>PI</v>
          </cell>
          <cell r="C1929" t="str">
            <v>LUZILÂNDIA</v>
          </cell>
          <cell r="D1929" t="str">
            <v>220580</v>
          </cell>
          <cell r="E1929">
            <v>2360</v>
          </cell>
          <cell r="F1929">
            <v>1913082</v>
          </cell>
          <cell r="G1929">
            <v>450</v>
          </cell>
          <cell r="H1929">
            <v>479221</v>
          </cell>
        </row>
        <row r="1930">
          <cell r="A1930">
            <v>220590</v>
          </cell>
          <cell r="B1930" t="str">
            <v>PI</v>
          </cell>
          <cell r="C1930" t="str">
            <v>MANOEL EMÍDIO</v>
          </cell>
          <cell r="D1930" t="str">
            <v>220590</v>
          </cell>
          <cell r="E1930">
            <v>35029</v>
          </cell>
          <cell r="F1930">
            <v>7091519</v>
          </cell>
          <cell r="G1930">
            <v>11115</v>
          </cell>
          <cell r="H1930">
            <v>3818327</v>
          </cell>
        </row>
        <row r="1931">
          <cell r="A1931">
            <v>220595</v>
          </cell>
          <cell r="B1931" t="str">
            <v>PI</v>
          </cell>
          <cell r="C1931" t="str">
            <v>MARCOLÂNDIA</v>
          </cell>
          <cell r="D1931" t="str">
            <v>220595</v>
          </cell>
          <cell r="F1931">
            <v>10800</v>
          </cell>
          <cell r="H1931">
            <v>7000</v>
          </cell>
        </row>
        <row r="1932">
          <cell r="A1932">
            <v>220605</v>
          </cell>
          <cell r="B1932" t="str">
            <v>PI</v>
          </cell>
          <cell r="C1932" t="str">
            <v>MASSAPÊ DO PIAUÍ</v>
          </cell>
          <cell r="D1932" t="str">
            <v>220605</v>
          </cell>
          <cell r="E1932">
            <v>5257</v>
          </cell>
          <cell r="F1932">
            <v>8626651</v>
          </cell>
          <cell r="G1932">
            <v>2627</v>
          </cell>
          <cell r="H1932">
            <v>4272017</v>
          </cell>
        </row>
        <row r="1933">
          <cell r="A1933">
            <v>220620</v>
          </cell>
          <cell r="B1933" t="str">
            <v>PI</v>
          </cell>
          <cell r="C1933" t="str">
            <v>MIGUEL ALVES</v>
          </cell>
          <cell r="D1933" t="str">
            <v>220620</v>
          </cell>
          <cell r="F1933">
            <v>5074076</v>
          </cell>
          <cell r="H1933">
            <v>2537038</v>
          </cell>
        </row>
        <row r="1934">
          <cell r="A1934">
            <v>220630</v>
          </cell>
          <cell r="B1934" t="str">
            <v>PI</v>
          </cell>
          <cell r="C1934" t="str">
            <v>MIGUEL LEÃO</v>
          </cell>
          <cell r="D1934" t="str">
            <v>220630</v>
          </cell>
          <cell r="E1934">
            <v>2627</v>
          </cell>
          <cell r="F1934">
            <v>1182603</v>
          </cell>
          <cell r="G1934">
            <v>1173</v>
          </cell>
          <cell r="H1934">
            <v>653372</v>
          </cell>
        </row>
        <row r="1935">
          <cell r="A1935">
            <v>220640</v>
          </cell>
          <cell r="B1935" t="str">
            <v>PI</v>
          </cell>
          <cell r="C1935" t="str">
            <v>MONSENHOR GIL</v>
          </cell>
          <cell r="D1935" t="str">
            <v>220640</v>
          </cell>
          <cell r="H1935">
            <v>0</v>
          </cell>
        </row>
        <row r="1936">
          <cell r="A1936">
            <v>220660</v>
          </cell>
          <cell r="B1936" t="str">
            <v>PI</v>
          </cell>
          <cell r="C1936" t="str">
            <v>MONTE ALEGRE DO PIAUÍ</v>
          </cell>
          <cell r="D1936" t="str">
            <v>220660</v>
          </cell>
          <cell r="E1936">
            <v>9140</v>
          </cell>
          <cell r="F1936">
            <v>2528280</v>
          </cell>
          <cell r="G1936">
            <v>11382</v>
          </cell>
          <cell r="H1936">
            <v>894892</v>
          </cell>
        </row>
        <row r="1937">
          <cell r="A1937">
            <v>220665</v>
          </cell>
          <cell r="B1937" t="str">
            <v>PI</v>
          </cell>
          <cell r="C1937" t="str">
            <v>MORRO CABEÇA NO TEMPO</v>
          </cell>
          <cell r="D1937" t="str">
            <v>220665</v>
          </cell>
          <cell r="F1937">
            <v>7252756</v>
          </cell>
          <cell r="H1937">
            <v>3626378</v>
          </cell>
        </row>
        <row r="1938">
          <cell r="A1938">
            <v>220667</v>
          </cell>
          <cell r="B1938" t="str">
            <v>PI</v>
          </cell>
          <cell r="C1938" t="str">
            <v>MORRO DO CHAPÉU DO PIAUÍ</v>
          </cell>
          <cell r="D1938" t="str">
            <v>220667</v>
          </cell>
          <cell r="E1938">
            <v>6315</v>
          </cell>
          <cell r="F1938">
            <v>2939148</v>
          </cell>
          <cell r="G1938">
            <v>5356</v>
          </cell>
          <cell r="H1938">
            <v>1403544</v>
          </cell>
        </row>
        <row r="1939">
          <cell r="A1939">
            <v>220670</v>
          </cell>
          <cell r="B1939" t="str">
            <v>PI</v>
          </cell>
          <cell r="C1939" t="str">
            <v>NAZARÉ DO PIAUÍ</v>
          </cell>
          <cell r="D1939" t="str">
            <v>220670</v>
          </cell>
          <cell r="F1939">
            <v>40161156</v>
          </cell>
          <cell r="G1939">
            <v>2221</v>
          </cell>
          <cell r="H1939">
            <v>20169188</v>
          </cell>
        </row>
        <row r="1940">
          <cell r="A1940">
            <v>220795</v>
          </cell>
          <cell r="B1940" t="str">
            <v>PI</v>
          </cell>
          <cell r="C1940" t="str">
            <v>NOVA SANTA RITA</v>
          </cell>
          <cell r="D1940" t="str">
            <v>220795</v>
          </cell>
          <cell r="E1940">
            <v>723</v>
          </cell>
          <cell r="F1940">
            <v>11411397</v>
          </cell>
          <cell r="H1940">
            <v>5701248</v>
          </cell>
        </row>
        <row r="1941">
          <cell r="A1941">
            <v>220690</v>
          </cell>
          <cell r="B1941" t="str">
            <v>PI</v>
          </cell>
          <cell r="C1941" t="str">
            <v>NOVO ORIENTE DO PIAUÍ</v>
          </cell>
          <cell r="D1941" t="str">
            <v>220690</v>
          </cell>
          <cell r="F1941">
            <v>1200780</v>
          </cell>
          <cell r="H1941">
            <v>600390</v>
          </cell>
        </row>
        <row r="1942">
          <cell r="A1942">
            <v>220695</v>
          </cell>
          <cell r="B1942" t="str">
            <v>PI</v>
          </cell>
          <cell r="C1942" t="str">
            <v>NOVO SANTO ANTÔNIO</v>
          </cell>
          <cell r="D1942" t="str">
            <v>220695</v>
          </cell>
          <cell r="E1942">
            <v>365</v>
          </cell>
          <cell r="F1942">
            <v>5219888</v>
          </cell>
          <cell r="H1942">
            <v>2605204</v>
          </cell>
        </row>
        <row r="1943">
          <cell r="A1943">
            <v>220720</v>
          </cell>
          <cell r="B1943" t="str">
            <v>PI</v>
          </cell>
          <cell r="C1943" t="str">
            <v>PADRE MARCOS</v>
          </cell>
          <cell r="D1943" t="str">
            <v>220720</v>
          </cell>
          <cell r="E1943">
            <v>11440</v>
          </cell>
          <cell r="F1943">
            <v>68770020</v>
          </cell>
          <cell r="G1943">
            <v>11571</v>
          </cell>
          <cell r="H1943">
            <v>34231517</v>
          </cell>
        </row>
        <row r="1944">
          <cell r="A1944">
            <v>220730</v>
          </cell>
          <cell r="B1944" t="str">
            <v>PI</v>
          </cell>
          <cell r="C1944" t="str">
            <v>PAES LANDIM</v>
          </cell>
          <cell r="D1944" t="str">
            <v>220730</v>
          </cell>
          <cell r="E1944">
            <v>26497</v>
          </cell>
          <cell r="F1944">
            <v>2467785</v>
          </cell>
          <cell r="G1944">
            <v>5254</v>
          </cell>
          <cell r="H1944">
            <v>1157974</v>
          </cell>
        </row>
        <row r="1945">
          <cell r="A1945">
            <v>220735</v>
          </cell>
          <cell r="B1945" t="str">
            <v>PI</v>
          </cell>
          <cell r="C1945" t="str">
            <v>PAJEÚ DO PIAUÍ</v>
          </cell>
          <cell r="D1945" t="str">
            <v>220735</v>
          </cell>
          <cell r="E1945">
            <v>5490</v>
          </cell>
          <cell r="F1945">
            <v>4379154</v>
          </cell>
          <cell r="G1945">
            <v>3733</v>
          </cell>
          <cell r="H1945">
            <v>3051719</v>
          </cell>
        </row>
        <row r="1946">
          <cell r="A1946">
            <v>220740</v>
          </cell>
          <cell r="B1946" t="str">
            <v>PI</v>
          </cell>
          <cell r="C1946" t="str">
            <v>PALMEIRA DO PIAUÍ</v>
          </cell>
          <cell r="D1946" t="str">
            <v>220740</v>
          </cell>
          <cell r="E1946">
            <v>13698</v>
          </cell>
          <cell r="F1946">
            <v>1589690</v>
          </cell>
          <cell r="G1946">
            <v>4024</v>
          </cell>
          <cell r="H1946">
            <v>688193</v>
          </cell>
        </row>
        <row r="1947">
          <cell r="A1947">
            <v>220750</v>
          </cell>
          <cell r="B1947" t="str">
            <v>PI</v>
          </cell>
          <cell r="C1947" t="str">
            <v>PALMEIRAIS</v>
          </cell>
          <cell r="D1947" t="str">
            <v>220750</v>
          </cell>
          <cell r="E1947">
            <v>3878</v>
          </cell>
          <cell r="F1947">
            <v>10343960</v>
          </cell>
          <cell r="G1947">
            <v>2036</v>
          </cell>
          <cell r="H1947">
            <v>5769233</v>
          </cell>
        </row>
        <row r="1948">
          <cell r="A1948">
            <v>220755</v>
          </cell>
          <cell r="B1948" t="str">
            <v>PI</v>
          </cell>
          <cell r="C1948" t="str">
            <v>PAQUETÁ</v>
          </cell>
          <cell r="D1948" t="str">
            <v>220755</v>
          </cell>
          <cell r="F1948">
            <v>10536443</v>
          </cell>
          <cell r="H1948">
            <v>3400496</v>
          </cell>
        </row>
        <row r="1949">
          <cell r="A1949">
            <v>220760</v>
          </cell>
          <cell r="B1949" t="str">
            <v>PI</v>
          </cell>
          <cell r="C1949" t="str">
            <v>PARNAGUÁ</v>
          </cell>
          <cell r="D1949" t="str">
            <v>220760</v>
          </cell>
          <cell r="E1949">
            <v>379</v>
          </cell>
          <cell r="F1949">
            <v>434533</v>
          </cell>
          <cell r="G1949">
            <v>344</v>
          </cell>
          <cell r="H1949">
            <v>212704</v>
          </cell>
        </row>
        <row r="1950">
          <cell r="A1950">
            <v>220770</v>
          </cell>
          <cell r="B1950" t="str">
            <v>PI</v>
          </cell>
          <cell r="C1950" t="str">
            <v>PARNAÍBA</v>
          </cell>
          <cell r="D1950" t="str">
            <v>220770</v>
          </cell>
          <cell r="F1950">
            <v>562800</v>
          </cell>
          <cell r="H1950">
            <v>281400</v>
          </cell>
        </row>
        <row r="1951">
          <cell r="A1951">
            <v>220777</v>
          </cell>
          <cell r="B1951" t="str">
            <v>PI</v>
          </cell>
          <cell r="C1951" t="str">
            <v>PATOS DO PIAUÍ</v>
          </cell>
          <cell r="D1951" t="str">
            <v>220777</v>
          </cell>
          <cell r="E1951">
            <v>4079</v>
          </cell>
          <cell r="F1951">
            <v>22951233</v>
          </cell>
          <cell r="G1951">
            <v>3782</v>
          </cell>
          <cell r="H1951">
            <v>11622938</v>
          </cell>
        </row>
        <row r="1952">
          <cell r="A1952">
            <v>220779</v>
          </cell>
          <cell r="B1952" t="str">
            <v>PI</v>
          </cell>
          <cell r="C1952" t="str">
            <v>PAU D'ARCO DO PIAUÍ</v>
          </cell>
          <cell r="D1952" t="str">
            <v>220779</v>
          </cell>
          <cell r="E1952">
            <v>3322</v>
          </cell>
          <cell r="F1952">
            <v>7669162</v>
          </cell>
          <cell r="G1952">
            <v>1456</v>
          </cell>
          <cell r="H1952">
            <v>3803545</v>
          </cell>
        </row>
        <row r="1953">
          <cell r="A1953">
            <v>220780</v>
          </cell>
          <cell r="B1953" t="str">
            <v>PI</v>
          </cell>
          <cell r="C1953" t="str">
            <v>PAULISTANA</v>
          </cell>
          <cell r="D1953" t="str">
            <v>220780</v>
          </cell>
          <cell r="E1953">
            <v>27453</v>
          </cell>
          <cell r="F1953">
            <v>3654208</v>
          </cell>
          <cell r="G1953">
            <v>23060</v>
          </cell>
          <cell r="H1953">
            <v>1858723</v>
          </cell>
        </row>
        <row r="1954">
          <cell r="A1954">
            <v>220785</v>
          </cell>
          <cell r="B1954" t="str">
            <v>PI</v>
          </cell>
          <cell r="C1954" t="str">
            <v>PAVUSSU</v>
          </cell>
          <cell r="D1954" t="str">
            <v>220785</v>
          </cell>
          <cell r="E1954">
            <v>5123</v>
          </cell>
          <cell r="F1954">
            <v>4096062</v>
          </cell>
          <cell r="G1954">
            <v>2724</v>
          </cell>
          <cell r="H1954">
            <v>1992195</v>
          </cell>
        </row>
        <row r="1955">
          <cell r="A1955">
            <v>220800</v>
          </cell>
          <cell r="B1955" t="str">
            <v>PI</v>
          </cell>
          <cell r="C1955" t="str">
            <v>PICOS</v>
          </cell>
          <cell r="D1955" t="str">
            <v>220800</v>
          </cell>
          <cell r="E1955">
            <v>270</v>
          </cell>
          <cell r="F1955">
            <v>8655687</v>
          </cell>
          <cell r="G1955">
            <v>480</v>
          </cell>
          <cell r="H1955">
            <v>2897258</v>
          </cell>
        </row>
        <row r="1956">
          <cell r="A1956">
            <v>220810</v>
          </cell>
          <cell r="B1956" t="str">
            <v>PI</v>
          </cell>
          <cell r="C1956" t="str">
            <v>PIMENTEIRAS</v>
          </cell>
          <cell r="D1956" t="str">
            <v>220810</v>
          </cell>
          <cell r="F1956">
            <v>455672</v>
          </cell>
          <cell r="H1956">
            <v>227836</v>
          </cell>
        </row>
        <row r="1957">
          <cell r="A1957">
            <v>220820</v>
          </cell>
          <cell r="B1957" t="str">
            <v>PI</v>
          </cell>
          <cell r="C1957" t="str">
            <v>PIO IX</v>
          </cell>
          <cell r="D1957" t="str">
            <v>220820</v>
          </cell>
          <cell r="E1957">
            <v>2271</v>
          </cell>
          <cell r="F1957">
            <v>2882007</v>
          </cell>
          <cell r="H1957">
            <v>1282218</v>
          </cell>
        </row>
        <row r="1958">
          <cell r="A1958">
            <v>220830</v>
          </cell>
          <cell r="B1958" t="str">
            <v>PI</v>
          </cell>
          <cell r="C1958" t="str">
            <v>PIRACURUCA</v>
          </cell>
          <cell r="D1958" t="str">
            <v>220830</v>
          </cell>
          <cell r="E1958">
            <v>42049</v>
          </cell>
          <cell r="F1958">
            <v>20052736</v>
          </cell>
          <cell r="G1958">
            <v>29860</v>
          </cell>
          <cell r="H1958">
            <v>9533770</v>
          </cell>
        </row>
        <row r="1959">
          <cell r="A1959">
            <v>220840</v>
          </cell>
          <cell r="B1959" t="str">
            <v>PI</v>
          </cell>
          <cell r="C1959" t="str">
            <v>PIRIPIRI</v>
          </cell>
          <cell r="D1959" t="str">
            <v>220840</v>
          </cell>
          <cell r="E1959">
            <v>6120</v>
          </cell>
          <cell r="F1959">
            <v>27287218</v>
          </cell>
          <cell r="G1959">
            <v>4859</v>
          </cell>
          <cell r="H1959">
            <v>13560109</v>
          </cell>
        </row>
        <row r="1960">
          <cell r="A1960">
            <v>220850</v>
          </cell>
          <cell r="B1960" t="str">
            <v>PI</v>
          </cell>
          <cell r="C1960" t="str">
            <v>PORTO</v>
          </cell>
          <cell r="D1960" t="str">
            <v>220850</v>
          </cell>
          <cell r="F1960">
            <v>810068</v>
          </cell>
          <cell r="H1960">
            <v>405034</v>
          </cell>
        </row>
        <row r="1961">
          <cell r="A1961">
            <v>220860</v>
          </cell>
          <cell r="B1961" t="str">
            <v>PI</v>
          </cell>
          <cell r="C1961" t="str">
            <v>PRATA DO PIAUÍ</v>
          </cell>
          <cell r="D1961" t="str">
            <v>220860</v>
          </cell>
          <cell r="F1961">
            <v>578620</v>
          </cell>
          <cell r="H1961">
            <v>289310</v>
          </cell>
        </row>
        <row r="1962">
          <cell r="A1962">
            <v>220865</v>
          </cell>
          <cell r="B1962" t="str">
            <v>PI</v>
          </cell>
          <cell r="C1962" t="str">
            <v>QUEIMADA NOVA</v>
          </cell>
          <cell r="D1962" t="str">
            <v>220865</v>
          </cell>
          <cell r="E1962">
            <v>970</v>
          </cell>
          <cell r="F1962">
            <v>11868779</v>
          </cell>
          <cell r="G1962">
            <v>510</v>
          </cell>
          <cell r="H1962">
            <v>5533676</v>
          </cell>
        </row>
        <row r="1963">
          <cell r="A1963">
            <v>220870</v>
          </cell>
          <cell r="B1963" t="str">
            <v>PI</v>
          </cell>
          <cell r="C1963" t="str">
            <v>REDENÇÃO DO GURGUÉIA</v>
          </cell>
          <cell r="D1963" t="str">
            <v>220870</v>
          </cell>
          <cell r="E1963">
            <v>41788</v>
          </cell>
          <cell r="F1963">
            <v>7678133</v>
          </cell>
          <cell r="G1963">
            <v>16276</v>
          </cell>
          <cell r="H1963">
            <v>3485290</v>
          </cell>
        </row>
        <row r="1964">
          <cell r="A1964">
            <v>220880</v>
          </cell>
          <cell r="B1964" t="str">
            <v>PI</v>
          </cell>
          <cell r="C1964" t="str">
            <v>REGENERAÇÃO</v>
          </cell>
          <cell r="D1964" t="str">
            <v>220880</v>
          </cell>
          <cell r="E1964">
            <v>25957</v>
          </cell>
          <cell r="F1964">
            <v>779798</v>
          </cell>
          <cell r="G1964">
            <v>5045</v>
          </cell>
          <cell r="H1964">
            <v>194642</v>
          </cell>
        </row>
        <row r="1965">
          <cell r="A1965">
            <v>220887</v>
          </cell>
          <cell r="B1965" t="str">
            <v>PI</v>
          </cell>
          <cell r="C1965" t="str">
            <v>RIBEIRA DO PIAUÍ</v>
          </cell>
          <cell r="D1965" t="str">
            <v>220887</v>
          </cell>
          <cell r="E1965">
            <v>26967</v>
          </cell>
          <cell r="F1965">
            <v>15052569</v>
          </cell>
          <cell r="G1965">
            <v>19851</v>
          </cell>
          <cell r="H1965">
            <v>7193807</v>
          </cell>
        </row>
        <row r="1966">
          <cell r="A1966">
            <v>220890</v>
          </cell>
          <cell r="B1966" t="str">
            <v>PI</v>
          </cell>
          <cell r="C1966" t="str">
            <v>RIBEIRO GONÇALVES</v>
          </cell>
          <cell r="D1966" t="str">
            <v>220890</v>
          </cell>
          <cell r="F1966">
            <v>1959020</v>
          </cell>
          <cell r="G1966">
            <v>736</v>
          </cell>
          <cell r="H1966">
            <v>1091646</v>
          </cell>
        </row>
        <row r="1967">
          <cell r="A1967">
            <v>220900</v>
          </cell>
          <cell r="B1967" t="str">
            <v>PI</v>
          </cell>
          <cell r="C1967" t="str">
            <v>RIO GRANDE DO PIAUÍ</v>
          </cell>
          <cell r="D1967" t="str">
            <v>220900</v>
          </cell>
          <cell r="E1967">
            <v>2</v>
          </cell>
          <cell r="F1967">
            <v>582012</v>
          </cell>
          <cell r="G1967">
            <v>9</v>
          </cell>
          <cell r="H1967">
            <v>290981</v>
          </cell>
        </row>
        <row r="1968">
          <cell r="A1968">
            <v>220920</v>
          </cell>
          <cell r="B1968" t="str">
            <v>PI</v>
          </cell>
          <cell r="C1968" t="str">
            <v>SANTA FILOMENA</v>
          </cell>
          <cell r="D1968" t="str">
            <v>220920</v>
          </cell>
          <cell r="E1968">
            <v>12385</v>
          </cell>
          <cell r="F1968">
            <v>474536</v>
          </cell>
          <cell r="G1968">
            <v>7142</v>
          </cell>
          <cell r="H1968">
            <v>88260</v>
          </cell>
        </row>
        <row r="1969">
          <cell r="A1969">
            <v>220930</v>
          </cell>
          <cell r="B1969" t="str">
            <v>PI</v>
          </cell>
          <cell r="C1969" t="str">
            <v>SANTA LUZ</v>
          </cell>
          <cell r="D1969" t="str">
            <v>220930</v>
          </cell>
          <cell r="E1969">
            <v>3556</v>
          </cell>
          <cell r="F1969">
            <v>36170176</v>
          </cell>
          <cell r="G1969">
            <v>1878</v>
          </cell>
          <cell r="H1969">
            <v>18060622</v>
          </cell>
        </row>
        <row r="1970">
          <cell r="A1970">
            <v>220935</v>
          </cell>
          <cell r="B1970" t="str">
            <v>PI</v>
          </cell>
          <cell r="C1970" t="str">
            <v>SANTANA DO PIAUÍ</v>
          </cell>
          <cell r="D1970" t="str">
            <v>220935</v>
          </cell>
          <cell r="F1970">
            <v>2365868</v>
          </cell>
          <cell r="H1970">
            <v>1254884</v>
          </cell>
        </row>
        <row r="1971">
          <cell r="A1971">
            <v>220945</v>
          </cell>
          <cell r="B1971" t="str">
            <v>PI</v>
          </cell>
          <cell r="C1971" t="str">
            <v>SANTO ANTÔNIO DOS MILAGRES</v>
          </cell>
          <cell r="D1971" t="str">
            <v>220945</v>
          </cell>
          <cell r="F1971">
            <v>480088</v>
          </cell>
          <cell r="H1971">
            <v>240044</v>
          </cell>
        </row>
        <row r="1972">
          <cell r="A1972">
            <v>220955</v>
          </cell>
          <cell r="B1972" t="str">
            <v>PI</v>
          </cell>
          <cell r="C1972" t="str">
            <v>SÃO BRAZ DO PIAUÍ</v>
          </cell>
          <cell r="D1972" t="str">
            <v>220955</v>
          </cell>
          <cell r="F1972">
            <v>336308</v>
          </cell>
          <cell r="G1972">
            <v>54</v>
          </cell>
          <cell r="H1972">
            <v>196157</v>
          </cell>
        </row>
        <row r="1973">
          <cell r="A1973">
            <v>220965</v>
          </cell>
          <cell r="B1973" t="str">
            <v>PI</v>
          </cell>
          <cell r="C1973" t="str">
            <v>SÃO FRANCISCO DE ASSIS DO PIAUÍ</v>
          </cell>
          <cell r="D1973" t="str">
            <v>220965</v>
          </cell>
          <cell r="E1973">
            <v>104765</v>
          </cell>
          <cell r="F1973">
            <v>2831633</v>
          </cell>
          <cell r="G1973">
            <v>2882</v>
          </cell>
          <cell r="H1973">
            <v>1347216</v>
          </cell>
        </row>
        <row r="1974">
          <cell r="A1974">
            <v>220975</v>
          </cell>
          <cell r="B1974" t="str">
            <v>PI</v>
          </cell>
          <cell r="C1974" t="str">
            <v>SÃO GONÇALO DO GURGUÉIA</v>
          </cell>
          <cell r="D1974" t="str">
            <v>220975</v>
          </cell>
          <cell r="E1974">
            <v>244</v>
          </cell>
          <cell r="F1974">
            <v>712900</v>
          </cell>
          <cell r="G1974">
            <v>547</v>
          </cell>
          <cell r="H1974">
            <v>351885</v>
          </cell>
        </row>
        <row r="1975">
          <cell r="A1975">
            <v>220980</v>
          </cell>
          <cell r="B1975" t="str">
            <v>PI</v>
          </cell>
          <cell r="C1975" t="str">
            <v>SÃO GONÇALO DO PIAUÍ</v>
          </cell>
          <cell r="D1975" t="str">
            <v>220980</v>
          </cell>
          <cell r="F1975">
            <v>330120</v>
          </cell>
          <cell r="H1975">
            <v>165060</v>
          </cell>
        </row>
        <row r="1976">
          <cell r="A1976">
            <v>220985</v>
          </cell>
          <cell r="B1976" t="str">
            <v>PI</v>
          </cell>
          <cell r="C1976" t="str">
            <v>SÃO JOÃO DA CANABRAVA</v>
          </cell>
          <cell r="D1976" t="str">
            <v>220985</v>
          </cell>
          <cell r="E1976">
            <v>3757</v>
          </cell>
          <cell r="F1976">
            <v>2173042</v>
          </cell>
          <cell r="H1976">
            <v>1026150</v>
          </cell>
        </row>
        <row r="1977">
          <cell r="A1977">
            <v>220987</v>
          </cell>
          <cell r="B1977" t="str">
            <v>PI</v>
          </cell>
          <cell r="C1977" t="str">
            <v>SÃO JOÃO DA FRONTEIRA</v>
          </cell>
          <cell r="D1977" t="str">
            <v>220987</v>
          </cell>
          <cell r="E1977">
            <v>349</v>
          </cell>
          <cell r="F1977">
            <v>3402852</v>
          </cell>
          <cell r="G1977">
            <v>36</v>
          </cell>
          <cell r="H1977">
            <v>1662820</v>
          </cell>
        </row>
        <row r="1978">
          <cell r="A1978">
            <v>220997</v>
          </cell>
          <cell r="B1978" t="str">
            <v>PI</v>
          </cell>
          <cell r="C1978" t="str">
            <v>SÃO JOÃO DO ARRAIAL</v>
          </cell>
          <cell r="D1978" t="str">
            <v>220997</v>
          </cell>
          <cell r="F1978">
            <v>1506820</v>
          </cell>
          <cell r="H1978">
            <v>753410</v>
          </cell>
        </row>
        <row r="1979">
          <cell r="A1979">
            <v>221000</v>
          </cell>
          <cell r="B1979" t="str">
            <v>PI</v>
          </cell>
          <cell r="C1979" t="str">
            <v>SÃO JOÃO DO PIAUÍ</v>
          </cell>
          <cell r="D1979" t="str">
            <v>221000</v>
          </cell>
          <cell r="F1979">
            <v>2774604</v>
          </cell>
          <cell r="H1979">
            <v>1387302</v>
          </cell>
        </row>
        <row r="1980">
          <cell r="A1980">
            <v>221005</v>
          </cell>
          <cell r="B1980" t="str">
            <v>PI</v>
          </cell>
          <cell r="C1980" t="str">
            <v>SÃO JOSÉ DO DIVINO</v>
          </cell>
          <cell r="D1980" t="str">
            <v>221005</v>
          </cell>
          <cell r="E1980">
            <v>42367</v>
          </cell>
          <cell r="F1980">
            <v>3052375</v>
          </cell>
          <cell r="G1980">
            <v>24765</v>
          </cell>
          <cell r="H1980">
            <v>1341770</v>
          </cell>
        </row>
        <row r="1981">
          <cell r="A1981">
            <v>221010</v>
          </cell>
          <cell r="B1981" t="str">
            <v>PI</v>
          </cell>
          <cell r="C1981" t="str">
            <v>SÃO JOSÉ DO PEIXE</v>
          </cell>
          <cell r="D1981" t="str">
            <v>221010</v>
          </cell>
          <cell r="E1981">
            <v>17042</v>
          </cell>
          <cell r="F1981">
            <v>8791264</v>
          </cell>
          <cell r="G1981">
            <v>22607</v>
          </cell>
          <cell r="H1981">
            <v>4516652</v>
          </cell>
        </row>
        <row r="1982">
          <cell r="A1982">
            <v>221030</v>
          </cell>
          <cell r="B1982" t="str">
            <v>PI</v>
          </cell>
          <cell r="C1982" t="str">
            <v>SÃO JULIÃO</v>
          </cell>
          <cell r="D1982" t="str">
            <v>221030</v>
          </cell>
          <cell r="H1982">
            <v>168647</v>
          </cell>
        </row>
        <row r="1983">
          <cell r="A1983">
            <v>221037</v>
          </cell>
          <cell r="B1983" t="str">
            <v>PI</v>
          </cell>
          <cell r="C1983" t="str">
            <v>SÃO LUIS DO PIAUÍ</v>
          </cell>
          <cell r="D1983" t="str">
            <v>221037</v>
          </cell>
          <cell r="E1983">
            <v>7680</v>
          </cell>
          <cell r="F1983">
            <v>6678018</v>
          </cell>
          <cell r="G1983">
            <v>5910</v>
          </cell>
          <cell r="H1983">
            <v>3621206</v>
          </cell>
        </row>
        <row r="1984">
          <cell r="A1984">
            <v>221038</v>
          </cell>
          <cell r="B1984" t="str">
            <v>PI</v>
          </cell>
          <cell r="C1984" t="str">
            <v>SÃO MIGUEL DA BAIXA GRANDE</v>
          </cell>
          <cell r="D1984" t="str">
            <v>221038</v>
          </cell>
          <cell r="F1984">
            <v>15556492</v>
          </cell>
          <cell r="H1984">
            <v>7778246</v>
          </cell>
        </row>
        <row r="1985">
          <cell r="A1985">
            <v>221039</v>
          </cell>
          <cell r="B1985" t="str">
            <v>PI</v>
          </cell>
          <cell r="C1985" t="str">
            <v>SÃO MIGUEL DO FIDALGO</v>
          </cell>
          <cell r="D1985" t="str">
            <v>221039</v>
          </cell>
          <cell r="E1985">
            <v>19618</v>
          </cell>
          <cell r="F1985">
            <v>1323142</v>
          </cell>
          <cell r="G1985">
            <v>10056</v>
          </cell>
          <cell r="H1985">
            <v>1150001</v>
          </cell>
        </row>
        <row r="1986">
          <cell r="A1986">
            <v>221040</v>
          </cell>
          <cell r="B1986" t="str">
            <v>PI</v>
          </cell>
          <cell r="C1986" t="str">
            <v>SÃO MIGUEL DO TAPUIO</v>
          </cell>
          <cell r="D1986" t="str">
            <v>221040</v>
          </cell>
          <cell r="F1986">
            <v>4818856</v>
          </cell>
          <cell r="H1986">
            <v>2409428</v>
          </cell>
        </row>
        <row r="1987">
          <cell r="A1987">
            <v>221063</v>
          </cell>
          <cell r="B1987" t="str">
            <v>PI</v>
          </cell>
          <cell r="C1987" t="str">
            <v>SEBASTIÃO LEAL</v>
          </cell>
          <cell r="D1987" t="str">
            <v>221063</v>
          </cell>
          <cell r="E1987">
            <v>2654</v>
          </cell>
          <cell r="F1987">
            <v>6720835</v>
          </cell>
          <cell r="G1987">
            <v>3333</v>
          </cell>
          <cell r="H1987">
            <v>950232</v>
          </cell>
        </row>
        <row r="1988">
          <cell r="A1988">
            <v>221070</v>
          </cell>
          <cell r="B1988" t="str">
            <v>PI</v>
          </cell>
          <cell r="C1988" t="str">
            <v>SIMÕES</v>
          </cell>
          <cell r="D1988" t="str">
            <v>221070</v>
          </cell>
          <cell r="F1988">
            <v>406140</v>
          </cell>
          <cell r="H1988">
            <v>406140</v>
          </cell>
        </row>
        <row r="1989">
          <cell r="A1989">
            <v>221090</v>
          </cell>
          <cell r="B1989" t="str">
            <v>PI</v>
          </cell>
          <cell r="C1989" t="str">
            <v>SOCORRO DO PIAUÍ</v>
          </cell>
          <cell r="D1989" t="str">
            <v>221090</v>
          </cell>
          <cell r="E1989">
            <v>31476</v>
          </cell>
          <cell r="F1989">
            <v>1690108</v>
          </cell>
          <cell r="G1989">
            <v>9810</v>
          </cell>
          <cell r="H1989">
            <v>758301</v>
          </cell>
        </row>
        <row r="1990">
          <cell r="A1990">
            <v>221093</v>
          </cell>
          <cell r="B1990" t="str">
            <v>PI</v>
          </cell>
          <cell r="C1990" t="str">
            <v>SUSSUAPARA</v>
          </cell>
          <cell r="D1990" t="str">
            <v>221093</v>
          </cell>
          <cell r="F1990">
            <v>9577764</v>
          </cell>
          <cell r="H1990">
            <v>4788882</v>
          </cell>
        </row>
        <row r="1991">
          <cell r="A1991">
            <v>221095</v>
          </cell>
          <cell r="B1991" t="str">
            <v>PI</v>
          </cell>
          <cell r="C1991" t="str">
            <v>TAMBORIL DO PIAUÍ</v>
          </cell>
          <cell r="D1991" t="str">
            <v>221095</v>
          </cell>
          <cell r="E1991">
            <v>2005</v>
          </cell>
          <cell r="F1991">
            <v>6886350</v>
          </cell>
          <cell r="G1991">
            <v>1481</v>
          </cell>
          <cell r="H1991">
            <v>2673815</v>
          </cell>
        </row>
        <row r="1992">
          <cell r="A1992">
            <v>221100</v>
          </cell>
          <cell r="B1992" t="str">
            <v>PI</v>
          </cell>
          <cell r="C1992" t="str">
            <v>TERESINA</v>
          </cell>
          <cell r="D1992" t="str">
            <v>221100</v>
          </cell>
          <cell r="E1992">
            <v>586741</v>
          </cell>
          <cell r="F1992">
            <v>601312869</v>
          </cell>
          <cell r="G1992">
            <v>293125</v>
          </cell>
          <cell r="H1992">
            <v>270864604</v>
          </cell>
        </row>
        <row r="1993">
          <cell r="A1993">
            <v>221110</v>
          </cell>
          <cell r="B1993" t="str">
            <v>PI</v>
          </cell>
          <cell r="C1993" t="str">
            <v>UNIÃO</v>
          </cell>
          <cell r="D1993" t="str">
            <v>221110</v>
          </cell>
          <cell r="E1993">
            <v>1535</v>
          </cell>
          <cell r="F1993">
            <v>37137079</v>
          </cell>
          <cell r="G1993">
            <v>1807</v>
          </cell>
          <cell r="H1993">
            <v>19787259</v>
          </cell>
        </row>
        <row r="1994">
          <cell r="A1994">
            <v>221120</v>
          </cell>
          <cell r="B1994" t="str">
            <v>PI</v>
          </cell>
          <cell r="C1994" t="str">
            <v>URUÇUÍ</v>
          </cell>
          <cell r="D1994" t="str">
            <v>221120</v>
          </cell>
          <cell r="E1994">
            <v>389</v>
          </cell>
          <cell r="F1994">
            <v>14802981</v>
          </cell>
          <cell r="G1994">
            <v>9</v>
          </cell>
          <cell r="H1994">
            <v>7400269</v>
          </cell>
        </row>
        <row r="1995">
          <cell r="A1995">
            <v>221130</v>
          </cell>
          <cell r="B1995" t="str">
            <v>PI</v>
          </cell>
          <cell r="C1995" t="str">
            <v>VALENÇA DO PIAUÍ</v>
          </cell>
          <cell r="D1995" t="str">
            <v>221130</v>
          </cell>
          <cell r="F1995">
            <v>1201984</v>
          </cell>
          <cell r="H1995">
            <v>600992</v>
          </cell>
        </row>
        <row r="1996">
          <cell r="A1996">
            <v>221135</v>
          </cell>
          <cell r="B1996" t="str">
            <v>PI</v>
          </cell>
          <cell r="C1996" t="str">
            <v>VÁRZEA BRANCA</v>
          </cell>
          <cell r="D1996" t="str">
            <v>221135</v>
          </cell>
          <cell r="E1996">
            <v>899</v>
          </cell>
          <cell r="F1996">
            <v>1657923</v>
          </cell>
          <cell r="G1996">
            <v>613</v>
          </cell>
          <cell r="H1996">
            <v>829430</v>
          </cell>
        </row>
        <row r="1997">
          <cell r="A1997">
            <v>221140</v>
          </cell>
          <cell r="B1997" t="str">
            <v>PI</v>
          </cell>
          <cell r="C1997" t="str">
            <v>VÁRZEA GRANDE</v>
          </cell>
          <cell r="D1997" t="str">
            <v>221140</v>
          </cell>
          <cell r="E1997">
            <v>780</v>
          </cell>
          <cell r="F1997">
            <v>3448756</v>
          </cell>
          <cell r="H1997">
            <v>1793848</v>
          </cell>
        </row>
        <row r="1998">
          <cell r="A1998">
            <v>221150</v>
          </cell>
          <cell r="B1998" t="str">
            <v>PI</v>
          </cell>
          <cell r="C1998" t="str">
            <v>VERA MENDES</v>
          </cell>
          <cell r="D1998" t="str">
            <v>221150</v>
          </cell>
          <cell r="E1998">
            <v>11101</v>
          </cell>
          <cell r="F1998">
            <v>5797270</v>
          </cell>
          <cell r="G1998">
            <v>7989</v>
          </cell>
          <cell r="H1998">
            <v>2849483</v>
          </cell>
        </row>
        <row r="1999">
          <cell r="A1999">
            <v>221160</v>
          </cell>
          <cell r="B1999" t="str">
            <v>PI</v>
          </cell>
          <cell r="C1999" t="str">
            <v>VILA NOVA DO PIAUÍ</v>
          </cell>
          <cell r="D1999" t="str">
            <v>221160</v>
          </cell>
          <cell r="E1999">
            <v>4120</v>
          </cell>
          <cell r="F1999">
            <v>2307688</v>
          </cell>
          <cell r="G1999">
            <v>3490</v>
          </cell>
          <cell r="H1999">
            <v>2113014</v>
          </cell>
        </row>
        <row r="2000">
          <cell r="A2000">
            <v>221170</v>
          </cell>
          <cell r="B2000" t="str">
            <v>PI</v>
          </cell>
          <cell r="C2000" t="str">
            <v>WALL FERRAZ</v>
          </cell>
          <cell r="D2000" t="str">
            <v>221170</v>
          </cell>
          <cell r="E2000">
            <v>15085</v>
          </cell>
          <cell r="F2000">
            <v>838215</v>
          </cell>
          <cell r="G2000">
            <v>11612</v>
          </cell>
          <cell r="H2000">
            <v>593409</v>
          </cell>
        </row>
        <row r="2001">
          <cell r="A2001">
            <v>330015</v>
          </cell>
          <cell r="B2001" t="str">
            <v>RJ</v>
          </cell>
          <cell r="C2001" t="str">
            <v>APERIBÉ</v>
          </cell>
          <cell r="D2001" t="str">
            <v>330015</v>
          </cell>
          <cell r="F2001">
            <v>0</v>
          </cell>
          <cell r="H2001">
            <v>0</v>
          </cell>
        </row>
        <row r="2002">
          <cell r="A2002">
            <v>330022</v>
          </cell>
          <cell r="B2002" t="str">
            <v>RJ</v>
          </cell>
          <cell r="C2002" t="str">
            <v>AREAL</v>
          </cell>
          <cell r="D2002" t="str">
            <v>330022</v>
          </cell>
          <cell r="E2002">
            <v>146605</v>
          </cell>
          <cell r="F2002">
            <v>34596195</v>
          </cell>
          <cell r="G2002">
            <v>89591</v>
          </cell>
          <cell r="H2002">
            <v>17105752</v>
          </cell>
        </row>
        <row r="2003">
          <cell r="A2003">
            <v>330030</v>
          </cell>
          <cell r="B2003" t="str">
            <v>RJ</v>
          </cell>
          <cell r="C2003" t="str">
            <v>BARRA DO PIRAÍ</v>
          </cell>
          <cell r="D2003" t="str">
            <v>330030</v>
          </cell>
          <cell r="F2003">
            <v>5439672</v>
          </cell>
          <cell r="H2003">
            <v>2719836</v>
          </cell>
        </row>
        <row r="2004">
          <cell r="A2004">
            <v>330040</v>
          </cell>
          <cell r="B2004" t="str">
            <v>RJ</v>
          </cell>
          <cell r="C2004" t="str">
            <v>BARRA MANSA</v>
          </cell>
          <cell r="D2004" t="str">
            <v>330040</v>
          </cell>
          <cell r="E2004">
            <v>523654</v>
          </cell>
          <cell r="F2004">
            <v>2300411733</v>
          </cell>
          <cell r="G2004">
            <v>265933</v>
          </cell>
          <cell r="H2004">
            <v>1147610088</v>
          </cell>
        </row>
        <row r="2005">
          <cell r="A2005">
            <v>330050</v>
          </cell>
          <cell r="B2005" t="str">
            <v>RJ</v>
          </cell>
          <cell r="C2005" t="str">
            <v>BOM JARDIM</v>
          </cell>
          <cell r="D2005" t="str">
            <v>330050</v>
          </cell>
          <cell r="F2005">
            <v>320012</v>
          </cell>
          <cell r="H2005">
            <v>160006</v>
          </cell>
        </row>
        <row r="2006">
          <cell r="A2006">
            <v>330090</v>
          </cell>
          <cell r="B2006" t="str">
            <v>RJ</v>
          </cell>
          <cell r="C2006" t="str">
            <v>CAMBUCI</v>
          </cell>
          <cell r="D2006" t="str">
            <v>330090</v>
          </cell>
          <cell r="E2006">
            <v>25123</v>
          </cell>
          <cell r="F2006">
            <v>17344984</v>
          </cell>
          <cell r="G2006">
            <v>10673</v>
          </cell>
          <cell r="H2006">
            <v>8428413</v>
          </cell>
        </row>
        <row r="2007">
          <cell r="A2007">
            <v>330110</v>
          </cell>
          <cell r="B2007" t="str">
            <v>RJ</v>
          </cell>
          <cell r="C2007" t="str">
            <v>CANTAGALO</v>
          </cell>
          <cell r="D2007" t="str">
            <v>330110</v>
          </cell>
          <cell r="E2007">
            <v>309064</v>
          </cell>
          <cell r="F2007">
            <v>37696362</v>
          </cell>
          <cell r="G2007">
            <v>171050</v>
          </cell>
          <cell r="H2007">
            <v>20361843</v>
          </cell>
        </row>
        <row r="2008">
          <cell r="A2008">
            <v>330115</v>
          </cell>
          <cell r="B2008" t="str">
            <v>RJ</v>
          </cell>
          <cell r="C2008" t="str">
            <v>CARDOSO MOREIRA</v>
          </cell>
          <cell r="D2008" t="str">
            <v>330115</v>
          </cell>
          <cell r="F2008">
            <v>32760</v>
          </cell>
          <cell r="H2008">
            <v>16380</v>
          </cell>
        </row>
        <row r="2009">
          <cell r="A2009">
            <v>330120</v>
          </cell>
          <cell r="B2009" t="str">
            <v>RJ</v>
          </cell>
          <cell r="C2009" t="str">
            <v>CARMO</v>
          </cell>
          <cell r="D2009" t="str">
            <v>330120</v>
          </cell>
          <cell r="F2009">
            <v>1400000</v>
          </cell>
          <cell r="H2009">
            <v>700000</v>
          </cell>
        </row>
        <row r="2010">
          <cell r="A2010">
            <v>330095</v>
          </cell>
          <cell r="B2010" t="str">
            <v>RJ</v>
          </cell>
          <cell r="C2010" t="str">
            <v>COMENDADOR LEVY GASPARIAN</v>
          </cell>
          <cell r="D2010" t="str">
            <v>330095</v>
          </cell>
          <cell r="F2010">
            <v>7028</v>
          </cell>
          <cell r="H2010">
            <v>3514</v>
          </cell>
        </row>
        <row r="2011">
          <cell r="A2011">
            <v>330140</v>
          </cell>
          <cell r="B2011" t="str">
            <v>RJ</v>
          </cell>
          <cell r="C2011" t="str">
            <v>CONCEIÇÃO DE MACABU</v>
          </cell>
          <cell r="D2011" t="str">
            <v>330140</v>
          </cell>
          <cell r="F2011">
            <v>12568052</v>
          </cell>
          <cell r="H2011">
            <v>6284026</v>
          </cell>
        </row>
        <row r="2012">
          <cell r="A2012">
            <v>330150</v>
          </cell>
          <cell r="B2012" t="str">
            <v>RJ</v>
          </cell>
          <cell r="C2012" t="str">
            <v>CORDEIRO</v>
          </cell>
          <cell r="D2012" t="str">
            <v>330150</v>
          </cell>
          <cell r="F2012">
            <v>14582540</v>
          </cell>
          <cell r="H2012">
            <v>7291270</v>
          </cell>
        </row>
        <row r="2013">
          <cell r="A2013">
            <v>330160</v>
          </cell>
          <cell r="B2013" t="str">
            <v>RJ</v>
          </cell>
          <cell r="C2013" t="str">
            <v>DUAS BARRAS</v>
          </cell>
          <cell r="D2013" t="str">
            <v>330160</v>
          </cell>
          <cell r="F2013">
            <v>396760</v>
          </cell>
          <cell r="H2013">
            <v>198380</v>
          </cell>
        </row>
        <row r="2014">
          <cell r="A2014">
            <v>330180</v>
          </cell>
          <cell r="B2014" t="str">
            <v>RJ</v>
          </cell>
          <cell r="C2014" t="str">
            <v>ENGENHEIRO PAULO DE FRONTIN</v>
          </cell>
          <cell r="D2014" t="str">
            <v>330180</v>
          </cell>
          <cell r="F2014">
            <v>49162148</v>
          </cell>
          <cell r="H2014">
            <v>24581074</v>
          </cell>
        </row>
        <row r="2015">
          <cell r="A2015">
            <v>330187</v>
          </cell>
          <cell r="B2015" t="str">
            <v>RJ</v>
          </cell>
          <cell r="C2015" t="str">
            <v>IGUABA GRANDE</v>
          </cell>
          <cell r="D2015" t="str">
            <v>330187</v>
          </cell>
          <cell r="E2015">
            <v>219700</v>
          </cell>
          <cell r="F2015">
            <v>37193279</v>
          </cell>
          <cell r="G2015">
            <v>113442</v>
          </cell>
          <cell r="H2015">
            <v>22163297</v>
          </cell>
        </row>
        <row r="2016">
          <cell r="A2016">
            <v>330190</v>
          </cell>
          <cell r="B2016" t="str">
            <v>RJ</v>
          </cell>
          <cell r="C2016" t="str">
            <v>ITABORAÍ</v>
          </cell>
          <cell r="D2016" t="str">
            <v>330190</v>
          </cell>
          <cell r="E2016">
            <v>96299</v>
          </cell>
          <cell r="F2016">
            <v>32853924</v>
          </cell>
          <cell r="G2016">
            <v>49593</v>
          </cell>
          <cell r="H2016">
            <v>13763709</v>
          </cell>
        </row>
        <row r="2017">
          <cell r="A2017">
            <v>330200</v>
          </cell>
          <cell r="B2017" t="str">
            <v>RJ</v>
          </cell>
          <cell r="C2017" t="str">
            <v>ITAGUAÍ</v>
          </cell>
          <cell r="D2017" t="str">
            <v>330200</v>
          </cell>
          <cell r="F2017">
            <v>296642444</v>
          </cell>
          <cell r="H2017">
            <v>148321222</v>
          </cell>
        </row>
        <row r="2018">
          <cell r="A2018">
            <v>330210</v>
          </cell>
          <cell r="B2018" t="str">
            <v>RJ</v>
          </cell>
          <cell r="C2018" t="str">
            <v>ITAOCARA</v>
          </cell>
          <cell r="D2018" t="str">
            <v>330210</v>
          </cell>
          <cell r="F2018">
            <v>13555192</v>
          </cell>
          <cell r="H2018">
            <v>6777596</v>
          </cell>
        </row>
        <row r="2019">
          <cell r="A2019">
            <v>330225</v>
          </cell>
          <cell r="B2019" t="str">
            <v>RJ</v>
          </cell>
          <cell r="C2019" t="str">
            <v>ITATIAIA</v>
          </cell>
          <cell r="D2019" t="str">
            <v>330225</v>
          </cell>
          <cell r="F2019">
            <v>44031176</v>
          </cell>
          <cell r="H2019">
            <v>22015588</v>
          </cell>
        </row>
        <row r="2020">
          <cell r="A2020">
            <v>330227</v>
          </cell>
          <cell r="B2020" t="str">
            <v>RJ</v>
          </cell>
          <cell r="C2020" t="str">
            <v>JAPERI</v>
          </cell>
          <cell r="D2020" t="str">
            <v>330227</v>
          </cell>
          <cell r="F2020">
            <v>23052344</v>
          </cell>
          <cell r="H2020">
            <v>11526172</v>
          </cell>
        </row>
        <row r="2021">
          <cell r="A2021">
            <v>330230</v>
          </cell>
          <cell r="B2021" t="str">
            <v>RJ</v>
          </cell>
          <cell r="C2021" t="str">
            <v>LAJE DO MURIAÉ</v>
          </cell>
          <cell r="D2021" t="str">
            <v>330230</v>
          </cell>
          <cell r="F2021">
            <v>2586500</v>
          </cell>
          <cell r="H2021">
            <v>1293250</v>
          </cell>
        </row>
        <row r="2022">
          <cell r="A2022">
            <v>330240</v>
          </cell>
          <cell r="B2022" t="str">
            <v>RJ</v>
          </cell>
          <cell r="C2022" t="str">
            <v>MACAÉ</v>
          </cell>
          <cell r="D2022" t="str">
            <v>330240</v>
          </cell>
          <cell r="E2022">
            <v>521056</v>
          </cell>
          <cell r="F2022">
            <v>813855817</v>
          </cell>
          <cell r="G2022">
            <v>321533</v>
          </cell>
          <cell r="H2022">
            <v>413146514</v>
          </cell>
        </row>
        <row r="2023">
          <cell r="A2023">
            <v>330245</v>
          </cell>
          <cell r="B2023" t="str">
            <v>RJ</v>
          </cell>
          <cell r="C2023" t="str">
            <v>MACUCO</v>
          </cell>
          <cell r="D2023" t="str">
            <v>330245</v>
          </cell>
          <cell r="E2023">
            <v>35568</v>
          </cell>
          <cell r="F2023">
            <v>6987065</v>
          </cell>
          <cell r="G2023">
            <v>21751</v>
          </cell>
          <cell r="H2023">
            <v>3915213</v>
          </cell>
        </row>
        <row r="2024">
          <cell r="A2024">
            <v>330270</v>
          </cell>
          <cell r="B2024" t="str">
            <v>RJ</v>
          </cell>
          <cell r="C2024" t="str">
            <v>MARICÁ</v>
          </cell>
          <cell r="D2024" t="str">
            <v>330270</v>
          </cell>
          <cell r="E2024">
            <v>913115</v>
          </cell>
          <cell r="F2024">
            <v>102497232</v>
          </cell>
          <cell r="G2024">
            <v>578397</v>
          </cell>
          <cell r="H2024">
            <v>57279323</v>
          </cell>
        </row>
        <row r="2025">
          <cell r="A2025">
            <v>330280</v>
          </cell>
          <cell r="B2025" t="str">
            <v>RJ</v>
          </cell>
          <cell r="C2025" t="str">
            <v>MENDES</v>
          </cell>
          <cell r="D2025" t="str">
            <v>330280</v>
          </cell>
          <cell r="F2025">
            <v>15434419</v>
          </cell>
          <cell r="H2025">
            <v>7716562</v>
          </cell>
        </row>
        <row r="2026">
          <cell r="A2026">
            <v>330285</v>
          </cell>
          <cell r="B2026" t="str">
            <v>RJ</v>
          </cell>
          <cell r="C2026" t="str">
            <v>MESQUITA</v>
          </cell>
          <cell r="D2026" t="str">
            <v>330285</v>
          </cell>
          <cell r="F2026">
            <v>178180492</v>
          </cell>
          <cell r="H2026">
            <v>89090246</v>
          </cell>
        </row>
        <row r="2027">
          <cell r="A2027">
            <v>330290</v>
          </cell>
          <cell r="B2027" t="str">
            <v>RJ</v>
          </cell>
          <cell r="C2027" t="str">
            <v>MIGUEL PEREIRA</v>
          </cell>
          <cell r="D2027" t="str">
            <v>330290</v>
          </cell>
          <cell r="E2027">
            <v>303150</v>
          </cell>
          <cell r="F2027">
            <v>83875197</v>
          </cell>
          <cell r="G2027">
            <v>113424</v>
          </cell>
          <cell r="H2027">
            <v>48435821</v>
          </cell>
        </row>
        <row r="2028">
          <cell r="A2028">
            <v>330300</v>
          </cell>
          <cell r="B2028" t="str">
            <v>RJ</v>
          </cell>
          <cell r="C2028" t="str">
            <v>MIRACEMA</v>
          </cell>
          <cell r="D2028" t="str">
            <v>330300</v>
          </cell>
          <cell r="E2028">
            <v>47254</v>
          </cell>
          <cell r="F2028">
            <v>45965592</v>
          </cell>
          <cell r="G2028">
            <v>35789</v>
          </cell>
          <cell r="H2028">
            <v>22546000</v>
          </cell>
        </row>
        <row r="2029">
          <cell r="A2029">
            <v>330310</v>
          </cell>
          <cell r="B2029" t="str">
            <v>RJ</v>
          </cell>
          <cell r="C2029" t="str">
            <v>NATIVIDADE</v>
          </cell>
          <cell r="D2029" t="str">
            <v>330310</v>
          </cell>
          <cell r="F2029">
            <v>38115476</v>
          </cell>
          <cell r="H2029">
            <v>19057738</v>
          </cell>
        </row>
        <row r="2030">
          <cell r="A2030">
            <v>330340</v>
          </cell>
          <cell r="B2030" t="str">
            <v>RJ</v>
          </cell>
          <cell r="C2030" t="str">
            <v>NOVA FRIBURGO</v>
          </cell>
          <cell r="D2030" t="str">
            <v>330340</v>
          </cell>
          <cell r="E2030">
            <v>128653</v>
          </cell>
          <cell r="F2030">
            <v>137871109</v>
          </cell>
          <cell r="G2030">
            <v>58517</v>
          </cell>
          <cell r="H2030">
            <v>68198511</v>
          </cell>
        </row>
        <row r="2031">
          <cell r="A2031">
            <v>330350</v>
          </cell>
          <cell r="B2031" t="str">
            <v>RJ</v>
          </cell>
          <cell r="C2031" t="str">
            <v>NOVA IGUAÇU</v>
          </cell>
          <cell r="D2031" t="str">
            <v>330350</v>
          </cell>
          <cell r="F2031">
            <v>657704628</v>
          </cell>
          <cell r="H2031">
            <v>328852314</v>
          </cell>
        </row>
        <row r="2032">
          <cell r="A2032">
            <v>330360</v>
          </cell>
          <cell r="B2032" t="str">
            <v>RJ</v>
          </cell>
          <cell r="C2032" t="str">
            <v>PARACAMBI</v>
          </cell>
          <cell r="D2032" t="str">
            <v>330360</v>
          </cell>
          <cell r="F2032">
            <v>67018336</v>
          </cell>
          <cell r="H2032">
            <v>33902738</v>
          </cell>
        </row>
        <row r="2033">
          <cell r="A2033">
            <v>330370</v>
          </cell>
          <cell r="B2033" t="str">
            <v>RJ</v>
          </cell>
          <cell r="C2033" t="str">
            <v>PARAÍBA DO SUL</v>
          </cell>
          <cell r="D2033" t="str">
            <v>330370</v>
          </cell>
          <cell r="E2033">
            <v>91666</v>
          </cell>
          <cell r="F2033">
            <v>238340947</v>
          </cell>
          <cell r="G2033">
            <v>44694</v>
          </cell>
          <cell r="H2033">
            <v>115971050</v>
          </cell>
        </row>
        <row r="2034">
          <cell r="A2034">
            <v>330385</v>
          </cell>
          <cell r="B2034" t="str">
            <v>RJ</v>
          </cell>
          <cell r="C2034" t="str">
            <v>PATY DO ALFERES</v>
          </cell>
          <cell r="D2034" t="str">
            <v>330385</v>
          </cell>
          <cell r="E2034">
            <v>387946</v>
          </cell>
          <cell r="F2034">
            <v>68097085</v>
          </cell>
          <cell r="G2034">
            <v>231316</v>
          </cell>
          <cell r="H2034">
            <v>31200922</v>
          </cell>
        </row>
        <row r="2035">
          <cell r="A2035">
            <v>330395</v>
          </cell>
          <cell r="B2035" t="str">
            <v>RJ</v>
          </cell>
          <cell r="C2035" t="str">
            <v>PINHEIRAL</v>
          </cell>
          <cell r="D2035" t="str">
            <v>330395</v>
          </cell>
          <cell r="E2035">
            <v>6455</v>
          </cell>
          <cell r="F2035">
            <v>21304230</v>
          </cell>
          <cell r="G2035">
            <v>3908</v>
          </cell>
          <cell r="H2035">
            <v>9553858</v>
          </cell>
        </row>
        <row r="2036">
          <cell r="A2036">
            <v>330400</v>
          </cell>
          <cell r="B2036" t="str">
            <v>RJ</v>
          </cell>
          <cell r="C2036" t="str">
            <v>PIRAÍ</v>
          </cell>
          <cell r="D2036" t="str">
            <v>330400</v>
          </cell>
          <cell r="F2036">
            <v>126913332</v>
          </cell>
          <cell r="H2036">
            <v>63456666</v>
          </cell>
        </row>
        <row r="2037">
          <cell r="A2037">
            <v>330410</v>
          </cell>
          <cell r="B2037" t="str">
            <v>RJ</v>
          </cell>
          <cell r="C2037" t="str">
            <v>PORCIÚNCULA</v>
          </cell>
          <cell r="D2037" t="str">
            <v>330410</v>
          </cell>
          <cell r="F2037">
            <v>41030416</v>
          </cell>
          <cell r="H2037">
            <v>20515208</v>
          </cell>
        </row>
        <row r="2038">
          <cell r="A2038">
            <v>330411</v>
          </cell>
          <cell r="B2038" t="str">
            <v>RJ</v>
          </cell>
          <cell r="C2038" t="str">
            <v>PORTO REAL</v>
          </cell>
          <cell r="D2038" t="str">
            <v>330411</v>
          </cell>
          <cell r="E2038">
            <v>3259</v>
          </cell>
          <cell r="F2038">
            <v>71809231</v>
          </cell>
          <cell r="G2038">
            <v>1515</v>
          </cell>
          <cell r="H2038">
            <v>35875913</v>
          </cell>
        </row>
        <row r="2039">
          <cell r="A2039">
            <v>330412</v>
          </cell>
          <cell r="B2039" t="str">
            <v>RJ</v>
          </cell>
          <cell r="C2039" t="str">
            <v>QUATIS</v>
          </cell>
          <cell r="D2039" t="str">
            <v>330412</v>
          </cell>
          <cell r="F2039">
            <v>24988936</v>
          </cell>
          <cell r="H2039">
            <v>12494468</v>
          </cell>
        </row>
        <row r="2040">
          <cell r="A2040">
            <v>330414</v>
          </cell>
          <cell r="B2040" t="str">
            <v>RJ</v>
          </cell>
          <cell r="C2040" t="str">
            <v>QUEIMADOS</v>
          </cell>
          <cell r="D2040" t="str">
            <v>330414</v>
          </cell>
          <cell r="E2040">
            <v>49370</v>
          </cell>
          <cell r="F2040">
            <v>157911122</v>
          </cell>
          <cell r="G2040">
            <v>24985</v>
          </cell>
          <cell r="H2040">
            <v>77974162</v>
          </cell>
        </row>
        <row r="2041">
          <cell r="A2041">
            <v>330415</v>
          </cell>
          <cell r="B2041" t="str">
            <v>RJ</v>
          </cell>
          <cell r="C2041" t="str">
            <v>QUISSAMÃ</v>
          </cell>
          <cell r="D2041" t="str">
            <v>330415</v>
          </cell>
          <cell r="F2041">
            <v>38911936</v>
          </cell>
          <cell r="H2041">
            <v>19455968</v>
          </cell>
        </row>
        <row r="2042">
          <cell r="A2042">
            <v>330420</v>
          </cell>
          <cell r="B2042" t="str">
            <v>RJ</v>
          </cell>
          <cell r="C2042" t="str">
            <v>RESENDE</v>
          </cell>
          <cell r="D2042" t="str">
            <v>330420</v>
          </cell>
          <cell r="F2042">
            <v>427851900</v>
          </cell>
          <cell r="H2042">
            <v>213925950</v>
          </cell>
        </row>
        <row r="2043">
          <cell r="A2043">
            <v>330430</v>
          </cell>
          <cell r="B2043" t="str">
            <v>RJ</v>
          </cell>
          <cell r="C2043" t="str">
            <v>RIO BONITO</v>
          </cell>
          <cell r="D2043" t="str">
            <v>330430</v>
          </cell>
          <cell r="F2043">
            <v>32616640</v>
          </cell>
          <cell r="H2043">
            <v>16308320</v>
          </cell>
        </row>
        <row r="2044">
          <cell r="A2044">
            <v>330440</v>
          </cell>
          <cell r="B2044" t="str">
            <v>RJ</v>
          </cell>
          <cell r="C2044" t="str">
            <v>RIO CLARO</v>
          </cell>
          <cell r="D2044" t="str">
            <v>330440</v>
          </cell>
          <cell r="E2044">
            <v>135545</v>
          </cell>
          <cell r="F2044">
            <v>50166081</v>
          </cell>
          <cell r="G2044">
            <v>67182</v>
          </cell>
          <cell r="H2044">
            <v>23490469</v>
          </cell>
        </row>
        <row r="2045">
          <cell r="A2045">
            <v>330450</v>
          </cell>
          <cell r="B2045" t="str">
            <v>RJ</v>
          </cell>
          <cell r="C2045" t="str">
            <v>RIO DAS FLORES</v>
          </cell>
          <cell r="D2045" t="str">
            <v>330450</v>
          </cell>
          <cell r="E2045">
            <v>94654</v>
          </cell>
          <cell r="F2045">
            <v>31217194</v>
          </cell>
          <cell r="G2045">
            <v>54543</v>
          </cell>
          <cell r="H2045">
            <v>15855910</v>
          </cell>
        </row>
        <row r="2046">
          <cell r="A2046">
            <v>330480</v>
          </cell>
          <cell r="B2046" t="str">
            <v>RJ</v>
          </cell>
          <cell r="C2046" t="str">
            <v>SÃO FIDÉLIS</v>
          </cell>
          <cell r="D2046" t="str">
            <v>330480</v>
          </cell>
          <cell r="F2046">
            <v>52035816</v>
          </cell>
          <cell r="H2046">
            <v>26017908</v>
          </cell>
        </row>
        <row r="2047">
          <cell r="A2047">
            <v>330475</v>
          </cell>
          <cell r="B2047" t="str">
            <v>RJ</v>
          </cell>
          <cell r="C2047" t="str">
            <v>SÃO FRANCISCO DE ITABAPOANA</v>
          </cell>
          <cell r="D2047" t="str">
            <v>330475</v>
          </cell>
          <cell r="F2047">
            <v>12404784</v>
          </cell>
          <cell r="H2047">
            <v>6202392</v>
          </cell>
        </row>
        <row r="2048">
          <cell r="A2048">
            <v>330513</v>
          </cell>
          <cell r="B2048" t="str">
            <v>RJ</v>
          </cell>
          <cell r="C2048" t="str">
            <v>SÃO JOSÉ DE UBÁ</v>
          </cell>
          <cell r="D2048" t="str">
            <v>330513</v>
          </cell>
          <cell r="E2048">
            <v>7267</v>
          </cell>
          <cell r="F2048">
            <v>2473139</v>
          </cell>
          <cell r="G2048">
            <v>4784</v>
          </cell>
          <cell r="H2048">
            <v>1842808</v>
          </cell>
        </row>
        <row r="2049">
          <cell r="A2049">
            <v>330515</v>
          </cell>
          <cell r="B2049" t="str">
            <v>RJ</v>
          </cell>
          <cell r="C2049" t="str">
            <v>SÃO JOSÉ DO VALE DO RIO PRETO</v>
          </cell>
          <cell r="D2049" t="str">
            <v>330515</v>
          </cell>
          <cell r="E2049">
            <v>39791</v>
          </cell>
          <cell r="F2049">
            <v>15689239</v>
          </cell>
          <cell r="G2049">
            <v>19291</v>
          </cell>
          <cell r="H2049">
            <v>7734592</v>
          </cell>
        </row>
        <row r="2050">
          <cell r="A2050">
            <v>330520</v>
          </cell>
          <cell r="B2050" t="str">
            <v>RJ</v>
          </cell>
          <cell r="C2050" t="str">
            <v>SÃO PEDRO DA ALDEIA</v>
          </cell>
          <cell r="D2050" t="str">
            <v>330520</v>
          </cell>
          <cell r="E2050">
            <v>69656</v>
          </cell>
          <cell r="F2050">
            <v>65900809</v>
          </cell>
          <cell r="G2050">
            <v>74018</v>
          </cell>
          <cell r="H2050">
            <v>38915604</v>
          </cell>
        </row>
        <row r="2051">
          <cell r="A2051">
            <v>330530</v>
          </cell>
          <cell r="B2051" t="str">
            <v>RJ</v>
          </cell>
          <cell r="C2051" t="str">
            <v>SÃO SEBASTIÃO DO ALTO</v>
          </cell>
          <cell r="D2051" t="str">
            <v>330530</v>
          </cell>
          <cell r="E2051">
            <v>94963</v>
          </cell>
          <cell r="F2051">
            <v>36890602</v>
          </cell>
          <cell r="G2051">
            <v>27219</v>
          </cell>
          <cell r="H2051">
            <v>20458769</v>
          </cell>
        </row>
        <row r="2052">
          <cell r="A2052">
            <v>330540</v>
          </cell>
          <cell r="B2052" t="str">
            <v>RJ</v>
          </cell>
          <cell r="C2052" t="str">
            <v>SAPUCAIA</v>
          </cell>
          <cell r="D2052" t="str">
            <v>330540</v>
          </cell>
          <cell r="E2052">
            <v>51571</v>
          </cell>
          <cell r="F2052">
            <v>30154823</v>
          </cell>
          <cell r="G2052">
            <v>30611</v>
          </cell>
          <cell r="H2052">
            <v>15062329</v>
          </cell>
        </row>
        <row r="2053">
          <cell r="A2053">
            <v>330560</v>
          </cell>
          <cell r="B2053" t="str">
            <v>RJ</v>
          </cell>
          <cell r="C2053" t="str">
            <v>SILVA JARDIM</v>
          </cell>
          <cell r="D2053" t="str">
            <v>330560</v>
          </cell>
          <cell r="F2053">
            <v>441392</v>
          </cell>
          <cell r="H2053">
            <v>220696</v>
          </cell>
        </row>
        <row r="2054">
          <cell r="A2054">
            <v>330570</v>
          </cell>
          <cell r="B2054" t="str">
            <v>RJ</v>
          </cell>
          <cell r="C2054" t="str">
            <v>SUMIDOURO</v>
          </cell>
          <cell r="D2054" t="str">
            <v>330570</v>
          </cell>
          <cell r="E2054">
            <v>3401</v>
          </cell>
          <cell r="F2054">
            <v>139540391</v>
          </cell>
          <cell r="G2054">
            <v>1495</v>
          </cell>
          <cell r="H2054">
            <v>69717351</v>
          </cell>
        </row>
        <row r="2055">
          <cell r="A2055">
            <v>330580</v>
          </cell>
          <cell r="B2055" t="str">
            <v>RJ</v>
          </cell>
          <cell r="C2055" t="str">
            <v>TERESÓPOLIS</v>
          </cell>
          <cell r="D2055" t="str">
            <v>330580</v>
          </cell>
          <cell r="F2055">
            <v>68509504</v>
          </cell>
          <cell r="H2055">
            <v>34254752</v>
          </cell>
        </row>
        <row r="2056">
          <cell r="A2056">
            <v>330590</v>
          </cell>
          <cell r="B2056" t="str">
            <v>RJ</v>
          </cell>
          <cell r="C2056" t="str">
            <v>TRAJANO DE MORAES</v>
          </cell>
          <cell r="D2056" t="str">
            <v>330590</v>
          </cell>
          <cell r="E2056">
            <v>6197</v>
          </cell>
          <cell r="F2056">
            <v>16966686</v>
          </cell>
          <cell r="G2056">
            <v>5642</v>
          </cell>
          <cell r="H2056">
            <v>8083459</v>
          </cell>
        </row>
        <row r="2057">
          <cell r="A2057">
            <v>330600</v>
          </cell>
          <cell r="B2057" t="str">
            <v>RJ</v>
          </cell>
          <cell r="C2057" t="str">
            <v>TRÊS RIOS</v>
          </cell>
          <cell r="D2057" t="str">
            <v>330600</v>
          </cell>
          <cell r="E2057">
            <v>281818</v>
          </cell>
          <cell r="F2057">
            <v>96864009</v>
          </cell>
          <cell r="G2057">
            <v>180949</v>
          </cell>
          <cell r="H2057">
            <v>44442198</v>
          </cell>
        </row>
        <row r="2058">
          <cell r="A2058">
            <v>330610</v>
          </cell>
          <cell r="B2058" t="str">
            <v>RJ</v>
          </cell>
          <cell r="C2058" t="str">
            <v>VALENÇA</v>
          </cell>
          <cell r="D2058" t="str">
            <v>330610</v>
          </cell>
          <cell r="F2058">
            <v>350293720</v>
          </cell>
          <cell r="H2058">
            <v>175146860</v>
          </cell>
        </row>
        <row r="2059">
          <cell r="A2059">
            <v>330615</v>
          </cell>
          <cell r="B2059" t="str">
            <v>RJ</v>
          </cell>
          <cell r="C2059" t="str">
            <v>VARRE-SAI</v>
          </cell>
          <cell r="D2059" t="str">
            <v>330615</v>
          </cell>
          <cell r="E2059">
            <v>53205</v>
          </cell>
          <cell r="F2059">
            <v>7940909</v>
          </cell>
          <cell r="G2059">
            <v>35140</v>
          </cell>
          <cell r="H2059">
            <v>3353692</v>
          </cell>
        </row>
        <row r="2060">
          <cell r="A2060">
            <v>330620</v>
          </cell>
          <cell r="B2060" t="str">
            <v>RJ</v>
          </cell>
          <cell r="C2060" t="str">
            <v>VASSOURAS</v>
          </cell>
          <cell r="D2060" t="str">
            <v>330620</v>
          </cell>
          <cell r="E2060">
            <v>87075</v>
          </cell>
          <cell r="F2060">
            <v>59608362</v>
          </cell>
          <cell r="G2060">
            <v>59589</v>
          </cell>
          <cell r="H2060">
            <v>40524625</v>
          </cell>
        </row>
        <row r="2061">
          <cell r="A2061">
            <v>330630</v>
          </cell>
          <cell r="B2061" t="str">
            <v>RJ</v>
          </cell>
          <cell r="C2061" t="str">
            <v>VOLTA REDONDA</v>
          </cell>
          <cell r="D2061" t="str">
            <v>330630</v>
          </cell>
          <cell r="E2061">
            <v>11366</v>
          </cell>
          <cell r="F2061">
            <v>994129166</v>
          </cell>
          <cell r="G2061">
            <v>60</v>
          </cell>
          <cell r="H2061">
            <v>453523098</v>
          </cell>
        </row>
        <row r="2062">
          <cell r="A2062">
            <v>240010</v>
          </cell>
          <cell r="B2062" t="str">
            <v>RN</v>
          </cell>
          <cell r="C2062" t="str">
            <v>ACARI</v>
          </cell>
          <cell r="D2062" t="str">
            <v>240010</v>
          </cell>
          <cell r="E2062">
            <v>91332</v>
          </cell>
          <cell r="F2062">
            <v>17084463</v>
          </cell>
          <cell r="G2062">
            <v>51190</v>
          </cell>
          <cell r="H2062">
            <v>7684169</v>
          </cell>
        </row>
        <row r="2063">
          <cell r="A2063">
            <v>240020</v>
          </cell>
          <cell r="B2063" t="str">
            <v>RN</v>
          </cell>
          <cell r="C2063" t="str">
            <v>AÇU</v>
          </cell>
          <cell r="D2063" t="str">
            <v>240020</v>
          </cell>
          <cell r="E2063">
            <v>154181</v>
          </cell>
          <cell r="F2063">
            <v>51001499</v>
          </cell>
          <cell r="G2063">
            <v>88272</v>
          </cell>
          <cell r="H2063">
            <v>26522452</v>
          </cell>
        </row>
        <row r="2064">
          <cell r="A2064">
            <v>240030</v>
          </cell>
          <cell r="B2064" t="str">
            <v>RN</v>
          </cell>
          <cell r="C2064" t="str">
            <v>AFONSO BEZERRA</v>
          </cell>
          <cell r="D2064" t="str">
            <v>240030</v>
          </cell>
          <cell r="E2064">
            <v>1199</v>
          </cell>
          <cell r="F2064">
            <v>14069104</v>
          </cell>
          <cell r="G2064">
            <v>12569</v>
          </cell>
          <cell r="H2064">
            <v>6946083</v>
          </cell>
        </row>
        <row r="2065">
          <cell r="A2065">
            <v>240040</v>
          </cell>
          <cell r="B2065" t="str">
            <v>RN</v>
          </cell>
          <cell r="C2065" t="str">
            <v>ÁGUA NOVA</v>
          </cell>
          <cell r="D2065" t="str">
            <v>240040</v>
          </cell>
          <cell r="E2065">
            <v>5016</v>
          </cell>
          <cell r="F2065">
            <v>1898582</v>
          </cell>
          <cell r="G2065">
            <v>808</v>
          </cell>
          <cell r="H2065">
            <v>920782</v>
          </cell>
        </row>
        <row r="2066">
          <cell r="A2066">
            <v>240050</v>
          </cell>
          <cell r="B2066" t="str">
            <v>RN</v>
          </cell>
          <cell r="C2066" t="str">
            <v>ALEXANDRIA</v>
          </cell>
          <cell r="D2066" t="str">
            <v>240050</v>
          </cell>
          <cell r="E2066">
            <v>19037</v>
          </cell>
          <cell r="F2066">
            <v>2526645</v>
          </cell>
          <cell r="G2066">
            <v>9550</v>
          </cell>
          <cell r="H2066">
            <v>1220885</v>
          </cell>
        </row>
        <row r="2067">
          <cell r="A2067">
            <v>240060</v>
          </cell>
          <cell r="B2067" t="str">
            <v>RN</v>
          </cell>
          <cell r="C2067" t="str">
            <v>ALMINO AFONSO</v>
          </cell>
          <cell r="D2067" t="str">
            <v>240060</v>
          </cell>
          <cell r="F2067">
            <v>3113096</v>
          </cell>
          <cell r="G2067">
            <v>176</v>
          </cell>
          <cell r="H2067">
            <v>1556196</v>
          </cell>
        </row>
        <row r="2068">
          <cell r="A2068">
            <v>240070</v>
          </cell>
          <cell r="B2068" t="str">
            <v>RN</v>
          </cell>
          <cell r="C2068" t="str">
            <v>ALTO DO RODRIGUES</v>
          </cell>
          <cell r="D2068" t="str">
            <v>240070</v>
          </cell>
          <cell r="E2068">
            <v>43174</v>
          </cell>
          <cell r="F2068">
            <v>29349387</v>
          </cell>
          <cell r="G2068">
            <v>22075</v>
          </cell>
          <cell r="H2068">
            <v>14507458</v>
          </cell>
        </row>
        <row r="2069">
          <cell r="A2069">
            <v>240080</v>
          </cell>
          <cell r="B2069" t="str">
            <v>RN</v>
          </cell>
          <cell r="C2069" t="str">
            <v>ANGICOS</v>
          </cell>
          <cell r="D2069" t="str">
            <v>240080</v>
          </cell>
          <cell r="E2069">
            <v>46238</v>
          </cell>
          <cell r="F2069">
            <v>20653405</v>
          </cell>
          <cell r="G2069">
            <v>30106</v>
          </cell>
          <cell r="H2069">
            <v>9843548</v>
          </cell>
        </row>
        <row r="2070">
          <cell r="A2070">
            <v>240090</v>
          </cell>
          <cell r="B2070" t="str">
            <v>RN</v>
          </cell>
          <cell r="C2070" t="str">
            <v>ANTÔNIO MARTINS</v>
          </cell>
          <cell r="D2070" t="str">
            <v>240090</v>
          </cell>
          <cell r="E2070">
            <v>4552</v>
          </cell>
          <cell r="F2070">
            <v>2074741</v>
          </cell>
          <cell r="G2070">
            <v>3744</v>
          </cell>
          <cell r="H2070">
            <v>1091545</v>
          </cell>
        </row>
        <row r="2071">
          <cell r="A2071">
            <v>240100</v>
          </cell>
          <cell r="B2071" t="str">
            <v>RN</v>
          </cell>
          <cell r="C2071" t="str">
            <v>APODI</v>
          </cell>
          <cell r="D2071" t="str">
            <v>240100</v>
          </cell>
          <cell r="E2071">
            <v>54932</v>
          </cell>
          <cell r="F2071">
            <v>46346681</v>
          </cell>
          <cell r="G2071">
            <v>27667</v>
          </cell>
          <cell r="H2071">
            <v>23037500</v>
          </cell>
        </row>
        <row r="2072">
          <cell r="A2072">
            <v>240110</v>
          </cell>
          <cell r="B2072" t="str">
            <v>RN</v>
          </cell>
          <cell r="C2072" t="str">
            <v>AREIA BRANCA</v>
          </cell>
          <cell r="D2072" t="str">
            <v>240110</v>
          </cell>
          <cell r="F2072">
            <v>1649256</v>
          </cell>
          <cell r="H2072">
            <v>824628</v>
          </cell>
        </row>
        <row r="2073">
          <cell r="A2073">
            <v>240120</v>
          </cell>
          <cell r="B2073" t="str">
            <v>RN</v>
          </cell>
          <cell r="C2073" t="str">
            <v>ARÊS</v>
          </cell>
          <cell r="D2073" t="str">
            <v>240120</v>
          </cell>
          <cell r="E2073">
            <v>26356</v>
          </cell>
          <cell r="F2073">
            <v>36582479</v>
          </cell>
          <cell r="G2073">
            <v>11014</v>
          </cell>
          <cell r="H2073">
            <v>18175948</v>
          </cell>
        </row>
        <row r="2074">
          <cell r="A2074">
            <v>240130</v>
          </cell>
          <cell r="B2074" t="str">
            <v>RN</v>
          </cell>
          <cell r="C2074" t="str">
            <v>AUGUSTO SEVERO</v>
          </cell>
          <cell r="D2074" t="str">
            <v>240130</v>
          </cell>
          <cell r="F2074">
            <v>9360484</v>
          </cell>
          <cell r="H2074">
            <v>4680242</v>
          </cell>
        </row>
        <row r="2075">
          <cell r="A2075">
            <v>240140</v>
          </cell>
          <cell r="B2075" t="str">
            <v>RN</v>
          </cell>
          <cell r="C2075" t="str">
            <v>BAÍA FORMOSA</v>
          </cell>
          <cell r="D2075" t="str">
            <v>240140</v>
          </cell>
          <cell r="F2075">
            <v>10574200</v>
          </cell>
          <cell r="H2075">
            <v>5287100</v>
          </cell>
        </row>
        <row r="2076">
          <cell r="A2076">
            <v>240145</v>
          </cell>
          <cell r="B2076" t="str">
            <v>RN</v>
          </cell>
          <cell r="C2076" t="str">
            <v>BARAÚNA</v>
          </cell>
          <cell r="D2076" t="str">
            <v>240145</v>
          </cell>
          <cell r="E2076">
            <v>61488</v>
          </cell>
          <cell r="F2076">
            <v>16425563</v>
          </cell>
          <cell r="G2076">
            <v>30320</v>
          </cell>
          <cell r="H2076">
            <v>9740186</v>
          </cell>
        </row>
        <row r="2077">
          <cell r="A2077">
            <v>240150</v>
          </cell>
          <cell r="B2077" t="str">
            <v>RN</v>
          </cell>
          <cell r="C2077" t="str">
            <v>BARCELONA</v>
          </cell>
          <cell r="D2077" t="str">
            <v>240150</v>
          </cell>
          <cell r="E2077">
            <v>20230</v>
          </cell>
          <cell r="F2077">
            <v>8162393</v>
          </cell>
          <cell r="G2077">
            <v>10761</v>
          </cell>
          <cell r="H2077">
            <v>3979436</v>
          </cell>
        </row>
        <row r="2078">
          <cell r="A2078">
            <v>240160</v>
          </cell>
          <cell r="B2078" t="str">
            <v>RN</v>
          </cell>
          <cell r="C2078" t="str">
            <v>BENTO FERNANDES</v>
          </cell>
          <cell r="D2078" t="str">
            <v>240160</v>
          </cell>
          <cell r="F2078">
            <v>13680016</v>
          </cell>
          <cell r="H2078">
            <v>6840008</v>
          </cell>
        </row>
        <row r="2079">
          <cell r="A2079">
            <v>240165</v>
          </cell>
          <cell r="B2079" t="str">
            <v>RN</v>
          </cell>
          <cell r="C2079" t="str">
            <v>BODÓ</v>
          </cell>
          <cell r="D2079" t="str">
            <v>240165</v>
          </cell>
          <cell r="F2079">
            <v>3549532</v>
          </cell>
          <cell r="H2079">
            <v>1774766</v>
          </cell>
        </row>
        <row r="2080">
          <cell r="A2080">
            <v>240170</v>
          </cell>
          <cell r="B2080" t="str">
            <v>RN</v>
          </cell>
          <cell r="C2080" t="str">
            <v>BOM JESUS</v>
          </cell>
          <cell r="D2080" t="str">
            <v>240170</v>
          </cell>
          <cell r="E2080">
            <v>37615</v>
          </cell>
          <cell r="F2080">
            <v>2727755</v>
          </cell>
          <cell r="G2080">
            <v>19759</v>
          </cell>
          <cell r="H2080">
            <v>1387196</v>
          </cell>
        </row>
        <row r="2081">
          <cell r="A2081">
            <v>240180</v>
          </cell>
          <cell r="B2081" t="str">
            <v>RN</v>
          </cell>
          <cell r="C2081" t="str">
            <v>BREJINHO</v>
          </cell>
          <cell r="D2081" t="str">
            <v>240180</v>
          </cell>
          <cell r="E2081">
            <v>12436</v>
          </cell>
          <cell r="F2081">
            <v>3059974</v>
          </cell>
          <cell r="G2081">
            <v>6280</v>
          </cell>
          <cell r="H2081">
            <v>1422489</v>
          </cell>
        </row>
        <row r="2082">
          <cell r="A2082">
            <v>240185</v>
          </cell>
          <cell r="B2082" t="str">
            <v>RN</v>
          </cell>
          <cell r="C2082" t="str">
            <v>CAIÇARA DO NORTE</v>
          </cell>
          <cell r="D2082" t="str">
            <v>240185</v>
          </cell>
          <cell r="F2082">
            <v>4172140</v>
          </cell>
          <cell r="H2082">
            <v>2086070</v>
          </cell>
        </row>
        <row r="2083">
          <cell r="A2083">
            <v>240190</v>
          </cell>
          <cell r="B2083" t="str">
            <v>RN</v>
          </cell>
          <cell r="C2083" t="str">
            <v>CAIÇARA DO RIO DO VENTO</v>
          </cell>
          <cell r="D2083" t="str">
            <v>240190</v>
          </cell>
          <cell r="E2083">
            <v>13029</v>
          </cell>
          <cell r="F2083">
            <v>6763143</v>
          </cell>
          <cell r="G2083">
            <v>7606</v>
          </cell>
          <cell r="H2083">
            <v>3343346</v>
          </cell>
        </row>
        <row r="2084">
          <cell r="A2084">
            <v>240200</v>
          </cell>
          <cell r="B2084" t="str">
            <v>RN</v>
          </cell>
          <cell r="C2084" t="str">
            <v>CAICÓ</v>
          </cell>
          <cell r="D2084" t="str">
            <v>240200</v>
          </cell>
          <cell r="E2084">
            <v>287630</v>
          </cell>
          <cell r="F2084">
            <v>30827182</v>
          </cell>
          <cell r="G2084">
            <v>163968</v>
          </cell>
          <cell r="H2084">
            <v>14603927</v>
          </cell>
        </row>
        <row r="2085">
          <cell r="A2085">
            <v>240210</v>
          </cell>
          <cell r="B2085" t="str">
            <v>RN</v>
          </cell>
          <cell r="C2085" t="str">
            <v>CAMPO REDONDO</v>
          </cell>
          <cell r="D2085" t="str">
            <v>240210</v>
          </cell>
          <cell r="E2085">
            <v>54261</v>
          </cell>
          <cell r="F2085">
            <v>2623190</v>
          </cell>
          <cell r="G2085">
            <v>27502</v>
          </cell>
          <cell r="H2085">
            <v>1328047</v>
          </cell>
        </row>
        <row r="2086">
          <cell r="A2086">
            <v>240220</v>
          </cell>
          <cell r="B2086" t="str">
            <v>RN</v>
          </cell>
          <cell r="C2086" t="str">
            <v>CANGUARETAMA</v>
          </cell>
          <cell r="D2086" t="str">
            <v>240220</v>
          </cell>
          <cell r="E2086">
            <v>34508</v>
          </cell>
          <cell r="F2086">
            <v>3452811</v>
          </cell>
          <cell r="G2086">
            <v>9030</v>
          </cell>
          <cell r="H2086">
            <v>1531249</v>
          </cell>
        </row>
        <row r="2087">
          <cell r="A2087">
            <v>240230</v>
          </cell>
          <cell r="B2087" t="str">
            <v>RN</v>
          </cell>
          <cell r="C2087" t="str">
            <v>CARAÚBAS</v>
          </cell>
          <cell r="D2087" t="str">
            <v>240230</v>
          </cell>
          <cell r="E2087">
            <v>26417</v>
          </cell>
          <cell r="F2087">
            <v>4614334</v>
          </cell>
          <cell r="G2087">
            <v>14325</v>
          </cell>
          <cell r="H2087">
            <v>2031239</v>
          </cell>
        </row>
        <row r="2088">
          <cell r="A2088">
            <v>240240</v>
          </cell>
          <cell r="B2088" t="str">
            <v>RN</v>
          </cell>
          <cell r="C2088" t="str">
            <v>CARNAÚBA DOS DANTAS</v>
          </cell>
          <cell r="D2088" t="str">
            <v>240240</v>
          </cell>
          <cell r="F2088">
            <v>6001271</v>
          </cell>
          <cell r="H2088">
            <v>3005492</v>
          </cell>
        </row>
        <row r="2089">
          <cell r="A2089">
            <v>240260</v>
          </cell>
          <cell r="B2089" t="str">
            <v>RN</v>
          </cell>
          <cell r="C2089" t="str">
            <v>CEARÁ-MIRIM</v>
          </cell>
          <cell r="D2089" t="str">
            <v>240260</v>
          </cell>
          <cell r="E2089">
            <v>967</v>
          </cell>
          <cell r="F2089">
            <v>39552458</v>
          </cell>
          <cell r="G2089">
            <v>7214</v>
          </cell>
          <cell r="H2089">
            <v>19727820</v>
          </cell>
        </row>
        <row r="2090">
          <cell r="A2090">
            <v>240270</v>
          </cell>
          <cell r="B2090" t="str">
            <v>RN</v>
          </cell>
          <cell r="C2090" t="str">
            <v>CERRO CORÁ</v>
          </cell>
          <cell r="D2090" t="str">
            <v>240270</v>
          </cell>
          <cell r="F2090">
            <v>3592593</v>
          </cell>
          <cell r="H2090">
            <v>1772134</v>
          </cell>
        </row>
        <row r="2091">
          <cell r="A2091">
            <v>240280</v>
          </cell>
          <cell r="B2091" t="str">
            <v>RN</v>
          </cell>
          <cell r="C2091" t="str">
            <v>CORONEL EZEQUIEL</v>
          </cell>
          <cell r="D2091" t="str">
            <v>240280</v>
          </cell>
          <cell r="E2091">
            <v>135</v>
          </cell>
          <cell r="F2091">
            <v>806444</v>
          </cell>
          <cell r="H2091">
            <v>402192</v>
          </cell>
        </row>
        <row r="2092">
          <cell r="A2092">
            <v>240290</v>
          </cell>
          <cell r="B2092" t="str">
            <v>RN</v>
          </cell>
          <cell r="C2092" t="str">
            <v>CORONEL JOÃO PESSOA</v>
          </cell>
          <cell r="D2092" t="str">
            <v>240290</v>
          </cell>
          <cell r="E2092">
            <v>361</v>
          </cell>
          <cell r="F2092">
            <v>120228</v>
          </cell>
          <cell r="G2092">
            <v>422</v>
          </cell>
          <cell r="H2092">
            <v>51974</v>
          </cell>
        </row>
        <row r="2093">
          <cell r="A2093">
            <v>240300</v>
          </cell>
          <cell r="B2093" t="str">
            <v>RN</v>
          </cell>
          <cell r="C2093" t="str">
            <v>CRUZETA</v>
          </cell>
          <cell r="D2093" t="str">
            <v>240300</v>
          </cell>
          <cell r="E2093">
            <v>21078</v>
          </cell>
          <cell r="F2093">
            <v>2174583</v>
          </cell>
          <cell r="G2093">
            <v>8458</v>
          </cell>
          <cell r="H2093">
            <v>1022626</v>
          </cell>
        </row>
        <row r="2094">
          <cell r="A2094">
            <v>240310</v>
          </cell>
          <cell r="B2094" t="str">
            <v>RN</v>
          </cell>
          <cell r="C2094" t="str">
            <v>CURRAIS NOVOS</v>
          </cell>
          <cell r="D2094" t="str">
            <v>240310</v>
          </cell>
          <cell r="E2094">
            <v>34002</v>
          </cell>
          <cell r="F2094">
            <v>57538875</v>
          </cell>
          <cell r="G2094">
            <v>44183</v>
          </cell>
          <cell r="H2094">
            <v>28483793</v>
          </cell>
        </row>
        <row r="2095">
          <cell r="A2095">
            <v>240320</v>
          </cell>
          <cell r="B2095" t="str">
            <v>RN</v>
          </cell>
          <cell r="C2095" t="str">
            <v>DOUTOR SEVERIANO</v>
          </cell>
          <cell r="D2095" t="str">
            <v>240320</v>
          </cell>
          <cell r="E2095">
            <v>356</v>
          </cell>
          <cell r="F2095">
            <v>3119623</v>
          </cell>
          <cell r="G2095">
            <v>1036</v>
          </cell>
          <cell r="H2095">
            <v>1548759</v>
          </cell>
        </row>
        <row r="2096">
          <cell r="A2096">
            <v>240330</v>
          </cell>
          <cell r="B2096" t="str">
            <v>RN</v>
          </cell>
          <cell r="C2096" t="str">
            <v>ENCANTO</v>
          </cell>
          <cell r="D2096" t="str">
            <v>240330</v>
          </cell>
          <cell r="E2096">
            <v>21189</v>
          </cell>
          <cell r="F2096">
            <v>3804644</v>
          </cell>
          <cell r="G2096">
            <v>10855</v>
          </cell>
          <cell r="H2096">
            <v>1882749</v>
          </cell>
        </row>
        <row r="2097">
          <cell r="A2097">
            <v>240340</v>
          </cell>
          <cell r="B2097" t="str">
            <v>RN</v>
          </cell>
          <cell r="C2097" t="str">
            <v>EQUADOR</v>
          </cell>
          <cell r="D2097" t="str">
            <v>240340</v>
          </cell>
          <cell r="E2097">
            <v>32</v>
          </cell>
          <cell r="F2097">
            <v>226638</v>
          </cell>
          <cell r="G2097">
            <v>4169</v>
          </cell>
          <cell r="H2097">
            <v>609720</v>
          </cell>
        </row>
        <row r="2098">
          <cell r="A2098">
            <v>240350</v>
          </cell>
          <cell r="B2098" t="str">
            <v>RN</v>
          </cell>
          <cell r="C2098" t="str">
            <v>ESPÍRITO SANTO</v>
          </cell>
          <cell r="D2098" t="str">
            <v>240350</v>
          </cell>
          <cell r="E2098">
            <v>990</v>
          </cell>
          <cell r="F2098">
            <v>3501200</v>
          </cell>
          <cell r="G2098">
            <v>920</v>
          </cell>
          <cell r="H2098">
            <v>1736840</v>
          </cell>
        </row>
        <row r="2099">
          <cell r="A2099">
            <v>240360</v>
          </cell>
          <cell r="B2099" t="str">
            <v>RN</v>
          </cell>
          <cell r="C2099" t="str">
            <v>EXTREMOZ</v>
          </cell>
          <cell r="D2099" t="str">
            <v>240360</v>
          </cell>
          <cell r="F2099">
            <v>44486967</v>
          </cell>
          <cell r="H2099">
            <v>22521544</v>
          </cell>
        </row>
        <row r="2100">
          <cell r="A2100">
            <v>240375</v>
          </cell>
          <cell r="B2100" t="str">
            <v>RN</v>
          </cell>
          <cell r="C2100" t="str">
            <v>FERNANDO PEDROZA</v>
          </cell>
          <cell r="D2100" t="str">
            <v>240375</v>
          </cell>
          <cell r="E2100">
            <v>23962</v>
          </cell>
          <cell r="F2100">
            <v>15982239</v>
          </cell>
          <cell r="G2100">
            <v>11006</v>
          </cell>
          <cell r="H2100">
            <v>8070459</v>
          </cell>
        </row>
        <row r="2101">
          <cell r="A2101">
            <v>240380</v>
          </cell>
          <cell r="B2101" t="str">
            <v>RN</v>
          </cell>
          <cell r="C2101" t="str">
            <v>FLORÂNIA</v>
          </cell>
          <cell r="D2101" t="str">
            <v>240380</v>
          </cell>
          <cell r="F2101">
            <v>1134000</v>
          </cell>
          <cell r="H2101">
            <v>567000</v>
          </cell>
        </row>
        <row r="2102">
          <cell r="A2102">
            <v>240390</v>
          </cell>
          <cell r="B2102" t="str">
            <v>RN</v>
          </cell>
          <cell r="C2102" t="str">
            <v>FRANCISCO DANTAS</v>
          </cell>
          <cell r="D2102" t="str">
            <v>240390</v>
          </cell>
          <cell r="E2102">
            <v>19140</v>
          </cell>
          <cell r="F2102">
            <v>4015544</v>
          </cell>
          <cell r="G2102">
            <v>11842</v>
          </cell>
          <cell r="H2102">
            <v>1909781</v>
          </cell>
        </row>
        <row r="2103">
          <cell r="A2103">
            <v>240400</v>
          </cell>
          <cell r="B2103" t="str">
            <v>RN</v>
          </cell>
          <cell r="C2103" t="str">
            <v>FRUTUOSO GOMES</v>
          </cell>
          <cell r="D2103" t="str">
            <v>240400</v>
          </cell>
          <cell r="E2103">
            <v>5151</v>
          </cell>
          <cell r="F2103">
            <v>1950418</v>
          </cell>
          <cell r="G2103">
            <v>3291</v>
          </cell>
          <cell r="H2103">
            <v>922545</v>
          </cell>
        </row>
        <row r="2104">
          <cell r="A2104">
            <v>240410</v>
          </cell>
          <cell r="B2104" t="str">
            <v>RN</v>
          </cell>
          <cell r="C2104" t="str">
            <v>GALINHOS</v>
          </cell>
          <cell r="D2104" t="str">
            <v>240410</v>
          </cell>
          <cell r="F2104">
            <v>3288628</v>
          </cell>
          <cell r="H2104">
            <v>1644314</v>
          </cell>
        </row>
        <row r="2105">
          <cell r="A2105">
            <v>240420</v>
          </cell>
          <cell r="B2105" t="str">
            <v>RN</v>
          </cell>
          <cell r="C2105" t="str">
            <v>GOIANINHA</v>
          </cell>
          <cell r="D2105" t="str">
            <v>240420</v>
          </cell>
          <cell r="E2105">
            <v>40625</v>
          </cell>
          <cell r="F2105">
            <v>4660015</v>
          </cell>
          <cell r="G2105">
            <v>26005</v>
          </cell>
          <cell r="H2105">
            <v>2377796</v>
          </cell>
        </row>
        <row r="2106">
          <cell r="A2106">
            <v>240430</v>
          </cell>
          <cell r="B2106" t="str">
            <v>RN</v>
          </cell>
          <cell r="C2106" t="str">
            <v>GOVERNADOR DIX-SEPT ROSADO</v>
          </cell>
          <cell r="D2106" t="str">
            <v>240430</v>
          </cell>
          <cell r="F2106">
            <v>16039716</v>
          </cell>
          <cell r="H2106">
            <v>8019858</v>
          </cell>
        </row>
        <row r="2107">
          <cell r="A2107">
            <v>240440</v>
          </cell>
          <cell r="B2107" t="str">
            <v>RN</v>
          </cell>
          <cell r="C2107" t="str">
            <v>GROSSOS</v>
          </cell>
          <cell r="D2107" t="str">
            <v>240440</v>
          </cell>
          <cell r="E2107">
            <v>27288</v>
          </cell>
          <cell r="F2107">
            <v>3559621</v>
          </cell>
          <cell r="G2107">
            <v>9490</v>
          </cell>
          <cell r="H2107">
            <v>1719780</v>
          </cell>
        </row>
        <row r="2108">
          <cell r="A2108">
            <v>240450</v>
          </cell>
          <cell r="B2108" t="str">
            <v>RN</v>
          </cell>
          <cell r="C2108" t="str">
            <v>GUAMARÉ</v>
          </cell>
          <cell r="D2108" t="str">
            <v>240450</v>
          </cell>
          <cell r="E2108">
            <v>39774</v>
          </cell>
          <cell r="F2108">
            <v>9112222</v>
          </cell>
          <cell r="G2108">
            <v>26484</v>
          </cell>
          <cell r="H2108">
            <v>5006504</v>
          </cell>
        </row>
        <row r="2109">
          <cell r="A2109">
            <v>240460</v>
          </cell>
          <cell r="B2109" t="str">
            <v>RN</v>
          </cell>
          <cell r="C2109" t="str">
            <v>IELMO MARINHO</v>
          </cell>
          <cell r="D2109" t="str">
            <v>240460</v>
          </cell>
          <cell r="F2109">
            <v>3779440</v>
          </cell>
          <cell r="H2109">
            <v>1889720</v>
          </cell>
        </row>
        <row r="2110">
          <cell r="A2110">
            <v>240470</v>
          </cell>
          <cell r="B2110" t="str">
            <v>RN</v>
          </cell>
          <cell r="C2110" t="str">
            <v>IPANGUAÇU</v>
          </cell>
          <cell r="D2110" t="str">
            <v>240470</v>
          </cell>
          <cell r="E2110">
            <v>6583</v>
          </cell>
          <cell r="F2110">
            <v>11383174</v>
          </cell>
          <cell r="G2110">
            <v>2556</v>
          </cell>
          <cell r="H2110">
            <v>5644868</v>
          </cell>
        </row>
        <row r="2111">
          <cell r="A2111">
            <v>240480</v>
          </cell>
          <cell r="B2111" t="str">
            <v>RN</v>
          </cell>
          <cell r="C2111" t="str">
            <v>IPUEIRA</v>
          </cell>
          <cell r="D2111" t="str">
            <v>240480</v>
          </cell>
          <cell r="E2111">
            <v>16788</v>
          </cell>
          <cell r="F2111">
            <v>3041147</v>
          </cell>
          <cell r="G2111">
            <v>12269</v>
          </cell>
          <cell r="H2111">
            <v>1421071</v>
          </cell>
        </row>
        <row r="2112">
          <cell r="A2112">
            <v>240485</v>
          </cell>
          <cell r="B2112" t="str">
            <v>RN</v>
          </cell>
          <cell r="C2112" t="str">
            <v>ITAJÁ</v>
          </cell>
          <cell r="D2112" t="str">
            <v>240485</v>
          </cell>
          <cell r="E2112">
            <v>1500</v>
          </cell>
          <cell r="F2112">
            <v>8126133</v>
          </cell>
          <cell r="G2112">
            <v>18383</v>
          </cell>
          <cell r="H2112">
            <v>3680435</v>
          </cell>
        </row>
        <row r="2113">
          <cell r="A2113">
            <v>240490</v>
          </cell>
          <cell r="B2113" t="str">
            <v>RN</v>
          </cell>
          <cell r="C2113" t="str">
            <v>ITAÚ</v>
          </cell>
          <cell r="D2113" t="str">
            <v>240490</v>
          </cell>
          <cell r="E2113">
            <v>27053</v>
          </cell>
          <cell r="F2113">
            <v>3959952</v>
          </cell>
          <cell r="G2113">
            <v>13559</v>
          </cell>
          <cell r="H2113">
            <v>2034422</v>
          </cell>
        </row>
        <row r="2114">
          <cell r="A2114">
            <v>240500</v>
          </cell>
          <cell r="B2114" t="str">
            <v>RN</v>
          </cell>
          <cell r="C2114" t="str">
            <v>JAÇANÃ</v>
          </cell>
          <cell r="D2114" t="str">
            <v>240500</v>
          </cell>
          <cell r="E2114">
            <v>6468</v>
          </cell>
          <cell r="F2114">
            <v>944979</v>
          </cell>
          <cell r="G2114">
            <v>3448</v>
          </cell>
          <cell r="H2114">
            <v>402126</v>
          </cell>
        </row>
        <row r="2115">
          <cell r="A2115">
            <v>240510</v>
          </cell>
          <cell r="B2115" t="str">
            <v>RN</v>
          </cell>
          <cell r="C2115" t="str">
            <v>JANDAÍRA</v>
          </cell>
          <cell r="D2115" t="str">
            <v>240510</v>
          </cell>
          <cell r="F2115">
            <v>79184</v>
          </cell>
          <cell r="H2115">
            <v>39592</v>
          </cell>
        </row>
        <row r="2116">
          <cell r="A2116">
            <v>240520</v>
          </cell>
          <cell r="B2116" t="str">
            <v>RN</v>
          </cell>
          <cell r="C2116" t="str">
            <v>JANDUÍS</v>
          </cell>
          <cell r="D2116" t="str">
            <v>240520</v>
          </cell>
          <cell r="E2116">
            <v>33599</v>
          </cell>
          <cell r="F2116">
            <v>7788251</v>
          </cell>
          <cell r="G2116">
            <v>17454</v>
          </cell>
          <cell r="H2116">
            <v>3549026</v>
          </cell>
        </row>
        <row r="2117">
          <cell r="A2117">
            <v>240530</v>
          </cell>
          <cell r="B2117" t="str">
            <v>RN</v>
          </cell>
          <cell r="C2117" t="str">
            <v>JANUÁRIO CICCO</v>
          </cell>
          <cell r="D2117" t="str">
            <v>240530</v>
          </cell>
          <cell r="E2117">
            <v>26741</v>
          </cell>
          <cell r="F2117">
            <v>1561415</v>
          </cell>
          <cell r="G2117">
            <v>32968</v>
          </cell>
          <cell r="H2117">
            <v>1209653</v>
          </cell>
        </row>
        <row r="2118">
          <cell r="A2118">
            <v>240540</v>
          </cell>
          <cell r="B2118" t="str">
            <v>RN</v>
          </cell>
          <cell r="C2118" t="str">
            <v>JAPI</v>
          </cell>
          <cell r="D2118" t="str">
            <v>240540</v>
          </cell>
          <cell r="E2118">
            <v>13558</v>
          </cell>
          <cell r="F2118">
            <v>211515</v>
          </cell>
          <cell r="G2118">
            <v>6645</v>
          </cell>
          <cell r="H2118">
            <v>175421</v>
          </cell>
        </row>
        <row r="2119">
          <cell r="A2119">
            <v>240550</v>
          </cell>
          <cell r="B2119" t="str">
            <v>RN</v>
          </cell>
          <cell r="C2119" t="str">
            <v>JARDIM DE ANGICOS</v>
          </cell>
          <cell r="D2119" t="str">
            <v>240550</v>
          </cell>
          <cell r="F2119">
            <v>277732</v>
          </cell>
          <cell r="H2119">
            <v>138866</v>
          </cell>
        </row>
        <row r="2120">
          <cell r="A2120">
            <v>240560</v>
          </cell>
          <cell r="B2120" t="str">
            <v>RN</v>
          </cell>
          <cell r="C2120" t="str">
            <v>JARDIM DE PIRANHAS</v>
          </cell>
          <cell r="D2120" t="str">
            <v>240560</v>
          </cell>
          <cell r="E2120">
            <v>28554</v>
          </cell>
          <cell r="F2120">
            <v>1803002</v>
          </cell>
          <cell r="G2120">
            <v>7318</v>
          </cell>
          <cell r="H2120">
            <v>681081</v>
          </cell>
        </row>
        <row r="2121">
          <cell r="A2121">
            <v>240570</v>
          </cell>
          <cell r="B2121" t="str">
            <v>RN</v>
          </cell>
          <cell r="C2121" t="str">
            <v>JARDIM DO SERIDÓ</v>
          </cell>
          <cell r="D2121" t="str">
            <v>240570</v>
          </cell>
          <cell r="E2121">
            <v>14731</v>
          </cell>
          <cell r="F2121">
            <v>7803678</v>
          </cell>
          <cell r="G2121">
            <v>4821</v>
          </cell>
          <cell r="H2121">
            <v>4170706</v>
          </cell>
        </row>
        <row r="2122">
          <cell r="A2122">
            <v>240580</v>
          </cell>
          <cell r="B2122" t="str">
            <v>RN</v>
          </cell>
          <cell r="C2122" t="str">
            <v>JOÃO CÂMARA</v>
          </cell>
          <cell r="D2122" t="str">
            <v>240580</v>
          </cell>
          <cell r="E2122">
            <v>29317</v>
          </cell>
          <cell r="F2122">
            <v>25206996</v>
          </cell>
          <cell r="G2122">
            <v>27325</v>
          </cell>
          <cell r="H2122">
            <v>12884254</v>
          </cell>
        </row>
        <row r="2123">
          <cell r="A2123">
            <v>240590</v>
          </cell>
          <cell r="B2123" t="str">
            <v>RN</v>
          </cell>
          <cell r="C2123" t="str">
            <v>JOÃO DIAS</v>
          </cell>
          <cell r="D2123" t="str">
            <v>240590</v>
          </cell>
          <cell r="F2123">
            <v>205408</v>
          </cell>
          <cell r="H2123">
            <v>102704</v>
          </cell>
        </row>
        <row r="2124">
          <cell r="A2124">
            <v>240600</v>
          </cell>
          <cell r="B2124" t="str">
            <v>RN</v>
          </cell>
          <cell r="C2124" t="str">
            <v>JOSÉ DA PENHA</v>
          </cell>
          <cell r="D2124" t="str">
            <v>240600</v>
          </cell>
          <cell r="F2124">
            <v>2155132</v>
          </cell>
          <cell r="H2124">
            <v>1077566</v>
          </cell>
        </row>
        <row r="2125">
          <cell r="A2125">
            <v>240610</v>
          </cell>
          <cell r="B2125" t="str">
            <v>RN</v>
          </cell>
          <cell r="C2125" t="str">
            <v>JUCURUTU</v>
          </cell>
          <cell r="D2125" t="str">
            <v>240610</v>
          </cell>
          <cell r="E2125">
            <v>48330</v>
          </cell>
          <cell r="F2125">
            <v>10588071</v>
          </cell>
          <cell r="G2125">
            <v>34397</v>
          </cell>
          <cell r="H2125">
            <v>6545456</v>
          </cell>
        </row>
        <row r="2126">
          <cell r="A2126">
            <v>240615</v>
          </cell>
          <cell r="B2126" t="str">
            <v>RN</v>
          </cell>
          <cell r="C2126" t="str">
            <v>JUNDIÁ</v>
          </cell>
          <cell r="D2126" t="str">
            <v>240615</v>
          </cell>
          <cell r="E2126">
            <v>1948</v>
          </cell>
          <cell r="F2126">
            <v>1127144</v>
          </cell>
          <cell r="G2126">
            <v>838</v>
          </cell>
          <cell r="H2126">
            <v>544986</v>
          </cell>
        </row>
        <row r="2127">
          <cell r="A2127">
            <v>240620</v>
          </cell>
          <cell r="B2127" t="str">
            <v>RN</v>
          </cell>
          <cell r="C2127" t="str">
            <v>LAGOA D'ANTA</v>
          </cell>
          <cell r="D2127" t="str">
            <v>240620</v>
          </cell>
          <cell r="E2127">
            <v>3630</v>
          </cell>
          <cell r="F2127">
            <v>1282769</v>
          </cell>
          <cell r="G2127">
            <v>1091</v>
          </cell>
          <cell r="H2127">
            <v>607688</v>
          </cell>
        </row>
        <row r="2128">
          <cell r="A2128">
            <v>240630</v>
          </cell>
          <cell r="B2128" t="str">
            <v>RN</v>
          </cell>
          <cell r="C2128" t="str">
            <v>LAGOA DE PEDRAS</v>
          </cell>
          <cell r="D2128" t="str">
            <v>240630</v>
          </cell>
          <cell r="F2128">
            <v>14407655</v>
          </cell>
          <cell r="G2128">
            <v>2665</v>
          </cell>
          <cell r="H2128">
            <v>7344774</v>
          </cell>
        </row>
        <row r="2129">
          <cell r="A2129">
            <v>240640</v>
          </cell>
          <cell r="B2129" t="str">
            <v>RN</v>
          </cell>
          <cell r="C2129" t="str">
            <v>LAGOA DE VELHOS</v>
          </cell>
          <cell r="D2129" t="str">
            <v>240640</v>
          </cell>
          <cell r="F2129">
            <v>508340</v>
          </cell>
          <cell r="H2129">
            <v>254170</v>
          </cell>
        </row>
        <row r="2130">
          <cell r="A2130">
            <v>240650</v>
          </cell>
          <cell r="B2130" t="str">
            <v>RN</v>
          </cell>
          <cell r="C2130" t="str">
            <v>LAGOA NOVA</v>
          </cell>
          <cell r="D2130" t="str">
            <v>240650</v>
          </cell>
          <cell r="E2130">
            <v>10240</v>
          </cell>
          <cell r="F2130">
            <v>11042034</v>
          </cell>
          <cell r="G2130">
            <v>4036</v>
          </cell>
          <cell r="H2130">
            <v>5425986</v>
          </cell>
        </row>
        <row r="2131">
          <cell r="A2131">
            <v>240660</v>
          </cell>
          <cell r="B2131" t="str">
            <v>RN</v>
          </cell>
          <cell r="C2131" t="str">
            <v>LAGOA SALGADA</v>
          </cell>
          <cell r="D2131" t="str">
            <v>240660</v>
          </cell>
          <cell r="E2131">
            <v>4930</v>
          </cell>
          <cell r="F2131">
            <v>2709943</v>
          </cell>
          <cell r="G2131">
            <v>3052</v>
          </cell>
          <cell r="H2131">
            <v>1510434</v>
          </cell>
        </row>
        <row r="2132">
          <cell r="A2132">
            <v>240670</v>
          </cell>
          <cell r="B2132" t="str">
            <v>RN</v>
          </cell>
          <cell r="C2132" t="str">
            <v>LAJES</v>
          </cell>
          <cell r="D2132" t="str">
            <v>240670</v>
          </cell>
          <cell r="E2132">
            <v>20359</v>
          </cell>
          <cell r="F2132">
            <v>12011354</v>
          </cell>
          <cell r="G2132">
            <v>15798</v>
          </cell>
          <cell r="H2132">
            <v>12704164</v>
          </cell>
        </row>
        <row r="2133">
          <cell r="A2133">
            <v>240680</v>
          </cell>
          <cell r="B2133" t="str">
            <v>RN</v>
          </cell>
          <cell r="C2133" t="str">
            <v>LAJES PINTADAS</v>
          </cell>
          <cell r="D2133" t="str">
            <v>240680</v>
          </cell>
          <cell r="E2133">
            <v>14116</v>
          </cell>
          <cell r="F2133">
            <v>1490683</v>
          </cell>
          <cell r="G2133">
            <v>5471</v>
          </cell>
          <cell r="H2133">
            <v>688208</v>
          </cell>
        </row>
        <row r="2134">
          <cell r="A2134">
            <v>240690</v>
          </cell>
          <cell r="B2134" t="str">
            <v>RN</v>
          </cell>
          <cell r="C2134" t="str">
            <v>LUCRÉCIA</v>
          </cell>
          <cell r="D2134" t="str">
            <v>240690</v>
          </cell>
          <cell r="E2134">
            <v>8366</v>
          </cell>
          <cell r="F2134">
            <v>960499</v>
          </cell>
          <cell r="G2134">
            <v>5127</v>
          </cell>
          <cell r="H2134">
            <v>440081</v>
          </cell>
        </row>
        <row r="2135">
          <cell r="A2135">
            <v>240700</v>
          </cell>
          <cell r="B2135" t="str">
            <v>RN</v>
          </cell>
          <cell r="C2135" t="str">
            <v>LUÍS GOMES</v>
          </cell>
          <cell r="D2135" t="str">
            <v>240700</v>
          </cell>
          <cell r="E2135">
            <v>6914</v>
          </cell>
          <cell r="F2135">
            <v>6326180</v>
          </cell>
          <cell r="G2135">
            <v>4462</v>
          </cell>
          <cell r="H2135">
            <v>2729308</v>
          </cell>
        </row>
        <row r="2136">
          <cell r="A2136">
            <v>240710</v>
          </cell>
          <cell r="B2136" t="str">
            <v>RN</v>
          </cell>
          <cell r="C2136" t="str">
            <v>MACAÍBA</v>
          </cell>
          <cell r="D2136" t="str">
            <v>240710</v>
          </cell>
          <cell r="F2136">
            <v>263872</v>
          </cell>
          <cell r="H2136">
            <v>131936</v>
          </cell>
        </row>
        <row r="2137">
          <cell r="A2137">
            <v>240720</v>
          </cell>
          <cell r="B2137" t="str">
            <v>RN</v>
          </cell>
          <cell r="C2137" t="str">
            <v>MACAU</v>
          </cell>
          <cell r="D2137" t="str">
            <v>240720</v>
          </cell>
          <cell r="E2137">
            <v>44026</v>
          </cell>
          <cell r="F2137">
            <v>16904916</v>
          </cell>
          <cell r="G2137">
            <v>17924</v>
          </cell>
          <cell r="H2137">
            <v>8107915</v>
          </cell>
        </row>
        <row r="2138">
          <cell r="A2138">
            <v>240725</v>
          </cell>
          <cell r="B2138" t="str">
            <v>RN</v>
          </cell>
          <cell r="C2138" t="str">
            <v>MAJOR SALES</v>
          </cell>
          <cell r="D2138" t="str">
            <v>240725</v>
          </cell>
          <cell r="E2138">
            <v>40344</v>
          </cell>
          <cell r="F2138">
            <v>3234410</v>
          </cell>
          <cell r="G2138">
            <v>47824</v>
          </cell>
          <cell r="H2138">
            <v>1898361</v>
          </cell>
        </row>
        <row r="2139">
          <cell r="A2139">
            <v>240730</v>
          </cell>
          <cell r="B2139" t="str">
            <v>RN</v>
          </cell>
          <cell r="C2139" t="str">
            <v>MARCELINO VIEIRA</v>
          </cell>
          <cell r="D2139" t="str">
            <v>240730</v>
          </cell>
          <cell r="E2139">
            <v>4054</v>
          </cell>
          <cell r="F2139">
            <v>11548507</v>
          </cell>
          <cell r="G2139">
            <v>1805</v>
          </cell>
          <cell r="H2139">
            <v>5731517</v>
          </cell>
        </row>
        <row r="2140">
          <cell r="A2140">
            <v>240740</v>
          </cell>
          <cell r="B2140" t="str">
            <v>RN</v>
          </cell>
          <cell r="C2140" t="str">
            <v>MARTINS</v>
          </cell>
          <cell r="D2140" t="str">
            <v>240740</v>
          </cell>
          <cell r="E2140">
            <v>11700</v>
          </cell>
          <cell r="F2140">
            <v>2061073</v>
          </cell>
          <cell r="G2140">
            <v>4051</v>
          </cell>
          <cell r="H2140">
            <v>906230</v>
          </cell>
        </row>
        <row r="2141">
          <cell r="A2141">
            <v>240760</v>
          </cell>
          <cell r="B2141" t="str">
            <v>RN</v>
          </cell>
          <cell r="C2141" t="str">
            <v>MESSIAS TARGINO</v>
          </cell>
          <cell r="D2141" t="str">
            <v>240760</v>
          </cell>
          <cell r="F2141">
            <v>1380896</v>
          </cell>
          <cell r="H2141">
            <v>695912</v>
          </cell>
        </row>
        <row r="2142">
          <cell r="A2142">
            <v>240770</v>
          </cell>
          <cell r="B2142" t="str">
            <v>RN</v>
          </cell>
          <cell r="C2142" t="str">
            <v>MONTANHAS</v>
          </cell>
          <cell r="D2142" t="str">
            <v>240770</v>
          </cell>
          <cell r="F2142">
            <v>3691436</v>
          </cell>
          <cell r="H2142">
            <v>1845718</v>
          </cell>
        </row>
        <row r="2143">
          <cell r="A2143">
            <v>240780</v>
          </cell>
          <cell r="B2143" t="str">
            <v>RN</v>
          </cell>
          <cell r="C2143" t="str">
            <v>MONTE ALEGRE</v>
          </cell>
          <cell r="D2143" t="str">
            <v>240780</v>
          </cell>
          <cell r="E2143">
            <v>19106</v>
          </cell>
          <cell r="F2143">
            <v>67443334</v>
          </cell>
          <cell r="G2143">
            <v>12967</v>
          </cell>
          <cell r="H2143">
            <v>34522774</v>
          </cell>
        </row>
        <row r="2144">
          <cell r="A2144">
            <v>240790</v>
          </cell>
          <cell r="B2144" t="str">
            <v>RN</v>
          </cell>
          <cell r="C2144" t="str">
            <v>MONTE DAS GAMELEIRAS</v>
          </cell>
          <cell r="D2144" t="str">
            <v>240790</v>
          </cell>
          <cell r="E2144">
            <v>7886</v>
          </cell>
          <cell r="F2144">
            <v>6805647</v>
          </cell>
          <cell r="G2144">
            <v>4609</v>
          </cell>
          <cell r="H2144">
            <v>3335463</v>
          </cell>
        </row>
        <row r="2145">
          <cell r="A2145">
            <v>240800</v>
          </cell>
          <cell r="B2145" t="str">
            <v>RN</v>
          </cell>
          <cell r="C2145" t="str">
            <v>MOSSORÓ</v>
          </cell>
          <cell r="D2145" t="str">
            <v>240800</v>
          </cell>
          <cell r="E2145">
            <v>240099</v>
          </cell>
          <cell r="F2145">
            <v>244514502</v>
          </cell>
          <cell r="G2145">
            <v>131626</v>
          </cell>
          <cell r="H2145">
            <v>135895389</v>
          </cell>
        </row>
        <row r="2146">
          <cell r="A2146">
            <v>240810</v>
          </cell>
          <cell r="B2146" t="str">
            <v>RN</v>
          </cell>
          <cell r="C2146" t="str">
            <v>NATAL</v>
          </cell>
          <cell r="D2146" t="str">
            <v>240810</v>
          </cell>
          <cell r="E2146">
            <v>902038</v>
          </cell>
          <cell r="F2146">
            <v>1157450093</v>
          </cell>
          <cell r="G2146">
            <v>442037</v>
          </cell>
          <cell r="H2146">
            <v>566462490</v>
          </cell>
        </row>
        <row r="2147">
          <cell r="A2147">
            <v>240820</v>
          </cell>
          <cell r="B2147" t="str">
            <v>RN</v>
          </cell>
          <cell r="C2147" t="str">
            <v>NÍSIA FLORESTA</v>
          </cell>
          <cell r="D2147" t="str">
            <v>240820</v>
          </cell>
          <cell r="F2147">
            <v>63215359</v>
          </cell>
          <cell r="G2147">
            <v>10259</v>
          </cell>
          <cell r="H2147">
            <v>31619031</v>
          </cell>
        </row>
        <row r="2148">
          <cell r="A2148">
            <v>240830</v>
          </cell>
          <cell r="B2148" t="str">
            <v>RN</v>
          </cell>
          <cell r="C2148" t="str">
            <v>NOVA CRUZ</v>
          </cell>
          <cell r="D2148" t="str">
            <v>240830</v>
          </cell>
          <cell r="E2148">
            <v>132620</v>
          </cell>
          <cell r="F2148">
            <v>15946335</v>
          </cell>
          <cell r="G2148">
            <v>79760</v>
          </cell>
          <cell r="H2148">
            <v>7353377</v>
          </cell>
        </row>
        <row r="2149">
          <cell r="A2149">
            <v>240840</v>
          </cell>
          <cell r="B2149" t="str">
            <v>RN</v>
          </cell>
          <cell r="C2149" t="str">
            <v>OLHO-D'ÁGUA DO BORGES</v>
          </cell>
          <cell r="D2149" t="str">
            <v>240840</v>
          </cell>
          <cell r="E2149">
            <v>18116</v>
          </cell>
          <cell r="F2149">
            <v>2003951</v>
          </cell>
          <cell r="G2149">
            <v>8374</v>
          </cell>
          <cell r="H2149">
            <v>920670</v>
          </cell>
        </row>
        <row r="2150">
          <cell r="A2150">
            <v>240850</v>
          </cell>
          <cell r="B2150" t="str">
            <v>RN</v>
          </cell>
          <cell r="C2150" t="str">
            <v>OURO BRANCO</v>
          </cell>
          <cell r="D2150" t="str">
            <v>240850</v>
          </cell>
          <cell r="F2150">
            <v>23532124</v>
          </cell>
          <cell r="H2150">
            <v>11766062</v>
          </cell>
        </row>
        <row r="2151">
          <cell r="A2151">
            <v>240860</v>
          </cell>
          <cell r="B2151" t="str">
            <v>RN</v>
          </cell>
          <cell r="C2151" t="str">
            <v>PARANÁ</v>
          </cell>
          <cell r="D2151" t="str">
            <v>240860</v>
          </cell>
          <cell r="E2151">
            <v>2686</v>
          </cell>
          <cell r="F2151">
            <v>2782408</v>
          </cell>
          <cell r="G2151">
            <v>959</v>
          </cell>
          <cell r="H2151">
            <v>3996699</v>
          </cell>
        </row>
        <row r="2152">
          <cell r="A2152">
            <v>240870</v>
          </cell>
          <cell r="B2152" t="str">
            <v>RN</v>
          </cell>
          <cell r="C2152" t="str">
            <v>PARAÚ</v>
          </cell>
          <cell r="D2152" t="str">
            <v>240870</v>
          </cell>
          <cell r="F2152">
            <v>668724</v>
          </cell>
          <cell r="H2152">
            <v>334362</v>
          </cell>
        </row>
        <row r="2153">
          <cell r="A2153">
            <v>240880</v>
          </cell>
          <cell r="B2153" t="str">
            <v>RN</v>
          </cell>
          <cell r="C2153" t="str">
            <v>PARAZINHO</v>
          </cell>
          <cell r="D2153" t="str">
            <v>240880</v>
          </cell>
          <cell r="F2153">
            <v>8707972</v>
          </cell>
          <cell r="H2153">
            <v>4353986</v>
          </cell>
        </row>
        <row r="2154">
          <cell r="A2154">
            <v>240890</v>
          </cell>
          <cell r="B2154" t="str">
            <v>RN</v>
          </cell>
          <cell r="C2154" t="str">
            <v>PARELHAS</v>
          </cell>
          <cell r="D2154" t="str">
            <v>240890</v>
          </cell>
          <cell r="E2154">
            <v>71613</v>
          </cell>
          <cell r="F2154">
            <v>10526943</v>
          </cell>
          <cell r="G2154">
            <v>29493</v>
          </cell>
          <cell r="H2154">
            <v>5236969</v>
          </cell>
        </row>
        <row r="2155">
          <cell r="A2155">
            <v>240325</v>
          </cell>
          <cell r="B2155" t="str">
            <v>RN</v>
          </cell>
          <cell r="C2155" t="str">
            <v>PARNAMIRIM</v>
          </cell>
          <cell r="D2155" t="str">
            <v>240325</v>
          </cell>
          <cell r="F2155">
            <v>64931636</v>
          </cell>
          <cell r="H2155">
            <v>32465818</v>
          </cell>
        </row>
        <row r="2156">
          <cell r="A2156">
            <v>240910</v>
          </cell>
          <cell r="B2156" t="str">
            <v>RN</v>
          </cell>
          <cell r="C2156" t="str">
            <v>PASSA E FICA</v>
          </cell>
          <cell r="D2156" t="str">
            <v>240910</v>
          </cell>
          <cell r="E2156">
            <v>7405</v>
          </cell>
          <cell r="F2156">
            <v>12685749</v>
          </cell>
          <cell r="G2156">
            <v>515</v>
          </cell>
          <cell r="H2156">
            <v>6311476</v>
          </cell>
        </row>
        <row r="2157">
          <cell r="A2157">
            <v>240920</v>
          </cell>
          <cell r="B2157" t="str">
            <v>RN</v>
          </cell>
          <cell r="C2157" t="str">
            <v>PASSAGEM</v>
          </cell>
          <cell r="D2157" t="str">
            <v>240920</v>
          </cell>
          <cell r="E2157">
            <v>1228</v>
          </cell>
          <cell r="F2157">
            <v>1484690</v>
          </cell>
          <cell r="G2157">
            <v>90</v>
          </cell>
          <cell r="H2157">
            <v>734740</v>
          </cell>
        </row>
        <row r="2158">
          <cell r="A2158">
            <v>240930</v>
          </cell>
          <cell r="B2158" t="str">
            <v>RN</v>
          </cell>
          <cell r="C2158" t="str">
            <v>PATU</v>
          </cell>
          <cell r="D2158" t="str">
            <v>240930</v>
          </cell>
          <cell r="F2158">
            <v>378924</v>
          </cell>
          <cell r="H2158">
            <v>189462</v>
          </cell>
        </row>
        <row r="2159">
          <cell r="A2159">
            <v>240940</v>
          </cell>
          <cell r="B2159" t="str">
            <v>RN</v>
          </cell>
          <cell r="C2159" t="str">
            <v>PAU DOS FERROS</v>
          </cell>
          <cell r="D2159" t="str">
            <v>240940</v>
          </cell>
          <cell r="E2159">
            <v>2715</v>
          </cell>
          <cell r="F2159">
            <v>12173122</v>
          </cell>
          <cell r="G2159">
            <v>763</v>
          </cell>
          <cell r="H2159">
            <v>6091022</v>
          </cell>
        </row>
        <row r="2160">
          <cell r="A2160">
            <v>240950</v>
          </cell>
          <cell r="B2160" t="str">
            <v>RN</v>
          </cell>
          <cell r="C2160" t="str">
            <v>PEDRA GRANDE</v>
          </cell>
          <cell r="D2160" t="str">
            <v>240950</v>
          </cell>
          <cell r="F2160">
            <v>5639564</v>
          </cell>
          <cell r="H2160">
            <v>2819782</v>
          </cell>
        </row>
        <row r="2161">
          <cell r="A2161">
            <v>240960</v>
          </cell>
          <cell r="B2161" t="str">
            <v>RN</v>
          </cell>
          <cell r="C2161" t="str">
            <v>PEDRA PRETA</v>
          </cell>
          <cell r="D2161" t="str">
            <v>240960</v>
          </cell>
          <cell r="E2161">
            <v>1641</v>
          </cell>
          <cell r="F2161">
            <v>1274210</v>
          </cell>
          <cell r="G2161">
            <v>1670</v>
          </cell>
          <cell r="H2161">
            <v>623284</v>
          </cell>
        </row>
        <row r="2162">
          <cell r="A2162">
            <v>240970</v>
          </cell>
          <cell r="B2162" t="str">
            <v>RN</v>
          </cell>
          <cell r="C2162" t="str">
            <v>PEDRO AVELINO</v>
          </cell>
          <cell r="D2162" t="str">
            <v>240970</v>
          </cell>
          <cell r="E2162">
            <v>7225</v>
          </cell>
          <cell r="F2162">
            <v>5571388</v>
          </cell>
          <cell r="G2162">
            <v>2574</v>
          </cell>
          <cell r="H2162">
            <v>2720644</v>
          </cell>
        </row>
        <row r="2163">
          <cell r="A2163">
            <v>240980</v>
          </cell>
          <cell r="B2163" t="str">
            <v>RN</v>
          </cell>
          <cell r="C2163" t="str">
            <v>PEDRO VELHO</v>
          </cell>
          <cell r="D2163" t="str">
            <v>240980</v>
          </cell>
          <cell r="E2163">
            <v>28688</v>
          </cell>
          <cell r="F2163">
            <v>5046373</v>
          </cell>
          <cell r="G2163">
            <v>7936</v>
          </cell>
          <cell r="H2163">
            <v>4063091</v>
          </cell>
        </row>
        <row r="2164">
          <cell r="A2164">
            <v>240990</v>
          </cell>
          <cell r="B2164" t="str">
            <v>RN</v>
          </cell>
          <cell r="C2164" t="str">
            <v>PENDÊNCIAS</v>
          </cell>
          <cell r="D2164" t="str">
            <v>240990</v>
          </cell>
          <cell r="E2164">
            <v>51295</v>
          </cell>
          <cell r="F2164">
            <v>19697279</v>
          </cell>
          <cell r="G2164">
            <v>37119</v>
          </cell>
          <cell r="H2164">
            <v>9014057</v>
          </cell>
        </row>
        <row r="2165">
          <cell r="A2165">
            <v>241000</v>
          </cell>
          <cell r="B2165" t="str">
            <v>RN</v>
          </cell>
          <cell r="C2165" t="str">
            <v>PILÕES</v>
          </cell>
          <cell r="D2165" t="str">
            <v>241000</v>
          </cell>
          <cell r="E2165">
            <v>1046</v>
          </cell>
          <cell r="F2165">
            <v>291991</v>
          </cell>
          <cell r="G2165">
            <v>345</v>
          </cell>
          <cell r="H2165">
            <v>131902</v>
          </cell>
        </row>
        <row r="2166">
          <cell r="A2166">
            <v>241010</v>
          </cell>
          <cell r="B2166" t="str">
            <v>RN</v>
          </cell>
          <cell r="C2166" t="str">
            <v>POÇO BRANCO</v>
          </cell>
          <cell r="D2166" t="str">
            <v>241010</v>
          </cell>
          <cell r="E2166">
            <v>8365</v>
          </cell>
          <cell r="F2166">
            <v>2294059</v>
          </cell>
          <cell r="G2166">
            <v>19670</v>
          </cell>
          <cell r="H2166">
            <v>980342</v>
          </cell>
        </row>
        <row r="2167">
          <cell r="A2167">
            <v>241020</v>
          </cell>
          <cell r="B2167" t="str">
            <v>RN</v>
          </cell>
          <cell r="C2167" t="str">
            <v>PORTALEGRE</v>
          </cell>
          <cell r="D2167" t="str">
            <v>241020</v>
          </cell>
          <cell r="F2167">
            <v>7661836</v>
          </cell>
          <cell r="H2167">
            <v>3830918</v>
          </cell>
        </row>
        <row r="2168">
          <cell r="A2168">
            <v>241025</v>
          </cell>
          <cell r="B2168" t="str">
            <v>RN</v>
          </cell>
          <cell r="C2168" t="str">
            <v>PORTO DO MANGUE</v>
          </cell>
          <cell r="D2168" t="str">
            <v>241025</v>
          </cell>
          <cell r="E2168">
            <v>730</v>
          </cell>
          <cell r="F2168">
            <v>13979674</v>
          </cell>
          <cell r="G2168">
            <v>2328</v>
          </cell>
          <cell r="H2168">
            <v>6965137</v>
          </cell>
        </row>
        <row r="2169">
          <cell r="A2169">
            <v>241040</v>
          </cell>
          <cell r="B2169" t="str">
            <v>RN</v>
          </cell>
          <cell r="C2169" t="str">
            <v>PUREZA</v>
          </cell>
          <cell r="D2169" t="str">
            <v>241040</v>
          </cell>
          <cell r="E2169">
            <v>2175</v>
          </cell>
          <cell r="F2169">
            <v>407454</v>
          </cell>
          <cell r="H2169">
            <v>191688</v>
          </cell>
        </row>
        <row r="2170">
          <cell r="A2170">
            <v>241050</v>
          </cell>
          <cell r="B2170" t="str">
            <v>RN</v>
          </cell>
          <cell r="C2170" t="str">
            <v>RAFAEL FERNANDES</v>
          </cell>
          <cell r="D2170" t="str">
            <v>241050</v>
          </cell>
          <cell r="E2170">
            <v>14736</v>
          </cell>
          <cell r="F2170">
            <v>7107837</v>
          </cell>
          <cell r="G2170">
            <v>8614</v>
          </cell>
          <cell r="H2170">
            <v>3499840</v>
          </cell>
        </row>
        <row r="2171">
          <cell r="A2171">
            <v>241060</v>
          </cell>
          <cell r="B2171" t="str">
            <v>RN</v>
          </cell>
          <cell r="C2171" t="str">
            <v>RAFAEL GODEIRO</v>
          </cell>
          <cell r="D2171" t="str">
            <v>241060</v>
          </cell>
          <cell r="E2171">
            <v>1205</v>
          </cell>
          <cell r="F2171">
            <v>2151124</v>
          </cell>
          <cell r="G2171">
            <v>4274</v>
          </cell>
          <cell r="H2171">
            <v>1098096</v>
          </cell>
        </row>
        <row r="2172">
          <cell r="A2172">
            <v>241070</v>
          </cell>
          <cell r="B2172" t="str">
            <v>RN</v>
          </cell>
          <cell r="C2172" t="str">
            <v>RIACHO DA CRUZ</v>
          </cell>
          <cell r="D2172" t="str">
            <v>241070</v>
          </cell>
          <cell r="E2172">
            <v>14947</v>
          </cell>
          <cell r="F2172">
            <v>9227226</v>
          </cell>
          <cell r="G2172">
            <v>4191</v>
          </cell>
          <cell r="H2172">
            <v>4830625</v>
          </cell>
        </row>
        <row r="2173">
          <cell r="A2173">
            <v>241080</v>
          </cell>
          <cell r="B2173" t="str">
            <v>RN</v>
          </cell>
          <cell r="C2173" t="str">
            <v>RIACHO DE SANTANA</v>
          </cell>
          <cell r="D2173" t="str">
            <v>241080</v>
          </cell>
          <cell r="E2173">
            <v>6810</v>
          </cell>
          <cell r="F2173">
            <v>1675606</v>
          </cell>
          <cell r="G2173">
            <v>3682</v>
          </cell>
          <cell r="H2173">
            <v>765020</v>
          </cell>
        </row>
        <row r="2174">
          <cell r="A2174">
            <v>241090</v>
          </cell>
          <cell r="B2174" t="str">
            <v>RN</v>
          </cell>
          <cell r="C2174" t="str">
            <v>RIACHUELO</v>
          </cell>
          <cell r="D2174" t="str">
            <v>241090</v>
          </cell>
          <cell r="F2174">
            <v>451584</v>
          </cell>
          <cell r="H2174">
            <v>225792</v>
          </cell>
        </row>
        <row r="2175">
          <cell r="A2175">
            <v>240895</v>
          </cell>
          <cell r="B2175" t="str">
            <v>RN</v>
          </cell>
          <cell r="C2175" t="str">
            <v>RIO DO FOGO</v>
          </cell>
          <cell r="D2175" t="str">
            <v>240895</v>
          </cell>
          <cell r="F2175">
            <v>4137344</v>
          </cell>
          <cell r="H2175">
            <v>2052890</v>
          </cell>
        </row>
        <row r="2176">
          <cell r="A2176">
            <v>241100</v>
          </cell>
          <cell r="B2176" t="str">
            <v>RN</v>
          </cell>
          <cell r="C2176" t="str">
            <v>RODOLFO FERNANDES</v>
          </cell>
          <cell r="D2176" t="str">
            <v>241100</v>
          </cell>
          <cell r="E2176">
            <v>20040</v>
          </cell>
          <cell r="F2176">
            <v>5280802</v>
          </cell>
          <cell r="G2176">
            <v>7980</v>
          </cell>
          <cell r="H2176">
            <v>2896208</v>
          </cell>
        </row>
        <row r="2177">
          <cell r="A2177">
            <v>241110</v>
          </cell>
          <cell r="B2177" t="str">
            <v>RN</v>
          </cell>
          <cell r="C2177" t="str">
            <v>RUY BARBOSA</v>
          </cell>
          <cell r="D2177" t="str">
            <v>241110</v>
          </cell>
          <cell r="E2177">
            <v>17026</v>
          </cell>
          <cell r="F2177">
            <v>2119526</v>
          </cell>
          <cell r="G2177">
            <v>5892</v>
          </cell>
          <cell r="H2177">
            <v>1002791</v>
          </cell>
        </row>
        <row r="2178">
          <cell r="A2178">
            <v>241120</v>
          </cell>
          <cell r="B2178" t="str">
            <v>RN</v>
          </cell>
          <cell r="C2178" t="str">
            <v>SANTA CRUZ</v>
          </cell>
          <cell r="D2178" t="str">
            <v>241120</v>
          </cell>
          <cell r="E2178">
            <v>7270</v>
          </cell>
          <cell r="F2178">
            <v>3165013</v>
          </cell>
          <cell r="G2178">
            <v>3680</v>
          </cell>
          <cell r="H2178">
            <v>1487031</v>
          </cell>
        </row>
        <row r="2179">
          <cell r="A2179">
            <v>240933</v>
          </cell>
          <cell r="B2179" t="str">
            <v>RN</v>
          </cell>
          <cell r="C2179" t="str">
            <v>SANTA MARIA</v>
          </cell>
          <cell r="D2179" t="str">
            <v>240933</v>
          </cell>
          <cell r="F2179">
            <v>1204392</v>
          </cell>
          <cell r="H2179">
            <v>602196</v>
          </cell>
        </row>
        <row r="2180">
          <cell r="A2180">
            <v>241140</v>
          </cell>
          <cell r="B2180" t="str">
            <v>RN</v>
          </cell>
          <cell r="C2180" t="str">
            <v>SANTANA DO MATOS</v>
          </cell>
          <cell r="D2180" t="str">
            <v>241140</v>
          </cell>
          <cell r="F2180">
            <v>7083636</v>
          </cell>
          <cell r="H2180">
            <v>3541818</v>
          </cell>
        </row>
        <row r="2181">
          <cell r="A2181">
            <v>241142</v>
          </cell>
          <cell r="B2181" t="str">
            <v>RN</v>
          </cell>
          <cell r="C2181" t="str">
            <v>SANTANA DO SERIDÓ</v>
          </cell>
          <cell r="D2181" t="str">
            <v>241142</v>
          </cell>
          <cell r="E2181">
            <v>10836</v>
          </cell>
          <cell r="F2181">
            <v>2871619</v>
          </cell>
          <cell r="G2181">
            <v>6694</v>
          </cell>
          <cell r="H2181">
            <v>1375435</v>
          </cell>
        </row>
        <row r="2182">
          <cell r="A2182">
            <v>241150</v>
          </cell>
          <cell r="B2182" t="str">
            <v>RN</v>
          </cell>
          <cell r="C2182" t="str">
            <v>SANTO ANTÔNIO</v>
          </cell>
          <cell r="D2182" t="str">
            <v>241150</v>
          </cell>
          <cell r="F2182">
            <v>13680380</v>
          </cell>
          <cell r="G2182">
            <v>38761</v>
          </cell>
          <cell r="H2182">
            <v>6601830</v>
          </cell>
        </row>
        <row r="2183">
          <cell r="A2183">
            <v>241160</v>
          </cell>
          <cell r="B2183" t="str">
            <v>RN</v>
          </cell>
          <cell r="C2183" t="str">
            <v>SÃO BENTO DO NORTE</v>
          </cell>
          <cell r="D2183" t="str">
            <v>241160</v>
          </cell>
          <cell r="F2183">
            <v>1004640</v>
          </cell>
          <cell r="H2183">
            <v>502320</v>
          </cell>
        </row>
        <row r="2184">
          <cell r="A2184">
            <v>241170</v>
          </cell>
          <cell r="B2184" t="str">
            <v>RN</v>
          </cell>
          <cell r="C2184" t="str">
            <v>SÃO BENTO DO TRAIRÍ</v>
          </cell>
          <cell r="D2184" t="str">
            <v>241170</v>
          </cell>
          <cell r="E2184">
            <v>1496</v>
          </cell>
          <cell r="F2184">
            <v>223935</v>
          </cell>
          <cell r="G2184">
            <v>81</v>
          </cell>
          <cell r="H2184">
            <v>115476</v>
          </cell>
        </row>
        <row r="2185">
          <cell r="A2185">
            <v>241180</v>
          </cell>
          <cell r="B2185" t="str">
            <v>RN</v>
          </cell>
          <cell r="C2185" t="str">
            <v>SÃO FERNANDO</v>
          </cell>
          <cell r="D2185" t="str">
            <v>241180</v>
          </cell>
          <cell r="E2185">
            <v>14236</v>
          </cell>
          <cell r="F2185">
            <v>21223637</v>
          </cell>
          <cell r="G2185">
            <v>7394</v>
          </cell>
          <cell r="H2185">
            <v>10014169</v>
          </cell>
        </row>
        <row r="2186">
          <cell r="A2186">
            <v>241190</v>
          </cell>
          <cell r="B2186" t="str">
            <v>RN</v>
          </cell>
          <cell r="C2186" t="str">
            <v>SÃO FRANCISCO DO OESTE</v>
          </cell>
          <cell r="D2186" t="str">
            <v>241190</v>
          </cell>
          <cell r="E2186">
            <v>27104</v>
          </cell>
          <cell r="F2186">
            <v>2007698</v>
          </cell>
          <cell r="G2186">
            <v>13816</v>
          </cell>
          <cell r="H2186">
            <v>906837</v>
          </cell>
        </row>
        <row r="2187">
          <cell r="A2187">
            <v>241200</v>
          </cell>
          <cell r="B2187" t="str">
            <v>RN</v>
          </cell>
          <cell r="C2187" t="str">
            <v>SÃO GONÇALO DO AMARANTE</v>
          </cell>
          <cell r="D2187" t="str">
            <v>241200</v>
          </cell>
          <cell r="E2187">
            <v>225422</v>
          </cell>
          <cell r="F2187">
            <v>1027937267</v>
          </cell>
          <cell r="G2187">
            <v>132219</v>
          </cell>
          <cell r="H2187">
            <v>508713164</v>
          </cell>
        </row>
        <row r="2188">
          <cell r="A2188">
            <v>241210</v>
          </cell>
          <cell r="B2188" t="str">
            <v>RN</v>
          </cell>
          <cell r="C2188" t="str">
            <v>SÃO JOÃO DO SABUGI</v>
          </cell>
          <cell r="D2188" t="str">
            <v>241210</v>
          </cell>
          <cell r="E2188">
            <v>9544</v>
          </cell>
          <cell r="F2188">
            <v>1118231</v>
          </cell>
          <cell r="G2188">
            <v>4247</v>
          </cell>
          <cell r="H2188">
            <v>489032</v>
          </cell>
        </row>
        <row r="2189">
          <cell r="A2189">
            <v>241220</v>
          </cell>
          <cell r="B2189" t="str">
            <v>RN</v>
          </cell>
          <cell r="C2189" t="str">
            <v>SÃO JOSÉ DE MIPIBU</v>
          </cell>
          <cell r="D2189" t="str">
            <v>241220</v>
          </cell>
          <cell r="E2189">
            <v>80838</v>
          </cell>
          <cell r="F2189">
            <v>30092731</v>
          </cell>
          <cell r="G2189">
            <v>59381</v>
          </cell>
          <cell r="H2189">
            <v>15072457</v>
          </cell>
        </row>
        <row r="2190">
          <cell r="A2190">
            <v>241230</v>
          </cell>
          <cell r="B2190" t="str">
            <v>RN</v>
          </cell>
          <cell r="C2190" t="str">
            <v>SÃO JOSÉ DO CAMPESTRE</v>
          </cell>
          <cell r="D2190" t="str">
            <v>241230</v>
          </cell>
          <cell r="E2190">
            <v>1569</v>
          </cell>
          <cell r="F2190">
            <v>1917651</v>
          </cell>
          <cell r="H2190">
            <v>947058</v>
          </cell>
        </row>
        <row r="2191">
          <cell r="A2191">
            <v>241240</v>
          </cell>
          <cell r="B2191" t="str">
            <v>RN</v>
          </cell>
          <cell r="C2191" t="str">
            <v>SÃO JOSÉ DO SERIDÓ</v>
          </cell>
          <cell r="D2191" t="str">
            <v>241240</v>
          </cell>
          <cell r="E2191">
            <v>13965</v>
          </cell>
          <cell r="F2191">
            <v>1339500</v>
          </cell>
          <cell r="G2191">
            <v>8268</v>
          </cell>
          <cell r="H2191">
            <v>495047</v>
          </cell>
        </row>
        <row r="2192">
          <cell r="A2192">
            <v>241250</v>
          </cell>
          <cell r="B2192" t="str">
            <v>RN</v>
          </cell>
          <cell r="C2192" t="str">
            <v>SÃO MIGUEL</v>
          </cell>
          <cell r="D2192" t="str">
            <v>241250</v>
          </cell>
          <cell r="E2192">
            <v>1912</v>
          </cell>
          <cell r="F2192">
            <v>19491224</v>
          </cell>
          <cell r="G2192">
            <v>574</v>
          </cell>
          <cell r="H2192">
            <v>9728868</v>
          </cell>
        </row>
        <row r="2193">
          <cell r="A2193">
            <v>241255</v>
          </cell>
          <cell r="B2193" t="str">
            <v>RN</v>
          </cell>
          <cell r="C2193" t="str">
            <v>SÃO MIGUEL DO GOSTOSO</v>
          </cell>
          <cell r="D2193" t="str">
            <v>241255</v>
          </cell>
          <cell r="E2193">
            <v>7587</v>
          </cell>
          <cell r="F2193">
            <v>16954690</v>
          </cell>
          <cell r="G2193">
            <v>3145</v>
          </cell>
          <cell r="H2193">
            <v>8399225</v>
          </cell>
        </row>
        <row r="2194">
          <cell r="A2194">
            <v>241260</v>
          </cell>
          <cell r="B2194" t="str">
            <v>RN</v>
          </cell>
          <cell r="C2194" t="str">
            <v>SÃO PAULO DO POTENGI</v>
          </cell>
          <cell r="D2194" t="str">
            <v>241260</v>
          </cell>
          <cell r="E2194">
            <v>132153</v>
          </cell>
          <cell r="F2194">
            <v>15008043</v>
          </cell>
          <cell r="G2194">
            <v>74825</v>
          </cell>
          <cell r="H2194">
            <v>7011967</v>
          </cell>
        </row>
        <row r="2195">
          <cell r="A2195">
            <v>241270</v>
          </cell>
          <cell r="B2195" t="str">
            <v>RN</v>
          </cell>
          <cell r="C2195" t="str">
            <v>SÃO PEDRO</v>
          </cell>
          <cell r="D2195" t="str">
            <v>241270</v>
          </cell>
          <cell r="E2195">
            <v>1250</v>
          </cell>
          <cell r="F2195">
            <v>645075</v>
          </cell>
          <cell r="G2195">
            <v>924</v>
          </cell>
          <cell r="H2195">
            <v>244196</v>
          </cell>
        </row>
        <row r="2196">
          <cell r="A2196">
            <v>241280</v>
          </cell>
          <cell r="B2196" t="str">
            <v>RN</v>
          </cell>
          <cell r="C2196" t="str">
            <v>SÃO RAFAEL</v>
          </cell>
          <cell r="D2196" t="str">
            <v>241280</v>
          </cell>
          <cell r="F2196">
            <v>3710084</v>
          </cell>
          <cell r="H2196">
            <v>1855042</v>
          </cell>
        </row>
        <row r="2197">
          <cell r="A2197">
            <v>241290</v>
          </cell>
          <cell r="B2197" t="str">
            <v>RN</v>
          </cell>
          <cell r="C2197" t="str">
            <v>SÃO TOMÉ</v>
          </cell>
          <cell r="D2197" t="str">
            <v>241290</v>
          </cell>
          <cell r="E2197">
            <v>390</v>
          </cell>
          <cell r="F2197">
            <v>4100170</v>
          </cell>
          <cell r="H2197">
            <v>2049110</v>
          </cell>
        </row>
        <row r="2198">
          <cell r="A2198">
            <v>241300</v>
          </cell>
          <cell r="B2198" t="str">
            <v>RN</v>
          </cell>
          <cell r="C2198" t="str">
            <v>SÃO VICENTE</v>
          </cell>
          <cell r="D2198" t="str">
            <v>241300</v>
          </cell>
          <cell r="F2198">
            <v>3690232</v>
          </cell>
          <cell r="H2198">
            <v>1845116</v>
          </cell>
        </row>
        <row r="2199">
          <cell r="A2199">
            <v>241310</v>
          </cell>
          <cell r="B2199" t="str">
            <v>RN</v>
          </cell>
          <cell r="C2199" t="str">
            <v>SENADOR ELÓI DE SOUZA</v>
          </cell>
          <cell r="D2199" t="str">
            <v>241310</v>
          </cell>
          <cell r="E2199">
            <v>2641</v>
          </cell>
          <cell r="F2199">
            <v>6078266</v>
          </cell>
          <cell r="H2199">
            <v>3031210</v>
          </cell>
        </row>
        <row r="2200">
          <cell r="A2200">
            <v>241320</v>
          </cell>
          <cell r="B2200" t="str">
            <v>RN</v>
          </cell>
          <cell r="C2200" t="str">
            <v>SENADOR GEORGINO AVELINO</v>
          </cell>
          <cell r="D2200" t="str">
            <v>241320</v>
          </cell>
          <cell r="F2200">
            <v>4597824</v>
          </cell>
          <cell r="H2200">
            <v>2298912</v>
          </cell>
        </row>
        <row r="2201">
          <cell r="A2201">
            <v>241030</v>
          </cell>
          <cell r="B2201" t="str">
            <v>RN</v>
          </cell>
          <cell r="C2201" t="str">
            <v>SERRA CAIADA</v>
          </cell>
          <cell r="D2201" t="str">
            <v>241030</v>
          </cell>
          <cell r="E2201">
            <v>31437</v>
          </cell>
          <cell r="F2201">
            <v>21000027</v>
          </cell>
          <cell r="G2201">
            <v>10247</v>
          </cell>
          <cell r="H2201">
            <v>10395983</v>
          </cell>
        </row>
        <row r="2202">
          <cell r="A2202">
            <v>241330</v>
          </cell>
          <cell r="B2202" t="str">
            <v>RN</v>
          </cell>
          <cell r="C2202" t="str">
            <v>SERRA DE SÃO BENTO</v>
          </cell>
          <cell r="D2202" t="str">
            <v>241330</v>
          </cell>
          <cell r="E2202">
            <v>4263</v>
          </cell>
          <cell r="F2202">
            <v>2503064</v>
          </cell>
          <cell r="G2202">
            <v>2702</v>
          </cell>
          <cell r="H2202">
            <v>1193308</v>
          </cell>
        </row>
        <row r="2203">
          <cell r="A2203">
            <v>241335</v>
          </cell>
          <cell r="B2203" t="str">
            <v>RN</v>
          </cell>
          <cell r="C2203" t="str">
            <v>SERRA DO MEL</v>
          </cell>
          <cell r="D2203" t="str">
            <v>241335</v>
          </cell>
          <cell r="E2203">
            <v>1950</v>
          </cell>
          <cell r="F2203">
            <v>11007170</v>
          </cell>
          <cell r="H2203">
            <v>5490940</v>
          </cell>
        </row>
        <row r="2204">
          <cell r="A2204">
            <v>241340</v>
          </cell>
          <cell r="B2204" t="str">
            <v>RN</v>
          </cell>
          <cell r="C2204" t="str">
            <v>SERRA NEGRA DO NORTE</v>
          </cell>
          <cell r="D2204" t="str">
            <v>241340</v>
          </cell>
          <cell r="E2204">
            <v>51997</v>
          </cell>
          <cell r="F2204">
            <v>21797111</v>
          </cell>
          <cell r="G2204">
            <v>32689</v>
          </cell>
          <cell r="H2204">
            <v>10219458</v>
          </cell>
        </row>
        <row r="2205">
          <cell r="A2205">
            <v>241350</v>
          </cell>
          <cell r="B2205" t="str">
            <v>RN</v>
          </cell>
          <cell r="C2205" t="str">
            <v>SERRINHA</v>
          </cell>
          <cell r="D2205" t="str">
            <v>241350</v>
          </cell>
          <cell r="E2205">
            <v>37387</v>
          </cell>
          <cell r="F2205">
            <v>11728071</v>
          </cell>
          <cell r="G2205">
            <v>12650</v>
          </cell>
          <cell r="H2205">
            <v>6177516</v>
          </cell>
        </row>
        <row r="2206">
          <cell r="A2206">
            <v>241355</v>
          </cell>
          <cell r="B2206" t="str">
            <v>RN</v>
          </cell>
          <cell r="C2206" t="str">
            <v>SERRINHA DOS PINTOS</v>
          </cell>
          <cell r="D2206" t="str">
            <v>241355</v>
          </cell>
          <cell r="E2206">
            <v>66</v>
          </cell>
          <cell r="F2206">
            <v>1229797</v>
          </cell>
          <cell r="G2206">
            <v>108</v>
          </cell>
          <cell r="H2206">
            <v>613265</v>
          </cell>
        </row>
        <row r="2207">
          <cell r="A2207">
            <v>241360</v>
          </cell>
          <cell r="B2207" t="str">
            <v>RN</v>
          </cell>
          <cell r="C2207" t="str">
            <v>SEVERIANO MELO</v>
          </cell>
          <cell r="D2207" t="str">
            <v>241360</v>
          </cell>
          <cell r="E2207">
            <v>11777</v>
          </cell>
          <cell r="F2207">
            <v>12398535</v>
          </cell>
          <cell r="G2207">
            <v>10650</v>
          </cell>
          <cell r="H2207">
            <v>7404267</v>
          </cell>
        </row>
        <row r="2208">
          <cell r="A2208">
            <v>241370</v>
          </cell>
          <cell r="B2208" t="str">
            <v>RN</v>
          </cell>
          <cell r="C2208" t="str">
            <v>SÍTIO NOVO</v>
          </cell>
          <cell r="D2208" t="str">
            <v>241370</v>
          </cell>
          <cell r="E2208">
            <v>10</v>
          </cell>
          <cell r="F2208">
            <v>3048058</v>
          </cell>
          <cell r="G2208">
            <v>8</v>
          </cell>
          <cell r="H2208">
            <v>1523842</v>
          </cell>
        </row>
        <row r="2209">
          <cell r="A2209">
            <v>241380</v>
          </cell>
          <cell r="B2209" t="str">
            <v>RN</v>
          </cell>
          <cell r="C2209" t="str">
            <v>TABOLEIRO GRANDE</v>
          </cell>
          <cell r="D2209" t="str">
            <v>241380</v>
          </cell>
          <cell r="E2209">
            <v>21358</v>
          </cell>
          <cell r="F2209">
            <v>2972343</v>
          </cell>
          <cell r="G2209">
            <v>7840</v>
          </cell>
          <cell r="H2209">
            <v>1643151</v>
          </cell>
        </row>
        <row r="2210">
          <cell r="A2210">
            <v>241390</v>
          </cell>
          <cell r="B2210" t="str">
            <v>RN</v>
          </cell>
          <cell r="C2210" t="str">
            <v>TAIPU</v>
          </cell>
          <cell r="D2210" t="str">
            <v>241390</v>
          </cell>
          <cell r="E2210">
            <v>17777</v>
          </cell>
          <cell r="F2210">
            <v>9214283</v>
          </cell>
          <cell r="G2210">
            <v>12101</v>
          </cell>
          <cell r="H2210">
            <v>4529172</v>
          </cell>
        </row>
        <row r="2211">
          <cell r="A2211">
            <v>241400</v>
          </cell>
          <cell r="B2211" t="str">
            <v>RN</v>
          </cell>
          <cell r="C2211" t="str">
            <v>TANGARÁ</v>
          </cell>
          <cell r="D2211" t="str">
            <v>241400</v>
          </cell>
          <cell r="E2211">
            <v>3127</v>
          </cell>
          <cell r="F2211">
            <v>598454</v>
          </cell>
          <cell r="H2211">
            <v>635222</v>
          </cell>
        </row>
        <row r="2212">
          <cell r="A2212">
            <v>241410</v>
          </cell>
          <cell r="B2212" t="str">
            <v>RN</v>
          </cell>
          <cell r="C2212" t="str">
            <v>TENENTE ANANIAS</v>
          </cell>
          <cell r="D2212" t="str">
            <v>241410</v>
          </cell>
          <cell r="F2212">
            <v>3199476</v>
          </cell>
          <cell r="G2212">
            <v>1590</v>
          </cell>
          <cell r="H2212">
            <v>1590348</v>
          </cell>
        </row>
        <row r="2213">
          <cell r="A2213">
            <v>241415</v>
          </cell>
          <cell r="B2213" t="str">
            <v>RN</v>
          </cell>
          <cell r="C2213" t="str">
            <v>TENENTE LAURENTINO CRUZ</v>
          </cell>
          <cell r="D2213" t="str">
            <v>241415</v>
          </cell>
          <cell r="F2213">
            <v>278236</v>
          </cell>
          <cell r="H2213">
            <v>139118</v>
          </cell>
        </row>
        <row r="2214">
          <cell r="A2214">
            <v>241105</v>
          </cell>
          <cell r="B2214" t="str">
            <v>RN</v>
          </cell>
          <cell r="C2214" t="str">
            <v>TIBAU</v>
          </cell>
          <cell r="D2214" t="str">
            <v>241105</v>
          </cell>
          <cell r="E2214">
            <v>19532</v>
          </cell>
          <cell r="F2214">
            <v>23350009</v>
          </cell>
          <cell r="G2214">
            <v>20339</v>
          </cell>
          <cell r="H2214">
            <v>12443177</v>
          </cell>
        </row>
        <row r="2215">
          <cell r="A2215">
            <v>241430</v>
          </cell>
          <cell r="B2215" t="str">
            <v>RN</v>
          </cell>
          <cell r="C2215" t="str">
            <v>TIMBAÚBA DOS BATISTAS</v>
          </cell>
          <cell r="D2215" t="str">
            <v>241430</v>
          </cell>
          <cell r="E2215">
            <v>20895</v>
          </cell>
          <cell r="F2215">
            <v>20407436</v>
          </cell>
          <cell r="G2215">
            <v>6959</v>
          </cell>
          <cell r="H2215">
            <v>10198621</v>
          </cell>
        </row>
        <row r="2216">
          <cell r="A2216">
            <v>241440</v>
          </cell>
          <cell r="B2216" t="str">
            <v>RN</v>
          </cell>
          <cell r="C2216" t="str">
            <v>TOUROS</v>
          </cell>
          <cell r="D2216" t="str">
            <v>241440</v>
          </cell>
          <cell r="E2216">
            <v>1358</v>
          </cell>
          <cell r="F2216">
            <v>10196210</v>
          </cell>
          <cell r="G2216">
            <v>1260</v>
          </cell>
          <cell r="H2216">
            <v>5088756</v>
          </cell>
        </row>
        <row r="2217">
          <cell r="A2217">
            <v>241445</v>
          </cell>
          <cell r="B2217" t="str">
            <v>RN</v>
          </cell>
          <cell r="C2217" t="str">
            <v>TRIUNFO POTIGUAR</v>
          </cell>
          <cell r="D2217" t="str">
            <v>241445</v>
          </cell>
          <cell r="E2217">
            <v>2770</v>
          </cell>
          <cell r="F2217">
            <v>7676230</v>
          </cell>
          <cell r="G2217">
            <v>18215</v>
          </cell>
          <cell r="H2217">
            <v>4268467</v>
          </cell>
        </row>
        <row r="2218">
          <cell r="A2218">
            <v>241450</v>
          </cell>
          <cell r="B2218" t="str">
            <v>RN</v>
          </cell>
          <cell r="C2218" t="str">
            <v>UMARIZAL</v>
          </cell>
          <cell r="D2218" t="str">
            <v>241450</v>
          </cell>
          <cell r="E2218">
            <v>13243</v>
          </cell>
          <cell r="F2218">
            <v>2930711</v>
          </cell>
          <cell r="G2218">
            <v>12733</v>
          </cell>
          <cell r="H2218">
            <v>1984827</v>
          </cell>
        </row>
        <row r="2219">
          <cell r="A2219">
            <v>241470</v>
          </cell>
          <cell r="B2219" t="str">
            <v>RN</v>
          </cell>
          <cell r="C2219" t="str">
            <v>VÁRZEA</v>
          </cell>
          <cell r="D2219" t="str">
            <v>241470</v>
          </cell>
          <cell r="E2219">
            <v>1461</v>
          </cell>
          <cell r="F2219">
            <v>796815337</v>
          </cell>
          <cell r="G2219">
            <v>536</v>
          </cell>
          <cell r="H2219">
            <v>398393403</v>
          </cell>
        </row>
        <row r="2220">
          <cell r="A2220">
            <v>241475</v>
          </cell>
          <cell r="B2220" t="str">
            <v>RN</v>
          </cell>
          <cell r="C2220" t="str">
            <v>VENHA-VER</v>
          </cell>
          <cell r="D2220" t="str">
            <v>241475</v>
          </cell>
          <cell r="E2220">
            <v>38</v>
          </cell>
          <cell r="F2220">
            <v>22623</v>
          </cell>
          <cell r="G2220">
            <v>12</v>
          </cell>
          <cell r="H2220">
            <v>9435</v>
          </cell>
        </row>
        <row r="2221">
          <cell r="A2221">
            <v>241480</v>
          </cell>
          <cell r="B2221" t="str">
            <v>RN</v>
          </cell>
          <cell r="C2221" t="str">
            <v>VERA CRUZ</v>
          </cell>
          <cell r="D2221" t="str">
            <v>241480</v>
          </cell>
          <cell r="E2221">
            <v>17367</v>
          </cell>
          <cell r="F2221">
            <v>10556394</v>
          </cell>
          <cell r="G2221">
            <v>16747</v>
          </cell>
          <cell r="H2221">
            <v>5551564</v>
          </cell>
        </row>
        <row r="2222">
          <cell r="A2222">
            <v>241490</v>
          </cell>
          <cell r="B2222" t="str">
            <v>RN</v>
          </cell>
          <cell r="C2222" t="str">
            <v>VIÇOSA</v>
          </cell>
          <cell r="D2222" t="str">
            <v>241490</v>
          </cell>
          <cell r="E2222">
            <v>805</v>
          </cell>
          <cell r="F2222">
            <v>1176493</v>
          </cell>
          <cell r="G2222">
            <v>179</v>
          </cell>
          <cell r="H2222">
            <v>596585</v>
          </cell>
        </row>
        <row r="2223">
          <cell r="A2223">
            <v>241500</v>
          </cell>
          <cell r="B2223" t="str">
            <v>RN</v>
          </cell>
          <cell r="C2223" t="str">
            <v>VILA FLOR</v>
          </cell>
          <cell r="D2223" t="str">
            <v>241500</v>
          </cell>
          <cell r="F2223">
            <v>901936</v>
          </cell>
          <cell r="H2223">
            <v>450968</v>
          </cell>
        </row>
        <row r="2224">
          <cell r="A2224">
            <v>430003</v>
          </cell>
          <cell r="B2224" t="str">
            <v>RS</v>
          </cell>
          <cell r="C2224" t="str">
            <v>ACEGUÁ</v>
          </cell>
          <cell r="D2224" t="str">
            <v>430003</v>
          </cell>
          <cell r="E2224">
            <v>8963</v>
          </cell>
          <cell r="F2224">
            <v>23240665</v>
          </cell>
          <cell r="G2224">
            <v>4216</v>
          </cell>
          <cell r="H2224">
            <v>10797132</v>
          </cell>
        </row>
        <row r="2225">
          <cell r="A2225">
            <v>430010</v>
          </cell>
          <cell r="B2225" t="str">
            <v>RS</v>
          </cell>
          <cell r="C2225" t="str">
            <v>AGUDO</v>
          </cell>
          <cell r="D2225" t="str">
            <v>430010</v>
          </cell>
          <cell r="F2225">
            <v>13899788</v>
          </cell>
          <cell r="H2225">
            <v>6949894</v>
          </cell>
        </row>
        <row r="2226">
          <cell r="A2226">
            <v>430020</v>
          </cell>
          <cell r="B2226" t="str">
            <v>RS</v>
          </cell>
          <cell r="C2226" t="str">
            <v>AJURICABA</v>
          </cell>
          <cell r="D2226" t="str">
            <v>430020</v>
          </cell>
          <cell r="E2226">
            <v>179074</v>
          </cell>
          <cell r="F2226">
            <v>20085325</v>
          </cell>
          <cell r="G2226">
            <v>120503</v>
          </cell>
          <cell r="H2226">
            <v>13771271</v>
          </cell>
        </row>
        <row r="2227">
          <cell r="A2227">
            <v>430063</v>
          </cell>
          <cell r="B2227" t="str">
            <v>RS</v>
          </cell>
          <cell r="C2227" t="str">
            <v>AMARAL FERRADOR</v>
          </cell>
          <cell r="D2227" t="str">
            <v>430063</v>
          </cell>
          <cell r="F2227">
            <v>1026480</v>
          </cell>
          <cell r="H2227">
            <v>513240</v>
          </cell>
        </row>
        <row r="2228">
          <cell r="A2228">
            <v>430120</v>
          </cell>
          <cell r="B2228" t="str">
            <v>RS</v>
          </cell>
          <cell r="C2228" t="str">
            <v>ARROIO DO TIGRE</v>
          </cell>
          <cell r="D2228" t="str">
            <v>430120</v>
          </cell>
          <cell r="F2228">
            <v>11666900</v>
          </cell>
          <cell r="H2228">
            <v>5833450</v>
          </cell>
        </row>
        <row r="2229">
          <cell r="A2229">
            <v>430192</v>
          </cell>
          <cell r="B2229" t="str">
            <v>RS</v>
          </cell>
          <cell r="C2229" t="str">
            <v>BARRA DO RIO AZUL</v>
          </cell>
          <cell r="D2229" t="str">
            <v>430192</v>
          </cell>
          <cell r="F2229">
            <v>11366628</v>
          </cell>
          <cell r="H2229">
            <v>5683314</v>
          </cell>
        </row>
        <row r="2230">
          <cell r="A2230">
            <v>430205</v>
          </cell>
          <cell r="B2230" t="str">
            <v>RS</v>
          </cell>
          <cell r="C2230" t="str">
            <v>BENJAMIN CONSTANT DO SUL</v>
          </cell>
          <cell r="D2230" t="str">
            <v>430205</v>
          </cell>
          <cell r="F2230">
            <v>2200688</v>
          </cell>
          <cell r="H2230">
            <v>1100344</v>
          </cell>
        </row>
        <row r="2231">
          <cell r="A2231">
            <v>430210</v>
          </cell>
          <cell r="B2231" t="str">
            <v>RS</v>
          </cell>
          <cell r="C2231" t="str">
            <v>BENTO GONÇALVES</v>
          </cell>
          <cell r="D2231" t="str">
            <v>430210</v>
          </cell>
          <cell r="F2231">
            <v>0</v>
          </cell>
          <cell r="H2231">
            <v>0</v>
          </cell>
        </row>
        <row r="2232">
          <cell r="A2232">
            <v>430230</v>
          </cell>
          <cell r="B2232" t="str">
            <v>RS</v>
          </cell>
          <cell r="C2232" t="str">
            <v>BOM JESUS</v>
          </cell>
          <cell r="D2232" t="str">
            <v>430230</v>
          </cell>
          <cell r="E2232">
            <v>121427</v>
          </cell>
          <cell r="F2232">
            <v>32931854</v>
          </cell>
          <cell r="G2232">
            <v>70617</v>
          </cell>
          <cell r="H2232">
            <v>15443340</v>
          </cell>
        </row>
        <row r="2233">
          <cell r="A2233">
            <v>430270</v>
          </cell>
          <cell r="B2233" t="str">
            <v>RS</v>
          </cell>
          <cell r="C2233" t="str">
            <v>BUTIÁ</v>
          </cell>
          <cell r="D2233" t="str">
            <v>430270</v>
          </cell>
          <cell r="E2233">
            <v>39543</v>
          </cell>
          <cell r="F2233">
            <v>29248069</v>
          </cell>
          <cell r="G2233">
            <v>169990</v>
          </cell>
          <cell r="H2233">
            <v>17605781</v>
          </cell>
        </row>
        <row r="2234">
          <cell r="A2234">
            <v>430310</v>
          </cell>
          <cell r="B2234" t="str">
            <v>RS</v>
          </cell>
          <cell r="C2234" t="str">
            <v>CACHOEIRINHA</v>
          </cell>
          <cell r="D2234" t="str">
            <v>430310</v>
          </cell>
          <cell r="F2234">
            <v>65813972</v>
          </cell>
          <cell r="H2234">
            <v>32906986</v>
          </cell>
        </row>
        <row r="2235">
          <cell r="A2235">
            <v>430360</v>
          </cell>
          <cell r="B2235" t="str">
            <v>RS</v>
          </cell>
          <cell r="C2235" t="str">
            <v>CAMBARÁ DO SUL</v>
          </cell>
          <cell r="D2235" t="str">
            <v>430360</v>
          </cell>
          <cell r="F2235">
            <v>2956948</v>
          </cell>
          <cell r="H2235">
            <v>1666434</v>
          </cell>
        </row>
        <row r="2236">
          <cell r="A2236">
            <v>430367</v>
          </cell>
          <cell r="B2236" t="str">
            <v>RS</v>
          </cell>
          <cell r="C2236" t="str">
            <v>CAMPESTRE DA SERRA</v>
          </cell>
          <cell r="D2236" t="str">
            <v>430367</v>
          </cell>
          <cell r="F2236">
            <v>3838688</v>
          </cell>
          <cell r="H2236">
            <v>1919344</v>
          </cell>
        </row>
        <row r="2237">
          <cell r="A2237">
            <v>430435</v>
          </cell>
          <cell r="B2237" t="str">
            <v>RS</v>
          </cell>
          <cell r="C2237" t="str">
            <v>CANDIOTA</v>
          </cell>
          <cell r="D2237" t="str">
            <v>430435</v>
          </cell>
          <cell r="F2237">
            <v>30655968</v>
          </cell>
          <cell r="H2237">
            <v>15327984</v>
          </cell>
        </row>
        <row r="2238">
          <cell r="A2238">
            <v>430450</v>
          </cell>
          <cell r="B2238" t="str">
            <v>RS</v>
          </cell>
          <cell r="C2238" t="str">
            <v>CANGUÇU</v>
          </cell>
          <cell r="D2238" t="str">
            <v>430450</v>
          </cell>
          <cell r="F2238">
            <v>66333204</v>
          </cell>
          <cell r="H2238">
            <v>33166602</v>
          </cell>
        </row>
        <row r="2239">
          <cell r="A2239">
            <v>430461</v>
          </cell>
          <cell r="B2239" t="str">
            <v>RS</v>
          </cell>
          <cell r="C2239" t="str">
            <v>CANUDOS DO VALE</v>
          </cell>
          <cell r="D2239" t="str">
            <v>430461</v>
          </cell>
          <cell r="E2239">
            <v>55518</v>
          </cell>
          <cell r="F2239">
            <v>5263271</v>
          </cell>
          <cell r="G2239">
            <v>54958</v>
          </cell>
          <cell r="H2239">
            <v>2387421</v>
          </cell>
        </row>
        <row r="2240">
          <cell r="A2240">
            <v>430471</v>
          </cell>
          <cell r="B2240" t="str">
            <v>RS</v>
          </cell>
          <cell r="C2240" t="str">
            <v>CARAÁ</v>
          </cell>
          <cell r="D2240" t="str">
            <v>430471</v>
          </cell>
          <cell r="E2240">
            <v>96342</v>
          </cell>
          <cell r="F2240">
            <v>14998468</v>
          </cell>
          <cell r="G2240">
            <v>58438</v>
          </cell>
          <cell r="H2240">
            <v>7587030</v>
          </cell>
        </row>
        <row r="2241">
          <cell r="A2241">
            <v>430500</v>
          </cell>
          <cell r="B2241" t="str">
            <v>RS</v>
          </cell>
          <cell r="C2241" t="str">
            <v>CATUÍPE</v>
          </cell>
          <cell r="D2241" t="str">
            <v>430500</v>
          </cell>
          <cell r="E2241">
            <v>163517</v>
          </cell>
          <cell r="F2241">
            <v>32998598</v>
          </cell>
          <cell r="G2241">
            <v>89593</v>
          </cell>
          <cell r="H2241">
            <v>16689159</v>
          </cell>
        </row>
        <row r="2242">
          <cell r="A2242">
            <v>430510</v>
          </cell>
          <cell r="B2242" t="str">
            <v>RS</v>
          </cell>
          <cell r="C2242" t="str">
            <v>CAXIAS DO SUL</v>
          </cell>
          <cell r="D2242" t="str">
            <v>430510</v>
          </cell>
          <cell r="E2242">
            <v>90</v>
          </cell>
          <cell r="F2242">
            <v>2730</v>
          </cell>
          <cell r="H2242">
            <v>1680</v>
          </cell>
        </row>
        <row r="2243">
          <cell r="A2243">
            <v>430517</v>
          </cell>
          <cell r="B2243" t="str">
            <v>RS</v>
          </cell>
          <cell r="C2243" t="str">
            <v>CERRO GRANDE DO SUL</v>
          </cell>
          <cell r="D2243" t="str">
            <v>430517</v>
          </cell>
          <cell r="F2243">
            <v>3172708</v>
          </cell>
          <cell r="H2243">
            <v>1586354</v>
          </cell>
        </row>
        <row r="2244">
          <cell r="A2244">
            <v>430610</v>
          </cell>
          <cell r="B2244" t="str">
            <v>RS</v>
          </cell>
          <cell r="C2244" t="str">
            <v>CRUZ ALTA</v>
          </cell>
          <cell r="D2244" t="str">
            <v>430610</v>
          </cell>
          <cell r="F2244">
            <v>269783164</v>
          </cell>
          <cell r="H2244">
            <v>134891582</v>
          </cell>
        </row>
        <row r="2245">
          <cell r="A2245">
            <v>430637</v>
          </cell>
          <cell r="B2245" t="str">
            <v>RS</v>
          </cell>
          <cell r="C2245" t="str">
            <v>DILERMANDO DE AGUIAR</v>
          </cell>
          <cell r="D2245" t="str">
            <v>430637</v>
          </cell>
          <cell r="E2245">
            <v>49959</v>
          </cell>
          <cell r="F2245">
            <v>11443956</v>
          </cell>
          <cell r="G2245">
            <v>21102</v>
          </cell>
          <cell r="H2245">
            <v>6398885</v>
          </cell>
        </row>
        <row r="2246">
          <cell r="A2246">
            <v>430645</v>
          </cell>
          <cell r="B2246" t="str">
            <v>RS</v>
          </cell>
          <cell r="C2246" t="str">
            <v>DOIS LAJEADOS</v>
          </cell>
          <cell r="D2246" t="str">
            <v>430645</v>
          </cell>
          <cell r="E2246">
            <v>2854</v>
          </cell>
          <cell r="F2246">
            <v>18629775</v>
          </cell>
          <cell r="G2246">
            <v>924</v>
          </cell>
          <cell r="H2246">
            <v>9545536</v>
          </cell>
        </row>
        <row r="2247">
          <cell r="A2247">
            <v>430650</v>
          </cell>
          <cell r="B2247" t="str">
            <v>RS</v>
          </cell>
          <cell r="C2247" t="str">
            <v>DOM FELICIANO</v>
          </cell>
          <cell r="D2247" t="str">
            <v>430650</v>
          </cell>
          <cell r="F2247">
            <v>9886968</v>
          </cell>
          <cell r="H2247">
            <v>4943484</v>
          </cell>
        </row>
        <row r="2248">
          <cell r="A2248">
            <v>430655</v>
          </cell>
          <cell r="B2248" t="str">
            <v>RS</v>
          </cell>
          <cell r="C2248" t="str">
            <v>DOM PEDRO DE ALCÂNTARA</v>
          </cell>
          <cell r="D2248" t="str">
            <v>430655</v>
          </cell>
          <cell r="E2248">
            <v>26391</v>
          </cell>
          <cell r="F2248">
            <v>5555121</v>
          </cell>
          <cell r="G2248">
            <v>17756</v>
          </cell>
          <cell r="H2248">
            <v>3072000</v>
          </cell>
        </row>
        <row r="2249">
          <cell r="A2249">
            <v>430675</v>
          </cell>
          <cell r="B2249" t="str">
            <v>RS</v>
          </cell>
          <cell r="C2249" t="str">
            <v>DOUTOR RICARDO</v>
          </cell>
          <cell r="D2249" t="str">
            <v>430675</v>
          </cell>
          <cell r="E2249">
            <v>77632</v>
          </cell>
          <cell r="F2249">
            <v>13853684</v>
          </cell>
          <cell r="G2249">
            <v>39840</v>
          </cell>
          <cell r="H2249">
            <v>6230329</v>
          </cell>
        </row>
        <row r="2250">
          <cell r="A2250">
            <v>430690</v>
          </cell>
          <cell r="B2250" t="str">
            <v>RS</v>
          </cell>
          <cell r="C2250" t="str">
            <v>ENCRUZILHADA DO SUL</v>
          </cell>
          <cell r="D2250" t="str">
            <v>430690</v>
          </cell>
          <cell r="E2250">
            <v>192470</v>
          </cell>
          <cell r="F2250">
            <v>11593895</v>
          </cell>
          <cell r="G2250">
            <v>96159</v>
          </cell>
          <cell r="H2250">
            <v>5061413</v>
          </cell>
        </row>
        <row r="2251">
          <cell r="A2251">
            <v>430693</v>
          </cell>
          <cell r="B2251" t="str">
            <v>RS</v>
          </cell>
          <cell r="C2251" t="str">
            <v>ENTRE-IJUÍS</v>
          </cell>
          <cell r="D2251" t="str">
            <v>430693</v>
          </cell>
          <cell r="F2251">
            <v>5320</v>
          </cell>
          <cell r="H2251">
            <v>2660</v>
          </cell>
        </row>
        <row r="2252">
          <cell r="A2252">
            <v>430820</v>
          </cell>
          <cell r="B2252" t="str">
            <v>RS</v>
          </cell>
          <cell r="C2252" t="str">
            <v>FLORES DA CUNHA</v>
          </cell>
          <cell r="D2252" t="str">
            <v>430820</v>
          </cell>
          <cell r="F2252">
            <v>0</v>
          </cell>
          <cell r="H2252">
            <v>0</v>
          </cell>
        </row>
        <row r="2253">
          <cell r="A2253">
            <v>430840</v>
          </cell>
          <cell r="B2253" t="str">
            <v>RS</v>
          </cell>
          <cell r="C2253" t="str">
            <v>FORMIGUEIRO</v>
          </cell>
          <cell r="D2253" t="str">
            <v>430840</v>
          </cell>
          <cell r="F2253">
            <v>3856020</v>
          </cell>
          <cell r="H2253">
            <v>1928010</v>
          </cell>
        </row>
        <row r="2254">
          <cell r="A2254">
            <v>430845</v>
          </cell>
          <cell r="B2254" t="str">
            <v>RS</v>
          </cell>
          <cell r="C2254" t="str">
            <v>FORTALEZA DOS VALOS</v>
          </cell>
          <cell r="D2254" t="str">
            <v>430845</v>
          </cell>
          <cell r="F2254">
            <v>14476</v>
          </cell>
          <cell r="H2254">
            <v>7238</v>
          </cell>
        </row>
        <row r="2255">
          <cell r="A2255">
            <v>430915</v>
          </cell>
          <cell r="B2255" t="str">
            <v>RS</v>
          </cell>
          <cell r="C2255" t="str">
            <v>GRAMADO XAVIER</v>
          </cell>
          <cell r="D2255" t="str">
            <v>430915</v>
          </cell>
          <cell r="E2255">
            <v>62954</v>
          </cell>
          <cell r="F2255">
            <v>10039268</v>
          </cell>
          <cell r="G2255">
            <v>37341</v>
          </cell>
          <cell r="H2255">
            <v>4241301</v>
          </cell>
        </row>
        <row r="2256">
          <cell r="A2256">
            <v>430930</v>
          </cell>
          <cell r="B2256" t="str">
            <v>RS</v>
          </cell>
          <cell r="C2256" t="str">
            <v>GUAÍBA</v>
          </cell>
          <cell r="D2256" t="str">
            <v>430930</v>
          </cell>
          <cell r="F2256">
            <v>48181756</v>
          </cell>
          <cell r="H2256">
            <v>24090878</v>
          </cell>
        </row>
        <row r="2257">
          <cell r="A2257">
            <v>430957</v>
          </cell>
          <cell r="B2257" t="str">
            <v>RS</v>
          </cell>
          <cell r="C2257" t="str">
            <v>HERVEIRAS</v>
          </cell>
          <cell r="D2257" t="str">
            <v>430957</v>
          </cell>
          <cell r="F2257">
            <v>0</v>
          </cell>
          <cell r="H2257">
            <v>0</v>
          </cell>
        </row>
        <row r="2258">
          <cell r="A2258">
            <v>430965</v>
          </cell>
          <cell r="B2258" t="str">
            <v>RS</v>
          </cell>
          <cell r="C2258" t="str">
            <v>HULHA NEGRA</v>
          </cell>
          <cell r="D2258" t="str">
            <v>430965</v>
          </cell>
          <cell r="F2258">
            <v>1320228</v>
          </cell>
          <cell r="H2258">
            <v>660114</v>
          </cell>
        </row>
        <row r="2259">
          <cell r="A2259">
            <v>430995</v>
          </cell>
          <cell r="B2259" t="str">
            <v>RS</v>
          </cell>
          <cell r="C2259" t="str">
            <v>IBIRAPUITÃ</v>
          </cell>
          <cell r="D2259" t="str">
            <v>430995</v>
          </cell>
          <cell r="E2259">
            <v>98659</v>
          </cell>
          <cell r="F2259">
            <v>30294770</v>
          </cell>
          <cell r="G2259">
            <v>77974</v>
          </cell>
          <cell r="H2259">
            <v>15859983</v>
          </cell>
        </row>
        <row r="2260">
          <cell r="A2260">
            <v>431043</v>
          </cell>
          <cell r="B2260" t="str">
            <v>RS</v>
          </cell>
          <cell r="C2260" t="str">
            <v>IPÊ</v>
          </cell>
          <cell r="D2260" t="str">
            <v>431043</v>
          </cell>
          <cell r="E2260">
            <v>101373</v>
          </cell>
          <cell r="F2260">
            <v>11480713</v>
          </cell>
          <cell r="G2260">
            <v>54271</v>
          </cell>
          <cell r="H2260">
            <v>7503481</v>
          </cell>
        </row>
        <row r="2261">
          <cell r="A2261">
            <v>431053</v>
          </cell>
          <cell r="B2261" t="str">
            <v>RS</v>
          </cell>
          <cell r="C2261" t="str">
            <v>ITAARA</v>
          </cell>
          <cell r="D2261" t="str">
            <v>431053</v>
          </cell>
          <cell r="E2261">
            <v>111682</v>
          </cell>
          <cell r="F2261">
            <v>18886576</v>
          </cell>
          <cell r="G2261">
            <v>60871</v>
          </cell>
          <cell r="H2261">
            <v>7757092</v>
          </cell>
        </row>
        <row r="2262">
          <cell r="A2262">
            <v>431055</v>
          </cell>
          <cell r="B2262" t="str">
            <v>RS</v>
          </cell>
          <cell r="C2262" t="str">
            <v>ITACURUBI</v>
          </cell>
          <cell r="D2262" t="str">
            <v>431055</v>
          </cell>
          <cell r="F2262">
            <v>4785256</v>
          </cell>
          <cell r="H2262">
            <v>2392628</v>
          </cell>
        </row>
        <row r="2263">
          <cell r="A2263">
            <v>431075</v>
          </cell>
          <cell r="B2263" t="str">
            <v>RS</v>
          </cell>
          <cell r="C2263" t="str">
            <v>IVORÁ</v>
          </cell>
          <cell r="D2263" t="str">
            <v>431075</v>
          </cell>
          <cell r="F2263">
            <v>22151444</v>
          </cell>
          <cell r="H2263">
            <v>11075722</v>
          </cell>
        </row>
        <row r="2264">
          <cell r="A2264">
            <v>431087</v>
          </cell>
          <cell r="B2264" t="str">
            <v>RS</v>
          </cell>
          <cell r="C2264" t="str">
            <v>JACUIZINHO</v>
          </cell>
          <cell r="D2264" t="str">
            <v>431087</v>
          </cell>
          <cell r="F2264">
            <v>12876500</v>
          </cell>
          <cell r="H2264">
            <v>6438250</v>
          </cell>
        </row>
        <row r="2265">
          <cell r="A2265">
            <v>431113</v>
          </cell>
          <cell r="B2265" t="str">
            <v>RS</v>
          </cell>
          <cell r="C2265" t="str">
            <v>JARI</v>
          </cell>
          <cell r="D2265" t="str">
            <v>431113</v>
          </cell>
          <cell r="E2265">
            <v>12481</v>
          </cell>
          <cell r="F2265">
            <v>33440075</v>
          </cell>
          <cell r="G2265">
            <v>120</v>
          </cell>
          <cell r="H2265">
            <v>16854116</v>
          </cell>
        </row>
        <row r="2266">
          <cell r="A2266">
            <v>431123</v>
          </cell>
          <cell r="B2266" t="str">
            <v>RS</v>
          </cell>
          <cell r="C2266" t="str">
            <v>LAGOA BONITA DO SUL</v>
          </cell>
          <cell r="D2266" t="str">
            <v>431123</v>
          </cell>
          <cell r="E2266">
            <v>57415</v>
          </cell>
          <cell r="F2266">
            <v>9523581</v>
          </cell>
          <cell r="G2266">
            <v>38985</v>
          </cell>
          <cell r="H2266">
            <v>6686488</v>
          </cell>
        </row>
        <row r="2267">
          <cell r="A2267">
            <v>431125</v>
          </cell>
          <cell r="B2267" t="str">
            <v>RS</v>
          </cell>
          <cell r="C2267" t="str">
            <v>LAGOÃO</v>
          </cell>
          <cell r="D2267" t="str">
            <v>431125</v>
          </cell>
          <cell r="E2267">
            <v>52599</v>
          </cell>
          <cell r="F2267">
            <v>6394765</v>
          </cell>
          <cell r="G2267">
            <v>32222</v>
          </cell>
          <cell r="H2267">
            <v>3051800</v>
          </cell>
        </row>
        <row r="2268">
          <cell r="A2268">
            <v>431164</v>
          </cell>
          <cell r="B2268" t="str">
            <v>RS</v>
          </cell>
          <cell r="C2268" t="str">
            <v>LINHA NOVA</v>
          </cell>
          <cell r="D2268" t="str">
            <v>431164</v>
          </cell>
          <cell r="E2268">
            <v>65084</v>
          </cell>
          <cell r="F2268">
            <v>6810045</v>
          </cell>
          <cell r="G2268">
            <v>27224</v>
          </cell>
          <cell r="H2268">
            <v>3213587</v>
          </cell>
        </row>
        <row r="2269">
          <cell r="A2269">
            <v>431177</v>
          </cell>
          <cell r="B2269" t="str">
            <v>RS</v>
          </cell>
          <cell r="C2269" t="str">
            <v>MAQUINÉ</v>
          </cell>
          <cell r="D2269" t="str">
            <v>431177</v>
          </cell>
          <cell r="E2269">
            <v>54761</v>
          </cell>
          <cell r="F2269">
            <v>5551450</v>
          </cell>
          <cell r="G2269">
            <v>25473</v>
          </cell>
          <cell r="H2269">
            <v>2669493</v>
          </cell>
        </row>
        <row r="2270">
          <cell r="A2270">
            <v>431179</v>
          </cell>
          <cell r="B2270" t="str">
            <v>RS</v>
          </cell>
          <cell r="C2270" t="str">
            <v>MARATÁ</v>
          </cell>
          <cell r="D2270" t="str">
            <v>431179</v>
          </cell>
          <cell r="F2270">
            <v>17555216</v>
          </cell>
          <cell r="H2270">
            <v>8777608</v>
          </cell>
        </row>
        <row r="2271">
          <cell r="A2271">
            <v>431210</v>
          </cell>
          <cell r="B2271" t="str">
            <v>RS</v>
          </cell>
          <cell r="C2271" t="str">
            <v>MATA</v>
          </cell>
          <cell r="D2271" t="str">
            <v>431210</v>
          </cell>
          <cell r="F2271">
            <v>8232868</v>
          </cell>
          <cell r="H2271">
            <v>4116434</v>
          </cell>
        </row>
        <row r="2272">
          <cell r="A2272">
            <v>431215</v>
          </cell>
          <cell r="B2272" t="str">
            <v>RS</v>
          </cell>
          <cell r="C2272" t="str">
            <v>MATO LEITÃO</v>
          </cell>
          <cell r="D2272" t="str">
            <v>431215</v>
          </cell>
          <cell r="F2272">
            <v>17080</v>
          </cell>
          <cell r="H2272">
            <v>8540</v>
          </cell>
        </row>
        <row r="2273">
          <cell r="A2273">
            <v>431220</v>
          </cell>
          <cell r="B2273" t="str">
            <v>RS</v>
          </cell>
          <cell r="C2273" t="str">
            <v>MAXIMILIANO DE ALMEIDA</v>
          </cell>
          <cell r="D2273" t="str">
            <v>431220</v>
          </cell>
          <cell r="E2273">
            <v>99527</v>
          </cell>
          <cell r="F2273">
            <v>11369659</v>
          </cell>
          <cell r="G2273">
            <v>62918</v>
          </cell>
          <cell r="H2273">
            <v>5021319</v>
          </cell>
        </row>
        <row r="2274">
          <cell r="A2274">
            <v>431238</v>
          </cell>
          <cell r="B2274" t="str">
            <v>RS</v>
          </cell>
          <cell r="C2274" t="str">
            <v>MONTE BELO DO SUL</v>
          </cell>
          <cell r="D2274" t="str">
            <v>431238</v>
          </cell>
          <cell r="F2274">
            <v>202916</v>
          </cell>
          <cell r="H2274">
            <v>101458</v>
          </cell>
        </row>
        <row r="2275">
          <cell r="A2275">
            <v>431250</v>
          </cell>
          <cell r="B2275" t="str">
            <v>RS</v>
          </cell>
          <cell r="C2275" t="str">
            <v>MOSTARDAS</v>
          </cell>
          <cell r="D2275" t="str">
            <v>431250</v>
          </cell>
          <cell r="E2275">
            <v>18465</v>
          </cell>
          <cell r="F2275">
            <v>51042126</v>
          </cell>
          <cell r="G2275">
            <v>15026</v>
          </cell>
          <cell r="H2275">
            <v>25285875</v>
          </cell>
        </row>
        <row r="2276">
          <cell r="A2276">
            <v>431260</v>
          </cell>
          <cell r="B2276" t="str">
            <v>RS</v>
          </cell>
          <cell r="C2276" t="str">
            <v>MUÇUM</v>
          </cell>
          <cell r="D2276" t="str">
            <v>431260</v>
          </cell>
          <cell r="E2276">
            <v>48109</v>
          </cell>
          <cell r="F2276">
            <v>8646669</v>
          </cell>
          <cell r="G2276">
            <v>33639</v>
          </cell>
          <cell r="H2276">
            <v>4550786</v>
          </cell>
        </row>
        <row r="2277">
          <cell r="A2277">
            <v>431265</v>
          </cell>
          <cell r="B2277" t="str">
            <v>RS</v>
          </cell>
          <cell r="C2277" t="str">
            <v>NÃO-ME-TOQUE</v>
          </cell>
          <cell r="D2277" t="str">
            <v>431265</v>
          </cell>
          <cell r="E2277">
            <v>296427</v>
          </cell>
          <cell r="F2277">
            <v>65026688</v>
          </cell>
          <cell r="G2277">
            <v>148852</v>
          </cell>
          <cell r="H2277">
            <v>31426170</v>
          </cell>
        </row>
        <row r="2278">
          <cell r="A2278">
            <v>431280</v>
          </cell>
          <cell r="B2278" t="str">
            <v>RS</v>
          </cell>
          <cell r="C2278" t="str">
            <v>NOVA ARAÇÁ</v>
          </cell>
          <cell r="D2278" t="str">
            <v>431280</v>
          </cell>
          <cell r="F2278">
            <v>0</v>
          </cell>
          <cell r="H2278">
            <v>0</v>
          </cell>
        </row>
        <row r="2279">
          <cell r="A2279">
            <v>431333</v>
          </cell>
          <cell r="B2279" t="str">
            <v>RS</v>
          </cell>
          <cell r="C2279" t="str">
            <v>NOVA RAMADA</v>
          </cell>
          <cell r="D2279" t="str">
            <v>431333</v>
          </cell>
          <cell r="E2279">
            <v>83934</v>
          </cell>
          <cell r="F2279">
            <v>8089955</v>
          </cell>
          <cell r="G2279">
            <v>54295</v>
          </cell>
          <cell r="H2279">
            <v>5317194</v>
          </cell>
        </row>
        <row r="2280">
          <cell r="A2280">
            <v>431339</v>
          </cell>
          <cell r="B2280" t="str">
            <v>RS</v>
          </cell>
          <cell r="C2280" t="str">
            <v>NOVO CABRAIS</v>
          </cell>
          <cell r="D2280" t="str">
            <v>431339</v>
          </cell>
          <cell r="E2280">
            <v>63502</v>
          </cell>
          <cell r="F2280">
            <v>21829025</v>
          </cell>
          <cell r="G2280">
            <v>45937</v>
          </cell>
          <cell r="H2280">
            <v>11623585</v>
          </cell>
        </row>
        <row r="2281">
          <cell r="A2281">
            <v>431344</v>
          </cell>
          <cell r="B2281" t="str">
            <v>RS</v>
          </cell>
          <cell r="C2281" t="str">
            <v>NOVO TIRADENTES</v>
          </cell>
          <cell r="D2281" t="str">
            <v>431344</v>
          </cell>
          <cell r="E2281">
            <v>44681</v>
          </cell>
          <cell r="F2281">
            <v>5722577</v>
          </cell>
          <cell r="G2281">
            <v>31224</v>
          </cell>
          <cell r="H2281">
            <v>3162753</v>
          </cell>
        </row>
        <row r="2282">
          <cell r="A2282">
            <v>431402</v>
          </cell>
          <cell r="B2282" t="str">
            <v>RS</v>
          </cell>
          <cell r="C2282" t="str">
            <v>PARAÍSO DO SUL</v>
          </cell>
          <cell r="D2282" t="str">
            <v>431402</v>
          </cell>
          <cell r="E2282">
            <v>28314</v>
          </cell>
          <cell r="F2282">
            <v>5116743</v>
          </cell>
          <cell r="G2282">
            <v>19481</v>
          </cell>
          <cell r="H2282">
            <v>4349739</v>
          </cell>
        </row>
        <row r="2283">
          <cell r="A2283">
            <v>431406</v>
          </cell>
          <cell r="B2283" t="str">
            <v>RS</v>
          </cell>
          <cell r="C2283" t="str">
            <v>PASSA SETE</v>
          </cell>
          <cell r="D2283" t="str">
            <v>431406</v>
          </cell>
          <cell r="E2283">
            <v>45742</v>
          </cell>
          <cell r="F2283">
            <v>16333509</v>
          </cell>
          <cell r="G2283">
            <v>25337</v>
          </cell>
          <cell r="H2283">
            <v>8296258</v>
          </cell>
        </row>
        <row r="2284">
          <cell r="A2284">
            <v>431407</v>
          </cell>
          <cell r="B2284" t="str">
            <v>RS</v>
          </cell>
          <cell r="C2284" t="str">
            <v>PASSO DO SOBRADO</v>
          </cell>
          <cell r="D2284" t="str">
            <v>431407</v>
          </cell>
          <cell r="F2284">
            <v>6629000</v>
          </cell>
          <cell r="H2284">
            <v>3314500</v>
          </cell>
        </row>
        <row r="2285">
          <cell r="A2285">
            <v>431430</v>
          </cell>
          <cell r="B2285" t="str">
            <v>RS</v>
          </cell>
          <cell r="C2285" t="str">
            <v>PEJUÇARA</v>
          </cell>
          <cell r="D2285" t="str">
            <v>431430</v>
          </cell>
          <cell r="F2285">
            <v>2228296</v>
          </cell>
          <cell r="H2285">
            <v>1114148</v>
          </cell>
        </row>
        <row r="2286">
          <cell r="A2286">
            <v>431440</v>
          </cell>
          <cell r="B2286" t="str">
            <v>RS</v>
          </cell>
          <cell r="C2286" t="str">
            <v>PELOTAS</v>
          </cell>
          <cell r="D2286" t="str">
            <v>431440</v>
          </cell>
          <cell r="E2286">
            <v>1171857</v>
          </cell>
          <cell r="F2286">
            <v>348526234</v>
          </cell>
          <cell r="G2286">
            <v>773570</v>
          </cell>
          <cell r="H2286">
            <v>155225965</v>
          </cell>
        </row>
        <row r="2287">
          <cell r="A2287">
            <v>431450</v>
          </cell>
          <cell r="B2287" t="str">
            <v>RS</v>
          </cell>
          <cell r="C2287" t="str">
            <v>PINHEIRO MACHADO</v>
          </cell>
          <cell r="D2287" t="str">
            <v>431450</v>
          </cell>
          <cell r="F2287">
            <v>195598200</v>
          </cell>
          <cell r="H2287">
            <v>97799100</v>
          </cell>
        </row>
        <row r="2288">
          <cell r="A2288">
            <v>431454</v>
          </cell>
          <cell r="B2288" t="str">
            <v>RS</v>
          </cell>
          <cell r="C2288" t="str">
            <v>PINTO BANDEIRA</v>
          </cell>
          <cell r="D2288" t="str">
            <v>431454</v>
          </cell>
          <cell r="F2288">
            <v>12180028</v>
          </cell>
          <cell r="H2288">
            <v>6090014</v>
          </cell>
        </row>
        <row r="2289">
          <cell r="A2289">
            <v>431460</v>
          </cell>
          <cell r="B2289" t="str">
            <v>RS</v>
          </cell>
          <cell r="C2289" t="str">
            <v>PIRATINI</v>
          </cell>
          <cell r="D2289" t="str">
            <v>431460</v>
          </cell>
          <cell r="F2289">
            <v>18856124</v>
          </cell>
          <cell r="H2289">
            <v>9428062</v>
          </cell>
        </row>
        <row r="2290">
          <cell r="A2290">
            <v>431470</v>
          </cell>
          <cell r="B2290" t="str">
            <v>RS</v>
          </cell>
          <cell r="C2290" t="str">
            <v>PLANALTO</v>
          </cell>
          <cell r="D2290" t="str">
            <v>431470</v>
          </cell>
          <cell r="F2290">
            <v>18903836</v>
          </cell>
          <cell r="H2290">
            <v>9451918</v>
          </cell>
        </row>
        <row r="2291">
          <cell r="A2291">
            <v>431480</v>
          </cell>
          <cell r="B2291" t="str">
            <v>RS</v>
          </cell>
          <cell r="C2291" t="str">
            <v>PORTÃO</v>
          </cell>
          <cell r="D2291" t="str">
            <v>431480</v>
          </cell>
          <cell r="F2291">
            <v>166510624</v>
          </cell>
          <cell r="H2291">
            <v>83255312</v>
          </cell>
        </row>
        <row r="2292">
          <cell r="A2292">
            <v>431490</v>
          </cell>
          <cell r="B2292" t="str">
            <v>RS</v>
          </cell>
          <cell r="C2292" t="str">
            <v>PORTO ALEGRE</v>
          </cell>
          <cell r="D2292" t="str">
            <v>431490</v>
          </cell>
          <cell r="F2292">
            <v>20598872</v>
          </cell>
          <cell r="H2292">
            <v>10299436</v>
          </cell>
        </row>
        <row r="2293">
          <cell r="A2293">
            <v>431500</v>
          </cell>
          <cell r="B2293" t="str">
            <v>RS</v>
          </cell>
          <cell r="C2293" t="str">
            <v>PORTO LUCENA</v>
          </cell>
          <cell r="D2293" t="str">
            <v>431500</v>
          </cell>
          <cell r="F2293">
            <v>7349636</v>
          </cell>
          <cell r="H2293">
            <v>3674818</v>
          </cell>
        </row>
        <row r="2294">
          <cell r="A2294">
            <v>431532</v>
          </cell>
          <cell r="B2294" t="str">
            <v>RS</v>
          </cell>
          <cell r="C2294" t="str">
            <v>QUEVEDOS</v>
          </cell>
          <cell r="D2294" t="str">
            <v>431532</v>
          </cell>
          <cell r="F2294">
            <v>5131112</v>
          </cell>
          <cell r="H2294">
            <v>2565556</v>
          </cell>
        </row>
        <row r="2295">
          <cell r="A2295">
            <v>431545</v>
          </cell>
          <cell r="B2295" t="str">
            <v>RS</v>
          </cell>
          <cell r="C2295" t="str">
            <v>RELVADO</v>
          </cell>
          <cell r="D2295" t="str">
            <v>431545</v>
          </cell>
          <cell r="E2295">
            <v>83479</v>
          </cell>
          <cell r="F2295">
            <v>9899086</v>
          </cell>
          <cell r="G2295">
            <v>37958</v>
          </cell>
          <cell r="H2295">
            <v>4171771</v>
          </cell>
        </row>
        <row r="2296">
          <cell r="A2296">
            <v>431570</v>
          </cell>
          <cell r="B2296" t="str">
            <v>RS</v>
          </cell>
          <cell r="C2296" t="str">
            <v>RIO PARDO</v>
          </cell>
          <cell r="D2296" t="str">
            <v>431570</v>
          </cell>
          <cell r="E2296">
            <v>260217</v>
          </cell>
          <cell r="F2296">
            <v>40898366</v>
          </cell>
          <cell r="G2296">
            <v>146353</v>
          </cell>
          <cell r="H2296">
            <v>17780880</v>
          </cell>
        </row>
        <row r="2297">
          <cell r="A2297">
            <v>431640</v>
          </cell>
          <cell r="B2297" t="str">
            <v>RS</v>
          </cell>
          <cell r="C2297" t="str">
            <v>ROSÁRIO DO SUL</v>
          </cell>
          <cell r="D2297" t="str">
            <v>431640</v>
          </cell>
          <cell r="E2297">
            <v>175033</v>
          </cell>
          <cell r="F2297">
            <v>129457972</v>
          </cell>
          <cell r="G2297">
            <v>120080</v>
          </cell>
          <cell r="H2297">
            <v>66790471</v>
          </cell>
        </row>
        <row r="2298">
          <cell r="A2298">
            <v>431710</v>
          </cell>
          <cell r="B2298" t="str">
            <v>RS</v>
          </cell>
          <cell r="C2298" t="str">
            <v>SANT'ANA DO LIVRAMENTO</v>
          </cell>
          <cell r="D2298" t="str">
            <v>431710</v>
          </cell>
          <cell r="E2298">
            <v>250084</v>
          </cell>
          <cell r="F2298">
            <v>76716582</v>
          </cell>
          <cell r="G2298">
            <v>163151</v>
          </cell>
          <cell r="H2298">
            <v>36873573</v>
          </cell>
        </row>
        <row r="2299">
          <cell r="A2299">
            <v>431690</v>
          </cell>
          <cell r="B2299" t="str">
            <v>RS</v>
          </cell>
          <cell r="C2299" t="str">
            <v>SANTA MARIA</v>
          </cell>
          <cell r="D2299" t="str">
            <v>431690</v>
          </cell>
          <cell r="F2299">
            <v>89693660</v>
          </cell>
          <cell r="H2299">
            <v>44846830</v>
          </cell>
        </row>
        <row r="2300">
          <cell r="A2300">
            <v>431720</v>
          </cell>
          <cell r="B2300" t="str">
            <v>RS</v>
          </cell>
          <cell r="C2300" t="str">
            <v>SANTA ROSA</v>
          </cell>
          <cell r="D2300" t="str">
            <v>431720</v>
          </cell>
          <cell r="F2300">
            <v>1455776</v>
          </cell>
          <cell r="H2300">
            <v>727888</v>
          </cell>
        </row>
        <row r="2301">
          <cell r="A2301">
            <v>431725</v>
          </cell>
          <cell r="B2301" t="str">
            <v>RS</v>
          </cell>
          <cell r="C2301" t="str">
            <v>SANTA TEREZA</v>
          </cell>
          <cell r="D2301" t="str">
            <v>431725</v>
          </cell>
          <cell r="E2301">
            <v>46823</v>
          </cell>
          <cell r="F2301">
            <v>17656105</v>
          </cell>
          <cell r="G2301">
            <v>34333</v>
          </cell>
          <cell r="H2301">
            <v>8315186</v>
          </cell>
        </row>
        <row r="2302">
          <cell r="A2302">
            <v>431800</v>
          </cell>
          <cell r="B2302" t="str">
            <v>RS</v>
          </cell>
          <cell r="C2302" t="str">
            <v>SÃO BORJA</v>
          </cell>
          <cell r="D2302" t="str">
            <v>431800</v>
          </cell>
          <cell r="E2302">
            <v>536689</v>
          </cell>
          <cell r="F2302">
            <v>129807552</v>
          </cell>
          <cell r="G2302">
            <v>344157</v>
          </cell>
          <cell r="H2302">
            <v>66021673</v>
          </cell>
        </row>
        <row r="2303">
          <cell r="A2303">
            <v>431810</v>
          </cell>
          <cell r="B2303" t="str">
            <v>RS</v>
          </cell>
          <cell r="C2303" t="str">
            <v>SÃO FRANCISCO DE ASSIS</v>
          </cell>
          <cell r="D2303" t="str">
            <v>431810</v>
          </cell>
          <cell r="E2303">
            <v>16710</v>
          </cell>
          <cell r="F2303">
            <v>26151440</v>
          </cell>
          <cell r="G2303">
            <v>3000</v>
          </cell>
          <cell r="H2303">
            <v>13024830</v>
          </cell>
        </row>
        <row r="2304">
          <cell r="A2304">
            <v>431820</v>
          </cell>
          <cell r="B2304" t="str">
            <v>RS</v>
          </cell>
          <cell r="C2304" t="str">
            <v>SÃO FRANCISCO DE PAULA</v>
          </cell>
          <cell r="D2304" t="str">
            <v>431820</v>
          </cell>
          <cell r="F2304">
            <v>36132376</v>
          </cell>
          <cell r="H2304">
            <v>18066188</v>
          </cell>
        </row>
        <row r="2305">
          <cell r="A2305">
            <v>431830</v>
          </cell>
          <cell r="B2305" t="str">
            <v>RS</v>
          </cell>
          <cell r="C2305" t="str">
            <v>SÃO GABRIEL</v>
          </cell>
          <cell r="D2305" t="str">
            <v>431830</v>
          </cell>
          <cell r="F2305">
            <v>112088648</v>
          </cell>
          <cell r="H2305">
            <v>56044324</v>
          </cell>
        </row>
        <row r="2306">
          <cell r="A2306">
            <v>431842</v>
          </cell>
          <cell r="B2306" t="str">
            <v>RS</v>
          </cell>
          <cell r="C2306" t="str">
            <v>SÃO JOÃO DA URTIGA</v>
          </cell>
          <cell r="D2306" t="str">
            <v>431842</v>
          </cell>
          <cell r="F2306">
            <v>9331588</v>
          </cell>
          <cell r="H2306">
            <v>4665794</v>
          </cell>
        </row>
        <row r="2307">
          <cell r="A2307">
            <v>431846</v>
          </cell>
          <cell r="B2307" t="str">
            <v>RS</v>
          </cell>
          <cell r="C2307" t="str">
            <v>SÃO JOSÉ DO HERVAL</v>
          </cell>
          <cell r="D2307" t="str">
            <v>431846</v>
          </cell>
          <cell r="E2307">
            <v>31146</v>
          </cell>
          <cell r="F2307">
            <v>12295514</v>
          </cell>
          <cell r="G2307">
            <v>20284</v>
          </cell>
          <cell r="H2307">
            <v>6047177</v>
          </cell>
        </row>
        <row r="2308">
          <cell r="A2308">
            <v>431849</v>
          </cell>
          <cell r="B2308" t="str">
            <v>RS</v>
          </cell>
          <cell r="C2308" t="str">
            <v>SÃO JOSÉ DO INHACORÁ</v>
          </cell>
          <cell r="D2308" t="str">
            <v>431849</v>
          </cell>
          <cell r="F2308">
            <v>9272256</v>
          </cell>
          <cell r="H2308">
            <v>4636128</v>
          </cell>
        </row>
        <row r="2309">
          <cell r="A2309">
            <v>431862</v>
          </cell>
          <cell r="B2309" t="str">
            <v>RS</v>
          </cell>
          <cell r="C2309" t="str">
            <v>SÃO JOSÉ DOS AUSENTES</v>
          </cell>
          <cell r="D2309" t="str">
            <v>431862</v>
          </cell>
          <cell r="F2309">
            <v>1124032</v>
          </cell>
          <cell r="H2309">
            <v>562016</v>
          </cell>
        </row>
        <row r="2310">
          <cell r="A2310">
            <v>431870</v>
          </cell>
          <cell r="B2310" t="str">
            <v>RS</v>
          </cell>
          <cell r="C2310" t="str">
            <v>SÃO LEOPOLDO</v>
          </cell>
          <cell r="D2310" t="str">
            <v>431870</v>
          </cell>
          <cell r="F2310">
            <v>58921044</v>
          </cell>
          <cell r="H2310">
            <v>29460522</v>
          </cell>
        </row>
        <row r="2311">
          <cell r="A2311">
            <v>431890</v>
          </cell>
          <cell r="B2311" t="str">
            <v>RS</v>
          </cell>
          <cell r="C2311" t="str">
            <v>SÃO LUIZ GONZAGA</v>
          </cell>
          <cell r="D2311" t="str">
            <v>431890</v>
          </cell>
          <cell r="F2311">
            <v>52125780</v>
          </cell>
          <cell r="H2311">
            <v>26062890</v>
          </cell>
        </row>
        <row r="2312">
          <cell r="A2312">
            <v>431900</v>
          </cell>
          <cell r="B2312" t="str">
            <v>RS</v>
          </cell>
          <cell r="C2312" t="str">
            <v>SÃO MARCOS</v>
          </cell>
          <cell r="D2312" t="str">
            <v>431900</v>
          </cell>
          <cell r="F2312">
            <v>42758072</v>
          </cell>
          <cell r="H2312">
            <v>21379036</v>
          </cell>
        </row>
        <row r="2313">
          <cell r="A2313">
            <v>431912</v>
          </cell>
          <cell r="B2313" t="str">
            <v>RS</v>
          </cell>
          <cell r="C2313" t="str">
            <v>SÃO MARTINHO DA SERRA</v>
          </cell>
          <cell r="D2313" t="str">
            <v>431912</v>
          </cell>
          <cell r="E2313">
            <v>47776</v>
          </cell>
          <cell r="F2313">
            <v>8046047</v>
          </cell>
          <cell r="G2313">
            <v>22124</v>
          </cell>
          <cell r="H2313">
            <v>3972691</v>
          </cell>
        </row>
        <row r="2314">
          <cell r="A2314">
            <v>431940</v>
          </cell>
          <cell r="B2314" t="str">
            <v>RS</v>
          </cell>
          <cell r="C2314" t="str">
            <v>SÃO PEDRO DO SUL</v>
          </cell>
          <cell r="D2314" t="str">
            <v>431940</v>
          </cell>
          <cell r="F2314">
            <v>4866540</v>
          </cell>
          <cell r="H2314">
            <v>2433270</v>
          </cell>
        </row>
        <row r="2315">
          <cell r="A2315">
            <v>431960</v>
          </cell>
          <cell r="B2315" t="str">
            <v>RS</v>
          </cell>
          <cell r="C2315" t="str">
            <v>SÃO SEPÉ</v>
          </cell>
          <cell r="D2315" t="str">
            <v>431960</v>
          </cell>
          <cell r="F2315">
            <v>43039360</v>
          </cell>
          <cell r="H2315">
            <v>21519680</v>
          </cell>
        </row>
        <row r="2316">
          <cell r="A2316">
            <v>431975</v>
          </cell>
          <cell r="B2316" t="str">
            <v>RS</v>
          </cell>
          <cell r="C2316" t="str">
            <v>SÃO VENDELINO</v>
          </cell>
          <cell r="D2316" t="str">
            <v>431975</v>
          </cell>
          <cell r="E2316">
            <v>60613</v>
          </cell>
          <cell r="F2316">
            <v>6406100</v>
          </cell>
          <cell r="G2316">
            <v>39877</v>
          </cell>
          <cell r="H2316">
            <v>4128479</v>
          </cell>
        </row>
        <row r="2317">
          <cell r="A2317">
            <v>432030</v>
          </cell>
          <cell r="B2317" t="str">
            <v>RS</v>
          </cell>
          <cell r="C2317" t="str">
            <v>SELBACH</v>
          </cell>
          <cell r="D2317" t="str">
            <v>432030</v>
          </cell>
          <cell r="F2317">
            <v>42887292</v>
          </cell>
          <cell r="H2317">
            <v>21443646</v>
          </cell>
        </row>
        <row r="2318">
          <cell r="A2318">
            <v>432045</v>
          </cell>
          <cell r="B2318" t="str">
            <v>RS</v>
          </cell>
          <cell r="C2318" t="str">
            <v>SÉRIO</v>
          </cell>
          <cell r="D2318" t="str">
            <v>432045</v>
          </cell>
          <cell r="F2318">
            <v>8442000</v>
          </cell>
          <cell r="H2318">
            <v>4221000</v>
          </cell>
        </row>
        <row r="2319">
          <cell r="A2319">
            <v>432067</v>
          </cell>
          <cell r="B2319" t="str">
            <v>RS</v>
          </cell>
          <cell r="C2319" t="str">
            <v>SINIMBU</v>
          </cell>
          <cell r="D2319" t="str">
            <v>432067</v>
          </cell>
          <cell r="F2319">
            <v>16197636</v>
          </cell>
          <cell r="H2319">
            <v>8098818</v>
          </cell>
        </row>
        <row r="2320">
          <cell r="A2320">
            <v>432130</v>
          </cell>
          <cell r="B2320" t="str">
            <v>RS</v>
          </cell>
          <cell r="C2320" t="str">
            <v>TAQUARI</v>
          </cell>
          <cell r="D2320" t="str">
            <v>432130</v>
          </cell>
          <cell r="F2320">
            <v>39525360</v>
          </cell>
          <cell r="H2320">
            <v>19762680</v>
          </cell>
        </row>
        <row r="2321">
          <cell r="A2321">
            <v>432180</v>
          </cell>
          <cell r="B2321" t="str">
            <v>RS</v>
          </cell>
          <cell r="C2321" t="str">
            <v>TRÊS DE MAIO</v>
          </cell>
          <cell r="D2321" t="str">
            <v>432180</v>
          </cell>
          <cell r="F2321">
            <v>588000</v>
          </cell>
          <cell r="H2321">
            <v>294000</v>
          </cell>
        </row>
        <row r="2322">
          <cell r="A2322">
            <v>432215</v>
          </cell>
          <cell r="B2322" t="str">
            <v>RS</v>
          </cell>
          <cell r="C2322" t="str">
            <v>TUNAS</v>
          </cell>
          <cell r="D2322" t="str">
            <v>432215</v>
          </cell>
          <cell r="E2322">
            <v>97</v>
          </cell>
          <cell r="F2322">
            <v>8229044</v>
          </cell>
          <cell r="H2322">
            <v>4114152</v>
          </cell>
        </row>
        <row r="2323">
          <cell r="A2323">
            <v>432234</v>
          </cell>
          <cell r="B2323" t="str">
            <v>RS</v>
          </cell>
          <cell r="C2323" t="str">
            <v>UBIRETAMA</v>
          </cell>
          <cell r="D2323" t="str">
            <v>432234</v>
          </cell>
          <cell r="F2323">
            <v>29750700</v>
          </cell>
          <cell r="H2323">
            <v>14875350</v>
          </cell>
        </row>
        <row r="2324">
          <cell r="A2324">
            <v>432253</v>
          </cell>
          <cell r="B2324" t="str">
            <v>RS</v>
          </cell>
          <cell r="C2324" t="str">
            <v>VALE DO SOL</v>
          </cell>
          <cell r="D2324" t="str">
            <v>432253</v>
          </cell>
          <cell r="E2324">
            <v>38094</v>
          </cell>
          <cell r="F2324">
            <v>48065681</v>
          </cell>
          <cell r="G2324">
            <v>24965</v>
          </cell>
          <cell r="H2324">
            <v>23563437</v>
          </cell>
        </row>
        <row r="2325">
          <cell r="A2325">
            <v>432270</v>
          </cell>
          <cell r="B2325" t="str">
            <v>RS</v>
          </cell>
          <cell r="C2325" t="str">
            <v>VERA CRUZ</v>
          </cell>
          <cell r="D2325" t="str">
            <v>432270</v>
          </cell>
          <cell r="E2325">
            <v>171558</v>
          </cell>
          <cell r="F2325">
            <v>30098660</v>
          </cell>
          <cell r="G2325">
            <v>102953</v>
          </cell>
          <cell r="H2325">
            <v>18389735</v>
          </cell>
        </row>
        <row r="2326">
          <cell r="A2326">
            <v>432310</v>
          </cell>
          <cell r="B2326" t="str">
            <v>RS</v>
          </cell>
          <cell r="C2326" t="str">
            <v>VICENTE DUTRA</v>
          </cell>
          <cell r="D2326" t="str">
            <v>432310</v>
          </cell>
          <cell r="F2326">
            <v>0</v>
          </cell>
          <cell r="H2326">
            <v>0</v>
          </cell>
        </row>
        <row r="2327">
          <cell r="A2327">
            <v>432330</v>
          </cell>
          <cell r="B2327" t="str">
            <v>RS</v>
          </cell>
          <cell r="C2327" t="str">
            <v>VILA FLORES</v>
          </cell>
          <cell r="D2327" t="str">
            <v>432330</v>
          </cell>
          <cell r="F2327">
            <v>1857912</v>
          </cell>
          <cell r="H2327">
            <v>928956</v>
          </cell>
        </row>
        <row r="2328">
          <cell r="A2328">
            <v>432345</v>
          </cell>
          <cell r="B2328" t="str">
            <v>RS</v>
          </cell>
          <cell r="C2328" t="str">
            <v>VILA NOVA DO SUL</v>
          </cell>
          <cell r="D2328" t="str">
            <v>432345</v>
          </cell>
          <cell r="E2328">
            <v>46045</v>
          </cell>
          <cell r="F2328">
            <v>8756153</v>
          </cell>
          <cell r="G2328">
            <v>29167</v>
          </cell>
          <cell r="H2328">
            <v>4353812</v>
          </cell>
        </row>
        <row r="2329">
          <cell r="A2329">
            <v>432375</v>
          </cell>
          <cell r="B2329" t="str">
            <v>RS</v>
          </cell>
          <cell r="C2329" t="str">
            <v>VITÓRIA DAS MISSÕES</v>
          </cell>
          <cell r="D2329" t="str">
            <v>432375</v>
          </cell>
          <cell r="E2329">
            <v>102746</v>
          </cell>
          <cell r="F2329">
            <v>15584124</v>
          </cell>
          <cell r="G2329">
            <v>44544</v>
          </cell>
          <cell r="H2329">
            <v>8580988</v>
          </cell>
        </row>
        <row r="2330">
          <cell r="A2330">
            <v>432377</v>
          </cell>
          <cell r="B2330" t="str">
            <v>RS</v>
          </cell>
          <cell r="C2330" t="str">
            <v>WESTFALIA</v>
          </cell>
          <cell r="D2330" t="str">
            <v>432377</v>
          </cell>
          <cell r="E2330">
            <v>127906</v>
          </cell>
          <cell r="F2330">
            <v>22722564</v>
          </cell>
          <cell r="G2330">
            <v>64195</v>
          </cell>
          <cell r="H2330">
            <v>10210486</v>
          </cell>
        </row>
        <row r="2331">
          <cell r="A2331">
            <v>110001</v>
          </cell>
          <cell r="B2331" t="str">
            <v>RO</v>
          </cell>
          <cell r="C2331" t="str">
            <v>ALTA FLORESTA D'OESTE</v>
          </cell>
          <cell r="D2331" t="str">
            <v>110001</v>
          </cell>
          <cell r="E2331">
            <v>70574</v>
          </cell>
          <cell r="F2331">
            <v>16693604</v>
          </cell>
          <cell r="G2331">
            <v>35938</v>
          </cell>
          <cell r="H2331">
            <v>8870616</v>
          </cell>
        </row>
        <row r="2332">
          <cell r="A2332">
            <v>110037</v>
          </cell>
          <cell r="B2332" t="str">
            <v>RO</v>
          </cell>
          <cell r="C2332" t="str">
            <v>ALTO ALEGRE DOS PARECIS</v>
          </cell>
          <cell r="D2332" t="str">
            <v>110037</v>
          </cell>
          <cell r="E2332">
            <v>66712</v>
          </cell>
          <cell r="F2332">
            <v>11877369</v>
          </cell>
          <cell r="G2332">
            <v>39310</v>
          </cell>
          <cell r="H2332">
            <v>5823998</v>
          </cell>
        </row>
        <row r="2333">
          <cell r="A2333">
            <v>110040</v>
          </cell>
          <cell r="B2333" t="str">
            <v>RO</v>
          </cell>
          <cell r="C2333" t="str">
            <v>ALTO PARAÍSO</v>
          </cell>
          <cell r="D2333" t="str">
            <v>110040</v>
          </cell>
          <cell r="E2333">
            <v>67974</v>
          </cell>
          <cell r="F2333">
            <v>18072412</v>
          </cell>
          <cell r="G2333">
            <v>34119</v>
          </cell>
          <cell r="H2333">
            <v>11625481</v>
          </cell>
        </row>
        <row r="2334">
          <cell r="A2334">
            <v>110034</v>
          </cell>
          <cell r="B2334" t="str">
            <v>RO</v>
          </cell>
          <cell r="C2334" t="str">
            <v>ALVORADA D'OESTE</v>
          </cell>
          <cell r="D2334" t="str">
            <v>110034</v>
          </cell>
          <cell r="E2334">
            <v>16253</v>
          </cell>
          <cell r="F2334">
            <v>3617507</v>
          </cell>
          <cell r="G2334">
            <v>8248</v>
          </cell>
          <cell r="H2334">
            <v>2154186</v>
          </cell>
        </row>
        <row r="2335">
          <cell r="A2335">
            <v>110002</v>
          </cell>
          <cell r="B2335" t="str">
            <v>RO</v>
          </cell>
          <cell r="C2335" t="str">
            <v>ARIQUEMES</v>
          </cell>
          <cell r="D2335" t="str">
            <v>110002</v>
          </cell>
          <cell r="E2335">
            <v>603491</v>
          </cell>
          <cell r="F2335">
            <v>134159895</v>
          </cell>
          <cell r="G2335">
            <v>318141</v>
          </cell>
          <cell r="H2335">
            <v>67817149</v>
          </cell>
        </row>
        <row r="2336">
          <cell r="A2336">
            <v>110045</v>
          </cell>
          <cell r="B2336" t="str">
            <v>RO</v>
          </cell>
          <cell r="C2336" t="str">
            <v>BURITIS</v>
          </cell>
          <cell r="D2336" t="str">
            <v>110045</v>
          </cell>
          <cell r="F2336">
            <v>0</v>
          </cell>
          <cell r="H2336">
            <v>0</v>
          </cell>
        </row>
        <row r="2337">
          <cell r="A2337">
            <v>110003</v>
          </cell>
          <cell r="B2337" t="str">
            <v>RO</v>
          </cell>
          <cell r="C2337" t="str">
            <v>CABIXI</v>
          </cell>
          <cell r="D2337" t="str">
            <v>110003</v>
          </cell>
          <cell r="F2337">
            <v>267680</v>
          </cell>
          <cell r="H2337">
            <v>133840</v>
          </cell>
        </row>
        <row r="2338">
          <cell r="A2338">
            <v>110060</v>
          </cell>
          <cell r="B2338" t="str">
            <v>RO</v>
          </cell>
          <cell r="C2338" t="str">
            <v>CACAULÂNDIA</v>
          </cell>
          <cell r="D2338" t="str">
            <v>110060</v>
          </cell>
          <cell r="E2338">
            <v>28053</v>
          </cell>
          <cell r="F2338">
            <v>8343714</v>
          </cell>
          <cell r="G2338">
            <v>15610</v>
          </cell>
          <cell r="H2338">
            <v>3840025</v>
          </cell>
        </row>
        <row r="2339">
          <cell r="A2339">
            <v>110004</v>
          </cell>
          <cell r="B2339" t="str">
            <v>RO</v>
          </cell>
          <cell r="C2339" t="str">
            <v>CACOAL</v>
          </cell>
          <cell r="D2339" t="str">
            <v>110004</v>
          </cell>
          <cell r="F2339">
            <v>75554685</v>
          </cell>
          <cell r="H2339">
            <v>41356574</v>
          </cell>
        </row>
        <row r="2340">
          <cell r="A2340">
            <v>110070</v>
          </cell>
          <cell r="B2340" t="str">
            <v>RO</v>
          </cell>
          <cell r="C2340" t="str">
            <v>CAMPO NOVO DE RONDÔNIA</v>
          </cell>
          <cell r="D2340" t="str">
            <v>110070</v>
          </cell>
          <cell r="E2340">
            <v>19715</v>
          </cell>
          <cell r="F2340">
            <v>7522369</v>
          </cell>
          <cell r="G2340">
            <v>8049</v>
          </cell>
          <cell r="H2340">
            <v>3395572</v>
          </cell>
        </row>
        <row r="2341">
          <cell r="A2341">
            <v>110005</v>
          </cell>
          <cell r="B2341" t="str">
            <v>RO</v>
          </cell>
          <cell r="C2341" t="str">
            <v>CEREJEIRAS</v>
          </cell>
          <cell r="D2341" t="str">
            <v>110005</v>
          </cell>
          <cell r="F2341">
            <v>6478878</v>
          </cell>
          <cell r="H2341">
            <v>3312752</v>
          </cell>
        </row>
        <row r="2342">
          <cell r="A2342">
            <v>110092</v>
          </cell>
          <cell r="B2342" t="str">
            <v>RO</v>
          </cell>
          <cell r="C2342" t="str">
            <v>CHUPINGUAIA</v>
          </cell>
          <cell r="D2342" t="str">
            <v>110092</v>
          </cell>
          <cell r="E2342">
            <v>29888</v>
          </cell>
          <cell r="F2342">
            <v>11222670</v>
          </cell>
          <cell r="G2342">
            <v>17543</v>
          </cell>
          <cell r="H2342">
            <v>5063873</v>
          </cell>
        </row>
        <row r="2343">
          <cell r="A2343">
            <v>110006</v>
          </cell>
          <cell r="B2343" t="str">
            <v>RO</v>
          </cell>
          <cell r="C2343" t="str">
            <v>COLORADO DO OESTE</v>
          </cell>
          <cell r="D2343" t="str">
            <v>110006</v>
          </cell>
          <cell r="E2343">
            <v>24664</v>
          </cell>
          <cell r="F2343">
            <v>10606314</v>
          </cell>
          <cell r="G2343">
            <v>53776</v>
          </cell>
          <cell r="H2343">
            <v>5378566</v>
          </cell>
        </row>
        <row r="2344">
          <cell r="A2344">
            <v>110008</v>
          </cell>
          <cell r="B2344" t="str">
            <v>RO</v>
          </cell>
          <cell r="C2344" t="str">
            <v>COSTA MARQUES</v>
          </cell>
          <cell r="D2344" t="str">
            <v>110008</v>
          </cell>
          <cell r="E2344">
            <v>5972</v>
          </cell>
          <cell r="F2344">
            <v>4200387</v>
          </cell>
          <cell r="G2344">
            <v>4486</v>
          </cell>
          <cell r="H2344">
            <v>2066691</v>
          </cell>
        </row>
        <row r="2345">
          <cell r="A2345">
            <v>110094</v>
          </cell>
          <cell r="B2345" t="str">
            <v>RO</v>
          </cell>
          <cell r="C2345" t="str">
            <v>CUJUBIM</v>
          </cell>
          <cell r="D2345" t="str">
            <v>110094</v>
          </cell>
          <cell r="E2345">
            <v>56157</v>
          </cell>
          <cell r="F2345">
            <v>16550940</v>
          </cell>
          <cell r="G2345">
            <v>31479</v>
          </cell>
          <cell r="H2345">
            <v>8912770</v>
          </cell>
        </row>
        <row r="2346">
          <cell r="A2346">
            <v>110009</v>
          </cell>
          <cell r="B2346" t="str">
            <v>RO</v>
          </cell>
          <cell r="C2346" t="str">
            <v>ESPIGÃO D'OESTE</v>
          </cell>
          <cell r="D2346" t="str">
            <v>110009</v>
          </cell>
          <cell r="E2346">
            <v>65646</v>
          </cell>
          <cell r="F2346">
            <v>3592122</v>
          </cell>
          <cell r="G2346">
            <v>42084</v>
          </cell>
          <cell r="H2346">
            <v>1916068</v>
          </cell>
        </row>
        <row r="2347">
          <cell r="A2347">
            <v>110100</v>
          </cell>
          <cell r="B2347" t="str">
            <v>RO</v>
          </cell>
          <cell r="C2347" t="str">
            <v>GOVERNADOR JORGE TEIXEIRA</v>
          </cell>
          <cell r="D2347" t="str">
            <v>110100</v>
          </cell>
          <cell r="E2347">
            <v>8898</v>
          </cell>
          <cell r="F2347">
            <v>17427278</v>
          </cell>
          <cell r="G2347">
            <v>6344</v>
          </cell>
          <cell r="H2347">
            <v>8084971</v>
          </cell>
        </row>
        <row r="2348">
          <cell r="A2348">
            <v>110110</v>
          </cell>
          <cell r="B2348" t="str">
            <v>RO</v>
          </cell>
          <cell r="C2348" t="str">
            <v>ITAPUÃ DO OESTE</v>
          </cell>
          <cell r="D2348" t="str">
            <v>110110</v>
          </cell>
          <cell r="E2348">
            <v>36208</v>
          </cell>
          <cell r="F2348">
            <v>10363213</v>
          </cell>
          <cell r="G2348">
            <v>17642</v>
          </cell>
          <cell r="H2348">
            <v>4690318</v>
          </cell>
        </row>
        <row r="2349">
          <cell r="A2349">
            <v>110011</v>
          </cell>
          <cell r="B2349" t="str">
            <v>RO</v>
          </cell>
          <cell r="C2349" t="str">
            <v>JARU</v>
          </cell>
          <cell r="D2349" t="str">
            <v>110011</v>
          </cell>
          <cell r="E2349">
            <v>193118</v>
          </cell>
          <cell r="F2349">
            <v>36022218</v>
          </cell>
          <cell r="G2349">
            <v>89384</v>
          </cell>
          <cell r="H2349">
            <v>15991306</v>
          </cell>
        </row>
        <row r="2350">
          <cell r="A2350">
            <v>110012</v>
          </cell>
          <cell r="B2350" t="str">
            <v>RO</v>
          </cell>
          <cell r="C2350" t="str">
            <v>JI-PARANÁ</v>
          </cell>
          <cell r="D2350" t="str">
            <v>110012</v>
          </cell>
          <cell r="E2350">
            <v>3705</v>
          </cell>
          <cell r="F2350">
            <v>119012050</v>
          </cell>
          <cell r="G2350">
            <v>1211</v>
          </cell>
          <cell r="H2350">
            <v>57003974</v>
          </cell>
        </row>
        <row r="2351">
          <cell r="A2351">
            <v>110013</v>
          </cell>
          <cell r="B2351" t="str">
            <v>RO</v>
          </cell>
          <cell r="C2351" t="str">
            <v>MACHADINHO D'OESTE</v>
          </cell>
          <cell r="D2351" t="str">
            <v>110013</v>
          </cell>
          <cell r="E2351">
            <v>170019</v>
          </cell>
          <cell r="F2351">
            <v>51922491</v>
          </cell>
          <cell r="G2351">
            <v>108538</v>
          </cell>
          <cell r="H2351">
            <v>27148823</v>
          </cell>
        </row>
        <row r="2352">
          <cell r="A2352">
            <v>110120</v>
          </cell>
          <cell r="B2352" t="str">
            <v>RO</v>
          </cell>
          <cell r="C2352" t="str">
            <v>MINISTRO ANDREAZZA</v>
          </cell>
          <cell r="D2352" t="str">
            <v>110120</v>
          </cell>
          <cell r="E2352">
            <v>9187</v>
          </cell>
          <cell r="F2352">
            <v>3665236</v>
          </cell>
          <cell r="G2352">
            <v>5656</v>
          </cell>
          <cell r="H2352">
            <v>1709474</v>
          </cell>
        </row>
        <row r="2353">
          <cell r="A2353">
            <v>110130</v>
          </cell>
          <cell r="B2353" t="str">
            <v>RO</v>
          </cell>
          <cell r="C2353" t="str">
            <v>MIRANTE DA SERRA</v>
          </cell>
          <cell r="D2353" t="str">
            <v>110130</v>
          </cell>
          <cell r="E2353">
            <v>22629</v>
          </cell>
          <cell r="F2353">
            <v>22857019</v>
          </cell>
          <cell r="G2353">
            <v>12320</v>
          </cell>
          <cell r="H2353">
            <v>11249252</v>
          </cell>
        </row>
        <row r="2354">
          <cell r="A2354">
            <v>110140</v>
          </cell>
          <cell r="B2354" t="str">
            <v>RO</v>
          </cell>
          <cell r="C2354" t="str">
            <v>MONTE NEGRO</v>
          </cell>
          <cell r="D2354" t="str">
            <v>110140</v>
          </cell>
          <cell r="F2354">
            <v>10335192</v>
          </cell>
          <cell r="H2354">
            <v>5167596</v>
          </cell>
        </row>
        <row r="2355">
          <cell r="A2355">
            <v>110014</v>
          </cell>
          <cell r="B2355" t="str">
            <v>RO</v>
          </cell>
          <cell r="C2355" t="str">
            <v>NOVA BRASILÂNDIA D'OESTE</v>
          </cell>
          <cell r="D2355" t="str">
            <v>110014</v>
          </cell>
          <cell r="F2355">
            <v>30126156</v>
          </cell>
          <cell r="H2355">
            <v>15355704</v>
          </cell>
        </row>
        <row r="2356">
          <cell r="A2356">
            <v>110143</v>
          </cell>
          <cell r="B2356" t="str">
            <v>RO</v>
          </cell>
          <cell r="C2356" t="str">
            <v>NOVA UNIÃO</v>
          </cell>
          <cell r="D2356" t="str">
            <v>110143</v>
          </cell>
          <cell r="E2356">
            <v>10845</v>
          </cell>
          <cell r="F2356">
            <v>1795789</v>
          </cell>
          <cell r="G2356">
            <v>8130</v>
          </cell>
          <cell r="H2356">
            <v>758908</v>
          </cell>
        </row>
        <row r="2357">
          <cell r="A2357">
            <v>110050</v>
          </cell>
          <cell r="B2357" t="str">
            <v>RO</v>
          </cell>
          <cell r="C2357" t="str">
            <v>NOVO HORIZONTE DO OESTE</v>
          </cell>
          <cell r="D2357" t="str">
            <v>110050</v>
          </cell>
          <cell r="E2357">
            <v>20961</v>
          </cell>
          <cell r="F2357">
            <v>7190018</v>
          </cell>
          <cell r="G2357">
            <v>8336</v>
          </cell>
          <cell r="H2357">
            <v>3811222</v>
          </cell>
        </row>
        <row r="2358">
          <cell r="A2358">
            <v>110015</v>
          </cell>
          <cell r="B2358" t="str">
            <v>RO</v>
          </cell>
          <cell r="C2358" t="str">
            <v>OURO PRETO DO OESTE</v>
          </cell>
          <cell r="D2358" t="str">
            <v>110015</v>
          </cell>
          <cell r="E2358">
            <v>143508</v>
          </cell>
          <cell r="F2358">
            <v>66650875</v>
          </cell>
          <cell r="G2358">
            <v>114957</v>
          </cell>
          <cell r="H2358">
            <v>27822160</v>
          </cell>
        </row>
        <row r="2359">
          <cell r="A2359">
            <v>110145</v>
          </cell>
          <cell r="B2359" t="str">
            <v>RO</v>
          </cell>
          <cell r="C2359" t="str">
            <v>PARECIS</v>
          </cell>
          <cell r="D2359" t="str">
            <v>110145</v>
          </cell>
          <cell r="F2359">
            <v>3454472</v>
          </cell>
          <cell r="H2359">
            <v>1727236</v>
          </cell>
        </row>
        <row r="2360">
          <cell r="A2360">
            <v>110018</v>
          </cell>
          <cell r="B2360" t="str">
            <v>RO</v>
          </cell>
          <cell r="C2360" t="str">
            <v>PIMENTA BUENO</v>
          </cell>
          <cell r="D2360" t="str">
            <v>110018</v>
          </cell>
          <cell r="E2360">
            <v>141729</v>
          </cell>
          <cell r="F2360">
            <v>36455063</v>
          </cell>
          <cell r="G2360">
            <v>98006</v>
          </cell>
          <cell r="H2360">
            <v>19077456</v>
          </cell>
        </row>
        <row r="2361">
          <cell r="A2361">
            <v>110146</v>
          </cell>
          <cell r="B2361" t="str">
            <v>RO</v>
          </cell>
          <cell r="C2361" t="str">
            <v>PIMENTEIRAS DO OESTE</v>
          </cell>
          <cell r="D2361" t="str">
            <v>110146</v>
          </cell>
          <cell r="F2361">
            <v>3741673</v>
          </cell>
          <cell r="H2361">
            <v>1622479</v>
          </cell>
        </row>
        <row r="2362">
          <cell r="A2362">
            <v>110020</v>
          </cell>
          <cell r="B2362" t="str">
            <v>RO</v>
          </cell>
          <cell r="C2362" t="str">
            <v>PORTO VELHO</v>
          </cell>
          <cell r="D2362" t="str">
            <v>110020</v>
          </cell>
          <cell r="F2362">
            <v>123367916</v>
          </cell>
          <cell r="H2362">
            <v>52318014</v>
          </cell>
        </row>
        <row r="2363">
          <cell r="A2363">
            <v>110147</v>
          </cell>
          <cell r="B2363" t="str">
            <v>RO</v>
          </cell>
          <cell r="C2363" t="str">
            <v>PRIMAVERA DE RONDÔNIA</v>
          </cell>
          <cell r="D2363" t="str">
            <v>110147</v>
          </cell>
          <cell r="E2363">
            <v>1760</v>
          </cell>
          <cell r="F2363">
            <v>3340360</v>
          </cell>
          <cell r="G2363">
            <v>4700</v>
          </cell>
          <cell r="H2363">
            <v>1452262</v>
          </cell>
        </row>
        <row r="2364">
          <cell r="A2364">
            <v>110028</v>
          </cell>
          <cell r="B2364" t="str">
            <v>RO</v>
          </cell>
          <cell r="C2364" t="str">
            <v>ROLIM DE MOURA</v>
          </cell>
          <cell r="D2364" t="str">
            <v>110028</v>
          </cell>
          <cell r="F2364">
            <v>48505800</v>
          </cell>
          <cell r="H2364">
            <v>24252900</v>
          </cell>
        </row>
        <row r="2365">
          <cell r="A2365">
            <v>110029</v>
          </cell>
          <cell r="B2365" t="str">
            <v>RO</v>
          </cell>
          <cell r="C2365" t="str">
            <v>SANTA LUZIA D'OESTE</v>
          </cell>
          <cell r="D2365" t="str">
            <v>110029</v>
          </cell>
          <cell r="F2365">
            <v>9308992</v>
          </cell>
          <cell r="H2365">
            <v>4654496</v>
          </cell>
        </row>
        <row r="2366">
          <cell r="A2366">
            <v>110149</v>
          </cell>
          <cell r="B2366" t="str">
            <v>RO</v>
          </cell>
          <cell r="C2366" t="str">
            <v>SÃO FRANCISCO DO GUAPORÉ</v>
          </cell>
          <cell r="D2366" t="str">
            <v>110149</v>
          </cell>
          <cell r="E2366">
            <v>48668</v>
          </cell>
          <cell r="F2366">
            <v>10969159</v>
          </cell>
          <cell r="G2366">
            <v>31796</v>
          </cell>
          <cell r="H2366">
            <v>4707867</v>
          </cell>
        </row>
        <row r="2367">
          <cell r="A2367">
            <v>110032</v>
          </cell>
          <cell r="B2367" t="str">
            <v>RO</v>
          </cell>
          <cell r="C2367" t="str">
            <v>SÃO MIGUEL DO GUAPORÉ</v>
          </cell>
          <cell r="D2367" t="str">
            <v>110032</v>
          </cell>
          <cell r="E2367">
            <v>5</v>
          </cell>
          <cell r="F2367">
            <v>111337168</v>
          </cell>
          <cell r="G2367">
            <v>142</v>
          </cell>
          <cell r="H2367">
            <v>55671951</v>
          </cell>
        </row>
        <row r="2368">
          <cell r="A2368">
            <v>110150</v>
          </cell>
          <cell r="B2368" t="str">
            <v>RO</v>
          </cell>
          <cell r="C2368" t="str">
            <v>SERINGUEIRAS</v>
          </cell>
          <cell r="D2368" t="str">
            <v>110150</v>
          </cell>
          <cell r="E2368">
            <v>60946</v>
          </cell>
          <cell r="F2368">
            <v>10062459</v>
          </cell>
          <cell r="G2368">
            <v>40009</v>
          </cell>
          <cell r="H2368">
            <v>4912120</v>
          </cell>
        </row>
        <row r="2369">
          <cell r="A2369">
            <v>110155</v>
          </cell>
          <cell r="B2369" t="str">
            <v>RO</v>
          </cell>
          <cell r="C2369" t="str">
            <v>TEIXEIRÓPOLIS</v>
          </cell>
          <cell r="D2369" t="str">
            <v>110155</v>
          </cell>
          <cell r="F2369">
            <v>5711478</v>
          </cell>
          <cell r="H2369">
            <v>2910025</v>
          </cell>
        </row>
        <row r="2370">
          <cell r="A2370">
            <v>110160</v>
          </cell>
          <cell r="B2370" t="str">
            <v>RO</v>
          </cell>
          <cell r="C2370" t="str">
            <v>THEOBROMA</v>
          </cell>
          <cell r="D2370" t="str">
            <v>110160</v>
          </cell>
          <cell r="E2370">
            <v>24261</v>
          </cell>
          <cell r="F2370">
            <v>17936196</v>
          </cell>
          <cell r="G2370">
            <v>13115</v>
          </cell>
          <cell r="H2370">
            <v>8709072</v>
          </cell>
        </row>
        <row r="2371">
          <cell r="A2371">
            <v>110170</v>
          </cell>
          <cell r="B2371" t="str">
            <v>RO</v>
          </cell>
          <cell r="C2371" t="str">
            <v>URUPÁ</v>
          </cell>
          <cell r="D2371" t="str">
            <v>110170</v>
          </cell>
          <cell r="E2371">
            <v>22198</v>
          </cell>
          <cell r="F2371">
            <v>5873309</v>
          </cell>
          <cell r="G2371">
            <v>6037</v>
          </cell>
          <cell r="H2371">
            <v>2733231</v>
          </cell>
        </row>
        <row r="2372">
          <cell r="A2372">
            <v>110180</v>
          </cell>
          <cell r="B2372" t="str">
            <v>RO</v>
          </cell>
          <cell r="C2372" t="str">
            <v>VALE DO PARAÍSO</v>
          </cell>
          <cell r="D2372" t="str">
            <v>110180</v>
          </cell>
          <cell r="E2372">
            <v>18810</v>
          </cell>
          <cell r="F2372">
            <v>7796814</v>
          </cell>
          <cell r="G2372">
            <v>11661</v>
          </cell>
          <cell r="H2372">
            <v>3694426</v>
          </cell>
        </row>
        <row r="2373">
          <cell r="A2373">
            <v>110030</v>
          </cell>
          <cell r="B2373" t="str">
            <v>RO</v>
          </cell>
          <cell r="C2373" t="str">
            <v>VILHENA</v>
          </cell>
          <cell r="D2373" t="str">
            <v>110030</v>
          </cell>
          <cell r="E2373">
            <v>215699</v>
          </cell>
          <cell r="F2373">
            <v>171698467</v>
          </cell>
          <cell r="G2373">
            <v>129435</v>
          </cell>
          <cell r="H2373">
            <v>79230122</v>
          </cell>
        </row>
        <row r="2374">
          <cell r="A2374">
            <v>140005</v>
          </cell>
          <cell r="B2374" t="str">
            <v>RR</v>
          </cell>
          <cell r="C2374" t="str">
            <v>ALTO ALEGRE</v>
          </cell>
          <cell r="D2374" t="str">
            <v>140005</v>
          </cell>
          <cell r="F2374">
            <v>4592252</v>
          </cell>
          <cell r="H2374">
            <v>2296126</v>
          </cell>
        </row>
        <row r="2375">
          <cell r="A2375">
            <v>140015</v>
          </cell>
          <cell r="B2375" t="str">
            <v>RR</v>
          </cell>
          <cell r="C2375" t="str">
            <v>BONFIM</v>
          </cell>
          <cell r="D2375" t="str">
            <v>140015</v>
          </cell>
          <cell r="E2375">
            <v>16873</v>
          </cell>
          <cell r="F2375">
            <v>31349895</v>
          </cell>
          <cell r="G2375">
            <v>12629</v>
          </cell>
          <cell r="H2375">
            <v>15425290</v>
          </cell>
        </row>
        <row r="2376">
          <cell r="A2376">
            <v>140030</v>
          </cell>
          <cell r="B2376" t="str">
            <v>RR</v>
          </cell>
          <cell r="C2376" t="str">
            <v>MUCAJAÍ</v>
          </cell>
          <cell r="D2376" t="str">
            <v>140030</v>
          </cell>
          <cell r="E2376">
            <v>4751</v>
          </cell>
          <cell r="F2376">
            <v>5806209</v>
          </cell>
          <cell r="G2376">
            <v>3256</v>
          </cell>
          <cell r="H2376">
            <v>2879556</v>
          </cell>
        </row>
        <row r="2377">
          <cell r="A2377">
            <v>140045</v>
          </cell>
          <cell r="B2377" t="str">
            <v>RR</v>
          </cell>
          <cell r="C2377" t="str">
            <v>PACARAIMA</v>
          </cell>
          <cell r="D2377" t="str">
            <v>140045</v>
          </cell>
          <cell r="F2377">
            <v>1244600</v>
          </cell>
          <cell r="H2377">
            <v>622300</v>
          </cell>
        </row>
        <row r="2378">
          <cell r="A2378">
            <v>140070</v>
          </cell>
          <cell r="B2378" t="str">
            <v>RR</v>
          </cell>
          <cell r="C2378" t="str">
            <v>UIRAMUTÃ</v>
          </cell>
          <cell r="D2378" t="str">
            <v>140070</v>
          </cell>
          <cell r="F2378">
            <v>5006092</v>
          </cell>
          <cell r="H2378">
            <v>2503046</v>
          </cell>
        </row>
        <row r="2379">
          <cell r="A2379">
            <v>420060</v>
          </cell>
          <cell r="B2379" t="str">
            <v>SC</v>
          </cell>
          <cell r="C2379" t="str">
            <v>ÁGUAS MORNAS</v>
          </cell>
          <cell r="D2379" t="str">
            <v>420060</v>
          </cell>
          <cell r="F2379">
            <v>20732264</v>
          </cell>
          <cell r="H2379">
            <v>10366132</v>
          </cell>
        </row>
        <row r="2380">
          <cell r="A2380">
            <v>420075</v>
          </cell>
          <cell r="B2380" t="str">
            <v>SC</v>
          </cell>
          <cell r="C2380" t="str">
            <v>ALTO BELA VISTA</v>
          </cell>
          <cell r="D2380" t="str">
            <v>420075</v>
          </cell>
          <cell r="E2380">
            <v>78695</v>
          </cell>
          <cell r="F2380">
            <v>9404897</v>
          </cell>
          <cell r="G2380">
            <v>39861</v>
          </cell>
          <cell r="H2380">
            <v>4752656</v>
          </cell>
        </row>
        <row r="2381">
          <cell r="A2381">
            <v>420190</v>
          </cell>
          <cell r="B2381" t="str">
            <v>SC</v>
          </cell>
          <cell r="C2381" t="str">
            <v>AURORA</v>
          </cell>
          <cell r="D2381" t="str">
            <v>420190</v>
          </cell>
          <cell r="F2381">
            <v>21405300</v>
          </cell>
          <cell r="H2381">
            <v>10702650</v>
          </cell>
        </row>
        <row r="2382">
          <cell r="A2382">
            <v>420213</v>
          </cell>
          <cell r="B2382" t="str">
            <v>SC</v>
          </cell>
          <cell r="C2382" t="str">
            <v>BELA VISTA DO TOLDO</v>
          </cell>
          <cell r="D2382" t="str">
            <v>420213</v>
          </cell>
          <cell r="E2382">
            <v>9552</v>
          </cell>
          <cell r="F2382">
            <v>5468376</v>
          </cell>
          <cell r="G2382">
            <v>25702</v>
          </cell>
          <cell r="H2382">
            <v>6341686</v>
          </cell>
        </row>
        <row r="2383">
          <cell r="A2383">
            <v>420243</v>
          </cell>
          <cell r="B2383" t="str">
            <v>SC</v>
          </cell>
          <cell r="C2383" t="str">
            <v>BOCAINA DO SUL</v>
          </cell>
          <cell r="D2383" t="str">
            <v>420243</v>
          </cell>
          <cell r="F2383">
            <v>32484200</v>
          </cell>
          <cell r="H2383">
            <v>16242100</v>
          </cell>
        </row>
        <row r="2384">
          <cell r="A2384">
            <v>420253</v>
          </cell>
          <cell r="B2384" t="str">
            <v>SC</v>
          </cell>
          <cell r="C2384" t="str">
            <v>BOM JESUS</v>
          </cell>
          <cell r="D2384" t="str">
            <v>420253</v>
          </cell>
          <cell r="F2384">
            <v>12878600</v>
          </cell>
          <cell r="H2384">
            <v>6439300</v>
          </cell>
        </row>
        <row r="2385">
          <cell r="A2385">
            <v>420245</v>
          </cell>
          <cell r="B2385" t="str">
            <v>SC</v>
          </cell>
          <cell r="C2385" t="str">
            <v>BOMBINHAS</v>
          </cell>
          <cell r="D2385" t="str">
            <v>420245</v>
          </cell>
          <cell r="F2385">
            <v>16167368</v>
          </cell>
          <cell r="H2385">
            <v>8083684</v>
          </cell>
        </row>
        <row r="2386">
          <cell r="A2386">
            <v>420270</v>
          </cell>
          <cell r="B2386" t="str">
            <v>SC</v>
          </cell>
          <cell r="C2386" t="str">
            <v>BOTUVERÁ</v>
          </cell>
          <cell r="D2386" t="str">
            <v>420270</v>
          </cell>
          <cell r="F2386">
            <v>22025668</v>
          </cell>
          <cell r="H2386">
            <v>11012834</v>
          </cell>
        </row>
        <row r="2387">
          <cell r="A2387">
            <v>420290</v>
          </cell>
          <cell r="B2387" t="str">
            <v>SC</v>
          </cell>
          <cell r="C2387" t="str">
            <v>BRUSQUE</v>
          </cell>
          <cell r="D2387" t="str">
            <v>420290</v>
          </cell>
          <cell r="F2387">
            <v>75506368</v>
          </cell>
          <cell r="H2387">
            <v>37753184</v>
          </cell>
        </row>
        <row r="2388">
          <cell r="A2388">
            <v>420315</v>
          </cell>
          <cell r="B2388" t="str">
            <v>SC</v>
          </cell>
          <cell r="C2388" t="str">
            <v>CALMON</v>
          </cell>
          <cell r="D2388" t="str">
            <v>420315</v>
          </cell>
          <cell r="E2388">
            <v>8123</v>
          </cell>
          <cell r="F2388">
            <v>6873098</v>
          </cell>
          <cell r="G2388">
            <v>2414</v>
          </cell>
          <cell r="H2388">
            <v>3358523</v>
          </cell>
        </row>
        <row r="2389">
          <cell r="A2389">
            <v>420370</v>
          </cell>
          <cell r="B2389" t="str">
            <v>SC</v>
          </cell>
          <cell r="C2389" t="str">
            <v>CANELINHA</v>
          </cell>
          <cell r="D2389" t="str">
            <v>420370</v>
          </cell>
          <cell r="F2389">
            <v>28483616</v>
          </cell>
          <cell r="H2389">
            <v>14241808</v>
          </cell>
        </row>
        <row r="2390">
          <cell r="A2390">
            <v>420455</v>
          </cell>
          <cell r="B2390" t="str">
            <v>SC</v>
          </cell>
          <cell r="C2390" t="str">
            <v>CORREIA PINTO</v>
          </cell>
          <cell r="D2390" t="str">
            <v>420455</v>
          </cell>
          <cell r="E2390">
            <v>67857</v>
          </cell>
          <cell r="F2390">
            <v>5312168</v>
          </cell>
          <cell r="G2390">
            <v>18467</v>
          </cell>
          <cell r="H2390">
            <v>2159125</v>
          </cell>
        </row>
        <row r="2391">
          <cell r="A2391">
            <v>420515</v>
          </cell>
          <cell r="B2391" t="str">
            <v>SC</v>
          </cell>
          <cell r="C2391" t="str">
            <v>DOUTOR PEDRINHO</v>
          </cell>
          <cell r="D2391" t="str">
            <v>420515</v>
          </cell>
          <cell r="F2391">
            <v>8976212</v>
          </cell>
          <cell r="H2391">
            <v>4488106</v>
          </cell>
        </row>
        <row r="2392">
          <cell r="A2392">
            <v>420517</v>
          </cell>
          <cell r="B2392" t="str">
            <v>SC</v>
          </cell>
          <cell r="C2392" t="str">
            <v>ENTRE RIOS</v>
          </cell>
          <cell r="D2392" t="str">
            <v>420517</v>
          </cell>
          <cell r="F2392">
            <v>11820340</v>
          </cell>
          <cell r="H2392">
            <v>5910170</v>
          </cell>
        </row>
        <row r="2393">
          <cell r="A2393">
            <v>420543</v>
          </cell>
          <cell r="B2393" t="str">
            <v>SC</v>
          </cell>
          <cell r="C2393" t="str">
            <v>FORMOSA DO SUL</v>
          </cell>
          <cell r="D2393" t="str">
            <v>420543</v>
          </cell>
          <cell r="F2393">
            <v>2458932</v>
          </cell>
          <cell r="H2393">
            <v>1229466</v>
          </cell>
        </row>
        <row r="2394">
          <cell r="A2394">
            <v>420570</v>
          </cell>
          <cell r="B2394" t="str">
            <v>SC</v>
          </cell>
          <cell r="C2394" t="str">
            <v>GAROPABA</v>
          </cell>
          <cell r="D2394" t="str">
            <v>420570</v>
          </cell>
          <cell r="F2394">
            <v>8457372</v>
          </cell>
          <cell r="H2394">
            <v>4228686</v>
          </cell>
        </row>
        <row r="2395">
          <cell r="A2395">
            <v>420590</v>
          </cell>
          <cell r="B2395" t="str">
            <v>SC</v>
          </cell>
          <cell r="C2395" t="str">
            <v>GASPAR</v>
          </cell>
          <cell r="D2395" t="str">
            <v>420590</v>
          </cell>
          <cell r="F2395">
            <v>58056852</v>
          </cell>
          <cell r="H2395">
            <v>29028426</v>
          </cell>
        </row>
        <row r="2396">
          <cell r="A2396">
            <v>420600</v>
          </cell>
          <cell r="B2396" t="str">
            <v>SC</v>
          </cell>
          <cell r="C2396" t="str">
            <v>GOVERNADOR CELSO RAMOS</v>
          </cell>
          <cell r="D2396" t="str">
            <v>420600</v>
          </cell>
          <cell r="E2396">
            <v>247374</v>
          </cell>
          <cell r="F2396">
            <v>55099392</v>
          </cell>
          <cell r="G2396">
            <v>148932</v>
          </cell>
          <cell r="H2396">
            <v>35724079</v>
          </cell>
        </row>
        <row r="2397">
          <cell r="A2397">
            <v>420620</v>
          </cell>
          <cell r="B2397" t="str">
            <v>SC</v>
          </cell>
          <cell r="C2397" t="str">
            <v>GRAVATAL</v>
          </cell>
          <cell r="D2397" t="str">
            <v>420620</v>
          </cell>
          <cell r="F2397">
            <v>14298956</v>
          </cell>
          <cell r="H2397">
            <v>7149478</v>
          </cell>
        </row>
        <row r="2398">
          <cell r="A2398">
            <v>420665</v>
          </cell>
          <cell r="B2398" t="str">
            <v>SC</v>
          </cell>
          <cell r="C2398" t="str">
            <v>GUATAMBÚ</v>
          </cell>
          <cell r="D2398" t="str">
            <v>420665</v>
          </cell>
          <cell r="E2398">
            <v>168064</v>
          </cell>
          <cell r="F2398">
            <v>27345817</v>
          </cell>
          <cell r="G2398">
            <v>66308</v>
          </cell>
          <cell r="H2398">
            <v>12114809</v>
          </cell>
        </row>
        <row r="2399">
          <cell r="A2399">
            <v>420730</v>
          </cell>
          <cell r="B2399" t="str">
            <v>SC</v>
          </cell>
          <cell r="C2399" t="str">
            <v>IMBITUBA</v>
          </cell>
          <cell r="D2399" t="str">
            <v>420730</v>
          </cell>
          <cell r="F2399">
            <v>4100824</v>
          </cell>
          <cell r="H2399">
            <v>2050412</v>
          </cell>
        </row>
        <row r="2400">
          <cell r="A2400">
            <v>420740</v>
          </cell>
          <cell r="B2400" t="str">
            <v>SC</v>
          </cell>
          <cell r="C2400" t="str">
            <v>IMBUIA</v>
          </cell>
          <cell r="D2400" t="str">
            <v>420740</v>
          </cell>
          <cell r="F2400">
            <v>1805789300</v>
          </cell>
          <cell r="H2400">
            <v>902894650</v>
          </cell>
        </row>
        <row r="2401">
          <cell r="A2401">
            <v>420785</v>
          </cell>
          <cell r="B2401" t="str">
            <v>SC</v>
          </cell>
          <cell r="C2401" t="str">
            <v>IRATI</v>
          </cell>
          <cell r="D2401" t="str">
            <v>420785</v>
          </cell>
          <cell r="E2401">
            <v>64551</v>
          </cell>
          <cell r="F2401">
            <v>8937063</v>
          </cell>
          <cell r="G2401">
            <v>43933</v>
          </cell>
          <cell r="H2401">
            <v>6457045</v>
          </cell>
        </row>
        <row r="2402">
          <cell r="A2402">
            <v>420810</v>
          </cell>
          <cell r="B2402" t="str">
            <v>SC</v>
          </cell>
          <cell r="C2402" t="str">
            <v>ITAIÓPOLIS</v>
          </cell>
          <cell r="D2402" t="str">
            <v>420810</v>
          </cell>
          <cell r="E2402">
            <v>103170</v>
          </cell>
          <cell r="F2402">
            <v>875923477</v>
          </cell>
          <cell r="G2402">
            <v>68254</v>
          </cell>
          <cell r="H2402">
            <v>439574873</v>
          </cell>
        </row>
        <row r="2403">
          <cell r="A2403">
            <v>420830</v>
          </cell>
          <cell r="B2403" t="str">
            <v>SC</v>
          </cell>
          <cell r="C2403" t="str">
            <v>ITAPEMA</v>
          </cell>
          <cell r="D2403" t="str">
            <v>420830</v>
          </cell>
          <cell r="E2403">
            <v>552797</v>
          </cell>
          <cell r="F2403">
            <v>120817194</v>
          </cell>
          <cell r="G2403">
            <v>304901</v>
          </cell>
          <cell r="H2403">
            <v>59358628</v>
          </cell>
        </row>
        <row r="2404">
          <cell r="A2404">
            <v>420910</v>
          </cell>
          <cell r="B2404" t="str">
            <v>SC</v>
          </cell>
          <cell r="C2404" t="str">
            <v>JOINVILLE</v>
          </cell>
          <cell r="D2404" t="str">
            <v>420910</v>
          </cell>
          <cell r="F2404">
            <v>196192472</v>
          </cell>
          <cell r="H2404">
            <v>98096236</v>
          </cell>
        </row>
        <row r="2405">
          <cell r="A2405">
            <v>420970</v>
          </cell>
          <cell r="B2405" t="str">
            <v>SC</v>
          </cell>
          <cell r="C2405" t="str">
            <v>LEBON RÉGIS</v>
          </cell>
          <cell r="D2405" t="str">
            <v>420970</v>
          </cell>
          <cell r="F2405">
            <v>5208</v>
          </cell>
          <cell r="H2405">
            <v>2604</v>
          </cell>
        </row>
        <row r="2406">
          <cell r="A2406">
            <v>420980</v>
          </cell>
          <cell r="B2406" t="str">
            <v>SC</v>
          </cell>
          <cell r="C2406" t="str">
            <v>LEOBERTO LEAL</v>
          </cell>
          <cell r="D2406" t="str">
            <v>420980</v>
          </cell>
          <cell r="E2406">
            <v>5550</v>
          </cell>
          <cell r="F2406">
            <v>13802434</v>
          </cell>
          <cell r="G2406">
            <v>4006</v>
          </cell>
          <cell r="H2406">
            <v>6842076</v>
          </cell>
        </row>
        <row r="2407">
          <cell r="A2407">
            <v>421003</v>
          </cell>
          <cell r="B2407" t="str">
            <v>SC</v>
          </cell>
          <cell r="C2407" t="str">
            <v>LUZERNA</v>
          </cell>
          <cell r="D2407" t="str">
            <v>421003</v>
          </cell>
          <cell r="E2407">
            <v>122016</v>
          </cell>
          <cell r="F2407">
            <v>19044588</v>
          </cell>
          <cell r="G2407">
            <v>80838</v>
          </cell>
          <cell r="H2407">
            <v>8659723</v>
          </cell>
        </row>
        <row r="2408">
          <cell r="A2408">
            <v>421005</v>
          </cell>
          <cell r="B2408" t="str">
            <v>SC</v>
          </cell>
          <cell r="C2408" t="str">
            <v>MACIEIRA</v>
          </cell>
          <cell r="D2408" t="str">
            <v>421005</v>
          </cell>
          <cell r="E2408">
            <v>43436</v>
          </cell>
          <cell r="F2408">
            <v>7501380</v>
          </cell>
          <cell r="G2408">
            <v>20978</v>
          </cell>
          <cell r="H2408">
            <v>3341478</v>
          </cell>
        </row>
        <row r="2409">
          <cell r="A2409">
            <v>421010</v>
          </cell>
          <cell r="B2409" t="str">
            <v>SC</v>
          </cell>
          <cell r="C2409" t="str">
            <v>MAFRA</v>
          </cell>
          <cell r="D2409" t="str">
            <v>421010</v>
          </cell>
          <cell r="F2409">
            <v>56547400</v>
          </cell>
          <cell r="H2409">
            <v>28273700</v>
          </cell>
        </row>
        <row r="2410">
          <cell r="A2410">
            <v>421020</v>
          </cell>
          <cell r="B2410" t="str">
            <v>SC</v>
          </cell>
          <cell r="C2410" t="str">
            <v>MAJOR GERCINO</v>
          </cell>
          <cell r="D2410" t="str">
            <v>421020</v>
          </cell>
          <cell r="F2410">
            <v>8018332</v>
          </cell>
          <cell r="H2410">
            <v>4009166</v>
          </cell>
        </row>
        <row r="2411">
          <cell r="A2411">
            <v>421030</v>
          </cell>
          <cell r="B2411" t="str">
            <v>SC</v>
          </cell>
          <cell r="C2411" t="str">
            <v>MAJOR VIEIRA</v>
          </cell>
          <cell r="D2411" t="str">
            <v>421030</v>
          </cell>
          <cell r="F2411">
            <v>294252</v>
          </cell>
          <cell r="H2411">
            <v>147126</v>
          </cell>
        </row>
        <row r="2412">
          <cell r="A2412">
            <v>421070</v>
          </cell>
          <cell r="B2412" t="str">
            <v>SC</v>
          </cell>
          <cell r="C2412" t="str">
            <v>MATOS COSTA</v>
          </cell>
          <cell r="D2412" t="str">
            <v>421070</v>
          </cell>
          <cell r="F2412">
            <v>6895224</v>
          </cell>
          <cell r="H2412">
            <v>3447612</v>
          </cell>
        </row>
        <row r="2413">
          <cell r="A2413">
            <v>421125</v>
          </cell>
          <cell r="B2413" t="str">
            <v>SC</v>
          </cell>
          <cell r="C2413" t="str">
            <v>MORRO GRANDE</v>
          </cell>
          <cell r="D2413" t="str">
            <v>421125</v>
          </cell>
          <cell r="F2413">
            <v>0</v>
          </cell>
          <cell r="H2413">
            <v>0</v>
          </cell>
        </row>
        <row r="2414">
          <cell r="A2414">
            <v>421145</v>
          </cell>
          <cell r="B2414" t="str">
            <v>SC</v>
          </cell>
          <cell r="C2414" t="str">
            <v>NOVA ITABERABA</v>
          </cell>
          <cell r="D2414" t="str">
            <v>421145</v>
          </cell>
          <cell r="E2414">
            <v>41940</v>
          </cell>
          <cell r="F2414">
            <v>5109456</v>
          </cell>
          <cell r="H2414">
            <v>2668246</v>
          </cell>
        </row>
        <row r="2415">
          <cell r="A2415">
            <v>421150</v>
          </cell>
          <cell r="B2415" t="str">
            <v>SC</v>
          </cell>
          <cell r="C2415" t="str">
            <v>NOVA TRENTO</v>
          </cell>
          <cell r="D2415" t="str">
            <v>421150</v>
          </cell>
          <cell r="F2415">
            <v>18709712</v>
          </cell>
          <cell r="H2415">
            <v>9354856</v>
          </cell>
        </row>
        <row r="2416">
          <cell r="A2416">
            <v>421189</v>
          </cell>
          <cell r="B2416" t="str">
            <v>SC</v>
          </cell>
          <cell r="C2416" t="str">
            <v>PAINEL</v>
          </cell>
          <cell r="D2416" t="str">
            <v>421189</v>
          </cell>
          <cell r="E2416">
            <v>82014</v>
          </cell>
          <cell r="F2416">
            <v>18688411</v>
          </cell>
          <cell r="G2416">
            <v>42432</v>
          </cell>
          <cell r="H2416">
            <v>8488802</v>
          </cell>
        </row>
        <row r="2417">
          <cell r="A2417">
            <v>421190</v>
          </cell>
          <cell r="B2417" t="str">
            <v>SC</v>
          </cell>
          <cell r="C2417" t="str">
            <v>PALHOÇA</v>
          </cell>
          <cell r="D2417" t="str">
            <v>421190</v>
          </cell>
          <cell r="F2417">
            <v>18599700</v>
          </cell>
          <cell r="H2417">
            <v>9299850</v>
          </cell>
        </row>
        <row r="2418">
          <cell r="A2418">
            <v>421205</v>
          </cell>
          <cell r="B2418" t="str">
            <v>SC</v>
          </cell>
          <cell r="C2418" t="str">
            <v>PALMEIRA</v>
          </cell>
          <cell r="D2418" t="str">
            <v>421205</v>
          </cell>
          <cell r="E2418">
            <v>67234</v>
          </cell>
          <cell r="F2418">
            <v>14871039</v>
          </cell>
          <cell r="G2418">
            <v>35691</v>
          </cell>
          <cell r="H2418">
            <v>6987440</v>
          </cell>
        </row>
        <row r="2419">
          <cell r="A2419">
            <v>421210</v>
          </cell>
          <cell r="B2419" t="str">
            <v>SC</v>
          </cell>
          <cell r="C2419" t="str">
            <v>PALMITOS</v>
          </cell>
          <cell r="D2419" t="str">
            <v>421210</v>
          </cell>
          <cell r="F2419">
            <v>457772</v>
          </cell>
          <cell r="H2419">
            <v>228886</v>
          </cell>
        </row>
        <row r="2420">
          <cell r="A2420">
            <v>421220</v>
          </cell>
          <cell r="B2420" t="str">
            <v>SC</v>
          </cell>
          <cell r="C2420" t="str">
            <v>PAPANDUVA</v>
          </cell>
          <cell r="D2420" t="str">
            <v>421220</v>
          </cell>
          <cell r="F2420">
            <v>39751096</v>
          </cell>
          <cell r="H2420">
            <v>19875548</v>
          </cell>
        </row>
        <row r="2421">
          <cell r="A2421">
            <v>421240</v>
          </cell>
          <cell r="B2421" t="str">
            <v>SC</v>
          </cell>
          <cell r="C2421" t="str">
            <v>PEDRAS GRANDES</v>
          </cell>
          <cell r="D2421" t="str">
            <v>421240</v>
          </cell>
          <cell r="E2421">
            <v>31188</v>
          </cell>
          <cell r="F2421">
            <v>52915776</v>
          </cell>
          <cell r="G2421">
            <v>13629</v>
          </cell>
          <cell r="H2421">
            <v>23477345</v>
          </cell>
        </row>
        <row r="2422">
          <cell r="A2422">
            <v>421335</v>
          </cell>
          <cell r="B2422" t="str">
            <v>SC</v>
          </cell>
          <cell r="C2422" t="str">
            <v>PONTE ALTA DO NORTE</v>
          </cell>
          <cell r="D2422" t="str">
            <v>421335</v>
          </cell>
          <cell r="F2422">
            <v>10066868</v>
          </cell>
          <cell r="H2422">
            <v>5033434</v>
          </cell>
        </row>
        <row r="2423">
          <cell r="A2423">
            <v>421350</v>
          </cell>
          <cell r="B2423" t="str">
            <v>SC</v>
          </cell>
          <cell r="C2423" t="str">
            <v>PORTO BELO</v>
          </cell>
          <cell r="D2423" t="str">
            <v>421350</v>
          </cell>
          <cell r="F2423">
            <v>6691076</v>
          </cell>
          <cell r="H2423">
            <v>3345538</v>
          </cell>
        </row>
        <row r="2424">
          <cell r="A2424">
            <v>421360</v>
          </cell>
          <cell r="B2424" t="str">
            <v>SC</v>
          </cell>
          <cell r="C2424" t="str">
            <v>PORTO UNIÃO</v>
          </cell>
          <cell r="D2424" t="str">
            <v>421360</v>
          </cell>
          <cell r="E2424">
            <v>362867</v>
          </cell>
          <cell r="F2424">
            <v>61899770</v>
          </cell>
          <cell r="G2424">
            <v>173035</v>
          </cell>
          <cell r="H2424">
            <v>28021497</v>
          </cell>
        </row>
        <row r="2425">
          <cell r="A2425">
            <v>421490</v>
          </cell>
          <cell r="B2425" t="str">
            <v>SC</v>
          </cell>
          <cell r="C2425" t="str">
            <v>RIO FORTUNA</v>
          </cell>
          <cell r="D2425" t="str">
            <v>421490</v>
          </cell>
          <cell r="E2425">
            <v>48011</v>
          </cell>
          <cell r="F2425">
            <v>8521303</v>
          </cell>
          <cell r="H2425">
            <v>4499950</v>
          </cell>
        </row>
        <row r="2426">
          <cell r="A2426">
            <v>421550</v>
          </cell>
          <cell r="B2426" t="str">
            <v>SC</v>
          </cell>
          <cell r="C2426" t="str">
            <v>SANTA CECÍLIA</v>
          </cell>
          <cell r="D2426" t="str">
            <v>421550</v>
          </cell>
          <cell r="E2426">
            <v>121478</v>
          </cell>
          <cell r="F2426">
            <v>15843424</v>
          </cell>
          <cell r="G2426">
            <v>58416</v>
          </cell>
          <cell r="H2426">
            <v>7299675</v>
          </cell>
        </row>
        <row r="2427">
          <cell r="A2427">
            <v>421560</v>
          </cell>
          <cell r="B2427" t="str">
            <v>SC</v>
          </cell>
          <cell r="C2427" t="str">
            <v>SANTA ROSA DE LIMA</v>
          </cell>
          <cell r="D2427" t="str">
            <v>421560</v>
          </cell>
          <cell r="F2427">
            <v>758576</v>
          </cell>
          <cell r="H2427">
            <v>379288</v>
          </cell>
        </row>
        <row r="2428">
          <cell r="A2428">
            <v>421570</v>
          </cell>
          <cell r="B2428" t="str">
            <v>SC</v>
          </cell>
          <cell r="C2428" t="str">
            <v>SANTO AMARO DA IMPERATRIZ</v>
          </cell>
          <cell r="D2428" t="str">
            <v>421570</v>
          </cell>
          <cell r="F2428">
            <v>836686620</v>
          </cell>
          <cell r="H2428">
            <v>418343310</v>
          </cell>
        </row>
        <row r="2429">
          <cell r="A2429">
            <v>421575</v>
          </cell>
          <cell r="B2429" t="str">
            <v>SC</v>
          </cell>
          <cell r="C2429" t="str">
            <v>SÃO BERNARDINO</v>
          </cell>
          <cell r="D2429" t="str">
            <v>421575</v>
          </cell>
          <cell r="F2429">
            <v>4406388</v>
          </cell>
          <cell r="H2429">
            <v>2203194</v>
          </cell>
        </row>
        <row r="2430">
          <cell r="A2430">
            <v>421605</v>
          </cell>
          <cell r="B2430" t="str">
            <v>SC</v>
          </cell>
          <cell r="C2430" t="str">
            <v>SÃO CRISTOVÃO DO SUL</v>
          </cell>
          <cell r="D2430" t="str">
            <v>421605</v>
          </cell>
          <cell r="E2430">
            <v>114483</v>
          </cell>
          <cell r="F2430">
            <v>6173920</v>
          </cell>
          <cell r="G2430">
            <v>50702</v>
          </cell>
          <cell r="H2430">
            <v>2864955</v>
          </cell>
        </row>
        <row r="2431">
          <cell r="A2431">
            <v>421630</v>
          </cell>
          <cell r="B2431" t="str">
            <v>SC</v>
          </cell>
          <cell r="C2431" t="str">
            <v>SÃO JOÃO BATISTA</v>
          </cell>
          <cell r="D2431" t="str">
            <v>421630</v>
          </cell>
          <cell r="E2431">
            <v>393941</v>
          </cell>
          <cell r="F2431">
            <v>45926143</v>
          </cell>
          <cell r="G2431">
            <v>194429</v>
          </cell>
          <cell r="H2431">
            <v>22992644</v>
          </cell>
        </row>
        <row r="2432">
          <cell r="A2432">
            <v>421660</v>
          </cell>
          <cell r="B2432" t="str">
            <v>SC</v>
          </cell>
          <cell r="C2432" t="str">
            <v>SÃO JOSÉ</v>
          </cell>
          <cell r="D2432" t="str">
            <v>421660</v>
          </cell>
          <cell r="F2432">
            <v>0</v>
          </cell>
          <cell r="H2432">
            <v>0</v>
          </cell>
        </row>
        <row r="2433">
          <cell r="A2433">
            <v>421680</v>
          </cell>
          <cell r="B2433" t="str">
            <v>SC</v>
          </cell>
          <cell r="C2433" t="str">
            <v>SÃO JOSÉ DO CERRITO</v>
          </cell>
          <cell r="D2433" t="str">
            <v>421680</v>
          </cell>
          <cell r="F2433">
            <v>17484656</v>
          </cell>
          <cell r="H2433">
            <v>8742328</v>
          </cell>
        </row>
        <row r="2434">
          <cell r="A2434">
            <v>421760</v>
          </cell>
          <cell r="B2434" t="str">
            <v>SC</v>
          </cell>
          <cell r="C2434" t="str">
            <v>SIDERÓPOLIS</v>
          </cell>
          <cell r="D2434" t="str">
            <v>421760</v>
          </cell>
          <cell r="E2434">
            <v>118795</v>
          </cell>
          <cell r="F2434">
            <v>18493760</v>
          </cell>
          <cell r="G2434">
            <v>61227</v>
          </cell>
          <cell r="H2434">
            <v>8870979</v>
          </cell>
        </row>
        <row r="2435">
          <cell r="A2435">
            <v>421770</v>
          </cell>
          <cell r="B2435" t="str">
            <v>SC</v>
          </cell>
          <cell r="C2435" t="str">
            <v>SOMBRIO</v>
          </cell>
          <cell r="D2435" t="str">
            <v>421770</v>
          </cell>
          <cell r="F2435">
            <v>8435784</v>
          </cell>
          <cell r="H2435">
            <v>4217892</v>
          </cell>
        </row>
        <row r="2436">
          <cell r="A2436">
            <v>421790</v>
          </cell>
          <cell r="B2436" t="str">
            <v>SC</v>
          </cell>
          <cell r="C2436" t="str">
            <v>TANGARÁ</v>
          </cell>
          <cell r="D2436" t="str">
            <v>421790</v>
          </cell>
          <cell r="F2436">
            <v>10351656</v>
          </cell>
          <cell r="H2436">
            <v>5175828</v>
          </cell>
        </row>
        <row r="2437">
          <cell r="A2437">
            <v>421825</v>
          </cell>
          <cell r="B2437" t="str">
            <v>SC</v>
          </cell>
          <cell r="C2437" t="str">
            <v>TIMBÓ GRANDE</v>
          </cell>
          <cell r="D2437" t="str">
            <v>421825</v>
          </cell>
          <cell r="E2437">
            <v>51633</v>
          </cell>
          <cell r="F2437">
            <v>13262067</v>
          </cell>
          <cell r="G2437">
            <v>12708</v>
          </cell>
          <cell r="H2437">
            <v>7322974</v>
          </cell>
        </row>
        <row r="2438">
          <cell r="A2438">
            <v>421850</v>
          </cell>
          <cell r="B2438" t="str">
            <v>SC</v>
          </cell>
          <cell r="C2438" t="str">
            <v>TREZE TÍLIAS</v>
          </cell>
          <cell r="D2438" t="str">
            <v>421850</v>
          </cell>
          <cell r="F2438">
            <v>10262112</v>
          </cell>
          <cell r="H2438">
            <v>5131056</v>
          </cell>
        </row>
        <row r="2439">
          <cell r="A2439">
            <v>421870</v>
          </cell>
          <cell r="B2439" t="str">
            <v>SC</v>
          </cell>
          <cell r="C2439" t="str">
            <v>TUBARÃO</v>
          </cell>
          <cell r="D2439" t="str">
            <v>421870</v>
          </cell>
          <cell r="F2439">
            <v>166831728</v>
          </cell>
          <cell r="H2439">
            <v>83415864</v>
          </cell>
        </row>
        <row r="2440">
          <cell r="A2440">
            <v>421885</v>
          </cell>
          <cell r="B2440" t="str">
            <v>SC</v>
          </cell>
          <cell r="C2440" t="str">
            <v>UNIÃO DO OESTE</v>
          </cell>
          <cell r="D2440" t="str">
            <v>421885</v>
          </cell>
          <cell r="F2440">
            <v>11064256</v>
          </cell>
          <cell r="H2440">
            <v>5532128</v>
          </cell>
        </row>
        <row r="2441">
          <cell r="A2441">
            <v>421915</v>
          </cell>
          <cell r="B2441" t="str">
            <v>SC</v>
          </cell>
          <cell r="C2441" t="str">
            <v>VARGEM</v>
          </cell>
          <cell r="D2441" t="str">
            <v>421915</v>
          </cell>
          <cell r="F2441">
            <v>13151432</v>
          </cell>
          <cell r="H2441">
            <v>6575716</v>
          </cell>
        </row>
        <row r="2442">
          <cell r="A2442">
            <v>421985</v>
          </cell>
          <cell r="B2442" t="str">
            <v>SC</v>
          </cell>
          <cell r="C2442" t="str">
            <v>ZORTÉA</v>
          </cell>
          <cell r="D2442" t="str">
            <v>421985</v>
          </cell>
          <cell r="E2442">
            <v>61172</v>
          </cell>
          <cell r="F2442">
            <v>9535304</v>
          </cell>
          <cell r="G2442">
            <v>26657</v>
          </cell>
          <cell r="H2442">
            <v>4383323</v>
          </cell>
        </row>
        <row r="2443">
          <cell r="A2443">
            <v>350040</v>
          </cell>
          <cell r="B2443" t="str">
            <v>SP</v>
          </cell>
          <cell r="C2443" t="str">
            <v>ÁGUAS DA PRATA</v>
          </cell>
          <cell r="D2443" t="str">
            <v>350040</v>
          </cell>
          <cell r="F2443">
            <v>55738816</v>
          </cell>
          <cell r="H2443">
            <v>27869408</v>
          </cell>
        </row>
        <row r="2444">
          <cell r="A2444">
            <v>350050</v>
          </cell>
          <cell r="B2444" t="str">
            <v>SP</v>
          </cell>
          <cell r="C2444" t="str">
            <v>ÁGUAS DE LINDÓIA</v>
          </cell>
          <cell r="D2444" t="str">
            <v>350050</v>
          </cell>
          <cell r="F2444">
            <v>118134828</v>
          </cell>
          <cell r="H2444">
            <v>59067414</v>
          </cell>
        </row>
        <row r="2445">
          <cell r="A2445">
            <v>350090</v>
          </cell>
          <cell r="B2445" t="str">
            <v>SP</v>
          </cell>
          <cell r="C2445" t="str">
            <v>ALTAIR</v>
          </cell>
          <cell r="D2445" t="str">
            <v>350090</v>
          </cell>
          <cell r="F2445">
            <v>7549164</v>
          </cell>
          <cell r="H2445">
            <v>3774582</v>
          </cell>
        </row>
        <row r="2446">
          <cell r="A2446">
            <v>350110</v>
          </cell>
          <cell r="B2446" t="str">
            <v>SP</v>
          </cell>
          <cell r="C2446" t="str">
            <v>ALTO ALEGRE</v>
          </cell>
          <cell r="D2446" t="str">
            <v>350110</v>
          </cell>
          <cell r="F2446">
            <v>4568970</v>
          </cell>
          <cell r="H2446">
            <v>2251607</v>
          </cell>
        </row>
        <row r="2447">
          <cell r="A2447">
            <v>350120</v>
          </cell>
          <cell r="B2447" t="str">
            <v>SP</v>
          </cell>
          <cell r="C2447" t="str">
            <v>ÁLVARES FLORENCE</v>
          </cell>
          <cell r="D2447" t="str">
            <v>350120</v>
          </cell>
          <cell r="F2447">
            <v>448</v>
          </cell>
          <cell r="H2447">
            <v>224</v>
          </cell>
        </row>
        <row r="2448">
          <cell r="A2448">
            <v>350140</v>
          </cell>
          <cell r="B2448" t="str">
            <v>SP</v>
          </cell>
          <cell r="C2448" t="str">
            <v>ÁLVARO DE CARVALHO</v>
          </cell>
          <cell r="D2448" t="str">
            <v>350140</v>
          </cell>
          <cell r="F2448">
            <v>14581532</v>
          </cell>
          <cell r="H2448">
            <v>7290766</v>
          </cell>
        </row>
        <row r="2449">
          <cell r="A2449">
            <v>350150</v>
          </cell>
          <cell r="B2449" t="str">
            <v>SP</v>
          </cell>
          <cell r="C2449" t="str">
            <v>ALVINLÂNDIA</v>
          </cell>
          <cell r="D2449" t="str">
            <v>350150</v>
          </cell>
          <cell r="E2449">
            <v>53382</v>
          </cell>
          <cell r="F2449">
            <v>4525342</v>
          </cell>
          <cell r="G2449">
            <v>29699</v>
          </cell>
          <cell r="H2449">
            <v>1921189</v>
          </cell>
        </row>
        <row r="2450">
          <cell r="A2450">
            <v>350220</v>
          </cell>
          <cell r="B2450" t="str">
            <v>SP</v>
          </cell>
          <cell r="C2450" t="str">
            <v>ANGATUBA</v>
          </cell>
          <cell r="D2450" t="str">
            <v>350220</v>
          </cell>
          <cell r="E2450">
            <v>204801</v>
          </cell>
          <cell r="F2450">
            <v>63366652</v>
          </cell>
          <cell r="G2450">
            <v>109984</v>
          </cell>
          <cell r="H2450">
            <v>27518292</v>
          </cell>
        </row>
        <row r="2451">
          <cell r="A2451">
            <v>350240</v>
          </cell>
          <cell r="B2451" t="str">
            <v>SP</v>
          </cell>
          <cell r="C2451" t="str">
            <v>ANHUMAS</v>
          </cell>
          <cell r="D2451" t="str">
            <v>350240</v>
          </cell>
          <cell r="E2451">
            <v>79401</v>
          </cell>
          <cell r="F2451">
            <v>13894984</v>
          </cell>
          <cell r="G2451">
            <v>41778</v>
          </cell>
          <cell r="H2451">
            <v>6255336</v>
          </cell>
        </row>
        <row r="2452">
          <cell r="A2452">
            <v>350270</v>
          </cell>
          <cell r="B2452" t="str">
            <v>SP</v>
          </cell>
          <cell r="C2452" t="str">
            <v>APIAÍ</v>
          </cell>
          <cell r="D2452" t="str">
            <v>350270</v>
          </cell>
          <cell r="E2452">
            <v>212137</v>
          </cell>
          <cell r="F2452">
            <v>42744296</v>
          </cell>
          <cell r="G2452">
            <v>120009</v>
          </cell>
          <cell r="H2452">
            <v>19977327</v>
          </cell>
        </row>
        <row r="2453">
          <cell r="A2453">
            <v>350300</v>
          </cell>
          <cell r="B2453" t="str">
            <v>SP</v>
          </cell>
          <cell r="C2453" t="str">
            <v>ARAMINA</v>
          </cell>
          <cell r="D2453" t="str">
            <v>350300</v>
          </cell>
          <cell r="E2453">
            <v>69498</v>
          </cell>
          <cell r="F2453">
            <v>14274153</v>
          </cell>
          <cell r="G2453">
            <v>31152</v>
          </cell>
          <cell r="H2453">
            <v>6670100</v>
          </cell>
        </row>
        <row r="2454">
          <cell r="A2454">
            <v>350315</v>
          </cell>
          <cell r="B2454" t="str">
            <v>SP</v>
          </cell>
          <cell r="C2454" t="str">
            <v>ARAPEÍ</v>
          </cell>
          <cell r="D2454" t="str">
            <v>350315</v>
          </cell>
          <cell r="E2454">
            <v>15191</v>
          </cell>
          <cell r="F2454">
            <v>27561396</v>
          </cell>
          <cell r="G2454">
            <v>5781</v>
          </cell>
          <cell r="H2454">
            <v>13716117</v>
          </cell>
        </row>
        <row r="2455">
          <cell r="A2455">
            <v>350320</v>
          </cell>
          <cell r="B2455" t="str">
            <v>SP</v>
          </cell>
          <cell r="C2455" t="str">
            <v>ARARAQUARA</v>
          </cell>
          <cell r="D2455" t="str">
            <v>350320</v>
          </cell>
          <cell r="E2455">
            <v>2395925</v>
          </cell>
          <cell r="F2455">
            <v>301229523</v>
          </cell>
          <cell r="G2455">
            <v>1363548</v>
          </cell>
          <cell r="H2455">
            <v>183679392</v>
          </cell>
        </row>
        <row r="2456">
          <cell r="A2456">
            <v>350350</v>
          </cell>
          <cell r="B2456" t="str">
            <v>SP</v>
          </cell>
          <cell r="C2456" t="str">
            <v>AREIAS</v>
          </cell>
          <cell r="D2456" t="str">
            <v>350350</v>
          </cell>
          <cell r="E2456">
            <v>38743</v>
          </cell>
          <cell r="F2456">
            <v>7322567</v>
          </cell>
          <cell r="G2456">
            <v>22513</v>
          </cell>
          <cell r="H2456">
            <v>3577966</v>
          </cell>
        </row>
        <row r="2457">
          <cell r="A2457">
            <v>350370</v>
          </cell>
          <cell r="B2457" t="str">
            <v>SP</v>
          </cell>
          <cell r="C2457" t="str">
            <v>ARIRANHA</v>
          </cell>
          <cell r="D2457" t="str">
            <v>350370</v>
          </cell>
          <cell r="F2457">
            <v>10090948</v>
          </cell>
          <cell r="H2457">
            <v>5045474</v>
          </cell>
        </row>
        <row r="2458">
          <cell r="A2458">
            <v>350390</v>
          </cell>
          <cell r="B2458" t="str">
            <v>SP</v>
          </cell>
          <cell r="C2458" t="str">
            <v>ARUJÁ</v>
          </cell>
          <cell r="D2458" t="str">
            <v>350390</v>
          </cell>
          <cell r="E2458">
            <v>749626</v>
          </cell>
          <cell r="F2458">
            <v>291622706</v>
          </cell>
          <cell r="G2458">
            <v>492447</v>
          </cell>
          <cell r="H2458">
            <v>191377669</v>
          </cell>
        </row>
        <row r="2459">
          <cell r="A2459">
            <v>350400</v>
          </cell>
          <cell r="B2459" t="str">
            <v>SP</v>
          </cell>
          <cell r="C2459" t="str">
            <v>ASSIS</v>
          </cell>
          <cell r="D2459" t="str">
            <v>350400</v>
          </cell>
          <cell r="F2459">
            <v>129793776</v>
          </cell>
          <cell r="H2459">
            <v>64896888</v>
          </cell>
        </row>
        <row r="2460">
          <cell r="A2460">
            <v>350410</v>
          </cell>
          <cell r="B2460" t="str">
            <v>SP</v>
          </cell>
          <cell r="C2460" t="str">
            <v>ATIBAIA</v>
          </cell>
          <cell r="D2460" t="str">
            <v>350410</v>
          </cell>
          <cell r="E2460">
            <v>2256794</v>
          </cell>
          <cell r="F2460">
            <v>388993523</v>
          </cell>
          <cell r="G2460">
            <v>1239172</v>
          </cell>
          <cell r="H2460">
            <v>185620351</v>
          </cell>
        </row>
        <row r="2461">
          <cell r="A2461">
            <v>350450</v>
          </cell>
          <cell r="B2461" t="str">
            <v>SP</v>
          </cell>
          <cell r="C2461" t="str">
            <v>AVARÉ</v>
          </cell>
          <cell r="D2461" t="str">
            <v>350450</v>
          </cell>
          <cell r="E2461">
            <v>872140</v>
          </cell>
          <cell r="F2461">
            <v>103241500</v>
          </cell>
          <cell r="G2461">
            <v>532602</v>
          </cell>
          <cell r="H2461">
            <v>58094641</v>
          </cell>
        </row>
        <row r="2462">
          <cell r="A2462">
            <v>350460</v>
          </cell>
          <cell r="B2462" t="str">
            <v>SP</v>
          </cell>
          <cell r="C2462" t="str">
            <v>BADY BASSITT</v>
          </cell>
          <cell r="D2462" t="str">
            <v>350460</v>
          </cell>
          <cell r="E2462">
            <v>230261</v>
          </cell>
          <cell r="F2462">
            <v>24080696</v>
          </cell>
          <cell r="G2462">
            <v>146892</v>
          </cell>
          <cell r="H2462">
            <v>12003139</v>
          </cell>
        </row>
        <row r="2463">
          <cell r="A2463">
            <v>350490</v>
          </cell>
          <cell r="B2463" t="str">
            <v>SP</v>
          </cell>
          <cell r="C2463" t="str">
            <v>BANANAL</v>
          </cell>
          <cell r="D2463" t="str">
            <v>350490</v>
          </cell>
          <cell r="E2463">
            <v>66668</v>
          </cell>
          <cell r="F2463">
            <v>12840316</v>
          </cell>
          <cell r="G2463">
            <v>27580</v>
          </cell>
          <cell r="H2463">
            <v>5777826</v>
          </cell>
        </row>
        <row r="2464">
          <cell r="A2464">
            <v>350535</v>
          </cell>
          <cell r="B2464" t="str">
            <v>SP</v>
          </cell>
          <cell r="C2464" t="str">
            <v>BARRA DO CHAPÉU</v>
          </cell>
          <cell r="D2464" t="str">
            <v>350535</v>
          </cell>
          <cell r="E2464">
            <v>26620</v>
          </cell>
          <cell r="F2464">
            <v>6551832</v>
          </cell>
          <cell r="G2464">
            <v>13879</v>
          </cell>
          <cell r="H2464">
            <v>3045294</v>
          </cell>
        </row>
        <row r="2465">
          <cell r="A2465">
            <v>350540</v>
          </cell>
          <cell r="B2465" t="str">
            <v>SP</v>
          </cell>
          <cell r="C2465" t="str">
            <v>BARRA DO TURVO</v>
          </cell>
          <cell r="D2465" t="str">
            <v>350540</v>
          </cell>
          <cell r="F2465">
            <v>36372952</v>
          </cell>
          <cell r="H2465">
            <v>18186476</v>
          </cell>
        </row>
        <row r="2466">
          <cell r="A2466">
            <v>350560</v>
          </cell>
          <cell r="B2466" t="str">
            <v>SP</v>
          </cell>
          <cell r="C2466" t="str">
            <v>BARRINHA</v>
          </cell>
          <cell r="D2466" t="str">
            <v>350560</v>
          </cell>
          <cell r="F2466">
            <v>686000</v>
          </cell>
          <cell r="H2466">
            <v>343000</v>
          </cell>
        </row>
        <row r="2467">
          <cell r="A2467">
            <v>350600</v>
          </cell>
          <cell r="B2467" t="str">
            <v>SP</v>
          </cell>
          <cell r="C2467" t="str">
            <v>BAURU</v>
          </cell>
          <cell r="D2467" t="str">
            <v>350600</v>
          </cell>
          <cell r="F2467">
            <v>440591256</v>
          </cell>
          <cell r="H2467">
            <v>220295628</v>
          </cell>
        </row>
        <row r="2468">
          <cell r="A2468">
            <v>350610</v>
          </cell>
          <cell r="B2468" t="str">
            <v>SP</v>
          </cell>
          <cell r="C2468" t="str">
            <v>BEBEDOURO</v>
          </cell>
          <cell r="D2468" t="str">
            <v>350610</v>
          </cell>
          <cell r="F2468">
            <v>66528</v>
          </cell>
          <cell r="H2468">
            <v>33264</v>
          </cell>
        </row>
        <row r="2469">
          <cell r="A2469">
            <v>350660</v>
          </cell>
          <cell r="B2469" t="str">
            <v>SP</v>
          </cell>
          <cell r="C2469" t="str">
            <v>BIRITIBA-MIRIM</v>
          </cell>
          <cell r="D2469" t="str">
            <v>350660</v>
          </cell>
          <cell r="E2469">
            <v>38462</v>
          </cell>
          <cell r="F2469">
            <v>48698556</v>
          </cell>
          <cell r="G2469">
            <v>31428</v>
          </cell>
          <cell r="H2469">
            <v>24386493</v>
          </cell>
        </row>
        <row r="2470">
          <cell r="A2470">
            <v>350670</v>
          </cell>
          <cell r="B2470" t="str">
            <v>SP</v>
          </cell>
          <cell r="C2470" t="str">
            <v>BOA ESPERANÇA DO SUL</v>
          </cell>
          <cell r="D2470" t="str">
            <v>350670</v>
          </cell>
          <cell r="E2470">
            <v>42433</v>
          </cell>
          <cell r="F2470">
            <v>37448718</v>
          </cell>
          <cell r="G2470">
            <v>22897</v>
          </cell>
          <cell r="H2470">
            <v>19554456</v>
          </cell>
        </row>
        <row r="2471">
          <cell r="A2471">
            <v>350690</v>
          </cell>
          <cell r="B2471" t="str">
            <v>SP</v>
          </cell>
          <cell r="C2471" t="str">
            <v>BOFETE</v>
          </cell>
          <cell r="D2471" t="str">
            <v>350690</v>
          </cell>
          <cell r="F2471">
            <v>4759468</v>
          </cell>
          <cell r="H2471">
            <v>2379734</v>
          </cell>
        </row>
        <row r="2472">
          <cell r="A2472">
            <v>350715</v>
          </cell>
          <cell r="B2472" t="str">
            <v>SP</v>
          </cell>
          <cell r="C2472" t="str">
            <v>BOM SUCESSO DE ITARARÉ</v>
          </cell>
          <cell r="D2472" t="str">
            <v>350715</v>
          </cell>
          <cell r="E2472">
            <v>40497</v>
          </cell>
          <cell r="F2472">
            <v>19656324</v>
          </cell>
          <cell r="G2472">
            <v>30485</v>
          </cell>
          <cell r="H2472">
            <v>9764449</v>
          </cell>
        </row>
        <row r="2473">
          <cell r="A2473">
            <v>350800</v>
          </cell>
          <cell r="B2473" t="str">
            <v>SP</v>
          </cell>
          <cell r="C2473" t="str">
            <v>BURI</v>
          </cell>
          <cell r="D2473" t="str">
            <v>350800</v>
          </cell>
          <cell r="F2473">
            <v>817600</v>
          </cell>
          <cell r="H2473">
            <v>408800</v>
          </cell>
        </row>
        <row r="2474">
          <cell r="A2474">
            <v>350860</v>
          </cell>
          <cell r="B2474" t="str">
            <v>SP</v>
          </cell>
          <cell r="C2474" t="str">
            <v>CACHOEIRA PAULISTA</v>
          </cell>
          <cell r="D2474" t="str">
            <v>350860</v>
          </cell>
          <cell r="F2474">
            <v>106852004</v>
          </cell>
          <cell r="H2474">
            <v>53426002</v>
          </cell>
        </row>
        <row r="2475">
          <cell r="A2475">
            <v>350890</v>
          </cell>
          <cell r="B2475" t="str">
            <v>SP</v>
          </cell>
          <cell r="C2475" t="str">
            <v>CAIABU</v>
          </cell>
          <cell r="D2475" t="str">
            <v>350890</v>
          </cell>
          <cell r="E2475">
            <v>53518</v>
          </cell>
          <cell r="F2475">
            <v>6566733</v>
          </cell>
          <cell r="G2475">
            <v>25868</v>
          </cell>
          <cell r="H2475">
            <v>4042493</v>
          </cell>
        </row>
        <row r="2476">
          <cell r="A2476">
            <v>350920</v>
          </cell>
          <cell r="B2476" t="str">
            <v>SP</v>
          </cell>
          <cell r="C2476" t="str">
            <v>CAJAMAR</v>
          </cell>
          <cell r="D2476" t="str">
            <v>350920</v>
          </cell>
          <cell r="E2476">
            <v>1000847</v>
          </cell>
          <cell r="F2476">
            <v>172914197</v>
          </cell>
          <cell r="G2476">
            <v>597214</v>
          </cell>
          <cell r="H2476">
            <v>77945817</v>
          </cell>
        </row>
        <row r="2477">
          <cell r="A2477">
            <v>350925</v>
          </cell>
          <cell r="B2477" t="str">
            <v>SP</v>
          </cell>
          <cell r="C2477" t="str">
            <v>CAJATI</v>
          </cell>
          <cell r="D2477" t="str">
            <v>350925</v>
          </cell>
          <cell r="F2477">
            <v>85070580</v>
          </cell>
          <cell r="H2477">
            <v>42535290</v>
          </cell>
        </row>
        <row r="2478">
          <cell r="A2478">
            <v>350940</v>
          </cell>
          <cell r="B2478" t="str">
            <v>SP</v>
          </cell>
          <cell r="C2478" t="str">
            <v>CAJURU</v>
          </cell>
          <cell r="D2478" t="str">
            <v>350940</v>
          </cell>
          <cell r="F2478">
            <v>68718636</v>
          </cell>
          <cell r="H2478">
            <v>34359318</v>
          </cell>
        </row>
        <row r="2479">
          <cell r="A2479">
            <v>350945</v>
          </cell>
          <cell r="B2479" t="str">
            <v>SP</v>
          </cell>
          <cell r="C2479" t="str">
            <v>CAMPINA DO MONTE ALEGRE</v>
          </cell>
          <cell r="D2479" t="str">
            <v>350945</v>
          </cell>
          <cell r="E2479">
            <v>88360</v>
          </cell>
          <cell r="F2479">
            <v>16366829</v>
          </cell>
          <cell r="G2479">
            <v>53040</v>
          </cell>
          <cell r="H2479">
            <v>8758268</v>
          </cell>
        </row>
        <row r="2480">
          <cell r="A2480">
            <v>350960</v>
          </cell>
          <cell r="B2480" t="str">
            <v>SP</v>
          </cell>
          <cell r="C2480" t="str">
            <v>CAMPO LIMPO PAULISTA</v>
          </cell>
          <cell r="D2480" t="str">
            <v>350960</v>
          </cell>
          <cell r="E2480">
            <v>717092</v>
          </cell>
          <cell r="F2480">
            <v>79063664</v>
          </cell>
          <cell r="G2480">
            <v>397112</v>
          </cell>
          <cell r="H2480">
            <v>40471682</v>
          </cell>
        </row>
        <row r="2481">
          <cell r="A2481">
            <v>350990</v>
          </cell>
          <cell r="B2481" t="str">
            <v>SP</v>
          </cell>
          <cell r="C2481" t="str">
            <v>CANANÉIA</v>
          </cell>
          <cell r="D2481" t="str">
            <v>350990</v>
          </cell>
          <cell r="F2481">
            <v>3911320</v>
          </cell>
          <cell r="H2481">
            <v>1955660</v>
          </cell>
        </row>
        <row r="2482">
          <cell r="A2482">
            <v>350995</v>
          </cell>
          <cell r="B2482" t="str">
            <v>SP</v>
          </cell>
          <cell r="C2482" t="str">
            <v>CANAS</v>
          </cell>
          <cell r="D2482" t="str">
            <v>350995</v>
          </cell>
          <cell r="F2482">
            <v>2215444</v>
          </cell>
          <cell r="H2482">
            <v>1107722</v>
          </cell>
        </row>
        <row r="2483">
          <cell r="A2483">
            <v>351000</v>
          </cell>
          <cell r="B2483" t="str">
            <v>SP</v>
          </cell>
          <cell r="C2483" t="str">
            <v>CÂNDIDO MOTA</v>
          </cell>
          <cell r="D2483" t="str">
            <v>351000</v>
          </cell>
          <cell r="E2483">
            <v>351814</v>
          </cell>
          <cell r="F2483">
            <v>68288380</v>
          </cell>
          <cell r="G2483">
            <v>191530</v>
          </cell>
          <cell r="H2483">
            <v>35441437</v>
          </cell>
        </row>
        <row r="2484">
          <cell r="A2484">
            <v>351010</v>
          </cell>
          <cell r="B2484" t="str">
            <v>SP</v>
          </cell>
          <cell r="C2484" t="str">
            <v>CÂNDIDO RODRIGUES</v>
          </cell>
          <cell r="D2484" t="str">
            <v>351010</v>
          </cell>
          <cell r="E2484">
            <v>19195</v>
          </cell>
          <cell r="F2484">
            <v>71910683</v>
          </cell>
          <cell r="G2484">
            <v>4064</v>
          </cell>
          <cell r="H2484">
            <v>35869026</v>
          </cell>
        </row>
        <row r="2485">
          <cell r="A2485">
            <v>351020</v>
          </cell>
          <cell r="B2485" t="str">
            <v>SP</v>
          </cell>
          <cell r="C2485" t="str">
            <v>CAPÃO BONITO</v>
          </cell>
          <cell r="D2485" t="str">
            <v>351020</v>
          </cell>
          <cell r="F2485">
            <v>67576180</v>
          </cell>
          <cell r="H2485">
            <v>33788090</v>
          </cell>
        </row>
        <row r="2486">
          <cell r="A2486">
            <v>351050</v>
          </cell>
          <cell r="B2486" t="str">
            <v>SP</v>
          </cell>
          <cell r="C2486" t="str">
            <v>CARAGUATATUBA</v>
          </cell>
          <cell r="D2486" t="str">
            <v>351050</v>
          </cell>
          <cell r="E2486">
            <v>668205</v>
          </cell>
          <cell r="F2486">
            <v>241984552</v>
          </cell>
          <cell r="G2486">
            <v>330882</v>
          </cell>
          <cell r="H2486">
            <v>113373254</v>
          </cell>
        </row>
        <row r="2487">
          <cell r="A2487">
            <v>351060</v>
          </cell>
          <cell r="B2487" t="str">
            <v>SP</v>
          </cell>
          <cell r="C2487" t="str">
            <v>CARAPICUÍBA</v>
          </cell>
          <cell r="D2487" t="str">
            <v>351060</v>
          </cell>
          <cell r="E2487">
            <v>1062025</v>
          </cell>
          <cell r="F2487">
            <v>1070151163</v>
          </cell>
          <cell r="G2487">
            <v>602874</v>
          </cell>
          <cell r="H2487">
            <v>502561074</v>
          </cell>
        </row>
        <row r="2488">
          <cell r="A2488">
            <v>351090</v>
          </cell>
          <cell r="B2488" t="str">
            <v>SP</v>
          </cell>
          <cell r="C2488" t="str">
            <v>CÁSSIA DOS COQUEIROS</v>
          </cell>
          <cell r="D2488" t="str">
            <v>351090</v>
          </cell>
          <cell r="F2488">
            <v>5658828</v>
          </cell>
          <cell r="H2488">
            <v>2829414</v>
          </cell>
        </row>
        <row r="2489">
          <cell r="A2489">
            <v>351110</v>
          </cell>
          <cell r="B2489" t="str">
            <v>SP</v>
          </cell>
          <cell r="C2489" t="str">
            <v>CATANDUVA</v>
          </cell>
          <cell r="D2489" t="str">
            <v>351110</v>
          </cell>
          <cell r="F2489">
            <v>2681420</v>
          </cell>
          <cell r="H2489">
            <v>1340710</v>
          </cell>
        </row>
        <row r="2490">
          <cell r="A2490">
            <v>351140</v>
          </cell>
          <cell r="B2490" t="str">
            <v>SP</v>
          </cell>
          <cell r="C2490" t="str">
            <v>CERQUEIRA CÉSAR</v>
          </cell>
          <cell r="D2490" t="str">
            <v>351140</v>
          </cell>
          <cell r="F2490">
            <v>74334232</v>
          </cell>
          <cell r="H2490">
            <v>37167116</v>
          </cell>
        </row>
        <row r="2491">
          <cell r="A2491">
            <v>351160</v>
          </cell>
          <cell r="B2491" t="str">
            <v>SP</v>
          </cell>
          <cell r="C2491" t="str">
            <v>CESÁRIO LANGE</v>
          </cell>
          <cell r="D2491" t="str">
            <v>351160</v>
          </cell>
          <cell r="F2491">
            <v>11828936</v>
          </cell>
          <cell r="H2491">
            <v>5914468</v>
          </cell>
        </row>
        <row r="2492">
          <cell r="A2492">
            <v>351240</v>
          </cell>
          <cell r="B2492" t="str">
            <v>SP</v>
          </cell>
          <cell r="C2492" t="str">
            <v>CORDEIRÓPOLIS</v>
          </cell>
          <cell r="D2492" t="str">
            <v>351240</v>
          </cell>
          <cell r="F2492">
            <v>158223268</v>
          </cell>
          <cell r="H2492">
            <v>79111634</v>
          </cell>
        </row>
        <row r="2493">
          <cell r="A2493">
            <v>351260</v>
          </cell>
          <cell r="B2493" t="str">
            <v>SP</v>
          </cell>
          <cell r="C2493" t="str">
            <v>CORONEL MACEDO</v>
          </cell>
          <cell r="D2493" t="str">
            <v>351260</v>
          </cell>
          <cell r="F2493">
            <v>12604200</v>
          </cell>
          <cell r="H2493">
            <v>6302100</v>
          </cell>
        </row>
        <row r="2494">
          <cell r="A2494">
            <v>351280</v>
          </cell>
          <cell r="B2494" t="str">
            <v>SP</v>
          </cell>
          <cell r="C2494" t="str">
            <v>COSMÓPOLIS</v>
          </cell>
          <cell r="D2494" t="str">
            <v>351280</v>
          </cell>
          <cell r="F2494">
            <v>101656156</v>
          </cell>
          <cell r="H2494">
            <v>50828078</v>
          </cell>
        </row>
        <row r="2495">
          <cell r="A2495">
            <v>351340</v>
          </cell>
          <cell r="B2495" t="str">
            <v>SP</v>
          </cell>
          <cell r="C2495" t="str">
            <v>CRUZEIRO</v>
          </cell>
          <cell r="D2495" t="str">
            <v>351340</v>
          </cell>
          <cell r="E2495">
            <v>467181</v>
          </cell>
          <cell r="F2495">
            <v>66737062</v>
          </cell>
          <cell r="G2495">
            <v>230868</v>
          </cell>
          <cell r="H2495">
            <v>28684879</v>
          </cell>
        </row>
        <row r="2496">
          <cell r="A2496">
            <v>351360</v>
          </cell>
          <cell r="B2496" t="str">
            <v>SP</v>
          </cell>
          <cell r="C2496" t="str">
            <v>CUNHA</v>
          </cell>
          <cell r="D2496" t="str">
            <v>351360</v>
          </cell>
          <cell r="F2496">
            <v>21661892</v>
          </cell>
          <cell r="H2496">
            <v>10830946</v>
          </cell>
        </row>
        <row r="2497">
          <cell r="A2497">
            <v>351380</v>
          </cell>
          <cell r="B2497" t="str">
            <v>SP</v>
          </cell>
          <cell r="C2497" t="str">
            <v>DIADEMA</v>
          </cell>
          <cell r="D2497" t="str">
            <v>351380</v>
          </cell>
          <cell r="E2497">
            <v>1300176</v>
          </cell>
          <cell r="F2497">
            <v>202848062</v>
          </cell>
          <cell r="G2497">
            <v>810401</v>
          </cell>
          <cell r="H2497">
            <v>101306110</v>
          </cell>
        </row>
        <row r="2498">
          <cell r="A2498">
            <v>351460</v>
          </cell>
          <cell r="B2498" t="str">
            <v>SP</v>
          </cell>
          <cell r="C2498" t="str">
            <v>DUMONT</v>
          </cell>
          <cell r="D2498" t="str">
            <v>351460</v>
          </cell>
          <cell r="E2498">
            <v>101343</v>
          </cell>
          <cell r="F2498">
            <v>33666931</v>
          </cell>
          <cell r="G2498">
            <v>50601</v>
          </cell>
          <cell r="H2498">
            <v>17378136</v>
          </cell>
        </row>
        <row r="2499">
          <cell r="A2499">
            <v>351470</v>
          </cell>
          <cell r="B2499" t="str">
            <v>SP</v>
          </cell>
          <cell r="C2499" t="str">
            <v>ECHAPORÃ</v>
          </cell>
          <cell r="D2499" t="str">
            <v>351470</v>
          </cell>
          <cell r="F2499">
            <v>149268</v>
          </cell>
          <cell r="H2499">
            <v>74634</v>
          </cell>
        </row>
        <row r="2500">
          <cell r="A2500">
            <v>351480</v>
          </cell>
          <cell r="B2500" t="str">
            <v>SP</v>
          </cell>
          <cell r="C2500" t="str">
            <v>ELDORADO</v>
          </cell>
          <cell r="D2500" t="str">
            <v>351480</v>
          </cell>
          <cell r="F2500">
            <v>48536180</v>
          </cell>
          <cell r="H2500">
            <v>24268090</v>
          </cell>
        </row>
        <row r="2501">
          <cell r="A2501">
            <v>351510</v>
          </cell>
          <cell r="B2501" t="str">
            <v>SP</v>
          </cell>
          <cell r="C2501" t="str">
            <v>EMBU-GUAÇU</v>
          </cell>
          <cell r="D2501" t="str">
            <v>351510</v>
          </cell>
          <cell r="F2501">
            <v>65859500</v>
          </cell>
          <cell r="H2501">
            <v>32929750</v>
          </cell>
        </row>
        <row r="2502">
          <cell r="A2502">
            <v>351512</v>
          </cell>
          <cell r="B2502" t="str">
            <v>SP</v>
          </cell>
          <cell r="C2502" t="str">
            <v>EMILIANÓPOLIS</v>
          </cell>
          <cell r="D2502" t="str">
            <v>351512</v>
          </cell>
          <cell r="F2502">
            <v>185243408</v>
          </cell>
          <cell r="H2502">
            <v>92621704</v>
          </cell>
        </row>
        <row r="2503">
          <cell r="A2503">
            <v>351530</v>
          </cell>
          <cell r="B2503" t="str">
            <v>SP</v>
          </cell>
          <cell r="C2503" t="str">
            <v>ESTRELA DO NORTE</v>
          </cell>
          <cell r="D2503" t="str">
            <v>351530</v>
          </cell>
          <cell r="E2503">
            <v>34929</v>
          </cell>
          <cell r="F2503">
            <v>2908062</v>
          </cell>
          <cell r="G2503">
            <v>19385</v>
          </cell>
          <cell r="H2503">
            <v>1379728</v>
          </cell>
        </row>
        <row r="2504">
          <cell r="A2504">
            <v>351535</v>
          </cell>
          <cell r="B2504" t="str">
            <v>SP</v>
          </cell>
          <cell r="C2504" t="str">
            <v>EUCLIDES DA CUNHA PAULISTA</v>
          </cell>
          <cell r="D2504" t="str">
            <v>351535</v>
          </cell>
          <cell r="F2504">
            <v>11524324</v>
          </cell>
          <cell r="H2504">
            <v>5762162</v>
          </cell>
        </row>
        <row r="2505">
          <cell r="A2505">
            <v>351560</v>
          </cell>
          <cell r="B2505" t="str">
            <v>SP</v>
          </cell>
          <cell r="C2505" t="str">
            <v>FERNANDO PRESTES</v>
          </cell>
          <cell r="D2505" t="str">
            <v>351560</v>
          </cell>
          <cell r="F2505">
            <v>9234344</v>
          </cell>
          <cell r="H2505">
            <v>4617172</v>
          </cell>
        </row>
        <row r="2506">
          <cell r="A2506">
            <v>351565</v>
          </cell>
          <cell r="B2506" t="str">
            <v>SP</v>
          </cell>
          <cell r="C2506" t="str">
            <v>FERNÃO</v>
          </cell>
          <cell r="D2506" t="str">
            <v>351565</v>
          </cell>
          <cell r="F2506">
            <v>7351848</v>
          </cell>
          <cell r="H2506">
            <v>3675924</v>
          </cell>
        </row>
        <row r="2507">
          <cell r="A2507">
            <v>351570</v>
          </cell>
          <cell r="B2507" t="str">
            <v>SP</v>
          </cell>
          <cell r="C2507" t="str">
            <v>FERRAZ DE VASCONCELOS</v>
          </cell>
          <cell r="D2507" t="str">
            <v>351570</v>
          </cell>
          <cell r="F2507">
            <v>744950108</v>
          </cell>
          <cell r="H2507">
            <v>372475054</v>
          </cell>
        </row>
        <row r="2508">
          <cell r="A2508">
            <v>351610</v>
          </cell>
          <cell r="B2508" t="str">
            <v>SP</v>
          </cell>
          <cell r="C2508" t="str">
            <v>FLORÍNIA</v>
          </cell>
          <cell r="D2508" t="str">
            <v>351610</v>
          </cell>
          <cell r="F2508">
            <v>6927592</v>
          </cell>
          <cell r="H2508">
            <v>3463796</v>
          </cell>
        </row>
        <row r="2509">
          <cell r="A2509">
            <v>351640</v>
          </cell>
          <cell r="B2509" t="str">
            <v>SP</v>
          </cell>
          <cell r="C2509" t="str">
            <v>FRANCO DA ROCHA</v>
          </cell>
          <cell r="D2509" t="str">
            <v>351640</v>
          </cell>
          <cell r="E2509">
            <v>366236</v>
          </cell>
          <cell r="F2509">
            <v>52535946</v>
          </cell>
          <cell r="G2509">
            <v>208966</v>
          </cell>
          <cell r="H2509">
            <v>25776969</v>
          </cell>
        </row>
        <row r="2510">
          <cell r="A2510">
            <v>351760</v>
          </cell>
          <cell r="B2510" t="str">
            <v>SP</v>
          </cell>
          <cell r="C2510" t="str">
            <v>GUAPIARA</v>
          </cell>
          <cell r="D2510" t="str">
            <v>351760</v>
          </cell>
          <cell r="F2510">
            <v>47830888</v>
          </cell>
          <cell r="H2510">
            <v>23915444</v>
          </cell>
        </row>
        <row r="2511">
          <cell r="A2511">
            <v>351770</v>
          </cell>
          <cell r="B2511" t="str">
            <v>SP</v>
          </cell>
          <cell r="C2511" t="str">
            <v>GUARÁ</v>
          </cell>
          <cell r="D2511" t="str">
            <v>351770</v>
          </cell>
          <cell r="E2511">
            <v>149738</v>
          </cell>
          <cell r="F2511">
            <v>26257915</v>
          </cell>
          <cell r="G2511">
            <v>68680</v>
          </cell>
          <cell r="H2511">
            <v>11869320</v>
          </cell>
        </row>
        <row r="2512">
          <cell r="A2512">
            <v>351840</v>
          </cell>
          <cell r="B2512" t="str">
            <v>SP</v>
          </cell>
          <cell r="C2512" t="str">
            <v>GUARATINGUETÁ</v>
          </cell>
          <cell r="D2512" t="str">
            <v>351840</v>
          </cell>
          <cell r="F2512">
            <v>43506260</v>
          </cell>
          <cell r="H2512">
            <v>21753130</v>
          </cell>
        </row>
        <row r="2513">
          <cell r="A2513">
            <v>351870</v>
          </cell>
          <cell r="B2513" t="str">
            <v>SP</v>
          </cell>
          <cell r="C2513" t="str">
            <v>GUARUJÁ</v>
          </cell>
          <cell r="D2513" t="str">
            <v>351870</v>
          </cell>
          <cell r="E2513">
            <v>4613</v>
          </cell>
          <cell r="F2513">
            <v>275802727</v>
          </cell>
          <cell r="G2513">
            <v>2057</v>
          </cell>
          <cell r="H2513">
            <v>137919262</v>
          </cell>
        </row>
        <row r="2514">
          <cell r="A2514">
            <v>351880</v>
          </cell>
          <cell r="B2514" t="str">
            <v>SP</v>
          </cell>
          <cell r="C2514" t="str">
            <v>GUARULHOS</v>
          </cell>
          <cell r="D2514" t="str">
            <v>351880</v>
          </cell>
          <cell r="F2514">
            <v>42581000</v>
          </cell>
          <cell r="H2514">
            <v>21290500</v>
          </cell>
        </row>
        <row r="2515">
          <cell r="A2515">
            <v>351885</v>
          </cell>
          <cell r="B2515" t="str">
            <v>SP</v>
          </cell>
          <cell r="C2515" t="str">
            <v>GUATAPARÁ</v>
          </cell>
          <cell r="D2515" t="str">
            <v>351885</v>
          </cell>
          <cell r="E2515">
            <v>84664</v>
          </cell>
          <cell r="F2515">
            <v>13588349</v>
          </cell>
          <cell r="G2515">
            <v>32707</v>
          </cell>
          <cell r="H2515">
            <v>6766740</v>
          </cell>
        </row>
        <row r="2516">
          <cell r="A2516">
            <v>351907</v>
          </cell>
          <cell r="B2516" t="str">
            <v>SP</v>
          </cell>
          <cell r="C2516" t="str">
            <v>HORTOLÂNDIA</v>
          </cell>
          <cell r="D2516" t="str">
            <v>351907</v>
          </cell>
          <cell r="F2516">
            <v>1118913852</v>
          </cell>
          <cell r="H2516">
            <v>559456926</v>
          </cell>
        </row>
        <row r="2517">
          <cell r="A2517">
            <v>351950</v>
          </cell>
          <cell r="B2517" t="str">
            <v>SP</v>
          </cell>
          <cell r="C2517" t="str">
            <v>IBIRAREMA</v>
          </cell>
          <cell r="D2517" t="str">
            <v>351950</v>
          </cell>
          <cell r="F2517">
            <v>13177220</v>
          </cell>
          <cell r="H2517">
            <v>6588610</v>
          </cell>
        </row>
        <row r="2518">
          <cell r="A2518">
            <v>351960</v>
          </cell>
          <cell r="B2518" t="str">
            <v>SP</v>
          </cell>
          <cell r="C2518" t="str">
            <v>IBITINGA</v>
          </cell>
          <cell r="D2518" t="str">
            <v>351960</v>
          </cell>
          <cell r="E2518">
            <v>103148</v>
          </cell>
          <cell r="F2518">
            <v>9023922</v>
          </cell>
          <cell r="G2518">
            <v>70145</v>
          </cell>
          <cell r="H2518">
            <v>5157706</v>
          </cell>
        </row>
        <row r="2519">
          <cell r="A2519">
            <v>352000</v>
          </cell>
          <cell r="B2519" t="str">
            <v>SP</v>
          </cell>
          <cell r="C2519" t="str">
            <v>IGARAÇU DO TIETÊ</v>
          </cell>
          <cell r="D2519" t="str">
            <v>352000</v>
          </cell>
          <cell r="F2519">
            <v>23188900</v>
          </cell>
          <cell r="H2519">
            <v>11594450</v>
          </cell>
        </row>
        <row r="2520">
          <cell r="A2520">
            <v>352030</v>
          </cell>
          <cell r="B2520" t="str">
            <v>SP</v>
          </cell>
          <cell r="C2520" t="str">
            <v>IGUAPE</v>
          </cell>
          <cell r="D2520" t="str">
            <v>352030</v>
          </cell>
          <cell r="E2520">
            <v>21308</v>
          </cell>
          <cell r="F2520">
            <v>27598397</v>
          </cell>
          <cell r="G2520">
            <v>75836</v>
          </cell>
          <cell r="H2520">
            <v>13952991</v>
          </cell>
        </row>
        <row r="2521">
          <cell r="A2521">
            <v>352042</v>
          </cell>
          <cell r="B2521" t="str">
            <v>SP</v>
          </cell>
          <cell r="C2521" t="str">
            <v>ILHA COMPRIDA</v>
          </cell>
          <cell r="D2521" t="str">
            <v>352042</v>
          </cell>
          <cell r="F2521">
            <v>21854924</v>
          </cell>
          <cell r="H2521">
            <v>10927462</v>
          </cell>
        </row>
        <row r="2522">
          <cell r="A2522">
            <v>352080</v>
          </cell>
          <cell r="B2522" t="str">
            <v>SP</v>
          </cell>
          <cell r="C2522" t="str">
            <v>INÚBIA PAULISTA</v>
          </cell>
          <cell r="D2522" t="str">
            <v>352080</v>
          </cell>
          <cell r="E2522">
            <v>68607</v>
          </cell>
          <cell r="F2522">
            <v>14993381</v>
          </cell>
          <cell r="G2522">
            <v>37650</v>
          </cell>
          <cell r="H2522">
            <v>7296471</v>
          </cell>
        </row>
        <row r="2523">
          <cell r="A2523">
            <v>352100</v>
          </cell>
          <cell r="B2523" t="str">
            <v>SP</v>
          </cell>
          <cell r="C2523" t="str">
            <v>IPERÓ</v>
          </cell>
          <cell r="D2523" t="str">
            <v>352100</v>
          </cell>
          <cell r="F2523">
            <v>44601816</v>
          </cell>
          <cell r="H2523">
            <v>22300908</v>
          </cell>
        </row>
        <row r="2524">
          <cell r="A2524">
            <v>352120</v>
          </cell>
          <cell r="B2524" t="str">
            <v>SP</v>
          </cell>
          <cell r="C2524" t="str">
            <v>IPORANGA</v>
          </cell>
          <cell r="D2524" t="str">
            <v>352120</v>
          </cell>
          <cell r="F2524">
            <v>856016</v>
          </cell>
          <cell r="H2524">
            <v>428008</v>
          </cell>
        </row>
        <row r="2525">
          <cell r="A2525">
            <v>352215</v>
          </cell>
          <cell r="B2525" t="str">
            <v>SP</v>
          </cell>
          <cell r="C2525" t="str">
            <v>ITAÓCA</v>
          </cell>
          <cell r="D2525" t="str">
            <v>352215</v>
          </cell>
          <cell r="E2525">
            <v>38059</v>
          </cell>
          <cell r="F2525">
            <v>6264557</v>
          </cell>
          <cell r="G2525">
            <v>20794</v>
          </cell>
          <cell r="H2525">
            <v>2956984</v>
          </cell>
        </row>
        <row r="2526">
          <cell r="A2526">
            <v>352230</v>
          </cell>
          <cell r="B2526" t="str">
            <v>SP</v>
          </cell>
          <cell r="C2526" t="str">
            <v>ITAPETININGA</v>
          </cell>
          <cell r="D2526" t="str">
            <v>352230</v>
          </cell>
          <cell r="F2526">
            <v>653166668</v>
          </cell>
          <cell r="H2526">
            <v>326583334</v>
          </cell>
        </row>
        <row r="2527">
          <cell r="A2527">
            <v>352240</v>
          </cell>
          <cell r="B2527" t="str">
            <v>SP</v>
          </cell>
          <cell r="C2527" t="str">
            <v>ITAPEVA</v>
          </cell>
          <cell r="D2527" t="str">
            <v>352240</v>
          </cell>
          <cell r="E2527">
            <v>327470</v>
          </cell>
          <cell r="F2527">
            <v>298616271</v>
          </cell>
          <cell r="G2527">
            <v>399</v>
          </cell>
          <cell r="H2527">
            <v>149047183</v>
          </cell>
        </row>
        <row r="2528">
          <cell r="A2528">
            <v>352265</v>
          </cell>
          <cell r="B2528" t="str">
            <v>SP</v>
          </cell>
          <cell r="C2528" t="str">
            <v>ITAPIRAPUÃ PAULISTA</v>
          </cell>
          <cell r="D2528" t="str">
            <v>352265</v>
          </cell>
          <cell r="E2528">
            <v>53002</v>
          </cell>
          <cell r="F2528">
            <v>9246755</v>
          </cell>
          <cell r="G2528">
            <v>36076</v>
          </cell>
          <cell r="H2528">
            <v>5342082</v>
          </cell>
        </row>
        <row r="2529">
          <cell r="A2529">
            <v>352280</v>
          </cell>
          <cell r="B2529" t="str">
            <v>SP</v>
          </cell>
          <cell r="C2529" t="str">
            <v>ITAPORANGA</v>
          </cell>
          <cell r="D2529" t="str">
            <v>352280</v>
          </cell>
          <cell r="F2529">
            <v>4090212</v>
          </cell>
          <cell r="H2529">
            <v>2045106</v>
          </cell>
        </row>
        <row r="2530">
          <cell r="A2530">
            <v>352290</v>
          </cell>
          <cell r="B2530" t="str">
            <v>SP</v>
          </cell>
          <cell r="C2530" t="str">
            <v>ITAPUÍ</v>
          </cell>
          <cell r="D2530" t="str">
            <v>352290</v>
          </cell>
          <cell r="F2530">
            <v>186648</v>
          </cell>
          <cell r="H2530">
            <v>93324</v>
          </cell>
        </row>
        <row r="2531">
          <cell r="A2531">
            <v>352320</v>
          </cell>
          <cell r="B2531" t="str">
            <v>SP</v>
          </cell>
          <cell r="C2531" t="str">
            <v>ITARARÉ</v>
          </cell>
          <cell r="D2531" t="str">
            <v>352320</v>
          </cell>
          <cell r="E2531">
            <v>378766</v>
          </cell>
          <cell r="F2531">
            <v>61725393</v>
          </cell>
          <cell r="G2531">
            <v>188429</v>
          </cell>
          <cell r="H2531">
            <v>31134282</v>
          </cell>
        </row>
        <row r="2532">
          <cell r="A2532">
            <v>352330</v>
          </cell>
          <cell r="B2532" t="str">
            <v>SP</v>
          </cell>
          <cell r="C2532" t="str">
            <v>ITARIRI</v>
          </cell>
          <cell r="D2532" t="str">
            <v>352330</v>
          </cell>
          <cell r="F2532">
            <v>5318432</v>
          </cell>
          <cell r="H2532">
            <v>2659216</v>
          </cell>
        </row>
        <row r="2533">
          <cell r="A2533">
            <v>352370</v>
          </cell>
          <cell r="B2533" t="str">
            <v>SP</v>
          </cell>
          <cell r="C2533" t="str">
            <v>ITIRAPUÃ</v>
          </cell>
          <cell r="D2533" t="str">
            <v>352370</v>
          </cell>
          <cell r="E2533">
            <v>78717</v>
          </cell>
          <cell r="F2533">
            <v>10432855</v>
          </cell>
          <cell r="G2533">
            <v>41464</v>
          </cell>
          <cell r="H2533">
            <v>5157733</v>
          </cell>
        </row>
        <row r="2534">
          <cell r="A2534">
            <v>352400</v>
          </cell>
          <cell r="B2534" t="str">
            <v>SP</v>
          </cell>
          <cell r="C2534" t="str">
            <v>ITUPEVA</v>
          </cell>
          <cell r="D2534" t="str">
            <v>352400</v>
          </cell>
          <cell r="F2534">
            <v>169936928</v>
          </cell>
          <cell r="H2534">
            <v>84968464</v>
          </cell>
        </row>
        <row r="2535">
          <cell r="A2535">
            <v>352460</v>
          </cell>
          <cell r="B2535" t="str">
            <v>SP</v>
          </cell>
          <cell r="C2535" t="str">
            <v>JACUPIRANGA</v>
          </cell>
          <cell r="D2535" t="str">
            <v>352460</v>
          </cell>
          <cell r="E2535">
            <v>269766</v>
          </cell>
          <cell r="F2535">
            <v>27017979</v>
          </cell>
          <cell r="G2535">
            <v>155260</v>
          </cell>
          <cell r="H2535">
            <v>15436770</v>
          </cell>
        </row>
        <row r="2536">
          <cell r="A2536">
            <v>352480</v>
          </cell>
          <cell r="B2536" t="str">
            <v>SP</v>
          </cell>
          <cell r="C2536" t="str">
            <v>JALES</v>
          </cell>
          <cell r="D2536" t="str">
            <v>352480</v>
          </cell>
          <cell r="E2536">
            <v>364097</v>
          </cell>
          <cell r="F2536">
            <v>57784792</v>
          </cell>
          <cell r="G2536">
            <v>180779</v>
          </cell>
          <cell r="H2536">
            <v>27419738</v>
          </cell>
        </row>
        <row r="2537">
          <cell r="A2537">
            <v>352500</v>
          </cell>
          <cell r="B2537" t="str">
            <v>SP</v>
          </cell>
          <cell r="C2537" t="str">
            <v>JANDIRA</v>
          </cell>
          <cell r="D2537" t="str">
            <v>352500</v>
          </cell>
          <cell r="E2537">
            <v>873973</v>
          </cell>
          <cell r="F2537">
            <v>169674875</v>
          </cell>
          <cell r="G2537">
            <v>575179</v>
          </cell>
          <cell r="H2537">
            <v>90346349</v>
          </cell>
        </row>
        <row r="2538">
          <cell r="A2538">
            <v>352530</v>
          </cell>
          <cell r="B2538" t="str">
            <v>SP</v>
          </cell>
          <cell r="C2538" t="str">
            <v>JAÚ</v>
          </cell>
          <cell r="D2538" t="str">
            <v>352530</v>
          </cell>
          <cell r="F2538">
            <v>101433052</v>
          </cell>
          <cell r="H2538">
            <v>50716526</v>
          </cell>
        </row>
        <row r="2539">
          <cell r="A2539">
            <v>352550</v>
          </cell>
          <cell r="B2539" t="str">
            <v>SP</v>
          </cell>
          <cell r="C2539" t="str">
            <v>JOANÓPOLIS</v>
          </cell>
          <cell r="D2539" t="str">
            <v>352550</v>
          </cell>
          <cell r="F2539">
            <v>97413652</v>
          </cell>
          <cell r="H2539">
            <v>48706826</v>
          </cell>
        </row>
        <row r="2540">
          <cell r="A2540">
            <v>352560</v>
          </cell>
          <cell r="B2540" t="str">
            <v>SP</v>
          </cell>
          <cell r="C2540" t="str">
            <v>JOÃO RAMALHO</v>
          </cell>
          <cell r="D2540" t="str">
            <v>352560</v>
          </cell>
          <cell r="F2540">
            <v>14423724</v>
          </cell>
          <cell r="H2540">
            <v>7211862</v>
          </cell>
        </row>
        <row r="2541">
          <cell r="A2541">
            <v>352590</v>
          </cell>
          <cell r="B2541" t="str">
            <v>SP</v>
          </cell>
          <cell r="C2541" t="str">
            <v>JUNDIAÍ</v>
          </cell>
          <cell r="D2541" t="str">
            <v>352590</v>
          </cell>
          <cell r="F2541">
            <v>1156779680</v>
          </cell>
          <cell r="H2541">
            <v>578389840</v>
          </cell>
        </row>
        <row r="2542">
          <cell r="A2542">
            <v>352610</v>
          </cell>
          <cell r="B2542" t="str">
            <v>SP</v>
          </cell>
          <cell r="C2542" t="str">
            <v>JUQUIÁ</v>
          </cell>
          <cell r="D2542" t="str">
            <v>352610</v>
          </cell>
          <cell r="E2542">
            <v>288709</v>
          </cell>
          <cell r="F2542">
            <v>60566019</v>
          </cell>
          <cell r="G2542">
            <v>169254</v>
          </cell>
          <cell r="H2542">
            <v>31411569</v>
          </cell>
        </row>
        <row r="2543">
          <cell r="A2543">
            <v>352620</v>
          </cell>
          <cell r="B2543" t="str">
            <v>SP</v>
          </cell>
          <cell r="C2543" t="str">
            <v>JUQUITIBA</v>
          </cell>
          <cell r="D2543" t="str">
            <v>352620</v>
          </cell>
          <cell r="E2543">
            <v>197373</v>
          </cell>
          <cell r="F2543">
            <v>54334161</v>
          </cell>
          <cell r="G2543">
            <v>128291</v>
          </cell>
          <cell r="H2543">
            <v>29170928</v>
          </cell>
        </row>
        <row r="2544">
          <cell r="A2544">
            <v>352650</v>
          </cell>
          <cell r="B2544" t="str">
            <v>SP</v>
          </cell>
          <cell r="C2544" t="str">
            <v>LAVÍNIA</v>
          </cell>
          <cell r="D2544" t="str">
            <v>352650</v>
          </cell>
          <cell r="F2544">
            <v>3052420</v>
          </cell>
          <cell r="H2544">
            <v>1526210</v>
          </cell>
        </row>
        <row r="2545">
          <cell r="A2545">
            <v>352690</v>
          </cell>
          <cell r="B2545" t="str">
            <v>SP</v>
          </cell>
          <cell r="C2545" t="str">
            <v>LIMEIRA</v>
          </cell>
          <cell r="D2545" t="str">
            <v>352690</v>
          </cell>
          <cell r="F2545">
            <v>564372704</v>
          </cell>
          <cell r="H2545">
            <v>282186352</v>
          </cell>
        </row>
        <row r="2546">
          <cell r="A2546">
            <v>352720</v>
          </cell>
          <cell r="B2546" t="str">
            <v>SP</v>
          </cell>
          <cell r="C2546" t="str">
            <v>LORENA</v>
          </cell>
          <cell r="D2546" t="str">
            <v>352720</v>
          </cell>
          <cell r="E2546">
            <v>451458</v>
          </cell>
          <cell r="F2546">
            <v>84069409</v>
          </cell>
          <cell r="G2546">
            <v>254149</v>
          </cell>
          <cell r="H2546">
            <v>67583794</v>
          </cell>
        </row>
        <row r="2547">
          <cell r="A2547">
            <v>352760</v>
          </cell>
          <cell r="B2547" t="str">
            <v>SP</v>
          </cell>
          <cell r="C2547" t="str">
            <v>LUÍS ANTÔNIO</v>
          </cell>
          <cell r="D2547" t="str">
            <v>352760</v>
          </cell>
          <cell r="E2547">
            <v>246146</v>
          </cell>
          <cell r="F2547">
            <v>28778781</v>
          </cell>
          <cell r="G2547">
            <v>119703</v>
          </cell>
          <cell r="H2547">
            <v>14222237</v>
          </cell>
        </row>
        <row r="2548">
          <cell r="A2548">
            <v>352770</v>
          </cell>
          <cell r="B2548" t="str">
            <v>SP</v>
          </cell>
          <cell r="C2548" t="str">
            <v>LUIZIÂNIA</v>
          </cell>
          <cell r="D2548" t="str">
            <v>352770</v>
          </cell>
          <cell r="F2548">
            <v>19684448</v>
          </cell>
          <cell r="H2548">
            <v>9842224</v>
          </cell>
        </row>
        <row r="2549">
          <cell r="A2549">
            <v>352780</v>
          </cell>
          <cell r="B2549" t="str">
            <v>SP</v>
          </cell>
          <cell r="C2549" t="str">
            <v>LUPÉRCIO</v>
          </cell>
          <cell r="D2549" t="str">
            <v>352780</v>
          </cell>
          <cell r="E2549">
            <v>49778</v>
          </cell>
          <cell r="F2549">
            <v>9742348</v>
          </cell>
          <cell r="G2549">
            <v>28268</v>
          </cell>
          <cell r="H2549">
            <v>4516213</v>
          </cell>
        </row>
        <row r="2550">
          <cell r="A2550">
            <v>352840</v>
          </cell>
          <cell r="B2550" t="str">
            <v>SP</v>
          </cell>
          <cell r="C2550" t="str">
            <v>MAIRINQUE</v>
          </cell>
          <cell r="D2550" t="str">
            <v>352840</v>
          </cell>
          <cell r="E2550">
            <v>26341</v>
          </cell>
          <cell r="F2550">
            <v>34354525</v>
          </cell>
          <cell r="G2550">
            <v>8425</v>
          </cell>
          <cell r="H2550">
            <v>14092823</v>
          </cell>
        </row>
        <row r="2551">
          <cell r="A2551">
            <v>352900</v>
          </cell>
          <cell r="B2551" t="str">
            <v>SP</v>
          </cell>
          <cell r="C2551" t="str">
            <v>MARÍLIA</v>
          </cell>
          <cell r="D2551" t="str">
            <v>352900</v>
          </cell>
          <cell r="E2551">
            <v>1887993</v>
          </cell>
          <cell r="F2551">
            <v>249512268</v>
          </cell>
          <cell r="G2551">
            <v>1082257</v>
          </cell>
          <cell r="H2551">
            <v>130015377</v>
          </cell>
        </row>
        <row r="2552">
          <cell r="A2552">
            <v>352930</v>
          </cell>
          <cell r="B2552" t="str">
            <v>SP</v>
          </cell>
          <cell r="C2552" t="str">
            <v>MATÃO</v>
          </cell>
          <cell r="D2552" t="str">
            <v>352930</v>
          </cell>
          <cell r="F2552">
            <v>22132012</v>
          </cell>
          <cell r="H2552">
            <v>11066006</v>
          </cell>
        </row>
        <row r="2553">
          <cell r="A2553">
            <v>352940</v>
          </cell>
          <cell r="B2553" t="str">
            <v>SP</v>
          </cell>
          <cell r="C2553" t="str">
            <v>MAUÁ</v>
          </cell>
          <cell r="D2553" t="str">
            <v>352940</v>
          </cell>
          <cell r="E2553">
            <v>2992620</v>
          </cell>
          <cell r="F2553">
            <v>639449113</v>
          </cell>
          <cell r="G2553">
            <v>1472003</v>
          </cell>
          <cell r="H2553">
            <v>318739239</v>
          </cell>
        </row>
        <row r="2554">
          <cell r="A2554">
            <v>352950</v>
          </cell>
          <cell r="B2554" t="str">
            <v>SP</v>
          </cell>
          <cell r="C2554" t="str">
            <v>MENDONÇA</v>
          </cell>
          <cell r="D2554" t="str">
            <v>352950</v>
          </cell>
          <cell r="E2554">
            <v>114207</v>
          </cell>
          <cell r="F2554">
            <v>5818251</v>
          </cell>
          <cell r="G2554">
            <v>58098</v>
          </cell>
          <cell r="H2554">
            <v>2654328</v>
          </cell>
        </row>
        <row r="2555">
          <cell r="A2555">
            <v>352970</v>
          </cell>
          <cell r="B2555" t="str">
            <v>SP</v>
          </cell>
          <cell r="C2555" t="str">
            <v>MIGUELÓPOLIS</v>
          </cell>
          <cell r="D2555" t="str">
            <v>352970</v>
          </cell>
          <cell r="E2555">
            <v>117786</v>
          </cell>
          <cell r="F2555">
            <v>69886255</v>
          </cell>
          <cell r="G2555">
            <v>47183</v>
          </cell>
          <cell r="H2555">
            <v>33825672</v>
          </cell>
        </row>
        <row r="2556">
          <cell r="A2556">
            <v>352990</v>
          </cell>
          <cell r="B2556" t="str">
            <v>SP</v>
          </cell>
          <cell r="C2556" t="str">
            <v>MIRACATU</v>
          </cell>
          <cell r="D2556" t="str">
            <v>352990</v>
          </cell>
          <cell r="E2556">
            <v>16671</v>
          </cell>
          <cell r="F2556">
            <v>67451391</v>
          </cell>
          <cell r="G2556">
            <v>38755</v>
          </cell>
          <cell r="H2556">
            <v>35471799</v>
          </cell>
        </row>
        <row r="2557">
          <cell r="A2557">
            <v>353020</v>
          </cell>
          <cell r="B2557" t="str">
            <v>SP</v>
          </cell>
          <cell r="C2557" t="str">
            <v>MIRANTE DO PARANAPANEMA</v>
          </cell>
          <cell r="D2557" t="str">
            <v>353020</v>
          </cell>
          <cell r="F2557">
            <v>102351088</v>
          </cell>
          <cell r="H2557">
            <v>51175544</v>
          </cell>
        </row>
        <row r="2558">
          <cell r="A2558">
            <v>353060</v>
          </cell>
          <cell r="B2558" t="str">
            <v>SP</v>
          </cell>
          <cell r="C2558" t="str">
            <v>MOGI DAS CRUZES</v>
          </cell>
          <cell r="D2558" t="str">
            <v>353060</v>
          </cell>
          <cell r="F2558">
            <v>18853604</v>
          </cell>
          <cell r="H2558">
            <v>9426802</v>
          </cell>
        </row>
        <row r="2559">
          <cell r="A2559">
            <v>353130</v>
          </cell>
          <cell r="B2559" t="str">
            <v>SP</v>
          </cell>
          <cell r="C2559" t="str">
            <v>MONTE ALTO</v>
          </cell>
          <cell r="D2559" t="str">
            <v>353130</v>
          </cell>
          <cell r="F2559">
            <v>14481040</v>
          </cell>
          <cell r="H2559">
            <v>7240520</v>
          </cell>
        </row>
        <row r="2560">
          <cell r="A2560">
            <v>353205</v>
          </cell>
          <cell r="B2560" t="str">
            <v>SP</v>
          </cell>
          <cell r="C2560" t="str">
            <v>MOTUCA</v>
          </cell>
          <cell r="D2560" t="str">
            <v>353205</v>
          </cell>
          <cell r="F2560">
            <v>21297864</v>
          </cell>
          <cell r="H2560">
            <v>10648932</v>
          </cell>
        </row>
        <row r="2561">
          <cell r="A2561">
            <v>353215</v>
          </cell>
          <cell r="B2561" t="str">
            <v>SP</v>
          </cell>
          <cell r="C2561" t="str">
            <v>NANTES</v>
          </cell>
          <cell r="D2561" t="str">
            <v>353215</v>
          </cell>
          <cell r="E2561">
            <v>30381</v>
          </cell>
          <cell r="F2561">
            <v>12384990</v>
          </cell>
          <cell r="G2561">
            <v>23210</v>
          </cell>
          <cell r="H2561">
            <v>5925510</v>
          </cell>
        </row>
        <row r="2562">
          <cell r="A2562">
            <v>353220</v>
          </cell>
          <cell r="B2562" t="str">
            <v>SP</v>
          </cell>
          <cell r="C2562" t="str">
            <v>NARANDIBA</v>
          </cell>
          <cell r="D2562" t="str">
            <v>353220</v>
          </cell>
          <cell r="F2562">
            <v>11304664</v>
          </cell>
          <cell r="H2562">
            <v>5652332</v>
          </cell>
        </row>
        <row r="2563">
          <cell r="A2563">
            <v>353230</v>
          </cell>
          <cell r="B2563" t="str">
            <v>SP</v>
          </cell>
          <cell r="C2563" t="str">
            <v>NATIVIDADE DA SERRA</v>
          </cell>
          <cell r="D2563" t="str">
            <v>353230</v>
          </cell>
          <cell r="F2563">
            <v>154385910</v>
          </cell>
          <cell r="H2563">
            <v>77275952</v>
          </cell>
        </row>
        <row r="2564">
          <cell r="A2564">
            <v>353240</v>
          </cell>
          <cell r="B2564" t="str">
            <v>SP</v>
          </cell>
          <cell r="C2564" t="str">
            <v>NAZARÉ PAULISTA</v>
          </cell>
          <cell r="D2564" t="str">
            <v>353240</v>
          </cell>
          <cell r="E2564">
            <v>80938</v>
          </cell>
          <cell r="F2564">
            <v>12605813</v>
          </cell>
          <cell r="G2564">
            <v>40367</v>
          </cell>
          <cell r="H2564">
            <v>5049195</v>
          </cell>
        </row>
        <row r="2565">
          <cell r="A2565">
            <v>353270</v>
          </cell>
          <cell r="B2565" t="str">
            <v>SP</v>
          </cell>
          <cell r="C2565" t="str">
            <v>NIPOÃ</v>
          </cell>
          <cell r="D2565" t="str">
            <v>353270</v>
          </cell>
          <cell r="E2565">
            <v>92917</v>
          </cell>
          <cell r="F2565">
            <v>12786693</v>
          </cell>
          <cell r="G2565">
            <v>50730</v>
          </cell>
          <cell r="H2565">
            <v>5669293</v>
          </cell>
        </row>
        <row r="2566">
          <cell r="A2566">
            <v>353282</v>
          </cell>
          <cell r="B2566" t="str">
            <v>SP</v>
          </cell>
          <cell r="C2566" t="str">
            <v>NOVA CAMPINA</v>
          </cell>
          <cell r="D2566" t="str">
            <v>353282</v>
          </cell>
          <cell r="F2566">
            <v>16370653</v>
          </cell>
          <cell r="H2566">
            <v>7000</v>
          </cell>
        </row>
        <row r="2567">
          <cell r="A2567">
            <v>353286</v>
          </cell>
          <cell r="B2567" t="str">
            <v>SP</v>
          </cell>
          <cell r="C2567" t="str">
            <v>NOVA CASTILHO</v>
          </cell>
          <cell r="D2567" t="str">
            <v>353286</v>
          </cell>
          <cell r="F2567">
            <v>3155320</v>
          </cell>
          <cell r="H2567">
            <v>1577660</v>
          </cell>
        </row>
        <row r="2568">
          <cell r="A2568">
            <v>353370</v>
          </cell>
          <cell r="B2568" t="str">
            <v>SP</v>
          </cell>
          <cell r="C2568" t="str">
            <v>OCAUÇU</v>
          </cell>
          <cell r="D2568" t="str">
            <v>353370</v>
          </cell>
          <cell r="E2568">
            <v>61544</v>
          </cell>
          <cell r="F2568">
            <v>5080418</v>
          </cell>
          <cell r="G2568">
            <v>35161</v>
          </cell>
          <cell r="H2568">
            <v>2933772</v>
          </cell>
        </row>
        <row r="2569">
          <cell r="A2569">
            <v>353530</v>
          </cell>
          <cell r="B2569" t="str">
            <v>SP</v>
          </cell>
          <cell r="C2569" t="str">
            <v>PALMITAL</v>
          </cell>
          <cell r="D2569" t="str">
            <v>353530</v>
          </cell>
          <cell r="F2569">
            <v>84875924</v>
          </cell>
          <cell r="H2569">
            <v>42437962</v>
          </cell>
        </row>
        <row r="2570">
          <cell r="A2570">
            <v>353540</v>
          </cell>
          <cell r="B2570" t="str">
            <v>SP</v>
          </cell>
          <cell r="C2570" t="str">
            <v>PANORAMA</v>
          </cell>
          <cell r="D2570" t="str">
            <v>353540</v>
          </cell>
          <cell r="E2570">
            <v>121098</v>
          </cell>
          <cell r="F2570">
            <v>8694003</v>
          </cell>
          <cell r="G2570">
            <v>59216</v>
          </cell>
          <cell r="H2570">
            <v>3674142</v>
          </cell>
        </row>
        <row r="2571">
          <cell r="A2571">
            <v>353550</v>
          </cell>
          <cell r="B2571" t="str">
            <v>SP</v>
          </cell>
          <cell r="C2571" t="str">
            <v>PARAGUAÇU PAULISTA</v>
          </cell>
          <cell r="D2571" t="str">
            <v>353550</v>
          </cell>
          <cell r="F2571">
            <v>28836871</v>
          </cell>
          <cell r="H2571">
            <v>14401108</v>
          </cell>
        </row>
        <row r="2572">
          <cell r="A2572">
            <v>353600</v>
          </cell>
          <cell r="B2572" t="str">
            <v>SP</v>
          </cell>
          <cell r="C2572" t="str">
            <v>PARAPUÃ</v>
          </cell>
          <cell r="D2572" t="str">
            <v>353600</v>
          </cell>
          <cell r="E2572">
            <v>97914</v>
          </cell>
          <cell r="F2572">
            <v>16445000</v>
          </cell>
          <cell r="G2572">
            <v>54252</v>
          </cell>
          <cell r="H2572">
            <v>9596914</v>
          </cell>
        </row>
        <row r="2573">
          <cell r="A2573">
            <v>353620</v>
          </cell>
          <cell r="B2573" t="str">
            <v>SP</v>
          </cell>
          <cell r="C2573" t="str">
            <v>PARIQUERA-AÇU</v>
          </cell>
          <cell r="D2573" t="str">
            <v>353620</v>
          </cell>
          <cell r="E2573">
            <v>164336</v>
          </cell>
          <cell r="F2573">
            <v>18040577</v>
          </cell>
          <cell r="G2573">
            <v>76015</v>
          </cell>
          <cell r="H2573">
            <v>7688557</v>
          </cell>
        </row>
        <row r="2574">
          <cell r="A2574">
            <v>353650</v>
          </cell>
          <cell r="B2574" t="str">
            <v>SP</v>
          </cell>
          <cell r="C2574" t="str">
            <v>PAULÍNIA</v>
          </cell>
          <cell r="D2574" t="str">
            <v>353650</v>
          </cell>
          <cell r="E2574">
            <v>1925079</v>
          </cell>
          <cell r="F2574">
            <v>374156384</v>
          </cell>
          <cell r="G2574">
            <v>1306966</v>
          </cell>
          <cell r="H2574">
            <v>177173644</v>
          </cell>
        </row>
        <row r="2575">
          <cell r="A2575">
            <v>353710</v>
          </cell>
          <cell r="B2575" t="str">
            <v>SP</v>
          </cell>
          <cell r="C2575" t="str">
            <v>PEDREIRA</v>
          </cell>
          <cell r="D2575" t="str">
            <v>353710</v>
          </cell>
          <cell r="F2575">
            <v>19629988</v>
          </cell>
          <cell r="H2575">
            <v>9814994</v>
          </cell>
        </row>
        <row r="2576">
          <cell r="A2576">
            <v>353720</v>
          </cell>
          <cell r="B2576" t="str">
            <v>SP</v>
          </cell>
          <cell r="C2576" t="str">
            <v>PEDRO DE TOLEDO</v>
          </cell>
          <cell r="D2576" t="str">
            <v>353720</v>
          </cell>
          <cell r="E2576">
            <v>3077</v>
          </cell>
          <cell r="F2576">
            <v>12403043</v>
          </cell>
          <cell r="G2576">
            <v>2805</v>
          </cell>
          <cell r="H2576">
            <v>6439148</v>
          </cell>
        </row>
        <row r="2577">
          <cell r="A2577">
            <v>353730</v>
          </cell>
          <cell r="B2577" t="str">
            <v>SP</v>
          </cell>
          <cell r="C2577" t="str">
            <v>PENÁPOLIS</v>
          </cell>
          <cell r="D2577" t="str">
            <v>353730</v>
          </cell>
          <cell r="F2577">
            <v>67595032</v>
          </cell>
          <cell r="H2577">
            <v>32264868</v>
          </cell>
        </row>
        <row r="2578">
          <cell r="A2578">
            <v>353780</v>
          </cell>
          <cell r="B2578" t="str">
            <v>SP</v>
          </cell>
          <cell r="C2578" t="str">
            <v>PIEDADE</v>
          </cell>
          <cell r="D2578" t="str">
            <v>353780</v>
          </cell>
          <cell r="F2578">
            <v>248742200</v>
          </cell>
          <cell r="H2578">
            <v>124371100</v>
          </cell>
        </row>
        <row r="2579">
          <cell r="A2579">
            <v>353800</v>
          </cell>
          <cell r="B2579" t="str">
            <v>SP</v>
          </cell>
          <cell r="C2579" t="str">
            <v>PINDAMONHANGABA</v>
          </cell>
          <cell r="D2579" t="str">
            <v>353800</v>
          </cell>
          <cell r="F2579">
            <v>6572748</v>
          </cell>
          <cell r="H2579">
            <v>3286374</v>
          </cell>
        </row>
        <row r="2580">
          <cell r="A2580">
            <v>353850</v>
          </cell>
          <cell r="B2580" t="str">
            <v>SP</v>
          </cell>
          <cell r="C2580" t="str">
            <v>PIQUETE</v>
          </cell>
          <cell r="D2580" t="str">
            <v>353850</v>
          </cell>
          <cell r="E2580">
            <v>101214</v>
          </cell>
          <cell r="F2580">
            <v>15397012</v>
          </cell>
          <cell r="G2580">
            <v>49037</v>
          </cell>
          <cell r="H2580">
            <v>7109383</v>
          </cell>
        </row>
        <row r="2581">
          <cell r="A2581">
            <v>353860</v>
          </cell>
          <cell r="B2581" t="str">
            <v>SP</v>
          </cell>
          <cell r="C2581" t="str">
            <v>PIRACAIA</v>
          </cell>
          <cell r="D2581" t="str">
            <v>353860</v>
          </cell>
          <cell r="E2581">
            <v>229333</v>
          </cell>
          <cell r="F2581">
            <v>25861069</v>
          </cell>
          <cell r="G2581">
            <v>129055</v>
          </cell>
          <cell r="H2581">
            <v>15507833</v>
          </cell>
        </row>
        <row r="2582">
          <cell r="A2582">
            <v>353910</v>
          </cell>
          <cell r="B2582" t="str">
            <v>SP</v>
          </cell>
          <cell r="C2582" t="str">
            <v>PIRAPORA DO BOM JESUS</v>
          </cell>
          <cell r="D2582" t="str">
            <v>353910</v>
          </cell>
          <cell r="E2582">
            <v>219988</v>
          </cell>
          <cell r="F2582">
            <v>38769173</v>
          </cell>
          <cell r="G2582">
            <v>124055</v>
          </cell>
          <cell r="H2582">
            <v>26472077</v>
          </cell>
        </row>
        <row r="2583">
          <cell r="A2583">
            <v>353940</v>
          </cell>
          <cell r="B2583" t="str">
            <v>SP</v>
          </cell>
          <cell r="C2583" t="str">
            <v>PIRATININGA</v>
          </cell>
          <cell r="D2583" t="str">
            <v>353940</v>
          </cell>
          <cell r="F2583">
            <v>5664932</v>
          </cell>
          <cell r="H2583">
            <v>2832466</v>
          </cell>
        </row>
        <row r="2584">
          <cell r="A2584">
            <v>354020</v>
          </cell>
          <cell r="B2584" t="str">
            <v>SP</v>
          </cell>
          <cell r="C2584" t="str">
            <v>PONTAL</v>
          </cell>
          <cell r="D2584" t="str">
            <v>354020</v>
          </cell>
          <cell r="E2584">
            <v>254268</v>
          </cell>
          <cell r="F2584">
            <v>124138696</v>
          </cell>
          <cell r="G2584">
            <v>164913</v>
          </cell>
          <cell r="H2584">
            <v>64059413</v>
          </cell>
        </row>
        <row r="2585">
          <cell r="A2585">
            <v>354050</v>
          </cell>
          <cell r="B2585" t="str">
            <v>SP</v>
          </cell>
          <cell r="C2585" t="str">
            <v>PORANGABA</v>
          </cell>
          <cell r="D2585" t="str">
            <v>354050</v>
          </cell>
          <cell r="F2585">
            <v>37440704</v>
          </cell>
          <cell r="H2585">
            <v>18720352</v>
          </cell>
        </row>
        <row r="2586">
          <cell r="A2586">
            <v>354060</v>
          </cell>
          <cell r="B2586" t="str">
            <v>SP</v>
          </cell>
          <cell r="C2586" t="str">
            <v>PORTO FELIZ</v>
          </cell>
          <cell r="D2586" t="str">
            <v>354060</v>
          </cell>
          <cell r="F2586">
            <v>102071172</v>
          </cell>
          <cell r="H2586">
            <v>51035586</v>
          </cell>
        </row>
        <row r="2587">
          <cell r="A2587">
            <v>354075</v>
          </cell>
          <cell r="B2587" t="str">
            <v>SP</v>
          </cell>
          <cell r="C2587" t="str">
            <v>POTIM</v>
          </cell>
          <cell r="D2587" t="str">
            <v>354075</v>
          </cell>
          <cell r="E2587">
            <v>164136</v>
          </cell>
          <cell r="F2587">
            <v>54546949</v>
          </cell>
          <cell r="G2587">
            <v>63385</v>
          </cell>
          <cell r="H2587">
            <v>26819359</v>
          </cell>
        </row>
        <row r="2588">
          <cell r="A2588">
            <v>354090</v>
          </cell>
          <cell r="B2588" t="str">
            <v>SP</v>
          </cell>
          <cell r="C2588" t="str">
            <v>PRADÓPOLIS</v>
          </cell>
          <cell r="D2588" t="str">
            <v>354090</v>
          </cell>
          <cell r="E2588">
            <v>253311</v>
          </cell>
          <cell r="F2588">
            <v>22589855</v>
          </cell>
          <cell r="G2588">
            <v>143243</v>
          </cell>
          <cell r="H2588">
            <v>12170870</v>
          </cell>
        </row>
        <row r="2589">
          <cell r="A2589">
            <v>354190</v>
          </cell>
          <cell r="B2589" t="str">
            <v>SP</v>
          </cell>
          <cell r="C2589" t="str">
            <v>QUELUZ</v>
          </cell>
          <cell r="D2589" t="str">
            <v>354190</v>
          </cell>
          <cell r="E2589">
            <v>52206</v>
          </cell>
          <cell r="F2589">
            <v>10075522</v>
          </cell>
          <cell r="G2589">
            <v>30035</v>
          </cell>
          <cell r="H2589">
            <v>4322371</v>
          </cell>
        </row>
        <row r="2590">
          <cell r="A2590">
            <v>354200</v>
          </cell>
          <cell r="B2590" t="str">
            <v>SP</v>
          </cell>
          <cell r="C2590" t="str">
            <v>QUINTANA</v>
          </cell>
          <cell r="D2590" t="str">
            <v>354200</v>
          </cell>
          <cell r="F2590">
            <v>14833784</v>
          </cell>
          <cell r="H2590">
            <v>7416892</v>
          </cell>
        </row>
        <row r="2591">
          <cell r="A2591">
            <v>354230</v>
          </cell>
          <cell r="B2591" t="str">
            <v>SP</v>
          </cell>
          <cell r="C2591" t="str">
            <v>REDENÇÃO DA SERRA</v>
          </cell>
          <cell r="D2591" t="str">
            <v>354230</v>
          </cell>
          <cell r="F2591">
            <v>16442748</v>
          </cell>
          <cell r="H2591">
            <v>8221374</v>
          </cell>
        </row>
        <row r="2592">
          <cell r="A2592">
            <v>354240</v>
          </cell>
          <cell r="B2592" t="str">
            <v>SP</v>
          </cell>
          <cell r="C2592" t="str">
            <v>REGENTE FEIJÓ</v>
          </cell>
          <cell r="D2592" t="str">
            <v>354240</v>
          </cell>
          <cell r="F2592">
            <v>56380156</v>
          </cell>
          <cell r="H2592">
            <v>28190078</v>
          </cell>
        </row>
        <row r="2593">
          <cell r="A2593">
            <v>354260</v>
          </cell>
          <cell r="B2593" t="str">
            <v>SP</v>
          </cell>
          <cell r="C2593" t="str">
            <v>REGISTRO</v>
          </cell>
          <cell r="D2593" t="str">
            <v>354260</v>
          </cell>
          <cell r="F2593">
            <v>113540616</v>
          </cell>
          <cell r="H2593">
            <v>56770308</v>
          </cell>
        </row>
        <row r="2594">
          <cell r="A2594">
            <v>354270</v>
          </cell>
          <cell r="B2594" t="str">
            <v>SP</v>
          </cell>
          <cell r="C2594" t="str">
            <v>RESTINGA</v>
          </cell>
          <cell r="D2594" t="str">
            <v>354270</v>
          </cell>
          <cell r="E2594">
            <v>143821</v>
          </cell>
          <cell r="F2594">
            <v>16119108</v>
          </cell>
          <cell r="G2594">
            <v>53773</v>
          </cell>
          <cell r="H2594">
            <v>8080937</v>
          </cell>
        </row>
        <row r="2595">
          <cell r="A2595">
            <v>354280</v>
          </cell>
          <cell r="B2595" t="str">
            <v>SP</v>
          </cell>
          <cell r="C2595" t="str">
            <v>RIBEIRA</v>
          </cell>
          <cell r="D2595" t="str">
            <v>354280</v>
          </cell>
          <cell r="E2595">
            <v>20790</v>
          </cell>
          <cell r="F2595">
            <v>13099254</v>
          </cell>
          <cell r="G2595">
            <v>7071</v>
          </cell>
          <cell r="H2595">
            <v>7441054</v>
          </cell>
        </row>
        <row r="2596">
          <cell r="A2596">
            <v>354300</v>
          </cell>
          <cell r="B2596" t="str">
            <v>SP</v>
          </cell>
          <cell r="C2596" t="str">
            <v>RIBEIRÃO BRANCO</v>
          </cell>
          <cell r="D2596" t="str">
            <v>354300</v>
          </cell>
          <cell r="F2596">
            <v>484652</v>
          </cell>
          <cell r="H2596">
            <v>242326</v>
          </cell>
        </row>
        <row r="2597">
          <cell r="A2597">
            <v>354325</v>
          </cell>
          <cell r="B2597" t="str">
            <v>SP</v>
          </cell>
          <cell r="C2597" t="str">
            <v>RIBEIRÃO GRANDE</v>
          </cell>
          <cell r="D2597" t="str">
            <v>354325</v>
          </cell>
          <cell r="F2597">
            <v>20825023</v>
          </cell>
          <cell r="H2597">
            <v>9376495</v>
          </cell>
        </row>
        <row r="2598">
          <cell r="A2598">
            <v>354330</v>
          </cell>
          <cell r="B2598" t="str">
            <v>SP</v>
          </cell>
          <cell r="C2598" t="str">
            <v>RIBEIRÃO PIRES</v>
          </cell>
          <cell r="D2598" t="str">
            <v>354330</v>
          </cell>
          <cell r="E2598">
            <v>43947</v>
          </cell>
          <cell r="F2598">
            <v>233478687</v>
          </cell>
          <cell r="G2598">
            <v>25327</v>
          </cell>
          <cell r="H2598">
            <v>114127848</v>
          </cell>
        </row>
        <row r="2599">
          <cell r="A2599">
            <v>354410</v>
          </cell>
          <cell r="B2599" t="str">
            <v>SP</v>
          </cell>
          <cell r="C2599" t="str">
            <v>RIO GRANDE DA SERRA</v>
          </cell>
          <cell r="D2599" t="str">
            <v>354410</v>
          </cell>
          <cell r="E2599">
            <v>251791</v>
          </cell>
          <cell r="F2599">
            <v>61284948</v>
          </cell>
          <cell r="G2599">
            <v>136022</v>
          </cell>
          <cell r="H2599">
            <v>34161714</v>
          </cell>
        </row>
        <row r="2600">
          <cell r="A2600">
            <v>354350</v>
          </cell>
          <cell r="B2600" t="str">
            <v>SP</v>
          </cell>
          <cell r="C2600" t="str">
            <v>RIVERSUL</v>
          </cell>
          <cell r="D2600" t="str">
            <v>354350</v>
          </cell>
          <cell r="E2600">
            <v>47891</v>
          </cell>
          <cell r="F2600">
            <v>5670934</v>
          </cell>
          <cell r="G2600">
            <v>29736</v>
          </cell>
          <cell r="H2600">
            <v>2257804</v>
          </cell>
        </row>
        <row r="2601">
          <cell r="A2601">
            <v>354425</v>
          </cell>
          <cell r="B2601" t="str">
            <v>SP</v>
          </cell>
          <cell r="C2601" t="str">
            <v>ROSANA</v>
          </cell>
          <cell r="D2601" t="str">
            <v>354425</v>
          </cell>
          <cell r="F2601">
            <v>57777832</v>
          </cell>
          <cell r="H2601">
            <v>28888916</v>
          </cell>
        </row>
        <row r="2602">
          <cell r="A2602">
            <v>354430</v>
          </cell>
          <cell r="B2602" t="str">
            <v>SP</v>
          </cell>
          <cell r="C2602" t="str">
            <v>ROSEIRA</v>
          </cell>
          <cell r="D2602" t="str">
            <v>354430</v>
          </cell>
          <cell r="E2602">
            <v>282666</v>
          </cell>
          <cell r="F2602">
            <v>34258180</v>
          </cell>
          <cell r="G2602">
            <v>160752</v>
          </cell>
          <cell r="H2602">
            <v>14886045</v>
          </cell>
        </row>
        <row r="2603">
          <cell r="A2603">
            <v>354470</v>
          </cell>
          <cell r="B2603" t="str">
            <v>SP</v>
          </cell>
          <cell r="C2603" t="str">
            <v>SAGRES</v>
          </cell>
          <cell r="D2603" t="str">
            <v>354470</v>
          </cell>
          <cell r="E2603">
            <v>33855</v>
          </cell>
          <cell r="F2603">
            <v>7404079</v>
          </cell>
          <cell r="G2603">
            <v>17812</v>
          </cell>
          <cell r="H2603">
            <v>3654959</v>
          </cell>
        </row>
        <row r="2604">
          <cell r="A2604">
            <v>354490</v>
          </cell>
          <cell r="B2604" t="str">
            <v>SP</v>
          </cell>
          <cell r="C2604" t="str">
            <v>SALES OLIVEIRA</v>
          </cell>
          <cell r="D2604" t="str">
            <v>354490</v>
          </cell>
          <cell r="E2604">
            <v>8820</v>
          </cell>
          <cell r="F2604">
            <v>14418297</v>
          </cell>
          <cell r="H2604">
            <v>7205632</v>
          </cell>
        </row>
        <row r="2605">
          <cell r="A2605">
            <v>354500</v>
          </cell>
          <cell r="B2605" t="str">
            <v>SP</v>
          </cell>
          <cell r="C2605" t="str">
            <v>SALESÓPOLIS</v>
          </cell>
          <cell r="D2605" t="str">
            <v>354500</v>
          </cell>
          <cell r="E2605">
            <v>143866</v>
          </cell>
          <cell r="F2605">
            <v>30828168</v>
          </cell>
          <cell r="G2605">
            <v>105293</v>
          </cell>
          <cell r="H2605">
            <v>16049003</v>
          </cell>
        </row>
        <row r="2606">
          <cell r="A2606">
            <v>354510</v>
          </cell>
          <cell r="B2606" t="str">
            <v>SP</v>
          </cell>
          <cell r="C2606" t="str">
            <v>SALMOURÃO</v>
          </cell>
          <cell r="D2606" t="str">
            <v>354510</v>
          </cell>
          <cell r="E2606">
            <v>8483</v>
          </cell>
          <cell r="F2606">
            <v>20332693</v>
          </cell>
          <cell r="G2606">
            <v>1882</v>
          </cell>
          <cell r="H2606">
            <v>10640060</v>
          </cell>
        </row>
        <row r="2607">
          <cell r="A2607">
            <v>354520</v>
          </cell>
          <cell r="B2607" t="str">
            <v>SP</v>
          </cell>
          <cell r="C2607" t="str">
            <v>SALTO</v>
          </cell>
          <cell r="D2607" t="str">
            <v>354520</v>
          </cell>
          <cell r="E2607">
            <v>835501</v>
          </cell>
          <cell r="F2607">
            <v>182408413</v>
          </cell>
          <cell r="G2607">
            <v>486901</v>
          </cell>
          <cell r="H2607">
            <v>87271515</v>
          </cell>
        </row>
        <row r="2608">
          <cell r="A2608">
            <v>354540</v>
          </cell>
          <cell r="B2608" t="str">
            <v>SP</v>
          </cell>
          <cell r="C2608" t="str">
            <v>SALTO GRANDE</v>
          </cell>
          <cell r="D2608" t="str">
            <v>354540</v>
          </cell>
          <cell r="E2608">
            <v>390</v>
          </cell>
          <cell r="F2608">
            <v>33319260</v>
          </cell>
          <cell r="H2608">
            <v>16656990</v>
          </cell>
        </row>
        <row r="2609">
          <cell r="A2609">
            <v>354600</v>
          </cell>
          <cell r="B2609" t="str">
            <v>SP</v>
          </cell>
          <cell r="C2609" t="str">
            <v>SANTA BRANCA</v>
          </cell>
          <cell r="D2609" t="str">
            <v>354600</v>
          </cell>
          <cell r="E2609">
            <v>53282</v>
          </cell>
          <cell r="F2609">
            <v>29439223</v>
          </cell>
          <cell r="G2609">
            <v>27372</v>
          </cell>
          <cell r="H2609">
            <v>14243261</v>
          </cell>
        </row>
        <row r="2610">
          <cell r="A2610">
            <v>354610</v>
          </cell>
          <cell r="B2610" t="str">
            <v>SP</v>
          </cell>
          <cell r="C2610" t="str">
            <v>SANTA CLARA D'OESTE</v>
          </cell>
          <cell r="D2610" t="str">
            <v>354610</v>
          </cell>
          <cell r="F2610">
            <v>0</v>
          </cell>
          <cell r="H2610">
            <v>0</v>
          </cell>
        </row>
        <row r="2611">
          <cell r="A2611">
            <v>354620</v>
          </cell>
          <cell r="B2611" t="str">
            <v>SP</v>
          </cell>
          <cell r="C2611" t="str">
            <v>SANTA CRUZ DA CONCEIÇÃO</v>
          </cell>
          <cell r="D2611" t="str">
            <v>354620</v>
          </cell>
          <cell r="E2611">
            <v>63279</v>
          </cell>
          <cell r="F2611">
            <v>11195471</v>
          </cell>
          <cell r="G2611">
            <v>36584</v>
          </cell>
          <cell r="H2611">
            <v>5586607</v>
          </cell>
        </row>
        <row r="2612">
          <cell r="A2612">
            <v>354625</v>
          </cell>
          <cell r="B2612" t="str">
            <v>SP</v>
          </cell>
          <cell r="C2612" t="str">
            <v>SANTA CRUZ DA ESPERANÇA</v>
          </cell>
          <cell r="D2612" t="str">
            <v>354625</v>
          </cell>
          <cell r="F2612">
            <v>9799748</v>
          </cell>
          <cell r="H2612">
            <v>4899874</v>
          </cell>
        </row>
        <row r="2613">
          <cell r="A2613">
            <v>354680</v>
          </cell>
          <cell r="B2613" t="str">
            <v>SP</v>
          </cell>
          <cell r="C2613" t="str">
            <v>SANTA ISABEL</v>
          </cell>
          <cell r="D2613" t="str">
            <v>354680</v>
          </cell>
          <cell r="E2613">
            <v>500936</v>
          </cell>
          <cell r="F2613">
            <v>65428234</v>
          </cell>
          <cell r="G2613">
            <v>289396</v>
          </cell>
          <cell r="H2613">
            <v>36673271</v>
          </cell>
        </row>
        <row r="2614">
          <cell r="A2614">
            <v>354690</v>
          </cell>
          <cell r="B2614" t="str">
            <v>SP</v>
          </cell>
          <cell r="C2614" t="str">
            <v>SANTA LÚCIA</v>
          </cell>
          <cell r="D2614" t="str">
            <v>354690</v>
          </cell>
          <cell r="E2614">
            <v>14121</v>
          </cell>
          <cell r="F2614">
            <v>2796232</v>
          </cell>
          <cell r="G2614">
            <v>17333</v>
          </cell>
          <cell r="H2614">
            <v>1776741</v>
          </cell>
        </row>
        <row r="2615">
          <cell r="A2615">
            <v>354720</v>
          </cell>
          <cell r="B2615" t="str">
            <v>SP</v>
          </cell>
          <cell r="C2615" t="str">
            <v>SANTANA DA PONTE PENSA</v>
          </cell>
          <cell r="D2615" t="str">
            <v>354720</v>
          </cell>
          <cell r="F2615">
            <v>3920</v>
          </cell>
          <cell r="H2615">
            <v>1960</v>
          </cell>
        </row>
        <row r="2616">
          <cell r="A2616">
            <v>354780</v>
          </cell>
          <cell r="B2616" t="str">
            <v>SP</v>
          </cell>
          <cell r="C2616" t="str">
            <v>SANTO ANDRÉ</v>
          </cell>
          <cell r="D2616" t="str">
            <v>354780</v>
          </cell>
          <cell r="F2616">
            <v>287111440</v>
          </cell>
          <cell r="H2616">
            <v>143555720</v>
          </cell>
        </row>
        <row r="2617">
          <cell r="A2617">
            <v>354790</v>
          </cell>
          <cell r="B2617" t="str">
            <v>SP</v>
          </cell>
          <cell r="C2617" t="str">
            <v>SANTO ANTÔNIO DA ALEGRIA</v>
          </cell>
          <cell r="D2617" t="str">
            <v>354790</v>
          </cell>
          <cell r="F2617">
            <v>7125664</v>
          </cell>
          <cell r="H2617">
            <v>3562832</v>
          </cell>
        </row>
        <row r="2618">
          <cell r="A2618">
            <v>354800</v>
          </cell>
          <cell r="B2618" t="str">
            <v>SP</v>
          </cell>
          <cell r="C2618" t="str">
            <v>SANTO ANTÔNIO DE POSSE</v>
          </cell>
          <cell r="D2618" t="str">
            <v>354800</v>
          </cell>
          <cell r="F2618">
            <v>10732708</v>
          </cell>
          <cell r="H2618">
            <v>5366354</v>
          </cell>
        </row>
        <row r="2619">
          <cell r="A2619">
            <v>354810</v>
          </cell>
          <cell r="B2619" t="str">
            <v>SP</v>
          </cell>
          <cell r="C2619" t="str">
            <v>SANTO ANTÔNIO DO JARDIM</v>
          </cell>
          <cell r="D2619" t="str">
            <v>354810</v>
          </cell>
          <cell r="E2619">
            <v>134752</v>
          </cell>
          <cell r="F2619">
            <v>33638686</v>
          </cell>
          <cell r="G2619">
            <v>62742</v>
          </cell>
          <cell r="H2619">
            <v>15501374</v>
          </cell>
        </row>
        <row r="2620">
          <cell r="A2620">
            <v>354860</v>
          </cell>
          <cell r="B2620" t="str">
            <v>SP</v>
          </cell>
          <cell r="C2620" t="str">
            <v>SÃO BENTO DO SAPUCAÍ</v>
          </cell>
          <cell r="D2620" t="str">
            <v>354860</v>
          </cell>
          <cell r="E2620">
            <v>102107</v>
          </cell>
          <cell r="F2620">
            <v>22409646</v>
          </cell>
          <cell r="G2620">
            <v>60468</v>
          </cell>
          <cell r="H2620">
            <v>10243670</v>
          </cell>
        </row>
        <row r="2621">
          <cell r="A2621">
            <v>354870</v>
          </cell>
          <cell r="B2621" t="str">
            <v>SP</v>
          </cell>
          <cell r="C2621" t="str">
            <v>SÃO BERNARDO DO CAMPO</v>
          </cell>
          <cell r="D2621" t="str">
            <v>354870</v>
          </cell>
          <cell r="F2621">
            <v>19647376</v>
          </cell>
          <cell r="H2621">
            <v>9823688</v>
          </cell>
        </row>
        <row r="2622">
          <cell r="A2622">
            <v>354950</v>
          </cell>
          <cell r="B2622" t="str">
            <v>SP</v>
          </cell>
          <cell r="C2622" t="str">
            <v>SÃO JOSÉ DA BELA VISTA</v>
          </cell>
          <cell r="D2622" t="str">
            <v>354950</v>
          </cell>
          <cell r="E2622">
            <v>45369</v>
          </cell>
          <cell r="F2622">
            <v>4888776</v>
          </cell>
          <cell r="G2622">
            <v>20543</v>
          </cell>
          <cell r="H2622">
            <v>2314707</v>
          </cell>
        </row>
        <row r="2623">
          <cell r="A2623">
            <v>354960</v>
          </cell>
          <cell r="B2623" t="str">
            <v>SP</v>
          </cell>
          <cell r="C2623" t="str">
            <v>SÃO JOSÉ DO BARREIRO</v>
          </cell>
          <cell r="D2623" t="str">
            <v>354960</v>
          </cell>
          <cell r="E2623">
            <v>5</v>
          </cell>
          <cell r="F2623">
            <v>5675599</v>
          </cell>
          <cell r="H2623">
            <v>3073384</v>
          </cell>
        </row>
        <row r="2624">
          <cell r="A2624">
            <v>354995</v>
          </cell>
          <cell r="B2624" t="str">
            <v>SP</v>
          </cell>
          <cell r="C2624" t="str">
            <v>SÃO LOURENÇO DA SERRA</v>
          </cell>
          <cell r="D2624" t="str">
            <v>354995</v>
          </cell>
          <cell r="E2624">
            <v>150622</v>
          </cell>
          <cell r="F2624">
            <v>14737066</v>
          </cell>
          <cell r="G2624">
            <v>62874</v>
          </cell>
          <cell r="H2624">
            <v>7943323</v>
          </cell>
        </row>
        <row r="2625">
          <cell r="A2625">
            <v>355110</v>
          </cell>
          <cell r="B2625" t="str">
            <v>SP</v>
          </cell>
          <cell r="C2625" t="str">
            <v>SARAPUÍ</v>
          </cell>
          <cell r="D2625" t="str">
            <v>355110</v>
          </cell>
          <cell r="F2625">
            <v>45436300</v>
          </cell>
          <cell r="H2625">
            <v>22718150</v>
          </cell>
        </row>
        <row r="2626">
          <cell r="A2626">
            <v>355160</v>
          </cell>
          <cell r="B2626" t="str">
            <v>SP</v>
          </cell>
          <cell r="C2626" t="str">
            <v>SERRA NEGRA</v>
          </cell>
          <cell r="D2626" t="str">
            <v>355160</v>
          </cell>
          <cell r="E2626">
            <v>403435</v>
          </cell>
          <cell r="F2626">
            <v>80204628</v>
          </cell>
          <cell r="G2626">
            <v>219425</v>
          </cell>
          <cell r="H2626">
            <v>36157808</v>
          </cell>
        </row>
        <row r="2627">
          <cell r="A2627">
            <v>355150</v>
          </cell>
          <cell r="B2627" t="str">
            <v>SP</v>
          </cell>
          <cell r="C2627" t="str">
            <v>SERRANA</v>
          </cell>
          <cell r="D2627" t="str">
            <v>355150</v>
          </cell>
          <cell r="E2627">
            <v>311264</v>
          </cell>
          <cell r="F2627">
            <v>30353763</v>
          </cell>
          <cell r="G2627">
            <v>171070</v>
          </cell>
          <cell r="H2627">
            <v>18104253</v>
          </cell>
        </row>
        <row r="2628">
          <cell r="A2628">
            <v>355180</v>
          </cell>
          <cell r="B2628" t="str">
            <v>SP</v>
          </cell>
          <cell r="C2628" t="str">
            <v>SETE BARRAS</v>
          </cell>
          <cell r="D2628" t="str">
            <v>355180</v>
          </cell>
          <cell r="E2628">
            <v>92195</v>
          </cell>
          <cell r="F2628">
            <v>15533583</v>
          </cell>
          <cell r="G2628">
            <v>49625</v>
          </cell>
          <cell r="H2628">
            <v>6889309</v>
          </cell>
        </row>
        <row r="2629">
          <cell r="A2629">
            <v>355220</v>
          </cell>
          <cell r="B2629" t="str">
            <v>SP</v>
          </cell>
          <cell r="C2629" t="str">
            <v>SOROCABA</v>
          </cell>
          <cell r="D2629" t="str">
            <v>355220</v>
          </cell>
          <cell r="E2629">
            <v>4414</v>
          </cell>
          <cell r="F2629">
            <v>63960548</v>
          </cell>
          <cell r="G2629">
            <v>1350</v>
          </cell>
          <cell r="H2629">
            <v>31946466</v>
          </cell>
        </row>
        <row r="2630">
          <cell r="A2630">
            <v>355250</v>
          </cell>
          <cell r="B2630" t="str">
            <v>SP</v>
          </cell>
          <cell r="C2630" t="str">
            <v>SUZANO</v>
          </cell>
          <cell r="D2630" t="str">
            <v>355250</v>
          </cell>
          <cell r="F2630">
            <v>361676</v>
          </cell>
          <cell r="H2630">
            <v>180838</v>
          </cell>
        </row>
        <row r="2631">
          <cell r="A2631">
            <v>355280</v>
          </cell>
          <cell r="B2631" t="str">
            <v>SP</v>
          </cell>
          <cell r="C2631" t="str">
            <v>TABOÃO DA SERRA</v>
          </cell>
          <cell r="D2631" t="str">
            <v>355280</v>
          </cell>
          <cell r="F2631">
            <v>104064688</v>
          </cell>
          <cell r="H2631">
            <v>52032344</v>
          </cell>
        </row>
        <row r="2632">
          <cell r="A2632">
            <v>355290</v>
          </cell>
          <cell r="B2632" t="str">
            <v>SP</v>
          </cell>
          <cell r="C2632" t="str">
            <v>TACIBA</v>
          </cell>
          <cell r="D2632" t="str">
            <v>355290</v>
          </cell>
          <cell r="E2632">
            <v>106297</v>
          </cell>
          <cell r="F2632">
            <v>9138989</v>
          </cell>
          <cell r="G2632">
            <v>63000</v>
          </cell>
          <cell r="H2632">
            <v>4292535</v>
          </cell>
        </row>
        <row r="2633">
          <cell r="A2633">
            <v>355360</v>
          </cell>
          <cell r="B2633" t="str">
            <v>SP</v>
          </cell>
          <cell r="C2633" t="str">
            <v>TAPIRATIBA</v>
          </cell>
          <cell r="D2633" t="str">
            <v>355360</v>
          </cell>
          <cell r="F2633">
            <v>11206384</v>
          </cell>
          <cell r="H2633">
            <v>5603192</v>
          </cell>
        </row>
        <row r="2634">
          <cell r="A2634">
            <v>355365</v>
          </cell>
          <cell r="B2634" t="str">
            <v>SP</v>
          </cell>
          <cell r="C2634" t="str">
            <v>TAQUARAL</v>
          </cell>
          <cell r="D2634" t="str">
            <v>355365</v>
          </cell>
          <cell r="E2634">
            <v>63778</v>
          </cell>
          <cell r="F2634">
            <v>41016196</v>
          </cell>
          <cell r="G2634">
            <v>37590</v>
          </cell>
          <cell r="H2634">
            <v>20670924</v>
          </cell>
        </row>
        <row r="2635">
          <cell r="A2635">
            <v>355370</v>
          </cell>
          <cell r="B2635" t="str">
            <v>SP</v>
          </cell>
          <cell r="C2635" t="str">
            <v>TAQUARITINGA</v>
          </cell>
          <cell r="D2635" t="str">
            <v>355370</v>
          </cell>
          <cell r="F2635">
            <v>42512988</v>
          </cell>
          <cell r="H2635">
            <v>21256494</v>
          </cell>
        </row>
        <row r="2636">
          <cell r="A2636">
            <v>355380</v>
          </cell>
          <cell r="B2636" t="str">
            <v>SP</v>
          </cell>
          <cell r="C2636" t="str">
            <v>TAQUARITUBA</v>
          </cell>
          <cell r="D2636" t="str">
            <v>355380</v>
          </cell>
          <cell r="F2636">
            <v>82853484</v>
          </cell>
          <cell r="H2636">
            <v>41426742</v>
          </cell>
        </row>
        <row r="2637">
          <cell r="A2637">
            <v>355385</v>
          </cell>
          <cell r="B2637" t="str">
            <v>SP</v>
          </cell>
          <cell r="C2637" t="str">
            <v>TAQUARIVAÍ</v>
          </cell>
          <cell r="D2637" t="str">
            <v>355385</v>
          </cell>
          <cell r="E2637">
            <v>22617</v>
          </cell>
          <cell r="F2637">
            <v>20718853</v>
          </cell>
          <cell r="G2637">
            <v>13947</v>
          </cell>
          <cell r="H2637">
            <v>10372167</v>
          </cell>
        </row>
        <row r="2638">
          <cell r="A2638">
            <v>355430</v>
          </cell>
          <cell r="B2638" t="str">
            <v>SP</v>
          </cell>
          <cell r="C2638" t="str">
            <v>TEODORO SAMPAIO</v>
          </cell>
          <cell r="D2638" t="str">
            <v>355430</v>
          </cell>
          <cell r="E2638">
            <v>127382</v>
          </cell>
          <cell r="F2638">
            <v>28050064</v>
          </cell>
          <cell r="G2638">
            <v>70566</v>
          </cell>
          <cell r="H2638">
            <v>12432907</v>
          </cell>
        </row>
        <row r="2639">
          <cell r="A2639">
            <v>355450</v>
          </cell>
          <cell r="B2639" t="str">
            <v>SP</v>
          </cell>
          <cell r="C2639" t="str">
            <v>TIETÊ</v>
          </cell>
          <cell r="D2639" t="str">
            <v>355450</v>
          </cell>
          <cell r="E2639">
            <v>20112</v>
          </cell>
          <cell r="F2639">
            <v>167167532</v>
          </cell>
          <cell r="H2639">
            <v>83578250</v>
          </cell>
        </row>
        <row r="2640">
          <cell r="A2640">
            <v>355460</v>
          </cell>
          <cell r="B2640" t="str">
            <v>SP</v>
          </cell>
          <cell r="C2640" t="str">
            <v>TIMBURI</v>
          </cell>
          <cell r="D2640" t="str">
            <v>355460</v>
          </cell>
          <cell r="E2640">
            <v>13601</v>
          </cell>
          <cell r="F2640">
            <v>4700000</v>
          </cell>
          <cell r="G2640">
            <v>1989</v>
          </cell>
          <cell r="H2640">
            <v>2508660</v>
          </cell>
        </row>
        <row r="2641">
          <cell r="A2641">
            <v>355465</v>
          </cell>
          <cell r="B2641" t="str">
            <v>SP</v>
          </cell>
          <cell r="C2641" t="str">
            <v>TORRE DE PEDRA</v>
          </cell>
          <cell r="D2641" t="str">
            <v>355465</v>
          </cell>
          <cell r="F2641">
            <v>2443868</v>
          </cell>
          <cell r="H2641">
            <v>1221934</v>
          </cell>
        </row>
        <row r="2642">
          <cell r="A2642">
            <v>355475</v>
          </cell>
          <cell r="B2642" t="str">
            <v>SP</v>
          </cell>
          <cell r="C2642" t="str">
            <v>TRABIJU</v>
          </cell>
          <cell r="D2642" t="str">
            <v>355475</v>
          </cell>
          <cell r="F2642">
            <v>6626732</v>
          </cell>
          <cell r="H2642">
            <v>3313366</v>
          </cell>
        </row>
        <row r="2643">
          <cell r="A2643">
            <v>355540</v>
          </cell>
          <cell r="B2643" t="str">
            <v>SP</v>
          </cell>
          <cell r="C2643" t="str">
            <v>UBATUBA</v>
          </cell>
          <cell r="D2643" t="str">
            <v>355540</v>
          </cell>
          <cell r="F2643">
            <v>175059360</v>
          </cell>
          <cell r="H2643">
            <v>87529680</v>
          </cell>
        </row>
        <row r="2644">
          <cell r="A2644">
            <v>355560</v>
          </cell>
          <cell r="B2644" t="str">
            <v>SP</v>
          </cell>
          <cell r="C2644" t="str">
            <v>UCHOA</v>
          </cell>
          <cell r="D2644" t="str">
            <v>355560</v>
          </cell>
          <cell r="E2644">
            <v>142249</v>
          </cell>
          <cell r="F2644">
            <v>13439995</v>
          </cell>
          <cell r="G2644">
            <v>81470</v>
          </cell>
          <cell r="H2644">
            <v>7582775</v>
          </cell>
        </row>
        <row r="2645">
          <cell r="A2645">
            <v>355650</v>
          </cell>
          <cell r="B2645" t="str">
            <v>SP</v>
          </cell>
          <cell r="C2645" t="str">
            <v>VÁRZEA PAULISTA</v>
          </cell>
          <cell r="D2645" t="str">
            <v>355650</v>
          </cell>
          <cell r="F2645">
            <v>260969800</v>
          </cell>
          <cell r="H2645">
            <v>130484900</v>
          </cell>
        </row>
        <row r="2646">
          <cell r="A2646">
            <v>355690</v>
          </cell>
          <cell r="B2646" t="str">
            <v>SP</v>
          </cell>
          <cell r="C2646" t="str">
            <v>VISTA ALEGRE DO ALTO</v>
          </cell>
          <cell r="D2646" t="str">
            <v>355690</v>
          </cell>
          <cell r="E2646">
            <v>127219</v>
          </cell>
          <cell r="F2646">
            <v>896467800</v>
          </cell>
          <cell r="G2646">
            <v>65396</v>
          </cell>
          <cell r="H2646">
            <v>448735307</v>
          </cell>
        </row>
        <row r="2647">
          <cell r="A2647">
            <v>355710</v>
          </cell>
          <cell r="B2647" t="str">
            <v>SP</v>
          </cell>
          <cell r="C2647" t="str">
            <v>VOTUPORANGA</v>
          </cell>
          <cell r="D2647" t="str">
            <v>355710</v>
          </cell>
          <cell r="F2647">
            <v>73659376</v>
          </cell>
          <cell r="H2647">
            <v>36829688</v>
          </cell>
        </row>
        <row r="2648">
          <cell r="A2648">
            <v>280010</v>
          </cell>
          <cell r="B2648" t="str">
            <v>SE</v>
          </cell>
          <cell r="C2648" t="str">
            <v>AMPARO DE SÃO FRANCISCO</v>
          </cell>
          <cell r="D2648" t="str">
            <v>280010</v>
          </cell>
          <cell r="E2648">
            <v>9529</v>
          </cell>
          <cell r="F2648">
            <v>8564186</v>
          </cell>
          <cell r="G2648">
            <v>8502</v>
          </cell>
          <cell r="H2648">
            <v>4172033</v>
          </cell>
        </row>
        <row r="2649">
          <cell r="A2649">
            <v>280020</v>
          </cell>
          <cell r="B2649" t="str">
            <v>SE</v>
          </cell>
          <cell r="C2649" t="str">
            <v>AQUIDABÃ</v>
          </cell>
          <cell r="D2649" t="str">
            <v>280020</v>
          </cell>
          <cell r="E2649">
            <v>1213</v>
          </cell>
          <cell r="F2649">
            <v>10173938</v>
          </cell>
          <cell r="G2649">
            <v>60</v>
          </cell>
          <cell r="H2649">
            <v>6294630</v>
          </cell>
        </row>
        <row r="2650">
          <cell r="A2650">
            <v>280030</v>
          </cell>
          <cell r="B2650" t="str">
            <v>SE</v>
          </cell>
          <cell r="C2650" t="str">
            <v>ARACAJU</v>
          </cell>
          <cell r="D2650" t="str">
            <v>280030</v>
          </cell>
          <cell r="E2650">
            <v>3370</v>
          </cell>
          <cell r="F2650">
            <v>679752264</v>
          </cell>
          <cell r="G2650">
            <v>2340</v>
          </cell>
          <cell r="H2650">
            <v>339894012</v>
          </cell>
        </row>
        <row r="2651">
          <cell r="A2651">
            <v>280040</v>
          </cell>
          <cell r="B2651" t="str">
            <v>SE</v>
          </cell>
          <cell r="C2651" t="str">
            <v>ARAUÁ</v>
          </cell>
          <cell r="D2651" t="str">
            <v>280040</v>
          </cell>
          <cell r="E2651">
            <v>33939</v>
          </cell>
          <cell r="F2651">
            <v>5616029</v>
          </cell>
          <cell r="G2651">
            <v>15721</v>
          </cell>
          <cell r="H2651">
            <v>3012607</v>
          </cell>
        </row>
        <row r="2652">
          <cell r="A2652">
            <v>280050</v>
          </cell>
          <cell r="B2652" t="str">
            <v>SE</v>
          </cell>
          <cell r="C2652" t="str">
            <v>AREIA BRANCA</v>
          </cell>
          <cell r="D2652" t="str">
            <v>280050</v>
          </cell>
          <cell r="F2652">
            <v>10813236</v>
          </cell>
          <cell r="H2652">
            <v>5406618</v>
          </cell>
        </row>
        <row r="2653">
          <cell r="A2653">
            <v>280060</v>
          </cell>
          <cell r="B2653" t="str">
            <v>SE</v>
          </cell>
          <cell r="C2653" t="str">
            <v>BARRA DOS COQUEIROS</v>
          </cell>
          <cell r="D2653" t="str">
            <v>280060</v>
          </cell>
          <cell r="E2653">
            <v>224755</v>
          </cell>
          <cell r="F2653">
            <v>31616913</v>
          </cell>
          <cell r="G2653">
            <v>155119</v>
          </cell>
          <cell r="H2653">
            <v>16440948</v>
          </cell>
        </row>
        <row r="2654">
          <cell r="A2654">
            <v>280067</v>
          </cell>
          <cell r="B2654" t="str">
            <v>SE</v>
          </cell>
          <cell r="C2654" t="str">
            <v>BOQUIM</v>
          </cell>
          <cell r="D2654" t="str">
            <v>280067</v>
          </cell>
          <cell r="E2654">
            <v>179762</v>
          </cell>
          <cell r="F2654">
            <v>45168256</v>
          </cell>
          <cell r="G2654">
            <v>101112</v>
          </cell>
          <cell r="H2654">
            <v>20898318</v>
          </cell>
        </row>
        <row r="2655">
          <cell r="A2655">
            <v>280070</v>
          </cell>
          <cell r="B2655" t="str">
            <v>SE</v>
          </cell>
          <cell r="C2655" t="str">
            <v>BREJO GRANDE</v>
          </cell>
          <cell r="D2655" t="str">
            <v>280070</v>
          </cell>
          <cell r="E2655">
            <v>3068</v>
          </cell>
          <cell r="F2655">
            <v>31052145</v>
          </cell>
          <cell r="G2655">
            <v>2022</v>
          </cell>
          <cell r="H2655">
            <v>16015292</v>
          </cell>
        </row>
        <row r="2656">
          <cell r="A2656">
            <v>280100</v>
          </cell>
          <cell r="B2656" t="str">
            <v>SE</v>
          </cell>
          <cell r="C2656" t="str">
            <v>CAMPO DO BRITO</v>
          </cell>
          <cell r="D2656" t="str">
            <v>280100</v>
          </cell>
          <cell r="E2656">
            <v>155414</v>
          </cell>
          <cell r="F2656">
            <v>24367537</v>
          </cell>
          <cell r="G2656">
            <v>81840</v>
          </cell>
          <cell r="H2656">
            <v>11169786</v>
          </cell>
        </row>
        <row r="2657">
          <cell r="A2657">
            <v>280110</v>
          </cell>
          <cell r="B2657" t="str">
            <v>SE</v>
          </cell>
          <cell r="C2657" t="str">
            <v>CANHOBA</v>
          </cell>
          <cell r="D2657" t="str">
            <v>280110</v>
          </cell>
          <cell r="E2657">
            <v>6905</v>
          </cell>
          <cell r="F2657">
            <v>25161208</v>
          </cell>
          <cell r="G2657">
            <v>2710</v>
          </cell>
          <cell r="H2657">
            <v>12554374</v>
          </cell>
        </row>
        <row r="2658">
          <cell r="A2658">
            <v>280120</v>
          </cell>
          <cell r="B2658" t="str">
            <v>SE</v>
          </cell>
          <cell r="C2658" t="str">
            <v>CANINDÉ DE SÃO FRANCISCO</v>
          </cell>
          <cell r="D2658" t="str">
            <v>280120</v>
          </cell>
          <cell r="E2658">
            <v>67148</v>
          </cell>
          <cell r="F2658">
            <v>47650219</v>
          </cell>
          <cell r="G2658">
            <v>36346</v>
          </cell>
          <cell r="H2658">
            <v>24044304</v>
          </cell>
        </row>
        <row r="2659">
          <cell r="A2659">
            <v>280130</v>
          </cell>
          <cell r="B2659" t="str">
            <v>SE</v>
          </cell>
          <cell r="C2659" t="str">
            <v>CAPELA</v>
          </cell>
          <cell r="D2659" t="str">
            <v>280130</v>
          </cell>
          <cell r="E2659">
            <v>132509</v>
          </cell>
          <cell r="F2659">
            <v>37647199</v>
          </cell>
          <cell r="G2659">
            <v>82873</v>
          </cell>
          <cell r="H2659">
            <v>20696639</v>
          </cell>
        </row>
        <row r="2660">
          <cell r="A2660">
            <v>280140</v>
          </cell>
          <cell r="B2660" t="str">
            <v>SE</v>
          </cell>
          <cell r="C2660" t="str">
            <v>CARIRA</v>
          </cell>
          <cell r="D2660" t="str">
            <v>280140</v>
          </cell>
          <cell r="E2660">
            <v>33653</v>
          </cell>
          <cell r="F2660">
            <v>36338747</v>
          </cell>
          <cell r="G2660">
            <v>16008</v>
          </cell>
          <cell r="H2660">
            <v>17807513</v>
          </cell>
        </row>
        <row r="2661">
          <cell r="A2661">
            <v>280150</v>
          </cell>
          <cell r="B2661" t="str">
            <v>SE</v>
          </cell>
          <cell r="C2661" t="str">
            <v>CARMÓPOLIS</v>
          </cell>
          <cell r="D2661" t="str">
            <v>280150</v>
          </cell>
          <cell r="E2661">
            <v>79076</v>
          </cell>
          <cell r="F2661">
            <v>28375031</v>
          </cell>
          <cell r="G2661">
            <v>44764</v>
          </cell>
          <cell r="H2661">
            <v>13338336</v>
          </cell>
        </row>
        <row r="2662">
          <cell r="A2662">
            <v>280160</v>
          </cell>
          <cell r="B2662" t="str">
            <v>SE</v>
          </cell>
          <cell r="C2662" t="str">
            <v>CEDRO DE SÃO JOÃO</v>
          </cell>
          <cell r="D2662" t="str">
            <v>280160</v>
          </cell>
          <cell r="E2662">
            <v>48923</v>
          </cell>
          <cell r="F2662">
            <v>13278588</v>
          </cell>
          <cell r="G2662">
            <v>20326</v>
          </cell>
          <cell r="H2662">
            <v>6178152</v>
          </cell>
        </row>
        <row r="2663">
          <cell r="A2663">
            <v>280170</v>
          </cell>
          <cell r="B2663" t="str">
            <v>SE</v>
          </cell>
          <cell r="C2663" t="str">
            <v>CRISTINÁPOLIS</v>
          </cell>
          <cell r="D2663" t="str">
            <v>280170</v>
          </cell>
          <cell r="E2663">
            <v>132175</v>
          </cell>
          <cell r="F2663">
            <v>874061107</v>
          </cell>
          <cell r="G2663">
            <v>62740</v>
          </cell>
          <cell r="H2663">
            <v>431409868</v>
          </cell>
        </row>
        <row r="2664">
          <cell r="A2664">
            <v>280190</v>
          </cell>
          <cell r="B2664" t="str">
            <v>SE</v>
          </cell>
          <cell r="C2664" t="str">
            <v>CUMBE</v>
          </cell>
          <cell r="D2664" t="str">
            <v>280190</v>
          </cell>
          <cell r="E2664">
            <v>7692</v>
          </cell>
          <cell r="F2664">
            <v>2319100</v>
          </cell>
          <cell r="G2664">
            <v>7318</v>
          </cell>
          <cell r="H2664">
            <v>1022751</v>
          </cell>
        </row>
        <row r="2665">
          <cell r="A2665">
            <v>280200</v>
          </cell>
          <cell r="B2665" t="str">
            <v>SE</v>
          </cell>
          <cell r="C2665" t="str">
            <v>DIVINA PASTORA</v>
          </cell>
          <cell r="D2665" t="str">
            <v>280200</v>
          </cell>
          <cell r="E2665">
            <v>64573</v>
          </cell>
          <cell r="F2665">
            <v>13215049</v>
          </cell>
          <cell r="G2665">
            <v>33129</v>
          </cell>
          <cell r="H2665">
            <v>5933741</v>
          </cell>
        </row>
        <row r="2666">
          <cell r="A2666">
            <v>280210</v>
          </cell>
          <cell r="B2666" t="str">
            <v>SE</v>
          </cell>
          <cell r="C2666" t="str">
            <v>ESTÂNCIA</v>
          </cell>
          <cell r="D2666" t="str">
            <v>280210</v>
          </cell>
          <cell r="E2666">
            <v>136404</v>
          </cell>
          <cell r="F2666">
            <v>116370669</v>
          </cell>
          <cell r="G2666">
            <v>79249</v>
          </cell>
          <cell r="H2666">
            <v>59886405</v>
          </cell>
        </row>
        <row r="2667">
          <cell r="A2667">
            <v>280230</v>
          </cell>
          <cell r="B2667" t="str">
            <v>SE</v>
          </cell>
          <cell r="C2667" t="str">
            <v>FREI PAULO</v>
          </cell>
          <cell r="D2667" t="str">
            <v>280230</v>
          </cell>
          <cell r="E2667">
            <v>19484</v>
          </cell>
          <cell r="F2667">
            <v>62001079</v>
          </cell>
          <cell r="G2667">
            <v>12280</v>
          </cell>
          <cell r="H2667">
            <v>31855300</v>
          </cell>
        </row>
        <row r="2668">
          <cell r="A2668">
            <v>280240</v>
          </cell>
          <cell r="B2668" t="str">
            <v>SE</v>
          </cell>
          <cell r="C2668" t="str">
            <v>GARARU</v>
          </cell>
          <cell r="D2668" t="str">
            <v>280240</v>
          </cell>
          <cell r="E2668">
            <v>44725</v>
          </cell>
          <cell r="F2668">
            <v>44966120</v>
          </cell>
          <cell r="G2668">
            <v>15320</v>
          </cell>
          <cell r="H2668">
            <v>21797964</v>
          </cell>
        </row>
        <row r="2669">
          <cell r="A2669">
            <v>280250</v>
          </cell>
          <cell r="B2669" t="str">
            <v>SE</v>
          </cell>
          <cell r="C2669" t="str">
            <v>GENERAL MAYNARD</v>
          </cell>
          <cell r="D2669" t="str">
            <v>280250</v>
          </cell>
          <cell r="E2669">
            <v>1544</v>
          </cell>
          <cell r="F2669">
            <v>14754621</v>
          </cell>
          <cell r="H2669">
            <v>7373254</v>
          </cell>
        </row>
        <row r="2670">
          <cell r="A2670">
            <v>280260</v>
          </cell>
          <cell r="B2670" t="str">
            <v>SE</v>
          </cell>
          <cell r="C2670" t="str">
            <v>GRACHO CARDOSO</v>
          </cell>
          <cell r="D2670" t="str">
            <v>280260</v>
          </cell>
          <cell r="F2670">
            <v>836446240</v>
          </cell>
          <cell r="H2670">
            <v>418223120</v>
          </cell>
        </row>
        <row r="2671">
          <cell r="A2671">
            <v>280270</v>
          </cell>
          <cell r="B2671" t="str">
            <v>SE</v>
          </cell>
          <cell r="C2671" t="str">
            <v>ILHA DAS FLORES</v>
          </cell>
          <cell r="D2671" t="str">
            <v>280270</v>
          </cell>
          <cell r="F2671">
            <v>4637136</v>
          </cell>
          <cell r="H2671">
            <v>2318568</v>
          </cell>
        </row>
        <row r="2672">
          <cell r="A2672">
            <v>280280</v>
          </cell>
          <cell r="B2672" t="str">
            <v>SE</v>
          </cell>
          <cell r="C2672" t="str">
            <v>INDIAROBA</v>
          </cell>
          <cell r="D2672" t="str">
            <v>280280</v>
          </cell>
          <cell r="E2672">
            <v>22621</v>
          </cell>
          <cell r="F2672">
            <v>6968842</v>
          </cell>
          <cell r="G2672">
            <v>9790</v>
          </cell>
          <cell r="H2672">
            <v>3790519</v>
          </cell>
        </row>
        <row r="2673">
          <cell r="A2673">
            <v>280290</v>
          </cell>
          <cell r="B2673" t="str">
            <v>SE</v>
          </cell>
          <cell r="C2673" t="str">
            <v>ITABAIANA</v>
          </cell>
          <cell r="D2673" t="str">
            <v>280290</v>
          </cell>
          <cell r="E2673">
            <v>284367</v>
          </cell>
          <cell r="F2673">
            <v>245597093</v>
          </cell>
          <cell r="G2673">
            <v>119393</v>
          </cell>
          <cell r="H2673">
            <v>119150202</v>
          </cell>
        </row>
        <row r="2674">
          <cell r="A2674">
            <v>280300</v>
          </cell>
          <cell r="B2674" t="str">
            <v>SE</v>
          </cell>
          <cell r="C2674" t="str">
            <v>ITABAIANINHA</v>
          </cell>
          <cell r="D2674" t="str">
            <v>280300</v>
          </cell>
          <cell r="E2674">
            <v>112314</v>
          </cell>
          <cell r="F2674">
            <v>15344926</v>
          </cell>
          <cell r="G2674">
            <v>82898</v>
          </cell>
          <cell r="H2674">
            <v>12464487</v>
          </cell>
        </row>
        <row r="2675">
          <cell r="A2675">
            <v>280310</v>
          </cell>
          <cell r="B2675" t="str">
            <v>SE</v>
          </cell>
          <cell r="C2675" t="str">
            <v>ITABI</v>
          </cell>
          <cell r="D2675" t="str">
            <v>280310</v>
          </cell>
          <cell r="E2675">
            <v>31182</v>
          </cell>
          <cell r="F2675">
            <v>26107904</v>
          </cell>
          <cell r="G2675">
            <v>16102</v>
          </cell>
          <cell r="H2675">
            <v>12799097</v>
          </cell>
        </row>
        <row r="2676">
          <cell r="A2676">
            <v>280320</v>
          </cell>
          <cell r="B2676" t="str">
            <v>SE</v>
          </cell>
          <cell r="C2676" t="str">
            <v>ITAPORANGA D'AJUDA</v>
          </cell>
          <cell r="D2676" t="str">
            <v>280320</v>
          </cell>
          <cell r="E2676">
            <v>39168</v>
          </cell>
          <cell r="F2676">
            <v>23470579</v>
          </cell>
          <cell r="G2676">
            <v>28206</v>
          </cell>
          <cell r="H2676">
            <v>12443671</v>
          </cell>
        </row>
        <row r="2677">
          <cell r="A2677">
            <v>280330</v>
          </cell>
          <cell r="B2677" t="str">
            <v>SE</v>
          </cell>
          <cell r="C2677" t="str">
            <v>JAPARATUBA</v>
          </cell>
          <cell r="D2677" t="str">
            <v>280330</v>
          </cell>
          <cell r="E2677">
            <v>34236</v>
          </cell>
          <cell r="F2677">
            <v>82036022</v>
          </cell>
          <cell r="G2677">
            <v>6728</v>
          </cell>
          <cell r="H2677">
            <v>39244391</v>
          </cell>
        </row>
        <row r="2678">
          <cell r="A2678">
            <v>280340</v>
          </cell>
          <cell r="B2678" t="str">
            <v>SE</v>
          </cell>
          <cell r="C2678" t="str">
            <v>JAPOATÃ</v>
          </cell>
          <cell r="D2678" t="str">
            <v>280340</v>
          </cell>
          <cell r="E2678">
            <v>36578</v>
          </cell>
          <cell r="F2678">
            <v>139058177</v>
          </cell>
          <cell r="G2678">
            <v>26257</v>
          </cell>
          <cell r="H2678">
            <v>68493840</v>
          </cell>
        </row>
        <row r="2679">
          <cell r="A2679">
            <v>280350</v>
          </cell>
          <cell r="B2679" t="str">
            <v>SE</v>
          </cell>
          <cell r="C2679" t="str">
            <v>LAGARTO</v>
          </cell>
          <cell r="D2679" t="str">
            <v>280350</v>
          </cell>
          <cell r="E2679">
            <v>518038</v>
          </cell>
          <cell r="F2679">
            <v>135639448</v>
          </cell>
          <cell r="G2679">
            <v>343095</v>
          </cell>
          <cell r="H2679">
            <v>81171853</v>
          </cell>
        </row>
        <row r="2680">
          <cell r="A2680">
            <v>280360</v>
          </cell>
          <cell r="B2680" t="str">
            <v>SE</v>
          </cell>
          <cell r="C2680" t="str">
            <v>LARANJEIRAS</v>
          </cell>
          <cell r="D2680" t="str">
            <v>280360</v>
          </cell>
          <cell r="F2680">
            <v>38082604</v>
          </cell>
          <cell r="H2680">
            <v>19041302</v>
          </cell>
        </row>
        <row r="2681">
          <cell r="A2681">
            <v>280370</v>
          </cell>
          <cell r="B2681" t="str">
            <v>SE</v>
          </cell>
          <cell r="C2681" t="str">
            <v>MACAMBIRA</v>
          </cell>
          <cell r="D2681" t="str">
            <v>280370</v>
          </cell>
          <cell r="F2681">
            <v>1689156</v>
          </cell>
          <cell r="H2681">
            <v>844578</v>
          </cell>
        </row>
        <row r="2682">
          <cell r="A2682">
            <v>280380</v>
          </cell>
          <cell r="B2682" t="str">
            <v>SE</v>
          </cell>
          <cell r="C2682" t="str">
            <v>MALHADA DOS BOIS</v>
          </cell>
          <cell r="D2682" t="str">
            <v>280380</v>
          </cell>
          <cell r="F2682">
            <v>6085968</v>
          </cell>
          <cell r="H2682">
            <v>3042984</v>
          </cell>
        </row>
        <row r="2683">
          <cell r="A2683">
            <v>280400</v>
          </cell>
          <cell r="B2683" t="str">
            <v>SE</v>
          </cell>
          <cell r="C2683" t="str">
            <v>MARUIM</v>
          </cell>
          <cell r="D2683" t="str">
            <v>280400</v>
          </cell>
          <cell r="E2683">
            <v>27917</v>
          </cell>
          <cell r="F2683">
            <v>6220875</v>
          </cell>
          <cell r="G2683">
            <v>20022</v>
          </cell>
          <cell r="H2683">
            <v>2754884</v>
          </cell>
        </row>
        <row r="2684">
          <cell r="A2684">
            <v>280410</v>
          </cell>
          <cell r="B2684" t="str">
            <v>SE</v>
          </cell>
          <cell r="C2684" t="str">
            <v>MOITA BONITA</v>
          </cell>
          <cell r="D2684" t="str">
            <v>280410</v>
          </cell>
          <cell r="E2684">
            <v>116400</v>
          </cell>
          <cell r="F2684">
            <v>11123596</v>
          </cell>
          <cell r="G2684">
            <v>50634</v>
          </cell>
          <cell r="H2684">
            <v>4290479</v>
          </cell>
        </row>
        <row r="2685">
          <cell r="A2685">
            <v>280420</v>
          </cell>
          <cell r="B2685" t="str">
            <v>SE</v>
          </cell>
          <cell r="C2685" t="str">
            <v>MONTE ALEGRE DE SERGIPE</v>
          </cell>
          <cell r="D2685" t="str">
            <v>280420</v>
          </cell>
          <cell r="E2685">
            <v>68266</v>
          </cell>
          <cell r="F2685">
            <v>18046381</v>
          </cell>
          <cell r="G2685">
            <v>40021</v>
          </cell>
          <cell r="H2685">
            <v>8300820</v>
          </cell>
        </row>
        <row r="2686">
          <cell r="A2686">
            <v>280430</v>
          </cell>
          <cell r="B2686" t="str">
            <v>SE</v>
          </cell>
          <cell r="C2686" t="str">
            <v>MURIBECA</v>
          </cell>
          <cell r="D2686" t="str">
            <v>280430</v>
          </cell>
          <cell r="F2686">
            <v>8002434</v>
          </cell>
          <cell r="H2686">
            <v>3715554</v>
          </cell>
        </row>
        <row r="2687">
          <cell r="A2687">
            <v>280440</v>
          </cell>
          <cell r="B2687" t="str">
            <v>SE</v>
          </cell>
          <cell r="C2687" t="str">
            <v>NEÓPOLIS</v>
          </cell>
          <cell r="D2687" t="str">
            <v>280440</v>
          </cell>
          <cell r="E2687">
            <v>84396</v>
          </cell>
          <cell r="F2687">
            <v>13955945</v>
          </cell>
          <cell r="G2687">
            <v>44030</v>
          </cell>
          <cell r="H2687">
            <v>5990091</v>
          </cell>
        </row>
        <row r="2688">
          <cell r="A2688">
            <v>280445</v>
          </cell>
          <cell r="B2688" t="str">
            <v>SE</v>
          </cell>
          <cell r="C2688" t="str">
            <v>NOSSA SENHORA APARECIDA</v>
          </cell>
          <cell r="D2688" t="str">
            <v>280445</v>
          </cell>
          <cell r="E2688">
            <v>59325</v>
          </cell>
          <cell r="F2688">
            <v>5812599</v>
          </cell>
          <cell r="G2688">
            <v>25294</v>
          </cell>
          <cell r="H2688">
            <v>2345306</v>
          </cell>
        </row>
        <row r="2689">
          <cell r="A2689">
            <v>280460</v>
          </cell>
          <cell r="B2689" t="str">
            <v>SE</v>
          </cell>
          <cell r="C2689" t="str">
            <v>NOSSA SENHORA DAS DORES</v>
          </cell>
          <cell r="D2689" t="str">
            <v>280460</v>
          </cell>
          <cell r="E2689">
            <v>20980</v>
          </cell>
          <cell r="F2689">
            <v>34956002</v>
          </cell>
          <cell r="G2689">
            <v>13488</v>
          </cell>
          <cell r="H2689">
            <v>16612029</v>
          </cell>
        </row>
        <row r="2690">
          <cell r="A2690">
            <v>280470</v>
          </cell>
          <cell r="B2690" t="str">
            <v>SE</v>
          </cell>
          <cell r="C2690" t="str">
            <v>NOSSA SENHORA DE LOURDES</v>
          </cell>
          <cell r="D2690" t="str">
            <v>280470</v>
          </cell>
          <cell r="E2690">
            <v>48354</v>
          </cell>
          <cell r="F2690">
            <v>27476374</v>
          </cell>
          <cell r="G2690">
            <v>32197</v>
          </cell>
          <cell r="H2690">
            <v>12489674</v>
          </cell>
        </row>
        <row r="2691">
          <cell r="A2691">
            <v>280480</v>
          </cell>
          <cell r="B2691" t="str">
            <v>SE</v>
          </cell>
          <cell r="C2691" t="str">
            <v>NOSSA SENHORA DO SOCORRO</v>
          </cell>
          <cell r="D2691" t="str">
            <v>280480</v>
          </cell>
          <cell r="E2691">
            <v>368447</v>
          </cell>
          <cell r="F2691">
            <v>195859624</v>
          </cell>
          <cell r="G2691">
            <v>418257</v>
          </cell>
          <cell r="H2691">
            <v>102069432</v>
          </cell>
        </row>
        <row r="2692">
          <cell r="A2692">
            <v>280490</v>
          </cell>
          <cell r="B2692" t="str">
            <v>SE</v>
          </cell>
          <cell r="C2692" t="str">
            <v>PACATUBA</v>
          </cell>
          <cell r="D2692" t="str">
            <v>280490</v>
          </cell>
          <cell r="E2692">
            <v>113626</v>
          </cell>
          <cell r="F2692">
            <v>23278996</v>
          </cell>
          <cell r="G2692">
            <v>56013</v>
          </cell>
          <cell r="H2692">
            <v>10531174</v>
          </cell>
        </row>
        <row r="2693">
          <cell r="A2693">
            <v>280500</v>
          </cell>
          <cell r="B2693" t="str">
            <v>SE</v>
          </cell>
          <cell r="C2693" t="str">
            <v>PEDRA MOLE</v>
          </cell>
          <cell r="D2693" t="str">
            <v>280500</v>
          </cell>
          <cell r="E2693">
            <v>10047</v>
          </cell>
          <cell r="F2693">
            <v>22875004</v>
          </cell>
          <cell r="G2693">
            <v>1669</v>
          </cell>
          <cell r="H2693">
            <v>11289726</v>
          </cell>
        </row>
        <row r="2694">
          <cell r="A2694">
            <v>280510</v>
          </cell>
          <cell r="B2694" t="str">
            <v>SE</v>
          </cell>
          <cell r="C2694" t="str">
            <v>PEDRINHAS</v>
          </cell>
          <cell r="D2694" t="str">
            <v>280510</v>
          </cell>
          <cell r="E2694">
            <v>18435</v>
          </cell>
          <cell r="F2694">
            <v>11775723</v>
          </cell>
          <cell r="G2694">
            <v>10773</v>
          </cell>
          <cell r="H2694">
            <v>5495949</v>
          </cell>
        </row>
        <row r="2695">
          <cell r="A2695">
            <v>280520</v>
          </cell>
          <cell r="B2695" t="str">
            <v>SE</v>
          </cell>
          <cell r="C2695" t="str">
            <v>PINHÃO</v>
          </cell>
          <cell r="D2695" t="str">
            <v>280520</v>
          </cell>
          <cell r="E2695">
            <v>1370</v>
          </cell>
          <cell r="F2695">
            <v>2950318</v>
          </cell>
          <cell r="H2695">
            <v>1465394</v>
          </cell>
        </row>
        <row r="2696">
          <cell r="A2696">
            <v>280530</v>
          </cell>
          <cell r="B2696" t="str">
            <v>SE</v>
          </cell>
          <cell r="C2696" t="str">
            <v>PIRAMBU</v>
          </cell>
          <cell r="D2696" t="str">
            <v>280530</v>
          </cell>
          <cell r="E2696">
            <v>37078</v>
          </cell>
          <cell r="F2696">
            <v>15622463</v>
          </cell>
          <cell r="G2696">
            <v>26132</v>
          </cell>
          <cell r="H2696">
            <v>8520260</v>
          </cell>
        </row>
        <row r="2697">
          <cell r="A2697">
            <v>280540</v>
          </cell>
          <cell r="B2697" t="str">
            <v>SE</v>
          </cell>
          <cell r="C2697" t="str">
            <v>POÇO REDONDO</v>
          </cell>
          <cell r="D2697" t="str">
            <v>280540</v>
          </cell>
          <cell r="E2697">
            <v>718</v>
          </cell>
          <cell r="F2697">
            <v>12757541</v>
          </cell>
          <cell r="H2697">
            <v>6233587</v>
          </cell>
        </row>
        <row r="2698">
          <cell r="A2698">
            <v>280550</v>
          </cell>
          <cell r="B2698" t="str">
            <v>SE</v>
          </cell>
          <cell r="C2698" t="str">
            <v>POÇO VERDE</v>
          </cell>
          <cell r="D2698" t="str">
            <v>280550</v>
          </cell>
          <cell r="E2698">
            <v>62709</v>
          </cell>
          <cell r="F2698">
            <v>10765931</v>
          </cell>
          <cell r="G2698">
            <v>27318</v>
          </cell>
          <cell r="H2698">
            <v>5728817</v>
          </cell>
        </row>
        <row r="2699">
          <cell r="A2699">
            <v>280560</v>
          </cell>
          <cell r="B2699" t="str">
            <v>SE</v>
          </cell>
          <cell r="C2699" t="str">
            <v>PORTO DA FOLHA</v>
          </cell>
          <cell r="D2699" t="str">
            <v>280560</v>
          </cell>
          <cell r="E2699">
            <v>89022</v>
          </cell>
          <cell r="F2699">
            <v>58570052</v>
          </cell>
          <cell r="G2699">
            <v>57863</v>
          </cell>
          <cell r="H2699">
            <v>27788119</v>
          </cell>
        </row>
        <row r="2700">
          <cell r="A2700">
            <v>280570</v>
          </cell>
          <cell r="B2700" t="str">
            <v>SE</v>
          </cell>
          <cell r="C2700" t="str">
            <v>PROPRIÁ</v>
          </cell>
          <cell r="D2700" t="str">
            <v>280570</v>
          </cell>
          <cell r="E2700">
            <v>106255</v>
          </cell>
          <cell r="F2700">
            <v>42356822</v>
          </cell>
          <cell r="G2700">
            <v>65212</v>
          </cell>
          <cell r="H2700">
            <v>19845827</v>
          </cell>
        </row>
        <row r="2701">
          <cell r="A2701">
            <v>280580</v>
          </cell>
          <cell r="B2701" t="str">
            <v>SE</v>
          </cell>
          <cell r="C2701" t="str">
            <v>RIACHÃO DO DANTAS</v>
          </cell>
          <cell r="D2701" t="str">
            <v>280580</v>
          </cell>
          <cell r="E2701">
            <v>15229</v>
          </cell>
          <cell r="F2701">
            <v>9401465</v>
          </cell>
          <cell r="G2701">
            <v>4619</v>
          </cell>
          <cell r="H2701">
            <v>4620488</v>
          </cell>
        </row>
        <row r="2702">
          <cell r="A2702">
            <v>280590</v>
          </cell>
          <cell r="B2702" t="str">
            <v>SE</v>
          </cell>
          <cell r="C2702" t="str">
            <v>RIACHUELO</v>
          </cell>
          <cell r="D2702" t="str">
            <v>280590</v>
          </cell>
          <cell r="E2702">
            <v>57214</v>
          </cell>
          <cell r="F2702">
            <v>27127559</v>
          </cell>
          <cell r="G2702">
            <v>45463</v>
          </cell>
          <cell r="H2702">
            <v>13354197</v>
          </cell>
        </row>
        <row r="2703">
          <cell r="A2703">
            <v>280600</v>
          </cell>
          <cell r="B2703" t="str">
            <v>SE</v>
          </cell>
          <cell r="C2703" t="str">
            <v>RIBEIRÓPOLIS</v>
          </cell>
          <cell r="D2703" t="str">
            <v>280600</v>
          </cell>
          <cell r="E2703">
            <v>24525</v>
          </cell>
          <cell r="F2703">
            <v>17219415</v>
          </cell>
          <cell r="G2703">
            <v>10072</v>
          </cell>
          <cell r="H2703">
            <v>13160133</v>
          </cell>
        </row>
        <row r="2704">
          <cell r="A2704">
            <v>280610</v>
          </cell>
          <cell r="B2704" t="str">
            <v>SE</v>
          </cell>
          <cell r="C2704" t="str">
            <v>ROSÁRIO DO CATETE</v>
          </cell>
          <cell r="D2704" t="str">
            <v>280610</v>
          </cell>
          <cell r="E2704">
            <v>9425</v>
          </cell>
          <cell r="F2704">
            <v>4969303</v>
          </cell>
          <cell r="G2704">
            <v>5152</v>
          </cell>
          <cell r="H2704">
            <v>2553749</v>
          </cell>
        </row>
        <row r="2705">
          <cell r="A2705">
            <v>280620</v>
          </cell>
          <cell r="B2705" t="str">
            <v>SE</v>
          </cell>
          <cell r="C2705" t="str">
            <v>SALGADO</v>
          </cell>
          <cell r="D2705" t="str">
            <v>280620</v>
          </cell>
          <cell r="F2705">
            <v>13354880</v>
          </cell>
          <cell r="H2705">
            <v>6815592</v>
          </cell>
        </row>
        <row r="2706">
          <cell r="A2706">
            <v>280630</v>
          </cell>
          <cell r="B2706" t="str">
            <v>SE</v>
          </cell>
          <cell r="C2706" t="str">
            <v>SANTA LUZIA DO ITANHY</v>
          </cell>
          <cell r="D2706" t="str">
            <v>280630</v>
          </cell>
          <cell r="E2706">
            <v>36297</v>
          </cell>
          <cell r="F2706">
            <v>17342927</v>
          </cell>
          <cell r="G2706">
            <v>19354</v>
          </cell>
          <cell r="H2706">
            <v>8267269</v>
          </cell>
        </row>
        <row r="2707">
          <cell r="A2707">
            <v>280650</v>
          </cell>
          <cell r="B2707" t="str">
            <v>SE</v>
          </cell>
          <cell r="C2707" t="str">
            <v>SANTA ROSA DE LIMA</v>
          </cell>
          <cell r="D2707" t="str">
            <v>280650</v>
          </cell>
          <cell r="E2707">
            <v>33571</v>
          </cell>
          <cell r="F2707">
            <v>5781900</v>
          </cell>
          <cell r="G2707">
            <v>13816</v>
          </cell>
          <cell r="H2707">
            <v>2557612</v>
          </cell>
        </row>
        <row r="2708">
          <cell r="A2708">
            <v>280640</v>
          </cell>
          <cell r="B2708" t="str">
            <v>SE</v>
          </cell>
          <cell r="C2708" t="str">
            <v>SANTANA DO SÃO FRANCISCO</v>
          </cell>
          <cell r="D2708" t="str">
            <v>280640</v>
          </cell>
          <cell r="F2708">
            <v>7374052</v>
          </cell>
          <cell r="H2708">
            <v>3687026</v>
          </cell>
        </row>
        <row r="2709">
          <cell r="A2709">
            <v>280660</v>
          </cell>
          <cell r="B2709" t="str">
            <v>SE</v>
          </cell>
          <cell r="C2709" t="str">
            <v>SANTO AMARO DAS BROTAS</v>
          </cell>
          <cell r="D2709" t="str">
            <v>280660</v>
          </cell>
          <cell r="E2709">
            <v>27953</v>
          </cell>
          <cell r="F2709">
            <v>16394177</v>
          </cell>
          <cell r="G2709">
            <v>11406</v>
          </cell>
          <cell r="H2709">
            <v>7893413</v>
          </cell>
        </row>
        <row r="2710">
          <cell r="A2710">
            <v>280670</v>
          </cell>
          <cell r="B2710" t="str">
            <v>SE</v>
          </cell>
          <cell r="C2710" t="str">
            <v>SÃO CRISTÓVÃO</v>
          </cell>
          <cell r="D2710" t="str">
            <v>280670</v>
          </cell>
          <cell r="E2710">
            <v>398040</v>
          </cell>
          <cell r="F2710">
            <v>58340226</v>
          </cell>
          <cell r="G2710">
            <v>238489</v>
          </cell>
          <cell r="H2710">
            <v>32424929</v>
          </cell>
        </row>
        <row r="2711">
          <cell r="A2711">
            <v>280680</v>
          </cell>
          <cell r="B2711" t="str">
            <v>SE</v>
          </cell>
          <cell r="C2711" t="str">
            <v>SÃO DOMINGOS</v>
          </cell>
          <cell r="D2711" t="str">
            <v>280680</v>
          </cell>
          <cell r="E2711">
            <v>112983</v>
          </cell>
          <cell r="F2711">
            <v>21176803</v>
          </cell>
          <cell r="G2711">
            <v>58986</v>
          </cell>
          <cell r="H2711">
            <v>11939827</v>
          </cell>
        </row>
        <row r="2712">
          <cell r="A2712">
            <v>280690</v>
          </cell>
          <cell r="B2712" t="str">
            <v>SE</v>
          </cell>
          <cell r="C2712" t="str">
            <v>SÃO FRANCISCO</v>
          </cell>
          <cell r="D2712" t="str">
            <v>280690</v>
          </cell>
          <cell r="F2712">
            <v>28870847</v>
          </cell>
          <cell r="H2712">
            <v>13614916</v>
          </cell>
        </row>
        <row r="2713">
          <cell r="A2713">
            <v>280700</v>
          </cell>
          <cell r="B2713" t="str">
            <v>SE</v>
          </cell>
          <cell r="C2713" t="str">
            <v>SÃO MIGUEL DO ALEIXO</v>
          </cell>
          <cell r="D2713" t="str">
            <v>280700</v>
          </cell>
          <cell r="E2713">
            <v>8385</v>
          </cell>
          <cell r="F2713">
            <v>3098624</v>
          </cell>
          <cell r="G2713">
            <v>6074</v>
          </cell>
          <cell r="H2713">
            <v>1396643</v>
          </cell>
        </row>
        <row r="2714">
          <cell r="A2714">
            <v>280710</v>
          </cell>
          <cell r="B2714" t="str">
            <v>SE</v>
          </cell>
          <cell r="C2714" t="str">
            <v>SIMÃO DIAS</v>
          </cell>
          <cell r="D2714" t="str">
            <v>280710</v>
          </cell>
          <cell r="E2714">
            <v>219118</v>
          </cell>
          <cell r="F2714">
            <v>28384160</v>
          </cell>
          <cell r="G2714">
            <v>132657</v>
          </cell>
          <cell r="H2714">
            <v>12715482</v>
          </cell>
        </row>
        <row r="2715">
          <cell r="A2715">
            <v>280720</v>
          </cell>
          <cell r="B2715" t="str">
            <v>SE</v>
          </cell>
          <cell r="C2715" t="str">
            <v>SIRIRI</v>
          </cell>
          <cell r="D2715" t="str">
            <v>280720</v>
          </cell>
          <cell r="F2715">
            <v>6703088</v>
          </cell>
          <cell r="H2715">
            <v>3351544</v>
          </cell>
        </row>
        <row r="2716">
          <cell r="A2716">
            <v>280730</v>
          </cell>
          <cell r="B2716" t="str">
            <v>SE</v>
          </cell>
          <cell r="C2716" t="str">
            <v>TELHA</v>
          </cell>
          <cell r="D2716" t="str">
            <v>280730</v>
          </cell>
          <cell r="E2716">
            <v>26281</v>
          </cell>
          <cell r="F2716">
            <v>6458308</v>
          </cell>
          <cell r="G2716">
            <v>12826</v>
          </cell>
          <cell r="H2716">
            <v>2909955</v>
          </cell>
        </row>
        <row r="2717">
          <cell r="A2717">
            <v>280740</v>
          </cell>
          <cell r="B2717" t="str">
            <v>SE</v>
          </cell>
          <cell r="C2717" t="str">
            <v>TOBIAS BARRETO</v>
          </cell>
          <cell r="D2717" t="str">
            <v>280740</v>
          </cell>
          <cell r="E2717">
            <v>174312</v>
          </cell>
          <cell r="F2717">
            <v>53960978</v>
          </cell>
          <cell r="G2717">
            <v>83147</v>
          </cell>
          <cell r="H2717">
            <v>28051778</v>
          </cell>
        </row>
        <row r="2718">
          <cell r="A2718">
            <v>280750</v>
          </cell>
          <cell r="B2718" t="str">
            <v>SE</v>
          </cell>
          <cell r="C2718" t="str">
            <v>TOMAR DO GERU</v>
          </cell>
          <cell r="D2718" t="str">
            <v>280750</v>
          </cell>
          <cell r="E2718">
            <v>72684</v>
          </cell>
          <cell r="F2718">
            <v>14600596</v>
          </cell>
          <cell r="G2718">
            <v>34565</v>
          </cell>
          <cell r="H2718">
            <v>6637795</v>
          </cell>
        </row>
        <row r="2719">
          <cell r="A2719">
            <v>280760</v>
          </cell>
          <cell r="B2719" t="str">
            <v>SE</v>
          </cell>
          <cell r="C2719" t="str">
            <v>UMBAÚBA</v>
          </cell>
          <cell r="D2719" t="str">
            <v>280760</v>
          </cell>
          <cell r="E2719">
            <v>2046</v>
          </cell>
          <cell r="F2719">
            <v>12492490</v>
          </cell>
          <cell r="G2719">
            <v>1101</v>
          </cell>
          <cell r="H2719">
            <v>6223768</v>
          </cell>
        </row>
        <row r="2720">
          <cell r="A2720">
            <v>170025</v>
          </cell>
          <cell r="B2720" t="str">
            <v>TO</v>
          </cell>
          <cell r="C2720" t="str">
            <v>ABREULÂNDIA</v>
          </cell>
          <cell r="D2720" t="str">
            <v>170025</v>
          </cell>
          <cell r="E2720">
            <v>2207</v>
          </cell>
          <cell r="F2720">
            <v>3532217</v>
          </cell>
          <cell r="G2720">
            <v>2450</v>
          </cell>
          <cell r="H2720">
            <v>1769222</v>
          </cell>
        </row>
        <row r="2721">
          <cell r="A2721">
            <v>170030</v>
          </cell>
          <cell r="B2721" t="str">
            <v>TO</v>
          </cell>
          <cell r="C2721" t="str">
            <v>AGUIARNÓPOLIS</v>
          </cell>
          <cell r="D2721" t="str">
            <v>170030</v>
          </cell>
          <cell r="E2721">
            <v>8120</v>
          </cell>
          <cell r="F2721">
            <v>4224257</v>
          </cell>
          <cell r="G2721">
            <v>9119</v>
          </cell>
          <cell r="H2721">
            <v>2081762</v>
          </cell>
        </row>
        <row r="2722">
          <cell r="A2722">
            <v>170035</v>
          </cell>
          <cell r="B2722" t="str">
            <v>TO</v>
          </cell>
          <cell r="C2722" t="str">
            <v>ALIANÇA DO TOCANTINS</v>
          </cell>
          <cell r="D2722" t="str">
            <v>170035</v>
          </cell>
          <cell r="E2722">
            <v>42870</v>
          </cell>
          <cell r="F2722">
            <v>3105189</v>
          </cell>
          <cell r="G2722">
            <v>18989</v>
          </cell>
          <cell r="H2722">
            <v>1559931</v>
          </cell>
        </row>
        <row r="2723">
          <cell r="A2723">
            <v>170040</v>
          </cell>
          <cell r="B2723" t="str">
            <v>TO</v>
          </cell>
          <cell r="C2723" t="str">
            <v>ALMAS</v>
          </cell>
          <cell r="D2723" t="str">
            <v>170040</v>
          </cell>
          <cell r="E2723">
            <v>25102</v>
          </cell>
          <cell r="F2723">
            <v>7502914</v>
          </cell>
          <cell r="G2723">
            <v>13220</v>
          </cell>
          <cell r="H2723">
            <v>3144346</v>
          </cell>
        </row>
        <row r="2724">
          <cell r="A2724">
            <v>170070</v>
          </cell>
          <cell r="B2724" t="str">
            <v>TO</v>
          </cell>
          <cell r="C2724" t="str">
            <v>ALVORADA</v>
          </cell>
          <cell r="D2724" t="str">
            <v>170070</v>
          </cell>
          <cell r="E2724">
            <v>80510</v>
          </cell>
          <cell r="F2724">
            <v>13647355</v>
          </cell>
          <cell r="G2724">
            <v>34338</v>
          </cell>
          <cell r="H2724">
            <v>7019905</v>
          </cell>
        </row>
        <row r="2725">
          <cell r="A2725">
            <v>170100</v>
          </cell>
          <cell r="B2725" t="str">
            <v>TO</v>
          </cell>
          <cell r="C2725" t="str">
            <v>ANANÁS</v>
          </cell>
          <cell r="D2725" t="str">
            <v>170100</v>
          </cell>
          <cell r="E2725">
            <v>29</v>
          </cell>
          <cell r="F2725">
            <v>863709</v>
          </cell>
          <cell r="G2725">
            <v>1886</v>
          </cell>
          <cell r="H2725">
            <v>458064</v>
          </cell>
        </row>
        <row r="2726">
          <cell r="A2726">
            <v>170105</v>
          </cell>
          <cell r="B2726" t="str">
            <v>TO</v>
          </cell>
          <cell r="C2726" t="str">
            <v>ANGICO</v>
          </cell>
          <cell r="D2726" t="str">
            <v>170105</v>
          </cell>
          <cell r="E2726">
            <v>13565</v>
          </cell>
          <cell r="F2726">
            <v>1316174</v>
          </cell>
          <cell r="G2726">
            <v>5040</v>
          </cell>
          <cell r="H2726">
            <v>623442</v>
          </cell>
        </row>
        <row r="2727">
          <cell r="A2727">
            <v>170110</v>
          </cell>
          <cell r="B2727" t="str">
            <v>TO</v>
          </cell>
          <cell r="C2727" t="str">
            <v>APARECIDA DO RIO NEGRO</v>
          </cell>
          <cell r="D2727" t="str">
            <v>170110</v>
          </cell>
          <cell r="F2727">
            <v>3482416</v>
          </cell>
          <cell r="H2727">
            <v>1738940</v>
          </cell>
        </row>
        <row r="2728">
          <cell r="A2728">
            <v>170130</v>
          </cell>
          <cell r="B2728" t="str">
            <v>TO</v>
          </cell>
          <cell r="C2728" t="str">
            <v>ARAGOMINAS</v>
          </cell>
          <cell r="D2728" t="str">
            <v>170130</v>
          </cell>
          <cell r="E2728">
            <v>13072</v>
          </cell>
          <cell r="F2728">
            <v>14271264</v>
          </cell>
          <cell r="G2728">
            <v>14134</v>
          </cell>
          <cell r="H2728">
            <v>7654593</v>
          </cell>
        </row>
        <row r="2729">
          <cell r="A2729">
            <v>170190</v>
          </cell>
          <cell r="B2729" t="str">
            <v>TO</v>
          </cell>
          <cell r="C2729" t="str">
            <v>ARAGUACEMA</v>
          </cell>
          <cell r="D2729" t="str">
            <v>170190</v>
          </cell>
          <cell r="E2729">
            <v>1891</v>
          </cell>
          <cell r="F2729">
            <v>755975</v>
          </cell>
          <cell r="G2729">
            <v>2064</v>
          </cell>
          <cell r="H2729">
            <v>207648</v>
          </cell>
        </row>
        <row r="2730">
          <cell r="A2730">
            <v>170200</v>
          </cell>
          <cell r="B2730" t="str">
            <v>TO</v>
          </cell>
          <cell r="C2730" t="str">
            <v>ARAGUAÇU</v>
          </cell>
          <cell r="D2730" t="str">
            <v>170200</v>
          </cell>
          <cell r="E2730">
            <v>33063</v>
          </cell>
          <cell r="F2730">
            <v>5727016</v>
          </cell>
          <cell r="G2730">
            <v>18244</v>
          </cell>
          <cell r="H2730">
            <v>2964016</v>
          </cell>
        </row>
        <row r="2731">
          <cell r="A2731">
            <v>170210</v>
          </cell>
          <cell r="B2731" t="str">
            <v>TO</v>
          </cell>
          <cell r="C2731" t="str">
            <v>ARAGUAÍNA</v>
          </cell>
          <cell r="D2731" t="str">
            <v>170210</v>
          </cell>
          <cell r="E2731">
            <v>598834</v>
          </cell>
          <cell r="F2731">
            <v>93668418</v>
          </cell>
          <cell r="G2731">
            <v>247037</v>
          </cell>
          <cell r="H2731">
            <v>42952332</v>
          </cell>
        </row>
        <row r="2732">
          <cell r="A2732">
            <v>170215</v>
          </cell>
          <cell r="B2732" t="str">
            <v>TO</v>
          </cell>
          <cell r="C2732" t="str">
            <v>ARAGUANÃ</v>
          </cell>
          <cell r="D2732" t="str">
            <v>170215</v>
          </cell>
          <cell r="E2732">
            <v>22513</v>
          </cell>
          <cell r="F2732">
            <v>5369514</v>
          </cell>
          <cell r="G2732">
            <v>10658</v>
          </cell>
          <cell r="H2732">
            <v>2391158</v>
          </cell>
        </row>
        <row r="2733">
          <cell r="A2733">
            <v>170220</v>
          </cell>
          <cell r="B2733" t="str">
            <v>TO</v>
          </cell>
          <cell r="C2733" t="str">
            <v>ARAGUATINS</v>
          </cell>
          <cell r="D2733" t="str">
            <v>170220</v>
          </cell>
          <cell r="E2733">
            <v>104208</v>
          </cell>
          <cell r="F2733">
            <v>12400025</v>
          </cell>
          <cell r="G2733">
            <v>34951</v>
          </cell>
          <cell r="H2733">
            <v>6565437</v>
          </cell>
        </row>
        <row r="2734">
          <cell r="A2734">
            <v>170230</v>
          </cell>
          <cell r="B2734" t="str">
            <v>TO</v>
          </cell>
          <cell r="C2734" t="str">
            <v>ARAPOEMA</v>
          </cell>
          <cell r="D2734" t="str">
            <v>170230</v>
          </cell>
          <cell r="F2734">
            <v>5666052</v>
          </cell>
          <cell r="G2734">
            <v>60</v>
          </cell>
          <cell r="H2734">
            <v>2821986</v>
          </cell>
        </row>
        <row r="2735">
          <cell r="A2735">
            <v>170240</v>
          </cell>
          <cell r="B2735" t="str">
            <v>TO</v>
          </cell>
          <cell r="C2735" t="str">
            <v>ARRAIAS</v>
          </cell>
          <cell r="D2735" t="str">
            <v>170240</v>
          </cell>
          <cell r="E2735">
            <v>28472</v>
          </cell>
          <cell r="F2735">
            <v>14210673</v>
          </cell>
          <cell r="G2735">
            <v>14033</v>
          </cell>
          <cell r="H2735">
            <v>7134818</v>
          </cell>
        </row>
        <row r="2736">
          <cell r="A2736">
            <v>170255</v>
          </cell>
          <cell r="B2736" t="str">
            <v>TO</v>
          </cell>
          <cell r="C2736" t="str">
            <v>AUGUSTINÓPOLIS</v>
          </cell>
          <cell r="D2736" t="str">
            <v>170255</v>
          </cell>
          <cell r="E2736">
            <v>103359</v>
          </cell>
          <cell r="F2736">
            <v>5602169</v>
          </cell>
          <cell r="G2736">
            <v>37601</v>
          </cell>
          <cell r="H2736">
            <v>1798116</v>
          </cell>
        </row>
        <row r="2737">
          <cell r="A2737">
            <v>170270</v>
          </cell>
          <cell r="B2737" t="str">
            <v>TO</v>
          </cell>
          <cell r="C2737" t="str">
            <v>AURORA DO TOCANTINS</v>
          </cell>
          <cell r="D2737" t="str">
            <v>170270</v>
          </cell>
          <cell r="F2737">
            <v>514856</v>
          </cell>
          <cell r="H2737">
            <v>256354</v>
          </cell>
        </row>
        <row r="2738">
          <cell r="A2738">
            <v>170290</v>
          </cell>
          <cell r="B2738" t="str">
            <v>TO</v>
          </cell>
          <cell r="C2738" t="str">
            <v>AXIXÁ DO TOCANTINS</v>
          </cell>
          <cell r="D2738" t="str">
            <v>170290</v>
          </cell>
          <cell r="E2738">
            <v>34</v>
          </cell>
          <cell r="F2738">
            <v>7024705</v>
          </cell>
          <cell r="G2738">
            <v>32</v>
          </cell>
          <cell r="H2738">
            <v>3503299</v>
          </cell>
        </row>
        <row r="2739">
          <cell r="A2739">
            <v>170300</v>
          </cell>
          <cell r="B2739" t="str">
            <v>TO</v>
          </cell>
          <cell r="C2739" t="str">
            <v>BABAÇULÂNDIA</v>
          </cell>
          <cell r="D2739" t="str">
            <v>170300</v>
          </cell>
          <cell r="E2739">
            <v>649</v>
          </cell>
          <cell r="F2739">
            <v>3901346</v>
          </cell>
          <cell r="G2739">
            <v>1450</v>
          </cell>
          <cell r="H2739">
            <v>1927100</v>
          </cell>
        </row>
        <row r="2740">
          <cell r="A2740">
            <v>170305</v>
          </cell>
          <cell r="B2740" t="str">
            <v>TO</v>
          </cell>
          <cell r="C2740" t="str">
            <v>BANDEIRANTES DO TOCANTINS</v>
          </cell>
          <cell r="D2740" t="str">
            <v>170305</v>
          </cell>
          <cell r="E2740">
            <v>9536</v>
          </cell>
          <cell r="F2740">
            <v>1473754</v>
          </cell>
          <cell r="G2740">
            <v>3660</v>
          </cell>
          <cell r="H2740">
            <v>691470</v>
          </cell>
        </row>
        <row r="2741">
          <cell r="A2741">
            <v>170307</v>
          </cell>
          <cell r="B2741" t="str">
            <v>TO</v>
          </cell>
          <cell r="C2741" t="str">
            <v>BARRA DO OURO</v>
          </cell>
          <cell r="D2741" t="str">
            <v>170307</v>
          </cell>
          <cell r="F2741">
            <v>3247132</v>
          </cell>
          <cell r="H2741">
            <v>1623566</v>
          </cell>
        </row>
        <row r="2742">
          <cell r="A2742">
            <v>170310</v>
          </cell>
          <cell r="B2742" t="str">
            <v>TO</v>
          </cell>
          <cell r="C2742" t="str">
            <v>BARROLÂNDIA</v>
          </cell>
          <cell r="D2742" t="str">
            <v>170310</v>
          </cell>
          <cell r="E2742">
            <v>37612</v>
          </cell>
          <cell r="F2742">
            <v>3459317</v>
          </cell>
          <cell r="G2742">
            <v>6722</v>
          </cell>
          <cell r="H2742">
            <v>1336972</v>
          </cell>
        </row>
        <row r="2743">
          <cell r="A2743">
            <v>170320</v>
          </cell>
          <cell r="B2743" t="str">
            <v>TO</v>
          </cell>
          <cell r="C2743" t="str">
            <v>BERNARDO SAYÃO</v>
          </cell>
          <cell r="D2743" t="str">
            <v>170320</v>
          </cell>
          <cell r="E2743">
            <v>11275</v>
          </cell>
          <cell r="F2743">
            <v>3027234</v>
          </cell>
          <cell r="G2743">
            <v>6224</v>
          </cell>
          <cell r="H2743">
            <v>1768912</v>
          </cell>
        </row>
        <row r="2744">
          <cell r="A2744">
            <v>170330</v>
          </cell>
          <cell r="B2744" t="str">
            <v>TO</v>
          </cell>
          <cell r="C2744" t="str">
            <v>BOM JESUS DO TOCANTINS</v>
          </cell>
          <cell r="D2744" t="str">
            <v>170330</v>
          </cell>
          <cell r="E2744">
            <v>9870</v>
          </cell>
          <cell r="F2744">
            <v>2581427</v>
          </cell>
          <cell r="G2744">
            <v>4570</v>
          </cell>
          <cell r="H2744">
            <v>1296133</v>
          </cell>
        </row>
        <row r="2745">
          <cell r="A2745">
            <v>170360</v>
          </cell>
          <cell r="B2745" t="str">
            <v>TO</v>
          </cell>
          <cell r="C2745" t="str">
            <v>BRASILÂNDIA DO TOCANTINS</v>
          </cell>
          <cell r="D2745" t="str">
            <v>170360</v>
          </cell>
          <cell r="E2745">
            <v>1783</v>
          </cell>
          <cell r="F2745">
            <v>6064797</v>
          </cell>
          <cell r="G2745">
            <v>1522</v>
          </cell>
          <cell r="H2745">
            <v>3022695</v>
          </cell>
        </row>
        <row r="2746">
          <cell r="A2746">
            <v>170370</v>
          </cell>
          <cell r="B2746" t="str">
            <v>TO</v>
          </cell>
          <cell r="C2746" t="str">
            <v>BREJINHO DE NAZARÉ</v>
          </cell>
          <cell r="D2746" t="str">
            <v>170370</v>
          </cell>
          <cell r="E2746">
            <v>198</v>
          </cell>
          <cell r="F2746">
            <v>4118851</v>
          </cell>
          <cell r="G2746">
            <v>180</v>
          </cell>
          <cell r="H2746">
            <v>2060516</v>
          </cell>
        </row>
        <row r="2747">
          <cell r="A2747">
            <v>170380</v>
          </cell>
          <cell r="B2747" t="str">
            <v>TO</v>
          </cell>
          <cell r="C2747" t="str">
            <v>BURITI DO TOCANTINS</v>
          </cell>
          <cell r="D2747" t="str">
            <v>170380</v>
          </cell>
          <cell r="E2747">
            <v>11467</v>
          </cell>
          <cell r="F2747">
            <v>3511661</v>
          </cell>
          <cell r="G2747">
            <v>8780</v>
          </cell>
          <cell r="H2747">
            <v>1880878</v>
          </cell>
        </row>
        <row r="2748">
          <cell r="A2748">
            <v>170382</v>
          </cell>
          <cell r="B2748" t="str">
            <v>TO</v>
          </cell>
          <cell r="C2748" t="str">
            <v>CACHOEIRINHA</v>
          </cell>
          <cell r="D2748" t="str">
            <v>170382</v>
          </cell>
          <cell r="E2748">
            <v>42655</v>
          </cell>
          <cell r="F2748">
            <v>3461207</v>
          </cell>
          <cell r="G2748">
            <v>26306</v>
          </cell>
          <cell r="H2748">
            <v>1531050</v>
          </cell>
        </row>
        <row r="2749">
          <cell r="A2749">
            <v>170384</v>
          </cell>
          <cell r="B2749" t="str">
            <v>TO</v>
          </cell>
          <cell r="C2749" t="str">
            <v>CAMPOS LINDOS</v>
          </cell>
          <cell r="D2749" t="str">
            <v>170384</v>
          </cell>
          <cell r="E2749">
            <v>46686</v>
          </cell>
          <cell r="F2749">
            <v>5192078</v>
          </cell>
          <cell r="G2749">
            <v>21974</v>
          </cell>
          <cell r="H2749">
            <v>2592156</v>
          </cell>
        </row>
        <row r="2750">
          <cell r="A2750">
            <v>170386</v>
          </cell>
          <cell r="B2750" t="str">
            <v>TO</v>
          </cell>
          <cell r="C2750" t="str">
            <v>CARIRI DO TOCANTINS</v>
          </cell>
          <cell r="D2750" t="str">
            <v>170386</v>
          </cell>
          <cell r="F2750">
            <v>3770178</v>
          </cell>
          <cell r="H2750">
            <v>1934774</v>
          </cell>
        </row>
        <row r="2751">
          <cell r="A2751">
            <v>170388</v>
          </cell>
          <cell r="B2751" t="str">
            <v>TO</v>
          </cell>
          <cell r="C2751" t="str">
            <v>CARMOLÂNDIA</v>
          </cell>
          <cell r="D2751" t="str">
            <v>170388</v>
          </cell>
          <cell r="E2751">
            <v>3290</v>
          </cell>
          <cell r="F2751">
            <v>1767167</v>
          </cell>
          <cell r="G2751">
            <v>1558</v>
          </cell>
          <cell r="H2751">
            <v>739463</v>
          </cell>
        </row>
        <row r="2752">
          <cell r="A2752">
            <v>170389</v>
          </cell>
          <cell r="B2752" t="str">
            <v>TO</v>
          </cell>
          <cell r="C2752" t="str">
            <v>CARRASCO BONITO</v>
          </cell>
          <cell r="D2752" t="str">
            <v>170389</v>
          </cell>
          <cell r="E2752">
            <v>1193</v>
          </cell>
          <cell r="F2752">
            <v>5284496</v>
          </cell>
          <cell r="G2752">
            <v>785</v>
          </cell>
          <cell r="H2752">
            <v>2682290</v>
          </cell>
        </row>
        <row r="2753">
          <cell r="A2753">
            <v>170390</v>
          </cell>
          <cell r="B2753" t="str">
            <v>TO</v>
          </cell>
          <cell r="C2753" t="str">
            <v>CASEARA</v>
          </cell>
          <cell r="D2753" t="str">
            <v>170390</v>
          </cell>
          <cell r="E2753">
            <v>145</v>
          </cell>
          <cell r="F2753">
            <v>2793923</v>
          </cell>
          <cell r="H2753">
            <v>1397624</v>
          </cell>
        </row>
        <row r="2754">
          <cell r="A2754">
            <v>170410</v>
          </cell>
          <cell r="B2754" t="str">
            <v>TO</v>
          </cell>
          <cell r="C2754" t="str">
            <v>CENTENÁRIO</v>
          </cell>
          <cell r="D2754" t="str">
            <v>170410</v>
          </cell>
          <cell r="E2754">
            <v>39371</v>
          </cell>
          <cell r="F2754">
            <v>6571070</v>
          </cell>
          <cell r="G2754">
            <v>6377</v>
          </cell>
          <cell r="H2754">
            <v>3230003</v>
          </cell>
        </row>
        <row r="2755">
          <cell r="A2755">
            <v>170510</v>
          </cell>
          <cell r="B2755" t="str">
            <v>TO</v>
          </cell>
          <cell r="C2755" t="str">
            <v>CHAPADA DA NATIVIDADE</v>
          </cell>
          <cell r="D2755" t="str">
            <v>170510</v>
          </cell>
          <cell r="E2755">
            <v>9522</v>
          </cell>
          <cell r="F2755">
            <v>1137031</v>
          </cell>
          <cell r="G2755">
            <v>4846</v>
          </cell>
          <cell r="H2755">
            <v>467599</v>
          </cell>
        </row>
        <row r="2756">
          <cell r="A2756">
            <v>170460</v>
          </cell>
          <cell r="B2756" t="str">
            <v>TO</v>
          </cell>
          <cell r="C2756" t="str">
            <v>CHAPADA DE AREIA</v>
          </cell>
          <cell r="D2756" t="str">
            <v>170460</v>
          </cell>
          <cell r="F2756">
            <v>148260</v>
          </cell>
          <cell r="H2756">
            <v>74130</v>
          </cell>
        </row>
        <row r="2757">
          <cell r="A2757">
            <v>170550</v>
          </cell>
          <cell r="B2757" t="str">
            <v>TO</v>
          </cell>
          <cell r="C2757" t="str">
            <v>COLINAS DO TOCANTINS</v>
          </cell>
          <cell r="D2757" t="str">
            <v>170550</v>
          </cell>
          <cell r="E2757">
            <v>41192</v>
          </cell>
          <cell r="F2757">
            <v>12918085</v>
          </cell>
          <cell r="G2757">
            <v>26999</v>
          </cell>
          <cell r="H2757">
            <v>6361013</v>
          </cell>
        </row>
        <row r="2758">
          <cell r="A2758">
            <v>171670</v>
          </cell>
          <cell r="B2758" t="str">
            <v>TO</v>
          </cell>
          <cell r="C2758" t="str">
            <v>COLMÉIA</v>
          </cell>
          <cell r="D2758" t="str">
            <v>171670</v>
          </cell>
          <cell r="E2758">
            <v>2955</v>
          </cell>
          <cell r="F2758">
            <v>350674</v>
          </cell>
          <cell r="G2758">
            <v>1098</v>
          </cell>
          <cell r="H2758">
            <v>175884</v>
          </cell>
        </row>
        <row r="2759">
          <cell r="A2759">
            <v>170555</v>
          </cell>
          <cell r="B2759" t="str">
            <v>TO</v>
          </cell>
          <cell r="C2759" t="str">
            <v>COMBINADO</v>
          </cell>
          <cell r="D2759" t="str">
            <v>170555</v>
          </cell>
          <cell r="E2759">
            <v>1051</v>
          </cell>
          <cell r="F2759">
            <v>3088262</v>
          </cell>
          <cell r="G2759">
            <v>696</v>
          </cell>
          <cell r="H2759">
            <v>1529798</v>
          </cell>
        </row>
        <row r="2760">
          <cell r="A2760">
            <v>170560</v>
          </cell>
          <cell r="B2760" t="str">
            <v>TO</v>
          </cell>
          <cell r="C2760" t="str">
            <v>CONCEIÇÃO DO TOCANTINS</v>
          </cell>
          <cell r="D2760" t="str">
            <v>170560</v>
          </cell>
          <cell r="F2760">
            <v>3010644</v>
          </cell>
          <cell r="H2760">
            <v>1505322</v>
          </cell>
        </row>
        <row r="2761">
          <cell r="A2761">
            <v>170600</v>
          </cell>
          <cell r="B2761" t="str">
            <v>TO</v>
          </cell>
          <cell r="C2761" t="str">
            <v>COUTO MAGALHÃES</v>
          </cell>
          <cell r="D2761" t="str">
            <v>170600</v>
          </cell>
          <cell r="E2761">
            <v>31983</v>
          </cell>
          <cell r="F2761">
            <v>2570646</v>
          </cell>
          <cell r="G2761">
            <v>21378</v>
          </cell>
          <cell r="H2761">
            <v>1268700</v>
          </cell>
        </row>
        <row r="2762">
          <cell r="A2762">
            <v>170610</v>
          </cell>
          <cell r="B2762" t="str">
            <v>TO</v>
          </cell>
          <cell r="C2762" t="str">
            <v>CRISTALÂNDIA</v>
          </cell>
          <cell r="D2762" t="str">
            <v>170610</v>
          </cell>
          <cell r="E2762">
            <v>23945</v>
          </cell>
          <cell r="F2762">
            <v>3527028</v>
          </cell>
          <cell r="G2762">
            <v>7854</v>
          </cell>
          <cell r="H2762">
            <v>1662901</v>
          </cell>
        </row>
        <row r="2763">
          <cell r="A2763">
            <v>170625</v>
          </cell>
          <cell r="B2763" t="str">
            <v>TO</v>
          </cell>
          <cell r="C2763" t="str">
            <v>CRIXÁS DO TOCANTINS</v>
          </cell>
          <cell r="D2763" t="str">
            <v>170625</v>
          </cell>
          <cell r="F2763">
            <v>511211</v>
          </cell>
          <cell r="H2763">
            <v>186144</v>
          </cell>
        </row>
        <row r="2764">
          <cell r="A2764">
            <v>170650</v>
          </cell>
          <cell r="B2764" t="str">
            <v>TO</v>
          </cell>
          <cell r="C2764" t="str">
            <v>DARCINÓPOLIS</v>
          </cell>
          <cell r="D2764" t="str">
            <v>170650</v>
          </cell>
          <cell r="E2764">
            <v>1429</v>
          </cell>
          <cell r="F2764">
            <v>914357</v>
          </cell>
          <cell r="G2764">
            <v>615</v>
          </cell>
          <cell r="H2764">
            <v>302163</v>
          </cell>
        </row>
        <row r="2765">
          <cell r="A2765">
            <v>170700</v>
          </cell>
          <cell r="B2765" t="str">
            <v>TO</v>
          </cell>
          <cell r="C2765" t="str">
            <v>DIANÓPOLIS</v>
          </cell>
          <cell r="D2765" t="str">
            <v>170700</v>
          </cell>
          <cell r="E2765">
            <v>166491</v>
          </cell>
          <cell r="F2765">
            <v>23311568</v>
          </cell>
          <cell r="G2765">
            <v>78033</v>
          </cell>
          <cell r="H2765">
            <v>10434031</v>
          </cell>
        </row>
        <row r="2766">
          <cell r="A2766">
            <v>170710</v>
          </cell>
          <cell r="B2766" t="str">
            <v>TO</v>
          </cell>
          <cell r="C2766" t="str">
            <v>DIVINÓPOLIS DO TOCANTINS</v>
          </cell>
          <cell r="D2766" t="str">
            <v>170710</v>
          </cell>
          <cell r="E2766">
            <v>12311</v>
          </cell>
          <cell r="F2766">
            <v>4574492</v>
          </cell>
          <cell r="G2766">
            <v>12716</v>
          </cell>
          <cell r="H2766">
            <v>2329556</v>
          </cell>
        </row>
        <row r="2767">
          <cell r="A2767">
            <v>170720</v>
          </cell>
          <cell r="B2767" t="str">
            <v>TO</v>
          </cell>
          <cell r="C2767" t="str">
            <v>DOIS IRMÃOS DO TOCANTINS</v>
          </cell>
          <cell r="D2767" t="str">
            <v>170720</v>
          </cell>
          <cell r="E2767">
            <v>13087</v>
          </cell>
          <cell r="F2767">
            <v>3166918</v>
          </cell>
          <cell r="G2767">
            <v>5492</v>
          </cell>
          <cell r="H2767">
            <v>1467659</v>
          </cell>
        </row>
        <row r="2768">
          <cell r="A2768">
            <v>170730</v>
          </cell>
          <cell r="B2768" t="str">
            <v>TO</v>
          </cell>
          <cell r="C2768" t="str">
            <v>DUERÉ</v>
          </cell>
          <cell r="D2768" t="str">
            <v>170730</v>
          </cell>
          <cell r="E2768">
            <v>36129</v>
          </cell>
          <cell r="F2768">
            <v>4488963</v>
          </cell>
          <cell r="G2768">
            <v>23066</v>
          </cell>
          <cell r="H2768">
            <v>1983335</v>
          </cell>
        </row>
        <row r="2769">
          <cell r="A2769">
            <v>170740</v>
          </cell>
          <cell r="B2769" t="str">
            <v>TO</v>
          </cell>
          <cell r="C2769" t="str">
            <v>ESPERANTINA</v>
          </cell>
          <cell r="D2769" t="str">
            <v>170740</v>
          </cell>
          <cell r="F2769">
            <v>3317044</v>
          </cell>
          <cell r="H2769">
            <v>1686304</v>
          </cell>
        </row>
        <row r="2770">
          <cell r="A2770">
            <v>170755</v>
          </cell>
          <cell r="B2770" t="str">
            <v>TO</v>
          </cell>
          <cell r="C2770" t="str">
            <v>FÁTIMA</v>
          </cell>
          <cell r="D2770" t="str">
            <v>170755</v>
          </cell>
          <cell r="E2770">
            <v>3735</v>
          </cell>
          <cell r="F2770">
            <v>1749441</v>
          </cell>
          <cell r="G2770">
            <v>6069</v>
          </cell>
          <cell r="H2770">
            <v>810530</v>
          </cell>
        </row>
        <row r="2771">
          <cell r="A2771">
            <v>170765</v>
          </cell>
          <cell r="B2771" t="str">
            <v>TO</v>
          </cell>
          <cell r="C2771" t="str">
            <v>FIGUEIRÓPOLIS</v>
          </cell>
          <cell r="D2771" t="str">
            <v>170765</v>
          </cell>
          <cell r="E2771">
            <v>46752</v>
          </cell>
          <cell r="F2771">
            <v>8708278</v>
          </cell>
          <cell r="G2771">
            <v>26008</v>
          </cell>
          <cell r="H2771">
            <v>3692760</v>
          </cell>
        </row>
        <row r="2772">
          <cell r="A2772">
            <v>170770</v>
          </cell>
          <cell r="B2772" t="str">
            <v>TO</v>
          </cell>
          <cell r="C2772" t="str">
            <v>FILADÉLFIA</v>
          </cell>
          <cell r="D2772" t="str">
            <v>170770</v>
          </cell>
          <cell r="E2772">
            <v>886</v>
          </cell>
          <cell r="F2772">
            <v>75036</v>
          </cell>
          <cell r="G2772">
            <v>1161</v>
          </cell>
          <cell r="H2772">
            <v>29362</v>
          </cell>
        </row>
        <row r="2773">
          <cell r="A2773">
            <v>170820</v>
          </cell>
          <cell r="B2773" t="str">
            <v>TO</v>
          </cell>
          <cell r="C2773" t="str">
            <v>FORMOSO DO ARAGUAIA</v>
          </cell>
          <cell r="D2773" t="str">
            <v>170820</v>
          </cell>
          <cell r="E2773">
            <v>9718</v>
          </cell>
          <cell r="F2773">
            <v>5308580</v>
          </cell>
          <cell r="G2773">
            <v>2078</v>
          </cell>
          <cell r="H2773">
            <v>2786278</v>
          </cell>
        </row>
        <row r="2774">
          <cell r="A2774">
            <v>170825</v>
          </cell>
          <cell r="B2774" t="str">
            <v>TO</v>
          </cell>
          <cell r="C2774" t="str">
            <v>FORTALEZA DO TABOCÃO</v>
          </cell>
          <cell r="D2774" t="str">
            <v>170825</v>
          </cell>
          <cell r="E2774">
            <v>25032</v>
          </cell>
          <cell r="F2774">
            <v>2976623</v>
          </cell>
          <cell r="G2774">
            <v>18410</v>
          </cell>
          <cell r="H2774">
            <v>1262637</v>
          </cell>
        </row>
        <row r="2775">
          <cell r="A2775">
            <v>170830</v>
          </cell>
          <cell r="B2775" t="str">
            <v>TO</v>
          </cell>
          <cell r="C2775" t="str">
            <v>GOIANORTE</v>
          </cell>
          <cell r="D2775" t="str">
            <v>170830</v>
          </cell>
          <cell r="E2775">
            <v>5167</v>
          </cell>
          <cell r="F2775">
            <v>822458</v>
          </cell>
          <cell r="G2775">
            <v>3680</v>
          </cell>
          <cell r="H2775">
            <v>431714</v>
          </cell>
        </row>
        <row r="2776">
          <cell r="A2776">
            <v>170900</v>
          </cell>
          <cell r="B2776" t="str">
            <v>TO</v>
          </cell>
          <cell r="C2776" t="str">
            <v>GOIATINS</v>
          </cell>
          <cell r="D2776" t="str">
            <v>170900</v>
          </cell>
          <cell r="E2776">
            <v>20473</v>
          </cell>
          <cell r="F2776">
            <v>4570512</v>
          </cell>
          <cell r="G2776">
            <v>31134</v>
          </cell>
          <cell r="H2776">
            <v>1646666</v>
          </cell>
        </row>
        <row r="2777">
          <cell r="A2777">
            <v>170930</v>
          </cell>
          <cell r="B2777" t="str">
            <v>TO</v>
          </cell>
          <cell r="C2777" t="str">
            <v>GUARAÍ</v>
          </cell>
          <cell r="D2777" t="str">
            <v>170930</v>
          </cell>
          <cell r="E2777">
            <v>80698</v>
          </cell>
          <cell r="F2777">
            <v>14441350</v>
          </cell>
          <cell r="G2777">
            <v>51467</v>
          </cell>
          <cell r="H2777">
            <v>9361533</v>
          </cell>
        </row>
        <row r="2778">
          <cell r="A2778">
            <v>170950</v>
          </cell>
          <cell r="B2778" t="str">
            <v>TO</v>
          </cell>
          <cell r="C2778" t="str">
            <v>GURUPI</v>
          </cell>
          <cell r="D2778" t="str">
            <v>170950</v>
          </cell>
          <cell r="E2778">
            <v>240</v>
          </cell>
          <cell r="F2778">
            <v>34770474</v>
          </cell>
          <cell r="G2778">
            <v>60</v>
          </cell>
          <cell r="H2778">
            <v>17383650</v>
          </cell>
        </row>
        <row r="2779">
          <cell r="A2779">
            <v>170980</v>
          </cell>
          <cell r="B2779" t="str">
            <v>TO</v>
          </cell>
          <cell r="C2779" t="str">
            <v>IPUEIRAS</v>
          </cell>
          <cell r="D2779" t="str">
            <v>170980</v>
          </cell>
          <cell r="F2779">
            <v>6930122</v>
          </cell>
          <cell r="H2779">
            <v>3470376</v>
          </cell>
        </row>
        <row r="2780">
          <cell r="A2780">
            <v>171050</v>
          </cell>
          <cell r="B2780" t="str">
            <v>TO</v>
          </cell>
          <cell r="C2780" t="str">
            <v>ITACAJÁ</v>
          </cell>
          <cell r="D2780" t="str">
            <v>171050</v>
          </cell>
          <cell r="E2780">
            <v>5996</v>
          </cell>
          <cell r="F2780">
            <v>7883088</v>
          </cell>
          <cell r="G2780">
            <v>3155</v>
          </cell>
          <cell r="H2780">
            <v>3851721</v>
          </cell>
        </row>
        <row r="2781">
          <cell r="A2781">
            <v>171070</v>
          </cell>
          <cell r="B2781" t="str">
            <v>TO</v>
          </cell>
          <cell r="C2781" t="str">
            <v>ITAGUATINS</v>
          </cell>
          <cell r="D2781" t="str">
            <v>171070</v>
          </cell>
          <cell r="E2781">
            <v>2</v>
          </cell>
          <cell r="F2781">
            <v>279484</v>
          </cell>
          <cell r="G2781">
            <v>4</v>
          </cell>
          <cell r="H2781">
            <v>139344</v>
          </cell>
        </row>
        <row r="2782">
          <cell r="A2782">
            <v>171090</v>
          </cell>
          <cell r="B2782" t="str">
            <v>TO</v>
          </cell>
          <cell r="C2782" t="str">
            <v>ITAPIRATINS</v>
          </cell>
          <cell r="D2782" t="str">
            <v>171090</v>
          </cell>
          <cell r="F2782">
            <v>272285</v>
          </cell>
          <cell r="H2782">
            <v>0</v>
          </cell>
        </row>
        <row r="2783">
          <cell r="A2783">
            <v>171110</v>
          </cell>
          <cell r="B2783" t="str">
            <v>TO</v>
          </cell>
          <cell r="C2783" t="str">
            <v>ITAPORÃ DO TOCANTINS</v>
          </cell>
          <cell r="D2783" t="str">
            <v>171110</v>
          </cell>
          <cell r="E2783">
            <v>16109</v>
          </cell>
          <cell r="F2783">
            <v>904430</v>
          </cell>
          <cell r="G2783">
            <v>5128</v>
          </cell>
          <cell r="H2783">
            <v>516258</v>
          </cell>
        </row>
        <row r="2784">
          <cell r="A2784">
            <v>171150</v>
          </cell>
          <cell r="B2784" t="str">
            <v>TO</v>
          </cell>
          <cell r="C2784" t="str">
            <v>JAÚ DO TOCANTINS</v>
          </cell>
          <cell r="D2784" t="str">
            <v>171150</v>
          </cell>
          <cell r="E2784">
            <v>18516</v>
          </cell>
          <cell r="F2784">
            <v>7855757</v>
          </cell>
          <cell r="G2784">
            <v>1545</v>
          </cell>
          <cell r="H2784">
            <v>3697833</v>
          </cell>
        </row>
        <row r="2785">
          <cell r="A2785">
            <v>171180</v>
          </cell>
          <cell r="B2785" t="str">
            <v>TO</v>
          </cell>
          <cell r="C2785" t="str">
            <v>JUARINA</v>
          </cell>
          <cell r="D2785" t="str">
            <v>171180</v>
          </cell>
          <cell r="E2785">
            <v>19473</v>
          </cell>
          <cell r="F2785">
            <v>2039714</v>
          </cell>
          <cell r="G2785">
            <v>8961</v>
          </cell>
          <cell r="H2785">
            <v>1083625</v>
          </cell>
        </row>
        <row r="2786">
          <cell r="A2786">
            <v>171190</v>
          </cell>
          <cell r="B2786" t="str">
            <v>TO</v>
          </cell>
          <cell r="C2786" t="str">
            <v>LAGOA DA CONFUSÃO</v>
          </cell>
          <cell r="D2786" t="str">
            <v>171190</v>
          </cell>
          <cell r="E2786">
            <v>59623</v>
          </cell>
          <cell r="F2786">
            <v>11734870</v>
          </cell>
          <cell r="G2786">
            <v>32347</v>
          </cell>
          <cell r="H2786">
            <v>5617137</v>
          </cell>
        </row>
        <row r="2787">
          <cell r="A2787">
            <v>171195</v>
          </cell>
          <cell r="B2787" t="str">
            <v>TO</v>
          </cell>
          <cell r="C2787" t="str">
            <v>LAGOA DO TOCANTINS</v>
          </cell>
          <cell r="D2787" t="str">
            <v>171195</v>
          </cell>
          <cell r="F2787">
            <v>1361350</v>
          </cell>
          <cell r="H2787">
            <v>3724</v>
          </cell>
        </row>
        <row r="2788">
          <cell r="A2788">
            <v>171200</v>
          </cell>
          <cell r="B2788" t="str">
            <v>TO</v>
          </cell>
          <cell r="C2788" t="str">
            <v>LAJEADO</v>
          </cell>
          <cell r="D2788" t="str">
            <v>171200</v>
          </cell>
          <cell r="E2788">
            <v>23363</v>
          </cell>
          <cell r="F2788">
            <v>7116810</v>
          </cell>
          <cell r="G2788">
            <v>8666</v>
          </cell>
          <cell r="H2788">
            <v>3404989</v>
          </cell>
        </row>
        <row r="2789">
          <cell r="A2789">
            <v>171215</v>
          </cell>
          <cell r="B2789" t="str">
            <v>TO</v>
          </cell>
          <cell r="C2789" t="str">
            <v>LAVANDEIRA</v>
          </cell>
          <cell r="D2789" t="str">
            <v>171215</v>
          </cell>
          <cell r="E2789">
            <v>1046</v>
          </cell>
          <cell r="F2789">
            <v>1925143</v>
          </cell>
          <cell r="G2789">
            <v>161</v>
          </cell>
          <cell r="H2789">
            <v>970167</v>
          </cell>
        </row>
        <row r="2790">
          <cell r="A2790">
            <v>171240</v>
          </cell>
          <cell r="B2790" t="str">
            <v>TO</v>
          </cell>
          <cell r="C2790" t="str">
            <v>LIZARDA</v>
          </cell>
          <cell r="D2790" t="str">
            <v>171240</v>
          </cell>
          <cell r="F2790">
            <v>84196</v>
          </cell>
          <cell r="G2790">
            <v>1171</v>
          </cell>
          <cell r="H2790">
            <v>689746</v>
          </cell>
        </row>
        <row r="2791">
          <cell r="A2791">
            <v>171245</v>
          </cell>
          <cell r="B2791" t="str">
            <v>TO</v>
          </cell>
          <cell r="C2791" t="str">
            <v>LUZINÓPOLIS</v>
          </cell>
          <cell r="D2791" t="str">
            <v>171245</v>
          </cell>
          <cell r="E2791">
            <v>334</v>
          </cell>
          <cell r="F2791">
            <v>2735774</v>
          </cell>
          <cell r="G2791">
            <v>995</v>
          </cell>
          <cell r="H2791">
            <v>1361534</v>
          </cell>
        </row>
        <row r="2792">
          <cell r="A2792">
            <v>171250</v>
          </cell>
          <cell r="B2792" t="str">
            <v>TO</v>
          </cell>
          <cell r="C2792" t="str">
            <v>MARIANÓPOLIS DO TOCANTINS</v>
          </cell>
          <cell r="D2792" t="str">
            <v>171250</v>
          </cell>
          <cell r="E2792">
            <v>10343</v>
          </cell>
          <cell r="F2792">
            <v>2389628</v>
          </cell>
          <cell r="G2792">
            <v>7445</v>
          </cell>
          <cell r="H2792">
            <v>1128251</v>
          </cell>
        </row>
        <row r="2793">
          <cell r="A2793">
            <v>171270</v>
          </cell>
          <cell r="B2793" t="str">
            <v>TO</v>
          </cell>
          <cell r="C2793" t="str">
            <v>MATEIROS</v>
          </cell>
          <cell r="D2793" t="str">
            <v>171270</v>
          </cell>
          <cell r="E2793">
            <v>3752</v>
          </cell>
          <cell r="F2793">
            <v>6433551</v>
          </cell>
          <cell r="G2793">
            <v>3157</v>
          </cell>
          <cell r="H2793">
            <v>3170822</v>
          </cell>
        </row>
        <row r="2794">
          <cell r="A2794">
            <v>171280</v>
          </cell>
          <cell r="B2794" t="str">
            <v>TO</v>
          </cell>
          <cell r="C2794" t="str">
            <v>MAURILÂNDIA DO TOCANTINS</v>
          </cell>
          <cell r="D2794" t="str">
            <v>171280</v>
          </cell>
          <cell r="E2794">
            <v>638</v>
          </cell>
          <cell r="F2794">
            <v>11456426</v>
          </cell>
          <cell r="G2794">
            <v>14</v>
          </cell>
          <cell r="H2794">
            <v>5722192</v>
          </cell>
        </row>
        <row r="2795">
          <cell r="A2795">
            <v>171320</v>
          </cell>
          <cell r="B2795" t="str">
            <v>TO</v>
          </cell>
          <cell r="C2795" t="str">
            <v>MIRACEMA DO TOCANTINS</v>
          </cell>
          <cell r="D2795" t="str">
            <v>171320</v>
          </cell>
          <cell r="E2795">
            <v>109554</v>
          </cell>
          <cell r="F2795">
            <v>19612322</v>
          </cell>
          <cell r="G2795">
            <v>55090</v>
          </cell>
          <cell r="H2795">
            <v>9022565</v>
          </cell>
        </row>
        <row r="2796">
          <cell r="A2796">
            <v>171330</v>
          </cell>
          <cell r="B2796" t="str">
            <v>TO</v>
          </cell>
          <cell r="C2796" t="str">
            <v>MIRANORTE</v>
          </cell>
          <cell r="D2796" t="str">
            <v>171330</v>
          </cell>
          <cell r="E2796">
            <v>25449</v>
          </cell>
          <cell r="F2796">
            <v>4882830</v>
          </cell>
          <cell r="G2796">
            <v>13503</v>
          </cell>
          <cell r="H2796">
            <v>2291487</v>
          </cell>
        </row>
        <row r="2797">
          <cell r="A2797">
            <v>171360</v>
          </cell>
          <cell r="B2797" t="str">
            <v>TO</v>
          </cell>
          <cell r="C2797" t="str">
            <v>MONTE DO CARMO</v>
          </cell>
          <cell r="D2797" t="str">
            <v>171360</v>
          </cell>
          <cell r="E2797">
            <v>414</v>
          </cell>
          <cell r="F2797">
            <v>1392928</v>
          </cell>
          <cell r="G2797">
            <v>4036</v>
          </cell>
          <cell r="H2797">
            <v>645771</v>
          </cell>
        </row>
        <row r="2798">
          <cell r="A2798">
            <v>171370</v>
          </cell>
          <cell r="B2798" t="str">
            <v>TO</v>
          </cell>
          <cell r="C2798" t="str">
            <v>MONTE SANTO DO TOCANTINS</v>
          </cell>
          <cell r="D2798" t="str">
            <v>171370</v>
          </cell>
          <cell r="F2798">
            <v>4666644</v>
          </cell>
          <cell r="H2798">
            <v>2381050</v>
          </cell>
        </row>
        <row r="2799">
          <cell r="A2799">
            <v>171395</v>
          </cell>
          <cell r="B2799" t="str">
            <v>TO</v>
          </cell>
          <cell r="C2799" t="str">
            <v>MURICILÂNDIA</v>
          </cell>
          <cell r="D2799" t="str">
            <v>171395</v>
          </cell>
          <cell r="E2799">
            <v>19602</v>
          </cell>
          <cell r="F2799">
            <v>2375360</v>
          </cell>
          <cell r="G2799">
            <v>7755</v>
          </cell>
          <cell r="H2799">
            <v>2074127</v>
          </cell>
        </row>
        <row r="2800">
          <cell r="A2800">
            <v>171420</v>
          </cell>
          <cell r="B2800" t="str">
            <v>TO</v>
          </cell>
          <cell r="C2800" t="str">
            <v>NATIVIDADE</v>
          </cell>
          <cell r="D2800" t="str">
            <v>171420</v>
          </cell>
          <cell r="E2800">
            <v>4852</v>
          </cell>
          <cell r="F2800">
            <v>505276</v>
          </cell>
          <cell r="G2800">
            <v>110</v>
          </cell>
          <cell r="H2800">
            <v>200784</v>
          </cell>
        </row>
        <row r="2801">
          <cell r="A2801">
            <v>171430</v>
          </cell>
          <cell r="B2801" t="str">
            <v>TO</v>
          </cell>
          <cell r="C2801" t="str">
            <v>NAZARÉ</v>
          </cell>
          <cell r="D2801" t="str">
            <v>171430</v>
          </cell>
          <cell r="E2801">
            <v>10504</v>
          </cell>
          <cell r="F2801">
            <v>5750149</v>
          </cell>
          <cell r="G2801">
            <v>4148</v>
          </cell>
          <cell r="H2801">
            <v>2902695</v>
          </cell>
        </row>
        <row r="2802">
          <cell r="A2802">
            <v>171488</v>
          </cell>
          <cell r="B2802" t="str">
            <v>TO</v>
          </cell>
          <cell r="C2802" t="str">
            <v>NOVA OLINDA</v>
          </cell>
          <cell r="D2802" t="str">
            <v>171488</v>
          </cell>
          <cell r="E2802">
            <v>42961</v>
          </cell>
          <cell r="F2802">
            <v>6957884</v>
          </cell>
          <cell r="G2802">
            <v>11875</v>
          </cell>
          <cell r="H2802">
            <v>4190953</v>
          </cell>
        </row>
        <row r="2803">
          <cell r="A2803">
            <v>171500</v>
          </cell>
          <cell r="B2803" t="str">
            <v>TO</v>
          </cell>
          <cell r="C2803" t="str">
            <v>NOVA ROSALÂNDIA</v>
          </cell>
          <cell r="D2803" t="str">
            <v>171500</v>
          </cell>
          <cell r="E2803">
            <v>31581</v>
          </cell>
          <cell r="F2803">
            <v>7277397</v>
          </cell>
          <cell r="G2803">
            <v>20283</v>
          </cell>
          <cell r="H2803">
            <v>4047917</v>
          </cell>
        </row>
        <row r="2804">
          <cell r="A2804">
            <v>171510</v>
          </cell>
          <cell r="B2804" t="str">
            <v>TO</v>
          </cell>
          <cell r="C2804" t="str">
            <v>NOVO ACORDO</v>
          </cell>
          <cell r="D2804" t="str">
            <v>171510</v>
          </cell>
          <cell r="E2804">
            <v>15034</v>
          </cell>
          <cell r="F2804">
            <v>2011157</v>
          </cell>
          <cell r="G2804">
            <v>10277</v>
          </cell>
          <cell r="H2804">
            <v>928910</v>
          </cell>
        </row>
        <row r="2805">
          <cell r="A2805">
            <v>171515</v>
          </cell>
          <cell r="B2805" t="str">
            <v>TO</v>
          </cell>
          <cell r="C2805" t="str">
            <v>NOVO ALEGRE</v>
          </cell>
          <cell r="D2805" t="str">
            <v>171515</v>
          </cell>
          <cell r="E2805">
            <v>6030</v>
          </cell>
          <cell r="F2805">
            <v>6198181</v>
          </cell>
          <cell r="G2805">
            <v>1786</v>
          </cell>
          <cell r="H2805">
            <v>3241937</v>
          </cell>
        </row>
        <row r="2806">
          <cell r="A2806">
            <v>171525</v>
          </cell>
          <cell r="B2806" t="str">
            <v>TO</v>
          </cell>
          <cell r="C2806" t="str">
            <v>NOVO JARDIM</v>
          </cell>
          <cell r="D2806" t="str">
            <v>171525</v>
          </cell>
          <cell r="E2806">
            <v>3</v>
          </cell>
          <cell r="F2806">
            <v>4933311</v>
          </cell>
          <cell r="G2806">
            <v>3</v>
          </cell>
          <cell r="H2806">
            <v>2464447</v>
          </cell>
        </row>
        <row r="2807">
          <cell r="A2807">
            <v>171550</v>
          </cell>
          <cell r="B2807" t="str">
            <v>TO</v>
          </cell>
          <cell r="C2807" t="str">
            <v>OLIVEIRA DE FÁTIMA</v>
          </cell>
          <cell r="D2807" t="str">
            <v>171550</v>
          </cell>
          <cell r="E2807">
            <v>13019</v>
          </cell>
          <cell r="F2807">
            <v>1925062</v>
          </cell>
          <cell r="G2807">
            <v>9632</v>
          </cell>
          <cell r="H2807">
            <v>798218</v>
          </cell>
        </row>
        <row r="2808">
          <cell r="A2808">
            <v>172100</v>
          </cell>
          <cell r="B2808" t="str">
            <v>TO</v>
          </cell>
          <cell r="C2808" t="str">
            <v>PALMAS</v>
          </cell>
          <cell r="D2808" t="str">
            <v>172100</v>
          </cell>
          <cell r="E2808">
            <v>1260689</v>
          </cell>
          <cell r="F2808">
            <v>213403916</v>
          </cell>
          <cell r="G2808">
            <v>742174</v>
          </cell>
          <cell r="H2808">
            <v>95482705</v>
          </cell>
        </row>
        <row r="2809">
          <cell r="A2809">
            <v>171570</v>
          </cell>
          <cell r="B2809" t="str">
            <v>TO</v>
          </cell>
          <cell r="C2809" t="str">
            <v>PALMEIRANTE</v>
          </cell>
          <cell r="D2809" t="str">
            <v>171570</v>
          </cell>
          <cell r="E2809">
            <v>304</v>
          </cell>
          <cell r="F2809">
            <v>11414730</v>
          </cell>
          <cell r="H2809">
            <v>4940309</v>
          </cell>
        </row>
        <row r="2810">
          <cell r="A2810">
            <v>171380</v>
          </cell>
          <cell r="B2810" t="str">
            <v>TO</v>
          </cell>
          <cell r="C2810" t="str">
            <v>PALMEIRAS DO TOCANTINS</v>
          </cell>
          <cell r="D2810" t="str">
            <v>171380</v>
          </cell>
          <cell r="E2810">
            <v>32809</v>
          </cell>
          <cell r="F2810">
            <v>2524504</v>
          </cell>
          <cell r="G2810">
            <v>15130</v>
          </cell>
          <cell r="H2810">
            <v>839401</v>
          </cell>
        </row>
        <row r="2811">
          <cell r="A2811">
            <v>171575</v>
          </cell>
          <cell r="B2811" t="str">
            <v>TO</v>
          </cell>
          <cell r="C2811" t="str">
            <v>PALMEIRÓPOLIS</v>
          </cell>
          <cell r="D2811" t="str">
            <v>171575</v>
          </cell>
          <cell r="E2811">
            <v>21084</v>
          </cell>
          <cell r="F2811">
            <v>4243480</v>
          </cell>
          <cell r="G2811">
            <v>7762</v>
          </cell>
          <cell r="H2811">
            <v>1773200</v>
          </cell>
        </row>
        <row r="2812">
          <cell r="A2812">
            <v>171610</v>
          </cell>
          <cell r="B2812" t="str">
            <v>TO</v>
          </cell>
          <cell r="C2812" t="str">
            <v>PARAÍSO DO TOCANTINS</v>
          </cell>
          <cell r="D2812" t="str">
            <v>171610</v>
          </cell>
          <cell r="E2812">
            <v>56618</v>
          </cell>
          <cell r="F2812">
            <v>14918934</v>
          </cell>
          <cell r="G2812">
            <v>30411</v>
          </cell>
          <cell r="H2812">
            <v>7039933</v>
          </cell>
        </row>
        <row r="2813">
          <cell r="A2813">
            <v>171620</v>
          </cell>
          <cell r="B2813" t="str">
            <v>TO</v>
          </cell>
          <cell r="C2813" t="str">
            <v>PARANÃ</v>
          </cell>
          <cell r="D2813" t="str">
            <v>171620</v>
          </cell>
          <cell r="F2813">
            <v>13661536</v>
          </cell>
          <cell r="H2813">
            <v>6650107</v>
          </cell>
        </row>
        <row r="2814">
          <cell r="A2814">
            <v>171630</v>
          </cell>
          <cell r="B2814" t="str">
            <v>TO</v>
          </cell>
          <cell r="C2814" t="str">
            <v>PAU D'ARCO</v>
          </cell>
          <cell r="D2814" t="str">
            <v>171630</v>
          </cell>
          <cell r="F2814">
            <v>2517328</v>
          </cell>
          <cell r="H2814">
            <v>928501</v>
          </cell>
        </row>
        <row r="2815">
          <cell r="A2815">
            <v>171650</v>
          </cell>
          <cell r="B2815" t="str">
            <v>TO</v>
          </cell>
          <cell r="C2815" t="str">
            <v>PEDRO AFONSO</v>
          </cell>
          <cell r="D2815" t="str">
            <v>171650</v>
          </cell>
          <cell r="E2815">
            <v>52417</v>
          </cell>
          <cell r="F2815">
            <v>4889155</v>
          </cell>
          <cell r="G2815">
            <v>31782</v>
          </cell>
          <cell r="H2815">
            <v>2383608</v>
          </cell>
        </row>
        <row r="2816">
          <cell r="A2816">
            <v>171660</v>
          </cell>
          <cell r="B2816" t="str">
            <v>TO</v>
          </cell>
          <cell r="C2816" t="str">
            <v>PEIXE</v>
          </cell>
          <cell r="D2816" t="str">
            <v>171660</v>
          </cell>
          <cell r="E2816">
            <v>17711</v>
          </cell>
          <cell r="F2816">
            <v>8946917</v>
          </cell>
          <cell r="G2816">
            <v>10458</v>
          </cell>
          <cell r="H2816">
            <v>4424620</v>
          </cell>
        </row>
        <row r="2817">
          <cell r="A2817">
            <v>171665</v>
          </cell>
          <cell r="B2817" t="str">
            <v>TO</v>
          </cell>
          <cell r="C2817" t="str">
            <v>PEQUIZEIRO</v>
          </cell>
          <cell r="D2817" t="str">
            <v>171665</v>
          </cell>
          <cell r="E2817">
            <v>32373</v>
          </cell>
          <cell r="F2817">
            <v>3798435</v>
          </cell>
          <cell r="G2817">
            <v>5990</v>
          </cell>
          <cell r="H2817">
            <v>1696542</v>
          </cell>
        </row>
        <row r="2818">
          <cell r="A2818">
            <v>171700</v>
          </cell>
          <cell r="B2818" t="str">
            <v>TO</v>
          </cell>
          <cell r="C2818" t="str">
            <v>PINDORAMA DO TOCANTINS</v>
          </cell>
          <cell r="D2818" t="str">
            <v>171700</v>
          </cell>
          <cell r="E2818">
            <v>13906</v>
          </cell>
          <cell r="F2818">
            <v>13447190</v>
          </cell>
          <cell r="G2818">
            <v>10590</v>
          </cell>
          <cell r="H2818">
            <v>6551481</v>
          </cell>
        </row>
        <row r="2819">
          <cell r="A2819">
            <v>171720</v>
          </cell>
          <cell r="B2819" t="str">
            <v>TO</v>
          </cell>
          <cell r="C2819" t="str">
            <v>PIRAQUÊ</v>
          </cell>
          <cell r="D2819" t="str">
            <v>171720</v>
          </cell>
          <cell r="F2819">
            <v>702817</v>
          </cell>
          <cell r="H2819">
            <v>308110</v>
          </cell>
        </row>
        <row r="2820">
          <cell r="A2820">
            <v>171750</v>
          </cell>
          <cell r="B2820" t="str">
            <v>TO</v>
          </cell>
          <cell r="C2820" t="str">
            <v>PIUM</v>
          </cell>
          <cell r="D2820" t="str">
            <v>171750</v>
          </cell>
          <cell r="E2820">
            <v>31254</v>
          </cell>
          <cell r="F2820">
            <v>3020184</v>
          </cell>
          <cell r="G2820">
            <v>17912</v>
          </cell>
          <cell r="H2820">
            <v>1666717</v>
          </cell>
        </row>
        <row r="2821">
          <cell r="A2821">
            <v>171780</v>
          </cell>
          <cell r="B2821" t="str">
            <v>TO</v>
          </cell>
          <cell r="C2821" t="str">
            <v>PONTE ALTA DO BOM JESUS</v>
          </cell>
          <cell r="D2821" t="str">
            <v>171780</v>
          </cell>
          <cell r="F2821">
            <v>3785880</v>
          </cell>
          <cell r="G2821">
            <v>2887</v>
          </cell>
          <cell r="H2821">
            <v>1098456</v>
          </cell>
        </row>
        <row r="2822">
          <cell r="A2822">
            <v>171790</v>
          </cell>
          <cell r="B2822" t="str">
            <v>TO</v>
          </cell>
          <cell r="C2822" t="str">
            <v>PONTE ALTA DO TOCANTINS</v>
          </cell>
          <cell r="D2822" t="str">
            <v>171790</v>
          </cell>
          <cell r="E2822">
            <v>25</v>
          </cell>
          <cell r="F2822">
            <v>2091569</v>
          </cell>
          <cell r="G2822">
            <v>3473</v>
          </cell>
          <cell r="H2822">
            <v>909930</v>
          </cell>
        </row>
        <row r="2823">
          <cell r="A2823">
            <v>171800</v>
          </cell>
          <cell r="B2823" t="str">
            <v>TO</v>
          </cell>
          <cell r="C2823" t="str">
            <v>PORTO ALEGRE DO TOCANTINS</v>
          </cell>
          <cell r="D2823" t="str">
            <v>171800</v>
          </cell>
          <cell r="E2823">
            <v>3677</v>
          </cell>
          <cell r="F2823">
            <v>2395730</v>
          </cell>
          <cell r="G2823">
            <v>3250</v>
          </cell>
          <cell r="H2823">
            <v>1275744</v>
          </cell>
        </row>
        <row r="2824">
          <cell r="A2824">
            <v>171820</v>
          </cell>
          <cell r="B2824" t="str">
            <v>TO</v>
          </cell>
          <cell r="C2824" t="str">
            <v>PORTO NACIONAL</v>
          </cell>
          <cell r="D2824" t="str">
            <v>171820</v>
          </cell>
          <cell r="E2824">
            <v>268730</v>
          </cell>
          <cell r="F2824">
            <v>76116443</v>
          </cell>
          <cell r="G2824">
            <v>178254</v>
          </cell>
          <cell r="H2824">
            <v>42006704</v>
          </cell>
        </row>
        <row r="2825">
          <cell r="A2825">
            <v>171830</v>
          </cell>
          <cell r="B2825" t="str">
            <v>TO</v>
          </cell>
          <cell r="C2825" t="str">
            <v>PRAIA NORTE</v>
          </cell>
          <cell r="D2825" t="str">
            <v>171830</v>
          </cell>
          <cell r="F2825">
            <v>530222</v>
          </cell>
          <cell r="H2825">
            <v>214200</v>
          </cell>
        </row>
        <row r="2826">
          <cell r="A2826">
            <v>171840</v>
          </cell>
          <cell r="B2826" t="str">
            <v>TO</v>
          </cell>
          <cell r="C2826" t="str">
            <v>PRESIDENTE KENNEDY</v>
          </cell>
          <cell r="D2826" t="str">
            <v>171840</v>
          </cell>
          <cell r="E2826">
            <v>3901</v>
          </cell>
          <cell r="F2826">
            <v>693210</v>
          </cell>
          <cell r="G2826">
            <v>9305</v>
          </cell>
          <cell r="H2826">
            <v>547635</v>
          </cell>
        </row>
        <row r="2827">
          <cell r="A2827">
            <v>171845</v>
          </cell>
          <cell r="B2827" t="str">
            <v>TO</v>
          </cell>
          <cell r="C2827" t="str">
            <v>PUGMIL</v>
          </cell>
          <cell r="D2827" t="str">
            <v>171845</v>
          </cell>
          <cell r="E2827">
            <v>19938</v>
          </cell>
          <cell r="F2827">
            <v>3727879</v>
          </cell>
          <cell r="G2827">
            <v>12118</v>
          </cell>
          <cell r="H2827">
            <v>1810779</v>
          </cell>
        </row>
        <row r="2828">
          <cell r="A2828">
            <v>171850</v>
          </cell>
          <cell r="B2828" t="str">
            <v>TO</v>
          </cell>
          <cell r="C2828" t="str">
            <v>RECURSOLÂNDIA</v>
          </cell>
          <cell r="D2828" t="str">
            <v>171850</v>
          </cell>
          <cell r="E2828">
            <v>1813</v>
          </cell>
          <cell r="F2828">
            <v>11791094851</v>
          </cell>
          <cell r="G2828">
            <v>1740</v>
          </cell>
          <cell r="H2828">
            <v>5895669920</v>
          </cell>
        </row>
        <row r="2829">
          <cell r="A2829">
            <v>171855</v>
          </cell>
          <cell r="B2829" t="str">
            <v>TO</v>
          </cell>
          <cell r="C2829" t="str">
            <v>RIACHINHO</v>
          </cell>
          <cell r="D2829" t="str">
            <v>171855</v>
          </cell>
          <cell r="E2829">
            <v>29566</v>
          </cell>
          <cell r="F2829">
            <v>3825134</v>
          </cell>
          <cell r="G2829">
            <v>7822</v>
          </cell>
          <cell r="H2829">
            <v>1831476</v>
          </cell>
        </row>
        <row r="2830">
          <cell r="A2830">
            <v>171865</v>
          </cell>
          <cell r="B2830" t="str">
            <v>TO</v>
          </cell>
          <cell r="C2830" t="str">
            <v>RIO DA CONCEIÇÃO</v>
          </cell>
          <cell r="D2830" t="str">
            <v>171865</v>
          </cell>
          <cell r="F2830">
            <v>4769100</v>
          </cell>
          <cell r="H2830">
            <v>2562032</v>
          </cell>
        </row>
        <row r="2831">
          <cell r="A2831">
            <v>171870</v>
          </cell>
          <cell r="B2831" t="str">
            <v>TO</v>
          </cell>
          <cell r="C2831" t="str">
            <v>RIO DOS BOIS</v>
          </cell>
          <cell r="D2831" t="str">
            <v>171870</v>
          </cell>
          <cell r="E2831">
            <v>19858</v>
          </cell>
          <cell r="F2831">
            <v>3338005</v>
          </cell>
          <cell r="G2831">
            <v>11089</v>
          </cell>
          <cell r="H2831">
            <v>1491248</v>
          </cell>
        </row>
        <row r="2832">
          <cell r="A2832">
            <v>171875</v>
          </cell>
          <cell r="B2832" t="str">
            <v>TO</v>
          </cell>
          <cell r="C2832" t="str">
            <v>RIO SONO</v>
          </cell>
          <cell r="D2832" t="str">
            <v>171875</v>
          </cell>
          <cell r="E2832">
            <v>39274</v>
          </cell>
          <cell r="F2832">
            <v>3070013</v>
          </cell>
          <cell r="G2832">
            <v>26904</v>
          </cell>
          <cell r="H2832">
            <v>1467587</v>
          </cell>
        </row>
        <row r="2833">
          <cell r="A2833">
            <v>171880</v>
          </cell>
          <cell r="B2833" t="str">
            <v>TO</v>
          </cell>
          <cell r="C2833" t="str">
            <v>SAMPAIO</v>
          </cell>
          <cell r="D2833" t="str">
            <v>171880</v>
          </cell>
          <cell r="F2833">
            <v>5015192</v>
          </cell>
          <cell r="G2833">
            <v>1252</v>
          </cell>
          <cell r="H2833">
            <v>2723452</v>
          </cell>
        </row>
        <row r="2834">
          <cell r="A2834">
            <v>171884</v>
          </cell>
          <cell r="B2834" t="str">
            <v>TO</v>
          </cell>
          <cell r="C2834" t="str">
            <v>SANDOLÂNDIA</v>
          </cell>
          <cell r="D2834" t="str">
            <v>171884</v>
          </cell>
          <cell r="E2834">
            <v>7325</v>
          </cell>
          <cell r="F2834">
            <v>740823</v>
          </cell>
          <cell r="G2834">
            <v>5829</v>
          </cell>
          <cell r="H2834">
            <v>401808</v>
          </cell>
        </row>
        <row r="2835">
          <cell r="A2835">
            <v>171886</v>
          </cell>
          <cell r="B2835" t="str">
            <v>TO</v>
          </cell>
          <cell r="C2835" t="str">
            <v>SANTA FÉ DO ARAGUAIA</v>
          </cell>
          <cell r="D2835" t="str">
            <v>171886</v>
          </cell>
          <cell r="E2835">
            <v>6713</v>
          </cell>
          <cell r="F2835">
            <v>2355681</v>
          </cell>
          <cell r="G2835">
            <v>285</v>
          </cell>
          <cell r="H2835">
            <v>1156578</v>
          </cell>
        </row>
        <row r="2836">
          <cell r="A2836">
            <v>171888</v>
          </cell>
          <cell r="B2836" t="str">
            <v>TO</v>
          </cell>
          <cell r="C2836" t="str">
            <v>SANTA MARIA DO TOCANTINS</v>
          </cell>
          <cell r="D2836" t="str">
            <v>171888</v>
          </cell>
          <cell r="E2836">
            <v>9450</v>
          </cell>
          <cell r="F2836">
            <v>4097894</v>
          </cell>
          <cell r="G2836">
            <v>6510</v>
          </cell>
          <cell r="H2836">
            <v>1939760</v>
          </cell>
        </row>
        <row r="2837">
          <cell r="A2837">
            <v>171889</v>
          </cell>
          <cell r="B2837" t="str">
            <v>TO</v>
          </cell>
          <cell r="C2837" t="str">
            <v>SANTA RITA DO TOCANTINS</v>
          </cell>
          <cell r="D2837" t="str">
            <v>171889</v>
          </cell>
          <cell r="E2837">
            <v>7745</v>
          </cell>
          <cell r="F2837">
            <v>1529011</v>
          </cell>
          <cell r="G2837">
            <v>4874</v>
          </cell>
          <cell r="H2837">
            <v>757059</v>
          </cell>
        </row>
        <row r="2838">
          <cell r="A2838">
            <v>171890</v>
          </cell>
          <cell r="B2838" t="str">
            <v>TO</v>
          </cell>
          <cell r="C2838" t="str">
            <v>SANTA ROSA DO TOCANTINS</v>
          </cell>
          <cell r="D2838" t="str">
            <v>171890</v>
          </cell>
          <cell r="E2838">
            <v>12875</v>
          </cell>
          <cell r="F2838">
            <v>8526065</v>
          </cell>
          <cell r="G2838">
            <v>440</v>
          </cell>
          <cell r="H2838">
            <v>4209637</v>
          </cell>
        </row>
        <row r="2839">
          <cell r="A2839">
            <v>171900</v>
          </cell>
          <cell r="B2839" t="str">
            <v>TO</v>
          </cell>
          <cell r="C2839" t="str">
            <v>SANTA TEREZA DO TOCANTINS</v>
          </cell>
          <cell r="D2839" t="str">
            <v>171900</v>
          </cell>
          <cell r="F2839">
            <v>2112628</v>
          </cell>
          <cell r="G2839">
            <v>296</v>
          </cell>
          <cell r="H2839">
            <v>1057658</v>
          </cell>
        </row>
        <row r="2840">
          <cell r="A2840">
            <v>172000</v>
          </cell>
          <cell r="B2840" t="str">
            <v>TO</v>
          </cell>
          <cell r="C2840" t="str">
            <v>SANTA TEREZINHA DO TOCANTINS</v>
          </cell>
          <cell r="D2840" t="str">
            <v>172000</v>
          </cell>
          <cell r="E2840">
            <v>14552</v>
          </cell>
          <cell r="F2840">
            <v>3490216</v>
          </cell>
          <cell r="G2840">
            <v>6669</v>
          </cell>
          <cell r="H2840">
            <v>1607234</v>
          </cell>
        </row>
        <row r="2841">
          <cell r="A2841">
            <v>172010</v>
          </cell>
          <cell r="B2841" t="str">
            <v>TO</v>
          </cell>
          <cell r="C2841" t="str">
            <v>SÃO BENTO DO TOCANTINS</v>
          </cell>
          <cell r="D2841" t="str">
            <v>172010</v>
          </cell>
          <cell r="E2841">
            <v>8289</v>
          </cell>
          <cell r="F2841">
            <v>3352383</v>
          </cell>
          <cell r="G2841">
            <v>6901</v>
          </cell>
          <cell r="H2841">
            <v>1891346</v>
          </cell>
        </row>
        <row r="2842">
          <cell r="A2842">
            <v>172015</v>
          </cell>
          <cell r="B2842" t="str">
            <v>TO</v>
          </cell>
          <cell r="C2842" t="str">
            <v>SÃO FÉLIX DO TOCANTINS</v>
          </cell>
          <cell r="D2842" t="str">
            <v>172015</v>
          </cell>
          <cell r="E2842">
            <v>1284</v>
          </cell>
          <cell r="F2842">
            <v>655122</v>
          </cell>
          <cell r="H2842">
            <v>361494</v>
          </cell>
        </row>
        <row r="2843">
          <cell r="A2843">
            <v>172020</v>
          </cell>
          <cell r="B2843" t="str">
            <v>TO</v>
          </cell>
          <cell r="C2843" t="str">
            <v>SÃO MIGUEL DO TOCANTINS</v>
          </cell>
          <cell r="D2843" t="str">
            <v>172020</v>
          </cell>
          <cell r="E2843">
            <v>3334</v>
          </cell>
          <cell r="F2843">
            <v>13484631</v>
          </cell>
          <cell r="G2843">
            <v>2049</v>
          </cell>
          <cell r="H2843">
            <v>6731276</v>
          </cell>
        </row>
        <row r="2844">
          <cell r="A2844">
            <v>172025</v>
          </cell>
          <cell r="B2844" t="str">
            <v>TO</v>
          </cell>
          <cell r="C2844" t="str">
            <v>SÃO SALVADOR DO TOCANTINS</v>
          </cell>
          <cell r="D2844" t="str">
            <v>172025</v>
          </cell>
          <cell r="E2844">
            <v>11075</v>
          </cell>
          <cell r="F2844">
            <v>8077404</v>
          </cell>
          <cell r="G2844">
            <v>5410</v>
          </cell>
          <cell r="H2844">
            <v>3917284</v>
          </cell>
        </row>
        <row r="2845">
          <cell r="A2845">
            <v>172030</v>
          </cell>
          <cell r="B2845" t="str">
            <v>TO</v>
          </cell>
          <cell r="C2845" t="str">
            <v>SÃO SEBASTIÃO DO TOCANTINS</v>
          </cell>
          <cell r="D2845" t="str">
            <v>172030</v>
          </cell>
          <cell r="E2845">
            <v>1081</v>
          </cell>
          <cell r="F2845">
            <v>472217</v>
          </cell>
          <cell r="G2845">
            <v>441</v>
          </cell>
          <cell r="H2845">
            <v>224487</v>
          </cell>
        </row>
        <row r="2846">
          <cell r="A2846">
            <v>172049</v>
          </cell>
          <cell r="B2846" t="str">
            <v>TO</v>
          </cell>
          <cell r="C2846" t="str">
            <v>SÃO VALÉRIO</v>
          </cell>
          <cell r="D2846" t="str">
            <v>172049</v>
          </cell>
          <cell r="E2846">
            <v>664</v>
          </cell>
          <cell r="F2846">
            <v>71994</v>
          </cell>
          <cell r="H2846">
            <v>37540</v>
          </cell>
        </row>
        <row r="2847">
          <cell r="A2847">
            <v>172065</v>
          </cell>
          <cell r="B2847" t="str">
            <v>TO</v>
          </cell>
          <cell r="C2847" t="str">
            <v>SILVANÓPOLIS</v>
          </cell>
          <cell r="D2847" t="str">
            <v>172065</v>
          </cell>
          <cell r="E2847">
            <v>19866</v>
          </cell>
          <cell r="F2847">
            <v>1027754</v>
          </cell>
          <cell r="G2847">
            <v>11868</v>
          </cell>
          <cell r="H2847">
            <v>553183</v>
          </cell>
        </row>
        <row r="2848">
          <cell r="A2848">
            <v>172080</v>
          </cell>
          <cell r="B2848" t="str">
            <v>TO</v>
          </cell>
          <cell r="C2848" t="str">
            <v>SÍTIO NOVO DO TOCANTINS</v>
          </cell>
          <cell r="D2848" t="str">
            <v>172080</v>
          </cell>
          <cell r="E2848">
            <v>3237</v>
          </cell>
          <cell r="F2848">
            <v>1610019</v>
          </cell>
          <cell r="G2848">
            <v>4038</v>
          </cell>
          <cell r="H2848">
            <v>1712373</v>
          </cell>
        </row>
        <row r="2849">
          <cell r="A2849">
            <v>172085</v>
          </cell>
          <cell r="B2849" t="str">
            <v>TO</v>
          </cell>
          <cell r="C2849" t="str">
            <v>SUCUPIRA</v>
          </cell>
          <cell r="D2849" t="str">
            <v>172085</v>
          </cell>
          <cell r="E2849">
            <v>5628</v>
          </cell>
          <cell r="F2849">
            <v>3690559</v>
          </cell>
          <cell r="G2849">
            <v>1279</v>
          </cell>
          <cell r="H2849">
            <v>1925034</v>
          </cell>
        </row>
        <row r="2850">
          <cell r="A2850">
            <v>172090</v>
          </cell>
          <cell r="B2850" t="str">
            <v>TO</v>
          </cell>
          <cell r="C2850" t="str">
            <v>TAGUATINGA</v>
          </cell>
          <cell r="D2850" t="str">
            <v>172090</v>
          </cell>
          <cell r="E2850">
            <v>5081</v>
          </cell>
          <cell r="F2850">
            <v>3952717</v>
          </cell>
          <cell r="G2850">
            <v>2942</v>
          </cell>
          <cell r="H2850">
            <v>2052731</v>
          </cell>
        </row>
        <row r="2851">
          <cell r="A2851">
            <v>172093</v>
          </cell>
          <cell r="B2851" t="str">
            <v>TO</v>
          </cell>
          <cell r="C2851" t="str">
            <v>TAIPAS DO TOCANTINS</v>
          </cell>
          <cell r="D2851" t="str">
            <v>172093</v>
          </cell>
          <cell r="E2851">
            <v>18476</v>
          </cell>
          <cell r="F2851">
            <v>5041226</v>
          </cell>
          <cell r="G2851">
            <v>9926</v>
          </cell>
          <cell r="H2851">
            <v>2696796</v>
          </cell>
        </row>
        <row r="2852">
          <cell r="A2852">
            <v>172097</v>
          </cell>
          <cell r="B2852" t="str">
            <v>TO</v>
          </cell>
          <cell r="C2852" t="str">
            <v>TALISMÃ</v>
          </cell>
          <cell r="D2852" t="str">
            <v>172097</v>
          </cell>
          <cell r="E2852">
            <v>24514</v>
          </cell>
          <cell r="F2852">
            <v>3716807</v>
          </cell>
          <cell r="G2852">
            <v>15554</v>
          </cell>
          <cell r="H2852">
            <v>1739285</v>
          </cell>
        </row>
        <row r="2853">
          <cell r="A2853">
            <v>172110</v>
          </cell>
          <cell r="B2853" t="str">
            <v>TO</v>
          </cell>
          <cell r="C2853" t="str">
            <v>TOCANTÍNIA</v>
          </cell>
          <cell r="D2853" t="str">
            <v>172110</v>
          </cell>
          <cell r="E2853">
            <v>6774</v>
          </cell>
          <cell r="F2853">
            <v>19013857</v>
          </cell>
          <cell r="G2853">
            <v>4615</v>
          </cell>
          <cell r="H2853">
            <v>9379631</v>
          </cell>
        </row>
        <row r="2854">
          <cell r="A2854">
            <v>172120</v>
          </cell>
          <cell r="B2854" t="str">
            <v>TO</v>
          </cell>
          <cell r="C2854" t="str">
            <v>TOCANTINÓPOLIS</v>
          </cell>
          <cell r="D2854" t="str">
            <v>172120</v>
          </cell>
          <cell r="F2854">
            <v>60080152</v>
          </cell>
          <cell r="G2854">
            <v>12</v>
          </cell>
          <cell r="H2854">
            <v>31002302</v>
          </cell>
        </row>
        <row r="2855">
          <cell r="A2855">
            <v>172125</v>
          </cell>
          <cell r="B2855" t="str">
            <v>TO</v>
          </cell>
          <cell r="C2855" t="str">
            <v>TUPIRAMA</v>
          </cell>
          <cell r="D2855" t="str">
            <v>172125</v>
          </cell>
          <cell r="E2855">
            <v>4784</v>
          </cell>
          <cell r="F2855">
            <v>1017389</v>
          </cell>
          <cell r="G2855">
            <v>6499</v>
          </cell>
          <cell r="H2855">
            <v>888441</v>
          </cell>
        </row>
        <row r="2856">
          <cell r="A2856">
            <v>172130</v>
          </cell>
          <cell r="B2856" t="str">
            <v>TO</v>
          </cell>
          <cell r="C2856" t="str">
            <v>TUPIRATINS</v>
          </cell>
          <cell r="D2856" t="str">
            <v>172130</v>
          </cell>
          <cell r="E2856">
            <v>16512</v>
          </cell>
          <cell r="F2856">
            <v>4491695</v>
          </cell>
          <cell r="G2856">
            <v>8565</v>
          </cell>
          <cell r="H2856">
            <v>2498930</v>
          </cell>
        </row>
        <row r="2857">
          <cell r="A2857">
            <v>172208</v>
          </cell>
          <cell r="B2857" t="str">
            <v>TO</v>
          </cell>
          <cell r="C2857" t="str">
            <v>WANDERLÂNDIA</v>
          </cell>
          <cell r="D2857" t="str">
            <v>172208</v>
          </cell>
          <cell r="E2857">
            <v>695</v>
          </cell>
          <cell r="F2857">
            <v>229715</v>
          </cell>
          <cell r="G2857">
            <v>10818</v>
          </cell>
          <cell r="H2857">
            <v>255112</v>
          </cell>
        </row>
        <row r="2858">
          <cell r="A2858">
            <v>172210</v>
          </cell>
          <cell r="B2858" t="str">
            <v>TO</v>
          </cell>
          <cell r="C2858" t="str">
            <v>XAMBIOÁ</v>
          </cell>
          <cell r="D2858" t="str">
            <v>172210</v>
          </cell>
          <cell r="E2858">
            <v>58877</v>
          </cell>
          <cell r="F2858">
            <v>6495923</v>
          </cell>
          <cell r="G2858">
            <v>38542</v>
          </cell>
          <cell r="H2858">
            <v>3134294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QT_DISPENSADA_MARCO</v>
          </cell>
          <cell r="G1" t="str">
            <v>QT_ESTOQUE_MARCO</v>
          </cell>
          <cell r="H1" t="str">
            <v>QT_DISPENSADA_ABRIL</v>
          </cell>
          <cell r="I1" t="str">
            <v>QT_ESTOQUE_ABRIL</v>
          </cell>
        </row>
        <row r="2">
          <cell r="A2">
            <v>420945</v>
          </cell>
          <cell r="B2" t="str">
            <v>LAJEADO GRANDE</v>
          </cell>
          <cell r="C2" t="str">
            <v>SC</v>
          </cell>
          <cell r="D2">
            <v>33749</v>
          </cell>
          <cell r="E2">
            <v>273398</v>
          </cell>
        </row>
        <row r="3">
          <cell r="A3">
            <v>354150</v>
          </cell>
          <cell r="B3" t="str">
            <v>PRESIDENTE VENCESLAU</v>
          </cell>
          <cell r="C3" t="str">
            <v>SP</v>
          </cell>
          <cell r="D3">
            <v>409734</v>
          </cell>
          <cell r="E3">
            <v>1000008</v>
          </cell>
          <cell r="G3">
            <v>1176975</v>
          </cell>
        </row>
        <row r="4">
          <cell r="A4">
            <v>510805</v>
          </cell>
          <cell r="B4" t="str">
            <v>TERRA NOVA DO NORTE</v>
          </cell>
          <cell r="C4" t="str">
            <v>MT</v>
          </cell>
          <cell r="D4">
            <v>60881</v>
          </cell>
          <cell r="E4">
            <v>785938</v>
          </cell>
        </row>
        <row r="5">
          <cell r="A5">
            <v>312640</v>
          </cell>
          <cell r="B5" t="str">
            <v>FORTUNA DE MINAS</v>
          </cell>
          <cell r="C5" t="str">
            <v>MG</v>
          </cell>
          <cell r="D5">
            <v>65423</v>
          </cell>
          <cell r="E5">
            <v>1239577</v>
          </cell>
        </row>
        <row r="6">
          <cell r="A6">
            <v>352470</v>
          </cell>
          <cell r="B6" t="str">
            <v>JAGUARIUNA</v>
          </cell>
          <cell r="C6" t="str">
            <v>SP</v>
          </cell>
        </row>
        <row r="7">
          <cell r="A7">
            <v>330150</v>
          </cell>
          <cell r="B7" t="str">
            <v>CORDEIRO</v>
          </cell>
          <cell r="C7" t="str">
            <v>RJ</v>
          </cell>
          <cell r="D7">
            <v>84394</v>
          </cell>
          <cell r="E7">
            <v>476683</v>
          </cell>
          <cell r="F7">
            <v>55</v>
          </cell>
        </row>
        <row r="8">
          <cell r="A8">
            <v>421860</v>
          </cell>
          <cell r="B8" t="str">
            <v>TROMBUDO CENTRAL</v>
          </cell>
          <cell r="C8" t="str">
            <v>SC</v>
          </cell>
        </row>
        <row r="9">
          <cell r="A9">
            <v>311600</v>
          </cell>
          <cell r="B9" t="str">
            <v>CHALE</v>
          </cell>
          <cell r="C9" t="str">
            <v>MG</v>
          </cell>
          <cell r="D9">
            <v>50041</v>
          </cell>
          <cell r="E9">
            <v>473271</v>
          </cell>
        </row>
        <row r="10">
          <cell r="A10">
            <v>353890</v>
          </cell>
          <cell r="B10" t="str">
            <v>PIRAJUI</v>
          </cell>
          <cell r="C10" t="str">
            <v>SP</v>
          </cell>
          <cell r="D10">
            <v>181221</v>
          </cell>
          <cell r="E10">
            <v>665101</v>
          </cell>
          <cell r="G10">
            <v>519598</v>
          </cell>
        </row>
        <row r="11">
          <cell r="A11">
            <v>312590</v>
          </cell>
          <cell r="B11" t="str">
            <v>FERROS</v>
          </cell>
          <cell r="C11" t="str">
            <v>MG</v>
          </cell>
          <cell r="D11">
            <v>162376</v>
          </cell>
          <cell r="E11">
            <v>3112923</v>
          </cell>
        </row>
        <row r="12">
          <cell r="A12">
            <v>312170</v>
          </cell>
          <cell r="B12" t="str">
            <v>DIOGO DE VASCONCELOS</v>
          </cell>
          <cell r="C12" t="str">
            <v>MG</v>
          </cell>
          <cell r="D12">
            <v>118145</v>
          </cell>
          <cell r="E12">
            <v>2626285</v>
          </cell>
        </row>
        <row r="13">
          <cell r="A13">
            <v>313360</v>
          </cell>
          <cell r="B13" t="str">
            <v>ITAPEVA</v>
          </cell>
          <cell r="C13" t="str">
            <v>MG</v>
          </cell>
          <cell r="D13">
            <v>210935</v>
          </cell>
          <cell r="E13">
            <v>5843930</v>
          </cell>
        </row>
        <row r="14">
          <cell r="A14">
            <v>432000</v>
          </cell>
          <cell r="B14" t="str">
            <v>SAPUCAIA DO SUL</v>
          </cell>
          <cell r="C14" t="str">
            <v>RS</v>
          </cell>
          <cell r="D14">
            <v>873678</v>
          </cell>
          <cell r="E14">
            <v>4377443</v>
          </cell>
          <cell r="G14">
            <v>4846865</v>
          </cell>
        </row>
        <row r="15">
          <cell r="A15">
            <v>311710</v>
          </cell>
          <cell r="B15" t="str">
            <v>CONCEICAO DA APARECIDA</v>
          </cell>
          <cell r="C15" t="str">
            <v>MG</v>
          </cell>
          <cell r="D15">
            <v>26910</v>
          </cell>
          <cell r="E15">
            <v>483797</v>
          </cell>
        </row>
        <row r="16">
          <cell r="A16">
            <v>510269</v>
          </cell>
          <cell r="B16" t="str">
            <v>CANABRAVA DO NORTE</v>
          </cell>
          <cell r="C16" t="str">
            <v>MT</v>
          </cell>
          <cell r="E16">
            <v>84138</v>
          </cell>
        </row>
        <row r="17">
          <cell r="A17">
            <v>430360</v>
          </cell>
          <cell r="B17" t="str">
            <v>CAMBARA DO SUL</v>
          </cell>
          <cell r="C17" t="str">
            <v>RS</v>
          </cell>
          <cell r="D17">
            <v>18903</v>
          </cell>
        </row>
        <row r="18">
          <cell r="A18">
            <v>292750</v>
          </cell>
          <cell r="B18" t="str">
            <v>SANTA BARBARA</v>
          </cell>
          <cell r="C18" t="str">
            <v>BA</v>
          </cell>
          <cell r="E18">
            <v>159626</v>
          </cell>
        </row>
        <row r="19">
          <cell r="A19">
            <v>431213</v>
          </cell>
          <cell r="B19" t="str">
            <v>MATO CASTELHANO</v>
          </cell>
          <cell r="C19" t="str">
            <v>RS</v>
          </cell>
          <cell r="D19">
            <v>88956</v>
          </cell>
          <cell r="E19">
            <v>229498</v>
          </cell>
        </row>
        <row r="20">
          <cell r="A20">
            <v>313652</v>
          </cell>
          <cell r="B20" t="str">
            <v>JOSE GONCALVES DE MINAS</v>
          </cell>
          <cell r="C20" t="str">
            <v>MG</v>
          </cell>
          <cell r="D20">
            <v>12945</v>
          </cell>
          <cell r="E20">
            <v>408487</v>
          </cell>
        </row>
        <row r="21">
          <cell r="A21">
            <v>430692</v>
          </cell>
          <cell r="B21" t="str">
            <v>ENGENHO VELHO</v>
          </cell>
          <cell r="C21" t="str">
            <v>RS</v>
          </cell>
        </row>
        <row r="22">
          <cell r="A22">
            <v>354380</v>
          </cell>
          <cell r="B22" t="str">
            <v>RINOPOLIS</v>
          </cell>
          <cell r="C22" t="str">
            <v>SP</v>
          </cell>
        </row>
        <row r="23">
          <cell r="A23">
            <v>310930</v>
          </cell>
          <cell r="B23" t="str">
            <v>BURITIS</v>
          </cell>
          <cell r="C23" t="str">
            <v>MG</v>
          </cell>
          <cell r="D23">
            <v>273939</v>
          </cell>
          <cell r="E23">
            <v>7315096</v>
          </cell>
        </row>
        <row r="24">
          <cell r="A24">
            <v>421223</v>
          </cell>
          <cell r="B24" t="str">
            <v>PARAISO</v>
          </cell>
          <cell r="C24" t="str">
            <v>SC</v>
          </cell>
          <cell r="D24">
            <v>49719</v>
          </cell>
          <cell r="E24">
            <v>462272</v>
          </cell>
          <cell r="G24">
            <v>615201</v>
          </cell>
        </row>
        <row r="25">
          <cell r="A25">
            <v>314080</v>
          </cell>
          <cell r="B25" t="str">
            <v>MATIAS BARBOSA</v>
          </cell>
          <cell r="C25" t="str">
            <v>MG</v>
          </cell>
          <cell r="D25">
            <v>248314</v>
          </cell>
          <cell r="E25">
            <v>3835549</v>
          </cell>
        </row>
        <row r="26">
          <cell r="A26">
            <v>412260</v>
          </cell>
          <cell r="B26" t="str">
            <v>RONDON</v>
          </cell>
          <cell r="C26" t="str">
            <v>PR</v>
          </cell>
        </row>
        <row r="27">
          <cell r="A27">
            <v>311100</v>
          </cell>
          <cell r="B27" t="str">
            <v>CAMPESTRE</v>
          </cell>
          <cell r="C27" t="str">
            <v>MG</v>
          </cell>
          <cell r="D27">
            <v>234610</v>
          </cell>
          <cell r="E27">
            <v>1843301</v>
          </cell>
        </row>
        <row r="28">
          <cell r="A28">
            <v>313420</v>
          </cell>
          <cell r="B28" t="str">
            <v>ITUIUTABA</v>
          </cell>
          <cell r="C28" t="str">
            <v>MG</v>
          </cell>
          <cell r="D28">
            <v>579227</v>
          </cell>
          <cell r="E28">
            <v>17373895</v>
          </cell>
        </row>
        <row r="29">
          <cell r="A29">
            <v>431210</v>
          </cell>
          <cell r="B29" t="str">
            <v>MATA</v>
          </cell>
          <cell r="C29" t="str">
            <v>RS</v>
          </cell>
          <cell r="D29">
            <v>29637</v>
          </cell>
          <cell r="E29">
            <v>148393</v>
          </cell>
          <cell r="F29">
            <v>5080</v>
          </cell>
        </row>
        <row r="30">
          <cell r="A30">
            <v>312820</v>
          </cell>
          <cell r="B30" t="str">
            <v>GUARACIABA</v>
          </cell>
          <cell r="C30" t="str">
            <v>MG</v>
          </cell>
          <cell r="D30">
            <v>207587</v>
          </cell>
          <cell r="E30">
            <v>1710112</v>
          </cell>
        </row>
        <row r="31">
          <cell r="A31">
            <v>421060</v>
          </cell>
          <cell r="B31" t="str">
            <v>MASSARANDUBA</v>
          </cell>
          <cell r="C31" t="str">
            <v>SC</v>
          </cell>
          <cell r="D31">
            <v>261094</v>
          </cell>
          <cell r="E31">
            <v>788399</v>
          </cell>
          <cell r="F31">
            <v>164948</v>
          </cell>
        </row>
        <row r="32">
          <cell r="A32">
            <v>410660</v>
          </cell>
          <cell r="B32" t="str">
            <v>CRUZEIRO DO OESTE</v>
          </cell>
          <cell r="C32" t="str">
            <v>PR</v>
          </cell>
        </row>
        <row r="33">
          <cell r="A33">
            <v>316560</v>
          </cell>
          <cell r="B33" t="str">
            <v>SENADOR CORTES</v>
          </cell>
          <cell r="C33" t="str">
            <v>MG</v>
          </cell>
          <cell r="D33">
            <v>43973</v>
          </cell>
          <cell r="E33">
            <v>618200</v>
          </cell>
        </row>
        <row r="34">
          <cell r="A34">
            <v>353475</v>
          </cell>
          <cell r="B34" t="str">
            <v>OUROESTE</v>
          </cell>
          <cell r="C34" t="str">
            <v>SP</v>
          </cell>
          <cell r="D34">
            <v>185796</v>
          </cell>
          <cell r="E34">
            <v>719499</v>
          </cell>
        </row>
        <row r="35">
          <cell r="A35">
            <v>313160</v>
          </cell>
          <cell r="B35" t="str">
            <v>IRAI DE MINAS</v>
          </cell>
          <cell r="C35" t="str">
            <v>MG</v>
          </cell>
          <cell r="D35">
            <v>38526</v>
          </cell>
          <cell r="E35">
            <v>890385</v>
          </cell>
        </row>
        <row r="36">
          <cell r="A36">
            <v>420310</v>
          </cell>
          <cell r="B36" t="str">
            <v>CAIBI</v>
          </cell>
          <cell r="C36" t="str">
            <v>SC</v>
          </cell>
          <cell r="D36">
            <v>77776</v>
          </cell>
          <cell r="E36">
            <v>267987</v>
          </cell>
          <cell r="G36">
            <v>238970</v>
          </cell>
        </row>
        <row r="37">
          <cell r="A37">
            <v>313530</v>
          </cell>
          <cell r="B37" t="str">
            <v>JAPARAIBA</v>
          </cell>
          <cell r="C37" t="str">
            <v>MG</v>
          </cell>
          <cell r="D37">
            <v>53637</v>
          </cell>
          <cell r="E37">
            <v>560338</v>
          </cell>
        </row>
        <row r="38">
          <cell r="A38">
            <v>311870</v>
          </cell>
          <cell r="B38" t="str">
            <v>COQUEIRAL</v>
          </cell>
          <cell r="C38" t="str">
            <v>MG</v>
          </cell>
          <cell r="D38">
            <v>477</v>
          </cell>
          <cell r="E38">
            <v>6660061</v>
          </cell>
        </row>
        <row r="39">
          <cell r="A39">
            <v>430060</v>
          </cell>
          <cell r="B39" t="str">
            <v>ALVORADA</v>
          </cell>
          <cell r="C39" t="str">
            <v>RS</v>
          </cell>
          <cell r="D39">
            <v>1732653</v>
          </cell>
          <cell r="E39">
            <v>33230661</v>
          </cell>
        </row>
        <row r="40">
          <cell r="A40">
            <v>432146</v>
          </cell>
          <cell r="B40" t="str">
            <v>TIO HUGO</v>
          </cell>
          <cell r="C40" t="str">
            <v>RS</v>
          </cell>
          <cell r="D40">
            <v>91105</v>
          </cell>
          <cell r="E40">
            <v>97426</v>
          </cell>
        </row>
        <row r="41">
          <cell r="A41">
            <v>500580</v>
          </cell>
          <cell r="B41" t="str">
            <v>NIOAQUE</v>
          </cell>
          <cell r="C41" t="str">
            <v>MS</v>
          </cell>
          <cell r="D41">
            <v>76495</v>
          </cell>
          <cell r="E41">
            <v>1145466</v>
          </cell>
        </row>
        <row r="42">
          <cell r="A42">
            <v>410440</v>
          </cell>
          <cell r="B42" t="str">
            <v>CANDIDO DE ABREU</v>
          </cell>
          <cell r="C42" t="str">
            <v>PR</v>
          </cell>
        </row>
        <row r="43">
          <cell r="A43">
            <v>221050</v>
          </cell>
          <cell r="B43" t="str">
            <v>SAO PEDRO DO PIAUI</v>
          </cell>
          <cell r="C43" t="str">
            <v>PI</v>
          </cell>
          <cell r="D43">
            <v>46055</v>
          </cell>
          <cell r="F43">
            <v>20763</v>
          </cell>
          <cell r="G43">
            <v>65052</v>
          </cell>
        </row>
        <row r="44">
          <cell r="A44">
            <v>315935</v>
          </cell>
          <cell r="B44" t="str">
            <v>SANTA RITA DE MINAS</v>
          </cell>
          <cell r="C44" t="str">
            <v>MG</v>
          </cell>
          <cell r="D44">
            <v>82453</v>
          </cell>
          <cell r="E44">
            <v>1032793</v>
          </cell>
        </row>
        <row r="45">
          <cell r="A45">
            <v>350480</v>
          </cell>
          <cell r="B45" t="str">
            <v>BALSAMO</v>
          </cell>
          <cell r="C45" t="str">
            <v>SP</v>
          </cell>
          <cell r="D45">
            <v>79262</v>
          </cell>
          <cell r="E45">
            <v>358197</v>
          </cell>
        </row>
        <row r="46">
          <cell r="A46">
            <v>351385</v>
          </cell>
          <cell r="B46" t="str">
            <v>DIRCE REIS</v>
          </cell>
          <cell r="C46" t="str">
            <v>SP</v>
          </cell>
          <cell r="D46">
            <v>21796</v>
          </cell>
          <cell r="E46">
            <v>127684</v>
          </cell>
        </row>
        <row r="47">
          <cell r="A47">
            <v>314840</v>
          </cell>
          <cell r="B47" t="str">
            <v>PAULISTAS</v>
          </cell>
          <cell r="C47" t="str">
            <v>MG</v>
          </cell>
          <cell r="D47">
            <v>25562</v>
          </cell>
          <cell r="E47">
            <v>1377500</v>
          </cell>
        </row>
        <row r="48">
          <cell r="A48">
            <v>431930</v>
          </cell>
          <cell r="B48" t="str">
            <v>SAO PAULO DAS MISSOES</v>
          </cell>
          <cell r="C48" t="str">
            <v>RS</v>
          </cell>
          <cell r="D48">
            <v>43044</v>
          </cell>
          <cell r="E48">
            <v>401303</v>
          </cell>
        </row>
        <row r="49">
          <cell r="A49">
            <v>510629</v>
          </cell>
          <cell r="B49" t="str">
            <v>PARANAITA</v>
          </cell>
          <cell r="C49" t="str">
            <v>MT</v>
          </cell>
          <cell r="D49">
            <v>210215</v>
          </cell>
          <cell r="E49">
            <v>649433</v>
          </cell>
        </row>
        <row r="50">
          <cell r="A50">
            <v>315690</v>
          </cell>
          <cell r="B50" t="str">
            <v>SACRAMENTO</v>
          </cell>
          <cell r="C50" t="str">
            <v>MG</v>
          </cell>
          <cell r="D50">
            <v>257599</v>
          </cell>
          <cell r="E50">
            <v>6141686</v>
          </cell>
        </row>
        <row r="51">
          <cell r="A51">
            <v>420010</v>
          </cell>
          <cell r="B51" t="str">
            <v>ABELARDO LUZ</v>
          </cell>
          <cell r="C51" t="str">
            <v>SC</v>
          </cell>
          <cell r="D51">
            <v>91565</v>
          </cell>
          <cell r="E51">
            <v>1094945</v>
          </cell>
        </row>
        <row r="52">
          <cell r="A52">
            <v>314550</v>
          </cell>
          <cell r="B52" t="str">
            <v>OLIMPIO NORONHA</v>
          </cell>
          <cell r="C52" t="str">
            <v>MG</v>
          </cell>
          <cell r="D52">
            <v>56322</v>
          </cell>
          <cell r="E52">
            <v>1235289</v>
          </cell>
        </row>
        <row r="53">
          <cell r="A53">
            <v>314675</v>
          </cell>
          <cell r="B53" t="str">
            <v>PALMOPOLIS</v>
          </cell>
          <cell r="C53" t="str">
            <v>MG</v>
          </cell>
          <cell r="D53">
            <v>51364</v>
          </cell>
          <cell r="E53">
            <v>1217868</v>
          </cell>
        </row>
        <row r="54">
          <cell r="A54">
            <v>420980</v>
          </cell>
          <cell r="B54" t="str">
            <v>LEOBERTO LEAL</v>
          </cell>
          <cell r="C54" t="str">
            <v>SC</v>
          </cell>
        </row>
        <row r="55">
          <cell r="A55">
            <v>411130</v>
          </cell>
          <cell r="B55" t="str">
            <v>ITAUNA DO SUL</v>
          </cell>
          <cell r="C55" t="str">
            <v>PR</v>
          </cell>
        </row>
        <row r="56">
          <cell r="A56">
            <v>353300</v>
          </cell>
          <cell r="B56" t="str">
            <v>NOVA GRANADA</v>
          </cell>
          <cell r="C56" t="str">
            <v>SP</v>
          </cell>
          <cell r="E56">
            <v>634024</v>
          </cell>
        </row>
        <row r="57">
          <cell r="A57">
            <v>315053</v>
          </cell>
          <cell r="B57" t="str">
            <v>PINGO-D'AGUA</v>
          </cell>
          <cell r="C57" t="str">
            <v>MG</v>
          </cell>
          <cell r="D57">
            <v>16206</v>
          </cell>
          <cell r="E57">
            <v>9080002</v>
          </cell>
        </row>
        <row r="58">
          <cell r="A58">
            <v>421755</v>
          </cell>
          <cell r="B58" t="str">
            <v>SERRA ALTA</v>
          </cell>
          <cell r="C58" t="str">
            <v>SC</v>
          </cell>
          <cell r="D58">
            <v>19997</v>
          </cell>
          <cell r="E58">
            <v>109623</v>
          </cell>
          <cell r="G58">
            <v>107793</v>
          </cell>
        </row>
        <row r="59">
          <cell r="A59">
            <v>431160</v>
          </cell>
          <cell r="B59" t="str">
            <v>LIBERATO SALZANO</v>
          </cell>
          <cell r="C59" t="str">
            <v>RS</v>
          </cell>
          <cell r="D59">
            <v>54068</v>
          </cell>
          <cell r="E59">
            <v>382311</v>
          </cell>
        </row>
        <row r="60">
          <cell r="A60">
            <v>330220</v>
          </cell>
          <cell r="B60" t="str">
            <v>ITAPERUNA</v>
          </cell>
          <cell r="C60" t="str">
            <v>RJ</v>
          </cell>
        </row>
        <row r="61">
          <cell r="A61">
            <v>412125</v>
          </cell>
          <cell r="B61" t="str">
            <v>RAMILANDIA</v>
          </cell>
          <cell r="C61" t="str">
            <v>PR</v>
          </cell>
          <cell r="D61">
            <v>42673</v>
          </cell>
          <cell r="E61">
            <v>324015</v>
          </cell>
        </row>
        <row r="62">
          <cell r="A62">
            <v>310220</v>
          </cell>
          <cell r="B62" t="str">
            <v>ALVARENGA</v>
          </cell>
          <cell r="C62" t="str">
            <v>MG</v>
          </cell>
          <cell r="D62">
            <v>27843</v>
          </cell>
          <cell r="E62">
            <v>582360</v>
          </cell>
        </row>
        <row r="63">
          <cell r="A63">
            <v>420195</v>
          </cell>
          <cell r="B63" t="str">
            <v>BALNEARIO ARROIO DO SILVA</v>
          </cell>
          <cell r="C63" t="str">
            <v>SC</v>
          </cell>
          <cell r="D63">
            <v>1130</v>
          </cell>
          <cell r="E63">
            <v>66961</v>
          </cell>
        </row>
        <row r="64">
          <cell r="A64">
            <v>350400</v>
          </cell>
          <cell r="B64" t="str">
            <v>ASSIS</v>
          </cell>
          <cell r="C64" t="str">
            <v>SP</v>
          </cell>
          <cell r="D64">
            <v>722462</v>
          </cell>
          <cell r="E64">
            <v>2101284</v>
          </cell>
          <cell r="G64">
            <v>1849745</v>
          </cell>
        </row>
        <row r="65">
          <cell r="A65">
            <v>313290</v>
          </cell>
          <cell r="B65" t="str">
            <v>ITAMOGI</v>
          </cell>
          <cell r="C65" t="str">
            <v>MG</v>
          </cell>
          <cell r="D65">
            <v>184556</v>
          </cell>
          <cell r="E65">
            <v>3579201</v>
          </cell>
        </row>
        <row r="66">
          <cell r="A66">
            <v>320060</v>
          </cell>
          <cell r="B66" t="str">
            <v>ARACRUZ</v>
          </cell>
          <cell r="C66" t="str">
            <v>ES</v>
          </cell>
        </row>
        <row r="67">
          <cell r="A67">
            <v>315213</v>
          </cell>
          <cell r="B67" t="str">
            <v>PONTO CHIQUE</v>
          </cell>
          <cell r="C67" t="str">
            <v>MG</v>
          </cell>
          <cell r="D67">
            <v>26179</v>
          </cell>
          <cell r="E67">
            <v>2238468</v>
          </cell>
        </row>
        <row r="68">
          <cell r="A68">
            <v>500430</v>
          </cell>
          <cell r="B68" t="str">
            <v>IGUATEMI</v>
          </cell>
          <cell r="C68" t="str">
            <v>MS</v>
          </cell>
          <cell r="D68">
            <v>149400</v>
          </cell>
          <cell r="E68">
            <v>734187</v>
          </cell>
        </row>
        <row r="69">
          <cell r="A69">
            <v>355530</v>
          </cell>
          <cell r="B69" t="str">
            <v>TURMALINA</v>
          </cell>
          <cell r="C69" t="str">
            <v>SP</v>
          </cell>
        </row>
        <row r="70">
          <cell r="A70">
            <v>352490</v>
          </cell>
          <cell r="B70" t="str">
            <v>JAMBEIRO</v>
          </cell>
          <cell r="C70" t="str">
            <v>SP</v>
          </cell>
        </row>
        <row r="71">
          <cell r="A71">
            <v>315415</v>
          </cell>
          <cell r="B71" t="str">
            <v>REDUTO</v>
          </cell>
          <cell r="C71" t="str">
            <v>MG</v>
          </cell>
          <cell r="D71">
            <v>92991</v>
          </cell>
          <cell r="E71">
            <v>1577277</v>
          </cell>
        </row>
        <row r="72">
          <cell r="A72">
            <v>311350</v>
          </cell>
          <cell r="B72" t="str">
            <v>CARBONITA</v>
          </cell>
          <cell r="C72" t="str">
            <v>MG</v>
          </cell>
          <cell r="D72">
            <v>61465</v>
          </cell>
          <cell r="E72">
            <v>727245</v>
          </cell>
        </row>
        <row r="73">
          <cell r="A73">
            <v>317103</v>
          </cell>
          <cell r="B73" t="str">
            <v>VERDELANDIA</v>
          </cell>
          <cell r="C73" t="str">
            <v>MG</v>
          </cell>
          <cell r="D73">
            <v>19053</v>
          </cell>
          <cell r="E73">
            <v>1404418</v>
          </cell>
        </row>
        <row r="74">
          <cell r="A74">
            <v>312920</v>
          </cell>
          <cell r="B74" t="str">
            <v>HELIODORA</v>
          </cell>
          <cell r="C74" t="str">
            <v>MG</v>
          </cell>
          <cell r="D74">
            <v>129</v>
          </cell>
          <cell r="E74">
            <v>205822</v>
          </cell>
        </row>
        <row r="75">
          <cell r="A75">
            <v>313910</v>
          </cell>
          <cell r="B75" t="str">
            <v>MADRE DE DEUS DE MINAS</v>
          </cell>
          <cell r="C75" t="str">
            <v>MG</v>
          </cell>
        </row>
        <row r="76">
          <cell r="A76">
            <v>312500</v>
          </cell>
          <cell r="B76" t="str">
            <v>EWBANK DA CAMARA</v>
          </cell>
          <cell r="C76" t="str">
            <v>MG</v>
          </cell>
          <cell r="D76">
            <v>198</v>
          </cell>
          <cell r="E76">
            <v>671176</v>
          </cell>
        </row>
        <row r="77">
          <cell r="A77">
            <v>412627</v>
          </cell>
          <cell r="B77" t="str">
            <v>SAUDADE DO IGUACU</v>
          </cell>
          <cell r="C77" t="str">
            <v>PR</v>
          </cell>
          <cell r="D77">
            <v>79437</v>
          </cell>
          <cell r="E77">
            <v>426068</v>
          </cell>
        </row>
        <row r="78">
          <cell r="A78">
            <v>314070</v>
          </cell>
          <cell r="B78" t="str">
            <v>MATEUS LEME</v>
          </cell>
          <cell r="C78" t="str">
            <v>MG</v>
          </cell>
          <cell r="D78">
            <v>5378</v>
          </cell>
          <cell r="E78">
            <v>84851210</v>
          </cell>
        </row>
        <row r="79">
          <cell r="A79">
            <v>510455</v>
          </cell>
          <cell r="B79" t="str">
            <v>ITAUBA</v>
          </cell>
          <cell r="C79" t="str">
            <v>MT</v>
          </cell>
          <cell r="D79">
            <v>33336</v>
          </cell>
          <cell r="E79">
            <v>139739</v>
          </cell>
        </row>
        <row r="80">
          <cell r="A80">
            <v>314150</v>
          </cell>
          <cell r="B80" t="str">
            <v>MENDES PIMENTEL</v>
          </cell>
          <cell r="C80" t="str">
            <v>MG</v>
          </cell>
          <cell r="D80">
            <v>94164</v>
          </cell>
          <cell r="E80">
            <v>1724154</v>
          </cell>
        </row>
        <row r="81">
          <cell r="A81">
            <v>430890</v>
          </cell>
          <cell r="B81" t="str">
            <v>GETULIO VARGAS</v>
          </cell>
          <cell r="C81" t="str">
            <v>RS</v>
          </cell>
          <cell r="D81">
            <v>49624</v>
          </cell>
          <cell r="E81">
            <v>310159</v>
          </cell>
        </row>
        <row r="82">
          <cell r="A82">
            <v>310890</v>
          </cell>
          <cell r="B82" t="str">
            <v>BRAZOPOLIS</v>
          </cell>
          <cell r="C82" t="str">
            <v>MG</v>
          </cell>
        </row>
        <row r="83">
          <cell r="A83">
            <v>313545</v>
          </cell>
          <cell r="B83" t="str">
            <v>JENIPAPO DE MINAS</v>
          </cell>
          <cell r="C83" t="str">
            <v>MG</v>
          </cell>
          <cell r="D83">
            <v>101252</v>
          </cell>
          <cell r="E83">
            <v>1046967</v>
          </cell>
        </row>
        <row r="84">
          <cell r="A84">
            <v>316730</v>
          </cell>
          <cell r="B84" t="str">
            <v>SILVEIRANIA</v>
          </cell>
          <cell r="C84" t="str">
            <v>MG</v>
          </cell>
          <cell r="D84">
            <v>68384</v>
          </cell>
          <cell r="E84">
            <v>361438</v>
          </cell>
        </row>
        <row r="85">
          <cell r="A85">
            <v>310210</v>
          </cell>
          <cell r="B85" t="str">
            <v>ALTO RIO DOCE</v>
          </cell>
          <cell r="C85" t="str">
            <v>MG</v>
          </cell>
          <cell r="D85">
            <v>137235</v>
          </cell>
          <cell r="E85">
            <v>8488340</v>
          </cell>
        </row>
        <row r="86">
          <cell r="A86">
            <v>310140</v>
          </cell>
          <cell r="B86" t="str">
            <v>ALBERTINA</v>
          </cell>
          <cell r="C86" t="str">
            <v>MG</v>
          </cell>
          <cell r="E86">
            <v>4250449</v>
          </cell>
        </row>
        <row r="87">
          <cell r="A87">
            <v>316443</v>
          </cell>
          <cell r="B87" t="str">
            <v>SAO SEBASTIAO DA VARGEM ALEGRE</v>
          </cell>
          <cell r="C87" t="str">
            <v>MG</v>
          </cell>
          <cell r="D87">
            <v>45738</v>
          </cell>
          <cell r="E87">
            <v>1061878</v>
          </cell>
        </row>
        <row r="88">
          <cell r="A88">
            <v>317050</v>
          </cell>
          <cell r="B88" t="str">
            <v>URUCANIA</v>
          </cell>
          <cell r="C88" t="str">
            <v>MG</v>
          </cell>
          <cell r="D88">
            <v>119930</v>
          </cell>
          <cell r="E88">
            <v>909210</v>
          </cell>
        </row>
        <row r="89">
          <cell r="A89">
            <v>310610</v>
          </cell>
          <cell r="B89" t="str">
            <v>BELMIRO BRAGA</v>
          </cell>
          <cell r="C89" t="str">
            <v>MG</v>
          </cell>
          <cell r="D89">
            <v>55515</v>
          </cell>
          <cell r="E89">
            <v>626704</v>
          </cell>
        </row>
        <row r="90">
          <cell r="A90">
            <v>430781</v>
          </cell>
          <cell r="B90" t="str">
            <v>ESTRELA VELHA</v>
          </cell>
          <cell r="C90" t="str">
            <v>RS</v>
          </cell>
        </row>
        <row r="91">
          <cell r="A91">
            <v>315330</v>
          </cell>
          <cell r="B91" t="str">
            <v>PRESIDENTE KUBITSCHEK</v>
          </cell>
          <cell r="C91" t="str">
            <v>MG</v>
          </cell>
          <cell r="D91">
            <v>8005</v>
          </cell>
          <cell r="E91">
            <v>411010</v>
          </cell>
        </row>
        <row r="92">
          <cell r="A92">
            <v>314290</v>
          </cell>
          <cell r="B92" t="str">
            <v>MONTE AZUL</v>
          </cell>
          <cell r="C92" t="str">
            <v>MG</v>
          </cell>
          <cell r="D92">
            <v>19178</v>
          </cell>
          <cell r="E92">
            <v>4604435</v>
          </cell>
        </row>
        <row r="93">
          <cell r="A93">
            <v>410830</v>
          </cell>
          <cell r="B93" t="str">
            <v>FOZ DO IGUACU</v>
          </cell>
          <cell r="C93" t="str">
            <v>PR</v>
          </cell>
          <cell r="D93">
            <v>2073554</v>
          </cell>
          <cell r="E93">
            <v>9283981</v>
          </cell>
        </row>
        <row r="94">
          <cell r="A94">
            <v>315130</v>
          </cell>
          <cell r="B94" t="str">
            <v>PIRAUBA</v>
          </cell>
          <cell r="C94" t="str">
            <v>MG</v>
          </cell>
          <cell r="D94">
            <v>92924</v>
          </cell>
          <cell r="E94">
            <v>2686139</v>
          </cell>
        </row>
        <row r="95">
          <cell r="A95">
            <v>316805</v>
          </cell>
          <cell r="B95" t="str">
            <v>TAPARUBA</v>
          </cell>
          <cell r="C95" t="str">
            <v>MG</v>
          </cell>
          <cell r="D95">
            <v>34384</v>
          </cell>
          <cell r="E95">
            <v>1536663</v>
          </cell>
        </row>
        <row r="96">
          <cell r="A96">
            <v>510700</v>
          </cell>
          <cell r="B96" t="str">
            <v>POXOREO</v>
          </cell>
          <cell r="C96" t="str">
            <v>MT</v>
          </cell>
          <cell r="D96">
            <v>163916</v>
          </cell>
          <cell r="E96">
            <v>299200</v>
          </cell>
        </row>
        <row r="97">
          <cell r="A97">
            <v>314225</v>
          </cell>
          <cell r="B97" t="str">
            <v>MIRAVANIA</v>
          </cell>
          <cell r="C97" t="str">
            <v>MG</v>
          </cell>
          <cell r="D97">
            <v>26131</v>
          </cell>
          <cell r="E97">
            <v>568655</v>
          </cell>
        </row>
        <row r="98">
          <cell r="A98">
            <v>314250</v>
          </cell>
          <cell r="B98" t="str">
            <v>MONJOLOS</v>
          </cell>
          <cell r="C98" t="str">
            <v>MG</v>
          </cell>
          <cell r="D98">
            <v>120580</v>
          </cell>
          <cell r="E98">
            <v>1504045</v>
          </cell>
        </row>
        <row r="99">
          <cell r="A99">
            <v>315340</v>
          </cell>
          <cell r="B99" t="str">
            <v>PRESIDENTE OLEGARIO</v>
          </cell>
          <cell r="C99" t="str">
            <v>MG</v>
          </cell>
          <cell r="D99">
            <v>14652</v>
          </cell>
          <cell r="E99">
            <v>232986</v>
          </cell>
        </row>
        <row r="100">
          <cell r="A100">
            <v>310400</v>
          </cell>
          <cell r="B100" t="str">
            <v>ARAXA</v>
          </cell>
          <cell r="C100" t="str">
            <v>MG</v>
          </cell>
          <cell r="D100">
            <v>49997</v>
          </cell>
          <cell r="E100">
            <v>187797201</v>
          </cell>
        </row>
        <row r="101">
          <cell r="A101">
            <v>110045</v>
          </cell>
          <cell r="B101" t="str">
            <v>BURITIS</v>
          </cell>
          <cell r="C101" t="str">
            <v>RO</v>
          </cell>
          <cell r="D101">
            <v>86439</v>
          </cell>
          <cell r="E101">
            <v>510740</v>
          </cell>
        </row>
        <row r="102">
          <cell r="A102">
            <v>410730</v>
          </cell>
          <cell r="B102" t="str">
            <v>DOUTOR CAMARGO</v>
          </cell>
          <cell r="C102" t="str">
            <v>PR</v>
          </cell>
          <cell r="D102">
            <v>96092</v>
          </cell>
          <cell r="E102">
            <v>325219</v>
          </cell>
        </row>
        <row r="103">
          <cell r="A103">
            <v>314053</v>
          </cell>
          <cell r="B103" t="str">
            <v>MARTINS SOARES</v>
          </cell>
          <cell r="C103" t="str">
            <v>MG</v>
          </cell>
          <cell r="D103">
            <v>117754</v>
          </cell>
          <cell r="E103">
            <v>2327769</v>
          </cell>
        </row>
        <row r="104">
          <cell r="A104">
            <v>310680</v>
          </cell>
          <cell r="B104" t="str">
            <v>BIAS FORTES</v>
          </cell>
          <cell r="C104" t="str">
            <v>MG</v>
          </cell>
          <cell r="D104">
            <v>73041</v>
          </cell>
          <cell r="E104">
            <v>1111241</v>
          </cell>
        </row>
        <row r="105">
          <cell r="A105">
            <v>421470</v>
          </cell>
          <cell r="B105" t="str">
            <v>RIO DOS CEDROS</v>
          </cell>
          <cell r="C105" t="str">
            <v>SC</v>
          </cell>
        </row>
        <row r="106">
          <cell r="A106">
            <v>314790</v>
          </cell>
          <cell r="B106" t="str">
            <v>PASSOS</v>
          </cell>
          <cell r="C106" t="str">
            <v>MG</v>
          </cell>
          <cell r="D106">
            <v>1794</v>
          </cell>
          <cell r="E106">
            <v>9629909</v>
          </cell>
        </row>
        <row r="107">
          <cell r="A107">
            <v>313820</v>
          </cell>
          <cell r="B107" t="str">
            <v>LAVRAS</v>
          </cell>
          <cell r="C107" t="str">
            <v>MG</v>
          </cell>
          <cell r="D107">
            <v>611854</v>
          </cell>
          <cell r="E107">
            <v>61600138</v>
          </cell>
        </row>
        <row r="108">
          <cell r="A108">
            <v>312245</v>
          </cell>
          <cell r="B108" t="str">
            <v>DIVISOPOLIS</v>
          </cell>
          <cell r="C108" t="str">
            <v>MG</v>
          </cell>
          <cell r="D108">
            <v>5867</v>
          </cell>
          <cell r="E108">
            <v>125471</v>
          </cell>
        </row>
        <row r="109">
          <cell r="A109">
            <v>310480</v>
          </cell>
          <cell r="B109" t="str">
            <v>AUGUSTO DE LIMA</v>
          </cell>
          <cell r="C109" t="str">
            <v>MG</v>
          </cell>
          <cell r="D109">
            <v>43976</v>
          </cell>
          <cell r="E109">
            <v>2548769</v>
          </cell>
        </row>
        <row r="110">
          <cell r="A110">
            <v>431630</v>
          </cell>
          <cell r="B110" t="str">
            <v>ROQUE GONZALES</v>
          </cell>
          <cell r="C110" t="str">
            <v>RS</v>
          </cell>
          <cell r="D110">
            <v>146555</v>
          </cell>
          <cell r="E110">
            <v>854022</v>
          </cell>
        </row>
        <row r="111">
          <cell r="A111">
            <v>316040</v>
          </cell>
          <cell r="B111" t="str">
            <v>SANTO ANTONIO DO MONTE</v>
          </cell>
          <cell r="C111" t="str">
            <v>MG</v>
          </cell>
          <cell r="D111">
            <v>229212</v>
          </cell>
          <cell r="E111">
            <v>2816960</v>
          </cell>
        </row>
        <row r="112">
          <cell r="A112">
            <v>430430</v>
          </cell>
          <cell r="B112" t="str">
            <v>CANDIDO GODOI</v>
          </cell>
          <cell r="C112" t="str">
            <v>RS</v>
          </cell>
          <cell r="D112">
            <v>108345</v>
          </cell>
          <cell r="E112">
            <v>143986</v>
          </cell>
        </row>
        <row r="113">
          <cell r="A113">
            <v>313055</v>
          </cell>
          <cell r="B113" t="str">
            <v>IMBE DE MINAS</v>
          </cell>
          <cell r="C113" t="str">
            <v>MG</v>
          </cell>
          <cell r="E113">
            <v>27578</v>
          </cell>
        </row>
        <row r="114">
          <cell r="A114">
            <v>311190</v>
          </cell>
          <cell r="B114" t="str">
            <v>CANA VERDE</v>
          </cell>
          <cell r="C114" t="str">
            <v>MG</v>
          </cell>
          <cell r="D114">
            <v>62133</v>
          </cell>
          <cell r="E114">
            <v>3428317</v>
          </cell>
        </row>
        <row r="115">
          <cell r="A115">
            <v>510452</v>
          </cell>
          <cell r="B115" t="str">
            <v>IPIRANGA DO NORTE</v>
          </cell>
          <cell r="C115" t="str">
            <v>MT</v>
          </cell>
          <cell r="D115">
            <v>80434</v>
          </cell>
          <cell r="E115">
            <v>459194</v>
          </cell>
        </row>
        <row r="116">
          <cell r="A116">
            <v>431940</v>
          </cell>
          <cell r="B116" t="str">
            <v>SAO PEDRO DO SUL</v>
          </cell>
          <cell r="C116" t="str">
            <v>RS</v>
          </cell>
          <cell r="D116">
            <v>110163</v>
          </cell>
          <cell r="E116">
            <v>699265</v>
          </cell>
        </row>
        <row r="117">
          <cell r="A117">
            <v>313695</v>
          </cell>
          <cell r="B117" t="str">
            <v>JUVENILIA</v>
          </cell>
          <cell r="C117" t="str">
            <v>MG</v>
          </cell>
          <cell r="D117">
            <v>2484</v>
          </cell>
          <cell r="E117">
            <v>2624290</v>
          </cell>
        </row>
        <row r="118">
          <cell r="A118">
            <v>313507</v>
          </cell>
          <cell r="B118" t="str">
            <v>JAMPRUCA</v>
          </cell>
          <cell r="C118" t="str">
            <v>MG</v>
          </cell>
          <cell r="D118">
            <v>96917</v>
          </cell>
          <cell r="E118">
            <v>419908</v>
          </cell>
        </row>
        <row r="119">
          <cell r="A119">
            <v>432235</v>
          </cell>
          <cell r="B119" t="str">
            <v>UNIAO DA SERRA</v>
          </cell>
          <cell r="C119" t="str">
            <v>RS</v>
          </cell>
        </row>
        <row r="120">
          <cell r="A120">
            <v>313230</v>
          </cell>
          <cell r="B120" t="str">
            <v>ITAIPE</v>
          </cell>
          <cell r="C120" t="str">
            <v>MG</v>
          </cell>
          <cell r="D120">
            <v>11559</v>
          </cell>
          <cell r="E120">
            <v>1428565</v>
          </cell>
        </row>
        <row r="121">
          <cell r="A121">
            <v>421820</v>
          </cell>
          <cell r="B121" t="str">
            <v>TIMBO</v>
          </cell>
          <cell r="C121" t="str">
            <v>SC</v>
          </cell>
          <cell r="D121">
            <v>472886</v>
          </cell>
          <cell r="E121">
            <v>3538488</v>
          </cell>
          <cell r="F121">
            <v>165848</v>
          </cell>
        </row>
        <row r="122">
          <cell r="A122">
            <v>352170</v>
          </cell>
          <cell r="B122" t="str">
            <v>ITABERA</v>
          </cell>
          <cell r="C122" t="str">
            <v>SP</v>
          </cell>
          <cell r="D122">
            <v>188866</v>
          </cell>
          <cell r="E122">
            <v>655831</v>
          </cell>
        </row>
        <row r="123">
          <cell r="A123">
            <v>430469</v>
          </cell>
          <cell r="B123" t="str">
            <v>CAPITAO</v>
          </cell>
          <cell r="C123" t="str">
            <v>RS</v>
          </cell>
        </row>
        <row r="124">
          <cell r="A124">
            <v>312385</v>
          </cell>
          <cell r="B124" t="str">
            <v>ENTRE FOLHAS</v>
          </cell>
          <cell r="C124" t="str">
            <v>MG</v>
          </cell>
          <cell r="D124">
            <v>63013</v>
          </cell>
          <cell r="E124">
            <v>3118926</v>
          </cell>
        </row>
        <row r="125">
          <cell r="A125">
            <v>310590</v>
          </cell>
          <cell r="B125" t="str">
            <v>BARROSO</v>
          </cell>
          <cell r="C125" t="str">
            <v>MG</v>
          </cell>
          <cell r="D125">
            <v>113811</v>
          </cell>
          <cell r="E125">
            <v>1875633</v>
          </cell>
        </row>
        <row r="126">
          <cell r="A126">
            <v>354560</v>
          </cell>
          <cell r="B126" t="str">
            <v>SANTA ADELIA</v>
          </cell>
          <cell r="C126" t="str">
            <v>SP</v>
          </cell>
        </row>
        <row r="127">
          <cell r="A127">
            <v>510300</v>
          </cell>
          <cell r="B127" t="str">
            <v>CHAPADA DOS GUIMARAES</v>
          </cell>
          <cell r="C127" t="str">
            <v>MT</v>
          </cell>
          <cell r="D127">
            <v>36</v>
          </cell>
          <cell r="E127">
            <v>191869</v>
          </cell>
        </row>
        <row r="128">
          <cell r="A128">
            <v>310750</v>
          </cell>
          <cell r="B128" t="str">
            <v>BOM JARDIM DE MINAS</v>
          </cell>
          <cell r="C128" t="str">
            <v>MG</v>
          </cell>
          <cell r="D128">
            <v>193535</v>
          </cell>
          <cell r="E128">
            <v>1193047</v>
          </cell>
        </row>
        <row r="129">
          <cell r="A129">
            <v>315360</v>
          </cell>
          <cell r="B129" t="str">
            <v>PRUDENTE DE MORAIS</v>
          </cell>
          <cell r="C129" t="str">
            <v>MG</v>
          </cell>
          <cell r="D129">
            <v>63345</v>
          </cell>
          <cell r="E129">
            <v>2314865</v>
          </cell>
        </row>
        <row r="130">
          <cell r="A130">
            <v>313750</v>
          </cell>
          <cell r="B130" t="str">
            <v>LAGOA FORMOSA</v>
          </cell>
          <cell r="C130" t="str">
            <v>MG</v>
          </cell>
          <cell r="D130">
            <v>111319</v>
          </cell>
          <cell r="E130">
            <v>2119939</v>
          </cell>
        </row>
        <row r="131">
          <cell r="A131">
            <v>316880</v>
          </cell>
          <cell r="B131" t="str">
            <v>TIRADENTES</v>
          </cell>
          <cell r="C131" t="str">
            <v>MG</v>
          </cell>
          <cell r="D131">
            <v>68640</v>
          </cell>
          <cell r="E131">
            <v>713556</v>
          </cell>
        </row>
        <row r="132">
          <cell r="A132">
            <v>315600</v>
          </cell>
          <cell r="B132" t="str">
            <v>RIO VERMELHO</v>
          </cell>
          <cell r="C132" t="str">
            <v>MG</v>
          </cell>
          <cell r="D132">
            <v>164979</v>
          </cell>
          <cell r="E132">
            <v>1386859</v>
          </cell>
        </row>
        <row r="133">
          <cell r="A133">
            <v>353780</v>
          </cell>
          <cell r="B133" t="str">
            <v>PIEDADE</v>
          </cell>
          <cell r="C133" t="str">
            <v>SP</v>
          </cell>
          <cell r="D133">
            <v>160216</v>
          </cell>
          <cell r="E133">
            <v>2102310</v>
          </cell>
        </row>
        <row r="134">
          <cell r="A134">
            <v>320435</v>
          </cell>
          <cell r="B134" t="str">
            <v>RIO BANANAL</v>
          </cell>
          <cell r="C134" t="str">
            <v>ES</v>
          </cell>
          <cell r="D134">
            <v>31261</v>
          </cell>
          <cell r="E134">
            <v>1321482</v>
          </cell>
          <cell r="F134">
            <v>31</v>
          </cell>
        </row>
        <row r="135">
          <cell r="A135">
            <v>317100</v>
          </cell>
          <cell r="B135" t="str">
            <v>VAZANTE</v>
          </cell>
          <cell r="C135" t="str">
            <v>MG</v>
          </cell>
          <cell r="D135">
            <v>40320</v>
          </cell>
          <cell r="E135">
            <v>2969750</v>
          </cell>
        </row>
        <row r="136">
          <cell r="A136">
            <v>310160</v>
          </cell>
          <cell r="B136" t="str">
            <v>ALFENAS</v>
          </cell>
          <cell r="C136" t="str">
            <v>MG</v>
          </cell>
          <cell r="D136">
            <v>4329</v>
          </cell>
          <cell r="E136">
            <v>3767681</v>
          </cell>
        </row>
        <row r="137">
          <cell r="A137">
            <v>420515</v>
          </cell>
          <cell r="B137" t="str">
            <v>DOUTOR PEDRINHO</v>
          </cell>
          <cell r="C137" t="str">
            <v>SC</v>
          </cell>
        </row>
        <row r="138">
          <cell r="A138">
            <v>311460</v>
          </cell>
          <cell r="B138" t="str">
            <v>CARRANCAS</v>
          </cell>
          <cell r="C138" t="str">
            <v>MG</v>
          </cell>
          <cell r="D138">
            <v>65272</v>
          </cell>
          <cell r="E138">
            <v>1314362</v>
          </cell>
        </row>
        <row r="139">
          <cell r="A139">
            <v>316770</v>
          </cell>
          <cell r="B139" t="str">
            <v>SOBRALIA</v>
          </cell>
          <cell r="C139" t="str">
            <v>MG</v>
          </cell>
          <cell r="D139">
            <v>75682</v>
          </cell>
          <cell r="E139">
            <v>678974</v>
          </cell>
        </row>
        <row r="140">
          <cell r="A140">
            <v>421625</v>
          </cell>
          <cell r="B140" t="str">
            <v>SAO JOAO DO OESTE</v>
          </cell>
          <cell r="C140" t="str">
            <v>SC</v>
          </cell>
          <cell r="D140">
            <v>96566</v>
          </cell>
          <cell r="E140">
            <v>842168</v>
          </cell>
          <cell r="G140">
            <v>743471</v>
          </cell>
        </row>
        <row r="141">
          <cell r="A141">
            <v>314120</v>
          </cell>
          <cell r="B141" t="str">
            <v>MATUTINA</v>
          </cell>
          <cell r="C141" t="str">
            <v>MG</v>
          </cell>
          <cell r="D141">
            <v>20115</v>
          </cell>
          <cell r="E141">
            <v>673743</v>
          </cell>
        </row>
        <row r="142">
          <cell r="A142">
            <v>314810</v>
          </cell>
          <cell r="B142" t="str">
            <v>PATROCINIO</v>
          </cell>
          <cell r="C142" t="str">
            <v>MG</v>
          </cell>
          <cell r="D142">
            <v>15052</v>
          </cell>
          <cell r="E142">
            <v>5363099</v>
          </cell>
        </row>
        <row r="143">
          <cell r="A143">
            <v>430970</v>
          </cell>
          <cell r="B143" t="str">
            <v>HUMAITA</v>
          </cell>
          <cell r="C143" t="str">
            <v>RS</v>
          </cell>
          <cell r="D143">
            <v>49278</v>
          </cell>
          <cell r="E143">
            <v>849965</v>
          </cell>
        </row>
        <row r="144">
          <cell r="A144">
            <v>411095</v>
          </cell>
          <cell r="B144" t="str">
            <v>ITAIPULANDIA</v>
          </cell>
          <cell r="C144" t="str">
            <v>PR</v>
          </cell>
        </row>
        <row r="145">
          <cell r="A145">
            <v>311720</v>
          </cell>
          <cell r="B145" t="str">
            <v>CONCEICAO DAS PEDRAS</v>
          </cell>
          <cell r="C145" t="str">
            <v>MG</v>
          </cell>
          <cell r="D145">
            <v>36627</v>
          </cell>
          <cell r="E145">
            <v>538021</v>
          </cell>
        </row>
        <row r="146">
          <cell r="A146">
            <v>312650</v>
          </cell>
          <cell r="B146" t="str">
            <v>FRANCISCO BADARO</v>
          </cell>
          <cell r="C146" t="str">
            <v>MG</v>
          </cell>
          <cell r="D146">
            <v>78090</v>
          </cell>
          <cell r="E146">
            <v>3470226</v>
          </cell>
        </row>
        <row r="147">
          <cell r="A147">
            <v>291685</v>
          </cell>
          <cell r="B147" t="str">
            <v>ITATIM</v>
          </cell>
          <cell r="C147" t="str">
            <v>BA</v>
          </cell>
          <cell r="D147">
            <v>79217</v>
          </cell>
          <cell r="E147">
            <v>381230</v>
          </cell>
        </row>
        <row r="148">
          <cell r="A148">
            <v>312850</v>
          </cell>
          <cell r="B148" t="str">
            <v>GUARARA</v>
          </cell>
          <cell r="C148" t="str">
            <v>MG</v>
          </cell>
          <cell r="D148">
            <v>118060</v>
          </cell>
          <cell r="E148">
            <v>1379531</v>
          </cell>
        </row>
        <row r="149">
          <cell r="A149">
            <v>430470</v>
          </cell>
          <cell r="B149" t="str">
            <v>CARAZINHO</v>
          </cell>
          <cell r="C149" t="str">
            <v>RS</v>
          </cell>
          <cell r="D149">
            <v>755061</v>
          </cell>
          <cell r="E149">
            <v>2648356</v>
          </cell>
        </row>
        <row r="150">
          <cell r="A150">
            <v>315450</v>
          </cell>
          <cell r="B150" t="str">
            <v>RIACHO DOS MACHADOS</v>
          </cell>
          <cell r="C150" t="str">
            <v>MG</v>
          </cell>
          <cell r="D150">
            <v>34643</v>
          </cell>
          <cell r="E150">
            <v>2583083</v>
          </cell>
        </row>
        <row r="151">
          <cell r="A151">
            <v>311730</v>
          </cell>
          <cell r="B151" t="str">
            <v>CONCEICAO DAS ALAGOAS</v>
          </cell>
          <cell r="C151" t="str">
            <v>MG</v>
          </cell>
          <cell r="D151">
            <v>148846</v>
          </cell>
          <cell r="E151">
            <v>2055850</v>
          </cell>
        </row>
        <row r="152">
          <cell r="A152">
            <v>313980</v>
          </cell>
          <cell r="B152" t="str">
            <v>MAR DE ESPANHA</v>
          </cell>
          <cell r="C152" t="str">
            <v>MG</v>
          </cell>
          <cell r="D152">
            <v>120880</v>
          </cell>
          <cell r="E152">
            <v>1472938</v>
          </cell>
        </row>
        <row r="153">
          <cell r="A153">
            <v>421835</v>
          </cell>
          <cell r="B153" t="str">
            <v>TREVISO</v>
          </cell>
          <cell r="C153" t="str">
            <v>SC</v>
          </cell>
          <cell r="D153">
            <v>70930</v>
          </cell>
          <cell r="E153">
            <v>163133</v>
          </cell>
        </row>
        <row r="154">
          <cell r="A154">
            <v>354630</v>
          </cell>
          <cell r="B154" t="str">
            <v>SANTA CRUZ DAS PALMEIRAS</v>
          </cell>
          <cell r="C154" t="str">
            <v>SP</v>
          </cell>
        </row>
        <row r="155">
          <cell r="A155">
            <v>432045</v>
          </cell>
          <cell r="B155" t="str">
            <v>SERIO</v>
          </cell>
          <cell r="C155" t="str">
            <v>RS</v>
          </cell>
        </row>
        <row r="156">
          <cell r="A156">
            <v>431055</v>
          </cell>
          <cell r="B156" t="str">
            <v>ITACURUBI</v>
          </cell>
          <cell r="C156" t="str">
            <v>RS</v>
          </cell>
          <cell r="D156">
            <v>12391</v>
          </cell>
          <cell r="E156">
            <v>67445</v>
          </cell>
        </row>
        <row r="157">
          <cell r="A157">
            <v>431330</v>
          </cell>
          <cell r="B157" t="str">
            <v>NOVA PRATA</v>
          </cell>
          <cell r="C157" t="str">
            <v>RS</v>
          </cell>
        </row>
        <row r="158">
          <cell r="A158">
            <v>312960</v>
          </cell>
          <cell r="B158" t="str">
            <v>IBIAI</v>
          </cell>
          <cell r="C158" t="str">
            <v>MG</v>
          </cell>
          <cell r="D158">
            <v>80164</v>
          </cell>
          <cell r="E158">
            <v>2077907</v>
          </cell>
        </row>
        <row r="159">
          <cell r="A159">
            <v>500470</v>
          </cell>
          <cell r="B159" t="str">
            <v>IVINHEMA</v>
          </cell>
          <cell r="C159" t="str">
            <v>MS</v>
          </cell>
          <cell r="D159">
            <v>156863</v>
          </cell>
          <cell r="E159">
            <v>855411</v>
          </cell>
        </row>
        <row r="160">
          <cell r="A160">
            <v>320470</v>
          </cell>
          <cell r="B160" t="str">
            <v>SAO GABRIEL DA PALHA</v>
          </cell>
          <cell r="C160" t="str">
            <v>ES</v>
          </cell>
        </row>
        <row r="161">
          <cell r="A161">
            <v>355710</v>
          </cell>
          <cell r="B161" t="str">
            <v>VOTUPORANGA</v>
          </cell>
          <cell r="C161" t="str">
            <v>SP</v>
          </cell>
        </row>
        <row r="162">
          <cell r="A162">
            <v>420380</v>
          </cell>
          <cell r="B162" t="str">
            <v>CANOINHAS</v>
          </cell>
          <cell r="C162" t="str">
            <v>SC</v>
          </cell>
          <cell r="D162">
            <v>363928</v>
          </cell>
          <cell r="E162">
            <v>590257</v>
          </cell>
        </row>
        <row r="163">
          <cell r="A163">
            <v>314537</v>
          </cell>
          <cell r="B163" t="str">
            <v>NOVORIZONTE</v>
          </cell>
          <cell r="C163" t="str">
            <v>MG</v>
          </cell>
          <cell r="D163">
            <v>38844</v>
          </cell>
          <cell r="E163">
            <v>629776</v>
          </cell>
        </row>
        <row r="164">
          <cell r="A164">
            <v>352870</v>
          </cell>
          <cell r="B164" t="str">
            <v>MARABA PAULISTA</v>
          </cell>
          <cell r="C164" t="str">
            <v>SP</v>
          </cell>
          <cell r="D164">
            <v>8129</v>
          </cell>
          <cell r="E164">
            <v>129711</v>
          </cell>
        </row>
        <row r="165">
          <cell r="A165">
            <v>310190</v>
          </cell>
          <cell r="B165" t="str">
            <v>ALPINOPOLIS</v>
          </cell>
          <cell r="C165" t="str">
            <v>MG</v>
          </cell>
          <cell r="D165">
            <v>154449</v>
          </cell>
          <cell r="E165">
            <v>3238916</v>
          </cell>
        </row>
        <row r="166">
          <cell r="A166">
            <v>315010</v>
          </cell>
          <cell r="B166" t="str">
            <v>PIAU</v>
          </cell>
          <cell r="C166" t="str">
            <v>MG</v>
          </cell>
          <cell r="D166">
            <v>141261</v>
          </cell>
          <cell r="E166">
            <v>1461326</v>
          </cell>
        </row>
        <row r="167">
          <cell r="A167">
            <v>315580</v>
          </cell>
          <cell r="B167" t="str">
            <v>RIO POMBA</v>
          </cell>
          <cell r="C167" t="str">
            <v>MG</v>
          </cell>
          <cell r="D167">
            <v>172881</v>
          </cell>
          <cell r="E167">
            <v>3679729</v>
          </cell>
        </row>
        <row r="168">
          <cell r="A168">
            <v>315630</v>
          </cell>
          <cell r="B168" t="str">
            <v>RODEIRO</v>
          </cell>
          <cell r="C168" t="str">
            <v>MG</v>
          </cell>
          <cell r="D168">
            <v>32665</v>
          </cell>
          <cell r="E168">
            <v>1299588</v>
          </cell>
        </row>
        <row r="169">
          <cell r="A169">
            <v>510622</v>
          </cell>
          <cell r="B169" t="str">
            <v>NOVA MUTUM</v>
          </cell>
          <cell r="C169" t="str">
            <v>MT</v>
          </cell>
          <cell r="D169">
            <v>172700</v>
          </cell>
          <cell r="E169">
            <v>3188073</v>
          </cell>
        </row>
        <row r="170">
          <cell r="A170">
            <v>315150</v>
          </cell>
          <cell r="B170" t="str">
            <v>PIUMHI</v>
          </cell>
          <cell r="C170" t="str">
            <v>MG</v>
          </cell>
          <cell r="D170">
            <v>289405</v>
          </cell>
          <cell r="E170">
            <v>2925205</v>
          </cell>
        </row>
        <row r="171">
          <cell r="A171">
            <v>317200</v>
          </cell>
          <cell r="B171" t="str">
            <v>VISCONDE DO RIO BRANCO</v>
          </cell>
          <cell r="C171" t="str">
            <v>MG</v>
          </cell>
          <cell r="D171">
            <v>12914</v>
          </cell>
          <cell r="E171">
            <v>45535170</v>
          </cell>
        </row>
        <row r="172">
          <cell r="A172">
            <v>310720</v>
          </cell>
          <cell r="B172" t="str">
            <v>BOCAINA DE MINAS</v>
          </cell>
          <cell r="C172" t="str">
            <v>MG</v>
          </cell>
          <cell r="D172">
            <v>17093</v>
          </cell>
          <cell r="E172">
            <v>1279896</v>
          </cell>
        </row>
        <row r="173">
          <cell r="A173">
            <v>315890</v>
          </cell>
          <cell r="B173" t="str">
            <v>SANTANA DO MANHUACU</v>
          </cell>
          <cell r="C173" t="str">
            <v>MG</v>
          </cell>
          <cell r="E173">
            <v>4925257</v>
          </cell>
        </row>
        <row r="174">
          <cell r="A174">
            <v>312050</v>
          </cell>
          <cell r="B174" t="str">
            <v>CRISTINA</v>
          </cell>
          <cell r="C174" t="str">
            <v>MG</v>
          </cell>
          <cell r="D174">
            <v>126055</v>
          </cell>
          <cell r="E174">
            <v>818710</v>
          </cell>
        </row>
        <row r="175">
          <cell r="A175">
            <v>410655</v>
          </cell>
          <cell r="B175" t="str">
            <v>CORUMBATAI DO SUL</v>
          </cell>
          <cell r="C175" t="str">
            <v>PR</v>
          </cell>
          <cell r="D175">
            <v>12426</v>
          </cell>
          <cell r="E175">
            <v>241003</v>
          </cell>
        </row>
        <row r="176">
          <cell r="A176">
            <v>351810</v>
          </cell>
          <cell r="B176" t="str">
            <v>GUARANTA</v>
          </cell>
          <cell r="C176" t="str">
            <v>SP</v>
          </cell>
        </row>
        <row r="177">
          <cell r="A177">
            <v>314490</v>
          </cell>
          <cell r="B177" t="str">
            <v>NOVA MODICA</v>
          </cell>
          <cell r="C177" t="str">
            <v>MG</v>
          </cell>
          <cell r="D177">
            <v>17762</v>
          </cell>
          <cell r="E177">
            <v>373071</v>
          </cell>
        </row>
        <row r="178">
          <cell r="A178">
            <v>311740</v>
          </cell>
          <cell r="B178" t="str">
            <v>CONCEICAO DE IPANEMA</v>
          </cell>
          <cell r="C178" t="str">
            <v>MG</v>
          </cell>
          <cell r="D178">
            <v>2946</v>
          </cell>
          <cell r="E178">
            <v>1316591</v>
          </cell>
        </row>
        <row r="179">
          <cell r="A179">
            <v>316970</v>
          </cell>
          <cell r="B179" t="str">
            <v>TURMALINA</v>
          </cell>
          <cell r="C179" t="str">
            <v>MG</v>
          </cell>
          <cell r="D179">
            <v>33215</v>
          </cell>
          <cell r="E179">
            <v>1920396</v>
          </cell>
        </row>
        <row r="180">
          <cell r="A180">
            <v>311170</v>
          </cell>
          <cell r="B180" t="str">
            <v>CANAA</v>
          </cell>
          <cell r="C180" t="str">
            <v>MG</v>
          </cell>
          <cell r="D180">
            <v>111793</v>
          </cell>
          <cell r="E180">
            <v>907194</v>
          </cell>
        </row>
        <row r="181">
          <cell r="A181">
            <v>421180</v>
          </cell>
          <cell r="B181" t="str">
            <v>OURO</v>
          </cell>
          <cell r="C181" t="str">
            <v>SC</v>
          </cell>
          <cell r="D181">
            <v>91455</v>
          </cell>
          <cell r="E181">
            <v>388635</v>
          </cell>
        </row>
        <row r="182">
          <cell r="A182">
            <v>312460</v>
          </cell>
          <cell r="B182" t="str">
            <v>ESTRELA DALVA</v>
          </cell>
          <cell r="C182" t="str">
            <v>MG</v>
          </cell>
          <cell r="D182">
            <v>444</v>
          </cell>
          <cell r="E182">
            <v>623797</v>
          </cell>
        </row>
        <row r="183">
          <cell r="A183">
            <v>420120</v>
          </cell>
          <cell r="B183" t="str">
            <v>ANTONIO CARLOS</v>
          </cell>
          <cell r="C183" t="str">
            <v>SC</v>
          </cell>
          <cell r="D183">
            <v>171184</v>
          </cell>
          <cell r="E183">
            <v>462760</v>
          </cell>
          <cell r="G183">
            <v>519840</v>
          </cell>
        </row>
        <row r="184">
          <cell r="A184">
            <v>430783</v>
          </cell>
          <cell r="B184" t="str">
            <v>EUGENIO DE CASTRO</v>
          </cell>
          <cell r="C184" t="str">
            <v>RS</v>
          </cell>
          <cell r="D184">
            <v>32564</v>
          </cell>
          <cell r="E184">
            <v>336239</v>
          </cell>
        </row>
        <row r="185">
          <cell r="A185">
            <v>355010</v>
          </cell>
          <cell r="B185" t="str">
            <v>SAO MANUEL</v>
          </cell>
          <cell r="C185" t="str">
            <v>SP</v>
          </cell>
        </row>
        <row r="186">
          <cell r="A186">
            <v>354840</v>
          </cell>
          <cell r="B186" t="str">
            <v>SANTOPOLIS DO AGUAPEI</v>
          </cell>
          <cell r="C186" t="str">
            <v>SP</v>
          </cell>
          <cell r="D186">
            <v>40706</v>
          </cell>
          <cell r="E186">
            <v>115927</v>
          </cell>
          <cell r="G186">
            <v>155306</v>
          </cell>
        </row>
        <row r="187">
          <cell r="A187">
            <v>314820</v>
          </cell>
          <cell r="B187" t="str">
            <v>PATROCINIO DO MURIAE</v>
          </cell>
          <cell r="C187" t="str">
            <v>MG</v>
          </cell>
          <cell r="D187">
            <v>13301</v>
          </cell>
          <cell r="E187">
            <v>842281</v>
          </cell>
        </row>
        <row r="188">
          <cell r="A188">
            <v>351820</v>
          </cell>
          <cell r="B188" t="str">
            <v>GUARARAPES</v>
          </cell>
          <cell r="C188" t="str">
            <v>SP</v>
          </cell>
          <cell r="D188">
            <v>209352</v>
          </cell>
          <cell r="E188">
            <v>1104606</v>
          </cell>
        </row>
        <row r="189">
          <cell r="A189">
            <v>312352</v>
          </cell>
          <cell r="B189" t="str">
            <v>DURANDE</v>
          </cell>
          <cell r="C189" t="str">
            <v>MG</v>
          </cell>
          <cell r="D189">
            <v>15572</v>
          </cell>
          <cell r="E189">
            <v>3560808</v>
          </cell>
        </row>
        <row r="190">
          <cell r="A190">
            <v>432350</v>
          </cell>
          <cell r="B190" t="str">
            <v>VISTA ALEGRE</v>
          </cell>
          <cell r="C190" t="str">
            <v>RS</v>
          </cell>
          <cell r="D190">
            <v>51887</v>
          </cell>
          <cell r="E190">
            <v>496559</v>
          </cell>
        </row>
        <row r="191">
          <cell r="A191">
            <v>411240</v>
          </cell>
          <cell r="B191" t="str">
            <v>JAPURA</v>
          </cell>
          <cell r="C191" t="str">
            <v>PR</v>
          </cell>
        </row>
        <row r="192">
          <cell r="A192">
            <v>354880</v>
          </cell>
          <cell r="B192" t="str">
            <v>SAO CAETANO DO SUL</v>
          </cell>
          <cell r="C192" t="str">
            <v>SP</v>
          </cell>
        </row>
        <row r="193">
          <cell r="A193">
            <v>420090</v>
          </cell>
          <cell r="B193" t="str">
            <v>ANGELINA</v>
          </cell>
          <cell r="C193" t="str">
            <v>SC</v>
          </cell>
        </row>
        <row r="194">
          <cell r="A194">
            <v>420880</v>
          </cell>
          <cell r="B194" t="str">
            <v>JAGUARUNA</v>
          </cell>
          <cell r="C194" t="str">
            <v>SC</v>
          </cell>
          <cell r="D194">
            <v>154876</v>
          </cell>
        </row>
        <row r="195">
          <cell r="A195">
            <v>312125</v>
          </cell>
          <cell r="B195" t="str">
            <v>DELTA</v>
          </cell>
          <cell r="C195" t="str">
            <v>MG</v>
          </cell>
          <cell r="D195">
            <v>116208</v>
          </cell>
          <cell r="E195">
            <v>1396932</v>
          </cell>
        </row>
        <row r="196">
          <cell r="A196">
            <v>312450</v>
          </cell>
          <cell r="B196" t="str">
            <v>ESTIVA</v>
          </cell>
          <cell r="C196" t="str">
            <v>MG</v>
          </cell>
          <cell r="D196">
            <v>50445</v>
          </cell>
          <cell r="E196">
            <v>697967</v>
          </cell>
        </row>
        <row r="197">
          <cell r="A197">
            <v>411680</v>
          </cell>
          <cell r="B197" t="str">
            <v>NOVA CANTU</v>
          </cell>
          <cell r="C197" t="str">
            <v>PR</v>
          </cell>
        </row>
        <row r="198">
          <cell r="A198">
            <v>312695</v>
          </cell>
          <cell r="B198" t="str">
            <v>FREI LAGONEGRO</v>
          </cell>
          <cell r="C198" t="str">
            <v>MG</v>
          </cell>
          <cell r="D198">
            <v>64250</v>
          </cell>
          <cell r="E198">
            <v>584859</v>
          </cell>
        </row>
        <row r="199">
          <cell r="A199">
            <v>313990</v>
          </cell>
          <cell r="B199" t="str">
            <v>MARIA DA FE</v>
          </cell>
          <cell r="C199" t="str">
            <v>MG</v>
          </cell>
          <cell r="D199">
            <v>64911</v>
          </cell>
          <cell r="E199">
            <v>1493591</v>
          </cell>
        </row>
        <row r="200">
          <cell r="A200">
            <v>422000</v>
          </cell>
          <cell r="B200" t="str">
            <v>BALNEARIO RINCAO</v>
          </cell>
          <cell r="C200" t="str">
            <v>SC</v>
          </cell>
          <cell r="D200">
            <v>52915</v>
          </cell>
          <cell r="E200">
            <v>115649</v>
          </cell>
        </row>
        <row r="201">
          <cell r="A201">
            <v>431346</v>
          </cell>
          <cell r="B201" t="str">
            <v>NOVO XINGU</v>
          </cell>
          <cell r="C201" t="str">
            <v>RS</v>
          </cell>
          <cell r="D201">
            <v>36006</v>
          </cell>
          <cell r="E201">
            <v>179504</v>
          </cell>
        </row>
        <row r="202">
          <cell r="A202">
            <v>410480</v>
          </cell>
          <cell r="B202" t="str">
            <v>CASCAVEL</v>
          </cell>
          <cell r="C202" t="str">
            <v>PR</v>
          </cell>
        </row>
        <row r="203">
          <cell r="A203">
            <v>314630</v>
          </cell>
          <cell r="B203" t="str">
            <v>PADRE PARAISO</v>
          </cell>
          <cell r="C203" t="str">
            <v>MG</v>
          </cell>
          <cell r="D203">
            <v>121214</v>
          </cell>
          <cell r="E203">
            <v>1479393</v>
          </cell>
        </row>
        <row r="204">
          <cell r="A204">
            <v>510790</v>
          </cell>
          <cell r="B204" t="str">
            <v>SINOP</v>
          </cell>
          <cell r="C204" t="str">
            <v>MT</v>
          </cell>
          <cell r="D204">
            <v>1116994</v>
          </cell>
          <cell r="E204">
            <v>48889611</v>
          </cell>
        </row>
        <row r="205">
          <cell r="A205">
            <v>430468</v>
          </cell>
          <cell r="B205" t="str">
            <v>CAPELA DE SANTANA</v>
          </cell>
          <cell r="C205" t="str">
            <v>RS</v>
          </cell>
        </row>
        <row r="206">
          <cell r="A206">
            <v>430080</v>
          </cell>
          <cell r="B206" t="str">
            <v>ANTONIO PRADO</v>
          </cell>
          <cell r="C206" t="str">
            <v>RS</v>
          </cell>
          <cell r="D206">
            <v>230372</v>
          </cell>
          <cell r="E206">
            <v>1253689</v>
          </cell>
          <cell r="G206">
            <v>1261549</v>
          </cell>
        </row>
        <row r="207">
          <cell r="A207">
            <v>313270</v>
          </cell>
          <cell r="B207" t="str">
            <v>ITAMBACURI</v>
          </cell>
          <cell r="C207" t="str">
            <v>MG</v>
          </cell>
          <cell r="D207">
            <v>1014</v>
          </cell>
          <cell r="E207">
            <v>4723285</v>
          </cell>
        </row>
        <row r="208">
          <cell r="A208">
            <v>316590</v>
          </cell>
          <cell r="B208" t="str">
            <v>SENADOR MODESTINO GONCALVES</v>
          </cell>
          <cell r="C208" t="str">
            <v>MG</v>
          </cell>
          <cell r="D208">
            <v>47071</v>
          </cell>
          <cell r="E208">
            <v>1620545</v>
          </cell>
        </row>
        <row r="209">
          <cell r="A209">
            <v>310760</v>
          </cell>
          <cell r="B209" t="str">
            <v>BOM JESUS DA PENHA</v>
          </cell>
          <cell r="C209" t="str">
            <v>MG</v>
          </cell>
          <cell r="D209">
            <v>63078</v>
          </cell>
          <cell r="E209">
            <v>1681200</v>
          </cell>
        </row>
        <row r="210">
          <cell r="A210">
            <v>411150</v>
          </cell>
          <cell r="B210" t="str">
            <v>IVAIPORA</v>
          </cell>
          <cell r="C210" t="str">
            <v>PR</v>
          </cell>
        </row>
        <row r="211">
          <cell r="A211">
            <v>430195</v>
          </cell>
          <cell r="B211" t="str">
            <v>BARRA FUNDA</v>
          </cell>
          <cell r="C211" t="str">
            <v>RS</v>
          </cell>
          <cell r="D211">
            <v>22730</v>
          </cell>
          <cell r="E211">
            <v>2861057</v>
          </cell>
          <cell r="F211">
            <v>4965</v>
          </cell>
          <cell r="G211">
            <v>802582</v>
          </cell>
        </row>
        <row r="212">
          <cell r="A212">
            <v>312760</v>
          </cell>
          <cell r="B212" t="str">
            <v>GOUVEIA</v>
          </cell>
          <cell r="C212" t="str">
            <v>MG</v>
          </cell>
          <cell r="D212">
            <v>16222</v>
          </cell>
          <cell r="E212">
            <v>2536880</v>
          </cell>
        </row>
        <row r="213">
          <cell r="A213">
            <v>431230</v>
          </cell>
          <cell r="B213" t="str">
            <v>MIRAGUAI</v>
          </cell>
          <cell r="C213" t="str">
            <v>RS</v>
          </cell>
          <cell r="D213">
            <v>96301</v>
          </cell>
          <cell r="E213">
            <v>248371</v>
          </cell>
        </row>
        <row r="214">
          <cell r="A214">
            <v>312000</v>
          </cell>
          <cell r="B214" t="str">
            <v>CORREGO NOVO</v>
          </cell>
          <cell r="C214" t="str">
            <v>MG</v>
          </cell>
          <cell r="E214">
            <v>131238</v>
          </cell>
        </row>
        <row r="215">
          <cell r="A215">
            <v>351980</v>
          </cell>
          <cell r="B215" t="str">
            <v>ICEM</v>
          </cell>
          <cell r="C215" t="str">
            <v>SP</v>
          </cell>
        </row>
        <row r="216">
          <cell r="A216">
            <v>351330</v>
          </cell>
          <cell r="B216" t="str">
            <v>CRUZALIA</v>
          </cell>
          <cell r="C216" t="str">
            <v>SP</v>
          </cell>
          <cell r="D216">
            <v>46632</v>
          </cell>
          <cell r="E216">
            <v>379737</v>
          </cell>
          <cell r="F216">
            <v>21318</v>
          </cell>
        </row>
        <row r="217">
          <cell r="A217">
            <v>310460</v>
          </cell>
          <cell r="B217" t="str">
            <v>ASTOLFO DUTRA</v>
          </cell>
          <cell r="C217" t="str">
            <v>MG</v>
          </cell>
          <cell r="D217">
            <v>75859</v>
          </cell>
          <cell r="E217">
            <v>1844528</v>
          </cell>
        </row>
        <row r="218">
          <cell r="A218">
            <v>320255</v>
          </cell>
          <cell r="B218" t="str">
            <v>IBITIRAMA</v>
          </cell>
          <cell r="C218" t="str">
            <v>ES</v>
          </cell>
        </row>
        <row r="219">
          <cell r="A219">
            <v>317005</v>
          </cell>
          <cell r="B219" t="str">
            <v>UBAPORANGA</v>
          </cell>
          <cell r="C219" t="str">
            <v>MG</v>
          </cell>
          <cell r="D219">
            <v>58794</v>
          </cell>
          <cell r="E219">
            <v>1442406</v>
          </cell>
        </row>
        <row r="220">
          <cell r="A220">
            <v>421210</v>
          </cell>
          <cell r="B220" t="str">
            <v>PALMITOS</v>
          </cell>
          <cell r="C220" t="str">
            <v>SC</v>
          </cell>
          <cell r="D220">
            <v>82341</v>
          </cell>
          <cell r="E220">
            <v>444029</v>
          </cell>
          <cell r="G220">
            <v>460447</v>
          </cell>
        </row>
        <row r="221">
          <cell r="A221">
            <v>421000</v>
          </cell>
          <cell r="B221" t="str">
            <v>LUIZ ALVES</v>
          </cell>
          <cell r="C221" t="str">
            <v>SC</v>
          </cell>
          <cell r="D221">
            <v>204496</v>
          </cell>
          <cell r="E221">
            <v>95857</v>
          </cell>
        </row>
        <row r="222">
          <cell r="A222">
            <v>420550</v>
          </cell>
          <cell r="B222" t="str">
            <v>FRAIBURGO</v>
          </cell>
          <cell r="C222" t="str">
            <v>SC</v>
          </cell>
          <cell r="D222">
            <v>614</v>
          </cell>
          <cell r="E222">
            <v>1212025</v>
          </cell>
          <cell r="G222">
            <v>1847352</v>
          </cell>
        </row>
        <row r="223">
          <cell r="A223">
            <v>500020</v>
          </cell>
          <cell r="B223" t="str">
            <v>AGUA CLARA</v>
          </cell>
          <cell r="C223" t="str">
            <v>MS</v>
          </cell>
          <cell r="D223">
            <v>75948</v>
          </cell>
          <cell r="E223">
            <v>516878</v>
          </cell>
        </row>
        <row r="224">
          <cell r="A224">
            <v>315440</v>
          </cell>
          <cell r="B224" t="str">
            <v>RESSAQUINHA</v>
          </cell>
          <cell r="C224" t="str">
            <v>MG</v>
          </cell>
          <cell r="D224">
            <v>130389</v>
          </cell>
          <cell r="E224">
            <v>3623743</v>
          </cell>
        </row>
        <row r="225">
          <cell r="A225">
            <v>432090</v>
          </cell>
          <cell r="B225" t="str">
            <v>TAPEJARA</v>
          </cell>
          <cell r="C225" t="str">
            <v>RS</v>
          </cell>
          <cell r="E225">
            <v>1490117</v>
          </cell>
          <cell r="G225">
            <v>1636060</v>
          </cell>
        </row>
        <row r="226">
          <cell r="A226">
            <v>420280</v>
          </cell>
          <cell r="B226" t="str">
            <v>BRACO DO NORTE</v>
          </cell>
          <cell r="C226" t="str">
            <v>SC</v>
          </cell>
          <cell r="D226">
            <v>236572</v>
          </cell>
        </row>
        <row r="227">
          <cell r="A227">
            <v>432310</v>
          </cell>
          <cell r="B227" t="str">
            <v>VICENTE DUTRA</v>
          </cell>
          <cell r="C227" t="str">
            <v>RS</v>
          </cell>
          <cell r="D227">
            <v>29169</v>
          </cell>
          <cell r="E227">
            <v>188139</v>
          </cell>
        </row>
        <row r="228">
          <cell r="A228">
            <v>510890</v>
          </cell>
          <cell r="B228" t="str">
            <v>NOVA MARINGA</v>
          </cell>
          <cell r="C228" t="str">
            <v>MT</v>
          </cell>
          <cell r="D228">
            <v>33478</v>
          </cell>
          <cell r="E228">
            <v>156946</v>
          </cell>
        </row>
        <row r="229">
          <cell r="A229">
            <v>313870</v>
          </cell>
          <cell r="B229" t="str">
            <v>LUMINARIAS</v>
          </cell>
          <cell r="C229" t="str">
            <v>MG</v>
          </cell>
          <cell r="D229">
            <v>47040</v>
          </cell>
          <cell r="E229">
            <v>439410</v>
          </cell>
        </row>
        <row r="230">
          <cell r="A230">
            <v>410855</v>
          </cell>
          <cell r="B230" t="str">
            <v>GODOY MOREIRA</v>
          </cell>
          <cell r="C230" t="str">
            <v>PR</v>
          </cell>
          <cell r="D230">
            <v>10309</v>
          </cell>
          <cell r="E230">
            <v>34189</v>
          </cell>
        </row>
        <row r="231">
          <cell r="A231">
            <v>432143</v>
          </cell>
          <cell r="B231" t="str">
            <v>TERRA DE AREIA</v>
          </cell>
          <cell r="C231" t="str">
            <v>RS</v>
          </cell>
        </row>
        <row r="232">
          <cell r="A232">
            <v>311470</v>
          </cell>
          <cell r="B232" t="str">
            <v>CARVALHOPOLIS</v>
          </cell>
          <cell r="C232" t="str">
            <v>MG</v>
          </cell>
          <cell r="D232">
            <v>553</v>
          </cell>
          <cell r="E232">
            <v>217326</v>
          </cell>
        </row>
        <row r="233">
          <cell r="A233">
            <v>431595</v>
          </cell>
          <cell r="B233" t="str">
            <v>ROLADOR</v>
          </cell>
          <cell r="C233" t="str">
            <v>RS</v>
          </cell>
          <cell r="D233">
            <v>52560</v>
          </cell>
          <cell r="E233">
            <v>290480</v>
          </cell>
        </row>
        <row r="234">
          <cell r="A234">
            <v>430590</v>
          </cell>
          <cell r="B234" t="str">
            <v>CORONEL BICACO</v>
          </cell>
          <cell r="C234" t="str">
            <v>RS</v>
          </cell>
        </row>
        <row r="235">
          <cell r="A235">
            <v>411220</v>
          </cell>
          <cell r="B235" t="str">
            <v>JANIOPOLIS</v>
          </cell>
          <cell r="C235" t="str">
            <v>PR</v>
          </cell>
        </row>
        <row r="236">
          <cell r="A236">
            <v>316095</v>
          </cell>
          <cell r="B236" t="str">
            <v>SAO DOMINGOS DAS DORES</v>
          </cell>
          <cell r="C236" t="str">
            <v>MG</v>
          </cell>
          <cell r="D236">
            <v>54404</v>
          </cell>
          <cell r="E236">
            <v>2800972</v>
          </cell>
        </row>
        <row r="237">
          <cell r="A237">
            <v>420420</v>
          </cell>
          <cell r="B237" t="str">
            <v>CHAPECO</v>
          </cell>
          <cell r="C237" t="str">
            <v>SC</v>
          </cell>
        </row>
        <row r="238">
          <cell r="A238">
            <v>431205</v>
          </cell>
          <cell r="B238" t="str">
            <v>MARQUES DE SOUZA</v>
          </cell>
          <cell r="C238" t="str">
            <v>RS</v>
          </cell>
        </row>
        <row r="239">
          <cell r="A239">
            <v>420535</v>
          </cell>
          <cell r="B239" t="str">
            <v>FLOR DO SERTAO</v>
          </cell>
          <cell r="C239" t="str">
            <v>SC</v>
          </cell>
          <cell r="D239">
            <v>50857</v>
          </cell>
          <cell r="E239">
            <v>282528</v>
          </cell>
          <cell r="G239">
            <v>310322</v>
          </cell>
        </row>
        <row r="240">
          <cell r="A240">
            <v>313830</v>
          </cell>
          <cell r="B240" t="str">
            <v>LEANDRO FERREIRA</v>
          </cell>
          <cell r="C240" t="str">
            <v>MG</v>
          </cell>
        </row>
        <row r="241">
          <cell r="A241">
            <v>351660</v>
          </cell>
          <cell r="B241" t="str">
            <v>GALIA</v>
          </cell>
          <cell r="C241" t="str">
            <v>SP</v>
          </cell>
          <cell r="D241">
            <v>50854</v>
          </cell>
          <cell r="E241">
            <v>801718</v>
          </cell>
        </row>
        <row r="242">
          <cell r="A242">
            <v>315070</v>
          </cell>
          <cell r="B242" t="str">
            <v>PIRAJUBA</v>
          </cell>
          <cell r="C242" t="str">
            <v>MG</v>
          </cell>
          <cell r="D242">
            <v>59151</v>
          </cell>
          <cell r="E242">
            <v>568767</v>
          </cell>
        </row>
        <row r="243">
          <cell r="A243">
            <v>412440</v>
          </cell>
          <cell r="B243" t="str">
            <v>SANTO ANTONIO DO SUDOESTE</v>
          </cell>
          <cell r="C243" t="str">
            <v>PR</v>
          </cell>
        </row>
        <row r="244">
          <cell r="A244">
            <v>352710</v>
          </cell>
          <cell r="B244" t="str">
            <v>LINS</v>
          </cell>
          <cell r="C244" t="str">
            <v>SP</v>
          </cell>
        </row>
        <row r="245">
          <cell r="A245">
            <v>312595</v>
          </cell>
          <cell r="B245" t="str">
            <v>FERVEDOURO</v>
          </cell>
          <cell r="C245" t="str">
            <v>MG</v>
          </cell>
          <cell r="D245">
            <v>152444</v>
          </cell>
          <cell r="E245">
            <v>3034611</v>
          </cell>
        </row>
        <row r="246">
          <cell r="A246">
            <v>314860</v>
          </cell>
          <cell r="B246" t="str">
            <v>PECANHA</v>
          </cell>
          <cell r="C246" t="str">
            <v>MG</v>
          </cell>
          <cell r="D246">
            <v>154672</v>
          </cell>
          <cell r="E246">
            <v>1485692</v>
          </cell>
        </row>
        <row r="247">
          <cell r="A247">
            <v>430810</v>
          </cell>
          <cell r="B247" t="str">
            <v>FELIZ</v>
          </cell>
          <cell r="C247" t="str">
            <v>RS</v>
          </cell>
          <cell r="D247">
            <v>123208</v>
          </cell>
          <cell r="E247">
            <v>550745</v>
          </cell>
          <cell r="F247">
            <v>30706</v>
          </cell>
          <cell r="G247">
            <v>640752</v>
          </cell>
        </row>
        <row r="248">
          <cell r="A248">
            <v>315370</v>
          </cell>
          <cell r="B248" t="str">
            <v>QUARTEL GERAL</v>
          </cell>
          <cell r="C248" t="str">
            <v>MG</v>
          </cell>
          <cell r="D248">
            <v>75238</v>
          </cell>
          <cell r="E248">
            <v>1141131</v>
          </cell>
        </row>
        <row r="249">
          <cell r="A249">
            <v>430220</v>
          </cell>
          <cell r="B249" t="str">
            <v>BOA VISTA DO BURICA</v>
          </cell>
          <cell r="C249" t="str">
            <v>RS</v>
          </cell>
          <cell r="D249">
            <v>111222</v>
          </cell>
          <cell r="E249">
            <v>261620</v>
          </cell>
        </row>
        <row r="250">
          <cell r="A250">
            <v>314590</v>
          </cell>
          <cell r="B250" t="str">
            <v>OURO BRANCO</v>
          </cell>
          <cell r="C250" t="str">
            <v>MG</v>
          </cell>
          <cell r="D250">
            <v>1002</v>
          </cell>
          <cell r="E250">
            <v>215814</v>
          </cell>
        </row>
        <row r="251">
          <cell r="A251">
            <v>314900</v>
          </cell>
          <cell r="B251" t="str">
            <v>PEDRA DOURADA</v>
          </cell>
          <cell r="C251" t="str">
            <v>MG</v>
          </cell>
          <cell r="D251">
            <v>62574</v>
          </cell>
          <cell r="E251">
            <v>426717</v>
          </cell>
        </row>
        <row r="252">
          <cell r="A252">
            <v>316220</v>
          </cell>
          <cell r="B252" t="str">
            <v>SAO JOAO BATISTA DO GLORIA</v>
          </cell>
          <cell r="C252" t="str">
            <v>MG</v>
          </cell>
          <cell r="D252">
            <v>7</v>
          </cell>
          <cell r="E252">
            <v>4388198</v>
          </cell>
        </row>
        <row r="253">
          <cell r="A253">
            <v>430290</v>
          </cell>
          <cell r="B253" t="str">
            <v>CACEQUI</v>
          </cell>
          <cell r="C253" t="str">
            <v>RS</v>
          </cell>
          <cell r="D253">
            <v>63064</v>
          </cell>
          <cell r="E253">
            <v>313920</v>
          </cell>
        </row>
        <row r="254">
          <cell r="A254">
            <v>432280</v>
          </cell>
          <cell r="B254" t="str">
            <v>VERANOPOLIS</v>
          </cell>
          <cell r="C254" t="str">
            <v>RS</v>
          </cell>
        </row>
        <row r="255">
          <cell r="A255">
            <v>312270</v>
          </cell>
          <cell r="B255" t="str">
            <v>DOM SILVERIO</v>
          </cell>
          <cell r="C255" t="str">
            <v>MG</v>
          </cell>
          <cell r="D255">
            <v>161962</v>
          </cell>
          <cell r="E255">
            <v>2245570</v>
          </cell>
        </row>
        <row r="256">
          <cell r="A256">
            <v>421715</v>
          </cell>
          <cell r="B256" t="str">
            <v>SAO MIGUEL DA BOA VISTA</v>
          </cell>
          <cell r="C256" t="str">
            <v>SC</v>
          </cell>
          <cell r="D256">
            <v>32582</v>
          </cell>
          <cell r="E256">
            <v>298282</v>
          </cell>
          <cell r="G256">
            <v>282286</v>
          </cell>
        </row>
        <row r="257">
          <cell r="A257">
            <v>420260</v>
          </cell>
          <cell r="B257" t="str">
            <v>BOM RETIRO</v>
          </cell>
          <cell r="C257" t="str">
            <v>SC</v>
          </cell>
          <cell r="D257">
            <v>59796</v>
          </cell>
          <cell r="E257">
            <v>1072640</v>
          </cell>
          <cell r="F257">
            <v>10068</v>
          </cell>
          <cell r="G257">
            <v>141253</v>
          </cell>
        </row>
        <row r="258">
          <cell r="A258">
            <v>420910</v>
          </cell>
          <cell r="B258" t="str">
            <v>JOINVILLE</v>
          </cell>
          <cell r="C258" t="str">
            <v>SC</v>
          </cell>
          <cell r="D258">
            <v>7324498</v>
          </cell>
          <cell r="E258">
            <v>15419854</v>
          </cell>
          <cell r="F258">
            <v>3536388</v>
          </cell>
        </row>
        <row r="259">
          <cell r="A259">
            <v>316760</v>
          </cell>
          <cell r="B259" t="str">
            <v>SIMONESIA</v>
          </cell>
          <cell r="C259" t="str">
            <v>MG</v>
          </cell>
          <cell r="D259">
            <v>24069</v>
          </cell>
          <cell r="E259">
            <v>58312065</v>
          </cell>
        </row>
        <row r="260">
          <cell r="A260">
            <v>431880</v>
          </cell>
          <cell r="B260" t="str">
            <v>SAO LOURENCO DO SUL</v>
          </cell>
          <cell r="C260" t="str">
            <v>RS</v>
          </cell>
          <cell r="D260">
            <v>1622205</v>
          </cell>
          <cell r="E260">
            <v>256713</v>
          </cell>
        </row>
        <row r="261">
          <cell r="A261">
            <v>310790</v>
          </cell>
          <cell r="B261" t="str">
            <v>BOM REPOUSO</v>
          </cell>
          <cell r="C261" t="str">
            <v>MG</v>
          </cell>
          <cell r="D261">
            <v>173162</v>
          </cell>
          <cell r="E261">
            <v>1817115</v>
          </cell>
        </row>
        <row r="262">
          <cell r="A262">
            <v>355475</v>
          </cell>
          <cell r="B262" t="str">
            <v>TRABIJU</v>
          </cell>
          <cell r="C262" t="str">
            <v>SP</v>
          </cell>
        </row>
        <row r="263">
          <cell r="A263">
            <v>521920</v>
          </cell>
          <cell r="B263" t="str">
            <v>SANTA CRUZ DE GOIAS</v>
          </cell>
          <cell r="C263" t="str">
            <v>GO</v>
          </cell>
        </row>
        <row r="264">
          <cell r="A264">
            <v>410700</v>
          </cell>
          <cell r="B264" t="str">
            <v>CURIUVA</v>
          </cell>
          <cell r="C264" t="str">
            <v>PR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  <cell r="D265">
            <v>110852</v>
          </cell>
          <cell r="E265">
            <v>6876433</v>
          </cell>
        </row>
        <row r="266">
          <cell r="A266">
            <v>316570</v>
          </cell>
          <cell r="B266" t="str">
            <v>SENADOR FIRMINO</v>
          </cell>
          <cell r="C266" t="str">
            <v>MG</v>
          </cell>
          <cell r="D266">
            <v>137898</v>
          </cell>
          <cell r="E266">
            <v>1181205</v>
          </cell>
        </row>
        <row r="267">
          <cell r="A267">
            <v>311787</v>
          </cell>
          <cell r="B267" t="str">
            <v>CONFINS</v>
          </cell>
          <cell r="C267" t="str">
            <v>MG</v>
          </cell>
          <cell r="D267">
            <v>36300</v>
          </cell>
          <cell r="E267">
            <v>2330803</v>
          </cell>
        </row>
        <row r="268">
          <cell r="A268">
            <v>411160</v>
          </cell>
          <cell r="B268" t="str">
            <v>IVATUBA</v>
          </cell>
          <cell r="C268" t="str">
            <v>PR</v>
          </cell>
          <cell r="D268">
            <v>62040</v>
          </cell>
          <cell r="E268">
            <v>475969</v>
          </cell>
        </row>
        <row r="269">
          <cell r="A269">
            <v>313880</v>
          </cell>
          <cell r="B269" t="str">
            <v>LUZ</v>
          </cell>
          <cell r="C269" t="str">
            <v>MG</v>
          </cell>
          <cell r="D269">
            <v>1440</v>
          </cell>
          <cell r="E269">
            <v>34282382</v>
          </cell>
        </row>
        <row r="270">
          <cell r="A270">
            <v>316530</v>
          </cell>
          <cell r="B270" t="str">
            <v>SAO VICENTE DE MINAS</v>
          </cell>
          <cell r="C270" t="str">
            <v>MG</v>
          </cell>
          <cell r="D270">
            <v>91821</v>
          </cell>
          <cell r="E270">
            <v>971154</v>
          </cell>
        </row>
        <row r="271">
          <cell r="A271">
            <v>313310</v>
          </cell>
          <cell r="B271" t="str">
            <v>ITANHANDU</v>
          </cell>
          <cell r="C271" t="str">
            <v>MG</v>
          </cell>
          <cell r="D271">
            <v>140387</v>
          </cell>
          <cell r="E271">
            <v>1502202</v>
          </cell>
        </row>
        <row r="272">
          <cell r="A272">
            <v>313460</v>
          </cell>
          <cell r="B272" t="str">
            <v>JABOTICATUBAS</v>
          </cell>
          <cell r="C272" t="str">
            <v>MG</v>
          </cell>
          <cell r="D272">
            <v>157764</v>
          </cell>
          <cell r="E272">
            <v>6035095</v>
          </cell>
        </row>
        <row r="273">
          <cell r="A273">
            <v>311750</v>
          </cell>
          <cell r="B273" t="str">
            <v>CONCEICAO DO MATO DENTRO</v>
          </cell>
          <cell r="C273" t="str">
            <v>MG</v>
          </cell>
          <cell r="D273">
            <v>14689</v>
          </cell>
          <cell r="E273">
            <v>16404983</v>
          </cell>
        </row>
        <row r="274">
          <cell r="A274">
            <v>352090</v>
          </cell>
          <cell r="B274" t="str">
            <v>IPAUSSU</v>
          </cell>
          <cell r="C274" t="str">
            <v>SP</v>
          </cell>
        </row>
        <row r="275">
          <cell r="A275">
            <v>354610</v>
          </cell>
          <cell r="B275" t="str">
            <v>SANTA CLARA D'OESTE</v>
          </cell>
          <cell r="C275" t="str">
            <v>SP</v>
          </cell>
          <cell r="D275">
            <v>51790</v>
          </cell>
          <cell r="G275">
            <v>297500</v>
          </cell>
        </row>
        <row r="276">
          <cell r="A276">
            <v>314230</v>
          </cell>
          <cell r="B276" t="str">
            <v>MOEDA</v>
          </cell>
          <cell r="C276" t="str">
            <v>MG</v>
          </cell>
          <cell r="D276">
            <v>94696</v>
          </cell>
          <cell r="E276">
            <v>1469680</v>
          </cell>
        </row>
        <row r="277">
          <cell r="A277">
            <v>311995</v>
          </cell>
          <cell r="B277" t="str">
            <v>CORREGO FUNDO</v>
          </cell>
          <cell r="C277" t="str">
            <v>MG</v>
          </cell>
          <cell r="D277">
            <v>80972</v>
          </cell>
          <cell r="E277">
            <v>1399405</v>
          </cell>
        </row>
        <row r="278">
          <cell r="A278">
            <v>411420</v>
          </cell>
          <cell r="B278" t="str">
            <v>MANDAGUARI</v>
          </cell>
          <cell r="C278" t="str">
            <v>PR</v>
          </cell>
        </row>
        <row r="279">
          <cell r="A279">
            <v>312840</v>
          </cell>
          <cell r="B279" t="str">
            <v>GUARANI</v>
          </cell>
          <cell r="C279" t="str">
            <v>MG</v>
          </cell>
          <cell r="D279">
            <v>32039</v>
          </cell>
          <cell r="E279">
            <v>1045951</v>
          </cell>
        </row>
        <row r="280">
          <cell r="A280">
            <v>312733</v>
          </cell>
          <cell r="B280" t="str">
            <v>GAMELEIRAS</v>
          </cell>
          <cell r="C280" t="str">
            <v>MG</v>
          </cell>
          <cell r="D280">
            <v>27426</v>
          </cell>
          <cell r="E280">
            <v>1204295</v>
          </cell>
        </row>
        <row r="281">
          <cell r="A281">
            <v>313680</v>
          </cell>
          <cell r="B281" t="str">
            <v>JURAMENTO</v>
          </cell>
          <cell r="C281" t="str">
            <v>MG</v>
          </cell>
          <cell r="D281">
            <v>27429</v>
          </cell>
          <cell r="E281">
            <v>1289052</v>
          </cell>
        </row>
        <row r="282">
          <cell r="A282">
            <v>312580</v>
          </cell>
          <cell r="B282" t="str">
            <v>FERNANDES TOURINHO</v>
          </cell>
          <cell r="C282" t="str">
            <v>MG</v>
          </cell>
          <cell r="D282">
            <v>63013</v>
          </cell>
          <cell r="E282">
            <v>440073</v>
          </cell>
        </row>
        <row r="283">
          <cell r="A283">
            <v>310730</v>
          </cell>
          <cell r="B283" t="str">
            <v>BOCAIUVA</v>
          </cell>
          <cell r="C283" t="str">
            <v>MG</v>
          </cell>
          <cell r="D283">
            <v>20713</v>
          </cell>
          <cell r="E283">
            <v>52120952</v>
          </cell>
        </row>
        <row r="284">
          <cell r="A284">
            <v>315510</v>
          </cell>
          <cell r="B284" t="str">
            <v>RIO DO PRADO</v>
          </cell>
          <cell r="C284" t="str">
            <v>MG</v>
          </cell>
          <cell r="D284">
            <v>8760</v>
          </cell>
          <cell r="E284">
            <v>3876108</v>
          </cell>
        </row>
        <row r="285">
          <cell r="A285">
            <v>411880</v>
          </cell>
          <cell r="B285" t="str">
            <v>PEABIRU</v>
          </cell>
          <cell r="C285" t="str">
            <v>PR</v>
          </cell>
        </row>
        <row r="286">
          <cell r="A286">
            <v>312530</v>
          </cell>
          <cell r="B286" t="str">
            <v>FARIA LEMOS</v>
          </cell>
          <cell r="C286" t="str">
            <v>MG</v>
          </cell>
          <cell r="D286">
            <v>28483</v>
          </cell>
          <cell r="E286">
            <v>446447</v>
          </cell>
        </row>
        <row r="287">
          <cell r="A287">
            <v>314995</v>
          </cell>
          <cell r="B287" t="str">
            <v>PERIQUITO</v>
          </cell>
          <cell r="C287" t="str">
            <v>MG</v>
          </cell>
          <cell r="D287">
            <v>74010</v>
          </cell>
          <cell r="E287">
            <v>824724</v>
          </cell>
        </row>
        <row r="288">
          <cell r="A288">
            <v>315200</v>
          </cell>
          <cell r="B288" t="str">
            <v>POMPEU</v>
          </cell>
          <cell r="C288" t="str">
            <v>MG</v>
          </cell>
          <cell r="D288">
            <v>166233</v>
          </cell>
          <cell r="E288">
            <v>5202928</v>
          </cell>
        </row>
        <row r="289">
          <cell r="A289">
            <v>412750</v>
          </cell>
          <cell r="B289" t="str">
            <v>TIBAGI</v>
          </cell>
          <cell r="C289" t="str">
            <v>PR</v>
          </cell>
        </row>
        <row r="290">
          <cell r="A290">
            <v>311370</v>
          </cell>
          <cell r="B290" t="str">
            <v>CARLOS CHAGAS</v>
          </cell>
          <cell r="C290" t="str">
            <v>MG</v>
          </cell>
          <cell r="D290">
            <v>187512</v>
          </cell>
          <cell r="E290">
            <v>2844435</v>
          </cell>
        </row>
        <row r="291">
          <cell r="A291">
            <v>421600</v>
          </cell>
          <cell r="B291" t="str">
            <v>SAO CARLOS</v>
          </cell>
          <cell r="C291" t="str">
            <v>SC</v>
          </cell>
          <cell r="D291">
            <v>102523</v>
          </cell>
          <cell r="E291">
            <v>729195</v>
          </cell>
        </row>
        <row r="292">
          <cell r="A292">
            <v>312735</v>
          </cell>
          <cell r="B292" t="str">
            <v>GLAUCILANDIA</v>
          </cell>
          <cell r="C292" t="str">
            <v>MG</v>
          </cell>
          <cell r="D292">
            <v>40496</v>
          </cell>
          <cell r="E292">
            <v>1003417</v>
          </cell>
        </row>
        <row r="293">
          <cell r="A293">
            <v>421490</v>
          </cell>
          <cell r="B293" t="str">
            <v>RIO FORTUNA</v>
          </cell>
          <cell r="C293" t="str">
            <v>SC</v>
          </cell>
          <cell r="D293">
            <v>15690</v>
          </cell>
          <cell r="G293">
            <v>210363</v>
          </cell>
        </row>
        <row r="294">
          <cell r="A294">
            <v>420960</v>
          </cell>
          <cell r="B294" t="str">
            <v>LAURO MULLER</v>
          </cell>
          <cell r="C294" t="str">
            <v>SC</v>
          </cell>
          <cell r="D294">
            <v>115591</v>
          </cell>
          <cell r="E294">
            <v>54126</v>
          </cell>
        </row>
        <row r="295">
          <cell r="A295">
            <v>421125</v>
          </cell>
          <cell r="B295" t="str">
            <v>MORRO GRANDE</v>
          </cell>
          <cell r="C295" t="str">
            <v>SC</v>
          </cell>
          <cell r="D295">
            <v>53611</v>
          </cell>
          <cell r="E295">
            <v>237855</v>
          </cell>
        </row>
        <row r="296">
          <cell r="A296">
            <v>510517</v>
          </cell>
          <cell r="B296" t="str">
            <v>JURUENA</v>
          </cell>
          <cell r="C296" t="str">
            <v>MT</v>
          </cell>
        </row>
        <row r="297">
          <cell r="A297">
            <v>312240</v>
          </cell>
          <cell r="B297" t="str">
            <v>DIVISA NOVA</v>
          </cell>
          <cell r="C297" t="str">
            <v>MG</v>
          </cell>
          <cell r="D297">
            <v>23328</v>
          </cell>
          <cell r="E297">
            <v>757200</v>
          </cell>
        </row>
        <row r="298">
          <cell r="A298">
            <v>351300</v>
          </cell>
          <cell r="B298" t="str">
            <v>COTIA</v>
          </cell>
          <cell r="C298" t="str">
            <v>SP</v>
          </cell>
        </row>
        <row r="299">
          <cell r="A299">
            <v>313710</v>
          </cell>
          <cell r="B299" t="str">
            <v>LAGAMAR</v>
          </cell>
          <cell r="C299" t="str">
            <v>MG</v>
          </cell>
          <cell r="D299">
            <v>4769</v>
          </cell>
          <cell r="E299">
            <v>208803</v>
          </cell>
        </row>
        <row r="300">
          <cell r="A300">
            <v>354250</v>
          </cell>
          <cell r="B300" t="str">
            <v>REGINOPOLIS</v>
          </cell>
          <cell r="C300" t="str">
            <v>SP</v>
          </cell>
          <cell r="D300">
            <v>95185</v>
          </cell>
          <cell r="E300">
            <v>829498</v>
          </cell>
          <cell r="G300">
            <v>870739</v>
          </cell>
        </row>
        <row r="301">
          <cell r="A301">
            <v>431936</v>
          </cell>
          <cell r="B301" t="str">
            <v>SAO PEDRO DAS MISSOES</v>
          </cell>
          <cell r="C301" t="str">
            <v>RS</v>
          </cell>
        </row>
        <row r="302">
          <cell r="A302">
            <v>317040</v>
          </cell>
          <cell r="B302" t="str">
            <v>UNAI</v>
          </cell>
          <cell r="C302" t="str">
            <v>MG</v>
          </cell>
          <cell r="D302">
            <v>673192</v>
          </cell>
          <cell r="E302">
            <v>5304497</v>
          </cell>
        </row>
        <row r="303">
          <cell r="A303">
            <v>313410</v>
          </cell>
          <cell r="B303" t="str">
            <v>ITUETA</v>
          </cell>
          <cell r="C303" t="str">
            <v>MG</v>
          </cell>
          <cell r="D303">
            <v>100590</v>
          </cell>
          <cell r="E303">
            <v>907539</v>
          </cell>
        </row>
        <row r="304">
          <cell r="A304">
            <v>351860</v>
          </cell>
          <cell r="B304" t="str">
            <v>GUARIBA</v>
          </cell>
          <cell r="C304" t="str">
            <v>SP</v>
          </cell>
          <cell r="D304">
            <v>326059</v>
          </cell>
          <cell r="E304">
            <v>662522</v>
          </cell>
        </row>
        <row r="305">
          <cell r="A305">
            <v>311990</v>
          </cell>
          <cell r="B305" t="str">
            <v>CORREGO DO BOM JESUS</v>
          </cell>
          <cell r="C305" t="str">
            <v>MG</v>
          </cell>
          <cell r="D305">
            <v>53840</v>
          </cell>
          <cell r="E305">
            <v>857400</v>
          </cell>
        </row>
        <row r="306">
          <cell r="A306">
            <v>280030</v>
          </cell>
          <cell r="B306" t="str">
            <v>ARACAJU</v>
          </cell>
          <cell r="C306" t="str">
            <v>SE</v>
          </cell>
          <cell r="D306">
            <v>3785632</v>
          </cell>
          <cell r="E306">
            <v>30967154</v>
          </cell>
        </row>
        <row r="307">
          <cell r="A307">
            <v>510895</v>
          </cell>
          <cell r="B307" t="str">
            <v>NOVA MONTE VERDE</v>
          </cell>
          <cell r="C307" t="str">
            <v>MT</v>
          </cell>
        </row>
        <row r="308">
          <cell r="A308">
            <v>420040</v>
          </cell>
          <cell r="B308" t="str">
            <v>AGUA DOCE</v>
          </cell>
          <cell r="C308" t="str">
            <v>SC</v>
          </cell>
          <cell r="D308">
            <v>142361</v>
          </cell>
          <cell r="E308">
            <v>1153658</v>
          </cell>
        </row>
        <row r="309">
          <cell r="A309">
            <v>500310</v>
          </cell>
          <cell r="B309" t="str">
            <v>CORGUINHO</v>
          </cell>
          <cell r="C309" t="str">
            <v>MS</v>
          </cell>
          <cell r="D309">
            <v>54319</v>
          </cell>
          <cell r="E309">
            <v>382864</v>
          </cell>
        </row>
        <row r="310">
          <cell r="A310">
            <v>500220</v>
          </cell>
          <cell r="B310" t="str">
            <v>BONITO</v>
          </cell>
          <cell r="C310" t="str">
            <v>MS</v>
          </cell>
          <cell r="D310">
            <v>205964</v>
          </cell>
          <cell r="E310">
            <v>3430095</v>
          </cell>
        </row>
        <row r="311">
          <cell r="A311">
            <v>352280</v>
          </cell>
          <cell r="B311" t="str">
            <v>ITAPORANGA</v>
          </cell>
          <cell r="C311" t="str">
            <v>SP</v>
          </cell>
          <cell r="D311">
            <v>85802</v>
          </cell>
          <cell r="E311">
            <v>67355</v>
          </cell>
          <cell r="G311">
            <v>475166</v>
          </cell>
        </row>
        <row r="312">
          <cell r="A312">
            <v>310230</v>
          </cell>
          <cell r="B312" t="str">
            <v>ALVINOPOLIS</v>
          </cell>
          <cell r="C312" t="str">
            <v>MG</v>
          </cell>
          <cell r="D312">
            <v>189838</v>
          </cell>
          <cell r="E312">
            <v>4049095</v>
          </cell>
        </row>
        <row r="313">
          <cell r="A313">
            <v>430367</v>
          </cell>
          <cell r="B313" t="str">
            <v>CAMPESTRE DA SERRA</v>
          </cell>
          <cell r="C313" t="str">
            <v>RS</v>
          </cell>
        </row>
        <row r="314">
          <cell r="A314">
            <v>352800</v>
          </cell>
          <cell r="B314" t="str">
            <v>MACATUBA</v>
          </cell>
          <cell r="C314" t="str">
            <v>SP</v>
          </cell>
          <cell r="D314">
            <v>26645</v>
          </cell>
          <cell r="E314">
            <v>987971</v>
          </cell>
        </row>
        <row r="315">
          <cell r="A315">
            <v>316450</v>
          </cell>
          <cell r="B315" t="str">
            <v>SAO SEBASTIAO DO MARANHAO</v>
          </cell>
          <cell r="C315" t="str">
            <v>MG</v>
          </cell>
          <cell r="D315">
            <v>286</v>
          </cell>
          <cell r="E315">
            <v>163213</v>
          </cell>
        </row>
        <row r="316">
          <cell r="A316">
            <v>412710</v>
          </cell>
          <cell r="B316" t="str">
            <v>TELEMACO BORBA</v>
          </cell>
          <cell r="C316" t="str">
            <v>PR</v>
          </cell>
          <cell r="D316">
            <v>990115</v>
          </cell>
          <cell r="E316">
            <v>6558660</v>
          </cell>
        </row>
        <row r="317">
          <cell r="A317">
            <v>430820</v>
          </cell>
          <cell r="B317" t="str">
            <v>FLORES DA CUNHA</v>
          </cell>
          <cell r="C317" t="str">
            <v>RS</v>
          </cell>
        </row>
        <row r="318">
          <cell r="A318">
            <v>350120</v>
          </cell>
          <cell r="B318" t="str">
            <v>ALVARES FLORENCE</v>
          </cell>
          <cell r="C318" t="str">
            <v>SP</v>
          </cell>
          <cell r="D318">
            <v>35138</v>
          </cell>
          <cell r="E318">
            <v>148765</v>
          </cell>
        </row>
        <row r="319">
          <cell r="A319">
            <v>311510</v>
          </cell>
          <cell r="B319" t="str">
            <v>CASSIA</v>
          </cell>
          <cell r="C319" t="str">
            <v>MG</v>
          </cell>
          <cell r="D319">
            <v>1088</v>
          </cell>
          <cell r="E319">
            <v>2875776</v>
          </cell>
        </row>
        <row r="320">
          <cell r="A320">
            <v>510480</v>
          </cell>
          <cell r="B320" t="str">
            <v>JACIARA</v>
          </cell>
          <cell r="C320" t="str">
            <v>MT</v>
          </cell>
          <cell r="D320">
            <v>32552</v>
          </cell>
          <cell r="E320">
            <v>202388</v>
          </cell>
          <cell r="G320">
            <v>191014</v>
          </cell>
        </row>
        <row r="321">
          <cell r="A321">
            <v>500570</v>
          </cell>
          <cell r="B321" t="str">
            <v>NAVIRAI</v>
          </cell>
          <cell r="C321" t="str">
            <v>MS</v>
          </cell>
          <cell r="D321">
            <v>239188</v>
          </cell>
        </row>
        <row r="322">
          <cell r="A322">
            <v>430750</v>
          </cell>
          <cell r="B322" t="str">
            <v>ESPUMOSO</v>
          </cell>
          <cell r="C322" t="str">
            <v>RS</v>
          </cell>
          <cell r="D322">
            <v>159123</v>
          </cell>
          <cell r="E322">
            <v>456975</v>
          </cell>
        </row>
        <row r="323">
          <cell r="A323">
            <v>312910</v>
          </cell>
          <cell r="B323" t="str">
            <v>GURINHATA</v>
          </cell>
          <cell r="C323" t="str">
            <v>MG</v>
          </cell>
          <cell r="D323">
            <v>37061</v>
          </cell>
          <cell r="E323">
            <v>788139</v>
          </cell>
        </row>
        <row r="324">
          <cell r="A324">
            <v>317160</v>
          </cell>
          <cell r="B324" t="str">
            <v>VIRGEM DA LAPA</v>
          </cell>
          <cell r="C324" t="str">
            <v>MG</v>
          </cell>
          <cell r="D324">
            <v>131426</v>
          </cell>
          <cell r="E324">
            <v>1224142</v>
          </cell>
        </row>
        <row r="325">
          <cell r="A325">
            <v>432360</v>
          </cell>
          <cell r="B325" t="str">
            <v>VISTA ALEGRE DO PRATA</v>
          </cell>
          <cell r="C325" t="str">
            <v>RS</v>
          </cell>
        </row>
        <row r="326">
          <cell r="A326">
            <v>421070</v>
          </cell>
          <cell r="B326" t="str">
            <v>MATOS COSTA</v>
          </cell>
          <cell r="C326" t="str">
            <v>SC</v>
          </cell>
          <cell r="D326">
            <v>33403</v>
          </cell>
          <cell r="E326">
            <v>1735381</v>
          </cell>
          <cell r="F326">
            <v>41970</v>
          </cell>
          <cell r="G326">
            <v>2373447</v>
          </cell>
        </row>
        <row r="327">
          <cell r="A327">
            <v>432067</v>
          </cell>
          <cell r="B327" t="str">
            <v>SINIMBU</v>
          </cell>
          <cell r="C327" t="str">
            <v>RS</v>
          </cell>
        </row>
        <row r="328">
          <cell r="A328">
            <v>315410</v>
          </cell>
          <cell r="B328" t="str">
            <v>RECREIO</v>
          </cell>
          <cell r="C328" t="str">
            <v>MG</v>
          </cell>
          <cell r="D328">
            <v>30221</v>
          </cell>
          <cell r="E328">
            <v>342557</v>
          </cell>
        </row>
        <row r="329">
          <cell r="A329">
            <v>316290</v>
          </cell>
          <cell r="B329" t="str">
            <v>SAO JOAO NEPOMUCENO</v>
          </cell>
          <cell r="C329" t="str">
            <v>MG</v>
          </cell>
          <cell r="D329">
            <v>283943</v>
          </cell>
          <cell r="E329">
            <v>1940729</v>
          </cell>
        </row>
        <row r="330">
          <cell r="A330">
            <v>420660</v>
          </cell>
          <cell r="B330" t="str">
            <v>GUARUJA DO SUL</v>
          </cell>
          <cell r="C330" t="str">
            <v>SC</v>
          </cell>
          <cell r="E330">
            <v>612329</v>
          </cell>
        </row>
        <row r="331">
          <cell r="A331">
            <v>311110</v>
          </cell>
          <cell r="B331" t="str">
            <v>CAMPINA VERDE</v>
          </cell>
          <cell r="C331" t="str">
            <v>MG</v>
          </cell>
          <cell r="D331">
            <v>112401</v>
          </cell>
          <cell r="E331">
            <v>701911</v>
          </cell>
        </row>
        <row r="332">
          <cell r="A332">
            <v>315530</v>
          </cell>
          <cell r="B332" t="str">
            <v>RIO MANSO</v>
          </cell>
          <cell r="C332" t="str">
            <v>MG</v>
          </cell>
          <cell r="E332">
            <v>2733296</v>
          </cell>
        </row>
        <row r="333">
          <cell r="A333">
            <v>316860</v>
          </cell>
          <cell r="B333" t="str">
            <v>TEOFILO OTONI</v>
          </cell>
          <cell r="C333" t="str">
            <v>MG</v>
          </cell>
          <cell r="D333">
            <v>80143</v>
          </cell>
          <cell r="E333">
            <v>81477332</v>
          </cell>
        </row>
        <row r="334">
          <cell r="A334">
            <v>353490</v>
          </cell>
          <cell r="B334" t="str">
            <v>PACAEMBU</v>
          </cell>
          <cell r="C334" t="str">
            <v>SP</v>
          </cell>
          <cell r="D334">
            <v>106527</v>
          </cell>
          <cell r="E334">
            <v>688024</v>
          </cell>
          <cell r="F334">
            <v>45230</v>
          </cell>
          <cell r="G334">
            <v>1365156</v>
          </cell>
        </row>
        <row r="335">
          <cell r="A335">
            <v>320340</v>
          </cell>
          <cell r="B335" t="str">
            <v>MIMOSO DO SUL</v>
          </cell>
          <cell r="C335" t="str">
            <v>ES</v>
          </cell>
        </row>
        <row r="336">
          <cell r="A336">
            <v>411770</v>
          </cell>
          <cell r="B336" t="str">
            <v>PALMEIRA</v>
          </cell>
          <cell r="C336" t="str">
            <v>PR</v>
          </cell>
          <cell r="D336">
            <v>219971</v>
          </cell>
          <cell r="E336">
            <v>3540794</v>
          </cell>
          <cell r="F336">
            <v>163874</v>
          </cell>
        </row>
        <row r="337">
          <cell r="A337">
            <v>315820</v>
          </cell>
          <cell r="B337" t="str">
            <v>SANTA MARIA DO SUACUI</v>
          </cell>
          <cell r="C337" t="str">
            <v>MG</v>
          </cell>
          <cell r="D337">
            <v>49532</v>
          </cell>
          <cell r="E337">
            <v>1543402</v>
          </cell>
        </row>
        <row r="338">
          <cell r="A338">
            <v>420700</v>
          </cell>
          <cell r="B338" t="str">
            <v>ICARA</v>
          </cell>
          <cell r="C338" t="str">
            <v>SC</v>
          </cell>
          <cell r="D338">
            <v>742605</v>
          </cell>
          <cell r="E338">
            <v>1291581</v>
          </cell>
        </row>
        <row r="339">
          <cell r="A339">
            <v>312440</v>
          </cell>
          <cell r="B339" t="str">
            <v>ESPIRITO SANTO DO DOURADO</v>
          </cell>
          <cell r="C339" t="str">
            <v>MG</v>
          </cell>
          <cell r="D339">
            <v>2754</v>
          </cell>
          <cell r="E339">
            <v>1582377</v>
          </cell>
        </row>
        <row r="340">
          <cell r="A340">
            <v>430900</v>
          </cell>
          <cell r="B340" t="str">
            <v>GIRUA</v>
          </cell>
          <cell r="C340" t="str">
            <v>RS</v>
          </cell>
          <cell r="D340">
            <v>84219</v>
          </cell>
          <cell r="E340">
            <v>334475</v>
          </cell>
        </row>
        <row r="341">
          <cell r="A341">
            <v>421870</v>
          </cell>
          <cell r="B341" t="str">
            <v>TUBARAO</v>
          </cell>
          <cell r="C341" t="str">
            <v>SC</v>
          </cell>
          <cell r="D341">
            <v>1087896</v>
          </cell>
          <cell r="E341">
            <v>3968084</v>
          </cell>
          <cell r="F341">
            <v>202305</v>
          </cell>
          <cell r="G341">
            <v>6191450</v>
          </cell>
        </row>
        <row r="342">
          <cell r="A342">
            <v>420570</v>
          </cell>
          <cell r="B342" t="str">
            <v>GAROPABA</v>
          </cell>
          <cell r="C342" t="str">
            <v>SC</v>
          </cell>
          <cell r="D342">
            <v>119087</v>
          </cell>
          <cell r="E342">
            <v>519194</v>
          </cell>
          <cell r="G342">
            <v>573633</v>
          </cell>
        </row>
        <row r="343">
          <cell r="A343">
            <v>431046</v>
          </cell>
          <cell r="B343" t="str">
            <v>IPIRANGA DO SUL</v>
          </cell>
          <cell r="C343" t="str">
            <v>RS</v>
          </cell>
        </row>
        <row r="344">
          <cell r="A344">
            <v>351492</v>
          </cell>
          <cell r="B344" t="str">
            <v>ELISIARIO</v>
          </cell>
          <cell r="C344" t="str">
            <v>SP</v>
          </cell>
          <cell r="D344">
            <v>44303</v>
          </cell>
          <cell r="E344">
            <v>71775</v>
          </cell>
        </row>
        <row r="345">
          <cell r="A345">
            <v>315460</v>
          </cell>
          <cell r="B345" t="str">
            <v>RIBEIRAO DAS NEVES</v>
          </cell>
          <cell r="C345" t="str">
            <v>MG</v>
          </cell>
          <cell r="D345">
            <v>567055</v>
          </cell>
          <cell r="E345">
            <v>29141101</v>
          </cell>
        </row>
        <row r="346">
          <cell r="A346">
            <v>313640</v>
          </cell>
          <cell r="B346" t="str">
            <v>JOAQUIM FELICIO</v>
          </cell>
          <cell r="C346" t="str">
            <v>MG</v>
          </cell>
          <cell r="D346">
            <v>40530</v>
          </cell>
          <cell r="E346">
            <v>2412877</v>
          </cell>
        </row>
        <row r="347">
          <cell r="A347">
            <v>310710</v>
          </cell>
          <cell r="B347" t="str">
            <v>BOA ESPERANCA</v>
          </cell>
          <cell r="C347" t="str">
            <v>MG</v>
          </cell>
          <cell r="D347">
            <v>137932</v>
          </cell>
          <cell r="E347">
            <v>2619038</v>
          </cell>
        </row>
        <row r="348">
          <cell r="A348">
            <v>312750</v>
          </cell>
          <cell r="B348" t="str">
            <v>GONZAGA</v>
          </cell>
          <cell r="C348" t="str">
            <v>MG</v>
          </cell>
          <cell r="D348">
            <v>78471</v>
          </cell>
          <cell r="E348">
            <v>2720765</v>
          </cell>
        </row>
        <row r="349">
          <cell r="A349">
            <v>431295</v>
          </cell>
          <cell r="B349" t="str">
            <v>NOVA BOA VISTA</v>
          </cell>
          <cell r="C349" t="str">
            <v>RS</v>
          </cell>
          <cell r="D349">
            <v>31665</v>
          </cell>
          <cell r="E349">
            <v>137036</v>
          </cell>
          <cell r="F349">
            <v>12756</v>
          </cell>
        </row>
        <row r="350">
          <cell r="A350">
            <v>316480</v>
          </cell>
          <cell r="B350" t="str">
            <v>SAO SEBASTIAO DO RIO PRETO</v>
          </cell>
          <cell r="C350" t="str">
            <v>MG</v>
          </cell>
          <cell r="D350">
            <v>83383</v>
          </cell>
          <cell r="E350">
            <v>537269</v>
          </cell>
        </row>
        <row r="351">
          <cell r="A351">
            <v>311040</v>
          </cell>
          <cell r="B351" t="str">
            <v>CAMACHO</v>
          </cell>
          <cell r="C351" t="str">
            <v>MG</v>
          </cell>
          <cell r="D351">
            <v>80493</v>
          </cell>
          <cell r="E351">
            <v>1421093</v>
          </cell>
        </row>
        <row r="352">
          <cell r="A352">
            <v>430650</v>
          </cell>
          <cell r="B352" t="str">
            <v>DOM FELICIANO</v>
          </cell>
          <cell r="C352" t="str">
            <v>RS</v>
          </cell>
          <cell r="D352">
            <v>84549</v>
          </cell>
          <cell r="E352">
            <v>244459</v>
          </cell>
        </row>
        <row r="353">
          <cell r="A353">
            <v>352910</v>
          </cell>
          <cell r="B353" t="str">
            <v>MARINOPOLIS</v>
          </cell>
          <cell r="C353" t="str">
            <v>SP</v>
          </cell>
          <cell r="D353">
            <v>19303</v>
          </cell>
          <cell r="E353">
            <v>82461</v>
          </cell>
        </row>
        <row r="354">
          <cell r="A354">
            <v>320040</v>
          </cell>
          <cell r="B354" t="str">
            <v>ANCHIETA</v>
          </cell>
          <cell r="C354" t="str">
            <v>ES</v>
          </cell>
        </row>
        <row r="355">
          <cell r="A355">
            <v>432026</v>
          </cell>
          <cell r="B355" t="str">
            <v>SEGREDO</v>
          </cell>
          <cell r="C355" t="str">
            <v>RS</v>
          </cell>
        </row>
        <row r="356">
          <cell r="A356">
            <v>316295</v>
          </cell>
          <cell r="B356" t="str">
            <v>SAO JOSE DA LAPA</v>
          </cell>
          <cell r="C356" t="str">
            <v>MG</v>
          </cell>
          <cell r="D356">
            <v>1231089</v>
          </cell>
          <cell r="E356">
            <v>17462112</v>
          </cell>
        </row>
        <row r="357">
          <cell r="A357">
            <v>312290</v>
          </cell>
          <cell r="B357" t="str">
            <v>DONA EUSEBIA</v>
          </cell>
          <cell r="C357" t="str">
            <v>MG</v>
          </cell>
          <cell r="D357">
            <v>14305</v>
          </cell>
          <cell r="E357">
            <v>474963</v>
          </cell>
        </row>
        <row r="358">
          <cell r="A358">
            <v>311860</v>
          </cell>
          <cell r="B358" t="str">
            <v>CONTAGEM</v>
          </cell>
          <cell r="C358" t="str">
            <v>MG</v>
          </cell>
          <cell r="D358">
            <v>4437</v>
          </cell>
          <cell r="E358">
            <v>11575880</v>
          </cell>
        </row>
        <row r="359">
          <cell r="A359">
            <v>310530</v>
          </cell>
          <cell r="B359" t="str">
            <v>BANDEIRA DO SUL</v>
          </cell>
          <cell r="C359" t="str">
            <v>MG</v>
          </cell>
          <cell r="D359">
            <v>36690</v>
          </cell>
          <cell r="E359">
            <v>2048349</v>
          </cell>
        </row>
        <row r="360">
          <cell r="A360">
            <v>312120</v>
          </cell>
          <cell r="B360" t="str">
            <v>DELFINOPOLIS</v>
          </cell>
          <cell r="C360" t="str">
            <v>MG</v>
          </cell>
          <cell r="D360">
            <v>17419</v>
          </cell>
          <cell r="E360">
            <v>20644061</v>
          </cell>
        </row>
        <row r="361">
          <cell r="A361">
            <v>430050</v>
          </cell>
          <cell r="B361" t="str">
            <v>ALPESTRE</v>
          </cell>
          <cell r="C361" t="str">
            <v>RS</v>
          </cell>
        </row>
        <row r="362">
          <cell r="A362">
            <v>316060</v>
          </cell>
          <cell r="B362" t="str">
            <v>SANTO HIPOLITO</v>
          </cell>
          <cell r="C362" t="str">
            <v>MG</v>
          </cell>
          <cell r="D362">
            <v>53647</v>
          </cell>
          <cell r="E362">
            <v>987388</v>
          </cell>
        </row>
        <row r="363">
          <cell r="A363">
            <v>430965</v>
          </cell>
          <cell r="B363" t="str">
            <v>HULHA NEGRA</v>
          </cell>
          <cell r="C363" t="str">
            <v>RS</v>
          </cell>
          <cell r="D363">
            <v>48710</v>
          </cell>
          <cell r="E363">
            <v>232206</v>
          </cell>
        </row>
        <row r="364">
          <cell r="A364">
            <v>314730</v>
          </cell>
          <cell r="B364" t="str">
            <v>PARAISOPOLIS</v>
          </cell>
          <cell r="C364" t="str">
            <v>MG</v>
          </cell>
          <cell r="D364">
            <v>199245</v>
          </cell>
          <cell r="E364">
            <v>2668131</v>
          </cell>
        </row>
        <row r="365">
          <cell r="A365">
            <v>312737</v>
          </cell>
          <cell r="B365" t="str">
            <v>GOIABEIRA</v>
          </cell>
          <cell r="C365" t="str">
            <v>MG</v>
          </cell>
          <cell r="D365">
            <v>27114</v>
          </cell>
          <cell r="E365">
            <v>264386</v>
          </cell>
        </row>
        <row r="366">
          <cell r="A366">
            <v>312690</v>
          </cell>
          <cell r="B366" t="str">
            <v>FREI INOCENCIO</v>
          </cell>
          <cell r="C366" t="str">
            <v>MG</v>
          </cell>
          <cell r="D366">
            <v>74569</v>
          </cell>
          <cell r="E366">
            <v>1364095</v>
          </cell>
        </row>
        <row r="367">
          <cell r="A367">
            <v>430540</v>
          </cell>
          <cell r="B367" t="str">
            <v>CHIAPETTA</v>
          </cell>
          <cell r="C367" t="str">
            <v>RS</v>
          </cell>
          <cell r="D367">
            <v>79549</v>
          </cell>
          <cell r="E367">
            <v>391637</v>
          </cell>
        </row>
        <row r="368">
          <cell r="A368">
            <v>313390</v>
          </cell>
          <cell r="B368" t="str">
            <v>ITAVERAVA</v>
          </cell>
          <cell r="C368" t="str">
            <v>MG</v>
          </cell>
          <cell r="D368">
            <v>58930</v>
          </cell>
          <cell r="E368">
            <v>666876</v>
          </cell>
        </row>
        <row r="369">
          <cell r="A369">
            <v>432220</v>
          </cell>
          <cell r="B369" t="str">
            <v>TUPANCIRETA</v>
          </cell>
          <cell r="C369" t="str">
            <v>RS</v>
          </cell>
          <cell r="D369">
            <v>168445</v>
          </cell>
          <cell r="E369">
            <v>255257</v>
          </cell>
        </row>
        <row r="370">
          <cell r="A370">
            <v>411295</v>
          </cell>
          <cell r="B370" t="str">
            <v>JURANDA</v>
          </cell>
          <cell r="C370" t="str">
            <v>PR</v>
          </cell>
        </row>
        <row r="371">
          <cell r="A371">
            <v>317057</v>
          </cell>
          <cell r="B371" t="str">
            <v>VARGEM ALEGRE</v>
          </cell>
          <cell r="C371" t="str">
            <v>MG</v>
          </cell>
          <cell r="D371">
            <v>19046</v>
          </cell>
          <cell r="E371">
            <v>1409501</v>
          </cell>
        </row>
        <row r="372">
          <cell r="A372">
            <v>510780</v>
          </cell>
          <cell r="B372" t="str">
            <v>SANTO ANTONIO DO LEVERGER</v>
          </cell>
          <cell r="C372" t="str">
            <v>MT</v>
          </cell>
          <cell r="D372">
            <v>23221</v>
          </cell>
          <cell r="E372">
            <v>159933</v>
          </cell>
        </row>
        <row r="373">
          <cell r="A373">
            <v>354870</v>
          </cell>
          <cell r="B373" t="str">
            <v>SAO BERNARDO DO CAMPO</v>
          </cell>
          <cell r="C373" t="str">
            <v>SP</v>
          </cell>
          <cell r="D373">
            <v>8872231</v>
          </cell>
          <cell r="F373">
            <v>5106705</v>
          </cell>
        </row>
        <row r="374">
          <cell r="A374">
            <v>314830</v>
          </cell>
          <cell r="B374" t="str">
            <v>PAULA CANDIDO</v>
          </cell>
          <cell r="C374" t="str">
            <v>MG</v>
          </cell>
          <cell r="D374">
            <v>164458</v>
          </cell>
          <cell r="E374">
            <v>964420</v>
          </cell>
        </row>
        <row r="375">
          <cell r="A375">
            <v>314890</v>
          </cell>
          <cell r="B375" t="str">
            <v>PEDRA DO INDAIA</v>
          </cell>
          <cell r="C375" t="str">
            <v>MG</v>
          </cell>
        </row>
        <row r="376">
          <cell r="A376">
            <v>314050</v>
          </cell>
          <cell r="B376" t="str">
            <v>MARTINHO CAMPOS</v>
          </cell>
          <cell r="C376" t="str">
            <v>MG</v>
          </cell>
          <cell r="D376">
            <v>196097</v>
          </cell>
          <cell r="E376">
            <v>3160573</v>
          </cell>
        </row>
        <row r="377">
          <cell r="A377">
            <v>313110</v>
          </cell>
          <cell r="B377" t="str">
            <v>INIMUTABA</v>
          </cell>
          <cell r="C377" t="str">
            <v>MG</v>
          </cell>
          <cell r="D377">
            <v>131292</v>
          </cell>
          <cell r="E377">
            <v>1938703</v>
          </cell>
        </row>
        <row r="378">
          <cell r="A378">
            <v>421920</v>
          </cell>
          <cell r="B378" t="str">
            <v>VIDAL RAMOS</v>
          </cell>
          <cell r="C378" t="str">
            <v>SC</v>
          </cell>
        </row>
        <row r="379">
          <cell r="A379">
            <v>431842</v>
          </cell>
          <cell r="B379" t="str">
            <v>SAO JOAO DA URTIGA</v>
          </cell>
          <cell r="C379" t="str">
            <v>RS</v>
          </cell>
          <cell r="D379">
            <v>53322</v>
          </cell>
          <cell r="E379">
            <v>254717</v>
          </cell>
          <cell r="G379">
            <v>212427</v>
          </cell>
        </row>
        <row r="380">
          <cell r="A380">
            <v>310490</v>
          </cell>
          <cell r="B380" t="str">
            <v>BAEPENDI</v>
          </cell>
          <cell r="C380" t="str">
            <v>MG</v>
          </cell>
          <cell r="D380">
            <v>1392</v>
          </cell>
          <cell r="E380">
            <v>14306131</v>
          </cell>
        </row>
        <row r="381">
          <cell r="A381">
            <v>432190</v>
          </cell>
          <cell r="B381" t="str">
            <v>TRES PASSOS</v>
          </cell>
          <cell r="C381" t="str">
            <v>RS</v>
          </cell>
          <cell r="D381">
            <v>140367</v>
          </cell>
          <cell r="E381">
            <v>1320425</v>
          </cell>
        </row>
        <row r="382">
          <cell r="A382">
            <v>431164</v>
          </cell>
          <cell r="B382" t="str">
            <v>LINHA NOVA</v>
          </cell>
          <cell r="C382" t="str">
            <v>RS</v>
          </cell>
        </row>
        <row r="383">
          <cell r="A383">
            <v>412780</v>
          </cell>
          <cell r="B383" t="str">
            <v>TOMAZINA</v>
          </cell>
          <cell r="C383" t="str">
            <v>PR</v>
          </cell>
          <cell r="E383">
            <v>226078</v>
          </cell>
        </row>
        <row r="384">
          <cell r="A384">
            <v>420543</v>
          </cell>
          <cell r="B384" t="str">
            <v>FORMOSA DO SUL</v>
          </cell>
          <cell r="C384" t="str">
            <v>SC</v>
          </cell>
          <cell r="D384">
            <v>64040</v>
          </cell>
          <cell r="E384">
            <v>445724</v>
          </cell>
        </row>
        <row r="385">
          <cell r="A385">
            <v>421050</v>
          </cell>
          <cell r="B385" t="str">
            <v>MARAVILHA</v>
          </cell>
          <cell r="C385" t="str">
            <v>SC</v>
          </cell>
          <cell r="D385">
            <v>529406</v>
          </cell>
          <cell r="E385">
            <v>2900369</v>
          </cell>
          <cell r="G385">
            <v>2663056</v>
          </cell>
        </row>
        <row r="386">
          <cell r="A386">
            <v>412060</v>
          </cell>
          <cell r="B386" t="str">
            <v>PRUDENTOPOLIS</v>
          </cell>
          <cell r="C386" t="str">
            <v>PR</v>
          </cell>
        </row>
        <row r="387">
          <cell r="A387">
            <v>510730</v>
          </cell>
          <cell r="B387" t="str">
            <v>SAO JOSE DO RIO CLARO</v>
          </cell>
          <cell r="C387" t="str">
            <v>MT</v>
          </cell>
          <cell r="D387">
            <v>36672</v>
          </cell>
          <cell r="E387">
            <v>61539</v>
          </cell>
        </row>
        <row r="388">
          <cell r="A388">
            <v>411210</v>
          </cell>
          <cell r="B388" t="str">
            <v>JANDAIA DO SUL</v>
          </cell>
          <cell r="C388" t="str">
            <v>PR</v>
          </cell>
          <cell r="D388">
            <v>189543</v>
          </cell>
          <cell r="E388">
            <v>1832985</v>
          </cell>
        </row>
        <row r="389">
          <cell r="A389">
            <v>311680</v>
          </cell>
          <cell r="B389" t="str">
            <v>COLUNA</v>
          </cell>
          <cell r="C389" t="str">
            <v>MG</v>
          </cell>
          <cell r="D389">
            <v>91663</v>
          </cell>
          <cell r="E389">
            <v>1912383</v>
          </cell>
        </row>
        <row r="390">
          <cell r="A390">
            <v>320420</v>
          </cell>
          <cell r="B390" t="str">
            <v>PIUMA</v>
          </cell>
          <cell r="C390" t="str">
            <v>ES</v>
          </cell>
        </row>
        <row r="391">
          <cell r="A391">
            <v>353040</v>
          </cell>
          <cell r="B391" t="str">
            <v>MIRASSOLANDIA</v>
          </cell>
          <cell r="C391" t="str">
            <v>SP</v>
          </cell>
          <cell r="D391">
            <v>64489</v>
          </cell>
          <cell r="E391">
            <v>363225</v>
          </cell>
          <cell r="G391">
            <v>157621</v>
          </cell>
        </row>
        <row r="392">
          <cell r="A392">
            <v>421400</v>
          </cell>
          <cell r="B392" t="str">
            <v>PRESIDENTE GETULIO</v>
          </cell>
          <cell r="C392" t="str">
            <v>SC</v>
          </cell>
        </row>
        <row r="393">
          <cell r="A393">
            <v>313700</v>
          </cell>
          <cell r="B393" t="str">
            <v>LADAINHA</v>
          </cell>
          <cell r="C393" t="str">
            <v>MG</v>
          </cell>
          <cell r="D393">
            <v>65854</v>
          </cell>
          <cell r="E393">
            <v>500108</v>
          </cell>
        </row>
        <row r="394">
          <cell r="A394">
            <v>316930</v>
          </cell>
          <cell r="B394" t="str">
            <v>TRES CORACOES</v>
          </cell>
          <cell r="C394" t="str">
            <v>MG</v>
          </cell>
          <cell r="D394">
            <v>403378</v>
          </cell>
          <cell r="E394">
            <v>10130716</v>
          </cell>
        </row>
        <row r="395">
          <cell r="A395">
            <v>314030</v>
          </cell>
          <cell r="B395" t="str">
            <v>MARLIERIA</v>
          </cell>
          <cell r="C395" t="str">
            <v>MG</v>
          </cell>
          <cell r="D395">
            <v>62221</v>
          </cell>
          <cell r="E395">
            <v>1407767</v>
          </cell>
        </row>
        <row r="396">
          <cell r="A396">
            <v>313430</v>
          </cell>
          <cell r="B396" t="str">
            <v>ITUMIRIM</v>
          </cell>
          <cell r="C396" t="str">
            <v>MG</v>
          </cell>
          <cell r="D396">
            <v>10307</v>
          </cell>
          <cell r="E396">
            <v>1497133</v>
          </cell>
        </row>
        <row r="397">
          <cell r="A397">
            <v>421930</v>
          </cell>
          <cell r="B397" t="str">
            <v>VIDEIRA</v>
          </cell>
          <cell r="C397" t="str">
            <v>SC</v>
          </cell>
          <cell r="D397">
            <v>506462</v>
          </cell>
          <cell r="E397">
            <v>444708</v>
          </cell>
          <cell r="F397">
            <v>159672</v>
          </cell>
          <cell r="G397">
            <v>537036</v>
          </cell>
        </row>
        <row r="398">
          <cell r="A398">
            <v>430010</v>
          </cell>
          <cell r="B398" t="str">
            <v>AGUDO</v>
          </cell>
          <cell r="C398" t="str">
            <v>RS</v>
          </cell>
        </row>
        <row r="399">
          <cell r="A399">
            <v>310200</v>
          </cell>
          <cell r="B399" t="str">
            <v>ALTEROSA</v>
          </cell>
          <cell r="C399" t="str">
            <v>MG</v>
          </cell>
          <cell r="D399">
            <v>29001</v>
          </cell>
          <cell r="E399">
            <v>1462143</v>
          </cell>
        </row>
        <row r="400">
          <cell r="A400">
            <v>314110</v>
          </cell>
          <cell r="B400" t="str">
            <v>MATOZINHOS</v>
          </cell>
          <cell r="C400" t="str">
            <v>MG</v>
          </cell>
          <cell r="D400">
            <v>4823</v>
          </cell>
          <cell r="E400">
            <v>85785068</v>
          </cell>
        </row>
        <row r="401">
          <cell r="A401">
            <v>313140</v>
          </cell>
          <cell r="B401" t="str">
            <v>IPIACU</v>
          </cell>
          <cell r="C401" t="str">
            <v>MG</v>
          </cell>
          <cell r="D401">
            <v>49242</v>
          </cell>
          <cell r="E401">
            <v>501600</v>
          </cell>
        </row>
        <row r="402">
          <cell r="A402">
            <v>316100</v>
          </cell>
          <cell r="B402" t="str">
            <v>SAO DOMINGOS DO PRATA</v>
          </cell>
          <cell r="C402" t="str">
            <v>MG</v>
          </cell>
          <cell r="D402">
            <v>155782</v>
          </cell>
          <cell r="E402">
            <v>1662458</v>
          </cell>
        </row>
        <row r="403">
          <cell r="A403">
            <v>431142</v>
          </cell>
          <cell r="B403" t="str">
            <v>LAJEADO DO BUGRE</v>
          </cell>
          <cell r="C403" t="str">
            <v>RS</v>
          </cell>
          <cell r="D403">
            <v>16507</v>
          </cell>
          <cell r="E403">
            <v>60029</v>
          </cell>
        </row>
        <row r="404">
          <cell r="A404">
            <v>310900</v>
          </cell>
          <cell r="B404" t="str">
            <v>BRUMADINHO</v>
          </cell>
          <cell r="C404" t="str">
            <v>MG</v>
          </cell>
          <cell r="D404">
            <v>1441</v>
          </cell>
          <cell r="E404">
            <v>35605487</v>
          </cell>
        </row>
        <row r="405">
          <cell r="A405">
            <v>316310</v>
          </cell>
          <cell r="B405" t="str">
            <v>SAO JOSE DA VARGINHA</v>
          </cell>
          <cell r="C405" t="str">
            <v>MG</v>
          </cell>
          <cell r="E405">
            <v>4626</v>
          </cell>
        </row>
        <row r="406">
          <cell r="A406">
            <v>315480</v>
          </cell>
          <cell r="B406" t="str">
            <v>RIO ACIMA</v>
          </cell>
          <cell r="C406" t="str">
            <v>MG</v>
          </cell>
          <cell r="D406">
            <v>133618</v>
          </cell>
          <cell r="E406">
            <v>167467411</v>
          </cell>
        </row>
        <row r="407">
          <cell r="A407">
            <v>431490</v>
          </cell>
          <cell r="B407" t="str">
            <v>PORTO ALEGRE</v>
          </cell>
          <cell r="C407" t="str">
            <v>RS</v>
          </cell>
          <cell r="D407">
            <v>20416471</v>
          </cell>
          <cell r="F407">
            <v>9981885</v>
          </cell>
          <cell r="G407">
            <v>300349</v>
          </cell>
        </row>
        <row r="408">
          <cell r="A408">
            <v>310390</v>
          </cell>
          <cell r="B408" t="str">
            <v>ARAUJOS</v>
          </cell>
          <cell r="C408" t="str">
            <v>MG</v>
          </cell>
          <cell r="D408">
            <v>115542</v>
          </cell>
          <cell r="E408">
            <v>895729</v>
          </cell>
        </row>
        <row r="409">
          <cell r="A409">
            <v>315780</v>
          </cell>
          <cell r="B409" t="str">
            <v>SANTA LUZIA</v>
          </cell>
          <cell r="C409" t="str">
            <v>MG</v>
          </cell>
          <cell r="D409">
            <v>82585</v>
          </cell>
          <cell r="E409">
            <v>122484141</v>
          </cell>
        </row>
        <row r="410">
          <cell r="A410">
            <v>310825</v>
          </cell>
          <cell r="B410" t="str">
            <v>BONITO DE MINAS</v>
          </cell>
          <cell r="C410" t="str">
            <v>MG</v>
          </cell>
          <cell r="D410">
            <v>83026</v>
          </cell>
          <cell r="E410">
            <v>842169</v>
          </cell>
        </row>
        <row r="411">
          <cell r="A411">
            <v>315540</v>
          </cell>
          <cell r="B411" t="str">
            <v>RIO NOVO</v>
          </cell>
          <cell r="C411" t="str">
            <v>MG</v>
          </cell>
          <cell r="D411">
            <v>39389</v>
          </cell>
          <cell r="E411">
            <v>1115163</v>
          </cell>
        </row>
        <row r="412">
          <cell r="A412">
            <v>316555</v>
          </cell>
          <cell r="B412" t="str">
            <v>SETUBINHA</v>
          </cell>
          <cell r="C412" t="str">
            <v>MG</v>
          </cell>
          <cell r="D412">
            <v>49731</v>
          </cell>
          <cell r="E412">
            <v>8960647</v>
          </cell>
        </row>
        <row r="413">
          <cell r="A413">
            <v>316670</v>
          </cell>
          <cell r="B413" t="str">
            <v>SERRA DOS AIMORES</v>
          </cell>
          <cell r="C413" t="str">
            <v>MG</v>
          </cell>
          <cell r="D413">
            <v>60002</v>
          </cell>
          <cell r="E413">
            <v>1725263</v>
          </cell>
        </row>
        <row r="414">
          <cell r="A414">
            <v>410540</v>
          </cell>
          <cell r="B414" t="str">
            <v>CHOPINZINHO</v>
          </cell>
          <cell r="C414" t="str">
            <v>PR</v>
          </cell>
        </row>
        <row r="415">
          <cell r="A415">
            <v>311130</v>
          </cell>
          <cell r="B415" t="str">
            <v>CAMPO DO MEIO</v>
          </cell>
          <cell r="C415" t="str">
            <v>MG</v>
          </cell>
          <cell r="D415">
            <v>13263</v>
          </cell>
          <cell r="E415">
            <v>1979724</v>
          </cell>
        </row>
        <row r="416">
          <cell r="A416">
            <v>314625</v>
          </cell>
          <cell r="B416" t="str">
            <v>PADRE CARVALHO</v>
          </cell>
          <cell r="C416" t="str">
            <v>MG</v>
          </cell>
          <cell r="D416">
            <v>2831</v>
          </cell>
          <cell r="E416">
            <v>1860058</v>
          </cell>
        </row>
        <row r="417">
          <cell r="A417">
            <v>314320</v>
          </cell>
          <cell r="B417" t="str">
            <v>MONTE SANTO DE MINAS</v>
          </cell>
          <cell r="C417" t="str">
            <v>MG</v>
          </cell>
          <cell r="D417">
            <v>141969</v>
          </cell>
          <cell r="E417">
            <v>6640196</v>
          </cell>
        </row>
        <row r="418">
          <cell r="A418">
            <v>500060</v>
          </cell>
          <cell r="B418" t="str">
            <v>AMAMBAI</v>
          </cell>
          <cell r="C418" t="str">
            <v>MS</v>
          </cell>
          <cell r="D418">
            <v>146071</v>
          </cell>
          <cell r="E418">
            <v>812231</v>
          </cell>
        </row>
        <row r="419">
          <cell r="A419">
            <v>310510</v>
          </cell>
          <cell r="B419" t="str">
            <v>BAMBUI</v>
          </cell>
          <cell r="C419" t="str">
            <v>MG</v>
          </cell>
          <cell r="D419">
            <v>54030</v>
          </cell>
          <cell r="E419">
            <v>2138812</v>
          </cell>
        </row>
        <row r="420">
          <cell r="A420">
            <v>421290</v>
          </cell>
          <cell r="B420" t="str">
            <v>PINHALZINHO</v>
          </cell>
          <cell r="C420" t="str">
            <v>SC</v>
          </cell>
          <cell r="D420">
            <v>267316</v>
          </cell>
          <cell r="E420">
            <v>125451</v>
          </cell>
        </row>
        <row r="421">
          <cell r="A421">
            <v>411060</v>
          </cell>
          <cell r="B421" t="str">
            <v>IPORA</v>
          </cell>
          <cell r="C421" t="str">
            <v>PR</v>
          </cell>
          <cell r="D421">
            <v>107242</v>
          </cell>
          <cell r="E421">
            <v>442046</v>
          </cell>
          <cell r="G421">
            <v>407330</v>
          </cell>
        </row>
        <row r="422">
          <cell r="A422">
            <v>430513</v>
          </cell>
          <cell r="B422" t="str">
            <v>CERRO BRANCO</v>
          </cell>
          <cell r="C422" t="str">
            <v>RS</v>
          </cell>
          <cell r="D422">
            <v>43945</v>
          </cell>
          <cell r="E422">
            <v>167109</v>
          </cell>
        </row>
        <row r="423">
          <cell r="A423">
            <v>500315</v>
          </cell>
          <cell r="B423" t="str">
            <v>CORONEL SAPUCAIA</v>
          </cell>
          <cell r="C423" t="str">
            <v>MS</v>
          </cell>
        </row>
        <row r="424">
          <cell r="A424">
            <v>510040</v>
          </cell>
          <cell r="B424" t="str">
            <v>ALTO GARCAS</v>
          </cell>
          <cell r="C424" t="str">
            <v>MT</v>
          </cell>
          <cell r="D424">
            <v>106467</v>
          </cell>
          <cell r="E424">
            <v>409845</v>
          </cell>
        </row>
        <row r="425">
          <cell r="A425">
            <v>421300</v>
          </cell>
          <cell r="B425" t="str">
            <v>PINHEIRO PRETO</v>
          </cell>
          <cell r="C425" t="str">
            <v>SC</v>
          </cell>
          <cell r="D425">
            <v>58296</v>
          </cell>
        </row>
        <row r="426">
          <cell r="A426">
            <v>311420</v>
          </cell>
          <cell r="B426" t="str">
            <v>CARMO DO CAJURU</v>
          </cell>
          <cell r="C426" t="str">
            <v>MG</v>
          </cell>
          <cell r="D426">
            <v>332103</v>
          </cell>
          <cell r="E426">
            <v>2972252</v>
          </cell>
        </row>
        <row r="427">
          <cell r="A427">
            <v>316050</v>
          </cell>
          <cell r="B427" t="str">
            <v>SANTO ANTONIO DO RIO ABAIXO</v>
          </cell>
          <cell r="C427" t="str">
            <v>MG</v>
          </cell>
          <cell r="D427">
            <v>78218</v>
          </cell>
          <cell r="E427">
            <v>712053</v>
          </cell>
        </row>
        <row r="428">
          <cell r="A428">
            <v>432180</v>
          </cell>
          <cell r="B428" t="str">
            <v>TRES DE MAIO</v>
          </cell>
          <cell r="C428" t="str">
            <v>RS</v>
          </cell>
          <cell r="D428">
            <v>308811</v>
          </cell>
          <cell r="E428">
            <v>1500167</v>
          </cell>
        </row>
        <row r="429">
          <cell r="A429">
            <v>430280</v>
          </cell>
          <cell r="B429" t="str">
            <v>CACAPAVA DO SUL</v>
          </cell>
          <cell r="C429" t="str">
            <v>RS</v>
          </cell>
          <cell r="D429">
            <v>122225</v>
          </cell>
          <cell r="E429">
            <v>817787</v>
          </cell>
        </row>
        <row r="430">
          <cell r="A430">
            <v>313690</v>
          </cell>
          <cell r="B430" t="str">
            <v>JURUAIA</v>
          </cell>
          <cell r="C430" t="str">
            <v>MG</v>
          </cell>
          <cell r="D430">
            <v>9175</v>
          </cell>
          <cell r="E430">
            <v>2458024</v>
          </cell>
        </row>
        <row r="431">
          <cell r="A431">
            <v>311050</v>
          </cell>
          <cell r="B431" t="str">
            <v>CAMANDUCAIA</v>
          </cell>
          <cell r="C431" t="str">
            <v>MG</v>
          </cell>
          <cell r="D431">
            <v>98634</v>
          </cell>
          <cell r="E431">
            <v>7164368</v>
          </cell>
        </row>
        <row r="432">
          <cell r="A432">
            <v>311535</v>
          </cell>
          <cell r="B432" t="str">
            <v>CATAS ALTAS</v>
          </cell>
          <cell r="C432" t="str">
            <v>MG</v>
          </cell>
          <cell r="D432">
            <v>113908</v>
          </cell>
          <cell r="E432">
            <v>1465106</v>
          </cell>
        </row>
        <row r="433">
          <cell r="A433">
            <v>312930</v>
          </cell>
          <cell r="B433" t="str">
            <v>IAPU</v>
          </cell>
          <cell r="C433" t="str">
            <v>MG</v>
          </cell>
          <cell r="D433">
            <v>43337</v>
          </cell>
          <cell r="E433">
            <v>971754</v>
          </cell>
        </row>
        <row r="434">
          <cell r="A434">
            <v>431890</v>
          </cell>
          <cell r="B434" t="str">
            <v>SAO LUIZ GONZAGA</v>
          </cell>
          <cell r="C434" t="str">
            <v>RS</v>
          </cell>
        </row>
        <row r="435">
          <cell r="A435">
            <v>410657</v>
          </cell>
          <cell r="B435" t="str">
            <v>CRUZEIRO DO IGUACU</v>
          </cell>
          <cell r="C435" t="str">
            <v>PR</v>
          </cell>
          <cell r="D435">
            <v>95206</v>
          </cell>
          <cell r="E435">
            <v>428118</v>
          </cell>
        </row>
        <row r="436">
          <cell r="A436">
            <v>430320</v>
          </cell>
          <cell r="B436" t="str">
            <v>CACIQUE DOBLE</v>
          </cell>
          <cell r="C436" t="str">
            <v>RS</v>
          </cell>
          <cell r="D436">
            <v>39269</v>
          </cell>
          <cell r="E436">
            <v>375307</v>
          </cell>
          <cell r="G436">
            <v>352464</v>
          </cell>
        </row>
        <row r="437">
          <cell r="A437">
            <v>313840</v>
          </cell>
          <cell r="B437" t="str">
            <v>LEOPOLDINA</v>
          </cell>
          <cell r="C437" t="str">
            <v>MG</v>
          </cell>
          <cell r="D437">
            <v>132968</v>
          </cell>
          <cell r="E437">
            <v>52089643</v>
          </cell>
        </row>
        <row r="438">
          <cell r="A438">
            <v>421220</v>
          </cell>
          <cell r="B438" t="str">
            <v>PAPANDUVA</v>
          </cell>
          <cell r="C438" t="str">
            <v>SC</v>
          </cell>
          <cell r="D438">
            <v>316196</v>
          </cell>
          <cell r="E438">
            <v>336089</v>
          </cell>
        </row>
        <row r="439">
          <cell r="A439">
            <v>316045</v>
          </cell>
          <cell r="B439" t="str">
            <v>SANTO ANTONIO DO RETIRO</v>
          </cell>
          <cell r="C439" t="str">
            <v>MG</v>
          </cell>
          <cell r="D439">
            <v>6696</v>
          </cell>
          <cell r="E439">
            <v>435663</v>
          </cell>
        </row>
        <row r="440">
          <cell r="A440">
            <v>310370</v>
          </cell>
          <cell r="B440" t="str">
            <v>ARAPONGA</v>
          </cell>
          <cell r="C440" t="str">
            <v>MG</v>
          </cell>
          <cell r="D440">
            <v>68093</v>
          </cell>
          <cell r="E440">
            <v>1896654</v>
          </cell>
        </row>
        <row r="441">
          <cell r="A441">
            <v>353205</v>
          </cell>
          <cell r="B441" t="str">
            <v>MOTUCA</v>
          </cell>
          <cell r="C441" t="str">
            <v>SP</v>
          </cell>
          <cell r="D441">
            <v>36213</v>
          </cell>
          <cell r="F441">
            <v>20143</v>
          </cell>
        </row>
        <row r="442">
          <cell r="A442">
            <v>431140</v>
          </cell>
          <cell r="B442" t="str">
            <v>LAJEADO</v>
          </cell>
          <cell r="C442" t="str">
            <v>RS</v>
          </cell>
        </row>
        <row r="443">
          <cell r="A443">
            <v>430420</v>
          </cell>
          <cell r="B443" t="str">
            <v>CANDELARIA</v>
          </cell>
          <cell r="C443" t="str">
            <v>RS</v>
          </cell>
        </row>
        <row r="444">
          <cell r="A444">
            <v>314750</v>
          </cell>
          <cell r="B444" t="str">
            <v>PASSABEM</v>
          </cell>
          <cell r="C444" t="str">
            <v>MG</v>
          </cell>
          <cell r="D444">
            <v>26419</v>
          </cell>
          <cell r="E444">
            <v>646562</v>
          </cell>
        </row>
        <row r="445">
          <cell r="A445">
            <v>410165</v>
          </cell>
          <cell r="B445" t="str">
            <v>ARAPUA</v>
          </cell>
          <cell r="C445" t="str">
            <v>PR</v>
          </cell>
          <cell r="D445">
            <v>128630</v>
          </cell>
          <cell r="E445">
            <v>380438</v>
          </cell>
        </row>
        <row r="446">
          <cell r="A446">
            <v>411560</v>
          </cell>
          <cell r="B446" t="str">
            <v>MATELANDIA</v>
          </cell>
          <cell r="C446" t="str">
            <v>PR</v>
          </cell>
        </row>
        <row r="447">
          <cell r="A447">
            <v>310110</v>
          </cell>
          <cell r="B447" t="str">
            <v>AIMORES</v>
          </cell>
          <cell r="C447" t="str">
            <v>MG</v>
          </cell>
          <cell r="D447">
            <v>29055</v>
          </cell>
          <cell r="E447">
            <v>10965883</v>
          </cell>
        </row>
        <row r="448">
          <cell r="A448">
            <v>315300</v>
          </cell>
          <cell r="B448" t="str">
            <v>PRATINHA</v>
          </cell>
          <cell r="C448" t="str">
            <v>MG</v>
          </cell>
          <cell r="D448">
            <v>12380</v>
          </cell>
          <cell r="E448">
            <v>853431</v>
          </cell>
        </row>
        <row r="449">
          <cell r="A449">
            <v>432335</v>
          </cell>
          <cell r="B449" t="str">
            <v>VILA LANGARO</v>
          </cell>
          <cell r="C449" t="str">
            <v>RS</v>
          </cell>
        </row>
        <row r="450">
          <cell r="A450">
            <v>314660</v>
          </cell>
          <cell r="B450" t="str">
            <v>PAIVA</v>
          </cell>
          <cell r="C450" t="str">
            <v>MG</v>
          </cell>
          <cell r="D450">
            <v>47167</v>
          </cell>
          <cell r="E450">
            <v>938329</v>
          </cell>
        </row>
        <row r="451">
          <cell r="A451">
            <v>430920</v>
          </cell>
          <cell r="B451" t="str">
            <v>GRAVATAI</v>
          </cell>
          <cell r="C451" t="str">
            <v>RS</v>
          </cell>
          <cell r="D451">
            <v>1479200</v>
          </cell>
          <cell r="E451">
            <v>54554089</v>
          </cell>
        </row>
        <row r="452">
          <cell r="A452">
            <v>430485</v>
          </cell>
          <cell r="B452" t="str">
            <v>CARLOS GOMES</v>
          </cell>
          <cell r="C452" t="str">
            <v>RS</v>
          </cell>
        </row>
        <row r="453">
          <cell r="A453">
            <v>430610</v>
          </cell>
          <cell r="B453" t="str">
            <v>CRUZ ALTA</v>
          </cell>
          <cell r="C453" t="str">
            <v>RS</v>
          </cell>
          <cell r="D453">
            <v>935857</v>
          </cell>
          <cell r="E453">
            <v>3700606</v>
          </cell>
          <cell r="F453">
            <v>603879</v>
          </cell>
        </row>
        <row r="454">
          <cell r="A454">
            <v>313060</v>
          </cell>
          <cell r="B454" t="str">
            <v>INCONFIDENTES</v>
          </cell>
          <cell r="C454" t="str">
            <v>MG</v>
          </cell>
          <cell r="D454">
            <v>35904</v>
          </cell>
          <cell r="E454">
            <v>8637904</v>
          </cell>
        </row>
        <row r="455">
          <cell r="A455">
            <v>421230</v>
          </cell>
          <cell r="B455" t="str">
            <v>PAULO LOPES</v>
          </cell>
          <cell r="C455" t="str">
            <v>SC</v>
          </cell>
          <cell r="D455">
            <v>83750</v>
          </cell>
          <cell r="E455">
            <v>388373</v>
          </cell>
          <cell r="G455">
            <v>298676</v>
          </cell>
        </row>
        <row r="456">
          <cell r="A456">
            <v>430258</v>
          </cell>
          <cell r="B456" t="str">
            <v>BOZANO</v>
          </cell>
          <cell r="C456" t="str">
            <v>RS</v>
          </cell>
          <cell r="D456">
            <v>50971</v>
          </cell>
          <cell r="E456">
            <v>543387</v>
          </cell>
        </row>
        <row r="457">
          <cell r="A457">
            <v>351140</v>
          </cell>
          <cell r="B457" t="str">
            <v>CERQUEIRA CESAR</v>
          </cell>
          <cell r="C457" t="str">
            <v>SP</v>
          </cell>
          <cell r="D457">
            <v>243851</v>
          </cell>
          <cell r="E457">
            <v>595403</v>
          </cell>
          <cell r="G457">
            <v>644973</v>
          </cell>
        </row>
        <row r="458">
          <cell r="A458">
            <v>353100</v>
          </cell>
          <cell r="B458" t="str">
            <v>MONCOES</v>
          </cell>
          <cell r="C458" t="str">
            <v>SP</v>
          </cell>
        </row>
        <row r="459">
          <cell r="A459">
            <v>351390</v>
          </cell>
          <cell r="B459" t="str">
            <v>DIVINOLANDIA</v>
          </cell>
          <cell r="C459" t="str">
            <v>SP</v>
          </cell>
        </row>
        <row r="460">
          <cell r="A460">
            <v>315430</v>
          </cell>
          <cell r="B460" t="str">
            <v>RESPLENDOR</v>
          </cell>
          <cell r="C460" t="str">
            <v>MG</v>
          </cell>
          <cell r="D460">
            <v>148302</v>
          </cell>
          <cell r="E460">
            <v>2156935</v>
          </cell>
        </row>
        <row r="461">
          <cell r="A461">
            <v>410960</v>
          </cell>
          <cell r="B461" t="str">
            <v>GUARATUBA</v>
          </cell>
          <cell r="C461" t="str">
            <v>PR</v>
          </cell>
        </row>
        <row r="462">
          <cell r="A462">
            <v>410965</v>
          </cell>
          <cell r="B462" t="str">
            <v>HONORIO SERPA</v>
          </cell>
          <cell r="C462" t="str">
            <v>PR</v>
          </cell>
        </row>
        <row r="463">
          <cell r="A463">
            <v>320240</v>
          </cell>
          <cell r="B463" t="str">
            <v>GUARAPARI</v>
          </cell>
          <cell r="C463" t="str">
            <v>ES</v>
          </cell>
        </row>
        <row r="464">
          <cell r="A464">
            <v>314200</v>
          </cell>
          <cell r="B464" t="str">
            <v>MIRABELA</v>
          </cell>
          <cell r="C464" t="str">
            <v>MG</v>
          </cell>
          <cell r="D464">
            <v>94612</v>
          </cell>
          <cell r="E464">
            <v>3586657</v>
          </cell>
        </row>
        <row r="465">
          <cell r="A465">
            <v>430607</v>
          </cell>
          <cell r="B465" t="str">
            <v>CRISTAL DO SUL</v>
          </cell>
          <cell r="C465" t="str">
            <v>RS</v>
          </cell>
          <cell r="D465">
            <v>1185</v>
          </cell>
          <cell r="E465">
            <v>234299</v>
          </cell>
        </row>
        <row r="466">
          <cell r="A466">
            <v>316935</v>
          </cell>
          <cell r="B466" t="str">
            <v>TRES MARIAS</v>
          </cell>
          <cell r="C466" t="str">
            <v>MG</v>
          </cell>
          <cell r="D466">
            <v>159211</v>
          </cell>
          <cell r="E466">
            <v>1043686</v>
          </cell>
        </row>
        <row r="467">
          <cell r="A467">
            <v>311300</v>
          </cell>
          <cell r="B467" t="str">
            <v>CARAI</v>
          </cell>
          <cell r="C467" t="str">
            <v>MG</v>
          </cell>
          <cell r="D467">
            <v>14543</v>
          </cell>
          <cell r="E467">
            <v>1866468</v>
          </cell>
        </row>
        <row r="468">
          <cell r="A468">
            <v>354970</v>
          </cell>
          <cell r="B468" t="str">
            <v>SAO JOSE DO RIO PARDO</v>
          </cell>
          <cell r="C468" t="str">
            <v>SP</v>
          </cell>
          <cell r="D468">
            <v>333833</v>
          </cell>
          <cell r="E468">
            <v>0</v>
          </cell>
        </row>
        <row r="469">
          <cell r="A469">
            <v>313470</v>
          </cell>
          <cell r="B469" t="str">
            <v>JACINTO</v>
          </cell>
          <cell r="C469" t="str">
            <v>MG</v>
          </cell>
          <cell r="D469">
            <v>46735</v>
          </cell>
          <cell r="E469">
            <v>3135015</v>
          </cell>
        </row>
        <row r="470">
          <cell r="A470">
            <v>315210</v>
          </cell>
          <cell r="B470" t="str">
            <v>PONTE NOVA</v>
          </cell>
          <cell r="C470" t="str">
            <v>MG</v>
          </cell>
          <cell r="D470">
            <v>1206482</v>
          </cell>
          <cell r="E470">
            <v>13745502</v>
          </cell>
        </row>
        <row r="471">
          <cell r="A471">
            <v>313280</v>
          </cell>
          <cell r="B471" t="str">
            <v>ITAMBE DO MATO DENTRO</v>
          </cell>
          <cell r="C471" t="str">
            <v>MG</v>
          </cell>
          <cell r="D471">
            <v>12318</v>
          </cell>
          <cell r="E471">
            <v>2993382</v>
          </cell>
        </row>
        <row r="472">
          <cell r="A472">
            <v>431449</v>
          </cell>
          <cell r="B472" t="str">
            <v>PINHEIRINHO DO VALE</v>
          </cell>
          <cell r="C472" t="str">
            <v>RS</v>
          </cell>
        </row>
        <row r="473">
          <cell r="A473">
            <v>421890</v>
          </cell>
          <cell r="B473" t="str">
            <v>URUBICI</v>
          </cell>
          <cell r="C473" t="str">
            <v>SC</v>
          </cell>
        </row>
        <row r="474">
          <cell r="A474">
            <v>411890</v>
          </cell>
          <cell r="B474" t="str">
            <v>PEROLA</v>
          </cell>
          <cell r="C474" t="str">
            <v>PR</v>
          </cell>
        </row>
        <row r="475">
          <cell r="A475">
            <v>500769</v>
          </cell>
          <cell r="B475" t="str">
            <v>SAO GABRIEL DO OESTE</v>
          </cell>
          <cell r="C475" t="str">
            <v>MS</v>
          </cell>
        </row>
        <row r="476">
          <cell r="A476">
            <v>410570</v>
          </cell>
          <cell r="B476" t="str">
            <v>CLEVELANDIA</v>
          </cell>
          <cell r="C476" t="str">
            <v>PR</v>
          </cell>
        </row>
        <row r="477">
          <cell r="A477">
            <v>352725</v>
          </cell>
          <cell r="B477" t="str">
            <v>LOURDES</v>
          </cell>
          <cell r="C477" t="str">
            <v>SP</v>
          </cell>
          <cell r="D477">
            <v>39454</v>
          </cell>
          <cell r="E477">
            <v>362611</v>
          </cell>
          <cell r="G477">
            <v>386599</v>
          </cell>
        </row>
        <row r="478">
          <cell r="A478">
            <v>430495</v>
          </cell>
          <cell r="B478" t="str">
            <v>CASEIROS</v>
          </cell>
          <cell r="C478" t="str">
            <v>RS</v>
          </cell>
        </row>
        <row r="479">
          <cell r="A479">
            <v>500210</v>
          </cell>
          <cell r="B479" t="str">
            <v>BELA VISTA</v>
          </cell>
          <cell r="C479" t="str">
            <v>MS</v>
          </cell>
          <cell r="D479">
            <v>163054</v>
          </cell>
          <cell r="E479">
            <v>998256</v>
          </cell>
        </row>
        <row r="480">
          <cell r="A480">
            <v>310770</v>
          </cell>
          <cell r="B480" t="str">
            <v>BOM JESUS DO AMPARO</v>
          </cell>
          <cell r="C480" t="str">
            <v>MG</v>
          </cell>
          <cell r="D480">
            <v>52027</v>
          </cell>
          <cell r="E480">
            <v>746860</v>
          </cell>
        </row>
        <row r="481">
          <cell r="A481">
            <v>311880</v>
          </cell>
          <cell r="B481" t="str">
            <v>CORACAO DE JESUS</v>
          </cell>
          <cell r="C481" t="str">
            <v>MG</v>
          </cell>
          <cell r="D481">
            <v>84779</v>
          </cell>
          <cell r="E481">
            <v>2210055</v>
          </cell>
        </row>
        <row r="482">
          <cell r="A482">
            <v>354740</v>
          </cell>
          <cell r="B482" t="str">
            <v>SANTA RITA D'OESTE</v>
          </cell>
          <cell r="C482" t="str">
            <v>SP</v>
          </cell>
          <cell r="D482">
            <v>37680</v>
          </cell>
          <cell r="E482">
            <v>126055</v>
          </cell>
        </row>
        <row r="483">
          <cell r="A483">
            <v>421700</v>
          </cell>
          <cell r="B483" t="str">
            <v>SAO LUDGERO</v>
          </cell>
          <cell r="C483" t="str">
            <v>SC</v>
          </cell>
          <cell r="D483">
            <v>211383</v>
          </cell>
          <cell r="E483">
            <v>189453</v>
          </cell>
        </row>
        <row r="484">
          <cell r="A484">
            <v>421900</v>
          </cell>
          <cell r="B484" t="str">
            <v>URUSSANGA</v>
          </cell>
          <cell r="C484" t="str">
            <v>SC</v>
          </cell>
          <cell r="D484">
            <v>231911</v>
          </cell>
          <cell r="E484">
            <v>742098</v>
          </cell>
        </row>
        <row r="485">
          <cell r="A485">
            <v>311850</v>
          </cell>
          <cell r="B485" t="str">
            <v>CONSOLACAO</v>
          </cell>
          <cell r="C485" t="str">
            <v>MG</v>
          </cell>
          <cell r="E485">
            <v>4992766</v>
          </cell>
        </row>
        <row r="486">
          <cell r="A486">
            <v>352050</v>
          </cell>
          <cell r="B486" t="str">
            <v>INDAIATUBA</v>
          </cell>
          <cell r="C486" t="str">
            <v>SP</v>
          </cell>
        </row>
        <row r="487">
          <cell r="A487">
            <v>312470</v>
          </cell>
          <cell r="B487" t="str">
            <v>ESTRELA DO INDAIA</v>
          </cell>
          <cell r="C487" t="str">
            <v>MG</v>
          </cell>
          <cell r="D487">
            <v>11295</v>
          </cell>
          <cell r="E487">
            <v>582129</v>
          </cell>
        </row>
        <row r="488">
          <cell r="A488">
            <v>320390</v>
          </cell>
          <cell r="B488" t="str">
            <v>NOVA VENECIA</v>
          </cell>
          <cell r="C488" t="str">
            <v>ES</v>
          </cell>
        </row>
        <row r="489">
          <cell r="A489">
            <v>313450</v>
          </cell>
          <cell r="B489" t="str">
            <v>ITUTINGA</v>
          </cell>
          <cell r="C489" t="str">
            <v>MG</v>
          </cell>
          <cell r="D489">
            <v>13343</v>
          </cell>
          <cell r="E489">
            <v>616202</v>
          </cell>
        </row>
        <row r="490">
          <cell r="A490">
            <v>316750</v>
          </cell>
          <cell r="B490" t="str">
            <v>SIMAO PEREIRA</v>
          </cell>
          <cell r="C490" t="str">
            <v>MG</v>
          </cell>
          <cell r="D490">
            <v>27822</v>
          </cell>
          <cell r="E490">
            <v>1140315</v>
          </cell>
        </row>
        <row r="491">
          <cell r="A491">
            <v>421140</v>
          </cell>
          <cell r="B491" t="str">
            <v>NOVA ERECHIM</v>
          </cell>
          <cell r="C491" t="str">
            <v>SC</v>
          </cell>
          <cell r="D491">
            <v>50104</v>
          </cell>
          <cell r="E491">
            <v>389324</v>
          </cell>
          <cell r="G491">
            <v>338202</v>
          </cell>
        </row>
        <row r="492">
          <cell r="A492">
            <v>500710</v>
          </cell>
          <cell r="B492" t="str">
            <v>RIBAS DO RIO PARDO</v>
          </cell>
          <cell r="C492" t="str">
            <v>MS</v>
          </cell>
        </row>
        <row r="493">
          <cell r="A493">
            <v>352230</v>
          </cell>
          <cell r="B493" t="str">
            <v>ITAPETININGA</v>
          </cell>
          <cell r="C493" t="str">
            <v>SP</v>
          </cell>
          <cell r="D493">
            <v>214692</v>
          </cell>
          <cell r="E493">
            <v>333667</v>
          </cell>
          <cell r="F493">
            <v>2743</v>
          </cell>
          <cell r="G493">
            <v>357394</v>
          </cell>
        </row>
        <row r="494">
          <cell r="A494">
            <v>431775</v>
          </cell>
          <cell r="B494" t="str">
            <v>SANTO ANTONIO DO PLANALTO</v>
          </cell>
          <cell r="C494" t="str">
            <v>RS</v>
          </cell>
          <cell r="D494">
            <v>40079</v>
          </cell>
          <cell r="E494">
            <v>71641</v>
          </cell>
          <cell r="F494">
            <v>10008</v>
          </cell>
        </row>
        <row r="495">
          <cell r="A495">
            <v>314875</v>
          </cell>
          <cell r="B495" t="str">
            <v>PEDRA BONITA</v>
          </cell>
          <cell r="C495" t="str">
            <v>MG</v>
          </cell>
          <cell r="D495">
            <v>1192</v>
          </cell>
          <cell r="E495">
            <v>354760</v>
          </cell>
        </row>
        <row r="496">
          <cell r="A496">
            <v>431275</v>
          </cell>
          <cell r="B496" t="str">
            <v>NOVA ALVORADA</v>
          </cell>
          <cell r="C496" t="str">
            <v>RS</v>
          </cell>
        </row>
        <row r="497">
          <cell r="A497">
            <v>314437</v>
          </cell>
          <cell r="B497" t="str">
            <v>NATALANDIA</v>
          </cell>
          <cell r="C497" t="str">
            <v>MG</v>
          </cell>
          <cell r="D497">
            <v>100297</v>
          </cell>
          <cell r="E497">
            <v>988584</v>
          </cell>
        </row>
        <row r="498">
          <cell r="A498">
            <v>420775</v>
          </cell>
          <cell r="B498" t="str">
            <v>IRACEMINHA</v>
          </cell>
          <cell r="C498" t="str">
            <v>SC</v>
          </cell>
          <cell r="D498">
            <v>88482</v>
          </cell>
          <cell r="E498">
            <v>796821</v>
          </cell>
          <cell r="G498">
            <v>810995</v>
          </cell>
        </row>
        <row r="499">
          <cell r="A499">
            <v>420845</v>
          </cell>
          <cell r="B499" t="str">
            <v>ITAPOA</v>
          </cell>
          <cell r="C499" t="str">
            <v>SC</v>
          </cell>
          <cell r="D499">
            <v>347371</v>
          </cell>
          <cell r="E499">
            <v>1287299</v>
          </cell>
          <cell r="F499">
            <v>188489</v>
          </cell>
        </row>
        <row r="500">
          <cell r="A500">
            <v>430155</v>
          </cell>
          <cell r="B500" t="str">
            <v>AUREA</v>
          </cell>
          <cell r="C500" t="str">
            <v>RS</v>
          </cell>
          <cell r="D500">
            <v>58006</v>
          </cell>
          <cell r="E500">
            <v>97372</v>
          </cell>
          <cell r="F500">
            <v>42949</v>
          </cell>
        </row>
        <row r="501">
          <cell r="A501">
            <v>510787</v>
          </cell>
          <cell r="B501" t="str">
            <v>SAPEZAL</v>
          </cell>
          <cell r="C501" t="str">
            <v>MT</v>
          </cell>
        </row>
        <row r="502">
          <cell r="A502">
            <v>316550</v>
          </cell>
          <cell r="B502" t="str">
            <v>SARDOA</v>
          </cell>
          <cell r="C502" t="str">
            <v>MG</v>
          </cell>
          <cell r="D502">
            <v>58192</v>
          </cell>
          <cell r="E502">
            <v>857720</v>
          </cell>
        </row>
        <row r="503">
          <cell r="A503">
            <v>351100</v>
          </cell>
          <cell r="B503" t="str">
            <v>CASTILHO</v>
          </cell>
          <cell r="C503" t="str">
            <v>SP</v>
          </cell>
          <cell r="D503">
            <v>86501</v>
          </cell>
          <cell r="E503">
            <v>818950</v>
          </cell>
          <cell r="G503">
            <v>1777414</v>
          </cell>
        </row>
        <row r="504">
          <cell r="A504">
            <v>431643</v>
          </cell>
          <cell r="B504" t="str">
            <v>SALDANHA MARINHO</v>
          </cell>
          <cell r="C504" t="str">
            <v>RS</v>
          </cell>
          <cell r="D504">
            <v>74826</v>
          </cell>
          <cell r="E504">
            <v>564637</v>
          </cell>
        </row>
        <row r="505">
          <cell r="A505">
            <v>410680</v>
          </cell>
          <cell r="B505" t="str">
            <v>CRUZ MACHADO</v>
          </cell>
          <cell r="C505" t="str">
            <v>PR</v>
          </cell>
          <cell r="D505">
            <v>294578</v>
          </cell>
          <cell r="E505">
            <v>965773</v>
          </cell>
        </row>
        <row r="506">
          <cell r="A506">
            <v>420750</v>
          </cell>
          <cell r="B506" t="str">
            <v>INDAIAL</v>
          </cell>
          <cell r="C506" t="str">
            <v>SC</v>
          </cell>
        </row>
        <row r="507">
          <cell r="A507">
            <v>432070</v>
          </cell>
          <cell r="B507" t="str">
            <v>SOBRADINHO</v>
          </cell>
          <cell r="C507" t="str">
            <v>RS</v>
          </cell>
          <cell r="D507">
            <v>83969</v>
          </cell>
          <cell r="E507">
            <v>393322</v>
          </cell>
        </row>
        <row r="508">
          <cell r="A508">
            <v>355310</v>
          </cell>
          <cell r="B508" t="str">
            <v>TAIACU</v>
          </cell>
          <cell r="C508" t="str">
            <v>SP</v>
          </cell>
          <cell r="D508">
            <v>53911</v>
          </cell>
          <cell r="E508">
            <v>239337</v>
          </cell>
        </row>
        <row r="509">
          <cell r="A509">
            <v>352930</v>
          </cell>
          <cell r="B509" t="str">
            <v>MATAO</v>
          </cell>
          <cell r="C509" t="str">
            <v>SP</v>
          </cell>
        </row>
        <row r="510">
          <cell r="A510">
            <v>312430</v>
          </cell>
          <cell r="B510" t="str">
            <v>ESPINOSA</v>
          </cell>
          <cell r="C510" t="str">
            <v>MG</v>
          </cell>
          <cell r="D510">
            <v>78278</v>
          </cell>
          <cell r="E510">
            <v>1327728</v>
          </cell>
        </row>
        <row r="511">
          <cell r="A511">
            <v>411440</v>
          </cell>
          <cell r="B511" t="str">
            <v>MANGUEIRINHA</v>
          </cell>
          <cell r="C511" t="str">
            <v>PR</v>
          </cell>
        </row>
        <row r="512">
          <cell r="A512">
            <v>411630</v>
          </cell>
          <cell r="B512" t="str">
            <v>MUNHOZ DE MELO</v>
          </cell>
          <cell r="C512" t="str">
            <v>PR</v>
          </cell>
          <cell r="D512">
            <v>69631</v>
          </cell>
          <cell r="E512">
            <v>91813</v>
          </cell>
        </row>
        <row r="513">
          <cell r="A513">
            <v>431337</v>
          </cell>
          <cell r="B513" t="str">
            <v>NOVA SANTA RITA</v>
          </cell>
          <cell r="C513" t="str">
            <v>RS</v>
          </cell>
          <cell r="D513">
            <v>211131</v>
          </cell>
          <cell r="E513">
            <v>745458</v>
          </cell>
        </row>
        <row r="514">
          <cell r="A514">
            <v>411760</v>
          </cell>
          <cell r="B514" t="str">
            <v>PALMAS</v>
          </cell>
          <cell r="C514" t="str">
            <v>PR</v>
          </cell>
        </row>
        <row r="515">
          <cell r="A515">
            <v>353950</v>
          </cell>
          <cell r="B515" t="str">
            <v>PITANGUEIRAS</v>
          </cell>
          <cell r="C515" t="str">
            <v>SP</v>
          </cell>
          <cell r="E515">
            <v>1955636</v>
          </cell>
        </row>
        <row r="516">
          <cell r="A516">
            <v>317130</v>
          </cell>
          <cell r="B516" t="str">
            <v>VICOSA</v>
          </cell>
          <cell r="C516" t="str">
            <v>MG</v>
          </cell>
          <cell r="D516">
            <v>738225</v>
          </cell>
          <cell r="E516">
            <v>6668489</v>
          </cell>
        </row>
        <row r="517">
          <cell r="A517">
            <v>421187</v>
          </cell>
          <cell r="B517" t="str">
            <v>PAIAL</v>
          </cell>
          <cell r="C517" t="str">
            <v>SC</v>
          </cell>
          <cell r="D517">
            <v>16190</v>
          </cell>
          <cell r="E517">
            <v>109285</v>
          </cell>
        </row>
        <row r="518">
          <cell r="A518">
            <v>430660</v>
          </cell>
          <cell r="B518" t="str">
            <v>DOM PEDRITO</v>
          </cell>
          <cell r="C518" t="str">
            <v>RS</v>
          </cell>
          <cell r="D518">
            <v>530861</v>
          </cell>
          <cell r="E518">
            <v>851844</v>
          </cell>
        </row>
        <row r="519">
          <cell r="A519">
            <v>351720</v>
          </cell>
          <cell r="B519" t="str">
            <v>GUAICARA</v>
          </cell>
          <cell r="C519" t="str">
            <v>SP</v>
          </cell>
          <cell r="D519">
            <v>185096</v>
          </cell>
          <cell r="E519">
            <v>2075366</v>
          </cell>
          <cell r="F519">
            <v>106480</v>
          </cell>
        </row>
        <row r="520">
          <cell r="A520">
            <v>521250</v>
          </cell>
          <cell r="B520" t="str">
            <v>LUZIANIA</v>
          </cell>
          <cell r="C520" t="str">
            <v>GO</v>
          </cell>
          <cell r="D520">
            <v>898347</v>
          </cell>
          <cell r="E520">
            <v>269045</v>
          </cell>
        </row>
        <row r="521">
          <cell r="A521">
            <v>430192</v>
          </cell>
          <cell r="B521" t="str">
            <v>BARRA DO RIO AZUL</v>
          </cell>
          <cell r="C521" t="str">
            <v>RS</v>
          </cell>
          <cell r="D521">
            <v>53387</v>
          </cell>
          <cell r="E521">
            <v>79981</v>
          </cell>
        </row>
        <row r="522">
          <cell r="A522">
            <v>320100</v>
          </cell>
          <cell r="B522" t="str">
            <v>BOA ESPERANCA</v>
          </cell>
          <cell r="C522" t="str">
            <v>ES</v>
          </cell>
        </row>
        <row r="523">
          <cell r="A523">
            <v>350550</v>
          </cell>
          <cell r="B523" t="str">
            <v>BARRETOS</v>
          </cell>
          <cell r="C523" t="str">
            <v>SP</v>
          </cell>
          <cell r="D523">
            <v>1087691</v>
          </cell>
          <cell r="E523">
            <v>33960298</v>
          </cell>
          <cell r="G523">
            <v>3664362</v>
          </cell>
        </row>
        <row r="524">
          <cell r="A524">
            <v>432234</v>
          </cell>
          <cell r="B524" t="str">
            <v>UBIRETAMA</v>
          </cell>
          <cell r="C524" t="str">
            <v>RS</v>
          </cell>
          <cell r="D524">
            <v>40056</v>
          </cell>
          <cell r="E524">
            <v>431037</v>
          </cell>
        </row>
        <row r="525">
          <cell r="A525">
            <v>354450</v>
          </cell>
          <cell r="B525" t="str">
            <v>RUBINEIA</v>
          </cell>
          <cell r="C525" t="str">
            <v>SP</v>
          </cell>
          <cell r="D525">
            <v>43628</v>
          </cell>
          <cell r="E525">
            <v>306430</v>
          </cell>
          <cell r="G525">
            <v>254926</v>
          </cell>
        </row>
        <row r="526">
          <cell r="A526">
            <v>432237</v>
          </cell>
          <cell r="B526" t="str">
            <v>UNISTALDA</v>
          </cell>
          <cell r="C526" t="str">
            <v>RS</v>
          </cell>
          <cell r="D526">
            <v>54224</v>
          </cell>
          <cell r="E526">
            <v>613979</v>
          </cell>
        </row>
        <row r="527">
          <cell r="A527">
            <v>290490</v>
          </cell>
          <cell r="B527" t="str">
            <v>CACHOEIRA</v>
          </cell>
          <cell r="C527" t="str">
            <v>BA</v>
          </cell>
          <cell r="E527">
            <v>1854937</v>
          </cell>
        </row>
        <row r="528">
          <cell r="A528">
            <v>316110</v>
          </cell>
          <cell r="B528" t="str">
            <v>SAO FRANCISCO</v>
          </cell>
          <cell r="C528" t="str">
            <v>MG</v>
          </cell>
          <cell r="D528">
            <v>324352</v>
          </cell>
          <cell r="E528">
            <v>8058226</v>
          </cell>
        </row>
        <row r="529">
          <cell r="A529">
            <v>420110</v>
          </cell>
          <cell r="B529" t="str">
            <v>ANITAPOLIS</v>
          </cell>
          <cell r="C529" t="str">
            <v>SC</v>
          </cell>
          <cell r="D529">
            <v>89339</v>
          </cell>
          <cell r="E529">
            <v>227172</v>
          </cell>
          <cell r="G529">
            <v>408171</v>
          </cell>
        </row>
        <row r="530">
          <cell r="A530">
            <v>351610</v>
          </cell>
          <cell r="B530" t="str">
            <v>FLORINIA</v>
          </cell>
          <cell r="C530" t="str">
            <v>SP</v>
          </cell>
          <cell r="D530">
            <v>40733</v>
          </cell>
          <cell r="E530">
            <v>275654</v>
          </cell>
        </row>
        <row r="531">
          <cell r="A531">
            <v>354025</v>
          </cell>
          <cell r="B531" t="str">
            <v>PONTALINDA</v>
          </cell>
          <cell r="C531" t="str">
            <v>SP</v>
          </cell>
          <cell r="D531">
            <v>25272</v>
          </cell>
          <cell r="E531">
            <v>185639</v>
          </cell>
        </row>
        <row r="532">
          <cell r="A532">
            <v>310570</v>
          </cell>
          <cell r="B532" t="str">
            <v>BARRA LONGA</v>
          </cell>
          <cell r="C532" t="str">
            <v>MG</v>
          </cell>
          <cell r="D532">
            <v>8043</v>
          </cell>
          <cell r="E532">
            <v>2622449</v>
          </cell>
        </row>
        <row r="533">
          <cell r="A533">
            <v>420245</v>
          </cell>
          <cell r="B533" t="str">
            <v>BOMBINHAS</v>
          </cell>
          <cell r="C533" t="str">
            <v>SC</v>
          </cell>
        </row>
        <row r="534">
          <cell r="A534">
            <v>421568</v>
          </cell>
          <cell r="B534" t="str">
            <v>SANTA TEREZINHA DO PROGRESSO</v>
          </cell>
          <cell r="C534" t="str">
            <v>SC</v>
          </cell>
          <cell r="D534">
            <v>26899</v>
          </cell>
          <cell r="E534">
            <v>111266</v>
          </cell>
          <cell r="G534">
            <v>132132</v>
          </cell>
        </row>
        <row r="535">
          <cell r="A535">
            <v>420170</v>
          </cell>
          <cell r="B535" t="str">
            <v>ASCURRA</v>
          </cell>
          <cell r="C535" t="str">
            <v>SC</v>
          </cell>
        </row>
        <row r="536">
          <cell r="A536">
            <v>310445</v>
          </cell>
          <cell r="B536" t="str">
            <v>ARICANDUVA</v>
          </cell>
          <cell r="C536" t="str">
            <v>MG</v>
          </cell>
          <cell r="D536">
            <v>73442</v>
          </cell>
          <cell r="E536">
            <v>506101</v>
          </cell>
        </row>
        <row r="537">
          <cell r="A537">
            <v>316553</v>
          </cell>
          <cell r="B537" t="str">
            <v>SARZEDO</v>
          </cell>
          <cell r="C537" t="str">
            <v>MG</v>
          </cell>
          <cell r="D537">
            <v>847</v>
          </cell>
          <cell r="E537">
            <v>25992136</v>
          </cell>
        </row>
        <row r="538">
          <cell r="A538">
            <v>313005</v>
          </cell>
          <cell r="B538" t="str">
            <v>ICARAI DE MINAS</v>
          </cell>
          <cell r="C538" t="str">
            <v>MG</v>
          </cell>
          <cell r="D538">
            <v>69886</v>
          </cell>
          <cell r="E538">
            <v>16456315</v>
          </cell>
        </row>
        <row r="539">
          <cell r="A539">
            <v>311520</v>
          </cell>
          <cell r="B539" t="str">
            <v>CONCEICAO DA BARRA DE MINAS</v>
          </cell>
          <cell r="C539" t="str">
            <v>MG</v>
          </cell>
          <cell r="D539">
            <v>20973</v>
          </cell>
          <cell r="E539">
            <v>633229</v>
          </cell>
        </row>
        <row r="540">
          <cell r="A540">
            <v>412570</v>
          </cell>
          <cell r="B540" t="str">
            <v>SAO MIGUEL DO IGUACU</v>
          </cell>
          <cell r="C540" t="str">
            <v>PR</v>
          </cell>
        </row>
        <row r="541">
          <cell r="A541">
            <v>314390</v>
          </cell>
          <cell r="B541" t="str">
            <v>MURIAE</v>
          </cell>
          <cell r="C541" t="str">
            <v>MG</v>
          </cell>
          <cell r="D541">
            <v>189188</v>
          </cell>
          <cell r="E541">
            <v>60466914</v>
          </cell>
        </row>
        <row r="542">
          <cell r="A542">
            <v>421520</v>
          </cell>
          <cell r="B542" t="str">
            <v>ROMELANDIA</v>
          </cell>
          <cell r="C542" t="str">
            <v>SC</v>
          </cell>
          <cell r="D542">
            <v>84042</v>
          </cell>
          <cell r="E542">
            <v>970071</v>
          </cell>
          <cell r="G542">
            <v>558669</v>
          </cell>
        </row>
        <row r="543">
          <cell r="A543">
            <v>311000</v>
          </cell>
          <cell r="B543" t="str">
            <v>CAETE</v>
          </cell>
          <cell r="C543" t="str">
            <v>MG</v>
          </cell>
          <cell r="D543">
            <v>371</v>
          </cell>
          <cell r="E543">
            <v>30664647</v>
          </cell>
        </row>
        <row r="544">
          <cell r="A544">
            <v>320530</v>
          </cell>
          <cell r="B544" t="str">
            <v>VITORIA</v>
          </cell>
          <cell r="C544" t="str">
            <v>ES</v>
          </cell>
          <cell r="D544">
            <v>5476447</v>
          </cell>
          <cell r="E544">
            <v>7240713</v>
          </cell>
          <cell r="F544">
            <v>2719395</v>
          </cell>
        </row>
        <row r="545">
          <cell r="A545">
            <v>315670</v>
          </cell>
          <cell r="B545" t="str">
            <v>SABARA</v>
          </cell>
          <cell r="C545" t="str">
            <v>MG</v>
          </cell>
          <cell r="D545">
            <v>29</v>
          </cell>
          <cell r="E545">
            <v>123795297</v>
          </cell>
        </row>
        <row r="546">
          <cell r="A546">
            <v>311140</v>
          </cell>
          <cell r="B546" t="str">
            <v>CAMPO FLORIDO</v>
          </cell>
          <cell r="C546" t="str">
            <v>MG</v>
          </cell>
          <cell r="D546">
            <v>50152</v>
          </cell>
          <cell r="E546">
            <v>1681202</v>
          </cell>
        </row>
        <row r="547">
          <cell r="A547">
            <v>411230</v>
          </cell>
          <cell r="B547" t="str">
            <v>JAPIRA</v>
          </cell>
          <cell r="C547" t="str">
            <v>PR</v>
          </cell>
          <cell r="E547">
            <v>356737</v>
          </cell>
        </row>
        <row r="548">
          <cell r="A548">
            <v>311660</v>
          </cell>
          <cell r="B548" t="str">
            <v>CLAUDIO</v>
          </cell>
          <cell r="C548" t="str">
            <v>MG</v>
          </cell>
          <cell r="D548">
            <v>257135</v>
          </cell>
          <cell r="E548">
            <v>3823448</v>
          </cell>
        </row>
        <row r="549">
          <cell r="A549">
            <v>430250</v>
          </cell>
          <cell r="B549" t="str">
            <v>BOSSOROCA</v>
          </cell>
          <cell r="C549" t="str">
            <v>RS</v>
          </cell>
          <cell r="D549">
            <v>5901</v>
          </cell>
          <cell r="E549">
            <v>510266</v>
          </cell>
        </row>
        <row r="550">
          <cell r="A550">
            <v>352060</v>
          </cell>
          <cell r="B550" t="str">
            <v>INDIANA</v>
          </cell>
          <cell r="C550" t="str">
            <v>SP</v>
          </cell>
          <cell r="D550">
            <v>84725</v>
          </cell>
          <cell r="E550">
            <v>234313</v>
          </cell>
        </row>
        <row r="551">
          <cell r="A551">
            <v>314610</v>
          </cell>
          <cell r="B551" t="str">
            <v>OURO PRETO</v>
          </cell>
          <cell r="C551" t="str">
            <v>MG</v>
          </cell>
          <cell r="E551">
            <v>801088</v>
          </cell>
        </row>
        <row r="552">
          <cell r="A552">
            <v>410773</v>
          </cell>
          <cell r="B552" t="str">
            <v>FERNANDES PINHEIRO</v>
          </cell>
          <cell r="C552" t="str">
            <v>PR</v>
          </cell>
        </row>
        <row r="553">
          <cell r="A553">
            <v>313000</v>
          </cell>
          <cell r="B553" t="str">
            <v>IBITURUNA</v>
          </cell>
          <cell r="C553" t="str">
            <v>MG</v>
          </cell>
          <cell r="D553">
            <v>39596</v>
          </cell>
          <cell r="E553">
            <v>298875</v>
          </cell>
        </row>
        <row r="554">
          <cell r="A554">
            <v>313210</v>
          </cell>
          <cell r="B554" t="str">
            <v>ITACARAMBI</v>
          </cell>
          <cell r="C554" t="str">
            <v>MG</v>
          </cell>
          <cell r="D554">
            <v>75838</v>
          </cell>
          <cell r="E554">
            <v>4388401</v>
          </cell>
        </row>
        <row r="555">
          <cell r="A555">
            <v>311670</v>
          </cell>
          <cell r="B555" t="str">
            <v>COIMBRA</v>
          </cell>
          <cell r="C555" t="str">
            <v>MG</v>
          </cell>
          <cell r="D555">
            <v>73466</v>
          </cell>
          <cell r="E555">
            <v>2576574</v>
          </cell>
        </row>
        <row r="556">
          <cell r="A556">
            <v>351790</v>
          </cell>
          <cell r="B556" t="str">
            <v>GUARACI</v>
          </cell>
          <cell r="C556" t="str">
            <v>SP</v>
          </cell>
        </row>
        <row r="557">
          <cell r="A557">
            <v>313500</v>
          </cell>
          <cell r="B557" t="str">
            <v>JAGUARACU</v>
          </cell>
          <cell r="C557" t="str">
            <v>MG</v>
          </cell>
          <cell r="D557">
            <v>118048</v>
          </cell>
          <cell r="E557">
            <v>6673380</v>
          </cell>
        </row>
        <row r="558">
          <cell r="A558">
            <v>431550</v>
          </cell>
          <cell r="B558" t="str">
            <v>RESTINGA SECA</v>
          </cell>
          <cell r="C558" t="str">
            <v>RS</v>
          </cell>
        </row>
        <row r="559">
          <cell r="A559">
            <v>312600</v>
          </cell>
          <cell r="B559" t="str">
            <v>FLORESTAL</v>
          </cell>
          <cell r="C559" t="str">
            <v>MG</v>
          </cell>
          <cell r="D559">
            <v>119015</v>
          </cell>
          <cell r="E559">
            <v>1703642</v>
          </cell>
        </row>
        <row r="560">
          <cell r="A560">
            <v>314465</v>
          </cell>
          <cell r="B560" t="str">
            <v>NINHEIRA</v>
          </cell>
          <cell r="C560" t="str">
            <v>MG</v>
          </cell>
          <cell r="D560">
            <v>48313</v>
          </cell>
          <cell r="E560">
            <v>603109</v>
          </cell>
        </row>
        <row r="561">
          <cell r="A561">
            <v>421660</v>
          </cell>
          <cell r="B561" t="str">
            <v>SAO JOSE</v>
          </cell>
          <cell r="C561" t="str">
            <v>SC</v>
          </cell>
          <cell r="D561">
            <v>4481431</v>
          </cell>
          <cell r="E561">
            <v>268688</v>
          </cell>
        </row>
        <row r="562">
          <cell r="A562">
            <v>421415</v>
          </cell>
          <cell r="B562" t="str">
            <v>PRINCESA</v>
          </cell>
          <cell r="C562" t="str">
            <v>SC</v>
          </cell>
          <cell r="D562">
            <v>51717</v>
          </cell>
          <cell r="E562">
            <v>348962</v>
          </cell>
          <cell r="G562">
            <v>341694</v>
          </cell>
        </row>
        <row r="563">
          <cell r="A563">
            <v>314655</v>
          </cell>
          <cell r="B563" t="str">
            <v>PAI PEDRO</v>
          </cell>
          <cell r="C563" t="str">
            <v>MG</v>
          </cell>
          <cell r="D563">
            <v>58357</v>
          </cell>
          <cell r="E563">
            <v>1087395</v>
          </cell>
        </row>
        <row r="564">
          <cell r="A564">
            <v>230370</v>
          </cell>
          <cell r="B564" t="str">
            <v>CAUCAIA</v>
          </cell>
          <cell r="C564" t="str">
            <v>CE</v>
          </cell>
        </row>
        <row r="565">
          <cell r="A565">
            <v>310300</v>
          </cell>
          <cell r="B565" t="str">
            <v>ANTONIO DIAS</v>
          </cell>
          <cell r="C565" t="str">
            <v>MG</v>
          </cell>
          <cell r="D565">
            <v>47610</v>
          </cell>
          <cell r="E565">
            <v>11585347</v>
          </cell>
        </row>
        <row r="566">
          <cell r="A566">
            <v>312083</v>
          </cell>
          <cell r="B566" t="str">
            <v>CUPARAQUE</v>
          </cell>
          <cell r="C566" t="str">
            <v>MG</v>
          </cell>
          <cell r="D566">
            <v>41006</v>
          </cell>
          <cell r="E566">
            <v>510325</v>
          </cell>
        </row>
        <row r="567">
          <cell r="A567">
            <v>432023</v>
          </cell>
          <cell r="B567" t="str">
            <v>SEDE NOVA</v>
          </cell>
          <cell r="C567" t="str">
            <v>RS</v>
          </cell>
          <cell r="D567">
            <v>34835</v>
          </cell>
          <cell r="E567">
            <v>223666</v>
          </cell>
        </row>
        <row r="568">
          <cell r="A568">
            <v>432210</v>
          </cell>
          <cell r="B568" t="str">
            <v>TUCUNDUVA</v>
          </cell>
          <cell r="C568" t="str">
            <v>RS</v>
          </cell>
          <cell r="D568">
            <v>84351</v>
          </cell>
          <cell r="E568">
            <v>698414</v>
          </cell>
        </row>
        <row r="569">
          <cell r="A569">
            <v>420500</v>
          </cell>
          <cell r="B569" t="str">
            <v>DIONISIO CERQUEIRA</v>
          </cell>
          <cell r="C569" t="str">
            <v>SC</v>
          </cell>
        </row>
        <row r="570">
          <cell r="A570">
            <v>353150</v>
          </cell>
          <cell r="B570" t="str">
            <v>MONTE AZUL PAULISTA</v>
          </cell>
          <cell r="C570" t="str">
            <v>SP</v>
          </cell>
          <cell r="D570">
            <v>120156</v>
          </cell>
          <cell r="E570">
            <v>875139</v>
          </cell>
          <cell r="G570">
            <v>995841</v>
          </cell>
        </row>
        <row r="571">
          <cell r="A571">
            <v>411460</v>
          </cell>
          <cell r="B571" t="str">
            <v>MARECHAL CANDIDO RONDON</v>
          </cell>
          <cell r="C571" t="str">
            <v>PR</v>
          </cell>
          <cell r="D571">
            <v>393680</v>
          </cell>
          <cell r="E571">
            <v>9011913</v>
          </cell>
        </row>
        <row r="572">
          <cell r="A572">
            <v>317052</v>
          </cell>
          <cell r="B572" t="str">
            <v>URUCUIA</v>
          </cell>
          <cell r="C572" t="str">
            <v>MG</v>
          </cell>
          <cell r="D572">
            <v>110311</v>
          </cell>
          <cell r="E572">
            <v>2210909</v>
          </cell>
        </row>
        <row r="573">
          <cell r="A573">
            <v>430300</v>
          </cell>
          <cell r="B573" t="str">
            <v>CACHOEIRA DO SUL</v>
          </cell>
          <cell r="C573" t="str">
            <v>RS</v>
          </cell>
          <cell r="D573">
            <v>237192</v>
          </cell>
          <cell r="E573">
            <v>1804165</v>
          </cell>
        </row>
        <row r="574">
          <cell r="A574">
            <v>316360</v>
          </cell>
          <cell r="B574" t="str">
            <v>SAO JOSE DO MANTIMENTO</v>
          </cell>
          <cell r="C574" t="str">
            <v>MG</v>
          </cell>
          <cell r="D574">
            <v>4834</v>
          </cell>
          <cell r="E574">
            <v>1165469</v>
          </cell>
        </row>
        <row r="575">
          <cell r="A575">
            <v>315057</v>
          </cell>
          <cell r="B575" t="str">
            <v>PINTOPOLIS</v>
          </cell>
          <cell r="C575" t="str">
            <v>MG</v>
          </cell>
          <cell r="D575">
            <v>15970</v>
          </cell>
          <cell r="E575">
            <v>2853281</v>
          </cell>
        </row>
        <row r="576">
          <cell r="A576">
            <v>354710</v>
          </cell>
          <cell r="B576" t="str">
            <v>SANTA MERCEDES</v>
          </cell>
          <cell r="C576" t="str">
            <v>SP</v>
          </cell>
          <cell r="D576">
            <v>30329</v>
          </cell>
          <cell r="E576">
            <v>1173252</v>
          </cell>
          <cell r="F576">
            <v>18643</v>
          </cell>
          <cell r="G576">
            <v>503010</v>
          </cell>
        </row>
        <row r="577">
          <cell r="A577">
            <v>315830</v>
          </cell>
          <cell r="B577" t="str">
            <v>SANTANA DA VARGEM</v>
          </cell>
          <cell r="C577" t="str">
            <v>MG</v>
          </cell>
          <cell r="E577">
            <v>1426</v>
          </cell>
        </row>
        <row r="578">
          <cell r="A578">
            <v>410550</v>
          </cell>
          <cell r="B578" t="str">
            <v>CIANORTE</v>
          </cell>
          <cell r="C578" t="str">
            <v>PR</v>
          </cell>
          <cell r="D578">
            <v>1102593</v>
          </cell>
          <cell r="E578">
            <v>3450224</v>
          </cell>
        </row>
        <row r="579">
          <cell r="A579">
            <v>354980</v>
          </cell>
          <cell r="B579" t="str">
            <v>SAO JOSE DO RIO PRETO</v>
          </cell>
          <cell r="C579" t="str">
            <v>SP</v>
          </cell>
        </row>
        <row r="580">
          <cell r="A580">
            <v>316710</v>
          </cell>
          <cell r="B580" t="str">
            <v>SERRO</v>
          </cell>
          <cell r="C580" t="str">
            <v>MG</v>
          </cell>
          <cell r="D580">
            <v>135858</v>
          </cell>
          <cell r="E580">
            <v>1451186</v>
          </cell>
        </row>
        <row r="581">
          <cell r="A581">
            <v>430957</v>
          </cell>
          <cell r="B581" t="str">
            <v>HERVEIRAS</v>
          </cell>
          <cell r="C581" t="str">
            <v>RS</v>
          </cell>
          <cell r="D581">
            <v>24193</v>
          </cell>
          <cell r="E581">
            <v>354388</v>
          </cell>
        </row>
        <row r="582">
          <cell r="A582">
            <v>431403</v>
          </cell>
          <cell r="B582" t="str">
            <v>PARECI NOVO</v>
          </cell>
          <cell r="C582" t="str">
            <v>RS</v>
          </cell>
        </row>
        <row r="583">
          <cell r="A583">
            <v>315645</v>
          </cell>
          <cell r="B583" t="str">
            <v>ROSARIO DA LIMEIRA</v>
          </cell>
          <cell r="C583" t="str">
            <v>MG</v>
          </cell>
          <cell r="D583">
            <v>114215</v>
          </cell>
          <cell r="E583">
            <v>1613763</v>
          </cell>
        </row>
        <row r="584">
          <cell r="A584">
            <v>310980</v>
          </cell>
          <cell r="B584" t="str">
            <v>CACHOEIRA DOURADA</v>
          </cell>
          <cell r="C584" t="str">
            <v>MG</v>
          </cell>
          <cell r="D584">
            <v>34825</v>
          </cell>
          <cell r="E584">
            <v>744252</v>
          </cell>
        </row>
        <row r="585">
          <cell r="A585">
            <v>420900</v>
          </cell>
          <cell r="B585" t="str">
            <v>JOACABA</v>
          </cell>
          <cell r="C585" t="str">
            <v>SC</v>
          </cell>
          <cell r="D585">
            <v>63794</v>
          </cell>
          <cell r="E585">
            <v>590788</v>
          </cell>
          <cell r="G585">
            <v>599106</v>
          </cell>
        </row>
        <row r="586">
          <cell r="A586">
            <v>421340</v>
          </cell>
          <cell r="B586" t="str">
            <v>PONTE SERRADA</v>
          </cell>
          <cell r="C586" t="str">
            <v>SC</v>
          </cell>
          <cell r="D586">
            <v>154306</v>
          </cell>
          <cell r="E586">
            <v>1193297</v>
          </cell>
        </row>
        <row r="587">
          <cell r="A587">
            <v>431217</v>
          </cell>
          <cell r="B587" t="str">
            <v>MATO QUEIMADO</v>
          </cell>
          <cell r="C587" t="str">
            <v>RS</v>
          </cell>
        </row>
        <row r="588">
          <cell r="A588">
            <v>311330</v>
          </cell>
          <cell r="B588" t="str">
            <v>CARANGOLA</v>
          </cell>
          <cell r="C588" t="str">
            <v>MG</v>
          </cell>
          <cell r="D588">
            <v>264880</v>
          </cell>
          <cell r="E588">
            <v>5399659</v>
          </cell>
        </row>
        <row r="589">
          <cell r="A589">
            <v>312730</v>
          </cell>
          <cell r="B589" t="str">
            <v>GALILEIA</v>
          </cell>
          <cell r="C589" t="str">
            <v>MG</v>
          </cell>
          <cell r="D589">
            <v>40238</v>
          </cell>
          <cell r="E589">
            <v>816524</v>
          </cell>
        </row>
        <row r="590">
          <cell r="A590">
            <v>431660</v>
          </cell>
          <cell r="B590" t="str">
            <v>SANANDUVA</v>
          </cell>
          <cell r="C590" t="str">
            <v>RS</v>
          </cell>
        </row>
        <row r="591">
          <cell r="A591">
            <v>316905</v>
          </cell>
          <cell r="B591" t="str">
            <v>TOCOS DO MOJI</v>
          </cell>
          <cell r="C591" t="str">
            <v>MG</v>
          </cell>
          <cell r="D591">
            <v>70257</v>
          </cell>
          <cell r="E591">
            <v>868644</v>
          </cell>
        </row>
        <row r="592">
          <cell r="A592">
            <v>352000</v>
          </cell>
          <cell r="B592" t="str">
            <v>IGARACU DO TIETE</v>
          </cell>
          <cell r="C592" t="str">
            <v>SP</v>
          </cell>
        </row>
        <row r="593">
          <cell r="A593">
            <v>310450</v>
          </cell>
          <cell r="B593" t="str">
            <v>ARINOS</v>
          </cell>
          <cell r="C593" t="str">
            <v>MG</v>
          </cell>
          <cell r="D593">
            <v>36661</v>
          </cell>
          <cell r="E593">
            <v>1200458</v>
          </cell>
        </row>
        <row r="594">
          <cell r="A594">
            <v>352810</v>
          </cell>
          <cell r="B594" t="str">
            <v>MACAUBAL</v>
          </cell>
          <cell r="C594" t="str">
            <v>SP</v>
          </cell>
        </row>
        <row r="595">
          <cell r="A595">
            <v>312738</v>
          </cell>
          <cell r="B595" t="str">
            <v>GOIANA</v>
          </cell>
          <cell r="C595" t="str">
            <v>MG</v>
          </cell>
          <cell r="D595">
            <v>917</v>
          </cell>
          <cell r="E595">
            <v>777432</v>
          </cell>
        </row>
        <row r="596">
          <cell r="A596">
            <v>311070</v>
          </cell>
          <cell r="B596" t="str">
            <v>CAMBUQUIRA</v>
          </cell>
          <cell r="C596" t="str">
            <v>MG</v>
          </cell>
          <cell r="D596">
            <v>348</v>
          </cell>
          <cell r="E596">
            <v>616732</v>
          </cell>
        </row>
        <row r="597">
          <cell r="A597">
            <v>311030</v>
          </cell>
          <cell r="B597" t="str">
            <v>CALDAS</v>
          </cell>
          <cell r="C597" t="str">
            <v>MG</v>
          </cell>
          <cell r="D597">
            <v>63984</v>
          </cell>
          <cell r="E597">
            <v>1341132</v>
          </cell>
        </row>
        <row r="598">
          <cell r="A598">
            <v>315940</v>
          </cell>
          <cell r="B598" t="str">
            <v>SANTA RITA DE IBITIPOCA</v>
          </cell>
          <cell r="C598" t="str">
            <v>MG</v>
          </cell>
          <cell r="D598">
            <v>35934</v>
          </cell>
          <cell r="E598">
            <v>582618</v>
          </cell>
        </row>
        <row r="599">
          <cell r="A599">
            <v>350370</v>
          </cell>
          <cell r="B599" t="str">
            <v>ARIRANHA</v>
          </cell>
          <cell r="C599" t="str">
            <v>SP</v>
          </cell>
          <cell r="D599">
            <v>96065</v>
          </cell>
          <cell r="E599">
            <v>216079</v>
          </cell>
        </row>
        <row r="600">
          <cell r="A600">
            <v>353210</v>
          </cell>
          <cell r="B600" t="str">
            <v>MURUTINGA DO SUL</v>
          </cell>
          <cell r="C600" t="str">
            <v>SP</v>
          </cell>
          <cell r="D600">
            <v>31006</v>
          </cell>
          <cell r="E600">
            <v>249923</v>
          </cell>
          <cell r="G600">
            <v>296170</v>
          </cell>
        </row>
        <row r="601">
          <cell r="A601">
            <v>316810</v>
          </cell>
          <cell r="B601" t="str">
            <v>TAPIRA</v>
          </cell>
          <cell r="C601" t="str">
            <v>MG</v>
          </cell>
          <cell r="E601">
            <v>7278</v>
          </cell>
        </row>
        <row r="602">
          <cell r="A602">
            <v>315930</v>
          </cell>
          <cell r="B602" t="str">
            <v>SANTA RITA DE JACUTINGA</v>
          </cell>
          <cell r="C602" t="str">
            <v>MG</v>
          </cell>
          <cell r="D602">
            <v>27428</v>
          </cell>
          <cell r="E602">
            <v>927609</v>
          </cell>
        </row>
        <row r="603">
          <cell r="A603">
            <v>313240</v>
          </cell>
          <cell r="B603" t="str">
            <v>ITAJUBA</v>
          </cell>
          <cell r="C603" t="str">
            <v>MG</v>
          </cell>
          <cell r="D603">
            <v>676539</v>
          </cell>
          <cell r="E603">
            <v>13268933</v>
          </cell>
        </row>
        <row r="604">
          <cell r="A604">
            <v>314020</v>
          </cell>
          <cell r="B604" t="str">
            <v>MARIPA DE MINAS</v>
          </cell>
          <cell r="C604" t="str">
            <v>MG</v>
          </cell>
          <cell r="D604">
            <v>68872</v>
          </cell>
          <cell r="E604">
            <v>1740543</v>
          </cell>
        </row>
        <row r="605">
          <cell r="A605">
            <v>315170</v>
          </cell>
          <cell r="B605" t="str">
            <v>POCO FUNDO</v>
          </cell>
          <cell r="C605" t="str">
            <v>MG</v>
          </cell>
          <cell r="D605">
            <v>189576</v>
          </cell>
          <cell r="E605">
            <v>15439821</v>
          </cell>
        </row>
        <row r="606">
          <cell r="A606">
            <v>315490</v>
          </cell>
          <cell r="B606" t="str">
            <v>RIO CASCA</v>
          </cell>
          <cell r="C606" t="str">
            <v>MG</v>
          </cell>
          <cell r="D606">
            <v>69911</v>
          </cell>
          <cell r="E606">
            <v>1637294</v>
          </cell>
        </row>
        <row r="607">
          <cell r="A607">
            <v>317220</v>
          </cell>
          <cell r="B607" t="str">
            <v>WENCESLAU BRAZ</v>
          </cell>
          <cell r="C607" t="str">
            <v>MG</v>
          </cell>
          <cell r="D607">
            <v>18078</v>
          </cell>
          <cell r="E607">
            <v>1317727</v>
          </cell>
        </row>
        <row r="608">
          <cell r="A608">
            <v>421100</v>
          </cell>
          <cell r="B608" t="str">
            <v>MONDAI</v>
          </cell>
          <cell r="C608" t="str">
            <v>SC</v>
          </cell>
          <cell r="D608">
            <v>200953</v>
          </cell>
          <cell r="E608">
            <v>688707</v>
          </cell>
          <cell r="G608">
            <v>678219</v>
          </cell>
        </row>
        <row r="609">
          <cell r="A609">
            <v>313020</v>
          </cell>
          <cell r="B609" t="str">
            <v>IGARATINGA</v>
          </cell>
          <cell r="C609" t="str">
            <v>MG</v>
          </cell>
          <cell r="D609">
            <v>83006</v>
          </cell>
          <cell r="E609">
            <v>716304</v>
          </cell>
        </row>
        <row r="610">
          <cell r="A610">
            <v>314380</v>
          </cell>
          <cell r="B610" t="str">
            <v>MUNHOZ</v>
          </cell>
          <cell r="C610" t="str">
            <v>MG</v>
          </cell>
          <cell r="D610">
            <v>76345</v>
          </cell>
          <cell r="E610">
            <v>2780652</v>
          </cell>
        </row>
        <row r="611">
          <cell r="A611">
            <v>352670</v>
          </cell>
          <cell r="B611" t="str">
            <v>LEME</v>
          </cell>
          <cell r="C611" t="str">
            <v>SP</v>
          </cell>
          <cell r="D611">
            <v>1151364</v>
          </cell>
          <cell r="E611">
            <v>1390092</v>
          </cell>
        </row>
        <row r="612">
          <cell r="A612">
            <v>314535</v>
          </cell>
          <cell r="B612" t="str">
            <v>NOVO ORIENTE DE MINAS</v>
          </cell>
          <cell r="C612" t="str">
            <v>MG</v>
          </cell>
          <cell r="D612">
            <v>138195</v>
          </cell>
          <cell r="E612">
            <v>2302018</v>
          </cell>
        </row>
        <row r="613">
          <cell r="A613">
            <v>310880</v>
          </cell>
          <cell r="B613" t="str">
            <v>BRAUNAS</v>
          </cell>
          <cell r="C613" t="str">
            <v>MG</v>
          </cell>
          <cell r="D613">
            <v>14865</v>
          </cell>
          <cell r="E613">
            <v>1406768</v>
          </cell>
        </row>
        <row r="614">
          <cell r="A614">
            <v>310855</v>
          </cell>
          <cell r="B614" t="str">
            <v>BRASILANDIA DE MINAS</v>
          </cell>
          <cell r="C614" t="str">
            <v>MG</v>
          </cell>
          <cell r="D614">
            <v>8712</v>
          </cell>
          <cell r="E614">
            <v>1984623</v>
          </cell>
        </row>
        <row r="615">
          <cell r="A615">
            <v>312015</v>
          </cell>
          <cell r="B615" t="str">
            <v>CRISOLITA</v>
          </cell>
          <cell r="C615" t="str">
            <v>MG</v>
          </cell>
          <cell r="D615">
            <v>543</v>
          </cell>
          <cell r="E615">
            <v>1307412</v>
          </cell>
        </row>
        <row r="616">
          <cell r="A616">
            <v>500320</v>
          </cell>
          <cell r="B616" t="str">
            <v>CORUMBA</v>
          </cell>
          <cell r="C616" t="str">
            <v>MS</v>
          </cell>
          <cell r="E616">
            <v>3210004</v>
          </cell>
        </row>
        <row r="617">
          <cell r="A617">
            <v>355580</v>
          </cell>
          <cell r="B617" t="str">
            <v>URANIA</v>
          </cell>
          <cell r="C617" t="str">
            <v>SP</v>
          </cell>
          <cell r="D617">
            <v>76070</v>
          </cell>
          <cell r="E617">
            <v>5615305</v>
          </cell>
        </row>
        <row r="618">
          <cell r="A618">
            <v>315560</v>
          </cell>
          <cell r="B618" t="str">
            <v>RIO PARDO DE MINAS</v>
          </cell>
          <cell r="C618" t="str">
            <v>MG</v>
          </cell>
          <cell r="D618">
            <v>173333</v>
          </cell>
          <cell r="E618">
            <v>2723500</v>
          </cell>
        </row>
        <row r="619">
          <cell r="A619">
            <v>311630</v>
          </cell>
          <cell r="B619" t="str">
            <v>CIPOTANEA</v>
          </cell>
          <cell r="C619" t="str">
            <v>MG</v>
          </cell>
          <cell r="D619">
            <v>157547</v>
          </cell>
          <cell r="E619">
            <v>3046476</v>
          </cell>
        </row>
        <row r="620">
          <cell r="A620">
            <v>314950</v>
          </cell>
          <cell r="B620" t="str">
            <v>PEQUERI</v>
          </cell>
          <cell r="C620" t="str">
            <v>MG</v>
          </cell>
          <cell r="D620">
            <v>8420</v>
          </cell>
          <cell r="E620">
            <v>1590402</v>
          </cell>
        </row>
        <row r="621">
          <cell r="A621">
            <v>311270</v>
          </cell>
          <cell r="B621" t="str">
            <v>CAPITAO ENEAS</v>
          </cell>
          <cell r="C621" t="str">
            <v>MG</v>
          </cell>
          <cell r="D621">
            <v>117938</v>
          </cell>
          <cell r="E621">
            <v>812423</v>
          </cell>
        </row>
        <row r="622">
          <cell r="A622">
            <v>313865</v>
          </cell>
          <cell r="B622" t="str">
            <v>LONTRA</v>
          </cell>
          <cell r="C622" t="str">
            <v>MG</v>
          </cell>
          <cell r="D622">
            <v>62861</v>
          </cell>
          <cell r="E622">
            <v>1507921</v>
          </cell>
        </row>
        <row r="623">
          <cell r="A623">
            <v>420560</v>
          </cell>
          <cell r="B623" t="str">
            <v>GALVAO</v>
          </cell>
          <cell r="C623" t="str">
            <v>SC</v>
          </cell>
          <cell r="D623">
            <v>1664</v>
          </cell>
          <cell r="E623">
            <v>176484</v>
          </cell>
          <cell r="F623">
            <v>3917</v>
          </cell>
          <cell r="G623">
            <v>173266</v>
          </cell>
        </row>
        <row r="624">
          <cell r="A624">
            <v>354440</v>
          </cell>
          <cell r="B624" t="str">
            <v>RUBIACEA</v>
          </cell>
          <cell r="C624" t="str">
            <v>SP</v>
          </cell>
          <cell r="D624">
            <v>18798</v>
          </cell>
          <cell r="E624">
            <v>105850</v>
          </cell>
        </row>
        <row r="625">
          <cell r="A625">
            <v>316370</v>
          </cell>
          <cell r="B625" t="str">
            <v>SAO LOURENCO</v>
          </cell>
          <cell r="C625" t="str">
            <v>MG</v>
          </cell>
          <cell r="D625">
            <v>35957</v>
          </cell>
          <cell r="E625">
            <v>3411346</v>
          </cell>
        </row>
        <row r="626">
          <cell r="A626">
            <v>310990</v>
          </cell>
          <cell r="B626" t="str">
            <v>CAETANOPOLIS</v>
          </cell>
          <cell r="C626" t="str">
            <v>MG</v>
          </cell>
          <cell r="E626">
            <v>1260</v>
          </cell>
        </row>
        <row r="627">
          <cell r="A627">
            <v>312970</v>
          </cell>
          <cell r="B627" t="str">
            <v>IBIRACI</v>
          </cell>
          <cell r="C627" t="str">
            <v>MG</v>
          </cell>
          <cell r="D627">
            <v>121203</v>
          </cell>
          <cell r="E627">
            <v>2525756</v>
          </cell>
        </row>
        <row r="628">
          <cell r="A628">
            <v>312330</v>
          </cell>
          <cell r="B628" t="str">
            <v>DORES DO TURVO</v>
          </cell>
          <cell r="C628" t="str">
            <v>MG</v>
          </cell>
          <cell r="E628">
            <v>387362</v>
          </cell>
        </row>
        <row r="629">
          <cell r="A629">
            <v>421950</v>
          </cell>
          <cell r="B629" t="str">
            <v>XANXERE</v>
          </cell>
          <cell r="C629" t="str">
            <v>SC</v>
          </cell>
          <cell r="D629">
            <v>715925</v>
          </cell>
          <cell r="E629">
            <v>4877324</v>
          </cell>
          <cell r="G629">
            <v>4746897</v>
          </cell>
        </row>
        <row r="630">
          <cell r="A630">
            <v>431030</v>
          </cell>
          <cell r="B630" t="str">
            <v>ILOPOLIS</v>
          </cell>
          <cell r="C630" t="str">
            <v>RS</v>
          </cell>
        </row>
        <row r="631">
          <cell r="A631">
            <v>410050</v>
          </cell>
          <cell r="B631" t="str">
            <v>ALTONIA</v>
          </cell>
          <cell r="C631" t="str">
            <v>PR</v>
          </cell>
          <cell r="D631">
            <v>200057</v>
          </cell>
          <cell r="E631">
            <v>828260</v>
          </cell>
        </row>
        <row r="632">
          <cell r="A632">
            <v>421225</v>
          </cell>
          <cell r="B632" t="str">
            <v>PASSO DE TORRES</v>
          </cell>
          <cell r="C632" t="str">
            <v>SC</v>
          </cell>
        </row>
        <row r="633">
          <cell r="A633">
            <v>430130</v>
          </cell>
          <cell r="B633" t="str">
            <v>ARROIO GRANDE</v>
          </cell>
          <cell r="C633" t="str">
            <v>RS</v>
          </cell>
          <cell r="D633">
            <v>109213</v>
          </cell>
          <cell r="E633">
            <v>83081</v>
          </cell>
        </row>
        <row r="634">
          <cell r="A634">
            <v>354660</v>
          </cell>
          <cell r="B634" t="str">
            <v>SANTA FE DO SUL</v>
          </cell>
          <cell r="C634" t="str">
            <v>SP</v>
          </cell>
        </row>
        <row r="635">
          <cell r="A635">
            <v>351670</v>
          </cell>
          <cell r="B635" t="str">
            <v>GARCA</v>
          </cell>
          <cell r="C635" t="str">
            <v>SP</v>
          </cell>
          <cell r="D635">
            <v>326768</v>
          </cell>
          <cell r="E635">
            <v>61348</v>
          </cell>
        </row>
        <row r="636">
          <cell r="A636">
            <v>350590</v>
          </cell>
          <cell r="B636" t="str">
            <v>BATATAIS</v>
          </cell>
          <cell r="C636" t="str">
            <v>SP</v>
          </cell>
          <cell r="D636">
            <v>91538</v>
          </cell>
          <cell r="E636">
            <v>2623046</v>
          </cell>
        </row>
        <row r="637">
          <cell r="A637">
            <v>432166</v>
          </cell>
          <cell r="B637" t="str">
            <v>TRES CACHOEIRAS</v>
          </cell>
          <cell r="C637" t="str">
            <v>RS</v>
          </cell>
          <cell r="E637">
            <v>533425</v>
          </cell>
        </row>
        <row r="638">
          <cell r="A638">
            <v>311205</v>
          </cell>
          <cell r="B638" t="str">
            <v>CANTAGALO</v>
          </cell>
          <cell r="C638" t="str">
            <v>MG</v>
          </cell>
          <cell r="D638">
            <v>31118</v>
          </cell>
          <cell r="E638">
            <v>1403460</v>
          </cell>
        </row>
        <row r="639">
          <cell r="A639">
            <v>421885</v>
          </cell>
          <cell r="B639" t="str">
            <v>UNIAO DO OESTE</v>
          </cell>
          <cell r="C639" t="str">
            <v>SC</v>
          </cell>
          <cell r="D639">
            <v>3035</v>
          </cell>
          <cell r="G639">
            <v>47080</v>
          </cell>
        </row>
        <row r="640">
          <cell r="A640">
            <v>411605</v>
          </cell>
          <cell r="B640" t="str">
            <v>MISSAL</v>
          </cell>
          <cell r="C640" t="str">
            <v>PR</v>
          </cell>
          <cell r="D640">
            <v>107367</v>
          </cell>
          <cell r="E640">
            <v>397221</v>
          </cell>
        </row>
        <row r="641">
          <cell r="A641">
            <v>352110</v>
          </cell>
          <cell r="B641" t="str">
            <v>IPEUNA</v>
          </cell>
          <cell r="C641" t="str">
            <v>SP</v>
          </cell>
        </row>
        <row r="642">
          <cell r="A642">
            <v>311120</v>
          </cell>
          <cell r="B642" t="str">
            <v>CAMPO BELO</v>
          </cell>
          <cell r="C642" t="str">
            <v>MG</v>
          </cell>
          <cell r="D642">
            <v>378040</v>
          </cell>
          <cell r="E642">
            <v>7090439</v>
          </cell>
        </row>
        <row r="643">
          <cell r="A643">
            <v>431790</v>
          </cell>
          <cell r="B643" t="str">
            <v>SANTO CRISTO</v>
          </cell>
          <cell r="C643" t="str">
            <v>RS</v>
          </cell>
          <cell r="D643">
            <v>10676</v>
          </cell>
          <cell r="E643">
            <v>887650</v>
          </cell>
        </row>
        <row r="644">
          <cell r="A644">
            <v>432370</v>
          </cell>
          <cell r="B644" t="str">
            <v>VISTA GAUCHA</v>
          </cell>
          <cell r="C644" t="str">
            <v>RS</v>
          </cell>
          <cell r="D644">
            <v>70859</v>
          </cell>
          <cell r="E644">
            <v>255046</v>
          </cell>
        </row>
        <row r="645">
          <cell r="A645">
            <v>430980</v>
          </cell>
          <cell r="B645" t="str">
            <v>IBIACA</v>
          </cell>
          <cell r="C645" t="str">
            <v>RS</v>
          </cell>
          <cell r="D645">
            <v>40784</v>
          </cell>
          <cell r="E645">
            <v>3609163</v>
          </cell>
        </row>
        <row r="646">
          <cell r="A646">
            <v>421810</v>
          </cell>
          <cell r="B646" t="str">
            <v>TIMBE DO SUL</v>
          </cell>
          <cell r="C646" t="str">
            <v>SC</v>
          </cell>
        </row>
        <row r="647">
          <cell r="A647">
            <v>420210</v>
          </cell>
          <cell r="B647" t="str">
            <v>BARRA VELHA</v>
          </cell>
          <cell r="C647" t="str">
            <v>SC</v>
          </cell>
          <cell r="D647">
            <v>483934</v>
          </cell>
          <cell r="E647">
            <v>4126393</v>
          </cell>
          <cell r="F647">
            <v>292444</v>
          </cell>
        </row>
        <row r="648">
          <cell r="A648">
            <v>355535</v>
          </cell>
          <cell r="B648" t="str">
            <v>UBARANA</v>
          </cell>
          <cell r="C648" t="str">
            <v>SP</v>
          </cell>
          <cell r="D648">
            <v>50895</v>
          </cell>
          <cell r="E648">
            <v>764922</v>
          </cell>
          <cell r="F648">
            <v>26014</v>
          </cell>
        </row>
        <row r="649">
          <cell r="A649">
            <v>353970</v>
          </cell>
          <cell r="B649" t="str">
            <v>PLATINA</v>
          </cell>
          <cell r="C649" t="str">
            <v>SP</v>
          </cell>
          <cell r="D649">
            <v>58008</v>
          </cell>
          <cell r="E649">
            <v>294627</v>
          </cell>
          <cell r="F649">
            <v>24813</v>
          </cell>
        </row>
        <row r="650">
          <cell r="A650">
            <v>420350</v>
          </cell>
          <cell r="B650" t="str">
            <v>CAMPO ERE</v>
          </cell>
          <cell r="C650" t="str">
            <v>SC</v>
          </cell>
          <cell r="D650">
            <v>71422</v>
          </cell>
          <cell r="E650">
            <v>196258</v>
          </cell>
          <cell r="G650">
            <v>406497</v>
          </cell>
        </row>
        <row r="651">
          <cell r="A651">
            <v>421960</v>
          </cell>
          <cell r="B651" t="str">
            <v>XAVANTINA</v>
          </cell>
          <cell r="C651" t="str">
            <v>SC</v>
          </cell>
          <cell r="D651">
            <v>89930</v>
          </cell>
          <cell r="E651">
            <v>760019</v>
          </cell>
        </row>
        <row r="652">
          <cell r="A652">
            <v>311930</v>
          </cell>
          <cell r="B652" t="str">
            <v>COROMANDEL</v>
          </cell>
          <cell r="C652" t="str">
            <v>MG</v>
          </cell>
          <cell r="D652">
            <v>227828</v>
          </cell>
          <cell r="E652">
            <v>1206030</v>
          </cell>
        </row>
        <row r="653">
          <cell r="A653">
            <v>316600</v>
          </cell>
          <cell r="B653" t="str">
            <v>SENHORA DE OLIVEIRA</v>
          </cell>
          <cell r="C653" t="str">
            <v>MG</v>
          </cell>
          <cell r="D653">
            <v>152153</v>
          </cell>
          <cell r="E653">
            <v>2309493</v>
          </cell>
        </row>
        <row r="654">
          <cell r="A654">
            <v>353310</v>
          </cell>
          <cell r="B654" t="str">
            <v>NOVA GUATAPORANGA</v>
          </cell>
          <cell r="C654" t="str">
            <v>SP</v>
          </cell>
          <cell r="D654">
            <v>24396</v>
          </cell>
          <cell r="E654">
            <v>262514</v>
          </cell>
          <cell r="G654">
            <v>134415</v>
          </cell>
        </row>
        <row r="655">
          <cell r="A655">
            <v>313867</v>
          </cell>
          <cell r="B655" t="str">
            <v>LUISBURGO</v>
          </cell>
          <cell r="C655" t="str">
            <v>MG</v>
          </cell>
          <cell r="D655">
            <v>31194</v>
          </cell>
          <cell r="E655">
            <v>1922159</v>
          </cell>
        </row>
        <row r="656">
          <cell r="A656">
            <v>310010</v>
          </cell>
          <cell r="B656" t="str">
            <v>ABADIA DOS DOURADOS</v>
          </cell>
          <cell r="C656" t="str">
            <v>MG</v>
          </cell>
          <cell r="D656">
            <v>12339</v>
          </cell>
          <cell r="E656">
            <v>6153307</v>
          </cell>
        </row>
        <row r="657">
          <cell r="A657">
            <v>311280</v>
          </cell>
          <cell r="B657" t="str">
            <v>CAPITOLIO</v>
          </cell>
          <cell r="C657" t="str">
            <v>MG</v>
          </cell>
          <cell r="D657">
            <v>70404</v>
          </cell>
          <cell r="E657">
            <v>906017</v>
          </cell>
        </row>
        <row r="658">
          <cell r="A658">
            <v>410845</v>
          </cell>
          <cell r="B658" t="str">
            <v>FOZ DO JORDAO</v>
          </cell>
          <cell r="C658" t="str">
            <v>PR</v>
          </cell>
        </row>
        <row r="659">
          <cell r="A659">
            <v>310070</v>
          </cell>
          <cell r="B659" t="str">
            <v>AGUA COMPRIDA</v>
          </cell>
          <cell r="C659" t="str">
            <v>MG</v>
          </cell>
          <cell r="E659">
            <v>347590</v>
          </cell>
        </row>
        <row r="660">
          <cell r="A660">
            <v>352290</v>
          </cell>
          <cell r="B660" t="str">
            <v>ITAPUI</v>
          </cell>
          <cell r="C660" t="str">
            <v>SP</v>
          </cell>
          <cell r="D660">
            <v>125032</v>
          </cell>
          <cell r="E660">
            <v>47325</v>
          </cell>
          <cell r="G660">
            <v>53581</v>
          </cell>
        </row>
        <row r="661">
          <cell r="A661">
            <v>312620</v>
          </cell>
          <cell r="B661" t="str">
            <v>FORMOSO</v>
          </cell>
          <cell r="C661" t="str">
            <v>MG</v>
          </cell>
          <cell r="D661">
            <v>83536</v>
          </cell>
          <cell r="E661">
            <v>1564664</v>
          </cell>
        </row>
        <row r="662">
          <cell r="A662">
            <v>500325</v>
          </cell>
          <cell r="B662" t="str">
            <v>COSTA RICA</v>
          </cell>
          <cell r="C662" t="str">
            <v>MS</v>
          </cell>
          <cell r="D662">
            <v>194775</v>
          </cell>
          <cell r="E662">
            <v>1532165</v>
          </cell>
        </row>
        <row r="663">
          <cell r="A663">
            <v>314650</v>
          </cell>
          <cell r="B663" t="str">
            <v>PAINS</v>
          </cell>
          <cell r="C663" t="str">
            <v>MG</v>
          </cell>
          <cell r="E663">
            <v>7040</v>
          </cell>
        </row>
        <row r="664">
          <cell r="A664">
            <v>313630</v>
          </cell>
          <cell r="B664" t="str">
            <v>JOAO PINHEIRO</v>
          </cell>
          <cell r="C664" t="str">
            <v>MG</v>
          </cell>
          <cell r="D664">
            <v>106493</v>
          </cell>
          <cell r="E664">
            <v>1385392</v>
          </cell>
        </row>
        <row r="665">
          <cell r="A665">
            <v>315570</v>
          </cell>
          <cell r="B665" t="str">
            <v>RIO PIRACICABA</v>
          </cell>
          <cell r="C665" t="str">
            <v>MG</v>
          </cell>
          <cell r="D665">
            <v>74036</v>
          </cell>
          <cell r="E665">
            <v>4653876</v>
          </cell>
        </row>
        <row r="666">
          <cell r="A666">
            <v>316070</v>
          </cell>
          <cell r="B666" t="str">
            <v>SANTOS DUMONT</v>
          </cell>
          <cell r="C666" t="str">
            <v>MG</v>
          </cell>
          <cell r="D666">
            <v>64866</v>
          </cell>
          <cell r="E666">
            <v>17091669</v>
          </cell>
        </row>
        <row r="667">
          <cell r="A667">
            <v>313730</v>
          </cell>
          <cell r="B667" t="str">
            <v>LAGOA DOS PATOS</v>
          </cell>
          <cell r="C667" t="str">
            <v>MG</v>
          </cell>
          <cell r="D667">
            <v>30685</v>
          </cell>
          <cell r="E667">
            <v>580350</v>
          </cell>
        </row>
        <row r="668">
          <cell r="A668">
            <v>314700</v>
          </cell>
          <cell r="B668" t="str">
            <v>PARACATU</v>
          </cell>
          <cell r="C668" t="str">
            <v>MG</v>
          </cell>
          <cell r="D668">
            <v>720013</v>
          </cell>
          <cell r="E668">
            <v>10298518</v>
          </cell>
        </row>
        <row r="669">
          <cell r="A669">
            <v>316210</v>
          </cell>
          <cell r="B669" t="str">
            <v>SAO GOTARDO</v>
          </cell>
          <cell r="C669" t="str">
            <v>MG</v>
          </cell>
          <cell r="D669">
            <v>101141</v>
          </cell>
          <cell r="E669">
            <v>1982486</v>
          </cell>
        </row>
        <row r="670">
          <cell r="A670">
            <v>313370</v>
          </cell>
          <cell r="B670" t="str">
            <v>ITATIAIUCU</v>
          </cell>
          <cell r="C670" t="str">
            <v>MG</v>
          </cell>
          <cell r="D670">
            <v>417054</v>
          </cell>
          <cell r="E670">
            <v>8542783</v>
          </cell>
        </row>
        <row r="671">
          <cell r="A671">
            <v>314140</v>
          </cell>
          <cell r="B671" t="str">
            <v>MEDINA</v>
          </cell>
          <cell r="C671" t="str">
            <v>MG</v>
          </cell>
          <cell r="D671">
            <v>14616</v>
          </cell>
          <cell r="E671">
            <v>34480762</v>
          </cell>
        </row>
        <row r="672">
          <cell r="A672">
            <v>411950</v>
          </cell>
          <cell r="B672" t="str">
            <v>PIRAQUARA</v>
          </cell>
          <cell r="C672" t="str">
            <v>PR</v>
          </cell>
          <cell r="D672">
            <v>1600936</v>
          </cell>
          <cell r="E672">
            <v>6438290</v>
          </cell>
          <cell r="G672">
            <v>5340760</v>
          </cell>
        </row>
        <row r="673">
          <cell r="A673">
            <v>315180</v>
          </cell>
          <cell r="B673" t="str">
            <v>POCOS DE CALDAS</v>
          </cell>
          <cell r="C673" t="str">
            <v>MG</v>
          </cell>
          <cell r="D673">
            <v>6028</v>
          </cell>
          <cell r="E673">
            <v>187901</v>
          </cell>
        </row>
        <row r="674">
          <cell r="A674">
            <v>311010</v>
          </cell>
          <cell r="B674" t="str">
            <v>CAIANA</v>
          </cell>
          <cell r="C674" t="str">
            <v>MG</v>
          </cell>
          <cell r="D674">
            <v>1654</v>
          </cell>
          <cell r="E674">
            <v>4836995</v>
          </cell>
        </row>
        <row r="675">
          <cell r="A675">
            <v>352380</v>
          </cell>
          <cell r="B675" t="str">
            <v>ITOBI</v>
          </cell>
          <cell r="C675" t="str">
            <v>SP</v>
          </cell>
        </row>
        <row r="676">
          <cell r="A676">
            <v>314990</v>
          </cell>
          <cell r="B676" t="str">
            <v>PERDOES</v>
          </cell>
          <cell r="C676" t="str">
            <v>MG</v>
          </cell>
          <cell r="D676">
            <v>4911</v>
          </cell>
          <cell r="E676">
            <v>191781</v>
          </cell>
        </row>
        <row r="677">
          <cell r="A677">
            <v>311830</v>
          </cell>
          <cell r="B677" t="str">
            <v>CONSELHEIRO LAFAIETE</v>
          </cell>
          <cell r="C677" t="str">
            <v>MG</v>
          </cell>
          <cell r="D677">
            <v>169740</v>
          </cell>
          <cell r="E677">
            <v>28088383</v>
          </cell>
        </row>
        <row r="678">
          <cell r="A678">
            <v>316960</v>
          </cell>
          <cell r="B678" t="str">
            <v>TUPACIGUARA</v>
          </cell>
          <cell r="C678" t="str">
            <v>MG</v>
          </cell>
          <cell r="D678">
            <v>27046</v>
          </cell>
          <cell r="E678">
            <v>3656270</v>
          </cell>
        </row>
        <row r="679">
          <cell r="A679">
            <v>432230</v>
          </cell>
          <cell r="B679" t="str">
            <v>TUPARENDI</v>
          </cell>
          <cell r="C679" t="str">
            <v>RS</v>
          </cell>
        </row>
        <row r="680">
          <cell r="A680">
            <v>316695</v>
          </cell>
          <cell r="B680" t="str">
            <v>SERRANOPOLIS DE MINAS</v>
          </cell>
          <cell r="C680" t="str">
            <v>MG</v>
          </cell>
          <cell r="D680">
            <v>47127</v>
          </cell>
          <cell r="E680">
            <v>627684</v>
          </cell>
        </row>
        <row r="681">
          <cell r="A681">
            <v>315610</v>
          </cell>
          <cell r="B681" t="str">
            <v>RITAPOLIS</v>
          </cell>
          <cell r="C681" t="str">
            <v>MG</v>
          </cell>
          <cell r="D681">
            <v>22266</v>
          </cell>
          <cell r="E681">
            <v>1535183</v>
          </cell>
        </row>
        <row r="682">
          <cell r="A682">
            <v>270860</v>
          </cell>
          <cell r="B682" t="str">
            <v>SAO MIGUEL DOS CAMPOS</v>
          </cell>
          <cell r="C682" t="str">
            <v>AL</v>
          </cell>
          <cell r="D682">
            <v>524646</v>
          </cell>
          <cell r="E682">
            <v>570829</v>
          </cell>
        </row>
        <row r="683">
          <cell r="A683">
            <v>314270</v>
          </cell>
          <cell r="B683" t="str">
            <v>MONTALVANIA</v>
          </cell>
          <cell r="C683" t="str">
            <v>MG</v>
          </cell>
          <cell r="D683">
            <v>114722</v>
          </cell>
          <cell r="E683">
            <v>1894752</v>
          </cell>
        </row>
        <row r="684">
          <cell r="A684">
            <v>412030</v>
          </cell>
          <cell r="B684" t="str">
            <v>PORTO VITORIA</v>
          </cell>
          <cell r="C684" t="str">
            <v>PR</v>
          </cell>
          <cell r="D684">
            <v>59928</v>
          </cell>
          <cell r="E684">
            <v>477252</v>
          </cell>
        </row>
        <row r="685">
          <cell r="A685">
            <v>310820</v>
          </cell>
          <cell r="B685" t="str">
            <v>BONFINOPOLIS DE MINAS</v>
          </cell>
          <cell r="C685" t="str">
            <v>MG</v>
          </cell>
          <cell r="D685">
            <v>21114</v>
          </cell>
          <cell r="E685">
            <v>665338</v>
          </cell>
        </row>
        <row r="686">
          <cell r="A686">
            <v>411360</v>
          </cell>
          <cell r="B686" t="str">
            <v>LOBATO</v>
          </cell>
          <cell r="C686" t="str">
            <v>PR</v>
          </cell>
          <cell r="D686">
            <v>65951</v>
          </cell>
          <cell r="E686">
            <v>618832</v>
          </cell>
        </row>
        <row r="687">
          <cell r="A687">
            <v>411650</v>
          </cell>
          <cell r="B687" t="str">
            <v>NOVA ALIANCA DO IVAI</v>
          </cell>
          <cell r="C687" t="str">
            <v>PR</v>
          </cell>
        </row>
        <row r="688">
          <cell r="A688">
            <v>431085</v>
          </cell>
          <cell r="B688" t="str">
            <v>JABOTICABA</v>
          </cell>
          <cell r="C688" t="str">
            <v>RS</v>
          </cell>
        </row>
        <row r="689">
          <cell r="A689">
            <v>313250</v>
          </cell>
          <cell r="B689" t="str">
            <v>ITAMARANDIBA</v>
          </cell>
          <cell r="C689" t="str">
            <v>MG</v>
          </cell>
          <cell r="D689">
            <v>204675</v>
          </cell>
          <cell r="E689">
            <v>2116651</v>
          </cell>
        </row>
        <row r="690">
          <cell r="A690">
            <v>312420</v>
          </cell>
          <cell r="B690" t="str">
            <v>ESPERA FELIZ</v>
          </cell>
          <cell r="C690" t="str">
            <v>MG</v>
          </cell>
          <cell r="D690">
            <v>157832</v>
          </cell>
          <cell r="E690">
            <v>12098178</v>
          </cell>
        </row>
        <row r="691">
          <cell r="A691">
            <v>312010</v>
          </cell>
          <cell r="B691" t="str">
            <v>COUTO DE MAGALHAES DE MINAS</v>
          </cell>
          <cell r="C691" t="str">
            <v>MG</v>
          </cell>
          <cell r="D691">
            <v>64493</v>
          </cell>
          <cell r="E691">
            <v>890359</v>
          </cell>
        </row>
        <row r="692">
          <cell r="A692">
            <v>315770</v>
          </cell>
          <cell r="B692" t="str">
            <v>SANTA JULIANA</v>
          </cell>
          <cell r="C692" t="str">
            <v>MG</v>
          </cell>
          <cell r="D692">
            <v>99262</v>
          </cell>
          <cell r="E692">
            <v>1318109</v>
          </cell>
        </row>
        <row r="693">
          <cell r="A693">
            <v>412700</v>
          </cell>
          <cell r="B693" t="str">
            <v>TEIXEIRA SOARES</v>
          </cell>
          <cell r="C693" t="str">
            <v>PR</v>
          </cell>
        </row>
        <row r="694">
          <cell r="A694">
            <v>420530</v>
          </cell>
          <cell r="B694" t="str">
            <v>FAXINAL DOS GUEDES</v>
          </cell>
          <cell r="C694" t="str">
            <v>SC</v>
          </cell>
          <cell r="D694">
            <v>6395</v>
          </cell>
          <cell r="E694">
            <v>63182</v>
          </cell>
          <cell r="G694">
            <v>56451</v>
          </cell>
        </row>
        <row r="695">
          <cell r="A695">
            <v>310870</v>
          </cell>
          <cell r="B695" t="str">
            <v>BRAS PIRES</v>
          </cell>
          <cell r="C695" t="str">
            <v>MG</v>
          </cell>
          <cell r="D695">
            <v>109771</v>
          </cell>
          <cell r="E695">
            <v>1103613</v>
          </cell>
        </row>
        <row r="696">
          <cell r="A696">
            <v>312080</v>
          </cell>
          <cell r="B696" t="str">
            <v>CRUZILIA</v>
          </cell>
          <cell r="C696" t="str">
            <v>MG</v>
          </cell>
          <cell r="D696">
            <v>7374</v>
          </cell>
          <cell r="E696">
            <v>1541015</v>
          </cell>
        </row>
        <row r="697">
          <cell r="A697">
            <v>312560</v>
          </cell>
          <cell r="B697" t="str">
            <v>FELISBURGO</v>
          </cell>
          <cell r="C697" t="str">
            <v>MG</v>
          </cell>
          <cell r="D697">
            <v>69028</v>
          </cell>
          <cell r="E697">
            <v>3095105</v>
          </cell>
        </row>
        <row r="698">
          <cell r="A698">
            <v>313480</v>
          </cell>
          <cell r="B698" t="str">
            <v>JACUI</v>
          </cell>
          <cell r="C698" t="str">
            <v>MG</v>
          </cell>
          <cell r="D698">
            <v>59533</v>
          </cell>
          <cell r="E698">
            <v>1226607</v>
          </cell>
        </row>
        <row r="699">
          <cell r="A699">
            <v>311780</v>
          </cell>
          <cell r="B699" t="str">
            <v>CONCEICAO DOS OUROS</v>
          </cell>
          <cell r="C699" t="str">
            <v>MG</v>
          </cell>
          <cell r="D699">
            <v>51283</v>
          </cell>
          <cell r="E699">
            <v>12682875</v>
          </cell>
        </row>
        <row r="700">
          <cell r="A700">
            <v>412250</v>
          </cell>
          <cell r="B700" t="str">
            <v>RONCADOR</v>
          </cell>
          <cell r="C700" t="str">
            <v>PR</v>
          </cell>
          <cell r="D700">
            <v>197247</v>
          </cell>
          <cell r="E700">
            <v>626618</v>
          </cell>
        </row>
        <row r="701">
          <cell r="A701">
            <v>311500</v>
          </cell>
          <cell r="B701" t="str">
            <v>CASCALHO RICO</v>
          </cell>
          <cell r="C701" t="str">
            <v>MG</v>
          </cell>
          <cell r="D701">
            <v>12820</v>
          </cell>
          <cell r="E701">
            <v>395933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  <cell r="D702">
            <v>110120</v>
          </cell>
          <cell r="E702">
            <v>375459</v>
          </cell>
          <cell r="G702">
            <v>309559</v>
          </cell>
        </row>
        <row r="703">
          <cell r="A703">
            <v>412730</v>
          </cell>
          <cell r="B703" t="str">
            <v>TERRA RICA</v>
          </cell>
          <cell r="C703" t="str">
            <v>PR</v>
          </cell>
        </row>
        <row r="704">
          <cell r="A704">
            <v>420490</v>
          </cell>
          <cell r="B704" t="str">
            <v>DESCANSO</v>
          </cell>
          <cell r="C704" t="str">
            <v>SC</v>
          </cell>
          <cell r="D704">
            <v>186602</v>
          </cell>
          <cell r="E704">
            <v>1429593</v>
          </cell>
        </row>
        <row r="705">
          <cell r="A705">
            <v>431170</v>
          </cell>
          <cell r="B705" t="str">
            <v>MACHADINHO</v>
          </cell>
          <cell r="C705" t="str">
            <v>RS</v>
          </cell>
          <cell r="D705">
            <v>96764</v>
          </cell>
          <cell r="E705">
            <v>174631</v>
          </cell>
        </row>
        <row r="706">
          <cell r="A706">
            <v>315710</v>
          </cell>
          <cell r="B706" t="str">
            <v>SALTO DA DIVISA</v>
          </cell>
          <cell r="C706" t="str">
            <v>MG</v>
          </cell>
          <cell r="D706">
            <v>59662</v>
          </cell>
          <cell r="E706">
            <v>1549092</v>
          </cell>
        </row>
        <row r="707">
          <cell r="A707">
            <v>420840</v>
          </cell>
          <cell r="B707" t="str">
            <v>ITAPIRANGA</v>
          </cell>
          <cell r="C707" t="str">
            <v>SC</v>
          </cell>
          <cell r="D707">
            <v>329184</v>
          </cell>
          <cell r="E707">
            <v>2045709</v>
          </cell>
          <cell r="G707">
            <v>1977656</v>
          </cell>
        </row>
        <row r="708">
          <cell r="A708">
            <v>420890</v>
          </cell>
          <cell r="B708" t="str">
            <v>JARAGUA DO SUL</v>
          </cell>
          <cell r="C708" t="str">
            <v>SC</v>
          </cell>
          <cell r="D708">
            <v>1964619</v>
          </cell>
          <cell r="E708">
            <v>7185203</v>
          </cell>
          <cell r="F708">
            <v>755474</v>
          </cell>
        </row>
        <row r="709">
          <cell r="A709">
            <v>431680</v>
          </cell>
          <cell r="B709" t="str">
            <v>SANTA CRUZ DO SUL</v>
          </cell>
          <cell r="C709" t="str">
            <v>RS</v>
          </cell>
        </row>
        <row r="710">
          <cell r="A710">
            <v>313950</v>
          </cell>
          <cell r="B710" t="str">
            <v>MANHUMIRIM</v>
          </cell>
          <cell r="C710" t="str">
            <v>MG</v>
          </cell>
          <cell r="D710">
            <v>179574</v>
          </cell>
          <cell r="E710">
            <v>2269969</v>
          </cell>
        </row>
        <row r="711">
          <cell r="A711">
            <v>431303</v>
          </cell>
          <cell r="B711" t="str">
            <v>NOVA ESPERANCA DO SUL</v>
          </cell>
          <cell r="C711" t="str">
            <v>RS</v>
          </cell>
        </row>
        <row r="712">
          <cell r="A712">
            <v>313560</v>
          </cell>
          <cell r="B712" t="str">
            <v>JEQUITAI</v>
          </cell>
          <cell r="C712" t="str">
            <v>MG</v>
          </cell>
          <cell r="D712">
            <v>5782</v>
          </cell>
          <cell r="E712">
            <v>2067228</v>
          </cell>
        </row>
        <row r="713">
          <cell r="A713">
            <v>352220</v>
          </cell>
          <cell r="B713" t="str">
            <v>ITAPECERICA DA SERRA</v>
          </cell>
          <cell r="C713" t="str">
            <v>SP</v>
          </cell>
          <cell r="D713">
            <v>146272</v>
          </cell>
        </row>
        <row r="714">
          <cell r="A714">
            <v>311950</v>
          </cell>
          <cell r="B714" t="str">
            <v>CORONEL MURTA</v>
          </cell>
          <cell r="C714" t="str">
            <v>MG</v>
          </cell>
          <cell r="D714">
            <v>44474</v>
          </cell>
          <cell r="E714">
            <v>980673</v>
          </cell>
        </row>
        <row r="715">
          <cell r="A715">
            <v>310260</v>
          </cell>
          <cell r="B715" t="str">
            <v>ANDRADAS</v>
          </cell>
          <cell r="C715" t="str">
            <v>MG</v>
          </cell>
          <cell r="D715">
            <v>124021</v>
          </cell>
          <cell r="E715">
            <v>144828584</v>
          </cell>
        </row>
        <row r="716">
          <cell r="A716">
            <v>500200</v>
          </cell>
          <cell r="B716" t="str">
            <v>BATAYPORA</v>
          </cell>
          <cell r="C716" t="str">
            <v>MS</v>
          </cell>
          <cell r="D716">
            <v>60652</v>
          </cell>
          <cell r="E716">
            <v>493252</v>
          </cell>
        </row>
        <row r="717">
          <cell r="A717">
            <v>313890</v>
          </cell>
          <cell r="B717" t="str">
            <v>MACHACALIS</v>
          </cell>
          <cell r="C717" t="str">
            <v>MG</v>
          </cell>
          <cell r="D717">
            <v>88975</v>
          </cell>
          <cell r="E717">
            <v>1188747</v>
          </cell>
        </row>
        <row r="718">
          <cell r="A718">
            <v>316150</v>
          </cell>
          <cell r="B718" t="str">
            <v>SAO GERALDO</v>
          </cell>
          <cell r="C718" t="str">
            <v>MG</v>
          </cell>
          <cell r="D718">
            <v>52379</v>
          </cell>
          <cell r="E718">
            <v>1337263</v>
          </cell>
        </row>
        <row r="719">
          <cell r="A719">
            <v>312790</v>
          </cell>
          <cell r="B719" t="str">
            <v>GRUPIARA</v>
          </cell>
          <cell r="C719" t="str">
            <v>MG</v>
          </cell>
          <cell r="D719">
            <v>22776</v>
          </cell>
          <cell r="E719">
            <v>1283734</v>
          </cell>
        </row>
        <row r="720">
          <cell r="A720">
            <v>311160</v>
          </cell>
          <cell r="B720" t="str">
            <v>CAMPOS GERAIS</v>
          </cell>
          <cell r="C720" t="str">
            <v>MG</v>
          </cell>
          <cell r="D720">
            <v>8083</v>
          </cell>
          <cell r="E720">
            <v>11971245</v>
          </cell>
        </row>
        <row r="721">
          <cell r="A721">
            <v>316430</v>
          </cell>
          <cell r="B721" t="str">
            <v>SAO ROQUE DE MINAS</v>
          </cell>
          <cell r="C721" t="str">
            <v>MG</v>
          </cell>
          <cell r="D721">
            <v>19407</v>
          </cell>
          <cell r="E721">
            <v>398259</v>
          </cell>
        </row>
        <row r="722">
          <cell r="A722">
            <v>315700</v>
          </cell>
          <cell r="B722" t="str">
            <v>SALINAS</v>
          </cell>
          <cell r="C722" t="str">
            <v>MG</v>
          </cell>
          <cell r="D722">
            <v>402044</v>
          </cell>
          <cell r="E722">
            <v>2907094</v>
          </cell>
        </row>
        <row r="723">
          <cell r="A723">
            <v>430170</v>
          </cell>
          <cell r="B723" t="str">
            <v>BARAO DE COTEGIPE</v>
          </cell>
          <cell r="C723" t="str">
            <v>RS</v>
          </cell>
          <cell r="D723">
            <v>112184</v>
          </cell>
          <cell r="E723">
            <v>388914</v>
          </cell>
        </row>
        <row r="724">
          <cell r="A724">
            <v>312710</v>
          </cell>
          <cell r="B724" t="str">
            <v>FRUTAL</v>
          </cell>
          <cell r="C724" t="str">
            <v>MG</v>
          </cell>
          <cell r="D724">
            <v>760</v>
          </cell>
          <cell r="E724">
            <v>46607518</v>
          </cell>
        </row>
        <row r="725">
          <cell r="A725">
            <v>313850</v>
          </cell>
          <cell r="B725" t="str">
            <v>LIBERDADE</v>
          </cell>
          <cell r="C725" t="str">
            <v>MG</v>
          </cell>
          <cell r="D725">
            <v>82288</v>
          </cell>
          <cell r="E725">
            <v>424742</v>
          </cell>
        </row>
        <row r="726">
          <cell r="A726">
            <v>351250</v>
          </cell>
          <cell r="B726" t="str">
            <v>COROADOS</v>
          </cell>
          <cell r="C726" t="str">
            <v>SP</v>
          </cell>
          <cell r="D726">
            <v>80872</v>
          </cell>
          <cell r="E726">
            <v>666213</v>
          </cell>
          <cell r="F726">
            <v>41854</v>
          </cell>
        </row>
        <row r="727">
          <cell r="A727">
            <v>430780</v>
          </cell>
          <cell r="B727" t="str">
            <v>ESTRELA</v>
          </cell>
          <cell r="C727" t="str">
            <v>RS</v>
          </cell>
          <cell r="D727">
            <v>390632</v>
          </cell>
          <cell r="E727">
            <v>17255006</v>
          </cell>
        </row>
        <row r="728">
          <cell r="A728">
            <v>431915</v>
          </cell>
          <cell r="B728" t="str">
            <v>SAO MIGUEL DAS MISSOES</v>
          </cell>
          <cell r="C728" t="str">
            <v>RS</v>
          </cell>
          <cell r="D728">
            <v>72690</v>
          </cell>
          <cell r="E728">
            <v>537567</v>
          </cell>
        </row>
        <row r="729">
          <cell r="A729">
            <v>313570</v>
          </cell>
          <cell r="B729" t="str">
            <v>JEQUITIBA</v>
          </cell>
          <cell r="C729" t="str">
            <v>MG</v>
          </cell>
          <cell r="E729">
            <v>1844</v>
          </cell>
        </row>
        <row r="730">
          <cell r="A730">
            <v>310130</v>
          </cell>
          <cell r="B730" t="str">
            <v>ALAGOA</v>
          </cell>
          <cell r="C730" t="str">
            <v>MG</v>
          </cell>
        </row>
        <row r="731">
          <cell r="A731">
            <v>316720</v>
          </cell>
          <cell r="B731" t="str">
            <v>SETE LAGOAS</v>
          </cell>
          <cell r="C731" t="str">
            <v>MG</v>
          </cell>
          <cell r="D731">
            <v>1160222</v>
          </cell>
          <cell r="E731">
            <v>62614159</v>
          </cell>
        </row>
        <row r="732">
          <cell r="A732">
            <v>350650</v>
          </cell>
          <cell r="B732" t="str">
            <v>BIRIGUI</v>
          </cell>
          <cell r="C732" t="str">
            <v>SP</v>
          </cell>
          <cell r="D732">
            <v>943048</v>
          </cell>
          <cell r="E732">
            <v>2120939</v>
          </cell>
          <cell r="G732">
            <v>8572877</v>
          </cell>
        </row>
        <row r="733">
          <cell r="A733">
            <v>314010</v>
          </cell>
          <cell r="B733" t="str">
            <v>MARILAC</v>
          </cell>
          <cell r="C733" t="str">
            <v>MG</v>
          </cell>
          <cell r="D733">
            <v>58279</v>
          </cell>
          <cell r="E733">
            <v>1094423</v>
          </cell>
        </row>
        <row r="734">
          <cell r="A734">
            <v>312230</v>
          </cell>
          <cell r="B734" t="str">
            <v>DIVINOPOLIS</v>
          </cell>
          <cell r="C734" t="str">
            <v>MG</v>
          </cell>
          <cell r="D734">
            <v>48022</v>
          </cell>
          <cell r="E734">
            <v>29313620</v>
          </cell>
        </row>
        <row r="735">
          <cell r="A735">
            <v>310620</v>
          </cell>
          <cell r="B735" t="str">
            <v>BELO HORIZONTE</v>
          </cell>
          <cell r="C735" t="str">
            <v>MG</v>
          </cell>
          <cell r="D735">
            <v>26858</v>
          </cell>
          <cell r="E735">
            <v>1297542117</v>
          </cell>
        </row>
        <row r="736">
          <cell r="A736">
            <v>312200</v>
          </cell>
          <cell r="B736" t="str">
            <v>DIVINO</v>
          </cell>
          <cell r="C736" t="str">
            <v>MG</v>
          </cell>
          <cell r="D736">
            <v>239506</v>
          </cell>
          <cell r="E736">
            <v>1550477</v>
          </cell>
        </row>
        <row r="737">
          <cell r="A737">
            <v>313190</v>
          </cell>
          <cell r="B737" t="str">
            <v>ITABIRITO</v>
          </cell>
          <cell r="C737" t="str">
            <v>MG</v>
          </cell>
          <cell r="D737">
            <v>832</v>
          </cell>
          <cell r="E737">
            <v>24688746</v>
          </cell>
        </row>
        <row r="738">
          <cell r="A738">
            <v>313650</v>
          </cell>
          <cell r="B738" t="str">
            <v>JORDANIA</v>
          </cell>
          <cell r="C738" t="str">
            <v>MG</v>
          </cell>
          <cell r="D738">
            <v>1737</v>
          </cell>
          <cell r="E738">
            <v>1173133</v>
          </cell>
        </row>
        <row r="739">
          <cell r="A739">
            <v>430730</v>
          </cell>
          <cell r="B739" t="str">
            <v>ERVAL SECO</v>
          </cell>
          <cell r="C739" t="str">
            <v>RS</v>
          </cell>
          <cell r="D739">
            <v>49864</v>
          </cell>
          <cell r="E739">
            <v>178061</v>
          </cell>
          <cell r="G739">
            <v>244713</v>
          </cell>
        </row>
        <row r="740">
          <cell r="A740">
            <v>313970</v>
          </cell>
          <cell r="B740" t="str">
            <v>MARAVILHAS</v>
          </cell>
          <cell r="C740" t="str">
            <v>MG</v>
          </cell>
          <cell r="D740">
            <v>34499</v>
          </cell>
          <cell r="E740">
            <v>842732</v>
          </cell>
        </row>
        <row r="741">
          <cell r="A741">
            <v>431647</v>
          </cell>
          <cell r="B741" t="str">
            <v>SALVADOR DAS MISSOES</v>
          </cell>
          <cell r="C741" t="str">
            <v>RS</v>
          </cell>
          <cell r="D741">
            <v>96163</v>
          </cell>
          <cell r="E741">
            <v>826830</v>
          </cell>
        </row>
        <row r="742">
          <cell r="A742">
            <v>431247</v>
          </cell>
          <cell r="B742" t="str">
            <v>MORRO REUTER</v>
          </cell>
          <cell r="C742" t="str">
            <v>RS</v>
          </cell>
        </row>
        <row r="743">
          <cell r="A743">
            <v>310970</v>
          </cell>
          <cell r="B743" t="str">
            <v>CACHOEIRA DE MINAS</v>
          </cell>
          <cell r="C743" t="str">
            <v>MG</v>
          </cell>
          <cell r="E743">
            <v>133132</v>
          </cell>
        </row>
        <row r="744">
          <cell r="A744">
            <v>410895</v>
          </cell>
          <cell r="B744" t="str">
            <v>GUAMIRANGA</v>
          </cell>
          <cell r="C744" t="str">
            <v>PR</v>
          </cell>
        </row>
        <row r="745">
          <cell r="A745">
            <v>313740</v>
          </cell>
          <cell r="B745" t="str">
            <v>LAGOA DOURADA</v>
          </cell>
          <cell r="C745" t="str">
            <v>MG</v>
          </cell>
          <cell r="D745">
            <v>225519</v>
          </cell>
          <cell r="E745">
            <v>1642478</v>
          </cell>
        </row>
        <row r="746">
          <cell r="A746">
            <v>312150</v>
          </cell>
          <cell r="B746" t="str">
            <v>DESTERRO DO MELO</v>
          </cell>
          <cell r="C746" t="str">
            <v>MG</v>
          </cell>
          <cell r="D746">
            <v>120268</v>
          </cell>
          <cell r="E746">
            <v>6562778</v>
          </cell>
        </row>
        <row r="747">
          <cell r="A747">
            <v>313540</v>
          </cell>
          <cell r="B747" t="str">
            <v>JECEABA</v>
          </cell>
          <cell r="C747" t="str">
            <v>MG</v>
          </cell>
          <cell r="D747">
            <v>162217</v>
          </cell>
          <cell r="E747">
            <v>2672381</v>
          </cell>
        </row>
        <row r="748">
          <cell r="A748">
            <v>310660</v>
          </cell>
          <cell r="B748" t="str">
            <v>BERTOPOLIS</v>
          </cell>
          <cell r="C748" t="str">
            <v>MG</v>
          </cell>
          <cell r="D748">
            <v>48016</v>
          </cell>
          <cell r="E748">
            <v>705646</v>
          </cell>
        </row>
        <row r="749">
          <cell r="A749">
            <v>291460</v>
          </cell>
          <cell r="B749" t="str">
            <v>IRECE</v>
          </cell>
          <cell r="C749" t="str">
            <v>BA</v>
          </cell>
          <cell r="D749">
            <v>432963</v>
          </cell>
          <cell r="E749">
            <v>1739554</v>
          </cell>
        </row>
        <row r="750">
          <cell r="A750">
            <v>355720</v>
          </cell>
          <cell r="B750" t="str">
            <v>CHAVANTES</v>
          </cell>
          <cell r="C750" t="str">
            <v>SP</v>
          </cell>
          <cell r="D750">
            <v>88957</v>
          </cell>
          <cell r="E750">
            <v>240505</v>
          </cell>
        </row>
        <row r="751">
          <cell r="A751">
            <v>315680</v>
          </cell>
          <cell r="B751" t="str">
            <v>SABINOPOLIS</v>
          </cell>
          <cell r="C751" t="str">
            <v>MG</v>
          </cell>
          <cell r="D751">
            <v>121176</v>
          </cell>
          <cell r="E751">
            <v>1416688</v>
          </cell>
        </row>
        <row r="752">
          <cell r="A752">
            <v>430580</v>
          </cell>
          <cell r="B752" t="str">
            <v>CONSTANTINA</v>
          </cell>
          <cell r="C752" t="str">
            <v>RS</v>
          </cell>
          <cell r="D752">
            <v>96768</v>
          </cell>
          <cell r="E752">
            <v>2851534</v>
          </cell>
          <cell r="F752">
            <v>4643</v>
          </cell>
          <cell r="G752">
            <v>1125963</v>
          </cell>
        </row>
        <row r="753">
          <cell r="A753">
            <v>313800</v>
          </cell>
          <cell r="B753" t="str">
            <v>LARANJAL</v>
          </cell>
          <cell r="C753" t="str">
            <v>MG</v>
          </cell>
          <cell r="D753">
            <v>22028</v>
          </cell>
          <cell r="E753">
            <v>284786</v>
          </cell>
        </row>
        <row r="754">
          <cell r="A754">
            <v>431700</v>
          </cell>
          <cell r="B754" t="str">
            <v>SANTANA DA BOA VISTA</v>
          </cell>
          <cell r="C754" t="str">
            <v>RS</v>
          </cell>
        </row>
        <row r="755">
          <cell r="A755">
            <v>260740</v>
          </cell>
          <cell r="B755" t="str">
            <v>ITACURUBA</v>
          </cell>
          <cell r="C755" t="str">
            <v>PE</v>
          </cell>
        </row>
        <row r="756">
          <cell r="A756">
            <v>353510</v>
          </cell>
          <cell r="B756" t="str">
            <v>PALMARES PAULISTA</v>
          </cell>
          <cell r="C756" t="str">
            <v>SP</v>
          </cell>
          <cell r="D756">
            <v>84014</v>
          </cell>
          <cell r="E756">
            <v>202291</v>
          </cell>
        </row>
        <row r="757">
          <cell r="A757">
            <v>313590</v>
          </cell>
          <cell r="B757" t="str">
            <v>JESUANIA</v>
          </cell>
          <cell r="C757" t="str">
            <v>MG</v>
          </cell>
          <cell r="D757">
            <v>8708</v>
          </cell>
          <cell r="E757">
            <v>488786</v>
          </cell>
        </row>
        <row r="758">
          <cell r="A758">
            <v>420165</v>
          </cell>
          <cell r="B758" t="str">
            <v>ARVOREDO</v>
          </cell>
          <cell r="C758" t="str">
            <v>SC</v>
          </cell>
          <cell r="D758">
            <v>54810</v>
          </cell>
          <cell r="E758">
            <v>236100</v>
          </cell>
          <cell r="F758">
            <v>10617</v>
          </cell>
        </row>
        <row r="759">
          <cell r="A759">
            <v>313505</v>
          </cell>
          <cell r="B759" t="str">
            <v>JAIBA</v>
          </cell>
          <cell r="C759" t="str">
            <v>MG</v>
          </cell>
          <cell r="D759">
            <v>256177</v>
          </cell>
          <cell r="E759">
            <v>11251337</v>
          </cell>
        </row>
        <row r="760">
          <cell r="A760">
            <v>315190</v>
          </cell>
          <cell r="B760" t="str">
            <v>POCRANE</v>
          </cell>
          <cell r="C760" t="str">
            <v>MG</v>
          </cell>
          <cell r="D760">
            <v>4445</v>
          </cell>
          <cell r="E760">
            <v>1152603</v>
          </cell>
        </row>
        <row r="761">
          <cell r="A761">
            <v>355630</v>
          </cell>
          <cell r="B761" t="str">
            <v>VALPARAISO</v>
          </cell>
          <cell r="C761" t="str">
            <v>SP</v>
          </cell>
          <cell r="D761">
            <v>212880</v>
          </cell>
          <cell r="E761">
            <v>384835</v>
          </cell>
          <cell r="G761">
            <v>523848</v>
          </cell>
        </row>
        <row r="762">
          <cell r="A762">
            <v>110007</v>
          </cell>
          <cell r="B762" t="str">
            <v>CORUMBIARA</v>
          </cell>
          <cell r="C762" t="str">
            <v>RO</v>
          </cell>
          <cell r="D762">
            <v>10631</v>
          </cell>
          <cell r="E762">
            <v>24533</v>
          </cell>
          <cell r="G762">
            <v>148507</v>
          </cell>
        </row>
        <row r="763">
          <cell r="A763">
            <v>316090</v>
          </cell>
          <cell r="B763" t="str">
            <v>SAO BRAS DO SUACUI</v>
          </cell>
          <cell r="C763" t="str">
            <v>MG</v>
          </cell>
        </row>
        <row r="764">
          <cell r="A764">
            <v>317080</v>
          </cell>
          <cell r="B764" t="str">
            <v>VARZEA DA PALMA</v>
          </cell>
          <cell r="C764" t="str">
            <v>MG</v>
          </cell>
          <cell r="D764">
            <v>495927</v>
          </cell>
          <cell r="E764">
            <v>4853609</v>
          </cell>
        </row>
        <row r="765">
          <cell r="A765">
            <v>314060</v>
          </cell>
          <cell r="B765" t="str">
            <v>MATERLANDIA</v>
          </cell>
          <cell r="C765" t="str">
            <v>MG</v>
          </cell>
          <cell r="D765">
            <v>11360</v>
          </cell>
          <cell r="E765">
            <v>203717</v>
          </cell>
        </row>
        <row r="766">
          <cell r="A766">
            <v>421500</v>
          </cell>
          <cell r="B766" t="str">
            <v>RIO NEGRINHO</v>
          </cell>
          <cell r="C766" t="str">
            <v>SC</v>
          </cell>
          <cell r="D766">
            <v>489717</v>
          </cell>
          <cell r="E766">
            <v>2057808</v>
          </cell>
          <cell r="F766">
            <v>241518</v>
          </cell>
        </row>
        <row r="767">
          <cell r="A767">
            <v>320515</v>
          </cell>
          <cell r="B767" t="str">
            <v>VILA PAVAO</v>
          </cell>
          <cell r="C767" t="str">
            <v>ES</v>
          </cell>
        </row>
        <row r="768">
          <cell r="A768">
            <v>430950</v>
          </cell>
          <cell r="B768" t="str">
            <v>GUARANI DAS MISSOES</v>
          </cell>
          <cell r="C768" t="str">
            <v>RS</v>
          </cell>
        </row>
        <row r="769">
          <cell r="A769">
            <v>410650</v>
          </cell>
          <cell r="B769" t="str">
            <v>CORONEL VIVIDA</v>
          </cell>
          <cell r="C769" t="str">
            <v>PR</v>
          </cell>
        </row>
        <row r="770">
          <cell r="A770">
            <v>311545</v>
          </cell>
          <cell r="B770" t="str">
            <v>CATUJI</v>
          </cell>
          <cell r="C770" t="str">
            <v>MG</v>
          </cell>
          <cell r="D770">
            <v>45600</v>
          </cell>
          <cell r="E770">
            <v>1449527</v>
          </cell>
        </row>
        <row r="771">
          <cell r="A771">
            <v>430930</v>
          </cell>
          <cell r="B771" t="str">
            <v>GUAIBA</v>
          </cell>
          <cell r="C771" t="str">
            <v>RS</v>
          </cell>
          <cell r="D771">
            <v>618830</v>
          </cell>
          <cell r="E771">
            <v>2166108</v>
          </cell>
        </row>
        <row r="772">
          <cell r="A772">
            <v>432040</v>
          </cell>
          <cell r="B772" t="str">
            <v>SERAFINA CORREA</v>
          </cell>
          <cell r="C772" t="str">
            <v>RS</v>
          </cell>
        </row>
        <row r="773">
          <cell r="A773">
            <v>351450</v>
          </cell>
          <cell r="B773" t="str">
            <v>DUARTINA</v>
          </cell>
          <cell r="C773" t="str">
            <v>SP</v>
          </cell>
        </row>
        <row r="774">
          <cell r="A774">
            <v>315870</v>
          </cell>
          <cell r="B774" t="str">
            <v>SANTANA DO GARAMBEU</v>
          </cell>
          <cell r="C774" t="str">
            <v>MG</v>
          </cell>
          <cell r="D774">
            <v>59886</v>
          </cell>
          <cell r="E774">
            <v>1072406</v>
          </cell>
        </row>
        <row r="775">
          <cell r="A775">
            <v>312680</v>
          </cell>
          <cell r="B775" t="str">
            <v>FREI GASPAR</v>
          </cell>
          <cell r="C775" t="str">
            <v>MG</v>
          </cell>
          <cell r="D775">
            <v>13737</v>
          </cell>
          <cell r="E775">
            <v>364845</v>
          </cell>
        </row>
        <row r="776">
          <cell r="A776">
            <v>420520</v>
          </cell>
          <cell r="B776" t="str">
            <v>ERVAL VELHO</v>
          </cell>
          <cell r="C776" t="str">
            <v>SC</v>
          </cell>
          <cell r="D776">
            <v>14494</v>
          </cell>
          <cell r="E776">
            <v>2673211</v>
          </cell>
        </row>
        <row r="777">
          <cell r="A777">
            <v>410800</v>
          </cell>
          <cell r="B777" t="str">
            <v>FLORESTOPOLIS</v>
          </cell>
          <cell r="C777" t="str">
            <v>PR</v>
          </cell>
          <cell r="D777">
            <v>106324</v>
          </cell>
          <cell r="E777">
            <v>249916</v>
          </cell>
        </row>
        <row r="778">
          <cell r="A778">
            <v>412560</v>
          </cell>
          <cell r="B778" t="str">
            <v>SAO MATEUS DO SUL</v>
          </cell>
          <cell r="C778" t="str">
            <v>PR</v>
          </cell>
          <cell r="D778">
            <v>483885</v>
          </cell>
          <cell r="E778">
            <v>1864523</v>
          </cell>
        </row>
        <row r="779">
          <cell r="A779">
            <v>310420</v>
          </cell>
          <cell r="B779" t="str">
            <v>ARCOS</v>
          </cell>
          <cell r="C779" t="str">
            <v>MG</v>
          </cell>
          <cell r="D779">
            <v>220486</v>
          </cell>
          <cell r="E779">
            <v>5571933</v>
          </cell>
        </row>
        <row r="780">
          <cell r="A780">
            <v>316200</v>
          </cell>
          <cell r="B780" t="str">
            <v>SAO GONCALO DO SAPUCAI</v>
          </cell>
          <cell r="C780" t="str">
            <v>MG</v>
          </cell>
          <cell r="D780">
            <v>11922</v>
          </cell>
          <cell r="E780">
            <v>420744</v>
          </cell>
        </row>
        <row r="781">
          <cell r="A781">
            <v>316447</v>
          </cell>
          <cell r="B781" t="str">
            <v>SAO SEBASTIAO DO ANTA</v>
          </cell>
          <cell r="C781" t="str">
            <v>MG</v>
          </cell>
          <cell r="D781">
            <v>4</v>
          </cell>
          <cell r="E781">
            <v>4109384</v>
          </cell>
        </row>
        <row r="782">
          <cell r="A782">
            <v>312235</v>
          </cell>
          <cell r="B782" t="str">
            <v>DIVISA ALEGRE</v>
          </cell>
          <cell r="C782" t="str">
            <v>MG</v>
          </cell>
          <cell r="D782">
            <v>3752</v>
          </cell>
          <cell r="E782">
            <v>1561456</v>
          </cell>
        </row>
        <row r="783">
          <cell r="A783">
            <v>430310</v>
          </cell>
          <cell r="B783" t="str">
            <v>CACHOEIRINHA</v>
          </cell>
          <cell r="C783" t="str">
            <v>RS</v>
          </cell>
        </row>
        <row r="784">
          <cell r="A784">
            <v>420680</v>
          </cell>
          <cell r="B784" t="str">
            <v>IBICARE</v>
          </cell>
          <cell r="C784" t="str">
            <v>SC</v>
          </cell>
          <cell r="D784">
            <v>19757</v>
          </cell>
          <cell r="E784">
            <v>355655</v>
          </cell>
          <cell r="F784">
            <v>31567</v>
          </cell>
          <cell r="G784">
            <v>187156</v>
          </cell>
        </row>
        <row r="785">
          <cell r="A785">
            <v>421875</v>
          </cell>
          <cell r="B785" t="str">
            <v>TUNAPOLIS</v>
          </cell>
          <cell r="C785" t="str">
            <v>SC</v>
          </cell>
          <cell r="D785">
            <v>152938</v>
          </cell>
          <cell r="E785">
            <v>920608</v>
          </cell>
          <cell r="G785">
            <v>1002645</v>
          </cell>
        </row>
        <row r="786">
          <cell r="A786">
            <v>355390</v>
          </cell>
          <cell r="B786" t="str">
            <v>TARABAI</v>
          </cell>
          <cell r="C786" t="str">
            <v>SP</v>
          </cell>
          <cell r="D786">
            <v>58762</v>
          </cell>
          <cell r="E786">
            <v>139073</v>
          </cell>
        </row>
        <row r="787">
          <cell r="A787">
            <v>312100</v>
          </cell>
          <cell r="B787" t="str">
            <v>DATAS</v>
          </cell>
          <cell r="C787" t="str">
            <v>MG</v>
          </cell>
          <cell r="D787">
            <v>126312</v>
          </cell>
          <cell r="E787">
            <v>714008</v>
          </cell>
        </row>
        <row r="788">
          <cell r="A788">
            <v>430720</v>
          </cell>
          <cell r="B788" t="str">
            <v>ERVAL GRANDE</v>
          </cell>
          <cell r="C788" t="str">
            <v>RS</v>
          </cell>
          <cell r="D788">
            <v>69098</v>
          </cell>
          <cell r="E788">
            <v>206996</v>
          </cell>
        </row>
        <row r="789">
          <cell r="A789">
            <v>315860</v>
          </cell>
          <cell r="B789" t="str">
            <v>SANTANA DO DESERTO</v>
          </cell>
          <cell r="C789" t="str">
            <v>MG</v>
          </cell>
          <cell r="D789">
            <v>34179</v>
          </cell>
          <cell r="E789">
            <v>441410</v>
          </cell>
        </row>
        <row r="790">
          <cell r="A790">
            <v>320230</v>
          </cell>
          <cell r="B790" t="str">
            <v>GUACUI</v>
          </cell>
          <cell r="C790" t="str">
            <v>ES</v>
          </cell>
          <cell r="D790">
            <v>143609</v>
          </cell>
          <cell r="E790">
            <v>726178</v>
          </cell>
        </row>
        <row r="791">
          <cell r="A791">
            <v>421775</v>
          </cell>
          <cell r="B791" t="str">
            <v>SUL BRASIL</v>
          </cell>
          <cell r="C791" t="str">
            <v>SC</v>
          </cell>
          <cell r="D791">
            <v>63118</v>
          </cell>
          <cell r="E791">
            <v>200701</v>
          </cell>
          <cell r="G791">
            <v>363174</v>
          </cell>
        </row>
        <row r="792">
          <cell r="A792">
            <v>320405</v>
          </cell>
          <cell r="B792" t="str">
            <v>PEDRO CANARIO</v>
          </cell>
          <cell r="C792" t="str">
            <v>ES</v>
          </cell>
        </row>
        <row r="793">
          <cell r="A793">
            <v>313330</v>
          </cell>
          <cell r="B793" t="str">
            <v>ITAOBIM</v>
          </cell>
          <cell r="C793" t="str">
            <v>MG</v>
          </cell>
          <cell r="D793">
            <v>86447</v>
          </cell>
          <cell r="E793">
            <v>6245440</v>
          </cell>
        </row>
        <row r="794">
          <cell r="A794">
            <v>316500</v>
          </cell>
          <cell r="B794" t="str">
            <v>SAO TIAGO</v>
          </cell>
          <cell r="C794" t="str">
            <v>MG</v>
          </cell>
          <cell r="D794">
            <v>259469</v>
          </cell>
          <cell r="E794">
            <v>1805543</v>
          </cell>
        </row>
        <row r="795">
          <cell r="A795">
            <v>421720</v>
          </cell>
          <cell r="B795" t="str">
            <v>SAO MIGUEL DO OESTE</v>
          </cell>
          <cell r="C795" t="str">
            <v>SC</v>
          </cell>
          <cell r="D795">
            <v>876657</v>
          </cell>
          <cell r="E795">
            <v>3176213</v>
          </cell>
          <cell r="G795">
            <v>4476129</v>
          </cell>
        </row>
        <row r="796">
          <cell r="A796">
            <v>431242</v>
          </cell>
          <cell r="B796" t="str">
            <v>MORMACO</v>
          </cell>
          <cell r="C796" t="str">
            <v>RS</v>
          </cell>
          <cell r="D796">
            <v>28892</v>
          </cell>
          <cell r="E796">
            <v>436017</v>
          </cell>
        </row>
        <row r="797">
          <cell r="A797">
            <v>313115</v>
          </cell>
          <cell r="B797" t="str">
            <v>IPABA</v>
          </cell>
          <cell r="C797" t="str">
            <v>MG</v>
          </cell>
          <cell r="D797">
            <v>125775</v>
          </cell>
          <cell r="E797">
            <v>2153764</v>
          </cell>
        </row>
        <row r="798">
          <cell r="A798">
            <v>510792</v>
          </cell>
          <cell r="B798" t="str">
            <v>SORRISO</v>
          </cell>
          <cell r="C798" t="str">
            <v>MT</v>
          </cell>
          <cell r="D798">
            <v>1096720</v>
          </cell>
          <cell r="E798">
            <v>6518522</v>
          </cell>
        </row>
        <row r="799">
          <cell r="A799">
            <v>351550</v>
          </cell>
          <cell r="B799" t="str">
            <v>FERNANDOPOLIS</v>
          </cell>
          <cell r="C799" t="str">
            <v>SP</v>
          </cell>
          <cell r="D799">
            <v>641836</v>
          </cell>
          <cell r="E799">
            <v>4286949</v>
          </cell>
        </row>
        <row r="800">
          <cell r="A800">
            <v>315260</v>
          </cell>
          <cell r="B800" t="str">
            <v>POUSO ALTO</v>
          </cell>
          <cell r="C800" t="str">
            <v>MG</v>
          </cell>
          <cell r="D800">
            <v>3486</v>
          </cell>
          <cell r="E800">
            <v>3586705</v>
          </cell>
        </row>
        <row r="801">
          <cell r="A801">
            <v>312550</v>
          </cell>
          <cell r="B801" t="str">
            <v>SAO GONCALO DO RIO PRETO</v>
          </cell>
          <cell r="C801" t="str">
            <v>MG</v>
          </cell>
          <cell r="D801">
            <v>107936</v>
          </cell>
          <cell r="E801">
            <v>3632649</v>
          </cell>
        </row>
        <row r="802">
          <cell r="A802">
            <v>313130</v>
          </cell>
          <cell r="B802" t="str">
            <v>IPATINGA</v>
          </cell>
          <cell r="C802" t="str">
            <v>MG</v>
          </cell>
          <cell r="D802">
            <v>5543</v>
          </cell>
          <cell r="E802">
            <v>19869748</v>
          </cell>
        </row>
        <row r="803">
          <cell r="A803">
            <v>421185</v>
          </cell>
          <cell r="B803" t="str">
            <v>OURO VERDE</v>
          </cell>
          <cell r="C803" t="str">
            <v>SC</v>
          </cell>
        </row>
        <row r="804">
          <cell r="A804">
            <v>310550</v>
          </cell>
          <cell r="B804" t="str">
            <v>BARAO DE MONTE ALTO</v>
          </cell>
          <cell r="C804" t="str">
            <v>MG</v>
          </cell>
          <cell r="D804">
            <v>13117</v>
          </cell>
          <cell r="E804">
            <v>2150422</v>
          </cell>
        </row>
        <row r="805">
          <cell r="A805">
            <v>432035</v>
          </cell>
          <cell r="B805" t="str">
            <v>SENTINELA DO SUL</v>
          </cell>
          <cell r="C805" t="str">
            <v>RS</v>
          </cell>
          <cell r="D805">
            <v>1238</v>
          </cell>
          <cell r="E805">
            <v>1003</v>
          </cell>
        </row>
        <row r="806">
          <cell r="A806">
            <v>311840</v>
          </cell>
          <cell r="B806" t="str">
            <v>CONSELHEIRO PENA</v>
          </cell>
          <cell r="C806" t="str">
            <v>MG</v>
          </cell>
          <cell r="D806">
            <v>160876</v>
          </cell>
          <cell r="E806">
            <v>744159</v>
          </cell>
        </row>
        <row r="807">
          <cell r="A807">
            <v>316660</v>
          </cell>
          <cell r="B807" t="str">
            <v>SERRA DA SAUDADE</v>
          </cell>
          <cell r="C807" t="str">
            <v>MG</v>
          </cell>
          <cell r="E807">
            <v>641592</v>
          </cell>
        </row>
        <row r="808">
          <cell r="A808">
            <v>313030</v>
          </cell>
          <cell r="B808" t="str">
            <v>IGUATAMA</v>
          </cell>
          <cell r="C808" t="str">
            <v>MG</v>
          </cell>
          <cell r="D808">
            <v>28032</v>
          </cell>
          <cell r="E808">
            <v>940440</v>
          </cell>
        </row>
        <row r="809">
          <cell r="A809">
            <v>353570</v>
          </cell>
          <cell r="B809" t="str">
            <v>PARAISO</v>
          </cell>
          <cell r="C809" t="str">
            <v>SP</v>
          </cell>
          <cell r="D809">
            <v>70440</v>
          </cell>
          <cell r="G809">
            <v>567438</v>
          </cell>
        </row>
        <row r="810">
          <cell r="A810">
            <v>421200</v>
          </cell>
          <cell r="B810" t="str">
            <v>PALMA SOLA</v>
          </cell>
          <cell r="C810" t="str">
            <v>SC</v>
          </cell>
          <cell r="D810">
            <v>65493</v>
          </cell>
          <cell r="E810">
            <v>584578</v>
          </cell>
          <cell r="G810">
            <v>588344</v>
          </cell>
        </row>
        <row r="811">
          <cell r="A811">
            <v>412680</v>
          </cell>
          <cell r="B811" t="str">
            <v>TAPEJARA</v>
          </cell>
          <cell r="C811" t="str">
            <v>PR</v>
          </cell>
          <cell r="D811">
            <v>94550</v>
          </cell>
          <cell r="E811">
            <v>1184330</v>
          </cell>
        </row>
        <row r="812">
          <cell r="A812">
            <v>315840</v>
          </cell>
          <cell r="B812" t="str">
            <v>SANTANA DE CATAGUASES</v>
          </cell>
          <cell r="C812" t="str">
            <v>MG</v>
          </cell>
          <cell r="D812">
            <v>1188</v>
          </cell>
          <cell r="E812">
            <v>8891764</v>
          </cell>
        </row>
        <row r="813">
          <cell r="A813">
            <v>314240</v>
          </cell>
          <cell r="B813" t="str">
            <v>MOEMA</v>
          </cell>
          <cell r="C813" t="str">
            <v>MG</v>
          </cell>
          <cell r="D813">
            <v>26070</v>
          </cell>
          <cell r="E813">
            <v>498362</v>
          </cell>
        </row>
        <row r="814">
          <cell r="A814">
            <v>315730</v>
          </cell>
          <cell r="B814" t="str">
            <v>SANTA BARBARA DO TUGURIO</v>
          </cell>
          <cell r="C814" t="str">
            <v>MG</v>
          </cell>
          <cell r="D814">
            <v>37583</v>
          </cell>
          <cell r="E814">
            <v>948989</v>
          </cell>
        </row>
        <row r="815">
          <cell r="A815">
            <v>313120</v>
          </cell>
          <cell r="B815" t="str">
            <v>IPANEMA</v>
          </cell>
          <cell r="C815" t="str">
            <v>MG</v>
          </cell>
          <cell r="D815">
            <v>19411</v>
          </cell>
          <cell r="E815">
            <v>1504808</v>
          </cell>
        </row>
        <row r="816">
          <cell r="A816">
            <v>430845</v>
          </cell>
          <cell r="B816" t="str">
            <v>FORTALEZA DOS VALOS</v>
          </cell>
          <cell r="C816" t="str">
            <v>RS</v>
          </cell>
          <cell r="D816">
            <v>73646</v>
          </cell>
          <cell r="E816">
            <v>300447</v>
          </cell>
        </row>
        <row r="817">
          <cell r="A817">
            <v>430150</v>
          </cell>
          <cell r="B817" t="str">
            <v>AUGUSTO PESTANA</v>
          </cell>
          <cell r="C817" t="str">
            <v>RS</v>
          </cell>
          <cell r="D817">
            <v>125732</v>
          </cell>
          <cell r="E817">
            <v>433096</v>
          </cell>
        </row>
        <row r="818">
          <cell r="A818">
            <v>351480</v>
          </cell>
          <cell r="B818" t="str">
            <v>ELDORADO</v>
          </cell>
          <cell r="C818" t="str">
            <v>SP</v>
          </cell>
          <cell r="D818">
            <v>52187</v>
          </cell>
          <cell r="E818">
            <v>753414</v>
          </cell>
        </row>
        <row r="819">
          <cell r="A819">
            <v>411040</v>
          </cell>
          <cell r="B819" t="str">
            <v>INDIANOPOLIS</v>
          </cell>
          <cell r="C819" t="str">
            <v>PR</v>
          </cell>
          <cell r="D819">
            <v>100805</v>
          </cell>
          <cell r="E819">
            <v>560335</v>
          </cell>
        </row>
        <row r="820">
          <cell r="A820">
            <v>312220</v>
          </cell>
          <cell r="B820" t="str">
            <v>DIVINOLANDIA DE MINAS</v>
          </cell>
          <cell r="C820" t="str">
            <v>MG</v>
          </cell>
          <cell r="D820">
            <v>159623</v>
          </cell>
          <cell r="E820">
            <v>2704655</v>
          </cell>
        </row>
        <row r="821">
          <cell r="A821">
            <v>420370</v>
          </cell>
          <cell r="B821" t="str">
            <v>CANELINHA</v>
          </cell>
          <cell r="C821" t="str">
            <v>SC</v>
          </cell>
          <cell r="E821">
            <v>861208</v>
          </cell>
          <cell r="G821">
            <v>745107</v>
          </cell>
        </row>
        <row r="822">
          <cell r="A822">
            <v>410450</v>
          </cell>
          <cell r="B822" t="str">
            <v>CAPANEMA</v>
          </cell>
          <cell r="C822" t="str">
            <v>PR</v>
          </cell>
          <cell r="D822">
            <v>299832</v>
          </cell>
          <cell r="E822">
            <v>255120</v>
          </cell>
        </row>
        <row r="823">
          <cell r="A823">
            <v>430850</v>
          </cell>
          <cell r="B823" t="str">
            <v>FREDERICO WESTPHALEN</v>
          </cell>
          <cell r="C823" t="str">
            <v>RS</v>
          </cell>
          <cell r="D823">
            <v>179137</v>
          </cell>
          <cell r="E823">
            <v>495720</v>
          </cell>
        </row>
        <row r="824">
          <cell r="A824">
            <v>431590</v>
          </cell>
          <cell r="B824" t="str">
            <v>RODEIO BONITO</v>
          </cell>
          <cell r="C824" t="str">
            <v>RS</v>
          </cell>
          <cell r="D824">
            <v>58961</v>
          </cell>
          <cell r="E824">
            <v>181349</v>
          </cell>
          <cell r="G824">
            <v>216529</v>
          </cell>
        </row>
        <row r="825">
          <cell r="A825">
            <v>354480</v>
          </cell>
          <cell r="B825" t="str">
            <v>SALES</v>
          </cell>
          <cell r="C825" t="str">
            <v>SP</v>
          </cell>
        </row>
        <row r="826">
          <cell r="A826">
            <v>430100</v>
          </cell>
          <cell r="B826" t="str">
            <v>ARROIO DO MEIO</v>
          </cell>
          <cell r="C826" t="str">
            <v>RS</v>
          </cell>
        </row>
        <row r="827">
          <cell r="A827">
            <v>412090</v>
          </cell>
          <cell r="B827" t="str">
            <v>QUEDAS DO IGUACU</v>
          </cell>
          <cell r="C827" t="str">
            <v>PR</v>
          </cell>
        </row>
        <row r="828">
          <cell r="A828">
            <v>412130</v>
          </cell>
          <cell r="B828" t="str">
            <v>RANCHO ALEGRE</v>
          </cell>
          <cell r="C828" t="str">
            <v>PR</v>
          </cell>
        </row>
        <row r="829">
          <cell r="A829">
            <v>432320</v>
          </cell>
          <cell r="B829" t="str">
            <v>VICTOR GRAEFF</v>
          </cell>
          <cell r="C829" t="str">
            <v>RS</v>
          </cell>
          <cell r="D829">
            <v>64589</v>
          </cell>
          <cell r="E829">
            <v>5661150</v>
          </cell>
        </row>
        <row r="830">
          <cell r="A830">
            <v>421110</v>
          </cell>
          <cell r="B830" t="str">
            <v>MONTE CASTELO</v>
          </cell>
          <cell r="C830" t="str">
            <v>SC</v>
          </cell>
          <cell r="D830">
            <v>141813</v>
          </cell>
          <cell r="E830">
            <v>317369</v>
          </cell>
        </row>
        <row r="831">
          <cell r="A831">
            <v>421840</v>
          </cell>
          <cell r="B831" t="str">
            <v>TREZE DE MAIO</v>
          </cell>
          <cell r="C831" t="str">
            <v>SC</v>
          </cell>
        </row>
        <row r="832">
          <cell r="A832">
            <v>314015</v>
          </cell>
          <cell r="B832" t="str">
            <v>MARIO CAMPOS</v>
          </cell>
          <cell r="C832" t="str">
            <v>MG</v>
          </cell>
          <cell r="E832">
            <v>21871932</v>
          </cell>
        </row>
        <row r="833">
          <cell r="A833">
            <v>313170</v>
          </cell>
          <cell r="B833" t="str">
            <v>ITABIRA</v>
          </cell>
          <cell r="C833" t="str">
            <v>MG</v>
          </cell>
          <cell r="D833">
            <v>33403</v>
          </cell>
          <cell r="E833">
            <v>57175026</v>
          </cell>
        </row>
        <row r="834">
          <cell r="A834">
            <v>420640</v>
          </cell>
          <cell r="B834" t="str">
            <v>GUARACIABA</v>
          </cell>
          <cell r="C834" t="str">
            <v>SC</v>
          </cell>
          <cell r="D834">
            <v>142646</v>
          </cell>
          <cell r="E834">
            <v>1190061</v>
          </cell>
          <cell r="G834">
            <v>1437843</v>
          </cell>
        </row>
        <row r="835">
          <cell r="A835">
            <v>330100</v>
          </cell>
          <cell r="B835" t="str">
            <v>CAMPOS DOS GOYTACAZES</v>
          </cell>
          <cell r="C835" t="str">
            <v>RJ</v>
          </cell>
          <cell r="D835">
            <v>5717883</v>
          </cell>
          <cell r="E835">
            <v>32891428</v>
          </cell>
        </row>
        <row r="836">
          <cell r="A836">
            <v>311380</v>
          </cell>
          <cell r="B836" t="str">
            <v>CARMESIA</v>
          </cell>
          <cell r="C836" t="str">
            <v>MG</v>
          </cell>
          <cell r="D836">
            <v>67114</v>
          </cell>
          <cell r="E836">
            <v>1700654</v>
          </cell>
        </row>
        <row r="837">
          <cell r="A837">
            <v>312490</v>
          </cell>
          <cell r="B837" t="str">
            <v>EUGENOPOLIS</v>
          </cell>
          <cell r="C837" t="str">
            <v>MG</v>
          </cell>
          <cell r="D837">
            <v>119516</v>
          </cell>
          <cell r="E837">
            <v>770400</v>
          </cell>
        </row>
        <row r="838">
          <cell r="A838">
            <v>312950</v>
          </cell>
          <cell r="B838" t="str">
            <v>IBIA</v>
          </cell>
          <cell r="C838" t="str">
            <v>MG</v>
          </cell>
          <cell r="D838">
            <v>186163</v>
          </cell>
          <cell r="E838">
            <v>3193966</v>
          </cell>
        </row>
        <row r="839">
          <cell r="A839">
            <v>314800</v>
          </cell>
          <cell r="B839" t="str">
            <v>PATOS DE MINAS</v>
          </cell>
          <cell r="C839" t="str">
            <v>MG</v>
          </cell>
          <cell r="D839">
            <v>556968</v>
          </cell>
          <cell r="E839">
            <v>11206413</v>
          </cell>
        </row>
        <row r="840">
          <cell r="A840">
            <v>431820</v>
          </cell>
          <cell r="B840" t="str">
            <v>SAO FRANCISCO DE PAULA</v>
          </cell>
          <cell r="C840" t="str">
            <v>RS</v>
          </cell>
          <cell r="D840">
            <v>322203</v>
          </cell>
          <cell r="E840">
            <v>836839</v>
          </cell>
        </row>
        <row r="841">
          <cell r="A841">
            <v>316350</v>
          </cell>
          <cell r="B841" t="str">
            <v>SAO JOSE DO JACURI</v>
          </cell>
          <cell r="C841" t="str">
            <v>MG</v>
          </cell>
          <cell r="D841">
            <v>120922</v>
          </cell>
          <cell r="E841">
            <v>911638</v>
          </cell>
        </row>
        <row r="842">
          <cell r="A842">
            <v>354260</v>
          </cell>
          <cell r="B842" t="str">
            <v>REGISTRO</v>
          </cell>
          <cell r="C842" t="str">
            <v>SP</v>
          </cell>
          <cell r="D842">
            <v>536264</v>
          </cell>
          <cell r="E842">
            <v>6051168</v>
          </cell>
          <cell r="F842">
            <v>80077</v>
          </cell>
        </row>
        <row r="843">
          <cell r="A843">
            <v>430990</v>
          </cell>
          <cell r="B843" t="str">
            <v>IBIRAIARAS</v>
          </cell>
          <cell r="C843" t="str">
            <v>RS</v>
          </cell>
          <cell r="D843">
            <v>59902</v>
          </cell>
          <cell r="E843">
            <v>70637</v>
          </cell>
        </row>
        <row r="844">
          <cell r="A844">
            <v>316000</v>
          </cell>
          <cell r="B844" t="str">
            <v>SANTO ANTONIO DO AVENTUREIRO</v>
          </cell>
          <cell r="C844" t="str">
            <v>MG</v>
          </cell>
          <cell r="D844">
            <v>11355</v>
          </cell>
          <cell r="E844">
            <v>1057995</v>
          </cell>
        </row>
        <row r="845">
          <cell r="A845">
            <v>354765</v>
          </cell>
          <cell r="B845" t="str">
            <v>SANTA SALETE</v>
          </cell>
          <cell r="C845" t="str">
            <v>SP</v>
          </cell>
          <cell r="D845">
            <v>21078</v>
          </cell>
          <cell r="E845">
            <v>183030</v>
          </cell>
          <cell r="G845">
            <v>156109</v>
          </cell>
        </row>
        <row r="846">
          <cell r="A846">
            <v>411080</v>
          </cell>
          <cell r="B846" t="str">
            <v>IRETAMA</v>
          </cell>
          <cell r="C846" t="str">
            <v>PR</v>
          </cell>
        </row>
        <row r="847">
          <cell r="A847">
            <v>432065</v>
          </cell>
          <cell r="B847" t="str">
            <v>SILVEIRA MARTINS</v>
          </cell>
          <cell r="C847" t="str">
            <v>RS</v>
          </cell>
        </row>
        <row r="848">
          <cell r="A848">
            <v>431460</v>
          </cell>
          <cell r="B848" t="str">
            <v>PIRATINI</v>
          </cell>
          <cell r="C848" t="str">
            <v>RS</v>
          </cell>
          <cell r="D848">
            <v>71225</v>
          </cell>
          <cell r="E848">
            <v>453944</v>
          </cell>
        </row>
        <row r="849">
          <cell r="A849">
            <v>316940</v>
          </cell>
          <cell r="B849" t="str">
            <v>TRES PONTAS</v>
          </cell>
          <cell r="C849" t="str">
            <v>MG</v>
          </cell>
          <cell r="D849">
            <v>380462</v>
          </cell>
          <cell r="E849">
            <v>28021444</v>
          </cell>
        </row>
        <row r="850">
          <cell r="A850">
            <v>420270</v>
          </cell>
          <cell r="B850" t="str">
            <v>BOTUVERA</v>
          </cell>
          <cell r="C850" t="str">
            <v>SC</v>
          </cell>
          <cell r="D850">
            <v>57299</v>
          </cell>
          <cell r="E850">
            <v>1419021</v>
          </cell>
        </row>
        <row r="851">
          <cell r="A851">
            <v>411970</v>
          </cell>
          <cell r="B851" t="str">
            <v>PLANALTINA DO PARANA</v>
          </cell>
          <cell r="C851" t="str">
            <v>PR</v>
          </cell>
        </row>
        <row r="852">
          <cell r="A852">
            <v>311265</v>
          </cell>
          <cell r="B852" t="str">
            <v>CAPITAO ANDRADE</v>
          </cell>
          <cell r="C852" t="str">
            <v>MG</v>
          </cell>
          <cell r="D852">
            <v>121011</v>
          </cell>
          <cell r="E852">
            <v>1001314</v>
          </cell>
        </row>
        <row r="853">
          <cell r="A853">
            <v>315000</v>
          </cell>
          <cell r="B853" t="str">
            <v>PESCADOR</v>
          </cell>
          <cell r="C853" t="str">
            <v>MG</v>
          </cell>
          <cell r="D853">
            <v>65790</v>
          </cell>
          <cell r="E853">
            <v>397317</v>
          </cell>
        </row>
        <row r="854">
          <cell r="A854">
            <v>431720</v>
          </cell>
          <cell r="B854" t="str">
            <v>SANTA ROSA</v>
          </cell>
          <cell r="C854" t="str">
            <v>RS</v>
          </cell>
          <cell r="D854">
            <v>766213</v>
          </cell>
          <cell r="E854">
            <v>1821890</v>
          </cell>
        </row>
        <row r="855">
          <cell r="A855">
            <v>320503</v>
          </cell>
          <cell r="B855" t="str">
            <v>VARGEM ALTA</v>
          </cell>
          <cell r="C855" t="str">
            <v>ES</v>
          </cell>
        </row>
        <row r="856">
          <cell r="A856">
            <v>312610</v>
          </cell>
          <cell r="B856" t="str">
            <v>FORMIGA</v>
          </cell>
          <cell r="C856" t="str">
            <v>MG</v>
          </cell>
          <cell r="D856">
            <v>307789</v>
          </cell>
          <cell r="E856">
            <v>1363348</v>
          </cell>
        </row>
        <row r="857">
          <cell r="A857">
            <v>353020</v>
          </cell>
          <cell r="B857" t="str">
            <v>MIRANTE DO PARANAPANEMA</v>
          </cell>
          <cell r="C857" t="str">
            <v>SP</v>
          </cell>
          <cell r="D857">
            <v>119882</v>
          </cell>
          <cell r="E857">
            <v>538734</v>
          </cell>
          <cell r="G857">
            <v>547934</v>
          </cell>
        </row>
        <row r="858">
          <cell r="A858">
            <v>353330</v>
          </cell>
          <cell r="B858" t="str">
            <v>NOVA LUZITANIA</v>
          </cell>
          <cell r="C858" t="str">
            <v>SP</v>
          </cell>
          <cell r="D858">
            <v>3301</v>
          </cell>
          <cell r="E858">
            <v>4053121</v>
          </cell>
          <cell r="G858">
            <v>893339</v>
          </cell>
        </row>
        <row r="859">
          <cell r="A859">
            <v>350510</v>
          </cell>
          <cell r="B859" t="str">
            <v>BARBOSA</v>
          </cell>
          <cell r="C859" t="str">
            <v>SP</v>
          </cell>
          <cell r="D859">
            <v>37002</v>
          </cell>
          <cell r="E859">
            <v>170137</v>
          </cell>
          <cell r="G859">
            <v>207281</v>
          </cell>
        </row>
        <row r="860">
          <cell r="A860">
            <v>316840</v>
          </cell>
          <cell r="B860" t="str">
            <v>TARUMIRIM</v>
          </cell>
          <cell r="C860" t="str">
            <v>MG</v>
          </cell>
          <cell r="D860">
            <v>144422</v>
          </cell>
          <cell r="E860">
            <v>1247287</v>
          </cell>
        </row>
        <row r="861">
          <cell r="A861">
            <v>353060</v>
          </cell>
          <cell r="B861" t="str">
            <v>MOGI DAS CRUZES</v>
          </cell>
          <cell r="C861" t="str">
            <v>SP</v>
          </cell>
          <cell r="D861">
            <v>3904386</v>
          </cell>
          <cell r="E861">
            <v>5610381</v>
          </cell>
        </row>
        <row r="862">
          <cell r="A862">
            <v>350340</v>
          </cell>
          <cell r="B862" t="str">
            <v>AREALVA</v>
          </cell>
          <cell r="C862" t="str">
            <v>SP</v>
          </cell>
          <cell r="D862">
            <v>39421</v>
          </cell>
          <cell r="E862">
            <v>48587</v>
          </cell>
        </row>
        <row r="863">
          <cell r="A863">
            <v>353770</v>
          </cell>
          <cell r="B863" t="str">
            <v>PIACATU</v>
          </cell>
          <cell r="C863" t="str">
            <v>SP</v>
          </cell>
          <cell r="D863">
            <v>60756</v>
          </cell>
          <cell r="E863">
            <v>175018</v>
          </cell>
        </row>
        <row r="864">
          <cell r="A864">
            <v>316610</v>
          </cell>
          <cell r="B864" t="str">
            <v>SENHORA DO PORTO</v>
          </cell>
          <cell r="C864" t="str">
            <v>MG</v>
          </cell>
          <cell r="D864">
            <v>63067</v>
          </cell>
          <cell r="E864">
            <v>1029802</v>
          </cell>
        </row>
        <row r="865">
          <cell r="A865">
            <v>313900</v>
          </cell>
          <cell r="B865" t="str">
            <v>MACHADO</v>
          </cell>
          <cell r="C865" t="str">
            <v>MG</v>
          </cell>
          <cell r="D865">
            <v>565</v>
          </cell>
          <cell r="E865">
            <v>50436143</v>
          </cell>
        </row>
        <row r="866">
          <cell r="A866">
            <v>312980</v>
          </cell>
          <cell r="B866" t="str">
            <v>IBIRITE</v>
          </cell>
          <cell r="C866" t="str">
            <v>MG</v>
          </cell>
          <cell r="D866">
            <v>589240</v>
          </cell>
          <cell r="E866">
            <v>21395548</v>
          </cell>
        </row>
        <row r="867">
          <cell r="A867">
            <v>313380</v>
          </cell>
          <cell r="B867" t="str">
            <v>ITAUNA</v>
          </cell>
          <cell r="C867" t="str">
            <v>MG</v>
          </cell>
          <cell r="D867">
            <v>621567</v>
          </cell>
          <cell r="E867">
            <v>12238882</v>
          </cell>
        </row>
        <row r="868">
          <cell r="A868">
            <v>351170</v>
          </cell>
          <cell r="B868" t="str">
            <v>CHARQUEADA</v>
          </cell>
          <cell r="C868" t="str">
            <v>SP</v>
          </cell>
          <cell r="D868">
            <v>17472</v>
          </cell>
          <cell r="E868">
            <v>106</v>
          </cell>
        </row>
        <row r="869">
          <cell r="A869">
            <v>310340</v>
          </cell>
          <cell r="B869" t="str">
            <v>ARACUAI</v>
          </cell>
          <cell r="C869" t="str">
            <v>MG</v>
          </cell>
          <cell r="D869">
            <v>183309</v>
          </cell>
          <cell r="E869">
            <v>3413061</v>
          </cell>
        </row>
        <row r="870">
          <cell r="A870">
            <v>431690</v>
          </cell>
          <cell r="B870" t="str">
            <v>SANTA MARIA</v>
          </cell>
          <cell r="C870" t="str">
            <v>RS</v>
          </cell>
        </row>
        <row r="871">
          <cell r="A871">
            <v>315910</v>
          </cell>
          <cell r="B871" t="str">
            <v>SANTANA DOS MONTES</v>
          </cell>
          <cell r="C871" t="str">
            <v>MG</v>
          </cell>
          <cell r="D871">
            <v>5192</v>
          </cell>
          <cell r="E871">
            <v>503708</v>
          </cell>
        </row>
        <row r="872">
          <cell r="A872">
            <v>316740</v>
          </cell>
          <cell r="B872" t="str">
            <v>SILVIANOPOLIS</v>
          </cell>
          <cell r="C872" t="str">
            <v>MG</v>
          </cell>
          <cell r="D872">
            <v>80336</v>
          </cell>
          <cell r="E872">
            <v>1850385</v>
          </cell>
        </row>
        <row r="873">
          <cell r="A873">
            <v>313550</v>
          </cell>
          <cell r="B873" t="str">
            <v>JEQUERI</v>
          </cell>
          <cell r="C873" t="str">
            <v>MG</v>
          </cell>
          <cell r="D873">
            <v>166762</v>
          </cell>
          <cell r="E873">
            <v>1102079</v>
          </cell>
        </row>
        <row r="874">
          <cell r="A874">
            <v>316160</v>
          </cell>
          <cell r="B874" t="str">
            <v>SAO GERALDO DA PIEDADE</v>
          </cell>
          <cell r="C874" t="str">
            <v>MG</v>
          </cell>
          <cell r="D874">
            <v>69996</v>
          </cell>
          <cell r="E874">
            <v>1273723</v>
          </cell>
        </row>
        <row r="875">
          <cell r="A875">
            <v>431000</v>
          </cell>
          <cell r="B875" t="str">
            <v>IBIRUBA</v>
          </cell>
          <cell r="C875" t="str">
            <v>RS</v>
          </cell>
          <cell r="D875">
            <v>466705</v>
          </cell>
          <cell r="E875">
            <v>1549643</v>
          </cell>
        </row>
        <row r="876">
          <cell r="A876">
            <v>311400</v>
          </cell>
          <cell r="B876" t="str">
            <v>CARMO DA MATA</v>
          </cell>
          <cell r="C876" t="str">
            <v>MG</v>
          </cell>
          <cell r="D876">
            <v>22708</v>
          </cell>
          <cell r="E876">
            <v>663182</v>
          </cell>
        </row>
        <row r="877">
          <cell r="A877">
            <v>410975</v>
          </cell>
          <cell r="B877" t="str">
            <v>IBEMA</v>
          </cell>
          <cell r="C877" t="str">
            <v>PR</v>
          </cell>
        </row>
        <row r="878">
          <cell r="A878">
            <v>410340</v>
          </cell>
          <cell r="B878" t="str">
            <v>CAFEARA</v>
          </cell>
          <cell r="C878" t="str">
            <v>PR</v>
          </cell>
        </row>
        <row r="879">
          <cell r="A879">
            <v>312830</v>
          </cell>
          <cell r="B879" t="str">
            <v>GUARANESIA</v>
          </cell>
          <cell r="C879" t="str">
            <v>MG</v>
          </cell>
          <cell r="D879">
            <v>148241</v>
          </cell>
          <cell r="E879">
            <v>1660909</v>
          </cell>
        </row>
        <row r="880">
          <cell r="A880">
            <v>430840</v>
          </cell>
          <cell r="B880" t="str">
            <v>FORMIGUEIRO</v>
          </cell>
          <cell r="C880" t="str">
            <v>RS</v>
          </cell>
        </row>
        <row r="881">
          <cell r="A881">
            <v>314480</v>
          </cell>
          <cell r="B881" t="str">
            <v>NOVA LIMA</v>
          </cell>
          <cell r="C881" t="str">
            <v>MG</v>
          </cell>
          <cell r="D881">
            <v>1365</v>
          </cell>
          <cell r="E881">
            <v>106718673</v>
          </cell>
        </row>
        <row r="882">
          <cell r="A882">
            <v>411180</v>
          </cell>
          <cell r="B882" t="str">
            <v>JACAREZINHO</v>
          </cell>
          <cell r="C882" t="str">
            <v>PR</v>
          </cell>
        </row>
        <row r="883">
          <cell r="A883">
            <v>410890</v>
          </cell>
          <cell r="B883" t="str">
            <v>GUAIRACA</v>
          </cell>
          <cell r="C883" t="str">
            <v>PR</v>
          </cell>
        </row>
        <row r="884">
          <cell r="A884">
            <v>313780</v>
          </cell>
          <cell r="B884" t="str">
            <v>LAMBARI</v>
          </cell>
          <cell r="C884" t="str">
            <v>MG</v>
          </cell>
          <cell r="D884">
            <v>135597</v>
          </cell>
          <cell r="E884">
            <v>1655154</v>
          </cell>
        </row>
        <row r="885">
          <cell r="A885">
            <v>431270</v>
          </cell>
          <cell r="B885" t="str">
            <v>NONOAI</v>
          </cell>
          <cell r="C885" t="str">
            <v>RS</v>
          </cell>
          <cell r="D885">
            <v>178524</v>
          </cell>
          <cell r="E885">
            <v>686137</v>
          </cell>
        </row>
        <row r="886">
          <cell r="A886">
            <v>311290</v>
          </cell>
          <cell r="B886" t="str">
            <v>CAPUTIRA</v>
          </cell>
          <cell r="C886" t="str">
            <v>MG</v>
          </cell>
          <cell r="D886">
            <v>49584</v>
          </cell>
          <cell r="E886">
            <v>1384256</v>
          </cell>
        </row>
        <row r="887">
          <cell r="A887">
            <v>521000</v>
          </cell>
          <cell r="B887" t="str">
            <v>INHUMAS</v>
          </cell>
          <cell r="C887" t="str">
            <v>GO</v>
          </cell>
          <cell r="D887">
            <v>1753</v>
          </cell>
          <cell r="E887">
            <v>16495</v>
          </cell>
        </row>
        <row r="888">
          <cell r="A888">
            <v>316030</v>
          </cell>
          <cell r="B888" t="str">
            <v>SANTO ANTONIO DO JACINTO</v>
          </cell>
          <cell r="C888" t="str">
            <v>MG</v>
          </cell>
          <cell r="D888">
            <v>34491</v>
          </cell>
          <cell r="E888">
            <v>1893210</v>
          </cell>
        </row>
        <row r="889">
          <cell r="A889">
            <v>261110</v>
          </cell>
          <cell r="B889" t="str">
            <v>PETROLINA</v>
          </cell>
          <cell r="C889" t="str">
            <v>PE</v>
          </cell>
          <cell r="D889">
            <v>1929148</v>
          </cell>
        </row>
        <row r="890">
          <cell r="A890">
            <v>316850</v>
          </cell>
          <cell r="B890" t="str">
            <v>TEIXEIRAS</v>
          </cell>
          <cell r="C890" t="str">
            <v>MG</v>
          </cell>
          <cell r="D890">
            <v>59977</v>
          </cell>
          <cell r="E890">
            <v>1235088</v>
          </cell>
        </row>
        <row r="891">
          <cell r="A891">
            <v>312670</v>
          </cell>
          <cell r="B891" t="str">
            <v>FRANCISCO SA</v>
          </cell>
          <cell r="C891" t="str">
            <v>MG</v>
          </cell>
          <cell r="D891">
            <v>33856</v>
          </cell>
          <cell r="E891">
            <v>16576705</v>
          </cell>
        </row>
        <row r="892">
          <cell r="A892">
            <v>311783</v>
          </cell>
          <cell r="B892" t="str">
            <v>CONEGO MARINHO</v>
          </cell>
          <cell r="C892" t="str">
            <v>MG</v>
          </cell>
          <cell r="D892">
            <v>63740</v>
          </cell>
          <cell r="E892">
            <v>873549</v>
          </cell>
        </row>
        <row r="893">
          <cell r="A893">
            <v>510454</v>
          </cell>
          <cell r="B893" t="str">
            <v>ITANHANGA</v>
          </cell>
          <cell r="C893" t="str">
            <v>MT</v>
          </cell>
          <cell r="D893">
            <v>29504</v>
          </cell>
          <cell r="E893">
            <v>693957</v>
          </cell>
        </row>
        <row r="894">
          <cell r="A894">
            <v>510305</v>
          </cell>
          <cell r="B894" t="str">
            <v>CLAUDIA</v>
          </cell>
          <cell r="C894" t="str">
            <v>MT</v>
          </cell>
          <cell r="D894">
            <v>57748</v>
          </cell>
          <cell r="E894">
            <v>269635</v>
          </cell>
        </row>
        <row r="895">
          <cell r="A895">
            <v>352150</v>
          </cell>
          <cell r="B895" t="str">
            <v>IRAPUA</v>
          </cell>
          <cell r="C895" t="str">
            <v>SP</v>
          </cell>
          <cell r="D895">
            <v>36237</v>
          </cell>
          <cell r="G895">
            <v>215536</v>
          </cell>
        </row>
        <row r="896">
          <cell r="A896">
            <v>316820</v>
          </cell>
          <cell r="B896" t="str">
            <v>TAPIRAI</v>
          </cell>
          <cell r="C896" t="str">
            <v>MG</v>
          </cell>
          <cell r="D896">
            <v>26501</v>
          </cell>
          <cell r="E896">
            <v>624661</v>
          </cell>
        </row>
        <row r="897">
          <cell r="A897">
            <v>292660</v>
          </cell>
          <cell r="B897" t="str">
            <v>RIBEIRA DO POMBAL</v>
          </cell>
          <cell r="C897" t="str">
            <v>BA</v>
          </cell>
          <cell r="E897">
            <v>2049770</v>
          </cell>
        </row>
        <row r="898">
          <cell r="A898">
            <v>312630</v>
          </cell>
          <cell r="B898" t="str">
            <v>FORTALEZA DE MINAS</v>
          </cell>
          <cell r="C898" t="str">
            <v>MG</v>
          </cell>
          <cell r="D898">
            <v>2760</v>
          </cell>
          <cell r="E898">
            <v>775426</v>
          </cell>
        </row>
        <row r="899">
          <cell r="A899">
            <v>353870</v>
          </cell>
          <cell r="B899" t="str">
            <v>PIRACICABA</v>
          </cell>
          <cell r="C899" t="str">
            <v>SP</v>
          </cell>
          <cell r="D899">
            <v>3302768</v>
          </cell>
          <cell r="E899">
            <v>56613815</v>
          </cell>
          <cell r="F899">
            <v>1627389</v>
          </cell>
        </row>
        <row r="900">
          <cell r="A900">
            <v>316190</v>
          </cell>
          <cell r="B900" t="str">
            <v>SAO GONCALO DO RIO ABAIXO</v>
          </cell>
          <cell r="C900" t="str">
            <v>MG</v>
          </cell>
          <cell r="D900">
            <v>365655</v>
          </cell>
          <cell r="E900">
            <v>1747497</v>
          </cell>
        </row>
        <row r="901">
          <cell r="A901">
            <v>314180</v>
          </cell>
          <cell r="B901" t="str">
            <v>MINAS NOVAS</v>
          </cell>
          <cell r="C901" t="str">
            <v>MG</v>
          </cell>
          <cell r="D901">
            <v>276018</v>
          </cell>
          <cell r="E901">
            <v>5422684</v>
          </cell>
        </row>
        <row r="902">
          <cell r="A902">
            <v>431407</v>
          </cell>
          <cell r="B902" t="str">
            <v>PASSO DO SOBRADO</v>
          </cell>
          <cell r="C902" t="str">
            <v>RS</v>
          </cell>
          <cell r="D902">
            <v>63539</v>
          </cell>
          <cell r="E902">
            <v>92291</v>
          </cell>
          <cell r="F902">
            <v>27650</v>
          </cell>
        </row>
        <row r="903">
          <cell r="A903">
            <v>420740</v>
          </cell>
          <cell r="B903" t="str">
            <v>IMBUIA</v>
          </cell>
          <cell r="C903" t="str">
            <v>SC</v>
          </cell>
        </row>
        <row r="904">
          <cell r="A904">
            <v>430510</v>
          </cell>
          <cell r="B904" t="str">
            <v>CAXIAS DO SUL</v>
          </cell>
          <cell r="C904" t="str">
            <v>RS</v>
          </cell>
          <cell r="D904">
            <v>4392148</v>
          </cell>
        </row>
        <row r="905">
          <cell r="A905">
            <v>315650</v>
          </cell>
          <cell r="B905" t="str">
            <v>RUBELITA</v>
          </cell>
          <cell r="C905" t="str">
            <v>MG</v>
          </cell>
          <cell r="D905">
            <v>13339</v>
          </cell>
          <cell r="E905">
            <v>4181430</v>
          </cell>
        </row>
        <row r="906">
          <cell r="A906">
            <v>313835</v>
          </cell>
          <cell r="B906" t="str">
            <v>LEME DO PRADO</v>
          </cell>
          <cell r="C906" t="str">
            <v>MG</v>
          </cell>
          <cell r="D906">
            <v>90765</v>
          </cell>
          <cell r="E906">
            <v>978044</v>
          </cell>
        </row>
        <row r="907">
          <cell r="A907">
            <v>317150</v>
          </cell>
          <cell r="B907" t="str">
            <v>MATHIAS LOBATO</v>
          </cell>
          <cell r="C907" t="str">
            <v>MG</v>
          </cell>
          <cell r="D907">
            <v>33543</v>
          </cell>
          <cell r="E907">
            <v>644228</v>
          </cell>
        </row>
        <row r="908">
          <cell r="A908">
            <v>430558</v>
          </cell>
          <cell r="B908" t="str">
            <v>COLINAS</v>
          </cell>
          <cell r="C908" t="str">
            <v>RS</v>
          </cell>
        </row>
        <row r="909">
          <cell r="A909">
            <v>432060</v>
          </cell>
          <cell r="B909" t="str">
            <v>SEVERIANO DE ALMEIDA</v>
          </cell>
          <cell r="C909" t="str">
            <v>RS</v>
          </cell>
          <cell r="D909">
            <v>32226</v>
          </cell>
          <cell r="E909">
            <v>278661</v>
          </cell>
          <cell r="F909">
            <v>17153</v>
          </cell>
          <cell r="G909">
            <v>305892</v>
          </cell>
        </row>
        <row r="910">
          <cell r="A910">
            <v>430370</v>
          </cell>
          <cell r="B910" t="str">
            <v>CAMPINA DAS MISSOES</v>
          </cell>
          <cell r="C910" t="str">
            <v>RS</v>
          </cell>
          <cell r="D910">
            <v>382526</v>
          </cell>
          <cell r="E910">
            <v>184770</v>
          </cell>
        </row>
        <row r="911">
          <cell r="A911">
            <v>431455</v>
          </cell>
          <cell r="B911" t="str">
            <v>PIRAPO</v>
          </cell>
          <cell r="C911" t="str">
            <v>RS</v>
          </cell>
        </row>
        <row r="912">
          <cell r="A912">
            <v>313090</v>
          </cell>
          <cell r="B912" t="str">
            <v>INHAPIM</v>
          </cell>
          <cell r="C912" t="str">
            <v>MG</v>
          </cell>
          <cell r="D912">
            <v>123951</v>
          </cell>
          <cell r="E912">
            <v>1581430</v>
          </cell>
        </row>
        <row r="913">
          <cell r="A913">
            <v>411750</v>
          </cell>
          <cell r="B913" t="str">
            <v>PAICANDU</v>
          </cell>
          <cell r="C913" t="str">
            <v>PR</v>
          </cell>
        </row>
        <row r="914">
          <cell r="A914">
            <v>317030</v>
          </cell>
          <cell r="B914" t="str">
            <v>UMBURATIBA</v>
          </cell>
          <cell r="C914" t="str">
            <v>MG</v>
          </cell>
          <cell r="D914">
            <v>47915</v>
          </cell>
          <cell r="E914">
            <v>1127219</v>
          </cell>
        </row>
        <row r="915">
          <cell r="A915">
            <v>313510</v>
          </cell>
          <cell r="B915" t="str">
            <v>JANAUBA</v>
          </cell>
          <cell r="C915" t="str">
            <v>MG</v>
          </cell>
          <cell r="D915">
            <v>23012</v>
          </cell>
          <cell r="E915">
            <v>102358837</v>
          </cell>
        </row>
        <row r="916">
          <cell r="A916">
            <v>421090</v>
          </cell>
          <cell r="B916" t="str">
            <v>MODELO</v>
          </cell>
          <cell r="C916" t="str">
            <v>SC</v>
          </cell>
          <cell r="E916">
            <v>123937</v>
          </cell>
        </row>
        <row r="917">
          <cell r="A917">
            <v>510794</v>
          </cell>
          <cell r="B917" t="str">
            <v>TABAPORA</v>
          </cell>
          <cell r="C917" t="str">
            <v>MT</v>
          </cell>
          <cell r="D917">
            <v>47731</v>
          </cell>
          <cell r="E917">
            <v>1359833</v>
          </cell>
        </row>
        <row r="918">
          <cell r="A918">
            <v>421310</v>
          </cell>
          <cell r="B918" t="str">
            <v>PIRATUBA</v>
          </cell>
          <cell r="C918" t="str">
            <v>SC</v>
          </cell>
          <cell r="D918">
            <v>118914</v>
          </cell>
          <cell r="E918">
            <v>658520</v>
          </cell>
          <cell r="G918">
            <v>755999</v>
          </cell>
        </row>
        <row r="919">
          <cell r="A919">
            <v>431430</v>
          </cell>
          <cell r="B919" t="str">
            <v>PEJUCARA</v>
          </cell>
          <cell r="C919" t="str">
            <v>RS</v>
          </cell>
        </row>
        <row r="920">
          <cell r="A920">
            <v>317020</v>
          </cell>
          <cell r="B920" t="str">
            <v>UBERLANDIA</v>
          </cell>
          <cell r="C920" t="str">
            <v>MG</v>
          </cell>
          <cell r="D920">
            <v>4376</v>
          </cell>
          <cell r="E920">
            <v>34599480</v>
          </cell>
        </row>
        <row r="921">
          <cell r="A921">
            <v>312480</v>
          </cell>
          <cell r="B921" t="str">
            <v>ESTRELA DO SUL</v>
          </cell>
          <cell r="C921" t="str">
            <v>MG</v>
          </cell>
          <cell r="D921">
            <v>31131</v>
          </cell>
          <cell r="E921">
            <v>892002</v>
          </cell>
        </row>
        <row r="922">
          <cell r="A922">
            <v>420630</v>
          </cell>
          <cell r="B922" t="str">
            <v>GUABIRUBA</v>
          </cell>
          <cell r="C922" t="str">
            <v>SC</v>
          </cell>
        </row>
        <row r="923">
          <cell r="A923">
            <v>431415</v>
          </cell>
          <cell r="B923" t="str">
            <v>PAVERAMA</v>
          </cell>
          <cell r="C923" t="str">
            <v>RS</v>
          </cell>
        </row>
        <row r="924">
          <cell r="A924">
            <v>312087</v>
          </cell>
          <cell r="B924" t="str">
            <v>CURRAL DE DENTRO</v>
          </cell>
          <cell r="C924" t="str">
            <v>MG</v>
          </cell>
          <cell r="D924">
            <v>27121</v>
          </cell>
          <cell r="E924">
            <v>1762283</v>
          </cell>
        </row>
        <row r="925">
          <cell r="A925">
            <v>412170</v>
          </cell>
          <cell r="B925" t="str">
            <v>RESERVA</v>
          </cell>
          <cell r="C925" t="str">
            <v>PR</v>
          </cell>
        </row>
        <row r="926">
          <cell r="A926">
            <v>431600</v>
          </cell>
          <cell r="B926" t="str">
            <v>ROLANTE</v>
          </cell>
          <cell r="C926" t="str">
            <v>RS</v>
          </cell>
          <cell r="D926">
            <v>165224</v>
          </cell>
          <cell r="E926">
            <v>321378</v>
          </cell>
        </row>
        <row r="927">
          <cell r="A927">
            <v>510320</v>
          </cell>
          <cell r="B927" t="str">
            <v>COLIDER</v>
          </cell>
          <cell r="C927" t="str">
            <v>MT</v>
          </cell>
          <cell r="D927">
            <v>288956</v>
          </cell>
          <cell r="E927">
            <v>1790633</v>
          </cell>
          <cell r="G927">
            <v>1750346</v>
          </cell>
        </row>
        <row r="928">
          <cell r="A928">
            <v>315040</v>
          </cell>
          <cell r="B928" t="str">
            <v>PIEDADE DOS GERAIS</v>
          </cell>
          <cell r="C928" t="str">
            <v>MG</v>
          </cell>
          <cell r="D928">
            <v>57439</v>
          </cell>
          <cell r="E928">
            <v>2445808</v>
          </cell>
        </row>
        <row r="929">
          <cell r="A929">
            <v>312350</v>
          </cell>
          <cell r="B929" t="str">
            <v>DOURADOQUARA</v>
          </cell>
          <cell r="C929" t="str">
            <v>MG</v>
          </cell>
          <cell r="D929">
            <v>8749</v>
          </cell>
          <cell r="E929">
            <v>254344</v>
          </cell>
        </row>
        <row r="930">
          <cell r="A930">
            <v>420400</v>
          </cell>
          <cell r="B930" t="str">
            <v>CATANDUVAS</v>
          </cell>
          <cell r="C930" t="str">
            <v>SC</v>
          </cell>
          <cell r="D930">
            <v>201223</v>
          </cell>
          <cell r="E930">
            <v>651043</v>
          </cell>
        </row>
        <row r="931">
          <cell r="A931">
            <v>421770</v>
          </cell>
          <cell r="B931" t="str">
            <v>SOMBRIO</v>
          </cell>
          <cell r="C931" t="str">
            <v>SC</v>
          </cell>
        </row>
        <row r="932">
          <cell r="A932">
            <v>311115</v>
          </cell>
          <cell r="B932" t="str">
            <v>CAMPO AZUL</v>
          </cell>
          <cell r="C932" t="str">
            <v>MG</v>
          </cell>
          <cell r="D932">
            <v>69418</v>
          </cell>
          <cell r="E932">
            <v>861521</v>
          </cell>
        </row>
        <row r="933">
          <cell r="A933">
            <v>312510</v>
          </cell>
          <cell r="B933" t="str">
            <v>EXTREMA</v>
          </cell>
          <cell r="C933" t="str">
            <v>MG</v>
          </cell>
          <cell r="D933">
            <v>2763</v>
          </cell>
          <cell r="E933">
            <v>231882</v>
          </cell>
        </row>
        <row r="934">
          <cell r="A934">
            <v>313860</v>
          </cell>
          <cell r="B934" t="str">
            <v>LIMA DUARTE</v>
          </cell>
          <cell r="C934" t="str">
            <v>MG</v>
          </cell>
          <cell r="D934">
            <v>134543</v>
          </cell>
          <cell r="E934">
            <v>5272195</v>
          </cell>
        </row>
        <row r="935">
          <cell r="A935">
            <v>510325</v>
          </cell>
          <cell r="B935" t="str">
            <v>COLNIZA</v>
          </cell>
          <cell r="C935" t="str">
            <v>MT</v>
          </cell>
          <cell r="D935">
            <v>51467</v>
          </cell>
          <cell r="E935">
            <v>2626969</v>
          </cell>
        </row>
        <row r="936">
          <cell r="A936">
            <v>432290</v>
          </cell>
          <cell r="B936" t="str">
            <v>VIADUTOS</v>
          </cell>
          <cell r="C936" t="str">
            <v>RS</v>
          </cell>
          <cell r="D936">
            <v>40308</v>
          </cell>
          <cell r="E936">
            <v>199823</v>
          </cell>
        </row>
        <row r="937">
          <cell r="A937">
            <v>317047</v>
          </cell>
          <cell r="B937" t="str">
            <v>URUANA DE MINAS</v>
          </cell>
          <cell r="C937" t="str">
            <v>MG</v>
          </cell>
          <cell r="D937">
            <v>19589</v>
          </cell>
          <cell r="E937">
            <v>1133025</v>
          </cell>
        </row>
        <row r="938">
          <cell r="A938">
            <v>311940</v>
          </cell>
          <cell r="B938" t="str">
            <v>CORONEL FABRICIANO</v>
          </cell>
          <cell r="C938" t="str">
            <v>MG</v>
          </cell>
          <cell r="D938">
            <v>2480</v>
          </cell>
          <cell r="E938">
            <v>80122656</v>
          </cell>
        </row>
        <row r="939">
          <cell r="A939">
            <v>314280</v>
          </cell>
          <cell r="B939" t="str">
            <v>MONTE ALEGRE DE MINAS</v>
          </cell>
          <cell r="C939" t="str">
            <v>MG</v>
          </cell>
          <cell r="D939">
            <v>266948</v>
          </cell>
          <cell r="E939">
            <v>3787317</v>
          </cell>
        </row>
        <row r="940">
          <cell r="A940">
            <v>314500</v>
          </cell>
          <cell r="B940" t="str">
            <v>NOVA PONTE</v>
          </cell>
          <cell r="C940" t="str">
            <v>MG</v>
          </cell>
          <cell r="D940">
            <v>123322</v>
          </cell>
          <cell r="E940">
            <v>1834111</v>
          </cell>
        </row>
        <row r="941">
          <cell r="A941">
            <v>316225</v>
          </cell>
          <cell r="B941" t="str">
            <v>SAO JOAO DA LAGOA</v>
          </cell>
          <cell r="C941" t="str">
            <v>MG</v>
          </cell>
          <cell r="D941">
            <v>47507</v>
          </cell>
          <cell r="E941">
            <v>2057210</v>
          </cell>
        </row>
        <row r="942">
          <cell r="A942">
            <v>430905</v>
          </cell>
          <cell r="B942" t="str">
            <v>GLORINHA</v>
          </cell>
          <cell r="C942" t="str">
            <v>RS</v>
          </cell>
          <cell r="D942">
            <v>112298</v>
          </cell>
          <cell r="E942">
            <v>101809</v>
          </cell>
        </row>
        <row r="943">
          <cell r="A943">
            <v>310520</v>
          </cell>
          <cell r="B943" t="str">
            <v>BANDEIRA</v>
          </cell>
          <cell r="C943" t="str">
            <v>MG</v>
          </cell>
          <cell r="D943">
            <v>21555</v>
          </cell>
          <cell r="E943">
            <v>549484</v>
          </cell>
        </row>
        <row r="944">
          <cell r="A944">
            <v>410790</v>
          </cell>
          <cell r="B944" t="str">
            <v>FLORESTA</v>
          </cell>
          <cell r="C944" t="str">
            <v>PR</v>
          </cell>
          <cell r="D944">
            <v>96344</v>
          </cell>
          <cell r="E944">
            <v>416335</v>
          </cell>
        </row>
        <row r="945">
          <cell r="A945">
            <v>313100</v>
          </cell>
          <cell r="B945" t="str">
            <v>INHAUMA</v>
          </cell>
          <cell r="C945" t="str">
            <v>MG</v>
          </cell>
          <cell r="D945">
            <v>79320</v>
          </cell>
          <cell r="E945">
            <v>957473</v>
          </cell>
        </row>
        <row r="946">
          <cell r="A946">
            <v>412160</v>
          </cell>
          <cell r="B946" t="str">
            <v>RENASCENCA</v>
          </cell>
          <cell r="C946" t="str">
            <v>PR</v>
          </cell>
        </row>
        <row r="947">
          <cell r="A947">
            <v>354040</v>
          </cell>
          <cell r="B947" t="str">
            <v>POPULINA</v>
          </cell>
          <cell r="C947" t="str">
            <v>SP</v>
          </cell>
        </row>
        <row r="948">
          <cell r="A948">
            <v>315445</v>
          </cell>
          <cell r="B948" t="str">
            <v>RIACHINHO</v>
          </cell>
          <cell r="C948" t="str">
            <v>MG</v>
          </cell>
          <cell r="D948">
            <v>141935</v>
          </cell>
          <cell r="E948">
            <v>937240</v>
          </cell>
        </row>
        <row r="949">
          <cell r="A949">
            <v>311620</v>
          </cell>
          <cell r="B949" t="str">
            <v>CHIADOR</v>
          </cell>
          <cell r="C949" t="str">
            <v>MG</v>
          </cell>
          <cell r="D949">
            <v>77819</v>
          </cell>
          <cell r="E949">
            <v>1876824</v>
          </cell>
        </row>
        <row r="950">
          <cell r="A950">
            <v>314710</v>
          </cell>
          <cell r="B950" t="str">
            <v>PARA DE MINAS</v>
          </cell>
          <cell r="C950" t="str">
            <v>MG</v>
          </cell>
          <cell r="D950">
            <v>960550</v>
          </cell>
          <cell r="E950">
            <v>10565016</v>
          </cell>
        </row>
        <row r="951">
          <cell r="A951">
            <v>310950</v>
          </cell>
          <cell r="B951" t="str">
            <v>CABO VERDE</v>
          </cell>
          <cell r="C951" t="str">
            <v>MG</v>
          </cell>
          <cell r="D951">
            <v>185546</v>
          </cell>
          <cell r="E951">
            <v>2384290</v>
          </cell>
        </row>
        <row r="952">
          <cell r="A952">
            <v>353810</v>
          </cell>
          <cell r="B952" t="str">
            <v>PINDORAMA</v>
          </cell>
          <cell r="C952" t="str">
            <v>SP</v>
          </cell>
          <cell r="D952">
            <v>207797</v>
          </cell>
          <cell r="E952">
            <v>639507</v>
          </cell>
        </row>
        <row r="953">
          <cell r="A953">
            <v>410130</v>
          </cell>
          <cell r="B953" t="str">
            <v>ANTONIO OLINTO</v>
          </cell>
          <cell r="C953" t="str">
            <v>PR</v>
          </cell>
        </row>
        <row r="954">
          <cell r="A954">
            <v>314160</v>
          </cell>
          <cell r="B954" t="str">
            <v>MERCES</v>
          </cell>
          <cell r="C954" t="str">
            <v>MG</v>
          </cell>
          <cell r="D954">
            <v>2943</v>
          </cell>
          <cell r="E954">
            <v>22021711</v>
          </cell>
        </row>
        <row r="955">
          <cell r="A955">
            <v>430210</v>
          </cell>
          <cell r="B955" t="str">
            <v>BENTO GONCALVES</v>
          </cell>
          <cell r="C955" t="str">
            <v>RS</v>
          </cell>
          <cell r="D955">
            <v>1733675</v>
          </cell>
          <cell r="E955">
            <v>16271265</v>
          </cell>
          <cell r="G955">
            <v>14088176</v>
          </cell>
        </row>
        <row r="956">
          <cell r="A956">
            <v>421567</v>
          </cell>
          <cell r="B956" t="str">
            <v>SANTA TEREZINHA</v>
          </cell>
          <cell r="C956" t="str">
            <v>SC</v>
          </cell>
          <cell r="D956">
            <v>33045</v>
          </cell>
          <cell r="E956">
            <v>433010</v>
          </cell>
        </row>
        <row r="957">
          <cell r="A957">
            <v>430140</v>
          </cell>
          <cell r="B957" t="str">
            <v>ARVOREZINHA</v>
          </cell>
          <cell r="C957" t="str">
            <v>RS</v>
          </cell>
          <cell r="D957">
            <v>107542</v>
          </cell>
          <cell r="E957">
            <v>84593</v>
          </cell>
        </row>
        <row r="958">
          <cell r="A958">
            <v>352965</v>
          </cell>
          <cell r="B958" t="str">
            <v>MESOPOLIS</v>
          </cell>
          <cell r="C958" t="str">
            <v>SP</v>
          </cell>
        </row>
        <row r="959">
          <cell r="A959">
            <v>313200</v>
          </cell>
          <cell r="B959" t="str">
            <v>ITACAMBIRA</v>
          </cell>
          <cell r="C959" t="str">
            <v>MG</v>
          </cell>
          <cell r="D959">
            <v>48142</v>
          </cell>
          <cell r="E959">
            <v>1233977</v>
          </cell>
        </row>
        <row r="960">
          <cell r="A960">
            <v>312360</v>
          </cell>
          <cell r="B960" t="str">
            <v>ELOI MENDES</v>
          </cell>
          <cell r="C960" t="str">
            <v>MG</v>
          </cell>
          <cell r="D960">
            <v>654</v>
          </cell>
          <cell r="E960">
            <v>8590094</v>
          </cell>
        </row>
        <row r="961">
          <cell r="A961">
            <v>315760</v>
          </cell>
          <cell r="B961" t="str">
            <v>SANTA FE DE MINAS</v>
          </cell>
          <cell r="C961" t="str">
            <v>MG</v>
          </cell>
          <cell r="D961">
            <v>20295</v>
          </cell>
          <cell r="E961">
            <v>1532562</v>
          </cell>
        </row>
        <row r="962">
          <cell r="A962">
            <v>431610</v>
          </cell>
          <cell r="B962" t="str">
            <v>RONDA ALTA</v>
          </cell>
          <cell r="C962" t="str">
            <v>RS</v>
          </cell>
        </row>
        <row r="963">
          <cell r="A963">
            <v>313580</v>
          </cell>
          <cell r="B963" t="str">
            <v>JEQUITINHONHA</v>
          </cell>
          <cell r="C963" t="str">
            <v>MG</v>
          </cell>
          <cell r="D963">
            <v>136213</v>
          </cell>
          <cell r="E963">
            <v>1979464</v>
          </cell>
        </row>
        <row r="964">
          <cell r="A964">
            <v>430570</v>
          </cell>
          <cell r="B964" t="str">
            <v>CONDOR</v>
          </cell>
          <cell r="C964" t="str">
            <v>RS</v>
          </cell>
          <cell r="D964">
            <v>96328</v>
          </cell>
          <cell r="E964">
            <v>429073</v>
          </cell>
        </row>
        <row r="965">
          <cell r="A965">
            <v>500780</v>
          </cell>
          <cell r="B965" t="str">
            <v>SELVIRIA</v>
          </cell>
          <cell r="C965" t="str">
            <v>MS</v>
          </cell>
        </row>
        <row r="966">
          <cell r="A966">
            <v>311220</v>
          </cell>
          <cell r="B966" t="str">
            <v>CAPELA NOVA</v>
          </cell>
          <cell r="C966" t="str">
            <v>MG</v>
          </cell>
          <cell r="D966">
            <v>74959</v>
          </cell>
          <cell r="E966">
            <v>448398</v>
          </cell>
        </row>
        <row r="967">
          <cell r="A967">
            <v>412610</v>
          </cell>
          <cell r="B967" t="str">
            <v>SAO TOME</v>
          </cell>
          <cell r="C967" t="str">
            <v>PR</v>
          </cell>
        </row>
        <row r="968">
          <cell r="A968">
            <v>351780</v>
          </cell>
          <cell r="B968" t="str">
            <v>GUARACAI</v>
          </cell>
          <cell r="C968" t="str">
            <v>SP</v>
          </cell>
        </row>
        <row r="969">
          <cell r="A969">
            <v>432162</v>
          </cell>
          <cell r="B969" t="str">
            <v>TRAVESSEIRO</v>
          </cell>
          <cell r="C969" t="str">
            <v>RS</v>
          </cell>
        </row>
        <row r="970">
          <cell r="A970">
            <v>315160</v>
          </cell>
          <cell r="B970" t="str">
            <v>PLANURA</v>
          </cell>
          <cell r="C970" t="str">
            <v>MG</v>
          </cell>
          <cell r="D970">
            <v>124872</v>
          </cell>
          <cell r="E970">
            <v>1352945</v>
          </cell>
        </row>
        <row r="971">
          <cell r="A971">
            <v>312770</v>
          </cell>
          <cell r="B971" t="str">
            <v>GOVERNADOR VALADARES</v>
          </cell>
          <cell r="C971" t="str">
            <v>MG</v>
          </cell>
          <cell r="D971">
            <v>607519</v>
          </cell>
          <cell r="E971">
            <v>16650844</v>
          </cell>
        </row>
        <row r="972">
          <cell r="A972">
            <v>316920</v>
          </cell>
          <cell r="B972" t="str">
            <v>TOMBOS</v>
          </cell>
          <cell r="C972" t="str">
            <v>MG</v>
          </cell>
          <cell r="D972">
            <v>43465</v>
          </cell>
          <cell r="E972">
            <v>448636</v>
          </cell>
        </row>
        <row r="973">
          <cell r="A973">
            <v>350740</v>
          </cell>
          <cell r="B973" t="str">
            <v>BORBOREMA</v>
          </cell>
          <cell r="C973" t="str">
            <v>SP</v>
          </cell>
          <cell r="D973">
            <v>91932</v>
          </cell>
          <cell r="E973">
            <v>1015941</v>
          </cell>
        </row>
        <row r="974">
          <cell r="A974">
            <v>316680</v>
          </cell>
          <cell r="B974" t="str">
            <v>SERRA DO SALITRE</v>
          </cell>
          <cell r="C974" t="str">
            <v>MG</v>
          </cell>
          <cell r="D974">
            <v>9907</v>
          </cell>
          <cell r="E974">
            <v>981845</v>
          </cell>
        </row>
        <row r="975">
          <cell r="A975">
            <v>350430</v>
          </cell>
          <cell r="B975" t="str">
            <v>AVAI</v>
          </cell>
          <cell r="C975" t="str">
            <v>SP</v>
          </cell>
          <cell r="D975">
            <v>90159</v>
          </cell>
          <cell r="E975">
            <v>211129</v>
          </cell>
          <cell r="F975">
            <v>45452</v>
          </cell>
        </row>
        <row r="976">
          <cell r="A976">
            <v>316340</v>
          </cell>
          <cell r="B976" t="str">
            <v>SAO JOSE DO GOIABAL</v>
          </cell>
          <cell r="C976" t="str">
            <v>MG</v>
          </cell>
          <cell r="D976">
            <v>51241</v>
          </cell>
          <cell r="E976">
            <v>680816</v>
          </cell>
        </row>
        <row r="977">
          <cell r="A977">
            <v>410910</v>
          </cell>
          <cell r="B977" t="str">
            <v>GUAPOREMA</v>
          </cell>
          <cell r="C977" t="str">
            <v>PR</v>
          </cell>
        </row>
        <row r="978">
          <cell r="A978">
            <v>500600</v>
          </cell>
          <cell r="B978" t="str">
            <v>NOVA ALVORADA DO SUL</v>
          </cell>
          <cell r="C978" t="str">
            <v>MS</v>
          </cell>
        </row>
        <row r="979">
          <cell r="A979">
            <v>431310</v>
          </cell>
          <cell r="B979" t="str">
            <v>NOVA PALMA</v>
          </cell>
          <cell r="C979" t="str">
            <v>RS</v>
          </cell>
          <cell r="D979">
            <v>72222</v>
          </cell>
          <cell r="E979">
            <v>281117</v>
          </cell>
        </row>
        <row r="980">
          <cell r="A980">
            <v>430030</v>
          </cell>
          <cell r="B980" t="str">
            <v>ALECRIM</v>
          </cell>
          <cell r="C980" t="str">
            <v>RS</v>
          </cell>
          <cell r="D980">
            <v>199044</v>
          </cell>
          <cell r="E980">
            <v>2150075</v>
          </cell>
        </row>
        <row r="981">
          <cell r="A981">
            <v>315380</v>
          </cell>
          <cell r="B981" t="str">
            <v>QUELUZITO</v>
          </cell>
          <cell r="C981" t="str">
            <v>MG</v>
          </cell>
          <cell r="E981">
            <v>96556</v>
          </cell>
        </row>
        <row r="982">
          <cell r="A982">
            <v>314870</v>
          </cell>
          <cell r="B982" t="str">
            <v>PEDRA AZUL</v>
          </cell>
          <cell r="C982" t="str">
            <v>MG</v>
          </cell>
          <cell r="D982">
            <v>105425</v>
          </cell>
          <cell r="E982">
            <v>1828672</v>
          </cell>
        </row>
        <row r="983">
          <cell r="A983">
            <v>310960</v>
          </cell>
          <cell r="B983" t="str">
            <v>CACHOEIRA DA PRATA</v>
          </cell>
          <cell r="C983" t="str">
            <v>MG</v>
          </cell>
          <cell r="D983">
            <v>104768</v>
          </cell>
          <cell r="E983">
            <v>1407228</v>
          </cell>
        </row>
        <row r="984">
          <cell r="A984">
            <v>316650</v>
          </cell>
          <cell r="B984" t="str">
            <v>SERRA AZUL DE MINAS</v>
          </cell>
          <cell r="C984" t="str">
            <v>MG</v>
          </cell>
          <cell r="D984">
            <v>92424</v>
          </cell>
          <cell r="E984">
            <v>4315603</v>
          </cell>
        </row>
        <row r="985">
          <cell r="A985">
            <v>314100</v>
          </cell>
          <cell r="B985" t="str">
            <v>MATO VERDE</v>
          </cell>
          <cell r="C985" t="str">
            <v>MG</v>
          </cell>
          <cell r="D985">
            <v>22901</v>
          </cell>
          <cell r="E985">
            <v>3314351</v>
          </cell>
        </row>
        <row r="986">
          <cell r="A986">
            <v>316270</v>
          </cell>
          <cell r="B986" t="str">
            <v>SAO JOAO DO PARAISO</v>
          </cell>
          <cell r="C986" t="str">
            <v>MG</v>
          </cell>
          <cell r="D986">
            <v>39484</v>
          </cell>
          <cell r="E986">
            <v>5477196</v>
          </cell>
        </row>
        <row r="987">
          <cell r="A987">
            <v>430880</v>
          </cell>
          <cell r="B987" t="str">
            <v>GENERAL CAMARA</v>
          </cell>
          <cell r="C987" t="str">
            <v>RS</v>
          </cell>
        </row>
        <row r="988">
          <cell r="A988">
            <v>316120</v>
          </cell>
          <cell r="B988" t="str">
            <v>SAO FRANCISCO DE PAULA</v>
          </cell>
          <cell r="C988" t="str">
            <v>MG</v>
          </cell>
          <cell r="E988">
            <v>60</v>
          </cell>
        </row>
        <row r="989">
          <cell r="A989">
            <v>410645</v>
          </cell>
          <cell r="B989" t="str">
            <v>CORONEL DOMINGOS SOARES</v>
          </cell>
          <cell r="C989" t="str">
            <v>PR</v>
          </cell>
          <cell r="D989">
            <v>123840</v>
          </cell>
          <cell r="E989">
            <v>284094</v>
          </cell>
        </row>
        <row r="990">
          <cell r="A990">
            <v>412100</v>
          </cell>
          <cell r="B990" t="str">
            <v>QUERENCIA DO NORTE</v>
          </cell>
          <cell r="C990" t="str">
            <v>PR</v>
          </cell>
        </row>
        <row r="991">
          <cell r="A991">
            <v>355030</v>
          </cell>
          <cell r="B991" t="str">
            <v>SAO PAULO</v>
          </cell>
          <cell r="C991" t="str">
            <v>SP</v>
          </cell>
          <cell r="D991">
            <v>132399472</v>
          </cell>
          <cell r="E991">
            <v>108552488</v>
          </cell>
          <cell r="F991">
            <v>53719344</v>
          </cell>
        </row>
        <row r="992">
          <cell r="A992">
            <v>316260</v>
          </cell>
          <cell r="B992" t="str">
            <v>SAO JOAO DO ORIENTE</v>
          </cell>
          <cell r="C992" t="str">
            <v>MG</v>
          </cell>
          <cell r="D992">
            <v>116926</v>
          </cell>
          <cell r="E992">
            <v>1792535</v>
          </cell>
        </row>
        <row r="993">
          <cell r="A993">
            <v>311890</v>
          </cell>
          <cell r="B993" t="str">
            <v>CORDISBURGO</v>
          </cell>
          <cell r="C993" t="str">
            <v>MG</v>
          </cell>
          <cell r="D993">
            <v>14637</v>
          </cell>
          <cell r="E993">
            <v>3841092</v>
          </cell>
        </row>
        <row r="994">
          <cell r="A994">
            <v>430200</v>
          </cell>
          <cell r="B994" t="str">
            <v>BARROS CASSAL</v>
          </cell>
          <cell r="C994" t="str">
            <v>RS</v>
          </cell>
          <cell r="D994">
            <v>79215</v>
          </cell>
          <cell r="E994">
            <v>186125</v>
          </cell>
        </row>
        <row r="995">
          <cell r="A995">
            <v>431036</v>
          </cell>
          <cell r="B995" t="str">
            <v>IMIGRANTE</v>
          </cell>
          <cell r="C995" t="str">
            <v>RS</v>
          </cell>
        </row>
        <row r="996">
          <cell r="A996">
            <v>311230</v>
          </cell>
          <cell r="B996" t="str">
            <v>CAPELINHA</v>
          </cell>
          <cell r="C996" t="str">
            <v>MG</v>
          </cell>
          <cell r="D996">
            <v>176526</v>
          </cell>
          <cell r="E996">
            <v>2728232</v>
          </cell>
        </row>
        <row r="997">
          <cell r="A997">
            <v>430673</v>
          </cell>
          <cell r="B997" t="str">
            <v>DOUTOR MAURICIO CARDOSO</v>
          </cell>
          <cell r="C997" t="str">
            <v>RS</v>
          </cell>
          <cell r="D997">
            <v>104388</v>
          </cell>
          <cell r="E997">
            <v>422117</v>
          </cell>
        </row>
        <row r="998">
          <cell r="A998">
            <v>310090</v>
          </cell>
          <cell r="B998" t="str">
            <v>AGUAS FORMOSAS</v>
          </cell>
          <cell r="C998" t="str">
            <v>MG</v>
          </cell>
          <cell r="D998">
            <v>155995</v>
          </cell>
          <cell r="E998">
            <v>2550925</v>
          </cell>
        </row>
        <row r="999">
          <cell r="A999">
            <v>350750</v>
          </cell>
          <cell r="B999" t="str">
            <v>BOTUCATU</v>
          </cell>
          <cell r="C999" t="str">
            <v>SP</v>
          </cell>
          <cell r="D999">
            <v>2335569</v>
          </cell>
        </row>
        <row r="1000">
          <cell r="A1000">
            <v>291080</v>
          </cell>
          <cell r="B1000" t="str">
            <v>FEIRA DE SANTANA</v>
          </cell>
          <cell r="C1000" t="str">
            <v>BA</v>
          </cell>
          <cell r="D1000">
            <v>388562</v>
          </cell>
          <cell r="E1000">
            <v>43067285</v>
          </cell>
        </row>
        <row r="1001">
          <cell r="A1001">
            <v>430105</v>
          </cell>
          <cell r="B1001" t="str">
            <v>ARROIO DO SAL</v>
          </cell>
          <cell r="C1001" t="str">
            <v>RS</v>
          </cell>
          <cell r="E1001">
            <v>399103</v>
          </cell>
        </row>
        <row r="1002">
          <cell r="A1002">
            <v>290840</v>
          </cell>
          <cell r="B1002" t="str">
            <v>CONCEICAO DO COITE</v>
          </cell>
          <cell r="C1002" t="str">
            <v>BA</v>
          </cell>
          <cell r="E1002">
            <v>3351065</v>
          </cell>
        </row>
        <row r="1003">
          <cell r="A1003">
            <v>311650</v>
          </cell>
          <cell r="B1003" t="str">
            <v>CLARO DOS POCOES</v>
          </cell>
          <cell r="C1003" t="str">
            <v>MG</v>
          </cell>
          <cell r="D1003">
            <v>32781</v>
          </cell>
          <cell r="E1003">
            <v>16568590</v>
          </cell>
        </row>
        <row r="1004">
          <cell r="A1004">
            <v>355380</v>
          </cell>
          <cell r="B1004" t="str">
            <v>TAQUARITUBA</v>
          </cell>
          <cell r="C1004" t="str">
            <v>SP</v>
          </cell>
          <cell r="D1004">
            <v>224241</v>
          </cell>
          <cell r="E1004">
            <v>998185</v>
          </cell>
          <cell r="G1004">
            <v>801462</v>
          </cell>
        </row>
        <row r="1005">
          <cell r="A1005">
            <v>310280</v>
          </cell>
          <cell r="B1005" t="str">
            <v>ANDRELANDIA</v>
          </cell>
          <cell r="C1005" t="str">
            <v>MG</v>
          </cell>
          <cell r="D1005">
            <v>68253</v>
          </cell>
          <cell r="E1005">
            <v>2969416</v>
          </cell>
        </row>
        <row r="1006">
          <cell r="A1006">
            <v>312800</v>
          </cell>
          <cell r="B1006" t="str">
            <v>GUANHAES</v>
          </cell>
          <cell r="C1006" t="str">
            <v>MG</v>
          </cell>
          <cell r="D1006">
            <v>323884</v>
          </cell>
          <cell r="E1006">
            <v>4236950</v>
          </cell>
        </row>
        <row r="1007">
          <cell r="A1007">
            <v>313040</v>
          </cell>
          <cell r="B1007" t="str">
            <v>IJACI</v>
          </cell>
          <cell r="C1007" t="str">
            <v>MG</v>
          </cell>
          <cell r="D1007">
            <v>9025</v>
          </cell>
          <cell r="E1007">
            <v>1631547</v>
          </cell>
        </row>
        <row r="1008">
          <cell r="A1008">
            <v>431937</v>
          </cell>
          <cell r="B1008" t="str">
            <v>SAO PEDRO DO BUTIA</v>
          </cell>
          <cell r="C1008" t="str">
            <v>RS</v>
          </cell>
          <cell r="D1008">
            <v>41677</v>
          </cell>
          <cell r="E1008">
            <v>216411</v>
          </cell>
        </row>
        <row r="1009">
          <cell r="A1009">
            <v>310830</v>
          </cell>
          <cell r="B1009" t="str">
            <v>BORDA DA MATA</v>
          </cell>
          <cell r="C1009" t="str">
            <v>MG</v>
          </cell>
          <cell r="D1009">
            <v>13</v>
          </cell>
          <cell r="E1009">
            <v>691852</v>
          </cell>
        </row>
        <row r="1010">
          <cell r="A1010">
            <v>421917</v>
          </cell>
          <cell r="B1010" t="str">
            <v>VARGEM BONITA</v>
          </cell>
          <cell r="C1010" t="str">
            <v>SC</v>
          </cell>
          <cell r="D1010">
            <v>74106</v>
          </cell>
          <cell r="E1010">
            <v>874575</v>
          </cell>
        </row>
        <row r="1011">
          <cell r="A1011">
            <v>315080</v>
          </cell>
          <cell r="B1011" t="str">
            <v>PIRANGA</v>
          </cell>
          <cell r="C1011" t="str">
            <v>MG</v>
          </cell>
          <cell r="D1011">
            <v>169940</v>
          </cell>
          <cell r="E1011">
            <v>1715814</v>
          </cell>
        </row>
        <row r="1012">
          <cell r="A1012">
            <v>314130</v>
          </cell>
          <cell r="B1012" t="str">
            <v>MEDEIROS</v>
          </cell>
          <cell r="C1012" t="str">
            <v>MG</v>
          </cell>
          <cell r="D1012">
            <v>25999</v>
          </cell>
          <cell r="E1012">
            <v>303014</v>
          </cell>
        </row>
        <row r="1013">
          <cell r="A1013">
            <v>431675</v>
          </cell>
          <cell r="B1013" t="str">
            <v>SANTA CLARA DO SUL</v>
          </cell>
          <cell r="C1013" t="str">
            <v>RS</v>
          </cell>
          <cell r="D1013">
            <v>210906</v>
          </cell>
          <cell r="E1013">
            <v>1157664</v>
          </cell>
          <cell r="G1013">
            <v>1198095</v>
          </cell>
        </row>
        <row r="1014">
          <cell r="A1014">
            <v>312740</v>
          </cell>
          <cell r="B1014" t="str">
            <v>GONCALVES</v>
          </cell>
          <cell r="C1014" t="str">
            <v>MG</v>
          </cell>
          <cell r="D1014">
            <v>44620</v>
          </cell>
          <cell r="E1014">
            <v>849934</v>
          </cell>
        </row>
        <row r="1015">
          <cell r="A1015">
            <v>352440</v>
          </cell>
          <cell r="B1015" t="str">
            <v>JACAREI</v>
          </cell>
          <cell r="C1015" t="str">
            <v>SP</v>
          </cell>
          <cell r="D1015">
            <v>2825753</v>
          </cell>
          <cell r="G1015">
            <v>12490784</v>
          </cell>
        </row>
        <row r="1016">
          <cell r="A1016">
            <v>311640</v>
          </cell>
          <cell r="B1016" t="str">
            <v>CLARAVAL</v>
          </cell>
          <cell r="C1016" t="str">
            <v>MG</v>
          </cell>
          <cell r="D1016">
            <v>7613</v>
          </cell>
          <cell r="E1016">
            <v>13721852</v>
          </cell>
        </row>
        <row r="1017">
          <cell r="A1017">
            <v>411435</v>
          </cell>
          <cell r="B1017" t="str">
            <v>MANFRINOPOLIS</v>
          </cell>
          <cell r="C1017" t="str">
            <v>PR</v>
          </cell>
          <cell r="E1017">
            <v>564510</v>
          </cell>
        </row>
        <row r="1018">
          <cell r="A1018">
            <v>432250</v>
          </cell>
          <cell r="B1018" t="str">
            <v>VACARIA</v>
          </cell>
          <cell r="C1018" t="str">
            <v>RS</v>
          </cell>
          <cell r="D1018">
            <v>956623</v>
          </cell>
          <cell r="E1018">
            <v>362941</v>
          </cell>
        </row>
        <row r="1019">
          <cell r="A1019">
            <v>520547</v>
          </cell>
          <cell r="B1019" t="str">
            <v>CHAPADAO DO CEU</v>
          </cell>
          <cell r="C1019" t="str">
            <v>GO</v>
          </cell>
          <cell r="D1019">
            <v>47123</v>
          </cell>
          <cell r="E1019">
            <v>145785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  <cell r="D1020">
            <v>66074</v>
          </cell>
          <cell r="E1020">
            <v>130554</v>
          </cell>
        </row>
        <row r="1021">
          <cell r="A1021">
            <v>432300</v>
          </cell>
          <cell r="B1021" t="str">
            <v>VIAMAO</v>
          </cell>
          <cell r="C1021" t="str">
            <v>RS</v>
          </cell>
        </row>
        <row r="1022">
          <cell r="A1022">
            <v>350030</v>
          </cell>
          <cell r="B1022" t="str">
            <v>AGUAI</v>
          </cell>
          <cell r="C1022" t="str">
            <v>SP</v>
          </cell>
        </row>
        <row r="1023">
          <cell r="A1023">
            <v>316165</v>
          </cell>
          <cell r="B1023" t="str">
            <v>SAO GERALDO DO BAIXIO</v>
          </cell>
          <cell r="C1023" t="str">
            <v>MG</v>
          </cell>
          <cell r="D1023">
            <v>50916</v>
          </cell>
          <cell r="E1023">
            <v>921620</v>
          </cell>
        </row>
        <row r="1024">
          <cell r="A1024">
            <v>313010</v>
          </cell>
          <cell r="B1024" t="str">
            <v>IGARAPE</v>
          </cell>
          <cell r="C1024" t="str">
            <v>MG</v>
          </cell>
          <cell r="E1024">
            <v>76810410</v>
          </cell>
        </row>
        <row r="1025">
          <cell r="A1025">
            <v>311020</v>
          </cell>
          <cell r="B1025" t="str">
            <v>CAJURI</v>
          </cell>
          <cell r="C1025" t="str">
            <v>MG</v>
          </cell>
          <cell r="D1025">
            <v>123484</v>
          </cell>
          <cell r="E1025">
            <v>1134139</v>
          </cell>
        </row>
        <row r="1026">
          <cell r="A1026">
            <v>315727</v>
          </cell>
          <cell r="B1026" t="str">
            <v>SANTA BARBARA DO MONTE VERDE</v>
          </cell>
          <cell r="C1026" t="str">
            <v>MG</v>
          </cell>
          <cell r="D1026">
            <v>55259</v>
          </cell>
          <cell r="E1026">
            <v>645405</v>
          </cell>
        </row>
        <row r="1027">
          <cell r="A1027">
            <v>312707</v>
          </cell>
          <cell r="B1027" t="str">
            <v>FRUTA DE LEITE</v>
          </cell>
          <cell r="C1027" t="str">
            <v>MG</v>
          </cell>
          <cell r="D1027">
            <v>14514</v>
          </cell>
          <cell r="E1027">
            <v>742879</v>
          </cell>
        </row>
        <row r="1028">
          <cell r="A1028">
            <v>314420</v>
          </cell>
          <cell r="B1028" t="str">
            <v>NACIP RAYDAN</v>
          </cell>
          <cell r="C1028" t="str">
            <v>MG</v>
          </cell>
          <cell r="D1028">
            <v>65685</v>
          </cell>
          <cell r="E1028">
            <v>1536638</v>
          </cell>
        </row>
        <row r="1029">
          <cell r="A1029">
            <v>317210</v>
          </cell>
          <cell r="B1029" t="str">
            <v>VOLTA GRANDE</v>
          </cell>
          <cell r="C1029" t="str">
            <v>MG</v>
          </cell>
          <cell r="D1029">
            <v>27</v>
          </cell>
          <cell r="E1029">
            <v>24372</v>
          </cell>
        </row>
        <row r="1030">
          <cell r="A1030">
            <v>421570</v>
          </cell>
          <cell r="B1030" t="str">
            <v>SANTO AMARO DA IMPERATRIZ</v>
          </cell>
          <cell r="C1030" t="str">
            <v>SC</v>
          </cell>
          <cell r="E1030">
            <v>2309794</v>
          </cell>
        </row>
        <row r="1031">
          <cell r="A1031">
            <v>314360</v>
          </cell>
          <cell r="B1031" t="str">
            <v>MORRO DA GARCA</v>
          </cell>
          <cell r="C1031" t="str">
            <v>MG</v>
          </cell>
          <cell r="D1031">
            <v>59842</v>
          </cell>
          <cell r="E1031">
            <v>843054</v>
          </cell>
        </row>
        <row r="1032">
          <cell r="A1032">
            <v>431280</v>
          </cell>
          <cell r="B1032" t="str">
            <v>NOVA ARACA</v>
          </cell>
          <cell r="C1032" t="str">
            <v>RS</v>
          </cell>
        </row>
        <row r="1033">
          <cell r="A1033">
            <v>350925</v>
          </cell>
          <cell r="B1033" t="str">
            <v>CAJATI</v>
          </cell>
          <cell r="C1033" t="str">
            <v>SP</v>
          </cell>
          <cell r="D1033">
            <v>246761</v>
          </cell>
          <cell r="E1033">
            <v>4232227</v>
          </cell>
          <cell r="F1033">
            <v>150972</v>
          </cell>
          <cell r="G1033">
            <v>2074509</v>
          </cell>
        </row>
        <row r="1034">
          <cell r="A1034">
            <v>430583</v>
          </cell>
          <cell r="B1034" t="str">
            <v>COQUEIRO BAIXO</v>
          </cell>
          <cell r="C1034" t="str">
            <v>RS</v>
          </cell>
        </row>
        <row r="1035">
          <cell r="A1035">
            <v>315590</v>
          </cell>
          <cell r="B1035" t="str">
            <v>RIO PRETO</v>
          </cell>
          <cell r="C1035" t="str">
            <v>MG</v>
          </cell>
          <cell r="D1035">
            <v>2858</v>
          </cell>
          <cell r="E1035">
            <v>864047</v>
          </cell>
        </row>
        <row r="1036">
          <cell r="A1036">
            <v>431535</v>
          </cell>
          <cell r="B1036" t="str">
            <v>QUINZE DE NOVEMBRO</v>
          </cell>
          <cell r="C1036" t="str">
            <v>RS</v>
          </cell>
          <cell r="D1036">
            <v>70411</v>
          </cell>
          <cell r="E1036">
            <v>207437</v>
          </cell>
        </row>
        <row r="1037">
          <cell r="A1037">
            <v>314640</v>
          </cell>
          <cell r="B1037" t="str">
            <v>PAINEIRAS</v>
          </cell>
          <cell r="C1037" t="str">
            <v>MG</v>
          </cell>
          <cell r="D1037">
            <v>22683</v>
          </cell>
          <cell r="E1037">
            <v>696508</v>
          </cell>
        </row>
        <row r="1038">
          <cell r="A1038">
            <v>352570</v>
          </cell>
          <cell r="B1038" t="str">
            <v>JOSE BONIFACIO</v>
          </cell>
          <cell r="C1038" t="str">
            <v>SP</v>
          </cell>
          <cell r="D1038">
            <v>697343</v>
          </cell>
          <cell r="E1038">
            <v>2368240</v>
          </cell>
        </row>
        <row r="1039">
          <cell r="A1039">
            <v>420240</v>
          </cell>
          <cell r="B1039" t="str">
            <v>BLUMENAU</v>
          </cell>
          <cell r="C1039" t="str">
            <v>SC</v>
          </cell>
          <cell r="E1039">
            <v>1521430</v>
          </cell>
        </row>
        <row r="1040">
          <cell r="A1040">
            <v>313655</v>
          </cell>
          <cell r="B1040" t="str">
            <v>JOSE RAYDAN</v>
          </cell>
          <cell r="C1040" t="str">
            <v>MG</v>
          </cell>
          <cell r="D1040">
            <v>60648</v>
          </cell>
          <cell r="E1040">
            <v>810978</v>
          </cell>
        </row>
        <row r="1041">
          <cell r="A1041">
            <v>350130</v>
          </cell>
          <cell r="B1041" t="str">
            <v>ALVARES MACHADO</v>
          </cell>
          <cell r="C1041" t="str">
            <v>SP</v>
          </cell>
          <cell r="D1041">
            <v>199954</v>
          </cell>
          <cell r="E1041">
            <v>1146660</v>
          </cell>
        </row>
        <row r="1042">
          <cell r="A1042">
            <v>430240</v>
          </cell>
          <cell r="B1042" t="str">
            <v>BOM RETIRO DO SUL</v>
          </cell>
          <cell r="C1042" t="str">
            <v>RS</v>
          </cell>
        </row>
        <row r="1043">
          <cell r="A1043">
            <v>315920</v>
          </cell>
          <cell r="B1043" t="str">
            <v>SANTA RITA DE CALDAS</v>
          </cell>
          <cell r="C1043" t="str">
            <v>MG</v>
          </cell>
          <cell r="D1043">
            <v>1095</v>
          </cell>
          <cell r="E1043">
            <v>22944485</v>
          </cell>
        </row>
        <row r="1044">
          <cell r="A1044">
            <v>430180</v>
          </cell>
          <cell r="B1044" t="str">
            <v>BARRACAO</v>
          </cell>
          <cell r="C1044" t="str">
            <v>RS</v>
          </cell>
        </row>
        <row r="1045">
          <cell r="A1045">
            <v>431171</v>
          </cell>
          <cell r="B1045" t="str">
            <v>MACAMBARA</v>
          </cell>
          <cell r="C1045" t="str">
            <v>RS</v>
          </cell>
        </row>
        <row r="1046">
          <cell r="A1046">
            <v>431520</v>
          </cell>
          <cell r="B1046" t="str">
            <v>PUTINGA</v>
          </cell>
          <cell r="C1046" t="str">
            <v>RS</v>
          </cell>
          <cell r="D1046">
            <v>48944</v>
          </cell>
          <cell r="E1046">
            <v>171083</v>
          </cell>
        </row>
        <row r="1047">
          <cell r="A1047">
            <v>412380</v>
          </cell>
          <cell r="B1047" t="str">
            <v>SANTA IZABEL DO OESTE</v>
          </cell>
          <cell r="C1047" t="str">
            <v>PR</v>
          </cell>
          <cell r="D1047">
            <v>166122</v>
          </cell>
          <cell r="E1047">
            <v>1142649</v>
          </cell>
        </row>
        <row r="1048">
          <cell r="A1048">
            <v>420555</v>
          </cell>
          <cell r="B1048" t="str">
            <v>FREI ROGERIO</v>
          </cell>
          <cell r="C1048" t="str">
            <v>SC</v>
          </cell>
          <cell r="D1048">
            <v>43835</v>
          </cell>
          <cell r="E1048">
            <v>587778</v>
          </cell>
          <cell r="F1048">
            <v>22573</v>
          </cell>
          <cell r="G1048">
            <v>268744</v>
          </cell>
        </row>
        <row r="1049">
          <cell r="A1049">
            <v>421420</v>
          </cell>
          <cell r="B1049" t="str">
            <v>QUILOMBO</v>
          </cell>
          <cell r="C1049" t="str">
            <v>SC</v>
          </cell>
          <cell r="D1049">
            <v>96989</v>
          </cell>
          <cell r="E1049">
            <v>803621</v>
          </cell>
        </row>
        <row r="1050">
          <cell r="A1050">
            <v>352300</v>
          </cell>
          <cell r="B1050" t="str">
            <v>ITAPURA</v>
          </cell>
          <cell r="C1050" t="str">
            <v>SP</v>
          </cell>
          <cell r="D1050">
            <v>78128</v>
          </cell>
          <cell r="E1050">
            <v>141589</v>
          </cell>
          <cell r="G1050">
            <v>291320</v>
          </cell>
        </row>
        <row r="1051">
          <cell r="A1051">
            <v>311430</v>
          </cell>
          <cell r="B1051" t="str">
            <v>CARMO DO PARANAIBA</v>
          </cell>
          <cell r="C1051" t="str">
            <v>MG</v>
          </cell>
          <cell r="D1051">
            <v>457022</v>
          </cell>
          <cell r="E1051">
            <v>4839183</v>
          </cell>
        </row>
        <row r="1052">
          <cell r="A1052">
            <v>315970</v>
          </cell>
          <cell r="B1052" t="str">
            <v>SANTA ROSA DA SERRA</v>
          </cell>
          <cell r="C1052" t="str">
            <v>MG</v>
          </cell>
          <cell r="D1052">
            <v>281</v>
          </cell>
          <cell r="E1052">
            <v>259943</v>
          </cell>
        </row>
        <row r="1053">
          <cell r="A1053">
            <v>354240</v>
          </cell>
          <cell r="B1053" t="str">
            <v>REGENTE FEIJO</v>
          </cell>
          <cell r="C1053" t="str">
            <v>SP</v>
          </cell>
          <cell r="D1053">
            <v>249787</v>
          </cell>
          <cell r="E1053">
            <v>1419803</v>
          </cell>
        </row>
        <row r="1054">
          <cell r="A1054">
            <v>351590</v>
          </cell>
          <cell r="B1054" t="str">
            <v>FLOREAL</v>
          </cell>
          <cell r="C1054" t="str">
            <v>SP</v>
          </cell>
        </row>
        <row r="1055">
          <cell r="A1055">
            <v>293190</v>
          </cell>
          <cell r="B1055" t="str">
            <v>TUCANO</v>
          </cell>
          <cell r="C1055" t="str">
            <v>BA</v>
          </cell>
          <cell r="E1055">
            <v>2093632</v>
          </cell>
        </row>
        <row r="1056">
          <cell r="A1056">
            <v>353350</v>
          </cell>
          <cell r="B1056" t="str">
            <v>NOVO HORIZONTE</v>
          </cell>
          <cell r="C1056" t="str">
            <v>SP</v>
          </cell>
          <cell r="D1056">
            <v>54834</v>
          </cell>
          <cell r="E1056">
            <v>170288</v>
          </cell>
        </row>
        <row r="1057">
          <cell r="A1057">
            <v>355500</v>
          </cell>
          <cell r="B1057" t="str">
            <v>TUPA</v>
          </cell>
          <cell r="C1057" t="str">
            <v>SP</v>
          </cell>
          <cell r="D1057">
            <v>40545</v>
          </cell>
          <cell r="E1057">
            <v>27981</v>
          </cell>
        </row>
        <row r="1058">
          <cell r="A1058">
            <v>310430</v>
          </cell>
          <cell r="B1058" t="str">
            <v>AREADO</v>
          </cell>
          <cell r="C1058" t="str">
            <v>MG</v>
          </cell>
          <cell r="D1058">
            <v>95616</v>
          </cell>
          <cell r="E1058">
            <v>3342685</v>
          </cell>
        </row>
        <row r="1059">
          <cell r="A1059">
            <v>431910</v>
          </cell>
          <cell r="B1059" t="str">
            <v>SAO MARTINHO</v>
          </cell>
          <cell r="C1059" t="str">
            <v>RS</v>
          </cell>
          <cell r="D1059">
            <v>99078</v>
          </cell>
          <cell r="E1059">
            <v>400228</v>
          </cell>
        </row>
        <row r="1060">
          <cell r="A1060">
            <v>316294</v>
          </cell>
          <cell r="B1060" t="str">
            <v>SAO JOSE DA BARRA</v>
          </cell>
          <cell r="C1060" t="str">
            <v>MG</v>
          </cell>
          <cell r="D1060">
            <v>68625</v>
          </cell>
          <cell r="E1060">
            <v>1078192</v>
          </cell>
        </row>
        <row r="1061">
          <cell r="A1061">
            <v>315350</v>
          </cell>
          <cell r="B1061" t="str">
            <v>ALTO JEQUITIBA</v>
          </cell>
          <cell r="C1061" t="str">
            <v>MG</v>
          </cell>
          <cell r="D1061">
            <v>110314</v>
          </cell>
          <cell r="E1061">
            <v>1638641</v>
          </cell>
        </row>
        <row r="1062">
          <cell r="A1062">
            <v>312705</v>
          </cell>
          <cell r="B1062" t="str">
            <v>FRONTEIRA DOS VALES</v>
          </cell>
          <cell r="C1062" t="str">
            <v>MG</v>
          </cell>
          <cell r="D1062">
            <v>412</v>
          </cell>
          <cell r="E1062">
            <v>251295</v>
          </cell>
        </row>
        <row r="1063">
          <cell r="A1063">
            <v>420970</v>
          </cell>
          <cell r="B1063" t="str">
            <v>LEBON REGIS</v>
          </cell>
          <cell r="C1063" t="str">
            <v>SC</v>
          </cell>
          <cell r="D1063">
            <v>3846</v>
          </cell>
        </row>
        <row r="1064">
          <cell r="A1064">
            <v>350810</v>
          </cell>
          <cell r="B1064" t="str">
            <v>BURITAMA</v>
          </cell>
          <cell r="C1064" t="str">
            <v>SP</v>
          </cell>
        </row>
        <row r="1065">
          <cell r="A1065">
            <v>351910</v>
          </cell>
          <cell r="B1065" t="str">
            <v>IACANGA</v>
          </cell>
          <cell r="C1065" t="str">
            <v>SP</v>
          </cell>
          <cell r="D1065">
            <v>205294</v>
          </cell>
          <cell r="G1065">
            <v>1002350</v>
          </cell>
        </row>
        <row r="1066">
          <cell r="A1066">
            <v>431540</v>
          </cell>
          <cell r="B1066" t="str">
            <v>REDENTORA</v>
          </cell>
          <cell r="C1066" t="str">
            <v>RS</v>
          </cell>
        </row>
        <row r="1067">
          <cell r="A1067">
            <v>311060</v>
          </cell>
          <cell r="B1067" t="str">
            <v>CAMBUI</v>
          </cell>
          <cell r="C1067" t="str">
            <v>MG</v>
          </cell>
          <cell r="D1067">
            <v>170604</v>
          </cell>
          <cell r="E1067">
            <v>3182064</v>
          </cell>
        </row>
        <row r="1068">
          <cell r="A1068">
            <v>320305</v>
          </cell>
          <cell r="B1068" t="str">
            <v>JAGUARE</v>
          </cell>
          <cell r="C1068" t="str">
            <v>ES</v>
          </cell>
        </row>
        <row r="1069">
          <cell r="A1069">
            <v>313610</v>
          </cell>
          <cell r="B1069" t="str">
            <v>JOANESIA</v>
          </cell>
          <cell r="C1069" t="str">
            <v>MG</v>
          </cell>
          <cell r="D1069">
            <v>37059</v>
          </cell>
          <cell r="E1069">
            <v>479544</v>
          </cell>
        </row>
        <row r="1070">
          <cell r="A1070">
            <v>311490</v>
          </cell>
          <cell r="B1070" t="str">
            <v>CASA GRANDE</v>
          </cell>
          <cell r="C1070" t="str">
            <v>MG</v>
          </cell>
          <cell r="D1070">
            <v>33751</v>
          </cell>
          <cell r="E1070">
            <v>686929</v>
          </cell>
        </row>
        <row r="1071">
          <cell r="A1071">
            <v>313753</v>
          </cell>
          <cell r="B1071" t="str">
            <v>LAGOA GRANDE</v>
          </cell>
          <cell r="C1071" t="str">
            <v>MG</v>
          </cell>
          <cell r="D1071">
            <v>62197</v>
          </cell>
          <cell r="E1071">
            <v>1803954</v>
          </cell>
        </row>
        <row r="1072">
          <cell r="A1072">
            <v>310640</v>
          </cell>
          <cell r="B1072" t="str">
            <v>BELO VALE</v>
          </cell>
          <cell r="C1072" t="str">
            <v>MG</v>
          </cell>
          <cell r="D1072">
            <v>272963</v>
          </cell>
          <cell r="E1072">
            <v>5789187</v>
          </cell>
        </row>
        <row r="1073">
          <cell r="A1073">
            <v>316420</v>
          </cell>
          <cell r="B1073" t="str">
            <v>SAO ROMAO</v>
          </cell>
          <cell r="C1073" t="str">
            <v>MG</v>
          </cell>
          <cell r="D1073">
            <v>97401</v>
          </cell>
          <cell r="E1073">
            <v>1158990</v>
          </cell>
        </row>
        <row r="1074">
          <cell r="A1074">
            <v>314795</v>
          </cell>
          <cell r="B1074" t="str">
            <v>PATIS</v>
          </cell>
          <cell r="C1074" t="str">
            <v>MG</v>
          </cell>
          <cell r="D1074">
            <v>3868</v>
          </cell>
          <cell r="E1074">
            <v>1294504</v>
          </cell>
        </row>
        <row r="1075">
          <cell r="A1075">
            <v>510685</v>
          </cell>
          <cell r="B1075" t="str">
            <v>PORTO ESTRELA</v>
          </cell>
          <cell r="C1075" t="str">
            <v>MT</v>
          </cell>
        </row>
        <row r="1076">
          <cell r="A1076">
            <v>310120</v>
          </cell>
          <cell r="B1076" t="str">
            <v>AIURUOCA</v>
          </cell>
          <cell r="C1076" t="str">
            <v>MG</v>
          </cell>
          <cell r="D1076">
            <v>54009</v>
          </cell>
          <cell r="E1076">
            <v>943175</v>
          </cell>
        </row>
        <row r="1077">
          <cell r="A1077">
            <v>432285</v>
          </cell>
          <cell r="B1077" t="str">
            <v>VESPASIANO CORREA</v>
          </cell>
          <cell r="C1077" t="str">
            <v>RS</v>
          </cell>
        </row>
        <row r="1078">
          <cell r="A1078">
            <v>313375</v>
          </cell>
          <cell r="B1078" t="str">
            <v>ITAU DE MINAS</v>
          </cell>
          <cell r="C1078" t="str">
            <v>MG</v>
          </cell>
          <cell r="D1078">
            <v>111229</v>
          </cell>
          <cell r="E1078">
            <v>55597785</v>
          </cell>
        </row>
        <row r="1079">
          <cell r="A1079">
            <v>311550</v>
          </cell>
          <cell r="B1079" t="str">
            <v>CAXAMBU</v>
          </cell>
          <cell r="C1079" t="str">
            <v>MG</v>
          </cell>
          <cell r="D1079">
            <v>511</v>
          </cell>
          <cell r="E1079">
            <v>5830944</v>
          </cell>
        </row>
        <row r="1080">
          <cell r="A1080">
            <v>355170</v>
          </cell>
          <cell r="B1080" t="str">
            <v>SERTAOZINHO</v>
          </cell>
          <cell r="C1080" t="str">
            <v>SP</v>
          </cell>
          <cell r="D1080">
            <v>399148</v>
          </cell>
          <cell r="E1080">
            <v>696619</v>
          </cell>
          <cell r="G1080">
            <v>517538</v>
          </cell>
        </row>
        <row r="1081">
          <cell r="A1081">
            <v>310800</v>
          </cell>
          <cell r="B1081" t="str">
            <v>BOM SUCESSO</v>
          </cell>
          <cell r="C1081" t="str">
            <v>MG</v>
          </cell>
          <cell r="D1081">
            <v>82751</v>
          </cell>
          <cell r="E1081">
            <v>2070867</v>
          </cell>
        </row>
        <row r="1082">
          <cell r="A1082">
            <v>432032</v>
          </cell>
          <cell r="B1082" t="str">
            <v>SENADOR SALGADO FILHO</v>
          </cell>
          <cell r="C1082" t="str">
            <v>RS</v>
          </cell>
        </row>
        <row r="1083">
          <cell r="A1083">
            <v>316460</v>
          </cell>
          <cell r="B1083" t="str">
            <v>SAO SEBASTIAO DO OESTE</v>
          </cell>
          <cell r="C1083" t="str">
            <v>MG</v>
          </cell>
          <cell r="D1083">
            <v>92643</v>
          </cell>
          <cell r="E1083">
            <v>852951</v>
          </cell>
        </row>
        <row r="1084">
          <cell r="A1084">
            <v>432030</v>
          </cell>
          <cell r="B1084" t="str">
            <v>SELBACH</v>
          </cell>
          <cell r="C1084" t="str">
            <v>RS</v>
          </cell>
          <cell r="D1084">
            <v>133797</v>
          </cell>
          <cell r="E1084">
            <v>1019666</v>
          </cell>
        </row>
        <row r="1085">
          <cell r="A1085">
            <v>430740</v>
          </cell>
          <cell r="B1085" t="str">
            <v>ESMERALDA</v>
          </cell>
          <cell r="C1085" t="str">
            <v>RS</v>
          </cell>
          <cell r="D1085">
            <v>617</v>
          </cell>
          <cell r="E1085">
            <v>28668</v>
          </cell>
        </row>
        <row r="1086">
          <cell r="A1086">
            <v>315790</v>
          </cell>
          <cell r="B1086" t="str">
            <v>SANTA MARGARIDA</v>
          </cell>
          <cell r="C1086" t="str">
            <v>MG</v>
          </cell>
          <cell r="D1086">
            <v>58502</v>
          </cell>
          <cell r="E1086">
            <v>9382450</v>
          </cell>
        </row>
        <row r="1087">
          <cell r="A1087">
            <v>316170</v>
          </cell>
          <cell r="B1087" t="str">
            <v>SAO GONCALO DO ABAETE</v>
          </cell>
          <cell r="C1087" t="str">
            <v>MG</v>
          </cell>
          <cell r="D1087">
            <v>38533</v>
          </cell>
          <cell r="E1087">
            <v>1251857</v>
          </cell>
        </row>
        <row r="1088">
          <cell r="A1088">
            <v>500190</v>
          </cell>
          <cell r="B1088" t="str">
            <v>BATAGUASSU</v>
          </cell>
          <cell r="C1088" t="str">
            <v>MS</v>
          </cell>
          <cell r="D1088">
            <v>129191</v>
          </cell>
          <cell r="E1088">
            <v>1727789</v>
          </cell>
          <cell r="F1088">
            <v>54064</v>
          </cell>
        </row>
        <row r="1089">
          <cell r="A1089">
            <v>310560</v>
          </cell>
          <cell r="B1089" t="str">
            <v>BARBACENA</v>
          </cell>
          <cell r="C1089" t="str">
            <v>MG</v>
          </cell>
          <cell r="D1089">
            <v>124764</v>
          </cell>
          <cell r="E1089">
            <v>212971796</v>
          </cell>
        </row>
        <row r="1090">
          <cell r="A1090">
            <v>411250</v>
          </cell>
          <cell r="B1090" t="str">
            <v>JARDIM ALEGRE</v>
          </cell>
          <cell r="C1090" t="str">
            <v>PR</v>
          </cell>
          <cell r="D1090">
            <v>83782</v>
          </cell>
          <cell r="E1090">
            <v>151565</v>
          </cell>
        </row>
        <row r="1091">
          <cell r="A1091">
            <v>421080</v>
          </cell>
          <cell r="B1091" t="str">
            <v>MELEIRO</v>
          </cell>
          <cell r="C1091" t="str">
            <v>SC</v>
          </cell>
          <cell r="D1091">
            <v>175067</v>
          </cell>
          <cell r="E1091">
            <v>326369</v>
          </cell>
        </row>
        <row r="1092">
          <cell r="A1092">
            <v>314620</v>
          </cell>
          <cell r="B1092" t="str">
            <v>OURO VERDE DE MINAS</v>
          </cell>
          <cell r="C1092" t="str">
            <v>MG</v>
          </cell>
          <cell r="D1092">
            <v>274</v>
          </cell>
          <cell r="E1092">
            <v>3824443</v>
          </cell>
        </row>
        <row r="1093">
          <cell r="A1093">
            <v>316300</v>
          </cell>
          <cell r="B1093" t="str">
            <v>SAO JOSE DA SAFIRA</v>
          </cell>
          <cell r="C1093" t="str">
            <v>MG</v>
          </cell>
          <cell r="D1093">
            <v>20373</v>
          </cell>
          <cell r="E1093">
            <v>378899</v>
          </cell>
        </row>
        <row r="1094">
          <cell r="A1094">
            <v>510270</v>
          </cell>
          <cell r="B1094" t="str">
            <v>CANARANA</v>
          </cell>
          <cell r="C1094" t="str">
            <v>MT</v>
          </cell>
        </row>
        <row r="1095">
          <cell r="A1095">
            <v>354460</v>
          </cell>
          <cell r="B1095" t="str">
            <v>SABINO</v>
          </cell>
          <cell r="C1095" t="str">
            <v>SP</v>
          </cell>
          <cell r="D1095">
            <v>133432</v>
          </cell>
          <cell r="E1095">
            <v>265620</v>
          </cell>
          <cell r="G1095">
            <v>165180</v>
          </cell>
        </row>
        <row r="1096">
          <cell r="A1096">
            <v>314770</v>
          </cell>
          <cell r="B1096" t="str">
            <v>PASSA TEMPO</v>
          </cell>
          <cell r="C1096" t="str">
            <v>MG</v>
          </cell>
          <cell r="D1096">
            <v>30053</v>
          </cell>
          <cell r="E1096">
            <v>1727079</v>
          </cell>
        </row>
        <row r="1097">
          <cell r="A1097">
            <v>312520</v>
          </cell>
          <cell r="B1097" t="str">
            <v>FAMA</v>
          </cell>
          <cell r="C1097" t="str">
            <v>MG</v>
          </cell>
          <cell r="D1097">
            <v>10</v>
          </cell>
          <cell r="E1097">
            <v>3363152</v>
          </cell>
        </row>
        <row r="1098">
          <cell r="A1098">
            <v>430825</v>
          </cell>
          <cell r="B1098" t="str">
            <v>FLORIANO PEIXOTO</v>
          </cell>
          <cell r="C1098" t="str">
            <v>RS</v>
          </cell>
        </row>
        <row r="1099">
          <cell r="A1099">
            <v>351110</v>
          </cell>
          <cell r="B1099" t="str">
            <v>CATANDUVA</v>
          </cell>
          <cell r="C1099" t="str">
            <v>SP</v>
          </cell>
        </row>
        <row r="1100">
          <cell r="A1100">
            <v>412820</v>
          </cell>
          <cell r="B1100" t="str">
            <v>UNIAO DA VITORIA</v>
          </cell>
          <cell r="C1100" t="str">
            <v>PR</v>
          </cell>
          <cell r="D1100">
            <v>603330</v>
          </cell>
          <cell r="E1100">
            <v>5465267</v>
          </cell>
        </row>
        <row r="1101">
          <cell r="A1101">
            <v>510337</v>
          </cell>
          <cell r="B1101" t="str">
            <v>COTRIGUACU</v>
          </cell>
          <cell r="C1101" t="str">
            <v>MT</v>
          </cell>
          <cell r="D1101">
            <v>17099</v>
          </cell>
          <cell r="E1101">
            <v>96737</v>
          </cell>
        </row>
        <row r="1102">
          <cell r="A1102">
            <v>311700</v>
          </cell>
          <cell r="B1102" t="str">
            <v>COMERCINHO</v>
          </cell>
          <cell r="C1102" t="str">
            <v>MG</v>
          </cell>
          <cell r="D1102">
            <v>10192</v>
          </cell>
          <cell r="E1102">
            <v>1019316</v>
          </cell>
        </row>
        <row r="1103">
          <cell r="A1103">
            <v>430120</v>
          </cell>
          <cell r="B1103" t="str">
            <v>ARROIO DO TIGRE</v>
          </cell>
          <cell r="C1103" t="str">
            <v>RS</v>
          </cell>
        </row>
        <row r="1104">
          <cell r="A1104">
            <v>314315</v>
          </cell>
          <cell r="B1104" t="str">
            <v>MONTE FORMOSO</v>
          </cell>
          <cell r="C1104" t="str">
            <v>MG</v>
          </cell>
          <cell r="E1104">
            <v>3218</v>
          </cell>
        </row>
        <row r="1105">
          <cell r="A1105">
            <v>431308</v>
          </cell>
          <cell r="B1105" t="str">
            <v>NOVA PADUA</v>
          </cell>
          <cell r="C1105" t="str">
            <v>RS</v>
          </cell>
        </row>
        <row r="1106">
          <cell r="A1106">
            <v>430807</v>
          </cell>
          <cell r="B1106" t="str">
            <v>FAZENDA VILANOVA</v>
          </cell>
          <cell r="C1106" t="str">
            <v>RS</v>
          </cell>
        </row>
        <row r="1107">
          <cell r="A1107">
            <v>411727</v>
          </cell>
          <cell r="B1107" t="str">
            <v>NOVA TEBAS</v>
          </cell>
          <cell r="C1107" t="str">
            <v>PR</v>
          </cell>
          <cell r="D1107">
            <v>66647</v>
          </cell>
          <cell r="E1107">
            <v>1118859</v>
          </cell>
        </row>
        <row r="1108">
          <cell r="A1108">
            <v>316950</v>
          </cell>
          <cell r="B1108" t="str">
            <v>TUMIRITINGA</v>
          </cell>
          <cell r="C1108" t="str">
            <v>MG</v>
          </cell>
          <cell r="D1108">
            <v>48260</v>
          </cell>
          <cell r="E1108">
            <v>1096668</v>
          </cell>
        </row>
        <row r="1109">
          <cell r="A1109">
            <v>411600</v>
          </cell>
          <cell r="B1109" t="str">
            <v>MIRASELVA</v>
          </cell>
          <cell r="C1109" t="str">
            <v>PR</v>
          </cell>
        </row>
        <row r="1110">
          <cell r="A1110">
            <v>354220</v>
          </cell>
          <cell r="B1110" t="str">
            <v>RANCHARIA</v>
          </cell>
          <cell r="C1110" t="str">
            <v>SP</v>
          </cell>
          <cell r="D1110">
            <v>376</v>
          </cell>
          <cell r="E1110">
            <v>1285868</v>
          </cell>
        </row>
        <row r="1111">
          <cell r="A1111">
            <v>313940</v>
          </cell>
          <cell r="B1111" t="str">
            <v>MANHUACU</v>
          </cell>
          <cell r="C1111" t="str">
            <v>MG</v>
          </cell>
          <cell r="D1111">
            <v>1045738</v>
          </cell>
          <cell r="E1111">
            <v>12251762</v>
          </cell>
        </row>
        <row r="1112">
          <cell r="A1112">
            <v>316130</v>
          </cell>
          <cell r="B1112" t="str">
            <v>SAO FRANCISCO DE SALES</v>
          </cell>
          <cell r="C1112" t="str">
            <v>MG</v>
          </cell>
          <cell r="D1112">
            <v>59765</v>
          </cell>
          <cell r="E1112">
            <v>626988</v>
          </cell>
        </row>
        <row r="1113">
          <cell r="A1113">
            <v>315980</v>
          </cell>
          <cell r="B1113" t="str">
            <v>SANTA VITORIA</v>
          </cell>
          <cell r="C1113" t="str">
            <v>MG</v>
          </cell>
          <cell r="D1113">
            <v>98891</v>
          </cell>
          <cell r="E1113">
            <v>2989280</v>
          </cell>
        </row>
        <row r="1114">
          <cell r="A1114">
            <v>316510</v>
          </cell>
          <cell r="B1114" t="str">
            <v>SAO TOMAS DE AQUINO</v>
          </cell>
          <cell r="C1114" t="str">
            <v>MG</v>
          </cell>
          <cell r="D1114">
            <v>21163</v>
          </cell>
          <cell r="E1114">
            <v>541050</v>
          </cell>
        </row>
        <row r="1115">
          <cell r="A1115">
            <v>290210</v>
          </cell>
          <cell r="B1115" t="str">
            <v>ARACI</v>
          </cell>
          <cell r="C1115" t="str">
            <v>BA</v>
          </cell>
          <cell r="E1115">
            <v>1181928</v>
          </cell>
        </row>
        <row r="1116">
          <cell r="A1116">
            <v>311440</v>
          </cell>
          <cell r="B1116" t="str">
            <v>CARMO DO RIO CLARO</v>
          </cell>
          <cell r="C1116" t="str">
            <v>MG</v>
          </cell>
          <cell r="D1116">
            <v>112</v>
          </cell>
          <cell r="E1116">
            <v>17028233</v>
          </cell>
        </row>
        <row r="1117">
          <cell r="A1117">
            <v>431380</v>
          </cell>
          <cell r="B1117" t="str">
            <v>PALMITINHO</v>
          </cell>
          <cell r="C1117" t="str">
            <v>RS</v>
          </cell>
          <cell r="D1117">
            <v>111151</v>
          </cell>
          <cell r="E1117">
            <v>964835</v>
          </cell>
        </row>
        <row r="1118">
          <cell r="A1118">
            <v>315960</v>
          </cell>
          <cell r="B1118" t="str">
            <v>SANTA RITA DO SAPUCAI</v>
          </cell>
          <cell r="C1118" t="str">
            <v>MG</v>
          </cell>
          <cell r="D1118">
            <v>398532</v>
          </cell>
          <cell r="E1118">
            <v>1456856</v>
          </cell>
        </row>
        <row r="1119">
          <cell r="A1119">
            <v>420850</v>
          </cell>
          <cell r="B1119" t="str">
            <v>ITUPORANGA</v>
          </cell>
          <cell r="C1119" t="str">
            <v>SC</v>
          </cell>
          <cell r="D1119">
            <v>88931</v>
          </cell>
          <cell r="E1119">
            <v>2481755</v>
          </cell>
        </row>
        <row r="1120">
          <cell r="A1120">
            <v>316630</v>
          </cell>
          <cell r="B1120" t="str">
            <v>SERICITA</v>
          </cell>
          <cell r="C1120" t="str">
            <v>MG</v>
          </cell>
          <cell r="D1120">
            <v>27097</v>
          </cell>
          <cell r="E1120">
            <v>850009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  <cell r="D1121">
            <v>545</v>
          </cell>
          <cell r="E1121">
            <v>196353</v>
          </cell>
        </row>
        <row r="1122">
          <cell r="A1122">
            <v>317000</v>
          </cell>
          <cell r="B1122" t="str">
            <v>UBAI</v>
          </cell>
          <cell r="C1122" t="str">
            <v>MG</v>
          </cell>
          <cell r="D1122">
            <v>1508</v>
          </cell>
          <cell r="E1122">
            <v>11635479</v>
          </cell>
        </row>
        <row r="1123">
          <cell r="A1123">
            <v>316400</v>
          </cell>
          <cell r="B1123" t="str">
            <v>SAO PEDRO DOS FERROS</v>
          </cell>
          <cell r="C1123" t="str">
            <v>MG</v>
          </cell>
          <cell r="D1123">
            <v>123143</v>
          </cell>
          <cell r="E1123">
            <v>1713472</v>
          </cell>
        </row>
        <row r="1124">
          <cell r="A1124">
            <v>311810</v>
          </cell>
          <cell r="B1124" t="str">
            <v>CONGONHAS DO NORTE</v>
          </cell>
          <cell r="C1124" t="str">
            <v>MG</v>
          </cell>
          <cell r="D1124">
            <v>70481</v>
          </cell>
          <cell r="E1124">
            <v>797088</v>
          </cell>
        </row>
        <row r="1125">
          <cell r="A1125">
            <v>355490</v>
          </cell>
          <cell r="B1125" t="str">
            <v>TRES FRONTEIRAS</v>
          </cell>
          <cell r="C1125" t="str">
            <v>SP</v>
          </cell>
        </row>
        <row r="1126">
          <cell r="A1126">
            <v>421120</v>
          </cell>
          <cell r="B1126" t="str">
            <v>MORRO DA FUMACA</v>
          </cell>
          <cell r="C1126" t="str">
            <v>SC</v>
          </cell>
        </row>
        <row r="1127">
          <cell r="A1127">
            <v>352350</v>
          </cell>
          <cell r="B1127" t="str">
            <v>ITATINGA</v>
          </cell>
          <cell r="C1127" t="str">
            <v>SP</v>
          </cell>
          <cell r="D1127">
            <v>184733</v>
          </cell>
          <cell r="E1127">
            <v>760492</v>
          </cell>
        </row>
        <row r="1128">
          <cell r="A1128">
            <v>410370</v>
          </cell>
          <cell r="B1128" t="str">
            <v>CAMBE</v>
          </cell>
          <cell r="C1128" t="str">
            <v>PR</v>
          </cell>
          <cell r="D1128">
            <v>898040</v>
          </cell>
          <cell r="E1128">
            <v>1880184</v>
          </cell>
        </row>
        <row r="1129">
          <cell r="A1129">
            <v>315230</v>
          </cell>
          <cell r="B1129" t="str">
            <v>PORTO FIRME</v>
          </cell>
          <cell r="C1129" t="str">
            <v>MG</v>
          </cell>
          <cell r="D1129">
            <v>32548</v>
          </cell>
          <cell r="E1129">
            <v>5351986</v>
          </cell>
        </row>
        <row r="1130">
          <cell r="A1130">
            <v>431127</v>
          </cell>
          <cell r="B1130" t="str">
            <v>LAGOA DOS TRES CANTOS</v>
          </cell>
          <cell r="C1130" t="str">
            <v>RS</v>
          </cell>
          <cell r="D1130">
            <v>58948</v>
          </cell>
        </row>
        <row r="1131">
          <cell r="A1131">
            <v>410090</v>
          </cell>
          <cell r="B1131" t="str">
            <v>AMAPORA</v>
          </cell>
          <cell r="C1131" t="str">
            <v>PR</v>
          </cell>
          <cell r="D1131">
            <v>6579</v>
          </cell>
          <cell r="E1131">
            <v>850240</v>
          </cell>
        </row>
        <row r="1132">
          <cell r="A1132">
            <v>311410</v>
          </cell>
          <cell r="B1132" t="str">
            <v>CARMO DE MINAS</v>
          </cell>
          <cell r="C1132" t="str">
            <v>MG</v>
          </cell>
          <cell r="D1132">
            <v>157483</v>
          </cell>
          <cell r="E1132">
            <v>1166926</v>
          </cell>
        </row>
        <row r="1133">
          <cell r="A1133">
            <v>313720</v>
          </cell>
          <cell r="B1133" t="str">
            <v>LAGOA DA PRATA</v>
          </cell>
          <cell r="C1133" t="str">
            <v>MG</v>
          </cell>
          <cell r="D1133">
            <v>142745</v>
          </cell>
          <cell r="E1133">
            <v>15622795</v>
          </cell>
        </row>
        <row r="1134">
          <cell r="A1134">
            <v>420670</v>
          </cell>
          <cell r="B1134" t="str">
            <v>HERVAL D'OESTE</v>
          </cell>
          <cell r="C1134" t="str">
            <v>SC</v>
          </cell>
          <cell r="D1134">
            <v>144972</v>
          </cell>
          <cell r="E1134">
            <v>845346</v>
          </cell>
        </row>
        <row r="1135">
          <cell r="A1135">
            <v>430465</v>
          </cell>
          <cell r="B1135" t="str">
            <v>CAPAO DO CIPO</v>
          </cell>
          <cell r="C1135" t="str">
            <v>RS</v>
          </cell>
          <cell r="D1135">
            <v>79619</v>
          </cell>
          <cell r="E1135">
            <v>492580</v>
          </cell>
        </row>
        <row r="1136">
          <cell r="A1136">
            <v>353160</v>
          </cell>
          <cell r="B1136" t="str">
            <v>MONTE CASTELO</v>
          </cell>
          <cell r="C1136" t="str">
            <v>SP</v>
          </cell>
          <cell r="D1136">
            <v>51615</v>
          </cell>
          <cell r="E1136">
            <v>186613</v>
          </cell>
        </row>
        <row r="1137">
          <cell r="A1137">
            <v>411910</v>
          </cell>
          <cell r="B1137" t="str">
            <v>PIEN</v>
          </cell>
          <cell r="C1137" t="str">
            <v>PR</v>
          </cell>
          <cell r="D1137">
            <v>126394</v>
          </cell>
          <cell r="E1137">
            <v>1200774</v>
          </cell>
          <cell r="F1137">
            <v>57636</v>
          </cell>
        </row>
        <row r="1138">
          <cell r="A1138">
            <v>311210</v>
          </cell>
          <cell r="B1138" t="str">
            <v>CAPARAO</v>
          </cell>
          <cell r="C1138" t="str">
            <v>MG</v>
          </cell>
          <cell r="D1138">
            <v>9090</v>
          </cell>
          <cell r="E1138">
            <v>1414505</v>
          </cell>
        </row>
        <row r="1139">
          <cell r="A1139">
            <v>431050</v>
          </cell>
          <cell r="B1139" t="str">
            <v>IRAI</v>
          </cell>
          <cell r="C1139" t="str">
            <v>RS</v>
          </cell>
          <cell r="D1139">
            <v>65390</v>
          </cell>
          <cell r="E1139">
            <v>221486</v>
          </cell>
          <cell r="G1139">
            <v>236530</v>
          </cell>
        </row>
        <row r="1140">
          <cell r="A1140">
            <v>430462</v>
          </cell>
          <cell r="B1140" t="str">
            <v>CAPAO BONITO DO SUL</v>
          </cell>
          <cell r="C1140" t="str">
            <v>RS</v>
          </cell>
          <cell r="D1140">
            <v>18899</v>
          </cell>
          <cell r="E1140">
            <v>178443</v>
          </cell>
        </row>
        <row r="1141">
          <cell r="A1141">
            <v>316980</v>
          </cell>
          <cell r="B1141" t="str">
            <v>TURVOLANDIA</v>
          </cell>
          <cell r="C1141" t="str">
            <v>MG</v>
          </cell>
          <cell r="D1141">
            <v>149106</v>
          </cell>
          <cell r="E1141">
            <v>2090677</v>
          </cell>
        </row>
        <row r="1142">
          <cell r="A1142">
            <v>431555</v>
          </cell>
          <cell r="B1142" t="str">
            <v>RIO DOS INDIOS</v>
          </cell>
          <cell r="C1142" t="str">
            <v>RS</v>
          </cell>
          <cell r="D1142">
            <v>39758</v>
          </cell>
          <cell r="E1142">
            <v>154791</v>
          </cell>
        </row>
        <row r="1143">
          <cell r="A1143">
            <v>312320</v>
          </cell>
          <cell r="B1143" t="str">
            <v>DORES DO INDAIA</v>
          </cell>
          <cell r="C1143" t="str">
            <v>MG</v>
          </cell>
          <cell r="D1143">
            <v>105879</v>
          </cell>
          <cell r="E1143">
            <v>1183595</v>
          </cell>
        </row>
        <row r="1144">
          <cell r="A1144">
            <v>431450</v>
          </cell>
          <cell r="B1144" t="str">
            <v>PINHEIRO MACHADO</v>
          </cell>
          <cell r="C1144" t="str">
            <v>RS</v>
          </cell>
          <cell r="D1144">
            <v>60</v>
          </cell>
          <cell r="E1144">
            <v>92053607</v>
          </cell>
        </row>
        <row r="1145">
          <cell r="A1145">
            <v>354130</v>
          </cell>
          <cell r="B1145" t="str">
            <v>PRESIDENTE EPITACIO</v>
          </cell>
          <cell r="C1145" t="str">
            <v>SP</v>
          </cell>
          <cell r="D1145">
            <v>159011</v>
          </cell>
          <cell r="E1145">
            <v>17137001</v>
          </cell>
          <cell r="F1145">
            <v>150790</v>
          </cell>
          <cell r="G1145">
            <v>13852615</v>
          </cell>
        </row>
        <row r="1146">
          <cell r="A1146">
            <v>350580</v>
          </cell>
          <cell r="B1146" t="str">
            <v>BASTOS</v>
          </cell>
          <cell r="C1146" t="str">
            <v>SP</v>
          </cell>
          <cell r="D1146">
            <v>190826</v>
          </cell>
          <cell r="E1146">
            <v>45966</v>
          </cell>
        </row>
        <row r="1147">
          <cell r="A1147">
            <v>352450</v>
          </cell>
          <cell r="B1147" t="str">
            <v>JACI</v>
          </cell>
          <cell r="C1147" t="str">
            <v>SP</v>
          </cell>
          <cell r="D1147">
            <v>104087</v>
          </cell>
          <cell r="G1147">
            <v>353341</v>
          </cell>
        </row>
        <row r="1148">
          <cell r="A1148">
            <v>420425</v>
          </cell>
          <cell r="B1148" t="str">
            <v>COCAL DO SUL</v>
          </cell>
          <cell r="C1148" t="str">
            <v>SC</v>
          </cell>
          <cell r="D1148">
            <v>362633</v>
          </cell>
          <cell r="E1148">
            <v>103034</v>
          </cell>
        </row>
        <row r="1149">
          <cell r="A1149">
            <v>315110</v>
          </cell>
          <cell r="B1149" t="str">
            <v>PIRAPETINGA</v>
          </cell>
          <cell r="C1149" t="str">
            <v>MG</v>
          </cell>
          <cell r="D1149">
            <v>75527</v>
          </cell>
          <cell r="E1149">
            <v>2031229</v>
          </cell>
        </row>
        <row r="1150">
          <cell r="A1150">
            <v>420253</v>
          </cell>
          <cell r="B1150" t="str">
            <v>BOM JESUS</v>
          </cell>
          <cell r="C1150" t="str">
            <v>SC</v>
          </cell>
          <cell r="D1150">
            <v>49596</v>
          </cell>
          <cell r="E1150">
            <v>275891</v>
          </cell>
        </row>
        <row r="1151">
          <cell r="A1151">
            <v>315390</v>
          </cell>
          <cell r="B1151" t="str">
            <v>RAPOSOS</v>
          </cell>
          <cell r="C1151" t="str">
            <v>MG</v>
          </cell>
          <cell r="E1151">
            <v>36960388</v>
          </cell>
        </row>
        <row r="1152">
          <cell r="A1152">
            <v>320140</v>
          </cell>
          <cell r="B1152" t="str">
            <v>CASTELO</v>
          </cell>
          <cell r="C1152" t="str">
            <v>ES</v>
          </cell>
        </row>
        <row r="1153">
          <cell r="A1153">
            <v>313600</v>
          </cell>
          <cell r="B1153" t="str">
            <v>JOAIMA</v>
          </cell>
          <cell r="C1153" t="str">
            <v>MG</v>
          </cell>
          <cell r="D1153">
            <v>153088</v>
          </cell>
          <cell r="E1153">
            <v>1121292</v>
          </cell>
        </row>
        <row r="1154">
          <cell r="A1154">
            <v>412796</v>
          </cell>
          <cell r="B1154" t="str">
            <v>TURVO</v>
          </cell>
          <cell r="C1154" t="str">
            <v>PR</v>
          </cell>
          <cell r="D1154">
            <v>236975</v>
          </cell>
          <cell r="E1154">
            <v>1084881</v>
          </cell>
        </row>
        <row r="1155">
          <cell r="A1155">
            <v>421670</v>
          </cell>
          <cell r="B1155" t="str">
            <v>SAO JOSE DO CEDRO</v>
          </cell>
          <cell r="C1155" t="str">
            <v>SC</v>
          </cell>
          <cell r="D1155">
            <v>176751</v>
          </cell>
          <cell r="E1155">
            <v>1432808</v>
          </cell>
          <cell r="G1155">
            <v>1401806</v>
          </cell>
        </row>
        <row r="1156">
          <cell r="A1156">
            <v>317140</v>
          </cell>
          <cell r="B1156" t="str">
            <v>VIEIRAS</v>
          </cell>
          <cell r="C1156" t="str">
            <v>MG</v>
          </cell>
          <cell r="E1156">
            <v>1092856</v>
          </cell>
        </row>
        <row r="1157">
          <cell r="A1157">
            <v>316700</v>
          </cell>
          <cell r="B1157" t="str">
            <v>SERRANOS</v>
          </cell>
          <cell r="C1157" t="str">
            <v>MG</v>
          </cell>
          <cell r="D1157">
            <v>34256</v>
          </cell>
          <cell r="E1157">
            <v>234984</v>
          </cell>
        </row>
        <row r="1158">
          <cell r="A1158">
            <v>431510</v>
          </cell>
          <cell r="B1158" t="str">
            <v>PORTO XAVIER</v>
          </cell>
          <cell r="C1158" t="str">
            <v>RS</v>
          </cell>
          <cell r="D1158">
            <v>73467</v>
          </cell>
          <cell r="E1158">
            <v>285104</v>
          </cell>
        </row>
        <row r="1159">
          <cell r="A1159">
            <v>421940</v>
          </cell>
          <cell r="B1159" t="str">
            <v>WITMARSUM</v>
          </cell>
          <cell r="C1159" t="str">
            <v>SC</v>
          </cell>
          <cell r="D1159">
            <v>90443</v>
          </cell>
          <cell r="E1159">
            <v>187197</v>
          </cell>
        </row>
        <row r="1160">
          <cell r="A1160">
            <v>311980</v>
          </cell>
          <cell r="B1160" t="str">
            <v>CORREGO DANTA</v>
          </cell>
          <cell r="C1160" t="str">
            <v>MG</v>
          </cell>
          <cell r="D1160">
            <v>17188</v>
          </cell>
          <cell r="E1160">
            <v>791214</v>
          </cell>
        </row>
        <row r="1161">
          <cell r="A1161">
            <v>421030</v>
          </cell>
          <cell r="B1161" t="str">
            <v>MAJOR VIEIRA</v>
          </cell>
          <cell r="C1161" t="str">
            <v>SC</v>
          </cell>
        </row>
        <row r="1162">
          <cell r="A1162">
            <v>316556</v>
          </cell>
          <cell r="B1162" t="str">
            <v>SEM-PEIXE</v>
          </cell>
          <cell r="C1162" t="str">
            <v>MG</v>
          </cell>
          <cell r="D1162">
            <v>116052</v>
          </cell>
          <cell r="E1162">
            <v>2122781</v>
          </cell>
        </row>
        <row r="1163">
          <cell r="A1163">
            <v>431870</v>
          </cell>
          <cell r="B1163" t="str">
            <v>SAO LEOPOLDO</v>
          </cell>
          <cell r="C1163" t="str">
            <v>RS</v>
          </cell>
          <cell r="D1163">
            <v>837139</v>
          </cell>
          <cell r="E1163">
            <v>1338287</v>
          </cell>
          <cell r="F1163">
            <v>412643</v>
          </cell>
          <cell r="G1163">
            <v>3531329</v>
          </cell>
        </row>
        <row r="1164">
          <cell r="A1164">
            <v>315750</v>
          </cell>
          <cell r="B1164" t="str">
            <v>SANTA EFIGENIA DE MINAS</v>
          </cell>
          <cell r="C1164" t="str">
            <v>MG</v>
          </cell>
          <cell r="D1164">
            <v>67254</v>
          </cell>
          <cell r="E1164">
            <v>929053</v>
          </cell>
        </row>
        <row r="1165">
          <cell r="A1165">
            <v>311240</v>
          </cell>
          <cell r="B1165" t="str">
            <v>CAPETINGA</v>
          </cell>
          <cell r="C1165" t="str">
            <v>MG</v>
          </cell>
          <cell r="D1165">
            <v>1035</v>
          </cell>
          <cell r="E1165">
            <v>16641910</v>
          </cell>
        </row>
        <row r="1166">
          <cell r="A1166">
            <v>354000</v>
          </cell>
          <cell r="B1166" t="str">
            <v>POMPEIA</v>
          </cell>
          <cell r="C1166" t="str">
            <v>SP</v>
          </cell>
        </row>
        <row r="1167">
          <cell r="A1167">
            <v>316250</v>
          </cell>
          <cell r="B1167" t="str">
            <v>SAO JOAO DEL REI</v>
          </cell>
          <cell r="C1167" t="str">
            <v>MG</v>
          </cell>
          <cell r="D1167">
            <v>439469</v>
          </cell>
          <cell r="E1167">
            <v>6866639</v>
          </cell>
        </row>
        <row r="1168">
          <cell r="A1168">
            <v>421569</v>
          </cell>
          <cell r="B1168" t="str">
            <v>SANTIAGO DO SUL</v>
          </cell>
          <cell r="C1168" t="str">
            <v>SC</v>
          </cell>
          <cell r="D1168">
            <v>42270</v>
          </cell>
          <cell r="E1168">
            <v>567429</v>
          </cell>
          <cell r="G1168">
            <v>531191</v>
          </cell>
        </row>
        <row r="1169">
          <cell r="A1169">
            <v>432240</v>
          </cell>
          <cell r="B1169" t="str">
            <v>URUGUAIANA</v>
          </cell>
          <cell r="C1169" t="str">
            <v>RS</v>
          </cell>
          <cell r="D1169">
            <v>313266</v>
          </cell>
          <cell r="E1169">
            <v>228956</v>
          </cell>
        </row>
        <row r="1170">
          <cell r="A1170">
            <v>315850</v>
          </cell>
          <cell r="B1170" t="str">
            <v>SANTANA DE PIRAPAMA</v>
          </cell>
          <cell r="C1170" t="str">
            <v>MG</v>
          </cell>
        </row>
        <row r="1171">
          <cell r="A1171">
            <v>311615</v>
          </cell>
          <cell r="B1171" t="str">
            <v>CHAPADA GAUCHA</v>
          </cell>
          <cell r="C1171" t="str">
            <v>MG</v>
          </cell>
          <cell r="D1171">
            <v>70926</v>
          </cell>
          <cell r="E1171">
            <v>2090370</v>
          </cell>
        </row>
        <row r="1172">
          <cell r="A1172">
            <v>432010</v>
          </cell>
          <cell r="B1172" t="str">
            <v>SARANDI</v>
          </cell>
          <cell r="C1172" t="str">
            <v>RS</v>
          </cell>
          <cell r="D1172">
            <v>224580</v>
          </cell>
          <cell r="E1172">
            <v>32633489</v>
          </cell>
          <cell r="F1172">
            <v>112847</v>
          </cell>
          <cell r="G1172">
            <v>11346084</v>
          </cell>
        </row>
        <row r="1173">
          <cell r="A1173">
            <v>431642</v>
          </cell>
          <cell r="B1173" t="str">
            <v>SAGRADA FAMILIA</v>
          </cell>
          <cell r="C1173" t="str">
            <v>RS</v>
          </cell>
          <cell r="D1173">
            <v>24524</v>
          </cell>
          <cell r="E1173">
            <v>137593</v>
          </cell>
        </row>
        <row r="1174">
          <cell r="A1174">
            <v>312310</v>
          </cell>
          <cell r="B1174" t="str">
            <v>DORES DE GUANHAES</v>
          </cell>
          <cell r="C1174" t="str">
            <v>MG</v>
          </cell>
          <cell r="D1174">
            <v>44986</v>
          </cell>
          <cell r="E1174">
            <v>3595764</v>
          </cell>
        </row>
        <row r="1175">
          <cell r="A1175">
            <v>315765</v>
          </cell>
          <cell r="B1175" t="str">
            <v>SANTA HELENA DE MINAS</v>
          </cell>
          <cell r="C1175" t="str">
            <v>MG</v>
          </cell>
          <cell r="D1175">
            <v>46068</v>
          </cell>
          <cell r="E1175">
            <v>634034</v>
          </cell>
        </row>
        <row r="1176">
          <cell r="A1176">
            <v>421555</v>
          </cell>
          <cell r="B1176" t="str">
            <v>SANTA HELENA</v>
          </cell>
          <cell r="C1176" t="str">
            <v>SC</v>
          </cell>
          <cell r="E1176">
            <v>442619</v>
          </cell>
        </row>
        <row r="1177">
          <cell r="A1177">
            <v>352400</v>
          </cell>
          <cell r="B1177" t="str">
            <v>ITUPEVA</v>
          </cell>
          <cell r="C1177" t="str">
            <v>SP</v>
          </cell>
        </row>
        <row r="1178">
          <cell r="A1178">
            <v>354820</v>
          </cell>
          <cell r="B1178" t="str">
            <v>SANTO ANTONIO DO PINHAL</v>
          </cell>
          <cell r="C1178" t="str">
            <v>SP</v>
          </cell>
          <cell r="D1178">
            <v>36804</v>
          </cell>
          <cell r="E1178">
            <v>264927</v>
          </cell>
        </row>
        <row r="1179">
          <cell r="A1179">
            <v>354060</v>
          </cell>
          <cell r="B1179" t="str">
            <v>PORTO FELIZ</v>
          </cell>
          <cell r="C1179" t="str">
            <v>SP</v>
          </cell>
        </row>
        <row r="1180">
          <cell r="A1180">
            <v>431650</v>
          </cell>
          <cell r="B1180" t="str">
            <v>SALVADOR DO SUL</v>
          </cell>
          <cell r="C1180" t="str">
            <v>RS</v>
          </cell>
        </row>
        <row r="1181">
          <cell r="A1181">
            <v>420917</v>
          </cell>
          <cell r="B1181" t="str">
            <v>JUPIA</v>
          </cell>
          <cell r="C1181" t="str">
            <v>SC</v>
          </cell>
          <cell r="D1181">
            <v>31363</v>
          </cell>
          <cell r="E1181">
            <v>136437</v>
          </cell>
        </row>
        <row r="1182">
          <cell r="A1182">
            <v>313535</v>
          </cell>
          <cell r="B1182" t="str">
            <v>JAPONVAR</v>
          </cell>
          <cell r="C1182" t="str">
            <v>MG</v>
          </cell>
          <cell r="D1182">
            <v>35578</v>
          </cell>
          <cell r="E1182">
            <v>2416995</v>
          </cell>
        </row>
        <row r="1183">
          <cell r="A1183">
            <v>420070</v>
          </cell>
          <cell r="B1183" t="str">
            <v>ALFREDO WAGNER</v>
          </cell>
          <cell r="C1183" t="str">
            <v>SC</v>
          </cell>
          <cell r="D1183">
            <v>179223</v>
          </cell>
          <cell r="E1183">
            <v>1641443</v>
          </cell>
        </row>
        <row r="1184">
          <cell r="A1184">
            <v>314440</v>
          </cell>
          <cell r="B1184" t="str">
            <v>NATERCIA</v>
          </cell>
          <cell r="C1184" t="str">
            <v>MG</v>
          </cell>
          <cell r="D1184">
            <v>20031</v>
          </cell>
          <cell r="E1184">
            <v>2384610</v>
          </cell>
        </row>
        <row r="1185">
          <cell r="A1185">
            <v>316292</v>
          </cell>
          <cell r="B1185" t="str">
            <v>SAO JOAQUIM DE BICAS</v>
          </cell>
          <cell r="C1185" t="str">
            <v>MG</v>
          </cell>
          <cell r="D1185">
            <v>289</v>
          </cell>
          <cell r="E1185">
            <v>585946</v>
          </cell>
        </row>
        <row r="1186">
          <cell r="A1186">
            <v>315270</v>
          </cell>
          <cell r="B1186" t="str">
            <v>PRADOS</v>
          </cell>
          <cell r="C1186" t="str">
            <v>MG</v>
          </cell>
          <cell r="D1186">
            <v>25809</v>
          </cell>
          <cell r="E1186">
            <v>502827</v>
          </cell>
        </row>
        <row r="1187">
          <cell r="A1187">
            <v>431417</v>
          </cell>
          <cell r="B1187" t="str">
            <v>PEDRAS ALTAS</v>
          </cell>
          <cell r="C1187" t="str">
            <v>RS</v>
          </cell>
          <cell r="D1187">
            <v>33673</v>
          </cell>
          <cell r="E1187">
            <v>148194</v>
          </cell>
        </row>
        <row r="1188">
          <cell r="A1188">
            <v>350080</v>
          </cell>
          <cell r="B1188" t="str">
            <v>ALFREDO MARCONDES</v>
          </cell>
          <cell r="C1188" t="str">
            <v>SP</v>
          </cell>
          <cell r="D1188">
            <v>38132</v>
          </cell>
          <cell r="E1188">
            <v>323915</v>
          </cell>
        </row>
        <row r="1189">
          <cell r="A1189">
            <v>312247</v>
          </cell>
          <cell r="B1189" t="str">
            <v>DOM BOSCO</v>
          </cell>
          <cell r="C1189" t="str">
            <v>MG</v>
          </cell>
          <cell r="D1189">
            <v>60033</v>
          </cell>
          <cell r="E1189">
            <v>777263</v>
          </cell>
        </row>
        <row r="1190">
          <cell r="A1190">
            <v>317107</v>
          </cell>
          <cell r="B1190" t="str">
            <v>VEREDINHA</v>
          </cell>
          <cell r="C1190" t="str">
            <v>MG</v>
          </cell>
          <cell r="D1190">
            <v>18995</v>
          </cell>
          <cell r="E1190">
            <v>61866412</v>
          </cell>
        </row>
        <row r="1191">
          <cell r="A1191">
            <v>313920</v>
          </cell>
          <cell r="B1191" t="str">
            <v>MALACACHETA</v>
          </cell>
          <cell r="C1191" t="str">
            <v>MG</v>
          </cell>
          <cell r="D1191">
            <v>208707</v>
          </cell>
          <cell r="E1191">
            <v>3388020</v>
          </cell>
        </row>
        <row r="1192">
          <cell r="A1192">
            <v>313862</v>
          </cell>
          <cell r="B1192" t="str">
            <v>LIMEIRA DO OESTE</v>
          </cell>
          <cell r="C1192" t="str">
            <v>MG</v>
          </cell>
          <cell r="D1192">
            <v>71505</v>
          </cell>
          <cell r="E1192">
            <v>843081</v>
          </cell>
        </row>
        <row r="1193">
          <cell r="A1193">
            <v>316380</v>
          </cell>
          <cell r="B1193" t="str">
            <v>SAO MIGUEL DO ANTA</v>
          </cell>
          <cell r="C1193" t="str">
            <v>MG</v>
          </cell>
          <cell r="D1193">
            <v>37178</v>
          </cell>
          <cell r="E1193">
            <v>1129398</v>
          </cell>
        </row>
        <row r="1194">
          <cell r="A1194">
            <v>315520</v>
          </cell>
          <cell r="B1194" t="str">
            <v>RIO ESPERA</v>
          </cell>
          <cell r="C1194" t="str">
            <v>MG</v>
          </cell>
          <cell r="D1194">
            <v>18544</v>
          </cell>
          <cell r="E1194">
            <v>743422</v>
          </cell>
        </row>
        <row r="1195">
          <cell r="A1195">
            <v>310163</v>
          </cell>
          <cell r="B1195" t="str">
            <v>ALFREDO VASCONCELOS</v>
          </cell>
          <cell r="C1195" t="str">
            <v>MG</v>
          </cell>
          <cell r="D1195">
            <v>116243</v>
          </cell>
          <cell r="E1195">
            <v>934670</v>
          </cell>
        </row>
        <row r="1196">
          <cell r="A1196">
            <v>315800</v>
          </cell>
          <cell r="B1196" t="str">
            <v>SANTA MARIA DE ITABIRA</v>
          </cell>
          <cell r="C1196" t="str">
            <v>MG</v>
          </cell>
          <cell r="D1196">
            <v>116734</v>
          </cell>
          <cell r="E1196">
            <v>851510</v>
          </cell>
        </row>
        <row r="1197">
          <cell r="A1197">
            <v>314930</v>
          </cell>
          <cell r="B1197" t="str">
            <v>PEDRO LEOPOLDO</v>
          </cell>
          <cell r="C1197" t="str">
            <v>MG</v>
          </cell>
          <cell r="D1197">
            <v>371</v>
          </cell>
          <cell r="E1197">
            <v>73433520</v>
          </cell>
        </row>
        <row r="1198">
          <cell r="A1198">
            <v>310910</v>
          </cell>
          <cell r="B1198" t="str">
            <v>BUENO BRANDAO</v>
          </cell>
          <cell r="C1198" t="str">
            <v>MG</v>
          </cell>
          <cell r="D1198">
            <v>52761</v>
          </cell>
          <cell r="E1198">
            <v>1154759</v>
          </cell>
        </row>
        <row r="1199">
          <cell r="A1199">
            <v>431971</v>
          </cell>
          <cell r="B1199" t="str">
            <v>SAO VALENTIM DO SUL</v>
          </cell>
          <cell r="C1199" t="str">
            <v>RS</v>
          </cell>
        </row>
        <row r="1200">
          <cell r="A1200">
            <v>431162</v>
          </cell>
          <cell r="B1200" t="str">
            <v>LINDOLFO COLLOR</v>
          </cell>
          <cell r="C1200" t="str">
            <v>RS</v>
          </cell>
        </row>
        <row r="1201">
          <cell r="A1201">
            <v>350690</v>
          </cell>
          <cell r="B1201" t="str">
            <v>BOFETE</v>
          </cell>
          <cell r="C1201" t="str">
            <v>SP</v>
          </cell>
          <cell r="D1201">
            <v>211959</v>
          </cell>
          <cell r="E1201">
            <v>133598</v>
          </cell>
          <cell r="G1201">
            <v>162879</v>
          </cell>
        </row>
        <row r="1202">
          <cell r="A1202">
            <v>432260</v>
          </cell>
          <cell r="B1202" t="str">
            <v>VENANCIO AIRES</v>
          </cell>
          <cell r="C1202" t="str">
            <v>RS</v>
          </cell>
          <cell r="D1202">
            <v>778922</v>
          </cell>
          <cell r="E1202">
            <v>3753200</v>
          </cell>
        </row>
        <row r="1203">
          <cell r="A1203">
            <v>290100</v>
          </cell>
          <cell r="B1203" t="str">
            <v>AMARGOSA</v>
          </cell>
          <cell r="C1203" t="str">
            <v>BA</v>
          </cell>
          <cell r="D1203">
            <v>38421</v>
          </cell>
          <cell r="E1203">
            <v>350467</v>
          </cell>
        </row>
        <row r="1204">
          <cell r="A1204">
            <v>317090</v>
          </cell>
          <cell r="B1204" t="str">
            <v>VARZELANDIA</v>
          </cell>
          <cell r="C1204" t="str">
            <v>MG</v>
          </cell>
          <cell r="D1204">
            <v>232226</v>
          </cell>
          <cell r="E1204">
            <v>3297524</v>
          </cell>
        </row>
        <row r="1205">
          <cell r="A1205">
            <v>313868</v>
          </cell>
          <cell r="B1205" t="str">
            <v>LUISLANDIA</v>
          </cell>
          <cell r="C1205" t="str">
            <v>MG</v>
          </cell>
          <cell r="D1205">
            <v>10321</v>
          </cell>
          <cell r="E1205">
            <v>2955559</v>
          </cell>
        </row>
        <row r="1206">
          <cell r="A1206">
            <v>432132</v>
          </cell>
          <cell r="B1206" t="str">
            <v>TAQUARUCU DO SUL</v>
          </cell>
          <cell r="C1206" t="str">
            <v>RS</v>
          </cell>
          <cell r="D1206">
            <v>48513</v>
          </cell>
          <cell r="E1206">
            <v>263640</v>
          </cell>
          <cell r="G1206">
            <v>213671</v>
          </cell>
        </row>
        <row r="1207">
          <cell r="A1207">
            <v>315640</v>
          </cell>
          <cell r="B1207" t="str">
            <v>ROMARIA</v>
          </cell>
          <cell r="C1207" t="str">
            <v>MG</v>
          </cell>
          <cell r="D1207">
            <v>36421</v>
          </cell>
          <cell r="E1207">
            <v>393910</v>
          </cell>
        </row>
        <row r="1208">
          <cell r="A1208">
            <v>412033</v>
          </cell>
          <cell r="B1208" t="str">
            <v>PRADO FERREIRA</v>
          </cell>
          <cell r="C1208" t="str">
            <v>PR</v>
          </cell>
        </row>
        <row r="1209">
          <cell r="A1209">
            <v>311340</v>
          </cell>
          <cell r="B1209" t="str">
            <v>CARATINGA</v>
          </cell>
          <cell r="C1209" t="str">
            <v>MG</v>
          </cell>
          <cell r="D1209">
            <v>62040</v>
          </cell>
          <cell r="E1209">
            <v>46337187</v>
          </cell>
        </row>
        <row r="1210">
          <cell r="A1210">
            <v>313960</v>
          </cell>
          <cell r="B1210" t="str">
            <v>MANTENA</v>
          </cell>
          <cell r="C1210" t="str">
            <v>MG</v>
          </cell>
          <cell r="D1210">
            <v>474895</v>
          </cell>
          <cell r="E1210">
            <v>8560195</v>
          </cell>
        </row>
        <row r="1211">
          <cell r="A1211">
            <v>314560</v>
          </cell>
          <cell r="B1211" t="str">
            <v>OLIVEIRA</v>
          </cell>
          <cell r="C1211" t="str">
            <v>MG</v>
          </cell>
          <cell r="D1211">
            <v>287819</v>
          </cell>
          <cell r="E1211">
            <v>2316858</v>
          </cell>
        </row>
        <row r="1212">
          <cell r="A1212">
            <v>314350</v>
          </cell>
          <cell r="B1212" t="str">
            <v>MORADA NOVA DE MINAS</v>
          </cell>
          <cell r="C1212" t="str">
            <v>MG</v>
          </cell>
          <cell r="D1212">
            <v>17905</v>
          </cell>
          <cell r="E1212">
            <v>838716</v>
          </cell>
        </row>
        <row r="1213">
          <cell r="A1213">
            <v>310375</v>
          </cell>
          <cell r="B1213" t="str">
            <v>ARAPORA</v>
          </cell>
          <cell r="C1213" t="str">
            <v>MG</v>
          </cell>
          <cell r="D1213">
            <v>26333</v>
          </cell>
          <cell r="E1213">
            <v>661746</v>
          </cell>
        </row>
        <row r="1214">
          <cell r="A1214">
            <v>313770</v>
          </cell>
          <cell r="B1214" t="str">
            <v>LAJINHA</v>
          </cell>
          <cell r="C1214" t="str">
            <v>MG</v>
          </cell>
          <cell r="D1214">
            <v>39251</v>
          </cell>
          <cell r="E1214">
            <v>5436748</v>
          </cell>
        </row>
        <row r="1215">
          <cell r="A1215">
            <v>430490</v>
          </cell>
          <cell r="B1215" t="str">
            <v>CASCA</v>
          </cell>
          <cell r="C1215" t="str">
            <v>RS</v>
          </cell>
          <cell r="D1215">
            <v>104702</v>
          </cell>
          <cell r="E1215">
            <v>394699</v>
          </cell>
          <cell r="G1215">
            <v>335164</v>
          </cell>
        </row>
        <row r="1216">
          <cell r="A1216">
            <v>430632</v>
          </cell>
          <cell r="B1216" t="str">
            <v>DERRUBADAS</v>
          </cell>
          <cell r="C1216" t="str">
            <v>RS</v>
          </cell>
          <cell r="D1216">
            <v>47051</v>
          </cell>
          <cell r="E1216">
            <v>597192</v>
          </cell>
        </row>
        <row r="1217">
          <cell r="A1217">
            <v>430215</v>
          </cell>
          <cell r="B1217" t="str">
            <v>BOA VISTA DAS MISSOES</v>
          </cell>
          <cell r="C1217" t="str">
            <v>RS</v>
          </cell>
          <cell r="D1217">
            <v>21588</v>
          </cell>
          <cell r="E1217">
            <v>129728</v>
          </cell>
        </row>
        <row r="1218">
          <cell r="A1218">
            <v>431760</v>
          </cell>
          <cell r="B1218" t="str">
            <v>SANTO ANTONIO DA PATRULHA</v>
          </cell>
          <cell r="C1218" t="str">
            <v>RS</v>
          </cell>
        </row>
        <row r="1219">
          <cell r="A1219">
            <v>350950</v>
          </cell>
          <cell r="B1219" t="str">
            <v>CAMPINAS</v>
          </cell>
          <cell r="C1219" t="str">
            <v>SP</v>
          </cell>
          <cell r="D1219">
            <v>6617131</v>
          </cell>
          <cell r="E1219">
            <v>30584303</v>
          </cell>
          <cell r="F1219">
            <v>3389901</v>
          </cell>
        </row>
        <row r="1220">
          <cell r="A1220">
            <v>316020</v>
          </cell>
          <cell r="B1220" t="str">
            <v>SANTO ANTONIO DO ITAMBE</v>
          </cell>
          <cell r="C1220" t="str">
            <v>MG</v>
          </cell>
          <cell r="D1220">
            <v>93842</v>
          </cell>
          <cell r="E1220">
            <v>700030</v>
          </cell>
        </row>
        <row r="1221">
          <cell r="A1221">
            <v>430642</v>
          </cell>
          <cell r="B1221" t="str">
            <v>DOIS IRMAOS DAS MISSOES</v>
          </cell>
          <cell r="C1221" t="str">
            <v>RS</v>
          </cell>
          <cell r="D1221">
            <v>14048</v>
          </cell>
          <cell r="E1221">
            <v>59436</v>
          </cell>
        </row>
        <row r="1222">
          <cell r="A1222">
            <v>431238</v>
          </cell>
          <cell r="B1222" t="str">
            <v>MONTE BELO DO SUL</v>
          </cell>
          <cell r="C1222" t="str">
            <v>RS</v>
          </cell>
        </row>
        <row r="1223">
          <cell r="A1223">
            <v>412555</v>
          </cell>
          <cell r="B1223" t="str">
            <v>SAO MANOEL DO PARANA</v>
          </cell>
          <cell r="C1223" t="str">
            <v>PR</v>
          </cell>
        </row>
        <row r="1224">
          <cell r="A1224">
            <v>431505</v>
          </cell>
          <cell r="B1224" t="str">
            <v>PORTO MAUA</v>
          </cell>
          <cell r="C1224" t="str">
            <v>RS</v>
          </cell>
          <cell r="D1224">
            <v>51070</v>
          </cell>
          <cell r="E1224">
            <v>353837</v>
          </cell>
        </row>
        <row r="1225">
          <cell r="A1225">
            <v>352160</v>
          </cell>
          <cell r="B1225" t="str">
            <v>IRAPURU</v>
          </cell>
          <cell r="C1225" t="str">
            <v>SP</v>
          </cell>
          <cell r="D1225">
            <v>59261</v>
          </cell>
          <cell r="E1225">
            <v>273827</v>
          </cell>
          <cell r="G1225">
            <v>251395</v>
          </cell>
        </row>
        <row r="1226">
          <cell r="A1226">
            <v>315140</v>
          </cell>
          <cell r="B1226" t="str">
            <v>PITANGUI</v>
          </cell>
          <cell r="C1226" t="str">
            <v>MG</v>
          </cell>
          <cell r="D1226">
            <v>234175</v>
          </cell>
          <cell r="E1226">
            <v>2716690</v>
          </cell>
        </row>
        <row r="1227">
          <cell r="A1227">
            <v>312890</v>
          </cell>
          <cell r="B1227" t="str">
            <v>GUIMARANIA</v>
          </cell>
          <cell r="C1227" t="str">
            <v>MG</v>
          </cell>
          <cell r="D1227">
            <v>30651</v>
          </cell>
          <cell r="E1227">
            <v>1801986</v>
          </cell>
        </row>
        <row r="1228">
          <cell r="A1228">
            <v>314467</v>
          </cell>
          <cell r="B1228" t="str">
            <v>NOVA BELEM</v>
          </cell>
          <cell r="C1228" t="str">
            <v>MG</v>
          </cell>
          <cell r="D1228">
            <v>16186</v>
          </cell>
          <cell r="E1228">
            <v>596726</v>
          </cell>
        </row>
        <row r="1229">
          <cell r="A1229">
            <v>353790</v>
          </cell>
          <cell r="B1229" t="str">
            <v>PILAR DO SUL</v>
          </cell>
          <cell r="C1229" t="str">
            <v>SP</v>
          </cell>
          <cell r="D1229">
            <v>220138</v>
          </cell>
          <cell r="E1229">
            <v>108457</v>
          </cell>
        </row>
        <row r="1230">
          <cell r="A1230">
            <v>354160</v>
          </cell>
          <cell r="B1230" t="str">
            <v>PROMISSAO</v>
          </cell>
          <cell r="C1230" t="str">
            <v>SP</v>
          </cell>
          <cell r="E1230">
            <v>1709377</v>
          </cell>
        </row>
        <row r="1231">
          <cell r="A1231">
            <v>310380</v>
          </cell>
          <cell r="B1231" t="str">
            <v>ARAPUA</v>
          </cell>
          <cell r="C1231" t="str">
            <v>MG</v>
          </cell>
          <cell r="D1231">
            <v>63437</v>
          </cell>
          <cell r="E1231">
            <v>1305198</v>
          </cell>
        </row>
        <row r="1232">
          <cell r="A1232">
            <v>312340</v>
          </cell>
          <cell r="B1232" t="str">
            <v>DORESOPOLIS</v>
          </cell>
          <cell r="C1232" t="str">
            <v>MG</v>
          </cell>
          <cell r="D1232">
            <v>4940</v>
          </cell>
          <cell r="E1232">
            <v>1114744</v>
          </cell>
        </row>
        <row r="1233">
          <cell r="A1233">
            <v>314210</v>
          </cell>
          <cell r="B1233" t="str">
            <v>MIRADOURO</v>
          </cell>
          <cell r="C1233" t="str">
            <v>MG</v>
          </cell>
          <cell r="D1233">
            <v>99883</v>
          </cell>
          <cell r="E1233">
            <v>1237653</v>
          </cell>
        </row>
        <row r="1234">
          <cell r="A1234">
            <v>315250</v>
          </cell>
          <cell r="B1234" t="str">
            <v>POUSO ALEGRE</v>
          </cell>
          <cell r="C1234" t="str">
            <v>MG</v>
          </cell>
          <cell r="D1234">
            <v>1639</v>
          </cell>
          <cell r="E1234">
            <v>29871980</v>
          </cell>
        </row>
        <row r="1235">
          <cell r="A1235">
            <v>314340</v>
          </cell>
          <cell r="B1235" t="str">
            <v>MONTE SIAO</v>
          </cell>
          <cell r="C1235" t="str">
            <v>MG</v>
          </cell>
          <cell r="D1235">
            <v>61841</v>
          </cell>
          <cell r="E1235">
            <v>4877678</v>
          </cell>
        </row>
        <row r="1236">
          <cell r="A1236">
            <v>314980</v>
          </cell>
          <cell r="B1236" t="str">
            <v>PERDIZES</v>
          </cell>
          <cell r="C1236" t="str">
            <v>MG</v>
          </cell>
          <cell r="D1236">
            <v>29175</v>
          </cell>
          <cell r="E1236">
            <v>7278968</v>
          </cell>
        </row>
        <row r="1237">
          <cell r="A1237">
            <v>310100</v>
          </cell>
          <cell r="B1237" t="str">
            <v>AGUAS VERMELHAS</v>
          </cell>
          <cell r="C1237" t="str">
            <v>MG</v>
          </cell>
          <cell r="D1237">
            <v>52625</v>
          </cell>
          <cell r="E1237">
            <v>2913667</v>
          </cell>
        </row>
        <row r="1238">
          <cell r="A1238">
            <v>310040</v>
          </cell>
          <cell r="B1238" t="str">
            <v>ACAIACA</v>
          </cell>
          <cell r="C1238" t="str">
            <v>MG</v>
          </cell>
          <cell r="D1238">
            <v>193376</v>
          </cell>
          <cell r="E1238">
            <v>1785467</v>
          </cell>
        </row>
        <row r="1239">
          <cell r="A1239">
            <v>510268</v>
          </cell>
          <cell r="B1239" t="str">
            <v>CAMPOS DE JULIO</v>
          </cell>
          <cell r="C1239" t="str">
            <v>MT</v>
          </cell>
          <cell r="D1239">
            <v>92252</v>
          </cell>
          <cell r="E1239">
            <v>367715</v>
          </cell>
        </row>
        <row r="1240">
          <cell r="A1240">
            <v>313520</v>
          </cell>
          <cell r="B1240" t="str">
            <v>JANUARIA</v>
          </cell>
          <cell r="C1240" t="str">
            <v>MG</v>
          </cell>
          <cell r="D1240">
            <v>10991</v>
          </cell>
          <cell r="E1240">
            <v>14483793</v>
          </cell>
        </row>
        <row r="1241">
          <cell r="A1241">
            <v>410865</v>
          </cell>
          <cell r="B1241" t="str">
            <v>GOIOXIM</v>
          </cell>
          <cell r="C1241" t="str">
            <v>PR</v>
          </cell>
          <cell r="D1241">
            <v>116911</v>
          </cell>
          <cell r="E1241">
            <v>302478</v>
          </cell>
        </row>
        <row r="1242">
          <cell r="A1242">
            <v>420757</v>
          </cell>
          <cell r="B1242" t="str">
            <v>IOMERE</v>
          </cell>
          <cell r="C1242" t="str">
            <v>SC</v>
          </cell>
          <cell r="D1242">
            <v>70103</v>
          </cell>
          <cell r="E1242">
            <v>392871</v>
          </cell>
          <cell r="F1242">
            <v>30098</v>
          </cell>
          <cell r="G1242">
            <v>331626</v>
          </cell>
        </row>
        <row r="1243">
          <cell r="A1243">
            <v>316640</v>
          </cell>
          <cell r="B1243" t="str">
            <v>SERITINGA</v>
          </cell>
          <cell r="C1243" t="str">
            <v>MG</v>
          </cell>
          <cell r="D1243">
            <v>14248</v>
          </cell>
          <cell r="E1243">
            <v>633843</v>
          </cell>
        </row>
        <row r="1244">
          <cell r="A1244">
            <v>355600</v>
          </cell>
          <cell r="B1244" t="str">
            <v>URUPES</v>
          </cell>
          <cell r="C1244" t="str">
            <v>SP</v>
          </cell>
          <cell r="D1244">
            <v>538</v>
          </cell>
        </row>
        <row r="1245">
          <cell r="A1245">
            <v>421795</v>
          </cell>
          <cell r="B1245" t="str">
            <v>TIGRINHOS</v>
          </cell>
          <cell r="C1245" t="str">
            <v>SC</v>
          </cell>
          <cell r="D1245">
            <v>54177</v>
          </cell>
          <cell r="E1245">
            <v>242385</v>
          </cell>
          <cell r="G1245">
            <v>386119</v>
          </cell>
        </row>
        <row r="1246">
          <cell r="A1246">
            <v>431500</v>
          </cell>
          <cell r="B1246" t="str">
            <v>PORTO LUCENA</v>
          </cell>
          <cell r="C1246" t="str">
            <v>RS</v>
          </cell>
          <cell r="D1246">
            <v>43395</v>
          </cell>
          <cell r="E1246">
            <v>60558</v>
          </cell>
        </row>
        <row r="1247">
          <cell r="A1247">
            <v>314520</v>
          </cell>
          <cell r="B1247" t="str">
            <v>NOVA SERRANA</v>
          </cell>
          <cell r="C1247" t="str">
            <v>MG</v>
          </cell>
          <cell r="D1247">
            <v>682106</v>
          </cell>
          <cell r="E1247">
            <v>11566829</v>
          </cell>
        </row>
        <row r="1248">
          <cell r="A1248">
            <v>310290</v>
          </cell>
          <cell r="B1248" t="str">
            <v>ANTONIO CARLOS</v>
          </cell>
          <cell r="C1248" t="str">
            <v>MG</v>
          </cell>
          <cell r="D1248">
            <v>67505</v>
          </cell>
          <cell r="E1248">
            <v>836619</v>
          </cell>
        </row>
        <row r="1249">
          <cell r="A1249">
            <v>311150</v>
          </cell>
          <cell r="B1249" t="str">
            <v>CAMPOS ALTOS</v>
          </cell>
          <cell r="C1249" t="str">
            <v>MG</v>
          </cell>
          <cell r="D1249">
            <v>29102</v>
          </cell>
          <cell r="E1249">
            <v>1642604</v>
          </cell>
        </row>
        <row r="1250">
          <cell r="A1250">
            <v>315895</v>
          </cell>
          <cell r="B1250" t="str">
            <v>SANTANA DO PARAISO</v>
          </cell>
          <cell r="C1250" t="str">
            <v>MG</v>
          </cell>
          <cell r="D1250">
            <v>321409</v>
          </cell>
          <cell r="E1250">
            <v>8614392</v>
          </cell>
        </row>
        <row r="1251">
          <cell r="A1251">
            <v>311610</v>
          </cell>
          <cell r="B1251" t="str">
            <v>CHAPADA DO NORTE</v>
          </cell>
          <cell r="C1251" t="str">
            <v>MG</v>
          </cell>
          <cell r="D1251">
            <v>23515</v>
          </cell>
          <cell r="E1251">
            <v>3274592</v>
          </cell>
        </row>
        <row r="1252">
          <cell r="A1252">
            <v>412460</v>
          </cell>
          <cell r="B1252" t="str">
            <v>SAO CARLOS DO IVAI</v>
          </cell>
          <cell r="C1252" t="str">
            <v>PR</v>
          </cell>
          <cell r="D1252">
            <v>128013</v>
          </cell>
          <cell r="E1252">
            <v>990678</v>
          </cell>
          <cell r="F1252">
            <v>36828</v>
          </cell>
          <cell r="G1252">
            <v>475840</v>
          </cell>
        </row>
        <row r="1253">
          <cell r="A1253">
            <v>315470</v>
          </cell>
          <cell r="B1253" t="str">
            <v>RIBEIRAO VERMELHO</v>
          </cell>
          <cell r="C1253" t="str">
            <v>MG</v>
          </cell>
          <cell r="E1253">
            <v>285696</v>
          </cell>
        </row>
        <row r="1254">
          <cell r="A1254">
            <v>421790</v>
          </cell>
          <cell r="B1254" t="str">
            <v>TANGARA</v>
          </cell>
          <cell r="C1254" t="str">
            <v>SC</v>
          </cell>
          <cell r="D1254">
            <v>127837</v>
          </cell>
          <cell r="E1254">
            <v>656131</v>
          </cell>
          <cell r="G1254">
            <v>754714</v>
          </cell>
        </row>
        <row r="1255">
          <cell r="A1255">
            <v>430770</v>
          </cell>
          <cell r="B1255" t="str">
            <v>ESTEIO</v>
          </cell>
          <cell r="C1255" t="str">
            <v>RS</v>
          </cell>
          <cell r="D1255">
            <v>865519</v>
          </cell>
          <cell r="E1255">
            <v>8125315</v>
          </cell>
          <cell r="G1255">
            <v>7474903</v>
          </cell>
        </row>
        <row r="1256">
          <cell r="A1256">
            <v>421450</v>
          </cell>
          <cell r="B1256" t="str">
            <v>RIO DO CAMPO</v>
          </cell>
          <cell r="C1256" t="str">
            <v>SC</v>
          </cell>
          <cell r="D1256">
            <v>66008</v>
          </cell>
          <cell r="E1256">
            <v>258965</v>
          </cell>
          <cell r="G1256">
            <v>434965</v>
          </cell>
        </row>
        <row r="1257">
          <cell r="A1257">
            <v>350775</v>
          </cell>
          <cell r="B1257" t="str">
            <v>BREJO ALEGRE</v>
          </cell>
          <cell r="C1257" t="str">
            <v>SP</v>
          </cell>
          <cell r="D1257">
            <v>61583</v>
          </cell>
          <cell r="E1257">
            <v>328376</v>
          </cell>
          <cell r="G1257">
            <v>290061</v>
          </cell>
        </row>
        <row r="1258">
          <cell r="A1258">
            <v>431980</v>
          </cell>
          <cell r="B1258" t="str">
            <v>SAO VICENTE DO SUL</v>
          </cell>
          <cell r="C1258" t="str">
            <v>RS</v>
          </cell>
        </row>
        <row r="1259">
          <cell r="A1259">
            <v>312900</v>
          </cell>
          <cell r="B1259" t="str">
            <v>GUIRICEMA</v>
          </cell>
          <cell r="C1259" t="str">
            <v>MG</v>
          </cell>
          <cell r="D1259">
            <v>24835</v>
          </cell>
          <cell r="E1259">
            <v>7165630</v>
          </cell>
        </row>
        <row r="1260">
          <cell r="A1260">
            <v>310020</v>
          </cell>
          <cell r="B1260" t="str">
            <v>ABAETE</v>
          </cell>
          <cell r="C1260" t="str">
            <v>MG</v>
          </cell>
          <cell r="D1260">
            <v>193908</v>
          </cell>
          <cell r="E1260">
            <v>5355304</v>
          </cell>
        </row>
        <row r="1261">
          <cell r="A1261">
            <v>310925</v>
          </cell>
          <cell r="B1261" t="str">
            <v>BUGRE</v>
          </cell>
          <cell r="C1261" t="str">
            <v>MG</v>
          </cell>
          <cell r="D1261">
            <v>3413</v>
          </cell>
          <cell r="E1261">
            <v>2435436</v>
          </cell>
        </row>
        <row r="1262">
          <cell r="A1262">
            <v>313925</v>
          </cell>
          <cell r="B1262" t="str">
            <v>MAMONAS</v>
          </cell>
          <cell r="C1262" t="str">
            <v>MG</v>
          </cell>
          <cell r="D1262">
            <v>45486</v>
          </cell>
          <cell r="E1262">
            <v>1028802</v>
          </cell>
        </row>
        <row r="1263">
          <cell r="A1263">
            <v>354420</v>
          </cell>
          <cell r="B1263" t="str">
            <v>RIOLANDIA</v>
          </cell>
          <cell r="C1263" t="str">
            <v>SP</v>
          </cell>
          <cell r="D1263">
            <v>175746</v>
          </cell>
          <cell r="E1263">
            <v>553147</v>
          </cell>
        </row>
        <row r="1264">
          <cell r="A1264">
            <v>351410</v>
          </cell>
          <cell r="B1264" t="str">
            <v>DOIS CORREGOS</v>
          </cell>
          <cell r="C1264" t="str">
            <v>SP</v>
          </cell>
        </row>
        <row r="1265">
          <cell r="A1265">
            <v>412065</v>
          </cell>
          <cell r="B1265" t="str">
            <v>QUARTO CENTENARIO</v>
          </cell>
          <cell r="C1265" t="str">
            <v>PR</v>
          </cell>
        </row>
        <row r="1266">
          <cell r="A1266">
            <v>352730</v>
          </cell>
          <cell r="B1266" t="str">
            <v>LOUVEIRA</v>
          </cell>
          <cell r="C1266" t="str">
            <v>SP</v>
          </cell>
        </row>
        <row r="1267">
          <cell r="A1267">
            <v>314310</v>
          </cell>
          <cell r="B1267" t="str">
            <v>MONTE CARMELO</v>
          </cell>
          <cell r="C1267" t="str">
            <v>MG</v>
          </cell>
          <cell r="D1267">
            <v>246165</v>
          </cell>
          <cell r="E1267">
            <v>2854727</v>
          </cell>
        </row>
        <row r="1268">
          <cell r="A1268">
            <v>315900</v>
          </cell>
          <cell r="B1268" t="str">
            <v>SANTANA DO RIACHO</v>
          </cell>
          <cell r="C1268" t="str">
            <v>MG</v>
          </cell>
          <cell r="D1268">
            <v>14417</v>
          </cell>
          <cell r="E1268">
            <v>2006892</v>
          </cell>
        </row>
        <row r="1269">
          <cell r="A1269">
            <v>314940</v>
          </cell>
          <cell r="B1269" t="str">
            <v>PEDRO TEIXEIRA</v>
          </cell>
          <cell r="C1269" t="str">
            <v>MG</v>
          </cell>
          <cell r="D1269">
            <v>1388</v>
          </cell>
          <cell r="E1269">
            <v>966465</v>
          </cell>
        </row>
        <row r="1270">
          <cell r="A1270">
            <v>320370</v>
          </cell>
          <cell r="B1270" t="str">
            <v>MUNIZ FREIRE</v>
          </cell>
          <cell r="C1270" t="str">
            <v>ES</v>
          </cell>
        </row>
        <row r="1271">
          <cell r="A1271">
            <v>317115</v>
          </cell>
          <cell r="B1271" t="str">
            <v>VERMELHO NOVO</v>
          </cell>
          <cell r="C1271" t="str">
            <v>MG</v>
          </cell>
          <cell r="D1271">
            <v>80152</v>
          </cell>
          <cell r="E1271">
            <v>624515</v>
          </cell>
        </row>
        <row r="1272">
          <cell r="A1272">
            <v>314915</v>
          </cell>
          <cell r="B1272" t="str">
            <v>PEDRAS DE MARIA DA CRUZ</v>
          </cell>
          <cell r="C1272" t="str">
            <v>MG</v>
          </cell>
          <cell r="D1272">
            <v>33591</v>
          </cell>
          <cell r="E1272">
            <v>350081</v>
          </cell>
        </row>
        <row r="1273">
          <cell r="A1273">
            <v>432110</v>
          </cell>
          <cell r="B1273" t="str">
            <v>TAPES</v>
          </cell>
          <cell r="C1273" t="str">
            <v>RS</v>
          </cell>
          <cell r="D1273">
            <v>361319</v>
          </cell>
          <cell r="E1273">
            <v>879455</v>
          </cell>
        </row>
        <row r="1274">
          <cell r="A1274">
            <v>430605</v>
          </cell>
          <cell r="B1274" t="str">
            <v>CRISTAL</v>
          </cell>
          <cell r="C1274" t="str">
            <v>RS</v>
          </cell>
          <cell r="D1274">
            <v>64057</v>
          </cell>
          <cell r="E1274">
            <v>129636</v>
          </cell>
        </row>
        <row r="1275">
          <cell r="A1275">
            <v>351518</v>
          </cell>
          <cell r="B1275" t="str">
            <v>ESPIRITO SANTO DO PINHAL</v>
          </cell>
          <cell r="C1275" t="str">
            <v>SP</v>
          </cell>
          <cell r="D1275">
            <v>623324</v>
          </cell>
          <cell r="E1275">
            <v>8724592</v>
          </cell>
          <cell r="G1275">
            <v>2462958</v>
          </cell>
        </row>
        <row r="1276">
          <cell r="A1276">
            <v>314850</v>
          </cell>
          <cell r="B1276" t="str">
            <v>PAVAO</v>
          </cell>
          <cell r="C1276" t="str">
            <v>MG</v>
          </cell>
          <cell r="D1276">
            <v>6634</v>
          </cell>
          <cell r="E1276">
            <v>2196959</v>
          </cell>
        </row>
        <row r="1277">
          <cell r="A1277">
            <v>410750</v>
          </cell>
          <cell r="B1277" t="str">
            <v>ENGENHEIRO BELTRAO</v>
          </cell>
          <cell r="C1277" t="str">
            <v>PR</v>
          </cell>
        </row>
        <row r="1278">
          <cell r="A1278">
            <v>316180</v>
          </cell>
          <cell r="B1278" t="str">
            <v>SAO GONCALO DO PARA</v>
          </cell>
          <cell r="C1278" t="str">
            <v>MG</v>
          </cell>
          <cell r="D1278">
            <v>122900</v>
          </cell>
          <cell r="E1278">
            <v>1131398</v>
          </cell>
        </row>
        <row r="1279">
          <cell r="A1279">
            <v>411720</v>
          </cell>
          <cell r="B1279" t="str">
            <v>NOVA OLIMPIA</v>
          </cell>
          <cell r="C1279" t="str">
            <v>PR</v>
          </cell>
        </row>
        <row r="1280">
          <cell r="A1280">
            <v>311390</v>
          </cell>
          <cell r="B1280" t="str">
            <v>CARMO DA CACHOEIRA</v>
          </cell>
          <cell r="C1280" t="str">
            <v>MG</v>
          </cell>
          <cell r="D1280">
            <v>180</v>
          </cell>
          <cell r="E1280">
            <v>1563162</v>
          </cell>
        </row>
        <row r="1281">
          <cell r="A1281">
            <v>313300</v>
          </cell>
          <cell r="B1281" t="str">
            <v>ITAMONTE</v>
          </cell>
          <cell r="C1281" t="str">
            <v>MG</v>
          </cell>
          <cell r="D1281">
            <v>68510</v>
          </cell>
          <cell r="E1281">
            <v>1827948</v>
          </cell>
        </row>
        <row r="1282">
          <cell r="A1282">
            <v>410260</v>
          </cell>
          <cell r="B1282" t="str">
            <v>BARRACAO</v>
          </cell>
          <cell r="C1282" t="str">
            <v>PR</v>
          </cell>
        </row>
        <row r="1283">
          <cell r="A1283">
            <v>312400</v>
          </cell>
          <cell r="B1283" t="str">
            <v>ERVALIA</v>
          </cell>
          <cell r="C1283" t="str">
            <v>MG</v>
          </cell>
          <cell r="D1283">
            <v>437108</v>
          </cell>
          <cell r="E1283">
            <v>12226944</v>
          </cell>
        </row>
        <row r="1284">
          <cell r="A1284">
            <v>431010</v>
          </cell>
          <cell r="B1284" t="str">
            <v>IGREJINHA</v>
          </cell>
          <cell r="C1284" t="str">
            <v>RS</v>
          </cell>
          <cell r="D1284">
            <v>894069</v>
          </cell>
          <cell r="E1284">
            <v>2226121</v>
          </cell>
          <cell r="G1284">
            <v>2243671</v>
          </cell>
        </row>
        <row r="1285">
          <cell r="A1285">
            <v>310500</v>
          </cell>
          <cell r="B1285" t="str">
            <v>BALDIM</v>
          </cell>
          <cell r="C1285" t="str">
            <v>MG</v>
          </cell>
          <cell r="D1285">
            <v>43520</v>
          </cell>
          <cell r="E1285">
            <v>257223</v>
          </cell>
        </row>
        <row r="1286">
          <cell r="A1286">
            <v>430960</v>
          </cell>
          <cell r="B1286" t="str">
            <v>HORIZONTINA</v>
          </cell>
          <cell r="C1286" t="str">
            <v>RS</v>
          </cell>
        </row>
        <row r="1287">
          <cell r="A1287">
            <v>500830</v>
          </cell>
          <cell r="B1287" t="str">
            <v>TRES LAGOAS</v>
          </cell>
          <cell r="C1287" t="str">
            <v>MS</v>
          </cell>
        </row>
        <row r="1288">
          <cell r="A1288">
            <v>311250</v>
          </cell>
          <cell r="B1288" t="str">
            <v>CAPIM BRANCO</v>
          </cell>
          <cell r="C1288" t="str">
            <v>MG</v>
          </cell>
        </row>
        <row r="1289">
          <cell r="A1289">
            <v>316490</v>
          </cell>
          <cell r="B1289" t="str">
            <v>SAO SEBASTIAO DO RIO VERDE</v>
          </cell>
          <cell r="C1289" t="str">
            <v>MG</v>
          </cell>
          <cell r="D1289">
            <v>70</v>
          </cell>
          <cell r="E1289">
            <v>1446702</v>
          </cell>
        </row>
        <row r="1290">
          <cell r="A1290">
            <v>312860</v>
          </cell>
          <cell r="B1290" t="str">
            <v>GUARDA-MOR</v>
          </cell>
          <cell r="C1290" t="str">
            <v>MG</v>
          </cell>
          <cell r="D1290">
            <v>28546</v>
          </cell>
          <cell r="E1290">
            <v>2122900</v>
          </cell>
        </row>
        <row r="1291">
          <cell r="A1291">
            <v>410560</v>
          </cell>
          <cell r="B1291" t="str">
            <v>CIDADE GAUCHA</v>
          </cell>
          <cell r="C1291" t="str">
            <v>PR</v>
          </cell>
        </row>
        <row r="1292">
          <cell r="A1292">
            <v>352042</v>
          </cell>
          <cell r="B1292" t="str">
            <v>ILHA COMPRIDA</v>
          </cell>
          <cell r="C1292" t="str">
            <v>SP</v>
          </cell>
          <cell r="D1292">
            <v>105873</v>
          </cell>
          <cell r="E1292">
            <v>662981</v>
          </cell>
        </row>
        <row r="1293">
          <cell r="A1293">
            <v>430635</v>
          </cell>
          <cell r="B1293" t="str">
            <v>DEZESSEIS DE NOVEMBRO</v>
          </cell>
          <cell r="C1293" t="str">
            <v>RS</v>
          </cell>
          <cell r="D1293">
            <v>57138</v>
          </cell>
          <cell r="E1293">
            <v>404604</v>
          </cell>
        </row>
        <row r="1294">
          <cell r="A1294">
            <v>315420</v>
          </cell>
          <cell r="B1294" t="str">
            <v>RESENDE COSTA</v>
          </cell>
          <cell r="C1294" t="str">
            <v>MG</v>
          </cell>
          <cell r="D1294">
            <v>122898</v>
          </cell>
          <cell r="E1294">
            <v>1106699</v>
          </cell>
        </row>
        <row r="1295">
          <cell r="A1295">
            <v>310270</v>
          </cell>
          <cell r="B1295" t="str">
            <v>CACHOEIRA DE PAJEU</v>
          </cell>
          <cell r="C1295" t="str">
            <v>MG</v>
          </cell>
          <cell r="D1295">
            <v>77879</v>
          </cell>
          <cell r="E1295">
            <v>2649025</v>
          </cell>
        </row>
        <row r="1296">
          <cell r="A1296">
            <v>316990</v>
          </cell>
          <cell r="B1296" t="str">
            <v>UBA</v>
          </cell>
          <cell r="C1296" t="str">
            <v>MG</v>
          </cell>
          <cell r="D1296">
            <v>988104</v>
          </cell>
          <cell r="E1296">
            <v>30011839</v>
          </cell>
        </row>
        <row r="1297">
          <cell r="A1297">
            <v>420257</v>
          </cell>
          <cell r="B1297" t="str">
            <v>BOM JESUS DO OESTE</v>
          </cell>
          <cell r="C1297" t="str">
            <v>SC</v>
          </cell>
          <cell r="D1297">
            <v>36147</v>
          </cell>
          <cell r="E1297">
            <v>211968</v>
          </cell>
          <cell r="G1297">
            <v>211469</v>
          </cell>
        </row>
        <row r="1298">
          <cell r="A1298">
            <v>352200</v>
          </cell>
          <cell r="B1298" t="str">
            <v>ITAJU</v>
          </cell>
          <cell r="C1298" t="str">
            <v>SP</v>
          </cell>
          <cell r="E1298">
            <v>133275</v>
          </cell>
          <cell r="G1298">
            <v>683866</v>
          </cell>
        </row>
        <row r="1299">
          <cell r="A1299">
            <v>310600</v>
          </cell>
          <cell r="B1299" t="str">
            <v>BELA VISTA DE MINAS</v>
          </cell>
          <cell r="C1299" t="str">
            <v>MG</v>
          </cell>
          <cell r="D1299">
            <v>130982</v>
          </cell>
          <cell r="E1299">
            <v>3670555</v>
          </cell>
        </row>
        <row r="1300">
          <cell r="A1300">
            <v>312390</v>
          </cell>
          <cell r="B1300" t="str">
            <v>ENTRE RIOS DE MINAS</v>
          </cell>
          <cell r="C1300" t="str">
            <v>MG</v>
          </cell>
          <cell r="D1300">
            <v>100619</v>
          </cell>
          <cell r="E1300">
            <v>508604</v>
          </cell>
        </row>
        <row r="1301">
          <cell r="A1301">
            <v>316255</v>
          </cell>
          <cell r="B1301" t="str">
            <v>SAO JOAO DO MANHUACU</v>
          </cell>
          <cell r="C1301" t="str">
            <v>MG</v>
          </cell>
          <cell r="D1301">
            <v>124327</v>
          </cell>
          <cell r="E1301">
            <v>1763975</v>
          </cell>
        </row>
        <row r="1302">
          <cell r="A1302">
            <v>312700</v>
          </cell>
          <cell r="B1302" t="str">
            <v>FRONTEIRA</v>
          </cell>
          <cell r="C1302" t="str">
            <v>MG</v>
          </cell>
          <cell r="D1302">
            <v>323529</v>
          </cell>
          <cell r="E1302">
            <v>6457218</v>
          </cell>
        </row>
        <row r="1303">
          <cell r="A1303">
            <v>351520</v>
          </cell>
          <cell r="B1303" t="str">
            <v>ESTRELA D'OESTE</v>
          </cell>
          <cell r="C1303" t="str">
            <v>SP</v>
          </cell>
          <cell r="E1303">
            <v>256743</v>
          </cell>
          <cell r="G1303">
            <v>230080</v>
          </cell>
        </row>
        <row r="1304">
          <cell r="A1304">
            <v>412450</v>
          </cell>
          <cell r="B1304" t="str">
            <v>SANTO INACIO</v>
          </cell>
          <cell r="C1304" t="str">
            <v>PR</v>
          </cell>
          <cell r="D1304">
            <v>93006</v>
          </cell>
          <cell r="E1304">
            <v>395913</v>
          </cell>
        </row>
        <row r="1305">
          <cell r="A1305">
            <v>421320</v>
          </cell>
          <cell r="B1305" t="str">
            <v>POMERODE</v>
          </cell>
          <cell r="C1305" t="str">
            <v>SC</v>
          </cell>
        </row>
        <row r="1306">
          <cell r="A1306">
            <v>500515</v>
          </cell>
          <cell r="B1306" t="str">
            <v>JUTI</v>
          </cell>
          <cell r="C1306" t="str">
            <v>MS</v>
          </cell>
          <cell r="D1306">
            <v>41861</v>
          </cell>
          <cell r="E1306">
            <v>116936</v>
          </cell>
        </row>
        <row r="1307">
          <cell r="A1307">
            <v>312570</v>
          </cell>
          <cell r="B1307" t="str">
            <v>FELIXLANDIA</v>
          </cell>
          <cell r="C1307" t="str">
            <v>MG</v>
          </cell>
          <cell r="D1307">
            <v>94073</v>
          </cell>
          <cell r="E1307">
            <v>1184054</v>
          </cell>
        </row>
        <row r="1308">
          <cell r="A1308">
            <v>432100</v>
          </cell>
          <cell r="B1308" t="str">
            <v>TAPERA</v>
          </cell>
          <cell r="C1308" t="str">
            <v>RS</v>
          </cell>
          <cell r="D1308">
            <v>79600</v>
          </cell>
          <cell r="E1308">
            <v>207067</v>
          </cell>
        </row>
        <row r="1309">
          <cell r="A1309">
            <v>311900</v>
          </cell>
          <cell r="B1309" t="str">
            <v>CORDISLANDIA</v>
          </cell>
          <cell r="C1309" t="str">
            <v>MG</v>
          </cell>
          <cell r="D1309">
            <v>2155</v>
          </cell>
          <cell r="E1309">
            <v>6584775</v>
          </cell>
        </row>
        <row r="1310">
          <cell r="A1310">
            <v>420055</v>
          </cell>
          <cell r="B1310" t="str">
            <v>AGUAS FRIAS</v>
          </cell>
          <cell r="C1310" t="str">
            <v>SC</v>
          </cell>
          <cell r="D1310">
            <v>20883</v>
          </cell>
          <cell r="E1310">
            <v>90489</v>
          </cell>
          <cell r="G1310">
            <v>101983</v>
          </cell>
        </row>
        <row r="1311">
          <cell r="A1311">
            <v>314220</v>
          </cell>
          <cell r="B1311" t="str">
            <v>MIRAI</v>
          </cell>
          <cell r="C1311" t="str">
            <v>MG</v>
          </cell>
          <cell r="D1311">
            <v>124502</v>
          </cell>
          <cell r="E1311">
            <v>2394750</v>
          </cell>
        </row>
        <row r="1312">
          <cell r="A1312">
            <v>353360</v>
          </cell>
          <cell r="B1312" t="str">
            <v>NUPORANGA</v>
          </cell>
          <cell r="C1312" t="str">
            <v>SP</v>
          </cell>
          <cell r="D1312">
            <v>90751</v>
          </cell>
          <cell r="E1312">
            <v>348941</v>
          </cell>
        </row>
        <row r="1313">
          <cell r="A1313">
            <v>420768</v>
          </cell>
          <cell r="B1313" t="str">
            <v>IPUACU</v>
          </cell>
          <cell r="C1313" t="str">
            <v>SC</v>
          </cell>
          <cell r="E1313">
            <v>424002</v>
          </cell>
        </row>
        <row r="1314">
          <cell r="A1314">
            <v>354925</v>
          </cell>
          <cell r="B1314" t="str">
            <v>SAO JOAO DE IRACEMA</v>
          </cell>
          <cell r="C1314" t="str">
            <v>SP</v>
          </cell>
        </row>
        <row r="1315">
          <cell r="A1315">
            <v>430700</v>
          </cell>
          <cell r="B1315" t="str">
            <v>ERECHIM</v>
          </cell>
          <cell r="C1315" t="str">
            <v>RS</v>
          </cell>
          <cell r="D1315">
            <v>241783</v>
          </cell>
          <cell r="E1315">
            <v>566516</v>
          </cell>
        </row>
        <row r="1316">
          <cell r="A1316">
            <v>316830</v>
          </cell>
          <cell r="B1316" t="str">
            <v>TAQUARACU DE MINAS</v>
          </cell>
          <cell r="C1316" t="str">
            <v>MG</v>
          </cell>
          <cell r="D1316">
            <v>67682</v>
          </cell>
          <cell r="E1316">
            <v>1256262</v>
          </cell>
        </row>
        <row r="1317">
          <cell r="A1317">
            <v>510675</v>
          </cell>
          <cell r="B1317" t="str">
            <v>PONTES E LACERDA</v>
          </cell>
          <cell r="C1317" t="str">
            <v>MT</v>
          </cell>
          <cell r="D1317">
            <v>204475</v>
          </cell>
          <cell r="E1317">
            <v>89429</v>
          </cell>
        </row>
        <row r="1318">
          <cell r="A1318">
            <v>352420</v>
          </cell>
          <cell r="B1318" t="str">
            <v>JABORANDI</v>
          </cell>
          <cell r="C1318" t="str">
            <v>SP</v>
          </cell>
          <cell r="D1318">
            <v>50274</v>
          </cell>
          <cell r="E1318">
            <v>152087</v>
          </cell>
        </row>
        <row r="1319">
          <cell r="A1319">
            <v>430520</v>
          </cell>
          <cell r="B1319" t="str">
            <v>CERRO LARGO</v>
          </cell>
          <cell r="C1319" t="str">
            <v>RS</v>
          </cell>
          <cell r="D1319">
            <v>188498</v>
          </cell>
          <cell r="E1319">
            <v>924495</v>
          </cell>
        </row>
        <row r="1320">
          <cell r="A1320">
            <v>312250</v>
          </cell>
          <cell r="B1320" t="str">
            <v>DOM CAVATI</v>
          </cell>
          <cell r="C1320" t="str">
            <v>MG</v>
          </cell>
          <cell r="D1320">
            <v>31313</v>
          </cell>
          <cell r="E1320">
            <v>722462</v>
          </cell>
        </row>
        <row r="1321">
          <cell r="A1321">
            <v>313790</v>
          </cell>
          <cell r="B1321" t="str">
            <v>LAMIM</v>
          </cell>
          <cell r="C1321" t="str">
            <v>MG</v>
          </cell>
          <cell r="D1321">
            <v>32985</v>
          </cell>
          <cell r="E1321">
            <v>1293451</v>
          </cell>
        </row>
        <row r="1322">
          <cell r="A1322">
            <v>350540</v>
          </cell>
          <cell r="B1322" t="str">
            <v>BARRA DO TURVO</v>
          </cell>
          <cell r="C1322" t="str">
            <v>SP</v>
          </cell>
          <cell r="E1322">
            <v>452174</v>
          </cell>
        </row>
        <row r="1323">
          <cell r="A1323">
            <v>431843</v>
          </cell>
          <cell r="B1323" t="str">
            <v>SAO JOAO DO POLESINE</v>
          </cell>
          <cell r="C1323" t="str">
            <v>RS</v>
          </cell>
        </row>
        <row r="1324">
          <cell r="A1324">
            <v>500720</v>
          </cell>
          <cell r="B1324" t="str">
            <v>RIO BRILHANTE</v>
          </cell>
          <cell r="C1324" t="str">
            <v>MS</v>
          </cell>
          <cell r="D1324">
            <v>279170</v>
          </cell>
          <cell r="E1324">
            <v>3038707</v>
          </cell>
        </row>
        <row r="1325">
          <cell r="A1325">
            <v>431040</v>
          </cell>
          <cell r="B1325" t="str">
            <v>INDEPENDENCIA</v>
          </cell>
          <cell r="C1325" t="str">
            <v>RS</v>
          </cell>
        </row>
        <row r="1326">
          <cell r="A1326">
            <v>312190</v>
          </cell>
          <cell r="B1326" t="str">
            <v>DIVINESIA</v>
          </cell>
          <cell r="C1326" t="str">
            <v>MG</v>
          </cell>
        </row>
        <row r="1327">
          <cell r="A1327">
            <v>421830</v>
          </cell>
          <cell r="B1327" t="str">
            <v>TRES BARRAS</v>
          </cell>
          <cell r="C1327" t="str">
            <v>SC</v>
          </cell>
          <cell r="D1327">
            <v>31201</v>
          </cell>
          <cell r="E1327">
            <v>7304503</v>
          </cell>
        </row>
        <row r="1328">
          <cell r="A1328">
            <v>431065</v>
          </cell>
          <cell r="B1328" t="str">
            <v>ITATI</v>
          </cell>
          <cell r="C1328" t="str">
            <v>RS</v>
          </cell>
        </row>
        <row r="1329">
          <cell r="A1329">
            <v>311360</v>
          </cell>
          <cell r="B1329" t="str">
            <v>CAREACU</v>
          </cell>
          <cell r="C1329" t="str">
            <v>MG</v>
          </cell>
          <cell r="D1329">
            <v>77999</v>
          </cell>
          <cell r="E1329">
            <v>4838085</v>
          </cell>
        </row>
        <row r="1330">
          <cell r="A1330">
            <v>431370</v>
          </cell>
          <cell r="B1330" t="str">
            <v>PALMEIRA DAS MISSOES</v>
          </cell>
          <cell r="C1330" t="str">
            <v>RS</v>
          </cell>
        </row>
        <row r="1331">
          <cell r="A1331">
            <v>311530</v>
          </cell>
          <cell r="B1331" t="str">
            <v>CATAGUASES</v>
          </cell>
          <cell r="C1331" t="str">
            <v>MG</v>
          </cell>
          <cell r="D1331">
            <v>27619</v>
          </cell>
          <cell r="E1331">
            <v>2819055</v>
          </cell>
        </row>
        <row r="1332">
          <cell r="A1332">
            <v>432195</v>
          </cell>
          <cell r="B1332" t="str">
            <v>TRINDADE DO SUL</v>
          </cell>
          <cell r="C1332" t="str">
            <v>RS</v>
          </cell>
        </row>
        <row r="1333">
          <cell r="A1333">
            <v>420160</v>
          </cell>
          <cell r="B1333" t="str">
            <v>ARROIO TRINTA</v>
          </cell>
          <cell r="C1333" t="str">
            <v>SC</v>
          </cell>
          <cell r="D1333">
            <v>43387</v>
          </cell>
          <cell r="E1333">
            <v>242713</v>
          </cell>
          <cell r="G1333">
            <v>234216</v>
          </cell>
        </row>
        <row r="1334">
          <cell r="A1334">
            <v>430390</v>
          </cell>
          <cell r="B1334" t="str">
            <v>CAMPO BOM</v>
          </cell>
          <cell r="C1334" t="str">
            <v>RS</v>
          </cell>
          <cell r="D1334">
            <v>480914</v>
          </cell>
          <cell r="E1334">
            <v>2136916</v>
          </cell>
        </row>
        <row r="1335">
          <cell r="A1335">
            <v>290680</v>
          </cell>
          <cell r="B1335" t="str">
            <v>CANSANCAO</v>
          </cell>
          <cell r="C1335" t="str">
            <v>BA</v>
          </cell>
          <cell r="D1335">
            <v>5605</v>
          </cell>
          <cell r="E1335">
            <v>567261</v>
          </cell>
        </row>
        <row r="1336">
          <cell r="A1336">
            <v>310860</v>
          </cell>
          <cell r="B1336" t="str">
            <v>BRASILIA DE MINAS</v>
          </cell>
          <cell r="C1336" t="str">
            <v>MG</v>
          </cell>
          <cell r="D1336">
            <v>186241</v>
          </cell>
          <cell r="E1336">
            <v>3460875</v>
          </cell>
        </row>
        <row r="1337">
          <cell r="A1337">
            <v>352520</v>
          </cell>
          <cell r="B1337" t="str">
            <v>JARINU</v>
          </cell>
          <cell r="C1337" t="str">
            <v>SP</v>
          </cell>
          <cell r="D1337">
            <v>35442</v>
          </cell>
          <cell r="E1337">
            <v>8614</v>
          </cell>
        </row>
        <row r="1338">
          <cell r="A1338">
            <v>310410</v>
          </cell>
          <cell r="B1338" t="str">
            <v>ARCEBURGO</v>
          </cell>
          <cell r="C1338" t="str">
            <v>MG</v>
          </cell>
          <cell r="D1338">
            <v>60</v>
          </cell>
          <cell r="E1338">
            <v>3013908</v>
          </cell>
        </row>
        <row r="1339">
          <cell r="A1339">
            <v>510370</v>
          </cell>
          <cell r="B1339" t="str">
            <v>FELIZ NATAL</v>
          </cell>
          <cell r="C1339" t="str">
            <v>MT</v>
          </cell>
        </row>
        <row r="1340">
          <cell r="A1340">
            <v>430340</v>
          </cell>
          <cell r="B1340" t="str">
            <v>CAICARA</v>
          </cell>
          <cell r="C1340" t="str">
            <v>RS</v>
          </cell>
          <cell r="D1340">
            <v>33899</v>
          </cell>
          <cell r="E1340">
            <v>155835</v>
          </cell>
        </row>
        <row r="1341">
          <cell r="A1341">
            <v>432163</v>
          </cell>
          <cell r="B1341" t="str">
            <v>TRES ARROIOS</v>
          </cell>
          <cell r="C1341" t="str">
            <v>RS</v>
          </cell>
          <cell r="D1341">
            <v>55033</v>
          </cell>
          <cell r="E1341">
            <v>240172</v>
          </cell>
          <cell r="G1341">
            <v>184787</v>
          </cell>
        </row>
        <row r="1342">
          <cell r="A1342">
            <v>312965</v>
          </cell>
          <cell r="B1342" t="str">
            <v>IBIRACATU</v>
          </cell>
          <cell r="C1342" t="str">
            <v>MG</v>
          </cell>
          <cell r="D1342">
            <v>1259</v>
          </cell>
          <cell r="E1342">
            <v>2625023</v>
          </cell>
        </row>
        <row r="1343">
          <cell r="A1343">
            <v>315740</v>
          </cell>
          <cell r="B1343" t="str">
            <v>SANTA CRUZ DO ESCALVADO</v>
          </cell>
          <cell r="C1343" t="str">
            <v>MG</v>
          </cell>
          <cell r="D1343">
            <v>193517</v>
          </cell>
          <cell r="E1343">
            <v>2208033</v>
          </cell>
        </row>
        <row r="1344">
          <cell r="A1344">
            <v>314370</v>
          </cell>
          <cell r="B1344" t="str">
            <v>MORRO DO PILAR</v>
          </cell>
          <cell r="C1344" t="str">
            <v>MG</v>
          </cell>
          <cell r="D1344">
            <v>35809</v>
          </cell>
          <cell r="E1344">
            <v>1570761</v>
          </cell>
        </row>
        <row r="1345">
          <cell r="A1345">
            <v>500110</v>
          </cell>
          <cell r="B1345" t="str">
            <v>AQUIDAUANA</v>
          </cell>
          <cell r="C1345" t="str">
            <v>MS</v>
          </cell>
          <cell r="D1345">
            <v>444552</v>
          </cell>
          <cell r="E1345">
            <v>1841457</v>
          </cell>
          <cell r="F1345">
            <v>138534</v>
          </cell>
        </row>
        <row r="1346">
          <cell r="A1346">
            <v>421635</v>
          </cell>
          <cell r="B1346" t="str">
            <v>SAO JOAO DO ITAPERIU</v>
          </cell>
          <cell r="C1346" t="str">
            <v>SC</v>
          </cell>
          <cell r="E1346">
            <v>107632</v>
          </cell>
        </row>
        <row r="1347">
          <cell r="A1347">
            <v>310180</v>
          </cell>
          <cell r="B1347" t="str">
            <v>ALPERCATA</v>
          </cell>
          <cell r="C1347" t="str">
            <v>MG</v>
          </cell>
          <cell r="D1347">
            <v>70580</v>
          </cell>
          <cell r="E1347">
            <v>879583</v>
          </cell>
        </row>
        <row r="1348">
          <cell r="A1348">
            <v>350395</v>
          </cell>
          <cell r="B1348" t="str">
            <v>ASPASIA</v>
          </cell>
          <cell r="C1348" t="str">
            <v>SP</v>
          </cell>
        </row>
        <row r="1349">
          <cell r="A1349">
            <v>312180</v>
          </cell>
          <cell r="B1349" t="str">
            <v>DIONISIO</v>
          </cell>
          <cell r="C1349" t="str">
            <v>MG</v>
          </cell>
          <cell r="D1349">
            <v>71332</v>
          </cell>
          <cell r="E1349">
            <v>1225278</v>
          </cell>
        </row>
        <row r="1350">
          <cell r="A1350">
            <v>420205</v>
          </cell>
          <cell r="B1350" t="str">
            <v>BALNEARIO BARRA DO SUL</v>
          </cell>
          <cell r="C1350" t="str">
            <v>SC</v>
          </cell>
          <cell r="D1350">
            <v>27516</v>
          </cell>
          <cell r="E1350">
            <v>115485</v>
          </cell>
          <cell r="F1350">
            <v>19110</v>
          </cell>
        </row>
        <row r="1351">
          <cell r="A1351">
            <v>315060</v>
          </cell>
          <cell r="B1351" t="str">
            <v>PIRACEMA</v>
          </cell>
          <cell r="C1351" t="str">
            <v>MG</v>
          </cell>
          <cell r="D1351">
            <v>66547</v>
          </cell>
          <cell r="E1351">
            <v>1265886</v>
          </cell>
        </row>
        <row r="1352">
          <cell r="A1352">
            <v>312870</v>
          </cell>
          <cell r="B1352" t="str">
            <v>GUAXUPE</v>
          </cell>
          <cell r="C1352" t="str">
            <v>MG</v>
          </cell>
          <cell r="D1352">
            <v>572</v>
          </cell>
          <cell r="E1352">
            <v>145453468</v>
          </cell>
        </row>
        <row r="1353">
          <cell r="A1353">
            <v>421530</v>
          </cell>
          <cell r="B1353" t="str">
            <v>SALETE</v>
          </cell>
          <cell r="C1353" t="str">
            <v>SC</v>
          </cell>
        </row>
        <row r="1354">
          <cell r="A1354">
            <v>316620</v>
          </cell>
          <cell r="B1354" t="str">
            <v>SENHORA DOS REMEDIOS</v>
          </cell>
          <cell r="C1354" t="str">
            <v>MG</v>
          </cell>
          <cell r="D1354">
            <v>224426</v>
          </cell>
          <cell r="E1354">
            <v>1829680</v>
          </cell>
        </row>
        <row r="1355">
          <cell r="A1355">
            <v>312040</v>
          </cell>
          <cell r="B1355" t="str">
            <v>CRISTIANO OTONI</v>
          </cell>
          <cell r="C1355" t="str">
            <v>MG</v>
          </cell>
          <cell r="D1355">
            <v>37732</v>
          </cell>
          <cell r="E1355">
            <v>1222767</v>
          </cell>
        </row>
        <row r="1356">
          <cell r="A1356">
            <v>314330</v>
          </cell>
          <cell r="B1356" t="str">
            <v>MONTES CLAROS</v>
          </cell>
          <cell r="C1356" t="str">
            <v>MG</v>
          </cell>
          <cell r="D1356">
            <v>179138</v>
          </cell>
          <cell r="E1356">
            <v>319292087</v>
          </cell>
        </row>
        <row r="1357">
          <cell r="A1357">
            <v>350260</v>
          </cell>
          <cell r="B1357" t="str">
            <v>APARECIDA D'OESTE</v>
          </cell>
          <cell r="C1357" t="str">
            <v>SP</v>
          </cell>
        </row>
        <row r="1358">
          <cell r="A1358">
            <v>314410</v>
          </cell>
          <cell r="B1358" t="str">
            <v>MUZAMBINHO</v>
          </cell>
          <cell r="C1358" t="str">
            <v>MG</v>
          </cell>
          <cell r="D1358">
            <v>136580</v>
          </cell>
          <cell r="E1358">
            <v>1139820</v>
          </cell>
        </row>
        <row r="1359">
          <cell r="A1359">
            <v>420690</v>
          </cell>
          <cell r="B1359" t="str">
            <v>IBIRAMA</v>
          </cell>
          <cell r="C1359" t="str">
            <v>SC</v>
          </cell>
          <cell r="D1359">
            <v>343719</v>
          </cell>
          <cell r="E1359">
            <v>1399387</v>
          </cell>
        </row>
        <row r="1360">
          <cell r="A1360">
            <v>510776</v>
          </cell>
          <cell r="B1360" t="str">
            <v>SANTA RITA DO TRIVELATO</v>
          </cell>
          <cell r="C1360" t="str">
            <v>MT</v>
          </cell>
          <cell r="D1360">
            <v>28891</v>
          </cell>
          <cell r="E1360">
            <v>310561</v>
          </cell>
          <cell r="G1360">
            <v>268886</v>
          </cell>
        </row>
        <row r="1361">
          <cell r="A1361">
            <v>314780</v>
          </cell>
          <cell r="B1361" t="str">
            <v>PASSA-VINTE</v>
          </cell>
          <cell r="C1361" t="str">
            <v>MG</v>
          </cell>
          <cell r="D1361">
            <v>65697</v>
          </cell>
          <cell r="E1361">
            <v>1059523</v>
          </cell>
        </row>
        <row r="1362">
          <cell r="A1362">
            <v>311200</v>
          </cell>
          <cell r="B1362" t="str">
            <v>CANDEIAS</v>
          </cell>
          <cell r="C1362" t="str">
            <v>MG</v>
          </cell>
          <cell r="D1362">
            <v>138943</v>
          </cell>
          <cell r="E1362">
            <v>1644966</v>
          </cell>
        </row>
        <row r="1363">
          <cell r="A1363">
            <v>314000</v>
          </cell>
          <cell r="B1363" t="str">
            <v>MARIANA</v>
          </cell>
          <cell r="C1363" t="str">
            <v>MG</v>
          </cell>
          <cell r="D1363">
            <v>1009</v>
          </cell>
          <cell r="E1363">
            <v>99436308</v>
          </cell>
        </row>
        <row r="1364">
          <cell r="A1364">
            <v>420360</v>
          </cell>
          <cell r="B1364" t="str">
            <v>CAMPOS NOVOS</v>
          </cell>
          <cell r="C1364" t="str">
            <v>SC</v>
          </cell>
          <cell r="D1364">
            <v>532380</v>
          </cell>
          <cell r="E1364">
            <v>3329937</v>
          </cell>
          <cell r="F1364">
            <v>118969</v>
          </cell>
          <cell r="G1364">
            <v>3182869</v>
          </cell>
        </row>
        <row r="1365">
          <cell r="A1365">
            <v>411190</v>
          </cell>
          <cell r="B1365" t="str">
            <v>JAGUAPITA</v>
          </cell>
          <cell r="C1365" t="str">
            <v>PR</v>
          </cell>
        </row>
        <row r="1366">
          <cell r="A1366">
            <v>351690</v>
          </cell>
          <cell r="B1366" t="str">
            <v>GENERAL SALGADO</v>
          </cell>
          <cell r="C1366" t="str">
            <v>SP</v>
          </cell>
        </row>
        <row r="1367">
          <cell r="A1367">
            <v>313620</v>
          </cell>
          <cell r="B1367" t="str">
            <v>JOAO MONLEVADE</v>
          </cell>
          <cell r="C1367" t="str">
            <v>MG</v>
          </cell>
          <cell r="D1367">
            <v>765246</v>
          </cell>
          <cell r="E1367">
            <v>7881834</v>
          </cell>
        </row>
        <row r="1368">
          <cell r="A1368">
            <v>311790</v>
          </cell>
          <cell r="B1368" t="str">
            <v>CONGONHAL</v>
          </cell>
          <cell r="C1368" t="str">
            <v>MG</v>
          </cell>
          <cell r="D1368">
            <v>69153</v>
          </cell>
          <cell r="E1368">
            <v>1093728</v>
          </cell>
        </row>
        <row r="1369">
          <cell r="A1369">
            <v>311480</v>
          </cell>
          <cell r="B1369" t="str">
            <v>CARVALHOS</v>
          </cell>
          <cell r="C1369" t="str">
            <v>MG</v>
          </cell>
          <cell r="D1369">
            <v>28942</v>
          </cell>
          <cell r="E1369">
            <v>872287</v>
          </cell>
        </row>
        <row r="1370">
          <cell r="A1370">
            <v>350930</v>
          </cell>
          <cell r="B1370" t="str">
            <v>CAJOBI</v>
          </cell>
          <cell r="C1370" t="str">
            <v>SP</v>
          </cell>
          <cell r="D1370">
            <v>47051</v>
          </cell>
          <cell r="E1370">
            <v>325897</v>
          </cell>
        </row>
        <row r="1371">
          <cell r="A1371">
            <v>355510</v>
          </cell>
          <cell r="B1371" t="str">
            <v>TUPI PAULISTA</v>
          </cell>
          <cell r="C1371" t="str">
            <v>SP</v>
          </cell>
          <cell r="E1371">
            <v>874627</v>
          </cell>
        </row>
        <row r="1372">
          <cell r="A1372">
            <v>312810</v>
          </cell>
          <cell r="B1372" t="str">
            <v>GUAPE</v>
          </cell>
          <cell r="C1372" t="str">
            <v>MG</v>
          </cell>
          <cell r="D1372">
            <v>1930</v>
          </cell>
          <cell r="E1372">
            <v>897268</v>
          </cell>
        </row>
        <row r="1373">
          <cell r="A1373">
            <v>412240</v>
          </cell>
          <cell r="B1373" t="str">
            <v>ROLANDIA</v>
          </cell>
          <cell r="C1373" t="str">
            <v>PR</v>
          </cell>
        </row>
        <row r="1374">
          <cell r="A1374">
            <v>314587</v>
          </cell>
          <cell r="B1374" t="str">
            <v>ORIZANIA</v>
          </cell>
          <cell r="C1374" t="str">
            <v>MG</v>
          </cell>
          <cell r="D1374">
            <v>267123</v>
          </cell>
          <cell r="E1374">
            <v>3522833</v>
          </cell>
        </row>
        <row r="1375">
          <cell r="A1375">
            <v>311540</v>
          </cell>
          <cell r="B1375" t="str">
            <v>CATAS ALTAS DA NORUEGA</v>
          </cell>
          <cell r="C1375" t="str">
            <v>MG</v>
          </cell>
          <cell r="D1375">
            <v>33391</v>
          </cell>
          <cell r="E1375">
            <v>823245</v>
          </cell>
        </row>
        <row r="1376">
          <cell r="A1376">
            <v>317170</v>
          </cell>
          <cell r="B1376" t="str">
            <v>VIRGINIA</v>
          </cell>
          <cell r="C1376" t="str">
            <v>MG</v>
          </cell>
          <cell r="D1376">
            <v>88137</v>
          </cell>
          <cell r="E1376">
            <v>1112961</v>
          </cell>
        </row>
        <row r="1377">
          <cell r="A1377">
            <v>510263</v>
          </cell>
          <cell r="B1377" t="str">
            <v>CAMPO NOVO DO PARECIS</v>
          </cell>
          <cell r="C1377" t="str">
            <v>MT</v>
          </cell>
          <cell r="D1377">
            <v>290233</v>
          </cell>
        </row>
        <row r="1378">
          <cell r="A1378">
            <v>410220</v>
          </cell>
          <cell r="B1378" t="str">
            <v>ATALAIA</v>
          </cell>
          <cell r="C1378" t="str">
            <v>PR</v>
          </cell>
          <cell r="D1378">
            <v>91085</v>
          </cell>
          <cell r="E1378">
            <v>441568</v>
          </cell>
        </row>
        <row r="1379">
          <cell r="A1379">
            <v>311590</v>
          </cell>
          <cell r="B1379" t="str">
            <v>CHACARA</v>
          </cell>
          <cell r="C1379" t="str">
            <v>MG</v>
          </cell>
          <cell r="D1379">
            <v>135760</v>
          </cell>
          <cell r="E1379">
            <v>1449595</v>
          </cell>
        </row>
        <row r="1380">
          <cell r="A1380">
            <v>310240</v>
          </cell>
          <cell r="B1380" t="str">
            <v>ALVORADA DE MINAS</v>
          </cell>
          <cell r="C1380" t="str">
            <v>MG</v>
          </cell>
          <cell r="D1380">
            <v>29427</v>
          </cell>
          <cell r="E1380">
            <v>634004</v>
          </cell>
        </row>
        <row r="1381">
          <cell r="A1381">
            <v>315660</v>
          </cell>
          <cell r="B1381" t="str">
            <v>RUBIM</v>
          </cell>
          <cell r="C1381" t="str">
            <v>MG</v>
          </cell>
          <cell r="D1381">
            <v>43358</v>
          </cell>
          <cell r="E1381">
            <v>352243</v>
          </cell>
        </row>
        <row r="1382">
          <cell r="A1382">
            <v>431110</v>
          </cell>
          <cell r="B1382" t="str">
            <v>JAGUARI</v>
          </cell>
          <cell r="C1382" t="str">
            <v>RS</v>
          </cell>
          <cell r="D1382">
            <v>46470</v>
          </cell>
          <cell r="E1382">
            <v>139828</v>
          </cell>
        </row>
        <row r="1383">
          <cell r="A1383">
            <v>500750</v>
          </cell>
          <cell r="B1383" t="str">
            <v>ROCHEDO</v>
          </cell>
          <cell r="C1383" t="str">
            <v>MS</v>
          </cell>
          <cell r="D1383">
            <v>80219</v>
          </cell>
          <cell r="E1383">
            <v>444948</v>
          </cell>
        </row>
        <row r="1384">
          <cell r="A1384">
            <v>430410</v>
          </cell>
          <cell r="B1384" t="str">
            <v>CAMPOS BORGES</v>
          </cell>
          <cell r="C1384" t="str">
            <v>RS</v>
          </cell>
          <cell r="D1384">
            <v>106601</v>
          </cell>
          <cell r="E1384">
            <v>428028</v>
          </cell>
          <cell r="F1384">
            <v>2</v>
          </cell>
        </row>
        <row r="1385">
          <cell r="A1385">
            <v>311090</v>
          </cell>
          <cell r="B1385" t="str">
            <v>CAMPANHA</v>
          </cell>
          <cell r="C1385" t="str">
            <v>MG</v>
          </cell>
          <cell r="D1385">
            <v>158</v>
          </cell>
          <cell r="E1385">
            <v>3915382</v>
          </cell>
        </row>
        <row r="1386">
          <cell r="A1386">
            <v>410580</v>
          </cell>
          <cell r="B1386" t="str">
            <v>COLOMBO</v>
          </cell>
          <cell r="C1386" t="str">
            <v>PR</v>
          </cell>
        </row>
        <row r="1387">
          <cell r="A1387">
            <v>430843</v>
          </cell>
          <cell r="B1387" t="str">
            <v>FORQUETINHA</v>
          </cell>
          <cell r="C1387" t="str">
            <v>RS</v>
          </cell>
        </row>
        <row r="1388">
          <cell r="A1388">
            <v>312130</v>
          </cell>
          <cell r="B1388" t="str">
            <v>DESCOBERTO</v>
          </cell>
          <cell r="C1388" t="str">
            <v>MG</v>
          </cell>
          <cell r="D1388">
            <v>36437</v>
          </cell>
          <cell r="E1388">
            <v>6732995</v>
          </cell>
        </row>
        <row r="1389">
          <cell r="A1389">
            <v>355520</v>
          </cell>
          <cell r="B1389" t="str">
            <v>TURIUBA</v>
          </cell>
          <cell r="C1389" t="str">
            <v>SP</v>
          </cell>
        </row>
        <row r="1390">
          <cell r="A1390">
            <v>431130</v>
          </cell>
          <cell r="B1390" t="str">
            <v>LAGOA VERMELHA</v>
          </cell>
          <cell r="C1390" t="str">
            <v>RS</v>
          </cell>
        </row>
        <row r="1391">
          <cell r="A1391">
            <v>314170</v>
          </cell>
          <cell r="B1391" t="str">
            <v>MESQUITA</v>
          </cell>
          <cell r="C1391" t="str">
            <v>MG</v>
          </cell>
          <cell r="D1391">
            <v>93550</v>
          </cell>
          <cell r="E1391">
            <v>906391</v>
          </cell>
        </row>
        <row r="1392">
          <cell r="A1392">
            <v>314600</v>
          </cell>
          <cell r="B1392" t="str">
            <v>OURO FINO</v>
          </cell>
          <cell r="C1392" t="str">
            <v>MG</v>
          </cell>
          <cell r="D1392">
            <v>70616</v>
          </cell>
          <cell r="E1392">
            <v>4195748</v>
          </cell>
        </row>
        <row r="1393">
          <cell r="A1393">
            <v>420475</v>
          </cell>
          <cell r="B1393" t="str">
            <v>CUNHATAI</v>
          </cell>
          <cell r="C1393" t="str">
            <v>SC</v>
          </cell>
          <cell r="D1393">
            <v>36533</v>
          </cell>
          <cell r="G1393">
            <v>304335</v>
          </cell>
        </row>
        <row r="1394">
          <cell r="A1394">
            <v>314040</v>
          </cell>
          <cell r="B1394" t="str">
            <v>MARMELOPOLIS</v>
          </cell>
          <cell r="C1394" t="str">
            <v>MG</v>
          </cell>
          <cell r="D1394">
            <v>6674</v>
          </cell>
          <cell r="E1394">
            <v>606407</v>
          </cell>
        </row>
        <row r="1395">
          <cell r="A1395">
            <v>432252</v>
          </cell>
          <cell r="B1395" t="str">
            <v>VALE VERDE</v>
          </cell>
          <cell r="C1395" t="str">
            <v>RS</v>
          </cell>
          <cell r="D1395">
            <v>52354</v>
          </cell>
          <cell r="E1395">
            <v>195202</v>
          </cell>
          <cell r="F1395">
            <v>29225</v>
          </cell>
        </row>
        <row r="1396">
          <cell r="A1396">
            <v>311455</v>
          </cell>
          <cell r="B1396" t="str">
            <v>CARNEIRINHO</v>
          </cell>
          <cell r="C1396" t="str">
            <v>MG</v>
          </cell>
          <cell r="D1396">
            <v>114453</v>
          </cell>
          <cell r="E1396">
            <v>1519390</v>
          </cell>
        </row>
        <row r="1397">
          <cell r="A1397">
            <v>313070</v>
          </cell>
          <cell r="B1397" t="str">
            <v>INDIANOPOLIS</v>
          </cell>
          <cell r="C1397" t="str">
            <v>MG</v>
          </cell>
          <cell r="D1397">
            <v>135568</v>
          </cell>
          <cell r="E1397">
            <v>1385155</v>
          </cell>
        </row>
        <row r="1398">
          <cell r="A1398">
            <v>313080</v>
          </cell>
          <cell r="B1398" t="str">
            <v>INGAI</v>
          </cell>
          <cell r="C1398" t="str">
            <v>MG</v>
          </cell>
          <cell r="D1398">
            <v>3156</v>
          </cell>
          <cell r="E1398">
            <v>45954</v>
          </cell>
        </row>
        <row r="1399">
          <cell r="A1399">
            <v>316257</v>
          </cell>
          <cell r="B1399" t="str">
            <v>SAO JOAO DO MANTENINHA</v>
          </cell>
          <cell r="C1399" t="str">
            <v>MG</v>
          </cell>
          <cell r="D1399">
            <v>47189</v>
          </cell>
          <cell r="E1399">
            <v>1043974</v>
          </cell>
        </row>
        <row r="1400">
          <cell r="A1400">
            <v>352820</v>
          </cell>
          <cell r="B1400" t="str">
            <v>MACEDONIA</v>
          </cell>
          <cell r="C1400" t="str">
            <v>SP</v>
          </cell>
          <cell r="D1400">
            <v>66863</v>
          </cell>
          <cell r="E1400">
            <v>227425</v>
          </cell>
          <cell r="G1400">
            <v>175068</v>
          </cell>
        </row>
        <row r="1401">
          <cell r="A1401">
            <v>432130</v>
          </cell>
          <cell r="B1401" t="str">
            <v>TAQUARI</v>
          </cell>
          <cell r="C1401" t="str">
            <v>RS</v>
          </cell>
          <cell r="D1401">
            <v>129402</v>
          </cell>
          <cell r="E1401">
            <v>53183</v>
          </cell>
        </row>
        <row r="1402">
          <cell r="A1402">
            <v>351220</v>
          </cell>
          <cell r="B1402" t="str">
            <v>CONCHAL</v>
          </cell>
          <cell r="C1402" t="str">
            <v>SP</v>
          </cell>
          <cell r="D1402">
            <v>37156</v>
          </cell>
          <cell r="E1402">
            <v>10088</v>
          </cell>
        </row>
        <row r="1403">
          <cell r="A1403">
            <v>351512</v>
          </cell>
          <cell r="B1403" t="str">
            <v>EMILIANOPOLIS</v>
          </cell>
          <cell r="C1403" t="str">
            <v>SP</v>
          </cell>
          <cell r="D1403">
            <v>36381</v>
          </cell>
          <cell r="E1403">
            <v>185149</v>
          </cell>
        </row>
        <row r="1404">
          <cell r="A1404">
            <v>316690</v>
          </cell>
          <cell r="B1404" t="str">
            <v>SERRANIA</v>
          </cell>
          <cell r="C1404" t="str">
            <v>MG</v>
          </cell>
          <cell r="D1404">
            <v>100232</v>
          </cell>
          <cell r="E1404">
            <v>1640406</v>
          </cell>
        </row>
        <row r="1405">
          <cell r="A1405">
            <v>310205</v>
          </cell>
          <cell r="B1405" t="str">
            <v>ALTO CAPARAO</v>
          </cell>
          <cell r="C1405" t="str">
            <v>MG</v>
          </cell>
          <cell r="D1405">
            <v>7862</v>
          </cell>
          <cell r="E1405">
            <v>378756</v>
          </cell>
        </row>
        <row r="1406">
          <cell r="A1406">
            <v>314585</v>
          </cell>
          <cell r="B1406" t="str">
            <v>ORATORIOS</v>
          </cell>
          <cell r="C1406" t="str">
            <v>MG</v>
          </cell>
          <cell r="D1406">
            <v>123347</v>
          </cell>
          <cell r="E1406">
            <v>1069595</v>
          </cell>
        </row>
        <row r="1407">
          <cell r="A1407">
            <v>420730</v>
          </cell>
          <cell r="B1407" t="str">
            <v>IMBITUBA</v>
          </cell>
          <cell r="C1407" t="str">
            <v>SC</v>
          </cell>
          <cell r="E1407">
            <v>1751894</v>
          </cell>
          <cell r="G1407">
            <v>1774742</v>
          </cell>
        </row>
        <row r="1408">
          <cell r="A1408">
            <v>410290</v>
          </cell>
          <cell r="B1408" t="str">
            <v>BITURUNA</v>
          </cell>
          <cell r="C1408" t="str">
            <v>PR</v>
          </cell>
          <cell r="D1408">
            <v>173555</v>
          </cell>
          <cell r="E1408">
            <v>968062</v>
          </cell>
        </row>
        <row r="1409">
          <cell r="A1409">
            <v>313400</v>
          </cell>
          <cell r="B1409" t="str">
            <v>ITINGA</v>
          </cell>
          <cell r="C1409" t="str">
            <v>MG</v>
          </cell>
          <cell r="D1409">
            <v>209367</v>
          </cell>
          <cell r="E1409">
            <v>1566196</v>
          </cell>
        </row>
        <row r="1410">
          <cell r="A1410">
            <v>317180</v>
          </cell>
          <cell r="B1410" t="str">
            <v>VIRGINOPOLIS</v>
          </cell>
          <cell r="C1410" t="str">
            <v>MG</v>
          </cell>
          <cell r="D1410">
            <v>90546</v>
          </cell>
          <cell r="E1410">
            <v>1897870</v>
          </cell>
        </row>
        <row r="1411">
          <cell r="A1411">
            <v>350620</v>
          </cell>
          <cell r="B1411" t="str">
            <v>BENTO DE ABREU</v>
          </cell>
          <cell r="C1411" t="str">
            <v>SP</v>
          </cell>
          <cell r="E1411">
            <v>218376</v>
          </cell>
        </row>
        <row r="1412">
          <cell r="A1412">
            <v>431041</v>
          </cell>
          <cell r="B1412" t="str">
            <v>INHACORA</v>
          </cell>
          <cell r="C1412" t="str">
            <v>RS</v>
          </cell>
          <cell r="D1412">
            <v>34841</v>
          </cell>
          <cell r="E1412">
            <v>427414</v>
          </cell>
        </row>
        <row r="1413">
          <cell r="A1413">
            <v>432135</v>
          </cell>
          <cell r="B1413" t="str">
            <v>TAVARES</v>
          </cell>
          <cell r="C1413" t="str">
            <v>RS</v>
          </cell>
        </row>
        <row r="1414">
          <cell r="A1414">
            <v>312090</v>
          </cell>
          <cell r="B1414" t="str">
            <v>CURVELO</v>
          </cell>
          <cell r="C1414" t="str">
            <v>MG</v>
          </cell>
          <cell r="D1414">
            <v>77518</v>
          </cell>
          <cell r="E1414">
            <v>24698834</v>
          </cell>
        </row>
        <row r="1415">
          <cell r="A1415">
            <v>314090</v>
          </cell>
          <cell r="B1415" t="str">
            <v>MATIPO</v>
          </cell>
          <cell r="C1415" t="str">
            <v>MG</v>
          </cell>
          <cell r="D1415">
            <v>75345</v>
          </cell>
          <cell r="E1415">
            <v>3336846</v>
          </cell>
        </row>
        <row r="1416">
          <cell r="A1416">
            <v>311180</v>
          </cell>
          <cell r="B1416" t="str">
            <v>CANAPOLIS</v>
          </cell>
          <cell r="C1416" t="str">
            <v>MG</v>
          </cell>
          <cell r="D1416">
            <v>63638</v>
          </cell>
          <cell r="E1416">
            <v>707954</v>
          </cell>
        </row>
        <row r="1417">
          <cell r="A1417">
            <v>316080</v>
          </cell>
          <cell r="B1417" t="str">
            <v>SAO BENTO ABADE</v>
          </cell>
          <cell r="C1417" t="str">
            <v>MG</v>
          </cell>
          <cell r="D1417">
            <v>168</v>
          </cell>
          <cell r="E1417">
            <v>2660555</v>
          </cell>
        </row>
        <row r="1418">
          <cell r="A1418">
            <v>316890</v>
          </cell>
          <cell r="B1418" t="str">
            <v>TIROS</v>
          </cell>
          <cell r="C1418" t="str">
            <v>MG</v>
          </cell>
          <cell r="D1418">
            <v>28608</v>
          </cell>
          <cell r="E1418">
            <v>558847</v>
          </cell>
        </row>
        <row r="1419">
          <cell r="A1419">
            <v>310285</v>
          </cell>
          <cell r="B1419" t="str">
            <v>ANGELANDIA</v>
          </cell>
          <cell r="C1419" t="str">
            <v>MG</v>
          </cell>
          <cell r="D1419">
            <v>48627</v>
          </cell>
          <cell r="E1419">
            <v>611403</v>
          </cell>
        </row>
        <row r="1420">
          <cell r="A1420">
            <v>430800</v>
          </cell>
          <cell r="B1420" t="str">
            <v>FAXINAL DO SOTURNO</v>
          </cell>
          <cell r="C1420" t="str">
            <v>RS</v>
          </cell>
          <cell r="D1420">
            <v>74452</v>
          </cell>
          <cell r="E1420">
            <v>493936</v>
          </cell>
        </row>
        <row r="1421">
          <cell r="A1421">
            <v>310050</v>
          </cell>
          <cell r="B1421" t="str">
            <v>ACUCENA</v>
          </cell>
          <cell r="C1421" t="str">
            <v>MG</v>
          </cell>
          <cell r="D1421">
            <v>73026</v>
          </cell>
          <cell r="E1421">
            <v>2645658</v>
          </cell>
        </row>
        <row r="1422">
          <cell r="A1422">
            <v>317110</v>
          </cell>
          <cell r="B1422" t="str">
            <v>VERISSIMO</v>
          </cell>
          <cell r="C1422" t="str">
            <v>MG</v>
          </cell>
          <cell r="D1422">
            <v>58000</v>
          </cell>
          <cell r="E1422">
            <v>471524</v>
          </cell>
        </row>
        <row r="1423">
          <cell r="A1423">
            <v>311960</v>
          </cell>
          <cell r="B1423" t="str">
            <v>CORONEL PACHECO</v>
          </cell>
          <cell r="C1423" t="str">
            <v>MG</v>
          </cell>
          <cell r="D1423">
            <v>114462</v>
          </cell>
          <cell r="E1423">
            <v>1277905</v>
          </cell>
        </row>
        <row r="1424">
          <cell r="A1424">
            <v>421575</v>
          </cell>
          <cell r="B1424" t="str">
            <v>SAO BERNARDINO</v>
          </cell>
          <cell r="C1424" t="str">
            <v>SC</v>
          </cell>
          <cell r="D1424">
            <v>22879</v>
          </cell>
          <cell r="E1424">
            <v>155727</v>
          </cell>
          <cell r="G1424">
            <v>187048</v>
          </cell>
        </row>
        <row r="1425">
          <cell r="A1425">
            <v>431740</v>
          </cell>
          <cell r="B1425" t="str">
            <v>SANTIAGO</v>
          </cell>
          <cell r="C1425" t="str">
            <v>RS</v>
          </cell>
          <cell r="D1425">
            <v>385548</v>
          </cell>
          <cell r="E1425">
            <v>1236033</v>
          </cell>
        </row>
        <row r="1426">
          <cell r="A1426">
            <v>316780</v>
          </cell>
          <cell r="B1426" t="str">
            <v>SOLEDADE DE MINAS</v>
          </cell>
          <cell r="C1426" t="str">
            <v>MG</v>
          </cell>
          <cell r="E1426">
            <v>11600474</v>
          </cell>
        </row>
        <row r="1427">
          <cell r="A1427">
            <v>330410</v>
          </cell>
          <cell r="B1427" t="str">
            <v>PORCIUNCULA</v>
          </cell>
          <cell r="C1427" t="str">
            <v>RJ</v>
          </cell>
        </row>
        <row r="1428">
          <cell r="A1428">
            <v>421710</v>
          </cell>
          <cell r="B1428" t="str">
            <v>SAO MARTINHO</v>
          </cell>
          <cell r="C1428" t="str">
            <v>SC</v>
          </cell>
          <cell r="D1428">
            <v>16058</v>
          </cell>
          <cell r="E1428">
            <v>175452</v>
          </cell>
        </row>
        <row r="1429">
          <cell r="A1429">
            <v>350020</v>
          </cell>
          <cell r="B1429" t="str">
            <v>ADOLFO</v>
          </cell>
          <cell r="C1429" t="str">
            <v>SP</v>
          </cell>
          <cell r="D1429">
            <v>107260</v>
          </cell>
          <cell r="E1429">
            <v>255502</v>
          </cell>
          <cell r="G1429">
            <v>209447</v>
          </cell>
        </row>
        <row r="1430">
          <cell r="A1430">
            <v>314055</v>
          </cell>
          <cell r="B1430" t="str">
            <v>MATA VERDE</v>
          </cell>
          <cell r="C1430" t="str">
            <v>MG</v>
          </cell>
          <cell r="D1430">
            <v>10418</v>
          </cell>
          <cell r="E1430">
            <v>866011</v>
          </cell>
        </row>
        <row r="1431">
          <cell r="A1431">
            <v>500375</v>
          </cell>
          <cell r="B1431" t="str">
            <v>ELDORADO</v>
          </cell>
          <cell r="C1431" t="str">
            <v>MS</v>
          </cell>
          <cell r="D1431">
            <v>56877</v>
          </cell>
          <cell r="E1431">
            <v>526671</v>
          </cell>
        </row>
        <row r="1432">
          <cell r="A1432">
            <v>420209</v>
          </cell>
          <cell r="B1432" t="str">
            <v>BARRA BONITA</v>
          </cell>
          <cell r="C1432" t="str">
            <v>SC</v>
          </cell>
          <cell r="D1432">
            <v>28984</v>
          </cell>
          <cell r="E1432">
            <v>267815</v>
          </cell>
          <cell r="G1432">
            <v>236923</v>
          </cell>
        </row>
        <row r="1433">
          <cell r="A1433">
            <v>421020</v>
          </cell>
          <cell r="B1433" t="str">
            <v>MAJOR GERCINO</v>
          </cell>
          <cell r="C1433" t="str">
            <v>SC</v>
          </cell>
          <cell r="D1433">
            <v>57720</v>
          </cell>
          <cell r="E1433">
            <v>451275</v>
          </cell>
          <cell r="G1433">
            <v>398411</v>
          </cell>
        </row>
        <row r="1434">
          <cell r="A1434">
            <v>310690</v>
          </cell>
          <cell r="B1434" t="str">
            <v>BICAS</v>
          </cell>
          <cell r="C1434" t="str">
            <v>MG</v>
          </cell>
          <cell r="D1434">
            <v>169811</v>
          </cell>
          <cell r="E1434">
            <v>3487356</v>
          </cell>
        </row>
        <row r="1435">
          <cell r="A1435">
            <v>314760</v>
          </cell>
          <cell r="B1435" t="str">
            <v>PASSA QUATRO</v>
          </cell>
          <cell r="C1435" t="str">
            <v>MG</v>
          </cell>
          <cell r="D1435">
            <v>121970</v>
          </cell>
          <cell r="E1435">
            <v>952928</v>
          </cell>
        </row>
        <row r="1436">
          <cell r="A1436">
            <v>353200</v>
          </cell>
          <cell r="B1436" t="str">
            <v>MORUNGABA</v>
          </cell>
          <cell r="C1436" t="str">
            <v>SP</v>
          </cell>
          <cell r="D1436">
            <v>94565</v>
          </cell>
          <cell r="E1436">
            <v>373008</v>
          </cell>
        </row>
        <row r="1437">
          <cell r="A1437">
            <v>310310</v>
          </cell>
          <cell r="B1437" t="str">
            <v>ANTONIO PRADO DE MINAS</v>
          </cell>
          <cell r="C1437" t="str">
            <v>MG</v>
          </cell>
          <cell r="D1437">
            <v>12698</v>
          </cell>
          <cell r="E1437">
            <v>2588166</v>
          </cell>
        </row>
        <row r="1438">
          <cell r="A1438">
            <v>310630</v>
          </cell>
          <cell r="B1438" t="str">
            <v>BELO ORIENTE</v>
          </cell>
          <cell r="C1438" t="str">
            <v>MG</v>
          </cell>
          <cell r="D1438">
            <v>466600</v>
          </cell>
          <cell r="E1438">
            <v>1547715</v>
          </cell>
        </row>
        <row r="1439">
          <cell r="A1439">
            <v>315733</v>
          </cell>
          <cell r="B1439" t="str">
            <v>SANTA CRUZ DE MINAS</v>
          </cell>
          <cell r="C1439" t="str">
            <v>MG</v>
          </cell>
          <cell r="D1439">
            <v>146495</v>
          </cell>
          <cell r="E1439">
            <v>1798018</v>
          </cell>
        </row>
        <row r="1440">
          <cell r="A1440">
            <v>314580</v>
          </cell>
          <cell r="B1440" t="str">
            <v>ONCA DE PITANGUI</v>
          </cell>
          <cell r="C1440" t="str">
            <v>MG</v>
          </cell>
          <cell r="D1440">
            <v>43961</v>
          </cell>
          <cell r="E1440">
            <v>887488</v>
          </cell>
        </row>
        <row r="1441">
          <cell r="A1441">
            <v>431244</v>
          </cell>
          <cell r="B1441" t="str">
            <v>MORRINHOS DO SUL</v>
          </cell>
          <cell r="C1441" t="str">
            <v>RS</v>
          </cell>
          <cell r="D1441">
            <v>31120</v>
          </cell>
          <cell r="E1441">
            <v>127023</v>
          </cell>
        </row>
        <row r="1442">
          <cell r="A1442">
            <v>420080</v>
          </cell>
          <cell r="B1442" t="str">
            <v>ANCHIETA</v>
          </cell>
          <cell r="C1442" t="str">
            <v>SC</v>
          </cell>
          <cell r="D1442">
            <v>134015</v>
          </cell>
          <cell r="E1442">
            <v>1468001</v>
          </cell>
          <cell r="G1442">
            <v>1463657</v>
          </cell>
        </row>
        <row r="1443">
          <cell r="A1443">
            <v>510800</v>
          </cell>
          <cell r="B1443" t="str">
            <v>TAPURAH</v>
          </cell>
          <cell r="C1443" t="str">
            <v>MT</v>
          </cell>
          <cell r="D1443">
            <v>108270</v>
          </cell>
          <cell r="E1443">
            <v>446868</v>
          </cell>
        </row>
        <row r="1444">
          <cell r="A1444">
            <v>310150</v>
          </cell>
          <cell r="B1444" t="str">
            <v>ALEM PARAIBA</v>
          </cell>
          <cell r="C1444" t="str">
            <v>MG</v>
          </cell>
          <cell r="D1444">
            <v>266507</v>
          </cell>
          <cell r="E1444">
            <v>4186364</v>
          </cell>
        </row>
        <row r="1445">
          <cell r="A1445">
            <v>314190</v>
          </cell>
          <cell r="B1445" t="str">
            <v>MINDURI</v>
          </cell>
          <cell r="C1445" t="str">
            <v>MG</v>
          </cell>
          <cell r="D1445">
            <v>52439</v>
          </cell>
          <cell r="E1445">
            <v>757208</v>
          </cell>
        </row>
        <row r="1446">
          <cell r="A1446">
            <v>311690</v>
          </cell>
          <cell r="B1446" t="str">
            <v>COMENDADOR GOMES</v>
          </cell>
          <cell r="C1446" t="str">
            <v>MG</v>
          </cell>
          <cell r="D1446">
            <v>1</v>
          </cell>
          <cell r="E1446">
            <v>7531918</v>
          </cell>
        </row>
        <row r="1447">
          <cell r="A1447">
            <v>411120</v>
          </cell>
          <cell r="B1447" t="str">
            <v>ITAPEJARA D'OESTE</v>
          </cell>
          <cell r="C1447" t="str">
            <v>PR</v>
          </cell>
          <cell r="E1447">
            <v>574710</v>
          </cell>
        </row>
        <row r="1448">
          <cell r="A1448">
            <v>315220</v>
          </cell>
          <cell r="B1448" t="str">
            <v>PORTEIRINHA</v>
          </cell>
          <cell r="C1448" t="str">
            <v>MG</v>
          </cell>
          <cell r="D1448">
            <v>195617</v>
          </cell>
          <cell r="E1448">
            <v>3856994</v>
          </cell>
        </row>
        <row r="1449">
          <cell r="A1449">
            <v>316105</v>
          </cell>
          <cell r="B1449" t="str">
            <v>SAO FELIX DE MINAS</v>
          </cell>
          <cell r="C1449" t="str">
            <v>MG</v>
          </cell>
          <cell r="D1449">
            <v>48874</v>
          </cell>
          <cell r="E1449">
            <v>1078207</v>
          </cell>
        </row>
        <row r="1450">
          <cell r="A1450">
            <v>351565</v>
          </cell>
          <cell r="B1450" t="str">
            <v>FERNAO</v>
          </cell>
          <cell r="C1450" t="str">
            <v>SP</v>
          </cell>
          <cell r="D1450">
            <v>26599</v>
          </cell>
          <cell r="E1450">
            <v>109121</v>
          </cell>
        </row>
        <row r="1451">
          <cell r="A1451">
            <v>430222</v>
          </cell>
          <cell r="B1451" t="str">
            <v>BOA VISTA DO CADEADO</v>
          </cell>
          <cell r="C1451" t="str">
            <v>RS</v>
          </cell>
          <cell r="D1451">
            <v>66553</v>
          </cell>
          <cell r="E1451">
            <v>202565</v>
          </cell>
        </row>
        <row r="1452">
          <cell r="A1452">
            <v>315015</v>
          </cell>
          <cell r="B1452" t="str">
            <v>PIEDADE DE CARATINGA</v>
          </cell>
          <cell r="C1452" t="str">
            <v>MG</v>
          </cell>
          <cell r="D1452">
            <v>92204</v>
          </cell>
          <cell r="E1452">
            <v>755547</v>
          </cell>
        </row>
        <row r="1453">
          <cell r="A1453">
            <v>292870</v>
          </cell>
          <cell r="B1453" t="str">
            <v>SANTO ANTONIO DE JESUS</v>
          </cell>
          <cell r="C1453" t="str">
            <v>BA</v>
          </cell>
          <cell r="D1453">
            <v>265121</v>
          </cell>
          <cell r="E1453">
            <v>3293825</v>
          </cell>
        </row>
        <row r="1454">
          <cell r="A1454">
            <v>314880</v>
          </cell>
          <cell r="B1454" t="str">
            <v>PEDRA DO ANTA</v>
          </cell>
          <cell r="C1454" t="str">
            <v>MG</v>
          </cell>
          <cell r="D1454">
            <v>32776</v>
          </cell>
          <cell r="E1454">
            <v>588956</v>
          </cell>
        </row>
        <row r="1455">
          <cell r="A1455">
            <v>420920</v>
          </cell>
          <cell r="B1455" t="str">
            <v>LACERDOPOLIS</v>
          </cell>
          <cell r="C1455" t="str">
            <v>SC</v>
          </cell>
          <cell r="D1455">
            <v>33539</v>
          </cell>
          <cell r="E1455">
            <v>677997</v>
          </cell>
          <cell r="F1455">
            <v>13838</v>
          </cell>
          <cell r="G1455">
            <v>346599</v>
          </cell>
        </row>
        <row r="1456">
          <cell r="A1456">
            <v>421640</v>
          </cell>
          <cell r="B1456" t="str">
            <v>SAO JOAO DO SUL</v>
          </cell>
          <cell r="C1456" t="str">
            <v>SC</v>
          </cell>
          <cell r="D1456">
            <v>88728</v>
          </cell>
          <cell r="E1456">
            <v>187112</v>
          </cell>
        </row>
        <row r="1457">
          <cell r="A1457">
            <v>431480</v>
          </cell>
          <cell r="B1457" t="str">
            <v>PORTAO</v>
          </cell>
          <cell r="C1457" t="str">
            <v>RS</v>
          </cell>
        </row>
        <row r="1458">
          <cell r="A1458">
            <v>315217</v>
          </cell>
          <cell r="B1458" t="str">
            <v>PONTO DOS VOLANTES</v>
          </cell>
          <cell r="C1458" t="str">
            <v>MG</v>
          </cell>
          <cell r="D1458">
            <v>45780</v>
          </cell>
          <cell r="E1458">
            <v>4115860</v>
          </cell>
        </row>
        <row r="1459">
          <cell r="A1459">
            <v>353250</v>
          </cell>
          <cell r="B1459" t="str">
            <v>NEVES PAULISTA</v>
          </cell>
          <cell r="C1459" t="str">
            <v>SP</v>
          </cell>
        </row>
        <row r="1460">
          <cell r="A1460">
            <v>410900</v>
          </cell>
          <cell r="B1460" t="str">
            <v>GUAPIRAMA</v>
          </cell>
          <cell r="C1460" t="str">
            <v>PR</v>
          </cell>
          <cell r="D1460">
            <v>95520</v>
          </cell>
          <cell r="E1460">
            <v>119863</v>
          </cell>
          <cell r="F1460">
            <v>39300</v>
          </cell>
          <cell r="G1460">
            <v>171711</v>
          </cell>
        </row>
        <row r="1461">
          <cell r="A1461">
            <v>314530</v>
          </cell>
          <cell r="B1461" t="str">
            <v>NOVO CRUZEIRO</v>
          </cell>
          <cell r="C1461" t="str">
            <v>MG</v>
          </cell>
          <cell r="D1461">
            <v>179863</v>
          </cell>
          <cell r="E1461">
            <v>4650139</v>
          </cell>
        </row>
        <row r="1462">
          <cell r="A1462">
            <v>312880</v>
          </cell>
          <cell r="B1462" t="str">
            <v>GUIDOVAL</v>
          </cell>
          <cell r="C1462" t="str">
            <v>MG</v>
          </cell>
          <cell r="D1462">
            <v>46303</v>
          </cell>
          <cell r="E1462">
            <v>1553128</v>
          </cell>
        </row>
        <row r="1463">
          <cell r="A1463">
            <v>411300</v>
          </cell>
          <cell r="B1463" t="str">
            <v>JUSSARA</v>
          </cell>
          <cell r="C1463" t="str">
            <v>PR</v>
          </cell>
        </row>
        <row r="1464">
          <cell r="A1464">
            <v>312780</v>
          </cell>
          <cell r="B1464" t="str">
            <v>GRAO MOGOL</v>
          </cell>
          <cell r="C1464" t="str">
            <v>MG</v>
          </cell>
          <cell r="D1464">
            <v>91606</v>
          </cell>
          <cell r="E1464">
            <v>3016272</v>
          </cell>
        </row>
        <row r="1465">
          <cell r="A1465">
            <v>312260</v>
          </cell>
          <cell r="B1465" t="str">
            <v>DOM JOAQUIM</v>
          </cell>
          <cell r="C1465" t="str">
            <v>MG</v>
          </cell>
          <cell r="D1465">
            <v>84357</v>
          </cell>
          <cell r="E1465">
            <v>1247893</v>
          </cell>
        </row>
        <row r="1466">
          <cell r="A1466">
            <v>430940</v>
          </cell>
          <cell r="B1466" t="str">
            <v>GUAPORE</v>
          </cell>
          <cell r="C1466" t="str">
            <v>RS</v>
          </cell>
          <cell r="D1466">
            <v>205493</v>
          </cell>
          <cell r="E1466">
            <v>1715350</v>
          </cell>
        </row>
        <row r="1467">
          <cell r="A1467">
            <v>420208</v>
          </cell>
          <cell r="B1467" t="str">
            <v>BANDEIRANTE</v>
          </cell>
          <cell r="C1467" t="str">
            <v>SC</v>
          </cell>
          <cell r="D1467">
            <v>191333</v>
          </cell>
          <cell r="E1467">
            <v>483118</v>
          </cell>
          <cell r="G1467">
            <v>294892</v>
          </cell>
        </row>
        <row r="1468">
          <cell r="A1468">
            <v>315090</v>
          </cell>
          <cell r="B1468" t="str">
            <v>PIRANGUCU</v>
          </cell>
          <cell r="C1468" t="str">
            <v>MG</v>
          </cell>
          <cell r="D1468">
            <v>171264</v>
          </cell>
          <cell r="E1468">
            <v>2767981</v>
          </cell>
        </row>
        <row r="1469">
          <cell r="A1469">
            <v>314085</v>
          </cell>
          <cell r="B1469" t="str">
            <v>MATIAS CARDOSO</v>
          </cell>
          <cell r="C1469" t="str">
            <v>MG</v>
          </cell>
          <cell r="D1469">
            <v>121411</v>
          </cell>
          <cell r="E1469">
            <v>2211708</v>
          </cell>
        </row>
        <row r="1470">
          <cell r="A1470">
            <v>310940</v>
          </cell>
          <cell r="B1470" t="str">
            <v>BURITIZEIRO</v>
          </cell>
          <cell r="C1470" t="str">
            <v>MG</v>
          </cell>
          <cell r="D1470">
            <v>150727</v>
          </cell>
          <cell r="E1470">
            <v>2240201</v>
          </cell>
        </row>
        <row r="1471">
          <cell r="A1471">
            <v>421170</v>
          </cell>
          <cell r="B1471" t="str">
            <v>ORLEANS</v>
          </cell>
          <cell r="C1471" t="str">
            <v>SC</v>
          </cell>
          <cell r="D1471">
            <v>84927</v>
          </cell>
          <cell r="E1471">
            <v>1648187</v>
          </cell>
          <cell r="F1471">
            <v>55487</v>
          </cell>
        </row>
        <row r="1472">
          <cell r="A1472">
            <v>310030</v>
          </cell>
          <cell r="B1472" t="str">
            <v>ABRE CAMPO</v>
          </cell>
          <cell r="C1472" t="str">
            <v>MG</v>
          </cell>
          <cell r="D1472">
            <v>65629</v>
          </cell>
          <cell r="E1472">
            <v>3649239</v>
          </cell>
        </row>
        <row r="1473">
          <cell r="A1473">
            <v>315720</v>
          </cell>
          <cell r="B1473" t="str">
            <v>SANTA BARBARA</v>
          </cell>
          <cell r="C1473" t="str">
            <v>MG</v>
          </cell>
          <cell r="D1473">
            <v>312</v>
          </cell>
          <cell r="E1473">
            <v>98662284</v>
          </cell>
        </row>
        <row r="1474">
          <cell r="A1474">
            <v>420985</v>
          </cell>
          <cell r="B1474" t="str">
            <v>LINDOIA DO SUL</v>
          </cell>
          <cell r="C1474" t="str">
            <v>SC</v>
          </cell>
          <cell r="D1474">
            <v>39926</v>
          </cell>
          <cell r="E1474">
            <v>268546</v>
          </cell>
        </row>
        <row r="1475">
          <cell r="A1475">
            <v>350180</v>
          </cell>
          <cell r="B1475" t="str">
            <v>AMERICO DE CAMPOS</v>
          </cell>
          <cell r="C1475" t="str">
            <v>SP</v>
          </cell>
          <cell r="D1475">
            <v>57158</v>
          </cell>
          <cell r="E1475">
            <v>135764</v>
          </cell>
        </row>
        <row r="1476">
          <cell r="A1476">
            <v>314960</v>
          </cell>
          <cell r="B1476" t="str">
            <v>PEQUI</v>
          </cell>
          <cell r="C1476" t="str">
            <v>MG</v>
          </cell>
          <cell r="D1476">
            <v>21728</v>
          </cell>
          <cell r="E1476">
            <v>976457</v>
          </cell>
        </row>
        <row r="1477">
          <cell r="A1477">
            <v>353960</v>
          </cell>
          <cell r="B1477" t="str">
            <v>PLANALTO</v>
          </cell>
          <cell r="C1477" t="str">
            <v>SP</v>
          </cell>
        </row>
        <row r="1478">
          <cell r="A1478">
            <v>310170</v>
          </cell>
          <cell r="B1478" t="str">
            <v>ALMENARA</v>
          </cell>
          <cell r="C1478" t="str">
            <v>MG</v>
          </cell>
          <cell r="D1478">
            <v>117028</v>
          </cell>
          <cell r="E1478">
            <v>6021429</v>
          </cell>
        </row>
        <row r="1479">
          <cell r="A1479">
            <v>421880</v>
          </cell>
          <cell r="B1479" t="str">
            <v>TURVO</v>
          </cell>
          <cell r="C1479" t="str">
            <v>SC</v>
          </cell>
          <cell r="D1479">
            <v>283432</v>
          </cell>
          <cell r="E1479">
            <v>2270995</v>
          </cell>
        </row>
        <row r="1480">
          <cell r="A1480">
            <v>310670</v>
          </cell>
          <cell r="B1480" t="str">
            <v>BETIM</v>
          </cell>
          <cell r="C1480" t="str">
            <v>MG</v>
          </cell>
          <cell r="D1480">
            <v>2262</v>
          </cell>
          <cell r="E1480">
            <v>136570371</v>
          </cell>
        </row>
        <row r="1481">
          <cell r="A1481">
            <v>354320</v>
          </cell>
          <cell r="B1481" t="str">
            <v>RIBEIRAO DO SUL</v>
          </cell>
          <cell r="C1481" t="str">
            <v>SP</v>
          </cell>
          <cell r="D1481">
            <v>66106</v>
          </cell>
          <cell r="E1481">
            <v>10328221</v>
          </cell>
          <cell r="F1481">
            <v>35976</v>
          </cell>
        </row>
        <row r="1482">
          <cell r="A1482">
            <v>312370</v>
          </cell>
          <cell r="B1482" t="str">
            <v>ENGENHEIRO CALDAS</v>
          </cell>
          <cell r="C1482" t="str">
            <v>MG</v>
          </cell>
          <cell r="D1482">
            <v>47733</v>
          </cell>
          <cell r="E1482">
            <v>652324</v>
          </cell>
        </row>
        <row r="1483">
          <cell r="A1483">
            <v>410490</v>
          </cell>
          <cell r="B1483" t="str">
            <v>CASTRO</v>
          </cell>
          <cell r="C1483" t="str">
            <v>PR</v>
          </cell>
        </row>
        <row r="1484">
          <cell r="A1484">
            <v>312825</v>
          </cell>
          <cell r="B1484" t="str">
            <v>GUARACIAMA</v>
          </cell>
          <cell r="C1484" t="str">
            <v>MG</v>
          </cell>
          <cell r="D1484">
            <v>18397</v>
          </cell>
          <cell r="E1484">
            <v>1355376</v>
          </cell>
        </row>
        <row r="1485">
          <cell r="A1485">
            <v>314300</v>
          </cell>
          <cell r="B1485" t="str">
            <v>MONTE BELO</v>
          </cell>
          <cell r="C1485" t="str">
            <v>MG</v>
          </cell>
        </row>
        <row r="1486">
          <cell r="A1486">
            <v>500400</v>
          </cell>
          <cell r="B1486" t="str">
            <v>GLORIA DE DOURADOS</v>
          </cell>
          <cell r="C1486" t="str">
            <v>MS</v>
          </cell>
          <cell r="D1486">
            <v>38767</v>
          </cell>
          <cell r="E1486">
            <v>274748</v>
          </cell>
        </row>
        <row r="1487">
          <cell r="A1487">
            <v>420140</v>
          </cell>
          <cell r="B1487" t="str">
            <v>ARARANGUA</v>
          </cell>
          <cell r="C1487" t="str">
            <v>SC</v>
          </cell>
          <cell r="D1487">
            <v>1196956</v>
          </cell>
          <cell r="E1487">
            <v>2094946</v>
          </cell>
          <cell r="F1487">
            <v>238167</v>
          </cell>
          <cell r="G1487">
            <v>2011248</v>
          </cell>
        </row>
        <row r="1488">
          <cell r="A1488">
            <v>313440</v>
          </cell>
          <cell r="B1488" t="str">
            <v>ITURAMA</v>
          </cell>
          <cell r="C1488" t="str">
            <v>MG</v>
          </cell>
          <cell r="D1488">
            <v>118087</v>
          </cell>
          <cell r="E1488">
            <v>677602</v>
          </cell>
        </row>
        <row r="1489">
          <cell r="A1489">
            <v>431413</v>
          </cell>
          <cell r="B1489" t="str">
            <v>PAULO BENTO</v>
          </cell>
          <cell r="C1489" t="str">
            <v>RS</v>
          </cell>
          <cell r="D1489">
            <v>106254</v>
          </cell>
          <cell r="E1489">
            <v>410045</v>
          </cell>
        </row>
        <row r="1490">
          <cell r="A1490">
            <v>352880</v>
          </cell>
          <cell r="B1490" t="str">
            <v>MARACAI</v>
          </cell>
          <cell r="C1490" t="str">
            <v>SP</v>
          </cell>
        </row>
        <row r="1491">
          <cell r="A1491">
            <v>431175</v>
          </cell>
          <cell r="B1491" t="str">
            <v>MANOEL VIANA</v>
          </cell>
          <cell r="C1491" t="str">
            <v>RS</v>
          </cell>
        </row>
        <row r="1492">
          <cell r="A1492">
            <v>316410</v>
          </cell>
          <cell r="B1492" t="str">
            <v>SAO PEDRO DO SUACUI</v>
          </cell>
          <cell r="C1492" t="str">
            <v>MG</v>
          </cell>
          <cell r="D1492">
            <v>87185</v>
          </cell>
          <cell r="E1492">
            <v>1508416</v>
          </cell>
        </row>
        <row r="1493">
          <cell r="A1493">
            <v>314540</v>
          </cell>
          <cell r="B1493" t="str">
            <v>OLARIA</v>
          </cell>
          <cell r="C1493" t="str">
            <v>MG</v>
          </cell>
          <cell r="D1493">
            <v>122642</v>
          </cell>
          <cell r="E1493">
            <v>1430832</v>
          </cell>
        </row>
        <row r="1494">
          <cell r="A1494">
            <v>312060</v>
          </cell>
          <cell r="B1494" t="str">
            <v>CRUCILANDIA</v>
          </cell>
          <cell r="C1494" t="str">
            <v>MG</v>
          </cell>
          <cell r="D1494">
            <v>902</v>
          </cell>
          <cell r="E1494">
            <v>9270760</v>
          </cell>
        </row>
        <row r="1495">
          <cell r="A1495">
            <v>412480</v>
          </cell>
          <cell r="B1495" t="str">
            <v>SAO JOAO</v>
          </cell>
          <cell r="C1495" t="str">
            <v>PR</v>
          </cell>
        </row>
        <row r="1496">
          <cell r="A1496">
            <v>510460</v>
          </cell>
          <cell r="B1496" t="str">
            <v>ITIQUIRA</v>
          </cell>
          <cell r="C1496" t="str">
            <v>MT</v>
          </cell>
          <cell r="D1496">
            <v>168260</v>
          </cell>
          <cell r="E1496">
            <v>1490599</v>
          </cell>
        </row>
        <row r="1497">
          <cell r="A1497">
            <v>430225</v>
          </cell>
          <cell r="B1497" t="str">
            <v>BOA VISTA DO SUL</v>
          </cell>
          <cell r="C1497" t="str">
            <v>RS</v>
          </cell>
        </row>
        <row r="1498">
          <cell r="A1498">
            <v>314435</v>
          </cell>
          <cell r="B1498" t="str">
            <v>NAQUE</v>
          </cell>
          <cell r="C1498" t="str">
            <v>MG</v>
          </cell>
          <cell r="D1498">
            <v>83365</v>
          </cell>
          <cell r="E1498">
            <v>1572976</v>
          </cell>
        </row>
        <row r="1499">
          <cell r="A1499">
            <v>314545</v>
          </cell>
          <cell r="B1499" t="str">
            <v>OLHOS-D'AGUA</v>
          </cell>
          <cell r="C1499" t="str">
            <v>MG</v>
          </cell>
          <cell r="D1499">
            <v>20461</v>
          </cell>
          <cell r="E1499">
            <v>531143</v>
          </cell>
        </row>
        <row r="1500">
          <cell r="A1500">
            <v>420895</v>
          </cell>
          <cell r="B1500" t="str">
            <v>JARDINOPOLIS</v>
          </cell>
          <cell r="C1500" t="str">
            <v>SC</v>
          </cell>
          <cell r="D1500">
            <v>18739</v>
          </cell>
          <cell r="E1500">
            <v>106577</v>
          </cell>
          <cell r="G1500">
            <v>103181</v>
          </cell>
        </row>
        <row r="1501">
          <cell r="A1501">
            <v>430515</v>
          </cell>
          <cell r="B1501" t="str">
            <v>CERRO GRANDE</v>
          </cell>
          <cell r="C1501" t="str">
            <v>RS</v>
          </cell>
          <cell r="D1501">
            <v>9789</v>
          </cell>
          <cell r="E1501">
            <v>55212</v>
          </cell>
        </row>
        <row r="1502">
          <cell r="A1502">
            <v>312070</v>
          </cell>
          <cell r="B1502" t="str">
            <v>CRUZEIRO DA FORTALEZA</v>
          </cell>
          <cell r="C1502" t="str">
            <v>MG</v>
          </cell>
          <cell r="D1502">
            <v>5438</v>
          </cell>
          <cell r="E1502">
            <v>148246</v>
          </cell>
        </row>
        <row r="1503">
          <cell r="A1503">
            <v>312210</v>
          </cell>
          <cell r="B1503" t="str">
            <v>DIVINO DAS LARANJEIRAS</v>
          </cell>
          <cell r="C1503" t="str">
            <v>MG</v>
          </cell>
          <cell r="D1503">
            <v>24978</v>
          </cell>
          <cell r="E1503">
            <v>2087003</v>
          </cell>
        </row>
        <row r="1504">
          <cell r="A1504">
            <v>313670</v>
          </cell>
          <cell r="B1504" t="str">
            <v>JUIZ DE FORA</v>
          </cell>
          <cell r="C1504" t="str">
            <v>MG</v>
          </cell>
          <cell r="D1504">
            <v>5851</v>
          </cell>
          <cell r="E1504">
            <v>12945408</v>
          </cell>
        </row>
        <row r="1505">
          <cell r="A1505">
            <v>313065</v>
          </cell>
          <cell r="B1505" t="str">
            <v>INDAIABIRA</v>
          </cell>
          <cell r="C1505" t="str">
            <v>MG</v>
          </cell>
          <cell r="D1505">
            <v>23026</v>
          </cell>
          <cell r="E1505">
            <v>3567915</v>
          </cell>
        </row>
        <row r="1506">
          <cell r="A1506">
            <v>410785</v>
          </cell>
          <cell r="B1506" t="str">
            <v>FLOR DA SERRA DO SUL</v>
          </cell>
          <cell r="C1506" t="str">
            <v>PR</v>
          </cell>
          <cell r="D1506">
            <v>76081</v>
          </cell>
          <cell r="E1506">
            <v>337311</v>
          </cell>
          <cell r="G1506">
            <v>292431</v>
          </cell>
        </row>
        <row r="1507">
          <cell r="A1507">
            <v>431470</v>
          </cell>
          <cell r="B1507" t="str">
            <v>PLANALTO</v>
          </cell>
          <cell r="C1507" t="str">
            <v>RS</v>
          </cell>
          <cell r="D1507">
            <v>114296</v>
          </cell>
          <cell r="E1507">
            <v>669524</v>
          </cell>
        </row>
        <row r="1508">
          <cell r="A1508">
            <v>432140</v>
          </cell>
          <cell r="B1508" t="str">
            <v>TENENTE PORTELA</v>
          </cell>
          <cell r="C1508" t="str">
            <v>RS</v>
          </cell>
          <cell r="D1508">
            <v>253235</v>
          </cell>
          <cell r="E1508">
            <v>1313205</v>
          </cell>
        </row>
        <row r="1509">
          <cell r="A1509">
            <v>510621</v>
          </cell>
          <cell r="B1509" t="str">
            <v>NOVA CANAA DO NORTE</v>
          </cell>
          <cell r="C1509" t="str">
            <v>MT</v>
          </cell>
          <cell r="D1509">
            <v>93479</v>
          </cell>
          <cell r="E1509">
            <v>1433286</v>
          </cell>
        </row>
        <row r="1510">
          <cell r="A1510">
            <v>420800</v>
          </cell>
          <cell r="B1510" t="str">
            <v>ITA</v>
          </cell>
          <cell r="C1510" t="str">
            <v>SC</v>
          </cell>
          <cell r="D1510">
            <v>100818</v>
          </cell>
          <cell r="E1510">
            <v>1455285</v>
          </cell>
        </row>
        <row r="1511">
          <cell r="A1511">
            <v>313340</v>
          </cell>
          <cell r="B1511" t="str">
            <v>ITAPAGIPE</v>
          </cell>
          <cell r="C1511" t="str">
            <v>MG</v>
          </cell>
          <cell r="D1511">
            <v>187953</v>
          </cell>
          <cell r="E1511">
            <v>4239910</v>
          </cell>
        </row>
        <row r="1512">
          <cell r="A1512">
            <v>316230</v>
          </cell>
          <cell r="B1512" t="str">
            <v>SAO JOAO DA MATA</v>
          </cell>
          <cell r="C1512" t="str">
            <v>MG</v>
          </cell>
          <cell r="D1512">
            <v>40040</v>
          </cell>
          <cell r="E1512">
            <v>2423885</v>
          </cell>
        </row>
        <row r="1513">
          <cell r="A1513">
            <v>350075</v>
          </cell>
          <cell r="B1513" t="str">
            <v>ALAMBARI</v>
          </cell>
          <cell r="C1513" t="str">
            <v>SP</v>
          </cell>
        </row>
        <row r="1514">
          <cell r="A1514">
            <v>310330</v>
          </cell>
          <cell r="B1514" t="str">
            <v>ARACITABA</v>
          </cell>
          <cell r="C1514" t="str">
            <v>MG</v>
          </cell>
          <cell r="D1514">
            <v>51955</v>
          </cell>
          <cell r="E1514">
            <v>276656</v>
          </cell>
        </row>
        <row r="1515">
          <cell r="A1515">
            <v>420050</v>
          </cell>
          <cell r="B1515" t="str">
            <v>AGUAS DE CHAPECO</v>
          </cell>
          <cell r="C1515" t="str">
            <v>SC</v>
          </cell>
          <cell r="D1515">
            <v>58662</v>
          </cell>
          <cell r="E1515">
            <v>270684</v>
          </cell>
          <cell r="G1515">
            <v>242276</v>
          </cell>
        </row>
        <row r="1516">
          <cell r="A1516">
            <v>353140</v>
          </cell>
          <cell r="B1516" t="str">
            <v>MONTE APRAZIVEL</v>
          </cell>
          <cell r="C1516" t="str">
            <v>SP</v>
          </cell>
          <cell r="E1516">
            <v>1122583</v>
          </cell>
          <cell r="G1516">
            <v>929443</v>
          </cell>
        </row>
        <row r="1517">
          <cell r="A1517">
            <v>330580</v>
          </cell>
          <cell r="B1517" t="str">
            <v>TERESOPOLIS</v>
          </cell>
          <cell r="C1517" t="str">
            <v>RJ</v>
          </cell>
        </row>
        <row r="1518">
          <cell r="A1518">
            <v>353260</v>
          </cell>
          <cell r="B1518" t="str">
            <v>NHANDEARA</v>
          </cell>
          <cell r="C1518" t="str">
            <v>SP</v>
          </cell>
          <cell r="D1518">
            <v>152052</v>
          </cell>
          <cell r="E1518">
            <v>107435</v>
          </cell>
        </row>
        <row r="1519">
          <cell r="A1519">
            <v>315550</v>
          </cell>
          <cell r="B1519" t="str">
            <v>RIO PARANAIBA</v>
          </cell>
          <cell r="C1519" t="str">
            <v>MG</v>
          </cell>
          <cell r="D1519">
            <v>79527</v>
          </cell>
          <cell r="E1519">
            <v>790427</v>
          </cell>
        </row>
        <row r="1520">
          <cell r="A1520">
            <v>313220</v>
          </cell>
          <cell r="B1520" t="str">
            <v>ITAGUARA</v>
          </cell>
          <cell r="C1520" t="str">
            <v>MG</v>
          </cell>
          <cell r="D1520">
            <v>146972</v>
          </cell>
          <cell r="E1520">
            <v>3177710</v>
          </cell>
        </row>
        <row r="1521">
          <cell r="A1521">
            <v>315280</v>
          </cell>
          <cell r="B1521" t="str">
            <v>PRATA</v>
          </cell>
          <cell r="C1521" t="str">
            <v>MG</v>
          </cell>
          <cell r="D1521">
            <v>539570</v>
          </cell>
          <cell r="E1521">
            <v>94278885</v>
          </cell>
        </row>
        <row r="1522">
          <cell r="A1522">
            <v>310360</v>
          </cell>
          <cell r="B1522" t="str">
            <v>ARANTINA</v>
          </cell>
          <cell r="C1522" t="str">
            <v>MG</v>
          </cell>
          <cell r="D1522">
            <v>9580</v>
          </cell>
          <cell r="E1522">
            <v>581187</v>
          </cell>
        </row>
        <row r="1523">
          <cell r="A1523">
            <v>411575</v>
          </cell>
          <cell r="B1523" t="str">
            <v>MAUA DA SERRA</v>
          </cell>
          <cell r="C1523" t="str">
            <v>PR</v>
          </cell>
        </row>
        <row r="1524">
          <cell r="A1524">
            <v>431120</v>
          </cell>
          <cell r="B1524" t="str">
            <v>JULIO DE CASTILHOS</v>
          </cell>
          <cell r="C1524" t="str">
            <v>RS</v>
          </cell>
          <cell r="D1524">
            <v>67279</v>
          </cell>
          <cell r="E1524">
            <v>881179</v>
          </cell>
        </row>
        <row r="1525">
          <cell r="A1525">
            <v>431446</v>
          </cell>
          <cell r="B1525" t="str">
            <v>PINHAL DA SERRA</v>
          </cell>
          <cell r="C1525" t="str">
            <v>RS</v>
          </cell>
          <cell r="D1525">
            <v>97547</v>
          </cell>
          <cell r="E1525">
            <v>3221265</v>
          </cell>
        </row>
        <row r="1526">
          <cell r="A1526">
            <v>316280</v>
          </cell>
          <cell r="B1526" t="str">
            <v>SAO JOAO EVANGELISTA</v>
          </cell>
          <cell r="C1526" t="str">
            <v>MG</v>
          </cell>
          <cell r="E1526">
            <v>3146393</v>
          </cell>
        </row>
        <row r="1527">
          <cell r="A1527">
            <v>317190</v>
          </cell>
          <cell r="B1527" t="str">
            <v>VIRGOLANDIA</v>
          </cell>
          <cell r="C1527" t="str">
            <v>MG</v>
          </cell>
          <cell r="D1527">
            <v>217734</v>
          </cell>
          <cell r="E1527">
            <v>1213178</v>
          </cell>
        </row>
        <row r="1528">
          <cell r="A1528">
            <v>317060</v>
          </cell>
          <cell r="B1528" t="str">
            <v>VARGEM BONITA</v>
          </cell>
          <cell r="C1528" t="str">
            <v>MG</v>
          </cell>
          <cell r="D1528">
            <v>9659</v>
          </cell>
          <cell r="E1528">
            <v>408130</v>
          </cell>
        </row>
        <row r="1529">
          <cell r="A1529">
            <v>352585</v>
          </cell>
          <cell r="B1529" t="str">
            <v>JUMIRIM</v>
          </cell>
          <cell r="C1529" t="str">
            <v>SP</v>
          </cell>
          <cell r="D1529">
            <v>10850</v>
          </cell>
          <cell r="E1529">
            <v>178568</v>
          </cell>
          <cell r="F1529">
            <v>10540</v>
          </cell>
          <cell r="G1529">
            <v>102503</v>
          </cell>
        </row>
        <row r="1530">
          <cell r="A1530">
            <v>421725</v>
          </cell>
          <cell r="B1530" t="str">
            <v>SAO PEDRO DE ALCANTARA</v>
          </cell>
          <cell r="C1530" t="str">
            <v>SC</v>
          </cell>
          <cell r="D1530">
            <v>121295</v>
          </cell>
          <cell r="E1530">
            <v>595408</v>
          </cell>
          <cell r="G1530">
            <v>487273</v>
          </cell>
        </row>
        <row r="1531">
          <cell r="A1531">
            <v>353450</v>
          </cell>
          <cell r="B1531" t="str">
            <v>OSCAR BRESSANE</v>
          </cell>
          <cell r="C1531" t="str">
            <v>SP</v>
          </cell>
          <cell r="D1531">
            <v>11716</v>
          </cell>
          <cell r="E1531">
            <v>21534</v>
          </cell>
        </row>
        <row r="1532">
          <cell r="A1532">
            <v>500280</v>
          </cell>
          <cell r="B1532" t="str">
            <v>CARACOL</v>
          </cell>
          <cell r="C1532" t="str">
            <v>MS</v>
          </cell>
        </row>
        <row r="1533">
          <cell r="A1533">
            <v>314720</v>
          </cell>
          <cell r="B1533" t="str">
            <v>PARAGUACU</v>
          </cell>
          <cell r="C1533" t="str">
            <v>MG</v>
          </cell>
          <cell r="D1533">
            <v>159088</v>
          </cell>
          <cell r="E1533">
            <v>2959325</v>
          </cell>
        </row>
        <row r="1534">
          <cell r="A1534">
            <v>315320</v>
          </cell>
          <cell r="B1534" t="str">
            <v>PRESIDENTE JUSCELINO</v>
          </cell>
          <cell r="C1534" t="str">
            <v>MG</v>
          </cell>
          <cell r="D1534">
            <v>143190</v>
          </cell>
          <cell r="E1534">
            <v>2086128</v>
          </cell>
        </row>
        <row r="1535">
          <cell r="A1535">
            <v>310810</v>
          </cell>
          <cell r="B1535" t="str">
            <v>BONFIM</v>
          </cell>
          <cell r="C1535" t="str">
            <v>MG</v>
          </cell>
          <cell r="D1535">
            <v>92633</v>
          </cell>
          <cell r="E1535">
            <v>925706</v>
          </cell>
        </row>
        <row r="1536">
          <cell r="A1536">
            <v>352750</v>
          </cell>
          <cell r="B1536" t="str">
            <v>LUCIANOPOLIS</v>
          </cell>
          <cell r="C1536" t="str">
            <v>SP</v>
          </cell>
          <cell r="D1536">
            <v>31684</v>
          </cell>
          <cell r="E1536">
            <v>271936</v>
          </cell>
          <cell r="F1536">
            <v>16531</v>
          </cell>
        </row>
        <row r="1537">
          <cell r="A1537">
            <v>410510</v>
          </cell>
          <cell r="B1537" t="str">
            <v>CENTENARIO DO SUL</v>
          </cell>
          <cell r="C1537" t="str">
            <v>PR</v>
          </cell>
        </row>
        <row r="1538">
          <cell r="A1538">
            <v>310920</v>
          </cell>
          <cell r="B1538" t="str">
            <v>BUENOPOLIS</v>
          </cell>
          <cell r="C1538" t="str">
            <v>MG</v>
          </cell>
          <cell r="D1538">
            <v>66947</v>
          </cell>
          <cell r="E1538">
            <v>3522822</v>
          </cell>
        </row>
        <row r="1539">
          <cell r="A1539">
            <v>315100</v>
          </cell>
          <cell r="B1539" t="str">
            <v>PIRANGUINHO</v>
          </cell>
          <cell r="C1539" t="str">
            <v>MG</v>
          </cell>
          <cell r="D1539">
            <v>55625</v>
          </cell>
          <cell r="E1539">
            <v>3602319</v>
          </cell>
        </row>
        <row r="1540">
          <cell r="A1540">
            <v>412040</v>
          </cell>
          <cell r="B1540" t="str">
            <v>PRESIDENTE CASTELO BRANCO</v>
          </cell>
          <cell r="C1540" t="str">
            <v>PR</v>
          </cell>
        </row>
        <row r="1541">
          <cell r="A1541">
            <v>421160</v>
          </cell>
          <cell r="B1541" t="str">
            <v>NOVA VENEZA</v>
          </cell>
          <cell r="C1541" t="str">
            <v>SC</v>
          </cell>
        </row>
        <row r="1542">
          <cell r="A1542">
            <v>431645</v>
          </cell>
          <cell r="B1542" t="str">
            <v>SALTO DO JACUI</v>
          </cell>
          <cell r="C1542" t="str">
            <v>RS</v>
          </cell>
          <cell r="D1542">
            <v>70700</v>
          </cell>
          <cell r="E1542">
            <v>254164</v>
          </cell>
        </row>
        <row r="1543">
          <cell r="A1543">
            <v>317065</v>
          </cell>
          <cell r="B1543" t="str">
            <v>VARGEM GRANDE DO RIO PARDO</v>
          </cell>
          <cell r="C1543" t="str">
            <v>MG</v>
          </cell>
          <cell r="D1543">
            <v>19041</v>
          </cell>
          <cell r="E1543">
            <v>739453</v>
          </cell>
        </row>
        <row r="1544">
          <cell r="A1544">
            <v>312280</v>
          </cell>
          <cell r="B1544" t="str">
            <v>DOM VICOSO</v>
          </cell>
          <cell r="C1544" t="str">
            <v>MG</v>
          </cell>
          <cell r="E1544">
            <v>1552914</v>
          </cell>
        </row>
        <row r="1545">
          <cell r="A1545">
            <v>314910</v>
          </cell>
          <cell r="B1545" t="str">
            <v>PEDRALVA</v>
          </cell>
          <cell r="C1545" t="str">
            <v>MG</v>
          </cell>
          <cell r="D1545">
            <v>716</v>
          </cell>
          <cell r="E1545">
            <v>852179</v>
          </cell>
        </row>
        <row r="1546">
          <cell r="A1546">
            <v>431240</v>
          </cell>
          <cell r="B1546" t="str">
            <v>MONTENEGRO</v>
          </cell>
          <cell r="C1546" t="str">
            <v>RS</v>
          </cell>
          <cell r="D1546">
            <v>703397</v>
          </cell>
          <cell r="E1546">
            <v>231771</v>
          </cell>
        </row>
        <row r="1547">
          <cell r="A1547">
            <v>421440</v>
          </cell>
          <cell r="B1547" t="str">
            <v>RIO DAS ANTAS</v>
          </cell>
          <cell r="C1547" t="str">
            <v>SC</v>
          </cell>
          <cell r="D1547">
            <v>74978</v>
          </cell>
          <cell r="E1547">
            <v>324718</v>
          </cell>
          <cell r="G1547">
            <v>320801</v>
          </cell>
        </row>
        <row r="1548">
          <cell r="A1548">
            <v>312140</v>
          </cell>
          <cell r="B1548" t="str">
            <v>DESTERRO DE ENTRE RIOS</v>
          </cell>
          <cell r="C1548" t="str">
            <v>MG</v>
          </cell>
          <cell r="D1548">
            <v>4344</v>
          </cell>
          <cell r="E1548">
            <v>2572482</v>
          </cell>
        </row>
        <row r="1549">
          <cell r="A1549">
            <v>500230</v>
          </cell>
          <cell r="B1549" t="str">
            <v>BRASILANDIA</v>
          </cell>
          <cell r="C1549" t="str">
            <v>MS</v>
          </cell>
          <cell r="D1549">
            <v>58708</v>
          </cell>
          <cell r="E1549">
            <v>308885</v>
          </cell>
        </row>
        <row r="1550">
          <cell r="A1550">
            <v>316557</v>
          </cell>
          <cell r="B1550" t="str">
            <v>SENADOR AMARAL</v>
          </cell>
          <cell r="C1550" t="str">
            <v>MG</v>
          </cell>
          <cell r="D1550">
            <v>37856</v>
          </cell>
          <cell r="E1550">
            <v>1559433</v>
          </cell>
        </row>
        <row r="1551">
          <cell r="A1551">
            <v>430066</v>
          </cell>
          <cell r="B1551" t="str">
            <v>ANDRE DA ROCHA</v>
          </cell>
          <cell r="C1551" t="str">
            <v>RS</v>
          </cell>
          <cell r="D1551">
            <v>20714</v>
          </cell>
          <cell r="E1551">
            <v>74353</v>
          </cell>
        </row>
        <row r="1552">
          <cell r="A1552">
            <v>313320</v>
          </cell>
          <cell r="B1552" t="str">
            <v>ITANHOMI</v>
          </cell>
          <cell r="C1552" t="str">
            <v>MG</v>
          </cell>
          <cell r="D1552">
            <v>183228</v>
          </cell>
          <cell r="E1552">
            <v>2146360</v>
          </cell>
        </row>
        <row r="1553">
          <cell r="A1553">
            <v>110090</v>
          </cell>
          <cell r="B1553" t="str">
            <v>CASTANHEIRAS</v>
          </cell>
          <cell r="C1553" t="str">
            <v>RO</v>
          </cell>
          <cell r="D1553">
            <v>3526</v>
          </cell>
          <cell r="E1553">
            <v>81043625</v>
          </cell>
        </row>
        <row r="1554">
          <cell r="A1554">
            <v>421315</v>
          </cell>
          <cell r="B1554" t="str">
            <v>PLANALTO ALEGRE</v>
          </cell>
          <cell r="C1554" t="str">
            <v>SC</v>
          </cell>
          <cell r="D1554">
            <v>20398</v>
          </cell>
          <cell r="E1554">
            <v>232860</v>
          </cell>
        </row>
        <row r="1555">
          <cell r="A1555">
            <v>430064</v>
          </cell>
          <cell r="B1555" t="str">
            <v>AMETISTA DO SUL</v>
          </cell>
          <cell r="C1555" t="str">
            <v>RS</v>
          </cell>
          <cell r="D1555">
            <v>40218</v>
          </cell>
          <cell r="E1555">
            <v>662357</v>
          </cell>
        </row>
        <row r="1556">
          <cell r="A1556">
            <v>410990</v>
          </cell>
          <cell r="B1556" t="str">
            <v>ICARAIMA</v>
          </cell>
          <cell r="C1556" t="str">
            <v>PR</v>
          </cell>
          <cell r="D1556">
            <v>85588</v>
          </cell>
          <cell r="E1556">
            <v>882703</v>
          </cell>
        </row>
        <row r="1557">
          <cell r="A1557">
            <v>431920</v>
          </cell>
          <cell r="B1557" t="str">
            <v>SAO NICOLAU</v>
          </cell>
          <cell r="C1557" t="str">
            <v>RS</v>
          </cell>
        </row>
        <row r="1558">
          <cell r="A1558">
            <v>313810</v>
          </cell>
          <cell r="B1558" t="str">
            <v>LASSANCE</v>
          </cell>
          <cell r="C1558" t="str">
            <v>MG</v>
          </cell>
          <cell r="D1558">
            <v>62769</v>
          </cell>
          <cell r="E1558">
            <v>1116884</v>
          </cell>
        </row>
        <row r="1559">
          <cell r="A1559">
            <v>353284</v>
          </cell>
          <cell r="B1559" t="str">
            <v>NOVA CANAA PAULISTA</v>
          </cell>
          <cell r="C1559" t="str">
            <v>SP</v>
          </cell>
          <cell r="D1559">
            <v>16836</v>
          </cell>
          <cell r="E1559">
            <v>36775</v>
          </cell>
        </row>
        <row r="1560">
          <cell r="A1560">
            <v>110029</v>
          </cell>
          <cell r="B1560" t="str">
            <v>SANTA LUZIA D'OESTE</v>
          </cell>
          <cell r="C1560" t="str">
            <v>RO</v>
          </cell>
        </row>
        <row r="1561">
          <cell r="A1561">
            <v>420395</v>
          </cell>
          <cell r="B1561" t="str">
            <v>CAPIVARI DE BAIXO</v>
          </cell>
          <cell r="C1561" t="str">
            <v>SC</v>
          </cell>
          <cell r="D1561">
            <v>268638</v>
          </cell>
          <cell r="E1561">
            <v>1461922</v>
          </cell>
        </row>
        <row r="1562">
          <cell r="A1562">
            <v>431342</v>
          </cell>
          <cell r="B1562" t="str">
            <v>NOVO MACHADO</v>
          </cell>
          <cell r="C1562" t="str">
            <v>RS</v>
          </cell>
          <cell r="D1562">
            <v>33668</v>
          </cell>
          <cell r="E1562">
            <v>287376</v>
          </cell>
        </row>
        <row r="1563">
          <cell r="A1563">
            <v>353220</v>
          </cell>
          <cell r="B1563" t="str">
            <v>NARANDIBA</v>
          </cell>
          <cell r="C1563" t="str">
            <v>SP</v>
          </cell>
          <cell r="D1563">
            <v>54122</v>
          </cell>
          <cell r="E1563">
            <v>186697</v>
          </cell>
        </row>
        <row r="1564">
          <cell r="A1564">
            <v>312030</v>
          </cell>
          <cell r="B1564" t="str">
            <v>CRISTALIA</v>
          </cell>
          <cell r="C1564" t="str">
            <v>MG</v>
          </cell>
          <cell r="D1564">
            <v>52056</v>
          </cell>
          <cell r="E1564">
            <v>691651</v>
          </cell>
        </row>
        <row r="1565">
          <cell r="A1565">
            <v>310740</v>
          </cell>
          <cell r="B1565" t="str">
            <v>BOM DESPACHO</v>
          </cell>
          <cell r="C1565" t="str">
            <v>MG</v>
          </cell>
          <cell r="D1565">
            <v>316538</v>
          </cell>
          <cell r="E1565">
            <v>4772717</v>
          </cell>
        </row>
        <row r="1566">
          <cell r="A1566">
            <v>313050</v>
          </cell>
          <cell r="B1566" t="str">
            <v>ILICINEA</v>
          </cell>
          <cell r="C1566" t="str">
            <v>MG</v>
          </cell>
          <cell r="D1566">
            <v>80177</v>
          </cell>
          <cell r="E1566">
            <v>1526302</v>
          </cell>
        </row>
        <row r="1567">
          <cell r="A1567">
            <v>411870</v>
          </cell>
          <cell r="B1567" t="str">
            <v>PAULO FRONTIN</v>
          </cell>
          <cell r="C1567" t="str">
            <v>PR</v>
          </cell>
        </row>
        <row r="1568">
          <cell r="A1568">
            <v>420545</v>
          </cell>
          <cell r="B1568" t="str">
            <v>FORQUILHINHA</v>
          </cell>
          <cell r="C1568" t="str">
            <v>SC</v>
          </cell>
          <cell r="D1568">
            <v>420633</v>
          </cell>
          <cell r="E1568">
            <v>201973</v>
          </cell>
        </row>
        <row r="1569">
          <cell r="A1569">
            <v>311580</v>
          </cell>
          <cell r="B1569" t="str">
            <v>CENTRALINA</v>
          </cell>
          <cell r="C1569" t="str">
            <v>MG</v>
          </cell>
          <cell r="D1569">
            <v>19284</v>
          </cell>
          <cell r="E1569">
            <v>3167640</v>
          </cell>
        </row>
        <row r="1570">
          <cell r="A1570">
            <v>313665</v>
          </cell>
          <cell r="B1570" t="str">
            <v>JUATUBA</v>
          </cell>
          <cell r="C1570" t="str">
            <v>MG</v>
          </cell>
          <cell r="D1570">
            <v>20511</v>
          </cell>
          <cell r="E1570">
            <v>11522022</v>
          </cell>
        </row>
        <row r="1571">
          <cell r="A1571">
            <v>412790</v>
          </cell>
          <cell r="B1571" t="str">
            <v>TUNEIRAS DO OESTE</v>
          </cell>
          <cell r="C1571" t="str">
            <v>PR</v>
          </cell>
          <cell r="D1571">
            <v>77542</v>
          </cell>
          <cell r="E1571">
            <v>222271</v>
          </cell>
        </row>
        <row r="1572">
          <cell r="A1572">
            <v>431100</v>
          </cell>
          <cell r="B1572" t="str">
            <v>JAGUARAO</v>
          </cell>
          <cell r="C1572" t="str">
            <v>RS</v>
          </cell>
          <cell r="D1572">
            <v>240537</v>
          </cell>
          <cell r="E1572">
            <v>594571</v>
          </cell>
        </row>
        <row r="1573">
          <cell r="A1573">
            <v>316330</v>
          </cell>
          <cell r="B1573" t="str">
            <v>SAO JOSE DO DIVINO</v>
          </cell>
          <cell r="C1573" t="str">
            <v>MG</v>
          </cell>
          <cell r="D1573">
            <v>20936</v>
          </cell>
          <cell r="E1573">
            <v>1296360</v>
          </cell>
        </row>
        <row r="1574">
          <cell r="A1574">
            <v>510625</v>
          </cell>
          <cell r="B1574" t="str">
            <v>NOVA XAVANTINA</v>
          </cell>
          <cell r="C1574" t="str">
            <v>MT</v>
          </cell>
          <cell r="D1574">
            <v>96345</v>
          </cell>
          <cell r="E1574">
            <v>647767</v>
          </cell>
        </row>
        <row r="1575">
          <cell r="A1575">
            <v>420290</v>
          </cell>
          <cell r="B1575" t="str">
            <v>BRUSQUE</v>
          </cell>
          <cell r="C1575" t="str">
            <v>SC</v>
          </cell>
          <cell r="D1575">
            <v>871005</v>
          </cell>
          <cell r="E1575">
            <v>569005</v>
          </cell>
          <cell r="G1575">
            <v>465527</v>
          </cell>
        </row>
        <row r="1576">
          <cell r="A1576">
            <v>431420</v>
          </cell>
          <cell r="B1576" t="str">
            <v>PEDRO OSORIO</v>
          </cell>
          <cell r="C1576" t="str">
            <v>RS</v>
          </cell>
          <cell r="D1576">
            <v>311776</v>
          </cell>
          <cell r="E1576">
            <v>373979</v>
          </cell>
        </row>
        <row r="1577">
          <cell r="A1577">
            <v>315500</v>
          </cell>
          <cell r="B1577" t="str">
            <v>RIO DOCE</v>
          </cell>
          <cell r="C1577" t="str">
            <v>MG</v>
          </cell>
          <cell r="D1577">
            <v>81644</v>
          </cell>
          <cell r="E1577">
            <v>718989</v>
          </cell>
        </row>
        <row r="1578">
          <cell r="A1578">
            <v>310665</v>
          </cell>
          <cell r="B1578" t="str">
            <v>BERIZAL</v>
          </cell>
          <cell r="C1578" t="str">
            <v>MG</v>
          </cell>
          <cell r="E1578">
            <v>348940</v>
          </cell>
        </row>
        <row r="1579">
          <cell r="A1579">
            <v>421895</v>
          </cell>
          <cell r="B1579" t="str">
            <v>URUPEMA</v>
          </cell>
          <cell r="C1579" t="str">
            <v>SC</v>
          </cell>
          <cell r="D1579">
            <v>21029</v>
          </cell>
          <cell r="E1579">
            <v>124501</v>
          </cell>
        </row>
        <row r="1580">
          <cell r="A1580">
            <v>410335</v>
          </cell>
          <cell r="B1580" t="str">
            <v>BRAGANEY</v>
          </cell>
          <cell r="C1580" t="str">
            <v>PR</v>
          </cell>
        </row>
        <row r="1581">
          <cell r="A1581">
            <v>420480</v>
          </cell>
          <cell r="B1581" t="str">
            <v>CURITIBANOS</v>
          </cell>
          <cell r="C1581" t="str">
            <v>SC</v>
          </cell>
          <cell r="D1581">
            <v>490525</v>
          </cell>
          <cell r="E1581">
            <v>2473146</v>
          </cell>
        </row>
        <row r="1582">
          <cell r="A1582">
            <v>310840</v>
          </cell>
          <cell r="B1582" t="str">
            <v>BOTELHOS</v>
          </cell>
          <cell r="C1582" t="str">
            <v>MG</v>
          </cell>
          <cell r="D1582">
            <v>13931</v>
          </cell>
          <cell r="E1582">
            <v>1464003</v>
          </cell>
        </row>
        <row r="1583">
          <cell r="A1583">
            <v>355000</v>
          </cell>
          <cell r="B1583" t="str">
            <v>SAO LUIS DO PARAITINGA</v>
          </cell>
          <cell r="C1583" t="str">
            <v>SP</v>
          </cell>
          <cell r="D1583">
            <v>139924</v>
          </cell>
          <cell r="E1583">
            <v>584504</v>
          </cell>
          <cell r="G1583">
            <v>509548</v>
          </cell>
        </row>
        <row r="1584">
          <cell r="A1584">
            <v>310700</v>
          </cell>
          <cell r="B1584" t="str">
            <v>BIQUINHAS</v>
          </cell>
          <cell r="C1584" t="str">
            <v>MG</v>
          </cell>
          <cell r="D1584">
            <v>49</v>
          </cell>
          <cell r="E1584">
            <v>4933</v>
          </cell>
        </row>
        <row r="1585">
          <cell r="A1585">
            <v>312300</v>
          </cell>
          <cell r="B1585" t="str">
            <v>DORES DE CAMPOS</v>
          </cell>
          <cell r="C1585" t="str">
            <v>MG</v>
          </cell>
          <cell r="D1585">
            <v>57412</v>
          </cell>
          <cell r="E1585">
            <v>450624</v>
          </cell>
        </row>
        <row r="1586">
          <cell r="A1586">
            <v>313490</v>
          </cell>
          <cell r="B1586" t="str">
            <v>JACUTINGA</v>
          </cell>
          <cell r="C1586" t="str">
            <v>MG</v>
          </cell>
          <cell r="D1586">
            <v>462</v>
          </cell>
          <cell r="E1586">
            <v>9564850</v>
          </cell>
        </row>
        <row r="1587">
          <cell r="A1587">
            <v>420765</v>
          </cell>
          <cell r="B1587" t="str">
            <v>IPORA DO OESTE</v>
          </cell>
          <cell r="C1587" t="str">
            <v>SC</v>
          </cell>
          <cell r="D1587">
            <v>155801</v>
          </cell>
          <cell r="E1587">
            <v>1220711</v>
          </cell>
          <cell r="G1587">
            <v>1098979</v>
          </cell>
        </row>
        <row r="1588">
          <cell r="A1588">
            <v>351870</v>
          </cell>
          <cell r="B1588" t="str">
            <v>GUARUJA</v>
          </cell>
          <cell r="C1588" t="str">
            <v>SP</v>
          </cell>
          <cell r="D1588">
            <v>573357</v>
          </cell>
          <cell r="E1588">
            <v>4049785</v>
          </cell>
          <cell r="F1588">
            <v>391803</v>
          </cell>
          <cell r="G1588">
            <v>4429524</v>
          </cell>
        </row>
        <row r="1589">
          <cell r="A1589">
            <v>420250</v>
          </cell>
          <cell r="B1589" t="str">
            <v>BOM JARDIM DA SERRA</v>
          </cell>
          <cell r="C1589" t="str">
            <v>SC</v>
          </cell>
          <cell r="D1589">
            <v>1942</v>
          </cell>
          <cell r="E1589">
            <v>21249</v>
          </cell>
        </row>
        <row r="1590">
          <cell r="A1590">
            <v>320190</v>
          </cell>
          <cell r="B1590" t="str">
            <v>DOMINGOS MARTINS</v>
          </cell>
          <cell r="C1590" t="str">
            <v>ES</v>
          </cell>
          <cell r="D1590">
            <v>416333</v>
          </cell>
          <cell r="E1590">
            <v>7298056</v>
          </cell>
        </row>
        <row r="1591">
          <cell r="A1591">
            <v>311760</v>
          </cell>
          <cell r="B1591" t="str">
            <v>CONCEICAO DO PARA</v>
          </cell>
          <cell r="C1591" t="str">
            <v>MG</v>
          </cell>
          <cell r="D1591">
            <v>24504</v>
          </cell>
          <cell r="E1591">
            <v>387170</v>
          </cell>
        </row>
        <row r="1592">
          <cell r="A1592">
            <v>313660</v>
          </cell>
          <cell r="B1592" t="str">
            <v>NOVA UNIAO</v>
          </cell>
          <cell r="C1592" t="str">
            <v>MG</v>
          </cell>
          <cell r="D1592">
            <v>51319</v>
          </cell>
          <cell r="E1592">
            <v>542056</v>
          </cell>
        </row>
        <row r="1593">
          <cell r="A1593">
            <v>316790</v>
          </cell>
          <cell r="B1593" t="str">
            <v>TABULEIRO</v>
          </cell>
          <cell r="C1593" t="str">
            <v>MG</v>
          </cell>
          <cell r="D1593">
            <v>55675</v>
          </cell>
          <cell r="E1593">
            <v>1076352</v>
          </cell>
        </row>
        <row r="1594">
          <cell r="A1594">
            <v>130260</v>
          </cell>
          <cell r="B1594" t="str">
            <v>MANAUS</v>
          </cell>
          <cell r="C1594" t="str">
            <v>AM</v>
          </cell>
          <cell r="D1594">
            <v>10608871</v>
          </cell>
        </row>
        <row r="1595">
          <cell r="A1595">
            <v>431860</v>
          </cell>
          <cell r="B1595" t="str">
            <v>SAO JOSE DO OURO</v>
          </cell>
          <cell r="C1595" t="str">
            <v>RS</v>
          </cell>
          <cell r="D1595">
            <v>53207</v>
          </cell>
          <cell r="E1595">
            <v>151596</v>
          </cell>
        </row>
        <row r="1596">
          <cell r="A1596">
            <v>500150</v>
          </cell>
          <cell r="B1596" t="str">
            <v>BANDEIRANTES</v>
          </cell>
          <cell r="C1596" t="str">
            <v>MS</v>
          </cell>
          <cell r="D1596">
            <v>97523</v>
          </cell>
          <cell r="E1596">
            <v>943141</v>
          </cell>
        </row>
        <row r="1597">
          <cell r="A1597">
            <v>311800</v>
          </cell>
          <cell r="B1597" t="str">
            <v>CONGONHAS</v>
          </cell>
          <cell r="C1597" t="str">
            <v>MG</v>
          </cell>
          <cell r="D1597">
            <v>4464</v>
          </cell>
          <cell r="E1597">
            <v>818321</v>
          </cell>
        </row>
        <row r="1598">
          <cell r="A1598">
            <v>311260</v>
          </cell>
          <cell r="B1598" t="str">
            <v>CAPINOPOLIS</v>
          </cell>
          <cell r="C1598" t="str">
            <v>MG</v>
          </cell>
          <cell r="D1598">
            <v>87059</v>
          </cell>
          <cell r="E1598">
            <v>906872</v>
          </cell>
        </row>
        <row r="1599">
          <cell r="A1599">
            <v>316520</v>
          </cell>
          <cell r="B1599" t="str">
            <v>SAO THOME DAS LETRAS</v>
          </cell>
          <cell r="C1599" t="str">
            <v>MG</v>
          </cell>
        </row>
        <row r="1600">
          <cell r="A1600">
            <v>317043</v>
          </cell>
          <cell r="B1600" t="str">
            <v>UNIAO DE MINAS</v>
          </cell>
          <cell r="C1600" t="str">
            <v>MG</v>
          </cell>
          <cell r="D1600">
            <v>3020</v>
          </cell>
          <cell r="E1600">
            <v>951230</v>
          </cell>
        </row>
        <row r="1601">
          <cell r="A1601">
            <v>310780</v>
          </cell>
          <cell r="B1601" t="str">
            <v>BOM JESUS DO GALHO</v>
          </cell>
          <cell r="C1601" t="str">
            <v>MG</v>
          </cell>
          <cell r="D1601">
            <v>95236</v>
          </cell>
          <cell r="E1601">
            <v>2276043</v>
          </cell>
        </row>
        <row r="1602">
          <cell r="A1602">
            <v>311770</v>
          </cell>
          <cell r="B1602" t="str">
            <v>CONCEICAO DO RIO VERDE</v>
          </cell>
          <cell r="C1602" t="str">
            <v>MG</v>
          </cell>
          <cell r="D1602">
            <v>73831</v>
          </cell>
          <cell r="E1602">
            <v>819215</v>
          </cell>
        </row>
        <row r="1603">
          <cell r="A1603">
            <v>431200</v>
          </cell>
          <cell r="B1603" t="str">
            <v>MARIANO MORO</v>
          </cell>
          <cell r="C1603" t="str">
            <v>RS</v>
          </cell>
          <cell r="D1603">
            <v>21231</v>
          </cell>
          <cell r="E1603">
            <v>92050</v>
          </cell>
        </row>
        <row r="1604">
          <cell r="A1604">
            <v>421227</v>
          </cell>
          <cell r="B1604" t="str">
            <v>PASSOS MAIA</v>
          </cell>
          <cell r="C1604" t="str">
            <v>SC</v>
          </cell>
        </row>
        <row r="1605">
          <cell r="A1605">
            <v>410420</v>
          </cell>
          <cell r="B1605" t="str">
            <v>CAMPO LARGO</v>
          </cell>
          <cell r="C1605" t="str">
            <v>PR</v>
          </cell>
        </row>
        <row r="1606">
          <cell r="A1606">
            <v>312410</v>
          </cell>
          <cell r="B1606" t="str">
            <v>ESMERALDAS</v>
          </cell>
          <cell r="C1606" t="str">
            <v>MG</v>
          </cell>
          <cell r="D1606">
            <v>290721</v>
          </cell>
          <cell r="E1606">
            <v>27088312</v>
          </cell>
        </row>
        <row r="1607">
          <cell r="A1607">
            <v>353550</v>
          </cell>
          <cell r="B1607" t="str">
            <v>PARAGUACU PAULISTA</v>
          </cell>
          <cell r="C1607" t="str">
            <v>SP</v>
          </cell>
          <cell r="D1607">
            <v>435452</v>
          </cell>
          <cell r="E1607">
            <v>214821</v>
          </cell>
        </row>
        <row r="1608">
          <cell r="A1608">
            <v>314450</v>
          </cell>
          <cell r="B1608" t="str">
            <v>NAZARENO</v>
          </cell>
          <cell r="C1608" t="str">
            <v>MG</v>
          </cell>
          <cell r="D1608">
            <v>47742</v>
          </cell>
          <cell r="E1608">
            <v>3920776</v>
          </cell>
        </row>
        <row r="1609">
          <cell r="A1609">
            <v>316010</v>
          </cell>
          <cell r="B1609" t="str">
            <v>SANTO ANTONIO DO GRAMA</v>
          </cell>
          <cell r="C1609" t="str">
            <v>MG</v>
          </cell>
          <cell r="D1609">
            <v>78482</v>
          </cell>
          <cell r="E1609">
            <v>1003945</v>
          </cell>
        </row>
        <row r="1610">
          <cell r="A1610">
            <v>311560</v>
          </cell>
          <cell r="B1610" t="str">
            <v>CEDRO DO ABAETE</v>
          </cell>
          <cell r="C1610" t="str">
            <v>MG</v>
          </cell>
          <cell r="D1610">
            <v>59227</v>
          </cell>
          <cell r="E1610">
            <v>571912</v>
          </cell>
        </row>
        <row r="1611">
          <cell r="A1611">
            <v>312940</v>
          </cell>
          <cell r="B1611" t="str">
            <v>IBERTIOGA</v>
          </cell>
          <cell r="C1611" t="str">
            <v>MG</v>
          </cell>
          <cell r="D1611">
            <v>109586</v>
          </cell>
          <cell r="E1611">
            <v>1050715</v>
          </cell>
        </row>
        <row r="1612">
          <cell r="A1612">
            <v>312380</v>
          </cell>
          <cell r="B1612" t="str">
            <v>ENGENHEIRO NAVARRO</v>
          </cell>
          <cell r="C1612" t="str">
            <v>MG</v>
          </cell>
          <cell r="D1612">
            <v>52809</v>
          </cell>
          <cell r="E1612">
            <v>695776</v>
          </cell>
        </row>
        <row r="1613">
          <cell r="A1613">
            <v>430680</v>
          </cell>
          <cell r="B1613" t="str">
            <v>ENCANTADO</v>
          </cell>
          <cell r="C1613" t="str">
            <v>RS</v>
          </cell>
        </row>
        <row r="1614">
          <cell r="A1614">
            <v>311547</v>
          </cell>
          <cell r="B1614" t="str">
            <v>CATUTI</v>
          </cell>
          <cell r="C1614" t="str">
            <v>MG</v>
          </cell>
          <cell r="D1614">
            <v>1118</v>
          </cell>
          <cell r="E1614">
            <v>8109072</v>
          </cell>
        </row>
        <row r="1615">
          <cell r="A1615">
            <v>317075</v>
          </cell>
          <cell r="B1615" t="str">
            <v>VARJAO DE MINAS</v>
          </cell>
          <cell r="C1615" t="str">
            <v>MG</v>
          </cell>
          <cell r="E1615">
            <v>472</v>
          </cell>
        </row>
        <row r="1616">
          <cell r="A1616">
            <v>311080</v>
          </cell>
          <cell r="B1616" t="str">
            <v>CAMPANARIO</v>
          </cell>
          <cell r="C1616" t="str">
            <v>MG</v>
          </cell>
          <cell r="D1616">
            <v>96825</v>
          </cell>
          <cell r="E1616">
            <v>1831642</v>
          </cell>
        </row>
        <row r="1617">
          <cell r="A1617">
            <v>313150</v>
          </cell>
          <cell r="B1617" t="str">
            <v>IPUIUNA</v>
          </cell>
          <cell r="C1617" t="str">
            <v>MG</v>
          </cell>
          <cell r="D1617">
            <v>27770</v>
          </cell>
          <cell r="E1617">
            <v>1352146</v>
          </cell>
        </row>
        <row r="1618">
          <cell r="A1618">
            <v>314510</v>
          </cell>
          <cell r="B1618" t="str">
            <v>NOVA RESENDE</v>
          </cell>
          <cell r="C1618" t="str">
            <v>MG</v>
          </cell>
          <cell r="D1618">
            <v>43792</v>
          </cell>
          <cell r="E1618">
            <v>590055</v>
          </cell>
        </row>
        <row r="1619">
          <cell r="A1619">
            <v>430045</v>
          </cell>
          <cell r="B1619" t="str">
            <v>ALEGRIA</v>
          </cell>
          <cell r="C1619" t="str">
            <v>RS</v>
          </cell>
          <cell r="D1619">
            <v>27825</v>
          </cell>
          <cell r="E1619">
            <v>174748</v>
          </cell>
        </row>
        <row r="1620">
          <cell r="A1620">
            <v>314740</v>
          </cell>
          <cell r="B1620" t="str">
            <v>PARAOPEBA</v>
          </cell>
          <cell r="C1620" t="str">
            <v>MG</v>
          </cell>
          <cell r="D1620">
            <v>205462</v>
          </cell>
          <cell r="E1620">
            <v>4986700</v>
          </cell>
        </row>
        <row r="1621">
          <cell r="A1621">
            <v>291160</v>
          </cell>
          <cell r="B1621" t="str">
            <v>GOVERNADOR MANGABEIRA</v>
          </cell>
          <cell r="C1621" t="str">
            <v>BA</v>
          </cell>
          <cell r="D1621">
            <v>158913</v>
          </cell>
          <cell r="E1621">
            <v>447267</v>
          </cell>
          <cell r="F1621">
            <v>242</v>
          </cell>
        </row>
        <row r="1622">
          <cell r="A1622">
            <v>351490</v>
          </cell>
          <cell r="B1622" t="str">
            <v>ELIAS FAUSTO</v>
          </cell>
          <cell r="C1622" t="str">
            <v>SP</v>
          </cell>
        </row>
        <row r="1623">
          <cell r="A1623">
            <v>420125</v>
          </cell>
          <cell r="B1623" t="str">
            <v>APIUNA</v>
          </cell>
          <cell r="C1623" t="str">
            <v>SC</v>
          </cell>
        </row>
        <row r="1624">
          <cell r="A1624">
            <v>313260</v>
          </cell>
          <cell r="B1624" t="str">
            <v>ITAMARATI DE MINAS</v>
          </cell>
          <cell r="C1624" t="str">
            <v>MG</v>
          </cell>
        </row>
        <row r="1625">
          <cell r="A1625">
            <v>315120</v>
          </cell>
          <cell r="B1625" t="str">
            <v>PIRAPORA</v>
          </cell>
          <cell r="C1625" t="str">
            <v>MG</v>
          </cell>
          <cell r="D1625">
            <v>176350</v>
          </cell>
          <cell r="E1625">
            <v>10001906</v>
          </cell>
        </row>
        <row r="1626">
          <cell r="A1626">
            <v>355350</v>
          </cell>
          <cell r="B1626" t="str">
            <v>TAPIRAI</v>
          </cell>
          <cell r="C1626" t="str">
            <v>SP</v>
          </cell>
          <cell r="D1626">
            <v>56582</v>
          </cell>
          <cell r="E1626">
            <v>418290</v>
          </cell>
        </row>
        <row r="1627">
          <cell r="A1627">
            <v>316245</v>
          </cell>
          <cell r="B1627" t="str">
            <v>SAO JOAO DAS MISSOES</v>
          </cell>
          <cell r="C1627" t="str">
            <v>MG</v>
          </cell>
          <cell r="D1627">
            <v>9695</v>
          </cell>
          <cell r="E1627">
            <v>17273059</v>
          </cell>
        </row>
        <row r="1628">
          <cell r="A1628">
            <v>353590</v>
          </cell>
          <cell r="B1628" t="str">
            <v>PARANAPUA</v>
          </cell>
          <cell r="C1628" t="str">
            <v>SP</v>
          </cell>
        </row>
        <row r="1629">
          <cell r="A1629">
            <v>410810</v>
          </cell>
          <cell r="B1629" t="str">
            <v>FLORIDA</v>
          </cell>
          <cell r="C1629" t="str">
            <v>PR</v>
          </cell>
          <cell r="D1629">
            <v>523</v>
          </cell>
          <cell r="E1629">
            <v>285494</v>
          </cell>
        </row>
        <row r="1630">
          <cell r="A1630">
            <v>310540</v>
          </cell>
          <cell r="B1630" t="str">
            <v>BARAO DE COCAIS</v>
          </cell>
          <cell r="C1630" t="str">
            <v>MG</v>
          </cell>
          <cell r="D1630">
            <v>102699</v>
          </cell>
          <cell r="E1630">
            <v>2814219</v>
          </cell>
        </row>
        <row r="1631">
          <cell r="A1631">
            <v>316580</v>
          </cell>
          <cell r="B1631" t="str">
            <v>SENADOR JOSE BENTO</v>
          </cell>
          <cell r="C1631" t="str">
            <v>MG</v>
          </cell>
          <cell r="D1631">
            <v>5085</v>
          </cell>
          <cell r="E1631">
            <v>2070614</v>
          </cell>
        </row>
        <row r="1632">
          <cell r="A1632">
            <v>352115</v>
          </cell>
          <cell r="B1632" t="str">
            <v>IPIGUA</v>
          </cell>
          <cell r="C1632" t="str">
            <v>SP</v>
          </cell>
        </row>
        <row r="1633">
          <cell r="A1633">
            <v>316800</v>
          </cell>
          <cell r="B1633" t="str">
            <v>TAIOBEIRAS</v>
          </cell>
          <cell r="C1633" t="str">
            <v>MG</v>
          </cell>
          <cell r="D1633">
            <v>205525</v>
          </cell>
          <cell r="E1633">
            <v>21288296</v>
          </cell>
        </row>
        <row r="1634">
          <cell r="A1634">
            <v>316265</v>
          </cell>
          <cell r="B1634" t="str">
            <v>SAO JOAO DO PACUI</v>
          </cell>
          <cell r="C1634" t="str">
            <v>MG</v>
          </cell>
          <cell r="D1634">
            <v>54395</v>
          </cell>
          <cell r="E1634">
            <v>623977</v>
          </cell>
        </row>
        <row r="1635">
          <cell r="A1635">
            <v>312720</v>
          </cell>
          <cell r="B1635" t="str">
            <v>FUNILANDIA</v>
          </cell>
          <cell r="C1635" t="str">
            <v>MG</v>
          </cell>
          <cell r="D1635">
            <v>18945</v>
          </cell>
          <cell r="E1635">
            <v>148706</v>
          </cell>
        </row>
        <row r="1636">
          <cell r="A1636">
            <v>312110</v>
          </cell>
          <cell r="B1636" t="str">
            <v>DELFIM MOREIRA</v>
          </cell>
          <cell r="C1636" t="str">
            <v>MG</v>
          </cell>
          <cell r="D1636">
            <v>85459</v>
          </cell>
          <cell r="E1636">
            <v>2015798</v>
          </cell>
        </row>
        <row r="1637">
          <cell r="A1637">
            <v>420445</v>
          </cell>
          <cell r="B1637" t="str">
            <v>CORONEL MARTINS</v>
          </cell>
          <cell r="C1637" t="str">
            <v>SC</v>
          </cell>
          <cell r="D1637">
            <v>33151</v>
          </cell>
          <cell r="E1637">
            <v>166487</v>
          </cell>
        </row>
        <row r="1638">
          <cell r="A1638">
            <v>354580</v>
          </cell>
          <cell r="B1638" t="str">
            <v>SANTA BARBARA D'OESTE</v>
          </cell>
          <cell r="C1638" t="str">
            <v>SP</v>
          </cell>
        </row>
        <row r="1639">
          <cell r="A1639">
            <v>421150</v>
          </cell>
          <cell r="B1639" t="str">
            <v>NOVA TRENTO</v>
          </cell>
          <cell r="C1639" t="str">
            <v>SC</v>
          </cell>
          <cell r="D1639">
            <v>254793</v>
          </cell>
          <cell r="E1639">
            <v>942537</v>
          </cell>
          <cell r="G1639">
            <v>1047435</v>
          </cell>
        </row>
        <row r="1640">
          <cell r="A1640">
            <v>314690</v>
          </cell>
          <cell r="B1640" t="str">
            <v>PAPAGAIOS</v>
          </cell>
          <cell r="C1640" t="str">
            <v>MG</v>
          </cell>
          <cell r="D1640">
            <v>92373</v>
          </cell>
          <cell r="E1640">
            <v>826703</v>
          </cell>
        </row>
        <row r="1641">
          <cell r="A1641">
            <v>315880</v>
          </cell>
          <cell r="B1641" t="str">
            <v>SANTANA DO JACARE</v>
          </cell>
          <cell r="C1641" t="str">
            <v>MG</v>
          </cell>
          <cell r="D1641">
            <v>1274</v>
          </cell>
          <cell r="E1641">
            <v>390560</v>
          </cell>
        </row>
        <row r="1642">
          <cell r="A1642">
            <v>316910</v>
          </cell>
          <cell r="B1642" t="str">
            <v>TOLEDO</v>
          </cell>
          <cell r="C1642" t="str">
            <v>MG</v>
          </cell>
          <cell r="D1642">
            <v>9</v>
          </cell>
          <cell r="E1642">
            <v>3337718</v>
          </cell>
        </row>
        <row r="1643">
          <cell r="A1643">
            <v>421507</v>
          </cell>
          <cell r="B1643" t="str">
            <v>RIQUEZA</v>
          </cell>
          <cell r="C1643" t="str">
            <v>SC</v>
          </cell>
          <cell r="D1643">
            <v>76916</v>
          </cell>
          <cell r="E1643">
            <v>442809</v>
          </cell>
          <cell r="G1643">
            <v>418393</v>
          </cell>
        </row>
        <row r="1644">
          <cell r="A1644">
            <v>316470</v>
          </cell>
          <cell r="B1644" t="str">
            <v>SAO SEBASTIAO DO PARAISO</v>
          </cell>
          <cell r="C1644" t="str">
            <v>MG</v>
          </cell>
          <cell r="D1644">
            <v>344924</v>
          </cell>
          <cell r="E1644">
            <v>29999680</v>
          </cell>
        </row>
        <row r="1645">
          <cell r="A1645">
            <v>314570</v>
          </cell>
          <cell r="B1645" t="str">
            <v>OLIVEIRA FORTES</v>
          </cell>
          <cell r="C1645" t="str">
            <v>MG</v>
          </cell>
          <cell r="D1645">
            <v>66268</v>
          </cell>
          <cell r="E1645">
            <v>498218</v>
          </cell>
        </row>
        <row r="1646">
          <cell r="A1646">
            <v>310250</v>
          </cell>
          <cell r="B1646" t="str">
            <v>AMPARO DO SERRA</v>
          </cell>
          <cell r="C1646" t="str">
            <v>MG</v>
          </cell>
          <cell r="D1646">
            <v>121933</v>
          </cell>
          <cell r="E1646">
            <v>2267837</v>
          </cell>
        </row>
        <row r="1647">
          <cell r="A1647">
            <v>310350</v>
          </cell>
          <cell r="B1647" t="str">
            <v>ARAGUARI</v>
          </cell>
          <cell r="C1647" t="str">
            <v>MG</v>
          </cell>
          <cell r="D1647">
            <v>1223</v>
          </cell>
          <cell r="E1647">
            <v>127838</v>
          </cell>
        </row>
        <row r="1648">
          <cell r="A1648">
            <v>314920</v>
          </cell>
          <cell r="B1648" t="str">
            <v>PEDRINOPOLIS</v>
          </cell>
          <cell r="C1648" t="str">
            <v>MG</v>
          </cell>
          <cell r="D1648">
            <v>7526</v>
          </cell>
          <cell r="E1648">
            <v>382702</v>
          </cell>
        </row>
        <row r="1649">
          <cell r="A1649">
            <v>314400</v>
          </cell>
          <cell r="B1649" t="str">
            <v>MUTUM</v>
          </cell>
          <cell r="C1649" t="str">
            <v>MG</v>
          </cell>
          <cell r="D1649">
            <v>180301</v>
          </cell>
          <cell r="E1649">
            <v>7820249</v>
          </cell>
        </row>
        <row r="1650">
          <cell r="A1650">
            <v>351160</v>
          </cell>
          <cell r="B1650" t="str">
            <v>CESARIO LANGE</v>
          </cell>
          <cell r="C1650" t="str">
            <v>SP</v>
          </cell>
          <cell r="D1650">
            <v>213249</v>
          </cell>
          <cell r="E1650">
            <v>5148558</v>
          </cell>
          <cell r="F1650">
            <v>120029</v>
          </cell>
          <cell r="G1650">
            <v>5046341</v>
          </cell>
        </row>
        <row r="1651">
          <cell r="A1651">
            <v>312675</v>
          </cell>
          <cell r="B1651" t="str">
            <v>FRANCISCOPOLIS</v>
          </cell>
          <cell r="C1651" t="str">
            <v>MG</v>
          </cell>
          <cell r="D1651">
            <v>120992</v>
          </cell>
          <cell r="E1651">
            <v>1204876</v>
          </cell>
        </row>
        <row r="1652">
          <cell r="A1652">
            <v>431340</v>
          </cell>
          <cell r="B1652" t="str">
            <v>NOVO HAMBURGO</v>
          </cell>
          <cell r="C1652" t="str">
            <v>RS</v>
          </cell>
          <cell r="D1652">
            <v>2475874</v>
          </cell>
          <cell r="E1652">
            <v>6278860</v>
          </cell>
        </row>
        <row r="1653">
          <cell r="A1653">
            <v>420215</v>
          </cell>
          <cell r="B1653" t="str">
            <v>BELMONTE</v>
          </cell>
          <cell r="C1653" t="str">
            <v>SC</v>
          </cell>
          <cell r="D1653">
            <v>41476</v>
          </cell>
          <cell r="E1653">
            <v>260543</v>
          </cell>
          <cell r="G1653">
            <v>243128</v>
          </cell>
        </row>
        <row r="1654">
          <cell r="A1654">
            <v>311820</v>
          </cell>
          <cell r="B1654" t="str">
            <v>CONQUISTA</v>
          </cell>
          <cell r="C1654" t="str">
            <v>MG</v>
          </cell>
          <cell r="D1654">
            <v>3445</v>
          </cell>
          <cell r="E1654">
            <v>541209</v>
          </cell>
        </row>
        <row r="1655">
          <cell r="A1655">
            <v>350275</v>
          </cell>
          <cell r="B1655" t="str">
            <v>ARACARIGUAMA</v>
          </cell>
          <cell r="C1655" t="str">
            <v>SP</v>
          </cell>
          <cell r="D1655">
            <v>73484</v>
          </cell>
          <cell r="E1655">
            <v>656667</v>
          </cell>
        </row>
        <row r="1656">
          <cell r="A1656">
            <v>314260</v>
          </cell>
          <cell r="B1656" t="str">
            <v>MONSENHOR PAULO</v>
          </cell>
          <cell r="C1656" t="str">
            <v>MG</v>
          </cell>
          <cell r="D1656">
            <v>225</v>
          </cell>
          <cell r="E1656">
            <v>26736914</v>
          </cell>
        </row>
        <row r="1657">
          <cell r="A1657">
            <v>315030</v>
          </cell>
          <cell r="B1657" t="str">
            <v>PIEDADE DO RIO GRANDE</v>
          </cell>
          <cell r="C1657" t="str">
            <v>MG</v>
          </cell>
          <cell r="D1657">
            <v>3474</v>
          </cell>
          <cell r="E1657">
            <v>3180217</v>
          </cell>
        </row>
        <row r="1658">
          <cell r="A1658">
            <v>312540</v>
          </cell>
          <cell r="B1658" t="str">
            <v>FELICIO DOS SANTOS</v>
          </cell>
          <cell r="C1658" t="str">
            <v>MG</v>
          </cell>
          <cell r="D1658">
            <v>103968</v>
          </cell>
          <cell r="E1658">
            <v>1218535</v>
          </cell>
        </row>
        <row r="1659">
          <cell r="A1659">
            <v>431580</v>
          </cell>
          <cell r="B1659" t="str">
            <v>ROCA SALES</v>
          </cell>
          <cell r="C1659" t="str">
            <v>RS</v>
          </cell>
        </row>
        <row r="1660">
          <cell r="A1660">
            <v>316540</v>
          </cell>
          <cell r="B1660" t="str">
            <v>SAPUCAI-MIRIM</v>
          </cell>
          <cell r="C1660" t="str">
            <v>MG</v>
          </cell>
          <cell r="D1660">
            <v>64015</v>
          </cell>
          <cell r="E1660">
            <v>1135807</v>
          </cell>
        </row>
        <row r="1661">
          <cell r="A1661">
            <v>320115</v>
          </cell>
          <cell r="B1661" t="str">
            <v>BREJETUBA</v>
          </cell>
          <cell r="C1661" t="str">
            <v>ES</v>
          </cell>
        </row>
        <row r="1662">
          <cell r="A1662">
            <v>411480</v>
          </cell>
          <cell r="B1662" t="str">
            <v>MARIALVA</v>
          </cell>
          <cell r="C1662" t="str">
            <v>PR</v>
          </cell>
        </row>
        <row r="1663">
          <cell r="A1663">
            <v>510267</v>
          </cell>
          <cell r="B1663" t="str">
            <v>CAMPO VERDE</v>
          </cell>
          <cell r="C1663" t="str">
            <v>MT</v>
          </cell>
          <cell r="D1663">
            <v>214884</v>
          </cell>
          <cell r="E1663">
            <v>2202841</v>
          </cell>
        </row>
        <row r="1664">
          <cell r="A1664">
            <v>431112</v>
          </cell>
          <cell r="B1664" t="str">
            <v>JAQUIRANA</v>
          </cell>
          <cell r="C1664" t="str">
            <v>RS</v>
          </cell>
          <cell r="D1664">
            <v>1</v>
          </cell>
          <cell r="E1664">
            <v>385106</v>
          </cell>
          <cell r="G1664">
            <v>338121</v>
          </cell>
        </row>
        <row r="1665">
          <cell r="A1665">
            <v>431475</v>
          </cell>
          <cell r="B1665" t="str">
            <v>POCO DAS ANTAS</v>
          </cell>
          <cell r="C1665" t="str">
            <v>RS</v>
          </cell>
        </row>
        <row r="1666">
          <cell r="A1666">
            <v>315050</v>
          </cell>
          <cell r="B1666" t="str">
            <v>PIMENTA</v>
          </cell>
          <cell r="C1666" t="str">
            <v>MG</v>
          </cell>
          <cell r="D1666">
            <v>60001</v>
          </cell>
          <cell r="E1666">
            <v>720527</v>
          </cell>
        </row>
        <row r="1667">
          <cell r="A1667">
            <v>311920</v>
          </cell>
          <cell r="B1667" t="str">
            <v>COROACI</v>
          </cell>
          <cell r="C1667" t="str">
            <v>MG</v>
          </cell>
          <cell r="D1667">
            <v>156390</v>
          </cell>
          <cell r="E1667">
            <v>1516534</v>
          </cell>
        </row>
        <row r="1668">
          <cell r="A1668">
            <v>312020</v>
          </cell>
          <cell r="B1668" t="str">
            <v>CRISTAIS</v>
          </cell>
          <cell r="C1668" t="str">
            <v>MG</v>
          </cell>
          <cell r="D1668">
            <v>45818</v>
          </cell>
          <cell r="E1668">
            <v>1243337</v>
          </cell>
        </row>
        <row r="1669">
          <cell r="A1669">
            <v>317120</v>
          </cell>
          <cell r="B1669" t="str">
            <v>VESPASIANO</v>
          </cell>
          <cell r="C1669" t="str">
            <v>MG</v>
          </cell>
          <cell r="D1669">
            <v>3522</v>
          </cell>
          <cell r="E1669">
            <v>192348050</v>
          </cell>
        </row>
        <row r="1670">
          <cell r="A1670">
            <v>431360</v>
          </cell>
          <cell r="B1670" t="str">
            <v>PAIM FILHO</v>
          </cell>
          <cell r="C1670" t="str">
            <v>RS</v>
          </cell>
          <cell r="D1670">
            <v>57153</v>
          </cell>
          <cell r="E1670">
            <v>301032</v>
          </cell>
        </row>
        <row r="1671">
          <cell r="A1671">
            <v>510770</v>
          </cell>
          <cell r="B1671" t="str">
            <v>ROSARIO OESTE</v>
          </cell>
          <cell r="C1671" t="str">
            <v>MT</v>
          </cell>
          <cell r="D1671">
            <v>222678</v>
          </cell>
          <cell r="E1671">
            <v>389535</v>
          </cell>
        </row>
        <row r="1672">
          <cell r="A1672">
            <v>420020</v>
          </cell>
          <cell r="B1672" t="str">
            <v>AGROLANDIA</v>
          </cell>
          <cell r="C1672" t="str">
            <v>SC</v>
          </cell>
        </row>
        <row r="1673">
          <cell r="A1673">
            <v>430055</v>
          </cell>
          <cell r="B1673" t="str">
            <v>ALTO ALEGRE</v>
          </cell>
          <cell r="C1673" t="str">
            <v>RS</v>
          </cell>
          <cell r="D1673">
            <v>60613</v>
          </cell>
          <cell r="E1673">
            <v>323148</v>
          </cell>
        </row>
        <row r="1674">
          <cell r="A1674">
            <v>313930</v>
          </cell>
          <cell r="B1674" t="str">
            <v>MANGA</v>
          </cell>
          <cell r="C1674" t="str">
            <v>MG</v>
          </cell>
          <cell r="D1674">
            <v>134780</v>
          </cell>
          <cell r="E1674">
            <v>1956335</v>
          </cell>
        </row>
        <row r="1675">
          <cell r="A1675">
            <v>315737</v>
          </cell>
          <cell r="B1675" t="str">
            <v>SANTA CRUZ DE SALINAS</v>
          </cell>
          <cell r="C1675" t="str">
            <v>MG</v>
          </cell>
          <cell r="D1675">
            <v>40849</v>
          </cell>
          <cell r="E1675">
            <v>1031819</v>
          </cell>
        </row>
        <row r="1676">
          <cell r="A1676">
            <v>314470</v>
          </cell>
          <cell r="B1676" t="str">
            <v>NOVA ERA</v>
          </cell>
          <cell r="C1676" t="str">
            <v>MG</v>
          </cell>
          <cell r="D1676">
            <v>56761</v>
          </cell>
          <cell r="E1676">
            <v>2472962</v>
          </cell>
        </row>
        <row r="1677">
          <cell r="A1677">
            <v>350640</v>
          </cell>
          <cell r="B1677" t="str">
            <v>BILAC</v>
          </cell>
          <cell r="C1677" t="str">
            <v>SP</v>
          </cell>
          <cell r="D1677">
            <v>89190</v>
          </cell>
          <cell r="G1677">
            <v>283112</v>
          </cell>
        </row>
        <row r="1678">
          <cell r="A1678">
            <v>353420</v>
          </cell>
          <cell r="B1678" t="str">
            <v>ORINDIUVA</v>
          </cell>
          <cell r="C1678" t="str">
            <v>SP</v>
          </cell>
          <cell r="D1678">
            <v>97222</v>
          </cell>
          <cell r="E1678">
            <v>480324</v>
          </cell>
        </row>
        <row r="1679">
          <cell r="A1679">
            <v>315310</v>
          </cell>
          <cell r="B1679" t="str">
            <v>PRESIDENTE BERNARDES</v>
          </cell>
          <cell r="C1679" t="str">
            <v>MG</v>
          </cell>
          <cell r="D1679">
            <v>71499</v>
          </cell>
          <cell r="E1679">
            <v>600926</v>
          </cell>
        </row>
        <row r="1680">
          <cell r="A1680">
            <v>315290</v>
          </cell>
          <cell r="B1680" t="str">
            <v>PRATAPOLIS</v>
          </cell>
          <cell r="C1680" t="str">
            <v>MG</v>
          </cell>
          <cell r="D1680">
            <v>7967</v>
          </cell>
          <cell r="E1680">
            <v>524484</v>
          </cell>
        </row>
        <row r="1681">
          <cell r="A1681">
            <v>312990</v>
          </cell>
          <cell r="B1681" t="str">
            <v>IBITIURA DE MINAS</v>
          </cell>
          <cell r="C1681" t="str">
            <v>MG</v>
          </cell>
        </row>
        <row r="1682">
          <cell r="A1682">
            <v>316320</v>
          </cell>
          <cell r="B1682" t="str">
            <v>SAO JOSE DO ALEGRE</v>
          </cell>
          <cell r="C1682" t="str">
            <v>MG</v>
          </cell>
          <cell r="D1682">
            <v>23769</v>
          </cell>
          <cell r="E1682">
            <v>631514</v>
          </cell>
        </row>
        <row r="1683">
          <cell r="A1683">
            <v>430057</v>
          </cell>
          <cell r="B1683" t="str">
            <v>ALTO FELIZ</v>
          </cell>
          <cell r="C1683" t="str">
            <v>RS</v>
          </cell>
          <cell r="D1683">
            <v>38298</v>
          </cell>
          <cell r="E1683">
            <v>25908</v>
          </cell>
        </row>
        <row r="1684">
          <cell r="A1684">
            <v>315990</v>
          </cell>
          <cell r="B1684" t="str">
            <v>SANTO ANTONIO DO AMPARO</v>
          </cell>
          <cell r="C1684" t="str">
            <v>MG</v>
          </cell>
          <cell r="D1684">
            <v>133412</v>
          </cell>
          <cell r="E1684">
            <v>2219809</v>
          </cell>
        </row>
        <row r="1685">
          <cell r="A1685">
            <v>411860</v>
          </cell>
          <cell r="B1685" t="str">
            <v>PAULA FREITAS</v>
          </cell>
          <cell r="C1685" t="str">
            <v>PR</v>
          </cell>
          <cell r="D1685">
            <v>127057</v>
          </cell>
          <cell r="E1685">
            <v>580282</v>
          </cell>
        </row>
        <row r="1686">
          <cell r="A1686">
            <v>410400</v>
          </cell>
          <cell r="B1686" t="str">
            <v>CAMPINA GRANDE DO SUL</v>
          </cell>
          <cell r="C1686" t="str">
            <v>PR</v>
          </cell>
          <cell r="G1686">
            <v>1505518</v>
          </cell>
        </row>
        <row r="1687">
          <cell r="A1687">
            <v>420720</v>
          </cell>
          <cell r="B1687" t="str">
            <v>IMARUI</v>
          </cell>
          <cell r="C1687" t="str">
            <v>SC</v>
          </cell>
          <cell r="D1687">
            <v>117722</v>
          </cell>
          <cell r="E1687">
            <v>154718</v>
          </cell>
        </row>
        <row r="1688">
          <cell r="A1688">
            <v>316240</v>
          </cell>
          <cell r="B1688" t="str">
            <v>SAO JOAO DA PONTE</v>
          </cell>
          <cell r="C1688" t="str">
            <v>MG</v>
          </cell>
          <cell r="D1688">
            <v>179619</v>
          </cell>
          <cell r="E1688">
            <v>1487746</v>
          </cell>
        </row>
        <row r="1689">
          <cell r="A1689">
            <v>315725</v>
          </cell>
          <cell r="B1689" t="str">
            <v>SANTA BARBARA DO LESTE</v>
          </cell>
          <cell r="C1689" t="str">
            <v>MG</v>
          </cell>
          <cell r="D1689">
            <v>101746</v>
          </cell>
          <cell r="E1689">
            <v>826917</v>
          </cell>
        </row>
        <row r="1690">
          <cell r="A1690">
            <v>432149</v>
          </cell>
          <cell r="B1690" t="str">
            <v>TOROPI</v>
          </cell>
          <cell r="C1690" t="str">
            <v>RS</v>
          </cell>
          <cell r="D1690">
            <v>43360</v>
          </cell>
          <cell r="E1690">
            <v>223322</v>
          </cell>
        </row>
        <row r="1691">
          <cell r="A1691">
            <v>352070</v>
          </cell>
          <cell r="B1691" t="str">
            <v>INDIAPORA</v>
          </cell>
          <cell r="C1691" t="str">
            <v>SP</v>
          </cell>
          <cell r="D1691">
            <v>49027</v>
          </cell>
          <cell r="E1691">
            <v>133939</v>
          </cell>
        </row>
        <row r="1692">
          <cell r="A1692">
            <v>313760</v>
          </cell>
          <cell r="B1692" t="str">
            <v>LAGOA SANTA</v>
          </cell>
          <cell r="C1692" t="str">
            <v>MG</v>
          </cell>
          <cell r="D1692">
            <v>532371</v>
          </cell>
          <cell r="E1692">
            <v>10184978</v>
          </cell>
        </row>
        <row r="1693">
          <cell r="A1693">
            <v>411470</v>
          </cell>
          <cell r="B1693" t="str">
            <v>MARIA HELENA</v>
          </cell>
          <cell r="C1693" t="str">
            <v>PR</v>
          </cell>
          <cell r="D1693">
            <v>21259</v>
          </cell>
        </row>
        <row r="1694">
          <cell r="A1694">
            <v>510525</v>
          </cell>
          <cell r="B1694" t="str">
            <v>LUCAS DO RIO VERDE</v>
          </cell>
          <cell r="C1694" t="str">
            <v>MT</v>
          </cell>
          <cell r="D1694">
            <v>21261</v>
          </cell>
        </row>
        <row r="1695">
          <cell r="A1695">
            <v>421380</v>
          </cell>
          <cell r="B1695" t="str">
            <v>PRAIA GRANDE</v>
          </cell>
          <cell r="C1695" t="str">
            <v>SC</v>
          </cell>
          <cell r="D1695">
            <v>102676</v>
          </cell>
          <cell r="E1695">
            <v>409267</v>
          </cell>
        </row>
        <row r="1696">
          <cell r="A1696">
            <v>420930</v>
          </cell>
          <cell r="B1696" t="str">
            <v>LAGES</v>
          </cell>
          <cell r="C1696" t="str">
            <v>SC</v>
          </cell>
          <cell r="D1696">
            <v>971039</v>
          </cell>
          <cell r="E1696">
            <v>727973</v>
          </cell>
          <cell r="G1696">
            <v>854886</v>
          </cell>
        </row>
        <row r="1697">
          <cell r="A1697">
            <v>500440</v>
          </cell>
          <cell r="B1697" t="str">
            <v>INOCENCIA</v>
          </cell>
          <cell r="C1697" t="str">
            <v>MS</v>
          </cell>
        </row>
        <row r="1698">
          <cell r="A1698">
            <v>352650</v>
          </cell>
          <cell r="B1698" t="str">
            <v>LAVINIA</v>
          </cell>
          <cell r="C1698" t="str">
            <v>SP</v>
          </cell>
          <cell r="D1698">
            <v>80020</v>
          </cell>
          <cell r="E1698">
            <v>245632</v>
          </cell>
          <cell r="G1698">
            <v>764724</v>
          </cell>
        </row>
        <row r="1699">
          <cell r="A1699">
            <v>310060</v>
          </cell>
          <cell r="B1699" t="str">
            <v>AGUA BOA</v>
          </cell>
          <cell r="C1699" t="str">
            <v>MG</v>
          </cell>
          <cell r="D1699">
            <v>124481</v>
          </cell>
          <cell r="E1699">
            <v>1894254</v>
          </cell>
        </row>
        <row r="1700">
          <cell r="A1700">
            <v>314970</v>
          </cell>
          <cell r="B1700" t="str">
            <v>PERDIGAO</v>
          </cell>
          <cell r="C1700" t="str">
            <v>MG</v>
          </cell>
          <cell r="D1700">
            <v>119494</v>
          </cell>
          <cell r="E1700">
            <v>902296</v>
          </cell>
        </row>
        <row r="1701">
          <cell r="A1701">
            <v>310850</v>
          </cell>
          <cell r="B1701" t="str">
            <v>BOTUMIRIM</v>
          </cell>
          <cell r="C1701" t="str">
            <v>MG</v>
          </cell>
          <cell r="D1701">
            <v>9330</v>
          </cell>
          <cell r="E1701">
            <v>513268</v>
          </cell>
        </row>
        <row r="1702">
          <cell r="A1702">
            <v>315400</v>
          </cell>
          <cell r="B1702" t="str">
            <v>RAUL SOARES</v>
          </cell>
          <cell r="C1702" t="str">
            <v>MG</v>
          </cell>
          <cell r="D1702">
            <v>1504</v>
          </cell>
          <cell r="E1702">
            <v>5185630</v>
          </cell>
        </row>
        <row r="1703">
          <cell r="A1703">
            <v>430235</v>
          </cell>
          <cell r="B1703" t="str">
            <v>BOM PRINCIPIO</v>
          </cell>
          <cell r="C1703" t="str">
            <v>RS</v>
          </cell>
        </row>
        <row r="1704">
          <cell r="A1704">
            <v>314345</v>
          </cell>
          <cell r="B1704" t="str">
            <v>MONTEZUMA</v>
          </cell>
          <cell r="C1704" t="str">
            <v>MG</v>
          </cell>
          <cell r="D1704">
            <v>3189</v>
          </cell>
          <cell r="E1704">
            <v>11231414</v>
          </cell>
        </row>
        <row r="1705">
          <cell r="A1705">
            <v>316900</v>
          </cell>
          <cell r="B1705" t="str">
            <v>TOCANTINS</v>
          </cell>
          <cell r="C1705" t="str">
            <v>MG</v>
          </cell>
          <cell r="D1705">
            <v>387994</v>
          </cell>
          <cell r="E1705">
            <v>2628835</v>
          </cell>
        </row>
        <row r="1706">
          <cell r="A1706">
            <v>353680</v>
          </cell>
          <cell r="B1706" t="str">
            <v>PEDRA BELA</v>
          </cell>
          <cell r="C1706" t="str">
            <v>SP</v>
          </cell>
        </row>
        <row r="1707">
          <cell r="A1707">
            <v>412535</v>
          </cell>
          <cell r="B1707" t="str">
            <v>SAO JORGE DO PATROCINIO</v>
          </cell>
          <cell r="C1707" t="str">
            <v>PR</v>
          </cell>
          <cell r="D1707">
            <v>49667</v>
          </cell>
          <cell r="E1707">
            <v>204828</v>
          </cell>
        </row>
        <row r="1708">
          <cell r="A1708">
            <v>316440</v>
          </cell>
          <cell r="B1708" t="str">
            <v>SAO SEBASTIAO DA BELA VISTA</v>
          </cell>
          <cell r="C1708" t="str">
            <v>MG</v>
          </cell>
          <cell r="D1708">
            <v>86243</v>
          </cell>
          <cell r="E1708">
            <v>1847119</v>
          </cell>
        </row>
        <row r="1709">
          <cell r="A1709">
            <v>352590</v>
          </cell>
          <cell r="B1709" t="str">
            <v>JUNDIAI</v>
          </cell>
          <cell r="C1709" t="str">
            <v>SP</v>
          </cell>
        </row>
        <row r="1710">
          <cell r="A1710">
            <v>315810</v>
          </cell>
          <cell r="B1710" t="str">
            <v>SANTA MARIA DO SALTO</v>
          </cell>
          <cell r="C1710" t="str">
            <v>MG</v>
          </cell>
          <cell r="D1710">
            <v>1851</v>
          </cell>
          <cell r="E1710">
            <v>2142539</v>
          </cell>
        </row>
        <row r="1711">
          <cell r="A1711">
            <v>315020</v>
          </cell>
          <cell r="B1711" t="str">
            <v>PIEDADE DE PONTE NOVA</v>
          </cell>
          <cell r="C1711" t="str">
            <v>MG</v>
          </cell>
          <cell r="D1711">
            <v>55611</v>
          </cell>
          <cell r="E1711">
            <v>1491687</v>
          </cell>
        </row>
        <row r="1712">
          <cell r="A1712">
            <v>310470</v>
          </cell>
          <cell r="B1712" t="str">
            <v>ATALEIA</v>
          </cell>
          <cell r="C1712" t="str">
            <v>MG</v>
          </cell>
          <cell r="D1712">
            <v>191525</v>
          </cell>
          <cell r="E1712">
            <v>1534462</v>
          </cell>
        </row>
        <row r="1713">
          <cell r="A1713">
            <v>411670</v>
          </cell>
          <cell r="B1713" t="str">
            <v>NOVA AURORA</v>
          </cell>
          <cell r="C1713" t="str">
            <v>PR</v>
          </cell>
        </row>
        <row r="1714">
          <cell r="A1714">
            <v>310440</v>
          </cell>
          <cell r="B1714" t="str">
            <v>ARGIRITA</v>
          </cell>
          <cell r="C1714" t="str">
            <v>MG</v>
          </cell>
          <cell r="D1714">
            <v>29443</v>
          </cell>
          <cell r="E1714">
            <v>361515</v>
          </cell>
        </row>
        <row r="1715">
          <cell r="A1715">
            <v>313657</v>
          </cell>
          <cell r="B1715" t="str">
            <v>JOSENOPOLIS</v>
          </cell>
          <cell r="C1715" t="str">
            <v>MG</v>
          </cell>
          <cell r="D1715">
            <v>27836</v>
          </cell>
          <cell r="E1715">
            <v>1294184</v>
          </cell>
        </row>
        <row r="1716">
          <cell r="A1716">
            <v>311970</v>
          </cell>
          <cell r="B1716" t="str">
            <v>CORONEL XAVIER CHAVES</v>
          </cell>
          <cell r="C1716" t="str">
            <v>MG</v>
          </cell>
          <cell r="D1716">
            <v>109526</v>
          </cell>
          <cell r="E1716">
            <v>1401463</v>
          </cell>
        </row>
        <row r="1717">
          <cell r="A1717">
            <v>431442</v>
          </cell>
          <cell r="B1717" t="str">
            <v>PICADA CAFE</v>
          </cell>
          <cell r="C1717" t="str">
            <v>RS</v>
          </cell>
          <cell r="D1717">
            <v>38124</v>
          </cell>
          <cell r="E1717">
            <v>12049</v>
          </cell>
        </row>
        <row r="1718">
          <cell r="A1718">
            <v>314505</v>
          </cell>
          <cell r="B1718" t="str">
            <v>NOVA PORTEIRINHA</v>
          </cell>
          <cell r="C1718" t="str">
            <v>MG</v>
          </cell>
          <cell r="D1718">
            <v>35531</v>
          </cell>
          <cell r="E1718">
            <v>13553146</v>
          </cell>
        </row>
        <row r="1719">
          <cell r="A1719">
            <v>311450</v>
          </cell>
          <cell r="B1719" t="str">
            <v>CARMOPOLIS DE MINAS</v>
          </cell>
          <cell r="C1719" t="str">
            <v>MG</v>
          </cell>
          <cell r="D1719">
            <v>110767</v>
          </cell>
          <cell r="E1719">
            <v>1462338</v>
          </cell>
        </row>
        <row r="1720">
          <cell r="A1720">
            <v>310945</v>
          </cell>
          <cell r="B1720" t="str">
            <v>CABECEIRA GRANDE</v>
          </cell>
          <cell r="C1720" t="str">
            <v>MG</v>
          </cell>
          <cell r="D1720">
            <v>18698</v>
          </cell>
          <cell r="E1720">
            <v>1599203</v>
          </cell>
        </row>
        <row r="1721">
          <cell r="A1721">
            <v>431080</v>
          </cell>
          <cell r="B1721" t="str">
            <v>IVOTI</v>
          </cell>
          <cell r="C1721" t="str">
            <v>RS</v>
          </cell>
        </row>
        <row r="1722">
          <cell r="A1722">
            <v>315240</v>
          </cell>
          <cell r="B1722" t="str">
            <v>POTE</v>
          </cell>
          <cell r="C1722" t="str">
            <v>MG</v>
          </cell>
          <cell r="D1722">
            <v>69497</v>
          </cell>
          <cell r="E1722">
            <v>1564055</v>
          </cell>
        </row>
        <row r="1723">
          <cell r="A1723">
            <v>410337</v>
          </cell>
          <cell r="B1723" t="str">
            <v>BRASILANDIA DO SUL</v>
          </cell>
          <cell r="C1723" t="str">
            <v>PR</v>
          </cell>
        </row>
        <row r="1724">
          <cell r="A1724">
            <v>510550</v>
          </cell>
          <cell r="B1724" t="str">
            <v>VILA BELA DA SANTISSIMA TRINDADE</v>
          </cell>
          <cell r="C1724" t="str">
            <v>MT</v>
          </cell>
          <cell r="D1724">
            <v>14349</v>
          </cell>
          <cell r="E1724">
            <v>210075</v>
          </cell>
        </row>
        <row r="1725">
          <cell r="A1725">
            <v>311320</v>
          </cell>
          <cell r="B1725" t="str">
            <v>CARANDAI</v>
          </cell>
          <cell r="C1725" t="str">
            <v>MG</v>
          </cell>
          <cell r="D1725">
            <v>375743</v>
          </cell>
          <cell r="E1725">
            <v>2458394</v>
          </cell>
        </row>
        <row r="1726">
          <cell r="A1726">
            <v>316870</v>
          </cell>
          <cell r="B1726" t="str">
            <v>TIMOTEO</v>
          </cell>
          <cell r="C1726" t="str">
            <v>MG</v>
          </cell>
          <cell r="D1726">
            <v>2341</v>
          </cell>
          <cell r="E1726">
            <v>16164750</v>
          </cell>
        </row>
        <row r="1727">
          <cell r="A1727">
            <v>510590</v>
          </cell>
          <cell r="B1727" t="str">
            <v>NOBRES</v>
          </cell>
          <cell r="C1727" t="str">
            <v>MT</v>
          </cell>
          <cell r="D1727">
            <v>60</v>
          </cell>
          <cell r="E1727">
            <v>573845</v>
          </cell>
        </row>
        <row r="1728">
          <cell r="A1728">
            <v>313350</v>
          </cell>
          <cell r="B1728" t="str">
            <v>ITAPECERICA</v>
          </cell>
          <cell r="C1728" t="str">
            <v>MG</v>
          </cell>
          <cell r="D1728">
            <v>124467</v>
          </cell>
          <cell r="E1728">
            <v>3341692</v>
          </cell>
        </row>
        <row r="1729">
          <cell r="A1729">
            <v>313180</v>
          </cell>
          <cell r="B1729" t="str">
            <v>ITABIRINHA</v>
          </cell>
          <cell r="C1729" t="str">
            <v>MG</v>
          </cell>
          <cell r="D1729">
            <v>936</v>
          </cell>
          <cell r="E1729">
            <v>613589</v>
          </cell>
        </row>
        <row r="1730">
          <cell r="A1730">
            <v>420060</v>
          </cell>
          <cell r="B1730" t="str">
            <v>AGUAS MORNAS</v>
          </cell>
          <cell r="C1730" t="str">
            <v>SC</v>
          </cell>
          <cell r="D1730">
            <v>98829</v>
          </cell>
          <cell r="E1730">
            <v>377183</v>
          </cell>
          <cell r="G1730">
            <v>434381</v>
          </cell>
        </row>
        <row r="1731">
          <cell r="A1731">
            <v>314670</v>
          </cell>
          <cell r="B1731" t="str">
            <v>PALMA</v>
          </cell>
          <cell r="C1731" t="str">
            <v>MG</v>
          </cell>
          <cell r="D1731">
            <v>11071</v>
          </cell>
          <cell r="E1731">
            <v>654843</v>
          </cell>
        </row>
        <row r="1732">
          <cell r="A1732">
            <v>430693</v>
          </cell>
          <cell r="B1732" t="str">
            <v>ENTRE-IJUIS</v>
          </cell>
          <cell r="C1732" t="str">
            <v>RS</v>
          </cell>
          <cell r="D1732">
            <v>109989</v>
          </cell>
          <cell r="E1732">
            <v>668073</v>
          </cell>
          <cell r="G1732">
            <v>806494</v>
          </cell>
        </row>
        <row r="1733">
          <cell r="A1733">
            <v>431320</v>
          </cell>
          <cell r="B1733" t="str">
            <v>NOVA PETROPOLIS</v>
          </cell>
          <cell r="C1733" t="str">
            <v>RS</v>
          </cell>
          <cell r="D1733">
            <v>139441</v>
          </cell>
          <cell r="E1733">
            <v>390298</v>
          </cell>
        </row>
        <row r="1734">
          <cell r="A1734">
            <v>432170</v>
          </cell>
          <cell r="B1734" t="str">
            <v>TRES COROAS</v>
          </cell>
          <cell r="C1734" t="str">
            <v>RS</v>
          </cell>
          <cell r="D1734">
            <v>255134</v>
          </cell>
          <cell r="E1734">
            <v>1808215</v>
          </cell>
        </row>
        <row r="1735">
          <cell r="A1735">
            <v>355255</v>
          </cell>
          <cell r="B1735" t="str">
            <v>SUZANAPOLIS</v>
          </cell>
          <cell r="C1735" t="str">
            <v>SP</v>
          </cell>
          <cell r="D1735">
            <v>33174</v>
          </cell>
          <cell r="E1735">
            <v>480610</v>
          </cell>
          <cell r="G1735">
            <v>454856</v>
          </cell>
        </row>
        <row r="1736">
          <cell r="A1736">
            <v>310650</v>
          </cell>
          <cell r="B1736" t="str">
            <v>BERILO</v>
          </cell>
          <cell r="C1736" t="str">
            <v>MG</v>
          </cell>
          <cell r="D1736">
            <v>76004</v>
          </cell>
          <cell r="E1736">
            <v>10839896576</v>
          </cell>
        </row>
        <row r="1737">
          <cell r="A1737">
            <v>350730</v>
          </cell>
          <cell r="B1737" t="str">
            <v>BORACEIA</v>
          </cell>
          <cell r="C1737" t="str">
            <v>SP</v>
          </cell>
          <cell r="D1737">
            <v>1180</v>
          </cell>
        </row>
        <row r="1738">
          <cell r="A1738">
            <v>351800</v>
          </cell>
          <cell r="B1738" t="str">
            <v>GUARANI D'OESTE</v>
          </cell>
          <cell r="C1738" t="str">
            <v>SP</v>
          </cell>
        </row>
        <row r="1739">
          <cell r="A1739">
            <v>431960</v>
          </cell>
          <cell r="B1739" t="str">
            <v>SAO SEPE</v>
          </cell>
          <cell r="C1739" t="str">
            <v>RS</v>
          </cell>
          <cell r="D1739">
            <v>218617</v>
          </cell>
          <cell r="E1739">
            <v>1484485</v>
          </cell>
          <cell r="F1739">
            <v>149471</v>
          </cell>
        </row>
        <row r="1740">
          <cell r="A1740">
            <v>120040</v>
          </cell>
          <cell r="B1740" t="str">
            <v>RIO BRANCO</v>
          </cell>
          <cell r="C1740" t="str">
            <v>AC</v>
          </cell>
          <cell r="D1740">
            <v>1214216</v>
          </cell>
          <cell r="E1740">
            <v>2493482</v>
          </cell>
          <cell r="F1740">
            <v>126576</v>
          </cell>
          <cell r="G1740">
            <v>279861</v>
          </cell>
        </row>
        <row r="1741">
          <cell r="A1741">
            <v>316140</v>
          </cell>
          <cell r="B1741" t="str">
            <v>SAO FRANCISCO DO GLORIA</v>
          </cell>
          <cell r="C1741" t="str">
            <v>MG</v>
          </cell>
          <cell r="D1741">
            <v>53492</v>
          </cell>
          <cell r="E1741">
            <v>521973</v>
          </cell>
        </row>
        <row r="1742">
          <cell r="A1742">
            <v>420990</v>
          </cell>
          <cell r="B1742" t="str">
            <v>LONTRAS</v>
          </cell>
          <cell r="C1742" t="str">
            <v>SC</v>
          </cell>
          <cell r="D1742">
            <v>47835</v>
          </cell>
          <cell r="E1742">
            <v>1022292</v>
          </cell>
        </row>
        <row r="1743">
          <cell r="A1743">
            <v>312660</v>
          </cell>
          <cell r="B1743" t="str">
            <v>FRANCISCO DUMONT</v>
          </cell>
          <cell r="C1743" t="str">
            <v>MG</v>
          </cell>
        </row>
        <row r="1744">
          <cell r="A1744">
            <v>411450</v>
          </cell>
          <cell r="B1744" t="str">
            <v>MANOEL RIBAS</v>
          </cell>
          <cell r="C1744" t="str">
            <v>PR</v>
          </cell>
        </row>
        <row r="1745">
          <cell r="A1745">
            <v>432185</v>
          </cell>
          <cell r="B1745" t="str">
            <v>TRES PALMEIRAS</v>
          </cell>
          <cell r="C1745" t="str">
            <v>RS</v>
          </cell>
          <cell r="D1745">
            <v>39249</v>
          </cell>
          <cell r="E1745">
            <v>268873</v>
          </cell>
        </row>
        <row r="1746">
          <cell r="A1746">
            <v>421910</v>
          </cell>
          <cell r="B1746" t="str">
            <v>VARGEAO</v>
          </cell>
          <cell r="C1746" t="str">
            <v>SC</v>
          </cell>
          <cell r="D1746">
            <v>37018</v>
          </cell>
          <cell r="E1746">
            <v>207926</v>
          </cell>
        </row>
        <row r="1747">
          <cell r="A1747">
            <v>312160</v>
          </cell>
          <cell r="B1747" t="str">
            <v>DIAMANTINA</v>
          </cell>
          <cell r="C1747" t="str">
            <v>MG</v>
          </cell>
          <cell r="D1747">
            <v>337768</v>
          </cell>
          <cell r="E1747">
            <v>7484851</v>
          </cell>
        </row>
        <row r="1748">
          <cell r="A1748">
            <v>320334</v>
          </cell>
          <cell r="B1748" t="str">
            <v>MARECHAL FLORIANO</v>
          </cell>
          <cell r="C1748" t="str">
            <v>ES</v>
          </cell>
          <cell r="D1748">
            <v>80933</v>
          </cell>
          <cell r="E1748">
            <v>378887</v>
          </cell>
        </row>
        <row r="1749">
          <cell r="A1749">
            <v>311310</v>
          </cell>
          <cell r="B1749" t="str">
            <v>CARANAIBA</v>
          </cell>
          <cell r="C1749" t="str">
            <v>MG</v>
          </cell>
          <cell r="D1749">
            <v>82049</v>
          </cell>
          <cell r="E1749">
            <v>693567</v>
          </cell>
        </row>
        <row r="1750">
          <cell r="A1750">
            <v>292265</v>
          </cell>
          <cell r="B1750" t="str">
            <v>NORDESTINA</v>
          </cell>
          <cell r="C1750" t="str">
            <v>BA</v>
          </cell>
          <cell r="E1750">
            <v>196469</v>
          </cell>
        </row>
        <row r="1751">
          <cell r="A1751">
            <v>421730</v>
          </cell>
          <cell r="B1751" t="str">
            <v>SAUDADES</v>
          </cell>
          <cell r="C1751" t="str">
            <v>SC</v>
          </cell>
          <cell r="D1751">
            <v>93257</v>
          </cell>
          <cell r="E1751">
            <v>770784</v>
          </cell>
          <cell r="G1751">
            <v>684978</v>
          </cell>
        </row>
        <row r="1752">
          <cell r="A1752">
            <v>421535</v>
          </cell>
          <cell r="B1752" t="str">
            <v>SALTINHO</v>
          </cell>
          <cell r="C1752" t="str">
            <v>SC</v>
          </cell>
          <cell r="D1752">
            <v>46310</v>
          </cell>
          <cell r="E1752">
            <v>650831</v>
          </cell>
        </row>
        <row r="1753">
          <cell r="A1753">
            <v>310320</v>
          </cell>
          <cell r="B1753" t="str">
            <v>ARACAI</v>
          </cell>
          <cell r="C1753" t="str">
            <v>MG</v>
          </cell>
          <cell r="D1753">
            <v>47415</v>
          </cell>
          <cell r="E1753">
            <v>1386697</v>
          </cell>
        </row>
        <row r="1754">
          <cell r="A1754">
            <v>350600</v>
          </cell>
          <cell r="B1754" t="str">
            <v>BAURU</v>
          </cell>
          <cell r="C1754" t="str">
            <v>SP</v>
          </cell>
        </row>
        <row r="1755">
          <cell r="A1755">
            <v>317070</v>
          </cell>
          <cell r="B1755" t="str">
            <v>VARGINHA</v>
          </cell>
          <cell r="C1755" t="str">
            <v>MG</v>
          </cell>
          <cell r="D1755">
            <v>6167</v>
          </cell>
          <cell r="E1755">
            <v>281194594</v>
          </cell>
        </row>
        <row r="1756">
          <cell r="A1756">
            <v>315620</v>
          </cell>
          <cell r="B1756" t="str">
            <v>ROCHEDO DE MINAS</v>
          </cell>
          <cell r="C1756" t="str">
            <v>MG</v>
          </cell>
          <cell r="D1756">
            <v>34492</v>
          </cell>
          <cell r="E1756">
            <v>1295694</v>
          </cell>
        </row>
        <row r="1757">
          <cell r="A1757">
            <v>311910</v>
          </cell>
          <cell r="B1757" t="str">
            <v>CORINTO</v>
          </cell>
          <cell r="C1757" t="str">
            <v>MG</v>
          </cell>
          <cell r="D1757">
            <v>29989</v>
          </cell>
          <cell r="E1757">
            <v>1034590</v>
          </cell>
        </row>
        <row r="1758">
          <cell r="A1758">
            <v>412575</v>
          </cell>
          <cell r="B1758" t="str">
            <v>SAO PEDRO DO IGUACU</v>
          </cell>
          <cell r="C1758" t="str">
            <v>PR</v>
          </cell>
        </row>
        <row r="1759">
          <cell r="A1759">
            <v>317010</v>
          </cell>
          <cell r="B1759" t="str">
            <v>UBERABA</v>
          </cell>
          <cell r="C1759" t="str">
            <v>MG</v>
          </cell>
          <cell r="D1759">
            <v>73038</v>
          </cell>
          <cell r="E1759">
            <v>56077516</v>
          </cell>
        </row>
        <row r="1760">
          <cell r="A1760">
            <v>431973</v>
          </cell>
          <cell r="B1760" t="str">
            <v>SAO VALERIO DO SUL</v>
          </cell>
          <cell r="C1760" t="str">
            <v>RS</v>
          </cell>
          <cell r="D1760">
            <v>31708</v>
          </cell>
          <cell r="E1760">
            <v>655046</v>
          </cell>
        </row>
        <row r="1761">
          <cell r="A1761">
            <v>310080</v>
          </cell>
          <cell r="B1761" t="str">
            <v>AGUANIL</v>
          </cell>
          <cell r="C1761" t="str">
            <v>MG</v>
          </cell>
          <cell r="D1761">
            <v>220606</v>
          </cell>
          <cell r="E1761">
            <v>1030879</v>
          </cell>
        </row>
        <row r="1762">
          <cell r="A1762">
            <v>420005</v>
          </cell>
          <cell r="B1762" t="str">
            <v>ABDON BATISTA</v>
          </cell>
          <cell r="C1762" t="str">
            <v>SC</v>
          </cell>
          <cell r="D1762">
            <v>43190</v>
          </cell>
          <cell r="E1762">
            <v>25087</v>
          </cell>
          <cell r="G1762">
            <v>27490</v>
          </cell>
        </row>
        <row r="1763">
          <cell r="A1763">
            <v>316390</v>
          </cell>
          <cell r="B1763" t="str">
            <v>SAO PEDRO DA UNIAO</v>
          </cell>
          <cell r="C1763" t="str">
            <v>MG</v>
          </cell>
          <cell r="D1763">
            <v>154271</v>
          </cell>
          <cell r="E1763">
            <v>716892</v>
          </cell>
        </row>
        <row r="1764">
          <cell r="A1764">
            <v>314430</v>
          </cell>
          <cell r="B1764" t="str">
            <v>NANUQUE</v>
          </cell>
          <cell r="C1764" t="str">
            <v>MG</v>
          </cell>
          <cell r="D1764">
            <v>56011</v>
          </cell>
          <cell r="E1764">
            <v>4173715</v>
          </cell>
        </row>
        <row r="1765">
          <cell r="A1765">
            <v>350910</v>
          </cell>
          <cell r="B1765" t="str">
            <v>CAIUA</v>
          </cell>
          <cell r="C1765" t="str">
            <v>SP</v>
          </cell>
          <cell r="E1765">
            <v>438253</v>
          </cell>
        </row>
        <row r="1766">
          <cell r="A1766">
            <v>315950</v>
          </cell>
          <cell r="B1766" t="str">
            <v>SANTA RITA DO ITUETO</v>
          </cell>
          <cell r="C1766" t="str">
            <v>MG</v>
          </cell>
          <cell r="D1766">
            <v>57533</v>
          </cell>
          <cell r="E1766">
            <v>3616348</v>
          </cell>
        </row>
        <row r="1767">
          <cell r="A1767">
            <v>431115</v>
          </cell>
          <cell r="B1767" t="str">
            <v>JOIA</v>
          </cell>
          <cell r="C1767" t="str">
            <v>RS</v>
          </cell>
          <cell r="D1767">
            <v>56276</v>
          </cell>
          <cell r="E1767">
            <v>236223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QT_DISPENSADA_MES_1</v>
          </cell>
          <cell r="C1" t="str">
            <v>QT_ESTOQUE_MES_1</v>
          </cell>
          <cell r="D1" t="str">
            <v>QT_DISPENSADA_MES_2</v>
          </cell>
          <cell r="E1" t="str">
            <v>QT_ESTOQUE_MES_2</v>
          </cell>
          <cell r="F1" t="str">
            <v>QT_DISPENSADA_MES_3</v>
          </cell>
          <cell r="G1" t="str">
            <v>QT_ESTOQUE_MES_3</v>
          </cell>
        </row>
        <row r="2">
          <cell r="A2">
            <v>320040</v>
          </cell>
          <cell r="B2">
            <v>113675</v>
          </cell>
          <cell r="C2">
            <v>0</v>
          </cell>
          <cell r="D2">
            <v>139555</v>
          </cell>
          <cell r="E2">
            <v>0</v>
          </cell>
          <cell r="G2">
            <v>0</v>
          </cell>
        </row>
        <row r="3">
          <cell r="A3">
            <v>320110</v>
          </cell>
          <cell r="B3">
            <v>56091</v>
          </cell>
          <cell r="C3">
            <v>0</v>
          </cell>
          <cell r="E3">
            <v>0</v>
          </cell>
          <cell r="G3">
            <v>0</v>
          </cell>
        </row>
        <row r="4">
          <cell r="A4">
            <v>320245</v>
          </cell>
          <cell r="B4">
            <v>99244</v>
          </cell>
          <cell r="C4">
            <v>954615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>
            <v>320450</v>
          </cell>
          <cell r="B5">
            <v>35399</v>
          </cell>
          <cell r="C5">
            <v>244647</v>
          </cell>
          <cell r="D5">
            <v>23752</v>
          </cell>
          <cell r="E5">
            <v>0</v>
          </cell>
          <cell r="F5">
            <v>0</v>
          </cell>
          <cell r="G5">
            <v>0</v>
          </cell>
        </row>
        <row r="6">
          <cell r="A6">
            <v>320515</v>
          </cell>
          <cell r="B6">
            <v>124260</v>
          </cell>
          <cell r="C6">
            <v>241799</v>
          </cell>
          <cell r="D6">
            <v>80749</v>
          </cell>
          <cell r="E6">
            <v>0</v>
          </cell>
          <cell r="F6">
            <v>0</v>
          </cell>
          <cell r="G6">
            <v>0</v>
          </cell>
        </row>
        <row r="7">
          <cell r="A7">
            <v>351190</v>
          </cell>
          <cell r="B7">
            <v>50763</v>
          </cell>
          <cell r="C7">
            <v>142761</v>
          </cell>
          <cell r="D7">
            <v>45654</v>
          </cell>
          <cell r="E7">
            <v>213471</v>
          </cell>
        </row>
        <row r="8">
          <cell r="A8">
            <v>351500</v>
          </cell>
        </row>
        <row r="9">
          <cell r="A9">
            <v>352115</v>
          </cell>
          <cell r="B9">
            <v>77117</v>
          </cell>
          <cell r="C9">
            <v>284046</v>
          </cell>
        </row>
        <row r="10">
          <cell r="A10">
            <v>353640</v>
          </cell>
          <cell r="B10">
            <v>231372</v>
          </cell>
          <cell r="C10">
            <v>204000</v>
          </cell>
          <cell r="D10">
            <v>509879</v>
          </cell>
        </row>
        <row r="11">
          <cell r="A11">
            <v>353670</v>
          </cell>
          <cell r="B11">
            <v>573634</v>
          </cell>
          <cell r="C11">
            <v>3803981</v>
          </cell>
        </row>
        <row r="12">
          <cell r="A12">
            <v>354040</v>
          </cell>
          <cell r="B12">
            <v>60352</v>
          </cell>
          <cell r="C12">
            <v>237561</v>
          </cell>
        </row>
        <row r="13">
          <cell r="A13">
            <v>354260</v>
          </cell>
          <cell r="B13">
            <v>0</v>
          </cell>
          <cell r="C13">
            <v>13830398</v>
          </cell>
          <cell r="D13">
            <v>0</v>
          </cell>
          <cell r="E13">
            <v>5064271</v>
          </cell>
          <cell r="F13">
            <v>0</v>
          </cell>
        </row>
        <row r="14">
          <cell r="A14">
            <v>354380</v>
          </cell>
          <cell r="B14">
            <v>66206</v>
          </cell>
          <cell r="C14">
            <v>184985</v>
          </cell>
        </row>
        <row r="15">
          <cell r="A15">
            <v>354550</v>
          </cell>
          <cell r="B15">
            <v>117361</v>
          </cell>
          <cell r="C15">
            <v>346609</v>
          </cell>
          <cell r="D15">
            <v>20779</v>
          </cell>
          <cell r="E15">
            <v>0</v>
          </cell>
          <cell r="F15">
            <v>0</v>
          </cell>
          <cell r="G15">
            <v>0</v>
          </cell>
        </row>
        <row r="16">
          <cell r="A16">
            <v>354830</v>
          </cell>
          <cell r="B16">
            <v>34798</v>
          </cell>
          <cell r="C16">
            <v>124091</v>
          </cell>
        </row>
        <row r="17">
          <cell r="A17">
            <v>354870</v>
          </cell>
          <cell r="B17">
            <v>0</v>
          </cell>
          <cell r="C17">
            <v>47187113</v>
          </cell>
          <cell r="D17">
            <v>0</v>
          </cell>
          <cell r="E17">
            <v>16140753</v>
          </cell>
          <cell r="F17">
            <v>0</v>
          </cell>
        </row>
        <row r="18">
          <cell r="A18">
            <v>354920</v>
          </cell>
          <cell r="B18">
            <v>27925</v>
          </cell>
          <cell r="C18">
            <v>106562</v>
          </cell>
          <cell r="D18">
            <v>56100</v>
          </cell>
          <cell r="E18">
            <v>106315</v>
          </cell>
        </row>
        <row r="19">
          <cell r="A19">
            <v>355330</v>
          </cell>
          <cell r="D19">
            <v>61252</v>
          </cell>
          <cell r="E19">
            <v>474348</v>
          </cell>
        </row>
        <row r="20">
          <cell r="A20">
            <v>355520</v>
          </cell>
          <cell r="B20">
            <v>52579</v>
          </cell>
          <cell r="C20">
            <v>177976</v>
          </cell>
        </row>
        <row r="21">
          <cell r="A21">
            <v>410580</v>
          </cell>
          <cell r="B21">
            <v>2838731</v>
          </cell>
          <cell r="C21">
            <v>6562179</v>
          </cell>
        </row>
        <row r="22">
          <cell r="A22">
            <v>410860</v>
          </cell>
          <cell r="B22">
            <v>216882</v>
          </cell>
          <cell r="C22">
            <v>722113</v>
          </cell>
        </row>
        <row r="23">
          <cell r="A23">
            <v>410965</v>
          </cell>
          <cell r="B23">
            <v>68892</v>
          </cell>
          <cell r="C23">
            <v>330294</v>
          </cell>
        </row>
        <row r="24">
          <cell r="A24">
            <v>411400</v>
          </cell>
          <cell r="B24">
            <v>49233</v>
          </cell>
        </row>
        <row r="25">
          <cell r="A25">
            <v>411760</v>
          </cell>
          <cell r="B25">
            <v>303692</v>
          </cell>
          <cell r="C25">
            <v>2932360</v>
          </cell>
        </row>
        <row r="26">
          <cell r="A26">
            <v>411970</v>
          </cell>
          <cell r="B26">
            <v>78505</v>
          </cell>
          <cell r="C26">
            <v>326701</v>
          </cell>
        </row>
        <row r="27">
          <cell r="A27">
            <v>412060</v>
          </cell>
          <cell r="B27">
            <v>473830</v>
          </cell>
          <cell r="C27">
            <v>2079102</v>
          </cell>
        </row>
        <row r="28">
          <cell r="A28">
            <v>412065</v>
          </cell>
          <cell r="B28">
            <v>57845</v>
          </cell>
          <cell r="C28">
            <v>357714</v>
          </cell>
        </row>
        <row r="29">
          <cell r="A29">
            <v>412610</v>
          </cell>
        </row>
        <row r="30">
          <cell r="A30">
            <v>420750</v>
          </cell>
          <cell r="B30">
            <v>909428</v>
          </cell>
          <cell r="C30">
            <v>4474814</v>
          </cell>
        </row>
        <row r="31">
          <cell r="A31">
            <v>430355</v>
          </cell>
        </row>
        <row r="32">
          <cell r="A32">
            <v>430420</v>
          </cell>
          <cell r="B32">
            <v>288629</v>
          </cell>
          <cell r="C32">
            <v>7363216</v>
          </cell>
          <cell r="D32">
            <v>12951</v>
          </cell>
          <cell r="E32">
            <v>7675051</v>
          </cell>
        </row>
        <row r="33">
          <cell r="A33">
            <v>431215</v>
          </cell>
          <cell r="B33">
            <v>106715</v>
          </cell>
          <cell r="C33">
            <v>382506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>
            <v>431275</v>
          </cell>
          <cell r="B34">
            <v>102513</v>
          </cell>
          <cell r="C34">
            <v>934582</v>
          </cell>
          <cell r="E34">
            <v>0</v>
          </cell>
          <cell r="G34">
            <v>0</v>
          </cell>
        </row>
        <row r="35">
          <cell r="A35">
            <v>431480</v>
          </cell>
          <cell r="B35">
            <v>252811</v>
          </cell>
          <cell r="C35">
            <v>3291772</v>
          </cell>
          <cell r="D35">
            <v>93251</v>
          </cell>
          <cell r="E35">
            <v>884255</v>
          </cell>
          <cell r="F35">
            <v>0</v>
          </cell>
          <cell r="G35">
            <v>0</v>
          </cell>
        </row>
        <row r="36">
          <cell r="A36">
            <v>431540</v>
          </cell>
          <cell r="B36">
            <v>107651</v>
          </cell>
          <cell r="C36">
            <v>832599</v>
          </cell>
        </row>
        <row r="37">
          <cell r="A37">
            <v>431760</v>
          </cell>
          <cell r="B37">
            <v>217520</v>
          </cell>
          <cell r="C37">
            <v>58568</v>
          </cell>
          <cell r="D37">
            <v>0</v>
          </cell>
          <cell r="E37">
            <v>655654</v>
          </cell>
          <cell r="F37">
            <v>0</v>
          </cell>
          <cell r="G37">
            <v>0</v>
          </cell>
        </row>
        <row r="38">
          <cell r="A38">
            <v>431849</v>
          </cell>
          <cell r="B38">
            <v>11824</v>
          </cell>
          <cell r="C38">
            <v>172411</v>
          </cell>
        </row>
        <row r="39">
          <cell r="A39">
            <v>432166</v>
          </cell>
          <cell r="B39">
            <v>146799</v>
          </cell>
        </row>
        <row r="40">
          <cell r="A40">
            <v>320170</v>
          </cell>
          <cell r="B40">
            <v>63513</v>
          </cell>
          <cell r="C40">
            <v>0</v>
          </cell>
          <cell r="E40">
            <v>0</v>
          </cell>
          <cell r="G40">
            <v>0</v>
          </cell>
        </row>
        <row r="41">
          <cell r="A41">
            <v>320210</v>
          </cell>
          <cell r="B41">
            <v>40424</v>
          </cell>
          <cell r="C41">
            <v>0</v>
          </cell>
          <cell r="D41">
            <v>20087</v>
          </cell>
          <cell r="E41">
            <v>0</v>
          </cell>
          <cell r="G41">
            <v>0</v>
          </cell>
        </row>
        <row r="42">
          <cell r="A42">
            <v>320255</v>
          </cell>
          <cell r="B42">
            <v>23387</v>
          </cell>
          <cell r="C42">
            <v>0</v>
          </cell>
          <cell r="E42">
            <v>0</v>
          </cell>
          <cell r="G42">
            <v>0</v>
          </cell>
        </row>
        <row r="43">
          <cell r="A43">
            <v>320305</v>
          </cell>
          <cell r="B43">
            <v>267728</v>
          </cell>
          <cell r="C43">
            <v>1508744</v>
          </cell>
          <cell r="D43">
            <v>152971</v>
          </cell>
          <cell r="E43">
            <v>0</v>
          </cell>
          <cell r="F43">
            <v>0</v>
          </cell>
          <cell r="G43">
            <v>0</v>
          </cell>
        </row>
        <row r="44">
          <cell r="A44">
            <v>320316</v>
          </cell>
          <cell r="B44">
            <v>138817</v>
          </cell>
          <cell r="C44">
            <v>0</v>
          </cell>
          <cell r="E44">
            <v>0</v>
          </cell>
          <cell r="G44">
            <v>0</v>
          </cell>
        </row>
        <row r="45">
          <cell r="A45">
            <v>330415</v>
          </cell>
        </row>
        <row r="46">
          <cell r="A46">
            <v>350470</v>
          </cell>
          <cell r="B46">
            <v>623</v>
          </cell>
          <cell r="C46">
            <v>42288815</v>
          </cell>
        </row>
        <row r="47">
          <cell r="A47">
            <v>350600</v>
          </cell>
          <cell r="B47">
            <v>0</v>
          </cell>
          <cell r="C47">
            <v>41959552</v>
          </cell>
          <cell r="D47">
            <v>0</v>
          </cell>
          <cell r="E47">
            <v>13410935</v>
          </cell>
          <cell r="F47">
            <v>0</v>
          </cell>
        </row>
        <row r="48">
          <cell r="A48">
            <v>350750</v>
          </cell>
          <cell r="B48">
            <v>0</v>
          </cell>
          <cell r="C48">
            <v>25901840</v>
          </cell>
          <cell r="D48">
            <v>0</v>
          </cell>
          <cell r="E48">
            <v>11420297</v>
          </cell>
          <cell r="F48">
            <v>0</v>
          </cell>
        </row>
        <row r="49">
          <cell r="A49">
            <v>350950</v>
          </cell>
          <cell r="B49">
            <v>604</v>
          </cell>
          <cell r="C49">
            <v>135487083</v>
          </cell>
          <cell r="D49">
            <v>0</v>
          </cell>
          <cell r="E49">
            <v>40049546</v>
          </cell>
          <cell r="F49">
            <v>0</v>
          </cell>
          <cell r="G49">
            <v>0</v>
          </cell>
        </row>
        <row r="50">
          <cell r="A50">
            <v>350980</v>
          </cell>
          <cell r="B50">
            <v>36394</v>
          </cell>
          <cell r="C50">
            <v>169538</v>
          </cell>
          <cell r="D50">
            <v>23603</v>
          </cell>
          <cell r="E50">
            <v>0</v>
          </cell>
          <cell r="G50">
            <v>0</v>
          </cell>
        </row>
        <row r="51">
          <cell r="A51">
            <v>351640</v>
          </cell>
          <cell r="B51">
            <v>0</v>
          </cell>
          <cell r="C51">
            <v>11588548</v>
          </cell>
          <cell r="D51">
            <v>0</v>
          </cell>
          <cell r="E51">
            <v>3644073</v>
          </cell>
          <cell r="F51">
            <v>0</v>
          </cell>
        </row>
        <row r="52">
          <cell r="A52">
            <v>351800</v>
          </cell>
          <cell r="B52">
            <v>53402</v>
          </cell>
          <cell r="C52">
            <v>106749</v>
          </cell>
        </row>
        <row r="53">
          <cell r="A53">
            <v>352110</v>
          </cell>
          <cell r="B53">
            <v>85914</v>
          </cell>
          <cell r="C53">
            <v>540793</v>
          </cell>
        </row>
        <row r="54">
          <cell r="A54">
            <v>352240</v>
          </cell>
          <cell r="B54">
            <v>385838</v>
          </cell>
          <cell r="C54">
            <v>769811</v>
          </cell>
        </row>
        <row r="55">
          <cell r="A55">
            <v>352810</v>
          </cell>
          <cell r="B55">
            <v>90724</v>
          </cell>
          <cell r="C55">
            <v>66571</v>
          </cell>
        </row>
        <row r="56">
          <cell r="A56">
            <v>352960</v>
          </cell>
        </row>
        <row r="57">
          <cell r="A57">
            <v>353590</v>
          </cell>
          <cell r="B57">
            <v>60384</v>
          </cell>
          <cell r="C57">
            <v>203176</v>
          </cell>
        </row>
        <row r="58">
          <cell r="A58">
            <v>353625</v>
          </cell>
          <cell r="B58">
            <v>46449</v>
          </cell>
          <cell r="C58">
            <v>146587</v>
          </cell>
          <cell r="D58">
            <v>49584</v>
          </cell>
          <cell r="E58">
            <v>120731</v>
          </cell>
        </row>
        <row r="59">
          <cell r="A59">
            <v>353690</v>
          </cell>
          <cell r="B59">
            <v>33262</v>
          </cell>
          <cell r="C59">
            <v>207980</v>
          </cell>
          <cell r="D59">
            <v>43494</v>
          </cell>
          <cell r="E59">
            <v>209162</v>
          </cell>
        </row>
        <row r="60">
          <cell r="A60">
            <v>354070</v>
          </cell>
          <cell r="B60">
            <v>71318</v>
          </cell>
          <cell r="C60">
            <v>1336010</v>
          </cell>
        </row>
        <row r="61">
          <cell r="A61">
            <v>354540</v>
          </cell>
          <cell r="B61">
            <v>124644</v>
          </cell>
          <cell r="C61">
            <v>458022</v>
          </cell>
          <cell r="D61">
            <v>70710</v>
          </cell>
        </row>
        <row r="62">
          <cell r="A62">
            <v>354880</v>
          </cell>
          <cell r="B62">
            <v>0</v>
          </cell>
          <cell r="C62">
            <v>13407262</v>
          </cell>
          <cell r="D62">
            <v>0</v>
          </cell>
          <cell r="E62">
            <v>4568862</v>
          </cell>
          <cell r="F62">
            <v>0</v>
          </cell>
        </row>
        <row r="63">
          <cell r="A63">
            <v>354925</v>
          </cell>
        </row>
        <row r="64">
          <cell r="A64">
            <v>354990</v>
          </cell>
          <cell r="B64">
            <v>0</v>
          </cell>
          <cell r="C64">
            <v>74819253</v>
          </cell>
          <cell r="D64">
            <v>0</v>
          </cell>
          <cell r="E64">
            <v>25289446</v>
          </cell>
          <cell r="F64">
            <v>0</v>
          </cell>
        </row>
        <row r="65">
          <cell r="A65">
            <v>411150</v>
          </cell>
          <cell r="B65">
            <v>155970</v>
          </cell>
          <cell r="C65">
            <v>1449178</v>
          </cell>
        </row>
        <row r="66">
          <cell r="A66">
            <v>411240</v>
          </cell>
          <cell r="B66">
            <v>84134</v>
          </cell>
          <cell r="C66">
            <v>558662</v>
          </cell>
        </row>
        <row r="67">
          <cell r="A67">
            <v>411729</v>
          </cell>
          <cell r="B67">
            <v>31942</v>
          </cell>
          <cell r="C67">
            <v>408940</v>
          </cell>
        </row>
        <row r="68">
          <cell r="A68">
            <v>411750</v>
          </cell>
          <cell r="B68">
            <v>398569</v>
          </cell>
          <cell r="C68">
            <v>1169451</v>
          </cell>
        </row>
        <row r="69">
          <cell r="A69">
            <v>421830</v>
          </cell>
          <cell r="B69">
            <v>163945</v>
          </cell>
          <cell r="C69">
            <v>11087506</v>
          </cell>
        </row>
        <row r="70">
          <cell r="A70">
            <v>430047</v>
          </cell>
          <cell r="B70">
            <v>15162</v>
          </cell>
          <cell r="C70">
            <v>63079</v>
          </cell>
        </row>
        <row r="71">
          <cell r="A71">
            <v>430087</v>
          </cell>
          <cell r="B71">
            <v>16827</v>
          </cell>
          <cell r="C71">
            <v>-4007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>
            <v>430165</v>
          </cell>
          <cell r="B72">
            <v>36541</v>
          </cell>
          <cell r="C72">
            <v>716441</v>
          </cell>
          <cell r="D72">
            <v>14624</v>
          </cell>
          <cell r="E72">
            <v>184415</v>
          </cell>
          <cell r="F72">
            <v>0</v>
          </cell>
          <cell r="G72">
            <v>0</v>
          </cell>
        </row>
        <row r="73">
          <cell r="A73">
            <v>430235</v>
          </cell>
          <cell r="B73">
            <v>139862</v>
          </cell>
          <cell r="C73">
            <v>520732</v>
          </cell>
          <cell r="D73">
            <v>59447</v>
          </cell>
          <cell r="E73">
            <v>336757</v>
          </cell>
          <cell r="F73">
            <v>0</v>
          </cell>
          <cell r="G73">
            <v>0</v>
          </cell>
        </row>
        <row r="74">
          <cell r="A74">
            <v>430843</v>
          </cell>
          <cell r="B74">
            <v>13005</v>
          </cell>
          <cell r="C74">
            <v>55617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A75">
            <v>431415</v>
          </cell>
          <cell r="B75">
            <v>58428</v>
          </cell>
          <cell r="C75">
            <v>397727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A76">
            <v>432235</v>
          </cell>
        </row>
        <row r="77">
          <cell r="A77">
            <v>320115</v>
          </cell>
          <cell r="B77">
            <v>81338</v>
          </cell>
          <cell r="C77">
            <v>223719</v>
          </cell>
          <cell r="D77">
            <v>24628</v>
          </cell>
          <cell r="E77">
            <v>0</v>
          </cell>
          <cell r="F77">
            <v>0</v>
          </cell>
          <cell r="G77">
            <v>0</v>
          </cell>
        </row>
        <row r="78">
          <cell r="A78">
            <v>320225</v>
          </cell>
          <cell r="C78">
            <v>0</v>
          </cell>
          <cell r="D78">
            <v>10352</v>
          </cell>
          <cell r="E78">
            <v>0</v>
          </cell>
          <cell r="G78">
            <v>0</v>
          </cell>
        </row>
        <row r="79">
          <cell r="A79">
            <v>320240</v>
          </cell>
          <cell r="B79">
            <v>238392</v>
          </cell>
          <cell r="C79">
            <v>0</v>
          </cell>
          <cell r="D79">
            <v>1204</v>
          </cell>
          <cell r="E79">
            <v>0</v>
          </cell>
          <cell r="G79">
            <v>0</v>
          </cell>
        </row>
        <row r="80">
          <cell r="A80">
            <v>320332</v>
          </cell>
          <cell r="B80">
            <v>6161</v>
          </cell>
          <cell r="C80">
            <v>0</v>
          </cell>
          <cell r="D80">
            <v>130</v>
          </cell>
          <cell r="E80">
            <v>0</v>
          </cell>
          <cell r="G80">
            <v>0</v>
          </cell>
        </row>
        <row r="81">
          <cell r="A81">
            <v>320480</v>
          </cell>
          <cell r="B81">
            <v>9345</v>
          </cell>
          <cell r="C81">
            <v>0</v>
          </cell>
          <cell r="E81">
            <v>0</v>
          </cell>
          <cell r="G81">
            <v>0</v>
          </cell>
        </row>
        <row r="82">
          <cell r="A82">
            <v>320501</v>
          </cell>
          <cell r="B82">
            <v>160027</v>
          </cell>
          <cell r="C82">
            <v>0</v>
          </cell>
          <cell r="D82">
            <v>91792</v>
          </cell>
          <cell r="E82">
            <v>0</v>
          </cell>
          <cell r="G82">
            <v>0</v>
          </cell>
        </row>
        <row r="83">
          <cell r="A83">
            <v>350500</v>
          </cell>
          <cell r="B83">
            <v>17879</v>
          </cell>
          <cell r="C83">
            <v>179550</v>
          </cell>
          <cell r="D83">
            <v>18263</v>
          </cell>
        </row>
        <row r="84">
          <cell r="A84">
            <v>350590</v>
          </cell>
          <cell r="C84">
            <v>2610164</v>
          </cell>
        </row>
        <row r="85">
          <cell r="A85">
            <v>351070</v>
          </cell>
          <cell r="B85">
            <v>181094</v>
          </cell>
        </row>
        <row r="86">
          <cell r="A86">
            <v>351590</v>
          </cell>
          <cell r="B86">
            <v>67562</v>
          </cell>
          <cell r="C86">
            <v>127789</v>
          </cell>
        </row>
        <row r="87">
          <cell r="A87">
            <v>351690</v>
          </cell>
          <cell r="B87">
            <v>153724</v>
          </cell>
          <cell r="C87">
            <v>480382</v>
          </cell>
        </row>
        <row r="88">
          <cell r="A88">
            <v>351810</v>
          </cell>
          <cell r="B88">
            <v>92270</v>
          </cell>
          <cell r="C88">
            <v>479902</v>
          </cell>
          <cell r="D88">
            <v>54272</v>
          </cell>
        </row>
        <row r="89">
          <cell r="A89">
            <v>351900</v>
          </cell>
          <cell r="B89">
            <v>166690</v>
          </cell>
          <cell r="C89">
            <v>476814</v>
          </cell>
        </row>
        <row r="90">
          <cell r="A90">
            <v>354160</v>
          </cell>
          <cell r="C90">
            <v>1865485</v>
          </cell>
          <cell r="D90">
            <v>409977</v>
          </cell>
        </row>
        <row r="91">
          <cell r="A91">
            <v>354660</v>
          </cell>
          <cell r="B91">
            <v>30435</v>
          </cell>
          <cell r="C91">
            <v>0</v>
          </cell>
          <cell r="D91">
            <v>147755</v>
          </cell>
          <cell r="E91">
            <v>0</v>
          </cell>
          <cell r="G91">
            <v>0</v>
          </cell>
        </row>
        <row r="92">
          <cell r="A92">
            <v>354850</v>
          </cell>
          <cell r="B92">
            <v>0</v>
          </cell>
          <cell r="C92">
            <v>54569265</v>
          </cell>
          <cell r="D92">
            <v>0</v>
          </cell>
          <cell r="E92">
            <v>17458966</v>
          </cell>
          <cell r="F92">
            <v>0</v>
          </cell>
        </row>
        <row r="93">
          <cell r="A93">
            <v>355530</v>
          </cell>
          <cell r="B93">
            <v>39842</v>
          </cell>
          <cell r="C93">
            <v>13457</v>
          </cell>
        </row>
        <row r="94">
          <cell r="A94">
            <v>355590</v>
          </cell>
          <cell r="B94">
            <v>24680</v>
          </cell>
          <cell r="C94">
            <v>77272</v>
          </cell>
          <cell r="D94">
            <v>11946</v>
          </cell>
        </row>
        <row r="95">
          <cell r="A95">
            <v>355710</v>
          </cell>
          <cell r="B95">
            <v>0</v>
          </cell>
          <cell r="C95">
            <v>31062925</v>
          </cell>
          <cell r="D95">
            <v>0</v>
          </cell>
          <cell r="E95">
            <v>7838481</v>
          </cell>
          <cell r="F95">
            <v>0</v>
          </cell>
        </row>
        <row r="96">
          <cell r="A96">
            <v>410040</v>
          </cell>
          <cell r="B96">
            <v>415123</v>
          </cell>
          <cell r="C96">
            <v>11180467</v>
          </cell>
        </row>
        <row r="97">
          <cell r="A97">
            <v>410260</v>
          </cell>
          <cell r="B97">
            <v>140225</v>
          </cell>
          <cell r="C97">
            <v>2043253</v>
          </cell>
        </row>
        <row r="98">
          <cell r="A98">
            <v>410890</v>
          </cell>
          <cell r="B98">
            <v>56996</v>
          </cell>
          <cell r="C98">
            <v>192143</v>
          </cell>
        </row>
        <row r="99">
          <cell r="A99">
            <v>411480</v>
          </cell>
          <cell r="B99">
            <v>434923</v>
          </cell>
          <cell r="C99">
            <v>2309932</v>
          </cell>
        </row>
        <row r="100">
          <cell r="A100">
            <v>412460</v>
          </cell>
          <cell r="C100">
            <v>0</v>
          </cell>
          <cell r="D100">
            <v>41087</v>
          </cell>
          <cell r="E100">
            <v>0</v>
          </cell>
          <cell r="G100">
            <v>0</v>
          </cell>
        </row>
        <row r="101">
          <cell r="A101">
            <v>421320</v>
          </cell>
          <cell r="B101">
            <v>633147</v>
          </cell>
          <cell r="C101">
            <v>10038759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430467</v>
          </cell>
          <cell r="B102">
            <v>18637</v>
          </cell>
        </row>
        <row r="103">
          <cell r="A103">
            <v>430560</v>
          </cell>
          <cell r="B103">
            <v>67186</v>
          </cell>
          <cell r="C103">
            <v>795532</v>
          </cell>
        </row>
        <row r="104">
          <cell r="A104">
            <v>430807</v>
          </cell>
          <cell r="B104">
            <v>135325</v>
          </cell>
          <cell r="C104">
            <v>1417054</v>
          </cell>
          <cell r="D104">
            <v>47035</v>
          </cell>
          <cell r="E104">
            <v>539018</v>
          </cell>
          <cell r="F104">
            <v>0</v>
          </cell>
          <cell r="G104">
            <v>0</v>
          </cell>
        </row>
        <row r="105">
          <cell r="A105">
            <v>430820</v>
          </cell>
          <cell r="B105">
            <v>406092</v>
          </cell>
          <cell r="C105">
            <v>1067039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431036</v>
          </cell>
          <cell r="B106">
            <v>41626</v>
          </cell>
          <cell r="C106">
            <v>87363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431238</v>
          </cell>
          <cell r="B107">
            <v>76471</v>
          </cell>
          <cell r="C107">
            <v>437128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431303</v>
          </cell>
          <cell r="B108">
            <v>44630</v>
          </cell>
          <cell r="C108">
            <v>550053</v>
          </cell>
        </row>
        <row r="109">
          <cell r="A109">
            <v>432026</v>
          </cell>
          <cell r="B109">
            <v>17092</v>
          </cell>
          <cell r="C109">
            <v>86459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432045</v>
          </cell>
          <cell r="B110">
            <v>67192</v>
          </cell>
          <cell r="C110">
            <v>181154</v>
          </cell>
          <cell r="D110">
            <v>22005</v>
          </cell>
          <cell r="E110">
            <v>228492</v>
          </cell>
          <cell r="F110">
            <v>0</v>
          </cell>
          <cell r="G110">
            <v>0</v>
          </cell>
        </row>
        <row r="111">
          <cell r="A111">
            <v>432162</v>
          </cell>
          <cell r="B111">
            <v>70362</v>
          </cell>
          <cell r="C111">
            <v>353967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>
            <v>432330</v>
          </cell>
          <cell r="B112">
            <v>0</v>
          </cell>
          <cell r="C112">
            <v>124139</v>
          </cell>
          <cell r="D112">
            <v>0</v>
          </cell>
          <cell r="F112">
            <v>0</v>
          </cell>
        </row>
        <row r="113">
          <cell r="A113">
            <v>320100</v>
          </cell>
          <cell r="B113">
            <v>118319</v>
          </cell>
          <cell r="C113">
            <v>0</v>
          </cell>
          <cell r="D113">
            <v>56877</v>
          </cell>
          <cell r="E113">
            <v>0</v>
          </cell>
          <cell r="G113">
            <v>0</v>
          </cell>
        </row>
        <row r="114">
          <cell r="A114">
            <v>320370</v>
          </cell>
          <cell r="B114">
            <v>150532</v>
          </cell>
          <cell r="C114">
            <v>1143926</v>
          </cell>
          <cell r="D114">
            <v>92627</v>
          </cell>
          <cell r="E114">
            <v>0</v>
          </cell>
          <cell r="F114">
            <v>0</v>
          </cell>
          <cell r="G114">
            <v>0</v>
          </cell>
        </row>
        <row r="115">
          <cell r="A115">
            <v>320420</v>
          </cell>
          <cell r="B115">
            <v>471</v>
          </cell>
          <cell r="C115">
            <v>0</v>
          </cell>
          <cell r="E115">
            <v>0</v>
          </cell>
          <cell r="G115">
            <v>0</v>
          </cell>
        </row>
        <row r="116">
          <cell r="A116">
            <v>320455</v>
          </cell>
          <cell r="B116">
            <v>95800</v>
          </cell>
          <cell r="C116">
            <v>0</v>
          </cell>
          <cell r="D116">
            <v>8119</v>
          </cell>
          <cell r="E116">
            <v>0</v>
          </cell>
          <cell r="G116">
            <v>0</v>
          </cell>
        </row>
        <row r="117">
          <cell r="A117">
            <v>320470</v>
          </cell>
          <cell r="B117">
            <v>58841</v>
          </cell>
          <cell r="C117">
            <v>1907932</v>
          </cell>
          <cell r="D117">
            <v>181775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320506</v>
          </cell>
          <cell r="B118">
            <v>374309</v>
          </cell>
          <cell r="C118">
            <v>3100579</v>
          </cell>
          <cell r="D118">
            <v>63167</v>
          </cell>
          <cell r="E118">
            <v>0</v>
          </cell>
          <cell r="F118">
            <v>0</v>
          </cell>
          <cell r="G118">
            <v>0</v>
          </cell>
        </row>
        <row r="119">
          <cell r="A119">
            <v>350260</v>
          </cell>
          <cell r="B119">
            <v>19035</v>
          </cell>
          <cell r="C119">
            <v>125780</v>
          </cell>
          <cell r="D119">
            <v>27911</v>
          </cell>
        </row>
        <row r="120">
          <cell r="A120">
            <v>350320</v>
          </cell>
          <cell r="B120">
            <v>0</v>
          </cell>
          <cell r="C120">
            <v>35921509</v>
          </cell>
          <cell r="D120">
            <v>0</v>
          </cell>
          <cell r="E120">
            <v>15189073</v>
          </cell>
          <cell r="F120">
            <v>0</v>
          </cell>
        </row>
        <row r="121">
          <cell r="A121">
            <v>351940</v>
          </cell>
          <cell r="B121">
            <v>192541</v>
          </cell>
        </row>
        <row r="122">
          <cell r="A122">
            <v>352190</v>
          </cell>
          <cell r="B122">
            <v>222922</v>
          </cell>
          <cell r="C122">
            <v>512054</v>
          </cell>
          <cell r="D122">
            <v>203774</v>
          </cell>
        </row>
        <row r="123">
          <cell r="A123">
            <v>352900</v>
          </cell>
          <cell r="B123">
            <v>0</v>
          </cell>
          <cell r="C123">
            <v>43714445</v>
          </cell>
          <cell r="D123">
            <v>0</v>
          </cell>
          <cell r="E123">
            <v>13210971</v>
          </cell>
          <cell r="F123">
            <v>0</v>
          </cell>
        </row>
        <row r="124">
          <cell r="A124">
            <v>353960</v>
          </cell>
          <cell r="B124">
            <v>144109</v>
          </cell>
          <cell r="C124">
            <v>378285</v>
          </cell>
        </row>
        <row r="125">
          <cell r="A125">
            <v>354000</v>
          </cell>
          <cell r="B125">
            <v>209220</v>
          </cell>
          <cell r="C125">
            <v>1417770</v>
          </cell>
        </row>
        <row r="126">
          <cell r="A126">
            <v>410160</v>
          </cell>
          <cell r="B126">
            <v>403261</v>
          </cell>
          <cell r="C126">
            <v>729605</v>
          </cell>
        </row>
        <row r="127">
          <cell r="A127">
            <v>410420</v>
          </cell>
          <cell r="B127">
            <v>791559</v>
          </cell>
          <cell r="C127">
            <v>22686994</v>
          </cell>
          <cell r="D127">
            <v>427589</v>
          </cell>
          <cell r="E127">
            <v>10033981</v>
          </cell>
        </row>
        <row r="128">
          <cell r="A128">
            <v>410490</v>
          </cell>
          <cell r="B128">
            <v>567430</v>
          </cell>
          <cell r="C128">
            <v>7775690</v>
          </cell>
          <cell r="D128">
            <v>352740</v>
          </cell>
          <cell r="E128">
            <v>7140313</v>
          </cell>
        </row>
        <row r="129">
          <cell r="A129">
            <v>412033</v>
          </cell>
          <cell r="B129">
            <v>64117</v>
          </cell>
          <cell r="C129">
            <v>237670</v>
          </cell>
        </row>
        <row r="130">
          <cell r="A130">
            <v>412260</v>
          </cell>
          <cell r="B130">
            <v>99061</v>
          </cell>
          <cell r="C130">
            <v>405092</v>
          </cell>
        </row>
        <row r="131">
          <cell r="A131">
            <v>412555</v>
          </cell>
          <cell r="B131">
            <v>21496</v>
          </cell>
        </row>
        <row r="132">
          <cell r="A132">
            <v>420125</v>
          </cell>
          <cell r="B132">
            <v>32964</v>
          </cell>
        </row>
        <row r="133">
          <cell r="A133">
            <v>430680</v>
          </cell>
          <cell r="B133">
            <v>272066</v>
          </cell>
          <cell r="C133">
            <v>11648303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>
            <v>430781</v>
          </cell>
          <cell r="B134">
            <v>94028</v>
          </cell>
          <cell r="C134">
            <v>3336782</v>
          </cell>
          <cell r="D134">
            <v>35569</v>
          </cell>
          <cell r="E134">
            <v>1642865</v>
          </cell>
        </row>
        <row r="135">
          <cell r="A135">
            <v>432360</v>
          </cell>
          <cell r="B135">
            <v>21244</v>
          </cell>
          <cell r="C135">
            <v>172934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>
            <v>221080</v>
          </cell>
          <cell r="B136">
            <v>1386</v>
          </cell>
          <cell r="C136">
            <v>218041</v>
          </cell>
        </row>
        <row r="137">
          <cell r="A137">
            <v>320010</v>
          </cell>
          <cell r="B137">
            <v>165477</v>
          </cell>
          <cell r="C137">
            <v>71350</v>
          </cell>
          <cell r="D137">
            <v>216</v>
          </cell>
          <cell r="E137">
            <v>0</v>
          </cell>
          <cell r="F137">
            <v>0</v>
          </cell>
          <cell r="G137">
            <v>0</v>
          </cell>
        </row>
        <row r="138">
          <cell r="A138">
            <v>320013</v>
          </cell>
          <cell r="B138">
            <v>12533</v>
          </cell>
          <cell r="C138">
            <v>0</v>
          </cell>
          <cell r="D138">
            <v>9493</v>
          </cell>
          <cell r="E138">
            <v>0</v>
          </cell>
          <cell r="G138">
            <v>0</v>
          </cell>
        </row>
        <row r="139">
          <cell r="A139">
            <v>320270</v>
          </cell>
          <cell r="B139">
            <v>53185</v>
          </cell>
          <cell r="C139">
            <v>0</v>
          </cell>
          <cell r="E139">
            <v>0</v>
          </cell>
          <cell r="G139">
            <v>0</v>
          </cell>
        </row>
        <row r="140">
          <cell r="A140">
            <v>320300</v>
          </cell>
          <cell r="B140">
            <v>69482</v>
          </cell>
          <cell r="C140">
            <v>0</v>
          </cell>
          <cell r="E140">
            <v>0</v>
          </cell>
          <cell r="G140">
            <v>0</v>
          </cell>
        </row>
        <row r="141">
          <cell r="A141">
            <v>352710</v>
          </cell>
          <cell r="C141">
            <v>3584446</v>
          </cell>
        </row>
        <row r="142">
          <cell r="A142">
            <v>353870</v>
          </cell>
          <cell r="B142">
            <v>0</v>
          </cell>
          <cell r="C142">
            <v>63324357</v>
          </cell>
          <cell r="D142">
            <v>0</v>
          </cell>
          <cell r="E142">
            <v>17905395</v>
          </cell>
          <cell r="F142">
            <v>0</v>
          </cell>
        </row>
        <row r="143">
          <cell r="A143">
            <v>353920</v>
          </cell>
          <cell r="D143">
            <v>121799</v>
          </cell>
        </row>
        <row r="144">
          <cell r="A144">
            <v>354200</v>
          </cell>
          <cell r="C144">
            <v>195597</v>
          </cell>
          <cell r="D144">
            <v>61469</v>
          </cell>
        </row>
        <row r="145">
          <cell r="A145">
            <v>410340</v>
          </cell>
          <cell r="B145">
            <v>34270</v>
          </cell>
          <cell r="C145">
            <v>189408</v>
          </cell>
        </row>
        <row r="146">
          <cell r="A146">
            <v>410650</v>
          </cell>
          <cell r="B146">
            <v>6769</v>
          </cell>
          <cell r="C146">
            <v>85657</v>
          </cell>
        </row>
        <row r="147">
          <cell r="A147">
            <v>410910</v>
          </cell>
          <cell r="B147">
            <v>25785</v>
          </cell>
          <cell r="C147">
            <v>103884</v>
          </cell>
        </row>
        <row r="148">
          <cell r="A148">
            <v>411020</v>
          </cell>
          <cell r="B148">
            <v>136607</v>
          </cell>
        </row>
        <row r="149">
          <cell r="A149">
            <v>411130</v>
          </cell>
          <cell r="B149">
            <v>33020</v>
          </cell>
          <cell r="C149">
            <v>66870</v>
          </cell>
        </row>
        <row r="150">
          <cell r="A150">
            <v>411380</v>
          </cell>
          <cell r="B150">
            <v>42843</v>
          </cell>
          <cell r="C150">
            <v>474617</v>
          </cell>
        </row>
        <row r="151">
          <cell r="A151">
            <v>411580</v>
          </cell>
          <cell r="B151">
            <v>32398</v>
          </cell>
          <cell r="C151">
            <v>0</v>
          </cell>
          <cell r="D151">
            <v>0</v>
          </cell>
          <cell r="E151">
            <v>345042</v>
          </cell>
          <cell r="F151">
            <v>0</v>
          </cell>
          <cell r="G151">
            <v>0</v>
          </cell>
        </row>
        <row r="152">
          <cell r="A152">
            <v>411585</v>
          </cell>
          <cell r="B152">
            <v>45191</v>
          </cell>
          <cell r="C152">
            <v>805209</v>
          </cell>
        </row>
        <row r="153">
          <cell r="A153">
            <v>411840</v>
          </cell>
          <cell r="B153">
            <v>0</v>
          </cell>
          <cell r="C153">
            <v>1270736</v>
          </cell>
          <cell r="D153">
            <v>0</v>
          </cell>
          <cell r="F153">
            <v>0</v>
          </cell>
        </row>
        <row r="154">
          <cell r="A154">
            <v>412170</v>
          </cell>
          <cell r="B154">
            <v>235831</v>
          </cell>
          <cell r="C154">
            <v>685446</v>
          </cell>
        </row>
        <row r="155">
          <cell r="A155">
            <v>421480</v>
          </cell>
          <cell r="B155">
            <v>448446</v>
          </cell>
          <cell r="C155">
            <v>8720015</v>
          </cell>
        </row>
        <row r="156">
          <cell r="A156">
            <v>430469</v>
          </cell>
          <cell r="B156">
            <v>57535</v>
          </cell>
          <cell r="C156">
            <v>242956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7">
          <cell r="A157">
            <v>430495</v>
          </cell>
        </row>
        <row r="158">
          <cell r="A158">
            <v>430595</v>
          </cell>
          <cell r="B158">
            <v>32689</v>
          </cell>
          <cell r="C158">
            <v>100988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A159">
            <v>431112</v>
          </cell>
          <cell r="B159">
            <v>44023</v>
          </cell>
          <cell r="C159">
            <v>363540</v>
          </cell>
          <cell r="D159">
            <v>33554</v>
          </cell>
          <cell r="E159">
            <v>298348</v>
          </cell>
        </row>
        <row r="160">
          <cell r="A160">
            <v>431130</v>
          </cell>
          <cell r="B160">
            <v>316365</v>
          </cell>
          <cell r="C160">
            <v>383643</v>
          </cell>
        </row>
        <row r="161">
          <cell r="A161">
            <v>431403</v>
          </cell>
          <cell r="B161">
            <v>42800</v>
          </cell>
          <cell r="C161">
            <v>105631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</row>
        <row r="162">
          <cell r="A162">
            <v>432143</v>
          </cell>
          <cell r="B162">
            <v>43343</v>
          </cell>
          <cell r="C162">
            <v>48695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>
            <v>520010</v>
          </cell>
        </row>
        <row r="164">
          <cell r="A164">
            <v>320140</v>
          </cell>
          <cell r="B164">
            <v>356267</v>
          </cell>
          <cell r="C164">
            <v>1411769</v>
          </cell>
          <cell r="D164">
            <v>211424</v>
          </cell>
          <cell r="E164">
            <v>0</v>
          </cell>
          <cell r="F164">
            <v>0</v>
          </cell>
          <cell r="G164">
            <v>0</v>
          </cell>
        </row>
        <row r="165">
          <cell r="A165">
            <v>320290</v>
          </cell>
          <cell r="B165">
            <v>80723</v>
          </cell>
          <cell r="C165">
            <v>137988</v>
          </cell>
          <cell r="D165">
            <v>53581</v>
          </cell>
          <cell r="E165">
            <v>0</v>
          </cell>
          <cell r="F165">
            <v>0</v>
          </cell>
          <cell r="G165">
            <v>0</v>
          </cell>
        </row>
        <row r="166">
          <cell r="A166">
            <v>320340</v>
          </cell>
          <cell r="B166">
            <v>141240</v>
          </cell>
          <cell r="C166">
            <v>0</v>
          </cell>
          <cell r="E166">
            <v>0</v>
          </cell>
          <cell r="G166">
            <v>0</v>
          </cell>
        </row>
        <row r="167">
          <cell r="A167">
            <v>320380</v>
          </cell>
          <cell r="B167">
            <v>59465</v>
          </cell>
          <cell r="C167">
            <v>30550</v>
          </cell>
          <cell r="D167">
            <v>42346</v>
          </cell>
          <cell r="E167">
            <v>0</v>
          </cell>
          <cell r="F167">
            <v>0</v>
          </cell>
          <cell r="G167">
            <v>0</v>
          </cell>
        </row>
        <row r="168">
          <cell r="A168">
            <v>320465</v>
          </cell>
          <cell r="B168">
            <v>10211</v>
          </cell>
          <cell r="C168">
            <v>0</v>
          </cell>
          <cell r="D168">
            <v>4609</v>
          </cell>
          <cell r="E168">
            <v>0</v>
          </cell>
          <cell r="G168">
            <v>0</v>
          </cell>
        </row>
        <row r="169">
          <cell r="A169">
            <v>320490</v>
          </cell>
          <cell r="B169">
            <v>462771</v>
          </cell>
          <cell r="C169">
            <v>0</v>
          </cell>
          <cell r="D169">
            <v>369498</v>
          </cell>
          <cell r="E169">
            <v>0</v>
          </cell>
          <cell r="G169">
            <v>0</v>
          </cell>
        </row>
        <row r="170">
          <cell r="A170">
            <v>350280</v>
          </cell>
          <cell r="B170">
            <v>0</v>
          </cell>
          <cell r="C170">
            <v>36653445</v>
          </cell>
          <cell r="D170">
            <v>0</v>
          </cell>
          <cell r="E170">
            <v>12505796</v>
          </cell>
          <cell r="F170">
            <v>0</v>
          </cell>
        </row>
        <row r="171">
          <cell r="A171">
            <v>350395</v>
          </cell>
          <cell r="B171">
            <v>46663</v>
          </cell>
        </row>
        <row r="172">
          <cell r="A172">
            <v>350400</v>
          </cell>
          <cell r="B172">
            <v>0</v>
          </cell>
          <cell r="C172">
            <v>21574979</v>
          </cell>
          <cell r="D172">
            <v>0</v>
          </cell>
          <cell r="E172">
            <v>7736899</v>
          </cell>
          <cell r="F172">
            <v>0</v>
          </cell>
        </row>
        <row r="173">
          <cell r="A173">
            <v>351620</v>
          </cell>
          <cell r="B173">
            <v>0</v>
          </cell>
          <cell r="C173">
            <v>28542684</v>
          </cell>
          <cell r="D173">
            <v>0</v>
          </cell>
          <cell r="E173">
            <v>11080742</v>
          </cell>
          <cell r="F173">
            <v>0</v>
          </cell>
        </row>
        <row r="174">
          <cell r="A174">
            <v>351950</v>
          </cell>
          <cell r="B174">
            <v>33270</v>
          </cell>
          <cell r="C174">
            <v>217617</v>
          </cell>
          <cell r="D174">
            <v>18381</v>
          </cell>
        </row>
        <row r="175">
          <cell r="A175">
            <v>351990</v>
          </cell>
          <cell r="B175">
            <v>101876</v>
          </cell>
          <cell r="C175">
            <v>366394</v>
          </cell>
          <cell r="D175">
            <v>213562</v>
          </cell>
          <cell r="E175">
            <v>519381</v>
          </cell>
        </row>
        <row r="176">
          <cell r="A176">
            <v>352470</v>
          </cell>
          <cell r="B176">
            <v>37535</v>
          </cell>
          <cell r="C176">
            <v>300581</v>
          </cell>
        </row>
        <row r="177">
          <cell r="A177">
            <v>352965</v>
          </cell>
          <cell r="B177">
            <v>27929</v>
          </cell>
          <cell r="C177">
            <v>146065</v>
          </cell>
        </row>
        <row r="178">
          <cell r="A178">
            <v>353050</v>
          </cell>
          <cell r="C178">
            <v>1723177</v>
          </cell>
        </row>
        <row r="179">
          <cell r="A179">
            <v>353100</v>
          </cell>
          <cell r="B179">
            <v>64180</v>
          </cell>
          <cell r="C179">
            <v>132162</v>
          </cell>
        </row>
        <row r="180">
          <cell r="A180">
            <v>353340</v>
          </cell>
          <cell r="B180">
            <v>792565</v>
          </cell>
          <cell r="C180">
            <v>831148</v>
          </cell>
        </row>
        <row r="181">
          <cell r="A181">
            <v>354180</v>
          </cell>
          <cell r="B181">
            <v>51908</v>
          </cell>
          <cell r="C181">
            <v>244844</v>
          </cell>
          <cell r="D181">
            <v>55968</v>
          </cell>
        </row>
        <row r="182">
          <cell r="A182">
            <v>354910</v>
          </cell>
          <cell r="B182">
            <v>0</v>
          </cell>
          <cell r="C182">
            <v>51803093</v>
          </cell>
          <cell r="D182">
            <v>0</v>
          </cell>
          <cell r="E182">
            <v>18538851</v>
          </cell>
          <cell r="F182">
            <v>0</v>
          </cell>
        </row>
        <row r="183">
          <cell r="A183">
            <v>355635</v>
          </cell>
          <cell r="B183">
            <v>102960</v>
          </cell>
          <cell r="C183">
            <v>721630</v>
          </cell>
        </row>
        <row r="184">
          <cell r="A184">
            <v>355660</v>
          </cell>
          <cell r="B184">
            <v>6689</v>
          </cell>
          <cell r="C184">
            <v>248854</v>
          </cell>
          <cell r="D184">
            <v>51186</v>
          </cell>
        </row>
        <row r="185">
          <cell r="A185">
            <v>410337</v>
          </cell>
        </row>
        <row r="186">
          <cell r="A186">
            <v>410832</v>
          </cell>
          <cell r="B186">
            <v>61013</v>
          </cell>
          <cell r="C186">
            <v>140232</v>
          </cell>
        </row>
        <row r="187">
          <cell r="A187">
            <v>411295</v>
          </cell>
          <cell r="B187">
            <v>68627</v>
          </cell>
          <cell r="C187">
            <v>468354</v>
          </cell>
          <cell r="E187">
            <v>0</v>
          </cell>
          <cell r="G187">
            <v>0</v>
          </cell>
        </row>
        <row r="188">
          <cell r="A188">
            <v>411605</v>
          </cell>
          <cell r="B188">
            <v>0</v>
          </cell>
          <cell r="C188">
            <v>223653</v>
          </cell>
          <cell r="D188">
            <v>0</v>
          </cell>
          <cell r="F188">
            <v>0</v>
          </cell>
        </row>
        <row r="189">
          <cell r="A189">
            <v>411660</v>
          </cell>
          <cell r="B189">
            <v>41017</v>
          </cell>
          <cell r="C189">
            <v>0</v>
          </cell>
          <cell r="D189">
            <v>25552</v>
          </cell>
          <cell r="E189">
            <v>0</v>
          </cell>
          <cell r="G189">
            <v>0</v>
          </cell>
        </row>
        <row r="190">
          <cell r="A190">
            <v>411880</v>
          </cell>
          <cell r="B190">
            <v>156390</v>
          </cell>
          <cell r="C190">
            <v>749064</v>
          </cell>
        </row>
        <row r="191">
          <cell r="A191">
            <v>412100</v>
          </cell>
          <cell r="B191">
            <v>110009</v>
          </cell>
          <cell r="C191">
            <v>392078</v>
          </cell>
        </row>
        <row r="192">
          <cell r="A192">
            <v>430265</v>
          </cell>
          <cell r="D192">
            <v>1401</v>
          </cell>
        </row>
        <row r="193">
          <cell r="A193">
            <v>430960</v>
          </cell>
          <cell r="B193">
            <v>210934</v>
          </cell>
          <cell r="C193">
            <v>2313645</v>
          </cell>
        </row>
        <row r="194">
          <cell r="A194">
            <v>431080</v>
          </cell>
          <cell r="B194">
            <v>133865</v>
          </cell>
          <cell r="C194">
            <v>345269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>
            <v>431513</v>
          </cell>
          <cell r="B195">
            <v>19067</v>
          </cell>
          <cell r="C195">
            <v>272179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>
            <v>431580</v>
          </cell>
          <cell r="B196">
            <v>209451</v>
          </cell>
          <cell r="C196">
            <v>1704226</v>
          </cell>
          <cell r="D196">
            <v>94122</v>
          </cell>
          <cell r="E196">
            <v>544950</v>
          </cell>
          <cell r="F196">
            <v>0</v>
          </cell>
          <cell r="G196">
            <v>0</v>
          </cell>
        </row>
        <row r="197">
          <cell r="A197">
            <v>432067</v>
          </cell>
          <cell r="B197">
            <v>20938</v>
          </cell>
          <cell r="C197">
            <v>70233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>
            <v>320265</v>
          </cell>
          <cell r="B198">
            <v>54906</v>
          </cell>
          <cell r="C198">
            <v>0</v>
          </cell>
          <cell r="E198">
            <v>0</v>
          </cell>
          <cell r="G198">
            <v>0</v>
          </cell>
        </row>
        <row r="199">
          <cell r="A199">
            <v>320330</v>
          </cell>
          <cell r="B199">
            <v>110</v>
          </cell>
          <cell r="C199">
            <v>0</v>
          </cell>
          <cell r="D199">
            <v>101</v>
          </cell>
          <cell r="E199">
            <v>0</v>
          </cell>
          <cell r="G199">
            <v>0</v>
          </cell>
        </row>
        <row r="200">
          <cell r="A200">
            <v>320350</v>
          </cell>
          <cell r="B200">
            <v>16958</v>
          </cell>
          <cell r="C200">
            <v>0</v>
          </cell>
          <cell r="D200">
            <v>19788</v>
          </cell>
          <cell r="E200">
            <v>0</v>
          </cell>
          <cell r="G200">
            <v>0</v>
          </cell>
        </row>
        <row r="201">
          <cell r="A201">
            <v>320390</v>
          </cell>
          <cell r="B201">
            <v>66414</v>
          </cell>
          <cell r="C201">
            <v>0</v>
          </cell>
          <cell r="D201">
            <v>120398</v>
          </cell>
          <cell r="E201">
            <v>0</v>
          </cell>
          <cell r="G201">
            <v>0</v>
          </cell>
        </row>
        <row r="202">
          <cell r="A202">
            <v>320405</v>
          </cell>
          <cell r="B202">
            <v>182883</v>
          </cell>
          <cell r="C202">
            <v>0</v>
          </cell>
          <cell r="D202">
            <v>101966</v>
          </cell>
          <cell r="E202">
            <v>0</v>
          </cell>
          <cell r="G202">
            <v>0</v>
          </cell>
        </row>
        <row r="203">
          <cell r="A203">
            <v>320425</v>
          </cell>
          <cell r="B203">
            <v>15495</v>
          </cell>
          <cell r="C203">
            <v>0</v>
          </cell>
          <cell r="D203">
            <v>32899</v>
          </cell>
          <cell r="E203">
            <v>0</v>
          </cell>
          <cell r="G203">
            <v>0</v>
          </cell>
        </row>
        <row r="204">
          <cell r="A204">
            <v>320503</v>
          </cell>
          <cell r="B204">
            <v>171010</v>
          </cell>
          <cell r="C204">
            <v>1436481</v>
          </cell>
          <cell r="D204">
            <v>119252</v>
          </cell>
          <cell r="E204">
            <v>0</v>
          </cell>
          <cell r="F204">
            <v>0</v>
          </cell>
          <cell r="G204">
            <v>0</v>
          </cell>
        </row>
        <row r="205">
          <cell r="A205">
            <v>330410</v>
          </cell>
          <cell r="B205">
            <v>85543</v>
          </cell>
          <cell r="C205">
            <v>461362</v>
          </cell>
          <cell r="D205">
            <v>71762</v>
          </cell>
          <cell r="E205">
            <v>407680</v>
          </cell>
        </row>
        <row r="206">
          <cell r="A206">
            <v>350075</v>
          </cell>
          <cell r="B206">
            <v>83480</v>
          </cell>
          <cell r="C206">
            <v>475800</v>
          </cell>
          <cell r="E206">
            <v>197560</v>
          </cell>
        </row>
        <row r="207">
          <cell r="A207">
            <v>351290</v>
          </cell>
          <cell r="B207">
            <v>146154</v>
          </cell>
          <cell r="C207">
            <v>609460</v>
          </cell>
          <cell r="D207">
            <v>145800</v>
          </cell>
        </row>
        <row r="208">
          <cell r="A208">
            <v>351880</v>
          </cell>
          <cell r="B208">
            <v>0</v>
          </cell>
          <cell r="C208">
            <v>21582656</v>
          </cell>
          <cell r="D208">
            <v>0</v>
          </cell>
          <cell r="E208">
            <v>5529251</v>
          </cell>
          <cell r="F208">
            <v>0</v>
          </cell>
        </row>
        <row r="209">
          <cell r="A209">
            <v>352800</v>
          </cell>
          <cell r="C209">
            <v>985065</v>
          </cell>
        </row>
        <row r="210">
          <cell r="A210">
            <v>353060</v>
          </cell>
          <cell r="B210">
            <v>0</v>
          </cell>
          <cell r="C210">
            <v>24724484</v>
          </cell>
          <cell r="D210">
            <v>0</v>
          </cell>
          <cell r="E210">
            <v>7905157</v>
          </cell>
          <cell r="F210">
            <v>0</v>
          </cell>
        </row>
        <row r="211">
          <cell r="A211">
            <v>353530</v>
          </cell>
          <cell r="B211">
            <v>182617</v>
          </cell>
          <cell r="C211">
            <v>1054394</v>
          </cell>
          <cell r="D211">
            <v>111048</v>
          </cell>
        </row>
        <row r="212">
          <cell r="A212">
            <v>354010</v>
          </cell>
          <cell r="B212">
            <v>80667</v>
          </cell>
          <cell r="C212">
            <v>347637</v>
          </cell>
          <cell r="D212">
            <v>52222</v>
          </cell>
        </row>
        <row r="213">
          <cell r="A213">
            <v>354980</v>
          </cell>
          <cell r="B213">
            <v>0</v>
          </cell>
          <cell r="C213">
            <v>71614618</v>
          </cell>
          <cell r="D213">
            <v>0</v>
          </cell>
          <cell r="E213">
            <v>21546887</v>
          </cell>
          <cell r="F213">
            <v>0</v>
          </cell>
        </row>
        <row r="214">
          <cell r="A214">
            <v>355030</v>
          </cell>
          <cell r="B214">
            <v>0</v>
          </cell>
          <cell r="C214">
            <v>3722538724</v>
          </cell>
          <cell r="D214">
            <v>7343407</v>
          </cell>
          <cell r="E214">
            <v>1588705883</v>
          </cell>
          <cell r="F214">
            <v>0</v>
          </cell>
        </row>
        <row r="215">
          <cell r="A215">
            <v>355220</v>
          </cell>
          <cell r="B215">
            <v>0</v>
          </cell>
          <cell r="C215">
            <v>89016679</v>
          </cell>
          <cell r="D215">
            <v>0</v>
          </cell>
          <cell r="E215">
            <v>26504237</v>
          </cell>
          <cell r="F215">
            <v>0</v>
          </cell>
        </row>
        <row r="216">
          <cell r="A216">
            <v>355300</v>
          </cell>
          <cell r="B216">
            <v>162579</v>
          </cell>
          <cell r="C216">
            <v>490523</v>
          </cell>
          <cell r="D216">
            <v>157560</v>
          </cell>
        </row>
        <row r="217">
          <cell r="A217">
            <v>355410</v>
          </cell>
          <cell r="B217">
            <v>0</v>
          </cell>
          <cell r="C217">
            <v>17242826</v>
          </cell>
          <cell r="D217">
            <v>0</v>
          </cell>
          <cell r="E217">
            <v>7260009</v>
          </cell>
          <cell r="F217">
            <v>0</v>
          </cell>
        </row>
        <row r="218">
          <cell r="A218">
            <v>410305</v>
          </cell>
        </row>
        <row r="219">
          <cell r="A219">
            <v>410560</v>
          </cell>
          <cell r="B219">
            <v>74397</v>
          </cell>
          <cell r="C219">
            <v>678999</v>
          </cell>
        </row>
        <row r="220">
          <cell r="A220">
            <v>411575</v>
          </cell>
        </row>
        <row r="221">
          <cell r="A221">
            <v>411600</v>
          </cell>
          <cell r="B221">
            <v>50065</v>
          </cell>
        </row>
        <row r="222">
          <cell r="A222">
            <v>411650</v>
          </cell>
          <cell r="B222">
            <v>41751</v>
          </cell>
          <cell r="C222">
            <v>214173</v>
          </cell>
        </row>
        <row r="223">
          <cell r="A223">
            <v>420170</v>
          </cell>
          <cell r="B223">
            <v>164253</v>
          </cell>
          <cell r="C223">
            <v>702537</v>
          </cell>
        </row>
        <row r="224">
          <cell r="A224">
            <v>421400</v>
          </cell>
          <cell r="B224">
            <v>123883</v>
          </cell>
          <cell r="C224">
            <v>580730</v>
          </cell>
        </row>
        <row r="225">
          <cell r="A225">
            <v>430225</v>
          </cell>
          <cell r="B225">
            <v>90900</v>
          </cell>
          <cell r="C225">
            <v>730685</v>
          </cell>
        </row>
        <row r="226">
          <cell r="A226">
            <v>430490</v>
          </cell>
          <cell r="B226">
            <v>113784</v>
          </cell>
          <cell r="C226">
            <v>347149</v>
          </cell>
          <cell r="D226">
            <v>108145</v>
          </cell>
        </row>
        <row r="227">
          <cell r="A227">
            <v>430590</v>
          </cell>
          <cell r="B227">
            <v>72540</v>
          </cell>
        </row>
        <row r="228">
          <cell r="A228">
            <v>430620</v>
          </cell>
          <cell r="B228">
            <v>123578</v>
          </cell>
          <cell r="C228">
            <v>907792</v>
          </cell>
          <cell r="D228">
            <v>16207</v>
          </cell>
          <cell r="E228">
            <v>724182</v>
          </cell>
          <cell r="F228">
            <v>0</v>
          </cell>
          <cell r="G228">
            <v>0</v>
          </cell>
        </row>
        <row r="229">
          <cell r="A229">
            <v>431308</v>
          </cell>
          <cell r="B229">
            <v>27205</v>
          </cell>
          <cell r="C229">
            <v>142352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</row>
        <row r="230">
          <cell r="A230">
            <v>431330</v>
          </cell>
          <cell r="B230">
            <v>141961</v>
          </cell>
          <cell r="C230">
            <v>447275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>
            <v>431454</v>
          </cell>
          <cell r="B231">
            <v>22839</v>
          </cell>
          <cell r="C231">
            <v>179055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>
            <v>431680</v>
          </cell>
          <cell r="B232">
            <v>1213687</v>
          </cell>
          <cell r="C232">
            <v>3791268</v>
          </cell>
          <cell r="D232">
            <v>518887</v>
          </cell>
          <cell r="E232">
            <v>0</v>
          </cell>
          <cell r="F232">
            <v>0</v>
          </cell>
          <cell r="G232">
            <v>0</v>
          </cell>
        </row>
        <row r="233">
          <cell r="A233">
            <v>432040</v>
          </cell>
          <cell r="B233">
            <v>231205</v>
          </cell>
          <cell r="C233">
            <v>1358596</v>
          </cell>
          <cell r="D233">
            <v>659691</v>
          </cell>
        </row>
        <row r="234">
          <cell r="A234">
            <v>432230</v>
          </cell>
          <cell r="B234">
            <v>115909</v>
          </cell>
          <cell r="C234">
            <v>503104</v>
          </cell>
        </row>
        <row r="235">
          <cell r="A235">
            <v>500830</v>
          </cell>
          <cell r="B235">
            <v>0</v>
          </cell>
          <cell r="C235">
            <v>459009</v>
          </cell>
          <cell r="D235">
            <v>0</v>
          </cell>
          <cell r="F235">
            <v>0</v>
          </cell>
        </row>
        <row r="236">
          <cell r="A236">
            <v>320435</v>
          </cell>
          <cell r="B236">
            <v>41567</v>
          </cell>
          <cell r="C236">
            <v>0</v>
          </cell>
          <cell r="D236">
            <v>29</v>
          </cell>
          <cell r="E236">
            <v>0</v>
          </cell>
          <cell r="G236">
            <v>0</v>
          </cell>
        </row>
        <row r="237">
          <cell r="A237">
            <v>350870</v>
          </cell>
          <cell r="C237">
            <v>475893</v>
          </cell>
        </row>
        <row r="238">
          <cell r="A238">
            <v>351410</v>
          </cell>
          <cell r="B238">
            <v>197740</v>
          </cell>
          <cell r="C238">
            <v>716390</v>
          </cell>
          <cell r="D238">
            <v>123257</v>
          </cell>
          <cell r="E238">
            <v>0</v>
          </cell>
          <cell r="F238">
            <v>0</v>
          </cell>
          <cell r="G238">
            <v>0</v>
          </cell>
        </row>
        <row r="239">
          <cell r="A239">
            <v>352050</v>
          </cell>
          <cell r="B239">
            <v>2268397</v>
          </cell>
          <cell r="C239">
            <v>12139881</v>
          </cell>
        </row>
        <row r="240">
          <cell r="A240">
            <v>353520</v>
          </cell>
          <cell r="B240">
            <v>186464</v>
          </cell>
          <cell r="C240">
            <v>320958</v>
          </cell>
          <cell r="D240">
            <v>353410</v>
          </cell>
        </row>
        <row r="241">
          <cell r="A241">
            <v>353715</v>
          </cell>
          <cell r="B241">
            <v>39898</v>
          </cell>
          <cell r="C241">
            <v>207786</v>
          </cell>
          <cell r="D241">
            <v>18480</v>
          </cell>
        </row>
        <row r="242">
          <cell r="A242">
            <v>354140</v>
          </cell>
          <cell r="B242">
            <v>0</v>
          </cell>
          <cell r="C242">
            <v>47488269</v>
          </cell>
          <cell r="D242">
            <v>0</v>
          </cell>
          <cell r="E242">
            <v>14289557</v>
          </cell>
          <cell r="F242">
            <v>0</v>
          </cell>
        </row>
        <row r="243">
          <cell r="A243">
            <v>354900</v>
          </cell>
          <cell r="B243">
            <v>38496</v>
          </cell>
          <cell r="C243">
            <v>245892</v>
          </cell>
          <cell r="D243">
            <v>37388</v>
          </cell>
        </row>
        <row r="244">
          <cell r="A244">
            <v>355130</v>
          </cell>
          <cell r="B244">
            <v>85965</v>
          </cell>
          <cell r="C244">
            <v>296304</v>
          </cell>
        </row>
        <row r="245">
          <cell r="A245">
            <v>355500</v>
          </cell>
          <cell r="B245">
            <v>1487987</v>
          </cell>
          <cell r="C245">
            <v>4635625</v>
          </cell>
          <cell r="D245">
            <v>590961</v>
          </cell>
        </row>
        <row r="246">
          <cell r="A246">
            <v>410170</v>
          </cell>
        </row>
        <row r="247">
          <cell r="A247">
            <v>410480</v>
          </cell>
          <cell r="B247">
            <v>2566498</v>
          </cell>
          <cell r="C247">
            <v>38285392</v>
          </cell>
        </row>
        <row r="248">
          <cell r="A248">
            <v>410510</v>
          </cell>
          <cell r="B248">
            <v>95492</v>
          </cell>
          <cell r="C248">
            <v>157231</v>
          </cell>
        </row>
        <row r="249">
          <cell r="A249">
            <v>410725</v>
          </cell>
          <cell r="B249">
            <v>136702</v>
          </cell>
          <cell r="C249">
            <v>87566</v>
          </cell>
        </row>
        <row r="250">
          <cell r="A250">
            <v>411080</v>
          </cell>
          <cell r="C250">
            <v>1440028</v>
          </cell>
        </row>
        <row r="251">
          <cell r="A251">
            <v>411330</v>
          </cell>
        </row>
        <row r="252">
          <cell r="A252">
            <v>411440</v>
          </cell>
          <cell r="B252">
            <v>26619</v>
          </cell>
          <cell r="C252">
            <v>0</v>
          </cell>
          <cell r="D252">
            <v>430</v>
          </cell>
          <cell r="E252">
            <v>170647</v>
          </cell>
          <cell r="F252">
            <v>0</v>
          </cell>
          <cell r="G252">
            <v>0</v>
          </cell>
        </row>
        <row r="253">
          <cell r="A253">
            <v>411560</v>
          </cell>
          <cell r="B253">
            <v>0</v>
          </cell>
          <cell r="C253">
            <v>858076</v>
          </cell>
          <cell r="D253">
            <v>0</v>
          </cell>
          <cell r="F253">
            <v>0</v>
          </cell>
        </row>
        <row r="254">
          <cell r="A254">
            <v>411680</v>
          </cell>
          <cell r="B254">
            <v>112067</v>
          </cell>
        </row>
        <row r="255">
          <cell r="A255">
            <v>411720</v>
          </cell>
          <cell r="B255">
            <v>51245</v>
          </cell>
          <cell r="C255">
            <v>266753</v>
          </cell>
          <cell r="E255">
            <v>0</v>
          </cell>
          <cell r="G255">
            <v>0</v>
          </cell>
        </row>
        <row r="256">
          <cell r="A256">
            <v>412730</v>
          </cell>
          <cell r="B256">
            <v>153948</v>
          </cell>
          <cell r="C256">
            <v>1103985</v>
          </cell>
        </row>
        <row r="257">
          <cell r="A257">
            <v>420420</v>
          </cell>
          <cell r="B257">
            <v>3763865</v>
          </cell>
          <cell r="C257">
            <v>16920915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</row>
        <row r="258">
          <cell r="A258">
            <v>420515</v>
          </cell>
          <cell r="B258">
            <v>46071</v>
          </cell>
          <cell r="C258">
            <v>137096</v>
          </cell>
        </row>
        <row r="259">
          <cell r="A259">
            <v>420630</v>
          </cell>
          <cell r="B259">
            <v>226633</v>
          </cell>
          <cell r="C259">
            <v>978485</v>
          </cell>
          <cell r="D259">
            <v>0</v>
          </cell>
          <cell r="F259">
            <v>0</v>
          </cell>
        </row>
        <row r="260">
          <cell r="A260">
            <v>421470</v>
          </cell>
          <cell r="B260">
            <v>14546</v>
          </cell>
          <cell r="C260">
            <v>624</v>
          </cell>
        </row>
        <row r="261">
          <cell r="A261">
            <v>430100</v>
          </cell>
          <cell r="B261">
            <v>163861</v>
          </cell>
          <cell r="C261">
            <v>1274347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</row>
        <row r="262">
          <cell r="A262">
            <v>430120</v>
          </cell>
          <cell r="B262">
            <v>54670</v>
          </cell>
          <cell r="C262">
            <v>881442</v>
          </cell>
        </row>
        <row r="263">
          <cell r="A263">
            <v>431065</v>
          </cell>
          <cell r="B263">
            <v>24819</v>
          </cell>
          <cell r="C263">
            <v>315405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</row>
        <row r="264">
          <cell r="A264">
            <v>431162</v>
          </cell>
          <cell r="B264">
            <v>0</v>
          </cell>
          <cell r="C264">
            <v>208369</v>
          </cell>
          <cell r="D264">
            <v>0</v>
          </cell>
          <cell r="F264">
            <v>0</v>
          </cell>
        </row>
        <row r="265">
          <cell r="A265">
            <v>431280</v>
          </cell>
        </row>
        <row r="266">
          <cell r="A266">
            <v>431475</v>
          </cell>
          <cell r="B266">
            <v>45212</v>
          </cell>
          <cell r="C266">
            <v>194507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</row>
        <row r="267">
          <cell r="A267">
            <v>431675</v>
          </cell>
          <cell r="B267">
            <v>228828</v>
          </cell>
          <cell r="C267">
            <v>1208158</v>
          </cell>
          <cell r="D267">
            <v>211591</v>
          </cell>
        </row>
        <row r="268">
          <cell r="A268">
            <v>431805</v>
          </cell>
        </row>
        <row r="269">
          <cell r="A269">
            <v>431848</v>
          </cell>
          <cell r="B269">
            <v>72549</v>
          </cell>
          <cell r="C269">
            <v>871036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</row>
        <row r="270">
          <cell r="A270">
            <v>431900</v>
          </cell>
          <cell r="B270">
            <v>111076</v>
          </cell>
          <cell r="C270">
            <v>639819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</row>
        <row r="271">
          <cell r="A271">
            <v>431971</v>
          </cell>
          <cell r="B271">
            <v>35756</v>
          </cell>
          <cell r="C271">
            <v>196912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A15" sqref="A15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41" t="s">
        <v>3439</v>
      </c>
      <c r="B8" s="41"/>
      <c r="C8" s="41"/>
      <c r="D8" s="41"/>
      <c r="E8" s="41"/>
      <c r="F8" s="41"/>
      <c r="G8" s="41"/>
      <c r="H8" s="41"/>
      <c r="I8" s="41"/>
      <c r="J8" s="41"/>
    </row>
    <row r="9" spans="1:10" x14ac:dyDescent="0.25">
      <c r="A9" s="42" t="s">
        <v>3440</v>
      </c>
      <c r="B9" s="42"/>
      <c r="C9" s="42"/>
      <c r="D9" s="42"/>
      <c r="E9" s="42"/>
      <c r="F9" s="42"/>
      <c r="G9" s="42"/>
      <c r="H9" s="42"/>
      <c r="I9" s="42"/>
      <c r="J9" s="42"/>
    </row>
    <row r="10" spans="1:10" x14ac:dyDescent="0.25">
      <c r="A10" s="42" t="s">
        <v>3441</v>
      </c>
      <c r="B10" s="42"/>
      <c r="C10" s="42"/>
      <c r="D10" s="42"/>
      <c r="E10" s="42"/>
      <c r="F10" s="42"/>
      <c r="G10" s="42"/>
      <c r="H10" s="42"/>
      <c r="I10" s="42"/>
      <c r="J10" s="42"/>
    </row>
    <row r="12" spans="1:10" ht="15.75" thickBot="1" x14ac:dyDescent="0.3"/>
    <row r="13" spans="1:10" s="9" customFormat="1" ht="15" customHeight="1" x14ac:dyDescent="0.25">
      <c r="A13" s="47" t="s">
        <v>0</v>
      </c>
      <c r="B13" s="45" t="s">
        <v>1</v>
      </c>
      <c r="C13" s="45" t="s">
        <v>2</v>
      </c>
      <c r="D13" s="45" t="s">
        <v>3427</v>
      </c>
      <c r="E13" s="43">
        <v>44866</v>
      </c>
      <c r="F13" s="44"/>
      <c r="G13" s="43">
        <v>44896</v>
      </c>
      <c r="H13" s="44"/>
      <c r="I13" s="43">
        <v>44927</v>
      </c>
      <c r="J13" s="44"/>
    </row>
    <row r="14" spans="1:10" s="9" customFormat="1" ht="15.75" thickBot="1" x14ac:dyDescent="0.3">
      <c r="A14" s="48"/>
      <c r="B14" s="46"/>
      <c r="C14" s="46"/>
      <c r="D14" s="46"/>
      <c r="E14" s="10" t="s">
        <v>3426</v>
      </c>
      <c r="F14" s="17" t="s">
        <v>3425</v>
      </c>
      <c r="G14" s="10" t="s">
        <v>3426</v>
      </c>
      <c r="H14" s="17" t="s">
        <v>3425</v>
      </c>
      <c r="I14" s="10" t="s">
        <v>3426</v>
      </c>
      <c r="J14" s="17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6">
        <v>43099</v>
      </c>
      <c r="E15" s="13" t="str">
        <f>VLOOKUP(A15,fonte!A:AE,26,FALSE)</f>
        <v>Sim</v>
      </c>
      <c r="F15" s="12" t="str">
        <f>VLOOKUP(A15,fonte!A:AE,27,FALSE)</f>
        <v>Sim</v>
      </c>
      <c r="G15" s="13" t="str">
        <f>VLOOKUP(A15,fonte!A:AE,28,FALSE)</f>
        <v>Sim</v>
      </c>
      <c r="H15" s="12" t="str">
        <f>VLOOKUP(A15,fonte!A:AE,29,FALSE)</f>
        <v>Sim</v>
      </c>
      <c r="I15" s="13" t="str">
        <f>VLOOKUP(A15,fonte!A:AE,30,FALSE)</f>
        <v>Não</v>
      </c>
      <c r="J15" s="12" t="str">
        <f>VLOOKUP(A15,fonte!A:AE,31,FALSE)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6">
        <v>43099</v>
      </c>
      <c r="E16" s="13" t="str">
        <f>VLOOKUP(A16,fonte!A:AE,26,FALSE)</f>
        <v>Sim</v>
      </c>
      <c r="F16" s="12" t="str">
        <f>VLOOKUP(A16,fonte!A:AE,27,FALSE)</f>
        <v>Sim</v>
      </c>
      <c r="G16" s="13" t="str">
        <f>VLOOKUP(A16,fonte!A:AE,28,FALSE)</f>
        <v>Sim</v>
      </c>
      <c r="H16" s="12" t="str">
        <f>VLOOKUP(A16,fonte!A:AE,29,FALSE)</f>
        <v>Sim</v>
      </c>
      <c r="I16" s="13" t="str">
        <f>VLOOKUP(A16,fonte!A:AE,30,FALSE)</f>
        <v>Não</v>
      </c>
      <c r="J16" s="12" t="str">
        <f>VLOOKUP(A16,fonte!A:AE,31,FALSE)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6">
        <v>43818</v>
      </c>
      <c r="E17" s="13" t="str">
        <f>VLOOKUP(A17,fonte!A:AE,26,FALSE)</f>
        <v>Não</v>
      </c>
      <c r="F17" s="12" t="str">
        <f>VLOOKUP(A17,fonte!A:AE,27,FALSE)</f>
        <v>Sim</v>
      </c>
      <c r="G17" s="13" t="str">
        <f>VLOOKUP(A17,fonte!A:AE,28,FALSE)</f>
        <v>Não</v>
      </c>
      <c r="H17" s="12" t="str">
        <f>VLOOKUP(A17,fonte!A:AE,29,FALSE)</f>
        <v>Sim</v>
      </c>
      <c r="I17" s="13" t="str">
        <f>VLOOKUP(A17,fonte!A:AE,30,FALSE)</f>
        <v>Não</v>
      </c>
      <c r="J17" s="12" t="str">
        <f>VLOOKUP(A17,fonte!A:AE,31,FALSE)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6">
        <v>43445</v>
      </c>
      <c r="E18" s="13" t="str">
        <f>VLOOKUP(A18,fonte!A:AE,26,FALSE)</f>
        <v>Não</v>
      </c>
      <c r="F18" s="12" t="str">
        <f>VLOOKUP(A18,fonte!A:AE,27,FALSE)</f>
        <v>Sim</v>
      </c>
      <c r="G18" s="13" t="str">
        <f>VLOOKUP(A18,fonte!A:AE,28,FALSE)</f>
        <v>Não</v>
      </c>
      <c r="H18" s="12" t="str">
        <f>VLOOKUP(A18,fonte!A:AE,29,FALSE)</f>
        <v>Sim</v>
      </c>
      <c r="I18" s="13" t="str">
        <f>VLOOKUP(A18,fonte!A:AE,30,FALSE)</f>
        <v>Não</v>
      </c>
      <c r="J18" s="12" t="str">
        <f>VLOOKUP(A18,fonte!A:AE,31,FALSE)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6">
        <v>43445</v>
      </c>
      <c r="E19" s="13" t="str">
        <f>VLOOKUP(A19,fonte!A:AE,26,FALSE)</f>
        <v>Sim</v>
      </c>
      <c r="F19" s="12" t="str">
        <f>VLOOKUP(A19,fonte!A:AE,27,FALSE)</f>
        <v>Sim</v>
      </c>
      <c r="G19" s="13" t="str">
        <f>VLOOKUP(A19,fonte!A:AE,28,FALSE)</f>
        <v>Sim</v>
      </c>
      <c r="H19" s="12" t="str">
        <f>VLOOKUP(A19,fonte!A:AE,29,FALSE)</f>
        <v>Sim</v>
      </c>
      <c r="I19" s="13" t="str">
        <f>VLOOKUP(A19,fonte!A:AE,30,FALSE)</f>
        <v>Não</v>
      </c>
      <c r="J19" s="12" t="str">
        <f>VLOOKUP(A19,fonte!A:AE,31,FALSE)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6">
        <v>43099</v>
      </c>
      <c r="E20" s="13" t="str">
        <f>VLOOKUP(A20,fonte!A:AE,26,FALSE)</f>
        <v>Sim</v>
      </c>
      <c r="F20" s="12" t="str">
        <f>VLOOKUP(A20,fonte!A:AE,27,FALSE)</f>
        <v>Sim</v>
      </c>
      <c r="G20" s="13" t="str">
        <f>VLOOKUP(A20,fonte!A:AE,28,FALSE)</f>
        <v>Não</v>
      </c>
      <c r="H20" s="12" t="str">
        <f>VLOOKUP(A20,fonte!A:AE,29,FALSE)</f>
        <v>Sim</v>
      </c>
      <c r="I20" s="13" t="str">
        <f>VLOOKUP(A20,fonte!A:AE,30,FALSE)</f>
        <v>Não</v>
      </c>
      <c r="J20" s="12" t="str">
        <f>VLOOKUP(A20,fonte!A:AE,31,FALSE)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6">
        <v>41421</v>
      </c>
      <c r="E21" s="13" t="str">
        <f>VLOOKUP(A21,fonte!A:AE,26,FALSE)</f>
        <v>Não</v>
      </c>
      <c r="F21" s="12" t="str">
        <f>VLOOKUP(A21,fonte!A:AE,27,FALSE)</f>
        <v>Não</v>
      </c>
      <c r="G21" s="13" t="str">
        <f>VLOOKUP(A21,fonte!A:AE,28,FALSE)</f>
        <v>Não</v>
      </c>
      <c r="H21" s="12" t="str">
        <f>VLOOKUP(A21,fonte!A:AE,29,FALSE)</f>
        <v>Não</v>
      </c>
      <c r="I21" s="13" t="str">
        <f>VLOOKUP(A21,fonte!A:AE,30,FALSE)</f>
        <v>Não</v>
      </c>
      <c r="J21" s="12" t="str">
        <f>VLOOKUP(A21,fonte!A:AE,31,FALSE)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6">
        <v>43445</v>
      </c>
      <c r="E22" s="13" t="str">
        <f>VLOOKUP(A22,fonte!A:AE,26,FALSE)</f>
        <v>Sim</v>
      </c>
      <c r="F22" s="12" t="str">
        <f>VLOOKUP(A22,fonte!A:AE,27,FALSE)</f>
        <v>Sim</v>
      </c>
      <c r="G22" s="13" t="str">
        <f>VLOOKUP(A22,fonte!A:AE,28,FALSE)</f>
        <v>Sim</v>
      </c>
      <c r="H22" s="12" t="str">
        <f>VLOOKUP(A22,fonte!A:AE,29,FALSE)</f>
        <v>Sim</v>
      </c>
      <c r="I22" s="13" t="str">
        <f>VLOOKUP(A22,fonte!A:AE,30,FALSE)</f>
        <v>Não</v>
      </c>
      <c r="J22" s="12" t="str">
        <f>VLOOKUP(A22,fonte!A:AE,31,FALSE)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6">
        <v>43818</v>
      </c>
      <c r="E23" s="13" t="str">
        <f>VLOOKUP(A23,fonte!A:AE,26,FALSE)</f>
        <v>Sim</v>
      </c>
      <c r="F23" s="12" t="str">
        <f>VLOOKUP(A23,fonte!A:AE,27,FALSE)</f>
        <v>Sim</v>
      </c>
      <c r="G23" s="13" t="str">
        <f>VLOOKUP(A23,fonte!A:AE,28,FALSE)</f>
        <v>Sim</v>
      </c>
      <c r="H23" s="12" t="str">
        <f>VLOOKUP(A23,fonte!A:AE,29,FALSE)</f>
        <v>Sim</v>
      </c>
      <c r="I23" s="13" t="str">
        <f>VLOOKUP(A23,fonte!A:AE,30,FALSE)</f>
        <v>Não</v>
      </c>
      <c r="J23" s="12" t="str">
        <f>VLOOKUP(A23,fonte!A:AE,31,FALSE)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6">
        <v>43818</v>
      </c>
      <c r="E24" s="13" t="str">
        <f>VLOOKUP(A24,fonte!A:AE,26,FALSE)</f>
        <v>Sim</v>
      </c>
      <c r="F24" s="12" t="str">
        <f>VLOOKUP(A24,fonte!A:AE,27,FALSE)</f>
        <v>Sim</v>
      </c>
      <c r="G24" s="13" t="str">
        <f>VLOOKUP(A24,fonte!A:AE,28,FALSE)</f>
        <v>Sim</v>
      </c>
      <c r="H24" s="12" t="str">
        <f>VLOOKUP(A24,fonte!A:AE,29,FALSE)</f>
        <v>Sim</v>
      </c>
      <c r="I24" s="13" t="str">
        <f>VLOOKUP(A24,fonte!A:AE,30,FALSE)</f>
        <v>Não</v>
      </c>
      <c r="J24" s="12" t="str">
        <f>VLOOKUP(A24,fonte!A:AE,31,FALSE)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6">
        <v>41905</v>
      </c>
      <c r="E25" s="13" t="str">
        <f>VLOOKUP(A25,fonte!A:AE,26,FALSE)</f>
        <v>Sim</v>
      </c>
      <c r="F25" s="12" t="str">
        <f>VLOOKUP(A25,fonte!A:AE,27,FALSE)</f>
        <v>Sim</v>
      </c>
      <c r="G25" s="13" t="str">
        <f>VLOOKUP(A25,fonte!A:AE,28,FALSE)</f>
        <v>Sim</v>
      </c>
      <c r="H25" s="12" t="str">
        <f>VLOOKUP(A25,fonte!A:AE,29,FALSE)</f>
        <v>Sim</v>
      </c>
      <c r="I25" s="13" t="str">
        <f>VLOOKUP(A25,fonte!A:AE,30,FALSE)</f>
        <v>Não</v>
      </c>
      <c r="J25" s="12" t="str">
        <f>VLOOKUP(A25,fonte!A:AE,31,FALSE)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6">
        <v>43099</v>
      </c>
      <c r="E26" s="13" t="str">
        <f>VLOOKUP(A26,fonte!A:AE,26,FALSE)</f>
        <v>Não</v>
      </c>
      <c r="F26" s="12" t="str">
        <f>VLOOKUP(A26,fonte!A:AE,27,FALSE)</f>
        <v>Sim</v>
      </c>
      <c r="G26" s="13" t="str">
        <f>VLOOKUP(A26,fonte!A:AE,28,FALSE)</f>
        <v>Não</v>
      </c>
      <c r="H26" s="12" t="str">
        <f>VLOOKUP(A26,fonte!A:AE,29,FALSE)</f>
        <v>Sim</v>
      </c>
      <c r="I26" s="13" t="str">
        <f>VLOOKUP(A26,fonte!A:AE,30,FALSE)</f>
        <v>Não</v>
      </c>
      <c r="J26" s="12" t="str">
        <f>VLOOKUP(A26,fonte!A:AE,31,FALSE)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6">
        <v>43445</v>
      </c>
      <c r="E27" s="13" t="str">
        <f>VLOOKUP(A27,fonte!A:AE,26,FALSE)</f>
        <v>Não</v>
      </c>
      <c r="F27" s="12" t="str">
        <f>VLOOKUP(A27,fonte!A:AE,27,FALSE)</f>
        <v>Sim</v>
      </c>
      <c r="G27" s="13" t="str">
        <f>VLOOKUP(A27,fonte!A:AE,28,FALSE)</f>
        <v>Não</v>
      </c>
      <c r="H27" s="12" t="str">
        <f>VLOOKUP(A27,fonte!A:AE,29,FALSE)</f>
        <v>Sim</v>
      </c>
      <c r="I27" s="13" t="str">
        <f>VLOOKUP(A27,fonte!A:AE,30,FALSE)</f>
        <v>Não</v>
      </c>
      <c r="J27" s="12" t="str">
        <f>VLOOKUP(A27,fonte!A:AE,31,FALSE)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6">
        <v>41421</v>
      </c>
      <c r="E28" s="13" t="str">
        <f>VLOOKUP(A28,fonte!A:AE,26,FALSE)</f>
        <v>Sim</v>
      </c>
      <c r="F28" s="12" t="str">
        <f>VLOOKUP(A28,fonte!A:AE,27,FALSE)</f>
        <v>Sim</v>
      </c>
      <c r="G28" s="13" t="str">
        <f>VLOOKUP(A28,fonte!A:AE,28,FALSE)</f>
        <v>Sim</v>
      </c>
      <c r="H28" s="12" t="str">
        <f>VLOOKUP(A28,fonte!A:AE,29,FALSE)</f>
        <v>Sim</v>
      </c>
      <c r="I28" s="13" t="str">
        <f>VLOOKUP(A28,fonte!A:AE,30,FALSE)</f>
        <v>Não</v>
      </c>
      <c r="J28" s="12" t="str">
        <f>VLOOKUP(A28,fonte!A:AE,31,FALSE)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6">
        <v>43445</v>
      </c>
      <c r="E29" s="13" t="str">
        <f>VLOOKUP(A29,fonte!A:AE,26,FALSE)</f>
        <v>Não</v>
      </c>
      <c r="F29" s="12" t="str">
        <f>VLOOKUP(A29,fonte!A:AE,27,FALSE)</f>
        <v>Não</v>
      </c>
      <c r="G29" s="13" t="str">
        <f>VLOOKUP(A29,fonte!A:AE,28,FALSE)</f>
        <v>Não</v>
      </c>
      <c r="H29" s="12" t="str">
        <f>VLOOKUP(A29,fonte!A:AE,29,FALSE)</f>
        <v>Não</v>
      </c>
      <c r="I29" s="13" t="str">
        <f>VLOOKUP(A29,fonte!A:AE,30,FALSE)</f>
        <v>Não</v>
      </c>
      <c r="J29" s="12" t="str">
        <f>VLOOKUP(A29,fonte!A:AE,31,FALSE)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6">
        <v>41073</v>
      </c>
      <c r="E30" s="13" t="str">
        <f>VLOOKUP(A30,fonte!A:AE,26,FALSE)</f>
        <v>Sim</v>
      </c>
      <c r="F30" s="12" t="str">
        <f>VLOOKUP(A30,fonte!A:AE,27,FALSE)</f>
        <v>Sim</v>
      </c>
      <c r="G30" s="13" t="str">
        <f>VLOOKUP(A30,fonte!A:AE,28,FALSE)</f>
        <v>Sim</v>
      </c>
      <c r="H30" s="12" t="str">
        <f>VLOOKUP(A30,fonte!A:AE,29,FALSE)</f>
        <v>Sim</v>
      </c>
      <c r="I30" s="13" t="str">
        <f>VLOOKUP(A30,fonte!A:AE,30,FALSE)</f>
        <v>Não</v>
      </c>
      <c r="J30" s="12" t="str">
        <f>VLOOKUP(A30,fonte!A:AE,31,FALSE)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6">
        <v>43099</v>
      </c>
      <c r="E31" s="13" t="str">
        <f>VLOOKUP(A31,fonte!A:AE,26,FALSE)</f>
        <v>Sim</v>
      </c>
      <c r="F31" s="12" t="str">
        <f>VLOOKUP(A31,fonte!A:AE,27,FALSE)</f>
        <v>Sim</v>
      </c>
      <c r="G31" s="13" t="str">
        <f>VLOOKUP(A31,fonte!A:AE,28,FALSE)</f>
        <v>Sim</v>
      </c>
      <c r="H31" s="12" t="str">
        <f>VLOOKUP(A31,fonte!A:AE,29,FALSE)</f>
        <v>Sim</v>
      </c>
      <c r="I31" s="13" t="str">
        <f>VLOOKUP(A31,fonte!A:AE,30,FALSE)</f>
        <v>Não</v>
      </c>
      <c r="J31" s="12" t="str">
        <f>VLOOKUP(A31,fonte!A:AE,31,FALSE)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6">
        <v>41421</v>
      </c>
      <c r="E32" s="13" t="str">
        <f>VLOOKUP(A32,fonte!A:AE,26,FALSE)</f>
        <v>Sim</v>
      </c>
      <c r="F32" s="12" t="str">
        <f>VLOOKUP(A32,fonte!A:AE,27,FALSE)</f>
        <v>Sim</v>
      </c>
      <c r="G32" s="13" t="str">
        <f>VLOOKUP(A32,fonte!A:AE,28,FALSE)</f>
        <v>Não</v>
      </c>
      <c r="H32" s="12" t="str">
        <f>VLOOKUP(A32,fonte!A:AE,29,FALSE)</f>
        <v>Não</v>
      </c>
      <c r="I32" s="13" t="str">
        <f>VLOOKUP(A32,fonte!A:AE,30,FALSE)</f>
        <v>Não</v>
      </c>
      <c r="J32" s="12" t="str">
        <f>VLOOKUP(A32,fonte!A:AE,31,FALSE)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6">
        <v>41905</v>
      </c>
      <c r="E33" s="13" t="str">
        <f>VLOOKUP(A33,fonte!A:AE,26,FALSE)</f>
        <v>Sim</v>
      </c>
      <c r="F33" s="12" t="str">
        <f>VLOOKUP(A33,fonte!A:AE,27,FALSE)</f>
        <v>Sim</v>
      </c>
      <c r="G33" s="13" t="str">
        <f>VLOOKUP(A33,fonte!A:AE,28,FALSE)</f>
        <v>Sim</v>
      </c>
      <c r="H33" s="12" t="str">
        <f>VLOOKUP(A33,fonte!A:AE,29,FALSE)</f>
        <v>Sim</v>
      </c>
      <c r="I33" s="13" t="str">
        <f>VLOOKUP(A33,fonte!A:AE,30,FALSE)</f>
        <v>Não</v>
      </c>
      <c r="J33" s="12" t="str">
        <f>VLOOKUP(A33,fonte!A:AE,31,FALSE)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6">
        <v>43445</v>
      </c>
      <c r="E34" s="13" t="str">
        <f>VLOOKUP(A34,fonte!A:AE,26,FALSE)</f>
        <v>Sim</v>
      </c>
      <c r="F34" s="12" t="str">
        <f>VLOOKUP(A34,fonte!A:AE,27,FALSE)</f>
        <v>Sim</v>
      </c>
      <c r="G34" s="13" t="str">
        <f>VLOOKUP(A34,fonte!A:AE,28,FALSE)</f>
        <v>Não</v>
      </c>
      <c r="H34" s="12" t="str">
        <f>VLOOKUP(A34,fonte!A:AE,29,FALSE)</f>
        <v>Não</v>
      </c>
      <c r="I34" s="13" t="str">
        <f>VLOOKUP(A34,fonte!A:AE,30,FALSE)</f>
        <v>Não</v>
      </c>
      <c r="J34" s="12" t="str">
        <f>VLOOKUP(A34,fonte!A:AE,31,FALSE)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6">
        <v>41073</v>
      </c>
      <c r="E35" s="13" t="str">
        <f>VLOOKUP(A35,fonte!A:AE,26,FALSE)</f>
        <v>Sim</v>
      </c>
      <c r="F35" s="12" t="str">
        <f>VLOOKUP(A35,fonte!A:AE,27,FALSE)</f>
        <v>Sim</v>
      </c>
      <c r="G35" s="13" t="str">
        <f>VLOOKUP(A35,fonte!A:AE,28,FALSE)</f>
        <v>Sim</v>
      </c>
      <c r="H35" s="12" t="str">
        <f>VLOOKUP(A35,fonte!A:AE,29,FALSE)</f>
        <v>Sim</v>
      </c>
      <c r="I35" s="13" t="str">
        <f>VLOOKUP(A35,fonte!A:AE,30,FALSE)</f>
        <v>Não</v>
      </c>
      <c r="J35" s="12" t="str">
        <f>VLOOKUP(A35,fonte!A:AE,31,FALSE)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6">
        <v>41421</v>
      </c>
      <c r="E36" s="13" t="str">
        <f>VLOOKUP(A36,fonte!A:AE,26,FALSE)</f>
        <v>Sim</v>
      </c>
      <c r="F36" s="12" t="str">
        <f>VLOOKUP(A36,fonte!A:AE,27,FALSE)</f>
        <v>Sim</v>
      </c>
      <c r="G36" s="13" t="str">
        <f>VLOOKUP(A36,fonte!A:AE,28,FALSE)</f>
        <v>Sim</v>
      </c>
      <c r="H36" s="12" t="str">
        <f>VLOOKUP(A36,fonte!A:AE,29,FALSE)</f>
        <v>Sim</v>
      </c>
      <c r="I36" s="13" t="str">
        <f>VLOOKUP(A36,fonte!A:AE,30,FALSE)</f>
        <v>Não</v>
      </c>
      <c r="J36" s="12" t="str">
        <f>VLOOKUP(A36,fonte!A:AE,31,FALSE)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6">
        <v>41905</v>
      </c>
      <c r="E37" s="13" t="str">
        <f>VLOOKUP(A37,fonte!A:AE,26,FALSE)</f>
        <v>Sim</v>
      </c>
      <c r="F37" s="12" t="str">
        <f>VLOOKUP(A37,fonte!A:AE,27,FALSE)</f>
        <v>Sim</v>
      </c>
      <c r="G37" s="13" t="str">
        <f>VLOOKUP(A37,fonte!A:AE,28,FALSE)</f>
        <v>Sim</v>
      </c>
      <c r="H37" s="12" t="str">
        <f>VLOOKUP(A37,fonte!A:AE,29,FALSE)</f>
        <v>Sim</v>
      </c>
      <c r="I37" s="13" t="str">
        <f>VLOOKUP(A37,fonte!A:AE,30,FALSE)</f>
        <v>Não</v>
      </c>
      <c r="J37" s="12" t="str">
        <f>VLOOKUP(A37,fonte!A:AE,31,FALSE)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6">
        <v>41073</v>
      </c>
      <c r="E38" s="13" t="str">
        <f>VLOOKUP(A38,fonte!A:AE,26,FALSE)</f>
        <v>Sim</v>
      </c>
      <c r="F38" s="12" t="str">
        <f>VLOOKUP(A38,fonte!A:AE,27,FALSE)</f>
        <v>Sim</v>
      </c>
      <c r="G38" s="13" t="str">
        <f>VLOOKUP(A38,fonte!A:AE,28,FALSE)</f>
        <v>Sim</v>
      </c>
      <c r="H38" s="12" t="str">
        <f>VLOOKUP(A38,fonte!A:AE,29,FALSE)</f>
        <v>Sim</v>
      </c>
      <c r="I38" s="13" t="str">
        <f>VLOOKUP(A38,fonte!A:AE,30,FALSE)</f>
        <v>Não</v>
      </c>
      <c r="J38" s="12" t="str">
        <f>VLOOKUP(A38,fonte!A:AE,31,FALSE)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6">
        <v>43818</v>
      </c>
      <c r="E39" s="13" t="str">
        <f>VLOOKUP(A39,fonte!A:AE,26,FALSE)</f>
        <v>Não</v>
      </c>
      <c r="F39" s="12" t="str">
        <f>VLOOKUP(A39,fonte!A:AE,27,FALSE)</f>
        <v>Sim</v>
      </c>
      <c r="G39" s="13" t="str">
        <f>VLOOKUP(A39,fonte!A:AE,28,FALSE)</f>
        <v>Não</v>
      </c>
      <c r="H39" s="12" t="str">
        <f>VLOOKUP(A39,fonte!A:AE,29,FALSE)</f>
        <v>Sim</v>
      </c>
      <c r="I39" s="13" t="str">
        <f>VLOOKUP(A39,fonte!A:AE,30,FALSE)</f>
        <v>Não</v>
      </c>
      <c r="J39" s="12" t="str">
        <f>VLOOKUP(A39,fonte!A:AE,31,FALSE)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6">
        <v>43818</v>
      </c>
      <c r="E40" s="13" t="str">
        <f>VLOOKUP(A40,fonte!A:AE,26,FALSE)</f>
        <v>Sim</v>
      </c>
      <c r="F40" s="12" t="str">
        <f>VLOOKUP(A40,fonte!A:AE,27,FALSE)</f>
        <v>Sim</v>
      </c>
      <c r="G40" s="13" t="str">
        <f>VLOOKUP(A40,fonte!A:AE,28,FALSE)</f>
        <v>Sim</v>
      </c>
      <c r="H40" s="12" t="str">
        <f>VLOOKUP(A40,fonte!A:AE,29,FALSE)</f>
        <v>Sim</v>
      </c>
      <c r="I40" s="13" t="str">
        <f>VLOOKUP(A40,fonte!A:AE,30,FALSE)</f>
        <v>Não</v>
      </c>
      <c r="J40" s="12" t="str">
        <f>VLOOKUP(A40,fonte!A:AE,31,FALSE)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6">
        <v>41073</v>
      </c>
      <c r="E41" s="13" t="str">
        <f>VLOOKUP(A41,fonte!A:AE,26,FALSE)</f>
        <v>Sim</v>
      </c>
      <c r="F41" s="12" t="str">
        <f>VLOOKUP(A41,fonte!A:AE,27,FALSE)</f>
        <v>Sim</v>
      </c>
      <c r="G41" s="13" t="str">
        <f>VLOOKUP(A41,fonte!A:AE,28,FALSE)</f>
        <v>Sim</v>
      </c>
      <c r="H41" s="12" t="str">
        <f>VLOOKUP(A41,fonte!A:AE,29,FALSE)</f>
        <v>Sim</v>
      </c>
      <c r="I41" s="13" t="str">
        <f>VLOOKUP(A41,fonte!A:AE,30,FALSE)</f>
        <v>Não</v>
      </c>
      <c r="J41" s="12" t="str">
        <f>VLOOKUP(A41,fonte!A:AE,31,FALSE)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6">
        <v>41905</v>
      </c>
      <c r="E42" s="13" t="str">
        <f>VLOOKUP(A42,fonte!A:AE,26,FALSE)</f>
        <v>Sim</v>
      </c>
      <c r="F42" s="12" t="str">
        <f>VLOOKUP(A42,fonte!A:AE,27,FALSE)</f>
        <v>Sim</v>
      </c>
      <c r="G42" s="13" t="str">
        <f>VLOOKUP(A42,fonte!A:AE,28,FALSE)</f>
        <v>Sim</v>
      </c>
      <c r="H42" s="12" t="str">
        <f>VLOOKUP(A42,fonte!A:AE,29,FALSE)</f>
        <v>Sim</v>
      </c>
      <c r="I42" s="13" t="str">
        <f>VLOOKUP(A42,fonte!A:AE,30,FALSE)</f>
        <v>Não</v>
      </c>
      <c r="J42" s="12" t="str">
        <f>VLOOKUP(A42,fonte!A:AE,31,FALSE)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6">
        <v>43099</v>
      </c>
      <c r="E43" s="13" t="str">
        <f>VLOOKUP(A43,fonte!A:AE,26,FALSE)</f>
        <v>Sim</v>
      </c>
      <c r="F43" s="12" t="str">
        <f>VLOOKUP(A43,fonte!A:AE,27,FALSE)</f>
        <v>Sim</v>
      </c>
      <c r="G43" s="13" t="str">
        <f>VLOOKUP(A43,fonte!A:AE,28,FALSE)</f>
        <v>Sim</v>
      </c>
      <c r="H43" s="12" t="str">
        <f>VLOOKUP(A43,fonte!A:AE,29,FALSE)</f>
        <v>Sim</v>
      </c>
      <c r="I43" s="13" t="str">
        <f>VLOOKUP(A43,fonte!A:AE,30,FALSE)</f>
        <v>Não</v>
      </c>
      <c r="J43" s="12" t="str">
        <f>VLOOKUP(A43,fonte!A:AE,31,FALSE)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6">
        <v>43818</v>
      </c>
      <c r="E44" s="13" t="str">
        <f>VLOOKUP(A44,fonte!A:AE,26,FALSE)</f>
        <v>Não</v>
      </c>
      <c r="F44" s="12" t="str">
        <f>VLOOKUP(A44,fonte!A:AE,27,FALSE)</f>
        <v>Sim</v>
      </c>
      <c r="G44" s="13" t="str">
        <f>VLOOKUP(A44,fonte!A:AE,28,FALSE)</f>
        <v>Não</v>
      </c>
      <c r="H44" s="12" t="str">
        <f>VLOOKUP(A44,fonte!A:AE,29,FALSE)</f>
        <v>Sim</v>
      </c>
      <c r="I44" s="13" t="str">
        <f>VLOOKUP(A44,fonte!A:AE,30,FALSE)</f>
        <v>Não</v>
      </c>
      <c r="J44" s="12" t="str">
        <f>VLOOKUP(A44,fonte!A:AE,31,FALSE)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6">
        <v>43099</v>
      </c>
      <c r="E45" s="13" t="str">
        <f>VLOOKUP(A45,fonte!A:AE,26,FALSE)</f>
        <v>Sim</v>
      </c>
      <c r="F45" s="12" t="str">
        <f>VLOOKUP(A45,fonte!A:AE,27,FALSE)</f>
        <v>Sim</v>
      </c>
      <c r="G45" s="13" t="str">
        <f>VLOOKUP(A45,fonte!A:AE,28,FALSE)</f>
        <v>Sim</v>
      </c>
      <c r="H45" s="12" t="str">
        <f>VLOOKUP(A45,fonte!A:AE,29,FALSE)</f>
        <v>Sim</v>
      </c>
      <c r="I45" s="13" t="str">
        <f>VLOOKUP(A45,fonte!A:AE,30,FALSE)</f>
        <v>Não</v>
      </c>
      <c r="J45" s="12" t="str">
        <f>VLOOKUP(A45,fonte!A:AE,31,FALSE)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6">
        <v>41905</v>
      </c>
      <c r="E46" s="13" t="str">
        <f>VLOOKUP(A46,fonte!A:AE,26,FALSE)</f>
        <v>Não</v>
      </c>
      <c r="F46" s="12" t="str">
        <f>VLOOKUP(A46,fonte!A:AE,27,FALSE)</f>
        <v>Não</v>
      </c>
      <c r="G46" s="13" t="str">
        <f>VLOOKUP(A46,fonte!A:AE,28,FALSE)</f>
        <v>Não</v>
      </c>
      <c r="H46" s="12" t="str">
        <f>VLOOKUP(A46,fonte!A:AE,29,FALSE)</f>
        <v>Não</v>
      </c>
      <c r="I46" s="13" t="str">
        <f>VLOOKUP(A46,fonte!A:AE,30,FALSE)</f>
        <v>Não</v>
      </c>
      <c r="J46" s="12" t="str">
        <f>VLOOKUP(A46,fonte!A:AE,31,FALSE)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6">
        <v>41905</v>
      </c>
      <c r="E47" s="13" t="str">
        <f>VLOOKUP(A47,fonte!A:AE,26,FALSE)</f>
        <v>Sim</v>
      </c>
      <c r="F47" s="12" t="str">
        <f>VLOOKUP(A47,fonte!A:AE,27,FALSE)</f>
        <v>Sim</v>
      </c>
      <c r="G47" s="13" t="str">
        <f>VLOOKUP(A47,fonte!A:AE,28,FALSE)</f>
        <v>Sim</v>
      </c>
      <c r="H47" s="12" t="str">
        <f>VLOOKUP(A47,fonte!A:AE,29,FALSE)</f>
        <v>Sim</v>
      </c>
      <c r="I47" s="13" t="str">
        <f>VLOOKUP(A47,fonte!A:AE,30,FALSE)</f>
        <v>Não</v>
      </c>
      <c r="J47" s="12" t="str">
        <f>VLOOKUP(A47,fonte!A:AE,31,FALSE)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6">
        <v>43445</v>
      </c>
      <c r="E48" s="13" t="str">
        <f>VLOOKUP(A48,fonte!A:AE,26,FALSE)</f>
        <v>Sim</v>
      </c>
      <c r="F48" s="12" t="str">
        <f>VLOOKUP(A48,fonte!A:AE,27,FALSE)</f>
        <v>Sim</v>
      </c>
      <c r="G48" s="13" t="str">
        <f>VLOOKUP(A48,fonte!A:AE,28,FALSE)</f>
        <v>Sim</v>
      </c>
      <c r="H48" s="12" t="str">
        <f>VLOOKUP(A48,fonte!A:AE,29,FALSE)</f>
        <v>Sim</v>
      </c>
      <c r="I48" s="13" t="str">
        <f>VLOOKUP(A48,fonte!A:AE,30,FALSE)</f>
        <v>Não</v>
      </c>
      <c r="J48" s="12" t="str">
        <f>VLOOKUP(A48,fonte!A:AE,31,FALSE)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6">
        <v>41073</v>
      </c>
      <c r="E49" s="13" t="str">
        <f>VLOOKUP(A49,fonte!A:AE,26,FALSE)</f>
        <v>Não</v>
      </c>
      <c r="F49" s="12" t="str">
        <f>VLOOKUP(A49,fonte!A:AE,27,FALSE)</f>
        <v>Sim</v>
      </c>
      <c r="G49" s="13" t="str">
        <f>VLOOKUP(A49,fonte!A:AE,28,FALSE)</f>
        <v>Não</v>
      </c>
      <c r="H49" s="12" t="str">
        <f>VLOOKUP(A49,fonte!A:AE,29,FALSE)</f>
        <v>Sim</v>
      </c>
      <c r="I49" s="13" t="str">
        <f>VLOOKUP(A49,fonte!A:AE,30,FALSE)</f>
        <v>Não</v>
      </c>
      <c r="J49" s="12" t="str">
        <f>VLOOKUP(A49,fonte!A:AE,31,FALSE)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6">
        <v>43099</v>
      </c>
      <c r="E50" s="13" t="str">
        <f>VLOOKUP(A50,fonte!A:AE,26,FALSE)</f>
        <v>Não</v>
      </c>
      <c r="F50" s="12" t="str">
        <f>VLOOKUP(A50,fonte!A:AE,27,FALSE)</f>
        <v>Sim</v>
      </c>
      <c r="G50" s="13" t="str">
        <f>VLOOKUP(A50,fonte!A:AE,28,FALSE)</f>
        <v>Sim</v>
      </c>
      <c r="H50" s="12" t="str">
        <f>VLOOKUP(A50,fonte!A:AE,29,FALSE)</f>
        <v>Sim</v>
      </c>
      <c r="I50" s="13" t="str">
        <f>VLOOKUP(A50,fonte!A:AE,30,FALSE)</f>
        <v>Não</v>
      </c>
      <c r="J50" s="12" t="str">
        <f>VLOOKUP(A50,fonte!A:AE,31,FALSE)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6">
        <v>41905</v>
      </c>
      <c r="E51" s="13" t="str">
        <f>VLOOKUP(A51,fonte!A:AE,26,FALSE)</f>
        <v>Sim</v>
      </c>
      <c r="F51" s="12" t="str">
        <f>VLOOKUP(A51,fonte!A:AE,27,FALSE)</f>
        <v>Sim</v>
      </c>
      <c r="G51" s="13" t="str">
        <f>VLOOKUP(A51,fonte!A:AE,28,FALSE)</f>
        <v>Sim</v>
      </c>
      <c r="H51" s="12" t="str">
        <f>VLOOKUP(A51,fonte!A:AE,29,FALSE)</f>
        <v>Sim</v>
      </c>
      <c r="I51" s="13" t="str">
        <f>VLOOKUP(A51,fonte!A:AE,30,FALSE)</f>
        <v>Não</v>
      </c>
      <c r="J51" s="12" t="str">
        <f>VLOOKUP(A51,fonte!A:AE,31,FALSE)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6">
        <v>41905</v>
      </c>
      <c r="E52" s="13" t="str">
        <f>VLOOKUP(A52,fonte!A:AE,26,FALSE)</f>
        <v>Não</v>
      </c>
      <c r="F52" s="12" t="str">
        <f>VLOOKUP(A52,fonte!A:AE,27,FALSE)</f>
        <v>Não</v>
      </c>
      <c r="G52" s="13" t="str">
        <f>VLOOKUP(A52,fonte!A:AE,28,FALSE)</f>
        <v>Não</v>
      </c>
      <c r="H52" s="12" t="str">
        <f>VLOOKUP(A52,fonte!A:AE,29,FALSE)</f>
        <v>Não</v>
      </c>
      <c r="I52" s="13" t="str">
        <f>VLOOKUP(A52,fonte!A:AE,30,FALSE)</f>
        <v>Não</v>
      </c>
      <c r="J52" s="12" t="str">
        <f>VLOOKUP(A52,fonte!A:AE,31,FALSE)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6">
        <v>41905</v>
      </c>
      <c r="E53" s="13" t="str">
        <f>VLOOKUP(A53,fonte!A:AE,26,FALSE)</f>
        <v>Não</v>
      </c>
      <c r="F53" s="12" t="str">
        <f>VLOOKUP(A53,fonte!A:AE,27,FALSE)</f>
        <v>Não</v>
      </c>
      <c r="G53" s="13" t="str">
        <f>VLOOKUP(A53,fonte!A:AE,28,FALSE)</f>
        <v>Não</v>
      </c>
      <c r="H53" s="12" t="str">
        <f>VLOOKUP(A53,fonte!A:AE,29,FALSE)</f>
        <v>Não</v>
      </c>
      <c r="I53" s="13" t="str">
        <f>VLOOKUP(A53,fonte!A:AE,30,FALSE)</f>
        <v>Não</v>
      </c>
      <c r="J53" s="12" t="str">
        <f>VLOOKUP(A53,fonte!A:AE,31,FALSE)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6">
        <v>41073</v>
      </c>
      <c r="E54" s="13" t="str">
        <f>VLOOKUP(A54,fonte!A:AE,26,FALSE)</f>
        <v>Sim</v>
      </c>
      <c r="F54" s="12" t="str">
        <f>VLOOKUP(A54,fonte!A:AE,27,FALSE)</f>
        <v>Sim</v>
      </c>
      <c r="G54" s="13" t="str">
        <f>VLOOKUP(A54,fonte!A:AE,28,FALSE)</f>
        <v>Sim</v>
      </c>
      <c r="H54" s="12" t="str">
        <f>VLOOKUP(A54,fonte!A:AE,29,FALSE)</f>
        <v>Sim</v>
      </c>
      <c r="I54" s="13" t="str">
        <f>VLOOKUP(A54,fonte!A:AE,30,FALSE)</f>
        <v>Não</v>
      </c>
      <c r="J54" s="12" t="str">
        <f>VLOOKUP(A54,fonte!A:AE,31,FALSE)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6">
        <v>41421</v>
      </c>
      <c r="E55" s="13" t="str">
        <f>VLOOKUP(A55,fonte!A:AE,26,FALSE)</f>
        <v>Sim</v>
      </c>
      <c r="F55" s="12" t="str">
        <f>VLOOKUP(A55,fonte!A:AE,27,FALSE)</f>
        <v>Sim</v>
      </c>
      <c r="G55" s="13" t="str">
        <f>VLOOKUP(A55,fonte!A:AE,28,FALSE)</f>
        <v>Sim</v>
      </c>
      <c r="H55" s="12" t="str">
        <f>VLOOKUP(A55,fonte!A:AE,29,FALSE)</f>
        <v>Sim</v>
      </c>
      <c r="I55" s="13" t="str">
        <f>VLOOKUP(A55,fonte!A:AE,30,FALSE)</f>
        <v>Não</v>
      </c>
      <c r="J55" s="12" t="str">
        <f>VLOOKUP(A55,fonte!A:AE,31,FALSE)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6">
        <v>43818</v>
      </c>
      <c r="E56" s="13" t="str">
        <f>VLOOKUP(A56,fonte!A:AE,26,FALSE)</f>
        <v>Sim</v>
      </c>
      <c r="F56" s="12" t="str">
        <f>VLOOKUP(A56,fonte!A:AE,27,FALSE)</f>
        <v>Sim</v>
      </c>
      <c r="G56" s="13" t="str">
        <f>VLOOKUP(A56,fonte!A:AE,28,FALSE)</f>
        <v>Sim</v>
      </c>
      <c r="H56" s="12" t="str">
        <f>VLOOKUP(A56,fonte!A:AE,29,FALSE)</f>
        <v>Sim</v>
      </c>
      <c r="I56" s="13" t="str">
        <f>VLOOKUP(A56,fonte!A:AE,30,FALSE)</f>
        <v>Não</v>
      </c>
      <c r="J56" s="12" t="str">
        <f>VLOOKUP(A56,fonte!A:AE,31,FALSE)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6">
        <v>41421</v>
      </c>
      <c r="E57" s="13" t="str">
        <f>VLOOKUP(A57,fonte!A:AE,26,FALSE)</f>
        <v>Sim</v>
      </c>
      <c r="F57" s="12" t="str">
        <f>VLOOKUP(A57,fonte!A:AE,27,FALSE)</f>
        <v>Sim</v>
      </c>
      <c r="G57" s="13" t="str">
        <f>VLOOKUP(A57,fonte!A:AE,28,FALSE)</f>
        <v>Sim</v>
      </c>
      <c r="H57" s="12" t="str">
        <f>VLOOKUP(A57,fonte!A:AE,29,FALSE)</f>
        <v>Sim</v>
      </c>
      <c r="I57" s="13" t="str">
        <f>VLOOKUP(A57,fonte!A:AE,30,FALSE)</f>
        <v>Não</v>
      </c>
      <c r="J57" s="12" t="str">
        <f>VLOOKUP(A57,fonte!A:AE,31,FALSE)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6">
        <v>43099</v>
      </c>
      <c r="E58" s="13" t="str">
        <f>VLOOKUP(A58,fonte!A:AE,26,FALSE)</f>
        <v>Sim</v>
      </c>
      <c r="F58" s="12" t="str">
        <f>VLOOKUP(A58,fonte!A:AE,27,FALSE)</f>
        <v>Sim</v>
      </c>
      <c r="G58" s="13" t="str">
        <f>VLOOKUP(A58,fonte!A:AE,28,FALSE)</f>
        <v>Sim</v>
      </c>
      <c r="H58" s="12" t="str">
        <f>VLOOKUP(A58,fonte!A:AE,29,FALSE)</f>
        <v>Sim</v>
      </c>
      <c r="I58" s="13" t="str">
        <f>VLOOKUP(A58,fonte!A:AE,30,FALSE)</f>
        <v>Não</v>
      </c>
      <c r="J58" s="12" t="str">
        <f>VLOOKUP(A58,fonte!A:AE,31,FALSE)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6">
        <v>41073</v>
      </c>
      <c r="E59" s="13" t="str">
        <f>VLOOKUP(A59,fonte!A:AE,26,FALSE)</f>
        <v>Sim</v>
      </c>
      <c r="F59" s="12" t="str">
        <f>VLOOKUP(A59,fonte!A:AE,27,FALSE)</f>
        <v>Sim</v>
      </c>
      <c r="G59" s="13" t="str">
        <f>VLOOKUP(A59,fonte!A:AE,28,FALSE)</f>
        <v>Não</v>
      </c>
      <c r="H59" s="12" t="str">
        <f>VLOOKUP(A59,fonte!A:AE,29,FALSE)</f>
        <v>Sim</v>
      </c>
      <c r="I59" s="13" t="str">
        <f>VLOOKUP(A59,fonte!A:AE,30,FALSE)</f>
        <v>Não</v>
      </c>
      <c r="J59" s="12" t="str">
        <f>VLOOKUP(A59,fonte!A:AE,31,FALSE)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6">
        <v>41905</v>
      </c>
      <c r="E60" s="13" t="str">
        <f>VLOOKUP(A60,fonte!A:AE,26,FALSE)</f>
        <v>Não</v>
      </c>
      <c r="F60" s="12" t="str">
        <f>VLOOKUP(A60,fonte!A:AE,27,FALSE)</f>
        <v>Não</v>
      </c>
      <c r="G60" s="13" t="str">
        <f>VLOOKUP(A60,fonte!A:AE,28,FALSE)</f>
        <v>Não</v>
      </c>
      <c r="H60" s="12" t="str">
        <f>VLOOKUP(A60,fonte!A:AE,29,FALSE)</f>
        <v>Não</v>
      </c>
      <c r="I60" s="13" t="str">
        <f>VLOOKUP(A60,fonte!A:AE,30,FALSE)</f>
        <v>Não</v>
      </c>
      <c r="J60" s="12" t="str">
        <f>VLOOKUP(A60,fonte!A:AE,31,FALSE)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6">
        <v>43818</v>
      </c>
      <c r="E61" s="13" t="str">
        <f>VLOOKUP(A61,fonte!A:AE,26,FALSE)</f>
        <v>Não</v>
      </c>
      <c r="F61" s="12" t="str">
        <f>VLOOKUP(A61,fonte!A:AE,27,FALSE)</f>
        <v>Não</v>
      </c>
      <c r="G61" s="13" t="str">
        <f>VLOOKUP(A61,fonte!A:AE,28,FALSE)</f>
        <v>Não</v>
      </c>
      <c r="H61" s="12" t="str">
        <f>VLOOKUP(A61,fonte!A:AE,29,FALSE)</f>
        <v>Não</v>
      </c>
      <c r="I61" s="13" t="str">
        <f>VLOOKUP(A61,fonte!A:AE,30,FALSE)</f>
        <v>Não</v>
      </c>
      <c r="J61" s="12" t="str">
        <f>VLOOKUP(A61,fonte!A:AE,31,FALSE)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6">
        <v>41905</v>
      </c>
      <c r="E62" s="13" t="str">
        <f>VLOOKUP(A62,fonte!A:AE,26,FALSE)</f>
        <v>Não</v>
      </c>
      <c r="F62" s="12" t="str">
        <f>VLOOKUP(A62,fonte!A:AE,27,FALSE)</f>
        <v>Não</v>
      </c>
      <c r="G62" s="13" t="str">
        <f>VLOOKUP(A62,fonte!A:AE,28,FALSE)</f>
        <v>Não</v>
      </c>
      <c r="H62" s="12" t="str">
        <f>VLOOKUP(A62,fonte!A:AE,29,FALSE)</f>
        <v>Não</v>
      </c>
      <c r="I62" s="13" t="str">
        <f>VLOOKUP(A62,fonte!A:AE,30,FALSE)</f>
        <v>Não</v>
      </c>
      <c r="J62" s="12" t="str">
        <f>VLOOKUP(A62,fonte!A:AE,31,FALSE)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6">
        <v>41073</v>
      </c>
      <c r="E63" s="13" t="str">
        <f>VLOOKUP(A63,fonte!A:AE,26,FALSE)</f>
        <v>Sim</v>
      </c>
      <c r="F63" s="12" t="str">
        <f>VLOOKUP(A63,fonte!A:AE,27,FALSE)</f>
        <v>Sim</v>
      </c>
      <c r="G63" s="13" t="str">
        <f>VLOOKUP(A63,fonte!A:AE,28,FALSE)</f>
        <v>Não</v>
      </c>
      <c r="H63" s="12" t="str">
        <f>VLOOKUP(A63,fonte!A:AE,29,FALSE)</f>
        <v>Sim</v>
      </c>
      <c r="I63" s="13" t="str">
        <f>VLOOKUP(A63,fonte!A:AE,30,FALSE)</f>
        <v>Não</v>
      </c>
      <c r="J63" s="12" t="str">
        <f>VLOOKUP(A63,fonte!A:AE,31,FALSE)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6">
        <v>41073</v>
      </c>
      <c r="E64" s="13" t="str">
        <f>VLOOKUP(A64,fonte!A:AE,26,FALSE)</f>
        <v>Sim</v>
      </c>
      <c r="F64" s="12" t="str">
        <f>VLOOKUP(A64,fonte!A:AE,27,FALSE)</f>
        <v>Sim</v>
      </c>
      <c r="G64" s="13" t="str">
        <f>VLOOKUP(A64,fonte!A:AE,28,FALSE)</f>
        <v>Sim</v>
      </c>
      <c r="H64" s="12" t="str">
        <f>VLOOKUP(A64,fonte!A:AE,29,FALSE)</f>
        <v>Sim</v>
      </c>
      <c r="I64" s="13" t="str">
        <f>VLOOKUP(A64,fonte!A:AE,30,FALSE)</f>
        <v>Não</v>
      </c>
      <c r="J64" s="12" t="str">
        <f>VLOOKUP(A64,fonte!A:AE,31,FALSE)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6">
        <v>43445</v>
      </c>
      <c r="E65" s="13" t="str">
        <f>VLOOKUP(A65,fonte!A:AE,26,FALSE)</f>
        <v>Não</v>
      </c>
      <c r="F65" s="12" t="str">
        <f>VLOOKUP(A65,fonte!A:AE,27,FALSE)</f>
        <v>Não</v>
      </c>
      <c r="G65" s="13" t="str">
        <f>VLOOKUP(A65,fonte!A:AE,28,FALSE)</f>
        <v>Não</v>
      </c>
      <c r="H65" s="12" t="str">
        <f>VLOOKUP(A65,fonte!A:AE,29,FALSE)</f>
        <v>Não</v>
      </c>
      <c r="I65" s="13" t="str">
        <f>VLOOKUP(A65,fonte!A:AE,30,FALSE)</f>
        <v>Não</v>
      </c>
      <c r="J65" s="12" t="str">
        <f>VLOOKUP(A65,fonte!A:AE,31,FALSE)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6">
        <v>41905</v>
      </c>
      <c r="E66" s="13" t="str">
        <f>VLOOKUP(A66,fonte!A:AE,26,FALSE)</f>
        <v>Não</v>
      </c>
      <c r="F66" s="12" t="str">
        <f>VLOOKUP(A66,fonte!A:AE,27,FALSE)</f>
        <v>Não</v>
      </c>
      <c r="G66" s="13" t="str">
        <f>VLOOKUP(A66,fonte!A:AE,28,FALSE)</f>
        <v>Não</v>
      </c>
      <c r="H66" s="12" t="str">
        <f>VLOOKUP(A66,fonte!A:AE,29,FALSE)</f>
        <v>Não</v>
      </c>
      <c r="I66" s="13" t="str">
        <f>VLOOKUP(A66,fonte!A:AE,30,FALSE)</f>
        <v>Não</v>
      </c>
      <c r="J66" s="12" t="str">
        <f>VLOOKUP(A66,fonte!A:AE,31,FALSE)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6">
        <v>41905</v>
      </c>
      <c r="E67" s="13" t="str">
        <f>VLOOKUP(A67,fonte!A:AE,26,FALSE)</f>
        <v>Sim</v>
      </c>
      <c r="F67" s="12" t="str">
        <f>VLOOKUP(A67,fonte!A:AE,27,FALSE)</f>
        <v>Sim</v>
      </c>
      <c r="G67" s="13" t="str">
        <f>VLOOKUP(A67,fonte!A:AE,28,FALSE)</f>
        <v>Sim</v>
      </c>
      <c r="H67" s="12" t="str">
        <f>VLOOKUP(A67,fonte!A:AE,29,FALSE)</f>
        <v>Sim</v>
      </c>
      <c r="I67" s="13" t="str">
        <f>VLOOKUP(A67,fonte!A:AE,30,FALSE)</f>
        <v>Não</v>
      </c>
      <c r="J67" s="12" t="str">
        <f>VLOOKUP(A67,fonte!A:AE,31,FALSE)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6">
        <v>43818</v>
      </c>
      <c r="E68" s="13" t="str">
        <f>VLOOKUP(A68,fonte!A:AE,26,FALSE)</f>
        <v>Não</v>
      </c>
      <c r="F68" s="12" t="str">
        <f>VLOOKUP(A68,fonte!A:AE,27,FALSE)</f>
        <v>Não</v>
      </c>
      <c r="G68" s="13" t="str">
        <f>VLOOKUP(A68,fonte!A:AE,28,FALSE)</f>
        <v>Não</v>
      </c>
      <c r="H68" s="12" t="str">
        <f>VLOOKUP(A68,fonte!A:AE,29,FALSE)</f>
        <v>Não</v>
      </c>
      <c r="I68" s="13" t="str">
        <f>VLOOKUP(A68,fonte!A:AE,30,FALSE)</f>
        <v>Não</v>
      </c>
      <c r="J68" s="12" t="str">
        <f>VLOOKUP(A68,fonte!A:AE,31,FALSE)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6">
        <v>43099</v>
      </c>
      <c r="E69" s="13" t="str">
        <f>VLOOKUP(A69,fonte!A:AE,26,FALSE)</f>
        <v>Não</v>
      </c>
      <c r="F69" s="12" t="str">
        <f>VLOOKUP(A69,fonte!A:AE,27,FALSE)</f>
        <v>Não</v>
      </c>
      <c r="G69" s="13" t="str">
        <f>VLOOKUP(A69,fonte!A:AE,28,FALSE)</f>
        <v>Não</v>
      </c>
      <c r="H69" s="12" t="str">
        <f>VLOOKUP(A69,fonte!A:AE,29,FALSE)</f>
        <v>Não</v>
      </c>
      <c r="I69" s="13" t="str">
        <f>VLOOKUP(A69,fonte!A:AE,30,FALSE)</f>
        <v>Não</v>
      </c>
      <c r="J69" s="12" t="str">
        <f>VLOOKUP(A69,fonte!A:AE,31,FALSE)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6">
        <v>41905</v>
      </c>
      <c r="E70" s="13" t="str">
        <f>VLOOKUP(A70,fonte!A:AE,26,FALSE)</f>
        <v>Não</v>
      </c>
      <c r="F70" s="12" t="str">
        <f>VLOOKUP(A70,fonte!A:AE,27,FALSE)</f>
        <v>Sim</v>
      </c>
      <c r="G70" s="13" t="str">
        <f>VLOOKUP(A70,fonte!A:AE,28,FALSE)</f>
        <v>Não</v>
      </c>
      <c r="H70" s="12" t="str">
        <f>VLOOKUP(A70,fonte!A:AE,29,FALSE)</f>
        <v>Sim</v>
      </c>
      <c r="I70" s="13" t="str">
        <f>VLOOKUP(A70,fonte!A:AE,30,FALSE)</f>
        <v>Não</v>
      </c>
      <c r="J70" s="12" t="str">
        <f>VLOOKUP(A70,fonte!A:AE,31,FALSE)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6">
        <v>41905</v>
      </c>
      <c r="E71" s="13" t="str">
        <f>VLOOKUP(A71,fonte!A:AE,26,FALSE)</f>
        <v>Não</v>
      </c>
      <c r="F71" s="12" t="str">
        <f>VLOOKUP(A71,fonte!A:AE,27,FALSE)</f>
        <v>Não</v>
      </c>
      <c r="G71" s="13" t="str">
        <f>VLOOKUP(A71,fonte!A:AE,28,FALSE)</f>
        <v>Não</v>
      </c>
      <c r="H71" s="12" t="str">
        <f>VLOOKUP(A71,fonte!A:AE,29,FALSE)</f>
        <v>Não</v>
      </c>
      <c r="I71" s="13" t="str">
        <f>VLOOKUP(A71,fonte!A:AE,30,FALSE)</f>
        <v>Não</v>
      </c>
      <c r="J71" s="12" t="str">
        <f>VLOOKUP(A71,fonte!A:AE,31,FALSE)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6">
        <v>41421</v>
      </c>
      <c r="E72" s="13" t="str">
        <f>VLOOKUP(A72,fonte!A:AE,26,FALSE)</f>
        <v>Não</v>
      </c>
      <c r="F72" s="12" t="str">
        <f>VLOOKUP(A72,fonte!A:AE,27,FALSE)</f>
        <v>Sim</v>
      </c>
      <c r="G72" s="13" t="str">
        <f>VLOOKUP(A72,fonte!A:AE,28,FALSE)</f>
        <v>Não</v>
      </c>
      <c r="H72" s="12" t="str">
        <f>VLOOKUP(A72,fonte!A:AE,29,FALSE)</f>
        <v>Sim</v>
      </c>
      <c r="I72" s="13" t="str">
        <f>VLOOKUP(A72,fonte!A:AE,30,FALSE)</f>
        <v>Não</v>
      </c>
      <c r="J72" s="12" t="str">
        <f>VLOOKUP(A72,fonte!A:AE,31,FALSE)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6">
        <v>41421</v>
      </c>
      <c r="E73" s="13" t="str">
        <f>VLOOKUP(A73,fonte!A:AE,26,FALSE)</f>
        <v>Não</v>
      </c>
      <c r="F73" s="12" t="str">
        <f>VLOOKUP(A73,fonte!A:AE,27,FALSE)</f>
        <v>Sim</v>
      </c>
      <c r="G73" s="13" t="str">
        <f>VLOOKUP(A73,fonte!A:AE,28,FALSE)</f>
        <v>Não</v>
      </c>
      <c r="H73" s="12" t="str">
        <f>VLOOKUP(A73,fonte!A:AE,29,FALSE)</f>
        <v>Sim</v>
      </c>
      <c r="I73" s="13" t="str">
        <f>VLOOKUP(A73,fonte!A:AE,30,FALSE)</f>
        <v>Não</v>
      </c>
      <c r="J73" s="12" t="str">
        <f>VLOOKUP(A73,fonte!A:AE,31,FALSE)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6">
        <v>41073</v>
      </c>
      <c r="E74" s="13" t="str">
        <f>VLOOKUP(A74,fonte!A:AE,26,FALSE)</f>
        <v>Não</v>
      </c>
      <c r="F74" s="12" t="str">
        <f>VLOOKUP(A74,fonte!A:AE,27,FALSE)</f>
        <v>Sim</v>
      </c>
      <c r="G74" s="13" t="str">
        <f>VLOOKUP(A74,fonte!A:AE,28,FALSE)</f>
        <v>Não</v>
      </c>
      <c r="H74" s="12" t="str">
        <f>VLOOKUP(A74,fonte!A:AE,29,FALSE)</f>
        <v>Sim</v>
      </c>
      <c r="I74" s="13" t="str">
        <f>VLOOKUP(A74,fonte!A:AE,30,FALSE)</f>
        <v>Não</v>
      </c>
      <c r="J74" s="12" t="str">
        <f>VLOOKUP(A74,fonte!A:AE,31,FALSE)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6">
        <v>41421</v>
      </c>
      <c r="E75" s="13" t="str">
        <f>VLOOKUP(A75,fonte!A:AE,26,FALSE)</f>
        <v>Não</v>
      </c>
      <c r="F75" s="12" t="str">
        <f>VLOOKUP(A75,fonte!A:AE,27,FALSE)</f>
        <v>Não</v>
      </c>
      <c r="G75" s="13" t="str">
        <f>VLOOKUP(A75,fonte!A:AE,28,FALSE)</f>
        <v>Não</v>
      </c>
      <c r="H75" s="12" t="str">
        <f>VLOOKUP(A75,fonte!A:AE,29,FALSE)</f>
        <v>Não</v>
      </c>
      <c r="I75" s="13" t="str">
        <f>VLOOKUP(A75,fonte!A:AE,30,FALSE)</f>
        <v>Não</v>
      </c>
      <c r="J75" s="12" t="str">
        <f>VLOOKUP(A75,fonte!A:AE,31,FALSE)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6">
        <v>43818</v>
      </c>
      <c r="E76" s="13" t="str">
        <f>VLOOKUP(A76,fonte!A:AE,26,FALSE)</f>
        <v>Não</v>
      </c>
      <c r="F76" s="12" t="str">
        <f>VLOOKUP(A76,fonte!A:AE,27,FALSE)</f>
        <v>Não</v>
      </c>
      <c r="G76" s="13" t="str">
        <f>VLOOKUP(A76,fonte!A:AE,28,FALSE)</f>
        <v>Não</v>
      </c>
      <c r="H76" s="12" t="str">
        <f>VLOOKUP(A76,fonte!A:AE,29,FALSE)</f>
        <v>Não</v>
      </c>
      <c r="I76" s="13" t="str">
        <f>VLOOKUP(A76,fonte!A:AE,30,FALSE)</f>
        <v>Não</v>
      </c>
      <c r="J76" s="12" t="str">
        <f>VLOOKUP(A76,fonte!A:AE,31,FALSE)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6">
        <v>41421</v>
      </c>
      <c r="E77" s="13" t="str">
        <f>VLOOKUP(A77,fonte!A:AE,26,FALSE)</f>
        <v>Não</v>
      </c>
      <c r="F77" s="12" t="str">
        <f>VLOOKUP(A77,fonte!A:AE,27,FALSE)</f>
        <v>Não</v>
      </c>
      <c r="G77" s="13" t="str">
        <f>VLOOKUP(A77,fonte!A:AE,28,FALSE)</f>
        <v>Não</v>
      </c>
      <c r="H77" s="12" t="str">
        <f>VLOOKUP(A77,fonte!A:AE,29,FALSE)</f>
        <v>Não</v>
      </c>
      <c r="I77" s="13" t="str">
        <f>VLOOKUP(A77,fonte!A:AE,30,FALSE)</f>
        <v>Não</v>
      </c>
      <c r="J77" s="12" t="str">
        <f>VLOOKUP(A77,fonte!A:AE,31,FALSE)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6">
        <v>43445</v>
      </c>
      <c r="E78" s="13" t="str">
        <f>VLOOKUP(A78,fonte!A:AE,26,FALSE)</f>
        <v>Sim</v>
      </c>
      <c r="F78" s="12" t="str">
        <f>VLOOKUP(A78,fonte!A:AE,27,FALSE)</f>
        <v>Sim</v>
      </c>
      <c r="G78" s="13" t="str">
        <f>VLOOKUP(A78,fonte!A:AE,28,FALSE)</f>
        <v>Não</v>
      </c>
      <c r="H78" s="12" t="str">
        <f>VLOOKUP(A78,fonte!A:AE,29,FALSE)</f>
        <v>Sim</v>
      </c>
      <c r="I78" s="13" t="str">
        <f>VLOOKUP(A78,fonte!A:AE,30,FALSE)</f>
        <v>Não</v>
      </c>
      <c r="J78" s="12" t="str">
        <f>VLOOKUP(A78,fonte!A:AE,31,FALSE)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6">
        <v>43099</v>
      </c>
      <c r="E79" s="13" t="str">
        <f>VLOOKUP(A79,fonte!A:AE,26,FALSE)</f>
        <v>Não</v>
      </c>
      <c r="F79" s="12" t="str">
        <f>VLOOKUP(A79,fonte!A:AE,27,FALSE)</f>
        <v>Não</v>
      </c>
      <c r="G79" s="13" t="str">
        <f>VLOOKUP(A79,fonte!A:AE,28,FALSE)</f>
        <v>Não</v>
      </c>
      <c r="H79" s="12" t="str">
        <f>VLOOKUP(A79,fonte!A:AE,29,FALSE)</f>
        <v>Não</v>
      </c>
      <c r="I79" s="13" t="str">
        <f>VLOOKUP(A79,fonte!A:AE,30,FALSE)</f>
        <v>Não</v>
      </c>
      <c r="J79" s="12" t="str">
        <f>VLOOKUP(A79,fonte!A:AE,31,FALSE)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6">
        <v>41073</v>
      </c>
      <c r="E80" s="13" t="str">
        <f>VLOOKUP(A80,fonte!A:AE,26,FALSE)</f>
        <v>Sim</v>
      </c>
      <c r="F80" s="12" t="str">
        <f>VLOOKUP(A80,fonte!A:AE,27,FALSE)</f>
        <v>Sim</v>
      </c>
      <c r="G80" s="13" t="str">
        <f>VLOOKUP(A80,fonte!A:AE,28,FALSE)</f>
        <v>Sim</v>
      </c>
      <c r="H80" s="12" t="str">
        <f>VLOOKUP(A80,fonte!A:AE,29,FALSE)</f>
        <v>Sim</v>
      </c>
      <c r="I80" s="13" t="str">
        <f>VLOOKUP(A80,fonte!A:AE,30,FALSE)</f>
        <v>Não</v>
      </c>
      <c r="J80" s="12" t="str">
        <f>VLOOKUP(A80,fonte!A:AE,31,FALSE)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6">
        <v>43099</v>
      </c>
      <c r="E81" s="13" t="str">
        <f>VLOOKUP(A81,fonte!A:AE,26,FALSE)</f>
        <v>Não</v>
      </c>
      <c r="F81" s="12" t="str">
        <f>VLOOKUP(A81,fonte!A:AE,27,FALSE)</f>
        <v>Não</v>
      </c>
      <c r="G81" s="13" t="str">
        <f>VLOOKUP(A81,fonte!A:AE,28,FALSE)</f>
        <v>Não</v>
      </c>
      <c r="H81" s="12" t="str">
        <f>VLOOKUP(A81,fonte!A:AE,29,FALSE)</f>
        <v>Não</v>
      </c>
      <c r="I81" s="13" t="str">
        <f>VLOOKUP(A81,fonte!A:AE,30,FALSE)</f>
        <v>Não</v>
      </c>
      <c r="J81" s="12" t="str">
        <f>VLOOKUP(A81,fonte!A:AE,31,FALSE)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6">
        <v>43818</v>
      </c>
      <c r="E82" s="13" t="str">
        <f>VLOOKUP(A82,fonte!A:AE,26,FALSE)</f>
        <v>Não</v>
      </c>
      <c r="F82" s="12" t="str">
        <f>VLOOKUP(A82,fonte!A:AE,27,FALSE)</f>
        <v>Não</v>
      </c>
      <c r="G82" s="13" t="str">
        <f>VLOOKUP(A82,fonte!A:AE,28,FALSE)</f>
        <v>Não</v>
      </c>
      <c r="H82" s="12" t="str">
        <f>VLOOKUP(A82,fonte!A:AE,29,FALSE)</f>
        <v>Não</v>
      </c>
      <c r="I82" s="13" t="str">
        <f>VLOOKUP(A82,fonte!A:AE,30,FALSE)</f>
        <v>Não</v>
      </c>
      <c r="J82" s="12" t="str">
        <f>VLOOKUP(A82,fonte!A:AE,31,FALSE)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6">
        <v>43445</v>
      </c>
      <c r="E83" s="13" t="str">
        <f>VLOOKUP(A83,fonte!A:AE,26,FALSE)</f>
        <v>Sim</v>
      </c>
      <c r="F83" s="12" t="str">
        <f>VLOOKUP(A83,fonte!A:AE,27,FALSE)</f>
        <v>Sim</v>
      </c>
      <c r="G83" s="13" t="str">
        <f>VLOOKUP(A83,fonte!A:AE,28,FALSE)</f>
        <v>Sim</v>
      </c>
      <c r="H83" s="12" t="str">
        <f>VLOOKUP(A83,fonte!A:AE,29,FALSE)</f>
        <v>Sim</v>
      </c>
      <c r="I83" s="13" t="str">
        <f>VLOOKUP(A83,fonte!A:AE,30,FALSE)</f>
        <v>Não</v>
      </c>
      <c r="J83" s="12" t="str">
        <f>VLOOKUP(A83,fonte!A:AE,31,FALSE)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6">
        <v>43099</v>
      </c>
      <c r="E84" s="13" t="str">
        <f>VLOOKUP(A84,fonte!A:AE,26,FALSE)</f>
        <v>Não</v>
      </c>
      <c r="F84" s="12" t="str">
        <f>VLOOKUP(A84,fonte!A:AE,27,FALSE)</f>
        <v>Não</v>
      </c>
      <c r="G84" s="13" t="str">
        <f>VLOOKUP(A84,fonte!A:AE,28,FALSE)</f>
        <v>Não</v>
      </c>
      <c r="H84" s="12" t="str">
        <f>VLOOKUP(A84,fonte!A:AE,29,FALSE)</f>
        <v>Não</v>
      </c>
      <c r="I84" s="13" t="str">
        <f>VLOOKUP(A84,fonte!A:AE,30,FALSE)</f>
        <v>Não</v>
      </c>
      <c r="J84" s="12" t="str">
        <f>VLOOKUP(A84,fonte!A:AE,31,FALSE)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6">
        <v>43099</v>
      </c>
      <c r="E85" s="13" t="str">
        <f>VLOOKUP(A85,fonte!A:AE,26,FALSE)</f>
        <v>Não</v>
      </c>
      <c r="F85" s="12" t="str">
        <f>VLOOKUP(A85,fonte!A:AE,27,FALSE)</f>
        <v>Não</v>
      </c>
      <c r="G85" s="13" t="str">
        <f>VLOOKUP(A85,fonte!A:AE,28,FALSE)</f>
        <v>Não</v>
      </c>
      <c r="H85" s="12" t="str">
        <f>VLOOKUP(A85,fonte!A:AE,29,FALSE)</f>
        <v>Não</v>
      </c>
      <c r="I85" s="13" t="str">
        <f>VLOOKUP(A85,fonte!A:AE,30,FALSE)</f>
        <v>Não</v>
      </c>
      <c r="J85" s="12" t="str">
        <f>VLOOKUP(A85,fonte!A:AE,31,FALSE)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6">
        <v>43818</v>
      </c>
      <c r="E86" s="13" t="str">
        <f>VLOOKUP(A86,fonte!A:AE,26,FALSE)</f>
        <v>Não</v>
      </c>
      <c r="F86" s="12" t="str">
        <f>VLOOKUP(A86,fonte!A:AE,27,FALSE)</f>
        <v>Não</v>
      </c>
      <c r="G86" s="13" t="str">
        <f>VLOOKUP(A86,fonte!A:AE,28,FALSE)</f>
        <v>Não</v>
      </c>
      <c r="H86" s="12" t="str">
        <f>VLOOKUP(A86,fonte!A:AE,29,FALSE)</f>
        <v>Não</v>
      </c>
      <c r="I86" s="13" t="str">
        <f>VLOOKUP(A86,fonte!A:AE,30,FALSE)</f>
        <v>Não</v>
      </c>
      <c r="J86" s="12" t="str">
        <f>VLOOKUP(A86,fonte!A:AE,31,FALSE)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6">
        <v>43099</v>
      </c>
      <c r="E87" s="13" t="str">
        <f>VLOOKUP(A87,fonte!A:AE,26,FALSE)</f>
        <v>Não</v>
      </c>
      <c r="F87" s="12" t="str">
        <f>VLOOKUP(A87,fonte!A:AE,27,FALSE)</f>
        <v>Não</v>
      </c>
      <c r="G87" s="13" t="str">
        <f>VLOOKUP(A87,fonte!A:AE,28,FALSE)</f>
        <v>Não</v>
      </c>
      <c r="H87" s="12" t="str">
        <f>VLOOKUP(A87,fonte!A:AE,29,FALSE)</f>
        <v>Não</v>
      </c>
      <c r="I87" s="13" t="str">
        <f>VLOOKUP(A87,fonte!A:AE,30,FALSE)</f>
        <v>Não</v>
      </c>
      <c r="J87" s="12" t="str">
        <f>VLOOKUP(A87,fonte!A:AE,31,FALSE)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6">
        <v>43099</v>
      </c>
      <c r="E88" s="13" t="str">
        <f>VLOOKUP(A88,fonte!A:AE,26,FALSE)</f>
        <v>Não</v>
      </c>
      <c r="F88" s="12" t="str">
        <f>VLOOKUP(A88,fonte!A:AE,27,FALSE)</f>
        <v>Não</v>
      </c>
      <c r="G88" s="13" t="str">
        <f>VLOOKUP(A88,fonte!A:AE,28,FALSE)</f>
        <v>Não</v>
      </c>
      <c r="H88" s="12" t="str">
        <f>VLOOKUP(A88,fonte!A:AE,29,FALSE)</f>
        <v>Não</v>
      </c>
      <c r="I88" s="13" t="str">
        <f>VLOOKUP(A88,fonte!A:AE,30,FALSE)</f>
        <v>Não</v>
      </c>
      <c r="J88" s="12" t="str">
        <f>VLOOKUP(A88,fonte!A:AE,31,FALSE)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6">
        <v>41905</v>
      </c>
      <c r="E89" s="13" t="str">
        <f>VLOOKUP(A89,fonte!A:AE,26,FALSE)</f>
        <v>Não</v>
      </c>
      <c r="F89" s="12" t="str">
        <f>VLOOKUP(A89,fonte!A:AE,27,FALSE)</f>
        <v>Não</v>
      </c>
      <c r="G89" s="13" t="str">
        <f>VLOOKUP(A89,fonte!A:AE,28,FALSE)</f>
        <v>Não</v>
      </c>
      <c r="H89" s="12" t="str">
        <f>VLOOKUP(A89,fonte!A:AE,29,FALSE)</f>
        <v>Não</v>
      </c>
      <c r="I89" s="13" t="str">
        <f>VLOOKUP(A89,fonte!A:AE,30,FALSE)</f>
        <v>Não</v>
      </c>
      <c r="J89" s="12" t="str">
        <f>VLOOKUP(A89,fonte!A:AE,31,FALSE)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6">
        <v>43818</v>
      </c>
      <c r="E90" s="13" t="str">
        <f>VLOOKUP(A90,fonte!A:AE,26,FALSE)</f>
        <v>Não</v>
      </c>
      <c r="F90" s="12" t="str">
        <f>VLOOKUP(A90,fonte!A:AE,27,FALSE)</f>
        <v>Não</v>
      </c>
      <c r="G90" s="13" t="str">
        <f>VLOOKUP(A90,fonte!A:AE,28,FALSE)</f>
        <v>Não</v>
      </c>
      <c r="H90" s="12" t="str">
        <f>VLOOKUP(A90,fonte!A:AE,29,FALSE)</f>
        <v>Não</v>
      </c>
      <c r="I90" s="13" t="str">
        <f>VLOOKUP(A90,fonte!A:AE,30,FALSE)</f>
        <v>Não</v>
      </c>
      <c r="J90" s="12" t="str">
        <f>VLOOKUP(A90,fonte!A:AE,31,FALSE)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6">
        <v>43818</v>
      </c>
      <c r="E91" s="13" t="str">
        <f>VLOOKUP(A91,fonte!A:AE,26,FALSE)</f>
        <v>Sim</v>
      </c>
      <c r="F91" s="12" t="str">
        <f>VLOOKUP(A91,fonte!A:AE,27,FALSE)</f>
        <v>Sim</v>
      </c>
      <c r="G91" s="13" t="str">
        <f>VLOOKUP(A91,fonte!A:AE,28,FALSE)</f>
        <v>Sim</v>
      </c>
      <c r="H91" s="12" t="str">
        <f>VLOOKUP(A91,fonte!A:AE,29,FALSE)</f>
        <v>Sim</v>
      </c>
      <c r="I91" s="13" t="str">
        <f>VLOOKUP(A91,fonte!A:AE,30,FALSE)</f>
        <v>Não</v>
      </c>
      <c r="J91" s="12" t="str">
        <f>VLOOKUP(A91,fonte!A:AE,31,FALSE)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6">
        <v>43099</v>
      </c>
      <c r="E92" s="13" t="str">
        <f>VLOOKUP(A92,fonte!A:AE,26,FALSE)</f>
        <v>Sim</v>
      </c>
      <c r="F92" s="12" t="str">
        <f>VLOOKUP(A92,fonte!A:AE,27,FALSE)</f>
        <v>Sim</v>
      </c>
      <c r="G92" s="13" t="str">
        <f>VLOOKUP(A92,fonte!A:AE,28,FALSE)</f>
        <v>Sim</v>
      </c>
      <c r="H92" s="12" t="str">
        <f>VLOOKUP(A92,fonte!A:AE,29,FALSE)</f>
        <v>Sim</v>
      </c>
      <c r="I92" s="13" t="str">
        <f>VLOOKUP(A92,fonte!A:AE,30,FALSE)</f>
        <v>Não</v>
      </c>
      <c r="J92" s="12" t="str">
        <f>VLOOKUP(A92,fonte!A:AE,31,FALSE)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6">
        <v>41421</v>
      </c>
      <c r="E93" s="13" t="str">
        <f>VLOOKUP(A93,fonte!A:AE,26,FALSE)</f>
        <v>Não</v>
      </c>
      <c r="F93" s="12" t="str">
        <f>VLOOKUP(A93,fonte!A:AE,27,FALSE)</f>
        <v>Sim</v>
      </c>
      <c r="G93" s="13" t="str">
        <f>VLOOKUP(A93,fonte!A:AE,28,FALSE)</f>
        <v>Não</v>
      </c>
      <c r="H93" s="12" t="str">
        <f>VLOOKUP(A93,fonte!A:AE,29,FALSE)</f>
        <v>Sim</v>
      </c>
      <c r="I93" s="13" t="str">
        <f>VLOOKUP(A93,fonte!A:AE,30,FALSE)</f>
        <v>Não</v>
      </c>
      <c r="J93" s="12" t="str">
        <f>VLOOKUP(A93,fonte!A:AE,31,FALSE)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6">
        <v>41905</v>
      </c>
      <c r="E94" s="13" t="str">
        <f>VLOOKUP(A94,fonte!A:AE,26,FALSE)</f>
        <v>Não</v>
      </c>
      <c r="F94" s="12" t="str">
        <f>VLOOKUP(A94,fonte!A:AE,27,FALSE)</f>
        <v>Não</v>
      </c>
      <c r="G94" s="13" t="str">
        <f>VLOOKUP(A94,fonte!A:AE,28,FALSE)</f>
        <v>Não</v>
      </c>
      <c r="H94" s="12" t="str">
        <f>VLOOKUP(A94,fonte!A:AE,29,FALSE)</f>
        <v>Não</v>
      </c>
      <c r="I94" s="13" t="str">
        <f>VLOOKUP(A94,fonte!A:AE,30,FALSE)</f>
        <v>Não</v>
      </c>
      <c r="J94" s="12" t="str">
        <f>VLOOKUP(A94,fonte!A:AE,31,FALSE)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6">
        <v>41905</v>
      </c>
      <c r="E95" s="13" t="str">
        <f>VLOOKUP(A95,fonte!A:AE,26,FALSE)</f>
        <v>Não</v>
      </c>
      <c r="F95" s="12" t="str">
        <f>VLOOKUP(A95,fonte!A:AE,27,FALSE)</f>
        <v>Sim</v>
      </c>
      <c r="G95" s="13" t="str">
        <f>VLOOKUP(A95,fonte!A:AE,28,FALSE)</f>
        <v>Não</v>
      </c>
      <c r="H95" s="12" t="str">
        <f>VLOOKUP(A95,fonte!A:AE,29,FALSE)</f>
        <v>Sim</v>
      </c>
      <c r="I95" s="13" t="str">
        <f>VLOOKUP(A95,fonte!A:AE,30,FALSE)</f>
        <v>Não</v>
      </c>
      <c r="J95" s="12" t="str">
        <f>VLOOKUP(A95,fonte!A:AE,31,FALSE)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6">
        <v>41905</v>
      </c>
      <c r="E96" s="13" t="str">
        <f>VLOOKUP(A96,fonte!A:AE,26,FALSE)</f>
        <v>Não</v>
      </c>
      <c r="F96" s="12" t="str">
        <f>VLOOKUP(A96,fonte!A:AE,27,FALSE)</f>
        <v>Não</v>
      </c>
      <c r="G96" s="13" t="str">
        <f>VLOOKUP(A96,fonte!A:AE,28,FALSE)</f>
        <v>Não</v>
      </c>
      <c r="H96" s="12" t="str">
        <f>VLOOKUP(A96,fonte!A:AE,29,FALSE)</f>
        <v>Não</v>
      </c>
      <c r="I96" s="13" t="str">
        <f>VLOOKUP(A96,fonte!A:AE,30,FALSE)</f>
        <v>Não</v>
      </c>
      <c r="J96" s="12" t="str">
        <f>VLOOKUP(A96,fonte!A:AE,31,FALSE)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6">
        <v>43445</v>
      </c>
      <c r="E97" s="13" t="str">
        <f>VLOOKUP(A97,fonte!A:AE,26,FALSE)</f>
        <v>Não</v>
      </c>
      <c r="F97" s="12" t="str">
        <f>VLOOKUP(A97,fonte!A:AE,27,FALSE)</f>
        <v>Não</v>
      </c>
      <c r="G97" s="13" t="str">
        <f>VLOOKUP(A97,fonte!A:AE,28,FALSE)</f>
        <v>Não</v>
      </c>
      <c r="H97" s="12" t="str">
        <f>VLOOKUP(A97,fonte!A:AE,29,FALSE)</f>
        <v>Não</v>
      </c>
      <c r="I97" s="13" t="str">
        <f>VLOOKUP(A97,fonte!A:AE,30,FALSE)</f>
        <v>Não</v>
      </c>
      <c r="J97" s="12" t="str">
        <f>VLOOKUP(A97,fonte!A:AE,31,FALSE)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6">
        <v>43099</v>
      </c>
      <c r="E98" s="13" t="str">
        <f>VLOOKUP(A98,fonte!A:AE,26,FALSE)</f>
        <v>Não</v>
      </c>
      <c r="F98" s="12" t="str">
        <f>VLOOKUP(A98,fonte!A:AE,27,FALSE)</f>
        <v>Não</v>
      </c>
      <c r="G98" s="13" t="str">
        <f>VLOOKUP(A98,fonte!A:AE,28,FALSE)</f>
        <v>Não</v>
      </c>
      <c r="H98" s="12" t="str">
        <f>VLOOKUP(A98,fonte!A:AE,29,FALSE)</f>
        <v>Não</v>
      </c>
      <c r="I98" s="13" t="str">
        <f>VLOOKUP(A98,fonte!A:AE,30,FALSE)</f>
        <v>Não</v>
      </c>
      <c r="J98" s="12" t="str">
        <f>VLOOKUP(A98,fonte!A:AE,31,FALSE)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6">
        <v>41905</v>
      </c>
      <c r="E99" s="13" t="str">
        <f>VLOOKUP(A99,fonte!A:AE,26,FALSE)</f>
        <v>Não</v>
      </c>
      <c r="F99" s="12" t="str">
        <f>VLOOKUP(A99,fonte!A:AE,27,FALSE)</f>
        <v>Não</v>
      </c>
      <c r="G99" s="13" t="str">
        <f>VLOOKUP(A99,fonte!A:AE,28,FALSE)</f>
        <v>Não</v>
      </c>
      <c r="H99" s="12" t="str">
        <f>VLOOKUP(A99,fonte!A:AE,29,FALSE)</f>
        <v>Não</v>
      </c>
      <c r="I99" s="13" t="str">
        <f>VLOOKUP(A99,fonte!A:AE,30,FALSE)</f>
        <v>Não</v>
      </c>
      <c r="J99" s="12" t="str">
        <f>VLOOKUP(A99,fonte!A:AE,31,FALSE)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6">
        <v>43099</v>
      </c>
      <c r="E100" s="13" t="str">
        <f>VLOOKUP(A100,fonte!A:AE,26,FALSE)</f>
        <v>Não</v>
      </c>
      <c r="F100" s="12" t="str">
        <f>VLOOKUP(A100,fonte!A:AE,27,FALSE)</f>
        <v>Não</v>
      </c>
      <c r="G100" s="13" t="str">
        <f>VLOOKUP(A100,fonte!A:AE,28,FALSE)</f>
        <v>Não</v>
      </c>
      <c r="H100" s="12" t="str">
        <f>VLOOKUP(A100,fonte!A:AE,29,FALSE)</f>
        <v>Não</v>
      </c>
      <c r="I100" s="13" t="str">
        <f>VLOOKUP(A100,fonte!A:AE,30,FALSE)</f>
        <v>Não</v>
      </c>
      <c r="J100" s="12" t="str">
        <f>VLOOKUP(A100,fonte!A:AE,31,FALSE)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6">
        <v>41421</v>
      </c>
      <c r="E101" s="13" t="str">
        <f>VLOOKUP(A101,fonte!A:AE,26,FALSE)</f>
        <v>Não</v>
      </c>
      <c r="F101" s="12" t="str">
        <f>VLOOKUP(A101,fonte!A:AE,27,FALSE)</f>
        <v>Não</v>
      </c>
      <c r="G101" s="13" t="str">
        <f>VLOOKUP(A101,fonte!A:AE,28,FALSE)</f>
        <v>Não</v>
      </c>
      <c r="H101" s="12" t="str">
        <f>VLOOKUP(A101,fonte!A:AE,29,FALSE)</f>
        <v>Não</v>
      </c>
      <c r="I101" s="13" t="str">
        <f>VLOOKUP(A101,fonte!A:AE,30,FALSE)</f>
        <v>Não</v>
      </c>
      <c r="J101" s="12" t="str">
        <f>VLOOKUP(A101,fonte!A:AE,31,FALSE)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6">
        <v>41073</v>
      </c>
      <c r="E102" s="13" t="str">
        <f>VLOOKUP(A102,fonte!A:AE,26,FALSE)</f>
        <v>Não</v>
      </c>
      <c r="F102" s="12" t="str">
        <f>VLOOKUP(A102,fonte!A:AE,27,FALSE)</f>
        <v>Sim</v>
      </c>
      <c r="G102" s="13" t="str">
        <f>VLOOKUP(A102,fonte!A:AE,28,FALSE)</f>
        <v>Não</v>
      </c>
      <c r="H102" s="12" t="str">
        <f>VLOOKUP(A102,fonte!A:AE,29,FALSE)</f>
        <v>Sim</v>
      </c>
      <c r="I102" s="13" t="str">
        <f>VLOOKUP(A102,fonte!A:AE,30,FALSE)</f>
        <v>Não</v>
      </c>
      <c r="J102" s="12" t="str">
        <f>VLOOKUP(A102,fonte!A:AE,31,FALSE)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6">
        <v>43099</v>
      </c>
      <c r="E103" s="13" t="str">
        <f>VLOOKUP(A103,fonte!A:AE,26,FALSE)</f>
        <v>Sim</v>
      </c>
      <c r="F103" s="12" t="str">
        <f>VLOOKUP(A103,fonte!A:AE,27,FALSE)</f>
        <v>Sim</v>
      </c>
      <c r="G103" s="13" t="str">
        <f>VLOOKUP(A103,fonte!A:AE,28,FALSE)</f>
        <v>Sim</v>
      </c>
      <c r="H103" s="12" t="str">
        <f>VLOOKUP(A103,fonte!A:AE,29,FALSE)</f>
        <v>Sim</v>
      </c>
      <c r="I103" s="13" t="str">
        <f>VLOOKUP(A103,fonte!A:AE,30,FALSE)</f>
        <v>Não</v>
      </c>
      <c r="J103" s="12" t="str">
        <f>VLOOKUP(A103,fonte!A:AE,31,FALSE)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6">
        <v>43445</v>
      </c>
      <c r="E104" s="13" t="str">
        <f>VLOOKUP(A104,fonte!A:AE,26,FALSE)</f>
        <v>Não</v>
      </c>
      <c r="F104" s="12" t="str">
        <f>VLOOKUP(A104,fonte!A:AE,27,FALSE)</f>
        <v>Não</v>
      </c>
      <c r="G104" s="13" t="str">
        <f>VLOOKUP(A104,fonte!A:AE,28,FALSE)</f>
        <v>Não</v>
      </c>
      <c r="H104" s="12" t="str">
        <f>VLOOKUP(A104,fonte!A:AE,29,FALSE)</f>
        <v>Não</v>
      </c>
      <c r="I104" s="13" t="str">
        <f>VLOOKUP(A104,fonte!A:AE,30,FALSE)</f>
        <v>Não</v>
      </c>
      <c r="J104" s="12" t="str">
        <f>VLOOKUP(A104,fonte!A:AE,31,FALSE)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6">
        <v>41421</v>
      </c>
      <c r="E105" s="13" t="str">
        <f>VLOOKUP(A105,fonte!A:AE,26,FALSE)</f>
        <v>Não</v>
      </c>
      <c r="F105" s="12" t="str">
        <f>VLOOKUP(A105,fonte!A:AE,27,FALSE)</f>
        <v>Sim</v>
      </c>
      <c r="G105" s="13" t="str">
        <f>VLOOKUP(A105,fonte!A:AE,28,FALSE)</f>
        <v>Não</v>
      </c>
      <c r="H105" s="12" t="str">
        <f>VLOOKUP(A105,fonte!A:AE,29,FALSE)</f>
        <v>Sim</v>
      </c>
      <c r="I105" s="13" t="str">
        <f>VLOOKUP(A105,fonte!A:AE,30,FALSE)</f>
        <v>Não</v>
      </c>
      <c r="J105" s="12" t="str">
        <f>VLOOKUP(A105,fonte!A:AE,31,FALSE)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6">
        <v>43445</v>
      </c>
      <c r="E106" s="13" t="str">
        <f>VLOOKUP(A106,fonte!A:AE,26,FALSE)</f>
        <v>Não</v>
      </c>
      <c r="F106" s="12" t="str">
        <f>VLOOKUP(A106,fonte!A:AE,27,FALSE)</f>
        <v>Não</v>
      </c>
      <c r="G106" s="13" t="str">
        <f>VLOOKUP(A106,fonte!A:AE,28,FALSE)</f>
        <v>Não</v>
      </c>
      <c r="H106" s="12" t="str">
        <f>VLOOKUP(A106,fonte!A:AE,29,FALSE)</f>
        <v>Não</v>
      </c>
      <c r="I106" s="13" t="str">
        <f>VLOOKUP(A106,fonte!A:AE,30,FALSE)</f>
        <v>Não</v>
      </c>
      <c r="J106" s="12" t="str">
        <f>VLOOKUP(A106,fonte!A:AE,31,FALSE)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6">
        <v>41421</v>
      </c>
      <c r="E107" s="13" t="str">
        <f>VLOOKUP(A107,fonte!A:AE,26,FALSE)</f>
        <v>Não</v>
      </c>
      <c r="F107" s="12" t="str">
        <f>VLOOKUP(A107,fonte!A:AE,27,FALSE)</f>
        <v>Sim</v>
      </c>
      <c r="G107" s="13" t="str">
        <f>VLOOKUP(A107,fonte!A:AE,28,FALSE)</f>
        <v>Não</v>
      </c>
      <c r="H107" s="12" t="str">
        <f>VLOOKUP(A107,fonte!A:AE,29,FALSE)</f>
        <v>Sim</v>
      </c>
      <c r="I107" s="13" t="str">
        <f>VLOOKUP(A107,fonte!A:AE,30,FALSE)</f>
        <v>Não</v>
      </c>
      <c r="J107" s="12" t="str">
        <f>VLOOKUP(A107,fonte!A:AE,31,FALSE)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6">
        <v>43445</v>
      </c>
      <c r="E108" s="13" t="str">
        <f>VLOOKUP(A108,fonte!A:AE,26,FALSE)</f>
        <v>Não</v>
      </c>
      <c r="F108" s="12" t="str">
        <f>VLOOKUP(A108,fonte!A:AE,27,FALSE)</f>
        <v>Não</v>
      </c>
      <c r="G108" s="13" t="str">
        <f>VLOOKUP(A108,fonte!A:AE,28,FALSE)</f>
        <v>Não</v>
      </c>
      <c r="H108" s="12" t="str">
        <f>VLOOKUP(A108,fonte!A:AE,29,FALSE)</f>
        <v>Não</v>
      </c>
      <c r="I108" s="13" t="str">
        <f>VLOOKUP(A108,fonte!A:AE,30,FALSE)</f>
        <v>Não</v>
      </c>
      <c r="J108" s="12" t="str">
        <f>VLOOKUP(A108,fonte!A:AE,31,FALSE)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6">
        <v>41073</v>
      </c>
      <c r="E109" s="13" t="str">
        <f>VLOOKUP(A109,fonte!A:AE,26,FALSE)</f>
        <v>Não</v>
      </c>
      <c r="F109" s="12" t="str">
        <f>VLOOKUP(A109,fonte!A:AE,27,FALSE)</f>
        <v>Sim</v>
      </c>
      <c r="G109" s="13" t="str">
        <f>VLOOKUP(A109,fonte!A:AE,28,FALSE)</f>
        <v>Não</v>
      </c>
      <c r="H109" s="12" t="str">
        <f>VLOOKUP(A109,fonte!A:AE,29,FALSE)</f>
        <v>Sim</v>
      </c>
      <c r="I109" s="13" t="str">
        <f>VLOOKUP(A109,fonte!A:AE,30,FALSE)</f>
        <v>Não</v>
      </c>
      <c r="J109" s="12" t="str">
        <f>VLOOKUP(A109,fonte!A:AE,31,FALSE)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6">
        <v>41421</v>
      </c>
      <c r="E110" s="13" t="str">
        <f>VLOOKUP(A110,fonte!A:AE,26,FALSE)</f>
        <v>Sim</v>
      </c>
      <c r="F110" s="12" t="str">
        <f>VLOOKUP(A110,fonte!A:AE,27,FALSE)</f>
        <v>Sim</v>
      </c>
      <c r="G110" s="13" t="str">
        <f>VLOOKUP(A110,fonte!A:AE,28,FALSE)</f>
        <v>Sim</v>
      </c>
      <c r="H110" s="12" t="str">
        <f>VLOOKUP(A110,fonte!A:AE,29,FALSE)</f>
        <v>Sim</v>
      </c>
      <c r="I110" s="13" t="str">
        <f>VLOOKUP(A110,fonte!A:AE,30,FALSE)</f>
        <v>Não</v>
      </c>
      <c r="J110" s="12" t="str">
        <f>VLOOKUP(A110,fonte!A:AE,31,FALSE)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6">
        <v>43099</v>
      </c>
      <c r="E111" s="13" t="str">
        <f>VLOOKUP(A111,fonte!A:AE,26,FALSE)</f>
        <v>Não</v>
      </c>
      <c r="F111" s="12" t="str">
        <f>VLOOKUP(A111,fonte!A:AE,27,FALSE)</f>
        <v>Não</v>
      </c>
      <c r="G111" s="13" t="str">
        <f>VLOOKUP(A111,fonte!A:AE,28,FALSE)</f>
        <v>Não</v>
      </c>
      <c r="H111" s="12" t="str">
        <f>VLOOKUP(A111,fonte!A:AE,29,FALSE)</f>
        <v>Não</v>
      </c>
      <c r="I111" s="13" t="str">
        <f>VLOOKUP(A111,fonte!A:AE,30,FALSE)</f>
        <v>Não</v>
      </c>
      <c r="J111" s="12" t="str">
        <f>VLOOKUP(A111,fonte!A:AE,31,FALSE)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6">
        <v>43445</v>
      </c>
      <c r="E112" s="13" t="str">
        <f>VLOOKUP(A112,fonte!A:AE,26,FALSE)</f>
        <v>Não</v>
      </c>
      <c r="F112" s="12" t="str">
        <f>VLOOKUP(A112,fonte!A:AE,27,FALSE)</f>
        <v>Não</v>
      </c>
      <c r="G112" s="13" t="str">
        <f>VLOOKUP(A112,fonte!A:AE,28,FALSE)</f>
        <v>Não</v>
      </c>
      <c r="H112" s="12" t="str">
        <f>VLOOKUP(A112,fonte!A:AE,29,FALSE)</f>
        <v>Não</v>
      </c>
      <c r="I112" s="13" t="str">
        <f>VLOOKUP(A112,fonte!A:AE,30,FALSE)</f>
        <v>Não</v>
      </c>
      <c r="J112" s="12" t="str">
        <f>VLOOKUP(A112,fonte!A:AE,31,FALSE)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6">
        <v>41905</v>
      </c>
      <c r="E113" s="13" t="str">
        <f>VLOOKUP(A113,fonte!A:AE,26,FALSE)</f>
        <v>Sim</v>
      </c>
      <c r="F113" s="12" t="str">
        <f>VLOOKUP(A113,fonte!A:AE,27,FALSE)</f>
        <v>Sim</v>
      </c>
      <c r="G113" s="13" t="str">
        <f>VLOOKUP(A113,fonte!A:AE,28,FALSE)</f>
        <v>Sim</v>
      </c>
      <c r="H113" s="12" t="str">
        <f>VLOOKUP(A113,fonte!A:AE,29,FALSE)</f>
        <v>Sim</v>
      </c>
      <c r="I113" s="13" t="str">
        <f>VLOOKUP(A113,fonte!A:AE,30,FALSE)</f>
        <v>Não</v>
      </c>
      <c r="J113" s="12" t="str">
        <f>VLOOKUP(A113,fonte!A:AE,31,FALSE)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6">
        <v>43099</v>
      </c>
      <c r="E114" s="13" t="str">
        <f>VLOOKUP(A114,fonte!A:AE,26,FALSE)</f>
        <v>Não</v>
      </c>
      <c r="F114" s="12" t="str">
        <f>VLOOKUP(A114,fonte!A:AE,27,FALSE)</f>
        <v>Não</v>
      </c>
      <c r="G114" s="13" t="str">
        <f>VLOOKUP(A114,fonte!A:AE,28,FALSE)</f>
        <v>Não</v>
      </c>
      <c r="H114" s="12" t="str">
        <f>VLOOKUP(A114,fonte!A:AE,29,FALSE)</f>
        <v>Não</v>
      </c>
      <c r="I114" s="13" t="str">
        <f>VLOOKUP(A114,fonte!A:AE,30,FALSE)</f>
        <v>Não</v>
      </c>
      <c r="J114" s="12" t="str">
        <f>VLOOKUP(A114,fonte!A:AE,31,FALSE)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6">
        <v>41073</v>
      </c>
      <c r="E115" s="13" t="str">
        <f>VLOOKUP(A115,fonte!A:AE,26,FALSE)</f>
        <v>Não</v>
      </c>
      <c r="F115" s="12" t="str">
        <f>VLOOKUP(A115,fonte!A:AE,27,FALSE)</f>
        <v>Sim</v>
      </c>
      <c r="G115" s="13" t="str">
        <f>VLOOKUP(A115,fonte!A:AE,28,FALSE)</f>
        <v>Não</v>
      </c>
      <c r="H115" s="12" t="str">
        <f>VLOOKUP(A115,fonte!A:AE,29,FALSE)</f>
        <v>Sim</v>
      </c>
      <c r="I115" s="13" t="str">
        <f>VLOOKUP(A115,fonte!A:AE,30,FALSE)</f>
        <v>Não</v>
      </c>
      <c r="J115" s="12" t="str">
        <f>VLOOKUP(A115,fonte!A:AE,31,FALSE)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6">
        <v>43818</v>
      </c>
      <c r="E116" s="13" t="str">
        <f>VLOOKUP(A116,fonte!A:AE,26,FALSE)</f>
        <v>Não</v>
      </c>
      <c r="F116" s="12" t="str">
        <f>VLOOKUP(A116,fonte!A:AE,27,FALSE)</f>
        <v>Não</v>
      </c>
      <c r="G116" s="13" t="str">
        <f>VLOOKUP(A116,fonte!A:AE,28,FALSE)</f>
        <v>Não</v>
      </c>
      <c r="H116" s="12" t="str">
        <f>VLOOKUP(A116,fonte!A:AE,29,FALSE)</f>
        <v>Não</v>
      </c>
      <c r="I116" s="13" t="str">
        <f>VLOOKUP(A116,fonte!A:AE,30,FALSE)</f>
        <v>Não</v>
      </c>
      <c r="J116" s="12" t="str">
        <f>VLOOKUP(A116,fonte!A:AE,31,FALSE)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6">
        <v>41421</v>
      </c>
      <c r="E117" s="13" t="str">
        <f>VLOOKUP(A117,fonte!A:AE,26,FALSE)</f>
        <v>Não</v>
      </c>
      <c r="F117" s="12" t="str">
        <f>VLOOKUP(A117,fonte!A:AE,27,FALSE)</f>
        <v>Sim</v>
      </c>
      <c r="G117" s="13" t="str">
        <f>VLOOKUP(A117,fonte!A:AE,28,FALSE)</f>
        <v>Não</v>
      </c>
      <c r="H117" s="12" t="str">
        <f>VLOOKUP(A117,fonte!A:AE,29,FALSE)</f>
        <v>Sim</v>
      </c>
      <c r="I117" s="13" t="str">
        <f>VLOOKUP(A117,fonte!A:AE,30,FALSE)</f>
        <v>Não</v>
      </c>
      <c r="J117" s="12" t="str">
        <f>VLOOKUP(A117,fonte!A:AE,31,FALSE)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6">
        <v>43099</v>
      </c>
      <c r="E118" s="13" t="str">
        <f>VLOOKUP(A118,fonte!A:AE,26,FALSE)</f>
        <v>Não</v>
      </c>
      <c r="F118" s="12" t="str">
        <f>VLOOKUP(A118,fonte!A:AE,27,FALSE)</f>
        <v>Sim</v>
      </c>
      <c r="G118" s="13" t="str">
        <f>VLOOKUP(A118,fonte!A:AE,28,FALSE)</f>
        <v>Não</v>
      </c>
      <c r="H118" s="12" t="str">
        <f>VLOOKUP(A118,fonte!A:AE,29,FALSE)</f>
        <v>Sim</v>
      </c>
      <c r="I118" s="13" t="str">
        <f>VLOOKUP(A118,fonte!A:AE,30,FALSE)</f>
        <v>Não</v>
      </c>
      <c r="J118" s="12" t="str">
        <f>VLOOKUP(A118,fonte!A:AE,31,FALSE)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6">
        <v>41905</v>
      </c>
      <c r="E119" s="13" t="str">
        <f>VLOOKUP(A119,fonte!A:AE,26,FALSE)</f>
        <v>Não</v>
      </c>
      <c r="F119" s="12" t="str">
        <f>VLOOKUP(A119,fonte!A:AE,27,FALSE)</f>
        <v>Sim</v>
      </c>
      <c r="G119" s="13" t="str">
        <f>VLOOKUP(A119,fonte!A:AE,28,FALSE)</f>
        <v>Não</v>
      </c>
      <c r="H119" s="12" t="str">
        <f>VLOOKUP(A119,fonte!A:AE,29,FALSE)</f>
        <v>Sim</v>
      </c>
      <c r="I119" s="13" t="str">
        <f>VLOOKUP(A119,fonte!A:AE,30,FALSE)</f>
        <v>Não</v>
      </c>
      <c r="J119" s="12" t="str">
        <f>VLOOKUP(A119,fonte!A:AE,31,FALSE)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6">
        <v>41905</v>
      </c>
      <c r="E120" s="13" t="str">
        <f>VLOOKUP(A120,fonte!A:AE,26,FALSE)</f>
        <v>Não</v>
      </c>
      <c r="F120" s="12" t="str">
        <f>VLOOKUP(A120,fonte!A:AE,27,FALSE)</f>
        <v>Não</v>
      </c>
      <c r="G120" s="13" t="str">
        <f>VLOOKUP(A120,fonte!A:AE,28,FALSE)</f>
        <v>Não</v>
      </c>
      <c r="H120" s="12" t="str">
        <f>VLOOKUP(A120,fonte!A:AE,29,FALSE)</f>
        <v>Não</v>
      </c>
      <c r="I120" s="13" t="str">
        <f>VLOOKUP(A120,fonte!A:AE,30,FALSE)</f>
        <v>Não</v>
      </c>
      <c r="J120" s="12" t="str">
        <f>VLOOKUP(A120,fonte!A:AE,31,FALSE)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6">
        <v>43818</v>
      </c>
      <c r="E121" s="13" t="str">
        <f>VLOOKUP(A121,fonte!A:AE,26,FALSE)</f>
        <v>Não</v>
      </c>
      <c r="F121" s="12" t="str">
        <f>VLOOKUP(A121,fonte!A:AE,27,FALSE)</f>
        <v>Sim</v>
      </c>
      <c r="G121" s="13" t="str">
        <f>VLOOKUP(A121,fonte!A:AE,28,FALSE)</f>
        <v>Não</v>
      </c>
      <c r="H121" s="12" t="str">
        <f>VLOOKUP(A121,fonte!A:AE,29,FALSE)</f>
        <v>Sim</v>
      </c>
      <c r="I121" s="13" t="str">
        <f>VLOOKUP(A121,fonte!A:AE,30,FALSE)</f>
        <v>Não</v>
      </c>
      <c r="J121" s="12" t="str">
        <f>VLOOKUP(A121,fonte!A:AE,31,FALSE)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6">
        <v>43445</v>
      </c>
      <c r="E122" s="13" t="str">
        <f>VLOOKUP(A122,fonte!A:AE,26,FALSE)</f>
        <v>Não</v>
      </c>
      <c r="F122" s="12" t="str">
        <f>VLOOKUP(A122,fonte!A:AE,27,FALSE)</f>
        <v>Não</v>
      </c>
      <c r="G122" s="13" t="str">
        <f>VLOOKUP(A122,fonte!A:AE,28,FALSE)</f>
        <v>Não</v>
      </c>
      <c r="H122" s="12" t="str">
        <f>VLOOKUP(A122,fonte!A:AE,29,FALSE)</f>
        <v>Não</v>
      </c>
      <c r="I122" s="13" t="str">
        <f>VLOOKUP(A122,fonte!A:AE,30,FALSE)</f>
        <v>Não</v>
      </c>
      <c r="J122" s="12" t="str">
        <f>VLOOKUP(A122,fonte!A:AE,31,FALSE)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6">
        <v>41421</v>
      </c>
      <c r="E123" s="13" t="str">
        <f>VLOOKUP(A123,fonte!A:AE,26,FALSE)</f>
        <v>Sim</v>
      </c>
      <c r="F123" s="12" t="str">
        <f>VLOOKUP(A123,fonte!A:AE,27,FALSE)</f>
        <v>Sim</v>
      </c>
      <c r="G123" s="13" t="str">
        <f>VLOOKUP(A123,fonte!A:AE,28,FALSE)</f>
        <v>Sim</v>
      </c>
      <c r="H123" s="12" t="str">
        <f>VLOOKUP(A123,fonte!A:AE,29,FALSE)</f>
        <v>Sim</v>
      </c>
      <c r="I123" s="13" t="str">
        <f>VLOOKUP(A123,fonte!A:AE,30,FALSE)</f>
        <v>Não</v>
      </c>
      <c r="J123" s="12" t="str">
        <f>VLOOKUP(A123,fonte!A:AE,31,FALSE)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6">
        <v>43099</v>
      </c>
      <c r="E124" s="13" t="str">
        <f>VLOOKUP(A124,fonte!A:AE,26,FALSE)</f>
        <v>Não</v>
      </c>
      <c r="F124" s="12" t="str">
        <f>VLOOKUP(A124,fonte!A:AE,27,FALSE)</f>
        <v>Não</v>
      </c>
      <c r="G124" s="13" t="str">
        <f>VLOOKUP(A124,fonte!A:AE,28,FALSE)</f>
        <v>Não</v>
      </c>
      <c r="H124" s="12" t="str">
        <f>VLOOKUP(A124,fonte!A:AE,29,FALSE)</f>
        <v>Não</v>
      </c>
      <c r="I124" s="13" t="str">
        <f>VLOOKUP(A124,fonte!A:AE,30,FALSE)</f>
        <v>Não</v>
      </c>
      <c r="J124" s="12" t="str">
        <f>VLOOKUP(A124,fonte!A:AE,31,FALSE)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6">
        <v>41421</v>
      </c>
      <c r="E125" s="13" t="str">
        <f>VLOOKUP(A125,fonte!A:AE,26,FALSE)</f>
        <v>Sim</v>
      </c>
      <c r="F125" s="12" t="str">
        <f>VLOOKUP(A125,fonte!A:AE,27,FALSE)</f>
        <v>Sim</v>
      </c>
      <c r="G125" s="13" t="str">
        <f>VLOOKUP(A125,fonte!A:AE,28,FALSE)</f>
        <v>Sim</v>
      </c>
      <c r="H125" s="12" t="str">
        <f>VLOOKUP(A125,fonte!A:AE,29,FALSE)</f>
        <v>Sim</v>
      </c>
      <c r="I125" s="13" t="str">
        <f>VLOOKUP(A125,fonte!A:AE,30,FALSE)</f>
        <v>Não</v>
      </c>
      <c r="J125" s="12" t="str">
        <f>VLOOKUP(A125,fonte!A:AE,31,FALSE)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6">
        <v>41905</v>
      </c>
      <c r="E126" s="13" t="str">
        <f>VLOOKUP(A126,fonte!A:AE,26,FALSE)</f>
        <v>Não</v>
      </c>
      <c r="F126" s="12" t="str">
        <f>VLOOKUP(A126,fonte!A:AE,27,FALSE)</f>
        <v>Não</v>
      </c>
      <c r="G126" s="13" t="str">
        <f>VLOOKUP(A126,fonte!A:AE,28,FALSE)</f>
        <v>Não</v>
      </c>
      <c r="H126" s="12" t="str">
        <f>VLOOKUP(A126,fonte!A:AE,29,FALSE)</f>
        <v>Não</v>
      </c>
      <c r="I126" s="13" t="str">
        <f>VLOOKUP(A126,fonte!A:AE,30,FALSE)</f>
        <v>Não</v>
      </c>
      <c r="J126" s="12" t="str">
        <f>VLOOKUP(A126,fonte!A:AE,31,FALSE)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6">
        <v>43099</v>
      </c>
      <c r="E127" s="13" t="str">
        <f>VLOOKUP(A127,fonte!A:AE,26,FALSE)</f>
        <v>Não</v>
      </c>
      <c r="F127" s="12" t="str">
        <f>VLOOKUP(A127,fonte!A:AE,27,FALSE)</f>
        <v>Não</v>
      </c>
      <c r="G127" s="13" t="str">
        <f>VLOOKUP(A127,fonte!A:AE,28,FALSE)</f>
        <v>Não</v>
      </c>
      <c r="H127" s="12" t="str">
        <f>VLOOKUP(A127,fonte!A:AE,29,FALSE)</f>
        <v>Não</v>
      </c>
      <c r="I127" s="13" t="str">
        <f>VLOOKUP(A127,fonte!A:AE,30,FALSE)</f>
        <v>Não</v>
      </c>
      <c r="J127" s="12" t="str">
        <f>VLOOKUP(A127,fonte!A:AE,31,FALSE)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6">
        <v>41073</v>
      </c>
      <c r="E128" s="13" t="str">
        <f>VLOOKUP(A128,fonte!A:AE,26,FALSE)</f>
        <v>Não</v>
      </c>
      <c r="F128" s="12" t="str">
        <f>VLOOKUP(A128,fonte!A:AE,27,FALSE)</f>
        <v>Sim</v>
      </c>
      <c r="G128" s="13" t="str">
        <f>VLOOKUP(A128,fonte!A:AE,28,FALSE)</f>
        <v>Não</v>
      </c>
      <c r="H128" s="12" t="str">
        <f>VLOOKUP(A128,fonte!A:AE,29,FALSE)</f>
        <v>Sim</v>
      </c>
      <c r="I128" s="13" t="str">
        <f>VLOOKUP(A128,fonte!A:AE,30,FALSE)</f>
        <v>Não</v>
      </c>
      <c r="J128" s="12" t="str">
        <f>VLOOKUP(A128,fonte!A:AE,31,FALSE)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6">
        <v>41905</v>
      </c>
      <c r="E129" s="13" t="str">
        <f>VLOOKUP(A129,fonte!A:AE,26,FALSE)</f>
        <v>Não</v>
      </c>
      <c r="F129" s="12" t="str">
        <f>VLOOKUP(A129,fonte!A:AE,27,FALSE)</f>
        <v>Não</v>
      </c>
      <c r="G129" s="13" t="str">
        <f>VLOOKUP(A129,fonte!A:AE,28,FALSE)</f>
        <v>Não</v>
      </c>
      <c r="H129" s="12" t="str">
        <f>VLOOKUP(A129,fonte!A:AE,29,FALSE)</f>
        <v>Não</v>
      </c>
      <c r="I129" s="13" t="str">
        <f>VLOOKUP(A129,fonte!A:AE,30,FALSE)</f>
        <v>Não</v>
      </c>
      <c r="J129" s="12" t="str">
        <f>VLOOKUP(A129,fonte!A:AE,31,FALSE)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6">
        <v>41073</v>
      </c>
      <c r="E130" s="13" t="str">
        <f>VLOOKUP(A130,fonte!A:AE,26,FALSE)</f>
        <v>Não</v>
      </c>
      <c r="F130" s="12" t="str">
        <f>VLOOKUP(A130,fonte!A:AE,27,FALSE)</f>
        <v>Sim</v>
      </c>
      <c r="G130" s="13" t="str">
        <f>VLOOKUP(A130,fonte!A:AE,28,FALSE)</f>
        <v>Não</v>
      </c>
      <c r="H130" s="12" t="str">
        <f>VLOOKUP(A130,fonte!A:AE,29,FALSE)</f>
        <v>Sim</v>
      </c>
      <c r="I130" s="13" t="str">
        <f>VLOOKUP(A130,fonte!A:AE,30,FALSE)</f>
        <v>Não</v>
      </c>
      <c r="J130" s="12" t="str">
        <f>VLOOKUP(A130,fonte!A:AE,31,FALSE)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6">
        <v>43099</v>
      </c>
      <c r="E131" s="13" t="str">
        <f>VLOOKUP(A131,fonte!A:AE,26,FALSE)</f>
        <v>Não</v>
      </c>
      <c r="F131" s="12" t="str">
        <f>VLOOKUP(A131,fonte!A:AE,27,FALSE)</f>
        <v>Sim</v>
      </c>
      <c r="G131" s="13" t="str">
        <f>VLOOKUP(A131,fonte!A:AE,28,FALSE)</f>
        <v>Não</v>
      </c>
      <c r="H131" s="12" t="str">
        <f>VLOOKUP(A131,fonte!A:AE,29,FALSE)</f>
        <v>Sim</v>
      </c>
      <c r="I131" s="13" t="str">
        <f>VLOOKUP(A131,fonte!A:AE,30,FALSE)</f>
        <v>Não</v>
      </c>
      <c r="J131" s="12" t="str">
        <f>VLOOKUP(A131,fonte!A:AE,31,FALSE)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6">
        <v>43818</v>
      </c>
      <c r="E132" s="13" t="str">
        <f>VLOOKUP(A132,fonte!A:AE,26,FALSE)</f>
        <v>Não</v>
      </c>
      <c r="F132" s="12" t="str">
        <f>VLOOKUP(A132,fonte!A:AE,27,FALSE)</f>
        <v>Sim</v>
      </c>
      <c r="G132" s="13" t="str">
        <f>VLOOKUP(A132,fonte!A:AE,28,FALSE)</f>
        <v>Não</v>
      </c>
      <c r="H132" s="12" t="str">
        <f>VLOOKUP(A132,fonte!A:AE,29,FALSE)</f>
        <v>Sim</v>
      </c>
      <c r="I132" s="13" t="str">
        <f>VLOOKUP(A132,fonte!A:AE,30,FALSE)</f>
        <v>Não</v>
      </c>
      <c r="J132" s="12" t="str">
        <f>VLOOKUP(A132,fonte!A:AE,31,FALSE)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6">
        <v>41421</v>
      </c>
      <c r="E133" s="13" t="str">
        <f>VLOOKUP(A133,fonte!A:AE,26,FALSE)</f>
        <v>Sim</v>
      </c>
      <c r="F133" s="12" t="str">
        <f>VLOOKUP(A133,fonte!A:AE,27,FALSE)</f>
        <v>Sim</v>
      </c>
      <c r="G133" s="13" t="str">
        <f>VLOOKUP(A133,fonte!A:AE,28,FALSE)</f>
        <v>Sim</v>
      </c>
      <c r="H133" s="12" t="str">
        <f>VLOOKUP(A133,fonte!A:AE,29,FALSE)</f>
        <v>Sim</v>
      </c>
      <c r="I133" s="13" t="str">
        <f>VLOOKUP(A133,fonte!A:AE,30,FALSE)</f>
        <v>Não</v>
      </c>
      <c r="J133" s="12" t="str">
        <f>VLOOKUP(A133,fonte!A:AE,31,FALSE)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6">
        <v>41905</v>
      </c>
      <c r="E134" s="13" t="str">
        <f>VLOOKUP(A134,fonte!A:AE,26,FALSE)</f>
        <v>Não</v>
      </c>
      <c r="F134" s="12" t="str">
        <f>VLOOKUP(A134,fonte!A:AE,27,FALSE)</f>
        <v>Sim</v>
      </c>
      <c r="G134" s="13" t="str">
        <f>VLOOKUP(A134,fonte!A:AE,28,FALSE)</f>
        <v>Não</v>
      </c>
      <c r="H134" s="12" t="str">
        <f>VLOOKUP(A134,fonte!A:AE,29,FALSE)</f>
        <v>Sim</v>
      </c>
      <c r="I134" s="13" t="str">
        <f>VLOOKUP(A134,fonte!A:AE,30,FALSE)</f>
        <v>Não</v>
      </c>
      <c r="J134" s="12" t="str">
        <f>VLOOKUP(A134,fonte!A:AE,31,FALSE)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6">
        <v>43099</v>
      </c>
      <c r="E135" s="13" t="str">
        <f>VLOOKUP(A135,fonte!A:AE,26,FALSE)</f>
        <v>Não</v>
      </c>
      <c r="F135" s="12" t="str">
        <f>VLOOKUP(A135,fonte!A:AE,27,FALSE)</f>
        <v>Sim</v>
      </c>
      <c r="G135" s="13" t="str">
        <f>VLOOKUP(A135,fonte!A:AE,28,FALSE)</f>
        <v>Não</v>
      </c>
      <c r="H135" s="12" t="str">
        <f>VLOOKUP(A135,fonte!A:AE,29,FALSE)</f>
        <v>Sim</v>
      </c>
      <c r="I135" s="13" t="str">
        <f>VLOOKUP(A135,fonte!A:AE,30,FALSE)</f>
        <v>Não</v>
      </c>
      <c r="J135" s="12" t="str">
        <f>VLOOKUP(A135,fonte!A:AE,31,FALSE)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6">
        <v>41073</v>
      </c>
      <c r="E136" s="13" t="str">
        <f>VLOOKUP(A136,fonte!A:AE,26,FALSE)</f>
        <v>Não</v>
      </c>
      <c r="F136" s="12" t="str">
        <f>VLOOKUP(A136,fonte!A:AE,27,FALSE)</f>
        <v>Sim</v>
      </c>
      <c r="G136" s="13" t="str">
        <f>VLOOKUP(A136,fonte!A:AE,28,FALSE)</f>
        <v>Não</v>
      </c>
      <c r="H136" s="12" t="str">
        <f>VLOOKUP(A136,fonte!A:AE,29,FALSE)</f>
        <v>Sim</v>
      </c>
      <c r="I136" s="13" t="str">
        <f>VLOOKUP(A136,fonte!A:AE,30,FALSE)</f>
        <v>Não</v>
      </c>
      <c r="J136" s="12" t="str">
        <f>VLOOKUP(A136,fonte!A:AE,31,FALSE)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6">
        <v>43445</v>
      </c>
      <c r="E137" s="13" t="str">
        <f>VLOOKUP(A137,fonte!A:AE,26,FALSE)</f>
        <v>Não</v>
      </c>
      <c r="F137" s="12" t="str">
        <f>VLOOKUP(A137,fonte!A:AE,27,FALSE)</f>
        <v>Não</v>
      </c>
      <c r="G137" s="13" t="str">
        <f>VLOOKUP(A137,fonte!A:AE,28,FALSE)</f>
        <v>Não</v>
      </c>
      <c r="H137" s="12" t="str">
        <f>VLOOKUP(A137,fonte!A:AE,29,FALSE)</f>
        <v>Não</v>
      </c>
      <c r="I137" s="13" t="str">
        <f>VLOOKUP(A137,fonte!A:AE,30,FALSE)</f>
        <v>Não</v>
      </c>
      <c r="J137" s="12" t="str">
        <f>VLOOKUP(A137,fonte!A:AE,31,FALSE)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6">
        <v>43099</v>
      </c>
      <c r="E138" s="13" t="str">
        <f>VLOOKUP(A138,fonte!A:AE,26,FALSE)</f>
        <v>Não</v>
      </c>
      <c r="F138" s="12" t="str">
        <f>VLOOKUP(A138,fonte!A:AE,27,FALSE)</f>
        <v>Sim</v>
      </c>
      <c r="G138" s="13" t="str">
        <f>VLOOKUP(A138,fonte!A:AE,28,FALSE)</f>
        <v>Não</v>
      </c>
      <c r="H138" s="12" t="str">
        <f>VLOOKUP(A138,fonte!A:AE,29,FALSE)</f>
        <v>Sim</v>
      </c>
      <c r="I138" s="13" t="str">
        <f>VLOOKUP(A138,fonte!A:AE,30,FALSE)</f>
        <v>Não</v>
      </c>
      <c r="J138" s="12" t="str">
        <f>VLOOKUP(A138,fonte!A:AE,31,FALSE)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6">
        <v>41905</v>
      </c>
      <c r="E139" s="13" t="str">
        <f>VLOOKUP(A139,fonte!A:AE,26,FALSE)</f>
        <v>Sim</v>
      </c>
      <c r="F139" s="12" t="str">
        <f>VLOOKUP(A139,fonte!A:AE,27,FALSE)</f>
        <v>Sim</v>
      </c>
      <c r="G139" s="13" t="str">
        <f>VLOOKUP(A139,fonte!A:AE,28,FALSE)</f>
        <v>Sim</v>
      </c>
      <c r="H139" s="12" t="str">
        <f>VLOOKUP(A139,fonte!A:AE,29,FALSE)</f>
        <v>Sim</v>
      </c>
      <c r="I139" s="13" t="str">
        <f>VLOOKUP(A139,fonte!A:AE,30,FALSE)</f>
        <v>Não</v>
      </c>
      <c r="J139" s="12" t="str">
        <f>VLOOKUP(A139,fonte!A:AE,31,FALSE)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6">
        <v>43099</v>
      </c>
      <c r="E140" s="13" t="str">
        <f>VLOOKUP(A140,fonte!A:AE,26,FALSE)</f>
        <v>Não</v>
      </c>
      <c r="F140" s="12" t="str">
        <f>VLOOKUP(A140,fonte!A:AE,27,FALSE)</f>
        <v>Não</v>
      </c>
      <c r="G140" s="13" t="str">
        <f>VLOOKUP(A140,fonte!A:AE,28,FALSE)</f>
        <v>Não</v>
      </c>
      <c r="H140" s="12" t="str">
        <f>VLOOKUP(A140,fonte!A:AE,29,FALSE)</f>
        <v>Não</v>
      </c>
      <c r="I140" s="13" t="str">
        <f>VLOOKUP(A140,fonte!A:AE,30,FALSE)</f>
        <v>Não</v>
      </c>
      <c r="J140" s="12" t="str">
        <f>VLOOKUP(A140,fonte!A:AE,31,FALSE)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6">
        <v>41073</v>
      </c>
      <c r="E141" s="13" t="str">
        <f>VLOOKUP(A141,fonte!A:AE,26,FALSE)</f>
        <v>Não</v>
      </c>
      <c r="F141" s="12" t="str">
        <f>VLOOKUP(A141,fonte!A:AE,27,FALSE)</f>
        <v>Sim</v>
      </c>
      <c r="G141" s="13" t="str">
        <f>VLOOKUP(A141,fonte!A:AE,28,FALSE)</f>
        <v>Não</v>
      </c>
      <c r="H141" s="12" t="str">
        <f>VLOOKUP(A141,fonte!A:AE,29,FALSE)</f>
        <v>Sim</v>
      </c>
      <c r="I141" s="13" t="str">
        <f>VLOOKUP(A141,fonte!A:AE,30,FALSE)</f>
        <v>Não</v>
      </c>
      <c r="J141" s="12" t="str">
        <f>VLOOKUP(A141,fonte!A:AE,31,FALSE)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6">
        <v>43445</v>
      </c>
      <c r="E142" s="13" t="str">
        <f>VLOOKUP(A142,fonte!A:AE,26,FALSE)</f>
        <v>Não</v>
      </c>
      <c r="F142" s="12" t="str">
        <f>VLOOKUP(A142,fonte!A:AE,27,FALSE)</f>
        <v>Não</v>
      </c>
      <c r="G142" s="13" t="str">
        <f>VLOOKUP(A142,fonte!A:AE,28,FALSE)</f>
        <v>Não</v>
      </c>
      <c r="H142" s="12" t="str">
        <f>VLOOKUP(A142,fonte!A:AE,29,FALSE)</f>
        <v>Não</v>
      </c>
      <c r="I142" s="13" t="str">
        <f>VLOOKUP(A142,fonte!A:AE,30,FALSE)</f>
        <v>Não</v>
      </c>
      <c r="J142" s="12" t="str">
        <f>VLOOKUP(A142,fonte!A:AE,31,FALSE)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6">
        <v>43099</v>
      </c>
      <c r="E143" s="13" t="str">
        <f>VLOOKUP(A143,fonte!A:AE,26,FALSE)</f>
        <v>Não</v>
      </c>
      <c r="F143" s="12" t="str">
        <f>VLOOKUP(A143,fonte!A:AE,27,FALSE)</f>
        <v>Não</v>
      </c>
      <c r="G143" s="13" t="str">
        <f>VLOOKUP(A143,fonte!A:AE,28,FALSE)</f>
        <v>Não</v>
      </c>
      <c r="H143" s="12" t="str">
        <f>VLOOKUP(A143,fonte!A:AE,29,FALSE)</f>
        <v>Não</v>
      </c>
      <c r="I143" s="13" t="str">
        <f>VLOOKUP(A143,fonte!A:AE,30,FALSE)</f>
        <v>Não</v>
      </c>
      <c r="J143" s="12" t="str">
        <f>VLOOKUP(A143,fonte!A:AE,31,FALSE)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6">
        <v>41073</v>
      </c>
      <c r="E144" s="13" t="str">
        <f>VLOOKUP(A144,fonte!A:AE,26,FALSE)</f>
        <v>Não</v>
      </c>
      <c r="F144" s="12" t="str">
        <f>VLOOKUP(A144,fonte!A:AE,27,FALSE)</f>
        <v>Sim</v>
      </c>
      <c r="G144" s="13" t="str">
        <f>VLOOKUP(A144,fonte!A:AE,28,FALSE)</f>
        <v>Não</v>
      </c>
      <c r="H144" s="12" t="str">
        <f>VLOOKUP(A144,fonte!A:AE,29,FALSE)</f>
        <v>Sim</v>
      </c>
      <c r="I144" s="13" t="str">
        <f>VLOOKUP(A144,fonte!A:AE,30,FALSE)</f>
        <v>Não</v>
      </c>
      <c r="J144" s="12" t="str">
        <f>VLOOKUP(A144,fonte!A:AE,31,FALSE)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6">
        <v>41073</v>
      </c>
      <c r="E145" s="13" t="str">
        <f>VLOOKUP(A145,fonte!A:AE,26,FALSE)</f>
        <v>Não</v>
      </c>
      <c r="F145" s="12" t="str">
        <f>VLOOKUP(A145,fonte!A:AE,27,FALSE)</f>
        <v>Sim</v>
      </c>
      <c r="G145" s="13" t="str">
        <f>VLOOKUP(A145,fonte!A:AE,28,FALSE)</f>
        <v>Não</v>
      </c>
      <c r="H145" s="12" t="str">
        <f>VLOOKUP(A145,fonte!A:AE,29,FALSE)</f>
        <v>Sim</v>
      </c>
      <c r="I145" s="13" t="str">
        <f>VLOOKUP(A145,fonte!A:AE,30,FALSE)</f>
        <v>Não</v>
      </c>
      <c r="J145" s="12" t="str">
        <f>VLOOKUP(A145,fonte!A:AE,31,FALSE)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6">
        <v>43099</v>
      </c>
      <c r="E146" s="13" t="str">
        <f>VLOOKUP(A146,fonte!A:AE,26,FALSE)</f>
        <v>Não</v>
      </c>
      <c r="F146" s="12" t="str">
        <f>VLOOKUP(A146,fonte!A:AE,27,FALSE)</f>
        <v>Sim</v>
      </c>
      <c r="G146" s="13" t="str">
        <f>VLOOKUP(A146,fonte!A:AE,28,FALSE)</f>
        <v>Não</v>
      </c>
      <c r="H146" s="12" t="str">
        <f>VLOOKUP(A146,fonte!A:AE,29,FALSE)</f>
        <v>Sim</v>
      </c>
      <c r="I146" s="13" t="str">
        <f>VLOOKUP(A146,fonte!A:AE,30,FALSE)</f>
        <v>Não</v>
      </c>
      <c r="J146" s="12" t="str">
        <f>VLOOKUP(A146,fonte!A:AE,31,FALSE)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6">
        <v>43099</v>
      </c>
      <c r="E147" s="13" t="str">
        <f>VLOOKUP(A147,fonte!A:AE,26,FALSE)</f>
        <v>Não</v>
      </c>
      <c r="F147" s="12" t="str">
        <f>VLOOKUP(A147,fonte!A:AE,27,FALSE)</f>
        <v>Não</v>
      </c>
      <c r="G147" s="13" t="str">
        <f>VLOOKUP(A147,fonte!A:AE,28,FALSE)</f>
        <v>Não</v>
      </c>
      <c r="H147" s="12" t="str">
        <f>VLOOKUP(A147,fonte!A:AE,29,FALSE)</f>
        <v>Não</v>
      </c>
      <c r="I147" s="13" t="str">
        <f>VLOOKUP(A147,fonte!A:AE,30,FALSE)</f>
        <v>Não</v>
      </c>
      <c r="J147" s="12" t="str">
        <f>VLOOKUP(A147,fonte!A:AE,31,FALSE)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6">
        <v>41905</v>
      </c>
      <c r="E148" s="13" t="str">
        <f>VLOOKUP(A148,fonte!A:AE,26,FALSE)</f>
        <v>Não</v>
      </c>
      <c r="F148" s="12" t="str">
        <f>VLOOKUP(A148,fonte!A:AE,27,FALSE)</f>
        <v>Sim</v>
      </c>
      <c r="G148" s="13" t="str">
        <f>VLOOKUP(A148,fonte!A:AE,28,FALSE)</f>
        <v>Sim</v>
      </c>
      <c r="H148" s="12" t="str">
        <f>VLOOKUP(A148,fonte!A:AE,29,FALSE)</f>
        <v>Sim</v>
      </c>
      <c r="I148" s="13" t="str">
        <f>VLOOKUP(A148,fonte!A:AE,30,FALSE)</f>
        <v>Não</v>
      </c>
      <c r="J148" s="12" t="str">
        <f>VLOOKUP(A148,fonte!A:AE,31,FALSE)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6">
        <v>41073</v>
      </c>
      <c r="E149" s="13" t="str">
        <f>VLOOKUP(A149,fonte!A:AE,26,FALSE)</f>
        <v>Sim</v>
      </c>
      <c r="F149" s="12" t="str">
        <f>VLOOKUP(A149,fonte!A:AE,27,FALSE)</f>
        <v>Sim</v>
      </c>
      <c r="G149" s="13" t="str">
        <f>VLOOKUP(A149,fonte!A:AE,28,FALSE)</f>
        <v>Sim</v>
      </c>
      <c r="H149" s="12" t="str">
        <f>VLOOKUP(A149,fonte!A:AE,29,FALSE)</f>
        <v>Sim</v>
      </c>
      <c r="I149" s="13" t="str">
        <f>VLOOKUP(A149,fonte!A:AE,30,FALSE)</f>
        <v>Não</v>
      </c>
      <c r="J149" s="12" t="str">
        <f>VLOOKUP(A149,fonte!A:AE,31,FALSE)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6">
        <v>43818</v>
      </c>
      <c r="E150" s="13" t="str">
        <f>VLOOKUP(A150,fonte!A:AE,26,FALSE)</f>
        <v>Sim</v>
      </c>
      <c r="F150" s="12" t="str">
        <f>VLOOKUP(A150,fonte!A:AE,27,FALSE)</f>
        <v>Sim</v>
      </c>
      <c r="G150" s="13" t="str">
        <f>VLOOKUP(A150,fonte!A:AE,28,FALSE)</f>
        <v>Não</v>
      </c>
      <c r="H150" s="12" t="str">
        <f>VLOOKUP(A150,fonte!A:AE,29,FALSE)</f>
        <v>Sim</v>
      </c>
      <c r="I150" s="13" t="str">
        <f>VLOOKUP(A150,fonte!A:AE,30,FALSE)</f>
        <v>Não</v>
      </c>
      <c r="J150" s="12" t="str">
        <f>VLOOKUP(A150,fonte!A:AE,31,FALSE)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6">
        <v>41905</v>
      </c>
      <c r="E151" s="13" t="str">
        <f>VLOOKUP(A151,fonte!A:AE,26,FALSE)</f>
        <v>Sim</v>
      </c>
      <c r="F151" s="12" t="str">
        <f>VLOOKUP(A151,fonte!A:AE,27,FALSE)</f>
        <v>Sim</v>
      </c>
      <c r="G151" s="13" t="str">
        <f>VLOOKUP(A151,fonte!A:AE,28,FALSE)</f>
        <v>Sim</v>
      </c>
      <c r="H151" s="12" t="str">
        <f>VLOOKUP(A151,fonte!A:AE,29,FALSE)</f>
        <v>Sim</v>
      </c>
      <c r="I151" s="13" t="str">
        <f>VLOOKUP(A151,fonte!A:AE,30,FALSE)</f>
        <v>Não</v>
      </c>
      <c r="J151" s="12" t="str">
        <f>VLOOKUP(A151,fonte!A:AE,31,FALSE)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6">
        <v>41073</v>
      </c>
      <c r="E152" s="13" t="str">
        <f>VLOOKUP(A152,fonte!A:AE,26,FALSE)</f>
        <v>Sim</v>
      </c>
      <c r="F152" s="12" t="str">
        <f>VLOOKUP(A152,fonte!A:AE,27,FALSE)</f>
        <v>Sim</v>
      </c>
      <c r="G152" s="13" t="str">
        <f>VLOOKUP(A152,fonte!A:AE,28,FALSE)</f>
        <v>Sim</v>
      </c>
      <c r="H152" s="12" t="str">
        <f>VLOOKUP(A152,fonte!A:AE,29,FALSE)</f>
        <v>Sim</v>
      </c>
      <c r="I152" s="13" t="str">
        <f>VLOOKUP(A152,fonte!A:AE,30,FALSE)</f>
        <v>Não</v>
      </c>
      <c r="J152" s="12" t="str">
        <f>VLOOKUP(A152,fonte!A:AE,31,FALSE)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6">
        <v>43445</v>
      </c>
      <c r="E153" s="13" t="str">
        <f>VLOOKUP(A153,fonte!A:AE,26,FALSE)</f>
        <v>Não</v>
      </c>
      <c r="F153" s="12" t="str">
        <f>VLOOKUP(A153,fonte!A:AE,27,FALSE)</f>
        <v>Sim</v>
      </c>
      <c r="G153" s="13" t="str">
        <f>VLOOKUP(A153,fonte!A:AE,28,FALSE)</f>
        <v>Não</v>
      </c>
      <c r="H153" s="12" t="str">
        <f>VLOOKUP(A153,fonte!A:AE,29,FALSE)</f>
        <v>Sim</v>
      </c>
      <c r="I153" s="13" t="str">
        <f>VLOOKUP(A153,fonte!A:AE,30,FALSE)</f>
        <v>Não</v>
      </c>
      <c r="J153" s="12" t="str">
        <f>VLOOKUP(A153,fonte!A:AE,31,FALSE)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6">
        <v>43818</v>
      </c>
      <c r="E154" s="13" t="str">
        <f>VLOOKUP(A154,fonte!A:AE,26,FALSE)</f>
        <v>Não</v>
      </c>
      <c r="F154" s="12" t="str">
        <f>VLOOKUP(A154,fonte!A:AE,27,FALSE)</f>
        <v>Sim</v>
      </c>
      <c r="G154" s="13" t="str">
        <f>VLOOKUP(A154,fonte!A:AE,28,FALSE)</f>
        <v>Não</v>
      </c>
      <c r="H154" s="12" t="str">
        <f>VLOOKUP(A154,fonte!A:AE,29,FALSE)</f>
        <v>Sim</v>
      </c>
      <c r="I154" s="13" t="str">
        <f>VLOOKUP(A154,fonte!A:AE,30,FALSE)</f>
        <v>Não</v>
      </c>
      <c r="J154" s="12" t="str">
        <f>VLOOKUP(A154,fonte!A:AE,31,FALSE)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6">
        <v>43445</v>
      </c>
      <c r="E155" s="13" t="str">
        <f>VLOOKUP(A155,fonte!A:AE,26,FALSE)</f>
        <v>Não</v>
      </c>
      <c r="F155" s="12" t="str">
        <f>VLOOKUP(A155,fonte!A:AE,27,FALSE)</f>
        <v>Não</v>
      </c>
      <c r="G155" s="13" t="str">
        <f>VLOOKUP(A155,fonte!A:AE,28,FALSE)</f>
        <v>Não</v>
      </c>
      <c r="H155" s="12" t="str">
        <f>VLOOKUP(A155,fonte!A:AE,29,FALSE)</f>
        <v>Não</v>
      </c>
      <c r="I155" s="13" t="str">
        <f>VLOOKUP(A155,fonte!A:AE,30,FALSE)</f>
        <v>Não</v>
      </c>
      <c r="J155" s="12" t="str">
        <f>VLOOKUP(A155,fonte!A:AE,31,FALSE)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6">
        <v>41073</v>
      </c>
      <c r="E156" s="13" t="str">
        <f>VLOOKUP(A156,fonte!A:AE,26,FALSE)</f>
        <v>Não</v>
      </c>
      <c r="F156" s="12" t="str">
        <f>VLOOKUP(A156,fonte!A:AE,27,FALSE)</f>
        <v>Não</v>
      </c>
      <c r="G156" s="13" t="str">
        <f>VLOOKUP(A156,fonte!A:AE,28,FALSE)</f>
        <v>Não</v>
      </c>
      <c r="H156" s="12" t="str">
        <f>VLOOKUP(A156,fonte!A:AE,29,FALSE)</f>
        <v>Não</v>
      </c>
      <c r="I156" s="13" t="str">
        <f>VLOOKUP(A156,fonte!A:AE,30,FALSE)</f>
        <v>Não</v>
      </c>
      <c r="J156" s="12" t="str">
        <f>VLOOKUP(A156,fonte!A:AE,31,FALSE)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6">
        <v>43818</v>
      </c>
      <c r="E157" s="13" t="str">
        <f>VLOOKUP(A157,fonte!A:AE,26,FALSE)</f>
        <v>Sim</v>
      </c>
      <c r="F157" s="12" t="str">
        <f>VLOOKUP(A157,fonte!A:AE,27,FALSE)</f>
        <v>Sim</v>
      </c>
      <c r="G157" s="13" t="str">
        <f>VLOOKUP(A157,fonte!A:AE,28,FALSE)</f>
        <v>Sim</v>
      </c>
      <c r="H157" s="12" t="str">
        <f>VLOOKUP(A157,fonte!A:AE,29,FALSE)</f>
        <v>Sim</v>
      </c>
      <c r="I157" s="13" t="str">
        <f>VLOOKUP(A157,fonte!A:AE,30,FALSE)</f>
        <v>Não</v>
      </c>
      <c r="J157" s="12" t="str">
        <f>VLOOKUP(A157,fonte!A:AE,31,FALSE)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6">
        <v>41905</v>
      </c>
      <c r="E158" s="13" t="str">
        <f>VLOOKUP(A158,fonte!A:AE,26,FALSE)</f>
        <v>Não</v>
      </c>
      <c r="F158" s="12" t="str">
        <f>VLOOKUP(A158,fonte!A:AE,27,FALSE)</f>
        <v>Sim</v>
      </c>
      <c r="G158" s="13" t="str">
        <f>VLOOKUP(A158,fonte!A:AE,28,FALSE)</f>
        <v>Não</v>
      </c>
      <c r="H158" s="12" t="str">
        <f>VLOOKUP(A158,fonte!A:AE,29,FALSE)</f>
        <v>Sim</v>
      </c>
      <c r="I158" s="13" t="str">
        <f>VLOOKUP(A158,fonte!A:AE,30,FALSE)</f>
        <v>Não</v>
      </c>
      <c r="J158" s="12" t="str">
        <f>VLOOKUP(A158,fonte!A:AE,31,FALSE)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6">
        <v>41905</v>
      </c>
      <c r="E159" s="13" t="str">
        <f>VLOOKUP(A159,fonte!A:AE,26,FALSE)</f>
        <v>Não</v>
      </c>
      <c r="F159" s="12" t="str">
        <f>VLOOKUP(A159,fonte!A:AE,27,FALSE)</f>
        <v>Sim</v>
      </c>
      <c r="G159" s="13" t="str">
        <f>VLOOKUP(A159,fonte!A:AE,28,FALSE)</f>
        <v>Não</v>
      </c>
      <c r="H159" s="12" t="str">
        <f>VLOOKUP(A159,fonte!A:AE,29,FALSE)</f>
        <v>Sim</v>
      </c>
      <c r="I159" s="13" t="str">
        <f>VLOOKUP(A159,fonte!A:AE,30,FALSE)</f>
        <v>Não</v>
      </c>
      <c r="J159" s="12" t="str">
        <f>VLOOKUP(A159,fonte!A:AE,31,FALSE)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6">
        <v>43445</v>
      </c>
      <c r="E160" s="13" t="str">
        <f>VLOOKUP(A160,fonte!A:AE,26,FALSE)</f>
        <v>Sim</v>
      </c>
      <c r="F160" s="12" t="str">
        <f>VLOOKUP(A160,fonte!A:AE,27,FALSE)</f>
        <v>Sim</v>
      </c>
      <c r="G160" s="13" t="str">
        <f>VLOOKUP(A160,fonte!A:AE,28,FALSE)</f>
        <v>Sim</v>
      </c>
      <c r="H160" s="12" t="str">
        <f>VLOOKUP(A160,fonte!A:AE,29,FALSE)</f>
        <v>Sim</v>
      </c>
      <c r="I160" s="13" t="str">
        <f>VLOOKUP(A160,fonte!A:AE,30,FALSE)</f>
        <v>Não</v>
      </c>
      <c r="J160" s="12" t="str">
        <f>VLOOKUP(A160,fonte!A:AE,31,FALSE)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6">
        <v>43099</v>
      </c>
      <c r="E161" s="13" t="str">
        <f>VLOOKUP(A161,fonte!A:AE,26,FALSE)</f>
        <v>Não</v>
      </c>
      <c r="F161" s="12" t="str">
        <f>VLOOKUP(A161,fonte!A:AE,27,FALSE)</f>
        <v>Não</v>
      </c>
      <c r="G161" s="13" t="str">
        <f>VLOOKUP(A161,fonte!A:AE,28,FALSE)</f>
        <v>Não</v>
      </c>
      <c r="H161" s="12" t="str">
        <f>VLOOKUP(A161,fonte!A:AE,29,FALSE)</f>
        <v>Não</v>
      </c>
      <c r="I161" s="13" t="str">
        <f>VLOOKUP(A161,fonte!A:AE,30,FALSE)</f>
        <v>Não</v>
      </c>
      <c r="J161" s="12" t="str">
        <f>VLOOKUP(A161,fonte!A:AE,31,FALSE)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6">
        <v>43445</v>
      </c>
      <c r="E162" s="13" t="str">
        <f>VLOOKUP(A162,fonte!A:AE,26,FALSE)</f>
        <v>Não</v>
      </c>
      <c r="F162" s="12" t="str">
        <f>VLOOKUP(A162,fonte!A:AE,27,FALSE)</f>
        <v>Não</v>
      </c>
      <c r="G162" s="13" t="str">
        <f>VLOOKUP(A162,fonte!A:AE,28,FALSE)</f>
        <v>Não</v>
      </c>
      <c r="H162" s="12" t="str">
        <f>VLOOKUP(A162,fonte!A:AE,29,FALSE)</f>
        <v>Não</v>
      </c>
      <c r="I162" s="13" t="str">
        <f>VLOOKUP(A162,fonte!A:AE,30,FALSE)</f>
        <v>Não</v>
      </c>
      <c r="J162" s="12" t="str">
        <f>VLOOKUP(A162,fonte!A:AE,31,FALSE)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6">
        <v>43818</v>
      </c>
      <c r="E163" s="13" t="str">
        <f>VLOOKUP(A163,fonte!A:AE,26,FALSE)</f>
        <v>Não</v>
      </c>
      <c r="F163" s="12" t="str">
        <f>VLOOKUP(A163,fonte!A:AE,27,FALSE)</f>
        <v>Sim</v>
      </c>
      <c r="G163" s="13" t="str">
        <f>VLOOKUP(A163,fonte!A:AE,28,FALSE)</f>
        <v>Não</v>
      </c>
      <c r="H163" s="12" t="str">
        <f>VLOOKUP(A163,fonte!A:AE,29,FALSE)</f>
        <v>Sim</v>
      </c>
      <c r="I163" s="13" t="str">
        <f>VLOOKUP(A163,fonte!A:AE,30,FALSE)</f>
        <v>Não</v>
      </c>
      <c r="J163" s="12" t="str">
        <f>VLOOKUP(A163,fonte!A:AE,31,FALSE)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6">
        <v>41905</v>
      </c>
      <c r="E164" s="13" t="str">
        <f>VLOOKUP(A164,fonte!A:AE,26,FALSE)</f>
        <v>Sim</v>
      </c>
      <c r="F164" s="12" t="str">
        <f>VLOOKUP(A164,fonte!A:AE,27,FALSE)</f>
        <v>Sim</v>
      </c>
      <c r="G164" s="13" t="str">
        <f>VLOOKUP(A164,fonte!A:AE,28,FALSE)</f>
        <v>Sim</v>
      </c>
      <c r="H164" s="12" t="str">
        <f>VLOOKUP(A164,fonte!A:AE,29,FALSE)</f>
        <v>Sim</v>
      </c>
      <c r="I164" s="13" t="str">
        <f>VLOOKUP(A164,fonte!A:AE,30,FALSE)</f>
        <v>Não</v>
      </c>
      <c r="J164" s="12" t="str">
        <f>VLOOKUP(A164,fonte!A:AE,31,FALSE)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6">
        <v>41073</v>
      </c>
      <c r="E165" s="13" t="str">
        <f>VLOOKUP(A165,fonte!A:AE,26,FALSE)</f>
        <v>Sim</v>
      </c>
      <c r="F165" s="12" t="str">
        <f>VLOOKUP(A165,fonte!A:AE,27,FALSE)</f>
        <v>Sim</v>
      </c>
      <c r="G165" s="13" t="str">
        <f>VLOOKUP(A165,fonte!A:AE,28,FALSE)</f>
        <v>Não</v>
      </c>
      <c r="H165" s="12" t="str">
        <f>VLOOKUP(A165,fonte!A:AE,29,FALSE)</f>
        <v>Sim</v>
      </c>
      <c r="I165" s="13" t="str">
        <f>VLOOKUP(A165,fonte!A:AE,30,FALSE)</f>
        <v>Não</v>
      </c>
      <c r="J165" s="12" t="str">
        <f>VLOOKUP(A165,fonte!A:AE,31,FALSE)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6">
        <v>41905</v>
      </c>
      <c r="E166" s="13" t="str">
        <f>VLOOKUP(A166,fonte!A:AE,26,FALSE)</f>
        <v>Não</v>
      </c>
      <c r="F166" s="12" t="str">
        <f>VLOOKUP(A166,fonte!A:AE,27,FALSE)</f>
        <v>Não</v>
      </c>
      <c r="G166" s="13" t="str">
        <f>VLOOKUP(A166,fonte!A:AE,28,FALSE)</f>
        <v>Não</v>
      </c>
      <c r="H166" s="12" t="str">
        <f>VLOOKUP(A166,fonte!A:AE,29,FALSE)</f>
        <v>Não</v>
      </c>
      <c r="I166" s="13" t="str">
        <f>VLOOKUP(A166,fonte!A:AE,30,FALSE)</f>
        <v>Não</v>
      </c>
      <c r="J166" s="12" t="str">
        <f>VLOOKUP(A166,fonte!A:AE,31,FALSE)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6">
        <v>41421</v>
      </c>
      <c r="E167" s="13" t="str">
        <f>VLOOKUP(A167,fonte!A:AE,26,FALSE)</f>
        <v>Não</v>
      </c>
      <c r="F167" s="12" t="str">
        <f>VLOOKUP(A167,fonte!A:AE,27,FALSE)</f>
        <v>Não</v>
      </c>
      <c r="G167" s="13" t="str">
        <f>VLOOKUP(A167,fonte!A:AE,28,FALSE)</f>
        <v>Não</v>
      </c>
      <c r="H167" s="12" t="str">
        <f>VLOOKUP(A167,fonte!A:AE,29,FALSE)</f>
        <v>Não</v>
      </c>
      <c r="I167" s="13" t="str">
        <f>VLOOKUP(A167,fonte!A:AE,30,FALSE)</f>
        <v>Não</v>
      </c>
      <c r="J167" s="12" t="str">
        <f>VLOOKUP(A167,fonte!A:AE,31,FALSE)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6">
        <v>41073</v>
      </c>
      <c r="E168" s="13" t="str">
        <f>VLOOKUP(A168,fonte!A:AE,26,FALSE)</f>
        <v>Não</v>
      </c>
      <c r="F168" s="12" t="str">
        <f>VLOOKUP(A168,fonte!A:AE,27,FALSE)</f>
        <v>Sim</v>
      </c>
      <c r="G168" s="13" t="str">
        <f>VLOOKUP(A168,fonte!A:AE,28,FALSE)</f>
        <v>Não</v>
      </c>
      <c r="H168" s="12" t="str">
        <f>VLOOKUP(A168,fonte!A:AE,29,FALSE)</f>
        <v>Sim</v>
      </c>
      <c r="I168" s="13" t="str">
        <f>VLOOKUP(A168,fonte!A:AE,30,FALSE)</f>
        <v>Não</v>
      </c>
      <c r="J168" s="12" t="str">
        <f>VLOOKUP(A168,fonte!A:AE,31,FALSE)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6">
        <v>43818</v>
      </c>
      <c r="E169" s="13" t="str">
        <f>VLOOKUP(A169,fonte!A:AE,26,FALSE)</f>
        <v>Não</v>
      </c>
      <c r="F169" s="12" t="str">
        <f>VLOOKUP(A169,fonte!A:AE,27,FALSE)</f>
        <v>Não</v>
      </c>
      <c r="G169" s="13" t="str">
        <f>VLOOKUP(A169,fonte!A:AE,28,FALSE)</f>
        <v>Não</v>
      </c>
      <c r="H169" s="12" t="str">
        <f>VLOOKUP(A169,fonte!A:AE,29,FALSE)</f>
        <v>Não</v>
      </c>
      <c r="I169" s="13" t="str">
        <f>VLOOKUP(A169,fonte!A:AE,30,FALSE)</f>
        <v>Não</v>
      </c>
      <c r="J169" s="12" t="str">
        <f>VLOOKUP(A169,fonte!A:AE,31,FALSE)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6">
        <v>41905</v>
      </c>
      <c r="E170" s="13" t="str">
        <f>VLOOKUP(A170,fonte!A:AE,26,FALSE)</f>
        <v>Não</v>
      </c>
      <c r="F170" s="12" t="str">
        <f>VLOOKUP(A170,fonte!A:AE,27,FALSE)</f>
        <v>Não</v>
      </c>
      <c r="G170" s="13" t="str">
        <f>VLOOKUP(A170,fonte!A:AE,28,FALSE)</f>
        <v>Não</v>
      </c>
      <c r="H170" s="12" t="str">
        <f>VLOOKUP(A170,fonte!A:AE,29,FALSE)</f>
        <v>Não</v>
      </c>
      <c r="I170" s="13" t="str">
        <f>VLOOKUP(A170,fonte!A:AE,30,FALSE)</f>
        <v>Não</v>
      </c>
      <c r="J170" s="12" t="str">
        <f>VLOOKUP(A170,fonte!A:AE,31,FALSE)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6">
        <v>41421</v>
      </c>
      <c r="E171" s="13" t="str">
        <f>VLOOKUP(A171,fonte!A:AE,26,FALSE)</f>
        <v>Não</v>
      </c>
      <c r="F171" s="12" t="str">
        <f>VLOOKUP(A171,fonte!A:AE,27,FALSE)</f>
        <v>Não</v>
      </c>
      <c r="G171" s="13" t="str">
        <f>VLOOKUP(A171,fonte!A:AE,28,FALSE)</f>
        <v>Não</v>
      </c>
      <c r="H171" s="12" t="str">
        <f>VLOOKUP(A171,fonte!A:AE,29,FALSE)</f>
        <v>Não</v>
      </c>
      <c r="I171" s="13" t="str">
        <f>VLOOKUP(A171,fonte!A:AE,30,FALSE)</f>
        <v>Não</v>
      </c>
      <c r="J171" s="12" t="str">
        <f>VLOOKUP(A171,fonte!A:AE,31,FALSE)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6">
        <v>41905</v>
      </c>
      <c r="E172" s="13" t="str">
        <f>VLOOKUP(A172,fonte!A:AE,26,FALSE)</f>
        <v>Não</v>
      </c>
      <c r="F172" s="12" t="str">
        <f>VLOOKUP(A172,fonte!A:AE,27,FALSE)</f>
        <v>Não</v>
      </c>
      <c r="G172" s="13" t="str">
        <f>VLOOKUP(A172,fonte!A:AE,28,FALSE)</f>
        <v>Não</v>
      </c>
      <c r="H172" s="12" t="str">
        <f>VLOOKUP(A172,fonte!A:AE,29,FALSE)</f>
        <v>Não</v>
      </c>
      <c r="I172" s="13" t="str">
        <f>VLOOKUP(A172,fonte!A:AE,30,FALSE)</f>
        <v>Não</v>
      </c>
      <c r="J172" s="12" t="str">
        <f>VLOOKUP(A172,fonte!A:AE,31,FALSE)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6">
        <v>41905</v>
      </c>
      <c r="E173" s="13" t="str">
        <f>VLOOKUP(A173,fonte!A:AE,26,FALSE)</f>
        <v>Não</v>
      </c>
      <c r="F173" s="12" t="str">
        <f>VLOOKUP(A173,fonte!A:AE,27,FALSE)</f>
        <v>Não</v>
      </c>
      <c r="G173" s="13" t="str">
        <f>VLOOKUP(A173,fonte!A:AE,28,FALSE)</f>
        <v>Não</v>
      </c>
      <c r="H173" s="12" t="str">
        <f>VLOOKUP(A173,fonte!A:AE,29,FALSE)</f>
        <v>Não</v>
      </c>
      <c r="I173" s="13" t="str">
        <f>VLOOKUP(A173,fonte!A:AE,30,FALSE)</f>
        <v>Não</v>
      </c>
      <c r="J173" s="12" t="str">
        <f>VLOOKUP(A173,fonte!A:AE,31,FALSE)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6">
        <v>43818</v>
      </c>
      <c r="E174" s="13" t="str">
        <f>VLOOKUP(A174,fonte!A:AE,26,FALSE)</f>
        <v>Não</v>
      </c>
      <c r="F174" s="12" t="str">
        <f>VLOOKUP(A174,fonte!A:AE,27,FALSE)</f>
        <v>Não</v>
      </c>
      <c r="G174" s="13" t="str">
        <f>VLOOKUP(A174,fonte!A:AE,28,FALSE)</f>
        <v>Não</v>
      </c>
      <c r="H174" s="12" t="str">
        <f>VLOOKUP(A174,fonte!A:AE,29,FALSE)</f>
        <v>Não</v>
      </c>
      <c r="I174" s="13" t="str">
        <f>VLOOKUP(A174,fonte!A:AE,30,FALSE)</f>
        <v>Não</v>
      </c>
      <c r="J174" s="12" t="str">
        <f>VLOOKUP(A174,fonte!A:AE,31,FALSE)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6">
        <v>41905</v>
      </c>
      <c r="E175" s="13" t="str">
        <f>VLOOKUP(A175,fonte!A:AE,26,FALSE)</f>
        <v>Sim</v>
      </c>
      <c r="F175" s="12" t="str">
        <f>VLOOKUP(A175,fonte!A:AE,27,FALSE)</f>
        <v>Sim</v>
      </c>
      <c r="G175" s="13" t="str">
        <f>VLOOKUP(A175,fonte!A:AE,28,FALSE)</f>
        <v>Sim</v>
      </c>
      <c r="H175" s="12" t="str">
        <f>VLOOKUP(A175,fonte!A:AE,29,FALSE)</f>
        <v>Sim</v>
      </c>
      <c r="I175" s="13" t="str">
        <f>VLOOKUP(A175,fonte!A:AE,30,FALSE)</f>
        <v>Não</v>
      </c>
      <c r="J175" s="12" t="str">
        <f>VLOOKUP(A175,fonte!A:AE,31,FALSE)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6">
        <v>43445</v>
      </c>
      <c r="E176" s="13" t="str">
        <f>VLOOKUP(A176,fonte!A:AE,26,FALSE)</f>
        <v>Não</v>
      </c>
      <c r="F176" s="12" t="str">
        <f>VLOOKUP(A176,fonte!A:AE,27,FALSE)</f>
        <v>Não</v>
      </c>
      <c r="G176" s="13" t="str">
        <f>VLOOKUP(A176,fonte!A:AE,28,FALSE)</f>
        <v>Não</v>
      </c>
      <c r="H176" s="12" t="str">
        <f>VLOOKUP(A176,fonte!A:AE,29,FALSE)</f>
        <v>Não</v>
      </c>
      <c r="I176" s="13" t="str">
        <f>VLOOKUP(A176,fonte!A:AE,30,FALSE)</f>
        <v>Não</v>
      </c>
      <c r="J176" s="12" t="str">
        <f>VLOOKUP(A176,fonte!A:AE,31,FALSE)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6">
        <v>41905</v>
      </c>
      <c r="E177" s="13" t="str">
        <f>VLOOKUP(A177,fonte!A:AE,26,FALSE)</f>
        <v>Não</v>
      </c>
      <c r="F177" s="12" t="str">
        <f>VLOOKUP(A177,fonte!A:AE,27,FALSE)</f>
        <v>Não</v>
      </c>
      <c r="G177" s="13" t="str">
        <f>VLOOKUP(A177,fonte!A:AE,28,FALSE)</f>
        <v>Não</v>
      </c>
      <c r="H177" s="12" t="str">
        <f>VLOOKUP(A177,fonte!A:AE,29,FALSE)</f>
        <v>Não</v>
      </c>
      <c r="I177" s="13" t="str">
        <f>VLOOKUP(A177,fonte!A:AE,30,FALSE)</f>
        <v>Não</v>
      </c>
      <c r="J177" s="12" t="str">
        <f>VLOOKUP(A177,fonte!A:AE,31,FALSE)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6">
        <v>43099</v>
      </c>
      <c r="E178" s="13" t="str">
        <f>VLOOKUP(A178,fonte!A:AE,26,FALSE)</f>
        <v>Não</v>
      </c>
      <c r="F178" s="12" t="str">
        <f>VLOOKUP(A178,fonte!A:AE,27,FALSE)</f>
        <v>Não</v>
      </c>
      <c r="G178" s="13" t="str">
        <f>VLOOKUP(A178,fonte!A:AE,28,FALSE)</f>
        <v>Não</v>
      </c>
      <c r="H178" s="12" t="str">
        <f>VLOOKUP(A178,fonte!A:AE,29,FALSE)</f>
        <v>Não</v>
      </c>
      <c r="I178" s="13" t="str">
        <f>VLOOKUP(A178,fonte!A:AE,30,FALSE)</f>
        <v>Não</v>
      </c>
      <c r="J178" s="12" t="str">
        <f>VLOOKUP(A178,fonte!A:AE,31,FALSE)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6">
        <v>41073</v>
      </c>
      <c r="E179" s="13" t="str">
        <f>VLOOKUP(A179,fonte!A:AE,26,FALSE)</f>
        <v>Não</v>
      </c>
      <c r="F179" s="12" t="str">
        <f>VLOOKUP(A179,fonte!A:AE,27,FALSE)</f>
        <v>Sim</v>
      </c>
      <c r="G179" s="13" t="str">
        <f>VLOOKUP(A179,fonte!A:AE,28,FALSE)</f>
        <v>Não</v>
      </c>
      <c r="H179" s="12" t="str">
        <f>VLOOKUP(A179,fonte!A:AE,29,FALSE)</f>
        <v>Sim</v>
      </c>
      <c r="I179" s="13" t="str">
        <f>VLOOKUP(A179,fonte!A:AE,30,FALSE)</f>
        <v>Não</v>
      </c>
      <c r="J179" s="12" t="str">
        <f>VLOOKUP(A179,fonte!A:AE,31,FALSE)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6">
        <v>41421</v>
      </c>
      <c r="E180" s="13" t="str">
        <f>VLOOKUP(A180,fonte!A:AE,26,FALSE)</f>
        <v>Não</v>
      </c>
      <c r="F180" s="12" t="str">
        <f>VLOOKUP(A180,fonte!A:AE,27,FALSE)</f>
        <v>Sim</v>
      </c>
      <c r="G180" s="13" t="str">
        <f>VLOOKUP(A180,fonte!A:AE,28,FALSE)</f>
        <v>Não</v>
      </c>
      <c r="H180" s="12" t="str">
        <f>VLOOKUP(A180,fonte!A:AE,29,FALSE)</f>
        <v>Sim</v>
      </c>
      <c r="I180" s="13" t="str">
        <f>VLOOKUP(A180,fonte!A:AE,30,FALSE)</f>
        <v>Não</v>
      </c>
      <c r="J180" s="12" t="str">
        <f>VLOOKUP(A180,fonte!A:AE,31,FALSE)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6">
        <v>43818</v>
      </c>
      <c r="E181" s="13" t="str">
        <f>VLOOKUP(A181,fonte!A:AE,26,FALSE)</f>
        <v>Não</v>
      </c>
      <c r="F181" s="12" t="str">
        <f>VLOOKUP(A181,fonte!A:AE,27,FALSE)</f>
        <v>Não</v>
      </c>
      <c r="G181" s="13" t="str">
        <f>VLOOKUP(A181,fonte!A:AE,28,FALSE)</f>
        <v>Não</v>
      </c>
      <c r="H181" s="12" t="str">
        <f>VLOOKUP(A181,fonte!A:AE,29,FALSE)</f>
        <v>Não</v>
      </c>
      <c r="I181" s="13" t="str">
        <f>VLOOKUP(A181,fonte!A:AE,30,FALSE)</f>
        <v>Não</v>
      </c>
      <c r="J181" s="12" t="str">
        <f>VLOOKUP(A181,fonte!A:AE,31,FALSE)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6">
        <v>43099</v>
      </c>
      <c r="E182" s="13" t="str">
        <f>VLOOKUP(A182,fonte!A:AE,26,FALSE)</f>
        <v>Sim</v>
      </c>
      <c r="F182" s="12" t="str">
        <f>VLOOKUP(A182,fonte!A:AE,27,FALSE)</f>
        <v>Sim</v>
      </c>
      <c r="G182" s="13" t="str">
        <f>VLOOKUP(A182,fonte!A:AE,28,FALSE)</f>
        <v>Sim</v>
      </c>
      <c r="H182" s="12" t="str">
        <f>VLOOKUP(A182,fonte!A:AE,29,FALSE)</f>
        <v>Sim</v>
      </c>
      <c r="I182" s="13" t="str">
        <f>VLOOKUP(A182,fonte!A:AE,30,FALSE)</f>
        <v>Não</v>
      </c>
      <c r="J182" s="12" t="str">
        <f>VLOOKUP(A182,fonte!A:AE,31,FALSE)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6">
        <v>43099</v>
      </c>
      <c r="E183" s="13" t="str">
        <f>VLOOKUP(A183,fonte!A:AE,26,FALSE)</f>
        <v>Sim</v>
      </c>
      <c r="F183" s="12" t="str">
        <f>VLOOKUP(A183,fonte!A:AE,27,FALSE)</f>
        <v>Sim</v>
      </c>
      <c r="G183" s="13" t="str">
        <f>VLOOKUP(A183,fonte!A:AE,28,FALSE)</f>
        <v>Sim</v>
      </c>
      <c r="H183" s="12" t="str">
        <f>VLOOKUP(A183,fonte!A:AE,29,FALSE)</f>
        <v>Sim</v>
      </c>
      <c r="I183" s="13" t="str">
        <f>VLOOKUP(A183,fonte!A:AE,30,FALSE)</f>
        <v>Não</v>
      </c>
      <c r="J183" s="12" t="str">
        <f>VLOOKUP(A183,fonte!A:AE,31,FALSE)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6">
        <v>43445</v>
      </c>
      <c r="E184" s="13" t="str">
        <f>VLOOKUP(A184,fonte!A:AE,26,FALSE)</f>
        <v>Sim</v>
      </c>
      <c r="F184" s="12" t="str">
        <f>VLOOKUP(A184,fonte!A:AE,27,FALSE)</f>
        <v>Sim</v>
      </c>
      <c r="G184" s="13" t="str">
        <f>VLOOKUP(A184,fonte!A:AE,28,FALSE)</f>
        <v>Sim</v>
      </c>
      <c r="H184" s="12" t="str">
        <f>VLOOKUP(A184,fonte!A:AE,29,FALSE)</f>
        <v>Sim</v>
      </c>
      <c r="I184" s="13" t="str">
        <f>VLOOKUP(A184,fonte!A:AE,30,FALSE)</f>
        <v>Não</v>
      </c>
      <c r="J184" s="12" t="str">
        <f>VLOOKUP(A184,fonte!A:AE,31,FALSE)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6">
        <v>41905</v>
      </c>
      <c r="E185" s="13" t="str">
        <f>VLOOKUP(A185,fonte!A:AE,26,FALSE)</f>
        <v>Não</v>
      </c>
      <c r="F185" s="12" t="str">
        <f>VLOOKUP(A185,fonte!A:AE,27,FALSE)</f>
        <v>Não</v>
      </c>
      <c r="G185" s="13" t="str">
        <f>VLOOKUP(A185,fonte!A:AE,28,FALSE)</f>
        <v>Não</v>
      </c>
      <c r="H185" s="12" t="str">
        <f>VLOOKUP(A185,fonte!A:AE,29,FALSE)</f>
        <v>Não</v>
      </c>
      <c r="I185" s="13" t="str">
        <f>VLOOKUP(A185,fonte!A:AE,30,FALSE)</f>
        <v>Não</v>
      </c>
      <c r="J185" s="12" t="str">
        <f>VLOOKUP(A185,fonte!A:AE,31,FALSE)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6">
        <v>41905</v>
      </c>
      <c r="E186" s="13" t="str">
        <f>VLOOKUP(A186,fonte!A:AE,26,FALSE)</f>
        <v>Não</v>
      </c>
      <c r="F186" s="12" t="str">
        <f>VLOOKUP(A186,fonte!A:AE,27,FALSE)</f>
        <v>Não</v>
      </c>
      <c r="G186" s="13" t="str">
        <f>VLOOKUP(A186,fonte!A:AE,28,FALSE)</f>
        <v>Não</v>
      </c>
      <c r="H186" s="12" t="str">
        <f>VLOOKUP(A186,fonte!A:AE,29,FALSE)</f>
        <v>Não</v>
      </c>
      <c r="I186" s="13" t="str">
        <f>VLOOKUP(A186,fonte!A:AE,30,FALSE)</f>
        <v>Não</v>
      </c>
      <c r="J186" s="12" t="str">
        <f>VLOOKUP(A186,fonte!A:AE,31,FALSE)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6">
        <v>43445</v>
      </c>
      <c r="E187" s="13" t="str">
        <f>VLOOKUP(A187,fonte!A:AE,26,FALSE)</f>
        <v>Não</v>
      </c>
      <c r="F187" s="12" t="str">
        <f>VLOOKUP(A187,fonte!A:AE,27,FALSE)</f>
        <v>Não</v>
      </c>
      <c r="G187" s="13" t="str">
        <f>VLOOKUP(A187,fonte!A:AE,28,FALSE)</f>
        <v>Não</v>
      </c>
      <c r="H187" s="12" t="str">
        <f>VLOOKUP(A187,fonte!A:AE,29,FALSE)</f>
        <v>Não</v>
      </c>
      <c r="I187" s="13" t="str">
        <f>VLOOKUP(A187,fonte!A:AE,30,FALSE)</f>
        <v>Não</v>
      </c>
      <c r="J187" s="12" t="str">
        <f>VLOOKUP(A187,fonte!A:AE,31,FALSE)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6">
        <v>43445</v>
      </c>
      <c r="E188" s="13" t="str">
        <f>VLOOKUP(A188,fonte!A:AE,26,FALSE)</f>
        <v>Não</v>
      </c>
      <c r="F188" s="12" t="str">
        <f>VLOOKUP(A188,fonte!A:AE,27,FALSE)</f>
        <v>Não</v>
      </c>
      <c r="G188" s="13" t="str">
        <f>VLOOKUP(A188,fonte!A:AE,28,FALSE)</f>
        <v>Não</v>
      </c>
      <c r="H188" s="12" t="str">
        <f>VLOOKUP(A188,fonte!A:AE,29,FALSE)</f>
        <v>Não</v>
      </c>
      <c r="I188" s="13" t="str">
        <f>VLOOKUP(A188,fonte!A:AE,30,FALSE)</f>
        <v>Não</v>
      </c>
      <c r="J188" s="12" t="str">
        <f>VLOOKUP(A188,fonte!A:AE,31,FALSE)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6">
        <v>41905</v>
      </c>
      <c r="E189" s="13" t="str">
        <f>VLOOKUP(A189,fonte!A:AE,26,FALSE)</f>
        <v>Sim</v>
      </c>
      <c r="F189" s="12" t="str">
        <f>VLOOKUP(A189,fonte!A:AE,27,FALSE)</f>
        <v>Sim</v>
      </c>
      <c r="G189" s="13" t="str">
        <f>VLOOKUP(A189,fonte!A:AE,28,FALSE)</f>
        <v>Sim</v>
      </c>
      <c r="H189" s="12" t="str">
        <f>VLOOKUP(A189,fonte!A:AE,29,FALSE)</f>
        <v>Sim</v>
      </c>
      <c r="I189" s="13" t="str">
        <f>VLOOKUP(A189,fonte!A:AE,30,FALSE)</f>
        <v>Não</v>
      </c>
      <c r="J189" s="12" t="str">
        <f>VLOOKUP(A189,fonte!A:AE,31,FALSE)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6">
        <v>43099</v>
      </c>
      <c r="E190" s="13" t="str">
        <f>VLOOKUP(A190,fonte!A:AE,26,FALSE)</f>
        <v>Não</v>
      </c>
      <c r="F190" s="12" t="str">
        <f>VLOOKUP(A190,fonte!A:AE,27,FALSE)</f>
        <v>Não</v>
      </c>
      <c r="G190" s="13" t="str">
        <f>VLOOKUP(A190,fonte!A:AE,28,FALSE)</f>
        <v>Não</v>
      </c>
      <c r="H190" s="12" t="str">
        <f>VLOOKUP(A190,fonte!A:AE,29,FALSE)</f>
        <v>Não</v>
      </c>
      <c r="I190" s="13" t="str">
        <f>VLOOKUP(A190,fonte!A:AE,30,FALSE)</f>
        <v>Não</v>
      </c>
      <c r="J190" s="12" t="str">
        <f>VLOOKUP(A190,fonte!A:AE,31,FALSE)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6">
        <v>41421</v>
      </c>
      <c r="E191" s="13" t="str">
        <f>VLOOKUP(A191,fonte!A:AE,26,FALSE)</f>
        <v>Não</v>
      </c>
      <c r="F191" s="12" t="str">
        <f>VLOOKUP(A191,fonte!A:AE,27,FALSE)</f>
        <v>Sim</v>
      </c>
      <c r="G191" s="13" t="str">
        <f>VLOOKUP(A191,fonte!A:AE,28,FALSE)</f>
        <v>Não</v>
      </c>
      <c r="H191" s="12" t="str">
        <f>VLOOKUP(A191,fonte!A:AE,29,FALSE)</f>
        <v>Sim</v>
      </c>
      <c r="I191" s="13" t="str">
        <f>VLOOKUP(A191,fonte!A:AE,30,FALSE)</f>
        <v>Não</v>
      </c>
      <c r="J191" s="12" t="str">
        <f>VLOOKUP(A191,fonte!A:AE,31,FALSE)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6">
        <v>43445</v>
      </c>
      <c r="E192" s="13" t="str">
        <f>VLOOKUP(A192,fonte!A:AE,26,FALSE)</f>
        <v>Não</v>
      </c>
      <c r="F192" s="12" t="str">
        <f>VLOOKUP(A192,fonte!A:AE,27,FALSE)</f>
        <v>Não</v>
      </c>
      <c r="G192" s="13" t="str">
        <f>VLOOKUP(A192,fonte!A:AE,28,FALSE)</f>
        <v>Não</v>
      </c>
      <c r="H192" s="12" t="str">
        <f>VLOOKUP(A192,fonte!A:AE,29,FALSE)</f>
        <v>Não</v>
      </c>
      <c r="I192" s="13" t="str">
        <f>VLOOKUP(A192,fonte!A:AE,30,FALSE)</f>
        <v>Não</v>
      </c>
      <c r="J192" s="12" t="str">
        <f>VLOOKUP(A192,fonte!A:AE,31,FALSE)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6">
        <v>41421</v>
      </c>
      <c r="E193" s="13" t="str">
        <f>VLOOKUP(A193,fonte!A:AE,26,FALSE)</f>
        <v>Não</v>
      </c>
      <c r="F193" s="12" t="str">
        <f>VLOOKUP(A193,fonte!A:AE,27,FALSE)</f>
        <v>Não</v>
      </c>
      <c r="G193" s="13" t="str">
        <f>VLOOKUP(A193,fonte!A:AE,28,FALSE)</f>
        <v>Não</v>
      </c>
      <c r="H193" s="12" t="str">
        <f>VLOOKUP(A193,fonte!A:AE,29,FALSE)</f>
        <v>Não</v>
      </c>
      <c r="I193" s="13" t="str">
        <f>VLOOKUP(A193,fonte!A:AE,30,FALSE)</f>
        <v>Não</v>
      </c>
      <c r="J193" s="12" t="str">
        <f>VLOOKUP(A193,fonte!A:AE,31,FALSE)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6">
        <v>43099</v>
      </c>
      <c r="E194" s="13" t="str">
        <f>VLOOKUP(A194,fonte!A:AE,26,FALSE)</f>
        <v>Não</v>
      </c>
      <c r="F194" s="12" t="str">
        <f>VLOOKUP(A194,fonte!A:AE,27,FALSE)</f>
        <v>Não</v>
      </c>
      <c r="G194" s="13" t="str">
        <f>VLOOKUP(A194,fonte!A:AE,28,FALSE)</f>
        <v>Não</v>
      </c>
      <c r="H194" s="12" t="str">
        <f>VLOOKUP(A194,fonte!A:AE,29,FALSE)</f>
        <v>Não</v>
      </c>
      <c r="I194" s="13" t="str">
        <f>VLOOKUP(A194,fonte!A:AE,30,FALSE)</f>
        <v>Não</v>
      </c>
      <c r="J194" s="12" t="str">
        <f>VLOOKUP(A194,fonte!A:AE,31,FALSE)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6">
        <v>41421</v>
      </c>
      <c r="E195" s="13" t="str">
        <f>VLOOKUP(A195,fonte!A:AE,26,FALSE)</f>
        <v>Não</v>
      </c>
      <c r="F195" s="12" t="str">
        <f>VLOOKUP(A195,fonte!A:AE,27,FALSE)</f>
        <v>Sim</v>
      </c>
      <c r="G195" s="13" t="str">
        <f>VLOOKUP(A195,fonte!A:AE,28,FALSE)</f>
        <v>Não</v>
      </c>
      <c r="H195" s="12" t="str">
        <f>VLOOKUP(A195,fonte!A:AE,29,FALSE)</f>
        <v>Sim</v>
      </c>
      <c r="I195" s="13" t="str">
        <f>VLOOKUP(A195,fonte!A:AE,30,FALSE)</f>
        <v>Não</v>
      </c>
      <c r="J195" s="12" t="str">
        <f>VLOOKUP(A195,fonte!A:AE,31,FALSE)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6">
        <v>41073</v>
      </c>
      <c r="E196" s="13" t="str">
        <f>VLOOKUP(A196,fonte!A:AE,26,FALSE)</f>
        <v>Não</v>
      </c>
      <c r="F196" s="12" t="str">
        <f>VLOOKUP(A196,fonte!A:AE,27,FALSE)</f>
        <v>Sim</v>
      </c>
      <c r="G196" s="13" t="str">
        <f>VLOOKUP(A196,fonte!A:AE,28,FALSE)</f>
        <v>Não</v>
      </c>
      <c r="H196" s="12" t="str">
        <f>VLOOKUP(A196,fonte!A:AE,29,FALSE)</f>
        <v>Sim</v>
      </c>
      <c r="I196" s="13" t="str">
        <f>VLOOKUP(A196,fonte!A:AE,30,FALSE)</f>
        <v>Não</v>
      </c>
      <c r="J196" s="12" t="str">
        <f>VLOOKUP(A196,fonte!A:AE,31,FALSE)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6">
        <v>41905</v>
      </c>
      <c r="E197" s="13" t="str">
        <f>VLOOKUP(A197,fonte!A:AE,26,FALSE)</f>
        <v>Sim</v>
      </c>
      <c r="F197" s="12" t="str">
        <f>VLOOKUP(A197,fonte!A:AE,27,FALSE)</f>
        <v>Sim</v>
      </c>
      <c r="G197" s="13" t="str">
        <f>VLOOKUP(A197,fonte!A:AE,28,FALSE)</f>
        <v>Sim</v>
      </c>
      <c r="H197" s="12" t="str">
        <f>VLOOKUP(A197,fonte!A:AE,29,FALSE)</f>
        <v>Sim</v>
      </c>
      <c r="I197" s="13" t="str">
        <f>VLOOKUP(A197,fonte!A:AE,30,FALSE)</f>
        <v>Não</v>
      </c>
      <c r="J197" s="12" t="str">
        <f>VLOOKUP(A197,fonte!A:AE,31,FALSE)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6">
        <v>41905</v>
      </c>
      <c r="E198" s="13" t="str">
        <f>VLOOKUP(A198,fonte!A:AE,26,FALSE)</f>
        <v>Não</v>
      </c>
      <c r="F198" s="12" t="str">
        <f>VLOOKUP(A198,fonte!A:AE,27,FALSE)</f>
        <v>Sim</v>
      </c>
      <c r="G198" s="13" t="str">
        <f>VLOOKUP(A198,fonte!A:AE,28,FALSE)</f>
        <v>Não</v>
      </c>
      <c r="H198" s="12" t="str">
        <f>VLOOKUP(A198,fonte!A:AE,29,FALSE)</f>
        <v>Sim</v>
      </c>
      <c r="I198" s="13" t="str">
        <f>VLOOKUP(A198,fonte!A:AE,30,FALSE)</f>
        <v>Não</v>
      </c>
      <c r="J198" s="12" t="str">
        <f>VLOOKUP(A198,fonte!A:AE,31,FALSE)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6">
        <v>43818</v>
      </c>
      <c r="E199" s="13" t="str">
        <f>VLOOKUP(A199,fonte!A:AE,26,FALSE)</f>
        <v>Não</v>
      </c>
      <c r="F199" s="12" t="str">
        <f>VLOOKUP(A199,fonte!A:AE,27,FALSE)</f>
        <v>Não</v>
      </c>
      <c r="G199" s="13" t="str">
        <f>VLOOKUP(A199,fonte!A:AE,28,FALSE)</f>
        <v>Não</v>
      </c>
      <c r="H199" s="12" t="str">
        <f>VLOOKUP(A199,fonte!A:AE,29,FALSE)</f>
        <v>Não</v>
      </c>
      <c r="I199" s="13" t="str">
        <f>VLOOKUP(A199,fonte!A:AE,30,FALSE)</f>
        <v>Não</v>
      </c>
      <c r="J199" s="12" t="str">
        <f>VLOOKUP(A199,fonte!A:AE,31,FALSE)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6">
        <v>43818</v>
      </c>
      <c r="E200" s="13" t="str">
        <f>VLOOKUP(A200,fonte!A:AE,26,FALSE)</f>
        <v>Não</v>
      </c>
      <c r="F200" s="12" t="str">
        <f>VLOOKUP(A200,fonte!A:AE,27,FALSE)</f>
        <v>Sim</v>
      </c>
      <c r="G200" s="13" t="str">
        <f>VLOOKUP(A200,fonte!A:AE,28,FALSE)</f>
        <v>Não</v>
      </c>
      <c r="H200" s="12" t="str">
        <f>VLOOKUP(A200,fonte!A:AE,29,FALSE)</f>
        <v>Sim</v>
      </c>
      <c r="I200" s="13" t="str">
        <f>VLOOKUP(A200,fonte!A:AE,30,FALSE)</f>
        <v>Não</v>
      </c>
      <c r="J200" s="12" t="str">
        <f>VLOOKUP(A200,fonte!A:AE,31,FALSE)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6">
        <v>41073</v>
      </c>
      <c r="E201" s="13" t="str">
        <f>VLOOKUP(A201,fonte!A:AE,26,FALSE)</f>
        <v>Não</v>
      </c>
      <c r="F201" s="12" t="str">
        <f>VLOOKUP(A201,fonte!A:AE,27,FALSE)</f>
        <v>Sim</v>
      </c>
      <c r="G201" s="13" t="str">
        <f>VLOOKUP(A201,fonte!A:AE,28,FALSE)</f>
        <v>Não</v>
      </c>
      <c r="H201" s="12" t="str">
        <f>VLOOKUP(A201,fonte!A:AE,29,FALSE)</f>
        <v>Sim</v>
      </c>
      <c r="I201" s="13" t="str">
        <f>VLOOKUP(A201,fonte!A:AE,30,FALSE)</f>
        <v>Não</v>
      </c>
      <c r="J201" s="12" t="str">
        <f>VLOOKUP(A201,fonte!A:AE,31,FALSE)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6">
        <v>41073</v>
      </c>
      <c r="E202" s="13" t="str">
        <f>VLOOKUP(A202,fonte!A:AE,26,FALSE)</f>
        <v>Não</v>
      </c>
      <c r="F202" s="12" t="str">
        <f>VLOOKUP(A202,fonte!A:AE,27,FALSE)</f>
        <v>Sim</v>
      </c>
      <c r="G202" s="13" t="str">
        <f>VLOOKUP(A202,fonte!A:AE,28,FALSE)</f>
        <v>Não</v>
      </c>
      <c r="H202" s="12" t="str">
        <f>VLOOKUP(A202,fonte!A:AE,29,FALSE)</f>
        <v>Sim</v>
      </c>
      <c r="I202" s="13" t="str">
        <f>VLOOKUP(A202,fonte!A:AE,30,FALSE)</f>
        <v>Não</v>
      </c>
      <c r="J202" s="12" t="str">
        <f>VLOOKUP(A202,fonte!A:AE,31,FALSE)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6">
        <v>43818</v>
      </c>
      <c r="E203" s="13" t="str">
        <f>VLOOKUP(A203,fonte!A:AE,26,FALSE)</f>
        <v>Não</v>
      </c>
      <c r="F203" s="12" t="str">
        <f>VLOOKUP(A203,fonte!A:AE,27,FALSE)</f>
        <v>Sim</v>
      </c>
      <c r="G203" s="13" t="str">
        <f>VLOOKUP(A203,fonte!A:AE,28,FALSE)</f>
        <v>Não</v>
      </c>
      <c r="H203" s="12" t="str">
        <f>VLOOKUP(A203,fonte!A:AE,29,FALSE)</f>
        <v>Sim</v>
      </c>
      <c r="I203" s="13" t="str">
        <f>VLOOKUP(A203,fonte!A:AE,30,FALSE)</f>
        <v>Não</v>
      </c>
      <c r="J203" s="12" t="str">
        <f>VLOOKUP(A203,fonte!A:AE,31,FALSE)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6">
        <v>41905</v>
      </c>
      <c r="E204" s="13" t="str">
        <f>VLOOKUP(A204,fonte!A:AE,26,FALSE)</f>
        <v>Não</v>
      </c>
      <c r="F204" s="12" t="str">
        <f>VLOOKUP(A204,fonte!A:AE,27,FALSE)</f>
        <v>Não</v>
      </c>
      <c r="G204" s="13" t="str">
        <f>VLOOKUP(A204,fonte!A:AE,28,FALSE)</f>
        <v>Não</v>
      </c>
      <c r="H204" s="12" t="str">
        <f>VLOOKUP(A204,fonte!A:AE,29,FALSE)</f>
        <v>Não</v>
      </c>
      <c r="I204" s="13" t="str">
        <f>VLOOKUP(A204,fonte!A:AE,30,FALSE)</f>
        <v>Não</v>
      </c>
      <c r="J204" s="12" t="str">
        <f>VLOOKUP(A204,fonte!A:AE,31,FALSE)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6">
        <v>43445</v>
      </c>
      <c r="E205" s="13" t="str">
        <f>VLOOKUP(A205,fonte!A:AE,26,FALSE)</f>
        <v>Não</v>
      </c>
      <c r="F205" s="12" t="str">
        <f>VLOOKUP(A205,fonte!A:AE,27,FALSE)</f>
        <v>Não</v>
      </c>
      <c r="G205" s="13" t="str">
        <f>VLOOKUP(A205,fonte!A:AE,28,FALSE)</f>
        <v>Não</v>
      </c>
      <c r="H205" s="12" t="str">
        <f>VLOOKUP(A205,fonte!A:AE,29,FALSE)</f>
        <v>Não</v>
      </c>
      <c r="I205" s="13" t="str">
        <f>VLOOKUP(A205,fonte!A:AE,30,FALSE)</f>
        <v>Não</v>
      </c>
      <c r="J205" s="12" t="str">
        <f>VLOOKUP(A205,fonte!A:AE,31,FALSE)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6">
        <v>43818</v>
      </c>
      <c r="E206" s="13" t="str">
        <f>VLOOKUP(A206,fonte!A:AE,26,FALSE)</f>
        <v>Não</v>
      </c>
      <c r="F206" s="12" t="str">
        <f>VLOOKUP(A206,fonte!A:AE,27,FALSE)</f>
        <v>Não</v>
      </c>
      <c r="G206" s="13" t="str">
        <f>VLOOKUP(A206,fonte!A:AE,28,FALSE)</f>
        <v>Não</v>
      </c>
      <c r="H206" s="12" t="str">
        <f>VLOOKUP(A206,fonte!A:AE,29,FALSE)</f>
        <v>Não</v>
      </c>
      <c r="I206" s="13" t="str">
        <f>VLOOKUP(A206,fonte!A:AE,30,FALSE)</f>
        <v>Não</v>
      </c>
      <c r="J206" s="12" t="str">
        <f>VLOOKUP(A206,fonte!A:AE,31,FALSE)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6">
        <v>41073</v>
      </c>
      <c r="E207" s="13" t="str">
        <f>VLOOKUP(A207,fonte!A:AE,26,FALSE)</f>
        <v>Sim</v>
      </c>
      <c r="F207" s="12" t="str">
        <f>VLOOKUP(A207,fonte!A:AE,27,FALSE)</f>
        <v>Sim</v>
      </c>
      <c r="G207" s="13" t="str">
        <f>VLOOKUP(A207,fonte!A:AE,28,FALSE)</f>
        <v>Sim</v>
      </c>
      <c r="H207" s="12" t="str">
        <f>VLOOKUP(A207,fonte!A:AE,29,FALSE)</f>
        <v>Sim</v>
      </c>
      <c r="I207" s="13" t="str">
        <f>VLOOKUP(A207,fonte!A:AE,30,FALSE)</f>
        <v>Não</v>
      </c>
      <c r="J207" s="12" t="str">
        <f>VLOOKUP(A207,fonte!A:AE,31,FALSE)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6">
        <v>41421</v>
      </c>
      <c r="E208" s="13" t="str">
        <f>VLOOKUP(A208,fonte!A:AE,26,FALSE)</f>
        <v>Não</v>
      </c>
      <c r="F208" s="12" t="str">
        <f>VLOOKUP(A208,fonte!A:AE,27,FALSE)</f>
        <v>Sim</v>
      </c>
      <c r="G208" s="13" t="str">
        <f>VLOOKUP(A208,fonte!A:AE,28,FALSE)</f>
        <v>Não</v>
      </c>
      <c r="H208" s="12" t="str">
        <f>VLOOKUP(A208,fonte!A:AE,29,FALSE)</f>
        <v>Sim</v>
      </c>
      <c r="I208" s="13" t="str">
        <f>VLOOKUP(A208,fonte!A:AE,30,FALSE)</f>
        <v>Não</v>
      </c>
      <c r="J208" s="12" t="str">
        <f>VLOOKUP(A208,fonte!A:AE,31,FALSE)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6">
        <v>41073</v>
      </c>
      <c r="E209" s="13" t="str">
        <f>VLOOKUP(A209,fonte!A:AE,26,FALSE)</f>
        <v>Sim</v>
      </c>
      <c r="F209" s="12" t="str">
        <f>VLOOKUP(A209,fonte!A:AE,27,FALSE)</f>
        <v>Sim</v>
      </c>
      <c r="G209" s="13" t="str">
        <f>VLOOKUP(A209,fonte!A:AE,28,FALSE)</f>
        <v>Sim</v>
      </c>
      <c r="H209" s="12" t="str">
        <f>VLOOKUP(A209,fonte!A:AE,29,FALSE)</f>
        <v>Sim</v>
      </c>
      <c r="I209" s="13" t="str">
        <f>VLOOKUP(A209,fonte!A:AE,30,FALSE)</f>
        <v>Não</v>
      </c>
      <c r="J209" s="12" t="str">
        <f>VLOOKUP(A209,fonte!A:AE,31,FALSE)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6">
        <v>41905</v>
      </c>
      <c r="E210" s="13" t="str">
        <f>VLOOKUP(A210,fonte!A:AE,26,FALSE)</f>
        <v>Não</v>
      </c>
      <c r="F210" s="12" t="str">
        <f>VLOOKUP(A210,fonte!A:AE,27,FALSE)</f>
        <v>Sim</v>
      </c>
      <c r="G210" s="13" t="str">
        <f>VLOOKUP(A210,fonte!A:AE,28,FALSE)</f>
        <v>Não</v>
      </c>
      <c r="H210" s="12" t="str">
        <f>VLOOKUP(A210,fonte!A:AE,29,FALSE)</f>
        <v>Sim</v>
      </c>
      <c r="I210" s="13" t="str">
        <f>VLOOKUP(A210,fonte!A:AE,30,FALSE)</f>
        <v>Não</v>
      </c>
      <c r="J210" s="12" t="str">
        <f>VLOOKUP(A210,fonte!A:AE,31,FALSE)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6">
        <v>43445</v>
      </c>
      <c r="E211" s="13" t="str">
        <f>VLOOKUP(A211,fonte!A:AE,26,FALSE)</f>
        <v>Não</v>
      </c>
      <c r="F211" s="12" t="str">
        <f>VLOOKUP(A211,fonte!A:AE,27,FALSE)</f>
        <v>Não</v>
      </c>
      <c r="G211" s="13" t="str">
        <f>VLOOKUP(A211,fonte!A:AE,28,FALSE)</f>
        <v>Não</v>
      </c>
      <c r="H211" s="12" t="str">
        <f>VLOOKUP(A211,fonte!A:AE,29,FALSE)</f>
        <v>Não</v>
      </c>
      <c r="I211" s="13" t="str">
        <f>VLOOKUP(A211,fonte!A:AE,30,FALSE)</f>
        <v>Não</v>
      </c>
      <c r="J211" s="12" t="str">
        <f>VLOOKUP(A211,fonte!A:AE,31,FALSE)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6">
        <v>43818</v>
      </c>
      <c r="E212" s="13" t="str">
        <f>VLOOKUP(A212,fonte!A:AE,26,FALSE)</f>
        <v>Não</v>
      </c>
      <c r="F212" s="12" t="str">
        <f>VLOOKUP(A212,fonte!A:AE,27,FALSE)</f>
        <v>Não</v>
      </c>
      <c r="G212" s="13" t="str">
        <f>VLOOKUP(A212,fonte!A:AE,28,FALSE)</f>
        <v>Não</v>
      </c>
      <c r="H212" s="12" t="str">
        <f>VLOOKUP(A212,fonte!A:AE,29,FALSE)</f>
        <v>Não</v>
      </c>
      <c r="I212" s="13" t="str">
        <f>VLOOKUP(A212,fonte!A:AE,30,FALSE)</f>
        <v>Não</v>
      </c>
      <c r="J212" s="12" t="str">
        <f>VLOOKUP(A212,fonte!A:AE,31,FALSE)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6">
        <v>41905</v>
      </c>
      <c r="E213" s="13" t="str">
        <f>VLOOKUP(A213,fonte!A:AE,26,FALSE)</f>
        <v>Sim</v>
      </c>
      <c r="F213" s="12" t="str">
        <f>VLOOKUP(A213,fonte!A:AE,27,FALSE)</f>
        <v>Sim</v>
      </c>
      <c r="G213" s="13" t="str">
        <f>VLOOKUP(A213,fonte!A:AE,28,FALSE)</f>
        <v>Sim</v>
      </c>
      <c r="H213" s="12" t="str">
        <f>VLOOKUP(A213,fonte!A:AE,29,FALSE)</f>
        <v>Sim</v>
      </c>
      <c r="I213" s="13" t="str">
        <f>VLOOKUP(A213,fonte!A:AE,30,FALSE)</f>
        <v>Não</v>
      </c>
      <c r="J213" s="12" t="str">
        <f>VLOOKUP(A213,fonte!A:AE,31,FALSE)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6">
        <v>41073</v>
      </c>
      <c r="E214" s="13" t="str">
        <f>VLOOKUP(A214,fonte!A:AE,26,FALSE)</f>
        <v>Sim</v>
      </c>
      <c r="F214" s="12" t="str">
        <f>VLOOKUP(A214,fonte!A:AE,27,FALSE)</f>
        <v>Sim</v>
      </c>
      <c r="G214" s="13" t="str">
        <f>VLOOKUP(A214,fonte!A:AE,28,FALSE)</f>
        <v>Não</v>
      </c>
      <c r="H214" s="12" t="str">
        <f>VLOOKUP(A214,fonte!A:AE,29,FALSE)</f>
        <v>Sim</v>
      </c>
      <c r="I214" s="13" t="str">
        <f>VLOOKUP(A214,fonte!A:AE,30,FALSE)</f>
        <v>Não</v>
      </c>
      <c r="J214" s="12" t="str">
        <f>VLOOKUP(A214,fonte!A:AE,31,FALSE)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6">
        <v>41073</v>
      </c>
      <c r="E215" s="13" t="str">
        <f>VLOOKUP(A215,fonte!A:AE,26,FALSE)</f>
        <v>Não</v>
      </c>
      <c r="F215" s="12" t="str">
        <f>VLOOKUP(A215,fonte!A:AE,27,FALSE)</f>
        <v>Sim</v>
      </c>
      <c r="G215" s="13" t="str">
        <f>VLOOKUP(A215,fonte!A:AE,28,FALSE)</f>
        <v>Não</v>
      </c>
      <c r="H215" s="12" t="str">
        <f>VLOOKUP(A215,fonte!A:AE,29,FALSE)</f>
        <v>Sim</v>
      </c>
      <c r="I215" s="13" t="str">
        <f>VLOOKUP(A215,fonte!A:AE,30,FALSE)</f>
        <v>Não</v>
      </c>
      <c r="J215" s="12" t="str">
        <f>VLOOKUP(A215,fonte!A:AE,31,FALSE)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6">
        <v>41421</v>
      </c>
      <c r="E216" s="13" t="str">
        <f>VLOOKUP(A216,fonte!A:AE,26,FALSE)</f>
        <v>Sim</v>
      </c>
      <c r="F216" s="12" t="str">
        <f>VLOOKUP(A216,fonte!A:AE,27,FALSE)</f>
        <v>Sim</v>
      </c>
      <c r="G216" s="13" t="str">
        <f>VLOOKUP(A216,fonte!A:AE,28,FALSE)</f>
        <v>Sim</v>
      </c>
      <c r="H216" s="12" t="str">
        <f>VLOOKUP(A216,fonte!A:AE,29,FALSE)</f>
        <v>Sim</v>
      </c>
      <c r="I216" s="13" t="str">
        <f>VLOOKUP(A216,fonte!A:AE,30,FALSE)</f>
        <v>Não</v>
      </c>
      <c r="J216" s="12" t="str">
        <f>VLOOKUP(A216,fonte!A:AE,31,FALSE)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6">
        <v>43099</v>
      </c>
      <c r="E217" s="13" t="str">
        <f>VLOOKUP(A217,fonte!A:AE,26,FALSE)</f>
        <v>Não</v>
      </c>
      <c r="F217" s="12" t="str">
        <f>VLOOKUP(A217,fonte!A:AE,27,FALSE)</f>
        <v>Não</v>
      </c>
      <c r="G217" s="13" t="str">
        <f>VLOOKUP(A217,fonte!A:AE,28,FALSE)</f>
        <v>Não</v>
      </c>
      <c r="H217" s="12" t="str">
        <f>VLOOKUP(A217,fonte!A:AE,29,FALSE)</f>
        <v>Não</v>
      </c>
      <c r="I217" s="13" t="str">
        <f>VLOOKUP(A217,fonte!A:AE,30,FALSE)</f>
        <v>Não</v>
      </c>
      <c r="J217" s="12" t="str">
        <f>VLOOKUP(A217,fonte!A:AE,31,FALSE)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6">
        <v>43818</v>
      </c>
      <c r="E218" s="13" t="str">
        <f>VLOOKUP(A218,fonte!A:AE,26,FALSE)</f>
        <v>Não</v>
      </c>
      <c r="F218" s="12" t="str">
        <f>VLOOKUP(A218,fonte!A:AE,27,FALSE)</f>
        <v>Sim</v>
      </c>
      <c r="G218" s="13" t="str">
        <f>VLOOKUP(A218,fonte!A:AE,28,FALSE)</f>
        <v>Não</v>
      </c>
      <c r="H218" s="12" t="str">
        <f>VLOOKUP(A218,fonte!A:AE,29,FALSE)</f>
        <v>Sim</v>
      </c>
      <c r="I218" s="13" t="str">
        <f>VLOOKUP(A218,fonte!A:AE,30,FALSE)</f>
        <v>Não</v>
      </c>
      <c r="J218" s="12" t="str">
        <f>VLOOKUP(A218,fonte!A:AE,31,FALSE)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6">
        <v>41905</v>
      </c>
      <c r="E219" s="13" t="str">
        <f>VLOOKUP(A219,fonte!A:AE,26,FALSE)</f>
        <v>Sim</v>
      </c>
      <c r="F219" s="12" t="str">
        <f>VLOOKUP(A219,fonte!A:AE,27,FALSE)</f>
        <v>Sim</v>
      </c>
      <c r="G219" s="13" t="str">
        <f>VLOOKUP(A219,fonte!A:AE,28,FALSE)</f>
        <v>Sim</v>
      </c>
      <c r="H219" s="12" t="str">
        <f>VLOOKUP(A219,fonte!A:AE,29,FALSE)</f>
        <v>Sim</v>
      </c>
      <c r="I219" s="13" t="str">
        <f>VLOOKUP(A219,fonte!A:AE,30,FALSE)</f>
        <v>Não</v>
      </c>
      <c r="J219" s="12" t="str">
        <f>VLOOKUP(A219,fonte!A:AE,31,FALSE)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6">
        <v>43818</v>
      </c>
      <c r="E220" s="13" t="str">
        <f>VLOOKUP(A220,fonte!A:AE,26,FALSE)</f>
        <v>Não</v>
      </c>
      <c r="F220" s="12" t="str">
        <f>VLOOKUP(A220,fonte!A:AE,27,FALSE)</f>
        <v>Não</v>
      </c>
      <c r="G220" s="13" t="str">
        <f>VLOOKUP(A220,fonte!A:AE,28,FALSE)</f>
        <v>Não</v>
      </c>
      <c r="H220" s="12" t="str">
        <f>VLOOKUP(A220,fonte!A:AE,29,FALSE)</f>
        <v>Não</v>
      </c>
      <c r="I220" s="13" t="str">
        <f>VLOOKUP(A220,fonte!A:AE,30,FALSE)</f>
        <v>Não</v>
      </c>
      <c r="J220" s="12" t="str">
        <f>VLOOKUP(A220,fonte!A:AE,31,FALSE)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6">
        <v>43445</v>
      </c>
      <c r="E221" s="13" t="str">
        <f>VLOOKUP(A221,fonte!A:AE,26,FALSE)</f>
        <v>Não</v>
      </c>
      <c r="F221" s="12" t="str">
        <f>VLOOKUP(A221,fonte!A:AE,27,FALSE)</f>
        <v>Sim</v>
      </c>
      <c r="G221" s="13" t="str">
        <f>VLOOKUP(A221,fonte!A:AE,28,FALSE)</f>
        <v>Não</v>
      </c>
      <c r="H221" s="12" t="str">
        <f>VLOOKUP(A221,fonte!A:AE,29,FALSE)</f>
        <v>Sim</v>
      </c>
      <c r="I221" s="13" t="str">
        <f>VLOOKUP(A221,fonte!A:AE,30,FALSE)</f>
        <v>Não</v>
      </c>
      <c r="J221" s="12" t="str">
        <f>VLOOKUP(A221,fonte!A:AE,31,FALSE)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6">
        <v>43818</v>
      </c>
      <c r="E222" s="13" t="str">
        <f>VLOOKUP(A222,fonte!A:AE,26,FALSE)</f>
        <v>Não</v>
      </c>
      <c r="F222" s="12" t="str">
        <f>VLOOKUP(A222,fonte!A:AE,27,FALSE)</f>
        <v>Não</v>
      </c>
      <c r="G222" s="13" t="str">
        <f>VLOOKUP(A222,fonte!A:AE,28,FALSE)</f>
        <v>Não</v>
      </c>
      <c r="H222" s="12" t="str">
        <f>VLOOKUP(A222,fonte!A:AE,29,FALSE)</f>
        <v>Não</v>
      </c>
      <c r="I222" s="13" t="str">
        <f>VLOOKUP(A222,fonte!A:AE,30,FALSE)</f>
        <v>Não</v>
      </c>
      <c r="J222" s="12" t="str">
        <f>VLOOKUP(A222,fonte!A:AE,31,FALSE)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6">
        <v>41905</v>
      </c>
      <c r="E223" s="13" t="str">
        <f>VLOOKUP(A223,fonte!A:AE,26,FALSE)</f>
        <v>Não</v>
      </c>
      <c r="F223" s="12" t="str">
        <f>VLOOKUP(A223,fonte!A:AE,27,FALSE)</f>
        <v>Não</v>
      </c>
      <c r="G223" s="13" t="str">
        <f>VLOOKUP(A223,fonte!A:AE,28,FALSE)</f>
        <v>Não</v>
      </c>
      <c r="H223" s="12" t="str">
        <f>VLOOKUP(A223,fonte!A:AE,29,FALSE)</f>
        <v>Não</v>
      </c>
      <c r="I223" s="13" t="str">
        <f>VLOOKUP(A223,fonte!A:AE,30,FALSE)</f>
        <v>Não</v>
      </c>
      <c r="J223" s="12" t="str">
        <f>VLOOKUP(A223,fonte!A:AE,31,FALSE)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6">
        <v>43099</v>
      </c>
      <c r="E224" s="13" t="str">
        <f>VLOOKUP(A224,fonte!A:AE,26,FALSE)</f>
        <v>Não</v>
      </c>
      <c r="F224" s="12" t="str">
        <f>VLOOKUP(A224,fonte!A:AE,27,FALSE)</f>
        <v>Não</v>
      </c>
      <c r="G224" s="13" t="str">
        <f>VLOOKUP(A224,fonte!A:AE,28,FALSE)</f>
        <v>Não</v>
      </c>
      <c r="H224" s="12" t="str">
        <f>VLOOKUP(A224,fonte!A:AE,29,FALSE)</f>
        <v>Não</v>
      </c>
      <c r="I224" s="13" t="str">
        <f>VLOOKUP(A224,fonte!A:AE,30,FALSE)</f>
        <v>Não</v>
      </c>
      <c r="J224" s="12" t="str">
        <f>VLOOKUP(A224,fonte!A:AE,31,FALSE)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6">
        <v>43099</v>
      </c>
      <c r="E225" s="13" t="str">
        <f>VLOOKUP(A225,fonte!A:AE,26,FALSE)</f>
        <v>Não</v>
      </c>
      <c r="F225" s="12" t="str">
        <f>VLOOKUP(A225,fonte!A:AE,27,FALSE)</f>
        <v>Não</v>
      </c>
      <c r="G225" s="13" t="str">
        <f>VLOOKUP(A225,fonte!A:AE,28,FALSE)</f>
        <v>Não</v>
      </c>
      <c r="H225" s="12" t="str">
        <f>VLOOKUP(A225,fonte!A:AE,29,FALSE)</f>
        <v>Não</v>
      </c>
      <c r="I225" s="13" t="str">
        <f>VLOOKUP(A225,fonte!A:AE,30,FALSE)</f>
        <v>Não</v>
      </c>
      <c r="J225" s="12" t="str">
        <f>VLOOKUP(A225,fonte!A:AE,31,FALSE)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6">
        <v>43099</v>
      </c>
      <c r="E226" s="13" t="str">
        <f>VLOOKUP(A226,fonte!A:AE,26,FALSE)</f>
        <v>Sim</v>
      </c>
      <c r="F226" s="12" t="str">
        <f>VLOOKUP(A226,fonte!A:AE,27,FALSE)</f>
        <v>Sim</v>
      </c>
      <c r="G226" s="13" t="str">
        <f>VLOOKUP(A226,fonte!A:AE,28,FALSE)</f>
        <v>Sim</v>
      </c>
      <c r="H226" s="12" t="str">
        <f>VLOOKUP(A226,fonte!A:AE,29,FALSE)</f>
        <v>Sim</v>
      </c>
      <c r="I226" s="13" t="str">
        <f>VLOOKUP(A226,fonte!A:AE,30,FALSE)</f>
        <v>Não</v>
      </c>
      <c r="J226" s="12" t="str">
        <f>VLOOKUP(A226,fonte!A:AE,31,FALSE)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6">
        <v>43099</v>
      </c>
      <c r="E227" s="13" t="str">
        <f>VLOOKUP(A227,fonte!A:AE,26,FALSE)</f>
        <v>Não</v>
      </c>
      <c r="F227" s="12" t="str">
        <f>VLOOKUP(A227,fonte!A:AE,27,FALSE)</f>
        <v>Sim</v>
      </c>
      <c r="G227" s="13" t="str">
        <f>VLOOKUP(A227,fonte!A:AE,28,FALSE)</f>
        <v>Não</v>
      </c>
      <c r="H227" s="12" t="str">
        <f>VLOOKUP(A227,fonte!A:AE,29,FALSE)</f>
        <v>Sim</v>
      </c>
      <c r="I227" s="13" t="str">
        <f>VLOOKUP(A227,fonte!A:AE,30,FALSE)</f>
        <v>Não</v>
      </c>
      <c r="J227" s="12" t="str">
        <f>VLOOKUP(A227,fonte!A:AE,31,FALSE)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6">
        <v>41073</v>
      </c>
      <c r="E228" s="13" t="str">
        <f>VLOOKUP(A228,fonte!A:AE,26,FALSE)</f>
        <v>Não</v>
      </c>
      <c r="F228" s="12" t="str">
        <f>VLOOKUP(A228,fonte!A:AE,27,FALSE)</f>
        <v>Sim</v>
      </c>
      <c r="G228" s="13" t="str">
        <f>VLOOKUP(A228,fonte!A:AE,28,FALSE)</f>
        <v>Não</v>
      </c>
      <c r="H228" s="12" t="str">
        <f>VLOOKUP(A228,fonte!A:AE,29,FALSE)</f>
        <v>Sim</v>
      </c>
      <c r="I228" s="13" t="str">
        <f>VLOOKUP(A228,fonte!A:AE,30,FALSE)</f>
        <v>Não</v>
      </c>
      <c r="J228" s="12" t="str">
        <f>VLOOKUP(A228,fonte!A:AE,31,FALSE)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6">
        <v>41421</v>
      </c>
      <c r="E229" s="13" t="str">
        <f>VLOOKUP(A229,fonte!A:AE,26,FALSE)</f>
        <v>Sim</v>
      </c>
      <c r="F229" s="12" t="str">
        <f>VLOOKUP(A229,fonte!A:AE,27,FALSE)</f>
        <v>Sim</v>
      </c>
      <c r="G229" s="13" t="str">
        <f>VLOOKUP(A229,fonte!A:AE,28,FALSE)</f>
        <v>Sim</v>
      </c>
      <c r="H229" s="12" t="str">
        <f>VLOOKUP(A229,fonte!A:AE,29,FALSE)</f>
        <v>Sim</v>
      </c>
      <c r="I229" s="13" t="str">
        <f>VLOOKUP(A229,fonte!A:AE,30,FALSE)</f>
        <v>Não</v>
      </c>
      <c r="J229" s="12" t="str">
        <f>VLOOKUP(A229,fonte!A:AE,31,FALSE)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6">
        <v>43445</v>
      </c>
      <c r="E230" s="13" t="str">
        <f>VLOOKUP(A230,fonte!A:AE,26,FALSE)</f>
        <v>Sim</v>
      </c>
      <c r="F230" s="12" t="str">
        <f>VLOOKUP(A230,fonte!A:AE,27,FALSE)</f>
        <v>Sim</v>
      </c>
      <c r="G230" s="13" t="str">
        <f>VLOOKUP(A230,fonte!A:AE,28,FALSE)</f>
        <v>Sim</v>
      </c>
      <c r="H230" s="12" t="str">
        <f>VLOOKUP(A230,fonte!A:AE,29,FALSE)</f>
        <v>Sim</v>
      </c>
      <c r="I230" s="13" t="str">
        <f>VLOOKUP(A230,fonte!A:AE,30,FALSE)</f>
        <v>Não</v>
      </c>
      <c r="J230" s="12" t="str">
        <f>VLOOKUP(A230,fonte!A:AE,31,FALSE)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6">
        <v>43445</v>
      </c>
      <c r="E231" s="13" t="str">
        <f>VLOOKUP(A231,fonte!A:AE,26,FALSE)</f>
        <v>Sim</v>
      </c>
      <c r="F231" s="12" t="str">
        <f>VLOOKUP(A231,fonte!A:AE,27,FALSE)</f>
        <v>Sim</v>
      </c>
      <c r="G231" s="13" t="str">
        <f>VLOOKUP(A231,fonte!A:AE,28,FALSE)</f>
        <v>Sim</v>
      </c>
      <c r="H231" s="12" t="str">
        <f>VLOOKUP(A231,fonte!A:AE,29,FALSE)</f>
        <v>Sim</v>
      </c>
      <c r="I231" s="13" t="str">
        <f>VLOOKUP(A231,fonte!A:AE,30,FALSE)</f>
        <v>Não</v>
      </c>
      <c r="J231" s="12" t="str">
        <f>VLOOKUP(A231,fonte!A:AE,31,FALSE)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6">
        <v>41905</v>
      </c>
      <c r="E232" s="13" t="str">
        <f>VLOOKUP(A232,fonte!A:AE,26,FALSE)</f>
        <v>Sim</v>
      </c>
      <c r="F232" s="12" t="str">
        <f>VLOOKUP(A232,fonte!A:AE,27,FALSE)</f>
        <v>Sim</v>
      </c>
      <c r="G232" s="13" t="str">
        <f>VLOOKUP(A232,fonte!A:AE,28,FALSE)</f>
        <v>Sim</v>
      </c>
      <c r="H232" s="12" t="str">
        <f>VLOOKUP(A232,fonte!A:AE,29,FALSE)</f>
        <v>Sim</v>
      </c>
      <c r="I232" s="13" t="str">
        <f>VLOOKUP(A232,fonte!A:AE,30,FALSE)</f>
        <v>Não</v>
      </c>
      <c r="J232" s="12" t="str">
        <f>VLOOKUP(A232,fonte!A:AE,31,FALSE)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6">
        <v>43445</v>
      </c>
      <c r="E233" s="13" t="str">
        <f>VLOOKUP(A233,fonte!A:AE,26,FALSE)</f>
        <v>Sim</v>
      </c>
      <c r="F233" s="12" t="str">
        <f>VLOOKUP(A233,fonte!A:AE,27,FALSE)</f>
        <v>Sim</v>
      </c>
      <c r="G233" s="13" t="str">
        <f>VLOOKUP(A233,fonte!A:AE,28,FALSE)</f>
        <v>Sim</v>
      </c>
      <c r="H233" s="12" t="str">
        <f>VLOOKUP(A233,fonte!A:AE,29,FALSE)</f>
        <v>Sim</v>
      </c>
      <c r="I233" s="13" t="str">
        <f>VLOOKUP(A233,fonte!A:AE,30,FALSE)</f>
        <v>Não</v>
      </c>
      <c r="J233" s="12" t="str">
        <f>VLOOKUP(A233,fonte!A:AE,31,FALSE)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6">
        <v>43445</v>
      </c>
      <c r="E234" s="13" t="str">
        <f>VLOOKUP(A234,fonte!A:AE,26,FALSE)</f>
        <v>Sim</v>
      </c>
      <c r="F234" s="12" t="str">
        <f>VLOOKUP(A234,fonte!A:AE,27,FALSE)</f>
        <v>Sim</v>
      </c>
      <c r="G234" s="13" t="str">
        <f>VLOOKUP(A234,fonte!A:AE,28,FALSE)</f>
        <v>Sim</v>
      </c>
      <c r="H234" s="12" t="str">
        <f>VLOOKUP(A234,fonte!A:AE,29,FALSE)</f>
        <v>Sim</v>
      </c>
      <c r="I234" s="13" t="str">
        <f>VLOOKUP(A234,fonte!A:AE,30,FALSE)</f>
        <v>Não</v>
      </c>
      <c r="J234" s="12" t="str">
        <f>VLOOKUP(A234,fonte!A:AE,31,FALSE)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6">
        <v>43818</v>
      </c>
      <c r="E235" s="13" t="str">
        <f>VLOOKUP(A235,fonte!A:AE,26,FALSE)</f>
        <v>Não</v>
      </c>
      <c r="F235" s="12" t="str">
        <f>VLOOKUP(A235,fonte!A:AE,27,FALSE)</f>
        <v>Sim</v>
      </c>
      <c r="G235" s="13" t="str">
        <f>VLOOKUP(A235,fonte!A:AE,28,FALSE)</f>
        <v>Não</v>
      </c>
      <c r="H235" s="12" t="str">
        <f>VLOOKUP(A235,fonte!A:AE,29,FALSE)</f>
        <v>Sim</v>
      </c>
      <c r="I235" s="13" t="str">
        <f>VLOOKUP(A235,fonte!A:AE,30,FALSE)</f>
        <v>Não</v>
      </c>
      <c r="J235" s="12" t="str">
        <f>VLOOKUP(A235,fonte!A:AE,31,FALSE)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6">
        <v>41073</v>
      </c>
      <c r="E236" s="13" t="str">
        <f>VLOOKUP(A236,fonte!A:AE,26,FALSE)</f>
        <v>Sim</v>
      </c>
      <c r="F236" s="12" t="str">
        <f>VLOOKUP(A236,fonte!A:AE,27,FALSE)</f>
        <v>Sim</v>
      </c>
      <c r="G236" s="13" t="str">
        <f>VLOOKUP(A236,fonte!A:AE,28,FALSE)</f>
        <v>Sim</v>
      </c>
      <c r="H236" s="12" t="str">
        <f>VLOOKUP(A236,fonte!A:AE,29,FALSE)</f>
        <v>Sim</v>
      </c>
      <c r="I236" s="13" t="str">
        <f>VLOOKUP(A236,fonte!A:AE,30,FALSE)</f>
        <v>Não</v>
      </c>
      <c r="J236" s="12" t="str">
        <f>VLOOKUP(A236,fonte!A:AE,31,FALSE)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6">
        <v>41421</v>
      </c>
      <c r="E237" s="13" t="str">
        <f>VLOOKUP(A237,fonte!A:AE,26,FALSE)</f>
        <v>Sim</v>
      </c>
      <c r="F237" s="12" t="str">
        <f>VLOOKUP(A237,fonte!A:AE,27,FALSE)</f>
        <v>Sim</v>
      </c>
      <c r="G237" s="13" t="str">
        <f>VLOOKUP(A237,fonte!A:AE,28,FALSE)</f>
        <v>Sim</v>
      </c>
      <c r="H237" s="12" t="str">
        <f>VLOOKUP(A237,fonte!A:AE,29,FALSE)</f>
        <v>Sim</v>
      </c>
      <c r="I237" s="13" t="str">
        <f>VLOOKUP(A237,fonte!A:AE,30,FALSE)</f>
        <v>Não</v>
      </c>
      <c r="J237" s="12" t="str">
        <f>VLOOKUP(A237,fonte!A:AE,31,FALSE)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6">
        <v>43099</v>
      </c>
      <c r="E238" s="13" t="str">
        <f>VLOOKUP(A238,fonte!A:AE,26,FALSE)</f>
        <v>Sim</v>
      </c>
      <c r="F238" s="12" t="str">
        <f>VLOOKUP(A238,fonte!A:AE,27,FALSE)</f>
        <v>Sim</v>
      </c>
      <c r="G238" s="13" t="str">
        <f>VLOOKUP(A238,fonte!A:AE,28,FALSE)</f>
        <v>Sim</v>
      </c>
      <c r="H238" s="12" t="str">
        <f>VLOOKUP(A238,fonte!A:AE,29,FALSE)</f>
        <v>Sim</v>
      </c>
      <c r="I238" s="13" t="str">
        <f>VLOOKUP(A238,fonte!A:AE,30,FALSE)</f>
        <v>Não</v>
      </c>
      <c r="J238" s="12" t="str">
        <f>VLOOKUP(A238,fonte!A:AE,31,FALSE)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6">
        <v>43099</v>
      </c>
      <c r="E239" s="13" t="str">
        <f>VLOOKUP(A239,fonte!A:AE,26,FALSE)</f>
        <v>Sim</v>
      </c>
      <c r="F239" s="12" t="str">
        <f>VLOOKUP(A239,fonte!A:AE,27,FALSE)</f>
        <v>Sim</v>
      </c>
      <c r="G239" s="13" t="str">
        <f>VLOOKUP(A239,fonte!A:AE,28,FALSE)</f>
        <v>Sim</v>
      </c>
      <c r="H239" s="12" t="str">
        <f>VLOOKUP(A239,fonte!A:AE,29,FALSE)</f>
        <v>Sim</v>
      </c>
      <c r="I239" s="13" t="str">
        <f>VLOOKUP(A239,fonte!A:AE,30,FALSE)</f>
        <v>Não</v>
      </c>
      <c r="J239" s="12" t="str">
        <f>VLOOKUP(A239,fonte!A:AE,31,FALSE)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6">
        <v>41073</v>
      </c>
      <c r="E240" s="13" t="str">
        <f>VLOOKUP(A240,fonte!A:AE,26,FALSE)</f>
        <v>Sim</v>
      </c>
      <c r="F240" s="12" t="str">
        <f>VLOOKUP(A240,fonte!A:AE,27,FALSE)</f>
        <v>Sim</v>
      </c>
      <c r="G240" s="13" t="str">
        <f>VLOOKUP(A240,fonte!A:AE,28,FALSE)</f>
        <v>Sim</v>
      </c>
      <c r="H240" s="12" t="str">
        <f>VLOOKUP(A240,fonte!A:AE,29,FALSE)</f>
        <v>Sim</v>
      </c>
      <c r="I240" s="13" t="str">
        <f>VLOOKUP(A240,fonte!A:AE,30,FALSE)</f>
        <v>Não</v>
      </c>
      <c r="J240" s="12" t="str">
        <f>VLOOKUP(A240,fonte!A:AE,31,FALSE)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6">
        <v>41905</v>
      </c>
      <c r="E241" s="13" t="str">
        <f>VLOOKUP(A241,fonte!A:AE,26,FALSE)</f>
        <v>Sim</v>
      </c>
      <c r="F241" s="12" t="str">
        <f>VLOOKUP(A241,fonte!A:AE,27,FALSE)</f>
        <v>Sim</v>
      </c>
      <c r="G241" s="13" t="str">
        <f>VLOOKUP(A241,fonte!A:AE,28,FALSE)</f>
        <v>Sim</v>
      </c>
      <c r="H241" s="12" t="str">
        <f>VLOOKUP(A241,fonte!A:AE,29,FALSE)</f>
        <v>Sim</v>
      </c>
      <c r="I241" s="13" t="str">
        <f>VLOOKUP(A241,fonte!A:AE,30,FALSE)</f>
        <v>Não</v>
      </c>
      <c r="J241" s="12" t="str">
        <f>VLOOKUP(A241,fonte!A:AE,31,FALSE)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6">
        <v>43818</v>
      </c>
      <c r="E242" s="13" t="str">
        <f>VLOOKUP(A242,fonte!A:AE,26,FALSE)</f>
        <v>Sim</v>
      </c>
      <c r="F242" s="12" t="str">
        <f>VLOOKUP(A242,fonte!A:AE,27,FALSE)</f>
        <v>Sim</v>
      </c>
      <c r="G242" s="13" t="str">
        <f>VLOOKUP(A242,fonte!A:AE,28,FALSE)</f>
        <v>Sim</v>
      </c>
      <c r="H242" s="12" t="str">
        <f>VLOOKUP(A242,fonte!A:AE,29,FALSE)</f>
        <v>Sim</v>
      </c>
      <c r="I242" s="13" t="str">
        <f>VLOOKUP(A242,fonte!A:AE,30,FALSE)</f>
        <v>Não</v>
      </c>
      <c r="J242" s="12" t="str">
        <f>VLOOKUP(A242,fonte!A:AE,31,FALSE)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6">
        <v>41421</v>
      </c>
      <c r="E243" s="13" t="str">
        <f>VLOOKUP(A243,fonte!A:AE,26,FALSE)</f>
        <v>Não</v>
      </c>
      <c r="F243" s="12" t="str">
        <f>VLOOKUP(A243,fonte!A:AE,27,FALSE)</f>
        <v>Sim</v>
      </c>
      <c r="G243" s="13" t="str">
        <f>VLOOKUP(A243,fonte!A:AE,28,FALSE)</f>
        <v>Não</v>
      </c>
      <c r="H243" s="12" t="str">
        <f>VLOOKUP(A243,fonte!A:AE,29,FALSE)</f>
        <v>Sim</v>
      </c>
      <c r="I243" s="13" t="str">
        <f>VLOOKUP(A243,fonte!A:AE,30,FALSE)</f>
        <v>Não</v>
      </c>
      <c r="J243" s="12" t="str">
        <f>VLOOKUP(A243,fonte!A:AE,31,FALSE)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6">
        <v>41073</v>
      </c>
      <c r="E244" s="13" t="str">
        <f>VLOOKUP(A244,fonte!A:AE,26,FALSE)</f>
        <v>Sim</v>
      </c>
      <c r="F244" s="12" t="str">
        <f>VLOOKUP(A244,fonte!A:AE,27,FALSE)</f>
        <v>Sim</v>
      </c>
      <c r="G244" s="13" t="str">
        <f>VLOOKUP(A244,fonte!A:AE,28,FALSE)</f>
        <v>Sim</v>
      </c>
      <c r="H244" s="12" t="str">
        <f>VLOOKUP(A244,fonte!A:AE,29,FALSE)</f>
        <v>Sim</v>
      </c>
      <c r="I244" s="13" t="str">
        <f>VLOOKUP(A244,fonte!A:AE,30,FALSE)</f>
        <v>Não</v>
      </c>
      <c r="J244" s="12" t="str">
        <f>VLOOKUP(A244,fonte!A:AE,31,FALSE)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6">
        <v>43445</v>
      </c>
      <c r="E245" s="13" t="str">
        <f>VLOOKUP(A245,fonte!A:AE,26,FALSE)</f>
        <v>Sim</v>
      </c>
      <c r="F245" s="12" t="str">
        <f>VLOOKUP(A245,fonte!A:AE,27,FALSE)</f>
        <v>Sim</v>
      </c>
      <c r="G245" s="13" t="str">
        <f>VLOOKUP(A245,fonte!A:AE,28,FALSE)</f>
        <v>Sim</v>
      </c>
      <c r="H245" s="12" t="str">
        <f>VLOOKUP(A245,fonte!A:AE,29,FALSE)</f>
        <v>Sim</v>
      </c>
      <c r="I245" s="13" t="str">
        <f>VLOOKUP(A245,fonte!A:AE,30,FALSE)</f>
        <v>Não</v>
      </c>
      <c r="J245" s="12" t="str">
        <f>VLOOKUP(A245,fonte!A:AE,31,FALSE)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6">
        <v>43445</v>
      </c>
      <c r="E246" s="13" t="str">
        <f>VLOOKUP(A246,fonte!A:AE,26,FALSE)</f>
        <v>Sim</v>
      </c>
      <c r="F246" s="12" t="str">
        <f>VLOOKUP(A246,fonte!A:AE,27,FALSE)</f>
        <v>Sim</v>
      </c>
      <c r="G246" s="13" t="str">
        <f>VLOOKUP(A246,fonte!A:AE,28,FALSE)</f>
        <v>Sim</v>
      </c>
      <c r="H246" s="12" t="str">
        <f>VLOOKUP(A246,fonte!A:AE,29,FALSE)</f>
        <v>Sim</v>
      </c>
      <c r="I246" s="13" t="str">
        <f>VLOOKUP(A246,fonte!A:AE,30,FALSE)</f>
        <v>Não</v>
      </c>
      <c r="J246" s="12" t="str">
        <f>VLOOKUP(A246,fonte!A:AE,31,FALSE)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6">
        <v>41905</v>
      </c>
      <c r="E247" s="13" t="str">
        <f>VLOOKUP(A247,fonte!A:AE,26,FALSE)</f>
        <v>Não</v>
      </c>
      <c r="F247" s="12" t="str">
        <f>VLOOKUP(A247,fonte!A:AE,27,FALSE)</f>
        <v>Sim</v>
      </c>
      <c r="G247" s="13" t="str">
        <f>VLOOKUP(A247,fonte!A:AE,28,FALSE)</f>
        <v>Não</v>
      </c>
      <c r="H247" s="12" t="str">
        <f>VLOOKUP(A247,fonte!A:AE,29,FALSE)</f>
        <v>Sim</v>
      </c>
      <c r="I247" s="13" t="str">
        <f>VLOOKUP(A247,fonte!A:AE,30,FALSE)</f>
        <v>Não</v>
      </c>
      <c r="J247" s="12" t="str">
        <f>VLOOKUP(A247,fonte!A:AE,31,FALSE)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6">
        <v>43818</v>
      </c>
      <c r="E248" s="13" t="str">
        <f>VLOOKUP(A248,fonte!A:AE,26,FALSE)</f>
        <v>Sim</v>
      </c>
      <c r="F248" s="12" t="str">
        <f>VLOOKUP(A248,fonte!A:AE,27,FALSE)</f>
        <v>Sim</v>
      </c>
      <c r="G248" s="13" t="str">
        <f>VLOOKUP(A248,fonte!A:AE,28,FALSE)</f>
        <v>Sim</v>
      </c>
      <c r="H248" s="12" t="str">
        <f>VLOOKUP(A248,fonte!A:AE,29,FALSE)</f>
        <v>Sim</v>
      </c>
      <c r="I248" s="13" t="str">
        <f>VLOOKUP(A248,fonte!A:AE,30,FALSE)</f>
        <v>Não</v>
      </c>
      <c r="J248" s="12" t="str">
        <f>VLOOKUP(A248,fonte!A:AE,31,FALSE)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6">
        <v>43445</v>
      </c>
      <c r="E249" s="13" t="str">
        <f>VLOOKUP(A249,fonte!A:AE,26,FALSE)</f>
        <v>Sim</v>
      </c>
      <c r="F249" s="12" t="str">
        <f>VLOOKUP(A249,fonte!A:AE,27,FALSE)</f>
        <v>Sim</v>
      </c>
      <c r="G249" s="13" t="str">
        <f>VLOOKUP(A249,fonte!A:AE,28,FALSE)</f>
        <v>Sim</v>
      </c>
      <c r="H249" s="12" t="str">
        <f>VLOOKUP(A249,fonte!A:AE,29,FALSE)</f>
        <v>Sim</v>
      </c>
      <c r="I249" s="13" t="str">
        <f>VLOOKUP(A249,fonte!A:AE,30,FALSE)</f>
        <v>Não</v>
      </c>
      <c r="J249" s="12" t="str">
        <f>VLOOKUP(A249,fonte!A:AE,31,FALSE)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6">
        <v>43818</v>
      </c>
      <c r="E250" s="13" t="str">
        <f>VLOOKUP(A250,fonte!A:AE,26,FALSE)</f>
        <v>Sim</v>
      </c>
      <c r="F250" s="12" t="str">
        <f>VLOOKUP(A250,fonte!A:AE,27,FALSE)</f>
        <v>Sim</v>
      </c>
      <c r="G250" s="13" t="str">
        <f>VLOOKUP(A250,fonte!A:AE,28,FALSE)</f>
        <v>Sim</v>
      </c>
      <c r="H250" s="12" t="str">
        <f>VLOOKUP(A250,fonte!A:AE,29,FALSE)</f>
        <v>Sim</v>
      </c>
      <c r="I250" s="13" t="str">
        <f>VLOOKUP(A250,fonte!A:AE,30,FALSE)</f>
        <v>Não</v>
      </c>
      <c r="J250" s="12" t="str">
        <f>VLOOKUP(A250,fonte!A:AE,31,FALSE)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6">
        <v>41421</v>
      </c>
      <c r="E251" s="13" t="str">
        <f>VLOOKUP(A251,fonte!A:AE,26,FALSE)</f>
        <v>Sim</v>
      </c>
      <c r="F251" s="12" t="str">
        <f>VLOOKUP(A251,fonte!A:AE,27,FALSE)</f>
        <v>Sim</v>
      </c>
      <c r="G251" s="13" t="str">
        <f>VLOOKUP(A251,fonte!A:AE,28,FALSE)</f>
        <v>Sim</v>
      </c>
      <c r="H251" s="12" t="str">
        <f>VLOOKUP(A251,fonte!A:AE,29,FALSE)</f>
        <v>Sim</v>
      </c>
      <c r="I251" s="13" t="str">
        <f>VLOOKUP(A251,fonte!A:AE,30,FALSE)</f>
        <v>Não</v>
      </c>
      <c r="J251" s="12" t="str">
        <f>VLOOKUP(A251,fonte!A:AE,31,FALSE)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6">
        <v>41073</v>
      </c>
      <c r="E252" s="13" t="str">
        <f>VLOOKUP(A252,fonte!A:AE,26,FALSE)</f>
        <v>Sim</v>
      </c>
      <c r="F252" s="12" t="str">
        <f>VLOOKUP(A252,fonte!A:AE,27,FALSE)</f>
        <v>Sim</v>
      </c>
      <c r="G252" s="13" t="str">
        <f>VLOOKUP(A252,fonte!A:AE,28,FALSE)</f>
        <v>Sim</v>
      </c>
      <c r="H252" s="12" t="str">
        <f>VLOOKUP(A252,fonte!A:AE,29,FALSE)</f>
        <v>Sim</v>
      </c>
      <c r="I252" s="13" t="str">
        <f>VLOOKUP(A252,fonte!A:AE,30,FALSE)</f>
        <v>Não</v>
      </c>
      <c r="J252" s="12" t="str">
        <f>VLOOKUP(A252,fonte!A:AE,31,FALSE)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6">
        <v>41421</v>
      </c>
      <c r="E253" s="13" t="str">
        <f>VLOOKUP(A253,fonte!A:AE,26,FALSE)</f>
        <v>Sim</v>
      </c>
      <c r="F253" s="12" t="str">
        <f>VLOOKUP(A253,fonte!A:AE,27,FALSE)</f>
        <v>Sim</v>
      </c>
      <c r="G253" s="13" t="str">
        <f>VLOOKUP(A253,fonte!A:AE,28,FALSE)</f>
        <v>Sim</v>
      </c>
      <c r="H253" s="12" t="str">
        <f>VLOOKUP(A253,fonte!A:AE,29,FALSE)</f>
        <v>Sim</v>
      </c>
      <c r="I253" s="13" t="str">
        <f>VLOOKUP(A253,fonte!A:AE,30,FALSE)</f>
        <v>Não</v>
      </c>
      <c r="J253" s="12" t="str">
        <f>VLOOKUP(A253,fonte!A:AE,31,FALSE)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6">
        <v>43445</v>
      </c>
      <c r="E254" s="13" t="str">
        <f>VLOOKUP(A254,fonte!A:AE,26,FALSE)</f>
        <v>Sim</v>
      </c>
      <c r="F254" s="12" t="str">
        <f>VLOOKUP(A254,fonte!A:AE,27,FALSE)</f>
        <v>Sim</v>
      </c>
      <c r="G254" s="13" t="str">
        <f>VLOOKUP(A254,fonte!A:AE,28,FALSE)</f>
        <v>Sim</v>
      </c>
      <c r="H254" s="12" t="str">
        <f>VLOOKUP(A254,fonte!A:AE,29,FALSE)</f>
        <v>Sim</v>
      </c>
      <c r="I254" s="13" t="str">
        <f>VLOOKUP(A254,fonte!A:AE,30,FALSE)</f>
        <v>Não</v>
      </c>
      <c r="J254" s="12" t="str">
        <f>VLOOKUP(A254,fonte!A:AE,31,FALSE)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6">
        <v>41421</v>
      </c>
      <c r="E255" s="13" t="str">
        <f>VLOOKUP(A255,fonte!A:AE,26,FALSE)</f>
        <v>Sim</v>
      </c>
      <c r="F255" s="12" t="str">
        <f>VLOOKUP(A255,fonte!A:AE,27,FALSE)</f>
        <v>Sim</v>
      </c>
      <c r="G255" s="13" t="str">
        <f>VLOOKUP(A255,fonte!A:AE,28,FALSE)</f>
        <v>Sim</v>
      </c>
      <c r="H255" s="12" t="str">
        <f>VLOOKUP(A255,fonte!A:AE,29,FALSE)</f>
        <v>Sim</v>
      </c>
      <c r="I255" s="13" t="str">
        <f>VLOOKUP(A255,fonte!A:AE,30,FALSE)</f>
        <v>Não</v>
      </c>
      <c r="J255" s="12" t="str">
        <f>VLOOKUP(A255,fonte!A:AE,31,FALSE)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6">
        <v>41905</v>
      </c>
      <c r="E256" s="13" t="str">
        <f>VLOOKUP(A256,fonte!A:AE,26,FALSE)</f>
        <v>Sim</v>
      </c>
      <c r="F256" s="12" t="str">
        <f>VLOOKUP(A256,fonte!A:AE,27,FALSE)</f>
        <v>Sim</v>
      </c>
      <c r="G256" s="13" t="str">
        <f>VLOOKUP(A256,fonte!A:AE,28,FALSE)</f>
        <v>Não</v>
      </c>
      <c r="H256" s="12" t="str">
        <f>VLOOKUP(A256,fonte!A:AE,29,FALSE)</f>
        <v>Sim</v>
      </c>
      <c r="I256" s="13" t="str">
        <f>VLOOKUP(A256,fonte!A:AE,30,FALSE)</f>
        <v>Não</v>
      </c>
      <c r="J256" s="12" t="str">
        <f>VLOOKUP(A256,fonte!A:AE,31,FALSE)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6">
        <v>41905</v>
      </c>
      <c r="E257" s="13" t="str">
        <f>VLOOKUP(A257,fonte!A:AE,26,FALSE)</f>
        <v>Sim</v>
      </c>
      <c r="F257" s="12" t="str">
        <f>VLOOKUP(A257,fonte!A:AE,27,FALSE)</f>
        <v>Sim</v>
      </c>
      <c r="G257" s="13" t="str">
        <f>VLOOKUP(A257,fonte!A:AE,28,FALSE)</f>
        <v>Sim</v>
      </c>
      <c r="H257" s="12" t="str">
        <f>VLOOKUP(A257,fonte!A:AE,29,FALSE)</f>
        <v>Sim</v>
      </c>
      <c r="I257" s="13" t="str">
        <f>VLOOKUP(A257,fonte!A:AE,30,FALSE)</f>
        <v>Não</v>
      </c>
      <c r="J257" s="12" t="str">
        <f>VLOOKUP(A257,fonte!A:AE,31,FALSE)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6">
        <v>43099</v>
      </c>
      <c r="E258" s="13" t="str">
        <f>VLOOKUP(A258,fonte!A:AE,26,FALSE)</f>
        <v>Não</v>
      </c>
      <c r="F258" s="12" t="str">
        <f>VLOOKUP(A258,fonte!A:AE,27,FALSE)</f>
        <v>Sim</v>
      </c>
      <c r="G258" s="13" t="str">
        <f>VLOOKUP(A258,fonte!A:AE,28,FALSE)</f>
        <v>Não</v>
      </c>
      <c r="H258" s="12" t="str">
        <f>VLOOKUP(A258,fonte!A:AE,29,FALSE)</f>
        <v>Sim</v>
      </c>
      <c r="I258" s="13" t="str">
        <f>VLOOKUP(A258,fonte!A:AE,30,FALSE)</f>
        <v>Não</v>
      </c>
      <c r="J258" s="12" t="str">
        <f>VLOOKUP(A258,fonte!A:AE,31,FALSE)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6">
        <v>43445</v>
      </c>
      <c r="E259" s="13" t="str">
        <f>VLOOKUP(A259,fonte!A:AE,26,FALSE)</f>
        <v>Sim</v>
      </c>
      <c r="F259" s="12" t="str">
        <f>VLOOKUP(A259,fonte!A:AE,27,FALSE)</f>
        <v>Sim</v>
      </c>
      <c r="G259" s="13" t="str">
        <f>VLOOKUP(A259,fonte!A:AE,28,FALSE)</f>
        <v>Sim</v>
      </c>
      <c r="H259" s="12" t="str">
        <f>VLOOKUP(A259,fonte!A:AE,29,FALSE)</f>
        <v>Sim</v>
      </c>
      <c r="I259" s="13" t="str">
        <f>VLOOKUP(A259,fonte!A:AE,30,FALSE)</f>
        <v>Não</v>
      </c>
      <c r="J259" s="12" t="str">
        <f>VLOOKUP(A259,fonte!A:AE,31,FALSE)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6">
        <v>41421</v>
      </c>
      <c r="E260" s="13" t="str">
        <f>VLOOKUP(A260,fonte!A:AE,26,FALSE)</f>
        <v>Não</v>
      </c>
      <c r="F260" s="12" t="str">
        <f>VLOOKUP(A260,fonte!A:AE,27,FALSE)</f>
        <v>Sim</v>
      </c>
      <c r="G260" s="13" t="str">
        <f>VLOOKUP(A260,fonte!A:AE,28,FALSE)</f>
        <v>Não</v>
      </c>
      <c r="H260" s="12" t="str">
        <f>VLOOKUP(A260,fonte!A:AE,29,FALSE)</f>
        <v>Sim</v>
      </c>
      <c r="I260" s="13" t="str">
        <f>VLOOKUP(A260,fonte!A:AE,30,FALSE)</f>
        <v>Não</v>
      </c>
      <c r="J260" s="12" t="str">
        <f>VLOOKUP(A260,fonte!A:AE,31,FALSE)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6">
        <v>41073</v>
      </c>
      <c r="E261" s="13" t="str">
        <f>VLOOKUP(A261,fonte!A:AE,26,FALSE)</f>
        <v>Sim</v>
      </c>
      <c r="F261" s="12" t="str">
        <f>VLOOKUP(A261,fonte!A:AE,27,FALSE)</f>
        <v>Sim</v>
      </c>
      <c r="G261" s="13" t="str">
        <f>VLOOKUP(A261,fonte!A:AE,28,FALSE)</f>
        <v>Sim</v>
      </c>
      <c r="H261" s="12" t="str">
        <f>VLOOKUP(A261,fonte!A:AE,29,FALSE)</f>
        <v>Sim</v>
      </c>
      <c r="I261" s="13" t="str">
        <f>VLOOKUP(A261,fonte!A:AE,30,FALSE)</f>
        <v>Não</v>
      </c>
      <c r="J261" s="12" t="str">
        <f>VLOOKUP(A261,fonte!A:AE,31,FALSE)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6">
        <v>43818</v>
      </c>
      <c r="E262" s="13" t="str">
        <f>VLOOKUP(A262,fonte!A:AE,26,FALSE)</f>
        <v>Sim</v>
      </c>
      <c r="F262" s="12" t="str">
        <f>VLOOKUP(A262,fonte!A:AE,27,FALSE)</f>
        <v>Sim</v>
      </c>
      <c r="G262" s="13" t="str">
        <f>VLOOKUP(A262,fonte!A:AE,28,FALSE)</f>
        <v>Sim</v>
      </c>
      <c r="H262" s="12" t="str">
        <f>VLOOKUP(A262,fonte!A:AE,29,FALSE)</f>
        <v>Sim</v>
      </c>
      <c r="I262" s="13" t="str">
        <f>VLOOKUP(A262,fonte!A:AE,30,FALSE)</f>
        <v>Não</v>
      </c>
      <c r="J262" s="12" t="str">
        <f>VLOOKUP(A262,fonte!A:AE,31,FALSE)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6">
        <v>43445</v>
      </c>
      <c r="E263" s="13" t="str">
        <f>VLOOKUP(A263,fonte!A:AE,26,FALSE)</f>
        <v>Não</v>
      </c>
      <c r="F263" s="12" t="str">
        <f>VLOOKUP(A263,fonte!A:AE,27,FALSE)</f>
        <v>Sim</v>
      </c>
      <c r="G263" s="13" t="str">
        <f>VLOOKUP(A263,fonte!A:AE,28,FALSE)</f>
        <v>Não</v>
      </c>
      <c r="H263" s="12" t="str">
        <f>VLOOKUP(A263,fonte!A:AE,29,FALSE)</f>
        <v>Sim</v>
      </c>
      <c r="I263" s="13" t="str">
        <f>VLOOKUP(A263,fonte!A:AE,30,FALSE)</f>
        <v>Não</v>
      </c>
      <c r="J263" s="12" t="str">
        <f>VLOOKUP(A263,fonte!A:AE,31,FALSE)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6">
        <v>41073</v>
      </c>
      <c r="E264" s="13" t="str">
        <f>VLOOKUP(A264,fonte!A:AE,26,FALSE)</f>
        <v>Sim</v>
      </c>
      <c r="F264" s="12" t="str">
        <f>VLOOKUP(A264,fonte!A:AE,27,FALSE)</f>
        <v>Sim</v>
      </c>
      <c r="G264" s="13" t="str">
        <f>VLOOKUP(A264,fonte!A:AE,28,FALSE)</f>
        <v>Sim</v>
      </c>
      <c r="H264" s="12" t="str">
        <f>VLOOKUP(A264,fonte!A:AE,29,FALSE)</f>
        <v>Sim</v>
      </c>
      <c r="I264" s="13" t="str">
        <f>VLOOKUP(A264,fonte!A:AE,30,FALSE)</f>
        <v>Não</v>
      </c>
      <c r="J264" s="12" t="str">
        <f>VLOOKUP(A264,fonte!A:AE,31,FALSE)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6">
        <v>43445</v>
      </c>
      <c r="E265" s="13" t="str">
        <f>VLOOKUP(A265,fonte!A:AE,26,FALSE)</f>
        <v>Sim</v>
      </c>
      <c r="F265" s="12" t="str">
        <f>VLOOKUP(A265,fonte!A:AE,27,FALSE)</f>
        <v>Sim</v>
      </c>
      <c r="G265" s="13" t="str">
        <f>VLOOKUP(A265,fonte!A:AE,28,FALSE)</f>
        <v>Sim</v>
      </c>
      <c r="H265" s="12" t="str">
        <f>VLOOKUP(A265,fonte!A:AE,29,FALSE)</f>
        <v>Sim</v>
      </c>
      <c r="I265" s="13" t="str">
        <f>VLOOKUP(A265,fonte!A:AE,30,FALSE)</f>
        <v>Não</v>
      </c>
      <c r="J265" s="12" t="str">
        <f>VLOOKUP(A265,fonte!A:AE,31,FALSE)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6">
        <v>41073</v>
      </c>
      <c r="E266" s="13" t="str">
        <f>VLOOKUP(A266,fonte!A:AE,26,FALSE)</f>
        <v>Sim</v>
      </c>
      <c r="F266" s="12" t="str">
        <f>VLOOKUP(A266,fonte!A:AE,27,FALSE)</f>
        <v>Sim</v>
      </c>
      <c r="G266" s="13" t="str">
        <f>VLOOKUP(A266,fonte!A:AE,28,FALSE)</f>
        <v>Sim</v>
      </c>
      <c r="H266" s="12" t="str">
        <f>VLOOKUP(A266,fonte!A:AE,29,FALSE)</f>
        <v>Sim</v>
      </c>
      <c r="I266" s="13" t="str">
        <f>VLOOKUP(A266,fonte!A:AE,30,FALSE)</f>
        <v>Não</v>
      </c>
      <c r="J266" s="12" t="str">
        <f>VLOOKUP(A266,fonte!A:AE,31,FALSE)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6">
        <v>43099</v>
      </c>
      <c r="E267" s="13" t="str">
        <f>VLOOKUP(A267,fonte!A:AE,26,FALSE)</f>
        <v>Não</v>
      </c>
      <c r="F267" s="12" t="str">
        <f>VLOOKUP(A267,fonte!A:AE,27,FALSE)</f>
        <v>Sim</v>
      </c>
      <c r="G267" s="13" t="str">
        <f>VLOOKUP(A267,fonte!A:AE,28,FALSE)</f>
        <v>Não</v>
      </c>
      <c r="H267" s="12" t="str">
        <f>VLOOKUP(A267,fonte!A:AE,29,FALSE)</f>
        <v>Sim</v>
      </c>
      <c r="I267" s="13" t="str">
        <f>VLOOKUP(A267,fonte!A:AE,30,FALSE)</f>
        <v>Não</v>
      </c>
      <c r="J267" s="12" t="str">
        <f>VLOOKUP(A267,fonte!A:AE,31,FALSE)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6">
        <v>43099</v>
      </c>
      <c r="E268" s="13" t="str">
        <f>VLOOKUP(A268,fonte!A:AE,26,FALSE)</f>
        <v>Sim</v>
      </c>
      <c r="F268" s="12" t="str">
        <f>VLOOKUP(A268,fonte!A:AE,27,FALSE)</f>
        <v>Sim</v>
      </c>
      <c r="G268" s="13" t="str">
        <f>VLOOKUP(A268,fonte!A:AE,28,FALSE)</f>
        <v>Sim</v>
      </c>
      <c r="H268" s="12" t="str">
        <f>VLOOKUP(A268,fonte!A:AE,29,FALSE)</f>
        <v>Sim</v>
      </c>
      <c r="I268" s="13" t="str">
        <f>VLOOKUP(A268,fonte!A:AE,30,FALSE)</f>
        <v>Não</v>
      </c>
      <c r="J268" s="12" t="str">
        <f>VLOOKUP(A268,fonte!A:AE,31,FALSE)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6">
        <v>41073</v>
      </c>
      <c r="E269" s="13" t="str">
        <f>VLOOKUP(A269,fonte!A:AE,26,FALSE)</f>
        <v>Sim</v>
      </c>
      <c r="F269" s="12" t="str">
        <f>VLOOKUP(A269,fonte!A:AE,27,FALSE)</f>
        <v>Sim</v>
      </c>
      <c r="G269" s="13" t="str">
        <f>VLOOKUP(A269,fonte!A:AE,28,FALSE)</f>
        <v>Sim</v>
      </c>
      <c r="H269" s="12" t="str">
        <f>VLOOKUP(A269,fonte!A:AE,29,FALSE)</f>
        <v>Sim</v>
      </c>
      <c r="I269" s="13" t="str">
        <f>VLOOKUP(A269,fonte!A:AE,30,FALSE)</f>
        <v>Não</v>
      </c>
      <c r="J269" s="12" t="str">
        <f>VLOOKUP(A269,fonte!A:AE,31,FALSE)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6">
        <v>43099</v>
      </c>
      <c r="E270" s="13" t="str">
        <f>VLOOKUP(A270,fonte!A:AE,26,FALSE)</f>
        <v>Sim</v>
      </c>
      <c r="F270" s="12" t="str">
        <f>VLOOKUP(A270,fonte!A:AE,27,FALSE)</f>
        <v>Sim</v>
      </c>
      <c r="G270" s="13" t="str">
        <f>VLOOKUP(A270,fonte!A:AE,28,FALSE)</f>
        <v>Sim</v>
      </c>
      <c r="H270" s="12" t="str">
        <f>VLOOKUP(A270,fonte!A:AE,29,FALSE)</f>
        <v>Sim</v>
      </c>
      <c r="I270" s="13" t="str">
        <f>VLOOKUP(A270,fonte!A:AE,30,FALSE)</f>
        <v>Não</v>
      </c>
      <c r="J270" s="12" t="str">
        <f>VLOOKUP(A270,fonte!A:AE,31,FALSE)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6">
        <v>43099</v>
      </c>
      <c r="E271" s="13" t="str">
        <f>VLOOKUP(A271,fonte!A:AE,26,FALSE)</f>
        <v>Não</v>
      </c>
      <c r="F271" s="12" t="str">
        <f>VLOOKUP(A271,fonte!A:AE,27,FALSE)</f>
        <v>Sim</v>
      </c>
      <c r="G271" s="13" t="str">
        <f>VLOOKUP(A271,fonte!A:AE,28,FALSE)</f>
        <v>Não</v>
      </c>
      <c r="H271" s="12" t="str">
        <f>VLOOKUP(A271,fonte!A:AE,29,FALSE)</f>
        <v>Sim</v>
      </c>
      <c r="I271" s="13" t="str">
        <f>VLOOKUP(A271,fonte!A:AE,30,FALSE)</f>
        <v>Não</v>
      </c>
      <c r="J271" s="12" t="str">
        <f>VLOOKUP(A271,fonte!A:AE,31,FALSE)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6">
        <v>41421</v>
      </c>
      <c r="E272" s="13" t="str">
        <f>VLOOKUP(A272,fonte!A:AE,26,FALSE)</f>
        <v>Sim</v>
      </c>
      <c r="F272" s="12" t="str">
        <f>VLOOKUP(A272,fonte!A:AE,27,FALSE)</f>
        <v>Sim</v>
      </c>
      <c r="G272" s="13" t="str">
        <f>VLOOKUP(A272,fonte!A:AE,28,FALSE)</f>
        <v>Sim</v>
      </c>
      <c r="H272" s="12" t="str">
        <f>VLOOKUP(A272,fonte!A:AE,29,FALSE)</f>
        <v>Sim</v>
      </c>
      <c r="I272" s="13" t="str">
        <f>VLOOKUP(A272,fonte!A:AE,30,FALSE)</f>
        <v>Não</v>
      </c>
      <c r="J272" s="12" t="str">
        <f>VLOOKUP(A272,fonte!A:AE,31,FALSE)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6">
        <v>41905</v>
      </c>
      <c r="E273" s="13" t="str">
        <f>VLOOKUP(A273,fonte!A:AE,26,FALSE)</f>
        <v>Sim</v>
      </c>
      <c r="F273" s="12" t="str">
        <f>VLOOKUP(A273,fonte!A:AE,27,FALSE)</f>
        <v>Sim</v>
      </c>
      <c r="G273" s="13" t="str">
        <f>VLOOKUP(A273,fonte!A:AE,28,FALSE)</f>
        <v>Sim</v>
      </c>
      <c r="H273" s="12" t="str">
        <f>VLOOKUP(A273,fonte!A:AE,29,FALSE)</f>
        <v>Sim</v>
      </c>
      <c r="I273" s="13" t="str">
        <f>VLOOKUP(A273,fonte!A:AE,30,FALSE)</f>
        <v>Não</v>
      </c>
      <c r="J273" s="12" t="str">
        <f>VLOOKUP(A273,fonte!A:AE,31,FALSE)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6">
        <v>41421</v>
      </c>
      <c r="E274" s="13" t="str">
        <f>VLOOKUP(A274,fonte!A:AE,26,FALSE)</f>
        <v>Não</v>
      </c>
      <c r="F274" s="12" t="str">
        <f>VLOOKUP(A274,fonte!A:AE,27,FALSE)</f>
        <v>Sim</v>
      </c>
      <c r="G274" s="13" t="str">
        <f>VLOOKUP(A274,fonte!A:AE,28,FALSE)</f>
        <v>Não</v>
      </c>
      <c r="H274" s="12" t="str">
        <f>VLOOKUP(A274,fonte!A:AE,29,FALSE)</f>
        <v>Não</v>
      </c>
      <c r="I274" s="13" t="str">
        <f>VLOOKUP(A274,fonte!A:AE,30,FALSE)</f>
        <v>Não</v>
      </c>
      <c r="J274" s="12" t="str">
        <f>VLOOKUP(A274,fonte!A:AE,31,FALSE)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6">
        <v>43818</v>
      </c>
      <c r="E275" s="13" t="str">
        <f>VLOOKUP(A275,fonte!A:AE,26,FALSE)</f>
        <v>Sim</v>
      </c>
      <c r="F275" s="12" t="str">
        <f>VLOOKUP(A275,fonte!A:AE,27,FALSE)</f>
        <v>Sim</v>
      </c>
      <c r="G275" s="13" t="str">
        <f>VLOOKUP(A275,fonte!A:AE,28,FALSE)</f>
        <v>Sim</v>
      </c>
      <c r="H275" s="12" t="str">
        <f>VLOOKUP(A275,fonte!A:AE,29,FALSE)</f>
        <v>Sim</v>
      </c>
      <c r="I275" s="13" t="str">
        <f>VLOOKUP(A275,fonte!A:AE,30,FALSE)</f>
        <v>Não</v>
      </c>
      <c r="J275" s="12" t="str">
        <f>VLOOKUP(A275,fonte!A:AE,31,FALSE)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6">
        <v>43818</v>
      </c>
      <c r="E276" s="13" t="str">
        <f>VLOOKUP(A276,fonte!A:AE,26,FALSE)</f>
        <v>Sim</v>
      </c>
      <c r="F276" s="12" t="str">
        <f>VLOOKUP(A276,fonte!A:AE,27,FALSE)</f>
        <v>Sim</v>
      </c>
      <c r="G276" s="13" t="str">
        <f>VLOOKUP(A276,fonte!A:AE,28,FALSE)</f>
        <v>Sim</v>
      </c>
      <c r="H276" s="12" t="str">
        <f>VLOOKUP(A276,fonte!A:AE,29,FALSE)</f>
        <v>Sim</v>
      </c>
      <c r="I276" s="13" t="str">
        <f>VLOOKUP(A276,fonte!A:AE,30,FALSE)</f>
        <v>Não</v>
      </c>
      <c r="J276" s="12" t="str">
        <f>VLOOKUP(A276,fonte!A:AE,31,FALSE)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6">
        <v>41073</v>
      </c>
      <c r="E277" s="13" t="str">
        <f>VLOOKUP(A277,fonte!A:AE,26,FALSE)</f>
        <v>Sim</v>
      </c>
      <c r="F277" s="12" t="str">
        <f>VLOOKUP(A277,fonte!A:AE,27,FALSE)</f>
        <v>Sim</v>
      </c>
      <c r="G277" s="13" t="str">
        <f>VLOOKUP(A277,fonte!A:AE,28,FALSE)</f>
        <v>Sim</v>
      </c>
      <c r="H277" s="12" t="str">
        <f>VLOOKUP(A277,fonte!A:AE,29,FALSE)</f>
        <v>Sim</v>
      </c>
      <c r="I277" s="13" t="str">
        <f>VLOOKUP(A277,fonte!A:AE,30,FALSE)</f>
        <v>Não</v>
      </c>
      <c r="J277" s="12" t="str">
        <f>VLOOKUP(A277,fonte!A:AE,31,FALSE)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6">
        <v>43099</v>
      </c>
      <c r="E278" s="13" t="str">
        <f>VLOOKUP(A278,fonte!A:AE,26,FALSE)</f>
        <v>Sim</v>
      </c>
      <c r="F278" s="12" t="str">
        <f>VLOOKUP(A278,fonte!A:AE,27,FALSE)</f>
        <v>Sim</v>
      </c>
      <c r="G278" s="13" t="str">
        <f>VLOOKUP(A278,fonte!A:AE,28,FALSE)</f>
        <v>Sim</v>
      </c>
      <c r="H278" s="12" t="str">
        <f>VLOOKUP(A278,fonte!A:AE,29,FALSE)</f>
        <v>Sim</v>
      </c>
      <c r="I278" s="13" t="str">
        <f>VLOOKUP(A278,fonte!A:AE,30,FALSE)</f>
        <v>Não</v>
      </c>
      <c r="J278" s="12" t="str">
        <f>VLOOKUP(A278,fonte!A:AE,31,FALSE)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6">
        <v>41421</v>
      </c>
      <c r="E279" s="13" t="str">
        <f>VLOOKUP(A279,fonte!A:AE,26,FALSE)</f>
        <v>Não</v>
      </c>
      <c r="F279" s="12" t="str">
        <f>VLOOKUP(A279,fonte!A:AE,27,FALSE)</f>
        <v>Sim</v>
      </c>
      <c r="G279" s="13" t="str">
        <f>VLOOKUP(A279,fonte!A:AE,28,FALSE)</f>
        <v>Não</v>
      </c>
      <c r="H279" s="12" t="str">
        <f>VLOOKUP(A279,fonte!A:AE,29,FALSE)</f>
        <v>Sim</v>
      </c>
      <c r="I279" s="13" t="str">
        <f>VLOOKUP(A279,fonte!A:AE,30,FALSE)</f>
        <v>Não</v>
      </c>
      <c r="J279" s="12" t="str">
        <f>VLOOKUP(A279,fonte!A:AE,31,FALSE)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6">
        <v>41905</v>
      </c>
      <c r="E280" s="13" t="str">
        <f>VLOOKUP(A280,fonte!A:AE,26,FALSE)</f>
        <v>Sim</v>
      </c>
      <c r="F280" s="12" t="str">
        <f>VLOOKUP(A280,fonte!A:AE,27,FALSE)</f>
        <v>Sim</v>
      </c>
      <c r="G280" s="13" t="str">
        <f>VLOOKUP(A280,fonte!A:AE,28,FALSE)</f>
        <v>Sim</v>
      </c>
      <c r="H280" s="12" t="str">
        <f>VLOOKUP(A280,fonte!A:AE,29,FALSE)</f>
        <v>Sim</v>
      </c>
      <c r="I280" s="13" t="str">
        <f>VLOOKUP(A280,fonte!A:AE,30,FALSE)</f>
        <v>Não</v>
      </c>
      <c r="J280" s="12" t="str">
        <f>VLOOKUP(A280,fonte!A:AE,31,FALSE)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6">
        <v>41421</v>
      </c>
      <c r="E281" s="13" t="str">
        <f>VLOOKUP(A281,fonte!A:AE,26,FALSE)</f>
        <v>Não</v>
      </c>
      <c r="F281" s="12" t="str">
        <f>VLOOKUP(A281,fonte!A:AE,27,FALSE)</f>
        <v>Sim</v>
      </c>
      <c r="G281" s="13" t="str">
        <f>VLOOKUP(A281,fonte!A:AE,28,FALSE)</f>
        <v>Sim</v>
      </c>
      <c r="H281" s="12" t="str">
        <f>VLOOKUP(A281,fonte!A:AE,29,FALSE)</f>
        <v>Sim</v>
      </c>
      <c r="I281" s="13" t="str">
        <f>VLOOKUP(A281,fonte!A:AE,30,FALSE)</f>
        <v>Não</v>
      </c>
      <c r="J281" s="12" t="str">
        <f>VLOOKUP(A281,fonte!A:AE,31,FALSE)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6">
        <v>41073</v>
      </c>
      <c r="E282" s="13" t="str">
        <f>VLOOKUP(A282,fonte!A:AE,26,FALSE)</f>
        <v>Sim</v>
      </c>
      <c r="F282" s="12" t="str">
        <f>VLOOKUP(A282,fonte!A:AE,27,FALSE)</f>
        <v>Sim</v>
      </c>
      <c r="G282" s="13" t="str">
        <f>VLOOKUP(A282,fonte!A:AE,28,FALSE)</f>
        <v>Sim</v>
      </c>
      <c r="H282" s="12" t="str">
        <f>VLOOKUP(A282,fonte!A:AE,29,FALSE)</f>
        <v>Sim</v>
      </c>
      <c r="I282" s="13" t="str">
        <f>VLOOKUP(A282,fonte!A:AE,30,FALSE)</f>
        <v>Não</v>
      </c>
      <c r="J282" s="12" t="str">
        <f>VLOOKUP(A282,fonte!A:AE,31,FALSE)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6">
        <v>43818</v>
      </c>
      <c r="E283" s="13" t="str">
        <f>VLOOKUP(A283,fonte!A:AE,26,FALSE)</f>
        <v>Sim</v>
      </c>
      <c r="F283" s="12" t="str">
        <f>VLOOKUP(A283,fonte!A:AE,27,FALSE)</f>
        <v>Sim</v>
      </c>
      <c r="G283" s="13" t="str">
        <f>VLOOKUP(A283,fonte!A:AE,28,FALSE)</f>
        <v>Sim</v>
      </c>
      <c r="H283" s="12" t="str">
        <f>VLOOKUP(A283,fonte!A:AE,29,FALSE)</f>
        <v>Sim</v>
      </c>
      <c r="I283" s="13" t="str">
        <f>VLOOKUP(A283,fonte!A:AE,30,FALSE)</f>
        <v>Não</v>
      </c>
      <c r="J283" s="12" t="str">
        <f>VLOOKUP(A283,fonte!A:AE,31,FALSE)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6">
        <v>41073</v>
      </c>
      <c r="E284" s="13" t="str">
        <f>VLOOKUP(A284,fonte!A:AE,26,FALSE)</f>
        <v>Sim</v>
      </c>
      <c r="F284" s="12" t="str">
        <f>VLOOKUP(A284,fonte!A:AE,27,FALSE)</f>
        <v>Sim</v>
      </c>
      <c r="G284" s="13" t="str">
        <f>VLOOKUP(A284,fonte!A:AE,28,FALSE)</f>
        <v>Sim</v>
      </c>
      <c r="H284" s="12" t="str">
        <f>VLOOKUP(A284,fonte!A:AE,29,FALSE)</f>
        <v>Sim</v>
      </c>
      <c r="I284" s="13" t="str">
        <f>VLOOKUP(A284,fonte!A:AE,30,FALSE)</f>
        <v>Não</v>
      </c>
      <c r="J284" s="12" t="str">
        <f>VLOOKUP(A284,fonte!A:AE,31,FALSE)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6">
        <v>41421</v>
      </c>
      <c r="E285" s="13" t="str">
        <f>VLOOKUP(A285,fonte!A:AE,26,FALSE)</f>
        <v>Sim</v>
      </c>
      <c r="F285" s="12" t="str">
        <f>VLOOKUP(A285,fonte!A:AE,27,FALSE)</f>
        <v>Sim</v>
      </c>
      <c r="G285" s="13" t="str">
        <f>VLOOKUP(A285,fonte!A:AE,28,FALSE)</f>
        <v>Sim</v>
      </c>
      <c r="H285" s="12" t="str">
        <f>VLOOKUP(A285,fonte!A:AE,29,FALSE)</f>
        <v>Sim</v>
      </c>
      <c r="I285" s="13" t="str">
        <f>VLOOKUP(A285,fonte!A:AE,30,FALSE)</f>
        <v>Não</v>
      </c>
      <c r="J285" s="12" t="str">
        <f>VLOOKUP(A285,fonte!A:AE,31,FALSE)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6">
        <v>41421</v>
      </c>
      <c r="E286" s="13" t="str">
        <f>VLOOKUP(A286,fonte!A:AE,26,FALSE)</f>
        <v>Sim</v>
      </c>
      <c r="F286" s="12" t="str">
        <f>VLOOKUP(A286,fonte!A:AE,27,FALSE)</f>
        <v>Sim</v>
      </c>
      <c r="G286" s="13" t="str">
        <f>VLOOKUP(A286,fonte!A:AE,28,FALSE)</f>
        <v>Sim</v>
      </c>
      <c r="H286" s="12" t="str">
        <f>VLOOKUP(A286,fonte!A:AE,29,FALSE)</f>
        <v>Sim</v>
      </c>
      <c r="I286" s="13" t="str">
        <f>VLOOKUP(A286,fonte!A:AE,30,FALSE)</f>
        <v>Não</v>
      </c>
      <c r="J286" s="12" t="str">
        <f>VLOOKUP(A286,fonte!A:AE,31,FALSE)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6">
        <v>43099</v>
      </c>
      <c r="E287" s="13" t="str">
        <f>VLOOKUP(A287,fonte!A:AE,26,FALSE)</f>
        <v>Não</v>
      </c>
      <c r="F287" s="12" t="str">
        <f>VLOOKUP(A287,fonte!A:AE,27,FALSE)</f>
        <v>Sim</v>
      </c>
      <c r="G287" s="13" t="str">
        <f>VLOOKUP(A287,fonte!A:AE,28,FALSE)</f>
        <v>Não</v>
      </c>
      <c r="H287" s="12" t="str">
        <f>VLOOKUP(A287,fonte!A:AE,29,FALSE)</f>
        <v>Sim</v>
      </c>
      <c r="I287" s="13" t="str">
        <f>VLOOKUP(A287,fonte!A:AE,30,FALSE)</f>
        <v>Não</v>
      </c>
      <c r="J287" s="12" t="str">
        <f>VLOOKUP(A287,fonte!A:AE,31,FALSE)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6">
        <v>41905</v>
      </c>
      <c r="E288" s="13" t="str">
        <f>VLOOKUP(A288,fonte!A:AE,26,FALSE)</f>
        <v>Sim</v>
      </c>
      <c r="F288" s="12" t="str">
        <f>VLOOKUP(A288,fonte!A:AE,27,FALSE)</f>
        <v>Sim</v>
      </c>
      <c r="G288" s="13" t="str">
        <f>VLOOKUP(A288,fonte!A:AE,28,FALSE)</f>
        <v>Sim</v>
      </c>
      <c r="H288" s="12" t="str">
        <f>VLOOKUP(A288,fonte!A:AE,29,FALSE)</f>
        <v>Sim</v>
      </c>
      <c r="I288" s="13" t="str">
        <f>VLOOKUP(A288,fonte!A:AE,30,FALSE)</f>
        <v>Não</v>
      </c>
      <c r="J288" s="12" t="str">
        <f>VLOOKUP(A288,fonte!A:AE,31,FALSE)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6">
        <v>43099</v>
      </c>
      <c r="E289" s="13" t="str">
        <f>VLOOKUP(A289,fonte!A:AE,26,FALSE)</f>
        <v>Sim</v>
      </c>
      <c r="F289" s="12" t="str">
        <f>VLOOKUP(A289,fonte!A:AE,27,FALSE)</f>
        <v>Sim</v>
      </c>
      <c r="G289" s="13" t="str">
        <f>VLOOKUP(A289,fonte!A:AE,28,FALSE)</f>
        <v>Sim</v>
      </c>
      <c r="H289" s="12" t="str">
        <f>VLOOKUP(A289,fonte!A:AE,29,FALSE)</f>
        <v>Sim</v>
      </c>
      <c r="I289" s="13" t="str">
        <f>VLOOKUP(A289,fonte!A:AE,30,FALSE)</f>
        <v>Não</v>
      </c>
      <c r="J289" s="12" t="str">
        <f>VLOOKUP(A289,fonte!A:AE,31,FALSE)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6">
        <v>41905</v>
      </c>
      <c r="E290" s="13" t="str">
        <f>VLOOKUP(A290,fonte!A:AE,26,FALSE)</f>
        <v>Sim</v>
      </c>
      <c r="F290" s="12" t="str">
        <f>VLOOKUP(A290,fonte!A:AE,27,FALSE)</f>
        <v>Sim</v>
      </c>
      <c r="G290" s="13" t="str">
        <f>VLOOKUP(A290,fonte!A:AE,28,FALSE)</f>
        <v>Sim</v>
      </c>
      <c r="H290" s="12" t="str">
        <f>VLOOKUP(A290,fonte!A:AE,29,FALSE)</f>
        <v>Sim</v>
      </c>
      <c r="I290" s="13" t="str">
        <f>VLOOKUP(A290,fonte!A:AE,30,FALSE)</f>
        <v>Não</v>
      </c>
      <c r="J290" s="12" t="str">
        <f>VLOOKUP(A290,fonte!A:AE,31,FALSE)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6">
        <v>43818</v>
      </c>
      <c r="E291" s="13" t="str">
        <f>VLOOKUP(A291,fonte!A:AE,26,FALSE)</f>
        <v>Sim</v>
      </c>
      <c r="F291" s="12" t="str">
        <f>VLOOKUP(A291,fonte!A:AE,27,FALSE)</f>
        <v>Sim</v>
      </c>
      <c r="G291" s="13" t="str">
        <f>VLOOKUP(A291,fonte!A:AE,28,FALSE)</f>
        <v>Sim</v>
      </c>
      <c r="H291" s="12" t="str">
        <f>VLOOKUP(A291,fonte!A:AE,29,FALSE)</f>
        <v>Sim</v>
      </c>
      <c r="I291" s="13" t="str">
        <f>VLOOKUP(A291,fonte!A:AE,30,FALSE)</f>
        <v>Não</v>
      </c>
      <c r="J291" s="12" t="str">
        <f>VLOOKUP(A291,fonte!A:AE,31,FALSE)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6">
        <v>41421</v>
      </c>
      <c r="E292" s="13" t="str">
        <f>VLOOKUP(A292,fonte!A:AE,26,FALSE)</f>
        <v>Sim</v>
      </c>
      <c r="F292" s="12" t="str">
        <f>VLOOKUP(A292,fonte!A:AE,27,FALSE)</f>
        <v>Sim</v>
      </c>
      <c r="G292" s="13" t="str">
        <f>VLOOKUP(A292,fonte!A:AE,28,FALSE)</f>
        <v>Sim</v>
      </c>
      <c r="H292" s="12" t="str">
        <f>VLOOKUP(A292,fonte!A:AE,29,FALSE)</f>
        <v>Sim</v>
      </c>
      <c r="I292" s="13" t="str">
        <f>VLOOKUP(A292,fonte!A:AE,30,FALSE)</f>
        <v>Não</v>
      </c>
      <c r="J292" s="12" t="str">
        <f>VLOOKUP(A292,fonte!A:AE,31,FALSE)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6">
        <v>41073</v>
      </c>
      <c r="E293" s="13" t="str">
        <f>VLOOKUP(A293,fonte!A:AE,26,FALSE)</f>
        <v>Sim</v>
      </c>
      <c r="F293" s="12" t="str">
        <f>VLOOKUP(A293,fonte!A:AE,27,FALSE)</f>
        <v>Sim</v>
      </c>
      <c r="G293" s="13" t="str">
        <f>VLOOKUP(A293,fonte!A:AE,28,FALSE)</f>
        <v>Sim</v>
      </c>
      <c r="H293" s="12" t="str">
        <f>VLOOKUP(A293,fonte!A:AE,29,FALSE)</f>
        <v>Sim</v>
      </c>
      <c r="I293" s="13" t="str">
        <f>VLOOKUP(A293,fonte!A:AE,30,FALSE)</f>
        <v>Não</v>
      </c>
      <c r="J293" s="12" t="str">
        <f>VLOOKUP(A293,fonte!A:AE,31,FALSE)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6">
        <v>41905</v>
      </c>
      <c r="E294" s="13" t="str">
        <f>VLOOKUP(A294,fonte!A:AE,26,FALSE)</f>
        <v>Sim</v>
      </c>
      <c r="F294" s="12" t="str">
        <f>VLOOKUP(A294,fonte!A:AE,27,FALSE)</f>
        <v>Sim</v>
      </c>
      <c r="G294" s="13" t="str">
        <f>VLOOKUP(A294,fonte!A:AE,28,FALSE)</f>
        <v>Sim</v>
      </c>
      <c r="H294" s="12" t="str">
        <f>VLOOKUP(A294,fonte!A:AE,29,FALSE)</f>
        <v>Sim</v>
      </c>
      <c r="I294" s="13" t="str">
        <f>VLOOKUP(A294,fonte!A:AE,30,FALSE)</f>
        <v>Não</v>
      </c>
      <c r="J294" s="12" t="str">
        <f>VLOOKUP(A294,fonte!A:AE,31,FALSE)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6">
        <v>41421</v>
      </c>
      <c r="E295" s="13" t="str">
        <f>VLOOKUP(A295,fonte!A:AE,26,FALSE)</f>
        <v>Sim</v>
      </c>
      <c r="F295" s="12" t="str">
        <f>VLOOKUP(A295,fonte!A:AE,27,FALSE)</f>
        <v>Sim</v>
      </c>
      <c r="G295" s="13" t="str">
        <f>VLOOKUP(A295,fonte!A:AE,28,FALSE)</f>
        <v>Não</v>
      </c>
      <c r="H295" s="12" t="str">
        <f>VLOOKUP(A295,fonte!A:AE,29,FALSE)</f>
        <v>Sim</v>
      </c>
      <c r="I295" s="13" t="str">
        <f>VLOOKUP(A295,fonte!A:AE,30,FALSE)</f>
        <v>Não</v>
      </c>
      <c r="J295" s="12" t="str">
        <f>VLOOKUP(A295,fonte!A:AE,31,FALSE)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6">
        <v>41905</v>
      </c>
      <c r="E296" s="13" t="str">
        <f>VLOOKUP(A296,fonte!A:AE,26,FALSE)</f>
        <v>Não</v>
      </c>
      <c r="F296" s="12" t="str">
        <f>VLOOKUP(A296,fonte!A:AE,27,FALSE)</f>
        <v>Sim</v>
      </c>
      <c r="G296" s="13" t="str">
        <f>VLOOKUP(A296,fonte!A:AE,28,FALSE)</f>
        <v>Não</v>
      </c>
      <c r="H296" s="12" t="str">
        <f>VLOOKUP(A296,fonte!A:AE,29,FALSE)</f>
        <v>Sim</v>
      </c>
      <c r="I296" s="13" t="str">
        <f>VLOOKUP(A296,fonte!A:AE,30,FALSE)</f>
        <v>Não</v>
      </c>
      <c r="J296" s="12" t="str">
        <f>VLOOKUP(A296,fonte!A:AE,31,FALSE)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6">
        <v>43818</v>
      </c>
      <c r="E297" s="13" t="str">
        <f>VLOOKUP(A297,fonte!A:AE,26,FALSE)</f>
        <v>Não</v>
      </c>
      <c r="F297" s="12" t="str">
        <f>VLOOKUP(A297,fonte!A:AE,27,FALSE)</f>
        <v>Sim</v>
      </c>
      <c r="G297" s="13" t="str">
        <f>VLOOKUP(A297,fonte!A:AE,28,FALSE)</f>
        <v>Não</v>
      </c>
      <c r="H297" s="12" t="str">
        <f>VLOOKUP(A297,fonte!A:AE,29,FALSE)</f>
        <v>Sim</v>
      </c>
      <c r="I297" s="13" t="str">
        <f>VLOOKUP(A297,fonte!A:AE,30,FALSE)</f>
        <v>Não</v>
      </c>
      <c r="J297" s="12" t="str">
        <f>VLOOKUP(A297,fonte!A:AE,31,FALSE)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6">
        <v>43445</v>
      </c>
      <c r="E298" s="13" t="str">
        <f>VLOOKUP(A298,fonte!A:AE,26,FALSE)</f>
        <v>Sim</v>
      </c>
      <c r="F298" s="12" t="str">
        <f>VLOOKUP(A298,fonte!A:AE,27,FALSE)</f>
        <v>Sim</v>
      </c>
      <c r="G298" s="13" t="str">
        <f>VLOOKUP(A298,fonte!A:AE,28,FALSE)</f>
        <v>Sim</v>
      </c>
      <c r="H298" s="12" t="str">
        <f>VLOOKUP(A298,fonte!A:AE,29,FALSE)</f>
        <v>Sim</v>
      </c>
      <c r="I298" s="13" t="str">
        <f>VLOOKUP(A298,fonte!A:AE,30,FALSE)</f>
        <v>Não</v>
      </c>
      <c r="J298" s="12" t="str">
        <f>VLOOKUP(A298,fonte!A:AE,31,FALSE)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6">
        <v>41421</v>
      </c>
      <c r="E299" s="13" t="str">
        <f>VLOOKUP(A299,fonte!A:AE,26,FALSE)</f>
        <v>Sim</v>
      </c>
      <c r="F299" s="12" t="str">
        <f>VLOOKUP(A299,fonte!A:AE,27,FALSE)</f>
        <v>Sim</v>
      </c>
      <c r="G299" s="13" t="str">
        <f>VLOOKUP(A299,fonte!A:AE,28,FALSE)</f>
        <v>Sim</v>
      </c>
      <c r="H299" s="12" t="str">
        <f>VLOOKUP(A299,fonte!A:AE,29,FALSE)</f>
        <v>Sim</v>
      </c>
      <c r="I299" s="13" t="str">
        <f>VLOOKUP(A299,fonte!A:AE,30,FALSE)</f>
        <v>Não</v>
      </c>
      <c r="J299" s="12" t="str">
        <f>VLOOKUP(A299,fonte!A:AE,31,FALSE)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6">
        <v>43099</v>
      </c>
      <c r="E300" s="13" t="str">
        <f>VLOOKUP(A300,fonte!A:AE,26,FALSE)</f>
        <v>Não</v>
      </c>
      <c r="F300" s="12" t="str">
        <f>VLOOKUP(A300,fonte!A:AE,27,FALSE)</f>
        <v>Sim</v>
      </c>
      <c r="G300" s="13" t="str">
        <f>VLOOKUP(A300,fonte!A:AE,28,FALSE)</f>
        <v>Não</v>
      </c>
      <c r="H300" s="12" t="str">
        <f>VLOOKUP(A300,fonte!A:AE,29,FALSE)</f>
        <v>Sim</v>
      </c>
      <c r="I300" s="13" t="str">
        <f>VLOOKUP(A300,fonte!A:AE,30,FALSE)</f>
        <v>Não</v>
      </c>
      <c r="J300" s="12" t="str">
        <f>VLOOKUP(A300,fonte!A:AE,31,FALSE)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6">
        <v>43818</v>
      </c>
      <c r="E301" s="13" t="str">
        <f>VLOOKUP(A301,fonte!A:AE,26,FALSE)</f>
        <v>Sim</v>
      </c>
      <c r="F301" s="12" t="str">
        <f>VLOOKUP(A301,fonte!A:AE,27,FALSE)</f>
        <v>Sim</v>
      </c>
      <c r="G301" s="13" t="str">
        <f>VLOOKUP(A301,fonte!A:AE,28,FALSE)</f>
        <v>Sim</v>
      </c>
      <c r="H301" s="12" t="str">
        <f>VLOOKUP(A301,fonte!A:AE,29,FALSE)</f>
        <v>Sim</v>
      </c>
      <c r="I301" s="13" t="str">
        <f>VLOOKUP(A301,fonte!A:AE,30,FALSE)</f>
        <v>Não</v>
      </c>
      <c r="J301" s="12" t="str">
        <f>VLOOKUP(A301,fonte!A:AE,31,FALSE)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6">
        <v>41905</v>
      </c>
      <c r="E302" s="13" t="str">
        <f>VLOOKUP(A302,fonte!A:AE,26,FALSE)</f>
        <v>Não</v>
      </c>
      <c r="F302" s="12" t="str">
        <f>VLOOKUP(A302,fonte!A:AE,27,FALSE)</f>
        <v>Sim</v>
      </c>
      <c r="G302" s="13" t="str">
        <f>VLOOKUP(A302,fonte!A:AE,28,FALSE)</f>
        <v>Sim</v>
      </c>
      <c r="H302" s="12" t="str">
        <f>VLOOKUP(A302,fonte!A:AE,29,FALSE)</f>
        <v>Sim</v>
      </c>
      <c r="I302" s="13" t="str">
        <f>VLOOKUP(A302,fonte!A:AE,30,FALSE)</f>
        <v>Não</v>
      </c>
      <c r="J302" s="12" t="str">
        <f>VLOOKUP(A302,fonte!A:AE,31,FALSE)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6">
        <v>41905</v>
      </c>
      <c r="E303" s="13" t="str">
        <f>VLOOKUP(A303,fonte!A:AE,26,FALSE)</f>
        <v>Sim</v>
      </c>
      <c r="F303" s="12" t="str">
        <f>VLOOKUP(A303,fonte!A:AE,27,FALSE)</f>
        <v>Sim</v>
      </c>
      <c r="G303" s="13" t="str">
        <f>VLOOKUP(A303,fonte!A:AE,28,FALSE)</f>
        <v>Sim</v>
      </c>
      <c r="H303" s="12" t="str">
        <f>VLOOKUP(A303,fonte!A:AE,29,FALSE)</f>
        <v>Sim</v>
      </c>
      <c r="I303" s="13" t="str">
        <f>VLOOKUP(A303,fonte!A:AE,30,FALSE)</f>
        <v>Não</v>
      </c>
      <c r="J303" s="12" t="str">
        <f>VLOOKUP(A303,fonte!A:AE,31,FALSE)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6">
        <v>41073</v>
      </c>
      <c r="E304" s="13" t="str">
        <f>VLOOKUP(A304,fonte!A:AE,26,FALSE)</f>
        <v>Sim</v>
      </c>
      <c r="F304" s="12" t="str">
        <f>VLOOKUP(A304,fonte!A:AE,27,FALSE)</f>
        <v>Sim</v>
      </c>
      <c r="G304" s="13" t="str">
        <f>VLOOKUP(A304,fonte!A:AE,28,FALSE)</f>
        <v>Sim</v>
      </c>
      <c r="H304" s="12" t="str">
        <f>VLOOKUP(A304,fonte!A:AE,29,FALSE)</f>
        <v>Sim</v>
      </c>
      <c r="I304" s="13" t="str">
        <f>VLOOKUP(A304,fonte!A:AE,30,FALSE)</f>
        <v>Não</v>
      </c>
      <c r="J304" s="12" t="str">
        <f>VLOOKUP(A304,fonte!A:AE,31,FALSE)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6">
        <v>41421</v>
      </c>
      <c r="E305" s="13" t="str">
        <f>VLOOKUP(A305,fonte!A:AE,26,FALSE)</f>
        <v>Não</v>
      </c>
      <c r="F305" s="12" t="str">
        <f>VLOOKUP(A305,fonte!A:AE,27,FALSE)</f>
        <v>Sim</v>
      </c>
      <c r="G305" s="13" t="str">
        <f>VLOOKUP(A305,fonte!A:AE,28,FALSE)</f>
        <v>Não</v>
      </c>
      <c r="H305" s="12" t="str">
        <f>VLOOKUP(A305,fonte!A:AE,29,FALSE)</f>
        <v>Sim</v>
      </c>
      <c r="I305" s="13" t="str">
        <f>VLOOKUP(A305,fonte!A:AE,30,FALSE)</f>
        <v>Não</v>
      </c>
      <c r="J305" s="12" t="str">
        <f>VLOOKUP(A305,fonte!A:AE,31,FALSE)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6">
        <v>41421</v>
      </c>
      <c r="E306" s="13" t="str">
        <f>VLOOKUP(A306,fonte!A:AE,26,FALSE)</f>
        <v>Sim</v>
      </c>
      <c r="F306" s="12" t="str">
        <f>VLOOKUP(A306,fonte!A:AE,27,FALSE)</f>
        <v>Sim</v>
      </c>
      <c r="G306" s="13" t="str">
        <f>VLOOKUP(A306,fonte!A:AE,28,FALSE)</f>
        <v>Sim</v>
      </c>
      <c r="H306" s="12" t="str">
        <f>VLOOKUP(A306,fonte!A:AE,29,FALSE)</f>
        <v>Sim</v>
      </c>
      <c r="I306" s="13" t="str">
        <f>VLOOKUP(A306,fonte!A:AE,30,FALSE)</f>
        <v>Não</v>
      </c>
      <c r="J306" s="12" t="str">
        <f>VLOOKUP(A306,fonte!A:AE,31,FALSE)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6">
        <v>41073</v>
      </c>
      <c r="E307" s="13" t="str">
        <f>VLOOKUP(A307,fonte!A:AE,26,FALSE)</f>
        <v>Sim</v>
      </c>
      <c r="F307" s="12" t="str">
        <f>VLOOKUP(A307,fonte!A:AE,27,FALSE)</f>
        <v>Sim</v>
      </c>
      <c r="G307" s="13" t="str">
        <f>VLOOKUP(A307,fonte!A:AE,28,FALSE)</f>
        <v>Sim</v>
      </c>
      <c r="H307" s="12" t="str">
        <f>VLOOKUP(A307,fonte!A:AE,29,FALSE)</f>
        <v>Sim</v>
      </c>
      <c r="I307" s="13" t="str">
        <f>VLOOKUP(A307,fonte!A:AE,30,FALSE)</f>
        <v>Não</v>
      </c>
      <c r="J307" s="12" t="str">
        <f>VLOOKUP(A307,fonte!A:AE,31,FALSE)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6">
        <v>41905</v>
      </c>
      <c r="E308" s="13" t="str">
        <f>VLOOKUP(A308,fonte!A:AE,26,FALSE)</f>
        <v>Não</v>
      </c>
      <c r="F308" s="12" t="str">
        <f>VLOOKUP(A308,fonte!A:AE,27,FALSE)</f>
        <v>Sim</v>
      </c>
      <c r="G308" s="13" t="str">
        <f>VLOOKUP(A308,fonte!A:AE,28,FALSE)</f>
        <v>Não</v>
      </c>
      <c r="H308" s="12" t="str">
        <f>VLOOKUP(A308,fonte!A:AE,29,FALSE)</f>
        <v>Sim</v>
      </c>
      <c r="I308" s="13" t="str">
        <f>VLOOKUP(A308,fonte!A:AE,30,FALSE)</f>
        <v>Não</v>
      </c>
      <c r="J308" s="12" t="str">
        <f>VLOOKUP(A308,fonte!A:AE,31,FALSE)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6">
        <v>41905</v>
      </c>
      <c r="E309" s="13" t="str">
        <f>VLOOKUP(A309,fonte!A:AE,26,FALSE)</f>
        <v>Sim</v>
      </c>
      <c r="F309" s="12" t="str">
        <f>VLOOKUP(A309,fonte!A:AE,27,FALSE)</f>
        <v>Sim</v>
      </c>
      <c r="G309" s="13" t="str">
        <f>VLOOKUP(A309,fonte!A:AE,28,FALSE)</f>
        <v>Sim</v>
      </c>
      <c r="H309" s="12" t="str">
        <f>VLOOKUP(A309,fonte!A:AE,29,FALSE)</f>
        <v>Sim</v>
      </c>
      <c r="I309" s="13" t="str">
        <f>VLOOKUP(A309,fonte!A:AE,30,FALSE)</f>
        <v>Não</v>
      </c>
      <c r="J309" s="12" t="str">
        <f>VLOOKUP(A309,fonte!A:AE,31,FALSE)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6">
        <v>41073</v>
      </c>
      <c r="E310" s="13" t="str">
        <f>VLOOKUP(A310,fonte!A:AE,26,FALSE)</f>
        <v>Sim</v>
      </c>
      <c r="F310" s="12" t="str">
        <f>VLOOKUP(A310,fonte!A:AE,27,FALSE)</f>
        <v>Sim</v>
      </c>
      <c r="G310" s="13" t="str">
        <f>VLOOKUP(A310,fonte!A:AE,28,FALSE)</f>
        <v>Sim</v>
      </c>
      <c r="H310" s="12" t="str">
        <f>VLOOKUP(A310,fonte!A:AE,29,FALSE)</f>
        <v>Sim</v>
      </c>
      <c r="I310" s="13" t="str">
        <f>VLOOKUP(A310,fonte!A:AE,30,FALSE)</f>
        <v>Não</v>
      </c>
      <c r="J310" s="12" t="str">
        <f>VLOOKUP(A310,fonte!A:AE,31,FALSE)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6">
        <v>41905</v>
      </c>
      <c r="E311" s="13" t="str">
        <f>VLOOKUP(A311,fonte!A:AE,26,FALSE)</f>
        <v>Não</v>
      </c>
      <c r="F311" s="12" t="str">
        <f>VLOOKUP(A311,fonte!A:AE,27,FALSE)</f>
        <v>Sim</v>
      </c>
      <c r="G311" s="13" t="str">
        <f>VLOOKUP(A311,fonte!A:AE,28,FALSE)</f>
        <v>Sim</v>
      </c>
      <c r="H311" s="12" t="str">
        <f>VLOOKUP(A311,fonte!A:AE,29,FALSE)</f>
        <v>Sim</v>
      </c>
      <c r="I311" s="13" t="str">
        <f>VLOOKUP(A311,fonte!A:AE,30,FALSE)</f>
        <v>Não</v>
      </c>
      <c r="J311" s="12" t="str">
        <f>VLOOKUP(A311,fonte!A:AE,31,FALSE)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6">
        <v>43818</v>
      </c>
      <c r="E312" s="13" t="str">
        <f>VLOOKUP(A312,fonte!A:AE,26,FALSE)</f>
        <v>Sim</v>
      </c>
      <c r="F312" s="12" t="str">
        <f>VLOOKUP(A312,fonte!A:AE,27,FALSE)</f>
        <v>Sim</v>
      </c>
      <c r="G312" s="13" t="str">
        <f>VLOOKUP(A312,fonte!A:AE,28,FALSE)</f>
        <v>Sim</v>
      </c>
      <c r="H312" s="12" t="str">
        <f>VLOOKUP(A312,fonte!A:AE,29,FALSE)</f>
        <v>Sim</v>
      </c>
      <c r="I312" s="13" t="str">
        <f>VLOOKUP(A312,fonte!A:AE,30,FALSE)</f>
        <v>Não</v>
      </c>
      <c r="J312" s="12" t="str">
        <f>VLOOKUP(A312,fonte!A:AE,31,FALSE)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6">
        <v>43099</v>
      </c>
      <c r="E313" s="13" t="str">
        <f>VLOOKUP(A313,fonte!A:AE,26,FALSE)</f>
        <v>Sim</v>
      </c>
      <c r="F313" s="12" t="str">
        <f>VLOOKUP(A313,fonte!A:AE,27,FALSE)</f>
        <v>Sim</v>
      </c>
      <c r="G313" s="13" t="str">
        <f>VLOOKUP(A313,fonte!A:AE,28,FALSE)</f>
        <v>Sim</v>
      </c>
      <c r="H313" s="12" t="str">
        <f>VLOOKUP(A313,fonte!A:AE,29,FALSE)</f>
        <v>Sim</v>
      </c>
      <c r="I313" s="13" t="str">
        <f>VLOOKUP(A313,fonte!A:AE,30,FALSE)</f>
        <v>Não</v>
      </c>
      <c r="J313" s="12" t="str">
        <f>VLOOKUP(A313,fonte!A:AE,31,FALSE)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6">
        <v>41905</v>
      </c>
      <c r="E314" s="13" t="str">
        <f>VLOOKUP(A314,fonte!A:AE,26,FALSE)</f>
        <v>Sim</v>
      </c>
      <c r="F314" s="12" t="str">
        <f>VLOOKUP(A314,fonte!A:AE,27,FALSE)</f>
        <v>Sim</v>
      </c>
      <c r="G314" s="13" t="str">
        <f>VLOOKUP(A314,fonte!A:AE,28,FALSE)</f>
        <v>Sim</v>
      </c>
      <c r="H314" s="12" t="str">
        <f>VLOOKUP(A314,fonte!A:AE,29,FALSE)</f>
        <v>Sim</v>
      </c>
      <c r="I314" s="13" t="str">
        <f>VLOOKUP(A314,fonte!A:AE,30,FALSE)</f>
        <v>Não</v>
      </c>
      <c r="J314" s="12" t="str">
        <f>VLOOKUP(A314,fonte!A:AE,31,FALSE)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6">
        <v>41905</v>
      </c>
      <c r="E315" s="13" t="str">
        <f>VLOOKUP(A315,fonte!A:AE,26,FALSE)</f>
        <v>Sim</v>
      </c>
      <c r="F315" s="12" t="str">
        <f>VLOOKUP(A315,fonte!A:AE,27,FALSE)</f>
        <v>Sim</v>
      </c>
      <c r="G315" s="13" t="str">
        <f>VLOOKUP(A315,fonte!A:AE,28,FALSE)</f>
        <v>Sim</v>
      </c>
      <c r="H315" s="12" t="str">
        <f>VLOOKUP(A315,fonte!A:AE,29,FALSE)</f>
        <v>Sim</v>
      </c>
      <c r="I315" s="13" t="str">
        <f>VLOOKUP(A315,fonte!A:AE,30,FALSE)</f>
        <v>Não</v>
      </c>
      <c r="J315" s="12" t="str">
        <f>VLOOKUP(A315,fonte!A:AE,31,FALSE)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6">
        <v>41073</v>
      </c>
      <c r="E316" s="13" t="str">
        <f>VLOOKUP(A316,fonte!A:AE,26,FALSE)</f>
        <v>Sim</v>
      </c>
      <c r="F316" s="12" t="str">
        <f>VLOOKUP(A316,fonte!A:AE,27,FALSE)</f>
        <v>Sim</v>
      </c>
      <c r="G316" s="13" t="str">
        <f>VLOOKUP(A316,fonte!A:AE,28,FALSE)</f>
        <v>Sim</v>
      </c>
      <c r="H316" s="12" t="str">
        <f>VLOOKUP(A316,fonte!A:AE,29,FALSE)</f>
        <v>Sim</v>
      </c>
      <c r="I316" s="13" t="str">
        <f>VLOOKUP(A316,fonte!A:AE,30,FALSE)</f>
        <v>Não</v>
      </c>
      <c r="J316" s="12" t="str">
        <f>VLOOKUP(A316,fonte!A:AE,31,FALSE)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6">
        <v>41073</v>
      </c>
      <c r="E317" s="13" t="str">
        <f>VLOOKUP(A317,fonte!A:AE,26,FALSE)</f>
        <v>Sim</v>
      </c>
      <c r="F317" s="12" t="str">
        <f>VLOOKUP(A317,fonte!A:AE,27,FALSE)</f>
        <v>Sim</v>
      </c>
      <c r="G317" s="13" t="str">
        <f>VLOOKUP(A317,fonte!A:AE,28,FALSE)</f>
        <v>Sim</v>
      </c>
      <c r="H317" s="12" t="str">
        <f>VLOOKUP(A317,fonte!A:AE,29,FALSE)</f>
        <v>Sim</v>
      </c>
      <c r="I317" s="13" t="str">
        <f>VLOOKUP(A317,fonte!A:AE,30,FALSE)</f>
        <v>Não</v>
      </c>
      <c r="J317" s="12" t="str">
        <f>VLOOKUP(A317,fonte!A:AE,31,FALSE)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6">
        <v>41073</v>
      </c>
      <c r="E318" s="13" t="str">
        <f>VLOOKUP(A318,fonte!A:AE,26,FALSE)</f>
        <v>Sim</v>
      </c>
      <c r="F318" s="12" t="str">
        <f>VLOOKUP(A318,fonte!A:AE,27,FALSE)</f>
        <v>Sim</v>
      </c>
      <c r="G318" s="13" t="str">
        <f>VLOOKUP(A318,fonte!A:AE,28,FALSE)</f>
        <v>Não</v>
      </c>
      <c r="H318" s="12" t="str">
        <f>VLOOKUP(A318,fonte!A:AE,29,FALSE)</f>
        <v>Sim</v>
      </c>
      <c r="I318" s="13" t="str">
        <f>VLOOKUP(A318,fonte!A:AE,30,FALSE)</f>
        <v>Não</v>
      </c>
      <c r="J318" s="12" t="str">
        <f>VLOOKUP(A318,fonte!A:AE,31,FALSE)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6">
        <v>41421</v>
      </c>
      <c r="E319" s="13" t="str">
        <f>VLOOKUP(A319,fonte!A:AE,26,FALSE)</f>
        <v>Sim</v>
      </c>
      <c r="F319" s="12" t="str">
        <f>VLOOKUP(A319,fonte!A:AE,27,FALSE)</f>
        <v>Sim</v>
      </c>
      <c r="G319" s="13" t="str">
        <f>VLOOKUP(A319,fonte!A:AE,28,FALSE)</f>
        <v>Sim</v>
      </c>
      <c r="H319" s="12" t="str">
        <f>VLOOKUP(A319,fonte!A:AE,29,FALSE)</f>
        <v>Sim</v>
      </c>
      <c r="I319" s="13" t="str">
        <f>VLOOKUP(A319,fonte!A:AE,30,FALSE)</f>
        <v>Não</v>
      </c>
      <c r="J319" s="12" t="str">
        <f>VLOOKUP(A319,fonte!A:AE,31,FALSE)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6">
        <v>41905</v>
      </c>
      <c r="E320" s="13" t="str">
        <f>VLOOKUP(A320,fonte!A:AE,26,FALSE)</f>
        <v>Sim</v>
      </c>
      <c r="F320" s="12" t="str">
        <f>VLOOKUP(A320,fonte!A:AE,27,FALSE)</f>
        <v>Sim</v>
      </c>
      <c r="G320" s="13" t="str">
        <f>VLOOKUP(A320,fonte!A:AE,28,FALSE)</f>
        <v>Sim</v>
      </c>
      <c r="H320" s="12" t="str">
        <f>VLOOKUP(A320,fonte!A:AE,29,FALSE)</f>
        <v>Sim</v>
      </c>
      <c r="I320" s="13" t="str">
        <f>VLOOKUP(A320,fonte!A:AE,30,FALSE)</f>
        <v>Não</v>
      </c>
      <c r="J320" s="12" t="str">
        <f>VLOOKUP(A320,fonte!A:AE,31,FALSE)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6">
        <v>41421</v>
      </c>
      <c r="E321" s="13" t="str">
        <f>VLOOKUP(A321,fonte!A:AE,26,FALSE)</f>
        <v>Sim</v>
      </c>
      <c r="F321" s="12" t="str">
        <f>VLOOKUP(A321,fonte!A:AE,27,FALSE)</f>
        <v>Sim</v>
      </c>
      <c r="G321" s="13" t="str">
        <f>VLOOKUP(A321,fonte!A:AE,28,FALSE)</f>
        <v>Sim</v>
      </c>
      <c r="H321" s="12" t="str">
        <f>VLOOKUP(A321,fonte!A:AE,29,FALSE)</f>
        <v>Sim</v>
      </c>
      <c r="I321" s="13" t="str">
        <f>VLOOKUP(A321,fonte!A:AE,30,FALSE)</f>
        <v>Não</v>
      </c>
      <c r="J321" s="12" t="str">
        <f>VLOOKUP(A321,fonte!A:AE,31,FALSE)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6">
        <v>41073</v>
      </c>
      <c r="E322" s="13" t="str">
        <f>VLOOKUP(A322,fonte!A:AE,26,FALSE)</f>
        <v>Sim</v>
      </c>
      <c r="F322" s="12" t="str">
        <f>VLOOKUP(A322,fonte!A:AE,27,FALSE)</f>
        <v>Sim</v>
      </c>
      <c r="G322" s="13" t="str">
        <f>VLOOKUP(A322,fonte!A:AE,28,FALSE)</f>
        <v>Sim</v>
      </c>
      <c r="H322" s="12" t="str">
        <f>VLOOKUP(A322,fonte!A:AE,29,FALSE)</f>
        <v>Sim</v>
      </c>
      <c r="I322" s="13" t="str">
        <f>VLOOKUP(A322,fonte!A:AE,30,FALSE)</f>
        <v>Não</v>
      </c>
      <c r="J322" s="12" t="str">
        <f>VLOOKUP(A322,fonte!A:AE,31,FALSE)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6">
        <v>41421</v>
      </c>
      <c r="E323" s="13" t="str">
        <f>VLOOKUP(A323,fonte!A:AE,26,FALSE)</f>
        <v>Sim</v>
      </c>
      <c r="F323" s="12" t="str">
        <f>VLOOKUP(A323,fonte!A:AE,27,FALSE)</f>
        <v>Sim</v>
      </c>
      <c r="G323" s="13" t="str">
        <f>VLOOKUP(A323,fonte!A:AE,28,FALSE)</f>
        <v>Sim</v>
      </c>
      <c r="H323" s="12" t="str">
        <f>VLOOKUP(A323,fonte!A:AE,29,FALSE)</f>
        <v>Sim</v>
      </c>
      <c r="I323" s="13" t="str">
        <f>VLOOKUP(A323,fonte!A:AE,30,FALSE)</f>
        <v>Não</v>
      </c>
      <c r="J323" s="12" t="str">
        <f>VLOOKUP(A323,fonte!A:AE,31,FALSE)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6">
        <v>41905</v>
      </c>
      <c r="E324" s="13" t="str">
        <f>VLOOKUP(A324,fonte!A:AE,26,FALSE)</f>
        <v>Sim</v>
      </c>
      <c r="F324" s="12" t="str">
        <f>VLOOKUP(A324,fonte!A:AE,27,FALSE)</f>
        <v>Sim</v>
      </c>
      <c r="G324" s="13" t="str">
        <f>VLOOKUP(A324,fonte!A:AE,28,FALSE)</f>
        <v>Sim</v>
      </c>
      <c r="H324" s="12" t="str">
        <f>VLOOKUP(A324,fonte!A:AE,29,FALSE)</f>
        <v>Sim</v>
      </c>
      <c r="I324" s="13" t="str">
        <f>VLOOKUP(A324,fonte!A:AE,30,FALSE)</f>
        <v>Não</v>
      </c>
      <c r="J324" s="12" t="str">
        <f>VLOOKUP(A324,fonte!A:AE,31,FALSE)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6">
        <v>41421</v>
      </c>
      <c r="E325" s="13" t="str">
        <f>VLOOKUP(A325,fonte!A:AE,26,FALSE)</f>
        <v>Sim</v>
      </c>
      <c r="F325" s="12" t="str">
        <f>VLOOKUP(A325,fonte!A:AE,27,FALSE)</f>
        <v>Sim</v>
      </c>
      <c r="G325" s="13" t="str">
        <f>VLOOKUP(A325,fonte!A:AE,28,FALSE)</f>
        <v>Sim</v>
      </c>
      <c r="H325" s="12" t="str">
        <f>VLOOKUP(A325,fonte!A:AE,29,FALSE)</f>
        <v>Sim</v>
      </c>
      <c r="I325" s="13" t="str">
        <f>VLOOKUP(A325,fonte!A:AE,30,FALSE)</f>
        <v>Não</v>
      </c>
      <c r="J325" s="12" t="str">
        <f>VLOOKUP(A325,fonte!A:AE,31,FALSE)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6">
        <v>43099</v>
      </c>
      <c r="E326" s="13" t="str">
        <f>VLOOKUP(A326,fonte!A:AE,26,FALSE)</f>
        <v>Não</v>
      </c>
      <c r="F326" s="12" t="str">
        <f>VLOOKUP(A326,fonte!A:AE,27,FALSE)</f>
        <v>Sim</v>
      </c>
      <c r="G326" s="13" t="str">
        <f>VLOOKUP(A326,fonte!A:AE,28,FALSE)</f>
        <v>Sim</v>
      </c>
      <c r="H326" s="12" t="str">
        <f>VLOOKUP(A326,fonte!A:AE,29,FALSE)</f>
        <v>Sim</v>
      </c>
      <c r="I326" s="13" t="str">
        <f>VLOOKUP(A326,fonte!A:AE,30,FALSE)</f>
        <v>Não</v>
      </c>
      <c r="J326" s="12" t="str">
        <f>VLOOKUP(A326,fonte!A:AE,31,FALSE)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6">
        <v>41905</v>
      </c>
      <c r="E327" s="13" t="str">
        <f>VLOOKUP(A327,fonte!A:AE,26,FALSE)</f>
        <v>Sim</v>
      </c>
      <c r="F327" s="12" t="str">
        <f>VLOOKUP(A327,fonte!A:AE,27,FALSE)</f>
        <v>Sim</v>
      </c>
      <c r="G327" s="13" t="str">
        <f>VLOOKUP(A327,fonte!A:AE,28,FALSE)</f>
        <v>Sim</v>
      </c>
      <c r="H327" s="12" t="str">
        <f>VLOOKUP(A327,fonte!A:AE,29,FALSE)</f>
        <v>Sim</v>
      </c>
      <c r="I327" s="13" t="str">
        <f>VLOOKUP(A327,fonte!A:AE,30,FALSE)</f>
        <v>Não</v>
      </c>
      <c r="J327" s="12" t="str">
        <f>VLOOKUP(A327,fonte!A:AE,31,FALSE)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6">
        <v>43445</v>
      </c>
      <c r="E328" s="13" t="str">
        <f>VLOOKUP(A328,fonte!A:AE,26,FALSE)</f>
        <v>Sim</v>
      </c>
      <c r="F328" s="12" t="str">
        <f>VLOOKUP(A328,fonte!A:AE,27,FALSE)</f>
        <v>Sim</v>
      </c>
      <c r="G328" s="13" t="str">
        <f>VLOOKUP(A328,fonte!A:AE,28,FALSE)</f>
        <v>Sim</v>
      </c>
      <c r="H328" s="12" t="str">
        <f>VLOOKUP(A328,fonte!A:AE,29,FALSE)</f>
        <v>Sim</v>
      </c>
      <c r="I328" s="13" t="str">
        <f>VLOOKUP(A328,fonte!A:AE,30,FALSE)</f>
        <v>Não</v>
      </c>
      <c r="J328" s="12" t="str">
        <f>VLOOKUP(A328,fonte!A:AE,31,FALSE)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6">
        <v>41905</v>
      </c>
      <c r="E329" s="13" t="str">
        <f>VLOOKUP(A329,fonte!A:AE,26,FALSE)</f>
        <v>Não</v>
      </c>
      <c r="F329" s="12" t="str">
        <f>VLOOKUP(A329,fonte!A:AE,27,FALSE)</f>
        <v>Sim</v>
      </c>
      <c r="G329" s="13" t="str">
        <f>VLOOKUP(A329,fonte!A:AE,28,FALSE)</f>
        <v>Não</v>
      </c>
      <c r="H329" s="12" t="str">
        <f>VLOOKUP(A329,fonte!A:AE,29,FALSE)</f>
        <v>Sim</v>
      </c>
      <c r="I329" s="13" t="str">
        <f>VLOOKUP(A329,fonte!A:AE,30,FALSE)</f>
        <v>Não</v>
      </c>
      <c r="J329" s="12" t="str">
        <f>VLOOKUP(A329,fonte!A:AE,31,FALSE)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6">
        <v>43099</v>
      </c>
      <c r="E330" s="13" t="str">
        <f>VLOOKUP(A330,fonte!A:AE,26,FALSE)</f>
        <v>Não</v>
      </c>
      <c r="F330" s="12" t="str">
        <f>VLOOKUP(A330,fonte!A:AE,27,FALSE)</f>
        <v>Não</v>
      </c>
      <c r="G330" s="13" t="str">
        <f>VLOOKUP(A330,fonte!A:AE,28,FALSE)</f>
        <v>Não</v>
      </c>
      <c r="H330" s="12" t="str">
        <f>VLOOKUP(A330,fonte!A:AE,29,FALSE)</f>
        <v>Não</v>
      </c>
      <c r="I330" s="13" t="str">
        <f>VLOOKUP(A330,fonte!A:AE,30,FALSE)</f>
        <v>Não</v>
      </c>
      <c r="J330" s="12" t="str">
        <f>VLOOKUP(A330,fonte!A:AE,31,FALSE)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6">
        <v>41905</v>
      </c>
      <c r="E331" s="13" t="str">
        <f>VLOOKUP(A331,fonte!A:AE,26,FALSE)</f>
        <v>Não</v>
      </c>
      <c r="F331" s="12" t="str">
        <f>VLOOKUP(A331,fonte!A:AE,27,FALSE)</f>
        <v>Não</v>
      </c>
      <c r="G331" s="13" t="str">
        <f>VLOOKUP(A331,fonte!A:AE,28,FALSE)</f>
        <v>Não</v>
      </c>
      <c r="H331" s="12" t="str">
        <f>VLOOKUP(A331,fonte!A:AE,29,FALSE)</f>
        <v>Não</v>
      </c>
      <c r="I331" s="13" t="str">
        <f>VLOOKUP(A331,fonte!A:AE,30,FALSE)</f>
        <v>Não</v>
      </c>
      <c r="J331" s="12" t="str">
        <f>VLOOKUP(A331,fonte!A:AE,31,FALSE)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6">
        <v>43099</v>
      </c>
      <c r="E332" s="13" t="str">
        <f>VLOOKUP(A332,fonte!A:AE,26,FALSE)</f>
        <v>Não</v>
      </c>
      <c r="F332" s="12" t="str">
        <f>VLOOKUP(A332,fonte!A:AE,27,FALSE)</f>
        <v>Não</v>
      </c>
      <c r="G332" s="13" t="str">
        <f>VLOOKUP(A332,fonte!A:AE,28,FALSE)</f>
        <v>Não</v>
      </c>
      <c r="H332" s="12" t="str">
        <f>VLOOKUP(A332,fonte!A:AE,29,FALSE)</f>
        <v>Não</v>
      </c>
      <c r="I332" s="13" t="str">
        <f>VLOOKUP(A332,fonte!A:AE,30,FALSE)</f>
        <v>Não</v>
      </c>
      <c r="J332" s="12" t="str">
        <f>VLOOKUP(A332,fonte!A:AE,31,FALSE)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6">
        <v>41905</v>
      </c>
      <c r="E333" s="13" t="str">
        <f>VLOOKUP(A333,fonte!A:AE,26,FALSE)</f>
        <v>Sim</v>
      </c>
      <c r="F333" s="12" t="str">
        <f>VLOOKUP(A333,fonte!A:AE,27,FALSE)</f>
        <v>Sim</v>
      </c>
      <c r="G333" s="13" t="str">
        <f>VLOOKUP(A333,fonte!A:AE,28,FALSE)</f>
        <v>Não</v>
      </c>
      <c r="H333" s="12" t="str">
        <f>VLOOKUP(A333,fonte!A:AE,29,FALSE)</f>
        <v>Sim</v>
      </c>
      <c r="I333" s="13" t="str">
        <f>VLOOKUP(A333,fonte!A:AE,30,FALSE)</f>
        <v>Não</v>
      </c>
      <c r="J333" s="12" t="str">
        <f>VLOOKUP(A333,fonte!A:AE,31,FALSE)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6">
        <v>43445</v>
      </c>
      <c r="E334" s="13" t="str">
        <f>VLOOKUP(A334,fonte!A:AE,26,FALSE)</f>
        <v>Não</v>
      </c>
      <c r="F334" s="12" t="str">
        <f>VLOOKUP(A334,fonte!A:AE,27,FALSE)</f>
        <v>Sim</v>
      </c>
      <c r="G334" s="13" t="str">
        <f>VLOOKUP(A334,fonte!A:AE,28,FALSE)</f>
        <v>Não</v>
      </c>
      <c r="H334" s="12" t="str">
        <f>VLOOKUP(A334,fonte!A:AE,29,FALSE)</f>
        <v>Sim</v>
      </c>
      <c r="I334" s="13" t="str">
        <f>VLOOKUP(A334,fonte!A:AE,30,FALSE)</f>
        <v>Não</v>
      </c>
      <c r="J334" s="12" t="str">
        <f>VLOOKUP(A334,fonte!A:AE,31,FALSE)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6">
        <v>41905</v>
      </c>
      <c r="E335" s="13" t="str">
        <f>VLOOKUP(A335,fonte!A:AE,26,FALSE)</f>
        <v>Não</v>
      </c>
      <c r="F335" s="12" t="str">
        <f>VLOOKUP(A335,fonte!A:AE,27,FALSE)</f>
        <v>Sim</v>
      </c>
      <c r="G335" s="13" t="str">
        <f>VLOOKUP(A335,fonte!A:AE,28,FALSE)</f>
        <v>Não</v>
      </c>
      <c r="H335" s="12" t="str">
        <f>VLOOKUP(A335,fonte!A:AE,29,FALSE)</f>
        <v>Sim</v>
      </c>
      <c r="I335" s="13" t="str">
        <f>VLOOKUP(A335,fonte!A:AE,30,FALSE)</f>
        <v>Não</v>
      </c>
      <c r="J335" s="12" t="str">
        <f>VLOOKUP(A335,fonte!A:AE,31,FALSE)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6">
        <v>41421</v>
      </c>
      <c r="E336" s="13" t="str">
        <f>VLOOKUP(A336,fonte!A:AE,26,FALSE)</f>
        <v>Sim</v>
      </c>
      <c r="F336" s="12" t="str">
        <f>VLOOKUP(A336,fonte!A:AE,27,FALSE)</f>
        <v>Sim</v>
      </c>
      <c r="G336" s="13" t="str">
        <f>VLOOKUP(A336,fonte!A:AE,28,FALSE)</f>
        <v>Não</v>
      </c>
      <c r="H336" s="12" t="str">
        <f>VLOOKUP(A336,fonte!A:AE,29,FALSE)</f>
        <v>Sim</v>
      </c>
      <c r="I336" s="13" t="str">
        <f>VLOOKUP(A336,fonte!A:AE,30,FALSE)</f>
        <v>Não</v>
      </c>
      <c r="J336" s="12" t="str">
        <f>VLOOKUP(A336,fonte!A:AE,31,FALSE)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6">
        <v>43818</v>
      </c>
      <c r="E337" s="13" t="str">
        <f>VLOOKUP(A337,fonte!A:AE,26,FALSE)</f>
        <v>Não</v>
      </c>
      <c r="F337" s="12" t="str">
        <f>VLOOKUP(A337,fonte!A:AE,27,FALSE)</f>
        <v>Não</v>
      </c>
      <c r="G337" s="13" t="str">
        <f>VLOOKUP(A337,fonte!A:AE,28,FALSE)</f>
        <v>Não</v>
      </c>
      <c r="H337" s="12" t="str">
        <f>VLOOKUP(A337,fonte!A:AE,29,FALSE)</f>
        <v>Não</v>
      </c>
      <c r="I337" s="13" t="str">
        <f>VLOOKUP(A337,fonte!A:AE,30,FALSE)</f>
        <v>Não</v>
      </c>
      <c r="J337" s="12" t="str">
        <f>VLOOKUP(A337,fonte!A:AE,31,FALSE)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6">
        <v>43818</v>
      </c>
      <c r="E338" s="13" t="str">
        <f>VLOOKUP(A338,fonte!A:AE,26,FALSE)</f>
        <v>Não</v>
      </c>
      <c r="F338" s="12" t="str">
        <f>VLOOKUP(A338,fonte!A:AE,27,FALSE)</f>
        <v>Sim</v>
      </c>
      <c r="G338" s="13" t="str">
        <f>VLOOKUP(A338,fonte!A:AE,28,FALSE)</f>
        <v>Não</v>
      </c>
      <c r="H338" s="12" t="str">
        <f>VLOOKUP(A338,fonte!A:AE,29,FALSE)</f>
        <v>Sim</v>
      </c>
      <c r="I338" s="13" t="str">
        <f>VLOOKUP(A338,fonte!A:AE,30,FALSE)</f>
        <v>Não</v>
      </c>
      <c r="J338" s="12" t="str">
        <f>VLOOKUP(A338,fonte!A:AE,31,FALSE)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6">
        <v>41905</v>
      </c>
      <c r="E339" s="13" t="str">
        <f>VLOOKUP(A339,fonte!A:AE,26,FALSE)</f>
        <v>Não</v>
      </c>
      <c r="F339" s="12" t="str">
        <f>VLOOKUP(A339,fonte!A:AE,27,FALSE)</f>
        <v>Não</v>
      </c>
      <c r="G339" s="13" t="str">
        <f>VLOOKUP(A339,fonte!A:AE,28,FALSE)</f>
        <v>Não</v>
      </c>
      <c r="H339" s="12" t="str">
        <f>VLOOKUP(A339,fonte!A:AE,29,FALSE)</f>
        <v>Não</v>
      </c>
      <c r="I339" s="13" t="str">
        <f>VLOOKUP(A339,fonte!A:AE,30,FALSE)</f>
        <v>Não</v>
      </c>
      <c r="J339" s="12" t="str">
        <f>VLOOKUP(A339,fonte!A:AE,31,FALSE)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6">
        <v>43099</v>
      </c>
      <c r="E340" s="13" t="str">
        <f>VLOOKUP(A340,fonte!A:AE,26,FALSE)</f>
        <v>Não</v>
      </c>
      <c r="F340" s="12" t="str">
        <f>VLOOKUP(A340,fonte!A:AE,27,FALSE)</f>
        <v>Não</v>
      </c>
      <c r="G340" s="13" t="str">
        <f>VLOOKUP(A340,fonte!A:AE,28,FALSE)</f>
        <v>Não</v>
      </c>
      <c r="H340" s="12" t="str">
        <f>VLOOKUP(A340,fonte!A:AE,29,FALSE)</f>
        <v>Não</v>
      </c>
      <c r="I340" s="13" t="str">
        <f>VLOOKUP(A340,fonte!A:AE,30,FALSE)</f>
        <v>Não</v>
      </c>
      <c r="J340" s="12" t="str">
        <f>VLOOKUP(A340,fonte!A:AE,31,FALSE)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6">
        <v>43099</v>
      </c>
      <c r="E341" s="13" t="str">
        <f>VLOOKUP(A341,fonte!A:AE,26,FALSE)</f>
        <v>Não</v>
      </c>
      <c r="F341" s="12" t="str">
        <f>VLOOKUP(A341,fonte!A:AE,27,FALSE)</f>
        <v>Não</v>
      </c>
      <c r="G341" s="13" t="str">
        <f>VLOOKUP(A341,fonte!A:AE,28,FALSE)</f>
        <v>Não</v>
      </c>
      <c r="H341" s="12" t="str">
        <f>VLOOKUP(A341,fonte!A:AE,29,FALSE)</f>
        <v>Não</v>
      </c>
      <c r="I341" s="13" t="str">
        <f>VLOOKUP(A341,fonte!A:AE,30,FALSE)</f>
        <v>Não</v>
      </c>
      <c r="J341" s="12" t="str">
        <f>VLOOKUP(A341,fonte!A:AE,31,FALSE)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6">
        <v>43818</v>
      </c>
      <c r="E342" s="13" t="str">
        <f>VLOOKUP(A342,fonte!A:AE,26,FALSE)</f>
        <v>Não</v>
      </c>
      <c r="F342" s="12" t="str">
        <f>VLOOKUP(A342,fonte!A:AE,27,FALSE)</f>
        <v>Não</v>
      </c>
      <c r="G342" s="13" t="str">
        <f>VLOOKUP(A342,fonte!A:AE,28,FALSE)</f>
        <v>Não</v>
      </c>
      <c r="H342" s="12" t="str">
        <f>VLOOKUP(A342,fonte!A:AE,29,FALSE)</f>
        <v>Não</v>
      </c>
      <c r="I342" s="13" t="str">
        <f>VLOOKUP(A342,fonte!A:AE,30,FALSE)</f>
        <v>Não</v>
      </c>
      <c r="J342" s="12" t="str">
        <f>VLOOKUP(A342,fonte!A:AE,31,FALSE)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6">
        <v>41905</v>
      </c>
      <c r="E343" s="13" t="str">
        <f>VLOOKUP(A343,fonte!A:AE,26,FALSE)</f>
        <v>Não</v>
      </c>
      <c r="F343" s="12" t="str">
        <f>VLOOKUP(A343,fonte!A:AE,27,FALSE)</f>
        <v>Sim</v>
      </c>
      <c r="G343" s="13" t="str">
        <f>VLOOKUP(A343,fonte!A:AE,28,FALSE)</f>
        <v>Não</v>
      </c>
      <c r="H343" s="12" t="str">
        <f>VLOOKUP(A343,fonte!A:AE,29,FALSE)</f>
        <v>Sim</v>
      </c>
      <c r="I343" s="13" t="str">
        <f>VLOOKUP(A343,fonte!A:AE,30,FALSE)</f>
        <v>Não</v>
      </c>
      <c r="J343" s="12" t="str">
        <f>VLOOKUP(A343,fonte!A:AE,31,FALSE)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6">
        <v>43099</v>
      </c>
      <c r="E344" s="13" t="str">
        <f>VLOOKUP(A344,fonte!A:AE,26,FALSE)</f>
        <v>Não</v>
      </c>
      <c r="F344" s="12" t="str">
        <f>VLOOKUP(A344,fonte!A:AE,27,FALSE)</f>
        <v>Não</v>
      </c>
      <c r="G344" s="13" t="str">
        <f>VLOOKUP(A344,fonte!A:AE,28,FALSE)</f>
        <v>Não</v>
      </c>
      <c r="H344" s="12" t="str">
        <f>VLOOKUP(A344,fonte!A:AE,29,FALSE)</f>
        <v>Não</v>
      </c>
      <c r="I344" s="13" t="str">
        <f>VLOOKUP(A344,fonte!A:AE,30,FALSE)</f>
        <v>Não</v>
      </c>
      <c r="J344" s="12" t="str">
        <f>VLOOKUP(A344,fonte!A:AE,31,FALSE)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6">
        <v>43445</v>
      </c>
      <c r="E345" s="13" t="str">
        <f>VLOOKUP(A345,fonte!A:AE,26,FALSE)</f>
        <v>Não</v>
      </c>
      <c r="F345" s="12" t="str">
        <f>VLOOKUP(A345,fonte!A:AE,27,FALSE)</f>
        <v>Sim</v>
      </c>
      <c r="G345" s="13" t="str">
        <f>VLOOKUP(A345,fonte!A:AE,28,FALSE)</f>
        <v>Não</v>
      </c>
      <c r="H345" s="12" t="str">
        <f>VLOOKUP(A345,fonte!A:AE,29,FALSE)</f>
        <v>Sim</v>
      </c>
      <c r="I345" s="13" t="str">
        <f>VLOOKUP(A345,fonte!A:AE,30,FALSE)</f>
        <v>Não</v>
      </c>
      <c r="J345" s="12" t="str">
        <f>VLOOKUP(A345,fonte!A:AE,31,FALSE)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6">
        <v>43445</v>
      </c>
      <c r="E346" s="13" t="str">
        <f>VLOOKUP(A346,fonte!A:AE,26,FALSE)</f>
        <v>Não</v>
      </c>
      <c r="F346" s="12" t="str">
        <f>VLOOKUP(A346,fonte!A:AE,27,FALSE)</f>
        <v>Não</v>
      </c>
      <c r="G346" s="13" t="str">
        <f>VLOOKUP(A346,fonte!A:AE,28,FALSE)</f>
        <v>Não</v>
      </c>
      <c r="H346" s="12" t="str">
        <f>VLOOKUP(A346,fonte!A:AE,29,FALSE)</f>
        <v>Não</v>
      </c>
      <c r="I346" s="13" t="str">
        <f>VLOOKUP(A346,fonte!A:AE,30,FALSE)</f>
        <v>Não</v>
      </c>
      <c r="J346" s="12" t="str">
        <f>VLOOKUP(A346,fonte!A:AE,31,FALSE)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6">
        <v>43099</v>
      </c>
      <c r="E347" s="13" t="str">
        <f>VLOOKUP(A347,fonte!A:AE,26,FALSE)</f>
        <v>Não</v>
      </c>
      <c r="F347" s="12" t="str">
        <f>VLOOKUP(A347,fonte!A:AE,27,FALSE)</f>
        <v>Não</v>
      </c>
      <c r="G347" s="13" t="str">
        <f>VLOOKUP(A347,fonte!A:AE,28,FALSE)</f>
        <v>Não</v>
      </c>
      <c r="H347" s="12" t="str">
        <f>VLOOKUP(A347,fonte!A:AE,29,FALSE)</f>
        <v>Não</v>
      </c>
      <c r="I347" s="13" t="str">
        <f>VLOOKUP(A347,fonte!A:AE,30,FALSE)</f>
        <v>Não</v>
      </c>
      <c r="J347" s="12" t="str">
        <f>VLOOKUP(A347,fonte!A:AE,31,FALSE)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6">
        <v>43445</v>
      </c>
      <c r="E348" s="13" t="str">
        <f>VLOOKUP(A348,fonte!A:AE,26,FALSE)</f>
        <v>Não</v>
      </c>
      <c r="F348" s="12" t="str">
        <f>VLOOKUP(A348,fonte!A:AE,27,FALSE)</f>
        <v>Sim</v>
      </c>
      <c r="G348" s="13" t="str">
        <f>VLOOKUP(A348,fonte!A:AE,28,FALSE)</f>
        <v>Não</v>
      </c>
      <c r="H348" s="12" t="str">
        <f>VLOOKUP(A348,fonte!A:AE,29,FALSE)</f>
        <v>Sim</v>
      </c>
      <c r="I348" s="13" t="str">
        <f>VLOOKUP(A348,fonte!A:AE,30,FALSE)</f>
        <v>Não</v>
      </c>
      <c r="J348" s="12" t="str">
        <f>VLOOKUP(A348,fonte!A:AE,31,FALSE)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6">
        <v>43445</v>
      </c>
      <c r="E349" s="13" t="str">
        <f>VLOOKUP(A349,fonte!A:AE,26,FALSE)</f>
        <v>Não</v>
      </c>
      <c r="F349" s="12" t="str">
        <f>VLOOKUP(A349,fonte!A:AE,27,FALSE)</f>
        <v>Sim</v>
      </c>
      <c r="G349" s="13" t="str">
        <f>VLOOKUP(A349,fonte!A:AE,28,FALSE)</f>
        <v>Não</v>
      </c>
      <c r="H349" s="12" t="str">
        <f>VLOOKUP(A349,fonte!A:AE,29,FALSE)</f>
        <v>Sim</v>
      </c>
      <c r="I349" s="13" t="str">
        <f>VLOOKUP(A349,fonte!A:AE,30,FALSE)</f>
        <v>Não</v>
      </c>
      <c r="J349" s="12" t="str">
        <f>VLOOKUP(A349,fonte!A:AE,31,FALSE)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6">
        <v>43818</v>
      </c>
      <c r="E350" s="13" t="str">
        <f>VLOOKUP(A350,fonte!A:AE,26,FALSE)</f>
        <v>Não</v>
      </c>
      <c r="F350" s="12" t="str">
        <f>VLOOKUP(A350,fonte!A:AE,27,FALSE)</f>
        <v>Não</v>
      </c>
      <c r="G350" s="13" t="str">
        <f>VLOOKUP(A350,fonte!A:AE,28,FALSE)</f>
        <v>Não</v>
      </c>
      <c r="H350" s="12" t="str">
        <f>VLOOKUP(A350,fonte!A:AE,29,FALSE)</f>
        <v>Não</v>
      </c>
      <c r="I350" s="13" t="str">
        <f>VLOOKUP(A350,fonte!A:AE,30,FALSE)</f>
        <v>Não</v>
      </c>
      <c r="J350" s="12" t="str">
        <f>VLOOKUP(A350,fonte!A:AE,31,FALSE)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6">
        <v>43445</v>
      </c>
      <c r="E351" s="13" t="str">
        <f>VLOOKUP(A351,fonte!A:AE,26,FALSE)</f>
        <v>Sim</v>
      </c>
      <c r="F351" s="12" t="str">
        <f>VLOOKUP(A351,fonte!A:AE,27,FALSE)</f>
        <v>Sim</v>
      </c>
      <c r="G351" s="13" t="str">
        <f>VLOOKUP(A351,fonte!A:AE,28,FALSE)</f>
        <v>Sim</v>
      </c>
      <c r="H351" s="12" t="str">
        <f>VLOOKUP(A351,fonte!A:AE,29,FALSE)</f>
        <v>Sim</v>
      </c>
      <c r="I351" s="13" t="str">
        <f>VLOOKUP(A351,fonte!A:AE,30,FALSE)</f>
        <v>Não</v>
      </c>
      <c r="J351" s="12" t="str">
        <f>VLOOKUP(A351,fonte!A:AE,31,FALSE)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6">
        <v>43099</v>
      </c>
      <c r="E352" s="13" t="str">
        <f>VLOOKUP(A352,fonte!A:AE,26,FALSE)</f>
        <v>Não</v>
      </c>
      <c r="F352" s="12" t="str">
        <f>VLOOKUP(A352,fonte!A:AE,27,FALSE)</f>
        <v>Não</v>
      </c>
      <c r="G352" s="13" t="str">
        <f>VLOOKUP(A352,fonte!A:AE,28,FALSE)</f>
        <v>Não</v>
      </c>
      <c r="H352" s="12" t="str">
        <f>VLOOKUP(A352,fonte!A:AE,29,FALSE)</f>
        <v>Não</v>
      </c>
      <c r="I352" s="13" t="str">
        <f>VLOOKUP(A352,fonte!A:AE,30,FALSE)</f>
        <v>Não</v>
      </c>
      <c r="J352" s="12" t="str">
        <f>VLOOKUP(A352,fonte!A:AE,31,FALSE)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6">
        <v>41905</v>
      </c>
      <c r="E353" s="13" t="str">
        <f>VLOOKUP(A353,fonte!A:AE,26,FALSE)</f>
        <v>Não</v>
      </c>
      <c r="F353" s="12" t="str">
        <f>VLOOKUP(A353,fonte!A:AE,27,FALSE)</f>
        <v>Não</v>
      </c>
      <c r="G353" s="13" t="str">
        <f>VLOOKUP(A353,fonte!A:AE,28,FALSE)</f>
        <v>Não</v>
      </c>
      <c r="H353" s="12" t="str">
        <f>VLOOKUP(A353,fonte!A:AE,29,FALSE)</f>
        <v>Não</v>
      </c>
      <c r="I353" s="13" t="str">
        <f>VLOOKUP(A353,fonte!A:AE,30,FALSE)</f>
        <v>Não</v>
      </c>
      <c r="J353" s="12" t="str">
        <f>VLOOKUP(A353,fonte!A:AE,31,FALSE)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6">
        <v>43445</v>
      </c>
      <c r="E354" s="13" t="str">
        <f>VLOOKUP(A354,fonte!A:AE,26,FALSE)</f>
        <v>Não</v>
      </c>
      <c r="F354" s="12" t="str">
        <f>VLOOKUP(A354,fonte!A:AE,27,FALSE)</f>
        <v>Sim</v>
      </c>
      <c r="G354" s="13" t="str">
        <f>VLOOKUP(A354,fonte!A:AE,28,FALSE)</f>
        <v>Não</v>
      </c>
      <c r="H354" s="12" t="str">
        <f>VLOOKUP(A354,fonte!A:AE,29,FALSE)</f>
        <v>Sim</v>
      </c>
      <c r="I354" s="13" t="str">
        <f>VLOOKUP(A354,fonte!A:AE,30,FALSE)</f>
        <v>Não</v>
      </c>
      <c r="J354" s="12" t="str">
        <f>VLOOKUP(A354,fonte!A:AE,31,FALSE)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6">
        <v>43445</v>
      </c>
      <c r="E355" s="13" t="str">
        <f>VLOOKUP(A355,fonte!A:AE,26,FALSE)</f>
        <v>Não</v>
      </c>
      <c r="F355" s="12" t="str">
        <f>VLOOKUP(A355,fonte!A:AE,27,FALSE)</f>
        <v>Não</v>
      </c>
      <c r="G355" s="13" t="str">
        <f>VLOOKUP(A355,fonte!A:AE,28,FALSE)</f>
        <v>Não</v>
      </c>
      <c r="H355" s="12" t="str">
        <f>VLOOKUP(A355,fonte!A:AE,29,FALSE)</f>
        <v>Não</v>
      </c>
      <c r="I355" s="13" t="str">
        <f>VLOOKUP(A355,fonte!A:AE,30,FALSE)</f>
        <v>Não</v>
      </c>
      <c r="J355" s="12" t="str">
        <f>VLOOKUP(A355,fonte!A:AE,31,FALSE)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6">
        <v>43445</v>
      </c>
      <c r="E356" s="13" t="str">
        <f>VLOOKUP(A356,fonte!A:AE,26,FALSE)</f>
        <v>Sim</v>
      </c>
      <c r="F356" s="12" t="str">
        <f>VLOOKUP(A356,fonte!A:AE,27,FALSE)</f>
        <v>Sim</v>
      </c>
      <c r="G356" s="13" t="str">
        <f>VLOOKUP(A356,fonte!A:AE,28,FALSE)</f>
        <v>Sim</v>
      </c>
      <c r="H356" s="12" t="str">
        <f>VLOOKUP(A356,fonte!A:AE,29,FALSE)</f>
        <v>Sim</v>
      </c>
      <c r="I356" s="13" t="str">
        <f>VLOOKUP(A356,fonte!A:AE,30,FALSE)</f>
        <v>Não</v>
      </c>
      <c r="J356" s="12" t="str">
        <f>VLOOKUP(A356,fonte!A:AE,31,FALSE)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6">
        <v>41905</v>
      </c>
      <c r="E357" s="13" t="str">
        <f>VLOOKUP(A357,fonte!A:AE,26,FALSE)</f>
        <v>Não</v>
      </c>
      <c r="F357" s="12" t="str">
        <f>VLOOKUP(A357,fonte!A:AE,27,FALSE)</f>
        <v>Não</v>
      </c>
      <c r="G357" s="13" t="str">
        <f>VLOOKUP(A357,fonte!A:AE,28,FALSE)</f>
        <v>Não</v>
      </c>
      <c r="H357" s="12" t="str">
        <f>VLOOKUP(A357,fonte!A:AE,29,FALSE)</f>
        <v>Não</v>
      </c>
      <c r="I357" s="13" t="str">
        <f>VLOOKUP(A357,fonte!A:AE,30,FALSE)</f>
        <v>Não</v>
      </c>
      <c r="J357" s="12" t="str">
        <f>VLOOKUP(A357,fonte!A:AE,31,FALSE)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6">
        <v>43818</v>
      </c>
      <c r="E358" s="13" t="str">
        <f>VLOOKUP(A358,fonte!A:AE,26,FALSE)</f>
        <v>Não</v>
      </c>
      <c r="F358" s="12" t="str">
        <f>VLOOKUP(A358,fonte!A:AE,27,FALSE)</f>
        <v>Não</v>
      </c>
      <c r="G358" s="13" t="str">
        <f>VLOOKUP(A358,fonte!A:AE,28,FALSE)</f>
        <v>Não</v>
      </c>
      <c r="H358" s="12" t="str">
        <f>VLOOKUP(A358,fonte!A:AE,29,FALSE)</f>
        <v>Não</v>
      </c>
      <c r="I358" s="13" t="str">
        <f>VLOOKUP(A358,fonte!A:AE,30,FALSE)</f>
        <v>Não</v>
      </c>
      <c r="J358" s="12" t="str">
        <f>VLOOKUP(A358,fonte!A:AE,31,FALSE)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6">
        <v>41905</v>
      </c>
      <c r="E359" s="13" t="str">
        <f>VLOOKUP(A359,fonte!A:AE,26,FALSE)</f>
        <v>Sim</v>
      </c>
      <c r="F359" s="12" t="str">
        <f>VLOOKUP(A359,fonte!A:AE,27,FALSE)</f>
        <v>Sim</v>
      </c>
      <c r="G359" s="13" t="str">
        <f>VLOOKUP(A359,fonte!A:AE,28,FALSE)</f>
        <v>Sim</v>
      </c>
      <c r="H359" s="12" t="str">
        <f>VLOOKUP(A359,fonte!A:AE,29,FALSE)</f>
        <v>Sim</v>
      </c>
      <c r="I359" s="13" t="str">
        <f>VLOOKUP(A359,fonte!A:AE,30,FALSE)</f>
        <v>Não</v>
      </c>
      <c r="J359" s="12" t="str">
        <f>VLOOKUP(A359,fonte!A:AE,31,FALSE)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6">
        <v>43445</v>
      </c>
      <c r="E360" s="13" t="str">
        <f>VLOOKUP(A360,fonte!A:AE,26,FALSE)</f>
        <v>Não</v>
      </c>
      <c r="F360" s="12" t="str">
        <f>VLOOKUP(A360,fonte!A:AE,27,FALSE)</f>
        <v>Não</v>
      </c>
      <c r="G360" s="13" t="str">
        <f>VLOOKUP(A360,fonte!A:AE,28,FALSE)</f>
        <v>Não</v>
      </c>
      <c r="H360" s="12" t="str">
        <f>VLOOKUP(A360,fonte!A:AE,29,FALSE)</f>
        <v>Não</v>
      </c>
      <c r="I360" s="13" t="str">
        <f>VLOOKUP(A360,fonte!A:AE,30,FALSE)</f>
        <v>Não</v>
      </c>
      <c r="J360" s="12" t="str">
        <f>VLOOKUP(A360,fonte!A:AE,31,FALSE)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6">
        <v>43818</v>
      </c>
      <c r="E361" s="13" t="str">
        <f>VLOOKUP(A361,fonte!A:AE,26,FALSE)</f>
        <v>Sim</v>
      </c>
      <c r="F361" s="12" t="str">
        <f>VLOOKUP(A361,fonte!A:AE,27,FALSE)</f>
        <v>Sim</v>
      </c>
      <c r="G361" s="13" t="str">
        <f>VLOOKUP(A361,fonte!A:AE,28,FALSE)</f>
        <v>Sim</v>
      </c>
      <c r="H361" s="12" t="str">
        <f>VLOOKUP(A361,fonte!A:AE,29,FALSE)</f>
        <v>Sim</v>
      </c>
      <c r="I361" s="13" t="str">
        <f>VLOOKUP(A361,fonte!A:AE,30,FALSE)</f>
        <v>Não</v>
      </c>
      <c r="J361" s="12" t="str">
        <f>VLOOKUP(A361,fonte!A:AE,31,FALSE)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6">
        <v>43099</v>
      </c>
      <c r="E362" s="13" t="str">
        <f>VLOOKUP(A362,fonte!A:AE,26,FALSE)</f>
        <v>Não</v>
      </c>
      <c r="F362" s="12" t="str">
        <f>VLOOKUP(A362,fonte!A:AE,27,FALSE)</f>
        <v>Não</v>
      </c>
      <c r="G362" s="13" t="str">
        <f>VLOOKUP(A362,fonte!A:AE,28,FALSE)</f>
        <v>Não</v>
      </c>
      <c r="H362" s="12" t="str">
        <f>VLOOKUP(A362,fonte!A:AE,29,FALSE)</f>
        <v>Não</v>
      </c>
      <c r="I362" s="13" t="str">
        <f>VLOOKUP(A362,fonte!A:AE,30,FALSE)</f>
        <v>Não</v>
      </c>
      <c r="J362" s="12" t="str">
        <f>VLOOKUP(A362,fonte!A:AE,31,FALSE)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6">
        <v>41905</v>
      </c>
      <c r="E363" s="13" t="str">
        <f>VLOOKUP(A363,fonte!A:AE,26,FALSE)</f>
        <v>Não</v>
      </c>
      <c r="F363" s="12" t="str">
        <f>VLOOKUP(A363,fonte!A:AE,27,FALSE)</f>
        <v>Não</v>
      </c>
      <c r="G363" s="13" t="str">
        <f>VLOOKUP(A363,fonte!A:AE,28,FALSE)</f>
        <v>Não</v>
      </c>
      <c r="H363" s="12" t="str">
        <f>VLOOKUP(A363,fonte!A:AE,29,FALSE)</f>
        <v>Não</v>
      </c>
      <c r="I363" s="13" t="str">
        <f>VLOOKUP(A363,fonte!A:AE,30,FALSE)</f>
        <v>Não</v>
      </c>
      <c r="J363" s="12" t="str">
        <f>VLOOKUP(A363,fonte!A:AE,31,FALSE)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6">
        <v>41905</v>
      </c>
      <c r="E364" s="13" t="str">
        <f>VLOOKUP(A364,fonte!A:AE,26,FALSE)</f>
        <v>Não</v>
      </c>
      <c r="F364" s="12" t="str">
        <f>VLOOKUP(A364,fonte!A:AE,27,FALSE)</f>
        <v>Não</v>
      </c>
      <c r="G364" s="13" t="str">
        <f>VLOOKUP(A364,fonte!A:AE,28,FALSE)</f>
        <v>Não</v>
      </c>
      <c r="H364" s="12" t="str">
        <f>VLOOKUP(A364,fonte!A:AE,29,FALSE)</f>
        <v>Não</v>
      </c>
      <c r="I364" s="13" t="str">
        <f>VLOOKUP(A364,fonte!A:AE,30,FALSE)</f>
        <v>Não</v>
      </c>
      <c r="J364" s="12" t="str">
        <f>VLOOKUP(A364,fonte!A:AE,31,FALSE)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6">
        <v>41905</v>
      </c>
      <c r="E365" s="13" t="str">
        <f>VLOOKUP(A365,fonte!A:AE,26,FALSE)</f>
        <v>Não</v>
      </c>
      <c r="F365" s="12" t="str">
        <f>VLOOKUP(A365,fonte!A:AE,27,FALSE)</f>
        <v>Sim</v>
      </c>
      <c r="G365" s="13" t="str">
        <f>VLOOKUP(A365,fonte!A:AE,28,FALSE)</f>
        <v>Não</v>
      </c>
      <c r="H365" s="12" t="str">
        <f>VLOOKUP(A365,fonte!A:AE,29,FALSE)</f>
        <v>Sim</v>
      </c>
      <c r="I365" s="13" t="str">
        <f>VLOOKUP(A365,fonte!A:AE,30,FALSE)</f>
        <v>Não</v>
      </c>
      <c r="J365" s="12" t="str">
        <f>VLOOKUP(A365,fonte!A:AE,31,FALSE)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6">
        <v>43445</v>
      </c>
      <c r="E366" s="13" t="str">
        <f>VLOOKUP(A366,fonte!A:AE,26,FALSE)</f>
        <v>Não</v>
      </c>
      <c r="F366" s="12" t="str">
        <f>VLOOKUP(A366,fonte!A:AE,27,FALSE)</f>
        <v>Não</v>
      </c>
      <c r="G366" s="13" t="str">
        <f>VLOOKUP(A366,fonte!A:AE,28,FALSE)</f>
        <v>Não</v>
      </c>
      <c r="H366" s="12" t="str">
        <f>VLOOKUP(A366,fonte!A:AE,29,FALSE)</f>
        <v>Não</v>
      </c>
      <c r="I366" s="13" t="str">
        <f>VLOOKUP(A366,fonte!A:AE,30,FALSE)</f>
        <v>Não</v>
      </c>
      <c r="J366" s="12" t="str">
        <f>VLOOKUP(A366,fonte!A:AE,31,FALSE)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6">
        <v>43445</v>
      </c>
      <c r="E367" s="13" t="str">
        <f>VLOOKUP(A367,fonte!A:AE,26,FALSE)</f>
        <v>Não</v>
      </c>
      <c r="F367" s="12" t="str">
        <f>VLOOKUP(A367,fonte!A:AE,27,FALSE)</f>
        <v>Sim</v>
      </c>
      <c r="G367" s="13" t="str">
        <f>VLOOKUP(A367,fonte!A:AE,28,FALSE)</f>
        <v>Não</v>
      </c>
      <c r="H367" s="12" t="str">
        <f>VLOOKUP(A367,fonte!A:AE,29,FALSE)</f>
        <v>Sim</v>
      </c>
      <c r="I367" s="13" t="str">
        <f>VLOOKUP(A367,fonte!A:AE,30,FALSE)</f>
        <v>Não</v>
      </c>
      <c r="J367" s="12" t="str">
        <f>VLOOKUP(A367,fonte!A:AE,31,FALSE)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6">
        <v>43099</v>
      </c>
      <c r="E368" s="13" t="str">
        <f>VLOOKUP(A368,fonte!A:AE,26,FALSE)</f>
        <v>Não</v>
      </c>
      <c r="F368" s="12" t="str">
        <f>VLOOKUP(A368,fonte!A:AE,27,FALSE)</f>
        <v>Sim</v>
      </c>
      <c r="G368" s="13" t="str">
        <f>VLOOKUP(A368,fonte!A:AE,28,FALSE)</f>
        <v>Não</v>
      </c>
      <c r="H368" s="12" t="str">
        <f>VLOOKUP(A368,fonte!A:AE,29,FALSE)</f>
        <v>Sim</v>
      </c>
      <c r="I368" s="13" t="str">
        <f>VLOOKUP(A368,fonte!A:AE,30,FALSE)</f>
        <v>Não</v>
      </c>
      <c r="J368" s="12" t="str">
        <f>VLOOKUP(A368,fonte!A:AE,31,FALSE)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6">
        <v>43445</v>
      </c>
      <c r="E369" s="13" t="str">
        <f>VLOOKUP(A369,fonte!A:AE,26,FALSE)</f>
        <v>Sim</v>
      </c>
      <c r="F369" s="12" t="str">
        <f>VLOOKUP(A369,fonte!A:AE,27,FALSE)</f>
        <v>Sim</v>
      </c>
      <c r="G369" s="13" t="str">
        <f>VLOOKUP(A369,fonte!A:AE,28,FALSE)</f>
        <v>Sim</v>
      </c>
      <c r="H369" s="12" t="str">
        <f>VLOOKUP(A369,fonte!A:AE,29,FALSE)</f>
        <v>Sim</v>
      </c>
      <c r="I369" s="13" t="str">
        <f>VLOOKUP(A369,fonte!A:AE,30,FALSE)</f>
        <v>Não</v>
      </c>
      <c r="J369" s="12" t="str">
        <f>VLOOKUP(A369,fonte!A:AE,31,FALSE)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6">
        <v>43445</v>
      </c>
      <c r="E370" s="13" t="str">
        <f>VLOOKUP(A370,fonte!A:AE,26,FALSE)</f>
        <v>Não</v>
      </c>
      <c r="F370" s="12" t="str">
        <f>VLOOKUP(A370,fonte!A:AE,27,FALSE)</f>
        <v>Sim</v>
      </c>
      <c r="G370" s="13" t="str">
        <f>VLOOKUP(A370,fonte!A:AE,28,FALSE)</f>
        <v>Não</v>
      </c>
      <c r="H370" s="12" t="str">
        <f>VLOOKUP(A370,fonte!A:AE,29,FALSE)</f>
        <v>Sim</v>
      </c>
      <c r="I370" s="13" t="str">
        <f>VLOOKUP(A370,fonte!A:AE,30,FALSE)</f>
        <v>Não</v>
      </c>
      <c r="J370" s="12" t="str">
        <f>VLOOKUP(A370,fonte!A:AE,31,FALSE)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6">
        <v>41905</v>
      </c>
      <c r="E371" s="13" t="str">
        <f>VLOOKUP(A371,fonte!A:AE,26,FALSE)</f>
        <v>Não</v>
      </c>
      <c r="F371" s="12" t="str">
        <f>VLOOKUP(A371,fonte!A:AE,27,FALSE)</f>
        <v>Sim</v>
      </c>
      <c r="G371" s="13" t="str">
        <f>VLOOKUP(A371,fonte!A:AE,28,FALSE)</f>
        <v>Não</v>
      </c>
      <c r="H371" s="12" t="str">
        <f>VLOOKUP(A371,fonte!A:AE,29,FALSE)</f>
        <v>Sim</v>
      </c>
      <c r="I371" s="13" t="str">
        <f>VLOOKUP(A371,fonte!A:AE,30,FALSE)</f>
        <v>Não</v>
      </c>
      <c r="J371" s="12" t="str">
        <f>VLOOKUP(A371,fonte!A:AE,31,FALSE)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6">
        <v>43099</v>
      </c>
      <c r="E372" s="13" t="str">
        <f>VLOOKUP(A372,fonte!A:AE,26,FALSE)</f>
        <v>Não</v>
      </c>
      <c r="F372" s="12" t="str">
        <f>VLOOKUP(A372,fonte!A:AE,27,FALSE)</f>
        <v>Não</v>
      </c>
      <c r="G372" s="13" t="str">
        <f>VLOOKUP(A372,fonte!A:AE,28,FALSE)</f>
        <v>Não</v>
      </c>
      <c r="H372" s="12" t="str">
        <f>VLOOKUP(A372,fonte!A:AE,29,FALSE)</f>
        <v>Não</v>
      </c>
      <c r="I372" s="13" t="str">
        <f>VLOOKUP(A372,fonte!A:AE,30,FALSE)</f>
        <v>Não</v>
      </c>
      <c r="J372" s="12" t="str">
        <f>VLOOKUP(A372,fonte!A:AE,31,FALSE)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6">
        <v>41905</v>
      </c>
      <c r="E373" s="13" t="str">
        <f>VLOOKUP(A373,fonte!A:AE,26,FALSE)</f>
        <v>Não</v>
      </c>
      <c r="F373" s="12" t="str">
        <f>VLOOKUP(A373,fonte!A:AE,27,FALSE)</f>
        <v>Sim</v>
      </c>
      <c r="G373" s="13" t="str">
        <f>VLOOKUP(A373,fonte!A:AE,28,FALSE)</f>
        <v>Não</v>
      </c>
      <c r="H373" s="12" t="str">
        <f>VLOOKUP(A373,fonte!A:AE,29,FALSE)</f>
        <v>Sim</v>
      </c>
      <c r="I373" s="13" t="str">
        <f>VLOOKUP(A373,fonte!A:AE,30,FALSE)</f>
        <v>Não</v>
      </c>
      <c r="J373" s="12" t="str">
        <f>VLOOKUP(A373,fonte!A:AE,31,FALSE)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6">
        <v>41905</v>
      </c>
      <c r="E374" s="13" t="str">
        <f>VLOOKUP(A374,fonte!A:AE,26,FALSE)</f>
        <v>Não</v>
      </c>
      <c r="F374" s="12" t="str">
        <f>VLOOKUP(A374,fonte!A:AE,27,FALSE)</f>
        <v>Sim</v>
      </c>
      <c r="G374" s="13" t="str">
        <f>VLOOKUP(A374,fonte!A:AE,28,FALSE)</f>
        <v>Não</v>
      </c>
      <c r="H374" s="12" t="str">
        <f>VLOOKUP(A374,fonte!A:AE,29,FALSE)</f>
        <v>Sim</v>
      </c>
      <c r="I374" s="13" t="str">
        <f>VLOOKUP(A374,fonte!A:AE,30,FALSE)</f>
        <v>Não</v>
      </c>
      <c r="J374" s="12" t="str">
        <f>VLOOKUP(A374,fonte!A:AE,31,FALSE)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6">
        <v>43818</v>
      </c>
      <c r="E375" s="13" t="str">
        <f>VLOOKUP(A375,fonte!A:AE,26,FALSE)</f>
        <v>Não</v>
      </c>
      <c r="F375" s="12" t="str">
        <f>VLOOKUP(A375,fonte!A:AE,27,FALSE)</f>
        <v>Não</v>
      </c>
      <c r="G375" s="13" t="str">
        <f>VLOOKUP(A375,fonte!A:AE,28,FALSE)</f>
        <v>Não</v>
      </c>
      <c r="H375" s="12" t="str">
        <f>VLOOKUP(A375,fonte!A:AE,29,FALSE)</f>
        <v>Não</v>
      </c>
      <c r="I375" s="13" t="str">
        <f>VLOOKUP(A375,fonte!A:AE,30,FALSE)</f>
        <v>Não</v>
      </c>
      <c r="J375" s="12" t="str">
        <f>VLOOKUP(A375,fonte!A:AE,31,FALSE)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6">
        <v>43818</v>
      </c>
      <c r="E376" s="13" t="str">
        <f>VLOOKUP(A376,fonte!A:AE,26,FALSE)</f>
        <v>Não</v>
      </c>
      <c r="F376" s="12" t="str">
        <f>VLOOKUP(A376,fonte!A:AE,27,FALSE)</f>
        <v>Não</v>
      </c>
      <c r="G376" s="13" t="str">
        <f>VLOOKUP(A376,fonte!A:AE,28,FALSE)</f>
        <v>Não</v>
      </c>
      <c r="H376" s="12" t="str">
        <f>VLOOKUP(A376,fonte!A:AE,29,FALSE)</f>
        <v>Não</v>
      </c>
      <c r="I376" s="13" t="str">
        <f>VLOOKUP(A376,fonte!A:AE,30,FALSE)</f>
        <v>Não</v>
      </c>
      <c r="J376" s="12" t="str">
        <f>VLOOKUP(A376,fonte!A:AE,31,FALSE)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6">
        <v>43818</v>
      </c>
      <c r="E377" s="13" t="str">
        <f>VLOOKUP(A377,fonte!A:AE,26,FALSE)</f>
        <v>Não</v>
      </c>
      <c r="F377" s="12" t="str">
        <f>VLOOKUP(A377,fonte!A:AE,27,FALSE)</f>
        <v>Não</v>
      </c>
      <c r="G377" s="13" t="str">
        <f>VLOOKUP(A377,fonte!A:AE,28,FALSE)</f>
        <v>Não</v>
      </c>
      <c r="H377" s="12" t="str">
        <f>VLOOKUP(A377,fonte!A:AE,29,FALSE)</f>
        <v>Não</v>
      </c>
      <c r="I377" s="13" t="str">
        <f>VLOOKUP(A377,fonte!A:AE,30,FALSE)</f>
        <v>Não</v>
      </c>
      <c r="J377" s="12" t="str">
        <f>VLOOKUP(A377,fonte!A:AE,31,FALSE)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6">
        <v>41421</v>
      </c>
      <c r="E378" s="13" t="str">
        <f>VLOOKUP(A378,fonte!A:AE,26,FALSE)</f>
        <v>Não</v>
      </c>
      <c r="F378" s="12" t="str">
        <f>VLOOKUP(A378,fonte!A:AE,27,FALSE)</f>
        <v>Sim</v>
      </c>
      <c r="G378" s="13" t="str">
        <f>VLOOKUP(A378,fonte!A:AE,28,FALSE)</f>
        <v>Não</v>
      </c>
      <c r="H378" s="12" t="str">
        <f>VLOOKUP(A378,fonte!A:AE,29,FALSE)</f>
        <v>Sim</v>
      </c>
      <c r="I378" s="13" t="str">
        <f>VLOOKUP(A378,fonte!A:AE,30,FALSE)</f>
        <v>Não</v>
      </c>
      <c r="J378" s="12" t="str">
        <f>VLOOKUP(A378,fonte!A:AE,31,FALSE)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6">
        <v>43445</v>
      </c>
      <c r="E379" s="13" t="str">
        <f>VLOOKUP(A379,fonte!A:AE,26,FALSE)</f>
        <v>Não</v>
      </c>
      <c r="F379" s="12" t="str">
        <f>VLOOKUP(A379,fonte!A:AE,27,FALSE)</f>
        <v>Não</v>
      </c>
      <c r="G379" s="13" t="str">
        <f>VLOOKUP(A379,fonte!A:AE,28,FALSE)</f>
        <v>Não</v>
      </c>
      <c r="H379" s="12" t="str">
        <f>VLOOKUP(A379,fonte!A:AE,29,FALSE)</f>
        <v>Não</v>
      </c>
      <c r="I379" s="13" t="str">
        <f>VLOOKUP(A379,fonte!A:AE,30,FALSE)</f>
        <v>Não</v>
      </c>
      <c r="J379" s="12" t="str">
        <f>VLOOKUP(A379,fonte!A:AE,31,FALSE)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6">
        <v>43445</v>
      </c>
      <c r="E380" s="13" t="str">
        <f>VLOOKUP(A380,fonte!A:AE,26,FALSE)</f>
        <v>Não</v>
      </c>
      <c r="F380" s="12" t="str">
        <f>VLOOKUP(A380,fonte!A:AE,27,FALSE)</f>
        <v>Não</v>
      </c>
      <c r="G380" s="13" t="str">
        <f>VLOOKUP(A380,fonte!A:AE,28,FALSE)</f>
        <v>Não</v>
      </c>
      <c r="H380" s="12" t="str">
        <f>VLOOKUP(A380,fonte!A:AE,29,FALSE)</f>
        <v>Não</v>
      </c>
      <c r="I380" s="13" t="str">
        <f>VLOOKUP(A380,fonte!A:AE,30,FALSE)</f>
        <v>Não</v>
      </c>
      <c r="J380" s="12" t="str">
        <f>VLOOKUP(A380,fonte!A:AE,31,FALSE)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6">
        <v>43099</v>
      </c>
      <c r="E381" s="13" t="str">
        <f>VLOOKUP(A381,fonte!A:AE,26,FALSE)</f>
        <v>Não</v>
      </c>
      <c r="F381" s="12" t="str">
        <f>VLOOKUP(A381,fonte!A:AE,27,FALSE)</f>
        <v>Sim</v>
      </c>
      <c r="G381" s="13" t="str">
        <f>VLOOKUP(A381,fonte!A:AE,28,FALSE)</f>
        <v>Não</v>
      </c>
      <c r="H381" s="12" t="str">
        <f>VLOOKUP(A381,fonte!A:AE,29,FALSE)</f>
        <v>Sim</v>
      </c>
      <c r="I381" s="13" t="str">
        <f>VLOOKUP(A381,fonte!A:AE,30,FALSE)</f>
        <v>Não</v>
      </c>
      <c r="J381" s="12" t="str">
        <f>VLOOKUP(A381,fonte!A:AE,31,FALSE)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6">
        <v>41905</v>
      </c>
      <c r="E382" s="13" t="str">
        <f>VLOOKUP(A382,fonte!A:AE,26,FALSE)</f>
        <v>Não</v>
      </c>
      <c r="F382" s="12" t="str">
        <f>VLOOKUP(A382,fonte!A:AE,27,FALSE)</f>
        <v>Não</v>
      </c>
      <c r="G382" s="13" t="str">
        <f>VLOOKUP(A382,fonte!A:AE,28,FALSE)</f>
        <v>Não</v>
      </c>
      <c r="H382" s="12" t="str">
        <f>VLOOKUP(A382,fonte!A:AE,29,FALSE)</f>
        <v>Não</v>
      </c>
      <c r="I382" s="13" t="str">
        <f>VLOOKUP(A382,fonte!A:AE,30,FALSE)</f>
        <v>Não</v>
      </c>
      <c r="J382" s="12" t="str">
        <f>VLOOKUP(A382,fonte!A:AE,31,FALSE)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6">
        <v>43445</v>
      </c>
      <c r="E383" s="13" t="str">
        <f>VLOOKUP(A383,fonte!A:AE,26,FALSE)</f>
        <v>Não</v>
      </c>
      <c r="F383" s="12" t="str">
        <f>VLOOKUP(A383,fonte!A:AE,27,FALSE)</f>
        <v>Sim</v>
      </c>
      <c r="G383" s="13" t="str">
        <f>VLOOKUP(A383,fonte!A:AE,28,FALSE)</f>
        <v>Não</v>
      </c>
      <c r="H383" s="12" t="str">
        <f>VLOOKUP(A383,fonte!A:AE,29,FALSE)</f>
        <v>Sim</v>
      </c>
      <c r="I383" s="13" t="str">
        <f>VLOOKUP(A383,fonte!A:AE,30,FALSE)</f>
        <v>Não</v>
      </c>
      <c r="J383" s="12" t="str">
        <f>VLOOKUP(A383,fonte!A:AE,31,FALSE)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6">
        <v>43818</v>
      </c>
      <c r="E384" s="13" t="str">
        <f>VLOOKUP(A384,fonte!A:AE,26,FALSE)</f>
        <v>Não</v>
      </c>
      <c r="F384" s="12" t="str">
        <f>VLOOKUP(A384,fonte!A:AE,27,FALSE)</f>
        <v>Não</v>
      </c>
      <c r="G384" s="13" t="str">
        <f>VLOOKUP(A384,fonte!A:AE,28,FALSE)</f>
        <v>Não</v>
      </c>
      <c r="H384" s="12" t="str">
        <f>VLOOKUP(A384,fonte!A:AE,29,FALSE)</f>
        <v>Não</v>
      </c>
      <c r="I384" s="13" t="str">
        <f>VLOOKUP(A384,fonte!A:AE,30,FALSE)</f>
        <v>Não</v>
      </c>
      <c r="J384" s="12" t="str">
        <f>VLOOKUP(A384,fonte!A:AE,31,FALSE)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6">
        <v>43818</v>
      </c>
      <c r="E385" s="13" t="str">
        <f>VLOOKUP(A385,fonte!A:AE,26,FALSE)</f>
        <v>Não</v>
      </c>
      <c r="F385" s="12" t="str">
        <f>VLOOKUP(A385,fonte!A:AE,27,FALSE)</f>
        <v>Não</v>
      </c>
      <c r="G385" s="13" t="str">
        <f>VLOOKUP(A385,fonte!A:AE,28,FALSE)</f>
        <v>Não</v>
      </c>
      <c r="H385" s="12" t="str">
        <f>VLOOKUP(A385,fonte!A:AE,29,FALSE)</f>
        <v>Não</v>
      </c>
      <c r="I385" s="13" t="str">
        <f>VLOOKUP(A385,fonte!A:AE,30,FALSE)</f>
        <v>Não</v>
      </c>
      <c r="J385" s="12" t="str">
        <f>VLOOKUP(A385,fonte!A:AE,31,FALSE)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6">
        <v>43099</v>
      </c>
      <c r="E386" s="13" t="str">
        <f>VLOOKUP(A386,fonte!A:AE,26,FALSE)</f>
        <v>Não</v>
      </c>
      <c r="F386" s="12" t="str">
        <f>VLOOKUP(A386,fonte!A:AE,27,FALSE)</f>
        <v>Não</v>
      </c>
      <c r="G386" s="13" t="str">
        <f>VLOOKUP(A386,fonte!A:AE,28,FALSE)</f>
        <v>Não</v>
      </c>
      <c r="H386" s="12" t="str">
        <f>VLOOKUP(A386,fonte!A:AE,29,FALSE)</f>
        <v>Não</v>
      </c>
      <c r="I386" s="13" t="str">
        <f>VLOOKUP(A386,fonte!A:AE,30,FALSE)</f>
        <v>Não</v>
      </c>
      <c r="J386" s="12" t="str">
        <f>VLOOKUP(A386,fonte!A:AE,31,FALSE)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6">
        <v>43445</v>
      </c>
      <c r="E387" s="13" t="str">
        <f>VLOOKUP(A387,fonte!A:AE,26,FALSE)</f>
        <v>Não</v>
      </c>
      <c r="F387" s="12" t="str">
        <f>VLOOKUP(A387,fonte!A:AE,27,FALSE)</f>
        <v>Não</v>
      </c>
      <c r="G387" s="13" t="str">
        <f>VLOOKUP(A387,fonte!A:AE,28,FALSE)</f>
        <v>Não</v>
      </c>
      <c r="H387" s="12" t="str">
        <f>VLOOKUP(A387,fonte!A:AE,29,FALSE)</f>
        <v>Não</v>
      </c>
      <c r="I387" s="13" t="str">
        <f>VLOOKUP(A387,fonte!A:AE,30,FALSE)</f>
        <v>Não</v>
      </c>
      <c r="J387" s="12" t="str">
        <f>VLOOKUP(A387,fonte!A:AE,31,FALSE)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6">
        <v>43445</v>
      </c>
      <c r="E388" s="13" t="str">
        <f>VLOOKUP(A388,fonte!A:AE,26,FALSE)</f>
        <v>Não</v>
      </c>
      <c r="F388" s="12" t="str">
        <f>VLOOKUP(A388,fonte!A:AE,27,FALSE)</f>
        <v>Não</v>
      </c>
      <c r="G388" s="13" t="str">
        <f>VLOOKUP(A388,fonte!A:AE,28,FALSE)</f>
        <v>Não</v>
      </c>
      <c r="H388" s="12" t="str">
        <f>VLOOKUP(A388,fonte!A:AE,29,FALSE)</f>
        <v>Não</v>
      </c>
      <c r="I388" s="13" t="str">
        <f>VLOOKUP(A388,fonte!A:AE,30,FALSE)</f>
        <v>Não</v>
      </c>
      <c r="J388" s="12" t="str">
        <f>VLOOKUP(A388,fonte!A:AE,31,FALSE)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6">
        <v>41905</v>
      </c>
      <c r="E389" s="13" t="str">
        <f>VLOOKUP(A389,fonte!A:AE,26,FALSE)</f>
        <v>Não</v>
      </c>
      <c r="F389" s="12" t="str">
        <f>VLOOKUP(A389,fonte!A:AE,27,FALSE)</f>
        <v>Sim</v>
      </c>
      <c r="G389" s="13" t="str">
        <f>VLOOKUP(A389,fonte!A:AE,28,FALSE)</f>
        <v>Não</v>
      </c>
      <c r="H389" s="12" t="str">
        <f>VLOOKUP(A389,fonte!A:AE,29,FALSE)</f>
        <v>Sim</v>
      </c>
      <c r="I389" s="13" t="str">
        <f>VLOOKUP(A389,fonte!A:AE,30,FALSE)</f>
        <v>Não</v>
      </c>
      <c r="J389" s="12" t="str">
        <f>VLOOKUP(A389,fonte!A:AE,31,FALSE)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6">
        <v>41905</v>
      </c>
      <c r="E390" s="13" t="str">
        <f>VLOOKUP(A390,fonte!A:AE,26,FALSE)</f>
        <v>Não</v>
      </c>
      <c r="F390" s="12" t="str">
        <f>VLOOKUP(A390,fonte!A:AE,27,FALSE)</f>
        <v>Sim</v>
      </c>
      <c r="G390" s="13" t="str">
        <f>VLOOKUP(A390,fonte!A:AE,28,FALSE)</f>
        <v>Não</v>
      </c>
      <c r="H390" s="12" t="str">
        <f>VLOOKUP(A390,fonte!A:AE,29,FALSE)</f>
        <v>Sim</v>
      </c>
      <c r="I390" s="13" t="str">
        <f>VLOOKUP(A390,fonte!A:AE,30,FALSE)</f>
        <v>Não</v>
      </c>
      <c r="J390" s="12" t="str">
        <f>VLOOKUP(A390,fonte!A:AE,31,FALSE)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6">
        <v>43099</v>
      </c>
      <c r="E391" s="13" t="str">
        <f>VLOOKUP(A391,fonte!A:AE,26,FALSE)</f>
        <v>Não</v>
      </c>
      <c r="F391" s="12" t="str">
        <f>VLOOKUP(A391,fonte!A:AE,27,FALSE)</f>
        <v>Não</v>
      </c>
      <c r="G391" s="13" t="str">
        <f>VLOOKUP(A391,fonte!A:AE,28,FALSE)</f>
        <v>Não</v>
      </c>
      <c r="H391" s="12" t="str">
        <f>VLOOKUP(A391,fonte!A:AE,29,FALSE)</f>
        <v>Não</v>
      </c>
      <c r="I391" s="13" t="str">
        <f>VLOOKUP(A391,fonte!A:AE,30,FALSE)</f>
        <v>Não</v>
      </c>
      <c r="J391" s="12" t="str">
        <f>VLOOKUP(A391,fonte!A:AE,31,FALSE)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6">
        <v>43818</v>
      </c>
      <c r="E392" s="13" t="str">
        <f>VLOOKUP(A392,fonte!A:AE,26,FALSE)</f>
        <v>Não</v>
      </c>
      <c r="F392" s="12" t="str">
        <f>VLOOKUP(A392,fonte!A:AE,27,FALSE)</f>
        <v>Sim</v>
      </c>
      <c r="G392" s="13" t="str">
        <f>VLOOKUP(A392,fonte!A:AE,28,FALSE)</f>
        <v>Não</v>
      </c>
      <c r="H392" s="12" t="str">
        <f>VLOOKUP(A392,fonte!A:AE,29,FALSE)</f>
        <v>Sim</v>
      </c>
      <c r="I392" s="13" t="str">
        <f>VLOOKUP(A392,fonte!A:AE,30,FALSE)</f>
        <v>Não</v>
      </c>
      <c r="J392" s="12" t="str">
        <f>VLOOKUP(A392,fonte!A:AE,31,FALSE)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6">
        <v>41905</v>
      </c>
      <c r="E393" s="13" t="str">
        <f>VLOOKUP(A393,fonte!A:AE,26,FALSE)</f>
        <v>Não</v>
      </c>
      <c r="F393" s="12" t="str">
        <f>VLOOKUP(A393,fonte!A:AE,27,FALSE)</f>
        <v>Sim</v>
      </c>
      <c r="G393" s="13" t="str">
        <f>VLOOKUP(A393,fonte!A:AE,28,FALSE)</f>
        <v>Não</v>
      </c>
      <c r="H393" s="12" t="str">
        <f>VLOOKUP(A393,fonte!A:AE,29,FALSE)</f>
        <v>Sim</v>
      </c>
      <c r="I393" s="13" t="str">
        <f>VLOOKUP(A393,fonte!A:AE,30,FALSE)</f>
        <v>Não</v>
      </c>
      <c r="J393" s="12" t="str">
        <f>VLOOKUP(A393,fonte!A:AE,31,FALSE)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6">
        <v>43818</v>
      </c>
      <c r="E394" s="13" t="str">
        <f>VLOOKUP(A394,fonte!A:AE,26,FALSE)</f>
        <v>Não</v>
      </c>
      <c r="F394" s="12" t="str">
        <f>VLOOKUP(A394,fonte!A:AE,27,FALSE)</f>
        <v>Não</v>
      </c>
      <c r="G394" s="13" t="str">
        <f>VLOOKUP(A394,fonte!A:AE,28,FALSE)</f>
        <v>Não</v>
      </c>
      <c r="H394" s="12" t="str">
        <f>VLOOKUP(A394,fonte!A:AE,29,FALSE)</f>
        <v>Não</v>
      </c>
      <c r="I394" s="13" t="str">
        <f>VLOOKUP(A394,fonte!A:AE,30,FALSE)</f>
        <v>Não</v>
      </c>
      <c r="J394" s="12" t="str">
        <f>VLOOKUP(A394,fonte!A:AE,31,FALSE)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6">
        <v>43818</v>
      </c>
      <c r="E395" s="13" t="str">
        <f>VLOOKUP(A395,fonte!A:AE,26,FALSE)</f>
        <v>Não</v>
      </c>
      <c r="F395" s="12" t="str">
        <f>VLOOKUP(A395,fonte!A:AE,27,FALSE)</f>
        <v>Não</v>
      </c>
      <c r="G395" s="13" t="str">
        <f>VLOOKUP(A395,fonte!A:AE,28,FALSE)</f>
        <v>Não</v>
      </c>
      <c r="H395" s="12" t="str">
        <f>VLOOKUP(A395,fonte!A:AE,29,FALSE)</f>
        <v>Não</v>
      </c>
      <c r="I395" s="13" t="str">
        <f>VLOOKUP(A395,fonte!A:AE,30,FALSE)</f>
        <v>Não</v>
      </c>
      <c r="J395" s="12" t="str">
        <f>VLOOKUP(A395,fonte!A:AE,31,FALSE)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6">
        <v>43818</v>
      </c>
      <c r="E396" s="13" t="str">
        <f>VLOOKUP(A396,fonte!A:AE,26,FALSE)</f>
        <v>Não</v>
      </c>
      <c r="F396" s="12" t="str">
        <f>VLOOKUP(A396,fonte!A:AE,27,FALSE)</f>
        <v>Não</v>
      </c>
      <c r="G396" s="13" t="str">
        <f>VLOOKUP(A396,fonte!A:AE,28,FALSE)</f>
        <v>Não</v>
      </c>
      <c r="H396" s="12" t="str">
        <f>VLOOKUP(A396,fonte!A:AE,29,FALSE)</f>
        <v>Não</v>
      </c>
      <c r="I396" s="13" t="str">
        <f>VLOOKUP(A396,fonte!A:AE,30,FALSE)</f>
        <v>Não</v>
      </c>
      <c r="J396" s="12" t="str">
        <f>VLOOKUP(A396,fonte!A:AE,31,FALSE)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6">
        <v>41905</v>
      </c>
      <c r="E397" s="13" t="str">
        <f>VLOOKUP(A397,fonte!A:AE,26,FALSE)</f>
        <v>Não</v>
      </c>
      <c r="F397" s="12" t="str">
        <f>VLOOKUP(A397,fonte!A:AE,27,FALSE)</f>
        <v>Não</v>
      </c>
      <c r="G397" s="13" t="str">
        <f>VLOOKUP(A397,fonte!A:AE,28,FALSE)</f>
        <v>Não</v>
      </c>
      <c r="H397" s="12" t="str">
        <f>VLOOKUP(A397,fonte!A:AE,29,FALSE)</f>
        <v>Não</v>
      </c>
      <c r="I397" s="13" t="str">
        <f>VLOOKUP(A397,fonte!A:AE,30,FALSE)</f>
        <v>Não</v>
      </c>
      <c r="J397" s="12" t="str">
        <f>VLOOKUP(A397,fonte!A:AE,31,FALSE)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6">
        <v>43445</v>
      </c>
      <c r="E398" s="13" t="str">
        <f>VLOOKUP(A398,fonte!A:AE,26,FALSE)</f>
        <v>Não</v>
      </c>
      <c r="F398" s="12" t="str">
        <f>VLOOKUP(A398,fonte!A:AE,27,FALSE)</f>
        <v>Não</v>
      </c>
      <c r="G398" s="13" t="str">
        <f>VLOOKUP(A398,fonte!A:AE,28,FALSE)</f>
        <v>Não</v>
      </c>
      <c r="H398" s="12" t="str">
        <f>VLOOKUP(A398,fonte!A:AE,29,FALSE)</f>
        <v>Não</v>
      </c>
      <c r="I398" s="13" t="str">
        <f>VLOOKUP(A398,fonte!A:AE,30,FALSE)</f>
        <v>Não</v>
      </c>
      <c r="J398" s="12" t="str">
        <f>VLOOKUP(A398,fonte!A:AE,31,FALSE)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6">
        <v>41905</v>
      </c>
      <c r="E399" s="13" t="str">
        <f>VLOOKUP(A399,fonte!A:AE,26,FALSE)</f>
        <v>Não</v>
      </c>
      <c r="F399" s="12" t="str">
        <f>VLOOKUP(A399,fonte!A:AE,27,FALSE)</f>
        <v>Sim</v>
      </c>
      <c r="G399" s="13" t="str">
        <f>VLOOKUP(A399,fonte!A:AE,28,FALSE)</f>
        <v>Não</v>
      </c>
      <c r="H399" s="12" t="str">
        <f>VLOOKUP(A399,fonte!A:AE,29,FALSE)</f>
        <v>Sim</v>
      </c>
      <c r="I399" s="13" t="str">
        <f>VLOOKUP(A399,fonte!A:AE,30,FALSE)</f>
        <v>Não</v>
      </c>
      <c r="J399" s="12" t="str">
        <f>VLOOKUP(A399,fonte!A:AE,31,FALSE)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6">
        <v>43445</v>
      </c>
      <c r="E400" s="13" t="str">
        <f>VLOOKUP(A400,fonte!A:AE,26,FALSE)</f>
        <v>Não</v>
      </c>
      <c r="F400" s="12" t="str">
        <f>VLOOKUP(A400,fonte!A:AE,27,FALSE)</f>
        <v>Não</v>
      </c>
      <c r="G400" s="13" t="str">
        <f>VLOOKUP(A400,fonte!A:AE,28,FALSE)</f>
        <v>Não</v>
      </c>
      <c r="H400" s="12" t="str">
        <f>VLOOKUP(A400,fonte!A:AE,29,FALSE)</f>
        <v>Não</v>
      </c>
      <c r="I400" s="13" t="str">
        <f>VLOOKUP(A400,fonte!A:AE,30,FALSE)</f>
        <v>Não</v>
      </c>
      <c r="J400" s="12" t="str">
        <f>VLOOKUP(A400,fonte!A:AE,31,FALSE)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6">
        <v>43445</v>
      </c>
      <c r="E401" s="13" t="str">
        <f>VLOOKUP(A401,fonte!A:AE,26,FALSE)</f>
        <v>Não</v>
      </c>
      <c r="F401" s="12" t="str">
        <f>VLOOKUP(A401,fonte!A:AE,27,FALSE)</f>
        <v>Não</v>
      </c>
      <c r="G401" s="13" t="str">
        <f>VLOOKUP(A401,fonte!A:AE,28,FALSE)</f>
        <v>Não</v>
      </c>
      <c r="H401" s="12" t="str">
        <f>VLOOKUP(A401,fonte!A:AE,29,FALSE)</f>
        <v>Não</v>
      </c>
      <c r="I401" s="13" t="str">
        <f>VLOOKUP(A401,fonte!A:AE,30,FALSE)</f>
        <v>Não</v>
      </c>
      <c r="J401" s="12" t="str">
        <f>VLOOKUP(A401,fonte!A:AE,31,FALSE)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6">
        <v>41905</v>
      </c>
      <c r="E402" s="13" t="str">
        <f>VLOOKUP(A402,fonte!A:AE,26,FALSE)</f>
        <v>Não</v>
      </c>
      <c r="F402" s="12" t="str">
        <f>VLOOKUP(A402,fonte!A:AE,27,FALSE)</f>
        <v>Não</v>
      </c>
      <c r="G402" s="13" t="str">
        <f>VLOOKUP(A402,fonte!A:AE,28,FALSE)</f>
        <v>Não</v>
      </c>
      <c r="H402" s="12" t="str">
        <f>VLOOKUP(A402,fonte!A:AE,29,FALSE)</f>
        <v>Não</v>
      </c>
      <c r="I402" s="13" t="str">
        <f>VLOOKUP(A402,fonte!A:AE,30,FALSE)</f>
        <v>Não</v>
      </c>
      <c r="J402" s="12" t="str">
        <f>VLOOKUP(A402,fonte!A:AE,31,FALSE)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6">
        <v>43445</v>
      </c>
      <c r="E403" s="13" t="str">
        <f>VLOOKUP(A403,fonte!A:AE,26,FALSE)</f>
        <v>Não</v>
      </c>
      <c r="F403" s="12" t="str">
        <f>VLOOKUP(A403,fonte!A:AE,27,FALSE)</f>
        <v>Não</v>
      </c>
      <c r="G403" s="13" t="str">
        <f>VLOOKUP(A403,fonte!A:AE,28,FALSE)</f>
        <v>Não</v>
      </c>
      <c r="H403" s="12" t="str">
        <f>VLOOKUP(A403,fonte!A:AE,29,FALSE)</f>
        <v>Não</v>
      </c>
      <c r="I403" s="13" t="str">
        <f>VLOOKUP(A403,fonte!A:AE,30,FALSE)</f>
        <v>Não</v>
      </c>
      <c r="J403" s="12" t="str">
        <f>VLOOKUP(A403,fonte!A:AE,31,FALSE)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6">
        <v>41905</v>
      </c>
      <c r="E404" s="13" t="str">
        <f>VLOOKUP(A404,fonte!A:AE,26,FALSE)</f>
        <v>Sim</v>
      </c>
      <c r="F404" s="12" t="str">
        <f>VLOOKUP(A404,fonte!A:AE,27,FALSE)</f>
        <v>Sim</v>
      </c>
      <c r="G404" s="13" t="str">
        <f>VLOOKUP(A404,fonte!A:AE,28,FALSE)</f>
        <v>Sim</v>
      </c>
      <c r="H404" s="12" t="str">
        <f>VLOOKUP(A404,fonte!A:AE,29,FALSE)</f>
        <v>Sim</v>
      </c>
      <c r="I404" s="13" t="str">
        <f>VLOOKUP(A404,fonte!A:AE,30,FALSE)</f>
        <v>Não</v>
      </c>
      <c r="J404" s="12" t="str">
        <f>VLOOKUP(A404,fonte!A:AE,31,FALSE)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6">
        <v>41421</v>
      </c>
      <c r="E405" s="13" t="str">
        <f>VLOOKUP(A405,fonte!A:AE,26,FALSE)</f>
        <v>Não</v>
      </c>
      <c r="F405" s="12" t="str">
        <f>VLOOKUP(A405,fonte!A:AE,27,FALSE)</f>
        <v>Sim</v>
      </c>
      <c r="G405" s="13" t="str">
        <f>VLOOKUP(A405,fonte!A:AE,28,FALSE)</f>
        <v>Não</v>
      </c>
      <c r="H405" s="12" t="str">
        <f>VLOOKUP(A405,fonte!A:AE,29,FALSE)</f>
        <v>Sim</v>
      </c>
      <c r="I405" s="13" t="str">
        <f>VLOOKUP(A405,fonte!A:AE,30,FALSE)</f>
        <v>Não</v>
      </c>
      <c r="J405" s="12" t="str">
        <f>VLOOKUP(A405,fonte!A:AE,31,FALSE)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6">
        <v>41905</v>
      </c>
      <c r="E406" s="13" t="str">
        <f>VLOOKUP(A406,fonte!A:AE,26,FALSE)</f>
        <v>Não</v>
      </c>
      <c r="F406" s="12" t="str">
        <f>VLOOKUP(A406,fonte!A:AE,27,FALSE)</f>
        <v>Não</v>
      </c>
      <c r="G406" s="13" t="str">
        <f>VLOOKUP(A406,fonte!A:AE,28,FALSE)</f>
        <v>Não</v>
      </c>
      <c r="H406" s="12" t="str">
        <f>VLOOKUP(A406,fonte!A:AE,29,FALSE)</f>
        <v>Não</v>
      </c>
      <c r="I406" s="13" t="str">
        <f>VLOOKUP(A406,fonte!A:AE,30,FALSE)</f>
        <v>Não</v>
      </c>
      <c r="J406" s="12" t="str">
        <f>VLOOKUP(A406,fonte!A:AE,31,FALSE)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6">
        <v>41905</v>
      </c>
      <c r="E407" s="13" t="str">
        <f>VLOOKUP(A407,fonte!A:AE,26,FALSE)</f>
        <v>Sim</v>
      </c>
      <c r="F407" s="12" t="str">
        <f>VLOOKUP(A407,fonte!A:AE,27,FALSE)</f>
        <v>Sim</v>
      </c>
      <c r="G407" s="13" t="str">
        <f>VLOOKUP(A407,fonte!A:AE,28,FALSE)</f>
        <v>Sim</v>
      </c>
      <c r="H407" s="12" t="str">
        <f>VLOOKUP(A407,fonte!A:AE,29,FALSE)</f>
        <v>Sim</v>
      </c>
      <c r="I407" s="13" t="str">
        <f>VLOOKUP(A407,fonte!A:AE,30,FALSE)</f>
        <v>Não</v>
      </c>
      <c r="J407" s="12" t="str">
        <f>VLOOKUP(A407,fonte!A:AE,31,FALSE)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6">
        <v>43818</v>
      </c>
      <c r="E408" s="13" t="str">
        <f>VLOOKUP(A408,fonte!A:AE,26,FALSE)</f>
        <v>Não</v>
      </c>
      <c r="F408" s="12" t="str">
        <f>VLOOKUP(A408,fonte!A:AE,27,FALSE)</f>
        <v>Sim</v>
      </c>
      <c r="G408" s="13" t="str">
        <f>VLOOKUP(A408,fonte!A:AE,28,FALSE)</f>
        <v>Não</v>
      </c>
      <c r="H408" s="12" t="str">
        <f>VLOOKUP(A408,fonte!A:AE,29,FALSE)</f>
        <v>Sim</v>
      </c>
      <c r="I408" s="13" t="str">
        <f>VLOOKUP(A408,fonte!A:AE,30,FALSE)</f>
        <v>Não</v>
      </c>
      <c r="J408" s="12" t="str">
        <f>VLOOKUP(A408,fonte!A:AE,31,FALSE)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6">
        <v>43818</v>
      </c>
      <c r="E409" s="13" t="str">
        <f>VLOOKUP(A409,fonte!A:AE,26,FALSE)</f>
        <v>Não</v>
      </c>
      <c r="F409" s="12" t="str">
        <f>VLOOKUP(A409,fonte!A:AE,27,FALSE)</f>
        <v>Sim</v>
      </c>
      <c r="G409" s="13" t="str">
        <f>VLOOKUP(A409,fonte!A:AE,28,FALSE)</f>
        <v>Não</v>
      </c>
      <c r="H409" s="12" t="str">
        <f>VLOOKUP(A409,fonte!A:AE,29,FALSE)</f>
        <v>Sim</v>
      </c>
      <c r="I409" s="13" t="str">
        <f>VLOOKUP(A409,fonte!A:AE,30,FALSE)</f>
        <v>Não</v>
      </c>
      <c r="J409" s="12" t="str">
        <f>VLOOKUP(A409,fonte!A:AE,31,FALSE)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6">
        <v>41905</v>
      </c>
      <c r="E410" s="13" t="str">
        <f>VLOOKUP(A410,fonte!A:AE,26,FALSE)</f>
        <v>Não</v>
      </c>
      <c r="F410" s="12" t="str">
        <f>VLOOKUP(A410,fonte!A:AE,27,FALSE)</f>
        <v>Não</v>
      </c>
      <c r="G410" s="13" t="str">
        <f>VLOOKUP(A410,fonte!A:AE,28,FALSE)</f>
        <v>Não</v>
      </c>
      <c r="H410" s="12" t="str">
        <f>VLOOKUP(A410,fonte!A:AE,29,FALSE)</f>
        <v>Não</v>
      </c>
      <c r="I410" s="13" t="str">
        <f>VLOOKUP(A410,fonte!A:AE,30,FALSE)</f>
        <v>Não</v>
      </c>
      <c r="J410" s="12" t="str">
        <f>VLOOKUP(A410,fonte!A:AE,31,FALSE)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6">
        <v>43818</v>
      </c>
      <c r="E411" s="13" t="str">
        <f>VLOOKUP(A411,fonte!A:AE,26,FALSE)</f>
        <v>Não</v>
      </c>
      <c r="F411" s="12" t="str">
        <f>VLOOKUP(A411,fonte!A:AE,27,FALSE)</f>
        <v>Não</v>
      </c>
      <c r="G411" s="13" t="str">
        <f>VLOOKUP(A411,fonte!A:AE,28,FALSE)</f>
        <v>Não</v>
      </c>
      <c r="H411" s="12" t="str">
        <f>VLOOKUP(A411,fonte!A:AE,29,FALSE)</f>
        <v>Não</v>
      </c>
      <c r="I411" s="13" t="str">
        <f>VLOOKUP(A411,fonte!A:AE,30,FALSE)</f>
        <v>Não</v>
      </c>
      <c r="J411" s="12" t="str">
        <f>VLOOKUP(A411,fonte!A:AE,31,FALSE)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6">
        <v>43099</v>
      </c>
      <c r="E412" s="13" t="str">
        <f>VLOOKUP(A412,fonte!A:AE,26,FALSE)</f>
        <v>Não</v>
      </c>
      <c r="F412" s="12" t="str">
        <f>VLOOKUP(A412,fonte!A:AE,27,FALSE)</f>
        <v>Não</v>
      </c>
      <c r="G412" s="13" t="str">
        <f>VLOOKUP(A412,fonte!A:AE,28,FALSE)</f>
        <v>Não</v>
      </c>
      <c r="H412" s="12" t="str">
        <f>VLOOKUP(A412,fonte!A:AE,29,FALSE)</f>
        <v>Não</v>
      </c>
      <c r="I412" s="13" t="str">
        <f>VLOOKUP(A412,fonte!A:AE,30,FALSE)</f>
        <v>Não</v>
      </c>
      <c r="J412" s="12" t="str">
        <f>VLOOKUP(A412,fonte!A:AE,31,FALSE)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6">
        <v>43445</v>
      </c>
      <c r="E413" s="13" t="str">
        <f>VLOOKUP(A413,fonte!A:AE,26,FALSE)</f>
        <v>Não</v>
      </c>
      <c r="F413" s="12" t="str">
        <f>VLOOKUP(A413,fonte!A:AE,27,FALSE)</f>
        <v>Sim</v>
      </c>
      <c r="G413" s="13" t="str">
        <f>VLOOKUP(A413,fonte!A:AE,28,FALSE)</f>
        <v>Não</v>
      </c>
      <c r="H413" s="12" t="str">
        <f>VLOOKUP(A413,fonte!A:AE,29,FALSE)</f>
        <v>Sim</v>
      </c>
      <c r="I413" s="13" t="str">
        <f>VLOOKUP(A413,fonte!A:AE,30,FALSE)</f>
        <v>Não</v>
      </c>
      <c r="J413" s="12" t="str">
        <f>VLOOKUP(A413,fonte!A:AE,31,FALSE)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6">
        <v>43445</v>
      </c>
      <c r="E414" s="13" t="str">
        <f>VLOOKUP(A414,fonte!A:AE,26,FALSE)</f>
        <v>Não</v>
      </c>
      <c r="F414" s="12" t="str">
        <f>VLOOKUP(A414,fonte!A:AE,27,FALSE)</f>
        <v>Não</v>
      </c>
      <c r="G414" s="13" t="str">
        <f>VLOOKUP(A414,fonte!A:AE,28,FALSE)</f>
        <v>Não</v>
      </c>
      <c r="H414" s="12" t="str">
        <f>VLOOKUP(A414,fonte!A:AE,29,FALSE)</f>
        <v>Não</v>
      </c>
      <c r="I414" s="13" t="str">
        <f>VLOOKUP(A414,fonte!A:AE,30,FALSE)</f>
        <v>Não</v>
      </c>
      <c r="J414" s="12" t="str">
        <f>VLOOKUP(A414,fonte!A:AE,31,FALSE)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6">
        <v>43445</v>
      </c>
      <c r="E415" s="13" t="str">
        <f>VLOOKUP(A415,fonte!A:AE,26,FALSE)</f>
        <v>Não</v>
      </c>
      <c r="F415" s="12" t="str">
        <f>VLOOKUP(A415,fonte!A:AE,27,FALSE)</f>
        <v>Não</v>
      </c>
      <c r="G415" s="13" t="str">
        <f>VLOOKUP(A415,fonte!A:AE,28,FALSE)</f>
        <v>Não</v>
      </c>
      <c r="H415" s="12" t="str">
        <f>VLOOKUP(A415,fonte!A:AE,29,FALSE)</f>
        <v>Não</v>
      </c>
      <c r="I415" s="13" t="str">
        <f>VLOOKUP(A415,fonte!A:AE,30,FALSE)</f>
        <v>Não</v>
      </c>
      <c r="J415" s="12" t="str">
        <f>VLOOKUP(A415,fonte!A:AE,31,FALSE)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6">
        <v>43445</v>
      </c>
      <c r="E416" s="13" t="str">
        <f>VLOOKUP(A416,fonte!A:AE,26,FALSE)</f>
        <v>Não</v>
      </c>
      <c r="F416" s="12" t="str">
        <f>VLOOKUP(A416,fonte!A:AE,27,FALSE)</f>
        <v>Sim</v>
      </c>
      <c r="G416" s="13" t="str">
        <f>VLOOKUP(A416,fonte!A:AE,28,FALSE)</f>
        <v>Não</v>
      </c>
      <c r="H416" s="12" t="str">
        <f>VLOOKUP(A416,fonte!A:AE,29,FALSE)</f>
        <v>Sim</v>
      </c>
      <c r="I416" s="13" t="str">
        <f>VLOOKUP(A416,fonte!A:AE,30,FALSE)</f>
        <v>Não</v>
      </c>
      <c r="J416" s="12" t="str">
        <f>VLOOKUP(A416,fonte!A:AE,31,FALSE)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6">
        <v>43099</v>
      </c>
      <c r="E417" s="13" t="str">
        <f>VLOOKUP(A417,fonte!A:AE,26,FALSE)</f>
        <v>Não</v>
      </c>
      <c r="F417" s="12" t="str">
        <f>VLOOKUP(A417,fonte!A:AE,27,FALSE)</f>
        <v>Não</v>
      </c>
      <c r="G417" s="13" t="str">
        <f>VLOOKUP(A417,fonte!A:AE,28,FALSE)</f>
        <v>Não</v>
      </c>
      <c r="H417" s="12" t="str">
        <f>VLOOKUP(A417,fonte!A:AE,29,FALSE)</f>
        <v>Não</v>
      </c>
      <c r="I417" s="13" t="str">
        <f>VLOOKUP(A417,fonte!A:AE,30,FALSE)</f>
        <v>Não</v>
      </c>
      <c r="J417" s="12" t="str">
        <f>VLOOKUP(A417,fonte!A:AE,31,FALSE)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6">
        <v>41905</v>
      </c>
      <c r="E418" s="13" t="str">
        <f>VLOOKUP(A418,fonte!A:AE,26,FALSE)</f>
        <v>Sim</v>
      </c>
      <c r="F418" s="12" t="str">
        <f>VLOOKUP(A418,fonte!A:AE,27,FALSE)</f>
        <v>Sim</v>
      </c>
      <c r="G418" s="13" t="str">
        <f>VLOOKUP(A418,fonte!A:AE,28,FALSE)</f>
        <v>Sim</v>
      </c>
      <c r="H418" s="12" t="str">
        <f>VLOOKUP(A418,fonte!A:AE,29,FALSE)</f>
        <v>Sim</v>
      </c>
      <c r="I418" s="13" t="str">
        <f>VLOOKUP(A418,fonte!A:AE,30,FALSE)</f>
        <v>Não</v>
      </c>
      <c r="J418" s="12" t="str">
        <f>VLOOKUP(A418,fonte!A:AE,31,FALSE)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6">
        <v>43818</v>
      </c>
      <c r="E419" s="13" t="str">
        <f>VLOOKUP(A419,fonte!A:AE,26,FALSE)</f>
        <v>Não</v>
      </c>
      <c r="F419" s="12" t="str">
        <f>VLOOKUP(A419,fonte!A:AE,27,FALSE)</f>
        <v>Não</v>
      </c>
      <c r="G419" s="13" t="str">
        <f>VLOOKUP(A419,fonte!A:AE,28,FALSE)</f>
        <v>Não</v>
      </c>
      <c r="H419" s="12" t="str">
        <f>VLOOKUP(A419,fonte!A:AE,29,FALSE)</f>
        <v>Não</v>
      </c>
      <c r="I419" s="13" t="str">
        <f>VLOOKUP(A419,fonte!A:AE,30,FALSE)</f>
        <v>Não</v>
      </c>
      <c r="J419" s="12" t="str">
        <f>VLOOKUP(A419,fonte!A:AE,31,FALSE)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6">
        <v>43099</v>
      </c>
      <c r="E420" s="13" t="str">
        <f>VLOOKUP(A420,fonte!A:AE,26,FALSE)</f>
        <v>Não</v>
      </c>
      <c r="F420" s="12" t="str">
        <f>VLOOKUP(A420,fonte!A:AE,27,FALSE)</f>
        <v>Não</v>
      </c>
      <c r="G420" s="13" t="str">
        <f>VLOOKUP(A420,fonte!A:AE,28,FALSE)</f>
        <v>Não</v>
      </c>
      <c r="H420" s="12" t="str">
        <f>VLOOKUP(A420,fonte!A:AE,29,FALSE)</f>
        <v>Não</v>
      </c>
      <c r="I420" s="13" t="str">
        <f>VLOOKUP(A420,fonte!A:AE,30,FALSE)</f>
        <v>Não</v>
      </c>
      <c r="J420" s="12" t="str">
        <f>VLOOKUP(A420,fonte!A:AE,31,FALSE)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6">
        <v>43818</v>
      </c>
      <c r="E421" s="13" t="str">
        <f>VLOOKUP(A421,fonte!A:AE,26,FALSE)</f>
        <v>Não</v>
      </c>
      <c r="F421" s="12" t="str">
        <f>VLOOKUP(A421,fonte!A:AE,27,FALSE)</f>
        <v>Sim</v>
      </c>
      <c r="G421" s="13" t="str">
        <f>VLOOKUP(A421,fonte!A:AE,28,FALSE)</f>
        <v>Não</v>
      </c>
      <c r="H421" s="12" t="str">
        <f>VLOOKUP(A421,fonte!A:AE,29,FALSE)</f>
        <v>Sim</v>
      </c>
      <c r="I421" s="13" t="str">
        <f>VLOOKUP(A421,fonte!A:AE,30,FALSE)</f>
        <v>Não</v>
      </c>
      <c r="J421" s="12" t="str">
        <f>VLOOKUP(A421,fonte!A:AE,31,FALSE)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6">
        <v>41905</v>
      </c>
      <c r="E422" s="13" t="str">
        <f>VLOOKUP(A422,fonte!A:AE,26,FALSE)</f>
        <v>Não</v>
      </c>
      <c r="F422" s="12" t="str">
        <f>VLOOKUP(A422,fonte!A:AE,27,FALSE)</f>
        <v>Não</v>
      </c>
      <c r="G422" s="13" t="str">
        <f>VLOOKUP(A422,fonte!A:AE,28,FALSE)</f>
        <v>Não</v>
      </c>
      <c r="H422" s="12" t="str">
        <f>VLOOKUP(A422,fonte!A:AE,29,FALSE)</f>
        <v>Não</v>
      </c>
      <c r="I422" s="13" t="str">
        <f>VLOOKUP(A422,fonte!A:AE,30,FALSE)</f>
        <v>Não</v>
      </c>
      <c r="J422" s="12" t="str">
        <f>VLOOKUP(A422,fonte!A:AE,31,FALSE)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6">
        <v>43445</v>
      </c>
      <c r="E423" s="13" t="str">
        <f>VLOOKUP(A423,fonte!A:AE,26,FALSE)</f>
        <v>Não</v>
      </c>
      <c r="F423" s="12" t="str">
        <f>VLOOKUP(A423,fonte!A:AE,27,FALSE)</f>
        <v>Sim</v>
      </c>
      <c r="G423" s="13" t="str">
        <f>VLOOKUP(A423,fonte!A:AE,28,FALSE)</f>
        <v>Não</v>
      </c>
      <c r="H423" s="12" t="str">
        <f>VLOOKUP(A423,fonte!A:AE,29,FALSE)</f>
        <v>Sim</v>
      </c>
      <c r="I423" s="13" t="str">
        <f>VLOOKUP(A423,fonte!A:AE,30,FALSE)</f>
        <v>Não</v>
      </c>
      <c r="J423" s="12" t="str">
        <f>VLOOKUP(A423,fonte!A:AE,31,FALSE)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6">
        <v>43099</v>
      </c>
      <c r="E424" s="13" t="str">
        <f>VLOOKUP(A424,fonte!A:AE,26,FALSE)</f>
        <v>Sim</v>
      </c>
      <c r="F424" s="12" t="str">
        <f>VLOOKUP(A424,fonte!A:AE,27,FALSE)</f>
        <v>Sim</v>
      </c>
      <c r="G424" s="13" t="str">
        <f>VLOOKUP(A424,fonte!A:AE,28,FALSE)</f>
        <v>Sim</v>
      </c>
      <c r="H424" s="12" t="str">
        <f>VLOOKUP(A424,fonte!A:AE,29,FALSE)</f>
        <v>Sim</v>
      </c>
      <c r="I424" s="13" t="str">
        <f>VLOOKUP(A424,fonte!A:AE,30,FALSE)</f>
        <v>Não</v>
      </c>
      <c r="J424" s="12" t="str">
        <f>VLOOKUP(A424,fonte!A:AE,31,FALSE)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6">
        <v>43445</v>
      </c>
      <c r="E425" s="13" t="str">
        <f>VLOOKUP(A425,fonte!A:AE,26,FALSE)</f>
        <v>Não</v>
      </c>
      <c r="F425" s="12" t="str">
        <f>VLOOKUP(A425,fonte!A:AE,27,FALSE)</f>
        <v>Não</v>
      </c>
      <c r="G425" s="13" t="str">
        <f>VLOOKUP(A425,fonte!A:AE,28,FALSE)</f>
        <v>Não</v>
      </c>
      <c r="H425" s="12" t="str">
        <f>VLOOKUP(A425,fonte!A:AE,29,FALSE)</f>
        <v>Não</v>
      </c>
      <c r="I425" s="13" t="str">
        <f>VLOOKUP(A425,fonte!A:AE,30,FALSE)</f>
        <v>Não</v>
      </c>
      <c r="J425" s="12" t="str">
        <f>VLOOKUP(A425,fonte!A:AE,31,FALSE)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6">
        <v>43099</v>
      </c>
      <c r="E426" s="13" t="str">
        <f>VLOOKUP(A426,fonte!A:AE,26,FALSE)</f>
        <v>Sim</v>
      </c>
      <c r="F426" s="12" t="str">
        <f>VLOOKUP(A426,fonte!A:AE,27,FALSE)</f>
        <v>Sim</v>
      </c>
      <c r="G426" s="13" t="str">
        <f>VLOOKUP(A426,fonte!A:AE,28,FALSE)</f>
        <v>Sim</v>
      </c>
      <c r="H426" s="12" t="str">
        <f>VLOOKUP(A426,fonte!A:AE,29,FALSE)</f>
        <v>Sim</v>
      </c>
      <c r="I426" s="13" t="str">
        <f>VLOOKUP(A426,fonte!A:AE,30,FALSE)</f>
        <v>Não</v>
      </c>
      <c r="J426" s="12" t="str">
        <f>VLOOKUP(A426,fonte!A:AE,31,FALSE)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6">
        <v>43099</v>
      </c>
      <c r="E427" s="13" t="str">
        <f>VLOOKUP(A427,fonte!A:AE,26,FALSE)</f>
        <v>Não</v>
      </c>
      <c r="F427" s="12" t="str">
        <f>VLOOKUP(A427,fonte!A:AE,27,FALSE)</f>
        <v>Não</v>
      </c>
      <c r="G427" s="13" t="str">
        <f>VLOOKUP(A427,fonte!A:AE,28,FALSE)</f>
        <v>Não</v>
      </c>
      <c r="H427" s="12" t="str">
        <f>VLOOKUP(A427,fonte!A:AE,29,FALSE)</f>
        <v>Não</v>
      </c>
      <c r="I427" s="13" t="str">
        <f>VLOOKUP(A427,fonte!A:AE,30,FALSE)</f>
        <v>Não</v>
      </c>
      <c r="J427" s="12" t="str">
        <f>VLOOKUP(A427,fonte!A:AE,31,FALSE)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6">
        <v>41905</v>
      </c>
      <c r="E428" s="13" t="str">
        <f>VLOOKUP(A428,fonte!A:AE,26,FALSE)</f>
        <v>Não</v>
      </c>
      <c r="F428" s="12" t="str">
        <f>VLOOKUP(A428,fonte!A:AE,27,FALSE)</f>
        <v>Sim</v>
      </c>
      <c r="G428" s="13" t="str">
        <f>VLOOKUP(A428,fonte!A:AE,28,FALSE)</f>
        <v>Não</v>
      </c>
      <c r="H428" s="12" t="str">
        <f>VLOOKUP(A428,fonte!A:AE,29,FALSE)</f>
        <v>Sim</v>
      </c>
      <c r="I428" s="13" t="str">
        <f>VLOOKUP(A428,fonte!A:AE,30,FALSE)</f>
        <v>Não</v>
      </c>
      <c r="J428" s="12" t="str">
        <f>VLOOKUP(A428,fonte!A:AE,31,FALSE)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6">
        <v>43818</v>
      </c>
      <c r="E429" s="13" t="str">
        <f>VLOOKUP(A429,fonte!A:AE,26,FALSE)</f>
        <v>Não</v>
      </c>
      <c r="F429" s="12" t="str">
        <f>VLOOKUP(A429,fonte!A:AE,27,FALSE)</f>
        <v>Não</v>
      </c>
      <c r="G429" s="13" t="str">
        <f>VLOOKUP(A429,fonte!A:AE,28,FALSE)</f>
        <v>Não</v>
      </c>
      <c r="H429" s="12" t="str">
        <f>VLOOKUP(A429,fonte!A:AE,29,FALSE)</f>
        <v>Não</v>
      </c>
      <c r="I429" s="13" t="str">
        <f>VLOOKUP(A429,fonte!A:AE,30,FALSE)</f>
        <v>Não</v>
      </c>
      <c r="J429" s="12" t="str">
        <f>VLOOKUP(A429,fonte!A:AE,31,FALSE)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6">
        <v>43445</v>
      </c>
      <c r="E430" s="13" t="str">
        <f>VLOOKUP(A430,fonte!A:AE,26,FALSE)</f>
        <v>Não</v>
      </c>
      <c r="F430" s="12" t="str">
        <f>VLOOKUP(A430,fonte!A:AE,27,FALSE)</f>
        <v>Não</v>
      </c>
      <c r="G430" s="13" t="str">
        <f>VLOOKUP(A430,fonte!A:AE,28,FALSE)</f>
        <v>Não</v>
      </c>
      <c r="H430" s="12" t="str">
        <f>VLOOKUP(A430,fonte!A:AE,29,FALSE)</f>
        <v>Não</v>
      </c>
      <c r="I430" s="13" t="str">
        <f>VLOOKUP(A430,fonte!A:AE,30,FALSE)</f>
        <v>Não</v>
      </c>
      <c r="J430" s="12" t="str">
        <f>VLOOKUP(A430,fonte!A:AE,31,FALSE)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6">
        <v>43099</v>
      </c>
      <c r="E431" s="13" t="str">
        <f>VLOOKUP(A431,fonte!A:AE,26,FALSE)</f>
        <v>Não</v>
      </c>
      <c r="F431" s="12" t="str">
        <f>VLOOKUP(A431,fonte!A:AE,27,FALSE)</f>
        <v>Sim</v>
      </c>
      <c r="G431" s="13" t="str">
        <f>VLOOKUP(A431,fonte!A:AE,28,FALSE)</f>
        <v>Não</v>
      </c>
      <c r="H431" s="12" t="str">
        <f>VLOOKUP(A431,fonte!A:AE,29,FALSE)</f>
        <v>Sim</v>
      </c>
      <c r="I431" s="13" t="str">
        <f>VLOOKUP(A431,fonte!A:AE,30,FALSE)</f>
        <v>Não</v>
      </c>
      <c r="J431" s="12" t="str">
        <f>VLOOKUP(A431,fonte!A:AE,31,FALSE)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6">
        <v>43099</v>
      </c>
      <c r="E432" s="13" t="str">
        <f>VLOOKUP(A432,fonte!A:AE,26,FALSE)</f>
        <v>Não</v>
      </c>
      <c r="F432" s="12" t="str">
        <f>VLOOKUP(A432,fonte!A:AE,27,FALSE)</f>
        <v>Não</v>
      </c>
      <c r="G432" s="13" t="str">
        <f>VLOOKUP(A432,fonte!A:AE,28,FALSE)</f>
        <v>Não</v>
      </c>
      <c r="H432" s="12" t="str">
        <f>VLOOKUP(A432,fonte!A:AE,29,FALSE)</f>
        <v>Não</v>
      </c>
      <c r="I432" s="13" t="str">
        <f>VLOOKUP(A432,fonte!A:AE,30,FALSE)</f>
        <v>Não</v>
      </c>
      <c r="J432" s="12" t="str">
        <f>VLOOKUP(A432,fonte!A:AE,31,FALSE)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6">
        <v>41905</v>
      </c>
      <c r="E433" s="13" t="str">
        <f>VLOOKUP(A433,fonte!A:AE,26,FALSE)</f>
        <v>Sim</v>
      </c>
      <c r="F433" s="12" t="str">
        <f>VLOOKUP(A433,fonte!A:AE,27,FALSE)</f>
        <v>Sim</v>
      </c>
      <c r="G433" s="13" t="str">
        <f>VLOOKUP(A433,fonte!A:AE,28,FALSE)</f>
        <v>Sim</v>
      </c>
      <c r="H433" s="12" t="str">
        <f>VLOOKUP(A433,fonte!A:AE,29,FALSE)</f>
        <v>Sim</v>
      </c>
      <c r="I433" s="13" t="str">
        <f>VLOOKUP(A433,fonte!A:AE,30,FALSE)</f>
        <v>Não</v>
      </c>
      <c r="J433" s="12" t="str">
        <f>VLOOKUP(A433,fonte!A:AE,31,FALSE)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6">
        <v>43818</v>
      </c>
      <c r="E434" s="13" t="str">
        <f>VLOOKUP(A434,fonte!A:AE,26,FALSE)</f>
        <v>Não</v>
      </c>
      <c r="F434" s="12" t="str">
        <f>VLOOKUP(A434,fonte!A:AE,27,FALSE)</f>
        <v>Não</v>
      </c>
      <c r="G434" s="13" t="str">
        <f>VLOOKUP(A434,fonte!A:AE,28,FALSE)</f>
        <v>Não</v>
      </c>
      <c r="H434" s="12" t="str">
        <f>VLOOKUP(A434,fonte!A:AE,29,FALSE)</f>
        <v>Não</v>
      </c>
      <c r="I434" s="13" t="str">
        <f>VLOOKUP(A434,fonte!A:AE,30,FALSE)</f>
        <v>Não</v>
      </c>
      <c r="J434" s="12" t="str">
        <f>VLOOKUP(A434,fonte!A:AE,31,FALSE)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6">
        <v>43099</v>
      </c>
      <c r="E435" s="13" t="str">
        <f>VLOOKUP(A435,fonte!A:AE,26,FALSE)</f>
        <v>Sim</v>
      </c>
      <c r="F435" s="12" t="str">
        <f>VLOOKUP(A435,fonte!A:AE,27,FALSE)</f>
        <v>Sim</v>
      </c>
      <c r="G435" s="13" t="str">
        <f>VLOOKUP(A435,fonte!A:AE,28,FALSE)</f>
        <v>Sim</v>
      </c>
      <c r="H435" s="12" t="str">
        <f>VLOOKUP(A435,fonte!A:AE,29,FALSE)</f>
        <v>Sim</v>
      </c>
      <c r="I435" s="13" t="str">
        <f>VLOOKUP(A435,fonte!A:AE,30,FALSE)</f>
        <v>Não</v>
      </c>
      <c r="J435" s="12" t="str">
        <f>VLOOKUP(A435,fonte!A:AE,31,FALSE)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6">
        <v>43099</v>
      </c>
      <c r="E436" s="13" t="str">
        <f>VLOOKUP(A436,fonte!A:AE,26,FALSE)</f>
        <v>Não</v>
      </c>
      <c r="F436" s="12" t="str">
        <f>VLOOKUP(A436,fonte!A:AE,27,FALSE)</f>
        <v>Não</v>
      </c>
      <c r="G436" s="13" t="str">
        <f>VLOOKUP(A436,fonte!A:AE,28,FALSE)</f>
        <v>Não</v>
      </c>
      <c r="H436" s="12" t="str">
        <f>VLOOKUP(A436,fonte!A:AE,29,FALSE)</f>
        <v>Não</v>
      </c>
      <c r="I436" s="13" t="str">
        <f>VLOOKUP(A436,fonte!A:AE,30,FALSE)</f>
        <v>Não</v>
      </c>
      <c r="J436" s="12" t="str">
        <f>VLOOKUP(A436,fonte!A:AE,31,FALSE)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6">
        <v>43099</v>
      </c>
      <c r="E437" s="13" t="str">
        <f>VLOOKUP(A437,fonte!A:AE,26,FALSE)</f>
        <v>Não</v>
      </c>
      <c r="F437" s="12" t="str">
        <f>VLOOKUP(A437,fonte!A:AE,27,FALSE)</f>
        <v>Não</v>
      </c>
      <c r="G437" s="13" t="str">
        <f>VLOOKUP(A437,fonte!A:AE,28,FALSE)</f>
        <v>Não</v>
      </c>
      <c r="H437" s="12" t="str">
        <f>VLOOKUP(A437,fonte!A:AE,29,FALSE)</f>
        <v>Não</v>
      </c>
      <c r="I437" s="13" t="str">
        <f>VLOOKUP(A437,fonte!A:AE,30,FALSE)</f>
        <v>Não</v>
      </c>
      <c r="J437" s="12" t="str">
        <f>VLOOKUP(A437,fonte!A:AE,31,FALSE)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6">
        <v>43818</v>
      </c>
      <c r="E438" s="13" t="str">
        <f>VLOOKUP(A438,fonte!A:AE,26,FALSE)</f>
        <v>Não</v>
      </c>
      <c r="F438" s="12" t="str">
        <f>VLOOKUP(A438,fonte!A:AE,27,FALSE)</f>
        <v>Não</v>
      </c>
      <c r="G438" s="13" t="str">
        <f>VLOOKUP(A438,fonte!A:AE,28,FALSE)</f>
        <v>Não</v>
      </c>
      <c r="H438" s="12" t="str">
        <f>VLOOKUP(A438,fonte!A:AE,29,FALSE)</f>
        <v>Não</v>
      </c>
      <c r="I438" s="13" t="str">
        <f>VLOOKUP(A438,fonte!A:AE,30,FALSE)</f>
        <v>Não</v>
      </c>
      <c r="J438" s="12" t="str">
        <f>VLOOKUP(A438,fonte!A:AE,31,FALSE)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6">
        <v>43099</v>
      </c>
      <c r="E439" s="13" t="str">
        <f>VLOOKUP(A439,fonte!A:AE,26,FALSE)</f>
        <v>Sim</v>
      </c>
      <c r="F439" s="12" t="str">
        <f>VLOOKUP(A439,fonte!A:AE,27,FALSE)</f>
        <v>Sim</v>
      </c>
      <c r="G439" s="13" t="str">
        <f>VLOOKUP(A439,fonte!A:AE,28,FALSE)</f>
        <v>Sim</v>
      </c>
      <c r="H439" s="12" t="str">
        <f>VLOOKUP(A439,fonte!A:AE,29,FALSE)</f>
        <v>Sim</v>
      </c>
      <c r="I439" s="13" t="str">
        <f>VLOOKUP(A439,fonte!A:AE,30,FALSE)</f>
        <v>Não</v>
      </c>
      <c r="J439" s="12" t="str">
        <f>VLOOKUP(A439,fonte!A:AE,31,FALSE)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6">
        <v>41905</v>
      </c>
      <c r="E440" s="13" t="str">
        <f>VLOOKUP(A440,fonte!A:AE,26,FALSE)</f>
        <v>Não</v>
      </c>
      <c r="F440" s="12" t="str">
        <f>VLOOKUP(A440,fonte!A:AE,27,FALSE)</f>
        <v>Não</v>
      </c>
      <c r="G440" s="13" t="str">
        <f>VLOOKUP(A440,fonte!A:AE,28,FALSE)</f>
        <v>Não</v>
      </c>
      <c r="H440" s="12" t="str">
        <f>VLOOKUP(A440,fonte!A:AE,29,FALSE)</f>
        <v>Não</v>
      </c>
      <c r="I440" s="13" t="str">
        <f>VLOOKUP(A440,fonte!A:AE,30,FALSE)</f>
        <v>Não</v>
      </c>
      <c r="J440" s="12" t="str">
        <f>VLOOKUP(A440,fonte!A:AE,31,FALSE)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6">
        <v>41905</v>
      </c>
      <c r="E441" s="13" t="str">
        <f>VLOOKUP(A441,fonte!A:AE,26,FALSE)</f>
        <v>Não</v>
      </c>
      <c r="F441" s="12" t="str">
        <f>VLOOKUP(A441,fonte!A:AE,27,FALSE)</f>
        <v>Sim</v>
      </c>
      <c r="G441" s="13" t="str">
        <f>VLOOKUP(A441,fonte!A:AE,28,FALSE)</f>
        <v>Não</v>
      </c>
      <c r="H441" s="12" t="str">
        <f>VLOOKUP(A441,fonte!A:AE,29,FALSE)</f>
        <v>Sim</v>
      </c>
      <c r="I441" s="13" t="str">
        <f>VLOOKUP(A441,fonte!A:AE,30,FALSE)</f>
        <v>Não</v>
      </c>
      <c r="J441" s="12" t="str">
        <f>VLOOKUP(A441,fonte!A:AE,31,FALSE)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6">
        <v>43818</v>
      </c>
      <c r="E442" s="13" t="str">
        <f>VLOOKUP(A442,fonte!A:AE,26,FALSE)</f>
        <v>Não</v>
      </c>
      <c r="F442" s="12" t="str">
        <f>VLOOKUP(A442,fonte!A:AE,27,FALSE)</f>
        <v>Não</v>
      </c>
      <c r="G442" s="13" t="str">
        <f>VLOOKUP(A442,fonte!A:AE,28,FALSE)</f>
        <v>Não</v>
      </c>
      <c r="H442" s="12" t="str">
        <f>VLOOKUP(A442,fonte!A:AE,29,FALSE)</f>
        <v>Não</v>
      </c>
      <c r="I442" s="13" t="str">
        <f>VLOOKUP(A442,fonte!A:AE,30,FALSE)</f>
        <v>Não</v>
      </c>
      <c r="J442" s="12" t="str">
        <f>VLOOKUP(A442,fonte!A:AE,31,FALSE)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6">
        <v>43818</v>
      </c>
      <c r="E443" s="13" t="str">
        <f>VLOOKUP(A443,fonte!A:AE,26,FALSE)</f>
        <v>Não</v>
      </c>
      <c r="F443" s="12" t="str">
        <f>VLOOKUP(A443,fonte!A:AE,27,FALSE)</f>
        <v>Não</v>
      </c>
      <c r="G443" s="13" t="str">
        <f>VLOOKUP(A443,fonte!A:AE,28,FALSE)</f>
        <v>Não</v>
      </c>
      <c r="H443" s="12" t="str">
        <f>VLOOKUP(A443,fonte!A:AE,29,FALSE)</f>
        <v>Não</v>
      </c>
      <c r="I443" s="13" t="str">
        <f>VLOOKUP(A443,fonte!A:AE,30,FALSE)</f>
        <v>Não</v>
      </c>
      <c r="J443" s="12" t="str">
        <f>VLOOKUP(A443,fonte!A:AE,31,FALSE)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6">
        <v>43099</v>
      </c>
      <c r="E444" s="13" t="str">
        <f>VLOOKUP(A444,fonte!A:AE,26,FALSE)</f>
        <v>Não</v>
      </c>
      <c r="F444" s="12" t="str">
        <f>VLOOKUP(A444,fonte!A:AE,27,FALSE)</f>
        <v>Não</v>
      </c>
      <c r="G444" s="13" t="str">
        <f>VLOOKUP(A444,fonte!A:AE,28,FALSE)</f>
        <v>Não</v>
      </c>
      <c r="H444" s="12" t="str">
        <f>VLOOKUP(A444,fonte!A:AE,29,FALSE)</f>
        <v>Não</v>
      </c>
      <c r="I444" s="13" t="str">
        <f>VLOOKUP(A444,fonte!A:AE,30,FALSE)</f>
        <v>Não</v>
      </c>
      <c r="J444" s="12" t="str">
        <f>VLOOKUP(A444,fonte!A:AE,31,FALSE)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6">
        <v>41905</v>
      </c>
      <c r="E445" s="13" t="str">
        <f>VLOOKUP(A445,fonte!A:AE,26,FALSE)</f>
        <v>Não</v>
      </c>
      <c r="F445" s="12" t="str">
        <f>VLOOKUP(A445,fonte!A:AE,27,FALSE)</f>
        <v>Sim</v>
      </c>
      <c r="G445" s="13" t="str">
        <f>VLOOKUP(A445,fonte!A:AE,28,FALSE)</f>
        <v>Não</v>
      </c>
      <c r="H445" s="12" t="str">
        <f>VLOOKUP(A445,fonte!A:AE,29,FALSE)</f>
        <v>Sim</v>
      </c>
      <c r="I445" s="13" t="str">
        <f>VLOOKUP(A445,fonte!A:AE,30,FALSE)</f>
        <v>Não</v>
      </c>
      <c r="J445" s="12" t="str">
        <f>VLOOKUP(A445,fonte!A:AE,31,FALSE)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6">
        <v>43818</v>
      </c>
      <c r="E446" s="13" t="str">
        <f>VLOOKUP(A446,fonte!A:AE,26,FALSE)</f>
        <v>Não</v>
      </c>
      <c r="F446" s="12" t="str">
        <f>VLOOKUP(A446,fonte!A:AE,27,FALSE)</f>
        <v>Não</v>
      </c>
      <c r="G446" s="13" t="str">
        <f>VLOOKUP(A446,fonte!A:AE,28,FALSE)</f>
        <v>Não</v>
      </c>
      <c r="H446" s="12" t="str">
        <f>VLOOKUP(A446,fonte!A:AE,29,FALSE)</f>
        <v>Não</v>
      </c>
      <c r="I446" s="13" t="str">
        <f>VLOOKUP(A446,fonte!A:AE,30,FALSE)</f>
        <v>Não</v>
      </c>
      <c r="J446" s="12" t="str">
        <f>VLOOKUP(A446,fonte!A:AE,31,FALSE)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6">
        <v>43818</v>
      </c>
      <c r="E447" s="13" t="str">
        <f>VLOOKUP(A447,fonte!A:AE,26,FALSE)</f>
        <v>Não</v>
      </c>
      <c r="F447" s="12" t="str">
        <f>VLOOKUP(A447,fonte!A:AE,27,FALSE)</f>
        <v>Sim</v>
      </c>
      <c r="G447" s="13" t="str">
        <f>VLOOKUP(A447,fonte!A:AE,28,FALSE)</f>
        <v>Não</v>
      </c>
      <c r="H447" s="12" t="str">
        <f>VLOOKUP(A447,fonte!A:AE,29,FALSE)</f>
        <v>Sim</v>
      </c>
      <c r="I447" s="13" t="str">
        <f>VLOOKUP(A447,fonte!A:AE,30,FALSE)</f>
        <v>Não</v>
      </c>
      <c r="J447" s="12" t="str">
        <f>VLOOKUP(A447,fonte!A:AE,31,FALSE)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6">
        <v>43099</v>
      </c>
      <c r="E448" s="13" t="str">
        <f>VLOOKUP(A448,fonte!A:AE,26,FALSE)</f>
        <v>Não</v>
      </c>
      <c r="F448" s="12" t="str">
        <f>VLOOKUP(A448,fonte!A:AE,27,FALSE)</f>
        <v>Não</v>
      </c>
      <c r="G448" s="13" t="str">
        <f>VLOOKUP(A448,fonte!A:AE,28,FALSE)</f>
        <v>Não</v>
      </c>
      <c r="H448" s="12" t="str">
        <f>VLOOKUP(A448,fonte!A:AE,29,FALSE)</f>
        <v>Não</v>
      </c>
      <c r="I448" s="13" t="str">
        <f>VLOOKUP(A448,fonte!A:AE,30,FALSE)</f>
        <v>Não</v>
      </c>
      <c r="J448" s="12" t="str">
        <f>VLOOKUP(A448,fonte!A:AE,31,FALSE)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6">
        <v>43818</v>
      </c>
      <c r="E449" s="13" t="str">
        <f>VLOOKUP(A449,fonte!A:AE,26,FALSE)</f>
        <v>Sim</v>
      </c>
      <c r="F449" s="12" t="str">
        <f>VLOOKUP(A449,fonte!A:AE,27,FALSE)</f>
        <v>Sim</v>
      </c>
      <c r="G449" s="13" t="str">
        <f>VLOOKUP(A449,fonte!A:AE,28,FALSE)</f>
        <v>Sim</v>
      </c>
      <c r="H449" s="12" t="str">
        <f>VLOOKUP(A449,fonte!A:AE,29,FALSE)</f>
        <v>Sim</v>
      </c>
      <c r="I449" s="13" t="str">
        <f>VLOOKUP(A449,fonte!A:AE,30,FALSE)</f>
        <v>Não</v>
      </c>
      <c r="J449" s="12" t="str">
        <f>VLOOKUP(A449,fonte!A:AE,31,FALSE)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6">
        <v>43818</v>
      </c>
      <c r="E450" s="13" t="str">
        <f>VLOOKUP(A450,fonte!A:AE,26,FALSE)</f>
        <v>Não</v>
      </c>
      <c r="F450" s="12" t="str">
        <f>VLOOKUP(A450,fonte!A:AE,27,FALSE)</f>
        <v>Sim</v>
      </c>
      <c r="G450" s="13" t="str">
        <f>VLOOKUP(A450,fonte!A:AE,28,FALSE)</f>
        <v>Não</v>
      </c>
      <c r="H450" s="12" t="str">
        <f>VLOOKUP(A450,fonte!A:AE,29,FALSE)</f>
        <v>Sim</v>
      </c>
      <c r="I450" s="13" t="str">
        <f>VLOOKUP(A450,fonte!A:AE,30,FALSE)</f>
        <v>Não</v>
      </c>
      <c r="J450" s="12" t="str">
        <f>VLOOKUP(A450,fonte!A:AE,31,FALSE)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6">
        <v>43099</v>
      </c>
      <c r="E451" s="13" t="str">
        <f>VLOOKUP(A451,fonte!A:AE,26,FALSE)</f>
        <v>Sim</v>
      </c>
      <c r="F451" s="12" t="str">
        <f>VLOOKUP(A451,fonte!A:AE,27,FALSE)</f>
        <v>Sim</v>
      </c>
      <c r="G451" s="13" t="str">
        <f>VLOOKUP(A451,fonte!A:AE,28,FALSE)</f>
        <v>Sim</v>
      </c>
      <c r="H451" s="12" t="str">
        <f>VLOOKUP(A451,fonte!A:AE,29,FALSE)</f>
        <v>Sim</v>
      </c>
      <c r="I451" s="13" t="str">
        <f>VLOOKUP(A451,fonte!A:AE,30,FALSE)</f>
        <v>Não</v>
      </c>
      <c r="J451" s="12" t="str">
        <f>VLOOKUP(A451,fonte!A:AE,31,FALSE)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6">
        <v>41905</v>
      </c>
      <c r="E452" s="13" t="str">
        <f>VLOOKUP(A452,fonte!A:AE,26,FALSE)</f>
        <v>Não</v>
      </c>
      <c r="F452" s="12" t="str">
        <f>VLOOKUP(A452,fonte!A:AE,27,FALSE)</f>
        <v>Sim</v>
      </c>
      <c r="G452" s="13" t="str">
        <f>VLOOKUP(A452,fonte!A:AE,28,FALSE)</f>
        <v>Não</v>
      </c>
      <c r="H452" s="12" t="str">
        <f>VLOOKUP(A452,fonte!A:AE,29,FALSE)</f>
        <v>Sim</v>
      </c>
      <c r="I452" s="13" t="str">
        <f>VLOOKUP(A452,fonte!A:AE,30,FALSE)</f>
        <v>Não</v>
      </c>
      <c r="J452" s="12" t="str">
        <f>VLOOKUP(A452,fonte!A:AE,31,FALSE)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6">
        <v>43099</v>
      </c>
      <c r="E453" s="13" t="str">
        <f>VLOOKUP(A453,fonte!A:AE,26,FALSE)</f>
        <v>Sim</v>
      </c>
      <c r="F453" s="12" t="str">
        <f>VLOOKUP(A453,fonte!A:AE,27,FALSE)</f>
        <v>Sim</v>
      </c>
      <c r="G453" s="13" t="str">
        <f>VLOOKUP(A453,fonte!A:AE,28,FALSE)</f>
        <v>Sim</v>
      </c>
      <c r="H453" s="12" t="str">
        <f>VLOOKUP(A453,fonte!A:AE,29,FALSE)</f>
        <v>Sim</v>
      </c>
      <c r="I453" s="13" t="str">
        <f>VLOOKUP(A453,fonte!A:AE,30,FALSE)</f>
        <v>Não</v>
      </c>
      <c r="J453" s="12" t="str">
        <f>VLOOKUP(A453,fonte!A:AE,31,FALSE)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6">
        <v>43818</v>
      </c>
      <c r="E454" s="13" t="str">
        <f>VLOOKUP(A454,fonte!A:AE,26,FALSE)</f>
        <v>Não</v>
      </c>
      <c r="F454" s="12" t="str">
        <f>VLOOKUP(A454,fonte!A:AE,27,FALSE)</f>
        <v>Sim</v>
      </c>
      <c r="G454" s="13" t="str">
        <f>VLOOKUP(A454,fonte!A:AE,28,FALSE)</f>
        <v>Não</v>
      </c>
      <c r="H454" s="12" t="str">
        <f>VLOOKUP(A454,fonte!A:AE,29,FALSE)</f>
        <v>Sim</v>
      </c>
      <c r="I454" s="13" t="str">
        <f>VLOOKUP(A454,fonte!A:AE,30,FALSE)</f>
        <v>Não</v>
      </c>
      <c r="J454" s="12" t="str">
        <f>VLOOKUP(A454,fonte!A:AE,31,FALSE)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6">
        <v>41073</v>
      </c>
      <c r="E455" s="13" t="str">
        <f>VLOOKUP(A455,fonte!A:AE,26,FALSE)</f>
        <v>Sim</v>
      </c>
      <c r="F455" s="12" t="str">
        <f>VLOOKUP(A455,fonte!A:AE,27,FALSE)</f>
        <v>Sim</v>
      </c>
      <c r="G455" s="13" t="str">
        <f>VLOOKUP(A455,fonte!A:AE,28,FALSE)</f>
        <v>Sim</v>
      </c>
      <c r="H455" s="12" t="str">
        <f>VLOOKUP(A455,fonte!A:AE,29,FALSE)</f>
        <v>Sim</v>
      </c>
      <c r="I455" s="13" t="str">
        <f>VLOOKUP(A455,fonte!A:AE,30,FALSE)</f>
        <v>Não</v>
      </c>
      <c r="J455" s="12" t="str">
        <f>VLOOKUP(A455,fonte!A:AE,31,FALSE)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6">
        <v>43445</v>
      </c>
      <c r="E456" s="13" t="str">
        <f>VLOOKUP(A456,fonte!A:AE,26,FALSE)</f>
        <v>Sim</v>
      </c>
      <c r="F456" s="12" t="str">
        <f>VLOOKUP(A456,fonte!A:AE,27,FALSE)</f>
        <v>Sim</v>
      </c>
      <c r="G456" s="13" t="str">
        <f>VLOOKUP(A456,fonte!A:AE,28,FALSE)</f>
        <v>Sim</v>
      </c>
      <c r="H456" s="12" t="str">
        <f>VLOOKUP(A456,fonte!A:AE,29,FALSE)</f>
        <v>Sim</v>
      </c>
      <c r="I456" s="13" t="str">
        <f>VLOOKUP(A456,fonte!A:AE,30,FALSE)</f>
        <v>Não</v>
      </c>
      <c r="J456" s="12" t="str">
        <f>VLOOKUP(A456,fonte!A:AE,31,FALSE)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6">
        <v>43445</v>
      </c>
      <c r="E457" s="13" t="str">
        <f>VLOOKUP(A457,fonte!A:AE,26,FALSE)</f>
        <v>Não</v>
      </c>
      <c r="F457" s="12" t="str">
        <f>VLOOKUP(A457,fonte!A:AE,27,FALSE)</f>
        <v>Sim</v>
      </c>
      <c r="G457" s="13" t="str">
        <f>VLOOKUP(A457,fonte!A:AE,28,FALSE)</f>
        <v>Não</v>
      </c>
      <c r="H457" s="12" t="str">
        <f>VLOOKUP(A457,fonte!A:AE,29,FALSE)</f>
        <v>Sim</v>
      </c>
      <c r="I457" s="13" t="str">
        <f>VLOOKUP(A457,fonte!A:AE,30,FALSE)</f>
        <v>Não</v>
      </c>
      <c r="J457" s="12" t="str">
        <f>VLOOKUP(A457,fonte!A:AE,31,FALSE)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6">
        <v>41905</v>
      </c>
      <c r="E458" s="13" t="str">
        <f>VLOOKUP(A458,fonte!A:AE,26,FALSE)</f>
        <v>Não</v>
      </c>
      <c r="F458" s="12" t="str">
        <f>VLOOKUP(A458,fonte!A:AE,27,FALSE)</f>
        <v>Sim</v>
      </c>
      <c r="G458" s="13" t="str">
        <f>VLOOKUP(A458,fonte!A:AE,28,FALSE)</f>
        <v>Não</v>
      </c>
      <c r="H458" s="12" t="str">
        <f>VLOOKUP(A458,fonte!A:AE,29,FALSE)</f>
        <v>Sim</v>
      </c>
      <c r="I458" s="13" t="str">
        <f>VLOOKUP(A458,fonte!A:AE,30,FALSE)</f>
        <v>Não</v>
      </c>
      <c r="J458" s="12" t="str">
        <f>VLOOKUP(A458,fonte!A:AE,31,FALSE)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6">
        <v>43445</v>
      </c>
      <c r="E459" s="13" t="str">
        <f>VLOOKUP(A459,fonte!A:AE,26,FALSE)</f>
        <v>Não</v>
      </c>
      <c r="F459" s="12" t="str">
        <f>VLOOKUP(A459,fonte!A:AE,27,FALSE)</f>
        <v>Sim</v>
      </c>
      <c r="G459" s="13" t="str">
        <f>VLOOKUP(A459,fonte!A:AE,28,FALSE)</f>
        <v>Não</v>
      </c>
      <c r="H459" s="12" t="str">
        <f>VLOOKUP(A459,fonte!A:AE,29,FALSE)</f>
        <v>Sim</v>
      </c>
      <c r="I459" s="13" t="str">
        <f>VLOOKUP(A459,fonte!A:AE,30,FALSE)</f>
        <v>Não</v>
      </c>
      <c r="J459" s="12" t="str">
        <f>VLOOKUP(A459,fonte!A:AE,31,FALSE)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6">
        <v>43099</v>
      </c>
      <c r="E460" s="13" t="str">
        <f>VLOOKUP(A460,fonte!A:AE,26,FALSE)</f>
        <v>Sim</v>
      </c>
      <c r="F460" s="12" t="str">
        <f>VLOOKUP(A460,fonte!A:AE,27,FALSE)</f>
        <v>Sim</v>
      </c>
      <c r="G460" s="13" t="str">
        <f>VLOOKUP(A460,fonte!A:AE,28,FALSE)</f>
        <v>Sim</v>
      </c>
      <c r="H460" s="12" t="str">
        <f>VLOOKUP(A460,fonte!A:AE,29,FALSE)</f>
        <v>Sim</v>
      </c>
      <c r="I460" s="13" t="str">
        <f>VLOOKUP(A460,fonte!A:AE,30,FALSE)</f>
        <v>Não</v>
      </c>
      <c r="J460" s="12" t="str">
        <f>VLOOKUP(A460,fonte!A:AE,31,FALSE)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6">
        <v>43445</v>
      </c>
      <c r="E461" s="13" t="str">
        <f>VLOOKUP(A461,fonte!A:AE,26,FALSE)</f>
        <v>Sim</v>
      </c>
      <c r="F461" s="12" t="str">
        <f>VLOOKUP(A461,fonte!A:AE,27,FALSE)</f>
        <v>Sim</v>
      </c>
      <c r="G461" s="13" t="str">
        <f>VLOOKUP(A461,fonte!A:AE,28,FALSE)</f>
        <v>Sim</v>
      </c>
      <c r="H461" s="12" t="str">
        <f>VLOOKUP(A461,fonte!A:AE,29,FALSE)</f>
        <v>Sim</v>
      </c>
      <c r="I461" s="13" t="str">
        <f>VLOOKUP(A461,fonte!A:AE,30,FALSE)</f>
        <v>Não</v>
      </c>
      <c r="J461" s="12" t="str">
        <f>VLOOKUP(A461,fonte!A:AE,31,FALSE)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6">
        <v>43445</v>
      </c>
      <c r="E462" s="13" t="str">
        <f>VLOOKUP(A462,fonte!A:AE,26,FALSE)</f>
        <v>Não</v>
      </c>
      <c r="F462" s="12" t="str">
        <f>VLOOKUP(A462,fonte!A:AE,27,FALSE)</f>
        <v>Não</v>
      </c>
      <c r="G462" s="13" t="str">
        <f>VLOOKUP(A462,fonte!A:AE,28,FALSE)</f>
        <v>Não</v>
      </c>
      <c r="H462" s="12" t="str">
        <f>VLOOKUP(A462,fonte!A:AE,29,FALSE)</f>
        <v>Não</v>
      </c>
      <c r="I462" s="13" t="str">
        <f>VLOOKUP(A462,fonte!A:AE,30,FALSE)</f>
        <v>Não</v>
      </c>
      <c r="J462" s="12" t="str">
        <f>VLOOKUP(A462,fonte!A:AE,31,FALSE)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6">
        <v>41905</v>
      </c>
      <c r="E463" s="13" t="str">
        <f>VLOOKUP(A463,fonte!A:AE,26,FALSE)</f>
        <v>Sim</v>
      </c>
      <c r="F463" s="12" t="str">
        <f>VLOOKUP(A463,fonte!A:AE,27,FALSE)</f>
        <v>Sim</v>
      </c>
      <c r="G463" s="13" t="str">
        <f>VLOOKUP(A463,fonte!A:AE,28,FALSE)</f>
        <v>Sim</v>
      </c>
      <c r="H463" s="12" t="str">
        <f>VLOOKUP(A463,fonte!A:AE,29,FALSE)</f>
        <v>Sim</v>
      </c>
      <c r="I463" s="13" t="str">
        <f>VLOOKUP(A463,fonte!A:AE,30,FALSE)</f>
        <v>Não</v>
      </c>
      <c r="J463" s="12" t="str">
        <f>VLOOKUP(A463,fonte!A:AE,31,FALSE)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6">
        <v>43099</v>
      </c>
      <c r="E464" s="13" t="str">
        <f>VLOOKUP(A464,fonte!A:AE,26,FALSE)</f>
        <v>Não</v>
      </c>
      <c r="F464" s="12" t="str">
        <f>VLOOKUP(A464,fonte!A:AE,27,FALSE)</f>
        <v>Não</v>
      </c>
      <c r="G464" s="13" t="str">
        <f>VLOOKUP(A464,fonte!A:AE,28,FALSE)</f>
        <v>Não</v>
      </c>
      <c r="H464" s="12" t="str">
        <f>VLOOKUP(A464,fonte!A:AE,29,FALSE)</f>
        <v>Não</v>
      </c>
      <c r="I464" s="13" t="str">
        <f>VLOOKUP(A464,fonte!A:AE,30,FALSE)</f>
        <v>Não</v>
      </c>
      <c r="J464" s="12" t="str">
        <f>VLOOKUP(A464,fonte!A:AE,31,FALSE)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6">
        <v>41421</v>
      </c>
      <c r="E465" s="13" t="str">
        <f>VLOOKUP(A465,fonte!A:AE,26,FALSE)</f>
        <v>Sim</v>
      </c>
      <c r="F465" s="12" t="str">
        <f>VLOOKUP(A465,fonte!A:AE,27,FALSE)</f>
        <v>Sim</v>
      </c>
      <c r="G465" s="13" t="str">
        <f>VLOOKUP(A465,fonte!A:AE,28,FALSE)</f>
        <v>Sim</v>
      </c>
      <c r="H465" s="12" t="str">
        <f>VLOOKUP(A465,fonte!A:AE,29,FALSE)</f>
        <v>Sim</v>
      </c>
      <c r="I465" s="13" t="str">
        <f>VLOOKUP(A465,fonte!A:AE,30,FALSE)</f>
        <v>Não</v>
      </c>
      <c r="J465" s="12" t="str">
        <f>VLOOKUP(A465,fonte!A:AE,31,FALSE)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6">
        <v>43445</v>
      </c>
      <c r="E466" s="13" t="str">
        <f>VLOOKUP(A466,fonte!A:AE,26,FALSE)</f>
        <v>Não</v>
      </c>
      <c r="F466" s="12" t="str">
        <f>VLOOKUP(A466,fonte!A:AE,27,FALSE)</f>
        <v>Não</v>
      </c>
      <c r="G466" s="13" t="str">
        <f>VLOOKUP(A466,fonte!A:AE,28,FALSE)</f>
        <v>Não</v>
      </c>
      <c r="H466" s="12" t="str">
        <f>VLOOKUP(A466,fonte!A:AE,29,FALSE)</f>
        <v>Não</v>
      </c>
      <c r="I466" s="13" t="str">
        <f>VLOOKUP(A466,fonte!A:AE,30,FALSE)</f>
        <v>Não</v>
      </c>
      <c r="J466" s="12" t="str">
        <f>VLOOKUP(A466,fonte!A:AE,31,FALSE)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6">
        <v>41905</v>
      </c>
      <c r="E467" s="13" t="str">
        <f>VLOOKUP(A467,fonte!A:AE,26,FALSE)</f>
        <v>Sim</v>
      </c>
      <c r="F467" s="12" t="str">
        <f>VLOOKUP(A467,fonte!A:AE,27,FALSE)</f>
        <v>Sim</v>
      </c>
      <c r="G467" s="13" t="str">
        <f>VLOOKUP(A467,fonte!A:AE,28,FALSE)</f>
        <v>Não</v>
      </c>
      <c r="H467" s="12" t="str">
        <f>VLOOKUP(A467,fonte!A:AE,29,FALSE)</f>
        <v>Sim</v>
      </c>
      <c r="I467" s="13" t="str">
        <f>VLOOKUP(A467,fonte!A:AE,30,FALSE)</f>
        <v>Não</v>
      </c>
      <c r="J467" s="12" t="str">
        <f>VLOOKUP(A467,fonte!A:AE,31,FALSE)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6">
        <v>43818</v>
      </c>
      <c r="E468" s="13" t="str">
        <f>VLOOKUP(A468,fonte!A:AE,26,FALSE)</f>
        <v>Sim</v>
      </c>
      <c r="F468" s="12" t="str">
        <f>VLOOKUP(A468,fonte!A:AE,27,FALSE)</f>
        <v>Sim</v>
      </c>
      <c r="G468" s="13" t="str">
        <f>VLOOKUP(A468,fonte!A:AE,28,FALSE)</f>
        <v>Sim</v>
      </c>
      <c r="H468" s="12" t="str">
        <f>VLOOKUP(A468,fonte!A:AE,29,FALSE)</f>
        <v>Sim</v>
      </c>
      <c r="I468" s="13" t="str">
        <f>VLOOKUP(A468,fonte!A:AE,30,FALSE)</f>
        <v>Não</v>
      </c>
      <c r="J468" s="12" t="str">
        <f>VLOOKUP(A468,fonte!A:AE,31,FALSE)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6">
        <v>43445</v>
      </c>
      <c r="E469" s="13" t="str">
        <f>VLOOKUP(A469,fonte!A:AE,26,FALSE)</f>
        <v>Sim</v>
      </c>
      <c r="F469" s="12" t="str">
        <f>VLOOKUP(A469,fonte!A:AE,27,FALSE)</f>
        <v>Sim</v>
      </c>
      <c r="G469" s="13" t="str">
        <f>VLOOKUP(A469,fonte!A:AE,28,FALSE)</f>
        <v>Sim</v>
      </c>
      <c r="H469" s="12" t="str">
        <f>VLOOKUP(A469,fonte!A:AE,29,FALSE)</f>
        <v>Sim</v>
      </c>
      <c r="I469" s="13" t="str">
        <f>VLOOKUP(A469,fonte!A:AE,30,FALSE)</f>
        <v>Não</v>
      </c>
      <c r="J469" s="12" t="str">
        <f>VLOOKUP(A469,fonte!A:AE,31,FALSE)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6">
        <v>43818</v>
      </c>
      <c r="E470" s="13" t="str">
        <f>VLOOKUP(A470,fonte!A:AE,26,FALSE)</f>
        <v>Não</v>
      </c>
      <c r="F470" s="12" t="str">
        <f>VLOOKUP(A470,fonte!A:AE,27,FALSE)</f>
        <v>Não</v>
      </c>
      <c r="G470" s="13" t="str">
        <f>VLOOKUP(A470,fonte!A:AE,28,FALSE)</f>
        <v>Não</v>
      </c>
      <c r="H470" s="12" t="str">
        <f>VLOOKUP(A470,fonte!A:AE,29,FALSE)</f>
        <v>Não</v>
      </c>
      <c r="I470" s="13" t="str">
        <f>VLOOKUP(A470,fonte!A:AE,30,FALSE)</f>
        <v>Não</v>
      </c>
      <c r="J470" s="12" t="str">
        <f>VLOOKUP(A470,fonte!A:AE,31,FALSE)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6">
        <v>41073</v>
      </c>
      <c r="E471" s="13" t="str">
        <f>VLOOKUP(A471,fonte!A:AE,26,FALSE)</f>
        <v>Sim</v>
      </c>
      <c r="F471" s="12" t="str">
        <f>VLOOKUP(A471,fonte!A:AE,27,FALSE)</f>
        <v>Sim</v>
      </c>
      <c r="G471" s="13" t="str">
        <f>VLOOKUP(A471,fonte!A:AE,28,FALSE)</f>
        <v>Sim</v>
      </c>
      <c r="H471" s="12" t="str">
        <f>VLOOKUP(A471,fonte!A:AE,29,FALSE)</f>
        <v>Sim</v>
      </c>
      <c r="I471" s="13" t="str">
        <f>VLOOKUP(A471,fonte!A:AE,30,FALSE)</f>
        <v>Não</v>
      </c>
      <c r="J471" s="12" t="str">
        <f>VLOOKUP(A471,fonte!A:AE,31,FALSE)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6">
        <v>41905</v>
      </c>
      <c r="E472" s="13" t="str">
        <f>VLOOKUP(A472,fonte!A:AE,26,FALSE)</f>
        <v>Não</v>
      </c>
      <c r="F472" s="12" t="str">
        <f>VLOOKUP(A472,fonte!A:AE,27,FALSE)</f>
        <v>Sim</v>
      </c>
      <c r="G472" s="13" t="str">
        <f>VLOOKUP(A472,fonte!A:AE,28,FALSE)</f>
        <v>Não</v>
      </c>
      <c r="H472" s="12" t="str">
        <f>VLOOKUP(A472,fonte!A:AE,29,FALSE)</f>
        <v>Sim</v>
      </c>
      <c r="I472" s="13" t="str">
        <f>VLOOKUP(A472,fonte!A:AE,30,FALSE)</f>
        <v>Não</v>
      </c>
      <c r="J472" s="12" t="str">
        <f>VLOOKUP(A472,fonte!A:AE,31,FALSE)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6">
        <v>41905</v>
      </c>
      <c r="E473" s="13" t="str">
        <f>VLOOKUP(A473,fonte!A:AE,26,FALSE)</f>
        <v>Não</v>
      </c>
      <c r="F473" s="12" t="str">
        <f>VLOOKUP(A473,fonte!A:AE,27,FALSE)</f>
        <v>Sim</v>
      </c>
      <c r="G473" s="13" t="str">
        <f>VLOOKUP(A473,fonte!A:AE,28,FALSE)</f>
        <v>Não</v>
      </c>
      <c r="H473" s="12" t="str">
        <f>VLOOKUP(A473,fonte!A:AE,29,FALSE)</f>
        <v>Sim</v>
      </c>
      <c r="I473" s="13" t="str">
        <f>VLOOKUP(A473,fonte!A:AE,30,FALSE)</f>
        <v>Não</v>
      </c>
      <c r="J473" s="12" t="str">
        <f>VLOOKUP(A473,fonte!A:AE,31,FALSE)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6">
        <v>43445</v>
      </c>
      <c r="E474" s="13" t="str">
        <f>VLOOKUP(A474,fonte!A:AE,26,FALSE)</f>
        <v>Não</v>
      </c>
      <c r="F474" s="12" t="str">
        <f>VLOOKUP(A474,fonte!A:AE,27,FALSE)</f>
        <v>Não</v>
      </c>
      <c r="G474" s="13" t="str">
        <f>VLOOKUP(A474,fonte!A:AE,28,FALSE)</f>
        <v>Não</v>
      </c>
      <c r="H474" s="12" t="str">
        <f>VLOOKUP(A474,fonte!A:AE,29,FALSE)</f>
        <v>Não</v>
      </c>
      <c r="I474" s="13" t="str">
        <f>VLOOKUP(A474,fonte!A:AE,30,FALSE)</f>
        <v>Não</v>
      </c>
      <c r="J474" s="12" t="str">
        <f>VLOOKUP(A474,fonte!A:AE,31,FALSE)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6">
        <v>43099</v>
      </c>
      <c r="E475" s="13" t="str">
        <f>VLOOKUP(A475,fonte!A:AE,26,FALSE)</f>
        <v>Sim</v>
      </c>
      <c r="F475" s="12" t="str">
        <f>VLOOKUP(A475,fonte!A:AE,27,FALSE)</f>
        <v>Sim</v>
      </c>
      <c r="G475" s="13" t="str">
        <f>VLOOKUP(A475,fonte!A:AE,28,FALSE)</f>
        <v>Sim</v>
      </c>
      <c r="H475" s="12" t="str">
        <f>VLOOKUP(A475,fonte!A:AE,29,FALSE)</f>
        <v>Sim</v>
      </c>
      <c r="I475" s="13" t="str">
        <f>VLOOKUP(A475,fonte!A:AE,30,FALSE)</f>
        <v>Não</v>
      </c>
      <c r="J475" s="12" t="str">
        <f>VLOOKUP(A475,fonte!A:AE,31,FALSE)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6">
        <v>41905</v>
      </c>
      <c r="E476" s="13" t="str">
        <f>VLOOKUP(A476,fonte!A:AE,26,FALSE)</f>
        <v>Sim</v>
      </c>
      <c r="F476" s="12" t="str">
        <f>VLOOKUP(A476,fonte!A:AE,27,FALSE)</f>
        <v>Sim</v>
      </c>
      <c r="G476" s="13" t="str">
        <f>VLOOKUP(A476,fonte!A:AE,28,FALSE)</f>
        <v>Sim</v>
      </c>
      <c r="H476" s="12" t="str">
        <f>VLOOKUP(A476,fonte!A:AE,29,FALSE)</f>
        <v>Sim</v>
      </c>
      <c r="I476" s="13" t="str">
        <f>VLOOKUP(A476,fonte!A:AE,30,FALSE)</f>
        <v>Não</v>
      </c>
      <c r="J476" s="12" t="str">
        <f>VLOOKUP(A476,fonte!A:AE,31,FALSE)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6">
        <v>41905</v>
      </c>
      <c r="E477" s="13" t="str">
        <f>VLOOKUP(A477,fonte!A:AE,26,FALSE)</f>
        <v>Sim</v>
      </c>
      <c r="F477" s="12" t="str">
        <f>VLOOKUP(A477,fonte!A:AE,27,FALSE)</f>
        <v>Sim</v>
      </c>
      <c r="G477" s="13" t="str">
        <f>VLOOKUP(A477,fonte!A:AE,28,FALSE)</f>
        <v>Sim</v>
      </c>
      <c r="H477" s="12" t="str">
        <f>VLOOKUP(A477,fonte!A:AE,29,FALSE)</f>
        <v>Sim</v>
      </c>
      <c r="I477" s="13" t="str">
        <f>VLOOKUP(A477,fonte!A:AE,30,FALSE)</f>
        <v>Não</v>
      </c>
      <c r="J477" s="12" t="str">
        <f>VLOOKUP(A477,fonte!A:AE,31,FALSE)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6">
        <v>43818</v>
      </c>
      <c r="E478" s="13" t="str">
        <f>VLOOKUP(A478,fonte!A:AE,26,FALSE)</f>
        <v>Sim</v>
      </c>
      <c r="F478" s="12" t="str">
        <f>VLOOKUP(A478,fonte!A:AE,27,FALSE)</f>
        <v>Sim</v>
      </c>
      <c r="G478" s="13" t="str">
        <f>VLOOKUP(A478,fonte!A:AE,28,FALSE)</f>
        <v>Sim</v>
      </c>
      <c r="H478" s="12" t="str">
        <f>VLOOKUP(A478,fonte!A:AE,29,FALSE)</f>
        <v>Sim</v>
      </c>
      <c r="I478" s="13" t="str">
        <f>VLOOKUP(A478,fonte!A:AE,30,FALSE)</f>
        <v>Não</v>
      </c>
      <c r="J478" s="12" t="str">
        <f>VLOOKUP(A478,fonte!A:AE,31,FALSE)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6">
        <v>41073</v>
      </c>
      <c r="E479" s="13" t="str">
        <f>VLOOKUP(A479,fonte!A:AE,26,FALSE)</f>
        <v>Não</v>
      </c>
      <c r="F479" s="12" t="str">
        <f>VLOOKUP(A479,fonte!A:AE,27,FALSE)</f>
        <v>Sim</v>
      </c>
      <c r="G479" s="13" t="str">
        <f>VLOOKUP(A479,fonte!A:AE,28,FALSE)</f>
        <v>Não</v>
      </c>
      <c r="H479" s="12" t="str">
        <f>VLOOKUP(A479,fonte!A:AE,29,FALSE)</f>
        <v>Sim</v>
      </c>
      <c r="I479" s="13" t="str">
        <f>VLOOKUP(A479,fonte!A:AE,30,FALSE)</f>
        <v>Não</v>
      </c>
      <c r="J479" s="12" t="str">
        <f>VLOOKUP(A479,fonte!A:AE,31,FALSE)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6">
        <v>43099</v>
      </c>
      <c r="E480" s="13" t="str">
        <f>VLOOKUP(A480,fonte!A:AE,26,FALSE)</f>
        <v>Não</v>
      </c>
      <c r="F480" s="12" t="str">
        <f>VLOOKUP(A480,fonte!A:AE,27,FALSE)</f>
        <v>Sim</v>
      </c>
      <c r="G480" s="13" t="str">
        <f>VLOOKUP(A480,fonte!A:AE,28,FALSE)</f>
        <v>Não</v>
      </c>
      <c r="H480" s="12" t="str">
        <f>VLOOKUP(A480,fonte!A:AE,29,FALSE)</f>
        <v>Sim</v>
      </c>
      <c r="I480" s="13" t="str">
        <f>VLOOKUP(A480,fonte!A:AE,30,FALSE)</f>
        <v>Não</v>
      </c>
      <c r="J480" s="12" t="str">
        <f>VLOOKUP(A480,fonte!A:AE,31,FALSE)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6">
        <v>43445</v>
      </c>
      <c r="E481" s="13" t="str">
        <f>VLOOKUP(A481,fonte!A:AE,26,FALSE)</f>
        <v>Sim</v>
      </c>
      <c r="F481" s="12" t="str">
        <f>VLOOKUP(A481,fonte!A:AE,27,FALSE)</f>
        <v>Sim</v>
      </c>
      <c r="G481" s="13" t="str">
        <f>VLOOKUP(A481,fonte!A:AE,28,FALSE)</f>
        <v>Sim</v>
      </c>
      <c r="H481" s="12" t="str">
        <f>VLOOKUP(A481,fonte!A:AE,29,FALSE)</f>
        <v>Sim</v>
      </c>
      <c r="I481" s="13" t="str">
        <f>VLOOKUP(A481,fonte!A:AE,30,FALSE)</f>
        <v>Não</v>
      </c>
      <c r="J481" s="12" t="str">
        <f>VLOOKUP(A481,fonte!A:AE,31,FALSE)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6">
        <v>41905</v>
      </c>
      <c r="E482" s="13" t="str">
        <f>VLOOKUP(A482,fonte!A:AE,26,FALSE)</f>
        <v>Não</v>
      </c>
      <c r="F482" s="12" t="str">
        <f>VLOOKUP(A482,fonte!A:AE,27,FALSE)</f>
        <v>Sim</v>
      </c>
      <c r="G482" s="13" t="str">
        <f>VLOOKUP(A482,fonte!A:AE,28,FALSE)</f>
        <v>Não</v>
      </c>
      <c r="H482" s="12" t="str">
        <f>VLOOKUP(A482,fonte!A:AE,29,FALSE)</f>
        <v>Sim</v>
      </c>
      <c r="I482" s="13" t="str">
        <f>VLOOKUP(A482,fonte!A:AE,30,FALSE)</f>
        <v>Não</v>
      </c>
      <c r="J482" s="12" t="str">
        <f>VLOOKUP(A482,fonte!A:AE,31,FALSE)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6">
        <v>43099</v>
      </c>
      <c r="E483" s="13" t="str">
        <f>VLOOKUP(A483,fonte!A:AE,26,FALSE)</f>
        <v>Sim</v>
      </c>
      <c r="F483" s="12" t="str">
        <f>VLOOKUP(A483,fonte!A:AE,27,FALSE)</f>
        <v>Sim</v>
      </c>
      <c r="G483" s="13" t="str">
        <f>VLOOKUP(A483,fonte!A:AE,28,FALSE)</f>
        <v>Sim</v>
      </c>
      <c r="H483" s="12" t="str">
        <f>VLOOKUP(A483,fonte!A:AE,29,FALSE)</f>
        <v>Sim</v>
      </c>
      <c r="I483" s="13" t="str">
        <f>VLOOKUP(A483,fonte!A:AE,30,FALSE)</f>
        <v>Não</v>
      </c>
      <c r="J483" s="12" t="str">
        <f>VLOOKUP(A483,fonte!A:AE,31,FALSE)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6">
        <v>43445</v>
      </c>
      <c r="E484" s="13" t="str">
        <f>VLOOKUP(A484,fonte!A:AE,26,FALSE)</f>
        <v>Sim</v>
      </c>
      <c r="F484" s="12" t="str">
        <f>VLOOKUP(A484,fonte!A:AE,27,FALSE)</f>
        <v>Sim</v>
      </c>
      <c r="G484" s="13" t="str">
        <f>VLOOKUP(A484,fonte!A:AE,28,FALSE)</f>
        <v>Sim</v>
      </c>
      <c r="H484" s="12" t="str">
        <f>VLOOKUP(A484,fonte!A:AE,29,FALSE)</f>
        <v>Sim</v>
      </c>
      <c r="I484" s="13" t="str">
        <f>VLOOKUP(A484,fonte!A:AE,30,FALSE)</f>
        <v>Não</v>
      </c>
      <c r="J484" s="12" t="str">
        <f>VLOOKUP(A484,fonte!A:AE,31,FALSE)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6">
        <v>43099</v>
      </c>
      <c r="E485" s="13" t="str">
        <f>VLOOKUP(A485,fonte!A:AE,26,FALSE)</f>
        <v>Não</v>
      </c>
      <c r="F485" s="12" t="str">
        <f>VLOOKUP(A485,fonte!A:AE,27,FALSE)</f>
        <v>Não</v>
      </c>
      <c r="G485" s="13" t="str">
        <f>VLOOKUP(A485,fonte!A:AE,28,FALSE)</f>
        <v>Não</v>
      </c>
      <c r="H485" s="12" t="str">
        <f>VLOOKUP(A485,fonte!A:AE,29,FALSE)</f>
        <v>Não</v>
      </c>
      <c r="I485" s="13" t="str">
        <f>VLOOKUP(A485,fonte!A:AE,30,FALSE)</f>
        <v>Não</v>
      </c>
      <c r="J485" s="12" t="str">
        <f>VLOOKUP(A485,fonte!A:AE,31,FALSE)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6">
        <v>43818</v>
      </c>
      <c r="E486" s="13" t="str">
        <f>VLOOKUP(A486,fonte!A:AE,26,FALSE)</f>
        <v>Não</v>
      </c>
      <c r="F486" s="12" t="str">
        <f>VLOOKUP(A486,fonte!A:AE,27,FALSE)</f>
        <v>Sim</v>
      </c>
      <c r="G486" s="13" t="str">
        <f>VLOOKUP(A486,fonte!A:AE,28,FALSE)</f>
        <v>Não</v>
      </c>
      <c r="H486" s="12" t="str">
        <f>VLOOKUP(A486,fonte!A:AE,29,FALSE)</f>
        <v>Sim</v>
      </c>
      <c r="I486" s="13" t="str">
        <f>VLOOKUP(A486,fonte!A:AE,30,FALSE)</f>
        <v>Não</v>
      </c>
      <c r="J486" s="12" t="str">
        <f>VLOOKUP(A486,fonte!A:AE,31,FALSE)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6">
        <v>41905</v>
      </c>
      <c r="E487" s="13" t="str">
        <f>VLOOKUP(A487,fonte!A:AE,26,FALSE)</f>
        <v>Sim</v>
      </c>
      <c r="F487" s="12" t="str">
        <f>VLOOKUP(A487,fonte!A:AE,27,FALSE)</f>
        <v>Sim</v>
      </c>
      <c r="G487" s="13" t="str">
        <f>VLOOKUP(A487,fonte!A:AE,28,FALSE)</f>
        <v>Sim</v>
      </c>
      <c r="H487" s="12" t="str">
        <f>VLOOKUP(A487,fonte!A:AE,29,FALSE)</f>
        <v>Sim</v>
      </c>
      <c r="I487" s="13" t="str">
        <f>VLOOKUP(A487,fonte!A:AE,30,FALSE)</f>
        <v>Não</v>
      </c>
      <c r="J487" s="12" t="str">
        <f>VLOOKUP(A487,fonte!A:AE,31,FALSE)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6">
        <v>43099</v>
      </c>
      <c r="E488" s="13" t="str">
        <f>VLOOKUP(A488,fonte!A:AE,26,FALSE)</f>
        <v>Sim</v>
      </c>
      <c r="F488" s="12" t="str">
        <f>VLOOKUP(A488,fonte!A:AE,27,FALSE)</f>
        <v>Sim</v>
      </c>
      <c r="G488" s="13" t="str">
        <f>VLOOKUP(A488,fonte!A:AE,28,FALSE)</f>
        <v>Sim</v>
      </c>
      <c r="H488" s="12" t="str">
        <f>VLOOKUP(A488,fonte!A:AE,29,FALSE)</f>
        <v>Sim</v>
      </c>
      <c r="I488" s="13" t="str">
        <f>VLOOKUP(A488,fonte!A:AE,30,FALSE)</f>
        <v>Não</v>
      </c>
      <c r="J488" s="12" t="str">
        <f>VLOOKUP(A488,fonte!A:AE,31,FALSE)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6">
        <v>41073</v>
      </c>
      <c r="E489" s="13" t="str">
        <f>VLOOKUP(A489,fonte!A:AE,26,FALSE)</f>
        <v>Não</v>
      </c>
      <c r="F489" s="12" t="str">
        <f>VLOOKUP(A489,fonte!A:AE,27,FALSE)</f>
        <v>Sim</v>
      </c>
      <c r="G489" s="13" t="str">
        <f>VLOOKUP(A489,fonte!A:AE,28,FALSE)</f>
        <v>Não</v>
      </c>
      <c r="H489" s="12" t="str">
        <f>VLOOKUP(A489,fonte!A:AE,29,FALSE)</f>
        <v>Sim</v>
      </c>
      <c r="I489" s="13" t="str">
        <f>VLOOKUP(A489,fonte!A:AE,30,FALSE)</f>
        <v>Não</v>
      </c>
      <c r="J489" s="12" t="str">
        <f>VLOOKUP(A489,fonte!A:AE,31,FALSE)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6">
        <v>41905</v>
      </c>
      <c r="E490" s="13" t="str">
        <f>VLOOKUP(A490,fonte!A:AE,26,FALSE)</f>
        <v>Sim</v>
      </c>
      <c r="F490" s="12" t="str">
        <f>VLOOKUP(A490,fonte!A:AE,27,FALSE)</f>
        <v>Sim</v>
      </c>
      <c r="G490" s="13" t="str">
        <f>VLOOKUP(A490,fonte!A:AE,28,FALSE)</f>
        <v>Sim</v>
      </c>
      <c r="H490" s="12" t="str">
        <f>VLOOKUP(A490,fonte!A:AE,29,FALSE)</f>
        <v>Sim</v>
      </c>
      <c r="I490" s="13" t="str">
        <f>VLOOKUP(A490,fonte!A:AE,30,FALSE)</f>
        <v>Não</v>
      </c>
      <c r="J490" s="12" t="str">
        <f>VLOOKUP(A490,fonte!A:AE,31,FALSE)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6">
        <v>41905</v>
      </c>
      <c r="E491" s="13" t="str">
        <f>VLOOKUP(A491,fonte!A:AE,26,FALSE)</f>
        <v>Sim</v>
      </c>
      <c r="F491" s="12" t="str">
        <f>VLOOKUP(A491,fonte!A:AE,27,FALSE)</f>
        <v>Sim</v>
      </c>
      <c r="G491" s="13" t="str">
        <f>VLOOKUP(A491,fonte!A:AE,28,FALSE)</f>
        <v>Sim</v>
      </c>
      <c r="H491" s="12" t="str">
        <f>VLOOKUP(A491,fonte!A:AE,29,FALSE)</f>
        <v>Sim</v>
      </c>
      <c r="I491" s="13" t="str">
        <f>VLOOKUP(A491,fonte!A:AE,30,FALSE)</f>
        <v>Não</v>
      </c>
      <c r="J491" s="12" t="str">
        <f>VLOOKUP(A491,fonte!A:AE,31,FALSE)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6">
        <v>41073</v>
      </c>
      <c r="E492" s="13" t="str">
        <f>VLOOKUP(A492,fonte!A:AE,26,FALSE)</f>
        <v>Sim</v>
      </c>
      <c r="F492" s="12" t="str">
        <f>VLOOKUP(A492,fonte!A:AE,27,FALSE)</f>
        <v>Sim</v>
      </c>
      <c r="G492" s="13" t="str">
        <f>VLOOKUP(A492,fonte!A:AE,28,FALSE)</f>
        <v>Não</v>
      </c>
      <c r="H492" s="12" t="str">
        <f>VLOOKUP(A492,fonte!A:AE,29,FALSE)</f>
        <v>Sim</v>
      </c>
      <c r="I492" s="13" t="str">
        <f>VLOOKUP(A492,fonte!A:AE,30,FALSE)</f>
        <v>Não</v>
      </c>
      <c r="J492" s="12" t="str">
        <f>VLOOKUP(A492,fonte!A:AE,31,FALSE)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6">
        <v>43099</v>
      </c>
      <c r="E493" s="13" t="str">
        <f>VLOOKUP(A493,fonte!A:AE,26,FALSE)</f>
        <v>Sim</v>
      </c>
      <c r="F493" s="12" t="str">
        <f>VLOOKUP(A493,fonte!A:AE,27,FALSE)</f>
        <v>Sim</v>
      </c>
      <c r="G493" s="13" t="str">
        <f>VLOOKUP(A493,fonte!A:AE,28,FALSE)</f>
        <v>Sim</v>
      </c>
      <c r="H493" s="12" t="str">
        <f>VLOOKUP(A493,fonte!A:AE,29,FALSE)</f>
        <v>Sim</v>
      </c>
      <c r="I493" s="13" t="str">
        <f>VLOOKUP(A493,fonte!A:AE,30,FALSE)</f>
        <v>Não</v>
      </c>
      <c r="J493" s="12" t="str">
        <f>VLOOKUP(A493,fonte!A:AE,31,FALSE)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6">
        <v>41905</v>
      </c>
      <c r="E494" s="13" t="str">
        <f>VLOOKUP(A494,fonte!A:AE,26,FALSE)</f>
        <v>Sim</v>
      </c>
      <c r="F494" s="12" t="str">
        <f>VLOOKUP(A494,fonte!A:AE,27,FALSE)</f>
        <v>Sim</v>
      </c>
      <c r="G494" s="13" t="str">
        <f>VLOOKUP(A494,fonte!A:AE,28,FALSE)</f>
        <v>Sim</v>
      </c>
      <c r="H494" s="12" t="str">
        <f>VLOOKUP(A494,fonte!A:AE,29,FALSE)</f>
        <v>Sim</v>
      </c>
      <c r="I494" s="13" t="str">
        <f>VLOOKUP(A494,fonte!A:AE,30,FALSE)</f>
        <v>Não</v>
      </c>
      <c r="J494" s="12" t="str">
        <f>VLOOKUP(A494,fonte!A:AE,31,FALSE)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6">
        <v>43099</v>
      </c>
      <c r="E495" s="13" t="str">
        <f>VLOOKUP(A495,fonte!A:AE,26,FALSE)</f>
        <v>Sim</v>
      </c>
      <c r="F495" s="12" t="str">
        <f>VLOOKUP(A495,fonte!A:AE,27,FALSE)</f>
        <v>Sim</v>
      </c>
      <c r="G495" s="13" t="str">
        <f>VLOOKUP(A495,fonte!A:AE,28,FALSE)</f>
        <v>Sim</v>
      </c>
      <c r="H495" s="12" t="str">
        <f>VLOOKUP(A495,fonte!A:AE,29,FALSE)</f>
        <v>Sim</v>
      </c>
      <c r="I495" s="13" t="str">
        <f>VLOOKUP(A495,fonte!A:AE,30,FALSE)</f>
        <v>Não</v>
      </c>
      <c r="J495" s="12" t="str">
        <f>VLOOKUP(A495,fonte!A:AE,31,FALSE)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6">
        <v>43818</v>
      </c>
      <c r="E496" s="13" t="str">
        <f>VLOOKUP(A496,fonte!A:AE,26,FALSE)</f>
        <v>Sim</v>
      </c>
      <c r="F496" s="12" t="str">
        <f>VLOOKUP(A496,fonte!A:AE,27,FALSE)</f>
        <v>Sim</v>
      </c>
      <c r="G496" s="13" t="str">
        <f>VLOOKUP(A496,fonte!A:AE,28,FALSE)</f>
        <v>Sim</v>
      </c>
      <c r="H496" s="12" t="str">
        <f>VLOOKUP(A496,fonte!A:AE,29,FALSE)</f>
        <v>Sim</v>
      </c>
      <c r="I496" s="13" t="str">
        <f>VLOOKUP(A496,fonte!A:AE,30,FALSE)</f>
        <v>Não</v>
      </c>
      <c r="J496" s="12" t="str">
        <f>VLOOKUP(A496,fonte!A:AE,31,FALSE)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6">
        <v>43818</v>
      </c>
      <c r="E497" s="13" t="str">
        <f>VLOOKUP(A497,fonte!A:AE,26,FALSE)</f>
        <v>Não</v>
      </c>
      <c r="F497" s="12" t="str">
        <f>VLOOKUP(A497,fonte!A:AE,27,FALSE)</f>
        <v>Sim</v>
      </c>
      <c r="G497" s="13" t="str">
        <f>VLOOKUP(A497,fonte!A:AE,28,FALSE)</f>
        <v>Não</v>
      </c>
      <c r="H497" s="12" t="str">
        <f>VLOOKUP(A497,fonte!A:AE,29,FALSE)</f>
        <v>Sim</v>
      </c>
      <c r="I497" s="13" t="str">
        <f>VLOOKUP(A497,fonte!A:AE,30,FALSE)</f>
        <v>Não</v>
      </c>
      <c r="J497" s="12" t="str">
        <f>VLOOKUP(A497,fonte!A:AE,31,FALSE)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6">
        <v>41905</v>
      </c>
      <c r="E498" s="13" t="str">
        <f>VLOOKUP(A498,fonte!A:AE,26,FALSE)</f>
        <v>Não</v>
      </c>
      <c r="F498" s="12" t="str">
        <f>VLOOKUP(A498,fonte!A:AE,27,FALSE)</f>
        <v>Não</v>
      </c>
      <c r="G498" s="13" t="str">
        <f>VLOOKUP(A498,fonte!A:AE,28,FALSE)</f>
        <v>Não</v>
      </c>
      <c r="H498" s="12" t="str">
        <f>VLOOKUP(A498,fonte!A:AE,29,FALSE)</f>
        <v>Não</v>
      </c>
      <c r="I498" s="13" t="str">
        <f>VLOOKUP(A498,fonte!A:AE,30,FALSE)</f>
        <v>Não</v>
      </c>
      <c r="J498" s="12" t="str">
        <f>VLOOKUP(A498,fonte!A:AE,31,FALSE)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6">
        <v>43818</v>
      </c>
      <c r="E499" s="13" t="str">
        <f>VLOOKUP(A499,fonte!A:AE,26,FALSE)</f>
        <v>Não</v>
      </c>
      <c r="F499" s="12" t="str">
        <f>VLOOKUP(A499,fonte!A:AE,27,FALSE)</f>
        <v>Sim</v>
      </c>
      <c r="G499" s="13" t="str">
        <f>VLOOKUP(A499,fonte!A:AE,28,FALSE)</f>
        <v>Não</v>
      </c>
      <c r="H499" s="12" t="str">
        <f>VLOOKUP(A499,fonte!A:AE,29,FALSE)</f>
        <v>Sim</v>
      </c>
      <c r="I499" s="13" t="str">
        <f>VLOOKUP(A499,fonte!A:AE,30,FALSE)</f>
        <v>Não</v>
      </c>
      <c r="J499" s="12" t="str">
        <f>VLOOKUP(A499,fonte!A:AE,31,FALSE)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6">
        <v>43818</v>
      </c>
      <c r="E500" s="13" t="str">
        <f>VLOOKUP(A500,fonte!A:AE,26,FALSE)</f>
        <v>Sim</v>
      </c>
      <c r="F500" s="12" t="str">
        <f>VLOOKUP(A500,fonte!A:AE,27,FALSE)</f>
        <v>Sim</v>
      </c>
      <c r="G500" s="13" t="str">
        <f>VLOOKUP(A500,fonte!A:AE,28,FALSE)</f>
        <v>Sim</v>
      </c>
      <c r="H500" s="12" t="str">
        <f>VLOOKUP(A500,fonte!A:AE,29,FALSE)</f>
        <v>Sim</v>
      </c>
      <c r="I500" s="13" t="str">
        <f>VLOOKUP(A500,fonte!A:AE,30,FALSE)</f>
        <v>Não</v>
      </c>
      <c r="J500" s="12" t="str">
        <f>VLOOKUP(A500,fonte!A:AE,31,FALSE)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6">
        <v>43445</v>
      </c>
      <c r="E501" s="13" t="str">
        <f>VLOOKUP(A501,fonte!A:AE,26,FALSE)</f>
        <v>Não</v>
      </c>
      <c r="F501" s="12" t="str">
        <f>VLOOKUP(A501,fonte!A:AE,27,FALSE)</f>
        <v>Sim</v>
      </c>
      <c r="G501" s="13" t="str">
        <f>VLOOKUP(A501,fonte!A:AE,28,FALSE)</f>
        <v>Sim</v>
      </c>
      <c r="H501" s="12" t="str">
        <f>VLOOKUP(A501,fonte!A:AE,29,FALSE)</f>
        <v>Sim</v>
      </c>
      <c r="I501" s="13" t="str">
        <f>VLOOKUP(A501,fonte!A:AE,30,FALSE)</f>
        <v>Não</v>
      </c>
      <c r="J501" s="12" t="str">
        <f>VLOOKUP(A501,fonte!A:AE,31,FALSE)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6">
        <v>43099</v>
      </c>
      <c r="E502" s="13" t="str">
        <f>VLOOKUP(A502,fonte!A:AE,26,FALSE)</f>
        <v>Não</v>
      </c>
      <c r="F502" s="12" t="str">
        <f>VLOOKUP(A502,fonte!A:AE,27,FALSE)</f>
        <v>Sim</v>
      </c>
      <c r="G502" s="13" t="str">
        <f>VLOOKUP(A502,fonte!A:AE,28,FALSE)</f>
        <v>Não</v>
      </c>
      <c r="H502" s="12" t="str">
        <f>VLOOKUP(A502,fonte!A:AE,29,FALSE)</f>
        <v>Sim</v>
      </c>
      <c r="I502" s="13" t="str">
        <f>VLOOKUP(A502,fonte!A:AE,30,FALSE)</f>
        <v>Não</v>
      </c>
      <c r="J502" s="12" t="str">
        <f>VLOOKUP(A502,fonte!A:AE,31,FALSE)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6">
        <v>43445</v>
      </c>
      <c r="E503" s="13" t="str">
        <f>VLOOKUP(A503,fonte!A:AE,26,FALSE)</f>
        <v>Sim</v>
      </c>
      <c r="F503" s="12" t="str">
        <f>VLOOKUP(A503,fonte!A:AE,27,FALSE)</f>
        <v>Sim</v>
      </c>
      <c r="G503" s="13" t="str">
        <f>VLOOKUP(A503,fonte!A:AE,28,FALSE)</f>
        <v>Sim</v>
      </c>
      <c r="H503" s="12" t="str">
        <f>VLOOKUP(A503,fonte!A:AE,29,FALSE)</f>
        <v>Sim</v>
      </c>
      <c r="I503" s="13" t="str">
        <f>VLOOKUP(A503,fonte!A:AE,30,FALSE)</f>
        <v>Não</v>
      </c>
      <c r="J503" s="12" t="str">
        <f>VLOOKUP(A503,fonte!A:AE,31,FALSE)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6">
        <v>43818</v>
      </c>
      <c r="E504" s="13" t="str">
        <f>VLOOKUP(A504,fonte!A:AE,26,FALSE)</f>
        <v>Não</v>
      </c>
      <c r="F504" s="12" t="str">
        <f>VLOOKUP(A504,fonte!A:AE,27,FALSE)</f>
        <v>Não</v>
      </c>
      <c r="G504" s="13" t="str">
        <f>VLOOKUP(A504,fonte!A:AE,28,FALSE)</f>
        <v>Não</v>
      </c>
      <c r="H504" s="12" t="str">
        <f>VLOOKUP(A504,fonte!A:AE,29,FALSE)</f>
        <v>Não</v>
      </c>
      <c r="I504" s="13" t="str">
        <f>VLOOKUP(A504,fonte!A:AE,30,FALSE)</f>
        <v>Não</v>
      </c>
      <c r="J504" s="12" t="str">
        <f>VLOOKUP(A504,fonte!A:AE,31,FALSE)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6">
        <v>43445</v>
      </c>
      <c r="E505" s="13" t="str">
        <f>VLOOKUP(A505,fonte!A:AE,26,FALSE)</f>
        <v>Não</v>
      </c>
      <c r="F505" s="12" t="str">
        <f>VLOOKUP(A505,fonte!A:AE,27,FALSE)</f>
        <v>Não</v>
      </c>
      <c r="G505" s="13" t="str">
        <f>VLOOKUP(A505,fonte!A:AE,28,FALSE)</f>
        <v>Não</v>
      </c>
      <c r="H505" s="12" t="str">
        <f>VLOOKUP(A505,fonte!A:AE,29,FALSE)</f>
        <v>Não</v>
      </c>
      <c r="I505" s="13" t="str">
        <f>VLOOKUP(A505,fonte!A:AE,30,FALSE)</f>
        <v>Não</v>
      </c>
      <c r="J505" s="12" t="str">
        <f>VLOOKUP(A505,fonte!A:AE,31,FALSE)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6">
        <v>41073</v>
      </c>
      <c r="E506" s="13" t="str">
        <f>VLOOKUP(A506,fonte!A:AE,26,FALSE)</f>
        <v>Não</v>
      </c>
      <c r="F506" s="12" t="str">
        <f>VLOOKUP(A506,fonte!A:AE,27,FALSE)</f>
        <v>Sim</v>
      </c>
      <c r="G506" s="13" t="str">
        <f>VLOOKUP(A506,fonte!A:AE,28,FALSE)</f>
        <v>Não</v>
      </c>
      <c r="H506" s="12" t="str">
        <f>VLOOKUP(A506,fonte!A:AE,29,FALSE)</f>
        <v>Sim</v>
      </c>
      <c r="I506" s="13" t="str">
        <f>VLOOKUP(A506,fonte!A:AE,30,FALSE)</f>
        <v>Não</v>
      </c>
      <c r="J506" s="12" t="str">
        <f>VLOOKUP(A506,fonte!A:AE,31,FALSE)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6">
        <v>41905</v>
      </c>
      <c r="E507" s="13" t="str">
        <f>VLOOKUP(A507,fonte!A:AE,26,FALSE)</f>
        <v>Não</v>
      </c>
      <c r="F507" s="12" t="str">
        <f>VLOOKUP(A507,fonte!A:AE,27,FALSE)</f>
        <v>Sim</v>
      </c>
      <c r="G507" s="13" t="str">
        <f>VLOOKUP(A507,fonte!A:AE,28,FALSE)</f>
        <v>Não</v>
      </c>
      <c r="H507" s="12" t="str">
        <f>VLOOKUP(A507,fonte!A:AE,29,FALSE)</f>
        <v>Sim</v>
      </c>
      <c r="I507" s="13" t="str">
        <f>VLOOKUP(A507,fonte!A:AE,30,FALSE)</f>
        <v>Não</v>
      </c>
      <c r="J507" s="12" t="str">
        <f>VLOOKUP(A507,fonte!A:AE,31,FALSE)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6">
        <v>41905</v>
      </c>
      <c r="E508" s="13" t="str">
        <f>VLOOKUP(A508,fonte!A:AE,26,FALSE)</f>
        <v>Sim</v>
      </c>
      <c r="F508" s="12" t="str">
        <f>VLOOKUP(A508,fonte!A:AE,27,FALSE)</f>
        <v>Sim</v>
      </c>
      <c r="G508" s="13" t="str">
        <f>VLOOKUP(A508,fonte!A:AE,28,FALSE)</f>
        <v>Sim</v>
      </c>
      <c r="H508" s="12" t="str">
        <f>VLOOKUP(A508,fonte!A:AE,29,FALSE)</f>
        <v>Sim</v>
      </c>
      <c r="I508" s="13" t="str">
        <f>VLOOKUP(A508,fonte!A:AE,30,FALSE)</f>
        <v>Não</v>
      </c>
      <c r="J508" s="12" t="str">
        <f>VLOOKUP(A508,fonte!A:AE,31,FALSE)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6">
        <v>43099</v>
      </c>
      <c r="E509" s="13" t="str">
        <f>VLOOKUP(A509,fonte!A:AE,26,FALSE)</f>
        <v>Não</v>
      </c>
      <c r="F509" s="12" t="str">
        <f>VLOOKUP(A509,fonte!A:AE,27,FALSE)</f>
        <v>Sim</v>
      </c>
      <c r="G509" s="13" t="str">
        <f>VLOOKUP(A509,fonte!A:AE,28,FALSE)</f>
        <v>Não</v>
      </c>
      <c r="H509" s="12" t="str">
        <f>VLOOKUP(A509,fonte!A:AE,29,FALSE)</f>
        <v>Sim</v>
      </c>
      <c r="I509" s="13" t="str">
        <f>VLOOKUP(A509,fonte!A:AE,30,FALSE)</f>
        <v>Não</v>
      </c>
      <c r="J509" s="12" t="str">
        <f>VLOOKUP(A509,fonte!A:AE,31,FALSE)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6">
        <v>43445</v>
      </c>
      <c r="E510" s="13" t="str">
        <f>VLOOKUP(A510,fonte!A:AE,26,FALSE)</f>
        <v>Sim</v>
      </c>
      <c r="F510" s="12" t="str">
        <f>VLOOKUP(A510,fonte!A:AE,27,FALSE)</f>
        <v>Sim</v>
      </c>
      <c r="G510" s="13" t="str">
        <f>VLOOKUP(A510,fonte!A:AE,28,FALSE)</f>
        <v>Sim</v>
      </c>
      <c r="H510" s="12" t="str">
        <f>VLOOKUP(A510,fonte!A:AE,29,FALSE)</f>
        <v>Sim</v>
      </c>
      <c r="I510" s="13" t="str">
        <f>VLOOKUP(A510,fonte!A:AE,30,FALSE)</f>
        <v>Não</v>
      </c>
      <c r="J510" s="12" t="str">
        <f>VLOOKUP(A510,fonte!A:AE,31,FALSE)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6">
        <v>43099</v>
      </c>
      <c r="E511" s="13" t="str">
        <f>VLOOKUP(A511,fonte!A:AE,26,FALSE)</f>
        <v>Sim</v>
      </c>
      <c r="F511" s="12" t="str">
        <f>VLOOKUP(A511,fonte!A:AE,27,FALSE)</f>
        <v>Sim</v>
      </c>
      <c r="G511" s="13" t="str">
        <f>VLOOKUP(A511,fonte!A:AE,28,FALSE)</f>
        <v>Sim</v>
      </c>
      <c r="H511" s="12" t="str">
        <f>VLOOKUP(A511,fonte!A:AE,29,FALSE)</f>
        <v>Sim</v>
      </c>
      <c r="I511" s="13" t="str">
        <f>VLOOKUP(A511,fonte!A:AE,30,FALSE)</f>
        <v>Não</v>
      </c>
      <c r="J511" s="12" t="str">
        <f>VLOOKUP(A511,fonte!A:AE,31,FALSE)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6">
        <v>43818</v>
      </c>
      <c r="E512" s="13" t="str">
        <f>VLOOKUP(A512,fonte!A:AE,26,FALSE)</f>
        <v>Sim</v>
      </c>
      <c r="F512" s="12" t="str">
        <f>VLOOKUP(A512,fonte!A:AE,27,FALSE)</f>
        <v>Sim</v>
      </c>
      <c r="G512" s="13" t="str">
        <f>VLOOKUP(A512,fonte!A:AE,28,FALSE)</f>
        <v>Sim</v>
      </c>
      <c r="H512" s="12" t="str">
        <f>VLOOKUP(A512,fonte!A:AE,29,FALSE)</f>
        <v>Sim</v>
      </c>
      <c r="I512" s="13" t="str">
        <f>VLOOKUP(A512,fonte!A:AE,30,FALSE)</f>
        <v>Não</v>
      </c>
      <c r="J512" s="12" t="str">
        <f>VLOOKUP(A512,fonte!A:AE,31,FALSE)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6">
        <v>43099</v>
      </c>
      <c r="E513" s="13" t="str">
        <f>VLOOKUP(A513,fonte!A:AE,26,FALSE)</f>
        <v>Não</v>
      </c>
      <c r="F513" s="12" t="str">
        <f>VLOOKUP(A513,fonte!A:AE,27,FALSE)</f>
        <v>Sim</v>
      </c>
      <c r="G513" s="13" t="str">
        <f>VLOOKUP(A513,fonte!A:AE,28,FALSE)</f>
        <v>Não</v>
      </c>
      <c r="H513" s="12" t="str">
        <f>VLOOKUP(A513,fonte!A:AE,29,FALSE)</f>
        <v>Sim</v>
      </c>
      <c r="I513" s="13" t="str">
        <f>VLOOKUP(A513,fonte!A:AE,30,FALSE)</f>
        <v>Não</v>
      </c>
      <c r="J513" s="12" t="str">
        <f>VLOOKUP(A513,fonte!A:AE,31,FALSE)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6">
        <v>43445</v>
      </c>
      <c r="E514" s="13" t="str">
        <f>VLOOKUP(A514,fonte!A:AE,26,FALSE)</f>
        <v>Sim</v>
      </c>
      <c r="F514" s="12" t="str">
        <f>VLOOKUP(A514,fonte!A:AE,27,FALSE)</f>
        <v>Sim</v>
      </c>
      <c r="G514" s="13" t="str">
        <f>VLOOKUP(A514,fonte!A:AE,28,FALSE)</f>
        <v>Não</v>
      </c>
      <c r="H514" s="12" t="str">
        <f>VLOOKUP(A514,fonte!A:AE,29,FALSE)</f>
        <v>Sim</v>
      </c>
      <c r="I514" s="13" t="str">
        <f>VLOOKUP(A514,fonte!A:AE,30,FALSE)</f>
        <v>Não</v>
      </c>
      <c r="J514" s="12" t="str">
        <f>VLOOKUP(A514,fonte!A:AE,31,FALSE)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6">
        <v>41073</v>
      </c>
      <c r="E515" s="13" t="str">
        <f>VLOOKUP(A515,fonte!A:AE,26,FALSE)</f>
        <v>Não</v>
      </c>
      <c r="F515" s="12" t="str">
        <f>VLOOKUP(A515,fonte!A:AE,27,FALSE)</f>
        <v>Sim</v>
      </c>
      <c r="G515" s="13" t="str">
        <f>VLOOKUP(A515,fonte!A:AE,28,FALSE)</f>
        <v>Sim</v>
      </c>
      <c r="H515" s="12" t="str">
        <f>VLOOKUP(A515,fonte!A:AE,29,FALSE)</f>
        <v>Sim</v>
      </c>
      <c r="I515" s="13" t="str">
        <f>VLOOKUP(A515,fonte!A:AE,30,FALSE)</f>
        <v>Não</v>
      </c>
      <c r="J515" s="12" t="str">
        <f>VLOOKUP(A515,fonte!A:AE,31,FALSE)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6">
        <v>41073</v>
      </c>
      <c r="E516" s="13" t="str">
        <f>VLOOKUP(A516,fonte!A:AE,26,FALSE)</f>
        <v>Não</v>
      </c>
      <c r="F516" s="12" t="str">
        <f>VLOOKUP(A516,fonte!A:AE,27,FALSE)</f>
        <v>Sim</v>
      </c>
      <c r="G516" s="13" t="str">
        <f>VLOOKUP(A516,fonte!A:AE,28,FALSE)</f>
        <v>Não</v>
      </c>
      <c r="H516" s="12" t="str">
        <f>VLOOKUP(A516,fonte!A:AE,29,FALSE)</f>
        <v>Sim</v>
      </c>
      <c r="I516" s="13" t="str">
        <f>VLOOKUP(A516,fonte!A:AE,30,FALSE)</f>
        <v>Não</v>
      </c>
      <c r="J516" s="12" t="str">
        <f>VLOOKUP(A516,fonte!A:AE,31,FALSE)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6">
        <v>43818</v>
      </c>
      <c r="E517" s="13" t="str">
        <f>VLOOKUP(A517,fonte!A:AE,26,FALSE)</f>
        <v>Sim</v>
      </c>
      <c r="F517" s="12" t="str">
        <f>VLOOKUP(A517,fonte!A:AE,27,FALSE)</f>
        <v>Sim</v>
      </c>
      <c r="G517" s="13" t="str">
        <f>VLOOKUP(A517,fonte!A:AE,28,FALSE)</f>
        <v>Sim</v>
      </c>
      <c r="H517" s="12" t="str">
        <f>VLOOKUP(A517,fonte!A:AE,29,FALSE)</f>
        <v>Sim</v>
      </c>
      <c r="I517" s="13" t="str">
        <f>VLOOKUP(A517,fonte!A:AE,30,FALSE)</f>
        <v>Não</v>
      </c>
      <c r="J517" s="12" t="str">
        <f>VLOOKUP(A517,fonte!A:AE,31,FALSE)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6">
        <v>41905</v>
      </c>
      <c r="E518" s="13" t="str">
        <f>VLOOKUP(A518,fonte!A:AE,26,FALSE)</f>
        <v>Sim</v>
      </c>
      <c r="F518" s="12" t="str">
        <f>VLOOKUP(A518,fonte!A:AE,27,FALSE)</f>
        <v>Sim</v>
      </c>
      <c r="G518" s="13" t="str">
        <f>VLOOKUP(A518,fonte!A:AE,28,FALSE)</f>
        <v>Não</v>
      </c>
      <c r="H518" s="12" t="str">
        <f>VLOOKUP(A518,fonte!A:AE,29,FALSE)</f>
        <v>Sim</v>
      </c>
      <c r="I518" s="13" t="str">
        <f>VLOOKUP(A518,fonte!A:AE,30,FALSE)</f>
        <v>Não</v>
      </c>
      <c r="J518" s="12" t="str">
        <f>VLOOKUP(A518,fonte!A:AE,31,FALSE)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6">
        <v>41905</v>
      </c>
      <c r="E519" s="13" t="str">
        <f>VLOOKUP(A519,fonte!A:AE,26,FALSE)</f>
        <v>Não</v>
      </c>
      <c r="F519" s="12" t="str">
        <f>VLOOKUP(A519,fonte!A:AE,27,FALSE)</f>
        <v>Sim</v>
      </c>
      <c r="G519" s="13" t="str">
        <f>VLOOKUP(A519,fonte!A:AE,28,FALSE)</f>
        <v>Não</v>
      </c>
      <c r="H519" s="12" t="str">
        <f>VLOOKUP(A519,fonte!A:AE,29,FALSE)</f>
        <v>Sim</v>
      </c>
      <c r="I519" s="13" t="str">
        <f>VLOOKUP(A519,fonte!A:AE,30,FALSE)</f>
        <v>Não</v>
      </c>
      <c r="J519" s="12" t="str">
        <f>VLOOKUP(A519,fonte!A:AE,31,FALSE)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6">
        <v>43445</v>
      </c>
      <c r="E520" s="13" t="str">
        <f>VLOOKUP(A520,fonte!A:AE,26,FALSE)</f>
        <v>Sim</v>
      </c>
      <c r="F520" s="12" t="str">
        <f>VLOOKUP(A520,fonte!A:AE,27,FALSE)</f>
        <v>Sim</v>
      </c>
      <c r="G520" s="13" t="str">
        <f>VLOOKUP(A520,fonte!A:AE,28,FALSE)</f>
        <v>Não</v>
      </c>
      <c r="H520" s="12" t="str">
        <f>VLOOKUP(A520,fonte!A:AE,29,FALSE)</f>
        <v>Sim</v>
      </c>
      <c r="I520" s="13" t="str">
        <f>VLOOKUP(A520,fonte!A:AE,30,FALSE)</f>
        <v>Não</v>
      </c>
      <c r="J520" s="12" t="str">
        <f>VLOOKUP(A520,fonte!A:AE,31,FALSE)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6">
        <v>41905</v>
      </c>
      <c r="E521" s="13" t="str">
        <f>VLOOKUP(A521,fonte!A:AE,26,FALSE)</f>
        <v>Sim</v>
      </c>
      <c r="F521" s="12" t="str">
        <f>VLOOKUP(A521,fonte!A:AE,27,FALSE)</f>
        <v>Sim</v>
      </c>
      <c r="G521" s="13" t="str">
        <f>VLOOKUP(A521,fonte!A:AE,28,FALSE)</f>
        <v>Sim</v>
      </c>
      <c r="H521" s="12" t="str">
        <f>VLOOKUP(A521,fonte!A:AE,29,FALSE)</f>
        <v>Sim</v>
      </c>
      <c r="I521" s="13" t="str">
        <f>VLOOKUP(A521,fonte!A:AE,30,FALSE)</f>
        <v>Não</v>
      </c>
      <c r="J521" s="12" t="str">
        <f>VLOOKUP(A521,fonte!A:AE,31,FALSE)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6">
        <v>43099</v>
      </c>
      <c r="E522" s="13" t="str">
        <f>VLOOKUP(A522,fonte!A:AE,26,FALSE)</f>
        <v>Não</v>
      </c>
      <c r="F522" s="12" t="str">
        <f>VLOOKUP(A522,fonte!A:AE,27,FALSE)</f>
        <v>Sim</v>
      </c>
      <c r="G522" s="13" t="str">
        <f>VLOOKUP(A522,fonte!A:AE,28,FALSE)</f>
        <v>Não</v>
      </c>
      <c r="H522" s="12" t="str">
        <f>VLOOKUP(A522,fonte!A:AE,29,FALSE)</f>
        <v>Sim</v>
      </c>
      <c r="I522" s="13" t="str">
        <f>VLOOKUP(A522,fonte!A:AE,30,FALSE)</f>
        <v>Não</v>
      </c>
      <c r="J522" s="12" t="str">
        <f>VLOOKUP(A522,fonte!A:AE,31,FALSE)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6">
        <v>43445</v>
      </c>
      <c r="E523" s="13" t="str">
        <f>VLOOKUP(A523,fonte!A:AE,26,FALSE)</f>
        <v>Sim</v>
      </c>
      <c r="F523" s="12" t="str">
        <f>VLOOKUP(A523,fonte!A:AE,27,FALSE)</f>
        <v>Sim</v>
      </c>
      <c r="G523" s="13" t="str">
        <f>VLOOKUP(A523,fonte!A:AE,28,FALSE)</f>
        <v>Sim</v>
      </c>
      <c r="H523" s="12" t="str">
        <f>VLOOKUP(A523,fonte!A:AE,29,FALSE)</f>
        <v>Sim</v>
      </c>
      <c r="I523" s="13" t="str">
        <f>VLOOKUP(A523,fonte!A:AE,30,FALSE)</f>
        <v>Não</v>
      </c>
      <c r="J523" s="12" t="str">
        <f>VLOOKUP(A523,fonte!A:AE,31,FALSE)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6">
        <v>41073</v>
      </c>
      <c r="E524" s="13" t="str">
        <f>VLOOKUP(A524,fonte!A:AE,26,FALSE)</f>
        <v>Sim</v>
      </c>
      <c r="F524" s="12" t="str">
        <f>VLOOKUP(A524,fonte!A:AE,27,FALSE)</f>
        <v>Sim</v>
      </c>
      <c r="G524" s="13" t="str">
        <f>VLOOKUP(A524,fonte!A:AE,28,FALSE)</f>
        <v>Sim</v>
      </c>
      <c r="H524" s="12" t="str">
        <f>VLOOKUP(A524,fonte!A:AE,29,FALSE)</f>
        <v>Sim</v>
      </c>
      <c r="I524" s="13" t="str">
        <f>VLOOKUP(A524,fonte!A:AE,30,FALSE)</f>
        <v>Não</v>
      </c>
      <c r="J524" s="12" t="str">
        <f>VLOOKUP(A524,fonte!A:AE,31,FALSE)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6">
        <v>41905</v>
      </c>
      <c r="E525" s="13" t="str">
        <f>VLOOKUP(A525,fonte!A:AE,26,FALSE)</f>
        <v>Sim</v>
      </c>
      <c r="F525" s="12" t="str">
        <f>VLOOKUP(A525,fonte!A:AE,27,FALSE)</f>
        <v>Sim</v>
      </c>
      <c r="G525" s="13" t="str">
        <f>VLOOKUP(A525,fonte!A:AE,28,FALSE)</f>
        <v>Sim</v>
      </c>
      <c r="H525" s="12" t="str">
        <f>VLOOKUP(A525,fonte!A:AE,29,FALSE)</f>
        <v>Sim</v>
      </c>
      <c r="I525" s="13" t="str">
        <f>VLOOKUP(A525,fonte!A:AE,30,FALSE)</f>
        <v>Não</v>
      </c>
      <c r="J525" s="12" t="str">
        <f>VLOOKUP(A525,fonte!A:AE,31,FALSE)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6">
        <v>41905</v>
      </c>
      <c r="E526" s="13" t="str">
        <f>VLOOKUP(A526,fonte!A:AE,26,FALSE)</f>
        <v>Não</v>
      </c>
      <c r="F526" s="12" t="str">
        <f>VLOOKUP(A526,fonte!A:AE,27,FALSE)</f>
        <v>Não</v>
      </c>
      <c r="G526" s="13" t="str">
        <f>VLOOKUP(A526,fonte!A:AE,28,FALSE)</f>
        <v>Não</v>
      </c>
      <c r="H526" s="12" t="str">
        <f>VLOOKUP(A526,fonte!A:AE,29,FALSE)</f>
        <v>Não</v>
      </c>
      <c r="I526" s="13" t="str">
        <f>VLOOKUP(A526,fonte!A:AE,30,FALSE)</f>
        <v>Não</v>
      </c>
      <c r="J526" s="12" t="str">
        <f>VLOOKUP(A526,fonte!A:AE,31,FALSE)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6">
        <v>43818</v>
      </c>
      <c r="E527" s="13" t="str">
        <f>VLOOKUP(A527,fonte!A:AE,26,FALSE)</f>
        <v>Não</v>
      </c>
      <c r="F527" s="12" t="str">
        <f>VLOOKUP(A527,fonte!A:AE,27,FALSE)</f>
        <v>Sim</v>
      </c>
      <c r="G527" s="13" t="str">
        <f>VLOOKUP(A527,fonte!A:AE,28,FALSE)</f>
        <v>Não</v>
      </c>
      <c r="H527" s="12" t="str">
        <f>VLOOKUP(A527,fonte!A:AE,29,FALSE)</f>
        <v>Sim</v>
      </c>
      <c r="I527" s="13" t="str">
        <f>VLOOKUP(A527,fonte!A:AE,30,FALSE)</f>
        <v>Não</v>
      </c>
      <c r="J527" s="12" t="str">
        <f>VLOOKUP(A527,fonte!A:AE,31,FALSE)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6">
        <v>43099</v>
      </c>
      <c r="E528" s="13" t="str">
        <f>VLOOKUP(A528,fonte!A:AE,26,FALSE)</f>
        <v>Não</v>
      </c>
      <c r="F528" s="12" t="str">
        <f>VLOOKUP(A528,fonte!A:AE,27,FALSE)</f>
        <v>Não</v>
      </c>
      <c r="G528" s="13" t="str">
        <f>VLOOKUP(A528,fonte!A:AE,28,FALSE)</f>
        <v>Não</v>
      </c>
      <c r="H528" s="12" t="str">
        <f>VLOOKUP(A528,fonte!A:AE,29,FALSE)</f>
        <v>Não</v>
      </c>
      <c r="I528" s="13" t="str">
        <f>VLOOKUP(A528,fonte!A:AE,30,FALSE)</f>
        <v>Não</v>
      </c>
      <c r="J528" s="12" t="str">
        <f>VLOOKUP(A528,fonte!A:AE,31,FALSE)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6">
        <v>43818</v>
      </c>
      <c r="E529" s="13" t="str">
        <f>VLOOKUP(A529,fonte!A:AE,26,FALSE)</f>
        <v>Não</v>
      </c>
      <c r="F529" s="12" t="str">
        <f>VLOOKUP(A529,fonte!A:AE,27,FALSE)</f>
        <v>Não</v>
      </c>
      <c r="G529" s="13" t="str">
        <f>VLOOKUP(A529,fonte!A:AE,28,FALSE)</f>
        <v>Não</v>
      </c>
      <c r="H529" s="12" t="str">
        <f>VLOOKUP(A529,fonte!A:AE,29,FALSE)</f>
        <v>Não</v>
      </c>
      <c r="I529" s="13" t="str">
        <f>VLOOKUP(A529,fonte!A:AE,30,FALSE)</f>
        <v>Não</v>
      </c>
      <c r="J529" s="12" t="str">
        <f>VLOOKUP(A529,fonte!A:AE,31,FALSE)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6">
        <v>43818</v>
      </c>
      <c r="E530" s="13" t="str">
        <f>VLOOKUP(A530,fonte!A:AE,26,FALSE)</f>
        <v>Sim</v>
      </c>
      <c r="F530" s="12" t="str">
        <f>VLOOKUP(A530,fonte!A:AE,27,FALSE)</f>
        <v>Sim</v>
      </c>
      <c r="G530" s="13" t="str">
        <f>VLOOKUP(A530,fonte!A:AE,28,FALSE)</f>
        <v>Sim</v>
      </c>
      <c r="H530" s="12" t="str">
        <f>VLOOKUP(A530,fonte!A:AE,29,FALSE)</f>
        <v>Sim</v>
      </c>
      <c r="I530" s="13" t="str">
        <f>VLOOKUP(A530,fonte!A:AE,30,FALSE)</f>
        <v>Não</v>
      </c>
      <c r="J530" s="12" t="str">
        <f>VLOOKUP(A530,fonte!A:AE,31,FALSE)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6">
        <v>43099</v>
      </c>
      <c r="E531" s="13" t="str">
        <f>VLOOKUP(A531,fonte!A:AE,26,FALSE)</f>
        <v>Não</v>
      </c>
      <c r="F531" s="12" t="str">
        <f>VLOOKUP(A531,fonte!A:AE,27,FALSE)</f>
        <v>Sim</v>
      </c>
      <c r="G531" s="13" t="str">
        <f>VLOOKUP(A531,fonte!A:AE,28,FALSE)</f>
        <v>Não</v>
      </c>
      <c r="H531" s="12" t="str">
        <f>VLOOKUP(A531,fonte!A:AE,29,FALSE)</f>
        <v>Sim</v>
      </c>
      <c r="I531" s="13" t="str">
        <f>VLOOKUP(A531,fonte!A:AE,30,FALSE)</f>
        <v>Não</v>
      </c>
      <c r="J531" s="12" t="str">
        <f>VLOOKUP(A531,fonte!A:AE,31,FALSE)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6">
        <v>43818</v>
      </c>
      <c r="E532" s="13" t="str">
        <f>VLOOKUP(A532,fonte!A:AE,26,FALSE)</f>
        <v>Sim</v>
      </c>
      <c r="F532" s="12" t="str">
        <f>VLOOKUP(A532,fonte!A:AE,27,FALSE)</f>
        <v>Sim</v>
      </c>
      <c r="G532" s="13" t="str">
        <f>VLOOKUP(A532,fonte!A:AE,28,FALSE)</f>
        <v>Sim</v>
      </c>
      <c r="H532" s="12" t="str">
        <f>VLOOKUP(A532,fonte!A:AE,29,FALSE)</f>
        <v>Sim</v>
      </c>
      <c r="I532" s="13" t="str">
        <f>VLOOKUP(A532,fonte!A:AE,30,FALSE)</f>
        <v>Não</v>
      </c>
      <c r="J532" s="12" t="str">
        <f>VLOOKUP(A532,fonte!A:AE,31,FALSE)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6">
        <v>43445</v>
      </c>
      <c r="E533" s="13" t="str">
        <f>VLOOKUP(A533,fonte!A:AE,26,FALSE)</f>
        <v>Não</v>
      </c>
      <c r="F533" s="12" t="str">
        <f>VLOOKUP(A533,fonte!A:AE,27,FALSE)</f>
        <v>Não</v>
      </c>
      <c r="G533" s="13" t="str">
        <f>VLOOKUP(A533,fonte!A:AE,28,FALSE)</f>
        <v>Não</v>
      </c>
      <c r="H533" s="12" t="str">
        <f>VLOOKUP(A533,fonte!A:AE,29,FALSE)</f>
        <v>Não</v>
      </c>
      <c r="I533" s="13" t="str">
        <f>VLOOKUP(A533,fonte!A:AE,30,FALSE)</f>
        <v>Não</v>
      </c>
      <c r="J533" s="12" t="str">
        <f>VLOOKUP(A533,fonte!A:AE,31,FALSE)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6">
        <v>41905</v>
      </c>
      <c r="E534" s="13" t="str">
        <f>VLOOKUP(A534,fonte!A:AE,26,FALSE)</f>
        <v>Não</v>
      </c>
      <c r="F534" s="12" t="str">
        <f>VLOOKUP(A534,fonte!A:AE,27,FALSE)</f>
        <v>Sim</v>
      </c>
      <c r="G534" s="13" t="str">
        <f>VLOOKUP(A534,fonte!A:AE,28,FALSE)</f>
        <v>Sim</v>
      </c>
      <c r="H534" s="12" t="str">
        <f>VLOOKUP(A534,fonte!A:AE,29,FALSE)</f>
        <v>Sim</v>
      </c>
      <c r="I534" s="13" t="str">
        <f>VLOOKUP(A534,fonte!A:AE,30,FALSE)</f>
        <v>Não</v>
      </c>
      <c r="J534" s="12" t="str">
        <f>VLOOKUP(A534,fonte!A:AE,31,FALSE)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6">
        <v>43445</v>
      </c>
      <c r="E535" s="13" t="str">
        <f>VLOOKUP(A535,fonte!A:AE,26,FALSE)</f>
        <v>Não</v>
      </c>
      <c r="F535" s="12" t="str">
        <f>VLOOKUP(A535,fonte!A:AE,27,FALSE)</f>
        <v>Não</v>
      </c>
      <c r="G535" s="13" t="str">
        <f>VLOOKUP(A535,fonte!A:AE,28,FALSE)</f>
        <v>Não</v>
      </c>
      <c r="H535" s="12" t="str">
        <f>VLOOKUP(A535,fonte!A:AE,29,FALSE)</f>
        <v>Não</v>
      </c>
      <c r="I535" s="13" t="str">
        <f>VLOOKUP(A535,fonte!A:AE,30,FALSE)</f>
        <v>Não</v>
      </c>
      <c r="J535" s="12" t="str">
        <f>VLOOKUP(A535,fonte!A:AE,31,FALSE)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6">
        <v>43818</v>
      </c>
      <c r="E536" s="13" t="str">
        <f>VLOOKUP(A536,fonte!A:AE,26,FALSE)</f>
        <v>Não</v>
      </c>
      <c r="F536" s="12" t="str">
        <f>VLOOKUP(A536,fonte!A:AE,27,FALSE)</f>
        <v>Sim</v>
      </c>
      <c r="G536" s="13" t="str">
        <f>VLOOKUP(A536,fonte!A:AE,28,FALSE)</f>
        <v>Não</v>
      </c>
      <c r="H536" s="12" t="str">
        <f>VLOOKUP(A536,fonte!A:AE,29,FALSE)</f>
        <v>Sim</v>
      </c>
      <c r="I536" s="13" t="str">
        <f>VLOOKUP(A536,fonte!A:AE,30,FALSE)</f>
        <v>Não</v>
      </c>
      <c r="J536" s="12" t="str">
        <f>VLOOKUP(A536,fonte!A:AE,31,FALSE)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6">
        <v>43099</v>
      </c>
      <c r="E537" s="13" t="str">
        <f>VLOOKUP(A537,fonte!A:AE,26,FALSE)</f>
        <v>Sim</v>
      </c>
      <c r="F537" s="12" t="str">
        <f>VLOOKUP(A537,fonte!A:AE,27,FALSE)</f>
        <v>Sim</v>
      </c>
      <c r="G537" s="13" t="str">
        <f>VLOOKUP(A537,fonte!A:AE,28,FALSE)</f>
        <v>Não</v>
      </c>
      <c r="H537" s="12" t="str">
        <f>VLOOKUP(A537,fonte!A:AE,29,FALSE)</f>
        <v>Sim</v>
      </c>
      <c r="I537" s="13" t="str">
        <f>VLOOKUP(A537,fonte!A:AE,30,FALSE)</f>
        <v>Não</v>
      </c>
      <c r="J537" s="12" t="str">
        <f>VLOOKUP(A537,fonte!A:AE,31,FALSE)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6">
        <v>43445</v>
      </c>
      <c r="E538" s="13" t="str">
        <f>VLOOKUP(A538,fonte!A:AE,26,FALSE)</f>
        <v>Sim</v>
      </c>
      <c r="F538" s="12" t="str">
        <f>VLOOKUP(A538,fonte!A:AE,27,FALSE)</f>
        <v>Sim</v>
      </c>
      <c r="G538" s="13" t="str">
        <f>VLOOKUP(A538,fonte!A:AE,28,FALSE)</f>
        <v>Sim</v>
      </c>
      <c r="H538" s="12" t="str">
        <f>VLOOKUP(A538,fonte!A:AE,29,FALSE)</f>
        <v>Sim</v>
      </c>
      <c r="I538" s="13" t="str">
        <f>VLOOKUP(A538,fonte!A:AE,30,FALSE)</f>
        <v>Não</v>
      </c>
      <c r="J538" s="12" t="str">
        <f>VLOOKUP(A538,fonte!A:AE,31,FALSE)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6">
        <v>43818</v>
      </c>
      <c r="E539" s="13" t="str">
        <f>VLOOKUP(A539,fonte!A:AE,26,FALSE)</f>
        <v>Sim</v>
      </c>
      <c r="F539" s="12" t="str">
        <f>VLOOKUP(A539,fonte!A:AE,27,FALSE)</f>
        <v>Sim</v>
      </c>
      <c r="G539" s="13" t="str">
        <f>VLOOKUP(A539,fonte!A:AE,28,FALSE)</f>
        <v>Sim</v>
      </c>
      <c r="H539" s="12" t="str">
        <f>VLOOKUP(A539,fonte!A:AE,29,FALSE)</f>
        <v>Sim</v>
      </c>
      <c r="I539" s="13" t="str">
        <f>VLOOKUP(A539,fonte!A:AE,30,FALSE)</f>
        <v>Não</v>
      </c>
      <c r="J539" s="12" t="str">
        <f>VLOOKUP(A539,fonte!A:AE,31,FALSE)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6">
        <v>43818</v>
      </c>
      <c r="E540" s="13" t="str">
        <f>VLOOKUP(A540,fonte!A:AE,26,FALSE)</f>
        <v>Sim</v>
      </c>
      <c r="F540" s="12" t="str">
        <f>VLOOKUP(A540,fonte!A:AE,27,FALSE)</f>
        <v>Sim</v>
      </c>
      <c r="G540" s="13" t="str">
        <f>VLOOKUP(A540,fonte!A:AE,28,FALSE)</f>
        <v>Sim</v>
      </c>
      <c r="H540" s="12" t="str">
        <f>VLOOKUP(A540,fonte!A:AE,29,FALSE)</f>
        <v>Sim</v>
      </c>
      <c r="I540" s="13" t="str">
        <f>VLOOKUP(A540,fonte!A:AE,30,FALSE)</f>
        <v>Não</v>
      </c>
      <c r="J540" s="12" t="str">
        <f>VLOOKUP(A540,fonte!A:AE,31,FALSE)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6">
        <v>43445</v>
      </c>
      <c r="E541" s="13" t="str">
        <f>VLOOKUP(A541,fonte!A:AE,26,FALSE)</f>
        <v>Sim</v>
      </c>
      <c r="F541" s="12" t="str">
        <f>VLOOKUP(A541,fonte!A:AE,27,FALSE)</f>
        <v>Sim</v>
      </c>
      <c r="G541" s="13" t="str">
        <f>VLOOKUP(A541,fonte!A:AE,28,FALSE)</f>
        <v>Sim</v>
      </c>
      <c r="H541" s="12" t="str">
        <f>VLOOKUP(A541,fonte!A:AE,29,FALSE)</f>
        <v>Sim</v>
      </c>
      <c r="I541" s="13" t="str">
        <f>VLOOKUP(A541,fonte!A:AE,30,FALSE)</f>
        <v>Não</v>
      </c>
      <c r="J541" s="12" t="str">
        <f>VLOOKUP(A541,fonte!A:AE,31,FALSE)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6">
        <v>43099</v>
      </c>
      <c r="E542" s="13" t="str">
        <f>VLOOKUP(A542,fonte!A:AE,26,FALSE)</f>
        <v>Não</v>
      </c>
      <c r="F542" s="12" t="str">
        <f>VLOOKUP(A542,fonte!A:AE,27,FALSE)</f>
        <v>Sim</v>
      </c>
      <c r="G542" s="13" t="str">
        <f>VLOOKUP(A542,fonte!A:AE,28,FALSE)</f>
        <v>Não</v>
      </c>
      <c r="H542" s="12" t="str">
        <f>VLOOKUP(A542,fonte!A:AE,29,FALSE)</f>
        <v>Sim</v>
      </c>
      <c r="I542" s="13" t="str">
        <f>VLOOKUP(A542,fonte!A:AE,30,FALSE)</f>
        <v>Não</v>
      </c>
      <c r="J542" s="12" t="str">
        <f>VLOOKUP(A542,fonte!A:AE,31,FALSE)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6">
        <v>41905</v>
      </c>
      <c r="E543" s="13" t="str">
        <f>VLOOKUP(A543,fonte!A:AE,26,FALSE)</f>
        <v>Sim</v>
      </c>
      <c r="F543" s="12" t="str">
        <f>VLOOKUP(A543,fonte!A:AE,27,FALSE)</f>
        <v>Sim</v>
      </c>
      <c r="G543" s="13" t="str">
        <f>VLOOKUP(A543,fonte!A:AE,28,FALSE)</f>
        <v>Sim</v>
      </c>
      <c r="H543" s="12" t="str">
        <f>VLOOKUP(A543,fonte!A:AE,29,FALSE)</f>
        <v>Sim</v>
      </c>
      <c r="I543" s="13" t="str">
        <f>VLOOKUP(A543,fonte!A:AE,30,FALSE)</f>
        <v>Não</v>
      </c>
      <c r="J543" s="12" t="str">
        <f>VLOOKUP(A543,fonte!A:AE,31,FALSE)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6">
        <v>43099</v>
      </c>
      <c r="E544" s="13" t="str">
        <f>VLOOKUP(A544,fonte!A:AE,26,FALSE)</f>
        <v>Não</v>
      </c>
      <c r="F544" s="12" t="str">
        <f>VLOOKUP(A544,fonte!A:AE,27,FALSE)</f>
        <v>Sim</v>
      </c>
      <c r="G544" s="13" t="str">
        <f>VLOOKUP(A544,fonte!A:AE,28,FALSE)</f>
        <v>Não</v>
      </c>
      <c r="H544" s="12" t="str">
        <f>VLOOKUP(A544,fonte!A:AE,29,FALSE)</f>
        <v>Sim</v>
      </c>
      <c r="I544" s="13" t="str">
        <f>VLOOKUP(A544,fonte!A:AE,30,FALSE)</f>
        <v>Não</v>
      </c>
      <c r="J544" s="12" t="str">
        <f>VLOOKUP(A544,fonte!A:AE,31,FALSE)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6">
        <v>41905</v>
      </c>
      <c r="E545" s="13" t="str">
        <f>VLOOKUP(A545,fonte!A:AE,26,FALSE)</f>
        <v>Sim</v>
      </c>
      <c r="F545" s="12" t="str">
        <f>VLOOKUP(A545,fonte!A:AE,27,FALSE)</f>
        <v>Sim</v>
      </c>
      <c r="G545" s="13" t="str">
        <f>VLOOKUP(A545,fonte!A:AE,28,FALSE)</f>
        <v>Sim</v>
      </c>
      <c r="H545" s="12" t="str">
        <f>VLOOKUP(A545,fonte!A:AE,29,FALSE)</f>
        <v>Sim</v>
      </c>
      <c r="I545" s="13" t="str">
        <f>VLOOKUP(A545,fonte!A:AE,30,FALSE)</f>
        <v>Não</v>
      </c>
      <c r="J545" s="12" t="str">
        <f>VLOOKUP(A545,fonte!A:AE,31,FALSE)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6">
        <v>41073</v>
      </c>
      <c r="E546" s="13" t="str">
        <f>VLOOKUP(A546,fonte!A:AE,26,FALSE)</f>
        <v>Sim</v>
      </c>
      <c r="F546" s="12" t="str">
        <f>VLOOKUP(A546,fonte!A:AE,27,FALSE)</f>
        <v>Sim</v>
      </c>
      <c r="G546" s="13" t="str">
        <f>VLOOKUP(A546,fonte!A:AE,28,FALSE)</f>
        <v>Sim</v>
      </c>
      <c r="H546" s="12" t="str">
        <f>VLOOKUP(A546,fonte!A:AE,29,FALSE)</f>
        <v>Sim</v>
      </c>
      <c r="I546" s="13" t="str">
        <f>VLOOKUP(A546,fonte!A:AE,30,FALSE)</f>
        <v>Não</v>
      </c>
      <c r="J546" s="12" t="str">
        <f>VLOOKUP(A546,fonte!A:AE,31,FALSE)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6">
        <v>41905</v>
      </c>
      <c r="E547" s="13" t="str">
        <f>VLOOKUP(A547,fonte!A:AE,26,FALSE)</f>
        <v>Sim</v>
      </c>
      <c r="F547" s="12" t="str">
        <f>VLOOKUP(A547,fonte!A:AE,27,FALSE)</f>
        <v>Sim</v>
      </c>
      <c r="G547" s="13" t="str">
        <f>VLOOKUP(A547,fonte!A:AE,28,FALSE)</f>
        <v>Sim</v>
      </c>
      <c r="H547" s="12" t="str">
        <f>VLOOKUP(A547,fonte!A:AE,29,FALSE)</f>
        <v>Sim</v>
      </c>
      <c r="I547" s="13" t="str">
        <f>VLOOKUP(A547,fonte!A:AE,30,FALSE)</f>
        <v>Não</v>
      </c>
      <c r="J547" s="12" t="str">
        <f>VLOOKUP(A547,fonte!A:AE,31,FALSE)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6">
        <v>41905</v>
      </c>
      <c r="E548" s="13" t="str">
        <f>VLOOKUP(A548,fonte!A:AE,26,FALSE)</f>
        <v>Sim</v>
      </c>
      <c r="F548" s="12" t="str">
        <f>VLOOKUP(A548,fonte!A:AE,27,FALSE)</f>
        <v>Sim</v>
      </c>
      <c r="G548" s="13" t="str">
        <f>VLOOKUP(A548,fonte!A:AE,28,FALSE)</f>
        <v>Sim</v>
      </c>
      <c r="H548" s="12" t="str">
        <f>VLOOKUP(A548,fonte!A:AE,29,FALSE)</f>
        <v>Sim</v>
      </c>
      <c r="I548" s="13" t="str">
        <f>VLOOKUP(A548,fonte!A:AE,30,FALSE)</f>
        <v>Não</v>
      </c>
      <c r="J548" s="12" t="str">
        <f>VLOOKUP(A548,fonte!A:AE,31,FALSE)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6">
        <v>43445</v>
      </c>
      <c r="E549" s="13" t="str">
        <f>VLOOKUP(A549,fonte!A:AE,26,FALSE)</f>
        <v>Não</v>
      </c>
      <c r="F549" s="12" t="str">
        <f>VLOOKUP(A549,fonte!A:AE,27,FALSE)</f>
        <v>Não</v>
      </c>
      <c r="G549" s="13" t="str">
        <f>VLOOKUP(A549,fonte!A:AE,28,FALSE)</f>
        <v>Não</v>
      </c>
      <c r="H549" s="12" t="str">
        <f>VLOOKUP(A549,fonte!A:AE,29,FALSE)</f>
        <v>Não</v>
      </c>
      <c r="I549" s="13" t="str">
        <f>VLOOKUP(A549,fonte!A:AE,30,FALSE)</f>
        <v>Não</v>
      </c>
      <c r="J549" s="12" t="str">
        <f>VLOOKUP(A549,fonte!A:AE,31,FALSE)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6">
        <v>43818</v>
      </c>
      <c r="E550" s="13" t="str">
        <f>VLOOKUP(A550,fonte!A:AE,26,FALSE)</f>
        <v>Não</v>
      </c>
      <c r="F550" s="12" t="str">
        <f>VLOOKUP(A550,fonte!A:AE,27,FALSE)</f>
        <v>Não</v>
      </c>
      <c r="G550" s="13" t="str">
        <f>VLOOKUP(A550,fonte!A:AE,28,FALSE)</f>
        <v>Não</v>
      </c>
      <c r="H550" s="12" t="str">
        <f>VLOOKUP(A550,fonte!A:AE,29,FALSE)</f>
        <v>Não</v>
      </c>
      <c r="I550" s="13" t="str">
        <f>VLOOKUP(A550,fonte!A:AE,30,FALSE)</f>
        <v>Não</v>
      </c>
      <c r="J550" s="12" t="str">
        <f>VLOOKUP(A550,fonte!A:AE,31,FALSE)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6">
        <v>43445</v>
      </c>
      <c r="E551" s="13" t="str">
        <f>VLOOKUP(A551,fonte!A:AE,26,FALSE)</f>
        <v>Sim</v>
      </c>
      <c r="F551" s="12" t="str">
        <f>VLOOKUP(A551,fonte!A:AE,27,FALSE)</f>
        <v>Sim</v>
      </c>
      <c r="G551" s="13" t="str">
        <f>VLOOKUP(A551,fonte!A:AE,28,FALSE)</f>
        <v>Não</v>
      </c>
      <c r="H551" s="12" t="str">
        <f>VLOOKUP(A551,fonte!A:AE,29,FALSE)</f>
        <v>Sim</v>
      </c>
      <c r="I551" s="13" t="str">
        <f>VLOOKUP(A551,fonte!A:AE,30,FALSE)</f>
        <v>Não</v>
      </c>
      <c r="J551" s="12" t="str">
        <f>VLOOKUP(A551,fonte!A:AE,31,FALSE)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6">
        <v>43099</v>
      </c>
      <c r="E552" s="13" t="str">
        <f>VLOOKUP(A552,fonte!A:AE,26,FALSE)</f>
        <v>Sim</v>
      </c>
      <c r="F552" s="12" t="str">
        <f>VLOOKUP(A552,fonte!A:AE,27,FALSE)</f>
        <v>Sim</v>
      </c>
      <c r="G552" s="13" t="str">
        <f>VLOOKUP(A552,fonte!A:AE,28,FALSE)</f>
        <v>Sim</v>
      </c>
      <c r="H552" s="12" t="str">
        <f>VLOOKUP(A552,fonte!A:AE,29,FALSE)</f>
        <v>Sim</v>
      </c>
      <c r="I552" s="13" t="str">
        <f>VLOOKUP(A552,fonte!A:AE,30,FALSE)</f>
        <v>Não</v>
      </c>
      <c r="J552" s="12" t="str">
        <f>VLOOKUP(A552,fonte!A:AE,31,FALSE)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6">
        <v>41421</v>
      </c>
      <c r="E553" s="13" t="str">
        <f>VLOOKUP(A553,fonte!A:AE,26,FALSE)</f>
        <v>Sim</v>
      </c>
      <c r="F553" s="12" t="str">
        <f>VLOOKUP(A553,fonte!A:AE,27,FALSE)</f>
        <v>Sim</v>
      </c>
      <c r="G553" s="13" t="str">
        <f>VLOOKUP(A553,fonte!A:AE,28,FALSE)</f>
        <v>Não</v>
      </c>
      <c r="H553" s="12" t="str">
        <f>VLOOKUP(A553,fonte!A:AE,29,FALSE)</f>
        <v>Sim</v>
      </c>
      <c r="I553" s="13" t="str">
        <f>VLOOKUP(A553,fonte!A:AE,30,FALSE)</f>
        <v>Não</v>
      </c>
      <c r="J553" s="12" t="str">
        <f>VLOOKUP(A553,fonte!A:AE,31,FALSE)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6">
        <v>41905</v>
      </c>
      <c r="E554" s="13" t="str">
        <f>VLOOKUP(A554,fonte!A:AE,26,FALSE)</f>
        <v>Sim</v>
      </c>
      <c r="F554" s="12" t="str">
        <f>VLOOKUP(A554,fonte!A:AE,27,FALSE)</f>
        <v>Sim</v>
      </c>
      <c r="G554" s="13" t="str">
        <f>VLOOKUP(A554,fonte!A:AE,28,FALSE)</f>
        <v>Sim</v>
      </c>
      <c r="H554" s="12" t="str">
        <f>VLOOKUP(A554,fonte!A:AE,29,FALSE)</f>
        <v>Sim</v>
      </c>
      <c r="I554" s="13" t="str">
        <f>VLOOKUP(A554,fonte!A:AE,30,FALSE)</f>
        <v>Não</v>
      </c>
      <c r="J554" s="12" t="str">
        <f>VLOOKUP(A554,fonte!A:AE,31,FALSE)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6">
        <v>41421</v>
      </c>
      <c r="E555" s="13" t="str">
        <f>VLOOKUP(A555,fonte!A:AE,26,FALSE)</f>
        <v>Sim</v>
      </c>
      <c r="F555" s="12" t="str">
        <f>VLOOKUP(A555,fonte!A:AE,27,FALSE)</f>
        <v>Sim</v>
      </c>
      <c r="G555" s="13" t="str">
        <f>VLOOKUP(A555,fonte!A:AE,28,FALSE)</f>
        <v>Sim</v>
      </c>
      <c r="H555" s="12" t="str">
        <f>VLOOKUP(A555,fonte!A:AE,29,FALSE)</f>
        <v>Sim</v>
      </c>
      <c r="I555" s="13" t="str">
        <f>VLOOKUP(A555,fonte!A:AE,30,FALSE)</f>
        <v>Não</v>
      </c>
      <c r="J555" s="12" t="str">
        <f>VLOOKUP(A555,fonte!A:AE,31,FALSE)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6">
        <v>43099</v>
      </c>
      <c r="E556" s="13" t="str">
        <f>VLOOKUP(A556,fonte!A:AE,26,FALSE)</f>
        <v>Não</v>
      </c>
      <c r="F556" s="12" t="str">
        <f>VLOOKUP(A556,fonte!A:AE,27,FALSE)</f>
        <v>Sim</v>
      </c>
      <c r="G556" s="13" t="str">
        <f>VLOOKUP(A556,fonte!A:AE,28,FALSE)</f>
        <v>Não</v>
      </c>
      <c r="H556" s="12" t="str">
        <f>VLOOKUP(A556,fonte!A:AE,29,FALSE)</f>
        <v>Sim</v>
      </c>
      <c r="I556" s="13" t="str">
        <f>VLOOKUP(A556,fonte!A:AE,30,FALSE)</f>
        <v>Não</v>
      </c>
      <c r="J556" s="12" t="str">
        <f>VLOOKUP(A556,fonte!A:AE,31,FALSE)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6">
        <v>43818</v>
      </c>
      <c r="E557" s="13" t="str">
        <f>VLOOKUP(A557,fonte!A:AE,26,FALSE)</f>
        <v>Não</v>
      </c>
      <c r="F557" s="12" t="str">
        <f>VLOOKUP(A557,fonte!A:AE,27,FALSE)</f>
        <v>Sim</v>
      </c>
      <c r="G557" s="13" t="str">
        <f>VLOOKUP(A557,fonte!A:AE,28,FALSE)</f>
        <v>Não</v>
      </c>
      <c r="H557" s="12" t="str">
        <f>VLOOKUP(A557,fonte!A:AE,29,FALSE)</f>
        <v>Sim</v>
      </c>
      <c r="I557" s="13" t="str">
        <f>VLOOKUP(A557,fonte!A:AE,30,FALSE)</f>
        <v>Não</v>
      </c>
      <c r="J557" s="12" t="str">
        <f>VLOOKUP(A557,fonte!A:AE,31,FALSE)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6">
        <v>43099</v>
      </c>
      <c r="E558" s="13" t="str">
        <f>VLOOKUP(A558,fonte!A:AE,26,FALSE)</f>
        <v>Sim</v>
      </c>
      <c r="F558" s="12" t="str">
        <f>VLOOKUP(A558,fonte!A:AE,27,FALSE)</f>
        <v>Sim</v>
      </c>
      <c r="G558" s="13" t="str">
        <f>VLOOKUP(A558,fonte!A:AE,28,FALSE)</f>
        <v>Sim</v>
      </c>
      <c r="H558" s="12" t="str">
        <f>VLOOKUP(A558,fonte!A:AE,29,FALSE)</f>
        <v>Sim</v>
      </c>
      <c r="I558" s="13" t="str">
        <f>VLOOKUP(A558,fonte!A:AE,30,FALSE)</f>
        <v>Não</v>
      </c>
      <c r="J558" s="12" t="str">
        <f>VLOOKUP(A558,fonte!A:AE,31,FALSE)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6">
        <v>41073</v>
      </c>
      <c r="E559" s="13" t="str">
        <f>VLOOKUP(A559,fonte!A:AE,26,FALSE)</f>
        <v>Sim</v>
      </c>
      <c r="F559" s="12" t="str">
        <f>VLOOKUP(A559,fonte!A:AE,27,FALSE)</f>
        <v>Sim</v>
      </c>
      <c r="G559" s="13" t="str">
        <f>VLOOKUP(A559,fonte!A:AE,28,FALSE)</f>
        <v>Sim</v>
      </c>
      <c r="H559" s="12" t="str">
        <f>VLOOKUP(A559,fonte!A:AE,29,FALSE)</f>
        <v>Sim</v>
      </c>
      <c r="I559" s="13" t="str">
        <f>VLOOKUP(A559,fonte!A:AE,30,FALSE)</f>
        <v>Não</v>
      </c>
      <c r="J559" s="12" t="str">
        <f>VLOOKUP(A559,fonte!A:AE,31,FALSE)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6">
        <v>41905</v>
      </c>
      <c r="E560" s="13" t="str">
        <f>VLOOKUP(A560,fonte!A:AE,26,FALSE)</f>
        <v>Não</v>
      </c>
      <c r="F560" s="12" t="str">
        <f>VLOOKUP(A560,fonte!A:AE,27,FALSE)</f>
        <v>Não</v>
      </c>
      <c r="G560" s="13" t="str">
        <f>VLOOKUP(A560,fonte!A:AE,28,FALSE)</f>
        <v>Não</v>
      </c>
      <c r="H560" s="12" t="str">
        <f>VLOOKUP(A560,fonte!A:AE,29,FALSE)</f>
        <v>Não</v>
      </c>
      <c r="I560" s="13" t="str">
        <f>VLOOKUP(A560,fonte!A:AE,30,FALSE)</f>
        <v>Não</v>
      </c>
      <c r="J560" s="12" t="str">
        <f>VLOOKUP(A560,fonte!A:AE,31,FALSE)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6">
        <v>43818</v>
      </c>
      <c r="E561" s="13" t="str">
        <f>VLOOKUP(A561,fonte!A:AE,26,FALSE)</f>
        <v>Sim</v>
      </c>
      <c r="F561" s="12" t="str">
        <f>VLOOKUP(A561,fonte!A:AE,27,FALSE)</f>
        <v>Sim</v>
      </c>
      <c r="G561" s="13" t="str">
        <f>VLOOKUP(A561,fonte!A:AE,28,FALSE)</f>
        <v>Sim</v>
      </c>
      <c r="H561" s="12" t="str">
        <f>VLOOKUP(A561,fonte!A:AE,29,FALSE)</f>
        <v>Sim</v>
      </c>
      <c r="I561" s="13" t="str">
        <f>VLOOKUP(A561,fonte!A:AE,30,FALSE)</f>
        <v>Não</v>
      </c>
      <c r="J561" s="12" t="str">
        <f>VLOOKUP(A561,fonte!A:AE,31,FALSE)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6">
        <v>43445</v>
      </c>
      <c r="E562" s="13" t="str">
        <f>VLOOKUP(A562,fonte!A:AE,26,FALSE)</f>
        <v>Sim</v>
      </c>
      <c r="F562" s="12" t="str">
        <f>VLOOKUP(A562,fonte!A:AE,27,FALSE)</f>
        <v>Sim</v>
      </c>
      <c r="G562" s="13" t="str">
        <f>VLOOKUP(A562,fonte!A:AE,28,FALSE)</f>
        <v>Sim</v>
      </c>
      <c r="H562" s="12" t="str">
        <f>VLOOKUP(A562,fonte!A:AE,29,FALSE)</f>
        <v>Sim</v>
      </c>
      <c r="I562" s="13" t="str">
        <f>VLOOKUP(A562,fonte!A:AE,30,FALSE)</f>
        <v>Não</v>
      </c>
      <c r="J562" s="12" t="str">
        <f>VLOOKUP(A562,fonte!A:AE,31,FALSE)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6">
        <v>43099</v>
      </c>
      <c r="E563" s="13" t="str">
        <f>VLOOKUP(A563,fonte!A:AE,26,FALSE)</f>
        <v>Sim</v>
      </c>
      <c r="F563" s="12" t="str">
        <f>VLOOKUP(A563,fonte!A:AE,27,FALSE)</f>
        <v>Sim</v>
      </c>
      <c r="G563" s="13" t="str">
        <f>VLOOKUP(A563,fonte!A:AE,28,FALSE)</f>
        <v>Sim</v>
      </c>
      <c r="H563" s="12" t="str">
        <f>VLOOKUP(A563,fonte!A:AE,29,FALSE)</f>
        <v>Sim</v>
      </c>
      <c r="I563" s="13" t="str">
        <f>VLOOKUP(A563,fonte!A:AE,30,FALSE)</f>
        <v>Não</v>
      </c>
      <c r="J563" s="12" t="str">
        <f>VLOOKUP(A563,fonte!A:AE,31,FALSE)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6">
        <v>43445</v>
      </c>
      <c r="E564" s="13" t="str">
        <f>VLOOKUP(A564,fonte!A:AE,26,FALSE)</f>
        <v>Sim</v>
      </c>
      <c r="F564" s="12" t="str">
        <f>VLOOKUP(A564,fonte!A:AE,27,FALSE)</f>
        <v>Sim</v>
      </c>
      <c r="G564" s="13" t="str">
        <f>VLOOKUP(A564,fonte!A:AE,28,FALSE)</f>
        <v>Sim</v>
      </c>
      <c r="H564" s="12" t="str">
        <f>VLOOKUP(A564,fonte!A:AE,29,FALSE)</f>
        <v>Sim</v>
      </c>
      <c r="I564" s="13" t="str">
        <f>VLOOKUP(A564,fonte!A:AE,30,FALSE)</f>
        <v>Não</v>
      </c>
      <c r="J564" s="12" t="str">
        <f>VLOOKUP(A564,fonte!A:AE,31,FALSE)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6">
        <v>41905</v>
      </c>
      <c r="E565" s="13" t="str">
        <f>VLOOKUP(A565,fonte!A:AE,26,FALSE)</f>
        <v>Não</v>
      </c>
      <c r="F565" s="12" t="str">
        <f>VLOOKUP(A565,fonte!A:AE,27,FALSE)</f>
        <v>Sim</v>
      </c>
      <c r="G565" s="13" t="str">
        <f>VLOOKUP(A565,fonte!A:AE,28,FALSE)</f>
        <v>Não</v>
      </c>
      <c r="H565" s="12" t="str">
        <f>VLOOKUP(A565,fonte!A:AE,29,FALSE)</f>
        <v>Sim</v>
      </c>
      <c r="I565" s="13" t="str">
        <f>VLOOKUP(A565,fonte!A:AE,30,FALSE)</f>
        <v>Não</v>
      </c>
      <c r="J565" s="12" t="str">
        <f>VLOOKUP(A565,fonte!A:AE,31,FALSE)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6">
        <v>41905</v>
      </c>
      <c r="E566" s="13" t="str">
        <f>VLOOKUP(A566,fonte!A:AE,26,FALSE)</f>
        <v>Sim</v>
      </c>
      <c r="F566" s="12" t="str">
        <f>VLOOKUP(A566,fonte!A:AE,27,FALSE)</f>
        <v>Sim</v>
      </c>
      <c r="G566" s="13" t="str">
        <f>VLOOKUP(A566,fonte!A:AE,28,FALSE)</f>
        <v>Não</v>
      </c>
      <c r="H566" s="12" t="str">
        <f>VLOOKUP(A566,fonte!A:AE,29,FALSE)</f>
        <v>Sim</v>
      </c>
      <c r="I566" s="13" t="str">
        <f>VLOOKUP(A566,fonte!A:AE,30,FALSE)</f>
        <v>Não</v>
      </c>
      <c r="J566" s="12" t="str">
        <f>VLOOKUP(A566,fonte!A:AE,31,FALSE)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6">
        <v>43099</v>
      </c>
      <c r="E567" s="13" t="str">
        <f>VLOOKUP(A567,fonte!A:AE,26,FALSE)</f>
        <v>Sim</v>
      </c>
      <c r="F567" s="12" t="str">
        <f>VLOOKUP(A567,fonte!A:AE,27,FALSE)</f>
        <v>Sim</v>
      </c>
      <c r="G567" s="13" t="str">
        <f>VLOOKUP(A567,fonte!A:AE,28,FALSE)</f>
        <v>Sim</v>
      </c>
      <c r="H567" s="12" t="str">
        <f>VLOOKUP(A567,fonte!A:AE,29,FALSE)</f>
        <v>Sim</v>
      </c>
      <c r="I567" s="13" t="str">
        <f>VLOOKUP(A567,fonte!A:AE,30,FALSE)</f>
        <v>Não</v>
      </c>
      <c r="J567" s="12" t="str">
        <f>VLOOKUP(A567,fonte!A:AE,31,FALSE)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6">
        <v>43445</v>
      </c>
      <c r="E568" s="13" t="str">
        <f>VLOOKUP(A568,fonte!A:AE,26,FALSE)</f>
        <v>Não</v>
      </c>
      <c r="F568" s="12" t="str">
        <f>VLOOKUP(A568,fonte!A:AE,27,FALSE)</f>
        <v>Não</v>
      </c>
      <c r="G568" s="13" t="str">
        <f>VLOOKUP(A568,fonte!A:AE,28,FALSE)</f>
        <v>Não</v>
      </c>
      <c r="H568" s="12" t="str">
        <f>VLOOKUP(A568,fonte!A:AE,29,FALSE)</f>
        <v>Não</v>
      </c>
      <c r="I568" s="13" t="str">
        <f>VLOOKUP(A568,fonte!A:AE,30,FALSE)</f>
        <v>Não</v>
      </c>
      <c r="J568" s="12" t="str">
        <f>VLOOKUP(A568,fonte!A:AE,31,FALSE)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6">
        <v>41905</v>
      </c>
      <c r="E569" s="13" t="str">
        <f>VLOOKUP(A569,fonte!A:AE,26,FALSE)</f>
        <v>Não</v>
      </c>
      <c r="F569" s="12" t="str">
        <f>VLOOKUP(A569,fonte!A:AE,27,FALSE)</f>
        <v>Sim</v>
      </c>
      <c r="G569" s="13" t="str">
        <f>VLOOKUP(A569,fonte!A:AE,28,FALSE)</f>
        <v>Não</v>
      </c>
      <c r="H569" s="12" t="str">
        <f>VLOOKUP(A569,fonte!A:AE,29,FALSE)</f>
        <v>Sim</v>
      </c>
      <c r="I569" s="13" t="str">
        <f>VLOOKUP(A569,fonte!A:AE,30,FALSE)</f>
        <v>Não</v>
      </c>
      <c r="J569" s="12" t="str">
        <f>VLOOKUP(A569,fonte!A:AE,31,FALSE)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6">
        <v>41421</v>
      </c>
      <c r="E570" s="13" t="str">
        <f>VLOOKUP(A570,fonte!A:AE,26,FALSE)</f>
        <v>Não</v>
      </c>
      <c r="F570" s="12" t="str">
        <f>VLOOKUP(A570,fonte!A:AE,27,FALSE)</f>
        <v>Sim</v>
      </c>
      <c r="G570" s="13" t="str">
        <f>VLOOKUP(A570,fonte!A:AE,28,FALSE)</f>
        <v>Não</v>
      </c>
      <c r="H570" s="12" t="str">
        <f>VLOOKUP(A570,fonte!A:AE,29,FALSE)</f>
        <v>Sim</v>
      </c>
      <c r="I570" s="13" t="str">
        <f>VLOOKUP(A570,fonte!A:AE,30,FALSE)</f>
        <v>Não</v>
      </c>
      <c r="J570" s="12" t="str">
        <f>VLOOKUP(A570,fonte!A:AE,31,FALSE)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6">
        <v>43818</v>
      </c>
      <c r="E571" s="13" t="str">
        <f>VLOOKUP(A571,fonte!A:AE,26,FALSE)</f>
        <v>Sim</v>
      </c>
      <c r="F571" s="12" t="str">
        <f>VLOOKUP(A571,fonte!A:AE,27,FALSE)</f>
        <v>Sim</v>
      </c>
      <c r="G571" s="13" t="str">
        <f>VLOOKUP(A571,fonte!A:AE,28,FALSE)</f>
        <v>Sim</v>
      </c>
      <c r="H571" s="12" t="str">
        <f>VLOOKUP(A571,fonte!A:AE,29,FALSE)</f>
        <v>Sim</v>
      </c>
      <c r="I571" s="13" t="str">
        <f>VLOOKUP(A571,fonte!A:AE,30,FALSE)</f>
        <v>Não</v>
      </c>
      <c r="J571" s="12" t="str">
        <f>VLOOKUP(A571,fonte!A:AE,31,FALSE)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6">
        <v>43818</v>
      </c>
      <c r="E572" s="13" t="str">
        <f>VLOOKUP(A572,fonte!A:AE,26,FALSE)</f>
        <v>Não</v>
      </c>
      <c r="F572" s="12" t="str">
        <f>VLOOKUP(A572,fonte!A:AE,27,FALSE)</f>
        <v>Não</v>
      </c>
      <c r="G572" s="13" t="str">
        <f>VLOOKUP(A572,fonte!A:AE,28,FALSE)</f>
        <v>Não</v>
      </c>
      <c r="H572" s="12" t="str">
        <f>VLOOKUP(A572,fonte!A:AE,29,FALSE)</f>
        <v>Não</v>
      </c>
      <c r="I572" s="13" t="str">
        <f>VLOOKUP(A572,fonte!A:AE,30,FALSE)</f>
        <v>Não</v>
      </c>
      <c r="J572" s="12" t="str">
        <f>VLOOKUP(A572,fonte!A:AE,31,FALSE)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6">
        <v>41421</v>
      </c>
      <c r="E573" s="13" t="str">
        <f>VLOOKUP(A573,fonte!A:AE,26,FALSE)</f>
        <v>Não</v>
      </c>
      <c r="F573" s="12" t="str">
        <f>VLOOKUP(A573,fonte!A:AE,27,FALSE)</f>
        <v>Não</v>
      </c>
      <c r="G573" s="13" t="str">
        <f>VLOOKUP(A573,fonte!A:AE,28,FALSE)</f>
        <v>Não</v>
      </c>
      <c r="H573" s="12" t="str">
        <f>VLOOKUP(A573,fonte!A:AE,29,FALSE)</f>
        <v>Sim</v>
      </c>
      <c r="I573" s="13" t="str">
        <f>VLOOKUP(A573,fonte!A:AE,30,FALSE)</f>
        <v>Não</v>
      </c>
      <c r="J573" s="12" t="str">
        <f>VLOOKUP(A573,fonte!A:AE,31,FALSE)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6">
        <v>43445</v>
      </c>
      <c r="E574" s="13" t="str">
        <f>VLOOKUP(A574,fonte!A:AE,26,FALSE)</f>
        <v>Sim</v>
      </c>
      <c r="F574" s="12" t="str">
        <f>VLOOKUP(A574,fonte!A:AE,27,FALSE)</f>
        <v>Sim</v>
      </c>
      <c r="G574" s="13" t="str">
        <f>VLOOKUP(A574,fonte!A:AE,28,FALSE)</f>
        <v>Sim</v>
      </c>
      <c r="H574" s="12" t="str">
        <f>VLOOKUP(A574,fonte!A:AE,29,FALSE)</f>
        <v>Sim</v>
      </c>
      <c r="I574" s="13" t="str">
        <f>VLOOKUP(A574,fonte!A:AE,30,FALSE)</f>
        <v>Não</v>
      </c>
      <c r="J574" s="12" t="str">
        <f>VLOOKUP(A574,fonte!A:AE,31,FALSE)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6">
        <v>43818</v>
      </c>
      <c r="E575" s="13" t="str">
        <f>VLOOKUP(A575,fonte!A:AE,26,FALSE)</f>
        <v>Não</v>
      </c>
      <c r="F575" s="12" t="str">
        <f>VLOOKUP(A575,fonte!A:AE,27,FALSE)</f>
        <v>Sim</v>
      </c>
      <c r="G575" s="13" t="str">
        <f>VLOOKUP(A575,fonte!A:AE,28,FALSE)</f>
        <v>Não</v>
      </c>
      <c r="H575" s="12" t="str">
        <f>VLOOKUP(A575,fonte!A:AE,29,FALSE)</f>
        <v>Sim</v>
      </c>
      <c r="I575" s="13" t="str">
        <f>VLOOKUP(A575,fonte!A:AE,30,FALSE)</f>
        <v>Não</v>
      </c>
      <c r="J575" s="12" t="str">
        <f>VLOOKUP(A575,fonte!A:AE,31,FALSE)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6">
        <v>43099</v>
      </c>
      <c r="E576" s="13" t="str">
        <f>VLOOKUP(A576,fonte!A:AE,26,FALSE)</f>
        <v>Sim</v>
      </c>
      <c r="F576" s="12" t="str">
        <f>VLOOKUP(A576,fonte!A:AE,27,FALSE)</f>
        <v>Sim</v>
      </c>
      <c r="G576" s="13" t="str">
        <f>VLOOKUP(A576,fonte!A:AE,28,FALSE)</f>
        <v>Sim</v>
      </c>
      <c r="H576" s="12" t="str">
        <f>VLOOKUP(A576,fonte!A:AE,29,FALSE)</f>
        <v>Sim</v>
      </c>
      <c r="I576" s="13" t="str">
        <f>VLOOKUP(A576,fonte!A:AE,30,FALSE)</f>
        <v>Não</v>
      </c>
      <c r="J576" s="12" t="str">
        <f>VLOOKUP(A576,fonte!A:AE,31,FALSE)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6">
        <v>43818</v>
      </c>
      <c r="E577" s="13" t="str">
        <f>VLOOKUP(A577,fonte!A:AE,26,FALSE)</f>
        <v>Não</v>
      </c>
      <c r="F577" s="12" t="str">
        <f>VLOOKUP(A577,fonte!A:AE,27,FALSE)</f>
        <v>Sim</v>
      </c>
      <c r="G577" s="13" t="str">
        <f>VLOOKUP(A577,fonte!A:AE,28,FALSE)</f>
        <v>Não</v>
      </c>
      <c r="H577" s="12" t="str">
        <f>VLOOKUP(A577,fonte!A:AE,29,FALSE)</f>
        <v>Sim</v>
      </c>
      <c r="I577" s="13" t="str">
        <f>VLOOKUP(A577,fonte!A:AE,30,FALSE)</f>
        <v>Não</v>
      </c>
      <c r="J577" s="12" t="str">
        <f>VLOOKUP(A577,fonte!A:AE,31,FALSE)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6">
        <v>43445</v>
      </c>
      <c r="E578" s="13" t="str">
        <f>VLOOKUP(A578,fonte!A:AE,26,FALSE)</f>
        <v>Não</v>
      </c>
      <c r="F578" s="12" t="str">
        <f>VLOOKUP(A578,fonte!A:AE,27,FALSE)</f>
        <v>Não</v>
      </c>
      <c r="G578" s="13" t="str">
        <f>VLOOKUP(A578,fonte!A:AE,28,FALSE)</f>
        <v>Não</v>
      </c>
      <c r="H578" s="12" t="str">
        <f>VLOOKUP(A578,fonte!A:AE,29,FALSE)</f>
        <v>Não</v>
      </c>
      <c r="I578" s="13" t="str">
        <f>VLOOKUP(A578,fonte!A:AE,30,FALSE)</f>
        <v>Não</v>
      </c>
      <c r="J578" s="12" t="str">
        <f>VLOOKUP(A578,fonte!A:AE,31,FALSE)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6">
        <v>41905</v>
      </c>
      <c r="E579" s="13" t="str">
        <f>VLOOKUP(A579,fonte!A:AE,26,FALSE)</f>
        <v>Sim</v>
      </c>
      <c r="F579" s="12" t="str">
        <f>VLOOKUP(A579,fonte!A:AE,27,FALSE)</f>
        <v>Sim</v>
      </c>
      <c r="G579" s="13" t="str">
        <f>VLOOKUP(A579,fonte!A:AE,28,FALSE)</f>
        <v>Sim</v>
      </c>
      <c r="H579" s="12" t="str">
        <f>VLOOKUP(A579,fonte!A:AE,29,FALSE)</f>
        <v>Sim</v>
      </c>
      <c r="I579" s="13" t="str">
        <f>VLOOKUP(A579,fonte!A:AE,30,FALSE)</f>
        <v>Não</v>
      </c>
      <c r="J579" s="12" t="str">
        <f>VLOOKUP(A579,fonte!A:AE,31,FALSE)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6">
        <v>43818</v>
      </c>
      <c r="E580" s="13" t="str">
        <f>VLOOKUP(A580,fonte!A:AE,26,FALSE)</f>
        <v>Não</v>
      </c>
      <c r="F580" s="12" t="str">
        <f>VLOOKUP(A580,fonte!A:AE,27,FALSE)</f>
        <v>Sim</v>
      </c>
      <c r="G580" s="13" t="str">
        <f>VLOOKUP(A580,fonte!A:AE,28,FALSE)</f>
        <v>Não</v>
      </c>
      <c r="H580" s="12" t="str">
        <f>VLOOKUP(A580,fonte!A:AE,29,FALSE)</f>
        <v>Sim</v>
      </c>
      <c r="I580" s="13" t="str">
        <f>VLOOKUP(A580,fonte!A:AE,30,FALSE)</f>
        <v>Não</v>
      </c>
      <c r="J580" s="12" t="str">
        <f>VLOOKUP(A580,fonte!A:AE,31,FALSE)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6">
        <v>41421</v>
      </c>
      <c r="E581" s="13" t="str">
        <f>VLOOKUP(A581,fonte!A:AE,26,FALSE)</f>
        <v>Sim</v>
      </c>
      <c r="F581" s="12" t="str">
        <f>VLOOKUP(A581,fonte!A:AE,27,FALSE)</f>
        <v>Sim</v>
      </c>
      <c r="G581" s="13" t="str">
        <f>VLOOKUP(A581,fonte!A:AE,28,FALSE)</f>
        <v>Não</v>
      </c>
      <c r="H581" s="12" t="str">
        <f>VLOOKUP(A581,fonte!A:AE,29,FALSE)</f>
        <v>Não</v>
      </c>
      <c r="I581" s="13" t="str">
        <f>VLOOKUP(A581,fonte!A:AE,30,FALSE)</f>
        <v>Não</v>
      </c>
      <c r="J581" s="12" t="str">
        <f>VLOOKUP(A581,fonte!A:AE,31,FALSE)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6">
        <v>43818</v>
      </c>
      <c r="E582" s="13" t="str">
        <f>VLOOKUP(A582,fonte!A:AE,26,FALSE)</f>
        <v>Sim</v>
      </c>
      <c r="F582" s="12" t="str">
        <f>VLOOKUP(A582,fonte!A:AE,27,FALSE)</f>
        <v>Sim</v>
      </c>
      <c r="G582" s="13" t="str">
        <f>VLOOKUP(A582,fonte!A:AE,28,FALSE)</f>
        <v>Sim</v>
      </c>
      <c r="H582" s="12" t="str">
        <f>VLOOKUP(A582,fonte!A:AE,29,FALSE)</f>
        <v>Sim</v>
      </c>
      <c r="I582" s="13" t="str">
        <f>VLOOKUP(A582,fonte!A:AE,30,FALSE)</f>
        <v>Não</v>
      </c>
      <c r="J582" s="12" t="str">
        <f>VLOOKUP(A582,fonte!A:AE,31,FALSE)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6">
        <v>41905</v>
      </c>
      <c r="E583" s="13" t="str">
        <f>VLOOKUP(A583,fonte!A:AE,26,FALSE)</f>
        <v>Sim</v>
      </c>
      <c r="F583" s="12" t="str">
        <f>VLOOKUP(A583,fonte!A:AE,27,FALSE)</f>
        <v>Sim</v>
      </c>
      <c r="G583" s="13" t="str">
        <f>VLOOKUP(A583,fonte!A:AE,28,FALSE)</f>
        <v>Sim</v>
      </c>
      <c r="H583" s="12" t="str">
        <f>VLOOKUP(A583,fonte!A:AE,29,FALSE)</f>
        <v>Sim</v>
      </c>
      <c r="I583" s="13" t="str">
        <f>VLOOKUP(A583,fonte!A:AE,30,FALSE)</f>
        <v>Não</v>
      </c>
      <c r="J583" s="12" t="str">
        <f>VLOOKUP(A583,fonte!A:AE,31,FALSE)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6">
        <v>43818</v>
      </c>
      <c r="E584" s="13" t="str">
        <f>VLOOKUP(A584,fonte!A:AE,26,FALSE)</f>
        <v>Sim</v>
      </c>
      <c r="F584" s="12" t="str">
        <f>VLOOKUP(A584,fonte!A:AE,27,FALSE)</f>
        <v>Sim</v>
      </c>
      <c r="G584" s="13" t="str">
        <f>VLOOKUP(A584,fonte!A:AE,28,FALSE)</f>
        <v>Sim</v>
      </c>
      <c r="H584" s="12" t="str">
        <f>VLOOKUP(A584,fonte!A:AE,29,FALSE)</f>
        <v>Sim</v>
      </c>
      <c r="I584" s="13" t="str">
        <f>VLOOKUP(A584,fonte!A:AE,30,FALSE)</f>
        <v>Não</v>
      </c>
      <c r="J584" s="12" t="str">
        <f>VLOOKUP(A584,fonte!A:AE,31,FALSE)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6">
        <v>43818</v>
      </c>
      <c r="E585" s="13" t="str">
        <f>VLOOKUP(A585,fonte!A:AE,26,FALSE)</f>
        <v>Sim</v>
      </c>
      <c r="F585" s="12" t="str">
        <f>VLOOKUP(A585,fonte!A:AE,27,FALSE)</f>
        <v>Sim</v>
      </c>
      <c r="G585" s="13" t="str">
        <f>VLOOKUP(A585,fonte!A:AE,28,FALSE)</f>
        <v>Sim</v>
      </c>
      <c r="H585" s="12" t="str">
        <f>VLOOKUP(A585,fonte!A:AE,29,FALSE)</f>
        <v>Sim</v>
      </c>
      <c r="I585" s="13" t="str">
        <f>VLOOKUP(A585,fonte!A:AE,30,FALSE)</f>
        <v>Não</v>
      </c>
      <c r="J585" s="12" t="str">
        <f>VLOOKUP(A585,fonte!A:AE,31,FALSE)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6">
        <v>43099</v>
      </c>
      <c r="E586" s="13" t="str">
        <f>VLOOKUP(A586,fonte!A:AE,26,FALSE)</f>
        <v>Sim</v>
      </c>
      <c r="F586" s="12" t="str">
        <f>VLOOKUP(A586,fonte!A:AE,27,FALSE)</f>
        <v>Sim</v>
      </c>
      <c r="G586" s="13" t="str">
        <f>VLOOKUP(A586,fonte!A:AE,28,FALSE)</f>
        <v>Sim</v>
      </c>
      <c r="H586" s="12" t="str">
        <f>VLOOKUP(A586,fonte!A:AE,29,FALSE)</f>
        <v>Sim</v>
      </c>
      <c r="I586" s="13" t="str">
        <f>VLOOKUP(A586,fonte!A:AE,30,FALSE)</f>
        <v>Não</v>
      </c>
      <c r="J586" s="12" t="str">
        <f>VLOOKUP(A586,fonte!A:AE,31,FALSE)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6">
        <v>41905</v>
      </c>
      <c r="E587" s="13" t="str">
        <f>VLOOKUP(A587,fonte!A:AE,26,FALSE)</f>
        <v>Sim</v>
      </c>
      <c r="F587" s="12" t="str">
        <f>VLOOKUP(A587,fonte!A:AE,27,FALSE)</f>
        <v>Sim</v>
      </c>
      <c r="G587" s="13" t="str">
        <f>VLOOKUP(A587,fonte!A:AE,28,FALSE)</f>
        <v>Sim</v>
      </c>
      <c r="H587" s="12" t="str">
        <f>VLOOKUP(A587,fonte!A:AE,29,FALSE)</f>
        <v>Sim</v>
      </c>
      <c r="I587" s="13" t="str">
        <f>VLOOKUP(A587,fonte!A:AE,30,FALSE)</f>
        <v>Não</v>
      </c>
      <c r="J587" s="12" t="str">
        <f>VLOOKUP(A587,fonte!A:AE,31,FALSE)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6">
        <v>43099</v>
      </c>
      <c r="E588" s="13" t="str">
        <f>VLOOKUP(A588,fonte!A:AE,26,FALSE)</f>
        <v>Sim</v>
      </c>
      <c r="F588" s="12" t="str">
        <f>VLOOKUP(A588,fonte!A:AE,27,FALSE)</f>
        <v>Sim</v>
      </c>
      <c r="G588" s="13" t="str">
        <f>VLOOKUP(A588,fonte!A:AE,28,FALSE)</f>
        <v>Sim</v>
      </c>
      <c r="H588" s="12" t="str">
        <f>VLOOKUP(A588,fonte!A:AE,29,FALSE)</f>
        <v>Sim</v>
      </c>
      <c r="I588" s="13" t="str">
        <f>VLOOKUP(A588,fonte!A:AE,30,FALSE)</f>
        <v>Não</v>
      </c>
      <c r="J588" s="12" t="str">
        <f>VLOOKUP(A588,fonte!A:AE,31,FALSE)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6">
        <v>41073</v>
      </c>
      <c r="E589" s="13" t="str">
        <f>VLOOKUP(A589,fonte!A:AE,26,FALSE)</f>
        <v>Sim</v>
      </c>
      <c r="F589" s="12" t="str">
        <f>VLOOKUP(A589,fonte!A:AE,27,FALSE)</f>
        <v>Sim</v>
      </c>
      <c r="G589" s="13" t="str">
        <f>VLOOKUP(A589,fonte!A:AE,28,FALSE)</f>
        <v>Sim</v>
      </c>
      <c r="H589" s="12" t="str">
        <f>VLOOKUP(A589,fonte!A:AE,29,FALSE)</f>
        <v>Sim</v>
      </c>
      <c r="I589" s="13" t="str">
        <f>VLOOKUP(A589,fonte!A:AE,30,FALSE)</f>
        <v>Não</v>
      </c>
      <c r="J589" s="12" t="str">
        <f>VLOOKUP(A589,fonte!A:AE,31,FALSE)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6">
        <v>41073</v>
      </c>
      <c r="E590" s="13" t="str">
        <f>VLOOKUP(A590,fonte!A:AE,26,FALSE)</f>
        <v>Sim</v>
      </c>
      <c r="F590" s="12" t="str">
        <f>VLOOKUP(A590,fonte!A:AE,27,FALSE)</f>
        <v>Sim</v>
      </c>
      <c r="G590" s="13" t="str">
        <f>VLOOKUP(A590,fonte!A:AE,28,FALSE)</f>
        <v>Sim</v>
      </c>
      <c r="H590" s="12" t="str">
        <f>VLOOKUP(A590,fonte!A:AE,29,FALSE)</f>
        <v>Sim</v>
      </c>
      <c r="I590" s="13" t="str">
        <f>VLOOKUP(A590,fonte!A:AE,30,FALSE)</f>
        <v>Não</v>
      </c>
      <c r="J590" s="12" t="str">
        <f>VLOOKUP(A590,fonte!A:AE,31,FALSE)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6">
        <v>41073</v>
      </c>
      <c r="E591" s="13" t="str">
        <f>VLOOKUP(A591,fonte!A:AE,26,FALSE)</f>
        <v>Não</v>
      </c>
      <c r="F591" s="12" t="str">
        <f>VLOOKUP(A591,fonte!A:AE,27,FALSE)</f>
        <v>Sim</v>
      </c>
      <c r="G591" s="13" t="str">
        <f>VLOOKUP(A591,fonte!A:AE,28,FALSE)</f>
        <v>Não</v>
      </c>
      <c r="H591" s="12" t="str">
        <f>VLOOKUP(A591,fonte!A:AE,29,FALSE)</f>
        <v>Sim</v>
      </c>
      <c r="I591" s="13" t="str">
        <f>VLOOKUP(A591,fonte!A:AE,30,FALSE)</f>
        <v>Não</v>
      </c>
      <c r="J591" s="12" t="str">
        <f>VLOOKUP(A591,fonte!A:AE,31,FALSE)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6">
        <v>41905</v>
      </c>
      <c r="E592" s="13" t="str">
        <f>VLOOKUP(A592,fonte!A:AE,26,FALSE)</f>
        <v>Sim</v>
      </c>
      <c r="F592" s="12" t="str">
        <f>VLOOKUP(A592,fonte!A:AE,27,FALSE)</f>
        <v>Sim</v>
      </c>
      <c r="G592" s="13" t="str">
        <f>VLOOKUP(A592,fonte!A:AE,28,FALSE)</f>
        <v>Sim</v>
      </c>
      <c r="H592" s="12" t="str">
        <f>VLOOKUP(A592,fonte!A:AE,29,FALSE)</f>
        <v>Sim</v>
      </c>
      <c r="I592" s="13" t="str">
        <f>VLOOKUP(A592,fonte!A:AE,30,FALSE)</f>
        <v>Não</v>
      </c>
      <c r="J592" s="12" t="str">
        <f>VLOOKUP(A592,fonte!A:AE,31,FALSE)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6">
        <v>41421</v>
      </c>
      <c r="E593" s="13" t="str">
        <f>VLOOKUP(A593,fonte!A:AE,26,FALSE)</f>
        <v>Sim</v>
      </c>
      <c r="F593" s="12" t="str">
        <f>VLOOKUP(A593,fonte!A:AE,27,FALSE)</f>
        <v>Sim</v>
      </c>
      <c r="G593" s="13" t="str">
        <f>VLOOKUP(A593,fonte!A:AE,28,FALSE)</f>
        <v>Sim</v>
      </c>
      <c r="H593" s="12" t="str">
        <f>VLOOKUP(A593,fonte!A:AE,29,FALSE)</f>
        <v>Sim</v>
      </c>
      <c r="I593" s="13" t="str">
        <f>VLOOKUP(A593,fonte!A:AE,30,FALSE)</f>
        <v>Não</v>
      </c>
      <c r="J593" s="12" t="str">
        <f>VLOOKUP(A593,fonte!A:AE,31,FALSE)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6">
        <v>41905</v>
      </c>
      <c r="E594" s="13" t="str">
        <f>VLOOKUP(A594,fonte!A:AE,26,FALSE)</f>
        <v>Sim</v>
      </c>
      <c r="F594" s="12" t="str">
        <f>VLOOKUP(A594,fonte!A:AE,27,FALSE)</f>
        <v>Sim</v>
      </c>
      <c r="G594" s="13" t="str">
        <f>VLOOKUP(A594,fonte!A:AE,28,FALSE)</f>
        <v>Sim</v>
      </c>
      <c r="H594" s="12" t="str">
        <f>VLOOKUP(A594,fonte!A:AE,29,FALSE)</f>
        <v>Sim</v>
      </c>
      <c r="I594" s="13" t="str">
        <f>VLOOKUP(A594,fonte!A:AE,30,FALSE)</f>
        <v>Não</v>
      </c>
      <c r="J594" s="12" t="str">
        <f>VLOOKUP(A594,fonte!A:AE,31,FALSE)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6">
        <v>41421</v>
      </c>
      <c r="E595" s="13" t="str">
        <f>VLOOKUP(A595,fonte!A:AE,26,FALSE)</f>
        <v>Sim</v>
      </c>
      <c r="F595" s="12" t="str">
        <f>VLOOKUP(A595,fonte!A:AE,27,FALSE)</f>
        <v>Sim</v>
      </c>
      <c r="G595" s="13" t="str">
        <f>VLOOKUP(A595,fonte!A:AE,28,FALSE)</f>
        <v>Sim</v>
      </c>
      <c r="H595" s="12" t="str">
        <f>VLOOKUP(A595,fonte!A:AE,29,FALSE)</f>
        <v>Sim</v>
      </c>
      <c r="I595" s="13" t="str">
        <f>VLOOKUP(A595,fonte!A:AE,30,FALSE)</f>
        <v>Não</v>
      </c>
      <c r="J595" s="12" t="str">
        <f>VLOOKUP(A595,fonte!A:AE,31,FALSE)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6">
        <v>41421</v>
      </c>
      <c r="E596" s="13" t="str">
        <f>VLOOKUP(A596,fonte!A:AE,26,FALSE)</f>
        <v>Sim</v>
      </c>
      <c r="F596" s="12" t="str">
        <f>VLOOKUP(A596,fonte!A:AE,27,FALSE)</f>
        <v>Sim</v>
      </c>
      <c r="G596" s="13" t="str">
        <f>VLOOKUP(A596,fonte!A:AE,28,FALSE)</f>
        <v>Sim</v>
      </c>
      <c r="H596" s="12" t="str">
        <f>VLOOKUP(A596,fonte!A:AE,29,FALSE)</f>
        <v>Sim</v>
      </c>
      <c r="I596" s="13" t="str">
        <f>VLOOKUP(A596,fonte!A:AE,30,FALSE)</f>
        <v>Não</v>
      </c>
      <c r="J596" s="12" t="str">
        <f>VLOOKUP(A596,fonte!A:AE,31,FALSE)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6">
        <v>41073</v>
      </c>
      <c r="E597" s="13" t="str">
        <f>VLOOKUP(A597,fonte!A:AE,26,FALSE)</f>
        <v>Sim</v>
      </c>
      <c r="F597" s="12" t="str">
        <f>VLOOKUP(A597,fonte!A:AE,27,FALSE)</f>
        <v>Sim</v>
      </c>
      <c r="G597" s="13" t="str">
        <f>VLOOKUP(A597,fonte!A:AE,28,FALSE)</f>
        <v>Não</v>
      </c>
      <c r="H597" s="12" t="str">
        <f>VLOOKUP(A597,fonte!A:AE,29,FALSE)</f>
        <v>Sim</v>
      </c>
      <c r="I597" s="13" t="str">
        <f>VLOOKUP(A597,fonte!A:AE,30,FALSE)</f>
        <v>Não</v>
      </c>
      <c r="J597" s="12" t="str">
        <f>VLOOKUP(A597,fonte!A:AE,31,FALSE)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6">
        <v>41421</v>
      </c>
      <c r="E598" s="13" t="str">
        <f>VLOOKUP(A598,fonte!A:AE,26,FALSE)</f>
        <v>Sim</v>
      </c>
      <c r="F598" s="12" t="str">
        <f>VLOOKUP(A598,fonte!A:AE,27,FALSE)</f>
        <v>Sim</v>
      </c>
      <c r="G598" s="13" t="str">
        <f>VLOOKUP(A598,fonte!A:AE,28,FALSE)</f>
        <v>Sim</v>
      </c>
      <c r="H598" s="12" t="str">
        <f>VLOOKUP(A598,fonte!A:AE,29,FALSE)</f>
        <v>Sim</v>
      </c>
      <c r="I598" s="13" t="str">
        <f>VLOOKUP(A598,fonte!A:AE,30,FALSE)</f>
        <v>Não</v>
      </c>
      <c r="J598" s="12" t="str">
        <f>VLOOKUP(A598,fonte!A:AE,31,FALSE)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6">
        <v>43818</v>
      </c>
      <c r="E599" s="13" t="str">
        <f>VLOOKUP(A599,fonte!A:AE,26,FALSE)</f>
        <v>Não</v>
      </c>
      <c r="F599" s="12" t="str">
        <f>VLOOKUP(A599,fonte!A:AE,27,FALSE)</f>
        <v>Sim</v>
      </c>
      <c r="G599" s="13" t="str">
        <f>VLOOKUP(A599,fonte!A:AE,28,FALSE)</f>
        <v>Não</v>
      </c>
      <c r="H599" s="12" t="str">
        <f>VLOOKUP(A599,fonte!A:AE,29,FALSE)</f>
        <v>Sim</v>
      </c>
      <c r="I599" s="13" t="str">
        <f>VLOOKUP(A599,fonte!A:AE,30,FALSE)</f>
        <v>Não</v>
      </c>
      <c r="J599" s="12" t="str">
        <f>VLOOKUP(A599,fonte!A:AE,31,FALSE)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6">
        <v>41073</v>
      </c>
      <c r="E600" s="13" t="str">
        <f>VLOOKUP(A600,fonte!A:AE,26,FALSE)</f>
        <v>Sim</v>
      </c>
      <c r="F600" s="12" t="str">
        <f>VLOOKUP(A600,fonte!A:AE,27,FALSE)</f>
        <v>Sim</v>
      </c>
      <c r="G600" s="13" t="str">
        <f>VLOOKUP(A600,fonte!A:AE,28,FALSE)</f>
        <v>Sim</v>
      </c>
      <c r="H600" s="12" t="str">
        <f>VLOOKUP(A600,fonte!A:AE,29,FALSE)</f>
        <v>Sim</v>
      </c>
      <c r="I600" s="13" t="str">
        <f>VLOOKUP(A600,fonte!A:AE,30,FALSE)</f>
        <v>Não</v>
      </c>
      <c r="J600" s="12" t="str">
        <f>VLOOKUP(A600,fonte!A:AE,31,FALSE)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6">
        <v>41905</v>
      </c>
      <c r="E601" s="13" t="str">
        <f>VLOOKUP(A601,fonte!A:AE,26,FALSE)</f>
        <v>Sim</v>
      </c>
      <c r="F601" s="12" t="str">
        <f>VLOOKUP(A601,fonte!A:AE,27,FALSE)</f>
        <v>Sim</v>
      </c>
      <c r="G601" s="13" t="str">
        <f>VLOOKUP(A601,fonte!A:AE,28,FALSE)</f>
        <v>Sim</v>
      </c>
      <c r="H601" s="12" t="str">
        <f>VLOOKUP(A601,fonte!A:AE,29,FALSE)</f>
        <v>Sim</v>
      </c>
      <c r="I601" s="13" t="str">
        <f>VLOOKUP(A601,fonte!A:AE,30,FALSE)</f>
        <v>Não</v>
      </c>
      <c r="J601" s="12" t="str">
        <f>VLOOKUP(A601,fonte!A:AE,31,FALSE)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6">
        <v>41421</v>
      </c>
      <c r="E602" s="13" t="str">
        <f>VLOOKUP(A602,fonte!A:AE,26,FALSE)</f>
        <v>Sim</v>
      </c>
      <c r="F602" s="12" t="str">
        <f>VLOOKUP(A602,fonte!A:AE,27,FALSE)</f>
        <v>Sim</v>
      </c>
      <c r="G602" s="13" t="str">
        <f>VLOOKUP(A602,fonte!A:AE,28,FALSE)</f>
        <v>Sim</v>
      </c>
      <c r="H602" s="12" t="str">
        <f>VLOOKUP(A602,fonte!A:AE,29,FALSE)</f>
        <v>Sim</v>
      </c>
      <c r="I602" s="13" t="str">
        <f>VLOOKUP(A602,fonte!A:AE,30,FALSE)</f>
        <v>Não</v>
      </c>
      <c r="J602" s="12" t="str">
        <f>VLOOKUP(A602,fonte!A:AE,31,FALSE)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6">
        <v>41073</v>
      </c>
      <c r="E603" s="13" t="str">
        <f>VLOOKUP(A603,fonte!A:AE,26,FALSE)</f>
        <v>Sim</v>
      </c>
      <c r="F603" s="12" t="str">
        <f>VLOOKUP(A603,fonte!A:AE,27,FALSE)</f>
        <v>Sim</v>
      </c>
      <c r="G603" s="13" t="str">
        <f>VLOOKUP(A603,fonte!A:AE,28,FALSE)</f>
        <v>Sim</v>
      </c>
      <c r="H603" s="12" t="str">
        <f>VLOOKUP(A603,fonte!A:AE,29,FALSE)</f>
        <v>Sim</v>
      </c>
      <c r="I603" s="13" t="str">
        <f>VLOOKUP(A603,fonte!A:AE,30,FALSE)</f>
        <v>Não</v>
      </c>
      <c r="J603" s="12" t="str">
        <f>VLOOKUP(A603,fonte!A:AE,31,FALSE)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6">
        <v>41421</v>
      </c>
      <c r="E604" s="13" t="str">
        <f>VLOOKUP(A604,fonte!A:AE,26,FALSE)</f>
        <v>Sim</v>
      </c>
      <c r="F604" s="12" t="str">
        <f>VLOOKUP(A604,fonte!A:AE,27,FALSE)</f>
        <v>Sim</v>
      </c>
      <c r="G604" s="13" t="str">
        <f>VLOOKUP(A604,fonte!A:AE,28,FALSE)</f>
        <v>Sim</v>
      </c>
      <c r="H604" s="12" t="str">
        <f>VLOOKUP(A604,fonte!A:AE,29,FALSE)</f>
        <v>Sim</v>
      </c>
      <c r="I604" s="13" t="str">
        <f>VLOOKUP(A604,fonte!A:AE,30,FALSE)</f>
        <v>Não</v>
      </c>
      <c r="J604" s="12" t="str">
        <f>VLOOKUP(A604,fonte!A:AE,31,FALSE)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6">
        <v>43818</v>
      </c>
      <c r="E605" s="13" t="str">
        <f>VLOOKUP(A605,fonte!A:AE,26,FALSE)</f>
        <v>Sim</v>
      </c>
      <c r="F605" s="12" t="str">
        <f>VLOOKUP(A605,fonte!A:AE,27,FALSE)</f>
        <v>Sim</v>
      </c>
      <c r="G605" s="13" t="str">
        <f>VLOOKUP(A605,fonte!A:AE,28,FALSE)</f>
        <v>Sim</v>
      </c>
      <c r="H605" s="12" t="str">
        <f>VLOOKUP(A605,fonte!A:AE,29,FALSE)</f>
        <v>Sim</v>
      </c>
      <c r="I605" s="13" t="str">
        <f>VLOOKUP(A605,fonte!A:AE,30,FALSE)</f>
        <v>Não</v>
      </c>
      <c r="J605" s="12" t="str">
        <f>VLOOKUP(A605,fonte!A:AE,31,FALSE)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6">
        <v>41073</v>
      </c>
      <c r="E606" s="13" t="str">
        <f>VLOOKUP(A606,fonte!A:AE,26,FALSE)</f>
        <v>Sim</v>
      </c>
      <c r="F606" s="12" t="str">
        <f>VLOOKUP(A606,fonte!A:AE,27,FALSE)</f>
        <v>Sim</v>
      </c>
      <c r="G606" s="13" t="str">
        <f>VLOOKUP(A606,fonte!A:AE,28,FALSE)</f>
        <v>Sim</v>
      </c>
      <c r="H606" s="12" t="str">
        <f>VLOOKUP(A606,fonte!A:AE,29,FALSE)</f>
        <v>Sim</v>
      </c>
      <c r="I606" s="13" t="str">
        <f>VLOOKUP(A606,fonte!A:AE,30,FALSE)</f>
        <v>Não</v>
      </c>
      <c r="J606" s="12" t="str">
        <f>VLOOKUP(A606,fonte!A:AE,31,FALSE)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6">
        <v>41073</v>
      </c>
      <c r="E607" s="13" t="str">
        <f>VLOOKUP(A607,fonte!A:AE,26,FALSE)</f>
        <v>Não</v>
      </c>
      <c r="F607" s="12" t="str">
        <f>VLOOKUP(A607,fonte!A:AE,27,FALSE)</f>
        <v>Sim</v>
      </c>
      <c r="G607" s="13" t="str">
        <f>VLOOKUP(A607,fonte!A:AE,28,FALSE)</f>
        <v>Não</v>
      </c>
      <c r="H607" s="12" t="str">
        <f>VLOOKUP(A607,fonte!A:AE,29,FALSE)</f>
        <v>Sim</v>
      </c>
      <c r="I607" s="13" t="str">
        <f>VLOOKUP(A607,fonte!A:AE,30,FALSE)</f>
        <v>Não</v>
      </c>
      <c r="J607" s="12" t="str">
        <f>VLOOKUP(A607,fonte!A:AE,31,FALSE)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6">
        <v>41905</v>
      </c>
      <c r="E608" s="13" t="str">
        <f>VLOOKUP(A608,fonte!A:AE,26,FALSE)</f>
        <v>Sim</v>
      </c>
      <c r="F608" s="12" t="str">
        <f>VLOOKUP(A608,fonte!A:AE,27,FALSE)</f>
        <v>Sim</v>
      </c>
      <c r="G608" s="13" t="str">
        <f>VLOOKUP(A608,fonte!A:AE,28,FALSE)</f>
        <v>Sim</v>
      </c>
      <c r="H608" s="12" t="str">
        <f>VLOOKUP(A608,fonte!A:AE,29,FALSE)</f>
        <v>Sim</v>
      </c>
      <c r="I608" s="13" t="str">
        <f>VLOOKUP(A608,fonte!A:AE,30,FALSE)</f>
        <v>Não</v>
      </c>
      <c r="J608" s="12" t="str">
        <f>VLOOKUP(A608,fonte!A:AE,31,FALSE)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6">
        <v>41421</v>
      </c>
      <c r="E609" s="13" t="str">
        <f>VLOOKUP(A609,fonte!A:AE,26,FALSE)</f>
        <v>Sim</v>
      </c>
      <c r="F609" s="12" t="str">
        <f>VLOOKUP(A609,fonte!A:AE,27,FALSE)</f>
        <v>Sim</v>
      </c>
      <c r="G609" s="13" t="str">
        <f>VLOOKUP(A609,fonte!A:AE,28,FALSE)</f>
        <v>Sim</v>
      </c>
      <c r="H609" s="12" t="str">
        <f>VLOOKUP(A609,fonte!A:AE,29,FALSE)</f>
        <v>Sim</v>
      </c>
      <c r="I609" s="13" t="str">
        <f>VLOOKUP(A609,fonte!A:AE,30,FALSE)</f>
        <v>Não</v>
      </c>
      <c r="J609" s="12" t="str">
        <f>VLOOKUP(A609,fonte!A:AE,31,FALSE)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6">
        <v>41905</v>
      </c>
      <c r="E610" s="13" t="str">
        <f>VLOOKUP(A610,fonte!A:AE,26,FALSE)</f>
        <v>Sim</v>
      </c>
      <c r="F610" s="12" t="str">
        <f>VLOOKUP(A610,fonte!A:AE,27,FALSE)</f>
        <v>Sim</v>
      </c>
      <c r="G610" s="13" t="str">
        <f>VLOOKUP(A610,fonte!A:AE,28,FALSE)</f>
        <v>Sim</v>
      </c>
      <c r="H610" s="12" t="str">
        <f>VLOOKUP(A610,fonte!A:AE,29,FALSE)</f>
        <v>Sim</v>
      </c>
      <c r="I610" s="13" t="str">
        <f>VLOOKUP(A610,fonte!A:AE,30,FALSE)</f>
        <v>Não</v>
      </c>
      <c r="J610" s="12" t="str">
        <f>VLOOKUP(A610,fonte!A:AE,31,FALSE)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6">
        <v>41421</v>
      </c>
      <c r="E611" s="13" t="str">
        <f>VLOOKUP(A611,fonte!A:AE,26,FALSE)</f>
        <v>Sim</v>
      </c>
      <c r="F611" s="12" t="str">
        <f>VLOOKUP(A611,fonte!A:AE,27,FALSE)</f>
        <v>Sim</v>
      </c>
      <c r="G611" s="13" t="str">
        <f>VLOOKUP(A611,fonte!A:AE,28,FALSE)</f>
        <v>Sim</v>
      </c>
      <c r="H611" s="12" t="str">
        <f>VLOOKUP(A611,fonte!A:AE,29,FALSE)</f>
        <v>Sim</v>
      </c>
      <c r="I611" s="13" t="str">
        <f>VLOOKUP(A611,fonte!A:AE,30,FALSE)</f>
        <v>Não</v>
      </c>
      <c r="J611" s="12" t="str">
        <f>VLOOKUP(A611,fonte!A:AE,31,FALSE)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6">
        <v>41421</v>
      </c>
      <c r="E612" s="13" t="str">
        <f>VLOOKUP(A612,fonte!A:AE,26,FALSE)</f>
        <v>Sim</v>
      </c>
      <c r="F612" s="12" t="str">
        <f>VLOOKUP(A612,fonte!A:AE,27,FALSE)</f>
        <v>Sim</v>
      </c>
      <c r="G612" s="13" t="str">
        <f>VLOOKUP(A612,fonte!A:AE,28,FALSE)</f>
        <v>Sim</v>
      </c>
      <c r="H612" s="12" t="str">
        <f>VLOOKUP(A612,fonte!A:AE,29,FALSE)</f>
        <v>Sim</v>
      </c>
      <c r="I612" s="13" t="str">
        <f>VLOOKUP(A612,fonte!A:AE,30,FALSE)</f>
        <v>Não</v>
      </c>
      <c r="J612" s="12" t="str">
        <f>VLOOKUP(A612,fonte!A:AE,31,FALSE)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6">
        <v>41905</v>
      </c>
      <c r="E613" s="13" t="str">
        <f>VLOOKUP(A613,fonte!A:AE,26,FALSE)</f>
        <v>Sim</v>
      </c>
      <c r="F613" s="12" t="str">
        <f>VLOOKUP(A613,fonte!A:AE,27,FALSE)</f>
        <v>Sim</v>
      </c>
      <c r="G613" s="13" t="str">
        <f>VLOOKUP(A613,fonte!A:AE,28,FALSE)</f>
        <v>Sim</v>
      </c>
      <c r="H613" s="12" t="str">
        <f>VLOOKUP(A613,fonte!A:AE,29,FALSE)</f>
        <v>Sim</v>
      </c>
      <c r="I613" s="13" t="str">
        <f>VLOOKUP(A613,fonte!A:AE,30,FALSE)</f>
        <v>Não</v>
      </c>
      <c r="J613" s="12" t="str">
        <f>VLOOKUP(A613,fonte!A:AE,31,FALSE)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6">
        <v>41073</v>
      </c>
      <c r="E614" s="13" t="str">
        <f>VLOOKUP(A614,fonte!A:AE,26,FALSE)</f>
        <v>Sim</v>
      </c>
      <c r="F614" s="12" t="str">
        <f>VLOOKUP(A614,fonte!A:AE,27,FALSE)</f>
        <v>Sim</v>
      </c>
      <c r="G614" s="13" t="str">
        <f>VLOOKUP(A614,fonte!A:AE,28,FALSE)</f>
        <v>Sim</v>
      </c>
      <c r="H614" s="12" t="str">
        <f>VLOOKUP(A614,fonte!A:AE,29,FALSE)</f>
        <v>Sim</v>
      </c>
      <c r="I614" s="13" t="str">
        <f>VLOOKUP(A614,fonte!A:AE,30,FALSE)</f>
        <v>Não</v>
      </c>
      <c r="J614" s="12" t="str">
        <f>VLOOKUP(A614,fonte!A:AE,31,FALSE)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6">
        <v>43099</v>
      </c>
      <c r="E615" s="13" t="str">
        <f>VLOOKUP(A615,fonte!A:AE,26,FALSE)</f>
        <v>Sim</v>
      </c>
      <c r="F615" s="12" t="str">
        <f>VLOOKUP(A615,fonte!A:AE,27,FALSE)</f>
        <v>Sim</v>
      </c>
      <c r="G615" s="13" t="str">
        <f>VLOOKUP(A615,fonte!A:AE,28,FALSE)</f>
        <v>Sim</v>
      </c>
      <c r="H615" s="12" t="str">
        <f>VLOOKUP(A615,fonte!A:AE,29,FALSE)</f>
        <v>Sim</v>
      </c>
      <c r="I615" s="13" t="str">
        <f>VLOOKUP(A615,fonte!A:AE,30,FALSE)</f>
        <v>Não</v>
      </c>
      <c r="J615" s="12" t="str">
        <f>VLOOKUP(A615,fonte!A:AE,31,FALSE)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6">
        <v>41421</v>
      </c>
      <c r="E616" s="13" t="str">
        <f>VLOOKUP(A616,fonte!A:AE,26,FALSE)</f>
        <v>Sim</v>
      </c>
      <c r="F616" s="12" t="str">
        <f>VLOOKUP(A616,fonte!A:AE,27,FALSE)</f>
        <v>Sim</v>
      </c>
      <c r="G616" s="13" t="str">
        <f>VLOOKUP(A616,fonte!A:AE,28,FALSE)</f>
        <v>Não</v>
      </c>
      <c r="H616" s="12" t="str">
        <f>VLOOKUP(A616,fonte!A:AE,29,FALSE)</f>
        <v>Sim</v>
      </c>
      <c r="I616" s="13" t="str">
        <f>VLOOKUP(A616,fonte!A:AE,30,FALSE)</f>
        <v>Não</v>
      </c>
      <c r="J616" s="12" t="str">
        <f>VLOOKUP(A616,fonte!A:AE,31,FALSE)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6">
        <v>41073</v>
      </c>
      <c r="E617" s="13" t="str">
        <f>VLOOKUP(A617,fonte!A:AE,26,FALSE)</f>
        <v>Sim</v>
      </c>
      <c r="F617" s="12" t="str">
        <f>VLOOKUP(A617,fonte!A:AE,27,FALSE)</f>
        <v>Sim</v>
      </c>
      <c r="G617" s="13" t="str">
        <f>VLOOKUP(A617,fonte!A:AE,28,FALSE)</f>
        <v>Sim</v>
      </c>
      <c r="H617" s="12" t="str">
        <f>VLOOKUP(A617,fonte!A:AE,29,FALSE)</f>
        <v>Sim</v>
      </c>
      <c r="I617" s="13" t="str">
        <f>VLOOKUP(A617,fonte!A:AE,30,FALSE)</f>
        <v>Não</v>
      </c>
      <c r="J617" s="12" t="str">
        <f>VLOOKUP(A617,fonte!A:AE,31,FALSE)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6">
        <v>41073</v>
      </c>
      <c r="E618" s="13" t="str">
        <f>VLOOKUP(A618,fonte!A:AE,26,FALSE)</f>
        <v>Sim</v>
      </c>
      <c r="F618" s="12" t="str">
        <f>VLOOKUP(A618,fonte!A:AE,27,FALSE)</f>
        <v>Sim</v>
      </c>
      <c r="G618" s="13" t="str">
        <f>VLOOKUP(A618,fonte!A:AE,28,FALSE)</f>
        <v>Sim</v>
      </c>
      <c r="H618" s="12" t="str">
        <f>VLOOKUP(A618,fonte!A:AE,29,FALSE)</f>
        <v>Sim</v>
      </c>
      <c r="I618" s="13" t="str">
        <f>VLOOKUP(A618,fonte!A:AE,30,FALSE)</f>
        <v>Não</v>
      </c>
      <c r="J618" s="12" t="str">
        <f>VLOOKUP(A618,fonte!A:AE,31,FALSE)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6">
        <v>41905</v>
      </c>
      <c r="E619" s="13" t="str">
        <f>VLOOKUP(A619,fonte!A:AE,26,FALSE)</f>
        <v>Sim</v>
      </c>
      <c r="F619" s="12" t="str">
        <f>VLOOKUP(A619,fonte!A:AE,27,FALSE)</f>
        <v>Sim</v>
      </c>
      <c r="G619" s="13" t="str">
        <f>VLOOKUP(A619,fonte!A:AE,28,FALSE)</f>
        <v>Sim</v>
      </c>
      <c r="H619" s="12" t="str">
        <f>VLOOKUP(A619,fonte!A:AE,29,FALSE)</f>
        <v>Sim</v>
      </c>
      <c r="I619" s="13" t="str">
        <f>VLOOKUP(A619,fonte!A:AE,30,FALSE)</f>
        <v>Não</v>
      </c>
      <c r="J619" s="12" t="str">
        <f>VLOOKUP(A619,fonte!A:AE,31,FALSE)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6">
        <v>41073</v>
      </c>
      <c r="E620" s="13" t="str">
        <f>VLOOKUP(A620,fonte!A:AE,26,FALSE)</f>
        <v>Sim</v>
      </c>
      <c r="F620" s="12" t="str">
        <f>VLOOKUP(A620,fonte!A:AE,27,FALSE)</f>
        <v>Sim</v>
      </c>
      <c r="G620" s="13" t="str">
        <f>VLOOKUP(A620,fonte!A:AE,28,FALSE)</f>
        <v>Sim</v>
      </c>
      <c r="H620" s="12" t="str">
        <f>VLOOKUP(A620,fonte!A:AE,29,FALSE)</f>
        <v>Sim</v>
      </c>
      <c r="I620" s="13" t="str">
        <f>VLOOKUP(A620,fonte!A:AE,30,FALSE)</f>
        <v>Não</v>
      </c>
      <c r="J620" s="12" t="str">
        <f>VLOOKUP(A620,fonte!A:AE,31,FALSE)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6">
        <v>41905</v>
      </c>
      <c r="E621" s="13" t="str">
        <f>VLOOKUP(A621,fonte!A:AE,26,FALSE)</f>
        <v>Sim</v>
      </c>
      <c r="F621" s="12" t="str">
        <f>VLOOKUP(A621,fonte!A:AE,27,FALSE)</f>
        <v>Sim</v>
      </c>
      <c r="G621" s="13" t="str">
        <f>VLOOKUP(A621,fonte!A:AE,28,FALSE)</f>
        <v>Sim</v>
      </c>
      <c r="H621" s="12" t="str">
        <f>VLOOKUP(A621,fonte!A:AE,29,FALSE)</f>
        <v>Sim</v>
      </c>
      <c r="I621" s="13" t="str">
        <f>VLOOKUP(A621,fonte!A:AE,30,FALSE)</f>
        <v>Não</v>
      </c>
      <c r="J621" s="12" t="str">
        <f>VLOOKUP(A621,fonte!A:AE,31,FALSE)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6">
        <v>41073</v>
      </c>
      <c r="E622" s="13" t="str">
        <f>VLOOKUP(A622,fonte!A:AE,26,FALSE)</f>
        <v>Sim</v>
      </c>
      <c r="F622" s="12" t="str">
        <f>VLOOKUP(A622,fonte!A:AE,27,FALSE)</f>
        <v>Sim</v>
      </c>
      <c r="G622" s="13" t="str">
        <f>VLOOKUP(A622,fonte!A:AE,28,FALSE)</f>
        <v>Sim</v>
      </c>
      <c r="H622" s="12" t="str">
        <f>VLOOKUP(A622,fonte!A:AE,29,FALSE)</f>
        <v>Sim</v>
      </c>
      <c r="I622" s="13" t="str">
        <f>VLOOKUP(A622,fonte!A:AE,30,FALSE)</f>
        <v>Não</v>
      </c>
      <c r="J622" s="12" t="str">
        <f>VLOOKUP(A622,fonte!A:AE,31,FALSE)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6">
        <v>41073</v>
      </c>
      <c r="E623" s="13" t="str">
        <f>VLOOKUP(A623,fonte!A:AE,26,FALSE)</f>
        <v>Sim</v>
      </c>
      <c r="F623" s="12" t="str">
        <f>VLOOKUP(A623,fonte!A:AE,27,FALSE)</f>
        <v>Sim</v>
      </c>
      <c r="G623" s="13" t="str">
        <f>VLOOKUP(A623,fonte!A:AE,28,FALSE)</f>
        <v>Sim</v>
      </c>
      <c r="H623" s="12" t="str">
        <f>VLOOKUP(A623,fonte!A:AE,29,FALSE)</f>
        <v>Sim</v>
      </c>
      <c r="I623" s="13" t="str">
        <f>VLOOKUP(A623,fonte!A:AE,30,FALSE)</f>
        <v>Não</v>
      </c>
      <c r="J623" s="12" t="str">
        <f>VLOOKUP(A623,fonte!A:AE,31,FALSE)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6">
        <v>41421</v>
      </c>
      <c r="E624" s="13" t="str">
        <f>VLOOKUP(A624,fonte!A:AE,26,FALSE)</f>
        <v>Sim</v>
      </c>
      <c r="F624" s="12" t="str">
        <f>VLOOKUP(A624,fonte!A:AE,27,FALSE)</f>
        <v>Sim</v>
      </c>
      <c r="G624" s="13" t="str">
        <f>VLOOKUP(A624,fonte!A:AE,28,FALSE)</f>
        <v>Sim</v>
      </c>
      <c r="H624" s="12" t="str">
        <f>VLOOKUP(A624,fonte!A:AE,29,FALSE)</f>
        <v>Sim</v>
      </c>
      <c r="I624" s="13" t="str">
        <f>VLOOKUP(A624,fonte!A:AE,30,FALSE)</f>
        <v>Não</v>
      </c>
      <c r="J624" s="12" t="str">
        <f>VLOOKUP(A624,fonte!A:AE,31,FALSE)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6">
        <v>41421</v>
      </c>
      <c r="E625" s="13" t="str">
        <f>VLOOKUP(A625,fonte!A:AE,26,FALSE)</f>
        <v>Sim</v>
      </c>
      <c r="F625" s="12" t="str">
        <f>VLOOKUP(A625,fonte!A:AE,27,FALSE)</f>
        <v>Sim</v>
      </c>
      <c r="G625" s="13" t="str">
        <f>VLOOKUP(A625,fonte!A:AE,28,FALSE)</f>
        <v>Sim</v>
      </c>
      <c r="H625" s="12" t="str">
        <f>VLOOKUP(A625,fonte!A:AE,29,FALSE)</f>
        <v>Sim</v>
      </c>
      <c r="I625" s="13" t="str">
        <f>VLOOKUP(A625,fonte!A:AE,30,FALSE)</f>
        <v>Não</v>
      </c>
      <c r="J625" s="12" t="str">
        <f>VLOOKUP(A625,fonte!A:AE,31,FALSE)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6">
        <v>41905</v>
      </c>
      <c r="E626" s="13" t="str">
        <f>VLOOKUP(A626,fonte!A:AE,26,FALSE)</f>
        <v>Não</v>
      </c>
      <c r="F626" s="12" t="str">
        <f>VLOOKUP(A626,fonte!A:AE,27,FALSE)</f>
        <v>Sim</v>
      </c>
      <c r="G626" s="13" t="str">
        <f>VLOOKUP(A626,fonte!A:AE,28,FALSE)</f>
        <v>Não</v>
      </c>
      <c r="H626" s="12" t="str">
        <f>VLOOKUP(A626,fonte!A:AE,29,FALSE)</f>
        <v>Sim</v>
      </c>
      <c r="I626" s="13" t="str">
        <f>VLOOKUP(A626,fonte!A:AE,30,FALSE)</f>
        <v>Não</v>
      </c>
      <c r="J626" s="12" t="str">
        <f>VLOOKUP(A626,fonte!A:AE,31,FALSE)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6">
        <v>41073</v>
      </c>
      <c r="E627" s="13" t="str">
        <f>VLOOKUP(A627,fonte!A:AE,26,FALSE)</f>
        <v>Sim</v>
      </c>
      <c r="F627" s="12" t="str">
        <f>VLOOKUP(A627,fonte!A:AE,27,FALSE)</f>
        <v>Sim</v>
      </c>
      <c r="G627" s="13" t="str">
        <f>VLOOKUP(A627,fonte!A:AE,28,FALSE)</f>
        <v>Sim</v>
      </c>
      <c r="H627" s="12" t="str">
        <f>VLOOKUP(A627,fonte!A:AE,29,FALSE)</f>
        <v>Sim</v>
      </c>
      <c r="I627" s="13" t="str">
        <f>VLOOKUP(A627,fonte!A:AE,30,FALSE)</f>
        <v>Não</v>
      </c>
      <c r="J627" s="12" t="str">
        <f>VLOOKUP(A627,fonte!A:AE,31,FALSE)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6">
        <v>43445</v>
      </c>
      <c r="E628" s="13" t="str">
        <f>VLOOKUP(A628,fonte!A:AE,26,FALSE)</f>
        <v>Sim</v>
      </c>
      <c r="F628" s="12" t="str">
        <f>VLOOKUP(A628,fonte!A:AE,27,FALSE)</f>
        <v>Sim</v>
      </c>
      <c r="G628" s="13" t="str">
        <f>VLOOKUP(A628,fonte!A:AE,28,FALSE)</f>
        <v>Sim</v>
      </c>
      <c r="H628" s="12" t="str">
        <f>VLOOKUP(A628,fonte!A:AE,29,FALSE)</f>
        <v>Sim</v>
      </c>
      <c r="I628" s="13" t="str">
        <f>VLOOKUP(A628,fonte!A:AE,30,FALSE)</f>
        <v>Não</v>
      </c>
      <c r="J628" s="12" t="str">
        <f>VLOOKUP(A628,fonte!A:AE,31,FALSE)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6">
        <v>41905</v>
      </c>
      <c r="E629" s="13" t="str">
        <f>VLOOKUP(A629,fonte!A:AE,26,FALSE)</f>
        <v>Sim</v>
      </c>
      <c r="F629" s="12" t="str">
        <f>VLOOKUP(A629,fonte!A:AE,27,FALSE)</f>
        <v>Sim</v>
      </c>
      <c r="G629" s="13" t="str">
        <f>VLOOKUP(A629,fonte!A:AE,28,FALSE)</f>
        <v>Sim</v>
      </c>
      <c r="H629" s="12" t="str">
        <f>VLOOKUP(A629,fonte!A:AE,29,FALSE)</f>
        <v>Sim</v>
      </c>
      <c r="I629" s="13" t="str">
        <f>VLOOKUP(A629,fonte!A:AE,30,FALSE)</f>
        <v>Não</v>
      </c>
      <c r="J629" s="12" t="str">
        <f>VLOOKUP(A629,fonte!A:AE,31,FALSE)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6">
        <v>41421</v>
      </c>
      <c r="E630" s="13" t="str">
        <f>VLOOKUP(A630,fonte!A:AE,26,FALSE)</f>
        <v>Sim</v>
      </c>
      <c r="F630" s="12" t="str">
        <f>VLOOKUP(A630,fonte!A:AE,27,FALSE)</f>
        <v>Sim</v>
      </c>
      <c r="G630" s="13" t="str">
        <f>VLOOKUP(A630,fonte!A:AE,28,FALSE)</f>
        <v>Sim</v>
      </c>
      <c r="H630" s="12" t="str">
        <f>VLOOKUP(A630,fonte!A:AE,29,FALSE)</f>
        <v>Sim</v>
      </c>
      <c r="I630" s="13" t="str">
        <f>VLOOKUP(A630,fonte!A:AE,30,FALSE)</f>
        <v>Não</v>
      </c>
      <c r="J630" s="12" t="str">
        <f>VLOOKUP(A630,fonte!A:AE,31,FALSE)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6">
        <v>43445</v>
      </c>
      <c r="E631" s="13" t="str">
        <f>VLOOKUP(A631,fonte!A:AE,26,FALSE)</f>
        <v>Sim</v>
      </c>
      <c r="F631" s="12" t="str">
        <f>VLOOKUP(A631,fonte!A:AE,27,FALSE)</f>
        <v>Sim</v>
      </c>
      <c r="G631" s="13" t="str">
        <f>VLOOKUP(A631,fonte!A:AE,28,FALSE)</f>
        <v>Sim</v>
      </c>
      <c r="H631" s="12" t="str">
        <f>VLOOKUP(A631,fonte!A:AE,29,FALSE)</f>
        <v>Sim</v>
      </c>
      <c r="I631" s="13" t="str">
        <f>VLOOKUP(A631,fonte!A:AE,30,FALSE)</f>
        <v>Não</v>
      </c>
      <c r="J631" s="12" t="str">
        <f>VLOOKUP(A631,fonte!A:AE,31,FALSE)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6">
        <v>41073</v>
      </c>
      <c r="E632" s="13" t="str">
        <f>VLOOKUP(A632,fonte!A:AE,26,FALSE)</f>
        <v>Sim</v>
      </c>
      <c r="F632" s="12" t="str">
        <f>VLOOKUP(A632,fonte!A:AE,27,FALSE)</f>
        <v>Sim</v>
      </c>
      <c r="G632" s="13" t="str">
        <f>VLOOKUP(A632,fonte!A:AE,28,FALSE)</f>
        <v>Sim</v>
      </c>
      <c r="H632" s="12" t="str">
        <f>VLOOKUP(A632,fonte!A:AE,29,FALSE)</f>
        <v>Sim</v>
      </c>
      <c r="I632" s="13" t="str">
        <f>VLOOKUP(A632,fonte!A:AE,30,FALSE)</f>
        <v>Não</v>
      </c>
      <c r="J632" s="12" t="str">
        <f>VLOOKUP(A632,fonte!A:AE,31,FALSE)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6">
        <v>41073</v>
      </c>
      <c r="E633" s="13" t="str">
        <f>VLOOKUP(A633,fonte!A:AE,26,FALSE)</f>
        <v>Sim</v>
      </c>
      <c r="F633" s="12" t="str">
        <f>VLOOKUP(A633,fonte!A:AE,27,FALSE)</f>
        <v>Sim</v>
      </c>
      <c r="G633" s="13" t="str">
        <f>VLOOKUP(A633,fonte!A:AE,28,FALSE)</f>
        <v>Sim</v>
      </c>
      <c r="H633" s="12" t="str">
        <f>VLOOKUP(A633,fonte!A:AE,29,FALSE)</f>
        <v>Sim</v>
      </c>
      <c r="I633" s="13" t="str">
        <f>VLOOKUP(A633,fonte!A:AE,30,FALSE)</f>
        <v>Não</v>
      </c>
      <c r="J633" s="12" t="str">
        <f>VLOOKUP(A633,fonte!A:AE,31,FALSE)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6">
        <v>41073</v>
      </c>
      <c r="E634" s="13" t="str">
        <f>VLOOKUP(A634,fonte!A:AE,26,FALSE)</f>
        <v>Sim</v>
      </c>
      <c r="F634" s="12" t="str">
        <f>VLOOKUP(A634,fonte!A:AE,27,FALSE)</f>
        <v>Sim</v>
      </c>
      <c r="G634" s="13" t="str">
        <f>VLOOKUP(A634,fonte!A:AE,28,FALSE)</f>
        <v>Sim</v>
      </c>
      <c r="H634" s="12" t="str">
        <f>VLOOKUP(A634,fonte!A:AE,29,FALSE)</f>
        <v>Sim</v>
      </c>
      <c r="I634" s="13" t="str">
        <f>VLOOKUP(A634,fonte!A:AE,30,FALSE)</f>
        <v>Não</v>
      </c>
      <c r="J634" s="12" t="str">
        <f>VLOOKUP(A634,fonte!A:AE,31,FALSE)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6">
        <v>41073</v>
      </c>
      <c r="E635" s="13" t="str">
        <f>VLOOKUP(A635,fonte!A:AE,26,FALSE)</f>
        <v>Sim</v>
      </c>
      <c r="F635" s="12" t="str">
        <f>VLOOKUP(A635,fonte!A:AE,27,FALSE)</f>
        <v>Sim</v>
      </c>
      <c r="G635" s="13" t="str">
        <f>VLOOKUP(A635,fonte!A:AE,28,FALSE)</f>
        <v>Sim</v>
      </c>
      <c r="H635" s="12" t="str">
        <f>VLOOKUP(A635,fonte!A:AE,29,FALSE)</f>
        <v>Sim</v>
      </c>
      <c r="I635" s="13" t="str">
        <f>VLOOKUP(A635,fonte!A:AE,30,FALSE)</f>
        <v>Não</v>
      </c>
      <c r="J635" s="12" t="str">
        <f>VLOOKUP(A635,fonte!A:AE,31,FALSE)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6">
        <v>41421</v>
      </c>
      <c r="E636" s="13" t="str">
        <f>VLOOKUP(A636,fonte!A:AE,26,FALSE)</f>
        <v>Sim</v>
      </c>
      <c r="F636" s="12" t="str">
        <f>VLOOKUP(A636,fonte!A:AE,27,FALSE)</f>
        <v>Sim</v>
      </c>
      <c r="G636" s="13" t="str">
        <f>VLOOKUP(A636,fonte!A:AE,28,FALSE)</f>
        <v>Sim</v>
      </c>
      <c r="H636" s="12" t="str">
        <f>VLOOKUP(A636,fonte!A:AE,29,FALSE)</f>
        <v>Sim</v>
      </c>
      <c r="I636" s="13" t="str">
        <f>VLOOKUP(A636,fonte!A:AE,30,FALSE)</f>
        <v>Não</v>
      </c>
      <c r="J636" s="12" t="str">
        <f>VLOOKUP(A636,fonte!A:AE,31,FALSE)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6">
        <v>41421</v>
      </c>
      <c r="E637" s="13" t="str">
        <f>VLOOKUP(A637,fonte!A:AE,26,FALSE)</f>
        <v>Sim</v>
      </c>
      <c r="F637" s="12" t="str">
        <f>VLOOKUP(A637,fonte!A:AE,27,FALSE)</f>
        <v>Sim</v>
      </c>
      <c r="G637" s="13" t="str">
        <f>VLOOKUP(A637,fonte!A:AE,28,FALSE)</f>
        <v>Sim</v>
      </c>
      <c r="H637" s="12" t="str">
        <f>VLOOKUP(A637,fonte!A:AE,29,FALSE)</f>
        <v>Sim</v>
      </c>
      <c r="I637" s="13" t="str">
        <f>VLOOKUP(A637,fonte!A:AE,30,FALSE)</f>
        <v>Não</v>
      </c>
      <c r="J637" s="12" t="str">
        <f>VLOOKUP(A637,fonte!A:AE,31,FALSE)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6">
        <v>41421</v>
      </c>
      <c r="E638" s="13" t="str">
        <f>VLOOKUP(A638,fonte!A:AE,26,FALSE)</f>
        <v>Sim</v>
      </c>
      <c r="F638" s="12" t="str">
        <f>VLOOKUP(A638,fonte!A:AE,27,FALSE)</f>
        <v>Sim</v>
      </c>
      <c r="G638" s="13" t="str">
        <f>VLOOKUP(A638,fonte!A:AE,28,FALSE)</f>
        <v>Sim</v>
      </c>
      <c r="H638" s="12" t="str">
        <f>VLOOKUP(A638,fonte!A:AE,29,FALSE)</f>
        <v>Sim</v>
      </c>
      <c r="I638" s="13" t="str">
        <f>VLOOKUP(A638,fonte!A:AE,30,FALSE)</f>
        <v>Não</v>
      </c>
      <c r="J638" s="12" t="str">
        <f>VLOOKUP(A638,fonte!A:AE,31,FALSE)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6">
        <v>41073</v>
      </c>
      <c r="E639" s="13" t="str">
        <f>VLOOKUP(A639,fonte!A:AE,26,FALSE)</f>
        <v>Sim</v>
      </c>
      <c r="F639" s="12" t="str">
        <f>VLOOKUP(A639,fonte!A:AE,27,FALSE)</f>
        <v>Sim</v>
      </c>
      <c r="G639" s="13" t="str">
        <f>VLOOKUP(A639,fonte!A:AE,28,FALSE)</f>
        <v>Sim</v>
      </c>
      <c r="H639" s="12" t="str">
        <f>VLOOKUP(A639,fonte!A:AE,29,FALSE)</f>
        <v>Sim</v>
      </c>
      <c r="I639" s="13" t="str">
        <f>VLOOKUP(A639,fonte!A:AE,30,FALSE)</f>
        <v>Não</v>
      </c>
      <c r="J639" s="12" t="str">
        <f>VLOOKUP(A639,fonte!A:AE,31,FALSE)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6">
        <v>41073</v>
      </c>
      <c r="E640" s="13" t="str">
        <f>VLOOKUP(A640,fonte!A:AE,26,FALSE)</f>
        <v>Sim</v>
      </c>
      <c r="F640" s="12" t="str">
        <f>VLOOKUP(A640,fonte!A:AE,27,FALSE)</f>
        <v>Sim</v>
      </c>
      <c r="G640" s="13" t="str">
        <f>VLOOKUP(A640,fonte!A:AE,28,FALSE)</f>
        <v>Sim</v>
      </c>
      <c r="H640" s="12" t="str">
        <f>VLOOKUP(A640,fonte!A:AE,29,FALSE)</f>
        <v>Sim</v>
      </c>
      <c r="I640" s="13" t="str">
        <f>VLOOKUP(A640,fonte!A:AE,30,FALSE)</f>
        <v>Não</v>
      </c>
      <c r="J640" s="12" t="str">
        <f>VLOOKUP(A640,fonte!A:AE,31,FALSE)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6">
        <v>41073</v>
      </c>
      <c r="E641" s="13" t="str">
        <f>VLOOKUP(A641,fonte!A:AE,26,FALSE)</f>
        <v>Sim</v>
      </c>
      <c r="F641" s="12" t="str">
        <f>VLOOKUP(A641,fonte!A:AE,27,FALSE)</f>
        <v>Sim</v>
      </c>
      <c r="G641" s="13" t="str">
        <f>VLOOKUP(A641,fonte!A:AE,28,FALSE)</f>
        <v>Sim</v>
      </c>
      <c r="H641" s="12" t="str">
        <f>VLOOKUP(A641,fonte!A:AE,29,FALSE)</f>
        <v>Sim</v>
      </c>
      <c r="I641" s="13" t="str">
        <f>VLOOKUP(A641,fonte!A:AE,30,FALSE)</f>
        <v>Não</v>
      </c>
      <c r="J641" s="12" t="str">
        <f>VLOOKUP(A641,fonte!A:AE,31,FALSE)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6">
        <v>41073</v>
      </c>
      <c r="E642" s="13" t="str">
        <f>VLOOKUP(A642,fonte!A:AE,26,FALSE)</f>
        <v>Sim</v>
      </c>
      <c r="F642" s="12" t="str">
        <f>VLOOKUP(A642,fonte!A:AE,27,FALSE)</f>
        <v>Sim</v>
      </c>
      <c r="G642" s="13" t="str">
        <f>VLOOKUP(A642,fonte!A:AE,28,FALSE)</f>
        <v>Sim</v>
      </c>
      <c r="H642" s="12" t="str">
        <f>VLOOKUP(A642,fonte!A:AE,29,FALSE)</f>
        <v>Sim</v>
      </c>
      <c r="I642" s="13" t="str">
        <f>VLOOKUP(A642,fonte!A:AE,30,FALSE)</f>
        <v>Não</v>
      </c>
      <c r="J642" s="12" t="str">
        <f>VLOOKUP(A642,fonte!A:AE,31,FALSE)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6">
        <v>41073</v>
      </c>
      <c r="E643" s="13" t="str">
        <f>VLOOKUP(A643,fonte!A:AE,26,FALSE)</f>
        <v>Sim</v>
      </c>
      <c r="F643" s="12" t="str">
        <f>VLOOKUP(A643,fonte!A:AE,27,FALSE)</f>
        <v>Sim</v>
      </c>
      <c r="G643" s="13" t="str">
        <f>VLOOKUP(A643,fonte!A:AE,28,FALSE)</f>
        <v>Sim</v>
      </c>
      <c r="H643" s="12" t="str">
        <f>VLOOKUP(A643,fonte!A:AE,29,FALSE)</f>
        <v>Sim</v>
      </c>
      <c r="I643" s="13" t="str">
        <f>VLOOKUP(A643,fonte!A:AE,30,FALSE)</f>
        <v>Não</v>
      </c>
      <c r="J643" s="12" t="str">
        <f>VLOOKUP(A643,fonte!A:AE,31,FALSE)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6">
        <v>41073</v>
      </c>
      <c r="E644" s="13" t="str">
        <f>VLOOKUP(A644,fonte!A:AE,26,FALSE)</f>
        <v>Sim</v>
      </c>
      <c r="F644" s="12" t="str">
        <f>VLOOKUP(A644,fonte!A:AE,27,FALSE)</f>
        <v>Sim</v>
      </c>
      <c r="G644" s="13" t="str">
        <f>VLOOKUP(A644,fonte!A:AE,28,FALSE)</f>
        <v>Sim</v>
      </c>
      <c r="H644" s="12" t="str">
        <f>VLOOKUP(A644,fonte!A:AE,29,FALSE)</f>
        <v>Sim</v>
      </c>
      <c r="I644" s="13" t="str">
        <f>VLOOKUP(A644,fonte!A:AE,30,FALSE)</f>
        <v>Não</v>
      </c>
      <c r="J644" s="12" t="str">
        <f>VLOOKUP(A644,fonte!A:AE,31,FALSE)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6">
        <v>41421</v>
      </c>
      <c r="E645" s="13" t="str">
        <f>VLOOKUP(A645,fonte!A:AE,26,FALSE)</f>
        <v>Sim</v>
      </c>
      <c r="F645" s="12" t="str">
        <f>VLOOKUP(A645,fonte!A:AE,27,FALSE)</f>
        <v>Sim</v>
      </c>
      <c r="G645" s="13" t="str">
        <f>VLOOKUP(A645,fonte!A:AE,28,FALSE)</f>
        <v>Sim</v>
      </c>
      <c r="H645" s="12" t="str">
        <f>VLOOKUP(A645,fonte!A:AE,29,FALSE)</f>
        <v>Sim</v>
      </c>
      <c r="I645" s="13" t="str">
        <f>VLOOKUP(A645,fonte!A:AE,30,FALSE)</f>
        <v>Não</v>
      </c>
      <c r="J645" s="12" t="str">
        <f>VLOOKUP(A645,fonte!A:AE,31,FALSE)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6">
        <v>41905</v>
      </c>
      <c r="E646" s="13" t="str">
        <f>VLOOKUP(A646,fonte!A:AE,26,FALSE)</f>
        <v>Sim</v>
      </c>
      <c r="F646" s="12" t="str">
        <f>VLOOKUP(A646,fonte!A:AE,27,FALSE)</f>
        <v>Sim</v>
      </c>
      <c r="G646" s="13" t="str">
        <f>VLOOKUP(A646,fonte!A:AE,28,FALSE)</f>
        <v>Sim</v>
      </c>
      <c r="H646" s="12" t="str">
        <f>VLOOKUP(A646,fonte!A:AE,29,FALSE)</f>
        <v>Sim</v>
      </c>
      <c r="I646" s="13" t="str">
        <f>VLOOKUP(A646,fonte!A:AE,30,FALSE)</f>
        <v>Não</v>
      </c>
      <c r="J646" s="12" t="str">
        <f>VLOOKUP(A646,fonte!A:AE,31,FALSE)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6">
        <v>41905</v>
      </c>
      <c r="E647" s="13" t="str">
        <f>VLOOKUP(A647,fonte!A:AE,26,FALSE)</f>
        <v>Sim</v>
      </c>
      <c r="F647" s="12" t="str">
        <f>VLOOKUP(A647,fonte!A:AE,27,FALSE)</f>
        <v>Sim</v>
      </c>
      <c r="G647" s="13" t="str">
        <f>VLOOKUP(A647,fonte!A:AE,28,FALSE)</f>
        <v>Sim</v>
      </c>
      <c r="H647" s="12" t="str">
        <f>VLOOKUP(A647,fonte!A:AE,29,FALSE)</f>
        <v>Sim</v>
      </c>
      <c r="I647" s="13" t="str">
        <f>VLOOKUP(A647,fonte!A:AE,30,FALSE)</f>
        <v>Não</v>
      </c>
      <c r="J647" s="12" t="str">
        <f>VLOOKUP(A647,fonte!A:AE,31,FALSE)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6">
        <v>41421</v>
      </c>
      <c r="E648" s="13" t="str">
        <f>VLOOKUP(A648,fonte!A:AE,26,FALSE)</f>
        <v>Sim</v>
      </c>
      <c r="F648" s="12" t="str">
        <f>VLOOKUP(A648,fonte!A:AE,27,FALSE)</f>
        <v>Sim</v>
      </c>
      <c r="G648" s="13" t="str">
        <f>VLOOKUP(A648,fonte!A:AE,28,FALSE)</f>
        <v>Sim</v>
      </c>
      <c r="H648" s="12" t="str">
        <f>VLOOKUP(A648,fonte!A:AE,29,FALSE)</f>
        <v>Sim</v>
      </c>
      <c r="I648" s="13" t="str">
        <f>VLOOKUP(A648,fonte!A:AE,30,FALSE)</f>
        <v>Não</v>
      </c>
      <c r="J648" s="12" t="str">
        <f>VLOOKUP(A648,fonte!A:AE,31,FALSE)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6">
        <v>41073</v>
      </c>
      <c r="E649" s="13" t="str">
        <f>VLOOKUP(A649,fonte!A:AE,26,FALSE)</f>
        <v>Sim</v>
      </c>
      <c r="F649" s="12" t="str">
        <f>VLOOKUP(A649,fonte!A:AE,27,FALSE)</f>
        <v>Sim</v>
      </c>
      <c r="G649" s="13" t="str">
        <f>VLOOKUP(A649,fonte!A:AE,28,FALSE)</f>
        <v>Sim</v>
      </c>
      <c r="H649" s="12" t="str">
        <f>VLOOKUP(A649,fonte!A:AE,29,FALSE)</f>
        <v>Sim</v>
      </c>
      <c r="I649" s="13" t="str">
        <f>VLOOKUP(A649,fonte!A:AE,30,FALSE)</f>
        <v>Não</v>
      </c>
      <c r="J649" s="12" t="str">
        <f>VLOOKUP(A649,fonte!A:AE,31,FALSE)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6">
        <v>43445</v>
      </c>
      <c r="E650" s="13" t="str">
        <f>VLOOKUP(A650,fonte!A:AE,26,FALSE)</f>
        <v>Sim</v>
      </c>
      <c r="F650" s="12" t="str">
        <f>VLOOKUP(A650,fonte!A:AE,27,FALSE)</f>
        <v>Sim</v>
      </c>
      <c r="G650" s="13" t="str">
        <f>VLOOKUP(A650,fonte!A:AE,28,FALSE)</f>
        <v>Sim</v>
      </c>
      <c r="H650" s="12" t="str">
        <f>VLOOKUP(A650,fonte!A:AE,29,FALSE)</f>
        <v>Sim</v>
      </c>
      <c r="I650" s="13" t="str">
        <f>VLOOKUP(A650,fonte!A:AE,30,FALSE)</f>
        <v>Não</v>
      </c>
      <c r="J650" s="12" t="str">
        <f>VLOOKUP(A650,fonte!A:AE,31,FALSE)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6">
        <v>41905</v>
      </c>
      <c r="E651" s="13" t="str">
        <f>VLOOKUP(A651,fonte!A:AE,26,FALSE)</f>
        <v>Sim</v>
      </c>
      <c r="F651" s="12" t="str">
        <f>VLOOKUP(A651,fonte!A:AE,27,FALSE)</f>
        <v>Sim</v>
      </c>
      <c r="G651" s="13" t="str">
        <f>VLOOKUP(A651,fonte!A:AE,28,FALSE)</f>
        <v>Sim</v>
      </c>
      <c r="H651" s="12" t="str">
        <f>VLOOKUP(A651,fonte!A:AE,29,FALSE)</f>
        <v>Sim</v>
      </c>
      <c r="I651" s="13" t="str">
        <f>VLOOKUP(A651,fonte!A:AE,30,FALSE)</f>
        <v>Não</v>
      </c>
      <c r="J651" s="12" t="str">
        <f>VLOOKUP(A651,fonte!A:AE,31,FALSE)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6">
        <v>41421</v>
      </c>
      <c r="E652" s="13" t="str">
        <f>VLOOKUP(A652,fonte!A:AE,26,FALSE)</f>
        <v>Sim</v>
      </c>
      <c r="F652" s="12" t="str">
        <f>VLOOKUP(A652,fonte!A:AE,27,FALSE)</f>
        <v>Sim</v>
      </c>
      <c r="G652" s="13" t="str">
        <f>VLOOKUP(A652,fonte!A:AE,28,FALSE)</f>
        <v>Sim</v>
      </c>
      <c r="H652" s="12" t="str">
        <f>VLOOKUP(A652,fonte!A:AE,29,FALSE)</f>
        <v>Sim</v>
      </c>
      <c r="I652" s="13" t="str">
        <f>VLOOKUP(A652,fonte!A:AE,30,FALSE)</f>
        <v>Não</v>
      </c>
      <c r="J652" s="12" t="str">
        <f>VLOOKUP(A652,fonte!A:AE,31,FALSE)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6">
        <v>41073</v>
      </c>
      <c r="E653" s="13" t="str">
        <f>VLOOKUP(A653,fonte!A:AE,26,FALSE)</f>
        <v>Sim</v>
      </c>
      <c r="F653" s="12" t="str">
        <f>VLOOKUP(A653,fonte!A:AE,27,FALSE)</f>
        <v>Sim</v>
      </c>
      <c r="G653" s="13" t="str">
        <f>VLOOKUP(A653,fonte!A:AE,28,FALSE)</f>
        <v>Sim</v>
      </c>
      <c r="H653" s="12" t="str">
        <f>VLOOKUP(A653,fonte!A:AE,29,FALSE)</f>
        <v>Sim</v>
      </c>
      <c r="I653" s="13" t="str">
        <f>VLOOKUP(A653,fonte!A:AE,30,FALSE)</f>
        <v>Não</v>
      </c>
      <c r="J653" s="12" t="str">
        <f>VLOOKUP(A653,fonte!A:AE,31,FALSE)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6">
        <v>41073</v>
      </c>
      <c r="E654" s="13" t="str">
        <f>VLOOKUP(A654,fonte!A:AE,26,FALSE)</f>
        <v>Sim</v>
      </c>
      <c r="F654" s="12" t="str">
        <f>VLOOKUP(A654,fonte!A:AE,27,FALSE)</f>
        <v>Sim</v>
      </c>
      <c r="G654" s="13" t="str">
        <f>VLOOKUP(A654,fonte!A:AE,28,FALSE)</f>
        <v>Sim</v>
      </c>
      <c r="H654" s="12" t="str">
        <f>VLOOKUP(A654,fonte!A:AE,29,FALSE)</f>
        <v>Sim</v>
      </c>
      <c r="I654" s="13" t="str">
        <f>VLOOKUP(A654,fonte!A:AE,30,FALSE)</f>
        <v>Não</v>
      </c>
      <c r="J654" s="12" t="str">
        <f>VLOOKUP(A654,fonte!A:AE,31,FALSE)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6">
        <v>41073</v>
      </c>
      <c r="E655" s="13" t="str">
        <f>VLOOKUP(A655,fonte!A:AE,26,FALSE)</f>
        <v>Sim</v>
      </c>
      <c r="F655" s="12" t="str">
        <f>VLOOKUP(A655,fonte!A:AE,27,FALSE)</f>
        <v>Sim</v>
      </c>
      <c r="G655" s="13" t="str">
        <f>VLOOKUP(A655,fonte!A:AE,28,FALSE)</f>
        <v>Sim</v>
      </c>
      <c r="H655" s="12" t="str">
        <f>VLOOKUP(A655,fonte!A:AE,29,FALSE)</f>
        <v>Sim</v>
      </c>
      <c r="I655" s="13" t="str">
        <f>VLOOKUP(A655,fonte!A:AE,30,FALSE)</f>
        <v>Não</v>
      </c>
      <c r="J655" s="12" t="str">
        <f>VLOOKUP(A655,fonte!A:AE,31,FALSE)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6">
        <v>41073</v>
      </c>
      <c r="E656" s="13" t="str">
        <f>VLOOKUP(A656,fonte!A:AE,26,FALSE)</f>
        <v>Sim</v>
      </c>
      <c r="F656" s="12" t="str">
        <f>VLOOKUP(A656,fonte!A:AE,27,FALSE)</f>
        <v>Sim</v>
      </c>
      <c r="G656" s="13" t="str">
        <f>VLOOKUP(A656,fonte!A:AE,28,FALSE)</f>
        <v>Sim</v>
      </c>
      <c r="H656" s="12" t="str">
        <f>VLOOKUP(A656,fonte!A:AE,29,FALSE)</f>
        <v>Sim</v>
      </c>
      <c r="I656" s="13" t="str">
        <f>VLOOKUP(A656,fonte!A:AE,30,FALSE)</f>
        <v>Não</v>
      </c>
      <c r="J656" s="12" t="str">
        <f>VLOOKUP(A656,fonte!A:AE,31,FALSE)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6">
        <v>41073</v>
      </c>
      <c r="E657" s="13" t="str">
        <f>VLOOKUP(A657,fonte!A:AE,26,FALSE)</f>
        <v>Sim</v>
      </c>
      <c r="F657" s="12" t="str">
        <f>VLOOKUP(A657,fonte!A:AE,27,FALSE)</f>
        <v>Sim</v>
      </c>
      <c r="G657" s="13" t="str">
        <f>VLOOKUP(A657,fonte!A:AE,28,FALSE)</f>
        <v>Não</v>
      </c>
      <c r="H657" s="12" t="str">
        <f>VLOOKUP(A657,fonte!A:AE,29,FALSE)</f>
        <v>Sim</v>
      </c>
      <c r="I657" s="13" t="str">
        <f>VLOOKUP(A657,fonte!A:AE,30,FALSE)</f>
        <v>Não</v>
      </c>
      <c r="J657" s="12" t="str">
        <f>VLOOKUP(A657,fonte!A:AE,31,FALSE)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6">
        <v>41073</v>
      </c>
      <c r="E658" s="13" t="str">
        <f>VLOOKUP(A658,fonte!A:AE,26,FALSE)</f>
        <v>Sim</v>
      </c>
      <c r="F658" s="12" t="str">
        <f>VLOOKUP(A658,fonte!A:AE,27,FALSE)</f>
        <v>Sim</v>
      </c>
      <c r="G658" s="13" t="str">
        <f>VLOOKUP(A658,fonte!A:AE,28,FALSE)</f>
        <v>Sim</v>
      </c>
      <c r="H658" s="12" t="str">
        <f>VLOOKUP(A658,fonte!A:AE,29,FALSE)</f>
        <v>Sim</v>
      </c>
      <c r="I658" s="13" t="str">
        <f>VLOOKUP(A658,fonte!A:AE,30,FALSE)</f>
        <v>Não</v>
      </c>
      <c r="J658" s="12" t="str">
        <f>VLOOKUP(A658,fonte!A:AE,31,FALSE)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6">
        <v>43099</v>
      </c>
      <c r="E659" s="13" t="str">
        <f>VLOOKUP(A659,fonte!A:AE,26,FALSE)</f>
        <v>Sim</v>
      </c>
      <c r="F659" s="12" t="str">
        <f>VLOOKUP(A659,fonte!A:AE,27,FALSE)</f>
        <v>Sim</v>
      </c>
      <c r="G659" s="13" t="str">
        <f>VLOOKUP(A659,fonte!A:AE,28,FALSE)</f>
        <v>Sim</v>
      </c>
      <c r="H659" s="12" t="str">
        <f>VLOOKUP(A659,fonte!A:AE,29,FALSE)</f>
        <v>Sim</v>
      </c>
      <c r="I659" s="13" t="str">
        <f>VLOOKUP(A659,fonte!A:AE,30,FALSE)</f>
        <v>Não</v>
      </c>
      <c r="J659" s="12" t="str">
        <f>VLOOKUP(A659,fonte!A:AE,31,FALSE)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6">
        <v>41073</v>
      </c>
      <c r="E660" s="13" t="str">
        <f>VLOOKUP(A660,fonte!A:AE,26,FALSE)</f>
        <v>Sim</v>
      </c>
      <c r="F660" s="12" t="str">
        <f>VLOOKUP(A660,fonte!A:AE,27,FALSE)</f>
        <v>Sim</v>
      </c>
      <c r="G660" s="13" t="str">
        <f>VLOOKUP(A660,fonte!A:AE,28,FALSE)</f>
        <v>Sim</v>
      </c>
      <c r="H660" s="12" t="str">
        <f>VLOOKUP(A660,fonte!A:AE,29,FALSE)</f>
        <v>Sim</v>
      </c>
      <c r="I660" s="13" t="str">
        <f>VLOOKUP(A660,fonte!A:AE,30,FALSE)</f>
        <v>Não</v>
      </c>
      <c r="J660" s="12" t="str">
        <f>VLOOKUP(A660,fonte!A:AE,31,FALSE)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6">
        <v>41421</v>
      </c>
      <c r="E661" s="13" t="str">
        <f>VLOOKUP(A661,fonte!A:AE,26,FALSE)</f>
        <v>Sim</v>
      </c>
      <c r="F661" s="12" t="str">
        <f>VLOOKUP(A661,fonte!A:AE,27,FALSE)</f>
        <v>Sim</v>
      </c>
      <c r="G661" s="13" t="str">
        <f>VLOOKUP(A661,fonte!A:AE,28,FALSE)</f>
        <v>Sim</v>
      </c>
      <c r="H661" s="12" t="str">
        <f>VLOOKUP(A661,fonte!A:AE,29,FALSE)</f>
        <v>Sim</v>
      </c>
      <c r="I661" s="13" t="str">
        <f>VLOOKUP(A661,fonte!A:AE,30,FALSE)</f>
        <v>Não</v>
      </c>
      <c r="J661" s="12" t="str">
        <f>VLOOKUP(A661,fonte!A:AE,31,FALSE)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6">
        <v>41073</v>
      </c>
      <c r="E662" s="13" t="str">
        <f>VLOOKUP(A662,fonte!A:AE,26,FALSE)</f>
        <v>Não</v>
      </c>
      <c r="F662" s="12" t="str">
        <f>VLOOKUP(A662,fonte!A:AE,27,FALSE)</f>
        <v>Sim</v>
      </c>
      <c r="G662" s="13" t="str">
        <f>VLOOKUP(A662,fonte!A:AE,28,FALSE)</f>
        <v>Não</v>
      </c>
      <c r="H662" s="12" t="str">
        <f>VLOOKUP(A662,fonte!A:AE,29,FALSE)</f>
        <v>Sim</v>
      </c>
      <c r="I662" s="13" t="str">
        <f>VLOOKUP(A662,fonte!A:AE,30,FALSE)</f>
        <v>Não</v>
      </c>
      <c r="J662" s="12" t="str">
        <f>VLOOKUP(A662,fonte!A:AE,31,FALSE)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6">
        <v>41073</v>
      </c>
      <c r="E663" s="13" t="str">
        <f>VLOOKUP(A663,fonte!A:AE,26,FALSE)</f>
        <v>Sim</v>
      </c>
      <c r="F663" s="12" t="str">
        <f>VLOOKUP(A663,fonte!A:AE,27,FALSE)</f>
        <v>Sim</v>
      </c>
      <c r="G663" s="13" t="str">
        <f>VLOOKUP(A663,fonte!A:AE,28,FALSE)</f>
        <v>Sim</v>
      </c>
      <c r="H663" s="12" t="str">
        <f>VLOOKUP(A663,fonte!A:AE,29,FALSE)</f>
        <v>Sim</v>
      </c>
      <c r="I663" s="13" t="str">
        <f>VLOOKUP(A663,fonte!A:AE,30,FALSE)</f>
        <v>Não</v>
      </c>
      <c r="J663" s="12" t="str">
        <f>VLOOKUP(A663,fonte!A:AE,31,FALSE)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6">
        <v>41905</v>
      </c>
      <c r="E664" s="13" t="str">
        <f>VLOOKUP(A664,fonte!A:AE,26,FALSE)</f>
        <v>Sim</v>
      </c>
      <c r="F664" s="12" t="str">
        <f>VLOOKUP(A664,fonte!A:AE,27,FALSE)</f>
        <v>Sim</v>
      </c>
      <c r="G664" s="13" t="str">
        <f>VLOOKUP(A664,fonte!A:AE,28,FALSE)</f>
        <v>Sim</v>
      </c>
      <c r="H664" s="12" t="str">
        <f>VLOOKUP(A664,fonte!A:AE,29,FALSE)</f>
        <v>Sim</v>
      </c>
      <c r="I664" s="13" t="str">
        <f>VLOOKUP(A664,fonte!A:AE,30,FALSE)</f>
        <v>Não</v>
      </c>
      <c r="J664" s="12" t="str">
        <f>VLOOKUP(A664,fonte!A:AE,31,FALSE)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6">
        <v>41073</v>
      </c>
      <c r="E665" s="13" t="str">
        <f>VLOOKUP(A665,fonte!A:AE,26,FALSE)</f>
        <v>Sim</v>
      </c>
      <c r="F665" s="12" t="str">
        <f>VLOOKUP(A665,fonte!A:AE,27,FALSE)</f>
        <v>Sim</v>
      </c>
      <c r="G665" s="13" t="str">
        <f>VLOOKUP(A665,fonte!A:AE,28,FALSE)</f>
        <v>Sim</v>
      </c>
      <c r="H665" s="12" t="str">
        <f>VLOOKUP(A665,fonte!A:AE,29,FALSE)</f>
        <v>Sim</v>
      </c>
      <c r="I665" s="13" t="str">
        <f>VLOOKUP(A665,fonte!A:AE,30,FALSE)</f>
        <v>Não</v>
      </c>
      <c r="J665" s="12" t="str">
        <f>VLOOKUP(A665,fonte!A:AE,31,FALSE)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6">
        <v>41073</v>
      </c>
      <c r="E666" s="13" t="str">
        <f>VLOOKUP(A666,fonte!A:AE,26,FALSE)</f>
        <v>Sim</v>
      </c>
      <c r="F666" s="12" t="str">
        <f>VLOOKUP(A666,fonte!A:AE,27,FALSE)</f>
        <v>Sim</v>
      </c>
      <c r="G666" s="13" t="str">
        <f>VLOOKUP(A666,fonte!A:AE,28,FALSE)</f>
        <v>Sim</v>
      </c>
      <c r="H666" s="12" t="str">
        <f>VLOOKUP(A666,fonte!A:AE,29,FALSE)</f>
        <v>Sim</v>
      </c>
      <c r="I666" s="13" t="str">
        <f>VLOOKUP(A666,fonte!A:AE,30,FALSE)</f>
        <v>Não</v>
      </c>
      <c r="J666" s="12" t="str">
        <f>VLOOKUP(A666,fonte!A:AE,31,FALSE)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6">
        <v>41421</v>
      </c>
      <c r="E667" s="13" t="str">
        <f>VLOOKUP(A667,fonte!A:AE,26,FALSE)</f>
        <v>Sim</v>
      </c>
      <c r="F667" s="12" t="str">
        <f>VLOOKUP(A667,fonte!A:AE,27,FALSE)</f>
        <v>Sim</v>
      </c>
      <c r="G667" s="13" t="str">
        <f>VLOOKUP(A667,fonte!A:AE,28,FALSE)</f>
        <v>Sim</v>
      </c>
      <c r="H667" s="12" t="str">
        <f>VLOOKUP(A667,fonte!A:AE,29,FALSE)</f>
        <v>Sim</v>
      </c>
      <c r="I667" s="13" t="str">
        <f>VLOOKUP(A667,fonte!A:AE,30,FALSE)</f>
        <v>Não</v>
      </c>
      <c r="J667" s="12" t="str">
        <f>VLOOKUP(A667,fonte!A:AE,31,FALSE)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6">
        <v>43818</v>
      </c>
      <c r="E668" s="13" t="str">
        <f>VLOOKUP(A668,fonte!A:AE,26,FALSE)</f>
        <v>Sim</v>
      </c>
      <c r="F668" s="12" t="str">
        <f>VLOOKUP(A668,fonte!A:AE,27,FALSE)</f>
        <v>Sim</v>
      </c>
      <c r="G668" s="13" t="str">
        <f>VLOOKUP(A668,fonte!A:AE,28,FALSE)</f>
        <v>Sim</v>
      </c>
      <c r="H668" s="12" t="str">
        <f>VLOOKUP(A668,fonte!A:AE,29,FALSE)</f>
        <v>Sim</v>
      </c>
      <c r="I668" s="13" t="str">
        <f>VLOOKUP(A668,fonte!A:AE,30,FALSE)</f>
        <v>Não</v>
      </c>
      <c r="J668" s="12" t="str">
        <f>VLOOKUP(A668,fonte!A:AE,31,FALSE)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6">
        <v>41073</v>
      </c>
      <c r="E669" s="13" t="str">
        <f>VLOOKUP(A669,fonte!A:AE,26,FALSE)</f>
        <v>Não</v>
      </c>
      <c r="F669" s="12" t="str">
        <f>VLOOKUP(A669,fonte!A:AE,27,FALSE)</f>
        <v>Sim</v>
      </c>
      <c r="G669" s="13" t="str">
        <f>VLOOKUP(A669,fonte!A:AE,28,FALSE)</f>
        <v>Não</v>
      </c>
      <c r="H669" s="12" t="str">
        <f>VLOOKUP(A669,fonte!A:AE,29,FALSE)</f>
        <v>Sim</v>
      </c>
      <c r="I669" s="13" t="str">
        <f>VLOOKUP(A669,fonte!A:AE,30,FALSE)</f>
        <v>Não</v>
      </c>
      <c r="J669" s="12" t="str">
        <f>VLOOKUP(A669,fonte!A:AE,31,FALSE)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6">
        <v>43818</v>
      </c>
      <c r="E670" s="13" t="str">
        <f>VLOOKUP(A670,fonte!A:AE,26,FALSE)</f>
        <v>Sim</v>
      </c>
      <c r="F670" s="12" t="str">
        <f>VLOOKUP(A670,fonte!A:AE,27,FALSE)</f>
        <v>Sim</v>
      </c>
      <c r="G670" s="13" t="str">
        <f>VLOOKUP(A670,fonte!A:AE,28,FALSE)</f>
        <v>Não</v>
      </c>
      <c r="H670" s="12" t="str">
        <f>VLOOKUP(A670,fonte!A:AE,29,FALSE)</f>
        <v>Sim</v>
      </c>
      <c r="I670" s="13" t="str">
        <f>VLOOKUP(A670,fonte!A:AE,30,FALSE)</f>
        <v>Não</v>
      </c>
      <c r="J670" s="12" t="str">
        <f>VLOOKUP(A670,fonte!A:AE,31,FALSE)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6">
        <v>41421</v>
      </c>
      <c r="E671" s="13" t="str">
        <f>VLOOKUP(A671,fonte!A:AE,26,FALSE)</f>
        <v>Sim</v>
      </c>
      <c r="F671" s="12" t="str">
        <f>VLOOKUP(A671,fonte!A:AE,27,FALSE)</f>
        <v>Sim</v>
      </c>
      <c r="G671" s="13" t="str">
        <f>VLOOKUP(A671,fonte!A:AE,28,FALSE)</f>
        <v>Sim</v>
      </c>
      <c r="H671" s="12" t="str">
        <f>VLOOKUP(A671,fonte!A:AE,29,FALSE)</f>
        <v>Sim</v>
      </c>
      <c r="I671" s="13" t="str">
        <f>VLOOKUP(A671,fonte!A:AE,30,FALSE)</f>
        <v>Não</v>
      </c>
      <c r="J671" s="12" t="str">
        <f>VLOOKUP(A671,fonte!A:AE,31,FALSE)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6">
        <v>41073</v>
      </c>
      <c r="E672" s="13" t="str">
        <f>VLOOKUP(A672,fonte!A:AE,26,FALSE)</f>
        <v>Não</v>
      </c>
      <c r="F672" s="12" t="str">
        <f>VLOOKUP(A672,fonte!A:AE,27,FALSE)</f>
        <v>Sim</v>
      </c>
      <c r="G672" s="13" t="str">
        <f>VLOOKUP(A672,fonte!A:AE,28,FALSE)</f>
        <v>Não</v>
      </c>
      <c r="H672" s="12" t="str">
        <f>VLOOKUP(A672,fonte!A:AE,29,FALSE)</f>
        <v>Sim</v>
      </c>
      <c r="I672" s="13" t="str">
        <f>VLOOKUP(A672,fonte!A:AE,30,FALSE)</f>
        <v>Não</v>
      </c>
      <c r="J672" s="12" t="str">
        <f>VLOOKUP(A672,fonte!A:AE,31,FALSE)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6">
        <v>41073</v>
      </c>
      <c r="E673" s="13" t="str">
        <f>VLOOKUP(A673,fonte!A:AE,26,FALSE)</f>
        <v>Sim</v>
      </c>
      <c r="F673" s="12" t="str">
        <f>VLOOKUP(A673,fonte!A:AE,27,FALSE)</f>
        <v>Sim</v>
      </c>
      <c r="G673" s="13" t="str">
        <f>VLOOKUP(A673,fonte!A:AE,28,FALSE)</f>
        <v>Sim</v>
      </c>
      <c r="H673" s="12" t="str">
        <f>VLOOKUP(A673,fonte!A:AE,29,FALSE)</f>
        <v>Sim</v>
      </c>
      <c r="I673" s="13" t="str">
        <f>VLOOKUP(A673,fonte!A:AE,30,FALSE)</f>
        <v>Não</v>
      </c>
      <c r="J673" s="12" t="str">
        <f>VLOOKUP(A673,fonte!A:AE,31,FALSE)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6">
        <v>41073</v>
      </c>
      <c r="E674" s="13" t="str">
        <f>VLOOKUP(A674,fonte!A:AE,26,FALSE)</f>
        <v>Sim</v>
      </c>
      <c r="F674" s="12" t="str">
        <f>VLOOKUP(A674,fonte!A:AE,27,FALSE)</f>
        <v>Sim</v>
      </c>
      <c r="G674" s="13" t="str">
        <f>VLOOKUP(A674,fonte!A:AE,28,FALSE)</f>
        <v>Sim</v>
      </c>
      <c r="H674" s="12" t="str">
        <f>VLOOKUP(A674,fonte!A:AE,29,FALSE)</f>
        <v>Sim</v>
      </c>
      <c r="I674" s="13" t="str">
        <f>VLOOKUP(A674,fonte!A:AE,30,FALSE)</f>
        <v>Não</v>
      </c>
      <c r="J674" s="12" t="str">
        <f>VLOOKUP(A674,fonte!A:AE,31,FALSE)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6">
        <v>41073</v>
      </c>
      <c r="E675" s="13" t="str">
        <f>VLOOKUP(A675,fonte!A:AE,26,FALSE)</f>
        <v>Sim</v>
      </c>
      <c r="F675" s="12" t="str">
        <f>VLOOKUP(A675,fonte!A:AE,27,FALSE)</f>
        <v>Sim</v>
      </c>
      <c r="G675" s="13" t="str">
        <f>VLOOKUP(A675,fonte!A:AE,28,FALSE)</f>
        <v>Sim</v>
      </c>
      <c r="H675" s="12" t="str">
        <f>VLOOKUP(A675,fonte!A:AE,29,FALSE)</f>
        <v>Sim</v>
      </c>
      <c r="I675" s="13" t="str">
        <f>VLOOKUP(A675,fonte!A:AE,30,FALSE)</f>
        <v>Não</v>
      </c>
      <c r="J675" s="12" t="str">
        <f>VLOOKUP(A675,fonte!A:AE,31,FALSE)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6">
        <v>41905</v>
      </c>
      <c r="E676" s="13" t="str">
        <f>VLOOKUP(A676,fonte!A:AE,26,FALSE)</f>
        <v>Sim</v>
      </c>
      <c r="F676" s="12" t="str">
        <f>VLOOKUP(A676,fonte!A:AE,27,FALSE)</f>
        <v>Sim</v>
      </c>
      <c r="G676" s="13" t="str">
        <f>VLOOKUP(A676,fonte!A:AE,28,FALSE)</f>
        <v>Sim</v>
      </c>
      <c r="H676" s="12" t="str">
        <f>VLOOKUP(A676,fonte!A:AE,29,FALSE)</f>
        <v>Sim</v>
      </c>
      <c r="I676" s="13" t="str">
        <f>VLOOKUP(A676,fonte!A:AE,30,FALSE)</f>
        <v>Não</v>
      </c>
      <c r="J676" s="12" t="str">
        <f>VLOOKUP(A676,fonte!A:AE,31,FALSE)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6">
        <v>41073</v>
      </c>
      <c r="E677" s="13" t="str">
        <f>VLOOKUP(A677,fonte!A:AE,26,FALSE)</f>
        <v>Sim</v>
      </c>
      <c r="F677" s="12" t="str">
        <f>VLOOKUP(A677,fonte!A:AE,27,FALSE)</f>
        <v>Sim</v>
      </c>
      <c r="G677" s="13" t="str">
        <f>VLOOKUP(A677,fonte!A:AE,28,FALSE)</f>
        <v>Sim</v>
      </c>
      <c r="H677" s="12" t="str">
        <f>VLOOKUP(A677,fonte!A:AE,29,FALSE)</f>
        <v>Sim</v>
      </c>
      <c r="I677" s="13" t="str">
        <f>VLOOKUP(A677,fonte!A:AE,30,FALSE)</f>
        <v>Não</v>
      </c>
      <c r="J677" s="12" t="str">
        <f>VLOOKUP(A677,fonte!A:AE,31,FALSE)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6">
        <v>41421</v>
      </c>
      <c r="E678" s="13" t="str">
        <f>VLOOKUP(A678,fonte!A:AE,26,FALSE)</f>
        <v>Sim</v>
      </c>
      <c r="F678" s="12" t="str">
        <f>VLOOKUP(A678,fonte!A:AE,27,FALSE)</f>
        <v>Sim</v>
      </c>
      <c r="G678" s="13" t="str">
        <f>VLOOKUP(A678,fonte!A:AE,28,FALSE)</f>
        <v>Sim</v>
      </c>
      <c r="H678" s="12" t="str">
        <f>VLOOKUP(A678,fonte!A:AE,29,FALSE)</f>
        <v>Sim</v>
      </c>
      <c r="I678" s="13" t="str">
        <f>VLOOKUP(A678,fonte!A:AE,30,FALSE)</f>
        <v>Não</v>
      </c>
      <c r="J678" s="12" t="str">
        <f>VLOOKUP(A678,fonte!A:AE,31,FALSE)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6">
        <v>41421</v>
      </c>
      <c r="E679" s="13" t="str">
        <f>VLOOKUP(A679,fonte!A:AE,26,FALSE)</f>
        <v>Sim</v>
      </c>
      <c r="F679" s="12" t="str">
        <f>VLOOKUP(A679,fonte!A:AE,27,FALSE)</f>
        <v>Sim</v>
      </c>
      <c r="G679" s="13" t="str">
        <f>VLOOKUP(A679,fonte!A:AE,28,FALSE)</f>
        <v>Sim</v>
      </c>
      <c r="H679" s="12" t="str">
        <f>VLOOKUP(A679,fonte!A:AE,29,FALSE)</f>
        <v>Sim</v>
      </c>
      <c r="I679" s="13" t="str">
        <f>VLOOKUP(A679,fonte!A:AE,30,FALSE)</f>
        <v>Não</v>
      </c>
      <c r="J679" s="12" t="str">
        <f>VLOOKUP(A679,fonte!A:AE,31,FALSE)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6">
        <v>41421</v>
      </c>
      <c r="E680" s="13" t="str">
        <f>VLOOKUP(A680,fonte!A:AE,26,FALSE)</f>
        <v>Sim</v>
      </c>
      <c r="F680" s="12" t="str">
        <f>VLOOKUP(A680,fonte!A:AE,27,FALSE)</f>
        <v>Sim</v>
      </c>
      <c r="G680" s="13" t="str">
        <f>VLOOKUP(A680,fonte!A:AE,28,FALSE)</f>
        <v>Sim</v>
      </c>
      <c r="H680" s="12" t="str">
        <f>VLOOKUP(A680,fonte!A:AE,29,FALSE)</f>
        <v>Sim</v>
      </c>
      <c r="I680" s="13" t="str">
        <f>VLOOKUP(A680,fonte!A:AE,30,FALSE)</f>
        <v>Não</v>
      </c>
      <c r="J680" s="12" t="str">
        <f>VLOOKUP(A680,fonte!A:AE,31,FALSE)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6">
        <v>41905</v>
      </c>
      <c r="E681" s="13" t="str">
        <f>VLOOKUP(A681,fonte!A:AE,26,FALSE)</f>
        <v>Sim</v>
      </c>
      <c r="F681" s="12" t="str">
        <f>VLOOKUP(A681,fonte!A:AE,27,FALSE)</f>
        <v>Sim</v>
      </c>
      <c r="G681" s="13" t="str">
        <f>VLOOKUP(A681,fonte!A:AE,28,FALSE)</f>
        <v>Sim</v>
      </c>
      <c r="H681" s="12" t="str">
        <f>VLOOKUP(A681,fonte!A:AE,29,FALSE)</f>
        <v>Sim</v>
      </c>
      <c r="I681" s="13" t="str">
        <f>VLOOKUP(A681,fonte!A:AE,30,FALSE)</f>
        <v>Não</v>
      </c>
      <c r="J681" s="12" t="str">
        <f>VLOOKUP(A681,fonte!A:AE,31,FALSE)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6">
        <v>41073</v>
      </c>
      <c r="E682" s="13" t="str">
        <f>VLOOKUP(A682,fonte!A:AE,26,FALSE)</f>
        <v>Sim</v>
      </c>
      <c r="F682" s="12" t="str">
        <f>VLOOKUP(A682,fonte!A:AE,27,FALSE)</f>
        <v>Sim</v>
      </c>
      <c r="G682" s="13" t="str">
        <f>VLOOKUP(A682,fonte!A:AE,28,FALSE)</f>
        <v>Sim</v>
      </c>
      <c r="H682" s="12" t="str">
        <f>VLOOKUP(A682,fonte!A:AE,29,FALSE)</f>
        <v>Sim</v>
      </c>
      <c r="I682" s="13" t="str">
        <f>VLOOKUP(A682,fonte!A:AE,30,FALSE)</f>
        <v>Não</v>
      </c>
      <c r="J682" s="12" t="str">
        <f>VLOOKUP(A682,fonte!A:AE,31,FALSE)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6">
        <v>43099</v>
      </c>
      <c r="E683" s="13" t="str">
        <f>VLOOKUP(A683,fonte!A:AE,26,FALSE)</f>
        <v>Sim</v>
      </c>
      <c r="F683" s="12" t="str">
        <f>VLOOKUP(A683,fonte!A:AE,27,FALSE)</f>
        <v>Sim</v>
      </c>
      <c r="G683" s="13" t="str">
        <f>VLOOKUP(A683,fonte!A:AE,28,FALSE)</f>
        <v>Sim</v>
      </c>
      <c r="H683" s="12" t="str">
        <f>VLOOKUP(A683,fonte!A:AE,29,FALSE)</f>
        <v>Sim</v>
      </c>
      <c r="I683" s="13" t="str">
        <f>VLOOKUP(A683,fonte!A:AE,30,FALSE)</f>
        <v>Não</v>
      </c>
      <c r="J683" s="12" t="str">
        <f>VLOOKUP(A683,fonte!A:AE,31,FALSE)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6">
        <v>43445</v>
      </c>
      <c r="E684" s="13" t="str">
        <f>VLOOKUP(A684,fonte!A:AE,26,FALSE)</f>
        <v>Sim</v>
      </c>
      <c r="F684" s="12" t="str">
        <f>VLOOKUP(A684,fonte!A:AE,27,FALSE)</f>
        <v>Sim</v>
      </c>
      <c r="G684" s="13" t="str">
        <f>VLOOKUP(A684,fonte!A:AE,28,FALSE)</f>
        <v>Sim</v>
      </c>
      <c r="H684" s="12" t="str">
        <f>VLOOKUP(A684,fonte!A:AE,29,FALSE)</f>
        <v>Sim</v>
      </c>
      <c r="I684" s="13" t="str">
        <f>VLOOKUP(A684,fonte!A:AE,30,FALSE)</f>
        <v>Não</v>
      </c>
      <c r="J684" s="12" t="str">
        <f>VLOOKUP(A684,fonte!A:AE,31,FALSE)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6">
        <v>41905</v>
      </c>
      <c r="E685" s="13" t="str">
        <f>VLOOKUP(A685,fonte!A:AE,26,FALSE)</f>
        <v>Sim</v>
      </c>
      <c r="F685" s="12" t="str">
        <f>VLOOKUP(A685,fonte!A:AE,27,FALSE)</f>
        <v>Sim</v>
      </c>
      <c r="G685" s="13" t="str">
        <f>VLOOKUP(A685,fonte!A:AE,28,FALSE)</f>
        <v>Sim</v>
      </c>
      <c r="H685" s="12" t="str">
        <f>VLOOKUP(A685,fonte!A:AE,29,FALSE)</f>
        <v>Sim</v>
      </c>
      <c r="I685" s="13" t="str">
        <f>VLOOKUP(A685,fonte!A:AE,30,FALSE)</f>
        <v>Não</v>
      </c>
      <c r="J685" s="12" t="str">
        <f>VLOOKUP(A685,fonte!A:AE,31,FALSE)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6">
        <v>41073</v>
      </c>
      <c r="E686" s="13" t="str">
        <f>VLOOKUP(A686,fonte!A:AE,26,FALSE)</f>
        <v>Sim</v>
      </c>
      <c r="F686" s="12" t="str">
        <f>VLOOKUP(A686,fonte!A:AE,27,FALSE)</f>
        <v>Sim</v>
      </c>
      <c r="G686" s="13" t="str">
        <f>VLOOKUP(A686,fonte!A:AE,28,FALSE)</f>
        <v>Sim</v>
      </c>
      <c r="H686" s="12" t="str">
        <f>VLOOKUP(A686,fonte!A:AE,29,FALSE)</f>
        <v>Sim</v>
      </c>
      <c r="I686" s="13" t="str">
        <f>VLOOKUP(A686,fonte!A:AE,30,FALSE)</f>
        <v>Não</v>
      </c>
      <c r="J686" s="12" t="str">
        <f>VLOOKUP(A686,fonte!A:AE,31,FALSE)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6">
        <v>41073</v>
      </c>
      <c r="E687" s="13" t="str">
        <f>VLOOKUP(A687,fonte!A:AE,26,FALSE)</f>
        <v>Sim</v>
      </c>
      <c r="F687" s="12" t="str">
        <f>VLOOKUP(A687,fonte!A:AE,27,FALSE)</f>
        <v>Sim</v>
      </c>
      <c r="G687" s="13" t="str">
        <f>VLOOKUP(A687,fonte!A:AE,28,FALSE)</f>
        <v>Sim</v>
      </c>
      <c r="H687" s="12" t="str">
        <f>VLOOKUP(A687,fonte!A:AE,29,FALSE)</f>
        <v>Sim</v>
      </c>
      <c r="I687" s="13" t="str">
        <f>VLOOKUP(A687,fonte!A:AE,30,FALSE)</f>
        <v>Não</v>
      </c>
      <c r="J687" s="12" t="str">
        <f>VLOOKUP(A687,fonte!A:AE,31,FALSE)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6">
        <v>41073</v>
      </c>
      <c r="E688" s="13" t="str">
        <f>VLOOKUP(A688,fonte!A:AE,26,FALSE)</f>
        <v>Sim</v>
      </c>
      <c r="F688" s="12" t="str">
        <f>VLOOKUP(A688,fonte!A:AE,27,FALSE)</f>
        <v>Sim</v>
      </c>
      <c r="G688" s="13" t="str">
        <f>VLOOKUP(A688,fonte!A:AE,28,FALSE)</f>
        <v>Sim</v>
      </c>
      <c r="H688" s="12" t="str">
        <f>VLOOKUP(A688,fonte!A:AE,29,FALSE)</f>
        <v>Sim</v>
      </c>
      <c r="I688" s="13" t="str">
        <f>VLOOKUP(A688,fonte!A:AE,30,FALSE)</f>
        <v>Não</v>
      </c>
      <c r="J688" s="12" t="str">
        <f>VLOOKUP(A688,fonte!A:AE,31,FALSE)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6">
        <v>41421</v>
      </c>
      <c r="E689" s="13" t="str">
        <f>VLOOKUP(A689,fonte!A:AE,26,FALSE)</f>
        <v>Sim</v>
      </c>
      <c r="F689" s="12" t="str">
        <f>VLOOKUP(A689,fonte!A:AE,27,FALSE)</f>
        <v>Sim</v>
      </c>
      <c r="G689" s="13" t="str">
        <f>VLOOKUP(A689,fonte!A:AE,28,FALSE)</f>
        <v>Sim</v>
      </c>
      <c r="H689" s="12" t="str">
        <f>VLOOKUP(A689,fonte!A:AE,29,FALSE)</f>
        <v>Sim</v>
      </c>
      <c r="I689" s="13" t="str">
        <f>VLOOKUP(A689,fonte!A:AE,30,FALSE)</f>
        <v>Não</v>
      </c>
      <c r="J689" s="12" t="str">
        <f>VLOOKUP(A689,fonte!A:AE,31,FALSE)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6">
        <v>41073</v>
      </c>
      <c r="E690" s="13" t="str">
        <f>VLOOKUP(A690,fonte!A:AE,26,FALSE)</f>
        <v>Não</v>
      </c>
      <c r="F690" s="12" t="str">
        <f>VLOOKUP(A690,fonte!A:AE,27,FALSE)</f>
        <v>Sim</v>
      </c>
      <c r="G690" s="13" t="str">
        <f>VLOOKUP(A690,fonte!A:AE,28,FALSE)</f>
        <v>Não</v>
      </c>
      <c r="H690" s="12" t="str">
        <f>VLOOKUP(A690,fonte!A:AE,29,FALSE)</f>
        <v>Sim</v>
      </c>
      <c r="I690" s="13" t="str">
        <f>VLOOKUP(A690,fonte!A:AE,30,FALSE)</f>
        <v>Não</v>
      </c>
      <c r="J690" s="12" t="str">
        <f>VLOOKUP(A690,fonte!A:AE,31,FALSE)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6">
        <v>41073</v>
      </c>
      <c r="E691" s="13" t="str">
        <f>VLOOKUP(A691,fonte!A:AE,26,FALSE)</f>
        <v>Sim</v>
      </c>
      <c r="F691" s="12" t="str">
        <f>VLOOKUP(A691,fonte!A:AE,27,FALSE)</f>
        <v>Sim</v>
      </c>
      <c r="G691" s="13" t="str">
        <f>VLOOKUP(A691,fonte!A:AE,28,FALSE)</f>
        <v>Sim</v>
      </c>
      <c r="H691" s="12" t="str">
        <f>VLOOKUP(A691,fonte!A:AE,29,FALSE)</f>
        <v>Sim</v>
      </c>
      <c r="I691" s="13" t="str">
        <f>VLOOKUP(A691,fonte!A:AE,30,FALSE)</f>
        <v>Não</v>
      </c>
      <c r="J691" s="12" t="str">
        <f>VLOOKUP(A691,fonte!A:AE,31,FALSE)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6">
        <v>41421</v>
      </c>
      <c r="E692" s="13" t="str">
        <f>VLOOKUP(A692,fonte!A:AE,26,FALSE)</f>
        <v>Sim</v>
      </c>
      <c r="F692" s="12" t="str">
        <f>VLOOKUP(A692,fonte!A:AE,27,FALSE)</f>
        <v>Sim</v>
      </c>
      <c r="G692" s="13" t="str">
        <f>VLOOKUP(A692,fonte!A:AE,28,FALSE)</f>
        <v>Sim</v>
      </c>
      <c r="H692" s="12" t="str">
        <f>VLOOKUP(A692,fonte!A:AE,29,FALSE)</f>
        <v>Sim</v>
      </c>
      <c r="I692" s="13" t="str">
        <f>VLOOKUP(A692,fonte!A:AE,30,FALSE)</f>
        <v>Não</v>
      </c>
      <c r="J692" s="12" t="str">
        <f>VLOOKUP(A692,fonte!A:AE,31,FALSE)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6">
        <v>41421</v>
      </c>
      <c r="E693" s="13" t="str">
        <f>VLOOKUP(A693,fonte!A:AE,26,FALSE)</f>
        <v>Sim</v>
      </c>
      <c r="F693" s="12" t="str">
        <f>VLOOKUP(A693,fonte!A:AE,27,FALSE)</f>
        <v>Sim</v>
      </c>
      <c r="G693" s="13" t="str">
        <f>VLOOKUP(A693,fonte!A:AE,28,FALSE)</f>
        <v>Sim</v>
      </c>
      <c r="H693" s="12" t="str">
        <f>VLOOKUP(A693,fonte!A:AE,29,FALSE)</f>
        <v>Sim</v>
      </c>
      <c r="I693" s="13" t="str">
        <f>VLOOKUP(A693,fonte!A:AE,30,FALSE)</f>
        <v>Não</v>
      </c>
      <c r="J693" s="12" t="str">
        <f>VLOOKUP(A693,fonte!A:AE,31,FALSE)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6">
        <v>41073</v>
      </c>
      <c r="E694" s="13" t="str">
        <f>VLOOKUP(A694,fonte!A:AE,26,FALSE)</f>
        <v>Sim</v>
      </c>
      <c r="F694" s="12" t="str">
        <f>VLOOKUP(A694,fonte!A:AE,27,FALSE)</f>
        <v>Sim</v>
      </c>
      <c r="G694" s="13" t="str">
        <f>VLOOKUP(A694,fonte!A:AE,28,FALSE)</f>
        <v>Sim</v>
      </c>
      <c r="H694" s="12" t="str">
        <f>VLOOKUP(A694,fonte!A:AE,29,FALSE)</f>
        <v>Sim</v>
      </c>
      <c r="I694" s="13" t="str">
        <f>VLOOKUP(A694,fonte!A:AE,30,FALSE)</f>
        <v>Não</v>
      </c>
      <c r="J694" s="12" t="str">
        <f>VLOOKUP(A694,fonte!A:AE,31,FALSE)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6">
        <v>41073</v>
      </c>
      <c r="E695" s="13" t="str">
        <f>VLOOKUP(A695,fonte!A:AE,26,FALSE)</f>
        <v>Sim</v>
      </c>
      <c r="F695" s="12" t="str">
        <f>VLOOKUP(A695,fonte!A:AE,27,FALSE)</f>
        <v>Sim</v>
      </c>
      <c r="G695" s="13" t="str">
        <f>VLOOKUP(A695,fonte!A:AE,28,FALSE)</f>
        <v>Sim</v>
      </c>
      <c r="H695" s="12" t="str">
        <f>VLOOKUP(A695,fonte!A:AE,29,FALSE)</f>
        <v>Sim</v>
      </c>
      <c r="I695" s="13" t="str">
        <f>VLOOKUP(A695,fonte!A:AE,30,FALSE)</f>
        <v>Não</v>
      </c>
      <c r="J695" s="12" t="str">
        <f>VLOOKUP(A695,fonte!A:AE,31,FALSE)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6">
        <v>41421</v>
      </c>
      <c r="E696" s="13" t="str">
        <f>VLOOKUP(A696,fonte!A:AE,26,FALSE)</f>
        <v>Sim</v>
      </c>
      <c r="F696" s="12" t="str">
        <f>VLOOKUP(A696,fonte!A:AE,27,FALSE)</f>
        <v>Sim</v>
      </c>
      <c r="G696" s="13" t="str">
        <f>VLOOKUP(A696,fonte!A:AE,28,FALSE)</f>
        <v>Sim</v>
      </c>
      <c r="H696" s="12" t="str">
        <f>VLOOKUP(A696,fonte!A:AE,29,FALSE)</f>
        <v>Sim</v>
      </c>
      <c r="I696" s="13" t="str">
        <f>VLOOKUP(A696,fonte!A:AE,30,FALSE)</f>
        <v>Não</v>
      </c>
      <c r="J696" s="12" t="str">
        <f>VLOOKUP(A696,fonte!A:AE,31,FALSE)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6">
        <v>41421</v>
      </c>
      <c r="E697" s="13" t="str">
        <f>VLOOKUP(A697,fonte!A:AE,26,FALSE)</f>
        <v>Sim</v>
      </c>
      <c r="F697" s="12" t="str">
        <f>VLOOKUP(A697,fonte!A:AE,27,FALSE)</f>
        <v>Sim</v>
      </c>
      <c r="G697" s="13" t="str">
        <f>VLOOKUP(A697,fonte!A:AE,28,FALSE)</f>
        <v>Sim</v>
      </c>
      <c r="H697" s="12" t="str">
        <f>VLOOKUP(A697,fonte!A:AE,29,FALSE)</f>
        <v>Sim</v>
      </c>
      <c r="I697" s="13" t="str">
        <f>VLOOKUP(A697,fonte!A:AE,30,FALSE)</f>
        <v>Não</v>
      </c>
      <c r="J697" s="12" t="str">
        <f>VLOOKUP(A697,fonte!A:AE,31,FALSE)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6">
        <v>41073</v>
      </c>
      <c r="E698" s="13" t="str">
        <f>VLOOKUP(A698,fonte!A:AE,26,FALSE)</f>
        <v>Não</v>
      </c>
      <c r="F698" s="12" t="str">
        <f>VLOOKUP(A698,fonte!A:AE,27,FALSE)</f>
        <v>Sim</v>
      </c>
      <c r="G698" s="13" t="str">
        <f>VLOOKUP(A698,fonte!A:AE,28,FALSE)</f>
        <v>Não</v>
      </c>
      <c r="H698" s="12" t="str">
        <f>VLOOKUP(A698,fonte!A:AE,29,FALSE)</f>
        <v>Sim</v>
      </c>
      <c r="I698" s="13" t="str">
        <f>VLOOKUP(A698,fonte!A:AE,30,FALSE)</f>
        <v>Não</v>
      </c>
      <c r="J698" s="12" t="str">
        <f>VLOOKUP(A698,fonte!A:AE,31,FALSE)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6">
        <v>41421</v>
      </c>
      <c r="E699" s="13" t="str">
        <f>VLOOKUP(A699,fonte!A:AE,26,FALSE)</f>
        <v>Sim</v>
      </c>
      <c r="F699" s="12" t="str">
        <f>VLOOKUP(A699,fonte!A:AE,27,FALSE)</f>
        <v>Sim</v>
      </c>
      <c r="G699" s="13" t="str">
        <f>VLOOKUP(A699,fonte!A:AE,28,FALSE)</f>
        <v>Sim</v>
      </c>
      <c r="H699" s="12" t="str">
        <f>VLOOKUP(A699,fonte!A:AE,29,FALSE)</f>
        <v>Sim</v>
      </c>
      <c r="I699" s="13" t="str">
        <f>VLOOKUP(A699,fonte!A:AE,30,FALSE)</f>
        <v>Não</v>
      </c>
      <c r="J699" s="12" t="str">
        <f>VLOOKUP(A699,fonte!A:AE,31,FALSE)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6">
        <v>41073</v>
      </c>
      <c r="E700" s="13" t="str">
        <f>VLOOKUP(A700,fonte!A:AE,26,FALSE)</f>
        <v>Sim</v>
      </c>
      <c r="F700" s="12" t="str">
        <f>VLOOKUP(A700,fonte!A:AE,27,FALSE)</f>
        <v>Sim</v>
      </c>
      <c r="G700" s="13" t="str">
        <f>VLOOKUP(A700,fonte!A:AE,28,FALSE)</f>
        <v>Sim</v>
      </c>
      <c r="H700" s="12" t="str">
        <f>VLOOKUP(A700,fonte!A:AE,29,FALSE)</f>
        <v>Sim</v>
      </c>
      <c r="I700" s="13" t="str">
        <f>VLOOKUP(A700,fonte!A:AE,30,FALSE)</f>
        <v>Não</v>
      </c>
      <c r="J700" s="12" t="str">
        <f>VLOOKUP(A700,fonte!A:AE,31,FALSE)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6">
        <v>41421</v>
      </c>
      <c r="E701" s="13" t="str">
        <f>VLOOKUP(A701,fonte!A:AE,26,FALSE)</f>
        <v>Sim</v>
      </c>
      <c r="F701" s="12" t="str">
        <f>VLOOKUP(A701,fonte!A:AE,27,FALSE)</f>
        <v>Sim</v>
      </c>
      <c r="G701" s="13" t="str">
        <f>VLOOKUP(A701,fonte!A:AE,28,FALSE)</f>
        <v>Sim</v>
      </c>
      <c r="H701" s="12" t="str">
        <f>VLOOKUP(A701,fonte!A:AE,29,FALSE)</f>
        <v>Sim</v>
      </c>
      <c r="I701" s="13" t="str">
        <f>VLOOKUP(A701,fonte!A:AE,30,FALSE)</f>
        <v>Não</v>
      </c>
      <c r="J701" s="12" t="str">
        <f>VLOOKUP(A701,fonte!A:AE,31,FALSE)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6">
        <v>41073</v>
      </c>
      <c r="E702" s="13" t="str">
        <f>VLOOKUP(A702,fonte!A:AE,26,FALSE)</f>
        <v>Sim</v>
      </c>
      <c r="F702" s="12" t="str">
        <f>VLOOKUP(A702,fonte!A:AE,27,FALSE)</f>
        <v>Sim</v>
      </c>
      <c r="G702" s="13" t="str">
        <f>VLOOKUP(A702,fonte!A:AE,28,FALSE)</f>
        <v>Sim</v>
      </c>
      <c r="H702" s="12" t="str">
        <f>VLOOKUP(A702,fonte!A:AE,29,FALSE)</f>
        <v>Sim</v>
      </c>
      <c r="I702" s="13" t="str">
        <f>VLOOKUP(A702,fonte!A:AE,30,FALSE)</f>
        <v>Não</v>
      </c>
      <c r="J702" s="12" t="str">
        <f>VLOOKUP(A702,fonte!A:AE,31,FALSE)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6">
        <v>41421</v>
      </c>
      <c r="E703" s="13" t="str">
        <f>VLOOKUP(A703,fonte!A:AE,26,FALSE)</f>
        <v>Sim</v>
      </c>
      <c r="F703" s="12" t="str">
        <f>VLOOKUP(A703,fonte!A:AE,27,FALSE)</f>
        <v>Sim</v>
      </c>
      <c r="G703" s="13" t="str">
        <f>VLOOKUP(A703,fonte!A:AE,28,FALSE)</f>
        <v>Sim</v>
      </c>
      <c r="H703" s="12" t="str">
        <f>VLOOKUP(A703,fonte!A:AE,29,FALSE)</f>
        <v>Sim</v>
      </c>
      <c r="I703" s="13" t="str">
        <f>VLOOKUP(A703,fonte!A:AE,30,FALSE)</f>
        <v>Não</v>
      </c>
      <c r="J703" s="12" t="str">
        <f>VLOOKUP(A703,fonte!A:AE,31,FALSE)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6">
        <v>41905</v>
      </c>
      <c r="E704" s="13" t="str">
        <f>VLOOKUP(A704,fonte!A:AE,26,FALSE)</f>
        <v>Sim</v>
      </c>
      <c r="F704" s="12" t="str">
        <f>VLOOKUP(A704,fonte!A:AE,27,FALSE)</f>
        <v>Sim</v>
      </c>
      <c r="G704" s="13" t="str">
        <f>VLOOKUP(A704,fonte!A:AE,28,FALSE)</f>
        <v>Sim</v>
      </c>
      <c r="H704" s="12" t="str">
        <f>VLOOKUP(A704,fonte!A:AE,29,FALSE)</f>
        <v>Sim</v>
      </c>
      <c r="I704" s="13" t="str">
        <f>VLOOKUP(A704,fonte!A:AE,30,FALSE)</f>
        <v>Não</v>
      </c>
      <c r="J704" s="12" t="str">
        <f>VLOOKUP(A704,fonte!A:AE,31,FALSE)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6">
        <v>41905</v>
      </c>
      <c r="E705" s="13" t="str">
        <f>VLOOKUP(A705,fonte!A:AE,26,FALSE)</f>
        <v>Sim</v>
      </c>
      <c r="F705" s="12" t="str">
        <f>VLOOKUP(A705,fonte!A:AE,27,FALSE)</f>
        <v>Sim</v>
      </c>
      <c r="G705" s="13" t="str">
        <f>VLOOKUP(A705,fonte!A:AE,28,FALSE)</f>
        <v>Sim</v>
      </c>
      <c r="H705" s="12" t="str">
        <f>VLOOKUP(A705,fonte!A:AE,29,FALSE)</f>
        <v>Sim</v>
      </c>
      <c r="I705" s="13" t="str">
        <f>VLOOKUP(A705,fonte!A:AE,30,FALSE)</f>
        <v>Não</v>
      </c>
      <c r="J705" s="12" t="str">
        <f>VLOOKUP(A705,fonte!A:AE,31,FALSE)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6">
        <v>41421</v>
      </c>
      <c r="E706" s="13" t="str">
        <f>VLOOKUP(A706,fonte!A:AE,26,FALSE)</f>
        <v>Sim</v>
      </c>
      <c r="F706" s="12" t="str">
        <f>VLOOKUP(A706,fonte!A:AE,27,FALSE)</f>
        <v>Sim</v>
      </c>
      <c r="G706" s="13" t="str">
        <f>VLOOKUP(A706,fonte!A:AE,28,FALSE)</f>
        <v>Sim</v>
      </c>
      <c r="H706" s="12" t="str">
        <f>VLOOKUP(A706,fonte!A:AE,29,FALSE)</f>
        <v>Sim</v>
      </c>
      <c r="I706" s="13" t="str">
        <f>VLOOKUP(A706,fonte!A:AE,30,FALSE)</f>
        <v>Não</v>
      </c>
      <c r="J706" s="12" t="str">
        <f>VLOOKUP(A706,fonte!A:AE,31,FALSE)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6">
        <v>43099</v>
      </c>
      <c r="E707" s="13" t="str">
        <f>VLOOKUP(A707,fonte!A:AE,26,FALSE)</f>
        <v>Sim</v>
      </c>
      <c r="F707" s="12" t="str">
        <f>VLOOKUP(A707,fonte!A:AE,27,FALSE)</f>
        <v>Sim</v>
      </c>
      <c r="G707" s="13" t="str">
        <f>VLOOKUP(A707,fonte!A:AE,28,FALSE)</f>
        <v>Sim</v>
      </c>
      <c r="H707" s="12" t="str">
        <f>VLOOKUP(A707,fonte!A:AE,29,FALSE)</f>
        <v>Sim</v>
      </c>
      <c r="I707" s="13" t="str">
        <f>VLOOKUP(A707,fonte!A:AE,30,FALSE)</f>
        <v>Não</v>
      </c>
      <c r="J707" s="12" t="str">
        <f>VLOOKUP(A707,fonte!A:AE,31,FALSE)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6">
        <v>41905</v>
      </c>
      <c r="E708" s="13" t="str">
        <f>VLOOKUP(A708,fonte!A:AE,26,FALSE)</f>
        <v>Sim</v>
      </c>
      <c r="F708" s="12" t="str">
        <f>VLOOKUP(A708,fonte!A:AE,27,FALSE)</f>
        <v>Sim</v>
      </c>
      <c r="G708" s="13" t="str">
        <f>VLOOKUP(A708,fonte!A:AE,28,FALSE)</f>
        <v>Sim</v>
      </c>
      <c r="H708" s="12" t="str">
        <f>VLOOKUP(A708,fonte!A:AE,29,FALSE)</f>
        <v>Sim</v>
      </c>
      <c r="I708" s="13" t="str">
        <f>VLOOKUP(A708,fonte!A:AE,30,FALSE)</f>
        <v>Não</v>
      </c>
      <c r="J708" s="12" t="str">
        <f>VLOOKUP(A708,fonte!A:AE,31,FALSE)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6">
        <v>43099</v>
      </c>
      <c r="E709" s="13" t="str">
        <f>VLOOKUP(A709,fonte!A:AE,26,FALSE)</f>
        <v>Não</v>
      </c>
      <c r="F709" s="12" t="str">
        <f>VLOOKUP(A709,fonte!A:AE,27,FALSE)</f>
        <v>Sim</v>
      </c>
      <c r="G709" s="13" t="str">
        <f>VLOOKUP(A709,fonte!A:AE,28,FALSE)</f>
        <v>Não</v>
      </c>
      <c r="H709" s="12" t="str">
        <f>VLOOKUP(A709,fonte!A:AE,29,FALSE)</f>
        <v>Sim</v>
      </c>
      <c r="I709" s="13" t="str">
        <f>VLOOKUP(A709,fonte!A:AE,30,FALSE)</f>
        <v>Não</v>
      </c>
      <c r="J709" s="12" t="str">
        <f>VLOOKUP(A709,fonte!A:AE,31,FALSE)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6">
        <v>41073</v>
      </c>
      <c r="E710" s="13" t="str">
        <f>VLOOKUP(A710,fonte!A:AE,26,FALSE)</f>
        <v>Sim</v>
      </c>
      <c r="F710" s="12" t="str">
        <f>VLOOKUP(A710,fonte!A:AE,27,FALSE)</f>
        <v>Sim</v>
      </c>
      <c r="G710" s="13" t="str">
        <f>VLOOKUP(A710,fonte!A:AE,28,FALSE)</f>
        <v>Sim</v>
      </c>
      <c r="H710" s="12" t="str">
        <f>VLOOKUP(A710,fonte!A:AE,29,FALSE)</f>
        <v>Sim</v>
      </c>
      <c r="I710" s="13" t="str">
        <f>VLOOKUP(A710,fonte!A:AE,30,FALSE)</f>
        <v>Não</v>
      </c>
      <c r="J710" s="12" t="str">
        <f>VLOOKUP(A710,fonte!A:AE,31,FALSE)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6">
        <v>41073</v>
      </c>
      <c r="E711" s="13" t="str">
        <f>VLOOKUP(A711,fonte!A:AE,26,FALSE)</f>
        <v>Sim</v>
      </c>
      <c r="F711" s="12" t="str">
        <f>VLOOKUP(A711,fonte!A:AE,27,FALSE)</f>
        <v>Sim</v>
      </c>
      <c r="G711" s="13" t="str">
        <f>VLOOKUP(A711,fonte!A:AE,28,FALSE)</f>
        <v>Sim</v>
      </c>
      <c r="H711" s="12" t="str">
        <f>VLOOKUP(A711,fonte!A:AE,29,FALSE)</f>
        <v>Sim</v>
      </c>
      <c r="I711" s="13" t="str">
        <f>VLOOKUP(A711,fonte!A:AE,30,FALSE)</f>
        <v>Não</v>
      </c>
      <c r="J711" s="12" t="str">
        <f>VLOOKUP(A711,fonte!A:AE,31,FALSE)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6">
        <v>41421</v>
      </c>
      <c r="E712" s="13" t="str">
        <f>VLOOKUP(A712,fonte!A:AE,26,FALSE)</f>
        <v>Sim</v>
      </c>
      <c r="F712" s="12" t="str">
        <f>VLOOKUP(A712,fonte!A:AE,27,FALSE)</f>
        <v>Sim</v>
      </c>
      <c r="G712" s="13" t="str">
        <f>VLOOKUP(A712,fonte!A:AE,28,FALSE)</f>
        <v>Sim</v>
      </c>
      <c r="H712" s="12" t="str">
        <f>VLOOKUP(A712,fonte!A:AE,29,FALSE)</f>
        <v>Sim</v>
      </c>
      <c r="I712" s="13" t="str">
        <f>VLOOKUP(A712,fonte!A:AE,30,FALSE)</f>
        <v>Não</v>
      </c>
      <c r="J712" s="12" t="str">
        <f>VLOOKUP(A712,fonte!A:AE,31,FALSE)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6">
        <v>41073</v>
      </c>
      <c r="E713" s="13" t="str">
        <f>VLOOKUP(A713,fonte!A:AE,26,FALSE)</f>
        <v>Sim</v>
      </c>
      <c r="F713" s="12" t="str">
        <f>VLOOKUP(A713,fonte!A:AE,27,FALSE)</f>
        <v>Sim</v>
      </c>
      <c r="G713" s="13" t="str">
        <f>VLOOKUP(A713,fonte!A:AE,28,FALSE)</f>
        <v>Sim</v>
      </c>
      <c r="H713" s="12" t="str">
        <f>VLOOKUP(A713,fonte!A:AE,29,FALSE)</f>
        <v>Sim</v>
      </c>
      <c r="I713" s="13" t="str">
        <f>VLOOKUP(A713,fonte!A:AE,30,FALSE)</f>
        <v>Não</v>
      </c>
      <c r="J713" s="12" t="str">
        <f>VLOOKUP(A713,fonte!A:AE,31,FALSE)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6">
        <v>41073</v>
      </c>
      <c r="E714" s="13" t="str">
        <f>VLOOKUP(A714,fonte!A:AE,26,FALSE)</f>
        <v>Sim</v>
      </c>
      <c r="F714" s="12" t="str">
        <f>VLOOKUP(A714,fonte!A:AE,27,FALSE)</f>
        <v>Sim</v>
      </c>
      <c r="G714" s="13" t="str">
        <f>VLOOKUP(A714,fonte!A:AE,28,FALSE)</f>
        <v>Sim</v>
      </c>
      <c r="H714" s="12" t="str">
        <f>VLOOKUP(A714,fonte!A:AE,29,FALSE)</f>
        <v>Sim</v>
      </c>
      <c r="I714" s="13" t="str">
        <f>VLOOKUP(A714,fonte!A:AE,30,FALSE)</f>
        <v>Não</v>
      </c>
      <c r="J714" s="12" t="str">
        <f>VLOOKUP(A714,fonte!A:AE,31,FALSE)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6">
        <v>43099</v>
      </c>
      <c r="E715" s="13" t="str">
        <f>VLOOKUP(A715,fonte!A:AE,26,FALSE)</f>
        <v>Sim</v>
      </c>
      <c r="F715" s="12" t="str">
        <f>VLOOKUP(A715,fonte!A:AE,27,FALSE)</f>
        <v>Sim</v>
      </c>
      <c r="G715" s="13" t="str">
        <f>VLOOKUP(A715,fonte!A:AE,28,FALSE)</f>
        <v>Sim</v>
      </c>
      <c r="H715" s="12" t="str">
        <f>VLOOKUP(A715,fonte!A:AE,29,FALSE)</f>
        <v>Sim</v>
      </c>
      <c r="I715" s="13" t="str">
        <f>VLOOKUP(A715,fonte!A:AE,30,FALSE)</f>
        <v>Não</v>
      </c>
      <c r="J715" s="12" t="str">
        <f>VLOOKUP(A715,fonte!A:AE,31,FALSE)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6">
        <v>41073</v>
      </c>
      <c r="E716" s="13" t="str">
        <f>VLOOKUP(A716,fonte!A:AE,26,FALSE)</f>
        <v>Sim</v>
      </c>
      <c r="F716" s="12" t="str">
        <f>VLOOKUP(A716,fonte!A:AE,27,FALSE)</f>
        <v>Sim</v>
      </c>
      <c r="G716" s="13" t="str">
        <f>VLOOKUP(A716,fonte!A:AE,28,FALSE)</f>
        <v>Sim</v>
      </c>
      <c r="H716" s="12" t="str">
        <f>VLOOKUP(A716,fonte!A:AE,29,FALSE)</f>
        <v>Sim</v>
      </c>
      <c r="I716" s="13" t="str">
        <f>VLOOKUP(A716,fonte!A:AE,30,FALSE)</f>
        <v>Não</v>
      </c>
      <c r="J716" s="12" t="str">
        <f>VLOOKUP(A716,fonte!A:AE,31,FALSE)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6">
        <v>41073</v>
      </c>
      <c r="E717" s="13" t="str">
        <f>VLOOKUP(A717,fonte!A:AE,26,FALSE)</f>
        <v>Sim</v>
      </c>
      <c r="F717" s="12" t="str">
        <f>VLOOKUP(A717,fonte!A:AE,27,FALSE)</f>
        <v>Sim</v>
      </c>
      <c r="G717" s="13" t="str">
        <f>VLOOKUP(A717,fonte!A:AE,28,FALSE)</f>
        <v>Sim</v>
      </c>
      <c r="H717" s="12" t="str">
        <f>VLOOKUP(A717,fonte!A:AE,29,FALSE)</f>
        <v>Sim</v>
      </c>
      <c r="I717" s="13" t="str">
        <f>VLOOKUP(A717,fonte!A:AE,30,FALSE)</f>
        <v>Não</v>
      </c>
      <c r="J717" s="12" t="str">
        <f>VLOOKUP(A717,fonte!A:AE,31,FALSE)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6">
        <v>41905</v>
      </c>
      <c r="E718" s="13" t="str">
        <f>VLOOKUP(A718,fonte!A:AE,26,FALSE)</f>
        <v>Sim</v>
      </c>
      <c r="F718" s="12" t="str">
        <f>VLOOKUP(A718,fonte!A:AE,27,FALSE)</f>
        <v>Sim</v>
      </c>
      <c r="G718" s="13" t="str">
        <f>VLOOKUP(A718,fonte!A:AE,28,FALSE)</f>
        <v>Sim</v>
      </c>
      <c r="H718" s="12" t="str">
        <f>VLOOKUP(A718,fonte!A:AE,29,FALSE)</f>
        <v>Sim</v>
      </c>
      <c r="I718" s="13" t="str">
        <f>VLOOKUP(A718,fonte!A:AE,30,FALSE)</f>
        <v>Não</v>
      </c>
      <c r="J718" s="12" t="str">
        <f>VLOOKUP(A718,fonte!A:AE,31,FALSE)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6">
        <v>41073</v>
      </c>
      <c r="E719" s="13" t="str">
        <f>VLOOKUP(A719,fonte!A:AE,26,FALSE)</f>
        <v>Sim</v>
      </c>
      <c r="F719" s="12" t="str">
        <f>VLOOKUP(A719,fonte!A:AE,27,FALSE)</f>
        <v>Sim</v>
      </c>
      <c r="G719" s="13" t="str">
        <f>VLOOKUP(A719,fonte!A:AE,28,FALSE)</f>
        <v>Sim</v>
      </c>
      <c r="H719" s="12" t="str">
        <f>VLOOKUP(A719,fonte!A:AE,29,FALSE)</f>
        <v>Sim</v>
      </c>
      <c r="I719" s="13" t="str">
        <f>VLOOKUP(A719,fonte!A:AE,30,FALSE)</f>
        <v>Não</v>
      </c>
      <c r="J719" s="12" t="str">
        <f>VLOOKUP(A719,fonte!A:AE,31,FALSE)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6">
        <v>41905</v>
      </c>
      <c r="E720" s="13" t="str">
        <f>VLOOKUP(A720,fonte!A:AE,26,FALSE)</f>
        <v>Sim</v>
      </c>
      <c r="F720" s="12" t="str">
        <f>VLOOKUP(A720,fonte!A:AE,27,FALSE)</f>
        <v>Sim</v>
      </c>
      <c r="G720" s="13" t="str">
        <f>VLOOKUP(A720,fonte!A:AE,28,FALSE)</f>
        <v>Sim</v>
      </c>
      <c r="H720" s="12" t="str">
        <f>VLOOKUP(A720,fonte!A:AE,29,FALSE)</f>
        <v>Sim</v>
      </c>
      <c r="I720" s="13" t="str">
        <f>VLOOKUP(A720,fonte!A:AE,30,FALSE)</f>
        <v>Não</v>
      </c>
      <c r="J720" s="12" t="str">
        <f>VLOOKUP(A720,fonte!A:AE,31,FALSE)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6">
        <v>41421</v>
      </c>
      <c r="E721" s="13" t="str">
        <f>VLOOKUP(A721,fonte!A:AE,26,FALSE)</f>
        <v>Sim</v>
      </c>
      <c r="F721" s="12" t="str">
        <f>VLOOKUP(A721,fonte!A:AE,27,FALSE)</f>
        <v>Sim</v>
      </c>
      <c r="G721" s="13" t="str">
        <f>VLOOKUP(A721,fonte!A:AE,28,FALSE)</f>
        <v>Sim</v>
      </c>
      <c r="H721" s="12" t="str">
        <f>VLOOKUP(A721,fonte!A:AE,29,FALSE)</f>
        <v>Sim</v>
      </c>
      <c r="I721" s="13" t="str">
        <f>VLOOKUP(A721,fonte!A:AE,30,FALSE)</f>
        <v>Não</v>
      </c>
      <c r="J721" s="12" t="str">
        <f>VLOOKUP(A721,fonte!A:AE,31,FALSE)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6">
        <v>41073</v>
      </c>
      <c r="E722" s="13" t="str">
        <f>VLOOKUP(A722,fonte!A:AE,26,FALSE)</f>
        <v>Sim</v>
      </c>
      <c r="F722" s="12" t="str">
        <f>VLOOKUP(A722,fonte!A:AE,27,FALSE)</f>
        <v>Sim</v>
      </c>
      <c r="G722" s="13" t="str">
        <f>VLOOKUP(A722,fonte!A:AE,28,FALSE)</f>
        <v>Sim</v>
      </c>
      <c r="H722" s="12" t="str">
        <f>VLOOKUP(A722,fonte!A:AE,29,FALSE)</f>
        <v>Sim</v>
      </c>
      <c r="I722" s="13" t="str">
        <f>VLOOKUP(A722,fonte!A:AE,30,FALSE)</f>
        <v>Não</v>
      </c>
      <c r="J722" s="12" t="str">
        <f>VLOOKUP(A722,fonte!A:AE,31,FALSE)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6">
        <v>41905</v>
      </c>
      <c r="E723" s="13" t="str">
        <f>VLOOKUP(A723,fonte!A:AE,26,FALSE)</f>
        <v>Sim</v>
      </c>
      <c r="F723" s="12" t="str">
        <f>VLOOKUP(A723,fonte!A:AE,27,FALSE)</f>
        <v>Sim</v>
      </c>
      <c r="G723" s="13" t="str">
        <f>VLOOKUP(A723,fonte!A:AE,28,FALSE)</f>
        <v>Sim</v>
      </c>
      <c r="H723" s="12" t="str">
        <f>VLOOKUP(A723,fonte!A:AE,29,FALSE)</f>
        <v>Sim</v>
      </c>
      <c r="I723" s="13" t="str">
        <f>VLOOKUP(A723,fonte!A:AE,30,FALSE)</f>
        <v>Não</v>
      </c>
      <c r="J723" s="12" t="str">
        <f>VLOOKUP(A723,fonte!A:AE,31,FALSE)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6">
        <v>41073</v>
      </c>
      <c r="E724" s="13" t="str">
        <f>VLOOKUP(A724,fonte!A:AE,26,FALSE)</f>
        <v>Sim</v>
      </c>
      <c r="F724" s="12" t="str">
        <f>VLOOKUP(A724,fonte!A:AE,27,FALSE)</f>
        <v>Sim</v>
      </c>
      <c r="G724" s="13" t="str">
        <f>VLOOKUP(A724,fonte!A:AE,28,FALSE)</f>
        <v>Sim</v>
      </c>
      <c r="H724" s="12" t="str">
        <f>VLOOKUP(A724,fonte!A:AE,29,FALSE)</f>
        <v>Sim</v>
      </c>
      <c r="I724" s="13" t="str">
        <f>VLOOKUP(A724,fonte!A:AE,30,FALSE)</f>
        <v>Não</v>
      </c>
      <c r="J724" s="12" t="str">
        <f>VLOOKUP(A724,fonte!A:AE,31,FALSE)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6">
        <v>41421</v>
      </c>
      <c r="E725" s="13" t="str">
        <f>VLOOKUP(A725,fonte!A:AE,26,FALSE)</f>
        <v>Sim</v>
      </c>
      <c r="F725" s="12" t="str">
        <f>VLOOKUP(A725,fonte!A:AE,27,FALSE)</f>
        <v>Sim</v>
      </c>
      <c r="G725" s="13" t="str">
        <f>VLOOKUP(A725,fonte!A:AE,28,FALSE)</f>
        <v>Sim</v>
      </c>
      <c r="H725" s="12" t="str">
        <f>VLOOKUP(A725,fonte!A:AE,29,FALSE)</f>
        <v>Sim</v>
      </c>
      <c r="I725" s="13" t="str">
        <f>VLOOKUP(A725,fonte!A:AE,30,FALSE)</f>
        <v>Não</v>
      </c>
      <c r="J725" s="12" t="str">
        <f>VLOOKUP(A725,fonte!A:AE,31,FALSE)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6">
        <v>41421</v>
      </c>
      <c r="E726" s="13" t="str">
        <f>VLOOKUP(A726,fonte!A:AE,26,FALSE)</f>
        <v>Sim</v>
      </c>
      <c r="F726" s="12" t="str">
        <f>VLOOKUP(A726,fonte!A:AE,27,FALSE)</f>
        <v>Sim</v>
      </c>
      <c r="G726" s="13" t="str">
        <f>VLOOKUP(A726,fonte!A:AE,28,FALSE)</f>
        <v>Sim</v>
      </c>
      <c r="H726" s="12" t="str">
        <f>VLOOKUP(A726,fonte!A:AE,29,FALSE)</f>
        <v>Sim</v>
      </c>
      <c r="I726" s="13" t="str">
        <f>VLOOKUP(A726,fonte!A:AE,30,FALSE)</f>
        <v>Não</v>
      </c>
      <c r="J726" s="12" t="str">
        <f>VLOOKUP(A726,fonte!A:AE,31,FALSE)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6">
        <v>43445</v>
      </c>
      <c r="E727" s="13" t="str">
        <f>VLOOKUP(A727,fonte!A:AE,26,FALSE)</f>
        <v>Não</v>
      </c>
      <c r="F727" s="12" t="str">
        <f>VLOOKUP(A727,fonte!A:AE,27,FALSE)</f>
        <v>Sim</v>
      </c>
      <c r="G727" s="13" t="str">
        <f>VLOOKUP(A727,fonte!A:AE,28,FALSE)</f>
        <v>Não</v>
      </c>
      <c r="H727" s="12" t="str">
        <f>VLOOKUP(A727,fonte!A:AE,29,FALSE)</f>
        <v>Não</v>
      </c>
      <c r="I727" s="13" t="str">
        <f>VLOOKUP(A727,fonte!A:AE,30,FALSE)</f>
        <v>Não</v>
      </c>
      <c r="J727" s="12" t="str">
        <f>VLOOKUP(A727,fonte!A:AE,31,FALSE)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6">
        <v>41421</v>
      </c>
      <c r="E728" s="13" t="str">
        <f>VLOOKUP(A728,fonte!A:AE,26,FALSE)</f>
        <v>Sim</v>
      </c>
      <c r="F728" s="12" t="str">
        <f>VLOOKUP(A728,fonte!A:AE,27,FALSE)</f>
        <v>Sim</v>
      </c>
      <c r="G728" s="13" t="str">
        <f>VLOOKUP(A728,fonte!A:AE,28,FALSE)</f>
        <v>Não</v>
      </c>
      <c r="H728" s="12" t="str">
        <f>VLOOKUP(A728,fonte!A:AE,29,FALSE)</f>
        <v>Sim</v>
      </c>
      <c r="I728" s="13" t="str">
        <f>VLOOKUP(A728,fonte!A:AE,30,FALSE)</f>
        <v>Não</v>
      </c>
      <c r="J728" s="12" t="str">
        <f>VLOOKUP(A728,fonte!A:AE,31,FALSE)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6">
        <v>41905</v>
      </c>
      <c r="E729" s="13" t="str">
        <f>VLOOKUP(A729,fonte!A:AE,26,FALSE)</f>
        <v>Sim</v>
      </c>
      <c r="F729" s="12" t="str">
        <f>VLOOKUP(A729,fonte!A:AE,27,FALSE)</f>
        <v>Sim</v>
      </c>
      <c r="G729" s="13" t="str">
        <f>VLOOKUP(A729,fonte!A:AE,28,FALSE)</f>
        <v>Sim</v>
      </c>
      <c r="H729" s="12" t="str">
        <f>VLOOKUP(A729,fonte!A:AE,29,FALSE)</f>
        <v>Sim</v>
      </c>
      <c r="I729" s="13" t="str">
        <f>VLOOKUP(A729,fonte!A:AE,30,FALSE)</f>
        <v>Não</v>
      </c>
      <c r="J729" s="12" t="str">
        <f>VLOOKUP(A729,fonte!A:AE,31,FALSE)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6">
        <v>41073</v>
      </c>
      <c r="E730" s="13" t="str">
        <f>VLOOKUP(A730,fonte!A:AE,26,FALSE)</f>
        <v>Sim</v>
      </c>
      <c r="F730" s="12" t="str">
        <f>VLOOKUP(A730,fonte!A:AE,27,FALSE)</f>
        <v>Sim</v>
      </c>
      <c r="G730" s="13" t="str">
        <f>VLOOKUP(A730,fonte!A:AE,28,FALSE)</f>
        <v>Sim</v>
      </c>
      <c r="H730" s="12" t="str">
        <f>VLOOKUP(A730,fonte!A:AE,29,FALSE)</f>
        <v>Sim</v>
      </c>
      <c r="I730" s="13" t="str">
        <f>VLOOKUP(A730,fonte!A:AE,30,FALSE)</f>
        <v>Não</v>
      </c>
      <c r="J730" s="12" t="str">
        <f>VLOOKUP(A730,fonte!A:AE,31,FALSE)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6">
        <v>41905</v>
      </c>
      <c r="E731" s="13" t="str">
        <f>VLOOKUP(A731,fonte!A:AE,26,FALSE)</f>
        <v>Sim</v>
      </c>
      <c r="F731" s="12" t="str">
        <f>VLOOKUP(A731,fonte!A:AE,27,FALSE)</f>
        <v>Sim</v>
      </c>
      <c r="G731" s="13" t="str">
        <f>VLOOKUP(A731,fonte!A:AE,28,FALSE)</f>
        <v>Sim</v>
      </c>
      <c r="H731" s="12" t="str">
        <f>VLOOKUP(A731,fonte!A:AE,29,FALSE)</f>
        <v>Sim</v>
      </c>
      <c r="I731" s="13" t="str">
        <f>VLOOKUP(A731,fonte!A:AE,30,FALSE)</f>
        <v>Não</v>
      </c>
      <c r="J731" s="12" t="str">
        <f>VLOOKUP(A731,fonte!A:AE,31,FALSE)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6">
        <v>41073</v>
      </c>
      <c r="E732" s="13" t="str">
        <f>VLOOKUP(A732,fonte!A:AE,26,FALSE)</f>
        <v>Sim</v>
      </c>
      <c r="F732" s="12" t="str">
        <f>VLOOKUP(A732,fonte!A:AE,27,FALSE)</f>
        <v>Sim</v>
      </c>
      <c r="G732" s="13" t="str">
        <f>VLOOKUP(A732,fonte!A:AE,28,FALSE)</f>
        <v>Sim</v>
      </c>
      <c r="H732" s="12" t="str">
        <f>VLOOKUP(A732,fonte!A:AE,29,FALSE)</f>
        <v>Sim</v>
      </c>
      <c r="I732" s="13" t="str">
        <f>VLOOKUP(A732,fonte!A:AE,30,FALSE)</f>
        <v>Não</v>
      </c>
      <c r="J732" s="12" t="str">
        <f>VLOOKUP(A732,fonte!A:AE,31,FALSE)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6">
        <v>41073</v>
      </c>
      <c r="E733" s="13" t="str">
        <f>VLOOKUP(A733,fonte!A:AE,26,FALSE)</f>
        <v>Sim</v>
      </c>
      <c r="F733" s="12" t="str">
        <f>VLOOKUP(A733,fonte!A:AE,27,FALSE)</f>
        <v>Sim</v>
      </c>
      <c r="G733" s="13" t="str">
        <f>VLOOKUP(A733,fonte!A:AE,28,FALSE)</f>
        <v>Sim</v>
      </c>
      <c r="H733" s="12" t="str">
        <f>VLOOKUP(A733,fonte!A:AE,29,FALSE)</f>
        <v>Sim</v>
      </c>
      <c r="I733" s="13" t="str">
        <f>VLOOKUP(A733,fonte!A:AE,30,FALSE)</f>
        <v>Não</v>
      </c>
      <c r="J733" s="12" t="str">
        <f>VLOOKUP(A733,fonte!A:AE,31,FALSE)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6">
        <v>43818</v>
      </c>
      <c r="E734" s="13" t="str">
        <f>VLOOKUP(A734,fonte!A:AE,26,FALSE)</f>
        <v>Sim</v>
      </c>
      <c r="F734" s="12" t="str">
        <f>VLOOKUP(A734,fonte!A:AE,27,FALSE)</f>
        <v>Sim</v>
      </c>
      <c r="G734" s="13" t="str">
        <f>VLOOKUP(A734,fonte!A:AE,28,FALSE)</f>
        <v>Sim</v>
      </c>
      <c r="H734" s="12" t="str">
        <f>VLOOKUP(A734,fonte!A:AE,29,FALSE)</f>
        <v>Sim</v>
      </c>
      <c r="I734" s="13" t="str">
        <f>VLOOKUP(A734,fonte!A:AE,30,FALSE)</f>
        <v>Não</v>
      </c>
      <c r="J734" s="12" t="str">
        <f>VLOOKUP(A734,fonte!A:AE,31,FALSE)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6">
        <v>41073</v>
      </c>
      <c r="E735" s="13" t="str">
        <f>VLOOKUP(A735,fonte!A:AE,26,FALSE)</f>
        <v>Sim</v>
      </c>
      <c r="F735" s="12" t="str">
        <f>VLOOKUP(A735,fonte!A:AE,27,FALSE)</f>
        <v>Sim</v>
      </c>
      <c r="G735" s="13" t="str">
        <f>VLOOKUP(A735,fonte!A:AE,28,FALSE)</f>
        <v>Sim</v>
      </c>
      <c r="H735" s="12" t="str">
        <f>VLOOKUP(A735,fonte!A:AE,29,FALSE)</f>
        <v>Sim</v>
      </c>
      <c r="I735" s="13" t="str">
        <f>VLOOKUP(A735,fonte!A:AE,30,FALSE)</f>
        <v>Não</v>
      </c>
      <c r="J735" s="12" t="str">
        <f>VLOOKUP(A735,fonte!A:AE,31,FALSE)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6">
        <v>41905</v>
      </c>
      <c r="E736" s="13" t="str">
        <f>VLOOKUP(A736,fonte!A:AE,26,FALSE)</f>
        <v>Sim</v>
      </c>
      <c r="F736" s="12" t="str">
        <f>VLOOKUP(A736,fonte!A:AE,27,FALSE)</f>
        <v>Sim</v>
      </c>
      <c r="G736" s="13" t="str">
        <f>VLOOKUP(A736,fonte!A:AE,28,FALSE)</f>
        <v>Sim</v>
      </c>
      <c r="H736" s="12" t="str">
        <f>VLOOKUP(A736,fonte!A:AE,29,FALSE)</f>
        <v>Sim</v>
      </c>
      <c r="I736" s="13" t="str">
        <f>VLOOKUP(A736,fonte!A:AE,30,FALSE)</f>
        <v>Não</v>
      </c>
      <c r="J736" s="12" t="str">
        <f>VLOOKUP(A736,fonte!A:AE,31,FALSE)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6">
        <v>41073</v>
      </c>
      <c r="E737" s="13" t="str">
        <f>VLOOKUP(A737,fonte!A:AE,26,FALSE)</f>
        <v>Sim</v>
      </c>
      <c r="F737" s="12" t="str">
        <f>VLOOKUP(A737,fonte!A:AE,27,FALSE)</f>
        <v>Sim</v>
      </c>
      <c r="G737" s="13" t="str">
        <f>VLOOKUP(A737,fonte!A:AE,28,FALSE)</f>
        <v>Sim</v>
      </c>
      <c r="H737" s="12" t="str">
        <f>VLOOKUP(A737,fonte!A:AE,29,FALSE)</f>
        <v>Sim</v>
      </c>
      <c r="I737" s="13" t="str">
        <f>VLOOKUP(A737,fonte!A:AE,30,FALSE)</f>
        <v>Não</v>
      </c>
      <c r="J737" s="12" t="str">
        <f>VLOOKUP(A737,fonte!A:AE,31,FALSE)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6">
        <v>41421</v>
      </c>
      <c r="E738" s="13" t="str">
        <f>VLOOKUP(A738,fonte!A:AE,26,FALSE)</f>
        <v>Sim</v>
      </c>
      <c r="F738" s="12" t="str">
        <f>VLOOKUP(A738,fonte!A:AE,27,FALSE)</f>
        <v>Sim</v>
      </c>
      <c r="G738" s="13" t="str">
        <f>VLOOKUP(A738,fonte!A:AE,28,FALSE)</f>
        <v>Sim</v>
      </c>
      <c r="H738" s="12" t="str">
        <f>VLOOKUP(A738,fonte!A:AE,29,FALSE)</f>
        <v>Sim</v>
      </c>
      <c r="I738" s="13" t="str">
        <f>VLOOKUP(A738,fonte!A:AE,30,FALSE)</f>
        <v>Não</v>
      </c>
      <c r="J738" s="12" t="str">
        <f>VLOOKUP(A738,fonte!A:AE,31,FALSE)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6">
        <v>41073</v>
      </c>
      <c r="E739" s="13" t="str">
        <f>VLOOKUP(A739,fonte!A:AE,26,FALSE)</f>
        <v>Sim</v>
      </c>
      <c r="F739" s="12" t="str">
        <f>VLOOKUP(A739,fonte!A:AE,27,FALSE)</f>
        <v>Sim</v>
      </c>
      <c r="G739" s="13" t="str">
        <f>VLOOKUP(A739,fonte!A:AE,28,FALSE)</f>
        <v>Sim</v>
      </c>
      <c r="H739" s="12" t="str">
        <f>VLOOKUP(A739,fonte!A:AE,29,FALSE)</f>
        <v>Sim</v>
      </c>
      <c r="I739" s="13" t="str">
        <f>VLOOKUP(A739,fonte!A:AE,30,FALSE)</f>
        <v>Não</v>
      </c>
      <c r="J739" s="12" t="str">
        <f>VLOOKUP(A739,fonte!A:AE,31,FALSE)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6">
        <v>41905</v>
      </c>
      <c r="E740" s="13" t="str">
        <f>VLOOKUP(A740,fonte!A:AE,26,FALSE)</f>
        <v>Sim</v>
      </c>
      <c r="F740" s="12" t="str">
        <f>VLOOKUP(A740,fonte!A:AE,27,FALSE)</f>
        <v>Sim</v>
      </c>
      <c r="G740" s="13" t="str">
        <f>VLOOKUP(A740,fonte!A:AE,28,FALSE)</f>
        <v>Sim</v>
      </c>
      <c r="H740" s="12" t="str">
        <f>VLOOKUP(A740,fonte!A:AE,29,FALSE)</f>
        <v>Sim</v>
      </c>
      <c r="I740" s="13" t="str">
        <f>VLOOKUP(A740,fonte!A:AE,30,FALSE)</f>
        <v>Não</v>
      </c>
      <c r="J740" s="12" t="str">
        <f>VLOOKUP(A740,fonte!A:AE,31,FALSE)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6">
        <v>41421</v>
      </c>
      <c r="E741" s="13" t="str">
        <f>VLOOKUP(A741,fonte!A:AE,26,FALSE)</f>
        <v>Sim</v>
      </c>
      <c r="F741" s="12" t="str">
        <f>VLOOKUP(A741,fonte!A:AE,27,FALSE)</f>
        <v>Sim</v>
      </c>
      <c r="G741" s="13" t="str">
        <f>VLOOKUP(A741,fonte!A:AE,28,FALSE)</f>
        <v>Sim</v>
      </c>
      <c r="H741" s="12" t="str">
        <f>VLOOKUP(A741,fonte!A:AE,29,FALSE)</f>
        <v>Sim</v>
      </c>
      <c r="I741" s="13" t="str">
        <f>VLOOKUP(A741,fonte!A:AE,30,FALSE)</f>
        <v>Não</v>
      </c>
      <c r="J741" s="12" t="str">
        <f>VLOOKUP(A741,fonte!A:AE,31,FALSE)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6">
        <v>41073</v>
      </c>
      <c r="E742" s="13" t="str">
        <f>VLOOKUP(A742,fonte!A:AE,26,FALSE)</f>
        <v>Sim</v>
      </c>
      <c r="F742" s="12" t="str">
        <f>VLOOKUP(A742,fonte!A:AE,27,FALSE)</f>
        <v>Sim</v>
      </c>
      <c r="G742" s="13" t="str">
        <f>VLOOKUP(A742,fonte!A:AE,28,FALSE)</f>
        <v>Sim</v>
      </c>
      <c r="H742" s="12" t="str">
        <f>VLOOKUP(A742,fonte!A:AE,29,FALSE)</f>
        <v>Sim</v>
      </c>
      <c r="I742" s="13" t="str">
        <f>VLOOKUP(A742,fonte!A:AE,30,FALSE)</f>
        <v>Não</v>
      </c>
      <c r="J742" s="12" t="str">
        <f>VLOOKUP(A742,fonte!A:AE,31,FALSE)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6">
        <v>41905</v>
      </c>
      <c r="E743" s="13" t="str">
        <f>VLOOKUP(A743,fonte!A:AE,26,FALSE)</f>
        <v>Sim</v>
      </c>
      <c r="F743" s="12" t="str">
        <f>VLOOKUP(A743,fonte!A:AE,27,FALSE)</f>
        <v>Sim</v>
      </c>
      <c r="G743" s="13" t="str">
        <f>VLOOKUP(A743,fonte!A:AE,28,FALSE)</f>
        <v>Sim</v>
      </c>
      <c r="H743" s="12" t="str">
        <f>VLOOKUP(A743,fonte!A:AE,29,FALSE)</f>
        <v>Sim</v>
      </c>
      <c r="I743" s="13" t="str">
        <f>VLOOKUP(A743,fonte!A:AE,30,FALSE)</f>
        <v>Não</v>
      </c>
      <c r="J743" s="12" t="str">
        <f>VLOOKUP(A743,fonte!A:AE,31,FALSE)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6">
        <v>41073</v>
      </c>
      <c r="E744" s="13" t="str">
        <f>VLOOKUP(A744,fonte!A:AE,26,FALSE)</f>
        <v>Sim</v>
      </c>
      <c r="F744" s="12" t="str">
        <f>VLOOKUP(A744,fonte!A:AE,27,FALSE)</f>
        <v>Sim</v>
      </c>
      <c r="G744" s="13" t="str">
        <f>VLOOKUP(A744,fonte!A:AE,28,FALSE)</f>
        <v>Sim</v>
      </c>
      <c r="H744" s="12" t="str">
        <f>VLOOKUP(A744,fonte!A:AE,29,FALSE)</f>
        <v>Sim</v>
      </c>
      <c r="I744" s="13" t="str">
        <f>VLOOKUP(A744,fonte!A:AE,30,FALSE)</f>
        <v>Não</v>
      </c>
      <c r="J744" s="12" t="str">
        <f>VLOOKUP(A744,fonte!A:AE,31,FALSE)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6">
        <v>41073</v>
      </c>
      <c r="E745" s="13" t="str">
        <f>VLOOKUP(A745,fonte!A:AE,26,FALSE)</f>
        <v>Sim</v>
      </c>
      <c r="F745" s="12" t="str">
        <f>VLOOKUP(A745,fonte!A:AE,27,FALSE)</f>
        <v>Sim</v>
      </c>
      <c r="G745" s="13" t="str">
        <f>VLOOKUP(A745,fonte!A:AE,28,FALSE)</f>
        <v>Sim</v>
      </c>
      <c r="H745" s="12" t="str">
        <f>VLOOKUP(A745,fonte!A:AE,29,FALSE)</f>
        <v>Sim</v>
      </c>
      <c r="I745" s="13" t="str">
        <f>VLOOKUP(A745,fonte!A:AE,30,FALSE)</f>
        <v>Não</v>
      </c>
      <c r="J745" s="12" t="str">
        <f>VLOOKUP(A745,fonte!A:AE,31,FALSE)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6">
        <v>41073</v>
      </c>
      <c r="E746" s="13" t="str">
        <f>VLOOKUP(A746,fonte!A:AE,26,FALSE)</f>
        <v>Sim</v>
      </c>
      <c r="F746" s="12" t="str">
        <f>VLOOKUP(A746,fonte!A:AE,27,FALSE)</f>
        <v>Sim</v>
      </c>
      <c r="G746" s="13" t="str">
        <f>VLOOKUP(A746,fonte!A:AE,28,FALSE)</f>
        <v>Sim</v>
      </c>
      <c r="H746" s="12" t="str">
        <f>VLOOKUP(A746,fonte!A:AE,29,FALSE)</f>
        <v>Sim</v>
      </c>
      <c r="I746" s="13" t="str">
        <f>VLOOKUP(A746,fonte!A:AE,30,FALSE)</f>
        <v>Não</v>
      </c>
      <c r="J746" s="12" t="str">
        <f>VLOOKUP(A746,fonte!A:AE,31,FALSE)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6">
        <v>43445</v>
      </c>
      <c r="E747" s="13" t="str">
        <f>VLOOKUP(A747,fonte!A:AE,26,FALSE)</f>
        <v>Sim</v>
      </c>
      <c r="F747" s="12" t="str">
        <f>VLOOKUP(A747,fonte!A:AE,27,FALSE)</f>
        <v>Sim</v>
      </c>
      <c r="G747" s="13" t="str">
        <f>VLOOKUP(A747,fonte!A:AE,28,FALSE)</f>
        <v>Sim</v>
      </c>
      <c r="H747" s="12" t="str">
        <f>VLOOKUP(A747,fonte!A:AE,29,FALSE)</f>
        <v>Sim</v>
      </c>
      <c r="I747" s="13" t="str">
        <f>VLOOKUP(A747,fonte!A:AE,30,FALSE)</f>
        <v>Não</v>
      </c>
      <c r="J747" s="12" t="str">
        <f>VLOOKUP(A747,fonte!A:AE,31,FALSE)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6">
        <v>41073</v>
      </c>
      <c r="E748" s="13" t="str">
        <f>VLOOKUP(A748,fonte!A:AE,26,FALSE)</f>
        <v>Sim</v>
      </c>
      <c r="F748" s="12" t="str">
        <f>VLOOKUP(A748,fonte!A:AE,27,FALSE)</f>
        <v>Sim</v>
      </c>
      <c r="G748" s="13" t="str">
        <f>VLOOKUP(A748,fonte!A:AE,28,FALSE)</f>
        <v>Sim</v>
      </c>
      <c r="H748" s="12" t="str">
        <f>VLOOKUP(A748,fonte!A:AE,29,FALSE)</f>
        <v>Sim</v>
      </c>
      <c r="I748" s="13" t="str">
        <f>VLOOKUP(A748,fonte!A:AE,30,FALSE)</f>
        <v>Não</v>
      </c>
      <c r="J748" s="12" t="str">
        <f>VLOOKUP(A748,fonte!A:AE,31,FALSE)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6">
        <v>41073</v>
      </c>
      <c r="E749" s="13" t="str">
        <f>VLOOKUP(A749,fonte!A:AE,26,FALSE)</f>
        <v>Sim</v>
      </c>
      <c r="F749" s="12" t="str">
        <f>VLOOKUP(A749,fonte!A:AE,27,FALSE)</f>
        <v>Sim</v>
      </c>
      <c r="G749" s="13" t="str">
        <f>VLOOKUP(A749,fonte!A:AE,28,FALSE)</f>
        <v>Sim</v>
      </c>
      <c r="H749" s="12" t="str">
        <f>VLOOKUP(A749,fonte!A:AE,29,FALSE)</f>
        <v>Sim</v>
      </c>
      <c r="I749" s="13" t="str">
        <f>VLOOKUP(A749,fonte!A:AE,30,FALSE)</f>
        <v>Não</v>
      </c>
      <c r="J749" s="12" t="str">
        <f>VLOOKUP(A749,fonte!A:AE,31,FALSE)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6">
        <v>41073</v>
      </c>
      <c r="E750" s="13" t="str">
        <f>VLOOKUP(A750,fonte!A:AE,26,FALSE)</f>
        <v>Sim</v>
      </c>
      <c r="F750" s="12" t="str">
        <f>VLOOKUP(A750,fonte!A:AE,27,FALSE)</f>
        <v>Sim</v>
      </c>
      <c r="G750" s="13" t="str">
        <f>VLOOKUP(A750,fonte!A:AE,28,FALSE)</f>
        <v>Sim</v>
      </c>
      <c r="H750" s="12" t="str">
        <f>VLOOKUP(A750,fonte!A:AE,29,FALSE)</f>
        <v>Sim</v>
      </c>
      <c r="I750" s="13" t="str">
        <f>VLOOKUP(A750,fonte!A:AE,30,FALSE)</f>
        <v>Não</v>
      </c>
      <c r="J750" s="12" t="str">
        <f>VLOOKUP(A750,fonte!A:AE,31,FALSE)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6">
        <v>41421</v>
      </c>
      <c r="E751" s="13" t="str">
        <f>VLOOKUP(A751,fonte!A:AE,26,FALSE)</f>
        <v>Sim</v>
      </c>
      <c r="F751" s="12" t="str">
        <f>VLOOKUP(A751,fonte!A:AE,27,FALSE)</f>
        <v>Sim</v>
      </c>
      <c r="G751" s="13" t="str">
        <f>VLOOKUP(A751,fonte!A:AE,28,FALSE)</f>
        <v>Sim</v>
      </c>
      <c r="H751" s="12" t="str">
        <f>VLOOKUP(A751,fonte!A:AE,29,FALSE)</f>
        <v>Sim</v>
      </c>
      <c r="I751" s="13" t="str">
        <f>VLOOKUP(A751,fonte!A:AE,30,FALSE)</f>
        <v>Não</v>
      </c>
      <c r="J751" s="12" t="str">
        <f>VLOOKUP(A751,fonte!A:AE,31,FALSE)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6">
        <v>41073</v>
      </c>
      <c r="E752" s="13" t="str">
        <f>VLOOKUP(A752,fonte!A:AE,26,FALSE)</f>
        <v>Sim</v>
      </c>
      <c r="F752" s="12" t="str">
        <f>VLOOKUP(A752,fonte!A:AE,27,FALSE)</f>
        <v>Sim</v>
      </c>
      <c r="G752" s="13" t="str">
        <f>VLOOKUP(A752,fonte!A:AE,28,FALSE)</f>
        <v>Sim</v>
      </c>
      <c r="H752" s="12" t="str">
        <f>VLOOKUP(A752,fonte!A:AE,29,FALSE)</f>
        <v>Sim</v>
      </c>
      <c r="I752" s="13" t="str">
        <f>VLOOKUP(A752,fonte!A:AE,30,FALSE)</f>
        <v>Não</v>
      </c>
      <c r="J752" s="12" t="str">
        <f>VLOOKUP(A752,fonte!A:AE,31,FALSE)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6">
        <v>41073</v>
      </c>
      <c r="E753" s="13" t="str">
        <f>VLOOKUP(A753,fonte!A:AE,26,FALSE)</f>
        <v>Sim</v>
      </c>
      <c r="F753" s="12" t="str">
        <f>VLOOKUP(A753,fonte!A:AE,27,FALSE)</f>
        <v>Sim</v>
      </c>
      <c r="G753" s="13" t="str">
        <f>VLOOKUP(A753,fonte!A:AE,28,FALSE)</f>
        <v>Sim</v>
      </c>
      <c r="H753" s="12" t="str">
        <f>VLOOKUP(A753,fonte!A:AE,29,FALSE)</f>
        <v>Sim</v>
      </c>
      <c r="I753" s="13" t="str">
        <f>VLOOKUP(A753,fonte!A:AE,30,FALSE)</f>
        <v>Não</v>
      </c>
      <c r="J753" s="12" t="str">
        <f>VLOOKUP(A753,fonte!A:AE,31,FALSE)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6">
        <v>41421</v>
      </c>
      <c r="E754" s="13" t="str">
        <f>VLOOKUP(A754,fonte!A:AE,26,FALSE)</f>
        <v>Sim</v>
      </c>
      <c r="F754" s="12" t="str">
        <f>VLOOKUP(A754,fonte!A:AE,27,FALSE)</f>
        <v>Sim</v>
      </c>
      <c r="G754" s="13" t="str">
        <f>VLOOKUP(A754,fonte!A:AE,28,FALSE)</f>
        <v>Sim</v>
      </c>
      <c r="H754" s="12" t="str">
        <f>VLOOKUP(A754,fonte!A:AE,29,FALSE)</f>
        <v>Sim</v>
      </c>
      <c r="I754" s="13" t="str">
        <f>VLOOKUP(A754,fonte!A:AE,30,FALSE)</f>
        <v>Não</v>
      </c>
      <c r="J754" s="12" t="str">
        <f>VLOOKUP(A754,fonte!A:AE,31,FALSE)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6">
        <v>41073</v>
      </c>
      <c r="E755" s="13" t="str">
        <f>VLOOKUP(A755,fonte!A:AE,26,FALSE)</f>
        <v>Sim</v>
      </c>
      <c r="F755" s="12" t="str">
        <f>VLOOKUP(A755,fonte!A:AE,27,FALSE)</f>
        <v>Sim</v>
      </c>
      <c r="G755" s="13" t="str">
        <f>VLOOKUP(A755,fonte!A:AE,28,FALSE)</f>
        <v>Sim</v>
      </c>
      <c r="H755" s="12" t="str">
        <f>VLOOKUP(A755,fonte!A:AE,29,FALSE)</f>
        <v>Sim</v>
      </c>
      <c r="I755" s="13" t="str">
        <f>VLOOKUP(A755,fonte!A:AE,30,FALSE)</f>
        <v>Não</v>
      </c>
      <c r="J755" s="12" t="str">
        <f>VLOOKUP(A755,fonte!A:AE,31,FALSE)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6">
        <v>41421</v>
      </c>
      <c r="E756" s="13" t="str">
        <f>VLOOKUP(A756,fonte!A:AE,26,FALSE)</f>
        <v>Sim</v>
      </c>
      <c r="F756" s="12" t="str">
        <f>VLOOKUP(A756,fonte!A:AE,27,FALSE)</f>
        <v>Sim</v>
      </c>
      <c r="G756" s="13" t="str">
        <f>VLOOKUP(A756,fonte!A:AE,28,FALSE)</f>
        <v>Sim</v>
      </c>
      <c r="H756" s="12" t="str">
        <f>VLOOKUP(A756,fonte!A:AE,29,FALSE)</f>
        <v>Sim</v>
      </c>
      <c r="I756" s="13" t="str">
        <f>VLOOKUP(A756,fonte!A:AE,30,FALSE)</f>
        <v>Não</v>
      </c>
      <c r="J756" s="12" t="str">
        <f>VLOOKUP(A756,fonte!A:AE,31,FALSE)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6">
        <v>41421</v>
      </c>
      <c r="E757" s="13" t="str">
        <f>VLOOKUP(A757,fonte!A:AE,26,FALSE)</f>
        <v>Sim</v>
      </c>
      <c r="F757" s="12" t="str">
        <f>VLOOKUP(A757,fonte!A:AE,27,FALSE)</f>
        <v>Sim</v>
      </c>
      <c r="G757" s="13" t="str">
        <f>VLOOKUP(A757,fonte!A:AE,28,FALSE)</f>
        <v>Sim</v>
      </c>
      <c r="H757" s="12" t="str">
        <f>VLOOKUP(A757,fonte!A:AE,29,FALSE)</f>
        <v>Sim</v>
      </c>
      <c r="I757" s="13" t="str">
        <f>VLOOKUP(A757,fonte!A:AE,30,FALSE)</f>
        <v>Não</v>
      </c>
      <c r="J757" s="12" t="str">
        <f>VLOOKUP(A757,fonte!A:AE,31,FALSE)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6">
        <v>41421</v>
      </c>
      <c r="E758" s="13" t="str">
        <f>VLOOKUP(A758,fonte!A:AE,26,FALSE)</f>
        <v>Sim</v>
      </c>
      <c r="F758" s="12" t="str">
        <f>VLOOKUP(A758,fonte!A:AE,27,FALSE)</f>
        <v>Sim</v>
      </c>
      <c r="G758" s="13" t="str">
        <f>VLOOKUP(A758,fonte!A:AE,28,FALSE)</f>
        <v>Sim</v>
      </c>
      <c r="H758" s="12" t="str">
        <f>VLOOKUP(A758,fonte!A:AE,29,FALSE)</f>
        <v>Sim</v>
      </c>
      <c r="I758" s="13" t="str">
        <f>VLOOKUP(A758,fonte!A:AE,30,FALSE)</f>
        <v>Não</v>
      </c>
      <c r="J758" s="12" t="str">
        <f>VLOOKUP(A758,fonte!A:AE,31,FALSE)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6">
        <v>41073</v>
      </c>
      <c r="E759" s="13" t="str">
        <f>VLOOKUP(A759,fonte!A:AE,26,FALSE)</f>
        <v>Não</v>
      </c>
      <c r="F759" s="12" t="str">
        <f>VLOOKUP(A759,fonte!A:AE,27,FALSE)</f>
        <v>Sim</v>
      </c>
      <c r="G759" s="13" t="str">
        <f>VLOOKUP(A759,fonte!A:AE,28,FALSE)</f>
        <v>Sim</v>
      </c>
      <c r="H759" s="12" t="str">
        <f>VLOOKUP(A759,fonte!A:AE,29,FALSE)</f>
        <v>Sim</v>
      </c>
      <c r="I759" s="13" t="str">
        <f>VLOOKUP(A759,fonte!A:AE,30,FALSE)</f>
        <v>Não</v>
      </c>
      <c r="J759" s="12" t="str">
        <f>VLOOKUP(A759,fonte!A:AE,31,FALSE)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6">
        <v>41905</v>
      </c>
      <c r="E760" s="13" t="str">
        <f>VLOOKUP(A760,fonte!A:AE,26,FALSE)</f>
        <v>Sim</v>
      </c>
      <c r="F760" s="12" t="str">
        <f>VLOOKUP(A760,fonte!A:AE,27,FALSE)</f>
        <v>Sim</v>
      </c>
      <c r="G760" s="13" t="str">
        <f>VLOOKUP(A760,fonte!A:AE,28,FALSE)</f>
        <v>Sim</v>
      </c>
      <c r="H760" s="12" t="str">
        <f>VLOOKUP(A760,fonte!A:AE,29,FALSE)</f>
        <v>Sim</v>
      </c>
      <c r="I760" s="13" t="str">
        <f>VLOOKUP(A760,fonte!A:AE,30,FALSE)</f>
        <v>Não</v>
      </c>
      <c r="J760" s="12" t="str">
        <f>VLOOKUP(A760,fonte!A:AE,31,FALSE)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6">
        <v>41073</v>
      </c>
      <c r="E761" s="13" t="str">
        <f>VLOOKUP(A761,fonte!A:AE,26,FALSE)</f>
        <v>Sim</v>
      </c>
      <c r="F761" s="12" t="str">
        <f>VLOOKUP(A761,fonte!A:AE,27,FALSE)</f>
        <v>Sim</v>
      </c>
      <c r="G761" s="13" t="str">
        <f>VLOOKUP(A761,fonte!A:AE,28,FALSE)</f>
        <v>Sim</v>
      </c>
      <c r="H761" s="12" t="str">
        <f>VLOOKUP(A761,fonte!A:AE,29,FALSE)</f>
        <v>Sim</v>
      </c>
      <c r="I761" s="13" t="str">
        <f>VLOOKUP(A761,fonte!A:AE,30,FALSE)</f>
        <v>Não</v>
      </c>
      <c r="J761" s="12" t="str">
        <f>VLOOKUP(A761,fonte!A:AE,31,FALSE)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6">
        <v>41905</v>
      </c>
      <c r="E762" s="13" t="str">
        <f>VLOOKUP(A762,fonte!A:AE,26,FALSE)</f>
        <v>Sim</v>
      </c>
      <c r="F762" s="12" t="str">
        <f>VLOOKUP(A762,fonte!A:AE,27,FALSE)</f>
        <v>Sim</v>
      </c>
      <c r="G762" s="13" t="str">
        <f>VLOOKUP(A762,fonte!A:AE,28,FALSE)</f>
        <v>Sim</v>
      </c>
      <c r="H762" s="12" t="str">
        <f>VLOOKUP(A762,fonte!A:AE,29,FALSE)</f>
        <v>Sim</v>
      </c>
      <c r="I762" s="13" t="str">
        <f>VLOOKUP(A762,fonte!A:AE,30,FALSE)</f>
        <v>Não</v>
      </c>
      <c r="J762" s="12" t="str">
        <f>VLOOKUP(A762,fonte!A:AE,31,FALSE)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6">
        <v>41073</v>
      </c>
      <c r="E763" s="13" t="str">
        <f>VLOOKUP(A763,fonte!A:AE,26,FALSE)</f>
        <v>Sim</v>
      </c>
      <c r="F763" s="12" t="str">
        <f>VLOOKUP(A763,fonte!A:AE,27,FALSE)</f>
        <v>Sim</v>
      </c>
      <c r="G763" s="13" t="str">
        <f>VLOOKUP(A763,fonte!A:AE,28,FALSE)</f>
        <v>Sim</v>
      </c>
      <c r="H763" s="12" t="str">
        <f>VLOOKUP(A763,fonte!A:AE,29,FALSE)</f>
        <v>Sim</v>
      </c>
      <c r="I763" s="13" t="str">
        <f>VLOOKUP(A763,fonte!A:AE,30,FALSE)</f>
        <v>Não</v>
      </c>
      <c r="J763" s="12" t="str">
        <f>VLOOKUP(A763,fonte!A:AE,31,FALSE)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6">
        <v>41073</v>
      </c>
      <c r="E764" s="13" t="str">
        <f>VLOOKUP(A764,fonte!A:AE,26,FALSE)</f>
        <v>Sim</v>
      </c>
      <c r="F764" s="12" t="str">
        <f>VLOOKUP(A764,fonte!A:AE,27,FALSE)</f>
        <v>Sim</v>
      </c>
      <c r="G764" s="13" t="str">
        <f>VLOOKUP(A764,fonte!A:AE,28,FALSE)</f>
        <v>Sim</v>
      </c>
      <c r="H764" s="12" t="str">
        <f>VLOOKUP(A764,fonte!A:AE,29,FALSE)</f>
        <v>Sim</v>
      </c>
      <c r="I764" s="13" t="str">
        <f>VLOOKUP(A764,fonte!A:AE,30,FALSE)</f>
        <v>Não</v>
      </c>
      <c r="J764" s="12" t="str">
        <f>VLOOKUP(A764,fonte!A:AE,31,FALSE)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6">
        <v>43818</v>
      </c>
      <c r="E765" s="13" t="str">
        <f>VLOOKUP(A765,fonte!A:AE,26,FALSE)</f>
        <v>Não</v>
      </c>
      <c r="F765" s="12" t="str">
        <f>VLOOKUP(A765,fonte!A:AE,27,FALSE)</f>
        <v>Sim</v>
      </c>
      <c r="G765" s="13" t="str">
        <f>VLOOKUP(A765,fonte!A:AE,28,FALSE)</f>
        <v>Não</v>
      </c>
      <c r="H765" s="12" t="str">
        <f>VLOOKUP(A765,fonte!A:AE,29,FALSE)</f>
        <v>Sim</v>
      </c>
      <c r="I765" s="13" t="str">
        <f>VLOOKUP(A765,fonte!A:AE,30,FALSE)</f>
        <v>Não</v>
      </c>
      <c r="J765" s="12" t="str">
        <f>VLOOKUP(A765,fonte!A:AE,31,FALSE)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6">
        <v>41421</v>
      </c>
      <c r="E766" s="13" t="str">
        <f>VLOOKUP(A766,fonte!A:AE,26,FALSE)</f>
        <v>Sim</v>
      </c>
      <c r="F766" s="12" t="str">
        <f>VLOOKUP(A766,fonte!A:AE,27,FALSE)</f>
        <v>Sim</v>
      </c>
      <c r="G766" s="13" t="str">
        <f>VLOOKUP(A766,fonte!A:AE,28,FALSE)</f>
        <v>Sim</v>
      </c>
      <c r="H766" s="12" t="str">
        <f>VLOOKUP(A766,fonte!A:AE,29,FALSE)</f>
        <v>Sim</v>
      </c>
      <c r="I766" s="13" t="str">
        <f>VLOOKUP(A766,fonte!A:AE,30,FALSE)</f>
        <v>Não</v>
      </c>
      <c r="J766" s="12" t="str">
        <f>VLOOKUP(A766,fonte!A:AE,31,FALSE)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6">
        <v>41421</v>
      </c>
      <c r="E767" s="13" t="str">
        <f>VLOOKUP(A767,fonte!A:AE,26,FALSE)</f>
        <v>Sim</v>
      </c>
      <c r="F767" s="12" t="str">
        <f>VLOOKUP(A767,fonte!A:AE,27,FALSE)</f>
        <v>Sim</v>
      </c>
      <c r="G767" s="13" t="str">
        <f>VLOOKUP(A767,fonte!A:AE,28,FALSE)</f>
        <v>Sim</v>
      </c>
      <c r="H767" s="12" t="str">
        <f>VLOOKUP(A767,fonte!A:AE,29,FALSE)</f>
        <v>Sim</v>
      </c>
      <c r="I767" s="13" t="str">
        <f>VLOOKUP(A767,fonte!A:AE,30,FALSE)</f>
        <v>Não</v>
      </c>
      <c r="J767" s="12" t="str">
        <f>VLOOKUP(A767,fonte!A:AE,31,FALSE)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6">
        <v>41905</v>
      </c>
      <c r="E768" s="13" t="str">
        <f>VLOOKUP(A768,fonte!A:AE,26,FALSE)</f>
        <v>Não</v>
      </c>
      <c r="F768" s="12" t="str">
        <f>VLOOKUP(A768,fonte!A:AE,27,FALSE)</f>
        <v>Sim</v>
      </c>
      <c r="G768" s="13" t="str">
        <f>VLOOKUP(A768,fonte!A:AE,28,FALSE)</f>
        <v>Não</v>
      </c>
      <c r="H768" s="12" t="str">
        <f>VLOOKUP(A768,fonte!A:AE,29,FALSE)</f>
        <v>Sim</v>
      </c>
      <c r="I768" s="13" t="str">
        <f>VLOOKUP(A768,fonte!A:AE,30,FALSE)</f>
        <v>Não</v>
      </c>
      <c r="J768" s="12" t="str">
        <f>VLOOKUP(A768,fonte!A:AE,31,FALSE)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6">
        <v>41421</v>
      </c>
      <c r="E769" s="13" t="str">
        <f>VLOOKUP(A769,fonte!A:AE,26,FALSE)</f>
        <v>Não</v>
      </c>
      <c r="F769" s="12" t="str">
        <f>VLOOKUP(A769,fonte!A:AE,27,FALSE)</f>
        <v>Sim</v>
      </c>
      <c r="G769" s="13" t="str">
        <f>VLOOKUP(A769,fonte!A:AE,28,FALSE)</f>
        <v>Não</v>
      </c>
      <c r="H769" s="12" t="str">
        <f>VLOOKUP(A769,fonte!A:AE,29,FALSE)</f>
        <v>Sim</v>
      </c>
      <c r="I769" s="13" t="str">
        <f>VLOOKUP(A769,fonte!A:AE,30,FALSE)</f>
        <v>Não</v>
      </c>
      <c r="J769" s="12" t="str">
        <f>VLOOKUP(A769,fonte!A:AE,31,FALSE)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6">
        <v>41421</v>
      </c>
      <c r="E770" s="13" t="str">
        <f>VLOOKUP(A770,fonte!A:AE,26,FALSE)</f>
        <v>Sim</v>
      </c>
      <c r="F770" s="12" t="str">
        <f>VLOOKUP(A770,fonte!A:AE,27,FALSE)</f>
        <v>Sim</v>
      </c>
      <c r="G770" s="13" t="str">
        <f>VLOOKUP(A770,fonte!A:AE,28,FALSE)</f>
        <v>Sim</v>
      </c>
      <c r="H770" s="12" t="str">
        <f>VLOOKUP(A770,fonte!A:AE,29,FALSE)</f>
        <v>Sim</v>
      </c>
      <c r="I770" s="13" t="str">
        <f>VLOOKUP(A770,fonte!A:AE,30,FALSE)</f>
        <v>Não</v>
      </c>
      <c r="J770" s="12" t="str">
        <f>VLOOKUP(A770,fonte!A:AE,31,FALSE)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6">
        <v>41073</v>
      </c>
      <c r="E771" s="13" t="str">
        <f>VLOOKUP(A771,fonte!A:AE,26,FALSE)</f>
        <v>Sim</v>
      </c>
      <c r="F771" s="12" t="str">
        <f>VLOOKUP(A771,fonte!A:AE,27,FALSE)</f>
        <v>Sim</v>
      </c>
      <c r="G771" s="13" t="str">
        <f>VLOOKUP(A771,fonte!A:AE,28,FALSE)</f>
        <v>Sim</v>
      </c>
      <c r="H771" s="12" t="str">
        <f>VLOOKUP(A771,fonte!A:AE,29,FALSE)</f>
        <v>Sim</v>
      </c>
      <c r="I771" s="13" t="str">
        <f>VLOOKUP(A771,fonte!A:AE,30,FALSE)</f>
        <v>Não</v>
      </c>
      <c r="J771" s="12" t="str">
        <f>VLOOKUP(A771,fonte!A:AE,31,FALSE)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6">
        <v>41905</v>
      </c>
      <c r="E772" s="13" t="str">
        <f>VLOOKUP(A772,fonte!A:AE,26,FALSE)</f>
        <v>Não</v>
      </c>
      <c r="F772" s="12" t="str">
        <f>VLOOKUP(A772,fonte!A:AE,27,FALSE)</f>
        <v>Sim</v>
      </c>
      <c r="G772" s="13" t="str">
        <f>VLOOKUP(A772,fonte!A:AE,28,FALSE)</f>
        <v>Não</v>
      </c>
      <c r="H772" s="12" t="str">
        <f>VLOOKUP(A772,fonte!A:AE,29,FALSE)</f>
        <v>Sim</v>
      </c>
      <c r="I772" s="13" t="str">
        <f>VLOOKUP(A772,fonte!A:AE,30,FALSE)</f>
        <v>Não</v>
      </c>
      <c r="J772" s="12" t="str">
        <f>VLOOKUP(A772,fonte!A:AE,31,FALSE)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6">
        <v>41073</v>
      </c>
      <c r="E773" s="13" t="str">
        <f>VLOOKUP(A773,fonte!A:AE,26,FALSE)</f>
        <v>Sim</v>
      </c>
      <c r="F773" s="12" t="str">
        <f>VLOOKUP(A773,fonte!A:AE,27,FALSE)</f>
        <v>Sim</v>
      </c>
      <c r="G773" s="13" t="str">
        <f>VLOOKUP(A773,fonte!A:AE,28,FALSE)</f>
        <v>Sim</v>
      </c>
      <c r="H773" s="12" t="str">
        <f>VLOOKUP(A773,fonte!A:AE,29,FALSE)</f>
        <v>Sim</v>
      </c>
      <c r="I773" s="13" t="str">
        <f>VLOOKUP(A773,fonte!A:AE,30,FALSE)</f>
        <v>Não</v>
      </c>
      <c r="J773" s="12" t="str">
        <f>VLOOKUP(A773,fonte!A:AE,31,FALSE)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6">
        <v>41073</v>
      </c>
      <c r="E774" s="13" t="str">
        <f>VLOOKUP(A774,fonte!A:AE,26,FALSE)</f>
        <v>Sim</v>
      </c>
      <c r="F774" s="12" t="str">
        <f>VLOOKUP(A774,fonte!A:AE,27,FALSE)</f>
        <v>Sim</v>
      </c>
      <c r="G774" s="13" t="str">
        <f>VLOOKUP(A774,fonte!A:AE,28,FALSE)</f>
        <v>Sim</v>
      </c>
      <c r="H774" s="12" t="str">
        <f>VLOOKUP(A774,fonte!A:AE,29,FALSE)</f>
        <v>Sim</v>
      </c>
      <c r="I774" s="13" t="str">
        <f>VLOOKUP(A774,fonte!A:AE,30,FALSE)</f>
        <v>Não</v>
      </c>
      <c r="J774" s="12" t="str">
        <f>VLOOKUP(A774,fonte!A:AE,31,FALSE)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6">
        <v>41905</v>
      </c>
      <c r="E775" s="13" t="str">
        <f>VLOOKUP(A775,fonte!A:AE,26,FALSE)</f>
        <v>Sim</v>
      </c>
      <c r="F775" s="12" t="str">
        <f>VLOOKUP(A775,fonte!A:AE,27,FALSE)</f>
        <v>Sim</v>
      </c>
      <c r="G775" s="13" t="str">
        <f>VLOOKUP(A775,fonte!A:AE,28,FALSE)</f>
        <v>Sim</v>
      </c>
      <c r="H775" s="12" t="str">
        <f>VLOOKUP(A775,fonte!A:AE,29,FALSE)</f>
        <v>Sim</v>
      </c>
      <c r="I775" s="13" t="str">
        <f>VLOOKUP(A775,fonte!A:AE,30,FALSE)</f>
        <v>Não</v>
      </c>
      <c r="J775" s="12" t="str">
        <f>VLOOKUP(A775,fonte!A:AE,31,FALSE)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6">
        <v>41421</v>
      </c>
      <c r="E776" s="13" t="str">
        <f>VLOOKUP(A776,fonte!A:AE,26,FALSE)</f>
        <v>Sim</v>
      </c>
      <c r="F776" s="12" t="str">
        <f>VLOOKUP(A776,fonte!A:AE,27,FALSE)</f>
        <v>Sim</v>
      </c>
      <c r="G776" s="13" t="str">
        <f>VLOOKUP(A776,fonte!A:AE,28,FALSE)</f>
        <v>Sim</v>
      </c>
      <c r="H776" s="12" t="str">
        <f>VLOOKUP(A776,fonte!A:AE,29,FALSE)</f>
        <v>Sim</v>
      </c>
      <c r="I776" s="13" t="str">
        <f>VLOOKUP(A776,fonte!A:AE,30,FALSE)</f>
        <v>Não</v>
      </c>
      <c r="J776" s="12" t="str">
        <f>VLOOKUP(A776,fonte!A:AE,31,FALSE)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6">
        <v>41421</v>
      </c>
      <c r="E777" s="13" t="str">
        <f>VLOOKUP(A777,fonte!A:AE,26,FALSE)</f>
        <v>Sim</v>
      </c>
      <c r="F777" s="12" t="str">
        <f>VLOOKUP(A777,fonte!A:AE,27,FALSE)</f>
        <v>Sim</v>
      </c>
      <c r="G777" s="13" t="str">
        <f>VLOOKUP(A777,fonte!A:AE,28,FALSE)</f>
        <v>Sim</v>
      </c>
      <c r="H777" s="12" t="str">
        <f>VLOOKUP(A777,fonte!A:AE,29,FALSE)</f>
        <v>Sim</v>
      </c>
      <c r="I777" s="13" t="str">
        <f>VLOOKUP(A777,fonte!A:AE,30,FALSE)</f>
        <v>Não</v>
      </c>
      <c r="J777" s="12" t="str">
        <f>VLOOKUP(A777,fonte!A:AE,31,FALSE)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6">
        <v>41073</v>
      </c>
      <c r="E778" s="13" t="str">
        <f>VLOOKUP(A778,fonte!A:AE,26,FALSE)</f>
        <v>Não</v>
      </c>
      <c r="F778" s="12" t="str">
        <f>VLOOKUP(A778,fonte!A:AE,27,FALSE)</f>
        <v>Sim</v>
      </c>
      <c r="G778" s="13" t="str">
        <f>VLOOKUP(A778,fonte!A:AE,28,FALSE)</f>
        <v>Não</v>
      </c>
      <c r="H778" s="12" t="str">
        <f>VLOOKUP(A778,fonte!A:AE,29,FALSE)</f>
        <v>Sim</v>
      </c>
      <c r="I778" s="13" t="str">
        <f>VLOOKUP(A778,fonte!A:AE,30,FALSE)</f>
        <v>Não</v>
      </c>
      <c r="J778" s="12" t="str">
        <f>VLOOKUP(A778,fonte!A:AE,31,FALSE)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6">
        <v>43818</v>
      </c>
      <c r="E779" s="13" t="str">
        <f>VLOOKUP(A779,fonte!A:AE,26,FALSE)</f>
        <v>Não</v>
      </c>
      <c r="F779" s="12" t="str">
        <f>VLOOKUP(A779,fonte!A:AE,27,FALSE)</f>
        <v>Não</v>
      </c>
      <c r="G779" s="13" t="str">
        <f>VLOOKUP(A779,fonte!A:AE,28,FALSE)</f>
        <v>Não</v>
      </c>
      <c r="H779" s="12" t="str">
        <f>VLOOKUP(A779,fonte!A:AE,29,FALSE)</f>
        <v>Não</v>
      </c>
      <c r="I779" s="13" t="str">
        <f>VLOOKUP(A779,fonte!A:AE,30,FALSE)</f>
        <v>Não</v>
      </c>
      <c r="J779" s="12" t="str">
        <f>VLOOKUP(A779,fonte!A:AE,31,FALSE)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6">
        <v>43818</v>
      </c>
      <c r="E780" s="13" t="str">
        <f>VLOOKUP(A780,fonte!A:AE,26,FALSE)</f>
        <v>Sim</v>
      </c>
      <c r="F780" s="12" t="str">
        <f>VLOOKUP(A780,fonte!A:AE,27,FALSE)</f>
        <v>Sim</v>
      </c>
      <c r="G780" s="13" t="str">
        <f>VLOOKUP(A780,fonte!A:AE,28,FALSE)</f>
        <v>Sim</v>
      </c>
      <c r="H780" s="12" t="str">
        <f>VLOOKUP(A780,fonte!A:AE,29,FALSE)</f>
        <v>Sim</v>
      </c>
      <c r="I780" s="13" t="str">
        <f>VLOOKUP(A780,fonte!A:AE,30,FALSE)</f>
        <v>Não</v>
      </c>
      <c r="J780" s="12" t="str">
        <f>VLOOKUP(A780,fonte!A:AE,31,FALSE)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6">
        <v>41421</v>
      </c>
      <c r="E781" s="13" t="str">
        <f>VLOOKUP(A781,fonte!A:AE,26,FALSE)</f>
        <v>Não</v>
      </c>
      <c r="F781" s="12" t="str">
        <f>VLOOKUP(A781,fonte!A:AE,27,FALSE)</f>
        <v>Sim</v>
      </c>
      <c r="G781" s="13" t="str">
        <f>VLOOKUP(A781,fonte!A:AE,28,FALSE)</f>
        <v>Não</v>
      </c>
      <c r="H781" s="12" t="str">
        <f>VLOOKUP(A781,fonte!A:AE,29,FALSE)</f>
        <v>Sim</v>
      </c>
      <c r="I781" s="13" t="str">
        <f>VLOOKUP(A781,fonte!A:AE,30,FALSE)</f>
        <v>Não</v>
      </c>
      <c r="J781" s="12" t="str">
        <f>VLOOKUP(A781,fonte!A:AE,31,FALSE)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6">
        <v>41905</v>
      </c>
      <c r="E782" s="13" t="str">
        <f>VLOOKUP(A782,fonte!A:AE,26,FALSE)</f>
        <v>Sim</v>
      </c>
      <c r="F782" s="12" t="str">
        <f>VLOOKUP(A782,fonte!A:AE,27,FALSE)</f>
        <v>Sim</v>
      </c>
      <c r="G782" s="13" t="str">
        <f>VLOOKUP(A782,fonte!A:AE,28,FALSE)</f>
        <v>Não</v>
      </c>
      <c r="H782" s="12" t="str">
        <f>VLOOKUP(A782,fonte!A:AE,29,FALSE)</f>
        <v>Sim</v>
      </c>
      <c r="I782" s="13" t="str">
        <f>VLOOKUP(A782,fonte!A:AE,30,FALSE)</f>
        <v>Não</v>
      </c>
      <c r="J782" s="12" t="str">
        <f>VLOOKUP(A782,fonte!A:AE,31,FALSE)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6">
        <v>41421</v>
      </c>
      <c r="E783" s="13" t="str">
        <f>VLOOKUP(A783,fonte!A:AE,26,FALSE)</f>
        <v>Sim</v>
      </c>
      <c r="F783" s="12" t="str">
        <f>VLOOKUP(A783,fonte!A:AE,27,FALSE)</f>
        <v>Sim</v>
      </c>
      <c r="G783" s="13" t="str">
        <f>VLOOKUP(A783,fonte!A:AE,28,FALSE)</f>
        <v>Sim</v>
      </c>
      <c r="H783" s="12" t="str">
        <f>VLOOKUP(A783,fonte!A:AE,29,FALSE)</f>
        <v>Sim</v>
      </c>
      <c r="I783" s="13" t="str">
        <f>VLOOKUP(A783,fonte!A:AE,30,FALSE)</f>
        <v>Não</v>
      </c>
      <c r="J783" s="12" t="str">
        <f>VLOOKUP(A783,fonte!A:AE,31,FALSE)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6">
        <v>41421</v>
      </c>
      <c r="E784" s="13" t="str">
        <f>VLOOKUP(A784,fonte!A:AE,26,FALSE)</f>
        <v>Sim</v>
      </c>
      <c r="F784" s="12" t="str">
        <f>VLOOKUP(A784,fonte!A:AE,27,FALSE)</f>
        <v>Sim</v>
      </c>
      <c r="G784" s="13" t="str">
        <f>VLOOKUP(A784,fonte!A:AE,28,FALSE)</f>
        <v>Sim</v>
      </c>
      <c r="H784" s="12" t="str">
        <f>VLOOKUP(A784,fonte!A:AE,29,FALSE)</f>
        <v>Sim</v>
      </c>
      <c r="I784" s="13" t="str">
        <f>VLOOKUP(A784,fonte!A:AE,30,FALSE)</f>
        <v>Não</v>
      </c>
      <c r="J784" s="12" t="str">
        <f>VLOOKUP(A784,fonte!A:AE,31,FALSE)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6">
        <v>41073</v>
      </c>
      <c r="E785" s="13" t="str">
        <f>VLOOKUP(A785,fonte!A:AE,26,FALSE)</f>
        <v>Sim</v>
      </c>
      <c r="F785" s="12" t="str">
        <f>VLOOKUP(A785,fonte!A:AE,27,FALSE)</f>
        <v>Sim</v>
      </c>
      <c r="G785" s="13" t="str">
        <f>VLOOKUP(A785,fonte!A:AE,28,FALSE)</f>
        <v>Sim</v>
      </c>
      <c r="H785" s="12" t="str">
        <f>VLOOKUP(A785,fonte!A:AE,29,FALSE)</f>
        <v>Sim</v>
      </c>
      <c r="I785" s="13" t="str">
        <f>VLOOKUP(A785,fonte!A:AE,30,FALSE)</f>
        <v>Não</v>
      </c>
      <c r="J785" s="12" t="str">
        <f>VLOOKUP(A785,fonte!A:AE,31,FALSE)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6">
        <v>41421</v>
      </c>
      <c r="E786" s="13" t="str">
        <f>VLOOKUP(A786,fonte!A:AE,26,FALSE)</f>
        <v>Sim</v>
      </c>
      <c r="F786" s="12" t="str">
        <f>VLOOKUP(A786,fonte!A:AE,27,FALSE)</f>
        <v>Sim</v>
      </c>
      <c r="G786" s="13" t="str">
        <f>VLOOKUP(A786,fonte!A:AE,28,FALSE)</f>
        <v>Sim</v>
      </c>
      <c r="H786" s="12" t="str">
        <f>VLOOKUP(A786,fonte!A:AE,29,FALSE)</f>
        <v>Sim</v>
      </c>
      <c r="I786" s="13" t="str">
        <f>VLOOKUP(A786,fonte!A:AE,30,FALSE)</f>
        <v>Não</v>
      </c>
      <c r="J786" s="12" t="str">
        <f>VLOOKUP(A786,fonte!A:AE,31,FALSE)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6">
        <v>41073</v>
      </c>
      <c r="E787" s="13" t="str">
        <f>VLOOKUP(A787,fonte!A:AE,26,FALSE)</f>
        <v>Sim</v>
      </c>
      <c r="F787" s="12" t="str">
        <f>VLOOKUP(A787,fonte!A:AE,27,FALSE)</f>
        <v>Sim</v>
      </c>
      <c r="G787" s="13" t="str">
        <f>VLOOKUP(A787,fonte!A:AE,28,FALSE)</f>
        <v>Sim</v>
      </c>
      <c r="H787" s="12" t="str">
        <f>VLOOKUP(A787,fonte!A:AE,29,FALSE)</f>
        <v>Sim</v>
      </c>
      <c r="I787" s="13" t="str">
        <f>VLOOKUP(A787,fonte!A:AE,30,FALSE)</f>
        <v>Não</v>
      </c>
      <c r="J787" s="12" t="str">
        <f>VLOOKUP(A787,fonte!A:AE,31,FALSE)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6">
        <v>41421</v>
      </c>
      <c r="E788" s="13" t="str">
        <f>VLOOKUP(A788,fonte!A:AE,26,FALSE)</f>
        <v>Sim</v>
      </c>
      <c r="F788" s="12" t="str">
        <f>VLOOKUP(A788,fonte!A:AE,27,FALSE)</f>
        <v>Sim</v>
      </c>
      <c r="G788" s="13" t="str">
        <f>VLOOKUP(A788,fonte!A:AE,28,FALSE)</f>
        <v>Sim</v>
      </c>
      <c r="H788" s="12" t="str">
        <f>VLOOKUP(A788,fonte!A:AE,29,FALSE)</f>
        <v>Sim</v>
      </c>
      <c r="I788" s="13" t="str">
        <f>VLOOKUP(A788,fonte!A:AE,30,FALSE)</f>
        <v>Não</v>
      </c>
      <c r="J788" s="12" t="str">
        <f>VLOOKUP(A788,fonte!A:AE,31,FALSE)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6">
        <v>41905</v>
      </c>
      <c r="E789" s="13" t="str">
        <f>VLOOKUP(A789,fonte!A:AE,26,FALSE)</f>
        <v>Sim</v>
      </c>
      <c r="F789" s="12" t="str">
        <f>VLOOKUP(A789,fonte!A:AE,27,FALSE)</f>
        <v>Sim</v>
      </c>
      <c r="G789" s="13" t="str">
        <f>VLOOKUP(A789,fonte!A:AE,28,FALSE)</f>
        <v>Sim</v>
      </c>
      <c r="H789" s="12" t="str">
        <f>VLOOKUP(A789,fonte!A:AE,29,FALSE)</f>
        <v>Sim</v>
      </c>
      <c r="I789" s="13" t="str">
        <f>VLOOKUP(A789,fonte!A:AE,30,FALSE)</f>
        <v>Não</v>
      </c>
      <c r="J789" s="12" t="str">
        <f>VLOOKUP(A789,fonte!A:AE,31,FALSE)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6">
        <v>41073</v>
      </c>
      <c r="E790" s="13" t="str">
        <f>VLOOKUP(A790,fonte!A:AE,26,FALSE)</f>
        <v>Sim</v>
      </c>
      <c r="F790" s="12" t="str">
        <f>VLOOKUP(A790,fonte!A:AE,27,FALSE)</f>
        <v>Sim</v>
      </c>
      <c r="G790" s="13" t="str">
        <f>VLOOKUP(A790,fonte!A:AE,28,FALSE)</f>
        <v>Sim</v>
      </c>
      <c r="H790" s="12" t="str">
        <f>VLOOKUP(A790,fonte!A:AE,29,FALSE)</f>
        <v>Sim</v>
      </c>
      <c r="I790" s="13" t="str">
        <f>VLOOKUP(A790,fonte!A:AE,30,FALSE)</f>
        <v>Não</v>
      </c>
      <c r="J790" s="12" t="str">
        <f>VLOOKUP(A790,fonte!A:AE,31,FALSE)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6">
        <v>43445</v>
      </c>
      <c r="E791" s="13" t="str">
        <f>VLOOKUP(A791,fonte!A:AE,26,FALSE)</f>
        <v>Não</v>
      </c>
      <c r="F791" s="12" t="str">
        <f>VLOOKUP(A791,fonte!A:AE,27,FALSE)</f>
        <v>Sim</v>
      </c>
      <c r="G791" s="13" t="str">
        <f>VLOOKUP(A791,fonte!A:AE,28,FALSE)</f>
        <v>Não</v>
      </c>
      <c r="H791" s="12" t="str">
        <f>VLOOKUP(A791,fonte!A:AE,29,FALSE)</f>
        <v>Sim</v>
      </c>
      <c r="I791" s="13" t="str">
        <f>VLOOKUP(A791,fonte!A:AE,30,FALSE)</f>
        <v>Não</v>
      </c>
      <c r="J791" s="12" t="str">
        <f>VLOOKUP(A791,fonte!A:AE,31,FALSE)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6">
        <v>43818</v>
      </c>
      <c r="E792" s="13" t="str">
        <f>VLOOKUP(A792,fonte!A:AE,26,FALSE)</f>
        <v>Sim</v>
      </c>
      <c r="F792" s="12" t="str">
        <f>VLOOKUP(A792,fonte!A:AE,27,FALSE)</f>
        <v>Sim</v>
      </c>
      <c r="G792" s="13" t="str">
        <f>VLOOKUP(A792,fonte!A:AE,28,FALSE)</f>
        <v>Sim</v>
      </c>
      <c r="H792" s="12" t="str">
        <f>VLOOKUP(A792,fonte!A:AE,29,FALSE)</f>
        <v>Sim</v>
      </c>
      <c r="I792" s="13" t="str">
        <f>VLOOKUP(A792,fonte!A:AE,30,FALSE)</f>
        <v>Não</v>
      </c>
      <c r="J792" s="12" t="str">
        <f>VLOOKUP(A792,fonte!A:AE,31,FALSE)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6">
        <v>41905</v>
      </c>
      <c r="E793" s="13" t="str">
        <f>VLOOKUP(A793,fonte!A:AE,26,FALSE)</f>
        <v>Não</v>
      </c>
      <c r="F793" s="12" t="str">
        <f>VLOOKUP(A793,fonte!A:AE,27,FALSE)</f>
        <v>Sim</v>
      </c>
      <c r="G793" s="13" t="str">
        <f>VLOOKUP(A793,fonte!A:AE,28,FALSE)</f>
        <v>Não</v>
      </c>
      <c r="H793" s="12" t="str">
        <f>VLOOKUP(A793,fonte!A:AE,29,FALSE)</f>
        <v>Sim</v>
      </c>
      <c r="I793" s="13" t="str">
        <f>VLOOKUP(A793,fonte!A:AE,30,FALSE)</f>
        <v>Não</v>
      </c>
      <c r="J793" s="12" t="str">
        <f>VLOOKUP(A793,fonte!A:AE,31,FALSE)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6">
        <v>41421</v>
      </c>
      <c r="E794" s="13" t="str">
        <f>VLOOKUP(A794,fonte!A:AE,26,FALSE)</f>
        <v>Sim</v>
      </c>
      <c r="F794" s="12" t="str">
        <f>VLOOKUP(A794,fonte!A:AE,27,FALSE)</f>
        <v>Sim</v>
      </c>
      <c r="G794" s="13" t="str">
        <f>VLOOKUP(A794,fonte!A:AE,28,FALSE)</f>
        <v>Sim</v>
      </c>
      <c r="H794" s="12" t="str">
        <f>VLOOKUP(A794,fonte!A:AE,29,FALSE)</f>
        <v>Sim</v>
      </c>
      <c r="I794" s="13" t="str">
        <f>VLOOKUP(A794,fonte!A:AE,30,FALSE)</f>
        <v>Não</v>
      </c>
      <c r="J794" s="12" t="str">
        <f>VLOOKUP(A794,fonte!A:AE,31,FALSE)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6">
        <v>41421</v>
      </c>
      <c r="E795" s="13" t="str">
        <f>VLOOKUP(A795,fonte!A:AE,26,FALSE)</f>
        <v>Sim</v>
      </c>
      <c r="F795" s="12" t="str">
        <f>VLOOKUP(A795,fonte!A:AE,27,FALSE)</f>
        <v>Sim</v>
      </c>
      <c r="G795" s="13" t="str">
        <f>VLOOKUP(A795,fonte!A:AE,28,FALSE)</f>
        <v>Sim</v>
      </c>
      <c r="H795" s="12" t="str">
        <f>VLOOKUP(A795,fonte!A:AE,29,FALSE)</f>
        <v>Sim</v>
      </c>
      <c r="I795" s="13" t="str">
        <f>VLOOKUP(A795,fonte!A:AE,30,FALSE)</f>
        <v>Não</v>
      </c>
      <c r="J795" s="12" t="str">
        <f>VLOOKUP(A795,fonte!A:AE,31,FALSE)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6">
        <v>43099</v>
      </c>
      <c r="E796" s="13" t="str">
        <f>VLOOKUP(A796,fonte!A:AE,26,FALSE)</f>
        <v>Não</v>
      </c>
      <c r="F796" s="12" t="str">
        <f>VLOOKUP(A796,fonte!A:AE,27,FALSE)</f>
        <v>Sim</v>
      </c>
      <c r="G796" s="13" t="str">
        <f>VLOOKUP(A796,fonte!A:AE,28,FALSE)</f>
        <v>Não</v>
      </c>
      <c r="H796" s="12" t="str">
        <f>VLOOKUP(A796,fonte!A:AE,29,FALSE)</f>
        <v>Sim</v>
      </c>
      <c r="I796" s="13" t="str">
        <f>VLOOKUP(A796,fonte!A:AE,30,FALSE)</f>
        <v>Não</v>
      </c>
      <c r="J796" s="12" t="str">
        <f>VLOOKUP(A796,fonte!A:AE,31,FALSE)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6">
        <v>41905</v>
      </c>
      <c r="E797" s="13" t="str">
        <f>VLOOKUP(A797,fonte!A:AE,26,FALSE)</f>
        <v>Sim</v>
      </c>
      <c r="F797" s="12" t="str">
        <f>VLOOKUP(A797,fonte!A:AE,27,FALSE)</f>
        <v>Sim</v>
      </c>
      <c r="G797" s="13" t="str">
        <f>VLOOKUP(A797,fonte!A:AE,28,FALSE)</f>
        <v>Sim</v>
      </c>
      <c r="H797" s="12" t="str">
        <f>VLOOKUP(A797,fonte!A:AE,29,FALSE)</f>
        <v>Sim</v>
      </c>
      <c r="I797" s="13" t="str">
        <f>VLOOKUP(A797,fonte!A:AE,30,FALSE)</f>
        <v>Não</v>
      </c>
      <c r="J797" s="12" t="str">
        <f>VLOOKUP(A797,fonte!A:AE,31,FALSE)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6">
        <v>41421</v>
      </c>
      <c r="E798" s="13" t="str">
        <f>VLOOKUP(A798,fonte!A:AE,26,FALSE)</f>
        <v>Sim</v>
      </c>
      <c r="F798" s="12" t="str">
        <f>VLOOKUP(A798,fonte!A:AE,27,FALSE)</f>
        <v>Sim</v>
      </c>
      <c r="G798" s="13" t="str">
        <f>VLOOKUP(A798,fonte!A:AE,28,FALSE)</f>
        <v>Sim</v>
      </c>
      <c r="H798" s="12" t="str">
        <f>VLOOKUP(A798,fonte!A:AE,29,FALSE)</f>
        <v>Sim</v>
      </c>
      <c r="I798" s="13" t="str">
        <f>VLOOKUP(A798,fonte!A:AE,30,FALSE)</f>
        <v>Não</v>
      </c>
      <c r="J798" s="12" t="str">
        <f>VLOOKUP(A798,fonte!A:AE,31,FALSE)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6">
        <v>41073</v>
      </c>
      <c r="E799" s="13" t="str">
        <f>VLOOKUP(A799,fonte!A:AE,26,FALSE)</f>
        <v>Sim</v>
      </c>
      <c r="F799" s="12" t="str">
        <f>VLOOKUP(A799,fonte!A:AE,27,FALSE)</f>
        <v>Sim</v>
      </c>
      <c r="G799" s="13" t="str">
        <f>VLOOKUP(A799,fonte!A:AE,28,FALSE)</f>
        <v>Sim</v>
      </c>
      <c r="H799" s="12" t="str">
        <f>VLOOKUP(A799,fonte!A:AE,29,FALSE)</f>
        <v>Sim</v>
      </c>
      <c r="I799" s="13" t="str">
        <f>VLOOKUP(A799,fonte!A:AE,30,FALSE)</f>
        <v>Não</v>
      </c>
      <c r="J799" s="12" t="str">
        <f>VLOOKUP(A799,fonte!A:AE,31,FALSE)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6">
        <v>41421</v>
      </c>
      <c r="E800" s="13" t="str">
        <f>VLOOKUP(A800,fonte!A:AE,26,FALSE)</f>
        <v>Sim</v>
      </c>
      <c r="F800" s="12" t="str">
        <f>VLOOKUP(A800,fonte!A:AE,27,FALSE)</f>
        <v>Sim</v>
      </c>
      <c r="G800" s="13" t="str">
        <f>VLOOKUP(A800,fonte!A:AE,28,FALSE)</f>
        <v>Sim</v>
      </c>
      <c r="H800" s="12" t="str">
        <f>VLOOKUP(A800,fonte!A:AE,29,FALSE)</f>
        <v>Sim</v>
      </c>
      <c r="I800" s="13" t="str">
        <f>VLOOKUP(A800,fonte!A:AE,30,FALSE)</f>
        <v>Não</v>
      </c>
      <c r="J800" s="12" t="str">
        <f>VLOOKUP(A800,fonte!A:AE,31,FALSE)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6">
        <v>41421</v>
      </c>
      <c r="E801" s="13" t="str">
        <f>VLOOKUP(A801,fonte!A:AE,26,FALSE)</f>
        <v>Não</v>
      </c>
      <c r="F801" s="12" t="str">
        <f>VLOOKUP(A801,fonte!A:AE,27,FALSE)</f>
        <v>Sim</v>
      </c>
      <c r="G801" s="13" t="str">
        <f>VLOOKUP(A801,fonte!A:AE,28,FALSE)</f>
        <v>Não</v>
      </c>
      <c r="H801" s="12" t="str">
        <f>VLOOKUP(A801,fonte!A:AE,29,FALSE)</f>
        <v>Sim</v>
      </c>
      <c r="I801" s="13" t="str">
        <f>VLOOKUP(A801,fonte!A:AE,30,FALSE)</f>
        <v>Não</v>
      </c>
      <c r="J801" s="12" t="str">
        <f>VLOOKUP(A801,fonte!A:AE,31,FALSE)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6">
        <v>41421</v>
      </c>
      <c r="E802" s="13" t="str">
        <f>VLOOKUP(A802,fonte!A:AE,26,FALSE)</f>
        <v>Sim</v>
      </c>
      <c r="F802" s="12" t="str">
        <f>VLOOKUP(A802,fonte!A:AE,27,FALSE)</f>
        <v>Sim</v>
      </c>
      <c r="G802" s="13" t="str">
        <f>VLOOKUP(A802,fonte!A:AE,28,FALSE)</f>
        <v>Sim</v>
      </c>
      <c r="H802" s="12" t="str">
        <f>VLOOKUP(A802,fonte!A:AE,29,FALSE)</f>
        <v>Sim</v>
      </c>
      <c r="I802" s="13" t="str">
        <f>VLOOKUP(A802,fonte!A:AE,30,FALSE)</f>
        <v>Não</v>
      </c>
      <c r="J802" s="12" t="str">
        <f>VLOOKUP(A802,fonte!A:AE,31,FALSE)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6">
        <v>41905</v>
      </c>
      <c r="E803" s="13" t="str">
        <f>VLOOKUP(A803,fonte!A:AE,26,FALSE)</f>
        <v>Sim</v>
      </c>
      <c r="F803" s="12" t="str">
        <f>VLOOKUP(A803,fonte!A:AE,27,FALSE)</f>
        <v>Sim</v>
      </c>
      <c r="G803" s="13" t="str">
        <f>VLOOKUP(A803,fonte!A:AE,28,FALSE)</f>
        <v>Sim</v>
      </c>
      <c r="H803" s="12" t="str">
        <f>VLOOKUP(A803,fonte!A:AE,29,FALSE)</f>
        <v>Sim</v>
      </c>
      <c r="I803" s="13" t="str">
        <f>VLOOKUP(A803,fonte!A:AE,30,FALSE)</f>
        <v>Não</v>
      </c>
      <c r="J803" s="12" t="str">
        <f>VLOOKUP(A803,fonte!A:AE,31,FALSE)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6">
        <v>41905</v>
      </c>
      <c r="E804" s="13" t="str">
        <f>VLOOKUP(A804,fonte!A:AE,26,FALSE)</f>
        <v>Sim</v>
      </c>
      <c r="F804" s="12" t="str">
        <f>VLOOKUP(A804,fonte!A:AE,27,FALSE)</f>
        <v>Sim</v>
      </c>
      <c r="G804" s="13" t="str">
        <f>VLOOKUP(A804,fonte!A:AE,28,FALSE)</f>
        <v>Sim</v>
      </c>
      <c r="H804" s="12" t="str">
        <f>VLOOKUP(A804,fonte!A:AE,29,FALSE)</f>
        <v>Sim</v>
      </c>
      <c r="I804" s="13" t="str">
        <f>VLOOKUP(A804,fonte!A:AE,30,FALSE)</f>
        <v>Não</v>
      </c>
      <c r="J804" s="12" t="str">
        <f>VLOOKUP(A804,fonte!A:AE,31,FALSE)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6">
        <v>41905</v>
      </c>
      <c r="E805" s="13" t="str">
        <f>VLOOKUP(A805,fonte!A:AE,26,FALSE)</f>
        <v>Não</v>
      </c>
      <c r="F805" s="12" t="str">
        <f>VLOOKUP(A805,fonte!A:AE,27,FALSE)</f>
        <v>Sim</v>
      </c>
      <c r="G805" s="13" t="str">
        <f>VLOOKUP(A805,fonte!A:AE,28,FALSE)</f>
        <v>Não</v>
      </c>
      <c r="H805" s="12" t="str">
        <f>VLOOKUP(A805,fonte!A:AE,29,FALSE)</f>
        <v>Sim</v>
      </c>
      <c r="I805" s="13" t="str">
        <f>VLOOKUP(A805,fonte!A:AE,30,FALSE)</f>
        <v>Não</v>
      </c>
      <c r="J805" s="12" t="str">
        <f>VLOOKUP(A805,fonte!A:AE,31,FALSE)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6">
        <v>41905</v>
      </c>
      <c r="E806" s="13" t="str">
        <f>VLOOKUP(A806,fonte!A:AE,26,FALSE)</f>
        <v>Sim</v>
      </c>
      <c r="F806" s="12" t="str">
        <f>VLOOKUP(A806,fonte!A:AE,27,FALSE)</f>
        <v>Sim</v>
      </c>
      <c r="G806" s="13" t="str">
        <f>VLOOKUP(A806,fonte!A:AE,28,FALSE)</f>
        <v>Sim</v>
      </c>
      <c r="H806" s="12" t="str">
        <f>VLOOKUP(A806,fonte!A:AE,29,FALSE)</f>
        <v>Sim</v>
      </c>
      <c r="I806" s="13" t="str">
        <f>VLOOKUP(A806,fonte!A:AE,30,FALSE)</f>
        <v>Não</v>
      </c>
      <c r="J806" s="12" t="str">
        <f>VLOOKUP(A806,fonte!A:AE,31,FALSE)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6">
        <v>41421</v>
      </c>
      <c r="E807" s="13" t="str">
        <f>VLOOKUP(A807,fonte!A:AE,26,FALSE)</f>
        <v>Sim</v>
      </c>
      <c r="F807" s="12" t="str">
        <f>VLOOKUP(A807,fonte!A:AE,27,FALSE)</f>
        <v>Sim</v>
      </c>
      <c r="G807" s="13" t="str">
        <f>VLOOKUP(A807,fonte!A:AE,28,FALSE)</f>
        <v>Sim</v>
      </c>
      <c r="H807" s="12" t="str">
        <f>VLOOKUP(A807,fonte!A:AE,29,FALSE)</f>
        <v>Sim</v>
      </c>
      <c r="I807" s="13" t="str">
        <f>VLOOKUP(A807,fonte!A:AE,30,FALSE)</f>
        <v>Não</v>
      </c>
      <c r="J807" s="12" t="str">
        <f>VLOOKUP(A807,fonte!A:AE,31,FALSE)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6">
        <v>41421</v>
      </c>
      <c r="E808" s="13" t="str">
        <f>VLOOKUP(A808,fonte!A:AE,26,FALSE)</f>
        <v>Sim</v>
      </c>
      <c r="F808" s="12" t="str">
        <f>VLOOKUP(A808,fonte!A:AE,27,FALSE)</f>
        <v>Sim</v>
      </c>
      <c r="G808" s="13" t="str">
        <f>VLOOKUP(A808,fonte!A:AE,28,FALSE)</f>
        <v>Sim</v>
      </c>
      <c r="H808" s="12" t="str">
        <f>VLOOKUP(A808,fonte!A:AE,29,FALSE)</f>
        <v>Sim</v>
      </c>
      <c r="I808" s="13" t="str">
        <f>VLOOKUP(A808,fonte!A:AE,30,FALSE)</f>
        <v>Não</v>
      </c>
      <c r="J808" s="12" t="str">
        <f>VLOOKUP(A808,fonte!A:AE,31,FALSE)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6">
        <v>43099</v>
      </c>
      <c r="E809" s="13" t="str">
        <f>VLOOKUP(A809,fonte!A:AE,26,FALSE)</f>
        <v>Não</v>
      </c>
      <c r="F809" s="12" t="str">
        <f>VLOOKUP(A809,fonte!A:AE,27,FALSE)</f>
        <v>Sim</v>
      </c>
      <c r="G809" s="13" t="str">
        <f>VLOOKUP(A809,fonte!A:AE,28,FALSE)</f>
        <v>Não</v>
      </c>
      <c r="H809" s="12" t="str">
        <f>VLOOKUP(A809,fonte!A:AE,29,FALSE)</f>
        <v>Sim</v>
      </c>
      <c r="I809" s="13" t="str">
        <f>VLOOKUP(A809,fonte!A:AE,30,FALSE)</f>
        <v>Não</v>
      </c>
      <c r="J809" s="12" t="str">
        <f>VLOOKUP(A809,fonte!A:AE,31,FALSE)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6">
        <v>41073</v>
      </c>
      <c r="E810" s="13" t="str">
        <f>VLOOKUP(A810,fonte!A:AE,26,FALSE)</f>
        <v>Não</v>
      </c>
      <c r="F810" s="12" t="str">
        <f>VLOOKUP(A810,fonte!A:AE,27,FALSE)</f>
        <v>Sim</v>
      </c>
      <c r="G810" s="13" t="str">
        <f>VLOOKUP(A810,fonte!A:AE,28,FALSE)</f>
        <v>Não</v>
      </c>
      <c r="H810" s="12" t="str">
        <f>VLOOKUP(A810,fonte!A:AE,29,FALSE)</f>
        <v>Sim</v>
      </c>
      <c r="I810" s="13" t="str">
        <f>VLOOKUP(A810,fonte!A:AE,30,FALSE)</f>
        <v>Não</v>
      </c>
      <c r="J810" s="12" t="str">
        <f>VLOOKUP(A810,fonte!A:AE,31,FALSE)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6">
        <v>41421</v>
      </c>
      <c r="E811" s="13" t="str">
        <f>VLOOKUP(A811,fonte!A:AE,26,FALSE)</f>
        <v>Sim</v>
      </c>
      <c r="F811" s="12" t="str">
        <f>VLOOKUP(A811,fonte!A:AE,27,FALSE)</f>
        <v>Sim</v>
      </c>
      <c r="G811" s="13" t="str">
        <f>VLOOKUP(A811,fonte!A:AE,28,FALSE)</f>
        <v>Sim</v>
      </c>
      <c r="H811" s="12" t="str">
        <f>VLOOKUP(A811,fonte!A:AE,29,FALSE)</f>
        <v>Sim</v>
      </c>
      <c r="I811" s="13" t="str">
        <f>VLOOKUP(A811,fonte!A:AE,30,FALSE)</f>
        <v>Não</v>
      </c>
      <c r="J811" s="12" t="str">
        <f>VLOOKUP(A811,fonte!A:AE,31,FALSE)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6">
        <v>43445</v>
      </c>
      <c r="E812" s="13" t="str">
        <f>VLOOKUP(A812,fonte!A:AE,26,FALSE)</f>
        <v>Sim</v>
      </c>
      <c r="F812" s="12" t="str">
        <f>VLOOKUP(A812,fonte!A:AE,27,FALSE)</f>
        <v>Sim</v>
      </c>
      <c r="G812" s="13" t="str">
        <f>VLOOKUP(A812,fonte!A:AE,28,FALSE)</f>
        <v>Sim</v>
      </c>
      <c r="H812" s="12" t="str">
        <f>VLOOKUP(A812,fonte!A:AE,29,FALSE)</f>
        <v>Sim</v>
      </c>
      <c r="I812" s="13" t="str">
        <f>VLOOKUP(A812,fonte!A:AE,30,FALSE)</f>
        <v>Não</v>
      </c>
      <c r="J812" s="12" t="str">
        <f>VLOOKUP(A812,fonte!A:AE,31,FALSE)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6">
        <v>41073</v>
      </c>
      <c r="E813" s="13" t="str">
        <f>VLOOKUP(A813,fonte!A:AE,26,FALSE)</f>
        <v>Não</v>
      </c>
      <c r="F813" s="12" t="str">
        <f>VLOOKUP(A813,fonte!A:AE,27,FALSE)</f>
        <v>Sim</v>
      </c>
      <c r="G813" s="13" t="str">
        <f>VLOOKUP(A813,fonte!A:AE,28,FALSE)</f>
        <v>Sim</v>
      </c>
      <c r="H813" s="12" t="str">
        <f>VLOOKUP(A813,fonte!A:AE,29,FALSE)</f>
        <v>Sim</v>
      </c>
      <c r="I813" s="13" t="str">
        <f>VLOOKUP(A813,fonte!A:AE,30,FALSE)</f>
        <v>Não</v>
      </c>
      <c r="J813" s="12" t="str">
        <f>VLOOKUP(A813,fonte!A:AE,31,FALSE)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6">
        <v>43445</v>
      </c>
      <c r="E814" s="13" t="str">
        <f>VLOOKUP(A814,fonte!A:AE,26,FALSE)</f>
        <v>Sim</v>
      </c>
      <c r="F814" s="12" t="str">
        <f>VLOOKUP(A814,fonte!A:AE,27,FALSE)</f>
        <v>Sim</v>
      </c>
      <c r="G814" s="13" t="str">
        <f>VLOOKUP(A814,fonte!A:AE,28,FALSE)</f>
        <v>Sim</v>
      </c>
      <c r="H814" s="12" t="str">
        <f>VLOOKUP(A814,fonte!A:AE,29,FALSE)</f>
        <v>Sim</v>
      </c>
      <c r="I814" s="13" t="str">
        <f>VLOOKUP(A814,fonte!A:AE,30,FALSE)</f>
        <v>Não</v>
      </c>
      <c r="J814" s="12" t="str">
        <f>VLOOKUP(A814,fonte!A:AE,31,FALSE)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6">
        <v>41421</v>
      </c>
      <c r="E815" s="13" t="str">
        <f>VLOOKUP(A815,fonte!A:AE,26,FALSE)</f>
        <v>Sim</v>
      </c>
      <c r="F815" s="12" t="str">
        <f>VLOOKUP(A815,fonte!A:AE,27,FALSE)</f>
        <v>Sim</v>
      </c>
      <c r="G815" s="13" t="str">
        <f>VLOOKUP(A815,fonte!A:AE,28,FALSE)</f>
        <v>Sim</v>
      </c>
      <c r="H815" s="12" t="str">
        <f>VLOOKUP(A815,fonte!A:AE,29,FALSE)</f>
        <v>Sim</v>
      </c>
      <c r="I815" s="13" t="str">
        <f>VLOOKUP(A815,fonte!A:AE,30,FALSE)</f>
        <v>Não</v>
      </c>
      <c r="J815" s="12" t="str">
        <f>VLOOKUP(A815,fonte!A:AE,31,FALSE)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6">
        <v>41073</v>
      </c>
      <c r="E816" s="13" t="str">
        <f>VLOOKUP(A816,fonte!A:AE,26,FALSE)</f>
        <v>Sim</v>
      </c>
      <c r="F816" s="12" t="str">
        <f>VLOOKUP(A816,fonte!A:AE,27,FALSE)</f>
        <v>Sim</v>
      </c>
      <c r="G816" s="13" t="str">
        <f>VLOOKUP(A816,fonte!A:AE,28,FALSE)</f>
        <v>Sim</v>
      </c>
      <c r="H816" s="12" t="str">
        <f>VLOOKUP(A816,fonte!A:AE,29,FALSE)</f>
        <v>Sim</v>
      </c>
      <c r="I816" s="13" t="str">
        <f>VLOOKUP(A816,fonte!A:AE,30,FALSE)</f>
        <v>Não</v>
      </c>
      <c r="J816" s="12" t="str">
        <f>VLOOKUP(A816,fonte!A:AE,31,FALSE)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6">
        <v>41421</v>
      </c>
      <c r="E817" s="13" t="str">
        <f>VLOOKUP(A817,fonte!A:AE,26,FALSE)</f>
        <v>Sim</v>
      </c>
      <c r="F817" s="12" t="str">
        <f>VLOOKUP(A817,fonte!A:AE,27,FALSE)</f>
        <v>Sim</v>
      </c>
      <c r="G817" s="13" t="str">
        <f>VLOOKUP(A817,fonte!A:AE,28,FALSE)</f>
        <v>Sim</v>
      </c>
      <c r="H817" s="12" t="str">
        <f>VLOOKUP(A817,fonte!A:AE,29,FALSE)</f>
        <v>Sim</v>
      </c>
      <c r="I817" s="13" t="str">
        <f>VLOOKUP(A817,fonte!A:AE,30,FALSE)</f>
        <v>Não</v>
      </c>
      <c r="J817" s="12" t="str">
        <f>VLOOKUP(A817,fonte!A:AE,31,FALSE)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6">
        <v>41073</v>
      </c>
      <c r="E818" s="13" t="str">
        <f>VLOOKUP(A818,fonte!A:AE,26,FALSE)</f>
        <v>Sim</v>
      </c>
      <c r="F818" s="12" t="str">
        <f>VLOOKUP(A818,fonte!A:AE,27,FALSE)</f>
        <v>Sim</v>
      </c>
      <c r="G818" s="13" t="str">
        <f>VLOOKUP(A818,fonte!A:AE,28,FALSE)</f>
        <v>Sim</v>
      </c>
      <c r="H818" s="12" t="str">
        <f>VLOOKUP(A818,fonte!A:AE,29,FALSE)</f>
        <v>Sim</v>
      </c>
      <c r="I818" s="13" t="str">
        <f>VLOOKUP(A818,fonte!A:AE,30,FALSE)</f>
        <v>Não</v>
      </c>
      <c r="J818" s="12" t="str">
        <f>VLOOKUP(A818,fonte!A:AE,31,FALSE)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6">
        <v>41073</v>
      </c>
      <c r="E819" s="13" t="str">
        <f>VLOOKUP(A819,fonte!A:AE,26,FALSE)</f>
        <v>Sim</v>
      </c>
      <c r="F819" s="12" t="str">
        <f>VLOOKUP(A819,fonte!A:AE,27,FALSE)</f>
        <v>Sim</v>
      </c>
      <c r="G819" s="13" t="str">
        <f>VLOOKUP(A819,fonte!A:AE,28,FALSE)</f>
        <v>Sim</v>
      </c>
      <c r="H819" s="12" t="str">
        <f>VLOOKUP(A819,fonte!A:AE,29,FALSE)</f>
        <v>Sim</v>
      </c>
      <c r="I819" s="13" t="str">
        <f>VLOOKUP(A819,fonte!A:AE,30,FALSE)</f>
        <v>Não</v>
      </c>
      <c r="J819" s="12" t="str">
        <f>VLOOKUP(A819,fonte!A:AE,31,FALSE)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6">
        <v>41421</v>
      </c>
      <c r="E820" s="13" t="str">
        <f>VLOOKUP(A820,fonte!A:AE,26,FALSE)</f>
        <v>Não</v>
      </c>
      <c r="F820" s="12" t="str">
        <f>VLOOKUP(A820,fonte!A:AE,27,FALSE)</f>
        <v>Sim</v>
      </c>
      <c r="G820" s="13" t="str">
        <f>VLOOKUP(A820,fonte!A:AE,28,FALSE)</f>
        <v>Não</v>
      </c>
      <c r="H820" s="12" t="str">
        <f>VLOOKUP(A820,fonte!A:AE,29,FALSE)</f>
        <v>Sim</v>
      </c>
      <c r="I820" s="13" t="str">
        <f>VLOOKUP(A820,fonte!A:AE,30,FALSE)</f>
        <v>Não</v>
      </c>
      <c r="J820" s="12" t="str">
        <f>VLOOKUP(A820,fonte!A:AE,31,FALSE)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6">
        <v>41421</v>
      </c>
      <c r="E821" s="13" t="str">
        <f>VLOOKUP(A821,fonte!A:AE,26,FALSE)</f>
        <v>Sim</v>
      </c>
      <c r="F821" s="12" t="str">
        <f>VLOOKUP(A821,fonte!A:AE,27,FALSE)</f>
        <v>Sim</v>
      </c>
      <c r="G821" s="13" t="str">
        <f>VLOOKUP(A821,fonte!A:AE,28,FALSE)</f>
        <v>Sim</v>
      </c>
      <c r="H821" s="12" t="str">
        <f>VLOOKUP(A821,fonte!A:AE,29,FALSE)</f>
        <v>Sim</v>
      </c>
      <c r="I821" s="13" t="str">
        <f>VLOOKUP(A821,fonte!A:AE,30,FALSE)</f>
        <v>Não</v>
      </c>
      <c r="J821" s="12" t="str">
        <f>VLOOKUP(A821,fonte!A:AE,31,FALSE)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6">
        <v>41421</v>
      </c>
      <c r="E822" s="13" t="str">
        <f>VLOOKUP(A822,fonte!A:AE,26,FALSE)</f>
        <v>Sim</v>
      </c>
      <c r="F822" s="12" t="str">
        <f>VLOOKUP(A822,fonte!A:AE,27,FALSE)</f>
        <v>Sim</v>
      </c>
      <c r="G822" s="13" t="str">
        <f>VLOOKUP(A822,fonte!A:AE,28,FALSE)</f>
        <v>Sim</v>
      </c>
      <c r="H822" s="12" t="str">
        <f>VLOOKUP(A822,fonte!A:AE,29,FALSE)</f>
        <v>Sim</v>
      </c>
      <c r="I822" s="13" t="str">
        <f>VLOOKUP(A822,fonte!A:AE,30,FALSE)</f>
        <v>Não</v>
      </c>
      <c r="J822" s="12" t="str">
        <f>VLOOKUP(A822,fonte!A:AE,31,FALSE)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6">
        <v>41073</v>
      </c>
      <c r="E823" s="13" t="str">
        <f>VLOOKUP(A823,fonte!A:AE,26,FALSE)</f>
        <v>Sim</v>
      </c>
      <c r="F823" s="12" t="str">
        <f>VLOOKUP(A823,fonte!A:AE,27,FALSE)</f>
        <v>Sim</v>
      </c>
      <c r="G823" s="13" t="str">
        <f>VLOOKUP(A823,fonte!A:AE,28,FALSE)</f>
        <v>Sim</v>
      </c>
      <c r="H823" s="12" t="str">
        <f>VLOOKUP(A823,fonte!A:AE,29,FALSE)</f>
        <v>Sim</v>
      </c>
      <c r="I823" s="13" t="str">
        <f>VLOOKUP(A823,fonte!A:AE,30,FALSE)</f>
        <v>Não</v>
      </c>
      <c r="J823" s="12" t="str">
        <f>VLOOKUP(A823,fonte!A:AE,31,FALSE)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6">
        <v>41905</v>
      </c>
      <c r="E824" s="13" t="str">
        <f>VLOOKUP(A824,fonte!A:AE,26,FALSE)</f>
        <v>Sim</v>
      </c>
      <c r="F824" s="12" t="str">
        <f>VLOOKUP(A824,fonte!A:AE,27,FALSE)</f>
        <v>Sim</v>
      </c>
      <c r="G824" s="13" t="str">
        <f>VLOOKUP(A824,fonte!A:AE,28,FALSE)</f>
        <v>Sim</v>
      </c>
      <c r="H824" s="12" t="str">
        <f>VLOOKUP(A824,fonte!A:AE,29,FALSE)</f>
        <v>Sim</v>
      </c>
      <c r="I824" s="13" t="str">
        <f>VLOOKUP(A824,fonte!A:AE,30,FALSE)</f>
        <v>Não</v>
      </c>
      <c r="J824" s="12" t="str">
        <f>VLOOKUP(A824,fonte!A:AE,31,FALSE)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6">
        <v>41421</v>
      </c>
      <c r="E825" s="13" t="str">
        <f>VLOOKUP(A825,fonte!A:AE,26,FALSE)</f>
        <v>Não</v>
      </c>
      <c r="F825" s="12" t="str">
        <f>VLOOKUP(A825,fonte!A:AE,27,FALSE)</f>
        <v>Sim</v>
      </c>
      <c r="G825" s="13" t="str">
        <f>VLOOKUP(A825,fonte!A:AE,28,FALSE)</f>
        <v>Não</v>
      </c>
      <c r="H825" s="12" t="str">
        <f>VLOOKUP(A825,fonte!A:AE,29,FALSE)</f>
        <v>Sim</v>
      </c>
      <c r="I825" s="13" t="str">
        <f>VLOOKUP(A825,fonte!A:AE,30,FALSE)</f>
        <v>Não</v>
      </c>
      <c r="J825" s="12" t="str">
        <f>VLOOKUP(A825,fonte!A:AE,31,FALSE)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6">
        <v>41073</v>
      </c>
      <c r="E826" s="13" t="str">
        <f>VLOOKUP(A826,fonte!A:AE,26,FALSE)</f>
        <v>Não</v>
      </c>
      <c r="F826" s="12" t="str">
        <f>VLOOKUP(A826,fonte!A:AE,27,FALSE)</f>
        <v>Sim</v>
      </c>
      <c r="G826" s="13" t="str">
        <f>VLOOKUP(A826,fonte!A:AE,28,FALSE)</f>
        <v>Não</v>
      </c>
      <c r="H826" s="12" t="str">
        <f>VLOOKUP(A826,fonte!A:AE,29,FALSE)</f>
        <v>Sim</v>
      </c>
      <c r="I826" s="13" t="str">
        <f>VLOOKUP(A826,fonte!A:AE,30,FALSE)</f>
        <v>Não</v>
      </c>
      <c r="J826" s="12" t="str">
        <f>VLOOKUP(A826,fonte!A:AE,31,FALSE)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6">
        <v>41073</v>
      </c>
      <c r="E827" s="13" t="str">
        <f>VLOOKUP(A827,fonte!A:AE,26,FALSE)</f>
        <v>Sim</v>
      </c>
      <c r="F827" s="12" t="str">
        <f>VLOOKUP(A827,fonte!A:AE,27,FALSE)</f>
        <v>Sim</v>
      </c>
      <c r="G827" s="13" t="str">
        <f>VLOOKUP(A827,fonte!A:AE,28,FALSE)</f>
        <v>Sim</v>
      </c>
      <c r="H827" s="12" t="str">
        <f>VLOOKUP(A827,fonte!A:AE,29,FALSE)</f>
        <v>Sim</v>
      </c>
      <c r="I827" s="13" t="str">
        <f>VLOOKUP(A827,fonte!A:AE,30,FALSE)</f>
        <v>Não</v>
      </c>
      <c r="J827" s="12" t="str">
        <f>VLOOKUP(A827,fonte!A:AE,31,FALSE)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6">
        <v>41073</v>
      </c>
      <c r="E828" s="13" t="str">
        <f>VLOOKUP(A828,fonte!A:AE,26,FALSE)</f>
        <v>Sim</v>
      </c>
      <c r="F828" s="12" t="str">
        <f>VLOOKUP(A828,fonte!A:AE,27,FALSE)</f>
        <v>Sim</v>
      </c>
      <c r="G828" s="13" t="str">
        <f>VLOOKUP(A828,fonte!A:AE,28,FALSE)</f>
        <v>Sim</v>
      </c>
      <c r="H828" s="12" t="str">
        <f>VLOOKUP(A828,fonte!A:AE,29,FALSE)</f>
        <v>Sim</v>
      </c>
      <c r="I828" s="13" t="str">
        <f>VLOOKUP(A828,fonte!A:AE,30,FALSE)</f>
        <v>Não</v>
      </c>
      <c r="J828" s="12" t="str">
        <f>VLOOKUP(A828,fonte!A:AE,31,FALSE)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6">
        <v>43445</v>
      </c>
      <c r="E829" s="13" t="str">
        <f>VLOOKUP(A829,fonte!A:AE,26,FALSE)</f>
        <v>Não</v>
      </c>
      <c r="F829" s="12" t="str">
        <f>VLOOKUP(A829,fonte!A:AE,27,FALSE)</f>
        <v>Sim</v>
      </c>
      <c r="G829" s="13" t="str">
        <f>VLOOKUP(A829,fonte!A:AE,28,FALSE)</f>
        <v>Sim</v>
      </c>
      <c r="H829" s="12" t="str">
        <f>VLOOKUP(A829,fonte!A:AE,29,FALSE)</f>
        <v>Sim</v>
      </c>
      <c r="I829" s="13" t="str">
        <f>VLOOKUP(A829,fonte!A:AE,30,FALSE)</f>
        <v>Não</v>
      </c>
      <c r="J829" s="12" t="str">
        <f>VLOOKUP(A829,fonte!A:AE,31,FALSE)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6">
        <v>41905</v>
      </c>
      <c r="E830" s="13" t="str">
        <f>VLOOKUP(A830,fonte!A:AE,26,FALSE)</f>
        <v>Sim</v>
      </c>
      <c r="F830" s="12" t="str">
        <f>VLOOKUP(A830,fonte!A:AE,27,FALSE)</f>
        <v>Sim</v>
      </c>
      <c r="G830" s="13" t="str">
        <f>VLOOKUP(A830,fonte!A:AE,28,FALSE)</f>
        <v>Sim</v>
      </c>
      <c r="H830" s="12" t="str">
        <f>VLOOKUP(A830,fonte!A:AE,29,FALSE)</f>
        <v>Sim</v>
      </c>
      <c r="I830" s="13" t="str">
        <f>VLOOKUP(A830,fonte!A:AE,30,FALSE)</f>
        <v>Não</v>
      </c>
      <c r="J830" s="12" t="str">
        <f>VLOOKUP(A830,fonte!A:AE,31,FALSE)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6">
        <v>41421</v>
      </c>
      <c r="E831" s="13" t="str">
        <f>VLOOKUP(A831,fonte!A:AE,26,FALSE)</f>
        <v>Sim</v>
      </c>
      <c r="F831" s="12" t="str">
        <f>VLOOKUP(A831,fonte!A:AE,27,FALSE)</f>
        <v>Sim</v>
      </c>
      <c r="G831" s="13" t="str">
        <f>VLOOKUP(A831,fonte!A:AE,28,FALSE)</f>
        <v>Sim</v>
      </c>
      <c r="H831" s="12" t="str">
        <f>VLOOKUP(A831,fonte!A:AE,29,FALSE)</f>
        <v>Sim</v>
      </c>
      <c r="I831" s="13" t="str">
        <f>VLOOKUP(A831,fonte!A:AE,30,FALSE)</f>
        <v>Não</v>
      </c>
      <c r="J831" s="12" t="str">
        <f>VLOOKUP(A831,fonte!A:AE,31,FALSE)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6">
        <v>41421</v>
      </c>
      <c r="E832" s="13" t="str">
        <f>VLOOKUP(A832,fonte!A:AE,26,FALSE)</f>
        <v>Não</v>
      </c>
      <c r="F832" s="12" t="str">
        <f>VLOOKUP(A832,fonte!A:AE,27,FALSE)</f>
        <v>Sim</v>
      </c>
      <c r="G832" s="13" t="str">
        <f>VLOOKUP(A832,fonte!A:AE,28,FALSE)</f>
        <v>Não</v>
      </c>
      <c r="H832" s="12" t="str">
        <f>VLOOKUP(A832,fonte!A:AE,29,FALSE)</f>
        <v>Sim</v>
      </c>
      <c r="I832" s="13" t="str">
        <f>VLOOKUP(A832,fonte!A:AE,30,FALSE)</f>
        <v>Não</v>
      </c>
      <c r="J832" s="12" t="str">
        <f>VLOOKUP(A832,fonte!A:AE,31,FALSE)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6">
        <v>41421</v>
      </c>
      <c r="E833" s="13" t="str">
        <f>VLOOKUP(A833,fonte!A:AE,26,FALSE)</f>
        <v>Sim</v>
      </c>
      <c r="F833" s="12" t="str">
        <f>VLOOKUP(A833,fonte!A:AE,27,FALSE)</f>
        <v>Sim</v>
      </c>
      <c r="G833" s="13" t="str">
        <f>VLOOKUP(A833,fonte!A:AE,28,FALSE)</f>
        <v>Sim</v>
      </c>
      <c r="H833" s="12" t="str">
        <f>VLOOKUP(A833,fonte!A:AE,29,FALSE)</f>
        <v>Sim</v>
      </c>
      <c r="I833" s="13" t="str">
        <f>VLOOKUP(A833,fonte!A:AE,30,FALSE)</f>
        <v>Não</v>
      </c>
      <c r="J833" s="12" t="str">
        <f>VLOOKUP(A833,fonte!A:AE,31,FALSE)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6">
        <v>41073</v>
      </c>
      <c r="E834" s="13" t="str">
        <f>VLOOKUP(A834,fonte!A:AE,26,FALSE)</f>
        <v>Não</v>
      </c>
      <c r="F834" s="12" t="str">
        <f>VLOOKUP(A834,fonte!A:AE,27,FALSE)</f>
        <v>Sim</v>
      </c>
      <c r="G834" s="13" t="str">
        <f>VLOOKUP(A834,fonte!A:AE,28,FALSE)</f>
        <v>Não</v>
      </c>
      <c r="H834" s="12" t="str">
        <f>VLOOKUP(A834,fonte!A:AE,29,FALSE)</f>
        <v>Sim</v>
      </c>
      <c r="I834" s="13" t="str">
        <f>VLOOKUP(A834,fonte!A:AE,30,FALSE)</f>
        <v>Não</v>
      </c>
      <c r="J834" s="12" t="str">
        <f>VLOOKUP(A834,fonte!A:AE,31,FALSE)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6">
        <v>41421</v>
      </c>
      <c r="E835" s="13" t="str">
        <f>VLOOKUP(A835,fonte!A:AE,26,FALSE)</f>
        <v>Sim</v>
      </c>
      <c r="F835" s="12" t="str">
        <f>VLOOKUP(A835,fonte!A:AE,27,FALSE)</f>
        <v>Sim</v>
      </c>
      <c r="G835" s="13" t="str">
        <f>VLOOKUP(A835,fonte!A:AE,28,FALSE)</f>
        <v>Sim</v>
      </c>
      <c r="H835" s="12" t="str">
        <f>VLOOKUP(A835,fonte!A:AE,29,FALSE)</f>
        <v>Sim</v>
      </c>
      <c r="I835" s="13" t="str">
        <f>VLOOKUP(A835,fonte!A:AE,30,FALSE)</f>
        <v>Não</v>
      </c>
      <c r="J835" s="12" t="str">
        <f>VLOOKUP(A835,fonte!A:AE,31,FALSE)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6">
        <v>41421</v>
      </c>
      <c r="E836" s="13" t="str">
        <f>VLOOKUP(A836,fonte!A:AE,26,FALSE)</f>
        <v>Não</v>
      </c>
      <c r="F836" s="12" t="str">
        <f>VLOOKUP(A836,fonte!A:AE,27,FALSE)</f>
        <v>Sim</v>
      </c>
      <c r="G836" s="13" t="str">
        <f>VLOOKUP(A836,fonte!A:AE,28,FALSE)</f>
        <v>Não</v>
      </c>
      <c r="H836" s="12" t="str">
        <f>VLOOKUP(A836,fonte!A:AE,29,FALSE)</f>
        <v>Sim</v>
      </c>
      <c r="I836" s="13" t="str">
        <f>VLOOKUP(A836,fonte!A:AE,30,FALSE)</f>
        <v>Não</v>
      </c>
      <c r="J836" s="12" t="str">
        <f>VLOOKUP(A836,fonte!A:AE,31,FALSE)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6">
        <v>41073</v>
      </c>
      <c r="E837" s="13" t="str">
        <f>VLOOKUP(A837,fonte!A:AE,26,FALSE)</f>
        <v>Sim</v>
      </c>
      <c r="F837" s="12" t="str">
        <f>VLOOKUP(A837,fonte!A:AE,27,FALSE)</f>
        <v>Sim</v>
      </c>
      <c r="G837" s="13" t="str">
        <f>VLOOKUP(A837,fonte!A:AE,28,FALSE)</f>
        <v>Sim</v>
      </c>
      <c r="H837" s="12" t="str">
        <f>VLOOKUP(A837,fonte!A:AE,29,FALSE)</f>
        <v>Sim</v>
      </c>
      <c r="I837" s="13" t="str">
        <f>VLOOKUP(A837,fonte!A:AE,30,FALSE)</f>
        <v>Não</v>
      </c>
      <c r="J837" s="12" t="str">
        <f>VLOOKUP(A837,fonte!A:AE,31,FALSE)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6">
        <v>41421</v>
      </c>
      <c r="E838" s="13" t="str">
        <f>VLOOKUP(A838,fonte!A:AE,26,FALSE)</f>
        <v>Sim</v>
      </c>
      <c r="F838" s="12" t="str">
        <f>VLOOKUP(A838,fonte!A:AE,27,FALSE)</f>
        <v>Sim</v>
      </c>
      <c r="G838" s="13" t="str">
        <f>VLOOKUP(A838,fonte!A:AE,28,FALSE)</f>
        <v>Sim</v>
      </c>
      <c r="H838" s="12" t="str">
        <f>VLOOKUP(A838,fonte!A:AE,29,FALSE)</f>
        <v>Sim</v>
      </c>
      <c r="I838" s="13" t="str">
        <f>VLOOKUP(A838,fonte!A:AE,30,FALSE)</f>
        <v>Não</v>
      </c>
      <c r="J838" s="12" t="str">
        <f>VLOOKUP(A838,fonte!A:AE,31,FALSE)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6">
        <v>41073</v>
      </c>
      <c r="E839" s="13" t="str">
        <f>VLOOKUP(A839,fonte!A:AE,26,FALSE)</f>
        <v>Não</v>
      </c>
      <c r="F839" s="12" t="str">
        <f>VLOOKUP(A839,fonte!A:AE,27,FALSE)</f>
        <v>Sim</v>
      </c>
      <c r="G839" s="13" t="str">
        <f>VLOOKUP(A839,fonte!A:AE,28,FALSE)</f>
        <v>Não</v>
      </c>
      <c r="H839" s="12" t="str">
        <f>VLOOKUP(A839,fonte!A:AE,29,FALSE)</f>
        <v>Sim</v>
      </c>
      <c r="I839" s="13" t="str">
        <f>VLOOKUP(A839,fonte!A:AE,30,FALSE)</f>
        <v>Não</v>
      </c>
      <c r="J839" s="12" t="str">
        <f>VLOOKUP(A839,fonte!A:AE,31,FALSE)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6">
        <v>41905</v>
      </c>
      <c r="E840" s="13" t="str">
        <f>VLOOKUP(A840,fonte!A:AE,26,FALSE)</f>
        <v>Não</v>
      </c>
      <c r="F840" s="12" t="str">
        <f>VLOOKUP(A840,fonte!A:AE,27,FALSE)</f>
        <v>Sim</v>
      </c>
      <c r="G840" s="13" t="str">
        <f>VLOOKUP(A840,fonte!A:AE,28,FALSE)</f>
        <v>Não</v>
      </c>
      <c r="H840" s="12" t="str">
        <f>VLOOKUP(A840,fonte!A:AE,29,FALSE)</f>
        <v>Sim</v>
      </c>
      <c r="I840" s="13" t="str">
        <f>VLOOKUP(A840,fonte!A:AE,30,FALSE)</f>
        <v>Não</v>
      </c>
      <c r="J840" s="12" t="str">
        <f>VLOOKUP(A840,fonte!A:AE,31,FALSE)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6">
        <v>41421</v>
      </c>
      <c r="E841" s="13" t="str">
        <f>VLOOKUP(A841,fonte!A:AE,26,FALSE)</f>
        <v>Sim</v>
      </c>
      <c r="F841" s="12" t="str">
        <f>VLOOKUP(A841,fonte!A:AE,27,FALSE)</f>
        <v>Sim</v>
      </c>
      <c r="G841" s="13" t="str">
        <f>VLOOKUP(A841,fonte!A:AE,28,FALSE)</f>
        <v>Sim</v>
      </c>
      <c r="H841" s="12" t="str">
        <f>VLOOKUP(A841,fonte!A:AE,29,FALSE)</f>
        <v>Sim</v>
      </c>
      <c r="I841" s="13" t="str">
        <f>VLOOKUP(A841,fonte!A:AE,30,FALSE)</f>
        <v>Não</v>
      </c>
      <c r="J841" s="12" t="str">
        <f>VLOOKUP(A841,fonte!A:AE,31,FALSE)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6">
        <v>41421</v>
      </c>
      <c r="E842" s="13" t="str">
        <f>VLOOKUP(A842,fonte!A:AE,26,FALSE)</f>
        <v>Não</v>
      </c>
      <c r="F842" s="12" t="str">
        <f>VLOOKUP(A842,fonte!A:AE,27,FALSE)</f>
        <v>Sim</v>
      </c>
      <c r="G842" s="13" t="str">
        <f>VLOOKUP(A842,fonte!A:AE,28,FALSE)</f>
        <v>Não</v>
      </c>
      <c r="H842" s="12" t="str">
        <f>VLOOKUP(A842,fonte!A:AE,29,FALSE)</f>
        <v>Sim</v>
      </c>
      <c r="I842" s="13" t="str">
        <f>VLOOKUP(A842,fonte!A:AE,30,FALSE)</f>
        <v>Não</v>
      </c>
      <c r="J842" s="12" t="str">
        <f>VLOOKUP(A842,fonte!A:AE,31,FALSE)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6">
        <v>41421</v>
      </c>
      <c r="E843" s="13" t="str">
        <f>VLOOKUP(A843,fonte!A:AE,26,FALSE)</f>
        <v>Sim</v>
      </c>
      <c r="F843" s="12" t="str">
        <f>VLOOKUP(A843,fonte!A:AE,27,FALSE)</f>
        <v>Sim</v>
      </c>
      <c r="G843" s="13" t="str">
        <f>VLOOKUP(A843,fonte!A:AE,28,FALSE)</f>
        <v>Sim</v>
      </c>
      <c r="H843" s="12" t="str">
        <f>VLOOKUP(A843,fonte!A:AE,29,FALSE)</f>
        <v>Sim</v>
      </c>
      <c r="I843" s="13" t="str">
        <f>VLOOKUP(A843,fonte!A:AE,30,FALSE)</f>
        <v>Não</v>
      </c>
      <c r="J843" s="12" t="str">
        <f>VLOOKUP(A843,fonte!A:AE,31,FALSE)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6">
        <v>41421</v>
      </c>
      <c r="E844" s="13" t="str">
        <f>VLOOKUP(A844,fonte!A:AE,26,FALSE)</f>
        <v>Sim</v>
      </c>
      <c r="F844" s="12" t="str">
        <f>VLOOKUP(A844,fonte!A:AE,27,FALSE)</f>
        <v>Sim</v>
      </c>
      <c r="G844" s="13" t="str">
        <f>VLOOKUP(A844,fonte!A:AE,28,FALSE)</f>
        <v>Sim</v>
      </c>
      <c r="H844" s="12" t="str">
        <f>VLOOKUP(A844,fonte!A:AE,29,FALSE)</f>
        <v>Sim</v>
      </c>
      <c r="I844" s="13" t="str">
        <f>VLOOKUP(A844,fonte!A:AE,30,FALSE)</f>
        <v>Não</v>
      </c>
      <c r="J844" s="12" t="str">
        <f>VLOOKUP(A844,fonte!A:AE,31,FALSE)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6">
        <v>41073</v>
      </c>
      <c r="E845" s="13" t="str">
        <f>VLOOKUP(A845,fonte!A:AE,26,FALSE)</f>
        <v>Sim</v>
      </c>
      <c r="F845" s="12" t="str">
        <f>VLOOKUP(A845,fonte!A:AE,27,FALSE)</f>
        <v>Sim</v>
      </c>
      <c r="G845" s="13" t="str">
        <f>VLOOKUP(A845,fonte!A:AE,28,FALSE)</f>
        <v>Sim</v>
      </c>
      <c r="H845" s="12" t="str">
        <f>VLOOKUP(A845,fonte!A:AE,29,FALSE)</f>
        <v>Sim</v>
      </c>
      <c r="I845" s="13" t="str">
        <f>VLOOKUP(A845,fonte!A:AE,30,FALSE)</f>
        <v>Não</v>
      </c>
      <c r="J845" s="12" t="str">
        <f>VLOOKUP(A845,fonte!A:AE,31,FALSE)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6">
        <v>41905</v>
      </c>
      <c r="E846" s="13" t="str">
        <f>VLOOKUP(A846,fonte!A:AE,26,FALSE)</f>
        <v>Sim</v>
      </c>
      <c r="F846" s="12" t="str">
        <f>VLOOKUP(A846,fonte!A:AE,27,FALSE)</f>
        <v>Sim</v>
      </c>
      <c r="G846" s="13" t="str">
        <f>VLOOKUP(A846,fonte!A:AE,28,FALSE)</f>
        <v>Sim</v>
      </c>
      <c r="H846" s="12" t="str">
        <f>VLOOKUP(A846,fonte!A:AE,29,FALSE)</f>
        <v>Sim</v>
      </c>
      <c r="I846" s="13" t="str">
        <f>VLOOKUP(A846,fonte!A:AE,30,FALSE)</f>
        <v>Não</v>
      </c>
      <c r="J846" s="12" t="str">
        <f>VLOOKUP(A846,fonte!A:AE,31,FALSE)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6">
        <v>41421</v>
      </c>
      <c r="E847" s="13" t="str">
        <f>VLOOKUP(A847,fonte!A:AE,26,FALSE)</f>
        <v>Sim</v>
      </c>
      <c r="F847" s="12" t="str">
        <f>VLOOKUP(A847,fonte!A:AE,27,FALSE)</f>
        <v>Sim</v>
      </c>
      <c r="G847" s="13" t="str">
        <f>VLOOKUP(A847,fonte!A:AE,28,FALSE)</f>
        <v>Sim</v>
      </c>
      <c r="H847" s="12" t="str">
        <f>VLOOKUP(A847,fonte!A:AE,29,FALSE)</f>
        <v>Sim</v>
      </c>
      <c r="I847" s="13" t="str">
        <f>VLOOKUP(A847,fonte!A:AE,30,FALSE)</f>
        <v>Não</v>
      </c>
      <c r="J847" s="12" t="str">
        <f>VLOOKUP(A847,fonte!A:AE,31,FALSE)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6">
        <v>41073</v>
      </c>
      <c r="E848" s="13" t="str">
        <f>VLOOKUP(A848,fonte!A:AE,26,FALSE)</f>
        <v>Não</v>
      </c>
      <c r="F848" s="12" t="str">
        <f>VLOOKUP(A848,fonte!A:AE,27,FALSE)</f>
        <v>Sim</v>
      </c>
      <c r="G848" s="13" t="str">
        <f>VLOOKUP(A848,fonte!A:AE,28,FALSE)</f>
        <v>Não</v>
      </c>
      <c r="H848" s="12" t="str">
        <f>VLOOKUP(A848,fonte!A:AE,29,FALSE)</f>
        <v>Sim</v>
      </c>
      <c r="I848" s="13" t="str">
        <f>VLOOKUP(A848,fonte!A:AE,30,FALSE)</f>
        <v>Não</v>
      </c>
      <c r="J848" s="12" t="str">
        <f>VLOOKUP(A848,fonte!A:AE,31,FALSE)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6">
        <v>41421</v>
      </c>
      <c r="E849" s="13" t="str">
        <f>VLOOKUP(A849,fonte!A:AE,26,FALSE)</f>
        <v>Sim</v>
      </c>
      <c r="F849" s="12" t="str">
        <f>VLOOKUP(A849,fonte!A:AE,27,FALSE)</f>
        <v>Sim</v>
      </c>
      <c r="G849" s="13" t="str">
        <f>VLOOKUP(A849,fonte!A:AE,28,FALSE)</f>
        <v>Sim</v>
      </c>
      <c r="H849" s="12" t="str">
        <f>VLOOKUP(A849,fonte!A:AE,29,FALSE)</f>
        <v>Sim</v>
      </c>
      <c r="I849" s="13" t="str">
        <f>VLOOKUP(A849,fonte!A:AE,30,FALSE)</f>
        <v>Não</v>
      </c>
      <c r="J849" s="12" t="str">
        <f>VLOOKUP(A849,fonte!A:AE,31,FALSE)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6">
        <v>41421</v>
      </c>
      <c r="E850" s="13" t="str">
        <f>VLOOKUP(A850,fonte!A:AE,26,FALSE)</f>
        <v>Sim</v>
      </c>
      <c r="F850" s="12" t="str">
        <f>VLOOKUP(A850,fonte!A:AE,27,FALSE)</f>
        <v>Sim</v>
      </c>
      <c r="G850" s="13" t="str">
        <f>VLOOKUP(A850,fonte!A:AE,28,FALSE)</f>
        <v>Sim</v>
      </c>
      <c r="H850" s="12" t="str">
        <f>VLOOKUP(A850,fonte!A:AE,29,FALSE)</f>
        <v>Sim</v>
      </c>
      <c r="I850" s="13" t="str">
        <f>VLOOKUP(A850,fonte!A:AE,30,FALSE)</f>
        <v>Não</v>
      </c>
      <c r="J850" s="12" t="str">
        <f>VLOOKUP(A850,fonte!A:AE,31,FALSE)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6">
        <v>41421</v>
      </c>
      <c r="E851" s="13" t="str">
        <f>VLOOKUP(A851,fonte!A:AE,26,FALSE)</f>
        <v>Sim</v>
      </c>
      <c r="F851" s="12" t="str">
        <f>VLOOKUP(A851,fonte!A:AE,27,FALSE)</f>
        <v>Sim</v>
      </c>
      <c r="G851" s="13" t="str">
        <f>VLOOKUP(A851,fonte!A:AE,28,FALSE)</f>
        <v>Não</v>
      </c>
      <c r="H851" s="12" t="str">
        <f>VLOOKUP(A851,fonte!A:AE,29,FALSE)</f>
        <v>Sim</v>
      </c>
      <c r="I851" s="13" t="str">
        <f>VLOOKUP(A851,fonte!A:AE,30,FALSE)</f>
        <v>Não</v>
      </c>
      <c r="J851" s="12" t="str">
        <f>VLOOKUP(A851,fonte!A:AE,31,FALSE)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6">
        <v>41421</v>
      </c>
      <c r="E852" s="13" t="str">
        <f>VLOOKUP(A852,fonte!A:AE,26,FALSE)</f>
        <v>Sim</v>
      </c>
      <c r="F852" s="12" t="str">
        <f>VLOOKUP(A852,fonte!A:AE,27,FALSE)</f>
        <v>Sim</v>
      </c>
      <c r="G852" s="13" t="str">
        <f>VLOOKUP(A852,fonte!A:AE,28,FALSE)</f>
        <v>Sim</v>
      </c>
      <c r="H852" s="12" t="str">
        <f>VLOOKUP(A852,fonte!A:AE,29,FALSE)</f>
        <v>Sim</v>
      </c>
      <c r="I852" s="13" t="str">
        <f>VLOOKUP(A852,fonte!A:AE,30,FALSE)</f>
        <v>Não</v>
      </c>
      <c r="J852" s="12" t="str">
        <f>VLOOKUP(A852,fonte!A:AE,31,FALSE)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6">
        <v>41421</v>
      </c>
      <c r="E853" s="13" t="str">
        <f>VLOOKUP(A853,fonte!A:AE,26,FALSE)</f>
        <v>Sim</v>
      </c>
      <c r="F853" s="12" t="str">
        <f>VLOOKUP(A853,fonte!A:AE,27,FALSE)</f>
        <v>Sim</v>
      </c>
      <c r="G853" s="13" t="str">
        <f>VLOOKUP(A853,fonte!A:AE,28,FALSE)</f>
        <v>Sim</v>
      </c>
      <c r="H853" s="12" t="str">
        <f>VLOOKUP(A853,fonte!A:AE,29,FALSE)</f>
        <v>Sim</v>
      </c>
      <c r="I853" s="13" t="str">
        <f>VLOOKUP(A853,fonte!A:AE,30,FALSE)</f>
        <v>Não</v>
      </c>
      <c r="J853" s="12" t="str">
        <f>VLOOKUP(A853,fonte!A:AE,31,FALSE)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6">
        <v>41905</v>
      </c>
      <c r="E854" s="13" t="str">
        <f>VLOOKUP(A854,fonte!A:AE,26,FALSE)</f>
        <v>Sim</v>
      </c>
      <c r="F854" s="12" t="str">
        <f>VLOOKUP(A854,fonte!A:AE,27,FALSE)</f>
        <v>Sim</v>
      </c>
      <c r="G854" s="13" t="str">
        <f>VLOOKUP(A854,fonte!A:AE,28,FALSE)</f>
        <v>Sim</v>
      </c>
      <c r="H854" s="12" t="str">
        <f>VLOOKUP(A854,fonte!A:AE,29,FALSE)</f>
        <v>Sim</v>
      </c>
      <c r="I854" s="13" t="str">
        <f>VLOOKUP(A854,fonte!A:AE,30,FALSE)</f>
        <v>Não</v>
      </c>
      <c r="J854" s="12" t="str">
        <f>VLOOKUP(A854,fonte!A:AE,31,FALSE)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6">
        <v>41905</v>
      </c>
      <c r="E855" s="13" t="str">
        <f>VLOOKUP(A855,fonte!A:AE,26,FALSE)</f>
        <v>Sim</v>
      </c>
      <c r="F855" s="12" t="str">
        <f>VLOOKUP(A855,fonte!A:AE,27,FALSE)</f>
        <v>Sim</v>
      </c>
      <c r="G855" s="13" t="str">
        <f>VLOOKUP(A855,fonte!A:AE,28,FALSE)</f>
        <v>Sim</v>
      </c>
      <c r="H855" s="12" t="str">
        <f>VLOOKUP(A855,fonte!A:AE,29,FALSE)</f>
        <v>Sim</v>
      </c>
      <c r="I855" s="13" t="str">
        <f>VLOOKUP(A855,fonte!A:AE,30,FALSE)</f>
        <v>Não</v>
      </c>
      <c r="J855" s="12" t="str">
        <f>VLOOKUP(A855,fonte!A:AE,31,FALSE)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6">
        <v>43099</v>
      </c>
      <c r="E856" s="13" t="str">
        <f>VLOOKUP(A856,fonte!A:AE,26,FALSE)</f>
        <v>Não</v>
      </c>
      <c r="F856" s="12" t="str">
        <f>VLOOKUP(A856,fonte!A:AE,27,FALSE)</f>
        <v>Sim</v>
      </c>
      <c r="G856" s="13" t="str">
        <f>VLOOKUP(A856,fonte!A:AE,28,FALSE)</f>
        <v>Não</v>
      </c>
      <c r="H856" s="12" t="str">
        <f>VLOOKUP(A856,fonte!A:AE,29,FALSE)</f>
        <v>Sim</v>
      </c>
      <c r="I856" s="13" t="str">
        <f>VLOOKUP(A856,fonte!A:AE,30,FALSE)</f>
        <v>Não</v>
      </c>
      <c r="J856" s="12" t="str">
        <f>VLOOKUP(A856,fonte!A:AE,31,FALSE)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6">
        <v>41421</v>
      </c>
      <c r="E857" s="13" t="str">
        <f>VLOOKUP(A857,fonte!A:AE,26,FALSE)</f>
        <v>Sim</v>
      </c>
      <c r="F857" s="12" t="str">
        <f>VLOOKUP(A857,fonte!A:AE,27,FALSE)</f>
        <v>Sim</v>
      </c>
      <c r="G857" s="13" t="str">
        <f>VLOOKUP(A857,fonte!A:AE,28,FALSE)</f>
        <v>Sim</v>
      </c>
      <c r="H857" s="12" t="str">
        <f>VLOOKUP(A857,fonte!A:AE,29,FALSE)</f>
        <v>Sim</v>
      </c>
      <c r="I857" s="13" t="str">
        <f>VLOOKUP(A857,fonte!A:AE,30,FALSE)</f>
        <v>Não</v>
      </c>
      <c r="J857" s="12" t="str">
        <f>VLOOKUP(A857,fonte!A:AE,31,FALSE)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6">
        <v>41421</v>
      </c>
      <c r="E858" s="13" t="str">
        <f>VLOOKUP(A858,fonte!A:AE,26,FALSE)</f>
        <v>Sim</v>
      </c>
      <c r="F858" s="12" t="str">
        <f>VLOOKUP(A858,fonte!A:AE,27,FALSE)</f>
        <v>Sim</v>
      </c>
      <c r="G858" s="13" t="str">
        <f>VLOOKUP(A858,fonte!A:AE,28,FALSE)</f>
        <v>Sim</v>
      </c>
      <c r="H858" s="12" t="str">
        <f>VLOOKUP(A858,fonte!A:AE,29,FALSE)</f>
        <v>Sim</v>
      </c>
      <c r="I858" s="13" t="str">
        <f>VLOOKUP(A858,fonte!A:AE,30,FALSE)</f>
        <v>Não</v>
      </c>
      <c r="J858" s="12" t="str">
        <f>VLOOKUP(A858,fonte!A:AE,31,FALSE)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6">
        <v>41421</v>
      </c>
      <c r="E859" s="13" t="str">
        <f>VLOOKUP(A859,fonte!A:AE,26,FALSE)</f>
        <v>Sim</v>
      </c>
      <c r="F859" s="12" t="str">
        <f>VLOOKUP(A859,fonte!A:AE,27,FALSE)</f>
        <v>Sim</v>
      </c>
      <c r="G859" s="13" t="str">
        <f>VLOOKUP(A859,fonte!A:AE,28,FALSE)</f>
        <v>Sim</v>
      </c>
      <c r="H859" s="12" t="str">
        <f>VLOOKUP(A859,fonte!A:AE,29,FALSE)</f>
        <v>Sim</v>
      </c>
      <c r="I859" s="13" t="str">
        <f>VLOOKUP(A859,fonte!A:AE,30,FALSE)</f>
        <v>Não</v>
      </c>
      <c r="J859" s="12" t="str">
        <f>VLOOKUP(A859,fonte!A:AE,31,FALSE)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6">
        <v>41421</v>
      </c>
      <c r="E860" s="13" t="str">
        <f>VLOOKUP(A860,fonte!A:AE,26,FALSE)</f>
        <v>Sim</v>
      </c>
      <c r="F860" s="12" t="str">
        <f>VLOOKUP(A860,fonte!A:AE,27,FALSE)</f>
        <v>Sim</v>
      </c>
      <c r="G860" s="13" t="str">
        <f>VLOOKUP(A860,fonte!A:AE,28,FALSE)</f>
        <v>Sim</v>
      </c>
      <c r="H860" s="12" t="str">
        <f>VLOOKUP(A860,fonte!A:AE,29,FALSE)</f>
        <v>Sim</v>
      </c>
      <c r="I860" s="13" t="str">
        <f>VLOOKUP(A860,fonte!A:AE,30,FALSE)</f>
        <v>Não</v>
      </c>
      <c r="J860" s="12" t="str">
        <f>VLOOKUP(A860,fonte!A:AE,31,FALSE)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6">
        <v>41421</v>
      </c>
      <c r="E861" s="13" t="str">
        <f>VLOOKUP(A861,fonte!A:AE,26,FALSE)</f>
        <v>Não</v>
      </c>
      <c r="F861" s="12" t="str">
        <f>VLOOKUP(A861,fonte!A:AE,27,FALSE)</f>
        <v>Sim</v>
      </c>
      <c r="G861" s="13" t="str">
        <f>VLOOKUP(A861,fonte!A:AE,28,FALSE)</f>
        <v>Não</v>
      </c>
      <c r="H861" s="12" t="str">
        <f>VLOOKUP(A861,fonte!A:AE,29,FALSE)</f>
        <v>Sim</v>
      </c>
      <c r="I861" s="13" t="str">
        <f>VLOOKUP(A861,fonte!A:AE,30,FALSE)</f>
        <v>Não</v>
      </c>
      <c r="J861" s="12" t="str">
        <f>VLOOKUP(A861,fonte!A:AE,31,FALSE)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6">
        <v>41073</v>
      </c>
      <c r="E862" s="13" t="str">
        <f>VLOOKUP(A862,fonte!A:AE,26,FALSE)</f>
        <v>Sim</v>
      </c>
      <c r="F862" s="12" t="str">
        <f>VLOOKUP(A862,fonte!A:AE,27,FALSE)</f>
        <v>Sim</v>
      </c>
      <c r="G862" s="13" t="str">
        <f>VLOOKUP(A862,fonte!A:AE,28,FALSE)</f>
        <v>Sim</v>
      </c>
      <c r="H862" s="12" t="str">
        <f>VLOOKUP(A862,fonte!A:AE,29,FALSE)</f>
        <v>Sim</v>
      </c>
      <c r="I862" s="13" t="str">
        <f>VLOOKUP(A862,fonte!A:AE,30,FALSE)</f>
        <v>Não</v>
      </c>
      <c r="J862" s="12" t="str">
        <f>VLOOKUP(A862,fonte!A:AE,31,FALSE)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6">
        <v>41073</v>
      </c>
      <c r="E863" s="13" t="str">
        <f>VLOOKUP(A863,fonte!A:AE,26,FALSE)</f>
        <v>Não</v>
      </c>
      <c r="F863" s="12" t="str">
        <f>VLOOKUP(A863,fonte!A:AE,27,FALSE)</f>
        <v>Sim</v>
      </c>
      <c r="G863" s="13" t="str">
        <f>VLOOKUP(A863,fonte!A:AE,28,FALSE)</f>
        <v>Sim</v>
      </c>
      <c r="H863" s="12" t="str">
        <f>VLOOKUP(A863,fonte!A:AE,29,FALSE)</f>
        <v>Sim</v>
      </c>
      <c r="I863" s="13" t="str">
        <f>VLOOKUP(A863,fonte!A:AE,30,FALSE)</f>
        <v>Não</v>
      </c>
      <c r="J863" s="12" t="str">
        <f>VLOOKUP(A863,fonte!A:AE,31,FALSE)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6">
        <v>41421</v>
      </c>
      <c r="E864" s="13" t="str">
        <f>VLOOKUP(A864,fonte!A:AE,26,FALSE)</f>
        <v>Não</v>
      </c>
      <c r="F864" s="12" t="str">
        <f>VLOOKUP(A864,fonte!A:AE,27,FALSE)</f>
        <v>Sim</v>
      </c>
      <c r="G864" s="13" t="str">
        <f>VLOOKUP(A864,fonte!A:AE,28,FALSE)</f>
        <v>Não</v>
      </c>
      <c r="H864" s="12" t="str">
        <f>VLOOKUP(A864,fonte!A:AE,29,FALSE)</f>
        <v>Sim</v>
      </c>
      <c r="I864" s="13" t="str">
        <f>VLOOKUP(A864,fonte!A:AE,30,FALSE)</f>
        <v>Não</v>
      </c>
      <c r="J864" s="12" t="str">
        <f>VLOOKUP(A864,fonte!A:AE,31,FALSE)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6">
        <v>41421</v>
      </c>
      <c r="E865" s="13" t="str">
        <f>VLOOKUP(A865,fonte!A:AE,26,FALSE)</f>
        <v>Sim</v>
      </c>
      <c r="F865" s="12" t="str">
        <f>VLOOKUP(A865,fonte!A:AE,27,FALSE)</f>
        <v>Sim</v>
      </c>
      <c r="G865" s="13" t="str">
        <f>VLOOKUP(A865,fonte!A:AE,28,FALSE)</f>
        <v>Sim</v>
      </c>
      <c r="H865" s="12" t="str">
        <f>VLOOKUP(A865,fonte!A:AE,29,FALSE)</f>
        <v>Sim</v>
      </c>
      <c r="I865" s="13" t="str">
        <f>VLOOKUP(A865,fonte!A:AE,30,FALSE)</f>
        <v>Não</v>
      </c>
      <c r="J865" s="12" t="str">
        <f>VLOOKUP(A865,fonte!A:AE,31,FALSE)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6">
        <v>41073</v>
      </c>
      <c r="E866" s="13" t="str">
        <f>VLOOKUP(A866,fonte!A:AE,26,FALSE)</f>
        <v>Sim</v>
      </c>
      <c r="F866" s="12" t="str">
        <f>VLOOKUP(A866,fonte!A:AE,27,FALSE)</f>
        <v>Sim</v>
      </c>
      <c r="G866" s="13" t="str">
        <f>VLOOKUP(A866,fonte!A:AE,28,FALSE)</f>
        <v>Sim</v>
      </c>
      <c r="H866" s="12" t="str">
        <f>VLOOKUP(A866,fonte!A:AE,29,FALSE)</f>
        <v>Sim</v>
      </c>
      <c r="I866" s="13" t="str">
        <f>VLOOKUP(A866,fonte!A:AE,30,FALSE)</f>
        <v>Não</v>
      </c>
      <c r="J866" s="12" t="str">
        <f>VLOOKUP(A866,fonte!A:AE,31,FALSE)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6">
        <v>41905</v>
      </c>
      <c r="E867" s="13" t="str">
        <f>VLOOKUP(A867,fonte!A:AE,26,FALSE)</f>
        <v>Sim</v>
      </c>
      <c r="F867" s="12" t="str">
        <f>VLOOKUP(A867,fonte!A:AE,27,FALSE)</f>
        <v>Sim</v>
      </c>
      <c r="G867" s="13" t="str">
        <f>VLOOKUP(A867,fonte!A:AE,28,FALSE)</f>
        <v>Sim</v>
      </c>
      <c r="H867" s="12" t="str">
        <f>VLOOKUP(A867,fonte!A:AE,29,FALSE)</f>
        <v>Sim</v>
      </c>
      <c r="I867" s="13" t="str">
        <f>VLOOKUP(A867,fonte!A:AE,30,FALSE)</f>
        <v>Não</v>
      </c>
      <c r="J867" s="12" t="str">
        <f>VLOOKUP(A867,fonte!A:AE,31,FALSE)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6">
        <v>43099</v>
      </c>
      <c r="E868" s="13" t="str">
        <f>VLOOKUP(A868,fonte!A:AE,26,FALSE)</f>
        <v>Sim</v>
      </c>
      <c r="F868" s="12" t="str">
        <f>VLOOKUP(A868,fonte!A:AE,27,FALSE)</f>
        <v>Sim</v>
      </c>
      <c r="G868" s="13" t="str">
        <f>VLOOKUP(A868,fonte!A:AE,28,FALSE)</f>
        <v>Sim</v>
      </c>
      <c r="H868" s="12" t="str">
        <f>VLOOKUP(A868,fonte!A:AE,29,FALSE)</f>
        <v>Sim</v>
      </c>
      <c r="I868" s="13" t="str">
        <f>VLOOKUP(A868,fonte!A:AE,30,FALSE)</f>
        <v>Não</v>
      </c>
      <c r="J868" s="12" t="str">
        <f>VLOOKUP(A868,fonte!A:AE,31,FALSE)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6">
        <v>41421</v>
      </c>
      <c r="E869" s="13" t="str">
        <f>VLOOKUP(A869,fonte!A:AE,26,FALSE)</f>
        <v>Sim</v>
      </c>
      <c r="F869" s="12" t="str">
        <f>VLOOKUP(A869,fonte!A:AE,27,FALSE)</f>
        <v>Sim</v>
      </c>
      <c r="G869" s="13" t="str">
        <f>VLOOKUP(A869,fonte!A:AE,28,FALSE)</f>
        <v>Sim</v>
      </c>
      <c r="H869" s="12" t="str">
        <f>VLOOKUP(A869,fonte!A:AE,29,FALSE)</f>
        <v>Sim</v>
      </c>
      <c r="I869" s="13" t="str">
        <f>VLOOKUP(A869,fonte!A:AE,30,FALSE)</f>
        <v>Não</v>
      </c>
      <c r="J869" s="12" t="str">
        <f>VLOOKUP(A869,fonte!A:AE,31,FALSE)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6">
        <v>43099</v>
      </c>
      <c r="E870" s="13" t="str">
        <f>VLOOKUP(A870,fonte!A:AE,26,FALSE)</f>
        <v>Sim</v>
      </c>
      <c r="F870" s="12" t="str">
        <f>VLOOKUP(A870,fonte!A:AE,27,FALSE)</f>
        <v>Sim</v>
      </c>
      <c r="G870" s="13" t="str">
        <f>VLOOKUP(A870,fonte!A:AE,28,FALSE)</f>
        <v>Sim</v>
      </c>
      <c r="H870" s="12" t="str">
        <f>VLOOKUP(A870,fonte!A:AE,29,FALSE)</f>
        <v>Sim</v>
      </c>
      <c r="I870" s="13" t="str">
        <f>VLOOKUP(A870,fonte!A:AE,30,FALSE)</f>
        <v>Não</v>
      </c>
      <c r="J870" s="12" t="str">
        <f>VLOOKUP(A870,fonte!A:AE,31,FALSE)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6">
        <v>41421</v>
      </c>
      <c r="E871" s="13" t="str">
        <f>VLOOKUP(A871,fonte!A:AE,26,FALSE)</f>
        <v>Sim</v>
      </c>
      <c r="F871" s="12" t="str">
        <f>VLOOKUP(A871,fonte!A:AE,27,FALSE)</f>
        <v>Sim</v>
      </c>
      <c r="G871" s="13" t="str">
        <f>VLOOKUP(A871,fonte!A:AE,28,FALSE)</f>
        <v>Não</v>
      </c>
      <c r="H871" s="12" t="str">
        <f>VLOOKUP(A871,fonte!A:AE,29,FALSE)</f>
        <v>Sim</v>
      </c>
      <c r="I871" s="13" t="str">
        <f>VLOOKUP(A871,fonte!A:AE,30,FALSE)</f>
        <v>Não</v>
      </c>
      <c r="J871" s="12" t="str">
        <f>VLOOKUP(A871,fonte!A:AE,31,FALSE)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6">
        <v>41905</v>
      </c>
      <c r="E872" s="13" t="str">
        <f>VLOOKUP(A872,fonte!A:AE,26,FALSE)</f>
        <v>Sim</v>
      </c>
      <c r="F872" s="12" t="str">
        <f>VLOOKUP(A872,fonte!A:AE,27,FALSE)</f>
        <v>Sim</v>
      </c>
      <c r="G872" s="13" t="str">
        <f>VLOOKUP(A872,fonte!A:AE,28,FALSE)</f>
        <v>Sim</v>
      </c>
      <c r="H872" s="12" t="str">
        <f>VLOOKUP(A872,fonte!A:AE,29,FALSE)</f>
        <v>Sim</v>
      </c>
      <c r="I872" s="13" t="str">
        <f>VLOOKUP(A872,fonte!A:AE,30,FALSE)</f>
        <v>Não</v>
      </c>
      <c r="J872" s="12" t="str">
        <f>VLOOKUP(A872,fonte!A:AE,31,FALSE)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6">
        <v>41073</v>
      </c>
      <c r="E873" s="13" t="str">
        <f>VLOOKUP(A873,fonte!A:AE,26,FALSE)</f>
        <v>Sim</v>
      </c>
      <c r="F873" s="12" t="str">
        <f>VLOOKUP(A873,fonte!A:AE,27,FALSE)</f>
        <v>Sim</v>
      </c>
      <c r="G873" s="13" t="str">
        <f>VLOOKUP(A873,fonte!A:AE,28,FALSE)</f>
        <v>Sim</v>
      </c>
      <c r="H873" s="12" t="str">
        <f>VLOOKUP(A873,fonte!A:AE,29,FALSE)</f>
        <v>Sim</v>
      </c>
      <c r="I873" s="13" t="str">
        <f>VLOOKUP(A873,fonte!A:AE,30,FALSE)</f>
        <v>Não</v>
      </c>
      <c r="J873" s="12" t="str">
        <f>VLOOKUP(A873,fonte!A:AE,31,FALSE)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6">
        <v>41421</v>
      </c>
      <c r="E874" s="13" t="str">
        <f>VLOOKUP(A874,fonte!A:AE,26,FALSE)</f>
        <v>Sim</v>
      </c>
      <c r="F874" s="12" t="str">
        <f>VLOOKUP(A874,fonte!A:AE,27,FALSE)</f>
        <v>Sim</v>
      </c>
      <c r="G874" s="13" t="str">
        <f>VLOOKUP(A874,fonte!A:AE,28,FALSE)</f>
        <v>Sim</v>
      </c>
      <c r="H874" s="12" t="str">
        <f>VLOOKUP(A874,fonte!A:AE,29,FALSE)</f>
        <v>Sim</v>
      </c>
      <c r="I874" s="13" t="str">
        <f>VLOOKUP(A874,fonte!A:AE,30,FALSE)</f>
        <v>Não</v>
      </c>
      <c r="J874" s="12" t="str">
        <f>VLOOKUP(A874,fonte!A:AE,31,FALSE)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6">
        <v>41905</v>
      </c>
      <c r="E875" s="13" t="str">
        <f>VLOOKUP(A875,fonte!A:AE,26,FALSE)</f>
        <v>Sim</v>
      </c>
      <c r="F875" s="12" t="str">
        <f>VLOOKUP(A875,fonte!A:AE,27,FALSE)</f>
        <v>Sim</v>
      </c>
      <c r="G875" s="13" t="str">
        <f>VLOOKUP(A875,fonte!A:AE,28,FALSE)</f>
        <v>Sim</v>
      </c>
      <c r="H875" s="12" t="str">
        <f>VLOOKUP(A875,fonte!A:AE,29,FALSE)</f>
        <v>Sim</v>
      </c>
      <c r="I875" s="13" t="str">
        <f>VLOOKUP(A875,fonte!A:AE,30,FALSE)</f>
        <v>Não</v>
      </c>
      <c r="J875" s="12" t="str">
        <f>VLOOKUP(A875,fonte!A:AE,31,FALSE)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6">
        <v>41905</v>
      </c>
      <c r="E876" s="13" t="str">
        <f>VLOOKUP(A876,fonte!A:AE,26,FALSE)</f>
        <v>Sim</v>
      </c>
      <c r="F876" s="12" t="str">
        <f>VLOOKUP(A876,fonte!A:AE,27,FALSE)</f>
        <v>Sim</v>
      </c>
      <c r="G876" s="13" t="str">
        <f>VLOOKUP(A876,fonte!A:AE,28,FALSE)</f>
        <v>Sim</v>
      </c>
      <c r="H876" s="12" t="str">
        <f>VLOOKUP(A876,fonte!A:AE,29,FALSE)</f>
        <v>Sim</v>
      </c>
      <c r="I876" s="13" t="str">
        <f>VLOOKUP(A876,fonte!A:AE,30,FALSE)</f>
        <v>Não</v>
      </c>
      <c r="J876" s="12" t="str">
        <f>VLOOKUP(A876,fonte!A:AE,31,FALSE)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6">
        <v>41905</v>
      </c>
      <c r="E877" s="13" t="str">
        <f>VLOOKUP(A877,fonte!A:AE,26,FALSE)</f>
        <v>Não</v>
      </c>
      <c r="F877" s="12" t="str">
        <f>VLOOKUP(A877,fonte!A:AE,27,FALSE)</f>
        <v>Sim</v>
      </c>
      <c r="G877" s="13" t="str">
        <f>VLOOKUP(A877,fonte!A:AE,28,FALSE)</f>
        <v>Não</v>
      </c>
      <c r="H877" s="12" t="str">
        <f>VLOOKUP(A877,fonte!A:AE,29,FALSE)</f>
        <v>Sim</v>
      </c>
      <c r="I877" s="13" t="str">
        <f>VLOOKUP(A877,fonte!A:AE,30,FALSE)</f>
        <v>Não</v>
      </c>
      <c r="J877" s="12" t="str">
        <f>VLOOKUP(A877,fonte!A:AE,31,FALSE)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6">
        <v>41905</v>
      </c>
      <c r="E878" s="13" t="str">
        <f>VLOOKUP(A878,fonte!A:AE,26,FALSE)</f>
        <v>Sim</v>
      </c>
      <c r="F878" s="12" t="str">
        <f>VLOOKUP(A878,fonte!A:AE,27,FALSE)</f>
        <v>Sim</v>
      </c>
      <c r="G878" s="13" t="str">
        <f>VLOOKUP(A878,fonte!A:AE,28,FALSE)</f>
        <v>Não</v>
      </c>
      <c r="H878" s="12" t="str">
        <f>VLOOKUP(A878,fonte!A:AE,29,FALSE)</f>
        <v>Sim</v>
      </c>
      <c r="I878" s="13" t="str">
        <f>VLOOKUP(A878,fonte!A:AE,30,FALSE)</f>
        <v>Não</v>
      </c>
      <c r="J878" s="12" t="str">
        <f>VLOOKUP(A878,fonte!A:AE,31,FALSE)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6">
        <v>41073</v>
      </c>
      <c r="E879" s="13" t="str">
        <f>VLOOKUP(A879,fonte!A:AE,26,FALSE)</f>
        <v>Não</v>
      </c>
      <c r="F879" s="12" t="str">
        <f>VLOOKUP(A879,fonte!A:AE,27,FALSE)</f>
        <v>Sim</v>
      </c>
      <c r="G879" s="13" t="str">
        <f>VLOOKUP(A879,fonte!A:AE,28,FALSE)</f>
        <v>Não</v>
      </c>
      <c r="H879" s="12" t="str">
        <f>VLOOKUP(A879,fonte!A:AE,29,FALSE)</f>
        <v>Sim</v>
      </c>
      <c r="I879" s="13" t="str">
        <f>VLOOKUP(A879,fonte!A:AE,30,FALSE)</f>
        <v>Não</v>
      </c>
      <c r="J879" s="12" t="str">
        <f>VLOOKUP(A879,fonte!A:AE,31,FALSE)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6">
        <v>41421</v>
      </c>
      <c r="E880" s="13" t="str">
        <f>VLOOKUP(A880,fonte!A:AE,26,FALSE)</f>
        <v>Sim</v>
      </c>
      <c r="F880" s="12" t="str">
        <f>VLOOKUP(A880,fonte!A:AE,27,FALSE)</f>
        <v>Sim</v>
      </c>
      <c r="G880" s="13" t="str">
        <f>VLOOKUP(A880,fonte!A:AE,28,FALSE)</f>
        <v>Não</v>
      </c>
      <c r="H880" s="12" t="str">
        <f>VLOOKUP(A880,fonte!A:AE,29,FALSE)</f>
        <v>Sim</v>
      </c>
      <c r="I880" s="13" t="str">
        <f>VLOOKUP(A880,fonte!A:AE,30,FALSE)</f>
        <v>Não</v>
      </c>
      <c r="J880" s="12" t="str">
        <f>VLOOKUP(A880,fonte!A:AE,31,FALSE)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6">
        <v>43445</v>
      </c>
      <c r="E881" s="13" t="str">
        <f>VLOOKUP(A881,fonte!A:AE,26,FALSE)</f>
        <v>Não</v>
      </c>
      <c r="F881" s="12" t="str">
        <f>VLOOKUP(A881,fonte!A:AE,27,FALSE)</f>
        <v>Sim</v>
      </c>
      <c r="G881" s="13" t="str">
        <f>VLOOKUP(A881,fonte!A:AE,28,FALSE)</f>
        <v>Não</v>
      </c>
      <c r="H881" s="12" t="str">
        <f>VLOOKUP(A881,fonte!A:AE,29,FALSE)</f>
        <v>Sim</v>
      </c>
      <c r="I881" s="13" t="str">
        <f>VLOOKUP(A881,fonte!A:AE,30,FALSE)</f>
        <v>Não</v>
      </c>
      <c r="J881" s="12" t="str">
        <f>VLOOKUP(A881,fonte!A:AE,31,FALSE)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6">
        <v>41421</v>
      </c>
      <c r="E882" s="13" t="str">
        <f>VLOOKUP(A882,fonte!A:AE,26,FALSE)</f>
        <v>Sim</v>
      </c>
      <c r="F882" s="12" t="str">
        <f>VLOOKUP(A882,fonte!A:AE,27,FALSE)</f>
        <v>Sim</v>
      </c>
      <c r="G882" s="13" t="str">
        <f>VLOOKUP(A882,fonte!A:AE,28,FALSE)</f>
        <v>Sim</v>
      </c>
      <c r="H882" s="12" t="str">
        <f>VLOOKUP(A882,fonte!A:AE,29,FALSE)</f>
        <v>Sim</v>
      </c>
      <c r="I882" s="13" t="str">
        <f>VLOOKUP(A882,fonte!A:AE,30,FALSE)</f>
        <v>Não</v>
      </c>
      <c r="J882" s="12" t="str">
        <f>VLOOKUP(A882,fonte!A:AE,31,FALSE)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6">
        <v>41905</v>
      </c>
      <c r="E883" s="13" t="str">
        <f>VLOOKUP(A883,fonte!A:AE,26,FALSE)</f>
        <v>Sim</v>
      </c>
      <c r="F883" s="12" t="str">
        <f>VLOOKUP(A883,fonte!A:AE,27,FALSE)</f>
        <v>Sim</v>
      </c>
      <c r="G883" s="13" t="str">
        <f>VLOOKUP(A883,fonte!A:AE,28,FALSE)</f>
        <v>Não</v>
      </c>
      <c r="H883" s="12" t="str">
        <f>VLOOKUP(A883,fonte!A:AE,29,FALSE)</f>
        <v>Sim</v>
      </c>
      <c r="I883" s="13" t="str">
        <f>VLOOKUP(A883,fonte!A:AE,30,FALSE)</f>
        <v>Não</v>
      </c>
      <c r="J883" s="12" t="str">
        <f>VLOOKUP(A883,fonte!A:AE,31,FALSE)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6">
        <v>41421</v>
      </c>
      <c r="E884" s="13" t="str">
        <f>VLOOKUP(A884,fonte!A:AE,26,FALSE)</f>
        <v>Sim</v>
      </c>
      <c r="F884" s="12" t="str">
        <f>VLOOKUP(A884,fonte!A:AE,27,FALSE)</f>
        <v>Sim</v>
      </c>
      <c r="G884" s="13" t="str">
        <f>VLOOKUP(A884,fonte!A:AE,28,FALSE)</f>
        <v>Sim</v>
      </c>
      <c r="H884" s="12" t="str">
        <f>VLOOKUP(A884,fonte!A:AE,29,FALSE)</f>
        <v>Sim</v>
      </c>
      <c r="I884" s="13" t="str">
        <f>VLOOKUP(A884,fonte!A:AE,30,FALSE)</f>
        <v>Não</v>
      </c>
      <c r="J884" s="12" t="str">
        <f>VLOOKUP(A884,fonte!A:AE,31,FALSE)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6">
        <v>41073</v>
      </c>
      <c r="E885" s="13" t="str">
        <f>VLOOKUP(A885,fonte!A:AE,26,FALSE)</f>
        <v>Sim</v>
      </c>
      <c r="F885" s="12" t="str">
        <f>VLOOKUP(A885,fonte!A:AE,27,FALSE)</f>
        <v>Sim</v>
      </c>
      <c r="G885" s="13" t="str">
        <f>VLOOKUP(A885,fonte!A:AE,28,FALSE)</f>
        <v>Sim</v>
      </c>
      <c r="H885" s="12" t="str">
        <f>VLOOKUP(A885,fonte!A:AE,29,FALSE)</f>
        <v>Sim</v>
      </c>
      <c r="I885" s="13" t="str">
        <f>VLOOKUP(A885,fonte!A:AE,30,FALSE)</f>
        <v>Não</v>
      </c>
      <c r="J885" s="12" t="str">
        <f>VLOOKUP(A885,fonte!A:AE,31,FALSE)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6">
        <v>41073</v>
      </c>
      <c r="E886" s="13" t="str">
        <f>VLOOKUP(A886,fonte!A:AE,26,FALSE)</f>
        <v>Sim</v>
      </c>
      <c r="F886" s="12" t="str">
        <f>VLOOKUP(A886,fonte!A:AE,27,FALSE)</f>
        <v>Sim</v>
      </c>
      <c r="G886" s="13" t="str">
        <f>VLOOKUP(A886,fonte!A:AE,28,FALSE)</f>
        <v>Sim</v>
      </c>
      <c r="H886" s="12" t="str">
        <f>VLOOKUP(A886,fonte!A:AE,29,FALSE)</f>
        <v>Sim</v>
      </c>
      <c r="I886" s="13" t="str">
        <f>VLOOKUP(A886,fonte!A:AE,30,FALSE)</f>
        <v>Não</v>
      </c>
      <c r="J886" s="12" t="str">
        <f>VLOOKUP(A886,fonte!A:AE,31,FALSE)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6">
        <v>41421</v>
      </c>
      <c r="E887" s="13" t="str">
        <f>VLOOKUP(A887,fonte!A:AE,26,FALSE)</f>
        <v>Sim</v>
      </c>
      <c r="F887" s="12" t="str">
        <f>VLOOKUP(A887,fonte!A:AE,27,FALSE)</f>
        <v>Sim</v>
      </c>
      <c r="G887" s="13" t="str">
        <f>VLOOKUP(A887,fonte!A:AE,28,FALSE)</f>
        <v>Sim</v>
      </c>
      <c r="H887" s="12" t="str">
        <f>VLOOKUP(A887,fonte!A:AE,29,FALSE)</f>
        <v>Sim</v>
      </c>
      <c r="I887" s="13" t="str">
        <f>VLOOKUP(A887,fonte!A:AE,30,FALSE)</f>
        <v>Não</v>
      </c>
      <c r="J887" s="12" t="str">
        <f>VLOOKUP(A887,fonte!A:AE,31,FALSE)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6">
        <v>41421</v>
      </c>
      <c r="E888" s="13" t="str">
        <f>VLOOKUP(A888,fonte!A:AE,26,FALSE)</f>
        <v>Sim</v>
      </c>
      <c r="F888" s="12" t="str">
        <f>VLOOKUP(A888,fonte!A:AE,27,FALSE)</f>
        <v>Sim</v>
      </c>
      <c r="G888" s="13" t="str">
        <f>VLOOKUP(A888,fonte!A:AE,28,FALSE)</f>
        <v>Sim</v>
      </c>
      <c r="H888" s="12" t="str">
        <f>VLOOKUP(A888,fonte!A:AE,29,FALSE)</f>
        <v>Sim</v>
      </c>
      <c r="I888" s="13" t="str">
        <f>VLOOKUP(A888,fonte!A:AE,30,FALSE)</f>
        <v>Não</v>
      </c>
      <c r="J888" s="12" t="str">
        <f>VLOOKUP(A888,fonte!A:AE,31,FALSE)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6">
        <v>41421</v>
      </c>
      <c r="E889" s="13" t="str">
        <f>VLOOKUP(A889,fonte!A:AE,26,FALSE)</f>
        <v>Sim</v>
      </c>
      <c r="F889" s="12" t="str">
        <f>VLOOKUP(A889,fonte!A:AE,27,FALSE)</f>
        <v>Sim</v>
      </c>
      <c r="G889" s="13" t="str">
        <f>VLOOKUP(A889,fonte!A:AE,28,FALSE)</f>
        <v>Sim</v>
      </c>
      <c r="H889" s="12" t="str">
        <f>VLOOKUP(A889,fonte!A:AE,29,FALSE)</f>
        <v>Sim</v>
      </c>
      <c r="I889" s="13" t="str">
        <f>VLOOKUP(A889,fonte!A:AE,30,FALSE)</f>
        <v>Não</v>
      </c>
      <c r="J889" s="12" t="str">
        <f>VLOOKUP(A889,fonte!A:AE,31,FALSE)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6">
        <v>41421</v>
      </c>
      <c r="E890" s="13" t="str">
        <f>VLOOKUP(A890,fonte!A:AE,26,FALSE)</f>
        <v>Sim</v>
      </c>
      <c r="F890" s="12" t="str">
        <f>VLOOKUP(A890,fonte!A:AE,27,FALSE)</f>
        <v>Sim</v>
      </c>
      <c r="G890" s="13" t="str">
        <f>VLOOKUP(A890,fonte!A:AE,28,FALSE)</f>
        <v>Sim</v>
      </c>
      <c r="H890" s="12" t="str">
        <f>VLOOKUP(A890,fonte!A:AE,29,FALSE)</f>
        <v>Sim</v>
      </c>
      <c r="I890" s="13" t="str">
        <f>VLOOKUP(A890,fonte!A:AE,30,FALSE)</f>
        <v>Não</v>
      </c>
      <c r="J890" s="12" t="str">
        <f>VLOOKUP(A890,fonte!A:AE,31,FALSE)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6">
        <v>41421</v>
      </c>
      <c r="E891" s="13" t="str">
        <f>VLOOKUP(A891,fonte!A:AE,26,FALSE)</f>
        <v>Sim</v>
      </c>
      <c r="F891" s="12" t="str">
        <f>VLOOKUP(A891,fonte!A:AE,27,FALSE)</f>
        <v>Sim</v>
      </c>
      <c r="G891" s="13" t="str">
        <f>VLOOKUP(A891,fonte!A:AE,28,FALSE)</f>
        <v>Não</v>
      </c>
      <c r="H891" s="12" t="str">
        <f>VLOOKUP(A891,fonte!A:AE,29,FALSE)</f>
        <v>Sim</v>
      </c>
      <c r="I891" s="13" t="str">
        <f>VLOOKUP(A891,fonte!A:AE,30,FALSE)</f>
        <v>Não</v>
      </c>
      <c r="J891" s="12" t="str">
        <f>VLOOKUP(A891,fonte!A:AE,31,FALSE)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6">
        <v>41073</v>
      </c>
      <c r="E892" s="13" t="str">
        <f>VLOOKUP(A892,fonte!A:AE,26,FALSE)</f>
        <v>Não</v>
      </c>
      <c r="F892" s="12" t="str">
        <f>VLOOKUP(A892,fonte!A:AE,27,FALSE)</f>
        <v>Sim</v>
      </c>
      <c r="G892" s="13" t="str">
        <f>VLOOKUP(A892,fonte!A:AE,28,FALSE)</f>
        <v>Sim</v>
      </c>
      <c r="H892" s="12" t="str">
        <f>VLOOKUP(A892,fonte!A:AE,29,FALSE)</f>
        <v>Sim</v>
      </c>
      <c r="I892" s="13" t="str">
        <f>VLOOKUP(A892,fonte!A:AE,30,FALSE)</f>
        <v>Não</v>
      </c>
      <c r="J892" s="12" t="str">
        <f>VLOOKUP(A892,fonte!A:AE,31,FALSE)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6">
        <v>41905</v>
      </c>
      <c r="E893" s="13" t="str">
        <f>VLOOKUP(A893,fonte!A:AE,26,FALSE)</f>
        <v>Sim</v>
      </c>
      <c r="F893" s="12" t="str">
        <f>VLOOKUP(A893,fonte!A:AE,27,FALSE)</f>
        <v>Sim</v>
      </c>
      <c r="G893" s="13" t="str">
        <f>VLOOKUP(A893,fonte!A:AE,28,FALSE)</f>
        <v>Sim</v>
      </c>
      <c r="H893" s="12" t="str">
        <f>VLOOKUP(A893,fonte!A:AE,29,FALSE)</f>
        <v>Sim</v>
      </c>
      <c r="I893" s="13" t="str">
        <f>VLOOKUP(A893,fonte!A:AE,30,FALSE)</f>
        <v>Não</v>
      </c>
      <c r="J893" s="12" t="str">
        <f>VLOOKUP(A893,fonte!A:AE,31,FALSE)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6">
        <v>41905</v>
      </c>
      <c r="E894" s="13" t="str">
        <f>VLOOKUP(A894,fonte!A:AE,26,FALSE)</f>
        <v>Sim</v>
      </c>
      <c r="F894" s="12" t="str">
        <f>VLOOKUP(A894,fonte!A:AE,27,FALSE)</f>
        <v>Sim</v>
      </c>
      <c r="G894" s="13" t="str">
        <f>VLOOKUP(A894,fonte!A:AE,28,FALSE)</f>
        <v>Sim</v>
      </c>
      <c r="H894" s="12" t="str">
        <f>VLOOKUP(A894,fonte!A:AE,29,FALSE)</f>
        <v>Sim</v>
      </c>
      <c r="I894" s="13" t="str">
        <f>VLOOKUP(A894,fonte!A:AE,30,FALSE)</f>
        <v>Não</v>
      </c>
      <c r="J894" s="12" t="str">
        <f>VLOOKUP(A894,fonte!A:AE,31,FALSE)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6">
        <v>41073</v>
      </c>
      <c r="E895" s="13" t="str">
        <f>VLOOKUP(A895,fonte!A:AE,26,FALSE)</f>
        <v>Sim</v>
      </c>
      <c r="F895" s="12" t="str">
        <f>VLOOKUP(A895,fonte!A:AE,27,FALSE)</f>
        <v>Sim</v>
      </c>
      <c r="G895" s="13" t="str">
        <f>VLOOKUP(A895,fonte!A:AE,28,FALSE)</f>
        <v>Sim</v>
      </c>
      <c r="H895" s="12" t="str">
        <f>VLOOKUP(A895,fonte!A:AE,29,FALSE)</f>
        <v>Sim</v>
      </c>
      <c r="I895" s="13" t="str">
        <f>VLOOKUP(A895,fonte!A:AE,30,FALSE)</f>
        <v>Não</v>
      </c>
      <c r="J895" s="12" t="str">
        <f>VLOOKUP(A895,fonte!A:AE,31,FALSE)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6">
        <v>41073</v>
      </c>
      <c r="E896" s="13" t="str">
        <f>VLOOKUP(A896,fonte!A:AE,26,FALSE)</f>
        <v>Sim</v>
      </c>
      <c r="F896" s="12" t="str">
        <f>VLOOKUP(A896,fonte!A:AE,27,FALSE)</f>
        <v>Sim</v>
      </c>
      <c r="G896" s="13" t="str">
        <f>VLOOKUP(A896,fonte!A:AE,28,FALSE)</f>
        <v>Sim</v>
      </c>
      <c r="H896" s="12" t="str">
        <f>VLOOKUP(A896,fonte!A:AE,29,FALSE)</f>
        <v>Sim</v>
      </c>
      <c r="I896" s="13" t="str">
        <f>VLOOKUP(A896,fonte!A:AE,30,FALSE)</f>
        <v>Não</v>
      </c>
      <c r="J896" s="12" t="str">
        <f>VLOOKUP(A896,fonte!A:AE,31,FALSE)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6">
        <v>41073</v>
      </c>
      <c r="E897" s="13" t="str">
        <f>VLOOKUP(A897,fonte!A:AE,26,FALSE)</f>
        <v>Sim</v>
      </c>
      <c r="F897" s="12" t="str">
        <f>VLOOKUP(A897,fonte!A:AE,27,FALSE)</f>
        <v>Sim</v>
      </c>
      <c r="G897" s="13" t="str">
        <f>VLOOKUP(A897,fonte!A:AE,28,FALSE)</f>
        <v>Sim</v>
      </c>
      <c r="H897" s="12" t="str">
        <f>VLOOKUP(A897,fonte!A:AE,29,FALSE)</f>
        <v>Sim</v>
      </c>
      <c r="I897" s="13" t="str">
        <f>VLOOKUP(A897,fonte!A:AE,30,FALSE)</f>
        <v>Não</v>
      </c>
      <c r="J897" s="12" t="str">
        <f>VLOOKUP(A897,fonte!A:AE,31,FALSE)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6">
        <v>41421</v>
      </c>
      <c r="E898" s="13" t="str">
        <f>VLOOKUP(A898,fonte!A:AE,26,FALSE)</f>
        <v>Sim</v>
      </c>
      <c r="F898" s="12" t="str">
        <f>VLOOKUP(A898,fonte!A:AE,27,FALSE)</f>
        <v>Sim</v>
      </c>
      <c r="G898" s="13" t="str">
        <f>VLOOKUP(A898,fonte!A:AE,28,FALSE)</f>
        <v>Sim</v>
      </c>
      <c r="H898" s="12" t="str">
        <f>VLOOKUP(A898,fonte!A:AE,29,FALSE)</f>
        <v>Sim</v>
      </c>
      <c r="I898" s="13" t="str">
        <f>VLOOKUP(A898,fonte!A:AE,30,FALSE)</f>
        <v>Não</v>
      </c>
      <c r="J898" s="12" t="str">
        <f>VLOOKUP(A898,fonte!A:AE,31,FALSE)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6">
        <v>41073</v>
      </c>
      <c r="E899" s="13" t="str">
        <f>VLOOKUP(A899,fonte!A:AE,26,FALSE)</f>
        <v>Sim</v>
      </c>
      <c r="F899" s="12" t="str">
        <f>VLOOKUP(A899,fonte!A:AE,27,FALSE)</f>
        <v>Sim</v>
      </c>
      <c r="G899" s="13" t="str">
        <f>VLOOKUP(A899,fonte!A:AE,28,FALSE)</f>
        <v>Sim</v>
      </c>
      <c r="H899" s="12" t="str">
        <f>VLOOKUP(A899,fonte!A:AE,29,FALSE)</f>
        <v>Sim</v>
      </c>
      <c r="I899" s="13" t="str">
        <f>VLOOKUP(A899,fonte!A:AE,30,FALSE)</f>
        <v>Não</v>
      </c>
      <c r="J899" s="12" t="str">
        <f>VLOOKUP(A899,fonte!A:AE,31,FALSE)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6">
        <v>43818</v>
      </c>
      <c r="E900" s="13" t="str">
        <f>VLOOKUP(A900,fonte!A:AE,26,FALSE)</f>
        <v>Não</v>
      </c>
      <c r="F900" s="12" t="str">
        <f>VLOOKUP(A900,fonte!A:AE,27,FALSE)</f>
        <v>Sim</v>
      </c>
      <c r="G900" s="13" t="str">
        <f>VLOOKUP(A900,fonte!A:AE,28,FALSE)</f>
        <v>Não</v>
      </c>
      <c r="H900" s="12" t="str">
        <f>VLOOKUP(A900,fonte!A:AE,29,FALSE)</f>
        <v>Sim</v>
      </c>
      <c r="I900" s="13" t="str">
        <f>VLOOKUP(A900,fonte!A:AE,30,FALSE)</f>
        <v>Não</v>
      </c>
      <c r="J900" s="12" t="str">
        <f>VLOOKUP(A900,fonte!A:AE,31,FALSE)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6">
        <v>41905</v>
      </c>
      <c r="E901" s="13" t="str">
        <f>VLOOKUP(A901,fonte!A:AE,26,FALSE)</f>
        <v>Sim</v>
      </c>
      <c r="F901" s="12" t="str">
        <f>VLOOKUP(A901,fonte!A:AE,27,FALSE)</f>
        <v>Sim</v>
      </c>
      <c r="G901" s="13" t="str">
        <f>VLOOKUP(A901,fonte!A:AE,28,FALSE)</f>
        <v>Sim</v>
      </c>
      <c r="H901" s="12" t="str">
        <f>VLOOKUP(A901,fonte!A:AE,29,FALSE)</f>
        <v>Sim</v>
      </c>
      <c r="I901" s="13" t="str">
        <f>VLOOKUP(A901,fonte!A:AE,30,FALSE)</f>
        <v>Não</v>
      </c>
      <c r="J901" s="12" t="str">
        <f>VLOOKUP(A901,fonte!A:AE,31,FALSE)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6">
        <v>41073</v>
      </c>
      <c r="E902" s="13" t="str">
        <f>VLOOKUP(A902,fonte!A:AE,26,FALSE)</f>
        <v>Sim</v>
      </c>
      <c r="F902" s="12" t="str">
        <f>VLOOKUP(A902,fonte!A:AE,27,FALSE)</f>
        <v>Sim</v>
      </c>
      <c r="G902" s="13" t="str">
        <f>VLOOKUP(A902,fonte!A:AE,28,FALSE)</f>
        <v>Não</v>
      </c>
      <c r="H902" s="12" t="str">
        <f>VLOOKUP(A902,fonte!A:AE,29,FALSE)</f>
        <v>Sim</v>
      </c>
      <c r="I902" s="13" t="str">
        <f>VLOOKUP(A902,fonte!A:AE,30,FALSE)</f>
        <v>Não</v>
      </c>
      <c r="J902" s="12" t="str">
        <f>VLOOKUP(A902,fonte!A:AE,31,FALSE)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6">
        <v>43445</v>
      </c>
      <c r="E903" s="13" t="str">
        <f>VLOOKUP(A903,fonte!A:AE,26,FALSE)</f>
        <v>Não</v>
      </c>
      <c r="F903" s="12" t="str">
        <f>VLOOKUP(A903,fonte!A:AE,27,FALSE)</f>
        <v>Não</v>
      </c>
      <c r="G903" s="13" t="str">
        <f>VLOOKUP(A903,fonte!A:AE,28,FALSE)</f>
        <v>Não</v>
      </c>
      <c r="H903" s="12" t="str">
        <f>VLOOKUP(A903,fonte!A:AE,29,FALSE)</f>
        <v>Não</v>
      </c>
      <c r="I903" s="13" t="str">
        <f>VLOOKUP(A903,fonte!A:AE,30,FALSE)</f>
        <v>Não</v>
      </c>
      <c r="J903" s="12" t="str">
        <f>VLOOKUP(A903,fonte!A:AE,31,FALSE)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6">
        <v>41073</v>
      </c>
      <c r="E904" s="13" t="str">
        <f>VLOOKUP(A904,fonte!A:AE,26,FALSE)</f>
        <v>Sim</v>
      </c>
      <c r="F904" s="12" t="str">
        <f>VLOOKUP(A904,fonte!A:AE,27,FALSE)</f>
        <v>Sim</v>
      </c>
      <c r="G904" s="13" t="str">
        <f>VLOOKUP(A904,fonte!A:AE,28,FALSE)</f>
        <v>Sim</v>
      </c>
      <c r="H904" s="12" t="str">
        <f>VLOOKUP(A904,fonte!A:AE,29,FALSE)</f>
        <v>Sim</v>
      </c>
      <c r="I904" s="13" t="str">
        <f>VLOOKUP(A904,fonte!A:AE,30,FALSE)</f>
        <v>Não</v>
      </c>
      <c r="J904" s="12" t="str">
        <f>VLOOKUP(A904,fonte!A:AE,31,FALSE)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6">
        <v>41421</v>
      </c>
      <c r="E905" s="13" t="str">
        <f>VLOOKUP(A905,fonte!A:AE,26,FALSE)</f>
        <v>Sim</v>
      </c>
      <c r="F905" s="12" t="str">
        <f>VLOOKUP(A905,fonte!A:AE,27,FALSE)</f>
        <v>Sim</v>
      </c>
      <c r="G905" s="13" t="str">
        <f>VLOOKUP(A905,fonte!A:AE,28,FALSE)</f>
        <v>Sim</v>
      </c>
      <c r="H905" s="12" t="str">
        <f>VLOOKUP(A905,fonte!A:AE,29,FALSE)</f>
        <v>Sim</v>
      </c>
      <c r="I905" s="13" t="str">
        <f>VLOOKUP(A905,fonte!A:AE,30,FALSE)</f>
        <v>Não</v>
      </c>
      <c r="J905" s="12" t="str">
        <f>VLOOKUP(A905,fonte!A:AE,31,FALSE)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6">
        <v>43445</v>
      </c>
      <c r="E906" s="13" t="str">
        <f>VLOOKUP(A906,fonte!A:AE,26,FALSE)</f>
        <v>Sim</v>
      </c>
      <c r="F906" s="12" t="str">
        <f>VLOOKUP(A906,fonte!A:AE,27,FALSE)</f>
        <v>Sim</v>
      </c>
      <c r="G906" s="13" t="str">
        <f>VLOOKUP(A906,fonte!A:AE,28,FALSE)</f>
        <v>Sim</v>
      </c>
      <c r="H906" s="12" t="str">
        <f>VLOOKUP(A906,fonte!A:AE,29,FALSE)</f>
        <v>Sim</v>
      </c>
      <c r="I906" s="13" t="str">
        <f>VLOOKUP(A906,fonte!A:AE,30,FALSE)</f>
        <v>Não</v>
      </c>
      <c r="J906" s="12" t="str">
        <f>VLOOKUP(A906,fonte!A:AE,31,FALSE)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6">
        <v>41073</v>
      </c>
      <c r="E907" s="13" t="str">
        <f>VLOOKUP(A907,fonte!A:AE,26,FALSE)</f>
        <v>Sim</v>
      </c>
      <c r="F907" s="12" t="str">
        <f>VLOOKUP(A907,fonte!A:AE,27,FALSE)</f>
        <v>Sim</v>
      </c>
      <c r="G907" s="13" t="str">
        <f>VLOOKUP(A907,fonte!A:AE,28,FALSE)</f>
        <v>Sim</v>
      </c>
      <c r="H907" s="12" t="str">
        <f>VLOOKUP(A907,fonte!A:AE,29,FALSE)</f>
        <v>Sim</v>
      </c>
      <c r="I907" s="13" t="str">
        <f>VLOOKUP(A907,fonte!A:AE,30,FALSE)</f>
        <v>Não</v>
      </c>
      <c r="J907" s="12" t="str">
        <f>VLOOKUP(A907,fonte!A:AE,31,FALSE)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6">
        <v>41421</v>
      </c>
      <c r="E908" s="13" t="str">
        <f>VLOOKUP(A908,fonte!A:AE,26,FALSE)</f>
        <v>Sim</v>
      </c>
      <c r="F908" s="12" t="str">
        <f>VLOOKUP(A908,fonte!A:AE,27,FALSE)</f>
        <v>Sim</v>
      </c>
      <c r="G908" s="13" t="str">
        <f>VLOOKUP(A908,fonte!A:AE,28,FALSE)</f>
        <v>Sim</v>
      </c>
      <c r="H908" s="12" t="str">
        <f>VLOOKUP(A908,fonte!A:AE,29,FALSE)</f>
        <v>Sim</v>
      </c>
      <c r="I908" s="13" t="str">
        <f>VLOOKUP(A908,fonte!A:AE,30,FALSE)</f>
        <v>Não</v>
      </c>
      <c r="J908" s="12" t="str">
        <f>VLOOKUP(A908,fonte!A:AE,31,FALSE)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6">
        <v>41073</v>
      </c>
      <c r="E909" s="13" t="str">
        <f>VLOOKUP(A909,fonte!A:AE,26,FALSE)</f>
        <v>Sim</v>
      </c>
      <c r="F909" s="12" t="str">
        <f>VLOOKUP(A909,fonte!A:AE,27,FALSE)</f>
        <v>Sim</v>
      </c>
      <c r="G909" s="13" t="str">
        <f>VLOOKUP(A909,fonte!A:AE,28,FALSE)</f>
        <v>Sim</v>
      </c>
      <c r="H909" s="12" t="str">
        <f>VLOOKUP(A909,fonte!A:AE,29,FALSE)</f>
        <v>Sim</v>
      </c>
      <c r="I909" s="13" t="str">
        <f>VLOOKUP(A909,fonte!A:AE,30,FALSE)</f>
        <v>Não</v>
      </c>
      <c r="J909" s="12" t="str">
        <f>VLOOKUP(A909,fonte!A:AE,31,FALSE)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6">
        <v>41421</v>
      </c>
      <c r="E910" s="13" t="str">
        <f>VLOOKUP(A910,fonte!A:AE,26,FALSE)</f>
        <v>Sim</v>
      </c>
      <c r="F910" s="12" t="str">
        <f>VLOOKUP(A910,fonte!A:AE,27,FALSE)</f>
        <v>Sim</v>
      </c>
      <c r="G910" s="13" t="str">
        <f>VLOOKUP(A910,fonte!A:AE,28,FALSE)</f>
        <v>Sim</v>
      </c>
      <c r="H910" s="12" t="str">
        <f>VLOOKUP(A910,fonte!A:AE,29,FALSE)</f>
        <v>Sim</v>
      </c>
      <c r="I910" s="13" t="str">
        <f>VLOOKUP(A910,fonte!A:AE,30,FALSE)</f>
        <v>Não</v>
      </c>
      <c r="J910" s="12" t="str">
        <f>VLOOKUP(A910,fonte!A:AE,31,FALSE)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6">
        <v>41905</v>
      </c>
      <c r="E911" s="13" t="str">
        <f>VLOOKUP(A911,fonte!A:AE,26,FALSE)</f>
        <v>Não</v>
      </c>
      <c r="F911" s="12" t="str">
        <f>VLOOKUP(A911,fonte!A:AE,27,FALSE)</f>
        <v>Não</v>
      </c>
      <c r="G911" s="13" t="str">
        <f>VLOOKUP(A911,fonte!A:AE,28,FALSE)</f>
        <v>Não</v>
      </c>
      <c r="H911" s="12" t="str">
        <f>VLOOKUP(A911,fonte!A:AE,29,FALSE)</f>
        <v>Não</v>
      </c>
      <c r="I911" s="13" t="str">
        <f>VLOOKUP(A911,fonte!A:AE,30,FALSE)</f>
        <v>Não</v>
      </c>
      <c r="J911" s="12" t="str">
        <f>VLOOKUP(A911,fonte!A:AE,31,FALSE)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6">
        <v>43099</v>
      </c>
      <c r="E912" s="13" t="str">
        <f>VLOOKUP(A912,fonte!A:AE,26,FALSE)</f>
        <v>Sim</v>
      </c>
      <c r="F912" s="12" t="str">
        <f>VLOOKUP(A912,fonte!A:AE,27,FALSE)</f>
        <v>Sim</v>
      </c>
      <c r="G912" s="13" t="str">
        <f>VLOOKUP(A912,fonte!A:AE,28,FALSE)</f>
        <v>Sim</v>
      </c>
      <c r="H912" s="12" t="str">
        <f>VLOOKUP(A912,fonte!A:AE,29,FALSE)</f>
        <v>Sim</v>
      </c>
      <c r="I912" s="13" t="str">
        <f>VLOOKUP(A912,fonte!A:AE,30,FALSE)</f>
        <v>Não</v>
      </c>
      <c r="J912" s="12" t="str">
        <f>VLOOKUP(A912,fonte!A:AE,31,FALSE)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6">
        <v>41905</v>
      </c>
      <c r="E913" s="13" t="str">
        <f>VLOOKUP(A913,fonte!A:AE,26,FALSE)</f>
        <v>Sim</v>
      </c>
      <c r="F913" s="12" t="str">
        <f>VLOOKUP(A913,fonte!A:AE,27,FALSE)</f>
        <v>Sim</v>
      </c>
      <c r="G913" s="13" t="str">
        <f>VLOOKUP(A913,fonte!A:AE,28,FALSE)</f>
        <v>Sim</v>
      </c>
      <c r="H913" s="12" t="str">
        <f>VLOOKUP(A913,fonte!A:AE,29,FALSE)</f>
        <v>Sim</v>
      </c>
      <c r="I913" s="13" t="str">
        <f>VLOOKUP(A913,fonte!A:AE,30,FALSE)</f>
        <v>Não</v>
      </c>
      <c r="J913" s="12" t="str">
        <f>VLOOKUP(A913,fonte!A:AE,31,FALSE)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6">
        <v>41421</v>
      </c>
      <c r="E914" s="13" t="str">
        <f>VLOOKUP(A914,fonte!A:AE,26,FALSE)</f>
        <v>Sim</v>
      </c>
      <c r="F914" s="12" t="str">
        <f>VLOOKUP(A914,fonte!A:AE,27,FALSE)</f>
        <v>Sim</v>
      </c>
      <c r="G914" s="13" t="str">
        <f>VLOOKUP(A914,fonte!A:AE,28,FALSE)</f>
        <v>Sim</v>
      </c>
      <c r="H914" s="12" t="str">
        <f>VLOOKUP(A914,fonte!A:AE,29,FALSE)</f>
        <v>Sim</v>
      </c>
      <c r="I914" s="13" t="str">
        <f>VLOOKUP(A914,fonte!A:AE,30,FALSE)</f>
        <v>Não</v>
      </c>
      <c r="J914" s="12" t="str">
        <f>VLOOKUP(A914,fonte!A:AE,31,FALSE)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6">
        <v>43099</v>
      </c>
      <c r="E915" s="13" t="str">
        <f>VLOOKUP(A915,fonte!A:AE,26,FALSE)</f>
        <v>Não</v>
      </c>
      <c r="F915" s="12" t="str">
        <f>VLOOKUP(A915,fonte!A:AE,27,FALSE)</f>
        <v>Não</v>
      </c>
      <c r="G915" s="13" t="str">
        <f>VLOOKUP(A915,fonte!A:AE,28,FALSE)</f>
        <v>Não</v>
      </c>
      <c r="H915" s="12" t="str">
        <f>VLOOKUP(A915,fonte!A:AE,29,FALSE)</f>
        <v>Não</v>
      </c>
      <c r="I915" s="13" t="str">
        <f>VLOOKUP(A915,fonte!A:AE,30,FALSE)</f>
        <v>Não</v>
      </c>
      <c r="J915" s="12" t="str">
        <f>VLOOKUP(A915,fonte!A:AE,31,FALSE)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6">
        <v>43099</v>
      </c>
      <c r="E916" s="13" t="str">
        <f>VLOOKUP(A916,fonte!A:AE,26,FALSE)</f>
        <v>Não</v>
      </c>
      <c r="F916" s="12" t="str">
        <f>VLOOKUP(A916,fonte!A:AE,27,FALSE)</f>
        <v>Não</v>
      </c>
      <c r="G916" s="13" t="str">
        <f>VLOOKUP(A916,fonte!A:AE,28,FALSE)</f>
        <v>Não</v>
      </c>
      <c r="H916" s="12" t="str">
        <f>VLOOKUP(A916,fonte!A:AE,29,FALSE)</f>
        <v>Não</v>
      </c>
      <c r="I916" s="13" t="str">
        <f>VLOOKUP(A916,fonte!A:AE,30,FALSE)</f>
        <v>Não</v>
      </c>
      <c r="J916" s="12" t="str">
        <f>VLOOKUP(A916,fonte!A:AE,31,FALSE)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6">
        <v>41073</v>
      </c>
      <c r="E917" s="13" t="str">
        <f>VLOOKUP(A917,fonte!A:AE,26,FALSE)</f>
        <v>Sim</v>
      </c>
      <c r="F917" s="12" t="str">
        <f>VLOOKUP(A917,fonte!A:AE,27,FALSE)</f>
        <v>Sim</v>
      </c>
      <c r="G917" s="13" t="str">
        <f>VLOOKUP(A917,fonte!A:AE,28,FALSE)</f>
        <v>Sim</v>
      </c>
      <c r="H917" s="12" t="str">
        <f>VLOOKUP(A917,fonte!A:AE,29,FALSE)</f>
        <v>Sim</v>
      </c>
      <c r="I917" s="13" t="str">
        <f>VLOOKUP(A917,fonte!A:AE,30,FALSE)</f>
        <v>Não</v>
      </c>
      <c r="J917" s="12" t="str">
        <f>VLOOKUP(A917,fonte!A:AE,31,FALSE)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6">
        <v>43818</v>
      </c>
      <c r="E918" s="13" t="str">
        <f>VLOOKUP(A918,fonte!A:AE,26,FALSE)</f>
        <v>Sim</v>
      </c>
      <c r="F918" s="12" t="str">
        <f>VLOOKUP(A918,fonte!A:AE,27,FALSE)</f>
        <v>Sim</v>
      </c>
      <c r="G918" s="13" t="str">
        <f>VLOOKUP(A918,fonte!A:AE,28,FALSE)</f>
        <v>Sim</v>
      </c>
      <c r="H918" s="12" t="str">
        <f>VLOOKUP(A918,fonte!A:AE,29,FALSE)</f>
        <v>Sim</v>
      </c>
      <c r="I918" s="13" t="str">
        <f>VLOOKUP(A918,fonte!A:AE,30,FALSE)</f>
        <v>Não</v>
      </c>
      <c r="J918" s="12" t="str">
        <f>VLOOKUP(A918,fonte!A:AE,31,FALSE)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6">
        <v>43445</v>
      </c>
      <c r="E919" s="13" t="str">
        <f>VLOOKUP(A919,fonte!A:AE,26,FALSE)</f>
        <v>Sim</v>
      </c>
      <c r="F919" s="12" t="str">
        <f>VLOOKUP(A919,fonte!A:AE,27,FALSE)</f>
        <v>Sim</v>
      </c>
      <c r="G919" s="13" t="str">
        <f>VLOOKUP(A919,fonte!A:AE,28,FALSE)</f>
        <v>Sim</v>
      </c>
      <c r="H919" s="12" t="str">
        <f>VLOOKUP(A919,fonte!A:AE,29,FALSE)</f>
        <v>Sim</v>
      </c>
      <c r="I919" s="13" t="str">
        <f>VLOOKUP(A919,fonte!A:AE,30,FALSE)</f>
        <v>Não</v>
      </c>
      <c r="J919" s="12" t="str">
        <f>VLOOKUP(A919,fonte!A:AE,31,FALSE)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6">
        <v>41905</v>
      </c>
      <c r="E920" s="13" t="str">
        <f>VLOOKUP(A920,fonte!A:AE,26,FALSE)</f>
        <v>Sim</v>
      </c>
      <c r="F920" s="12" t="str">
        <f>VLOOKUP(A920,fonte!A:AE,27,FALSE)</f>
        <v>Sim</v>
      </c>
      <c r="G920" s="13" t="str">
        <f>VLOOKUP(A920,fonte!A:AE,28,FALSE)</f>
        <v>Sim</v>
      </c>
      <c r="H920" s="12" t="str">
        <f>VLOOKUP(A920,fonte!A:AE,29,FALSE)</f>
        <v>Sim</v>
      </c>
      <c r="I920" s="13" t="str">
        <f>VLOOKUP(A920,fonte!A:AE,30,FALSE)</f>
        <v>Não</v>
      </c>
      <c r="J920" s="12" t="str">
        <f>VLOOKUP(A920,fonte!A:AE,31,FALSE)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6">
        <v>43818</v>
      </c>
      <c r="E921" s="13" t="str">
        <f>VLOOKUP(A921,fonte!A:AE,26,FALSE)</f>
        <v>Não</v>
      </c>
      <c r="F921" s="12" t="str">
        <f>VLOOKUP(A921,fonte!A:AE,27,FALSE)</f>
        <v>Sim</v>
      </c>
      <c r="G921" s="13" t="str">
        <f>VLOOKUP(A921,fonte!A:AE,28,FALSE)</f>
        <v>Não</v>
      </c>
      <c r="H921" s="12" t="str">
        <f>VLOOKUP(A921,fonte!A:AE,29,FALSE)</f>
        <v>Sim</v>
      </c>
      <c r="I921" s="13" t="str">
        <f>VLOOKUP(A921,fonte!A:AE,30,FALSE)</f>
        <v>Não</v>
      </c>
      <c r="J921" s="12" t="str">
        <f>VLOOKUP(A921,fonte!A:AE,31,FALSE)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6">
        <v>41073</v>
      </c>
      <c r="E922" s="13" t="str">
        <f>VLOOKUP(A922,fonte!A:AE,26,FALSE)</f>
        <v>Não</v>
      </c>
      <c r="F922" s="12" t="str">
        <f>VLOOKUP(A922,fonte!A:AE,27,FALSE)</f>
        <v>Sim</v>
      </c>
      <c r="G922" s="13" t="str">
        <f>VLOOKUP(A922,fonte!A:AE,28,FALSE)</f>
        <v>Não</v>
      </c>
      <c r="H922" s="12" t="str">
        <f>VLOOKUP(A922,fonte!A:AE,29,FALSE)</f>
        <v>Sim</v>
      </c>
      <c r="I922" s="13" t="str">
        <f>VLOOKUP(A922,fonte!A:AE,30,FALSE)</f>
        <v>Não</v>
      </c>
      <c r="J922" s="12" t="str">
        <f>VLOOKUP(A922,fonte!A:AE,31,FALSE)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6">
        <v>41905</v>
      </c>
      <c r="E923" s="13" t="str">
        <f>VLOOKUP(A923,fonte!A:AE,26,FALSE)</f>
        <v>Sim</v>
      </c>
      <c r="F923" s="12" t="str">
        <f>VLOOKUP(A923,fonte!A:AE,27,FALSE)</f>
        <v>Sim</v>
      </c>
      <c r="G923" s="13" t="str">
        <f>VLOOKUP(A923,fonte!A:AE,28,FALSE)</f>
        <v>Sim</v>
      </c>
      <c r="H923" s="12" t="str">
        <f>VLOOKUP(A923,fonte!A:AE,29,FALSE)</f>
        <v>Sim</v>
      </c>
      <c r="I923" s="13" t="str">
        <f>VLOOKUP(A923,fonte!A:AE,30,FALSE)</f>
        <v>Não</v>
      </c>
      <c r="J923" s="12" t="str">
        <f>VLOOKUP(A923,fonte!A:AE,31,FALSE)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6">
        <v>41905</v>
      </c>
      <c r="E924" s="13" t="str">
        <f>VLOOKUP(A924,fonte!A:AE,26,FALSE)</f>
        <v>Sim</v>
      </c>
      <c r="F924" s="12" t="str">
        <f>VLOOKUP(A924,fonte!A:AE,27,FALSE)</f>
        <v>Sim</v>
      </c>
      <c r="G924" s="13" t="str">
        <f>VLOOKUP(A924,fonte!A:AE,28,FALSE)</f>
        <v>Sim</v>
      </c>
      <c r="H924" s="12" t="str">
        <f>VLOOKUP(A924,fonte!A:AE,29,FALSE)</f>
        <v>Sim</v>
      </c>
      <c r="I924" s="13" t="str">
        <f>VLOOKUP(A924,fonte!A:AE,30,FALSE)</f>
        <v>Não</v>
      </c>
      <c r="J924" s="12" t="str">
        <f>VLOOKUP(A924,fonte!A:AE,31,FALSE)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6">
        <v>41905</v>
      </c>
      <c r="E925" s="13" t="str">
        <f>VLOOKUP(A925,fonte!A:AE,26,FALSE)</f>
        <v>Sim</v>
      </c>
      <c r="F925" s="12" t="str">
        <f>VLOOKUP(A925,fonte!A:AE,27,FALSE)</f>
        <v>Sim</v>
      </c>
      <c r="G925" s="13" t="str">
        <f>VLOOKUP(A925,fonte!A:AE,28,FALSE)</f>
        <v>Sim</v>
      </c>
      <c r="H925" s="12" t="str">
        <f>VLOOKUP(A925,fonte!A:AE,29,FALSE)</f>
        <v>Sim</v>
      </c>
      <c r="I925" s="13" t="str">
        <f>VLOOKUP(A925,fonte!A:AE,30,FALSE)</f>
        <v>Não</v>
      </c>
      <c r="J925" s="12" t="str">
        <f>VLOOKUP(A925,fonte!A:AE,31,FALSE)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6">
        <v>43818</v>
      </c>
      <c r="E926" s="13" t="str">
        <f>VLOOKUP(A926,fonte!A:AE,26,FALSE)</f>
        <v>Sim</v>
      </c>
      <c r="F926" s="12" t="str">
        <f>VLOOKUP(A926,fonte!A:AE,27,FALSE)</f>
        <v>Sim</v>
      </c>
      <c r="G926" s="13" t="str">
        <f>VLOOKUP(A926,fonte!A:AE,28,FALSE)</f>
        <v>Sim</v>
      </c>
      <c r="H926" s="12" t="str">
        <f>VLOOKUP(A926,fonte!A:AE,29,FALSE)</f>
        <v>Sim</v>
      </c>
      <c r="I926" s="13" t="str">
        <f>VLOOKUP(A926,fonte!A:AE,30,FALSE)</f>
        <v>Não</v>
      </c>
      <c r="J926" s="12" t="str">
        <f>VLOOKUP(A926,fonte!A:AE,31,FALSE)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6">
        <v>41073</v>
      </c>
      <c r="E927" s="13" t="str">
        <f>VLOOKUP(A927,fonte!A:AE,26,FALSE)</f>
        <v>Sim</v>
      </c>
      <c r="F927" s="12" t="str">
        <f>VLOOKUP(A927,fonte!A:AE,27,FALSE)</f>
        <v>Sim</v>
      </c>
      <c r="G927" s="13" t="str">
        <f>VLOOKUP(A927,fonte!A:AE,28,FALSE)</f>
        <v>Não</v>
      </c>
      <c r="H927" s="12" t="str">
        <f>VLOOKUP(A927,fonte!A:AE,29,FALSE)</f>
        <v>Sim</v>
      </c>
      <c r="I927" s="13" t="str">
        <f>VLOOKUP(A927,fonte!A:AE,30,FALSE)</f>
        <v>Não</v>
      </c>
      <c r="J927" s="12" t="str">
        <f>VLOOKUP(A927,fonte!A:AE,31,FALSE)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6">
        <v>41073</v>
      </c>
      <c r="E928" s="13" t="str">
        <f>VLOOKUP(A928,fonte!A:AE,26,FALSE)</f>
        <v>Sim</v>
      </c>
      <c r="F928" s="12" t="str">
        <f>VLOOKUP(A928,fonte!A:AE,27,FALSE)</f>
        <v>Sim</v>
      </c>
      <c r="G928" s="13" t="str">
        <f>VLOOKUP(A928,fonte!A:AE,28,FALSE)</f>
        <v>Sim</v>
      </c>
      <c r="H928" s="12" t="str">
        <f>VLOOKUP(A928,fonte!A:AE,29,FALSE)</f>
        <v>Sim</v>
      </c>
      <c r="I928" s="13" t="str">
        <f>VLOOKUP(A928,fonte!A:AE,30,FALSE)</f>
        <v>Não</v>
      </c>
      <c r="J928" s="12" t="str">
        <f>VLOOKUP(A928,fonte!A:AE,31,FALSE)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6">
        <v>43445</v>
      </c>
      <c r="E929" s="13" t="str">
        <f>VLOOKUP(A929,fonte!A:AE,26,FALSE)</f>
        <v>Sim</v>
      </c>
      <c r="F929" s="12" t="str">
        <f>VLOOKUP(A929,fonte!A:AE,27,FALSE)</f>
        <v>Sim</v>
      </c>
      <c r="G929" s="13" t="str">
        <f>VLOOKUP(A929,fonte!A:AE,28,FALSE)</f>
        <v>Sim</v>
      </c>
      <c r="H929" s="12" t="str">
        <f>VLOOKUP(A929,fonte!A:AE,29,FALSE)</f>
        <v>Sim</v>
      </c>
      <c r="I929" s="13" t="str">
        <f>VLOOKUP(A929,fonte!A:AE,30,FALSE)</f>
        <v>Não</v>
      </c>
      <c r="J929" s="12" t="str">
        <f>VLOOKUP(A929,fonte!A:AE,31,FALSE)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6">
        <v>41421</v>
      </c>
      <c r="E930" s="13" t="str">
        <f>VLOOKUP(A930,fonte!A:AE,26,FALSE)</f>
        <v>Não</v>
      </c>
      <c r="F930" s="12" t="str">
        <f>VLOOKUP(A930,fonte!A:AE,27,FALSE)</f>
        <v>Sim</v>
      </c>
      <c r="G930" s="13" t="str">
        <f>VLOOKUP(A930,fonte!A:AE,28,FALSE)</f>
        <v>Não</v>
      </c>
      <c r="H930" s="12" t="str">
        <f>VLOOKUP(A930,fonte!A:AE,29,FALSE)</f>
        <v>Sim</v>
      </c>
      <c r="I930" s="13" t="str">
        <f>VLOOKUP(A930,fonte!A:AE,30,FALSE)</f>
        <v>Não</v>
      </c>
      <c r="J930" s="12" t="str">
        <f>VLOOKUP(A930,fonte!A:AE,31,FALSE)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6">
        <v>41421</v>
      </c>
      <c r="E931" s="13" t="str">
        <f>VLOOKUP(A931,fonte!A:AE,26,FALSE)</f>
        <v>Sim</v>
      </c>
      <c r="F931" s="12" t="str">
        <f>VLOOKUP(A931,fonte!A:AE,27,FALSE)</f>
        <v>Sim</v>
      </c>
      <c r="G931" s="13" t="str">
        <f>VLOOKUP(A931,fonte!A:AE,28,FALSE)</f>
        <v>Sim</v>
      </c>
      <c r="H931" s="12" t="str">
        <f>VLOOKUP(A931,fonte!A:AE,29,FALSE)</f>
        <v>Sim</v>
      </c>
      <c r="I931" s="13" t="str">
        <f>VLOOKUP(A931,fonte!A:AE,30,FALSE)</f>
        <v>Não</v>
      </c>
      <c r="J931" s="12" t="str">
        <f>VLOOKUP(A931,fonte!A:AE,31,FALSE)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6">
        <v>41905</v>
      </c>
      <c r="E932" s="13" t="str">
        <f>VLOOKUP(A932,fonte!A:AE,26,FALSE)</f>
        <v>Sim</v>
      </c>
      <c r="F932" s="12" t="str">
        <f>VLOOKUP(A932,fonte!A:AE,27,FALSE)</f>
        <v>Sim</v>
      </c>
      <c r="G932" s="13" t="str">
        <f>VLOOKUP(A932,fonte!A:AE,28,FALSE)</f>
        <v>Sim</v>
      </c>
      <c r="H932" s="12" t="str">
        <f>VLOOKUP(A932,fonte!A:AE,29,FALSE)</f>
        <v>Sim</v>
      </c>
      <c r="I932" s="13" t="str">
        <f>VLOOKUP(A932,fonte!A:AE,30,FALSE)</f>
        <v>Não</v>
      </c>
      <c r="J932" s="12" t="str">
        <f>VLOOKUP(A932,fonte!A:AE,31,FALSE)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6">
        <v>41905</v>
      </c>
      <c r="E933" s="13" t="str">
        <f>VLOOKUP(A933,fonte!A:AE,26,FALSE)</f>
        <v>Sim</v>
      </c>
      <c r="F933" s="12" t="str">
        <f>VLOOKUP(A933,fonte!A:AE,27,FALSE)</f>
        <v>Sim</v>
      </c>
      <c r="G933" s="13" t="str">
        <f>VLOOKUP(A933,fonte!A:AE,28,FALSE)</f>
        <v>Não</v>
      </c>
      <c r="H933" s="12" t="str">
        <f>VLOOKUP(A933,fonte!A:AE,29,FALSE)</f>
        <v>Sim</v>
      </c>
      <c r="I933" s="13" t="str">
        <f>VLOOKUP(A933,fonte!A:AE,30,FALSE)</f>
        <v>Não</v>
      </c>
      <c r="J933" s="12" t="str">
        <f>VLOOKUP(A933,fonte!A:AE,31,FALSE)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6">
        <v>41073</v>
      </c>
      <c r="E934" s="13" t="str">
        <f>VLOOKUP(A934,fonte!A:AE,26,FALSE)</f>
        <v>Sim</v>
      </c>
      <c r="F934" s="12" t="str">
        <f>VLOOKUP(A934,fonte!A:AE,27,FALSE)</f>
        <v>Sim</v>
      </c>
      <c r="G934" s="13" t="str">
        <f>VLOOKUP(A934,fonte!A:AE,28,FALSE)</f>
        <v>Sim</v>
      </c>
      <c r="H934" s="12" t="str">
        <f>VLOOKUP(A934,fonte!A:AE,29,FALSE)</f>
        <v>Sim</v>
      </c>
      <c r="I934" s="13" t="str">
        <f>VLOOKUP(A934,fonte!A:AE,30,FALSE)</f>
        <v>Não</v>
      </c>
      <c r="J934" s="12" t="str">
        <f>VLOOKUP(A934,fonte!A:AE,31,FALSE)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6">
        <v>41073</v>
      </c>
      <c r="E935" s="13" t="str">
        <f>VLOOKUP(A935,fonte!A:AE,26,FALSE)</f>
        <v>Sim</v>
      </c>
      <c r="F935" s="12" t="str">
        <f>VLOOKUP(A935,fonte!A:AE,27,FALSE)</f>
        <v>Sim</v>
      </c>
      <c r="G935" s="13" t="str">
        <f>VLOOKUP(A935,fonte!A:AE,28,FALSE)</f>
        <v>Sim</v>
      </c>
      <c r="H935" s="12" t="str">
        <f>VLOOKUP(A935,fonte!A:AE,29,FALSE)</f>
        <v>Sim</v>
      </c>
      <c r="I935" s="13" t="str">
        <f>VLOOKUP(A935,fonte!A:AE,30,FALSE)</f>
        <v>Não</v>
      </c>
      <c r="J935" s="12" t="str">
        <f>VLOOKUP(A935,fonte!A:AE,31,FALSE)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6">
        <v>41073</v>
      </c>
      <c r="E936" s="13" t="str">
        <f>VLOOKUP(A936,fonte!A:AE,26,FALSE)</f>
        <v>Sim</v>
      </c>
      <c r="F936" s="12" t="str">
        <f>VLOOKUP(A936,fonte!A:AE,27,FALSE)</f>
        <v>Sim</v>
      </c>
      <c r="G936" s="13" t="str">
        <f>VLOOKUP(A936,fonte!A:AE,28,FALSE)</f>
        <v>Sim</v>
      </c>
      <c r="H936" s="12" t="str">
        <f>VLOOKUP(A936,fonte!A:AE,29,FALSE)</f>
        <v>Sim</v>
      </c>
      <c r="I936" s="13" t="str">
        <f>VLOOKUP(A936,fonte!A:AE,30,FALSE)</f>
        <v>Não</v>
      </c>
      <c r="J936" s="12" t="str">
        <f>VLOOKUP(A936,fonte!A:AE,31,FALSE)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6">
        <v>43818</v>
      </c>
      <c r="E937" s="13" t="str">
        <f>VLOOKUP(A937,fonte!A:AE,26,FALSE)</f>
        <v>Não</v>
      </c>
      <c r="F937" s="12" t="str">
        <f>VLOOKUP(A937,fonte!A:AE,27,FALSE)</f>
        <v>Não</v>
      </c>
      <c r="G937" s="13" t="str">
        <f>VLOOKUP(A937,fonte!A:AE,28,FALSE)</f>
        <v>Não</v>
      </c>
      <c r="H937" s="12" t="str">
        <f>VLOOKUP(A937,fonte!A:AE,29,FALSE)</f>
        <v>Não</v>
      </c>
      <c r="I937" s="13" t="str">
        <f>VLOOKUP(A937,fonte!A:AE,30,FALSE)</f>
        <v>Não</v>
      </c>
      <c r="J937" s="12" t="str">
        <f>VLOOKUP(A937,fonte!A:AE,31,FALSE)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6">
        <v>41421</v>
      </c>
      <c r="E938" s="13" t="str">
        <f>VLOOKUP(A938,fonte!A:AE,26,FALSE)</f>
        <v>Sim</v>
      </c>
      <c r="F938" s="12" t="str">
        <f>VLOOKUP(A938,fonte!A:AE,27,FALSE)</f>
        <v>Sim</v>
      </c>
      <c r="G938" s="13" t="str">
        <f>VLOOKUP(A938,fonte!A:AE,28,FALSE)</f>
        <v>Sim</v>
      </c>
      <c r="H938" s="12" t="str">
        <f>VLOOKUP(A938,fonte!A:AE,29,FALSE)</f>
        <v>Sim</v>
      </c>
      <c r="I938" s="13" t="str">
        <f>VLOOKUP(A938,fonte!A:AE,30,FALSE)</f>
        <v>Não</v>
      </c>
      <c r="J938" s="12" t="str">
        <f>VLOOKUP(A938,fonte!A:AE,31,FALSE)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6">
        <v>43099</v>
      </c>
      <c r="E939" s="13" t="str">
        <f>VLOOKUP(A939,fonte!A:AE,26,FALSE)</f>
        <v>Não</v>
      </c>
      <c r="F939" s="12" t="str">
        <f>VLOOKUP(A939,fonte!A:AE,27,FALSE)</f>
        <v>Sim</v>
      </c>
      <c r="G939" s="13" t="str">
        <f>VLOOKUP(A939,fonte!A:AE,28,FALSE)</f>
        <v>Não</v>
      </c>
      <c r="H939" s="12" t="str">
        <f>VLOOKUP(A939,fonte!A:AE,29,FALSE)</f>
        <v>Sim</v>
      </c>
      <c r="I939" s="13" t="str">
        <f>VLOOKUP(A939,fonte!A:AE,30,FALSE)</f>
        <v>Não</v>
      </c>
      <c r="J939" s="12" t="str">
        <f>VLOOKUP(A939,fonte!A:AE,31,FALSE)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6">
        <v>41905</v>
      </c>
      <c r="E940" s="13" t="str">
        <f>VLOOKUP(A940,fonte!A:AE,26,FALSE)</f>
        <v>Sim</v>
      </c>
      <c r="F940" s="12" t="str">
        <f>VLOOKUP(A940,fonte!A:AE,27,FALSE)</f>
        <v>Sim</v>
      </c>
      <c r="G940" s="13" t="str">
        <f>VLOOKUP(A940,fonte!A:AE,28,FALSE)</f>
        <v>Sim</v>
      </c>
      <c r="H940" s="12" t="str">
        <f>VLOOKUP(A940,fonte!A:AE,29,FALSE)</f>
        <v>Sim</v>
      </c>
      <c r="I940" s="13" t="str">
        <f>VLOOKUP(A940,fonte!A:AE,30,FALSE)</f>
        <v>Não</v>
      </c>
      <c r="J940" s="12" t="str">
        <f>VLOOKUP(A940,fonte!A:AE,31,FALSE)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6">
        <v>41421</v>
      </c>
      <c r="E941" s="13" t="str">
        <f>VLOOKUP(A941,fonte!A:AE,26,FALSE)</f>
        <v>Sim</v>
      </c>
      <c r="F941" s="12" t="str">
        <f>VLOOKUP(A941,fonte!A:AE,27,FALSE)</f>
        <v>Sim</v>
      </c>
      <c r="G941" s="13" t="str">
        <f>VLOOKUP(A941,fonte!A:AE,28,FALSE)</f>
        <v>Sim</v>
      </c>
      <c r="H941" s="12" t="str">
        <f>VLOOKUP(A941,fonte!A:AE,29,FALSE)</f>
        <v>Sim</v>
      </c>
      <c r="I941" s="13" t="str">
        <f>VLOOKUP(A941,fonte!A:AE,30,FALSE)</f>
        <v>Não</v>
      </c>
      <c r="J941" s="12" t="str">
        <f>VLOOKUP(A941,fonte!A:AE,31,FALSE)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6">
        <v>43099</v>
      </c>
      <c r="E942" s="13" t="str">
        <f>VLOOKUP(A942,fonte!A:AE,26,FALSE)</f>
        <v>Sim</v>
      </c>
      <c r="F942" s="12" t="str">
        <f>VLOOKUP(A942,fonte!A:AE,27,FALSE)</f>
        <v>Sim</v>
      </c>
      <c r="G942" s="13" t="str">
        <f>VLOOKUP(A942,fonte!A:AE,28,FALSE)</f>
        <v>Sim</v>
      </c>
      <c r="H942" s="12" t="str">
        <f>VLOOKUP(A942,fonte!A:AE,29,FALSE)</f>
        <v>Sim</v>
      </c>
      <c r="I942" s="13" t="str">
        <f>VLOOKUP(A942,fonte!A:AE,30,FALSE)</f>
        <v>Não</v>
      </c>
      <c r="J942" s="12" t="str">
        <f>VLOOKUP(A942,fonte!A:AE,31,FALSE)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6">
        <v>41421</v>
      </c>
      <c r="E943" s="13" t="str">
        <f>VLOOKUP(A943,fonte!A:AE,26,FALSE)</f>
        <v>Sim</v>
      </c>
      <c r="F943" s="12" t="str">
        <f>VLOOKUP(A943,fonte!A:AE,27,FALSE)</f>
        <v>Sim</v>
      </c>
      <c r="G943" s="13" t="str">
        <f>VLOOKUP(A943,fonte!A:AE,28,FALSE)</f>
        <v>Sim</v>
      </c>
      <c r="H943" s="12" t="str">
        <f>VLOOKUP(A943,fonte!A:AE,29,FALSE)</f>
        <v>Sim</v>
      </c>
      <c r="I943" s="13" t="str">
        <f>VLOOKUP(A943,fonte!A:AE,30,FALSE)</f>
        <v>Não</v>
      </c>
      <c r="J943" s="12" t="str">
        <f>VLOOKUP(A943,fonte!A:AE,31,FALSE)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6">
        <v>41905</v>
      </c>
      <c r="E944" s="13" t="str">
        <f>VLOOKUP(A944,fonte!A:AE,26,FALSE)</f>
        <v>Sim</v>
      </c>
      <c r="F944" s="12" t="str">
        <f>VLOOKUP(A944,fonte!A:AE,27,FALSE)</f>
        <v>Sim</v>
      </c>
      <c r="G944" s="13" t="str">
        <f>VLOOKUP(A944,fonte!A:AE,28,FALSE)</f>
        <v>Sim</v>
      </c>
      <c r="H944" s="12" t="str">
        <f>VLOOKUP(A944,fonte!A:AE,29,FALSE)</f>
        <v>Sim</v>
      </c>
      <c r="I944" s="13" t="str">
        <f>VLOOKUP(A944,fonte!A:AE,30,FALSE)</f>
        <v>Não</v>
      </c>
      <c r="J944" s="12" t="str">
        <f>VLOOKUP(A944,fonte!A:AE,31,FALSE)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6">
        <v>41073</v>
      </c>
      <c r="E945" s="13" t="str">
        <f>VLOOKUP(A945,fonte!A:AE,26,FALSE)</f>
        <v>Sim</v>
      </c>
      <c r="F945" s="12" t="str">
        <f>VLOOKUP(A945,fonte!A:AE,27,FALSE)</f>
        <v>Sim</v>
      </c>
      <c r="G945" s="13" t="str">
        <f>VLOOKUP(A945,fonte!A:AE,28,FALSE)</f>
        <v>Sim</v>
      </c>
      <c r="H945" s="12" t="str">
        <f>VLOOKUP(A945,fonte!A:AE,29,FALSE)</f>
        <v>Sim</v>
      </c>
      <c r="I945" s="13" t="str">
        <f>VLOOKUP(A945,fonte!A:AE,30,FALSE)</f>
        <v>Não</v>
      </c>
      <c r="J945" s="12" t="str">
        <f>VLOOKUP(A945,fonte!A:AE,31,FALSE)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6">
        <v>41905</v>
      </c>
      <c r="E946" s="13" t="str">
        <f>VLOOKUP(A946,fonte!A:AE,26,FALSE)</f>
        <v>Sim</v>
      </c>
      <c r="F946" s="12" t="str">
        <f>VLOOKUP(A946,fonte!A:AE,27,FALSE)</f>
        <v>Sim</v>
      </c>
      <c r="G946" s="13" t="str">
        <f>VLOOKUP(A946,fonte!A:AE,28,FALSE)</f>
        <v>Sim</v>
      </c>
      <c r="H946" s="12" t="str">
        <f>VLOOKUP(A946,fonte!A:AE,29,FALSE)</f>
        <v>Sim</v>
      </c>
      <c r="I946" s="13" t="str">
        <f>VLOOKUP(A946,fonte!A:AE,30,FALSE)</f>
        <v>Não</v>
      </c>
      <c r="J946" s="12" t="str">
        <f>VLOOKUP(A946,fonte!A:AE,31,FALSE)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6">
        <v>41421</v>
      </c>
      <c r="E947" s="13" t="str">
        <f>VLOOKUP(A947,fonte!A:AE,26,FALSE)</f>
        <v>Não</v>
      </c>
      <c r="F947" s="12" t="str">
        <f>VLOOKUP(A947,fonte!A:AE,27,FALSE)</f>
        <v>Sim</v>
      </c>
      <c r="G947" s="13" t="str">
        <f>VLOOKUP(A947,fonte!A:AE,28,FALSE)</f>
        <v>Não</v>
      </c>
      <c r="H947" s="12" t="str">
        <f>VLOOKUP(A947,fonte!A:AE,29,FALSE)</f>
        <v>Sim</v>
      </c>
      <c r="I947" s="13" t="str">
        <f>VLOOKUP(A947,fonte!A:AE,30,FALSE)</f>
        <v>Não</v>
      </c>
      <c r="J947" s="12" t="str">
        <f>VLOOKUP(A947,fonte!A:AE,31,FALSE)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6">
        <v>43818</v>
      </c>
      <c r="E948" s="13" t="str">
        <f>VLOOKUP(A948,fonte!A:AE,26,FALSE)</f>
        <v>Não</v>
      </c>
      <c r="F948" s="12" t="str">
        <f>VLOOKUP(A948,fonte!A:AE,27,FALSE)</f>
        <v>Sim</v>
      </c>
      <c r="G948" s="13" t="str">
        <f>VLOOKUP(A948,fonte!A:AE,28,FALSE)</f>
        <v>Não</v>
      </c>
      <c r="H948" s="12" t="str">
        <f>VLOOKUP(A948,fonte!A:AE,29,FALSE)</f>
        <v>Sim</v>
      </c>
      <c r="I948" s="13" t="str">
        <f>VLOOKUP(A948,fonte!A:AE,30,FALSE)</f>
        <v>Não</v>
      </c>
      <c r="J948" s="12" t="str">
        <f>VLOOKUP(A948,fonte!A:AE,31,FALSE)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6">
        <v>41073</v>
      </c>
      <c r="E949" s="13" t="str">
        <f>VLOOKUP(A949,fonte!A:AE,26,FALSE)</f>
        <v>Sim</v>
      </c>
      <c r="F949" s="12" t="str">
        <f>VLOOKUP(A949,fonte!A:AE,27,FALSE)</f>
        <v>Sim</v>
      </c>
      <c r="G949" s="13" t="str">
        <f>VLOOKUP(A949,fonte!A:AE,28,FALSE)</f>
        <v>Sim</v>
      </c>
      <c r="H949" s="12" t="str">
        <f>VLOOKUP(A949,fonte!A:AE,29,FALSE)</f>
        <v>Sim</v>
      </c>
      <c r="I949" s="13" t="str">
        <f>VLOOKUP(A949,fonte!A:AE,30,FALSE)</f>
        <v>Não</v>
      </c>
      <c r="J949" s="12" t="str">
        <f>VLOOKUP(A949,fonte!A:AE,31,FALSE)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6">
        <v>43099</v>
      </c>
      <c r="E950" s="13" t="str">
        <f>VLOOKUP(A950,fonte!A:AE,26,FALSE)</f>
        <v>Sim</v>
      </c>
      <c r="F950" s="12" t="str">
        <f>VLOOKUP(A950,fonte!A:AE,27,FALSE)</f>
        <v>Sim</v>
      </c>
      <c r="G950" s="13" t="str">
        <f>VLOOKUP(A950,fonte!A:AE,28,FALSE)</f>
        <v>Sim</v>
      </c>
      <c r="H950" s="12" t="str">
        <f>VLOOKUP(A950,fonte!A:AE,29,FALSE)</f>
        <v>Sim</v>
      </c>
      <c r="I950" s="13" t="str">
        <f>VLOOKUP(A950,fonte!A:AE,30,FALSE)</f>
        <v>Não</v>
      </c>
      <c r="J950" s="12" t="str">
        <f>VLOOKUP(A950,fonte!A:AE,31,FALSE)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6">
        <v>41905</v>
      </c>
      <c r="E951" s="13" t="str">
        <f>VLOOKUP(A951,fonte!A:AE,26,FALSE)</f>
        <v>Não</v>
      </c>
      <c r="F951" s="12" t="str">
        <f>VLOOKUP(A951,fonte!A:AE,27,FALSE)</f>
        <v>Sim</v>
      </c>
      <c r="G951" s="13" t="str">
        <f>VLOOKUP(A951,fonte!A:AE,28,FALSE)</f>
        <v>Não</v>
      </c>
      <c r="H951" s="12" t="str">
        <f>VLOOKUP(A951,fonte!A:AE,29,FALSE)</f>
        <v>Sim</v>
      </c>
      <c r="I951" s="13" t="str">
        <f>VLOOKUP(A951,fonte!A:AE,30,FALSE)</f>
        <v>Não</v>
      </c>
      <c r="J951" s="12" t="str">
        <f>VLOOKUP(A951,fonte!A:AE,31,FALSE)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6">
        <v>41905</v>
      </c>
      <c r="E952" s="13" t="str">
        <f>VLOOKUP(A952,fonte!A:AE,26,FALSE)</f>
        <v>Sim</v>
      </c>
      <c r="F952" s="12" t="str">
        <f>VLOOKUP(A952,fonte!A:AE,27,FALSE)</f>
        <v>Sim</v>
      </c>
      <c r="G952" s="13" t="str">
        <f>VLOOKUP(A952,fonte!A:AE,28,FALSE)</f>
        <v>Sim</v>
      </c>
      <c r="H952" s="12" t="str">
        <f>VLOOKUP(A952,fonte!A:AE,29,FALSE)</f>
        <v>Sim</v>
      </c>
      <c r="I952" s="13" t="str">
        <f>VLOOKUP(A952,fonte!A:AE,30,FALSE)</f>
        <v>Não</v>
      </c>
      <c r="J952" s="12" t="str">
        <f>VLOOKUP(A952,fonte!A:AE,31,FALSE)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6">
        <v>41421</v>
      </c>
      <c r="E953" s="13" t="str">
        <f>VLOOKUP(A953,fonte!A:AE,26,FALSE)</f>
        <v>Não</v>
      </c>
      <c r="F953" s="12" t="str">
        <f>VLOOKUP(A953,fonte!A:AE,27,FALSE)</f>
        <v>Sim</v>
      </c>
      <c r="G953" s="13" t="str">
        <f>VLOOKUP(A953,fonte!A:AE,28,FALSE)</f>
        <v>Não</v>
      </c>
      <c r="H953" s="12" t="str">
        <f>VLOOKUP(A953,fonte!A:AE,29,FALSE)</f>
        <v>Sim</v>
      </c>
      <c r="I953" s="13" t="str">
        <f>VLOOKUP(A953,fonte!A:AE,30,FALSE)</f>
        <v>Não</v>
      </c>
      <c r="J953" s="12" t="str">
        <f>VLOOKUP(A953,fonte!A:AE,31,FALSE)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6">
        <v>41905</v>
      </c>
      <c r="E954" s="13" t="str">
        <f>VLOOKUP(A954,fonte!A:AE,26,FALSE)</f>
        <v>Sim</v>
      </c>
      <c r="F954" s="12" t="str">
        <f>VLOOKUP(A954,fonte!A:AE,27,FALSE)</f>
        <v>Sim</v>
      </c>
      <c r="G954" s="13" t="str">
        <f>VLOOKUP(A954,fonte!A:AE,28,FALSE)</f>
        <v>Sim</v>
      </c>
      <c r="H954" s="12" t="str">
        <f>VLOOKUP(A954,fonte!A:AE,29,FALSE)</f>
        <v>Sim</v>
      </c>
      <c r="I954" s="13" t="str">
        <f>VLOOKUP(A954,fonte!A:AE,30,FALSE)</f>
        <v>Não</v>
      </c>
      <c r="J954" s="12" t="str">
        <f>VLOOKUP(A954,fonte!A:AE,31,FALSE)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6">
        <v>41073</v>
      </c>
      <c r="E955" s="13" t="str">
        <f>VLOOKUP(A955,fonte!A:AE,26,FALSE)</f>
        <v>Sim</v>
      </c>
      <c r="F955" s="12" t="str">
        <f>VLOOKUP(A955,fonte!A:AE,27,FALSE)</f>
        <v>Sim</v>
      </c>
      <c r="G955" s="13" t="str">
        <f>VLOOKUP(A955,fonte!A:AE,28,FALSE)</f>
        <v>Sim</v>
      </c>
      <c r="H955" s="12" t="str">
        <f>VLOOKUP(A955,fonte!A:AE,29,FALSE)</f>
        <v>Sim</v>
      </c>
      <c r="I955" s="13" t="str">
        <f>VLOOKUP(A955,fonte!A:AE,30,FALSE)</f>
        <v>Não</v>
      </c>
      <c r="J955" s="12" t="str">
        <f>VLOOKUP(A955,fonte!A:AE,31,FALSE)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6">
        <v>41073</v>
      </c>
      <c r="E956" s="13" t="str">
        <f>VLOOKUP(A956,fonte!A:AE,26,FALSE)</f>
        <v>Não</v>
      </c>
      <c r="F956" s="12" t="str">
        <f>VLOOKUP(A956,fonte!A:AE,27,FALSE)</f>
        <v>Sim</v>
      </c>
      <c r="G956" s="13" t="str">
        <f>VLOOKUP(A956,fonte!A:AE,28,FALSE)</f>
        <v>Não</v>
      </c>
      <c r="H956" s="12" t="str">
        <f>VLOOKUP(A956,fonte!A:AE,29,FALSE)</f>
        <v>Sim</v>
      </c>
      <c r="I956" s="13" t="str">
        <f>VLOOKUP(A956,fonte!A:AE,30,FALSE)</f>
        <v>Não</v>
      </c>
      <c r="J956" s="12" t="str">
        <f>VLOOKUP(A956,fonte!A:AE,31,FALSE)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6">
        <v>41905</v>
      </c>
      <c r="E957" s="13" t="str">
        <f>VLOOKUP(A957,fonte!A:AE,26,FALSE)</f>
        <v>Sim</v>
      </c>
      <c r="F957" s="12" t="str">
        <f>VLOOKUP(A957,fonte!A:AE,27,FALSE)</f>
        <v>Sim</v>
      </c>
      <c r="G957" s="13" t="str">
        <f>VLOOKUP(A957,fonte!A:AE,28,FALSE)</f>
        <v>Sim</v>
      </c>
      <c r="H957" s="12" t="str">
        <f>VLOOKUP(A957,fonte!A:AE,29,FALSE)</f>
        <v>Sim</v>
      </c>
      <c r="I957" s="13" t="str">
        <f>VLOOKUP(A957,fonte!A:AE,30,FALSE)</f>
        <v>Não</v>
      </c>
      <c r="J957" s="12" t="str">
        <f>VLOOKUP(A957,fonte!A:AE,31,FALSE)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6">
        <v>41905</v>
      </c>
      <c r="E958" s="13" t="str">
        <f>VLOOKUP(A958,fonte!A:AE,26,FALSE)</f>
        <v>Sim</v>
      </c>
      <c r="F958" s="12" t="str">
        <f>VLOOKUP(A958,fonte!A:AE,27,FALSE)</f>
        <v>Sim</v>
      </c>
      <c r="G958" s="13" t="str">
        <f>VLOOKUP(A958,fonte!A:AE,28,FALSE)</f>
        <v>Sim</v>
      </c>
      <c r="H958" s="12" t="str">
        <f>VLOOKUP(A958,fonte!A:AE,29,FALSE)</f>
        <v>Sim</v>
      </c>
      <c r="I958" s="13" t="str">
        <f>VLOOKUP(A958,fonte!A:AE,30,FALSE)</f>
        <v>Não</v>
      </c>
      <c r="J958" s="12" t="str">
        <f>VLOOKUP(A958,fonte!A:AE,31,FALSE)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6">
        <v>43445</v>
      </c>
      <c r="E959" s="13" t="str">
        <f>VLOOKUP(A959,fonte!A:AE,26,FALSE)</f>
        <v>Não</v>
      </c>
      <c r="F959" s="12" t="str">
        <f>VLOOKUP(A959,fonte!A:AE,27,FALSE)</f>
        <v>Sim</v>
      </c>
      <c r="G959" s="13" t="str">
        <f>VLOOKUP(A959,fonte!A:AE,28,FALSE)</f>
        <v>Não</v>
      </c>
      <c r="H959" s="12" t="str">
        <f>VLOOKUP(A959,fonte!A:AE,29,FALSE)</f>
        <v>Sim</v>
      </c>
      <c r="I959" s="13" t="str">
        <f>VLOOKUP(A959,fonte!A:AE,30,FALSE)</f>
        <v>Não</v>
      </c>
      <c r="J959" s="12" t="str">
        <f>VLOOKUP(A959,fonte!A:AE,31,FALSE)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6">
        <v>41421</v>
      </c>
      <c r="E960" s="13" t="str">
        <f>VLOOKUP(A960,fonte!A:AE,26,FALSE)</f>
        <v>Não</v>
      </c>
      <c r="F960" s="12" t="str">
        <f>VLOOKUP(A960,fonte!A:AE,27,FALSE)</f>
        <v>Sim</v>
      </c>
      <c r="G960" s="13" t="str">
        <f>VLOOKUP(A960,fonte!A:AE,28,FALSE)</f>
        <v>Não</v>
      </c>
      <c r="H960" s="12" t="str">
        <f>VLOOKUP(A960,fonte!A:AE,29,FALSE)</f>
        <v>Sim</v>
      </c>
      <c r="I960" s="13" t="str">
        <f>VLOOKUP(A960,fonte!A:AE,30,FALSE)</f>
        <v>Não</v>
      </c>
      <c r="J960" s="12" t="str">
        <f>VLOOKUP(A960,fonte!A:AE,31,FALSE)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6">
        <v>41073</v>
      </c>
      <c r="E961" s="13" t="str">
        <f>VLOOKUP(A961,fonte!A:AE,26,FALSE)</f>
        <v>Sim</v>
      </c>
      <c r="F961" s="12" t="str">
        <f>VLOOKUP(A961,fonte!A:AE,27,FALSE)</f>
        <v>Sim</v>
      </c>
      <c r="G961" s="13" t="str">
        <f>VLOOKUP(A961,fonte!A:AE,28,FALSE)</f>
        <v>Sim</v>
      </c>
      <c r="H961" s="12" t="str">
        <f>VLOOKUP(A961,fonte!A:AE,29,FALSE)</f>
        <v>Sim</v>
      </c>
      <c r="I961" s="13" t="str">
        <f>VLOOKUP(A961,fonte!A:AE,30,FALSE)</f>
        <v>Não</v>
      </c>
      <c r="J961" s="12" t="str">
        <f>VLOOKUP(A961,fonte!A:AE,31,FALSE)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6">
        <v>43099</v>
      </c>
      <c r="E962" s="13" t="str">
        <f>VLOOKUP(A962,fonte!A:AE,26,FALSE)</f>
        <v>Sim</v>
      </c>
      <c r="F962" s="12" t="str">
        <f>VLOOKUP(A962,fonte!A:AE,27,FALSE)</f>
        <v>Sim</v>
      </c>
      <c r="G962" s="13" t="str">
        <f>VLOOKUP(A962,fonte!A:AE,28,FALSE)</f>
        <v>Sim</v>
      </c>
      <c r="H962" s="12" t="str">
        <f>VLOOKUP(A962,fonte!A:AE,29,FALSE)</f>
        <v>Sim</v>
      </c>
      <c r="I962" s="13" t="str">
        <f>VLOOKUP(A962,fonte!A:AE,30,FALSE)</f>
        <v>Não</v>
      </c>
      <c r="J962" s="12" t="str">
        <f>VLOOKUP(A962,fonte!A:AE,31,FALSE)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6">
        <v>41073</v>
      </c>
      <c r="E963" s="13" t="str">
        <f>VLOOKUP(A963,fonte!A:AE,26,FALSE)</f>
        <v>Sim</v>
      </c>
      <c r="F963" s="12" t="str">
        <f>VLOOKUP(A963,fonte!A:AE,27,FALSE)</f>
        <v>Sim</v>
      </c>
      <c r="G963" s="13" t="str">
        <f>VLOOKUP(A963,fonte!A:AE,28,FALSE)</f>
        <v>Sim</v>
      </c>
      <c r="H963" s="12" t="str">
        <f>VLOOKUP(A963,fonte!A:AE,29,FALSE)</f>
        <v>Sim</v>
      </c>
      <c r="I963" s="13" t="str">
        <f>VLOOKUP(A963,fonte!A:AE,30,FALSE)</f>
        <v>Não</v>
      </c>
      <c r="J963" s="12" t="str">
        <f>VLOOKUP(A963,fonte!A:AE,31,FALSE)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6">
        <v>41905</v>
      </c>
      <c r="E964" s="13" t="str">
        <f>VLOOKUP(A964,fonte!A:AE,26,FALSE)</f>
        <v>Sim</v>
      </c>
      <c r="F964" s="12" t="str">
        <f>VLOOKUP(A964,fonte!A:AE,27,FALSE)</f>
        <v>Sim</v>
      </c>
      <c r="G964" s="13" t="str">
        <f>VLOOKUP(A964,fonte!A:AE,28,FALSE)</f>
        <v>Sim</v>
      </c>
      <c r="H964" s="12" t="str">
        <f>VLOOKUP(A964,fonte!A:AE,29,FALSE)</f>
        <v>Sim</v>
      </c>
      <c r="I964" s="13" t="str">
        <f>VLOOKUP(A964,fonte!A:AE,30,FALSE)</f>
        <v>Não</v>
      </c>
      <c r="J964" s="12" t="str">
        <f>VLOOKUP(A964,fonte!A:AE,31,FALSE)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6">
        <v>41073</v>
      </c>
      <c r="E965" s="13" t="str">
        <f>VLOOKUP(A965,fonte!A:AE,26,FALSE)</f>
        <v>Sim</v>
      </c>
      <c r="F965" s="12" t="str">
        <f>VLOOKUP(A965,fonte!A:AE,27,FALSE)</f>
        <v>Sim</v>
      </c>
      <c r="G965" s="13" t="str">
        <f>VLOOKUP(A965,fonte!A:AE,28,FALSE)</f>
        <v>Sim</v>
      </c>
      <c r="H965" s="12" t="str">
        <f>VLOOKUP(A965,fonte!A:AE,29,FALSE)</f>
        <v>Sim</v>
      </c>
      <c r="I965" s="13" t="str">
        <f>VLOOKUP(A965,fonte!A:AE,30,FALSE)</f>
        <v>Não</v>
      </c>
      <c r="J965" s="12" t="str">
        <f>VLOOKUP(A965,fonte!A:AE,31,FALSE)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6">
        <v>41905</v>
      </c>
      <c r="E966" s="13" t="str">
        <f>VLOOKUP(A966,fonte!A:AE,26,FALSE)</f>
        <v>Sim</v>
      </c>
      <c r="F966" s="12" t="str">
        <f>VLOOKUP(A966,fonte!A:AE,27,FALSE)</f>
        <v>Sim</v>
      </c>
      <c r="G966" s="13" t="str">
        <f>VLOOKUP(A966,fonte!A:AE,28,FALSE)</f>
        <v>Sim</v>
      </c>
      <c r="H966" s="12" t="str">
        <f>VLOOKUP(A966,fonte!A:AE,29,FALSE)</f>
        <v>Sim</v>
      </c>
      <c r="I966" s="13" t="str">
        <f>VLOOKUP(A966,fonte!A:AE,30,FALSE)</f>
        <v>Não</v>
      </c>
      <c r="J966" s="12" t="str">
        <f>VLOOKUP(A966,fonte!A:AE,31,FALSE)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6">
        <v>41905</v>
      </c>
      <c r="E967" s="13" t="str">
        <f>VLOOKUP(A967,fonte!A:AE,26,FALSE)</f>
        <v>Sim</v>
      </c>
      <c r="F967" s="12" t="str">
        <f>VLOOKUP(A967,fonte!A:AE,27,FALSE)</f>
        <v>Sim</v>
      </c>
      <c r="G967" s="13" t="str">
        <f>VLOOKUP(A967,fonte!A:AE,28,FALSE)</f>
        <v>Sim</v>
      </c>
      <c r="H967" s="12" t="str">
        <f>VLOOKUP(A967,fonte!A:AE,29,FALSE)</f>
        <v>Sim</v>
      </c>
      <c r="I967" s="13" t="str">
        <f>VLOOKUP(A967,fonte!A:AE,30,FALSE)</f>
        <v>Não</v>
      </c>
      <c r="J967" s="12" t="str">
        <f>VLOOKUP(A967,fonte!A:AE,31,FALSE)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6">
        <v>41421</v>
      </c>
      <c r="E968" s="13" t="str">
        <f>VLOOKUP(A968,fonte!A:AE,26,FALSE)</f>
        <v>Sim</v>
      </c>
      <c r="F968" s="12" t="str">
        <f>VLOOKUP(A968,fonte!A:AE,27,FALSE)</f>
        <v>Sim</v>
      </c>
      <c r="G968" s="13" t="str">
        <f>VLOOKUP(A968,fonte!A:AE,28,FALSE)</f>
        <v>Sim</v>
      </c>
      <c r="H968" s="12" t="str">
        <f>VLOOKUP(A968,fonte!A:AE,29,FALSE)</f>
        <v>Sim</v>
      </c>
      <c r="I968" s="13" t="str">
        <f>VLOOKUP(A968,fonte!A:AE,30,FALSE)</f>
        <v>Não</v>
      </c>
      <c r="J968" s="12" t="str">
        <f>VLOOKUP(A968,fonte!A:AE,31,FALSE)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6">
        <v>43818</v>
      </c>
      <c r="E969" s="13" t="str">
        <f>VLOOKUP(A969,fonte!A:AE,26,FALSE)</f>
        <v>Sim</v>
      </c>
      <c r="F969" s="12" t="str">
        <f>VLOOKUP(A969,fonte!A:AE,27,FALSE)</f>
        <v>Sim</v>
      </c>
      <c r="G969" s="13" t="str">
        <f>VLOOKUP(A969,fonte!A:AE,28,FALSE)</f>
        <v>Sim</v>
      </c>
      <c r="H969" s="12" t="str">
        <f>VLOOKUP(A969,fonte!A:AE,29,FALSE)</f>
        <v>Sim</v>
      </c>
      <c r="I969" s="13" t="str">
        <f>VLOOKUP(A969,fonte!A:AE,30,FALSE)</f>
        <v>Não</v>
      </c>
      <c r="J969" s="12" t="str">
        <f>VLOOKUP(A969,fonte!A:AE,31,FALSE)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6">
        <v>41073</v>
      </c>
      <c r="E970" s="13" t="str">
        <f>VLOOKUP(A970,fonte!A:AE,26,FALSE)</f>
        <v>Sim</v>
      </c>
      <c r="F970" s="12" t="str">
        <f>VLOOKUP(A970,fonte!A:AE,27,FALSE)</f>
        <v>Sim</v>
      </c>
      <c r="G970" s="13" t="str">
        <f>VLOOKUP(A970,fonte!A:AE,28,FALSE)</f>
        <v>Sim</v>
      </c>
      <c r="H970" s="12" t="str">
        <f>VLOOKUP(A970,fonte!A:AE,29,FALSE)</f>
        <v>Sim</v>
      </c>
      <c r="I970" s="13" t="str">
        <f>VLOOKUP(A970,fonte!A:AE,30,FALSE)</f>
        <v>Não</v>
      </c>
      <c r="J970" s="12" t="str">
        <f>VLOOKUP(A970,fonte!A:AE,31,FALSE)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6">
        <v>43099</v>
      </c>
      <c r="E971" s="13" t="str">
        <f>VLOOKUP(A971,fonte!A:AE,26,FALSE)</f>
        <v>Sim</v>
      </c>
      <c r="F971" s="12" t="str">
        <f>VLOOKUP(A971,fonte!A:AE,27,FALSE)</f>
        <v>Sim</v>
      </c>
      <c r="G971" s="13" t="str">
        <f>VLOOKUP(A971,fonte!A:AE,28,FALSE)</f>
        <v>Sim</v>
      </c>
      <c r="H971" s="12" t="str">
        <f>VLOOKUP(A971,fonte!A:AE,29,FALSE)</f>
        <v>Sim</v>
      </c>
      <c r="I971" s="13" t="str">
        <f>VLOOKUP(A971,fonte!A:AE,30,FALSE)</f>
        <v>Não</v>
      </c>
      <c r="J971" s="12" t="str">
        <f>VLOOKUP(A971,fonte!A:AE,31,FALSE)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6">
        <v>41421</v>
      </c>
      <c r="E972" s="13" t="str">
        <f>VLOOKUP(A972,fonte!A:AE,26,FALSE)</f>
        <v>Sim</v>
      </c>
      <c r="F972" s="12" t="str">
        <f>VLOOKUP(A972,fonte!A:AE,27,FALSE)</f>
        <v>Sim</v>
      </c>
      <c r="G972" s="13" t="str">
        <f>VLOOKUP(A972,fonte!A:AE,28,FALSE)</f>
        <v>Sim</v>
      </c>
      <c r="H972" s="12" t="str">
        <f>VLOOKUP(A972,fonte!A:AE,29,FALSE)</f>
        <v>Sim</v>
      </c>
      <c r="I972" s="13" t="str">
        <f>VLOOKUP(A972,fonte!A:AE,30,FALSE)</f>
        <v>Não</v>
      </c>
      <c r="J972" s="12" t="str">
        <f>VLOOKUP(A972,fonte!A:AE,31,FALSE)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6">
        <v>41073</v>
      </c>
      <c r="E973" s="13" t="str">
        <f>VLOOKUP(A973,fonte!A:AE,26,FALSE)</f>
        <v>Sim</v>
      </c>
      <c r="F973" s="12" t="str">
        <f>VLOOKUP(A973,fonte!A:AE,27,FALSE)</f>
        <v>Sim</v>
      </c>
      <c r="G973" s="13" t="str">
        <f>VLOOKUP(A973,fonte!A:AE,28,FALSE)</f>
        <v>Sim</v>
      </c>
      <c r="H973" s="12" t="str">
        <f>VLOOKUP(A973,fonte!A:AE,29,FALSE)</f>
        <v>Sim</v>
      </c>
      <c r="I973" s="13" t="str">
        <f>VLOOKUP(A973,fonte!A:AE,30,FALSE)</f>
        <v>Não</v>
      </c>
      <c r="J973" s="12" t="str">
        <f>VLOOKUP(A973,fonte!A:AE,31,FALSE)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6">
        <v>41421</v>
      </c>
      <c r="E974" s="13" t="str">
        <f>VLOOKUP(A974,fonte!A:AE,26,FALSE)</f>
        <v>Sim</v>
      </c>
      <c r="F974" s="12" t="str">
        <f>VLOOKUP(A974,fonte!A:AE,27,FALSE)</f>
        <v>Sim</v>
      </c>
      <c r="G974" s="13" t="str">
        <f>VLOOKUP(A974,fonte!A:AE,28,FALSE)</f>
        <v>Sim</v>
      </c>
      <c r="H974" s="12" t="str">
        <f>VLOOKUP(A974,fonte!A:AE,29,FALSE)</f>
        <v>Sim</v>
      </c>
      <c r="I974" s="13" t="str">
        <f>VLOOKUP(A974,fonte!A:AE,30,FALSE)</f>
        <v>Não</v>
      </c>
      <c r="J974" s="12" t="str">
        <f>VLOOKUP(A974,fonte!A:AE,31,FALSE)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6">
        <v>41905</v>
      </c>
      <c r="E975" s="13" t="str">
        <f>VLOOKUP(A975,fonte!A:AE,26,FALSE)</f>
        <v>Sim</v>
      </c>
      <c r="F975" s="12" t="str">
        <f>VLOOKUP(A975,fonte!A:AE,27,FALSE)</f>
        <v>Sim</v>
      </c>
      <c r="G975" s="13" t="str">
        <f>VLOOKUP(A975,fonte!A:AE,28,FALSE)</f>
        <v>Sim</v>
      </c>
      <c r="H975" s="12" t="str">
        <f>VLOOKUP(A975,fonte!A:AE,29,FALSE)</f>
        <v>Sim</v>
      </c>
      <c r="I975" s="13" t="str">
        <f>VLOOKUP(A975,fonte!A:AE,30,FALSE)</f>
        <v>Não</v>
      </c>
      <c r="J975" s="12" t="str">
        <f>VLOOKUP(A975,fonte!A:AE,31,FALSE)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6">
        <v>41905</v>
      </c>
      <c r="E976" s="13" t="str">
        <f>VLOOKUP(A976,fonte!A:AE,26,FALSE)</f>
        <v>Sim</v>
      </c>
      <c r="F976" s="12" t="str">
        <f>VLOOKUP(A976,fonte!A:AE,27,FALSE)</f>
        <v>Sim</v>
      </c>
      <c r="G976" s="13" t="str">
        <f>VLOOKUP(A976,fonte!A:AE,28,FALSE)</f>
        <v>Sim</v>
      </c>
      <c r="H976" s="12" t="str">
        <f>VLOOKUP(A976,fonte!A:AE,29,FALSE)</f>
        <v>Sim</v>
      </c>
      <c r="I976" s="13" t="str">
        <f>VLOOKUP(A976,fonte!A:AE,30,FALSE)</f>
        <v>Não</v>
      </c>
      <c r="J976" s="12" t="str">
        <f>VLOOKUP(A976,fonte!A:AE,31,FALSE)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6">
        <v>41905</v>
      </c>
      <c r="E977" s="13" t="str">
        <f>VLOOKUP(A977,fonte!A:AE,26,FALSE)</f>
        <v>Sim</v>
      </c>
      <c r="F977" s="12" t="str">
        <f>VLOOKUP(A977,fonte!A:AE,27,FALSE)</f>
        <v>Sim</v>
      </c>
      <c r="G977" s="13" t="str">
        <f>VLOOKUP(A977,fonte!A:AE,28,FALSE)</f>
        <v>Sim</v>
      </c>
      <c r="H977" s="12" t="str">
        <f>VLOOKUP(A977,fonte!A:AE,29,FALSE)</f>
        <v>Sim</v>
      </c>
      <c r="I977" s="13" t="str">
        <f>VLOOKUP(A977,fonte!A:AE,30,FALSE)</f>
        <v>Não</v>
      </c>
      <c r="J977" s="12" t="str">
        <f>VLOOKUP(A977,fonte!A:AE,31,FALSE)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6">
        <v>43099</v>
      </c>
      <c r="E978" s="13" t="str">
        <f>VLOOKUP(A978,fonte!A:AE,26,FALSE)</f>
        <v>Sim</v>
      </c>
      <c r="F978" s="12" t="str">
        <f>VLOOKUP(A978,fonte!A:AE,27,FALSE)</f>
        <v>Sim</v>
      </c>
      <c r="G978" s="13" t="str">
        <f>VLOOKUP(A978,fonte!A:AE,28,FALSE)</f>
        <v>Sim</v>
      </c>
      <c r="H978" s="12" t="str">
        <f>VLOOKUP(A978,fonte!A:AE,29,FALSE)</f>
        <v>Sim</v>
      </c>
      <c r="I978" s="13" t="str">
        <f>VLOOKUP(A978,fonte!A:AE,30,FALSE)</f>
        <v>Não</v>
      </c>
      <c r="J978" s="12" t="str">
        <f>VLOOKUP(A978,fonte!A:AE,31,FALSE)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6">
        <v>41905</v>
      </c>
      <c r="E979" s="13" t="str">
        <f>VLOOKUP(A979,fonte!A:AE,26,FALSE)</f>
        <v>Sim</v>
      </c>
      <c r="F979" s="12" t="str">
        <f>VLOOKUP(A979,fonte!A:AE,27,FALSE)</f>
        <v>Sim</v>
      </c>
      <c r="G979" s="13" t="str">
        <f>VLOOKUP(A979,fonte!A:AE,28,FALSE)</f>
        <v>Sim</v>
      </c>
      <c r="H979" s="12" t="str">
        <f>VLOOKUP(A979,fonte!A:AE,29,FALSE)</f>
        <v>Sim</v>
      </c>
      <c r="I979" s="13" t="str">
        <f>VLOOKUP(A979,fonte!A:AE,30,FALSE)</f>
        <v>Não</v>
      </c>
      <c r="J979" s="12" t="str">
        <f>VLOOKUP(A979,fonte!A:AE,31,FALSE)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6">
        <v>41905</v>
      </c>
      <c r="E980" s="13" t="str">
        <f>VLOOKUP(A980,fonte!A:AE,26,FALSE)</f>
        <v>Sim</v>
      </c>
      <c r="F980" s="12" t="str">
        <f>VLOOKUP(A980,fonte!A:AE,27,FALSE)</f>
        <v>Sim</v>
      </c>
      <c r="G980" s="13" t="str">
        <f>VLOOKUP(A980,fonte!A:AE,28,FALSE)</f>
        <v>Sim</v>
      </c>
      <c r="H980" s="12" t="str">
        <f>VLOOKUP(A980,fonte!A:AE,29,FALSE)</f>
        <v>Sim</v>
      </c>
      <c r="I980" s="13" t="str">
        <f>VLOOKUP(A980,fonte!A:AE,30,FALSE)</f>
        <v>Não</v>
      </c>
      <c r="J980" s="12" t="str">
        <f>VLOOKUP(A980,fonte!A:AE,31,FALSE)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6">
        <v>41421</v>
      </c>
      <c r="E981" s="13" t="str">
        <f>VLOOKUP(A981,fonte!A:AE,26,FALSE)</f>
        <v>Não</v>
      </c>
      <c r="F981" s="12" t="str">
        <f>VLOOKUP(A981,fonte!A:AE,27,FALSE)</f>
        <v>Sim</v>
      </c>
      <c r="G981" s="13" t="str">
        <f>VLOOKUP(A981,fonte!A:AE,28,FALSE)</f>
        <v>Não</v>
      </c>
      <c r="H981" s="12" t="str">
        <f>VLOOKUP(A981,fonte!A:AE,29,FALSE)</f>
        <v>Sim</v>
      </c>
      <c r="I981" s="13" t="str">
        <f>VLOOKUP(A981,fonte!A:AE,30,FALSE)</f>
        <v>Não</v>
      </c>
      <c r="J981" s="12" t="str">
        <f>VLOOKUP(A981,fonte!A:AE,31,FALSE)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6">
        <v>43445</v>
      </c>
      <c r="E982" s="13" t="str">
        <f>VLOOKUP(A982,fonte!A:AE,26,FALSE)</f>
        <v>Sim</v>
      </c>
      <c r="F982" s="12" t="str">
        <f>VLOOKUP(A982,fonte!A:AE,27,FALSE)</f>
        <v>Sim</v>
      </c>
      <c r="G982" s="13" t="str">
        <f>VLOOKUP(A982,fonte!A:AE,28,FALSE)</f>
        <v>Sim</v>
      </c>
      <c r="H982" s="12" t="str">
        <f>VLOOKUP(A982,fonte!A:AE,29,FALSE)</f>
        <v>Sim</v>
      </c>
      <c r="I982" s="13" t="str">
        <f>VLOOKUP(A982,fonte!A:AE,30,FALSE)</f>
        <v>Não</v>
      </c>
      <c r="J982" s="12" t="str">
        <f>VLOOKUP(A982,fonte!A:AE,31,FALSE)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6">
        <v>41421</v>
      </c>
      <c r="E983" s="13" t="str">
        <f>VLOOKUP(A983,fonte!A:AE,26,FALSE)</f>
        <v>Sim</v>
      </c>
      <c r="F983" s="12" t="str">
        <f>VLOOKUP(A983,fonte!A:AE,27,FALSE)</f>
        <v>Sim</v>
      </c>
      <c r="G983" s="13" t="str">
        <f>VLOOKUP(A983,fonte!A:AE,28,FALSE)</f>
        <v>Sim</v>
      </c>
      <c r="H983" s="12" t="str">
        <f>VLOOKUP(A983,fonte!A:AE,29,FALSE)</f>
        <v>Sim</v>
      </c>
      <c r="I983" s="13" t="str">
        <f>VLOOKUP(A983,fonte!A:AE,30,FALSE)</f>
        <v>Não</v>
      </c>
      <c r="J983" s="12" t="str">
        <f>VLOOKUP(A983,fonte!A:AE,31,FALSE)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6">
        <v>43099</v>
      </c>
      <c r="E984" s="13" t="str">
        <f>VLOOKUP(A984,fonte!A:AE,26,FALSE)</f>
        <v>Não</v>
      </c>
      <c r="F984" s="12" t="str">
        <f>VLOOKUP(A984,fonte!A:AE,27,FALSE)</f>
        <v>Sim</v>
      </c>
      <c r="G984" s="13" t="str">
        <f>VLOOKUP(A984,fonte!A:AE,28,FALSE)</f>
        <v>Não</v>
      </c>
      <c r="H984" s="12" t="str">
        <f>VLOOKUP(A984,fonte!A:AE,29,FALSE)</f>
        <v>Sim</v>
      </c>
      <c r="I984" s="13" t="str">
        <f>VLOOKUP(A984,fonte!A:AE,30,FALSE)</f>
        <v>Não</v>
      </c>
      <c r="J984" s="12" t="str">
        <f>VLOOKUP(A984,fonte!A:AE,31,FALSE)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6">
        <v>41073</v>
      </c>
      <c r="E985" s="13" t="str">
        <f>VLOOKUP(A985,fonte!A:AE,26,FALSE)</f>
        <v>Sim</v>
      </c>
      <c r="F985" s="12" t="str">
        <f>VLOOKUP(A985,fonte!A:AE,27,FALSE)</f>
        <v>Sim</v>
      </c>
      <c r="G985" s="13" t="str">
        <f>VLOOKUP(A985,fonte!A:AE,28,FALSE)</f>
        <v>Sim</v>
      </c>
      <c r="H985" s="12" t="str">
        <f>VLOOKUP(A985,fonte!A:AE,29,FALSE)</f>
        <v>Sim</v>
      </c>
      <c r="I985" s="13" t="str">
        <f>VLOOKUP(A985,fonte!A:AE,30,FALSE)</f>
        <v>Não</v>
      </c>
      <c r="J985" s="12" t="str">
        <f>VLOOKUP(A985,fonte!A:AE,31,FALSE)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6">
        <v>43818</v>
      </c>
      <c r="E986" s="13" t="str">
        <f>VLOOKUP(A986,fonte!A:AE,26,FALSE)</f>
        <v>Sim</v>
      </c>
      <c r="F986" s="12" t="str">
        <f>VLOOKUP(A986,fonte!A:AE,27,FALSE)</f>
        <v>Sim</v>
      </c>
      <c r="G986" s="13" t="str">
        <f>VLOOKUP(A986,fonte!A:AE,28,FALSE)</f>
        <v>Sim</v>
      </c>
      <c r="H986" s="12" t="str">
        <f>VLOOKUP(A986,fonte!A:AE,29,FALSE)</f>
        <v>Sim</v>
      </c>
      <c r="I986" s="13" t="str">
        <f>VLOOKUP(A986,fonte!A:AE,30,FALSE)</f>
        <v>Não</v>
      </c>
      <c r="J986" s="12" t="str">
        <f>VLOOKUP(A986,fonte!A:AE,31,FALSE)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6">
        <v>43445</v>
      </c>
      <c r="E987" s="13" t="str">
        <f>VLOOKUP(A987,fonte!A:AE,26,FALSE)</f>
        <v>Sim</v>
      </c>
      <c r="F987" s="12" t="str">
        <f>VLOOKUP(A987,fonte!A:AE,27,FALSE)</f>
        <v>Sim</v>
      </c>
      <c r="G987" s="13" t="str">
        <f>VLOOKUP(A987,fonte!A:AE,28,FALSE)</f>
        <v>Sim</v>
      </c>
      <c r="H987" s="12" t="str">
        <f>VLOOKUP(A987,fonte!A:AE,29,FALSE)</f>
        <v>Sim</v>
      </c>
      <c r="I987" s="13" t="str">
        <f>VLOOKUP(A987,fonte!A:AE,30,FALSE)</f>
        <v>Não</v>
      </c>
      <c r="J987" s="12" t="str">
        <f>VLOOKUP(A987,fonte!A:AE,31,FALSE)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6">
        <v>43099</v>
      </c>
      <c r="E988" s="13" t="str">
        <f>VLOOKUP(A988,fonte!A:AE,26,FALSE)</f>
        <v>Não</v>
      </c>
      <c r="F988" s="12" t="str">
        <f>VLOOKUP(A988,fonte!A:AE,27,FALSE)</f>
        <v>Sim</v>
      </c>
      <c r="G988" s="13" t="str">
        <f>VLOOKUP(A988,fonte!A:AE,28,FALSE)</f>
        <v>Não</v>
      </c>
      <c r="H988" s="12" t="str">
        <f>VLOOKUP(A988,fonte!A:AE,29,FALSE)</f>
        <v>Sim</v>
      </c>
      <c r="I988" s="13" t="str">
        <f>VLOOKUP(A988,fonte!A:AE,30,FALSE)</f>
        <v>Não</v>
      </c>
      <c r="J988" s="12" t="str">
        <f>VLOOKUP(A988,fonte!A:AE,31,FALSE)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6">
        <v>43818</v>
      </c>
      <c r="E989" s="13" t="str">
        <f>VLOOKUP(A989,fonte!A:AE,26,FALSE)</f>
        <v>Sim</v>
      </c>
      <c r="F989" s="12" t="str">
        <f>VLOOKUP(A989,fonte!A:AE,27,FALSE)</f>
        <v>Sim</v>
      </c>
      <c r="G989" s="13" t="str">
        <f>VLOOKUP(A989,fonte!A:AE,28,FALSE)</f>
        <v>Sim</v>
      </c>
      <c r="H989" s="12" t="str">
        <f>VLOOKUP(A989,fonte!A:AE,29,FALSE)</f>
        <v>Sim</v>
      </c>
      <c r="I989" s="13" t="str">
        <f>VLOOKUP(A989,fonte!A:AE,30,FALSE)</f>
        <v>Não</v>
      </c>
      <c r="J989" s="12" t="str">
        <f>VLOOKUP(A989,fonte!A:AE,31,FALSE)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6">
        <v>41905</v>
      </c>
      <c r="E990" s="13" t="str">
        <f>VLOOKUP(A990,fonte!A:AE,26,FALSE)</f>
        <v>Sim</v>
      </c>
      <c r="F990" s="12" t="str">
        <f>VLOOKUP(A990,fonte!A:AE,27,FALSE)</f>
        <v>Sim</v>
      </c>
      <c r="G990" s="13" t="str">
        <f>VLOOKUP(A990,fonte!A:AE,28,FALSE)</f>
        <v>Sim</v>
      </c>
      <c r="H990" s="12" t="str">
        <f>VLOOKUP(A990,fonte!A:AE,29,FALSE)</f>
        <v>Sim</v>
      </c>
      <c r="I990" s="13" t="str">
        <f>VLOOKUP(A990,fonte!A:AE,30,FALSE)</f>
        <v>Não</v>
      </c>
      <c r="J990" s="12" t="str">
        <f>VLOOKUP(A990,fonte!A:AE,31,FALSE)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6">
        <v>41905</v>
      </c>
      <c r="E991" s="13" t="str">
        <f>VLOOKUP(A991,fonte!A:AE,26,FALSE)</f>
        <v>Sim</v>
      </c>
      <c r="F991" s="12" t="str">
        <f>VLOOKUP(A991,fonte!A:AE,27,FALSE)</f>
        <v>Sim</v>
      </c>
      <c r="G991" s="13" t="str">
        <f>VLOOKUP(A991,fonte!A:AE,28,FALSE)</f>
        <v>Sim</v>
      </c>
      <c r="H991" s="12" t="str">
        <f>VLOOKUP(A991,fonte!A:AE,29,FALSE)</f>
        <v>Sim</v>
      </c>
      <c r="I991" s="13" t="str">
        <f>VLOOKUP(A991,fonte!A:AE,30,FALSE)</f>
        <v>Não</v>
      </c>
      <c r="J991" s="12" t="str">
        <f>VLOOKUP(A991,fonte!A:AE,31,FALSE)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6">
        <v>41421</v>
      </c>
      <c r="E992" s="13" t="str">
        <f>VLOOKUP(A992,fonte!A:AE,26,FALSE)</f>
        <v>Não</v>
      </c>
      <c r="F992" s="12" t="str">
        <f>VLOOKUP(A992,fonte!A:AE,27,FALSE)</f>
        <v>Sim</v>
      </c>
      <c r="G992" s="13" t="str">
        <f>VLOOKUP(A992,fonte!A:AE,28,FALSE)</f>
        <v>Não</v>
      </c>
      <c r="H992" s="12" t="str">
        <f>VLOOKUP(A992,fonte!A:AE,29,FALSE)</f>
        <v>Sim</v>
      </c>
      <c r="I992" s="13" t="str">
        <f>VLOOKUP(A992,fonte!A:AE,30,FALSE)</f>
        <v>Não</v>
      </c>
      <c r="J992" s="12" t="str">
        <f>VLOOKUP(A992,fonte!A:AE,31,FALSE)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6">
        <v>41905</v>
      </c>
      <c r="E993" s="13" t="str">
        <f>VLOOKUP(A993,fonte!A:AE,26,FALSE)</f>
        <v>Sim</v>
      </c>
      <c r="F993" s="12" t="str">
        <f>VLOOKUP(A993,fonte!A:AE,27,FALSE)</f>
        <v>Sim</v>
      </c>
      <c r="G993" s="13" t="str">
        <f>VLOOKUP(A993,fonte!A:AE,28,FALSE)</f>
        <v>Sim</v>
      </c>
      <c r="H993" s="12" t="str">
        <f>VLOOKUP(A993,fonte!A:AE,29,FALSE)</f>
        <v>Sim</v>
      </c>
      <c r="I993" s="13" t="str">
        <f>VLOOKUP(A993,fonte!A:AE,30,FALSE)</f>
        <v>Não</v>
      </c>
      <c r="J993" s="12" t="str">
        <f>VLOOKUP(A993,fonte!A:AE,31,FALSE)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6">
        <v>41905</v>
      </c>
      <c r="E994" s="13" t="str">
        <f>VLOOKUP(A994,fonte!A:AE,26,FALSE)</f>
        <v>Sim</v>
      </c>
      <c r="F994" s="12" t="str">
        <f>VLOOKUP(A994,fonte!A:AE,27,FALSE)</f>
        <v>Sim</v>
      </c>
      <c r="G994" s="13" t="str">
        <f>VLOOKUP(A994,fonte!A:AE,28,FALSE)</f>
        <v>Sim</v>
      </c>
      <c r="H994" s="12" t="str">
        <f>VLOOKUP(A994,fonte!A:AE,29,FALSE)</f>
        <v>Sim</v>
      </c>
      <c r="I994" s="13" t="str">
        <f>VLOOKUP(A994,fonte!A:AE,30,FALSE)</f>
        <v>Não</v>
      </c>
      <c r="J994" s="12" t="str">
        <f>VLOOKUP(A994,fonte!A:AE,31,FALSE)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6">
        <v>41421</v>
      </c>
      <c r="E995" s="13" t="str">
        <f>VLOOKUP(A995,fonte!A:AE,26,FALSE)</f>
        <v>Sim</v>
      </c>
      <c r="F995" s="12" t="str">
        <f>VLOOKUP(A995,fonte!A:AE,27,FALSE)</f>
        <v>Sim</v>
      </c>
      <c r="G995" s="13" t="str">
        <f>VLOOKUP(A995,fonte!A:AE,28,FALSE)</f>
        <v>Sim</v>
      </c>
      <c r="H995" s="12" t="str">
        <f>VLOOKUP(A995,fonte!A:AE,29,FALSE)</f>
        <v>Sim</v>
      </c>
      <c r="I995" s="13" t="str">
        <f>VLOOKUP(A995,fonte!A:AE,30,FALSE)</f>
        <v>Não</v>
      </c>
      <c r="J995" s="12" t="str">
        <f>VLOOKUP(A995,fonte!A:AE,31,FALSE)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6">
        <v>41073</v>
      </c>
      <c r="E996" s="13" t="str">
        <f>VLOOKUP(A996,fonte!A:AE,26,FALSE)</f>
        <v>Sim</v>
      </c>
      <c r="F996" s="12" t="str">
        <f>VLOOKUP(A996,fonte!A:AE,27,FALSE)</f>
        <v>Sim</v>
      </c>
      <c r="G996" s="13" t="str">
        <f>VLOOKUP(A996,fonte!A:AE,28,FALSE)</f>
        <v>Sim</v>
      </c>
      <c r="H996" s="12" t="str">
        <f>VLOOKUP(A996,fonte!A:AE,29,FALSE)</f>
        <v>Sim</v>
      </c>
      <c r="I996" s="13" t="str">
        <f>VLOOKUP(A996,fonte!A:AE,30,FALSE)</f>
        <v>Não</v>
      </c>
      <c r="J996" s="12" t="str">
        <f>VLOOKUP(A996,fonte!A:AE,31,FALSE)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6">
        <v>41905</v>
      </c>
      <c r="E997" s="13" t="str">
        <f>VLOOKUP(A997,fonte!A:AE,26,FALSE)</f>
        <v>Sim</v>
      </c>
      <c r="F997" s="12" t="str">
        <f>VLOOKUP(A997,fonte!A:AE,27,FALSE)</f>
        <v>Sim</v>
      </c>
      <c r="G997" s="13" t="str">
        <f>VLOOKUP(A997,fonte!A:AE,28,FALSE)</f>
        <v>Sim</v>
      </c>
      <c r="H997" s="12" t="str">
        <f>VLOOKUP(A997,fonte!A:AE,29,FALSE)</f>
        <v>Sim</v>
      </c>
      <c r="I997" s="13" t="str">
        <f>VLOOKUP(A997,fonte!A:AE,30,FALSE)</f>
        <v>Não</v>
      </c>
      <c r="J997" s="12" t="str">
        <f>VLOOKUP(A997,fonte!A:AE,31,FALSE)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6">
        <v>41421</v>
      </c>
      <c r="E998" s="13" t="str">
        <f>VLOOKUP(A998,fonte!A:AE,26,FALSE)</f>
        <v>Sim</v>
      </c>
      <c r="F998" s="12" t="str">
        <f>VLOOKUP(A998,fonte!A:AE,27,FALSE)</f>
        <v>Sim</v>
      </c>
      <c r="G998" s="13" t="str">
        <f>VLOOKUP(A998,fonte!A:AE,28,FALSE)</f>
        <v>Sim</v>
      </c>
      <c r="H998" s="12" t="str">
        <f>VLOOKUP(A998,fonte!A:AE,29,FALSE)</f>
        <v>Sim</v>
      </c>
      <c r="I998" s="13" t="str">
        <f>VLOOKUP(A998,fonte!A:AE,30,FALSE)</f>
        <v>Não</v>
      </c>
      <c r="J998" s="12" t="str">
        <f>VLOOKUP(A998,fonte!A:AE,31,FALSE)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6">
        <v>41421</v>
      </c>
      <c r="E999" s="13" t="str">
        <f>VLOOKUP(A999,fonte!A:AE,26,FALSE)</f>
        <v>Sim</v>
      </c>
      <c r="F999" s="12" t="str">
        <f>VLOOKUP(A999,fonte!A:AE,27,FALSE)</f>
        <v>Sim</v>
      </c>
      <c r="G999" s="13" t="str">
        <f>VLOOKUP(A999,fonte!A:AE,28,FALSE)</f>
        <v>Sim</v>
      </c>
      <c r="H999" s="12" t="str">
        <f>VLOOKUP(A999,fonte!A:AE,29,FALSE)</f>
        <v>Sim</v>
      </c>
      <c r="I999" s="13" t="str">
        <f>VLOOKUP(A999,fonte!A:AE,30,FALSE)</f>
        <v>Não</v>
      </c>
      <c r="J999" s="12" t="str">
        <f>VLOOKUP(A999,fonte!A:AE,31,FALSE)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6">
        <v>41421</v>
      </c>
      <c r="E1000" s="13" t="str">
        <f>VLOOKUP(A1000,fonte!A:AE,26,FALSE)</f>
        <v>Sim</v>
      </c>
      <c r="F1000" s="12" t="str">
        <f>VLOOKUP(A1000,fonte!A:AE,27,FALSE)</f>
        <v>Sim</v>
      </c>
      <c r="G1000" s="13" t="str">
        <f>VLOOKUP(A1000,fonte!A:AE,28,FALSE)</f>
        <v>Sim</v>
      </c>
      <c r="H1000" s="12" t="str">
        <f>VLOOKUP(A1000,fonte!A:AE,29,FALSE)</f>
        <v>Sim</v>
      </c>
      <c r="I1000" s="13" t="str">
        <f>VLOOKUP(A1000,fonte!A:AE,30,FALSE)</f>
        <v>Não</v>
      </c>
      <c r="J1000" s="12" t="str">
        <f>VLOOKUP(A1000,fonte!A:AE,31,FALSE)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6">
        <v>41905</v>
      </c>
      <c r="E1001" s="13" t="str">
        <f>VLOOKUP(A1001,fonte!A:AE,26,FALSE)</f>
        <v>Sim</v>
      </c>
      <c r="F1001" s="12" t="str">
        <f>VLOOKUP(A1001,fonte!A:AE,27,FALSE)</f>
        <v>Sim</v>
      </c>
      <c r="G1001" s="13" t="str">
        <f>VLOOKUP(A1001,fonte!A:AE,28,FALSE)</f>
        <v>Sim</v>
      </c>
      <c r="H1001" s="12" t="str">
        <f>VLOOKUP(A1001,fonte!A:AE,29,FALSE)</f>
        <v>Sim</v>
      </c>
      <c r="I1001" s="13" t="str">
        <f>VLOOKUP(A1001,fonte!A:AE,30,FALSE)</f>
        <v>Não</v>
      </c>
      <c r="J1001" s="12" t="str">
        <f>VLOOKUP(A1001,fonte!A:AE,31,FALSE)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6">
        <v>41905</v>
      </c>
      <c r="E1002" s="13" t="str">
        <f>VLOOKUP(A1002,fonte!A:AE,26,FALSE)</f>
        <v>Sim</v>
      </c>
      <c r="F1002" s="12" t="str">
        <f>VLOOKUP(A1002,fonte!A:AE,27,FALSE)</f>
        <v>Sim</v>
      </c>
      <c r="G1002" s="13" t="str">
        <f>VLOOKUP(A1002,fonte!A:AE,28,FALSE)</f>
        <v>Sim</v>
      </c>
      <c r="H1002" s="12" t="str">
        <f>VLOOKUP(A1002,fonte!A:AE,29,FALSE)</f>
        <v>Sim</v>
      </c>
      <c r="I1002" s="13" t="str">
        <f>VLOOKUP(A1002,fonte!A:AE,30,FALSE)</f>
        <v>Não</v>
      </c>
      <c r="J1002" s="12" t="str">
        <f>VLOOKUP(A1002,fonte!A:AE,31,FALSE)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6">
        <v>43818</v>
      </c>
      <c r="E1003" s="13" t="str">
        <f>VLOOKUP(A1003,fonte!A:AE,26,FALSE)</f>
        <v>Sim</v>
      </c>
      <c r="F1003" s="12" t="str">
        <f>VLOOKUP(A1003,fonte!A:AE,27,FALSE)</f>
        <v>Sim</v>
      </c>
      <c r="G1003" s="13" t="str">
        <f>VLOOKUP(A1003,fonte!A:AE,28,FALSE)</f>
        <v>Sim</v>
      </c>
      <c r="H1003" s="12" t="str">
        <f>VLOOKUP(A1003,fonte!A:AE,29,FALSE)</f>
        <v>Sim</v>
      </c>
      <c r="I1003" s="13" t="str">
        <f>VLOOKUP(A1003,fonte!A:AE,30,FALSE)</f>
        <v>Não</v>
      </c>
      <c r="J1003" s="12" t="str">
        <f>VLOOKUP(A1003,fonte!A:AE,31,FALSE)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6">
        <v>41073</v>
      </c>
      <c r="E1004" s="13" t="str">
        <f>VLOOKUP(A1004,fonte!A:AE,26,FALSE)</f>
        <v>Sim</v>
      </c>
      <c r="F1004" s="12" t="str">
        <f>VLOOKUP(A1004,fonte!A:AE,27,FALSE)</f>
        <v>Sim</v>
      </c>
      <c r="G1004" s="13" t="str">
        <f>VLOOKUP(A1004,fonte!A:AE,28,FALSE)</f>
        <v>Sim</v>
      </c>
      <c r="H1004" s="12" t="str">
        <f>VLOOKUP(A1004,fonte!A:AE,29,FALSE)</f>
        <v>Sim</v>
      </c>
      <c r="I1004" s="13" t="str">
        <f>VLOOKUP(A1004,fonte!A:AE,30,FALSE)</f>
        <v>Não</v>
      </c>
      <c r="J1004" s="12" t="str">
        <f>VLOOKUP(A1004,fonte!A:AE,31,FALSE)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6">
        <v>41905</v>
      </c>
      <c r="E1005" s="13" t="str">
        <f>VLOOKUP(A1005,fonte!A:AE,26,FALSE)</f>
        <v>Sim</v>
      </c>
      <c r="F1005" s="12" t="str">
        <f>VLOOKUP(A1005,fonte!A:AE,27,FALSE)</f>
        <v>Sim</v>
      </c>
      <c r="G1005" s="13" t="str">
        <f>VLOOKUP(A1005,fonte!A:AE,28,FALSE)</f>
        <v>Sim</v>
      </c>
      <c r="H1005" s="12" t="str">
        <f>VLOOKUP(A1005,fonte!A:AE,29,FALSE)</f>
        <v>Sim</v>
      </c>
      <c r="I1005" s="13" t="str">
        <f>VLOOKUP(A1005,fonte!A:AE,30,FALSE)</f>
        <v>Não</v>
      </c>
      <c r="J1005" s="12" t="str">
        <f>VLOOKUP(A1005,fonte!A:AE,31,FALSE)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6">
        <v>41421</v>
      </c>
      <c r="E1006" s="13" t="str">
        <f>VLOOKUP(A1006,fonte!A:AE,26,FALSE)</f>
        <v>Sim</v>
      </c>
      <c r="F1006" s="12" t="str">
        <f>VLOOKUP(A1006,fonte!A:AE,27,FALSE)</f>
        <v>Sim</v>
      </c>
      <c r="G1006" s="13" t="str">
        <f>VLOOKUP(A1006,fonte!A:AE,28,FALSE)</f>
        <v>Sim</v>
      </c>
      <c r="H1006" s="12" t="str">
        <f>VLOOKUP(A1006,fonte!A:AE,29,FALSE)</f>
        <v>Sim</v>
      </c>
      <c r="I1006" s="13" t="str">
        <f>VLOOKUP(A1006,fonte!A:AE,30,FALSE)</f>
        <v>Não</v>
      </c>
      <c r="J1006" s="12" t="str">
        <f>VLOOKUP(A1006,fonte!A:AE,31,FALSE)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6">
        <v>43818</v>
      </c>
      <c r="E1007" s="13" t="str">
        <f>VLOOKUP(A1007,fonte!A:AE,26,FALSE)</f>
        <v>Sim</v>
      </c>
      <c r="F1007" s="12" t="str">
        <f>VLOOKUP(A1007,fonte!A:AE,27,FALSE)</f>
        <v>Sim</v>
      </c>
      <c r="G1007" s="13" t="str">
        <f>VLOOKUP(A1007,fonte!A:AE,28,FALSE)</f>
        <v>Sim</v>
      </c>
      <c r="H1007" s="12" t="str">
        <f>VLOOKUP(A1007,fonte!A:AE,29,FALSE)</f>
        <v>Sim</v>
      </c>
      <c r="I1007" s="13" t="str">
        <f>VLOOKUP(A1007,fonte!A:AE,30,FALSE)</f>
        <v>Não</v>
      </c>
      <c r="J1007" s="12" t="str">
        <f>VLOOKUP(A1007,fonte!A:AE,31,FALSE)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6">
        <v>41905</v>
      </c>
      <c r="E1008" s="13" t="str">
        <f>VLOOKUP(A1008,fonte!A:AE,26,FALSE)</f>
        <v>Não</v>
      </c>
      <c r="F1008" s="12" t="str">
        <f>VLOOKUP(A1008,fonte!A:AE,27,FALSE)</f>
        <v>Não</v>
      </c>
      <c r="G1008" s="13" t="str">
        <f>VLOOKUP(A1008,fonte!A:AE,28,FALSE)</f>
        <v>Não</v>
      </c>
      <c r="H1008" s="12" t="str">
        <f>VLOOKUP(A1008,fonte!A:AE,29,FALSE)</f>
        <v>Não</v>
      </c>
      <c r="I1008" s="13" t="str">
        <f>VLOOKUP(A1008,fonte!A:AE,30,FALSE)</f>
        <v>Não</v>
      </c>
      <c r="J1008" s="12" t="str">
        <f>VLOOKUP(A1008,fonte!A:AE,31,FALSE)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6">
        <v>41421</v>
      </c>
      <c r="E1009" s="13" t="str">
        <f>VLOOKUP(A1009,fonte!A:AE,26,FALSE)</f>
        <v>Sim</v>
      </c>
      <c r="F1009" s="12" t="str">
        <f>VLOOKUP(A1009,fonte!A:AE,27,FALSE)</f>
        <v>Sim</v>
      </c>
      <c r="G1009" s="13" t="str">
        <f>VLOOKUP(A1009,fonte!A:AE,28,FALSE)</f>
        <v>Sim</v>
      </c>
      <c r="H1009" s="12" t="str">
        <f>VLOOKUP(A1009,fonte!A:AE,29,FALSE)</f>
        <v>Sim</v>
      </c>
      <c r="I1009" s="13" t="str">
        <f>VLOOKUP(A1009,fonte!A:AE,30,FALSE)</f>
        <v>Não</v>
      </c>
      <c r="J1009" s="12" t="str">
        <f>VLOOKUP(A1009,fonte!A:AE,31,FALSE)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6">
        <v>41905</v>
      </c>
      <c r="E1010" s="13" t="str">
        <f>VLOOKUP(A1010,fonte!A:AE,26,FALSE)</f>
        <v>Não</v>
      </c>
      <c r="F1010" s="12" t="str">
        <f>VLOOKUP(A1010,fonte!A:AE,27,FALSE)</f>
        <v>Sim</v>
      </c>
      <c r="G1010" s="13" t="str">
        <f>VLOOKUP(A1010,fonte!A:AE,28,FALSE)</f>
        <v>Sim</v>
      </c>
      <c r="H1010" s="12" t="str">
        <f>VLOOKUP(A1010,fonte!A:AE,29,FALSE)</f>
        <v>Sim</v>
      </c>
      <c r="I1010" s="13" t="str">
        <f>VLOOKUP(A1010,fonte!A:AE,30,FALSE)</f>
        <v>Não</v>
      </c>
      <c r="J1010" s="12" t="str">
        <f>VLOOKUP(A1010,fonte!A:AE,31,FALSE)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6">
        <v>43445</v>
      </c>
      <c r="E1011" s="13" t="str">
        <f>VLOOKUP(A1011,fonte!A:AE,26,FALSE)</f>
        <v>Sim</v>
      </c>
      <c r="F1011" s="12" t="str">
        <f>VLOOKUP(A1011,fonte!A:AE,27,FALSE)</f>
        <v>Sim</v>
      </c>
      <c r="G1011" s="13" t="str">
        <f>VLOOKUP(A1011,fonte!A:AE,28,FALSE)</f>
        <v>Sim</v>
      </c>
      <c r="H1011" s="12" t="str">
        <f>VLOOKUP(A1011,fonte!A:AE,29,FALSE)</f>
        <v>Sim</v>
      </c>
      <c r="I1011" s="13" t="str">
        <f>VLOOKUP(A1011,fonte!A:AE,30,FALSE)</f>
        <v>Não</v>
      </c>
      <c r="J1011" s="12" t="str">
        <f>VLOOKUP(A1011,fonte!A:AE,31,FALSE)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6">
        <v>41905</v>
      </c>
      <c r="E1012" s="13" t="str">
        <f>VLOOKUP(A1012,fonte!A:AE,26,FALSE)</f>
        <v>Sim</v>
      </c>
      <c r="F1012" s="12" t="str">
        <f>VLOOKUP(A1012,fonte!A:AE,27,FALSE)</f>
        <v>Sim</v>
      </c>
      <c r="G1012" s="13" t="str">
        <f>VLOOKUP(A1012,fonte!A:AE,28,FALSE)</f>
        <v>Sim</v>
      </c>
      <c r="H1012" s="12" t="str">
        <f>VLOOKUP(A1012,fonte!A:AE,29,FALSE)</f>
        <v>Sim</v>
      </c>
      <c r="I1012" s="13" t="str">
        <f>VLOOKUP(A1012,fonte!A:AE,30,FALSE)</f>
        <v>Não</v>
      </c>
      <c r="J1012" s="12" t="str">
        <f>VLOOKUP(A1012,fonte!A:AE,31,FALSE)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6">
        <v>41421</v>
      </c>
      <c r="E1013" s="13" t="str">
        <f>VLOOKUP(A1013,fonte!A:AE,26,FALSE)</f>
        <v>Sim</v>
      </c>
      <c r="F1013" s="12" t="str">
        <f>VLOOKUP(A1013,fonte!A:AE,27,FALSE)</f>
        <v>Sim</v>
      </c>
      <c r="G1013" s="13" t="str">
        <f>VLOOKUP(A1013,fonte!A:AE,28,FALSE)</f>
        <v>Sim</v>
      </c>
      <c r="H1013" s="12" t="str">
        <f>VLOOKUP(A1013,fonte!A:AE,29,FALSE)</f>
        <v>Sim</v>
      </c>
      <c r="I1013" s="13" t="str">
        <f>VLOOKUP(A1013,fonte!A:AE,30,FALSE)</f>
        <v>Não</v>
      </c>
      <c r="J1013" s="12" t="str">
        <f>VLOOKUP(A1013,fonte!A:AE,31,FALSE)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6">
        <v>41905</v>
      </c>
      <c r="E1014" s="13" t="str">
        <f>VLOOKUP(A1014,fonte!A:AE,26,FALSE)</f>
        <v>Não</v>
      </c>
      <c r="F1014" s="12" t="str">
        <f>VLOOKUP(A1014,fonte!A:AE,27,FALSE)</f>
        <v>Não</v>
      </c>
      <c r="G1014" s="13" t="str">
        <f>VLOOKUP(A1014,fonte!A:AE,28,FALSE)</f>
        <v>Não</v>
      </c>
      <c r="H1014" s="12" t="str">
        <f>VLOOKUP(A1014,fonte!A:AE,29,FALSE)</f>
        <v>Não</v>
      </c>
      <c r="I1014" s="13" t="str">
        <f>VLOOKUP(A1014,fonte!A:AE,30,FALSE)</f>
        <v>Não</v>
      </c>
      <c r="J1014" s="12" t="str">
        <f>VLOOKUP(A1014,fonte!A:AE,31,FALSE)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6">
        <v>41073</v>
      </c>
      <c r="E1015" s="13" t="str">
        <f>VLOOKUP(A1015,fonte!A:AE,26,FALSE)</f>
        <v>Sim</v>
      </c>
      <c r="F1015" s="12" t="str">
        <f>VLOOKUP(A1015,fonte!A:AE,27,FALSE)</f>
        <v>Sim</v>
      </c>
      <c r="G1015" s="13" t="str">
        <f>VLOOKUP(A1015,fonte!A:AE,28,FALSE)</f>
        <v>Sim</v>
      </c>
      <c r="H1015" s="12" t="str">
        <f>VLOOKUP(A1015,fonte!A:AE,29,FALSE)</f>
        <v>Sim</v>
      </c>
      <c r="I1015" s="13" t="str">
        <f>VLOOKUP(A1015,fonte!A:AE,30,FALSE)</f>
        <v>Não</v>
      </c>
      <c r="J1015" s="12" t="str">
        <f>VLOOKUP(A1015,fonte!A:AE,31,FALSE)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6">
        <v>43445</v>
      </c>
      <c r="E1016" s="13" t="str">
        <f>VLOOKUP(A1016,fonte!A:AE,26,FALSE)</f>
        <v>Não</v>
      </c>
      <c r="F1016" s="12" t="str">
        <f>VLOOKUP(A1016,fonte!A:AE,27,FALSE)</f>
        <v>Sim</v>
      </c>
      <c r="G1016" s="13" t="str">
        <f>VLOOKUP(A1016,fonte!A:AE,28,FALSE)</f>
        <v>Sim</v>
      </c>
      <c r="H1016" s="12" t="str">
        <f>VLOOKUP(A1016,fonte!A:AE,29,FALSE)</f>
        <v>Sim</v>
      </c>
      <c r="I1016" s="13" t="str">
        <f>VLOOKUP(A1016,fonte!A:AE,30,FALSE)</f>
        <v>Não</v>
      </c>
      <c r="J1016" s="12" t="str">
        <f>VLOOKUP(A1016,fonte!A:AE,31,FALSE)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6">
        <v>41421</v>
      </c>
      <c r="E1017" s="13" t="str">
        <f>VLOOKUP(A1017,fonte!A:AE,26,FALSE)</f>
        <v>Sim</v>
      </c>
      <c r="F1017" s="12" t="str">
        <f>VLOOKUP(A1017,fonte!A:AE,27,FALSE)</f>
        <v>Sim</v>
      </c>
      <c r="G1017" s="13" t="str">
        <f>VLOOKUP(A1017,fonte!A:AE,28,FALSE)</f>
        <v>Sim</v>
      </c>
      <c r="H1017" s="12" t="str">
        <f>VLOOKUP(A1017,fonte!A:AE,29,FALSE)</f>
        <v>Sim</v>
      </c>
      <c r="I1017" s="13" t="str">
        <f>VLOOKUP(A1017,fonte!A:AE,30,FALSE)</f>
        <v>Não</v>
      </c>
      <c r="J1017" s="12" t="str">
        <f>VLOOKUP(A1017,fonte!A:AE,31,FALSE)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6">
        <v>41073</v>
      </c>
      <c r="E1018" s="13" t="str">
        <f>VLOOKUP(A1018,fonte!A:AE,26,FALSE)</f>
        <v>Sim</v>
      </c>
      <c r="F1018" s="12" t="str">
        <f>VLOOKUP(A1018,fonte!A:AE,27,FALSE)</f>
        <v>Sim</v>
      </c>
      <c r="G1018" s="13" t="str">
        <f>VLOOKUP(A1018,fonte!A:AE,28,FALSE)</f>
        <v>Sim</v>
      </c>
      <c r="H1018" s="12" t="str">
        <f>VLOOKUP(A1018,fonte!A:AE,29,FALSE)</f>
        <v>Sim</v>
      </c>
      <c r="I1018" s="13" t="str">
        <f>VLOOKUP(A1018,fonte!A:AE,30,FALSE)</f>
        <v>Não</v>
      </c>
      <c r="J1018" s="12" t="str">
        <f>VLOOKUP(A1018,fonte!A:AE,31,FALSE)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6">
        <v>41421</v>
      </c>
      <c r="E1019" s="13" t="str">
        <f>VLOOKUP(A1019,fonte!A:AE,26,FALSE)</f>
        <v>Sim</v>
      </c>
      <c r="F1019" s="12" t="str">
        <f>VLOOKUP(A1019,fonte!A:AE,27,FALSE)</f>
        <v>Sim</v>
      </c>
      <c r="G1019" s="13" t="str">
        <f>VLOOKUP(A1019,fonte!A:AE,28,FALSE)</f>
        <v>Sim</v>
      </c>
      <c r="H1019" s="12" t="str">
        <f>VLOOKUP(A1019,fonte!A:AE,29,FALSE)</f>
        <v>Sim</v>
      </c>
      <c r="I1019" s="13" t="str">
        <f>VLOOKUP(A1019,fonte!A:AE,30,FALSE)</f>
        <v>Não</v>
      </c>
      <c r="J1019" s="12" t="str">
        <f>VLOOKUP(A1019,fonte!A:AE,31,FALSE)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6">
        <v>41073</v>
      </c>
      <c r="E1020" s="13" t="str">
        <f>VLOOKUP(A1020,fonte!A:AE,26,FALSE)</f>
        <v>Não</v>
      </c>
      <c r="F1020" s="12" t="str">
        <f>VLOOKUP(A1020,fonte!A:AE,27,FALSE)</f>
        <v>Sim</v>
      </c>
      <c r="G1020" s="13" t="str">
        <f>VLOOKUP(A1020,fonte!A:AE,28,FALSE)</f>
        <v>Não</v>
      </c>
      <c r="H1020" s="12" t="str">
        <f>VLOOKUP(A1020,fonte!A:AE,29,FALSE)</f>
        <v>Sim</v>
      </c>
      <c r="I1020" s="13" t="str">
        <f>VLOOKUP(A1020,fonte!A:AE,30,FALSE)</f>
        <v>Não</v>
      </c>
      <c r="J1020" s="12" t="str">
        <f>VLOOKUP(A1020,fonte!A:AE,31,FALSE)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6">
        <v>41905</v>
      </c>
      <c r="E1021" s="13" t="str">
        <f>VLOOKUP(A1021,fonte!A:AE,26,FALSE)</f>
        <v>Sim</v>
      </c>
      <c r="F1021" s="12" t="str">
        <f>VLOOKUP(A1021,fonte!A:AE,27,FALSE)</f>
        <v>Sim</v>
      </c>
      <c r="G1021" s="13" t="str">
        <f>VLOOKUP(A1021,fonte!A:AE,28,FALSE)</f>
        <v>Sim</v>
      </c>
      <c r="H1021" s="12" t="str">
        <f>VLOOKUP(A1021,fonte!A:AE,29,FALSE)</f>
        <v>Sim</v>
      </c>
      <c r="I1021" s="13" t="str">
        <f>VLOOKUP(A1021,fonte!A:AE,30,FALSE)</f>
        <v>Não</v>
      </c>
      <c r="J1021" s="12" t="str">
        <f>VLOOKUP(A1021,fonte!A:AE,31,FALSE)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6">
        <v>41905</v>
      </c>
      <c r="E1022" s="13" t="str">
        <f>VLOOKUP(A1022,fonte!A:AE,26,FALSE)</f>
        <v>Sim</v>
      </c>
      <c r="F1022" s="12" t="str">
        <f>VLOOKUP(A1022,fonte!A:AE,27,FALSE)</f>
        <v>Sim</v>
      </c>
      <c r="G1022" s="13" t="str">
        <f>VLOOKUP(A1022,fonte!A:AE,28,FALSE)</f>
        <v>Sim</v>
      </c>
      <c r="H1022" s="12" t="str">
        <f>VLOOKUP(A1022,fonte!A:AE,29,FALSE)</f>
        <v>Sim</v>
      </c>
      <c r="I1022" s="13" t="str">
        <f>VLOOKUP(A1022,fonte!A:AE,30,FALSE)</f>
        <v>Não</v>
      </c>
      <c r="J1022" s="12" t="str">
        <f>VLOOKUP(A1022,fonte!A:AE,31,FALSE)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6">
        <v>43445</v>
      </c>
      <c r="E1023" s="13" t="str">
        <f>VLOOKUP(A1023,fonte!A:AE,26,FALSE)</f>
        <v>Sim</v>
      </c>
      <c r="F1023" s="12" t="str">
        <f>VLOOKUP(A1023,fonte!A:AE,27,FALSE)</f>
        <v>Sim</v>
      </c>
      <c r="G1023" s="13" t="str">
        <f>VLOOKUP(A1023,fonte!A:AE,28,FALSE)</f>
        <v>Sim</v>
      </c>
      <c r="H1023" s="12" t="str">
        <f>VLOOKUP(A1023,fonte!A:AE,29,FALSE)</f>
        <v>Sim</v>
      </c>
      <c r="I1023" s="13" t="str">
        <f>VLOOKUP(A1023,fonte!A:AE,30,FALSE)</f>
        <v>Não</v>
      </c>
      <c r="J1023" s="12" t="str">
        <f>VLOOKUP(A1023,fonte!A:AE,31,FALSE)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6">
        <v>43099</v>
      </c>
      <c r="E1024" s="13" t="str">
        <f>VLOOKUP(A1024,fonte!A:AE,26,FALSE)</f>
        <v>Sim</v>
      </c>
      <c r="F1024" s="12" t="str">
        <f>VLOOKUP(A1024,fonte!A:AE,27,FALSE)</f>
        <v>Sim</v>
      </c>
      <c r="G1024" s="13" t="str">
        <f>VLOOKUP(A1024,fonte!A:AE,28,FALSE)</f>
        <v>Sim</v>
      </c>
      <c r="H1024" s="12" t="str">
        <f>VLOOKUP(A1024,fonte!A:AE,29,FALSE)</f>
        <v>Sim</v>
      </c>
      <c r="I1024" s="13" t="str">
        <f>VLOOKUP(A1024,fonte!A:AE,30,FALSE)</f>
        <v>Não</v>
      </c>
      <c r="J1024" s="12" t="str">
        <f>VLOOKUP(A1024,fonte!A:AE,31,FALSE)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6">
        <v>41905</v>
      </c>
      <c r="E1025" s="13" t="str">
        <f>VLOOKUP(A1025,fonte!A:AE,26,FALSE)</f>
        <v>Sim</v>
      </c>
      <c r="F1025" s="12" t="str">
        <f>VLOOKUP(A1025,fonte!A:AE,27,FALSE)</f>
        <v>Sim</v>
      </c>
      <c r="G1025" s="13" t="str">
        <f>VLOOKUP(A1025,fonte!A:AE,28,FALSE)</f>
        <v>Sim</v>
      </c>
      <c r="H1025" s="12" t="str">
        <f>VLOOKUP(A1025,fonte!A:AE,29,FALSE)</f>
        <v>Sim</v>
      </c>
      <c r="I1025" s="13" t="str">
        <f>VLOOKUP(A1025,fonte!A:AE,30,FALSE)</f>
        <v>Não</v>
      </c>
      <c r="J1025" s="12" t="str">
        <f>VLOOKUP(A1025,fonte!A:AE,31,FALSE)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6">
        <v>41905</v>
      </c>
      <c r="E1026" s="13" t="str">
        <f>VLOOKUP(A1026,fonte!A:AE,26,FALSE)</f>
        <v>Sim</v>
      </c>
      <c r="F1026" s="12" t="str">
        <f>VLOOKUP(A1026,fonte!A:AE,27,FALSE)</f>
        <v>Sim</v>
      </c>
      <c r="G1026" s="13" t="str">
        <f>VLOOKUP(A1026,fonte!A:AE,28,FALSE)</f>
        <v>Sim</v>
      </c>
      <c r="H1026" s="12" t="str">
        <f>VLOOKUP(A1026,fonte!A:AE,29,FALSE)</f>
        <v>Sim</v>
      </c>
      <c r="I1026" s="13" t="str">
        <f>VLOOKUP(A1026,fonte!A:AE,30,FALSE)</f>
        <v>Não</v>
      </c>
      <c r="J1026" s="12" t="str">
        <f>VLOOKUP(A1026,fonte!A:AE,31,FALSE)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6">
        <v>41073</v>
      </c>
      <c r="E1027" s="13" t="str">
        <f>VLOOKUP(A1027,fonte!A:AE,26,FALSE)</f>
        <v>Sim</v>
      </c>
      <c r="F1027" s="12" t="str">
        <f>VLOOKUP(A1027,fonte!A:AE,27,FALSE)</f>
        <v>Sim</v>
      </c>
      <c r="G1027" s="13" t="str">
        <f>VLOOKUP(A1027,fonte!A:AE,28,FALSE)</f>
        <v>Sim</v>
      </c>
      <c r="H1027" s="12" t="str">
        <f>VLOOKUP(A1027,fonte!A:AE,29,FALSE)</f>
        <v>Sim</v>
      </c>
      <c r="I1027" s="13" t="str">
        <f>VLOOKUP(A1027,fonte!A:AE,30,FALSE)</f>
        <v>Não</v>
      </c>
      <c r="J1027" s="12" t="str">
        <f>VLOOKUP(A1027,fonte!A:AE,31,FALSE)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6">
        <v>43818</v>
      </c>
      <c r="E1028" s="13" t="str">
        <f>VLOOKUP(A1028,fonte!A:AE,26,FALSE)</f>
        <v>Não</v>
      </c>
      <c r="F1028" s="12" t="str">
        <f>VLOOKUP(A1028,fonte!A:AE,27,FALSE)</f>
        <v>Não</v>
      </c>
      <c r="G1028" s="13" t="str">
        <f>VLOOKUP(A1028,fonte!A:AE,28,FALSE)</f>
        <v>Não</v>
      </c>
      <c r="H1028" s="12" t="str">
        <f>VLOOKUP(A1028,fonte!A:AE,29,FALSE)</f>
        <v>Não</v>
      </c>
      <c r="I1028" s="13" t="str">
        <f>VLOOKUP(A1028,fonte!A:AE,30,FALSE)</f>
        <v>Não</v>
      </c>
      <c r="J1028" s="12" t="str">
        <f>VLOOKUP(A1028,fonte!A:AE,31,FALSE)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6">
        <v>43818</v>
      </c>
      <c r="E1029" s="13" t="str">
        <f>VLOOKUP(A1029,fonte!A:AE,26,FALSE)</f>
        <v>Sim</v>
      </c>
      <c r="F1029" s="12" t="str">
        <f>VLOOKUP(A1029,fonte!A:AE,27,FALSE)</f>
        <v>Sim</v>
      </c>
      <c r="G1029" s="13" t="str">
        <f>VLOOKUP(A1029,fonte!A:AE,28,FALSE)</f>
        <v>Sim</v>
      </c>
      <c r="H1029" s="12" t="str">
        <f>VLOOKUP(A1029,fonte!A:AE,29,FALSE)</f>
        <v>Sim</v>
      </c>
      <c r="I1029" s="13" t="str">
        <f>VLOOKUP(A1029,fonte!A:AE,30,FALSE)</f>
        <v>Não</v>
      </c>
      <c r="J1029" s="12" t="str">
        <f>VLOOKUP(A1029,fonte!A:AE,31,FALSE)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6">
        <v>43445</v>
      </c>
      <c r="E1030" s="13" t="str">
        <f>VLOOKUP(A1030,fonte!A:AE,26,FALSE)</f>
        <v>Sim</v>
      </c>
      <c r="F1030" s="12" t="str">
        <f>VLOOKUP(A1030,fonte!A:AE,27,FALSE)</f>
        <v>Sim</v>
      </c>
      <c r="G1030" s="13" t="str">
        <f>VLOOKUP(A1030,fonte!A:AE,28,FALSE)</f>
        <v>Sim</v>
      </c>
      <c r="H1030" s="12" t="str">
        <f>VLOOKUP(A1030,fonte!A:AE,29,FALSE)</f>
        <v>Sim</v>
      </c>
      <c r="I1030" s="13" t="str">
        <f>VLOOKUP(A1030,fonte!A:AE,30,FALSE)</f>
        <v>Não</v>
      </c>
      <c r="J1030" s="12" t="str">
        <f>VLOOKUP(A1030,fonte!A:AE,31,FALSE)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6">
        <v>41421</v>
      </c>
      <c r="E1031" s="13" t="str">
        <f>VLOOKUP(A1031,fonte!A:AE,26,FALSE)</f>
        <v>Sim</v>
      </c>
      <c r="F1031" s="12" t="str">
        <f>VLOOKUP(A1031,fonte!A:AE,27,FALSE)</f>
        <v>Sim</v>
      </c>
      <c r="G1031" s="13" t="str">
        <f>VLOOKUP(A1031,fonte!A:AE,28,FALSE)</f>
        <v>Sim</v>
      </c>
      <c r="H1031" s="12" t="str">
        <f>VLOOKUP(A1031,fonte!A:AE,29,FALSE)</f>
        <v>Sim</v>
      </c>
      <c r="I1031" s="13" t="str">
        <f>VLOOKUP(A1031,fonte!A:AE,30,FALSE)</f>
        <v>Não</v>
      </c>
      <c r="J1031" s="12" t="str">
        <f>VLOOKUP(A1031,fonte!A:AE,31,FALSE)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6">
        <v>41905</v>
      </c>
      <c r="E1032" s="13" t="str">
        <f>VLOOKUP(A1032,fonte!A:AE,26,FALSE)</f>
        <v>Sim</v>
      </c>
      <c r="F1032" s="12" t="str">
        <f>VLOOKUP(A1032,fonte!A:AE,27,FALSE)</f>
        <v>Sim</v>
      </c>
      <c r="G1032" s="13" t="str">
        <f>VLOOKUP(A1032,fonte!A:AE,28,FALSE)</f>
        <v>Sim</v>
      </c>
      <c r="H1032" s="12" t="str">
        <f>VLOOKUP(A1032,fonte!A:AE,29,FALSE)</f>
        <v>Sim</v>
      </c>
      <c r="I1032" s="13" t="str">
        <f>VLOOKUP(A1032,fonte!A:AE,30,FALSE)</f>
        <v>Não</v>
      </c>
      <c r="J1032" s="12" t="str">
        <f>VLOOKUP(A1032,fonte!A:AE,31,FALSE)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6">
        <v>41073</v>
      </c>
      <c r="E1033" s="13" t="str">
        <f>VLOOKUP(A1033,fonte!A:AE,26,FALSE)</f>
        <v>Sim</v>
      </c>
      <c r="F1033" s="12" t="str">
        <f>VLOOKUP(A1033,fonte!A:AE,27,FALSE)</f>
        <v>Sim</v>
      </c>
      <c r="G1033" s="13" t="str">
        <f>VLOOKUP(A1033,fonte!A:AE,28,FALSE)</f>
        <v>Sim</v>
      </c>
      <c r="H1033" s="12" t="str">
        <f>VLOOKUP(A1033,fonte!A:AE,29,FALSE)</f>
        <v>Sim</v>
      </c>
      <c r="I1033" s="13" t="str">
        <f>VLOOKUP(A1033,fonte!A:AE,30,FALSE)</f>
        <v>Não</v>
      </c>
      <c r="J1033" s="12" t="str">
        <f>VLOOKUP(A1033,fonte!A:AE,31,FALSE)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6">
        <v>43099</v>
      </c>
      <c r="E1034" s="13" t="str">
        <f>VLOOKUP(A1034,fonte!A:AE,26,FALSE)</f>
        <v>Sim</v>
      </c>
      <c r="F1034" s="12" t="str">
        <f>VLOOKUP(A1034,fonte!A:AE,27,FALSE)</f>
        <v>Sim</v>
      </c>
      <c r="G1034" s="13" t="str">
        <f>VLOOKUP(A1034,fonte!A:AE,28,FALSE)</f>
        <v>Sim</v>
      </c>
      <c r="H1034" s="12" t="str">
        <f>VLOOKUP(A1034,fonte!A:AE,29,FALSE)</f>
        <v>Sim</v>
      </c>
      <c r="I1034" s="13" t="str">
        <f>VLOOKUP(A1034,fonte!A:AE,30,FALSE)</f>
        <v>Não</v>
      </c>
      <c r="J1034" s="12" t="str">
        <f>VLOOKUP(A1034,fonte!A:AE,31,FALSE)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6">
        <v>41073</v>
      </c>
      <c r="E1035" s="13" t="str">
        <f>VLOOKUP(A1035,fonte!A:AE,26,FALSE)</f>
        <v>Sim</v>
      </c>
      <c r="F1035" s="12" t="str">
        <f>VLOOKUP(A1035,fonte!A:AE,27,FALSE)</f>
        <v>Sim</v>
      </c>
      <c r="G1035" s="13" t="str">
        <f>VLOOKUP(A1035,fonte!A:AE,28,FALSE)</f>
        <v>Sim</v>
      </c>
      <c r="H1035" s="12" t="str">
        <f>VLOOKUP(A1035,fonte!A:AE,29,FALSE)</f>
        <v>Sim</v>
      </c>
      <c r="I1035" s="13" t="str">
        <f>VLOOKUP(A1035,fonte!A:AE,30,FALSE)</f>
        <v>Não</v>
      </c>
      <c r="J1035" s="12" t="str">
        <f>VLOOKUP(A1035,fonte!A:AE,31,FALSE)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6">
        <v>41905</v>
      </c>
      <c r="E1036" s="13" t="str">
        <f>VLOOKUP(A1036,fonte!A:AE,26,FALSE)</f>
        <v>Sim</v>
      </c>
      <c r="F1036" s="12" t="str">
        <f>VLOOKUP(A1036,fonte!A:AE,27,FALSE)</f>
        <v>Sim</v>
      </c>
      <c r="G1036" s="13" t="str">
        <f>VLOOKUP(A1036,fonte!A:AE,28,FALSE)</f>
        <v>Sim</v>
      </c>
      <c r="H1036" s="12" t="str">
        <f>VLOOKUP(A1036,fonte!A:AE,29,FALSE)</f>
        <v>Sim</v>
      </c>
      <c r="I1036" s="13" t="str">
        <f>VLOOKUP(A1036,fonte!A:AE,30,FALSE)</f>
        <v>Não</v>
      </c>
      <c r="J1036" s="12" t="str">
        <f>VLOOKUP(A1036,fonte!A:AE,31,FALSE)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6">
        <v>41073</v>
      </c>
      <c r="E1037" s="13" t="str">
        <f>VLOOKUP(A1037,fonte!A:AE,26,FALSE)</f>
        <v>Sim</v>
      </c>
      <c r="F1037" s="12" t="str">
        <f>VLOOKUP(A1037,fonte!A:AE,27,FALSE)</f>
        <v>Sim</v>
      </c>
      <c r="G1037" s="13" t="str">
        <f>VLOOKUP(A1037,fonte!A:AE,28,FALSE)</f>
        <v>Sim</v>
      </c>
      <c r="H1037" s="12" t="str">
        <f>VLOOKUP(A1037,fonte!A:AE,29,FALSE)</f>
        <v>Sim</v>
      </c>
      <c r="I1037" s="13" t="str">
        <f>VLOOKUP(A1037,fonte!A:AE,30,FALSE)</f>
        <v>Não</v>
      </c>
      <c r="J1037" s="12" t="str">
        <f>VLOOKUP(A1037,fonte!A:AE,31,FALSE)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6">
        <v>41421</v>
      </c>
      <c r="E1038" s="13" t="str">
        <f>VLOOKUP(A1038,fonte!A:AE,26,FALSE)</f>
        <v>Sim</v>
      </c>
      <c r="F1038" s="12" t="str">
        <f>VLOOKUP(A1038,fonte!A:AE,27,FALSE)</f>
        <v>Sim</v>
      </c>
      <c r="G1038" s="13" t="str">
        <f>VLOOKUP(A1038,fonte!A:AE,28,FALSE)</f>
        <v>Sim</v>
      </c>
      <c r="H1038" s="12" t="str">
        <f>VLOOKUP(A1038,fonte!A:AE,29,FALSE)</f>
        <v>Sim</v>
      </c>
      <c r="I1038" s="13" t="str">
        <f>VLOOKUP(A1038,fonte!A:AE,30,FALSE)</f>
        <v>Não</v>
      </c>
      <c r="J1038" s="12" t="str">
        <f>VLOOKUP(A1038,fonte!A:AE,31,FALSE)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6">
        <v>43099</v>
      </c>
      <c r="E1039" s="13" t="str">
        <f>VLOOKUP(A1039,fonte!A:AE,26,FALSE)</f>
        <v>Sim</v>
      </c>
      <c r="F1039" s="12" t="str">
        <f>VLOOKUP(A1039,fonte!A:AE,27,FALSE)</f>
        <v>Sim</v>
      </c>
      <c r="G1039" s="13" t="str">
        <f>VLOOKUP(A1039,fonte!A:AE,28,FALSE)</f>
        <v>Sim</v>
      </c>
      <c r="H1039" s="12" t="str">
        <f>VLOOKUP(A1039,fonte!A:AE,29,FALSE)</f>
        <v>Sim</v>
      </c>
      <c r="I1039" s="13" t="str">
        <f>VLOOKUP(A1039,fonte!A:AE,30,FALSE)</f>
        <v>Não</v>
      </c>
      <c r="J1039" s="12" t="str">
        <f>VLOOKUP(A1039,fonte!A:AE,31,FALSE)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6">
        <v>41905</v>
      </c>
      <c r="E1040" s="13" t="str">
        <f>VLOOKUP(A1040,fonte!A:AE,26,FALSE)</f>
        <v>Sim</v>
      </c>
      <c r="F1040" s="12" t="str">
        <f>VLOOKUP(A1040,fonte!A:AE,27,FALSE)</f>
        <v>Sim</v>
      </c>
      <c r="G1040" s="13" t="str">
        <f>VLOOKUP(A1040,fonte!A:AE,28,FALSE)</f>
        <v>Sim</v>
      </c>
      <c r="H1040" s="12" t="str">
        <f>VLOOKUP(A1040,fonte!A:AE,29,FALSE)</f>
        <v>Sim</v>
      </c>
      <c r="I1040" s="13" t="str">
        <f>VLOOKUP(A1040,fonte!A:AE,30,FALSE)</f>
        <v>Não</v>
      </c>
      <c r="J1040" s="12" t="str">
        <f>VLOOKUP(A1040,fonte!A:AE,31,FALSE)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6">
        <v>41073</v>
      </c>
      <c r="E1041" s="13" t="str">
        <f>VLOOKUP(A1041,fonte!A:AE,26,FALSE)</f>
        <v>Sim</v>
      </c>
      <c r="F1041" s="12" t="str">
        <f>VLOOKUP(A1041,fonte!A:AE,27,FALSE)</f>
        <v>Sim</v>
      </c>
      <c r="G1041" s="13" t="str">
        <f>VLOOKUP(A1041,fonte!A:AE,28,FALSE)</f>
        <v>Sim</v>
      </c>
      <c r="H1041" s="12" t="str">
        <f>VLOOKUP(A1041,fonte!A:AE,29,FALSE)</f>
        <v>Sim</v>
      </c>
      <c r="I1041" s="13" t="str">
        <f>VLOOKUP(A1041,fonte!A:AE,30,FALSE)</f>
        <v>Não</v>
      </c>
      <c r="J1041" s="12" t="str">
        <f>VLOOKUP(A1041,fonte!A:AE,31,FALSE)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6">
        <v>41905</v>
      </c>
      <c r="E1042" s="13" t="str">
        <f>VLOOKUP(A1042,fonte!A:AE,26,FALSE)</f>
        <v>Sim</v>
      </c>
      <c r="F1042" s="12" t="str">
        <f>VLOOKUP(A1042,fonte!A:AE,27,FALSE)</f>
        <v>Sim</v>
      </c>
      <c r="G1042" s="13" t="str">
        <f>VLOOKUP(A1042,fonte!A:AE,28,FALSE)</f>
        <v>Sim</v>
      </c>
      <c r="H1042" s="12" t="str">
        <f>VLOOKUP(A1042,fonte!A:AE,29,FALSE)</f>
        <v>Sim</v>
      </c>
      <c r="I1042" s="13" t="str">
        <f>VLOOKUP(A1042,fonte!A:AE,30,FALSE)</f>
        <v>Não</v>
      </c>
      <c r="J1042" s="12" t="str">
        <f>VLOOKUP(A1042,fonte!A:AE,31,FALSE)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6">
        <v>41905</v>
      </c>
      <c r="E1043" s="13" t="str">
        <f>VLOOKUP(A1043,fonte!A:AE,26,FALSE)</f>
        <v>Sim</v>
      </c>
      <c r="F1043" s="12" t="str">
        <f>VLOOKUP(A1043,fonte!A:AE,27,FALSE)</f>
        <v>Sim</v>
      </c>
      <c r="G1043" s="13" t="str">
        <f>VLOOKUP(A1043,fonte!A:AE,28,FALSE)</f>
        <v>Sim</v>
      </c>
      <c r="H1043" s="12" t="str">
        <f>VLOOKUP(A1043,fonte!A:AE,29,FALSE)</f>
        <v>Sim</v>
      </c>
      <c r="I1043" s="13" t="str">
        <f>VLOOKUP(A1043,fonte!A:AE,30,FALSE)</f>
        <v>Não</v>
      </c>
      <c r="J1043" s="12" t="str">
        <f>VLOOKUP(A1043,fonte!A:AE,31,FALSE)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6">
        <v>41905</v>
      </c>
      <c r="E1044" s="13" t="str">
        <f>VLOOKUP(A1044,fonte!A:AE,26,FALSE)</f>
        <v>Sim</v>
      </c>
      <c r="F1044" s="12" t="str">
        <f>VLOOKUP(A1044,fonte!A:AE,27,FALSE)</f>
        <v>Sim</v>
      </c>
      <c r="G1044" s="13" t="str">
        <f>VLOOKUP(A1044,fonte!A:AE,28,FALSE)</f>
        <v>Sim</v>
      </c>
      <c r="H1044" s="12" t="str">
        <f>VLOOKUP(A1044,fonte!A:AE,29,FALSE)</f>
        <v>Sim</v>
      </c>
      <c r="I1044" s="13" t="str">
        <f>VLOOKUP(A1044,fonte!A:AE,30,FALSE)</f>
        <v>Não</v>
      </c>
      <c r="J1044" s="12" t="str">
        <f>VLOOKUP(A1044,fonte!A:AE,31,FALSE)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6">
        <v>41905</v>
      </c>
      <c r="E1045" s="13" t="str">
        <f>VLOOKUP(A1045,fonte!A:AE,26,FALSE)</f>
        <v>Não</v>
      </c>
      <c r="F1045" s="12" t="str">
        <f>VLOOKUP(A1045,fonte!A:AE,27,FALSE)</f>
        <v>Sim</v>
      </c>
      <c r="G1045" s="13" t="str">
        <f>VLOOKUP(A1045,fonte!A:AE,28,FALSE)</f>
        <v>Não</v>
      </c>
      <c r="H1045" s="12" t="str">
        <f>VLOOKUP(A1045,fonte!A:AE,29,FALSE)</f>
        <v>Sim</v>
      </c>
      <c r="I1045" s="13" t="str">
        <f>VLOOKUP(A1045,fonte!A:AE,30,FALSE)</f>
        <v>Não</v>
      </c>
      <c r="J1045" s="12" t="str">
        <f>VLOOKUP(A1045,fonte!A:AE,31,FALSE)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6">
        <v>41421</v>
      </c>
      <c r="E1046" s="13" t="str">
        <f>VLOOKUP(A1046,fonte!A:AE,26,FALSE)</f>
        <v>Sim</v>
      </c>
      <c r="F1046" s="12" t="str">
        <f>VLOOKUP(A1046,fonte!A:AE,27,FALSE)</f>
        <v>Sim</v>
      </c>
      <c r="G1046" s="13" t="str">
        <f>VLOOKUP(A1046,fonte!A:AE,28,FALSE)</f>
        <v>Sim</v>
      </c>
      <c r="H1046" s="12" t="str">
        <f>VLOOKUP(A1046,fonte!A:AE,29,FALSE)</f>
        <v>Sim</v>
      </c>
      <c r="I1046" s="13" t="str">
        <f>VLOOKUP(A1046,fonte!A:AE,30,FALSE)</f>
        <v>Não</v>
      </c>
      <c r="J1046" s="12" t="str">
        <f>VLOOKUP(A1046,fonte!A:AE,31,FALSE)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6">
        <v>41073</v>
      </c>
      <c r="E1047" s="13" t="str">
        <f>VLOOKUP(A1047,fonte!A:AE,26,FALSE)</f>
        <v>Sim</v>
      </c>
      <c r="F1047" s="12" t="str">
        <f>VLOOKUP(A1047,fonte!A:AE,27,FALSE)</f>
        <v>Sim</v>
      </c>
      <c r="G1047" s="13" t="str">
        <f>VLOOKUP(A1047,fonte!A:AE,28,FALSE)</f>
        <v>Sim</v>
      </c>
      <c r="H1047" s="12" t="str">
        <f>VLOOKUP(A1047,fonte!A:AE,29,FALSE)</f>
        <v>Sim</v>
      </c>
      <c r="I1047" s="13" t="str">
        <f>VLOOKUP(A1047,fonte!A:AE,30,FALSE)</f>
        <v>Não</v>
      </c>
      <c r="J1047" s="12" t="str">
        <f>VLOOKUP(A1047,fonte!A:AE,31,FALSE)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6">
        <v>41073</v>
      </c>
      <c r="E1048" s="13" t="str">
        <f>VLOOKUP(A1048,fonte!A:AE,26,FALSE)</f>
        <v>Sim</v>
      </c>
      <c r="F1048" s="12" t="str">
        <f>VLOOKUP(A1048,fonte!A:AE,27,FALSE)</f>
        <v>Sim</v>
      </c>
      <c r="G1048" s="13" t="str">
        <f>VLOOKUP(A1048,fonte!A:AE,28,FALSE)</f>
        <v>Sim</v>
      </c>
      <c r="H1048" s="12" t="str">
        <f>VLOOKUP(A1048,fonte!A:AE,29,FALSE)</f>
        <v>Sim</v>
      </c>
      <c r="I1048" s="13" t="str">
        <f>VLOOKUP(A1048,fonte!A:AE,30,FALSE)</f>
        <v>Não</v>
      </c>
      <c r="J1048" s="12" t="str">
        <f>VLOOKUP(A1048,fonte!A:AE,31,FALSE)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6">
        <v>41421</v>
      </c>
      <c r="E1049" s="13" t="str">
        <f>VLOOKUP(A1049,fonte!A:AE,26,FALSE)</f>
        <v>Sim</v>
      </c>
      <c r="F1049" s="12" t="str">
        <f>VLOOKUP(A1049,fonte!A:AE,27,FALSE)</f>
        <v>Sim</v>
      </c>
      <c r="G1049" s="13" t="str">
        <f>VLOOKUP(A1049,fonte!A:AE,28,FALSE)</f>
        <v>Sim</v>
      </c>
      <c r="H1049" s="12" t="str">
        <f>VLOOKUP(A1049,fonte!A:AE,29,FALSE)</f>
        <v>Sim</v>
      </c>
      <c r="I1049" s="13" t="str">
        <f>VLOOKUP(A1049,fonte!A:AE,30,FALSE)</f>
        <v>Não</v>
      </c>
      <c r="J1049" s="12" t="str">
        <f>VLOOKUP(A1049,fonte!A:AE,31,FALSE)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6">
        <v>41905</v>
      </c>
      <c r="E1050" s="13" t="str">
        <f>VLOOKUP(A1050,fonte!A:AE,26,FALSE)</f>
        <v>Não</v>
      </c>
      <c r="F1050" s="12" t="str">
        <f>VLOOKUP(A1050,fonte!A:AE,27,FALSE)</f>
        <v>Sim</v>
      </c>
      <c r="G1050" s="13" t="str">
        <f>VLOOKUP(A1050,fonte!A:AE,28,FALSE)</f>
        <v>Não</v>
      </c>
      <c r="H1050" s="12" t="str">
        <f>VLOOKUP(A1050,fonte!A:AE,29,FALSE)</f>
        <v>Sim</v>
      </c>
      <c r="I1050" s="13" t="str">
        <f>VLOOKUP(A1050,fonte!A:AE,30,FALSE)</f>
        <v>Não</v>
      </c>
      <c r="J1050" s="12" t="str">
        <f>VLOOKUP(A1050,fonte!A:AE,31,FALSE)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6">
        <v>43818</v>
      </c>
      <c r="E1051" s="13" t="str">
        <f>VLOOKUP(A1051,fonte!A:AE,26,FALSE)</f>
        <v>Sim</v>
      </c>
      <c r="F1051" s="12" t="str">
        <f>VLOOKUP(A1051,fonte!A:AE,27,FALSE)</f>
        <v>Sim</v>
      </c>
      <c r="G1051" s="13" t="str">
        <f>VLOOKUP(A1051,fonte!A:AE,28,FALSE)</f>
        <v>Sim</v>
      </c>
      <c r="H1051" s="12" t="str">
        <f>VLOOKUP(A1051,fonte!A:AE,29,FALSE)</f>
        <v>Sim</v>
      </c>
      <c r="I1051" s="13" t="str">
        <f>VLOOKUP(A1051,fonte!A:AE,30,FALSE)</f>
        <v>Não</v>
      </c>
      <c r="J1051" s="12" t="str">
        <f>VLOOKUP(A1051,fonte!A:AE,31,FALSE)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6">
        <v>41905</v>
      </c>
      <c r="E1052" s="13" t="str">
        <f>VLOOKUP(A1052,fonte!A:AE,26,FALSE)</f>
        <v>Sim</v>
      </c>
      <c r="F1052" s="12" t="str">
        <f>VLOOKUP(A1052,fonte!A:AE,27,FALSE)</f>
        <v>Sim</v>
      </c>
      <c r="G1052" s="13" t="str">
        <f>VLOOKUP(A1052,fonte!A:AE,28,FALSE)</f>
        <v>Sim</v>
      </c>
      <c r="H1052" s="12" t="str">
        <f>VLOOKUP(A1052,fonte!A:AE,29,FALSE)</f>
        <v>Sim</v>
      </c>
      <c r="I1052" s="13" t="str">
        <f>VLOOKUP(A1052,fonte!A:AE,30,FALSE)</f>
        <v>Não</v>
      </c>
      <c r="J1052" s="12" t="str">
        <f>VLOOKUP(A1052,fonte!A:AE,31,FALSE)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6">
        <v>41905</v>
      </c>
      <c r="E1053" s="13" t="str">
        <f>VLOOKUP(A1053,fonte!A:AE,26,FALSE)</f>
        <v>Não</v>
      </c>
      <c r="F1053" s="12" t="str">
        <f>VLOOKUP(A1053,fonte!A:AE,27,FALSE)</f>
        <v>Sim</v>
      </c>
      <c r="G1053" s="13" t="str">
        <f>VLOOKUP(A1053,fonte!A:AE,28,FALSE)</f>
        <v>Não</v>
      </c>
      <c r="H1053" s="12" t="str">
        <f>VLOOKUP(A1053,fonte!A:AE,29,FALSE)</f>
        <v>Sim</v>
      </c>
      <c r="I1053" s="13" t="str">
        <f>VLOOKUP(A1053,fonte!A:AE,30,FALSE)</f>
        <v>Não</v>
      </c>
      <c r="J1053" s="12" t="str">
        <f>VLOOKUP(A1053,fonte!A:AE,31,FALSE)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6">
        <v>43445</v>
      </c>
      <c r="E1054" s="13" t="str">
        <f>VLOOKUP(A1054,fonte!A:AE,26,FALSE)</f>
        <v>Não</v>
      </c>
      <c r="F1054" s="12" t="str">
        <f>VLOOKUP(A1054,fonte!A:AE,27,FALSE)</f>
        <v>Sim</v>
      </c>
      <c r="G1054" s="13" t="str">
        <f>VLOOKUP(A1054,fonte!A:AE,28,FALSE)</f>
        <v>Não</v>
      </c>
      <c r="H1054" s="12" t="str">
        <f>VLOOKUP(A1054,fonte!A:AE,29,FALSE)</f>
        <v>Sim</v>
      </c>
      <c r="I1054" s="13" t="str">
        <f>VLOOKUP(A1054,fonte!A:AE,30,FALSE)</f>
        <v>Não</v>
      </c>
      <c r="J1054" s="12" t="str">
        <f>VLOOKUP(A1054,fonte!A:AE,31,FALSE)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6">
        <v>41905</v>
      </c>
      <c r="E1055" s="13" t="str">
        <f>VLOOKUP(A1055,fonte!A:AE,26,FALSE)</f>
        <v>Não</v>
      </c>
      <c r="F1055" s="12" t="str">
        <f>VLOOKUP(A1055,fonte!A:AE,27,FALSE)</f>
        <v>Sim</v>
      </c>
      <c r="G1055" s="13" t="str">
        <f>VLOOKUP(A1055,fonte!A:AE,28,FALSE)</f>
        <v>Não</v>
      </c>
      <c r="H1055" s="12" t="str">
        <f>VLOOKUP(A1055,fonte!A:AE,29,FALSE)</f>
        <v>Sim</v>
      </c>
      <c r="I1055" s="13" t="str">
        <f>VLOOKUP(A1055,fonte!A:AE,30,FALSE)</f>
        <v>Não</v>
      </c>
      <c r="J1055" s="12" t="str">
        <f>VLOOKUP(A1055,fonte!A:AE,31,FALSE)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6">
        <v>41073</v>
      </c>
      <c r="E1056" s="13" t="str">
        <f>VLOOKUP(A1056,fonte!A:AE,26,FALSE)</f>
        <v>Sim</v>
      </c>
      <c r="F1056" s="12" t="str">
        <f>VLOOKUP(A1056,fonte!A:AE,27,FALSE)</f>
        <v>Sim</v>
      </c>
      <c r="G1056" s="13" t="str">
        <f>VLOOKUP(A1056,fonte!A:AE,28,FALSE)</f>
        <v>Sim</v>
      </c>
      <c r="H1056" s="12" t="str">
        <f>VLOOKUP(A1056,fonte!A:AE,29,FALSE)</f>
        <v>Sim</v>
      </c>
      <c r="I1056" s="13" t="str">
        <f>VLOOKUP(A1056,fonte!A:AE,30,FALSE)</f>
        <v>Não</v>
      </c>
      <c r="J1056" s="12" t="str">
        <f>VLOOKUP(A1056,fonte!A:AE,31,FALSE)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6">
        <v>41073</v>
      </c>
      <c r="E1057" s="13" t="str">
        <f>VLOOKUP(A1057,fonte!A:AE,26,FALSE)</f>
        <v>Sim</v>
      </c>
      <c r="F1057" s="12" t="str">
        <f>VLOOKUP(A1057,fonte!A:AE,27,FALSE)</f>
        <v>Sim</v>
      </c>
      <c r="G1057" s="13" t="str">
        <f>VLOOKUP(A1057,fonte!A:AE,28,FALSE)</f>
        <v>Sim</v>
      </c>
      <c r="H1057" s="12" t="str">
        <f>VLOOKUP(A1057,fonte!A:AE,29,FALSE)</f>
        <v>Sim</v>
      </c>
      <c r="I1057" s="13" t="str">
        <f>VLOOKUP(A1057,fonte!A:AE,30,FALSE)</f>
        <v>Não</v>
      </c>
      <c r="J1057" s="12" t="str">
        <f>VLOOKUP(A1057,fonte!A:AE,31,FALSE)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6">
        <v>41421</v>
      </c>
      <c r="E1058" s="13" t="str">
        <f>VLOOKUP(A1058,fonte!A:AE,26,FALSE)</f>
        <v>Sim</v>
      </c>
      <c r="F1058" s="12" t="str">
        <f>VLOOKUP(A1058,fonte!A:AE,27,FALSE)</f>
        <v>Sim</v>
      </c>
      <c r="G1058" s="13" t="str">
        <f>VLOOKUP(A1058,fonte!A:AE,28,FALSE)</f>
        <v>Sim</v>
      </c>
      <c r="H1058" s="12" t="str">
        <f>VLOOKUP(A1058,fonte!A:AE,29,FALSE)</f>
        <v>Sim</v>
      </c>
      <c r="I1058" s="13" t="str">
        <f>VLOOKUP(A1058,fonte!A:AE,30,FALSE)</f>
        <v>Não</v>
      </c>
      <c r="J1058" s="12" t="str">
        <f>VLOOKUP(A1058,fonte!A:AE,31,FALSE)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6">
        <v>43099</v>
      </c>
      <c r="E1059" s="13" t="str">
        <f>VLOOKUP(A1059,fonte!A:AE,26,FALSE)</f>
        <v>Sim</v>
      </c>
      <c r="F1059" s="12" t="str">
        <f>VLOOKUP(A1059,fonte!A:AE,27,FALSE)</f>
        <v>Sim</v>
      </c>
      <c r="G1059" s="13" t="str">
        <f>VLOOKUP(A1059,fonte!A:AE,28,FALSE)</f>
        <v>Sim</v>
      </c>
      <c r="H1059" s="12" t="str">
        <f>VLOOKUP(A1059,fonte!A:AE,29,FALSE)</f>
        <v>Sim</v>
      </c>
      <c r="I1059" s="13" t="str">
        <f>VLOOKUP(A1059,fonte!A:AE,30,FALSE)</f>
        <v>Não</v>
      </c>
      <c r="J1059" s="12" t="str">
        <f>VLOOKUP(A1059,fonte!A:AE,31,FALSE)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6">
        <v>43445</v>
      </c>
      <c r="E1060" s="13" t="str">
        <f>VLOOKUP(A1060,fonte!A:AE,26,FALSE)</f>
        <v>Não</v>
      </c>
      <c r="F1060" s="12" t="str">
        <f>VLOOKUP(A1060,fonte!A:AE,27,FALSE)</f>
        <v>Sim</v>
      </c>
      <c r="G1060" s="13" t="str">
        <f>VLOOKUP(A1060,fonte!A:AE,28,FALSE)</f>
        <v>Sim</v>
      </c>
      <c r="H1060" s="12" t="str">
        <f>VLOOKUP(A1060,fonte!A:AE,29,FALSE)</f>
        <v>Sim</v>
      </c>
      <c r="I1060" s="13" t="str">
        <f>VLOOKUP(A1060,fonte!A:AE,30,FALSE)</f>
        <v>Não</v>
      </c>
      <c r="J1060" s="12" t="str">
        <f>VLOOKUP(A1060,fonte!A:AE,31,FALSE)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6">
        <v>41073</v>
      </c>
      <c r="E1061" s="13" t="str">
        <f>VLOOKUP(A1061,fonte!A:AE,26,FALSE)</f>
        <v>Sim</v>
      </c>
      <c r="F1061" s="12" t="str">
        <f>VLOOKUP(A1061,fonte!A:AE,27,FALSE)</f>
        <v>Sim</v>
      </c>
      <c r="G1061" s="13" t="str">
        <f>VLOOKUP(A1061,fonte!A:AE,28,FALSE)</f>
        <v>Sim</v>
      </c>
      <c r="H1061" s="12" t="str">
        <f>VLOOKUP(A1061,fonte!A:AE,29,FALSE)</f>
        <v>Sim</v>
      </c>
      <c r="I1061" s="13" t="str">
        <f>VLOOKUP(A1061,fonte!A:AE,30,FALSE)</f>
        <v>Não</v>
      </c>
      <c r="J1061" s="12" t="str">
        <f>VLOOKUP(A1061,fonte!A:AE,31,FALSE)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6">
        <v>41905</v>
      </c>
      <c r="E1062" s="13" t="str">
        <f>VLOOKUP(A1062,fonte!A:AE,26,FALSE)</f>
        <v>Sim</v>
      </c>
      <c r="F1062" s="12" t="str">
        <f>VLOOKUP(A1062,fonte!A:AE,27,FALSE)</f>
        <v>Sim</v>
      </c>
      <c r="G1062" s="13" t="str">
        <f>VLOOKUP(A1062,fonte!A:AE,28,FALSE)</f>
        <v>Sim</v>
      </c>
      <c r="H1062" s="12" t="str">
        <f>VLOOKUP(A1062,fonte!A:AE,29,FALSE)</f>
        <v>Sim</v>
      </c>
      <c r="I1062" s="13" t="str">
        <f>VLOOKUP(A1062,fonte!A:AE,30,FALSE)</f>
        <v>Não</v>
      </c>
      <c r="J1062" s="12" t="str">
        <f>VLOOKUP(A1062,fonte!A:AE,31,FALSE)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6">
        <v>41421</v>
      </c>
      <c r="E1063" s="13" t="str">
        <f>VLOOKUP(A1063,fonte!A:AE,26,FALSE)</f>
        <v>Sim</v>
      </c>
      <c r="F1063" s="12" t="str">
        <f>VLOOKUP(A1063,fonte!A:AE,27,FALSE)</f>
        <v>Sim</v>
      </c>
      <c r="G1063" s="13" t="str">
        <f>VLOOKUP(A1063,fonte!A:AE,28,FALSE)</f>
        <v>Sim</v>
      </c>
      <c r="H1063" s="12" t="str">
        <f>VLOOKUP(A1063,fonte!A:AE,29,FALSE)</f>
        <v>Sim</v>
      </c>
      <c r="I1063" s="13" t="str">
        <f>VLOOKUP(A1063,fonte!A:AE,30,FALSE)</f>
        <v>Não</v>
      </c>
      <c r="J1063" s="12" t="str">
        <f>VLOOKUP(A1063,fonte!A:AE,31,FALSE)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6">
        <v>41421</v>
      </c>
      <c r="E1064" s="13" t="str">
        <f>VLOOKUP(A1064,fonte!A:AE,26,FALSE)</f>
        <v>Sim</v>
      </c>
      <c r="F1064" s="12" t="str">
        <f>VLOOKUP(A1064,fonte!A:AE,27,FALSE)</f>
        <v>Sim</v>
      </c>
      <c r="G1064" s="13" t="str">
        <f>VLOOKUP(A1064,fonte!A:AE,28,FALSE)</f>
        <v>Sim</v>
      </c>
      <c r="H1064" s="12" t="str">
        <f>VLOOKUP(A1064,fonte!A:AE,29,FALSE)</f>
        <v>Sim</v>
      </c>
      <c r="I1064" s="13" t="str">
        <f>VLOOKUP(A1064,fonte!A:AE,30,FALSE)</f>
        <v>Não</v>
      </c>
      <c r="J1064" s="12" t="str">
        <f>VLOOKUP(A1064,fonte!A:AE,31,FALSE)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6">
        <v>41905</v>
      </c>
      <c r="E1065" s="13" t="str">
        <f>VLOOKUP(A1065,fonte!A:AE,26,FALSE)</f>
        <v>Sim</v>
      </c>
      <c r="F1065" s="12" t="str">
        <f>VLOOKUP(A1065,fonte!A:AE,27,FALSE)</f>
        <v>Sim</v>
      </c>
      <c r="G1065" s="13" t="str">
        <f>VLOOKUP(A1065,fonte!A:AE,28,FALSE)</f>
        <v>Sim</v>
      </c>
      <c r="H1065" s="12" t="str">
        <f>VLOOKUP(A1065,fonte!A:AE,29,FALSE)</f>
        <v>Sim</v>
      </c>
      <c r="I1065" s="13" t="str">
        <f>VLOOKUP(A1065,fonte!A:AE,30,FALSE)</f>
        <v>Não</v>
      </c>
      <c r="J1065" s="12" t="str">
        <f>VLOOKUP(A1065,fonte!A:AE,31,FALSE)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6">
        <v>43818</v>
      </c>
      <c r="E1066" s="13" t="str">
        <f>VLOOKUP(A1066,fonte!A:AE,26,FALSE)</f>
        <v>Sim</v>
      </c>
      <c r="F1066" s="12" t="str">
        <f>VLOOKUP(A1066,fonte!A:AE,27,FALSE)</f>
        <v>Sim</v>
      </c>
      <c r="G1066" s="13" t="str">
        <f>VLOOKUP(A1066,fonte!A:AE,28,FALSE)</f>
        <v>Sim</v>
      </c>
      <c r="H1066" s="12" t="str">
        <f>VLOOKUP(A1066,fonte!A:AE,29,FALSE)</f>
        <v>Sim</v>
      </c>
      <c r="I1066" s="13" t="str">
        <f>VLOOKUP(A1066,fonte!A:AE,30,FALSE)</f>
        <v>Não</v>
      </c>
      <c r="J1066" s="12" t="str">
        <f>VLOOKUP(A1066,fonte!A:AE,31,FALSE)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6">
        <v>43445</v>
      </c>
      <c r="E1067" s="13" t="str">
        <f>VLOOKUP(A1067,fonte!A:AE,26,FALSE)</f>
        <v>Sim</v>
      </c>
      <c r="F1067" s="12" t="str">
        <f>VLOOKUP(A1067,fonte!A:AE,27,FALSE)</f>
        <v>Sim</v>
      </c>
      <c r="G1067" s="13" t="str">
        <f>VLOOKUP(A1067,fonte!A:AE,28,FALSE)</f>
        <v>Sim</v>
      </c>
      <c r="H1067" s="12" t="str">
        <f>VLOOKUP(A1067,fonte!A:AE,29,FALSE)</f>
        <v>Sim</v>
      </c>
      <c r="I1067" s="13" t="str">
        <f>VLOOKUP(A1067,fonte!A:AE,30,FALSE)</f>
        <v>Não</v>
      </c>
      <c r="J1067" s="12" t="str">
        <f>VLOOKUP(A1067,fonte!A:AE,31,FALSE)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6">
        <v>41073</v>
      </c>
      <c r="E1068" s="13" t="str">
        <f>VLOOKUP(A1068,fonte!A:AE,26,FALSE)</f>
        <v>Sim</v>
      </c>
      <c r="F1068" s="12" t="str">
        <f>VLOOKUP(A1068,fonte!A:AE,27,FALSE)</f>
        <v>Sim</v>
      </c>
      <c r="G1068" s="13" t="str">
        <f>VLOOKUP(A1068,fonte!A:AE,28,FALSE)</f>
        <v>Sim</v>
      </c>
      <c r="H1068" s="12" t="str">
        <f>VLOOKUP(A1068,fonte!A:AE,29,FALSE)</f>
        <v>Sim</v>
      </c>
      <c r="I1068" s="13" t="str">
        <f>VLOOKUP(A1068,fonte!A:AE,30,FALSE)</f>
        <v>Não</v>
      </c>
      <c r="J1068" s="12" t="str">
        <f>VLOOKUP(A1068,fonte!A:AE,31,FALSE)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6">
        <v>43445</v>
      </c>
      <c r="E1069" s="13" t="str">
        <f>VLOOKUP(A1069,fonte!A:AE,26,FALSE)</f>
        <v>Sim</v>
      </c>
      <c r="F1069" s="12" t="str">
        <f>VLOOKUP(A1069,fonte!A:AE,27,FALSE)</f>
        <v>Sim</v>
      </c>
      <c r="G1069" s="13" t="str">
        <f>VLOOKUP(A1069,fonte!A:AE,28,FALSE)</f>
        <v>Sim</v>
      </c>
      <c r="H1069" s="12" t="str">
        <f>VLOOKUP(A1069,fonte!A:AE,29,FALSE)</f>
        <v>Sim</v>
      </c>
      <c r="I1069" s="13" t="str">
        <f>VLOOKUP(A1069,fonte!A:AE,30,FALSE)</f>
        <v>Não</v>
      </c>
      <c r="J1069" s="12" t="str">
        <f>VLOOKUP(A1069,fonte!A:AE,31,FALSE)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6">
        <v>41905</v>
      </c>
      <c r="E1070" s="13" t="str">
        <f>VLOOKUP(A1070,fonte!A:AE,26,FALSE)</f>
        <v>Sim</v>
      </c>
      <c r="F1070" s="12" t="str">
        <f>VLOOKUP(A1070,fonte!A:AE,27,FALSE)</f>
        <v>Sim</v>
      </c>
      <c r="G1070" s="13" t="str">
        <f>VLOOKUP(A1070,fonte!A:AE,28,FALSE)</f>
        <v>Sim</v>
      </c>
      <c r="H1070" s="12" t="str">
        <f>VLOOKUP(A1070,fonte!A:AE,29,FALSE)</f>
        <v>Sim</v>
      </c>
      <c r="I1070" s="13" t="str">
        <f>VLOOKUP(A1070,fonte!A:AE,30,FALSE)</f>
        <v>Não</v>
      </c>
      <c r="J1070" s="12" t="str">
        <f>VLOOKUP(A1070,fonte!A:AE,31,FALSE)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6">
        <v>41073</v>
      </c>
      <c r="E1071" s="13" t="str">
        <f>VLOOKUP(A1071,fonte!A:AE,26,FALSE)</f>
        <v>Sim</v>
      </c>
      <c r="F1071" s="12" t="str">
        <f>VLOOKUP(A1071,fonte!A:AE,27,FALSE)</f>
        <v>Sim</v>
      </c>
      <c r="G1071" s="13" t="str">
        <f>VLOOKUP(A1071,fonte!A:AE,28,FALSE)</f>
        <v>Não</v>
      </c>
      <c r="H1071" s="12" t="str">
        <f>VLOOKUP(A1071,fonte!A:AE,29,FALSE)</f>
        <v>Sim</v>
      </c>
      <c r="I1071" s="13" t="str">
        <f>VLOOKUP(A1071,fonte!A:AE,30,FALSE)</f>
        <v>Não</v>
      </c>
      <c r="J1071" s="12" t="str">
        <f>VLOOKUP(A1071,fonte!A:AE,31,FALSE)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6">
        <v>41421</v>
      </c>
      <c r="E1072" s="13" t="str">
        <f>VLOOKUP(A1072,fonte!A:AE,26,FALSE)</f>
        <v>Sim</v>
      </c>
      <c r="F1072" s="12" t="str">
        <f>VLOOKUP(A1072,fonte!A:AE,27,FALSE)</f>
        <v>Sim</v>
      </c>
      <c r="G1072" s="13" t="str">
        <f>VLOOKUP(A1072,fonte!A:AE,28,FALSE)</f>
        <v>Sim</v>
      </c>
      <c r="H1072" s="12" t="str">
        <f>VLOOKUP(A1072,fonte!A:AE,29,FALSE)</f>
        <v>Sim</v>
      </c>
      <c r="I1072" s="13" t="str">
        <f>VLOOKUP(A1072,fonte!A:AE,30,FALSE)</f>
        <v>Não</v>
      </c>
      <c r="J1072" s="12" t="str">
        <f>VLOOKUP(A1072,fonte!A:AE,31,FALSE)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6">
        <v>41421</v>
      </c>
      <c r="E1073" s="13" t="str">
        <f>VLOOKUP(A1073,fonte!A:AE,26,FALSE)</f>
        <v>Sim</v>
      </c>
      <c r="F1073" s="12" t="str">
        <f>VLOOKUP(A1073,fonte!A:AE,27,FALSE)</f>
        <v>Sim</v>
      </c>
      <c r="G1073" s="13" t="str">
        <f>VLOOKUP(A1073,fonte!A:AE,28,FALSE)</f>
        <v>Sim</v>
      </c>
      <c r="H1073" s="12" t="str">
        <f>VLOOKUP(A1073,fonte!A:AE,29,FALSE)</f>
        <v>Sim</v>
      </c>
      <c r="I1073" s="13" t="str">
        <f>VLOOKUP(A1073,fonte!A:AE,30,FALSE)</f>
        <v>Não</v>
      </c>
      <c r="J1073" s="12" t="str">
        <f>VLOOKUP(A1073,fonte!A:AE,31,FALSE)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6">
        <v>41421</v>
      </c>
      <c r="E1074" s="13" t="str">
        <f>VLOOKUP(A1074,fonte!A:AE,26,FALSE)</f>
        <v>Não</v>
      </c>
      <c r="F1074" s="12" t="str">
        <f>VLOOKUP(A1074,fonte!A:AE,27,FALSE)</f>
        <v>Sim</v>
      </c>
      <c r="G1074" s="13" t="str">
        <f>VLOOKUP(A1074,fonte!A:AE,28,FALSE)</f>
        <v>Sim</v>
      </c>
      <c r="H1074" s="12" t="str">
        <f>VLOOKUP(A1074,fonte!A:AE,29,FALSE)</f>
        <v>Sim</v>
      </c>
      <c r="I1074" s="13" t="str">
        <f>VLOOKUP(A1074,fonte!A:AE,30,FALSE)</f>
        <v>Não</v>
      </c>
      <c r="J1074" s="12" t="str">
        <f>VLOOKUP(A1074,fonte!A:AE,31,FALSE)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6">
        <v>41421</v>
      </c>
      <c r="E1075" s="13" t="str">
        <f>VLOOKUP(A1075,fonte!A:AE,26,FALSE)</f>
        <v>Sim</v>
      </c>
      <c r="F1075" s="12" t="str">
        <f>VLOOKUP(A1075,fonte!A:AE,27,FALSE)</f>
        <v>Sim</v>
      </c>
      <c r="G1075" s="13" t="str">
        <f>VLOOKUP(A1075,fonte!A:AE,28,FALSE)</f>
        <v>Sim</v>
      </c>
      <c r="H1075" s="12" t="str">
        <f>VLOOKUP(A1075,fonte!A:AE,29,FALSE)</f>
        <v>Sim</v>
      </c>
      <c r="I1075" s="13" t="str">
        <f>VLOOKUP(A1075,fonte!A:AE,30,FALSE)</f>
        <v>Não</v>
      </c>
      <c r="J1075" s="12" t="str">
        <f>VLOOKUP(A1075,fonte!A:AE,31,FALSE)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6">
        <v>41905</v>
      </c>
      <c r="E1076" s="13" t="str">
        <f>VLOOKUP(A1076,fonte!A:AE,26,FALSE)</f>
        <v>Sim</v>
      </c>
      <c r="F1076" s="12" t="str">
        <f>VLOOKUP(A1076,fonte!A:AE,27,FALSE)</f>
        <v>Sim</v>
      </c>
      <c r="G1076" s="13" t="str">
        <f>VLOOKUP(A1076,fonte!A:AE,28,FALSE)</f>
        <v>Sim</v>
      </c>
      <c r="H1076" s="12" t="str">
        <f>VLOOKUP(A1076,fonte!A:AE,29,FALSE)</f>
        <v>Sim</v>
      </c>
      <c r="I1076" s="13" t="str">
        <f>VLOOKUP(A1076,fonte!A:AE,30,FALSE)</f>
        <v>Não</v>
      </c>
      <c r="J1076" s="12" t="str">
        <f>VLOOKUP(A1076,fonte!A:AE,31,FALSE)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6">
        <v>41421</v>
      </c>
      <c r="E1077" s="13" t="str">
        <f>VLOOKUP(A1077,fonte!A:AE,26,FALSE)</f>
        <v>Sim</v>
      </c>
      <c r="F1077" s="12" t="str">
        <f>VLOOKUP(A1077,fonte!A:AE,27,FALSE)</f>
        <v>Sim</v>
      </c>
      <c r="G1077" s="13" t="str">
        <f>VLOOKUP(A1077,fonte!A:AE,28,FALSE)</f>
        <v>Sim</v>
      </c>
      <c r="H1077" s="12" t="str">
        <f>VLOOKUP(A1077,fonte!A:AE,29,FALSE)</f>
        <v>Sim</v>
      </c>
      <c r="I1077" s="13" t="str">
        <f>VLOOKUP(A1077,fonte!A:AE,30,FALSE)</f>
        <v>Não</v>
      </c>
      <c r="J1077" s="12" t="str">
        <f>VLOOKUP(A1077,fonte!A:AE,31,FALSE)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6">
        <v>41905</v>
      </c>
      <c r="E1078" s="13" t="str">
        <f>VLOOKUP(A1078,fonte!A:AE,26,FALSE)</f>
        <v>Sim</v>
      </c>
      <c r="F1078" s="12" t="str">
        <f>VLOOKUP(A1078,fonte!A:AE,27,FALSE)</f>
        <v>Sim</v>
      </c>
      <c r="G1078" s="13" t="str">
        <f>VLOOKUP(A1078,fonte!A:AE,28,FALSE)</f>
        <v>Sim</v>
      </c>
      <c r="H1078" s="12" t="str">
        <f>VLOOKUP(A1078,fonte!A:AE,29,FALSE)</f>
        <v>Sim</v>
      </c>
      <c r="I1078" s="13" t="str">
        <f>VLOOKUP(A1078,fonte!A:AE,30,FALSE)</f>
        <v>Não</v>
      </c>
      <c r="J1078" s="12" t="str">
        <f>VLOOKUP(A1078,fonte!A:AE,31,FALSE)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6">
        <v>41421</v>
      </c>
      <c r="E1079" s="13" t="str">
        <f>VLOOKUP(A1079,fonte!A:AE,26,FALSE)</f>
        <v>Sim</v>
      </c>
      <c r="F1079" s="12" t="str">
        <f>VLOOKUP(A1079,fonte!A:AE,27,FALSE)</f>
        <v>Sim</v>
      </c>
      <c r="G1079" s="13" t="str">
        <f>VLOOKUP(A1079,fonte!A:AE,28,FALSE)</f>
        <v>Sim</v>
      </c>
      <c r="H1079" s="12" t="str">
        <f>VLOOKUP(A1079,fonte!A:AE,29,FALSE)</f>
        <v>Sim</v>
      </c>
      <c r="I1079" s="13" t="str">
        <f>VLOOKUP(A1079,fonte!A:AE,30,FALSE)</f>
        <v>Não</v>
      </c>
      <c r="J1079" s="12" t="str">
        <f>VLOOKUP(A1079,fonte!A:AE,31,FALSE)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6">
        <v>41421</v>
      </c>
      <c r="E1080" s="13" t="str">
        <f>VLOOKUP(A1080,fonte!A:AE,26,FALSE)</f>
        <v>Não</v>
      </c>
      <c r="F1080" s="12" t="str">
        <f>VLOOKUP(A1080,fonte!A:AE,27,FALSE)</f>
        <v>Sim</v>
      </c>
      <c r="G1080" s="13" t="str">
        <f>VLOOKUP(A1080,fonte!A:AE,28,FALSE)</f>
        <v>Não</v>
      </c>
      <c r="H1080" s="12" t="str">
        <f>VLOOKUP(A1080,fonte!A:AE,29,FALSE)</f>
        <v>Sim</v>
      </c>
      <c r="I1080" s="13" t="str">
        <f>VLOOKUP(A1080,fonte!A:AE,30,FALSE)</f>
        <v>Não</v>
      </c>
      <c r="J1080" s="12" t="str">
        <f>VLOOKUP(A1080,fonte!A:AE,31,FALSE)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6">
        <v>41421</v>
      </c>
      <c r="E1081" s="13" t="str">
        <f>VLOOKUP(A1081,fonte!A:AE,26,FALSE)</f>
        <v>Sim</v>
      </c>
      <c r="F1081" s="12" t="str">
        <f>VLOOKUP(A1081,fonte!A:AE,27,FALSE)</f>
        <v>Sim</v>
      </c>
      <c r="G1081" s="13" t="str">
        <f>VLOOKUP(A1081,fonte!A:AE,28,FALSE)</f>
        <v>Sim</v>
      </c>
      <c r="H1081" s="12" t="str">
        <f>VLOOKUP(A1081,fonte!A:AE,29,FALSE)</f>
        <v>Sim</v>
      </c>
      <c r="I1081" s="13" t="str">
        <f>VLOOKUP(A1081,fonte!A:AE,30,FALSE)</f>
        <v>Não</v>
      </c>
      <c r="J1081" s="12" t="str">
        <f>VLOOKUP(A1081,fonte!A:AE,31,FALSE)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6">
        <v>43099</v>
      </c>
      <c r="E1082" s="13" t="str">
        <f>VLOOKUP(A1082,fonte!A:AE,26,FALSE)</f>
        <v>Não</v>
      </c>
      <c r="F1082" s="12" t="str">
        <f>VLOOKUP(A1082,fonte!A:AE,27,FALSE)</f>
        <v>Sim</v>
      </c>
      <c r="G1082" s="13" t="str">
        <f>VLOOKUP(A1082,fonte!A:AE,28,FALSE)</f>
        <v>Não</v>
      </c>
      <c r="H1082" s="12" t="str">
        <f>VLOOKUP(A1082,fonte!A:AE,29,FALSE)</f>
        <v>Sim</v>
      </c>
      <c r="I1082" s="13" t="str">
        <f>VLOOKUP(A1082,fonte!A:AE,30,FALSE)</f>
        <v>Não</v>
      </c>
      <c r="J1082" s="12" t="str">
        <f>VLOOKUP(A1082,fonte!A:AE,31,FALSE)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6">
        <v>41905</v>
      </c>
      <c r="E1083" s="13" t="str">
        <f>VLOOKUP(A1083,fonte!A:AE,26,FALSE)</f>
        <v>Sim</v>
      </c>
      <c r="F1083" s="12" t="str">
        <f>VLOOKUP(A1083,fonte!A:AE,27,FALSE)</f>
        <v>Sim</v>
      </c>
      <c r="G1083" s="13" t="str">
        <f>VLOOKUP(A1083,fonte!A:AE,28,FALSE)</f>
        <v>Sim</v>
      </c>
      <c r="H1083" s="12" t="str">
        <f>VLOOKUP(A1083,fonte!A:AE,29,FALSE)</f>
        <v>Sim</v>
      </c>
      <c r="I1083" s="13" t="str">
        <f>VLOOKUP(A1083,fonte!A:AE,30,FALSE)</f>
        <v>Não</v>
      </c>
      <c r="J1083" s="12" t="str">
        <f>VLOOKUP(A1083,fonte!A:AE,31,FALSE)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6">
        <v>41905</v>
      </c>
      <c r="E1084" s="13" t="str">
        <f>VLOOKUP(A1084,fonte!A:AE,26,FALSE)</f>
        <v>Sim</v>
      </c>
      <c r="F1084" s="12" t="str">
        <f>VLOOKUP(A1084,fonte!A:AE,27,FALSE)</f>
        <v>Sim</v>
      </c>
      <c r="G1084" s="13" t="str">
        <f>VLOOKUP(A1084,fonte!A:AE,28,FALSE)</f>
        <v>Sim</v>
      </c>
      <c r="H1084" s="12" t="str">
        <f>VLOOKUP(A1084,fonte!A:AE,29,FALSE)</f>
        <v>Sim</v>
      </c>
      <c r="I1084" s="13" t="str">
        <f>VLOOKUP(A1084,fonte!A:AE,30,FALSE)</f>
        <v>Não</v>
      </c>
      <c r="J1084" s="12" t="str">
        <f>VLOOKUP(A1084,fonte!A:AE,31,FALSE)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6">
        <v>43818</v>
      </c>
      <c r="E1085" s="13" t="str">
        <f>VLOOKUP(A1085,fonte!A:AE,26,FALSE)</f>
        <v>Não</v>
      </c>
      <c r="F1085" s="12" t="str">
        <f>VLOOKUP(A1085,fonte!A:AE,27,FALSE)</f>
        <v>Sim</v>
      </c>
      <c r="G1085" s="13" t="str">
        <f>VLOOKUP(A1085,fonte!A:AE,28,FALSE)</f>
        <v>Não</v>
      </c>
      <c r="H1085" s="12" t="str">
        <f>VLOOKUP(A1085,fonte!A:AE,29,FALSE)</f>
        <v>Sim</v>
      </c>
      <c r="I1085" s="13" t="str">
        <f>VLOOKUP(A1085,fonte!A:AE,30,FALSE)</f>
        <v>Não</v>
      </c>
      <c r="J1085" s="12" t="str">
        <f>VLOOKUP(A1085,fonte!A:AE,31,FALSE)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6">
        <v>43445</v>
      </c>
      <c r="E1086" s="13" t="str">
        <f>VLOOKUP(A1086,fonte!A:AE,26,FALSE)</f>
        <v>Não</v>
      </c>
      <c r="F1086" s="12" t="str">
        <f>VLOOKUP(A1086,fonte!A:AE,27,FALSE)</f>
        <v>Sim</v>
      </c>
      <c r="G1086" s="13" t="str">
        <f>VLOOKUP(A1086,fonte!A:AE,28,FALSE)</f>
        <v>Não</v>
      </c>
      <c r="H1086" s="12" t="str">
        <f>VLOOKUP(A1086,fonte!A:AE,29,FALSE)</f>
        <v>Sim</v>
      </c>
      <c r="I1086" s="13" t="str">
        <f>VLOOKUP(A1086,fonte!A:AE,30,FALSE)</f>
        <v>Não</v>
      </c>
      <c r="J1086" s="12" t="str">
        <f>VLOOKUP(A1086,fonte!A:AE,31,FALSE)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6">
        <v>41073</v>
      </c>
      <c r="E1087" s="13" t="str">
        <f>VLOOKUP(A1087,fonte!A:AE,26,FALSE)</f>
        <v>Sim</v>
      </c>
      <c r="F1087" s="12" t="str">
        <f>VLOOKUP(A1087,fonte!A:AE,27,FALSE)</f>
        <v>Sim</v>
      </c>
      <c r="G1087" s="13" t="str">
        <f>VLOOKUP(A1087,fonte!A:AE,28,FALSE)</f>
        <v>Sim</v>
      </c>
      <c r="H1087" s="12" t="str">
        <f>VLOOKUP(A1087,fonte!A:AE,29,FALSE)</f>
        <v>Sim</v>
      </c>
      <c r="I1087" s="13" t="str">
        <f>VLOOKUP(A1087,fonte!A:AE,30,FALSE)</f>
        <v>Não</v>
      </c>
      <c r="J1087" s="12" t="str">
        <f>VLOOKUP(A1087,fonte!A:AE,31,FALSE)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6">
        <v>43445</v>
      </c>
      <c r="E1088" s="13" t="str">
        <f>VLOOKUP(A1088,fonte!A:AE,26,FALSE)</f>
        <v>Não</v>
      </c>
      <c r="F1088" s="12" t="str">
        <f>VLOOKUP(A1088,fonte!A:AE,27,FALSE)</f>
        <v>Não</v>
      </c>
      <c r="G1088" s="13" t="str">
        <f>VLOOKUP(A1088,fonte!A:AE,28,FALSE)</f>
        <v>Não</v>
      </c>
      <c r="H1088" s="12" t="str">
        <f>VLOOKUP(A1088,fonte!A:AE,29,FALSE)</f>
        <v>Não</v>
      </c>
      <c r="I1088" s="13" t="str">
        <f>VLOOKUP(A1088,fonte!A:AE,30,FALSE)</f>
        <v>Não</v>
      </c>
      <c r="J1088" s="12" t="str">
        <f>VLOOKUP(A1088,fonte!A:AE,31,FALSE)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6">
        <v>41421</v>
      </c>
      <c r="E1089" s="13" t="str">
        <f>VLOOKUP(A1089,fonte!A:AE,26,FALSE)</f>
        <v>Sim</v>
      </c>
      <c r="F1089" s="12" t="str">
        <f>VLOOKUP(A1089,fonte!A:AE,27,FALSE)</f>
        <v>Sim</v>
      </c>
      <c r="G1089" s="13" t="str">
        <f>VLOOKUP(A1089,fonte!A:AE,28,FALSE)</f>
        <v>Sim</v>
      </c>
      <c r="H1089" s="12" t="str">
        <f>VLOOKUP(A1089,fonte!A:AE,29,FALSE)</f>
        <v>Sim</v>
      </c>
      <c r="I1089" s="13" t="str">
        <f>VLOOKUP(A1089,fonte!A:AE,30,FALSE)</f>
        <v>Não</v>
      </c>
      <c r="J1089" s="12" t="str">
        <f>VLOOKUP(A1089,fonte!A:AE,31,FALSE)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6">
        <v>41905</v>
      </c>
      <c r="E1090" s="13" t="str">
        <f>VLOOKUP(A1090,fonte!A:AE,26,FALSE)</f>
        <v>Sim</v>
      </c>
      <c r="F1090" s="12" t="str">
        <f>VLOOKUP(A1090,fonte!A:AE,27,FALSE)</f>
        <v>Sim</v>
      </c>
      <c r="G1090" s="13" t="str">
        <f>VLOOKUP(A1090,fonte!A:AE,28,FALSE)</f>
        <v>Sim</v>
      </c>
      <c r="H1090" s="12" t="str">
        <f>VLOOKUP(A1090,fonte!A:AE,29,FALSE)</f>
        <v>Sim</v>
      </c>
      <c r="I1090" s="13" t="str">
        <f>VLOOKUP(A1090,fonte!A:AE,30,FALSE)</f>
        <v>Não</v>
      </c>
      <c r="J1090" s="12" t="str">
        <f>VLOOKUP(A1090,fonte!A:AE,31,FALSE)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6">
        <v>43445</v>
      </c>
      <c r="E1091" s="13" t="str">
        <f>VLOOKUP(A1091,fonte!A:AE,26,FALSE)</f>
        <v>Sim</v>
      </c>
      <c r="F1091" s="12" t="str">
        <f>VLOOKUP(A1091,fonte!A:AE,27,FALSE)</f>
        <v>Sim</v>
      </c>
      <c r="G1091" s="13" t="str">
        <f>VLOOKUP(A1091,fonte!A:AE,28,FALSE)</f>
        <v>Sim</v>
      </c>
      <c r="H1091" s="12" t="str">
        <f>VLOOKUP(A1091,fonte!A:AE,29,FALSE)</f>
        <v>Sim</v>
      </c>
      <c r="I1091" s="13" t="str">
        <f>VLOOKUP(A1091,fonte!A:AE,30,FALSE)</f>
        <v>Não</v>
      </c>
      <c r="J1091" s="12" t="str">
        <f>VLOOKUP(A1091,fonte!A:AE,31,FALSE)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6">
        <v>43818</v>
      </c>
      <c r="E1092" s="13" t="str">
        <f>VLOOKUP(A1092,fonte!A:AE,26,FALSE)</f>
        <v>Não</v>
      </c>
      <c r="F1092" s="12" t="str">
        <f>VLOOKUP(A1092,fonte!A:AE,27,FALSE)</f>
        <v>Sim</v>
      </c>
      <c r="G1092" s="13" t="str">
        <f>VLOOKUP(A1092,fonte!A:AE,28,FALSE)</f>
        <v>Não</v>
      </c>
      <c r="H1092" s="12" t="str">
        <f>VLOOKUP(A1092,fonte!A:AE,29,FALSE)</f>
        <v>Sim</v>
      </c>
      <c r="I1092" s="13" t="str">
        <f>VLOOKUP(A1092,fonte!A:AE,30,FALSE)</f>
        <v>Não</v>
      </c>
      <c r="J1092" s="12" t="str">
        <f>VLOOKUP(A1092,fonte!A:AE,31,FALSE)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6">
        <v>41421</v>
      </c>
      <c r="E1093" s="13" t="str">
        <f>VLOOKUP(A1093,fonte!A:AE,26,FALSE)</f>
        <v>Sim</v>
      </c>
      <c r="F1093" s="12" t="str">
        <f>VLOOKUP(A1093,fonte!A:AE,27,FALSE)</f>
        <v>Sim</v>
      </c>
      <c r="G1093" s="13" t="str">
        <f>VLOOKUP(A1093,fonte!A:AE,28,FALSE)</f>
        <v>Não</v>
      </c>
      <c r="H1093" s="12" t="str">
        <f>VLOOKUP(A1093,fonte!A:AE,29,FALSE)</f>
        <v>Sim</v>
      </c>
      <c r="I1093" s="13" t="str">
        <f>VLOOKUP(A1093,fonte!A:AE,30,FALSE)</f>
        <v>Não</v>
      </c>
      <c r="J1093" s="12" t="str">
        <f>VLOOKUP(A1093,fonte!A:AE,31,FALSE)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6">
        <v>41905</v>
      </c>
      <c r="E1094" s="13" t="str">
        <f>VLOOKUP(A1094,fonte!A:AE,26,FALSE)</f>
        <v>Não</v>
      </c>
      <c r="F1094" s="12" t="str">
        <f>VLOOKUP(A1094,fonte!A:AE,27,FALSE)</f>
        <v>Sim</v>
      </c>
      <c r="G1094" s="13" t="str">
        <f>VLOOKUP(A1094,fonte!A:AE,28,FALSE)</f>
        <v>Não</v>
      </c>
      <c r="H1094" s="12" t="str">
        <f>VLOOKUP(A1094,fonte!A:AE,29,FALSE)</f>
        <v>Sim</v>
      </c>
      <c r="I1094" s="13" t="str">
        <f>VLOOKUP(A1094,fonte!A:AE,30,FALSE)</f>
        <v>Não</v>
      </c>
      <c r="J1094" s="12" t="str">
        <f>VLOOKUP(A1094,fonte!A:AE,31,FALSE)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6">
        <v>41073</v>
      </c>
      <c r="E1095" s="13" t="str">
        <f>VLOOKUP(A1095,fonte!A:AE,26,FALSE)</f>
        <v>Sim</v>
      </c>
      <c r="F1095" s="12" t="str">
        <f>VLOOKUP(A1095,fonte!A:AE,27,FALSE)</f>
        <v>Sim</v>
      </c>
      <c r="G1095" s="13" t="str">
        <f>VLOOKUP(A1095,fonte!A:AE,28,FALSE)</f>
        <v>Sim</v>
      </c>
      <c r="H1095" s="12" t="str">
        <f>VLOOKUP(A1095,fonte!A:AE,29,FALSE)</f>
        <v>Sim</v>
      </c>
      <c r="I1095" s="13" t="str">
        <f>VLOOKUP(A1095,fonte!A:AE,30,FALSE)</f>
        <v>Não</v>
      </c>
      <c r="J1095" s="12" t="str">
        <f>VLOOKUP(A1095,fonte!A:AE,31,FALSE)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6">
        <v>41421</v>
      </c>
      <c r="E1096" s="13" t="str">
        <f>VLOOKUP(A1096,fonte!A:AE,26,FALSE)</f>
        <v>Não</v>
      </c>
      <c r="F1096" s="12" t="str">
        <f>VLOOKUP(A1096,fonte!A:AE,27,FALSE)</f>
        <v>Sim</v>
      </c>
      <c r="G1096" s="13" t="str">
        <f>VLOOKUP(A1096,fonte!A:AE,28,FALSE)</f>
        <v>Não</v>
      </c>
      <c r="H1096" s="12" t="str">
        <f>VLOOKUP(A1096,fonte!A:AE,29,FALSE)</f>
        <v>Sim</v>
      </c>
      <c r="I1096" s="13" t="str">
        <f>VLOOKUP(A1096,fonte!A:AE,30,FALSE)</f>
        <v>Não</v>
      </c>
      <c r="J1096" s="12" t="str">
        <f>VLOOKUP(A1096,fonte!A:AE,31,FALSE)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6">
        <v>41905</v>
      </c>
      <c r="E1097" s="13" t="str">
        <f>VLOOKUP(A1097,fonte!A:AE,26,FALSE)</f>
        <v>Sim</v>
      </c>
      <c r="F1097" s="12" t="str">
        <f>VLOOKUP(A1097,fonte!A:AE,27,FALSE)</f>
        <v>Sim</v>
      </c>
      <c r="G1097" s="13" t="str">
        <f>VLOOKUP(A1097,fonte!A:AE,28,FALSE)</f>
        <v>Não</v>
      </c>
      <c r="H1097" s="12" t="str">
        <f>VLOOKUP(A1097,fonte!A:AE,29,FALSE)</f>
        <v>Sim</v>
      </c>
      <c r="I1097" s="13" t="str">
        <f>VLOOKUP(A1097,fonte!A:AE,30,FALSE)</f>
        <v>Não</v>
      </c>
      <c r="J1097" s="12" t="str">
        <f>VLOOKUP(A1097,fonte!A:AE,31,FALSE)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6">
        <v>41421</v>
      </c>
      <c r="E1098" s="13" t="str">
        <f>VLOOKUP(A1098,fonte!A:AE,26,FALSE)</f>
        <v>Não</v>
      </c>
      <c r="F1098" s="12" t="str">
        <f>VLOOKUP(A1098,fonte!A:AE,27,FALSE)</f>
        <v>Sim</v>
      </c>
      <c r="G1098" s="13" t="str">
        <f>VLOOKUP(A1098,fonte!A:AE,28,FALSE)</f>
        <v>Não</v>
      </c>
      <c r="H1098" s="12" t="str">
        <f>VLOOKUP(A1098,fonte!A:AE,29,FALSE)</f>
        <v>Sim</v>
      </c>
      <c r="I1098" s="13" t="str">
        <f>VLOOKUP(A1098,fonte!A:AE,30,FALSE)</f>
        <v>Não</v>
      </c>
      <c r="J1098" s="12" t="str">
        <f>VLOOKUP(A1098,fonte!A:AE,31,FALSE)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6">
        <v>41421</v>
      </c>
      <c r="E1099" s="13" t="str">
        <f>VLOOKUP(A1099,fonte!A:AE,26,FALSE)</f>
        <v>Não</v>
      </c>
      <c r="F1099" s="12" t="str">
        <f>VLOOKUP(A1099,fonte!A:AE,27,FALSE)</f>
        <v>Sim</v>
      </c>
      <c r="G1099" s="13" t="str">
        <f>VLOOKUP(A1099,fonte!A:AE,28,FALSE)</f>
        <v>Sim</v>
      </c>
      <c r="H1099" s="12" t="str">
        <f>VLOOKUP(A1099,fonte!A:AE,29,FALSE)</f>
        <v>Sim</v>
      </c>
      <c r="I1099" s="13" t="str">
        <f>VLOOKUP(A1099,fonte!A:AE,30,FALSE)</f>
        <v>Não</v>
      </c>
      <c r="J1099" s="12" t="str">
        <f>VLOOKUP(A1099,fonte!A:AE,31,FALSE)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6">
        <v>41421</v>
      </c>
      <c r="E1100" s="13" t="str">
        <f>VLOOKUP(A1100,fonte!A:AE,26,FALSE)</f>
        <v>Sim</v>
      </c>
      <c r="F1100" s="12" t="str">
        <f>VLOOKUP(A1100,fonte!A:AE,27,FALSE)</f>
        <v>Sim</v>
      </c>
      <c r="G1100" s="13" t="str">
        <f>VLOOKUP(A1100,fonte!A:AE,28,FALSE)</f>
        <v>Sim</v>
      </c>
      <c r="H1100" s="12" t="str">
        <f>VLOOKUP(A1100,fonte!A:AE,29,FALSE)</f>
        <v>Sim</v>
      </c>
      <c r="I1100" s="13" t="str">
        <f>VLOOKUP(A1100,fonte!A:AE,30,FALSE)</f>
        <v>Não</v>
      </c>
      <c r="J1100" s="12" t="str">
        <f>VLOOKUP(A1100,fonte!A:AE,31,FALSE)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6">
        <v>41905</v>
      </c>
      <c r="E1101" s="13" t="str">
        <f>VLOOKUP(A1101,fonte!A:AE,26,FALSE)</f>
        <v>Sim</v>
      </c>
      <c r="F1101" s="12" t="str">
        <f>VLOOKUP(A1101,fonte!A:AE,27,FALSE)</f>
        <v>Sim</v>
      </c>
      <c r="G1101" s="13" t="str">
        <f>VLOOKUP(A1101,fonte!A:AE,28,FALSE)</f>
        <v>Sim</v>
      </c>
      <c r="H1101" s="12" t="str">
        <f>VLOOKUP(A1101,fonte!A:AE,29,FALSE)</f>
        <v>Sim</v>
      </c>
      <c r="I1101" s="13" t="str">
        <f>VLOOKUP(A1101,fonte!A:AE,30,FALSE)</f>
        <v>Não</v>
      </c>
      <c r="J1101" s="12" t="str">
        <f>VLOOKUP(A1101,fonte!A:AE,31,FALSE)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6">
        <v>41421</v>
      </c>
      <c r="E1102" s="13" t="str">
        <f>VLOOKUP(A1102,fonte!A:AE,26,FALSE)</f>
        <v>Sim</v>
      </c>
      <c r="F1102" s="12" t="str">
        <f>VLOOKUP(A1102,fonte!A:AE,27,FALSE)</f>
        <v>Sim</v>
      </c>
      <c r="G1102" s="13" t="str">
        <f>VLOOKUP(A1102,fonte!A:AE,28,FALSE)</f>
        <v>Sim</v>
      </c>
      <c r="H1102" s="12" t="str">
        <f>VLOOKUP(A1102,fonte!A:AE,29,FALSE)</f>
        <v>Sim</v>
      </c>
      <c r="I1102" s="13" t="str">
        <f>VLOOKUP(A1102,fonte!A:AE,30,FALSE)</f>
        <v>Não</v>
      </c>
      <c r="J1102" s="12" t="str">
        <f>VLOOKUP(A1102,fonte!A:AE,31,FALSE)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6">
        <v>41905</v>
      </c>
      <c r="E1103" s="13" t="str">
        <f>VLOOKUP(A1103,fonte!A:AE,26,FALSE)</f>
        <v>Sim</v>
      </c>
      <c r="F1103" s="12" t="str">
        <f>VLOOKUP(A1103,fonte!A:AE,27,FALSE)</f>
        <v>Sim</v>
      </c>
      <c r="G1103" s="13" t="str">
        <f>VLOOKUP(A1103,fonte!A:AE,28,FALSE)</f>
        <v>Sim</v>
      </c>
      <c r="H1103" s="12" t="str">
        <f>VLOOKUP(A1103,fonte!A:AE,29,FALSE)</f>
        <v>Sim</v>
      </c>
      <c r="I1103" s="13" t="str">
        <f>VLOOKUP(A1103,fonte!A:AE,30,FALSE)</f>
        <v>Não</v>
      </c>
      <c r="J1103" s="12" t="str">
        <f>VLOOKUP(A1103,fonte!A:AE,31,FALSE)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6">
        <v>43445</v>
      </c>
      <c r="E1104" s="13" t="str">
        <f>VLOOKUP(A1104,fonte!A:AE,26,FALSE)</f>
        <v>Sim</v>
      </c>
      <c r="F1104" s="12" t="str">
        <f>VLOOKUP(A1104,fonte!A:AE,27,FALSE)</f>
        <v>Sim</v>
      </c>
      <c r="G1104" s="13" t="str">
        <f>VLOOKUP(A1104,fonte!A:AE,28,FALSE)</f>
        <v>Sim</v>
      </c>
      <c r="H1104" s="12" t="str">
        <f>VLOOKUP(A1104,fonte!A:AE,29,FALSE)</f>
        <v>Sim</v>
      </c>
      <c r="I1104" s="13" t="str">
        <f>VLOOKUP(A1104,fonte!A:AE,30,FALSE)</f>
        <v>Não</v>
      </c>
      <c r="J1104" s="12" t="str">
        <f>VLOOKUP(A1104,fonte!A:AE,31,FALSE)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6">
        <v>41421</v>
      </c>
      <c r="E1105" s="13" t="str">
        <f>VLOOKUP(A1105,fonte!A:AE,26,FALSE)</f>
        <v>Sim</v>
      </c>
      <c r="F1105" s="12" t="str">
        <f>VLOOKUP(A1105,fonte!A:AE,27,FALSE)</f>
        <v>Sim</v>
      </c>
      <c r="G1105" s="13" t="str">
        <f>VLOOKUP(A1105,fonte!A:AE,28,FALSE)</f>
        <v>Sim</v>
      </c>
      <c r="H1105" s="12" t="str">
        <f>VLOOKUP(A1105,fonte!A:AE,29,FALSE)</f>
        <v>Sim</v>
      </c>
      <c r="I1105" s="13" t="str">
        <f>VLOOKUP(A1105,fonte!A:AE,30,FALSE)</f>
        <v>Não</v>
      </c>
      <c r="J1105" s="12" t="str">
        <f>VLOOKUP(A1105,fonte!A:AE,31,FALSE)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6">
        <v>41421</v>
      </c>
      <c r="E1106" s="13" t="str">
        <f>VLOOKUP(A1106,fonte!A:AE,26,FALSE)</f>
        <v>Sim</v>
      </c>
      <c r="F1106" s="12" t="str">
        <f>VLOOKUP(A1106,fonte!A:AE,27,FALSE)</f>
        <v>Sim</v>
      </c>
      <c r="G1106" s="13" t="str">
        <f>VLOOKUP(A1106,fonte!A:AE,28,FALSE)</f>
        <v>Sim</v>
      </c>
      <c r="H1106" s="12" t="str">
        <f>VLOOKUP(A1106,fonte!A:AE,29,FALSE)</f>
        <v>Sim</v>
      </c>
      <c r="I1106" s="13" t="str">
        <f>VLOOKUP(A1106,fonte!A:AE,30,FALSE)</f>
        <v>Não</v>
      </c>
      <c r="J1106" s="12" t="str">
        <f>VLOOKUP(A1106,fonte!A:AE,31,FALSE)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6">
        <v>41421</v>
      </c>
      <c r="E1107" s="13" t="str">
        <f>VLOOKUP(A1107,fonte!A:AE,26,FALSE)</f>
        <v>Sim</v>
      </c>
      <c r="F1107" s="12" t="str">
        <f>VLOOKUP(A1107,fonte!A:AE,27,FALSE)</f>
        <v>Sim</v>
      </c>
      <c r="G1107" s="13" t="str">
        <f>VLOOKUP(A1107,fonte!A:AE,28,FALSE)</f>
        <v>Sim</v>
      </c>
      <c r="H1107" s="12" t="str">
        <f>VLOOKUP(A1107,fonte!A:AE,29,FALSE)</f>
        <v>Sim</v>
      </c>
      <c r="I1107" s="13" t="str">
        <f>VLOOKUP(A1107,fonte!A:AE,30,FALSE)</f>
        <v>Não</v>
      </c>
      <c r="J1107" s="12" t="str">
        <f>VLOOKUP(A1107,fonte!A:AE,31,FALSE)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6">
        <v>41421</v>
      </c>
      <c r="E1108" s="13" t="str">
        <f>VLOOKUP(A1108,fonte!A:AE,26,FALSE)</f>
        <v>Sim</v>
      </c>
      <c r="F1108" s="12" t="str">
        <f>VLOOKUP(A1108,fonte!A:AE,27,FALSE)</f>
        <v>Sim</v>
      </c>
      <c r="G1108" s="13" t="str">
        <f>VLOOKUP(A1108,fonte!A:AE,28,FALSE)</f>
        <v>Sim</v>
      </c>
      <c r="H1108" s="12" t="str">
        <f>VLOOKUP(A1108,fonte!A:AE,29,FALSE)</f>
        <v>Sim</v>
      </c>
      <c r="I1108" s="13" t="str">
        <f>VLOOKUP(A1108,fonte!A:AE,30,FALSE)</f>
        <v>Não</v>
      </c>
      <c r="J1108" s="12" t="str">
        <f>VLOOKUP(A1108,fonte!A:AE,31,FALSE)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6">
        <v>41905</v>
      </c>
      <c r="E1109" s="13" t="str">
        <f>VLOOKUP(A1109,fonte!A:AE,26,FALSE)</f>
        <v>Sim</v>
      </c>
      <c r="F1109" s="12" t="str">
        <f>VLOOKUP(A1109,fonte!A:AE,27,FALSE)</f>
        <v>Sim</v>
      </c>
      <c r="G1109" s="13" t="str">
        <f>VLOOKUP(A1109,fonte!A:AE,28,FALSE)</f>
        <v>Sim</v>
      </c>
      <c r="H1109" s="12" t="str">
        <f>VLOOKUP(A1109,fonte!A:AE,29,FALSE)</f>
        <v>Sim</v>
      </c>
      <c r="I1109" s="13" t="str">
        <f>VLOOKUP(A1109,fonte!A:AE,30,FALSE)</f>
        <v>Não</v>
      </c>
      <c r="J1109" s="12" t="str">
        <f>VLOOKUP(A1109,fonte!A:AE,31,FALSE)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6">
        <v>41905</v>
      </c>
      <c r="E1110" s="13" t="str">
        <f>VLOOKUP(A1110,fonte!A:AE,26,FALSE)</f>
        <v>Sim</v>
      </c>
      <c r="F1110" s="12" t="str">
        <f>VLOOKUP(A1110,fonte!A:AE,27,FALSE)</f>
        <v>Sim</v>
      </c>
      <c r="G1110" s="13" t="str">
        <f>VLOOKUP(A1110,fonte!A:AE,28,FALSE)</f>
        <v>Sim</v>
      </c>
      <c r="H1110" s="12" t="str">
        <f>VLOOKUP(A1110,fonte!A:AE,29,FALSE)</f>
        <v>Sim</v>
      </c>
      <c r="I1110" s="13" t="str">
        <f>VLOOKUP(A1110,fonte!A:AE,30,FALSE)</f>
        <v>Não</v>
      </c>
      <c r="J1110" s="12" t="str">
        <f>VLOOKUP(A1110,fonte!A:AE,31,FALSE)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6">
        <v>41073</v>
      </c>
      <c r="E1111" s="13" t="str">
        <f>VLOOKUP(A1111,fonte!A:AE,26,FALSE)</f>
        <v>Sim</v>
      </c>
      <c r="F1111" s="12" t="str">
        <f>VLOOKUP(A1111,fonte!A:AE,27,FALSE)</f>
        <v>Sim</v>
      </c>
      <c r="G1111" s="13" t="str">
        <f>VLOOKUP(A1111,fonte!A:AE,28,FALSE)</f>
        <v>Sim</v>
      </c>
      <c r="H1111" s="12" t="str">
        <f>VLOOKUP(A1111,fonte!A:AE,29,FALSE)</f>
        <v>Sim</v>
      </c>
      <c r="I1111" s="13" t="str">
        <f>VLOOKUP(A1111,fonte!A:AE,30,FALSE)</f>
        <v>Não</v>
      </c>
      <c r="J1111" s="12" t="str">
        <f>VLOOKUP(A1111,fonte!A:AE,31,FALSE)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6">
        <v>41421</v>
      </c>
      <c r="E1112" s="13" t="str">
        <f>VLOOKUP(A1112,fonte!A:AE,26,FALSE)</f>
        <v>Sim</v>
      </c>
      <c r="F1112" s="12" t="str">
        <f>VLOOKUP(A1112,fonte!A:AE,27,FALSE)</f>
        <v>Sim</v>
      </c>
      <c r="G1112" s="13" t="str">
        <f>VLOOKUP(A1112,fonte!A:AE,28,FALSE)</f>
        <v>Sim</v>
      </c>
      <c r="H1112" s="12" t="str">
        <f>VLOOKUP(A1112,fonte!A:AE,29,FALSE)</f>
        <v>Sim</v>
      </c>
      <c r="I1112" s="13" t="str">
        <f>VLOOKUP(A1112,fonte!A:AE,30,FALSE)</f>
        <v>Não</v>
      </c>
      <c r="J1112" s="12" t="str">
        <f>VLOOKUP(A1112,fonte!A:AE,31,FALSE)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6">
        <v>41421</v>
      </c>
      <c r="E1113" s="13" t="str">
        <f>VLOOKUP(A1113,fonte!A:AE,26,FALSE)</f>
        <v>Sim</v>
      </c>
      <c r="F1113" s="12" t="str">
        <f>VLOOKUP(A1113,fonte!A:AE,27,FALSE)</f>
        <v>Sim</v>
      </c>
      <c r="G1113" s="13" t="str">
        <f>VLOOKUP(A1113,fonte!A:AE,28,FALSE)</f>
        <v>Sim</v>
      </c>
      <c r="H1113" s="12" t="str">
        <f>VLOOKUP(A1113,fonte!A:AE,29,FALSE)</f>
        <v>Sim</v>
      </c>
      <c r="I1113" s="13" t="str">
        <f>VLOOKUP(A1113,fonte!A:AE,30,FALSE)</f>
        <v>Não</v>
      </c>
      <c r="J1113" s="12" t="str">
        <f>VLOOKUP(A1113,fonte!A:AE,31,FALSE)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6">
        <v>43818</v>
      </c>
      <c r="E1114" s="13" t="str">
        <f>VLOOKUP(A1114,fonte!A:AE,26,FALSE)</f>
        <v>Sim</v>
      </c>
      <c r="F1114" s="12" t="str">
        <f>VLOOKUP(A1114,fonte!A:AE,27,FALSE)</f>
        <v>Sim</v>
      </c>
      <c r="G1114" s="13" t="str">
        <f>VLOOKUP(A1114,fonte!A:AE,28,FALSE)</f>
        <v>Sim</v>
      </c>
      <c r="H1114" s="12" t="str">
        <f>VLOOKUP(A1114,fonte!A:AE,29,FALSE)</f>
        <v>Sim</v>
      </c>
      <c r="I1114" s="13" t="str">
        <f>VLOOKUP(A1114,fonte!A:AE,30,FALSE)</f>
        <v>Não</v>
      </c>
      <c r="J1114" s="12" t="str">
        <f>VLOOKUP(A1114,fonte!A:AE,31,FALSE)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6">
        <v>41905</v>
      </c>
      <c r="E1115" s="13" t="str">
        <f>VLOOKUP(A1115,fonte!A:AE,26,FALSE)</f>
        <v>Sim</v>
      </c>
      <c r="F1115" s="12" t="str">
        <f>VLOOKUP(A1115,fonte!A:AE,27,FALSE)</f>
        <v>Sim</v>
      </c>
      <c r="G1115" s="13" t="str">
        <f>VLOOKUP(A1115,fonte!A:AE,28,FALSE)</f>
        <v>Sim</v>
      </c>
      <c r="H1115" s="12" t="str">
        <f>VLOOKUP(A1115,fonte!A:AE,29,FALSE)</f>
        <v>Sim</v>
      </c>
      <c r="I1115" s="13" t="str">
        <f>VLOOKUP(A1115,fonte!A:AE,30,FALSE)</f>
        <v>Não</v>
      </c>
      <c r="J1115" s="12" t="str">
        <f>VLOOKUP(A1115,fonte!A:AE,31,FALSE)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6">
        <v>41073</v>
      </c>
      <c r="E1116" s="13" t="str">
        <f>VLOOKUP(A1116,fonte!A:AE,26,FALSE)</f>
        <v>Sim</v>
      </c>
      <c r="F1116" s="12" t="str">
        <f>VLOOKUP(A1116,fonte!A:AE,27,FALSE)</f>
        <v>Sim</v>
      </c>
      <c r="G1116" s="13" t="str">
        <f>VLOOKUP(A1116,fonte!A:AE,28,FALSE)</f>
        <v>Sim</v>
      </c>
      <c r="H1116" s="12" t="str">
        <f>VLOOKUP(A1116,fonte!A:AE,29,FALSE)</f>
        <v>Sim</v>
      </c>
      <c r="I1116" s="13" t="str">
        <f>VLOOKUP(A1116,fonte!A:AE,30,FALSE)</f>
        <v>Não</v>
      </c>
      <c r="J1116" s="12" t="str">
        <f>VLOOKUP(A1116,fonte!A:AE,31,FALSE)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6">
        <v>41073</v>
      </c>
      <c r="E1117" s="13" t="str">
        <f>VLOOKUP(A1117,fonte!A:AE,26,FALSE)</f>
        <v>Sim</v>
      </c>
      <c r="F1117" s="12" t="str">
        <f>VLOOKUP(A1117,fonte!A:AE,27,FALSE)</f>
        <v>Sim</v>
      </c>
      <c r="G1117" s="13" t="str">
        <f>VLOOKUP(A1117,fonte!A:AE,28,FALSE)</f>
        <v>Sim</v>
      </c>
      <c r="H1117" s="12" t="str">
        <f>VLOOKUP(A1117,fonte!A:AE,29,FALSE)</f>
        <v>Sim</v>
      </c>
      <c r="I1117" s="13" t="str">
        <f>VLOOKUP(A1117,fonte!A:AE,30,FALSE)</f>
        <v>Não</v>
      </c>
      <c r="J1117" s="12" t="str">
        <f>VLOOKUP(A1117,fonte!A:AE,31,FALSE)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6">
        <v>41073</v>
      </c>
      <c r="E1118" s="13" t="str">
        <f>VLOOKUP(A1118,fonte!A:AE,26,FALSE)</f>
        <v>Sim</v>
      </c>
      <c r="F1118" s="12" t="str">
        <f>VLOOKUP(A1118,fonte!A:AE,27,FALSE)</f>
        <v>Sim</v>
      </c>
      <c r="G1118" s="13" t="str">
        <f>VLOOKUP(A1118,fonte!A:AE,28,FALSE)</f>
        <v>Não</v>
      </c>
      <c r="H1118" s="12" t="str">
        <f>VLOOKUP(A1118,fonte!A:AE,29,FALSE)</f>
        <v>Sim</v>
      </c>
      <c r="I1118" s="13" t="str">
        <f>VLOOKUP(A1118,fonte!A:AE,30,FALSE)</f>
        <v>Não</v>
      </c>
      <c r="J1118" s="12" t="str">
        <f>VLOOKUP(A1118,fonte!A:AE,31,FALSE)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6">
        <v>43445</v>
      </c>
      <c r="E1119" s="13" t="str">
        <f>VLOOKUP(A1119,fonte!A:AE,26,FALSE)</f>
        <v>Não</v>
      </c>
      <c r="F1119" s="12" t="str">
        <f>VLOOKUP(A1119,fonte!A:AE,27,FALSE)</f>
        <v>Sim</v>
      </c>
      <c r="G1119" s="13" t="str">
        <f>VLOOKUP(A1119,fonte!A:AE,28,FALSE)</f>
        <v>Não</v>
      </c>
      <c r="H1119" s="12" t="str">
        <f>VLOOKUP(A1119,fonte!A:AE,29,FALSE)</f>
        <v>Sim</v>
      </c>
      <c r="I1119" s="13" t="str">
        <f>VLOOKUP(A1119,fonte!A:AE,30,FALSE)</f>
        <v>Não</v>
      </c>
      <c r="J1119" s="12" t="str">
        <f>VLOOKUP(A1119,fonte!A:AE,31,FALSE)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6">
        <v>41905</v>
      </c>
      <c r="E1120" s="13" t="str">
        <f>VLOOKUP(A1120,fonte!A:AE,26,FALSE)</f>
        <v>Não</v>
      </c>
      <c r="F1120" s="12" t="str">
        <f>VLOOKUP(A1120,fonte!A:AE,27,FALSE)</f>
        <v>Sim</v>
      </c>
      <c r="G1120" s="13" t="str">
        <f>VLOOKUP(A1120,fonte!A:AE,28,FALSE)</f>
        <v>Não</v>
      </c>
      <c r="H1120" s="12" t="str">
        <f>VLOOKUP(A1120,fonte!A:AE,29,FALSE)</f>
        <v>Sim</v>
      </c>
      <c r="I1120" s="13" t="str">
        <f>VLOOKUP(A1120,fonte!A:AE,30,FALSE)</f>
        <v>Não</v>
      </c>
      <c r="J1120" s="12" t="str">
        <f>VLOOKUP(A1120,fonte!A:AE,31,FALSE)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6">
        <v>43818</v>
      </c>
      <c r="E1121" s="13" t="str">
        <f>VLOOKUP(A1121,fonte!A:AE,26,FALSE)</f>
        <v>Sim</v>
      </c>
      <c r="F1121" s="12" t="str">
        <f>VLOOKUP(A1121,fonte!A:AE,27,FALSE)</f>
        <v>Sim</v>
      </c>
      <c r="G1121" s="13" t="str">
        <f>VLOOKUP(A1121,fonte!A:AE,28,FALSE)</f>
        <v>Sim</v>
      </c>
      <c r="H1121" s="12" t="str">
        <f>VLOOKUP(A1121,fonte!A:AE,29,FALSE)</f>
        <v>Sim</v>
      </c>
      <c r="I1121" s="13" t="str">
        <f>VLOOKUP(A1121,fonte!A:AE,30,FALSE)</f>
        <v>Não</v>
      </c>
      <c r="J1121" s="12" t="str">
        <f>VLOOKUP(A1121,fonte!A:AE,31,FALSE)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6">
        <v>43818</v>
      </c>
      <c r="E1122" s="13" t="str">
        <f>VLOOKUP(A1122,fonte!A:AE,26,FALSE)</f>
        <v>Sim</v>
      </c>
      <c r="F1122" s="12" t="str">
        <f>VLOOKUP(A1122,fonte!A:AE,27,FALSE)</f>
        <v>Sim</v>
      </c>
      <c r="G1122" s="13" t="str">
        <f>VLOOKUP(A1122,fonte!A:AE,28,FALSE)</f>
        <v>Sim</v>
      </c>
      <c r="H1122" s="12" t="str">
        <f>VLOOKUP(A1122,fonte!A:AE,29,FALSE)</f>
        <v>Sim</v>
      </c>
      <c r="I1122" s="13" t="str">
        <f>VLOOKUP(A1122,fonte!A:AE,30,FALSE)</f>
        <v>Não</v>
      </c>
      <c r="J1122" s="12" t="str">
        <f>VLOOKUP(A1122,fonte!A:AE,31,FALSE)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6">
        <v>41421</v>
      </c>
      <c r="E1123" s="13" t="str">
        <f>VLOOKUP(A1123,fonte!A:AE,26,FALSE)</f>
        <v>Sim</v>
      </c>
      <c r="F1123" s="12" t="str">
        <f>VLOOKUP(A1123,fonte!A:AE,27,FALSE)</f>
        <v>Sim</v>
      </c>
      <c r="G1123" s="13" t="str">
        <f>VLOOKUP(A1123,fonte!A:AE,28,FALSE)</f>
        <v>Sim</v>
      </c>
      <c r="H1123" s="12" t="str">
        <f>VLOOKUP(A1123,fonte!A:AE,29,FALSE)</f>
        <v>Sim</v>
      </c>
      <c r="I1123" s="13" t="str">
        <f>VLOOKUP(A1123,fonte!A:AE,30,FALSE)</f>
        <v>Não</v>
      </c>
      <c r="J1123" s="12" t="str">
        <f>VLOOKUP(A1123,fonte!A:AE,31,FALSE)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6">
        <v>43818</v>
      </c>
      <c r="E1124" s="13" t="str">
        <f>VLOOKUP(A1124,fonte!A:AE,26,FALSE)</f>
        <v>Sim</v>
      </c>
      <c r="F1124" s="12" t="str">
        <f>VLOOKUP(A1124,fonte!A:AE,27,FALSE)</f>
        <v>Sim</v>
      </c>
      <c r="G1124" s="13" t="str">
        <f>VLOOKUP(A1124,fonte!A:AE,28,FALSE)</f>
        <v>Sim</v>
      </c>
      <c r="H1124" s="12" t="str">
        <f>VLOOKUP(A1124,fonte!A:AE,29,FALSE)</f>
        <v>Sim</v>
      </c>
      <c r="I1124" s="13" t="str">
        <f>VLOOKUP(A1124,fonte!A:AE,30,FALSE)</f>
        <v>Não</v>
      </c>
      <c r="J1124" s="12" t="str">
        <f>VLOOKUP(A1124,fonte!A:AE,31,FALSE)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6">
        <v>41905</v>
      </c>
      <c r="E1125" s="13" t="str">
        <f>VLOOKUP(A1125,fonte!A:AE,26,FALSE)</f>
        <v>Sim</v>
      </c>
      <c r="F1125" s="12" t="str">
        <f>VLOOKUP(A1125,fonte!A:AE,27,FALSE)</f>
        <v>Sim</v>
      </c>
      <c r="G1125" s="13" t="str">
        <f>VLOOKUP(A1125,fonte!A:AE,28,FALSE)</f>
        <v>Sim</v>
      </c>
      <c r="H1125" s="12" t="str">
        <f>VLOOKUP(A1125,fonte!A:AE,29,FALSE)</f>
        <v>Sim</v>
      </c>
      <c r="I1125" s="13" t="str">
        <f>VLOOKUP(A1125,fonte!A:AE,30,FALSE)</f>
        <v>Não</v>
      </c>
      <c r="J1125" s="12" t="str">
        <f>VLOOKUP(A1125,fonte!A:AE,31,FALSE)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6">
        <v>41905</v>
      </c>
      <c r="E1126" s="13" t="str">
        <f>VLOOKUP(A1126,fonte!A:AE,26,FALSE)</f>
        <v>Sim</v>
      </c>
      <c r="F1126" s="12" t="str">
        <f>VLOOKUP(A1126,fonte!A:AE,27,FALSE)</f>
        <v>Sim</v>
      </c>
      <c r="G1126" s="13" t="str">
        <f>VLOOKUP(A1126,fonte!A:AE,28,FALSE)</f>
        <v>Sim</v>
      </c>
      <c r="H1126" s="12" t="str">
        <f>VLOOKUP(A1126,fonte!A:AE,29,FALSE)</f>
        <v>Sim</v>
      </c>
      <c r="I1126" s="13" t="str">
        <f>VLOOKUP(A1126,fonte!A:AE,30,FALSE)</f>
        <v>Não</v>
      </c>
      <c r="J1126" s="12" t="str">
        <f>VLOOKUP(A1126,fonte!A:AE,31,FALSE)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6">
        <v>41421</v>
      </c>
      <c r="E1127" s="13" t="str">
        <f>VLOOKUP(A1127,fonte!A:AE,26,FALSE)</f>
        <v>Sim</v>
      </c>
      <c r="F1127" s="12" t="str">
        <f>VLOOKUP(A1127,fonte!A:AE,27,FALSE)</f>
        <v>Sim</v>
      </c>
      <c r="G1127" s="13" t="str">
        <f>VLOOKUP(A1127,fonte!A:AE,28,FALSE)</f>
        <v>Sim</v>
      </c>
      <c r="H1127" s="12" t="str">
        <f>VLOOKUP(A1127,fonte!A:AE,29,FALSE)</f>
        <v>Sim</v>
      </c>
      <c r="I1127" s="13" t="str">
        <f>VLOOKUP(A1127,fonte!A:AE,30,FALSE)</f>
        <v>Não</v>
      </c>
      <c r="J1127" s="12" t="str">
        <f>VLOOKUP(A1127,fonte!A:AE,31,FALSE)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6">
        <v>43099</v>
      </c>
      <c r="E1128" s="13" t="str">
        <f>VLOOKUP(A1128,fonte!A:AE,26,FALSE)</f>
        <v>Sim</v>
      </c>
      <c r="F1128" s="12" t="str">
        <f>VLOOKUP(A1128,fonte!A:AE,27,FALSE)</f>
        <v>Sim</v>
      </c>
      <c r="G1128" s="13" t="str">
        <f>VLOOKUP(A1128,fonte!A:AE,28,FALSE)</f>
        <v>Sim</v>
      </c>
      <c r="H1128" s="12" t="str">
        <f>VLOOKUP(A1128,fonte!A:AE,29,FALSE)</f>
        <v>Sim</v>
      </c>
      <c r="I1128" s="13" t="str">
        <f>VLOOKUP(A1128,fonte!A:AE,30,FALSE)</f>
        <v>Não</v>
      </c>
      <c r="J1128" s="12" t="str">
        <f>VLOOKUP(A1128,fonte!A:AE,31,FALSE)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6">
        <v>41905</v>
      </c>
      <c r="E1129" s="13" t="str">
        <f>VLOOKUP(A1129,fonte!A:AE,26,FALSE)</f>
        <v>Sim</v>
      </c>
      <c r="F1129" s="12" t="str">
        <f>VLOOKUP(A1129,fonte!A:AE,27,FALSE)</f>
        <v>Sim</v>
      </c>
      <c r="G1129" s="13" t="str">
        <f>VLOOKUP(A1129,fonte!A:AE,28,FALSE)</f>
        <v>Sim</v>
      </c>
      <c r="H1129" s="12" t="str">
        <f>VLOOKUP(A1129,fonte!A:AE,29,FALSE)</f>
        <v>Sim</v>
      </c>
      <c r="I1129" s="13" t="str">
        <f>VLOOKUP(A1129,fonte!A:AE,30,FALSE)</f>
        <v>Não</v>
      </c>
      <c r="J1129" s="12" t="str">
        <f>VLOOKUP(A1129,fonte!A:AE,31,FALSE)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6">
        <v>41421</v>
      </c>
      <c r="E1130" s="13" t="str">
        <f>VLOOKUP(A1130,fonte!A:AE,26,FALSE)</f>
        <v>Sim</v>
      </c>
      <c r="F1130" s="12" t="str">
        <f>VLOOKUP(A1130,fonte!A:AE,27,FALSE)</f>
        <v>Sim</v>
      </c>
      <c r="G1130" s="13" t="str">
        <f>VLOOKUP(A1130,fonte!A:AE,28,FALSE)</f>
        <v>Sim</v>
      </c>
      <c r="H1130" s="12" t="str">
        <f>VLOOKUP(A1130,fonte!A:AE,29,FALSE)</f>
        <v>Sim</v>
      </c>
      <c r="I1130" s="13" t="str">
        <f>VLOOKUP(A1130,fonte!A:AE,30,FALSE)</f>
        <v>Não</v>
      </c>
      <c r="J1130" s="12" t="str">
        <f>VLOOKUP(A1130,fonte!A:AE,31,FALSE)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6">
        <v>41421</v>
      </c>
      <c r="E1131" s="13" t="str">
        <f>VLOOKUP(A1131,fonte!A:AE,26,FALSE)</f>
        <v>Sim</v>
      </c>
      <c r="F1131" s="12" t="str">
        <f>VLOOKUP(A1131,fonte!A:AE,27,FALSE)</f>
        <v>Sim</v>
      </c>
      <c r="G1131" s="13" t="str">
        <f>VLOOKUP(A1131,fonte!A:AE,28,FALSE)</f>
        <v>Sim</v>
      </c>
      <c r="H1131" s="12" t="str">
        <f>VLOOKUP(A1131,fonte!A:AE,29,FALSE)</f>
        <v>Sim</v>
      </c>
      <c r="I1131" s="13" t="str">
        <f>VLOOKUP(A1131,fonte!A:AE,30,FALSE)</f>
        <v>Não</v>
      </c>
      <c r="J1131" s="12" t="str">
        <f>VLOOKUP(A1131,fonte!A:AE,31,FALSE)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6">
        <v>41421</v>
      </c>
      <c r="E1132" s="13" t="str">
        <f>VLOOKUP(A1132,fonte!A:AE,26,FALSE)</f>
        <v>Sim</v>
      </c>
      <c r="F1132" s="12" t="str">
        <f>VLOOKUP(A1132,fonte!A:AE,27,FALSE)</f>
        <v>Sim</v>
      </c>
      <c r="G1132" s="13" t="str">
        <f>VLOOKUP(A1132,fonte!A:AE,28,FALSE)</f>
        <v>Sim</v>
      </c>
      <c r="H1132" s="12" t="str">
        <f>VLOOKUP(A1132,fonte!A:AE,29,FALSE)</f>
        <v>Sim</v>
      </c>
      <c r="I1132" s="13" t="str">
        <f>VLOOKUP(A1132,fonte!A:AE,30,FALSE)</f>
        <v>Não</v>
      </c>
      <c r="J1132" s="12" t="str">
        <f>VLOOKUP(A1132,fonte!A:AE,31,FALSE)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6">
        <v>43099</v>
      </c>
      <c r="E1133" s="13" t="str">
        <f>VLOOKUP(A1133,fonte!A:AE,26,FALSE)</f>
        <v>Não</v>
      </c>
      <c r="F1133" s="12" t="str">
        <f>VLOOKUP(A1133,fonte!A:AE,27,FALSE)</f>
        <v>Sim</v>
      </c>
      <c r="G1133" s="13" t="str">
        <f>VLOOKUP(A1133,fonte!A:AE,28,FALSE)</f>
        <v>Não</v>
      </c>
      <c r="H1133" s="12" t="str">
        <f>VLOOKUP(A1133,fonte!A:AE,29,FALSE)</f>
        <v>Sim</v>
      </c>
      <c r="I1133" s="13" t="str">
        <f>VLOOKUP(A1133,fonte!A:AE,30,FALSE)</f>
        <v>Não</v>
      </c>
      <c r="J1133" s="12" t="str">
        <f>VLOOKUP(A1133,fonte!A:AE,31,FALSE)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6">
        <v>43445</v>
      </c>
      <c r="E1134" s="13" t="str">
        <f>VLOOKUP(A1134,fonte!A:AE,26,FALSE)</f>
        <v>Sim</v>
      </c>
      <c r="F1134" s="12" t="str">
        <f>VLOOKUP(A1134,fonte!A:AE,27,FALSE)</f>
        <v>Sim</v>
      </c>
      <c r="G1134" s="13" t="str">
        <f>VLOOKUP(A1134,fonte!A:AE,28,FALSE)</f>
        <v>Sim</v>
      </c>
      <c r="H1134" s="12" t="str">
        <f>VLOOKUP(A1134,fonte!A:AE,29,FALSE)</f>
        <v>Sim</v>
      </c>
      <c r="I1134" s="13" t="str">
        <f>VLOOKUP(A1134,fonte!A:AE,30,FALSE)</f>
        <v>Não</v>
      </c>
      <c r="J1134" s="12" t="str">
        <f>VLOOKUP(A1134,fonte!A:AE,31,FALSE)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6">
        <v>41905</v>
      </c>
      <c r="E1135" s="13" t="str">
        <f>VLOOKUP(A1135,fonte!A:AE,26,FALSE)</f>
        <v>Sim</v>
      </c>
      <c r="F1135" s="12" t="str">
        <f>VLOOKUP(A1135,fonte!A:AE,27,FALSE)</f>
        <v>Sim</v>
      </c>
      <c r="G1135" s="13" t="str">
        <f>VLOOKUP(A1135,fonte!A:AE,28,FALSE)</f>
        <v>Sim</v>
      </c>
      <c r="H1135" s="12" t="str">
        <f>VLOOKUP(A1135,fonte!A:AE,29,FALSE)</f>
        <v>Sim</v>
      </c>
      <c r="I1135" s="13" t="str">
        <f>VLOOKUP(A1135,fonte!A:AE,30,FALSE)</f>
        <v>Não</v>
      </c>
      <c r="J1135" s="12" t="str">
        <f>VLOOKUP(A1135,fonte!A:AE,31,FALSE)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6">
        <v>43099</v>
      </c>
      <c r="E1136" s="13" t="str">
        <f>VLOOKUP(A1136,fonte!A:AE,26,FALSE)</f>
        <v>Sim</v>
      </c>
      <c r="F1136" s="12" t="str">
        <f>VLOOKUP(A1136,fonte!A:AE,27,FALSE)</f>
        <v>Sim</v>
      </c>
      <c r="G1136" s="13" t="str">
        <f>VLOOKUP(A1136,fonte!A:AE,28,FALSE)</f>
        <v>Sim</v>
      </c>
      <c r="H1136" s="12" t="str">
        <f>VLOOKUP(A1136,fonte!A:AE,29,FALSE)</f>
        <v>Sim</v>
      </c>
      <c r="I1136" s="13" t="str">
        <f>VLOOKUP(A1136,fonte!A:AE,30,FALSE)</f>
        <v>Não</v>
      </c>
      <c r="J1136" s="12" t="str">
        <f>VLOOKUP(A1136,fonte!A:AE,31,FALSE)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6">
        <v>41421</v>
      </c>
      <c r="E1137" s="13" t="str">
        <f>VLOOKUP(A1137,fonte!A:AE,26,FALSE)</f>
        <v>Sim</v>
      </c>
      <c r="F1137" s="12" t="str">
        <f>VLOOKUP(A1137,fonte!A:AE,27,FALSE)</f>
        <v>Sim</v>
      </c>
      <c r="G1137" s="13" t="str">
        <f>VLOOKUP(A1137,fonte!A:AE,28,FALSE)</f>
        <v>Sim</v>
      </c>
      <c r="H1137" s="12" t="str">
        <f>VLOOKUP(A1137,fonte!A:AE,29,FALSE)</f>
        <v>Sim</v>
      </c>
      <c r="I1137" s="13" t="str">
        <f>VLOOKUP(A1137,fonte!A:AE,30,FALSE)</f>
        <v>Não</v>
      </c>
      <c r="J1137" s="12" t="str">
        <f>VLOOKUP(A1137,fonte!A:AE,31,FALSE)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6">
        <v>43445</v>
      </c>
      <c r="E1138" s="13" t="str">
        <f>VLOOKUP(A1138,fonte!A:AE,26,FALSE)</f>
        <v>Sim</v>
      </c>
      <c r="F1138" s="12" t="str">
        <f>VLOOKUP(A1138,fonte!A:AE,27,FALSE)</f>
        <v>Sim</v>
      </c>
      <c r="G1138" s="13" t="str">
        <f>VLOOKUP(A1138,fonte!A:AE,28,FALSE)</f>
        <v>Sim</v>
      </c>
      <c r="H1138" s="12" t="str">
        <f>VLOOKUP(A1138,fonte!A:AE,29,FALSE)</f>
        <v>Sim</v>
      </c>
      <c r="I1138" s="13" t="str">
        <f>VLOOKUP(A1138,fonte!A:AE,30,FALSE)</f>
        <v>Não</v>
      </c>
      <c r="J1138" s="12" t="str">
        <f>VLOOKUP(A1138,fonte!A:AE,31,FALSE)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6">
        <v>41905</v>
      </c>
      <c r="E1139" s="13" t="str">
        <f>VLOOKUP(A1139,fonte!A:AE,26,FALSE)</f>
        <v>Sim</v>
      </c>
      <c r="F1139" s="12" t="str">
        <f>VLOOKUP(A1139,fonte!A:AE,27,FALSE)</f>
        <v>Sim</v>
      </c>
      <c r="G1139" s="13" t="str">
        <f>VLOOKUP(A1139,fonte!A:AE,28,FALSE)</f>
        <v>Sim</v>
      </c>
      <c r="H1139" s="12" t="str">
        <f>VLOOKUP(A1139,fonte!A:AE,29,FALSE)</f>
        <v>Sim</v>
      </c>
      <c r="I1139" s="13" t="str">
        <f>VLOOKUP(A1139,fonte!A:AE,30,FALSE)</f>
        <v>Não</v>
      </c>
      <c r="J1139" s="12" t="str">
        <f>VLOOKUP(A1139,fonte!A:AE,31,FALSE)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6">
        <v>41421</v>
      </c>
      <c r="E1140" s="13" t="str">
        <f>VLOOKUP(A1140,fonte!A:AE,26,FALSE)</f>
        <v>Sim</v>
      </c>
      <c r="F1140" s="12" t="str">
        <f>VLOOKUP(A1140,fonte!A:AE,27,FALSE)</f>
        <v>Sim</v>
      </c>
      <c r="G1140" s="13" t="str">
        <f>VLOOKUP(A1140,fonte!A:AE,28,FALSE)</f>
        <v>Sim</v>
      </c>
      <c r="H1140" s="12" t="str">
        <f>VLOOKUP(A1140,fonte!A:AE,29,FALSE)</f>
        <v>Sim</v>
      </c>
      <c r="I1140" s="13" t="str">
        <f>VLOOKUP(A1140,fonte!A:AE,30,FALSE)</f>
        <v>Não</v>
      </c>
      <c r="J1140" s="12" t="str">
        <f>VLOOKUP(A1140,fonte!A:AE,31,FALSE)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6">
        <v>43099</v>
      </c>
      <c r="E1141" s="13" t="str">
        <f>VLOOKUP(A1141,fonte!A:AE,26,FALSE)</f>
        <v>Sim</v>
      </c>
      <c r="F1141" s="12" t="str">
        <f>VLOOKUP(A1141,fonte!A:AE,27,FALSE)</f>
        <v>Sim</v>
      </c>
      <c r="G1141" s="13" t="str">
        <f>VLOOKUP(A1141,fonte!A:AE,28,FALSE)</f>
        <v>Sim</v>
      </c>
      <c r="H1141" s="12" t="str">
        <f>VLOOKUP(A1141,fonte!A:AE,29,FALSE)</f>
        <v>Sim</v>
      </c>
      <c r="I1141" s="13" t="str">
        <f>VLOOKUP(A1141,fonte!A:AE,30,FALSE)</f>
        <v>Não</v>
      </c>
      <c r="J1141" s="12" t="str">
        <f>VLOOKUP(A1141,fonte!A:AE,31,FALSE)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6">
        <v>43445</v>
      </c>
      <c r="E1142" s="13" t="str">
        <f>VLOOKUP(A1142,fonte!A:AE,26,FALSE)</f>
        <v>Sim</v>
      </c>
      <c r="F1142" s="12" t="str">
        <f>VLOOKUP(A1142,fonte!A:AE,27,FALSE)</f>
        <v>Sim</v>
      </c>
      <c r="G1142" s="13" t="str">
        <f>VLOOKUP(A1142,fonte!A:AE,28,FALSE)</f>
        <v>Sim</v>
      </c>
      <c r="H1142" s="12" t="str">
        <f>VLOOKUP(A1142,fonte!A:AE,29,FALSE)</f>
        <v>Sim</v>
      </c>
      <c r="I1142" s="13" t="str">
        <f>VLOOKUP(A1142,fonte!A:AE,30,FALSE)</f>
        <v>Não</v>
      </c>
      <c r="J1142" s="12" t="str">
        <f>VLOOKUP(A1142,fonte!A:AE,31,FALSE)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6">
        <v>41421</v>
      </c>
      <c r="E1143" s="13" t="str">
        <f>VLOOKUP(A1143,fonte!A:AE,26,FALSE)</f>
        <v>Sim</v>
      </c>
      <c r="F1143" s="12" t="str">
        <f>VLOOKUP(A1143,fonte!A:AE,27,FALSE)</f>
        <v>Sim</v>
      </c>
      <c r="G1143" s="13" t="str">
        <f>VLOOKUP(A1143,fonte!A:AE,28,FALSE)</f>
        <v>Sim</v>
      </c>
      <c r="H1143" s="12" t="str">
        <f>VLOOKUP(A1143,fonte!A:AE,29,FALSE)</f>
        <v>Sim</v>
      </c>
      <c r="I1143" s="13" t="str">
        <f>VLOOKUP(A1143,fonte!A:AE,30,FALSE)</f>
        <v>Não</v>
      </c>
      <c r="J1143" s="12" t="str">
        <f>VLOOKUP(A1143,fonte!A:AE,31,FALSE)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6">
        <v>43818</v>
      </c>
      <c r="E1144" s="13" t="str">
        <f>VLOOKUP(A1144,fonte!A:AE,26,FALSE)</f>
        <v>Sim</v>
      </c>
      <c r="F1144" s="12" t="str">
        <f>VLOOKUP(A1144,fonte!A:AE,27,FALSE)</f>
        <v>Sim</v>
      </c>
      <c r="G1144" s="13" t="str">
        <f>VLOOKUP(A1144,fonte!A:AE,28,FALSE)</f>
        <v>Sim</v>
      </c>
      <c r="H1144" s="12" t="str">
        <f>VLOOKUP(A1144,fonte!A:AE,29,FALSE)</f>
        <v>Sim</v>
      </c>
      <c r="I1144" s="13" t="str">
        <f>VLOOKUP(A1144,fonte!A:AE,30,FALSE)</f>
        <v>Não</v>
      </c>
      <c r="J1144" s="12" t="str">
        <f>VLOOKUP(A1144,fonte!A:AE,31,FALSE)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6">
        <v>41073</v>
      </c>
      <c r="E1145" s="13" t="str">
        <f>VLOOKUP(A1145,fonte!A:AE,26,FALSE)</f>
        <v>Sim</v>
      </c>
      <c r="F1145" s="12" t="str">
        <f>VLOOKUP(A1145,fonte!A:AE,27,FALSE)</f>
        <v>Sim</v>
      </c>
      <c r="G1145" s="13" t="str">
        <f>VLOOKUP(A1145,fonte!A:AE,28,FALSE)</f>
        <v>Sim</v>
      </c>
      <c r="H1145" s="12" t="str">
        <f>VLOOKUP(A1145,fonte!A:AE,29,FALSE)</f>
        <v>Sim</v>
      </c>
      <c r="I1145" s="13" t="str">
        <f>VLOOKUP(A1145,fonte!A:AE,30,FALSE)</f>
        <v>Não</v>
      </c>
      <c r="J1145" s="12" t="str">
        <f>VLOOKUP(A1145,fonte!A:AE,31,FALSE)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6">
        <v>41421</v>
      </c>
      <c r="E1146" s="13" t="str">
        <f>VLOOKUP(A1146,fonte!A:AE,26,FALSE)</f>
        <v>Sim</v>
      </c>
      <c r="F1146" s="12" t="str">
        <f>VLOOKUP(A1146,fonte!A:AE,27,FALSE)</f>
        <v>Sim</v>
      </c>
      <c r="G1146" s="13" t="str">
        <f>VLOOKUP(A1146,fonte!A:AE,28,FALSE)</f>
        <v>Sim</v>
      </c>
      <c r="H1146" s="12" t="str">
        <f>VLOOKUP(A1146,fonte!A:AE,29,FALSE)</f>
        <v>Sim</v>
      </c>
      <c r="I1146" s="13" t="str">
        <f>VLOOKUP(A1146,fonte!A:AE,30,FALSE)</f>
        <v>Não</v>
      </c>
      <c r="J1146" s="12" t="str">
        <f>VLOOKUP(A1146,fonte!A:AE,31,FALSE)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6">
        <v>41905</v>
      </c>
      <c r="E1147" s="13" t="str">
        <f>VLOOKUP(A1147,fonte!A:AE,26,FALSE)</f>
        <v>Sim</v>
      </c>
      <c r="F1147" s="12" t="str">
        <f>VLOOKUP(A1147,fonte!A:AE,27,FALSE)</f>
        <v>Sim</v>
      </c>
      <c r="G1147" s="13" t="str">
        <f>VLOOKUP(A1147,fonte!A:AE,28,FALSE)</f>
        <v>Sim</v>
      </c>
      <c r="H1147" s="12" t="str">
        <f>VLOOKUP(A1147,fonte!A:AE,29,FALSE)</f>
        <v>Sim</v>
      </c>
      <c r="I1147" s="13" t="str">
        <f>VLOOKUP(A1147,fonte!A:AE,30,FALSE)</f>
        <v>Não</v>
      </c>
      <c r="J1147" s="12" t="str">
        <f>VLOOKUP(A1147,fonte!A:AE,31,FALSE)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6">
        <v>43818</v>
      </c>
      <c r="E1148" s="13" t="str">
        <f>VLOOKUP(A1148,fonte!A:AE,26,FALSE)</f>
        <v>Não</v>
      </c>
      <c r="F1148" s="12" t="str">
        <f>VLOOKUP(A1148,fonte!A:AE,27,FALSE)</f>
        <v>Sim</v>
      </c>
      <c r="G1148" s="13" t="str">
        <f>VLOOKUP(A1148,fonte!A:AE,28,FALSE)</f>
        <v>Não</v>
      </c>
      <c r="H1148" s="12" t="str">
        <f>VLOOKUP(A1148,fonte!A:AE,29,FALSE)</f>
        <v>Sim</v>
      </c>
      <c r="I1148" s="13" t="str">
        <f>VLOOKUP(A1148,fonte!A:AE,30,FALSE)</f>
        <v>Não</v>
      </c>
      <c r="J1148" s="12" t="str">
        <f>VLOOKUP(A1148,fonte!A:AE,31,FALSE)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6">
        <v>41421</v>
      </c>
      <c r="E1149" s="13" t="str">
        <f>VLOOKUP(A1149,fonte!A:AE,26,FALSE)</f>
        <v>Sim</v>
      </c>
      <c r="F1149" s="12" t="str">
        <f>VLOOKUP(A1149,fonte!A:AE,27,FALSE)</f>
        <v>Sim</v>
      </c>
      <c r="G1149" s="13" t="str">
        <f>VLOOKUP(A1149,fonte!A:AE,28,FALSE)</f>
        <v>Sim</v>
      </c>
      <c r="H1149" s="12" t="str">
        <f>VLOOKUP(A1149,fonte!A:AE,29,FALSE)</f>
        <v>Sim</v>
      </c>
      <c r="I1149" s="13" t="str">
        <f>VLOOKUP(A1149,fonte!A:AE,30,FALSE)</f>
        <v>Não</v>
      </c>
      <c r="J1149" s="12" t="str">
        <f>VLOOKUP(A1149,fonte!A:AE,31,FALSE)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6">
        <v>43445</v>
      </c>
      <c r="E1150" s="13" t="str">
        <f>VLOOKUP(A1150,fonte!A:AE,26,FALSE)</f>
        <v>Sim</v>
      </c>
      <c r="F1150" s="12" t="str">
        <f>VLOOKUP(A1150,fonte!A:AE,27,FALSE)</f>
        <v>Sim</v>
      </c>
      <c r="G1150" s="13" t="str">
        <f>VLOOKUP(A1150,fonte!A:AE,28,FALSE)</f>
        <v>Sim</v>
      </c>
      <c r="H1150" s="12" t="str">
        <f>VLOOKUP(A1150,fonte!A:AE,29,FALSE)</f>
        <v>Sim</v>
      </c>
      <c r="I1150" s="13" t="str">
        <f>VLOOKUP(A1150,fonte!A:AE,30,FALSE)</f>
        <v>Não</v>
      </c>
      <c r="J1150" s="12" t="str">
        <f>VLOOKUP(A1150,fonte!A:AE,31,FALSE)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6">
        <v>41905</v>
      </c>
      <c r="E1151" s="13" t="str">
        <f>VLOOKUP(A1151,fonte!A:AE,26,FALSE)</f>
        <v>Sim</v>
      </c>
      <c r="F1151" s="12" t="str">
        <f>VLOOKUP(A1151,fonte!A:AE,27,FALSE)</f>
        <v>Sim</v>
      </c>
      <c r="G1151" s="13" t="str">
        <f>VLOOKUP(A1151,fonte!A:AE,28,FALSE)</f>
        <v>Sim</v>
      </c>
      <c r="H1151" s="12" t="str">
        <f>VLOOKUP(A1151,fonte!A:AE,29,FALSE)</f>
        <v>Sim</v>
      </c>
      <c r="I1151" s="13" t="str">
        <f>VLOOKUP(A1151,fonte!A:AE,30,FALSE)</f>
        <v>Não</v>
      </c>
      <c r="J1151" s="12" t="str">
        <f>VLOOKUP(A1151,fonte!A:AE,31,FALSE)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6">
        <v>43099</v>
      </c>
      <c r="E1152" s="13" t="str">
        <f>VLOOKUP(A1152,fonte!A:AE,26,FALSE)</f>
        <v>Sim</v>
      </c>
      <c r="F1152" s="12" t="str">
        <f>VLOOKUP(A1152,fonte!A:AE,27,FALSE)</f>
        <v>Sim</v>
      </c>
      <c r="G1152" s="13" t="str">
        <f>VLOOKUP(A1152,fonte!A:AE,28,FALSE)</f>
        <v>Sim</v>
      </c>
      <c r="H1152" s="12" t="str">
        <f>VLOOKUP(A1152,fonte!A:AE,29,FALSE)</f>
        <v>Sim</v>
      </c>
      <c r="I1152" s="13" t="str">
        <f>VLOOKUP(A1152,fonte!A:AE,30,FALSE)</f>
        <v>Não</v>
      </c>
      <c r="J1152" s="12" t="str">
        <f>VLOOKUP(A1152,fonte!A:AE,31,FALSE)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6">
        <v>41073</v>
      </c>
      <c r="E1153" s="13" t="str">
        <f>VLOOKUP(A1153,fonte!A:AE,26,FALSE)</f>
        <v>Sim</v>
      </c>
      <c r="F1153" s="12" t="str">
        <f>VLOOKUP(A1153,fonte!A:AE,27,FALSE)</f>
        <v>Sim</v>
      </c>
      <c r="G1153" s="13" t="str">
        <f>VLOOKUP(A1153,fonte!A:AE,28,FALSE)</f>
        <v>Sim</v>
      </c>
      <c r="H1153" s="12" t="str">
        <f>VLOOKUP(A1153,fonte!A:AE,29,FALSE)</f>
        <v>Sim</v>
      </c>
      <c r="I1153" s="13" t="str">
        <f>VLOOKUP(A1153,fonte!A:AE,30,FALSE)</f>
        <v>Não</v>
      </c>
      <c r="J1153" s="12" t="str">
        <f>VLOOKUP(A1153,fonte!A:AE,31,FALSE)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6">
        <v>41073</v>
      </c>
      <c r="E1154" s="13" t="str">
        <f>VLOOKUP(A1154,fonte!A:AE,26,FALSE)</f>
        <v>Não</v>
      </c>
      <c r="F1154" s="12" t="str">
        <f>VLOOKUP(A1154,fonte!A:AE,27,FALSE)</f>
        <v>Sim</v>
      </c>
      <c r="G1154" s="13" t="str">
        <f>VLOOKUP(A1154,fonte!A:AE,28,FALSE)</f>
        <v>Não</v>
      </c>
      <c r="H1154" s="12" t="str">
        <f>VLOOKUP(A1154,fonte!A:AE,29,FALSE)</f>
        <v>Sim</v>
      </c>
      <c r="I1154" s="13" t="str">
        <f>VLOOKUP(A1154,fonte!A:AE,30,FALSE)</f>
        <v>Não</v>
      </c>
      <c r="J1154" s="12" t="str">
        <f>VLOOKUP(A1154,fonte!A:AE,31,FALSE)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6">
        <v>41905</v>
      </c>
      <c r="E1155" s="13" t="str">
        <f>VLOOKUP(A1155,fonte!A:AE,26,FALSE)</f>
        <v>Sim</v>
      </c>
      <c r="F1155" s="12" t="str">
        <f>VLOOKUP(A1155,fonte!A:AE,27,FALSE)</f>
        <v>Sim</v>
      </c>
      <c r="G1155" s="13" t="str">
        <f>VLOOKUP(A1155,fonte!A:AE,28,FALSE)</f>
        <v>Sim</v>
      </c>
      <c r="H1155" s="12" t="str">
        <f>VLOOKUP(A1155,fonte!A:AE,29,FALSE)</f>
        <v>Sim</v>
      </c>
      <c r="I1155" s="13" t="str">
        <f>VLOOKUP(A1155,fonte!A:AE,30,FALSE)</f>
        <v>Não</v>
      </c>
      <c r="J1155" s="12" t="str">
        <f>VLOOKUP(A1155,fonte!A:AE,31,FALSE)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6">
        <v>43099</v>
      </c>
      <c r="E1156" s="13" t="str">
        <f>VLOOKUP(A1156,fonte!A:AE,26,FALSE)</f>
        <v>Sim</v>
      </c>
      <c r="F1156" s="12" t="str">
        <f>VLOOKUP(A1156,fonte!A:AE,27,FALSE)</f>
        <v>Sim</v>
      </c>
      <c r="G1156" s="13" t="str">
        <f>VLOOKUP(A1156,fonte!A:AE,28,FALSE)</f>
        <v>Sim</v>
      </c>
      <c r="H1156" s="12" t="str">
        <f>VLOOKUP(A1156,fonte!A:AE,29,FALSE)</f>
        <v>Sim</v>
      </c>
      <c r="I1156" s="13" t="str">
        <f>VLOOKUP(A1156,fonte!A:AE,30,FALSE)</f>
        <v>Não</v>
      </c>
      <c r="J1156" s="12" t="str">
        <f>VLOOKUP(A1156,fonte!A:AE,31,FALSE)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6">
        <v>43099</v>
      </c>
      <c r="E1157" s="13" t="str">
        <f>VLOOKUP(A1157,fonte!A:AE,26,FALSE)</f>
        <v>Não</v>
      </c>
      <c r="F1157" s="12" t="str">
        <f>VLOOKUP(A1157,fonte!A:AE,27,FALSE)</f>
        <v>Sim</v>
      </c>
      <c r="G1157" s="13" t="str">
        <f>VLOOKUP(A1157,fonte!A:AE,28,FALSE)</f>
        <v>Não</v>
      </c>
      <c r="H1157" s="12" t="str">
        <f>VLOOKUP(A1157,fonte!A:AE,29,FALSE)</f>
        <v>Sim</v>
      </c>
      <c r="I1157" s="13" t="str">
        <f>VLOOKUP(A1157,fonte!A:AE,30,FALSE)</f>
        <v>Não</v>
      </c>
      <c r="J1157" s="12" t="str">
        <f>VLOOKUP(A1157,fonte!A:AE,31,FALSE)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6">
        <v>41905</v>
      </c>
      <c r="E1158" s="13" t="str">
        <f>VLOOKUP(A1158,fonte!A:AE,26,FALSE)</f>
        <v>Sim</v>
      </c>
      <c r="F1158" s="12" t="str">
        <f>VLOOKUP(A1158,fonte!A:AE,27,FALSE)</f>
        <v>Sim</v>
      </c>
      <c r="G1158" s="13" t="str">
        <f>VLOOKUP(A1158,fonte!A:AE,28,FALSE)</f>
        <v>Sim</v>
      </c>
      <c r="H1158" s="12" t="str">
        <f>VLOOKUP(A1158,fonte!A:AE,29,FALSE)</f>
        <v>Sim</v>
      </c>
      <c r="I1158" s="13" t="str">
        <f>VLOOKUP(A1158,fonte!A:AE,30,FALSE)</f>
        <v>Não</v>
      </c>
      <c r="J1158" s="12" t="str">
        <f>VLOOKUP(A1158,fonte!A:AE,31,FALSE)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6">
        <v>41905</v>
      </c>
      <c r="E1159" s="13" t="str">
        <f>VLOOKUP(A1159,fonte!A:AE,26,FALSE)</f>
        <v>Sim</v>
      </c>
      <c r="F1159" s="12" t="str">
        <f>VLOOKUP(A1159,fonte!A:AE,27,FALSE)</f>
        <v>Sim</v>
      </c>
      <c r="G1159" s="13" t="str">
        <f>VLOOKUP(A1159,fonte!A:AE,28,FALSE)</f>
        <v>Sim</v>
      </c>
      <c r="H1159" s="12" t="str">
        <f>VLOOKUP(A1159,fonte!A:AE,29,FALSE)</f>
        <v>Sim</v>
      </c>
      <c r="I1159" s="13" t="str">
        <f>VLOOKUP(A1159,fonte!A:AE,30,FALSE)</f>
        <v>Não</v>
      </c>
      <c r="J1159" s="12" t="str">
        <f>VLOOKUP(A1159,fonte!A:AE,31,FALSE)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6">
        <v>41421</v>
      </c>
      <c r="E1160" s="13" t="str">
        <f>VLOOKUP(A1160,fonte!A:AE,26,FALSE)</f>
        <v>Não</v>
      </c>
      <c r="F1160" s="12" t="str">
        <f>VLOOKUP(A1160,fonte!A:AE,27,FALSE)</f>
        <v>Sim</v>
      </c>
      <c r="G1160" s="13" t="str">
        <f>VLOOKUP(A1160,fonte!A:AE,28,FALSE)</f>
        <v>Não</v>
      </c>
      <c r="H1160" s="12" t="str">
        <f>VLOOKUP(A1160,fonte!A:AE,29,FALSE)</f>
        <v>Sim</v>
      </c>
      <c r="I1160" s="13" t="str">
        <f>VLOOKUP(A1160,fonte!A:AE,30,FALSE)</f>
        <v>Não</v>
      </c>
      <c r="J1160" s="12" t="str">
        <f>VLOOKUP(A1160,fonte!A:AE,31,FALSE)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6">
        <v>41905</v>
      </c>
      <c r="E1161" s="13" t="str">
        <f>VLOOKUP(A1161,fonte!A:AE,26,FALSE)</f>
        <v>Sim</v>
      </c>
      <c r="F1161" s="12" t="str">
        <f>VLOOKUP(A1161,fonte!A:AE,27,FALSE)</f>
        <v>Sim</v>
      </c>
      <c r="G1161" s="13" t="str">
        <f>VLOOKUP(A1161,fonte!A:AE,28,FALSE)</f>
        <v>Sim</v>
      </c>
      <c r="H1161" s="12" t="str">
        <f>VLOOKUP(A1161,fonte!A:AE,29,FALSE)</f>
        <v>Sim</v>
      </c>
      <c r="I1161" s="13" t="str">
        <f>VLOOKUP(A1161,fonte!A:AE,30,FALSE)</f>
        <v>Não</v>
      </c>
      <c r="J1161" s="12" t="str">
        <f>VLOOKUP(A1161,fonte!A:AE,31,FALSE)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6">
        <v>43818</v>
      </c>
      <c r="E1162" s="13" t="str">
        <f>VLOOKUP(A1162,fonte!A:AE,26,FALSE)</f>
        <v>Sim</v>
      </c>
      <c r="F1162" s="12" t="str">
        <f>VLOOKUP(A1162,fonte!A:AE,27,FALSE)</f>
        <v>Sim</v>
      </c>
      <c r="G1162" s="13" t="str">
        <f>VLOOKUP(A1162,fonte!A:AE,28,FALSE)</f>
        <v>Sim</v>
      </c>
      <c r="H1162" s="12" t="str">
        <f>VLOOKUP(A1162,fonte!A:AE,29,FALSE)</f>
        <v>Sim</v>
      </c>
      <c r="I1162" s="13" t="str">
        <f>VLOOKUP(A1162,fonte!A:AE,30,FALSE)</f>
        <v>Não</v>
      </c>
      <c r="J1162" s="12" t="str">
        <f>VLOOKUP(A1162,fonte!A:AE,31,FALSE)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6">
        <v>41905</v>
      </c>
      <c r="E1163" s="13" t="str">
        <f>VLOOKUP(A1163,fonte!A:AE,26,FALSE)</f>
        <v>Não</v>
      </c>
      <c r="F1163" s="12" t="str">
        <f>VLOOKUP(A1163,fonte!A:AE,27,FALSE)</f>
        <v>Sim</v>
      </c>
      <c r="G1163" s="13" t="str">
        <f>VLOOKUP(A1163,fonte!A:AE,28,FALSE)</f>
        <v>Sim</v>
      </c>
      <c r="H1163" s="12" t="str">
        <f>VLOOKUP(A1163,fonte!A:AE,29,FALSE)</f>
        <v>Sim</v>
      </c>
      <c r="I1163" s="13" t="str">
        <f>VLOOKUP(A1163,fonte!A:AE,30,FALSE)</f>
        <v>Não</v>
      </c>
      <c r="J1163" s="12" t="str">
        <f>VLOOKUP(A1163,fonte!A:AE,31,FALSE)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6">
        <v>43445</v>
      </c>
      <c r="E1164" s="13" t="str">
        <f>VLOOKUP(A1164,fonte!A:AE,26,FALSE)</f>
        <v>Sim</v>
      </c>
      <c r="F1164" s="12" t="str">
        <f>VLOOKUP(A1164,fonte!A:AE,27,FALSE)</f>
        <v>Sim</v>
      </c>
      <c r="G1164" s="13" t="str">
        <f>VLOOKUP(A1164,fonte!A:AE,28,FALSE)</f>
        <v>Sim</v>
      </c>
      <c r="H1164" s="12" t="str">
        <f>VLOOKUP(A1164,fonte!A:AE,29,FALSE)</f>
        <v>Sim</v>
      </c>
      <c r="I1164" s="13" t="str">
        <f>VLOOKUP(A1164,fonte!A:AE,30,FALSE)</f>
        <v>Não</v>
      </c>
      <c r="J1164" s="12" t="str">
        <f>VLOOKUP(A1164,fonte!A:AE,31,FALSE)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6">
        <v>41905</v>
      </c>
      <c r="E1165" s="13" t="str">
        <f>VLOOKUP(A1165,fonte!A:AE,26,FALSE)</f>
        <v>Não</v>
      </c>
      <c r="F1165" s="12" t="str">
        <f>VLOOKUP(A1165,fonte!A:AE,27,FALSE)</f>
        <v>Sim</v>
      </c>
      <c r="G1165" s="13" t="str">
        <f>VLOOKUP(A1165,fonte!A:AE,28,FALSE)</f>
        <v>Não</v>
      </c>
      <c r="H1165" s="12" t="str">
        <f>VLOOKUP(A1165,fonte!A:AE,29,FALSE)</f>
        <v>Sim</v>
      </c>
      <c r="I1165" s="13" t="str">
        <f>VLOOKUP(A1165,fonte!A:AE,30,FALSE)</f>
        <v>Não</v>
      </c>
      <c r="J1165" s="12" t="str">
        <f>VLOOKUP(A1165,fonte!A:AE,31,FALSE)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6">
        <v>41905</v>
      </c>
      <c r="E1166" s="13" t="str">
        <f>VLOOKUP(A1166,fonte!A:AE,26,FALSE)</f>
        <v>Sim</v>
      </c>
      <c r="F1166" s="12" t="str">
        <f>VLOOKUP(A1166,fonte!A:AE,27,FALSE)</f>
        <v>Sim</v>
      </c>
      <c r="G1166" s="13" t="str">
        <f>VLOOKUP(A1166,fonte!A:AE,28,FALSE)</f>
        <v>Sim</v>
      </c>
      <c r="H1166" s="12" t="str">
        <f>VLOOKUP(A1166,fonte!A:AE,29,FALSE)</f>
        <v>Sim</v>
      </c>
      <c r="I1166" s="13" t="str">
        <f>VLOOKUP(A1166,fonte!A:AE,30,FALSE)</f>
        <v>Não</v>
      </c>
      <c r="J1166" s="12" t="str">
        <f>VLOOKUP(A1166,fonte!A:AE,31,FALSE)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6">
        <v>41905</v>
      </c>
      <c r="E1167" s="13" t="str">
        <f>VLOOKUP(A1167,fonte!A:AE,26,FALSE)</f>
        <v>Sim</v>
      </c>
      <c r="F1167" s="12" t="str">
        <f>VLOOKUP(A1167,fonte!A:AE,27,FALSE)</f>
        <v>Sim</v>
      </c>
      <c r="G1167" s="13" t="str">
        <f>VLOOKUP(A1167,fonte!A:AE,28,FALSE)</f>
        <v>Não</v>
      </c>
      <c r="H1167" s="12" t="str">
        <f>VLOOKUP(A1167,fonte!A:AE,29,FALSE)</f>
        <v>Sim</v>
      </c>
      <c r="I1167" s="13" t="str">
        <f>VLOOKUP(A1167,fonte!A:AE,30,FALSE)</f>
        <v>Não</v>
      </c>
      <c r="J1167" s="12" t="str">
        <f>VLOOKUP(A1167,fonte!A:AE,31,FALSE)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6">
        <v>41421</v>
      </c>
      <c r="E1168" s="13" t="str">
        <f>VLOOKUP(A1168,fonte!A:AE,26,FALSE)</f>
        <v>Sim</v>
      </c>
      <c r="F1168" s="12" t="str">
        <f>VLOOKUP(A1168,fonte!A:AE,27,FALSE)</f>
        <v>Sim</v>
      </c>
      <c r="G1168" s="13" t="str">
        <f>VLOOKUP(A1168,fonte!A:AE,28,FALSE)</f>
        <v>Sim</v>
      </c>
      <c r="H1168" s="12" t="str">
        <f>VLOOKUP(A1168,fonte!A:AE,29,FALSE)</f>
        <v>Sim</v>
      </c>
      <c r="I1168" s="13" t="str">
        <f>VLOOKUP(A1168,fonte!A:AE,30,FALSE)</f>
        <v>Não</v>
      </c>
      <c r="J1168" s="12" t="str">
        <f>VLOOKUP(A1168,fonte!A:AE,31,FALSE)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6">
        <v>41421</v>
      </c>
      <c r="E1169" s="13" t="str">
        <f>VLOOKUP(A1169,fonte!A:AE,26,FALSE)</f>
        <v>Sim</v>
      </c>
      <c r="F1169" s="12" t="str">
        <f>VLOOKUP(A1169,fonte!A:AE,27,FALSE)</f>
        <v>Sim</v>
      </c>
      <c r="G1169" s="13" t="str">
        <f>VLOOKUP(A1169,fonte!A:AE,28,FALSE)</f>
        <v>Sim</v>
      </c>
      <c r="H1169" s="12" t="str">
        <f>VLOOKUP(A1169,fonte!A:AE,29,FALSE)</f>
        <v>Sim</v>
      </c>
      <c r="I1169" s="13" t="str">
        <f>VLOOKUP(A1169,fonte!A:AE,30,FALSE)</f>
        <v>Não</v>
      </c>
      <c r="J1169" s="12" t="str">
        <f>VLOOKUP(A1169,fonte!A:AE,31,FALSE)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6">
        <v>41421</v>
      </c>
      <c r="E1170" s="13" t="str">
        <f>VLOOKUP(A1170,fonte!A:AE,26,FALSE)</f>
        <v>Sim</v>
      </c>
      <c r="F1170" s="12" t="str">
        <f>VLOOKUP(A1170,fonte!A:AE,27,FALSE)</f>
        <v>Sim</v>
      </c>
      <c r="G1170" s="13" t="str">
        <f>VLOOKUP(A1170,fonte!A:AE,28,FALSE)</f>
        <v>Sim</v>
      </c>
      <c r="H1170" s="12" t="str">
        <f>VLOOKUP(A1170,fonte!A:AE,29,FALSE)</f>
        <v>Sim</v>
      </c>
      <c r="I1170" s="13" t="str">
        <f>VLOOKUP(A1170,fonte!A:AE,30,FALSE)</f>
        <v>Não</v>
      </c>
      <c r="J1170" s="12" t="str">
        <f>VLOOKUP(A1170,fonte!A:AE,31,FALSE)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6">
        <v>43099</v>
      </c>
      <c r="E1171" s="13" t="str">
        <f>VLOOKUP(A1171,fonte!A:AE,26,FALSE)</f>
        <v>Sim</v>
      </c>
      <c r="F1171" s="12" t="str">
        <f>VLOOKUP(A1171,fonte!A:AE,27,FALSE)</f>
        <v>Sim</v>
      </c>
      <c r="G1171" s="13" t="str">
        <f>VLOOKUP(A1171,fonte!A:AE,28,FALSE)</f>
        <v>Sim</v>
      </c>
      <c r="H1171" s="12" t="str">
        <f>VLOOKUP(A1171,fonte!A:AE,29,FALSE)</f>
        <v>Sim</v>
      </c>
      <c r="I1171" s="13" t="str">
        <f>VLOOKUP(A1171,fonte!A:AE,30,FALSE)</f>
        <v>Não</v>
      </c>
      <c r="J1171" s="12" t="str">
        <f>VLOOKUP(A1171,fonte!A:AE,31,FALSE)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6">
        <v>41905</v>
      </c>
      <c r="E1172" s="13" t="str">
        <f>VLOOKUP(A1172,fonte!A:AE,26,FALSE)</f>
        <v>Sim</v>
      </c>
      <c r="F1172" s="12" t="str">
        <f>VLOOKUP(A1172,fonte!A:AE,27,FALSE)</f>
        <v>Sim</v>
      </c>
      <c r="G1172" s="13" t="str">
        <f>VLOOKUP(A1172,fonte!A:AE,28,FALSE)</f>
        <v>Sim</v>
      </c>
      <c r="H1172" s="12" t="str">
        <f>VLOOKUP(A1172,fonte!A:AE,29,FALSE)</f>
        <v>Sim</v>
      </c>
      <c r="I1172" s="13" t="str">
        <f>VLOOKUP(A1172,fonte!A:AE,30,FALSE)</f>
        <v>Não</v>
      </c>
      <c r="J1172" s="12" t="str">
        <f>VLOOKUP(A1172,fonte!A:AE,31,FALSE)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6">
        <v>41421</v>
      </c>
      <c r="E1173" s="13" t="str">
        <f>VLOOKUP(A1173,fonte!A:AE,26,FALSE)</f>
        <v>Sim</v>
      </c>
      <c r="F1173" s="12" t="str">
        <f>VLOOKUP(A1173,fonte!A:AE,27,FALSE)</f>
        <v>Sim</v>
      </c>
      <c r="G1173" s="13" t="str">
        <f>VLOOKUP(A1173,fonte!A:AE,28,FALSE)</f>
        <v>Sim</v>
      </c>
      <c r="H1173" s="12" t="str">
        <f>VLOOKUP(A1173,fonte!A:AE,29,FALSE)</f>
        <v>Sim</v>
      </c>
      <c r="I1173" s="13" t="str">
        <f>VLOOKUP(A1173,fonte!A:AE,30,FALSE)</f>
        <v>Não</v>
      </c>
      <c r="J1173" s="12" t="str">
        <f>VLOOKUP(A1173,fonte!A:AE,31,FALSE)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6">
        <v>43445</v>
      </c>
      <c r="E1174" s="13" t="str">
        <f>VLOOKUP(A1174,fonte!A:AE,26,FALSE)</f>
        <v>Não</v>
      </c>
      <c r="F1174" s="12" t="str">
        <f>VLOOKUP(A1174,fonte!A:AE,27,FALSE)</f>
        <v>Sim</v>
      </c>
      <c r="G1174" s="13" t="str">
        <f>VLOOKUP(A1174,fonte!A:AE,28,FALSE)</f>
        <v>Sim</v>
      </c>
      <c r="H1174" s="12" t="str">
        <f>VLOOKUP(A1174,fonte!A:AE,29,FALSE)</f>
        <v>Sim</v>
      </c>
      <c r="I1174" s="13" t="str">
        <f>VLOOKUP(A1174,fonte!A:AE,30,FALSE)</f>
        <v>Não</v>
      </c>
      <c r="J1174" s="12" t="str">
        <f>VLOOKUP(A1174,fonte!A:AE,31,FALSE)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6">
        <v>41905</v>
      </c>
      <c r="E1175" s="13" t="str">
        <f>VLOOKUP(A1175,fonte!A:AE,26,FALSE)</f>
        <v>Não</v>
      </c>
      <c r="F1175" s="12" t="str">
        <f>VLOOKUP(A1175,fonte!A:AE,27,FALSE)</f>
        <v>Sim</v>
      </c>
      <c r="G1175" s="13" t="str">
        <f>VLOOKUP(A1175,fonte!A:AE,28,FALSE)</f>
        <v>Não</v>
      </c>
      <c r="H1175" s="12" t="str">
        <f>VLOOKUP(A1175,fonte!A:AE,29,FALSE)</f>
        <v>Sim</v>
      </c>
      <c r="I1175" s="13" t="str">
        <f>VLOOKUP(A1175,fonte!A:AE,30,FALSE)</f>
        <v>Não</v>
      </c>
      <c r="J1175" s="12" t="str">
        <f>VLOOKUP(A1175,fonte!A:AE,31,FALSE)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6">
        <v>41421</v>
      </c>
      <c r="E1176" s="13" t="str">
        <f>VLOOKUP(A1176,fonte!A:AE,26,FALSE)</f>
        <v>Sim</v>
      </c>
      <c r="F1176" s="12" t="str">
        <f>VLOOKUP(A1176,fonte!A:AE,27,FALSE)</f>
        <v>Sim</v>
      </c>
      <c r="G1176" s="13" t="str">
        <f>VLOOKUP(A1176,fonte!A:AE,28,FALSE)</f>
        <v>Sim</v>
      </c>
      <c r="H1176" s="12" t="str">
        <f>VLOOKUP(A1176,fonte!A:AE,29,FALSE)</f>
        <v>Sim</v>
      </c>
      <c r="I1176" s="13" t="str">
        <f>VLOOKUP(A1176,fonte!A:AE,30,FALSE)</f>
        <v>Não</v>
      </c>
      <c r="J1176" s="12" t="str">
        <f>VLOOKUP(A1176,fonte!A:AE,31,FALSE)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6">
        <v>41905</v>
      </c>
      <c r="E1177" s="13" t="str">
        <f>VLOOKUP(A1177,fonte!A:AE,26,FALSE)</f>
        <v>Sim</v>
      </c>
      <c r="F1177" s="12" t="str">
        <f>VLOOKUP(A1177,fonte!A:AE,27,FALSE)</f>
        <v>Sim</v>
      </c>
      <c r="G1177" s="13" t="str">
        <f>VLOOKUP(A1177,fonte!A:AE,28,FALSE)</f>
        <v>Não</v>
      </c>
      <c r="H1177" s="12" t="str">
        <f>VLOOKUP(A1177,fonte!A:AE,29,FALSE)</f>
        <v>Sim</v>
      </c>
      <c r="I1177" s="13" t="str">
        <f>VLOOKUP(A1177,fonte!A:AE,30,FALSE)</f>
        <v>Não</v>
      </c>
      <c r="J1177" s="12" t="str">
        <f>VLOOKUP(A1177,fonte!A:AE,31,FALSE)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6">
        <v>41905</v>
      </c>
      <c r="E1178" s="13" t="str">
        <f>VLOOKUP(A1178,fonte!A:AE,26,FALSE)</f>
        <v>Não</v>
      </c>
      <c r="F1178" s="12" t="str">
        <f>VLOOKUP(A1178,fonte!A:AE,27,FALSE)</f>
        <v>Sim</v>
      </c>
      <c r="G1178" s="13" t="str">
        <f>VLOOKUP(A1178,fonte!A:AE,28,FALSE)</f>
        <v>Sim</v>
      </c>
      <c r="H1178" s="12" t="str">
        <f>VLOOKUP(A1178,fonte!A:AE,29,FALSE)</f>
        <v>Sim</v>
      </c>
      <c r="I1178" s="13" t="str">
        <f>VLOOKUP(A1178,fonte!A:AE,30,FALSE)</f>
        <v>Não</v>
      </c>
      <c r="J1178" s="12" t="str">
        <f>VLOOKUP(A1178,fonte!A:AE,31,FALSE)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6">
        <v>41421</v>
      </c>
      <c r="E1179" s="13" t="str">
        <f>VLOOKUP(A1179,fonte!A:AE,26,FALSE)</f>
        <v>Sim</v>
      </c>
      <c r="F1179" s="12" t="str">
        <f>VLOOKUP(A1179,fonte!A:AE,27,FALSE)</f>
        <v>Sim</v>
      </c>
      <c r="G1179" s="13" t="str">
        <f>VLOOKUP(A1179,fonte!A:AE,28,FALSE)</f>
        <v>Sim</v>
      </c>
      <c r="H1179" s="12" t="str">
        <f>VLOOKUP(A1179,fonte!A:AE,29,FALSE)</f>
        <v>Sim</v>
      </c>
      <c r="I1179" s="13" t="str">
        <f>VLOOKUP(A1179,fonte!A:AE,30,FALSE)</f>
        <v>Não</v>
      </c>
      <c r="J1179" s="12" t="str">
        <f>VLOOKUP(A1179,fonte!A:AE,31,FALSE)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6">
        <v>43818</v>
      </c>
      <c r="E1180" s="13" t="str">
        <f>VLOOKUP(A1180,fonte!A:AE,26,FALSE)</f>
        <v>Não</v>
      </c>
      <c r="F1180" s="12" t="str">
        <f>VLOOKUP(A1180,fonte!A:AE,27,FALSE)</f>
        <v>Sim</v>
      </c>
      <c r="G1180" s="13" t="str">
        <f>VLOOKUP(A1180,fonte!A:AE,28,FALSE)</f>
        <v>Não</v>
      </c>
      <c r="H1180" s="12" t="str">
        <f>VLOOKUP(A1180,fonte!A:AE,29,FALSE)</f>
        <v>Sim</v>
      </c>
      <c r="I1180" s="13" t="str">
        <f>VLOOKUP(A1180,fonte!A:AE,30,FALSE)</f>
        <v>Não</v>
      </c>
      <c r="J1180" s="12" t="str">
        <f>VLOOKUP(A1180,fonte!A:AE,31,FALSE)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6">
        <v>43099</v>
      </c>
      <c r="E1181" s="13" t="str">
        <f>VLOOKUP(A1181,fonte!A:AE,26,FALSE)</f>
        <v>Não</v>
      </c>
      <c r="F1181" s="12" t="str">
        <f>VLOOKUP(A1181,fonte!A:AE,27,FALSE)</f>
        <v>Sim</v>
      </c>
      <c r="G1181" s="13" t="str">
        <f>VLOOKUP(A1181,fonte!A:AE,28,FALSE)</f>
        <v>Não</v>
      </c>
      <c r="H1181" s="12" t="str">
        <f>VLOOKUP(A1181,fonte!A:AE,29,FALSE)</f>
        <v>Sim</v>
      </c>
      <c r="I1181" s="13" t="str">
        <f>VLOOKUP(A1181,fonte!A:AE,30,FALSE)</f>
        <v>Não</v>
      </c>
      <c r="J1181" s="12" t="str">
        <f>VLOOKUP(A1181,fonte!A:AE,31,FALSE)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6">
        <v>41905</v>
      </c>
      <c r="E1182" s="13" t="str">
        <f>VLOOKUP(A1182,fonte!A:AE,26,FALSE)</f>
        <v>Sim</v>
      </c>
      <c r="F1182" s="12" t="str">
        <f>VLOOKUP(A1182,fonte!A:AE,27,FALSE)</f>
        <v>Sim</v>
      </c>
      <c r="G1182" s="13" t="str">
        <f>VLOOKUP(A1182,fonte!A:AE,28,FALSE)</f>
        <v>Sim</v>
      </c>
      <c r="H1182" s="12" t="str">
        <f>VLOOKUP(A1182,fonte!A:AE,29,FALSE)</f>
        <v>Sim</v>
      </c>
      <c r="I1182" s="13" t="str">
        <f>VLOOKUP(A1182,fonte!A:AE,30,FALSE)</f>
        <v>Não</v>
      </c>
      <c r="J1182" s="12" t="str">
        <f>VLOOKUP(A1182,fonte!A:AE,31,FALSE)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6">
        <v>43818</v>
      </c>
      <c r="E1183" s="13" t="str">
        <f>VLOOKUP(A1183,fonte!A:AE,26,FALSE)</f>
        <v>Sim</v>
      </c>
      <c r="F1183" s="12" t="str">
        <f>VLOOKUP(A1183,fonte!A:AE,27,FALSE)</f>
        <v>Sim</v>
      </c>
      <c r="G1183" s="13" t="str">
        <f>VLOOKUP(A1183,fonte!A:AE,28,FALSE)</f>
        <v>Sim</v>
      </c>
      <c r="H1183" s="12" t="str">
        <f>VLOOKUP(A1183,fonte!A:AE,29,FALSE)</f>
        <v>Sim</v>
      </c>
      <c r="I1183" s="13" t="str">
        <f>VLOOKUP(A1183,fonte!A:AE,30,FALSE)</f>
        <v>Não</v>
      </c>
      <c r="J1183" s="12" t="str">
        <f>VLOOKUP(A1183,fonte!A:AE,31,FALSE)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6">
        <v>41421</v>
      </c>
      <c r="E1184" s="13" t="str">
        <f>VLOOKUP(A1184,fonte!A:AE,26,FALSE)</f>
        <v>Sim</v>
      </c>
      <c r="F1184" s="12" t="str">
        <f>VLOOKUP(A1184,fonte!A:AE,27,FALSE)</f>
        <v>Sim</v>
      </c>
      <c r="G1184" s="13" t="str">
        <f>VLOOKUP(A1184,fonte!A:AE,28,FALSE)</f>
        <v>Sim</v>
      </c>
      <c r="H1184" s="12" t="str">
        <f>VLOOKUP(A1184,fonte!A:AE,29,FALSE)</f>
        <v>Sim</v>
      </c>
      <c r="I1184" s="13" t="str">
        <f>VLOOKUP(A1184,fonte!A:AE,30,FALSE)</f>
        <v>Não</v>
      </c>
      <c r="J1184" s="12" t="str">
        <f>VLOOKUP(A1184,fonte!A:AE,31,FALSE)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6">
        <v>41073</v>
      </c>
      <c r="E1185" s="13" t="str">
        <f>VLOOKUP(A1185,fonte!A:AE,26,FALSE)</f>
        <v>Não</v>
      </c>
      <c r="F1185" s="12" t="str">
        <f>VLOOKUP(A1185,fonte!A:AE,27,FALSE)</f>
        <v>Sim</v>
      </c>
      <c r="G1185" s="13" t="str">
        <f>VLOOKUP(A1185,fonte!A:AE,28,FALSE)</f>
        <v>Sim</v>
      </c>
      <c r="H1185" s="12" t="str">
        <f>VLOOKUP(A1185,fonte!A:AE,29,FALSE)</f>
        <v>Sim</v>
      </c>
      <c r="I1185" s="13" t="str">
        <f>VLOOKUP(A1185,fonte!A:AE,30,FALSE)</f>
        <v>Não</v>
      </c>
      <c r="J1185" s="12" t="str">
        <f>VLOOKUP(A1185,fonte!A:AE,31,FALSE)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6">
        <v>43099</v>
      </c>
      <c r="E1186" s="13" t="str">
        <f>VLOOKUP(A1186,fonte!A:AE,26,FALSE)</f>
        <v>Não</v>
      </c>
      <c r="F1186" s="12" t="str">
        <f>VLOOKUP(A1186,fonte!A:AE,27,FALSE)</f>
        <v>Sim</v>
      </c>
      <c r="G1186" s="13" t="str">
        <f>VLOOKUP(A1186,fonte!A:AE,28,FALSE)</f>
        <v>Não</v>
      </c>
      <c r="H1186" s="12" t="str">
        <f>VLOOKUP(A1186,fonte!A:AE,29,FALSE)</f>
        <v>Sim</v>
      </c>
      <c r="I1186" s="13" t="str">
        <f>VLOOKUP(A1186,fonte!A:AE,30,FALSE)</f>
        <v>Não</v>
      </c>
      <c r="J1186" s="12" t="str">
        <f>VLOOKUP(A1186,fonte!A:AE,31,FALSE)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6">
        <v>41905</v>
      </c>
      <c r="E1187" s="13" t="str">
        <f>VLOOKUP(A1187,fonte!A:AE,26,FALSE)</f>
        <v>Sim</v>
      </c>
      <c r="F1187" s="12" t="str">
        <f>VLOOKUP(A1187,fonte!A:AE,27,FALSE)</f>
        <v>Sim</v>
      </c>
      <c r="G1187" s="13" t="str">
        <f>VLOOKUP(A1187,fonte!A:AE,28,FALSE)</f>
        <v>Sim</v>
      </c>
      <c r="H1187" s="12" t="str">
        <f>VLOOKUP(A1187,fonte!A:AE,29,FALSE)</f>
        <v>Sim</v>
      </c>
      <c r="I1187" s="13" t="str">
        <f>VLOOKUP(A1187,fonte!A:AE,30,FALSE)</f>
        <v>Não</v>
      </c>
      <c r="J1187" s="12" t="str">
        <f>VLOOKUP(A1187,fonte!A:AE,31,FALSE)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6">
        <v>41905</v>
      </c>
      <c r="E1188" s="13" t="str">
        <f>VLOOKUP(A1188,fonte!A:AE,26,FALSE)</f>
        <v>Sim</v>
      </c>
      <c r="F1188" s="12" t="str">
        <f>VLOOKUP(A1188,fonte!A:AE,27,FALSE)</f>
        <v>Sim</v>
      </c>
      <c r="G1188" s="13" t="str">
        <f>VLOOKUP(A1188,fonte!A:AE,28,FALSE)</f>
        <v>Sim</v>
      </c>
      <c r="H1188" s="12" t="str">
        <f>VLOOKUP(A1188,fonte!A:AE,29,FALSE)</f>
        <v>Sim</v>
      </c>
      <c r="I1188" s="13" t="str">
        <f>VLOOKUP(A1188,fonte!A:AE,30,FALSE)</f>
        <v>Não</v>
      </c>
      <c r="J1188" s="12" t="str">
        <f>VLOOKUP(A1188,fonte!A:AE,31,FALSE)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6">
        <v>41421</v>
      </c>
      <c r="E1189" s="13" t="str">
        <f>VLOOKUP(A1189,fonte!A:AE,26,FALSE)</f>
        <v>Sim</v>
      </c>
      <c r="F1189" s="12" t="str">
        <f>VLOOKUP(A1189,fonte!A:AE,27,FALSE)</f>
        <v>Sim</v>
      </c>
      <c r="G1189" s="13" t="str">
        <f>VLOOKUP(A1189,fonte!A:AE,28,FALSE)</f>
        <v>Sim</v>
      </c>
      <c r="H1189" s="12" t="str">
        <f>VLOOKUP(A1189,fonte!A:AE,29,FALSE)</f>
        <v>Sim</v>
      </c>
      <c r="I1189" s="13" t="str">
        <f>VLOOKUP(A1189,fonte!A:AE,30,FALSE)</f>
        <v>Não</v>
      </c>
      <c r="J1189" s="12" t="str">
        <f>VLOOKUP(A1189,fonte!A:AE,31,FALSE)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6">
        <v>41905</v>
      </c>
      <c r="E1190" s="13" t="str">
        <f>VLOOKUP(A1190,fonte!A:AE,26,FALSE)</f>
        <v>Sim</v>
      </c>
      <c r="F1190" s="12" t="str">
        <f>VLOOKUP(A1190,fonte!A:AE,27,FALSE)</f>
        <v>Sim</v>
      </c>
      <c r="G1190" s="13" t="str">
        <f>VLOOKUP(A1190,fonte!A:AE,28,FALSE)</f>
        <v>Sim</v>
      </c>
      <c r="H1190" s="12" t="str">
        <f>VLOOKUP(A1190,fonte!A:AE,29,FALSE)</f>
        <v>Sim</v>
      </c>
      <c r="I1190" s="13" t="str">
        <f>VLOOKUP(A1190,fonte!A:AE,30,FALSE)</f>
        <v>Não</v>
      </c>
      <c r="J1190" s="12" t="str">
        <f>VLOOKUP(A1190,fonte!A:AE,31,FALSE)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6">
        <v>41073</v>
      </c>
      <c r="E1191" s="13" t="str">
        <f>VLOOKUP(A1191,fonte!A:AE,26,FALSE)</f>
        <v>Sim</v>
      </c>
      <c r="F1191" s="12" t="str">
        <f>VLOOKUP(A1191,fonte!A:AE,27,FALSE)</f>
        <v>Sim</v>
      </c>
      <c r="G1191" s="13" t="str">
        <f>VLOOKUP(A1191,fonte!A:AE,28,FALSE)</f>
        <v>Sim</v>
      </c>
      <c r="H1191" s="12" t="str">
        <f>VLOOKUP(A1191,fonte!A:AE,29,FALSE)</f>
        <v>Sim</v>
      </c>
      <c r="I1191" s="13" t="str">
        <f>VLOOKUP(A1191,fonte!A:AE,30,FALSE)</f>
        <v>Não</v>
      </c>
      <c r="J1191" s="12" t="str">
        <f>VLOOKUP(A1191,fonte!A:AE,31,FALSE)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6">
        <v>43445</v>
      </c>
      <c r="E1192" s="13" t="str">
        <f>VLOOKUP(A1192,fonte!A:AE,26,FALSE)</f>
        <v>Sim</v>
      </c>
      <c r="F1192" s="12" t="str">
        <f>VLOOKUP(A1192,fonte!A:AE,27,FALSE)</f>
        <v>Sim</v>
      </c>
      <c r="G1192" s="13" t="str">
        <f>VLOOKUP(A1192,fonte!A:AE,28,FALSE)</f>
        <v>Sim</v>
      </c>
      <c r="H1192" s="12" t="str">
        <f>VLOOKUP(A1192,fonte!A:AE,29,FALSE)</f>
        <v>Sim</v>
      </c>
      <c r="I1192" s="13" t="str">
        <f>VLOOKUP(A1192,fonte!A:AE,30,FALSE)</f>
        <v>Não</v>
      </c>
      <c r="J1192" s="12" t="str">
        <f>VLOOKUP(A1192,fonte!A:AE,31,FALSE)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6">
        <v>41421</v>
      </c>
      <c r="E1193" s="13" t="str">
        <f>VLOOKUP(A1193,fonte!A:AE,26,FALSE)</f>
        <v>Não</v>
      </c>
      <c r="F1193" s="12" t="str">
        <f>VLOOKUP(A1193,fonte!A:AE,27,FALSE)</f>
        <v>Sim</v>
      </c>
      <c r="G1193" s="13" t="str">
        <f>VLOOKUP(A1193,fonte!A:AE,28,FALSE)</f>
        <v>Não</v>
      </c>
      <c r="H1193" s="12" t="str">
        <f>VLOOKUP(A1193,fonte!A:AE,29,FALSE)</f>
        <v>Sim</v>
      </c>
      <c r="I1193" s="13" t="str">
        <f>VLOOKUP(A1193,fonte!A:AE,30,FALSE)</f>
        <v>Não</v>
      </c>
      <c r="J1193" s="12" t="str">
        <f>VLOOKUP(A1193,fonte!A:AE,31,FALSE)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6">
        <v>41421</v>
      </c>
      <c r="E1194" s="13" t="str">
        <f>VLOOKUP(A1194,fonte!A:AE,26,FALSE)</f>
        <v>Sim</v>
      </c>
      <c r="F1194" s="12" t="str">
        <f>VLOOKUP(A1194,fonte!A:AE,27,FALSE)</f>
        <v>Sim</v>
      </c>
      <c r="G1194" s="13" t="str">
        <f>VLOOKUP(A1194,fonte!A:AE,28,FALSE)</f>
        <v>Sim</v>
      </c>
      <c r="H1194" s="12" t="str">
        <f>VLOOKUP(A1194,fonte!A:AE,29,FALSE)</f>
        <v>Sim</v>
      </c>
      <c r="I1194" s="13" t="str">
        <f>VLOOKUP(A1194,fonte!A:AE,30,FALSE)</f>
        <v>Não</v>
      </c>
      <c r="J1194" s="12" t="str">
        <f>VLOOKUP(A1194,fonte!A:AE,31,FALSE)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6">
        <v>41421</v>
      </c>
      <c r="E1195" s="13" t="str">
        <f>VLOOKUP(A1195,fonte!A:AE,26,FALSE)</f>
        <v>Sim</v>
      </c>
      <c r="F1195" s="12" t="str">
        <f>VLOOKUP(A1195,fonte!A:AE,27,FALSE)</f>
        <v>Sim</v>
      </c>
      <c r="G1195" s="13" t="str">
        <f>VLOOKUP(A1195,fonte!A:AE,28,FALSE)</f>
        <v>Sim</v>
      </c>
      <c r="H1195" s="12" t="str">
        <f>VLOOKUP(A1195,fonte!A:AE,29,FALSE)</f>
        <v>Sim</v>
      </c>
      <c r="I1195" s="13" t="str">
        <f>VLOOKUP(A1195,fonte!A:AE,30,FALSE)</f>
        <v>Não</v>
      </c>
      <c r="J1195" s="12" t="str">
        <f>VLOOKUP(A1195,fonte!A:AE,31,FALSE)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6">
        <v>41073</v>
      </c>
      <c r="E1196" s="13" t="str">
        <f>VLOOKUP(A1196,fonte!A:AE,26,FALSE)</f>
        <v>Sim</v>
      </c>
      <c r="F1196" s="12" t="str">
        <f>VLOOKUP(A1196,fonte!A:AE,27,FALSE)</f>
        <v>Sim</v>
      </c>
      <c r="G1196" s="13" t="str">
        <f>VLOOKUP(A1196,fonte!A:AE,28,FALSE)</f>
        <v>Sim</v>
      </c>
      <c r="H1196" s="12" t="str">
        <f>VLOOKUP(A1196,fonte!A:AE,29,FALSE)</f>
        <v>Sim</v>
      </c>
      <c r="I1196" s="13" t="str">
        <f>VLOOKUP(A1196,fonte!A:AE,30,FALSE)</f>
        <v>Não</v>
      </c>
      <c r="J1196" s="12" t="str">
        <f>VLOOKUP(A1196,fonte!A:AE,31,FALSE)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6">
        <v>43818</v>
      </c>
      <c r="E1197" s="13" t="str">
        <f>VLOOKUP(A1197,fonte!A:AE,26,FALSE)</f>
        <v>Não</v>
      </c>
      <c r="F1197" s="12" t="str">
        <f>VLOOKUP(A1197,fonte!A:AE,27,FALSE)</f>
        <v>Sim</v>
      </c>
      <c r="G1197" s="13" t="str">
        <f>VLOOKUP(A1197,fonte!A:AE,28,FALSE)</f>
        <v>Não</v>
      </c>
      <c r="H1197" s="12" t="str">
        <f>VLOOKUP(A1197,fonte!A:AE,29,FALSE)</f>
        <v>Sim</v>
      </c>
      <c r="I1197" s="13" t="str">
        <f>VLOOKUP(A1197,fonte!A:AE,30,FALSE)</f>
        <v>Não</v>
      </c>
      <c r="J1197" s="12" t="str">
        <f>VLOOKUP(A1197,fonte!A:AE,31,FALSE)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6">
        <v>41905</v>
      </c>
      <c r="E1198" s="13" t="str">
        <f>VLOOKUP(A1198,fonte!A:AE,26,FALSE)</f>
        <v>Sim</v>
      </c>
      <c r="F1198" s="12" t="str">
        <f>VLOOKUP(A1198,fonte!A:AE,27,FALSE)</f>
        <v>Sim</v>
      </c>
      <c r="G1198" s="13" t="str">
        <f>VLOOKUP(A1198,fonte!A:AE,28,FALSE)</f>
        <v>Sim</v>
      </c>
      <c r="H1198" s="12" t="str">
        <f>VLOOKUP(A1198,fonte!A:AE,29,FALSE)</f>
        <v>Sim</v>
      </c>
      <c r="I1198" s="13" t="str">
        <f>VLOOKUP(A1198,fonte!A:AE,30,FALSE)</f>
        <v>Não</v>
      </c>
      <c r="J1198" s="12" t="str">
        <f>VLOOKUP(A1198,fonte!A:AE,31,FALSE)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6">
        <v>41905</v>
      </c>
      <c r="E1199" s="13" t="str">
        <f>VLOOKUP(A1199,fonte!A:AE,26,FALSE)</f>
        <v>Sim</v>
      </c>
      <c r="F1199" s="12" t="str">
        <f>VLOOKUP(A1199,fonte!A:AE,27,FALSE)</f>
        <v>Sim</v>
      </c>
      <c r="G1199" s="13" t="str">
        <f>VLOOKUP(A1199,fonte!A:AE,28,FALSE)</f>
        <v>Sim</v>
      </c>
      <c r="H1199" s="12" t="str">
        <f>VLOOKUP(A1199,fonte!A:AE,29,FALSE)</f>
        <v>Sim</v>
      </c>
      <c r="I1199" s="13" t="str">
        <f>VLOOKUP(A1199,fonte!A:AE,30,FALSE)</f>
        <v>Não</v>
      </c>
      <c r="J1199" s="12" t="str">
        <f>VLOOKUP(A1199,fonte!A:AE,31,FALSE)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6">
        <v>41905</v>
      </c>
      <c r="E1200" s="13" t="str">
        <f>VLOOKUP(A1200,fonte!A:AE,26,FALSE)</f>
        <v>Não</v>
      </c>
      <c r="F1200" s="12" t="str">
        <f>VLOOKUP(A1200,fonte!A:AE,27,FALSE)</f>
        <v>Sim</v>
      </c>
      <c r="G1200" s="13" t="str">
        <f>VLOOKUP(A1200,fonte!A:AE,28,FALSE)</f>
        <v>Não</v>
      </c>
      <c r="H1200" s="12" t="str">
        <f>VLOOKUP(A1200,fonte!A:AE,29,FALSE)</f>
        <v>Sim</v>
      </c>
      <c r="I1200" s="13" t="str">
        <f>VLOOKUP(A1200,fonte!A:AE,30,FALSE)</f>
        <v>Não</v>
      </c>
      <c r="J1200" s="12" t="str">
        <f>VLOOKUP(A1200,fonte!A:AE,31,FALSE)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6">
        <v>41905</v>
      </c>
      <c r="E1201" s="13" t="str">
        <f>VLOOKUP(A1201,fonte!A:AE,26,FALSE)</f>
        <v>Sim</v>
      </c>
      <c r="F1201" s="12" t="str">
        <f>VLOOKUP(A1201,fonte!A:AE,27,FALSE)</f>
        <v>Sim</v>
      </c>
      <c r="G1201" s="13" t="str">
        <f>VLOOKUP(A1201,fonte!A:AE,28,FALSE)</f>
        <v>Sim</v>
      </c>
      <c r="H1201" s="12" t="str">
        <f>VLOOKUP(A1201,fonte!A:AE,29,FALSE)</f>
        <v>Sim</v>
      </c>
      <c r="I1201" s="13" t="str">
        <f>VLOOKUP(A1201,fonte!A:AE,30,FALSE)</f>
        <v>Não</v>
      </c>
      <c r="J1201" s="12" t="str">
        <f>VLOOKUP(A1201,fonte!A:AE,31,FALSE)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6">
        <v>43445</v>
      </c>
      <c r="E1202" s="13" t="str">
        <f>VLOOKUP(A1202,fonte!A:AE,26,FALSE)</f>
        <v>Sim</v>
      </c>
      <c r="F1202" s="12" t="str">
        <f>VLOOKUP(A1202,fonte!A:AE,27,FALSE)</f>
        <v>Sim</v>
      </c>
      <c r="G1202" s="13" t="str">
        <f>VLOOKUP(A1202,fonte!A:AE,28,FALSE)</f>
        <v>Sim</v>
      </c>
      <c r="H1202" s="12" t="str">
        <f>VLOOKUP(A1202,fonte!A:AE,29,FALSE)</f>
        <v>Sim</v>
      </c>
      <c r="I1202" s="13" t="str">
        <f>VLOOKUP(A1202,fonte!A:AE,30,FALSE)</f>
        <v>Não</v>
      </c>
      <c r="J1202" s="12" t="str">
        <f>VLOOKUP(A1202,fonte!A:AE,31,FALSE)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6">
        <v>41905</v>
      </c>
      <c r="E1203" s="13" t="str">
        <f>VLOOKUP(A1203,fonte!A:AE,26,FALSE)</f>
        <v>Sim</v>
      </c>
      <c r="F1203" s="12" t="str">
        <f>VLOOKUP(A1203,fonte!A:AE,27,FALSE)</f>
        <v>Sim</v>
      </c>
      <c r="G1203" s="13" t="str">
        <f>VLOOKUP(A1203,fonte!A:AE,28,FALSE)</f>
        <v>Sim</v>
      </c>
      <c r="H1203" s="12" t="str">
        <f>VLOOKUP(A1203,fonte!A:AE,29,FALSE)</f>
        <v>Sim</v>
      </c>
      <c r="I1203" s="13" t="str">
        <f>VLOOKUP(A1203,fonte!A:AE,30,FALSE)</f>
        <v>Não</v>
      </c>
      <c r="J1203" s="12" t="str">
        <f>VLOOKUP(A1203,fonte!A:AE,31,FALSE)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6">
        <v>43818</v>
      </c>
      <c r="E1204" s="13" t="str">
        <f>VLOOKUP(A1204,fonte!A:AE,26,FALSE)</f>
        <v>Não</v>
      </c>
      <c r="F1204" s="12" t="str">
        <f>VLOOKUP(A1204,fonte!A:AE,27,FALSE)</f>
        <v>Sim</v>
      </c>
      <c r="G1204" s="13" t="str">
        <f>VLOOKUP(A1204,fonte!A:AE,28,FALSE)</f>
        <v>Não</v>
      </c>
      <c r="H1204" s="12" t="str">
        <f>VLOOKUP(A1204,fonte!A:AE,29,FALSE)</f>
        <v>Sim</v>
      </c>
      <c r="I1204" s="13" t="str">
        <f>VLOOKUP(A1204,fonte!A:AE,30,FALSE)</f>
        <v>Não</v>
      </c>
      <c r="J1204" s="12" t="str">
        <f>VLOOKUP(A1204,fonte!A:AE,31,FALSE)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6">
        <v>41421</v>
      </c>
      <c r="E1205" s="13" t="str">
        <f>VLOOKUP(A1205,fonte!A:AE,26,FALSE)</f>
        <v>Sim</v>
      </c>
      <c r="F1205" s="12" t="str">
        <f>VLOOKUP(A1205,fonte!A:AE,27,FALSE)</f>
        <v>Sim</v>
      </c>
      <c r="G1205" s="13" t="str">
        <f>VLOOKUP(A1205,fonte!A:AE,28,FALSE)</f>
        <v>Sim</v>
      </c>
      <c r="H1205" s="12" t="str">
        <f>VLOOKUP(A1205,fonte!A:AE,29,FALSE)</f>
        <v>Sim</v>
      </c>
      <c r="I1205" s="13" t="str">
        <f>VLOOKUP(A1205,fonte!A:AE,30,FALSE)</f>
        <v>Não</v>
      </c>
      <c r="J1205" s="12" t="str">
        <f>VLOOKUP(A1205,fonte!A:AE,31,FALSE)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6">
        <v>41073</v>
      </c>
      <c r="E1206" s="13" t="str">
        <f>VLOOKUP(A1206,fonte!A:AE,26,FALSE)</f>
        <v>Sim</v>
      </c>
      <c r="F1206" s="12" t="str">
        <f>VLOOKUP(A1206,fonte!A:AE,27,FALSE)</f>
        <v>Sim</v>
      </c>
      <c r="G1206" s="13" t="str">
        <f>VLOOKUP(A1206,fonte!A:AE,28,FALSE)</f>
        <v>Sim</v>
      </c>
      <c r="H1206" s="12" t="str">
        <f>VLOOKUP(A1206,fonte!A:AE,29,FALSE)</f>
        <v>Sim</v>
      </c>
      <c r="I1206" s="13" t="str">
        <f>VLOOKUP(A1206,fonte!A:AE,30,FALSE)</f>
        <v>Não</v>
      </c>
      <c r="J1206" s="12" t="str">
        <f>VLOOKUP(A1206,fonte!A:AE,31,FALSE)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6">
        <v>43099</v>
      </c>
      <c r="E1207" s="13" t="str">
        <f>VLOOKUP(A1207,fonte!A:AE,26,FALSE)</f>
        <v>Sim</v>
      </c>
      <c r="F1207" s="12" t="str">
        <f>VLOOKUP(A1207,fonte!A:AE,27,FALSE)</f>
        <v>Sim</v>
      </c>
      <c r="G1207" s="13" t="str">
        <f>VLOOKUP(A1207,fonte!A:AE,28,FALSE)</f>
        <v>Sim</v>
      </c>
      <c r="H1207" s="12" t="str">
        <f>VLOOKUP(A1207,fonte!A:AE,29,FALSE)</f>
        <v>Sim</v>
      </c>
      <c r="I1207" s="13" t="str">
        <f>VLOOKUP(A1207,fonte!A:AE,30,FALSE)</f>
        <v>Não</v>
      </c>
      <c r="J1207" s="12" t="str">
        <f>VLOOKUP(A1207,fonte!A:AE,31,FALSE)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6">
        <v>41905</v>
      </c>
      <c r="E1208" s="13" t="str">
        <f>VLOOKUP(A1208,fonte!A:AE,26,FALSE)</f>
        <v>Sim</v>
      </c>
      <c r="F1208" s="12" t="str">
        <f>VLOOKUP(A1208,fonte!A:AE,27,FALSE)</f>
        <v>Sim</v>
      </c>
      <c r="G1208" s="13" t="str">
        <f>VLOOKUP(A1208,fonte!A:AE,28,FALSE)</f>
        <v>Sim</v>
      </c>
      <c r="H1208" s="12" t="str">
        <f>VLOOKUP(A1208,fonte!A:AE,29,FALSE)</f>
        <v>Sim</v>
      </c>
      <c r="I1208" s="13" t="str">
        <f>VLOOKUP(A1208,fonte!A:AE,30,FALSE)</f>
        <v>Não</v>
      </c>
      <c r="J1208" s="12" t="str">
        <f>VLOOKUP(A1208,fonte!A:AE,31,FALSE)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6">
        <v>41421</v>
      </c>
      <c r="E1209" s="13" t="str">
        <f>VLOOKUP(A1209,fonte!A:AE,26,FALSE)</f>
        <v>Sim</v>
      </c>
      <c r="F1209" s="12" t="str">
        <f>VLOOKUP(A1209,fonte!A:AE,27,FALSE)</f>
        <v>Sim</v>
      </c>
      <c r="G1209" s="13" t="str">
        <f>VLOOKUP(A1209,fonte!A:AE,28,FALSE)</f>
        <v>Sim</v>
      </c>
      <c r="H1209" s="12" t="str">
        <f>VLOOKUP(A1209,fonte!A:AE,29,FALSE)</f>
        <v>Sim</v>
      </c>
      <c r="I1209" s="13" t="str">
        <f>VLOOKUP(A1209,fonte!A:AE,30,FALSE)</f>
        <v>Não</v>
      </c>
      <c r="J1209" s="12" t="str">
        <f>VLOOKUP(A1209,fonte!A:AE,31,FALSE)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6">
        <v>43099</v>
      </c>
      <c r="E1210" s="13" t="str">
        <f>VLOOKUP(A1210,fonte!A:AE,26,FALSE)</f>
        <v>Sim</v>
      </c>
      <c r="F1210" s="12" t="str">
        <f>VLOOKUP(A1210,fonte!A:AE,27,FALSE)</f>
        <v>Sim</v>
      </c>
      <c r="G1210" s="13" t="str">
        <f>VLOOKUP(A1210,fonte!A:AE,28,FALSE)</f>
        <v>Sim</v>
      </c>
      <c r="H1210" s="12" t="str">
        <f>VLOOKUP(A1210,fonte!A:AE,29,FALSE)</f>
        <v>Sim</v>
      </c>
      <c r="I1210" s="13" t="str">
        <f>VLOOKUP(A1210,fonte!A:AE,30,FALSE)</f>
        <v>Não</v>
      </c>
      <c r="J1210" s="12" t="str">
        <f>VLOOKUP(A1210,fonte!A:AE,31,FALSE)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6">
        <v>41905</v>
      </c>
      <c r="E1211" s="13" t="str">
        <f>VLOOKUP(A1211,fonte!A:AE,26,FALSE)</f>
        <v>Sim</v>
      </c>
      <c r="F1211" s="12" t="str">
        <f>VLOOKUP(A1211,fonte!A:AE,27,FALSE)</f>
        <v>Sim</v>
      </c>
      <c r="G1211" s="13" t="str">
        <f>VLOOKUP(A1211,fonte!A:AE,28,FALSE)</f>
        <v>Sim</v>
      </c>
      <c r="H1211" s="12" t="str">
        <f>VLOOKUP(A1211,fonte!A:AE,29,FALSE)</f>
        <v>Sim</v>
      </c>
      <c r="I1211" s="13" t="str">
        <f>VLOOKUP(A1211,fonte!A:AE,30,FALSE)</f>
        <v>Não</v>
      </c>
      <c r="J1211" s="12" t="str">
        <f>VLOOKUP(A1211,fonte!A:AE,31,FALSE)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6">
        <v>41905</v>
      </c>
      <c r="E1212" s="13" t="str">
        <f>VLOOKUP(A1212,fonte!A:AE,26,FALSE)</f>
        <v>Sim</v>
      </c>
      <c r="F1212" s="12" t="str">
        <f>VLOOKUP(A1212,fonte!A:AE,27,FALSE)</f>
        <v>Sim</v>
      </c>
      <c r="G1212" s="13" t="str">
        <f>VLOOKUP(A1212,fonte!A:AE,28,FALSE)</f>
        <v>Sim</v>
      </c>
      <c r="H1212" s="12" t="str">
        <f>VLOOKUP(A1212,fonte!A:AE,29,FALSE)</f>
        <v>Sim</v>
      </c>
      <c r="I1212" s="13" t="str">
        <f>VLOOKUP(A1212,fonte!A:AE,30,FALSE)</f>
        <v>Não</v>
      </c>
      <c r="J1212" s="12" t="str">
        <f>VLOOKUP(A1212,fonte!A:AE,31,FALSE)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6">
        <v>41905</v>
      </c>
      <c r="E1213" s="13" t="str">
        <f>VLOOKUP(A1213,fonte!A:AE,26,FALSE)</f>
        <v>Sim</v>
      </c>
      <c r="F1213" s="12" t="str">
        <f>VLOOKUP(A1213,fonte!A:AE,27,FALSE)</f>
        <v>Sim</v>
      </c>
      <c r="G1213" s="13" t="str">
        <f>VLOOKUP(A1213,fonte!A:AE,28,FALSE)</f>
        <v>Sim</v>
      </c>
      <c r="H1213" s="12" t="str">
        <f>VLOOKUP(A1213,fonte!A:AE,29,FALSE)</f>
        <v>Sim</v>
      </c>
      <c r="I1213" s="13" t="str">
        <f>VLOOKUP(A1213,fonte!A:AE,30,FALSE)</f>
        <v>Não</v>
      </c>
      <c r="J1213" s="12" t="str">
        <f>VLOOKUP(A1213,fonte!A:AE,31,FALSE)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6">
        <v>43445</v>
      </c>
      <c r="E1214" s="13" t="str">
        <f>VLOOKUP(A1214,fonte!A:AE,26,FALSE)</f>
        <v>Sim</v>
      </c>
      <c r="F1214" s="12" t="str">
        <f>VLOOKUP(A1214,fonte!A:AE,27,FALSE)</f>
        <v>Sim</v>
      </c>
      <c r="G1214" s="13" t="str">
        <f>VLOOKUP(A1214,fonte!A:AE,28,FALSE)</f>
        <v>Sim</v>
      </c>
      <c r="H1214" s="12" t="str">
        <f>VLOOKUP(A1214,fonte!A:AE,29,FALSE)</f>
        <v>Sim</v>
      </c>
      <c r="I1214" s="13" t="str">
        <f>VLOOKUP(A1214,fonte!A:AE,30,FALSE)</f>
        <v>Não</v>
      </c>
      <c r="J1214" s="12" t="str">
        <f>VLOOKUP(A1214,fonte!A:AE,31,FALSE)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6">
        <v>43099</v>
      </c>
      <c r="E1215" s="13" t="str">
        <f>VLOOKUP(A1215,fonte!A:AE,26,FALSE)</f>
        <v>Não</v>
      </c>
      <c r="F1215" s="12" t="str">
        <f>VLOOKUP(A1215,fonte!A:AE,27,FALSE)</f>
        <v>Sim</v>
      </c>
      <c r="G1215" s="13" t="str">
        <f>VLOOKUP(A1215,fonte!A:AE,28,FALSE)</f>
        <v>Não</v>
      </c>
      <c r="H1215" s="12" t="str">
        <f>VLOOKUP(A1215,fonte!A:AE,29,FALSE)</f>
        <v>Sim</v>
      </c>
      <c r="I1215" s="13" t="str">
        <f>VLOOKUP(A1215,fonte!A:AE,30,FALSE)</f>
        <v>Não</v>
      </c>
      <c r="J1215" s="12" t="str">
        <f>VLOOKUP(A1215,fonte!A:AE,31,FALSE)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6">
        <v>43818</v>
      </c>
      <c r="E1216" s="13" t="str">
        <f>VLOOKUP(A1216,fonte!A:AE,26,FALSE)</f>
        <v>Sim</v>
      </c>
      <c r="F1216" s="12" t="str">
        <f>VLOOKUP(A1216,fonte!A:AE,27,FALSE)</f>
        <v>Sim</v>
      </c>
      <c r="G1216" s="13" t="str">
        <f>VLOOKUP(A1216,fonte!A:AE,28,FALSE)</f>
        <v>Sim</v>
      </c>
      <c r="H1216" s="12" t="str">
        <f>VLOOKUP(A1216,fonte!A:AE,29,FALSE)</f>
        <v>Sim</v>
      </c>
      <c r="I1216" s="13" t="str">
        <f>VLOOKUP(A1216,fonte!A:AE,30,FALSE)</f>
        <v>Não</v>
      </c>
      <c r="J1216" s="12" t="str">
        <f>VLOOKUP(A1216,fonte!A:AE,31,FALSE)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6">
        <v>41421</v>
      </c>
      <c r="E1217" s="13" t="str">
        <f>VLOOKUP(A1217,fonte!A:AE,26,FALSE)</f>
        <v>Sim</v>
      </c>
      <c r="F1217" s="12" t="str">
        <f>VLOOKUP(A1217,fonte!A:AE,27,FALSE)</f>
        <v>Sim</v>
      </c>
      <c r="G1217" s="13" t="str">
        <f>VLOOKUP(A1217,fonte!A:AE,28,FALSE)</f>
        <v>Sim</v>
      </c>
      <c r="H1217" s="12" t="str">
        <f>VLOOKUP(A1217,fonte!A:AE,29,FALSE)</f>
        <v>Sim</v>
      </c>
      <c r="I1217" s="13" t="str">
        <f>VLOOKUP(A1217,fonte!A:AE,30,FALSE)</f>
        <v>Não</v>
      </c>
      <c r="J1217" s="12" t="str">
        <f>VLOOKUP(A1217,fonte!A:AE,31,FALSE)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6">
        <v>41073</v>
      </c>
      <c r="E1218" s="13" t="str">
        <f>VLOOKUP(A1218,fonte!A:AE,26,FALSE)</f>
        <v>Não</v>
      </c>
      <c r="F1218" s="12" t="str">
        <f>VLOOKUP(A1218,fonte!A:AE,27,FALSE)</f>
        <v>Sim</v>
      </c>
      <c r="G1218" s="13" t="str">
        <f>VLOOKUP(A1218,fonte!A:AE,28,FALSE)</f>
        <v>Não</v>
      </c>
      <c r="H1218" s="12" t="str">
        <f>VLOOKUP(A1218,fonte!A:AE,29,FALSE)</f>
        <v>Sim</v>
      </c>
      <c r="I1218" s="13" t="str">
        <f>VLOOKUP(A1218,fonte!A:AE,30,FALSE)</f>
        <v>Não</v>
      </c>
      <c r="J1218" s="12" t="str">
        <f>VLOOKUP(A1218,fonte!A:AE,31,FALSE)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6">
        <v>43099</v>
      </c>
      <c r="E1219" s="13" t="str">
        <f>VLOOKUP(A1219,fonte!A:AE,26,FALSE)</f>
        <v>Não</v>
      </c>
      <c r="F1219" s="12" t="str">
        <f>VLOOKUP(A1219,fonte!A:AE,27,FALSE)</f>
        <v>Sim</v>
      </c>
      <c r="G1219" s="13" t="str">
        <f>VLOOKUP(A1219,fonte!A:AE,28,FALSE)</f>
        <v>Sim</v>
      </c>
      <c r="H1219" s="12" t="str">
        <f>VLOOKUP(A1219,fonte!A:AE,29,FALSE)</f>
        <v>Sim</v>
      </c>
      <c r="I1219" s="13" t="str">
        <f>VLOOKUP(A1219,fonte!A:AE,30,FALSE)</f>
        <v>Não</v>
      </c>
      <c r="J1219" s="12" t="str">
        <f>VLOOKUP(A1219,fonte!A:AE,31,FALSE)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6">
        <v>43818</v>
      </c>
      <c r="E1220" s="13" t="str">
        <f>VLOOKUP(A1220,fonte!A:AE,26,FALSE)</f>
        <v>Sim</v>
      </c>
      <c r="F1220" s="12" t="str">
        <f>VLOOKUP(A1220,fonte!A:AE,27,FALSE)</f>
        <v>Sim</v>
      </c>
      <c r="G1220" s="13" t="str">
        <f>VLOOKUP(A1220,fonte!A:AE,28,FALSE)</f>
        <v>Sim</v>
      </c>
      <c r="H1220" s="12" t="str">
        <f>VLOOKUP(A1220,fonte!A:AE,29,FALSE)</f>
        <v>Sim</v>
      </c>
      <c r="I1220" s="13" t="str">
        <f>VLOOKUP(A1220,fonte!A:AE,30,FALSE)</f>
        <v>Não</v>
      </c>
      <c r="J1220" s="12" t="str">
        <f>VLOOKUP(A1220,fonte!A:AE,31,FALSE)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6">
        <v>43818</v>
      </c>
      <c r="E1221" s="13" t="str">
        <f>VLOOKUP(A1221,fonte!A:AE,26,FALSE)</f>
        <v>Sim</v>
      </c>
      <c r="F1221" s="12" t="str">
        <f>VLOOKUP(A1221,fonte!A:AE,27,FALSE)</f>
        <v>Sim</v>
      </c>
      <c r="G1221" s="13" t="str">
        <f>VLOOKUP(A1221,fonte!A:AE,28,FALSE)</f>
        <v>Não</v>
      </c>
      <c r="H1221" s="12" t="str">
        <f>VLOOKUP(A1221,fonte!A:AE,29,FALSE)</f>
        <v>Sim</v>
      </c>
      <c r="I1221" s="13" t="str">
        <f>VLOOKUP(A1221,fonte!A:AE,30,FALSE)</f>
        <v>Não</v>
      </c>
      <c r="J1221" s="12" t="str">
        <f>VLOOKUP(A1221,fonte!A:AE,31,FALSE)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6">
        <v>41421</v>
      </c>
      <c r="E1222" s="13" t="str">
        <f>VLOOKUP(A1222,fonte!A:AE,26,FALSE)</f>
        <v>Sim</v>
      </c>
      <c r="F1222" s="12" t="str">
        <f>VLOOKUP(A1222,fonte!A:AE,27,FALSE)</f>
        <v>Sim</v>
      </c>
      <c r="G1222" s="13" t="str">
        <f>VLOOKUP(A1222,fonte!A:AE,28,FALSE)</f>
        <v>Sim</v>
      </c>
      <c r="H1222" s="12" t="str">
        <f>VLOOKUP(A1222,fonte!A:AE,29,FALSE)</f>
        <v>Sim</v>
      </c>
      <c r="I1222" s="13" t="str">
        <f>VLOOKUP(A1222,fonte!A:AE,30,FALSE)</f>
        <v>Não</v>
      </c>
      <c r="J1222" s="12" t="str">
        <f>VLOOKUP(A1222,fonte!A:AE,31,FALSE)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6">
        <v>41421</v>
      </c>
      <c r="E1223" s="13" t="str">
        <f>VLOOKUP(A1223,fonte!A:AE,26,FALSE)</f>
        <v>Sim</v>
      </c>
      <c r="F1223" s="12" t="str">
        <f>VLOOKUP(A1223,fonte!A:AE,27,FALSE)</f>
        <v>Sim</v>
      </c>
      <c r="G1223" s="13" t="str">
        <f>VLOOKUP(A1223,fonte!A:AE,28,FALSE)</f>
        <v>Sim</v>
      </c>
      <c r="H1223" s="12" t="str">
        <f>VLOOKUP(A1223,fonte!A:AE,29,FALSE)</f>
        <v>Sim</v>
      </c>
      <c r="I1223" s="13" t="str">
        <f>VLOOKUP(A1223,fonte!A:AE,30,FALSE)</f>
        <v>Não</v>
      </c>
      <c r="J1223" s="12" t="str">
        <f>VLOOKUP(A1223,fonte!A:AE,31,FALSE)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6">
        <v>43445</v>
      </c>
      <c r="E1224" s="13" t="str">
        <f>VLOOKUP(A1224,fonte!A:AE,26,FALSE)</f>
        <v>Sim</v>
      </c>
      <c r="F1224" s="12" t="str">
        <f>VLOOKUP(A1224,fonte!A:AE,27,FALSE)</f>
        <v>Sim</v>
      </c>
      <c r="G1224" s="13" t="str">
        <f>VLOOKUP(A1224,fonte!A:AE,28,FALSE)</f>
        <v>Sim</v>
      </c>
      <c r="H1224" s="12" t="str">
        <f>VLOOKUP(A1224,fonte!A:AE,29,FALSE)</f>
        <v>Sim</v>
      </c>
      <c r="I1224" s="13" t="str">
        <f>VLOOKUP(A1224,fonte!A:AE,30,FALSE)</f>
        <v>Não</v>
      </c>
      <c r="J1224" s="12" t="str">
        <f>VLOOKUP(A1224,fonte!A:AE,31,FALSE)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6">
        <v>41421</v>
      </c>
      <c r="E1225" s="13" t="str">
        <f>VLOOKUP(A1225,fonte!A:AE,26,FALSE)</f>
        <v>Sim</v>
      </c>
      <c r="F1225" s="12" t="str">
        <f>VLOOKUP(A1225,fonte!A:AE,27,FALSE)</f>
        <v>Sim</v>
      </c>
      <c r="G1225" s="13" t="str">
        <f>VLOOKUP(A1225,fonte!A:AE,28,FALSE)</f>
        <v>Sim</v>
      </c>
      <c r="H1225" s="12" t="str">
        <f>VLOOKUP(A1225,fonte!A:AE,29,FALSE)</f>
        <v>Sim</v>
      </c>
      <c r="I1225" s="13" t="str">
        <f>VLOOKUP(A1225,fonte!A:AE,30,FALSE)</f>
        <v>Não</v>
      </c>
      <c r="J1225" s="12" t="str">
        <f>VLOOKUP(A1225,fonte!A:AE,31,FALSE)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6">
        <v>43818</v>
      </c>
      <c r="E1226" s="13" t="str">
        <f>VLOOKUP(A1226,fonte!A:AE,26,FALSE)</f>
        <v>Sim</v>
      </c>
      <c r="F1226" s="12" t="str">
        <f>VLOOKUP(A1226,fonte!A:AE,27,FALSE)</f>
        <v>Sim</v>
      </c>
      <c r="G1226" s="13" t="str">
        <f>VLOOKUP(A1226,fonte!A:AE,28,FALSE)</f>
        <v>Sim</v>
      </c>
      <c r="H1226" s="12" t="str">
        <f>VLOOKUP(A1226,fonte!A:AE,29,FALSE)</f>
        <v>Sim</v>
      </c>
      <c r="I1226" s="13" t="str">
        <f>VLOOKUP(A1226,fonte!A:AE,30,FALSE)</f>
        <v>Não</v>
      </c>
      <c r="J1226" s="12" t="str">
        <f>VLOOKUP(A1226,fonte!A:AE,31,FALSE)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6">
        <v>43445</v>
      </c>
      <c r="E1227" s="13" t="str">
        <f>VLOOKUP(A1227,fonte!A:AE,26,FALSE)</f>
        <v>Não</v>
      </c>
      <c r="F1227" s="12" t="str">
        <f>VLOOKUP(A1227,fonte!A:AE,27,FALSE)</f>
        <v>Sim</v>
      </c>
      <c r="G1227" s="13" t="str">
        <f>VLOOKUP(A1227,fonte!A:AE,28,FALSE)</f>
        <v>Não</v>
      </c>
      <c r="H1227" s="12" t="str">
        <f>VLOOKUP(A1227,fonte!A:AE,29,FALSE)</f>
        <v>Sim</v>
      </c>
      <c r="I1227" s="13" t="str">
        <f>VLOOKUP(A1227,fonte!A:AE,30,FALSE)</f>
        <v>Não</v>
      </c>
      <c r="J1227" s="12" t="str">
        <f>VLOOKUP(A1227,fonte!A:AE,31,FALSE)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6">
        <v>43099</v>
      </c>
      <c r="E1228" s="13" t="str">
        <f>VLOOKUP(A1228,fonte!A:AE,26,FALSE)</f>
        <v>Sim</v>
      </c>
      <c r="F1228" s="12" t="str">
        <f>VLOOKUP(A1228,fonte!A:AE,27,FALSE)</f>
        <v>Sim</v>
      </c>
      <c r="G1228" s="13" t="str">
        <f>VLOOKUP(A1228,fonte!A:AE,28,FALSE)</f>
        <v>Sim</v>
      </c>
      <c r="H1228" s="12" t="str">
        <f>VLOOKUP(A1228,fonte!A:AE,29,FALSE)</f>
        <v>Sim</v>
      </c>
      <c r="I1228" s="13" t="str">
        <f>VLOOKUP(A1228,fonte!A:AE,30,FALSE)</f>
        <v>Não</v>
      </c>
      <c r="J1228" s="12" t="str">
        <f>VLOOKUP(A1228,fonte!A:AE,31,FALSE)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6">
        <v>41421</v>
      </c>
      <c r="E1229" s="13" t="str">
        <f>VLOOKUP(A1229,fonte!A:AE,26,FALSE)</f>
        <v>Não</v>
      </c>
      <c r="F1229" s="12" t="str">
        <f>VLOOKUP(A1229,fonte!A:AE,27,FALSE)</f>
        <v>Sim</v>
      </c>
      <c r="G1229" s="13" t="str">
        <f>VLOOKUP(A1229,fonte!A:AE,28,FALSE)</f>
        <v>Não</v>
      </c>
      <c r="H1229" s="12" t="str">
        <f>VLOOKUP(A1229,fonte!A:AE,29,FALSE)</f>
        <v>Sim</v>
      </c>
      <c r="I1229" s="13" t="str">
        <f>VLOOKUP(A1229,fonte!A:AE,30,FALSE)</f>
        <v>Não</v>
      </c>
      <c r="J1229" s="12" t="str">
        <f>VLOOKUP(A1229,fonte!A:AE,31,FALSE)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6">
        <v>41421</v>
      </c>
      <c r="E1230" s="13" t="str">
        <f>VLOOKUP(A1230,fonte!A:AE,26,FALSE)</f>
        <v>Sim</v>
      </c>
      <c r="F1230" s="12" t="str">
        <f>VLOOKUP(A1230,fonte!A:AE,27,FALSE)</f>
        <v>Sim</v>
      </c>
      <c r="G1230" s="13" t="str">
        <f>VLOOKUP(A1230,fonte!A:AE,28,FALSE)</f>
        <v>Sim</v>
      </c>
      <c r="H1230" s="12" t="str">
        <f>VLOOKUP(A1230,fonte!A:AE,29,FALSE)</f>
        <v>Sim</v>
      </c>
      <c r="I1230" s="13" t="str">
        <f>VLOOKUP(A1230,fonte!A:AE,30,FALSE)</f>
        <v>Não</v>
      </c>
      <c r="J1230" s="12" t="str">
        <f>VLOOKUP(A1230,fonte!A:AE,31,FALSE)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6">
        <v>41421</v>
      </c>
      <c r="E1231" s="13" t="str">
        <f>VLOOKUP(A1231,fonte!A:AE,26,FALSE)</f>
        <v>Não</v>
      </c>
      <c r="F1231" s="12" t="str">
        <f>VLOOKUP(A1231,fonte!A:AE,27,FALSE)</f>
        <v>Sim</v>
      </c>
      <c r="G1231" s="13" t="str">
        <f>VLOOKUP(A1231,fonte!A:AE,28,FALSE)</f>
        <v>Não</v>
      </c>
      <c r="H1231" s="12" t="str">
        <f>VLOOKUP(A1231,fonte!A:AE,29,FALSE)</f>
        <v>Sim</v>
      </c>
      <c r="I1231" s="13" t="str">
        <f>VLOOKUP(A1231,fonte!A:AE,30,FALSE)</f>
        <v>Não</v>
      </c>
      <c r="J1231" s="12" t="str">
        <f>VLOOKUP(A1231,fonte!A:AE,31,FALSE)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6">
        <v>41421</v>
      </c>
      <c r="E1232" s="13" t="str">
        <f>VLOOKUP(A1232,fonte!A:AE,26,FALSE)</f>
        <v>Sim</v>
      </c>
      <c r="F1232" s="12" t="str">
        <f>VLOOKUP(A1232,fonte!A:AE,27,FALSE)</f>
        <v>Sim</v>
      </c>
      <c r="G1232" s="13" t="str">
        <f>VLOOKUP(A1232,fonte!A:AE,28,FALSE)</f>
        <v>Sim</v>
      </c>
      <c r="H1232" s="12" t="str">
        <f>VLOOKUP(A1232,fonte!A:AE,29,FALSE)</f>
        <v>Sim</v>
      </c>
      <c r="I1232" s="13" t="str">
        <f>VLOOKUP(A1232,fonte!A:AE,30,FALSE)</f>
        <v>Não</v>
      </c>
      <c r="J1232" s="12" t="str">
        <f>VLOOKUP(A1232,fonte!A:AE,31,FALSE)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6">
        <v>41073</v>
      </c>
      <c r="E1233" s="13" t="str">
        <f>VLOOKUP(A1233,fonte!A:AE,26,FALSE)</f>
        <v>Não</v>
      </c>
      <c r="F1233" s="12" t="str">
        <f>VLOOKUP(A1233,fonte!A:AE,27,FALSE)</f>
        <v>Sim</v>
      </c>
      <c r="G1233" s="13" t="str">
        <f>VLOOKUP(A1233,fonte!A:AE,28,FALSE)</f>
        <v>Não</v>
      </c>
      <c r="H1233" s="12" t="str">
        <f>VLOOKUP(A1233,fonte!A:AE,29,FALSE)</f>
        <v>Sim</v>
      </c>
      <c r="I1233" s="13" t="str">
        <f>VLOOKUP(A1233,fonte!A:AE,30,FALSE)</f>
        <v>Não</v>
      </c>
      <c r="J1233" s="12" t="str">
        <f>VLOOKUP(A1233,fonte!A:AE,31,FALSE)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6">
        <v>43445</v>
      </c>
      <c r="E1234" s="13" t="str">
        <f>VLOOKUP(A1234,fonte!A:AE,26,FALSE)</f>
        <v>Não</v>
      </c>
      <c r="F1234" s="12" t="str">
        <f>VLOOKUP(A1234,fonte!A:AE,27,FALSE)</f>
        <v>Não</v>
      </c>
      <c r="G1234" s="13" t="str">
        <f>VLOOKUP(A1234,fonte!A:AE,28,FALSE)</f>
        <v>Não</v>
      </c>
      <c r="H1234" s="12" t="str">
        <f>VLOOKUP(A1234,fonte!A:AE,29,FALSE)</f>
        <v>Não</v>
      </c>
      <c r="I1234" s="13" t="str">
        <f>VLOOKUP(A1234,fonte!A:AE,30,FALSE)</f>
        <v>Não</v>
      </c>
      <c r="J1234" s="12" t="str">
        <f>VLOOKUP(A1234,fonte!A:AE,31,FALSE)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6">
        <v>41073</v>
      </c>
      <c r="E1235" s="13" t="str">
        <f>VLOOKUP(A1235,fonte!A:AE,26,FALSE)</f>
        <v>Sim</v>
      </c>
      <c r="F1235" s="12" t="str">
        <f>VLOOKUP(A1235,fonte!A:AE,27,FALSE)</f>
        <v>Sim</v>
      </c>
      <c r="G1235" s="13" t="str">
        <f>VLOOKUP(A1235,fonte!A:AE,28,FALSE)</f>
        <v>Sim</v>
      </c>
      <c r="H1235" s="12" t="str">
        <f>VLOOKUP(A1235,fonte!A:AE,29,FALSE)</f>
        <v>Sim</v>
      </c>
      <c r="I1235" s="13" t="str">
        <f>VLOOKUP(A1235,fonte!A:AE,30,FALSE)</f>
        <v>Não</v>
      </c>
      <c r="J1235" s="12" t="str">
        <f>VLOOKUP(A1235,fonte!A:AE,31,FALSE)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6">
        <v>41421</v>
      </c>
      <c r="E1236" s="13" t="str">
        <f>VLOOKUP(A1236,fonte!A:AE,26,FALSE)</f>
        <v>Não</v>
      </c>
      <c r="F1236" s="12" t="str">
        <f>VLOOKUP(A1236,fonte!A:AE,27,FALSE)</f>
        <v>Sim</v>
      </c>
      <c r="G1236" s="13" t="str">
        <f>VLOOKUP(A1236,fonte!A:AE,28,FALSE)</f>
        <v>Não</v>
      </c>
      <c r="H1236" s="12" t="str">
        <f>VLOOKUP(A1236,fonte!A:AE,29,FALSE)</f>
        <v>Sim</v>
      </c>
      <c r="I1236" s="13" t="str">
        <f>VLOOKUP(A1236,fonte!A:AE,30,FALSE)</f>
        <v>Não</v>
      </c>
      <c r="J1236" s="12" t="str">
        <f>VLOOKUP(A1236,fonte!A:AE,31,FALSE)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6">
        <v>41421</v>
      </c>
      <c r="E1237" s="13" t="str">
        <f>VLOOKUP(A1237,fonte!A:AE,26,FALSE)</f>
        <v>Não</v>
      </c>
      <c r="F1237" s="12" t="str">
        <f>VLOOKUP(A1237,fonte!A:AE,27,FALSE)</f>
        <v>Sim</v>
      </c>
      <c r="G1237" s="13" t="str">
        <f>VLOOKUP(A1237,fonte!A:AE,28,FALSE)</f>
        <v>Não</v>
      </c>
      <c r="H1237" s="12" t="str">
        <f>VLOOKUP(A1237,fonte!A:AE,29,FALSE)</f>
        <v>Sim</v>
      </c>
      <c r="I1237" s="13" t="str">
        <f>VLOOKUP(A1237,fonte!A:AE,30,FALSE)</f>
        <v>Não</v>
      </c>
      <c r="J1237" s="12" t="str">
        <f>VLOOKUP(A1237,fonte!A:AE,31,FALSE)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6">
        <v>41421</v>
      </c>
      <c r="E1238" s="13" t="str">
        <f>VLOOKUP(A1238,fonte!A:AE,26,FALSE)</f>
        <v>Sim</v>
      </c>
      <c r="F1238" s="12" t="str">
        <f>VLOOKUP(A1238,fonte!A:AE,27,FALSE)</f>
        <v>Sim</v>
      </c>
      <c r="G1238" s="13" t="str">
        <f>VLOOKUP(A1238,fonte!A:AE,28,FALSE)</f>
        <v>Sim</v>
      </c>
      <c r="H1238" s="12" t="str">
        <f>VLOOKUP(A1238,fonte!A:AE,29,FALSE)</f>
        <v>Sim</v>
      </c>
      <c r="I1238" s="13" t="str">
        <f>VLOOKUP(A1238,fonte!A:AE,30,FALSE)</f>
        <v>Não</v>
      </c>
      <c r="J1238" s="12" t="str">
        <f>VLOOKUP(A1238,fonte!A:AE,31,FALSE)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6">
        <v>41073</v>
      </c>
      <c r="E1239" s="13" t="str">
        <f>VLOOKUP(A1239,fonte!A:AE,26,FALSE)</f>
        <v>Sim</v>
      </c>
      <c r="F1239" s="12" t="str">
        <f>VLOOKUP(A1239,fonte!A:AE,27,FALSE)</f>
        <v>Sim</v>
      </c>
      <c r="G1239" s="13" t="str">
        <f>VLOOKUP(A1239,fonte!A:AE,28,FALSE)</f>
        <v>Sim</v>
      </c>
      <c r="H1239" s="12" t="str">
        <f>VLOOKUP(A1239,fonte!A:AE,29,FALSE)</f>
        <v>Sim</v>
      </c>
      <c r="I1239" s="13" t="str">
        <f>VLOOKUP(A1239,fonte!A:AE,30,FALSE)</f>
        <v>Não</v>
      </c>
      <c r="J1239" s="12" t="str">
        <f>VLOOKUP(A1239,fonte!A:AE,31,FALSE)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6">
        <v>41073</v>
      </c>
      <c r="E1240" s="13" t="str">
        <f>VLOOKUP(A1240,fonte!A:AE,26,FALSE)</f>
        <v>Sim</v>
      </c>
      <c r="F1240" s="12" t="str">
        <f>VLOOKUP(A1240,fonte!A:AE,27,FALSE)</f>
        <v>Sim</v>
      </c>
      <c r="G1240" s="13" t="str">
        <f>VLOOKUP(A1240,fonte!A:AE,28,FALSE)</f>
        <v>Sim</v>
      </c>
      <c r="H1240" s="12" t="str">
        <f>VLOOKUP(A1240,fonte!A:AE,29,FALSE)</f>
        <v>Sim</v>
      </c>
      <c r="I1240" s="13" t="str">
        <f>VLOOKUP(A1240,fonte!A:AE,30,FALSE)</f>
        <v>Não</v>
      </c>
      <c r="J1240" s="12" t="str">
        <f>VLOOKUP(A1240,fonte!A:AE,31,FALSE)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6">
        <v>43099</v>
      </c>
      <c r="E1241" s="13" t="str">
        <f>VLOOKUP(A1241,fonte!A:AE,26,FALSE)</f>
        <v>Não</v>
      </c>
      <c r="F1241" s="12" t="str">
        <f>VLOOKUP(A1241,fonte!A:AE,27,FALSE)</f>
        <v>Sim</v>
      </c>
      <c r="G1241" s="13" t="str">
        <f>VLOOKUP(A1241,fonte!A:AE,28,FALSE)</f>
        <v>Não</v>
      </c>
      <c r="H1241" s="12" t="str">
        <f>VLOOKUP(A1241,fonte!A:AE,29,FALSE)</f>
        <v>Sim</v>
      </c>
      <c r="I1241" s="13" t="str">
        <f>VLOOKUP(A1241,fonte!A:AE,30,FALSE)</f>
        <v>Não</v>
      </c>
      <c r="J1241" s="12" t="str">
        <f>VLOOKUP(A1241,fonte!A:AE,31,FALSE)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6">
        <v>41073</v>
      </c>
      <c r="E1242" s="13" t="str">
        <f>VLOOKUP(A1242,fonte!A:AE,26,FALSE)</f>
        <v>Sim</v>
      </c>
      <c r="F1242" s="12" t="str">
        <f>VLOOKUP(A1242,fonte!A:AE,27,FALSE)</f>
        <v>Sim</v>
      </c>
      <c r="G1242" s="13" t="str">
        <f>VLOOKUP(A1242,fonte!A:AE,28,FALSE)</f>
        <v>Sim</v>
      </c>
      <c r="H1242" s="12" t="str">
        <f>VLOOKUP(A1242,fonte!A:AE,29,FALSE)</f>
        <v>Sim</v>
      </c>
      <c r="I1242" s="13" t="str">
        <f>VLOOKUP(A1242,fonte!A:AE,30,FALSE)</f>
        <v>Não</v>
      </c>
      <c r="J1242" s="12" t="str">
        <f>VLOOKUP(A1242,fonte!A:AE,31,FALSE)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6">
        <v>41421</v>
      </c>
      <c r="E1243" s="13" t="str">
        <f>VLOOKUP(A1243,fonte!A:AE,26,FALSE)</f>
        <v>Não</v>
      </c>
      <c r="F1243" s="12" t="str">
        <f>VLOOKUP(A1243,fonte!A:AE,27,FALSE)</f>
        <v>Sim</v>
      </c>
      <c r="G1243" s="13" t="str">
        <f>VLOOKUP(A1243,fonte!A:AE,28,FALSE)</f>
        <v>Não</v>
      </c>
      <c r="H1243" s="12" t="str">
        <f>VLOOKUP(A1243,fonte!A:AE,29,FALSE)</f>
        <v>Sim</v>
      </c>
      <c r="I1243" s="13" t="str">
        <f>VLOOKUP(A1243,fonte!A:AE,30,FALSE)</f>
        <v>Não</v>
      </c>
      <c r="J1243" s="12" t="str">
        <f>VLOOKUP(A1243,fonte!A:AE,31,FALSE)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6">
        <v>41073</v>
      </c>
      <c r="E1244" s="13" t="str">
        <f>VLOOKUP(A1244,fonte!A:AE,26,FALSE)</f>
        <v>Sim</v>
      </c>
      <c r="F1244" s="12" t="str">
        <f>VLOOKUP(A1244,fonte!A:AE,27,FALSE)</f>
        <v>Sim</v>
      </c>
      <c r="G1244" s="13" t="str">
        <f>VLOOKUP(A1244,fonte!A:AE,28,FALSE)</f>
        <v>Sim</v>
      </c>
      <c r="H1244" s="12" t="str">
        <f>VLOOKUP(A1244,fonte!A:AE,29,FALSE)</f>
        <v>Sim</v>
      </c>
      <c r="I1244" s="13" t="str">
        <f>VLOOKUP(A1244,fonte!A:AE,30,FALSE)</f>
        <v>Não</v>
      </c>
      <c r="J1244" s="12" t="str">
        <f>VLOOKUP(A1244,fonte!A:AE,31,FALSE)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6">
        <v>41073</v>
      </c>
      <c r="E1245" s="13" t="str">
        <f>VLOOKUP(A1245,fonte!A:AE,26,FALSE)</f>
        <v>Sim</v>
      </c>
      <c r="F1245" s="12" t="str">
        <f>VLOOKUP(A1245,fonte!A:AE,27,FALSE)</f>
        <v>Sim</v>
      </c>
      <c r="G1245" s="13" t="str">
        <f>VLOOKUP(A1245,fonte!A:AE,28,FALSE)</f>
        <v>Sim</v>
      </c>
      <c r="H1245" s="12" t="str">
        <f>VLOOKUP(A1245,fonte!A:AE,29,FALSE)</f>
        <v>Sim</v>
      </c>
      <c r="I1245" s="13" t="str">
        <f>VLOOKUP(A1245,fonte!A:AE,30,FALSE)</f>
        <v>Não</v>
      </c>
      <c r="J1245" s="12" t="str">
        <f>VLOOKUP(A1245,fonte!A:AE,31,FALSE)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6">
        <v>41421</v>
      </c>
      <c r="E1246" s="13" t="str">
        <f>VLOOKUP(A1246,fonte!A:AE,26,FALSE)</f>
        <v>Sim</v>
      </c>
      <c r="F1246" s="12" t="str">
        <f>VLOOKUP(A1246,fonte!A:AE,27,FALSE)</f>
        <v>Sim</v>
      </c>
      <c r="G1246" s="13" t="str">
        <f>VLOOKUP(A1246,fonte!A:AE,28,FALSE)</f>
        <v>Sim</v>
      </c>
      <c r="H1246" s="12" t="str">
        <f>VLOOKUP(A1246,fonte!A:AE,29,FALSE)</f>
        <v>Sim</v>
      </c>
      <c r="I1246" s="13" t="str">
        <f>VLOOKUP(A1246,fonte!A:AE,30,FALSE)</f>
        <v>Não</v>
      </c>
      <c r="J1246" s="12" t="str">
        <f>VLOOKUP(A1246,fonte!A:AE,31,FALSE)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6">
        <v>41073</v>
      </c>
      <c r="E1247" s="13" t="str">
        <f>VLOOKUP(A1247,fonte!A:AE,26,FALSE)</f>
        <v>Sim</v>
      </c>
      <c r="F1247" s="12" t="str">
        <f>VLOOKUP(A1247,fonte!A:AE,27,FALSE)</f>
        <v>Sim</v>
      </c>
      <c r="G1247" s="13" t="str">
        <f>VLOOKUP(A1247,fonte!A:AE,28,FALSE)</f>
        <v>Sim</v>
      </c>
      <c r="H1247" s="12" t="str">
        <f>VLOOKUP(A1247,fonte!A:AE,29,FALSE)</f>
        <v>Sim</v>
      </c>
      <c r="I1247" s="13" t="str">
        <f>VLOOKUP(A1247,fonte!A:AE,30,FALSE)</f>
        <v>Não</v>
      </c>
      <c r="J1247" s="12" t="str">
        <f>VLOOKUP(A1247,fonte!A:AE,31,FALSE)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6">
        <v>43445</v>
      </c>
      <c r="E1248" s="13" t="str">
        <f>VLOOKUP(A1248,fonte!A:AE,26,FALSE)</f>
        <v>Não</v>
      </c>
      <c r="F1248" s="12" t="str">
        <f>VLOOKUP(A1248,fonte!A:AE,27,FALSE)</f>
        <v>Sim</v>
      </c>
      <c r="G1248" s="13" t="str">
        <f>VLOOKUP(A1248,fonte!A:AE,28,FALSE)</f>
        <v>Sim</v>
      </c>
      <c r="H1248" s="12" t="str">
        <f>VLOOKUP(A1248,fonte!A:AE,29,FALSE)</f>
        <v>Sim</v>
      </c>
      <c r="I1248" s="13" t="str">
        <f>VLOOKUP(A1248,fonte!A:AE,30,FALSE)</f>
        <v>Não</v>
      </c>
      <c r="J1248" s="12" t="str">
        <f>VLOOKUP(A1248,fonte!A:AE,31,FALSE)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6">
        <v>43818</v>
      </c>
      <c r="E1249" s="13" t="str">
        <f>VLOOKUP(A1249,fonte!A:AE,26,FALSE)</f>
        <v>Sim</v>
      </c>
      <c r="F1249" s="12" t="str">
        <f>VLOOKUP(A1249,fonte!A:AE,27,FALSE)</f>
        <v>Sim</v>
      </c>
      <c r="G1249" s="13" t="str">
        <f>VLOOKUP(A1249,fonte!A:AE,28,FALSE)</f>
        <v>Sim</v>
      </c>
      <c r="H1249" s="12" t="str">
        <f>VLOOKUP(A1249,fonte!A:AE,29,FALSE)</f>
        <v>Sim</v>
      </c>
      <c r="I1249" s="13" t="str">
        <f>VLOOKUP(A1249,fonte!A:AE,30,FALSE)</f>
        <v>Não</v>
      </c>
      <c r="J1249" s="12" t="str">
        <f>VLOOKUP(A1249,fonte!A:AE,31,FALSE)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6">
        <v>41073</v>
      </c>
      <c r="E1250" s="13" t="str">
        <f>VLOOKUP(A1250,fonte!A:AE,26,FALSE)</f>
        <v>Sim</v>
      </c>
      <c r="F1250" s="12" t="str">
        <f>VLOOKUP(A1250,fonte!A:AE,27,FALSE)</f>
        <v>Sim</v>
      </c>
      <c r="G1250" s="13" t="str">
        <f>VLOOKUP(A1250,fonte!A:AE,28,FALSE)</f>
        <v>Sim</v>
      </c>
      <c r="H1250" s="12" t="str">
        <f>VLOOKUP(A1250,fonte!A:AE,29,FALSE)</f>
        <v>Sim</v>
      </c>
      <c r="I1250" s="13" t="str">
        <f>VLOOKUP(A1250,fonte!A:AE,30,FALSE)</f>
        <v>Não</v>
      </c>
      <c r="J1250" s="12" t="str">
        <f>VLOOKUP(A1250,fonte!A:AE,31,FALSE)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6">
        <v>43445</v>
      </c>
      <c r="E1251" s="13" t="str">
        <f>VLOOKUP(A1251,fonte!A:AE,26,FALSE)</f>
        <v>Sim</v>
      </c>
      <c r="F1251" s="12" t="str">
        <f>VLOOKUP(A1251,fonte!A:AE,27,FALSE)</f>
        <v>Sim</v>
      </c>
      <c r="G1251" s="13" t="str">
        <f>VLOOKUP(A1251,fonte!A:AE,28,FALSE)</f>
        <v>Sim</v>
      </c>
      <c r="H1251" s="12" t="str">
        <f>VLOOKUP(A1251,fonte!A:AE,29,FALSE)</f>
        <v>Sim</v>
      </c>
      <c r="I1251" s="13" t="str">
        <f>VLOOKUP(A1251,fonte!A:AE,30,FALSE)</f>
        <v>Não</v>
      </c>
      <c r="J1251" s="12" t="str">
        <f>VLOOKUP(A1251,fonte!A:AE,31,FALSE)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6">
        <v>41421</v>
      </c>
      <c r="E1252" s="13" t="str">
        <f>VLOOKUP(A1252,fonte!A:AE,26,FALSE)</f>
        <v>Não</v>
      </c>
      <c r="F1252" s="12" t="str">
        <f>VLOOKUP(A1252,fonte!A:AE,27,FALSE)</f>
        <v>Sim</v>
      </c>
      <c r="G1252" s="13" t="str">
        <f>VLOOKUP(A1252,fonte!A:AE,28,FALSE)</f>
        <v>Não</v>
      </c>
      <c r="H1252" s="12" t="str">
        <f>VLOOKUP(A1252,fonte!A:AE,29,FALSE)</f>
        <v>Sim</v>
      </c>
      <c r="I1252" s="13" t="str">
        <f>VLOOKUP(A1252,fonte!A:AE,30,FALSE)</f>
        <v>Não</v>
      </c>
      <c r="J1252" s="12" t="str">
        <f>VLOOKUP(A1252,fonte!A:AE,31,FALSE)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6">
        <v>43099</v>
      </c>
      <c r="E1253" s="13" t="str">
        <f>VLOOKUP(A1253,fonte!A:AE,26,FALSE)</f>
        <v>Sim</v>
      </c>
      <c r="F1253" s="12" t="str">
        <f>VLOOKUP(A1253,fonte!A:AE,27,FALSE)</f>
        <v>Sim</v>
      </c>
      <c r="G1253" s="13" t="str">
        <f>VLOOKUP(A1253,fonte!A:AE,28,FALSE)</f>
        <v>Sim</v>
      </c>
      <c r="H1253" s="12" t="str">
        <f>VLOOKUP(A1253,fonte!A:AE,29,FALSE)</f>
        <v>Sim</v>
      </c>
      <c r="I1253" s="13" t="str">
        <f>VLOOKUP(A1253,fonte!A:AE,30,FALSE)</f>
        <v>Não</v>
      </c>
      <c r="J1253" s="12" t="str">
        <f>VLOOKUP(A1253,fonte!A:AE,31,FALSE)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6">
        <v>41073</v>
      </c>
      <c r="E1254" s="13" t="str">
        <f>VLOOKUP(A1254,fonte!A:AE,26,FALSE)</f>
        <v>Sim</v>
      </c>
      <c r="F1254" s="12" t="str">
        <f>VLOOKUP(A1254,fonte!A:AE,27,FALSE)</f>
        <v>Sim</v>
      </c>
      <c r="G1254" s="13" t="str">
        <f>VLOOKUP(A1254,fonte!A:AE,28,FALSE)</f>
        <v>Sim</v>
      </c>
      <c r="H1254" s="12" t="str">
        <f>VLOOKUP(A1254,fonte!A:AE,29,FALSE)</f>
        <v>Sim</v>
      </c>
      <c r="I1254" s="13" t="str">
        <f>VLOOKUP(A1254,fonte!A:AE,30,FALSE)</f>
        <v>Não</v>
      </c>
      <c r="J1254" s="12" t="str">
        <f>VLOOKUP(A1254,fonte!A:AE,31,FALSE)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6">
        <v>41073</v>
      </c>
      <c r="E1255" s="13" t="str">
        <f>VLOOKUP(A1255,fonte!A:AE,26,FALSE)</f>
        <v>Sim</v>
      </c>
      <c r="F1255" s="12" t="str">
        <f>VLOOKUP(A1255,fonte!A:AE,27,FALSE)</f>
        <v>Sim</v>
      </c>
      <c r="G1255" s="13" t="str">
        <f>VLOOKUP(A1255,fonte!A:AE,28,FALSE)</f>
        <v>Sim</v>
      </c>
      <c r="H1255" s="12" t="str">
        <f>VLOOKUP(A1255,fonte!A:AE,29,FALSE)</f>
        <v>Sim</v>
      </c>
      <c r="I1255" s="13" t="str">
        <f>VLOOKUP(A1255,fonte!A:AE,30,FALSE)</f>
        <v>Não</v>
      </c>
      <c r="J1255" s="12" t="str">
        <f>VLOOKUP(A1255,fonte!A:AE,31,FALSE)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6">
        <v>41073</v>
      </c>
      <c r="E1256" s="13" t="str">
        <f>VLOOKUP(A1256,fonte!A:AE,26,FALSE)</f>
        <v>Sim</v>
      </c>
      <c r="F1256" s="12" t="str">
        <f>VLOOKUP(A1256,fonte!A:AE,27,FALSE)</f>
        <v>Sim</v>
      </c>
      <c r="G1256" s="13" t="str">
        <f>VLOOKUP(A1256,fonte!A:AE,28,FALSE)</f>
        <v>Sim</v>
      </c>
      <c r="H1256" s="12" t="str">
        <f>VLOOKUP(A1256,fonte!A:AE,29,FALSE)</f>
        <v>Sim</v>
      </c>
      <c r="I1256" s="13" t="str">
        <f>VLOOKUP(A1256,fonte!A:AE,30,FALSE)</f>
        <v>Não</v>
      </c>
      <c r="J1256" s="12" t="str">
        <f>VLOOKUP(A1256,fonte!A:AE,31,FALSE)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6">
        <v>41073</v>
      </c>
      <c r="E1257" s="13" t="str">
        <f>VLOOKUP(A1257,fonte!A:AE,26,FALSE)</f>
        <v>Sim</v>
      </c>
      <c r="F1257" s="12" t="str">
        <f>VLOOKUP(A1257,fonte!A:AE,27,FALSE)</f>
        <v>Sim</v>
      </c>
      <c r="G1257" s="13" t="str">
        <f>VLOOKUP(A1257,fonte!A:AE,28,FALSE)</f>
        <v>Sim</v>
      </c>
      <c r="H1257" s="12" t="str">
        <f>VLOOKUP(A1257,fonte!A:AE,29,FALSE)</f>
        <v>Sim</v>
      </c>
      <c r="I1257" s="13" t="str">
        <f>VLOOKUP(A1257,fonte!A:AE,30,FALSE)</f>
        <v>Não</v>
      </c>
      <c r="J1257" s="12" t="str">
        <f>VLOOKUP(A1257,fonte!A:AE,31,FALSE)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6">
        <v>43818</v>
      </c>
      <c r="E1258" s="13" t="str">
        <f>VLOOKUP(A1258,fonte!A:AE,26,FALSE)</f>
        <v>Sim</v>
      </c>
      <c r="F1258" s="12" t="str">
        <f>VLOOKUP(A1258,fonte!A:AE,27,FALSE)</f>
        <v>Sim</v>
      </c>
      <c r="G1258" s="13" t="str">
        <f>VLOOKUP(A1258,fonte!A:AE,28,FALSE)</f>
        <v>Sim</v>
      </c>
      <c r="H1258" s="12" t="str">
        <f>VLOOKUP(A1258,fonte!A:AE,29,FALSE)</f>
        <v>Sim</v>
      </c>
      <c r="I1258" s="13" t="str">
        <f>VLOOKUP(A1258,fonte!A:AE,30,FALSE)</f>
        <v>Não</v>
      </c>
      <c r="J1258" s="12" t="str">
        <f>VLOOKUP(A1258,fonte!A:AE,31,FALSE)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6">
        <v>41421</v>
      </c>
      <c r="E1259" s="13" t="str">
        <f>VLOOKUP(A1259,fonte!A:AE,26,FALSE)</f>
        <v>Sim</v>
      </c>
      <c r="F1259" s="12" t="str">
        <f>VLOOKUP(A1259,fonte!A:AE,27,FALSE)</f>
        <v>Sim</v>
      </c>
      <c r="G1259" s="13" t="str">
        <f>VLOOKUP(A1259,fonte!A:AE,28,FALSE)</f>
        <v>Sim</v>
      </c>
      <c r="H1259" s="12" t="str">
        <f>VLOOKUP(A1259,fonte!A:AE,29,FALSE)</f>
        <v>Sim</v>
      </c>
      <c r="I1259" s="13" t="str">
        <f>VLOOKUP(A1259,fonte!A:AE,30,FALSE)</f>
        <v>Não</v>
      </c>
      <c r="J1259" s="12" t="str">
        <f>VLOOKUP(A1259,fonte!A:AE,31,FALSE)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6">
        <v>41421</v>
      </c>
      <c r="E1260" s="13" t="str">
        <f>VLOOKUP(A1260,fonte!A:AE,26,FALSE)</f>
        <v>Sim</v>
      </c>
      <c r="F1260" s="12" t="str">
        <f>VLOOKUP(A1260,fonte!A:AE,27,FALSE)</f>
        <v>Sim</v>
      </c>
      <c r="G1260" s="13" t="str">
        <f>VLOOKUP(A1260,fonte!A:AE,28,FALSE)</f>
        <v>Sim</v>
      </c>
      <c r="H1260" s="12" t="str">
        <f>VLOOKUP(A1260,fonte!A:AE,29,FALSE)</f>
        <v>Sim</v>
      </c>
      <c r="I1260" s="13" t="str">
        <f>VLOOKUP(A1260,fonte!A:AE,30,FALSE)</f>
        <v>Não</v>
      </c>
      <c r="J1260" s="12" t="str">
        <f>VLOOKUP(A1260,fonte!A:AE,31,FALSE)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6">
        <v>41073</v>
      </c>
      <c r="E1261" s="13" t="str">
        <f>VLOOKUP(A1261,fonte!A:AE,26,FALSE)</f>
        <v>Sim</v>
      </c>
      <c r="F1261" s="12" t="str">
        <f>VLOOKUP(A1261,fonte!A:AE,27,FALSE)</f>
        <v>Sim</v>
      </c>
      <c r="G1261" s="13" t="str">
        <f>VLOOKUP(A1261,fonte!A:AE,28,FALSE)</f>
        <v>Sim</v>
      </c>
      <c r="H1261" s="12" t="str">
        <f>VLOOKUP(A1261,fonte!A:AE,29,FALSE)</f>
        <v>Sim</v>
      </c>
      <c r="I1261" s="13" t="str">
        <f>VLOOKUP(A1261,fonte!A:AE,30,FALSE)</f>
        <v>Não</v>
      </c>
      <c r="J1261" s="12" t="str">
        <f>VLOOKUP(A1261,fonte!A:AE,31,FALSE)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6">
        <v>43099</v>
      </c>
      <c r="E1262" s="13" t="str">
        <f>VLOOKUP(A1262,fonte!A:AE,26,FALSE)</f>
        <v>Sim</v>
      </c>
      <c r="F1262" s="12" t="str">
        <f>VLOOKUP(A1262,fonte!A:AE,27,FALSE)</f>
        <v>Sim</v>
      </c>
      <c r="G1262" s="13" t="str">
        <f>VLOOKUP(A1262,fonte!A:AE,28,FALSE)</f>
        <v>Sim</v>
      </c>
      <c r="H1262" s="12" t="str">
        <f>VLOOKUP(A1262,fonte!A:AE,29,FALSE)</f>
        <v>Sim</v>
      </c>
      <c r="I1262" s="13" t="str">
        <f>VLOOKUP(A1262,fonte!A:AE,30,FALSE)</f>
        <v>Não</v>
      </c>
      <c r="J1262" s="12" t="str">
        <f>VLOOKUP(A1262,fonte!A:AE,31,FALSE)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6">
        <v>41421</v>
      </c>
      <c r="E1263" s="13" t="str">
        <f>VLOOKUP(A1263,fonte!A:AE,26,FALSE)</f>
        <v>Sim</v>
      </c>
      <c r="F1263" s="12" t="str">
        <f>VLOOKUP(A1263,fonte!A:AE,27,FALSE)</f>
        <v>Sim</v>
      </c>
      <c r="G1263" s="13" t="str">
        <f>VLOOKUP(A1263,fonte!A:AE,28,FALSE)</f>
        <v>Sim</v>
      </c>
      <c r="H1263" s="12" t="str">
        <f>VLOOKUP(A1263,fonte!A:AE,29,FALSE)</f>
        <v>Sim</v>
      </c>
      <c r="I1263" s="13" t="str">
        <f>VLOOKUP(A1263,fonte!A:AE,30,FALSE)</f>
        <v>Não</v>
      </c>
      <c r="J1263" s="12" t="str">
        <f>VLOOKUP(A1263,fonte!A:AE,31,FALSE)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6">
        <v>41073</v>
      </c>
      <c r="E1264" s="13" t="str">
        <f>VLOOKUP(A1264,fonte!A:AE,26,FALSE)</f>
        <v>Sim</v>
      </c>
      <c r="F1264" s="12" t="str">
        <f>VLOOKUP(A1264,fonte!A:AE,27,FALSE)</f>
        <v>Sim</v>
      </c>
      <c r="G1264" s="13" t="str">
        <f>VLOOKUP(A1264,fonte!A:AE,28,FALSE)</f>
        <v>Sim</v>
      </c>
      <c r="H1264" s="12" t="str">
        <f>VLOOKUP(A1264,fonte!A:AE,29,FALSE)</f>
        <v>Sim</v>
      </c>
      <c r="I1264" s="13" t="str">
        <f>VLOOKUP(A1264,fonte!A:AE,30,FALSE)</f>
        <v>Não</v>
      </c>
      <c r="J1264" s="12" t="str">
        <f>VLOOKUP(A1264,fonte!A:AE,31,FALSE)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6">
        <v>41073</v>
      </c>
      <c r="E1265" s="13" t="str">
        <f>VLOOKUP(A1265,fonte!A:AE,26,FALSE)</f>
        <v>Sim</v>
      </c>
      <c r="F1265" s="12" t="str">
        <f>VLOOKUP(A1265,fonte!A:AE,27,FALSE)</f>
        <v>Sim</v>
      </c>
      <c r="G1265" s="13" t="str">
        <f>VLOOKUP(A1265,fonte!A:AE,28,FALSE)</f>
        <v>Sim</v>
      </c>
      <c r="H1265" s="12" t="str">
        <f>VLOOKUP(A1265,fonte!A:AE,29,FALSE)</f>
        <v>Sim</v>
      </c>
      <c r="I1265" s="13" t="str">
        <f>VLOOKUP(A1265,fonte!A:AE,30,FALSE)</f>
        <v>Não</v>
      </c>
      <c r="J1265" s="12" t="str">
        <f>VLOOKUP(A1265,fonte!A:AE,31,FALSE)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6">
        <v>41421</v>
      </c>
      <c r="E1266" s="13" t="str">
        <f>VLOOKUP(A1266,fonte!A:AE,26,FALSE)</f>
        <v>Sim</v>
      </c>
      <c r="F1266" s="12" t="str">
        <f>VLOOKUP(A1266,fonte!A:AE,27,FALSE)</f>
        <v>Sim</v>
      </c>
      <c r="G1266" s="13" t="str">
        <f>VLOOKUP(A1266,fonte!A:AE,28,FALSE)</f>
        <v>Não</v>
      </c>
      <c r="H1266" s="12" t="str">
        <f>VLOOKUP(A1266,fonte!A:AE,29,FALSE)</f>
        <v>Sim</v>
      </c>
      <c r="I1266" s="13" t="str">
        <f>VLOOKUP(A1266,fonte!A:AE,30,FALSE)</f>
        <v>Não</v>
      </c>
      <c r="J1266" s="12" t="str">
        <f>VLOOKUP(A1266,fonte!A:AE,31,FALSE)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6">
        <v>41421</v>
      </c>
      <c r="E1267" s="13" t="str">
        <f>VLOOKUP(A1267,fonte!A:AE,26,FALSE)</f>
        <v>Sim</v>
      </c>
      <c r="F1267" s="12" t="str">
        <f>VLOOKUP(A1267,fonte!A:AE,27,FALSE)</f>
        <v>Sim</v>
      </c>
      <c r="G1267" s="13" t="str">
        <f>VLOOKUP(A1267,fonte!A:AE,28,FALSE)</f>
        <v>Sim</v>
      </c>
      <c r="H1267" s="12" t="str">
        <f>VLOOKUP(A1267,fonte!A:AE,29,FALSE)</f>
        <v>Sim</v>
      </c>
      <c r="I1267" s="13" t="str">
        <f>VLOOKUP(A1267,fonte!A:AE,30,FALSE)</f>
        <v>Não</v>
      </c>
      <c r="J1267" s="12" t="str">
        <f>VLOOKUP(A1267,fonte!A:AE,31,FALSE)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6">
        <v>41421</v>
      </c>
      <c r="E1268" s="13" t="str">
        <f>VLOOKUP(A1268,fonte!A:AE,26,FALSE)</f>
        <v>Sim</v>
      </c>
      <c r="F1268" s="12" t="str">
        <f>VLOOKUP(A1268,fonte!A:AE,27,FALSE)</f>
        <v>Sim</v>
      </c>
      <c r="G1268" s="13" t="str">
        <f>VLOOKUP(A1268,fonte!A:AE,28,FALSE)</f>
        <v>Sim</v>
      </c>
      <c r="H1268" s="12" t="str">
        <f>VLOOKUP(A1268,fonte!A:AE,29,FALSE)</f>
        <v>Sim</v>
      </c>
      <c r="I1268" s="13" t="str">
        <f>VLOOKUP(A1268,fonte!A:AE,30,FALSE)</f>
        <v>Não</v>
      </c>
      <c r="J1268" s="12" t="str">
        <f>VLOOKUP(A1268,fonte!A:AE,31,FALSE)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6">
        <v>41421</v>
      </c>
      <c r="E1269" s="13" t="str">
        <f>VLOOKUP(A1269,fonte!A:AE,26,FALSE)</f>
        <v>Não</v>
      </c>
      <c r="F1269" s="12" t="str">
        <f>VLOOKUP(A1269,fonte!A:AE,27,FALSE)</f>
        <v>Sim</v>
      </c>
      <c r="G1269" s="13" t="str">
        <f>VLOOKUP(A1269,fonte!A:AE,28,FALSE)</f>
        <v>Não</v>
      </c>
      <c r="H1269" s="12" t="str">
        <f>VLOOKUP(A1269,fonte!A:AE,29,FALSE)</f>
        <v>Sim</v>
      </c>
      <c r="I1269" s="13" t="str">
        <f>VLOOKUP(A1269,fonte!A:AE,30,FALSE)</f>
        <v>Não</v>
      </c>
      <c r="J1269" s="12" t="str">
        <f>VLOOKUP(A1269,fonte!A:AE,31,FALSE)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6">
        <v>41421</v>
      </c>
      <c r="E1270" s="13" t="str">
        <f>VLOOKUP(A1270,fonte!A:AE,26,FALSE)</f>
        <v>Sim</v>
      </c>
      <c r="F1270" s="12" t="str">
        <f>VLOOKUP(A1270,fonte!A:AE,27,FALSE)</f>
        <v>Sim</v>
      </c>
      <c r="G1270" s="13" t="str">
        <f>VLOOKUP(A1270,fonte!A:AE,28,FALSE)</f>
        <v>Sim</v>
      </c>
      <c r="H1270" s="12" t="str">
        <f>VLOOKUP(A1270,fonte!A:AE,29,FALSE)</f>
        <v>Sim</v>
      </c>
      <c r="I1270" s="13" t="str">
        <f>VLOOKUP(A1270,fonte!A:AE,30,FALSE)</f>
        <v>Não</v>
      </c>
      <c r="J1270" s="12" t="str">
        <f>VLOOKUP(A1270,fonte!A:AE,31,FALSE)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6">
        <v>41421</v>
      </c>
      <c r="E1271" s="13" t="str">
        <f>VLOOKUP(A1271,fonte!A:AE,26,FALSE)</f>
        <v>Sim</v>
      </c>
      <c r="F1271" s="12" t="str">
        <f>VLOOKUP(A1271,fonte!A:AE,27,FALSE)</f>
        <v>Sim</v>
      </c>
      <c r="G1271" s="13" t="str">
        <f>VLOOKUP(A1271,fonte!A:AE,28,FALSE)</f>
        <v>Sim</v>
      </c>
      <c r="H1271" s="12" t="str">
        <f>VLOOKUP(A1271,fonte!A:AE,29,FALSE)</f>
        <v>Sim</v>
      </c>
      <c r="I1271" s="13" t="str">
        <f>VLOOKUP(A1271,fonte!A:AE,30,FALSE)</f>
        <v>Não</v>
      </c>
      <c r="J1271" s="12" t="str">
        <f>VLOOKUP(A1271,fonte!A:AE,31,FALSE)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6">
        <v>41073</v>
      </c>
      <c r="E1272" s="13" t="str">
        <f>VLOOKUP(A1272,fonte!A:AE,26,FALSE)</f>
        <v>Sim</v>
      </c>
      <c r="F1272" s="12" t="str">
        <f>VLOOKUP(A1272,fonte!A:AE,27,FALSE)</f>
        <v>Sim</v>
      </c>
      <c r="G1272" s="13" t="str">
        <f>VLOOKUP(A1272,fonte!A:AE,28,FALSE)</f>
        <v>Sim</v>
      </c>
      <c r="H1272" s="12" t="str">
        <f>VLOOKUP(A1272,fonte!A:AE,29,FALSE)</f>
        <v>Sim</v>
      </c>
      <c r="I1272" s="13" t="str">
        <f>VLOOKUP(A1272,fonte!A:AE,30,FALSE)</f>
        <v>Não</v>
      </c>
      <c r="J1272" s="12" t="str">
        <f>VLOOKUP(A1272,fonte!A:AE,31,FALSE)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6">
        <v>41421</v>
      </c>
      <c r="E1273" s="13" t="str">
        <f>VLOOKUP(A1273,fonte!A:AE,26,FALSE)</f>
        <v>Não</v>
      </c>
      <c r="F1273" s="12" t="str">
        <f>VLOOKUP(A1273,fonte!A:AE,27,FALSE)</f>
        <v>Sim</v>
      </c>
      <c r="G1273" s="13" t="str">
        <f>VLOOKUP(A1273,fonte!A:AE,28,FALSE)</f>
        <v>Não</v>
      </c>
      <c r="H1273" s="12" t="str">
        <f>VLOOKUP(A1273,fonte!A:AE,29,FALSE)</f>
        <v>Sim</v>
      </c>
      <c r="I1273" s="13" t="str">
        <f>VLOOKUP(A1273,fonte!A:AE,30,FALSE)</f>
        <v>Não</v>
      </c>
      <c r="J1273" s="12" t="str">
        <f>VLOOKUP(A1273,fonte!A:AE,31,FALSE)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6">
        <v>41421</v>
      </c>
      <c r="E1274" s="13" t="str">
        <f>VLOOKUP(A1274,fonte!A:AE,26,FALSE)</f>
        <v>Sim</v>
      </c>
      <c r="F1274" s="12" t="str">
        <f>VLOOKUP(A1274,fonte!A:AE,27,FALSE)</f>
        <v>Sim</v>
      </c>
      <c r="G1274" s="13" t="str">
        <f>VLOOKUP(A1274,fonte!A:AE,28,FALSE)</f>
        <v>Sim</v>
      </c>
      <c r="H1274" s="12" t="str">
        <f>VLOOKUP(A1274,fonte!A:AE,29,FALSE)</f>
        <v>Sim</v>
      </c>
      <c r="I1274" s="13" t="str">
        <f>VLOOKUP(A1274,fonte!A:AE,30,FALSE)</f>
        <v>Não</v>
      </c>
      <c r="J1274" s="12" t="str">
        <f>VLOOKUP(A1274,fonte!A:AE,31,FALSE)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6">
        <v>43445</v>
      </c>
      <c r="E1275" s="13" t="str">
        <f>VLOOKUP(A1275,fonte!A:AE,26,FALSE)</f>
        <v>Não</v>
      </c>
      <c r="F1275" s="12" t="str">
        <f>VLOOKUP(A1275,fonte!A:AE,27,FALSE)</f>
        <v>Sim</v>
      </c>
      <c r="G1275" s="13" t="str">
        <f>VLOOKUP(A1275,fonte!A:AE,28,FALSE)</f>
        <v>Não</v>
      </c>
      <c r="H1275" s="12" t="str">
        <f>VLOOKUP(A1275,fonte!A:AE,29,FALSE)</f>
        <v>Sim</v>
      </c>
      <c r="I1275" s="13" t="str">
        <f>VLOOKUP(A1275,fonte!A:AE,30,FALSE)</f>
        <v>Não</v>
      </c>
      <c r="J1275" s="12" t="str">
        <f>VLOOKUP(A1275,fonte!A:AE,31,FALSE)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6">
        <v>41421</v>
      </c>
      <c r="E1276" s="13" t="str">
        <f>VLOOKUP(A1276,fonte!A:AE,26,FALSE)</f>
        <v>Não</v>
      </c>
      <c r="F1276" s="12" t="str">
        <f>VLOOKUP(A1276,fonte!A:AE,27,FALSE)</f>
        <v>Sim</v>
      </c>
      <c r="G1276" s="13" t="str">
        <f>VLOOKUP(A1276,fonte!A:AE,28,FALSE)</f>
        <v>Não</v>
      </c>
      <c r="H1276" s="12" t="str">
        <f>VLOOKUP(A1276,fonte!A:AE,29,FALSE)</f>
        <v>Sim</v>
      </c>
      <c r="I1276" s="13" t="str">
        <f>VLOOKUP(A1276,fonte!A:AE,30,FALSE)</f>
        <v>Não</v>
      </c>
      <c r="J1276" s="12" t="str">
        <f>VLOOKUP(A1276,fonte!A:AE,31,FALSE)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6">
        <v>41421</v>
      </c>
      <c r="E1277" s="13" t="str">
        <f>VLOOKUP(A1277,fonte!A:AE,26,FALSE)</f>
        <v>Sim</v>
      </c>
      <c r="F1277" s="12" t="str">
        <f>VLOOKUP(A1277,fonte!A:AE,27,FALSE)</f>
        <v>Sim</v>
      </c>
      <c r="G1277" s="13" t="str">
        <f>VLOOKUP(A1277,fonte!A:AE,28,FALSE)</f>
        <v>Sim</v>
      </c>
      <c r="H1277" s="12" t="str">
        <f>VLOOKUP(A1277,fonte!A:AE,29,FALSE)</f>
        <v>Sim</v>
      </c>
      <c r="I1277" s="13" t="str">
        <f>VLOOKUP(A1277,fonte!A:AE,30,FALSE)</f>
        <v>Não</v>
      </c>
      <c r="J1277" s="12" t="str">
        <f>VLOOKUP(A1277,fonte!A:AE,31,FALSE)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6">
        <v>41421</v>
      </c>
      <c r="E1278" s="13" t="str">
        <f>VLOOKUP(A1278,fonte!A:AE,26,FALSE)</f>
        <v>Sim</v>
      </c>
      <c r="F1278" s="12" t="str">
        <f>VLOOKUP(A1278,fonte!A:AE,27,FALSE)</f>
        <v>Sim</v>
      </c>
      <c r="G1278" s="13" t="str">
        <f>VLOOKUP(A1278,fonte!A:AE,28,FALSE)</f>
        <v>Sim</v>
      </c>
      <c r="H1278" s="12" t="str">
        <f>VLOOKUP(A1278,fonte!A:AE,29,FALSE)</f>
        <v>Sim</v>
      </c>
      <c r="I1278" s="13" t="str">
        <f>VLOOKUP(A1278,fonte!A:AE,30,FALSE)</f>
        <v>Não</v>
      </c>
      <c r="J1278" s="12" t="str">
        <f>VLOOKUP(A1278,fonte!A:AE,31,FALSE)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6">
        <v>41073</v>
      </c>
      <c r="E1279" s="13" t="str">
        <f>VLOOKUP(A1279,fonte!A:AE,26,FALSE)</f>
        <v>Sim</v>
      </c>
      <c r="F1279" s="12" t="str">
        <f>VLOOKUP(A1279,fonte!A:AE,27,FALSE)</f>
        <v>Sim</v>
      </c>
      <c r="G1279" s="13" t="str">
        <f>VLOOKUP(A1279,fonte!A:AE,28,FALSE)</f>
        <v>Sim</v>
      </c>
      <c r="H1279" s="12" t="str">
        <f>VLOOKUP(A1279,fonte!A:AE,29,FALSE)</f>
        <v>Sim</v>
      </c>
      <c r="I1279" s="13" t="str">
        <f>VLOOKUP(A1279,fonte!A:AE,30,FALSE)</f>
        <v>Não</v>
      </c>
      <c r="J1279" s="12" t="str">
        <f>VLOOKUP(A1279,fonte!A:AE,31,FALSE)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6">
        <v>41073</v>
      </c>
      <c r="E1280" s="13" t="str">
        <f>VLOOKUP(A1280,fonte!A:AE,26,FALSE)</f>
        <v>Sim</v>
      </c>
      <c r="F1280" s="12" t="str">
        <f>VLOOKUP(A1280,fonte!A:AE,27,FALSE)</f>
        <v>Sim</v>
      </c>
      <c r="G1280" s="13" t="str">
        <f>VLOOKUP(A1280,fonte!A:AE,28,FALSE)</f>
        <v>Sim</v>
      </c>
      <c r="H1280" s="12" t="str">
        <f>VLOOKUP(A1280,fonte!A:AE,29,FALSE)</f>
        <v>Sim</v>
      </c>
      <c r="I1280" s="13" t="str">
        <f>VLOOKUP(A1280,fonte!A:AE,30,FALSE)</f>
        <v>Não</v>
      </c>
      <c r="J1280" s="12" t="str">
        <f>VLOOKUP(A1280,fonte!A:AE,31,FALSE)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6">
        <v>43099</v>
      </c>
      <c r="E1281" s="13" t="str">
        <f>VLOOKUP(A1281,fonte!A:AE,26,FALSE)</f>
        <v>Sim</v>
      </c>
      <c r="F1281" s="12" t="str">
        <f>VLOOKUP(A1281,fonte!A:AE,27,FALSE)</f>
        <v>Sim</v>
      </c>
      <c r="G1281" s="13" t="str">
        <f>VLOOKUP(A1281,fonte!A:AE,28,FALSE)</f>
        <v>Sim</v>
      </c>
      <c r="H1281" s="12" t="str">
        <f>VLOOKUP(A1281,fonte!A:AE,29,FALSE)</f>
        <v>Sim</v>
      </c>
      <c r="I1281" s="13" t="str">
        <f>VLOOKUP(A1281,fonte!A:AE,30,FALSE)</f>
        <v>Não</v>
      </c>
      <c r="J1281" s="12" t="str">
        <f>VLOOKUP(A1281,fonte!A:AE,31,FALSE)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6">
        <v>41421</v>
      </c>
      <c r="E1282" s="13" t="str">
        <f>VLOOKUP(A1282,fonte!A:AE,26,FALSE)</f>
        <v>Sim</v>
      </c>
      <c r="F1282" s="12" t="str">
        <f>VLOOKUP(A1282,fonte!A:AE,27,FALSE)</f>
        <v>Sim</v>
      </c>
      <c r="G1282" s="13" t="str">
        <f>VLOOKUP(A1282,fonte!A:AE,28,FALSE)</f>
        <v>Sim</v>
      </c>
      <c r="H1282" s="12" t="str">
        <f>VLOOKUP(A1282,fonte!A:AE,29,FALSE)</f>
        <v>Sim</v>
      </c>
      <c r="I1282" s="13" t="str">
        <f>VLOOKUP(A1282,fonte!A:AE,30,FALSE)</f>
        <v>Não</v>
      </c>
      <c r="J1282" s="12" t="str">
        <f>VLOOKUP(A1282,fonte!A:AE,31,FALSE)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6">
        <v>41421</v>
      </c>
      <c r="E1283" s="13" t="str">
        <f>VLOOKUP(A1283,fonte!A:AE,26,FALSE)</f>
        <v>Sim</v>
      </c>
      <c r="F1283" s="12" t="str">
        <f>VLOOKUP(A1283,fonte!A:AE,27,FALSE)</f>
        <v>Sim</v>
      </c>
      <c r="G1283" s="13" t="str">
        <f>VLOOKUP(A1283,fonte!A:AE,28,FALSE)</f>
        <v>Sim</v>
      </c>
      <c r="H1283" s="12" t="str">
        <f>VLOOKUP(A1283,fonte!A:AE,29,FALSE)</f>
        <v>Sim</v>
      </c>
      <c r="I1283" s="13" t="str">
        <f>VLOOKUP(A1283,fonte!A:AE,30,FALSE)</f>
        <v>Não</v>
      </c>
      <c r="J1283" s="12" t="str">
        <f>VLOOKUP(A1283,fonte!A:AE,31,FALSE)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6">
        <v>41073</v>
      </c>
      <c r="E1284" s="13" t="str">
        <f>VLOOKUP(A1284,fonte!A:AE,26,FALSE)</f>
        <v>Sim</v>
      </c>
      <c r="F1284" s="12" t="str">
        <f>VLOOKUP(A1284,fonte!A:AE,27,FALSE)</f>
        <v>Sim</v>
      </c>
      <c r="G1284" s="13" t="str">
        <f>VLOOKUP(A1284,fonte!A:AE,28,FALSE)</f>
        <v>Sim</v>
      </c>
      <c r="H1284" s="12" t="str">
        <f>VLOOKUP(A1284,fonte!A:AE,29,FALSE)</f>
        <v>Sim</v>
      </c>
      <c r="I1284" s="13" t="str">
        <f>VLOOKUP(A1284,fonte!A:AE,30,FALSE)</f>
        <v>Não</v>
      </c>
      <c r="J1284" s="12" t="str">
        <f>VLOOKUP(A1284,fonte!A:AE,31,FALSE)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6">
        <v>41073</v>
      </c>
      <c r="E1285" s="13" t="str">
        <f>VLOOKUP(A1285,fonte!A:AE,26,FALSE)</f>
        <v>Sim</v>
      </c>
      <c r="F1285" s="12" t="str">
        <f>VLOOKUP(A1285,fonte!A:AE,27,FALSE)</f>
        <v>Sim</v>
      </c>
      <c r="G1285" s="13" t="str">
        <f>VLOOKUP(A1285,fonte!A:AE,28,FALSE)</f>
        <v>Sim</v>
      </c>
      <c r="H1285" s="12" t="str">
        <f>VLOOKUP(A1285,fonte!A:AE,29,FALSE)</f>
        <v>Sim</v>
      </c>
      <c r="I1285" s="13" t="str">
        <f>VLOOKUP(A1285,fonte!A:AE,30,FALSE)</f>
        <v>Não</v>
      </c>
      <c r="J1285" s="12" t="str">
        <f>VLOOKUP(A1285,fonte!A:AE,31,FALSE)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6">
        <v>43099</v>
      </c>
      <c r="E1286" s="13" t="str">
        <f>VLOOKUP(A1286,fonte!A:AE,26,FALSE)</f>
        <v>Sim</v>
      </c>
      <c r="F1286" s="12" t="str">
        <f>VLOOKUP(A1286,fonte!A:AE,27,FALSE)</f>
        <v>Sim</v>
      </c>
      <c r="G1286" s="13" t="str">
        <f>VLOOKUP(A1286,fonte!A:AE,28,FALSE)</f>
        <v>Sim</v>
      </c>
      <c r="H1286" s="12" t="str">
        <f>VLOOKUP(A1286,fonte!A:AE,29,FALSE)</f>
        <v>Sim</v>
      </c>
      <c r="I1286" s="13" t="str">
        <f>VLOOKUP(A1286,fonte!A:AE,30,FALSE)</f>
        <v>Não</v>
      </c>
      <c r="J1286" s="12" t="str">
        <f>VLOOKUP(A1286,fonte!A:AE,31,FALSE)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6">
        <v>43818</v>
      </c>
      <c r="E1287" s="13" t="str">
        <f>VLOOKUP(A1287,fonte!A:AE,26,FALSE)</f>
        <v>Sim</v>
      </c>
      <c r="F1287" s="12" t="str">
        <f>VLOOKUP(A1287,fonte!A:AE,27,FALSE)</f>
        <v>Sim</v>
      </c>
      <c r="G1287" s="13" t="str">
        <f>VLOOKUP(A1287,fonte!A:AE,28,FALSE)</f>
        <v>Não</v>
      </c>
      <c r="H1287" s="12" t="str">
        <f>VLOOKUP(A1287,fonte!A:AE,29,FALSE)</f>
        <v>Sim</v>
      </c>
      <c r="I1287" s="13" t="str">
        <f>VLOOKUP(A1287,fonte!A:AE,30,FALSE)</f>
        <v>Não</v>
      </c>
      <c r="J1287" s="12" t="str">
        <f>VLOOKUP(A1287,fonte!A:AE,31,FALSE)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6">
        <v>41421</v>
      </c>
      <c r="E1288" s="13" t="str">
        <f>VLOOKUP(A1288,fonte!A:AE,26,FALSE)</f>
        <v>Sim</v>
      </c>
      <c r="F1288" s="12" t="str">
        <f>VLOOKUP(A1288,fonte!A:AE,27,FALSE)</f>
        <v>Sim</v>
      </c>
      <c r="G1288" s="13" t="str">
        <f>VLOOKUP(A1288,fonte!A:AE,28,FALSE)</f>
        <v>Sim</v>
      </c>
      <c r="H1288" s="12" t="str">
        <f>VLOOKUP(A1288,fonte!A:AE,29,FALSE)</f>
        <v>Sim</v>
      </c>
      <c r="I1288" s="13" t="str">
        <f>VLOOKUP(A1288,fonte!A:AE,30,FALSE)</f>
        <v>Não</v>
      </c>
      <c r="J1288" s="12" t="str">
        <f>VLOOKUP(A1288,fonte!A:AE,31,FALSE)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6">
        <v>41905</v>
      </c>
      <c r="E1289" s="13" t="str">
        <f>VLOOKUP(A1289,fonte!A:AE,26,FALSE)</f>
        <v>Sim</v>
      </c>
      <c r="F1289" s="12" t="str">
        <f>VLOOKUP(A1289,fonte!A:AE,27,FALSE)</f>
        <v>Sim</v>
      </c>
      <c r="G1289" s="13" t="str">
        <f>VLOOKUP(A1289,fonte!A:AE,28,FALSE)</f>
        <v>Não</v>
      </c>
      <c r="H1289" s="12" t="str">
        <f>VLOOKUP(A1289,fonte!A:AE,29,FALSE)</f>
        <v>Sim</v>
      </c>
      <c r="I1289" s="13" t="str">
        <f>VLOOKUP(A1289,fonte!A:AE,30,FALSE)</f>
        <v>Não</v>
      </c>
      <c r="J1289" s="12" t="str">
        <f>VLOOKUP(A1289,fonte!A:AE,31,FALSE)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6">
        <v>41073</v>
      </c>
      <c r="E1290" s="13" t="str">
        <f>VLOOKUP(A1290,fonte!A:AE,26,FALSE)</f>
        <v>Sim</v>
      </c>
      <c r="F1290" s="12" t="str">
        <f>VLOOKUP(A1290,fonte!A:AE,27,FALSE)</f>
        <v>Sim</v>
      </c>
      <c r="G1290" s="13" t="str">
        <f>VLOOKUP(A1290,fonte!A:AE,28,FALSE)</f>
        <v>Sim</v>
      </c>
      <c r="H1290" s="12" t="str">
        <f>VLOOKUP(A1290,fonte!A:AE,29,FALSE)</f>
        <v>Sim</v>
      </c>
      <c r="I1290" s="13" t="str">
        <f>VLOOKUP(A1290,fonte!A:AE,30,FALSE)</f>
        <v>Não</v>
      </c>
      <c r="J1290" s="12" t="str">
        <f>VLOOKUP(A1290,fonte!A:AE,31,FALSE)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6">
        <v>41421</v>
      </c>
      <c r="E1291" s="13" t="str">
        <f>VLOOKUP(A1291,fonte!A:AE,26,FALSE)</f>
        <v>Sim</v>
      </c>
      <c r="F1291" s="12" t="str">
        <f>VLOOKUP(A1291,fonte!A:AE,27,FALSE)</f>
        <v>Sim</v>
      </c>
      <c r="G1291" s="13" t="str">
        <f>VLOOKUP(A1291,fonte!A:AE,28,FALSE)</f>
        <v>Sim</v>
      </c>
      <c r="H1291" s="12" t="str">
        <f>VLOOKUP(A1291,fonte!A:AE,29,FALSE)</f>
        <v>Sim</v>
      </c>
      <c r="I1291" s="13" t="str">
        <f>VLOOKUP(A1291,fonte!A:AE,30,FALSE)</f>
        <v>Não</v>
      </c>
      <c r="J1291" s="12" t="str">
        <f>VLOOKUP(A1291,fonte!A:AE,31,FALSE)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6">
        <v>41073</v>
      </c>
      <c r="E1292" s="13" t="str">
        <f>VLOOKUP(A1292,fonte!A:AE,26,FALSE)</f>
        <v>Não</v>
      </c>
      <c r="F1292" s="12" t="str">
        <f>VLOOKUP(A1292,fonte!A:AE,27,FALSE)</f>
        <v>Sim</v>
      </c>
      <c r="G1292" s="13" t="str">
        <f>VLOOKUP(A1292,fonte!A:AE,28,FALSE)</f>
        <v>Não</v>
      </c>
      <c r="H1292" s="12" t="str">
        <f>VLOOKUP(A1292,fonte!A:AE,29,FALSE)</f>
        <v>Sim</v>
      </c>
      <c r="I1292" s="13" t="str">
        <f>VLOOKUP(A1292,fonte!A:AE,30,FALSE)</f>
        <v>Não</v>
      </c>
      <c r="J1292" s="12" t="str">
        <f>VLOOKUP(A1292,fonte!A:AE,31,FALSE)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6">
        <v>43445</v>
      </c>
      <c r="E1293" s="13" t="str">
        <f>VLOOKUP(A1293,fonte!A:AE,26,FALSE)</f>
        <v>Sim</v>
      </c>
      <c r="F1293" s="12" t="str">
        <f>VLOOKUP(A1293,fonte!A:AE,27,FALSE)</f>
        <v>Sim</v>
      </c>
      <c r="G1293" s="13" t="str">
        <f>VLOOKUP(A1293,fonte!A:AE,28,FALSE)</f>
        <v>Sim</v>
      </c>
      <c r="H1293" s="12" t="str">
        <f>VLOOKUP(A1293,fonte!A:AE,29,FALSE)</f>
        <v>Sim</v>
      </c>
      <c r="I1293" s="13" t="str">
        <f>VLOOKUP(A1293,fonte!A:AE,30,FALSE)</f>
        <v>Não</v>
      </c>
      <c r="J1293" s="12" t="str">
        <f>VLOOKUP(A1293,fonte!A:AE,31,FALSE)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6">
        <v>41073</v>
      </c>
      <c r="E1294" s="13" t="str">
        <f>VLOOKUP(A1294,fonte!A:AE,26,FALSE)</f>
        <v>Sim</v>
      </c>
      <c r="F1294" s="12" t="str">
        <f>VLOOKUP(A1294,fonte!A:AE,27,FALSE)</f>
        <v>Sim</v>
      </c>
      <c r="G1294" s="13" t="str">
        <f>VLOOKUP(A1294,fonte!A:AE,28,FALSE)</f>
        <v>Sim</v>
      </c>
      <c r="H1294" s="12" t="str">
        <f>VLOOKUP(A1294,fonte!A:AE,29,FALSE)</f>
        <v>Sim</v>
      </c>
      <c r="I1294" s="13" t="str">
        <f>VLOOKUP(A1294,fonte!A:AE,30,FALSE)</f>
        <v>Não</v>
      </c>
      <c r="J1294" s="12" t="str">
        <f>VLOOKUP(A1294,fonte!A:AE,31,FALSE)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6">
        <v>41905</v>
      </c>
      <c r="E1295" s="13" t="str">
        <f>VLOOKUP(A1295,fonte!A:AE,26,FALSE)</f>
        <v>Sim</v>
      </c>
      <c r="F1295" s="12" t="str">
        <f>VLOOKUP(A1295,fonte!A:AE,27,FALSE)</f>
        <v>Sim</v>
      </c>
      <c r="G1295" s="13" t="str">
        <f>VLOOKUP(A1295,fonte!A:AE,28,FALSE)</f>
        <v>Sim</v>
      </c>
      <c r="H1295" s="12" t="str">
        <f>VLOOKUP(A1295,fonte!A:AE,29,FALSE)</f>
        <v>Sim</v>
      </c>
      <c r="I1295" s="13" t="str">
        <f>VLOOKUP(A1295,fonte!A:AE,30,FALSE)</f>
        <v>Não</v>
      </c>
      <c r="J1295" s="12" t="str">
        <f>VLOOKUP(A1295,fonte!A:AE,31,FALSE)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6">
        <v>41905</v>
      </c>
      <c r="E1296" s="13" t="str">
        <f>VLOOKUP(A1296,fonte!A:AE,26,FALSE)</f>
        <v>Sim</v>
      </c>
      <c r="F1296" s="12" t="str">
        <f>VLOOKUP(A1296,fonte!A:AE,27,FALSE)</f>
        <v>Sim</v>
      </c>
      <c r="G1296" s="13" t="str">
        <f>VLOOKUP(A1296,fonte!A:AE,28,FALSE)</f>
        <v>Sim</v>
      </c>
      <c r="H1296" s="12" t="str">
        <f>VLOOKUP(A1296,fonte!A:AE,29,FALSE)</f>
        <v>Sim</v>
      </c>
      <c r="I1296" s="13" t="str">
        <f>VLOOKUP(A1296,fonte!A:AE,30,FALSE)</f>
        <v>Não</v>
      </c>
      <c r="J1296" s="12" t="str">
        <f>VLOOKUP(A1296,fonte!A:AE,31,FALSE)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6">
        <v>43445</v>
      </c>
      <c r="E1297" s="13" t="str">
        <f>VLOOKUP(A1297,fonte!A:AE,26,FALSE)</f>
        <v>Não</v>
      </c>
      <c r="F1297" s="12" t="str">
        <f>VLOOKUP(A1297,fonte!A:AE,27,FALSE)</f>
        <v>Sim</v>
      </c>
      <c r="G1297" s="13" t="str">
        <f>VLOOKUP(A1297,fonte!A:AE,28,FALSE)</f>
        <v>Não</v>
      </c>
      <c r="H1297" s="12" t="str">
        <f>VLOOKUP(A1297,fonte!A:AE,29,FALSE)</f>
        <v>Sim</v>
      </c>
      <c r="I1297" s="13" t="str">
        <f>VLOOKUP(A1297,fonte!A:AE,30,FALSE)</f>
        <v>Não</v>
      </c>
      <c r="J1297" s="12" t="str">
        <f>VLOOKUP(A1297,fonte!A:AE,31,FALSE)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6">
        <v>41905</v>
      </c>
      <c r="E1298" s="13" t="str">
        <f>VLOOKUP(A1298,fonte!A:AE,26,FALSE)</f>
        <v>Sim</v>
      </c>
      <c r="F1298" s="12" t="str">
        <f>VLOOKUP(A1298,fonte!A:AE,27,FALSE)</f>
        <v>Sim</v>
      </c>
      <c r="G1298" s="13" t="str">
        <f>VLOOKUP(A1298,fonte!A:AE,28,FALSE)</f>
        <v>Sim</v>
      </c>
      <c r="H1298" s="12" t="str">
        <f>VLOOKUP(A1298,fonte!A:AE,29,FALSE)</f>
        <v>Sim</v>
      </c>
      <c r="I1298" s="13" t="str">
        <f>VLOOKUP(A1298,fonte!A:AE,30,FALSE)</f>
        <v>Não</v>
      </c>
      <c r="J1298" s="12" t="str">
        <f>VLOOKUP(A1298,fonte!A:AE,31,FALSE)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6">
        <v>43099</v>
      </c>
      <c r="E1299" s="13" t="str">
        <f>VLOOKUP(A1299,fonte!A:AE,26,FALSE)</f>
        <v>Sim</v>
      </c>
      <c r="F1299" s="12" t="str">
        <f>VLOOKUP(A1299,fonte!A:AE,27,FALSE)</f>
        <v>Sim</v>
      </c>
      <c r="G1299" s="13" t="str">
        <f>VLOOKUP(A1299,fonte!A:AE,28,FALSE)</f>
        <v>Sim</v>
      </c>
      <c r="H1299" s="12" t="str">
        <f>VLOOKUP(A1299,fonte!A:AE,29,FALSE)</f>
        <v>Sim</v>
      </c>
      <c r="I1299" s="13" t="str">
        <f>VLOOKUP(A1299,fonte!A:AE,30,FALSE)</f>
        <v>Não</v>
      </c>
      <c r="J1299" s="12" t="str">
        <f>VLOOKUP(A1299,fonte!A:AE,31,FALSE)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6">
        <v>43099</v>
      </c>
      <c r="E1300" s="13" t="str">
        <f>VLOOKUP(A1300,fonte!A:AE,26,FALSE)</f>
        <v>Sim</v>
      </c>
      <c r="F1300" s="12" t="str">
        <f>VLOOKUP(A1300,fonte!A:AE,27,FALSE)</f>
        <v>Sim</v>
      </c>
      <c r="G1300" s="13" t="str">
        <f>VLOOKUP(A1300,fonte!A:AE,28,FALSE)</f>
        <v>Sim</v>
      </c>
      <c r="H1300" s="12" t="str">
        <f>VLOOKUP(A1300,fonte!A:AE,29,FALSE)</f>
        <v>Sim</v>
      </c>
      <c r="I1300" s="13" t="str">
        <f>VLOOKUP(A1300,fonte!A:AE,30,FALSE)</f>
        <v>Não</v>
      </c>
      <c r="J1300" s="12" t="str">
        <f>VLOOKUP(A1300,fonte!A:AE,31,FALSE)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6">
        <v>43818</v>
      </c>
      <c r="E1301" s="13" t="str">
        <f>VLOOKUP(A1301,fonte!A:AE,26,FALSE)</f>
        <v>Sim</v>
      </c>
      <c r="F1301" s="12" t="str">
        <f>VLOOKUP(A1301,fonte!A:AE,27,FALSE)</f>
        <v>Sim</v>
      </c>
      <c r="G1301" s="13" t="str">
        <f>VLOOKUP(A1301,fonte!A:AE,28,FALSE)</f>
        <v>Sim</v>
      </c>
      <c r="H1301" s="12" t="str">
        <f>VLOOKUP(A1301,fonte!A:AE,29,FALSE)</f>
        <v>Sim</v>
      </c>
      <c r="I1301" s="13" t="str">
        <f>VLOOKUP(A1301,fonte!A:AE,30,FALSE)</f>
        <v>Não</v>
      </c>
      <c r="J1301" s="12" t="str">
        <f>VLOOKUP(A1301,fonte!A:AE,31,FALSE)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6">
        <v>41905</v>
      </c>
      <c r="E1302" s="13" t="str">
        <f>VLOOKUP(A1302,fonte!A:AE,26,FALSE)</f>
        <v>Sim</v>
      </c>
      <c r="F1302" s="12" t="str">
        <f>VLOOKUP(A1302,fonte!A:AE,27,FALSE)</f>
        <v>Sim</v>
      </c>
      <c r="G1302" s="13" t="str">
        <f>VLOOKUP(A1302,fonte!A:AE,28,FALSE)</f>
        <v>Sim</v>
      </c>
      <c r="H1302" s="12" t="str">
        <f>VLOOKUP(A1302,fonte!A:AE,29,FALSE)</f>
        <v>Sim</v>
      </c>
      <c r="I1302" s="13" t="str">
        <f>VLOOKUP(A1302,fonte!A:AE,30,FALSE)</f>
        <v>Não</v>
      </c>
      <c r="J1302" s="12" t="str">
        <f>VLOOKUP(A1302,fonte!A:AE,31,FALSE)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6">
        <v>41905</v>
      </c>
      <c r="E1303" s="13" t="str">
        <f>VLOOKUP(A1303,fonte!A:AE,26,FALSE)</f>
        <v>Sim</v>
      </c>
      <c r="F1303" s="12" t="str">
        <f>VLOOKUP(A1303,fonte!A:AE,27,FALSE)</f>
        <v>Sim</v>
      </c>
      <c r="G1303" s="13" t="str">
        <f>VLOOKUP(A1303,fonte!A:AE,28,FALSE)</f>
        <v>Sim</v>
      </c>
      <c r="H1303" s="12" t="str">
        <f>VLOOKUP(A1303,fonte!A:AE,29,FALSE)</f>
        <v>Sim</v>
      </c>
      <c r="I1303" s="13" t="str">
        <f>VLOOKUP(A1303,fonte!A:AE,30,FALSE)</f>
        <v>Não</v>
      </c>
      <c r="J1303" s="12" t="str">
        <f>VLOOKUP(A1303,fonte!A:AE,31,FALSE)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6">
        <v>41905</v>
      </c>
      <c r="E1304" s="13" t="str">
        <f>VLOOKUP(A1304,fonte!A:AE,26,FALSE)</f>
        <v>Sim</v>
      </c>
      <c r="F1304" s="12" t="str">
        <f>VLOOKUP(A1304,fonte!A:AE,27,FALSE)</f>
        <v>Sim</v>
      </c>
      <c r="G1304" s="13" t="str">
        <f>VLOOKUP(A1304,fonte!A:AE,28,FALSE)</f>
        <v>Sim</v>
      </c>
      <c r="H1304" s="12" t="str">
        <f>VLOOKUP(A1304,fonte!A:AE,29,FALSE)</f>
        <v>Sim</v>
      </c>
      <c r="I1304" s="13" t="str">
        <f>VLOOKUP(A1304,fonte!A:AE,30,FALSE)</f>
        <v>Não</v>
      </c>
      <c r="J1304" s="12" t="str">
        <f>VLOOKUP(A1304,fonte!A:AE,31,FALSE)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6">
        <v>41905</v>
      </c>
      <c r="E1305" s="13" t="str">
        <f>VLOOKUP(A1305,fonte!A:AE,26,FALSE)</f>
        <v>Sim</v>
      </c>
      <c r="F1305" s="12" t="str">
        <f>VLOOKUP(A1305,fonte!A:AE,27,FALSE)</f>
        <v>Sim</v>
      </c>
      <c r="G1305" s="13" t="str">
        <f>VLOOKUP(A1305,fonte!A:AE,28,FALSE)</f>
        <v>Sim</v>
      </c>
      <c r="H1305" s="12" t="str">
        <f>VLOOKUP(A1305,fonte!A:AE,29,FALSE)</f>
        <v>Sim</v>
      </c>
      <c r="I1305" s="13" t="str">
        <f>VLOOKUP(A1305,fonte!A:AE,30,FALSE)</f>
        <v>Não</v>
      </c>
      <c r="J1305" s="12" t="str">
        <f>VLOOKUP(A1305,fonte!A:AE,31,FALSE)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6">
        <v>41073</v>
      </c>
      <c r="E1306" s="13" t="str">
        <f>VLOOKUP(A1306,fonte!A:AE,26,FALSE)</f>
        <v>Sim</v>
      </c>
      <c r="F1306" s="12" t="str">
        <f>VLOOKUP(A1306,fonte!A:AE,27,FALSE)</f>
        <v>Sim</v>
      </c>
      <c r="G1306" s="13" t="str">
        <f>VLOOKUP(A1306,fonte!A:AE,28,FALSE)</f>
        <v>Sim</v>
      </c>
      <c r="H1306" s="12" t="str">
        <f>VLOOKUP(A1306,fonte!A:AE,29,FALSE)</f>
        <v>Sim</v>
      </c>
      <c r="I1306" s="13" t="str">
        <f>VLOOKUP(A1306,fonte!A:AE,30,FALSE)</f>
        <v>Não</v>
      </c>
      <c r="J1306" s="12" t="str">
        <f>VLOOKUP(A1306,fonte!A:AE,31,FALSE)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6">
        <v>43445</v>
      </c>
      <c r="E1307" s="13" t="str">
        <f>VLOOKUP(A1307,fonte!A:AE,26,FALSE)</f>
        <v>Sim</v>
      </c>
      <c r="F1307" s="12" t="str">
        <f>VLOOKUP(A1307,fonte!A:AE,27,FALSE)</f>
        <v>Sim</v>
      </c>
      <c r="G1307" s="13" t="str">
        <f>VLOOKUP(A1307,fonte!A:AE,28,FALSE)</f>
        <v>Sim</v>
      </c>
      <c r="H1307" s="12" t="str">
        <f>VLOOKUP(A1307,fonte!A:AE,29,FALSE)</f>
        <v>Sim</v>
      </c>
      <c r="I1307" s="13" t="str">
        <f>VLOOKUP(A1307,fonte!A:AE,30,FALSE)</f>
        <v>Não</v>
      </c>
      <c r="J1307" s="12" t="str">
        <f>VLOOKUP(A1307,fonte!A:AE,31,FALSE)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6">
        <v>41905</v>
      </c>
      <c r="E1308" s="13" t="str">
        <f>VLOOKUP(A1308,fonte!A:AE,26,FALSE)</f>
        <v>Sim</v>
      </c>
      <c r="F1308" s="12" t="str">
        <f>VLOOKUP(A1308,fonte!A:AE,27,FALSE)</f>
        <v>Sim</v>
      </c>
      <c r="G1308" s="13" t="str">
        <f>VLOOKUP(A1308,fonte!A:AE,28,FALSE)</f>
        <v>Sim</v>
      </c>
      <c r="H1308" s="12" t="str">
        <f>VLOOKUP(A1308,fonte!A:AE,29,FALSE)</f>
        <v>Sim</v>
      </c>
      <c r="I1308" s="13" t="str">
        <f>VLOOKUP(A1308,fonte!A:AE,30,FALSE)</f>
        <v>Não</v>
      </c>
      <c r="J1308" s="12" t="str">
        <f>VLOOKUP(A1308,fonte!A:AE,31,FALSE)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6">
        <v>43445</v>
      </c>
      <c r="E1309" s="13" t="str">
        <f>VLOOKUP(A1309,fonte!A:AE,26,FALSE)</f>
        <v>Sim</v>
      </c>
      <c r="F1309" s="12" t="str">
        <f>VLOOKUP(A1309,fonte!A:AE,27,FALSE)</f>
        <v>Sim</v>
      </c>
      <c r="G1309" s="13" t="str">
        <f>VLOOKUP(A1309,fonte!A:AE,28,FALSE)</f>
        <v>Sim</v>
      </c>
      <c r="H1309" s="12" t="str">
        <f>VLOOKUP(A1309,fonte!A:AE,29,FALSE)</f>
        <v>Sim</v>
      </c>
      <c r="I1309" s="13" t="str">
        <f>VLOOKUP(A1309,fonte!A:AE,30,FALSE)</f>
        <v>Não</v>
      </c>
      <c r="J1309" s="12" t="str">
        <f>VLOOKUP(A1309,fonte!A:AE,31,FALSE)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6">
        <v>43099</v>
      </c>
      <c r="E1310" s="13" t="str">
        <f>VLOOKUP(A1310,fonte!A:AE,26,FALSE)</f>
        <v>Não</v>
      </c>
      <c r="F1310" s="12" t="str">
        <f>VLOOKUP(A1310,fonte!A:AE,27,FALSE)</f>
        <v>Sim</v>
      </c>
      <c r="G1310" s="13" t="str">
        <f>VLOOKUP(A1310,fonte!A:AE,28,FALSE)</f>
        <v>Não</v>
      </c>
      <c r="H1310" s="12" t="str">
        <f>VLOOKUP(A1310,fonte!A:AE,29,FALSE)</f>
        <v>Sim</v>
      </c>
      <c r="I1310" s="13" t="str">
        <f>VLOOKUP(A1310,fonte!A:AE,30,FALSE)</f>
        <v>Não</v>
      </c>
      <c r="J1310" s="12" t="str">
        <f>VLOOKUP(A1310,fonte!A:AE,31,FALSE)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6">
        <v>41421</v>
      </c>
      <c r="E1311" s="13" t="str">
        <f>VLOOKUP(A1311,fonte!A:AE,26,FALSE)</f>
        <v>Sim</v>
      </c>
      <c r="F1311" s="12" t="str">
        <f>VLOOKUP(A1311,fonte!A:AE,27,FALSE)</f>
        <v>Sim</v>
      </c>
      <c r="G1311" s="13" t="str">
        <f>VLOOKUP(A1311,fonte!A:AE,28,FALSE)</f>
        <v>Sim</v>
      </c>
      <c r="H1311" s="12" t="str">
        <f>VLOOKUP(A1311,fonte!A:AE,29,FALSE)</f>
        <v>Sim</v>
      </c>
      <c r="I1311" s="13" t="str">
        <f>VLOOKUP(A1311,fonte!A:AE,30,FALSE)</f>
        <v>Não</v>
      </c>
      <c r="J1311" s="12" t="str">
        <f>VLOOKUP(A1311,fonte!A:AE,31,FALSE)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6">
        <v>43099</v>
      </c>
      <c r="E1312" s="13" t="str">
        <f>VLOOKUP(A1312,fonte!A:AE,26,FALSE)</f>
        <v>Sim</v>
      </c>
      <c r="F1312" s="12" t="str">
        <f>VLOOKUP(A1312,fonte!A:AE,27,FALSE)</f>
        <v>Sim</v>
      </c>
      <c r="G1312" s="13" t="str">
        <f>VLOOKUP(A1312,fonte!A:AE,28,FALSE)</f>
        <v>Sim</v>
      </c>
      <c r="H1312" s="12" t="str">
        <f>VLOOKUP(A1312,fonte!A:AE,29,FALSE)</f>
        <v>Sim</v>
      </c>
      <c r="I1312" s="13" t="str">
        <f>VLOOKUP(A1312,fonte!A:AE,30,FALSE)</f>
        <v>Não</v>
      </c>
      <c r="J1312" s="12" t="str">
        <f>VLOOKUP(A1312,fonte!A:AE,31,FALSE)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6">
        <v>43099</v>
      </c>
      <c r="E1313" s="13" t="str">
        <f>VLOOKUP(A1313,fonte!A:AE,26,FALSE)</f>
        <v>Sim</v>
      </c>
      <c r="F1313" s="12" t="str">
        <f>VLOOKUP(A1313,fonte!A:AE,27,FALSE)</f>
        <v>Sim</v>
      </c>
      <c r="G1313" s="13" t="str">
        <f>VLOOKUP(A1313,fonte!A:AE,28,FALSE)</f>
        <v>Sim</v>
      </c>
      <c r="H1313" s="12" t="str">
        <f>VLOOKUP(A1313,fonte!A:AE,29,FALSE)</f>
        <v>Sim</v>
      </c>
      <c r="I1313" s="13" t="str">
        <f>VLOOKUP(A1313,fonte!A:AE,30,FALSE)</f>
        <v>Não</v>
      </c>
      <c r="J1313" s="12" t="str">
        <f>VLOOKUP(A1313,fonte!A:AE,31,FALSE)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6">
        <v>41073</v>
      </c>
      <c r="E1314" s="13" t="str">
        <f>VLOOKUP(A1314,fonte!A:AE,26,FALSE)</f>
        <v>Sim</v>
      </c>
      <c r="F1314" s="12" t="str">
        <f>VLOOKUP(A1314,fonte!A:AE,27,FALSE)</f>
        <v>Sim</v>
      </c>
      <c r="G1314" s="13" t="str">
        <f>VLOOKUP(A1314,fonte!A:AE,28,FALSE)</f>
        <v>Sim</v>
      </c>
      <c r="H1314" s="12" t="str">
        <f>VLOOKUP(A1314,fonte!A:AE,29,FALSE)</f>
        <v>Sim</v>
      </c>
      <c r="I1314" s="13" t="str">
        <f>VLOOKUP(A1314,fonte!A:AE,30,FALSE)</f>
        <v>Não</v>
      </c>
      <c r="J1314" s="12" t="str">
        <f>VLOOKUP(A1314,fonte!A:AE,31,FALSE)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6">
        <v>43099</v>
      </c>
      <c r="E1315" s="13" t="str">
        <f>VLOOKUP(A1315,fonte!A:AE,26,FALSE)</f>
        <v>Sim</v>
      </c>
      <c r="F1315" s="12" t="str">
        <f>VLOOKUP(A1315,fonte!A:AE,27,FALSE)</f>
        <v>Sim</v>
      </c>
      <c r="G1315" s="13" t="str">
        <f>VLOOKUP(A1315,fonte!A:AE,28,FALSE)</f>
        <v>Sim</v>
      </c>
      <c r="H1315" s="12" t="str">
        <f>VLOOKUP(A1315,fonte!A:AE,29,FALSE)</f>
        <v>Sim</v>
      </c>
      <c r="I1315" s="13" t="str">
        <f>VLOOKUP(A1315,fonte!A:AE,30,FALSE)</f>
        <v>Não</v>
      </c>
      <c r="J1315" s="12" t="str">
        <f>VLOOKUP(A1315,fonte!A:AE,31,FALSE)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6">
        <v>43099</v>
      </c>
      <c r="E1316" s="13" t="str">
        <f>VLOOKUP(A1316,fonte!A:AE,26,FALSE)</f>
        <v>Sim</v>
      </c>
      <c r="F1316" s="12" t="str">
        <f>VLOOKUP(A1316,fonte!A:AE,27,FALSE)</f>
        <v>Sim</v>
      </c>
      <c r="G1316" s="13" t="str">
        <f>VLOOKUP(A1316,fonte!A:AE,28,FALSE)</f>
        <v>Sim</v>
      </c>
      <c r="H1316" s="12" t="str">
        <f>VLOOKUP(A1316,fonte!A:AE,29,FALSE)</f>
        <v>Sim</v>
      </c>
      <c r="I1316" s="13" t="str">
        <f>VLOOKUP(A1316,fonte!A:AE,30,FALSE)</f>
        <v>Não</v>
      </c>
      <c r="J1316" s="12" t="str">
        <f>VLOOKUP(A1316,fonte!A:AE,31,FALSE)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6">
        <v>43445</v>
      </c>
      <c r="E1317" s="13" t="str">
        <f>VLOOKUP(A1317,fonte!A:AE,26,FALSE)</f>
        <v>Não</v>
      </c>
      <c r="F1317" s="12" t="str">
        <f>VLOOKUP(A1317,fonte!A:AE,27,FALSE)</f>
        <v>Sim</v>
      </c>
      <c r="G1317" s="13" t="str">
        <f>VLOOKUP(A1317,fonte!A:AE,28,FALSE)</f>
        <v>Não</v>
      </c>
      <c r="H1317" s="12" t="str">
        <f>VLOOKUP(A1317,fonte!A:AE,29,FALSE)</f>
        <v>Sim</v>
      </c>
      <c r="I1317" s="13" t="str">
        <f>VLOOKUP(A1317,fonte!A:AE,30,FALSE)</f>
        <v>Não</v>
      </c>
      <c r="J1317" s="12" t="str">
        <f>VLOOKUP(A1317,fonte!A:AE,31,FALSE)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6">
        <v>43818</v>
      </c>
      <c r="E1318" s="13" t="str">
        <f>VLOOKUP(A1318,fonte!A:AE,26,FALSE)</f>
        <v>Não</v>
      </c>
      <c r="F1318" s="12" t="str">
        <f>VLOOKUP(A1318,fonte!A:AE,27,FALSE)</f>
        <v>Sim</v>
      </c>
      <c r="G1318" s="13" t="str">
        <f>VLOOKUP(A1318,fonte!A:AE,28,FALSE)</f>
        <v>Não</v>
      </c>
      <c r="H1318" s="12" t="str">
        <f>VLOOKUP(A1318,fonte!A:AE,29,FALSE)</f>
        <v>Sim</v>
      </c>
      <c r="I1318" s="13" t="str">
        <f>VLOOKUP(A1318,fonte!A:AE,30,FALSE)</f>
        <v>Não</v>
      </c>
      <c r="J1318" s="12" t="str">
        <f>VLOOKUP(A1318,fonte!A:AE,31,FALSE)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6">
        <v>43445</v>
      </c>
      <c r="E1319" s="13" t="str">
        <f>VLOOKUP(A1319,fonte!A:AE,26,FALSE)</f>
        <v>Sim</v>
      </c>
      <c r="F1319" s="12" t="str">
        <f>VLOOKUP(A1319,fonte!A:AE,27,FALSE)</f>
        <v>Sim</v>
      </c>
      <c r="G1319" s="13" t="str">
        <f>VLOOKUP(A1319,fonte!A:AE,28,FALSE)</f>
        <v>Sim</v>
      </c>
      <c r="H1319" s="12" t="str">
        <f>VLOOKUP(A1319,fonte!A:AE,29,FALSE)</f>
        <v>Sim</v>
      </c>
      <c r="I1319" s="13" t="str">
        <f>VLOOKUP(A1319,fonte!A:AE,30,FALSE)</f>
        <v>Não</v>
      </c>
      <c r="J1319" s="12" t="str">
        <f>VLOOKUP(A1319,fonte!A:AE,31,FALSE)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6">
        <v>43099</v>
      </c>
      <c r="E1320" s="13" t="str">
        <f>VLOOKUP(A1320,fonte!A:AE,26,FALSE)</f>
        <v>Sim</v>
      </c>
      <c r="F1320" s="12" t="str">
        <f>VLOOKUP(A1320,fonte!A:AE,27,FALSE)</f>
        <v>Sim</v>
      </c>
      <c r="G1320" s="13" t="str">
        <f>VLOOKUP(A1320,fonte!A:AE,28,FALSE)</f>
        <v>Sim</v>
      </c>
      <c r="H1320" s="12" t="str">
        <f>VLOOKUP(A1320,fonte!A:AE,29,FALSE)</f>
        <v>Sim</v>
      </c>
      <c r="I1320" s="13" t="str">
        <f>VLOOKUP(A1320,fonte!A:AE,30,FALSE)</f>
        <v>Não</v>
      </c>
      <c r="J1320" s="12" t="str">
        <f>VLOOKUP(A1320,fonte!A:AE,31,FALSE)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6">
        <v>41905</v>
      </c>
      <c r="E1321" s="13" t="str">
        <f>VLOOKUP(A1321,fonte!A:AE,26,FALSE)</f>
        <v>Sim</v>
      </c>
      <c r="F1321" s="12" t="str">
        <f>VLOOKUP(A1321,fonte!A:AE,27,FALSE)</f>
        <v>Sim</v>
      </c>
      <c r="G1321" s="13" t="str">
        <f>VLOOKUP(A1321,fonte!A:AE,28,FALSE)</f>
        <v>Sim</v>
      </c>
      <c r="H1321" s="12" t="str">
        <f>VLOOKUP(A1321,fonte!A:AE,29,FALSE)</f>
        <v>Sim</v>
      </c>
      <c r="I1321" s="13" t="str">
        <f>VLOOKUP(A1321,fonte!A:AE,30,FALSE)</f>
        <v>Não</v>
      </c>
      <c r="J1321" s="12" t="str">
        <f>VLOOKUP(A1321,fonte!A:AE,31,FALSE)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6">
        <v>41905</v>
      </c>
      <c r="E1322" s="13" t="str">
        <f>VLOOKUP(A1322,fonte!A:AE,26,FALSE)</f>
        <v>Sim</v>
      </c>
      <c r="F1322" s="12" t="str">
        <f>VLOOKUP(A1322,fonte!A:AE,27,FALSE)</f>
        <v>Sim</v>
      </c>
      <c r="G1322" s="13" t="str">
        <f>VLOOKUP(A1322,fonte!A:AE,28,FALSE)</f>
        <v>Sim</v>
      </c>
      <c r="H1322" s="12" t="str">
        <f>VLOOKUP(A1322,fonte!A:AE,29,FALSE)</f>
        <v>Sim</v>
      </c>
      <c r="I1322" s="13" t="str">
        <f>VLOOKUP(A1322,fonte!A:AE,30,FALSE)</f>
        <v>Não</v>
      </c>
      <c r="J1322" s="12" t="str">
        <f>VLOOKUP(A1322,fonte!A:AE,31,FALSE)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6">
        <v>43445</v>
      </c>
      <c r="E1323" s="13" t="str">
        <f>VLOOKUP(A1323,fonte!A:AE,26,FALSE)</f>
        <v>Não</v>
      </c>
      <c r="F1323" s="12" t="str">
        <f>VLOOKUP(A1323,fonte!A:AE,27,FALSE)</f>
        <v>Não</v>
      </c>
      <c r="G1323" s="13" t="str">
        <f>VLOOKUP(A1323,fonte!A:AE,28,FALSE)</f>
        <v>Não</v>
      </c>
      <c r="H1323" s="12" t="str">
        <f>VLOOKUP(A1323,fonte!A:AE,29,FALSE)</f>
        <v>Não</v>
      </c>
      <c r="I1323" s="13" t="str">
        <f>VLOOKUP(A1323,fonte!A:AE,30,FALSE)</f>
        <v>Não</v>
      </c>
      <c r="J1323" s="12" t="str">
        <f>VLOOKUP(A1323,fonte!A:AE,31,FALSE)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6">
        <v>41421</v>
      </c>
      <c r="E1324" s="13" t="str">
        <f>VLOOKUP(A1324,fonte!A:AE,26,FALSE)</f>
        <v>Sim</v>
      </c>
      <c r="F1324" s="12" t="str">
        <f>VLOOKUP(A1324,fonte!A:AE,27,FALSE)</f>
        <v>Sim</v>
      </c>
      <c r="G1324" s="13" t="str">
        <f>VLOOKUP(A1324,fonte!A:AE,28,FALSE)</f>
        <v>Sim</v>
      </c>
      <c r="H1324" s="12" t="str">
        <f>VLOOKUP(A1324,fonte!A:AE,29,FALSE)</f>
        <v>Sim</v>
      </c>
      <c r="I1324" s="13" t="str">
        <f>VLOOKUP(A1324,fonte!A:AE,30,FALSE)</f>
        <v>Não</v>
      </c>
      <c r="J1324" s="12" t="str">
        <f>VLOOKUP(A1324,fonte!A:AE,31,FALSE)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6">
        <v>41905</v>
      </c>
      <c r="E1325" s="13" t="str">
        <f>VLOOKUP(A1325,fonte!A:AE,26,FALSE)</f>
        <v>Sim</v>
      </c>
      <c r="F1325" s="12" t="str">
        <f>VLOOKUP(A1325,fonte!A:AE,27,FALSE)</f>
        <v>Sim</v>
      </c>
      <c r="G1325" s="13" t="str">
        <f>VLOOKUP(A1325,fonte!A:AE,28,FALSE)</f>
        <v>Sim</v>
      </c>
      <c r="H1325" s="12" t="str">
        <f>VLOOKUP(A1325,fonte!A:AE,29,FALSE)</f>
        <v>Sim</v>
      </c>
      <c r="I1325" s="13" t="str">
        <f>VLOOKUP(A1325,fonte!A:AE,30,FALSE)</f>
        <v>Não</v>
      </c>
      <c r="J1325" s="12" t="str">
        <f>VLOOKUP(A1325,fonte!A:AE,31,FALSE)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6">
        <v>43818</v>
      </c>
      <c r="E1326" s="13" t="str">
        <f>VLOOKUP(A1326,fonte!A:AE,26,FALSE)</f>
        <v>Sim</v>
      </c>
      <c r="F1326" s="12" t="str">
        <f>VLOOKUP(A1326,fonte!A:AE,27,FALSE)</f>
        <v>Sim</v>
      </c>
      <c r="G1326" s="13" t="str">
        <f>VLOOKUP(A1326,fonte!A:AE,28,FALSE)</f>
        <v>Sim</v>
      </c>
      <c r="H1326" s="12" t="str">
        <f>VLOOKUP(A1326,fonte!A:AE,29,FALSE)</f>
        <v>Sim</v>
      </c>
      <c r="I1326" s="13" t="str">
        <f>VLOOKUP(A1326,fonte!A:AE,30,FALSE)</f>
        <v>Não</v>
      </c>
      <c r="J1326" s="12" t="str">
        <f>VLOOKUP(A1326,fonte!A:AE,31,FALSE)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6">
        <v>41421</v>
      </c>
      <c r="E1327" s="13" t="str">
        <f>VLOOKUP(A1327,fonte!A:AE,26,FALSE)</f>
        <v>Sim</v>
      </c>
      <c r="F1327" s="12" t="str">
        <f>VLOOKUP(A1327,fonte!A:AE,27,FALSE)</f>
        <v>Sim</v>
      </c>
      <c r="G1327" s="13" t="str">
        <f>VLOOKUP(A1327,fonte!A:AE,28,FALSE)</f>
        <v>Sim</v>
      </c>
      <c r="H1327" s="12" t="str">
        <f>VLOOKUP(A1327,fonte!A:AE,29,FALSE)</f>
        <v>Sim</v>
      </c>
      <c r="I1327" s="13" t="str">
        <f>VLOOKUP(A1327,fonte!A:AE,30,FALSE)</f>
        <v>Não</v>
      </c>
      <c r="J1327" s="12" t="str">
        <f>VLOOKUP(A1327,fonte!A:AE,31,FALSE)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6">
        <v>43445</v>
      </c>
      <c r="E1328" s="13" t="str">
        <f>VLOOKUP(A1328,fonte!A:AE,26,FALSE)</f>
        <v>Sim</v>
      </c>
      <c r="F1328" s="12" t="str">
        <f>VLOOKUP(A1328,fonte!A:AE,27,FALSE)</f>
        <v>Sim</v>
      </c>
      <c r="G1328" s="13" t="str">
        <f>VLOOKUP(A1328,fonte!A:AE,28,FALSE)</f>
        <v>Sim</v>
      </c>
      <c r="H1328" s="12" t="str">
        <f>VLOOKUP(A1328,fonte!A:AE,29,FALSE)</f>
        <v>Sim</v>
      </c>
      <c r="I1328" s="13" t="str">
        <f>VLOOKUP(A1328,fonte!A:AE,30,FALSE)</f>
        <v>Não</v>
      </c>
      <c r="J1328" s="12" t="str">
        <f>VLOOKUP(A1328,fonte!A:AE,31,FALSE)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6">
        <v>43818</v>
      </c>
      <c r="E1329" s="13" t="str">
        <f>VLOOKUP(A1329,fonte!A:AE,26,FALSE)</f>
        <v>Sim</v>
      </c>
      <c r="F1329" s="12" t="str">
        <f>VLOOKUP(A1329,fonte!A:AE,27,FALSE)</f>
        <v>Sim</v>
      </c>
      <c r="G1329" s="13" t="str">
        <f>VLOOKUP(A1329,fonte!A:AE,28,FALSE)</f>
        <v>Sim</v>
      </c>
      <c r="H1329" s="12" t="str">
        <f>VLOOKUP(A1329,fonte!A:AE,29,FALSE)</f>
        <v>Sim</v>
      </c>
      <c r="I1329" s="13" t="str">
        <f>VLOOKUP(A1329,fonte!A:AE,30,FALSE)</f>
        <v>Não</v>
      </c>
      <c r="J1329" s="12" t="str">
        <f>VLOOKUP(A1329,fonte!A:AE,31,FALSE)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6">
        <v>43445</v>
      </c>
      <c r="E1330" s="13" t="str">
        <f>VLOOKUP(A1330,fonte!A:AE,26,FALSE)</f>
        <v>Sim</v>
      </c>
      <c r="F1330" s="12" t="str">
        <f>VLOOKUP(A1330,fonte!A:AE,27,FALSE)</f>
        <v>Sim</v>
      </c>
      <c r="G1330" s="13" t="str">
        <f>VLOOKUP(A1330,fonte!A:AE,28,FALSE)</f>
        <v>Não</v>
      </c>
      <c r="H1330" s="12" t="str">
        <f>VLOOKUP(A1330,fonte!A:AE,29,FALSE)</f>
        <v>Sim</v>
      </c>
      <c r="I1330" s="13" t="str">
        <f>VLOOKUP(A1330,fonte!A:AE,30,FALSE)</f>
        <v>Não</v>
      </c>
      <c r="J1330" s="12" t="str">
        <f>VLOOKUP(A1330,fonte!A:AE,31,FALSE)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6">
        <v>41421</v>
      </c>
      <c r="E1331" s="13" t="str">
        <f>VLOOKUP(A1331,fonte!A:AE,26,FALSE)</f>
        <v>Sim</v>
      </c>
      <c r="F1331" s="12" t="str">
        <f>VLOOKUP(A1331,fonte!A:AE,27,FALSE)</f>
        <v>Sim</v>
      </c>
      <c r="G1331" s="13" t="str">
        <f>VLOOKUP(A1331,fonte!A:AE,28,FALSE)</f>
        <v>Sim</v>
      </c>
      <c r="H1331" s="12" t="str">
        <f>VLOOKUP(A1331,fonte!A:AE,29,FALSE)</f>
        <v>Sim</v>
      </c>
      <c r="I1331" s="13" t="str">
        <f>VLOOKUP(A1331,fonte!A:AE,30,FALSE)</f>
        <v>Não</v>
      </c>
      <c r="J1331" s="12" t="str">
        <f>VLOOKUP(A1331,fonte!A:AE,31,FALSE)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6">
        <v>41421</v>
      </c>
      <c r="E1332" s="13" t="str">
        <f>VLOOKUP(A1332,fonte!A:AE,26,FALSE)</f>
        <v>Sim</v>
      </c>
      <c r="F1332" s="12" t="str">
        <f>VLOOKUP(A1332,fonte!A:AE,27,FALSE)</f>
        <v>Sim</v>
      </c>
      <c r="G1332" s="13" t="str">
        <f>VLOOKUP(A1332,fonte!A:AE,28,FALSE)</f>
        <v>Não</v>
      </c>
      <c r="H1332" s="12" t="str">
        <f>VLOOKUP(A1332,fonte!A:AE,29,FALSE)</f>
        <v>Sim</v>
      </c>
      <c r="I1332" s="13" t="str">
        <f>VLOOKUP(A1332,fonte!A:AE,30,FALSE)</f>
        <v>Não</v>
      </c>
      <c r="J1332" s="12" t="str">
        <f>VLOOKUP(A1332,fonte!A:AE,31,FALSE)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6">
        <v>41905</v>
      </c>
      <c r="E1333" s="13" t="str">
        <f>VLOOKUP(A1333,fonte!A:AE,26,FALSE)</f>
        <v>Sim</v>
      </c>
      <c r="F1333" s="12" t="str">
        <f>VLOOKUP(A1333,fonte!A:AE,27,FALSE)</f>
        <v>Sim</v>
      </c>
      <c r="G1333" s="13" t="str">
        <f>VLOOKUP(A1333,fonte!A:AE,28,FALSE)</f>
        <v>Sim</v>
      </c>
      <c r="H1333" s="12" t="str">
        <f>VLOOKUP(A1333,fonte!A:AE,29,FALSE)</f>
        <v>Sim</v>
      </c>
      <c r="I1333" s="13" t="str">
        <f>VLOOKUP(A1333,fonte!A:AE,30,FALSE)</f>
        <v>Não</v>
      </c>
      <c r="J1333" s="12" t="str">
        <f>VLOOKUP(A1333,fonte!A:AE,31,FALSE)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6">
        <v>41905</v>
      </c>
      <c r="E1334" s="13" t="str">
        <f>VLOOKUP(A1334,fonte!A:AE,26,FALSE)</f>
        <v>Sim</v>
      </c>
      <c r="F1334" s="12" t="str">
        <f>VLOOKUP(A1334,fonte!A:AE,27,FALSE)</f>
        <v>Sim</v>
      </c>
      <c r="G1334" s="13" t="str">
        <f>VLOOKUP(A1334,fonte!A:AE,28,FALSE)</f>
        <v>Sim</v>
      </c>
      <c r="H1334" s="12" t="str">
        <f>VLOOKUP(A1334,fonte!A:AE,29,FALSE)</f>
        <v>Sim</v>
      </c>
      <c r="I1334" s="13" t="str">
        <f>VLOOKUP(A1334,fonte!A:AE,30,FALSE)</f>
        <v>Não</v>
      </c>
      <c r="J1334" s="12" t="str">
        <f>VLOOKUP(A1334,fonte!A:AE,31,FALSE)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6">
        <v>41421</v>
      </c>
      <c r="E1335" s="13" t="str">
        <f>VLOOKUP(A1335,fonte!A:AE,26,FALSE)</f>
        <v>Sim</v>
      </c>
      <c r="F1335" s="12" t="str">
        <f>VLOOKUP(A1335,fonte!A:AE,27,FALSE)</f>
        <v>Sim</v>
      </c>
      <c r="G1335" s="13" t="str">
        <f>VLOOKUP(A1335,fonte!A:AE,28,FALSE)</f>
        <v>Sim</v>
      </c>
      <c r="H1335" s="12" t="str">
        <f>VLOOKUP(A1335,fonte!A:AE,29,FALSE)</f>
        <v>Sim</v>
      </c>
      <c r="I1335" s="13" t="str">
        <f>VLOOKUP(A1335,fonte!A:AE,30,FALSE)</f>
        <v>Não</v>
      </c>
      <c r="J1335" s="12" t="str">
        <f>VLOOKUP(A1335,fonte!A:AE,31,FALSE)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6">
        <v>41421</v>
      </c>
      <c r="E1336" s="13" t="str">
        <f>VLOOKUP(A1336,fonte!A:AE,26,FALSE)</f>
        <v>Sim</v>
      </c>
      <c r="F1336" s="12" t="str">
        <f>VLOOKUP(A1336,fonte!A:AE,27,FALSE)</f>
        <v>Sim</v>
      </c>
      <c r="G1336" s="13" t="str">
        <f>VLOOKUP(A1336,fonte!A:AE,28,FALSE)</f>
        <v>Sim</v>
      </c>
      <c r="H1336" s="12" t="str">
        <f>VLOOKUP(A1336,fonte!A:AE,29,FALSE)</f>
        <v>Sim</v>
      </c>
      <c r="I1336" s="13" t="str">
        <f>VLOOKUP(A1336,fonte!A:AE,30,FALSE)</f>
        <v>Não</v>
      </c>
      <c r="J1336" s="12" t="str">
        <f>VLOOKUP(A1336,fonte!A:AE,31,FALSE)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6">
        <v>43818</v>
      </c>
      <c r="E1337" s="13" t="str">
        <f>VLOOKUP(A1337,fonte!A:AE,26,FALSE)</f>
        <v>Não</v>
      </c>
      <c r="F1337" s="12" t="str">
        <f>VLOOKUP(A1337,fonte!A:AE,27,FALSE)</f>
        <v>Sim</v>
      </c>
      <c r="G1337" s="13" t="str">
        <f>VLOOKUP(A1337,fonte!A:AE,28,FALSE)</f>
        <v>Não</v>
      </c>
      <c r="H1337" s="12" t="str">
        <f>VLOOKUP(A1337,fonte!A:AE,29,FALSE)</f>
        <v>Sim</v>
      </c>
      <c r="I1337" s="13" t="str">
        <f>VLOOKUP(A1337,fonte!A:AE,30,FALSE)</f>
        <v>Não</v>
      </c>
      <c r="J1337" s="12" t="str">
        <f>VLOOKUP(A1337,fonte!A:AE,31,FALSE)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6">
        <v>41905</v>
      </c>
      <c r="E1338" s="13" t="str">
        <f>VLOOKUP(A1338,fonte!A:AE,26,FALSE)</f>
        <v>Sim</v>
      </c>
      <c r="F1338" s="12" t="str">
        <f>VLOOKUP(A1338,fonte!A:AE,27,FALSE)</f>
        <v>Sim</v>
      </c>
      <c r="G1338" s="13" t="str">
        <f>VLOOKUP(A1338,fonte!A:AE,28,FALSE)</f>
        <v>Sim</v>
      </c>
      <c r="H1338" s="12" t="str">
        <f>VLOOKUP(A1338,fonte!A:AE,29,FALSE)</f>
        <v>Sim</v>
      </c>
      <c r="I1338" s="13" t="str">
        <f>VLOOKUP(A1338,fonte!A:AE,30,FALSE)</f>
        <v>Não</v>
      </c>
      <c r="J1338" s="12" t="str">
        <f>VLOOKUP(A1338,fonte!A:AE,31,FALSE)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6">
        <v>41421</v>
      </c>
      <c r="E1339" s="13" t="str">
        <f>VLOOKUP(A1339,fonte!A:AE,26,FALSE)</f>
        <v>Não</v>
      </c>
      <c r="F1339" s="12" t="str">
        <f>VLOOKUP(A1339,fonte!A:AE,27,FALSE)</f>
        <v>Sim</v>
      </c>
      <c r="G1339" s="13" t="str">
        <f>VLOOKUP(A1339,fonte!A:AE,28,FALSE)</f>
        <v>Não</v>
      </c>
      <c r="H1339" s="12" t="str">
        <f>VLOOKUP(A1339,fonte!A:AE,29,FALSE)</f>
        <v>Sim</v>
      </c>
      <c r="I1339" s="13" t="str">
        <f>VLOOKUP(A1339,fonte!A:AE,30,FALSE)</f>
        <v>Não</v>
      </c>
      <c r="J1339" s="12" t="str">
        <f>VLOOKUP(A1339,fonte!A:AE,31,FALSE)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6">
        <v>41905</v>
      </c>
      <c r="E1340" s="13" t="str">
        <f>VLOOKUP(A1340,fonte!A:AE,26,FALSE)</f>
        <v>Sim</v>
      </c>
      <c r="F1340" s="12" t="str">
        <f>VLOOKUP(A1340,fonte!A:AE,27,FALSE)</f>
        <v>Sim</v>
      </c>
      <c r="G1340" s="13" t="str">
        <f>VLOOKUP(A1340,fonte!A:AE,28,FALSE)</f>
        <v>Sim</v>
      </c>
      <c r="H1340" s="12" t="str">
        <f>VLOOKUP(A1340,fonte!A:AE,29,FALSE)</f>
        <v>Sim</v>
      </c>
      <c r="I1340" s="13" t="str">
        <f>VLOOKUP(A1340,fonte!A:AE,30,FALSE)</f>
        <v>Não</v>
      </c>
      <c r="J1340" s="12" t="str">
        <f>VLOOKUP(A1340,fonte!A:AE,31,FALSE)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6">
        <v>43818</v>
      </c>
      <c r="E1341" s="13" t="str">
        <f>VLOOKUP(A1341,fonte!A:AE,26,FALSE)</f>
        <v>Sim</v>
      </c>
      <c r="F1341" s="12" t="str">
        <f>VLOOKUP(A1341,fonte!A:AE,27,FALSE)</f>
        <v>Sim</v>
      </c>
      <c r="G1341" s="13" t="str">
        <f>VLOOKUP(A1341,fonte!A:AE,28,FALSE)</f>
        <v>Sim</v>
      </c>
      <c r="H1341" s="12" t="str">
        <f>VLOOKUP(A1341,fonte!A:AE,29,FALSE)</f>
        <v>Sim</v>
      </c>
      <c r="I1341" s="13" t="str">
        <f>VLOOKUP(A1341,fonte!A:AE,30,FALSE)</f>
        <v>Não</v>
      </c>
      <c r="J1341" s="12" t="str">
        <f>VLOOKUP(A1341,fonte!A:AE,31,FALSE)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6">
        <v>41421</v>
      </c>
      <c r="E1342" s="13" t="str">
        <f>VLOOKUP(A1342,fonte!A:AE,26,FALSE)</f>
        <v>Sim</v>
      </c>
      <c r="F1342" s="12" t="str">
        <f>VLOOKUP(A1342,fonte!A:AE,27,FALSE)</f>
        <v>Sim</v>
      </c>
      <c r="G1342" s="13" t="str">
        <f>VLOOKUP(A1342,fonte!A:AE,28,FALSE)</f>
        <v>Sim</v>
      </c>
      <c r="H1342" s="12" t="str">
        <f>VLOOKUP(A1342,fonte!A:AE,29,FALSE)</f>
        <v>Sim</v>
      </c>
      <c r="I1342" s="13" t="str">
        <f>VLOOKUP(A1342,fonte!A:AE,30,FALSE)</f>
        <v>Não</v>
      </c>
      <c r="J1342" s="12" t="str">
        <f>VLOOKUP(A1342,fonte!A:AE,31,FALSE)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6">
        <v>41421</v>
      </c>
      <c r="E1343" s="13" t="str">
        <f>VLOOKUP(A1343,fonte!A:AE,26,FALSE)</f>
        <v>Sim</v>
      </c>
      <c r="F1343" s="12" t="str">
        <f>VLOOKUP(A1343,fonte!A:AE,27,FALSE)</f>
        <v>Sim</v>
      </c>
      <c r="G1343" s="13" t="str">
        <f>VLOOKUP(A1343,fonte!A:AE,28,FALSE)</f>
        <v>Sim</v>
      </c>
      <c r="H1343" s="12" t="str">
        <f>VLOOKUP(A1343,fonte!A:AE,29,FALSE)</f>
        <v>Sim</v>
      </c>
      <c r="I1343" s="13" t="str">
        <f>VLOOKUP(A1343,fonte!A:AE,30,FALSE)</f>
        <v>Não</v>
      </c>
      <c r="J1343" s="12" t="str">
        <f>VLOOKUP(A1343,fonte!A:AE,31,FALSE)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6">
        <v>41905</v>
      </c>
      <c r="E1344" s="13" t="str">
        <f>VLOOKUP(A1344,fonte!A:AE,26,FALSE)</f>
        <v>Sim</v>
      </c>
      <c r="F1344" s="12" t="str">
        <f>VLOOKUP(A1344,fonte!A:AE,27,FALSE)</f>
        <v>Sim</v>
      </c>
      <c r="G1344" s="13" t="str">
        <f>VLOOKUP(A1344,fonte!A:AE,28,FALSE)</f>
        <v>Sim</v>
      </c>
      <c r="H1344" s="12" t="str">
        <f>VLOOKUP(A1344,fonte!A:AE,29,FALSE)</f>
        <v>Sim</v>
      </c>
      <c r="I1344" s="13" t="str">
        <f>VLOOKUP(A1344,fonte!A:AE,30,FALSE)</f>
        <v>Não</v>
      </c>
      <c r="J1344" s="12" t="str">
        <f>VLOOKUP(A1344,fonte!A:AE,31,FALSE)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6">
        <v>43818</v>
      </c>
      <c r="E1345" s="13" t="str">
        <f>VLOOKUP(A1345,fonte!A:AE,26,FALSE)</f>
        <v>Sim</v>
      </c>
      <c r="F1345" s="12" t="str">
        <f>VLOOKUP(A1345,fonte!A:AE,27,FALSE)</f>
        <v>Sim</v>
      </c>
      <c r="G1345" s="13" t="str">
        <f>VLOOKUP(A1345,fonte!A:AE,28,FALSE)</f>
        <v>Sim</v>
      </c>
      <c r="H1345" s="12" t="str">
        <f>VLOOKUP(A1345,fonte!A:AE,29,FALSE)</f>
        <v>Sim</v>
      </c>
      <c r="I1345" s="13" t="str">
        <f>VLOOKUP(A1345,fonte!A:AE,30,FALSE)</f>
        <v>Não</v>
      </c>
      <c r="J1345" s="12" t="str">
        <f>VLOOKUP(A1345,fonte!A:AE,31,FALSE)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6">
        <v>41421</v>
      </c>
      <c r="E1346" s="13" t="str">
        <f>VLOOKUP(A1346,fonte!A:AE,26,FALSE)</f>
        <v>Sim</v>
      </c>
      <c r="F1346" s="12" t="str">
        <f>VLOOKUP(A1346,fonte!A:AE,27,FALSE)</f>
        <v>Sim</v>
      </c>
      <c r="G1346" s="13" t="str">
        <f>VLOOKUP(A1346,fonte!A:AE,28,FALSE)</f>
        <v>Sim</v>
      </c>
      <c r="H1346" s="12" t="str">
        <f>VLOOKUP(A1346,fonte!A:AE,29,FALSE)</f>
        <v>Sim</v>
      </c>
      <c r="I1346" s="13" t="str">
        <f>VLOOKUP(A1346,fonte!A:AE,30,FALSE)</f>
        <v>Não</v>
      </c>
      <c r="J1346" s="12" t="str">
        <f>VLOOKUP(A1346,fonte!A:AE,31,FALSE)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6">
        <v>41905</v>
      </c>
      <c r="E1347" s="13" t="str">
        <f>VLOOKUP(A1347,fonte!A:AE,26,FALSE)</f>
        <v>Sim</v>
      </c>
      <c r="F1347" s="12" t="str">
        <f>VLOOKUP(A1347,fonte!A:AE,27,FALSE)</f>
        <v>Sim</v>
      </c>
      <c r="G1347" s="13" t="str">
        <f>VLOOKUP(A1347,fonte!A:AE,28,FALSE)</f>
        <v>Sim</v>
      </c>
      <c r="H1347" s="12" t="str">
        <f>VLOOKUP(A1347,fonte!A:AE,29,FALSE)</f>
        <v>Sim</v>
      </c>
      <c r="I1347" s="13" t="str">
        <f>VLOOKUP(A1347,fonte!A:AE,30,FALSE)</f>
        <v>Não</v>
      </c>
      <c r="J1347" s="12" t="str">
        <f>VLOOKUP(A1347,fonte!A:AE,31,FALSE)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6">
        <v>41905</v>
      </c>
      <c r="E1348" s="13" t="str">
        <f>VLOOKUP(A1348,fonte!A:AE,26,FALSE)</f>
        <v>Não</v>
      </c>
      <c r="F1348" s="12" t="str">
        <f>VLOOKUP(A1348,fonte!A:AE,27,FALSE)</f>
        <v>Sim</v>
      </c>
      <c r="G1348" s="13" t="str">
        <f>VLOOKUP(A1348,fonte!A:AE,28,FALSE)</f>
        <v>Não</v>
      </c>
      <c r="H1348" s="12" t="str">
        <f>VLOOKUP(A1348,fonte!A:AE,29,FALSE)</f>
        <v>Sim</v>
      </c>
      <c r="I1348" s="13" t="str">
        <f>VLOOKUP(A1348,fonte!A:AE,30,FALSE)</f>
        <v>Não</v>
      </c>
      <c r="J1348" s="12" t="str">
        <f>VLOOKUP(A1348,fonte!A:AE,31,FALSE)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6">
        <v>41905</v>
      </c>
      <c r="E1349" s="13" t="str">
        <f>VLOOKUP(A1349,fonte!A:AE,26,FALSE)</f>
        <v>Sim</v>
      </c>
      <c r="F1349" s="12" t="str">
        <f>VLOOKUP(A1349,fonte!A:AE,27,FALSE)</f>
        <v>Sim</v>
      </c>
      <c r="G1349" s="13" t="str">
        <f>VLOOKUP(A1349,fonte!A:AE,28,FALSE)</f>
        <v>Sim</v>
      </c>
      <c r="H1349" s="12" t="str">
        <f>VLOOKUP(A1349,fonte!A:AE,29,FALSE)</f>
        <v>Sim</v>
      </c>
      <c r="I1349" s="13" t="str">
        <f>VLOOKUP(A1349,fonte!A:AE,30,FALSE)</f>
        <v>Não</v>
      </c>
      <c r="J1349" s="12" t="str">
        <f>VLOOKUP(A1349,fonte!A:AE,31,FALSE)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6">
        <v>41073</v>
      </c>
      <c r="E1350" s="13" t="str">
        <f>VLOOKUP(A1350,fonte!A:AE,26,FALSE)</f>
        <v>Sim</v>
      </c>
      <c r="F1350" s="12" t="str">
        <f>VLOOKUP(A1350,fonte!A:AE,27,FALSE)</f>
        <v>Sim</v>
      </c>
      <c r="G1350" s="13" t="str">
        <f>VLOOKUP(A1350,fonte!A:AE,28,FALSE)</f>
        <v>Sim</v>
      </c>
      <c r="H1350" s="12" t="str">
        <f>VLOOKUP(A1350,fonte!A:AE,29,FALSE)</f>
        <v>Sim</v>
      </c>
      <c r="I1350" s="13" t="str">
        <f>VLOOKUP(A1350,fonte!A:AE,30,FALSE)</f>
        <v>Não</v>
      </c>
      <c r="J1350" s="12" t="str">
        <f>VLOOKUP(A1350,fonte!A:AE,31,FALSE)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6">
        <v>41905</v>
      </c>
      <c r="E1351" s="13" t="str">
        <f>VLOOKUP(A1351,fonte!A:AE,26,FALSE)</f>
        <v>Sim</v>
      </c>
      <c r="F1351" s="12" t="str">
        <f>VLOOKUP(A1351,fonte!A:AE,27,FALSE)</f>
        <v>Sim</v>
      </c>
      <c r="G1351" s="13" t="str">
        <f>VLOOKUP(A1351,fonte!A:AE,28,FALSE)</f>
        <v>Sim</v>
      </c>
      <c r="H1351" s="12" t="str">
        <f>VLOOKUP(A1351,fonte!A:AE,29,FALSE)</f>
        <v>Sim</v>
      </c>
      <c r="I1351" s="13" t="str">
        <f>VLOOKUP(A1351,fonte!A:AE,30,FALSE)</f>
        <v>Não</v>
      </c>
      <c r="J1351" s="12" t="str">
        <f>VLOOKUP(A1351,fonte!A:AE,31,FALSE)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6">
        <v>41905</v>
      </c>
      <c r="E1352" s="13" t="str">
        <f>VLOOKUP(A1352,fonte!A:AE,26,FALSE)</f>
        <v>Não</v>
      </c>
      <c r="F1352" s="12" t="str">
        <f>VLOOKUP(A1352,fonte!A:AE,27,FALSE)</f>
        <v>Sim</v>
      </c>
      <c r="G1352" s="13" t="str">
        <f>VLOOKUP(A1352,fonte!A:AE,28,FALSE)</f>
        <v>Não</v>
      </c>
      <c r="H1352" s="12" t="str">
        <f>VLOOKUP(A1352,fonte!A:AE,29,FALSE)</f>
        <v>Sim</v>
      </c>
      <c r="I1352" s="13" t="str">
        <f>VLOOKUP(A1352,fonte!A:AE,30,FALSE)</f>
        <v>Não</v>
      </c>
      <c r="J1352" s="12" t="str">
        <f>VLOOKUP(A1352,fonte!A:AE,31,FALSE)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6">
        <v>41905</v>
      </c>
      <c r="E1353" s="13" t="str">
        <f>VLOOKUP(A1353,fonte!A:AE,26,FALSE)</f>
        <v>Sim</v>
      </c>
      <c r="F1353" s="12" t="str">
        <f>VLOOKUP(A1353,fonte!A:AE,27,FALSE)</f>
        <v>Sim</v>
      </c>
      <c r="G1353" s="13" t="str">
        <f>VLOOKUP(A1353,fonte!A:AE,28,FALSE)</f>
        <v>Sim</v>
      </c>
      <c r="H1353" s="12" t="str">
        <f>VLOOKUP(A1353,fonte!A:AE,29,FALSE)</f>
        <v>Sim</v>
      </c>
      <c r="I1353" s="13" t="str">
        <f>VLOOKUP(A1353,fonte!A:AE,30,FALSE)</f>
        <v>Não</v>
      </c>
      <c r="J1353" s="12" t="str">
        <f>VLOOKUP(A1353,fonte!A:AE,31,FALSE)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6">
        <v>43445</v>
      </c>
      <c r="E1354" s="13" t="str">
        <f>VLOOKUP(A1354,fonte!A:AE,26,FALSE)</f>
        <v>Sim</v>
      </c>
      <c r="F1354" s="12" t="str">
        <f>VLOOKUP(A1354,fonte!A:AE,27,FALSE)</f>
        <v>Sim</v>
      </c>
      <c r="G1354" s="13" t="str">
        <f>VLOOKUP(A1354,fonte!A:AE,28,FALSE)</f>
        <v>Sim</v>
      </c>
      <c r="H1354" s="12" t="str">
        <f>VLOOKUP(A1354,fonte!A:AE,29,FALSE)</f>
        <v>Sim</v>
      </c>
      <c r="I1354" s="13" t="str">
        <f>VLOOKUP(A1354,fonte!A:AE,30,FALSE)</f>
        <v>Não</v>
      </c>
      <c r="J1354" s="12" t="str">
        <f>VLOOKUP(A1354,fonte!A:AE,31,FALSE)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6">
        <v>43818</v>
      </c>
      <c r="E1355" s="13" t="str">
        <f>VLOOKUP(A1355,fonte!A:AE,26,FALSE)</f>
        <v>Não</v>
      </c>
      <c r="F1355" s="12" t="str">
        <f>VLOOKUP(A1355,fonte!A:AE,27,FALSE)</f>
        <v>Não</v>
      </c>
      <c r="G1355" s="13" t="str">
        <f>VLOOKUP(A1355,fonte!A:AE,28,FALSE)</f>
        <v>Não</v>
      </c>
      <c r="H1355" s="12" t="str">
        <f>VLOOKUP(A1355,fonte!A:AE,29,FALSE)</f>
        <v>Não</v>
      </c>
      <c r="I1355" s="13" t="str">
        <f>VLOOKUP(A1355,fonte!A:AE,30,FALSE)</f>
        <v>Não</v>
      </c>
      <c r="J1355" s="12" t="str">
        <f>VLOOKUP(A1355,fonte!A:AE,31,FALSE)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6">
        <v>43445</v>
      </c>
      <c r="E1356" s="13" t="str">
        <f>VLOOKUP(A1356,fonte!A:AE,26,FALSE)</f>
        <v>Sim</v>
      </c>
      <c r="F1356" s="12" t="str">
        <f>VLOOKUP(A1356,fonte!A:AE,27,FALSE)</f>
        <v>Sim</v>
      </c>
      <c r="G1356" s="13" t="str">
        <f>VLOOKUP(A1356,fonte!A:AE,28,FALSE)</f>
        <v>Sim</v>
      </c>
      <c r="H1356" s="12" t="str">
        <f>VLOOKUP(A1356,fonte!A:AE,29,FALSE)</f>
        <v>Sim</v>
      </c>
      <c r="I1356" s="13" t="str">
        <f>VLOOKUP(A1356,fonte!A:AE,30,FALSE)</f>
        <v>Não</v>
      </c>
      <c r="J1356" s="12" t="str">
        <f>VLOOKUP(A1356,fonte!A:AE,31,FALSE)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6">
        <v>41421</v>
      </c>
      <c r="E1357" s="13" t="str">
        <f>VLOOKUP(A1357,fonte!A:AE,26,FALSE)</f>
        <v>Sim</v>
      </c>
      <c r="F1357" s="12" t="str">
        <f>VLOOKUP(A1357,fonte!A:AE,27,FALSE)</f>
        <v>Sim</v>
      </c>
      <c r="G1357" s="13" t="str">
        <f>VLOOKUP(A1357,fonte!A:AE,28,FALSE)</f>
        <v>Não</v>
      </c>
      <c r="H1357" s="12" t="str">
        <f>VLOOKUP(A1357,fonte!A:AE,29,FALSE)</f>
        <v>Sim</v>
      </c>
      <c r="I1357" s="13" t="str">
        <f>VLOOKUP(A1357,fonte!A:AE,30,FALSE)</f>
        <v>Não</v>
      </c>
      <c r="J1357" s="12" t="str">
        <f>VLOOKUP(A1357,fonte!A:AE,31,FALSE)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6">
        <v>41905</v>
      </c>
      <c r="E1358" s="13" t="str">
        <f>VLOOKUP(A1358,fonte!A:AE,26,FALSE)</f>
        <v>Sim</v>
      </c>
      <c r="F1358" s="12" t="str">
        <f>VLOOKUP(A1358,fonte!A:AE,27,FALSE)</f>
        <v>Sim</v>
      </c>
      <c r="G1358" s="13" t="str">
        <f>VLOOKUP(A1358,fonte!A:AE,28,FALSE)</f>
        <v>Sim</v>
      </c>
      <c r="H1358" s="12" t="str">
        <f>VLOOKUP(A1358,fonte!A:AE,29,FALSE)</f>
        <v>Sim</v>
      </c>
      <c r="I1358" s="13" t="str">
        <f>VLOOKUP(A1358,fonte!A:AE,30,FALSE)</f>
        <v>Não</v>
      </c>
      <c r="J1358" s="12" t="str">
        <f>VLOOKUP(A1358,fonte!A:AE,31,FALSE)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6">
        <v>41421</v>
      </c>
      <c r="E1359" s="13" t="str">
        <f>VLOOKUP(A1359,fonte!A:AE,26,FALSE)</f>
        <v>Sim</v>
      </c>
      <c r="F1359" s="12" t="str">
        <f>VLOOKUP(A1359,fonte!A:AE,27,FALSE)</f>
        <v>Sim</v>
      </c>
      <c r="G1359" s="13" t="str">
        <f>VLOOKUP(A1359,fonte!A:AE,28,FALSE)</f>
        <v>Sim</v>
      </c>
      <c r="H1359" s="12" t="str">
        <f>VLOOKUP(A1359,fonte!A:AE,29,FALSE)</f>
        <v>Sim</v>
      </c>
      <c r="I1359" s="13" t="str">
        <f>VLOOKUP(A1359,fonte!A:AE,30,FALSE)</f>
        <v>Não</v>
      </c>
      <c r="J1359" s="12" t="str">
        <f>VLOOKUP(A1359,fonte!A:AE,31,FALSE)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6">
        <v>41073</v>
      </c>
      <c r="E1360" s="13" t="str">
        <f>VLOOKUP(A1360,fonte!A:AE,26,FALSE)</f>
        <v>Não</v>
      </c>
      <c r="F1360" s="12" t="str">
        <f>VLOOKUP(A1360,fonte!A:AE,27,FALSE)</f>
        <v>Sim</v>
      </c>
      <c r="G1360" s="13" t="str">
        <f>VLOOKUP(A1360,fonte!A:AE,28,FALSE)</f>
        <v>Não</v>
      </c>
      <c r="H1360" s="12" t="str">
        <f>VLOOKUP(A1360,fonte!A:AE,29,FALSE)</f>
        <v>Sim</v>
      </c>
      <c r="I1360" s="13" t="str">
        <f>VLOOKUP(A1360,fonte!A:AE,30,FALSE)</f>
        <v>Não</v>
      </c>
      <c r="J1360" s="12" t="str">
        <f>VLOOKUP(A1360,fonte!A:AE,31,FALSE)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6">
        <v>41905</v>
      </c>
      <c r="E1361" s="13" t="str">
        <f>VLOOKUP(A1361,fonte!A:AE,26,FALSE)</f>
        <v>Sim</v>
      </c>
      <c r="F1361" s="12" t="str">
        <f>VLOOKUP(A1361,fonte!A:AE,27,FALSE)</f>
        <v>Sim</v>
      </c>
      <c r="G1361" s="13" t="str">
        <f>VLOOKUP(A1361,fonte!A:AE,28,FALSE)</f>
        <v>Sim</v>
      </c>
      <c r="H1361" s="12" t="str">
        <f>VLOOKUP(A1361,fonte!A:AE,29,FALSE)</f>
        <v>Sim</v>
      </c>
      <c r="I1361" s="13" t="str">
        <f>VLOOKUP(A1361,fonte!A:AE,30,FALSE)</f>
        <v>Não</v>
      </c>
      <c r="J1361" s="12" t="str">
        <f>VLOOKUP(A1361,fonte!A:AE,31,FALSE)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6">
        <v>41421</v>
      </c>
      <c r="E1362" s="13" t="str">
        <f>VLOOKUP(A1362,fonte!A:AE,26,FALSE)</f>
        <v>Sim</v>
      </c>
      <c r="F1362" s="12" t="str">
        <f>VLOOKUP(A1362,fonte!A:AE,27,FALSE)</f>
        <v>Sim</v>
      </c>
      <c r="G1362" s="13" t="str">
        <f>VLOOKUP(A1362,fonte!A:AE,28,FALSE)</f>
        <v>Sim</v>
      </c>
      <c r="H1362" s="12" t="str">
        <f>VLOOKUP(A1362,fonte!A:AE,29,FALSE)</f>
        <v>Sim</v>
      </c>
      <c r="I1362" s="13" t="str">
        <f>VLOOKUP(A1362,fonte!A:AE,30,FALSE)</f>
        <v>Não</v>
      </c>
      <c r="J1362" s="12" t="str">
        <f>VLOOKUP(A1362,fonte!A:AE,31,FALSE)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6">
        <v>41905</v>
      </c>
      <c r="E1363" s="13" t="str">
        <f>VLOOKUP(A1363,fonte!A:AE,26,FALSE)</f>
        <v>Sim</v>
      </c>
      <c r="F1363" s="12" t="str">
        <f>VLOOKUP(A1363,fonte!A:AE,27,FALSE)</f>
        <v>Sim</v>
      </c>
      <c r="G1363" s="13" t="str">
        <f>VLOOKUP(A1363,fonte!A:AE,28,FALSE)</f>
        <v>Sim</v>
      </c>
      <c r="H1363" s="12" t="str">
        <f>VLOOKUP(A1363,fonte!A:AE,29,FALSE)</f>
        <v>Sim</v>
      </c>
      <c r="I1363" s="13" t="str">
        <f>VLOOKUP(A1363,fonte!A:AE,30,FALSE)</f>
        <v>Não</v>
      </c>
      <c r="J1363" s="12" t="str">
        <f>VLOOKUP(A1363,fonte!A:AE,31,FALSE)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6">
        <v>43818</v>
      </c>
      <c r="E1364" s="13" t="str">
        <f>VLOOKUP(A1364,fonte!A:AE,26,FALSE)</f>
        <v>Não</v>
      </c>
      <c r="F1364" s="12" t="str">
        <f>VLOOKUP(A1364,fonte!A:AE,27,FALSE)</f>
        <v>Não</v>
      </c>
      <c r="G1364" s="13" t="str">
        <f>VLOOKUP(A1364,fonte!A:AE,28,FALSE)</f>
        <v>Não</v>
      </c>
      <c r="H1364" s="12" t="str">
        <f>VLOOKUP(A1364,fonte!A:AE,29,FALSE)</f>
        <v>Não</v>
      </c>
      <c r="I1364" s="13" t="str">
        <f>VLOOKUP(A1364,fonte!A:AE,30,FALSE)</f>
        <v>Não</v>
      </c>
      <c r="J1364" s="12" t="str">
        <f>VLOOKUP(A1364,fonte!A:AE,31,FALSE)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6">
        <v>41905</v>
      </c>
      <c r="E1365" s="13" t="str">
        <f>VLOOKUP(A1365,fonte!A:AE,26,FALSE)</f>
        <v>Não</v>
      </c>
      <c r="F1365" s="12" t="str">
        <f>VLOOKUP(A1365,fonte!A:AE,27,FALSE)</f>
        <v>Sim</v>
      </c>
      <c r="G1365" s="13" t="str">
        <f>VLOOKUP(A1365,fonte!A:AE,28,FALSE)</f>
        <v>Não</v>
      </c>
      <c r="H1365" s="12" t="str">
        <f>VLOOKUP(A1365,fonte!A:AE,29,FALSE)</f>
        <v>Sim</v>
      </c>
      <c r="I1365" s="13" t="str">
        <f>VLOOKUP(A1365,fonte!A:AE,30,FALSE)</f>
        <v>Não</v>
      </c>
      <c r="J1365" s="12" t="str">
        <f>VLOOKUP(A1365,fonte!A:AE,31,FALSE)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6">
        <v>41905</v>
      </c>
      <c r="E1366" s="13" t="str">
        <f>VLOOKUP(A1366,fonte!A:AE,26,FALSE)</f>
        <v>Sim</v>
      </c>
      <c r="F1366" s="12" t="str">
        <f>VLOOKUP(A1366,fonte!A:AE,27,FALSE)</f>
        <v>Sim</v>
      </c>
      <c r="G1366" s="13" t="str">
        <f>VLOOKUP(A1366,fonte!A:AE,28,FALSE)</f>
        <v>Sim</v>
      </c>
      <c r="H1366" s="12" t="str">
        <f>VLOOKUP(A1366,fonte!A:AE,29,FALSE)</f>
        <v>Sim</v>
      </c>
      <c r="I1366" s="13" t="str">
        <f>VLOOKUP(A1366,fonte!A:AE,30,FALSE)</f>
        <v>Não</v>
      </c>
      <c r="J1366" s="12" t="str">
        <f>VLOOKUP(A1366,fonte!A:AE,31,FALSE)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6">
        <v>41073</v>
      </c>
      <c r="E1367" s="13" t="str">
        <f>VLOOKUP(A1367,fonte!A:AE,26,FALSE)</f>
        <v>Não</v>
      </c>
      <c r="F1367" s="12" t="str">
        <f>VLOOKUP(A1367,fonte!A:AE,27,FALSE)</f>
        <v>Sim</v>
      </c>
      <c r="G1367" s="13" t="str">
        <f>VLOOKUP(A1367,fonte!A:AE,28,FALSE)</f>
        <v>Não</v>
      </c>
      <c r="H1367" s="12" t="str">
        <f>VLOOKUP(A1367,fonte!A:AE,29,FALSE)</f>
        <v>Sim</v>
      </c>
      <c r="I1367" s="13" t="str">
        <f>VLOOKUP(A1367,fonte!A:AE,30,FALSE)</f>
        <v>Não</v>
      </c>
      <c r="J1367" s="12" t="str">
        <f>VLOOKUP(A1367,fonte!A:AE,31,FALSE)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6">
        <v>43818</v>
      </c>
      <c r="E1368" s="13" t="str">
        <f>VLOOKUP(A1368,fonte!A:AE,26,FALSE)</f>
        <v>Não</v>
      </c>
      <c r="F1368" s="12" t="str">
        <f>VLOOKUP(A1368,fonte!A:AE,27,FALSE)</f>
        <v>Sim</v>
      </c>
      <c r="G1368" s="13" t="str">
        <f>VLOOKUP(A1368,fonte!A:AE,28,FALSE)</f>
        <v>Não</v>
      </c>
      <c r="H1368" s="12" t="str">
        <f>VLOOKUP(A1368,fonte!A:AE,29,FALSE)</f>
        <v>Sim</v>
      </c>
      <c r="I1368" s="13" t="str">
        <f>VLOOKUP(A1368,fonte!A:AE,30,FALSE)</f>
        <v>Não</v>
      </c>
      <c r="J1368" s="12" t="str">
        <f>VLOOKUP(A1368,fonte!A:AE,31,FALSE)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6">
        <v>41905</v>
      </c>
      <c r="E1369" s="13" t="str">
        <f>VLOOKUP(A1369,fonte!A:AE,26,FALSE)</f>
        <v>Não</v>
      </c>
      <c r="F1369" s="12" t="str">
        <f>VLOOKUP(A1369,fonte!A:AE,27,FALSE)</f>
        <v>Não</v>
      </c>
      <c r="G1369" s="13" t="str">
        <f>VLOOKUP(A1369,fonte!A:AE,28,FALSE)</f>
        <v>Não</v>
      </c>
      <c r="H1369" s="12" t="str">
        <f>VLOOKUP(A1369,fonte!A:AE,29,FALSE)</f>
        <v>Não</v>
      </c>
      <c r="I1369" s="13" t="str">
        <f>VLOOKUP(A1369,fonte!A:AE,30,FALSE)</f>
        <v>Não</v>
      </c>
      <c r="J1369" s="12" t="str">
        <f>VLOOKUP(A1369,fonte!A:AE,31,FALSE)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6">
        <v>41905</v>
      </c>
      <c r="E1370" s="13" t="str">
        <f>VLOOKUP(A1370,fonte!A:AE,26,FALSE)</f>
        <v>Sim</v>
      </c>
      <c r="F1370" s="12" t="str">
        <f>VLOOKUP(A1370,fonte!A:AE,27,FALSE)</f>
        <v>Sim</v>
      </c>
      <c r="G1370" s="13" t="str">
        <f>VLOOKUP(A1370,fonte!A:AE,28,FALSE)</f>
        <v>Sim</v>
      </c>
      <c r="H1370" s="12" t="str">
        <f>VLOOKUP(A1370,fonte!A:AE,29,FALSE)</f>
        <v>Sim</v>
      </c>
      <c r="I1370" s="13" t="str">
        <f>VLOOKUP(A1370,fonte!A:AE,30,FALSE)</f>
        <v>Não</v>
      </c>
      <c r="J1370" s="12" t="str">
        <f>VLOOKUP(A1370,fonte!A:AE,31,FALSE)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6">
        <v>41421</v>
      </c>
      <c r="E1371" s="13" t="str">
        <f>VLOOKUP(A1371,fonte!A:AE,26,FALSE)</f>
        <v>Sim</v>
      </c>
      <c r="F1371" s="12" t="str">
        <f>VLOOKUP(A1371,fonte!A:AE,27,FALSE)</f>
        <v>Sim</v>
      </c>
      <c r="G1371" s="13" t="str">
        <f>VLOOKUP(A1371,fonte!A:AE,28,FALSE)</f>
        <v>Sim</v>
      </c>
      <c r="H1371" s="12" t="str">
        <f>VLOOKUP(A1371,fonte!A:AE,29,FALSE)</f>
        <v>Sim</v>
      </c>
      <c r="I1371" s="13" t="str">
        <f>VLOOKUP(A1371,fonte!A:AE,30,FALSE)</f>
        <v>Não</v>
      </c>
      <c r="J1371" s="12" t="str">
        <f>VLOOKUP(A1371,fonte!A:AE,31,FALSE)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6">
        <v>43445</v>
      </c>
      <c r="E1372" s="13" t="str">
        <f>VLOOKUP(A1372,fonte!A:AE,26,FALSE)</f>
        <v>Não</v>
      </c>
      <c r="F1372" s="12" t="str">
        <f>VLOOKUP(A1372,fonte!A:AE,27,FALSE)</f>
        <v>Sim</v>
      </c>
      <c r="G1372" s="13" t="str">
        <f>VLOOKUP(A1372,fonte!A:AE,28,FALSE)</f>
        <v>Não</v>
      </c>
      <c r="H1372" s="12" t="str">
        <f>VLOOKUP(A1372,fonte!A:AE,29,FALSE)</f>
        <v>Sim</v>
      </c>
      <c r="I1372" s="13" t="str">
        <f>VLOOKUP(A1372,fonte!A:AE,30,FALSE)</f>
        <v>Não</v>
      </c>
      <c r="J1372" s="12" t="str">
        <f>VLOOKUP(A1372,fonte!A:AE,31,FALSE)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6">
        <v>43099</v>
      </c>
      <c r="E1373" s="13" t="str">
        <f>VLOOKUP(A1373,fonte!A:AE,26,FALSE)</f>
        <v>Sim</v>
      </c>
      <c r="F1373" s="12" t="str">
        <f>VLOOKUP(A1373,fonte!A:AE,27,FALSE)</f>
        <v>Sim</v>
      </c>
      <c r="G1373" s="13" t="str">
        <f>VLOOKUP(A1373,fonte!A:AE,28,FALSE)</f>
        <v>Sim</v>
      </c>
      <c r="H1373" s="12" t="str">
        <f>VLOOKUP(A1373,fonte!A:AE,29,FALSE)</f>
        <v>Sim</v>
      </c>
      <c r="I1373" s="13" t="str">
        <f>VLOOKUP(A1373,fonte!A:AE,30,FALSE)</f>
        <v>Não</v>
      </c>
      <c r="J1373" s="12" t="str">
        <f>VLOOKUP(A1373,fonte!A:AE,31,FALSE)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6">
        <v>43445</v>
      </c>
      <c r="E1374" s="13" t="str">
        <f>VLOOKUP(A1374,fonte!A:AE,26,FALSE)</f>
        <v>Não</v>
      </c>
      <c r="F1374" s="12" t="str">
        <f>VLOOKUP(A1374,fonte!A:AE,27,FALSE)</f>
        <v>Sim</v>
      </c>
      <c r="G1374" s="13" t="str">
        <f>VLOOKUP(A1374,fonte!A:AE,28,FALSE)</f>
        <v>Não</v>
      </c>
      <c r="H1374" s="12" t="str">
        <f>VLOOKUP(A1374,fonte!A:AE,29,FALSE)</f>
        <v>Sim</v>
      </c>
      <c r="I1374" s="13" t="str">
        <f>VLOOKUP(A1374,fonte!A:AE,30,FALSE)</f>
        <v>Não</v>
      </c>
      <c r="J1374" s="12" t="str">
        <f>VLOOKUP(A1374,fonte!A:AE,31,FALSE)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6">
        <v>41073</v>
      </c>
      <c r="E1375" s="13" t="str">
        <f>VLOOKUP(A1375,fonte!A:AE,26,FALSE)</f>
        <v>Não</v>
      </c>
      <c r="F1375" s="12" t="str">
        <f>VLOOKUP(A1375,fonte!A:AE,27,FALSE)</f>
        <v>Sim</v>
      </c>
      <c r="G1375" s="13" t="str">
        <f>VLOOKUP(A1375,fonte!A:AE,28,FALSE)</f>
        <v>Não</v>
      </c>
      <c r="H1375" s="12" t="str">
        <f>VLOOKUP(A1375,fonte!A:AE,29,FALSE)</f>
        <v>Sim</v>
      </c>
      <c r="I1375" s="13" t="str">
        <f>VLOOKUP(A1375,fonte!A:AE,30,FALSE)</f>
        <v>Não</v>
      </c>
      <c r="J1375" s="12" t="str">
        <f>VLOOKUP(A1375,fonte!A:AE,31,FALSE)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6">
        <v>41073</v>
      </c>
      <c r="E1376" s="13" t="str">
        <f>VLOOKUP(A1376,fonte!A:AE,26,FALSE)</f>
        <v>Sim</v>
      </c>
      <c r="F1376" s="12" t="str">
        <f>VLOOKUP(A1376,fonte!A:AE,27,FALSE)</f>
        <v>Sim</v>
      </c>
      <c r="G1376" s="13" t="str">
        <f>VLOOKUP(A1376,fonte!A:AE,28,FALSE)</f>
        <v>Sim</v>
      </c>
      <c r="H1376" s="12" t="str">
        <f>VLOOKUP(A1376,fonte!A:AE,29,FALSE)</f>
        <v>Sim</v>
      </c>
      <c r="I1376" s="13" t="str">
        <f>VLOOKUP(A1376,fonte!A:AE,30,FALSE)</f>
        <v>Não</v>
      </c>
      <c r="J1376" s="12" t="str">
        <f>VLOOKUP(A1376,fonte!A:AE,31,FALSE)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6">
        <v>41905</v>
      </c>
      <c r="E1377" s="13" t="str">
        <f>VLOOKUP(A1377,fonte!A:AE,26,FALSE)</f>
        <v>Sim</v>
      </c>
      <c r="F1377" s="12" t="str">
        <f>VLOOKUP(A1377,fonte!A:AE,27,FALSE)</f>
        <v>Sim</v>
      </c>
      <c r="G1377" s="13" t="str">
        <f>VLOOKUP(A1377,fonte!A:AE,28,FALSE)</f>
        <v>Sim</v>
      </c>
      <c r="H1377" s="12" t="str">
        <f>VLOOKUP(A1377,fonte!A:AE,29,FALSE)</f>
        <v>Sim</v>
      </c>
      <c r="I1377" s="13" t="str">
        <f>VLOOKUP(A1377,fonte!A:AE,30,FALSE)</f>
        <v>Não</v>
      </c>
      <c r="J1377" s="12" t="str">
        <f>VLOOKUP(A1377,fonte!A:AE,31,FALSE)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6">
        <v>41905</v>
      </c>
      <c r="E1378" s="13" t="str">
        <f>VLOOKUP(A1378,fonte!A:AE,26,FALSE)</f>
        <v>Sim</v>
      </c>
      <c r="F1378" s="12" t="str">
        <f>VLOOKUP(A1378,fonte!A:AE,27,FALSE)</f>
        <v>Sim</v>
      </c>
      <c r="G1378" s="13" t="str">
        <f>VLOOKUP(A1378,fonte!A:AE,28,FALSE)</f>
        <v>Sim</v>
      </c>
      <c r="H1378" s="12" t="str">
        <f>VLOOKUP(A1378,fonte!A:AE,29,FALSE)</f>
        <v>Sim</v>
      </c>
      <c r="I1378" s="13" t="str">
        <f>VLOOKUP(A1378,fonte!A:AE,30,FALSE)</f>
        <v>Não</v>
      </c>
      <c r="J1378" s="12" t="str">
        <f>VLOOKUP(A1378,fonte!A:AE,31,FALSE)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6">
        <v>41905</v>
      </c>
      <c r="E1379" s="13" t="str">
        <f>VLOOKUP(A1379,fonte!A:AE,26,FALSE)</f>
        <v>Sim</v>
      </c>
      <c r="F1379" s="12" t="str">
        <f>VLOOKUP(A1379,fonte!A:AE,27,FALSE)</f>
        <v>Sim</v>
      </c>
      <c r="G1379" s="13" t="str">
        <f>VLOOKUP(A1379,fonte!A:AE,28,FALSE)</f>
        <v>Sim</v>
      </c>
      <c r="H1379" s="12" t="str">
        <f>VLOOKUP(A1379,fonte!A:AE,29,FALSE)</f>
        <v>Sim</v>
      </c>
      <c r="I1379" s="13" t="str">
        <f>VLOOKUP(A1379,fonte!A:AE,30,FALSE)</f>
        <v>Não</v>
      </c>
      <c r="J1379" s="12" t="str">
        <f>VLOOKUP(A1379,fonte!A:AE,31,FALSE)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6">
        <v>41905</v>
      </c>
      <c r="E1380" s="13" t="str">
        <f>VLOOKUP(A1380,fonte!A:AE,26,FALSE)</f>
        <v>Sim</v>
      </c>
      <c r="F1380" s="12" t="str">
        <f>VLOOKUP(A1380,fonte!A:AE,27,FALSE)</f>
        <v>Sim</v>
      </c>
      <c r="G1380" s="13" t="str">
        <f>VLOOKUP(A1380,fonte!A:AE,28,FALSE)</f>
        <v>Sim</v>
      </c>
      <c r="H1380" s="12" t="str">
        <f>VLOOKUP(A1380,fonte!A:AE,29,FALSE)</f>
        <v>Sim</v>
      </c>
      <c r="I1380" s="13" t="str">
        <f>VLOOKUP(A1380,fonte!A:AE,30,FALSE)</f>
        <v>Não</v>
      </c>
      <c r="J1380" s="12" t="str">
        <f>VLOOKUP(A1380,fonte!A:AE,31,FALSE)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6">
        <v>41905</v>
      </c>
      <c r="E1381" s="13" t="str">
        <f>VLOOKUP(A1381,fonte!A:AE,26,FALSE)</f>
        <v>Sim</v>
      </c>
      <c r="F1381" s="12" t="str">
        <f>VLOOKUP(A1381,fonte!A:AE,27,FALSE)</f>
        <v>Sim</v>
      </c>
      <c r="G1381" s="13" t="str">
        <f>VLOOKUP(A1381,fonte!A:AE,28,FALSE)</f>
        <v>Sim</v>
      </c>
      <c r="H1381" s="12" t="str">
        <f>VLOOKUP(A1381,fonte!A:AE,29,FALSE)</f>
        <v>Sim</v>
      </c>
      <c r="I1381" s="13" t="str">
        <f>VLOOKUP(A1381,fonte!A:AE,30,FALSE)</f>
        <v>Não</v>
      </c>
      <c r="J1381" s="12" t="str">
        <f>VLOOKUP(A1381,fonte!A:AE,31,FALSE)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6">
        <v>41905</v>
      </c>
      <c r="E1382" s="13" t="str">
        <f>VLOOKUP(A1382,fonte!A:AE,26,FALSE)</f>
        <v>Não</v>
      </c>
      <c r="F1382" s="12" t="str">
        <f>VLOOKUP(A1382,fonte!A:AE,27,FALSE)</f>
        <v>Sim</v>
      </c>
      <c r="G1382" s="13" t="str">
        <f>VLOOKUP(A1382,fonte!A:AE,28,FALSE)</f>
        <v>Não</v>
      </c>
      <c r="H1382" s="12" t="str">
        <f>VLOOKUP(A1382,fonte!A:AE,29,FALSE)</f>
        <v>Sim</v>
      </c>
      <c r="I1382" s="13" t="str">
        <f>VLOOKUP(A1382,fonte!A:AE,30,FALSE)</f>
        <v>Não</v>
      </c>
      <c r="J1382" s="12" t="str">
        <f>VLOOKUP(A1382,fonte!A:AE,31,FALSE)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6">
        <v>43445</v>
      </c>
      <c r="E1383" s="13" t="str">
        <f>VLOOKUP(A1383,fonte!A:AE,26,FALSE)</f>
        <v>Sim</v>
      </c>
      <c r="F1383" s="12" t="str">
        <f>VLOOKUP(A1383,fonte!A:AE,27,FALSE)</f>
        <v>Sim</v>
      </c>
      <c r="G1383" s="13" t="str">
        <f>VLOOKUP(A1383,fonte!A:AE,28,FALSE)</f>
        <v>Sim</v>
      </c>
      <c r="H1383" s="12" t="str">
        <f>VLOOKUP(A1383,fonte!A:AE,29,FALSE)</f>
        <v>Sim</v>
      </c>
      <c r="I1383" s="13" t="str">
        <f>VLOOKUP(A1383,fonte!A:AE,30,FALSE)</f>
        <v>Não</v>
      </c>
      <c r="J1383" s="12" t="str">
        <f>VLOOKUP(A1383,fonte!A:AE,31,FALSE)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6">
        <v>41073</v>
      </c>
      <c r="E1384" s="13" t="str">
        <f>VLOOKUP(A1384,fonte!A:AE,26,FALSE)</f>
        <v>Sim</v>
      </c>
      <c r="F1384" s="12" t="str">
        <f>VLOOKUP(A1384,fonte!A:AE,27,FALSE)</f>
        <v>Sim</v>
      </c>
      <c r="G1384" s="13" t="str">
        <f>VLOOKUP(A1384,fonte!A:AE,28,FALSE)</f>
        <v>Sim</v>
      </c>
      <c r="H1384" s="12" t="str">
        <f>VLOOKUP(A1384,fonte!A:AE,29,FALSE)</f>
        <v>Sim</v>
      </c>
      <c r="I1384" s="13" t="str">
        <f>VLOOKUP(A1384,fonte!A:AE,30,FALSE)</f>
        <v>Não</v>
      </c>
      <c r="J1384" s="12" t="str">
        <f>VLOOKUP(A1384,fonte!A:AE,31,FALSE)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6">
        <v>41905</v>
      </c>
      <c r="E1385" s="13" t="str">
        <f>VLOOKUP(A1385,fonte!A:AE,26,FALSE)</f>
        <v>Não</v>
      </c>
      <c r="F1385" s="12" t="str">
        <f>VLOOKUP(A1385,fonte!A:AE,27,FALSE)</f>
        <v>Sim</v>
      </c>
      <c r="G1385" s="13" t="str">
        <f>VLOOKUP(A1385,fonte!A:AE,28,FALSE)</f>
        <v>Não</v>
      </c>
      <c r="H1385" s="12" t="str">
        <f>VLOOKUP(A1385,fonte!A:AE,29,FALSE)</f>
        <v>Sim</v>
      </c>
      <c r="I1385" s="13" t="str">
        <f>VLOOKUP(A1385,fonte!A:AE,30,FALSE)</f>
        <v>Não</v>
      </c>
      <c r="J1385" s="12" t="str">
        <f>VLOOKUP(A1385,fonte!A:AE,31,FALSE)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6">
        <v>41905</v>
      </c>
      <c r="E1386" s="13" t="str">
        <f>VLOOKUP(A1386,fonte!A:AE,26,FALSE)</f>
        <v>Sim</v>
      </c>
      <c r="F1386" s="12" t="str">
        <f>VLOOKUP(A1386,fonte!A:AE,27,FALSE)</f>
        <v>Sim</v>
      </c>
      <c r="G1386" s="13" t="str">
        <f>VLOOKUP(A1386,fonte!A:AE,28,FALSE)</f>
        <v>Sim</v>
      </c>
      <c r="H1386" s="12" t="str">
        <f>VLOOKUP(A1386,fonte!A:AE,29,FALSE)</f>
        <v>Sim</v>
      </c>
      <c r="I1386" s="13" t="str">
        <f>VLOOKUP(A1386,fonte!A:AE,30,FALSE)</f>
        <v>Não</v>
      </c>
      <c r="J1386" s="12" t="str">
        <f>VLOOKUP(A1386,fonte!A:AE,31,FALSE)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6">
        <v>41905</v>
      </c>
      <c r="E1387" s="13" t="str">
        <f>VLOOKUP(A1387,fonte!A:AE,26,FALSE)</f>
        <v>Não</v>
      </c>
      <c r="F1387" s="12" t="str">
        <f>VLOOKUP(A1387,fonte!A:AE,27,FALSE)</f>
        <v>Sim</v>
      </c>
      <c r="G1387" s="13" t="str">
        <f>VLOOKUP(A1387,fonte!A:AE,28,FALSE)</f>
        <v>Não</v>
      </c>
      <c r="H1387" s="12" t="str">
        <f>VLOOKUP(A1387,fonte!A:AE,29,FALSE)</f>
        <v>Sim</v>
      </c>
      <c r="I1387" s="13" t="str">
        <f>VLOOKUP(A1387,fonte!A:AE,30,FALSE)</f>
        <v>Não</v>
      </c>
      <c r="J1387" s="12" t="str">
        <f>VLOOKUP(A1387,fonte!A:AE,31,FALSE)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6">
        <v>41905</v>
      </c>
      <c r="E1388" s="13" t="str">
        <f>VLOOKUP(A1388,fonte!A:AE,26,FALSE)</f>
        <v>Sim</v>
      </c>
      <c r="F1388" s="12" t="str">
        <f>VLOOKUP(A1388,fonte!A:AE,27,FALSE)</f>
        <v>Sim</v>
      </c>
      <c r="G1388" s="13" t="str">
        <f>VLOOKUP(A1388,fonte!A:AE,28,FALSE)</f>
        <v>Sim</v>
      </c>
      <c r="H1388" s="12" t="str">
        <f>VLOOKUP(A1388,fonte!A:AE,29,FALSE)</f>
        <v>Sim</v>
      </c>
      <c r="I1388" s="13" t="str">
        <f>VLOOKUP(A1388,fonte!A:AE,30,FALSE)</f>
        <v>Não</v>
      </c>
      <c r="J1388" s="12" t="str">
        <f>VLOOKUP(A1388,fonte!A:AE,31,FALSE)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6">
        <v>41073</v>
      </c>
      <c r="E1389" s="13" t="str">
        <f>VLOOKUP(A1389,fonte!A:AE,26,FALSE)</f>
        <v>Sim</v>
      </c>
      <c r="F1389" s="12" t="str">
        <f>VLOOKUP(A1389,fonte!A:AE,27,FALSE)</f>
        <v>Sim</v>
      </c>
      <c r="G1389" s="13" t="str">
        <f>VLOOKUP(A1389,fonte!A:AE,28,FALSE)</f>
        <v>Sim</v>
      </c>
      <c r="H1389" s="12" t="str">
        <f>VLOOKUP(A1389,fonte!A:AE,29,FALSE)</f>
        <v>Sim</v>
      </c>
      <c r="I1389" s="13" t="str">
        <f>VLOOKUP(A1389,fonte!A:AE,30,FALSE)</f>
        <v>Não</v>
      </c>
      <c r="J1389" s="12" t="str">
        <f>VLOOKUP(A1389,fonte!A:AE,31,FALSE)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6">
        <v>41905</v>
      </c>
      <c r="E1390" s="13" t="str">
        <f>VLOOKUP(A1390,fonte!A:AE,26,FALSE)</f>
        <v>Não</v>
      </c>
      <c r="F1390" s="12" t="str">
        <f>VLOOKUP(A1390,fonte!A:AE,27,FALSE)</f>
        <v>Não</v>
      </c>
      <c r="G1390" s="13" t="str">
        <f>VLOOKUP(A1390,fonte!A:AE,28,FALSE)</f>
        <v>Não</v>
      </c>
      <c r="H1390" s="12" t="str">
        <f>VLOOKUP(A1390,fonte!A:AE,29,FALSE)</f>
        <v>Não</v>
      </c>
      <c r="I1390" s="13" t="str">
        <f>VLOOKUP(A1390,fonte!A:AE,30,FALSE)</f>
        <v>Não</v>
      </c>
      <c r="J1390" s="12" t="str">
        <f>VLOOKUP(A1390,fonte!A:AE,31,FALSE)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6">
        <v>43099</v>
      </c>
      <c r="E1391" s="13" t="str">
        <f>VLOOKUP(A1391,fonte!A:AE,26,FALSE)</f>
        <v>Sim</v>
      </c>
      <c r="F1391" s="12" t="str">
        <f>VLOOKUP(A1391,fonte!A:AE,27,FALSE)</f>
        <v>Sim</v>
      </c>
      <c r="G1391" s="13" t="str">
        <f>VLOOKUP(A1391,fonte!A:AE,28,FALSE)</f>
        <v>Sim</v>
      </c>
      <c r="H1391" s="12" t="str">
        <f>VLOOKUP(A1391,fonte!A:AE,29,FALSE)</f>
        <v>Sim</v>
      </c>
      <c r="I1391" s="13" t="str">
        <f>VLOOKUP(A1391,fonte!A:AE,30,FALSE)</f>
        <v>Não</v>
      </c>
      <c r="J1391" s="12" t="str">
        <f>VLOOKUP(A1391,fonte!A:AE,31,FALSE)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6">
        <v>41905</v>
      </c>
      <c r="E1392" s="13" t="str">
        <f>VLOOKUP(A1392,fonte!A:AE,26,FALSE)</f>
        <v>Não</v>
      </c>
      <c r="F1392" s="12" t="str">
        <f>VLOOKUP(A1392,fonte!A:AE,27,FALSE)</f>
        <v>Não</v>
      </c>
      <c r="G1392" s="13" t="str">
        <f>VLOOKUP(A1392,fonte!A:AE,28,FALSE)</f>
        <v>Não</v>
      </c>
      <c r="H1392" s="12" t="str">
        <f>VLOOKUP(A1392,fonte!A:AE,29,FALSE)</f>
        <v>Não</v>
      </c>
      <c r="I1392" s="13" t="str">
        <f>VLOOKUP(A1392,fonte!A:AE,30,FALSE)</f>
        <v>Não</v>
      </c>
      <c r="J1392" s="12" t="str">
        <f>VLOOKUP(A1392,fonte!A:AE,31,FALSE)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6">
        <v>41905</v>
      </c>
      <c r="E1393" s="13" t="str">
        <f>VLOOKUP(A1393,fonte!A:AE,26,FALSE)</f>
        <v>Sim</v>
      </c>
      <c r="F1393" s="12" t="str">
        <f>VLOOKUP(A1393,fonte!A:AE,27,FALSE)</f>
        <v>Sim</v>
      </c>
      <c r="G1393" s="13" t="str">
        <f>VLOOKUP(A1393,fonte!A:AE,28,FALSE)</f>
        <v>Sim</v>
      </c>
      <c r="H1393" s="12" t="str">
        <f>VLOOKUP(A1393,fonte!A:AE,29,FALSE)</f>
        <v>Sim</v>
      </c>
      <c r="I1393" s="13" t="str">
        <f>VLOOKUP(A1393,fonte!A:AE,30,FALSE)</f>
        <v>Não</v>
      </c>
      <c r="J1393" s="12" t="str">
        <f>VLOOKUP(A1393,fonte!A:AE,31,FALSE)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6">
        <v>41905</v>
      </c>
      <c r="E1394" s="13" t="str">
        <f>VLOOKUP(A1394,fonte!A:AE,26,FALSE)</f>
        <v>Não</v>
      </c>
      <c r="F1394" s="12" t="str">
        <f>VLOOKUP(A1394,fonte!A:AE,27,FALSE)</f>
        <v>Sim</v>
      </c>
      <c r="G1394" s="13" t="str">
        <f>VLOOKUP(A1394,fonte!A:AE,28,FALSE)</f>
        <v>Não</v>
      </c>
      <c r="H1394" s="12" t="str">
        <f>VLOOKUP(A1394,fonte!A:AE,29,FALSE)</f>
        <v>Sim</v>
      </c>
      <c r="I1394" s="13" t="str">
        <f>VLOOKUP(A1394,fonte!A:AE,30,FALSE)</f>
        <v>Não</v>
      </c>
      <c r="J1394" s="12" t="str">
        <f>VLOOKUP(A1394,fonte!A:AE,31,FALSE)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6">
        <v>41073</v>
      </c>
      <c r="E1395" s="13" t="str">
        <f>VLOOKUP(A1395,fonte!A:AE,26,FALSE)</f>
        <v>Sim</v>
      </c>
      <c r="F1395" s="12" t="str">
        <f>VLOOKUP(A1395,fonte!A:AE,27,FALSE)</f>
        <v>Sim</v>
      </c>
      <c r="G1395" s="13" t="str">
        <f>VLOOKUP(A1395,fonte!A:AE,28,FALSE)</f>
        <v>Sim</v>
      </c>
      <c r="H1395" s="12" t="str">
        <f>VLOOKUP(A1395,fonte!A:AE,29,FALSE)</f>
        <v>Sim</v>
      </c>
      <c r="I1395" s="13" t="str">
        <f>VLOOKUP(A1395,fonte!A:AE,30,FALSE)</f>
        <v>Não</v>
      </c>
      <c r="J1395" s="12" t="str">
        <f>VLOOKUP(A1395,fonte!A:AE,31,FALSE)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6">
        <v>41905</v>
      </c>
      <c r="E1396" s="13" t="str">
        <f>VLOOKUP(A1396,fonte!A:AE,26,FALSE)</f>
        <v>Não</v>
      </c>
      <c r="F1396" s="12" t="str">
        <f>VLOOKUP(A1396,fonte!A:AE,27,FALSE)</f>
        <v>Sim</v>
      </c>
      <c r="G1396" s="13" t="str">
        <f>VLOOKUP(A1396,fonte!A:AE,28,FALSE)</f>
        <v>Não</v>
      </c>
      <c r="H1396" s="12" t="str">
        <f>VLOOKUP(A1396,fonte!A:AE,29,FALSE)</f>
        <v>Sim</v>
      </c>
      <c r="I1396" s="13" t="str">
        <f>VLOOKUP(A1396,fonte!A:AE,30,FALSE)</f>
        <v>Não</v>
      </c>
      <c r="J1396" s="12" t="str">
        <f>VLOOKUP(A1396,fonte!A:AE,31,FALSE)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6">
        <v>41905</v>
      </c>
      <c r="E1397" s="13" t="str">
        <f>VLOOKUP(A1397,fonte!A:AE,26,FALSE)</f>
        <v>Sim</v>
      </c>
      <c r="F1397" s="12" t="str">
        <f>VLOOKUP(A1397,fonte!A:AE,27,FALSE)</f>
        <v>Sim</v>
      </c>
      <c r="G1397" s="13" t="str">
        <f>VLOOKUP(A1397,fonte!A:AE,28,FALSE)</f>
        <v>Sim</v>
      </c>
      <c r="H1397" s="12" t="str">
        <f>VLOOKUP(A1397,fonte!A:AE,29,FALSE)</f>
        <v>Sim</v>
      </c>
      <c r="I1397" s="13" t="str">
        <f>VLOOKUP(A1397,fonte!A:AE,30,FALSE)</f>
        <v>Não</v>
      </c>
      <c r="J1397" s="12" t="str">
        <f>VLOOKUP(A1397,fonte!A:AE,31,FALSE)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6">
        <v>41905</v>
      </c>
      <c r="E1398" s="13" t="str">
        <f>VLOOKUP(A1398,fonte!A:AE,26,FALSE)</f>
        <v>Não</v>
      </c>
      <c r="F1398" s="12" t="str">
        <f>VLOOKUP(A1398,fonte!A:AE,27,FALSE)</f>
        <v>Sim</v>
      </c>
      <c r="G1398" s="13" t="str">
        <f>VLOOKUP(A1398,fonte!A:AE,28,FALSE)</f>
        <v>Não</v>
      </c>
      <c r="H1398" s="12" t="str">
        <f>VLOOKUP(A1398,fonte!A:AE,29,FALSE)</f>
        <v>Sim</v>
      </c>
      <c r="I1398" s="13" t="str">
        <f>VLOOKUP(A1398,fonte!A:AE,30,FALSE)</f>
        <v>Não</v>
      </c>
      <c r="J1398" s="12" t="str">
        <f>VLOOKUP(A1398,fonte!A:AE,31,FALSE)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6">
        <v>41905</v>
      </c>
      <c r="E1399" s="13" t="str">
        <f>VLOOKUP(A1399,fonte!A:AE,26,FALSE)</f>
        <v>Não</v>
      </c>
      <c r="F1399" s="12" t="str">
        <f>VLOOKUP(A1399,fonte!A:AE,27,FALSE)</f>
        <v>Não</v>
      </c>
      <c r="G1399" s="13" t="str">
        <f>VLOOKUP(A1399,fonte!A:AE,28,FALSE)</f>
        <v>Não</v>
      </c>
      <c r="H1399" s="12" t="str">
        <f>VLOOKUP(A1399,fonte!A:AE,29,FALSE)</f>
        <v>Não</v>
      </c>
      <c r="I1399" s="13" t="str">
        <f>VLOOKUP(A1399,fonte!A:AE,30,FALSE)</f>
        <v>Não</v>
      </c>
      <c r="J1399" s="12" t="str">
        <f>VLOOKUP(A1399,fonte!A:AE,31,FALSE)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6">
        <v>41905</v>
      </c>
      <c r="E1400" s="13" t="str">
        <f>VLOOKUP(A1400,fonte!A:AE,26,FALSE)</f>
        <v>Não</v>
      </c>
      <c r="F1400" s="12" t="str">
        <f>VLOOKUP(A1400,fonte!A:AE,27,FALSE)</f>
        <v>Sim</v>
      </c>
      <c r="G1400" s="13" t="str">
        <f>VLOOKUP(A1400,fonte!A:AE,28,FALSE)</f>
        <v>Não</v>
      </c>
      <c r="H1400" s="12" t="str">
        <f>VLOOKUP(A1400,fonte!A:AE,29,FALSE)</f>
        <v>Sim</v>
      </c>
      <c r="I1400" s="13" t="str">
        <f>VLOOKUP(A1400,fonte!A:AE,30,FALSE)</f>
        <v>Não</v>
      </c>
      <c r="J1400" s="12" t="str">
        <f>VLOOKUP(A1400,fonte!A:AE,31,FALSE)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6">
        <v>41905</v>
      </c>
      <c r="E1401" s="13" t="str">
        <f>VLOOKUP(A1401,fonte!A:AE,26,FALSE)</f>
        <v>Sim</v>
      </c>
      <c r="F1401" s="12" t="str">
        <f>VLOOKUP(A1401,fonte!A:AE,27,FALSE)</f>
        <v>Sim</v>
      </c>
      <c r="G1401" s="13" t="str">
        <f>VLOOKUP(A1401,fonte!A:AE,28,FALSE)</f>
        <v>Sim</v>
      </c>
      <c r="H1401" s="12" t="str">
        <f>VLOOKUP(A1401,fonte!A:AE,29,FALSE)</f>
        <v>Sim</v>
      </c>
      <c r="I1401" s="13" t="str">
        <f>VLOOKUP(A1401,fonte!A:AE,30,FALSE)</f>
        <v>Não</v>
      </c>
      <c r="J1401" s="12" t="str">
        <f>VLOOKUP(A1401,fonte!A:AE,31,FALSE)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6">
        <v>41905</v>
      </c>
      <c r="E1402" s="13" t="str">
        <f>VLOOKUP(A1402,fonte!A:AE,26,FALSE)</f>
        <v>Sim</v>
      </c>
      <c r="F1402" s="12" t="str">
        <f>VLOOKUP(A1402,fonte!A:AE,27,FALSE)</f>
        <v>Sim</v>
      </c>
      <c r="G1402" s="13" t="str">
        <f>VLOOKUP(A1402,fonte!A:AE,28,FALSE)</f>
        <v>Sim</v>
      </c>
      <c r="H1402" s="12" t="str">
        <f>VLOOKUP(A1402,fonte!A:AE,29,FALSE)</f>
        <v>Sim</v>
      </c>
      <c r="I1402" s="13" t="str">
        <f>VLOOKUP(A1402,fonte!A:AE,30,FALSE)</f>
        <v>Não</v>
      </c>
      <c r="J1402" s="12" t="str">
        <f>VLOOKUP(A1402,fonte!A:AE,31,FALSE)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6">
        <v>41905</v>
      </c>
      <c r="E1403" s="13" t="str">
        <f>VLOOKUP(A1403,fonte!A:AE,26,FALSE)</f>
        <v>Sim</v>
      </c>
      <c r="F1403" s="12" t="str">
        <f>VLOOKUP(A1403,fonte!A:AE,27,FALSE)</f>
        <v>Sim</v>
      </c>
      <c r="G1403" s="13" t="str">
        <f>VLOOKUP(A1403,fonte!A:AE,28,FALSE)</f>
        <v>Sim</v>
      </c>
      <c r="H1403" s="12" t="str">
        <f>VLOOKUP(A1403,fonte!A:AE,29,FALSE)</f>
        <v>Sim</v>
      </c>
      <c r="I1403" s="13" t="str">
        <f>VLOOKUP(A1403,fonte!A:AE,30,FALSE)</f>
        <v>Não</v>
      </c>
      <c r="J1403" s="12" t="str">
        <f>VLOOKUP(A1403,fonte!A:AE,31,FALSE)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6">
        <v>41073</v>
      </c>
      <c r="E1404" s="13" t="str">
        <f>VLOOKUP(A1404,fonte!A:AE,26,FALSE)</f>
        <v>Sim</v>
      </c>
      <c r="F1404" s="12" t="str">
        <f>VLOOKUP(A1404,fonte!A:AE,27,FALSE)</f>
        <v>Sim</v>
      </c>
      <c r="G1404" s="13" t="str">
        <f>VLOOKUP(A1404,fonte!A:AE,28,FALSE)</f>
        <v>Sim</v>
      </c>
      <c r="H1404" s="12" t="str">
        <f>VLOOKUP(A1404,fonte!A:AE,29,FALSE)</f>
        <v>Sim</v>
      </c>
      <c r="I1404" s="13" t="str">
        <f>VLOOKUP(A1404,fonte!A:AE,30,FALSE)</f>
        <v>Não</v>
      </c>
      <c r="J1404" s="12" t="str">
        <f>VLOOKUP(A1404,fonte!A:AE,31,FALSE)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6">
        <v>41905</v>
      </c>
      <c r="E1405" s="13" t="str">
        <f>VLOOKUP(A1405,fonte!A:AE,26,FALSE)</f>
        <v>Sim</v>
      </c>
      <c r="F1405" s="12" t="str">
        <f>VLOOKUP(A1405,fonte!A:AE,27,FALSE)</f>
        <v>Sim</v>
      </c>
      <c r="G1405" s="13" t="str">
        <f>VLOOKUP(A1405,fonte!A:AE,28,FALSE)</f>
        <v>Sim</v>
      </c>
      <c r="H1405" s="12" t="str">
        <f>VLOOKUP(A1405,fonte!A:AE,29,FALSE)</f>
        <v>Sim</v>
      </c>
      <c r="I1405" s="13" t="str">
        <f>VLOOKUP(A1405,fonte!A:AE,30,FALSE)</f>
        <v>Não</v>
      </c>
      <c r="J1405" s="12" t="str">
        <f>VLOOKUP(A1405,fonte!A:AE,31,FALSE)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6">
        <v>43099</v>
      </c>
      <c r="E1406" s="13" t="str">
        <f>VLOOKUP(A1406,fonte!A:AE,26,FALSE)</f>
        <v>Sim</v>
      </c>
      <c r="F1406" s="12" t="str">
        <f>VLOOKUP(A1406,fonte!A:AE,27,FALSE)</f>
        <v>Sim</v>
      </c>
      <c r="G1406" s="13" t="str">
        <f>VLOOKUP(A1406,fonte!A:AE,28,FALSE)</f>
        <v>Sim</v>
      </c>
      <c r="H1406" s="12" t="str">
        <f>VLOOKUP(A1406,fonte!A:AE,29,FALSE)</f>
        <v>Sim</v>
      </c>
      <c r="I1406" s="13" t="str">
        <f>VLOOKUP(A1406,fonte!A:AE,30,FALSE)</f>
        <v>Não</v>
      </c>
      <c r="J1406" s="12" t="str">
        <f>VLOOKUP(A1406,fonte!A:AE,31,FALSE)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6">
        <v>41073</v>
      </c>
      <c r="E1407" s="13" t="str">
        <f>VLOOKUP(A1407,fonte!A:AE,26,FALSE)</f>
        <v>Sim</v>
      </c>
      <c r="F1407" s="12" t="str">
        <f>VLOOKUP(A1407,fonte!A:AE,27,FALSE)</f>
        <v>Sim</v>
      </c>
      <c r="G1407" s="13" t="str">
        <f>VLOOKUP(A1407,fonte!A:AE,28,FALSE)</f>
        <v>Sim</v>
      </c>
      <c r="H1407" s="12" t="str">
        <f>VLOOKUP(A1407,fonte!A:AE,29,FALSE)</f>
        <v>Sim</v>
      </c>
      <c r="I1407" s="13" t="str">
        <f>VLOOKUP(A1407,fonte!A:AE,30,FALSE)</f>
        <v>Não</v>
      </c>
      <c r="J1407" s="12" t="str">
        <f>VLOOKUP(A1407,fonte!A:AE,31,FALSE)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6">
        <v>43099</v>
      </c>
      <c r="E1408" s="13" t="str">
        <f>VLOOKUP(A1408,fonte!A:AE,26,FALSE)</f>
        <v>Não</v>
      </c>
      <c r="F1408" s="12" t="str">
        <f>VLOOKUP(A1408,fonte!A:AE,27,FALSE)</f>
        <v>Sim</v>
      </c>
      <c r="G1408" s="13" t="str">
        <f>VLOOKUP(A1408,fonte!A:AE,28,FALSE)</f>
        <v>Não</v>
      </c>
      <c r="H1408" s="12" t="str">
        <f>VLOOKUP(A1408,fonte!A:AE,29,FALSE)</f>
        <v>Sim</v>
      </c>
      <c r="I1408" s="13" t="str">
        <f>VLOOKUP(A1408,fonte!A:AE,30,FALSE)</f>
        <v>Não</v>
      </c>
      <c r="J1408" s="12" t="str">
        <f>VLOOKUP(A1408,fonte!A:AE,31,FALSE)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6">
        <v>43445</v>
      </c>
      <c r="E1409" s="13" t="str">
        <f>VLOOKUP(A1409,fonte!A:AE,26,FALSE)</f>
        <v>Sim</v>
      </c>
      <c r="F1409" s="12" t="str">
        <f>VLOOKUP(A1409,fonte!A:AE,27,FALSE)</f>
        <v>Sim</v>
      </c>
      <c r="G1409" s="13" t="str">
        <f>VLOOKUP(A1409,fonte!A:AE,28,FALSE)</f>
        <v>Sim</v>
      </c>
      <c r="H1409" s="12" t="str">
        <f>VLOOKUP(A1409,fonte!A:AE,29,FALSE)</f>
        <v>Sim</v>
      </c>
      <c r="I1409" s="13" t="str">
        <f>VLOOKUP(A1409,fonte!A:AE,30,FALSE)</f>
        <v>Não</v>
      </c>
      <c r="J1409" s="12" t="str">
        <f>VLOOKUP(A1409,fonte!A:AE,31,FALSE)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6">
        <v>41905</v>
      </c>
      <c r="E1410" s="13" t="str">
        <f>VLOOKUP(A1410,fonte!A:AE,26,FALSE)</f>
        <v>Não</v>
      </c>
      <c r="F1410" s="12" t="str">
        <f>VLOOKUP(A1410,fonte!A:AE,27,FALSE)</f>
        <v>Sim</v>
      </c>
      <c r="G1410" s="13" t="str">
        <f>VLOOKUP(A1410,fonte!A:AE,28,FALSE)</f>
        <v>Não</v>
      </c>
      <c r="H1410" s="12" t="str">
        <f>VLOOKUP(A1410,fonte!A:AE,29,FALSE)</f>
        <v>Sim</v>
      </c>
      <c r="I1410" s="13" t="str">
        <f>VLOOKUP(A1410,fonte!A:AE,30,FALSE)</f>
        <v>Não</v>
      </c>
      <c r="J1410" s="12" t="str">
        <f>VLOOKUP(A1410,fonte!A:AE,31,FALSE)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6">
        <v>41905</v>
      </c>
      <c r="E1411" s="13" t="str">
        <f>VLOOKUP(A1411,fonte!A:AE,26,FALSE)</f>
        <v>Sim</v>
      </c>
      <c r="F1411" s="12" t="str">
        <f>VLOOKUP(A1411,fonte!A:AE,27,FALSE)</f>
        <v>Sim</v>
      </c>
      <c r="G1411" s="13" t="str">
        <f>VLOOKUP(A1411,fonte!A:AE,28,FALSE)</f>
        <v>Sim</v>
      </c>
      <c r="H1411" s="12" t="str">
        <f>VLOOKUP(A1411,fonte!A:AE,29,FALSE)</f>
        <v>Sim</v>
      </c>
      <c r="I1411" s="13" t="str">
        <f>VLOOKUP(A1411,fonte!A:AE,30,FALSE)</f>
        <v>Não</v>
      </c>
      <c r="J1411" s="12" t="str">
        <f>VLOOKUP(A1411,fonte!A:AE,31,FALSE)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6">
        <v>43099</v>
      </c>
      <c r="E1412" s="13" t="str">
        <f>VLOOKUP(A1412,fonte!A:AE,26,FALSE)</f>
        <v>Sim</v>
      </c>
      <c r="F1412" s="12" t="str">
        <f>VLOOKUP(A1412,fonte!A:AE,27,FALSE)</f>
        <v>Sim</v>
      </c>
      <c r="G1412" s="13" t="str">
        <f>VLOOKUP(A1412,fonte!A:AE,28,FALSE)</f>
        <v>Sim</v>
      </c>
      <c r="H1412" s="12" t="str">
        <f>VLOOKUP(A1412,fonte!A:AE,29,FALSE)</f>
        <v>Sim</v>
      </c>
      <c r="I1412" s="13" t="str">
        <f>VLOOKUP(A1412,fonte!A:AE,30,FALSE)</f>
        <v>Não</v>
      </c>
      <c r="J1412" s="12" t="str">
        <f>VLOOKUP(A1412,fonte!A:AE,31,FALSE)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6">
        <v>41905</v>
      </c>
      <c r="E1413" s="13" t="str">
        <f>VLOOKUP(A1413,fonte!A:AE,26,FALSE)</f>
        <v>Sim</v>
      </c>
      <c r="F1413" s="12" t="str">
        <f>VLOOKUP(A1413,fonte!A:AE,27,FALSE)</f>
        <v>Sim</v>
      </c>
      <c r="G1413" s="13" t="str">
        <f>VLOOKUP(A1413,fonte!A:AE,28,FALSE)</f>
        <v>Não</v>
      </c>
      <c r="H1413" s="12" t="str">
        <f>VLOOKUP(A1413,fonte!A:AE,29,FALSE)</f>
        <v>Sim</v>
      </c>
      <c r="I1413" s="13" t="str">
        <f>VLOOKUP(A1413,fonte!A:AE,30,FALSE)</f>
        <v>Não</v>
      </c>
      <c r="J1413" s="12" t="str">
        <f>VLOOKUP(A1413,fonte!A:AE,31,FALSE)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6">
        <v>41905</v>
      </c>
      <c r="E1414" s="13" t="str">
        <f>VLOOKUP(A1414,fonte!A:AE,26,FALSE)</f>
        <v>Não</v>
      </c>
      <c r="F1414" s="12" t="str">
        <f>VLOOKUP(A1414,fonte!A:AE,27,FALSE)</f>
        <v>Não</v>
      </c>
      <c r="G1414" s="13" t="str">
        <f>VLOOKUP(A1414,fonte!A:AE,28,FALSE)</f>
        <v>Não</v>
      </c>
      <c r="H1414" s="12" t="str">
        <f>VLOOKUP(A1414,fonte!A:AE,29,FALSE)</f>
        <v>Não</v>
      </c>
      <c r="I1414" s="13" t="str">
        <f>VLOOKUP(A1414,fonte!A:AE,30,FALSE)</f>
        <v>Não</v>
      </c>
      <c r="J1414" s="12" t="str">
        <f>VLOOKUP(A1414,fonte!A:AE,31,FALSE)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6">
        <v>41421</v>
      </c>
      <c r="E1415" s="13" t="str">
        <f>VLOOKUP(A1415,fonte!A:AE,26,FALSE)</f>
        <v>Sim</v>
      </c>
      <c r="F1415" s="12" t="str">
        <f>VLOOKUP(A1415,fonte!A:AE,27,FALSE)</f>
        <v>Sim</v>
      </c>
      <c r="G1415" s="13" t="str">
        <f>VLOOKUP(A1415,fonte!A:AE,28,FALSE)</f>
        <v>Sim</v>
      </c>
      <c r="H1415" s="12" t="str">
        <f>VLOOKUP(A1415,fonte!A:AE,29,FALSE)</f>
        <v>Sim</v>
      </c>
      <c r="I1415" s="13" t="str">
        <f>VLOOKUP(A1415,fonte!A:AE,30,FALSE)</f>
        <v>Não</v>
      </c>
      <c r="J1415" s="12" t="str">
        <f>VLOOKUP(A1415,fonte!A:AE,31,FALSE)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6">
        <v>41905</v>
      </c>
      <c r="E1416" s="13" t="str">
        <f>VLOOKUP(A1416,fonte!A:AE,26,FALSE)</f>
        <v>Sim</v>
      </c>
      <c r="F1416" s="12" t="str">
        <f>VLOOKUP(A1416,fonte!A:AE,27,FALSE)</f>
        <v>Sim</v>
      </c>
      <c r="G1416" s="13" t="str">
        <f>VLOOKUP(A1416,fonte!A:AE,28,FALSE)</f>
        <v>Não</v>
      </c>
      <c r="H1416" s="12" t="str">
        <f>VLOOKUP(A1416,fonte!A:AE,29,FALSE)</f>
        <v>Não</v>
      </c>
      <c r="I1416" s="13" t="str">
        <f>VLOOKUP(A1416,fonte!A:AE,30,FALSE)</f>
        <v>Não</v>
      </c>
      <c r="J1416" s="12" t="str">
        <f>VLOOKUP(A1416,fonte!A:AE,31,FALSE)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6">
        <v>43099</v>
      </c>
      <c r="E1417" s="13" t="str">
        <f>VLOOKUP(A1417,fonte!A:AE,26,FALSE)</f>
        <v>Não</v>
      </c>
      <c r="F1417" s="12" t="str">
        <f>VLOOKUP(A1417,fonte!A:AE,27,FALSE)</f>
        <v>Sim</v>
      </c>
      <c r="G1417" s="13" t="str">
        <f>VLOOKUP(A1417,fonte!A:AE,28,FALSE)</f>
        <v>Não</v>
      </c>
      <c r="H1417" s="12" t="str">
        <f>VLOOKUP(A1417,fonte!A:AE,29,FALSE)</f>
        <v>Sim</v>
      </c>
      <c r="I1417" s="13" t="str">
        <f>VLOOKUP(A1417,fonte!A:AE,30,FALSE)</f>
        <v>Não</v>
      </c>
      <c r="J1417" s="12" t="str">
        <f>VLOOKUP(A1417,fonte!A:AE,31,FALSE)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6">
        <v>41905</v>
      </c>
      <c r="E1418" s="13" t="str">
        <f>VLOOKUP(A1418,fonte!A:AE,26,FALSE)</f>
        <v>Sim</v>
      </c>
      <c r="F1418" s="12" t="str">
        <f>VLOOKUP(A1418,fonte!A:AE,27,FALSE)</f>
        <v>Sim</v>
      </c>
      <c r="G1418" s="13" t="str">
        <f>VLOOKUP(A1418,fonte!A:AE,28,FALSE)</f>
        <v>Sim</v>
      </c>
      <c r="H1418" s="12" t="str">
        <f>VLOOKUP(A1418,fonte!A:AE,29,FALSE)</f>
        <v>Sim</v>
      </c>
      <c r="I1418" s="13" t="str">
        <f>VLOOKUP(A1418,fonte!A:AE,30,FALSE)</f>
        <v>Não</v>
      </c>
      <c r="J1418" s="12" t="str">
        <f>VLOOKUP(A1418,fonte!A:AE,31,FALSE)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6">
        <v>41905</v>
      </c>
      <c r="E1419" s="13" t="str">
        <f>VLOOKUP(A1419,fonte!A:AE,26,FALSE)</f>
        <v>Sim</v>
      </c>
      <c r="F1419" s="12" t="str">
        <f>VLOOKUP(A1419,fonte!A:AE,27,FALSE)</f>
        <v>Sim</v>
      </c>
      <c r="G1419" s="13" t="str">
        <f>VLOOKUP(A1419,fonte!A:AE,28,FALSE)</f>
        <v>Sim</v>
      </c>
      <c r="H1419" s="12" t="str">
        <f>VLOOKUP(A1419,fonte!A:AE,29,FALSE)</f>
        <v>Sim</v>
      </c>
      <c r="I1419" s="13" t="str">
        <f>VLOOKUP(A1419,fonte!A:AE,30,FALSE)</f>
        <v>Não</v>
      </c>
      <c r="J1419" s="12" t="str">
        <f>VLOOKUP(A1419,fonte!A:AE,31,FALSE)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6">
        <v>41905</v>
      </c>
      <c r="E1420" s="13" t="str">
        <f>VLOOKUP(A1420,fonte!A:AE,26,FALSE)</f>
        <v>Sim</v>
      </c>
      <c r="F1420" s="12" t="str">
        <f>VLOOKUP(A1420,fonte!A:AE,27,FALSE)</f>
        <v>Sim</v>
      </c>
      <c r="G1420" s="13" t="str">
        <f>VLOOKUP(A1420,fonte!A:AE,28,FALSE)</f>
        <v>Sim</v>
      </c>
      <c r="H1420" s="12" t="str">
        <f>VLOOKUP(A1420,fonte!A:AE,29,FALSE)</f>
        <v>Sim</v>
      </c>
      <c r="I1420" s="13" t="str">
        <f>VLOOKUP(A1420,fonte!A:AE,30,FALSE)</f>
        <v>Não</v>
      </c>
      <c r="J1420" s="12" t="str">
        <f>VLOOKUP(A1420,fonte!A:AE,31,FALSE)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6">
        <v>43818</v>
      </c>
      <c r="E1421" s="13" t="str">
        <f>VLOOKUP(A1421,fonte!A:AE,26,FALSE)</f>
        <v>Não</v>
      </c>
      <c r="F1421" s="12" t="str">
        <f>VLOOKUP(A1421,fonte!A:AE,27,FALSE)</f>
        <v>Sim</v>
      </c>
      <c r="G1421" s="13" t="str">
        <f>VLOOKUP(A1421,fonte!A:AE,28,FALSE)</f>
        <v>Não</v>
      </c>
      <c r="H1421" s="12" t="str">
        <f>VLOOKUP(A1421,fonte!A:AE,29,FALSE)</f>
        <v>Sim</v>
      </c>
      <c r="I1421" s="13" t="str">
        <f>VLOOKUP(A1421,fonte!A:AE,30,FALSE)</f>
        <v>Não</v>
      </c>
      <c r="J1421" s="12" t="str">
        <f>VLOOKUP(A1421,fonte!A:AE,31,FALSE)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6">
        <v>41073</v>
      </c>
      <c r="E1422" s="13" t="str">
        <f>VLOOKUP(A1422,fonte!A:AE,26,FALSE)</f>
        <v>Sim</v>
      </c>
      <c r="F1422" s="12" t="str">
        <f>VLOOKUP(A1422,fonte!A:AE,27,FALSE)</f>
        <v>Sim</v>
      </c>
      <c r="G1422" s="13" t="str">
        <f>VLOOKUP(A1422,fonte!A:AE,28,FALSE)</f>
        <v>Sim</v>
      </c>
      <c r="H1422" s="12" t="str">
        <f>VLOOKUP(A1422,fonte!A:AE,29,FALSE)</f>
        <v>Sim</v>
      </c>
      <c r="I1422" s="13" t="str">
        <f>VLOOKUP(A1422,fonte!A:AE,30,FALSE)</f>
        <v>Não</v>
      </c>
      <c r="J1422" s="12" t="str">
        <f>VLOOKUP(A1422,fonte!A:AE,31,FALSE)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6">
        <v>41905</v>
      </c>
      <c r="E1423" s="13" t="str">
        <f>VLOOKUP(A1423,fonte!A:AE,26,FALSE)</f>
        <v>Sim</v>
      </c>
      <c r="F1423" s="12" t="str">
        <f>VLOOKUP(A1423,fonte!A:AE,27,FALSE)</f>
        <v>Sim</v>
      </c>
      <c r="G1423" s="13" t="str">
        <f>VLOOKUP(A1423,fonte!A:AE,28,FALSE)</f>
        <v>Sim</v>
      </c>
      <c r="H1423" s="12" t="str">
        <f>VLOOKUP(A1423,fonte!A:AE,29,FALSE)</f>
        <v>Sim</v>
      </c>
      <c r="I1423" s="13" t="str">
        <f>VLOOKUP(A1423,fonte!A:AE,30,FALSE)</f>
        <v>Não</v>
      </c>
      <c r="J1423" s="12" t="str">
        <f>VLOOKUP(A1423,fonte!A:AE,31,FALSE)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6">
        <v>43099</v>
      </c>
      <c r="E1424" s="13" t="str">
        <f>VLOOKUP(A1424,fonte!A:AE,26,FALSE)</f>
        <v>Não</v>
      </c>
      <c r="F1424" s="12" t="str">
        <f>VLOOKUP(A1424,fonte!A:AE,27,FALSE)</f>
        <v>Não</v>
      </c>
      <c r="G1424" s="13" t="str">
        <f>VLOOKUP(A1424,fonte!A:AE,28,FALSE)</f>
        <v>Não</v>
      </c>
      <c r="H1424" s="12" t="str">
        <f>VLOOKUP(A1424,fonte!A:AE,29,FALSE)</f>
        <v>Não</v>
      </c>
      <c r="I1424" s="13" t="str">
        <f>VLOOKUP(A1424,fonte!A:AE,30,FALSE)</f>
        <v>Não</v>
      </c>
      <c r="J1424" s="12" t="str">
        <f>VLOOKUP(A1424,fonte!A:AE,31,FALSE)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6">
        <v>41905</v>
      </c>
      <c r="E1425" s="13" t="str">
        <f>VLOOKUP(A1425,fonte!A:AE,26,FALSE)</f>
        <v>Sim</v>
      </c>
      <c r="F1425" s="12" t="str">
        <f>VLOOKUP(A1425,fonte!A:AE,27,FALSE)</f>
        <v>Sim</v>
      </c>
      <c r="G1425" s="13" t="str">
        <f>VLOOKUP(A1425,fonte!A:AE,28,FALSE)</f>
        <v>Sim</v>
      </c>
      <c r="H1425" s="12" t="str">
        <f>VLOOKUP(A1425,fonte!A:AE,29,FALSE)</f>
        <v>Sim</v>
      </c>
      <c r="I1425" s="13" t="str">
        <f>VLOOKUP(A1425,fonte!A:AE,30,FALSE)</f>
        <v>Não</v>
      </c>
      <c r="J1425" s="12" t="str">
        <f>VLOOKUP(A1425,fonte!A:AE,31,FALSE)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6">
        <v>41905</v>
      </c>
      <c r="E1426" s="13" t="str">
        <f>VLOOKUP(A1426,fonte!A:AE,26,FALSE)</f>
        <v>Não</v>
      </c>
      <c r="F1426" s="12" t="str">
        <f>VLOOKUP(A1426,fonte!A:AE,27,FALSE)</f>
        <v>Sim</v>
      </c>
      <c r="G1426" s="13" t="str">
        <f>VLOOKUP(A1426,fonte!A:AE,28,FALSE)</f>
        <v>Não</v>
      </c>
      <c r="H1426" s="12" t="str">
        <f>VLOOKUP(A1426,fonte!A:AE,29,FALSE)</f>
        <v>Sim</v>
      </c>
      <c r="I1426" s="13" t="str">
        <f>VLOOKUP(A1426,fonte!A:AE,30,FALSE)</f>
        <v>Não</v>
      </c>
      <c r="J1426" s="12" t="str">
        <f>VLOOKUP(A1426,fonte!A:AE,31,FALSE)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6">
        <v>43445</v>
      </c>
      <c r="E1427" s="13" t="str">
        <f>VLOOKUP(A1427,fonte!A:AE,26,FALSE)</f>
        <v>Sim</v>
      </c>
      <c r="F1427" s="12" t="str">
        <f>VLOOKUP(A1427,fonte!A:AE,27,FALSE)</f>
        <v>Sim</v>
      </c>
      <c r="G1427" s="13" t="str">
        <f>VLOOKUP(A1427,fonte!A:AE,28,FALSE)</f>
        <v>Sim</v>
      </c>
      <c r="H1427" s="12" t="str">
        <f>VLOOKUP(A1427,fonte!A:AE,29,FALSE)</f>
        <v>Sim</v>
      </c>
      <c r="I1427" s="13" t="str">
        <f>VLOOKUP(A1427,fonte!A:AE,30,FALSE)</f>
        <v>Não</v>
      </c>
      <c r="J1427" s="12" t="str">
        <f>VLOOKUP(A1427,fonte!A:AE,31,FALSE)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6">
        <v>41073</v>
      </c>
      <c r="E1428" s="13" t="str">
        <f>VLOOKUP(A1428,fonte!A:AE,26,FALSE)</f>
        <v>Sim</v>
      </c>
      <c r="F1428" s="12" t="str">
        <f>VLOOKUP(A1428,fonte!A:AE,27,FALSE)</f>
        <v>Sim</v>
      </c>
      <c r="G1428" s="13" t="str">
        <f>VLOOKUP(A1428,fonte!A:AE,28,FALSE)</f>
        <v>Sim</v>
      </c>
      <c r="H1428" s="12" t="str">
        <f>VLOOKUP(A1428,fonte!A:AE,29,FALSE)</f>
        <v>Sim</v>
      </c>
      <c r="I1428" s="13" t="str">
        <f>VLOOKUP(A1428,fonte!A:AE,30,FALSE)</f>
        <v>Não</v>
      </c>
      <c r="J1428" s="12" t="str">
        <f>VLOOKUP(A1428,fonte!A:AE,31,FALSE)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6">
        <v>41905</v>
      </c>
      <c r="E1429" s="13" t="str">
        <f>VLOOKUP(A1429,fonte!A:AE,26,FALSE)</f>
        <v>Não</v>
      </c>
      <c r="F1429" s="12" t="str">
        <f>VLOOKUP(A1429,fonte!A:AE,27,FALSE)</f>
        <v>Não</v>
      </c>
      <c r="G1429" s="13" t="str">
        <f>VLOOKUP(A1429,fonte!A:AE,28,FALSE)</f>
        <v>Não</v>
      </c>
      <c r="H1429" s="12" t="str">
        <f>VLOOKUP(A1429,fonte!A:AE,29,FALSE)</f>
        <v>Não</v>
      </c>
      <c r="I1429" s="13" t="str">
        <f>VLOOKUP(A1429,fonte!A:AE,30,FALSE)</f>
        <v>Não</v>
      </c>
      <c r="J1429" s="12" t="str">
        <f>VLOOKUP(A1429,fonte!A:AE,31,FALSE)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6">
        <v>41905</v>
      </c>
      <c r="E1430" s="13" t="str">
        <f>VLOOKUP(A1430,fonte!A:AE,26,FALSE)</f>
        <v>Não</v>
      </c>
      <c r="F1430" s="12" t="str">
        <f>VLOOKUP(A1430,fonte!A:AE,27,FALSE)</f>
        <v>Sim</v>
      </c>
      <c r="G1430" s="13" t="str">
        <f>VLOOKUP(A1430,fonte!A:AE,28,FALSE)</f>
        <v>Não</v>
      </c>
      <c r="H1430" s="12" t="str">
        <f>VLOOKUP(A1430,fonte!A:AE,29,FALSE)</f>
        <v>Sim</v>
      </c>
      <c r="I1430" s="13" t="str">
        <f>VLOOKUP(A1430,fonte!A:AE,30,FALSE)</f>
        <v>Não</v>
      </c>
      <c r="J1430" s="12" t="str">
        <f>VLOOKUP(A1430,fonte!A:AE,31,FALSE)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6">
        <v>41905</v>
      </c>
      <c r="E1431" s="13" t="str">
        <f>VLOOKUP(A1431,fonte!A:AE,26,FALSE)</f>
        <v>Sim</v>
      </c>
      <c r="F1431" s="12" t="str">
        <f>VLOOKUP(A1431,fonte!A:AE,27,FALSE)</f>
        <v>Sim</v>
      </c>
      <c r="G1431" s="13" t="str">
        <f>VLOOKUP(A1431,fonte!A:AE,28,FALSE)</f>
        <v>Sim</v>
      </c>
      <c r="H1431" s="12" t="str">
        <f>VLOOKUP(A1431,fonte!A:AE,29,FALSE)</f>
        <v>Sim</v>
      </c>
      <c r="I1431" s="13" t="str">
        <f>VLOOKUP(A1431,fonte!A:AE,30,FALSE)</f>
        <v>Não</v>
      </c>
      <c r="J1431" s="12" t="str">
        <f>VLOOKUP(A1431,fonte!A:AE,31,FALSE)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6">
        <v>41421</v>
      </c>
      <c r="E1432" s="13" t="str">
        <f>VLOOKUP(A1432,fonte!A:AE,26,FALSE)</f>
        <v>Não</v>
      </c>
      <c r="F1432" s="12" t="str">
        <f>VLOOKUP(A1432,fonte!A:AE,27,FALSE)</f>
        <v>Sim</v>
      </c>
      <c r="G1432" s="13" t="str">
        <f>VLOOKUP(A1432,fonte!A:AE,28,FALSE)</f>
        <v>Não</v>
      </c>
      <c r="H1432" s="12" t="str">
        <f>VLOOKUP(A1432,fonte!A:AE,29,FALSE)</f>
        <v>Sim</v>
      </c>
      <c r="I1432" s="13" t="str">
        <f>VLOOKUP(A1432,fonte!A:AE,30,FALSE)</f>
        <v>Não</v>
      </c>
      <c r="J1432" s="12" t="str">
        <f>VLOOKUP(A1432,fonte!A:AE,31,FALSE)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6">
        <v>43818</v>
      </c>
      <c r="E1433" s="13" t="str">
        <f>VLOOKUP(A1433,fonte!A:AE,26,FALSE)</f>
        <v>Sim</v>
      </c>
      <c r="F1433" s="12" t="str">
        <f>VLOOKUP(A1433,fonte!A:AE,27,FALSE)</f>
        <v>Sim</v>
      </c>
      <c r="G1433" s="13" t="str">
        <f>VLOOKUP(A1433,fonte!A:AE,28,FALSE)</f>
        <v>Sim</v>
      </c>
      <c r="H1433" s="12" t="str">
        <f>VLOOKUP(A1433,fonte!A:AE,29,FALSE)</f>
        <v>Sim</v>
      </c>
      <c r="I1433" s="13" t="str">
        <f>VLOOKUP(A1433,fonte!A:AE,30,FALSE)</f>
        <v>Não</v>
      </c>
      <c r="J1433" s="12" t="str">
        <f>VLOOKUP(A1433,fonte!A:AE,31,FALSE)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6">
        <v>41073</v>
      </c>
      <c r="E1434" s="13" t="str">
        <f>VLOOKUP(A1434,fonte!A:AE,26,FALSE)</f>
        <v>Sim</v>
      </c>
      <c r="F1434" s="12" t="str">
        <f>VLOOKUP(A1434,fonte!A:AE,27,FALSE)</f>
        <v>Sim</v>
      </c>
      <c r="G1434" s="13" t="str">
        <f>VLOOKUP(A1434,fonte!A:AE,28,FALSE)</f>
        <v>Sim</v>
      </c>
      <c r="H1434" s="12" t="str">
        <f>VLOOKUP(A1434,fonte!A:AE,29,FALSE)</f>
        <v>Sim</v>
      </c>
      <c r="I1434" s="13" t="str">
        <f>VLOOKUP(A1434,fonte!A:AE,30,FALSE)</f>
        <v>Não</v>
      </c>
      <c r="J1434" s="12" t="str">
        <f>VLOOKUP(A1434,fonte!A:AE,31,FALSE)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6">
        <v>41905</v>
      </c>
      <c r="E1435" s="13" t="str">
        <f>VLOOKUP(A1435,fonte!A:AE,26,FALSE)</f>
        <v>Sim</v>
      </c>
      <c r="F1435" s="12" t="str">
        <f>VLOOKUP(A1435,fonte!A:AE,27,FALSE)</f>
        <v>Sim</v>
      </c>
      <c r="G1435" s="13" t="str">
        <f>VLOOKUP(A1435,fonte!A:AE,28,FALSE)</f>
        <v>Sim</v>
      </c>
      <c r="H1435" s="12" t="str">
        <f>VLOOKUP(A1435,fonte!A:AE,29,FALSE)</f>
        <v>Sim</v>
      </c>
      <c r="I1435" s="13" t="str">
        <f>VLOOKUP(A1435,fonte!A:AE,30,FALSE)</f>
        <v>Não</v>
      </c>
      <c r="J1435" s="12" t="str">
        <f>VLOOKUP(A1435,fonte!A:AE,31,FALSE)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6">
        <v>41073</v>
      </c>
      <c r="E1436" s="13" t="str">
        <f>VLOOKUP(A1436,fonte!A:AE,26,FALSE)</f>
        <v>Não</v>
      </c>
      <c r="F1436" s="12" t="str">
        <f>VLOOKUP(A1436,fonte!A:AE,27,FALSE)</f>
        <v>Sim</v>
      </c>
      <c r="G1436" s="13" t="str">
        <f>VLOOKUP(A1436,fonte!A:AE,28,FALSE)</f>
        <v>Não</v>
      </c>
      <c r="H1436" s="12" t="str">
        <f>VLOOKUP(A1436,fonte!A:AE,29,FALSE)</f>
        <v>Sim</v>
      </c>
      <c r="I1436" s="13" t="str">
        <f>VLOOKUP(A1436,fonte!A:AE,30,FALSE)</f>
        <v>Não</v>
      </c>
      <c r="J1436" s="12" t="str">
        <f>VLOOKUP(A1436,fonte!A:AE,31,FALSE)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6">
        <v>41905</v>
      </c>
      <c r="E1437" s="13" t="str">
        <f>VLOOKUP(A1437,fonte!A:AE,26,FALSE)</f>
        <v>Sim</v>
      </c>
      <c r="F1437" s="12" t="str">
        <f>VLOOKUP(A1437,fonte!A:AE,27,FALSE)</f>
        <v>Sim</v>
      </c>
      <c r="G1437" s="13" t="str">
        <f>VLOOKUP(A1437,fonte!A:AE,28,FALSE)</f>
        <v>Sim</v>
      </c>
      <c r="H1437" s="12" t="str">
        <f>VLOOKUP(A1437,fonte!A:AE,29,FALSE)</f>
        <v>Sim</v>
      </c>
      <c r="I1437" s="13" t="str">
        <f>VLOOKUP(A1437,fonte!A:AE,30,FALSE)</f>
        <v>Não</v>
      </c>
      <c r="J1437" s="12" t="str">
        <f>VLOOKUP(A1437,fonte!A:AE,31,FALSE)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6">
        <v>41073</v>
      </c>
      <c r="E1438" s="13" t="str">
        <f>VLOOKUP(A1438,fonte!A:AE,26,FALSE)</f>
        <v>Sim</v>
      </c>
      <c r="F1438" s="12" t="str">
        <f>VLOOKUP(A1438,fonte!A:AE,27,FALSE)</f>
        <v>Sim</v>
      </c>
      <c r="G1438" s="13" t="str">
        <f>VLOOKUP(A1438,fonte!A:AE,28,FALSE)</f>
        <v>Sim</v>
      </c>
      <c r="H1438" s="12" t="str">
        <f>VLOOKUP(A1438,fonte!A:AE,29,FALSE)</f>
        <v>Sim</v>
      </c>
      <c r="I1438" s="13" t="str">
        <f>VLOOKUP(A1438,fonte!A:AE,30,FALSE)</f>
        <v>Não</v>
      </c>
      <c r="J1438" s="12" t="str">
        <f>VLOOKUP(A1438,fonte!A:AE,31,FALSE)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6">
        <v>41905</v>
      </c>
      <c r="E1439" s="13" t="str">
        <f>VLOOKUP(A1439,fonte!A:AE,26,FALSE)</f>
        <v>Sim</v>
      </c>
      <c r="F1439" s="12" t="str">
        <f>VLOOKUP(A1439,fonte!A:AE,27,FALSE)</f>
        <v>Sim</v>
      </c>
      <c r="G1439" s="13" t="str">
        <f>VLOOKUP(A1439,fonte!A:AE,28,FALSE)</f>
        <v>Sim</v>
      </c>
      <c r="H1439" s="12" t="str">
        <f>VLOOKUP(A1439,fonte!A:AE,29,FALSE)</f>
        <v>Sim</v>
      </c>
      <c r="I1439" s="13" t="str">
        <f>VLOOKUP(A1439,fonte!A:AE,30,FALSE)</f>
        <v>Não</v>
      </c>
      <c r="J1439" s="12" t="str">
        <f>VLOOKUP(A1439,fonte!A:AE,31,FALSE)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6">
        <v>41905</v>
      </c>
      <c r="E1440" s="13" t="str">
        <f>VLOOKUP(A1440,fonte!A:AE,26,FALSE)</f>
        <v>Não</v>
      </c>
      <c r="F1440" s="12" t="str">
        <f>VLOOKUP(A1440,fonte!A:AE,27,FALSE)</f>
        <v>Sim</v>
      </c>
      <c r="G1440" s="13" t="str">
        <f>VLOOKUP(A1440,fonte!A:AE,28,FALSE)</f>
        <v>Não</v>
      </c>
      <c r="H1440" s="12" t="str">
        <f>VLOOKUP(A1440,fonte!A:AE,29,FALSE)</f>
        <v>Sim</v>
      </c>
      <c r="I1440" s="13" t="str">
        <f>VLOOKUP(A1440,fonte!A:AE,30,FALSE)</f>
        <v>Não</v>
      </c>
      <c r="J1440" s="12" t="str">
        <f>VLOOKUP(A1440,fonte!A:AE,31,FALSE)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6">
        <v>41073</v>
      </c>
      <c r="E1441" s="13" t="str">
        <f>VLOOKUP(A1441,fonte!A:AE,26,FALSE)</f>
        <v>Não</v>
      </c>
      <c r="F1441" s="12" t="str">
        <f>VLOOKUP(A1441,fonte!A:AE,27,FALSE)</f>
        <v>Sim</v>
      </c>
      <c r="G1441" s="13" t="str">
        <f>VLOOKUP(A1441,fonte!A:AE,28,FALSE)</f>
        <v>Não</v>
      </c>
      <c r="H1441" s="12" t="str">
        <f>VLOOKUP(A1441,fonte!A:AE,29,FALSE)</f>
        <v>Sim</v>
      </c>
      <c r="I1441" s="13" t="str">
        <f>VLOOKUP(A1441,fonte!A:AE,30,FALSE)</f>
        <v>Não</v>
      </c>
      <c r="J1441" s="12" t="str">
        <f>VLOOKUP(A1441,fonte!A:AE,31,FALSE)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6">
        <v>41905</v>
      </c>
      <c r="E1442" s="13" t="str">
        <f>VLOOKUP(A1442,fonte!A:AE,26,FALSE)</f>
        <v>Sim</v>
      </c>
      <c r="F1442" s="12" t="str">
        <f>VLOOKUP(A1442,fonte!A:AE,27,FALSE)</f>
        <v>Sim</v>
      </c>
      <c r="G1442" s="13" t="str">
        <f>VLOOKUP(A1442,fonte!A:AE,28,FALSE)</f>
        <v>Sim</v>
      </c>
      <c r="H1442" s="12" t="str">
        <f>VLOOKUP(A1442,fonte!A:AE,29,FALSE)</f>
        <v>Sim</v>
      </c>
      <c r="I1442" s="13" t="str">
        <f>VLOOKUP(A1442,fonte!A:AE,30,FALSE)</f>
        <v>Não</v>
      </c>
      <c r="J1442" s="12" t="str">
        <f>VLOOKUP(A1442,fonte!A:AE,31,FALSE)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6">
        <v>41905</v>
      </c>
      <c r="E1443" s="13" t="str">
        <f>VLOOKUP(A1443,fonte!A:AE,26,FALSE)</f>
        <v>Sim</v>
      </c>
      <c r="F1443" s="12" t="str">
        <f>VLOOKUP(A1443,fonte!A:AE,27,FALSE)</f>
        <v>Sim</v>
      </c>
      <c r="G1443" s="13" t="str">
        <f>VLOOKUP(A1443,fonte!A:AE,28,FALSE)</f>
        <v>Sim</v>
      </c>
      <c r="H1443" s="12" t="str">
        <f>VLOOKUP(A1443,fonte!A:AE,29,FALSE)</f>
        <v>Sim</v>
      </c>
      <c r="I1443" s="13" t="str">
        <f>VLOOKUP(A1443,fonte!A:AE,30,FALSE)</f>
        <v>Não</v>
      </c>
      <c r="J1443" s="12" t="str">
        <f>VLOOKUP(A1443,fonte!A:AE,31,FALSE)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6">
        <v>41905</v>
      </c>
      <c r="E1444" s="13" t="str">
        <f>VLOOKUP(A1444,fonte!A:AE,26,FALSE)</f>
        <v>Sim</v>
      </c>
      <c r="F1444" s="12" t="str">
        <f>VLOOKUP(A1444,fonte!A:AE,27,FALSE)</f>
        <v>Sim</v>
      </c>
      <c r="G1444" s="13" t="str">
        <f>VLOOKUP(A1444,fonte!A:AE,28,FALSE)</f>
        <v>Sim</v>
      </c>
      <c r="H1444" s="12" t="str">
        <f>VLOOKUP(A1444,fonte!A:AE,29,FALSE)</f>
        <v>Sim</v>
      </c>
      <c r="I1444" s="13" t="str">
        <f>VLOOKUP(A1444,fonte!A:AE,30,FALSE)</f>
        <v>Não</v>
      </c>
      <c r="J1444" s="12" t="str">
        <f>VLOOKUP(A1444,fonte!A:AE,31,FALSE)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6">
        <v>41905</v>
      </c>
      <c r="E1445" s="13" t="str">
        <f>VLOOKUP(A1445,fonte!A:AE,26,FALSE)</f>
        <v>Sim</v>
      </c>
      <c r="F1445" s="12" t="str">
        <f>VLOOKUP(A1445,fonte!A:AE,27,FALSE)</f>
        <v>Sim</v>
      </c>
      <c r="G1445" s="13" t="str">
        <f>VLOOKUP(A1445,fonte!A:AE,28,FALSE)</f>
        <v>Sim</v>
      </c>
      <c r="H1445" s="12" t="str">
        <f>VLOOKUP(A1445,fonte!A:AE,29,FALSE)</f>
        <v>Sim</v>
      </c>
      <c r="I1445" s="13" t="str">
        <f>VLOOKUP(A1445,fonte!A:AE,30,FALSE)</f>
        <v>Não</v>
      </c>
      <c r="J1445" s="12" t="str">
        <f>VLOOKUP(A1445,fonte!A:AE,31,FALSE)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6">
        <v>41905</v>
      </c>
      <c r="E1446" s="13" t="str">
        <f>VLOOKUP(A1446,fonte!A:AE,26,FALSE)</f>
        <v>Sim</v>
      </c>
      <c r="F1446" s="12" t="str">
        <f>VLOOKUP(A1446,fonte!A:AE,27,FALSE)</f>
        <v>Sim</v>
      </c>
      <c r="G1446" s="13" t="str">
        <f>VLOOKUP(A1446,fonte!A:AE,28,FALSE)</f>
        <v>Sim</v>
      </c>
      <c r="H1446" s="12" t="str">
        <f>VLOOKUP(A1446,fonte!A:AE,29,FALSE)</f>
        <v>Sim</v>
      </c>
      <c r="I1446" s="13" t="str">
        <f>VLOOKUP(A1446,fonte!A:AE,30,FALSE)</f>
        <v>Não</v>
      </c>
      <c r="J1446" s="12" t="str">
        <f>VLOOKUP(A1446,fonte!A:AE,31,FALSE)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6">
        <v>41905</v>
      </c>
      <c r="E1447" s="13" t="str">
        <f>VLOOKUP(A1447,fonte!A:AE,26,FALSE)</f>
        <v>Sim</v>
      </c>
      <c r="F1447" s="12" t="str">
        <f>VLOOKUP(A1447,fonte!A:AE,27,FALSE)</f>
        <v>Sim</v>
      </c>
      <c r="G1447" s="13" t="str">
        <f>VLOOKUP(A1447,fonte!A:AE,28,FALSE)</f>
        <v>Sim</v>
      </c>
      <c r="H1447" s="12" t="str">
        <f>VLOOKUP(A1447,fonte!A:AE,29,FALSE)</f>
        <v>Sim</v>
      </c>
      <c r="I1447" s="13" t="str">
        <f>VLOOKUP(A1447,fonte!A:AE,30,FALSE)</f>
        <v>Não</v>
      </c>
      <c r="J1447" s="12" t="str">
        <f>VLOOKUP(A1447,fonte!A:AE,31,FALSE)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6">
        <v>43818</v>
      </c>
      <c r="E1448" s="13" t="str">
        <f>VLOOKUP(A1448,fonte!A:AE,26,FALSE)</f>
        <v>Sim</v>
      </c>
      <c r="F1448" s="12" t="str">
        <f>VLOOKUP(A1448,fonte!A:AE,27,FALSE)</f>
        <v>Sim</v>
      </c>
      <c r="G1448" s="13" t="str">
        <f>VLOOKUP(A1448,fonte!A:AE,28,FALSE)</f>
        <v>Sim</v>
      </c>
      <c r="H1448" s="12" t="str">
        <f>VLOOKUP(A1448,fonte!A:AE,29,FALSE)</f>
        <v>Sim</v>
      </c>
      <c r="I1448" s="13" t="str">
        <f>VLOOKUP(A1448,fonte!A:AE,30,FALSE)</f>
        <v>Não</v>
      </c>
      <c r="J1448" s="12" t="str">
        <f>VLOOKUP(A1448,fonte!A:AE,31,FALSE)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6">
        <v>41073</v>
      </c>
      <c r="E1449" s="13" t="str">
        <f>VLOOKUP(A1449,fonte!A:AE,26,FALSE)</f>
        <v>Sim</v>
      </c>
      <c r="F1449" s="12" t="str">
        <f>VLOOKUP(A1449,fonte!A:AE,27,FALSE)</f>
        <v>Sim</v>
      </c>
      <c r="G1449" s="13" t="str">
        <f>VLOOKUP(A1449,fonte!A:AE,28,FALSE)</f>
        <v>Sim</v>
      </c>
      <c r="H1449" s="12" t="str">
        <f>VLOOKUP(A1449,fonte!A:AE,29,FALSE)</f>
        <v>Sim</v>
      </c>
      <c r="I1449" s="13" t="str">
        <f>VLOOKUP(A1449,fonte!A:AE,30,FALSE)</f>
        <v>Não</v>
      </c>
      <c r="J1449" s="12" t="str">
        <f>VLOOKUP(A1449,fonte!A:AE,31,FALSE)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6">
        <v>41073</v>
      </c>
      <c r="E1450" s="13" t="str">
        <f>VLOOKUP(A1450,fonte!A:AE,26,FALSE)</f>
        <v>Sim</v>
      </c>
      <c r="F1450" s="12" t="str">
        <f>VLOOKUP(A1450,fonte!A:AE,27,FALSE)</f>
        <v>Sim</v>
      </c>
      <c r="G1450" s="13" t="str">
        <f>VLOOKUP(A1450,fonte!A:AE,28,FALSE)</f>
        <v>Sim</v>
      </c>
      <c r="H1450" s="12" t="str">
        <f>VLOOKUP(A1450,fonte!A:AE,29,FALSE)</f>
        <v>Sim</v>
      </c>
      <c r="I1450" s="13" t="str">
        <f>VLOOKUP(A1450,fonte!A:AE,30,FALSE)</f>
        <v>Não</v>
      </c>
      <c r="J1450" s="12" t="str">
        <f>VLOOKUP(A1450,fonte!A:AE,31,FALSE)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6">
        <v>41905</v>
      </c>
      <c r="E1451" s="13" t="str">
        <f>VLOOKUP(A1451,fonte!A:AE,26,FALSE)</f>
        <v>Sim</v>
      </c>
      <c r="F1451" s="12" t="str">
        <f>VLOOKUP(A1451,fonte!A:AE,27,FALSE)</f>
        <v>Sim</v>
      </c>
      <c r="G1451" s="13" t="str">
        <f>VLOOKUP(A1451,fonte!A:AE,28,FALSE)</f>
        <v>Sim</v>
      </c>
      <c r="H1451" s="12" t="str">
        <f>VLOOKUP(A1451,fonte!A:AE,29,FALSE)</f>
        <v>Sim</v>
      </c>
      <c r="I1451" s="13" t="str">
        <f>VLOOKUP(A1451,fonte!A:AE,30,FALSE)</f>
        <v>Não</v>
      </c>
      <c r="J1451" s="12" t="str">
        <f>VLOOKUP(A1451,fonte!A:AE,31,FALSE)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6">
        <v>41905</v>
      </c>
      <c r="E1452" s="13" t="str">
        <f>VLOOKUP(A1452,fonte!A:AE,26,FALSE)</f>
        <v>Não</v>
      </c>
      <c r="F1452" s="12" t="str">
        <f>VLOOKUP(A1452,fonte!A:AE,27,FALSE)</f>
        <v>Não</v>
      </c>
      <c r="G1452" s="13" t="str">
        <f>VLOOKUP(A1452,fonte!A:AE,28,FALSE)</f>
        <v>Não</v>
      </c>
      <c r="H1452" s="12" t="str">
        <f>VLOOKUP(A1452,fonte!A:AE,29,FALSE)</f>
        <v>Não</v>
      </c>
      <c r="I1452" s="13" t="str">
        <f>VLOOKUP(A1452,fonte!A:AE,30,FALSE)</f>
        <v>Não</v>
      </c>
      <c r="J1452" s="12" t="str">
        <f>VLOOKUP(A1452,fonte!A:AE,31,FALSE)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6">
        <v>43445</v>
      </c>
      <c r="E1453" s="13" t="str">
        <f>VLOOKUP(A1453,fonte!A:AE,26,FALSE)</f>
        <v>Sim</v>
      </c>
      <c r="F1453" s="12" t="str">
        <f>VLOOKUP(A1453,fonte!A:AE,27,FALSE)</f>
        <v>Sim</v>
      </c>
      <c r="G1453" s="13" t="str">
        <f>VLOOKUP(A1453,fonte!A:AE,28,FALSE)</f>
        <v>Sim</v>
      </c>
      <c r="H1453" s="12" t="str">
        <f>VLOOKUP(A1453,fonte!A:AE,29,FALSE)</f>
        <v>Sim</v>
      </c>
      <c r="I1453" s="13" t="str">
        <f>VLOOKUP(A1453,fonte!A:AE,30,FALSE)</f>
        <v>Não</v>
      </c>
      <c r="J1453" s="12" t="str">
        <f>VLOOKUP(A1453,fonte!A:AE,31,FALSE)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6">
        <v>43445</v>
      </c>
      <c r="E1454" s="13" t="str">
        <f>VLOOKUP(A1454,fonte!A:AE,26,FALSE)</f>
        <v>Sim</v>
      </c>
      <c r="F1454" s="12" t="str">
        <f>VLOOKUP(A1454,fonte!A:AE,27,FALSE)</f>
        <v>Sim</v>
      </c>
      <c r="G1454" s="13" t="str">
        <f>VLOOKUP(A1454,fonte!A:AE,28,FALSE)</f>
        <v>Sim</v>
      </c>
      <c r="H1454" s="12" t="str">
        <f>VLOOKUP(A1454,fonte!A:AE,29,FALSE)</f>
        <v>Sim</v>
      </c>
      <c r="I1454" s="13" t="str">
        <f>VLOOKUP(A1454,fonte!A:AE,30,FALSE)</f>
        <v>Não</v>
      </c>
      <c r="J1454" s="12" t="str">
        <f>VLOOKUP(A1454,fonte!A:AE,31,FALSE)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6">
        <v>41905</v>
      </c>
      <c r="E1455" s="13" t="str">
        <f>VLOOKUP(A1455,fonte!A:AE,26,FALSE)</f>
        <v>Sim</v>
      </c>
      <c r="F1455" s="12" t="str">
        <f>VLOOKUP(A1455,fonte!A:AE,27,FALSE)</f>
        <v>Sim</v>
      </c>
      <c r="G1455" s="13" t="str">
        <f>VLOOKUP(A1455,fonte!A:AE,28,FALSE)</f>
        <v>Sim</v>
      </c>
      <c r="H1455" s="12" t="str">
        <f>VLOOKUP(A1455,fonte!A:AE,29,FALSE)</f>
        <v>Sim</v>
      </c>
      <c r="I1455" s="13" t="str">
        <f>VLOOKUP(A1455,fonte!A:AE,30,FALSE)</f>
        <v>Não</v>
      </c>
      <c r="J1455" s="12" t="str">
        <f>VLOOKUP(A1455,fonte!A:AE,31,FALSE)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6">
        <v>41421</v>
      </c>
      <c r="E1456" s="13" t="str">
        <f>VLOOKUP(A1456,fonte!A:AE,26,FALSE)</f>
        <v>Sim</v>
      </c>
      <c r="F1456" s="12" t="str">
        <f>VLOOKUP(A1456,fonte!A:AE,27,FALSE)</f>
        <v>Sim</v>
      </c>
      <c r="G1456" s="13" t="str">
        <f>VLOOKUP(A1456,fonte!A:AE,28,FALSE)</f>
        <v>Sim</v>
      </c>
      <c r="H1456" s="12" t="str">
        <f>VLOOKUP(A1456,fonte!A:AE,29,FALSE)</f>
        <v>Sim</v>
      </c>
      <c r="I1456" s="13" t="str">
        <f>VLOOKUP(A1456,fonte!A:AE,30,FALSE)</f>
        <v>Não</v>
      </c>
      <c r="J1456" s="12" t="str">
        <f>VLOOKUP(A1456,fonte!A:AE,31,FALSE)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6">
        <v>41905</v>
      </c>
      <c r="E1457" s="13" t="str">
        <f>VLOOKUP(A1457,fonte!A:AE,26,FALSE)</f>
        <v>Não</v>
      </c>
      <c r="F1457" s="12" t="str">
        <f>VLOOKUP(A1457,fonte!A:AE,27,FALSE)</f>
        <v>Sim</v>
      </c>
      <c r="G1457" s="13" t="str">
        <f>VLOOKUP(A1457,fonte!A:AE,28,FALSE)</f>
        <v>Não</v>
      </c>
      <c r="H1457" s="12" t="str">
        <f>VLOOKUP(A1457,fonte!A:AE,29,FALSE)</f>
        <v>Sim</v>
      </c>
      <c r="I1457" s="13" t="str">
        <f>VLOOKUP(A1457,fonte!A:AE,30,FALSE)</f>
        <v>Não</v>
      </c>
      <c r="J1457" s="12" t="str">
        <f>VLOOKUP(A1457,fonte!A:AE,31,FALSE)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6">
        <v>43818</v>
      </c>
      <c r="E1458" s="13" t="str">
        <f>VLOOKUP(A1458,fonte!A:AE,26,FALSE)</f>
        <v>Sim</v>
      </c>
      <c r="F1458" s="12" t="str">
        <f>VLOOKUP(A1458,fonte!A:AE,27,FALSE)</f>
        <v>Sim</v>
      </c>
      <c r="G1458" s="13" t="str">
        <f>VLOOKUP(A1458,fonte!A:AE,28,FALSE)</f>
        <v>Sim</v>
      </c>
      <c r="H1458" s="12" t="str">
        <f>VLOOKUP(A1458,fonte!A:AE,29,FALSE)</f>
        <v>Sim</v>
      </c>
      <c r="I1458" s="13" t="str">
        <f>VLOOKUP(A1458,fonte!A:AE,30,FALSE)</f>
        <v>Não</v>
      </c>
      <c r="J1458" s="12" t="str">
        <f>VLOOKUP(A1458,fonte!A:AE,31,FALSE)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6">
        <v>43099</v>
      </c>
      <c r="E1459" s="13" t="str">
        <f>VLOOKUP(A1459,fonte!A:AE,26,FALSE)</f>
        <v>Não</v>
      </c>
      <c r="F1459" s="12" t="str">
        <f>VLOOKUP(A1459,fonte!A:AE,27,FALSE)</f>
        <v>Sim</v>
      </c>
      <c r="G1459" s="13" t="str">
        <f>VLOOKUP(A1459,fonte!A:AE,28,FALSE)</f>
        <v>Não</v>
      </c>
      <c r="H1459" s="12" t="str">
        <f>VLOOKUP(A1459,fonte!A:AE,29,FALSE)</f>
        <v>Sim</v>
      </c>
      <c r="I1459" s="13" t="str">
        <f>VLOOKUP(A1459,fonte!A:AE,30,FALSE)</f>
        <v>Não</v>
      </c>
      <c r="J1459" s="12" t="str">
        <f>VLOOKUP(A1459,fonte!A:AE,31,FALSE)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6">
        <v>41073</v>
      </c>
      <c r="E1460" s="13" t="str">
        <f>VLOOKUP(A1460,fonte!A:AE,26,FALSE)</f>
        <v>Sim</v>
      </c>
      <c r="F1460" s="12" t="str">
        <f>VLOOKUP(A1460,fonte!A:AE,27,FALSE)</f>
        <v>Sim</v>
      </c>
      <c r="G1460" s="13" t="str">
        <f>VLOOKUP(A1460,fonte!A:AE,28,FALSE)</f>
        <v>Não</v>
      </c>
      <c r="H1460" s="12" t="str">
        <f>VLOOKUP(A1460,fonte!A:AE,29,FALSE)</f>
        <v>Sim</v>
      </c>
      <c r="I1460" s="13" t="str">
        <f>VLOOKUP(A1460,fonte!A:AE,30,FALSE)</f>
        <v>Não</v>
      </c>
      <c r="J1460" s="12" t="str">
        <f>VLOOKUP(A1460,fonte!A:AE,31,FALSE)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6">
        <v>41421</v>
      </c>
      <c r="E1461" s="13" t="str">
        <f>VLOOKUP(A1461,fonte!A:AE,26,FALSE)</f>
        <v>Sim</v>
      </c>
      <c r="F1461" s="12" t="str">
        <f>VLOOKUP(A1461,fonte!A:AE,27,FALSE)</f>
        <v>Sim</v>
      </c>
      <c r="G1461" s="13" t="str">
        <f>VLOOKUP(A1461,fonte!A:AE,28,FALSE)</f>
        <v>Não</v>
      </c>
      <c r="H1461" s="12" t="str">
        <f>VLOOKUP(A1461,fonte!A:AE,29,FALSE)</f>
        <v>Sim</v>
      </c>
      <c r="I1461" s="13" t="str">
        <f>VLOOKUP(A1461,fonte!A:AE,30,FALSE)</f>
        <v>Não</v>
      </c>
      <c r="J1461" s="12" t="str">
        <f>VLOOKUP(A1461,fonte!A:AE,31,FALSE)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6">
        <v>43445</v>
      </c>
      <c r="E1462" s="13" t="str">
        <f>VLOOKUP(A1462,fonte!A:AE,26,FALSE)</f>
        <v>Sim</v>
      </c>
      <c r="F1462" s="12" t="str">
        <f>VLOOKUP(A1462,fonte!A:AE,27,FALSE)</f>
        <v>Sim</v>
      </c>
      <c r="G1462" s="13" t="str">
        <f>VLOOKUP(A1462,fonte!A:AE,28,FALSE)</f>
        <v>Sim</v>
      </c>
      <c r="H1462" s="12" t="str">
        <f>VLOOKUP(A1462,fonte!A:AE,29,FALSE)</f>
        <v>Sim</v>
      </c>
      <c r="I1462" s="13" t="str">
        <f>VLOOKUP(A1462,fonte!A:AE,30,FALSE)</f>
        <v>Não</v>
      </c>
      <c r="J1462" s="12" t="str">
        <f>VLOOKUP(A1462,fonte!A:AE,31,FALSE)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6">
        <v>41073</v>
      </c>
      <c r="E1463" s="13" t="str">
        <f>VLOOKUP(A1463,fonte!A:AE,26,FALSE)</f>
        <v>Não</v>
      </c>
      <c r="F1463" s="12" t="str">
        <f>VLOOKUP(A1463,fonte!A:AE,27,FALSE)</f>
        <v>Sim</v>
      </c>
      <c r="G1463" s="13" t="str">
        <f>VLOOKUP(A1463,fonte!A:AE,28,FALSE)</f>
        <v>Sim</v>
      </c>
      <c r="H1463" s="12" t="str">
        <f>VLOOKUP(A1463,fonte!A:AE,29,FALSE)</f>
        <v>Sim</v>
      </c>
      <c r="I1463" s="13" t="str">
        <f>VLOOKUP(A1463,fonte!A:AE,30,FALSE)</f>
        <v>Não</v>
      </c>
      <c r="J1463" s="12" t="str">
        <f>VLOOKUP(A1463,fonte!A:AE,31,FALSE)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6">
        <v>43445</v>
      </c>
      <c r="E1464" s="13" t="str">
        <f>VLOOKUP(A1464,fonte!A:AE,26,FALSE)</f>
        <v>Sim</v>
      </c>
      <c r="F1464" s="12" t="str">
        <f>VLOOKUP(A1464,fonte!A:AE,27,FALSE)</f>
        <v>Sim</v>
      </c>
      <c r="G1464" s="13" t="str">
        <f>VLOOKUP(A1464,fonte!A:AE,28,FALSE)</f>
        <v>Sim</v>
      </c>
      <c r="H1464" s="12" t="str">
        <f>VLOOKUP(A1464,fonte!A:AE,29,FALSE)</f>
        <v>Sim</v>
      </c>
      <c r="I1464" s="13" t="str">
        <f>VLOOKUP(A1464,fonte!A:AE,30,FALSE)</f>
        <v>Não</v>
      </c>
      <c r="J1464" s="12" t="str">
        <f>VLOOKUP(A1464,fonte!A:AE,31,FALSE)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6">
        <v>41905</v>
      </c>
      <c r="E1465" s="13" t="str">
        <f>VLOOKUP(A1465,fonte!A:AE,26,FALSE)</f>
        <v>Sim</v>
      </c>
      <c r="F1465" s="12" t="str">
        <f>VLOOKUP(A1465,fonte!A:AE,27,FALSE)</f>
        <v>Sim</v>
      </c>
      <c r="G1465" s="13" t="str">
        <f>VLOOKUP(A1465,fonte!A:AE,28,FALSE)</f>
        <v>Sim</v>
      </c>
      <c r="H1465" s="12" t="str">
        <f>VLOOKUP(A1465,fonte!A:AE,29,FALSE)</f>
        <v>Não</v>
      </c>
      <c r="I1465" s="13" t="str">
        <f>VLOOKUP(A1465,fonte!A:AE,30,FALSE)</f>
        <v>Não</v>
      </c>
      <c r="J1465" s="12" t="str">
        <f>VLOOKUP(A1465,fonte!A:AE,31,FALSE)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6">
        <v>41905</v>
      </c>
      <c r="E1466" s="13" t="str">
        <f>VLOOKUP(A1466,fonte!A:AE,26,FALSE)</f>
        <v>Não</v>
      </c>
      <c r="F1466" s="12" t="str">
        <f>VLOOKUP(A1466,fonte!A:AE,27,FALSE)</f>
        <v>Sim</v>
      </c>
      <c r="G1466" s="13" t="str">
        <f>VLOOKUP(A1466,fonte!A:AE,28,FALSE)</f>
        <v>Não</v>
      </c>
      <c r="H1466" s="12" t="str">
        <f>VLOOKUP(A1466,fonte!A:AE,29,FALSE)</f>
        <v>Sim</v>
      </c>
      <c r="I1466" s="13" t="str">
        <f>VLOOKUP(A1466,fonte!A:AE,30,FALSE)</f>
        <v>Não</v>
      </c>
      <c r="J1466" s="12" t="str">
        <f>VLOOKUP(A1466,fonte!A:AE,31,FALSE)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6">
        <v>41905</v>
      </c>
      <c r="E1467" s="13" t="str">
        <f>VLOOKUP(A1467,fonte!A:AE,26,FALSE)</f>
        <v>Não</v>
      </c>
      <c r="F1467" s="12" t="str">
        <f>VLOOKUP(A1467,fonte!A:AE,27,FALSE)</f>
        <v>Sim</v>
      </c>
      <c r="G1467" s="13" t="str">
        <f>VLOOKUP(A1467,fonte!A:AE,28,FALSE)</f>
        <v>Não</v>
      </c>
      <c r="H1467" s="12" t="str">
        <f>VLOOKUP(A1467,fonte!A:AE,29,FALSE)</f>
        <v>Sim</v>
      </c>
      <c r="I1467" s="13" t="str">
        <f>VLOOKUP(A1467,fonte!A:AE,30,FALSE)</f>
        <v>Não</v>
      </c>
      <c r="J1467" s="12" t="str">
        <f>VLOOKUP(A1467,fonte!A:AE,31,FALSE)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6">
        <v>41073</v>
      </c>
      <c r="E1468" s="13" t="str">
        <f>VLOOKUP(A1468,fonte!A:AE,26,FALSE)</f>
        <v>Não</v>
      </c>
      <c r="F1468" s="12" t="str">
        <f>VLOOKUP(A1468,fonte!A:AE,27,FALSE)</f>
        <v>Sim</v>
      </c>
      <c r="G1468" s="13" t="str">
        <f>VLOOKUP(A1468,fonte!A:AE,28,FALSE)</f>
        <v>Não</v>
      </c>
      <c r="H1468" s="12" t="str">
        <f>VLOOKUP(A1468,fonte!A:AE,29,FALSE)</f>
        <v>Sim</v>
      </c>
      <c r="I1468" s="13" t="str">
        <f>VLOOKUP(A1468,fonte!A:AE,30,FALSE)</f>
        <v>Não</v>
      </c>
      <c r="J1468" s="12" t="str">
        <f>VLOOKUP(A1468,fonte!A:AE,31,FALSE)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6">
        <v>41905</v>
      </c>
      <c r="E1469" s="13" t="str">
        <f>VLOOKUP(A1469,fonte!A:AE,26,FALSE)</f>
        <v>Não</v>
      </c>
      <c r="F1469" s="12" t="str">
        <f>VLOOKUP(A1469,fonte!A:AE,27,FALSE)</f>
        <v>Sim</v>
      </c>
      <c r="G1469" s="13" t="str">
        <f>VLOOKUP(A1469,fonte!A:AE,28,FALSE)</f>
        <v>Não</v>
      </c>
      <c r="H1469" s="12" t="str">
        <f>VLOOKUP(A1469,fonte!A:AE,29,FALSE)</f>
        <v>Sim</v>
      </c>
      <c r="I1469" s="13" t="str">
        <f>VLOOKUP(A1469,fonte!A:AE,30,FALSE)</f>
        <v>Não</v>
      </c>
      <c r="J1469" s="12" t="str">
        <f>VLOOKUP(A1469,fonte!A:AE,31,FALSE)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6">
        <v>41905</v>
      </c>
      <c r="E1470" s="13" t="str">
        <f>VLOOKUP(A1470,fonte!A:AE,26,FALSE)</f>
        <v>Sim</v>
      </c>
      <c r="F1470" s="12" t="str">
        <f>VLOOKUP(A1470,fonte!A:AE,27,FALSE)</f>
        <v>Sim</v>
      </c>
      <c r="G1470" s="13" t="str">
        <f>VLOOKUP(A1470,fonte!A:AE,28,FALSE)</f>
        <v>Sim</v>
      </c>
      <c r="H1470" s="12" t="str">
        <f>VLOOKUP(A1470,fonte!A:AE,29,FALSE)</f>
        <v>Sim</v>
      </c>
      <c r="I1470" s="13" t="str">
        <f>VLOOKUP(A1470,fonte!A:AE,30,FALSE)</f>
        <v>Não</v>
      </c>
      <c r="J1470" s="12" t="str">
        <f>VLOOKUP(A1470,fonte!A:AE,31,FALSE)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6">
        <v>41905</v>
      </c>
      <c r="E1471" s="13" t="str">
        <f>VLOOKUP(A1471,fonte!A:AE,26,FALSE)</f>
        <v>Sim</v>
      </c>
      <c r="F1471" s="12" t="str">
        <f>VLOOKUP(A1471,fonte!A:AE,27,FALSE)</f>
        <v>Sim</v>
      </c>
      <c r="G1471" s="13" t="str">
        <f>VLOOKUP(A1471,fonte!A:AE,28,FALSE)</f>
        <v>Sim</v>
      </c>
      <c r="H1471" s="12" t="str">
        <f>VLOOKUP(A1471,fonte!A:AE,29,FALSE)</f>
        <v>Sim</v>
      </c>
      <c r="I1471" s="13" t="str">
        <f>VLOOKUP(A1471,fonte!A:AE,30,FALSE)</f>
        <v>Não</v>
      </c>
      <c r="J1471" s="12" t="str">
        <f>VLOOKUP(A1471,fonte!A:AE,31,FALSE)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6">
        <v>41905</v>
      </c>
      <c r="E1472" s="13" t="str">
        <f>VLOOKUP(A1472,fonte!A:AE,26,FALSE)</f>
        <v>Sim</v>
      </c>
      <c r="F1472" s="12" t="str">
        <f>VLOOKUP(A1472,fonte!A:AE,27,FALSE)</f>
        <v>Sim</v>
      </c>
      <c r="G1472" s="13" t="str">
        <f>VLOOKUP(A1472,fonte!A:AE,28,FALSE)</f>
        <v>Sim</v>
      </c>
      <c r="H1472" s="12" t="str">
        <f>VLOOKUP(A1472,fonte!A:AE,29,FALSE)</f>
        <v>Sim</v>
      </c>
      <c r="I1472" s="13" t="str">
        <f>VLOOKUP(A1472,fonte!A:AE,30,FALSE)</f>
        <v>Não</v>
      </c>
      <c r="J1472" s="12" t="str">
        <f>VLOOKUP(A1472,fonte!A:AE,31,FALSE)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6">
        <v>43818</v>
      </c>
      <c r="E1473" s="13" t="str">
        <f>VLOOKUP(A1473,fonte!A:AE,26,FALSE)</f>
        <v>Não</v>
      </c>
      <c r="F1473" s="12" t="str">
        <f>VLOOKUP(A1473,fonte!A:AE,27,FALSE)</f>
        <v>Sim</v>
      </c>
      <c r="G1473" s="13" t="str">
        <f>VLOOKUP(A1473,fonte!A:AE,28,FALSE)</f>
        <v>Não</v>
      </c>
      <c r="H1473" s="12" t="str">
        <f>VLOOKUP(A1473,fonte!A:AE,29,FALSE)</f>
        <v>Sim</v>
      </c>
      <c r="I1473" s="13" t="str">
        <f>VLOOKUP(A1473,fonte!A:AE,30,FALSE)</f>
        <v>Não</v>
      </c>
      <c r="J1473" s="12" t="str">
        <f>VLOOKUP(A1473,fonte!A:AE,31,FALSE)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6">
        <v>41905</v>
      </c>
      <c r="E1474" s="13" t="str">
        <f>VLOOKUP(A1474,fonte!A:AE,26,FALSE)</f>
        <v>Sim</v>
      </c>
      <c r="F1474" s="12" t="str">
        <f>VLOOKUP(A1474,fonte!A:AE,27,FALSE)</f>
        <v>Sim</v>
      </c>
      <c r="G1474" s="13" t="str">
        <f>VLOOKUP(A1474,fonte!A:AE,28,FALSE)</f>
        <v>Sim</v>
      </c>
      <c r="H1474" s="12" t="str">
        <f>VLOOKUP(A1474,fonte!A:AE,29,FALSE)</f>
        <v>Sim</v>
      </c>
      <c r="I1474" s="13" t="str">
        <f>VLOOKUP(A1474,fonte!A:AE,30,FALSE)</f>
        <v>Não</v>
      </c>
      <c r="J1474" s="12" t="str">
        <f>VLOOKUP(A1474,fonte!A:AE,31,FALSE)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6">
        <v>41905</v>
      </c>
      <c r="E1475" s="13" t="str">
        <f>VLOOKUP(A1475,fonte!A:AE,26,FALSE)</f>
        <v>Sim</v>
      </c>
      <c r="F1475" s="12" t="str">
        <f>VLOOKUP(A1475,fonte!A:AE,27,FALSE)</f>
        <v>Sim</v>
      </c>
      <c r="G1475" s="13" t="str">
        <f>VLOOKUP(A1475,fonte!A:AE,28,FALSE)</f>
        <v>Sim</v>
      </c>
      <c r="H1475" s="12" t="str">
        <f>VLOOKUP(A1475,fonte!A:AE,29,FALSE)</f>
        <v>Sim</v>
      </c>
      <c r="I1475" s="13" t="str">
        <f>VLOOKUP(A1475,fonte!A:AE,30,FALSE)</f>
        <v>Não</v>
      </c>
      <c r="J1475" s="12" t="str">
        <f>VLOOKUP(A1475,fonte!A:AE,31,FALSE)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6">
        <v>41905</v>
      </c>
      <c r="E1476" s="13" t="str">
        <f>VLOOKUP(A1476,fonte!A:AE,26,FALSE)</f>
        <v>Não</v>
      </c>
      <c r="F1476" s="12" t="str">
        <f>VLOOKUP(A1476,fonte!A:AE,27,FALSE)</f>
        <v>Sim</v>
      </c>
      <c r="G1476" s="13" t="str">
        <f>VLOOKUP(A1476,fonte!A:AE,28,FALSE)</f>
        <v>Não</v>
      </c>
      <c r="H1476" s="12" t="str">
        <f>VLOOKUP(A1476,fonte!A:AE,29,FALSE)</f>
        <v>Sim</v>
      </c>
      <c r="I1476" s="13" t="str">
        <f>VLOOKUP(A1476,fonte!A:AE,30,FALSE)</f>
        <v>Não</v>
      </c>
      <c r="J1476" s="12" t="str">
        <f>VLOOKUP(A1476,fonte!A:AE,31,FALSE)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6">
        <v>43099</v>
      </c>
      <c r="E1477" s="13" t="str">
        <f>VLOOKUP(A1477,fonte!A:AE,26,FALSE)</f>
        <v>Não</v>
      </c>
      <c r="F1477" s="12" t="str">
        <f>VLOOKUP(A1477,fonte!A:AE,27,FALSE)</f>
        <v>Sim</v>
      </c>
      <c r="G1477" s="13" t="str">
        <f>VLOOKUP(A1477,fonte!A:AE,28,FALSE)</f>
        <v>Não</v>
      </c>
      <c r="H1477" s="12" t="str">
        <f>VLOOKUP(A1477,fonte!A:AE,29,FALSE)</f>
        <v>Sim</v>
      </c>
      <c r="I1477" s="13" t="str">
        <f>VLOOKUP(A1477,fonte!A:AE,30,FALSE)</f>
        <v>Não</v>
      </c>
      <c r="J1477" s="12" t="str">
        <f>VLOOKUP(A1477,fonte!A:AE,31,FALSE)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6">
        <v>43818</v>
      </c>
      <c r="E1478" s="13" t="str">
        <f>VLOOKUP(A1478,fonte!A:AE,26,FALSE)</f>
        <v>Não</v>
      </c>
      <c r="F1478" s="12" t="str">
        <f>VLOOKUP(A1478,fonte!A:AE,27,FALSE)</f>
        <v>Sim</v>
      </c>
      <c r="G1478" s="13" t="str">
        <f>VLOOKUP(A1478,fonte!A:AE,28,FALSE)</f>
        <v>Não</v>
      </c>
      <c r="H1478" s="12" t="str">
        <f>VLOOKUP(A1478,fonte!A:AE,29,FALSE)</f>
        <v>Sim</v>
      </c>
      <c r="I1478" s="13" t="str">
        <f>VLOOKUP(A1478,fonte!A:AE,30,FALSE)</f>
        <v>Não</v>
      </c>
      <c r="J1478" s="12" t="str">
        <f>VLOOKUP(A1478,fonte!A:AE,31,FALSE)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6">
        <v>41905</v>
      </c>
      <c r="E1479" s="13" t="str">
        <f>VLOOKUP(A1479,fonte!A:AE,26,FALSE)</f>
        <v>Sim</v>
      </c>
      <c r="F1479" s="12" t="str">
        <f>VLOOKUP(A1479,fonte!A:AE,27,FALSE)</f>
        <v>Sim</v>
      </c>
      <c r="G1479" s="13" t="str">
        <f>VLOOKUP(A1479,fonte!A:AE,28,FALSE)</f>
        <v>Sim</v>
      </c>
      <c r="H1479" s="12" t="str">
        <f>VLOOKUP(A1479,fonte!A:AE,29,FALSE)</f>
        <v>Sim</v>
      </c>
      <c r="I1479" s="13" t="str">
        <f>VLOOKUP(A1479,fonte!A:AE,30,FALSE)</f>
        <v>Não</v>
      </c>
      <c r="J1479" s="12" t="str">
        <f>VLOOKUP(A1479,fonte!A:AE,31,FALSE)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6">
        <v>41073</v>
      </c>
      <c r="E1480" s="13" t="str">
        <f>VLOOKUP(A1480,fonte!A:AE,26,FALSE)</f>
        <v>Sim</v>
      </c>
      <c r="F1480" s="12" t="str">
        <f>VLOOKUP(A1480,fonte!A:AE,27,FALSE)</f>
        <v>Sim</v>
      </c>
      <c r="G1480" s="13" t="str">
        <f>VLOOKUP(A1480,fonte!A:AE,28,FALSE)</f>
        <v>Não</v>
      </c>
      <c r="H1480" s="12" t="str">
        <f>VLOOKUP(A1480,fonte!A:AE,29,FALSE)</f>
        <v>Sim</v>
      </c>
      <c r="I1480" s="13" t="str">
        <f>VLOOKUP(A1480,fonte!A:AE,30,FALSE)</f>
        <v>Não</v>
      </c>
      <c r="J1480" s="12" t="str">
        <f>VLOOKUP(A1480,fonte!A:AE,31,FALSE)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6">
        <v>41073</v>
      </c>
      <c r="E1481" s="13" t="str">
        <f>VLOOKUP(A1481,fonte!A:AE,26,FALSE)</f>
        <v>Não</v>
      </c>
      <c r="F1481" s="12" t="str">
        <f>VLOOKUP(A1481,fonte!A:AE,27,FALSE)</f>
        <v>Sim</v>
      </c>
      <c r="G1481" s="13" t="str">
        <f>VLOOKUP(A1481,fonte!A:AE,28,FALSE)</f>
        <v>Não</v>
      </c>
      <c r="H1481" s="12" t="str">
        <f>VLOOKUP(A1481,fonte!A:AE,29,FALSE)</f>
        <v>Sim</v>
      </c>
      <c r="I1481" s="13" t="str">
        <f>VLOOKUP(A1481,fonte!A:AE,30,FALSE)</f>
        <v>Não</v>
      </c>
      <c r="J1481" s="12" t="str">
        <f>VLOOKUP(A1481,fonte!A:AE,31,FALSE)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6">
        <v>41421</v>
      </c>
      <c r="E1482" s="13" t="str">
        <f>VLOOKUP(A1482,fonte!A:AE,26,FALSE)</f>
        <v>Sim</v>
      </c>
      <c r="F1482" s="12" t="str">
        <f>VLOOKUP(A1482,fonte!A:AE,27,FALSE)</f>
        <v>Sim</v>
      </c>
      <c r="G1482" s="13" t="str">
        <f>VLOOKUP(A1482,fonte!A:AE,28,FALSE)</f>
        <v>Sim</v>
      </c>
      <c r="H1482" s="12" t="str">
        <f>VLOOKUP(A1482,fonte!A:AE,29,FALSE)</f>
        <v>Sim</v>
      </c>
      <c r="I1482" s="13" t="str">
        <f>VLOOKUP(A1482,fonte!A:AE,30,FALSE)</f>
        <v>Não</v>
      </c>
      <c r="J1482" s="12" t="str">
        <f>VLOOKUP(A1482,fonte!A:AE,31,FALSE)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6">
        <v>41421</v>
      </c>
      <c r="E1483" s="13" t="str">
        <f>VLOOKUP(A1483,fonte!A:AE,26,FALSE)</f>
        <v>Sim</v>
      </c>
      <c r="F1483" s="12" t="str">
        <f>VLOOKUP(A1483,fonte!A:AE,27,FALSE)</f>
        <v>Sim</v>
      </c>
      <c r="G1483" s="13" t="str">
        <f>VLOOKUP(A1483,fonte!A:AE,28,FALSE)</f>
        <v>Sim</v>
      </c>
      <c r="H1483" s="12" t="str">
        <f>VLOOKUP(A1483,fonte!A:AE,29,FALSE)</f>
        <v>Sim</v>
      </c>
      <c r="I1483" s="13" t="str">
        <f>VLOOKUP(A1483,fonte!A:AE,30,FALSE)</f>
        <v>Não</v>
      </c>
      <c r="J1483" s="12" t="str">
        <f>VLOOKUP(A1483,fonte!A:AE,31,FALSE)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6">
        <v>41905</v>
      </c>
      <c r="E1484" s="13" t="str">
        <f>VLOOKUP(A1484,fonte!A:AE,26,FALSE)</f>
        <v>Não</v>
      </c>
      <c r="F1484" s="12" t="str">
        <f>VLOOKUP(A1484,fonte!A:AE,27,FALSE)</f>
        <v>Não</v>
      </c>
      <c r="G1484" s="13" t="str">
        <f>VLOOKUP(A1484,fonte!A:AE,28,FALSE)</f>
        <v>Não</v>
      </c>
      <c r="H1484" s="12" t="str">
        <f>VLOOKUP(A1484,fonte!A:AE,29,FALSE)</f>
        <v>Não</v>
      </c>
      <c r="I1484" s="13" t="str">
        <f>VLOOKUP(A1484,fonte!A:AE,30,FALSE)</f>
        <v>Não</v>
      </c>
      <c r="J1484" s="12" t="str">
        <f>VLOOKUP(A1484,fonte!A:AE,31,FALSE)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6">
        <v>41421</v>
      </c>
      <c r="E1485" s="13" t="str">
        <f>VLOOKUP(A1485,fonte!A:AE,26,FALSE)</f>
        <v>Não</v>
      </c>
      <c r="F1485" s="12" t="str">
        <f>VLOOKUP(A1485,fonte!A:AE,27,FALSE)</f>
        <v>Não</v>
      </c>
      <c r="G1485" s="13" t="str">
        <f>VLOOKUP(A1485,fonte!A:AE,28,FALSE)</f>
        <v>Não</v>
      </c>
      <c r="H1485" s="12" t="str">
        <f>VLOOKUP(A1485,fonte!A:AE,29,FALSE)</f>
        <v>Não</v>
      </c>
      <c r="I1485" s="13" t="str">
        <f>VLOOKUP(A1485,fonte!A:AE,30,FALSE)</f>
        <v>Não</v>
      </c>
      <c r="J1485" s="12" t="str">
        <f>VLOOKUP(A1485,fonte!A:AE,31,FALSE)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6">
        <v>41905</v>
      </c>
      <c r="E1486" s="13" t="str">
        <f>VLOOKUP(A1486,fonte!A:AE,26,FALSE)</f>
        <v>Sim</v>
      </c>
      <c r="F1486" s="12" t="str">
        <f>VLOOKUP(A1486,fonte!A:AE,27,FALSE)</f>
        <v>Sim</v>
      </c>
      <c r="G1486" s="13" t="str">
        <f>VLOOKUP(A1486,fonte!A:AE,28,FALSE)</f>
        <v>Sim</v>
      </c>
      <c r="H1486" s="12" t="str">
        <f>VLOOKUP(A1486,fonte!A:AE,29,FALSE)</f>
        <v>Sim</v>
      </c>
      <c r="I1486" s="13" t="str">
        <f>VLOOKUP(A1486,fonte!A:AE,30,FALSE)</f>
        <v>Não</v>
      </c>
      <c r="J1486" s="12" t="str">
        <f>VLOOKUP(A1486,fonte!A:AE,31,FALSE)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6">
        <v>43445</v>
      </c>
      <c r="E1487" s="13" t="str">
        <f>VLOOKUP(A1487,fonte!A:AE,26,FALSE)</f>
        <v>Sim</v>
      </c>
      <c r="F1487" s="12" t="str">
        <f>VLOOKUP(A1487,fonte!A:AE,27,FALSE)</f>
        <v>Sim</v>
      </c>
      <c r="G1487" s="13" t="str">
        <f>VLOOKUP(A1487,fonte!A:AE,28,FALSE)</f>
        <v>Sim</v>
      </c>
      <c r="H1487" s="12" t="str">
        <f>VLOOKUP(A1487,fonte!A:AE,29,FALSE)</f>
        <v>Sim</v>
      </c>
      <c r="I1487" s="13" t="str">
        <f>VLOOKUP(A1487,fonte!A:AE,30,FALSE)</f>
        <v>Não</v>
      </c>
      <c r="J1487" s="12" t="str">
        <f>VLOOKUP(A1487,fonte!A:AE,31,FALSE)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6">
        <v>41905</v>
      </c>
      <c r="E1488" s="13" t="str">
        <f>VLOOKUP(A1488,fonte!A:AE,26,FALSE)</f>
        <v>Sim</v>
      </c>
      <c r="F1488" s="12" t="str">
        <f>VLOOKUP(A1488,fonte!A:AE,27,FALSE)</f>
        <v>Sim</v>
      </c>
      <c r="G1488" s="13" t="str">
        <f>VLOOKUP(A1488,fonte!A:AE,28,FALSE)</f>
        <v>Sim</v>
      </c>
      <c r="H1488" s="12" t="str">
        <f>VLOOKUP(A1488,fonte!A:AE,29,FALSE)</f>
        <v>Sim</v>
      </c>
      <c r="I1488" s="13" t="str">
        <f>VLOOKUP(A1488,fonte!A:AE,30,FALSE)</f>
        <v>Não</v>
      </c>
      <c r="J1488" s="12" t="str">
        <f>VLOOKUP(A1488,fonte!A:AE,31,FALSE)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6">
        <v>41073</v>
      </c>
      <c r="E1489" s="13" t="str">
        <f>VLOOKUP(A1489,fonte!A:AE,26,FALSE)</f>
        <v>Não</v>
      </c>
      <c r="F1489" s="12" t="str">
        <f>VLOOKUP(A1489,fonte!A:AE,27,FALSE)</f>
        <v>Sim</v>
      </c>
      <c r="G1489" s="13" t="str">
        <f>VLOOKUP(A1489,fonte!A:AE,28,FALSE)</f>
        <v>Não</v>
      </c>
      <c r="H1489" s="12" t="str">
        <f>VLOOKUP(A1489,fonte!A:AE,29,FALSE)</f>
        <v>Sim</v>
      </c>
      <c r="I1489" s="13" t="str">
        <f>VLOOKUP(A1489,fonte!A:AE,30,FALSE)</f>
        <v>Não</v>
      </c>
      <c r="J1489" s="12" t="str">
        <f>VLOOKUP(A1489,fonte!A:AE,31,FALSE)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6">
        <v>41905</v>
      </c>
      <c r="E1490" s="13" t="str">
        <f>VLOOKUP(A1490,fonte!A:AE,26,FALSE)</f>
        <v>Sim</v>
      </c>
      <c r="F1490" s="12" t="str">
        <f>VLOOKUP(A1490,fonte!A:AE,27,FALSE)</f>
        <v>Sim</v>
      </c>
      <c r="G1490" s="13" t="str">
        <f>VLOOKUP(A1490,fonte!A:AE,28,FALSE)</f>
        <v>Sim</v>
      </c>
      <c r="H1490" s="12" t="str">
        <f>VLOOKUP(A1490,fonte!A:AE,29,FALSE)</f>
        <v>Sim</v>
      </c>
      <c r="I1490" s="13" t="str">
        <f>VLOOKUP(A1490,fonte!A:AE,30,FALSE)</f>
        <v>Não</v>
      </c>
      <c r="J1490" s="12" t="str">
        <f>VLOOKUP(A1490,fonte!A:AE,31,FALSE)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6">
        <v>41073</v>
      </c>
      <c r="E1491" s="13" t="str">
        <f>VLOOKUP(A1491,fonte!A:AE,26,FALSE)</f>
        <v>Sim</v>
      </c>
      <c r="F1491" s="12" t="str">
        <f>VLOOKUP(A1491,fonte!A:AE,27,FALSE)</f>
        <v>Sim</v>
      </c>
      <c r="G1491" s="13" t="str">
        <f>VLOOKUP(A1491,fonte!A:AE,28,FALSE)</f>
        <v>Sim</v>
      </c>
      <c r="H1491" s="12" t="str">
        <f>VLOOKUP(A1491,fonte!A:AE,29,FALSE)</f>
        <v>Sim</v>
      </c>
      <c r="I1491" s="13" t="str">
        <f>VLOOKUP(A1491,fonte!A:AE,30,FALSE)</f>
        <v>Não</v>
      </c>
      <c r="J1491" s="12" t="str">
        <f>VLOOKUP(A1491,fonte!A:AE,31,FALSE)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6">
        <v>43818</v>
      </c>
      <c r="E1492" s="13" t="str">
        <f>VLOOKUP(A1492,fonte!A:AE,26,FALSE)</f>
        <v>Sim</v>
      </c>
      <c r="F1492" s="12" t="str">
        <f>VLOOKUP(A1492,fonte!A:AE,27,FALSE)</f>
        <v>Sim</v>
      </c>
      <c r="G1492" s="13" t="str">
        <f>VLOOKUP(A1492,fonte!A:AE,28,FALSE)</f>
        <v>Sim</v>
      </c>
      <c r="H1492" s="12" t="str">
        <f>VLOOKUP(A1492,fonte!A:AE,29,FALSE)</f>
        <v>Sim</v>
      </c>
      <c r="I1492" s="13" t="str">
        <f>VLOOKUP(A1492,fonte!A:AE,30,FALSE)</f>
        <v>Não</v>
      </c>
      <c r="J1492" s="12" t="str">
        <f>VLOOKUP(A1492,fonte!A:AE,31,FALSE)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6">
        <v>43445</v>
      </c>
      <c r="E1493" s="13" t="str">
        <f>VLOOKUP(A1493,fonte!A:AE,26,FALSE)</f>
        <v>Sim</v>
      </c>
      <c r="F1493" s="12" t="str">
        <f>VLOOKUP(A1493,fonte!A:AE,27,FALSE)</f>
        <v>Sim</v>
      </c>
      <c r="G1493" s="13" t="str">
        <f>VLOOKUP(A1493,fonte!A:AE,28,FALSE)</f>
        <v>Sim</v>
      </c>
      <c r="H1493" s="12" t="str">
        <f>VLOOKUP(A1493,fonte!A:AE,29,FALSE)</f>
        <v>Sim</v>
      </c>
      <c r="I1493" s="13" t="str">
        <f>VLOOKUP(A1493,fonte!A:AE,30,FALSE)</f>
        <v>Não</v>
      </c>
      <c r="J1493" s="12" t="str">
        <f>VLOOKUP(A1493,fonte!A:AE,31,FALSE)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6">
        <v>43818</v>
      </c>
      <c r="E1494" s="13" t="str">
        <f>VLOOKUP(A1494,fonte!A:AE,26,FALSE)</f>
        <v>Não</v>
      </c>
      <c r="F1494" s="12" t="str">
        <f>VLOOKUP(A1494,fonte!A:AE,27,FALSE)</f>
        <v>Sim</v>
      </c>
      <c r="G1494" s="13" t="str">
        <f>VLOOKUP(A1494,fonte!A:AE,28,FALSE)</f>
        <v>Não</v>
      </c>
      <c r="H1494" s="12" t="str">
        <f>VLOOKUP(A1494,fonte!A:AE,29,FALSE)</f>
        <v>Sim</v>
      </c>
      <c r="I1494" s="13" t="str">
        <f>VLOOKUP(A1494,fonte!A:AE,30,FALSE)</f>
        <v>Não</v>
      </c>
      <c r="J1494" s="12" t="str">
        <f>VLOOKUP(A1494,fonte!A:AE,31,FALSE)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6">
        <v>43099</v>
      </c>
      <c r="E1495" s="13" t="str">
        <f>VLOOKUP(A1495,fonte!A:AE,26,FALSE)</f>
        <v>Não</v>
      </c>
      <c r="F1495" s="12" t="str">
        <f>VLOOKUP(A1495,fonte!A:AE,27,FALSE)</f>
        <v>Sim</v>
      </c>
      <c r="G1495" s="13" t="str">
        <f>VLOOKUP(A1495,fonte!A:AE,28,FALSE)</f>
        <v>Não</v>
      </c>
      <c r="H1495" s="12" t="str">
        <f>VLOOKUP(A1495,fonte!A:AE,29,FALSE)</f>
        <v>Sim</v>
      </c>
      <c r="I1495" s="13" t="str">
        <f>VLOOKUP(A1495,fonte!A:AE,30,FALSE)</f>
        <v>Não</v>
      </c>
      <c r="J1495" s="12" t="str">
        <f>VLOOKUP(A1495,fonte!A:AE,31,FALSE)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6">
        <v>41073</v>
      </c>
      <c r="E1496" s="13" t="str">
        <f>VLOOKUP(A1496,fonte!A:AE,26,FALSE)</f>
        <v>Sim</v>
      </c>
      <c r="F1496" s="12" t="str">
        <f>VLOOKUP(A1496,fonte!A:AE,27,FALSE)</f>
        <v>Sim</v>
      </c>
      <c r="G1496" s="13" t="str">
        <f>VLOOKUP(A1496,fonte!A:AE,28,FALSE)</f>
        <v>Sim</v>
      </c>
      <c r="H1496" s="12" t="str">
        <f>VLOOKUP(A1496,fonte!A:AE,29,FALSE)</f>
        <v>Sim</v>
      </c>
      <c r="I1496" s="13" t="str">
        <f>VLOOKUP(A1496,fonte!A:AE,30,FALSE)</f>
        <v>Não</v>
      </c>
      <c r="J1496" s="12" t="str">
        <f>VLOOKUP(A1496,fonte!A:AE,31,FALSE)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6">
        <v>41905</v>
      </c>
      <c r="E1497" s="13" t="str">
        <f>VLOOKUP(A1497,fonte!A:AE,26,FALSE)</f>
        <v>Sim</v>
      </c>
      <c r="F1497" s="12" t="str">
        <f>VLOOKUP(A1497,fonte!A:AE,27,FALSE)</f>
        <v>Sim</v>
      </c>
      <c r="G1497" s="13" t="str">
        <f>VLOOKUP(A1497,fonte!A:AE,28,FALSE)</f>
        <v>Sim</v>
      </c>
      <c r="H1497" s="12" t="str">
        <f>VLOOKUP(A1497,fonte!A:AE,29,FALSE)</f>
        <v>Sim</v>
      </c>
      <c r="I1497" s="13" t="str">
        <f>VLOOKUP(A1497,fonte!A:AE,30,FALSE)</f>
        <v>Não</v>
      </c>
      <c r="J1497" s="12" t="str">
        <f>VLOOKUP(A1497,fonte!A:AE,31,FALSE)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6">
        <v>43818</v>
      </c>
      <c r="E1498" s="13" t="str">
        <f>VLOOKUP(A1498,fonte!A:AE,26,FALSE)</f>
        <v>Não</v>
      </c>
      <c r="F1498" s="12" t="str">
        <f>VLOOKUP(A1498,fonte!A:AE,27,FALSE)</f>
        <v>Sim</v>
      </c>
      <c r="G1498" s="13" t="str">
        <f>VLOOKUP(A1498,fonte!A:AE,28,FALSE)</f>
        <v>Não</v>
      </c>
      <c r="H1498" s="12" t="str">
        <f>VLOOKUP(A1498,fonte!A:AE,29,FALSE)</f>
        <v>Sim</v>
      </c>
      <c r="I1498" s="13" t="str">
        <f>VLOOKUP(A1498,fonte!A:AE,30,FALSE)</f>
        <v>Não</v>
      </c>
      <c r="J1498" s="12" t="str">
        <f>VLOOKUP(A1498,fonte!A:AE,31,FALSE)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6">
        <v>43818</v>
      </c>
      <c r="E1499" s="13" t="str">
        <f>VLOOKUP(A1499,fonte!A:AE,26,FALSE)</f>
        <v>Não</v>
      </c>
      <c r="F1499" s="12" t="str">
        <f>VLOOKUP(A1499,fonte!A:AE,27,FALSE)</f>
        <v>Não</v>
      </c>
      <c r="G1499" s="13" t="str">
        <f>VLOOKUP(A1499,fonte!A:AE,28,FALSE)</f>
        <v>Não</v>
      </c>
      <c r="H1499" s="12" t="str">
        <f>VLOOKUP(A1499,fonte!A:AE,29,FALSE)</f>
        <v>Não</v>
      </c>
      <c r="I1499" s="13" t="str">
        <f>VLOOKUP(A1499,fonte!A:AE,30,FALSE)</f>
        <v>Não</v>
      </c>
      <c r="J1499" s="12" t="str">
        <f>VLOOKUP(A1499,fonte!A:AE,31,FALSE)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6">
        <v>43445</v>
      </c>
      <c r="E1500" s="13" t="str">
        <f>VLOOKUP(A1500,fonte!A:AE,26,FALSE)</f>
        <v>Sim</v>
      </c>
      <c r="F1500" s="12" t="str">
        <f>VLOOKUP(A1500,fonte!A:AE,27,FALSE)</f>
        <v>Sim</v>
      </c>
      <c r="G1500" s="13" t="str">
        <f>VLOOKUP(A1500,fonte!A:AE,28,FALSE)</f>
        <v>Sim</v>
      </c>
      <c r="H1500" s="12" t="str">
        <f>VLOOKUP(A1500,fonte!A:AE,29,FALSE)</f>
        <v>Sim</v>
      </c>
      <c r="I1500" s="13" t="str">
        <f>VLOOKUP(A1500,fonte!A:AE,30,FALSE)</f>
        <v>Não</v>
      </c>
      <c r="J1500" s="12" t="str">
        <f>VLOOKUP(A1500,fonte!A:AE,31,FALSE)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6">
        <v>41421</v>
      </c>
      <c r="E1501" s="13" t="str">
        <f>VLOOKUP(A1501,fonte!A:AE,26,FALSE)</f>
        <v>Sim</v>
      </c>
      <c r="F1501" s="12" t="str">
        <f>VLOOKUP(A1501,fonte!A:AE,27,FALSE)</f>
        <v>Sim</v>
      </c>
      <c r="G1501" s="13" t="str">
        <f>VLOOKUP(A1501,fonte!A:AE,28,FALSE)</f>
        <v>Sim</v>
      </c>
      <c r="H1501" s="12" t="str">
        <f>VLOOKUP(A1501,fonte!A:AE,29,FALSE)</f>
        <v>Sim</v>
      </c>
      <c r="I1501" s="13" t="str">
        <f>VLOOKUP(A1501,fonte!A:AE,30,FALSE)</f>
        <v>Não</v>
      </c>
      <c r="J1501" s="12" t="str">
        <f>VLOOKUP(A1501,fonte!A:AE,31,FALSE)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6">
        <v>43818</v>
      </c>
      <c r="E1502" s="13" t="str">
        <f>VLOOKUP(A1502,fonte!A:AE,26,FALSE)</f>
        <v>Não</v>
      </c>
      <c r="F1502" s="12" t="str">
        <f>VLOOKUP(A1502,fonte!A:AE,27,FALSE)</f>
        <v>Sim</v>
      </c>
      <c r="G1502" s="13" t="str">
        <f>VLOOKUP(A1502,fonte!A:AE,28,FALSE)</f>
        <v>Não</v>
      </c>
      <c r="H1502" s="12" t="str">
        <f>VLOOKUP(A1502,fonte!A:AE,29,FALSE)</f>
        <v>Sim</v>
      </c>
      <c r="I1502" s="13" t="str">
        <f>VLOOKUP(A1502,fonte!A:AE,30,FALSE)</f>
        <v>Não</v>
      </c>
      <c r="J1502" s="12" t="str">
        <f>VLOOKUP(A1502,fonte!A:AE,31,FALSE)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6">
        <v>41421</v>
      </c>
      <c r="E1503" s="13" t="str">
        <f>VLOOKUP(A1503,fonte!A:AE,26,FALSE)</f>
        <v>Sim</v>
      </c>
      <c r="F1503" s="12" t="str">
        <f>VLOOKUP(A1503,fonte!A:AE,27,FALSE)</f>
        <v>Sim</v>
      </c>
      <c r="G1503" s="13" t="str">
        <f>VLOOKUP(A1503,fonte!A:AE,28,FALSE)</f>
        <v>Sim</v>
      </c>
      <c r="H1503" s="12" t="str">
        <f>VLOOKUP(A1503,fonte!A:AE,29,FALSE)</f>
        <v>Sim</v>
      </c>
      <c r="I1503" s="13" t="str">
        <f>VLOOKUP(A1503,fonte!A:AE,30,FALSE)</f>
        <v>Não</v>
      </c>
      <c r="J1503" s="12" t="str">
        <f>VLOOKUP(A1503,fonte!A:AE,31,FALSE)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6">
        <v>41421</v>
      </c>
      <c r="E1504" s="13" t="str">
        <f>VLOOKUP(A1504,fonte!A:AE,26,FALSE)</f>
        <v>Sim</v>
      </c>
      <c r="F1504" s="12" t="str">
        <f>VLOOKUP(A1504,fonte!A:AE,27,FALSE)</f>
        <v>Sim</v>
      </c>
      <c r="G1504" s="13" t="str">
        <f>VLOOKUP(A1504,fonte!A:AE,28,FALSE)</f>
        <v>Sim</v>
      </c>
      <c r="H1504" s="12" t="str">
        <f>VLOOKUP(A1504,fonte!A:AE,29,FALSE)</f>
        <v>Sim</v>
      </c>
      <c r="I1504" s="13" t="str">
        <f>VLOOKUP(A1504,fonte!A:AE,30,FALSE)</f>
        <v>Não</v>
      </c>
      <c r="J1504" s="12" t="str">
        <f>VLOOKUP(A1504,fonte!A:AE,31,FALSE)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6">
        <v>41905</v>
      </c>
      <c r="E1505" s="13" t="str">
        <f>VLOOKUP(A1505,fonte!A:AE,26,FALSE)</f>
        <v>Não</v>
      </c>
      <c r="F1505" s="12" t="str">
        <f>VLOOKUP(A1505,fonte!A:AE,27,FALSE)</f>
        <v>Sim</v>
      </c>
      <c r="G1505" s="13" t="str">
        <f>VLOOKUP(A1505,fonte!A:AE,28,FALSE)</f>
        <v>Não</v>
      </c>
      <c r="H1505" s="12" t="str">
        <f>VLOOKUP(A1505,fonte!A:AE,29,FALSE)</f>
        <v>Sim</v>
      </c>
      <c r="I1505" s="13" t="str">
        <f>VLOOKUP(A1505,fonte!A:AE,30,FALSE)</f>
        <v>Não</v>
      </c>
      <c r="J1505" s="12" t="str">
        <f>VLOOKUP(A1505,fonte!A:AE,31,FALSE)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6">
        <v>41905</v>
      </c>
      <c r="E1506" s="13" t="str">
        <f>VLOOKUP(A1506,fonte!A:AE,26,FALSE)</f>
        <v>Não</v>
      </c>
      <c r="F1506" s="12" t="str">
        <f>VLOOKUP(A1506,fonte!A:AE,27,FALSE)</f>
        <v>Não</v>
      </c>
      <c r="G1506" s="13" t="str">
        <f>VLOOKUP(A1506,fonte!A:AE,28,FALSE)</f>
        <v>Não</v>
      </c>
      <c r="H1506" s="12" t="str">
        <f>VLOOKUP(A1506,fonte!A:AE,29,FALSE)</f>
        <v>Não</v>
      </c>
      <c r="I1506" s="13" t="str">
        <f>VLOOKUP(A1506,fonte!A:AE,30,FALSE)</f>
        <v>Não</v>
      </c>
      <c r="J1506" s="12" t="str">
        <f>VLOOKUP(A1506,fonte!A:AE,31,FALSE)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6">
        <v>41905</v>
      </c>
      <c r="E1507" s="13" t="str">
        <f>VLOOKUP(A1507,fonte!A:AE,26,FALSE)</f>
        <v>Sim</v>
      </c>
      <c r="F1507" s="12" t="str">
        <f>VLOOKUP(A1507,fonte!A:AE,27,FALSE)</f>
        <v>Sim</v>
      </c>
      <c r="G1507" s="13" t="str">
        <f>VLOOKUP(A1507,fonte!A:AE,28,FALSE)</f>
        <v>Não</v>
      </c>
      <c r="H1507" s="12" t="str">
        <f>VLOOKUP(A1507,fonte!A:AE,29,FALSE)</f>
        <v>Sim</v>
      </c>
      <c r="I1507" s="13" t="str">
        <f>VLOOKUP(A1507,fonte!A:AE,30,FALSE)</f>
        <v>Não</v>
      </c>
      <c r="J1507" s="12" t="str">
        <f>VLOOKUP(A1507,fonte!A:AE,31,FALSE)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6">
        <v>41073</v>
      </c>
      <c r="E1508" s="13" t="str">
        <f>VLOOKUP(A1508,fonte!A:AE,26,FALSE)</f>
        <v>Não</v>
      </c>
      <c r="F1508" s="12" t="str">
        <f>VLOOKUP(A1508,fonte!A:AE,27,FALSE)</f>
        <v>Sim</v>
      </c>
      <c r="G1508" s="13" t="str">
        <f>VLOOKUP(A1508,fonte!A:AE,28,FALSE)</f>
        <v>Não</v>
      </c>
      <c r="H1508" s="12" t="str">
        <f>VLOOKUP(A1508,fonte!A:AE,29,FALSE)</f>
        <v>Sim</v>
      </c>
      <c r="I1508" s="13" t="str">
        <f>VLOOKUP(A1508,fonte!A:AE,30,FALSE)</f>
        <v>Não</v>
      </c>
      <c r="J1508" s="12" t="str">
        <f>VLOOKUP(A1508,fonte!A:AE,31,FALSE)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6">
        <v>41421</v>
      </c>
      <c r="E1509" s="13" t="str">
        <f>VLOOKUP(A1509,fonte!A:AE,26,FALSE)</f>
        <v>Não</v>
      </c>
      <c r="F1509" s="12" t="str">
        <f>VLOOKUP(A1509,fonte!A:AE,27,FALSE)</f>
        <v>Sim</v>
      </c>
      <c r="G1509" s="13" t="str">
        <f>VLOOKUP(A1509,fonte!A:AE,28,FALSE)</f>
        <v>Não</v>
      </c>
      <c r="H1509" s="12" t="str">
        <f>VLOOKUP(A1509,fonte!A:AE,29,FALSE)</f>
        <v>Sim</v>
      </c>
      <c r="I1509" s="13" t="str">
        <f>VLOOKUP(A1509,fonte!A:AE,30,FALSE)</f>
        <v>Não</v>
      </c>
      <c r="J1509" s="12" t="str">
        <f>VLOOKUP(A1509,fonte!A:AE,31,FALSE)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6">
        <v>41905</v>
      </c>
      <c r="E1510" s="13" t="str">
        <f>VLOOKUP(A1510,fonte!A:AE,26,FALSE)</f>
        <v>Sim</v>
      </c>
      <c r="F1510" s="12" t="str">
        <f>VLOOKUP(A1510,fonte!A:AE,27,FALSE)</f>
        <v>Sim</v>
      </c>
      <c r="G1510" s="13" t="str">
        <f>VLOOKUP(A1510,fonte!A:AE,28,FALSE)</f>
        <v>Sim</v>
      </c>
      <c r="H1510" s="12" t="str">
        <f>VLOOKUP(A1510,fonte!A:AE,29,FALSE)</f>
        <v>Sim</v>
      </c>
      <c r="I1510" s="13" t="str">
        <f>VLOOKUP(A1510,fonte!A:AE,30,FALSE)</f>
        <v>Não</v>
      </c>
      <c r="J1510" s="12" t="str">
        <f>VLOOKUP(A1510,fonte!A:AE,31,FALSE)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6">
        <v>43818</v>
      </c>
      <c r="E1511" s="13" t="str">
        <f>VLOOKUP(A1511,fonte!A:AE,26,FALSE)</f>
        <v>Não</v>
      </c>
      <c r="F1511" s="12" t="str">
        <f>VLOOKUP(A1511,fonte!A:AE,27,FALSE)</f>
        <v>Sim</v>
      </c>
      <c r="G1511" s="13" t="str">
        <f>VLOOKUP(A1511,fonte!A:AE,28,FALSE)</f>
        <v>Não</v>
      </c>
      <c r="H1511" s="12" t="str">
        <f>VLOOKUP(A1511,fonte!A:AE,29,FALSE)</f>
        <v>Sim</v>
      </c>
      <c r="I1511" s="13" t="str">
        <f>VLOOKUP(A1511,fonte!A:AE,30,FALSE)</f>
        <v>Não</v>
      </c>
      <c r="J1511" s="12" t="str">
        <f>VLOOKUP(A1511,fonte!A:AE,31,FALSE)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6">
        <v>43818</v>
      </c>
      <c r="E1512" s="13" t="str">
        <f>VLOOKUP(A1512,fonte!A:AE,26,FALSE)</f>
        <v>Sim</v>
      </c>
      <c r="F1512" s="12" t="str">
        <f>VLOOKUP(A1512,fonte!A:AE,27,FALSE)</f>
        <v>Sim</v>
      </c>
      <c r="G1512" s="13" t="str">
        <f>VLOOKUP(A1512,fonte!A:AE,28,FALSE)</f>
        <v>Sim</v>
      </c>
      <c r="H1512" s="12" t="str">
        <f>VLOOKUP(A1512,fonte!A:AE,29,FALSE)</f>
        <v>Sim</v>
      </c>
      <c r="I1512" s="13" t="str">
        <f>VLOOKUP(A1512,fonte!A:AE,30,FALSE)</f>
        <v>Não</v>
      </c>
      <c r="J1512" s="12" t="str">
        <f>VLOOKUP(A1512,fonte!A:AE,31,FALSE)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6">
        <v>41905</v>
      </c>
      <c r="E1513" s="13" t="str">
        <f>VLOOKUP(A1513,fonte!A:AE,26,FALSE)</f>
        <v>Sim</v>
      </c>
      <c r="F1513" s="12" t="str">
        <f>VLOOKUP(A1513,fonte!A:AE,27,FALSE)</f>
        <v>Sim</v>
      </c>
      <c r="G1513" s="13" t="str">
        <f>VLOOKUP(A1513,fonte!A:AE,28,FALSE)</f>
        <v>Sim</v>
      </c>
      <c r="H1513" s="12" t="str">
        <f>VLOOKUP(A1513,fonte!A:AE,29,FALSE)</f>
        <v>Sim</v>
      </c>
      <c r="I1513" s="13" t="str">
        <f>VLOOKUP(A1513,fonte!A:AE,30,FALSE)</f>
        <v>Não</v>
      </c>
      <c r="J1513" s="12" t="str">
        <f>VLOOKUP(A1513,fonte!A:AE,31,FALSE)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6">
        <v>41905</v>
      </c>
      <c r="E1514" s="13" t="str">
        <f>VLOOKUP(A1514,fonte!A:AE,26,FALSE)</f>
        <v>Sim</v>
      </c>
      <c r="F1514" s="12" t="str">
        <f>VLOOKUP(A1514,fonte!A:AE,27,FALSE)</f>
        <v>Sim</v>
      </c>
      <c r="G1514" s="13" t="str">
        <f>VLOOKUP(A1514,fonte!A:AE,28,FALSE)</f>
        <v>Sim</v>
      </c>
      <c r="H1514" s="12" t="str">
        <f>VLOOKUP(A1514,fonte!A:AE,29,FALSE)</f>
        <v>Sim</v>
      </c>
      <c r="I1514" s="13" t="str">
        <f>VLOOKUP(A1514,fonte!A:AE,30,FALSE)</f>
        <v>Não</v>
      </c>
      <c r="J1514" s="12" t="str">
        <f>VLOOKUP(A1514,fonte!A:AE,31,FALSE)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6">
        <v>41905</v>
      </c>
      <c r="E1515" s="13" t="str">
        <f>VLOOKUP(A1515,fonte!A:AE,26,FALSE)</f>
        <v>Sim</v>
      </c>
      <c r="F1515" s="12" t="str">
        <f>VLOOKUP(A1515,fonte!A:AE,27,FALSE)</f>
        <v>Sim</v>
      </c>
      <c r="G1515" s="13" t="str">
        <f>VLOOKUP(A1515,fonte!A:AE,28,FALSE)</f>
        <v>Sim</v>
      </c>
      <c r="H1515" s="12" t="str">
        <f>VLOOKUP(A1515,fonte!A:AE,29,FALSE)</f>
        <v>Sim</v>
      </c>
      <c r="I1515" s="13" t="str">
        <f>VLOOKUP(A1515,fonte!A:AE,30,FALSE)</f>
        <v>Não</v>
      </c>
      <c r="J1515" s="12" t="str">
        <f>VLOOKUP(A1515,fonte!A:AE,31,FALSE)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6">
        <v>41905</v>
      </c>
      <c r="E1516" s="13" t="str">
        <f>VLOOKUP(A1516,fonte!A:AE,26,FALSE)</f>
        <v>Não</v>
      </c>
      <c r="F1516" s="12" t="str">
        <f>VLOOKUP(A1516,fonte!A:AE,27,FALSE)</f>
        <v>Sim</v>
      </c>
      <c r="G1516" s="13" t="str">
        <f>VLOOKUP(A1516,fonte!A:AE,28,FALSE)</f>
        <v>Não</v>
      </c>
      <c r="H1516" s="12" t="str">
        <f>VLOOKUP(A1516,fonte!A:AE,29,FALSE)</f>
        <v>Sim</v>
      </c>
      <c r="I1516" s="13" t="str">
        <f>VLOOKUP(A1516,fonte!A:AE,30,FALSE)</f>
        <v>Não</v>
      </c>
      <c r="J1516" s="12" t="str">
        <f>VLOOKUP(A1516,fonte!A:AE,31,FALSE)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6">
        <v>43099</v>
      </c>
      <c r="E1517" s="13" t="str">
        <f>VLOOKUP(A1517,fonte!A:AE,26,FALSE)</f>
        <v>Sim</v>
      </c>
      <c r="F1517" s="12" t="str">
        <f>VLOOKUP(A1517,fonte!A:AE,27,FALSE)</f>
        <v>Sim</v>
      </c>
      <c r="G1517" s="13" t="str">
        <f>VLOOKUP(A1517,fonte!A:AE,28,FALSE)</f>
        <v>Sim</v>
      </c>
      <c r="H1517" s="12" t="str">
        <f>VLOOKUP(A1517,fonte!A:AE,29,FALSE)</f>
        <v>Sim</v>
      </c>
      <c r="I1517" s="13" t="str">
        <f>VLOOKUP(A1517,fonte!A:AE,30,FALSE)</f>
        <v>Não</v>
      </c>
      <c r="J1517" s="12" t="str">
        <f>VLOOKUP(A1517,fonte!A:AE,31,FALSE)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6">
        <v>41905</v>
      </c>
      <c r="E1518" s="13" t="str">
        <f>VLOOKUP(A1518,fonte!A:AE,26,FALSE)</f>
        <v>Não</v>
      </c>
      <c r="F1518" s="12" t="str">
        <f>VLOOKUP(A1518,fonte!A:AE,27,FALSE)</f>
        <v>Sim</v>
      </c>
      <c r="G1518" s="13" t="str">
        <f>VLOOKUP(A1518,fonte!A:AE,28,FALSE)</f>
        <v>Não</v>
      </c>
      <c r="H1518" s="12" t="str">
        <f>VLOOKUP(A1518,fonte!A:AE,29,FALSE)</f>
        <v>Sim</v>
      </c>
      <c r="I1518" s="13" t="str">
        <f>VLOOKUP(A1518,fonte!A:AE,30,FALSE)</f>
        <v>Não</v>
      </c>
      <c r="J1518" s="12" t="str">
        <f>VLOOKUP(A1518,fonte!A:AE,31,FALSE)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6">
        <v>41905</v>
      </c>
      <c r="E1519" s="13" t="str">
        <f>VLOOKUP(A1519,fonte!A:AE,26,FALSE)</f>
        <v>Sim</v>
      </c>
      <c r="F1519" s="12" t="str">
        <f>VLOOKUP(A1519,fonte!A:AE,27,FALSE)</f>
        <v>Sim</v>
      </c>
      <c r="G1519" s="13" t="str">
        <f>VLOOKUP(A1519,fonte!A:AE,28,FALSE)</f>
        <v>Sim</v>
      </c>
      <c r="H1519" s="12" t="str">
        <f>VLOOKUP(A1519,fonte!A:AE,29,FALSE)</f>
        <v>Sim</v>
      </c>
      <c r="I1519" s="13" t="str">
        <f>VLOOKUP(A1519,fonte!A:AE,30,FALSE)</f>
        <v>Não</v>
      </c>
      <c r="J1519" s="12" t="str">
        <f>VLOOKUP(A1519,fonte!A:AE,31,FALSE)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6">
        <v>41073</v>
      </c>
      <c r="E1520" s="13" t="str">
        <f>VLOOKUP(A1520,fonte!A:AE,26,FALSE)</f>
        <v>Não</v>
      </c>
      <c r="F1520" s="12" t="str">
        <f>VLOOKUP(A1520,fonte!A:AE,27,FALSE)</f>
        <v>Sim</v>
      </c>
      <c r="G1520" s="13" t="str">
        <f>VLOOKUP(A1520,fonte!A:AE,28,FALSE)</f>
        <v>Não</v>
      </c>
      <c r="H1520" s="12" t="str">
        <f>VLOOKUP(A1520,fonte!A:AE,29,FALSE)</f>
        <v>Sim</v>
      </c>
      <c r="I1520" s="13" t="str">
        <f>VLOOKUP(A1520,fonte!A:AE,30,FALSE)</f>
        <v>Não</v>
      </c>
      <c r="J1520" s="12" t="str">
        <f>VLOOKUP(A1520,fonte!A:AE,31,FALSE)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6">
        <v>43445</v>
      </c>
      <c r="E1521" s="13" t="str">
        <f>VLOOKUP(A1521,fonte!A:AE,26,FALSE)</f>
        <v>Não</v>
      </c>
      <c r="F1521" s="12" t="str">
        <f>VLOOKUP(A1521,fonte!A:AE,27,FALSE)</f>
        <v>Não</v>
      </c>
      <c r="G1521" s="13" t="str">
        <f>VLOOKUP(A1521,fonte!A:AE,28,FALSE)</f>
        <v>Não</v>
      </c>
      <c r="H1521" s="12" t="str">
        <f>VLOOKUP(A1521,fonte!A:AE,29,FALSE)</f>
        <v>Não</v>
      </c>
      <c r="I1521" s="13" t="str">
        <f>VLOOKUP(A1521,fonte!A:AE,30,FALSE)</f>
        <v>Não</v>
      </c>
      <c r="J1521" s="12" t="str">
        <f>VLOOKUP(A1521,fonte!A:AE,31,FALSE)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6">
        <v>41905</v>
      </c>
      <c r="E1522" s="13" t="str">
        <f>VLOOKUP(A1522,fonte!A:AE,26,FALSE)</f>
        <v>Não</v>
      </c>
      <c r="F1522" s="12" t="str">
        <f>VLOOKUP(A1522,fonte!A:AE,27,FALSE)</f>
        <v>Sim</v>
      </c>
      <c r="G1522" s="13" t="str">
        <f>VLOOKUP(A1522,fonte!A:AE,28,FALSE)</f>
        <v>Não</v>
      </c>
      <c r="H1522" s="12" t="str">
        <f>VLOOKUP(A1522,fonte!A:AE,29,FALSE)</f>
        <v>Sim</v>
      </c>
      <c r="I1522" s="13" t="str">
        <f>VLOOKUP(A1522,fonte!A:AE,30,FALSE)</f>
        <v>Não</v>
      </c>
      <c r="J1522" s="12" t="str">
        <f>VLOOKUP(A1522,fonte!A:AE,31,FALSE)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6">
        <v>41421</v>
      </c>
      <c r="E1523" s="13" t="str">
        <f>VLOOKUP(A1523,fonte!A:AE,26,FALSE)</f>
        <v>Sim</v>
      </c>
      <c r="F1523" s="12" t="str">
        <f>VLOOKUP(A1523,fonte!A:AE,27,FALSE)</f>
        <v>Sim</v>
      </c>
      <c r="G1523" s="13" t="str">
        <f>VLOOKUP(A1523,fonte!A:AE,28,FALSE)</f>
        <v>Sim</v>
      </c>
      <c r="H1523" s="12" t="str">
        <f>VLOOKUP(A1523,fonte!A:AE,29,FALSE)</f>
        <v>Sim</v>
      </c>
      <c r="I1523" s="13" t="str">
        <f>VLOOKUP(A1523,fonte!A:AE,30,FALSE)</f>
        <v>Não</v>
      </c>
      <c r="J1523" s="12" t="str">
        <f>VLOOKUP(A1523,fonte!A:AE,31,FALSE)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6">
        <v>41905</v>
      </c>
      <c r="E1524" s="13" t="str">
        <f>VLOOKUP(A1524,fonte!A:AE,26,FALSE)</f>
        <v>Sim</v>
      </c>
      <c r="F1524" s="12" t="str">
        <f>VLOOKUP(A1524,fonte!A:AE,27,FALSE)</f>
        <v>Sim</v>
      </c>
      <c r="G1524" s="13" t="str">
        <f>VLOOKUP(A1524,fonte!A:AE,28,FALSE)</f>
        <v>Sim</v>
      </c>
      <c r="H1524" s="12" t="str">
        <f>VLOOKUP(A1524,fonte!A:AE,29,FALSE)</f>
        <v>Sim</v>
      </c>
      <c r="I1524" s="13" t="str">
        <f>VLOOKUP(A1524,fonte!A:AE,30,FALSE)</f>
        <v>Não</v>
      </c>
      <c r="J1524" s="12" t="str">
        <f>VLOOKUP(A1524,fonte!A:AE,31,FALSE)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6">
        <v>41905</v>
      </c>
      <c r="E1525" s="13" t="str">
        <f>VLOOKUP(A1525,fonte!A:AE,26,FALSE)</f>
        <v>Sim</v>
      </c>
      <c r="F1525" s="12" t="str">
        <f>VLOOKUP(A1525,fonte!A:AE,27,FALSE)</f>
        <v>Sim</v>
      </c>
      <c r="G1525" s="13" t="str">
        <f>VLOOKUP(A1525,fonte!A:AE,28,FALSE)</f>
        <v>Sim</v>
      </c>
      <c r="H1525" s="12" t="str">
        <f>VLOOKUP(A1525,fonte!A:AE,29,FALSE)</f>
        <v>Sim</v>
      </c>
      <c r="I1525" s="13" t="str">
        <f>VLOOKUP(A1525,fonte!A:AE,30,FALSE)</f>
        <v>Não</v>
      </c>
      <c r="J1525" s="12" t="str">
        <f>VLOOKUP(A1525,fonte!A:AE,31,FALSE)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6">
        <v>43099</v>
      </c>
      <c r="E1526" s="13" t="str">
        <f>VLOOKUP(A1526,fonte!A:AE,26,FALSE)</f>
        <v>Não</v>
      </c>
      <c r="F1526" s="12" t="str">
        <f>VLOOKUP(A1526,fonte!A:AE,27,FALSE)</f>
        <v>Sim</v>
      </c>
      <c r="G1526" s="13" t="str">
        <f>VLOOKUP(A1526,fonte!A:AE,28,FALSE)</f>
        <v>Não</v>
      </c>
      <c r="H1526" s="12" t="str">
        <f>VLOOKUP(A1526,fonte!A:AE,29,FALSE)</f>
        <v>Sim</v>
      </c>
      <c r="I1526" s="13" t="str">
        <f>VLOOKUP(A1526,fonte!A:AE,30,FALSE)</f>
        <v>Não</v>
      </c>
      <c r="J1526" s="12" t="str">
        <f>VLOOKUP(A1526,fonte!A:AE,31,FALSE)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6">
        <v>41905</v>
      </c>
      <c r="E1527" s="13" t="str">
        <f>VLOOKUP(A1527,fonte!A:AE,26,FALSE)</f>
        <v>Não</v>
      </c>
      <c r="F1527" s="12" t="str">
        <f>VLOOKUP(A1527,fonte!A:AE,27,FALSE)</f>
        <v>Não</v>
      </c>
      <c r="G1527" s="13" t="str">
        <f>VLOOKUP(A1527,fonte!A:AE,28,FALSE)</f>
        <v>Não</v>
      </c>
      <c r="H1527" s="12" t="str">
        <f>VLOOKUP(A1527,fonte!A:AE,29,FALSE)</f>
        <v>Não</v>
      </c>
      <c r="I1527" s="13" t="str">
        <f>VLOOKUP(A1527,fonte!A:AE,30,FALSE)</f>
        <v>Não</v>
      </c>
      <c r="J1527" s="12" t="str">
        <f>VLOOKUP(A1527,fonte!A:AE,31,FALSE)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6">
        <v>43818</v>
      </c>
      <c r="E1528" s="13" t="str">
        <f>VLOOKUP(A1528,fonte!A:AE,26,FALSE)</f>
        <v>Sim</v>
      </c>
      <c r="F1528" s="12" t="str">
        <f>VLOOKUP(A1528,fonte!A:AE,27,FALSE)</f>
        <v>Sim</v>
      </c>
      <c r="G1528" s="13" t="str">
        <f>VLOOKUP(A1528,fonte!A:AE,28,FALSE)</f>
        <v>Sim</v>
      </c>
      <c r="H1528" s="12" t="str">
        <f>VLOOKUP(A1528,fonte!A:AE,29,FALSE)</f>
        <v>Sim</v>
      </c>
      <c r="I1528" s="13" t="str">
        <f>VLOOKUP(A1528,fonte!A:AE,30,FALSE)</f>
        <v>Não</v>
      </c>
      <c r="J1528" s="12" t="str">
        <f>VLOOKUP(A1528,fonte!A:AE,31,FALSE)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6">
        <v>43099</v>
      </c>
      <c r="E1529" s="13" t="str">
        <f>VLOOKUP(A1529,fonte!A:AE,26,FALSE)</f>
        <v>Sim</v>
      </c>
      <c r="F1529" s="12" t="str">
        <f>VLOOKUP(A1529,fonte!A:AE,27,FALSE)</f>
        <v>Sim</v>
      </c>
      <c r="G1529" s="13" t="str">
        <f>VLOOKUP(A1529,fonte!A:AE,28,FALSE)</f>
        <v>Sim</v>
      </c>
      <c r="H1529" s="12" t="str">
        <f>VLOOKUP(A1529,fonte!A:AE,29,FALSE)</f>
        <v>Sim</v>
      </c>
      <c r="I1529" s="13" t="str">
        <f>VLOOKUP(A1529,fonte!A:AE,30,FALSE)</f>
        <v>Não</v>
      </c>
      <c r="J1529" s="12" t="str">
        <f>VLOOKUP(A1529,fonte!A:AE,31,FALSE)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6">
        <v>41073</v>
      </c>
      <c r="E1530" s="13" t="str">
        <f>VLOOKUP(A1530,fonte!A:AE,26,FALSE)</f>
        <v>Não</v>
      </c>
      <c r="F1530" s="12" t="str">
        <f>VLOOKUP(A1530,fonte!A:AE,27,FALSE)</f>
        <v>Sim</v>
      </c>
      <c r="G1530" s="13" t="str">
        <f>VLOOKUP(A1530,fonte!A:AE,28,FALSE)</f>
        <v>Não</v>
      </c>
      <c r="H1530" s="12" t="str">
        <f>VLOOKUP(A1530,fonte!A:AE,29,FALSE)</f>
        <v>Sim</v>
      </c>
      <c r="I1530" s="13" t="str">
        <f>VLOOKUP(A1530,fonte!A:AE,30,FALSE)</f>
        <v>Não</v>
      </c>
      <c r="J1530" s="12" t="str">
        <f>VLOOKUP(A1530,fonte!A:AE,31,FALSE)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6">
        <v>41905</v>
      </c>
      <c r="E1531" s="13" t="str">
        <f>VLOOKUP(A1531,fonte!A:AE,26,FALSE)</f>
        <v>Sim</v>
      </c>
      <c r="F1531" s="12" t="str">
        <f>VLOOKUP(A1531,fonte!A:AE,27,FALSE)</f>
        <v>Sim</v>
      </c>
      <c r="G1531" s="13" t="str">
        <f>VLOOKUP(A1531,fonte!A:AE,28,FALSE)</f>
        <v>Sim</v>
      </c>
      <c r="H1531" s="12" t="str">
        <f>VLOOKUP(A1531,fonte!A:AE,29,FALSE)</f>
        <v>Sim</v>
      </c>
      <c r="I1531" s="13" t="str">
        <f>VLOOKUP(A1531,fonte!A:AE,30,FALSE)</f>
        <v>Não</v>
      </c>
      <c r="J1531" s="12" t="str">
        <f>VLOOKUP(A1531,fonte!A:AE,31,FALSE)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6">
        <v>41905</v>
      </c>
      <c r="E1532" s="13" t="str">
        <f>VLOOKUP(A1532,fonte!A:AE,26,FALSE)</f>
        <v>Sim</v>
      </c>
      <c r="F1532" s="12" t="str">
        <f>VLOOKUP(A1532,fonte!A:AE,27,FALSE)</f>
        <v>Sim</v>
      </c>
      <c r="G1532" s="13" t="str">
        <f>VLOOKUP(A1532,fonte!A:AE,28,FALSE)</f>
        <v>Sim</v>
      </c>
      <c r="H1532" s="12" t="str">
        <f>VLOOKUP(A1532,fonte!A:AE,29,FALSE)</f>
        <v>Sim</v>
      </c>
      <c r="I1532" s="13" t="str">
        <f>VLOOKUP(A1532,fonte!A:AE,30,FALSE)</f>
        <v>Não</v>
      </c>
      <c r="J1532" s="12" t="str">
        <f>VLOOKUP(A1532,fonte!A:AE,31,FALSE)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6">
        <v>41905</v>
      </c>
      <c r="E1533" s="13" t="str">
        <f>VLOOKUP(A1533,fonte!A:AE,26,FALSE)</f>
        <v>Não</v>
      </c>
      <c r="F1533" s="12" t="str">
        <f>VLOOKUP(A1533,fonte!A:AE,27,FALSE)</f>
        <v>Não</v>
      </c>
      <c r="G1533" s="13" t="str">
        <f>VLOOKUP(A1533,fonte!A:AE,28,FALSE)</f>
        <v>Não</v>
      </c>
      <c r="H1533" s="12" t="str">
        <f>VLOOKUP(A1533,fonte!A:AE,29,FALSE)</f>
        <v>Não</v>
      </c>
      <c r="I1533" s="13" t="str">
        <f>VLOOKUP(A1533,fonte!A:AE,30,FALSE)</f>
        <v>Não</v>
      </c>
      <c r="J1533" s="12" t="str">
        <f>VLOOKUP(A1533,fonte!A:AE,31,FALSE)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6">
        <v>43099</v>
      </c>
      <c r="E1534" s="13" t="str">
        <f>VLOOKUP(A1534,fonte!A:AE,26,FALSE)</f>
        <v>Sim</v>
      </c>
      <c r="F1534" s="12" t="str">
        <f>VLOOKUP(A1534,fonte!A:AE,27,FALSE)</f>
        <v>Sim</v>
      </c>
      <c r="G1534" s="13" t="str">
        <f>VLOOKUP(A1534,fonte!A:AE,28,FALSE)</f>
        <v>Sim</v>
      </c>
      <c r="H1534" s="12" t="str">
        <f>VLOOKUP(A1534,fonte!A:AE,29,FALSE)</f>
        <v>Sim</v>
      </c>
      <c r="I1534" s="13" t="str">
        <f>VLOOKUP(A1534,fonte!A:AE,30,FALSE)</f>
        <v>Não</v>
      </c>
      <c r="J1534" s="12" t="str">
        <f>VLOOKUP(A1534,fonte!A:AE,31,FALSE)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6">
        <v>41421</v>
      </c>
      <c r="E1535" s="13" t="str">
        <f>VLOOKUP(A1535,fonte!A:AE,26,FALSE)</f>
        <v>Não</v>
      </c>
      <c r="F1535" s="12" t="str">
        <f>VLOOKUP(A1535,fonte!A:AE,27,FALSE)</f>
        <v>Sim</v>
      </c>
      <c r="G1535" s="13" t="str">
        <f>VLOOKUP(A1535,fonte!A:AE,28,FALSE)</f>
        <v>Não</v>
      </c>
      <c r="H1535" s="12" t="str">
        <f>VLOOKUP(A1535,fonte!A:AE,29,FALSE)</f>
        <v>Sim</v>
      </c>
      <c r="I1535" s="13" t="str">
        <f>VLOOKUP(A1535,fonte!A:AE,30,FALSE)</f>
        <v>Não</v>
      </c>
      <c r="J1535" s="12" t="str">
        <f>VLOOKUP(A1535,fonte!A:AE,31,FALSE)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6">
        <v>41905</v>
      </c>
      <c r="E1536" s="13" t="str">
        <f>VLOOKUP(A1536,fonte!A:AE,26,FALSE)</f>
        <v>Não</v>
      </c>
      <c r="F1536" s="12" t="str">
        <f>VLOOKUP(A1536,fonte!A:AE,27,FALSE)</f>
        <v>Sim</v>
      </c>
      <c r="G1536" s="13" t="str">
        <f>VLOOKUP(A1536,fonte!A:AE,28,FALSE)</f>
        <v>Não</v>
      </c>
      <c r="H1536" s="12" t="str">
        <f>VLOOKUP(A1536,fonte!A:AE,29,FALSE)</f>
        <v>Sim</v>
      </c>
      <c r="I1536" s="13" t="str">
        <f>VLOOKUP(A1536,fonte!A:AE,30,FALSE)</f>
        <v>Não</v>
      </c>
      <c r="J1536" s="12" t="str">
        <f>VLOOKUP(A1536,fonte!A:AE,31,FALSE)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6">
        <v>41905</v>
      </c>
      <c r="E1537" s="13" t="str">
        <f>VLOOKUP(A1537,fonte!A:AE,26,FALSE)</f>
        <v>Não</v>
      </c>
      <c r="F1537" s="12" t="str">
        <f>VLOOKUP(A1537,fonte!A:AE,27,FALSE)</f>
        <v>Sim</v>
      </c>
      <c r="G1537" s="13" t="str">
        <f>VLOOKUP(A1537,fonte!A:AE,28,FALSE)</f>
        <v>Não</v>
      </c>
      <c r="H1537" s="12" t="str">
        <f>VLOOKUP(A1537,fonte!A:AE,29,FALSE)</f>
        <v>Sim</v>
      </c>
      <c r="I1537" s="13" t="str">
        <f>VLOOKUP(A1537,fonte!A:AE,30,FALSE)</f>
        <v>Não</v>
      </c>
      <c r="J1537" s="12" t="str">
        <f>VLOOKUP(A1537,fonte!A:AE,31,FALSE)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6">
        <v>41905</v>
      </c>
      <c r="E1538" s="13" t="str">
        <f>VLOOKUP(A1538,fonte!A:AE,26,FALSE)</f>
        <v>Sim</v>
      </c>
      <c r="F1538" s="12" t="str">
        <f>VLOOKUP(A1538,fonte!A:AE,27,FALSE)</f>
        <v>Sim</v>
      </c>
      <c r="G1538" s="13" t="str">
        <f>VLOOKUP(A1538,fonte!A:AE,28,FALSE)</f>
        <v>Sim</v>
      </c>
      <c r="H1538" s="12" t="str">
        <f>VLOOKUP(A1538,fonte!A:AE,29,FALSE)</f>
        <v>Sim</v>
      </c>
      <c r="I1538" s="13" t="str">
        <f>VLOOKUP(A1538,fonte!A:AE,30,FALSE)</f>
        <v>Não</v>
      </c>
      <c r="J1538" s="12" t="str">
        <f>VLOOKUP(A1538,fonte!A:AE,31,FALSE)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6">
        <v>43818</v>
      </c>
      <c r="E1539" s="13" t="str">
        <f>VLOOKUP(A1539,fonte!A:AE,26,FALSE)</f>
        <v>Sim</v>
      </c>
      <c r="F1539" s="12" t="str">
        <f>VLOOKUP(A1539,fonte!A:AE,27,FALSE)</f>
        <v>Sim</v>
      </c>
      <c r="G1539" s="13" t="str">
        <f>VLOOKUP(A1539,fonte!A:AE,28,FALSE)</f>
        <v>Sim</v>
      </c>
      <c r="H1539" s="12" t="str">
        <f>VLOOKUP(A1539,fonte!A:AE,29,FALSE)</f>
        <v>Sim</v>
      </c>
      <c r="I1539" s="13" t="str">
        <f>VLOOKUP(A1539,fonte!A:AE,30,FALSE)</f>
        <v>Não</v>
      </c>
      <c r="J1539" s="12" t="str">
        <f>VLOOKUP(A1539,fonte!A:AE,31,FALSE)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6">
        <v>41905</v>
      </c>
      <c r="E1540" s="13" t="str">
        <f>VLOOKUP(A1540,fonte!A:AE,26,FALSE)</f>
        <v>Sim</v>
      </c>
      <c r="F1540" s="12" t="str">
        <f>VLOOKUP(A1540,fonte!A:AE,27,FALSE)</f>
        <v>Sim</v>
      </c>
      <c r="G1540" s="13" t="str">
        <f>VLOOKUP(A1540,fonte!A:AE,28,FALSE)</f>
        <v>Sim</v>
      </c>
      <c r="H1540" s="12" t="str">
        <f>VLOOKUP(A1540,fonte!A:AE,29,FALSE)</f>
        <v>Sim</v>
      </c>
      <c r="I1540" s="13" t="str">
        <f>VLOOKUP(A1540,fonte!A:AE,30,FALSE)</f>
        <v>Não</v>
      </c>
      <c r="J1540" s="12" t="str">
        <f>VLOOKUP(A1540,fonte!A:AE,31,FALSE)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6">
        <v>41905</v>
      </c>
      <c r="E1541" s="13" t="str">
        <f>VLOOKUP(A1541,fonte!A:AE,26,FALSE)</f>
        <v>Não</v>
      </c>
      <c r="F1541" s="12" t="str">
        <f>VLOOKUP(A1541,fonte!A:AE,27,FALSE)</f>
        <v>Sim</v>
      </c>
      <c r="G1541" s="13" t="str">
        <f>VLOOKUP(A1541,fonte!A:AE,28,FALSE)</f>
        <v>Não</v>
      </c>
      <c r="H1541" s="12" t="str">
        <f>VLOOKUP(A1541,fonte!A:AE,29,FALSE)</f>
        <v>Sim</v>
      </c>
      <c r="I1541" s="13" t="str">
        <f>VLOOKUP(A1541,fonte!A:AE,30,FALSE)</f>
        <v>Não</v>
      </c>
      <c r="J1541" s="12" t="str">
        <f>VLOOKUP(A1541,fonte!A:AE,31,FALSE)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6">
        <v>43818</v>
      </c>
      <c r="E1542" s="13" t="str">
        <f>VLOOKUP(A1542,fonte!A:AE,26,FALSE)</f>
        <v>Não</v>
      </c>
      <c r="F1542" s="12" t="str">
        <f>VLOOKUP(A1542,fonte!A:AE,27,FALSE)</f>
        <v>Não</v>
      </c>
      <c r="G1542" s="13" t="str">
        <f>VLOOKUP(A1542,fonte!A:AE,28,FALSE)</f>
        <v>Não</v>
      </c>
      <c r="H1542" s="12" t="str">
        <f>VLOOKUP(A1542,fonte!A:AE,29,FALSE)</f>
        <v>Não</v>
      </c>
      <c r="I1542" s="13" t="str">
        <f>VLOOKUP(A1542,fonte!A:AE,30,FALSE)</f>
        <v>Não</v>
      </c>
      <c r="J1542" s="12" t="str">
        <f>VLOOKUP(A1542,fonte!A:AE,31,FALSE)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6">
        <v>41905</v>
      </c>
      <c r="E1543" s="13" t="str">
        <f>VLOOKUP(A1543,fonte!A:AE,26,FALSE)</f>
        <v>Sim</v>
      </c>
      <c r="F1543" s="12" t="str">
        <f>VLOOKUP(A1543,fonte!A:AE,27,FALSE)</f>
        <v>Sim</v>
      </c>
      <c r="G1543" s="13" t="str">
        <f>VLOOKUP(A1543,fonte!A:AE,28,FALSE)</f>
        <v>Não</v>
      </c>
      <c r="H1543" s="12" t="str">
        <f>VLOOKUP(A1543,fonte!A:AE,29,FALSE)</f>
        <v>Sim</v>
      </c>
      <c r="I1543" s="13" t="str">
        <f>VLOOKUP(A1543,fonte!A:AE,30,FALSE)</f>
        <v>Não</v>
      </c>
      <c r="J1543" s="12" t="str">
        <f>VLOOKUP(A1543,fonte!A:AE,31,FALSE)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6">
        <v>41421</v>
      </c>
      <c r="E1544" s="13" t="str">
        <f>VLOOKUP(A1544,fonte!A:AE,26,FALSE)</f>
        <v>Sim</v>
      </c>
      <c r="F1544" s="12" t="str">
        <f>VLOOKUP(A1544,fonte!A:AE,27,FALSE)</f>
        <v>Sim</v>
      </c>
      <c r="G1544" s="13" t="str">
        <f>VLOOKUP(A1544,fonte!A:AE,28,FALSE)</f>
        <v>Sim</v>
      </c>
      <c r="H1544" s="12" t="str">
        <f>VLOOKUP(A1544,fonte!A:AE,29,FALSE)</f>
        <v>Sim</v>
      </c>
      <c r="I1544" s="13" t="str">
        <f>VLOOKUP(A1544,fonte!A:AE,30,FALSE)</f>
        <v>Não</v>
      </c>
      <c r="J1544" s="12" t="str">
        <f>VLOOKUP(A1544,fonte!A:AE,31,FALSE)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6">
        <v>41905</v>
      </c>
      <c r="E1545" s="13" t="str">
        <f>VLOOKUP(A1545,fonte!A:AE,26,FALSE)</f>
        <v>Não</v>
      </c>
      <c r="F1545" s="12" t="str">
        <f>VLOOKUP(A1545,fonte!A:AE,27,FALSE)</f>
        <v>Sim</v>
      </c>
      <c r="G1545" s="13" t="str">
        <f>VLOOKUP(A1545,fonte!A:AE,28,FALSE)</f>
        <v>Não</v>
      </c>
      <c r="H1545" s="12" t="str">
        <f>VLOOKUP(A1545,fonte!A:AE,29,FALSE)</f>
        <v>Sim</v>
      </c>
      <c r="I1545" s="13" t="str">
        <f>VLOOKUP(A1545,fonte!A:AE,30,FALSE)</f>
        <v>Não</v>
      </c>
      <c r="J1545" s="12" t="str">
        <f>VLOOKUP(A1545,fonte!A:AE,31,FALSE)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6">
        <v>41905</v>
      </c>
      <c r="E1546" s="13" t="str">
        <f>VLOOKUP(A1546,fonte!A:AE,26,FALSE)</f>
        <v>Sim</v>
      </c>
      <c r="F1546" s="12" t="str">
        <f>VLOOKUP(A1546,fonte!A:AE,27,FALSE)</f>
        <v>Sim</v>
      </c>
      <c r="G1546" s="13" t="str">
        <f>VLOOKUP(A1546,fonte!A:AE,28,FALSE)</f>
        <v>Sim</v>
      </c>
      <c r="H1546" s="12" t="str">
        <f>VLOOKUP(A1546,fonte!A:AE,29,FALSE)</f>
        <v>Sim</v>
      </c>
      <c r="I1546" s="13" t="str">
        <f>VLOOKUP(A1546,fonte!A:AE,30,FALSE)</f>
        <v>Não</v>
      </c>
      <c r="J1546" s="12" t="str">
        <f>VLOOKUP(A1546,fonte!A:AE,31,FALSE)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6">
        <v>43099</v>
      </c>
      <c r="E1547" s="13" t="str">
        <f>VLOOKUP(A1547,fonte!A:AE,26,FALSE)</f>
        <v>Não</v>
      </c>
      <c r="F1547" s="12" t="str">
        <f>VLOOKUP(A1547,fonte!A:AE,27,FALSE)</f>
        <v>Sim</v>
      </c>
      <c r="G1547" s="13" t="str">
        <f>VLOOKUP(A1547,fonte!A:AE,28,FALSE)</f>
        <v>Não</v>
      </c>
      <c r="H1547" s="12" t="str">
        <f>VLOOKUP(A1547,fonte!A:AE,29,FALSE)</f>
        <v>Sim</v>
      </c>
      <c r="I1547" s="13" t="str">
        <f>VLOOKUP(A1547,fonte!A:AE,30,FALSE)</f>
        <v>Não</v>
      </c>
      <c r="J1547" s="12" t="str">
        <f>VLOOKUP(A1547,fonte!A:AE,31,FALSE)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6">
        <v>41905</v>
      </c>
      <c r="E1548" s="13" t="str">
        <f>VLOOKUP(A1548,fonte!A:AE,26,FALSE)</f>
        <v>Sim</v>
      </c>
      <c r="F1548" s="12" t="str">
        <f>VLOOKUP(A1548,fonte!A:AE,27,FALSE)</f>
        <v>Sim</v>
      </c>
      <c r="G1548" s="13" t="str">
        <f>VLOOKUP(A1548,fonte!A:AE,28,FALSE)</f>
        <v>Sim</v>
      </c>
      <c r="H1548" s="12" t="str">
        <f>VLOOKUP(A1548,fonte!A:AE,29,FALSE)</f>
        <v>Sim</v>
      </c>
      <c r="I1548" s="13" t="str">
        <f>VLOOKUP(A1548,fonte!A:AE,30,FALSE)</f>
        <v>Não</v>
      </c>
      <c r="J1548" s="12" t="str">
        <f>VLOOKUP(A1548,fonte!A:AE,31,FALSE)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6">
        <v>41905</v>
      </c>
      <c r="E1549" s="13" t="str">
        <f>VLOOKUP(A1549,fonte!A:AE,26,FALSE)</f>
        <v>Não</v>
      </c>
      <c r="F1549" s="12" t="str">
        <f>VLOOKUP(A1549,fonte!A:AE,27,FALSE)</f>
        <v>Sim</v>
      </c>
      <c r="G1549" s="13" t="str">
        <f>VLOOKUP(A1549,fonte!A:AE,28,FALSE)</f>
        <v>Não</v>
      </c>
      <c r="H1549" s="12" t="str">
        <f>VLOOKUP(A1549,fonte!A:AE,29,FALSE)</f>
        <v>Sim</v>
      </c>
      <c r="I1549" s="13" t="str">
        <f>VLOOKUP(A1549,fonte!A:AE,30,FALSE)</f>
        <v>Não</v>
      </c>
      <c r="J1549" s="12" t="str">
        <f>VLOOKUP(A1549,fonte!A:AE,31,FALSE)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6">
        <v>41905</v>
      </c>
      <c r="E1550" s="13" t="str">
        <f>VLOOKUP(A1550,fonte!A:AE,26,FALSE)</f>
        <v>Não</v>
      </c>
      <c r="F1550" s="12" t="str">
        <f>VLOOKUP(A1550,fonte!A:AE,27,FALSE)</f>
        <v>Não</v>
      </c>
      <c r="G1550" s="13" t="str">
        <f>VLOOKUP(A1550,fonte!A:AE,28,FALSE)</f>
        <v>Não</v>
      </c>
      <c r="H1550" s="12" t="str">
        <f>VLOOKUP(A1550,fonte!A:AE,29,FALSE)</f>
        <v>Não</v>
      </c>
      <c r="I1550" s="13" t="str">
        <f>VLOOKUP(A1550,fonte!A:AE,30,FALSE)</f>
        <v>Não</v>
      </c>
      <c r="J1550" s="12" t="str">
        <f>VLOOKUP(A1550,fonte!A:AE,31,FALSE)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6">
        <v>41421</v>
      </c>
      <c r="E1551" s="13" t="str">
        <f>VLOOKUP(A1551,fonte!A:AE,26,FALSE)</f>
        <v>Sim</v>
      </c>
      <c r="F1551" s="12" t="str">
        <f>VLOOKUP(A1551,fonte!A:AE,27,FALSE)</f>
        <v>Sim</v>
      </c>
      <c r="G1551" s="13" t="str">
        <f>VLOOKUP(A1551,fonte!A:AE,28,FALSE)</f>
        <v>Sim</v>
      </c>
      <c r="H1551" s="12" t="str">
        <f>VLOOKUP(A1551,fonte!A:AE,29,FALSE)</f>
        <v>Sim</v>
      </c>
      <c r="I1551" s="13" t="str">
        <f>VLOOKUP(A1551,fonte!A:AE,30,FALSE)</f>
        <v>Não</v>
      </c>
      <c r="J1551" s="12" t="str">
        <f>VLOOKUP(A1551,fonte!A:AE,31,FALSE)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6">
        <v>41905</v>
      </c>
      <c r="E1552" s="13" t="str">
        <f>VLOOKUP(A1552,fonte!A:AE,26,FALSE)</f>
        <v>Sim</v>
      </c>
      <c r="F1552" s="12" t="str">
        <f>VLOOKUP(A1552,fonte!A:AE,27,FALSE)</f>
        <v>Sim</v>
      </c>
      <c r="G1552" s="13" t="str">
        <f>VLOOKUP(A1552,fonte!A:AE,28,FALSE)</f>
        <v>Sim</v>
      </c>
      <c r="H1552" s="12" t="str">
        <f>VLOOKUP(A1552,fonte!A:AE,29,FALSE)</f>
        <v>Sim</v>
      </c>
      <c r="I1552" s="13" t="str">
        <f>VLOOKUP(A1552,fonte!A:AE,30,FALSE)</f>
        <v>Não</v>
      </c>
      <c r="J1552" s="12" t="str">
        <f>VLOOKUP(A1552,fonte!A:AE,31,FALSE)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6">
        <v>41421</v>
      </c>
      <c r="E1553" s="13" t="str">
        <f>VLOOKUP(A1553,fonte!A:AE,26,FALSE)</f>
        <v>Não</v>
      </c>
      <c r="F1553" s="12" t="str">
        <f>VLOOKUP(A1553,fonte!A:AE,27,FALSE)</f>
        <v>Sim</v>
      </c>
      <c r="G1553" s="13" t="str">
        <f>VLOOKUP(A1553,fonte!A:AE,28,FALSE)</f>
        <v>Não</v>
      </c>
      <c r="H1553" s="12" t="str">
        <f>VLOOKUP(A1553,fonte!A:AE,29,FALSE)</f>
        <v>Sim</v>
      </c>
      <c r="I1553" s="13" t="str">
        <f>VLOOKUP(A1553,fonte!A:AE,30,FALSE)</f>
        <v>Não</v>
      </c>
      <c r="J1553" s="12" t="str">
        <f>VLOOKUP(A1553,fonte!A:AE,31,FALSE)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6">
        <v>41905</v>
      </c>
      <c r="E1554" s="13" t="str">
        <f>VLOOKUP(A1554,fonte!A:AE,26,FALSE)</f>
        <v>Não</v>
      </c>
      <c r="F1554" s="12" t="str">
        <f>VLOOKUP(A1554,fonte!A:AE,27,FALSE)</f>
        <v>Sim</v>
      </c>
      <c r="G1554" s="13" t="str">
        <f>VLOOKUP(A1554,fonte!A:AE,28,FALSE)</f>
        <v>Não</v>
      </c>
      <c r="H1554" s="12" t="str">
        <f>VLOOKUP(A1554,fonte!A:AE,29,FALSE)</f>
        <v>Sim</v>
      </c>
      <c r="I1554" s="13" t="str">
        <f>VLOOKUP(A1554,fonte!A:AE,30,FALSE)</f>
        <v>Não</v>
      </c>
      <c r="J1554" s="12" t="str">
        <f>VLOOKUP(A1554,fonte!A:AE,31,FALSE)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6">
        <v>41905</v>
      </c>
      <c r="E1555" s="13" t="str">
        <f>VLOOKUP(A1555,fonte!A:AE,26,FALSE)</f>
        <v>Sim</v>
      </c>
      <c r="F1555" s="12" t="str">
        <f>VLOOKUP(A1555,fonte!A:AE,27,FALSE)</f>
        <v>Sim</v>
      </c>
      <c r="G1555" s="13" t="str">
        <f>VLOOKUP(A1555,fonte!A:AE,28,FALSE)</f>
        <v>Sim</v>
      </c>
      <c r="H1555" s="12" t="str">
        <f>VLOOKUP(A1555,fonte!A:AE,29,FALSE)</f>
        <v>Sim</v>
      </c>
      <c r="I1555" s="13" t="str">
        <f>VLOOKUP(A1555,fonte!A:AE,30,FALSE)</f>
        <v>Não</v>
      </c>
      <c r="J1555" s="12" t="str">
        <f>VLOOKUP(A1555,fonte!A:AE,31,FALSE)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6">
        <v>41905</v>
      </c>
      <c r="E1556" s="13" t="str">
        <f>VLOOKUP(A1556,fonte!A:AE,26,FALSE)</f>
        <v>Sim</v>
      </c>
      <c r="F1556" s="12" t="str">
        <f>VLOOKUP(A1556,fonte!A:AE,27,FALSE)</f>
        <v>Sim</v>
      </c>
      <c r="G1556" s="13" t="str">
        <f>VLOOKUP(A1556,fonte!A:AE,28,FALSE)</f>
        <v>Sim</v>
      </c>
      <c r="H1556" s="12" t="str">
        <f>VLOOKUP(A1556,fonte!A:AE,29,FALSE)</f>
        <v>Sim</v>
      </c>
      <c r="I1556" s="13" t="str">
        <f>VLOOKUP(A1556,fonte!A:AE,30,FALSE)</f>
        <v>Não</v>
      </c>
      <c r="J1556" s="12" t="str">
        <f>VLOOKUP(A1556,fonte!A:AE,31,FALSE)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6">
        <v>41073</v>
      </c>
      <c r="E1557" s="13" t="str">
        <f>VLOOKUP(A1557,fonte!A:AE,26,FALSE)</f>
        <v>Sim</v>
      </c>
      <c r="F1557" s="12" t="str">
        <f>VLOOKUP(A1557,fonte!A:AE,27,FALSE)</f>
        <v>Sim</v>
      </c>
      <c r="G1557" s="13" t="str">
        <f>VLOOKUP(A1557,fonte!A:AE,28,FALSE)</f>
        <v>Sim</v>
      </c>
      <c r="H1557" s="12" t="str">
        <f>VLOOKUP(A1557,fonte!A:AE,29,FALSE)</f>
        <v>Sim</v>
      </c>
      <c r="I1557" s="13" t="str">
        <f>VLOOKUP(A1557,fonte!A:AE,30,FALSE)</f>
        <v>Não</v>
      </c>
      <c r="J1557" s="12" t="str">
        <f>VLOOKUP(A1557,fonte!A:AE,31,FALSE)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6">
        <v>43445</v>
      </c>
      <c r="E1558" s="13" t="str">
        <f>VLOOKUP(A1558,fonte!A:AE,26,FALSE)</f>
        <v>Sim</v>
      </c>
      <c r="F1558" s="12" t="str">
        <f>VLOOKUP(A1558,fonte!A:AE,27,FALSE)</f>
        <v>Sim</v>
      </c>
      <c r="G1558" s="13" t="str">
        <f>VLOOKUP(A1558,fonte!A:AE,28,FALSE)</f>
        <v>Sim</v>
      </c>
      <c r="H1558" s="12" t="str">
        <f>VLOOKUP(A1558,fonte!A:AE,29,FALSE)</f>
        <v>Sim</v>
      </c>
      <c r="I1558" s="13" t="str">
        <f>VLOOKUP(A1558,fonte!A:AE,30,FALSE)</f>
        <v>Não</v>
      </c>
      <c r="J1558" s="12" t="str">
        <f>VLOOKUP(A1558,fonte!A:AE,31,FALSE)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6">
        <v>43099</v>
      </c>
      <c r="E1559" s="13" t="str">
        <f>VLOOKUP(A1559,fonte!A:AE,26,FALSE)</f>
        <v>Sim</v>
      </c>
      <c r="F1559" s="12" t="str">
        <f>VLOOKUP(A1559,fonte!A:AE,27,FALSE)</f>
        <v>Sim</v>
      </c>
      <c r="G1559" s="13" t="str">
        <f>VLOOKUP(A1559,fonte!A:AE,28,FALSE)</f>
        <v>Sim</v>
      </c>
      <c r="H1559" s="12" t="str">
        <f>VLOOKUP(A1559,fonte!A:AE,29,FALSE)</f>
        <v>Sim</v>
      </c>
      <c r="I1559" s="13" t="str">
        <f>VLOOKUP(A1559,fonte!A:AE,30,FALSE)</f>
        <v>Não</v>
      </c>
      <c r="J1559" s="12" t="str">
        <f>VLOOKUP(A1559,fonte!A:AE,31,FALSE)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6">
        <v>41905</v>
      </c>
      <c r="E1560" s="13" t="str">
        <f>VLOOKUP(A1560,fonte!A:AE,26,FALSE)</f>
        <v>Sim</v>
      </c>
      <c r="F1560" s="12" t="str">
        <f>VLOOKUP(A1560,fonte!A:AE,27,FALSE)</f>
        <v>Sim</v>
      </c>
      <c r="G1560" s="13" t="str">
        <f>VLOOKUP(A1560,fonte!A:AE,28,FALSE)</f>
        <v>Não</v>
      </c>
      <c r="H1560" s="12" t="str">
        <f>VLOOKUP(A1560,fonte!A:AE,29,FALSE)</f>
        <v>Sim</v>
      </c>
      <c r="I1560" s="13" t="str">
        <f>VLOOKUP(A1560,fonte!A:AE,30,FALSE)</f>
        <v>Não</v>
      </c>
      <c r="J1560" s="12" t="str">
        <f>VLOOKUP(A1560,fonte!A:AE,31,FALSE)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6">
        <v>41905</v>
      </c>
      <c r="E1561" s="13" t="str">
        <f>VLOOKUP(A1561,fonte!A:AE,26,FALSE)</f>
        <v>Sim</v>
      </c>
      <c r="F1561" s="12" t="str">
        <f>VLOOKUP(A1561,fonte!A:AE,27,FALSE)</f>
        <v>Sim</v>
      </c>
      <c r="G1561" s="13" t="str">
        <f>VLOOKUP(A1561,fonte!A:AE,28,FALSE)</f>
        <v>Sim</v>
      </c>
      <c r="H1561" s="12" t="str">
        <f>VLOOKUP(A1561,fonte!A:AE,29,FALSE)</f>
        <v>Sim</v>
      </c>
      <c r="I1561" s="13" t="str">
        <f>VLOOKUP(A1561,fonte!A:AE,30,FALSE)</f>
        <v>Não</v>
      </c>
      <c r="J1561" s="12" t="str">
        <f>VLOOKUP(A1561,fonte!A:AE,31,FALSE)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6">
        <v>41905</v>
      </c>
      <c r="E1562" s="13" t="str">
        <f>VLOOKUP(A1562,fonte!A:AE,26,FALSE)</f>
        <v>Não</v>
      </c>
      <c r="F1562" s="12" t="str">
        <f>VLOOKUP(A1562,fonte!A:AE,27,FALSE)</f>
        <v>Sim</v>
      </c>
      <c r="G1562" s="13" t="str">
        <f>VLOOKUP(A1562,fonte!A:AE,28,FALSE)</f>
        <v>Não</v>
      </c>
      <c r="H1562" s="12" t="str">
        <f>VLOOKUP(A1562,fonte!A:AE,29,FALSE)</f>
        <v>Sim</v>
      </c>
      <c r="I1562" s="13" t="str">
        <f>VLOOKUP(A1562,fonte!A:AE,30,FALSE)</f>
        <v>Não</v>
      </c>
      <c r="J1562" s="12" t="str">
        <f>VLOOKUP(A1562,fonte!A:AE,31,FALSE)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6">
        <v>41905</v>
      </c>
      <c r="E1563" s="13" t="str">
        <f>VLOOKUP(A1563,fonte!A:AE,26,FALSE)</f>
        <v>Sim</v>
      </c>
      <c r="F1563" s="12" t="str">
        <f>VLOOKUP(A1563,fonte!A:AE,27,FALSE)</f>
        <v>Sim</v>
      </c>
      <c r="G1563" s="13" t="str">
        <f>VLOOKUP(A1563,fonte!A:AE,28,FALSE)</f>
        <v>Sim</v>
      </c>
      <c r="H1563" s="12" t="str">
        <f>VLOOKUP(A1563,fonte!A:AE,29,FALSE)</f>
        <v>Sim</v>
      </c>
      <c r="I1563" s="13" t="str">
        <f>VLOOKUP(A1563,fonte!A:AE,30,FALSE)</f>
        <v>Não</v>
      </c>
      <c r="J1563" s="12" t="str">
        <f>VLOOKUP(A1563,fonte!A:AE,31,FALSE)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6">
        <v>41905</v>
      </c>
      <c r="E1564" s="13" t="str">
        <f>VLOOKUP(A1564,fonte!A:AE,26,FALSE)</f>
        <v>Sim</v>
      </c>
      <c r="F1564" s="12" t="str">
        <f>VLOOKUP(A1564,fonte!A:AE,27,FALSE)</f>
        <v>Sim</v>
      </c>
      <c r="G1564" s="13" t="str">
        <f>VLOOKUP(A1564,fonte!A:AE,28,FALSE)</f>
        <v>Sim</v>
      </c>
      <c r="H1564" s="12" t="str">
        <f>VLOOKUP(A1564,fonte!A:AE,29,FALSE)</f>
        <v>Sim</v>
      </c>
      <c r="I1564" s="13" t="str">
        <f>VLOOKUP(A1564,fonte!A:AE,30,FALSE)</f>
        <v>Não</v>
      </c>
      <c r="J1564" s="12" t="str">
        <f>VLOOKUP(A1564,fonte!A:AE,31,FALSE)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6">
        <v>41073</v>
      </c>
      <c r="E1565" s="13" t="str">
        <f>VLOOKUP(A1565,fonte!A:AE,26,FALSE)</f>
        <v>Não</v>
      </c>
      <c r="F1565" s="12" t="str">
        <f>VLOOKUP(A1565,fonte!A:AE,27,FALSE)</f>
        <v>Sim</v>
      </c>
      <c r="G1565" s="13" t="str">
        <f>VLOOKUP(A1565,fonte!A:AE,28,FALSE)</f>
        <v>Não</v>
      </c>
      <c r="H1565" s="12" t="str">
        <f>VLOOKUP(A1565,fonte!A:AE,29,FALSE)</f>
        <v>Sim</v>
      </c>
      <c r="I1565" s="13" t="str">
        <f>VLOOKUP(A1565,fonte!A:AE,30,FALSE)</f>
        <v>Não</v>
      </c>
      <c r="J1565" s="12" t="str">
        <f>VLOOKUP(A1565,fonte!A:AE,31,FALSE)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6">
        <v>43818</v>
      </c>
      <c r="E1566" s="13" t="str">
        <f>VLOOKUP(A1566,fonte!A:AE,26,FALSE)</f>
        <v>Sim</v>
      </c>
      <c r="F1566" s="12" t="str">
        <f>VLOOKUP(A1566,fonte!A:AE,27,FALSE)</f>
        <v>Sim</v>
      </c>
      <c r="G1566" s="13" t="str">
        <f>VLOOKUP(A1566,fonte!A:AE,28,FALSE)</f>
        <v>Sim</v>
      </c>
      <c r="H1566" s="12" t="str">
        <f>VLOOKUP(A1566,fonte!A:AE,29,FALSE)</f>
        <v>Sim</v>
      </c>
      <c r="I1566" s="13" t="str">
        <f>VLOOKUP(A1566,fonte!A:AE,30,FALSE)</f>
        <v>Não</v>
      </c>
      <c r="J1566" s="12" t="str">
        <f>VLOOKUP(A1566,fonte!A:AE,31,FALSE)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6">
        <v>41905</v>
      </c>
      <c r="E1567" s="13" t="str">
        <f>VLOOKUP(A1567,fonte!A:AE,26,FALSE)</f>
        <v>Não</v>
      </c>
      <c r="F1567" s="12" t="str">
        <f>VLOOKUP(A1567,fonte!A:AE,27,FALSE)</f>
        <v>Sim</v>
      </c>
      <c r="G1567" s="13" t="str">
        <f>VLOOKUP(A1567,fonte!A:AE,28,FALSE)</f>
        <v>Não</v>
      </c>
      <c r="H1567" s="12" t="str">
        <f>VLOOKUP(A1567,fonte!A:AE,29,FALSE)</f>
        <v>Sim</v>
      </c>
      <c r="I1567" s="13" t="str">
        <f>VLOOKUP(A1567,fonte!A:AE,30,FALSE)</f>
        <v>Não</v>
      </c>
      <c r="J1567" s="12" t="str">
        <f>VLOOKUP(A1567,fonte!A:AE,31,FALSE)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6">
        <v>41905</v>
      </c>
      <c r="E1568" s="13" t="str">
        <f>VLOOKUP(A1568,fonte!A:AE,26,FALSE)</f>
        <v>Não</v>
      </c>
      <c r="F1568" s="12" t="str">
        <f>VLOOKUP(A1568,fonte!A:AE,27,FALSE)</f>
        <v>Sim</v>
      </c>
      <c r="G1568" s="13" t="str">
        <f>VLOOKUP(A1568,fonte!A:AE,28,FALSE)</f>
        <v>Não</v>
      </c>
      <c r="H1568" s="12" t="str">
        <f>VLOOKUP(A1568,fonte!A:AE,29,FALSE)</f>
        <v>Sim</v>
      </c>
      <c r="I1568" s="13" t="str">
        <f>VLOOKUP(A1568,fonte!A:AE,30,FALSE)</f>
        <v>Não</v>
      </c>
      <c r="J1568" s="12" t="str">
        <f>VLOOKUP(A1568,fonte!A:AE,31,FALSE)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6">
        <v>43445</v>
      </c>
      <c r="E1569" s="13" t="str">
        <f>VLOOKUP(A1569,fonte!A:AE,26,FALSE)</f>
        <v>Sim</v>
      </c>
      <c r="F1569" s="12" t="str">
        <f>VLOOKUP(A1569,fonte!A:AE,27,FALSE)</f>
        <v>Sim</v>
      </c>
      <c r="G1569" s="13" t="str">
        <f>VLOOKUP(A1569,fonte!A:AE,28,FALSE)</f>
        <v>Sim</v>
      </c>
      <c r="H1569" s="12" t="str">
        <f>VLOOKUP(A1569,fonte!A:AE,29,FALSE)</f>
        <v>Sim</v>
      </c>
      <c r="I1569" s="13" t="str">
        <f>VLOOKUP(A1569,fonte!A:AE,30,FALSE)</f>
        <v>Não</v>
      </c>
      <c r="J1569" s="12" t="str">
        <f>VLOOKUP(A1569,fonte!A:AE,31,FALSE)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6">
        <v>41073</v>
      </c>
      <c r="E1570" s="13" t="str">
        <f>VLOOKUP(A1570,fonte!A:AE,26,FALSE)</f>
        <v>Sim</v>
      </c>
      <c r="F1570" s="12" t="str">
        <f>VLOOKUP(A1570,fonte!A:AE,27,FALSE)</f>
        <v>Sim</v>
      </c>
      <c r="G1570" s="13" t="str">
        <f>VLOOKUP(A1570,fonte!A:AE,28,FALSE)</f>
        <v>Sim</v>
      </c>
      <c r="H1570" s="12" t="str">
        <f>VLOOKUP(A1570,fonte!A:AE,29,FALSE)</f>
        <v>Sim</v>
      </c>
      <c r="I1570" s="13" t="str">
        <f>VLOOKUP(A1570,fonte!A:AE,30,FALSE)</f>
        <v>Não</v>
      </c>
      <c r="J1570" s="12" t="str">
        <f>VLOOKUP(A1570,fonte!A:AE,31,FALSE)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6">
        <v>43099</v>
      </c>
      <c r="E1571" s="13" t="str">
        <f>VLOOKUP(A1571,fonte!A:AE,26,FALSE)</f>
        <v>Não</v>
      </c>
      <c r="F1571" s="12" t="str">
        <f>VLOOKUP(A1571,fonte!A:AE,27,FALSE)</f>
        <v>Sim</v>
      </c>
      <c r="G1571" s="13" t="str">
        <f>VLOOKUP(A1571,fonte!A:AE,28,FALSE)</f>
        <v>Não</v>
      </c>
      <c r="H1571" s="12" t="str">
        <f>VLOOKUP(A1571,fonte!A:AE,29,FALSE)</f>
        <v>Sim</v>
      </c>
      <c r="I1571" s="13" t="str">
        <f>VLOOKUP(A1571,fonte!A:AE,30,FALSE)</f>
        <v>Não</v>
      </c>
      <c r="J1571" s="12" t="str">
        <f>VLOOKUP(A1571,fonte!A:AE,31,FALSE)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6">
        <v>41421</v>
      </c>
      <c r="E1572" s="13" t="str">
        <f>VLOOKUP(A1572,fonte!A:AE,26,FALSE)</f>
        <v>Não</v>
      </c>
      <c r="F1572" s="12" t="str">
        <f>VLOOKUP(A1572,fonte!A:AE,27,FALSE)</f>
        <v>Sim</v>
      </c>
      <c r="G1572" s="13" t="str">
        <f>VLOOKUP(A1572,fonte!A:AE,28,FALSE)</f>
        <v>Não</v>
      </c>
      <c r="H1572" s="12" t="str">
        <f>VLOOKUP(A1572,fonte!A:AE,29,FALSE)</f>
        <v>Sim</v>
      </c>
      <c r="I1572" s="13" t="str">
        <f>VLOOKUP(A1572,fonte!A:AE,30,FALSE)</f>
        <v>Não</v>
      </c>
      <c r="J1572" s="12" t="str">
        <f>VLOOKUP(A1572,fonte!A:AE,31,FALSE)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6">
        <v>43445</v>
      </c>
      <c r="E1573" s="13" t="str">
        <f>VLOOKUP(A1573,fonte!A:AE,26,FALSE)</f>
        <v>Não</v>
      </c>
      <c r="F1573" s="12" t="str">
        <f>VLOOKUP(A1573,fonte!A:AE,27,FALSE)</f>
        <v>Não</v>
      </c>
      <c r="G1573" s="13" t="str">
        <f>VLOOKUP(A1573,fonte!A:AE,28,FALSE)</f>
        <v>Não</v>
      </c>
      <c r="H1573" s="12" t="str">
        <f>VLOOKUP(A1573,fonte!A:AE,29,FALSE)</f>
        <v>Não</v>
      </c>
      <c r="I1573" s="13" t="str">
        <f>VLOOKUP(A1573,fonte!A:AE,30,FALSE)</f>
        <v>Não</v>
      </c>
      <c r="J1573" s="12" t="str">
        <f>VLOOKUP(A1573,fonte!A:AE,31,FALSE)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6">
        <v>41905</v>
      </c>
      <c r="E1574" s="13" t="str">
        <f>VLOOKUP(A1574,fonte!A:AE,26,FALSE)</f>
        <v>Não</v>
      </c>
      <c r="F1574" s="12" t="str">
        <f>VLOOKUP(A1574,fonte!A:AE,27,FALSE)</f>
        <v>Sim</v>
      </c>
      <c r="G1574" s="13" t="str">
        <f>VLOOKUP(A1574,fonte!A:AE,28,FALSE)</f>
        <v>Não</v>
      </c>
      <c r="H1574" s="12" t="str">
        <f>VLOOKUP(A1574,fonte!A:AE,29,FALSE)</f>
        <v>Sim</v>
      </c>
      <c r="I1574" s="13" t="str">
        <f>VLOOKUP(A1574,fonte!A:AE,30,FALSE)</f>
        <v>Não</v>
      </c>
      <c r="J1574" s="12" t="str">
        <f>VLOOKUP(A1574,fonte!A:AE,31,FALSE)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6">
        <v>43445</v>
      </c>
      <c r="E1575" s="13" t="str">
        <f>VLOOKUP(A1575,fonte!A:AE,26,FALSE)</f>
        <v>Não</v>
      </c>
      <c r="F1575" s="12" t="str">
        <f>VLOOKUP(A1575,fonte!A:AE,27,FALSE)</f>
        <v>Não</v>
      </c>
      <c r="G1575" s="13" t="str">
        <f>VLOOKUP(A1575,fonte!A:AE,28,FALSE)</f>
        <v>Não</v>
      </c>
      <c r="H1575" s="12" t="str">
        <f>VLOOKUP(A1575,fonte!A:AE,29,FALSE)</f>
        <v>Não</v>
      </c>
      <c r="I1575" s="13" t="str">
        <f>VLOOKUP(A1575,fonte!A:AE,30,FALSE)</f>
        <v>Não</v>
      </c>
      <c r="J1575" s="12" t="str">
        <f>VLOOKUP(A1575,fonte!A:AE,31,FALSE)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6">
        <v>41905</v>
      </c>
      <c r="E1576" s="13" t="str">
        <f>VLOOKUP(A1576,fonte!A:AE,26,FALSE)</f>
        <v>Não</v>
      </c>
      <c r="F1576" s="12" t="str">
        <f>VLOOKUP(A1576,fonte!A:AE,27,FALSE)</f>
        <v>Sim</v>
      </c>
      <c r="G1576" s="13" t="str">
        <f>VLOOKUP(A1576,fonte!A:AE,28,FALSE)</f>
        <v>Não</v>
      </c>
      <c r="H1576" s="12" t="str">
        <f>VLOOKUP(A1576,fonte!A:AE,29,FALSE)</f>
        <v>Sim</v>
      </c>
      <c r="I1576" s="13" t="str">
        <f>VLOOKUP(A1576,fonte!A:AE,30,FALSE)</f>
        <v>Não</v>
      </c>
      <c r="J1576" s="12" t="str">
        <f>VLOOKUP(A1576,fonte!A:AE,31,FALSE)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6">
        <v>43099</v>
      </c>
      <c r="E1577" s="13" t="str">
        <f>VLOOKUP(A1577,fonte!A:AE,26,FALSE)</f>
        <v>Não</v>
      </c>
      <c r="F1577" s="12" t="str">
        <f>VLOOKUP(A1577,fonte!A:AE,27,FALSE)</f>
        <v>Sim</v>
      </c>
      <c r="G1577" s="13" t="str">
        <f>VLOOKUP(A1577,fonte!A:AE,28,FALSE)</f>
        <v>Não</v>
      </c>
      <c r="H1577" s="12" t="str">
        <f>VLOOKUP(A1577,fonte!A:AE,29,FALSE)</f>
        <v>Não</v>
      </c>
      <c r="I1577" s="13" t="str">
        <f>VLOOKUP(A1577,fonte!A:AE,30,FALSE)</f>
        <v>Não</v>
      </c>
      <c r="J1577" s="12" t="str">
        <f>VLOOKUP(A1577,fonte!A:AE,31,FALSE)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6">
        <v>43445</v>
      </c>
      <c r="E1578" s="13" t="str">
        <f>VLOOKUP(A1578,fonte!A:AE,26,FALSE)</f>
        <v>Não</v>
      </c>
      <c r="F1578" s="12" t="str">
        <f>VLOOKUP(A1578,fonte!A:AE,27,FALSE)</f>
        <v>Sim</v>
      </c>
      <c r="G1578" s="13" t="str">
        <f>VLOOKUP(A1578,fonte!A:AE,28,FALSE)</f>
        <v>Não</v>
      </c>
      <c r="H1578" s="12" t="str">
        <f>VLOOKUP(A1578,fonte!A:AE,29,FALSE)</f>
        <v>Sim</v>
      </c>
      <c r="I1578" s="13" t="str">
        <f>VLOOKUP(A1578,fonte!A:AE,30,FALSE)</f>
        <v>Não</v>
      </c>
      <c r="J1578" s="12" t="str">
        <f>VLOOKUP(A1578,fonte!A:AE,31,FALSE)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6">
        <v>41073</v>
      </c>
      <c r="E1579" s="13" t="str">
        <f>VLOOKUP(A1579,fonte!A:AE,26,FALSE)</f>
        <v>Sim</v>
      </c>
      <c r="F1579" s="12" t="str">
        <f>VLOOKUP(A1579,fonte!A:AE,27,FALSE)</f>
        <v>Sim</v>
      </c>
      <c r="G1579" s="13" t="str">
        <f>VLOOKUP(A1579,fonte!A:AE,28,FALSE)</f>
        <v>Sim</v>
      </c>
      <c r="H1579" s="12" t="str">
        <f>VLOOKUP(A1579,fonte!A:AE,29,FALSE)</f>
        <v>Sim</v>
      </c>
      <c r="I1579" s="13" t="str">
        <f>VLOOKUP(A1579,fonte!A:AE,30,FALSE)</f>
        <v>Não</v>
      </c>
      <c r="J1579" s="12" t="str">
        <f>VLOOKUP(A1579,fonte!A:AE,31,FALSE)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6">
        <v>41905</v>
      </c>
      <c r="E1580" s="13" t="str">
        <f>VLOOKUP(A1580,fonte!A:AE,26,FALSE)</f>
        <v>Não</v>
      </c>
      <c r="F1580" s="12" t="str">
        <f>VLOOKUP(A1580,fonte!A:AE,27,FALSE)</f>
        <v>Sim</v>
      </c>
      <c r="G1580" s="13" t="str">
        <f>VLOOKUP(A1580,fonte!A:AE,28,FALSE)</f>
        <v>Não</v>
      </c>
      <c r="H1580" s="12" t="str">
        <f>VLOOKUP(A1580,fonte!A:AE,29,FALSE)</f>
        <v>Sim</v>
      </c>
      <c r="I1580" s="13" t="str">
        <f>VLOOKUP(A1580,fonte!A:AE,30,FALSE)</f>
        <v>Não</v>
      </c>
      <c r="J1580" s="12" t="str">
        <f>VLOOKUP(A1580,fonte!A:AE,31,FALSE)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6">
        <v>41905</v>
      </c>
      <c r="E1581" s="13" t="str">
        <f>VLOOKUP(A1581,fonte!A:AE,26,FALSE)</f>
        <v>Sim</v>
      </c>
      <c r="F1581" s="12" t="str">
        <f>VLOOKUP(A1581,fonte!A:AE,27,FALSE)</f>
        <v>Sim</v>
      </c>
      <c r="G1581" s="13" t="str">
        <f>VLOOKUP(A1581,fonte!A:AE,28,FALSE)</f>
        <v>Sim</v>
      </c>
      <c r="H1581" s="12" t="str">
        <f>VLOOKUP(A1581,fonte!A:AE,29,FALSE)</f>
        <v>Sim</v>
      </c>
      <c r="I1581" s="13" t="str">
        <f>VLOOKUP(A1581,fonte!A:AE,30,FALSE)</f>
        <v>Não</v>
      </c>
      <c r="J1581" s="12" t="str">
        <f>VLOOKUP(A1581,fonte!A:AE,31,FALSE)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6">
        <v>41905</v>
      </c>
      <c r="E1582" s="13" t="str">
        <f>VLOOKUP(A1582,fonte!A:AE,26,FALSE)</f>
        <v>Não</v>
      </c>
      <c r="F1582" s="12" t="str">
        <f>VLOOKUP(A1582,fonte!A:AE,27,FALSE)</f>
        <v>Sim</v>
      </c>
      <c r="G1582" s="13" t="str">
        <f>VLOOKUP(A1582,fonte!A:AE,28,FALSE)</f>
        <v>Não</v>
      </c>
      <c r="H1582" s="12" t="str">
        <f>VLOOKUP(A1582,fonte!A:AE,29,FALSE)</f>
        <v>Sim</v>
      </c>
      <c r="I1582" s="13" t="str">
        <f>VLOOKUP(A1582,fonte!A:AE,30,FALSE)</f>
        <v>Não</v>
      </c>
      <c r="J1582" s="12" t="str">
        <f>VLOOKUP(A1582,fonte!A:AE,31,FALSE)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6">
        <v>41905</v>
      </c>
      <c r="E1583" s="13" t="str">
        <f>VLOOKUP(A1583,fonte!A:AE,26,FALSE)</f>
        <v>Sim</v>
      </c>
      <c r="F1583" s="12" t="str">
        <f>VLOOKUP(A1583,fonte!A:AE,27,FALSE)</f>
        <v>Sim</v>
      </c>
      <c r="G1583" s="13" t="str">
        <f>VLOOKUP(A1583,fonte!A:AE,28,FALSE)</f>
        <v>Sim</v>
      </c>
      <c r="H1583" s="12" t="str">
        <f>VLOOKUP(A1583,fonte!A:AE,29,FALSE)</f>
        <v>Sim</v>
      </c>
      <c r="I1583" s="13" t="str">
        <f>VLOOKUP(A1583,fonte!A:AE,30,FALSE)</f>
        <v>Não</v>
      </c>
      <c r="J1583" s="12" t="str">
        <f>VLOOKUP(A1583,fonte!A:AE,31,FALSE)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6">
        <v>41073</v>
      </c>
      <c r="E1584" s="13" t="str">
        <f>VLOOKUP(A1584,fonte!A:AE,26,FALSE)</f>
        <v>Sim</v>
      </c>
      <c r="F1584" s="12" t="str">
        <f>VLOOKUP(A1584,fonte!A:AE,27,FALSE)</f>
        <v>Sim</v>
      </c>
      <c r="G1584" s="13" t="str">
        <f>VLOOKUP(A1584,fonte!A:AE,28,FALSE)</f>
        <v>Não</v>
      </c>
      <c r="H1584" s="12" t="str">
        <f>VLOOKUP(A1584,fonte!A:AE,29,FALSE)</f>
        <v>Sim</v>
      </c>
      <c r="I1584" s="13" t="str">
        <f>VLOOKUP(A1584,fonte!A:AE,30,FALSE)</f>
        <v>Não</v>
      </c>
      <c r="J1584" s="12" t="str">
        <f>VLOOKUP(A1584,fonte!A:AE,31,FALSE)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6">
        <v>43445</v>
      </c>
      <c r="E1585" s="13" t="str">
        <f>VLOOKUP(A1585,fonte!A:AE,26,FALSE)</f>
        <v>Sim</v>
      </c>
      <c r="F1585" s="12" t="str">
        <f>VLOOKUP(A1585,fonte!A:AE,27,FALSE)</f>
        <v>Sim</v>
      </c>
      <c r="G1585" s="13" t="str">
        <f>VLOOKUP(A1585,fonte!A:AE,28,FALSE)</f>
        <v>Sim</v>
      </c>
      <c r="H1585" s="12" t="str">
        <f>VLOOKUP(A1585,fonte!A:AE,29,FALSE)</f>
        <v>Sim</v>
      </c>
      <c r="I1585" s="13" t="str">
        <f>VLOOKUP(A1585,fonte!A:AE,30,FALSE)</f>
        <v>Não</v>
      </c>
      <c r="J1585" s="12" t="str">
        <f>VLOOKUP(A1585,fonte!A:AE,31,FALSE)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6">
        <v>41905</v>
      </c>
      <c r="E1586" s="13" t="str">
        <f>VLOOKUP(A1586,fonte!A:AE,26,FALSE)</f>
        <v>Não</v>
      </c>
      <c r="F1586" s="12" t="str">
        <f>VLOOKUP(A1586,fonte!A:AE,27,FALSE)</f>
        <v>Sim</v>
      </c>
      <c r="G1586" s="13" t="str">
        <f>VLOOKUP(A1586,fonte!A:AE,28,FALSE)</f>
        <v>Não</v>
      </c>
      <c r="H1586" s="12" t="str">
        <f>VLOOKUP(A1586,fonte!A:AE,29,FALSE)</f>
        <v>Sim</v>
      </c>
      <c r="I1586" s="13" t="str">
        <f>VLOOKUP(A1586,fonte!A:AE,30,FALSE)</f>
        <v>Não</v>
      </c>
      <c r="J1586" s="12" t="str">
        <f>VLOOKUP(A1586,fonte!A:AE,31,FALSE)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6">
        <v>41421</v>
      </c>
      <c r="E1587" s="13" t="str">
        <f>VLOOKUP(A1587,fonte!A:AE,26,FALSE)</f>
        <v>Sim</v>
      </c>
      <c r="F1587" s="12" t="str">
        <f>VLOOKUP(A1587,fonte!A:AE,27,FALSE)</f>
        <v>Sim</v>
      </c>
      <c r="G1587" s="13" t="str">
        <f>VLOOKUP(A1587,fonte!A:AE,28,FALSE)</f>
        <v>Sim</v>
      </c>
      <c r="H1587" s="12" t="str">
        <f>VLOOKUP(A1587,fonte!A:AE,29,FALSE)</f>
        <v>Sim</v>
      </c>
      <c r="I1587" s="13" t="str">
        <f>VLOOKUP(A1587,fonte!A:AE,30,FALSE)</f>
        <v>Não</v>
      </c>
      <c r="J1587" s="12" t="str">
        <f>VLOOKUP(A1587,fonte!A:AE,31,FALSE)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6">
        <v>41905</v>
      </c>
      <c r="E1588" s="13" t="str">
        <f>VLOOKUP(A1588,fonte!A:AE,26,FALSE)</f>
        <v>Não</v>
      </c>
      <c r="F1588" s="12" t="str">
        <f>VLOOKUP(A1588,fonte!A:AE,27,FALSE)</f>
        <v>Sim</v>
      </c>
      <c r="G1588" s="13" t="str">
        <f>VLOOKUP(A1588,fonte!A:AE,28,FALSE)</f>
        <v>Não</v>
      </c>
      <c r="H1588" s="12" t="str">
        <f>VLOOKUP(A1588,fonte!A:AE,29,FALSE)</f>
        <v>Sim</v>
      </c>
      <c r="I1588" s="13" t="str">
        <f>VLOOKUP(A1588,fonte!A:AE,30,FALSE)</f>
        <v>Não</v>
      </c>
      <c r="J1588" s="12" t="str">
        <f>VLOOKUP(A1588,fonte!A:AE,31,FALSE)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6">
        <v>41905</v>
      </c>
      <c r="E1589" s="13" t="str">
        <f>VLOOKUP(A1589,fonte!A:AE,26,FALSE)</f>
        <v>Não</v>
      </c>
      <c r="F1589" s="12" t="str">
        <f>VLOOKUP(A1589,fonte!A:AE,27,FALSE)</f>
        <v>Sim</v>
      </c>
      <c r="G1589" s="13" t="str">
        <f>VLOOKUP(A1589,fonte!A:AE,28,FALSE)</f>
        <v>Sim</v>
      </c>
      <c r="H1589" s="12" t="str">
        <f>VLOOKUP(A1589,fonte!A:AE,29,FALSE)</f>
        <v>Sim</v>
      </c>
      <c r="I1589" s="13" t="str">
        <f>VLOOKUP(A1589,fonte!A:AE,30,FALSE)</f>
        <v>Não</v>
      </c>
      <c r="J1589" s="12" t="str">
        <f>VLOOKUP(A1589,fonte!A:AE,31,FALSE)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6">
        <v>41905</v>
      </c>
      <c r="E1590" s="13" t="str">
        <f>VLOOKUP(A1590,fonte!A:AE,26,FALSE)</f>
        <v>Não</v>
      </c>
      <c r="F1590" s="12" t="str">
        <f>VLOOKUP(A1590,fonte!A:AE,27,FALSE)</f>
        <v>Não</v>
      </c>
      <c r="G1590" s="13" t="str">
        <f>VLOOKUP(A1590,fonte!A:AE,28,FALSE)</f>
        <v>Não</v>
      </c>
      <c r="H1590" s="12" t="str">
        <f>VLOOKUP(A1590,fonte!A:AE,29,FALSE)</f>
        <v>Não</v>
      </c>
      <c r="I1590" s="13" t="str">
        <f>VLOOKUP(A1590,fonte!A:AE,30,FALSE)</f>
        <v>Não</v>
      </c>
      <c r="J1590" s="12" t="str">
        <f>VLOOKUP(A1590,fonte!A:AE,31,FALSE)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6">
        <v>41073</v>
      </c>
      <c r="E1591" s="13" t="str">
        <f>VLOOKUP(A1591,fonte!A:AE,26,FALSE)</f>
        <v>Sim</v>
      </c>
      <c r="F1591" s="12" t="str">
        <f>VLOOKUP(A1591,fonte!A:AE,27,FALSE)</f>
        <v>Sim</v>
      </c>
      <c r="G1591" s="13" t="str">
        <f>VLOOKUP(A1591,fonte!A:AE,28,FALSE)</f>
        <v>Sim</v>
      </c>
      <c r="H1591" s="12" t="str">
        <f>VLOOKUP(A1591,fonte!A:AE,29,FALSE)</f>
        <v>Sim</v>
      </c>
      <c r="I1591" s="13" t="str">
        <f>VLOOKUP(A1591,fonte!A:AE,30,FALSE)</f>
        <v>Não</v>
      </c>
      <c r="J1591" s="12" t="str">
        <f>VLOOKUP(A1591,fonte!A:AE,31,FALSE)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6">
        <v>41073</v>
      </c>
      <c r="E1592" s="13" t="str">
        <f>VLOOKUP(A1592,fonte!A:AE,26,FALSE)</f>
        <v>Sim</v>
      </c>
      <c r="F1592" s="12" t="str">
        <f>VLOOKUP(A1592,fonte!A:AE,27,FALSE)</f>
        <v>Sim</v>
      </c>
      <c r="G1592" s="13" t="str">
        <f>VLOOKUP(A1592,fonte!A:AE,28,FALSE)</f>
        <v>Sim</v>
      </c>
      <c r="H1592" s="12" t="str">
        <f>VLOOKUP(A1592,fonte!A:AE,29,FALSE)</f>
        <v>Sim</v>
      </c>
      <c r="I1592" s="13" t="str">
        <f>VLOOKUP(A1592,fonte!A:AE,30,FALSE)</f>
        <v>Não</v>
      </c>
      <c r="J1592" s="12" t="str">
        <f>VLOOKUP(A1592,fonte!A:AE,31,FALSE)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6">
        <v>43099</v>
      </c>
      <c r="E1593" s="13" t="str">
        <f>VLOOKUP(A1593,fonte!A:AE,26,FALSE)</f>
        <v>Não</v>
      </c>
      <c r="F1593" s="12" t="str">
        <f>VLOOKUP(A1593,fonte!A:AE,27,FALSE)</f>
        <v>Não</v>
      </c>
      <c r="G1593" s="13" t="str">
        <f>VLOOKUP(A1593,fonte!A:AE,28,FALSE)</f>
        <v>Não</v>
      </c>
      <c r="H1593" s="12" t="str">
        <f>VLOOKUP(A1593,fonte!A:AE,29,FALSE)</f>
        <v>Não</v>
      </c>
      <c r="I1593" s="13" t="str">
        <f>VLOOKUP(A1593,fonte!A:AE,30,FALSE)</f>
        <v>Não</v>
      </c>
      <c r="J1593" s="12" t="str">
        <f>VLOOKUP(A1593,fonte!A:AE,31,FALSE)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6">
        <v>41073</v>
      </c>
      <c r="E1594" s="13" t="str">
        <f>VLOOKUP(A1594,fonte!A:AE,26,FALSE)</f>
        <v>Sim</v>
      </c>
      <c r="F1594" s="12" t="str">
        <f>VLOOKUP(A1594,fonte!A:AE,27,FALSE)</f>
        <v>Sim</v>
      </c>
      <c r="G1594" s="13" t="str">
        <f>VLOOKUP(A1594,fonte!A:AE,28,FALSE)</f>
        <v>Sim</v>
      </c>
      <c r="H1594" s="12" t="str">
        <f>VLOOKUP(A1594,fonte!A:AE,29,FALSE)</f>
        <v>Sim</v>
      </c>
      <c r="I1594" s="13" t="str">
        <f>VLOOKUP(A1594,fonte!A:AE,30,FALSE)</f>
        <v>Não</v>
      </c>
      <c r="J1594" s="12" t="str">
        <f>VLOOKUP(A1594,fonte!A:AE,31,FALSE)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6">
        <v>41905</v>
      </c>
      <c r="E1595" s="13" t="str">
        <f>VLOOKUP(A1595,fonte!A:AE,26,FALSE)</f>
        <v>Sim</v>
      </c>
      <c r="F1595" s="12" t="str">
        <f>VLOOKUP(A1595,fonte!A:AE,27,FALSE)</f>
        <v>Sim</v>
      </c>
      <c r="G1595" s="13" t="str">
        <f>VLOOKUP(A1595,fonte!A:AE,28,FALSE)</f>
        <v>Sim</v>
      </c>
      <c r="H1595" s="12" t="str">
        <f>VLOOKUP(A1595,fonte!A:AE,29,FALSE)</f>
        <v>Sim</v>
      </c>
      <c r="I1595" s="13" t="str">
        <f>VLOOKUP(A1595,fonte!A:AE,30,FALSE)</f>
        <v>Não</v>
      </c>
      <c r="J1595" s="12" t="str">
        <f>VLOOKUP(A1595,fonte!A:AE,31,FALSE)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6">
        <v>41073</v>
      </c>
      <c r="E1596" s="13" t="str">
        <f>VLOOKUP(A1596,fonte!A:AE,26,FALSE)</f>
        <v>Não</v>
      </c>
      <c r="F1596" s="12" t="str">
        <f>VLOOKUP(A1596,fonte!A:AE,27,FALSE)</f>
        <v>Sim</v>
      </c>
      <c r="G1596" s="13" t="str">
        <f>VLOOKUP(A1596,fonte!A:AE,28,FALSE)</f>
        <v>Não</v>
      </c>
      <c r="H1596" s="12" t="str">
        <f>VLOOKUP(A1596,fonte!A:AE,29,FALSE)</f>
        <v>Sim</v>
      </c>
      <c r="I1596" s="13" t="str">
        <f>VLOOKUP(A1596,fonte!A:AE,30,FALSE)</f>
        <v>Não</v>
      </c>
      <c r="J1596" s="12" t="str">
        <f>VLOOKUP(A1596,fonte!A:AE,31,FALSE)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6">
        <v>41421</v>
      </c>
      <c r="E1597" s="13" t="str">
        <f>VLOOKUP(A1597,fonte!A:AE,26,FALSE)</f>
        <v>Sim</v>
      </c>
      <c r="F1597" s="12" t="str">
        <f>VLOOKUP(A1597,fonte!A:AE,27,FALSE)</f>
        <v>Sim</v>
      </c>
      <c r="G1597" s="13" t="str">
        <f>VLOOKUP(A1597,fonte!A:AE,28,FALSE)</f>
        <v>Sim</v>
      </c>
      <c r="H1597" s="12" t="str">
        <f>VLOOKUP(A1597,fonte!A:AE,29,FALSE)</f>
        <v>Sim</v>
      </c>
      <c r="I1597" s="13" t="str">
        <f>VLOOKUP(A1597,fonte!A:AE,30,FALSE)</f>
        <v>Não</v>
      </c>
      <c r="J1597" s="12" t="str">
        <f>VLOOKUP(A1597,fonte!A:AE,31,FALSE)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6">
        <v>41421</v>
      </c>
      <c r="E1598" s="13" t="str">
        <f>VLOOKUP(A1598,fonte!A:AE,26,FALSE)</f>
        <v>Sim</v>
      </c>
      <c r="F1598" s="12" t="str">
        <f>VLOOKUP(A1598,fonte!A:AE,27,FALSE)</f>
        <v>Sim</v>
      </c>
      <c r="G1598" s="13" t="str">
        <f>VLOOKUP(A1598,fonte!A:AE,28,FALSE)</f>
        <v>Sim</v>
      </c>
      <c r="H1598" s="12" t="str">
        <f>VLOOKUP(A1598,fonte!A:AE,29,FALSE)</f>
        <v>Sim</v>
      </c>
      <c r="I1598" s="13" t="str">
        <f>VLOOKUP(A1598,fonte!A:AE,30,FALSE)</f>
        <v>Não</v>
      </c>
      <c r="J1598" s="12" t="str">
        <f>VLOOKUP(A1598,fonte!A:AE,31,FALSE)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6">
        <v>41905</v>
      </c>
      <c r="E1599" s="13" t="str">
        <f>VLOOKUP(A1599,fonte!A:AE,26,FALSE)</f>
        <v>Sim</v>
      </c>
      <c r="F1599" s="12" t="str">
        <f>VLOOKUP(A1599,fonte!A:AE,27,FALSE)</f>
        <v>Sim</v>
      </c>
      <c r="G1599" s="13" t="str">
        <f>VLOOKUP(A1599,fonte!A:AE,28,FALSE)</f>
        <v>Sim</v>
      </c>
      <c r="H1599" s="12" t="str">
        <f>VLOOKUP(A1599,fonte!A:AE,29,FALSE)</f>
        <v>Sim</v>
      </c>
      <c r="I1599" s="13" t="str">
        <f>VLOOKUP(A1599,fonte!A:AE,30,FALSE)</f>
        <v>Não</v>
      </c>
      <c r="J1599" s="12" t="str">
        <f>VLOOKUP(A1599,fonte!A:AE,31,FALSE)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6">
        <v>43099</v>
      </c>
      <c r="E1600" s="13" t="str">
        <f>VLOOKUP(A1600,fonte!A:AE,26,FALSE)</f>
        <v>Sim</v>
      </c>
      <c r="F1600" s="12" t="str">
        <f>VLOOKUP(A1600,fonte!A:AE,27,FALSE)</f>
        <v>Sim</v>
      </c>
      <c r="G1600" s="13" t="str">
        <f>VLOOKUP(A1600,fonte!A:AE,28,FALSE)</f>
        <v>Sim</v>
      </c>
      <c r="H1600" s="12" t="str">
        <f>VLOOKUP(A1600,fonte!A:AE,29,FALSE)</f>
        <v>Sim</v>
      </c>
      <c r="I1600" s="13" t="str">
        <f>VLOOKUP(A1600,fonte!A:AE,30,FALSE)</f>
        <v>Não</v>
      </c>
      <c r="J1600" s="12" t="str">
        <f>VLOOKUP(A1600,fonte!A:AE,31,FALSE)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6">
        <v>41905</v>
      </c>
      <c r="E1601" s="13" t="str">
        <f>VLOOKUP(A1601,fonte!A:AE,26,FALSE)</f>
        <v>Sim</v>
      </c>
      <c r="F1601" s="12" t="str">
        <f>VLOOKUP(A1601,fonte!A:AE,27,FALSE)</f>
        <v>Sim</v>
      </c>
      <c r="G1601" s="13" t="str">
        <f>VLOOKUP(A1601,fonte!A:AE,28,FALSE)</f>
        <v>Sim</v>
      </c>
      <c r="H1601" s="12" t="str">
        <f>VLOOKUP(A1601,fonte!A:AE,29,FALSE)</f>
        <v>Sim</v>
      </c>
      <c r="I1601" s="13" t="str">
        <f>VLOOKUP(A1601,fonte!A:AE,30,FALSE)</f>
        <v>Não</v>
      </c>
      <c r="J1601" s="12" t="str">
        <f>VLOOKUP(A1601,fonte!A:AE,31,FALSE)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6">
        <v>41073</v>
      </c>
      <c r="E1602" s="13" t="str">
        <f>VLOOKUP(A1602,fonte!A:AE,26,FALSE)</f>
        <v>Não</v>
      </c>
      <c r="F1602" s="12" t="str">
        <f>VLOOKUP(A1602,fonte!A:AE,27,FALSE)</f>
        <v>Sim</v>
      </c>
      <c r="G1602" s="13" t="str">
        <f>VLOOKUP(A1602,fonte!A:AE,28,FALSE)</f>
        <v>Não</v>
      </c>
      <c r="H1602" s="12" t="str">
        <f>VLOOKUP(A1602,fonte!A:AE,29,FALSE)</f>
        <v>Sim</v>
      </c>
      <c r="I1602" s="13" t="str">
        <f>VLOOKUP(A1602,fonte!A:AE,30,FALSE)</f>
        <v>Não</v>
      </c>
      <c r="J1602" s="12" t="str">
        <f>VLOOKUP(A1602,fonte!A:AE,31,FALSE)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6">
        <v>41073</v>
      </c>
      <c r="E1603" s="13" t="str">
        <f>VLOOKUP(A1603,fonte!A:AE,26,FALSE)</f>
        <v>Não</v>
      </c>
      <c r="F1603" s="12" t="str">
        <f>VLOOKUP(A1603,fonte!A:AE,27,FALSE)</f>
        <v>Sim</v>
      </c>
      <c r="G1603" s="13" t="str">
        <f>VLOOKUP(A1603,fonte!A:AE,28,FALSE)</f>
        <v>Não</v>
      </c>
      <c r="H1603" s="12" t="str">
        <f>VLOOKUP(A1603,fonte!A:AE,29,FALSE)</f>
        <v>Sim</v>
      </c>
      <c r="I1603" s="13" t="str">
        <f>VLOOKUP(A1603,fonte!A:AE,30,FALSE)</f>
        <v>Não</v>
      </c>
      <c r="J1603" s="12" t="str">
        <f>VLOOKUP(A1603,fonte!A:AE,31,FALSE)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6">
        <v>41073</v>
      </c>
      <c r="E1604" s="13" t="str">
        <f>VLOOKUP(A1604,fonte!A:AE,26,FALSE)</f>
        <v>Não</v>
      </c>
      <c r="F1604" s="12" t="str">
        <f>VLOOKUP(A1604,fonte!A:AE,27,FALSE)</f>
        <v>Sim</v>
      </c>
      <c r="G1604" s="13" t="str">
        <f>VLOOKUP(A1604,fonte!A:AE,28,FALSE)</f>
        <v>Não</v>
      </c>
      <c r="H1604" s="12" t="str">
        <f>VLOOKUP(A1604,fonte!A:AE,29,FALSE)</f>
        <v>Sim</v>
      </c>
      <c r="I1604" s="13" t="str">
        <f>VLOOKUP(A1604,fonte!A:AE,30,FALSE)</f>
        <v>Não</v>
      </c>
      <c r="J1604" s="12" t="str">
        <f>VLOOKUP(A1604,fonte!A:AE,31,FALSE)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6">
        <v>41905</v>
      </c>
      <c r="E1605" s="13" t="str">
        <f>VLOOKUP(A1605,fonte!A:AE,26,FALSE)</f>
        <v>Sim</v>
      </c>
      <c r="F1605" s="12" t="str">
        <f>VLOOKUP(A1605,fonte!A:AE,27,FALSE)</f>
        <v>Sim</v>
      </c>
      <c r="G1605" s="13" t="str">
        <f>VLOOKUP(A1605,fonte!A:AE,28,FALSE)</f>
        <v>Sim</v>
      </c>
      <c r="H1605" s="12" t="str">
        <f>VLOOKUP(A1605,fonte!A:AE,29,FALSE)</f>
        <v>Sim</v>
      </c>
      <c r="I1605" s="13" t="str">
        <f>VLOOKUP(A1605,fonte!A:AE,30,FALSE)</f>
        <v>Não</v>
      </c>
      <c r="J1605" s="12" t="str">
        <f>VLOOKUP(A1605,fonte!A:AE,31,FALSE)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6">
        <v>41905</v>
      </c>
      <c r="E1606" s="13" t="str">
        <f>VLOOKUP(A1606,fonte!A:AE,26,FALSE)</f>
        <v>Sim</v>
      </c>
      <c r="F1606" s="12" t="str">
        <f>VLOOKUP(A1606,fonte!A:AE,27,FALSE)</f>
        <v>Sim</v>
      </c>
      <c r="G1606" s="13" t="str">
        <f>VLOOKUP(A1606,fonte!A:AE,28,FALSE)</f>
        <v>Sim</v>
      </c>
      <c r="H1606" s="12" t="str">
        <f>VLOOKUP(A1606,fonte!A:AE,29,FALSE)</f>
        <v>Sim</v>
      </c>
      <c r="I1606" s="13" t="str">
        <f>VLOOKUP(A1606,fonte!A:AE,30,FALSE)</f>
        <v>Não</v>
      </c>
      <c r="J1606" s="12" t="str">
        <f>VLOOKUP(A1606,fonte!A:AE,31,FALSE)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6">
        <v>41905</v>
      </c>
      <c r="E1607" s="13" t="str">
        <f>VLOOKUP(A1607,fonte!A:AE,26,FALSE)</f>
        <v>Sim</v>
      </c>
      <c r="F1607" s="12" t="str">
        <f>VLOOKUP(A1607,fonte!A:AE,27,FALSE)</f>
        <v>Sim</v>
      </c>
      <c r="G1607" s="13" t="str">
        <f>VLOOKUP(A1607,fonte!A:AE,28,FALSE)</f>
        <v>Sim</v>
      </c>
      <c r="H1607" s="12" t="str">
        <f>VLOOKUP(A1607,fonte!A:AE,29,FALSE)</f>
        <v>Sim</v>
      </c>
      <c r="I1607" s="13" t="str">
        <f>VLOOKUP(A1607,fonte!A:AE,30,FALSE)</f>
        <v>Não</v>
      </c>
      <c r="J1607" s="12" t="str">
        <f>VLOOKUP(A1607,fonte!A:AE,31,FALSE)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6">
        <v>41905</v>
      </c>
      <c r="E1608" s="13" t="str">
        <f>VLOOKUP(A1608,fonte!A:AE,26,FALSE)</f>
        <v>Sim</v>
      </c>
      <c r="F1608" s="12" t="str">
        <f>VLOOKUP(A1608,fonte!A:AE,27,FALSE)</f>
        <v>Sim</v>
      </c>
      <c r="G1608" s="13" t="str">
        <f>VLOOKUP(A1608,fonte!A:AE,28,FALSE)</f>
        <v>Não</v>
      </c>
      <c r="H1608" s="12" t="str">
        <f>VLOOKUP(A1608,fonte!A:AE,29,FALSE)</f>
        <v>Sim</v>
      </c>
      <c r="I1608" s="13" t="str">
        <f>VLOOKUP(A1608,fonte!A:AE,30,FALSE)</f>
        <v>Não</v>
      </c>
      <c r="J1608" s="12" t="str">
        <f>VLOOKUP(A1608,fonte!A:AE,31,FALSE)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6">
        <v>41905</v>
      </c>
      <c r="E1609" s="13" t="str">
        <f>VLOOKUP(A1609,fonte!A:AE,26,FALSE)</f>
        <v>Sim</v>
      </c>
      <c r="F1609" s="12" t="str">
        <f>VLOOKUP(A1609,fonte!A:AE,27,FALSE)</f>
        <v>Sim</v>
      </c>
      <c r="G1609" s="13" t="str">
        <f>VLOOKUP(A1609,fonte!A:AE,28,FALSE)</f>
        <v>Sim</v>
      </c>
      <c r="H1609" s="12" t="str">
        <f>VLOOKUP(A1609,fonte!A:AE,29,FALSE)</f>
        <v>Sim</v>
      </c>
      <c r="I1609" s="13" t="str">
        <f>VLOOKUP(A1609,fonte!A:AE,30,FALSE)</f>
        <v>Não</v>
      </c>
      <c r="J1609" s="12" t="str">
        <f>VLOOKUP(A1609,fonte!A:AE,31,FALSE)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6">
        <v>41905</v>
      </c>
      <c r="E1610" s="13" t="str">
        <f>VLOOKUP(A1610,fonte!A:AE,26,FALSE)</f>
        <v>Sim</v>
      </c>
      <c r="F1610" s="12" t="str">
        <f>VLOOKUP(A1610,fonte!A:AE,27,FALSE)</f>
        <v>Sim</v>
      </c>
      <c r="G1610" s="13" t="str">
        <f>VLOOKUP(A1610,fonte!A:AE,28,FALSE)</f>
        <v>Sim</v>
      </c>
      <c r="H1610" s="12" t="str">
        <f>VLOOKUP(A1610,fonte!A:AE,29,FALSE)</f>
        <v>Sim</v>
      </c>
      <c r="I1610" s="13" t="str">
        <f>VLOOKUP(A1610,fonte!A:AE,30,FALSE)</f>
        <v>Não</v>
      </c>
      <c r="J1610" s="12" t="str">
        <f>VLOOKUP(A1610,fonte!A:AE,31,FALSE)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6">
        <v>41905</v>
      </c>
      <c r="E1611" s="13" t="str">
        <f>VLOOKUP(A1611,fonte!A:AE,26,FALSE)</f>
        <v>Não</v>
      </c>
      <c r="F1611" s="12" t="str">
        <f>VLOOKUP(A1611,fonte!A:AE,27,FALSE)</f>
        <v>Sim</v>
      </c>
      <c r="G1611" s="13" t="str">
        <f>VLOOKUP(A1611,fonte!A:AE,28,FALSE)</f>
        <v>Não</v>
      </c>
      <c r="H1611" s="12" t="str">
        <f>VLOOKUP(A1611,fonte!A:AE,29,FALSE)</f>
        <v>Sim</v>
      </c>
      <c r="I1611" s="13" t="str">
        <f>VLOOKUP(A1611,fonte!A:AE,30,FALSE)</f>
        <v>Não</v>
      </c>
      <c r="J1611" s="12" t="str">
        <f>VLOOKUP(A1611,fonte!A:AE,31,FALSE)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6">
        <v>41073</v>
      </c>
      <c r="E1612" s="13" t="str">
        <f>VLOOKUP(A1612,fonte!A:AE,26,FALSE)</f>
        <v>Não</v>
      </c>
      <c r="F1612" s="12" t="str">
        <f>VLOOKUP(A1612,fonte!A:AE,27,FALSE)</f>
        <v>Sim</v>
      </c>
      <c r="G1612" s="13" t="str">
        <f>VLOOKUP(A1612,fonte!A:AE,28,FALSE)</f>
        <v>Sim</v>
      </c>
      <c r="H1612" s="12" t="str">
        <f>VLOOKUP(A1612,fonte!A:AE,29,FALSE)</f>
        <v>Sim</v>
      </c>
      <c r="I1612" s="13" t="str">
        <f>VLOOKUP(A1612,fonte!A:AE,30,FALSE)</f>
        <v>Não</v>
      </c>
      <c r="J1612" s="12" t="str">
        <f>VLOOKUP(A1612,fonte!A:AE,31,FALSE)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6">
        <v>41905</v>
      </c>
      <c r="E1613" s="13" t="str">
        <f>VLOOKUP(A1613,fonte!A:AE,26,FALSE)</f>
        <v>Não</v>
      </c>
      <c r="F1613" s="12" t="str">
        <f>VLOOKUP(A1613,fonte!A:AE,27,FALSE)</f>
        <v>Sim</v>
      </c>
      <c r="G1613" s="13" t="str">
        <f>VLOOKUP(A1613,fonte!A:AE,28,FALSE)</f>
        <v>Não</v>
      </c>
      <c r="H1613" s="12" t="str">
        <f>VLOOKUP(A1613,fonte!A:AE,29,FALSE)</f>
        <v>Não</v>
      </c>
      <c r="I1613" s="13" t="str">
        <f>VLOOKUP(A1613,fonte!A:AE,30,FALSE)</f>
        <v>Não</v>
      </c>
      <c r="J1613" s="12" t="str">
        <f>VLOOKUP(A1613,fonte!A:AE,31,FALSE)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6">
        <v>41421</v>
      </c>
      <c r="E1614" s="13" t="str">
        <f>VLOOKUP(A1614,fonte!A:AE,26,FALSE)</f>
        <v>Sim</v>
      </c>
      <c r="F1614" s="12" t="str">
        <f>VLOOKUP(A1614,fonte!A:AE,27,FALSE)</f>
        <v>Sim</v>
      </c>
      <c r="G1614" s="13" t="str">
        <f>VLOOKUP(A1614,fonte!A:AE,28,FALSE)</f>
        <v>Sim</v>
      </c>
      <c r="H1614" s="12" t="str">
        <f>VLOOKUP(A1614,fonte!A:AE,29,FALSE)</f>
        <v>Sim</v>
      </c>
      <c r="I1614" s="13" t="str">
        <f>VLOOKUP(A1614,fonte!A:AE,30,FALSE)</f>
        <v>Não</v>
      </c>
      <c r="J1614" s="12" t="str">
        <f>VLOOKUP(A1614,fonte!A:AE,31,FALSE)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6">
        <v>41905</v>
      </c>
      <c r="E1615" s="13" t="str">
        <f>VLOOKUP(A1615,fonte!A:AE,26,FALSE)</f>
        <v>Não</v>
      </c>
      <c r="F1615" s="12" t="str">
        <f>VLOOKUP(A1615,fonte!A:AE,27,FALSE)</f>
        <v>Sim</v>
      </c>
      <c r="G1615" s="13" t="str">
        <f>VLOOKUP(A1615,fonte!A:AE,28,FALSE)</f>
        <v>Não</v>
      </c>
      <c r="H1615" s="12" t="str">
        <f>VLOOKUP(A1615,fonte!A:AE,29,FALSE)</f>
        <v>Sim</v>
      </c>
      <c r="I1615" s="13" t="str">
        <f>VLOOKUP(A1615,fonte!A:AE,30,FALSE)</f>
        <v>Não</v>
      </c>
      <c r="J1615" s="12" t="str">
        <f>VLOOKUP(A1615,fonte!A:AE,31,FALSE)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6">
        <v>41905</v>
      </c>
      <c r="E1616" s="13" t="str">
        <f>VLOOKUP(A1616,fonte!A:AE,26,FALSE)</f>
        <v>Sim</v>
      </c>
      <c r="F1616" s="12" t="str">
        <f>VLOOKUP(A1616,fonte!A:AE,27,FALSE)</f>
        <v>Sim</v>
      </c>
      <c r="G1616" s="13" t="str">
        <f>VLOOKUP(A1616,fonte!A:AE,28,FALSE)</f>
        <v>Sim</v>
      </c>
      <c r="H1616" s="12" t="str">
        <f>VLOOKUP(A1616,fonte!A:AE,29,FALSE)</f>
        <v>Sim</v>
      </c>
      <c r="I1616" s="13" t="str">
        <f>VLOOKUP(A1616,fonte!A:AE,30,FALSE)</f>
        <v>Não</v>
      </c>
      <c r="J1616" s="12" t="str">
        <f>VLOOKUP(A1616,fonte!A:AE,31,FALSE)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6">
        <v>41905</v>
      </c>
      <c r="E1617" s="13" t="str">
        <f>VLOOKUP(A1617,fonte!A:AE,26,FALSE)</f>
        <v>Sim</v>
      </c>
      <c r="F1617" s="12" t="str">
        <f>VLOOKUP(A1617,fonte!A:AE,27,FALSE)</f>
        <v>Sim</v>
      </c>
      <c r="G1617" s="13" t="str">
        <f>VLOOKUP(A1617,fonte!A:AE,28,FALSE)</f>
        <v>Sim</v>
      </c>
      <c r="H1617" s="12" t="str">
        <f>VLOOKUP(A1617,fonte!A:AE,29,FALSE)</f>
        <v>Sim</v>
      </c>
      <c r="I1617" s="13" t="str">
        <f>VLOOKUP(A1617,fonte!A:AE,30,FALSE)</f>
        <v>Não</v>
      </c>
      <c r="J1617" s="12" t="str">
        <f>VLOOKUP(A1617,fonte!A:AE,31,FALSE)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6">
        <v>41073</v>
      </c>
      <c r="E1618" s="13" t="str">
        <f>VLOOKUP(A1618,fonte!A:AE,26,FALSE)</f>
        <v>Não</v>
      </c>
      <c r="F1618" s="12" t="str">
        <f>VLOOKUP(A1618,fonte!A:AE,27,FALSE)</f>
        <v>Sim</v>
      </c>
      <c r="G1618" s="13" t="str">
        <f>VLOOKUP(A1618,fonte!A:AE,28,FALSE)</f>
        <v>Não</v>
      </c>
      <c r="H1618" s="12" t="str">
        <f>VLOOKUP(A1618,fonte!A:AE,29,FALSE)</f>
        <v>Sim</v>
      </c>
      <c r="I1618" s="13" t="str">
        <f>VLOOKUP(A1618,fonte!A:AE,30,FALSE)</f>
        <v>Não</v>
      </c>
      <c r="J1618" s="12" t="str">
        <f>VLOOKUP(A1618,fonte!A:AE,31,FALSE)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6">
        <v>41421</v>
      </c>
      <c r="E1619" s="13" t="str">
        <f>VLOOKUP(A1619,fonte!A:AE,26,FALSE)</f>
        <v>Sim</v>
      </c>
      <c r="F1619" s="12" t="str">
        <f>VLOOKUP(A1619,fonte!A:AE,27,FALSE)</f>
        <v>Sim</v>
      </c>
      <c r="G1619" s="13" t="str">
        <f>VLOOKUP(A1619,fonte!A:AE,28,FALSE)</f>
        <v>Sim</v>
      </c>
      <c r="H1619" s="12" t="str">
        <f>VLOOKUP(A1619,fonte!A:AE,29,FALSE)</f>
        <v>Sim</v>
      </c>
      <c r="I1619" s="13" t="str">
        <f>VLOOKUP(A1619,fonte!A:AE,30,FALSE)</f>
        <v>Não</v>
      </c>
      <c r="J1619" s="12" t="str">
        <f>VLOOKUP(A1619,fonte!A:AE,31,FALSE)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6">
        <v>41905</v>
      </c>
      <c r="E1620" s="13" t="str">
        <f>VLOOKUP(A1620,fonte!A:AE,26,FALSE)</f>
        <v>Não</v>
      </c>
      <c r="F1620" s="12" t="str">
        <f>VLOOKUP(A1620,fonte!A:AE,27,FALSE)</f>
        <v>Sim</v>
      </c>
      <c r="G1620" s="13" t="str">
        <f>VLOOKUP(A1620,fonte!A:AE,28,FALSE)</f>
        <v>Não</v>
      </c>
      <c r="H1620" s="12" t="str">
        <f>VLOOKUP(A1620,fonte!A:AE,29,FALSE)</f>
        <v>Sim</v>
      </c>
      <c r="I1620" s="13" t="str">
        <f>VLOOKUP(A1620,fonte!A:AE,30,FALSE)</f>
        <v>Não</v>
      </c>
      <c r="J1620" s="12" t="str">
        <f>VLOOKUP(A1620,fonte!A:AE,31,FALSE)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6">
        <v>41905</v>
      </c>
      <c r="E1621" s="13" t="str">
        <f>VLOOKUP(A1621,fonte!A:AE,26,FALSE)</f>
        <v>Sim</v>
      </c>
      <c r="F1621" s="12" t="str">
        <f>VLOOKUP(A1621,fonte!A:AE,27,FALSE)</f>
        <v>Sim</v>
      </c>
      <c r="G1621" s="13" t="str">
        <f>VLOOKUP(A1621,fonte!A:AE,28,FALSE)</f>
        <v>Sim</v>
      </c>
      <c r="H1621" s="12" t="str">
        <f>VLOOKUP(A1621,fonte!A:AE,29,FALSE)</f>
        <v>Sim</v>
      </c>
      <c r="I1621" s="13" t="str">
        <f>VLOOKUP(A1621,fonte!A:AE,30,FALSE)</f>
        <v>Não</v>
      </c>
      <c r="J1621" s="12" t="str">
        <f>VLOOKUP(A1621,fonte!A:AE,31,FALSE)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6">
        <v>41905</v>
      </c>
      <c r="E1622" s="13" t="str">
        <f>VLOOKUP(A1622,fonte!A:AE,26,FALSE)</f>
        <v>Sim</v>
      </c>
      <c r="F1622" s="12" t="str">
        <f>VLOOKUP(A1622,fonte!A:AE,27,FALSE)</f>
        <v>Sim</v>
      </c>
      <c r="G1622" s="13" t="str">
        <f>VLOOKUP(A1622,fonte!A:AE,28,FALSE)</f>
        <v>Sim</v>
      </c>
      <c r="H1622" s="12" t="str">
        <f>VLOOKUP(A1622,fonte!A:AE,29,FALSE)</f>
        <v>Sim</v>
      </c>
      <c r="I1622" s="13" t="str">
        <f>VLOOKUP(A1622,fonte!A:AE,30,FALSE)</f>
        <v>Não</v>
      </c>
      <c r="J1622" s="12" t="str">
        <f>VLOOKUP(A1622,fonte!A:AE,31,FALSE)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6">
        <v>43445</v>
      </c>
      <c r="E1623" s="13" t="str">
        <f>VLOOKUP(A1623,fonte!A:AE,26,FALSE)</f>
        <v>Sim</v>
      </c>
      <c r="F1623" s="12" t="str">
        <f>VLOOKUP(A1623,fonte!A:AE,27,FALSE)</f>
        <v>Sim</v>
      </c>
      <c r="G1623" s="13" t="str">
        <f>VLOOKUP(A1623,fonte!A:AE,28,FALSE)</f>
        <v>Sim</v>
      </c>
      <c r="H1623" s="12" t="str">
        <f>VLOOKUP(A1623,fonte!A:AE,29,FALSE)</f>
        <v>Sim</v>
      </c>
      <c r="I1623" s="13" t="str">
        <f>VLOOKUP(A1623,fonte!A:AE,30,FALSE)</f>
        <v>Não</v>
      </c>
      <c r="J1623" s="12" t="str">
        <f>VLOOKUP(A1623,fonte!A:AE,31,FALSE)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6">
        <v>43099</v>
      </c>
      <c r="E1624" s="13" t="str">
        <f>VLOOKUP(A1624,fonte!A:AE,26,FALSE)</f>
        <v>Sim</v>
      </c>
      <c r="F1624" s="12" t="str">
        <f>VLOOKUP(A1624,fonte!A:AE,27,FALSE)</f>
        <v>Sim</v>
      </c>
      <c r="G1624" s="13" t="str">
        <f>VLOOKUP(A1624,fonte!A:AE,28,FALSE)</f>
        <v>Sim</v>
      </c>
      <c r="H1624" s="12" t="str">
        <f>VLOOKUP(A1624,fonte!A:AE,29,FALSE)</f>
        <v>Sim</v>
      </c>
      <c r="I1624" s="13" t="str">
        <f>VLOOKUP(A1624,fonte!A:AE,30,FALSE)</f>
        <v>Não</v>
      </c>
      <c r="J1624" s="12" t="str">
        <f>VLOOKUP(A1624,fonte!A:AE,31,FALSE)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6">
        <v>43818</v>
      </c>
      <c r="E1625" s="13" t="str">
        <f>VLOOKUP(A1625,fonte!A:AE,26,FALSE)</f>
        <v>Não</v>
      </c>
      <c r="F1625" s="12" t="str">
        <f>VLOOKUP(A1625,fonte!A:AE,27,FALSE)</f>
        <v>Não</v>
      </c>
      <c r="G1625" s="13" t="str">
        <f>VLOOKUP(A1625,fonte!A:AE,28,FALSE)</f>
        <v>Não</v>
      </c>
      <c r="H1625" s="12" t="str">
        <f>VLOOKUP(A1625,fonte!A:AE,29,FALSE)</f>
        <v>Não</v>
      </c>
      <c r="I1625" s="13" t="str">
        <f>VLOOKUP(A1625,fonte!A:AE,30,FALSE)</f>
        <v>Não</v>
      </c>
      <c r="J1625" s="12" t="str">
        <f>VLOOKUP(A1625,fonte!A:AE,31,FALSE)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6">
        <v>41905</v>
      </c>
      <c r="E1626" s="13" t="str">
        <f>VLOOKUP(A1626,fonte!A:AE,26,FALSE)</f>
        <v>Não</v>
      </c>
      <c r="F1626" s="12" t="str">
        <f>VLOOKUP(A1626,fonte!A:AE,27,FALSE)</f>
        <v>Não</v>
      </c>
      <c r="G1626" s="13" t="str">
        <f>VLOOKUP(A1626,fonte!A:AE,28,FALSE)</f>
        <v>Não</v>
      </c>
      <c r="H1626" s="12" t="str">
        <f>VLOOKUP(A1626,fonte!A:AE,29,FALSE)</f>
        <v>Não</v>
      </c>
      <c r="I1626" s="13" t="str">
        <f>VLOOKUP(A1626,fonte!A:AE,30,FALSE)</f>
        <v>Não</v>
      </c>
      <c r="J1626" s="12" t="str">
        <f>VLOOKUP(A1626,fonte!A:AE,31,FALSE)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6">
        <v>41421</v>
      </c>
      <c r="E1627" s="13" t="str">
        <f>VLOOKUP(A1627,fonte!A:AE,26,FALSE)</f>
        <v>Sim</v>
      </c>
      <c r="F1627" s="12" t="str">
        <f>VLOOKUP(A1627,fonte!A:AE,27,FALSE)</f>
        <v>Sim</v>
      </c>
      <c r="G1627" s="13" t="str">
        <f>VLOOKUP(A1627,fonte!A:AE,28,FALSE)</f>
        <v>Sim</v>
      </c>
      <c r="H1627" s="12" t="str">
        <f>VLOOKUP(A1627,fonte!A:AE,29,FALSE)</f>
        <v>Sim</v>
      </c>
      <c r="I1627" s="13" t="str">
        <f>VLOOKUP(A1627,fonte!A:AE,30,FALSE)</f>
        <v>Não</v>
      </c>
      <c r="J1627" s="12" t="str">
        <f>VLOOKUP(A1627,fonte!A:AE,31,FALSE)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6">
        <v>43818</v>
      </c>
      <c r="E1628" s="13" t="str">
        <f>VLOOKUP(A1628,fonte!A:AE,26,FALSE)</f>
        <v>Não</v>
      </c>
      <c r="F1628" s="12" t="str">
        <f>VLOOKUP(A1628,fonte!A:AE,27,FALSE)</f>
        <v>Não</v>
      </c>
      <c r="G1628" s="13" t="str">
        <f>VLOOKUP(A1628,fonte!A:AE,28,FALSE)</f>
        <v>Não</v>
      </c>
      <c r="H1628" s="12" t="str">
        <f>VLOOKUP(A1628,fonte!A:AE,29,FALSE)</f>
        <v>Não</v>
      </c>
      <c r="I1628" s="13" t="str">
        <f>VLOOKUP(A1628,fonte!A:AE,30,FALSE)</f>
        <v>Não</v>
      </c>
      <c r="J1628" s="12" t="str">
        <f>VLOOKUP(A1628,fonte!A:AE,31,FALSE)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6">
        <v>41073</v>
      </c>
      <c r="E1629" s="13" t="str">
        <f>VLOOKUP(A1629,fonte!A:AE,26,FALSE)</f>
        <v>Não</v>
      </c>
      <c r="F1629" s="12" t="str">
        <f>VLOOKUP(A1629,fonte!A:AE,27,FALSE)</f>
        <v>Sim</v>
      </c>
      <c r="G1629" s="13" t="str">
        <f>VLOOKUP(A1629,fonte!A:AE,28,FALSE)</f>
        <v>Não</v>
      </c>
      <c r="H1629" s="12" t="str">
        <f>VLOOKUP(A1629,fonte!A:AE,29,FALSE)</f>
        <v>Sim</v>
      </c>
      <c r="I1629" s="13" t="str">
        <f>VLOOKUP(A1629,fonte!A:AE,30,FALSE)</f>
        <v>Não</v>
      </c>
      <c r="J1629" s="12" t="str">
        <f>VLOOKUP(A1629,fonte!A:AE,31,FALSE)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6">
        <v>41905</v>
      </c>
      <c r="E1630" s="13" t="str">
        <f>VLOOKUP(A1630,fonte!A:AE,26,FALSE)</f>
        <v>Sim</v>
      </c>
      <c r="F1630" s="12" t="str">
        <f>VLOOKUP(A1630,fonte!A:AE,27,FALSE)</f>
        <v>Sim</v>
      </c>
      <c r="G1630" s="13" t="str">
        <f>VLOOKUP(A1630,fonte!A:AE,28,FALSE)</f>
        <v>Sim</v>
      </c>
      <c r="H1630" s="12" t="str">
        <f>VLOOKUP(A1630,fonte!A:AE,29,FALSE)</f>
        <v>Sim</v>
      </c>
      <c r="I1630" s="13" t="str">
        <f>VLOOKUP(A1630,fonte!A:AE,30,FALSE)</f>
        <v>Não</v>
      </c>
      <c r="J1630" s="12" t="str">
        <f>VLOOKUP(A1630,fonte!A:AE,31,FALSE)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6">
        <v>41073</v>
      </c>
      <c r="E1631" s="13" t="str">
        <f>VLOOKUP(A1631,fonte!A:AE,26,FALSE)</f>
        <v>Sim</v>
      </c>
      <c r="F1631" s="12" t="str">
        <f>VLOOKUP(A1631,fonte!A:AE,27,FALSE)</f>
        <v>Sim</v>
      </c>
      <c r="G1631" s="13" t="str">
        <f>VLOOKUP(A1631,fonte!A:AE,28,FALSE)</f>
        <v>Sim</v>
      </c>
      <c r="H1631" s="12" t="str">
        <f>VLOOKUP(A1631,fonte!A:AE,29,FALSE)</f>
        <v>Sim</v>
      </c>
      <c r="I1631" s="13" t="str">
        <f>VLOOKUP(A1631,fonte!A:AE,30,FALSE)</f>
        <v>Não</v>
      </c>
      <c r="J1631" s="12" t="str">
        <f>VLOOKUP(A1631,fonte!A:AE,31,FALSE)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6">
        <v>41421</v>
      </c>
      <c r="E1632" s="13" t="str">
        <f>VLOOKUP(A1632,fonte!A:AE,26,FALSE)</f>
        <v>Sim</v>
      </c>
      <c r="F1632" s="12" t="str">
        <f>VLOOKUP(A1632,fonte!A:AE,27,FALSE)</f>
        <v>Sim</v>
      </c>
      <c r="G1632" s="13" t="str">
        <f>VLOOKUP(A1632,fonte!A:AE,28,FALSE)</f>
        <v>Sim</v>
      </c>
      <c r="H1632" s="12" t="str">
        <f>VLOOKUP(A1632,fonte!A:AE,29,FALSE)</f>
        <v>Sim</v>
      </c>
      <c r="I1632" s="13" t="str">
        <f>VLOOKUP(A1632,fonte!A:AE,30,FALSE)</f>
        <v>Não</v>
      </c>
      <c r="J1632" s="12" t="str">
        <f>VLOOKUP(A1632,fonte!A:AE,31,FALSE)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6">
        <v>41073</v>
      </c>
      <c r="E1633" s="13" t="str">
        <f>VLOOKUP(A1633,fonte!A:AE,26,FALSE)</f>
        <v>Não</v>
      </c>
      <c r="F1633" s="12" t="str">
        <f>VLOOKUP(A1633,fonte!A:AE,27,FALSE)</f>
        <v>Sim</v>
      </c>
      <c r="G1633" s="13" t="str">
        <f>VLOOKUP(A1633,fonte!A:AE,28,FALSE)</f>
        <v>Não</v>
      </c>
      <c r="H1633" s="12" t="str">
        <f>VLOOKUP(A1633,fonte!A:AE,29,FALSE)</f>
        <v>Sim</v>
      </c>
      <c r="I1633" s="13" t="str">
        <f>VLOOKUP(A1633,fonte!A:AE,30,FALSE)</f>
        <v>Não</v>
      </c>
      <c r="J1633" s="12" t="str">
        <f>VLOOKUP(A1633,fonte!A:AE,31,FALSE)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6">
        <v>41905</v>
      </c>
      <c r="E1634" s="13" t="str">
        <f>VLOOKUP(A1634,fonte!A:AE,26,FALSE)</f>
        <v>Não</v>
      </c>
      <c r="F1634" s="12" t="str">
        <f>VLOOKUP(A1634,fonte!A:AE,27,FALSE)</f>
        <v>Sim</v>
      </c>
      <c r="G1634" s="13" t="str">
        <f>VLOOKUP(A1634,fonte!A:AE,28,FALSE)</f>
        <v>Não</v>
      </c>
      <c r="H1634" s="12" t="str">
        <f>VLOOKUP(A1634,fonte!A:AE,29,FALSE)</f>
        <v>Sim</v>
      </c>
      <c r="I1634" s="13" t="str">
        <f>VLOOKUP(A1634,fonte!A:AE,30,FALSE)</f>
        <v>Não</v>
      </c>
      <c r="J1634" s="12" t="str">
        <f>VLOOKUP(A1634,fonte!A:AE,31,FALSE)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6">
        <v>43818</v>
      </c>
      <c r="E1635" s="13" t="str">
        <f>VLOOKUP(A1635,fonte!A:AE,26,FALSE)</f>
        <v>Não</v>
      </c>
      <c r="F1635" s="12" t="str">
        <f>VLOOKUP(A1635,fonte!A:AE,27,FALSE)</f>
        <v>Não</v>
      </c>
      <c r="G1635" s="13" t="str">
        <f>VLOOKUP(A1635,fonte!A:AE,28,FALSE)</f>
        <v>Não</v>
      </c>
      <c r="H1635" s="12" t="str">
        <f>VLOOKUP(A1635,fonte!A:AE,29,FALSE)</f>
        <v>Não</v>
      </c>
      <c r="I1635" s="13" t="str">
        <f>VLOOKUP(A1635,fonte!A:AE,30,FALSE)</f>
        <v>Não</v>
      </c>
      <c r="J1635" s="12" t="str">
        <f>VLOOKUP(A1635,fonte!A:AE,31,FALSE)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6">
        <v>41073</v>
      </c>
      <c r="E1636" s="13" t="str">
        <f>VLOOKUP(A1636,fonte!A:AE,26,FALSE)</f>
        <v>Sim</v>
      </c>
      <c r="F1636" s="12" t="str">
        <f>VLOOKUP(A1636,fonte!A:AE,27,FALSE)</f>
        <v>Sim</v>
      </c>
      <c r="G1636" s="13" t="str">
        <f>VLOOKUP(A1636,fonte!A:AE,28,FALSE)</f>
        <v>Sim</v>
      </c>
      <c r="H1636" s="12" t="str">
        <f>VLOOKUP(A1636,fonte!A:AE,29,FALSE)</f>
        <v>Sim</v>
      </c>
      <c r="I1636" s="13" t="str">
        <f>VLOOKUP(A1636,fonte!A:AE,30,FALSE)</f>
        <v>Não</v>
      </c>
      <c r="J1636" s="12" t="str">
        <f>VLOOKUP(A1636,fonte!A:AE,31,FALSE)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6">
        <v>41905</v>
      </c>
      <c r="E1637" s="13" t="str">
        <f>VLOOKUP(A1637,fonte!A:AE,26,FALSE)</f>
        <v>Não</v>
      </c>
      <c r="F1637" s="12" t="str">
        <f>VLOOKUP(A1637,fonte!A:AE,27,FALSE)</f>
        <v>Sim</v>
      </c>
      <c r="G1637" s="13" t="str">
        <f>VLOOKUP(A1637,fonte!A:AE,28,FALSE)</f>
        <v>Não</v>
      </c>
      <c r="H1637" s="12" t="str">
        <f>VLOOKUP(A1637,fonte!A:AE,29,FALSE)</f>
        <v>Sim</v>
      </c>
      <c r="I1637" s="13" t="str">
        <f>VLOOKUP(A1637,fonte!A:AE,30,FALSE)</f>
        <v>Não</v>
      </c>
      <c r="J1637" s="12" t="str">
        <f>VLOOKUP(A1637,fonte!A:AE,31,FALSE)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6">
        <v>41905</v>
      </c>
      <c r="E1638" s="13" t="str">
        <f>VLOOKUP(A1638,fonte!A:AE,26,FALSE)</f>
        <v>Não</v>
      </c>
      <c r="F1638" s="12" t="str">
        <f>VLOOKUP(A1638,fonte!A:AE,27,FALSE)</f>
        <v>Sim</v>
      </c>
      <c r="G1638" s="13" t="str">
        <f>VLOOKUP(A1638,fonte!A:AE,28,FALSE)</f>
        <v>Não</v>
      </c>
      <c r="H1638" s="12" t="str">
        <f>VLOOKUP(A1638,fonte!A:AE,29,FALSE)</f>
        <v>Sim</v>
      </c>
      <c r="I1638" s="13" t="str">
        <f>VLOOKUP(A1638,fonte!A:AE,30,FALSE)</f>
        <v>Não</v>
      </c>
      <c r="J1638" s="12" t="str">
        <f>VLOOKUP(A1638,fonte!A:AE,31,FALSE)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6">
        <v>41421</v>
      </c>
      <c r="E1639" s="13" t="str">
        <f>VLOOKUP(A1639,fonte!A:AE,26,FALSE)</f>
        <v>Sim</v>
      </c>
      <c r="F1639" s="12" t="str">
        <f>VLOOKUP(A1639,fonte!A:AE,27,FALSE)</f>
        <v>Sim</v>
      </c>
      <c r="G1639" s="13" t="str">
        <f>VLOOKUP(A1639,fonte!A:AE,28,FALSE)</f>
        <v>Sim</v>
      </c>
      <c r="H1639" s="12" t="str">
        <f>VLOOKUP(A1639,fonte!A:AE,29,FALSE)</f>
        <v>Sim</v>
      </c>
      <c r="I1639" s="13" t="str">
        <f>VLOOKUP(A1639,fonte!A:AE,30,FALSE)</f>
        <v>Não</v>
      </c>
      <c r="J1639" s="12" t="str">
        <f>VLOOKUP(A1639,fonte!A:AE,31,FALSE)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6">
        <v>41905</v>
      </c>
      <c r="E1640" s="13" t="str">
        <f>VLOOKUP(A1640,fonte!A:AE,26,FALSE)</f>
        <v>Sim</v>
      </c>
      <c r="F1640" s="12" t="str">
        <f>VLOOKUP(A1640,fonte!A:AE,27,FALSE)</f>
        <v>Sim</v>
      </c>
      <c r="G1640" s="13" t="str">
        <f>VLOOKUP(A1640,fonte!A:AE,28,FALSE)</f>
        <v>Sim</v>
      </c>
      <c r="H1640" s="12" t="str">
        <f>VLOOKUP(A1640,fonte!A:AE,29,FALSE)</f>
        <v>Sim</v>
      </c>
      <c r="I1640" s="13" t="str">
        <f>VLOOKUP(A1640,fonte!A:AE,30,FALSE)</f>
        <v>Não</v>
      </c>
      <c r="J1640" s="12" t="str">
        <f>VLOOKUP(A1640,fonte!A:AE,31,FALSE)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6">
        <v>41905</v>
      </c>
      <c r="E1641" s="13" t="str">
        <f>VLOOKUP(A1641,fonte!A:AE,26,FALSE)</f>
        <v>Sim</v>
      </c>
      <c r="F1641" s="12" t="str">
        <f>VLOOKUP(A1641,fonte!A:AE,27,FALSE)</f>
        <v>Sim</v>
      </c>
      <c r="G1641" s="13" t="str">
        <f>VLOOKUP(A1641,fonte!A:AE,28,FALSE)</f>
        <v>Sim</v>
      </c>
      <c r="H1641" s="12" t="str">
        <f>VLOOKUP(A1641,fonte!A:AE,29,FALSE)</f>
        <v>Sim</v>
      </c>
      <c r="I1641" s="13" t="str">
        <f>VLOOKUP(A1641,fonte!A:AE,30,FALSE)</f>
        <v>Não</v>
      </c>
      <c r="J1641" s="12" t="str">
        <f>VLOOKUP(A1641,fonte!A:AE,31,FALSE)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6">
        <v>43099</v>
      </c>
      <c r="E1642" s="13" t="str">
        <f>VLOOKUP(A1642,fonte!A:AE,26,FALSE)</f>
        <v>Não</v>
      </c>
      <c r="F1642" s="12" t="str">
        <f>VLOOKUP(A1642,fonte!A:AE,27,FALSE)</f>
        <v>Sim</v>
      </c>
      <c r="G1642" s="13" t="str">
        <f>VLOOKUP(A1642,fonte!A:AE,28,FALSE)</f>
        <v>Não</v>
      </c>
      <c r="H1642" s="12" t="str">
        <f>VLOOKUP(A1642,fonte!A:AE,29,FALSE)</f>
        <v>Sim</v>
      </c>
      <c r="I1642" s="13" t="str">
        <f>VLOOKUP(A1642,fonte!A:AE,30,FALSE)</f>
        <v>Não</v>
      </c>
      <c r="J1642" s="12" t="str">
        <f>VLOOKUP(A1642,fonte!A:AE,31,FALSE)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6">
        <v>43445</v>
      </c>
      <c r="E1643" s="13" t="str">
        <f>VLOOKUP(A1643,fonte!A:AE,26,FALSE)</f>
        <v>Não</v>
      </c>
      <c r="F1643" s="12" t="str">
        <f>VLOOKUP(A1643,fonte!A:AE,27,FALSE)</f>
        <v>Não</v>
      </c>
      <c r="G1643" s="13" t="str">
        <f>VLOOKUP(A1643,fonte!A:AE,28,FALSE)</f>
        <v>Não</v>
      </c>
      <c r="H1643" s="12" t="str">
        <f>VLOOKUP(A1643,fonte!A:AE,29,FALSE)</f>
        <v>Não</v>
      </c>
      <c r="I1643" s="13" t="str">
        <f>VLOOKUP(A1643,fonte!A:AE,30,FALSE)</f>
        <v>Não</v>
      </c>
      <c r="J1643" s="12" t="str">
        <f>VLOOKUP(A1643,fonte!A:AE,31,FALSE)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6">
        <v>41073</v>
      </c>
      <c r="E1644" s="13" t="str">
        <f>VLOOKUP(A1644,fonte!A:AE,26,FALSE)</f>
        <v>Não</v>
      </c>
      <c r="F1644" s="12" t="str">
        <f>VLOOKUP(A1644,fonte!A:AE,27,FALSE)</f>
        <v>Sim</v>
      </c>
      <c r="G1644" s="13" t="str">
        <f>VLOOKUP(A1644,fonte!A:AE,28,FALSE)</f>
        <v>Não</v>
      </c>
      <c r="H1644" s="12" t="str">
        <f>VLOOKUP(A1644,fonte!A:AE,29,FALSE)</f>
        <v>Sim</v>
      </c>
      <c r="I1644" s="13" t="str">
        <f>VLOOKUP(A1644,fonte!A:AE,30,FALSE)</f>
        <v>Não</v>
      </c>
      <c r="J1644" s="12" t="str">
        <f>VLOOKUP(A1644,fonte!A:AE,31,FALSE)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6">
        <v>41905</v>
      </c>
      <c r="E1645" s="13" t="str">
        <f>VLOOKUP(A1645,fonte!A:AE,26,FALSE)</f>
        <v>Não</v>
      </c>
      <c r="F1645" s="12" t="str">
        <f>VLOOKUP(A1645,fonte!A:AE,27,FALSE)</f>
        <v>Sim</v>
      </c>
      <c r="G1645" s="13" t="str">
        <f>VLOOKUP(A1645,fonte!A:AE,28,FALSE)</f>
        <v>Não</v>
      </c>
      <c r="H1645" s="12" t="str">
        <f>VLOOKUP(A1645,fonte!A:AE,29,FALSE)</f>
        <v>Sim</v>
      </c>
      <c r="I1645" s="13" t="str">
        <f>VLOOKUP(A1645,fonte!A:AE,30,FALSE)</f>
        <v>Não</v>
      </c>
      <c r="J1645" s="12" t="str">
        <f>VLOOKUP(A1645,fonte!A:AE,31,FALSE)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6">
        <v>41905</v>
      </c>
      <c r="E1646" s="13" t="str">
        <f>VLOOKUP(A1646,fonte!A:AE,26,FALSE)</f>
        <v>Não</v>
      </c>
      <c r="F1646" s="12" t="str">
        <f>VLOOKUP(A1646,fonte!A:AE,27,FALSE)</f>
        <v>Sim</v>
      </c>
      <c r="G1646" s="13" t="str">
        <f>VLOOKUP(A1646,fonte!A:AE,28,FALSE)</f>
        <v>Não</v>
      </c>
      <c r="H1646" s="12" t="str">
        <f>VLOOKUP(A1646,fonte!A:AE,29,FALSE)</f>
        <v>Sim</v>
      </c>
      <c r="I1646" s="13" t="str">
        <f>VLOOKUP(A1646,fonte!A:AE,30,FALSE)</f>
        <v>Não</v>
      </c>
      <c r="J1646" s="12" t="str">
        <f>VLOOKUP(A1646,fonte!A:AE,31,FALSE)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6">
        <v>41073</v>
      </c>
      <c r="E1647" s="13" t="str">
        <f>VLOOKUP(A1647,fonte!A:AE,26,FALSE)</f>
        <v>Sim</v>
      </c>
      <c r="F1647" s="12" t="str">
        <f>VLOOKUP(A1647,fonte!A:AE,27,FALSE)</f>
        <v>Sim</v>
      </c>
      <c r="G1647" s="13" t="str">
        <f>VLOOKUP(A1647,fonte!A:AE,28,FALSE)</f>
        <v>Sim</v>
      </c>
      <c r="H1647" s="12" t="str">
        <f>VLOOKUP(A1647,fonte!A:AE,29,FALSE)</f>
        <v>Sim</v>
      </c>
      <c r="I1647" s="13" t="str">
        <f>VLOOKUP(A1647,fonte!A:AE,30,FALSE)</f>
        <v>Não</v>
      </c>
      <c r="J1647" s="12" t="str">
        <f>VLOOKUP(A1647,fonte!A:AE,31,FALSE)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6">
        <v>43818</v>
      </c>
      <c r="E1648" s="13" t="str">
        <f>VLOOKUP(A1648,fonte!A:AE,26,FALSE)</f>
        <v>Não</v>
      </c>
      <c r="F1648" s="12" t="str">
        <f>VLOOKUP(A1648,fonte!A:AE,27,FALSE)</f>
        <v>Não</v>
      </c>
      <c r="G1648" s="13" t="str">
        <f>VLOOKUP(A1648,fonte!A:AE,28,FALSE)</f>
        <v>Não</v>
      </c>
      <c r="H1648" s="12" t="str">
        <f>VLOOKUP(A1648,fonte!A:AE,29,FALSE)</f>
        <v>Não</v>
      </c>
      <c r="I1648" s="13" t="str">
        <f>VLOOKUP(A1648,fonte!A:AE,30,FALSE)</f>
        <v>Não</v>
      </c>
      <c r="J1648" s="12" t="str">
        <f>VLOOKUP(A1648,fonte!A:AE,31,FALSE)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6">
        <v>43445</v>
      </c>
      <c r="E1649" s="13" t="str">
        <f>VLOOKUP(A1649,fonte!A:AE,26,FALSE)</f>
        <v>Sim</v>
      </c>
      <c r="F1649" s="12" t="str">
        <f>VLOOKUP(A1649,fonte!A:AE,27,FALSE)</f>
        <v>Sim</v>
      </c>
      <c r="G1649" s="13" t="str">
        <f>VLOOKUP(A1649,fonte!A:AE,28,FALSE)</f>
        <v>Sim</v>
      </c>
      <c r="H1649" s="12" t="str">
        <f>VLOOKUP(A1649,fonte!A:AE,29,FALSE)</f>
        <v>Sim</v>
      </c>
      <c r="I1649" s="13" t="str">
        <f>VLOOKUP(A1649,fonte!A:AE,30,FALSE)</f>
        <v>Não</v>
      </c>
      <c r="J1649" s="12" t="str">
        <f>VLOOKUP(A1649,fonte!A:AE,31,FALSE)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6">
        <v>43099</v>
      </c>
      <c r="E1650" s="13" t="str">
        <f>VLOOKUP(A1650,fonte!A:AE,26,FALSE)</f>
        <v>Não</v>
      </c>
      <c r="F1650" s="12" t="str">
        <f>VLOOKUP(A1650,fonte!A:AE,27,FALSE)</f>
        <v>Não</v>
      </c>
      <c r="G1650" s="13" t="str">
        <f>VLOOKUP(A1650,fonte!A:AE,28,FALSE)</f>
        <v>Não</v>
      </c>
      <c r="H1650" s="12" t="str">
        <f>VLOOKUP(A1650,fonte!A:AE,29,FALSE)</f>
        <v>Não</v>
      </c>
      <c r="I1650" s="13" t="str">
        <f>VLOOKUP(A1650,fonte!A:AE,30,FALSE)</f>
        <v>Não</v>
      </c>
      <c r="J1650" s="12" t="str">
        <f>VLOOKUP(A1650,fonte!A:AE,31,FALSE)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6">
        <v>41905</v>
      </c>
      <c r="E1651" s="13" t="str">
        <f>VLOOKUP(A1651,fonte!A:AE,26,FALSE)</f>
        <v>Sim</v>
      </c>
      <c r="F1651" s="12" t="str">
        <f>VLOOKUP(A1651,fonte!A:AE,27,FALSE)</f>
        <v>Sim</v>
      </c>
      <c r="G1651" s="13" t="str">
        <f>VLOOKUP(A1651,fonte!A:AE,28,FALSE)</f>
        <v>Sim</v>
      </c>
      <c r="H1651" s="12" t="str">
        <f>VLOOKUP(A1651,fonte!A:AE,29,FALSE)</f>
        <v>Sim</v>
      </c>
      <c r="I1651" s="13" t="str">
        <f>VLOOKUP(A1651,fonte!A:AE,30,FALSE)</f>
        <v>Não</v>
      </c>
      <c r="J1651" s="12" t="str">
        <f>VLOOKUP(A1651,fonte!A:AE,31,FALSE)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6">
        <v>41421</v>
      </c>
      <c r="E1652" s="13" t="str">
        <f>VLOOKUP(A1652,fonte!A:AE,26,FALSE)</f>
        <v>Sim</v>
      </c>
      <c r="F1652" s="12" t="str">
        <f>VLOOKUP(A1652,fonte!A:AE,27,FALSE)</f>
        <v>Sim</v>
      </c>
      <c r="G1652" s="13" t="str">
        <f>VLOOKUP(A1652,fonte!A:AE,28,FALSE)</f>
        <v>Sim</v>
      </c>
      <c r="H1652" s="12" t="str">
        <f>VLOOKUP(A1652,fonte!A:AE,29,FALSE)</f>
        <v>Sim</v>
      </c>
      <c r="I1652" s="13" t="str">
        <f>VLOOKUP(A1652,fonte!A:AE,30,FALSE)</f>
        <v>Não</v>
      </c>
      <c r="J1652" s="12" t="str">
        <f>VLOOKUP(A1652,fonte!A:AE,31,FALSE)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6">
        <v>41905</v>
      </c>
      <c r="E1653" s="13" t="str">
        <f>VLOOKUP(A1653,fonte!A:AE,26,FALSE)</f>
        <v>Sim</v>
      </c>
      <c r="F1653" s="12" t="str">
        <f>VLOOKUP(A1653,fonte!A:AE,27,FALSE)</f>
        <v>Sim</v>
      </c>
      <c r="G1653" s="13" t="str">
        <f>VLOOKUP(A1653,fonte!A:AE,28,FALSE)</f>
        <v>Sim</v>
      </c>
      <c r="H1653" s="12" t="str">
        <f>VLOOKUP(A1653,fonte!A:AE,29,FALSE)</f>
        <v>Sim</v>
      </c>
      <c r="I1653" s="13" t="str">
        <f>VLOOKUP(A1653,fonte!A:AE,30,FALSE)</f>
        <v>Não</v>
      </c>
      <c r="J1653" s="12" t="str">
        <f>VLOOKUP(A1653,fonte!A:AE,31,FALSE)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6">
        <v>43099</v>
      </c>
      <c r="E1654" s="13" t="str">
        <f>VLOOKUP(A1654,fonte!A:AE,26,FALSE)</f>
        <v>Não</v>
      </c>
      <c r="F1654" s="12" t="str">
        <f>VLOOKUP(A1654,fonte!A:AE,27,FALSE)</f>
        <v>Sim</v>
      </c>
      <c r="G1654" s="13" t="str">
        <f>VLOOKUP(A1654,fonte!A:AE,28,FALSE)</f>
        <v>Não</v>
      </c>
      <c r="H1654" s="12" t="str">
        <f>VLOOKUP(A1654,fonte!A:AE,29,FALSE)</f>
        <v>Sim</v>
      </c>
      <c r="I1654" s="13" t="str">
        <f>VLOOKUP(A1654,fonte!A:AE,30,FALSE)</f>
        <v>Não</v>
      </c>
      <c r="J1654" s="12" t="str">
        <f>VLOOKUP(A1654,fonte!A:AE,31,FALSE)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6">
        <v>41073</v>
      </c>
      <c r="E1655" s="13" t="str">
        <f>VLOOKUP(A1655,fonte!A:AE,26,FALSE)</f>
        <v>Sim</v>
      </c>
      <c r="F1655" s="12" t="str">
        <f>VLOOKUP(A1655,fonte!A:AE,27,FALSE)</f>
        <v>Sim</v>
      </c>
      <c r="G1655" s="13" t="str">
        <f>VLOOKUP(A1655,fonte!A:AE,28,FALSE)</f>
        <v>Sim</v>
      </c>
      <c r="H1655" s="12" t="str">
        <f>VLOOKUP(A1655,fonte!A:AE,29,FALSE)</f>
        <v>Sim</v>
      </c>
      <c r="I1655" s="13" t="str">
        <f>VLOOKUP(A1655,fonte!A:AE,30,FALSE)</f>
        <v>Não</v>
      </c>
      <c r="J1655" s="12" t="str">
        <f>VLOOKUP(A1655,fonte!A:AE,31,FALSE)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6">
        <v>41905</v>
      </c>
      <c r="E1656" s="13" t="str">
        <f>VLOOKUP(A1656,fonte!A:AE,26,FALSE)</f>
        <v>Não</v>
      </c>
      <c r="F1656" s="12" t="str">
        <f>VLOOKUP(A1656,fonte!A:AE,27,FALSE)</f>
        <v>Sim</v>
      </c>
      <c r="G1656" s="13" t="str">
        <f>VLOOKUP(A1656,fonte!A:AE,28,FALSE)</f>
        <v>Não</v>
      </c>
      <c r="H1656" s="12" t="str">
        <f>VLOOKUP(A1656,fonte!A:AE,29,FALSE)</f>
        <v>Sim</v>
      </c>
      <c r="I1656" s="13" t="str">
        <f>VLOOKUP(A1656,fonte!A:AE,30,FALSE)</f>
        <v>Não</v>
      </c>
      <c r="J1656" s="12" t="str">
        <f>VLOOKUP(A1656,fonte!A:AE,31,FALSE)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6">
        <v>43445</v>
      </c>
      <c r="E1657" s="13" t="str">
        <f>VLOOKUP(A1657,fonte!A:AE,26,FALSE)</f>
        <v>Não</v>
      </c>
      <c r="F1657" s="12" t="str">
        <f>VLOOKUP(A1657,fonte!A:AE,27,FALSE)</f>
        <v>Sim</v>
      </c>
      <c r="G1657" s="13" t="str">
        <f>VLOOKUP(A1657,fonte!A:AE,28,FALSE)</f>
        <v>Não</v>
      </c>
      <c r="H1657" s="12" t="str">
        <f>VLOOKUP(A1657,fonte!A:AE,29,FALSE)</f>
        <v>Sim</v>
      </c>
      <c r="I1657" s="13" t="str">
        <f>VLOOKUP(A1657,fonte!A:AE,30,FALSE)</f>
        <v>Não</v>
      </c>
      <c r="J1657" s="12" t="str">
        <f>VLOOKUP(A1657,fonte!A:AE,31,FALSE)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6">
        <v>41905</v>
      </c>
      <c r="E1658" s="13" t="str">
        <f>VLOOKUP(A1658,fonte!A:AE,26,FALSE)</f>
        <v>Sim</v>
      </c>
      <c r="F1658" s="12" t="str">
        <f>VLOOKUP(A1658,fonte!A:AE,27,FALSE)</f>
        <v>Sim</v>
      </c>
      <c r="G1658" s="13" t="str">
        <f>VLOOKUP(A1658,fonte!A:AE,28,FALSE)</f>
        <v>Sim</v>
      </c>
      <c r="H1658" s="12" t="str">
        <f>VLOOKUP(A1658,fonte!A:AE,29,FALSE)</f>
        <v>Sim</v>
      </c>
      <c r="I1658" s="13" t="str">
        <f>VLOOKUP(A1658,fonte!A:AE,30,FALSE)</f>
        <v>Não</v>
      </c>
      <c r="J1658" s="12" t="str">
        <f>VLOOKUP(A1658,fonte!A:AE,31,FALSE)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6">
        <v>41073</v>
      </c>
      <c r="E1659" s="13" t="str">
        <f>VLOOKUP(A1659,fonte!A:AE,26,FALSE)</f>
        <v>Sim</v>
      </c>
      <c r="F1659" s="12" t="str">
        <f>VLOOKUP(A1659,fonte!A:AE,27,FALSE)</f>
        <v>Sim</v>
      </c>
      <c r="G1659" s="13" t="str">
        <f>VLOOKUP(A1659,fonte!A:AE,28,FALSE)</f>
        <v>Sim</v>
      </c>
      <c r="H1659" s="12" t="str">
        <f>VLOOKUP(A1659,fonte!A:AE,29,FALSE)</f>
        <v>Sim</v>
      </c>
      <c r="I1659" s="13" t="str">
        <f>VLOOKUP(A1659,fonte!A:AE,30,FALSE)</f>
        <v>Não</v>
      </c>
      <c r="J1659" s="12" t="str">
        <f>VLOOKUP(A1659,fonte!A:AE,31,FALSE)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6">
        <v>43099</v>
      </c>
      <c r="E1660" s="13" t="str">
        <f>VLOOKUP(A1660,fonte!A:AE,26,FALSE)</f>
        <v>Não</v>
      </c>
      <c r="F1660" s="12" t="str">
        <f>VLOOKUP(A1660,fonte!A:AE,27,FALSE)</f>
        <v>Sim</v>
      </c>
      <c r="G1660" s="13" t="str">
        <f>VLOOKUP(A1660,fonte!A:AE,28,FALSE)</f>
        <v>Não</v>
      </c>
      <c r="H1660" s="12" t="str">
        <f>VLOOKUP(A1660,fonte!A:AE,29,FALSE)</f>
        <v>Sim</v>
      </c>
      <c r="I1660" s="13" t="str">
        <f>VLOOKUP(A1660,fonte!A:AE,30,FALSE)</f>
        <v>Não</v>
      </c>
      <c r="J1660" s="12" t="str">
        <f>VLOOKUP(A1660,fonte!A:AE,31,FALSE)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6">
        <v>41905</v>
      </c>
      <c r="E1661" s="13" t="str">
        <f>VLOOKUP(A1661,fonte!A:AE,26,FALSE)</f>
        <v>Não</v>
      </c>
      <c r="F1661" s="12" t="str">
        <f>VLOOKUP(A1661,fonte!A:AE,27,FALSE)</f>
        <v>Sim</v>
      </c>
      <c r="G1661" s="13" t="str">
        <f>VLOOKUP(A1661,fonte!A:AE,28,FALSE)</f>
        <v>Não</v>
      </c>
      <c r="H1661" s="12" t="str">
        <f>VLOOKUP(A1661,fonte!A:AE,29,FALSE)</f>
        <v>Sim</v>
      </c>
      <c r="I1661" s="13" t="str">
        <f>VLOOKUP(A1661,fonte!A:AE,30,FALSE)</f>
        <v>Não</v>
      </c>
      <c r="J1661" s="12" t="str">
        <f>VLOOKUP(A1661,fonte!A:AE,31,FALSE)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6">
        <v>41905</v>
      </c>
      <c r="E1662" s="13" t="str">
        <f>VLOOKUP(A1662,fonte!A:AE,26,FALSE)</f>
        <v>Não</v>
      </c>
      <c r="F1662" s="12" t="str">
        <f>VLOOKUP(A1662,fonte!A:AE,27,FALSE)</f>
        <v>Sim</v>
      </c>
      <c r="G1662" s="13" t="str">
        <f>VLOOKUP(A1662,fonte!A:AE,28,FALSE)</f>
        <v>Não</v>
      </c>
      <c r="H1662" s="12" t="str">
        <f>VLOOKUP(A1662,fonte!A:AE,29,FALSE)</f>
        <v>Sim</v>
      </c>
      <c r="I1662" s="13" t="str">
        <f>VLOOKUP(A1662,fonte!A:AE,30,FALSE)</f>
        <v>Não</v>
      </c>
      <c r="J1662" s="12" t="str">
        <f>VLOOKUP(A1662,fonte!A:AE,31,FALSE)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6">
        <v>43445</v>
      </c>
      <c r="E1663" s="13" t="str">
        <f>VLOOKUP(A1663,fonte!A:AE,26,FALSE)</f>
        <v>Sim</v>
      </c>
      <c r="F1663" s="12" t="str">
        <f>VLOOKUP(A1663,fonte!A:AE,27,FALSE)</f>
        <v>Sim</v>
      </c>
      <c r="G1663" s="13" t="str">
        <f>VLOOKUP(A1663,fonte!A:AE,28,FALSE)</f>
        <v>Sim</v>
      </c>
      <c r="H1663" s="12" t="str">
        <f>VLOOKUP(A1663,fonte!A:AE,29,FALSE)</f>
        <v>Sim</v>
      </c>
      <c r="I1663" s="13" t="str">
        <f>VLOOKUP(A1663,fonte!A:AE,30,FALSE)</f>
        <v>Não</v>
      </c>
      <c r="J1663" s="12" t="str">
        <f>VLOOKUP(A1663,fonte!A:AE,31,FALSE)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6">
        <v>41905</v>
      </c>
      <c r="E1664" s="13" t="str">
        <f>VLOOKUP(A1664,fonte!A:AE,26,FALSE)</f>
        <v>Sim</v>
      </c>
      <c r="F1664" s="12" t="str">
        <f>VLOOKUP(A1664,fonte!A:AE,27,FALSE)</f>
        <v>Sim</v>
      </c>
      <c r="G1664" s="13" t="str">
        <f>VLOOKUP(A1664,fonte!A:AE,28,FALSE)</f>
        <v>Sim</v>
      </c>
      <c r="H1664" s="12" t="str">
        <f>VLOOKUP(A1664,fonte!A:AE,29,FALSE)</f>
        <v>Sim</v>
      </c>
      <c r="I1664" s="13" t="str">
        <f>VLOOKUP(A1664,fonte!A:AE,30,FALSE)</f>
        <v>Não</v>
      </c>
      <c r="J1664" s="12" t="str">
        <f>VLOOKUP(A1664,fonte!A:AE,31,FALSE)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6">
        <v>41905</v>
      </c>
      <c r="E1665" s="13" t="str">
        <f>VLOOKUP(A1665,fonte!A:AE,26,FALSE)</f>
        <v>Não</v>
      </c>
      <c r="F1665" s="12" t="str">
        <f>VLOOKUP(A1665,fonte!A:AE,27,FALSE)</f>
        <v>Não</v>
      </c>
      <c r="G1665" s="13" t="str">
        <f>VLOOKUP(A1665,fonte!A:AE,28,FALSE)</f>
        <v>Não</v>
      </c>
      <c r="H1665" s="12" t="str">
        <f>VLOOKUP(A1665,fonte!A:AE,29,FALSE)</f>
        <v>Não</v>
      </c>
      <c r="I1665" s="13" t="str">
        <f>VLOOKUP(A1665,fonte!A:AE,30,FALSE)</f>
        <v>Não</v>
      </c>
      <c r="J1665" s="12" t="str">
        <f>VLOOKUP(A1665,fonte!A:AE,31,FALSE)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6">
        <v>43099</v>
      </c>
      <c r="E1666" s="13" t="str">
        <f>VLOOKUP(A1666,fonte!A:AE,26,FALSE)</f>
        <v>Não</v>
      </c>
      <c r="F1666" s="12" t="str">
        <f>VLOOKUP(A1666,fonte!A:AE,27,FALSE)</f>
        <v>Sim</v>
      </c>
      <c r="G1666" s="13" t="str">
        <f>VLOOKUP(A1666,fonte!A:AE,28,FALSE)</f>
        <v>Não</v>
      </c>
      <c r="H1666" s="12" t="str">
        <f>VLOOKUP(A1666,fonte!A:AE,29,FALSE)</f>
        <v>Sim</v>
      </c>
      <c r="I1666" s="13" t="str">
        <f>VLOOKUP(A1666,fonte!A:AE,30,FALSE)</f>
        <v>Não</v>
      </c>
      <c r="J1666" s="12" t="str">
        <f>VLOOKUP(A1666,fonte!A:AE,31,FALSE)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6">
        <v>41905</v>
      </c>
      <c r="E1667" s="13" t="str">
        <f>VLOOKUP(A1667,fonte!A:AE,26,FALSE)</f>
        <v>Não</v>
      </c>
      <c r="F1667" s="12" t="str">
        <f>VLOOKUP(A1667,fonte!A:AE,27,FALSE)</f>
        <v>Sim</v>
      </c>
      <c r="G1667" s="13" t="str">
        <f>VLOOKUP(A1667,fonte!A:AE,28,FALSE)</f>
        <v>Não</v>
      </c>
      <c r="H1667" s="12" t="str">
        <f>VLOOKUP(A1667,fonte!A:AE,29,FALSE)</f>
        <v>Sim</v>
      </c>
      <c r="I1667" s="13" t="str">
        <f>VLOOKUP(A1667,fonte!A:AE,30,FALSE)</f>
        <v>Não</v>
      </c>
      <c r="J1667" s="12" t="str">
        <f>VLOOKUP(A1667,fonte!A:AE,31,FALSE)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6">
        <v>41905</v>
      </c>
      <c r="E1668" s="13" t="str">
        <f>VLOOKUP(A1668,fonte!A:AE,26,FALSE)</f>
        <v>Sim</v>
      </c>
      <c r="F1668" s="12" t="str">
        <f>VLOOKUP(A1668,fonte!A:AE,27,FALSE)</f>
        <v>Sim</v>
      </c>
      <c r="G1668" s="13" t="str">
        <f>VLOOKUP(A1668,fonte!A:AE,28,FALSE)</f>
        <v>Sim</v>
      </c>
      <c r="H1668" s="12" t="str">
        <f>VLOOKUP(A1668,fonte!A:AE,29,FALSE)</f>
        <v>Sim</v>
      </c>
      <c r="I1668" s="13" t="str">
        <f>VLOOKUP(A1668,fonte!A:AE,30,FALSE)</f>
        <v>Não</v>
      </c>
      <c r="J1668" s="12" t="str">
        <f>VLOOKUP(A1668,fonte!A:AE,31,FALSE)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6">
        <v>43818</v>
      </c>
      <c r="E1669" s="13" t="str">
        <f>VLOOKUP(A1669,fonte!A:AE,26,FALSE)</f>
        <v>Não</v>
      </c>
      <c r="F1669" s="12" t="str">
        <f>VLOOKUP(A1669,fonte!A:AE,27,FALSE)</f>
        <v>Sim</v>
      </c>
      <c r="G1669" s="13" t="str">
        <f>VLOOKUP(A1669,fonte!A:AE,28,FALSE)</f>
        <v>Não</v>
      </c>
      <c r="H1669" s="12" t="str">
        <f>VLOOKUP(A1669,fonte!A:AE,29,FALSE)</f>
        <v>Sim</v>
      </c>
      <c r="I1669" s="13" t="str">
        <f>VLOOKUP(A1669,fonte!A:AE,30,FALSE)</f>
        <v>Não</v>
      </c>
      <c r="J1669" s="12" t="str">
        <f>VLOOKUP(A1669,fonte!A:AE,31,FALSE)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6">
        <v>41905</v>
      </c>
      <c r="E1670" s="13" t="str">
        <f>VLOOKUP(A1670,fonte!A:AE,26,FALSE)</f>
        <v>Sim</v>
      </c>
      <c r="F1670" s="12" t="str">
        <f>VLOOKUP(A1670,fonte!A:AE,27,FALSE)</f>
        <v>Sim</v>
      </c>
      <c r="G1670" s="13" t="str">
        <f>VLOOKUP(A1670,fonte!A:AE,28,FALSE)</f>
        <v>Sim</v>
      </c>
      <c r="H1670" s="12" t="str">
        <f>VLOOKUP(A1670,fonte!A:AE,29,FALSE)</f>
        <v>Sim</v>
      </c>
      <c r="I1670" s="13" t="str">
        <f>VLOOKUP(A1670,fonte!A:AE,30,FALSE)</f>
        <v>Não</v>
      </c>
      <c r="J1670" s="12" t="str">
        <f>VLOOKUP(A1670,fonte!A:AE,31,FALSE)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6">
        <v>41073</v>
      </c>
      <c r="E1671" s="13" t="str">
        <f>VLOOKUP(A1671,fonte!A:AE,26,FALSE)</f>
        <v>Sim</v>
      </c>
      <c r="F1671" s="12" t="str">
        <f>VLOOKUP(A1671,fonte!A:AE,27,FALSE)</f>
        <v>Sim</v>
      </c>
      <c r="G1671" s="13" t="str">
        <f>VLOOKUP(A1671,fonte!A:AE,28,FALSE)</f>
        <v>Sim</v>
      </c>
      <c r="H1671" s="12" t="str">
        <f>VLOOKUP(A1671,fonte!A:AE,29,FALSE)</f>
        <v>Sim</v>
      </c>
      <c r="I1671" s="13" t="str">
        <f>VLOOKUP(A1671,fonte!A:AE,30,FALSE)</f>
        <v>Não</v>
      </c>
      <c r="J1671" s="12" t="str">
        <f>VLOOKUP(A1671,fonte!A:AE,31,FALSE)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6">
        <v>41905</v>
      </c>
      <c r="E1672" s="13" t="str">
        <f>VLOOKUP(A1672,fonte!A:AE,26,FALSE)</f>
        <v>Sim</v>
      </c>
      <c r="F1672" s="12" t="str">
        <f>VLOOKUP(A1672,fonte!A:AE,27,FALSE)</f>
        <v>Sim</v>
      </c>
      <c r="G1672" s="13" t="str">
        <f>VLOOKUP(A1672,fonte!A:AE,28,FALSE)</f>
        <v>Sim</v>
      </c>
      <c r="H1672" s="12" t="str">
        <f>VLOOKUP(A1672,fonte!A:AE,29,FALSE)</f>
        <v>Sim</v>
      </c>
      <c r="I1672" s="13" t="str">
        <f>VLOOKUP(A1672,fonte!A:AE,30,FALSE)</f>
        <v>Não</v>
      </c>
      <c r="J1672" s="12" t="str">
        <f>VLOOKUP(A1672,fonte!A:AE,31,FALSE)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6">
        <v>41073</v>
      </c>
      <c r="E1673" s="13" t="str">
        <f>VLOOKUP(A1673,fonte!A:AE,26,FALSE)</f>
        <v>Sim</v>
      </c>
      <c r="F1673" s="12" t="str">
        <f>VLOOKUP(A1673,fonte!A:AE,27,FALSE)</f>
        <v>Sim</v>
      </c>
      <c r="G1673" s="13" t="str">
        <f>VLOOKUP(A1673,fonte!A:AE,28,FALSE)</f>
        <v>Sim</v>
      </c>
      <c r="H1673" s="12" t="str">
        <f>VLOOKUP(A1673,fonte!A:AE,29,FALSE)</f>
        <v>Sim</v>
      </c>
      <c r="I1673" s="13" t="str">
        <f>VLOOKUP(A1673,fonte!A:AE,30,FALSE)</f>
        <v>Não</v>
      </c>
      <c r="J1673" s="12" t="str">
        <f>VLOOKUP(A1673,fonte!A:AE,31,FALSE)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6">
        <v>43818</v>
      </c>
      <c r="E1674" s="13" t="str">
        <f>VLOOKUP(A1674,fonte!A:AE,26,FALSE)</f>
        <v>Não</v>
      </c>
      <c r="F1674" s="12" t="str">
        <f>VLOOKUP(A1674,fonte!A:AE,27,FALSE)</f>
        <v>Não</v>
      </c>
      <c r="G1674" s="13" t="str">
        <f>VLOOKUP(A1674,fonte!A:AE,28,FALSE)</f>
        <v>Não</v>
      </c>
      <c r="H1674" s="12" t="str">
        <f>VLOOKUP(A1674,fonte!A:AE,29,FALSE)</f>
        <v>Não</v>
      </c>
      <c r="I1674" s="13" t="str">
        <f>VLOOKUP(A1674,fonte!A:AE,30,FALSE)</f>
        <v>Não</v>
      </c>
      <c r="J1674" s="12" t="str">
        <f>VLOOKUP(A1674,fonte!A:AE,31,FALSE)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6">
        <v>43818</v>
      </c>
      <c r="E1675" s="13" t="str">
        <f>VLOOKUP(A1675,fonte!A:AE,26,FALSE)</f>
        <v>Sim</v>
      </c>
      <c r="F1675" s="12" t="str">
        <f>VLOOKUP(A1675,fonte!A:AE,27,FALSE)</f>
        <v>Sim</v>
      </c>
      <c r="G1675" s="13" t="str">
        <f>VLOOKUP(A1675,fonte!A:AE,28,FALSE)</f>
        <v>Sim</v>
      </c>
      <c r="H1675" s="12" t="str">
        <f>VLOOKUP(A1675,fonte!A:AE,29,FALSE)</f>
        <v>Sim</v>
      </c>
      <c r="I1675" s="13" t="str">
        <f>VLOOKUP(A1675,fonte!A:AE,30,FALSE)</f>
        <v>Não</v>
      </c>
      <c r="J1675" s="12" t="str">
        <f>VLOOKUP(A1675,fonte!A:AE,31,FALSE)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6">
        <v>41073</v>
      </c>
      <c r="E1676" s="13" t="str">
        <f>VLOOKUP(A1676,fonte!A:AE,26,FALSE)</f>
        <v>Sim</v>
      </c>
      <c r="F1676" s="12" t="str">
        <f>VLOOKUP(A1676,fonte!A:AE,27,FALSE)</f>
        <v>Sim</v>
      </c>
      <c r="G1676" s="13" t="str">
        <f>VLOOKUP(A1676,fonte!A:AE,28,FALSE)</f>
        <v>Sim</v>
      </c>
      <c r="H1676" s="12" t="str">
        <f>VLOOKUP(A1676,fonte!A:AE,29,FALSE)</f>
        <v>Sim</v>
      </c>
      <c r="I1676" s="13" t="str">
        <f>VLOOKUP(A1676,fonte!A:AE,30,FALSE)</f>
        <v>Não</v>
      </c>
      <c r="J1676" s="12" t="str">
        <f>VLOOKUP(A1676,fonte!A:AE,31,FALSE)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6">
        <v>43445</v>
      </c>
      <c r="E1677" s="13" t="str">
        <f>VLOOKUP(A1677,fonte!A:AE,26,FALSE)</f>
        <v>Não</v>
      </c>
      <c r="F1677" s="12" t="str">
        <f>VLOOKUP(A1677,fonte!A:AE,27,FALSE)</f>
        <v>Não</v>
      </c>
      <c r="G1677" s="13" t="str">
        <f>VLOOKUP(A1677,fonte!A:AE,28,FALSE)</f>
        <v>Não</v>
      </c>
      <c r="H1677" s="12" t="str">
        <f>VLOOKUP(A1677,fonte!A:AE,29,FALSE)</f>
        <v>Não</v>
      </c>
      <c r="I1677" s="13" t="str">
        <f>VLOOKUP(A1677,fonte!A:AE,30,FALSE)</f>
        <v>Não</v>
      </c>
      <c r="J1677" s="12" t="str">
        <f>VLOOKUP(A1677,fonte!A:AE,31,FALSE)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6">
        <v>41905</v>
      </c>
      <c r="E1678" s="13" t="str">
        <f>VLOOKUP(A1678,fonte!A:AE,26,FALSE)</f>
        <v>Não</v>
      </c>
      <c r="F1678" s="12" t="str">
        <f>VLOOKUP(A1678,fonte!A:AE,27,FALSE)</f>
        <v>Sim</v>
      </c>
      <c r="G1678" s="13" t="str">
        <f>VLOOKUP(A1678,fonte!A:AE,28,FALSE)</f>
        <v>Não</v>
      </c>
      <c r="H1678" s="12" t="str">
        <f>VLOOKUP(A1678,fonte!A:AE,29,FALSE)</f>
        <v>Sim</v>
      </c>
      <c r="I1678" s="13" t="str">
        <f>VLOOKUP(A1678,fonte!A:AE,30,FALSE)</f>
        <v>Não</v>
      </c>
      <c r="J1678" s="12" t="str">
        <f>VLOOKUP(A1678,fonte!A:AE,31,FALSE)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6">
        <v>43818</v>
      </c>
      <c r="E1679" s="13" t="str">
        <f>VLOOKUP(A1679,fonte!A:AE,26,FALSE)</f>
        <v>Sim</v>
      </c>
      <c r="F1679" s="12" t="str">
        <f>VLOOKUP(A1679,fonte!A:AE,27,FALSE)</f>
        <v>Sim</v>
      </c>
      <c r="G1679" s="13" t="str">
        <f>VLOOKUP(A1679,fonte!A:AE,28,FALSE)</f>
        <v>Não</v>
      </c>
      <c r="H1679" s="12" t="str">
        <f>VLOOKUP(A1679,fonte!A:AE,29,FALSE)</f>
        <v>Não</v>
      </c>
      <c r="I1679" s="13" t="str">
        <f>VLOOKUP(A1679,fonte!A:AE,30,FALSE)</f>
        <v>Não</v>
      </c>
      <c r="J1679" s="12" t="str">
        <f>VLOOKUP(A1679,fonte!A:AE,31,FALSE)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6">
        <v>43445</v>
      </c>
      <c r="E1680" s="13" t="str">
        <f>VLOOKUP(A1680,fonte!A:AE,26,FALSE)</f>
        <v>Sim</v>
      </c>
      <c r="F1680" s="12" t="str">
        <f>VLOOKUP(A1680,fonte!A:AE,27,FALSE)</f>
        <v>Sim</v>
      </c>
      <c r="G1680" s="13" t="str">
        <f>VLOOKUP(A1680,fonte!A:AE,28,FALSE)</f>
        <v>Não</v>
      </c>
      <c r="H1680" s="12" t="str">
        <f>VLOOKUP(A1680,fonte!A:AE,29,FALSE)</f>
        <v>Não</v>
      </c>
      <c r="I1680" s="13" t="str">
        <f>VLOOKUP(A1680,fonte!A:AE,30,FALSE)</f>
        <v>Não</v>
      </c>
      <c r="J1680" s="12" t="str">
        <f>VLOOKUP(A1680,fonte!A:AE,31,FALSE)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6">
        <v>43445</v>
      </c>
      <c r="E1681" s="13" t="str">
        <f>VLOOKUP(A1681,fonte!A:AE,26,FALSE)</f>
        <v>Sim</v>
      </c>
      <c r="F1681" s="12" t="str">
        <f>VLOOKUP(A1681,fonte!A:AE,27,FALSE)</f>
        <v>Sim</v>
      </c>
      <c r="G1681" s="13" t="str">
        <f>VLOOKUP(A1681,fonte!A:AE,28,FALSE)</f>
        <v>Não</v>
      </c>
      <c r="H1681" s="12" t="str">
        <f>VLOOKUP(A1681,fonte!A:AE,29,FALSE)</f>
        <v>Não</v>
      </c>
      <c r="I1681" s="13" t="str">
        <f>VLOOKUP(A1681,fonte!A:AE,30,FALSE)</f>
        <v>Não</v>
      </c>
      <c r="J1681" s="12" t="str">
        <f>VLOOKUP(A1681,fonte!A:AE,31,FALSE)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6">
        <v>43445</v>
      </c>
      <c r="E1682" s="13" t="str">
        <f>VLOOKUP(A1682,fonte!A:AE,26,FALSE)</f>
        <v>Sim</v>
      </c>
      <c r="F1682" s="12" t="str">
        <f>VLOOKUP(A1682,fonte!A:AE,27,FALSE)</f>
        <v>Sim</v>
      </c>
      <c r="G1682" s="13" t="str">
        <f>VLOOKUP(A1682,fonte!A:AE,28,FALSE)</f>
        <v>Não</v>
      </c>
      <c r="H1682" s="12" t="str">
        <f>VLOOKUP(A1682,fonte!A:AE,29,FALSE)</f>
        <v>Não</v>
      </c>
      <c r="I1682" s="13" t="str">
        <f>VLOOKUP(A1682,fonte!A:AE,30,FALSE)</f>
        <v>Não</v>
      </c>
      <c r="J1682" s="12" t="str">
        <f>VLOOKUP(A1682,fonte!A:AE,31,FALSE)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6">
        <v>41073</v>
      </c>
      <c r="E1683" s="13" t="str">
        <f>VLOOKUP(A1683,fonte!A:AE,26,FALSE)</f>
        <v>Sim</v>
      </c>
      <c r="F1683" s="12" t="str">
        <f>VLOOKUP(A1683,fonte!A:AE,27,FALSE)</f>
        <v>Sim</v>
      </c>
      <c r="G1683" s="13" t="str">
        <f>VLOOKUP(A1683,fonte!A:AE,28,FALSE)</f>
        <v>Não</v>
      </c>
      <c r="H1683" s="12" t="str">
        <f>VLOOKUP(A1683,fonte!A:AE,29,FALSE)</f>
        <v>Não</v>
      </c>
      <c r="I1683" s="13" t="str">
        <f>VLOOKUP(A1683,fonte!A:AE,30,FALSE)</f>
        <v>Não</v>
      </c>
      <c r="J1683" s="12" t="str">
        <f>VLOOKUP(A1683,fonte!A:AE,31,FALSE)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6">
        <v>43818</v>
      </c>
      <c r="E1684" s="13" t="str">
        <f>VLOOKUP(A1684,fonte!A:AE,26,FALSE)</f>
        <v>Sim</v>
      </c>
      <c r="F1684" s="12" t="str">
        <f>VLOOKUP(A1684,fonte!A:AE,27,FALSE)</f>
        <v>Sim</v>
      </c>
      <c r="G1684" s="13" t="str">
        <f>VLOOKUP(A1684,fonte!A:AE,28,FALSE)</f>
        <v>Não</v>
      </c>
      <c r="H1684" s="12" t="str">
        <f>VLOOKUP(A1684,fonte!A:AE,29,FALSE)</f>
        <v>Não</v>
      </c>
      <c r="I1684" s="13" t="str">
        <f>VLOOKUP(A1684,fonte!A:AE,30,FALSE)</f>
        <v>Não</v>
      </c>
      <c r="J1684" s="12" t="str">
        <f>VLOOKUP(A1684,fonte!A:AE,31,FALSE)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6">
        <v>41905</v>
      </c>
      <c r="E1685" s="13" t="str">
        <f>VLOOKUP(A1685,fonte!A:AE,26,FALSE)</f>
        <v>Sim</v>
      </c>
      <c r="F1685" s="12" t="str">
        <f>VLOOKUP(A1685,fonte!A:AE,27,FALSE)</f>
        <v>Sim</v>
      </c>
      <c r="G1685" s="13" t="str">
        <f>VLOOKUP(A1685,fonte!A:AE,28,FALSE)</f>
        <v>Não</v>
      </c>
      <c r="H1685" s="12" t="str">
        <f>VLOOKUP(A1685,fonte!A:AE,29,FALSE)</f>
        <v>Não</v>
      </c>
      <c r="I1685" s="13" t="str">
        <f>VLOOKUP(A1685,fonte!A:AE,30,FALSE)</f>
        <v>Não</v>
      </c>
      <c r="J1685" s="12" t="str">
        <f>VLOOKUP(A1685,fonte!A:AE,31,FALSE)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6">
        <v>41073</v>
      </c>
      <c r="E1686" s="13" t="str">
        <f>VLOOKUP(A1686,fonte!A:AE,26,FALSE)</f>
        <v>Sim</v>
      </c>
      <c r="F1686" s="12" t="str">
        <f>VLOOKUP(A1686,fonte!A:AE,27,FALSE)</f>
        <v>Sim</v>
      </c>
      <c r="G1686" s="13" t="str">
        <f>VLOOKUP(A1686,fonte!A:AE,28,FALSE)</f>
        <v>Não</v>
      </c>
      <c r="H1686" s="12" t="str">
        <f>VLOOKUP(A1686,fonte!A:AE,29,FALSE)</f>
        <v>Não</v>
      </c>
      <c r="I1686" s="13" t="str">
        <f>VLOOKUP(A1686,fonte!A:AE,30,FALSE)</f>
        <v>Não</v>
      </c>
      <c r="J1686" s="12" t="str">
        <f>VLOOKUP(A1686,fonte!A:AE,31,FALSE)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6">
        <v>43445</v>
      </c>
      <c r="E1687" s="13" t="str">
        <f>VLOOKUP(A1687,fonte!A:AE,26,FALSE)</f>
        <v>Sim</v>
      </c>
      <c r="F1687" s="12" t="str">
        <f>VLOOKUP(A1687,fonte!A:AE,27,FALSE)</f>
        <v>Sim</v>
      </c>
      <c r="G1687" s="13" t="str">
        <f>VLOOKUP(A1687,fonte!A:AE,28,FALSE)</f>
        <v>Não</v>
      </c>
      <c r="H1687" s="12" t="str">
        <f>VLOOKUP(A1687,fonte!A:AE,29,FALSE)</f>
        <v>Não</v>
      </c>
      <c r="I1687" s="13" t="str">
        <f>VLOOKUP(A1687,fonte!A:AE,30,FALSE)</f>
        <v>Não</v>
      </c>
      <c r="J1687" s="12" t="str">
        <f>VLOOKUP(A1687,fonte!A:AE,31,FALSE)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6">
        <v>43818</v>
      </c>
      <c r="E1688" s="13" t="str">
        <f>VLOOKUP(A1688,fonte!A:AE,26,FALSE)</f>
        <v>Sim</v>
      </c>
      <c r="F1688" s="12" t="str">
        <f>VLOOKUP(A1688,fonte!A:AE,27,FALSE)</f>
        <v>Sim</v>
      </c>
      <c r="G1688" s="13" t="str">
        <f>VLOOKUP(A1688,fonte!A:AE,28,FALSE)</f>
        <v>Não</v>
      </c>
      <c r="H1688" s="12" t="str">
        <f>VLOOKUP(A1688,fonte!A:AE,29,FALSE)</f>
        <v>Não</v>
      </c>
      <c r="I1688" s="13" t="str">
        <f>VLOOKUP(A1688,fonte!A:AE,30,FALSE)</f>
        <v>Não</v>
      </c>
      <c r="J1688" s="12" t="str">
        <f>VLOOKUP(A1688,fonte!A:AE,31,FALSE)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6">
        <v>41073</v>
      </c>
      <c r="E1689" s="13" t="str">
        <f>VLOOKUP(A1689,fonte!A:AE,26,FALSE)</f>
        <v>Sim</v>
      </c>
      <c r="F1689" s="12" t="str">
        <f>VLOOKUP(A1689,fonte!A:AE,27,FALSE)</f>
        <v>Sim</v>
      </c>
      <c r="G1689" s="13" t="str">
        <f>VLOOKUP(A1689,fonte!A:AE,28,FALSE)</f>
        <v>Não</v>
      </c>
      <c r="H1689" s="12" t="str">
        <f>VLOOKUP(A1689,fonte!A:AE,29,FALSE)</f>
        <v>Não</v>
      </c>
      <c r="I1689" s="13" t="str">
        <f>VLOOKUP(A1689,fonte!A:AE,30,FALSE)</f>
        <v>Não</v>
      </c>
      <c r="J1689" s="12" t="str">
        <f>VLOOKUP(A1689,fonte!A:AE,31,FALSE)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6">
        <v>43818</v>
      </c>
      <c r="E1690" s="13" t="str">
        <f>VLOOKUP(A1690,fonte!A:AE,26,FALSE)</f>
        <v>Sim</v>
      </c>
      <c r="F1690" s="12" t="str">
        <f>VLOOKUP(A1690,fonte!A:AE,27,FALSE)</f>
        <v>Sim</v>
      </c>
      <c r="G1690" s="13" t="str">
        <f>VLOOKUP(A1690,fonte!A:AE,28,FALSE)</f>
        <v>Não</v>
      </c>
      <c r="H1690" s="12" t="str">
        <f>VLOOKUP(A1690,fonte!A:AE,29,FALSE)</f>
        <v>Não</v>
      </c>
      <c r="I1690" s="13" t="str">
        <f>VLOOKUP(A1690,fonte!A:AE,30,FALSE)</f>
        <v>Não</v>
      </c>
      <c r="J1690" s="12" t="str">
        <f>VLOOKUP(A1690,fonte!A:AE,31,FALSE)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6">
        <v>41905</v>
      </c>
      <c r="E1691" s="13" t="str">
        <f>VLOOKUP(A1691,fonte!A:AE,26,FALSE)</f>
        <v>Sim</v>
      </c>
      <c r="F1691" s="12" t="str">
        <f>VLOOKUP(A1691,fonte!A:AE,27,FALSE)</f>
        <v>Sim</v>
      </c>
      <c r="G1691" s="13" t="str">
        <f>VLOOKUP(A1691,fonte!A:AE,28,FALSE)</f>
        <v>Não</v>
      </c>
      <c r="H1691" s="12" t="str">
        <f>VLOOKUP(A1691,fonte!A:AE,29,FALSE)</f>
        <v>Não</v>
      </c>
      <c r="I1691" s="13" t="str">
        <f>VLOOKUP(A1691,fonte!A:AE,30,FALSE)</f>
        <v>Não</v>
      </c>
      <c r="J1691" s="12" t="str">
        <f>VLOOKUP(A1691,fonte!A:AE,31,FALSE)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6">
        <v>41905</v>
      </c>
      <c r="E1692" s="13" t="str">
        <f>VLOOKUP(A1692,fonte!A:AE,26,FALSE)</f>
        <v>Sim</v>
      </c>
      <c r="F1692" s="12" t="str">
        <f>VLOOKUP(A1692,fonte!A:AE,27,FALSE)</f>
        <v>Sim</v>
      </c>
      <c r="G1692" s="13" t="str">
        <f>VLOOKUP(A1692,fonte!A:AE,28,FALSE)</f>
        <v>Não</v>
      </c>
      <c r="H1692" s="12" t="str">
        <f>VLOOKUP(A1692,fonte!A:AE,29,FALSE)</f>
        <v>Não</v>
      </c>
      <c r="I1692" s="13" t="str">
        <f>VLOOKUP(A1692,fonte!A:AE,30,FALSE)</f>
        <v>Não</v>
      </c>
      <c r="J1692" s="12" t="str">
        <f>VLOOKUP(A1692,fonte!A:AE,31,FALSE)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6">
        <v>43818</v>
      </c>
      <c r="E1693" s="13" t="str">
        <f>VLOOKUP(A1693,fonte!A:AE,26,FALSE)</f>
        <v>Sim</v>
      </c>
      <c r="F1693" s="12" t="str">
        <f>VLOOKUP(A1693,fonte!A:AE,27,FALSE)</f>
        <v>Sim</v>
      </c>
      <c r="G1693" s="13" t="str">
        <f>VLOOKUP(A1693,fonte!A:AE,28,FALSE)</f>
        <v>Não</v>
      </c>
      <c r="H1693" s="12" t="str">
        <f>VLOOKUP(A1693,fonte!A:AE,29,FALSE)</f>
        <v>Não</v>
      </c>
      <c r="I1693" s="13" t="str">
        <f>VLOOKUP(A1693,fonte!A:AE,30,FALSE)</f>
        <v>Não</v>
      </c>
      <c r="J1693" s="12" t="str">
        <f>VLOOKUP(A1693,fonte!A:AE,31,FALSE)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6">
        <v>43099</v>
      </c>
      <c r="E1694" s="13" t="str">
        <f>VLOOKUP(A1694,fonte!A:AE,26,FALSE)</f>
        <v>Sim</v>
      </c>
      <c r="F1694" s="12" t="str">
        <f>VLOOKUP(A1694,fonte!A:AE,27,FALSE)</f>
        <v>Sim</v>
      </c>
      <c r="G1694" s="13" t="str">
        <f>VLOOKUP(A1694,fonte!A:AE,28,FALSE)</f>
        <v>Não</v>
      </c>
      <c r="H1694" s="12" t="str">
        <f>VLOOKUP(A1694,fonte!A:AE,29,FALSE)</f>
        <v>Não</v>
      </c>
      <c r="I1694" s="13" t="str">
        <f>VLOOKUP(A1694,fonte!A:AE,30,FALSE)</f>
        <v>Não</v>
      </c>
      <c r="J1694" s="12" t="str">
        <f>VLOOKUP(A1694,fonte!A:AE,31,FALSE)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6">
        <v>43445</v>
      </c>
      <c r="E1695" s="13" t="str">
        <f>VLOOKUP(A1695,fonte!A:AE,26,FALSE)</f>
        <v>Sim</v>
      </c>
      <c r="F1695" s="12" t="str">
        <f>VLOOKUP(A1695,fonte!A:AE,27,FALSE)</f>
        <v>Sim</v>
      </c>
      <c r="G1695" s="13" t="str">
        <f>VLOOKUP(A1695,fonte!A:AE,28,FALSE)</f>
        <v>Não</v>
      </c>
      <c r="H1695" s="12" t="str">
        <f>VLOOKUP(A1695,fonte!A:AE,29,FALSE)</f>
        <v>Não</v>
      </c>
      <c r="I1695" s="13" t="str">
        <f>VLOOKUP(A1695,fonte!A:AE,30,FALSE)</f>
        <v>Não</v>
      </c>
      <c r="J1695" s="12" t="str">
        <f>VLOOKUP(A1695,fonte!A:AE,31,FALSE)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6">
        <v>41073</v>
      </c>
      <c r="E1696" s="13" t="str">
        <f>VLOOKUP(A1696,fonte!A:AE,26,FALSE)</f>
        <v>Sim</v>
      </c>
      <c r="F1696" s="12" t="str">
        <f>VLOOKUP(A1696,fonte!A:AE,27,FALSE)</f>
        <v>Sim</v>
      </c>
      <c r="G1696" s="13" t="str">
        <f>VLOOKUP(A1696,fonte!A:AE,28,FALSE)</f>
        <v>Não</v>
      </c>
      <c r="H1696" s="12" t="str">
        <f>VLOOKUP(A1696,fonte!A:AE,29,FALSE)</f>
        <v>Não</v>
      </c>
      <c r="I1696" s="13" t="str">
        <f>VLOOKUP(A1696,fonte!A:AE,30,FALSE)</f>
        <v>Não</v>
      </c>
      <c r="J1696" s="12" t="str">
        <f>VLOOKUP(A1696,fonte!A:AE,31,FALSE)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6">
        <v>41905</v>
      </c>
      <c r="E1697" s="13" t="str">
        <f>VLOOKUP(A1697,fonte!A:AE,26,FALSE)</f>
        <v>Sim</v>
      </c>
      <c r="F1697" s="12" t="str">
        <f>VLOOKUP(A1697,fonte!A:AE,27,FALSE)</f>
        <v>Sim</v>
      </c>
      <c r="G1697" s="13" t="str">
        <f>VLOOKUP(A1697,fonte!A:AE,28,FALSE)</f>
        <v>Não</v>
      </c>
      <c r="H1697" s="12" t="str">
        <f>VLOOKUP(A1697,fonte!A:AE,29,FALSE)</f>
        <v>Não</v>
      </c>
      <c r="I1697" s="13" t="str">
        <f>VLOOKUP(A1697,fonte!A:AE,30,FALSE)</f>
        <v>Não</v>
      </c>
      <c r="J1697" s="12" t="str">
        <f>VLOOKUP(A1697,fonte!A:AE,31,FALSE)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6">
        <v>43818</v>
      </c>
      <c r="E1698" s="13" t="str">
        <f>VLOOKUP(A1698,fonte!A:AE,26,FALSE)</f>
        <v>Sim</v>
      </c>
      <c r="F1698" s="12" t="str">
        <f>VLOOKUP(A1698,fonte!A:AE,27,FALSE)</f>
        <v>Sim</v>
      </c>
      <c r="G1698" s="13" t="str">
        <f>VLOOKUP(A1698,fonte!A:AE,28,FALSE)</f>
        <v>Não</v>
      </c>
      <c r="H1698" s="12" t="str">
        <f>VLOOKUP(A1698,fonte!A:AE,29,FALSE)</f>
        <v>Não</v>
      </c>
      <c r="I1698" s="13" t="str">
        <f>VLOOKUP(A1698,fonte!A:AE,30,FALSE)</f>
        <v>Não</v>
      </c>
      <c r="J1698" s="12" t="str">
        <f>VLOOKUP(A1698,fonte!A:AE,31,FALSE)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6">
        <v>43818</v>
      </c>
      <c r="E1699" s="13" t="str">
        <f>VLOOKUP(A1699,fonte!A:AE,26,FALSE)</f>
        <v>Sim</v>
      </c>
      <c r="F1699" s="12" t="str">
        <f>VLOOKUP(A1699,fonte!A:AE,27,FALSE)</f>
        <v>Sim</v>
      </c>
      <c r="G1699" s="13" t="str">
        <f>VLOOKUP(A1699,fonte!A:AE,28,FALSE)</f>
        <v>Não</v>
      </c>
      <c r="H1699" s="12" t="str">
        <f>VLOOKUP(A1699,fonte!A:AE,29,FALSE)</f>
        <v>Não</v>
      </c>
      <c r="I1699" s="13" t="str">
        <f>VLOOKUP(A1699,fonte!A:AE,30,FALSE)</f>
        <v>Não</v>
      </c>
      <c r="J1699" s="12" t="str">
        <f>VLOOKUP(A1699,fonte!A:AE,31,FALSE)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6">
        <v>41421</v>
      </c>
      <c r="E1700" s="13" t="str">
        <f>VLOOKUP(A1700,fonte!A:AE,26,FALSE)</f>
        <v>Sim</v>
      </c>
      <c r="F1700" s="12" t="str">
        <f>VLOOKUP(A1700,fonte!A:AE,27,FALSE)</f>
        <v>Sim</v>
      </c>
      <c r="G1700" s="13" t="str">
        <f>VLOOKUP(A1700,fonte!A:AE,28,FALSE)</f>
        <v>Não</v>
      </c>
      <c r="H1700" s="12" t="str">
        <f>VLOOKUP(A1700,fonte!A:AE,29,FALSE)</f>
        <v>Não</v>
      </c>
      <c r="I1700" s="13" t="str">
        <f>VLOOKUP(A1700,fonte!A:AE,30,FALSE)</f>
        <v>Não</v>
      </c>
      <c r="J1700" s="12" t="str">
        <f>VLOOKUP(A1700,fonte!A:AE,31,FALSE)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6">
        <v>43445</v>
      </c>
      <c r="E1701" s="13" t="str">
        <f>VLOOKUP(A1701,fonte!A:AE,26,FALSE)</f>
        <v>Sim</v>
      </c>
      <c r="F1701" s="12" t="str">
        <f>VLOOKUP(A1701,fonte!A:AE,27,FALSE)</f>
        <v>Sim</v>
      </c>
      <c r="G1701" s="13" t="str">
        <f>VLOOKUP(A1701,fonte!A:AE,28,FALSE)</f>
        <v>Não</v>
      </c>
      <c r="H1701" s="12" t="str">
        <f>VLOOKUP(A1701,fonte!A:AE,29,FALSE)</f>
        <v>Não</v>
      </c>
      <c r="I1701" s="13" t="str">
        <f>VLOOKUP(A1701,fonte!A:AE,30,FALSE)</f>
        <v>Não</v>
      </c>
      <c r="J1701" s="12" t="str">
        <f>VLOOKUP(A1701,fonte!A:AE,31,FALSE)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6">
        <v>43818</v>
      </c>
      <c r="E1702" s="13" t="str">
        <f>VLOOKUP(A1702,fonte!A:AE,26,FALSE)</f>
        <v>Sim</v>
      </c>
      <c r="F1702" s="12" t="str">
        <f>VLOOKUP(A1702,fonte!A:AE,27,FALSE)</f>
        <v>Sim</v>
      </c>
      <c r="G1702" s="13" t="str">
        <f>VLOOKUP(A1702,fonte!A:AE,28,FALSE)</f>
        <v>Não</v>
      </c>
      <c r="H1702" s="12" t="str">
        <f>VLOOKUP(A1702,fonte!A:AE,29,FALSE)</f>
        <v>Não</v>
      </c>
      <c r="I1702" s="13" t="str">
        <f>VLOOKUP(A1702,fonte!A:AE,30,FALSE)</f>
        <v>Não</v>
      </c>
      <c r="J1702" s="12" t="str">
        <f>VLOOKUP(A1702,fonte!A:AE,31,FALSE)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6">
        <v>43099</v>
      </c>
      <c r="E1703" s="13" t="str">
        <f>VLOOKUP(A1703,fonte!A:AE,26,FALSE)</f>
        <v>Sim</v>
      </c>
      <c r="F1703" s="12" t="str">
        <f>VLOOKUP(A1703,fonte!A:AE,27,FALSE)</f>
        <v>Sim</v>
      </c>
      <c r="G1703" s="13" t="str">
        <f>VLOOKUP(A1703,fonte!A:AE,28,FALSE)</f>
        <v>Não</v>
      </c>
      <c r="H1703" s="12" t="str">
        <f>VLOOKUP(A1703,fonte!A:AE,29,FALSE)</f>
        <v>Não</v>
      </c>
      <c r="I1703" s="13" t="str">
        <f>VLOOKUP(A1703,fonte!A:AE,30,FALSE)</f>
        <v>Não</v>
      </c>
      <c r="J1703" s="12" t="str">
        <f>VLOOKUP(A1703,fonte!A:AE,31,FALSE)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6">
        <v>41073</v>
      </c>
      <c r="E1704" s="13" t="str">
        <f>VLOOKUP(A1704,fonte!A:AE,26,FALSE)</f>
        <v>Sim</v>
      </c>
      <c r="F1704" s="12" t="str">
        <f>VLOOKUP(A1704,fonte!A:AE,27,FALSE)</f>
        <v>Sim</v>
      </c>
      <c r="G1704" s="13" t="str">
        <f>VLOOKUP(A1704,fonte!A:AE,28,FALSE)</f>
        <v>Não</v>
      </c>
      <c r="H1704" s="12" t="str">
        <f>VLOOKUP(A1704,fonte!A:AE,29,FALSE)</f>
        <v>Não</v>
      </c>
      <c r="I1704" s="13" t="str">
        <f>VLOOKUP(A1704,fonte!A:AE,30,FALSE)</f>
        <v>Não</v>
      </c>
      <c r="J1704" s="12" t="str">
        <f>VLOOKUP(A1704,fonte!A:AE,31,FALSE)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6">
        <v>43099</v>
      </c>
      <c r="E1705" s="13" t="str">
        <f>VLOOKUP(A1705,fonte!A:AE,26,FALSE)</f>
        <v>Sim</v>
      </c>
      <c r="F1705" s="12" t="str">
        <f>VLOOKUP(A1705,fonte!A:AE,27,FALSE)</f>
        <v>Sim</v>
      </c>
      <c r="G1705" s="13" t="str">
        <f>VLOOKUP(A1705,fonte!A:AE,28,FALSE)</f>
        <v>Não</v>
      </c>
      <c r="H1705" s="12" t="str">
        <f>VLOOKUP(A1705,fonte!A:AE,29,FALSE)</f>
        <v>Não</v>
      </c>
      <c r="I1705" s="13" t="str">
        <f>VLOOKUP(A1705,fonte!A:AE,30,FALSE)</f>
        <v>Não</v>
      </c>
      <c r="J1705" s="12" t="str">
        <f>VLOOKUP(A1705,fonte!A:AE,31,FALSE)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6">
        <v>43818</v>
      </c>
      <c r="E1706" s="13" t="str">
        <f>VLOOKUP(A1706,fonte!A:AE,26,FALSE)</f>
        <v>Sim</v>
      </c>
      <c r="F1706" s="12" t="str">
        <f>VLOOKUP(A1706,fonte!A:AE,27,FALSE)</f>
        <v>Sim</v>
      </c>
      <c r="G1706" s="13" t="str">
        <f>VLOOKUP(A1706,fonte!A:AE,28,FALSE)</f>
        <v>Não</v>
      </c>
      <c r="H1706" s="12" t="str">
        <f>VLOOKUP(A1706,fonte!A:AE,29,FALSE)</f>
        <v>Não</v>
      </c>
      <c r="I1706" s="13" t="str">
        <f>VLOOKUP(A1706,fonte!A:AE,30,FALSE)</f>
        <v>Não</v>
      </c>
      <c r="J1706" s="12" t="str">
        <f>VLOOKUP(A1706,fonte!A:AE,31,FALSE)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6">
        <v>43818</v>
      </c>
      <c r="E1707" s="13" t="str">
        <f>VLOOKUP(A1707,fonte!A:AE,26,FALSE)</f>
        <v>Sim</v>
      </c>
      <c r="F1707" s="12" t="str">
        <f>VLOOKUP(A1707,fonte!A:AE,27,FALSE)</f>
        <v>Sim</v>
      </c>
      <c r="G1707" s="13" t="str">
        <f>VLOOKUP(A1707,fonte!A:AE,28,FALSE)</f>
        <v>Não</v>
      </c>
      <c r="H1707" s="12" t="str">
        <f>VLOOKUP(A1707,fonte!A:AE,29,FALSE)</f>
        <v>Não</v>
      </c>
      <c r="I1707" s="13" t="str">
        <f>VLOOKUP(A1707,fonte!A:AE,30,FALSE)</f>
        <v>Não</v>
      </c>
      <c r="J1707" s="12" t="str">
        <f>VLOOKUP(A1707,fonte!A:AE,31,FALSE)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6">
        <v>43099</v>
      </c>
      <c r="E1708" s="13" t="str">
        <f>VLOOKUP(A1708,fonte!A:AE,26,FALSE)</f>
        <v>Sim</v>
      </c>
      <c r="F1708" s="12" t="str">
        <f>VLOOKUP(A1708,fonte!A:AE,27,FALSE)</f>
        <v>Sim</v>
      </c>
      <c r="G1708" s="13" t="str">
        <f>VLOOKUP(A1708,fonte!A:AE,28,FALSE)</f>
        <v>Não</v>
      </c>
      <c r="H1708" s="12" t="str">
        <f>VLOOKUP(A1708,fonte!A:AE,29,FALSE)</f>
        <v>Não</v>
      </c>
      <c r="I1708" s="13" t="str">
        <f>VLOOKUP(A1708,fonte!A:AE,30,FALSE)</f>
        <v>Não</v>
      </c>
      <c r="J1708" s="12" t="str">
        <f>VLOOKUP(A1708,fonte!A:AE,31,FALSE)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6">
        <v>43818</v>
      </c>
      <c r="E1709" s="13" t="str">
        <f>VLOOKUP(A1709,fonte!A:AE,26,FALSE)</f>
        <v>Sim</v>
      </c>
      <c r="F1709" s="12" t="str">
        <f>VLOOKUP(A1709,fonte!A:AE,27,FALSE)</f>
        <v>Sim</v>
      </c>
      <c r="G1709" s="13" t="str">
        <f>VLOOKUP(A1709,fonte!A:AE,28,FALSE)</f>
        <v>Não</v>
      </c>
      <c r="H1709" s="12" t="str">
        <f>VLOOKUP(A1709,fonte!A:AE,29,FALSE)</f>
        <v>Não</v>
      </c>
      <c r="I1709" s="13" t="str">
        <f>VLOOKUP(A1709,fonte!A:AE,30,FALSE)</f>
        <v>Não</v>
      </c>
      <c r="J1709" s="12" t="str">
        <f>VLOOKUP(A1709,fonte!A:AE,31,FALSE)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6">
        <v>43818</v>
      </c>
      <c r="E1710" s="13" t="str">
        <f>VLOOKUP(A1710,fonte!A:AE,26,FALSE)</f>
        <v>Sim</v>
      </c>
      <c r="F1710" s="12" t="str">
        <f>VLOOKUP(A1710,fonte!A:AE,27,FALSE)</f>
        <v>Sim</v>
      </c>
      <c r="G1710" s="13" t="str">
        <f>VLOOKUP(A1710,fonte!A:AE,28,FALSE)</f>
        <v>Não</v>
      </c>
      <c r="H1710" s="12" t="str">
        <f>VLOOKUP(A1710,fonte!A:AE,29,FALSE)</f>
        <v>Não</v>
      </c>
      <c r="I1710" s="13" t="str">
        <f>VLOOKUP(A1710,fonte!A:AE,30,FALSE)</f>
        <v>Não</v>
      </c>
      <c r="J1710" s="12" t="str">
        <f>VLOOKUP(A1710,fonte!A:AE,31,FALSE)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6">
        <v>43445</v>
      </c>
      <c r="E1711" s="13" t="str">
        <f>VLOOKUP(A1711,fonte!A:AE,26,FALSE)</f>
        <v>Sim</v>
      </c>
      <c r="F1711" s="12" t="str">
        <f>VLOOKUP(A1711,fonte!A:AE,27,FALSE)</f>
        <v>Sim</v>
      </c>
      <c r="G1711" s="13" t="str">
        <f>VLOOKUP(A1711,fonte!A:AE,28,FALSE)</f>
        <v>Não</v>
      </c>
      <c r="H1711" s="12" t="str">
        <f>VLOOKUP(A1711,fonte!A:AE,29,FALSE)</f>
        <v>Não</v>
      </c>
      <c r="I1711" s="13" t="str">
        <f>VLOOKUP(A1711,fonte!A:AE,30,FALSE)</f>
        <v>Não</v>
      </c>
      <c r="J1711" s="12" t="str">
        <f>VLOOKUP(A1711,fonte!A:AE,31,FALSE)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6">
        <v>43818</v>
      </c>
      <c r="E1712" s="13" t="str">
        <f>VLOOKUP(A1712,fonte!A:AE,26,FALSE)</f>
        <v>Sim</v>
      </c>
      <c r="F1712" s="12" t="str">
        <f>VLOOKUP(A1712,fonte!A:AE,27,FALSE)</f>
        <v>Sim</v>
      </c>
      <c r="G1712" s="13" t="str">
        <f>VLOOKUP(A1712,fonte!A:AE,28,FALSE)</f>
        <v>Não</v>
      </c>
      <c r="H1712" s="12" t="str">
        <f>VLOOKUP(A1712,fonte!A:AE,29,FALSE)</f>
        <v>Não</v>
      </c>
      <c r="I1712" s="13" t="str">
        <f>VLOOKUP(A1712,fonte!A:AE,30,FALSE)</f>
        <v>Não</v>
      </c>
      <c r="J1712" s="12" t="str">
        <f>VLOOKUP(A1712,fonte!A:AE,31,FALSE)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6">
        <v>41905</v>
      </c>
      <c r="E1713" s="13" t="str">
        <f>VLOOKUP(A1713,fonte!A:AE,26,FALSE)</f>
        <v>Sim</v>
      </c>
      <c r="F1713" s="12" t="str">
        <f>VLOOKUP(A1713,fonte!A:AE,27,FALSE)</f>
        <v>Sim</v>
      </c>
      <c r="G1713" s="13" t="str">
        <f>VLOOKUP(A1713,fonte!A:AE,28,FALSE)</f>
        <v>Não</v>
      </c>
      <c r="H1713" s="12" t="str">
        <f>VLOOKUP(A1713,fonte!A:AE,29,FALSE)</f>
        <v>Não</v>
      </c>
      <c r="I1713" s="13" t="str">
        <f>VLOOKUP(A1713,fonte!A:AE,30,FALSE)</f>
        <v>Não</v>
      </c>
      <c r="J1713" s="12" t="str">
        <f>VLOOKUP(A1713,fonte!A:AE,31,FALSE)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6">
        <v>43099</v>
      </c>
      <c r="E1714" s="13" t="str">
        <f>VLOOKUP(A1714,fonte!A:AE,26,FALSE)</f>
        <v>Sim</v>
      </c>
      <c r="F1714" s="12" t="str">
        <f>VLOOKUP(A1714,fonte!A:AE,27,FALSE)</f>
        <v>Sim</v>
      </c>
      <c r="G1714" s="13" t="str">
        <f>VLOOKUP(A1714,fonte!A:AE,28,FALSE)</f>
        <v>Não</v>
      </c>
      <c r="H1714" s="12" t="str">
        <f>VLOOKUP(A1714,fonte!A:AE,29,FALSE)</f>
        <v>Não</v>
      </c>
      <c r="I1714" s="13" t="str">
        <f>VLOOKUP(A1714,fonte!A:AE,30,FALSE)</f>
        <v>Não</v>
      </c>
      <c r="J1714" s="12" t="str">
        <f>VLOOKUP(A1714,fonte!A:AE,31,FALSE)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6">
        <v>43099</v>
      </c>
      <c r="E1715" s="13" t="str">
        <f>VLOOKUP(A1715,fonte!A:AE,26,FALSE)</f>
        <v>Não</v>
      </c>
      <c r="F1715" s="12" t="str">
        <f>VLOOKUP(A1715,fonte!A:AE,27,FALSE)</f>
        <v>Sim</v>
      </c>
      <c r="G1715" s="13" t="str">
        <f>VLOOKUP(A1715,fonte!A:AE,28,FALSE)</f>
        <v>Não</v>
      </c>
      <c r="H1715" s="12" t="str">
        <f>VLOOKUP(A1715,fonte!A:AE,29,FALSE)</f>
        <v>Não</v>
      </c>
      <c r="I1715" s="13" t="str">
        <f>VLOOKUP(A1715,fonte!A:AE,30,FALSE)</f>
        <v>Não</v>
      </c>
      <c r="J1715" s="12" t="str">
        <f>VLOOKUP(A1715,fonte!A:AE,31,FALSE)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6">
        <v>43099</v>
      </c>
      <c r="E1716" s="13" t="str">
        <f>VLOOKUP(A1716,fonte!A:AE,26,FALSE)</f>
        <v>Sim</v>
      </c>
      <c r="F1716" s="12" t="str">
        <f>VLOOKUP(A1716,fonte!A:AE,27,FALSE)</f>
        <v>Sim</v>
      </c>
      <c r="G1716" s="13" t="str">
        <f>VLOOKUP(A1716,fonte!A:AE,28,FALSE)</f>
        <v>Não</v>
      </c>
      <c r="H1716" s="12" t="str">
        <f>VLOOKUP(A1716,fonte!A:AE,29,FALSE)</f>
        <v>Não</v>
      </c>
      <c r="I1716" s="13" t="str">
        <f>VLOOKUP(A1716,fonte!A:AE,30,FALSE)</f>
        <v>Não</v>
      </c>
      <c r="J1716" s="12" t="str">
        <f>VLOOKUP(A1716,fonte!A:AE,31,FALSE)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6">
        <v>43818</v>
      </c>
      <c r="E1717" s="13" t="str">
        <f>VLOOKUP(A1717,fonte!A:AE,26,FALSE)</f>
        <v>Sim</v>
      </c>
      <c r="F1717" s="12" t="str">
        <f>VLOOKUP(A1717,fonte!A:AE,27,FALSE)</f>
        <v>Sim</v>
      </c>
      <c r="G1717" s="13" t="str">
        <f>VLOOKUP(A1717,fonte!A:AE,28,FALSE)</f>
        <v>Não</v>
      </c>
      <c r="H1717" s="12" t="str">
        <f>VLOOKUP(A1717,fonte!A:AE,29,FALSE)</f>
        <v>Não</v>
      </c>
      <c r="I1717" s="13" t="str">
        <f>VLOOKUP(A1717,fonte!A:AE,30,FALSE)</f>
        <v>Não</v>
      </c>
      <c r="J1717" s="12" t="str">
        <f>VLOOKUP(A1717,fonte!A:AE,31,FALSE)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6">
        <v>43818</v>
      </c>
      <c r="E1718" s="13" t="str">
        <f>VLOOKUP(A1718,fonte!A:AE,26,FALSE)</f>
        <v>Sim</v>
      </c>
      <c r="F1718" s="12" t="str">
        <f>VLOOKUP(A1718,fonte!A:AE,27,FALSE)</f>
        <v>Sim</v>
      </c>
      <c r="G1718" s="13" t="str">
        <f>VLOOKUP(A1718,fonte!A:AE,28,FALSE)</f>
        <v>Não</v>
      </c>
      <c r="H1718" s="12" t="str">
        <f>VLOOKUP(A1718,fonte!A:AE,29,FALSE)</f>
        <v>Não</v>
      </c>
      <c r="I1718" s="13" t="str">
        <f>VLOOKUP(A1718,fonte!A:AE,30,FALSE)</f>
        <v>Não</v>
      </c>
      <c r="J1718" s="12" t="str">
        <f>VLOOKUP(A1718,fonte!A:AE,31,FALSE)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6">
        <v>43818</v>
      </c>
      <c r="E1719" s="13" t="str">
        <f>VLOOKUP(A1719,fonte!A:AE,26,FALSE)</f>
        <v>Sim</v>
      </c>
      <c r="F1719" s="12" t="str">
        <f>VLOOKUP(A1719,fonte!A:AE,27,FALSE)</f>
        <v>Sim</v>
      </c>
      <c r="G1719" s="13" t="str">
        <f>VLOOKUP(A1719,fonte!A:AE,28,FALSE)</f>
        <v>Não</v>
      </c>
      <c r="H1719" s="12" t="str">
        <f>VLOOKUP(A1719,fonte!A:AE,29,FALSE)</f>
        <v>Não</v>
      </c>
      <c r="I1719" s="13" t="str">
        <f>VLOOKUP(A1719,fonte!A:AE,30,FALSE)</f>
        <v>Não</v>
      </c>
      <c r="J1719" s="12" t="str">
        <f>VLOOKUP(A1719,fonte!A:AE,31,FALSE)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6">
        <v>43818</v>
      </c>
      <c r="E1720" s="13" t="str">
        <f>VLOOKUP(A1720,fonte!A:AE,26,FALSE)</f>
        <v>Sim</v>
      </c>
      <c r="F1720" s="12" t="str">
        <f>VLOOKUP(A1720,fonte!A:AE,27,FALSE)</f>
        <v>Sim</v>
      </c>
      <c r="G1720" s="13" t="str">
        <f>VLOOKUP(A1720,fonte!A:AE,28,FALSE)</f>
        <v>Não</v>
      </c>
      <c r="H1720" s="12" t="str">
        <f>VLOOKUP(A1720,fonte!A:AE,29,FALSE)</f>
        <v>Não</v>
      </c>
      <c r="I1720" s="13" t="str">
        <f>VLOOKUP(A1720,fonte!A:AE,30,FALSE)</f>
        <v>Não</v>
      </c>
      <c r="J1720" s="12" t="str">
        <f>VLOOKUP(A1720,fonte!A:AE,31,FALSE)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6">
        <v>43818</v>
      </c>
      <c r="E1721" s="13" t="str">
        <f>VLOOKUP(A1721,fonte!A:AE,26,FALSE)</f>
        <v>Sim</v>
      </c>
      <c r="F1721" s="12" t="str">
        <f>VLOOKUP(A1721,fonte!A:AE,27,FALSE)</f>
        <v>Sim</v>
      </c>
      <c r="G1721" s="13" t="str">
        <f>VLOOKUP(A1721,fonte!A:AE,28,FALSE)</f>
        <v>Não</v>
      </c>
      <c r="H1721" s="12" t="str">
        <f>VLOOKUP(A1721,fonte!A:AE,29,FALSE)</f>
        <v>Não</v>
      </c>
      <c r="I1721" s="13" t="str">
        <f>VLOOKUP(A1721,fonte!A:AE,30,FALSE)</f>
        <v>Não</v>
      </c>
      <c r="J1721" s="12" t="str">
        <f>VLOOKUP(A1721,fonte!A:AE,31,FALSE)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6">
        <v>43445</v>
      </c>
      <c r="E1722" s="13" t="str">
        <f>VLOOKUP(A1722,fonte!A:AE,26,FALSE)</f>
        <v>Sim</v>
      </c>
      <c r="F1722" s="12" t="str">
        <f>VLOOKUP(A1722,fonte!A:AE,27,FALSE)</f>
        <v>Sim</v>
      </c>
      <c r="G1722" s="13" t="str">
        <f>VLOOKUP(A1722,fonte!A:AE,28,FALSE)</f>
        <v>Não</v>
      </c>
      <c r="H1722" s="12" t="str">
        <f>VLOOKUP(A1722,fonte!A:AE,29,FALSE)</f>
        <v>Não</v>
      </c>
      <c r="I1722" s="13" t="str">
        <f>VLOOKUP(A1722,fonte!A:AE,30,FALSE)</f>
        <v>Não</v>
      </c>
      <c r="J1722" s="12" t="str">
        <f>VLOOKUP(A1722,fonte!A:AE,31,FALSE)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6">
        <v>43818</v>
      </c>
      <c r="E1723" s="13" t="str">
        <f>VLOOKUP(A1723,fonte!A:AE,26,FALSE)</f>
        <v>Sim</v>
      </c>
      <c r="F1723" s="12" t="str">
        <f>VLOOKUP(A1723,fonte!A:AE,27,FALSE)</f>
        <v>Sim</v>
      </c>
      <c r="G1723" s="13" t="str">
        <f>VLOOKUP(A1723,fonte!A:AE,28,FALSE)</f>
        <v>Não</v>
      </c>
      <c r="H1723" s="12" t="str">
        <f>VLOOKUP(A1723,fonte!A:AE,29,FALSE)</f>
        <v>Não</v>
      </c>
      <c r="I1723" s="13" t="str">
        <f>VLOOKUP(A1723,fonte!A:AE,30,FALSE)</f>
        <v>Não</v>
      </c>
      <c r="J1723" s="12" t="str">
        <f>VLOOKUP(A1723,fonte!A:AE,31,FALSE)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6">
        <v>41421</v>
      </c>
      <c r="E1724" s="13" t="str">
        <f>VLOOKUP(A1724,fonte!A:AE,26,FALSE)</f>
        <v>Sim</v>
      </c>
      <c r="F1724" s="12" t="str">
        <f>VLOOKUP(A1724,fonte!A:AE,27,FALSE)</f>
        <v>Sim</v>
      </c>
      <c r="G1724" s="13" t="str">
        <f>VLOOKUP(A1724,fonte!A:AE,28,FALSE)</f>
        <v>Não</v>
      </c>
      <c r="H1724" s="12" t="str">
        <f>VLOOKUP(A1724,fonte!A:AE,29,FALSE)</f>
        <v>Não</v>
      </c>
      <c r="I1724" s="13" t="str">
        <f>VLOOKUP(A1724,fonte!A:AE,30,FALSE)</f>
        <v>Não</v>
      </c>
      <c r="J1724" s="12" t="str">
        <f>VLOOKUP(A1724,fonte!A:AE,31,FALSE)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6">
        <v>43099</v>
      </c>
      <c r="E1725" s="13" t="str">
        <f>VLOOKUP(A1725,fonte!A:AE,26,FALSE)</f>
        <v>Sim</v>
      </c>
      <c r="F1725" s="12" t="str">
        <f>VLOOKUP(A1725,fonte!A:AE,27,FALSE)</f>
        <v>Sim</v>
      </c>
      <c r="G1725" s="13" t="str">
        <f>VLOOKUP(A1725,fonte!A:AE,28,FALSE)</f>
        <v>Não</v>
      </c>
      <c r="H1725" s="12" t="str">
        <f>VLOOKUP(A1725,fonte!A:AE,29,FALSE)</f>
        <v>Não</v>
      </c>
      <c r="I1725" s="13" t="str">
        <f>VLOOKUP(A1725,fonte!A:AE,30,FALSE)</f>
        <v>Não</v>
      </c>
      <c r="J1725" s="12" t="str">
        <f>VLOOKUP(A1725,fonte!A:AE,31,FALSE)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6">
        <v>43818</v>
      </c>
      <c r="E1726" s="13" t="str">
        <f>VLOOKUP(A1726,fonte!A:AE,26,FALSE)</f>
        <v>Sim</v>
      </c>
      <c r="F1726" s="12" t="str">
        <f>VLOOKUP(A1726,fonte!A:AE,27,FALSE)</f>
        <v>Sim</v>
      </c>
      <c r="G1726" s="13" t="str">
        <f>VLOOKUP(A1726,fonte!A:AE,28,FALSE)</f>
        <v>Não</v>
      </c>
      <c r="H1726" s="12" t="str">
        <f>VLOOKUP(A1726,fonte!A:AE,29,FALSE)</f>
        <v>Não</v>
      </c>
      <c r="I1726" s="13" t="str">
        <f>VLOOKUP(A1726,fonte!A:AE,30,FALSE)</f>
        <v>Não</v>
      </c>
      <c r="J1726" s="12" t="str">
        <f>VLOOKUP(A1726,fonte!A:AE,31,FALSE)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6">
        <v>43099</v>
      </c>
      <c r="E1727" s="13" t="str">
        <f>VLOOKUP(A1727,fonte!A:AE,26,FALSE)</f>
        <v>Sim</v>
      </c>
      <c r="F1727" s="12" t="str">
        <f>VLOOKUP(A1727,fonte!A:AE,27,FALSE)</f>
        <v>Sim</v>
      </c>
      <c r="G1727" s="13" t="str">
        <f>VLOOKUP(A1727,fonte!A:AE,28,FALSE)</f>
        <v>Não</v>
      </c>
      <c r="H1727" s="12" t="str">
        <f>VLOOKUP(A1727,fonte!A:AE,29,FALSE)</f>
        <v>Não</v>
      </c>
      <c r="I1727" s="13" t="str">
        <f>VLOOKUP(A1727,fonte!A:AE,30,FALSE)</f>
        <v>Não</v>
      </c>
      <c r="J1727" s="12" t="str">
        <f>VLOOKUP(A1727,fonte!A:AE,31,FALSE)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6">
        <v>41421</v>
      </c>
      <c r="E1728" s="13" t="str">
        <f>VLOOKUP(A1728,fonte!A:AE,26,FALSE)</f>
        <v>Sim</v>
      </c>
      <c r="F1728" s="12" t="str">
        <f>VLOOKUP(A1728,fonte!A:AE,27,FALSE)</f>
        <v>Sim</v>
      </c>
      <c r="G1728" s="13" t="str">
        <f>VLOOKUP(A1728,fonte!A:AE,28,FALSE)</f>
        <v>Não</v>
      </c>
      <c r="H1728" s="12" t="str">
        <f>VLOOKUP(A1728,fonte!A:AE,29,FALSE)</f>
        <v>Não</v>
      </c>
      <c r="I1728" s="13" t="str">
        <f>VLOOKUP(A1728,fonte!A:AE,30,FALSE)</f>
        <v>Não</v>
      </c>
      <c r="J1728" s="12" t="str">
        <f>VLOOKUP(A1728,fonte!A:AE,31,FALSE)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6">
        <v>43099</v>
      </c>
      <c r="E1729" s="13" t="str">
        <f>VLOOKUP(A1729,fonte!A:AE,26,FALSE)</f>
        <v>Sim</v>
      </c>
      <c r="F1729" s="12" t="str">
        <f>VLOOKUP(A1729,fonte!A:AE,27,FALSE)</f>
        <v>Sim</v>
      </c>
      <c r="G1729" s="13" t="str">
        <f>VLOOKUP(A1729,fonte!A:AE,28,FALSE)</f>
        <v>Não</v>
      </c>
      <c r="H1729" s="12" t="str">
        <f>VLOOKUP(A1729,fonte!A:AE,29,FALSE)</f>
        <v>Não</v>
      </c>
      <c r="I1729" s="13" t="str">
        <f>VLOOKUP(A1729,fonte!A:AE,30,FALSE)</f>
        <v>Não</v>
      </c>
      <c r="J1729" s="12" t="str">
        <f>VLOOKUP(A1729,fonte!A:AE,31,FALSE)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6">
        <v>43445</v>
      </c>
      <c r="E1730" s="13" t="str">
        <f>VLOOKUP(A1730,fonte!A:AE,26,FALSE)</f>
        <v>Sim</v>
      </c>
      <c r="F1730" s="12" t="str">
        <f>VLOOKUP(A1730,fonte!A:AE,27,FALSE)</f>
        <v>Sim</v>
      </c>
      <c r="G1730" s="13" t="str">
        <f>VLOOKUP(A1730,fonte!A:AE,28,FALSE)</f>
        <v>Não</v>
      </c>
      <c r="H1730" s="12" t="str">
        <f>VLOOKUP(A1730,fonte!A:AE,29,FALSE)</f>
        <v>Não</v>
      </c>
      <c r="I1730" s="13" t="str">
        <f>VLOOKUP(A1730,fonte!A:AE,30,FALSE)</f>
        <v>Não</v>
      </c>
      <c r="J1730" s="12" t="str">
        <f>VLOOKUP(A1730,fonte!A:AE,31,FALSE)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6">
        <v>43445</v>
      </c>
      <c r="E1731" s="13" t="str">
        <f>VLOOKUP(A1731,fonte!A:AE,26,FALSE)</f>
        <v>Sim</v>
      </c>
      <c r="F1731" s="12" t="str">
        <f>VLOOKUP(A1731,fonte!A:AE,27,FALSE)</f>
        <v>Sim</v>
      </c>
      <c r="G1731" s="13" t="str">
        <f>VLOOKUP(A1731,fonte!A:AE,28,FALSE)</f>
        <v>Não</v>
      </c>
      <c r="H1731" s="12" t="str">
        <f>VLOOKUP(A1731,fonte!A:AE,29,FALSE)</f>
        <v>Não</v>
      </c>
      <c r="I1731" s="13" t="str">
        <f>VLOOKUP(A1731,fonte!A:AE,30,FALSE)</f>
        <v>Não</v>
      </c>
      <c r="J1731" s="12" t="str">
        <f>VLOOKUP(A1731,fonte!A:AE,31,FALSE)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6">
        <v>43099</v>
      </c>
      <c r="E1732" s="13" t="str">
        <f>VLOOKUP(A1732,fonte!A:AE,26,FALSE)</f>
        <v>Sim</v>
      </c>
      <c r="F1732" s="12" t="str">
        <f>VLOOKUP(A1732,fonte!A:AE,27,FALSE)</f>
        <v>Sim</v>
      </c>
      <c r="G1732" s="13" t="str">
        <f>VLOOKUP(A1732,fonte!A:AE,28,FALSE)</f>
        <v>Não</v>
      </c>
      <c r="H1732" s="12" t="str">
        <f>VLOOKUP(A1732,fonte!A:AE,29,FALSE)</f>
        <v>Não</v>
      </c>
      <c r="I1732" s="13" t="str">
        <f>VLOOKUP(A1732,fonte!A:AE,30,FALSE)</f>
        <v>Não</v>
      </c>
      <c r="J1732" s="12" t="str">
        <f>VLOOKUP(A1732,fonte!A:AE,31,FALSE)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6">
        <v>43099</v>
      </c>
      <c r="E1733" s="13" t="str">
        <f>VLOOKUP(A1733,fonte!A:AE,26,FALSE)</f>
        <v>Sim</v>
      </c>
      <c r="F1733" s="12" t="str">
        <f>VLOOKUP(A1733,fonte!A:AE,27,FALSE)</f>
        <v>Sim</v>
      </c>
      <c r="G1733" s="13" t="str">
        <f>VLOOKUP(A1733,fonte!A:AE,28,FALSE)</f>
        <v>Não</v>
      </c>
      <c r="H1733" s="12" t="str">
        <f>VLOOKUP(A1733,fonte!A:AE,29,FALSE)</f>
        <v>Não</v>
      </c>
      <c r="I1733" s="13" t="str">
        <f>VLOOKUP(A1733,fonte!A:AE,30,FALSE)</f>
        <v>Não</v>
      </c>
      <c r="J1733" s="12" t="str">
        <f>VLOOKUP(A1733,fonte!A:AE,31,FALSE)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6">
        <v>43445</v>
      </c>
      <c r="E1734" s="13" t="str">
        <f>VLOOKUP(A1734,fonte!A:AE,26,FALSE)</f>
        <v>Sim</v>
      </c>
      <c r="F1734" s="12" t="str">
        <f>VLOOKUP(A1734,fonte!A:AE,27,FALSE)</f>
        <v>Sim</v>
      </c>
      <c r="G1734" s="13" t="str">
        <f>VLOOKUP(A1734,fonte!A:AE,28,FALSE)</f>
        <v>Não</v>
      </c>
      <c r="H1734" s="12" t="str">
        <f>VLOOKUP(A1734,fonte!A:AE,29,FALSE)</f>
        <v>Não</v>
      </c>
      <c r="I1734" s="13" t="str">
        <f>VLOOKUP(A1734,fonte!A:AE,30,FALSE)</f>
        <v>Não</v>
      </c>
      <c r="J1734" s="12" t="str">
        <f>VLOOKUP(A1734,fonte!A:AE,31,FALSE)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6">
        <v>43099</v>
      </c>
      <c r="E1735" s="13" t="str">
        <f>VLOOKUP(A1735,fonte!A:AE,26,FALSE)</f>
        <v>Sim</v>
      </c>
      <c r="F1735" s="12" t="str">
        <f>VLOOKUP(A1735,fonte!A:AE,27,FALSE)</f>
        <v>Sim</v>
      </c>
      <c r="G1735" s="13" t="str">
        <f>VLOOKUP(A1735,fonte!A:AE,28,FALSE)</f>
        <v>Não</v>
      </c>
      <c r="H1735" s="12" t="str">
        <f>VLOOKUP(A1735,fonte!A:AE,29,FALSE)</f>
        <v>Não</v>
      </c>
      <c r="I1735" s="13" t="str">
        <f>VLOOKUP(A1735,fonte!A:AE,30,FALSE)</f>
        <v>Não</v>
      </c>
      <c r="J1735" s="12" t="str">
        <f>VLOOKUP(A1735,fonte!A:AE,31,FALSE)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6">
        <v>43099</v>
      </c>
      <c r="E1736" s="13" t="str">
        <f>VLOOKUP(A1736,fonte!A:AE,26,FALSE)</f>
        <v>Sim</v>
      </c>
      <c r="F1736" s="12" t="str">
        <f>VLOOKUP(A1736,fonte!A:AE,27,FALSE)</f>
        <v>Sim</v>
      </c>
      <c r="G1736" s="13" t="str">
        <f>VLOOKUP(A1736,fonte!A:AE,28,FALSE)</f>
        <v>Não</v>
      </c>
      <c r="H1736" s="12" t="str">
        <f>VLOOKUP(A1736,fonte!A:AE,29,FALSE)</f>
        <v>Não</v>
      </c>
      <c r="I1736" s="13" t="str">
        <f>VLOOKUP(A1736,fonte!A:AE,30,FALSE)</f>
        <v>Não</v>
      </c>
      <c r="J1736" s="12" t="str">
        <f>VLOOKUP(A1736,fonte!A:AE,31,FALSE)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6">
        <v>43818</v>
      </c>
      <c r="E1737" s="13" t="str">
        <f>VLOOKUP(A1737,fonte!A:AE,26,FALSE)</f>
        <v>Sim</v>
      </c>
      <c r="F1737" s="12" t="str">
        <f>VLOOKUP(A1737,fonte!A:AE,27,FALSE)</f>
        <v>Sim</v>
      </c>
      <c r="G1737" s="13" t="str">
        <f>VLOOKUP(A1737,fonte!A:AE,28,FALSE)</f>
        <v>Não</v>
      </c>
      <c r="H1737" s="12" t="str">
        <f>VLOOKUP(A1737,fonte!A:AE,29,FALSE)</f>
        <v>Não</v>
      </c>
      <c r="I1737" s="13" t="str">
        <f>VLOOKUP(A1737,fonte!A:AE,30,FALSE)</f>
        <v>Não</v>
      </c>
      <c r="J1737" s="12" t="str">
        <f>VLOOKUP(A1737,fonte!A:AE,31,FALSE)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6">
        <v>41905</v>
      </c>
      <c r="E1738" s="13" t="str">
        <f>VLOOKUP(A1738,fonte!A:AE,26,FALSE)</f>
        <v>Sim</v>
      </c>
      <c r="F1738" s="12" t="str">
        <f>VLOOKUP(A1738,fonte!A:AE,27,FALSE)</f>
        <v>Sim</v>
      </c>
      <c r="G1738" s="13" t="str">
        <f>VLOOKUP(A1738,fonte!A:AE,28,FALSE)</f>
        <v>Não</v>
      </c>
      <c r="H1738" s="12" t="str">
        <f>VLOOKUP(A1738,fonte!A:AE,29,FALSE)</f>
        <v>Não</v>
      </c>
      <c r="I1738" s="13" t="str">
        <f>VLOOKUP(A1738,fonte!A:AE,30,FALSE)</f>
        <v>Não</v>
      </c>
      <c r="J1738" s="12" t="str">
        <f>VLOOKUP(A1738,fonte!A:AE,31,FALSE)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6">
        <v>43099</v>
      </c>
      <c r="E1739" s="13" t="str">
        <f>VLOOKUP(A1739,fonte!A:AE,26,FALSE)</f>
        <v>Sim</v>
      </c>
      <c r="F1739" s="12" t="str">
        <f>VLOOKUP(A1739,fonte!A:AE,27,FALSE)</f>
        <v>Sim</v>
      </c>
      <c r="G1739" s="13" t="str">
        <f>VLOOKUP(A1739,fonte!A:AE,28,FALSE)</f>
        <v>Não</v>
      </c>
      <c r="H1739" s="12" t="str">
        <f>VLOOKUP(A1739,fonte!A:AE,29,FALSE)</f>
        <v>Não</v>
      </c>
      <c r="I1739" s="13" t="str">
        <f>VLOOKUP(A1739,fonte!A:AE,30,FALSE)</f>
        <v>Não</v>
      </c>
      <c r="J1739" s="12" t="str">
        <f>VLOOKUP(A1739,fonte!A:AE,31,FALSE)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6">
        <v>43445</v>
      </c>
      <c r="E1740" s="13" t="str">
        <f>VLOOKUP(A1740,fonte!A:AE,26,FALSE)</f>
        <v>Sim</v>
      </c>
      <c r="F1740" s="12" t="str">
        <f>VLOOKUP(A1740,fonte!A:AE,27,FALSE)</f>
        <v>Sim</v>
      </c>
      <c r="G1740" s="13" t="str">
        <f>VLOOKUP(A1740,fonte!A:AE,28,FALSE)</f>
        <v>Não</v>
      </c>
      <c r="H1740" s="12" t="str">
        <f>VLOOKUP(A1740,fonte!A:AE,29,FALSE)</f>
        <v>Não</v>
      </c>
      <c r="I1740" s="13" t="str">
        <f>VLOOKUP(A1740,fonte!A:AE,30,FALSE)</f>
        <v>Não</v>
      </c>
      <c r="J1740" s="12" t="str">
        <f>VLOOKUP(A1740,fonte!A:AE,31,FALSE)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6">
        <v>43818</v>
      </c>
      <c r="E1741" s="13" t="str">
        <f>VLOOKUP(A1741,fonte!A:AE,26,FALSE)</f>
        <v>Sim</v>
      </c>
      <c r="F1741" s="12" t="str">
        <f>VLOOKUP(A1741,fonte!A:AE,27,FALSE)</f>
        <v>Sim</v>
      </c>
      <c r="G1741" s="13" t="str">
        <f>VLOOKUP(A1741,fonte!A:AE,28,FALSE)</f>
        <v>Não</v>
      </c>
      <c r="H1741" s="12" t="str">
        <f>VLOOKUP(A1741,fonte!A:AE,29,FALSE)</f>
        <v>Não</v>
      </c>
      <c r="I1741" s="13" t="str">
        <f>VLOOKUP(A1741,fonte!A:AE,30,FALSE)</f>
        <v>Não</v>
      </c>
      <c r="J1741" s="12" t="str">
        <f>VLOOKUP(A1741,fonte!A:AE,31,FALSE)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6">
        <v>43818</v>
      </c>
      <c r="E1742" s="13" t="str">
        <f>VLOOKUP(A1742,fonte!A:AE,26,FALSE)</f>
        <v>Sim</v>
      </c>
      <c r="F1742" s="12" t="str">
        <f>VLOOKUP(A1742,fonte!A:AE,27,FALSE)</f>
        <v>Sim</v>
      </c>
      <c r="G1742" s="13" t="str">
        <f>VLOOKUP(A1742,fonte!A:AE,28,FALSE)</f>
        <v>Não</v>
      </c>
      <c r="H1742" s="12" t="str">
        <f>VLOOKUP(A1742,fonte!A:AE,29,FALSE)</f>
        <v>Não</v>
      </c>
      <c r="I1742" s="13" t="str">
        <f>VLOOKUP(A1742,fonte!A:AE,30,FALSE)</f>
        <v>Não</v>
      </c>
      <c r="J1742" s="12" t="str">
        <f>VLOOKUP(A1742,fonte!A:AE,31,FALSE)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6">
        <v>43445</v>
      </c>
      <c r="E1743" s="13" t="str">
        <f>VLOOKUP(A1743,fonte!A:AE,26,FALSE)</f>
        <v>Sim</v>
      </c>
      <c r="F1743" s="12" t="str">
        <f>VLOOKUP(A1743,fonte!A:AE,27,FALSE)</f>
        <v>Sim</v>
      </c>
      <c r="G1743" s="13" t="str">
        <f>VLOOKUP(A1743,fonte!A:AE,28,FALSE)</f>
        <v>Não</v>
      </c>
      <c r="H1743" s="12" t="str">
        <f>VLOOKUP(A1743,fonte!A:AE,29,FALSE)</f>
        <v>Não</v>
      </c>
      <c r="I1743" s="13" t="str">
        <f>VLOOKUP(A1743,fonte!A:AE,30,FALSE)</f>
        <v>Não</v>
      </c>
      <c r="J1743" s="12" t="str">
        <f>VLOOKUP(A1743,fonte!A:AE,31,FALSE)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6">
        <v>43099</v>
      </c>
      <c r="E1744" s="13" t="str">
        <f>VLOOKUP(A1744,fonte!A:AE,26,FALSE)</f>
        <v>Sim</v>
      </c>
      <c r="F1744" s="12" t="str">
        <f>VLOOKUP(A1744,fonte!A:AE,27,FALSE)</f>
        <v>Sim</v>
      </c>
      <c r="G1744" s="13" t="str">
        <f>VLOOKUP(A1744,fonte!A:AE,28,FALSE)</f>
        <v>Não</v>
      </c>
      <c r="H1744" s="12" t="str">
        <f>VLOOKUP(A1744,fonte!A:AE,29,FALSE)</f>
        <v>Não</v>
      </c>
      <c r="I1744" s="13" t="str">
        <f>VLOOKUP(A1744,fonte!A:AE,30,FALSE)</f>
        <v>Não</v>
      </c>
      <c r="J1744" s="12" t="str">
        <f>VLOOKUP(A1744,fonte!A:AE,31,FALSE)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6">
        <v>43445</v>
      </c>
      <c r="E1745" s="13" t="str">
        <f>VLOOKUP(A1745,fonte!A:AE,26,FALSE)</f>
        <v>Sim</v>
      </c>
      <c r="F1745" s="12" t="str">
        <f>VLOOKUP(A1745,fonte!A:AE,27,FALSE)</f>
        <v>Sim</v>
      </c>
      <c r="G1745" s="13" t="str">
        <f>VLOOKUP(A1745,fonte!A:AE,28,FALSE)</f>
        <v>Não</v>
      </c>
      <c r="H1745" s="12" t="str">
        <f>VLOOKUP(A1745,fonte!A:AE,29,FALSE)</f>
        <v>Não</v>
      </c>
      <c r="I1745" s="13" t="str">
        <f>VLOOKUP(A1745,fonte!A:AE,30,FALSE)</f>
        <v>Não</v>
      </c>
      <c r="J1745" s="12" t="str">
        <f>VLOOKUP(A1745,fonte!A:AE,31,FALSE)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6">
        <v>43818</v>
      </c>
      <c r="E1746" s="13" t="str">
        <f>VLOOKUP(A1746,fonte!A:AE,26,FALSE)</f>
        <v>Sim</v>
      </c>
      <c r="F1746" s="12" t="str">
        <f>VLOOKUP(A1746,fonte!A:AE,27,FALSE)</f>
        <v>Sim</v>
      </c>
      <c r="G1746" s="13" t="str">
        <f>VLOOKUP(A1746,fonte!A:AE,28,FALSE)</f>
        <v>Não</v>
      </c>
      <c r="H1746" s="12" t="str">
        <f>VLOOKUP(A1746,fonte!A:AE,29,FALSE)</f>
        <v>Não</v>
      </c>
      <c r="I1746" s="13" t="str">
        <f>VLOOKUP(A1746,fonte!A:AE,30,FALSE)</f>
        <v>Não</v>
      </c>
      <c r="J1746" s="12" t="str">
        <f>VLOOKUP(A1746,fonte!A:AE,31,FALSE)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6">
        <v>43099</v>
      </c>
      <c r="E1747" s="13" t="str">
        <f>VLOOKUP(A1747,fonte!A:AE,26,FALSE)</f>
        <v>Sim</v>
      </c>
      <c r="F1747" s="12" t="str">
        <f>VLOOKUP(A1747,fonte!A:AE,27,FALSE)</f>
        <v>Sim</v>
      </c>
      <c r="G1747" s="13" t="str">
        <f>VLOOKUP(A1747,fonte!A:AE,28,FALSE)</f>
        <v>Não</v>
      </c>
      <c r="H1747" s="12" t="str">
        <f>VLOOKUP(A1747,fonte!A:AE,29,FALSE)</f>
        <v>Não</v>
      </c>
      <c r="I1747" s="13" t="str">
        <f>VLOOKUP(A1747,fonte!A:AE,30,FALSE)</f>
        <v>Não</v>
      </c>
      <c r="J1747" s="12" t="str">
        <f>VLOOKUP(A1747,fonte!A:AE,31,FALSE)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6">
        <v>41421</v>
      </c>
      <c r="E1748" s="13" t="str">
        <f>VLOOKUP(A1748,fonte!A:AE,26,FALSE)</f>
        <v>Sim</v>
      </c>
      <c r="F1748" s="12" t="str">
        <f>VLOOKUP(A1748,fonte!A:AE,27,FALSE)</f>
        <v>Sim</v>
      </c>
      <c r="G1748" s="13" t="str">
        <f>VLOOKUP(A1748,fonte!A:AE,28,FALSE)</f>
        <v>Não</v>
      </c>
      <c r="H1748" s="12" t="str">
        <f>VLOOKUP(A1748,fonte!A:AE,29,FALSE)</f>
        <v>Não</v>
      </c>
      <c r="I1748" s="13" t="str">
        <f>VLOOKUP(A1748,fonte!A:AE,30,FALSE)</f>
        <v>Não</v>
      </c>
      <c r="J1748" s="12" t="str">
        <f>VLOOKUP(A1748,fonte!A:AE,31,FALSE)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6">
        <v>41421</v>
      </c>
      <c r="E1749" s="13" t="str">
        <f>VLOOKUP(A1749,fonte!A:AE,26,FALSE)</f>
        <v>Sim</v>
      </c>
      <c r="F1749" s="12" t="str">
        <f>VLOOKUP(A1749,fonte!A:AE,27,FALSE)</f>
        <v>Sim</v>
      </c>
      <c r="G1749" s="13" t="str">
        <f>VLOOKUP(A1749,fonte!A:AE,28,FALSE)</f>
        <v>Não</v>
      </c>
      <c r="H1749" s="12" t="str">
        <f>VLOOKUP(A1749,fonte!A:AE,29,FALSE)</f>
        <v>Não</v>
      </c>
      <c r="I1749" s="13" t="str">
        <f>VLOOKUP(A1749,fonte!A:AE,30,FALSE)</f>
        <v>Não</v>
      </c>
      <c r="J1749" s="12" t="str">
        <f>VLOOKUP(A1749,fonte!A:AE,31,FALSE)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6">
        <v>41073</v>
      </c>
      <c r="E1750" s="13" t="str">
        <f>VLOOKUP(A1750,fonte!A:AE,26,FALSE)</f>
        <v>Sim</v>
      </c>
      <c r="F1750" s="12" t="str">
        <f>VLOOKUP(A1750,fonte!A:AE,27,FALSE)</f>
        <v>Sim</v>
      </c>
      <c r="G1750" s="13" t="str">
        <f>VLOOKUP(A1750,fonte!A:AE,28,FALSE)</f>
        <v>Não</v>
      </c>
      <c r="H1750" s="12" t="str">
        <f>VLOOKUP(A1750,fonte!A:AE,29,FALSE)</f>
        <v>Não</v>
      </c>
      <c r="I1750" s="13" t="str">
        <f>VLOOKUP(A1750,fonte!A:AE,30,FALSE)</f>
        <v>Não</v>
      </c>
      <c r="J1750" s="12" t="str">
        <f>VLOOKUP(A1750,fonte!A:AE,31,FALSE)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6">
        <v>43445</v>
      </c>
      <c r="E1751" s="13" t="str">
        <f>VLOOKUP(A1751,fonte!A:AE,26,FALSE)</f>
        <v>Sim</v>
      </c>
      <c r="F1751" s="12" t="str">
        <f>VLOOKUP(A1751,fonte!A:AE,27,FALSE)</f>
        <v>Sim</v>
      </c>
      <c r="G1751" s="13" t="str">
        <f>VLOOKUP(A1751,fonte!A:AE,28,FALSE)</f>
        <v>Não</v>
      </c>
      <c r="H1751" s="12" t="str">
        <f>VLOOKUP(A1751,fonte!A:AE,29,FALSE)</f>
        <v>Não</v>
      </c>
      <c r="I1751" s="13" t="str">
        <f>VLOOKUP(A1751,fonte!A:AE,30,FALSE)</f>
        <v>Não</v>
      </c>
      <c r="J1751" s="12" t="str">
        <f>VLOOKUP(A1751,fonte!A:AE,31,FALSE)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6">
        <v>43445</v>
      </c>
      <c r="E1752" s="13" t="str">
        <f>VLOOKUP(A1752,fonte!A:AE,26,FALSE)</f>
        <v>Sim</v>
      </c>
      <c r="F1752" s="12" t="str">
        <f>VLOOKUP(A1752,fonte!A:AE,27,FALSE)</f>
        <v>Sim</v>
      </c>
      <c r="G1752" s="13" t="str">
        <f>VLOOKUP(A1752,fonte!A:AE,28,FALSE)</f>
        <v>Não</v>
      </c>
      <c r="H1752" s="12" t="str">
        <f>VLOOKUP(A1752,fonte!A:AE,29,FALSE)</f>
        <v>Não</v>
      </c>
      <c r="I1752" s="13" t="str">
        <f>VLOOKUP(A1752,fonte!A:AE,30,FALSE)</f>
        <v>Não</v>
      </c>
      <c r="J1752" s="12" t="str">
        <f>VLOOKUP(A1752,fonte!A:AE,31,FALSE)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6">
        <v>43818</v>
      </c>
      <c r="E1753" s="13" t="str">
        <f>VLOOKUP(A1753,fonte!A:AE,26,FALSE)</f>
        <v>Sim</v>
      </c>
      <c r="F1753" s="12" t="str">
        <f>VLOOKUP(A1753,fonte!A:AE,27,FALSE)</f>
        <v>Sim</v>
      </c>
      <c r="G1753" s="13" t="str">
        <f>VLOOKUP(A1753,fonte!A:AE,28,FALSE)</f>
        <v>Não</v>
      </c>
      <c r="H1753" s="12" t="str">
        <f>VLOOKUP(A1753,fonte!A:AE,29,FALSE)</f>
        <v>Não</v>
      </c>
      <c r="I1753" s="13" t="str">
        <f>VLOOKUP(A1753,fonte!A:AE,30,FALSE)</f>
        <v>Não</v>
      </c>
      <c r="J1753" s="12" t="str">
        <f>VLOOKUP(A1753,fonte!A:AE,31,FALSE)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6">
        <v>43445</v>
      </c>
      <c r="E1754" s="13" t="str">
        <f>VLOOKUP(A1754,fonte!A:AE,26,FALSE)</f>
        <v>Sim</v>
      </c>
      <c r="F1754" s="12" t="str">
        <f>VLOOKUP(A1754,fonte!A:AE,27,FALSE)</f>
        <v>Sim</v>
      </c>
      <c r="G1754" s="13" t="str">
        <f>VLOOKUP(A1754,fonte!A:AE,28,FALSE)</f>
        <v>Não</v>
      </c>
      <c r="H1754" s="12" t="str">
        <f>VLOOKUP(A1754,fonte!A:AE,29,FALSE)</f>
        <v>Não</v>
      </c>
      <c r="I1754" s="13" t="str">
        <f>VLOOKUP(A1754,fonte!A:AE,30,FALSE)</f>
        <v>Não</v>
      </c>
      <c r="J1754" s="12" t="str">
        <f>VLOOKUP(A1754,fonte!A:AE,31,FALSE)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6">
        <v>43099</v>
      </c>
      <c r="E1755" s="13" t="str">
        <f>VLOOKUP(A1755,fonte!A:AE,26,FALSE)</f>
        <v>Sim</v>
      </c>
      <c r="F1755" s="12" t="str">
        <f>VLOOKUP(A1755,fonte!A:AE,27,FALSE)</f>
        <v>Sim</v>
      </c>
      <c r="G1755" s="13" t="str">
        <f>VLOOKUP(A1755,fonte!A:AE,28,FALSE)</f>
        <v>Não</v>
      </c>
      <c r="H1755" s="12" t="str">
        <f>VLOOKUP(A1755,fonte!A:AE,29,FALSE)</f>
        <v>Não</v>
      </c>
      <c r="I1755" s="13" t="str">
        <f>VLOOKUP(A1755,fonte!A:AE,30,FALSE)</f>
        <v>Não</v>
      </c>
      <c r="J1755" s="12" t="str">
        <f>VLOOKUP(A1755,fonte!A:AE,31,FALSE)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6">
        <v>43445</v>
      </c>
      <c r="E1756" s="13" t="str">
        <f>VLOOKUP(A1756,fonte!A:AE,26,FALSE)</f>
        <v>Sim</v>
      </c>
      <c r="F1756" s="12" t="str">
        <f>VLOOKUP(A1756,fonte!A:AE,27,FALSE)</f>
        <v>Sim</v>
      </c>
      <c r="G1756" s="13" t="str">
        <f>VLOOKUP(A1756,fonte!A:AE,28,FALSE)</f>
        <v>Não</v>
      </c>
      <c r="H1756" s="12" t="str">
        <f>VLOOKUP(A1756,fonte!A:AE,29,FALSE)</f>
        <v>Não</v>
      </c>
      <c r="I1756" s="13" t="str">
        <f>VLOOKUP(A1756,fonte!A:AE,30,FALSE)</f>
        <v>Não</v>
      </c>
      <c r="J1756" s="12" t="str">
        <f>VLOOKUP(A1756,fonte!A:AE,31,FALSE)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6">
        <v>43818</v>
      </c>
      <c r="E1757" s="13" t="str">
        <f>VLOOKUP(A1757,fonte!A:AE,26,FALSE)</f>
        <v>Sim</v>
      </c>
      <c r="F1757" s="12" t="str">
        <f>VLOOKUP(A1757,fonte!A:AE,27,FALSE)</f>
        <v>Sim</v>
      </c>
      <c r="G1757" s="13" t="str">
        <f>VLOOKUP(A1757,fonte!A:AE,28,FALSE)</f>
        <v>Não</v>
      </c>
      <c r="H1757" s="12" t="str">
        <f>VLOOKUP(A1757,fonte!A:AE,29,FALSE)</f>
        <v>Não</v>
      </c>
      <c r="I1757" s="13" t="str">
        <f>VLOOKUP(A1757,fonte!A:AE,30,FALSE)</f>
        <v>Não</v>
      </c>
      <c r="J1757" s="12" t="str">
        <f>VLOOKUP(A1757,fonte!A:AE,31,FALSE)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6">
        <v>43818</v>
      </c>
      <c r="E1758" s="13" t="str">
        <f>VLOOKUP(A1758,fonte!A:AE,26,FALSE)</f>
        <v>Sim</v>
      </c>
      <c r="F1758" s="12" t="str">
        <f>VLOOKUP(A1758,fonte!A:AE,27,FALSE)</f>
        <v>Sim</v>
      </c>
      <c r="G1758" s="13" t="str">
        <f>VLOOKUP(A1758,fonte!A:AE,28,FALSE)</f>
        <v>Não</v>
      </c>
      <c r="H1758" s="12" t="str">
        <f>VLOOKUP(A1758,fonte!A:AE,29,FALSE)</f>
        <v>Não</v>
      </c>
      <c r="I1758" s="13" t="str">
        <f>VLOOKUP(A1758,fonte!A:AE,30,FALSE)</f>
        <v>Não</v>
      </c>
      <c r="J1758" s="12" t="str">
        <f>VLOOKUP(A1758,fonte!A:AE,31,FALSE)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6">
        <v>43818</v>
      </c>
      <c r="E1759" s="13" t="str">
        <f>VLOOKUP(A1759,fonte!A:AE,26,FALSE)</f>
        <v>Sim</v>
      </c>
      <c r="F1759" s="12" t="str">
        <f>VLOOKUP(A1759,fonte!A:AE,27,FALSE)</f>
        <v>Sim</v>
      </c>
      <c r="G1759" s="13" t="str">
        <f>VLOOKUP(A1759,fonte!A:AE,28,FALSE)</f>
        <v>Não</v>
      </c>
      <c r="H1759" s="12" t="str">
        <f>VLOOKUP(A1759,fonte!A:AE,29,FALSE)</f>
        <v>Não</v>
      </c>
      <c r="I1759" s="13" t="str">
        <f>VLOOKUP(A1759,fonte!A:AE,30,FALSE)</f>
        <v>Não</v>
      </c>
      <c r="J1759" s="12" t="str">
        <f>VLOOKUP(A1759,fonte!A:AE,31,FALSE)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6">
        <v>43818</v>
      </c>
      <c r="E1760" s="13" t="str">
        <f>VLOOKUP(A1760,fonte!A:AE,26,FALSE)</f>
        <v>Sim</v>
      </c>
      <c r="F1760" s="12" t="str">
        <f>VLOOKUP(A1760,fonte!A:AE,27,FALSE)</f>
        <v>Sim</v>
      </c>
      <c r="G1760" s="13" t="str">
        <f>VLOOKUP(A1760,fonte!A:AE,28,FALSE)</f>
        <v>Não</v>
      </c>
      <c r="H1760" s="12" t="str">
        <f>VLOOKUP(A1760,fonte!A:AE,29,FALSE)</f>
        <v>Não</v>
      </c>
      <c r="I1760" s="13" t="str">
        <f>VLOOKUP(A1760,fonte!A:AE,30,FALSE)</f>
        <v>Não</v>
      </c>
      <c r="J1760" s="12" t="str">
        <f>VLOOKUP(A1760,fonte!A:AE,31,FALSE)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6">
        <v>43099</v>
      </c>
      <c r="E1761" s="13" t="str">
        <f>VLOOKUP(A1761,fonte!A:AE,26,FALSE)</f>
        <v>Sim</v>
      </c>
      <c r="F1761" s="12" t="str">
        <f>VLOOKUP(A1761,fonte!A:AE,27,FALSE)</f>
        <v>Sim</v>
      </c>
      <c r="G1761" s="13" t="str">
        <f>VLOOKUP(A1761,fonte!A:AE,28,FALSE)</f>
        <v>Não</v>
      </c>
      <c r="H1761" s="12" t="str">
        <f>VLOOKUP(A1761,fonte!A:AE,29,FALSE)</f>
        <v>Não</v>
      </c>
      <c r="I1761" s="13" t="str">
        <f>VLOOKUP(A1761,fonte!A:AE,30,FALSE)</f>
        <v>Não</v>
      </c>
      <c r="J1761" s="12" t="str">
        <f>VLOOKUP(A1761,fonte!A:AE,31,FALSE)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6">
        <v>41421</v>
      </c>
      <c r="E1762" s="13" t="str">
        <f>VLOOKUP(A1762,fonte!A:AE,26,FALSE)</f>
        <v>Sim</v>
      </c>
      <c r="F1762" s="12" t="str">
        <f>VLOOKUP(A1762,fonte!A:AE,27,FALSE)</f>
        <v>Sim</v>
      </c>
      <c r="G1762" s="13" t="str">
        <f>VLOOKUP(A1762,fonte!A:AE,28,FALSE)</f>
        <v>Não</v>
      </c>
      <c r="H1762" s="12" t="str">
        <f>VLOOKUP(A1762,fonte!A:AE,29,FALSE)</f>
        <v>Não</v>
      </c>
      <c r="I1762" s="13" t="str">
        <f>VLOOKUP(A1762,fonte!A:AE,30,FALSE)</f>
        <v>Não</v>
      </c>
      <c r="J1762" s="12" t="str">
        <f>VLOOKUP(A1762,fonte!A:AE,31,FALSE)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6">
        <v>41905</v>
      </c>
      <c r="E1763" s="13" t="str">
        <f>VLOOKUP(A1763,fonte!A:AE,26,FALSE)</f>
        <v>Sim</v>
      </c>
      <c r="F1763" s="12" t="str">
        <f>VLOOKUP(A1763,fonte!A:AE,27,FALSE)</f>
        <v>Sim</v>
      </c>
      <c r="G1763" s="13" t="str">
        <f>VLOOKUP(A1763,fonte!A:AE,28,FALSE)</f>
        <v>Não</v>
      </c>
      <c r="H1763" s="12" t="str">
        <f>VLOOKUP(A1763,fonte!A:AE,29,FALSE)</f>
        <v>Não</v>
      </c>
      <c r="I1763" s="13" t="str">
        <f>VLOOKUP(A1763,fonte!A:AE,30,FALSE)</f>
        <v>Não</v>
      </c>
      <c r="J1763" s="12" t="str">
        <f>VLOOKUP(A1763,fonte!A:AE,31,FALSE)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6">
        <v>43818</v>
      </c>
      <c r="E1764" s="13" t="str">
        <f>VLOOKUP(A1764,fonte!A:AE,26,FALSE)</f>
        <v>Sim</v>
      </c>
      <c r="F1764" s="12" t="str">
        <f>VLOOKUP(A1764,fonte!A:AE,27,FALSE)</f>
        <v>Sim</v>
      </c>
      <c r="G1764" s="13" t="str">
        <f>VLOOKUP(A1764,fonte!A:AE,28,FALSE)</f>
        <v>Não</v>
      </c>
      <c r="H1764" s="12" t="str">
        <f>VLOOKUP(A1764,fonte!A:AE,29,FALSE)</f>
        <v>Não</v>
      </c>
      <c r="I1764" s="13" t="str">
        <f>VLOOKUP(A1764,fonte!A:AE,30,FALSE)</f>
        <v>Não</v>
      </c>
      <c r="J1764" s="12" t="str">
        <f>VLOOKUP(A1764,fonte!A:AE,31,FALSE)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6">
        <v>43818</v>
      </c>
      <c r="E1765" s="13" t="str">
        <f>VLOOKUP(A1765,fonte!A:AE,26,FALSE)</f>
        <v>Sim</v>
      </c>
      <c r="F1765" s="12" t="str">
        <f>VLOOKUP(A1765,fonte!A:AE,27,FALSE)</f>
        <v>Sim</v>
      </c>
      <c r="G1765" s="13" t="str">
        <f>VLOOKUP(A1765,fonte!A:AE,28,FALSE)</f>
        <v>Não</v>
      </c>
      <c r="H1765" s="12" t="str">
        <f>VLOOKUP(A1765,fonte!A:AE,29,FALSE)</f>
        <v>Não</v>
      </c>
      <c r="I1765" s="13" t="str">
        <f>VLOOKUP(A1765,fonte!A:AE,30,FALSE)</f>
        <v>Não</v>
      </c>
      <c r="J1765" s="12" t="str">
        <f>VLOOKUP(A1765,fonte!A:AE,31,FALSE)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6">
        <v>41421</v>
      </c>
      <c r="E1766" s="13" t="str">
        <f>VLOOKUP(A1766,fonte!A:AE,26,FALSE)</f>
        <v>Sim</v>
      </c>
      <c r="F1766" s="12" t="str">
        <f>VLOOKUP(A1766,fonte!A:AE,27,FALSE)</f>
        <v>Sim</v>
      </c>
      <c r="G1766" s="13" t="str">
        <f>VLOOKUP(A1766,fonte!A:AE,28,FALSE)</f>
        <v>Não</v>
      </c>
      <c r="H1766" s="12" t="str">
        <f>VLOOKUP(A1766,fonte!A:AE,29,FALSE)</f>
        <v>Não</v>
      </c>
      <c r="I1766" s="13" t="str">
        <f>VLOOKUP(A1766,fonte!A:AE,30,FALSE)</f>
        <v>Não</v>
      </c>
      <c r="J1766" s="12" t="str">
        <f>VLOOKUP(A1766,fonte!A:AE,31,FALSE)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6">
        <v>41905</v>
      </c>
      <c r="E1767" s="13" t="str">
        <f>VLOOKUP(A1767,fonte!A:AE,26,FALSE)</f>
        <v>Sim</v>
      </c>
      <c r="F1767" s="12" t="str">
        <f>VLOOKUP(A1767,fonte!A:AE,27,FALSE)</f>
        <v>Sim</v>
      </c>
      <c r="G1767" s="13" t="str">
        <f>VLOOKUP(A1767,fonte!A:AE,28,FALSE)</f>
        <v>Não</v>
      </c>
      <c r="H1767" s="12" t="str">
        <f>VLOOKUP(A1767,fonte!A:AE,29,FALSE)</f>
        <v>Não</v>
      </c>
      <c r="I1767" s="13" t="str">
        <f>VLOOKUP(A1767,fonte!A:AE,30,FALSE)</f>
        <v>Não</v>
      </c>
      <c r="J1767" s="12" t="str">
        <f>VLOOKUP(A1767,fonte!A:AE,31,FALSE)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6">
        <v>41905</v>
      </c>
      <c r="E1768" s="13" t="str">
        <f>VLOOKUP(A1768,fonte!A:AE,26,FALSE)</f>
        <v>Sim</v>
      </c>
      <c r="F1768" s="12" t="str">
        <f>VLOOKUP(A1768,fonte!A:AE,27,FALSE)</f>
        <v>Sim</v>
      </c>
      <c r="G1768" s="13" t="str">
        <f>VLOOKUP(A1768,fonte!A:AE,28,FALSE)</f>
        <v>Não</v>
      </c>
      <c r="H1768" s="12" t="str">
        <f>VLOOKUP(A1768,fonte!A:AE,29,FALSE)</f>
        <v>Não</v>
      </c>
      <c r="I1768" s="13" t="str">
        <f>VLOOKUP(A1768,fonte!A:AE,30,FALSE)</f>
        <v>Não</v>
      </c>
      <c r="J1768" s="12" t="str">
        <f>VLOOKUP(A1768,fonte!A:AE,31,FALSE)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6">
        <v>43818</v>
      </c>
      <c r="E1769" s="13" t="str">
        <f>VLOOKUP(A1769,fonte!A:AE,26,FALSE)</f>
        <v>Sim</v>
      </c>
      <c r="F1769" s="12" t="str">
        <f>VLOOKUP(A1769,fonte!A:AE,27,FALSE)</f>
        <v>Sim</v>
      </c>
      <c r="G1769" s="13" t="str">
        <f>VLOOKUP(A1769,fonte!A:AE,28,FALSE)</f>
        <v>Não</v>
      </c>
      <c r="H1769" s="12" t="str">
        <f>VLOOKUP(A1769,fonte!A:AE,29,FALSE)</f>
        <v>Não</v>
      </c>
      <c r="I1769" s="13" t="str">
        <f>VLOOKUP(A1769,fonte!A:AE,30,FALSE)</f>
        <v>Não</v>
      </c>
      <c r="J1769" s="12" t="str">
        <f>VLOOKUP(A1769,fonte!A:AE,31,FALSE)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6">
        <v>41905</v>
      </c>
      <c r="E1770" s="13" t="str">
        <f>VLOOKUP(A1770,fonte!A:AE,26,FALSE)</f>
        <v>Sim</v>
      </c>
      <c r="F1770" s="12" t="str">
        <f>VLOOKUP(A1770,fonte!A:AE,27,FALSE)</f>
        <v>Sim</v>
      </c>
      <c r="G1770" s="13" t="str">
        <f>VLOOKUP(A1770,fonte!A:AE,28,FALSE)</f>
        <v>Não</v>
      </c>
      <c r="H1770" s="12" t="str">
        <f>VLOOKUP(A1770,fonte!A:AE,29,FALSE)</f>
        <v>Não</v>
      </c>
      <c r="I1770" s="13" t="str">
        <f>VLOOKUP(A1770,fonte!A:AE,30,FALSE)</f>
        <v>Não</v>
      </c>
      <c r="J1770" s="12" t="str">
        <f>VLOOKUP(A1770,fonte!A:AE,31,FALSE)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6">
        <v>43099</v>
      </c>
      <c r="E1771" s="13" t="str">
        <f>VLOOKUP(A1771,fonte!A:AE,26,FALSE)</f>
        <v>Sim</v>
      </c>
      <c r="F1771" s="12" t="str">
        <f>VLOOKUP(A1771,fonte!A:AE,27,FALSE)</f>
        <v>Sim</v>
      </c>
      <c r="G1771" s="13" t="str">
        <f>VLOOKUP(A1771,fonte!A:AE,28,FALSE)</f>
        <v>Não</v>
      </c>
      <c r="H1771" s="12" t="str">
        <f>VLOOKUP(A1771,fonte!A:AE,29,FALSE)</f>
        <v>Não</v>
      </c>
      <c r="I1771" s="13" t="str">
        <f>VLOOKUP(A1771,fonte!A:AE,30,FALSE)</f>
        <v>Não</v>
      </c>
      <c r="J1771" s="12" t="str">
        <f>VLOOKUP(A1771,fonte!A:AE,31,FALSE)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6">
        <v>43818</v>
      </c>
      <c r="E1772" s="13" t="str">
        <f>VLOOKUP(A1772,fonte!A:AE,26,FALSE)</f>
        <v>Sim</v>
      </c>
      <c r="F1772" s="12" t="str">
        <f>VLOOKUP(A1772,fonte!A:AE,27,FALSE)</f>
        <v>Sim</v>
      </c>
      <c r="G1772" s="13" t="str">
        <f>VLOOKUP(A1772,fonte!A:AE,28,FALSE)</f>
        <v>Não</v>
      </c>
      <c r="H1772" s="12" t="str">
        <f>VLOOKUP(A1772,fonte!A:AE,29,FALSE)</f>
        <v>Não</v>
      </c>
      <c r="I1772" s="13" t="str">
        <f>VLOOKUP(A1772,fonte!A:AE,30,FALSE)</f>
        <v>Não</v>
      </c>
      <c r="J1772" s="12" t="str">
        <f>VLOOKUP(A1772,fonte!A:AE,31,FALSE)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6">
        <v>43099</v>
      </c>
      <c r="E1773" s="13" t="str">
        <f>VLOOKUP(A1773,fonte!A:AE,26,FALSE)</f>
        <v>Sim</v>
      </c>
      <c r="F1773" s="12" t="str">
        <f>VLOOKUP(A1773,fonte!A:AE,27,FALSE)</f>
        <v>Sim</v>
      </c>
      <c r="G1773" s="13" t="str">
        <f>VLOOKUP(A1773,fonte!A:AE,28,FALSE)</f>
        <v>Não</v>
      </c>
      <c r="H1773" s="12" t="str">
        <f>VLOOKUP(A1773,fonte!A:AE,29,FALSE)</f>
        <v>Não</v>
      </c>
      <c r="I1773" s="13" t="str">
        <f>VLOOKUP(A1773,fonte!A:AE,30,FALSE)</f>
        <v>Não</v>
      </c>
      <c r="J1773" s="12" t="str">
        <f>VLOOKUP(A1773,fonte!A:AE,31,FALSE)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6">
        <v>43445</v>
      </c>
      <c r="E1774" s="13" t="str">
        <f>VLOOKUP(A1774,fonte!A:AE,26,FALSE)</f>
        <v>Sim</v>
      </c>
      <c r="F1774" s="12" t="str">
        <f>VLOOKUP(A1774,fonte!A:AE,27,FALSE)</f>
        <v>Sim</v>
      </c>
      <c r="G1774" s="13" t="str">
        <f>VLOOKUP(A1774,fonte!A:AE,28,FALSE)</f>
        <v>Não</v>
      </c>
      <c r="H1774" s="12" t="str">
        <f>VLOOKUP(A1774,fonte!A:AE,29,FALSE)</f>
        <v>Não</v>
      </c>
      <c r="I1774" s="13" t="str">
        <f>VLOOKUP(A1774,fonte!A:AE,30,FALSE)</f>
        <v>Não</v>
      </c>
      <c r="J1774" s="12" t="str">
        <f>VLOOKUP(A1774,fonte!A:AE,31,FALSE)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6">
        <v>43445</v>
      </c>
      <c r="E1775" s="13" t="str">
        <f>VLOOKUP(A1775,fonte!A:AE,26,FALSE)</f>
        <v>Sim</v>
      </c>
      <c r="F1775" s="12" t="str">
        <f>VLOOKUP(A1775,fonte!A:AE,27,FALSE)</f>
        <v>Sim</v>
      </c>
      <c r="G1775" s="13" t="str">
        <f>VLOOKUP(A1775,fonte!A:AE,28,FALSE)</f>
        <v>Não</v>
      </c>
      <c r="H1775" s="12" t="str">
        <f>VLOOKUP(A1775,fonte!A:AE,29,FALSE)</f>
        <v>Não</v>
      </c>
      <c r="I1775" s="13" t="str">
        <f>VLOOKUP(A1775,fonte!A:AE,30,FALSE)</f>
        <v>Não</v>
      </c>
      <c r="J1775" s="12" t="str">
        <f>VLOOKUP(A1775,fonte!A:AE,31,FALSE)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6">
        <v>43099</v>
      </c>
      <c r="E1776" s="13" t="str">
        <f>VLOOKUP(A1776,fonte!A:AE,26,FALSE)</f>
        <v>Sim</v>
      </c>
      <c r="F1776" s="12" t="str">
        <f>VLOOKUP(A1776,fonte!A:AE,27,FALSE)</f>
        <v>Sim</v>
      </c>
      <c r="G1776" s="13" t="str">
        <f>VLOOKUP(A1776,fonte!A:AE,28,FALSE)</f>
        <v>Não</v>
      </c>
      <c r="H1776" s="12" t="str">
        <f>VLOOKUP(A1776,fonte!A:AE,29,FALSE)</f>
        <v>Não</v>
      </c>
      <c r="I1776" s="13" t="str">
        <f>VLOOKUP(A1776,fonte!A:AE,30,FALSE)</f>
        <v>Não</v>
      </c>
      <c r="J1776" s="12" t="str">
        <f>VLOOKUP(A1776,fonte!A:AE,31,FALSE)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6">
        <v>43818</v>
      </c>
      <c r="E1777" s="13" t="str">
        <f>VLOOKUP(A1777,fonte!A:AE,26,FALSE)</f>
        <v>Sim</v>
      </c>
      <c r="F1777" s="12" t="str">
        <f>VLOOKUP(A1777,fonte!A:AE,27,FALSE)</f>
        <v>Sim</v>
      </c>
      <c r="G1777" s="13" t="str">
        <f>VLOOKUP(A1777,fonte!A:AE,28,FALSE)</f>
        <v>Não</v>
      </c>
      <c r="H1777" s="12" t="str">
        <f>VLOOKUP(A1777,fonte!A:AE,29,FALSE)</f>
        <v>Não</v>
      </c>
      <c r="I1777" s="13" t="str">
        <f>VLOOKUP(A1777,fonte!A:AE,30,FALSE)</f>
        <v>Não</v>
      </c>
      <c r="J1777" s="12" t="str">
        <f>VLOOKUP(A1777,fonte!A:AE,31,FALSE)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6">
        <v>43445</v>
      </c>
      <c r="E1778" s="13" t="str">
        <f>VLOOKUP(A1778,fonte!A:AE,26,FALSE)</f>
        <v>Sim</v>
      </c>
      <c r="F1778" s="12" t="str">
        <f>VLOOKUP(A1778,fonte!A:AE,27,FALSE)</f>
        <v>Sim</v>
      </c>
      <c r="G1778" s="13" t="str">
        <f>VLOOKUP(A1778,fonte!A:AE,28,FALSE)</f>
        <v>Não</v>
      </c>
      <c r="H1778" s="12" t="str">
        <f>VLOOKUP(A1778,fonte!A:AE,29,FALSE)</f>
        <v>Não</v>
      </c>
      <c r="I1778" s="13" t="str">
        <f>VLOOKUP(A1778,fonte!A:AE,30,FALSE)</f>
        <v>Não</v>
      </c>
      <c r="J1778" s="12" t="str">
        <f>VLOOKUP(A1778,fonte!A:AE,31,FALSE)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6">
        <v>43099</v>
      </c>
      <c r="E1779" s="13" t="str">
        <f>VLOOKUP(A1779,fonte!A:AE,26,FALSE)</f>
        <v>Sim</v>
      </c>
      <c r="F1779" s="12" t="str">
        <f>VLOOKUP(A1779,fonte!A:AE,27,FALSE)</f>
        <v>Sim</v>
      </c>
      <c r="G1779" s="13" t="str">
        <f>VLOOKUP(A1779,fonte!A:AE,28,FALSE)</f>
        <v>Não</v>
      </c>
      <c r="H1779" s="12" t="str">
        <f>VLOOKUP(A1779,fonte!A:AE,29,FALSE)</f>
        <v>Não</v>
      </c>
      <c r="I1779" s="13" t="str">
        <f>VLOOKUP(A1779,fonte!A:AE,30,FALSE)</f>
        <v>Não</v>
      </c>
      <c r="J1779" s="12" t="str">
        <f>VLOOKUP(A1779,fonte!A:AE,31,FALSE)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6">
        <v>43818</v>
      </c>
      <c r="E1780" s="13" t="str">
        <f>VLOOKUP(A1780,fonte!A:AE,26,FALSE)</f>
        <v>Sim</v>
      </c>
      <c r="F1780" s="12" t="str">
        <f>VLOOKUP(A1780,fonte!A:AE,27,FALSE)</f>
        <v>Sim</v>
      </c>
      <c r="G1780" s="13" t="str">
        <f>VLOOKUP(A1780,fonte!A:AE,28,FALSE)</f>
        <v>Não</v>
      </c>
      <c r="H1780" s="12" t="str">
        <f>VLOOKUP(A1780,fonte!A:AE,29,FALSE)</f>
        <v>Não</v>
      </c>
      <c r="I1780" s="13" t="str">
        <f>VLOOKUP(A1780,fonte!A:AE,30,FALSE)</f>
        <v>Não</v>
      </c>
      <c r="J1780" s="12" t="str">
        <f>VLOOKUP(A1780,fonte!A:AE,31,FALSE)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6">
        <v>43818</v>
      </c>
      <c r="E1781" s="13" t="str">
        <f>VLOOKUP(A1781,fonte!A:AE,26,FALSE)</f>
        <v>Sim</v>
      </c>
      <c r="F1781" s="12" t="str">
        <f>VLOOKUP(A1781,fonte!A:AE,27,FALSE)</f>
        <v>Sim</v>
      </c>
      <c r="G1781" s="13" t="str">
        <f>VLOOKUP(A1781,fonte!A:AE,28,FALSE)</f>
        <v>Não</v>
      </c>
      <c r="H1781" s="12" t="str">
        <f>VLOOKUP(A1781,fonte!A:AE,29,FALSE)</f>
        <v>Não</v>
      </c>
      <c r="I1781" s="13" t="str">
        <f>VLOOKUP(A1781,fonte!A:AE,30,FALSE)</f>
        <v>Não</v>
      </c>
      <c r="J1781" s="12" t="str">
        <f>VLOOKUP(A1781,fonte!A:AE,31,FALSE)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6">
        <v>43445</v>
      </c>
      <c r="E1782" s="13" t="str">
        <f>VLOOKUP(A1782,fonte!A:AE,26,FALSE)</f>
        <v>Sim</v>
      </c>
      <c r="F1782" s="12" t="str">
        <f>VLOOKUP(A1782,fonte!A:AE,27,FALSE)</f>
        <v>Sim</v>
      </c>
      <c r="G1782" s="13" t="str">
        <f>VLOOKUP(A1782,fonte!A:AE,28,FALSE)</f>
        <v>Não</v>
      </c>
      <c r="H1782" s="12" t="str">
        <f>VLOOKUP(A1782,fonte!A:AE,29,FALSE)</f>
        <v>Não</v>
      </c>
      <c r="I1782" s="13" t="str">
        <f>VLOOKUP(A1782,fonte!A:AE,30,FALSE)</f>
        <v>Não</v>
      </c>
      <c r="J1782" s="12" t="str">
        <f>VLOOKUP(A1782,fonte!A:AE,31,FALSE)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6">
        <v>43099</v>
      </c>
      <c r="E1783" s="13" t="str">
        <f>VLOOKUP(A1783,fonte!A:AE,26,FALSE)</f>
        <v>Sim</v>
      </c>
      <c r="F1783" s="12" t="str">
        <f>VLOOKUP(A1783,fonte!A:AE,27,FALSE)</f>
        <v>Sim</v>
      </c>
      <c r="G1783" s="13" t="str">
        <f>VLOOKUP(A1783,fonte!A:AE,28,FALSE)</f>
        <v>Não</v>
      </c>
      <c r="H1783" s="12" t="str">
        <f>VLOOKUP(A1783,fonte!A:AE,29,FALSE)</f>
        <v>Não</v>
      </c>
      <c r="I1783" s="13" t="str">
        <f>VLOOKUP(A1783,fonte!A:AE,30,FALSE)</f>
        <v>Não</v>
      </c>
      <c r="J1783" s="12" t="str">
        <f>VLOOKUP(A1783,fonte!A:AE,31,FALSE)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6">
        <v>43818</v>
      </c>
      <c r="E1784" s="13" t="str">
        <f>VLOOKUP(A1784,fonte!A:AE,26,FALSE)</f>
        <v>Sim</v>
      </c>
      <c r="F1784" s="12" t="str">
        <f>VLOOKUP(A1784,fonte!A:AE,27,FALSE)</f>
        <v>Sim</v>
      </c>
      <c r="G1784" s="13" t="str">
        <f>VLOOKUP(A1784,fonte!A:AE,28,FALSE)</f>
        <v>Não</v>
      </c>
      <c r="H1784" s="12" t="str">
        <f>VLOOKUP(A1784,fonte!A:AE,29,FALSE)</f>
        <v>Não</v>
      </c>
      <c r="I1784" s="13" t="str">
        <f>VLOOKUP(A1784,fonte!A:AE,30,FALSE)</f>
        <v>Não</v>
      </c>
      <c r="J1784" s="12" t="str">
        <f>VLOOKUP(A1784,fonte!A:AE,31,FALSE)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6">
        <v>43818</v>
      </c>
      <c r="E1785" s="13" t="str">
        <f>VLOOKUP(A1785,fonte!A:AE,26,FALSE)</f>
        <v>Sim</v>
      </c>
      <c r="F1785" s="12" t="str">
        <f>VLOOKUP(A1785,fonte!A:AE,27,FALSE)</f>
        <v>Sim</v>
      </c>
      <c r="G1785" s="13" t="str">
        <f>VLOOKUP(A1785,fonte!A:AE,28,FALSE)</f>
        <v>Não</v>
      </c>
      <c r="H1785" s="12" t="str">
        <f>VLOOKUP(A1785,fonte!A:AE,29,FALSE)</f>
        <v>Não</v>
      </c>
      <c r="I1785" s="13" t="str">
        <f>VLOOKUP(A1785,fonte!A:AE,30,FALSE)</f>
        <v>Não</v>
      </c>
      <c r="J1785" s="12" t="str">
        <f>VLOOKUP(A1785,fonte!A:AE,31,FALSE)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6">
        <v>41421</v>
      </c>
      <c r="E1786" s="13" t="str">
        <f>VLOOKUP(A1786,fonte!A:AE,26,FALSE)</f>
        <v>Sim</v>
      </c>
      <c r="F1786" s="12" t="str">
        <f>VLOOKUP(A1786,fonte!A:AE,27,FALSE)</f>
        <v>Sim</v>
      </c>
      <c r="G1786" s="13" t="str">
        <f>VLOOKUP(A1786,fonte!A:AE,28,FALSE)</f>
        <v>Não</v>
      </c>
      <c r="H1786" s="12" t="str">
        <f>VLOOKUP(A1786,fonte!A:AE,29,FALSE)</f>
        <v>Não</v>
      </c>
      <c r="I1786" s="13" t="str">
        <f>VLOOKUP(A1786,fonte!A:AE,30,FALSE)</f>
        <v>Não</v>
      </c>
      <c r="J1786" s="12" t="str">
        <f>VLOOKUP(A1786,fonte!A:AE,31,FALSE)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6">
        <v>43818</v>
      </c>
      <c r="E1787" s="13" t="str">
        <f>VLOOKUP(A1787,fonte!A:AE,26,FALSE)</f>
        <v>Não</v>
      </c>
      <c r="F1787" s="12" t="str">
        <f>VLOOKUP(A1787,fonte!A:AE,27,FALSE)</f>
        <v>Sim</v>
      </c>
      <c r="G1787" s="13" t="str">
        <f>VLOOKUP(A1787,fonte!A:AE,28,FALSE)</f>
        <v>Não</v>
      </c>
      <c r="H1787" s="12" t="str">
        <f>VLOOKUP(A1787,fonte!A:AE,29,FALSE)</f>
        <v>Não</v>
      </c>
      <c r="I1787" s="13" t="str">
        <f>VLOOKUP(A1787,fonte!A:AE,30,FALSE)</f>
        <v>Não</v>
      </c>
      <c r="J1787" s="12" t="str">
        <f>VLOOKUP(A1787,fonte!A:AE,31,FALSE)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6">
        <v>43818</v>
      </c>
      <c r="E1788" s="13" t="str">
        <f>VLOOKUP(A1788,fonte!A:AE,26,FALSE)</f>
        <v>Sim</v>
      </c>
      <c r="F1788" s="12" t="str">
        <f>VLOOKUP(A1788,fonte!A:AE,27,FALSE)</f>
        <v>Sim</v>
      </c>
      <c r="G1788" s="13" t="str">
        <f>VLOOKUP(A1788,fonte!A:AE,28,FALSE)</f>
        <v>Não</v>
      </c>
      <c r="H1788" s="12" t="str">
        <f>VLOOKUP(A1788,fonte!A:AE,29,FALSE)</f>
        <v>Não</v>
      </c>
      <c r="I1788" s="13" t="str">
        <f>VLOOKUP(A1788,fonte!A:AE,30,FALSE)</f>
        <v>Não</v>
      </c>
      <c r="J1788" s="12" t="str">
        <f>VLOOKUP(A1788,fonte!A:AE,31,FALSE)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6">
        <v>41905</v>
      </c>
      <c r="E1789" s="13" t="str">
        <f>VLOOKUP(A1789,fonte!A:AE,26,FALSE)</f>
        <v>Sim</v>
      </c>
      <c r="F1789" s="12" t="str">
        <f>VLOOKUP(A1789,fonte!A:AE,27,FALSE)</f>
        <v>Sim</v>
      </c>
      <c r="G1789" s="13" t="str">
        <f>VLOOKUP(A1789,fonte!A:AE,28,FALSE)</f>
        <v>Não</v>
      </c>
      <c r="H1789" s="12" t="str">
        <f>VLOOKUP(A1789,fonte!A:AE,29,FALSE)</f>
        <v>Não</v>
      </c>
      <c r="I1789" s="13" t="str">
        <f>VLOOKUP(A1789,fonte!A:AE,30,FALSE)</f>
        <v>Não</v>
      </c>
      <c r="J1789" s="12" t="str">
        <f>VLOOKUP(A1789,fonte!A:AE,31,FALSE)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6">
        <v>43445</v>
      </c>
      <c r="E1790" s="13" t="str">
        <f>VLOOKUP(A1790,fonte!A:AE,26,FALSE)</f>
        <v>Sim</v>
      </c>
      <c r="F1790" s="12" t="str">
        <f>VLOOKUP(A1790,fonte!A:AE,27,FALSE)</f>
        <v>Sim</v>
      </c>
      <c r="G1790" s="13" t="str">
        <f>VLOOKUP(A1790,fonte!A:AE,28,FALSE)</f>
        <v>Não</v>
      </c>
      <c r="H1790" s="12" t="str">
        <f>VLOOKUP(A1790,fonte!A:AE,29,FALSE)</f>
        <v>Não</v>
      </c>
      <c r="I1790" s="13" t="str">
        <f>VLOOKUP(A1790,fonte!A:AE,30,FALSE)</f>
        <v>Não</v>
      </c>
      <c r="J1790" s="12" t="str">
        <f>VLOOKUP(A1790,fonte!A:AE,31,FALSE)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6">
        <v>43445</v>
      </c>
      <c r="E1791" s="13" t="str">
        <f>VLOOKUP(A1791,fonte!A:AE,26,FALSE)</f>
        <v>Sim</v>
      </c>
      <c r="F1791" s="12" t="str">
        <f>VLOOKUP(A1791,fonte!A:AE,27,FALSE)</f>
        <v>Sim</v>
      </c>
      <c r="G1791" s="13" t="str">
        <f>VLOOKUP(A1791,fonte!A:AE,28,FALSE)</f>
        <v>Não</v>
      </c>
      <c r="H1791" s="12" t="str">
        <f>VLOOKUP(A1791,fonte!A:AE,29,FALSE)</f>
        <v>Não</v>
      </c>
      <c r="I1791" s="13" t="str">
        <f>VLOOKUP(A1791,fonte!A:AE,30,FALSE)</f>
        <v>Não</v>
      </c>
      <c r="J1791" s="12" t="str">
        <f>VLOOKUP(A1791,fonte!A:AE,31,FALSE)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6">
        <v>43099</v>
      </c>
      <c r="E1792" s="13" t="str">
        <f>VLOOKUP(A1792,fonte!A:AE,26,FALSE)</f>
        <v>Sim</v>
      </c>
      <c r="F1792" s="12" t="str">
        <f>VLOOKUP(A1792,fonte!A:AE,27,FALSE)</f>
        <v>Sim</v>
      </c>
      <c r="G1792" s="13" t="str">
        <f>VLOOKUP(A1792,fonte!A:AE,28,FALSE)</f>
        <v>Não</v>
      </c>
      <c r="H1792" s="12" t="str">
        <f>VLOOKUP(A1792,fonte!A:AE,29,FALSE)</f>
        <v>Não</v>
      </c>
      <c r="I1792" s="13" t="str">
        <f>VLOOKUP(A1792,fonte!A:AE,30,FALSE)</f>
        <v>Não</v>
      </c>
      <c r="J1792" s="12" t="str">
        <f>VLOOKUP(A1792,fonte!A:AE,31,FALSE)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6">
        <v>43099</v>
      </c>
      <c r="E1793" s="13" t="str">
        <f>VLOOKUP(A1793,fonte!A:AE,26,FALSE)</f>
        <v>Sim</v>
      </c>
      <c r="F1793" s="12" t="str">
        <f>VLOOKUP(A1793,fonte!A:AE,27,FALSE)</f>
        <v>Sim</v>
      </c>
      <c r="G1793" s="13" t="str">
        <f>VLOOKUP(A1793,fonte!A:AE,28,FALSE)</f>
        <v>Não</v>
      </c>
      <c r="H1793" s="12" t="str">
        <f>VLOOKUP(A1793,fonte!A:AE,29,FALSE)</f>
        <v>Não</v>
      </c>
      <c r="I1793" s="13" t="str">
        <f>VLOOKUP(A1793,fonte!A:AE,30,FALSE)</f>
        <v>Não</v>
      </c>
      <c r="J1793" s="12" t="str">
        <f>VLOOKUP(A1793,fonte!A:AE,31,FALSE)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6">
        <v>43445</v>
      </c>
      <c r="E1794" s="13" t="str">
        <f>VLOOKUP(A1794,fonte!A:AE,26,FALSE)</f>
        <v>Sim</v>
      </c>
      <c r="F1794" s="12" t="str">
        <f>VLOOKUP(A1794,fonte!A:AE,27,FALSE)</f>
        <v>Sim</v>
      </c>
      <c r="G1794" s="13" t="str">
        <f>VLOOKUP(A1794,fonte!A:AE,28,FALSE)</f>
        <v>Não</v>
      </c>
      <c r="H1794" s="12" t="str">
        <f>VLOOKUP(A1794,fonte!A:AE,29,FALSE)</f>
        <v>Não</v>
      </c>
      <c r="I1794" s="13" t="str">
        <f>VLOOKUP(A1794,fonte!A:AE,30,FALSE)</f>
        <v>Não</v>
      </c>
      <c r="J1794" s="12" t="str">
        <f>VLOOKUP(A1794,fonte!A:AE,31,FALSE)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6">
        <v>43099</v>
      </c>
      <c r="E1795" s="13" t="str">
        <f>VLOOKUP(A1795,fonte!A:AE,26,FALSE)</f>
        <v>Sim</v>
      </c>
      <c r="F1795" s="12" t="str">
        <f>VLOOKUP(A1795,fonte!A:AE,27,FALSE)</f>
        <v>Sim</v>
      </c>
      <c r="G1795" s="13" t="str">
        <f>VLOOKUP(A1795,fonte!A:AE,28,FALSE)</f>
        <v>Não</v>
      </c>
      <c r="H1795" s="12" t="str">
        <f>VLOOKUP(A1795,fonte!A:AE,29,FALSE)</f>
        <v>Não</v>
      </c>
      <c r="I1795" s="13" t="str">
        <f>VLOOKUP(A1795,fonte!A:AE,30,FALSE)</f>
        <v>Não</v>
      </c>
      <c r="J1795" s="12" t="str">
        <f>VLOOKUP(A1795,fonte!A:AE,31,FALSE)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6">
        <v>43445</v>
      </c>
      <c r="E1796" s="13" t="str">
        <f>VLOOKUP(A1796,fonte!A:AE,26,FALSE)</f>
        <v>Sim</v>
      </c>
      <c r="F1796" s="12" t="str">
        <f>VLOOKUP(A1796,fonte!A:AE,27,FALSE)</f>
        <v>Sim</v>
      </c>
      <c r="G1796" s="13" t="str">
        <f>VLOOKUP(A1796,fonte!A:AE,28,FALSE)</f>
        <v>Não</v>
      </c>
      <c r="H1796" s="12" t="str">
        <f>VLOOKUP(A1796,fonte!A:AE,29,FALSE)</f>
        <v>Não</v>
      </c>
      <c r="I1796" s="13" t="str">
        <f>VLOOKUP(A1796,fonte!A:AE,30,FALSE)</f>
        <v>Não</v>
      </c>
      <c r="J1796" s="12" t="str">
        <f>VLOOKUP(A1796,fonte!A:AE,31,FALSE)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6">
        <v>43445</v>
      </c>
      <c r="E1797" s="13" t="str">
        <f>VLOOKUP(A1797,fonte!A:AE,26,FALSE)</f>
        <v>Sim</v>
      </c>
      <c r="F1797" s="12" t="str">
        <f>VLOOKUP(A1797,fonte!A:AE,27,FALSE)</f>
        <v>Sim</v>
      </c>
      <c r="G1797" s="13" t="str">
        <f>VLOOKUP(A1797,fonte!A:AE,28,FALSE)</f>
        <v>Não</v>
      </c>
      <c r="H1797" s="12" t="str">
        <f>VLOOKUP(A1797,fonte!A:AE,29,FALSE)</f>
        <v>Não</v>
      </c>
      <c r="I1797" s="13" t="str">
        <f>VLOOKUP(A1797,fonte!A:AE,30,FALSE)</f>
        <v>Não</v>
      </c>
      <c r="J1797" s="12" t="str">
        <f>VLOOKUP(A1797,fonte!A:AE,31,FALSE)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6">
        <v>43445</v>
      </c>
      <c r="E1798" s="13" t="str">
        <f>VLOOKUP(A1798,fonte!A:AE,26,FALSE)</f>
        <v>Sim</v>
      </c>
      <c r="F1798" s="12" t="str">
        <f>VLOOKUP(A1798,fonte!A:AE,27,FALSE)</f>
        <v>Sim</v>
      </c>
      <c r="G1798" s="13" t="str">
        <f>VLOOKUP(A1798,fonte!A:AE,28,FALSE)</f>
        <v>Não</v>
      </c>
      <c r="H1798" s="12" t="str">
        <f>VLOOKUP(A1798,fonte!A:AE,29,FALSE)</f>
        <v>Não</v>
      </c>
      <c r="I1798" s="13" t="str">
        <f>VLOOKUP(A1798,fonte!A:AE,30,FALSE)</f>
        <v>Não</v>
      </c>
      <c r="J1798" s="12" t="str">
        <f>VLOOKUP(A1798,fonte!A:AE,31,FALSE)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6">
        <v>41073</v>
      </c>
      <c r="E1799" s="13" t="str">
        <f>VLOOKUP(A1799,fonte!A:AE,26,FALSE)</f>
        <v>Sim</v>
      </c>
      <c r="F1799" s="12" t="str">
        <f>VLOOKUP(A1799,fonte!A:AE,27,FALSE)</f>
        <v>Sim</v>
      </c>
      <c r="G1799" s="13" t="str">
        <f>VLOOKUP(A1799,fonte!A:AE,28,FALSE)</f>
        <v>Não</v>
      </c>
      <c r="H1799" s="12" t="str">
        <f>VLOOKUP(A1799,fonte!A:AE,29,FALSE)</f>
        <v>Não</v>
      </c>
      <c r="I1799" s="13" t="str">
        <f>VLOOKUP(A1799,fonte!A:AE,30,FALSE)</f>
        <v>Não</v>
      </c>
      <c r="J1799" s="12" t="str">
        <f>VLOOKUP(A1799,fonte!A:AE,31,FALSE)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6">
        <v>41905</v>
      </c>
      <c r="E1800" s="13" t="str">
        <f>VLOOKUP(A1800,fonte!A:AE,26,FALSE)</f>
        <v>Sim</v>
      </c>
      <c r="F1800" s="12" t="str">
        <f>VLOOKUP(A1800,fonte!A:AE,27,FALSE)</f>
        <v>Sim</v>
      </c>
      <c r="G1800" s="13" t="str">
        <f>VLOOKUP(A1800,fonte!A:AE,28,FALSE)</f>
        <v>Não</v>
      </c>
      <c r="H1800" s="12" t="str">
        <f>VLOOKUP(A1800,fonte!A:AE,29,FALSE)</f>
        <v>Não</v>
      </c>
      <c r="I1800" s="13" t="str">
        <f>VLOOKUP(A1800,fonte!A:AE,30,FALSE)</f>
        <v>Não</v>
      </c>
      <c r="J1800" s="12" t="str">
        <f>VLOOKUP(A1800,fonte!A:AE,31,FALSE)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6">
        <v>43818</v>
      </c>
      <c r="E1801" s="13" t="str">
        <f>VLOOKUP(A1801,fonte!A:AE,26,FALSE)</f>
        <v>Sim</v>
      </c>
      <c r="F1801" s="12" t="str">
        <f>VLOOKUP(A1801,fonte!A:AE,27,FALSE)</f>
        <v>Sim</v>
      </c>
      <c r="G1801" s="13" t="str">
        <f>VLOOKUP(A1801,fonte!A:AE,28,FALSE)</f>
        <v>Não</v>
      </c>
      <c r="H1801" s="12" t="str">
        <f>VLOOKUP(A1801,fonte!A:AE,29,FALSE)</f>
        <v>Não</v>
      </c>
      <c r="I1801" s="13" t="str">
        <f>VLOOKUP(A1801,fonte!A:AE,30,FALSE)</f>
        <v>Não</v>
      </c>
      <c r="J1801" s="12" t="str">
        <f>VLOOKUP(A1801,fonte!A:AE,31,FALSE)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6">
        <v>43099</v>
      </c>
      <c r="E1802" s="13" t="str">
        <f>VLOOKUP(A1802,fonte!A:AE,26,FALSE)</f>
        <v>Sim</v>
      </c>
      <c r="F1802" s="12" t="str">
        <f>VLOOKUP(A1802,fonte!A:AE,27,FALSE)</f>
        <v>Sim</v>
      </c>
      <c r="G1802" s="13" t="str">
        <f>VLOOKUP(A1802,fonte!A:AE,28,FALSE)</f>
        <v>Não</v>
      </c>
      <c r="H1802" s="12" t="str">
        <f>VLOOKUP(A1802,fonte!A:AE,29,FALSE)</f>
        <v>Não</v>
      </c>
      <c r="I1802" s="13" t="str">
        <f>VLOOKUP(A1802,fonte!A:AE,30,FALSE)</f>
        <v>Não</v>
      </c>
      <c r="J1802" s="12" t="str">
        <f>VLOOKUP(A1802,fonte!A:AE,31,FALSE)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6">
        <v>43818</v>
      </c>
      <c r="E1803" s="13" t="str">
        <f>VLOOKUP(A1803,fonte!A:AE,26,FALSE)</f>
        <v>Sim</v>
      </c>
      <c r="F1803" s="12" t="str">
        <f>VLOOKUP(A1803,fonte!A:AE,27,FALSE)</f>
        <v>Sim</v>
      </c>
      <c r="G1803" s="13" t="str">
        <f>VLOOKUP(A1803,fonte!A:AE,28,FALSE)</f>
        <v>Não</v>
      </c>
      <c r="H1803" s="12" t="str">
        <f>VLOOKUP(A1803,fonte!A:AE,29,FALSE)</f>
        <v>Não</v>
      </c>
      <c r="I1803" s="13" t="str">
        <f>VLOOKUP(A1803,fonte!A:AE,30,FALSE)</f>
        <v>Não</v>
      </c>
      <c r="J1803" s="12" t="str">
        <f>VLOOKUP(A1803,fonte!A:AE,31,FALSE)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6">
        <v>41421</v>
      </c>
      <c r="E1804" s="13" t="str">
        <f>VLOOKUP(A1804,fonte!A:AE,26,FALSE)</f>
        <v>Sim</v>
      </c>
      <c r="F1804" s="12" t="str">
        <f>VLOOKUP(A1804,fonte!A:AE,27,FALSE)</f>
        <v>Sim</v>
      </c>
      <c r="G1804" s="13" t="str">
        <f>VLOOKUP(A1804,fonte!A:AE,28,FALSE)</f>
        <v>Não</v>
      </c>
      <c r="H1804" s="12" t="str">
        <f>VLOOKUP(A1804,fonte!A:AE,29,FALSE)</f>
        <v>Não</v>
      </c>
      <c r="I1804" s="13" t="str">
        <f>VLOOKUP(A1804,fonte!A:AE,30,FALSE)</f>
        <v>Não</v>
      </c>
      <c r="J1804" s="12" t="str">
        <f>VLOOKUP(A1804,fonte!A:AE,31,FALSE)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6">
        <v>41073</v>
      </c>
      <c r="E1805" s="13" t="str">
        <f>VLOOKUP(A1805,fonte!A:AE,26,FALSE)</f>
        <v>Sim</v>
      </c>
      <c r="F1805" s="12" t="str">
        <f>VLOOKUP(A1805,fonte!A:AE,27,FALSE)</f>
        <v>Sim</v>
      </c>
      <c r="G1805" s="13" t="str">
        <f>VLOOKUP(A1805,fonte!A:AE,28,FALSE)</f>
        <v>Não</v>
      </c>
      <c r="H1805" s="12" t="str">
        <f>VLOOKUP(A1805,fonte!A:AE,29,FALSE)</f>
        <v>Não</v>
      </c>
      <c r="I1805" s="13" t="str">
        <f>VLOOKUP(A1805,fonte!A:AE,30,FALSE)</f>
        <v>Não</v>
      </c>
      <c r="J1805" s="12" t="str">
        <f>VLOOKUP(A1805,fonte!A:AE,31,FALSE)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6">
        <v>43099</v>
      </c>
      <c r="E1806" s="13" t="str">
        <f>VLOOKUP(A1806,fonte!A:AE,26,FALSE)</f>
        <v>Sim</v>
      </c>
      <c r="F1806" s="12" t="str">
        <f>VLOOKUP(A1806,fonte!A:AE,27,FALSE)</f>
        <v>Sim</v>
      </c>
      <c r="G1806" s="13" t="str">
        <f>VLOOKUP(A1806,fonte!A:AE,28,FALSE)</f>
        <v>Não</v>
      </c>
      <c r="H1806" s="12" t="str">
        <f>VLOOKUP(A1806,fonte!A:AE,29,FALSE)</f>
        <v>Não</v>
      </c>
      <c r="I1806" s="13" t="str">
        <f>VLOOKUP(A1806,fonte!A:AE,30,FALSE)</f>
        <v>Não</v>
      </c>
      <c r="J1806" s="12" t="str">
        <f>VLOOKUP(A1806,fonte!A:AE,31,FALSE)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6">
        <v>43818</v>
      </c>
      <c r="E1807" s="13" t="str">
        <f>VLOOKUP(A1807,fonte!A:AE,26,FALSE)</f>
        <v>Sim</v>
      </c>
      <c r="F1807" s="12" t="str">
        <f>VLOOKUP(A1807,fonte!A:AE,27,FALSE)</f>
        <v>Sim</v>
      </c>
      <c r="G1807" s="13" t="str">
        <f>VLOOKUP(A1807,fonte!A:AE,28,FALSE)</f>
        <v>Não</v>
      </c>
      <c r="H1807" s="12" t="str">
        <f>VLOOKUP(A1807,fonte!A:AE,29,FALSE)</f>
        <v>Não</v>
      </c>
      <c r="I1807" s="13" t="str">
        <f>VLOOKUP(A1807,fonte!A:AE,30,FALSE)</f>
        <v>Não</v>
      </c>
      <c r="J1807" s="12" t="str">
        <f>VLOOKUP(A1807,fonte!A:AE,31,FALSE)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6">
        <v>43445</v>
      </c>
      <c r="E1808" s="13" t="str">
        <f>VLOOKUP(A1808,fonte!A:AE,26,FALSE)</f>
        <v>Sim</v>
      </c>
      <c r="F1808" s="12" t="str">
        <f>VLOOKUP(A1808,fonte!A:AE,27,FALSE)</f>
        <v>Sim</v>
      </c>
      <c r="G1808" s="13" t="str">
        <f>VLOOKUP(A1808,fonte!A:AE,28,FALSE)</f>
        <v>Não</v>
      </c>
      <c r="H1808" s="12" t="str">
        <f>VLOOKUP(A1808,fonte!A:AE,29,FALSE)</f>
        <v>Não</v>
      </c>
      <c r="I1808" s="13" t="str">
        <f>VLOOKUP(A1808,fonte!A:AE,30,FALSE)</f>
        <v>Não</v>
      </c>
      <c r="J1808" s="12" t="str">
        <f>VLOOKUP(A1808,fonte!A:AE,31,FALSE)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6">
        <v>43099</v>
      </c>
      <c r="E1809" s="13" t="str">
        <f>VLOOKUP(A1809,fonte!A:AE,26,FALSE)</f>
        <v>Não</v>
      </c>
      <c r="F1809" s="12" t="str">
        <f>VLOOKUP(A1809,fonte!A:AE,27,FALSE)</f>
        <v>Sim</v>
      </c>
      <c r="G1809" s="13" t="str">
        <f>VLOOKUP(A1809,fonte!A:AE,28,FALSE)</f>
        <v>Não</v>
      </c>
      <c r="H1809" s="12" t="str">
        <f>VLOOKUP(A1809,fonte!A:AE,29,FALSE)</f>
        <v>Não</v>
      </c>
      <c r="I1809" s="13" t="str">
        <f>VLOOKUP(A1809,fonte!A:AE,30,FALSE)</f>
        <v>Não</v>
      </c>
      <c r="J1809" s="12" t="str">
        <f>VLOOKUP(A1809,fonte!A:AE,31,FALSE)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6">
        <v>43445</v>
      </c>
      <c r="E1810" s="13" t="str">
        <f>VLOOKUP(A1810,fonte!A:AE,26,FALSE)</f>
        <v>Sim</v>
      </c>
      <c r="F1810" s="12" t="str">
        <f>VLOOKUP(A1810,fonte!A:AE,27,FALSE)</f>
        <v>Sim</v>
      </c>
      <c r="G1810" s="13" t="str">
        <f>VLOOKUP(A1810,fonte!A:AE,28,FALSE)</f>
        <v>Não</v>
      </c>
      <c r="H1810" s="12" t="str">
        <f>VLOOKUP(A1810,fonte!A:AE,29,FALSE)</f>
        <v>Não</v>
      </c>
      <c r="I1810" s="13" t="str">
        <f>VLOOKUP(A1810,fonte!A:AE,30,FALSE)</f>
        <v>Não</v>
      </c>
      <c r="J1810" s="12" t="str">
        <f>VLOOKUP(A1810,fonte!A:AE,31,FALSE)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6">
        <v>43445</v>
      </c>
      <c r="E1811" s="13" t="str">
        <f>VLOOKUP(A1811,fonte!A:AE,26,FALSE)</f>
        <v>Sim</v>
      </c>
      <c r="F1811" s="12" t="str">
        <f>VLOOKUP(A1811,fonte!A:AE,27,FALSE)</f>
        <v>Sim</v>
      </c>
      <c r="G1811" s="13" t="str">
        <f>VLOOKUP(A1811,fonte!A:AE,28,FALSE)</f>
        <v>Não</v>
      </c>
      <c r="H1811" s="12" t="str">
        <f>VLOOKUP(A1811,fonte!A:AE,29,FALSE)</f>
        <v>Não</v>
      </c>
      <c r="I1811" s="13" t="str">
        <f>VLOOKUP(A1811,fonte!A:AE,30,FALSE)</f>
        <v>Não</v>
      </c>
      <c r="J1811" s="12" t="str">
        <f>VLOOKUP(A1811,fonte!A:AE,31,FALSE)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6">
        <v>43099</v>
      </c>
      <c r="E1812" s="13" t="str">
        <f>VLOOKUP(A1812,fonte!A:AE,26,FALSE)</f>
        <v>Sim</v>
      </c>
      <c r="F1812" s="12" t="str">
        <f>VLOOKUP(A1812,fonte!A:AE,27,FALSE)</f>
        <v>Sim</v>
      </c>
      <c r="G1812" s="13" t="str">
        <f>VLOOKUP(A1812,fonte!A:AE,28,FALSE)</f>
        <v>Não</v>
      </c>
      <c r="H1812" s="12" t="str">
        <f>VLOOKUP(A1812,fonte!A:AE,29,FALSE)</f>
        <v>Não</v>
      </c>
      <c r="I1812" s="13" t="str">
        <f>VLOOKUP(A1812,fonte!A:AE,30,FALSE)</f>
        <v>Não</v>
      </c>
      <c r="J1812" s="12" t="str">
        <f>VLOOKUP(A1812,fonte!A:AE,31,FALSE)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6">
        <v>43818</v>
      </c>
      <c r="E1813" s="13" t="str">
        <f>VLOOKUP(A1813,fonte!A:AE,26,FALSE)</f>
        <v>Sim</v>
      </c>
      <c r="F1813" s="12" t="str">
        <f>VLOOKUP(A1813,fonte!A:AE,27,FALSE)</f>
        <v>Sim</v>
      </c>
      <c r="G1813" s="13" t="str">
        <f>VLOOKUP(A1813,fonte!A:AE,28,FALSE)</f>
        <v>Não</v>
      </c>
      <c r="H1813" s="12" t="str">
        <f>VLOOKUP(A1813,fonte!A:AE,29,FALSE)</f>
        <v>Não</v>
      </c>
      <c r="I1813" s="13" t="str">
        <f>VLOOKUP(A1813,fonte!A:AE,30,FALSE)</f>
        <v>Não</v>
      </c>
      <c r="J1813" s="12" t="str">
        <f>VLOOKUP(A1813,fonte!A:AE,31,FALSE)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6">
        <v>43818</v>
      </c>
      <c r="E1814" s="13" t="str">
        <f>VLOOKUP(A1814,fonte!A:AE,26,FALSE)</f>
        <v>Sim</v>
      </c>
      <c r="F1814" s="12" t="str">
        <f>VLOOKUP(A1814,fonte!A:AE,27,FALSE)</f>
        <v>Sim</v>
      </c>
      <c r="G1814" s="13" t="str">
        <f>VLOOKUP(A1814,fonte!A:AE,28,FALSE)</f>
        <v>Não</v>
      </c>
      <c r="H1814" s="12" t="str">
        <f>VLOOKUP(A1814,fonte!A:AE,29,FALSE)</f>
        <v>Não</v>
      </c>
      <c r="I1814" s="13" t="str">
        <f>VLOOKUP(A1814,fonte!A:AE,30,FALSE)</f>
        <v>Não</v>
      </c>
      <c r="J1814" s="12" t="str">
        <f>VLOOKUP(A1814,fonte!A:AE,31,FALSE)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6">
        <v>43445</v>
      </c>
      <c r="E1815" s="13" t="str">
        <f>VLOOKUP(A1815,fonte!A:AE,26,FALSE)</f>
        <v>Sim</v>
      </c>
      <c r="F1815" s="12" t="str">
        <f>VLOOKUP(A1815,fonte!A:AE,27,FALSE)</f>
        <v>Sim</v>
      </c>
      <c r="G1815" s="13" t="str">
        <f>VLOOKUP(A1815,fonte!A:AE,28,FALSE)</f>
        <v>Não</v>
      </c>
      <c r="H1815" s="12" t="str">
        <f>VLOOKUP(A1815,fonte!A:AE,29,FALSE)</f>
        <v>Não</v>
      </c>
      <c r="I1815" s="13" t="str">
        <f>VLOOKUP(A1815,fonte!A:AE,30,FALSE)</f>
        <v>Não</v>
      </c>
      <c r="J1815" s="12" t="str">
        <f>VLOOKUP(A1815,fonte!A:AE,31,FALSE)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6">
        <v>43099</v>
      </c>
      <c r="E1816" s="13" t="str">
        <f>VLOOKUP(A1816,fonte!A:AE,26,FALSE)</f>
        <v>Sim</v>
      </c>
      <c r="F1816" s="12" t="str">
        <f>VLOOKUP(A1816,fonte!A:AE,27,FALSE)</f>
        <v>Sim</v>
      </c>
      <c r="G1816" s="13" t="str">
        <f>VLOOKUP(A1816,fonte!A:AE,28,FALSE)</f>
        <v>Não</v>
      </c>
      <c r="H1816" s="12" t="str">
        <f>VLOOKUP(A1816,fonte!A:AE,29,FALSE)</f>
        <v>Não</v>
      </c>
      <c r="I1816" s="13" t="str">
        <f>VLOOKUP(A1816,fonte!A:AE,30,FALSE)</f>
        <v>Não</v>
      </c>
      <c r="J1816" s="12" t="str">
        <f>VLOOKUP(A1816,fonte!A:AE,31,FALSE)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6">
        <v>43099</v>
      </c>
      <c r="E1817" s="13" t="str">
        <f>VLOOKUP(A1817,fonte!A:AE,26,FALSE)</f>
        <v>Sim</v>
      </c>
      <c r="F1817" s="12" t="str">
        <f>VLOOKUP(A1817,fonte!A:AE,27,FALSE)</f>
        <v>Sim</v>
      </c>
      <c r="G1817" s="13" t="str">
        <f>VLOOKUP(A1817,fonte!A:AE,28,FALSE)</f>
        <v>Não</v>
      </c>
      <c r="H1817" s="12" t="str">
        <f>VLOOKUP(A1817,fonte!A:AE,29,FALSE)</f>
        <v>Não</v>
      </c>
      <c r="I1817" s="13" t="str">
        <f>VLOOKUP(A1817,fonte!A:AE,30,FALSE)</f>
        <v>Não</v>
      </c>
      <c r="J1817" s="12" t="str">
        <f>VLOOKUP(A1817,fonte!A:AE,31,FALSE)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6">
        <v>41905</v>
      </c>
      <c r="E1818" s="13" t="str">
        <f>VLOOKUP(A1818,fonte!A:AE,26,FALSE)</f>
        <v>Sim</v>
      </c>
      <c r="F1818" s="12" t="str">
        <f>VLOOKUP(A1818,fonte!A:AE,27,FALSE)</f>
        <v>Sim</v>
      </c>
      <c r="G1818" s="13" t="str">
        <f>VLOOKUP(A1818,fonte!A:AE,28,FALSE)</f>
        <v>Não</v>
      </c>
      <c r="H1818" s="12" t="str">
        <f>VLOOKUP(A1818,fonte!A:AE,29,FALSE)</f>
        <v>Não</v>
      </c>
      <c r="I1818" s="13" t="str">
        <f>VLOOKUP(A1818,fonte!A:AE,30,FALSE)</f>
        <v>Não</v>
      </c>
      <c r="J1818" s="12" t="str">
        <f>VLOOKUP(A1818,fonte!A:AE,31,FALSE)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6">
        <v>43818</v>
      </c>
      <c r="E1819" s="13" t="str">
        <f>VLOOKUP(A1819,fonte!A:AE,26,FALSE)</f>
        <v>Sim</v>
      </c>
      <c r="F1819" s="12" t="str">
        <f>VLOOKUP(A1819,fonte!A:AE,27,FALSE)</f>
        <v>Sim</v>
      </c>
      <c r="G1819" s="13" t="str">
        <f>VLOOKUP(A1819,fonte!A:AE,28,FALSE)</f>
        <v>Não</v>
      </c>
      <c r="H1819" s="12" t="str">
        <f>VLOOKUP(A1819,fonte!A:AE,29,FALSE)</f>
        <v>Não</v>
      </c>
      <c r="I1819" s="13" t="str">
        <f>VLOOKUP(A1819,fonte!A:AE,30,FALSE)</f>
        <v>Não</v>
      </c>
      <c r="J1819" s="12" t="str">
        <f>VLOOKUP(A1819,fonte!A:AE,31,FALSE)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6">
        <v>43099</v>
      </c>
      <c r="E1820" s="13" t="str">
        <f>VLOOKUP(A1820,fonte!A:AE,26,FALSE)</f>
        <v>Sim</v>
      </c>
      <c r="F1820" s="12" t="str">
        <f>VLOOKUP(A1820,fonte!A:AE,27,FALSE)</f>
        <v>Sim</v>
      </c>
      <c r="G1820" s="13" t="str">
        <f>VLOOKUP(A1820,fonte!A:AE,28,FALSE)</f>
        <v>Não</v>
      </c>
      <c r="H1820" s="12" t="str">
        <f>VLOOKUP(A1820,fonte!A:AE,29,FALSE)</f>
        <v>Não</v>
      </c>
      <c r="I1820" s="13" t="str">
        <f>VLOOKUP(A1820,fonte!A:AE,30,FALSE)</f>
        <v>Não</v>
      </c>
      <c r="J1820" s="12" t="str">
        <f>VLOOKUP(A1820,fonte!A:AE,31,FALSE)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6">
        <v>43445</v>
      </c>
      <c r="E1821" s="13" t="str">
        <f>VLOOKUP(A1821,fonte!A:AE,26,FALSE)</f>
        <v>Sim</v>
      </c>
      <c r="F1821" s="12" t="str">
        <f>VLOOKUP(A1821,fonte!A:AE,27,FALSE)</f>
        <v>Sim</v>
      </c>
      <c r="G1821" s="13" t="str">
        <f>VLOOKUP(A1821,fonte!A:AE,28,FALSE)</f>
        <v>Não</v>
      </c>
      <c r="H1821" s="12" t="str">
        <f>VLOOKUP(A1821,fonte!A:AE,29,FALSE)</f>
        <v>Não</v>
      </c>
      <c r="I1821" s="13" t="str">
        <f>VLOOKUP(A1821,fonte!A:AE,30,FALSE)</f>
        <v>Não</v>
      </c>
      <c r="J1821" s="12" t="str">
        <f>VLOOKUP(A1821,fonte!A:AE,31,FALSE)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6">
        <v>41421</v>
      </c>
      <c r="E1822" s="13" t="str">
        <f>VLOOKUP(A1822,fonte!A:AE,26,FALSE)</f>
        <v>Sim</v>
      </c>
      <c r="F1822" s="12" t="str">
        <f>VLOOKUP(A1822,fonte!A:AE,27,FALSE)</f>
        <v>Sim</v>
      </c>
      <c r="G1822" s="13" t="str">
        <f>VLOOKUP(A1822,fonte!A:AE,28,FALSE)</f>
        <v>Não</v>
      </c>
      <c r="H1822" s="12" t="str">
        <f>VLOOKUP(A1822,fonte!A:AE,29,FALSE)</f>
        <v>Não</v>
      </c>
      <c r="I1822" s="13" t="str">
        <f>VLOOKUP(A1822,fonte!A:AE,30,FALSE)</f>
        <v>Não</v>
      </c>
      <c r="J1822" s="12" t="str">
        <f>VLOOKUP(A1822,fonte!A:AE,31,FALSE)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6">
        <v>43445</v>
      </c>
      <c r="E1823" s="13" t="str">
        <f>VLOOKUP(A1823,fonte!A:AE,26,FALSE)</f>
        <v>Sim</v>
      </c>
      <c r="F1823" s="12" t="str">
        <f>VLOOKUP(A1823,fonte!A:AE,27,FALSE)</f>
        <v>Sim</v>
      </c>
      <c r="G1823" s="13" t="str">
        <f>VLOOKUP(A1823,fonte!A:AE,28,FALSE)</f>
        <v>Não</v>
      </c>
      <c r="H1823" s="12" t="str">
        <f>VLOOKUP(A1823,fonte!A:AE,29,FALSE)</f>
        <v>Não</v>
      </c>
      <c r="I1823" s="13" t="str">
        <f>VLOOKUP(A1823,fonte!A:AE,30,FALSE)</f>
        <v>Não</v>
      </c>
      <c r="J1823" s="12" t="str">
        <f>VLOOKUP(A1823,fonte!A:AE,31,FALSE)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6">
        <v>43445</v>
      </c>
      <c r="E1824" s="13" t="str">
        <f>VLOOKUP(A1824,fonte!A:AE,26,FALSE)</f>
        <v>Sim</v>
      </c>
      <c r="F1824" s="12" t="str">
        <f>VLOOKUP(A1824,fonte!A:AE,27,FALSE)</f>
        <v>Sim</v>
      </c>
      <c r="G1824" s="13" t="str">
        <f>VLOOKUP(A1824,fonte!A:AE,28,FALSE)</f>
        <v>Não</v>
      </c>
      <c r="H1824" s="12" t="str">
        <f>VLOOKUP(A1824,fonte!A:AE,29,FALSE)</f>
        <v>Não</v>
      </c>
      <c r="I1824" s="13" t="str">
        <f>VLOOKUP(A1824,fonte!A:AE,30,FALSE)</f>
        <v>Não</v>
      </c>
      <c r="J1824" s="12" t="str">
        <f>VLOOKUP(A1824,fonte!A:AE,31,FALSE)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6">
        <v>43099</v>
      </c>
      <c r="E1825" s="13" t="str">
        <f>VLOOKUP(A1825,fonte!A:AE,26,FALSE)</f>
        <v>Sim</v>
      </c>
      <c r="F1825" s="12" t="str">
        <f>VLOOKUP(A1825,fonte!A:AE,27,FALSE)</f>
        <v>Sim</v>
      </c>
      <c r="G1825" s="13" t="str">
        <f>VLOOKUP(A1825,fonte!A:AE,28,FALSE)</f>
        <v>Não</v>
      </c>
      <c r="H1825" s="12" t="str">
        <f>VLOOKUP(A1825,fonte!A:AE,29,FALSE)</f>
        <v>Não</v>
      </c>
      <c r="I1825" s="13" t="str">
        <f>VLOOKUP(A1825,fonte!A:AE,30,FALSE)</f>
        <v>Não</v>
      </c>
      <c r="J1825" s="12" t="str">
        <f>VLOOKUP(A1825,fonte!A:AE,31,FALSE)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6">
        <v>41421</v>
      </c>
      <c r="E1826" s="13" t="str">
        <f>VLOOKUP(A1826,fonte!A:AE,26,FALSE)</f>
        <v>Sim</v>
      </c>
      <c r="F1826" s="12" t="str">
        <f>VLOOKUP(A1826,fonte!A:AE,27,FALSE)</f>
        <v>Sim</v>
      </c>
      <c r="G1826" s="13" t="str">
        <f>VLOOKUP(A1826,fonte!A:AE,28,FALSE)</f>
        <v>Não</v>
      </c>
      <c r="H1826" s="12" t="str">
        <f>VLOOKUP(A1826,fonte!A:AE,29,FALSE)</f>
        <v>Não</v>
      </c>
      <c r="I1826" s="13" t="str">
        <f>VLOOKUP(A1826,fonte!A:AE,30,FALSE)</f>
        <v>Não</v>
      </c>
      <c r="J1826" s="12" t="str">
        <f>VLOOKUP(A1826,fonte!A:AE,31,FALSE)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6">
        <v>43818</v>
      </c>
      <c r="E1827" s="13" t="str">
        <f>VLOOKUP(A1827,fonte!A:AE,26,FALSE)</f>
        <v>Sim</v>
      </c>
      <c r="F1827" s="12" t="str">
        <f>VLOOKUP(A1827,fonte!A:AE,27,FALSE)</f>
        <v>Sim</v>
      </c>
      <c r="G1827" s="13" t="str">
        <f>VLOOKUP(A1827,fonte!A:AE,28,FALSE)</f>
        <v>Não</v>
      </c>
      <c r="H1827" s="12" t="str">
        <f>VLOOKUP(A1827,fonte!A:AE,29,FALSE)</f>
        <v>Não</v>
      </c>
      <c r="I1827" s="13" t="str">
        <f>VLOOKUP(A1827,fonte!A:AE,30,FALSE)</f>
        <v>Não</v>
      </c>
      <c r="J1827" s="12" t="str">
        <f>VLOOKUP(A1827,fonte!A:AE,31,FALSE)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6">
        <v>41905</v>
      </c>
      <c r="E1828" s="13" t="str">
        <f>VLOOKUP(A1828,fonte!A:AE,26,FALSE)</f>
        <v>Sim</v>
      </c>
      <c r="F1828" s="12" t="str">
        <f>VLOOKUP(A1828,fonte!A:AE,27,FALSE)</f>
        <v>Sim</v>
      </c>
      <c r="G1828" s="13" t="str">
        <f>VLOOKUP(A1828,fonte!A:AE,28,FALSE)</f>
        <v>Não</v>
      </c>
      <c r="H1828" s="12" t="str">
        <f>VLOOKUP(A1828,fonte!A:AE,29,FALSE)</f>
        <v>Não</v>
      </c>
      <c r="I1828" s="13" t="str">
        <f>VLOOKUP(A1828,fonte!A:AE,30,FALSE)</f>
        <v>Não</v>
      </c>
      <c r="J1828" s="12" t="str">
        <f>VLOOKUP(A1828,fonte!A:AE,31,FALSE)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6">
        <v>43445</v>
      </c>
      <c r="E1829" s="13" t="str">
        <f>VLOOKUP(A1829,fonte!A:AE,26,FALSE)</f>
        <v>Não</v>
      </c>
      <c r="F1829" s="12" t="str">
        <f>VLOOKUP(A1829,fonte!A:AE,27,FALSE)</f>
        <v>Não</v>
      </c>
      <c r="G1829" s="13" t="str">
        <f>VLOOKUP(A1829,fonte!A:AE,28,FALSE)</f>
        <v>Não</v>
      </c>
      <c r="H1829" s="12" t="str">
        <f>VLOOKUP(A1829,fonte!A:AE,29,FALSE)</f>
        <v>Não</v>
      </c>
      <c r="I1829" s="13" t="str">
        <f>VLOOKUP(A1829,fonte!A:AE,30,FALSE)</f>
        <v>Não</v>
      </c>
      <c r="J1829" s="12" t="str">
        <f>VLOOKUP(A1829,fonte!A:AE,31,FALSE)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6">
        <v>41905</v>
      </c>
      <c r="E1830" s="13" t="str">
        <f>VLOOKUP(A1830,fonte!A:AE,26,FALSE)</f>
        <v>Sim</v>
      </c>
      <c r="F1830" s="12" t="str">
        <f>VLOOKUP(A1830,fonte!A:AE,27,FALSE)</f>
        <v>Sim</v>
      </c>
      <c r="G1830" s="13" t="str">
        <f>VLOOKUP(A1830,fonte!A:AE,28,FALSE)</f>
        <v>Não</v>
      </c>
      <c r="H1830" s="12" t="str">
        <f>VLOOKUP(A1830,fonte!A:AE,29,FALSE)</f>
        <v>Não</v>
      </c>
      <c r="I1830" s="13" t="str">
        <f>VLOOKUP(A1830,fonte!A:AE,30,FALSE)</f>
        <v>Não</v>
      </c>
      <c r="J1830" s="12" t="str">
        <f>VLOOKUP(A1830,fonte!A:AE,31,FALSE)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6">
        <v>43099</v>
      </c>
      <c r="E1831" s="13" t="str">
        <f>VLOOKUP(A1831,fonte!A:AE,26,FALSE)</f>
        <v>Sim</v>
      </c>
      <c r="F1831" s="12" t="str">
        <f>VLOOKUP(A1831,fonte!A:AE,27,FALSE)</f>
        <v>Sim</v>
      </c>
      <c r="G1831" s="13" t="str">
        <f>VLOOKUP(A1831,fonte!A:AE,28,FALSE)</f>
        <v>Não</v>
      </c>
      <c r="H1831" s="12" t="str">
        <f>VLOOKUP(A1831,fonte!A:AE,29,FALSE)</f>
        <v>Não</v>
      </c>
      <c r="I1831" s="13" t="str">
        <f>VLOOKUP(A1831,fonte!A:AE,30,FALSE)</f>
        <v>Não</v>
      </c>
      <c r="J1831" s="12" t="str">
        <f>VLOOKUP(A1831,fonte!A:AE,31,FALSE)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6">
        <v>43099</v>
      </c>
      <c r="E1832" s="13" t="str">
        <f>VLOOKUP(A1832,fonte!A:AE,26,FALSE)</f>
        <v>Sim</v>
      </c>
      <c r="F1832" s="12" t="str">
        <f>VLOOKUP(A1832,fonte!A:AE,27,FALSE)</f>
        <v>Sim</v>
      </c>
      <c r="G1832" s="13" t="str">
        <f>VLOOKUP(A1832,fonte!A:AE,28,FALSE)</f>
        <v>Não</v>
      </c>
      <c r="H1832" s="12" t="str">
        <f>VLOOKUP(A1832,fonte!A:AE,29,FALSE)</f>
        <v>Não</v>
      </c>
      <c r="I1832" s="13" t="str">
        <f>VLOOKUP(A1832,fonte!A:AE,30,FALSE)</f>
        <v>Não</v>
      </c>
      <c r="J1832" s="12" t="str">
        <f>VLOOKUP(A1832,fonte!A:AE,31,FALSE)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6">
        <v>41905</v>
      </c>
      <c r="E1833" s="13" t="str">
        <f>VLOOKUP(A1833,fonte!A:AE,26,FALSE)</f>
        <v>Sim</v>
      </c>
      <c r="F1833" s="12" t="str">
        <f>VLOOKUP(A1833,fonte!A:AE,27,FALSE)</f>
        <v>Sim</v>
      </c>
      <c r="G1833" s="13" t="str">
        <f>VLOOKUP(A1833,fonte!A:AE,28,FALSE)</f>
        <v>Não</v>
      </c>
      <c r="H1833" s="12" t="str">
        <f>VLOOKUP(A1833,fonte!A:AE,29,FALSE)</f>
        <v>Não</v>
      </c>
      <c r="I1833" s="13" t="str">
        <f>VLOOKUP(A1833,fonte!A:AE,30,FALSE)</f>
        <v>Não</v>
      </c>
      <c r="J1833" s="12" t="str">
        <f>VLOOKUP(A1833,fonte!A:AE,31,FALSE)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6">
        <v>43818</v>
      </c>
      <c r="E1834" s="13" t="str">
        <f>VLOOKUP(A1834,fonte!A:AE,26,FALSE)</f>
        <v>Sim</v>
      </c>
      <c r="F1834" s="12" t="str">
        <f>VLOOKUP(A1834,fonte!A:AE,27,FALSE)</f>
        <v>Sim</v>
      </c>
      <c r="G1834" s="13" t="str">
        <f>VLOOKUP(A1834,fonte!A:AE,28,FALSE)</f>
        <v>Não</v>
      </c>
      <c r="H1834" s="12" t="str">
        <f>VLOOKUP(A1834,fonte!A:AE,29,FALSE)</f>
        <v>Não</v>
      </c>
      <c r="I1834" s="13" t="str">
        <f>VLOOKUP(A1834,fonte!A:AE,30,FALSE)</f>
        <v>Não</v>
      </c>
      <c r="J1834" s="12" t="str">
        <f>VLOOKUP(A1834,fonte!A:AE,31,FALSE)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6">
        <v>43099</v>
      </c>
      <c r="E1835" s="13" t="str">
        <f>VLOOKUP(A1835,fonte!A:AE,26,FALSE)</f>
        <v>Sim</v>
      </c>
      <c r="F1835" s="12" t="str">
        <f>VLOOKUP(A1835,fonte!A:AE,27,FALSE)</f>
        <v>Sim</v>
      </c>
      <c r="G1835" s="13" t="str">
        <f>VLOOKUP(A1835,fonte!A:AE,28,FALSE)</f>
        <v>Não</v>
      </c>
      <c r="H1835" s="12" t="str">
        <f>VLOOKUP(A1835,fonte!A:AE,29,FALSE)</f>
        <v>Não</v>
      </c>
      <c r="I1835" s="13" t="str">
        <f>VLOOKUP(A1835,fonte!A:AE,30,FALSE)</f>
        <v>Não</v>
      </c>
      <c r="J1835" s="12" t="str">
        <f>VLOOKUP(A1835,fonte!A:AE,31,FALSE)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6">
        <v>41905</v>
      </c>
      <c r="E1836" s="13" t="str">
        <f>VLOOKUP(A1836,fonte!A:AE,26,FALSE)</f>
        <v>Sim</v>
      </c>
      <c r="F1836" s="12" t="str">
        <f>VLOOKUP(A1836,fonte!A:AE,27,FALSE)</f>
        <v>Sim</v>
      </c>
      <c r="G1836" s="13" t="str">
        <f>VLOOKUP(A1836,fonte!A:AE,28,FALSE)</f>
        <v>Não</v>
      </c>
      <c r="H1836" s="12" t="str">
        <f>VLOOKUP(A1836,fonte!A:AE,29,FALSE)</f>
        <v>Não</v>
      </c>
      <c r="I1836" s="13" t="str">
        <f>VLOOKUP(A1836,fonte!A:AE,30,FALSE)</f>
        <v>Não</v>
      </c>
      <c r="J1836" s="12" t="str">
        <f>VLOOKUP(A1836,fonte!A:AE,31,FALSE)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6">
        <v>43445</v>
      </c>
      <c r="E1837" s="13" t="str">
        <f>VLOOKUP(A1837,fonte!A:AE,26,FALSE)</f>
        <v>Sim</v>
      </c>
      <c r="F1837" s="12" t="str">
        <f>VLOOKUP(A1837,fonte!A:AE,27,FALSE)</f>
        <v>Sim</v>
      </c>
      <c r="G1837" s="13" t="str">
        <f>VLOOKUP(A1837,fonte!A:AE,28,FALSE)</f>
        <v>Não</v>
      </c>
      <c r="H1837" s="12" t="str">
        <f>VLOOKUP(A1837,fonte!A:AE,29,FALSE)</f>
        <v>Não</v>
      </c>
      <c r="I1837" s="13" t="str">
        <f>VLOOKUP(A1837,fonte!A:AE,30,FALSE)</f>
        <v>Não</v>
      </c>
      <c r="J1837" s="12" t="str">
        <f>VLOOKUP(A1837,fonte!A:AE,31,FALSE)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6">
        <v>43818</v>
      </c>
      <c r="E1838" s="13" t="str">
        <f>VLOOKUP(A1838,fonte!A:AE,26,FALSE)</f>
        <v>Sim</v>
      </c>
      <c r="F1838" s="12" t="str">
        <f>VLOOKUP(A1838,fonte!A:AE,27,FALSE)</f>
        <v>Sim</v>
      </c>
      <c r="G1838" s="13" t="str">
        <f>VLOOKUP(A1838,fonte!A:AE,28,FALSE)</f>
        <v>Não</v>
      </c>
      <c r="H1838" s="12" t="str">
        <f>VLOOKUP(A1838,fonte!A:AE,29,FALSE)</f>
        <v>Não</v>
      </c>
      <c r="I1838" s="13" t="str">
        <f>VLOOKUP(A1838,fonte!A:AE,30,FALSE)</f>
        <v>Não</v>
      </c>
      <c r="J1838" s="12" t="str">
        <f>VLOOKUP(A1838,fonte!A:AE,31,FALSE)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6">
        <v>43818</v>
      </c>
      <c r="E1839" s="13" t="str">
        <f>VLOOKUP(A1839,fonte!A:AE,26,FALSE)</f>
        <v>Sim</v>
      </c>
      <c r="F1839" s="12" t="str">
        <f>VLOOKUP(A1839,fonte!A:AE,27,FALSE)</f>
        <v>Sim</v>
      </c>
      <c r="G1839" s="13" t="str">
        <f>VLOOKUP(A1839,fonte!A:AE,28,FALSE)</f>
        <v>Não</v>
      </c>
      <c r="H1839" s="12" t="str">
        <f>VLOOKUP(A1839,fonte!A:AE,29,FALSE)</f>
        <v>Não</v>
      </c>
      <c r="I1839" s="13" t="str">
        <f>VLOOKUP(A1839,fonte!A:AE,30,FALSE)</f>
        <v>Não</v>
      </c>
      <c r="J1839" s="12" t="str">
        <f>VLOOKUP(A1839,fonte!A:AE,31,FALSE)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6">
        <v>41905</v>
      </c>
      <c r="E1840" s="13" t="str">
        <f>VLOOKUP(A1840,fonte!A:AE,26,FALSE)</f>
        <v>Sim</v>
      </c>
      <c r="F1840" s="12" t="str">
        <f>VLOOKUP(A1840,fonte!A:AE,27,FALSE)</f>
        <v>Sim</v>
      </c>
      <c r="G1840" s="13" t="str">
        <f>VLOOKUP(A1840,fonte!A:AE,28,FALSE)</f>
        <v>Não</v>
      </c>
      <c r="H1840" s="12" t="str">
        <f>VLOOKUP(A1840,fonte!A:AE,29,FALSE)</f>
        <v>Não</v>
      </c>
      <c r="I1840" s="13" t="str">
        <f>VLOOKUP(A1840,fonte!A:AE,30,FALSE)</f>
        <v>Não</v>
      </c>
      <c r="J1840" s="12" t="str">
        <f>VLOOKUP(A1840,fonte!A:AE,31,FALSE)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6">
        <v>43445</v>
      </c>
      <c r="E1841" s="13" t="str">
        <f>VLOOKUP(A1841,fonte!A:AE,26,FALSE)</f>
        <v>Sim</v>
      </c>
      <c r="F1841" s="12" t="str">
        <f>VLOOKUP(A1841,fonte!A:AE,27,FALSE)</f>
        <v>Sim</v>
      </c>
      <c r="G1841" s="13" t="str">
        <f>VLOOKUP(A1841,fonte!A:AE,28,FALSE)</f>
        <v>Não</v>
      </c>
      <c r="H1841" s="12" t="str">
        <f>VLOOKUP(A1841,fonte!A:AE,29,FALSE)</f>
        <v>Não</v>
      </c>
      <c r="I1841" s="13" t="str">
        <f>VLOOKUP(A1841,fonte!A:AE,30,FALSE)</f>
        <v>Não</v>
      </c>
      <c r="J1841" s="12" t="str">
        <f>VLOOKUP(A1841,fonte!A:AE,31,FALSE)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6">
        <v>43099</v>
      </c>
      <c r="E1842" s="13" t="str">
        <f>VLOOKUP(A1842,fonte!A:AE,26,FALSE)</f>
        <v>Sim</v>
      </c>
      <c r="F1842" s="12" t="str">
        <f>VLOOKUP(A1842,fonte!A:AE,27,FALSE)</f>
        <v>Sim</v>
      </c>
      <c r="G1842" s="13" t="str">
        <f>VLOOKUP(A1842,fonte!A:AE,28,FALSE)</f>
        <v>Não</v>
      </c>
      <c r="H1842" s="12" t="str">
        <f>VLOOKUP(A1842,fonte!A:AE,29,FALSE)</f>
        <v>Não</v>
      </c>
      <c r="I1842" s="13" t="str">
        <f>VLOOKUP(A1842,fonte!A:AE,30,FALSE)</f>
        <v>Não</v>
      </c>
      <c r="J1842" s="12" t="str">
        <f>VLOOKUP(A1842,fonte!A:AE,31,FALSE)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6">
        <v>43818</v>
      </c>
      <c r="E1843" s="13" t="str">
        <f>VLOOKUP(A1843,fonte!A:AE,26,FALSE)</f>
        <v>Sim</v>
      </c>
      <c r="F1843" s="12" t="str">
        <f>VLOOKUP(A1843,fonte!A:AE,27,FALSE)</f>
        <v>Sim</v>
      </c>
      <c r="G1843" s="13" t="str">
        <f>VLOOKUP(A1843,fonte!A:AE,28,FALSE)</f>
        <v>Não</v>
      </c>
      <c r="H1843" s="12" t="str">
        <f>VLOOKUP(A1843,fonte!A:AE,29,FALSE)</f>
        <v>Não</v>
      </c>
      <c r="I1843" s="13" t="str">
        <f>VLOOKUP(A1843,fonte!A:AE,30,FALSE)</f>
        <v>Não</v>
      </c>
      <c r="J1843" s="12" t="str">
        <f>VLOOKUP(A1843,fonte!A:AE,31,FALSE)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6">
        <v>43445</v>
      </c>
      <c r="E1844" s="13" t="str">
        <f>VLOOKUP(A1844,fonte!A:AE,26,FALSE)</f>
        <v>Sim</v>
      </c>
      <c r="F1844" s="12" t="str">
        <f>VLOOKUP(A1844,fonte!A:AE,27,FALSE)</f>
        <v>Sim</v>
      </c>
      <c r="G1844" s="13" t="str">
        <f>VLOOKUP(A1844,fonte!A:AE,28,FALSE)</f>
        <v>Não</v>
      </c>
      <c r="H1844" s="12" t="str">
        <f>VLOOKUP(A1844,fonte!A:AE,29,FALSE)</f>
        <v>Não</v>
      </c>
      <c r="I1844" s="13" t="str">
        <f>VLOOKUP(A1844,fonte!A:AE,30,FALSE)</f>
        <v>Não</v>
      </c>
      <c r="J1844" s="12" t="str">
        <f>VLOOKUP(A1844,fonte!A:AE,31,FALSE)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6">
        <v>43099</v>
      </c>
      <c r="E1845" s="13" t="str">
        <f>VLOOKUP(A1845,fonte!A:AE,26,FALSE)</f>
        <v>Sim</v>
      </c>
      <c r="F1845" s="12" t="str">
        <f>VLOOKUP(A1845,fonte!A:AE,27,FALSE)</f>
        <v>Sim</v>
      </c>
      <c r="G1845" s="13" t="str">
        <f>VLOOKUP(A1845,fonte!A:AE,28,FALSE)</f>
        <v>Não</v>
      </c>
      <c r="H1845" s="12" t="str">
        <f>VLOOKUP(A1845,fonte!A:AE,29,FALSE)</f>
        <v>Não</v>
      </c>
      <c r="I1845" s="13" t="str">
        <f>VLOOKUP(A1845,fonte!A:AE,30,FALSE)</f>
        <v>Não</v>
      </c>
      <c r="J1845" s="12" t="str">
        <f>VLOOKUP(A1845,fonte!A:AE,31,FALSE)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6">
        <v>43445</v>
      </c>
      <c r="E1846" s="13" t="str">
        <f>VLOOKUP(A1846,fonte!A:AE,26,FALSE)</f>
        <v>Sim</v>
      </c>
      <c r="F1846" s="12" t="str">
        <f>VLOOKUP(A1846,fonte!A:AE,27,FALSE)</f>
        <v>Sim</v>
      </c>
      <c r="G1846" s="13" t="str">
        <f>VLOOKUP(A1846,fonte!A:AE,28,FALSE)</f>
        <v>Não</v>
      </c>
      <c r="H1846" s="12" t="str">
        <f>VLOOKUP(A1846,fonte!A:AE,29,FALSE)</f>
        <v>Não</v>
      </c>
      <c r="I1846" s="13" t="str">
        <f>VLOOKUP(A1846,fonte!A:AE,30,FALSE)</f>
        <v>Não</v>
      </c>
      <c r="J1846" s="12" t="str">
        <f>VLOOKUP(A1846,fonte!A:AE,31,FALSE)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6">
        <v>43099</v>
      </c>
      <c r="E1847" s="13" t="str">
        <f>VLOOKUP(A1847,fonte!A:AE,26,FALSE)</f>
        <v>Sim</v>
      </c>
      <c r="F1847" s="12" t="str">
        <f>VLOOKUP(A1847,fonte!A:AE,27,FALSE)</f>
        <v>Sim</v>
      </c>
      <c r="G1847" s="13" t="str">
        <f>VLOOKUP(A1847,fonte!A:AE,28,FALSE)</f>
        <v>Não</v>
      </c>
      <c r="H1847" s="12" t="str">
        <f>VLOOKUP(A1847,fonte!A:AE,29,FALSE)</f>
        <v>Não</v>
      </c>
      <c r="I1847" s="13" t="str">
        <f>VLOOKUP(A1847,fonte!A:AE,30,FALSE)</f>
        <v>Não</v>
      </c>
      <c r="J1847" s="12" t="str">
        <f>VLOOKUP(A1847,fonte!A:AE,31,FALSE)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6">
        <v>41905</v>
      </c>
      <c r="E1848" s="13" t="str">
        <f>VLOOKUP(A1848,fonte!A:AE,26,FALSE)</f>
        <v>Sim</v>
      </c>
      <c r="F1848" s="12" t="str">
        <f>VLOOKUP(A1848,fonte!A:AE,27,FALSE)</f>
        <v>Sim</v>
      </c>
      <c r="G1848" s="13" t="str">
        <f>VLOOKUP(A1848,fonte!A:AE,28,FALSE)</f>
        <v>Não</v>
      </c>
      <c r="H1848" s="12" t="str">
        <f>VLOOKUP(A1848,fonte!A:AE,29,FALSE)</f>
        <v>Não</v>
      </c>
      <c r="I1848" s="13" t="str">
        <f>VLOOKUP(A1848,fonte!A:AE,30,FALSE)</f>
        <v>Não</v>
      </c>
      <c r="J1848" s="12" t="str">
        <f>VLOOKUP(A1848,fonte!A:AE,31,FALSE)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6">
        <v>43445</v>
      </c>
      <c r="E1849" s="13" t="str">
        <f>VLOOKUP(A1849,fonte!A:AE,26,FALSE)</f>
        <v>Sim</v>
      </c>
      <c r="F1849" s="12" t="str">
        <f>VLOOKUP(A1849,fonte!A:AE,27,FALSE)</f>
        <v>Sim</v>
      </c>
      <c r="G1849" s="13" t="str">
        <f>VLOOKUP(A1849,fonte!A:AE,28,FALSE)</f>
        <v>Não</v>
      </c>
      <c r="H1849" s="12" t="str">
        <f>VLOOKUP(A1849,fonte!A:AE,29,FALSE)</f>
        <v>Não</v>
      </c>
      <c r="I1849" s="13" t="str">
        <f>VLOOKUP(A1849,fonte!A:AE,30,FALSE)</f>
        <v>Não</v>
      </c>
      <c r="J1849" s="12" t="str">
        <f>VLOOKUP(A1849,fonte!A:AE,31,FALSE)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6">
        <v>43445</v>
      </c>
      <c r="E1850" s="13" t="str">
        <f>VLOOKUP(A1850,fonte!A:AE,26,FALSE)</f>
        <v>Sim</v>
      </c>
      <c r="F1850" s="12" t="str">
        <f>VLOOKUP(A1850,fonte!A:AE,27,FALSE)</f>
        <v>Sim</v>
      </c>
      <c r="G1850" s="13" t="str">
        <f>VLOOKUP(A1850,fonte!A:AE,28,FALSE)</f>
        <v>Não</v>
      </c>
      <c r="H1850" s="12" t="str">
        <f>VLOOKUP(A1850,fonte!A:AE,29,FALSE)</f>
        <v>Não</v>
      </c>
      <c r="I1850" s="13" t="str">
        <f>VLOOKUP(A1850,fonte!A:AE,30,FALSE)</f>
        <v>Não</v>
      </c>
      <c r="J1850" s="12" t="str">
        <f>VLOOKUP(A1850,fonte!A:AE,31,FALSE)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6">
        <v>43818</v>
      </c>
      <c r="E1851" s="13" t="str">
        <f>VLOOKUP(A1851,fonte!A:AE,26,FALSE)</f>
        <v>Sim</v>
      </c>
      <c r="F1851" s="12" t="str">
        <f>VLOOKUP(A1851,fonte!A:AE,27,FALSE)</f>
        <v>Sim</v>
      </c>
      <c r="G1851" s="13" t="str">
        <f>VLOOKUP(A1851,fonte!A:AE,28,FALSE)</f>
        <v>Não</v>
      </c>
      <c r="H1851" s="12" t="str">
        <f>VLOOKUP(A1851,fonte!A:AE,29,FALSE)</f>
        <v>Não</v>
      </c>
      <c r="I1851" s="13" t="str">
        <f>VLOOKUP(A1851,fonte!A:AE,30,FALSE)</f>
        <v>Não</v>
      </c>
      <c r="J1851" s="12" t="str">
        <f>VLOOKUP(A1851,fonte!A:AE,31,FALSE)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6">
        <v>43818</v>
      </c>
      <c r="E1852" s="13" t="str">
        <f>VLOOKUP(A1852,fonte!A:AE,26,FALSE)</f>
        <v>Sim</v>
      </c>
      <c r="F1852" s="12" t="str">
        <f>VLOOKUP(A1852,fonte!A:AE,27,FALSE)</f>
        <v>Sim</v>
      </c>
      <c r="G1852" s="13" t="str">
        <f>VLOOKUP(A1852,fonte!A:AE,28,FALSE)</f>
        <v>Não</v>
      </c>
      <c r="H1852" s="12" t="str">
        <f>VLOOKUP(A1852,fonte!A:AE,29,FALSE)</f>
        <v>Não</v>
      </c>
      <c r="I1852" s="13" t="str">
        <f>VLOOKUP(A1852,fonte!A:AE,30,FALSE)</f>
        <v>Não</v>
      </c>
      <c r="J1852" s="12" t="str">
        <f>VLOOKUP(A1852,fonte!A:AE,31,FALSE)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6">
        <v>41905</v>
      </c>
      <c r="E1853" s="13" t="str">
        <f>VLOOKUP(A1853,fonte!A:AE,26,FALSE)</f>
        <v>Sim</v>
      </c>
      <c r="F1853" s="12" t="str">
        <f>VLOOKUP(A1853,fonte!A:AE,27,FALSE)</f>
        <v>Sim</v>
      </c>
      <c r="G1853" s="13" t="str">
        <f>VLOOKUP(A1853,fonte!A:AE,28,FALSE)</f>
        <v>Não</v>
      </c>
      <c r="H1853" s="12" t="str">
        <f>VLOOKUP(A1853,fonte!A:AE,29,FALSE)</f>
        <v>Não</v>
      </c>
      <c r="I1853" s="13" t="str">
        <f>VLOOKUP(A1853,fonte!A:AE,30,FALSE)</f>
        <v>Não</v>
      </c>
      <c r="J1853" s="12" t="str">
        <f>VLOOKUP(A1853,fonte!A:AE,31,FALSE)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6">
        <v>43099</v>
      </c>
      <c r="E1854" s="13" t="str">
        <f>VLOOKUP(A1854,fonte!A:AE,26,FALSE)</f>
        <v>Sim</v>
      </c>
      <c r="F1854" s="12" t="str">
        <f>VLOOKUP(A1854,fonte!A:AE,27,FALSE)</f>
        <v>Sim</v>
      </c>
      <c r="G1854" s="13" t="str">
        <f>VLOOKUP(A1854,fonte!A:AE,28,FALSE)</f>
        <v>Não</v>
      </c>
      <c r="H1854" s="12" t="str">
        <f>VLOOKUP(A1854,fonte!A:AE,29,FALSE)</f>
        <v>Não</v>
      </c>
      <c r="I1854" s="13" t="str">
        <f>VLOOKUP(A1854,fonte!A:AE,30,FALSE)</f>
        <v>Não</v>
      </c>
      <c r="J1854" s="12" t="str">
        <f>VLOOKUP(A1854,fonte!A:AE,31,FALSE)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6">
        <v>43099</v>
      </c>
      <c r="E1855" s="13" t="str">
        <f>VLOOKUP(A1855,fonte!A:AE,26,FALSE)</f>
        <v>Sim</v>
      </c>
      <c r="F1855" s="12" t="str">
        <f>VLOOKUP(A1855,fonte!A:AE,27,FALSE)</f>
        <v>Sim</v>
      </c>
      <c r="G1855" s="13" t="str">
        <f>VLOOKUP(A1855,fonte!A:AE,28,FALSE)</f>
        <v>Não</v>
      </c>
      <c r="H1855" s="12" t="str">
        <f>VLOOKUP(A1855,fonte!A:AE,29,FALSE)</f>
        <v>Não</v>
      </c>
      <c r="I1855" s="13" t="str">
        <f>VLOOKUP(A1855,fonte!A:AE,30,FALSE)</f>
        <v>Não</v>
      </c>
      <c r="J1855" s="12" t="str">
        <f>VLOOKUP(A1855,fonte!A:AE,31,FALSE)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6">
        <v>43099</v>
      </c>
      <c r="E1856" s="13" t="str">
        <f>VLOOKUP(A1856,fonte!A:AE,26,FALSE)</f>
        <v>Sim</v>
      </c>
      <c r="F1856" s="12" t="str">
        <f>VLOOKUP(A1856,fonte!A:AE,27,FALSE)</f>
        <v>Sim</v>
      </c>
      <c r="G1856" s="13" t="str">
        <f>VLOOKUP(A1856,fonte!A:AE,28,FALSE)</f>
        <v>Não</v>
      </c>
      <c r="H1856" s="12" t="str">
        <f>VLOOKUP(A1856,fonte!A:AE,29,FALSE)</f>
        <v>Não</v>
      </c>
      <c r="I1856" s="13" t="str">
        <f>VLOOKUP(A1856,fonte!A:AE,30,FALSE)</f>
        <v>Não</v>
      </c>
      <c r="J1856" s="12" t="str">
        <f>VLOOKUP(A1856,fonte!A:AE,31,FALSE)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6">
        <v>43818</v>
      </c>
      <c r="E1857" s="13" t="str">
        <f>VLOOKUP(A1857,fonte!A:AE,26,FALSE)</f>
        <v>Não</v>
      </c>
      <c r="F1857" s="12" t="str">
        <f>VLOOKUP(A1857,fonte!A:AE,27,FALSE)</f>
        <v>Sim</v>
      </c>
      <c r="G1857" s="13" t="str">
        <f>VLOOKUP(A1857,fonte!A:AE,28,FALSE)</f>
        <v>Não</v>
      </c>
      <c r="H1857" s="12" t="str">
        <f>VLOOKUP(A1857,fonte!A:AE,29,FALSE)</f>
        <v>Não</v>
      </c>
      <c r="I1857" s="13" t="str">
        <f>VLOOKUP(A1857,fonte!A:AE,30,FALSE)</f>
        <v>Não</v>
      </c>
      <c r="J1857" s="12" t="str">
        <f>VLOOKUP(A1857,fonte!A:AE,31,FALSE)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6">
        <v>43445</v>
      </c>
      <c r="E1858" s="13" t="str">
        <f>VLOOKUP(A1858,fonte!A:AE,26,FALSE)</f>
        <v>Sim</v>
      </c>
      <c r="F1858" s="12" t="str">
        <f>VLOOKUP(A1858,fonte!A:AE,27,FALSE)</f>
        <v>Sim</v>
      </c>
      <c r="G1858" s="13" t="str">
        <f>VLOOKUP(A1858,fonte!A:AE,28,FALSE)</f>
        <v>Não</v>
      </c>
      <c r="H1858" s="12" t="str">
        <f>VLOOKUP(A1858,fonte!A:AE,29,FALSE)</f>
        <v>Não</v>
      </c>
      <c r="I1858" s="13" t="str">
        <f>VLOOKUP(A1858,fonte!A:AE,30,FALSE)</f>
        <v>Não</v>
      </c>
      <c r="J1858" s="12" t="str">
        <f>VLOOKUP(A1858,fonte!A:AE,31,FALSE)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6">
        <v>41421</v>
      </c>
      <c r="E1859" s="13" t="str">
        <f>VLOOKUP(A1859,fonte!A:AE,26,FALSE)</f>
        <v>Não</v>
      </c>
      <c r="F1859" s="12" t="str">
        <f>VLOOKUP(A1859,fonte!A:AE,27,FALSE)</f>
        <v>Sim</v>
      </c>
      <c r="G1859" s="13" t="str">
        <f>VLOOKUP(A1859,fonte!A:AE,28,FALSE)</f>
        <v>Não</v>
      </c>
      <c r="H1859" s="12" t="str">
        <f>VLOOKUP(A1859,fonte!A:AE,29,FALSE)</f>
        <v>Não</v>
      </c>
      <c r="I1859" s="13" t="str">
        <f>VLOOKUP(A1859,fonte!A:AE,30,FALSE)</f>
        <v>Não</v>
      </c>
      <c r="J1859" s="12" t="str">
        <f>VLOOKUP(A1859,fonte!A:AE,31,FALSE)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6">
        <v>41421</v>
      </c>
      <c r="E1860" s="13" t="str">
        <f>VLOOKUP(A1860,fonte!A:AE,26,FALSE)</f>
        <v>Sim</v>
      </c>
      <c r="F1860" s="12" t="str">
        <f>VLOOKUP(A1860,fonte!A:AE,27,FALSE)</f>
        <v>Sim</v>
      </c>
      <c r="G1860" s="13" t="str">
        <f>VLOOKUP(A1860,fonte!A:AE,28,FALSE)</f>
        <v>Não</v>
      </c>
      <c r="H1860" s="12" t="str">
        <f>VLOOKUP(A1860,fonte!A:AE,29,FALSE)</f>
        <v>Não</v>
      </c>
      <c r="I1860" s="13" t="str">
        <f>VLOOKUP(A1860,fonte!A:AE,30,FALSE)</f>
        <v>Não</v>
      </c>
      <c r="J1860" s="12" t="str">
        <f>VLOOKUP(A1860,fonte!A:AE,31,FALSE)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6">
        <v>43818</v>
      </c>
      <c r="E1861" s="13" t="str">
        <f>VLOOKUP(A1861,fonte!A:AE,26,FALSE)</f>
        <v>Sim</v>
      </c>
      <c r="F1861" s="12" t="str">
        <f>VLOOKUP(A1861,fonte!A:AE,27,FALSE)</f>
        <v>Sim</v>
      </c>
      <c r="G1861" s="13" t="str">
        <f>VLOOKUP(A1861,fonte!A:AE,28,FALSE)</f>
        <v>Não</v>
      </c>
      <c r="H1861" s="12" t="str">
        <f>VLOOKUP(A1861,fonte!A:AE,29,FALSE)</f>
        <v>Não</v>
      </c>
      <c r="I1861" s="13" t="str">
        <f>VLOOKUP(A1861,fonte!A:AE,30,FALSE)</f>
        <v>Não</v>
      </c>
      <c r="J1861" s="12" t="str">
        <f>VLOOKUP(A1861,fonte!A:AE,31,FALSE)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6">
        <v>43445</v>
      </c>
      <c r="E1862" s="13" t="str">
        <f>VLOOKUP(A1862,fonte!A:AE,26,FALSE)</f>
        <v>Sim</v>
      </c>
      <c r="F1862" s="12" t="str">
        <f>VLOOKUP(A1862,fonte!A:AE,27,FALSE)</f>
        <v>Sim</v>
      </c>
      <c r="G1862" s="13" t="str">
        <f>VLOOKUP(A1862,fonte!A:AE,28,FALSE)</f>
        <v>Não</v>
      </c>
      <c r="H1862" s="12" t="str">
        <f>VLOOKUP(A1862,fonte!A:AE,29,FALSE)</f>
        <v>Não</v>
      </c>
      <c r="I1862" s="13" t="str">
        <f>VLOOKUP(A1862,fonte!A:AE,30,FALSE)</f>
        <v>Não</v>
      </c>
      <c r="J1862" s="12" t="str">
        <f>VLOOKUP(A1862,fonte!A:AE,31,FALSE)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6">
        <v>43818</v>
      </c>
      <c r="E1863" s="13" t="str">
        <f>VLOOKUP(A1863,fonte!A:AE,26,FALSE)</f>
        <v>Sim</v>
      </c>
      <c r="F1863" s="12" t="str">
        <f>VLOOKUP(A1863,fonte!A:AE,27,FALSE)</f>
        <v>Sim</v>
      </c>
      <c r="G1863" s="13" t="str">
        <f>VLOOKUP(A1863,fonte!A:AE,28,FALSE)</f>
        <v>Não</v>
      </c>
      <c r="H1863" s="12" t="str">
        <f>VLOOKUP(A1863,fonte!A:AE,29,FALSE)</f>
        <v>Não</v>
      </c>
      <c r="I1863" s="13" t="str">
        <f>VLOOKUP(A1863,fonte!A:AE,30,FALSE)</f>
        <v>Não</v>
      </c>
      <c r="J1863" s="12" t="str">
        <f>VLOOKUP(A1863,fonte!A:AE,31,FALSE)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6">
        <v>43818</v>
      </c>
      <c r="E1864" s="13" t="str">
        <f>VLOOKUP(A1864,fonte!A:AE,26,FALSE)</f>
        <v>Sim</v>
      </c>
      <c r="F1864" s="12" t="str">
        <f>VLOOKUP(A1864,fonte!A:AE,27,FALSE)</f>
        <v>Sim</v>
      </c>
      <c r="G1864" s="13" t="str">
        <f>VLOOKUP(A1864,fonte!A:AE,28,FALSE)</f>
        <v>Não</v>
      </c>
      <c r="H1864" s="12" t="str">
        <f>VLOOKUP(A1864,fonte!A:AE,29,FALSE)</f>
        <v>Não</v>
      </c>
      <c r="I1864" s="13" t="str">
        <f>VLOOKUP(A1864,fonte!A:AE,30,FALSE)</f>
        <v>Não</v>
      </c>
      <c r="J1864" s="12" t="str">
        <f>VLOOKUP(A1864,fonte!A:AE,31,FALSE)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6">
        <v>43818</v>
      </c>
      <c r="E1865" s="13" t="str">
        <f>VLOOKUP(A1865,fonte!A:AE,26,FALSE)</f>
        <v>Sim</v>
      </c>
      <c r="F1865" s="12" t="str">
        <f>VLOOKUP(A1865,fonte!A:AE,27,FALSE)</f>
        <v>Sim</v>
      </c>
      <c r="G1865" s="13" t="str">
        <f>VLOOKUP(A1865,fonte!A:AE,28,FALSE)</f>
        <v>Não</v>
      </c>
      <c r="H1865" s="12" t="str">
        <f>VLOOKUP(A1865,fonte!A:AE,29,FALSE)</f>
        <v>Sim</v>
      </c>
      <c r="I1865" s="13" t="str">
        <f>VLOOKUP(A1865,fonte!A:AE,30,FALSE)</f>
        <v>Não</v>
      </c>
      <c r="J1865" s="12" t="str">
        <f>VLOOKUP(A1865,fonte!A:AE,31,FALSE)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6">
        <v>43445</v>
      </c>
      <c r="E1866" s="13" t="str">
        <f>VLOOKUP(A1866,fonte!A:AE,26,FALSE)</f>
        <v>Sim</v>
      </c>
      <c r="F1866" s="12" t="str">
        <f>VLOOKUP(A1866,fonte!A:AE,27,FALSE)</f>
        <v>Sim</v>
      </c>
      <c r="G1866" s="13" t="str">
        <f>VLOOKUP(A1866,fonte!A:AE,28,FALSE)</f>
        <v>Não</v>
      </c>
      <c r="H1866" s="12" t="str">
        <f>VLOOKUP(A1866,fonte!A:AE,29,FALSE)</f>
        <v>Não</v>
      </c>
      <c r="I1866" s="13" t="str">
        <f>VLOOKUP(A1866,fonte!A:AE,30,FALSE)</f>
        <v>Não</v>
      </c>
      <c r="J1866" s="12" t="str">
        <f>VLOOKUP(A1866,fonte!A:AE,31,FALSE)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6">
        <v>43445</v>
      </c>
      <c r="E1867" s="13" t="str">
        <f>VLOOKUP(A1867,fonte!A:AE,26,FALSE)</f>
        <v>Sim</v>
      </c>
      <c r="F1867" s="12" t="str">
        <f>VLOOKUP(A1867,fonte!A:AE,27,FALSE)</f>
        <v>Sim</v>
      </c>
      <c r="G1867" s="13" t="str">
        <f>VLOOKUP(A1867,fonte!A:AE,28,FALSE)</f>
        <v>Não</v>
      </c>
      <c r="H1867" s="12" t="str">
        <f>VLOOKUP(A1867,fonte!A:AE,29,FALSE)</f>
        <v>Não</v>
      </c>
      <c r="I1867" s="13" t="str">
        <f>VLOOKUP(A1867,fonte!A:AE,30,FALSE)</f>
        <v>Não</v>
      </c>
      <c r="J1867" s="12" t="str">
        <f>VLOOKUP(A1867,fonte!A:AE,31,FALSE)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6">
        <v>41073</v>
      </c>
      <c r="E1868" s="13" t="str">
        <f>VLOOKUP(A1868,fonte!A:AE,26,FALSE)</f>
        <v>Sim</v>
      </c>
      <c r="F1868" s="12" t="str">
        <f>VLOOKUP(A1868,fonte!A:AE,27,FALSE)</f>
        <v>Sim</v>
      </c>
      <c r="G1868" s="13" t="str">
        <f>VLOOKUP(A1868,fonte!A:AE,28,FALSE)</f>
        <v>Não</v>
      </c>
      <c r="H1868" s="12" t="str">
        <f>VLOOKUP(A1868,fonte!A:AE,29,FALSE)</f>
        <v>Não</v>
      </c>
      <c r="I1868" s="13" t="str">
        <f>VLOOKUP(A1868,fonte!A:AE,30,FALSE)</f>
        <v>Não</v>
      </c>
      <c r="J1868" s="12" t="str">
        <f>VLOOKUP(A1868,fonte!A:AE,31,FALSE)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6">
        <v>43099</v>
      </c>
      <c r="E1869" s="13" t="str">
        <f>VLOOKUP(A1869,fonte!A:AE,26,FALSE)</f>
        <v>Sim</v>
      </c>
      <c r="F1869" s="12" t="str">
        <f>VLOOKUP(A1869,fonte!A:AE,27,FALSE)</f>
        <v>Sim</v>
      </c>
      <c r="G1869" s="13" t="str">
        <f>VLOOKUP(A1869,fonte!A:AE,28,FALSE)</f>
        <v>Não</v>
      </c>
      <c r="H1869" s="12" t="str">
        <f>VLOOKUP(A1869,fonte!A:AE,29,FALSE)</f>
        <v>Não</v>
      </c>
      <c r="I1869" s="13" t="str">
        <f>VLOOKUP(A1869,fonte!A:AE,30,FALSE)</f>
        <v>Não</v>
      </c>
      <c r="J1869" s="12" t="str">
        <f>VLOOKUP(A1869,fonte!A:AE,31,FALSE)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6">
        <v>43099</v>
      </c>
      <c r="E1870" s="13" t="str">
        <f>VLOOKUP(A1870,fonte!A:AE,26,FALSE)</f>
        <v>Sim</v>
      </c>
      <c r="F1870" s="12" t="str">
        <f>VLOOKUP(A1870,fonte!A:AE,27,FALSE)</f>
        <v>Sim</v>
      </c>
      <c r="G1870" s="13" t="str">
        <f>VLOOKUP(A1870,fonte!A:AE,28,FALSE)</f>
        <v>Não</v>
      </c>
      <c r="H1870" s="12" t="str">
        <f>VLOOKUP(A1870,fonte!A:AE,29,FALSE)</f>
        <v>Não</v>
      </c>
      <c r="I1870" s="13" t="str">
        <f>VLOOKUP(A1870,fonte!A:AE,30,FALSE)</f>
        <v>Não</v>
      </c>
      <c r="J1870" s="12" t="str">
        <f>VLOOKUP(A1870,fonte!A:AE,31,FALSE)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6">
        <v>41905</v>
      </c>
      <c r="E1871" s="13" t="str">
        <f>VLOOKUP(A1871,fonte!A:AE,26,FALSE)</f>
        <v>Sim</v>
      </c>
      <c r="F1871" s="12" t="str">
        <f>VLOOKUP(A1871,fonte!A:AE,27,FALSE)</f>
        <v>Sim</v>
      </c>
      <c r="G1871" s="13" t="str">
        <f>VLOOKUP(A1871,fonte!A:AE,28,FALSE)</f>
        <v>Não</v>
      </c>
      <c r="H1871" s="12" t="str">
        <f>VLOOKUP(A1871,fonte!A:AE,29,FALSE)</f>
        <v>Não</v>
      </c>
      <c r="I1871" s="13" t="str">
        <f>VLOOKUP(A1871,fonte!A:AE,30,FALSE)</f>
        <v>Não</v>
      </c>
      <c r="J1871" s="12" t="str">
        <f>VLOOKUP(A1871,fonte!A:AE,31,FALSE)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6">
        <v>43445</v>
      </c>
      <c r="E1872" s="13" t="str">
        <f>VLOOKUP(A1872,fonte!A:AE,26,FALSE)</f>
        <v>Sim</v>
      </c>
      <c r="F1872" s="12" t="str">
        <f>VLOOKUP(A1872,fonte!A:AE,27,FALSE)</f>
        <v>Sim</v>
      </c>
      <c r="G1872" s="13" t="str">
        <f>VLOOKUP(A1872,fonte!A:AE,28,FALSE)</f>
        <v>Não</v>
      </c>
      <c r="H1872" s="12" t="str">
        <f>VLOOKUP(A1872,fonte!A:AE,29,FALSE)</f>
        <v>Não</v>
      </c>
      <c r="I1872" s="13" t="str">
        <f>VLOOKUP(A1872,fonte!A:AE,30,FALSE)</f>
        <v>Não</v>
      </c>
      <c r="J1872" s="12" t="str">
        <f>VLOOKUP(A1872,fonte!A:AE,31,FALSE)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6">
        <v>43445</v>
      </c>
      <c r="E1873" s="13" t="str">
        <f>VLOOKUP(A1873,fonte!A:AE,26,FALSE)</f>
        <v>Sim</v>
      </c>
      <c r="F1873" s="12" t="str">
        <f>VLOOKUP(A1873,fonte!A:AE,27,FALSE)</f>
        <v>Sim</v>
      </c>
      <c r="G1873" s="13" t="str">
        <f>VLOOKUP(A1873,fonte!A:AE,28,FALSE)</f>
        <v>Não</v>
      </c>
      <c r="H1873" s="12" t="str">
        <f>VLOOKUP(A1873,fonte!A:AE,29,FALSE)</f>
        <v>Não</v>
      </c>
      <c r="I1873" s="13" t="str">
        <f>VLOOKUP(A1873,fonte!A:AE,30,FALSE)</f>
        <v>Não</v>
      </c>
      <c r="J1873" s="12" t="str">
        <f>VLOOKUP(A1873,fonte!A:AE,31,FALSE)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6">
        <v>41421</v>
      </c>
      <c r="E1874" s="13" t="str">
        <f>VLOOKUP(A1874,fonte!A:AE,26,FALSE)</f>
        <v>Sim</v>
      </c>
      <c r="F1874" s="12" t="str">
        <f>VLOOKUP(A1874,fonte!A:AE,27,FALSE)</f>
        <v>Sim</v>
      </c>
      <c r="G1874" s="13" t="str">
        <f>VLOOKUP(A1874,fonte!A:AE,28,FALSE)</f>
        <v>Não</v>
      </c>
      <c r="H1874" s="12" t="str">
        <f>VLOOKUP(A1874,fonte!A:AE,29,FALSE)</f>
        <v>Não</v>
      </c>
      <c r="I1874" s="13" t="str">
        <f>VLOOKUP(A1874,fonte!A:AE,30,FALSE)</f>
        <v>Não</v>
      </c>
      <c r="J1874" s="12" t="str">
        <f>VLOOKUP(A1874,fonte!A:AE,31,FALSE)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6">
        <v>41905</v>
      </c>
      <c r="E1875" s="13" t="str">
        <f>VLOOKUP(A1875,fonte!A:AE,26,FALSE)</f>
        <v>Sim</v>
      </c>
      <c r="F1875" s="12" t="str">
        <f>VLOOKUP(A1875,fonte!A:AE,27,FALSE)</f>
        <v>Sim</v>
      </c>
      <c r="G1875" s="13" t="str">
        <f>VLOOKUP(A1875,fonte!A:AE,28,FALSE)</f>
        <v>Não</v>
      </c>
      <c r="H1875" s="12" t="str">
        <f>VLOOKUP(A1875,fonte!A:AE,29,FALSE)</f>
        <v>Não</v>
      </c>
      <c r="I1875" s="13" t="str">
        <f>VLOOKUP(A1875,fonte!A:AE,30,FALSE)</f>
        <v>Não</v>
      </c>
      <c r="J1875" s="12" t="str">
        <f>VLOOKUP(A1875,fonte!A:AE,31,FALSE)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6">
        <v>43099</v>
      </c>
      <c r="E1876" s="13" t="str">
        <f>VLOOKUP(A1876,fonte!A:AE,26,FALSE)</f>
        <v>Sim</v>
      </c>
      <c r="F1876" s="12" t="str">
        <f>VLOOKUP(A1876,fonte!A:AE,27,FALSE)</f>
        <v>Sim</v>
      </c>
      <c r="G1876" s="13" t="str">
        <f>VLOOKUP(A1876,fonte!A:AE,28,FALSE)</f>
        <v>Não</v>
      </c>
      <c r="H1876" s="12" t="str">
        <f>VLOOKUP(A1876,fonte!A:AE,29,FALSE)</f>
        <v>Não</v>
      </c>
      <c r="I1876" s="13" t="str">
        <f>VLOOKUP(A1876,fonte!A:AE,30,FALSE)</f>
        <v>Não</v>
      </c>
      <c r="J1876" s="12" t="str">
        <f>VLOOKUP(A1876,fonte!A:AE,31,FALSE)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6">
        <v>43445</v>
      </c>
      <c r="E1877" s="13" t="str">
        <f>VLOOKUP(A1877,fonte!A:AE,26,FALSE)</f>
        <v>Sim</v>
      </c>
      <c r="F1877" s="12" t="str">
        <f>VLOOKUP(A1877,fonte!A:AE,27,FALSE)</f>
        <v>Sim</v>
      </c>
      <c r="G1877" s="13" t="str">
        <f>VLOOKUP(A1877,fonte!A:AE,28,FALSE)</f>
        <v>Não</v>
      </c>
      <c r="H1877" s="12" t="str">
        <f>VLOOKUP(A1877,fonte!A:AE,29,FALSE)</f>
        <v>Não</v>
      </c>
      <c r="I1877" s="13" t="str">
        <f>VLOOKUP(A1877,fonte!A:AE,30,FALSE)</f>
        <v>Não</v>
      </c>
      <c r="J1877" s="12" t="str">
        <f>VLOOKUP(A1877,fonte!A:AE,31,FALSE)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6">
        <v>43445</v>
      </c>
      <c r="E1878" s="13" t="str">
        <f>VLOOKUP(A1878,fonte!A:AE,26,FALSE)</f>
        <v>Sim</v>
      </c>
      <c r="F1878" s="12" t="str">
        <f>VLOOKUP(A1878,fonte!A:AE,27,FALSE)</f>
        <v>Sim</v>
      </c>
      <c r="G1878" s="13" t="str">
        <f>VLOOKUP(A1878,fonte!A:AE,28,FALSE)</f>
        <v>Não</v>
      </c>
      <c r="H1878" s="12" t="str">
        <f>VLOOKUP(A1878,fonte!A:AE,29,FALSE)</f>
        <v>Não</v>
      </c>
      <c r="I1878" s="13" t="str">
        <f>VLOOKUP(A1878,fonte!A:AE,30,FALSE)</f>
        <v>Não</v>
      </c>
      <c r="J1878" s="12" t="str">
        <f>VLOOKUP(A1878,fonte!A:AE,31,FALSE)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6">
        <v>43818</v>
      </c>
      <c r="E1879" s="13" t="str">
        <f>VLOOKUP(A1879,fonte!A:AE,26,FALSE)</f>
        <v>Sim</v>
      </c>
      <c r="F1879" s="12" t="str">
        <f>VLOOKUP(A1879,fonte!A:AE,27,FALSE)</f>
        <v>Sim</v>
      </c>
      <c r="G1879" s="13" t="str">
        <f>VLOOKUP(A1879,fonte!A:AE,28,FALSE)</f>
        <v>Não</v>
      </c>
      <c r="H1879" s="12" t="str">
        <f>VLOOKUP(A1879,fonte!A:AE,29,FALSE)</f>
        <v>Não</v>
      </c>
      <c r="I1879" s="13" t="str">
        <f>VLOOKUP(A1879,fonte!A:AE,30,FALSE)</f>
        <v>Não</v>
      </c>
      <c r="J1879" s="12" t="str">
        <f>VLOOKUP(A1879,fonte!A:AE,31,FALSE)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6">
        <v>41073</v>
      </c>
      <c r="E1880" s="13" t="str">
        <f>VLOOKUP(A1880,fonte!A:AE,26,FALSE)</f>
        <v>Sim</v>
      </c>
      <c r="F1880" s="12" t="str">
        <f>VLOOKUP(A1880,fonte!A:AE,27,FALSE)</f>
        <v>Sim</v>
      </c>
      <c r="G1880" s="13" t="str">
        <f>VLOOKUP(A1880,fonte!A:AE,28,FALSE)</f>
        <v>Não</v>
      </c>
      <c r="H1880" s="12" t="str">
        <f>VLOOKUP(A1880,fonte!A:AE,29,FALSE)</f>
        <v>Não</v>
      </c>
      <c r="I1880" s="13" t="str">
        <f>VLOOKUP(A1880,fonte!A:AE,30,FALSE)</f>
        <v>Não</v>
      </c>
      <c r="J1880" s="12" t="str">
        <f>VLOOKUP(A1880,fonte!A:AE,31,FALSE)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6">
        <v>43818</v>
      </c>
      <c r="E1881" s="13" t="str">
        <f>VLOOKUP(A1881,fonte!A:AE,26,FALSE)</f>
        <v>Sim</v>
      </c>
      <c r="F1881" s="12" t="str">
        <f>VLOOKUP(A1881,fonte!A:AE,27,FALSE)</f>
        <v>Sim</v>
      </c>
      <c r="G1881" s="13" t="str">
        <f>VLOOKUP(A1881,fonte!A:AE,28,FALSE)</f>
        <v>Não</v>
      </c>
      <c r="H1881" s="12" t="str">
        <f>VLOOKUP(A1881,fonte!A:AE,29,FALSE)</f>
        <v>Não</v>
      </c>
      <c r="I1881" s="13" t="str">
        <f>VLOOKUP(A1881,fonte!A:AE,30,FALSE)</f>
        <v>Não</v>
      </c>
      <c r="J1881" s="12" t="str">
        <f>VLOOKUP(A1881,fonte!A:AE,31,FALSE)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6">
        <v>41905</v>
      </c>
      <c r="E1882" s="13" t="str">
        <f>VLOOKUP(A1882,fonte!A:AE,26,FALSE)</f>
        <v>Sim</v>
      </c>
      <c r="F1882" s="12" t="str">
        <f>VLOOKUP(A1882,fonte!A:AE,27,FALSE)</f>
        <v>Sim</v>
      </c>
      <c r="G1882" s="13" t="str">
        <f>VLOOKUP(A1882,fonte!A:AE,28,FALSE)</f>
        <v>Não</v>
      </c>
      <c r="H1882" s="12" t="str">
        <f>VLOOKUP(A1882,fonte!A:AE,29,FALSE)</f>
        <v>Sim</v>
      </c>
      <c r="I1882" s="13" t="str">
        <f>VLOOKUP(A1882,fonte!A:AE,30,FALSE)</f>
        <v>Não</v>
      </c>
      <c r="J1882" s="12" t="str">
        <f>VLOOKUP(A1882,fonte!A:AE,31,FALSE)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6">
        <v>43099</v>
      </c>
      <c r="E1883" s="13" t="str">
        <f>VLOOKUP(A1883,fonte!A:AE,26,FALSE)</f>
        <v>Sim</v>
      </c>
      <c r="F1883" s="12" t="str">
        <f>VLOOKUP(A1883,fonte!A:AE,27,FALSE)</f>
        <v>Sim</v>
      </c>
      <c r="G1883" s="13" t="str">
        <f>VLOOKUP(A1883,fonte!A:AE,28,FALSE)</f>
        <v>Não</v>
      </c>
      <c r="H1883" s="12" t="str">
        <f>VLOOKUP(A1883,fonte!A:AE,29,FALSE)</f>
        <v>Não</v>
      </c>
      <c r="I1883" s="13" t="str">
        <f>VLOOKUP(A1883,fonte!A:AE,30,FALSE)</f>
        <v>Não</v>
      </c>
      <c r="J1883" s="12" t="str">
        <f>VLOOKUP(A1883,fonte!A:AE,31,FALSE)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6">
        <v>41905</v>
      </c>
      <c r="E1884" s="13" t="str">
        <f>VLOOKUP(A1884,fonte!A:AE,26,FALSE)</f>
        <v>Sim</v>
      </c>
      <c r="F1884" s="12" t="str">
        <f>VLOOKUP(A1884,fonte!A:AE,27,FALSE)</f>
        <v>Sim</v>
      </c>
      <c r="G1884" s="13" t="str">
        <f>VLOOKUP(A1884,fonte!A:AE,28,FALSE)</f>
        <v>Não</v>
      </c>
      <c r="H1884" s="12" t="str">
        <f>VLOOKUP(A1884,fonte!A:AE,29,FALSE)</f>
        <v>Não</v>
      </c>
      <c r="I1884" s="13" t="str">
        <f>VLOOKUP(A1884,fonte!A:AE,30,FALSE)</f>
        <v>Não</v>
      </c>
      <c r="J1884" s="12" t="str">
        <f>VLOOKUP(A1884,fonte!A:AE,31,FALSE)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6">
        <v>43099</v>
      </c>
      <c r="E1885" s="13" t="str">
        <f>VLOOKUP(A1885,fonte!A:AE,26,FALSE)</f>
        <v>Sim</v>
      </c>
      <c r="F1885" s="12" t="str">
        <f>VLOOKUP(A1885,fonte!A:AE,27,FALSE)</f>
        <v>Sim</v>
      </c>
      <c r="G1885" s="13" t="str">
        <f>VLOOKUP(A1885,fonte!A:AE,28,FALSE)</f>
        <v>Não</v>
      </c>
      <c r="H1885" s="12" t="str">
        <f>VLOOKUP(A1885,fonte!A:AE,29,FALSE)</f>
        <v>Não</v>
      </c>
      <c r="I1885" s="13" t="str">
        <f>VLOOKUP(A1885,fonte!A:AE,30,FALSE)</f>
        <v>Não</v>
      </c>
      <c r="J1885" s="12" t="str">
        <f>VLOOKUP(A1885,fonte!A:AE,31,FALSE)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6">
        <v>41905</v>
      </c>
      <c r="E1886" s="13" t="str">
        <f>VLOOKUP(A1886,fonte!A:AE,26,FALSE)</f>
        <v>Sim</v>
      </c>
      <c r="F1886" s="12" t="str">
        <f>VLOOKUP(A1886,fonte!A:AE,27,FALSE)</f>
        <v>Sim</v>
      </c>
      <c r="G1886" s="13" t="str">
        <f>VLOOKUP(A1886,fonte!A:AE,28,FALSE)</f>
        <v>Não</v>
      </c>
      <c r="H1886" s="12" t="str">
        <f>VLOOKUP(A1886,fonte!A:AE,29,FALSE)</f>
        <v>Não</v>
      </c>
      <c r="I1886" s="13" t="str">
        <f>VLOOKUP(A1886,fonte!A:AE,30,FALSE)</f>
        <v>Não</v>
      </c>
      <c r="J1886" s="12" t="str">
        <f>VLOOKUP(A1886,fonte!A:AE,31,FALSE)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6">
        <v>41905</v>
      </c>
      <c r="E1887" s="13" t="str">
        <f>VLOOKUP(A1887,fonte!A:AE,26,FALSE)</f>
        <v>Sim</v>
      </c>
      <c r="F1887" s="12" t="str">
        <f>VLOOKUP(A1887,fonte!A:AE,27,FALSE)</f>
        <v>Sim</v>
      </c>
      <c r="G1887" s="13" t="str">
        <f>VLOOKUP(A1887,fonte!A:AE,28,FALSE)</f>
        <v>Não</v>
      </c>
      <c r="H1887" s="12" t="str">
        <f>VLOOKUP(A1887,fonte!A:AE,29,FALSE)</f>
        <v>Não</v>
      </c>
      <c r="I1887" s="13" t="str">
        <f>VLOOKUP(A1887,fonte!A:AE,30,FALSE)</f>
        <v>Não</v>
      </c>
      <c r="J1887" s="12" t="str">
        <f>VLOOKUP(A1887,fonte!A:AE,31,FALSE)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6">
        <v>41421</v>
      </c>
      <c r="E1888" s="13" t="str">
        <f>VLOOKUP(A1888,fonte!A:AE,26,FALSE)</f>
        <v>Sim</v>
      </c>
      <c r="F1888" s="12" t="str">
        <f>VLOOKUP(A1888,fonte!A:AE,27,FALSE)</f>
        <v>Sim</v>
      </c>
      <c r="G1888" s="13" t="str">
        <f>VLOOKUP(A1888,fonte!A:AE,28,FALSE)</f>
        <v>Não</v>
      </c>
      <c r="H1888" s="12" t="str">
        <f>VLOOKUP(A1888,fonte!A:AE,29,FALSE)</f>
        <v>Não</v>
      </c>
      <c r="I1888" s="13" t="str">
        <f>VLOOKUP(A1888,fonte!A:AE,30,FALSE)</f>
        <v>Não</v>
      </c>
      <c r="J1888" s="12" t="str">
        <f>VLOOKUP(A1888,fonte!A:AE,31,FALSE)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6">
        <v>43445</v>
      </c>
      <c r="E1889" s="13" t="str">
        <f>VLOOKUP(A1889,fonte!A:AE,26,FALSE)</f>
        <v>Sim</v>
      </c>
      <c r="F1889" s="12" t="str">
        <f>VLOOKUP(A1889,fonte!A:AE,27,FALSE)</f>
        <v>Sim</v>
      </c>
      <c r="G1889" s="13" t="str">
        <f>VLOOKUP(A1889,fonte!A:AE,28,FALSE)</f>
        <v>Não</v>
      </c>
      <c r="H1889" s="12" t="str">
        <f>VLOOKUP(A1889,fonte!A:AE,29,FALSE)</f>
        <v>Não</v>
      </c>
      <c r="I1889" s="13" t="str">
        <f>VLOOKUP(A1889,fonte!A:AE,30,FALSE)</f>
        <v>Não</v>
      </c>
      <c r="J1889" s="12" t="str">
        <f>VLOOKUP(A1889,fonte!A:AE,31,FALSE)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6">
        <v>41073</v>
      </c>
      <c r="E1890" s="13" t="str">
        <f>VLOOKUP(A1890,fonte!A:AE,26,FALSE)</f>
        <v>Sim</v>
      </c>
      <c r="F1890" s="12" t="str">
        <f>VLOOKUP(A1890,fonte!A:AE,27,FALSE)</f>
        <v>Sim</v>
      </c>
      <c r="G1890" s="13" t="str">
        <f>VLOOKUP(A1890,fonte!A:AE,28,FALSE)</f>
        <v>Não</v>
      </c>
      <c r="H1890" s="12" t="str">
        <f>VLOOKUP(A1890,fonte!A:AE,29,FALSE)</f>
        <v>Não</v>
      </c>
      <c r="I1890" s="13" t="str">
        <f>VLOOKUP(A1890,fonte!A:AE,30,FALSE)</f>
        <v>Não</v>
      </c>
      <c r="J1890" s="12" t="str">
        <f>VLOOKUP(A1890,fonte!A:AE,31,FALSE)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6">
        <v>41421</v>
      </c>
      <c r="E1891" s="13" t="str">
        <f>VLOOKUP(A1891,fonte!A:AE,26,FALSE)</f>
        <v>Sim</v>
      </c>
      <c r="F1891" s="12" t="str">
        <f>VLOOKUP(A1891,fonte!A:AE,27,FALSE)</f>
        <v>Sim</v>
      </c>
      <c r="G1891" s="13" t="str">
        <f>VLOOKUP(A1891,fonte!A:AE,28,FALSE)</f>
        <v>Não</v>
      </c>
      <c r="H1891" s="12" t="str">
        <f>VLOOKUP(A1891,fonte!A:AE,29,FALSE)</f>
        <v>Não</v>
      </c>
      <c r="I1891" s="13" t="str">
        <f>VLOOKUP(A1891,fonte!A:AE,30,FALSE)</f>
        <v>Não</v>
      </c>
      <c r="J1891" s="12" t="str">
        <f>VLOOKUP(A1891,fonte!A:AE,31,FALSE)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6">
        <v>43445</v>
      </c>
      <c r="E1892" s="13" t="str">
        <f>VLOOKUP(A1892,fonte!A:AE,26,FALSE)</f>
        <v>Sim</v>
      </c>
      <c r="F1892" s="12" t="str">
        <f>VLOOKUP(A1892,fonte!A:AE,27,FALSE)</f>
        <v>Sim</v>
      </c>
      <c r="G1892" s="13" t="str">
        <f>VLOOKUP(A1892,fonte!A:AE,28,FALSE)</f>
        <v>Não</v>
      </c>
      <c r="H1892" s="12" t="str">
        <f>VLOOKUP(A1892,fonte!A:AE,29,FALSE)</f>
        <v>Não</v>
      </c>
      <c r="I1892" s="13" t="str">
        <f>VLOOKUP(A1892,fonte!A:AE,30,FALSE)</f>
        <v>Não</v>
      </c>
      <c r="J1892" s="12" t="str">
        <f>VLOOKUP(A1892,fonte!A:AE,31,FALSE)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6">
        <v>43818</v>
      </c>
      <c r="E1893" s="13" t="str">
        <f>VLOOKUP(A1893,fonte!A:AE,26,FALSE)</f>
        <v>Sim</v>
      </c>
      <c r="F1893" s="12" t="str">
        <f>VLOOKUP(A1893,fonte!A:AE,27,FALSE)</f>
        <v>Sim</v>
      </c>
      <c r="G1893" s="13" t="str">
        <f>VLOOKUP(A1893,fonte!A:AE,28,FALSE)</f>
        <v>Não</v>
      </c>
      <c r="H1893" s="12" t="str">
        <f>VLOOKUP(A1893,fonte!A:AE,29,FALSE)</f>
        <v>Não</v>
      </c>
      <c r="I1893" s="13" t="str">
        <f>VLOOKUP(A1893,fonte!A:AE,30,FALSE)</f>
        <v>Não</v>
      </c>
      <c r="J1893" s="12" t="str">
        <f>VLOOKUP(A1893,fonte!A:AE,31,FALSE)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6">
        <v>43445</v>
      </c>
      <c r="E1894" s="13" t="str">
        <f>VLOOKUP(A1894,fonte!A:AE,26,FALSE)</f>
        <v>Sim</v>
      </c>
      <c r="F1894" s="12" t="str">
        <f>VLOOKUP(A1894,fonte!A:AE,27,FALSE)</f>
        <v>Sim</v>
      </c>
      <c r="G1894" s="13" t="str">
        <f>VLOOKUP(A1894,fonte!A:AE,28,FALSE)</f>
        <v>Não</v>
      </c>
      <c r="H1894" s="12" t="str">
        <f>VLOOKUP(A1894,fonte!A:AE,29,FALSE)</f>
        <v>Não</v>
      </c>
      <c r="I1894" s="13" t="str">
        <f>VLOOKUP(A1894,fonte!A:AE,30,FALSE)</f>
        <v>Não</v>
      </c>
      <c r="J1894" s="12" t="str">
        <f>VLOOKUP(A1894,fonte!A:AE,31,FALSE)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6">
        <v>41073</v>
      </c>
      <c r="E1895" s="13" t="str">
        <f>VLOOKUP(A1895,fonte!A:AE,26,FALSE)</f>
        <v>Sim</v>
      </c>
      <c r="F1895" s="12" t="str">
        <f>VLOOKUP(A1895,fonte!A:AE,27,FALSE)</f>
        <v>Sim</v>
      </c>
      <c r="G1895" s="13" t="str">
        <f>VLOOKUP(A1895,fonte!A:AE,28,FALSE)</f>
        <v>Não</v>
      </c>
      <c r="H1895" s="12" t="str">
        <f>VLOOKUP(A1895,fonte!A:AE,29,FALSE)</f>
        <v>Não</v>
      </c>
      <c r="I1895" s="13" t="str">
        <f>VLOOKUP(A1895,fonte!A:AE,30,FALSE)</f>
        <v>Não</v>
      </c>
      <c r="J1895" s="12" t="str">
        <f>VLOOKUP(A1895,fonte!A:AE,31,FALSE)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6">
        <v>41905</v>
      </c>
      <c r="E1896" s="13" t="str">
        <f>VLOOKUP(A1896,fonte!A:AE,26,FALSE)</f>
        <v>Sim</v>
      </c>
      <c r="F1896" s="12" t="str">
        <f>VLOOKUP(A1896,fonte!A:AE,27,FALSE)</f>
        <v>Sim</v>
      </c>
      <c r="G1896" s="13" t="str">
        <f>VLOOKUP(A1896,fonte!A:AE,28,FALSE)</f>
        <v>Não</v>
      </c>
      <c r="H1896" s="12" t="str">
        <f>VLOOKUP(A1896,fonte!A:AE,29,FALSE)</f>
        <v>Não</v>
      </c>
      <c r="I1896" s="13" t="str">
        <f>VLOOKUP(A1896,fonte!A:AE,30,FALSE)</f>
        <v>Não</v>
      </c>
      <c r="J1896" s="12" t="str">
        <f>VLOOKUP(A1896,fonte!A:AE,31,FALSE)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6">
        <v>43099</v>
      </c>
      <c r="E1897" s="13" t="str">
        <f>VLOOKUP(A1897,fonte!A:AE,26,FALSE)</f>
        <v>Sim</v>
      </c>
      <c r="F1897" s="12" t="str">
        <f>VLOOKUP(A1897,fonte!A:AE,27,FALSE)</f>
        <v>Sim</v>
      </c>
      <c r="G1897" s="13" t="str">
        <f>VLOOKUP(A1897,fonte!A:AE,28,FALSE)</f>
        <v>Não</v>
      </c>
      <c r="H1897" s="12" t="str">
        <f>VLOOKUP(A1897,fonte!A:AE,29,FALSE)</f>
        <v>Não</v>
      </c>
      <c r="I1897" s="13" t="str">
        <f>VLOOKUP(A1897,fonte!A:AE,30,FALSE)</f>
        <v>Não</v>
      </c>
      <c r="J1897" s="12" t="str">
        <f>VLOOKUP(A1897,fonte!A:AE,31,FALSE)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6">
        <v>41905</v>
      </c>
      <c r="E1898" s="13" t="str">
        <f>VLOOKUP(A1898,fonte!A:AE,26,FALSE)</f>
        <v>Sim</v>
      </c>
      <c r="F1898" s="12" t="str">
        <f>VLOOKUP(A1898,fonte!A:AE,27,FALSE)</f>
        <v>Sim</v>
      </c>
      <c r="G1898" s="13" t="str">
        <f>VLOOKUP(A1898,fonte!A:AE,28,FALSE)</f>
        <v>Não</v>
      </c>
      <c r="H1898" s="12" t="str">
        <f>VLOOKUP(A1898,fonte!A:AE,29,FALSE)</f>
        <v>Não</v>
      </c>
      <c r="I1898" s="13" t="str">
        <f>VLOOKUP(A1898,fonte!A:AE,30,FALSE)</f>
        <v>Não</v>
      </c>
      <c r="J1898" s="12" t="str">
        <f>VLOOKUP(A1898,fonte!A:AE,31,FALSE)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6">
        <v>43818</v>
      </c>
      <c r="E1899" s="13" t="str">
        <f>VLOOKUP(A1899,fonte!A:AE,26,FALSE)</f>
        <v>Sim</v>
      </c>
      <c r="F1899" s="12" t="str">
        <f>VLOOKUP(A1899,fonte!A:AE,27,FALSE)</f>
        <v>Sim</v>
      </c>
      <c r="G1899" s="13" t="str">
        <f>VLOOKUP(A1899,fonte!A:AE,28,FALSE)</f>
        <v>Não</v>
      </c>
      <c r="H1899" s="12" t="str">
        <f>VLOOKUP(A1899,fonte!A:AE,29,FALSE)</f>
        <v>Não</v>
      </c>
      <c r="I1899" s="13" t="str">
        <f>VLOOKUP(A1899,fonte!A:AE,30,FALSE)</f>
        <v>Não</v>
      </c>
      <c r="J1899" s="12" t="str">
        <f>VLOOKUP(A1899,fonte!A:AE,31,FALSE)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6">
        <v>41421</v>
      </c>
      <c r="E1900" s="13" t="str">
        <f>VLOOKUP(A1900,fonte!A:AE,26,FALSE)</f>
        <v>Sim</v>
      </c>
      <c r="F1900" s="12" t="str">
        <f>VLOOKUP(A1900,fonte!A:AE,27,FALSE)</f>
        <v>Sim</v>
      </c>
      <c r="G1900" s="13" t="str">
        <f>VLOOKUP(A1900,fonte!A:AE,28,FALSE)</f>
        <v>Não</v>
      </c>
      <c r="H1900" s="12" t="str">
        <f>VLOOKUP(A1900,fonte!A:AE,29,FALSE)</f>
        <v>Não</v>
      </c>
      <c r="I1900" s="13" t="str">
        <f>VLOOKUP(A1900,fonte!A:AE,30,FALSE)</f>
        <v>Não</v>
      </c>
      <c r="J1900" s="12" t="str">
        <f>VLOOKUP(A1900,fonte!A:AE,31,FALSE)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6">
        <v>41905</v>
      </c>
      <c r="E1901" s="13" t="str">
        <f>VLOOKUP(A1901,fonte!A:AE,26,FALSE)</f>
        <v>Sim</v>
      </c>
      <c r="F1901" s="12" t="str">
        <f>VLOOKUP(A1901,fonte!A:AE,27,FALSE)</f>
        <v>Sim</v>
      </c>
      <c r="G1901" s="13" t="str">
        <f>VLOOKUP(A1901,fonte!A:AE,28,FALSE)</f>
        <v>Não</v>
      </c>
      <c r="H1901" s="12" t="str">
        <f>VLOOKUP(A1901,fonte!A:AE,29,FALSE)</f>
        <v>Não</v>
      </c>
      <c r="I1901" s="13" t="str">
        <f>VLOOKUP(A1901,fonte!A:AE,30,FALSE)</f>
        <v>Não</v>
      </c>
      <c r="J1901" s="12" t="str">
        <f>VLOOKUP(A1901,fonte!A:AE,31,FALSE)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6">
        <v>43445</v>
      </c>
      <c r="E1902" s="13" t="str">
        <f>VLOOKUP(A1902,fonte!A:AE,26,FALSE)</f>
        <v>Sim</v>
      </c>
      <c r="F1902" s="12" t="str">
        <f>VLOOKUP(A1902,fonte!A:AE,27,FALSE)</f>
        <v>Sim</v>
      </c>
      <c r="G1902" s="13" t="str">
        <f>VLOOKUP(A1902,fonte!A:AE,28,FALSE)</f>
        <v>Não</v>
      </c>
      <c r="H1902" s="12" t="str">
        <f>VLOOKUP(A1902,fonte!A:AE,29,FALSE)</f>
        <v>Não</v>
      </c>
      <c r="I1902" s="13" t="str">
        <f>VLOOKUP(A1902,fonte!A:AE,30,FALSE)</f>
        <v>Não</v>
      </c>
      <c r="J1902" s="12" t="str">
        <f>VLOOKUP(A1902,fonte!A:AE,31,FALSE)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6">
        <v>43818</v>
      </c>
      <c r="E1903" s="13" t="str">
        <f>VLOOKUP(A1903,fonte!A:AE,26,FALSE)</f>
        <v>Sim</v>
      </c>
      <c r="F1903" s="12" t="str">
        <f>VLOOKUP(A1903,fonte!A:AE,27,FALSE)</f>
        <v>Sim</v>
      </c>
      <c r="G1903" s="13" t="str">
        <f>VLOOKUP(A1903,fonte!A:AE,28,FALSE)</f>
        <v>Não</v>
      </c>
      <c r="H1903" s="12" t="str">
        <f>VLOOKUP(A1903,fonte!A:AE,29,FALSE)</f>
        <v>Não</v>
      </c>
      <c r="I1903" s="13" t="str">
        <f>VLOOKUP(A1903,fonte!A:AE,30,FALSE)</f>
        <v>Não</v>
      </c>
      <c r="J1903" s="12" t="str">
        <f>VLOOKUP(A1903,fonte!A:AE,31,FALSE)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6">
        <v>43099</v>
      </c>
      <c r="E1904" s="13" t="str">
        <f>VLOOKUP(A1904,fonte!A:AE,26,FALSE)</f>
        <v>Sim</v>
      </c>
      <c r="F1904" s="12" t="str">
        <f>VLOOKUP(A1904,fonte!A:AE,27,FALSE)</f>
        <v>Sim</v>
      </c>
      <c r="G1904" s="13" t="str">
        <f>VLOOKUP(A1904,fonte!A:AE,28,FALSE)</f>
        <v>Não</v>
      </c>
      <c r="H1904" s="12" t="str">
        <f>VLOOKUP(A1904,fonte!A:AE,29,FALSE)</f>
        <v>Não</v>
      </c>
      <c r="I1904" s="13" t="str">
        <f>VLOOKUP(A1904,fonte!A:AE,30,FALSE)</f>
        <v>Não</v>
      </c>
      <c r="J1904" s="12" t="str">
        <f>VLOOKUP(A1904,fonte!A:AE,31,FALSE)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6">
        <v>43818</v>
      </c>
      <c r="E1905" s="13" t="str">
        <f>VLOOKUP(A1905,fonte!A:AE,26,FALSE)</f>
        <v>Sim</v>
      </c>
      <c r="F1905" s="12" t="str">
        <f>VLOOKUP(A1905,fonte!A:AE,27,FALSE)</f>
        <v>Sim</v>
      </c>
      <c r="G1905" s="13" t="str">
        <f>VLOOKUP(A1905,fonte!A:AE,28,FALSE)</f>
        <v>Não</v>
      </c>
      <c r="H1905" s="12" t="str">
        <f>VLOOKUP(A1905,fonte!A:AE,29,FALSE)</f>
        <v>Não</v>
      </c>
      <c r="I1905" s="13" t="str">
        <f>VLOOKUP(A1905,fonte!A:AE,30,FALSE)</f>
        <v>Não</v>
      </c>
      <c r="J1905" s="12" t="str">
        <f>VLOOKUP(A1905,fonte!A:AE,31,FALSE)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6">
        <v>43818</v>
      </c>
      <c r="E1906" s="13" t="str">
        <f>VLOOKUP(A1906,fonte!A:AE,26,FALSE)</f>
        <v>Sim</v>
      </c>
      <c r="F1906" s="12" t="str">
        <f>VLOOKUP(A1906,fonte!A:AE,27,FALSE)</f>
        <v>Sim</v>
      </c>
      <c r="G1906" s="13" t="str">
        <f>VLOOKUP(A1906,fonte!A:AE,28,FALSE)</f>
        <v>Não</v>
      </c>
      <c r="H1906" s="12" t="str">
        <f>VLOOKUP(A1906,fonte!A:AE,29,FALSE)</f>
        <v>Não</v>
      </c>
      <c r="I1906" s="13" t="str">
        <f>VLOOKUP(A1906,fonte!A:AE,30,FALSE)</f>
        <v>Não</v>
      </c>
      <c r="J1906" s="12" t="str">
        <f>VLOOKUP(A1906,fonte!A:AE,31,FALSE)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6">
        <v>43445</v>
      </c>
      <c r="E1907" s="13" t="str">
        <f>VLOOKUP(A1907,fonte!A:AE,26,FALSE)</f>
        <v>Sim</v>
      </c>
      <c r="F1907" s="12" t="str">
        <f>VLOOKUP(A1907,fonte!A:AE,27,FALSE)</f>
        <v>Sim</v>
      </c>
      <c r="G1907" s="13" t="str">
        <f>VLOOKUP(A1907,fonte!A:AE,28,FALSE)</f>
        <v>Não</v>
      </c>
      <c r="H1907" s="12" t="str">
        <f>VLOOKUP(A1907,fonte!A:AE,29,FALSE)</f>
        <v>Não</v>
      </c>
      <c r="I1907" s="13" t="str">
        <f>VLOOKUP(A1907,fonte!A:AE,30,FALSE)</f>
        <v>Não</v>
      </c>
      <c r="J1907" s="12" t="str">
        <f>VLOOKUP(A1907,fonte!A:AE,31,FALSE)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6">
        <v>43818</v>
      </c>
      <c r="E1908" s="13" t="str">
        <f>VLOOKUP(A1908,fonte!A:AE,26,FALSE)</f>
        <v>Sim</v>
      </c>
      <c r="F1908" s="12" t="str">
        <f>VLOOKUP(A1908,fonte!A:AE,27,FALSE)</f>
        <v>Sim</v>
      </c>
      <c r="G1908" s="13" t="str">
        <f>VLOOKUP(A1908,fonte!A:AE,28,FALSE)</f>
        <v>Não</v>
      </c>
      <c r="H1908" s="12" t="str">
        <f>VLOOKUP(A1908,fonte!A:AE,29,FALSE)</f>
        <v>Não</v>
      </c>
      <c r="I1908" s="13" t="str">
        <f>VLOOKUP(A1908,fonte!A:AE,30,FALSE)</f>
        <v>Não</v>
      </c>
      <c r="J1908" s="12" t="str">
        <f>VLOOKUP(A1908,fonte!A:AE,31,FALSE)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6">
        <v>43445</v>
      </c>
      <c r="E1909" s="13" t="str">
        <f>VLOOKUP(A1909,fonte!A:AE,26,FALSE)</f>
        <v>Sim</v>
      </c>
      <c r="F1909" s="12" t="str">
        <f>VLOOKUP(A1909,fonte!A:AE,27,FALSE)</f>
        <v>Sim</v>
      </c>
      <c r="G1909" s="13" t="str">
        <f>VLOOKUP(A1909,fonte!A:AE,28,FALSE)</f>
        <v>Não</v>
      </c>
      <c r="H1909" s="12" t="str">
        <f>VLOOKUP(A1909,fonte!A:AE,29,FALSE)</f>
        <v>Não</v>
      </c>
      <c r="I1909" s="13" t="str">
        <f>VLOOKUP(A1909,fonte!A:AE,30,FALSE)</f>
        <v>Não</v>
      </c>
      <c r="J1909" s="12" t="str">
        <f>VLOOKUP(A1909,fonte!A:AE,31,FALSE)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6">
        <v>43818</v>
      </c>
      <c r="E1910" s="13" t="str">
        <f>VLOOKUP(A1910,fonte!A:AE,26,FALSE)</f>
        <v>Sim</v>
      </c>
      <c r="F1910" s="12" t="str">
        <f>VLOOKUP(A1910,fonte!A:AE,27,FALSE)</f>
        <v>Sim</v>
      </c>
      <c r="G1910" s="13" t="str">
        <f>VLOOKUP(A1910,fonte!A:AE,28,FALSE)</f>
        <v>Não</v>
      </c>
      <c r="H1910" s="12" t="str">
        <f>VLOOKUP(A1910,fonte!A:AE,29,FALSE)</f>
        <v>Não</v>
      </c>
      <c r="I1910" s="13" t="str">
        <f>VLOOKUP(A1910,fonte!A:AE,30,FALSE)</f>
        <v>Não</v>
      </c>
      <c r="J1910" s="12" t="str">
        <f>VLOOKUP(A1910,fonte!A:AE,31,FALSE)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6">
        <v>43818</v>
      </c>
      <c r="E1911" s="13" t="str">
        <f>VLOOKUP(A1911,fonte!A:AE,26,FALSE)</f>
        <v>Sim</v>
      </c>
      <c r="F1911" s="12" t="str">
        <f>VLOOKUP(A1911,fonte!A:AE,27,FALSE)</f>
        <v>Sim</v>
      </c>
      <c r="G1911" s="13" t="str">
        <f>VLOOKUP(A1911,fonte!A:AE,28,FALSE)</f>
        <v>Não</v>
      </c>
      <c r="H1911" s="12" t="str">
        <f>VLOOKUP(A1911,fonte!A:AE,29,FALSE)</f>
        <v>Não</v>
      </c>
      <c r="I1911" s="13" t="str">
        <f>VLOOKUP(A1911,fonte!A:AE,30,FALSE)</f>
        <v>Não</v>
      </c>
      <c r="J1911" s="12" t="str">
        <f>VLOOKUP(A1911,fonte!A:AE,31,FALSE)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6">
        <v>43445</v>
      </c>
      <c r="E1912" s="13" t="str">
        <f>VLOOKUP(A1912,fonte!A:AE,26,FALSE)</f>
        <v>Sim</v>
      </c>
      <c r="F1912" s="12" t="str">
        <f>VLOOKUP(A1912,fonte!A:AE,27,FALSE)</f>
        <v>Sim</v>
      </c>
      <c r="G1912" s="13" t="str">
        <f>VLOOKUP(A1912,fonte!A:AE,28,FALSE)</f>
        <v>Não</v>
      </c>
      <c r="H1912" s="12" t="str">
        <f>VLOOKUP(A1912,fonte!A:AE,29,FALSE)</f>
        <v>Não</v>
      </c>
      <c r="I1912" s="13" t="str">
        <f>VLOOKUP(A1912,fonte!A:AE,30,FALSE)</f>
        <v>Não</v>
      </c>
      <c r="J1912" s="12" t="str">
        <f>VLOOKUP(A1912,fonte!A:AE,31,FALSE)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6">
        <v>43099</v>
      </c>
      <c r="E1913" s="13" t="str">
        <f>VLOOKUP(A1913,fonte!A:AE,26,FALSE)</f>
        <v>Sim</v>
      </c>
      <c r="F1913" s="12" t="str">
        <f>VLOOKUP(A1913,fonte!A:AE,27,FALSE)</f>
        <v>Sim</v>
      </c>
      <c r="G1913" s="13" t="str">
        <f>VLOOKUP(A1913,fonte!A:AE,28,FALSE)</f>
        <v>Não</v>
      </c>
      <c r="H1913" s="12" t="str">
        <f>VLOOKUP(A1913,fonte!A:AE,29,FALSE)</f>
        <v>Não</v>
      </c>
      <c r="I1913" s="13" t="str">
        <f>VLOOKUP(A1913,fonte!A:AE,30,FALSE)</f>
        <v>Não</v>
      </c>
      <c r="J1913" s="12" t="str">
        <f>VLOOKUP(A1913,fonte!A:AE,31,FALSE)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6">
        <v>43445</v>
      </c>
      <c r="E1914" s="13" t="str">
        <f>VLOOKUP(A1914,fonte!A:AE,26,FALSE)</f>
        <v>Sim</v>
      </c>
      <c r="F1914" s="12" t="str">
        <f>VLOOKUP(A1914,fonte!A:AE,27,FALSE)</f>
        <v>Sim</v>
      </c>
      <c r="G1914" s="13" t="str">
        <f>VLOOKUP(A1914,fonte!A:AE,28,FALSE)</f>
        <v>Não</v>
      </c>
      <c r="H1914" s="12" t="str">
        <f>VLOOKUP(A1914,fonte!A:AE,29,FALSE)</f>
        <v>Não</v>
      </c>
      <c r="I1914" s="13" t="str">
        <f>VLOOKUP(A1914,fonte!A:AE,30,FALSE)</f>
        <v>Não</v>
      </c>
      <c r="J1914" s="12" t="str">
        <f>VLOOKUP(A1914,fonte!A:AE,31,FALSE)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6">
        <v>41905</v>
      </c>
      <c r="E1915" s="13" t="str">
        <f>VLOOKUP(A1915,fonte!A:AE,26,FALSE)</f>
        <v>Sim</v>
      </c>
      <c r="F1915" s="12" t="str">
        <f>VLOOKUP(A1915,fonte!A:AE,27,FALSE)</f>
        <v>Sim</v>
      </c>
      <c r="G1915" s="13" t="str">
        <f>VLOOKUP(A1915,fonte!A:AE,28,FALSE)</f>
        <v>Não</v>
      </c>
      <c r="H1915" s="12" t="str">
        <f>VLOOKUP(A1915,fonte!A:AE,29,FALSE)</f>
        <v>Não</v>
      </c>
      <c r="I1915" s="13" t="str">
        <f>VLOOKUP(A1915,fonte!A:AE,30,FALSE)</f>
        <v>Não</v>
      </c>
      <c r="J1915" s="12" t="str">
        <f>VLOOKUP(A1915,fonte!A:AE,31,FALSE)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6">
        <v>41905</v>
      </c>
      <c r="E1916" s="13" t="str">
        <f>VLOOKUP(A1916,fonte!A:AE,26,FALSE)</f>
        <v>Sim</v>
      </c>
      <c r="F1916" s="12" t="str">
        <f>VLOOKUP(A1916,fonte!A:AE,27,FALSE)</f>
        <v>Sim</v>
      </c>
      <c r="G1916" s="13" t="str">
        <f>VLOOKUP(A1916,fonte!A:AE,28,FALSE)</f>
        <v>Não</v>
      </c>
      <c r="H1916" s="12" t="str">
        <f>VLOOKUP(A1916,fonte!A:AE,29,FALSE)</f>
        <v>Não</v>
      </c>
      <c r="I1916" s="13" t="str">
        <f>VLOOKUP(A1916,fonte!A:AE,30,FALSE)</f>
        <v>Não</v>
      </c>
      <c r="J1916" s="12" t="str">
        <f>VLOOKUP(A1916,fonte!A:AE,31,FALSE)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6">
        <v>41421</v>
      </c>
      <c r="E1917" s="13" t="str">
        <f>VLOOKUP(A1917,fonte!A:AE,26,FALSE)</f>
        <v>Sim</v>
      </c>
      <c r="F1917" s="12" t="str">
        <f>VLOOKUP(A1917,fonte!A:AE,27,FALSE)</f>
        <v>Sim</v>
      </c>
      <c r="G1917" s="13" t="str">
        <f>VLOOKUP(A1917,fonte!A:AE,28,FALSE)</f>
        <v>Não</v>
      </c>
      <c r="H1917" s="12" t="str">
        <f>VLOOKUP(A1917,fonte!A:AE,29,FALSE)</f>
        <v>Não</v>
      </c>
      <c r="I1917" s="13" t="str">
        <f>VLOOKUP(A1917,fonte!A:AE,30,FALSE)</f>
        <v>Não</v>
      </c>
      <c r="J1917" s="12" t="str">
        <f>VLOOKUP(A1917,fonte!A:AE,31,FALSE)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6">
        <v>43099</v>
      </c>
      <c r="E1918" s="13" t="str">
        <f>VLOOKUP(A1918,fonte!A:AE,26,FALSE)</f>
        <v>Sim</v>
      </c>
      <c r="F1918" s="12" t="str">
        <f>VLOOKUP(A1918,fonte!A:AE,27,FALSE)</f>
        <v>Sim</v>
      </c>
      <c r="G1918" s="13" t="str">
        <f>VLOOKUP(A1918,fonte!A:AE,28,FALSE)</f>
        <v>Não</v>
      </c>
      <c r="H1918" s="12" t="str">
        <f>VLOOKUP(A1918,fonte!A:AE,29,FALSE)</f>
        <v>Não</v>
      </c>
      <c r="I1918" s="13" t="str">
        <f>VLOOKUP(A1918,fonte!A:AE,30,FALSE)</f>
        <v>Não</v>
      </c>
      <c r="J1918" s="12" t="str">
        <f>VLOOKUP(A1918,fonte!A:AE,31,FALSE)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6">
        <v>43445</v>
      </c>
      <c r="E1919" s="13" t="str">
        <f>VLOOKUP(A1919,fonte!A:AE,26,FALSE)</f>
        <v>Sim</v>
      </c>
      <c r="F1919" s="12" t="str">
        <f>VLOOKUP(A1919,fonte!A:AE,27,FALSE)</f>
        <v>Sim</v>
      </c>
      <c r="G1919" s="13" t="str">
        <f>VLOOKUP(A1919,fonte!A:AE,28,FALSE)</f>
        <v>Não</v>
      </c>
      <c r="H1919" s="12" t="str">
        <f>VLOOKUP(A1919,fonte!A:AE,29,FALSE)</f>
        <v>Não</v>
      </c>
      <c r="I1919" s="13" t="str">
        <f>VLOOKUP(A1919,fonte!A:AE,30,FALSE)</f>
        <v>Não</v>
      </c>
      <c r="J1919" s="12" t="str">
        <f>VLOOKUP(A1919,fonte!A:AE,31,FALSE)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6">
        <v>43445</v>
      </c>
      <c r="E1920" s="13" t="str">
        <f>VLOOKUP(A1920,fonte!A:AE,26,FALSE)</f>
        <v>Sim</v>
      </c>
      <c r="F1920" s="12" t="str">
        <f>VLOOKUP(A1920,fonte!A:AE,27,FALSE)</f>
        <v>Sim</v>
      </c>
      <c r="G1920" s="13" t="str">
        <f>VLOOKUP(A1920,fonte!A:AE,28,FALSE)</f>
        <v>Não</v>
      </c>
      <c r="H1920" s="12" t="str">
        <f>VLOOKUP(A1920,fonte!A:AE,29,FALSE)</f>
        <v>Não</v>
      </c>
      <c r="I1920" s="13" t="str">
        <f>VLOOKUP(A1920,fonte!A:AE,30,FALSE)</f>
        <v>Não</v>
      </c>
      <c r="J1920" s="12" t="str">
        <f>VLOOKUP(A1920,fonte!A:AE,31,FALSE)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6">
        <v>43818</v>
      </c>
      <c r="E1921" s="13" t="str">
        <f>VLOOKUP(A1921,fonte!A:AE,26,FALSE)</f>
        <v>Sim</v>
      </c>
      <c r="F1921" s="12" t="str">
        <f>VLOOKUP(A1921,fonte!A:AE,27,FALSE)</f>
        <v>Sim</v>
      </c>
      <c r="G1921" s="13" t="str">
        <f>VLOOKUP(A1921,fonte!A:AE,28,FALSE)</f>
        <v>Não</v>
      </c>
      <c r="H1921" s="12" t="str">
        <f>VLOOKUP(A1921,fonte!A:AE,29,FALSE)</f>
        <v>Não</v>
      </c>
      <c r="I1921" s="13" t="str">
        <f>VLOOKUP(A1921,fonte!A:AE,30,FALSE)</f>
        <v>Não</v>
      </c>
      <c r="J1921" s="12" t="str">
        <f>VLOOKUP(A1921,fonte!A:AE,31,FALSE)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6">
        <v>43099</v>
      </c>
      <c r="E1922" s="13" t="str">
        <f>VLOOKUP(A1922,fonte!A:AE,26,FALSE)</f>
        <v>Sim</v>
      </c>
      <c r="F1922" s="12" t="str">
        <f>VLOOKUP(A1922,fonte!A:AE,27,FALSE)</f>
        <v>Sim</v>
      </c>
      <c r="G1922" s="13" t="str">
        <f>VLOOKUP(A1922,fonte!A:AE,28,FALSE)</f>
        <v>Não</v>
      </c>
      <c r="H1922" s="12" t="str">
        <f>VLOOKUP(A1922,fonte!A:AE,29,FALSE)</f>
        <v>Não</v>
      </c>
      <c r="I1922" s="13" t="str">
        <f>VLOOKUP(A1922,fonte!A:AE,30,FALSE)</f>
        <v>Não</v>
      </c>
      <c r="J1922" s="12" t="str">
        <f>VLOOKUP(A1922,fonte!A:AE,31,FALSE)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6">
        <v>43818</v>
      </c>
      <c r="E1923" s="13" t="str">
        <f>VLOOKUP(A1923,fonte!A:AE,26,FALSE)</f>
        <v>Sim</v>
      </c>
      <c r="F1923" s="12" t="str">
        <f>VLOOKUP(A1923,fonte!A:AE,27,FALSE)</f>
        <v>Sim</v>
      </c>
      <c r="G1923" s="13" t="str">
        <f>VLOOKUP(A1923,fonte!A:AE,28,FALSE)</f>
        <v>Não</v>
      </c>
      <c r="H1923" s="12" t="str">
        <f>VLOOKUP(A1923,fonte!A:AE,29,FALSE)</f>
        <v>Não</v>
      </c>
      <c r="I1923" s="13" t="str">
        <f>VLOOKUP(A1923,fonte!A:AE,30,FALSE)</f>
        <v>Não</v>
      </c>
      <c r="J1923" s="12" t="str">
        <f>VLOOKUP(A1923,fonte!A:AE,31,FALSE)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6">
        <v>43445</v>
      </c>
      <c r="E1924" s="13" t="str">
        <f>VLOOKUP(A1924,fonte!A:AE,26,FALSE)</f>
        <v>Sim</v>
      </c>
      <c r="F1924" s="12" t="str">
        <f>VLOOKUP(A1924,fonte!A:AE,27,FALSE)</f>
        <v>Sim</v>
      </c>
      <c r="G1924" s="13" t="str">
        <f>VLOOKUP(A1924,fonte!A:AE,28,FALSE)</f>
        <v>Não</v>
      </c>
      <c r="H1924" s="12" t="str">
        <f>VLOOKUP(A1924,fonte!A:AE,29,FALSE)</f>
        <v>Não</v>
      </c>
      <c r="I1924" s="13" t="str">
        <f>VLOOKUP(A1924,fonte!A:AE,30,FALSE)</f>
        <v>Não</v>
      </c>
      <c r="J1924" s="12" t="str">
        <f>VLOOKUP(A1924,fonte!A:AE,31,FALSE)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6">
        <v>43445</v>
      </c>
      <c r="E1925" s="13" t="str">
        <f>VLOOKUP(A1925,fonte!A:AE,26,FALSE)</f>
        <v>Sim</v>
      </c>
      <c r="F1925" s="12" t="str">
        <f>VLOOKUP(A1925,fonte!A:AE,27,FALSE)</f>
        <v>Sim</v>
      </c>
      <c r="G1925" s="13" t="str">
        <f>VLOOKUP(A1925,fonte!A:AE,28,FALSE)</f>
        <v>Não</v>
      </c>
      <c r="H1925" s="12" t="str">
        <f>VLOOKUP(A1925,fonte!A:AE,29,FALSE)</f>
        <v>Não</v>
      </c>
      <c r="I1925" s="13" t="str">
        <f>VLOOKUP(A1925,fonte!A:AE,30,FALSE)</f>
        <v>Não</v>
      </c>
      <c r="J1925" s="12" t="str">
        <f>VLOOKUP(A1925,fonte!A:AE,31,FALSE)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6">
        <v>43099</v>
      </c>
      <c r="E1926" s="13" t="str">
        <f>VLOOKUP(A1926,fonte!A:AE,26,FALSE)</f>
        <v>Sim</v>
      </c>
      <c r="F1926" s="12" t="str">
        <f>VLOOKUP(A1926,fonte!A:AE,27,FALSE)</f>
        <v>Sim</v>
      </c>
      <c r="G1926" s="13" t="str">
        <f>VLOOKUP(A1926,fonte!A:AE,28,FALSE)</f>
        <v>Não</v>
      </c>
      <c r="H1926" s="12" t="str">
        <f>VLOOKUP(A1926,fonte!A:AE,29,FALSE)</f>
        <v>Não</v>
      </c>
      <c r="I1926" s="13" t="str">
        <f>VLOOKUP(A1926,fonte!A:AE,30,FALSE)</f>
        <v>Não</v>
      </c>
      <c r="J1926" s="12" t="str">
        <f>VLOOKUP(A1926,fonte!A:AE,31,FALSE)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6">
        <v>43099</v>
      </c>
      <c r="E1927" s="13" t="str">
        <f>VLOOKUP(A1927,fonte!A:AE,26,FALSE)</f>
        <v>Sim</v>
      </c>
      <c r="F1927" s="12" t="str">
        <f>VLOOKUP(A1927,fonte!A:AE,27,FALSE)</f>
        <v>Sim</v>
      </c>
      <c r="G1927" s="13" t="str">
        <f>VLOOKUP(A1927,fonte!A:AE,28,FALSE)</f>
        <v>Não</v>
      </c>
      <c r="H1927" s="12" t="str">
        <f>VLOOKUP(A1927,fonte!A:AE,29,FALSE)</f>
        <v>Não</v>
      </c>
      <c r="I1927" s="13" t="str">
        <f>VLOOKUP(A1927,fonte!A:AE,30,FALSE)</f>
        <v>Não</v>
      </c>
      <c r="J1927" s="12" t="str">
        <f>VLOOKUP(A1927,fonte!A:AE,31,FALSE)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6">
        <v>41421</v>
      </c>
      <c r="E1928" s="13" t="str">
        <f>VLOOKUP(A1928,fonte!A:AE,26,FALSE)</f>
        <v>Sim</v>
      </c>
      <c r="F1928" s="12" t="str">
        <f>VLOOKUP(A1928,fonte!A:AE,27,FALSE)</f>
        <v>Sim</v>
      </c>
      <c r="G1928" s="13" t="str">
        <f>VLOOKUP(A1928,fonte!A:AE,28,FALSE)</f>
        <v>Não</v>
      </c>
      <c r="H1928" s="12" t="str">
        <f>VLOOKUP(A1928,fonte!A:AE,29,FALSE)</f>
        <v>Não</v>
      </c>
      <c r="I1928" s="13" t="str">
        <f>VLOOKUP(A1928,fonte!A:AE,30,FALSE)</f>
        <v>Não</v>
      </c>
      <c r="J1928" s="12" t="str">
        <f>VLOOKUP(A1928,fonte!A:AE,31,FALSE)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6">
        <v>43099</v>
      </c>
      <c r="E1929" s="13" t="str">
        <f>VLOOKUP(A1929,fonte!A:AE,26,FALSE)</f>
        <v>Sim</v>
      </c>
      <c r="F1929" s="12" t="str">
        <f>VLOOKUP(A1929,fonte!A:AE,27,FALSE)</f>
        <v>Sim</v>
      </c>
      <c r="G1929" s="13" t="str">
        <f>VLOOKUP(A1929,fonte!A:AE,28,FALSE)</f>
        <v>Não</v>
      </c>
      <c r="H1929" s="12" t="str">
        <f>VLOOKUP(A1929,fonte!A:AE,29,FALSE)</f>
        <v>Sim</v>
      </c>
      <c r="I1929" s="13" t="str">
        <f>VLOOKUP(A1929,fonte!A:AE,30,FALSE)</f>
        <v>Não</v>
      </c>
      <c r="J1929" s="12" t="str">
        <f>VLOOKUP(A1929,fonte!A:AE,31,FALSE)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6">
        <v>41421</v>
      </c>
      <c r="E1930" s="13" t="str">
        <f>VLOOKUP(A1930,fonte!A:AE,26,FALSE)</f>
        <v>Sim</v>
      </c>
      <c r="F1930" s="12" t="str">
        <f>VLOOKUP(A1930,fonte!A:AE,27,FALSE)</f>
        <v>Sim</v>
      </c>
      <c r="G1930" s="13" t="str">
        <f>VLOOKUP(A1930,fonte!A:AE,28,FALSE)</f>
        <v>Não</v>
      </c>
      <c r="H1930" s="12" t="str">
        <f>VLOOKUP(A1930,fonte!A:AE,29,FALSE)</f>
        <v>Não</v>
      </c>
      <c r="I1930" s="13" t="str">
        <f>VLOOKUP(A1930,fonte!A:AE,30,FALSE)</f>
        <v>Não</v>
      </c>
      <c r="J1930" s="12" t="str">
        <f>VLOOKUP(A1930,fonte!A:AE,31,FALSE)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6">
        <v>41421</v>
      </c>
      <c r="E1931" s="13" t="str">
        <f>VLOOKUP(A1931,fonte!A:AE,26,FALSE)</f>
        <v>Sim</v>
      </c>
      <c r="F1931" s="12" t="str">
        <f>VLOOKUP(A1931,fonte!A:AE,27,FALSE)</f>
        <v>Sim</v>
      </c>
      <c r="G1931" s="13" t="str">
        <f>VLOOKUP(A1931,fonte!A:AE,28,FALSE)</f>
        <v>Não</v>
      </c>
      <c r="H1931" s="12" t="str">
        <f>VLOOKUP(A1931,fonte!A:AE,29,FALSE)</f>
        <v>Não</v>
      </c>
      <c r="I1931" s="13" t="str">
        <f>VLOOKUP(A1931,fonte!A:AE,30,FALSE)</f>
        <v>Não</v>
      </c>
      <c r="J1931" s="12" t="str">
        <f>VLOOKUP(A1931,fonte!A:AE,31,FALSE)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6">
        <v>43445</v>
      </c>
      <c r="E1932" s="13" t="str">
        <f>VLOOKUP(A1932,fonte!A:AE,26,FALSE)</f>
        <v>Sim</v>
      </c>
      <c r="F1932" s="12" t="str">
        <f>VLOOKUP(A1932,fonte!A:AE,27,FALSE)</f>
        <v>Sim</v>
      </c>
      <c r="G1932" s="13" t="str">
        <f>VLOOKUP(A1932,fonte!A:AE,28,FALSE)</f>
        <v>Não</v>
      </c>
      <c r="H1932" s="12" t="str">
        <f>VLOOKUP(A1932,fonte!A:AE,29,FALSE)</f>
        <v>Não</v>
      </c>
      <c r="I1932" s="13" t="str">
        <f>VLOOKUP(A1932,fonte!A:AE,30,FALSE)</f>
        <v>Não</v>
      </c>
      <c r="J1932" s="12" t="str">
        <f>VLOOKUP(A1932,fonte!A:AE,31,FALSE)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6">
        <v>43445</v>
      </c>
      <c r="E1933" s="13" t="str">
        <f>VLOOKUP(A1933,fonte!A:AE,26,FALSE)</f>
        <v>Sim</v>
      </c>
      <c r="F1933" s="12" t="str">
        <f>VLOOKUP(A1933,fonte!A:AE,27,FALSE)</f>
        <v>Sim</v>
      </c>
      <c r="G1933" s="13" t="str">
        <f>VLOOKUP(A1933,fonte!A:AE,28,FALSE)</f>
        <v>Não</v>
      </c>
      <c r="H1933" s="12" t="str">
        <f>VLOOKUP(A1933,fonte!A:AE,29,FALSE)</f>
        <v>Não</v>
      </c>
      <c r="I1933" s="13" t="str">
        <f>VLOOKUP(A1933,fonte!A:AE,30,FALSE)</f>
        <v>Não</v>
      </c>
      <c r="J1933" s="12" t="str">
        <f>VLOOKUP(A1933,fonte!A:AE,31,FALSE)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6">
        <v>43818</v>
      </c>
      <c r="E1934" s="13" t="str">
        <f>VLOOKUP(A1934,fonte!A:AE,26,FALSE)</f>
        <v>Sim</v>
      </c>
      <c r="F1934" s="12" t="str">
        <f>VLOOKUP(A1934,fonte!A:AE,27,FALSE)</f>
        <v>Sim</v>
      </c>
      <c r="G1934" s="13" t="str">
        <f>VLOOKUP(A1934,fonte!A:AE,28,FALSE)</f>
        <v>Não</v>
      </c>
      <c r="H1934" s="12" t="str">
        <f>VLOOKUP(A1934,fonte!A:AE,29,FALSE)</f>
        <v>Não</v>
      </c>
      <c r="I1934" s="13" t="str">
        <f>VLOOKUP(A1934,fonte!A:AE,30,FALSE)</f>
        <v>Não</v>
      </c>
      <c r="J1934" s="12" t="str">
        <f>VLOOKUP(A1934,fonte!A:AE,31,FALSE)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6">
        <v>41421</v>
      </c>
      <c r="E1935" s="13" t="str">
        <f>VLOOKUP(A1935,fonte!A:AE,26,FALSE)</f>
        <v>Sim</v>
      </c>
      <c r="F1935" s="12" t="str">
        <f>VLOOKUP(A1935,fonte!A:AE,27,FALSE)</f>
        <v>Sim</v>
      </c>
      <c r="G1935" s="13" t="str">
        <f>VLOOKUP(A1935,fonte!A:AE,28,FALSE)</f>
        <v>Não</v>
      </c>
      <c r="H1935" s="12" t="str">
        <f>VLOOKUP(A1935,fonte!A:AE,29,FALSE)</f>
        <v>Não</v>
      </c>
      <c r="I1935" s="13" t="str">
        <f>VLOOKUP(A1935,fonte!A:AE,30,FALSE)</f>
        <v>Não</v>
      </c>
      <c r="J1935" s="12" t="str">
        <f>VLOOKUP(A1935,fonte!A:AE,31,FALSE)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6">
        <v>43818</v>
      </c>
      <c r="E1936" s="13" t="str">
        <f>VLOOKUP(A1936,fonte!A:AE,26,FALSE)</f>
        <v>Sim</v>
      </c>
      <c r="F1936" s="12" t="str">
        <f>VLOOKUP(A1936,fonte!A:AE,27,FALSE)</f>
        <v>Sim</v>
      </c>
      <c r="G1936" s="13" t="str">
        <f>VLOOKUP(A1936,fonte!A:AE,28,FALSE)</f>
        <v>Não</v>
      </c>
      <c r="H1936" s="12" t="str">
        <f>VLOOKUP(A1936,fonte!A:AE,29,FALSE)</f>
        <v>Não</v>
      </c>
      <c r="I1936" s="13" t="str">
        <f>VLOOKUP(A1936,fonte!A:AE,30,FALSE)</f>
        <v>Não</v>
      </c>
      <c r="J1936" s="12" t="str">
        <f>VLOOKUP(A1936,fonte!A:AE,31,FALSE)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6">
        <v>41905</v>
      </c>
      <c r="E1937" s="13" t="str">
        <f>VLOOKUP(A1937,fonte!A:AE,26,FALSE)</f>
        <v>Sim</v>
      </c>
      <c r="F1937" s="12" t="str">
        <f>VLOOKUP(A1937,fonte!A:AE,27,FALSE)</f>
        <v>Sim</v>
      </c>
      <c r="G1937" s="13" t="str">
        <f>VLOOKUP(A1937,fonte!A:AE,28,FALSE)</f>
        <v>Não</v>
      </c>
      <c r="H1937" s="12" t="str">
        <f>VLOOKUP(A1937,fonte!A:AE,29,FALSE)</f>
        <v>Sim</v>
      </c>
      <c r="I1937" s="13" t="str">
        <f>VLOOKUP(A1937,fonte!A:AE,30,FALSE)</f>
        <v>Não</v>
      </c>
      <c r="J1937" s="12" t="str">
        <f>VLOOKUP(A1937,fonte!A:AE,31,FALSE)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6">
        <v>43445</v>
      </c>
      <c r="E1938" s="13" t="str">
        <f>VLOOKUP(A1938,fonte!A:AE,26,FALSE)</f>
        <v>Sim</v>
      </c>
      <c r="F1938" s="12" t="str">
        <f>VLOOKUP(A1938,fonte!A:AE,27,FALSE)</f>
        <v>Sim</v>
      </c>
      <c r="G1938" s="13" t="str">
        <f>VLOOKUP(A1938,fonte!A:AE,28,FALSE)</f>
        <v>Não</v>
      </c>
      <c r="H1938" s="12" t="str">
        <f>VLOOKUP(A1938,fonte!A:AE,29,FALSE)</f>
        <v>Não</v>
      </c>
      <c r="I1938" s="13" t="str">
        <f>VLOOKUP(A1938,fonte!A:AE,30,FALSE)</f>
        <v>Não</v>
      </c>
      <c r="J1938" s="12" t="str">
        <f>VLOOKUP(A1938,fonte!A:AE,31,FALSE)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6">
        <v>43099</v>
      </c>
      <c r="E1939" s="13" t="str">
        <f>VLOOKUP(A1939,fonte!A:AE,26,FALSE)</f>
        <v>Sim</v>
      </c>
      <c r="F1939" s="12" t="str">
        <f>VLOOKUP(A1939,fonte!A:AE,27,FALSE)</f>
        <v>Sim</v>
      </c>
      <c r="G1939" s="13" t="str">
        <f>VLOOKUP(A1939,fonte!A:AE,28,FALSE)</f>
        <v>Não</v>
      </c>
      <c r="H1939" s="12" t="str">
        <f>VLOOKUP(A1939,fonte!A:AE,29,FALSE)</f>
        <v>Não</v>
      </c>
      <c r="I1939" s="13" t="str">
        <f>VLOOKUP(A1939,fonte!A:AE,30,FALSE)</f>
        <v>Não</v>
      </c>
      <c r="J1939" s="12" t="str">
        <f>VLOOKUP(A1939,fonte!A:AE,31,FALSE)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6">
        <v>43445</v>
      </c>
      <c r="E1940" s="13" t="str">
        <f>VLOOKUP(A1940,fonte!A:AE,26,FALSE)</f>
        <v>Sim</v>
      </c>
      <c r="F1940" s="12" t="str">
        <f>VLOOKUP(A1940,fonte!A:AE,27,FALSE)</f>
        <v>Sim</v>
      </c>
      <c r="G1940" s="13" t="str">
        <f>VLOOKUP(A1940,fonte!A:AE,28,FALSE)</f>
        <v>Não</v>
      </c>
      <c r="H1940" s="12" t="str">
        <f>VLOOKUP(A1940,fonte!A:AE,29,FALSE)</f>
        <v>Não</v>
      </c>
      <c r="I1940" s="13" t="str">
        <f>VLOOKUP(A1940,fonte!A:AE,30,FALSE)</f>
        <v>Não</v>
      </c>
      <c r="J1940" s="12" t="str">
        <f>VLOOKUP(A1940,fonte!A:AE,31,FALSE)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6">
        <v>43445</v>
      </c>
      <c r="E1941" s="13" t="str">
        <f>VLOOKUP(A1941,fonte!A:AE,26,FALSE)</f>
        <v>Sim</v>
      </c>
      <c r="F1941" s="12" t="str">
        <f>VLOOKUP(A1941,fonte!A:AE,27,FALSE)</f>
        <v>Sim</v>
      </c>
      <c r="G1941" s="13" t="str">
        <f>VLOOKUP(A1941,fonte!A:AE,28,FALSE)</f>
        <v>Não</v>
      </c>
      <c r="H1941" s="12" t="str">
        <f>VLOOKUP(A1941,fonte!A:AE,29,FALSE)</f>
        <v>Não</v>
      </c>
      <c r="I1941" s="13" t="str">
        <f>VLOOKUP(A1941,fonte!A:AE,30,FALSE)</f>
        <v>Não</v>
      </c>
      <c r="J1941" s="12" t="str">
        <f>VLOOKUP(A1941,fonte!A:AE,31,FALSE)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6">
        <v>41905</v>
      </c>
      <c r="E1942" s="13" t="str">
        <f>VLOOKUP(A1942,fonte!A:AE,26,FALSE)</f>
        <v>Sim</v>
      </c>
      <c r="F1942" s="12" t="str">
        <f>VLOOKUP(A1942,fonte!A:AE,27,FALSE)</f>
        <v>Sim</v>
      </c>
      <c r="G1942" s="13" t="str">
        <f>VLOOKUP(A1942,fonte!A:AE,28,FALSE)</f>
        <v>Não</v>
      </c>
      <c r="H1942" s="12" t="str">
        <f>VLOOKUP(A1942,fonte!A:AE,29,FALSE)</f>
        <v>Não</v>
      </c>
      <c r="I1942" s="13" t="str">
        <f>VLOOKUP(A1942,fonte!A:AE,30,FALSE)</f>
        <v>Não</v>
      </c>
      <c r="J1942" s="12" t="str">
        <f>VLOOKUP(A1942,fonte!A:AE,31,FALSE)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6">
        <v>43099</v>
      </c>
      <c r="E1943" s="13" t="str">
        <f>VLOOKUP(A1943,fonte!A:AE,26,FALSE)</f>
        <v>Sim</v>
      </c>
      <c r="F1943" s="12" t="str">
        <f>VLOOKUP(A1943,fonte!A:AE,27,FALSE)</f>
        <v>Sim</v>
      </c>
      <c r="G1943" s="13" t="str">
        <f>VLOOKUP(A1943,fonte!A:AE,28,FALSE)</f>
        <v>Não</v>
      </c>
      <c r="H1943" s="12" t="str">
        <f>VLOOKUP(A1943,fonte!A:AE,29,FALSE)</f>
        <v>Não</v>
      </c>
      <c r="I1943" s="13" t="str">
        <f>VLOOKUP(A1943,fonte!A:AE,30,FALSE)</f>
        <v>Não</v>
      </c>
      <c r="J1943" s="12" t="str">
        <f>VLOOKUP(A1943,fonte!A:AE,31,FALSE)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6">
        <v>41905</v>
      </c>
      <c r="E1944" s="13" t="str">
        <f>VLOOKUP(A1944,fonte!A:AE,26,FALSE)</f>
        <v>Sim</v>
      </c>
      <c r="F1944" s="12" t="str">
        <f>VLOOKUP(A1944,fonte!A:AE,27,FALSE)</f>
        <v>Sim</v>
      </c>
      <c r="G1944" s="13" t="str">
        <f>VLOOKUP(A1944,fonte!A:AE,28,FALSE)</f>
        <v>Não</v>
      </c>
      <c r="H1944" s="12" t="str">
        <f>VLOOKUP(A1944,fonte!A:AE,29,FALSE)</f>
        <v>Não</v>
      </c>
      <c r="I1944" s="13" t="str">
        <f>VLOOKUP(A1944,fonte!A:AE,30,FALSE)</f>
        <v>Não</v>
      </c>
      <c r="J1944" s="12" t="str">
        <f>VLOOKUP(A1944,fonte!A:AE,31,FALSE)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6">
        <v>43818</v>
      </c>
      <c r="E1945" s="13" t="str">
        <f>VLOOKUP(A1945,fonte!A:AE,26,FALSE)</f>
        <v>Não</v>
      </c>
      <c r="F1945" s="12" t="str">
        <f>VLOOKUP(A1945,fonte!A:AE,27,FALSE)</f>
        <v>Não</v>
      </c>
      <c r="G1945" s="13" t="str">
        <f>VLOOKUP(A1945,fonte!A:AE,28,FALSE)</f>
        <v>Não</v>
      </c>
      <c r="H1945" s="12" t="str">
        <f>VLOOKUP(A1945,fonte!A:AE,29,FALSE)</f>
        <v>Não</v>
      </c>
      <c r="I1945" s="13" t="str">
        <f>VLOOKUP(A1945,fonte!A:AE,30,FALSE)</f>
        <v>Não</v>
      </c>
      <c r="J1945" s="12" t="str">
        <f>VLOOKUP(A1945,fonte!A:AE,31,FALSE)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6">
        <v>41073</v>
      </c>
      <c r="E1946" s="13" t="str">
        <f>VLOOKUP(A1946,fonte!A:AE,26,FALSE)</f>
        <v>Não</v>
      </c>
      <c r="F1946" s="12" t="str">
        <f>VLOOKUP(A1946,fonte!A:AE,27,FALSE)</f>
        <v>Sim</v>
      </c>
      <c r="G1946" s="13" t="str">
        <f>VLOOKUP(A1946,fonte!A:AE,28,FALSE)</f>
        <v>Não</v>
      </c>
      <c r="H1946" s="12" t="str">
        <f>VLOOKUP(A1946,fonte!A:AE,29,FALSE)</f>
        <v>Não</v>
      </c>
      <c r="I1946" s="13" t="str">
        <f>VLOOKUP(A1946,fonte!A:AE,30,FALSE)</f>
        <v>Não</v>
      </c>
      <c r="J1946" s="12" t="str">
        <f>VLOOKUP(A1946,fonte!A:AE,31,FALSE)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6">
        <v>41905</v>
      </c>
      <c r="E1947" s="13" t="str">
        <f>VLOOKUP(A1947,fonte!A:AE,26,FALSE)</f>
        <v>Sim</v>
      </c>
      <c r="F1947" s="12" t="str">
        <f>VLOOKUP(A1947,fonte!A:AE,27,FALSE)</f>
        <v>Sim</v>
      </c>
      <c r="G1947" s="13" t="str">
        <f>VLOOKUP(A1947,fonte!A:AE,28,FALSE)</f>
        <v>Não</v>
      </c>
      <c r="H1947" s="12" t="str">
        <f>VLOOKUP(A1947,fonte!A:AE,29,FALSE)</f>
        <v>Não</v>
      </c>
      <c r="I1947" s="13" t="str">
        <f>VLOOKUP(A1947,fonte!A:AE,30,FALSE)</f>
        <v>Não</v>
      </c>
      <c r="J1947" s="12" t="str">
        <f>VLOOKUP(A1947,fonte!A:AE,31,FALSE)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6">
        <v>43445</v>
      </c>
      <c r="E1948" s="13" t="str">
        <f>VLOOKUP(A1948,fonte!A:AE,26,FALSE)</f>
        <v>Sim</v>
      </c>
      <c r="F1948" s="12" t="str">
        <f>VLOOKUP(A1948,fonte!A:AE,27,FALSE)</f>
        <v>Sim</v>
      </c>
      <c r="G1948" s="13" t="str">
        <f>VLOOKUP(A1948,fonte!A:AE,28,FALSE)</f>
        <v>Não</v>
      </c>
      <c r="H1948" s="12" t="str">
        <f>VLOOKUP(A1948,fonte!A:AE,29,FALSE)</f>
        <v>Não</v>
      </c>
      <c r="I1948" s="13" t="str">
        <f>VLOOKUP(A1948,fonte!A:AE,30,FALSE)</f>
        <v>Não</v>
      </c>
      <c r="J1948" s="12" t="str">
        <f>VLOOKUP(A1948,fonte!A:AE,31,FALSE)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6">
        <v>43099</v>
      </c>
      <c r="E1949" s="13" t="str">
        <f>VLOOKUP(A1949,fonte!A:AE,26,FALSE)</f>
        <v>Sim</v>
      </c>
      <c r="F1949" s="12" t="str">
        <f>VLOOKUP(A1949,fonte!A:AE,27,FALSE)</f>
        <v>Sim</v>
      </c>
      <c r="G1949" s="13" t="str">
        <f>VLOOKUP(A1949,fonte!A:AE,28,FALSE)</f>
        <v>Não</v>
      </c>
      <c r="H1949" s="12" t="str">
        <f>VLOOKUP(A1949,fonte!A:AE,29,FALSE)</f>
        <v>Não</v>
      </c>
      <c r="I1949" s="13" t="str">
        <f>VLOOKUP(A1949,fonte!A:AE,30,FALSE)</f>
        <v>Não</v>
      </c>
      <c r="J1949" s="12" t="str">
        <f>VLOOKUP(A1949,fonte!A:AE,31,FALSE)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6">
        <v>43445</v>
      </c>
      <c r="E1950" s="13" t="str">
        <f>VLOOKUP(A1950,fonte!A:AE,26,FALSE)</f>
        <v>Sim</v>
      </c>
      <c r="F1950" s="12" t="str">
        <f>VLOOKUP(A1950,fonte!A:AE,27,FALSE)</f>
        <v>Sim</v>
      </c>
      <c r="G1950" s="13" t="str">
        <f>VLOOKUP(A1950,fonte!A:AE,28,FALSE)</f>
        <v>Não</v>
      </c>
      <c r="H1950" s="12" t="str">
        <f>VLOOKUP(A1950,fonte!A:AE,29,FALSE)</f>
        <v>Não</v>
      </c>
      <c r="I1950" s="13" t="str">
        <f>VLOOKUP(A1950,fonte!A:AE,30,FALSE)</f>
        <v>Não</v>
      </c>
      <c r="J1950" s="12" t="str">
        <f>VLOOKUP(A1950,fonte!A:AE,31,FALSE)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6">
        <v>43099</v>
      </c>
      <c r="E1951" s="13" t="str">
        <f>VLOOKUP(A1951,fonte!A:AE,26,FALSE)</f>
        <v>Sim</v>
      </c>
      <c r="F1951" s="12" t="str">
        <f>VLOOKUP(A1951,fonte!A:AE,27,FALSE)</f>
        <v>Sim</v>
      </c>
      <c r="G1951" s="13" t="str">
        <f>VLOOKUP(A1951,fonte!A:AE,28,FALSE)</f>
        <v>Não</v>
      </c>
      <c r="H1951" s="12" t="str">
        <f>VLOOKUP(A1951,fonte!A:AE,29,FALSE)</f>
        <v>Não</v>
      </c>
      <c r="I1951" s="13" t="str">
        <f>VLOOKUP(A1951,fonte!A:AE,30,FALSE)</f>
        <v>Não</v>
      </c>
      <c r="J1951" s="12" t="str">
        <f>VLOOKUP(A1951,fonte!A:AE,31,FALSE)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6">
        <v>43099</v>
      </c>
      <c r="E1952" s="13" t="str">
        <f>VLOOKUP(A1952,fonte!A:AE,26,FALSE)</f>
        <v>Sim</v>
      </c>
      <c r="F1952" s="12" t="str">
        <f>VLOOKUP(A1952,fonte!A:AE,27,FALSE)</f>
        <v>Sim</v>
      </c>
      <c r="G1952" s="13" t="str">
        <f>VLOOKUP(A1952,fonte!A:AE,28,FALSE)</f>
        <v>Não</v>
      </c>
      <c r="H1952" s="12" t="str">
        <f>VLOOKUP(A1952,fonte!A:AE,29,FALSE)</f>
        <v>Não</v>
      </c>
      <c r="I1952" s="13" t="str">
        <f>VLOOKUP(A1952,fonte!A:AE,30,FALSE)</f>
        <v>Não</v>
      </c>
      <c r="J1952" s="12" t="str">
        <f>VLOOKUP(A1952,fonte!A:AE,31,FALSE)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6">
        <v>43818</v>
      </c>
      <c r="E1953" s="13" t="str">
        <f>VLOOKUP(A1953,fonte!A:AE,26,FALSE)</f>
        <v>Sim</v>
      </c>
      <c r="F1953" s="12" t="str">
        <f>VLOOKUP(A1953,fonte!A:AE,27,FALSE)</f>
        <v>Sim</v>
      </c>
      <c r="G1953" s="13" t="str">
        <f>VLOOKUP(A1953,fonte!A:AE,28,FALSE)</f>
        <v>Não</v>
      </c>
      <c r="H1953" s="12" t="str">
        <f>VLOOKUP(A1953,fonte!A:AE,29,FALSE)</f>
        <v>Não</v>
      </c>
      <c r="I1953" s="13" t="str">
        <f>VLOOKUP(A1953,fonte!A:AE,30,FALSE)</f>
        <v>Não</v>
      </c>
      <c r="J1953" s="12" t="str">
        <f>VLOOKUP(A1953,fonte!A:AE,31,FALSE)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6">
        <v>43818</v>
      </c>
      <c r="E1954" s="13" t="str">
        <f>VLOOKUP(A1954,fonte!A:AE,26,FALSE)</f>
        <v>Sim</v>
      </c>
      <c r="F1954" s="12" t="str">
        <f>VLOOKUP(A1954,fonte!A:AE,27,FALSE)</f>
        <v>Sim</v>
      </c>
      <c r="G1954" s="13" t="str">
        <f>VLOOKUP(A1954,fonte!A:AE,28,FALSE)</f>
        <v>Não</v>
      </c>
      <c r="H1954" s="12" t="str">
        <f>VLOOKUP(A1954,fonte!A:AE,29,FALSE)</f>
        <v>Não</v>
      </c>
      <c r="I1954" s="13" t="str">
        <f>VLOOKUP(A1954,fonte!A:AE,30,FALSE)</f>
        <v>Não</v>
      </c>
      <c r="J1954" s="12" t="str">
        <f>VLOOKUP(A1954,fonte!A:AE,31,FALSE)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6">
        <v>43445</v>
      </c>
      <c r="E1955" s="13" t="str">
        <f>VLOOKUP(A1955,fonte!A:AE,26,FALSE)</f>
        <v>Sim</v>
      </c>
      <c r="F1955" s="12" t="str">
        <f>VLOOKUP(A1955,fonte!A:AE,27,FALSE)</f>
        <v>Sim</v>
      </c>
      <c r="G1955" s="13" t="str">
        <f>VLOOKUP(A1955,fonte!A:AE,28,FALSE)</f>
        <v>Não</v>
      </c>
      <c r="H1955" s="12" t="str">
        <f>VLOOKUP(A1955,fonte!A:AE,29,FALSE)</f>
        <v>Não</v>
      </c>
      <c r="I1955" s="13" t="str">
        <f>VLOOKUP(A1955,fonte!A:AE,30,FALSE)</f>
        <v>Não</v>
      </c>
      <c r="J1955" s="12" t="str">
        <f>VLOOKUP(A1955,fonte!A:AE,31,FALSE)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6">
        <v>43445</v>
      </c>
      <c r="E1956" s="13" t="str">
        <f>VLOOKUP(A1956,fonte!A:AE,26,FALSE)</f>
        <v>Sim</v>
      </c>
      <c r="F1956" s="12" t="str">
        <f>VLOOKUP(A1956,fonte!A:AE,27,FALSE)</f>
        <v>Sim</v>
      </c>
      <c r="G1956" s="13" t="str">
        <f>VLOOKUP(A1956,fonte!A:AE,28,FALSE)</f>
        <v>Não</v>
      </c>
      <c r="H1956" s="12" t="str">
        <f>VLOOKUP(A1956,fonte!A:AE,29,FALSE)</f>
        <v>Não</v>
      </c>
      <c r="I1956" s="13" t="str">
        <f>VLOOKUP(A1956,fonte!A:AE,30,FALSE)</f>
        <v>Não</v>
      </c>
      <c r="J1956" s="12" t="str">
        <f>VLOOKUP(A1956,fonte!A:AE,31,FALSE)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6">
        <v>41421</v>
      </c>
      <c r="E1957" s="13" t="str">
        <f>VLOOKUP(A1957,fonte!A:AE,26,FALSE)</f>
        <v>Sim</v>
      </c>
      <c r="F1957" s="12" t="str">
        <f>VLOOKUP(A1957,fonte!A:AE,27,FALSE)</f>
        <v>Sim</v>
      </c>
      <c r="G1957" s="13" t="str">
        <f>VLOOKUP(A1957,fonte!A:AE,28,FALSE)</f>
        <v>Não</v>
      </c>
      <c r="H1957" s="12" t="str">
        <f>VLOOKUP(A1957,fonte!A:AE,29,FALSE)</f>
        <v>Não</v>
      </c>
      <c r="I1957" s="13" t="str">
        <f>VLOOKUP(A1957,fonte!A:AE,30,FALSE)</f>
        <v>Não</v>
      </c>
      <c r="J1957" s="12" t="str">
        <f>VLOOKUP(A1957,fonte!A:AE,31,FALSE)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6">
        <v>43445</v>
      </c>
      <c r="E1958" s="13" t="str">
        <f>VLOOKUP(A1958,fonte!A:AE,26,FALSE)</f>
        <v>Sim</v>
      </c>
      <c r="F1958" s="12" t="str">
        <f>VLOOKUP(A1958,fonte!A:AE,27,FALSE)</f>
        <v>Sim</v>
      </c>
      <c r="G1958" s="13" t="str">
        <f>VLOOKUP(A1958,fonte!A:AE,28,FALSE)</f>
        <v>Não</v>
      </c>
      <c r="H1958" s="12" t="str">
        <f>VLOOKUP(A1958,fonte!A:AE,29,FALSE)</f>
        <v>Não</v>
      </c>
      <c r="I1958" s="13" t="str">
        <f>VLOOKUP(A1958,fonte!A:AE,30,FALSE)</f>
        <v>Não</v>
      </c>
      <c r="J1958" s="12" t="str">
        <f>VLOOKUP(A1958,fonte!A:AE,31,FALSE)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6">
        <v>43818</v>
      </c>
      <c r="E1959" s="13" t="str">
        <f>VLOOKUP(A1959,fonte!A:AE,26,FALSE)</f>
        <v>Sim</v>
      </c>
      <c r="F1959" s="12" t="str">
        <f>VLOOKUP(A1959,fonte!A:AE,27,FALSE)</f>
        <v>Sim</v>
      </c>
      <c r="G1959" s="13" t="str">
        <f>VLOOKUP(A1959,fonte!A:AE,28,FALSE)</f>
        <v>Não</v>
      </c>
      <c r="H1959" s="12" t="str">
        <f>VLOOKUP(A1959,fonte!A:AE,29,FALSE)</f>
        <v>Não</v>
      </c>
      <c r="I1959" s="13" t="str">
        <f>VLOOKUP(A1959,fonte!A:AE,30,FALSE)</f>
        <v>Não</v>
      </c>
      <c r="J1959" s="12" t="str">
        <f>VLOOKUP(A1959,fonte!A:AE,31,FALSE)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6">
        <v>43099</v>
      </c>
      <c r="E1960" s="13" t="str">
        <f>VLOOKUP(A1960,fonte!A:AE,26,FALSE)</f>
        <v>Sim</v>
      </c>
      <c r="F1960" s="12" t="str">
        <f>VLOOKUP(A1960,fonte!A:AE,27,FALSE)</f>
        <v>Sim</v>
      </c>
      <c r="G1960" s="13" t="str">
        <f>VLOOKUP(A1960,fonte!A:AE,28,FALSE)</f>
        <v>Não</v>
      </c>
      <c r="H1960" s="12" t="str">
        <f>VLOOKUP(A1960,fonte!A:AE,29,FALSE)</f>
        <v>Não</v>
      </c>
      <c r="I1960" s="13" t="str">
        <f>VLOOKUP(A1960,fonte!A:AE,30,FALSE)</f>
        <v>Não</v>
      </c>
      <c r="J1960" s="12" t="str">
        <f>VLOOKUP(A1960,fonte!A:AE,31,FALSE)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6">
        <v>41421</v>
      </c>
      <c r="E1961" s="13" t="str">
        <f>VLOOKUP(A1961,fonte!A:AE,26,FALSE)</f>
        <v>Sim</v>
      </c>
      <c r="F1961" s="12" t="str">
        <f>VLOOKUP(A1961,fonte!A:AE,27,FALSE)</f>
        <v>Sim</v>
      </c>
      <c r="G1961" s="13" t="str">
        <f>VLOOKUP(A1961,fonte!A:AE,28,FALSE)</f>
        <v>Não</v>
      </c>
      <c r="H1961" s="12" t="str">
        <f>VLOOKUP(A1961,fonte!A:AE,29,FALSE)</f>
        <v>Não</v>
      </c>
      <c r="I1961" s="13" t="str">
        <f>VLOOKUP(A1961,fonte!A:AE,30,FALSE)</f>
        <v>Não</v>
      </c>
      <c r="J1961" s="12" t="str">
        <f>VLOOKUP(A1961,fonte!A:AE,31,FALSE)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6">
        <v>43099</v>
      </c>
      <c r="E1962" s="13" t="str">
        <f>VLOOKUP(A1962,fonte!A:AE,26,FALSE)</f>
        <v>Sim</v>
      </c>
      <c r="F1962" s="12" t="str">
        <f>VLOOKUP(A1962,fonte!A:AE,27,FALSE)</f>
        <v>Sim</v>
      </c>
      <c r="G1962" s="13" t="str">
        <f>VLOOKUP(A1962,fonte!A:AE,28,FALSE)</f>
        <v>Não</v>
      </c>
      <c r="H1962" s="12" t="str">
        <f>VLOOKUP(A1962,fonte!A:AE,29,FALSE)</f>
        <v>Não</v>
      </c>
      <c r="I1962" s="13" t="str">
        <f>VLOOKUP(A1962,fonte!A:AE,30,FALSE)</f>
        <v>Não</v>
      </c>
      <c r="J1962" s="12" t="str">
        <f>VLOOKUP(A1962,fonte!A:AE,31,FALSE)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6">
        <v>41905</v>
      </c>
      <c r="E1963" s="13" t="str">
        <f>VLOOKUP(A1963,fonte!A:AE,26,FALSE)</f>
        <v>Sim</v>
      </c>
      <c r="F1963" s="12" t="str">
        <f>VLOOKUP(A1963,fonte!A:AE,27,FALSE)</f>
        <v>Sim</v>
      </c>
      <c r="G1963" s="13" t="str">
        <f>VLOOKUP(A1963,fonte!A:AE,28,FALSE)</f>
        <v>Não</v>
      </c>
      <c r="H1963" s="12" t="str">
        <f>VLOOKUP(A1963,fonte!A:AE,29,FALSE)</f>
        <v>Não</v>
      </c>
      <c r="I1963" s="13" t="str">
        <f>VLOOKUP(A1963,fonte!A:AE,30,FALSE)</f>
        <v>Não</v>
      </c>
      <c r="J1963" s="12" t="str">
        <f>VLOOKUP(A1963,fonte!A:AE,31,FALSE)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6">
        <v>43445</v>
      </c>
      <c r="E1964" s="13" t="str">
        <f>VLOOKUP(A1964,fonte!A:AE,26,FALSE)</f>
        <v>Sim</v>
      </c>
      <c r="F1964" s="12" t="str">
        <f>VLOOKUP(A1964,fonte!A:AE,27,FALSE)</f>
        <v>Sim</v>
      </c>
      <c r="G1964" s="13" t="str">
        <f>VLOOKUP(A1964,fonte!A:AE,28,FALSE)</f>
        <v>Não</v>
      </c>
      <c r="H1964" s="12" t="str">
        <f>VLOOKUP(A1964,fonte!A:AE,29,FALSE)</f>
        <v>Não</v>
      </c>
      <c r="I1964" s="13" t="str">
        <f>VLOOKUP(A1964,fonte!A:AE,30,FALSE)</f>
        <v>Não</v>
      </c>
      <c r="J1964" s="12" t="str">
        <f>VLOOKUP(A1964,fonte!A:AE,31,FALSE)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6">
        <v>43099</v>
      </c>
      <c r="E1965" s="13" t="str">
        <f>VLOOKUP(A1965,fonte!A:AE,26,FALSE)</f>
        <v>Sim</v>
      </c>
      <c r="F1965" s="12" t="str">
        <f>VLOOKUP(A1965,fonte!A:AE,27,FALSE)</f>
        <v>Sim</v>
      </c>
      <c r="G1965" s="13" t="str">
        <f>VLOOKUP(A1965,fonte!A:AE,28,FALSE)</f>
        <v>Não</v>
      </c>
      <c r="H1965" s="12" t="str">
        <f>VLOOKUP(A1965,fonte!A:AE,29,FALSE)</f>
        <v>Não</v>
      </c>
      <c r="I1965" s="13" t="str">
        <f>VLOOKUP(A1965,fonte!A:AE,30,FALSE)</f>
        <v>Não</v>
      </c>
      <c r="J1965" s="12" t="str">
        <f>VLOOKUP(A1965,fonte!A:AE,31,FALSE)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6">
        <v>43818</v>
      </c>
      <c r="E1966" s="13" t="str">
        <f>VLOOKUP(A1966,fonte!A:AE,26,FALSE)</f>
        <v>Sim</v>
      </c>
      <c r="F1966" s="12" t="str">
        <f>VLOOKUP(A1966,fonte!A:AE,27,FALSE)</f>
        <v>Sim</v>
      </c>
      <c r="G1966" s="13" t="str">
        <f>VLOOKUP(A1966,fonte!A:AE,28,FALSE)</f>
        <v>Não</v>
      </c>
      <c r="H1966" s="12" t="str">
        <f>VLOOKUP(A1966,fonte!A:AE,29,FALSE)</f>
        <v>Não</v>
      </c>
      <c r="I1966" s="13" t="str">
        <f>VLOOKUP(A1966,fonte!A:AE,30,FALSE)</f>
        <v>Não</v>
      </c>
      <c r="J1966" s="12" t="str">
        <f>VLOOKUP(A1966,fonte!A:AE,31,FALSE)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6">
        <v>43818</v>
      </c>
      <c r="E1967" s="13" t="str">
        <f>VLOOKUP(A1967,fonte!A:AE,26,FALSE)</f>
        <v>Sim</v>
      </c>
      <c r="F1967" s="12" t="str">
        <f>VLOOKUP(A1967,fonte!A:AE,27,FALSE)</f>
        <v>Sim</v>
      </c>
      <c r="G1967" s="13" t="str">
        <f>VLOOKUP(A1967,fonte!A:AE,28,FALSE)</f>
        <v>Não</v>
      </c>
      <c r="H1967" s="12" t="str">
        <f>VLOOKUP(A1967,fonte!A:AE,29,FALSE)</f>
        <v>Não</v>
      </c>
      <c r="I1967" s="13" t="str">
        <f>VLOOKUP(A1967,fonte!A:AE,30,FALSE)</f>
        <v>Não</v>
      </c>
      <c r="J1967" s="12" t="str">
        <f>VLOOKUP(A1967,fonte!A:AE,31,FALSE)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6">
        <v>43445</v>
      </c>
      <c r="E1968" s="13" t="str">
        <f>VLOOKUP(A1968,fonte!A:AE,26,FALSE)</f>
        <v>Sim</v>
      </c>
      <c r="F1968" s="12" t="str">
        <f>VLOOKUP(A1968,fonte!A:AE,27,FALSE)</f>
        <v>Sim</v>
      </c>
      <c r="G1968" s="13" t="str">
        <f>VLOOKUP(A1968,fonte!A:AE,28,FALSE)</f>
        <v>Não</v>
      </c>
      <c r="H1968" s="12" t="str">
        <f>VLOOKUP(A1968,fonte!A:AE,29,FALSE)</f>
        <v>Não</v>
      </c>
      <c r="I1968" s="13" t="str">
        <f>VLOOKUP(A1968,fonte!A:AE,30,FALSE)</f>
        <v>Não</v>
      </c>
      <c r="J1968" s="12" t="str">
        <f>VLOOKUP(A1968,fonte!A:AE,31,FALSE)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6">
        <v>43445</v>
      </c>
      <c r="E1969" s="13" t="str">
        <f>VLOOKUP(A1969,fonte!A:AE,26,FALSE)</f>
        <v>Sim</v>
      </c>
      <c r="F1969" s="12" t="str">
        <f>VLOOKUP(A1969,fonte!A:AE,27,FALSE)</f>
        <v>Sim</v>
      </c>
      <c r="G1969" s="13" t="str">
        <f>VLOOKUP(A1969,fonte!A:AE,28,FALSE)</f>
        <v>Não</v>
      </c>
      <c r="H1969" s="12" t="str">
        <f>VLOOKUP(A1969,fonte!A:AE,29,FALSE)</f>
        <v>Não</v>
      </c>
      <c r="I1969" s="13" t="str">
        <f>VLOOKUP(A1969,fonte!A:AE,30,FALSE)</f>
        <v>Não</v>
      </c>
      <c r="J1969" s="12" t="str">
        <f>VLOOKUP(A1969,fonte!A:AE,31,FALSE)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6">
        <v>41421</v>
      </c>
      <c r="E1970" s="13" t="str">
        <f>VLOOKUP(A1970,fonte!A:AE,26,FALSE)</f>
        <v>Sim</v>
      </c>
      <c r="F1970" s="12" t="str">
        <f>VLOOKUP(A1970,fonte!A:AE,27,FALSE)</f>
        <v>Sim</v>
      </c>
      <c r="G1970" s="13" t="str">
        <f>VLOOKUP(A1970,fonte!A:AE,28,FALSE)</f>
        <v>Não</v>
      </c>
      <c r="H1970" s="12" t="str">
        <f>VLOOKUP(A1970,fonte!A:AE,29,FALSE)</f>
        <v>Sim</v>
      </c>
      <c r="I1970" s="13" t="str">
        <f>VLOOKUP(A1970,fonte!A:AE,30,FALSE)</f>
        <v>Não</v>
      </c>
      <c r="J1970" s="12" t="str">
        <f>VLOOKUP(A1970,fonte!A:AE,31,FALSE)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6">
        <v>43099</v>
      </c>
      <c r="E1971" s="13" t="str">
        <f>VLOOKUP(A1971,fonte!A:AE,26,FALSE)</f>
        <v>Sim</v>
      </c>
      <c r="F1971" s="12" t="str">
        <f>VLOOKUP(A1971,fonte!A:AE,27,FALSE)</f>
        <v>Sim</v>
      </c>
      <c r="G1971" s="13" t="str">
        <f>VLOOKUP(A1971,fonte!A:AE,28,FALSE)</f>
        <v>Não</v>
      </c>
      <c r="H1971" s="12" t="str">
        <f>VLOOKUP(A1971,fonte!A:AE,29,FALSE)</f>
        <v>Não</v>
      </c>
      <c r="I1971" s="13" t="str">
        <f>VLOOKUP(A1971,fonte!A:AE,30,FALSE)</f>
        <v>Não</v>
      </c>
      <c r="J1971" s="12" t="str">
        <f>VLOOKUP(A1971,fonte!A:AE,31,FALSE)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6">
        <v>43818</v>
      </c>
      <c r="E1972" s="13" t="str">
        <f>VLOOKUP(A1972,fonte!A:AE,26,FALSE)</f>
        <v>Sim</v>
      </c>
      <c r="F1972" s="12" t="str">
        <f>VLOOKUP(A1972,fonte!A:AE,27,FALSE)</f>
        <v>Sim</v>
      </c>
      <c r="G1972" s="13" t="str">
        <f>VLOOKUP(A1972,fonte!A:AE,28,FALSE)</f>
        <v>Não</v>
      </c>
      <c r="H1972" s="12" t="str">
        <f>VLOOKUP(A1972,fonte!A:AE,29,FALSE)</f>
        <v>Não</v>
      </c>
      <c r="I1972" s="13" t="str">
        <f>VLOOKUP(A1972,fonte!A:AE,30,FALSE)</f>
        <v>Não</v>
      </c>
      <c r="J1972" s="12" t="str">
        <f>VLOOKUP(A1972,fonte!A:AE,31,FALSE)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6">
        <v>43099</v>
      </c>
      <c r="E1973" s="13" t="str">
        <f>VLOOKUP(A1973,fonte!A:AE,26,FALSE)</f>
        <v>Sim</v>
      </c>
      <c r="F1973" s="12" t="str">
        <f>VLOOKUP(A1973,fonte!A:AE,27,FALSE)</f>
        <v>Sim</v>
      </c>
      <c r="G1973" s="13" t="str">
        <f>VLOOKUP(A1973,fonte!A:AE,28,FALSE)</f>
        <v>Não</v>
      </c>
      <c r="H1973" s="12" t="str">
        <f>VLOOKUP(A1973,fonte!A:AE,29,FALSE)</f>
        <v>Não</v>
      </c>
      <c r="I1973" s="13" t="str">
        <f>VLOOKUP(A1973,fonte!A:AE,30,FALSE)</f>
        <v>Não</v>
      </c>
      <c r="J1973" s="12" t="str">
        <f>VLOOKUP(A1973,fonte!A:AE,31,FALSE)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6">
        <v>43818</v>
      </c>
      <c r="E1974" s="13" t="str">
        <f>VLOOKUP(A1974,fonte!A:AE,26,FALSE)</f>
        <v>Sim</v>
      </c>
      <c r="F1974" s="12" t="str">
        <f>VLOOKUP(A1974,fonte!A:AE,27,FALSE)</f>
        <v>Sim</v>
      </c>
      <c r="G1974" s="13" t="str">
        <f>VLOOKUP(A1974,fonte!A:AE,28,FALSE)</f>
        <v>Não</v>
      </c>
      <c r="H1974" s="12" t="str">
        <f>VLOOKUP(A1974,fonte!A:AE,29,FALSE)</f>
        <v>Não</v>
      </c>
      <c r="I1974" s="13" t="str">
        <f>VLOOKUP(A1974,fonte!A:AE,30,FALSE)</f>
        <v>Não</v>
      </c>
      <c r="J1974" s="12" t="str">
        <f>VLOOKUP(A1974,fonte!A:AE,31,FALSE)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6">
        <v>41905</v>
      </c>
      <c r="E1975" s="13" t="str">
        <f>VLOOKUP(A1975,fonte!A:AE,26,FALSE)</f>
        <v>Sim</v>
      </c>
      <c r="F1975" s="12" t="str">
        <f>VLOOKUP(A1975,fonte!A:AE,27,FALSE)</f>
        <v>Sim</v>
      </c>
      <c r="G1975" s="13" t="str">
        <f>VLOOKUP(A1975,fonte!A:AE,28,FALSE)</f>
        <v>Não</v>
      </c>
      <c r="H1975" s="12" t="str">
        <f>VLOOKUP(A1975,fonte!A:AE,29,FALSE)</f>
        <v>Não</v>
      </c>
      <c r="I1975" s="13" t="str">
        <f>VLOOKUP(A1975,fonte!A:AE,30,FALSE)</f>
        <v>Não</v>
      </c>
      <c r="J1975" s="12" t="str">
        <f>VLOOKUP(A1975,fonte!A:AE,31,FALSE)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6">
        <v>41073</v>
      </c>
      <c r="E1976" s="13" t="str">
        <f>VLOOKUP(A1976,fonte!A:AE,26,FALSE)</f>
        <v>Sim</v>
      </c>
      <c r="F1976" s="12" t="str">
        <f>VLOOKUP(A1976,fonte!A:AE,27,FALSE)</f>
        <v>Sim</v>
      </c>
      <c r="G1976" s="13" t="str">
        <f>VLOOKUP(A1976,fonte!A:AE,28,FALSE)</f>
        <v>Não</v>
      </c>
      <c r="H1976" s="12" t="str">
        <f>VLOOKUP(A1976,fonte!A:AE,29,FALSE)</f>
        <v>Não</v>
      </c>
      <c r="I1976" s="13" t="str">
        <f>VLOOKUP(A1976,fonte!A:AE,30,FALSE)</f>
        <v>Não</v>
      </c>
      <c r="J1976" s="12" t="str">
        <f>VLOOKUP(A1976,fonte!A:AE,31,FALSE)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6">
        <v>43445</v>
      </c>
      <c r="E1977" s="13" t="str">
        <f>VLOOKUP(A1977,fonte!A:AE,26,FALSE)</f>
        <v>Sim</v>
      </c>
      <c r="F1977" s="12" t="str">
        <f>VLOOKUP(A1977,fonte!A:AE,27,FALSE)</f>
        <v>Sim</v>
      </c>
      <c r="G1977" s="13" t="str">
        <f>VLOOKUP(A1977,fonte!A:AE,28,FALSE)</f>
        <v>Não</v>
      </c>
      <c r="H1977" s="12" t="str">
        <f>VLOOKUP(A1977,fonte!A:AE,29,FALSE)</f>
        <v>Não</v>
      </c>
      <c r="I1977" s="13" t="str">
        <f>VLOOKUP(A1977,fonte!A:AE,30,FALSE)</f>
        <v>Não</v>
      </c>
      <c r="J1977" s="12" t="str">
        <f>VLOOKUP(A1977,fonte!A:AE,31,FALSE)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6">
        <v>43818</v>
      </c>
      <c r="E1978" s="13" t="str">
        <f>VLOOKUP(A1978,fonte!A:AE,26,FALSE)</f>
        <v>Sim</v>
      </c>
      <c r="F1978" s="12" t="str">
        <f>VLOOKUP(A1978,fonte!A:AE,27,FALSE)</f>
        <v>Sim</v>
      </c>
      <c r="G1978" s="13" t="str">
        <f>VLOOKUP(A1978,fonte!A:AE,28,FALSE)</f>
        <v>Não</v>
      </c>
      <c r="H1978" s="12" t="str">
        <f>VLOOKUP(A1978,fonte!A:AE,29,FALSE)</f>
        <v>Não</v>
      </c>
      <c r="I1978" s="13" t="str">
        <f>VLOOKUP(A1978,fonte!A:AE,30,FALSE)</f>
        <v>Não</v>
      </c>
      <c r="J1978" s="12" t="str">
        <f>VLOOKUP(A1978,fonte!A:AE,31,FALSE)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6">
        <v>43445</v>
      </c>
      <c r="E1979" s="13" t="str">
        <f>VLOOKUP(A1979,fonte!A:AE,26,FALSE)</f>
        <v>Sim</v>
      </c>
      <c r="F1979" s="12" t="str">
        <f>VLOOKUP(A1979,fonte!A:AE,27,FALSE)</f>
        <v>Sim</v>
      </c>
      <c r="G1979" s="13" t="str">
        <f>VLOOKUP(A1979,fonte!A:AE,28,FALSE)</f>
        <v>Não</v>
      </c>
      <c r="H1979" s="12" t="str">
        <f>VLOOKUP(A1979,fonte!A:AE,29,FALSE)</f>
        <v>Não</v>
      </c>
      <c r="I1979" s="13" t="str">
        <f>VLOOKUP(A1979,fonte!A:AE,30,FALSE)</f>
        <v>Não</v>
      </c>
      <c r="J1979" s="12" t="str">
        <f>VLOOKUP(A1979,fonte!A:AE,31,FALSE)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6">
        <v>43445</v>
      </c>
      <c r="E1980" s="13" t="str">
        <f>VLOOKUP(A1980,fonte!A:AE,26,FALSE)</f>
        <v>Sim</v>
      </c>
      <c r="F1980" s="12" t="str">
        <f>VLOOKUP(A1980,fonte!A:AE,27,FALSE)</f>
        <v>Sim</v>
      </c>
      <c r="G1980" s="13" t="str">
        <f>VLOOKUP(A1980,fonte!A:AE,28,FALSE)</f>
        <v>Não</v>
      </c>
      <c r="H1980" s="12" t="str">
        <f>VLOOKUP(A1980,fonte!A:AE,29,FALSE)</f>
        <v>Não</v>
      </c>
      <c r="I1980" s="13" t="str">
        <f>VLOOKUP(A1980,fonte!A:AE,30,FALSE)</f>
        <v>Não</v>
      </c>
      <c r="J1980" s="12" t="str">
        <f>VLOOKUP(A1980,fonte!A:AE,31,FALSE)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6">
        <v>43445</v>
      </c>
      <c r="E1981" s="13" t="str">
        <f>VLOOKUP(A1981,fonte!A:AE,26,FALSE)</f>
        <v>Sim</v>
      </c>
      <c r="F1981" s="12" t="str">
        <f>VLOOKUP(A1981,fonte!A:AE,27,FALSE)</f>
        <v>Sim</v>
      </c>
      <c r="G1981" s="13" t="str">
        <f>VLOOKUP(A1981,fonte!A:AE,28,FALSE)</f>
        <v>Não</v>
      </c>
      <c r="H1981" s="12" t="str">
        <f>VLOOKUP(A1981,fonte!A:AE,29,FALSE)</f>
        <v>Não</v>
      </c>
      <c r="I1981" s="13" t="str">
        <f>VLOOKUP(A1981,fonte!A:AE,30,FALSE)</f>
        <v>Não</v>
      </c>
      <c r="J1981" s="12" t="str">
        <f>VLOOKUP(A1981,fonte!A:AE,31,FALSE)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6">
        <v>43445</v>
      </c>
      <c r="E1982" s="13" t="str">
        <f>VLOOKUP(A1982,fonte!A:AE,26,FALSE)</f>
        <v>Sim</v>
      </c>
      <c r="F1982" s="12" t="str">
        <f>VLOOKUP(A1982,fonte!A:AE,27,FALSE)</f>
        <v>Sim</v>
      </c>
      <c r="G1982" s="13" t="str">
        <f>VLOOKUP(A1982,fonte!A:AE,28,FALSE)</f>
        <v>Não</v>
      </c>
      <c r="H1982" s="12" t="str">
        <f>VLOOKUP(A1982,fonte!A:AE,29,FALSE)</f>
        <v>Não</v>
      </c>
      <c r="I1982" s="13" t="str">
        <f>VLOOKUP(A1982,fonte!A:AE,30,FALSE)</f>
        <v>Não</v>
      </c>
      <c r="J1982" s="12" t="str">
        <f>VLOOKUP(A1982,fonte!A:AE,31,FALSE)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6">
        <v>41421</v>
      </c>
      <c r="E1983" s="13" t="str">
        <f>VLOOKUP(A1983,fonte!A:AE,26,FALSE)</f>
        <v>Sim</v>
      </c>
      <c r="F1983" s="12" t="str">
        <f>VLOOKUP(A1983,fonte!A:AE,27,FALSE)</f>
        <v>Sim</v>
      </c>
      <c r="G1983" s="13" t="str">
        <f>VLOOKUP(A1983,fonte!A:AE,28,FALSE)</f>
        <v>Não</v>
      </c>
      <c r="H1983" s="12" t="str">
        <f>VLOOKUP(A1983,fonte!A:AE,29,FALSE)</f>
        <v>Não</v>
      </c>
      <c r="I1983" s="13" t="str">
        <f>VLOOKUP(A1983,fonte!A:AE,30,FALSE)</f>
        <v>Não</v>
      </c>
      <c r="J1983" s="12" t="str">
        <f>VLOOKUP(A1983,fonte!A:AE,31,FALSE)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6">
        <v>43445</v>
      </c>
      <c r="E1984" s="13" t="str">
        <f>VLOOKUP(A1984,fonte!A:AE,26,FALSE)</f>
        <v>Sim</v>
      </c>
      <c r="F1984" s="12" t="str">
        <f>VLOOKUP(A1984,fonte!A:AE,27,FALSE)</f>
        <v>Sim</v>
      </c>
      <c r="G1984" s="13" t="str">
        <f>VLOOKUP(A1984,fonte!A:AE,28,FALSE)</f>
        <v>Não</v>
      </c>
      <c r="H1984" s="12" t="str">
        <f>VLOOKUP(A1984,fonte!A:AE,29,FALSE)</f>
        <v>Não</v>
      </c>
      <c r="I1984" s="13" t="str">
        <f>VLOOKUP(A1984,fonte!A:AE,30,FALSE)</f>
        <v>Não</v>
      </c>
      <c r="J1984" s="12" t="str">
        <f>VLOOKUP(A1984,fonte!A:AE,31,FALSE)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6">
        <v>43445</v>
      </c>
      <c r="E1985" s="13" t="str">
        <f>VLOOKUP(A1985,fonte!A:AE,26,FALSE)</f>
        <v>Sim</v>
      </c>
      <c r="F1985" s="12" t="str">
        <f>VLOOKUP(A1985,fonte!A:AE,27,FALSE)</f>
        <v>Sim</v>
      </c>
      <c r="G1985" s="13" t="str">
        <f>VLOOKUP(A1985,fonte!A:AE,28,FALSE)</f>
        <v>Não</v>
      </c>
      <c r="H1985" s="12" t="str">
        <f>VLOOKUP(A1985,fonte!A:AE,29,FALSE)</f>
        <v>Não</v>
      </c>
      <c r="I1985" s="13" t="str">
        <f>VLOOKUP(A1985,fonte!A:AE,30,FALSE)</f>
        <v>Não</v>
      </c>
      <c r="J1985" s="12" t="str">
        <f>VLOOKUP(A1985,fonte!A:AE,31,FALSE)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6">
        <v>41905</v>
      </c>
      <c r="E1986" s="13" t="str">
        <f>VLOOKUP(A1986,fonte!A:AE,26,FALSE)</f>
        <v>Sim</v>
      </c>
      <c r="F1986" s="12" t="str">
        <f>VLOOKUP(A1986,fonte!A:AE,27,FALSE)</f>
        <v>Sim</v>
      </c>
      <c r="G1986" s="13" t="str">
        <f>VLOOKUP(A1986,fonte!A:AE,28,FALSE)</f>
        <v>Não</v>
      </c>
      <c r="H1986" s="12" t="str">
        <f>VLOOKUP(A1986,fonte!A:AE,29,FALSE)</f>
        <v>Não</v>
      </c>
      <c r="I1986" s="13" t="str">
        <f>VLOOKUP(A1986,fonte!A:AE,30,FALSE)</f>
        <v>Não</v>
      </c>
      <c r="J1986" s="12" t="str">
        <f>VLOOKUP(A1986,fonte!A:AE,31,FALSE)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6">
        <v>41905</v>
      </c>
      <c r="E1987" s="13" t="str">
        <f>VLOOKUP(A1987,fonte!A:AE,26,FALSE)</f>
        <v>Sim</v>
      </c>
      <c r="F1987" s="12" t="str">
        <f>VLOOKUP(A1987,fonte!A:AE,27,FALSE)</f>
        <v>Sim</v>
      </c>
      <c r="G1987" s="13" t="str">
        <f>VLOOKUP(A1987,fonte!A:AE,28,FALSE)</f>
        <v>Não</v>
      </c>
      <c r="H1987" s="12" t="str">
        <f>VLOOKUP(A1987,fonte!A:AE,29,FALSE)</f>
        <v>Não</v>
      </c>
      <c r="I1987" s="13" t="str">
        <f>VLOOKUP(A1987,fonte!A:AE,30,FALSE)</f>
        <v>Não</v>
      </c>
      <c r="J1987" s="12" t="str">
        <f>VLOOKUP(A1987,fonte!A:AE,31,FALSE)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6">
        <v>43099</v>
      </c>
      <c r="E1988" s="13" t="str">
        <f>VLOOKUP(A1988,fonte!A:AE,26,FALSE)</f>
        <v>Sim</v>
      </c>
      <c r="F1988" s="12" t="str">
        <f>VLOOKUP(A1988,fonte!A:AE,27,FALSE)</f>
        <v>Sim</v>
      </c>
      <c r="G1988" s="13" t="str">
        <f>VLOOKUP(A1988,fonte!A:AE,28,FALSE)</f>
        <v>Não</v>
      </c>
      <c r="H1988" s="12" t="str">
        <f>VLOOKUP(A1988,fonte!A:AE,29,FALSE)</f>
        <v>Não</v>
      </c>
      <c r="I1988" s="13" t="str">
        <f>VLOOKUP(A1988,fonte!A:AE,30,FALSE)</f>
        <v>Não</v>
      </c>
      <c r="J1988" s="12" t="str">
        <f>VLOOKUP(A1988,fonte!A:AE,31,FALSE)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6">
        <v>41073</v>
      </c>
      <c r="E1989" s="13" t="str">
        <f>VLOOKUP(A1989,fonte!A:AE,26,FALSE)</f>
        <v>Sim</v>
      </c>
      <c r="F1989" s="12" t="str">
        <f>VLOOKUP(A1989,fonte!A:AE,27,FALSE)</f>
        <v>Sim</v>
      </c>
      <c r="G1989" s="13" t="str">
        <f>VLOOKUP(A1989,fonte!A:AE,28,FALSE)</f>
        <v>Não</v>
      </c>
      <c r="H1989" s="12" t="str">
        <f>VLOOKUP(A1989,fonte!A:AE,29,FALSE)</f>
        <v>Não</v>
      </c>
      <c r="I1989" s="13" t="str">
        <f>VLOOKUP(A1989,fonte!A:AE,30,FALSE)</f>
        <v>Não</v>
      </c>
      <c r="J1989" s="12" t="str">
        <f>VLOOKUP(A1989,fonte!A:AE,31,FALSE)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6">
        <v>41905</v>
      </c>
      <c r="E1990" s="13" t="str">
        <f>VLOOKUP(A1990,fonte!A:AE,26,FALSE)</f>
        <v>Sim</v>
      </c>
      <c r="F1990" s="12" t="str">
        <f>VLOOKUP(A1990,fonte!A:AE,27,FALSE)</f>
        <v>Sim</v>
      </c>
      <c r="G1990" s="13" t="str">
        <f>VLOOKUP(A1990,fonte!A:AE,28,FALSE)</f>
        <v>Não</v>
      </c>
      <c r="H1990" s="12" t="str">
        <f>VLOOKUP(A1990,fonte!A:AE,29,FALSE)</f>
        <v>Não</v>
      </c>
      <c r="I1990" s="13" t="str">
        <f>VLOOKUP(A1990,fonte!A:AE,30,FALSE)</f>
        <v>Não</v>
      </c>
      <c r="J1990" s="12" t="str">
        <f>VLOOKUP(A1990,fonte!A:AE,31,FALSE)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6">
        <v>43099</v>
      </c>
      <c r="E1991" s="13" t="str">
        <f>VLOOKUP(A1991,fonte!A:AE,26,FALSE)</f>
        <v>Sim</v>
      </c>
      <c r="F1991" s="12" t="str">
        <f>VLOOKUP(A1991,fonte!A:AE,27,FALSE)</f>
        <v>Sim</v>
      </c>
      <c r="G1991" s="13" t="str">
        <f>VLOOKUP(A1991,fonte!A:AE,28,FALSE)</f>
        <v>Não</v>
      </c>
      <c r="H1991" s="12" t="str">
        <f>VLOOKUP(A1991,fonte!A:AE,29,FALSE)</f>
        <v>Não</v>
      </c>
      <c r="I1991" s="13" t="str">
        <f>VLOOKUP(A1991,fonte!A:AE,30,FALSE)</f>
        <v>Não</v>
      </c>
      <c r="J1991" s="12" t="str">
        <f>VLOOKUP(A1991,fonte!A:AE,31,FALSE)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6">
        <v>41421</v>
      </c>
      <c r="E1992" s="13" t="str">
        <f>VLOOKUP(A1992,fonte!A:AE,26,FALSE)</f>
        <v>Sim</v>
      </c>
      <c r="F1992" s="12" t="str">
        <f>VLOOKUP(A1992,fonte!A:AE,27,FALSE)</f>
        <v>Sim</v>
      </c>
      <c r="G1992" s="13" t="str">
        <f>VLOOKUP(A1992,fonte!A:AE,28,FALSE)</f>
        <v>Não</v>
      </c>
      <c r="H1992" s="12" t="str">
        <f>VLOOKUP(A1992,fonte!A:AE,29,FALSE)</f>
        <v>Não</v>
      </c>
      <c r="I1992" s="13" t="str">
        <f>VLOOKUP(A1992,fonte!A:AE,30,FALSE)</f>
        <v>Não</v>
      </c>
      <c r="J1992" s="12" t="str">
        <f>VLOOKUP(A1992,fonte!A:AE,31,FALSE)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6">
        <v>43099</v>
      </c>
      <c r="E1993" s="13" t="str">
        <f>VLOOKUP(A1993,fonte!A:AE,26,FALSE)</f>
        <v>Sim</v>
      </c>
      <c r="F1993" s="12" t="str">
        <f>VLOOKUP(A1993,fonte!A:AE,27,FALSE)</f>
        <v>Sim</v>
      </c>
      <c r="G1993" s="13" t="str">
        <f>VLOOKUP(A1993,fonte!A:AE,28,FALSE)</f>
        <v>Não</v>
      </c>
      <c r="H1993" s="12" t="str">
        <f>VLOOKUP(A1993,fonte!A:AE,29,FALSE)</f>
        <v>Não</v>
      </c>
      <c r="I1993" s="13" t="str">
        <f>VLOOKUP(A1993,fonte!A:AE,30,FALSE)</f>
        <v>Não</v>
      </c>
      <c r="J1993" s="12" t="str">
        <f>VLOOKUP(A1993,fonte!A:AE,31,FALSE)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6">
        <v>43818</v>
      </c>
      <c r="E1994" s="13" t="str">
        <f>VLOOKUP(A1994,fonte!A:AE,26,FALSE)</f>
        <v>Sim</v>
      </c>
      <c r="F1994" s="12" t="str">
        <f>VLOOKUP(A1994,fonte!A:AE,27,FALSE)</f>
        <v>Sim</v>
      </c>
      <c r="G1994" s="13" t="str">
        <f>VLOOKUP(A1994,fonte!A:AE,28,FALSE)</f>
        <v>Não</v>
      </c>
      <c r="H1994" s="12" t="str">
        <f>VLOOKUP(A1994,fonte!A:AE,29,FALSE)</f>
        <v>Não</v>
      </c>
      <c r="I1994" s="13" t="str">
        <f>VLOOKUP(A1994,fonte!A:AE,30,FALSE)</f>
        <v>Não</v>
      </c>
      <c r="J1994" s="12" t="str">
        <f>VLOOKUP(A1994,fonte!A:AE,31,FALSE)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6">
        <v>41421</v>
      </c>
      <c r="E1995" s="13" t="str">
        <f>VLOOKUP(A1995,fonte!A:AE,26,FALSE)</f>
        <v>Sim</v>
      </c>
      <c r="F1995" s="12" t="str">
        <f>VLOOKUP(A1995,fonte!A:AE,27,FALSE)</f>
        <v>Sim</v>
      </c>
      <c r="G1995" s="13" t="str">
        <f>VLOOKUP(A1995,fonte!A:AE,28,FALSE)</f>
        <v>Não</v>
      </c>
      <c r="H1995" s="12" t="str">
        <f>VLOOKUP(A1995,fonte!A:AE,29,FALSE)</f>
        <v>Não</v>
      </c>
      <c r="I1995" s="13" t="str">
        <f>VLOOKUP(A1995,fonte!A:AE,30,FALSE)</f>
        <v>Não</v>
      </c>
      <c r="J1995" s="12" t="str">
        <f>VLOOKUP(A1995,fonte!A:AE,31,FALSE)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6">
        <v>43099</v>
      </c>
      <c r="E1996" s="13" t="str">
        <f>VLOOKUP(A1996,fonte!A:AE,26,FALSE)</f>
        <v>Sim</v>
      </c>
      <c r="F1996" s="12" t="str">
        <f>VLOOKUP(A1996,fonte!A:AE,27,FALSE)</f>
        <v>Sim</v>
      </c>
      <c r="G1996" s="13" t="str">
        <f>VLOOKUP(A1996,fonte!A:AE,28,FALSE)</f>
        <v>Não</v>
      </c>
      <c r="H1996" s="12" t="str">
        <f>VLOOKUP(A1996,fonte!A:AE,29,FALSE)</f>
        <v>Não</v>
      </c>
      <c r="I1996" s="13" t="str">
        <f>VLOOKUP(A1996,fonte!A:AE,30,FALSE)</f>
        <v>Não</v>
      </c>
      <c r="J1996" s="12" t="str">
        <f>VLOOKUP(A1996,fonte!A:AE,31,FALSE)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6">
        <v>43099</v>
      </c>
      <c r="E1997" s="13" t="str">
        <f>VLOOKUP(A1997,fonte!A:AE,26,FALSE)</f>
        <v>Sim</v>
      </c>
      <c r="F1997" s="12" t="str">
        <f>VLOOKUP(A1997,fonte!A:AE,27,FALSE)</f>
        <v>Sim</v>
      </c>
      <c r="G1997" s="13" t="str">
        <f>VLOOKUP(A1997,fonte!A:AE,28,FALSE)</f>
        <v>Não</v>
      </c>
      <c r="H1997" s="12" t="str">
        <f>VLOOKUP(A1997,fonte!A:AE,29,FALSE)</f>
        <v>Não</v>
      </c>
      <c r="I1997" s="13" t="str">
        <f>VLOOKUP(A1997,fonte!A:AE,30,FALSE)</f>
        <v>Não</v>
      </c>
      <c r="J1997" s="12" t="str">
        <f>VLOOKUP(A1997,fonte!A:AE,31,FALSE)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6">
        <v>43445</v>
      </c>
      <c r="E1998" s="13" t="str">
        <f>VLOOKUP(A1998,fonte!A:AE,26,FALSE)</f>
        <v>Sim</v>
      </c>
      <c r="F1998" s="12" t="str">
        <f>VLOOKUP(A1998,fonte!A:AE,27,FALSE)</f>
        <v>Sim</v>
      </c>
      <c r="G1998" s="13" t="str">
        <f>VLOOKUP(A1998,fonte!A:AE,28,FALSE)</f>
        <v>Não</v>
      </c>
      <c r="H1998" s="12" t="str">
        <f>VLOOKUP(A1998,fonte!A:AE,29,FALSE)</f>
        <v>Não</v>
      </c>
      <c r="I1998" s="13" t="str">
        <f>VLOOKUP(A1998,fonte!A:AE,30,FALSE)</f>
        <v>Não</v>
      </c>
      <c r="J1998" s="12" t="str">
        <f>VLOOKUP(A1998,fonte!A:AE,31,FALSE)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6">
        <v>43445</v>
      </c>
      <c r="E1999" s="13" t="str">
        <f>VLOOKUP(A1999,fonte!A:AE,26,FALSE)</f>
        <v>Sim</v>
      </c>
      <c r="F1999" s="12" t="str">
        <f>VLOOKUP(A1999,fonte!A:AE,27,FALSE)</f>
        <v>Sim</v>
      </c>
      <c r="G1999" s="13" t="str">
        <f>VLOOKUP(A1999,fonte!A:AE,28,FALSE)</f>
        <v>Não</v>
      </c>
      <c r="H1999" s="12" t="str">
        <f>VLOOKUP(A1999,fonte!A:AE,29,FALSE)</f>
        <v>Não</v>
      </c>
      <c r="I1999" s="13" t="str">
        <f>VLOOKUP(A1999,fonte!A:AE,30,FALSE)</f>
        <v>Não</v>
      </c>
      <c r="J1999" s="12" t="str">
        <f>VLOOKUP(A1999,fonte!A:AE,31,FALSE)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6">
        <v>43818</v>
      </c>
      <c r="E2000" s="13" t="str">
        <f>VLOOKUP(A2000,fonte!A:AE,26,FALSE)</f>
        <v>Sim</v>
      </c>
      <c r="F2000" s="12" t="str">
        <f>VLOOKUP(A2000,fonte!A:AE,27,FALSE)</f>
        <v>Sim</v>
      </c>
      <c r="G2000" s="13" t="str">
        <f>VLOOKUP(A2000,fonte!A:AE,28,FALSE)</f>
        <v>Não</v>
      </c>
      <c r="H2000" s="12" t="str">
        <f>VLOOKUP(A2000,fonte!A:AE,29,FALSE)</f>
        <v>Não</v>
      </c>
      <c r="I2000" s="13" t="str">
        <f>VLOOKUP(A2000,fonte!A:AE,30,FALSE)</f>
        <v>Não</v>
      </c>
      <c r="J2000" s="12" t="str">
        <f>VLOOKUP(A2000,fonte!A:AE,31,FALSE)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6">
        <v>43099</v>
      </c>
      <c r="E2001" s="13" t="str">
        <f>VLOOKUP(A2001,fonte!A:AE,26,FALSE)</f>
        <v>Sim</v>
      </c>
      <c r="F2001" s="12" t="str">
        <f>VLOOKUP(A2001,fonte!A:AE,27,FALSE)</f>
        <v>Sim</v>
      </c>
      <c r="G2001" s="13" t="str">
        <f>VLOOKUP(A2001,fonte!A:AE,28,FALSE)</f>
        <v>Não</v>
      </c>
      <c r="H2001" s="12" t="str">
        <f>VLOOKUP(A2001,fonte!A:AE,29,FALSE)</f>
        <v>Não</v>
      </c>
      <c r="I2001" s="13" t="str">
        <f>VLOOKUP(A2001,fonte!A:AE,30,FALSE)</f>
        <v>Não</v>
      </c>
      <c r="J2001" s="12" t="str">
        <f>VLOOKUP(A2001,fonte!A:AE,31,FALSE)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6">
        <v>43818</v>
      </c>
      <c r="E2002" s="13" t="str">
        <f>VLOOKUP(A2002,fonte!A:AE,26,FALSE)</f>
        <v>Sim</v>
      </c>
      <c r="F2002" s="12" t="str">
        <f>VLOOKUP(A2002,fonte!A:AE,27,FALSE)</f>
        <v>Sim</v>
      </c>
      <c r="G2002" s="13" t="str">
        <f>VLOOKUP(A2002,fonte!A:AE,28,FALSE)</f>
        <v>Não</v>
      </c>
      <c r="H2002" s="12" t="str">
        <f>VLOOKUP(A2002,fonte!A:AE,29,FALSE)</f>
        <v>Não</v>
      </c>
      <c r="I2002" s="13" t="str">
        <f>VLOOKUP(A2002,fonte!A:AE,30,FALSE)</f>
        <v>Não</v>
      </c>
      <c r="J2002" s="12" t="str">
        <f>VLOOKUP(A2002,fonte!A:AE,31,FALSE)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6">
        <v>41073</v>
      </c>
      <c r="E2003" s="13" t="str">
        <f>VLOOKUP(A2003,fonte!A:AE,26,FALSE)</f>
        <v>Sim</v>
      </c>
      <c r="F2003" s="12" t="str">
        <f>VLOOKUP(A2003,fonte!A:AE,27,FALSE)</f>
        <v>Sim</v>
      </c>
      <c r="G2003" s="13" t="str">
        <f>VLOOKUP(A2003,fonte!A:AE,28,FALSE)</f>
        <v>Não</v>
      </c>
      <c r="H2003" s="12" t="str">
        <f>VLOOKUP(A2003,fonte!A:AE,29,FALSE)</f>
        <v>Sim</v>
      </c>
      <c r="I2003" s="13" t="str">
        <f>VLOOKUP(A2003,fonte!A:AE,30,FALSE)</f>
        <v>Não</v>
      </c>
      <c r="J2003" s="12" t="str">
        <f>VLOOKUP(A2003,fonte!A:AE,31,FALSE)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6">
        <v>43818</v>
      </c>
      <c r="E2004" s="13" t="str">
        <f>VLOOKUP(A2004,fonte!A:AE,26,FALSE)</f>
        <v>Sim</v>
      </c>
      <c r="F2004" s="12" t="str">
        <f>VLOOKUP(A2004,fonte!A:AE,27,FALSE)</f>
        <v>Sim</v>
      </c>
      <c r="G2004" s="13" t="str">
        <f>VLOOKUP(A2004,fonte!A:AE,28,FALSE)</f>
        <v>Não</v>
      </c>
      <c r="H2004" s="12" t="str">
        <f>VLOOKUP(A2004,fonte!A:AE,29,FALSE)</f>
        <v>Não</v>
      </c>
      <c r="I2004" s="13" t="str">
        <f>VLOOKUP(A2004,fonte!A:AE,30,FALSE)</f>
        <v>Não</v>
      </c>
      <c r="J2004" s="12" t="str">
        <f>VLOOKUP(A2004,fonte!A:AE,31,FALSE)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6">
        <v>43818</v>
      </c>
      <c r="E2005" s="13" t="str">
        <f>VLOOKUP(A2005,fonte!A:AE,26,FALSE)</f>
        <v>Sim</v>
      </c>
      <c r="F2005" s="12" t="str">
        <f>VLOOKUP(A2005,fonte!A:AE,27,FALSE)</f>
        <v>Sim</v>
      </c>
      <c r="G2005" s="13" t="str">
        <f>VLOOKUP(A2005,fonte!A:AE,28,FALSE)</f>
        <v>Não</v>
      </c>
      <c r="H2005" s="12" t="str">
        <f>VLOOKUP(A2005,fonte!A:AE,29,FALSE)</f>
        <v>Não</v>
      </c>
      <c r="I2005" s="13" t="str">
        <f>VLOOKUP(A2005,fonte!A:AE,30,FALSE)</f>
        <v>Não</v>
      </c>
      <c r="J2005" s="12" t="str">
        <f>VLOOKUP(A2005,fonte!A:AE,31,FALSE)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6">
        <v>43099</v>
      </c>
      <c r="E2006" s="13" t="str">
        <f>VLOOKUP(A2006,fonte!A:AE,26,FALSE)</f>
        <v>Sim</v>
      </c>
      <c r="F2006" s="12" t="str">
        <f>VLOOKUP(A2006,fonte!A:AE,27,FALSE)</f>
        <v>Sim</v>
      </c>
      <c r="G2006" s="13" t="str">
        <f>VLOOKUP(A2006,fonte!A:AE,28,FALSE)</f>
        <v>Não</v>
      </c>
      <c r="H2006" s="12" t="str">
        <f>VLOOKUP(A2006,fonte!A:AE,29,FALSE)</f>
        <v>Não</v>
      </c>
      <c r="I2006" s="13" t="str">
        <f>VLOOKUP(A2006,fonte!A:AE,30,FALSE)</f>
        <v>Não</v>
      </c>
      <c r="J2006" s="12" t="str">
        <f>VLOOKUP(A2006,fonte!A:AE,31,FALSE)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6">
        <v>43445</v>
      </c>
      <c r="E2007" s="13" t="str">
        <f>VLOOKUP(A2007,fonte!A:AE,26,FALSE)</f>
        <v>Sim</v>
      </c>
      <c r="F2007" s="12" t="str">
        <f>VLOOKUP(A2007,fonte!A:AE,27,FALSE)</f>
        <v>Sim</v>
      </c>
      <c r="G2007" s="13" t="str">
        <f>VLOOKUP(A2007,fonte!A:AE,28,FALSE)</f>
        <v>Não</v>
      </c>
      <c r="H2007" s="12" t="str">
        <f>VLOOKUP(A2007,fonte!A:AE,29,FALSE)</f>
        <v>Não</v>
      </c>
      <c r="I2007" s="13" t="str">
        <f>VLOOKUP(A2007,fonte!A:AE,30,FALSE)</f>
        <v>Não</v>
      </c>
      <c r="J2007" s="12" t="str">
        <f>VLOOKUP(A2007,fonte!A:AE,31,FALSE)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6">
        <v>43099</v>
      </c>
      <c r="E2008" s="13" t="str">
        <f>VLOOKUP(A2008,fonte!A:AE,26,FALSE)</f>
        <v>Sim</v>
      </c>
      <c r="F2008" s="12" t="str">
        <f>VLOOKUP(A2008,fonte!A:AE,27,FALSE)</f>
        <v>Sim</v>
      </c>
      <c r="G2008" s="13" t="str">
        <f>VLOOKUP(A2008,fonte!A:AE,28,FALSE)</f>
        <v>Não</v>
      </c>
      <c r="H2008" s="12" t="str">
        <f>VLOOKUP(A2008,fonte!A:AE,29,FALSE)</f>
        <v>Não</v>
      </c>
      <c r="I2008" s="13" t="str">
        <f>VLOOKUP(A2008,fonte!A:AE,30,FALSE)</f>
        <v>Não</v>
      </c>
      <c r="J2008" s="12" t="str">
        <f>VLOOKUP(A2008,fonte!A:AE,31,FALSE)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6">
        <v>43099</v>
      </c>
      <c r="E2009" s="13" t="str">
        <f>VLOOKUP(A2009,fonte!A:AE,26,FALSE)</f>
        <v>Sim</v>
      </c>
      <c r="F2009" s="12" t="str">
        <f>VLOOKUP(A2009,fonte!A:AE,27,FALSE)</f>
        <v>Sim</v>
      </c>
      <c r="G2009" s="13" t="str">
        <f>VLOOKUP(A2009,fonte!A:AE,28,FALSE)</f>
        <v>Não</v>
      </c>
      <c r="H2009" s="12" t="str">
        <f>VLOOKUP(A2009,fonte!A:AE,29,FALSE)</f>
        <v>Não</v>
      </c>
      <c r="I2009" s="13" t="str">
        <f>VLOOKUP(A2009,fonte!A:AE,30,FALSE)</f>
        <v>Não</v>
      </c>
      <c r="J2009" s="12" t="str">
        <f>VLOOKUP(A2009,fonte!A:AE,31,FALSE)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6">
        <v>41073</v>
      </c>
      <c r="E2010" s="13" t="str">
        <f>VLOOKUP(A2010,fonte!A:AE,26,FALSE)</f>
        <v>Sim</v>
      </c>
      <c r="F2010" s="12" t="str">
        <f>VLOOKUP(A2010,fonte!A:AE,27,FALSE)</f>
        <v>Sim</v>
      </c>
      <c r="G2010" s="13" t="str">
        <f>VLOOKUP(A2010,fonte!A:AE,28,FALSE)</f>
        <v>Não</v>
      </c>
      <c r="H2010" s="12" t="str">
        <f>VLOOKUP(A2010,fonte!A:AE,29,FALSE)</f>
        <v>Não</v>
      </c>
      <c r="I2010" s="13" t="str">
        <f>VLOOKUP(A2010,fonte!A:AE,30,FALSE)</f>
        <v>Não</v>
      </c>
      <c r="J2010" s="12" t="str">
        <f>VLOOKUP(A2010,fonte!A:AE,31,FALSE)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6">
        <v>43099</v>
      </c>
      <c r="E2011" s="13" t="str">
        <f>VLOOKUP(A2011,fonte!A:AE,26,FALSE)</f>
        <v>Sim</v>
      </c>
      <c r="F2011" s="12" t="str">
        <f>VLOOKUP(A2011,fonte!A:AE,27,FALSE)</f>
        <v>Sim</v>
      </c>
      <c r="G2011" s="13" t="str">
        <f>VLOOKUP(A2011,fonte!A:AE,28,FALSE)</f>
        <v>Não</v>
      </c>
      <c r="H2011" s="12" t="str">
        <f>VLOOKUP(A2011,fonte!A:AE,29,FALSE)</f>
        <v>Não</v>
      </c>
      <c r="I2011" s="13" t="str">
        <f>VLOOKUP(A2011,fonte!A:AE,30,FALSE)</f>
        <v>Não</v>
      </c>
      <c r="J2011" s="12" t="str">
        <f>VLOOKUP(A2011,fonte!A:AE,31,FALSE)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6">
        <v>43099</v>
      </c>
      <c r="E2012" s="13" t="str">
        <f>VLOOKUP(A2012,fonte!A:AE,26,FALSE)</f>
        <v>Sim</v>
      </c>
      <c r="F2012" s="12" t="str">
        <f>VLOOKUP(A2012,fonte!A:AE,27,FALSE)</f>
        <v>Sim</v>
      </c>
      <c r="G2012" s="13" t="str">
        <f>VLOOKUP(A2012,fonte!A:AE,28,FALSE)</f>
        <v>Não</v>
      </c>
      <c r="H2012" s="12" t="str">
        <f>VLOOKUP(A2012,fonte!A:AE,29,FALSE)</f>
        <v>Não</v>
      </c>
      <c r="I2012" s="13" t="str">
        <f>VLOOKUP(A2012,fonte!A:AE,30,FALSE)</f>
        <v>Não</v>
      </c>
      <c r="J2012" s="12" t="str">
        <f>VLOOKUP(A2012,fonte!A:AE,31,FALSE)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6">
        <v>43445</v>
      </c>
      <c r="E2013" s="13" t="str">
        <f>VLOOKUP(A2013,fonte!A:AE,26,FALSE)</f>
        <v>Sim</v>
      </c>
      <c r="F2013" s="12" t="str">
        <f>VLOOKUP(A2013,fonte!A:AE,27,FALSE)</f>
        <v>Sim</v>
      </c>
      <c r="G2013" s="13" t="str">
        <f>VLOOKUP(A2013,fonte!A:AE,28,FALSE)</f>
        <v>Não</v>
      </c>
      <c r="H2013" s="12" t="str">
        <f>VLOOKUP(A2013,fonte!A:AE,29,FALSE)</f>
        <v>Não</v>
      </c>
      <c r="I2013" s="13" t="str">
        <f>VLOOKUP(A2013,fonte!A:AE,30,FALSE)</f>
        <v>Não</v>
      </c>
      <c r="J2013" s="12" t="str">
        <f>VLOOKUP(A2013,fonte!A:AE,31,FALSE)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6">
        <v>43445</v>
      </c>
      <c r="E2014" s="13" t="str">
        <f>VLOOKUP(A2014,fonte!A:AE,26,FALSE)</f>
        <v>Sim</v>
      </c>
      <c r="F2014" s="12" t="str">
        <f>VLOOKUP(A2014,fonte!A:AE,27,FALSE)</f>
        <v>Sim</v>
      </c>
      <c r="G2014" s="13" t="str">
        <f>VLOOKUP(A2014,fonte!A:AE,28,FALSE)</f>
        <v>Não</v>
      </c>
      <c r="H2014" s="12" t="str">
        <f>VLOOKUP(A2014,fonte!A:AE,29,FALSE)</f>
        <v>Não</v>
      </c>
      <c r="I2014" s="13" t="str">
        <f>VLOOKUP(A2014,fonte!A:AE,30,FALSE)</f>
        <v>Não</v>
      </c>
      <c r="J2014" s="12" t="str">
        <f>VLOOKUP(A2014,fonte!A:AE,31,FALSE)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6">
        <v>43445</v>
      </c>
      <c r="E2015" s="13" t="str">
        <f>VLOOKUP(A2015,fonte!A:AE,26,FALSE)</f>
        <v>Sim</v>
      </c>
      <c r="F2015" s="12" t="str">
        <f>VLOOKUP(A2015,fonte!A:AE,27,FALSE)</f>
        <v>Sim</v>
      </c>
      <c r="G2015" s="13" t="str">
        <f>VLOOKUP(A2015,fonte!A:AE,28,FALSE)</f>
        <v>Não</v>
      </c>
      <c r="H2015" s="12" t="str">
        <f>VLOOKUP(A2015,fonte!A:AE,29,FALSE)</f>
        <v>Não</v>
      </c>
      <c r="I2015" s="13" t="str">
        <f>VLOOKUP(A2015,fonte!A:AE,30,FALSE)</f>
        <v>Não</v>
      </c>
      <c r="J2015" s="12" t="str">
        <f>VLOOKUP(A2015,fonte!A:AE,31,FALSE)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6">
        <v>43099</v>
      </c>
      <c r="E2016" s="13" t="str">
        <f>VLOOKUP(A2016,fonte!A:AE,26,FALSE)</f>
        <v>Sim</v>
      </c>
      <c r="F2016" s="12" t="str">
        <f>VLOOKUP(A2016,fonte!A:AE,27,FALSE)</f>
        <v>Sim</v>
      </c>
      <c r="G2016" s="13" t="str">
        <f>VLOOKUP(A2016,fonte!A:AE,28,FALSE)</f>
        <v>Não</v>
      </c>
      <c r="H2016" s="12" t="str">
        <f>VLOOKUP(A2016,fonte!A:AE,29,FALSE)</f>
        <v>Não</v>
      </c>
      <c r="I2016" s="13" t="str">
        <f>VLOOKUP(A2016,fonte!A:AE,30,FALSE)</f>
        <v>Não</v>
      </c>
      <c r="J2016" s="12" t="str">
        <f>VLOOKUP(A2016,fonte!A:AE,31,FALSE)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6">
        <v>43099</v>
      </c>
      <c r="E2017" s="13" t="str">
        <f>VLOOKUP(A2017,fonte!A:AE,26,FALSE)</f>
        <v>Sim</v>
      </c>
      <c r="F2017" s="12" t="str">
        <f>VLOOKUP(A2017,fonte!A:AE,27,FALSE)</f>
        <v>Sim</v>
      </c>
      <c r="G2017" s="13" t="str">
        <f>VLOOKUP(A2017,fonte!A:AE,28,FALSE)</f>
        <v>Não</v>
      </c>
      <c r="H2017" s="12" t="str">
        <f>VLOOKUP(A2017,fonte!A:AE,29,FALSE)</f>
        <v>Não</v>
      </c>
      <c r="I2017" s="13" t="str">
        <f>VLOOKUP(A2017,fonte!A:AE,30,FALSE)</f>
        <v>Não</v>
      </c>
      <c r="J2017" s="12" t="str">
        <f>VLOOKUP(A2017,fonte!A:AE,31,FALSE)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6">
        <v>43818</v>
      </c>
      <c r="E2018" s="13" t="str">
        <f>VLOOKUP(A2018,fonte!A:AE,26,FALSE)</f>
        <v>Sim</v>
      </c>
      <c r="F2018" s="12" t="str">
        <f>VLOOKUP(A2018,fonte!A:AE,27,FALSE)</f>
        <v>Sim</v>
      </c>
      <c r="G2018" s="13" t="str">
        <f>VLOOKUP(A2018,fonte!A:AE,28,FALSE)</f>
        <v>Não</v>
      </c>
      <c r="H2018" s="12" t="str">
        <f>VLOOKUP(A2018,fonte!A:AE,29,FALSE)</f>
        <v>Não</v>
      </c>
      <c r="I2018" s="13" t="str">
        <f>VLOOKUP(A2018,fonte!A:AE,30,FALSE)</f>
        <v>Não</v>
      </c>
      <c r="J2018" s="12" t="str">
        <f>VLOOKUP(A2018,fonte!A:AE,31,FALSE)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6">
        <v>43445</v>
      </c>
      <c r="E2019" s="13" t="str">
        <f>VLOOKUP(A2019,fonte!A:AE,26,FALSE)</f>
        <v>Sim</v>
      </c>
      <c r="F2019" s="12" t="str">
        <f>VLOOKUP(A2019,fonte!A:AE,27,FALSE)</f>
        <v>Sim</v>
      </c>
      <c r="G2019" s="13" t="str">
        <f>VLOOKUP(A2019,fonte!A:AE,28,FALSE)</f>
        <v>Não</v>
      </c>
      <c r="H2019" s="12" t="str">
        <f>VLOOKUP(A2019,fonte!A:AE,29,FALSE)</f>
        <v>Não</v>
      </c>
      <c r="I2019" s="13" t="str">
        <f>VLOOKUP(A2019,fonte!A:AE,30,FALSE)</f>
        <v>Não</v>
      </c>
      <c r="J2019" s="12" t="str">
        <f>VLOOKUP(A2019,fonte!A:AE,31,FALSE)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6">
        <v>43818</v>
      </c>
      <c r="E2020" s="13" t="str">
        <f>VLOOKUP(A2020,fonte!A:AE,26,FALSE)</f>
        <v>Sim</v>
      </c>
      <c r="F2020" s="12" t="str">
        <f>VLOOKUP(A2020,fonte!A:AE,27,FALSE)</f>
        <v>Sim</v>
      </c>
      <c r="G2020" s="13" t="str">
        <f>VLOOKUP(A2020,fonte!A:AE,28,FALSE)</f>
        <v>Não</v>
      </c>
      <c r="H2020" s="12" t="str">
        <f>VLOOKUP(A2020,fonte!A:AE,29,FALSE)</f>
        <v>Não</v>
      </c>
      <c r="I2020" s="13" t="str">
        <f>VLOOKUP(A2020,fonte!A:AE,30,FALSE)</f>
        <v>Não</v>
      </c>
      <c r="J2020" s="12" t="str">
        <f>VLOOKUP(A2020,fonte!A:AE,31,FALSE)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6">
        <v>43445</v>
      </c>
      <c r="E2021" s="13" t="str">
        <f>VLOOKUP(A2021,fonte!A:AE,26,FALSE)</f>
        <v>Sim</v>
      </c>
      <c r="F2021" s="12" t="str">
        <f>VLOOKUP(A2021,fonte!A:AE,27,FALSE)</f>
        <v>Sim</v>
      </c>
      <c r="G2021" s="13" t="str">
        <f>VLOOKUP(A2021,fonte!A:AE,28,FALSE)</f>
        <v>Não</v>
      </c>
      <c r="H2021" s="12" t="str">
        <f>VLOOKUP(A2021,fonte!A:AE,29,FALSE)</f>
        <v>Não</v>
      </c>
      <c r="I2021" s="13" t="str">
        <f>VLOOKUP(A2021,fonte!A:AE,30,FALSE)</f>
        <v>Não</v>
      </c>
      <c r="J2021" s="12" t="str">
        <f>VLOOKUP(A2021,fonte!A:AE,31,FALSE)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6">
        <v>41905</v>
      </c>
      <c r="E2022" s="13" t="str">
        <f>VLOOKUP(A2022,fonte!A:AE,26,FALSE)</f>
        <v>Sim</v>
      </c>
      <c r="F2022" s="12" t="str">
        <f>VLOOKUP(A2022,fonte!A:AE,27,FALSE)</f>
        <v>Sim</v>
      </c>
      <c r="G2022" s="13" t="str">
        <f>VLOOKUP(A2022,fonte!A:AE,28,FALSE)</f>
        <v>Não</v>
      </c>
      <c r="H2022" s="12" t="str">
        <f>VLOOKUP(A2022,fonte!A:AE,29,FALSE)</f>
        <v>Não</v>
      </c>
      <c r="I2022" s="13" t="str">
        <f>VLOOKUP(A2022,fonte!A:AE,30,FALSE)</f>
        <v>Não</v>
      </c>
      <c r="J2022" s="12" t="str">
        <f>VLOOKUP(A2022,fonte!A:AE,31,FALSE)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6">
        <v>43445</v>
      </c>
      <c r="E2023" s="13" t="str">
        <f>VLOOKUP(A2023,fonte!A:AE,26,FALSE)</f>
        <v>Sim</v>
      </c>
      <c r="F2023" s="12" t="str">
        <f>VLOOKUP(A2023,fonte!A:AE,27,FALSE)</f>
        <v>Sim</v>
      </c>
      <c r="G2023" s="13" t="str">
        <f>VLOOKUP(A2023,fonte!A:AE,28,FALSE)</f>
        <v>Não</v>
      </c>
      <c r="H2023" s="12" t="str">
        <f>VLOOKUP(A2023,fonte!A:AE,29,FALSE)</f>
        <v>Não</v>
      </c>
      <c r="I2023" s="13" t="str">
        <f>VLOOKUP(A2023,fonte!A:AE,30,FALSE)</f>
        <v>Não</v>
      </c>
      <c r="J2023" s="12" t="str">
        <f>VLOOKUP(A2023,fonte!A:AE,31,FALSE)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6">
        <v>43099</v>
      </c>
      <c r="E2024" s="13" t="str">
        <f>VLOOKUP(A2024,fonte!A:AE,26,FALSE)</f>
        <v>Sim</v>
      </c>
      <c r="F2024" s="12" t="str">
        <f>VLOOKUP(A2024,fonte!A:AE,27,FALSE)</f>
        <v>Sim</v>
      </c>
      <c r="G2024" s="13" t="str">
        <f>VLOOKUP(A2024,fonte!A:AE,28,FALSE)</f>
        <v>Não</v>
      </c>
      <c r="H2024" s="12" t="str">
        <f>VLOOKUP(A2024,fonte!A:AE,29,FALSE)</f>
        <v>Não</v>
      </c>
      <c r="I2024" s="13" t="str">
        <f>VLOOKUP(A2024,fonte!A:AE,30,FALSE)</f>
        <v>Não</v>
      </c>
      <c r="J2024" s="12" t="str">
        <f>VLOOKUP(A2024,fonte!A:AE,31,FALSE)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6">
        <v>43445</v>
      </c>
      <c r="E2025" s="13" t="str">
        <f>VLOOKUP(A2025,fonte!A:AE,26,FALSE)</f>
        <v>Sim</v>
      </c>
      <c r="F2025" s="12" t="str">
        <f>VLOOKUP(A2025,fonte!A:AE,27,FALSE)</f>
        <v>Sim</v>
      </c>
      <c r="G2025" s="13" t="str">
        <f>VLOOKUP(A2025,fonte!A:AE,28,FALSE)</f>
        <v>Não</v>
      </c>
      <c r="H2025" s="12" t="str">
        <f>VLOOKUP(A2025,fonte!A:AE,29,FALSE)</f>
        <v>Não</v>
      </c>
      <c r="I2025" s="13" t="str">
        <f>VLOOKUP(A2025,fonte!A:AE,30,FALSE)</f>
        <v>Não</v>
      </c>
      <c r="J2025" s="12" t="str">
        <f>VLOOKUP(A2025,fonte!A:AE,31,FALSE)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6">
        <v>43445</v>
      </c>
      <c r="E2026" s="13" t="str">
        <f>VLOOKUP(A2026,fonte!A:AE,26,FALSE)</f>
        <v>Sim</v>
      </c>
      <c r="F2026" s="12" t="str">
        <f>VLOOKUP(A2026,fonte!A:AE,27,FALSE)</f>
        <v>Sim</v>
      </c>
      <c r="G2026" s="13" t="str">
        <f>VLOOKUP(A2026,fonte!A:AE,28,FALSE)</f>
        <v>Não</v>
      </c>
      <c r="H2026" s="12" t="str">
        <f>VLOOKUP(A2026,fonte!A:AE,29,FALSE)</f>
        <v>Não</v>
      </c>
      <c r="I2026" s="13" t="str">
        <f>VLOOKUP(A2026,fonte!A:AE,30,FALSE)</f>
        <v>Não</v>
      </c>
      <c r="J2026" s="12" t="str">
        <f>VLOOKUP(A2026,fonte!A:AE,31,FALSE)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6">
        <v>43818</v>
      </c>
      <c r="E2027" s="13" t="str">
        <f>VLOOKUP(A2027,fonte!A:AE,26,FALSE)</f>
        <v>Sim</v>
      </c>
      <c r="F2027" s="12" t="str">
        <f>VLOOKUP(A2027,fonte!A:AE,27,FALSE)</f>
        <v>Sim</v>
      </c>
      <c r="G2027" s="13" t="str">
        <f>VLOOKUP(A2027,fonte!A:AE,28,FALSE)</f>
        <v>Não</v>
      </c>
      <c r="H2027" s="12" t="str">
        <f>VLOOKUP(A2027,fonte!A:AE,29,FALSE)</f>
        <v>Não</v>
      </c>
      <c r="I2027" s="13" t="str">
        <f>VLOOKUP(A2027,fonte!A:AE,30,FALSE)</f>
        <v>Não</v>
      </c>
      <c r="J2027" s="12" t="str">
        <f>VLOOKUP(A2027,fonte!A:AE,31,FALSE)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6">
        <v>41421</v>
      </c>
      <c r="E2028" s="13" t="str">
        <f>VLOOKUP(A2028,fonte!A:AE,26,FALSE)</f>
        <v>Sim</v>
      </c>
      <c r="F2028" s="12" t="str">
        <f>VLOOKUP(A2028,fonte!A:AE,27,FALSE)</f>
        <v>Sim</v>
      </c>
      <c r="G2028" s="13" t="str">
        <f>VLOOKUP(A2028,fonte!A:AE,28,FALSE)</f>
        <v>Não</v>
      </c>
      <c r="H2028" s="12" t="str">
        <f>VLOOKUP(A2028,fonte!A:AE,29,FALSE)</f>
        <v>Não</v>
      </c>
      <c r="I2028" s="13" t="str">
        <f>VLOOKUP(A2028,fonte!A:AE,30,FALSE)</f>
        <v>Não</v>
      </c>
      <c r="J2028" s="12" t="str">
        <f>VLOOKUP(A2028,fonte!A:AE,31,FALSE)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6">
        <v>43445</v>
      </c>
      <c r="E2029" s="13" t="str">
        <f>VLOOKUP(A2029,fonte!A:AE,26,FALSE)</f>
        <v>Sim</v>
      </c>
      <c r="F2029" s="12" t="str">
        <f>VLOOKUP(A2029,fonte!A:AE,27,FALSE)</f>
        <v>Sim</v>
      </c>
      <c r="G2029" s="13" t="str">
        <f>VLOOKUP(A2029,fonte!A:AE,28,FALSE)</f>
        <v>Não</v>
      </c>
      <c r="H2029" s="12" t="str">
        <f>VLOOKUP(A2029,fonte!A:AE,29,FALSE)</f>
        <v>Não</v>
      </c>
      <c r="I2029" s="13" t="str">
        <f>VLOOKUP(A2029,fonte!A:AE,30,FALSE)</f>
        <v>Não</v>
      </c>
      <c r="J2029" s="12" t="str">
        <f>VLOOKUP(A2029,fonte!A:AE,31,FALSE)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6">
        <v>41905</v>
      </c>
      <c r="E2030" s="13" t="str">
        <f>VLOOKUP(A2030,fonte!A:AE,26,FALSE)</f>
        <v>Sim</v>
      </c>
      <c r="F2030" s="12" t="str">
        <f>VLOOKUP(A2030,fonte!A:AE,27,FALSE)</f>
        <v>Sim</v>
      </c>
      <c r="G2030" s="13" t="str">
        <f>VLOOKUP(A2030,fonte!A:AE,28,FALSE)</f>
        <v>Não</v>
      </c>
      <c r="H2030" s="12" t="str">
        <f>VLOOKUP(A2030,fonte!A:AE,29,FALSE)</f>
        <v>Não</v>
      </c>
      <c r="I2030" s="13" t="str">
        <f>VLOOKUP(A2030,fonte!A:AE,30,FALSE)</f>
        <v>Não</v>
      </c>
      <c r="J2030" s="12" t="str">
        <f>VLOOKUP(A2030,fonte!A:AE,31,FALSE)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6">
        <v>41905</v>
      </c>
      <c r="E2031" s="13" t="str">
        <f>VLOOKUP(A2031,fonte!A:AE,26,FALSE)</f>
        <v>Sim</v>
      </c>
      <c r="F2031" s="12" t="str">
        <f>VLOOKUP(A2031,fonte!A:AE,27,FALSE)</f>
        <v>Sim</v>
      </c>
      <c r="G2031" s="13" t="str">
        <f>VLOOKUP(A2031,fonte!A:AE,28,FALSE)</f>
        <v>Não</v>
      </c>
      <c r="H2031" s="12" t="str">
        <f>VLOOKUP(A2031,fonte!A:AE,29,FALSE)</f>
        <v>Não</v>
      </c>
      <c r="I2031" s="13" t="str">
        <f>VLOOKUP(A2031,fonte!A:AE,30,FALSE)</f>
        <v>Não</v>
      </c>
      <c r="J2031" s="12" t="str">
        <f>VLOOKUP(A2031,fonte!A:AE,31,FALSE)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6">
        <v>43818</v>
      </c>
      <c r="E2032" s="13" t="str">
        <f>VLOOKUP(A2032,fonte!A:AE,26,FALSE)</f>
        <v>Sim</v>
      </c>
      <c r="F2032" s="12" t="str">
        <f>VLOOKUP(A2032,fonte!A:AE,27,FALSE)</f>
        <v>Sim</v>
      </c>
      <c r="G2032" s="13" t="str">
        <f>VLOOKUP(A2032,fonte!A:AE,28,FALSE)</f>
        <v>Não</v>
      </c>
      <c r="H2032" s="12" t="str">
        <f>VLOOKUP(A2032,fonte!A:AE,29,FALSE)</f>
        <v>Não</v>
      </c>
      <c r="I2032" s="13" t="str">
        <f>VLOOKUP(A2032,fonte!A:AE,30,FALSE)</f>
        <v>Não</v>
      </c>
      <c r="J2032" s="12" t="str">
        <f>VLOOKUP(A2032,fonte!A:AE,31,FALSE)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6">
        <v>41421</v>
      </c>
      <c r="E2033" s="13" t="str">
        <f>VLOOKUP(A2033,fonte!A:AE,26,FALSE)</f>
        <v>Sim</v>
      </c>
      <c r="F2033" s="12" t="str">
        <f>VLOOKUP(A2033,fonte!A:AE,27,FALSE)</f>
        <v>Sim</v>
      </c>
      <c r="G2033" s="13" t="str">
        <f>VLOOKUP(A2033,fonte!A:AE,28,FALSE)</f>
        <v>Não</v>
      </c>
      <c r="H2033" s="12" t="str">
        <f>VLOOKUP(A2033,fonte!A:AE,29,FALSE)</f>
        <v>Não</v>
      </c>
      <c r="I2033" s="13" t="str">
        <f>VLOOKUP(A2033,fonte!A:AE,30,FALSE)</f>
        <v>Não</v>
      </c>
      <c r="J2033" s="12" t="str">
        <f>VLOOKUP(A2033,fonte!A:AE,31,FALSE)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6">
        <v>43099</v>
      </c>
      <c r="E2034" s="13" t="str">
        <f>VLOOKUP(A2034,fonte!A:AE,26,FALSE)</f>
        <v>Sim</v>
      </c>
      <c r="F2034" s="12" t="str">
        <f>VLOOKUP(A2034,fonte!A:AE,27,FALSE)</f>
        <v>Sim</v>
      </c>
      <c r="G2034" s="13" t="str">
        <f>VLOOKUP(A2034,fonte!A:AE,28,FALSE)</f>
        <v>Não</v>
      </c>
      <c r="H2034" s="12" t="str">
        <f>VLOOKUP(A2034,fonte!A:AE,29,FALSE)</f>
        <v>Não</v>
      </c>
      <c r="I2034" s="13" t="str">
        <f>VLOOKUP(A2034,fonte!A:AE,30,FALSE)</f>
        <v>Não</v>
      </c>
      <c r="J2034" s="12" t="str">
        <f>VLOOKUP(A2034,fonte!A:AE,31,FALSE)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6">
        <v>43099</v>
      </c>
      <c r="E2035" s="13" t="str">
        <f>VLOOKUP(A2035,fonte!A:AE,26,FALSE)</f>
        <v>Sim</v>
      </c>
      <c r="F2035" s="12" t="str">
        <f>VLOOKUP(A2035,fonte!A:AE,27,FALSE)</f>
        <v>Sim</v>
      </c>
      <c r="G2035" s="13" t="str">
        <f>VLOOKUP(A2035,fonte!A:AE,28,FALSE)</f>
        <v>Não</v>
      </c>
      <c r="H2035" s="12" t="str">
        <f>VLOOKUP(A2035,fonte!A:AE,29,FALSE)</f>
        <v>Não</v>
      </c>
      <c r="I2035" s="13" t="str">
        <f>VLOOKUP(A2035,fonte!A:AE,30,FALSE)</f>
        <v>Não</v>
      </c>
      <c r="J2035" s="12" t="str">
        <f>VLOOKUP(A2035,fonte!A:AE,31,FALSE)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6">
        <v>41905</v>
      </c>
      <c r="E2036" s="13" t="str">
        <f>VLOOKUP(A2036,fonte!A:AE,26,FALSE)</f>
        <v>Sim</v>
      </c>
      <c r="F2036" s="12" t="str">
        <f>VLOOKUP(A2036,fonte!A:AE,27,FALSE)</f>
        <v>Sim</v>
      </c>
      <c r="G2036" s="13" t="str">
        <f>VLOOKUP(A2036,fonte!A:AE,28,FALSE)</f>
        <v>Não</v>
      </c>
      <c r="H2036" s="12" t="str">
        <f>VLOOKUP(A2036,fonte!A:AE,29,FALSE)</f>
        <v>Não</v>
      </c>
      <c r="I2036" s="13" t="str">
        <f>VLOOKUP(A2036,fonte!A:AE,30,FALSE)</f>
        <v>Não</v>
      </c>
      <c r="J2036" s="12" t="str">
        <f>VLOOKUP(A2036,fonte!A:AE,31,FALSE)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6">
        <v>41905</v>
      </c>
      <c r="E2037" s="13" t="str">
        <f>VLOOKUP(A2037,fonte!A:AE,26,FALSE)</f>
        <v>Sim</v>
      </c>
      <c r="F2037" s="12" t="str">
        <f>VLOOKUP(A2037,fonte!A:AE,27,FALSE)</f>
        <v>Sim</v>
      </c>
      <c r="G2037" s="13" t="str">
        <f>VLOOKUP(A2037,fonte!A:AE,28,FALSE)</f>
        <v>Não</v>
      </c>
      <c r="H2037" s="12" t="str">
        <f>VLOOKUP(A2037,fonte!A:AE,29,FALSE)</f>
        <v>Não</v>
      </c>
      <c r="I2037" s="13" t="str">
        <f>VLOOKUP(A2037,fonte!A:AE,30,FALSE)</f>
        <v>Não</v>
      </c>
      <c r="J2037" s="12" t="str">
        <f>VLOOKUP(A2037,fonte!A:AE,31,FALSE)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6">
        <v>43099</v>
      </c>
      <c r="E2038" s="13" t="str">
        <f>VLOOKUP(A2038,fonte!A:AE,26,FALSE)</f>
        <v>Sim</v>
      </c>
      <c r="F2038" s="12" t="str">
        <f>VLOOKUP(A2038,fonte!A:AE,27,FALSE)</f>
        <v>Sim</v>
      </c>
      <c r="G2038" s="13" t="str">
        <f>VLOOKUP(A2038,fonte!A:AE,28,FALSE)</f>
        <v>Não</v>
      </c>
      <c r="H2038" s="12" t="str">
        <f>VLOOKUP(A2038,fonte!A:AE,29,FALSE)</f>
        <v>Não</v>
      </c>
      <c r="I2038" s="13" t="str">
        <f>VLOOKUP(A2038,fonte!A:AE,30,FALSE)</f>
        <v>Não</v>
      </c>
      <c r="J2038" s="12" t="str">
        <f>VLOOKUP(A2038,fonte!A:AE,31,FALSE)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6">
        <v>43445</v>
      </c>
      <c r="E2039" s="13" t="str">
        <f>VLOOKUP(A2039,fonte!A:AE,26,FALSE)</f>
        <v>Sim</v>
      </c>
      <c r="F2039" s="12" t="str">
        <f>VLOOKUP(A2039,fonte!A:AE,27,FALSE)</f>
        <v>Sim</v>
      </c>
      <c r="G2039" s="13" t="str">
        <f>VLOOKUP(A2039,fonte!A:AE,28,FALSE)</f>
        <v>Não</v>
      </c>
      <c r="H2039" s="12" t="str">
        <f>VLOOKUP(A2039,fonte!A:AE,29,FALSE)</f>
        <v>Não</v>
      </c>
      <c r="I2039" s="13" t="str">
        <f>VLOOKUP(A2039,fonte!A:AE,30,FALSE)</f>
        <v>Não</v>
      </c>
      <c r="J2039" s="12" t="str">
        <f>VLOOKUP(A2039,fonte!A:AE,31,FALSE)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6">
        <v>43099</v>
      </c>
      <c r="E2040" s="13" t="str">
        <f>VLOOKUP(A2040,fonte!A:AE,26,FALSE)</f>
        <v>Sim</v>
      </c>
      <c r="F2040" s="12" t="str">
        <f>VLOOKUP(A2040,fonte!A:AE,27,FALSE)</f>
        <v>Sim</v>
      </c>
      <c r="G2040" s="13" t="str">
        <f>VLOOKUP(A2040,fonte!A:AE,28,FALSE)</f>
        <v>Não</v>
      </c>
      <c r="H2040" s="12" t="str">
        <f>VLOOKUP(A2040,fonte!A:AE,29,FALSE)</f>
        <v>Não</v>
      </c>
      <c r="I2040" s="13" t="str">
        <f>VLOOKUP(A2040,fonte!A:AE,30,FALSE)</f>
        <v>Não</v>
      </c>
      <c r="J2040" s="12" t="str">
        <f>VLOOKUP(A2040,fonte!A:AE,31,FALSE)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6">
        <v>43099</v>
      </c>
      <c r="E2041" s="13" t="str">
        <f>VLOOKUP(A2041,fonte!A:AE,26,FALSE)</f>
        <v>Sim</v>
      </c>
      <c r="F2041" s="12" t="str">
        <f>VLOOKUP(A2041,fonte!A:AE,27,FALSE)</f>
        <v>Sim</v>
      </c>
      <c r="G2041" s="13" t="str">
        <f>VLOOKUP(A2041,fonte!A:AE,28,FALSE)</f>
        <v>Não</v>
      </c>
      <c r="H2041" s="12" t="str">
        <f>VLOOKUP(A2041,fonte!A:AE,29,FALSE)</f>
        <v>Não</v>
      </c>
      <c r="I2041" s="13" t="str">
        <f>VLOOKUP(A2041,fonte!A:AE,30,FALSE)</f>
        <v>Não</v>
      </c>
      <c r="J2041" s="12" t="str">
        <f>VLOOKUP(A2041,fonte!A:AE,31,FALSE)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6">
        <v>41905</v>
      </c>
      <c r="E2042" s="13" t="str">
        <f>VLOOKUP(A2042,fonte!A:AE,26,FALSE)</f>
        <v>Sim</v>
      </c>
      <c r="F2042" s="12" t="str">
        <f>VLOOKUP(A2042,fonte!A:AE,27,FALSE)</f>
        <v>Sim</v>
      </c>
      <c r="G2042" s="13" t="str">
        <f>VLOOKUP(A2042,fonte!A:AE,28,FALSE)</f>
        <v>Não</v>
      </c>
      <c r="H2042" s="12" t="str">
        <f>VLOOKUP(A2042,fonte!A:AE,29,FALSE)</f>
        <v>Não</v>
      </c>
      <c r="I2042" s="13" t="str">
        <f>VLOOKUP(A2042,fonte!A:AE,30,FALSE)</f>
        <v>Não</v>
      </c>
      <c r="J2042" s="12" t="str">
        <f>VLOOKUP(A2042,fonte!A:AE,31,FALSE)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6">
        <v>43099</v>
      </c>
      <c r="E2043" s="13" t="str">
        <f>VLOOKUP(A2043,fonte!A:AE,26,FALSE)</f>
        <v>Sim</v>
      </c>
      <c r="F2043" s="12" t="str">
        <f>VLOOKUP(A2043,fonte!A:AE,27,FALSE)</f>
        <v>Sim</v>
      </c>
      <c r="G2043" s="13" t="str">
        <f>VLOOKUP(A2043,fonte!A:AE,28,FALSE)</f>
        <v>Não</v>
      </c>
      <c r="H2043" s="12" t="str">
        <f>VLOOKUP(A2043,fonte!A:AE,29,FALSE)</f>
        <v>Não</v>
      </c>
      <c r="I2043" s="13" t="str">
        <f>VLOOKUP(A2043,fonte!A:AE,30,FALSE)</f>
        <v>Não</v>
      </c>
      <c r="J2043" s="12" t="str">
        <f>VLOOKUP(A2043,fonte!A:AE,31,FALSE)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6">
        <v>41073</v>
      </c>
      <c r="E2044" s="13" t="str">
        <f>VLOOKUP(A2044,fonte!A:AE,26,FALSE)</f>
        <v>Sim</v>
      </c>
      <c r="F2044" s="12" t="str">
        <f>VLOOKUP(A2044,fonte!A:AE,27,FALSE)</f>
        <v>Sim</v>
      </c>
      <c r="G2044" s="13" t="str">
        <f>VLOOKUP(A2044,fonte!A:AE,28,FALSE)</f>
        <v>Não</v>
      </c>
      <c r="H2044" s="12" t="str">
        <f>VLOOKUP(A2044,fonte!A:AE,29,FALSE)</f>
        <v>Não</v>
      </c>
      <c r="I2044" s="13" t="str">
        <f>VLOOKUP(A2044,fonte!A:AE,30,FALSE)</f>
        <v>Não</v>
      </c>
      <c r="J2044" s="12" t="str">
        <f>VLOOKUP(A2044,fonte!A:AE,31,FALSE)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6">
        <v>43445</v>
      </c>
      <c r="E2045" s="13" t="str">
        <f>VLOOKUP(A2045,fonte!A:AE,26,FALSE)</f>
        <v>Sim</v>
      </c>
      <c r="F2045" s="12" t="str">
        <f>VLOOKUP(A2045,fonte!A:AE,27,FALSE)</f>
        <v>Sim</v>
      </c>
      <c r="G2045" s="13" t="str">
        <f>VLOOKUP(A2045,fonte!A:AE,28,FALSE)</f>
        <v>Não</v>
      </c>
      <c r="H2045" s="12" t="str">
        <f>VLOOKUP(A2045,fonte!A:AE,29,FALSE)</f>
        <v>Não</v>
      </c>
      <c r="I2045" s="13" t="str">
        <f>VLOOKUP(A2045,fonte!A:AE,30,FALSE)</f>
        <v>Não</v>
      </c>
      <c r="J2045" s="12" t="str">
        <f>VLOOKUP(A2045,fonte!A:AE,31,FALSE)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6">
        <v>41905</v>
      </c>
      <c r="E2046" s="13" t="str">
        <f>VLOOKUP(A2046,fonte!A:AE,26,FALSE)</f>
        <v>Sim</v>
      </c>
      <c r="F2046" s="12" t="str">
        <f>VLOOKUP(A2046,fonte!A:AE,27,FALSE)</f>
        <v>Sim</v>
      </c>
      <c r="G2046" s="13" t="str">
        <f>VLOOKUP(A2046,fonte!A:AE,28,FALSE)</f>
        <v>Não</v>
      </c>
      <c r="H2046" s="12" t="str">
        <f>VLOOKUP(A2046,fonte!A:AE,29,FALSE)</f>
        <v>Não</v>
      </c>
      <c r="I2046" s="13" t="str">
        <f>VLOOKUP(A2046,fonte!A:AE,30,FALSE)</f>
        <v>Não</v>
      </c>
      <c r="J2046" s="12" t="str">
        <f>VLOOKUP(A2046,fonte!A:AE,31,FALSE)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6">
        <v>43445</v>
      </c>
      <c r="E2047" s="13" t="str">
        <f>VLOOKUP(A2047,fonte!A:AE,26,FALSE)</f>
        <v>Sim</v>
      </c>
      <c r="F2047" s="12" t="str">
        <f>VLOOKUP(A2047,fonte!A:AE,27,FALSE)</f>
        <v>Sim</v>
      </c>
      <c r="G2047" s="13" t="str">
        <f>VLOOKUP(A2047,fonte!A:AE,28,FALSE)</f>
        <v>Não</v>
      </c>
      <c r="H2047" s="12" t="str">
        <f>VLOOKUP(A2047,fonte!A:AE,29,FALSE)</f>
        <v>Não</v>
      </c>
      <c r="I2047" s="13" t="str">
        <f>VLOOKUP(A2047,fonte!A:AE,30,FALSE)</f>
        <v>Não</v>
      </c>
      <c r="J2047" s="12" t="str">
        <f>VLOOKUP(A2047,fonte!A:AE,31,FALSE)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6">
        <v>41905</v>
      </c>
      <c r="E2048" s="13" t="str">
        <f>VLOOKUP(A2048,fonte!A:AE,26,FALSE)</f>
        <v>Sim</v>
      </c>
      <c r="F2048" s="12" t="str">
        <f>VLOOKUP(A2048,fonte!A:AE,27,FALSE)</f>
        <v>Sim</v>
      </c>
      <c r="G2048" s="13" t="str">
        <f>VLOOKUP(A2048,fonte!A:AE,28,FALSE)</f>
        <v>Não</v>
      </c>
      <c r="H2048" s="12" t="str">
        <f>VLOOKUP(A2048,fonte!A:AE,29,FALSE)</f>
        <v>Não</v>
      </c>
      <c r="I2048" s="13" t="str">
        <f>VLOOKUP(A2048,fonte!A:AE,30,FALSE)</f>
        <v>Não</v>
      </c>
      <c r="J2048" s="12" t="str">
        <f>VLOOKUP(A2048,fonte!A:AE,31,FALSE)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6">
        <v>43099</v>
      </c>
      <c r="E2049" s="13" t="str">
        <f>VLOOKUP(A2049,fonte!A:AE,26,FALSE)</f>
        <v>Sim</v>
      </c>
      <c r="F2049" s="12" t="str">
        <f>VLOOKUP(A2049,fonte!A:AE,27,FALSE)</f>
        <v>Sim</v>
      </c>
      <c r="G2049" s="13" t="str">
        <f>VLOOKUP(A2049,fonte!A:AE,28,FALSE)</f>
        <v>Não</v>
      </c>
      <c r="H2049" s="12" t="str">
        <f>VLOOKUP(A2049,fonte!A:AE,29,FALSE)</f>
        <v>Não</v>
      </c>
      <c r="I2049" s="13" t="str">
        <f>VLOOKUP(A2049,fonte!A:AE,30,FALSE)</f>
        <v>Não</v>
      </c>
      <c r="J2049" s="12" t="str">
        <f>VLOOKUP(A2049,fonte!A:AE,31,FALSE)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6">
        <v>43445</v>
      </c>
      <c r="E2050" s="13" t="str">
        <f>VLOOKUP(A2050,fonte!A:AE,26,FALSE)</f>
        <v>Não</v>
      </c>
      <c r="F2050" s="12" t="str">
        <f>VLOOKUP(A2050,fonte!A:AE,27,FALSE)</f>
        <v>Não</v>
      </c>
      <c r="G2050" s="13" t="str">
        <f>VLOOKUP(A2050,fonte!A:AE,28,FALSE)</f>
        <v>Não</v>
      </c>
      <c r="H2050" s="12" t="str">
        <f>VLOOKUP(A2050,fonte!A:AE,29,FALSE)</f>
        <v>Não</v>
      </c>
      <c r="I2050" s="13" t="str">
        <f>VLOOKUP(A2050,fonte!A:AE,30,FALSE)</f>
        <v>Não</v>
      </c>
      <c r="J2050" s="12" t="str">
        <f>VLOOKUP(A2050,fonte!A:AE,31,FALSE)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6">
        <v>43818</v>
      </c>
      <c r="E2051" s="13" t="str">
        <f>VLOOKUP(A2051,fonte!A:AE,26,FALSE)</f>
        <v>Sim</v>
      </c>
      <c r="F2051" s="12" t="str">
        <f>VLOOKUP(A2051,fonte!A:AE,27,FALSE)</f>
        <v>Sim</v>
      </c>
      <c r="G2051" s="13" t="str">
        <f>VLOOKUP(A2051,fonte!A:AE,28,FALSE)</f>
        <v>Não</v>
      </c>
      <c r="H2051" s="12" t="str">
        <f>VLOOKUP(A2051,fonte!A:AE,29,FALSE)</f>
        <v>Não</v>
      </c>
      <c r="I2051" s="13" t="str">
        <f>VLOOKUP(A2051,fonte!A:AE,30,FALSE)</f>
        <v>Não</v>
      </c>
      <c r="J2051" s="12" t="str">
        <f>VLOOKUP(A2051,fonte!A:AE,31,FALSE)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6">
        <v>43099</v>
      </c>
      <c r="E2052" s="13" t="str">
        <f>VLOOKUP(A2052,fonte!A:AE,26,FALSE)</f>
        <v>Não</v>
      </c>
      <c r="F2052" s="12" t="str">
        <f>VLOOKUP(A2052,fonte!A:AE,27,FALSE)</f>
        <v>Sim</v>
      </c>
      <c r="G2052" s="13" t="str">
        <f>VLOOKUP(A2052,fonte!A:AE,28,FALSE)</f>
        <v>Não</v>
      </c>
      <c r="H2052" s="12" t="str">
        <f>VLOOKUP(A2052,fonte!A:AE,29,FALSE)</f>
        <v>Não</v>
      </c>
      <c r="I2052" s="13" t="str">
        <f>VLOOKUP(A2052,fonte!A:AE,30,FALSE)</f>
        <v>Não</v>
      </c>
      <c r="J2052" s="12" t="str">
        <f>VLOOKUP(A2052,fonte!A:AE,31,FALSE)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6">
        <v>43818</v>
      </c>
      <c r="E2053" s="13" t="str">
        <f>VLOOKUP(A2053,fonte!A:AE,26,FALSE)</f>
        <v>Sim</v>
      </c>
      <c r="F2053" s="12" t="str">
        <f>VLOOKUP(A2053,fonte!A:AE,27,FALSE)</f>
        <v>Sim</v>
      </c>
      <c r="G2053" s="13" t="str">
        <f>VLOOKUP(A2053,fonte!A:AE,28,FALSE)</f>
        <v>Não</v>
      </c>
      <c r="H2053" s="12" t="str">
        <f>VLOOKUP(A2053,fonte!A:AE,29,FALSE)</f>
        <v>Não</v>
      </c>
      <c r="I2053" s="13" t="str">
        <f>VLOOKUP(A2053,fonte!A:AE,30,FALSE)</f>
        <v>Não</v>
      </c>
      <c r="J2053" s="12" t="str">
        <f>VLOOKUP(A2053,fonte!A:AE,31,FALSE)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6">
        <v>43099</v>
      </c>
      <c r="E2054" s="13" t="str">
        <f>VLOOKUP(A2054,fonte!A:AE,26,FALSE)</f>
        <v>Sim</v>
      </c>
      <c r="F2054" s="12" t="str">
        <f>VLOOKUP(A2054,fonte!A:AE,27,FALSE)</f>
        <v>Sim</v>
      </c>
      <c r="G2054" s="13" t="str">
        <f>VLOOKUP(A2054,fonte!A:AE,28,FALSE)</f>
        <v>Não</v>
      </c>
      <c r="H2054" s="12" t="str">
        <f>VLOOKUP(A2054,fonte!A:AE,29,FALSE)</f>
        <v>Não</v>
      </c>
      <c r="I2054" s="13" t="str">
        <f>VLOOKUP(A2054,fonte!A:AE,30,FALSE)</f>
        <v>Não</v>
      </c>
      <c r="J2054" s="12" t="str">
        <f>VLOOKUP(A2054,fonte!A:AE,31,FALSE)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6">
        <v>43099</v>
      </c>
      <c r="E2055" s="13" t="str">
        <f>VLOOKUP(A2055,fonte!A:AE,26,FALSE)</f>
        <v>Sim</v>
      </c>
      <c r="F2055" s="12" t="str">
        <f>VLOOKUP(A2055,fonte!A:AE,27,FALSE)</f>
        <v>Sim</v>
      </c>
      <c r="G2055" s="13" t="str">
        <f>VLOOKUP(A2055,fonte!A:AE,28,FALSE)</f>
        <v>Não</v>
      </c>
      <c r="H2055" s="12" t="str">
        <f>VLOOKUP(A2055,fonte!A:AE,29,FALSE)</f>
        <v>Não</v>
      </c>
      <c r="I2055" s="13" t="str">
        <f>VLOOKUP(A2055,fonte!A:AE,30,FALSE)</f>
        <v>Não</v>
      </c>
      <c r="J2055" s="12" t="str">
        <f>VLOOKUP(A2055,fonte!A:AE,31,FALSE)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6">
        <v>43445</v>
      </c>
      <c r="E2056" s="13" t="str">
        <f>VLOOKUP(A2056,fonte!A:AE,26,FALSE)</f>
        <v>Sim</v>
      </c>
      <c r="F2056" s="12" t="str">
        <f>VLOOKUP(A2056,fonte!A:AE,27,FALSE)</f>
        <v>Sim</v>
      </c>
      <c r="G2056" s="13" t="str">
        <f>VLOOKUP(A2056,fonte!A:AE,28,FALSE)</f>
        <v>Não</v>
      </c>
      <c r="H2056" s="12" t="str">
        <f>VLOOKUP(A2056,fonte!A:AE,29,FALSE)</f>
        <v>Não</v>
      </c>
      <c r="I2056" s="13" t="str">
        <f>VLOOKUP(A2056,fonte!A:AE,30,FALSE)</f>
        <v>Não</v>
      </c>
      <c r="J2056" s="12" t="str">
        <f>VLOOKUP(A2056,fonte!A:AE,31,FALSE)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6">
        <v>43818</v>
      </c>
      <c r="E2057" s="13" t="str">
        <f>VLOOKUP(A2057,fonte!A:AE,26,FALSE)</f>
        <v>Sim</v>
      </c>
      <c r="F2057" s="12" t="str">
        <f>VLOOKUP(A2057,fonte!A:AE,27,FALSE)</f>
        <v>Sim</v>
      </c>
      <c r="G2057" s="13" t="str">
        <f>VLOOKUP(A2057,fonte!A:AE,28,FALSE)</f>
        <v>Não</v>
      </c>
      <c r="H2057" s="12" t="str">
        <f>VLOOKUP(A2057,fonte!A:AE,29,FALSE)</f>
        <v>Não</v>
      </c>
      <c r="I2057" s="13" t="str">
        <f>VLOOKUP(A2057,fonte!A:AE,30,FALSE)</f>
        <v>Não</v>
      </c>
      <c r="J2057" s="12" t="str">
        <f>VLOOKUP(A2057,fonte!A:AE,31,FALSE)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6">
        <v>43445</v>
      </c>
      <c r="E2058" s="13" t="str">
        <f>VLOOKUP(A2058,fonte!A:AE,26,FALSE)</f>
        <v>Sim</v>
      </c>
      <c r="F2058" s="12" t="str">
        <f>VLOOKUP(A2058,fonte!A:AE,27,FALSE)</f>
        <v>Sim</v>
      </c>
      <c r="G2058" s="13" t="str">
        <f>VLOOKUP(A2058,fonte!A:AE,28,FALSE)</f>
        <v>Não</v>
      </c>
      <c r="H2058" s="12" t="str">
        <f>VLOOKUP(A2058,fonte!A:AE,29,FALSE)</f>
        <v>Não</v>
      </c>
      <c r="I2058" s="13" t="str">
        <f>VLOOKUP(A2058,fonte!A:AE,30,FALSE)</f>
        <v>Não</v>
      </c>
      <c r="J2058" s="12" t="str">
        <f>VLOOKUP(A2058,fonte!A:AE,31,FALSE)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6">
        <v>43099</v>
      </c>
      <c r="E2059" s="13" t="str">
        <f>VLOOKUP(A2059,fonte!A:AE,26,FALSE)</f>
        <v>Sim</v>
      </c>
      <c r="F2059" s="12" t="str">
        <f>VLOOKUP(A2059,fonte!A:AE,27,FALSE)</f>
        <v>Sim</v>
      </c>
      <c r="G2059" s="13" t="str">
        <f>VLOOKUP(A2059,fonte!A:AE,28,FALSE)</f>
        <v>Não</v>
      </c>
      <c r="H2059" s="12" t="str">
        <f>VLOOKUP(A2059,fonte!A:AE,29,FALSE)</f>
        <v>Não</v>
      </c>
      <c r="I2059" s="13" t="str">
        <f>VLOOKUP(A2059,fonte!A:AE,30,FALSE)</f>
        <v>Não</v>
      </c>
      <c r="J2059" s="12" t="str">
        <f>VLOOKUP(A2059,fonte!A:AE,31,FALSE)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6">
        <v>41421</v>
      </c>
      <c r="E2060" s="13" t="str">
        <f>VLOOKUP(A2060,fonte!A:AE,26,FALSE)</f>
        <v>Sim</v>
      </c>
      <c r="F2060" s="12" t="str">
        <f>VLOOKUP(A2060,fonte!A:AE,27,FALSE)</f>
        <v>Sim</v>
      </c>
      <c r="G2060" s="13" t="str">
        <f>VLOOKUP(A2060,fonte!A:AE,28,FALSE)</f>
        <v>Não</v>
      </c>
      <c r="H2060" s="12" t="str">
        <f>VLOOKUP(A2060,fonte!A:AE,29,FALSE)</f>
        <v>Não</v>
      </c>
      <c r="I2060" s="13" t="str">
        <f>VLOOKUP(A2060,fonte!A:AE,30,FALSE)</f>
        <v>Não</v>
      </c>
      <c r="J2060" s="12" t="str">
        <f>VLOOKUP(A2060,fonte!A:AE,31,FALSE)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6">
        <v>41421</v>
      </c>
      <c r="E2061" s="13" t="str">
        <f>VLOOKUP(A2061,fonte!A:AE,26,FALSE)</f>
        <v>Sim</v>
      </c>
      <c r="F2061" s="12" t="str">
        <f>VLOOKUP(A2061,fonte!A:AE,27,FALSE)</f>
        <v>Sim</v>
      </c>
      <c r="G2061" s="13" t="str">
        <f>VLOOKUP(A2061,fonte!A:AE,28,FALSE)</f>
        <v>Não</v>
      </c>
      <c r="H2061" s="12" t="str">
        <f>VLOOKUP(A2061,fonte!A:AE,29,FALSE)</f>
        <v>Não</v>
      </c>
      <c r="I2061" s="13" t="str">
        <f>VLOOKUP(A2061,fonte!A:AE,30,FALSE)</f>
        <v>Não</v>
      </c>
      <c r="J2061" s="12" t="str">
        <f>VLOOKUP(A2061,fonte!A:AE,31,FALSE)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6">
        <v>41905</v>
      </c>
      <c r="E2062" s="13" t="str">
        <f>VLOOKUP(A2062,fonte!A:AE,26,FALSE)</f>
        <v>Sim</v>
      </c>
      <c r="F2062" s="12" t="str">
        <f>VLOOKUP(A2062,fonte!A:AE,27,FALSE)</f>
        <v>Sim</v>
      </c>
      <c r="G2062" s="13" t="str">
        <f>VLOOKUP(A2062,fonte!A:AE,28,FALSE)</f>
        <v>Não</v>
      </c>
      <c r="H2062" s="12" t="str">
        <f>VLOOKUP(A2062,fonte!A:AE,29,FALSE)</f>
        <v>Não</v>
      </c>
      <c r="I2062" s="13" t="str">
        <f>VLOOKUP(A2062,fonte!A:AE,30,FALSE)</f>
        <v>Não</v>
      </c>
      <c r="J2062" s="12" t="str">
        <f>VLOOKUP(A2062,fonte!A:AE,31,FALSE)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6">
        <v>43818</v>
      </c>
      <c r="E2063" s="13" t="str">
        <f>VLOOKUP(A2063,fonte!A:AE,26,FALSE)</f>
        <v>Sim</v>
      </c>
      <c r="F2063" s="12" t="str">
        <f>VLOOKUP(A2063,fonte!A:AE,27,FALSE)</f>
        <v>Sim</v>
      </c>
      <c r="G2063" s="13" t="str">
        <f>VLOOKUP(A2063,fonte!A:AE,28,FALSE)</f>
        <v>Não</v>
      </c>
      <c r="H2063" s="12" t="str">
        <f>VLOOKUP(A2063,fonte!A:AE,29,FALSE)</f>
        <v>Não</v>
      </c>
      <c r="I2063" s="13" t="str">
        <f>VLOOKUP(A2063,fonte!A:AE,30,FALSE)</f>
        <v>Não</v>
      </c>
      <c r="J2063" s="12" t="str">
        <f>VLOOKUP(A2063,fonte!A:AE,31,FALSE)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6">
        <v>43445</v>
      </c>
      <c r="E2064" s="13" t="str">
        <f>VLOOKUP(A2064,fonte!A:AE,26,FALSE)</f>
        <v>Sim</v>
      </c>
      <c r="F2064" s="12" t="str">
        <f>VLOOKUP(A2064,fonte!A:AE,27,FALSE)</f>
        <v>Sim</v>
      </c>
      <c r="G2064" s="13" t="str">
        <f>VLOOKUP(A2064,fonte!A:AE,28,FALSE)</f>
        <v>Não</v>
      </c>
      <c r="H2064" s="12" t="str">
        <f>VLOOKUP(A2064,fonte!A:AE,29,FALSE)</f>
        <v>Não</v>
      </c>
      <c r="I2064" s="13" t="str">
        <f>VLOOKUP(A2064,fonte!A:AE,30,FALSE)</f>
        <v>Não</v>
      </c>
      <c r="J2064" s="12" t="str">
        <f>VLOOKUP(A2064,fonte!A:AE,31,FALSE)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6">
        <v>41421</v>
      </c>
      <c r="E2065" s="13" t="str">
        <f>VLOOKUP(A2065,fonte!A:AE,26,FALSE)</f>
        <v>Sim</v>
      </c>
      <c r="F2065" s="12" t="str">
        <f>VLOOKUP(A2065,fonte!A:AE,27,FALSE)</f>
        <v>Sim</v>
      </c>
      <c r="G2065" s="13" t="str">
        <f>VLOOKUP(A2065,fonte!A:AE,28,FALSE)</f>
        <v>Não</v>
      </c>
      <c r="H2065" s="12" t="str">
        <f>VLOOKUP(A2065,fonte!A:AE,29,FALSE)</f>
        <v>Não</v>
      </c>
      <c r="I2065" s="13" t="str">
        <f>VLOOKUP(A2065,fonte!A:AE,30,FALSE)</f>
        <v>Não</v>
      </c>
      <c r="J2065" s="12" t="str">
        <f>VLOOKUP(A2065,fonte!A:AE,31,FALSE)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6">
        <v>43099</v>
      </c>
      <c r="E2066" s="13" t="str">
        <f>VLOOKUP(A2066,fonte!A:AE,26,FALSE)</f>
        <v>Sim</v>
      </c>
      <c r="F2066" s="12" t="str">
        <f>VLOOKUP(A2066,fonte!A:AE,27,FALSE)</f>
        <v>Sim</v>
      </c>
      <c r="G2066" s="13" t="str">
        <f>VLOOKUP(A2066,fonte!A:AE,28,FALSE)</f>
        <v>Não</v>
      </c>
      <c r="H2066" s="12" t="str">
        <f>VLOOKUP(A2066,fonte!A:AE,29,FALSE)</f>
        <v>Não</v>
      </c>
      <c r="I2066" s="13" t="str">
        <f>VLOOKUP(A2066,fonte!A:AE,30,FALSE)</f>
        <v>Não</v>
      </c>
      <c r="J2066" s="12" t="str">
        <f>VLOOKUP(A2066,fonte!A:AE,31,FALSE)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6">
        <v>43818</v>
      </c>
      <c r="E2067" s="13" t="str">
        <f>VLOOKUP(A2067,fonte!A:AE,26,FALSE)</f>
        <v>Sim</v>
      </c>
      <c r="F2067" s="12" t="str">
        <f>VLOOKUP(A2067,fonte!A:AE,27,FALSE)</f>
        <v>Sim</v>
      </c>
      <c r="G2067" s="13" t="str">
        <f>VLOOKUP(A2067,fonte!A:AE,28,FALSE)</f>
        <v>Não</v>
      </c>
      <c r="H2067" s="12" t="str">
        <f>VLOOKUP(A2067,fonte!A:AE,29,FALSE)</f>
        <v>Não</v>
      </c>
      <c r="I2067" s="13" t="str">
        <f>VLOOKUP(A2067,fonte!A:AE,30,FALSE)</f>
        <v>Não</v>
      </c>
      <c r="J2067" s="12" t="str">
        <f>VLOOKUP(A2067,fonte!A:AE,31,FALSE)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6">
        <v>43445</v>
      </c>
      <c r="E2068" s="13" t="str">
        <f>VLOOKUP(A2068,fonte!A:AE,26,FALSE)</f>
        <v>Sim</v>
      </c>
      <c r="F2068" s="12" t="str">
        <f>VLOOKUP(A2068,fonte!A:AE,27,FALSE)</f>
        <v>Sim</v>
      </c>
      <c r="G2068" s="13" t="str">
        <f>VLOOKUP(A2068,fonte!A:AE,28,FALSE)</f>
        <v>Não</v>
      </c>
      <c r="H2068" s="12" t="str">
        <f>VLOOKUP(A2068,fonte!A:AE,29,FALSE)</f>
        <v>Não</v>
      </c>
      <c r="I2068" s="13" t="str">
        <f>VLOOKUP(A2068,fonte!A:AE,30,FALSE)</f>
        <v>Não</v>
      </c>
      <c r="J2068" s="12" t="str">
        <f>VLOOKUP(A2068,fonte!A:AE,31,FALSE)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6">
        <v>43099</v>
      </c>
      <c r="E2069" s="13" t="str">
        <f>VLOOKUP(A2069,fonte!A:AE,26,FALSE)</f>
        <v>Sim</v>
      </c>
      <c r="F2069" s="12" t="str">
        <f>VLOOKUP(A2069,fonte!A:AE,27,FALSE)</f>
        <v>Sim</v>
      </c>
      <c r="G2069" s="13" t="str">
        <f>VLOOKUP(A2069,fonte!A:AE,28,FALSE)</f>
        <v>Não</v>
      </c>
      <c r="H2069" s="12" t="str">
        <f>VLOOKUP(A2069,fonte!A:AE,29,FALSE)</f>
        <v>Não</v>
      </c>
      <c r="I2069" s="13" t="str">
        <f>VLOOKUP(A2069,fonte!A:AE,30,FALSE)</f>
        <v>Não</v>
      </c>
      <c r="J2069" s="12" t="str">
        <f>VLOOKUP(A2069,fonte!A:AE,31,FALSE)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6">
        <v>43445</v>
      </c>
      <c r="E2070" s="13" t="str">
        <f>VLOOKUP(A2070,fonte!A:AE,26,FALSE)</f>
        <v>Sim</v>
      </c>
      <c r="F2070" s="12" t="str">
        <f>VLOOKUP(A2070,fonte!A:AE,27,FALSE)</f>
        <v>Sim</v>
      </c>
      <c r="G2070" s="13" t="str">
        <f>VLOOKUP(A2070,fonte!A:AE,28,FALSE)</f>
        <v>Não</v>
      </c>
      <c r="H2070" s="12" t="str">
        <f>VLOOKUP(A2070,fonte!A:AE,29,FALSE)</f>
        <v>Não</v>
      </c>
      <c r="I2070" s="13" t="str">
        <f>VLOOKUP(A2070,fonte!A:AE,30,FALSE)</f>
        <v>Não</v>
      </c>
      <c r="J2070" s="12" t="str">
        <f>VLOOKUP(A2070,fonte!A:AE,31,FALSE)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6">
        <v>43818</v>
      </c>
      <c r="E2071" s="13" t="str">
        <f>VLOOKUP(A2071,fonte!A:AE,26,FALSE)</f>
        <v>Sim</v>
      </c>
      <c r="F2071" s="12" t="str">
        <f>VLOOKUP(A2071,fonte!A:AE,27,FALSE)</f>
        <v>Sim</v>
      </c>
      <c r="G2071" s="13" t="str">
        <f>VLOOKUP(A2071,fonte!A:AE,28,FALSE)</f>
        <v>Não</v>
      </c>
      <c r="H2071" s="12" t="str">
        <f>VLOOKUP(A2071,fonte!A:AE,29,FALSE)</f>
        <v>Não</v>
      </c>
      <c r="I2071" s="13" t="str">
        <f>VLOOKUP(A2071,fonte!A:AE,30,FALSE)</f>
        <v>Não</v>
      </c>
      <c r="J2071" s="12" t="str">
        <f>VLOOKUP(A2071,fonte!A:AE,31,FALSE)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6">
        <v>43818</v>
      </c>
      <c r="E2072" s="13" t="str">
        <f>VLOOKUP(A2072,fonte!A:AE,26,FALSE)</f>
        <v>Sim</v>
      </c>
      <c r="F2072" s="12" t="str">
        <f>VLOOKUP(A2072,fonte!A:AE,27,FALSE)</f>
        <v>Sim</v>
      </c>
      <c r="G2072" s="13" t="str">
        <f>VLOOKUP(A2072,fonte!A:AE,28,FALSE)</f>
        <v>Não</v>
      </c>
      <c r="H2072" s="12" t="str">
        <f>VLOOKUP(A2072,fonte!A:AE,29,FALSE)</f>
        <v>Não</v>
      </c>
      <c r="I2072" s="13" t="str">
        <f>VLOOKUP(A2072,fonte!A:AE,30,FALSE)</f>
        <v>Não</v>
      </c>
      <c r="J2072" s="12" t="str">
        <f>VLOOKUP(A2072,fonte!A:AE,31,FALSE)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6">
        <v>43818</v>
      </c>
      <c r="E2073" s="13" t="str">
        <f>VLOOKUP(A2073,fonte!A:AE,26,FALSE)</f>
        <v>Sim</v>
      </c>
      <c r="F2073" s="12" t="str">
        <f>VLOOKUP(A2073,fonte!A:AE,27,FALSE)</f>
        <v>Sim</v>
      </c>
      <c r="G2073" s="13" t="str">
        <f>VLOOKUP(A2073,fonte!A:AE,28,FALSE)</f>
        <v>Não</v>
      </c>
      <c r="H2073" s="12" t="str">
        <f>VLOOKUP(A2073,fonte!A:AE,29,FALSE)</f>
        <v>Não</v>
      </c>
      <c r="I2073" s="13" t="str">
        <f>VLOOKUP(A2073,fonte!A:AE,30,FALSE)</f>
        <v>Não</v>
      </c>
      <c r="J2073" s="12" t="str">
        <f>VLOOKUP(A2073,fonte!A:AE,31,FALSE)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6">
        <v>41421</v>
      </c>
      <c r="E2074" s="13" t="str">
        <f>VLOOKUP(A2074,fonte!A:AE,26,FALSE)</f>
        <v>Sim</v>
      </c>
      <c r="F2074" s="12" t="str">
        <f>VLOOKUP(A2074,fonte!A:AE,27,FALSE)</f>
        <v>Sim</v>
      </c>
      <c r="G2074" s="13" t="str">
        <f>VLOOKUP(A2074,fonte!A:AE,28,FALSE)</f>
        <v>Não</v>
      </c>
      <c r="H2074" s="12" t="str">
        <f>VLOOKUP(A2074,fonte!A:AE,29,FALSE)</f>
        <v>Não</v>
      </c>
      <c r="I2074" s="13" t="str">
        <f>VLOOKUP(A2074,fonte!A:AE,30,FALSE)</f>
        <v>Não</v>
      </c>
      <c r="J2074" s="12" t="str">
        <f>VLOOKUP(A2074,fonte!A:AE,31,FALSE)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6">
        <v>43099</v>
      </c>
      <c r="E2075" s="13" t="str">
        <f>VLOOKUP(A2075,fonte!A:AE,26,FALSE)</f>
        <v>Sim</v>
      </c>
      <c r="F2075" s="12" t="str">
        <f>VLOOKUP(A2075,fonte!A:AE,27,FALSE)</f>
        <v>Sim</v>
      </c>
      <c r="G2075" s="13" t="str">
        <f>VLOOKUP(A2075,fonte!A:AE,28,FALSE)</f>
        <v>Não</v>
      </c>
      <c r="H2075" s="12" t="str">
        <f>VLOOKUP(A2075,fonte!A:AE,29,FALSE)</f>
        <v>Não</v>
      </c>
      <c r="I2075" s="13" t="str">
        <f>VLOOKUP(A2075,fonte!A:AE,30,FALSE)</f>
        <v>Não</v>
      </c>
      <c r="J2075" s="12" t="str">
        <f>VLOOKUP(A2075,fonte!A:AE,31,FALSE)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6">
        <v>41905</v>
      </c>
      <c r="E2076" s="13" t="str">
        <f>VLOOKUP(A2076,fonte!A:AE,26,FALSE)</f>
        <v>Sim</v>
      </c>
      <c r="F2076" s="12" t="str">
        <f>VLOOKUP(A2076,fonte!A:AE,27,FALSE)</f>
        <v>Sim</v>
      </c>
      <c r="G2076" s="13" t="str">
        <f>VLOOKUP(A2076,fonte!A:AE,28,FALSE)</f>
        <v>Não</v>
      </c>
      <c r="H2076" s="12" t="str">
        <f>VLOOKUP(A2076,fonte!A:AE,29,FALSE)</f>
        <v>Não</v>
      </c>
      <c r="I2076" s="13" t="str">
        <f>VLOOKUP(A2076,fonte!A:AE,30,FALSE)</f>
        <v>Não</v>
      </c>
      <c r="J2076" s="12" t="str">
        <f>VLOOKUP(A2076,fonte!A:AE,31,FALSE)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6">
        <v>41905</v>
      </c>
      <c r="E2077" s="13" t="str">
        <f>VLOOKUP(A2077,fonte!A:AE,26,FALSE)</f>
        <v>Sim</v>
      </c>
      <c r="F2077" s="12" t="str">
        <f>VLOOKUP(A2077,fonte!A:AE,27,FALSE)</f>
        <v>Sim</v>
      </c>
      <c r="G2077" s="13" t="str">
        <f>VLOOKUP(A2077,fonte!A:AE,28,FALSE)</f>
        <v>Não</v>
      </c>
      <c r="H2077" s="12" t="str">
        <f>VLOOKUP(A2077,fonte!A:AE,29,FALSE)</f>
        <v>Não</v>
      </c>
      <c r="I2077" s="13" t="str">
        <f>VLOOKUP(A2077,fonte!A:AE,30,FALSE)</f>
        <v>Não</v>
      </c>
      <c r="J2077" s="12" t="str">
        <f>VLOOKUP(A2077,fonte!A:AE,31,FALSE)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6">
        <v>43445</v>
      </c>
      <c r="E2078" s="13" t="str">
        <f>VLOOKUP(A2078,fonte!A:AE,26,FALSE)</f>
        <v>Sim</v>
      </c>
      <c r="F2078" s="12" t="str">
        <f>VLOOKUP(A2078,fonte!A:AE,27,FALSE)</f>
        <v>Sim</v>
      </c>
      <c r="G2078" s="13" t="str">
        <f>VLOOKUP(A2078,fonte!A:AE,28,FALSE)</f>
        <v>Não</v>
      </c>
      <c r="H2078" s="12" t="str">
        <f>VLOOKUP(A2078,fonte!A:AE,29,FALSE)</f>
        <v>Não</v>
      </c>
      <c r="I2078" s="13" t="str">
        <f>VLOOKUP(A2078,fonte!A:AE,30,FALSE)</f>
        <v>Não</v>
      </c>
      <c r="J2078" s="12" t="str">
        <f>VLOOKUP(A2078,fonte!A:AE,31,FALSE)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6">
        <v>43818</v>
      </c>
      <c r="E2079" s="13" t="str">
        <f>VLOOKUP(A2079,fonte!A:AE,26,FALSE)</f>
        <v>Sim</v>
      </c>
      <c r="F2079" s="12" t="str">
        <f>VLOOKUP(A2079,fonte!A:AE,27,FALSE)</f>
        <v>Sim</v>
      </c>
      <c r="G2079" s="13" t="str">
        <f>VLOOKUP(A2079,fonte!A:AE,28,FALSE)</f>
        <v>Não</v>
      </c>
      <c r="H2079" s="12" t="str">
        <f>VLOOKUP(A2079,fonte!A:AE,29,FALSE)</f>
        <v>Não</v>
      </c>
      <c r="I2079" s="13" t="str">
        <f>VLOOKUP(A2079,fonte!A:AE,30,FALSE)</f>
        <v>Não</v>
      </c>
      <c r="J2079" s="12" t="str">
        <f>VLOOKUP(A2079,fonte!A:AE,31,FALSE)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6">
        <v>43099</v>
      </c>
      <c r="E2080" s="13" t="str">
        <f>VLOOKUP(A2080,fonte!A:AE,26,FALSE)</f>
        <v>Sim</v>
      </c>
      <c r="F2080" s="12" t="str">
        <f>VLOOKUP(A2080,fonte!A:AE,27,FALSE)</f>
        <v>Sim</v>
      </c>
      <c r="G2080" s="13" t="str">
        <f>VLOOKUP(A2080,fonte!A:AE,28,FALSE)</f>
        <v>Não</v>
      </c>
      <c r="H2080" s="12" t="str">
        <f>VLOOKUP(A2080,fonte!A:AE,29,FALSE)</f>
        <v>Não</v>
      </c>
      <c r="I2080" s="13" t="str">
        <f>VLOOKUP(A2080,fonte!A:AE,30,FALSE)</f>
        <v>Não</v>
      </c>
      <c r="J2080" s="12" t="str">
        <f>VLOOKUP(A2080,fonte!A:AE,31,FALSE)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6">
        <v>41905</v>
      </c>
      <c r="E2081" s="13" t="str">
        <f>VLOOKUP(A2081,fonte!A:AE,26,FALSE)</f>
        <v>Sim</v>
      </c>
      <c r="F2081" s="12" t="str">
        <f>VLOOKUP(A2081,fonte!A:AE,27,FALSE)</f>
        <v>Sim</v>
      </c>
      <c r="G2081" s="13" t="str">
        <f>VLOOKUP(A2081,fonte!A:AE,28,FALSE)</f>
        <v>Não</v>
      </c>
      <c r="H2081" s="12" t="str">
        <f>VLOOKUP(A2081,fonte!A:AE,29,FALSE)</f>
        <v>Não</v>
      </c>
      <c r="I2081" s="13" t="str">
        <f>VLOOKUP(A2081,fonte!A:AE,30,FALSE)</f>
        <v>Não</v>
      </c>
      <c r="J2081" s="12" t="str">
        <f>VLOOKUP(A2081,fonte!A:AE,31,FALSE)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6">
        <v>43099</v>
      </c>
      <c r="E2082" s="13" t="str">
        <f>VLOOKUP(A2082,fonte!A:AE,26,FALSE)</f>
        <v>Não</v>
      </c>
      <c r="F2082" s="12" t="str">
        <f>VLOOKUP(A2082,fonte!A:AE,27,FALSE)</f>
        <v>Sim</v>
      </c>
      <c r="G2082" s="13" t="str">
        <f>VLOOKUP(A2082,fonte!A:AE,28,FALSE)</f>
        <v>Não</v>
      </c>
      <c r="H2082" s="12" t="str">
        <f>VLOOKUP(A2082,fonte!A:AE,29,FALSE)</f>
        <v>Não</v>
      </c>
      <c r="I2082" s="13" t="str">
        <f>VLOOKUP(A2082,fonte!A:AE,30,FALSE)</f>
        <v>Não</v>
      </c>
      <c r="J2082" s="12" t="str">
        <f>VLOOKUP(A2082,fonte!A:AE,31,FALSE)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6">
        <v>43818</v>
      </c>
      <c r="E2083" s="13" t="str">
        <f>VLOOKUP(A2083,fonte!A:AE,26,FALSE)</f>
        <v>Sim</v>
      </c>
      <c r="F2083" s="12" t="str">
        <f>VLOOKUP(A2083,fonte!A:AE,27,FALSE)</f>
        <v>Sim</v>
      </c>
      <c r="G2083" s="13" t="str">
        <f>VLOOKUP(A2083,fonte!A:AE,28,FALSE)</f>
        <v>Não</v>
      </c>
      <c r="H2083" s="12" t="str">
        <f>VLOOKUP(A2083,fonte!A:AE,29,FALSE)</f>
        <v>Não</v>
      </c>
      <c r="I2083" s="13" t="str">
        <f>VLOOKUP(A2083,fonte!A:AE,30,FALSE)</f>
        <v>Não</v>
      </c>
      <c r="J2083" s="12" t="str">
        <f>VLOOKUP(A2083,fonte!A:AE,31,FALSE)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6">
        <v>43099</v>
      </c>
      <c r="E2084" s="13" t="str">
        <f>VLOOKUP(A2084,fonte!A:AE,26,FALSE)</f>
        <v>Sim</v>
      </c>
      <c r="F2084" s="12" t="str">
        <f>VLOOKUP(A2084,fonte!A:AE,27,FALSE)</f>
        <v>Sim</v>
      </c>
      <c r="G2084" s="13" t="str">
        <f>VLOOKUP(A2084,fonte!A:AE,28,FALSE)</f>
        <v>Não</v>
      </c>
      <c r="H2084" s="12" t="str">
        <f>VLOOKUP(A2084,fonte!A:AE,29,FALSE)</f>
        <v>Não</v>
      </c>
      <c r="I2084" s="13" t="str">
        <f>VLOOKUP(A2084,fonte!A:AE,30,FALSE)</f>
        <v>Não</v>
      </c>
      <c r="J2084" s="12" t="str">
        <f>VLOOKUP(A2084,fonte!A:AE,31,FALSE)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6">
        <v>43099</v>
      </c>
      <c r="E2085" s="13" t="str">
        <f>VLOOKUP(A2085,fonte!A:AE,26,FALSE)</f>
        <v>Sim</v>
      </c>
      <c r="F2085" s="12" t="str">
        <f>VLOOKUP(A2085,fonte!A:AE,27,FALSE)</f>
        <v>Sim</v>
      </c>
      <c r="G2085" s="13" t="str">
        <f>VLOOKUP(A2085,fonte!A:AE,28,FALSE)</f>
        <v>Não</v>
      </c>
      <c r="H2085" s="12" t="str">
        <f>VLOOKUP(A2085,fonte!A:AE,29,FALSE)</f>
        <v>Não</v>
      </c>
      <c r="I2085" s="13" t="str">
        <f>VLOOKUP(A2085,fonte!A:AE,30,FALSE)</f>
        <v>Não</v>
      </c>
      <c r="J2085" s="12" t="str">
        <f>VLOOKUP(A2085,fonte!A:AE,31,FALSE)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6">
        <v>43818</v>
      </c>
      <c r="E2086" s="13" t="str">
        <f>VLOOKUP(A2086,fonte!A:AE,26,FALSE)</f>
        <v>Sim</v>
      </c>
      <c r="F2086" s="12" t="str">
        <f>VLOOKUP(A2086,fonte!A:AE,27,FALSE)</f>
        <v>Sim</v>
      </c>
      <c r="G2086" s="13" t="str">
        <f>VLOOKUP(A2086,fonte!A:AE,28,FALSE)</f>
        <v>Não</v>
      </c>
      <c r="H2086" s="12" t="str">
        <f>VLOOKUP(A2086,fonte!A:AE,29,FALSE)</f>
        <v>Não</v>
      </c>
      <c r="I2086" s="13" t="str">
        <f>VLOOKUP(A2086,fonte!A:AE,30,FALSE)</f>
        <v>Não</v>
      </c>
      <c r="J2086" s="12" t="str">
        <f>VLOOKUP(A2086,fonte!A:AE,31,FALSE)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6">
        <v>43099</v>
      </c>
      <c r="E2087" s="13" t="str">
        <f>VLOOKUP(A2087,fonte!A:AE,26,FALSE)</f>
        <v>Sim</v>
      </c>
      <c r="F2087" s="12" t="str">
        <f>VLOOKUP(A2087,fonte!A:AE,27,FALSE)</f>
        <v>Sim</v>
      </c>
      <c r="G2087" s="13" t="str">
        <f>VLOOKUP(A2087,fonte!A:AE,28,FALSE)</f>
        <v>Não</v>
      </c>
      <c r="H2087" s="12" t="str">
        <f>VLOOKUP(A2087,fonte!A:AE,29,FALSE)</f>
        <v>Não</v>
      </c>
      <c r="I2087" s="13" t="str">
        <f>VLOOKUP(A2087,fonte!A:AE,30,FALSE)</f>
        <v>Não</v>
      </c>
      <c r="J2087" s="12" t="str">
        <f>VLOOKUP(A2087,fonte!A:AE,31,FALSE)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6">
        <v>43818</v>
      </c>
      <c r="E2088" s="13" t="str">
        <f>VLOOKUP(A2088,fonte!A:AE,26,FALSE)</f>
        <v>Sim</v>
      </c>
      <c r="F2088" s="12" t="str">
        <f>VLOOKUP(A2088,fonte!A:AE,27,FALSE)</f>
        <v>Sim</v>
      </c>
      <c r="G2088" s="13" t="str">
        <f>VLOOKUP(A2088,fonte!A:AE,28,FALSE)</f>
        <v>Não</v>
      </c>
      <c r="H2088" s="12" t="str">
        <f>VLOOKUP(A2088,fonte!A:AE,29,FALSE)</f>
        <v>Não</v>
      </c>
      <c r="I2088" s="13" t="str">
        <f>VLOOKUP(A2088,fonte!A:AE,30,FALSE)</f>
        <v>Não</v>
      </c>
      <c r="J2088" s="12" t="str">
        <f>VLOOKUP(A2088,fonte!A:AE,31,FALSE)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6">
        <v>43445</v>
      </c>
      <c r="E2089" s="13" t="str">
        <f>VLOOKUP(A2089,fonte!A:AE,26,FALSE)</f>
        <v>Sim</v>
      </c>
      <c r="F2089" s="12" t="str">
        <f>VLOOKUP(A2089,fonte!A:AE,27,FALSE)</f>
        <v>Sim</v>
      </c>
      <c r="G2089" s="13" t="str">
        <f>VLOOKUP(A2089,fonte!A:AE,28,FALSE)</f>
        <v>Não</v>
      </c>
      <c r="H2089" s="12" t="str">
        <f>VLOOKUP(A2089,fonte!A:AE,29,FALSE)</f>
        <v>Não</v>
      </c>
      <c r="I2089" s="13" t="str">
        <f>VLOOKUP(A2089,fonte!A:AE,30,FALSE)</f>
        <v>Não</v>
      </c>
      <c r="J2089" s="12" t="str">
        <f>VLOOKUP(A2089,fonte!A:AE,31,FALSE)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6">
        <v>43818</v>
      </c>
      <c r="E2090" s="13" t="str">
        <f>VLOOKUP(A2090,fonte!A:AE,26,FALSE)</f>
        <v>Sim</v>
      </c>
      <c r="F2090" s="12" t="str">
        <f>VLOOKUP(A2090,fonte!A:AE,27,FALSE)</f>
        <v>Sim</v>
      </c>
      <c r="G2090" s="13" t="str">
        <f>VLOOKUP(A2090,fonte!A:AE,28,FALSE)</f>
        <v>Não</v>
      </c>
      <c r="H2090" s="12" t="str">
        <f>VLOOKUP(A2090,fonte!A:AE,29,FALSE)</f>
        <v>Não</v>
      </c>
      <c r="I2090" s="13" t="str">
        <f>VLOOKUP(A2090,fonte!A:AE,30,FALSE)</f>
        <v>Não</v>
      </c>
      <c r="J2090" s="12" t="str">
        <f>VLOOKUP(A2090,fonte!A:AE,31,FALSE)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6">
        <v>43818</v>
      </c>
      <c r="E2091" s="13" t="str">
        <f>VLOOKUP(A2091,fonte!A:AE,26,FALSE)</f>
        <v>Sim</v>
      </c>
      <c r="F2091" s="12" t="str">
        <f>VLOOKUP(A2091,fonte!A:AE,27,FALSE)</f>
        <v>Sim</v>
      </c>
      <c r="G2091" s="13" t="str">
        <f>VLOOKUP(A2091,fonte!A:AE,28,FALSE)</f>
        <v>Não</v>
      </c>
      <c r="H2091" s="12" t="str">
        <f>VLOOKUP(A2091,fonte!A:AE,29,FALSE)</f>
        <v>Não</v>
      </c>
      <c r="I2091" s="13" t="str">
        <f>VLOOKUP(A2091,fonte!A:AE,30,FALSE)</f>
        <v>Não</v>
      </c>
      <c r="J2091" s="12" t="str">
        <f>VLOOKUP(A2091,fonte!A:AE,31,FALSE)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6">
        <v>43445</v>
      </c>
      <c r="E2092" s="13" t="str">
        <f>VLOOKUP(A2092,fonte!A:AE,26,FALSE)</f>
        <v>Sim</v>
      </c>
      <c r="F2092" s="12" t="str">
        <f>VLOOKUP(A2092,fonte!A:AE,27,FALSE)</f>
        <v>Sim</v>
      </c>
      <c r="G2092" s="13" t="str">
        <f>VLOOKUP(A2092,fonte!A:AE,28,FALSE)</f>
        <v>Não</v>
      </c>
      <c r="H2092" s="12" t="str">
        <f>VLOOKUP(A2092,fonte!A:AE,29,FALSE)</f>
        <v>Não</v>
      </c>
      <c r="I2092" s="13" t="str">
        <f>VLOOKUP(A2092,fonte!A:AE,30,FALSE)</f>
        <v>Não</v>
      </c>
      <c r="J2092" s="12" t="str">
        <f>VLOOKUP(A2092,fonte!A:AE,31,FALSE)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6">
        <v>41905</v>
      </c>
      <c r="E2093" s="13" t="str">
        <f>VLOOKUP(A2093,fonte!A:AE,26,FALSE)</f>
        <v>Sim</v>
      </c>
      <c r="F2093" s="12" t="str">
        <f>VLOOKUP(A2093,fonte!A:AE,27,FALSE)</f>
        <v>Sim</v>
      </c>
      <c r="G2093" s="13" t="str">
        <f>VLOOKUP(A2093,fonte!A:AE,28,FALSE)</f>
        <v>Não</v>
      </c>
      <c r="H2093" s="12" t="str">
        <f>VLOOKUP(A2093,fonte!A:AE,29,FALSE)</f>
        <v>Não</v>
      </c>
      <c r="I2093" s="13" t="str">
        <f>VLOOKUP(A2093,fonte!A:AE,30,FALSE)</f>
        <v>Não</v>
      </c>
      <c r="J2093" s="12" t="str">
        <f>VLOOKUP(A2093,fonte!A:AE,31,FALSE)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6">
        <v>43818</v>
      </c>
      <c r="E2094" s="13" t="str">
        <f>VLOOKUP(A2094,fonte!A:AE,26,FALSE)</f>
        <v>Sim</v>
      </c>
      <c r="F2094" s="12" t="str">
        <f>VLOOKUP(A2094,fonte!A:AE,27,FALSE)</f>
        <v>Sim</v>
      </c>
      <c r="G2094" s="13" t="str">
        <f>VLOOKUP(A2094,fonte!A:AE,28,FALSE)</f>
        <v>Não</v>
      </c>
      <c r="H2094" s="12" t="str">
        <f>VLOOKUP(A2094,fonte!A:AE,29,FALSE)</f>
        <v>Não</v>
      </c>
      <c r="I2094" s="13" t="str">
        <f>VLOOKUP(A2094,fonte!A:AE,30,FALSE)</f>
        <v>Não</v>
      </c>
      <c r="J2094" s="12" t="str">
        <f>VLOOKUP(A2094,fonte!A:AE,31,FALSE)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6">
        <v>43818</v>
      </c>
      <c r="E2095" s="13" t="str">
        <f>VLOOKUP(A2095,fonte!A:AE,26,FALSE)</f>
        <v>Sim</v>
      </c>
      <c r="F2095" s="12" t="str">
        <f>VLOOKUP(A2095,fonte!A:AE,27,FALSE)</f>
        <v>Sim</v>
      </c>
      <c r="G2095" s="13" t="str">
        <f>VLOOKUP(A2095,fonte!A:AE,28,FALSE)</f>
        <v>Não</v>
      </c>
      <c r="H2095" s="12" t="str">
        <f>VLOOKUP(A2095,fonte!A:AE,29,FALSE)</f>
        <v>Não</v>
      </c>
      <c r="I2095" s="13" t="str">
        <f>VLOOKUP(A2095,fonte!A:AE,30,FALSE)</f>
        <v>Não</v>
      </c>
      <c r="J2095" s="12" t="str">
        <f>VLOOKUP(A2095,fonte!A:AE,31,FALSE)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6">
        <v>43099</v>
      </c>
      <c r="E2096" s="13" t="str">
        <f>VLOOKUP(A2096,fonte!A:AE,26,FALSE)</f>
        <v>Sim</v>
      </c>
      <c r="F2096" s="12" t="str">
        <f>VLOOKUP(A2096,fonte!A:AE,27,FALSE)</f>
        <v>Sim</v>
      </c>
      <c r="G2096" s="13" t="str">
        <f>VLOOKUP(A2096,fonte!A:AE,28,FALSE)</f>
        <v>Não</v>
      </c>
      <c r="H2096" s="12" t="str">
        <f>VLOOKUP(A2096,fonte!A:AE,29,FALSE)</f>
        <v>Não</v>
      </c>
      <c r="I2096" s="13" t="str">
        <f>VLOOKUP(A2096,fonte!A:AE,30,FALSE)</f>
        <v>Não</v>
      </c>
      <c r="J2096" s="12" t="str">
        <f>VLOOKUP(A2096,fonte!A:AE,31,FALSE)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6">
        <v>43445</v>
      </c>
      <c r="E2097" s="13" t="str">
        <f>VLOOKUP(A2097,fonte!A:AE,26,FALSE)</f>
        <v>Sim</v>
      </c>
      <c r="F2097" s="12" t="str">
        <f>VLOOKUP(A2097,fonte!A:AE,27,FALSE)</f>
        <v>Sim</v>
      </c>
      <c r="G2097" s="13" t="str">
        <f>VLOOKUP(A2097,fonte!A:AE,28,FALSE)</f>
        <v>Não</v>
      </c>
      <c r="H2097" s="12" t="str">
        <f>VLOOKUP(A2097,fonte!A:AE,29,FALSE)</f>
        <v>Não</v>
      </c>
      <c r="I2097" s="13" t="str">
        <f>VLOOKUP(A2097,fonte!A:AE,30,FALSE)</f>
        <v>Não</v>
      </c>
      <c r="J2097" s="12" t="str">
        <f>VLOOKUP(A2097,fonte!A:AE,31,FALSE)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6">
        <v>43445</v>
      </c>
      <c r="E2098" s="13" t="str">
        <f>VLOOKUP(A2098,fonte!A:AE,26,FALSE)</f>
        <v>Sim</v>
      </c>
      <c r="F2098" s="12" t="str">
        <f>VLOOKUP(A2098,fonte!A:AE,27,FALSE)</f>
        <v>Sim</v>
      </c>
      <c r="G2098" s="13" t="str">
        <f>VLOOKUP(A2098,fonte!A:AE,28,FALSE)</f>
        <v>Não</v>
      </c>
      <c r="H2098" s="12" t="str">
        <f>VLOOKUP(A2098,fonte!A:AE,29,FALSE)</f>
        <v>Não</v>
      </c>
      <c r="I2098" s="13" t="str">
        <f>VLOOKUP(A2098,fonte!A:AE,30,FALSE)</f>
        <v>Não</v>
      </c>
      <c r="J2098" s="12" t="str">
        <f>VLOOKUP(A2098,fonte!A:AE,31,FALSE)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6">
        <v>43818</v>
      </c>
      <c r="E2099" s="13" t="str">
        <f>VLOOKUP(A2099,fonte!A:AE,26,FALSE)</f>
        <v>Sim</v>
      </c>
      <c r="F2099" s="12" t="str">
        <f>VLOOKUP(A2099,fonte!A:AE,27,FALSE)</f>
        <v>Sim</v>
      </c>
      <c r="G2099" s="13" t="str">
        <f>VLOOKUP(A2099,fonte!A:AE,28,FALSE)</f>
        <v>Não</v>
      </c>
      <c r="H2099" s="12" t="str">
        <f>VLOOKUP(A2099,fonte!A:AE,29,FALSE)</f>
        <v>Não</v>
      </c>
      <c r="I2099" s="13" t="str">
        <f>VLOOKUP(A2099,fonte!A:AE,30,FALSE)</f>
        <v>Não</v>
      </c>
      <c r="J2099" s="12" t="str">
        <f>VLOOKUP(A2099,fonte!A:AE,31,FALSE)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6">
        <v>41905</v>
      </c>
      <c r="E2100" s="13" t="str">
        <f>VLOOKUP(A2100,fonte!A:AE,26,FALSE)</f>
        <v>Sim</v>
      </c>
      <c r="F2100" s="12" t="str">
        <f>VLOOKUP(A2100,fonte!A:AE,27,FALSE)</f>
        <v>Sim</v>
      </c>
      <c r="G2100" s="13" t="str">
        <f>VLOOKUP(A2100,fonte!A:AE,28,FALSE)</f>
        <v>Não</v>
      </c>
      <c r="H2100" s="12" t="str">
        <f>VLOOKUP(A2100,fonte!A:AE,29,FALSE)</f>
        <v>Não</v>
      </c>
      <c r="I2100" s="13" t="str">
        <f>VLOOKUP(A2100,fonte!A:AE,30,FALSE)</f>
        <v>Não</v>
      </c>
      <c r="J2100" s="12" t="str">
        <f>VLOOKUP(A2100,fonte!A:AE,31,FALSE)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6">
        <v>43099</v>
      </c>
      <c r="E2101" s="13" t="str">
        <f>VLOOKUP(A2101,fonte!A:AE,26,FALSE)</f>
        <v>Sim</v>
      </c>
      <c r="F2101" s="12" t="str">
        <f>VLOOKUP(A2101,fonte!A:AE,27,FALSE)</f>
        <v>Sim</v>
      </c>
      <c r="G2101" s="13" t="str">
        <f>VLOOKUP(A2101,fonte!A:AE,28,FALSE)</f>
        <v>Não</v>
      </c>
      <c r="H2101" s="12" t="str">
        <f>VLOOKUP(A2101,fonte!A:AE,29,FALSE)</f>
        <v>Não</v>
      </c>
      <c r="I2101" s="13" t="str">
        <f>VLOOKUP(A2101,fonte!A:AE,30,FALSE)</f>
        <v>Não</v>
      </c>
      <c r="J2101" s="12" t="str">
        <f>VLOOKUP(A2101,fonte!A:AE,31,FALSE)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6">
        <v>43445</v>
      </c>
      <c r="E2102" s="13" t="str">
        <f>VLOOKUP(A2102,fonte!A:AE,26,FALSE)</f>
        <v>Sim</v>
      </c>
      <c r="F2102" s="12" t="str">
        <f>VLOOKUP(A2102,fonte!A:AE,27,FALSE)</f>
        <v>Sim</v>
      </c>
      <c r="G2102" s="13" t="str">
        <f>VLOOKUP(A2102,fonte!A:AE,28,FALSE)</f>
        <v>Não</v>
      </c>
      <c r="H2102" s="12" t="str">
        <f>VLOOKUP(A2102,fonte!A:AE,29,FALSE)</f>
        <v>Não</v>
      </c>
      <c r="I2102" s="13" t="str">
        <f>VLOOKUP(A2102,fonte!A:AE,30,FALSE)</f>
        <v>Não</v>
      </c>
      <c r="J2102" s="12" t="str">
        <f>VLOOKUP(A2102,fonte!A:AE,31,FALSE)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6">
        <v>43818</v>
      </c>
      <c r="E2103" s="13" t="str">
        <f>VLOOKUP(A2103,fonte!A:AE,26,FALSE)</f>
        <v>Sim</v>
      </c>
      <c r="F2103" s="12" t="str">
        <f>VLOOKUP(A2103,fonte!A:AE,27,FALSE)</f>
        <v>Sim</v>
      </c>
      <c r="G2103" s="13" t="str">
        <f>VLOOKUP(A2103,fonte!A:AE,28,FALSE)</f>
        <v>Não</v>
      </c>
      <c r="H2103" s="12" t="str">
        <f>VLOOKUP(A2103,fonte!A:AE,29,FALSE)</f>
        <v>Não</v>
      </c>
      <c r="I2103" s="13" t="str">
        <f>VLOOKUP(A2103,fonte!A:AE,30,FALSE)</f>
        <v>Não</v>
      </c>
      <c r="J2103" s="12" t="str">
        <f>VLOOKUP(A2103,fonte!A:AE,31,FALSE)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6">
        <v>43445</v>
      </c>
      <c r="E2104" s="13" t="str">
        <f>VLOOKUP(A2104,fonte!A:AE,26,FALSE)</f>
        <v>Sim</v>
      </c>
      <c r="F2104" s="12" t="str">
        <f>VLOOKUP(A2104,fonte!A:AE,27,FALSE)</f>
        <v>Sim</v>
      </c>
      <c r="G2104" s="13" t="str">
        <f>VLOOKUP(A2104,fonte!A:AE,28,FALSE)</f>
        <v>Não</v>
      </c>
      <c r="H2104" s="12" t="str">
        <f>VLOOKUP(A2104,fonte!A:AE,29,FALSE)</f>
        <v>Não</v>
      </c>
      <c r="I2104" s="13" t="str">
        <f>VLOOKUP(A2104,fonte!A:AE,30,FALSE)</f>
        <v>Não</v>
      </c>
      <c r="J2104" s="12" t="str">
        <f>VLOOKUP(A2104,fonte!A:AE,31,FALSE)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6">
        <v>43099</v>
      </c>
      <c r="E2105" s="13" t="str">
        <f>VLOOKUP(A2105,fonte!A:AE,26,FALSE)</f>
        <v>Sim</v>
      </c>
      <c r="F2105" s="12" t="str">
        <f>VLOOKUP(A2105,fonte!A:AE,27,FALSE)</f>
        <v>Sim</v>
      </c>
      <c r="G2105" s="13" t="str">
        <f>VLOOKUP(A2105,fonte!A:AE,28,FALSE)</f>
        <v>Não</v>
      </c>
      <c r="H2105" s="12" t="str">
        <f>VLOOKUP(A2105,fonte!A:AE,29,FALSE)</f>
        <v>Não</v>
      </c>
      <c r="I2105" s="13" t="str">
        <f>VLOOKUP(A2105,fonte!A:AE,30,FALSE)</f>
        <v>Não</v>
      </c>
      <c r="J2105" s="12" t="str">
        <f>VLOOKUP(A2105,fonte!A:AE,31,FALSE)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6">
        <v>43445</v>
      </c>
      <c r="E2106" s="13" t="str">
        <f>VLOOKUP(A2106,fonte!A:AE,26,FALSE)</f>
        <v>Sim</v>
      </c>
      <c r="F2106" s="12" t="str">
        <f>VLOOKUP(A2106,fonte!A:AE,27,FALSE)</f>
        <v>Sim</v>
      </c>
      <c r="G2106" s="13" t="str">
        <f>VLOOKUP(A2106,fonte!A:AE,28,FALSE)</f>
        <v>Não</v>
      </c>
      <c r="H2106" s="12" t="str">
        <f>VLOOKUP(A2106,fonte!A:AE,29,FALSE)</f>
        <v>Não</v>
      </c>
      <c r="I2106" s="13" t="str">
        <f>VLOOKUP(A2106,fonte!A:AE,30,FALSE)</f>
        <v>Não</v>
      </c>
      <c r="J2106" s="12" t="str">
        <f>VLOOKUP(A2106,fonte!A:AE,31,FALSE)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6">
        <v>43445</v>
      </c>
      <c r="E2107" s="13" t="str">
        <f>VLOOKUP(A2107,fonte!A:AE,26,FALSE)</f>
        <v>Sim</v>
      </c>
      <c r="F2107" s="12" t="str">
        <f>VLOOKUP(A2107,fonte!A:AE,27,FALSE)</f>
        <v>Sim</v>
      </c>
      <c r="G2107" s="13" t="str">
        <f>VLOOKUP(A2107,fonte!A:AE,28,FALSE)</f>
        <v>Não</v>
      </c>
      <c r="H2107" s="12" t="str">
        <f>VLOOKUP(A2107,fonte!A:AE,29,FALSE)</f>
        <v>Não</v>
      </c>
      <c r="I2107" s="13" t="str">
        <f>VLOOKUP(A2107,fonte!A:AE,30,FALSE)</f>
        <v>Não</v>
      </c>
      <c r="J2107" s="12" t="str">
        <f>VLOOKUP(A2107,fonte!A:AE,31,FALSE)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6">
        <v>41905</v>
      </c>
      <c r="E2108" s="13" t="str">
        <f>VLOOKUP(A2108,fonte!A:AE,26,FALSE)</f>
        <v>Sim</v>
      </c>
      <c r="F2108" s="12" t="str">
        <f>VLOOKUP(A2108,fonte!A:AE,27,FALSE)</f>
        <v>Sim</v>
      </c>
      <c r="G2108" s="13" t="str">
        <f>VLOOKUP(A2108,fonte!A:AE,28,FALSE)</f>
        <v>Não</v>
      </c>
      <c r="H2108" s="12" t="str">
        <f>VLOOKUP(A2108,fonte!A:AE,29,FALSE)</f>
        <v>Não</v>
      </c>
      <c r="I2108" s="13" t="str">
        <f>VLOOKUP(A2108,fonte!A:AE,30,FALSE)</f>
        <v>Não</v>
      </c>
      <c r="J2108" s="12" t="str">
        <f>VLOOKUP(A2108,fonte!A:AE,31,FALSE)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6">
        <v>43445</v>
      </c>
      <c r="E2109" s="13" t="str">
        <f>VLOOKUP(A2109,fonte!A:AE,26,FALSE)</f>
        <v>Sim</v>
      </c>
      <c r="F2109" s="12" t="str">
        <f>VLOOKUP(A2109,fonte!A:AE,27,FALSE)</f>
        <v>Sim</v>
      </c>
      <c r="G2109" s="13" t="str">
        <f>VLOOKUP(A2109,fonte!A:AE,28,FALSE)</f>
        <v>Não</v>
      </c>
      <c r="H2109" s="12" t="str">
        <f>VLOOKUP(A2109,fonte!A:AE,29,FALSE)</f>
        <v>Não</v>
      </c>
      <c r="I2109" s="13" t="str">
        <f>VLOOKUP(A2109,fonte!A:AE,30,FALSE)</f>
        <v>Não</v>
      </c>
      <c r="J2109" s="12" t="str">
        <f>VLOOKUP(A2109,fonte!A:AE,31,FALSE)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6">
        <v>41905</v>
      </c>
      <c r="E2110" s="13" t="str">
        <f>VLOOKUP(A2110,fonte!A:AE,26,FALSE)</f>
        <v>Sim</v>
      </c>
      <c r="F2110" s="12" t="str">
        <f>VLOOKUP(A2110,fonte!A:AE,27,FALSE)</f>
        <v>Sim</v>
      </c>
      <c r="G2110" s="13" t="str">
        <f>VLOOKUP(A2110,fonte!A:AE,28,FALSE)</f>
        <v>Não</v>
      </c>
      <c r="H2110" s="12" t="str">
        <f>VLOOKUP(A2110,fonte!A:AE,29,FALSE)</f>
        <v>Não</v>
      </c>
      <c r="I2110" s="13" t="str">
        <f>VLOOKUP(A2110,fonte!A:AE,30,FALSE)</f>
        <v>Não</v>
      </c>
      <c r="J2110" s="12" t="str">
        <f>VLOOKUP(A2110,fonte!A:AE,31,FALSE)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6">
        <v>43818</v>
      </c>
      <c r="E2111" s="13" t="str">
        <f>VLOOKUP(A2111,fonte!A:AE,26,FALSE)</f>
        <v>Sim</v>
      </c>
      <c r="F2111" s="12" t="str">
        <f>VLOOKUP(A2111,fonte!A:AE,27,FALSE)</f>
        <v>Sim</v>
      </c>
      <c r="G2111" s="13" t="str">
        <f>VLOOKUP(A2111,fonte!A:AE,28,FALSE)</f>
        <v>Não</v>
      </c>
      <c r="H2111" s="12" t="str">
        <f>VLOOKUP(A2111,fonte!A:AE,29,FALSE)</f>
        <v>Não</v>
      </c>
      <c r="I2111" s="13" t="str">
        <f>VLOOKUP(A2111,fonte!A:AE,30,FALSE)</f>
        <v>Não</v>
      </c>
      <c r="J2111" s="12" t="str">
        <f>VLOOKUP(A2111,fonte!A:AE,31,FALSE)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6">
        <v>41905</v>
      </c>
      <c r="E2112" s="13" t="str">
        <f>VLOOKUP(A2112,fonte!A:AE,26,FALSE)</f>
        <v>Sim</v>
      </c>
      <c r="F2112" s="12" t="str">
        <f>VLOOKUP(A2112,fonte!A:AE,27,FALSE)</f>
        <v>Sim</v>
      </c>
      <c r="G2112" s="13" t="str">
        <f>VLOOKUP(A2112,fonte!A:AE,28,FALSE)</f>
        <v>Não</v>
      </c>
      <c r="H2112" s="12" t="str">
        <f>VLOOKUP(A2112,fonte!A:AE,29,FALSE)</f>
        <v>Não</v>
      </c>
      <c r="I2112" s="13" t="str">
        <f>VLOOKUP(A2112,fonte!A:AE,30,FALSE)</f>
        <v>Não</v>
      </c>
      <c r="J2112" s="12" t="str">
        <f>VLOOKUP(A2112,fonte!A:AE,31,FALSE)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6">
        <v>43818</v>
      </c>
      <c r="E2113" s="13" t="str">
        <f>VLOOKUP(A2113,fonte!A:AE,26,FALSE)</f>
        <v>Sim</v>
      </c>
      <c r="F2113" s="12" t="str">
        <f>VLOOKUP(A2113,fonte!A:AE,27,FALSE)</f>
        <v>Sim</v>
      </c>
      <c r="G2113" s="13" t="str">
        <f>VLOOKUP(A2113,fonte!A:AE,28,FALSE)</f>
        <v>Não</v>
      </c>
      <c r="H2113" s="12" t="str">
        <f>VLOOKUP(A2113,fonte!A:AE,29,FALSE)</f>
        <v>Não</v>
      </c>
      <c r="I2113" s="13" t="str">
        <f>VLOOKUP(A2113,fonte!A:AE,30,FALSE)</f>
        <v>Não</v>
      </c>
      <c r="J2113" s="12" t="str">
        <f>VLOOKUP(A2113,fonte!A:AE,31,FALSE)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6">
        <v>41905</v>
      </c>
      <c r="E2114" s="13" t="str">
        <f>VLOOKUP(A2114,fonte!A:AE,26,FALSE)</f>
        <v>Sim</v>
      </c>
      <c r="F2114" s="12" t="str">
        <f>VLOOKUP(A2114,fonte!A:AE,27,FALSE)</f>
        <v>Sim</v>
      </c>
      <c r="G2114" s="13" t="str">
        <f>VLOOKUP(A2114,fonte!A:AE,28,FALSE)</f>
        <v>Não</v>
      </c>
      <c r="H2114" s="12" t="str">
        <f>VLOOKUP(A2114,fonte!A:AE,29,FALSE)</f>
        <v>Não</v>
      </c>
      <c r="I2114" s="13" t="str">
        <f>VLOOKUP(A2114,fonte!A:AE,30,FALSE)</f>
        <v>Não</v>
      </c>
      <c r="J2114" s="12" t="str">
        <f>VLOOKUP(A2114,fonte!A:AE,31,FALSE)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6">
        <v>43818</v>
      </c>
      <c r="E2115" s="13" t="str">
        <f>VLOOKUP(A2115,fonte!A:AE,26,FALSE)</f>
        <v>Sim</v>
      </c>
      <c r="F2115" s="12" t="str">
        <f>VLOOKUP(A2115,fonte!A:AE,27,FALSE)</f>
        <v>Sim</v>
      </c>
      <c r="G2115" s="13" t="str">
        <f>VLOOKUP(A2115,fonte!A:AE,28,FALSE)</f>
        <v>Não</v>
      </c>
      <c r="H2115" s="12" t="str">
        <f>VLOOKUP(A2115,fonte!A:AE,29,FALSE)</f>
        <v>Sim</v>
      </c>
      <c r="I2115" s="13" t="str">
        <f>VLOOKUP(A2115,fonte!A:AE,30,FALSE)</f>
        <v>Não</v>
      </c>
      <c r="J2115" s="12" t="str">
        <f>VLOOKUP(A2115,fonte!A:AE,31,FALSE)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6">
        <v>43445</v>
      </c>
      <c r="E2116" s="13" t="str">
        <f>VLOOKUP(A2116,fonte!A:AE,26,FALSE)</f>
        <v>Sim</v>
      </c>
      <c r="F2116" s="12" t="str">
        <f>VLOOKUP(A2116,fonte!A:AE,27,FALSE)</f>
        <v>Sim</v>
      </c>
      <c r="G2116" s="13" t="str">
        <f>VLOOKUP(A2116,fonte!A:AE,28,FALSE)</f>
        <v>Não</v>
      </c>
      <c r="H2116" s="12" t="str">
        <f>VLOOKUP(A2116,fonte!A:AE,29,FALSE)</f>
        <v>Não</v>
      </c>
      <c r="I2116" s="13" t="str">
        <f>VLOOKUP(A2116,fonte!A:AE,30,FALSE)</f>
        <v>Não</v>
      </c>
      <c r="J2116" s="12" t="str">
        <f>VLOOKUP(A2116,fonte!A:AE,31,FALSE)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6">
        <v>43445</v>
      </c>
      <c r="E2117" s="13" t="str">
        <f>VLOOKUP(A2117,fonte!A:AE,26,FALSE)</f>
        <v>Sim</v>
      </c>
      <c r="F2117" s="12" t="str">
        <f>VLOOKUP(A2117,fonte!A:AE,27,FALSE)</f>
        <v>Sim</v>
      </c>
      <c r="G2117" s="13" t="str">
        <f>VLOOKUP(A2117,fonte!A:AE,28,FALSE)</f>
        <v>Não</v>
      </c>
      <c r="H2117" s="12" t="str">
        <f>VLOOKUP(A2117,fonte!A:AE,29,FALSE)</f>
        <v>Não</v>
      </c>
      <c r="I2117" s="13" t="str">
        <f>VLOOKUP(A2117,fonte!A:AE,30,FALSE)</f>
        <v>Não</v>
      </c>
      <c r="J2117" s="12" t="str">
        <f>VLOOKUP(A2117,fonte!A:AE,31,FALSE)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6">
        <v>43445</v>
      </c>
      <c r="E2118" s="13" t="str">
        <f>VLOOKUP(A2118,fonte!A:AE,26,FALSE)</f>
        <v>Sim</v>
      </c>
      <c r="F2118" s="12" t="str">
        <f>VLOOKUP(A2118,fonte!A:AE,27,FALSE)</f>
        <v>Sim</v>
      </c>
      <c r="G2118" s="13" t="str">
        <f>VLOOKUP(A2118,fonte!A:AE,28,FALSE)</f>
        <v>Não</v>
      </c>
      <c r="H2118" s="12" t="str">
        <f>VLOOKUP(A2118,fonte!A:AE,29,FALSE)</f>
        <v>Não</v>
      </c>
      <c r="I2118" s="13" t="str">
        <f>VLOOKUP(A2118,fonte!A:AE,30,FALSE)</f>
        <v>Não</v>
      </c>
      <c r="J2118" s="12" t="str">
        <f>VLOOKUP(A2118,fonte!A:AE,31,FALSE)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6">
        <v>43445</v>
      </c>
      <c r="E2119" s="13" t="str">
        <f>VLOOKUP(A2119,fonte!A:AE,26,FALSE)</f>
        <v>Sim</v>
      </c>
      <c r="F2119" s="12" t="str">
        <f>VLOOKUP(A2119,fonte!A:AE,27,FALSE)</f>
        <v>Sim</v>
      </c>
      <c r="G2119" s="13" t="str">
        <f>VLOOKUP(A2119,fonte!A:AE,28,FALSE)</f>
        <v>Não</v>
      </c>
      <c r="H2119" s="12" t="str">
        <f>VLOOKUP(A2119,fonte!A:AE,29,FALSE)</f>
        <v>Não</v>
      </c>
      <c r="I2119" s="13" t="str">
        <f>VLOOKUP(A2119,fonte!A:AE,30,FALSE)</f>
        <v>Não</v>
      </c>
      <c r="J2119" s="12" t="str">
        <f>VLOOKUP(A2119,fonte!A:AE,31,FALSE)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6">
        <v>43099</v>
      </c>
      <c r="E2120" s="13" t="str">
        <f>VLOOKUP(A2120,fonte!A:AE,26,FALSE)</f>
        <v>Sim</v>
      </c>
      <c r="F2120" s="12" t="str">
        <f>VLOOKUP(A2120,fonte!A:AE,27,FALSE)</f>
        <v>Sim</v>
      </c>
      <c r="G2120" s="13" t="str">
        <f>VLOOKUP(A2120,fonte!A:AE,28,FALSE)</f>
        <v>Não</v>
      </c>
      <c r="H2120" s="12" t="str">
        <f>VLOOKUP(A2120,fonte!A:AE,29,FALSE)</f>
        <v>Não</v>
      </c>
      <c r="I2120" s="13" t="str">
        <f>VLOOKUP(A2120,fonte!A:AE,30,FALSE)</f>
        <v>Não</v>
      </c>
      <c r="J2120" s="12" t="str">
        <f>VLOOKUP(A2120,fonte!A:AE,31,FALSE)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6">
        <v>43445</v>
      </c>
      <c r="E2121" s="13" t="str">
        <f>VLOOKUP(A2121,fonte!A:AE,26,FALSE)</f>
        <v>Sim</v>
      </c>
      <c r="F2121" s="12" t="str">
        <f>VLOOKUP(A2121,fonte!A:AE,27,FALSE)</f>
        <v>Sim</v>
      </c>
      <c r="G2121" s="13" t="str">
        <f>VLOOKUP(A2121,fonte!A:AE,28,FALSE)</f>
        <v>Não</v>
      </c>
      <c r="H2121" s="12" t="str">
        <f>VLOOKUP(A2121,fonte!A:AE,29,FALSE)</f>
        <v>Não</v>
      </c>
      <c r="I2121" s="13" t="str">
        <f>VLOOKUP(A2121,fonte!A:AE,30,FALSE)</f>
        <v>Não</v>
      </c>
      <c r="J2121" s="12" t="str">
        <f>VLOOKUP(A2121,fonte!A:AE,31,FALSE)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6">
        <v>43818</v>
      </c>
      <c r="E2122" s="13" t="str">
        <f>VLOOKUP(A2122,fonte!A:AE,26,FALSE)</f>
        <v>Sim</v>
      </c>
      <c r="F2122" s="12" t="str">
        <f>VLOOKUP(A2122,fonte!A:AE,27,FALSE)</f>
        <v>Sim</v>
      </c>
      <c r="G2122" s="13" t="str">
        <f>VLOOKUP(A2122,fonte!A:AE,28,FALSE)</f>
        <v>Não</v>
      </c>
      <c r="H2122" s="12" t="str">
        <f>VLOOKUP(A2122,fonte!A:AE,29,FALSE)</f>
        <v>Não</v>
      </c>
      <c r="I2122" s="13" t="str">
        <f>VLOOKUP(A2122,fonte!A:AE,30,FALSE)</f>
        <v>Não</v>
      </c>
      <c r="J2122" s="12" t="str">
        <f>VLOOKUP(A2122,fonte!A:AE,31,FALSE)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6">
        <v>43099</v>
      </c>
      <c r="E2123" s="13" t="str">
        <f>VLOOKUP(A2123,fonte!A:AE,26,FALSE)</f>
        <v>Sim</v>
      </c>
      <c r="F2123" s="12" t="str">
        <f>VLOOKUP(A2123,fonte!A:AE,27,FALSE)</f>
        <v>Sim</v>
      </c>
      <c r="G2123" s="13" t="str">
        <f>VLOOKUP(A2123,fonte!A:AE,28,FALSE)</f>
        <v>Não</v>
      </c>
      <c r="H2123" s="12" t="str">
        <f>VLOOKUP(A2123,fonte!A:AE,29,FALSE)</f>
        <v>Não</v>
      </c>
      <c r="I2123" s="13" t="str">
        <f>VLOOKUP(A2123,fonte!A:AE,30,FALSE)</f>
        <v>Não</v>
      </c>
      <c r="J2123" s="12" t="str">
        <f>VLOOKUP(A2123,fonte!A:AE,31,FALSE)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6">
        <v>43818</v>
      </c>
      <c r="E2124" s="13" t="str">
        <f>VLOOKUP(A2124,fonte!A:AE,26,FALSE)</f>
        <v>Sim</v>
      </c>
      <c r="F2124" s="12" t="str">
        <f>VLOOKUP(A2124,fonte!A:AE,27,FALSE)</f>
        <v>Sim</v>
      </c>
      <c r="G2124" s="13" t="str">
        <f>VLOOKUP(A2124,fonte!A:AE,28,FALSE)</f>
        <v>Não</v>
      </c>
      <c r="H2124" s="12" t="str">
        <f>VLOOKUP(A2124,fonte!A:AE,29,FALSE)</f>
        <v>Não</v>
      </c>
      <c r="I2124" s="13" t="str">
        <f>VLOOKUP(A2124,fonte!A:AE,30,FALSE)</f>
        <v>Não</v>
      </c>
      <c r="J2124" s="12" t="str">
        <f>VLOOKUP(A2124,fonte!A:AE,31,FALSE)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6">
        <v>43099</v>
      </c>
      <c r="E2125" s="13" t="str">
        <f>VLOOKUP(A2125,fonte!A:AE,26,FALSE)</f>
        <v>Sim</v>
      </c>
      <c r="F2125" s="12" t="str">
        <f>VLOOKUP(A2125,fonte!A:AE,27,FALSE)</f>
        <v>Sim</v>
      </c>
      <c r="G2125" s="13" t="str">
        <f>VLOOKUP(A2125,fonte!A:AE,28,FALSE)</f>
        <v>Não</v>
      </c>
      <c r="H2125" s="12" t="str">
        <f>VLOOKUP(A2125,fonte!A:AE,29,FALSE)</f>
        <v>Não</v>
      </c>
      <c r="I2125" s="13" t="str">
        <f>VLOOKUP(A2125,fonte!A:AE,30,FALSE)</f>
        <v>Não</v>
      </c>
      <c r="J2125" s="12" t="str">
        <f>VLOOKUP(A2125,fonte!A:AE,31,FALSE)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6">
        <v>43818</v>
      </c>
      <c r="E2126" s="13" t="str">
        <f>VLOOKUP(A2126,fonte!A:AE,26,FALSE)</f>
        <v>Sim</v>
      </c>
      <c r="F2126" s="12" t="str">
        <f>VLOOKUP(A2126,fonte!A:AE,27,FALSE)</f>
        <v>Sim</v>
      </c>
      <c r="G2126" s="13" t="str">
        <f>VLOOKUP(A2126,fonte!A:AE,28,FALSE)</f>
        <v>Não</v>
      </c>
      <c r="H2126" s="12" t="str">
        <f>VLOOKUP(A2126,fonte!A:AE,29,FALSE)</f>
        <v>Não</v>
      </c>
      <c r="I2126" s="13" t="str">
        <f>VLOOKUP(A2126,fonte!A:AE,30,FALSE)</f>
        <v>Não</v>
      </c>
      <c r="J2126" s="12" t="str">
        <f>VLOOKUP(A2126,fonte!A:AE,31,FALSE)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6">
        <v>43818</v>
      </c>
      <c r="E2127" s="13" t="str">
        <f>VLOOKUP(A2127,fonte!A:AE,26,FALSE)</f>
        <v>Sim</v>
      </c>
      <c r="F2127" s="12" t="str">
        <f>VLOOKUP(A2127,fonte!A:AE,27,FALSE)</f>
        <v>Sim</v>
      </c>
      <c r="G2127" s="13" t="str">
        <f>VLOOKUP(A2127,fonte!A:AE,28,FALSE)</f>
        <v>Não</v>
      </c>
      <c r="H2127" s="12" t="str">
        <f>VLOOKUP(A2127,fonte!A:AE,29,FALSE)</f>
        <v>Não</v>
      </c>
      <c r="I2127" s="13" t="str">
        <f>VLOOKUP(A2127,fonte!A:AE,30,FALSE)</f>
        <v>Não</v>
      </c>
      <c r="J2127" s="12" t="str">
        <f>VLOOKUP(A2127,fonte!A:AE,31,FALSE)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6">
        <v>43099</v>
      </c>
      <c r="E2128" s="13" t="str">
        <f>VLOOKUP(A2128,fonte!A:AE,26,FALSE)</f>
        <v>Sim</v>
      </c>
      <c r="F2128" s="12" t="str">
        <f>VLOOKUP(A2128,fonte!A:AE,27,FALSE)</f>
        <v>Sim</v>
      </c>
      <c r="G2128" s="13" t="str">
        <f>VLOOKUP(A2128,fonte!A:AE,28,FALSE)</f>
        <v>Não</v>
      </c>
      <c r="H2128" s="12" t="str">
        <f>VLOOKUP(A2128,fonte!A:AE,29,FALSE)</f>
        <v>Não</v>
      </c>
      <c r="I2128" s="13" t="str">
        <f>VLOOKUP(A2128,fonte!A:AE,30,FALSE)</f>
        <v>Não</v>
      </c>
      <c r="J2128" s="12" t="str">
        <f>VLOOKUP(A2128,fonte!A:AE,31,FALSE)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6">
        <v>43818</v>
      </c>
      <c r="E2129" s="13" t="str">
        <f>VLOOKUP(A2129,fonte!A:AE,26,FALSE)</f>
        <v>Sim</v>
      </c>
      <c r="F2129" s="12" t="str">
        <f>VLOOKUP(A2129,fonte!A:AE,27,FALSE)</f>
        <v>Sim</v>
      </c>
      <c r="G2129" s="13" t="str">
        <f>VLOOKUP(A2129,fonte!A:AE,28,FALSE)</f>
        <v>Não</v>
      </c>
      <c r="H2129" s="12" t="str">
        <f>VLOOKUP(A2129,fonte!A:AE,29,FALSE)</f>
        <v>Não</v>
      </c>
      <c r="I2129" s="13" t="str">
        <f>VLOOKUP(A2129,fonte!A:AE,30,FALSE)</f>
        <v>Não</v>
      </c>
      <c r="J2129" s="12" t="str">
        <f>VLOOKUP(A2129,fonte!A:AE,31,FALSE)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6">
        <v>43445</v>
      </c>
      <c r="E2130" s="13" t="str">
        <f>VLOOKUP(A2130,fonte!A:AE,26,FALSE)</f>
        <v>Sim</v>
      </c>
      <c r="F2130" s="12" t="str">
        <f>VLOOKUP(A2130,fonte!A:AE,27,FALSE)</f>
        <v>Sim</v>
      </c>
      <c r="G2130" s="13" t="str">
        <f>VLOOKUP(A2130,fonte!A:AE,28,FALSE)</f>
        <v>Não</v>
      </c>
      <c r="H2130" s="12" t="str">
        <f>VLOOKUP(A2130,fonte!A:AE,29,FALSE)</f>
        <v>Não</v>
      </c>
      <c r="I2130" s="13" t="str">
        <f>VLOOKUP(A2130,fonte!A:AE,30,FALSE)</f>
        <v>Não</v>
      </c>
      <c r="J2130" s="12" t="str">
        <f>VLOOKUP(A2130,fonte!A:AE,31,FALSE)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6">
        <v>43445</v>
      </c>
      <c r="E2131" s="13" t="str">
        <f>VLOOKUP(A2131,fonte!A:AE,26,FALSE)</f>
        <v>Sim</v>
      </c>
      <c r="F2131" s="12" t="str">
        <f>VLOOKUP(A2131,fonte!A:AE,27,FALSE)</f>
        <v>Sim</v>
      </c>
      <c r="G2131" s="13" t="str">
        <f>VLOOKUP(A2131,fonte!A:AE,28,FALSE)</f>
        <v>Não</v>
      </c>
      <c r="H2131" s="12" t="str">
        <f>VLOOKUP(A2131,fonte!A:AE,29,FALSE)</f>
        <v>Não</v>
      </c>
      <c r="I2131" s="13" t="str">
        <f>VLOOKUP(A2131,fonte!A:AE,30,FALSE)</f>
        <v>Não</v>
      </c>
      <c r="J2131" s="12" t="str">
        <f>VLOOKUP(A2131,fonte!A:AE,31,FALSE)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6">
        <v>43818</v>
      </c>
      <c r="E2132" s="13" t="str">
        <f>VLOOKUP(A2132,fonte!A:AE,26,FALSE)</f>
        <v>Sim</v>
      </c>
      <c r="F2132" s="12" t="str">
        <f>VLOOKUP(A2132,fonte!A:AE,27,FALSE)</f>
        <v>Sim</v>
      </c>
      <c r="G2132" s="13" t="str">
        <f>VLOOKUP(A2132,fonte!A:AE,28,FALSE)</f>
        <v>Não</v>
      </c>
      <c r="H2132" s="12" t="str">
        <f>VLOOKUP(A2132,fonte!A:AE,29,FALSE)</f>
        <v>Não</v>
      </c>
      <c r="I2132" s="13" t="str">
        <f>VLOOKUP(A2132,fonte!A:AE,30,FALSE)</f>
        <v>Não</v>
      </c>
      <c r="J2132" s="12" t="str">
        <f>VLOOKUP(A2132,fonte!A:AE,31,FALSE)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6">
        <v>41905</v>
      </c>
      <c r="E2133" s="13" t="str">
        <f>VLOOKUP(A2133,fonte!A:AE,26,FALSE)</f>
        <v>Sim</v>
      </c>
      <c r="F2133" s="12" t="str">
        <f>VLOOKUP(A2133,fonte!A:AE,27,FALSE)</f>
        <v>Sim</v>
      </c>
      <c r="G2133" s="13" t="str">
        <f>VLOOKUP(A2133,fonte!A:AE,28,FALSE)</f>
        <v>Não</v>
      </c>
      <c r="H2133" s="12" t="str">
        <f>VLOOKUP(A2133,fonte!A:AE,29,FALSE)</f>
        <v>Não</v>
      </c>
      <c r="I2133" s="13" t="str">
        <f>VLOOKUP(A2133,fonte!A:AE,30,FALSE)</f>
        <v>Não</v>
      </c>
      <c r="J2133" s="12" t="str">
        <f>VLOOKUP(A2133,fonte!A:AE,31,FALSE)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6">
        <v>43818</v>
      </c>
      <c r="E2134" s="13" t="str">
        <f>VLOOKUP(A2134,fonte!A:AE,26,FALSE)</f>
        <v>Sim</v>
      </c>
      <c r="F2134" s="12" t="str">
        <f>VLOOKUP(A2134,fonte!A:AE,27,FALSE)</f>
        <v>Sim</v>
      </c>
      <c r="G2134" s="13" t="str">
        <f>VLOOKUP(A2134,fonte!A:AE,28,FALSE)</f>
        <v>Não</v>
      </c>
      <c r="H2134" s="12" t="str">
        <f>VLOOKUP(A2134,fonte!A:AE,29,FALSE)</f>
        <v>Não</v>
      </c>
      <c r="I2134" s="13" t="str">
        <f>VLOOKUP(A2134,fonte!A:AE,30,FALSE)</f>
        <v>Não</v>
      </c>
      <c r="J2134" s="12" t="str">
        <f>VLOOKUP(A2134,fonte!A:AE,31,FALSE)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6">
        <v>43099</v>
      </c>
      <c r="E2135" s="13" t="str">
        <f>VLOOKUP(A2135,fonte!A:AE,26,FALSE)</f>
        <v>Sim</v>
      </c>
      <c r="F2135" s="12" t="str">
        <f>VLOOKUP(A2135,fonte!A:AE,27,FALSE)</f>
        <v>Sim</v>
      </c>
      <c r="G2135" s="13" t="str">
        <f>VLOOKUP(A2135,fonte!A:AE,28,FALSE)</f>
        <v>Não</v>
      </c>
      <c r="H2135" s="12" t="str">
        <f>VLOOKUP(A2135,fonte!A:AE,29,FALSE)</f>
        <v>Não</v>
      </c>
      <c r="I2135" s="13" t="str">
        <f>VLOOKUP(A2135,fonte!A:AE,30,FALSE)</f>
        <v>Não</v>
      </c>
      <c r="J2135" s="12" t="str">
        <f>VLOOKUP(A2135,fonte!A:AE,31,FALSE)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6">
        <v>43445</v>
      </c>
      <c r="E2136" s="13" t="str">
        <f>VLOOKUP(A2136,fonte!A:AE,26,FALSE)</f>
        <v>Sim</v>
      </c>
      <c r="F2136" s="12" t="str">
        <f>VLOOKUP(A2136,fonte!A:AE,27,FALSE)</f>
        <v>Sim</v>
      </c>
      <c r="G2136" s="13" t="str">
        <f>VLOOKUP(A2136,fonte!A:AE,28,FALSE)</f>
        <v>Não</v>
      </c>
      <c r="H2136" s="12" t="str">
        <f>VLOOKUP(A2136,fonte!A:AE,29,FALSE)</f>
        <v>Não</v>
      </c>
      <c r="I2136" s="13" t="str">
        <f>VLOOKUP(A2136,fonte!A:AE,30,FALSE)</f>
        <v>Não</v>
      </c>
      <c r="J2136" s="12" t="str">
        <f>VLOOKUP(A2136,fonte!A:AE,31,FALSE)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6">
        <v>41905</v>
      </c>
      <c r="E2137" s="13" t="str">
        <f>VLOOKUP(A2137,fonte!A:AE,26,FALSE)</f>
        <v>Sim</v>
      </c>
      <c r="F2137" s="12" t="str">
        <f>VLOOKUP(A2137,fonte!A:AE,27,FALSE)</f>
        <v>Sim</v>
      </c>
      <c r="G2137" s="13" t="str">
        <f>VLOOKUP(A2137,fonte!A:AE,28,FALSE)</f>
        <v>Não</v>
      </c>
      <c r="H2137" s="12" t="str">
        <f>VLOOKUP(A2137,fonte!A:AE,29,FALSE)</f>
        <v>Não</v>
      </c>
      <c r="I2137" s="13" t="str">
        <f>VLOOKUP(A2137,fonte!A:AE,30,FALSE)</f>
        <v>Não</v>
      </c>
      <c r="J2137" s="12" t="str">
        <f>VLOOKUP(A2137,fonte!A:AE,31,FALSE)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6">
        <v>43099</v>
      </c>
      <c r="E2138" s="13" t="str">
        <f>VLOOKUP(A2138,fonte!A:AE,26,FALSE)</f>
        <v>Sim</v>
      </c>
      <c r="F2138" s="12" t="str">
        <f>VLOOKUP(A2138,fonte!A:AE,27,FALSE)</f>
        <v>Sim</v>
      </c>
      <c r="G2138" s="13" t="str">
        <f>VLOOKUP(A2138,fonte!A:AE,28,FALSE)</f>
        <v>Não</v>
      </c>
      <c r="H2138" s="12" t="str">
        <f>VLOOKUP(A2138,fonte!A:AE,29,FALSE)</f>
        <v>Não</v>
      </c>
      <c r="I2138" s="13" t="str">
        <f>VLOOKUP(A2138,fonte!A:AE,30,FALSE)</f>
        <v>Não</v>
      </c>
      <c r="J2138" s="12" t="str">
        <f>VLOOKUP(A2138,fonte!A:AE,31,FALSE)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6">
        <v>41905</v>
      </c>
      <c r="E2139" s="13" t="str">
        <f>VLOOKUP(A2139,fonte!A:AE,26,FALSE)</f>
        <v>Sim</v>
      </c>
      <c r="F2139" s="12" t="str">
        <f>VLOOKUP(A2139,fonte!A:AE,27,FALSE)</f>
        <v>Sim</v>
      </c>
      <c r="G2139" s="13" t="str">
        <f>VLOOKUP(A2139,fonte!A:AE,28,FALSE)</f>
        <v>Não</v>
      </c>
      <c r="H2139" s="12" t="str">
        <f>VLOOKUP(A2139,fonte!A:AE,29,FALSE)</f>
        <v>Não</v>
      </c>
      <c r="I2139" s="13" t="str">
        <f>VLOOKUP(A2139,fonte!A:AE,30,FALSE)</f>
        <v>Não</v>
      </c>
      <c r="J2139" s="12" t="str">
        <f>VLOOKUP(A2139,fonte!A:AE,31,FALSE)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6">
        <v>43099</v>
      </c>
      <c r="E2140" s="13" t="str">
        <f>VLOOKUP(A2140,fonte!A:AE,26,FALSE)</f>
        <v>Sim</v>
      </c>
      <c r="F2140" s="12" t="str">
        <f>VLOOKUP(A2140,fonte!A:AE,27,FALSE)</f>
        <v>Sim</v>
      </c>
      <c r="G2140" s="13" t="str">
        <f>VLOOKUP(A2140,fonte!A:AE,28,FALSE)</f>
        <v>Não</v>
      </c>
      <c r="H2140" s="12" t="str">
        <f>VLOOKUP(A2140,fonte!A:AE,29,FALSE)</f>
        <v>Não</v>
      </c>
      <c r="I2140" s="13" t="str">
        <f>VLOOKUP(A2140,fonte!A:AE,30,FALSE)</f>
        <v>Não</v>
      </c>
      <c r="J2140" s="12" t="str">
        <f>VLOOKUP(A2140,fonte!A:AE,31,FALSE)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6">
        <v>43445</v>
      </c>
      <c r="E2141" s="13" t="str">
        <f>VLOOKUP(A2141,fonte!A:AE,26,FALSE)</f>
        <v>Sim</v>
      </c>
      <c r="F2141" s="12" t="str">
        <f>VLOOKUP(A2141,fonte!A:AE,27,FALSE)</f>
        <v>Sim</v>
      </c>
      <c r="G2141" s="13" t="str">
        <f>VLOOKUP(A2141,fonte!A:AE,28,FALSE)</f>
        <v>Não</v>
      </c>
      <c r="H2141" s="12" t="str">
        <f>VLOOKUP(A2141,fonte!A:AE,29,FALSE)</f>
        <v>Não</v>
      </c>
      <c r="I2141" s="13" t="str">
        <f>VLOOKUP(A2141,fonte!A:AE,30,FALSE)</f>
        <v>Não</v>
      </c>
      <c r="J2141" s="12" t="str">
        <f>VLOOKUP(A2141,fonte!A:AE,31,FALSE)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6">
        <v>43818</v>
      </c>
      <c r="E2142" s="13" t="str">
        <f>VLOOKUP(A2142,fonte!A:AE,26,FALSE)</f>
        <v>Sim</v>
      </c>
      <c r="F2142" s="12" t="str">
        <f>VLOOKUP(A2142,fonte!A:AE,27,FALSE)</f>
        <v>Sim</v>
      </c>
      <c r="G2142" s="13" t="str">
        <f>VLOOKUP(A2142,fonte!A:AE,28,FALSE)</f>
        <v>Não</v>
      </c>
      <c r="H2142" s="12" t="str">
        <f>VLOOKUP(A2142,fonte!A:AE,29,FALSE)</f>
        <v>Não</v>
      </c>
      <c r="I2142" s="13" t="str">
        <f>VLOOKUP(A2142,fonte!A:AE,30,FALSE)</f>
        <v>Não</v>
      </c>
      <c r="J2142" s="12" t="str">
        <f>VLOOKUP(A2142,fonte!A:AE,31,FALSE)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6">
        <v>41905</v>
      </c>
      <c r="E2143" s="13" t="str">
        <f>VLOOKUP(A2143,fonte!A:AE,26,FALSE)</f>
        <v>Sim</v>
      </c>
      <c r="F2143" s="12" t="str">
        <f>VLOOKUP(A2143,fonte!A:AE,27,FALSE)</f>
        <v>Sim</v>
      </c>
      <c r="G2143" s="13" t="str">
        <f>VLOOKUP(A2143,fonte!A:AE,28,FALSE)</f>
        <v>Não</v>
      </c>
      <c r="H2143" s="12" t="str">
        <f>VLOOKUP(A2143,fonte!A:AE,29,FALSE)</f>
        <v>Não</v>
      </c>
      <c r="I2143" s="13" t="str">
        <f>VLOOKUP(A2143,fonte!A:AE,30,FALSE)</f>
        <v>Não</v>
      </c>
      <c r="J2143" s="12" t="str">
        <f>VLOOKUP(A2143,fonte!A:AE,31,FALSE)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6">
        <v>43099</v>
      </c>
      <c r="E2144" s="13" t="str">
        <f>VLOOKUP(A2144,fonte!A:AE,26,FALSE)</f>
        <v>Sim</v>
      </c>
      <c r="F2144" s="12" t="str">
        <f>VLOOKUP(A2144,fonte!A:AE,27,FALSE)</f>
        <v>Sim</v>
      </c>
      <c r="G2144" s="13" t="str">
        <f>VLOOKUP(A2144,fonte!A:AE,28,FALSE)</f>
        <v>Não</v>
      </c>
      <c r="H2144" s="12" t="str">
        <f>VLOOKUP(A2144,fonte!A:AE,29,FALSE)</f>
        <v>Não</v>
      </c>
      <c r="I2144" s="13" t="str">
        <f>VLOOKUP(A2144,fonte!A:AE,30,FALSE)</f>
        <v>Não</v>
      </c>
      <c r="J2144" s="12" t="str">
        <f>VLOOKUP(A2144,fonte!A:AE,31,FALSE)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6">
        <v>43099</v>
      </c>
      <c r="E2145" s="13" t="str">
        <f>VLOOKUP(A2145,fonte!A:AE,26,FALSE)</f>
        <v>Sim</v>
      </c>
      <c r="F2145" s="12" t="str">
        <f>VLOOKUP(A2145,fonte!A:AE,27,FALSE)</f>
        <v>Sim</v>
      </c>
      <c r="G2145" s="13" t="str">
        <f>VLOOKUP(A2145,fonte!A:AE,28,FALSE)</f>
        <v>Não</v>
      </c>
      <c r="H2145" s="12" t="str">
        <f>VLOOKUP(A2145,fonte!A:AE,29,FALSE)</f>
        <v>Não</v>
      </c>
      <c r="I2145" s="13" t="str">
        <f>VLOOKUP(A2145,fonte!A:AE,30,FALSE)</f>
        <v>Não</v>
      </c>
      <c r="J2145" s="12" t="str">
        <f>VLOOKUP(A2145,fonte!A:AE,31,FALSE)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6">
        <v>41421</v>
      </c>
      <c r="E2146" s="13" t="str">
        <f>VLOOKUP(A2146,fonte!A:AE,26,FALSE)</f>
        <v>Sim</v>
      </c>
      <c r="F2146" s="12" t="str">
        <f>VLOOKUP(A2146,fonte!A:AE,27,FALSE)</f>
        <v>Sim</v>
      </c>
      <c r="G2146" s="13" t="str">
        <f>VLOOKUP(A2146,fonte!A:AE,28,FALSE)</f>
        <v>Não</v>
      </c>
      <c r="H2146" s="12" t="str">
        <f>VLOOKUP(A2146,fonte!A:AE,29,FALSE)</f>
        <v>Não</v>
      </c>
      <c r="I2146" s="13" t="str">
        <f>VLOOKUP(A2146,fonte!A:AE,30,FALSE)</f>
        <v>Não</v>
      </c>
      <c r="J2146" s="12" t="str">
        <f>VLOOKUP(A2146,fonte!A:AE,31,FALSE)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6">
        <v>43818</v>
      </c>
      <c r="E2147" s="13" t="str">
        <f>VLOOKUP(A2147,fonte!A:AE,26,FALSE)</f>
        <v>Sim</v>
      </c>
      <c r="F2147" s="12" t="str">
        <f>VLOOKUP(A2147,fonte!A:AE,27,FALSE)</f>
        <v>Sim</v>
      </c>
      <c r="G2147" s="13" t="str">
        <f>VLOOKUP(A2147,fonte!A:AE,28,FALSE)</f>
        <v>Não</v>
      </c>
      <c r="H2147" s="12" t="str">
        <f>VLOOKUP(A2147,fonte!A:AE,29,FALSE)</f>
        <v>Não</v>
      </c>
      <c r="I2147" s="13" t="str">
        <f>VLOOKUP(A2147,fonte!A:AE,30,FALSE)</f>
        <v>Não</v>
      </c>
      <c r="J2147" s="12" t="str">
        <f>VLOOKUP(A2147,fonte!A:AE,31,FALSE)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6">
        <v>43818</v>
      </c>
      <c r="E2148" s="13" t="str">
        <f>VLOOKUP(A2148,fonte!A:AE,26,FALSE)</f>
        <v>Sim</v>
      </c>
      <c r="F2148" s="12" t="str">
        <f>VLOOKUP(A2148,fonte!A:AE,27,FALSE)</f>
        <v>Sim</v>
      </c>
      <c r="G2148" s="13" t="str">
        <f>VLOOKUP(A2148,fonte!A:AE,28,FALSE)</f>
        <v>Não</v>
      </c>
      <c r="H2148" s="12" t="str">
        <f>VLOOKUP(A2148,fonte!A:AE,29,FALSE)</f>
        <v>Não</v>
      </c>
      <c r="I2148" s="13" t="str">
        <f>VLOOKUP(A2148,fonte!A:AE,30,FALSE)</f>
        <v>Não</v>
      </c>
      <c r="J2148" s="12" t="str">
        <f>VLOOKUP(A2148,fonte!A:AE,31,FALSE)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6">
        <v>41905</v>
      </c>
      <c r="E2149" s="13" t="str">
        <f>VLOOKUP(A2149,fonte!A:AE,26,FALSE)</f>
        <v>Sim</v>
      </c>
      <c r="F2149" s="12" t="str">
        <f>VLOOKUP(A2149,fonte!A:AE,27,FALSE)</f>
        <v>Sim</v>
      </c>
      <c r="G2149" s="13" t="str">
        <f>VLOOKUP(A2149,fonte!A:AE,28,FALSE)</f>
        <v>Não</v>
      </c>
      <c r="H2149" s="12" t="str">
        <f>VLOOKUP(A2149,fonte!A:AE,29,FALSE)</f>
        <v>Não</v>
      </c>
      <c r="I2149" s="13" t="str">
        <f>VLOOKUP(A2149,fonte!A:AE,30,FALSE)</f>
        <v>Não</v>
      </c>
      <c r="J2149" s="12" t="str">
        <f>VLOOKUP(A2149,fonte!A:AE,31,FALSE)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6">
        <v>41421</v>
      </c>
      <c r="E2150" s="13" t="str">
        <f>VLOOKUP(A2150,fonte!A:AE,26,FALSE)</f>
        <v>Sim</v>
      </c>
      <c r="F2150" s="12" t="str">
        <f>VLOOKUP(A2150,fonte!A:AE,27,FALSE)</f>
        <v>Sim</v>
      </c>
      <c r="G2150" s="13" t="str">
        <f>VLOOKUP(A2150,fonte!A:AE,28,FALSE)</f>
        <v>Sim</v>
      </c>
      <c r="H2150" s="12" t="str">
        <f>VLOOKUP(A2150,fonte!A:AE,29,FALSE)</f>
        <v>Sim</v>
      </c>
      <c r="I2150" s="13" t="str">
        <f>VLOOKUP(A2150,fonte!A:AE,30,FALSE)</f>
        <v>Não</v>
      </c>
      <c r="J2150" s="12" t="str">
        <f>VLOOKUP(A2150,fonte!A:AE,31,FALSE)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6">
        <v>43818</v>
      </c>
      <c r="E2151" s="13" t="str">
        <f>VLOOKUP(A2151,fonte!A:AE,26,FALSE)</f>
        <v>Sim</v>
      </c>
      <c r="F2151" s="12" t="str">
        <f>VLOOKUP(A2151,fonte!A:AE,27,FALSE)</f>
        <v>Sim</v>
      </c>
      <c r="G2151" s="13" t="str">
        <f>VLOOKUP(A2151,fonte!A:AE,28,FALSE)</f>
        <v>Sim</v>
      </c>
      <c r="H2151" s="12" t="str">
        <f>VLOOKUP(A2151,fonte!A:AE,29,FALSE)</f>
        <v>Sim</v>
      </c>
      <c r="I2151" s="13" t="str">
        <f>VLOOKUP(A2151,fonte!A:AE,30,FALSE)</f>
        <v>Não</v>
      </c>
      <c r="J2151" s="12" t="str">
        <f>VLOOKUP(A2151,fonte!A:AE,31,FALSE)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6">
        <v>41073</v>
      </c>
      <c r="E2152" s="13" t="str">
        <f>VLOOKUP(A2152,fonte!A:AE,26,FALSE)</f>
        <v>Sim</v>
      </c>
      <c r="F2152" s="12" t="str">
        <f>VLOOKUP(A2152,fonte!A:AE,27,FALSE)</f>
        <v>Sim</v>
      </c>
      <c r="G2152" s="13" t="str">
        <f>VLOOKUP(A2152,fonte!A:AE,28,FALSE)</f>
        <v>Sim</v>
      </c>
      <c r="H2152" s="12" t="str">
        <f>VLOOKUP(A2152,fonte!A:AE,29,FALSE)</f>
        <v>Sim</v>
      </c>
      <c r="I2152" s="13" t="str">
        <f>VLOOKUP(A2152,fonte!A:AE,30,FALSE)</f>
        <v>Não</v>
      </c>
      <c r="J2152" s="12" t="str">
        <f>VLOOKUP(A2152,fonte!A:AE,31,FALSE)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6">
        <v>41073</v>
      </c>
      <c r="E2153" s="13" t="str">
        <f>VLOOKUP(A2153,fonte!A:AE,26,FALSE)</f>
        <v>Sim</v>
      </c>
      <c r="F2153" s="12" t="str">
        <f>VLOOKUP(A2153,fonte!A:AE,27,FALSE)</f>
        <v>Sim</v>
      </c>
      <c r="G2153" s="13" t="str">
        <f>VLOOKUP(A2153,fonte!A:AE,28,FALSE)</f>
        <v>Sim</v>
      </c>
      <c r="H2153" s="12" t="str">
        <f>VLOOKUP(A2153,fonte!A:AE,29,FALSE)</f>
        <v>Sim</v>
      </c>
      <c r="I2153" s="13" t="str">
        <f>VLOOKUP(A2153,fonte!A:AE,30,FALSE)</f>
        <v>Não</v>
      </c>
      <c r="J2153" s="12" t="str">
        <f>VLOOKUP(A2153,fonte!A:AE,31,FALSE)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6">
        <v>43445</v>
      </c>
      <c r="E2154" s="13" t="str">
        <f>VLOOKUP(A2154,fonte!A:AE,26,FALSE)</f>
        <v>Sim</v>
      </c>
      <c r="F2154" s="12" t="str">
        <f>VLOOKUP(A2154,fonte!A:AE,27,FALSE)</f>
        <v>Sim</v>
      </c>
      <c r="G2154" s="13" t="str">
        <f>VLOOKUP(A2154,fonte!A:AE,28,FALSE)</f>
        <v>Sim</v>
      </c>
      <c r="H2154" s="12" t="str">
        <f>VLOOKUP(A2154,fonte!A:AE,29,FALSE)</f>
        <v>Sim</v>
      </c>
      <c r="I2154" s="13" t="str">
        <f>VLOOKUP(A2154,fonte!A:AE,30,FALSE)</f>
        <v>Não</v>
      </c>
      <c r="J2154" s="12" t="str">
        <f>VLOOKUP(A2154,fonte!A:AE,31,FALSE)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6">
        <v>43818</v>
      </c>
      <c r="E2155" s="13" t="str">
        <f>VLOOKUP(A2155,fonte!A:AE,26,FALSE)</f>
        <v>Sim</v>
      </c>
      <c r="F2155" s="12" t="str">
        <f>VLOOKUP(A2155,fonte!A:AE,27,FALSE)</f>
        <v>Não</v>
      </c>
      <c r="G2155" s="13" t="str">
        <f>VLOOKUP(A2155,fonte!A:AE,28,FALSE)</f>
        <v>Sim</v>
      </c>
      <c r="H2155" s="12" t="str">
        <f>VLOOKUP(A2155,fonte!A:AE,29,FALSE)</f>
        <v>Não</v>
      </c>
      <c r="I2155" s="13" t="str">
        <f>VLOOKUP(A2155,fonte!A:AE,30,FALSE)</f>
        <v>Não</v>
      </c>
      <c r="J2155" s="12" t="str">
        <f>VLOOKUP(A2155,fonte!A:AE,31,FALSE)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6">
        <v>43445</v>
      </c>
      <c r="E2156" s="13" t="str">
        <f>VLOOKUP(A2156,fonte!A:AE,26,FALSE)</f>
        <v>Sim</v>
      </c>
      <c r="F2156" s="12" t="str">
        <f>VLOOKUP(A2156,fonte!A:AE,27,FALSE)</f>
        <v>Não</v>
      </c>
      <c r="G2156" s="13" t="str">
        <f>VLOOKUP(A2156,fonte!A:AE,28,FALSE)</f>
        <v>Não</v>
      </c>
      <c r="H2156" s="12" t="str">
        <f>VLOOKUP(A2156,fonte!A:AE,29,FALSE)</f>
        <v>Não</v>
      </c>
      <c r="I2156" s="13" t="str">
        <f>VLOOKUP(A2156,fonte!A:AE,30,FALSE)</f>
        <v>Não</v>
      </c>
      <c r="J2156" s="12" t="str">
        <f>VLOOKUP(A2156,fonte!A:AE,31,FALSE)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6">
        <v>41073</v>
      </c>
      <c r="E2157" s="13" t="str">
        <f>VLOOKUP(A2157,fonte!A:AE,26,FALSE)</f>
        <v>Sim</v>
      </c>
      <c r="F2157" s="12" t="str">
        <f>VLOOKUP(A2157,fonte!A:AE,27,FALSE)</f>
        <v>Sim</v>
      </c>
      <c r="G2157" s="13" t="str">
        <f>VLOOKUP(A2157,fonte!A:AE,28,FALSE)</f>
        <v>Sim</v>
      </c>
      <c r="H2157" s="12" t="str">
        <f>VLOOKUP(A2157,fonte!A:AE,29,FALSE)</f>
        <v>Sim</v>
      </c>
      <c r="I2157" s="13" t="str">
        <f>VLOOKUP(A2157,fonte!A:AE,30,FALSE)</f>
        <v>Não</v>
      </c>
      <c r="J2157" s="12" t="str">
        <f>VLOOKUP(A2157,fonte!A:AE,31,FALSE)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6">
        <v>43445</v>
      </c>
      <c r="E2158" s="13" t="str">
        <f>VLOOKUP(A2158,fonte!A:AE,26,FALSE)</f>
        <v>Sim</v>
      </c>
      <c r="F2158" s="12" t="str">
        <f>VLOOKUP(A2158,fonte!A:AE,27,FALSE)</f>
        <v>Sim</v>
      </c>
      <c r="G2158" s="13" t="str">
        <f>VLOOKUP(A2158,fonte!A:AE,28,FALSE)</f>
        <v>Sim</v>
      </c>
      <c r="H2158" s="12" t="str">
        <f>VLOOKUP(A2158,fonte!A:AE,29,FALSE)</f>
        <v>Sim</v>
      </c>
      <c r="I2158" s="13" t="str">
        <f>VLOOKUP(A2158,fonte!A:AE,30,FALSE)</f>
        <v>Não</v>
      </c>
      <c r="J2158" s="12" t="str">
        <f>VLOOKUP(A2158,fonte!A:AE,31,FALSE)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6">
        <v>41073</v>
      </c>
      <c r="E2159" s="13" t="str">
        <f>VLOOKUP(A2159,fonte!A:AE,26,FALSE)</f>
        <v>Não</v>
      </c>
      <c r="F2159" s="12" t="str">
        <f>VLOOKUP(A2159,fonte!A:AE,27,FALSE)</f>
        <v>Sim</v>
      </c>
      <c r="G2159" s="13" t="str">
        <f>VLOOKUP(A2159,fonte!A:AE,28,FALSE)</f>
        <v>Não</v>
      </c>
      <c r="H2159" s="12" t="str">
        <f>VLOOKUP(A2159,fonte!A:AE,29,FALSE)</f>
        <v>Sim</v>
      </c>
      <c r="I2159" s="13" t="str">
        <f>VLOOKUP(A2159,fonte!A:AE,30,FALSE)</f>
        <v>Não</v>
      </c>
      <c r="J2159" s="12" t="str">
        <f>VLOOKUP(A2159,fonte!A:AE,31,FALSE)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6">
        <v>43099</v>
      </c>
      <c r="E2160" s="13" t="str">
        <f>VLOOKUP(A2160,fonte!A:AE,26,FALSE)</f>
        <v>Sim</v>
      </c>
      <c r="F2160" s="12" t="str">
        <f>VLOOKUP(A2160,fonte!A:AE,27,FALSE)</f>
        <v>Não</v>
      </c>
      <c r="G2160" s="13" t="str">
        <f>VLOOKUP(A2160,fonte!A:AE,28,FALSE)</f>
        <v>Não</v>
      </c>
      <c r="H2160" s="12" t="str">
        <f>VLOOKUP(A2160,fonte!A:AE,29,FALSE)</f>
        <v>Não</v>
      </c>
      <c r="I2160" s="13" t="str">
        <f>VLOOKUP(A2160,fonte!A:AE,30,FALSE)</f>
        <v>Não</v>
      </c>
      <c r="J2160" s="12" t="str">
        <f>VLOOKUP(A2160,fonte!A:AE,31,FALSE)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6">
        <v>41073</v>
      </c>
      <c r="E2161" s="13" t="str">
        <f>VLOOKUP(A2161,fonte!A:AE,26,FALSE)</f>
        <v>Sim</v>
      </c>
      <c r="F2161" s="12" t="str">
        <f>VLOOKUP(A2161,fonte!A:AE,27,FALSE)</f>
        <v>Sim</v>
      </c>
      <c r="G2161" s="13" t="str">
        <f>VLOOKUP(A2161,fonte!A:AE,28,FALSE)</f>
        <v>Sim</v>
      </c>
      <c r="H2161" s="12" t="str">
        <f>VLOOKUP(A2161,fonte!A:AE,29,FALSE)</f>
        <v>Sim</v>
      </c>
      <c r="I2161" s="13" t="str">
        <f>VLOOKUP(A2161,fonte!A:AE,30,FALSE)</f>
        <v>Não</v>
      </c>
      <c r="J2161" s="12" t="str">
        <f>VLOOKUP(A2161,fonte!A:AE,31,FALSE)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6">
        <v>43445</v>
      </c>
      <c r="E2162" s="13" t="str">
        <f>VLOOKUP(A2162,fonte!A:AE,26,FALSE)</f>
        <v>Sim</v>
      </c>
      <c r="F2162" s="12" t="str">
        <f>VLOOKUP(A2162,fonte!A:AE,27,FALSE)</f>
        <v>Sim</v>
      </c>
      <c r="G2162" s="13" t="str">
        <f>VLOOKUP(A2162,fonte!A:AE,28,FALSE)</f>
        <v>Não</v>
      </c>
      <c r="H2162" s="12" t="str">
        <f>VLOOKUP(A2162,fonte!A:AE,29,FALSE)</f>
        <v>Não</v>
      </c>
      <c r="I2162" s="13" t="str">
        <f>VLOOKUP(A2162,fonte!A:AE,30,FALSE)</f>
        <v>Não</v>
      </c>
      <c r="J2162" s="12" t="str">
        <f>VLOOKUP(A2162,fonte!A:AE,31,FALSE)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6">
        <v>41905</v>
      </c>
      <c r="E2163" s="13" t="str">
        <f>VLOOKUP(A2163,fonte!A:AE,26,FALSE)</f>
        <v>Sim</v>
      </c>
      <c r="F2163" s="12" t="str">
        <f>VLOOKUP(A2163,fonte!A:AE,27,FALSE)</f>
        <v>Sim</v>
      </c>
      <c r="G2163" s="13" t="str">
        <f>VLOOKUP(A2163,fonte!A:AE,28,FALSE)</f>
        <v>Sim</v>
      </c>
      <c r="H2163" s="12" t="str">
        <f>VLOOKUP(A2163,fonte!A:AE,29,FALSE)</f>
        <v>Sim</v>
      </c>
      <c r="I2163" s="13" t="str">
        <f>VLOOKUP(A2163,fonte!A:AE,30,FALSE)</f>
        <v>Não</v>
      </c>
      <c r="J2163" s="12" t="str">
        <f>VLOOKUP(A2163,fonte!A:AE,31,FALSE)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6">
        <v>41421</v>
      </c>
      <c r="E2164" s="13" t="str">
        <f>VLOOKUP(A2164,fonte!A:AE,26,FALSE)</f>
        <v>Sim</v>
      </c>
      <c r="F2164" s="12" t="str">
        <f>VLOOKUP(A2164,fonte!A:AE,27,FALSE)</f>
        <v>Não</v>
      </c>
      <c r="G2164" s="13" t="str">
        <f>VLOOKUP(A2164,fonte!A:AE,28,FALSE)</f>
        <v>Sim</v>
      </c>
      <c r="H2164" s="12" t="str">
        <f>VLOOKUP(A2164,fonte!A:AE,29,FALSE)</f>
        <v>Não</v>
      </c>
      <c r="I2164" s="13" t="str">
        <f>VLOOKUP(A2164,fonte!A:AE,30,FALSE)</f>
        <v>Não</v>
      </c>
      <c r="J2164" s="12" t="str">
        <f>VLOOKUP(A2164,fonte!A:AE,31,FALSE)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6">
        <v>43099</v>
      </c>
      <c r="E2165" s="13" t="str">
        <f>VLOOKUP(A2165,fonte!A:AE,26,FALSE)</f>
        <v>Sim</v>
      </c>
      <c r="F2165" s="12" t="str">
        <f>VLOOKUP(A2165,fonte!A:AE,27,FALSE)</f>
        <v>Não</v>
      </c>
      <c r="G2165" s="13" t="str">
        <f>VLOOKUP(A2165,fonte!A:AE,28,FALSE)</f>
        <v>Sim</v>
      </c>
      <c r="H2165" s="12" t="str">
        <f>VLOOKUP(A2165,fonte!A:AE,29,FALSE)</f>
        <v>Não</v>
      </c>
      <c r="I2165" s="13" t="str">
        <f>VLOOKUP(A2165,fonte!A:AE,30,FALSE)</f>
        <v>Não</v>
      </c>
      <c r="J2165" s="12" t="str">
        <f>VLOOKUP(A2165,fonte!A:AE,31,FALSE)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6">
        <v>43099</v>
      </c>
      <c r="E2166" s="13" t="str">
        <f>VLOOKUP(A2166,fonte!A:AE,26,FALSE)</f>
        <v>Sim</v>
      </c>
      <c r="F2166" s="12" t="str">
        <f>VLOOKUP(A2166,fonte!A:AE,27,FALSE)</f>
        <v>Sim</v>
      </c>
      <c r="G2166" s="13" t="str">
        <f>VLOOKUP(A2166,fonte!A:AE,28,FALSE)</f>
        <v>Não</v>
      </c>
      <c r="H2166" s="12" t="str">
        <f>VLOOKUP(A2166,fonte!A:AE,29,FALSE)</f>
        <v>Sim</v>
      </c>
      <c r="I2166" s="13" t="str">
        <f>VLOOKUP(A2166,fonte!A:AE,30,FALSE)</f>
        <v>Não</v>
      </c>
      <c r="J2166" s="12" t="str">
        <f>VLOOKUP(A2166,fonte!A:AE,31,FALSE)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6">
        <v>41905</v>
      </c>
      <c r="E2167" s="13" t="str">
        <f>VLOOKUP(A2167,fonte!A:AE,26,FALSE)</f>
        <v>Sim</v>
      </c>
      <c r="F2167" s="12" t="str">
        <f>VLOOKUP(A2167,fonte!A:AE,27,FALSE)</f>
        <v>Não</v>
      </c>
      <c r="G2167" s="13" t="str">
        <f>VLOOKUP(A2167,fonte!A:AE,28,FALSE)</f>
        <v>Não</v>
      </c>
      <c r="H2167" s="12" t="str">
        <f>VLOOKUP(A2167,fonte!A:AE,29,FALSE)</f>
        <v>Não</v>
      </c>
      <c r="I2167" s="13" t="str">
        <f>VLOOKUP(A2167,fonte!A:AE,30,FALSE)</f>
        <v>Não</v>
      </c>
      <c r="J2167" s="12" t="str">
        <f>VLOOKUP(A2167,fonte!A:AE,31,FALSE)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6">
        <v>43099</v>
      </c>
      <c r="E2168" s="13" t="str">
        <f>VLOOKUP(A2168,fonte!A:AE,26,FALSE)</f>
        <v>Sim</v>
      </c>
      <c r="F2168" s="12" t="str">
        <f>VLOOKUP(A2168,fonte!A:AE,27,FALSE)</f>
        <v>Sim</v>
      </c>
      <c r="G2168" s="13" t="str">
        <f>VLOOKUP(A2168,fonte!A:AE,28,FALSE)</f>
        <v>Não</v>
      </c>
      <c r="H2168" s="12" t="str">
        <f>VLOOKUP(A2168,fonte!A:AE,29,FALSE)</f>
        <v>Sim</v>
      </c>
      <c r="I2168" s="13" t="str">
        <f>VLOOKUP(A2168,fonte!A:AE,30,FALSE)</f>
        <v>Não</v>
      </c>
      <c r="J2168" s="12" t="str">
        <f>VLOOKUP(A2168,fonte!A:AE,31,FALSE)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6">
        <v>43445</v>
      </c>
      <c r="E2169" s="13" t="str">
        <f>VLOOKUP(A2169,fonte!A:AE,26,FALSE)</f>
        <v>Sim</v>
      </c>
      <c r="F2169" s="12" t="str">
        <f>VLOOKUP(A2169,fonte!A:AE,27,FALSE)</f>
        <v>Não</v>
      </c>
      <c r="G2169" s="13" t="str">
        <f>VLOOKUP(A2169,fonte!A:AE,28,FALSE)</f>
        <v>Não</v>
      </c>
      <c r="H2169" s="12" t="str">
        <f>VLOOKUP(A2169,fonte!A:AE,29,FALSE)</f>
        <v>Não</v>
      </c>
      <c r="I2169" s="13" t="str">
        <f>VLOOKUP(A2169,fonte!A:AE,30,FALSE)</f>
        <v>Não</v>
      </c>
      <c r="J2169" s="12" t="str">
        <f>VLOOKUP(A2169,fonte!A:AE,31,FALSE)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6">
        <v>43099</v>
      </c>
      <c r="E2170" s="13" t="str">
        <f>VLOOKUP(A2170,fonte!A:AE,26,FALSE)</f>
        <v>Não</v>
      </c>
      <c r="F2170" s="12" t="str">
        <f>VLOOKUP(A2170,fonte!A:AE,27,FALSE)</f>
        <v>Não</v>
      </c>
      <c r="G2170" s="13" t="str">
        <f>VLOOKUP(A2170,fonte!A:AE,28,FALSE)</f>
        <v>Não</v>
      </c>
      <c r="H2170" s="12" t="str">
        <f>VLOOKUP(A2170,fonte!A:AE,29,FALSE)</f>
        <v>Não</v>
      </c>
      <c r="I2170" s="13" t="str">
        <f>VLOOKUP(A2170,fonte!A:AE,30,FALSE)</f>
        <v>Não</v>
      </c>
      <c r="J2170" s="12" t="str">
        <f>VLOOKUP(A2170,fonte!A:AE,31,FALSE)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6">
        <v>43099</v>
      </c>
      <c r="E2171" s="13" t="str">
        <f>VLOOKUP(A2171,fonte!A:AE,26,FALSE)</f>
        <v>Sim</v>
      </c>
      <c r="F2171" s="12" t="str">
        <f>VLOOKUP(A2171,fonte!A:AE,27,FALSE)</f>
        <v>Sim</v>
      </c>
      <c r="G2171" s="13" t="str">
        <f>VLOOKUP(A2171,fonte!A:AE,28,FALSE)</f>
        <v>Sim</v>
      </c>
      <c r="H2171" s="12" t="str">
        <f>VLOOKUP(A2171,fonte!A:AE,29,FALSE)</f>
        <v>Não</v>
      </c>
      <c r="I2171" s="13" t="str">
        <f>VLOOKUP(A2171,fonte!A:AE,30,FALSE)</f>
        <v>Não</v>
      </c>
      <c r="J2171" s="12" t="str">
        <f>VLOOKUP(A2171,fonte!A:AE,31,FALSE)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6">
        <v>43099</v>
      </c>
      <c r="E2172" s="13" t="str">
        <f>VLOOKUP(A2172,fonte!A:AE,26,FALSE)</f>
        <v>Sim</v>
      </c>
      <c r="F2172" s="12" t="str">
        <f>VLOOKUP(A2172,fonte!A:AE,27,FALSE)</f>
        <v>Não</v>
      </c>
      <c r="G2172" s="13" t="str">
        <f>VLOOKUP(A2172,fonte!A:AE,28,FALSE)</f>
        <v>Não</v>
      </c>
      <c r="H2172" s="12" t="str">
        <f>VLOOKUP(A2172,fonte!A:AE,29,FALSE)</f>
        <v>Não</v>
      </c>
      <c r="I2172" s="13" t="str">
        <f>VLOOKUP(A2172,fonte!A:AE,30,FALSE)</f>
        <v>Não</v>
      </c>
      <c r="J2172" s="12" t="str">
        <f>VLOOKUP(A2172,fonte!A:AE,31,FALSE)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6">
        <v>43818</v>
      </c>
      <c r="E2173" s="13" t="str">
        <f>VLOOKUP(A2173,fonte!A:AE,26,FALSE)</f>
        <v>Sim</v>
      </c>
      <c r="F2173" s="12" t="str">
        <f>VLOOKUP(A2173,fonte!A:AE,27,FALSE)</f>
        <v>Sim</v>
      </c>
      <c r="G2173" s="13" t="str">
        <f>VLOOKUP(A2173,fonte!A:AE,28,FALSE)</f>
        <v>Sim</v>
      </c>
      <c r="H2173" s="12" t="str">
        <f>VLOOKUP(A2173,fonte!A:AE,29,FALSE)</f>
        <v>Não</v>
      </c>
      <c r="I2173" s="13" t="str">
        <f>VLOOKUP(A2173,fonte!A:AE,30,FALSE)</f>
        <v>Não</v>
      </c>
      <c r="J2173" s="12" t="str">
        <f>VLOOKUP(A2173,fonte!A:AE,31,FALSE)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6">
        <v>43445</v>
      </c>
      <c r="E2174" s="13" t="str">
        <f>VLOOKUP(A2174,fonte!A:AE,26,FALSE)</f>
        <v>Sim</v>
      </c>
      <c r="F2174" s="12" t="str">
        <f>VLOOKUP(A2174,fonte!A:AE,27,FALSE)</f>
        <v>Sim</v>
      </c>
      <c r="G2174" s="13" t="str">
        <f>VLOOKUP(A2174,fonte!A:AE,28,FALSE)</f>
        <v>Sim</v>
      </c>
      <c r="H2174" s="12" t="str">
        <f>VLOOKUP(A2174,fonte!A:AE,29,FALSE)</f>
        <v>Sim</v>
      </c>
      <c r="I2174" s="13" t="str">
        <f>VLOOKUP(A2174,fonte!A:AE,30,FALSE)</f>
        <v>Não</v>
      </c>
      <c r="J2174" s="12" t="str">
        <f>VLOOKUP(A2174,fonte!A:AE,31,FALSE)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6">
        <v>41421</v>
      </c>
      <c r="E2175" s="13" t="str">
        <f>VLOOKUP(A2175,fonte!A:AE,26,FALSE)</f>
        <v>Sim</v>
      </c>
      <c r="F2175" s="12" t="str">
        <f>VLOOKUP(A2175,fonte!A:AE,27,FALSE)</f>
        <v>Sim</v>
      </c>
      <c r="G2175" s="13" t="str">
        <f>VLOOKUP(A2175,fonte!A:AE,28,FALSE)</f>
        <v>Não</v>
      </c>
      <c r="H2175" s="12" t="str">
        <f>VLOOKUP(A2175,fonte!A:AE,29,FALSE)</f>
        <v>Sim</v>
      </c>
      <c r="I2175" s="13" t="str">
        <f>VLOOKUP(A2175,fonte!A:AE,30,FALSE)</f>
        <v>Não</v>
      </c>
      <c r="J2175" s="12" t="str">
        <f>VLOOKUP(A2175,fonte!A:AE,31,FALSE)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6">
        <v>43818</v>
      </c>
      <c r="E2176" s="13" t="str">
        <f>VLOOKUP(A2176,fonte!A:AE,26,FALSE)</f>
        <v>Não</v>
      </c>
      <c r="F2176" s="12" t="str">
        <f>VLOOKUP(A2176,fonte!A:AE,27,FALSE)</f>
        <v>Não</v>
      </c>
      <c r="G2176" s="13" t="str">
        <f>VLOOKUP(A2176,fonte!A:AE,28,FALSE)</f>
        <v>Não</v>
      </c>
      <c r="H2176" s="12" t="str">
        <f>VLOOKUP(A2176,fonte!A:AE,29,FALSE)</f>
        <v>Não</v>
      </c>
      <c r="I2176" s="13" t="str">
        <f>VLOOKUP(A2176,fonte!A:AE,30,FALSE)</f>
        <v>Não</v>
      </c>
      <c r="J2176" s="12" t="str">
        <f>VLOOKUP(A2176,fonte!A:AE,31,FALSE)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6">
        <v>41905</v>
      </c>
      <c r="E2177" s="13" t="str">
        <f>VLOOKUP(A2177,fonte!A:AE,26,FALSE)</f>
        <v>Sim</v>
      </c>
      <c r="F2177" s="12" t="str">
        <f>VLOOKUP(A2177,fonte!A:AE,27,FALSE)</f>
        <v>Não</v>
      </c>
      <c r="G2177" s="13" t="str">
        <f>VLOOKUP(A2177,fonte!A:AE,28,FALSE)</f>
        <v>Sim</v>
      </c>
      <c r="H2177" s="12" t="str">
        <f>VLOOKUP(A2177,fonte!A:AE,29,FALSE)</f>
        <v>Não</v>
      </c>
      <c r="I2177" s="13" t="str">
        <f>VLOOKUP(A2177,fonte!A:AE,30,FALSE)</f>
        <v>Não</v>
      </c>
      <c r="J2177" s="12" t="str">
        <f>VLOOKUP(A2177,fonte!A:AE,31,FALSE)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6">
        <v>43445</v>
      </c>
      <c r="E2178" s="13" t="str">
        <f>VLOOKUP(A2178,fonte!A:AE,26,FALSE)</f>
        <v>Sim</v>
      </c>
      <c r="F2178" s="12" t="str">
        <f>VLOOKUP(A2178,fonte!A:AE,27,FALSE)</f>
        <v>Não</v>
      </c>
      <c r="G2178" s="13" t="str">
        <f>VLOOKUP(A2178,fonte!A:AE,28,FALSE)</f>
        <v>Não</v>
      </c>
      <c r="H2178" s="12" t="str">
        <f>VLOOKUP(A2178,fonte!A:AE,29,FALSE)</f>
        <v>Não</v>
      </c>
      <c r="I2178" s="13" t="str">
        <f>VLOOKUP(A2178,fonte!A:AE,30,FALSE)</f>
        <v>Não</v>
      </c>
      <c r="J2178" s="12" t="str">
        <f>VLOOKUP(A2178,fonte!A:AE,31,FALSE)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6">
        <v>43818</v>
      </c>
      <c r="E2179" s="13" t="str">
        <f>VLOOKUP(A2179,fonte!A:AE,26,FALSE)</f>
        <v>Sim</v>
      </c>
      <c r="F2179" s="12" t="str">
        <f>VLOOKUP(A2179,fonte!A:AE,27,FALSE)</f>
        <v>Não</v>
      </c>
      <c r="G2179" s="13" t="str">
        <f>VLOOKUP(A2179,fonte!A:AE,28,FALSE)</f>
        <v>Sim</v>
      </c>
      <c r="H2179" s="12" t="str">
        <f>VLOOKUP(A2179,fonte!A:AE,29,FALSE)</f>
        <v>Não</v>
      </c>
      <c r="I2179" s="13" t="str">
        <f>VLOOKUP(A2179,fonte!A:AE,30,FALSE)</f>
        <v>Não</v>
      </c>
      <c r="J2179" s="12" t="str">
        <f>VLOOKUP(A2179,fonte!A:AE,31,FALSE)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6">
        <v>41073</v>
      </c>
      <c r="E2180" s="13" t="str">
        <f>VLOOKUP(A2180,fonte!A:AE,26,FALSE)</f>
        <v>Não</v>
      </c>
      <c r="F2180" s="12" t="str">
        <f>VLOOKUP(A2180,fonte!A:AE,27,FALSE)</f>
        <v>Sim</v>
      </c>
      <c r="G2180" s="13" t="str">
        <f>VLOOKUP(A2180,fonte!A:AE,28,FALSE)</f>
        <v>Não</v>
      </c>
      <c r="H2180" s="12" t="str">
        <f>VLOOKUP(A2180,fonte!A:AE,29,FALSE)</f>
        <v>Sim</v>
      </c>
      <c r="I2180" s="13" t="str">
        <f>VLOOKUP(A2180,fonte!A:AE,30,FALSE)</f>
        <v>Não</v>
      </c>
      <c r="J2180" s="12" t="str">
        <f>VLOOKUP(A2180,fonte!A:AE,31,FALSE)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6">
        <v>41073</v>
      </c>
      <c r="E2181" s="13" t="str">
        <f>VLOOKUP(A2181,fonte!A:AE,26,FALSE)</f>
        <v>Sim</v>
      </c>
      <c r="F2181" s="12" t="str">
        <f>VLOOKUP(A2181,fonte!A:AE,27,FALSE)</f>
        <v>Sim</v>
      </c>
      <c r="G2181" s="13" t="str">
        <f>VLOOKUP(A2181,fonte!A:AE,28,FALSE)</f>
        <v>Sim</v>
      </c>
      <c r="H2181" s="12" t="str">
        <f>VLOOKUP(A2181,fonte!A:AE,29,FALSE)</f>
        <v>Sim</v>
      </c>
      <c r="I2181" s="13" t="str">
        <f>VLOOKUP(A2181,fonte!A:AE,30,FALSE)</f>
        <v>Não</v>
      </c>
      <c r="J2181" s="12" t="str">
        <f>VLOOKUP(A2181,fonte!A:AE,31,FALSE)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6">
        <v>43818</v>
      </c>
      <c r="E2182" s="13" t="str">
        <f>VLOOKUP(A2182,fonte!A:AE,26,FALSE)</f>
        <v>Não</v>
      </c>
      <c r="F2182" s="12" t="str">
        <f>VLOOKUP(A2182,fonte!A:AE,27,FALSE)</f>
        <v>Não</v>
      </c>
      <c r="G2182" s="13" t="str">
        <f>VLOOKUP(A2182,fonte!A:AE,28,FALSE)</f>
        <v>Não</v>
      </c>
      <c r="H2182" s="12" t="str">
        <f>VLOOKUP(A2182,fonte!A:AE,29,FALSE)</f>
        <v>Não</v>
      </c>
      <c r="I2182" s="13" t="str">
        <f>VLOOKUP(A2182,fonte!A:AE,30,FALSE)</f>
        <v>Não</v>
      </c>
      <c r="J2182" s="12" t="str">
        <f>VLOOKUP(A2182,fonte!A:AE,31,FALSE)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6">
        <v>43099</v>
      </c>
      <c r="E2183" s="13" t="str">
        <f>VLOOKUP(A2183,fonte!A:AE,26,FALSE)</f>
        <v>Sim</v>
      </c>
      <c r="F2183" s="12" t="str">
        <f>VLOOKUP(A2183,fonte!A:AE,27,FALSE)</f>
        <v>Não</v>
      </c>
      <c r="G2183" s="13" t="str">
        <f>VLOOKUP(A2183,fonte!A:AE,28,FALSE)</f>
        <v>Sim</v>
      </c>
      <c r="H2183" s="12" t="str">
        <f>VLOOKUP(A2183,fonte!A:AE,29,FALSE)</f>
        <v>Não</v>
      </c>
      <c r="I2183" s="13" t="str">
        <f>VLOOKUP(A2183,fonte!A:AE,30,FALSE)</f>
        <v>Não</v>
      </c>
      <c r="J2183" s="12" t="str">
        <f>VLOOKUP(A2183,fonte!A:AE,31,FALSE)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6">
        <v>43818</v>
      </c>
      <c r="E2184" s="13" t="str">
        <f>VLOOKUP(A2184,fonte!A:AE,26,FALSE)</f>
        <v>Não</v>
      </c>
      <c r="F2184" s="12" t="str">
        <f>VLOOKUP(A2184,fonte!A:AE,27,FALSE)</f>
        <v>Não</v>
      </c>
      <c r="G2184" s="13" t="str">
        <f>VLOOKUP(A2184,fonte!A:AE,28,FALSE)</f>
        <v>Não</v>
      </c>
      <c r="H2184" s="12" t="str">
        <f>VLOOKUP(A2184,fonte!A:AE,29,FALSE)</f>
        <v>Não</v>
      </c>
      <c r="I2184" s="13" t="str">
        <f>VLOOKUP(A2184,fonte!A:AE,30,FALSE)</f>
        <v>Não</v>
      </c>
      <c r="J2184" s="12" t="str">
        <f>VLOOKUP(A2184,fonte!A:AE,31,FALSE)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6">
        <v>41073</v>
      </c>
      <c r="E2185" s="13" t="str">
        <f>VLOOKUP(A2185,fonte!A:AE,26,FALSE)</f>
        <v>Sim</v>
      </c>
      <c r="F2185" s="12" t="str">
        <f>VLOOKUP(A2185,fonte!A:AE,27,FALSE)</f>
        <v>Não</v>
      </c>
      <c r="G2185" s="13" t="str">
        <f>VLOOKUP(A2185,fonte!A:AE,28,FALSE)</f>
        <v>Sim</v>
      </c>
      <c r="H2185" s="12" t="str">
        <f>VLOOKUP(A2185,fonte!A:AE,29,FALSE)</f>
        <v>Não</v>
      </c>
      <c r="I2185" s="13" t="str">
        <f>VLOOKUP(A2185,fonte!A:AE,30,FALSE)</f>
        <v>Não</v>
      </c>
      <c r="J2185" s="12" t="str">
        <f>VLOOKUP(A2185,fonte!A:AE,31,FALSE)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6">
        <v>41905</v>
      </c>
      <c r="E2186" s="13" t="str">
        <f>VLOOKUP(A2186,fonte!A:AE,26,FALSE)</f>
        <v>Não</v>
      </c>
      <c r="F2186" s="12" t="str">
        <f>VLOOKUP(A2186,fonte!A:AE,27,FALSE)</f>
        <v>Sim</v>
      </c>
      <c r="G2186" s="13" t="str">
        <f>VLOOKUP(A2186,fonte!A:AE,28,FALSE)</f>
        <v>Não</v>
      </c>
      <c r="H2186" s="12" t="str">
        <f>VLOOKUP(A2186,fonte!A:AE,29,FALSE)</f>
        <v>Sim</v>
      </c>
      <c r="I2186" s="13" t="str">
        <f>VLOOKUP(A2186,fonte!A:AE,30,FALSE)</f>
        <v>Não</v>
      </c>
      <c r="J2186" s="12" t="str">
        <f>VLOOKUP(A2186,fonte!A:AE,31,FALSE)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6">
        <v>43818</v>
      </c>
      <c r="E2187" s="13" t="str">
        <f>VLOOKUP(A2187,fonte!A:AE,26,FALSE)</f>
        <v>Sim</v>
      </c>
      <c r="F2187" s="12" t="str">
        <f>VLOOKUP(A2187,fonte!A:AE,27,FALSE)</f>
        <v>Sim</v>
      </c>
      <c r="G2187" s="13" t="str">
        <f>VLOOKUP(A2187,fonte!A:AE,28,FALSE)</f>
        <v>Sim</v>
      </c>
      <c r="H2187" s="12" t="str">
        <f>VLOOKUP(A2187,fonte!A:AE,29,FALSE)</f>
        <v>Não</v>
      </c>
      <c r="I2187" s="13" t="str">
        <f>VLOOKUP(A2187,fonte!A:AE,30,FALSE)</f>
        <v>Não</v>
      </c>
      <c r="J2187" s="12" t="str">
        <f>VLOOKUP(A2187,fonte!A:AE,31,FALSE)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6">
        <v>43818</v>
      </c>
      <c r="E2188" s="13" t="str">
        <f>VLOOKUP(A2188,fonte!A:AE,26,FALSE)</f>
        <v>Sim</v>
      </c>
      <c r="F2188" s="12" t="str">
        <f>VLOOKUP(A2188,fonte!A:AE,27,FALSE)</f>
        <v>Sim</v>
      </c>
      <c r="G2188" s="13" t="str">
        <f>VLOOKUP(A2188,fonte!A:AE,28,FALSE)</f>
        <v>Sim</v>
      </c>
      <c r="H2188" s="12" t="str">
        <f>VLOOKUP(A2188,fonte!A:AE,29,FALSE)</f>
        <v>Sim</v>
      </c>
      <c r="I2188" s="13" t="str">
        <f>VLOOKUP(A2188,fonte!A:AE,30,FALSE)</f>
        <v>Não</v>
      </c>
      <c r="J2188" s="12" t="str">
        <f>VLOOKUP(A2188,fonte!A:AE,31,FALSE)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6">
        <v>43099</v>
      </c>
      <c r="E2189" s="13" t="str">
        <f>VLOOKUP(A2189,fonte!A:AE,26,FALSE)</f>
        <v>Sim</v>
      </c>
      <c r="F2189" s="12" t="str">
        <f>VLOOKUP(A2189,fonte!A:AE,27,FALSE)</f>
        <v>Não</v>
      </c>
      <c r="G2189" s="13" t="str">
        <f>VLOOKUP(A2189,fonte!A:AE,28,FALSE)</f>
        <v>Sim</v>
      </c>
      <c r="H2189" s="12" t="str">
        <f>VLOOKUP(A2189,fonte!A:AE,29,FALSE)</f>
        <v>Não</v>
      </c>
      <c r="I2189" s="13" t="str">
        <f>VLOOKUP(A2189,fonte!A:AE,30,FALSE)</f>
        <v>Não</v>
      </c>
      <c r="J2189" s="12" t="str">
        <f>VLOOKUP(A2189,fonte!A:AE,31,FALSE)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6">
        <v>43099</v>
      </c>
      <c r="E2190" s="13" t="str">
        <f>VLOOKUP(A2190,fonte!A:AE,26,FALSE)</f>
        <v>Sim</v>
      </c>
      <c r="F2190" s="12" t="str">
        <f>VLOOKUP(A2190,fonte!A:AE,27,FALSE)</f>
        <v>Não</v>
      </c>
      <c r="G2190" s="13" t="str">
        <f>VLOOKUP(A2190,fonte!A:AE,28,FALSE)</f>
        <v>Não</v>
      </c>
      <c r="H2190" s="12" t="str">
        <f>VLOOKUP(A2190,fonte!A:AE,29,FALSE)</f>
        <v>Não</v>
      </c>
      <c r="I2190" s="13" t="str">
        <f>VLOOKUP(A2190,fonte!A:AE,30,FALSE)</f>
        <v>Não</v>
      </c>
      <c r="J2190" s="12" t="str">
        <f>VLOOKUP(A2190,fonte!A:AE,31,FALSE)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6">
        <v>43445</v>
      </c>
      <c r="E2191" s="13" t="str">
        <f>VLOOKUP(A2191,fonte!A:AE,26,FALSE)</f>
        <v>Sim</v>
      </c>
      <c r="F2191" s="12" t="str">
        <f>VLOOKUP(A2191,fonte!A:AE,27,FALSE)</f>
        <v>Sim</v>
      </c>
      <c r="G2191" s="13" t="str">
        <f>VLOOKUP(A2191,fonte!A:AE,28,FALSE)</f>
        <v>Sim</v>
      </c>
      <c r="H2191" s="12" t="str">
        <f>VLOOKUP(A2191,fonte!A:AE,29,FALSE)</f>
        <v>Sim</v>
      </c>
      <c r="I2191" s="13" t="str">
        <f>VLOOKUP(A2191,fonte!A:AE,30,FALSE)</f>
        <v>Não</v>
      </c>
      <c r="J2191" s="12" t="str">
        <f>VLOOKUP(A2191,fonte!A:AE,31,FALSE)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6">
        <v>43445</v>
      </c>
      <c r="E2192" s="13" t="str">
        <f>VLOOKUP(A2192,fonte!A:AE,26,FALSE)</f>
        <v>Sim</v>
      </c>
      <c r="F2192" s="12" t="str">
        <f>VLOOKUP(A2192,fonte!A:AE,27,FALSE)</f>
        <v>Sim</v>
      </c>
      <c r="G2192" s="13" t="str">
        <f>VLOOKUP(A2192,fonte!A:AE,28,FALSE)</f>
        <v>Sim</v>
      </c>
      <c r="H2192" s="12" t="str">
        <f>VLOOKUP(A2192,fonte!A:AE,29,FALSE)</f>
        <v>Não</v>
      </c>
      <c r="I2192" s="13" t="str">
        <f>VLOOKUP(A2192,fonte!A:AE,30,FALSE)</f>
        <v>Não</v>
      </c>
      <c r="J2192" s="12" t="str">
        <f>VLOOKUP(A2192,fonte!A:AE,31,FALSE)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6">
        <v>43099</v>
      </c>
      <c r="E2193" s="13" t="str">
        <f>VLOOKUP(A2193,fonte!A:AE,26,FALSE)</f>
        <v>Não</v>
      </c>
      <c r="F2193" s="12" t="str">
        <f>VLOOKUP(A2193,fonte!A:AE,27,FALSE)</f>
        <v>Sim</v>
      </c>
      <c r="G2193" s="13" t="str">
        <f>VLOOKUP(A2193,fonte!A:AE,28,FALSE)</f>
        <v>Não</v>
      </c>
      <c r="H2193" s="12" t="str">
        <f>VLOOKUP(A2193,fonte!A:AE,29,FALSE)</f>
        <v>Sim</v>
      </c>
      <c r="I2193" s="13" t="str">
        <f>VLOOKUP(A2193,fonte!A:AE,30,FALSE)</f>
        <v>Não</v>
      </c>
      <c r="J2193" s="12" t="str">
        <f>VLOOKUP(A2193,fonte!A:AE,31,FALSE)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6">
        <v>43818</v>
      </c>
      <c r="E2194" s="13" t="str">
        <f>VLOOKUP(A2194,fonte!A:AE,26,FALSE)</f>
        <v>Sim</v>
      </c>
      <c r="F2194" s="12" t="str">
        <f>VLOOKUP(A2194,fonte!A:AE,27,FALSE)</f>
        <v>Sim</v>
      </c>
      <c r="G2194" s="13" t="str">
        <f>VLOOKUP(A2194,fonte!A:AE,28,FALSE)</f>
        <v>Sim</v>
      </c>
      <c r="H2194" s="12" t="str">
        <f>VLOOKUP(A2194,fonte!A:AE,29,FALSE)</f>
        <v>Não</v>
      </c>
      <c r="I2194" s="13" t="str">
        <f>VLOOKUP(A2194,fonte!A:AE,30,FALSE)</f>
        <v>Não</v>
      </c>
      <c r="J2194" s="12" t="str">
        <f>VLOOKUP(A2194,fonte!A:AE,31,FALSE)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6">
        <v>43445</v>
      </c>
      <c r="E2195" s="13" t="str">
        <f>VLOOKUP(A2195,fonte!A:AE,26,FALSE)</f>
        <v>Não</v>
      </c>
      <c r="F2195" s="12" t="str">
        <f>VLOOKUP(A2195,fonte!A:AE,27,FALSE)</f>
        <v>Não</v>
      </c>
      <c r="G2195" s="13" t="str">
        <f>VLOOKUP(A2195,fonte!A:AE,28,FALSE)</f>
        <v>Não</v>
      </c>
      <c r="H2195" s="12" t="str">
        <f>VLOOKUP(A2195,fonte!A:AE,29,FALSE)</f>
        <v>Não</v>
      </c>
      <c r="I2195" s="13" t="str">
        <f>VLOOKUP(A2195,fonte!A:AE,30,FALSE)</f>
        <v>Não</v>
      </c>
      <c r="J2195" s="12" t="str">
        <f>VLOOKUP(A2195,fonte!A:AE,31,FALSE)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6">
        <v>43445</v>
      </c>
      <c r="E2196" s="13" t="str">
        <f>VLOOKUP(A2196,fonte!A:AE,26,FALSE)</f>
        <v>Não</v>
      </c>
      <c r="F2196" s="12" t="str">
        <f>VLOOKUP(A2196,fonte!A:AE,27,FALSE)</f>
        <v>Não</v>
      </c>
      <c r="G2196" s="13" t="str">
        <f>VLOOKUP(A2196,fonte!A:AE,28,FALSE)</f>
        <v>Não</v>
      </c>
      <c r="H2196" s="12" t="str">
        <f>VLOOKUP(A2196,fonte!A:AE,29,FALSE)</f>
        <v>Não</v>
      </c>
      <c r="I2196" s="13" t="str">
        <f>VLOOKUP(A2196,fonte!A:AE,30,FALSE)</f>
        <v>Não</v>
      </c>
      <c r="J2196" s="12" t="str">
        <f>VLOOKUP(A2196,fonte!A:AE,31,FALSE)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6">
        <v>43818</v>
      </c>
      <c r="E2197" s="13" t="str">
        <f>VLOOKUP(A2197,fonte!A:AE,26,FALSE)</f>
        <v>Não</v>
      </c>
      <c r="F2197" s="12" t="str">
        <f>VLOOKUP(A2197,fonte!A:AE,27,FALSE)</f>
        <v>Não</v>
      </c>
      <c r="G2197" s="13" t="str">
        <f>VLOOKUP(A2197,fonte!A:AE,28,FALSE)</f>
        <v>Não</v>
      </c>
      <c r="H2197" s="12" t="str">
        <f>VLOOKUP(A2197,fonte!A:AE,29,FALSE)</f>
        <v>Não</v>
      </c>
      <c r="I2197" s="13" t="str">
        <f>VLOOKUP(A2197,fonte!A:AE,30,FALSE)</f>
        <v>Não</v>
      </c>
      <c r="J2197" s="12" t="str">
        <f>VLOOKUP(A2197,fonte!A:AE,31,FALSE)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6">
        <v>43445</v>
      </c>
      <c r="E2198" s="13" t="str">
        <f>VLOOKUP(A2198,fonte!A:AE,26,FALSE)</f>
        <v>Sim</v>
      </c>
      <c r="F2198" s="12" t="str">
        <f>VLOOKUP(A2198,fonte!A:AE,27,FALSE)</f>
        <v>Sim</v>
      </c>
      <c r="G2198" s="13" t="str">
        <f>VLOOKUP(A2198,fonte!A:AE,28,FALSE)</f>
        <v>Sim</v>
      </c>
      <c r="H2198" s="12" t="str">
        <f>VLOOKUP(A2198,fonte!A:AE,29,FALSE)</f>
        <v>Sim</v>
      </c>
      <c r="I2198" s="13" t="str">
        <f>VLOOKUP(A2198,fonte!A:AE,30,FALSE)</f>
        <v>Não</v>
      </c>
      <c r="J2198" s="12" t="str">
        <f>VLOOKUP(A2198,fonte!A:AE,31,FALSE)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6">
        <v>43445</v>
      </c>
      <c r="E2199" s="13" t="str">
        <f>VLOOKUP(A2199,fonte!A:AE,26,FALSE)</f>
        <v>Sim</v>
      </c>
      <c r="F2199" s="12" t="str">
        <f>VLOOKUP(A2199,fonte!A:AE,27,FALSE)</f>
        <v>Sim</v>
      </c>
      <c r="G2199" s="13" t="str">
        <f>VLOOKUP(A2199,fonte!A:AE,28,FALSE)</f>
        <v>Sim</v>
      </c>
      <c r="H2199" s="12" t="str">
        <f>VLOOKUP(A2199,fonte!A:AE,29,FALSE)</f>
        <v>Sim</v>
      </c>
      <c r="I2199" s="13" t="str">
        <f>VLOOKUP(A2199,fonte!A:AE,30,FALSE)</f>
        <v>Não</v>
      </c>
      <c r="J2199" s="12" t="str">
        <f>VLOOKUP(A2199,fonte!A:AE,31,FALSE)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6">
        <v>43099</v>
      </c>
      <c r="E2200" s="13" t="str">
        <f>VLOOKUP(A2200,fonte!A:AE,26,FALSE)</f>
        <v>Não</v>
      </c>
      <c r="F2200" s="12" t="str">
        <f>VLOOKUP(A2200,fonte!A:AE,27,FALSE)</f>
        <v>Não</v>
      </c>
      <c r="G2200" s="13" t="str">
        <f>VLOOKUP(A2200,fonte!A:AE,28,FALSE)</f>
        <v>Não</v>
      </c>
      <c r="H2200" s="12" t="str">
        <f>VLOOKUP(A2200,fonte!A:AE,29,FALSE)</f>
        <v>Não</v>
      </c>
      <c r="I2200" s="13" t="str">
        <f>VLOOKUP(A2200,fonte!A:AE,30,FALSE)</f>
        <v>Não</v>
      </c>
      <c r="J2200" s="12" t="str">
        <f>VLOOKUP(A2200,fonte!A:AE,31,FALSE)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6">
        <v>43099</v>
      </c>
      <c r="E2201" s="13" t="str">
        <f>VLOOKUP(A2201,fonte!A:AE,26,FALSE)</f>
        <v>Não</v>
      </c>
      <c r="F2201" s="12" t="str">
        <f>VLOOKUP(A2201,fonte!A:AE,27,FALSE)</f>
        <v>Sim</v>
      </c>
      <c r="G2201" s="13" t="str">
        <f>VLOOKUP(A2201,fonte!A:AE,28,FALSE)</f>
        <v>Não</v>
      </c>
      <c r="H2201" s="12" t="str">
        <f>VLOOKUP(A2201,fonte!A:AE,29,FALSE)</f>
        <v>Sim</v>
      </c>
      <c r="I2201" s="13" t="str">
        <f>VLOOKUP(A2201,fonte!A:AE,30,FALSE)</f>
        <v>Não</v>
      </c>
      <c r="J2201" s="12" t="str">
        <f>VLOOKUP(A2201,fonte!A:AE,31,FALSE)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6">
        <v>41905</v>
      </c>
      <c r="E2202" s="13" t="str">
        <f>VLOOKUP(A2202,fonte!A:AE,26,FALSE)</f>
        <v>Sim</v>
      </c>
      <c r="F2202" s="12" t="str">
        <f>VLOOKUP(A2202,fonte!A:AE,27,FALSE)</f>
        <v>Sim</v>
      </c>
      <c r="G2202" s="13" t="str">
        <f>VLOOKUP(A2202,fonte!A:AE,28,FALSE)</f>
        <v>Sim</v>
      </c>
      <c r="H2202" s="12" t="str">
        <f>VLOOKUP(A2202,fonte!A:AE,29,FALSE)</f>
        <v>Sim</v>
      </c>
      <c r="I2202" s="13" t="str">
        <f>VLOOKUP(A2202,fonte!A:AE,30,FALSE)</f>
        <v>Não</v>
      </c>
      <c r="J2202" s="12" t="str">
        <f>VLOOKUP(A2202,fonte!A:AE,31,FALSE)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6">
        <v>43445</v>
      </c>
      <c r="E2203" s="13" t="str">
        <f>VLOOKUP(A2203,fonte!A:AE,26,FALSE)</f>
        <v>Sim</v>
      </c>
      <c r="F2203" s="12" t="str">
        <f>VLOOKUP(A2203,fonte!A:AE,27,FALSE)</f>
        <v>Sim</v>
      </c>
      <c r="G2203" s="13" t="str">
        <f>VLOOKUP(A2203,fonte!A:AE,28,FALSE)</f>
        <v>Sim</v>
      </c>
      <c r="H2203" s="12" t="str">
        <f>VLOOKUP(A2203,fonte!A:AE,29,FALSE)</f>
        <v>Sim</v>
      </c>
      <c r="I2203" s="13" t="str">
        <f>VLOOKUP(A2203,fonte!A:AE,30,FALSE)</f>
        <v>Não</v>
      </c>
      <c r="J2203" s="12" t="str">
        <f>VLOOKUP(A2203,fonte!A:AE,31,FALSE)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6">
        <v>41073</v>
      </c>
      <c r="E2204" s="13" t="str">
        <f>VLOOKUP(A2204,fonte!A:AE,26,FALSE)</f>
        <v>Não</v>
      </c>
      <c r="F2204" s="12" t="str">
        <f>VLOOKUP(A2204,fonte!A:AE,27,FALSE)</f>
        <v>Sim</v>
      </c>
      <c r="G2204" s="13" t="str">
        <f>VLOOKUP(A2204,fonte!A:AE,28,FALSE)</f>
        <v>Não</v>
      </c>
      <c r="H2204" s="12" t="str">
        <f>VLOOKUP(A2204,fonte!A:AE,29,FALSE)</f>
        <v>Sim</v>
      </c>
      <c r="I2204" s="13" t="str">
        <f>VLOOKUP(A2204,fonte!A:AE,30,FALSE)</f>
        <v>Não</v>
      </c>
      <c r="J2204" s="12" t="str">
        <f>VLOOKUP(A2204,fonte!A:AE,31,FALSE)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6">
        <v>43818</v>
      </c>
      <c r="E2205" s="13" t="str">
        <f>VLOOKUP(A2205,fonte!A:AE,26,FALSE)</f>
        <v>Não</v>
      </c>
      <c r="F2205" s="12" t="str">
        <f>VLOOKUP(A2205,fonte!A:AE,27,FALSE)</f>
        <v>Sim</v>
      </c>
      <c r="G2205" s="13" t="str">
        <f>VLOOKUP(A2205,fonte!A:AE,28,FALSE)</f>
        <v>Não</v>
      </c>
      <c r="H2205" s="12" t="str">
        <f>VLOOKUP(A2205,fonte!A:AE,29,FALSE)</f>
        <v>Sim</v>
      </c>
      <c r="I2205" s="13" t="str">
        <f>VLOOKUP(A2205,fonte!A:AE,30,FALSE)</f>
        <v>Não</v>
      </c>
      <c r="J2205" s="12" t="str">
        <f>VLOOKUP(A2205,fonte!A:AE,31,FALSE)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6">
        <v>43818</v>
      </c>
      <c r="E2206" s="13" t="str">
        <f>VLOOKUP(A2206,fonte!A:AE,26,FALSE)</f>
        <v>Não</v>
      </c>
      <c r="F2206" s="12" t="str">
        <f>VLOOKUP(A2206,fonte!A:AE,27,FALSE)</f>
        <v>Sim</v>
      </c>
      <c r="G2206" s="13" t="str">
        <f>VLOOKUP(A2206,fonte!A:AE,28,FALSE)</f>
        <v>Não</v>
      </c>
      <c r="H2206" s="12" t="str">
        <f>VLOOKUP(A2206,fonte!A:AE,29,FALSE)</f>
        <v>Sim</v>
      </c>
      <c r="I2206" s="13" t="str">
        <f>VLOOKUP(A2206,fonte!A:AE,30,FALSE)</f>
        <v>Não</v>
      </c>
      <c r="J2206" s="12" t="str">
        <f>VLOOKUP(A2206,fonte!A:AE,31,FALSE)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6">
        <v>43099</v>
      </c>
      <c r="E2207" s="13" t="str">
        <f>VLOOKUP(A2207,fonte!A:AE,26,FALSE)</f>
        <v>Não</v>
      </c>
      <c r="F2207" s="12" t="str">
        <f>VLOOKUP(A2207,fonte!A:AE,27,FALSE)</f>
        <v>Não</v>
      </c>
      <c r="G2207" s="13" t="str">
        <f>VLOOKUP(A2207,fonte!A:AE,28,FALSE)</f>
        <v>Não</v>
      </c>
      <c r="H2207" s="12" t="str">
        <f>VLOOKUP(A2207,fonte!A:AE,29,FALSE)</f>
        <v>Não</v>
      </c>
      <c r="I2207" s="13" t="str">
        <f>VLOOKUP(A2207,fonte!A:AE,30,FALSE)</f>
        <v>Não</v>
      </c>
      <c r="J2207" s="12" t="str">
        <f>VLOOKUP(A2207,fonte!A:AE,31,FALSE)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6">
        <v>43099</v>
      </c>
      <c r="E2208" s="13" t="str">
        <f>VLOOKUP(A2208,fonte!A:AE,26,FALSE)</f>
        <v>Sim</v>
      </c>
      <c r="F2208" s="12" t="str">
        <f>VLOOKUP(A2208,fonte!A:AE,27,FALSE)</f>
        <v>Sim</v>
      </c>
      <c r="G2208" s="13" t="str">
        <f>VLOOKUP(A2208,fonte!A:AE,28,FALSE)</f>
        <v>Sim</v>
      </c>
      <c r="H2208" s="12" t="str">
        <f>VLOOKUP(A2208,fonte!A:AE,29,FALSE)</f>
        <v>Sim</v>
      </c>
      <c r="I2208" s="13" t="str">
        <f>VLOOKUP(A2208,fonte!A:AE,30,FALSE)</f>
        <v>Não</v>
      </c>
      <c r="J2208" s="12" t="str">
        <f>VLOOKUP(A2208,fonte!A:AE,31,FALSE)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6">
        <v>43099</v>
      </c>
      <c r="E2209" s="13" t="str">
        <f>VLOOKUP(A2209,fonte!A:AE,26,FALSE)</f>
        <v>Não</v>
      </c>
      <c r="F2209" s="12" t="str">
        <f>VLOOKUP(A2209,fonte!A:AE,27,FALSE)</f>
        <v>Sim</v>
      </c>
      <c r="G2209" s="13" t="str">
        <f>VLOOKUP(A2209,fonte!A:AE,28,FALSE)</f>
        <v>Não</v>
      </c>
      <c r="H2209" s="12" t="str">
        <f>VLOOKUP(A2209,fonte!A:AE,29,FALSE)</f>
        <v>Sim</v>
      </c>
      <c r="I2209" s="13" t="str">
        <f>VLOOKUP(A2209,fonte!A:AE,30,FALSE)</f>
        <v>Não</v>
      </c>
      <c r="J2209" s="12" t="str">
        <f>VLOOKUP(A2209,fonte!A:AE,31,FALSE)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6">
        <v>43445</v>
      </c>
      <c r="E2210" s="13" t="str">
        <f>VLOOKUP(A2210,fonte!A:AE,26,FALSE)</f>
        <v>Não</v>
      </c>
      <c r="F2210" s="12" t="str">
        <f>VLOOKUP(A2210,fonte!A:AE,27,FALSE)</f>
        <v>Sim</v>
      </c>
      <c r="G2210" s="13" t="str">
        <f>VLOOKUP(A2210,fonte!A:AE,28,FALSE)</f>
        <v>Não</v>
      </c>
      <c r="H2210" s="12" t="str">
        <f>VLOOKUP(A2210,fonte!A:AE,29,FALSE)</f>
        <v>Sim</v>
      </c>
      <c r="I2210" s="13" t="str">
        <f>VLOOKUP(A2210,fonte!A:AE,30,FALSE)</f>
        <v>Não</v>
      </c>
      <c r="J2210" s="12" t="str">
        <f>VLOOKUP(A2210,fonte!A:AE,31,FALSE)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6">
        <v>43445</v>
      </c>
      <c r="E2211" s="13" t="str">
        <f>VLOOKUP(A2211,fonte!A:AE,26,FALSE)</f>
        <v>Não</v>
      </c>
      <c r="F2211" s="12" t="str">
        <f>VLOOKUP(A2211,fonte!A:AE,27,FALSE)</f>
        <v>Sim</v>
      </c>
      <c r="G2211" s="13" t="str">
        <f>VLOOKUP(A2211,fonte!A:AE,28,FALSE)</f>
        <v>Não</v>
      </c>
      <c r="H2211" s="12" t="str">
        <f>VLOOKUP(A2211,fonte!A:AE,29,FALSE)</f>
        <v>Sim</v>
      </c>
      <c r="I2211" s="13" t="str">
        <f>VLOOKUP(A2211,fonte!A:AE,30,FALSE)</f>
        <v>Não</v>
      </c>
      <c r="J2211" s="12" t="str">
        <f>VLOOKUP(A2211,fonte!A:AE,31,FALSE)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6">
        <v>43818</v>
      </c>
      <c r="E2212" s="13" t="str">
        <f>VLOOKUP(A2212,fonte!A:AE,26,FALSE)</f>
        <v>Sim</v>
      </c>
      <c r="F2212" s="12" t="str">
        <f>VLOOKUP(A2212,fonte!A:AE,27,FALSE)</f>
        <v>Sim</v>
      </c>
      <c r="G2212" s="13" t="str">
        <f>VLOOKUP(A2212,fonte!A:AE,28,FALSE)</f>
        <v>Sim</v>
      </c>
      <c r="H2212" s="12" t="str">
        <f>VLOOKUP(A2212,fonte!A:AE,29,FALSE)</f>
        <v>Sim</v>
      </c>
      <c r="I2212" s="13" t="str">
        <f>VLOOKUP(A2212,fonte!A:AE,30,FALSE)</f>
        <v>Não</v>
      </c>
      <c r="J2212" s="12" t="str">
        <f>VLOOKUP(A2212,fonte!A:AE,31,FALSE)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6">
        <v>43099</v>
      </c>
      <c r="E2213" s="13" t="str">
        <f>VLOOKUP(A2213,fonte!A:AE,26,FALSE)</f>
        <v>Não</v>
      </c>
      <c r="F2213" s="12" t="str">
        <f>VLOOKUP(A2213,fonte!A:AE,27,FALSE)</f>
        <v>Não</v>
      </c>
      <c r="G2213" s="13" t="str">
        <f>VLOOKUP(A2213,fonte!A:AE,28,FALSE)</f>
        <v>Não</v>
      </c>
      <c r="H2213" s="12" t="str">
        <f>VLOOKUP(A2213,fonte!A:AE,29,FALSE)</f>
        <v>Não</v>
      </c>
      <c r="I2213" s="13" t="str">
        <f>VLOOKUP(A2213,fonte!A:AE,30,FALSE)</f>
        <v>Não</v>
      </c>
      <c r="J2213" s="12" t="str">
        <f>VLOOKUP(A2213,fonte!A:AE,31,FALSE)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6">
        <v>43818</v>
      </c>
      <c r="E2214" s="13" t="str">
        <f>VLOOKUP(A2214,fonte!A:AE,26,FALSE)</f>
        <v>Sim</v>
      </c>
      <c r="F2214" s="12" t="str">
        <f>VLOOKUP(A2214,fonte!A:AE,27,FALSE)</f>
        <v>Sim</v>
      </c>
      <c r="G2214" s="13" t="str">
        <f>VLOOKUP(A2214,fonte!A:AE,28,FALSE)</f>
        <v>Sim</v>
      </c>
      <c r="H2214" s="12" t="str">
        <f>VLOOKUP(A2214,fonte!A:AE,29,FALSE)</f>
        <v>Sim</v>
      </c>
      <c r="I2214" s="13" t="str">
        <f>VLOOKUP(A2214,fonte!A:AE,30,FALSE)</f>
        <v>Não</v>
      </c>
      <c r="J2214" s="12" t="str">
        <f>VLOOKUP(A2214,fonte!A:AE,31,FALSE)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6">
        <v>43445</v>
      </c>
      <c r="E2215" s="13" t="str">
        <f>VLOOKUP(A2215,fonte!A:AE,26,FALSE)</f>
        <v>Não</v>
      </c>
      <c r="F2215" s="12" t="str">
        <f>VLOOKUP(A2215,fonte!A:AE,27,FALSE)</f>
        <v>Sim</v>
      </c>
      <c r="G2215" s="13" t="str">
        <f>VLOOKUP(A2215,fonte!A:AE,28,FALSE)</f>
        <v>Não</v>
      </c>
      <c r="H2215" s="12" t="str">
        <f>VLOOKUP(A2215,fonte!A:AE,29,FALSE)</f>
        <v>Sim</v>
      </c>
      <c r="I2215" s="13" t="str">
        <f>VLOOKUP(A2215,fonte!A:AE,30,FALSE)</f>
        <v>Não</v>
      </c>
      <c r="J2215" s="12" t="str">
        <f>VLOOKUP(A2215,fonte!A:AE,31,FALSE)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6">
        <v>43099</v>
      </c>
      <c r="E2216" s="13" t="str">
        <f>VLOOKUP(A2216,fonte!A:AE,26,FALSE)</f>
        <v>Sim</v>
      </c>
      <c r="F2216" s="12" t="str">
        <f>VLOOKUP(A2216,fonte!A:AE,27,FALSE)</f>
        <v>Sim</v>
      </c>
      <c r="G2216" s="13" t="str">
        <f>VLOOKUP(A2216,fonte!A:AE,28,FALSE)</f>
        <v>Sim</v>
      </c>
      <c r="H2216" s="12" t="str">
        <f>VLOOKUP(A2216,fonte!A:AE,29,FALSE)</f>
        <v>Sim</v>
      </c>
      <c r="I2216" s="13" t="str">
        <f>VLOOKUP(A2216,fonte!A:AE,30,FALSE)</f>
        <v>Não</v>
      </c>
      <c r="J2216" s="12" t="str">
        <f>VLOOKUP(A2216,fonte!A:AE,31,FALSE)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6">
        <v>43445</v>
      </c>
      <c r="E2217" s="13" t="str">
        <f>VLOOKUP(A2217,fonte!A:AE,26,FALSE)</f>
        <v>Não</v>
      </c>
      <c r="F2217" s="12" t="str">
        <f>VLOOKUP(A2217,fonte!A:AE,27,FALSE)</f>
        <v>Não</v>
      </c>
      <c r="G2217" s="13" t="str">
        <f>VLOOKUP(A2217,fonte!A:AE,28,FALSE)</f>
        <v>Não</v>
      </c>
      <c r="H2217" s="12" t="str">
        <f>VLOOKUP(A2217,fonte!A:AE,29,FALSE)</f>
        <v>Não</v>
      </c>
      <c r="I2217" s="13" t="str">
        <f>VLOOKUP(A2217,fonte!A:AE,30,FALSE)</f>
        <v>Não</v>
      </c>
      <c r="J2217" s="12" t="str">
        <f>VLOOKUP(A2217,fonte!A:AE,31,FALSE)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6">
        <v>41073</v>
      </c>
      <c r="E2218" s="13" t="str">
        <f>VLOOKUP(A2218,fonte!A:AE,26,FALSE)</f>
        <v>Sim</v>
      </c>
      <c r="F2218" s="12" t="str">
        <f>VLOOKUP(A2218,fonte!A:AE,27,FALSE)</f>
        <v>Sim</v>
      </c>
      <c r="G2218" s="13" t="str">
        <f>VLOOKUP(A2218,fonte!A:AE,28,FALSE)</f>
        <v>Sim</v>
      </c>
      <c r="H2218" s="12" t="str">
        <f>VLOOKUP(A2218,fonte!A:AE,29,FALSE)</f>
        <v>Sim</v>
      </c>
      <c r="I2218" s="13" t="str">
        <f>VLOOKUP(A2218,fonte!A:AE,30,FALSE)</f>
        <v>Não</v>
      </c>
      <c r="J2218" s="12" t="str">
        <f>VLOOKUP(A2218,fonte!A:AE,31,FALSE)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6">
        <v>43818</v>
      </c>
      <c r="E2219" s="13" t="str">
        <f>VLOOKUP(A2219,fonte!A:AE,26,FALSE)</f>
        <v>Sim</v>
      </c>
      <c r="F2219" s="12" t="str">
        <f>VLOOKUP(A2219,fonte!A:AE,27,FALSE)</f>
        <v>Sim</v>
      </c>
      <c r="G2219" s="13" t="str">
        <f>VLOOKUP(A2219,fonte!A:AE,28,FALSE)</f>
        <v>Sim</v>
      </c>
      <c r="H2219" s="12" t="str">
        <f>VLOOKUP(A2219,fonte!A:AE,29,FALSE)</f>
        <v>Sim</v>
      </c>
      <c r="I2219" s="13" t="str">
        <f>VLOOKUP(A2219,fonte!A:AE,30,FALSE)</f>
        <v>Não</v>
      </c>
      <c r="J2219" s="12" t="str">
        <f>VLOOKUP(A2219,fonte!A:AE,31,FALSE)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6">
        <v>43445</v>
      </c>
      <c r="E2220" s="13" t="str">
        <f>VLOOKUP(A2220,fonte!A:AE,26,FALSE)</f>
        <v>Não</v>
      </c>
      <c r="F2220" s="12" t="str">
        <f>VLOOKUP(A2220,fonte!A:AE,27,FALSE)</f>
        <v>Sim</v>
      </c>
      <c r="G2220" s="13" t="str">
        <f>VLOOKUP(A2220,fonte!A:AE,28,FALSE)</f>
        <v>Não</v>
      </c>
      <c r="H2220" s="12" t="str">
        <f>VLOOKUP(A2220,fonte!A:AE,29,FALSE)</f>
        <v>Sim</v>
      </c>
      <c r="I2220" s="13" t="str">
        <f>VLOOKUP(A2220,fonte!A:AE,30,FALSE)</f>
        <v>Não</v>
      </c>
      <c r="J2220" s="12" t="str">
        <f>VLOOKUP(A2220,fonte!A:AE,31,FALSE)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6">
        <v>41421</v>
      </c>
      <c r="E2221" s="13" t="str">
        <f>VLOOKUP(A2221,fonte!A:AE,26,FALSE)</f>
        <v>Sim</v>
      </c>
      <c r="F2221" s="12" t="str">
        <f>VLOOKUP(A2221,fonte!A:AE,27,FALSE)</f>
        <v>Sim</v>
      </c>
      <c r="G2221" s="13" t="str">
        <f>VLOOKUP(A2221,fonte!A:AE,28,FALSE)</f>
        <v>Sim</v>
      </c>
      <c r="H2221" s="12" t="str">
        <f>VLOOKUP(A2221,fonte!A:AE,29,FALSE)</f>
        <v>Sim</v>
      </c>
      <c r="I2221" s="13" t="str">
        <f>VLOOKUP(A2221,fonte!A:AE,30,FALSE)</f>
        <v>Não</v>
      </c>
      <c r="J2221" s="12" t="str">
        <f>VLOOKUP(A2221,fonte!A:AE,31,FALSE)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6">
        <v>43445</v>
      </c>
      <c r="E2222" s="13" t="str">
        <f>VLOOKUP(A2222,fonte!A:AE,26,FALSE)</f>
        <v>Não</v>
      </c>
      <c r="F2222" s="12" t="str">
        <f>VLOOKUP(A2222,fonte!A:AE,27,FALSE)</f>
        <v>Sim</v>
      </c>
      <c r="G2222" s="13" t="str">
        <f>VLOOKUP(A2222,fonte!A:AE,28,FALSE)</f>
        <v>Não</v>
      </c>
      <c r="H2222" s="12" t="str">
        <f>VLOOKUP(A2222,fonte!A:AE,29,FALSE)</f>
        <v>Sim</v>
      </c>
      <c r="I2222" s="13" t="str">
        <f>VLOOKUP(A2222,fonte!A:AE,30,FALSE)</f>
        <v>Não</v>
      </c>
      <c r="J2222" s="12" t="str">
        <f>VLOOKUP(A2222,fonte!A:AE,31,FALSE)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6">
        <v>43445</v>
      </c>
      <c r="E2223" s="13" t="str">
        <f>VLOOKUP(A2223,fonte!A:AE,26,FALSE)</f>
        <v>Sim</v>
      </c>
      <c r="F2223" s="12" t="str">
        <f>VLOOKUP(A2223,fonte!A:AE,27,FALSE)</f>
        <v>Sim</v>
      </c>
      <c r="G2223" s="13" t="str">
        <f>VLOOKUP(A2223,fonte!A:AE,28,FALSE)</f>
        <v>Sim</v>
      </c>
      <c r="H2223" s="12" t="str">
        <f>VLOOKUP(A2223,fonte!A:AE,29,FALSE)</f>
        <v>Sim</v>
      </c>
      <c r="I2223" s="13" t="str">
        <f>VLOOKUP(A2223,fonte!A:AE,30,FALSE)</f>
        <v>Não</v>
      </c>
      <c r="J2223" s="12" t="str">
        <f>VLOOKUP(A2223,fonte!A:AE,31,FALSE)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6">
        <v>43099</v>
      </c>
      <c r="E2224" s="13" t="str">
        <f>VLOOKUP(A2224,fonte!A:AE,26,FALSE)</f>
        <v>Não</v>
      </c>
      <c r="F2224" s="12" t="str">
        <f>VLOOKUP(A2224,fonte!A:AE,27,FALSE)</f>
        <v>Sim</v>
      </c>
      <c r="G2224" s="13" t="str">
        <f>VLOOKUP(A2224,fonte!A:AE,28,FALSE)</f>
        <v>Não</v>
      </c>
      <c r="H2224" s="12" t="str">
        <f>VLOOKUP(A2224,fonte!A:AE,29,FALSE)</f>
        <v>Sim</v>
      </c>
      <c r="I2224" s="13" t="str">
        <f>VLOOKUP(A2224,fonte!A:AE,30,FALSE)</f>
        <v>Não</v>
      </c>
      <c r="J2224" s="12" t="str">
        <f>VLOOKUP(A2224,fonte!A:AE,31,FALSE)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6">
        <v>43818</v>
      </c>
      <c r="E2225" s="13" t="str">
        <f>VLOOKUP(A2225,fonte!A:AE,26,FALSE)</f>
        <v>Não</v>
      </c>
      <c r="F2225" s="12" t="str">
        <f>VLOOKUP(A2225,fonte!A:AE,27,FALSE)</f>
        <v>Sim</v>
      </c>
      <c r="G2225" s="13" t="str">
        <f>VLOOKUP(A2225,fonte!A:AE,28,FALSE)</f>
        <v>Não</v>
      </c>
      <c r="H2225" s="12" t="str">
        <f>VLOOKUP(A2225,fonte!A:AE,29,FALSE)</f>
        <v>Sim</v>
      </c>
      <c r="I2225" s="13" t="str">
        <f>VLOOKUP(A2225,fonte!A:AE,30,FALSE)</f>
        <v>Não</v>
      </c>
      <c r="J2225" s="12" t="str">
        <f>VLOOKUP(A2225,fonte!A:AE,31,FALSE)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6">
        <v>43099</v>
      </c>
      <c r="E2226" s="13" t="str">
        <f>VLOOKUP(A2226,fonte!A:AE,26,FALSE)</f>
        <v>Sim</v>
      </c>
      <c r="F2226" s="12" t="str">
        <f>VLOOKUP(A2226,fonte!A:AE,27,FALSE)</f>
        <v>Sim</v>
      </c>
      <c r="G2226" s="13" t="str">
        <f>VLOOKUP(A2226,fonte!A:AE,28,FALSE)</f>
        <v>Sim</v>
      </c>
      <c r="H2226" s="12" t="str">
        <f>VLOOKUP(A2226,fonte!A:AE,29,FALSE)</f>
        <v>Sim</v>
      </c>
      <c r="I2226" s="13" t="str">
        <f>VLOOKUP(A2226,fonte!A:AE,30,FALSE)</f>
        <v>Não</v>
      </c>
      <c r="J2226" s="12" t="str">
        <f>VLOOKUP(A2226,fonte!A:AE,31,FALSE)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6">
        <v>43099</v>
      </c>
      <c r="E2227" s="13" t="str">
        <f>VLOOKUP(A2227,fonte!A:AE,26,FALSE)</f>
        <v>Sim</v>
      </c>
      <c r="F2227" s="12" t="str">
        <f>VLOOKUP(A2227,fonte!A:AE,27,FALSE)</f>
        <v>Sim</v>
      </c>
      <c r="G2227" s="13" t="str">
        <f>VLOOKUP(A2227,fonte!A:AE,28,FALSE)</f>
        <v>Sim</v>
      </c>
      <c r="H2227" s="12" t="str">
        <f>VLOOKUP(A2227,fonte!A:AE,29,FALSE)</f>
        <v>Sim</v>
      </c>
      <c r="I2227" s="13" t="str">
        <f>VLOOKUP(A2227,fonte!A:AE,30,FALSE)</f>
        <v>Não</v>
      </c>
      <c r="J2227" s="12" t="str">
        <f>VLOOKUP(A2227,fonte!A:AE,31,FALSE)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6">
        <v>43818</v>
      </c>
      <c r="E2228" s="13" t="str">
        <f>VLOOKUP(A2228,fonte!A:AE,26,FALSE)</f>
        <v>Não</v>
      </c>
      <c r="F2228" s="12" t="str">
        <f>VLOOKUP(A2228,fonte!A:AE,27,FALSE)</f>
        <v>Não</v>
      </c>
      <c r="G2228" s="13" t="str">
        <f>VLOOKUP(A2228,fonte!A:AE,28,FALSE)</f>
        <v>Não</v>
      </c>
      <c r="H2228" s="12" t="str">
        <f>VLOOKUP(A2228,fonte!A:AE,29,FALSE)</f>
        <v>Não</v>
      </c>
      <c r="I2228" s="13" t="str">
        <f>VLOOKUP(A2228,fonte!A:AE,30,FALSE)</f>
        <v>Não</v>
      </c>
      <c r="J2228" s="12" t="str">
        <f>VLOOKUP(A2228,fonte!A:AE,31,FALSE)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6">
        <v>41421</v>
      </c>
      <c r="E2229" s="13" t="str">
        <f>VLOOKUP(A2229,fonte!A:AE,26,FALSE)</f>
        <v>Não</v>
      </c>
      <c r="F2229" s="12" t="str">
        <f>VLOOKUP(A2229,fonte!A:AE,27,FALSE)</f>
        <v>Sim</v>
      </c>
      <c r="G2229" s="13" t="str">
        <f>VLOOKUP(A2229,fonte!A:AE,28,FALSE)</f>
        <v>Não</v>
      </c>
      <c r="H2229" s="12" t="str">
        <f>VLOOKUP(A2229,fonte!A:AE,29,FALSE)</f>
        <v>Sim</v>
      </c>
      <c r="I2229" s="13" t="str">
        <f>VLOOKUP(A2229,fonte!A:AE,30,FALSE)</f>
        <v>Não</v>
      </c>
      <c r="J2229" s="12" t="str">
        <f>VLOOKUP(A2229,fonte!A:AE,31,FALSE)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6">
        <v>43099</v>
      </c>
      <c r="E2230" s="13" t="str">
        <f>VLOOKUP(A2230,fonte!A:AE,26,FALSE)</f>
        <v>Não</v>
      </c>
      <c r="F2230" s="12" t="str">
        <f>VLOOKUP(A2230,fonte!A:AE,27,FALSE)</f>
        <v>Sim</v>
      </c>
      <c r="G2230" s="13" t="str">
        <f>VLOOKUP(A2230,fonte!A:AE,28,FALSE)</f>
        <v>Não</v>
      </c>
      <c r="H2230" s="12" t="str">
        <f>VLOOKUP(A2230,fonte!A:AE,29,FALSE)</f>
        <v>Sim</v>
      </c>
      <c r="I2230" s="13" t="str">
        <f>VLOOKUP(A2230,fonte!A:AE,30,FALSE)</f>
        <v>Não</v>
      </c>
      <c r="J2230" s="12" t="str">
        <f>VLOOKUP(A2230,fonte!A:AE,31,FALSE)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6">
        <v>43818</v>
      </c>
      <c r="E2231" s="13" t="str">
        <f>VLOOKUP(A2231,fonte!A:AE,26,FALSE)</f>
        <v>Não</v>
      </c>
      <c r="F2231" s="12" t="str">
        <f>VLOOKUP(A2231,fonte!A:AE,27,FALSE)</f>
        <v>Não</v>
      </c>
      <c r="G2231" s="13" t="str">
        <f>VLOOKUP(A2231,fonte!A:AE,28,FALSE)</f>
        <v>Não</v>
      </c>
      <c r="H2231" s="12" t="str">
        <f>VLOOKUP(A2231,fonte!A:AE,29,FALSE)</f>
        <v>Não</v>
      </c>
      <c r="I2231" s="13" t="str">
        <f>VLOOKUP(A2231,fonte!A:AE,30,FALSE)</f>
        <v>Não</v>
      </c>
      <c r="J2231" s="12" t="str">
        <f>VLOOKUP(A2231,fonte!A:AE,31,FALSE)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6">
        <v>41073</v>
      </c>
      <c r="E2232" s="13" t="str">
        <f>VLOOKUP(A2232,fonte!A:AE,26,FALSE)</f>
        <v>Sim</v>
      </c>
      <c r="F2232" s="12" t="str">
        <f>VLOOKUP(A2232,fonte!A:AE,27,FALSE)</f>
        <v>Sim</v>
      </c>
      <c r="G2232" s="13" t="str">
        <f>VLOOKUP(A2232,fonte!A:AE,28,FALSE)</f>
        <v>Sim</v>
      </c>
      <c r="H2232" s="12" t="str">
        <f>VLOOKUP(A2232,fonte!A:AE,29,FALSE)</f>
        <v>Sim</v>
      </c>
      <c r="I2232" s="13" t="str">
        <f>VLOOKUP(A2232,fonte!A:AE,30,FALSE)</f>
        <v>Não</v>
      </c>
      <c r="J2232" s="12" t="str">
        <f>VLOOKUP(A2232,fonte!A:AE,31,FALSE)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6">
        <v>43445</v>
      </c>
      <c r="E2233" s="13" t="str">
        <f>VLOOKUP(A2233,fonte!A:AE,26,FALSE)</f>
        <v>Sim</v>
      </c>
      <c r="F2233" s="12" t="str">
        <f>VLOOKUP(A2233,fonte!A:AE,27,FALSE)</f>
        <v>Sim</v>
      </c>
      <c r="G2233" s="13" t="str">
        <f>VLOOKUP(A2233,fonte!A:AE,28,FALSE)</f>
        <v>Sim</v>
      </c>
      <c r="H2233" s="12" t="str">
        <f>VLOOKUP(A2233,fonte!A:AE,29,FALSE)</f>
        <v>Sim</v>
      </c>
      <c r="I2233" s="13" t="str">
        <f>VLOOKUP(A2233,fonte!A:AE,30,FALSE)</f>
        <v>Não</v>
      </c>
      <c r="J2233" s="12" t="str">
        <f>VLOOKUP(A2233,fonte!A:AE,31,FALSE)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6">
        <v>43818</v>
      </c>
      <c r="E2234" s="13" t="str">
        <f>VLOOKUP(A2234,fonte!A:AE,26,FALSE)</f>
        <v>Sim</v>
      </c>
      <c r="F2234" s="12" t="str">
        <f>VLOOKUP(A2234,fonte!A:AE,27,FALSE)</f>
        <v>Sim</v>
      </c>
      <c r="G2234" s="13" t="str">
        <f>VLOOKUP(A2234,fonte!A:AE,28,FALSE)</f>
        <v>Sim</v>
      </c>
      <c r="H2234" s="12" t="str">
        <f>VLOOKUP(A2234,fonte!A:AE,29,FALSE)</f>
        <v>Sim</v>
      </c>
      <c r="I2234" s="13" t="str">
        <f>VLOOKUP(A2234,fonte!A:AE,30,FALSE)</f>
        <v>Não</v>
      </c>
      <c r="J2234" s="12" t="str">
        <f>VLOOKUP(A2234,fonte!A:AE,31,FALSE)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6">
        <v>41073</v>
      </c>
      <c r="E2235" s="13" t="str">
        <f>VLOOKUP(A2235,fonte!A:AE,26,FALSE)</f>
        <v>Sim</v>
      </c>
      <c r="F2235" s="12" t="str">
        <f>VLOOKUP(A2235,fonte!A:AE,27,FALSE)</f>
        <v>Sim</v>
      </c>
      <c r="G2235" s="13" t="str">
        <f>VLOOKUP(A2235,fonte!A:AE,28,FALSE)</f>
        <v>Sim</v>
      </c>
      <c r="H2235" s="12" t="str">
        <f>VLOOKUP(A2235,fonte!A:AE,29,FALSE)</f>
        <v>Sim</v>
      </c>
      <c r="I2235" s="13" t="str">
        <f>VLOOKUP(A2235,fonte!A:AE,30,FALSE)</f>
        <v>Não</v>
      </c>
      <c r="J2235" s="12" t="str">
        <f>VLOOKUP(A2235,fonte!A:AE,31,FALSE)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6">
        <v>41073</v>
      </c>
      <c r="E2236" s="13" t="str">
        <f>VLOOKUP(A2236,fonte!A:AE,26,FALSE)</f>
        <v>Sim</v>
      </c>
      <c r="F2236" s="12" t="str">
        <f>VLOOKUP(A2236,fonte!A:AE,27,FALSE)</f>
        <v>Sim</v>
      </c>
      <c r="G2236" s="13" t="str">
        <f>VLOOKUP(A2236,fonte!A:AE,28,FALSE)</f>
        <v>Sim</v>
      </c>
      <c r="H2236" s="12" t="str">
        <f>VLOOKUP(A2236,fonte!A:AE,29,FALSE)</f>
        <v>Sim</v>
      </c>
      <c r="I2236" s="13" t="str">
        <f>VLOOKUP(A2236,fonte!A:AE,30,FALSE)</f>
        <v>Não</v>
      </c>
      <c r="J2236" s="12" t="str">
        <f>VLOOKUP(A2236,fonte!A:AE,31,FALSE)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6">
        <v>43099</v>
      </c>
      <c r="E2237" s="13" t="str">
        <f>VLOOKUP(A2237,fonte!A:AE,26,FALSE)</f>
        <v>Não</v>
      </c>
      <c r="F2237" s="12" t="str">
        <f>VLOOKUP(A2237,fonte!A:AE,27,FALSE)</f>
        <v>Não</v>
      </c>
      <c r="G2237" s="13" t="str">
        <f>VLOOKUP(A2237,fonte!A:AE,28,FALSE)</f>
        <v>Não</v>
      </c>
      <c r="H2237" s="12" t="str">
        <f>VLOOKUP(A2237,fonte!A:AE,29,FALSE)</f>
        <v>Não</v>
      </c>
      <c r="I2237" s="13" t="str">
        <f>VLOOKUP(A2237,fonte!A:AE,30,FALSE)</f>
        <v>Não</v>
      </c>
      <c r="J2237" s="12" t="str">
        <f>VLOOKUP(A2237,fonte!A:AE,31,FALSE)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6">
        <v>41073</v>
      </c>
      <c r="E2238" s="13" t="str">
        <f>VLOOKUP(A2238,fonte!A:AE,26,FALSE)</f>
        <v>Não</v>
      </c>
      <c r="F2238" s="12" t="str">
        <f>VLOOKUP(A2238,fonte!A:AE,27,FALSE)</f>
        <v>Sim</v>
      </c>
      <c r="G2238" s="13" t="str">
        <f>VLOOKUP(A2238,fonte!A:AE,28,FALSE)</f>
        <v>Não</v>
      </c>
      <c r="H2238" s="12" t="str">
        <f>VLOOKUP(A2238,fonte!A:AE,29,FALSE)</f>
        <v>Sim</v>
      </c>
      <c r="I2238" s="13" t="str">
        <f>VLOOKUP(A2238,fonte!A:AE,30,FALSE)</f>
        <v>Não</v>
      </c>
      <c r="J2238" s="12" t="str">
        <f>VLOOKUP(A2238,fonte!A:AE,31,FALSE)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6">
        <v>41073</v>
      </c>
      <c r="E2239" s="13" t="str">
        <f>VLOOKUP(A2239,fonte!A:AE,26,FALSE)</f>
        <v>Sim</v>
      </c>
      <c r="F2239" s="12" t="str">
        <f>VLOOKUP(A2239,fonte!A:AE,27,FALSE)</f>
        <v>Sim</v>
      </c>
      <c r="G2239" s="13" t="str">
        <f>VLOOKUP(A2239,fonte!A:AE,28,FALSE)</f>
        <v>Sim</v>
      </c>
      <c r="H2239" s="12" t="str">
        <f>VLOOKUP(A2239,fonte!A:AE,29,FALSE)</f>
        <v>Sim</v>
      </c>
      <c r="I2239" s="13" t="str">
        <f>VLOOKUP(A2239,fonte!A:AE,30,FALSE)</f>
        <v>Não</v>
      </c>
      <c r="J2239" s="12" t="str">
        <f>VLOOKUP(A2239,fonte!A:AE,31,FALSE)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6">
        <v>41073</v>
      </c>
      <c r="E2240" s="13" t="str">
        <f>VLOOKUP(A2240,fonte!A:AE,26,FALSE)</f>
        <v>Não</v>
      </c>
      <c r="F2240" s="12" t="str">
        <f>VLOOKUP(A2240,fonte!A:AE,27,FALSE)</f>
        <v>Não</v>
      </c>
      <c r="G2240" s="13" t="str">
        <f>VLOOKUP(A2240,fonte!A:AE,28,FALSE)</f>
        <v>Não</v>
      </c>
      <c r="H2240" s="12" t="str">
        <f>VLOOKUP(A2240,fonte!A:AE,29,FALSE)</f>
        <v>Não</v>
      </c>
      <c r="I2240" s="13" t="str">
        <f>VLOOKUP(A2240,fonte!A:AE,30,FALSE)</f>
        <v>Não</v>
      </c>
      <c r="J2240" s="12" t="str">
        <f>VLOOKUP(A2240,fonte!A:AE,31,FALSE)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6">
        <v>43818</v>
      </c>
      <c r="E2241" s="13" t="str">
        <f>VLOOKUP(A2241,fonte!A:AE,26,FALSE)</f>
        <v>Não</v>
      </c>
      <c r="F2241" s="12" t="str">
        <f>VLOOKUP(A2241,fonte!A:AE,27,FALSE)</f>
        <v>Sim</v>
      </c>
      <c r="G2241" s="13" t="str">
        <f>VLOOKUP(A2241,fonte!A:AE,28,FALSE)</f>
        <v>Não</v>
      </c>
      <c r="H2241" s="12" t="str">
        <f>VLOOKUP(A2241,fonte!A:AE,29,FALSE)</f>
        <v>Sim</v>
      </c>
      <c r="I2241" s="13" t="str">
        <f>VLOOKUP(A2241,fonte!A:AE,30,FALSE)</f>
        <v>Não</v>
      </c>
      <c r="J2241" s="12" t="str">
        <f>VLOOKUP(A2241,fonte!A:AE,31,FALSE)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6">
        <v>41073</v>
      </c>
      <c r="E2242" s="13" t="str">
        <f>VLOOKUP(A2242,fonte!A:AE,26,FALSE)</f>
        <v>Sim</v>
      </c>
      <c r="F2242" s="12" t="str">
        <f>VLOOKUP(A2242,fonte!A:AE,27,FALSE)</f>
        <v>Sim</v>
      </c>
      <c r="G2242" s="13" t="str">
        <f>VLOOKUP(A2242,fonte!A:AE,28,FALSE)</f>
        <v>Sim</v>
      </c>
      <c r="H2242" s="12" t="str">
        <f>VLOOKUP(A2242,fonte!A:AE,29,FALSE)</f>
        <v>Sim</v>
      </c>
      <c r="I2242" s="13" t="str">
        <f>VLOOKUP(A2242,fonte!A:AE,30,FALSE)</f>
        <v>Não</v>
      </c>
      <c r="J2242" s="12" t="str">
        <f>VLOOKUP(A2242,fonte!A:AE,31,FALSE)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6">
        <v>43099</v>
      </c>
      <c r="E2243" s="13" t="str">
        <f>VLOOKUP(A2243,fonte!A:AE,26,FALSE)</f>
        <v>Sim</v>
      </c>
      <c r="F2243" s="12" t="str">
        <f>VLOOKUP(A2243,fonte!A:AE,27,FALSE)</f>
        <v>Sim</v>
      </c>
      <c r="G2243" s="13" t="str">
        <f>VLOOKUP(A2243,fonte!A:AE,28,FALSE)</f>
        <v>Sim</v>
      </c>
      <c r="H2243" s="12" t="str">
        <f>VLOOKUP(A2243,fonte!A:AE,29,FALSE)</f>
        <v>Sim</v>
      </c>
      <c r="I2243" s="13" t="str">
        <f>VLOOKUP(A2243,fonte!A:AE,30,FALSE)</f>
        <v>Não</v>
      </c>
      <c r="J2243" s="12" t="str">
        <f>VLOOKUP(A2243,fonte!A:AE,31,FALSE)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6">
        <v>43818</v>
      </c>
      <c r="E2244" s="13" t="str">
        <f>VLOOKUP(A2244,fonte!A:AE,26,FALSE)</f>
        <v>Sim</v>
      </c>
      <c r="F2244" s="12" t="str">
        <f>VLOOKUP(A2244,fonte!A:AE,27,FALSE)</f>
        <v>Sim</v>
      </c>
      <c r="G2244" s="13" t="str">
        <f>VLOOKUP(A2244,fonte!A:AE,28,FALSE)</f>
        <v>Sim</v>
      </c>
      <c r="H2244" s="12" t="str">
        <f>VLOOKUP(A2244,fonte!A:AE,29,FALSE)</f>
        <v>Sim</v>
      </c>
      <c r="I2244" s="13" t="str">
        <f>VLOOKUP(A2244,fonte!A:AE,30,FALSE)</f>
        <v>Não</v>
      </c>
      <c r="J2244" s="12" t="str">
        <f>VLOOKUP(A2244,fonte!A:AE,31,FALSE)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6">
        <v>43818</v>
      </c>
      <c r="E2245" s="13" t="str">
        <f>VLOOKUP(A2245,fonte!A:AE,26,FALSE)</f>
        <v>Sim</v>
      </c>
      <c r="F2245" s="12" t="str">
        <f>VLOOKUP(A2245,fonte!A:AE,27,FALSE)</f>
        <v>Sim</v>
      </c>
      <c r="G2245" s="13" t="str">
        <f>VLOOKUP(A2245,fonte!A:AE,28,FALSE)</f>
        <v>Não</v>
      </c>
      <c r="H2245" s="12" t="str">
        <f>VLOOKUP(A2245,fonte!A:AE,29,FALSE)</f>
        <v>Sim</v>
      </c>
      <c r="I2245" s="13" t="str">
        <f>VLOOKUP(A2245,fonte!A:AE,30,FALSE)</f>
        <v>Não</v>
      </c>
      <c r="J2245" s="12" t="str">
        <f>VLOOKUP(A2245,fonte!A:AE,31,FALSE)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6">
        <v>43818</v>
      </c>
      <c r="E2246" s="13" t="str">
        <f>VLOOKUP(A2246,fonte!A:AE,26,FALSE)</f>
        <v>Não</v>
      </c>
      <c r="F2246" s="12" t="str">
        <f>VLOOKUP(A2246,fonte!A:AE,27,FALSE)</f>
        <v>Não</v>
      </c>
      <c r="G2246" s="13" t="str">
        <f>VLOOKUP(A2246,fonte!A:AE,28,FALSE)</f>
        <v>Não</v>
      </c>
      <c r="H2246" s="12" t="str">
        <f>VLOOKUP(A2246,fonte!A:AE,29,FALSE)</f>
        <v>Não</v>
      </c>
      <c r="I2246" s="13" t="str">
        <f>VLOOKUP(A2246,fonte!A:AE,30,FALSE)</f>
        <v>Não</v>
      </c>
      <c r="J2246" s="12" t="str">
        <f>VLOOKUP(A2246,fonte!A:AE,31,FALSE)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6">
        <v>43099</v>
      </c>
      <c r="E2247" s="13" t="str">
        <f>VLOOKUP(A2247,fonte!A:AE,26,FALSE)</f>
        <v>Sim</v>
      </c>
      <c r="F2247" s="12" t="str">
        <f>VLOOKUP(A2247,fonte!A:AE,27,FALSE)</f>
        <v>Sim</v>
      </c>
      <c r="G2247" s="13" t="str">
        <f>VLOOKUP(A2247,fonte!A:AE,28,FALSE)</f>
        <v>Não</v>
      </c>
      <c r="H2247" s="12" t="str">
        <f>VLOOKUP(A2247,fonte!A:AE,29,FALSE)</f>
        <v>Sim</v>
      </c>
      <c r="I2247" s="13" t="str">
        <f>VLOOKUP(A2247,fonte!A:AE,30,FALSE)</f>
        <v>Não</v>
      </c>
      <c r="J2247" s="12" t="str">
        <f>VLOOKUP(A2247,fonte!A:AE,31,FALSE)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6">
        <v>43099</v>
      </c>
      <c r="E2248" s="13" t="str">
        <f>VLOOKUP(A2248,fonte!A:AE,26,FALSE)</f>
        <v>Não</v>
      </c>
      <c r="F2248" s="12" t="str">
        <f>VLOOKUP(A2248,fonte!A:AE,27,FALSE)</f>
        <v>Sim</v>
      </c>
      <c r="G2248" s="13" t="str">
        <f>VLOOKUP(A2248,fonte!A:AE,28,FALSE)</f>
        <v>Não</v>
      </c>
      <c r="H2248" s="12" t="str">
        <f>VLOOKUP(A2248,fonte!A:AE,29,FALSE)</f>
        <v>Sim</v>
      </c>
      <c r="I2248" s="13" t="str">
        <f>VLOOKUP(A2248,fonte!A:AE,30,FALSE)</f>
        <v>Não</v>
      </c>
      <c r="J2248" s="12" t="str">
        <f>VLOOKUP(A2248,fonte!A:AE,31,FALSE)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6">
        <v>43445</v>
      </c>
      <c r="E2249" s="13" t="str">
        <f>VLOOKUP(A2249,fonte!A:AE,26,FALSE)</f>
        <v>Não</v>
      </c>
      <c r="F2249" s="12" t="str">
        <f>VLOOKUP(A2249,fonte!A:AE,27,FALSE)</f>
        <v>Não</v>
      </c>
      <c r="G2249" s="13" t="str">
        <f>VLOOKUP(A2249,fonte!A:AE,28,FALSE)</f>
        <v>Não</v>
      </c>
      <c r="H2249" s="12" t="str">
        <f>VLOOKUP(A2249,fonte!A:AE,29,FALSE)</f>
        <v>Não</v>
      </c>
      <c r="I2249" s="13" t="str">
        <f>VLOOKUP(A2249,fonte!A:AE,30,FALSE)</f>
        <v>Não</v>
      </c>
      <c r="J2249" s="12" t="str">
        <f>VLOOKUP(A2249,fonte!A:AE,31,FALSE)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6">
        <v>43099</v>
      </c>
      <c r="E2250" s="13" t="str">
        <f>VLOOKUP(A2250,fonte!A:AE,26,FALSE)</f>
        <v>Não</v>
      </c>
      <c r="F2250" s="12" t="str">
        <f>VLOOKUP(A2250,fonte!A:AE,27,FALSE)</f>
        <v>Sim</v>
      </c>
      <c r="G2250" s="13" t="str">
        <f>VLOOKUP(A2250,fonte!A:AE,28,FALSE)</f>
        <v>Não</v>
      </c>
      <c r="H2250" s="12" t="str">
        <f>VLOOKUP(A2250,fonte!A:AE,29,FALSE)</f>
        <v>Sim</v>
      </c>
      <c r="I2250" s="13" t="str">
        <f>VLOOKUP(A2250,fonte!A:AE,30,FALSE)</f>
        <v>Não</v>
      </c>
      <c r="J2250" s="12" t="str">
        <f>VLOOKUP(A2250,fonte!A:AE,31,FALSE)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6">
        <v>41073</v>
      </c>
      <c r="E2251" s="13" t="str">
        <f>VLOOKUP(A2251,fonte!A:AE,26,FALSE)</f>
        <v>Sim</v>
      </c>
      <c r="F2251" s="12" t="str">
        <f>VLOOKUP(A2251,fonte!A:AE,27,FALSE)</f>
        <v>Sim</v>
      </c>
      <c r="G2251" s="13" t="str">
        <f>VLOOKUP(A2251,fonte!A:AE,28,FALSE)</f>
        <v>Não</v>
      </c>
      <c r="H2251" s="12" t="str">
        <f>VLOOKUP(A2251,fonte!A:AE,29,FALSE)</f>
        <v>Sim</v>
      </c>
      <c r="I2251" s="13" t="str">
        <f>VLOOKUP(A2251,fonte!A:AE,30,FALSE)</f>
        <v>Não</v>
      </c>
      <c r="J2251" s="12" t="str">
        <f>VLOOKUP(A2251,fonte!A:AE,31,FALSE)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6">
        <v>43445</v>
      </c>
      <c r="E2252" s="13" t="str">
        <f>VLOOKUP(A2252,fonte!A:AE,26,FALSE)</f>
        <v>Não</v>
      </c>
      <c r="F2252" s="12" t="str">
        <f>VLOOKUP(A2252,fonte!A:AE,27,FALSE)</f>
        <v>Sim</v>
      </c>
      <c r="G2252" s="13" t="str">
        <f>VLOOKUP(A2252,fonte!A:AE,28,FALSE)</f>
        <v>Não</v>
      </c>
      <c r="H2252" s="12" t="str">
        <f>VLOOKUP(A2252,fonte!A:AE,29,FALSE)</f>
        <v>Sim</v>
      </c>
      <c r="I2252" s="13" t="str">
        <f>VLOOKUP(A2252,fonte!A:AE,30,FALSE)</f>
        <v>Não</v>
      </c>
      <c r="J2252" s="12" t="str">
        <f>VLOOKUP(A2252,fonte!A:AE,31,FALSE)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6">
        <v>43445</v>
      </c>
      <c r="E2253" s="13" t="str">
        <f>VLOOKUP(A2253,fonte!A:AE,26,FALSE)</f>
        <v>Sim</v>
      </c>
      <c r="F2253" s="12" t="str">
        <f>VLOOKUP(A2253,fonte!A:AE,27,FALSE)</f>
        <v>Sim</v>
      </c>
      <c r="G2253" s="13" t="str">
        <f>VLOOKUP(A2253,fonte!A:AE,28,FALSE)</f>
        <v>Sim</v>
      </c>
      <c r="H2253" s="12" t="str">
        <f>VLOOKUP(A2253,fonte!A:AE,29,FALSE)</f>
        <v>Sim</v>
      </c>
      <c r="I2253" s="13" t="str">
        <f>VLOOKUP(A2253,fonte!A:AE,30,FALSE)</f>
        <v>Não</v>
      </c>
      <c r="J2253" s="12" t="str">
        <f>VLOOKUP(A2253,fonte!A:AE,31,FALSE)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6">
        <v>43818</v>
      </c>
      <c r="E2254" s="13" t="str">
        <f>VLOOKUP(A2254,fonte!A:AE,26,FALSE)</f>
        <v>Não</v>
      </c>
      <c r="F2254" s="12" t="str">
        <f>VLOOKUP(A2254,fonte!A:AE,27,FALSE)</f>
        <v>Não</v>
      </c>
      <c r="G2254" s="13" t="str">
        <f>VLOOKUP(A2254,fonte!A:AE,28,FALSE)</f>
        <v>Não</v>
      </c>
      <c r="H2254" s="12" t="str">
        <f>VLOOKUP(A2254,fonte!A:AE,29,FALSE)</f>
        <v>Não</v>
      </c>
      <c r="I2254" s="13" t="str">
        <f>VLOOKUP(A2254,fonte!A:AE,30,FALSE)</f>
        <v>Não</v>
      </c>
      <c r="J2254" s="12" t="str">
        <f>VLOOKUP(A2254,fonte!A:AE,31,FALSE)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6">
        <v>43099</v>
      </c>
      <c r="E2255" s="13" t="str">
        <f>VLOOKUP(A2255,fonte!A:AE,26,FALSE)</f>
        <v>Sim</v>
      </c>
      <c r="F2255" s="12" t="str">
        <f>VLOOKUP(A2255,fonte!A:AE,27,FALSE)</f>
        <v>Sim</v>
      </c>
      <c r="G2255" s="13" t="str">
        <f>VLOOKUP(A2255,fonte!A:AE,28,FALSE)</f>
        <v>Sim</v>
      </c>
      <c r="H2255" s="12" t="str">
        <f>VLOOKUP(A2255,fonte!A:AE,29,FALSE)</f>
        <v>Sim</v>
      </c>
      <c r="I2255" s="13" t="str">
        <f>VLOOKUP(A2255,fonte!A:AE,30,FALSE)</f>
        <v>Não</v>
      </c>
      <c r="J2255" s="12" t="str">
        <f>VLOOKUP(A2255,fonte!A:AE,31,FALSE)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6">
        <v>41421</v>
      </c>
      <c r="E2256" s="13" t="str">
        <f>VLOOKUP(A2256,fonte!A:AE,26,FALSE)</f>
        <v>Sim</v>
      </c>
      <c r="F2256" s="12" t="str">
        <f>VLOOKUP(A2256,fonte!A:AE,27,FALSE)</f>
        <v>Sim</v>
      </c>
      <c r="G2256" s="13" t="str">
        <f>VLOOKUP(A2256,fonte!A:AE,28,FALSE)</f>
        <v>Sim</v>
      </c>
      <c r="H2256" s="12" t="str">
        <f>VLOOKUP(A2256,fonte!A:AE,29,FALSE)</f>
        <v>Não</v>
      </c>
      <c r="I2256" s="13" t="str">
        <f>VLOOKUP(A2256,fonte!A:AE,30,FALSE)</f>
        <v>Não</v>
      </c>
      <c r="J2256" s="12" t="str">
        <f>VLOOKUP(A2256,fonte!A:AE,31,FALSE)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6">
        <v>41073</v>
      </c>
      <c r="E2257" s="13" t="str">
        <f>VLOOKUP(A2257,fonte!A:AE,26,FALSE)</f>
        <v>Sim</v>
      </c>
      <c r="F2257" s="12" t="str">
        <f>VLOOKUP(A2257,fonte!A:AE,27,FALSE)</f>
        <v>Sim</v>
      </c>
      <c r="G2257" s="13" t="str">
        <f>VLOOKUP(A2257,fonte!A:AE,28,FALSE)</f>
        <v>Sim</v>
      </c>
      <c r="H2257" s="12" t="str">
        <f>VLOOKUP(A2257,fonte!A:AE,29,FALSE)</f>
        <v>Sim</v>
      </c>
      <c r="I2257" s="13" t="str">
        <f>VLOOKUP(A2257,fonte!A:AE,30,FALSE)</f>
        <v>Não</v>
      </c>
      <c r="J2257" s="12" t="str">
        <f>VLOOKUP(A2257,fonte!A:AE,31,FALSE)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6">
        <v>43818</v>
      </c>
      <c r="E2258" s="13" t="str">
        <f>VLOOKUP(A2258,fonte!A:AE,26,FALSE)</f>
        <v>Não</v>
      </c>
      <c r="F2258" s="12" t="str">
        <f>VLOOKUP(A2258,fonte!A:AE,27,FALSE)</f>
        <v>Não</v>
      </c>
      <c r="G2258" s="13" t="str">
        <f>VLOOKUP(A2258,fonte!A:AE,28,FALSE)</f>
        <v>Não</v>
      </c>
      <c r="H2258" s="12" t="str">
        <f>VLOOKUP(A2258,fonte!A:AE,29,FALSE)</f>
        <v>Não</v>
      </c>
      <c r="I2258" s="13" t="str">
        <f>VLOOKUP(A2258,fonte!A:AE,30,FALSE)</f>
        <v>Não</v>
      </c>
      <c r="J2258" s="12" t="str">
        <f>VLOOKUP(A2258,fonte!A:AE,31,FALSE)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6">
        <v>41073</v>
      </c>
      <c r="E2259" s="13" t="str">
        <f>VLOOKUP(A2259,fonte!A:AE,26,FALSE)</f>
        <v>Sim</v>
      </c>
      <c r="F2259" s="12" t="str">
        <f>VLOOKUP(A2259,fonte!A:AE,27,FALSE)</f>
        <v>Sim</v>
      </c>
      <c r="G2259" s="13" t="str">
        <f>VLOOKUP(A2259,fonte!A:AE,28,FALSE)</f>
        <v>Sim</v>
      </c>
      <c r="H2259" s="12" t="str">
        <f>VLOOKUP(A2259,fonte!A:AE,29,FALSE)</f>
        <v>Sim</v>
      </c>
      <c r="I2259" s="13" t="str">
        <f>VLOOKUP(A2259,fonte!A:AE,30,FALSE)</f>
        <v>Não</v>
      </c>
      <c r="J2259" s="12" t="str">
        <f>VLOOKUP(A2259,fonte!A:AE,31,FALSE)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6">
        <v>43445</v>
      </c>
      <c r="E2260" s="13" t="str">
        <f>VLOOKUP(A2260,fonte!A:AE,26,FALSE)</f>
        <v>Não</v>
      </c>
      <c r="F2260" s="12" t="str">
        <f>VLOOKUP(A2260,fonte!A:AE,27,FALSE)</f>
        <v>Não</v>
      </c>
      <c r="G2260" s="13" t="str">
        <f>VLOOKUP(A2260,fonte!A:AE,28,FALSE)</f>
        <v>Não</v>
      </c>
      <c r="H2260" s="12" t="str">
        <f>VLOOKUP(A2260,fonte!A:AE,29,FALSE)</f>
        <v>Não</v>
      </c>
      <c r="I2260" s="13" t="str">
        <f>VLOOKUP(A2260,fonte!A:AE,30,FALSE)</f>
        <v>Não</v>
      </c>
      <c r="J2260" s="12" t="str">
        <f>VLOOKUP(A2260,fonte!A:AE,31,FALSE)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6">
        <v>43445</v>
      </c>
      <c r="E2261" s="13" t="str">
        <f>VLOOKUP(A2261,fonte!A:AE,26,FALSE)</f>
        <v>Sim</v>
      </c>
      <c r="F2261" s="12" t="str">
        <f>VLOOKUP(A2261,fonte!A:AE,27,FALSE)</f>
        <v>Sim</v>
      </c>
      <c r="G2261" s="13" t="str">
        <f>VLOOKUP(A2261,fonte!A:AE,28,FALSE)</f>
        <v>Sim</v>
      </c>
      <c r="H2261" s="12" t="str">
        <f>VLOOKUP(A2261,fonte!A:AE,29,FALSE)</f>
        <v>Sim</v>
      </c>
      <c r="I2261" s="13" t="str">
        <f>VLOOKUP(A2261,fonte!A:AE,30,FALSE)</f>
        <v>Não</v>
      </c>
      <c r="J2261" s="12" t="str">
        <f>VLOOKUP(A2261,fonte!A:AE,31,FALSE)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6">
        <v>43099</v>
      </c>
      <c r="E2262" s="13" t="str">
        <f>VLOOKUP(A2262,fonte!A:AE,26,FALSE)</f>
        <v>Não</v>
      </c>
      <c r="F2262" s="12" t="str">
        <f>VLOOKUP(A2262,fonte!A:AE,27,FALSE)</f>
        <v>Não</v>
      </c>
      <c r="G2262" s="13" t="str">
        <f>VLOOKUP(A2262,fonte!A:AE,28,FALSE)</f>
        <v>Não</v>
      </c>
      <c r="H2262" s="12" t="str">
        <f>VLOOKUP(A2262,fonte!A:AE,29,FALSE)</f>
        <v>Não</v>
      </c>
      <c r="I2262" s="13" t="str">
        <f>VLOOKUP(A2262,fonte!A:AE,30,FALSE)</f>
        <v>Não</v>
      </c>
      <c r="J2262" s="12" t="str">
        <f>VLOOKUP(A2262,fonte!A:AE,31,FALSE)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6">
        <v>43818</v>
      </c>
      <c r="E2263" s="13" t="str">
        <f>VLOOKUP(A2263,fonte!A:AE,26,FALSE)</f>
        <v>Sim</v>
      </c>
      <c r="F2263" s="12" t="str">
        <f>VLOOKUP(A2263,fonte!A:AE,27,FALSE)</f>
        <v>Sim</v>
      </c>
      <c r="G2263" s="13" t="str">
        <f>VLOOKUP(A2263,fonte!A:AE,28,FALSE)</f>
        <v>Não</v>
      </c>
      <c r="H2263" s="12" t="str">
        <f>VLOOKUP(A2263,fonte!A:AE,29,FALSE)</f>
        <v>Sim</v>
      </c>
      <c r="I2263" s="13" t="str">
        <f>VLOOKUP(A2263,fonte!A:AE,30,FALSE)</f>
        <v>Não</v>
      </c>
      <c r="J2263" s="12" t="str">
        <f>VLOOKUP(A2263,fonte!A:AE,31,FALSE)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6">
        <v>43445</v>
      </c>
      <c r="E2264" s="13" t="str">
        <f>VLOOKUP(A2264,fonte!A:AE,26,FALSE)</f>
        <v>Não</v>
      </c>
      <c r="F2264" s="12" t="str">
        <f>VLOOKUP(A2264,fonte!A:AE,27,FALSE)</f>
        <v>Não</v>
      </c>
      <c r="G2264" s="13" t="str">
        <f>VLOOKUP(A2264,fonte!A:AE,28,FALSE)</f>
        <v>Não</v>
      </c>
      <c r="H2264" s="12" t="str">
        <f>VLOOKUP(A2264,fonte!A:AE,29,FALSE)</f>
        <v>Não</v>
      </c>
      <c r="I2264" s="13" t="str">
        <f>VLOOKUP(A2264,fonte!A:AE,30,FALSE)</f>
        <v>Não</v>
      </c>
      <c r="J2264" s="12" t="str">
        <f>VLOOKUP(A2264,fonte!A:AE,31,FALSE)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6">
        <v>41421</v>
      </c>
      <c r="E2265" s="13" t="str">
        <f>VLOOKUP(A2265,fonte!A:AE,26,FALSE)</f>
        <v>Sim</v>
      </c>
      <c r="F2265" s="12" t="str">
        <f>VLOOKUP(A2265,fonte!A:AE,27,FALSE)</f>
        <v>Sim</v>
      </c>
      <c r="G2265" s="13" t="str">
        <f>VLOOKUP(A2265,fonte!A:AE,28,FALSE)</f>
        <v>Sim</v>
      </c>
      <c r="H2265" s="12" t="str">
        <f>VLOOKUP(A2265,fonte!A:AE,29,FALSE)</f>
        <v>Sim</v>
      </c>
      <c r="I2265" s="13" t="str">
        <f>VLOOKUP(A2265,fonte!A:AE,30,FALSE)</f>
        <v>Não</v>
      </c>
      <c r="J2265" s="12" t="str">
        <f>VLOOKUP(A2265,fonte!A:AE,31,FALSE)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6">
        <v>43099</v>
      </c>
      <c r="E2266" s="13" t="str">
        <f>VLOOKUP(A2266,fonte!A:AE,26,FALSE)</f>
        <v>Sim</v>
      </c>
      <c r="F2266" s="12" t="str">
        <f>VLOOKUP(A2266,fonte!A:AE,27,FALSE)</f>
        <v>Sim</v>
      </c>
      <c r="G2266" s="13" t="str">
        <f>VLOOKUP(A2266,fonte!A:AE,28,FALSE)</f>
        <v>Sim</v>
      </c>
      <c r="H2266" s="12" t="str">
        <f>VLOOKUP(A2266,fonte!A:AE,29,FALSE)</f>
        <v>Sim</v>
      </c>
      <c r="I2266" s="13" t="str">
        <f>VLOOKUP(A2266,fonte!A:AE,30,FALSE)</f>
        <v>Não</v>
      </c>
      <c r="J2266" s="12" t="str">
        <f>VLOOKUP(A2266,fonte!A:AE,31,FALSE)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6">
        <v>43099</v>
      </c>
      <c r="E2267" s="13" t="str">
        <f>VLOOKUP(A2267,fonte!A:AE,26,FALSE)</f>
        <v>Sim</v>
      </c>
      <c r="F2267" s="12" t="str">
        <f>VLOOKUP(A2267,fonte!A:AE,27,FALSE)</f>
        <v>Sim</v>
      </c>
      <c r="G2267" s="13" t="str">
        <f>VLOOKUP(A2267,fonte!A:AE,28,FALSE)</f>
        <v>Sim</v>
      </c>
      <c r="H2267" s="12" t="str">
        <f>VLOOKUP(A2267,fonte!A:AE,29,FALSE)</f>
        <v>Não</v>
      </c>
      <c r="I2267" s="13" t="str">
        <f>VLOOKUP(A2267,fonte!A:AE,30,FALSE)</f>
        <v>Não</v>
      </c>
      <c r="J2267" s="12" t="str">
        <f>VLOOKUP(A2267,fonte!A:AE,31,FALSE)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6">
        <v>43445</v>
      </c>
      <c r="E2268" s="13" t="str">
        <f>VLOOKUP(A2268,fonte!A:AE,26,FALSE)</f>
        <v>Não</v>
      </c>
      <c r="F2268" s="12" t="str">
        <f>VLOOKUP(A2268,fonte!A:AE,27,FALSE)</f>
        <v>Não</v>
      </c>
      <c r="G2268" s="13" t="str">
        <f>VLOOKUP(A2268,fonte!A:AE,28,FALSE)</f>
        <v>Não</v>
      </c>
      <c r="H2268" s="12" t="str">
        <f>VLOOKUP(A2268,fonte!A:AE,29,FALSE)</f>
        <v>Não</v>
      </c>
      <c r="I2268" s="13" t="str">
        <f>VLOOKUP(A2268,fonte!A:AE,30,FALSE)</f>
        <v>Não</v>
      </c>
      <c r="J2268" s="12" t="str">
        <f>VLOOKUP(A2268,fonte!A:AE,31,FALSE)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6">
        <v>43445</v>
      </c>
      <c r="E2269" s="13" t="str">
        <f>VLOOKUP(A2269,fonte!A:AE,26,FALSE)</f>
        <v>Sim</v>
      </c>
      <c r="F2269" s="12" t="str">
        <f>VLOOKUP(A2269,fonte!A:AE,27,FALSE)</f>
        <v>Sim</v>
      </c>
      <c r="G2269" s="13" t="str">
        <f>VLOOKUP(A2269,fonte!A:AE,28,FALSE)</f>
        <v>Sim</v>
      </c>
      <c r="H2269" s="12" t="str">
        <f>VLOOKUP(A2269,fonte!A:AE,29,FALSE)</f>
        <v>Sim</v>
      </c>
      <c r="I2269" s="13" t="str">
        <f>VLOOKUP(A2269,fonte!A:AE,30,FALSE)</f>
        <v>Não</v>
      </c>
      <c r="J2269" s="12" t="str">
        <f>VLOOKUP(A2269,fonte!A:AE,31,FALSE)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6">
        <v>43099</v>
      </c>
      <c r="E2270" s="13" t="str">
        <f>VLOOKUP(A2270,fonte!A:AE,26,FALSE)</f>
        <v>Sim</v>
      </c>
      <c r="F2270" s="12" t="str">
        <f>VLOOKUP(A2270,fonte!A:AE,27,FALSE)</f>
        <v>Sim</v>
      </c>
      <c r="G2270" s="13" t="str">
        <f>VLOOKUP(A2270,fonte!A:AE,28,FALSE)</f>
        <v>Não</v>
      </c>
      <c r="H2270" s="12" t="str">
        <f>VLOOKUP(A2270,fonte!A:AE,29,FALSE)</f>
        <v>Não</v>
      </c>
      <c r="I2270" s="13" t="str">
        <f>VLOOKUP(A2270,fonte!A:AE,30,FALSE)</f>
        <v>Não</v>
      </c>
      <c r="J2270" s="12" t="str">
        <f>VLOOKUP(A2270,fonte!A:AE,31,FALSE)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6">
        <v>41421</v>
      </c>
      <c r="E2271" s="13" t="str">
        <f>VLOOKUP(A2271,fonte!A:AE,26,FALSE)</f>
        <v>Sim</v>
      </c>
      <c r="F2271" s="12" t="str">
        <f>VLOOKUP(A2271,fonte!A:AE,27,FALSE)</f>
        <v>Sim</v>
      </c>
      <c r="G2271" s="13" t="str">
        <f>VLOOKUP(A2271,fonte!A:AE,28,FALSE)</f>
        <v>Sim</v>
      </c>
      <c r="H2271" s="12" t="str">
        <f>VLOOKUP(A2271,fonte!A:AE,29,FALSE)</f>
        <v>Não</v>
      </c>
      <c r="I2271" s="13" t="str">
        <f>VLOOKUP(A2271,fonte!A:AE,30,FALSE)</f>
        <v>Não</v>
      </c>
      <c r="J2271" s="12" t="str">
        <f>VLOOKUP(A2271,fonte!A:AE,31,FALSE)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6">
        <v>43099</v>
      </c>
      <c r="E2272" s="13" t="str">
        <f>VLOOKUP(A2272,fonte!A:AE,26,FALSE)</f>
        <v>Sim</v>
      </c>
      <c r="F2272" s="12" t="str">
        <f>VLOOKUP(A2272,fonte!A:AE,27,FALSE)</f>
        <v>Sim</v>
      </c>
      <c r="G2272" s="13" t="str">
        <f>VLOOKUP(A2272,fonte!A:AE,28,FALSE)</f>
        <v>Não</v>
      </c>
      <c r="H2272" s="12" t="str">
        <f>VLOOKUP(A2272,fonte!A:AE,29,FALSE)</f>
        <v>Sim</v>
      </c>
      <c r="I2272" s="13" t="str">
        <f>VLOOKUP(A2272,fonte!A:AE,30,FALSE)</f>
        <v>Não</v>
      </c>
      <c r="J2272" s="12" t="str">
        <f>VLOOKUP(A2272,fonte!A:AE,31,FALSE)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6">
        <v>41073</v>
      </c>
      <c r="E2273" s="13" t="str">
        <f>VLOOKUP(A2273,fonte!A:AE,26,FALSE)</f>
        <v>Sim</v>
      </c>
      <c r="F2273" s="12" t="str">
        <f>VLOOKUP(A2273,fonte!A:AE,27,FALSE)</f>
        <v>Sim</v>
      </c>
      <c r="G2273" s="13" t="str">
        <f>VLOOKUP(A2273,fonte!A:AE,28,FALSE)</f>
        <v>Sim</v>
      </c>
      <c r="H2273" s="12" t="str">
        <f>VLOOKUP(A2273,fonte!A:AE,29,FALSE)</f>
        <v>Sim</v>
      </c>
      <c r="I2273" s="13" t="str">
        <f>VLOOKUP(A2273,fonte!A:AE,30,FALSE)</f>
        <v>Não</v>
      </c>
      <c r="J2273" s="12" t="str">
        <f>VLOOKUP(A2273,fonte!A:AE,31,FALSE)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6">
        <v>41421</v>
      </c>
      <c r="E2274" s="13" t="str">
        <f>VLOOKUP(A2274,fonte!A:AE,26,FALSE)</f>
        <v>Não</v>
      </c>
      <c r="F2274" s="12" t="str">
        <f>VLOOKUP(A2274,fonte!A:AE,27,FALSE)</f>
        <v>Sim</v>
      </c>
      <c r="G2274" s="13" t="str">
        <f>VLOOKUP(A2274,fonte!A:AE,28,FALSE)</f>
        <v>Não</v>
      </c>
      <c r="H2274" s="12" t="str">
        <f>VLOOKUP(A2274,fonte!A:AE,29,FALSE)</f>
        <v>Sim</v>
      </c>
      <c r="I2274" s="13" t="str">
        <f>VLOOKUP(A2274,fonte!A:AE,30,FALSE)</f>
        <v>Não</v>
      </c>
      <c r="J2274" s="12" t="str">
        <f>VLOOKUP(A2274,fonte!A:AE,31,FALSE)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6">
        <v>43445</v>
      </c>
      <c r="E2275" s="13" t="str">
        <f>VLOOKUP(A2275,fonte!A:AE,26,FALSE)</f>
        <v>Não</v>
      </c>
      <c r="F2275" s="12" t="str">
        <f>VLOOKUP(A2275,fonte!A:AE,27,FALSE)</f>
        <v>Sim</v>
      </c>
      <c r="G2275" s="13" t="str">
        <f>VLOOKUP(A2275,fonte!A:AE,28,FALSE)</f>
        <v>Não</v>
      </c>
      <c r="H2275" s="12" t="str">
        <f>VLOOKUP(A2275,fonte!A:AE,29,FALSE)</f>
        <v>Sim</v>
      </c>
      <c r="I2275" s="13" t="str">
        <f>VLOOKUP(A2275,fonte!A:AE,30,FALSE)</f>
        <v>Não</v>
      </c>
      <c r="J2275" s="12" t="str">
        <f>VLOOKUP(A2275,fonte!A:AE,31,FALSE)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6">
        <v>43818</v>
      </c>
      <c r="E2276" s="13" t="str">
        <f>VLOOKUP(A2276,fonte!A:AE,26,FALSE)</f>
        <v>Sim</v>
      </c>
      <c r="F2276" s="12" t="str">
        <f>VLOOKUP(A2276,fonte!A:AE,27,FALSE)</f>
        <v>Sim</v>
      </c>
      <c r="G2276" s="13" t="str">
        <f>VLOOKUP(A2276,fonte!A:AE,28,FALSE)</f>
        <v>Não</v>
      </c>
      <c r="H2276" s="12" t="str">
        <f>VLOOKUP(A2276,fonte!A:AE,29,FALSE)</f>
        <v>Não</v>
      </c>
      <c r="I2276" s="13" t="str">
        <f>VLOOKUP(A2276,fonte!A:AE,30,FALSE)</f>
        <v>Não</v>
      </c>
      <c r="J2276" s="12" t="str">
        <f>VLOOKUP(A2276,fonte!A:AE,31,FALSE)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6">
        <v>43099</v>
      </c>
      <c r="E2277" s="13" t="str">
        <f>VLOOKUP(A2277,fonte!A:AE,26,FALSE)</f>
        <v>Sim</v>
      </c>
      <c r="F2277" s="12" t="str">
        <f>VLOOKUP(A2277,fonte!A:AE,27,FALSE)</f>
        <v>Sim</v>
      </c>
      <c r="G2277" s="13" t="str">
        <f>VLOOKUP(A2277,fonte!A:AE,28,FALSE)</f>
        <v>Não</v>
      </c>
      <c r="H2277" s="12" t="str">
        <f>VLOOKUP(A2277,fonte!A:AE,29,FALSE)</f>
        <v>Não</v>
      </c>
      <c r="I2277" s="13" t="str">
        <f>VLOOKUP(A2277,fonte!A:AE,30,FALSE)</f>
        <v>Não</v>
      </c>
      <c r="J2277" s="12" t="str">
        <f>VLOOKUP(A2277,fonte!A:AE,31,FALSE)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6">
        <v>43818</v>
      </c>
      <c r="E2278" s="13" t="str">
        <f>VLOOKUP(A2278,fonte!A:AE,26,FALSE)</f>
        <v>Não</v>
      </c>
      <c r="F2278" s="12" t="str">
        <f>VLOOKUP(A2278,fonte!A:AE,27,FALSE)</f>
        <v>Não</v>
      </c>
      <c r="G2278" s="13" t="str">
        <f>VLOOKUP(A2278,fonte!A:AE,28,FALSE)</f>
        <v>Não</v>
      </c>
      <c r="H2278" s="12" t="str">
        <f>VLOOKUP(A2278,fonte!A:AE,29,FALSE)</f>
        <v>Não</v>
      </c>
      <c r="I2278" s="13" t="str">
        <f>VLOOKUP(A2278,fonte!A:AE,30,FALSE)</f>
        <v>Não</v>
      </c>
      <c r="J2278" s="12" t="str">
        <f>VLOOKUP(A2278,fonte!A:AE,31,FALSE)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6">
        <v>43818</v>
      </c>
      <c r="E2279" s="13" t="str">
        <f>VLOOKUP(A2279,fonte!A:AE,26,FALSE)</f>
        <v>Sim</v>
      </c>
      <c r="F2279" s="12" t="str">
        <f>VLOOKUP(A2279,fonte!A:AE,27,FALSE)</f>
        <v>Sim</v>
      </c>
      <c r="G2279" s="13" t="str">
        <f>VLOOKUP(A2279,fonte!A:AE,28,FALSE)</f>
        <v>Não</v>
      </c>
      <c r="H2279" s="12" t="str">
        <f>VLOOKUP(A2279,fonte!A:AE,29,FALSE)</f>
        <v>Sim</v>
      </c>
      <c r="I2279" s="13" t="str">
        <f>VLOOKUP(A2279,fonte!A:AE,30,FALSE)</f>
        <v>Não</v>
      </c>
      <c r="J2279" s="12" t="str">
        <f>VLOOKUP(A2279,fonte!A:AE,31,FALSE)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6">
        <v>41073</v>
      </c>
      <c r="E2280" s="13" t="str">
        <f>VLOOKUP(A2280,fonte!A:AE,26,FALSE)</f>
        <v>Sim</v>
      </c>
      <c r="F2280" s="12" t="str">
        <f>VLOOKUP(A2280,fonte!A:AE,27,FALSE)</f>
        <v>Sim</v>
      </c>
      <c r="G2280" s="13" t="str">
        <f>VLOOKUP(A2280,fonte!A:AE,28,FALSE)</f>
        <v>Sim</v>
      </c>
      <c r="H2280" s="12" t="str">
        <f>VLOOKUP(A2280,fonte!A:AE,29,FALSE)</f>
        <v>Sim</v>
      </c>
      <c r="I2280" s="13" t="str">
        <f>VLOOKUP(A2280,fonte!A:AE,30,FALSE)</f>
        <v>Não</v>
      </c>
      <c r="J2280" s="12" t="str">
        <f>VLOOKUP(A2280,fonte!A:AE,31,FALSE)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6">
        <v>43099</v>
      </c>
      <c r="E2281" s="13" t="str">
        <f>VLOOKUP(A2281,fonte!A:AE,26,FALSE)</f>
        <v>Sim</v>
      </c>
      <c r="F2281" s="12" t="str">
        <f>VLOOKUP(A2281,fonte!A:AE,27,FALSE)</f>
        <v>Sim</v>
      </c>
      <c r="G2281" s="13" t="str">
        <f>VLOOKUP(A2281,fonte!A:AE,28,FALSE)</f>
        <v>Sim</v>
      </c>
      <c r="H2281" s="12" t="str">
        <f>VLOOKUP(A2281,fonte!A:AE,29,FALSE)</f>
        <v>Sim</v>
      </c>
      <c r="I2281" s="13" t="str">
        <f>VLOOKUP(A2281,fonte!A:AE,30,FALSE)</f>
        <v>Não</v>
      </c>
      <c r="J2281" s="12" t="str">
        <f>VLOOKUP(A2281,fonte!A:AE,31,FALSE)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6">
        <v>41421</v>
      </c>
      <c r="E2282" s="13" t="str">
        <f>VLOOKUP(A2282,fonte!A:AE,26,FALSE)</f>
        <v>Sim</v>
      </c>
      <c r="F2282" s="12" t="str">
        <f>VLOOKUP(A2282,fonte!A:AE,27,FALSE)</f>
        <v>Sim</v>
      </c>
      <c r="G2282" s="13" t="str">
        <f>VLOOKUP(A2282,fonte!A:AE,28,FALSE)</f>
        <v>Não</v>
      </c>
      <c r="H2282" s="12" t="str">
        <f>VLOOKUP(A2282,fonte!A:AE,29,FALSE)</f>
        <v>Sim</v>
      </c>
      <c r="I2282" s="13" t="str">
        <f>VLOOKUP(A2282,fonte!A:AE,30,FALSE)</f>
        <v>Não</v>
      </c>
      <c r="J2282" s="12" t="str">
        <f>VLOOKUP(A2282,fonte!A:AE,31,FALSE)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6">
        <v>43818</v>
      </c>
      <c r="E2283" s="13" t="str">
        <f>VLOOKUP(A2283,fonte!A:AE,26,FALSE)</f>
        <v>Não</v>
      </c>
      <c r="F2283" s="12" t="str">
        <f>VLOOKUP(A2283,fonte!A:AE,27,FALSE)</f>
        <v>Não</v>
      </c>
      <c r="G2283" s="13" t="str">
        <f>VLOOKUP(A2283,fonte!A:AE,28,FALSE)</f>
        <v>Não</v>
      </c>
      <c r="H2283" s="12" t="str">
        <f>VLOOKUP(A2283,fonte!A:AE,29,FALSE)</f>
        <v>Não</v>
      </c>
      <c r="I2283" s="13" t="str">
        <f>VLOOKUP(A2283,fonte!A:AE,30,FALSE)</f>
        <v>Não</v>
      </c>
      <c r="J2283" s="12" t="str">
        <f>VLOOKUP(A2283,fonte!A:AE,31,FALSE)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6">
        <v>43099</v>
      </c>
      <c r="E2284" s="13" t="str">
        <f>VLOOKUP(A2284,fonte!A:AE,26,FALSE)</f>
        <v>Não</v>
      </c>
      <c r="F2284" s="12" t="str">
        <f>VLOOKUP(A2284,fonte!A:AE,27,FALSE)</f>
        <v>Não</v>
      </c>
      <c r="G2284" s="13" t="str">
        <f>VLOOKUP(A2284,fonte!A:AE,28,FALSE)</f>
        <v>Não</v>
      </c>
      <c r="H2284" s="12" t="str">
        <f>VLOOKUP(A2284,fonte!A:AE,29,FALSE)</f>
        <v>Não</v>
      </c>
      <c r="I2284" s="13" t="str">
        <f>VLOOKUP(A2284,fonte!A:AE,30,FALSE)</f>
        <v>Não</v>
      </c>
      <c r="J2284" s="12" t="str">
        <f>VLOOKUP(A2284,fonte!A:AE,31,FALSE)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6">
        <v>43445</v>
      </c>
      <c r="E2285" s="13" t="str">
        <f>VLOOKUP(A2285,fonte!A:AE,26,FALSE)</f>
        <v>Sim</v>
      </c>
      <c r="F2285" s="12" t="str">
        <f>VLOOKUP(A2285,fonte!A:AE,27,FALSE)</f>
        <v>Sim</v>
      </c>
      <c r="G2285" s="13" t="str">
        <f>VLOOKUP(A2285,fonte!A:AE,28,FALSE)</f>
        <v>Sim</v>
      </c>
      <c r="H2285" s="12" t="str">
        <f>VLOOKUP(A2285,fonte!A:AE,29,FALSE)</f>
        <v>Sim</v>
      </c>
      <c r="I2285" s="13" t="str">
        <f>VLOOKUP(A2285,fonte!A:AE,30,FALSE)</f>
        <v>Não</v>
      </c>
      <c r="J2285" s="12" t="str">
        <f>VLOOKUP(A2285,fonte!A:AE,31,FALSE)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6">
        <v>43818</v>
      </c>
      <c r="E2286" s="13" t="str">
        <f>VLOOKUP(A2286,fonte!A:AE,26,FALSE)</f>
        <v>Sim</v>
      </c>
      <c r="F2286" s="12" t="str">
        <f>VLOOKUP(A2286,fonte!A:AE,27,FALSE)</f>
        <v>Sim</v>
      </c>
      <c r="G2286" s="13" t="str">
        <f>VLOOKUP(A2286,fonte!A:AE,28,FALSE)</f>
        <v>Não</v>
      </c>
      <c r="H2286" s="12" t="str">
        <f>VLOOKUP(A2286,fonte!A:AE,29,FALSE)</f>
        <v>Não</v>
      </c>
      <c r="I2286" s="13" t="str">
        <f>VLOOKUP(A2286,fonte!A:AE,30,FALSE)</f>
        <v>Não</v>
      </c>
      <c r="J2286" s="12" t="str">
        <f>VLOOKUP(A2286,fonte!A:AE,31,FALSE)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6">
        <v>43099</v>
      </c>
      <c r="E2287" s="13" t="str">
        <f>VLOOKUP(A2287,fonte!A:AE,26,FALSE)</f>
        <v>Não</v>
      </c>
      <c r="F2287" s="12" t="str">
        <f>VLOOKUP(A2287,fonte!A:AE,27,FALSE)</f>
        <v>Não</v>
      </c>
      <c r="G2287" s="13" t="str">
        <f>VLOOKUP(A2287,fonte!A:AE,28,FALSE)</f>
        <v>Não</v>
      </c>
      <c r="H2287" s="12" t="str">
        <f>VLOOKUP(A2287,fonte!A:AE,29,FALSE)</f>
        <v>Não</v>
      </c>
      <c r="I2287" s="13" t="str">
        <f>VLOOKUP(A2287,fonte!A:AE,30,FALSE)</f>
        <v>Não</v>
      </c>
      <c r="J2287" s="12" t="str">
        <f>VLOOKUP(A2287,fonte!A:AE,31,FALSE)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6">
        <v>43099</v>
      </c>
      <c r="E2288" s="13" t="str">
        <f>VLOOKUP(A2288,fonte!A:AE,26,FALSE)</f>
        <v>Sim</v>
      </c>
      <c r="F2288" s="12" t="str">
        <f>VLOOKUP(A2288,fonte!A:AE,27,FALSE)</f>
        <v>Sim</v>
      </c>
      <c r="G2288" s="13" t="str">
        <f>VLOOKUP(A2288,fonte!A:AE,28,FALSE)</f>
        <v>Não</v>
      </c>
      <c r="H2288" s="12" t="str">
        <f>VLOOKUP(A2288,fonte!A:AE,29,FALSE)</f>
        <v>Sim</v>
      </c>
      <c r="I2288" s="13" t="str">
        <f>VLOOKUP(A2288,fonte!A:AE,30,FALSE)</f>
        <v>Não</v>
      </c>
      <c r="J2288" s="12" t="str">
        <f>VLOOKUP(A2288,fonte!A:AE,31,FALSE)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6">
        <v>43099</v>
      </c>
      <c r="E2289" s="13" t="str">
        <f>VLOOKUP(A2289,fonte!A:AE,26,FALSE)</f>
        <v>Não</v>
      </c>
      <c r="F2289" s="12" t="str">
        <f>VLOOKUP(A2289,fonte!A:AE,27,FALSE)</f>
        <v>Não</v>
      </c>
      <c r="G2289" s="13" t="str">
        <f>VLOOKUP(A2289,fonte!A:AE,28,FALSE)</f>
        <v>Não</v>
      </c>
      <c r="H2289" s="12" t="str">
        <f>VLOOKUP(A2289,fonte!A:AE,29,FALSE)</f>
        <v>Não</v>
      </c>
      <c r="I2289" s="13" t="str">
        <f>VLOOKUP(A2289,fonte!A:AE,30,FALSE)</f>
        <v>Não</v>
      </c>
      <c r="J2289" s="12" t="str">
        <f>VLOOKUP(A2289,fonte!A:AE,31,FALSE)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6">
        <v>41421</v>
      </c>
      <c r="E2290" s="13" t="str">
        <f>VLOOKUP(A2290,fonte!A:AE,26,FALSE)</f>
        <v>Não</v>
      </c>
      <c r="F2290" s="12" t="str">
        <f>VLOOKUP(A2290,fonte!A:AE,27,FALSE)</f>
        <v>Sim</v>
      </c>
      <c r="G2290" s="13" t="str">
        <f>VLOOKUP(A2290,fonte!A:AE,28,FALSE)</f>
        <v>Não</v>
      </c>
      <c r="H2290" s="12" t="str">
        <f>VLOOKUP(A2290,fonte!A:AE,29,FALSE)</f>
        <v>Sim</v>
      </c>
      <c r="I2290" s="13" t="str">
        <f>VLOOKUP(A2290,fonte!A:AE,30,FALSE)</f>
        <v>Não</v>
      </c>
      <c r="J2290" s="12" t="str">
        <f>VLOOKUP(A2290,fonte!A:AE,31,FALSE)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6">
        <v>43099</v>
      </c>
      <c r="E2291" s="13" t="str">
        <f>VLOOKUP(A2291,fonte!A:AE,26,FALSE)</f>
        <v>Não</v>
      </c>
      <c r="F2291" s="12" t="str">
        <f>VLOOKUP(A2291,fonte!A:AE,27,FALSE)</f>
        <v>Não</v>
      </c>
      <c r="G2291" s="13" t="str">
        <f>VLOOKUP(A2291,fonte!A:AE,28,FALSE)</f>
        <v>Não</v>
      </c>
      <c r="H2291" s="12" t="str">
        <f>VLOOKUP(A2291,fonte!A:AE,29,FALSE)</f>
        <v>Não</v>
      </c>
      <c r="I2291" s="13" t="str">
        <f>VLOOKUP(A2291,fonte!A:AE,30,FALSE)</f>
        <v>Não</v>
      </c>
      <c r="J2291" s="12" t="str">
        <f>VLOOKUP(A2291,fonte!A:AE,31,FALSE)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6">
        <v>43445</v>
      </c>
      <c r="E2292" s="13" t="str">
        <f>VLOOKUP(A2292,fonte!A:AE,26,FALSE)</f>
        <v>Não</v>
      </c>
      <c r="F2292" s="12" t="str">
        <f>VLOOKUP(A2292,fonte!A:AE,27,FALSE)</f>
        <v>Não</v>
      </c>
      <c r="G2292" s="13" t="str">
        <f>VLOOKUP(A2292,fonte!A:AE,28,FALSE)</f>
        <v>Não</v>
      </c>
      <c r="H2292" s="12" t="str">
        <f>VLOOKUP(A2292,fonte!A:AE,29,FALSE)</f>
        <v>Não</v>
      </c>
      <c r="I2292" s="13" t="str">
        <f>VLOOKUP(A2292,fonte!A:AE,30,FALSE)</f>
        <v>Não</v>
      </c>
      <c r="J2292" s="12" t="str">
        <f>VLOOKUP(A2292,fonte!A:AE,31,FALSE)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6">
        <v>43818</v>
      </c>
      <c r="E2293" s="13" t="str">
        <f>VLOOKUP(A2293,fonte!A:AE,26,FALSE)</f>
        <v>Não</v>
      </c>
      <c r="F2293" s="12" t="str">
        <f>VLOOKUP(A2293,fonte!A:AE,27,FALSE)</f>
        <v>Sim</v>
      </c>
      <c r="G2293" s="13" t="str">
        <f>VLOOKUP(A2293,fonte!A:AE,28,FALSE)</f>
        <v>Não</v>
      </c>
      <c r="H2293" s="12" t="str">
        <f>VLOOKUP(A2293,fonte!A:AE,29,FALSE)</f>
        <v>Não</v>
      </c>
      <c r="I2293" s="13" t="str">
        <f>VLOOKUP(A2293,fonte!A:AE,30,FALSE)</f>
        <v>Não</v>
      </c>
      <c r="J2293" s="12" t="str">
        <f>VLOOKUP(A2293,fonte!A:AE,31,FALSE)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6">
        <v>43818</v>
      </c>
      <c r="E2294" s="13" t="str">
        <f>VLOOKUP(A2294,fonte!A:AE,26,FALSE)</f>
        <v>Sim</v>
      </c>
      <c r="F2294" s="12" t="str">
        <f>VLOOKUP(A2294,fonte!A:AE,27,FALSE)</f>
        <v>Sim</v>
      </c>
      <c r="G2294" s="13" t="str">
        <f>VLOOKUP(A2294,fonte!A:AE,28,FALSE)</f>
        <v>Sim</v>
      </c>
      <c r="H2294" s="12" t="str">
        <f>VLOOKUP(A2294,fonte!A:AE,29,FALSE)</f>
        <v>Sim</v>
      </c>
      <c r="I2294" s="13" t="str">
        <f>VLOOKUP(A2294,fonte!A:AE,30,FALSE)</f>
        <v>Não</v>
      </c>
      <c r="J2294" s="12" t="str">
        <f>VLOOKUP(A2294,fonte!A:AE,31,FALSE)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6">
        <v>43818</v>
      </c>
      <c r="E2295" s="13" t="str">
        <f>VLOOKUP(A2295,fonte!A:AE,26,FALSE)</f>
        <v>Não</v>
      </c>
      <c r="F2295" s="12" t="str">
        <f>VLOOKUP(A2295,fonte!A:AE,27,FALSE)</f>
        <v>Não</v>
      </c>
      <c r="G2295" s="13" t="str">
        <f>VLOOKUP(A2295,fonte!A:AE,28,FALSE)</f>
        <v>Não</v>
      </c>
      <c r="H2295" s="12" t="str">
        <f>VLOOKUP(A2295,fonte!A:AE,29,FALSE)</f>
        <v>Não</v>
      </c>
      <c r="I2295" s="13" t="str">
        <f>VLOOKUP(A2295,fonte!A:AE,30,FALSE)</f>
        <v>Não</v>
      </c>
      <c r="J2295" s="12" t="str">
        <f>VLOOKUP(A2295,fonte!A:AE,31,FALSE)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6">
        <v>41905</v>
      </c>
      <c r="E2296" s="13" t="str">
        <f>VLOOKUP(A2296,fonte!A:AE,26,FALSE)</f>
        <v>Não</v>
      </c>
      <c r="F2296" s="12" t="str">
        <f>VLOOKUP(A2296,fonte!A:AE,27,FALSE)</f>
        <v>Sim</v>
      </c>
      <c r="G2296" s="13" t="str">
        <f>VLOOKUP(A2296,fonte!A:AE,28,FALSE)</f>
        <v>Não</v>
      </c>
      <c r="H2296" s="12" t="str">
        <f>VLOOKUP(A2296,fonte!A:AE,29,FALSE)</f>
        <v>Não</v>
      </c>
      <c r="I2296" s="13" t="str">
        <f>VLOOKUP(A2296,fonte!A:AE,30,FALSE)</f>
        <v>Não</v>
      </c>
      <c r="J2296" s="12" t="str">
        <f>VLOOKUP(A2296,fonte!A:AE,31,FALSE)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6">
        <v>41421</v>
      </c>
      <c r="E2297" s="13" t="str">
        <f>VLOOKUP(A2297,fonte!A:AE,26,FALSE)</f>
        <v>Sim</v>
      </c>
      <c r="F2297" s="12" t="str">
        <f>VLOOKUP(A2297,fonte!A:AE,27,FALSE)</f>
        <v>Sim</v>
      </c>
      <c r="G2297" s="13" t="str">
        <f>VLOOKUP(A2297,fonte!A:AE,28,FALSE)</f>
        <v>Sim</v>
      </c>
      <c r="H2297" s="12" t="str">
        <f>VLOOKUP(A2297,fonte!A:AE,29,FALSE)</f>
        <v>Sim</v>
      </c>
      <c r="I2297" s="13" t="str">
        <f>VLOOKUP(A2297,fonte!A:AE,30,FALSE)</f>
        <v>Não</v>
      </c>
      <c r="J2297" s="12" t="str">
        <f>VLOOKUP(A2297,fonte!A:AE,31,FALSE)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6">
        <v>43818</v>
      </c>
      <c r="E2298" s="13" t="str">
        <f>VLOOKUP(A2298,fonte!A:AE,26,FALSE)</f>
        <v>Sim</v>
      </c>
      <c r="F2298" s="12" t="str">
        <f>VLOOKUP(A2298,fonte!A:AE,27,FALSE)</f>
        <v>Sim</v>
      </c>
      <c r="G2298" s="13" t="str">
        <f>VLOOKUP(A2298,fonte!A:AE,28,FALSE)</f>
        <v>Não</v>
      </c>
      <c r="H2298" s="12" t="str">
        <f>VLOOKUP(A2298,fonte!A:AE,29,FALSE)</f>
        <v>Não</v>
      </c>
      <c r="I2298" s="13" t="str">
        <f>VLOOKUP(A2298,fonte!A:AE,30,FALSE)</f>
        <v>Não</v>
      </c>
      <c r="J2298" s="12" t="str">
        <f>VLOOKUP(A2298,fonte!A:AE,31,FALSE)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6">
        <v>41421</v>
      </c>
      <c r="E2299" s="13" t="str">
        <f>VLOOKUP(A2299,fonte!A:AE,26,FALSE)</f>
        <v>Não</v>
      </c>
      <c r="F2299" s="12" t="str">
        <f>VLOOKUP(A2299,fonte!A:AE,27,FALSE)</f>
        <v>Sim</v>
      </c>
      <c r="G2299" s="13" t="str">
        <f>VLOOKUP(A2299,fonte!A:AE,28,FALSE)</f>
        <v>Não</v>
      </c>
      <c r="H2299" s="12" t="str">
        <f>VLOOKUP(A2299,fonte!A:AE,29,FALSE)</f>
        <v>Sim</v>
      </c>
      <c r="I2299" s="13" t="str">
        <f>VLOOKUP(A2299,fonte!A:AE,30,FALSE)</f>
        <v>Não</v>
      </c>
      <c r="J2299" s="12" t="str">
        <f>VLOOKUP(A2299,fonte!A:AE,31,FALSE)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6">
        <v>41073</v>
      </c>
      <c r="E2300" s="13" t="str">
        <f>VLOOKUP(A2300,fonte!A:AE,26,FALSE)</f>
        <v>Sim</v>
      </c>
      <c r="F2300" s="12" t="str">
        <f>VLOOKUP(A2300,fonte!A:AE,27,FALSE)</f>
        <v>Sim</v>
      </c>
      <c r="G2300" s="13" t="str">
        <f>VLOOKUP(A2300,fonte!A:AE,28,FALSE)</f>
        <v>Sim</v>
      </c>
      <c r="H2300" s="12" t="str">
        <f>VLOOKUP(A2300,fonte!A:AE,29,FALSE)</f>
        <v>Sim</v>
      </c>
      <c r="I2300" s="13" t="str">
        <f>VLOOKUP(A2300,fonte!A:AE,30,FALSE)</f>
        <v>Não</v>
      </c>
      <c r="J2300" s="12" t="str">
        <f>VLOOKUP(A2300,fonte!A:AE,31,FALSE)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6">
        <v>43818</v>
      </c>
      <c r="E2301" s="13" t="str">
        <f>VLOOKUP(A2301,fonte!A:AE,26,FALSE)</f>
        <v>Sim</v>
      </c>
      <c r="F2301" s="12" t="str">
        <f>VLOOKUP(A2301,fonte!A:AE,27,FALSE)</f>
        <v>Sim</v>
      </c>
      <c r="G2301" s="13" t="str">
        <f>VLOOKUP(A2301,fonte!A:AE,28,FALSE)</f>
        <v>Sim</v>
      </c>
      <c r="H2301" s="12" t="str">
        <f>VLOOKUP(A2301,fonte!A:AE,29,FALSE)</f>
        <v>Sim</v>
      </c>
      <c r="I2301" s="13" t="str">
        <f>VLOOKUP(A2301,fonte!A:AE,30,FALSE)</f>
        <v>Não</v>
      </c>
      <c r="J2301" s="12" t="str">
        <f>VLOOKUP(A2301,fonte!A:AE,31,FALSE)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6">
        <v>43818</v>
      </c>
      <c r="E2302" s="13" t="str">
        <f>VLOOKUP(A2302,fonte!A:AE,26,FALSE)</f>
        <v>Não</v>
      </c>
      <c r="F2302" s="12" t="str">
        <f>VLOOKUP(A2302,fonte!A:AE,27,FALSE)</f>
        <v>Não</v>
      </c>
      <c r="G2302" s="13" t="str">
        <f>VLOOKUP(A2302,fonte!A:AE,28,FALSE)</f>
        <v>Não</v>
      </c>
      <c r="H2302" s="12" t="str">
        <f>VLOOKUP(A2302,fonte!A:AE,29,FALSE)</f>
        <v>Não</v>
      </c>
      <c r="I2302" s="13" t="str">
        <f>VLOOKUP(A2302,fonte!A:AE,30,FALSE)</f>
        <v>Não</v>
      </c>
      <c r="J2302" s="12" t="str">
        <f>VLOOKUP(A2302,fonte!A:AE,31,FALSE)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6">
        <v>43099</v>
      </c>
      <c r="E2303" s="13" t="str">
        <f>VLOOKUP(A2303,fonte!A:AE,26,FALSE)</f>
        <v>Sim</v>
      </c>
      <c r="F2303" s="12" t="str">
        <f>VLOOKUP(A2303,fonte!A:AE,27,FALSE)</f>
        <v>Sim</v>
      </c>
      <c r="G2303" s="13" t="str">
        <f>VLOOKUP(A2303,fonte!A:AE,28,FALSE)</f>
        <v>Sim</v>
      </c>
      <c r="H2303" s="12" t="str">
        <f>VLOOKUP(A2303,fonte!A:AE,29,FALSE)</f>
        <v>Não</v>
      </c>
      <c r="I2303" s="13" t="str">
        <f>VLOOKUP(A2303,fonte!A:AE,30,FALSE)</f>
        <v>Não</v>
      </c>
      <c r="J2303" s="12" t="str">
        <f>VLOOKUP(A2303,fonte!A:AE,31,FALSE)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6">
        <v>41073</v>
      </c>
      <c r="E2304" s="13" t="str">
        <f>VLOOKUP(A2304,fonte!A:AE,26,FALSE)</f>
        <v>Não</v>
      </c>
      <c r="F2304" s="12" t="str">
        <f>VLOOKUP(A2304,fonte!A:AE,27,FALSE)</f>
        <v>Sim</v>
      </c>
      <c r="G2304" s="13" t="str">
        <f>VLOOKUP(A2304,fonte!A:AE,28,FALSE)</f>
        <v>Não</v>
      </c>
      <c r="H2304" s="12" t="str">
        <f>VLOOKUP(A2304,fonte!A:AE,29,FALSE)</f>
        <v>Sim</v>
      </c>
      <c r="I2304" s="13" t="str">
        <f>VLOOKUP(A2304,fonte!A:AE,30,FALSE)</f>
        <v>Não</v>
      </c>
      <c r="J2304" s="12" t="str">
        <f>VLOOKUP(A2304,fonte!A:AE,31,FALSE)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6">
        <v>43818</v>
      </c>
      <c r="E2305" s="13" t="str">
        <f>VLOOKUP(A2305,fonte!A:AE,26,FALSE)</f>
        <v>Sim</v>
      </c>
      <c r="F2305" s="12" t="str">
        <f>VLOOKUP(A2305,fonte!A:AE,27,FALSE)</f>
        <v>Sim</v>
      </c>
      <c r="G2305" s="13" t="str">
        <f>VLOOKUP(A2305,fonte!A:AE,28,FALSE)</f>
        <v>Sim</v>
      </c>
      <c r="H2305" s="12" t="str">
        <f>VLOOKUP(A2305,fonte!A:AE,29,FALSE)</f>
        <v>Sim</v>
      </c>
      <c r="I2305" s="13" t="str">
        <f>VLOOKUP(A2305,fonte!A:AE,30,FALSE)</f>
        <v>Não</v>
      </c>
      <c r="J2305" s="12" t="str">
        <f>VLOOKUP(A2305,fonte!A:AE,31,FALSE)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6">
        <v>43818</v>
      </c>
      <c r="E2306" s="13" t="str">
        <f>VLOOKUP(A2306,fonte!A:AE,26,FALSE)</f>
        <v>Não</v>
      </c>
      <c r="F2306" s="12" t="str">
        <f>VLOOKUP(A2306,fonte!A:AE,27,FALSE)</f>
        <v>Não</v>
      </c>
      <c r="G2306" s="13" t="str">
        <f>VLOOKUP(A2306,fonte!A:AE,28,FALSE)</f>
        <v>Não</v>
      </c>
      <c r="H2306" s="12" t="str">
        <f>VLOOKUP(A2306,fonte!A:AE,29,FALSE)</f>
        <v>Não</v>
      </c>
      <c r="I2306" s="13" t="str">
        <f>VLOOKUP(A2306,fonte!A:AE,30,FALSE)</f>
        <v>Não</v>
      </c>
      <c r="J2306" s="12" t="str">
        <f>VLOOKUP(A2306,fonte!A:AE,31,FALSE)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6">
        <v>41905</v>
      </c>
      <c r="E2307" s="13" t="str">
        <f>VLOOKUP(A2307,fonte!A:AE,26,FALSE)</f>
        <v>Não</v>
      </c>
      <c r="F2307" s="12" t="str">
        <f>VLOOKUP(A2307,fonte!A:AE,27,FALSE)</f>
        <v>Sim</v>
      </c>
      <c r="G2307" s="13" t="str">
        <f>VLOOKUP(A2307,fonte!A:AE,28,FALSE)</f>
        <v>Não</v>
      </c>
      <c r="H2307" s="12" t="str">
        <f>VLOOKUP(A2307,fonte!A:AE,29,FALSE)</f>
        <v>Sim</v>
      </c>
      <c r="I2307" s="13" t="str">
        <f>VLOOKUP(A2307,fonte!A:AE,30,FALSE)</f>
        <v>Não</v>
      </c>
      <c r="J2307" s="12" t="str">
        <f>VLOOKUP(A2307,fonte!A:AE,31,FALSE)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6">
        <v>43099</v>
      </c>
      <c r="E2308" s="13" t="str">
        <f>VLOOKUP(A2308,fonte!A:AE,26,FALSE)</f>
        <v>Não</v>
      </c>
      <c r="F2308" s="12" t="str">
        <f>VLOOKUP(A2308,fonte!A:AE,27,FALSE)</f>
        <v>Não</v>
      </c>
      <c r="G2308" s="13" t="str">
        <f>VLOOKUP(A2308,fonte!A:AE,28,FALSE)</f>
        <v>Não</v>
      </c>
      <c r="H2308" s="12" t="str">
        <f>VLOOKUP(A2308,fonte!A:AE,29,FALSE)</f>
        <v>Não</v>
      </c>
      <c r="I2308" s="13" t="str">
        <f>VLOOKUP(A2308,fonte!A:AE,30,FALSE)</f>
        <v>Não</v>
      </c>
      <c r="J2308" s="12" t="str">
        <f>VLOOKUP(A2308,fonte!A:AE,31,FALSE)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6">
        <v>43445</v>
      </c>
      <c r="E2309" s="13" t="str">
        <f>VLOOKUP(A2309,fonte!A:AE,26,FALSE)</f>
        <v>Sim</v>
      </c>
      <c r="F2309" s="12" t="str">
        <f>VLOOKUP(A2309,fonte!A:AE,27,FALSE)</f>
        <v>Sim</v>
      </c>
      <c r="G2309" s="13" t="str">
        <f>VLOOKUP(A2309,fonte!A:AE,28,FALSE)</f>
        <v>Sim</v>
      </c>
      <c r="H2309" s="12" t="str">
        <f>VLOOKUP(A2309,fonte!A:AE,29,FALSE)</f>
        <v>Sim</v>
      </c>
      <c r="I2309" s="13" t="str">
        <f>VLOOKUP(A2309,fonte!A:AE,30,FALSE)</f>
        <v>Não</v>
      </c>
      <c r="J2309" s="12" t="str">
        <f>VLOOKUP(A2309,fonte!A:AE,31,FALSE)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6">
        <v>43099</v>
      </c>
      <c r="E2310" s="13" t="str">
        <f>VLOOKUP(A2310,fonte!A:AE,26,FALSE)</f>
        <v>Sim</v>
      </c>
      <c r="F2310" s="12" t="str">
        <f>VLOOKUP(A2310,fonte!A:AE,27,FALSE)</f>
        <v>Não</v>
      </c>
      <c r="G2310" s="13" t="str">
        <f>VLOOKUP(A2310,fonte!A:AE,28,FALSE)</f>
        <v>Não</v>
      </c>
      <c r="H2310" s="12" t="str">
        <f>VLOOKUP(A2310,fonte!A:AE,29,FALSE)</f>
        <v>Não</v>
      </c>
      <c r="I2310" s="13" t="str">
        <f>VLOOKUP(A2310,fonte!A:AE,30,FALSE)</f>
        <v>Não</v>
      </c>
      <c r="J2310" s="12" t="str">
        <f>VLOOKUP(A2310,fonte!A:AE,31,FALSE)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6">
        <v>43818</v>
      </c>
      <c r="E2311" s="13" t="str">
        <f>VLOOKUP(A2311,fonte!A:AE,26,FALSE)</f>
        <v>Não</v>
      </c>
      <c r="F2311" s="12" t="str">
        <f>VLOOKUP(A2311,fonte!A:AE,27,FALSE)</f>
        <v>Não</v>
      </c>
      <c r="G2311" s="13" t="str">
        <f>VLOOKUP(A2311,fonte!A:AE,28,FALSE)</f>
        <v>Não</v>
      </c>
      <c r="H2311" s="12" t="str">
        <f>VLOOKUP(A2311,fonte!A:AE,29,FALSE)</f>
        <v>Não</v>
      </c>
      <c r="I2311" s="13" t="str">
        <f>VLOOKUP(A2311,fonte!A:AE,30,FALSE)</f>
        <v>Não</v>
      </c>
      <c r="J2311" s="12" t="str">
        <f>VLOOKUP(A2311,fonte!A:AE,31,FALSE)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6">
        <v>41073</v>
      </c>
      <c r="E2312" s="13" t="str">
        <f>VLOOKUP(A2312,fonte!A:AE,26,FALSE)</f>
        <v>Sim</v>
      </c>
      <c r="F2312" s="12" t="str">
        <f>VLOOKUP(A2312,fonte!A:AE,27,FALSE)</f>
        <v>Sim</v>
      </c>
      <c r="G2312" s="13" t="str">
        <f>VLOOKUP(A2312,fonte!A:AE,28,FALSE)</f>
        <v>Não</v>
      </c>
      <c r="H2312" s="12" t="str">
        <f>VLOOKUP(A2312,fonte!A:AE,29,FALSE)</f>
        <v>Sim</v>
      </c>
      <c r="I2312" s="13" t="str">
        <f>VLOOKUP(A2312,fonte!A:AE,30,FALSE)</f>
        <v>Não</v>
      </c>
      <c r="J2312" s="12" t="str">
        <f>VLOOKUP(A2312,fonte!A:AE,31,FALSE)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6">
        <v>43445</v>
      </c>
      <c r="E2313" s="13" t="str">
        <f>VLOOKUP(A2313,fonte!A:AE,26,FALSE)</f>
        <v>Sim</v>
      </c>
      <c r="F2313" s="12" t="str">
        <f>VLOOKUP(A2313,fonte!A:AE,27,FALSE)</f>
        <v>Sim</v>
      </c>
      <c r="G2313" s="13" t="str">
        <f>VLOOKUP(A2313,fonte!A:AE,28,FALSE)</f>
        <v>Não</v>
      </c>
      <c r="H2313" s="12" t="str">
        <f>VLOOKUP(A2313,fonte!A:AE,29,FALSE)</f>
        <v>Sim</v>
      </c>
      <c r="I2313" s="13" t="str">
        <f>VLOOKUP(A2313,fonte!A:AE,30,FALSE)</f>
        <v>Não</v>
      </c>
      <c r="J2313" s="12" t="str">
        <f>VLOOKUP(A2313,fonte!A:AE,31,FALSE)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6">
        <v>43099</v>
      </c>
      <c r="E2314" s="13" t="str">
        <f>VLOOKUP(A2314,fonte!A:AE,26,FALSE)</f>
        <v>Sim</v>
      </c>
      <c r="F2314" s="12" t="str">
        <f>VLOOKUP(A2314,fonte!A:AE,27,FALSE)</f>
        <v>Sim</v>
      </c>
      <c r="G2314" s="13" t="str">
        <f>VLOOKUP(A2314,fonte!A:AE,28,FALSE)</f>
        <v>Sim</v>
      </c>
      <c r="H2314" s="12" t="str">
        <f>VLOOKUP(A2314,fonte!A:AE,29,FALSE)</f>
        <v>Sim</v>
      </c>
      <c r="I2314" s="13" t="str">
        <f>VLOOKUP(A2314,fonte!A:AE,30,FALSE)</f>
        <v>Não</v>
      </c>
      <c r="J2314" s="12" t="str">
        <f>VLOOKUP(A2314,fonte!A:AE,31,FALSE)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6">
        <v>43099</v>
      </c>
      <c r="E2315" s="13" t="str">
        <f>VLOOKUP(A2315,fonte!A:AE,26,FALSE)</f>
        <v>Não</v>
      </c>
      <c r="F2315" s="12" t="str">
        <f>VLOOKUP(A2315,fonte!A:AE,27,FALSE)</f>
        <v>Não</v>
      </c>
      <c r="G2315" s="13" t="str">
        <f>VLOOKUP(A2315,fonte!A:AE,28,FALSE)</f>
        <v>Não</v>
      </c>
      <c r="H2315" s="12" t="str">
        <f>VLOOKUP(A2315,fonte!A:AE,29,FALSE)</f>
        <v>Não</v>
      </c>
      <c r="I2315" s="13" t="str">
        <f>VLOOKUP(A2315,fonte!A:AE,30,FALSE)</f>
        <v>Não</v>
      </c>
      <c r="J2315" s="12" t="str">
        <f>VLOOKUP(A2315,fonte!A:AE,31,FALSE)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6">
        <v>43099</v>
      </c>
      <c r="E2316" s="13" t="str">
        <f>VLOOKUP(A2316,fonte!A:AE,26,FALSE)</f>
        <v>Sim</v>
      </c>
      <c r="F2316" s="12" t="str">
        <f>VLOOKUP(A2316,fonte!A:AE,27,FALSE)</f>
        <v>Sim</v>
      </c>
      <c r="G2316" s="13" t="str">
        <f>VLOOKUP(A2316,fonte!A:AE,28,FALSE)</f>
        <v>Não</v>
      </c>
      <c r="H2316" s="12" t="str">
        <f>VLOOKUP(A2316,fonte!A:AE,29,FALSE)</f>
        <v>Não</v>
      </c>
      <c r="I2316" s="13" t="str">
        <f>VLOOKUP(A2316,fonte!A:AE,30,FALSE)</f>
        <v>Não</v>
      </c>
      <c r="J2316" s="12" t="str">
        <f>VLOOKUP(A2316,fonte!A:AE,31,FALSE)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6">
        <v>43099</v>
      </c>
      <c r="E2317" s="13" t="str">
        <f>VLOOKUP(A2317,fonte!A:AE,26,FALSE)</f>
        <v>Sim</v>
      </c>
      <c r="F2317" s="12" t="str">
        <f>VLOOKUP(A2317,fonte!A:AE,27,FALSE)</f>
        <v>Sim</v>
      </c>
      <c r="G2317" s="13" t="str">
        <f>VLOOKUP(A2317,fonte!A:AE,28,FALSE)</f>
        <v>Sim</v>
      </c>
      <c r="H2317" s="12" t="str">
        <f>VLOOKUP(A2317,fonte!A:AE,29,FALSE)</f>
        <v>Não</v>
      </c>
      <c r="I2317" s="13" t="str">
        <f>VLOOKUP(A2317,fonte!A:AE,30,FALSE)</f>
        <v>Não</v>
      </c>
      <c r="J2317" s="12" t="str">
        <f>VLOOKUP(A2317,fonte!A:AE,31,FALSE)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6">
        <v>41073</v>
      </c>
      <c r="E2318" s="13" t="str">
        <f>VLOOKUP(A2318,fonte!A:AE,26,FALSE)</f>
        <v>Não</v>
      </c>
      <c r="F2318" s="12" t="str">
        <f>VLOOKUP(A2318,fonte!A:AE,27,FALSE)</f>
        <v>Sim</v>
      </c>
      <c r="G2318" s="13" t="str">
        <f>VLOOKUP(A2318,fonte!A:AE,28,FALSE)</f>
        <v>Não</v>
      </c>
      <c r="H2318" s="12" t="str">
        <f>VLOOKUP(A2318,fonte!A:AE,29,FALSE)</f>
        <v>Sim</v>
      </c>
      <c r="I2318" s="13" t="str">
        <f>VLOOKUP(A2318,fonte!A:AE,30,FALSE)</f>
        <v>Não</v>
      </c>
      <c r="J2318" s="12" t="str">
        <f>VLOOKUP(A2318,fonte!A:AE,31,FALSE)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6">
        <v>43445</v>
      </c>
      <c r="E2319" s="13" t="str">
        <f>VLOOKUP(A2319,fonte!A:AE,26,FALSE)</f>
        <v>Sim</v>
      </c>
      <c r="F2319" s="12" t="str">
        <f>VLOOKUP(A2319,fonte!A:AE,27,FALSE)</f>
        <v>Sim</v>
      </c>
      <c r="G2319" s="13" t="str">
        <f>VLOOKUP(A2319,fonte!A:AE,28,FALSE)</f>
        <v>Sim</v>
      </c>
      <c r="H2319" s="12" t="str">
        <f>VLOOKUP(A2319,fonte!A:AE,29,FALSE)</f>
        <v>Não</v>
      </c>
      <c r="I2319" s="13" t="str">
        <f>VLOOKUP(A2319,fonte!A:AE,30,FALSE)</f>
        <v>Não</v>
      </c>
      <c r="J2319" s="12" t="str">
        <f>VLOOKUP(A2319,fonte!A:AE,31,FALSE)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6">
        <v>43818</v>
      </c>
      <c r="E2320" s="13" t="str">
        <f>VLOOKUP(A2320,fonte!A:AE,26,FALSE)</f>
        <v>Não</v>
      </c>
      <c r="F2320" s="12" t="str">
        <f>VLOOKUP(A2320,fonte!A:AE,27,FALSE)</f>
        <v>Não</v>
      </c>
      <c r="G2320" s="13" t="str">
        <f>VLOOKUP(A2320,fonte!A:AE,28,FALSE)</f>
        <v>Não</v>
      </c>
      <c r="H2320" s="12" t="str">
        <f>VLOOKUP(A2320,fonte!A:AE,29,FALSE)</f>
        <v>Não</v>
      </c>
      <c r="I2320" s="13" t="str">
        <f>VLOOKUP(A2320,fonte!A:AE,30,FALSE)</f>
        <v>Não</v>
      </c>
      <c r="J2320" s="12" t="str">
        <f>VLOOKUP(A2320,fonte!A:AE,31,FALSE)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6">
        <v>41421</v>
      </c>
      <c r="E2321" s="13" t="str">
        <f>VLOOKUP(A2321,fonte!A:AE,26,FALSE)</f>
        <v>Não</v>
      </c>
      <c r="F2321" s="12" t="str">
        <f>VLOOKUP(A2321,fonte!A:AE,27,FALSE)</f>
        <v>Sim</v>
      </c>
      <c r="G2321" s="13" t="str">
        <f>VLOOKUP(A2321,fonte!A:AE,28,FALSE)</f>
        <v>Não</v>
      </c>
      <c r="H2321" s="12" t="str">
        <f>VLOOKUP(A2321,fonte!A:AE,29,FALSE)</f>
        <v>Sim</v>
      </c>
      <c r="I2321" s="13" t="str">
        <f>VLOOKUP(A2321,fonte!A:AE,30,FALSE)</f>
        <v>Não</v>
      </c>
      <c r="J2321" s="12" t="str">
        <f>VLOOKUP(A2321,fonte!A:AE,31,FALSE)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6">
        <v>43099</v>
      </c>
      <c r="E2322" s="13" t="str">
        <f>VLOOKUP(A2322,fonte!A:AE,26,FALSE)</f>
        <v>Sim</v>
      </c>
      <c r="F2322" s="12" t="str">
        <f>VLOOKUP(A2322,fonte!A:AE,27,FALSE)</f>
        <v>Sim</v>
      </c>
      <c r="G2322" s="13" t="str">
        <f>VLOOKUP(A2322,fonte!A:AE,28,FALSE)</f>
        <v>Sim</v>
      </c>
      <c r="H2322" s="12" t="str">
        <f>VLOOKUP(A2322,fonte!A:AE,29,FALSE)</f>
        <v>Sim</v>
      </c>
      <c r="I2322" s="13" t="str">
        <f>VLOOKUP(A2322,fonte!A:AE,30,FALSE)</f>
        <v>Não</v>
      </c>
      <c r="J2322" s="12" t="str">
        <f>VLOOKUP(A2322,fonte!A:AE,31,FALSE)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6">
        <v>43818</v>
      </c>
      <c r="E2323" s="13" t="str">
        <f>VLOOKUP(A2323,fonte!A:AE,26,FALSE)</f>
        <v>Não</v>
      </c>
      <c r="F2323" s="12" t="str">
        <f>VLOOKUP(A2323,fonte!A:AE,27,FALSE)</f>
        <v>Não</v>
      </c>
      <c r="G2323" s="13" t="str">
        <f>VLOOKUP(A2323,fonte!A:AE,28,FALSE)</f>
        <v>Não</v>
      </c>
      <c r="H2323" s="12" t="str">
        <f>VLOOKUP(A2323,fonte!A:AE,29,FALSE)</f>
        <v>Não</v>
      </c>
      <c r="I2323" s="13" t="str">
        <f>VLOOKUP(A2323,fonte!A:AE,30,FALSE)</f>
        <v>Não</v>
      </c>
      <c r="J2323" s="12" t="str">
        <f>VLOOKUP(A2323,fonte!A:AE,31,FALSE)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6">
        <v>43445</v>
      </c>
      <c r="E2324" s="13" t="str">
        <f>VLOOKUP(A2324,fonte!A:AE,26,FALSE)</f>
        <v>Não</v>
      </c>
      <c r="F2324" s="12" t="str">
        <f>VLOOKUP(A2324,fonte!A:AE,27,FALSE)</f>
        <v>Não</v>
      </c>
      <c r="G2324" s="13" t="str">
        <f>VLOOKUP(A2324,fonte!A:AE,28,FALSE)</f>
        <v>Não</v>
      </c>
      <c r="H2324" s="12" t="str">
        <f>VLOOKUP(A2324,fonte!A:AE,29,FALSE)</f>
        <v>Não</v>
      </c>
      <c r="I2324" s="13" t="str">
        <f>VLOOKUP(A2324,fonte!A:AE,30,FALSE)</f>
        <v>Não</v>
      </c>
      <c r="J2324" s="12" t="str">
        <f>VLOOKUP(A2324,fonte!A:AE,31,FALSE)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6">
        <v>43445</v>
      </c>
      <c r="E2325" s="13" t="str">
        <f>VLOOKUP(A2325,fonte!A:AE,26,FALSE)</f>
        <v>Sim</v>
      </c>
      <c r="F2325" s="12" t="str">
        <f>VLOOKUP(A2325,fonte!A:AE,27,FALSE)</f>
        <v>Sim</v>
      </c>
      <c r="G2325" s="13" t="str">
        <f>VLOOKUP(A2325,fonte!A:AE,28,FALSE)</f>
        <v>Sim</v>
      </c>
      <c r="H2325" s="12" t="str">
        <f>VLOOKUP(A2325,fonte!A:AE,29,FALSE)</f>
        <v>Não</v>
      </c>
      <c r="I2325" s="13" t="str">
        <f>VLOOKUP(A2325,fonte!A:AE,30,FALSE)</f>
        <v>Não</v>
      </c>
      <c r="J2325" s="12" t="str">
        <f>VLOOKUP(A2325,fonte!A:AE,31,FALSE)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6">
        <v>41073</v>
      </c>
      <c r="E2326" s="13" t="str">
        <f>VLOOKUP(A2326,fonte!A:AE,26,FALSE)</f>
        <v>Sim</v>
      </c>
      <c r="F2326" s="12" t="str">
        <f>VLOOKUP(A2326,fonte!A:AE,27,FALSE)</f>
        <v>Sim</v>
      </c>
      <c r="G2326" s="13" t="str">
        <f>VLOOKUP(A2326,fonte!A:AE,28,FALSE)</f>
        <v>Não</v>
      </c>
      <c r="H2326" s="12" t="str">
        <f>VLOOKUP(A2326,fonte!A:AE,29,FALSE)</f>
        <v>Sim</v>
      </c>
      <c r="I2326" s="13" t="str">
        <f>VLOOKUP(A2326,fonte!A:AE,30,FALSE)</f>
        <v>Não</v>
      </c>
      <c r="J2326" s="12" t="str">
        <f>VLOOKUP(A2326,fonte!A:AE,31,FALSE)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6">
        <v>41421</v>
      </c>
      <c r="E2327" s="13" t="str">
        <f>VLOOKUP(A2327,fonte!A:AE,26,FALSE)</f>
        <v>Não</v>
      </c>
      <c r="F2327" s="12" t="str">
        <f>VLOOKUP(A2327,fonte!A:AE,27,FALSE)</f>
        <v>Não</v>
      </c>
      <c r="G2327" s="13" t="str">
        <f>VLOOKUP(A2327,fonte!A:AE,28,FALSE)</f>
        <v>Não</v>
      </c>
      <c r="H2327" s="12" t="str">
        <f>VLOOKUP(A2327,fonte!A:AE,29,FALSE)</f>
        <v>Não</v>
      </c>
      <c r="I2327" s="13" t="str">
        <f>VLOOKUP(A2327,fonte!A:AE,30,FALSE)</f>
        <v>Não</v>
      </c>
      <c r="J2327" s="12" t="str">
        <f>VLOOKUP(A2327,fonte!A:AE,31,FALSE)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6">
        <v>43818</v>
      </c>
      <c r="E2328" s="13" t="str">
        <f>VLOOKUP(A2328,fonte!A:AE,26,FALSE)</f>
        <v>Não</v>
      </c>
      <c r="F2328" s="12" t="str">
        <f>VLOOKUP(A2328,fonte!A:AE,27,FALSE)</f>
        <v>Não</v>
      </c>
      <c r="G2328" s="13" t="str">
        <f>VLOOKUP(A2328,fonte!A:AE,28,FALSE)</f>
        <v>Não</v>
      </c>
      <c r="H2328" s="12" t="str">
        <f>VLOOKUP(A2328,fonte!A:AE,29,FALSE)</f>
        <v>Não</v>
      </c>
      <c r="I2328" s="13" t="str">
        <f>VLOOKUP(A2328,fonte!A:AE,30,FALSE)</f>
        <v>Não</v>
      </c>
      <c r="J2328" s="12" t="str">
        <f>VLOOKUP(A2328,fonte!A:AE,31,FALSE)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6">
        <v>43099</v>
      </c>
      <c r="E2329" s="13" t="str">
        <f>VLOOKUP(A2329,fonte!A:AE,26,FALSE)</f>
        <v>Não</v>
      </c>
      <c r="F2329" s="12" t="str">
        <f>VLOOKUP(A2329,fonte!A:AE,27,FALSE)</f>
        <v>Não</v>
      </c>
      <c r="G2329" s="13" t="str">
        <f>VLOOKUP(A2329,fonte!A:AE,28,FALSE)</f>
        <v>Não</v>
      </c>
      <c r="H2329" s="12" t="str">
        <f>VLOOKUP(A2329,fonte!A:AE,29,FALSE)</f>
        <v>Não</v>
      </c>
      <c r="I2329" s="13" t="str">
        <f>VLOOKUP(A2329,fonte!A:AE,30,FALSE)</f>
        <v>Não</v>
      </c>
      <c r="J2329" s="12" t="str">
        <f>VLOOKUP(A2329,fonte!A:AE,31,FALSE)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6">
        <v>41073</v>
      </c>
      <c r="E2330" s="13" t="str">
        <f>VLOOKUP(A2330,fonte!A:AE,26,FALSE)</f>
        <v>Não</v>
      </c>
      <c r="F2330" s="12" t="str">
        <f>VLOOKUP(A2330,fonte!A:AE,27,FALSE)</f>
        <v>Sim</v>
      </c>
      <c r="G2330" s="13" t="str">
        <f>VLOOKUP(A2330,fonte!A:AE,28,FALSE)</f>
        <v>Não</v>
      </c>
      <c r="H2330" s="12" t="str">
        <f>VLOOKUP(A2330,fonte!A:AE,29,FALSE)</f>
        <v>Sim</v>
      </c>
      <c r="I2330" s="13" t="str">
        <f>VLOOKUP(A2330,fonte!A:AE,30,FALSE)</f>
        <v>Não</v>
      </c>
      <c r="J2330" s="12" t="str">
        <f>VLOOKUP(A2330,fonte!A:AE,31,FALSE)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6">
        <v>43445</v>
      </c>
      <c r="E2331" s="13" t="str">
        <f>VLOOKUP(A2331,fonte!A:AE,26,FALSE)</f>
        <v>Sim</v>
      </c>
      <c r="F2331" s="12" t="str">
        <f>VLOOKUP(A2331,fonte!A:AE,27,FALSE)</f>
        <v>Sim</v>
      </c>
      <c r="G2331" s="13" t="str">
        <f>VLOOKUP(A2331,fonte!A:AE,28,FALSE)</f>
        <v>Não</v>
      </c>
      <c r="H2331" s="12" t="str">
        <f>VLOOKUP(A2331,fonte!A:AE,29,FALSE)</f>
        <v>Sim</v>
      </c>
      <c r="I2331" s="13" t="str">
        <f>VLOOKUP(A2331,fonte!A:AE,30,FALSE)</f>
        <v>Não</v>
      </c>
      <c r="J2331" s="12" t="str">
        <f>VLOOKUP(A2331,fonte!A:AE,31,FALSE)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6">
        <v>43445</v>
      </c>
      <c r="E2332" s="13" t="str">
        <f>VLOOKUP(A2332,fonte!A:AE,26,FALSE)</f>
        <v>Não</v>
      </c>
      <c r="F2332" s="12" t="str">
        <f>VLOOKUP(A2332,fonte!A:AE,27,FALSE)</f>
        <v>Não</v>
      </c>
      <c r="G2332" s="13" t="str">
        <f>VLOOKUP(A2332,fonte!A:AE,28,FALSE)</f>
        <v>Não</v>
      </c>
      <c r="H2332" s="12" t="str">
        <f>VLOOKUP(A2332,fonte!A:AE,29,FALSE)</f>
        <v>Não</v>
      </c>
      <c r="I2332" s="13" t="str">
        <f>VLOOKUP(A2332,fonte!A:AE,30,FALSE)</f>
        <v>Não</v>
      </c>
      <c r="J2332" s="12" t="str">
        <f>VLOOKUP(A2332,fonte!A:AE,31,FALSE)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6">
        <v>41421</v>
      </c>
      <c r="E2333" s="13" t="str">
        <f>VLOOKUP(A2333,fonte!A:AE,26,FALSE)</f>
        <v>Não</v>
      </c>
      <c r="F2333" s="12" t="str">
        <f>VLOOKUP(A2333,fonte!A:AE,27,FALSE)</f>
        <v>Sim</v>
      </c>
      <c r="G2333" s="13" t="str">
        <f>VLOOKUP(A2333,fonte!A:AE,28,FALSE)</f>
        <v>Não</v>
      </c>
      <c r="H2333" s="12" t="str">
        <f>VLOOKUP(A2333,fonte!A:AE,29,FALSE)</f>
        <v>Sim</v>
      </c>
      <c r="I2333" s="13" t="str">
        <f>VLOOKUP(A2333,fonte!A:AE,30,FALSE)</f>
        <v>Não</v>
      </c>
      <c r="J2333" s="12" t="str">
        <f>VLOOKUP(A2333,fonte!A:AE,31,FALSE)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6">
        <v>43818</v>
      </c>
      <c r="E2334" s="13" t="str">
        <f>VLOOKUP(A2334,fonte!A:AE,26,FALSE)</f>
        <v>Não</v>
      </c>
      <c r="F2334" s="12" t="str">
        <f>VLOOKUP(A2334,fonte!A:AE,27,FALSE)</f>
        <v>Não</v>
      </c>
      <c r="G2334" s="13" t="str">
        <f>VLOOKUP(A2334,fonte!A:AE,28,FALSE)</f>
        <v>Não</v>
      </c>
      <c r="H2334" s="12" t="str">
        <f>VLOOKUP(A2334,fonte!A:AE,29,FALSE)</f>
        <v>Não</v>
      </c>
      <c r="I2334" s="13" t="str">
        <f>VLOOKUP(A2334,fonte!A:AE,30,FALSE)</f>
        <v>Não</v>
      </c>
      <c r="J2334" s="12" t="str">
        <f>VLOOKUP(A2334,fonte!A:AE,31,FALSE)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6">
        <v>41073</v>
      </c>
      <c r="E2335" s="13" t="str">
        <f>VLOOKUP(A2335,fonte!A:AE,26,FALSE)</f>
        <v>Sim</v>
      </c>
      <c r="F2335" s="12" t="str">
        <f>VLOOKUP(A2335,fonte!A:AE,27,FALSE)</f>
        <v>Sim</v>
      </c>
      <c r="G2335" s="13" t="str">
        <f>VLOOKUP(A2335,fonte!A:AE,28,FALSE)</f>
        <v>Não</v>
      </c>
      <c r="H2335" s="12" t="str">
        <f>VLOOKUP(A2335,fonte!A:AE,29,FALSE)</f>
        <v>Sim</v>
      </c>
      <c r="I2335" s="13" t="str">
        <f>VLOOKUP(A2335,fonte!A:AE,30,FALSE)</f>
        <v>Não</v>
      </c>
      <c r="J2335" s="12" t="str">
        <f>VLOOKUP(A2335,fonte!A:AE,31,FALSE)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6">
        <v>43099</v>
      </c>
      <c r="E2336" s="13" t="str">
        <f>VLOOKUP(A2336,fonte!A:AE,26,FALSE)</f>
        <v>Não</v>
      </c>
      <c r="F2336" s="12" t="str">
        <f>VLOOKUP(A2336,fonte!A:AE,27,FALSE)</f>
        <v>Sim</v>
      </c>
      <c r="G2336" s="13" t="str">
        <f>VLOOKUP(A2336,fonte!A:AE,28,FALSE)</f>
        <v>Não</v>
      </c>
      <c r="H2336" s="12" t="str">
        <f>VLOOKUP(A2336,fonte!A:AE,29,FALSE)</f>
        <v>Sim</v>
      </c>
      <c r="I2336" s="13" t="str">
        <f>VLOOKUP(A2336,fonte!A:AE,30,FALSE)</f>
        <v>Não</v>
      </c>
      <c r="J2336" s="12" t="str">
        <f>VLOOKUP(A2336,fonte!A:AE,31,FALSE)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6">
        <v>41073</v>
      </c>
      <c r="E2337" s="13" t="str">
        <f>VLOOKUP(A2337,fonte!A:AE,26,FALSE)</f>
        <v>Não</v>
      </c>
      <c r="F2337" s="12" t="str">
        <f>VLOOKUP(A2337,fonte!A:AE,27,FALSE)</f>
        <v>Não</v>
      </c>
      <c r="G2337" s="13" t="str">
        <f>VLOOKUP(A2337,fonte!A:AE,28,FALSE)</f>
        <v>Não</v>
      </c>
      <c r="H2337" s="12" t="str">
        <f>VLOOKUP(A2337,fonte!A:AE,29,FALSE)</f>
        <v>Não</v>
      </c>
      <c r="I2337" s="13" t="str">
        <f>VLOOKUP(A2337,fonte!A:AE,30,FALSE)</f>
        <v>Não</v>
      </c>
      <c r="J2337" s="12" t="str">
        <f>VLOOKUP(A2337,fonte!A:AE,31,FALSE)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6">
        <v>43445</v>
      </c>
      <c r="E2338" s="13" t="str">
        <f>VLOOKUP(A2338,fonte!A:AE,26,FALSE)</f>
        <v>Não</v>
      </c>
      <c r="F2338" s="12" t="str">
        <f>VLOOKUP(A2338,fonte!A:AE,27,FALSE)</f>
        <v>Não</v>
      </c>
      <c r="G2338" s="13" t="str">
        <f>VLOOKUP(A2338,fonte!A:AE,28,FALSE)</f>
        <v>Não</v>
      </c>
      <c r="H2338" s="12" t="str">
        <f>VLOOKUP(A2338,fonte!A:AE,29,FALSE)</f>
        <v>Não</v>
      </c>
      <c r="I2338" s="13" t="str">
        <f>VLOOKUP(A2338,fonte!A:AE,30,FALSE)</f>
        <v>Não</v>
      </c>
      <c r="J2338" s="12" t="str">
        <f>VLOOKUP(A2338,fonte!A:AE,31,FALSE)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6">
        <v>41421</v>
      </c>
      <c r="E2339" s="13" t="str">
        <f>VLOOKUP(A2339,fonte!A:AE,26,FALSE)</f>
        <v>Sim</v>
      </c>
      <c r="F2339" s="12" t="str">
        <f>VLOOKUP(A2339,fonte!A:AE,27,FALSE)</f>
        <v>Sim</v>
      </c>
      <c r="G2339" s="13" t="str">
        <f>VLOOKUP(A2339,fonte!A:AE,28,FALSE)</f>
        <v>Não</v>
      </c>
      <c r="H2339" s="12" t="str">
        <f>VLOOKUP(A2339,fonte!A:AE,29,FALSE)</f>
        <v>Sim</v>
      </c>
      <c r="I2339" s="13" t="str">
        <f>VLOOKUP(A2339,fonte!A:AE,30,FALSE)</f>
        <v>Não</v>
      </c>
      <c r="J2339" s="12" t="str">
        <f>VLOOKUP(A2339,fonte!A:AE,31,FALSE)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6">
        <v>43099</v>
      </c>
      <c r="E2340" s="13" t="str">
        <f>VLOOKUP(A2340,fonte!A:AE,26,FALSE)</f>
        <v>Não</v>
      </c>
      <c r="F2340" s="12" t="str">
        <f>VLOOKUP(A2340,fonte!A:AE,27,FALSE)</f>
        <v>Não</v>
      </c>
      <c r="G2340" s="13" t="str">
        <f>VLOOKUP(A2340,fonte!A:AE,28,FALSE)</f>
        <v>Não</v>
      </c>
      <c r="H2340" s="12" t="str">
        <f>VLOOKUP(A2340,fonte!A:AE,29,FALSE)</f>
        <v>Não</v>
      </c>
      <c r="I2340" s="13" t="str">
        <f>VLOOKUP(A2340,fonte!A:AE,30,FALSE)</f>
        <v>Não</v>
      </c>
      <c r="J2340" s="12" t="str">
        <f>VLOOKUP(A2340,fonte!A:AE,31,FALSE)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6">
        <v>43445</v>
      </c>
      <c r="E2341" s="13" t="str">
        <f>VLOOKUP(A2341,fonte!A:AE,26,FALSE)</f>
        <v>Sim</v>
      </c>
      <c r="F2341" s="12" t="str">
        <f>VLOOKUP(A2341,fonte!A:AE,27,FALSE)</f>
        <v>Sim</v>
      </c>
      <c r="G2341" s="13" t="str">
        <f>VLOOKUP(A2341,fonte!A:AE,28,FALSE)</f>
        <v>Sim</v>
      </c>
      <c r="H2341" s="12" t="str">
        <f>VLOOKUP(A2341,fonte!A:AE,29,FALSE)</f>
        <v>Sim</v>
      </c>
      <c r="I2341" s="13" t="str">
        <f>VLOOKUP(A2341,fonte!A:AE,30,FALSE)</f>
        <v>Não</v>
      </c>
      <c r="J2341" s="12" t="str">
        <f>VLOOKUP(A2341,fonte!A:AE,31,FALSE)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6">
        <v>43445</v>
      </c>
      <c r="E2342" s="13" t="str">
        <f>VLOOKUP(A2342,fonte!A:AE,26,FALSE)</f>
        <v>Sim</v>
      </c>
      <c r="F2342" s="12" t="str">
        <f>VLOOKUP(A2342,fonte!A:AE,27,FALSE)</f>
        <v>Sim</v>
      </c>
      <c r="G2342" s="13" t="str">
        <f>VLOOKUP(A2342,fonte!A:AE,28,FALSE)</f>
        <v>Não</v>
      </c>
      <c r="H2342" s="12" t="str">
        <f>VLOOKUP(A2342,fonte!A:AE,29,FALSE)</f>
        <v>Não</v>
      </c>
      <c r="I2342" s="13" t="str">
        <f>VLOOKUP(A2342,fonte!A:AE,30,FALSE)</f>
        <v>Não</v>
      </c>
      <c r="J2342" s="12" t="str">
        <f>VLOOKUP(A2342,fonte!A:AE,31,FALSE)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6">
        <v>43099</v>
      </c>
      <c r="E2343" s="13" t="str">
        <f>VLOOKUP(A2343,fonte!A:AE,26,FALSE)</f>
        <v>Não</v>
      </c>
      <c r="F2343" s="12" t="str">
        <f>VLOOKUP(A2343,fonte!A:AE,27,FALSE)</f>
        <v>Não</v>
      </c>
      <c r="G2343" s="13" t="str">
        <f>VLOOKUP(A2343,fonte!A:AE,28,FALSE)</f>
        <v>Não</v>
      </c>
      <c r="H2343" s="12" t="str">
        <f>VLOOKUP(A2343,fonte!A:AE,29,FALSE)</f>
        <v>Não</v>
      </c>
      <c r="I2343" s="13" t="str">
        <f>VLOOKUP(A2343,fonte!A:AE,30,FALSE)</f>
        <v>Não</v>
      </c>
      <c r="J2343" s="12" t="str">
        <f>VLOOKUP(A2343,fonte!A:AE,31,FALSE)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6">
        <v>43445</v>
      </c>
      <c r="E2344" s="13" t="str">
        <f>VLOOKUP(A2344,fonte!A:AE,26,FALSE)</f>
        <v>Não</v>
      </c>
      <c r="F2344" s="12" t="str">
        <f>VLOOKUP(A2344,fonte!A:AE,27,FALSE)</f>
        <v>Não</v>
      </c>
      <c r="G2344" s="13" t="str">
        <f>VLOOKUP(A2344,fonte!A:AE,28,FALSE)</f>
        <v>Não</v>
      </c>
      <c r="H2344" s="12" t="str">
        <f>VLOOKUP(A2344,fonte!A:AE,29,FALSE)</f>
        <v>Não</v>
      </c>
      <c r="I2344" s="13" t="str">
        <f>VLOOKUP(A2344,fonte!A:AE,30,FALSE)</f>
        <v>Não</v>
      </c>
      <c r="J2344" s="12" t="str">
        <f>VLOOKUP(A2344,fonte!A:AE,31,FALSE)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6">
        <v>43445</v>
      </c>
      <c r="E2345" s="13" t="str">
        <f>VLOOKUP(A2345,fonte!A:AE,26,FALSE)</f>
        <v>Não</v>
      </c>
      <c r="F2345" s="12" t="str">
        <f>VLOOKUP(A2345,fonte!A:AE,27,FALSE)</f>
        <v>Não</v>
      </c>
      <c r="G2345" s="13" t="str">
        <f>VLOOKUP(A2345,fonte!A:AE,28,FALSE)</f>
        <v>Não</v>
      </c>
      <c r="H2345" s="12" t="str">
        <f>VLOOKUP(A2345,fonte!A:AE,29,FALSE)</f>
        <v>Não</v>
      </c>
      <c r="I2345" s="13" t="str">
        <f>VLOOKUP(A2345,fonte!A:AE,30,FALSE)</f>
        <v>Não</v>
      </c>
      <c r="J2345" s="12" t="str">
        <f>VLOOKUP(A2345,fonte!A:AE,31,FALSE)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6">
        <v>43818</v>
      </c>
      <c r="E2346" s="13" t="str">
        <f>VLOOKUP(A2346,fonte!A:AE,26,FALSE)</f>
        <v>Não</v>
      </c>
      <c r="F2346" s="12" t="str">
        <f>VLOOKUP(A2346,fonte!A:AE,27,FALSE)</f>
        <v>Não</v>
      </c>
      <c r="G2346" s="13" t="str">
        <f>VLOOKUP(A2346,fonte!A:AE,28,FALSE)</f>
        <v>Não</v>
      </c>
      <c r="H2346" s="12" t="str">
        <f>VLOOKUP(A2346,fonte!A:AE,29,FALSE)</f>
        <v>Não</v>
      </c>
      <c r="I2346" s="13" t="str">
        <f>VLOOKUP(A2346,fonte!A:AE,30,FALSE)</f>
        <v>Não</v>
      </c>
      <c r="J2346" s="12" t="str">
        <f>VLOOKUP(A2346,fonte!A:AE,31,FALSE)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6">
        <v>43818</v>
      </c>
      <c r="E2347" s="13" t="str">
        <f>VLOOKUP(A2347,fonte!A:AE,26,FALSE)</f>
        <v>Não</v>
      </c>
      <c r="F2347" s="12" t="str">
        <f>VLOOKUP(A2347,fonte!A:AE,27,FALSE)</f>
        <v>Não</v>
      </c>
      <c r="G2347" s="13" t="str">
        <f>VLOOKUP(A2347,fonte!A:AE,28,FALSE)</f>
        <v>Não</v>
      </c>
      <c r="H2347" s="12" t="str">
        <f>VLOOKUP(A2347,fonte!A:AE,29,FALSE)</f>
        <v>Não</v>
      </c>
      <c r="I2347" s="13" t="str">
        <f>VLOOKUP(A2347,fonte!A:AE,30,FALSE)</f>
        <v>Não</v>
      </c>
      <c r="J2347" s="12" t="str">
        <f>VLOOKUP(A2347,fonte!A:AE,31,FALSE)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6">
        <v>43099</v>
      </c>
      <c r="E2348" s="13" t="str">
        <f>VLOOKUP(A2348,fonte!A:AE,26,FALSE)</f>
        <v>Não</v>
      </c>
      <c r="F2348" s="12" t="str">
        <f>VLOOKUP(A2348,fonte!A:AE,27,FALSE)</f>
        <v>Não</v>
      </c>
      <c r="G2348" s="13" t="str">
        <f>VLOOKUP(A2348,fonte!A:AE,28,FALSE)</f>
        <v>Não</v>
      </c>
      <c r="H2348" s="12" t="str">
        <f>VLOOKUP(A2348,fonte!A:AE,29,FALSE)</f>
        <v>Não</v>
      </c>
      <c r="I2348" s="13" t="str">
        <f>VLOOKUP(A2348,fonte!A:AE,30,FALSE)</f>
        <v>Não</v>
      </c>
      <c r="J2348" s="12" t="str">
        <f>VLOOKUP(A2348,fonte!A:AE,31,FALSE)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6">
        <v>41905</v>
      </c>
      <c r="E2349" s="13" t="str">
        <f>VLOOKUP(A2349,fonte!A:AE,26,FALSE)</f>
        <v>Não</v>
      </c>
      <c r="F2349" s="12" t="str">
        <f>VLOOKUP(A2349,fonte!A:AE,27,FALSE)</f>
        <v>Sim</v>
      </c>
      <c r="G2349" s="13" t="str">
        <f>VLOOKUP(A2349,fonte!A:AE,28,FALSE)</f>
        <v>Não</v>
      </c>
      <c r="H2349" s="12" t="str">
        <f>VLOOKUP(A2349,fonte!A:AE,29,FALSE)</f>
        <v>Sim</v>
      </c>
      <c r="I2349" s="13" t="str">
        <f>VLOOKUP(A2349,fonte!A:AE,30,FALSE)</f>
        <v>Não</v>
      </c>
      <c r="J2349" s="12" t="str">
        <f>VLOOKUP(A2349,fonte!A:AE,31,FALSE)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6">
        <v>43445</v>
      </c>
      <c r="E2350" s="13" t="str">
        <f>VLOOKUP(A2350,fonte!A:AE,26,FALSE)</f>
        <v>Sim</v>
      </c>
      <c r="F2350" s="12" t="str">
        <f>VLOOKUP(A2350,fonte!A:AE,27,FALSE)</f>
        <v>Sim</v>
      </c>
      <c r="G2350" s="13" t="str">
        <f>VLOOKUP(A2350,fonte!A:AE,28,FALSE)</f>
        <v>Sim</v>
      </c>
      <c r="H2350" s="12" t="str">
        <f>VLOOKUP(A2350,fonte!A:AE,29,FALSE)</f>
        <v>Sim</v>
      </c>
      <c r="I2350" s="13" t="str">
        <f>VLOOKUP(A2350,fonte!A:AE,30,FALSE)</f>
        <v>Não</v>
      </c>
      <c r="J2350" s="12" t="str">
        <f>VLOOKUP(A2350,fonte!A:AE,31,FALSE)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6">
        <v>43445</v>
      </c>
      <c r="E2351" s="13" t="str">
        <f>VLOOKUP(A2351,fonte!A:AE,26,FALSE)</f>
        <v>Não</v>
      </c>
      <c r="F2351" s="12" t="str">
        <f>VLOOKUP(A2351,fonte!A:AE,27,FALSE)</f>
        <v>Não</v>
      </c>
      <c r="G2351" s="13" t="str">
        <f>VLOOKUP(A2351,fonte!A:AE,28,FALSE)</f>
        <v>Não</v>
      </c>
      <c r="H2351" s="12" t="str">
        <f>VLOOKUP(A2351,fonte!A:AE,29,FALSE)</f>
        <v>Não</v>
      </c>
      <c r="I2351" s="13" t="str">
        <f>VLOOKUP(A2351,fonte!A:AE,30,FALSE)</f>
        <v>Não</v>
      </c>
      <c r="J2351" s="12" t="str">
        <f>VLOOKUP(A2351,fonte!A:AE,31,FALSE)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6">
        <v>43818</v>
      </c>
      <c r="E2352" s="13" t="str">
        <f>VLOOKUP(A2352,fonte!A:AE,26,FALSE)</f>
        <v>Sim</v>
      </c>
      <c r="F2352" s="12" t="str">
        <f>VLOOKUP(A2352,fonte!A:AE,27,FALSE)</f>
        <v>Sim</v>
      </c>
      <c r="G2352" s="13" t="str">
        <f>VLOOKUP(A2352,fonte!A:AE,28,FALSE)</f>
        <v>Não</v>
      </c>
      <c r="H2352" s="12" t="str">
        <f>VLOOKUP(A2352,fonte!A:AE,29,FALSE)</f>
        <v>Não</v>
      </c>
      <c r="I2352" s="13" t="str">
        <f>VLOOKUP(A2352,fonte!A:AE,30,FALSE)</f>
        <v>Não</v>
      </c>
      <c r="J2352" s="12" t="str">
        <f>VLOOKUP(A2352,fonte!A:AE,31,FALSE)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6">
        <v>43099</v>
      </c>
      <c r="E2353" s="13" t="str">
        <f>VLOOKUP(A2353,fonte!A:AE,26,FALSE)</f>
        <v>Não</v>
      </c>
      <c r="F2353" s="12" t="str">
        <f>VLOOKUP(A2353,fonte!A:AE,27,FALSE)</f>
        <v>Não</v>
      </c>
      <c r="G2353" s="13" t="str">
        <f>VLOOKUP(A2353,fonte!A:AE,28,FALSE)</f>
        <v>Não</v>
      </c>
      <c r="H2353" s="12" t="str">
        <f>VLOOKUP(A2353,fonte!A:AE,29,FALSE)</f>
        <v>Não</v>
      </c>
      <c r="I2353" s="13" t="str">
        <f>VLOOKUP(A2353,fonte!A:AE,30,FALSE)</f>
        <v>Não</v>
      </c>
      <c r="J2353" s="12" t="str">
        <f>VLOOKUP(A2353,fonte!A:AE,31,FALSE)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6">
        <v>43818</v>
      </c>
      <c r="E2354" s="13" t="str">
        <f>VLOOKUP(A2354,fonte!A:AE,26,FALSE)</f>
        <v>Sim</v>
      </c>
      <c r="F2354" s="12" t="str">
        <f>VLOOKUP(A2354,fonte!A:AE,27,FALSE)</f>
        <v>Sim</v>
      </c>
      <c r="G2354" s="13" t="str">
        <f>VLOOKUP(A2354,fonte!A:AE,28,FALSE)</f>
        <v>Não</v>
      </c>
      <c r="H2354" s="12" t="str">
        <f>VLOOKUP(A2354,fonte!A:AE,29,FALSE)</f>
        <v>Não</v>
      </c>
      <c r="I2354" s="13" t="str">
        <f>VLOOKUP(A2354,fonte!A:AE,30,FALSE)</f>
        <v>Não</v>
      </c>
      <c r="J2354" s="12" t="str">
        <f>VLOOKUP(A2354,fonte!A:AE,31,FALSE)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6">
        <v>43099</v>
      </c>
      <c r="E2355" s="13" t="str">
        <f>VLOOKUP(A2355,fonte!A:AE,26,FALSE)</f>
        <v>Sim</v>
      </c>
      <c r="F2355" s="12" t="str">
        <f>VLOOKUP(A2355,fonte!A:AE,27,FALSE)</f>
        <v>Sim</v>
      </c>
      <c r="G2355" s="13" t="str">
        <f>VLOOKUP(A2355,fonte!A:AE,28,FALSE)</f>
        <v>Sim</v>
      </c>
      <c r="H2355" s="12" t="str">
        <f>VLOOKUP(A2355,fonte!A:AE,29,FALSE)</f>
        <v>Sim</v>
      </c>
      <c r="I2355" s="13" t="str">
        <f>VLOOKUP(A2355,fonte!A:AE,30,FALSE)</f>
        <v>Não</v>
      </c>
      <c r="J2355" s="12" t="str">
        <f>VLOOKUP(A2355,fonte!A:AE,31,FALSE)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6">
        <v>41905</v>
      </c>
      <c r="E2356" s="13" t="str">
        <f>VLOOKUP(A2356,fonte!A:AE,26,FALSE)</f>
        <v>Sim</v>
      </c>
      <c r="F2356" s="12" t="str">
        <f>VLOOKUP(A2356,fonte!A:AE,27,FALSE)</f>
        <v>Sim</v>
      </c>
      <c r="G2356" s="13" t="str">
        <f>VLOOKUP(A2356,fonte!A:AE,28,FALSE)</f>
        <v>Sim</v>
      </c>
      <c r="H2356" s="12" t="str">
        <f>VLOOKUP(A2356,fonte!A:AE,29,FALSE)</f>
        <v>Sim</v>
      </c>
      <c r="I2356" s="13" t="str">
        <f>VLOOKUP(A2356,fonte!A:AE,30,FALSE)</f>
        <v>Não</v>
      </c>
      <c r="J2356" s="12" t="str">
        <f>VLOOKUP(A2356,fonte!A:AE,31,FALSE)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6">
        <v>43099</v>
      </c>
      <c r="E2357" s="13" t="str">
        <f>VLOOKUP(A2357,fonte!A:AE,26,FALSE)</f>
        <v>Não</v>
      </c>
      <c r="F2357" s="12" t="str">
        <f>VLOOKUP(A2357,fonte!A:AE,27,FALSE)</f>
        <v>Não</v>
      </c>
      <c r="G2357" s="13" t="str">
        <f>VLOOKUP(A2357,fonte!A:AE,28,FALSE)</f>
        <v>Não</v>
      </c>
      <c r="H2357" s="12" t="str">
        <f>VLOOKUP(A2357,fonte!A:AE,29,FALSE)</f>
        <v>Não</v>
      </c>
      <c r="I2357" s="13" t="str">
        <f>VLOOKUP(A2357,fonte!A:AE,30,FALSE)</f>
        <v>Não</v>
      </c>
      <c r="J2357" s="12" t="str">
        <f>VLOOKUP(A2357,fonte!A:AE,31,FALSE)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6">
        <v>41073</v>
      </c>
      <c r="E2358" s="13" t="str">
        <f>VLOOKUP(A2358,fonte!A:AE,26,FALSE)</f>
        <v>Sim</v>
      </c>
      <c r="F2358" s="12" t="str">
        <f>VLOOKUP(A2358,fonte!A:AE,27,FALSE)</f>
        <v>Sim</v>
      </c>
      <c r="G2358" s="13" t="str">
        <f>VLOOKUP(A2358,fonte!A:AE,28,FALSE)</f>
        <v>Não</v>
      </c>
      <c r="H2358" s="12" t="str">
        <f>VLOOKUP(A2358,fonte!A:AE,29,FALSE)</f>
        <v>Não</v>
      </c>
      <c r="I2358" s="13" t="str">
        <f>VLOOKUP(A2358,fonte!A:AE,30,FALSE)</f>
        <v>Não</v>
      </c>
      <c r="J2358" s="12" t="str">
        <f>VLOOKUP(A2358,fonte!A:AE,31,FALSE)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6">
        <v>43445</v>
      </c>
      <c r="E2359" s="13" t="str">
        <f>VLOOKUP(A2359,fonte!A:AE,26,FALSE)</f>
        <v>Não</v>
      </c>
      <c r="F2359" s="12" t="str">
        <f>VLOOKUP(A2359,fonte!A:AE,27,FALSE)</f>
        <v>Sim</v>
      </c>
      <c r="G2359" s="13" t="str">
        <f>VLOOKUP(A2359,fonte!A:AE,28,FALSE)</f>
        <v>Não</v>
      </c>
      <c r="H2359" s="12" t="str">
        <f>VLOOKUP(A2359,fonte!A:AE,29,FALSE)</f>
        <v>Sim</v>
      </c>
      <c r="I2359" s="13" t="str">
        <f>VLOOKUP(A2359,fonte!A:AE,30,FALSE)</f>
        <v>Não</v>
      </c>
      <c r="J2359" s="12" t="str">
        <f>VLOOKUP(A2359,fonte!A:AE,31,FALSE)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6">
        <v>41421</v>
      </c>
      <c r="E2360" s="13" t="str">
        <f>VLOOKUP(A2360,fonte!A:AE,26,FALSE)</f>
        <v>Não</v>
      </c>
      <c r="F2360" s="12" t="str">
        <f>VLOOKUP(A2360,fonte!A:AE,27,FALSE)</f>
        <v>Não</v>
      </c>
      <c r="G2360" s="13" t="str">
        <f>VLOOKUP(A2360,fonte!A:AE,28,FALSE)</f>
        <v>Não</v>
      </c>
      <c r="H2360" s="12" t="str">
        <f>VLOOKUP(A2360,fonte!A:AE,29,FALSE)</f>
        <v>Não</v>
      </c>
      <c r="I2360" s="13" t="str">
        <f>VLOOKUP(A2360,fonte!A:AE,30,FALSE)</f>
        <v>Não</v>
      </c>
      <c r="J2360" s="12" t="str">
        <f>VLOOKUP(A2360,fonte!A:AE,31,FALSE)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6">
        <v>41421</v>
      </c>
      <c r="E2361" s="13" t="str">
        <f>VLOOKUP(A2361,fonte!A:AE,26,FALSE)</f>
        <v>Sim</v>
      </c>
      <c r="F2361" s="12" t="str">
        <f>VLOOKUP(A2361,fonte!A:AE,27,FALSE)</f>
        <v>Sim</v>
      </c>
      <c r="G2361" s="13" t="str">
        <f>VLOOKUP(A2361,fonte!A:AE,28,FALSE)</f>
        <v>Sim</v>
      </c>
      <c r="H2361" s="12" t="str">
        <f>VLOOKUP(A2361,fonte!A:AE,29,FALSE)</f>
        <v>Sim</v>
      </c>
      <c r="I2361" s="13" t="str">
        <f>VLOOKUP(A2361,fonte!A:AE,30,FALSE)</f>
        <v>Não</v>
      </c>
      <c r="J2361" s="12" t="str">
        <f>VLOOKUP(A2361,fonte!A:AE,31,FALSE)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6">
        <v>43445</v>
      </c>
      <c r="E2362" s="13" t="str">
        <f>VLOOKUP(A2362,fonte!A:AE,26,FALSE)</f>
        <v>Sim</v>
      </c>
      <c r="F2362" s="12" t="str">
        <f>VLOOKUP(A2362,fonte!A:AE,27,FALSE)</f>
        <v>Sim</v>
      </c>
      <c r="G2362" s="13" t="str">
        <f>VLOOKUP(A2362,fonte!A:AE,28,FALSE)</f>
        <v>Sim</v>
      </c>
      <c r="H2362" s="12" t="str">
        <f>VLOOKUP(A2362,fonte!A:AE,29,FALSE)</f>
        <v>Sim</v>
      </c>
      <c r="I2362" s="13" t="str">
        <f>VLOOKUP(A2362,fonte!A:AE,30,FALSE)</f>
        <v>Não</v>
      </c>
      <c r="J2362" s="12" t="str">
        <f>VLOOKUP(A2362,fonte!A:AE,31,FALSE)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6">
        <v>43099</v>
      </c>
      <c r="E2363" s="13" t="str">
        <f>VLOOKUP(A2363,fonte!A:AE,26,FALSE)</f>
        <v>Não</v>
      </c>
      <c r="F2363" s="12" t="str">
        <f>VLOOKUP(A2363,fonte!A:AE,27,FALSE)</f>
        <v>Não</v>
      </c>
      <c r="G2363" s="13" t="str">
        <f>VLOOKUP(A2363,fonte!A:AE,28,FALSE)</f>
        <v>Não</v>
      </c>
      <c r="H2363" s="12" t="str">
        <f>VLOOKUP(A2363,fonte!A:AE,29,FALSE)</f>
        <v>Não</v>
      </c>
      <c r="I2363" s="13" t="str">
        <f>VLOOKUP(A2363,fonte!A:AE,30,FALSE)</f>
        <v>Não</v>
      </c>
      <c r="J2363" s="12" t="str">
        <f>VLOOKUP(A2363,fonte!A:AE,31,FALSE)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6">
        <v>43099</v>
      </c>
      <c r="E2364" s="13" t="str">
        <f>VLOOKUP(A2364,fonte!A:AE,26,FALSE)</f>
        <v>Não</v>
      </c>
      <c r="F2364" s="12" t="str">
        <f>VLOOKUP(A2364,fonte!A:AE,27,FALSE)</f>
        <v>Sim</v>
      </c>
      <c r="G2364" s="13" t="str">
        <f>VLOOKUP(A2364,fonte!A:AE,28,FALSE)</f>
        <v>Não</v>
      </c>
      <c r="H2364" s="12" t="str">
        <f>VLOOKUP(A2364,fonte!A:AE,29,FALSE)</f>
        <v>Sim</v>
      </c>
      <c r="I2364" s="13" t="str">
        <f>VLOOKUP(A2364,fonte!A:AE,30,FALSE)</f>
        <v>Não</v>
      </c>
      <c r="J2364" s="12" t="str">
        <f>VLOOKUP(A2364,fonte!A:AE,31,FALSE)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6">
        <v>43445</v>
      </c>
      <c r="E2365" s="13" t="str">
        <f>VLOOKUP(A2365,fonte!A:AE,26,FALSE)</f>
        <v>Não</v>
      </c>
      <c r="F2365" s="12" t="str">
        <f>VLOOKUP(A2365,fonte!A:AE,27,FALSE)</f>
        <v>Não</v>
      </c>
      <c r="G2365" s="13" t="str">
        <f>VLOOKUP(A2365,fonte!A:AE,28,FALSE)</f>
        <v>Não</v>
      </c>
      <c r="H2365" s="12" t="str">
        <f>VLOOKUP(A2365,fonte!A:AE,29,FALSE)</f>
        <v>Não</v>
      </c>
      <c r="I2365" s="13" t="str">
        <f>VLOOKUP(A2365,fonte!A:AE,30,FALSE)</f>
        <v>Não</v>
      </c>
      <c r="J2365" s="12" t="str">
        <f>VLOOKUP(A2365,fonte!A:AE,31,FALSE)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6">
        <v>41421</v>
      </c>
      <c r="E2366" s="13" t="str">
        <f>VLOOKUP(A2366,fonte!A:AE,26,FALSE)</f>
        <v>Sim</v>
      </c>
      <c r="F2366" s="12" t="str">
        <f>VLOOKUP(A2366,fonte!A:AE,27,FALSE)</f>
        <v>Sim</v>
      </c>
      <c r="G2366" s="13" t="str">
        <f>VLOOKUP(A2366,fonte!A:AE,28,FALSE)</f>
        <v>Sim</v>
      </c>
      <c r="H2366" s="12" t="str">
        <f>VLOOKUP(A2366,fonte!A:AE,29,FALSE)</f>
        <v>Sim</v>
      </c>
      <c r="I2366" s="13" t="str">
        <f>VLOOKUP(A2366,fonte!A:AE,30,FALSE)</f>
        <v>Não</v>
      </c>
      <c r="J2366" s="12" t="str">
        <f>VLOOKUP(A2366,fonte!A:AE,31,FALSE)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6">
        <v>41073</v>
      </c>
      <c r="E2367" s="13" t="str">
        <f>VLOOKUP(A2367,fonte!A:AE,26,FALSE)</f>
        <v>Sim</v>
      </c>
      <c r="F2367" s="12" t="str">
        <f>VLOOKUP(A2367,fonte!A:AE,27,FALSE)</f>
        <v>Sim</v>
      </c>
      <c r="G2367" s="13" t="str">
        <f>VLOOKUP(A2367,fonte!A:AE,28,FALSE)</f>
        <v>Não</v>
      </c>
      <c r="H2367" s="12" t="str">
        <f>VLOOKUP(A2367,fonte!A:AE,29,FALSE)</f>
        <v>Sim</v>
      </c>
      <c r="I2367" s="13" t="str">
        <f>VLOOKUP(A2367,fonte!A:AE,30,FALSE)</f>
        <v>Não</v>
      </c>
      <c r="J2367" s="12" t="str">
        <f>VLOOKUP(A2367,fonte!A:AE,31,FALSE)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6">
        <v>43818</v>
      </c>
      <c r="E2368" s="13" t="str">
        <f>VLOOKUP(A2368,fonte!A:AE,26,FALSE)</f>
        <v>Não</v>
      </c>
      <c r="F2368" s="12" t="str">
        <f>VLOOKUP(A2368,fonte!A:AE,27,FALSE)</f>
        <v>Não</v>
      </c>
      <c r="G2368" s="13" t="str">
        <f>VLOOKUP(A2368,fonte!A:AE,28,FALSE)</f>
        <v>Não</v>
      </c>
      <c r="H2368" s="12" t="str">
        <f>VLOOKUP(A2368,fonte!A:AE,29,FALSE)</f>
        <v>Não</v>
      </c>
      <c r="I2368" s="13" t="str">
        <f>VLOOKUP(A2368,fonte!A:AE,30,FALSE)</f>
        <v>Não</v>
      </c>
      <c r="J2368" s="12" t="str">
        <f>VLOOKUP(A2368,fonte!A:AE,31,FALSE)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6">
        <v>41073</v>
      </c>
      <c r="E2369" s="13" t="str">
        <f>VLOOKUP(A2369,fonte!A:AE,26,FALSE)</f>
        <v>Não</v>
      </c>
      <c r="F2369" s="12" t="str">
        <f>VLOOKUP(A2369,fonte!A:AE,27,FALSE)</f>
        <v>Sim</v>
      </c>
      <c r="G2369" s="13" t="str">
        <f>VLOOKUP(A2369,fonte!A:AE,28,FALSE)</f>
        <v>Não</v>
      </c>
      <c r="H2369" s="12" t="str">
        <f>VLOOKUP(A2369,fonte!A:AE,29,FALSE)</f>
        <v>Sim</v>
      </c>
      <c r="I2369" s="13" t="str">
        <f>VLOOKUP(A2369,fonte!A:AE,30,FALSE)</f>
        <v>Não</v>
      </c>
      <c r="J2369" s="12" t="str">
        <f>VLOOKUP(A2369,fonte!A:AE,31,FALSE)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6">
        <v>43818</v>
      </c>
      <c r="E2370" s="13" t="str">
        <f>VLOOKUP(A2370,fonte!A:AE,26,FALSE)</f>
        <v>Sim</v>
      </c>
      <c r="F2370" s="12" t="str">
        <f>VLOOKUP(A2370,fonte!A:AE,27,FALSE)</f>
        <v>Sim</v>
      </c>
      <c r="G2370" s="13" t="str">
        <f>VLOOKUP(A2370,fonte!A:AE,28,FALSE)</f>
        <v>Não</v>
      </c>
      <c r="H2370" s="12" t="str">
        <f>VLOOKUP(A2370,fonte!A:AE,29,FALSE)</f>
        <v>Não</v>
      </c>
      <c r="I2370" s="13" t="str">
        <f>VLOOKUP(A2370,fonte!A:AE,30,FALSE)</f>
        <v>Não</v>
      </c>
      <c r="J2370" s="12" t="str">
        <f>VLOOKUP(A2370,fonte!A:AE,31,FALSE)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6">
        <v>41421</v>
      </c>
      <c r="E2371" s="13" t="str">
        <f>VLOOKUP(A2371,fonte!A:AE,26,FALSE)</f>
        <v>Não</v>
      </c>
      <c r="F2371" s="12" t="str">
        <f>VLOOKUP(A2371,fonte!A:AE,27,FALSE)</f>
        <v>Sim</v>
      </c>
      <c r="G2371" s="13" t="str">
        <f>VLOOKUP(A2371,fonte!A:AE,28,FALSE)</f>
        <v>Não</v>
      </c>
      <c r="H2371" s="12" t="str">
        <f>VLOOKUP(A2371,fonte!A:AE,29,FALSE)</f>
        <v>Sim</v>
      </c>
      <c r="I2371" s="13" t="str">
        <f>VLOOKUP(A2371,fonte!A:AE,30,FALSE)</f>
        <v>Não</v>
      </c>
      <c r="J2371" s="12" t="str">
        <f>VLOOKUP(A2371,fonte!A:AE,31,FALSE)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6">
        <v>43099</v>
      </c>
      <c r="E2372" s="13" t="str">
        <f>VLOOKUP(A2372,fonte!A:AE,26,FALSE)</f>
        <v>Sim</v>
      </c>
      <c r="F2372" s="12" t="str">
        <f>VLOOKUP(A2372,fonte!A:AE,27,FALSE)</f>
        <v>Não</v>
      </c>
      <c r="G2372" s="13" t="str">
        <f>VLOOKUP(A2372,fonte!A:AE,28,FALSE)</f>
        <v>Não</v>
      </c>
      <c r="H2372" s="12" t="str">
        <f>VLOOKUP(A2372,fonte!A:AE,29,FALSE)</f>
        <v>Sim</v>
      </c>
      <c r="I2372" s="13" t="str">
        <f>VLOOKUP(A2372,fonte!A:AE,30,FALSE)</f>
        <v>Não</v>
      </c>
      <c r="J2372" s="12" t="str">
        <f>VLOOKUP(A2372,fonte!A:AE,31,FALSE)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6">
        <v>43099</v>
      </c>
      <c r="E2373" s="13" t="str">
        <f>VLOOKUP(A2373,fonte!A:AE,26,FALSE)</f>
        <v>Sim</v>
      </c>
      <c r="F2373" s="12" t="str">
        <f>VLOOKUP(A2373,fonte!A:AE,27,FALSE)</f>
        <v>Sim</v>
      </c>
      <c r="G2373" s="13" t="str">
        <f>VLOOKUP(A2373,fonte!A:AE,28,FALSE)</f>
        <v>Não</v>
      </c>
      <c r="H2373" s="12" t="str">
        <f>VLOOKUP(A2373,fonte!A:AE,29,FALSE)</f>
        <v>Sim</v>
      </c>
      <c r="I2373" s="13" t="str">
        <f>VLOOKUP(A2373,fonte!A:AE,30,FALSE)</f>
        <v>Não</v>
      </c>
      <c r="J2373" s="12" t="str">
        <f>VLOOKUP(A2373,fonte!A:AE,31,FALSE)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6">
        <v>41905</v>
      </c>
      <c r="E2374" s="13" t="str">
        <f>VLOOKUP(A2374,fonte!A:AE,26,FALSE)</f>
        <v>Sim</v>
      </c>
      <c r="F2374" s="12" t="str">
        <f>VLOOKUP(A2374,fonte!A:AE,27,FALSE)</f>
        <v>Sim</v>
      </c>
      <c r="G2374" s="13" t="str">
        <f>VLOOKUP(A2374,fonte!A:AE,28,FALSE)</f>
        <v>Não</v>
      </c>
      <c r="H2374" s="12" t="str">
        <f>VLOOKUP(A2374,fonte!A:AE,29,FALSE)</f>
        <v>Não</v>
      </c>
      <c r="I2374" s="13" t="str">
        <f>VLOOKUP(A2374,fonte!A:AE,30,FALSE)</f>
        <v>Não</v>
      </c>
      <c r="J2374" s="12" t="str">
        <f>VLOOKUP(A2374,fonte!A:AE,31,FALSE)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6">
        <v>43818</v>
      </c>
      <c r="E2375" s="13" t="str">
        <f>VLOOKUP(A2375,fonte!A:AE,26,FALSE)</f>
        <v>Não</v>
      </c>
      <c r="F2375" s="12" t="str">
        <f>VLOOKUP(A2375,fonte!A:AE,27,FALSE)</f>
        <v>Não</v>
      </c>
      <c r="G2375" s="13" t="str">
        <f>VLOOKUP(A2375,fonte!A:AE,28,FALSE)</f>
        <v>Não</v>
      </c>
      <c r="H2375" s="12" t="str">
        <f>VLOOKUP(A2375,fonte!A:AE,29,FALSE)</f>
        <v>Não</v>
      </c>
      <c r="I2375" s="13" t="str">
        <f>VLOOKUP(A2375,fonte!A:AE,30,FALSE)</f>
        <v>Não</v>
      </c>
      <c r="J2375" s="12" t="str">
        <f>VLOOKUP(A2375,fonte!A:AE,31,FALSE)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6">
        <v>43818</v>
      </c>
      <c r="E2376" s="13" t="str">
        <f>VLOOKUP(A2376,fonte!A:AE,26,FALSE)</f>
        <v>Sim</v>
      </c>
      <c r="F2376" s="12" t="str">
        <f>VLOOKUP(A2376,fonte!A:AE,27,FALSE)</f>
        <v>Sim</v>
      </c>
      <c r="G2376" s="13" t="str">
        <f>VLOOKUP(A2376,fonte!A:AE,28,FALSE)</f>
        <v>Sim</v>
      </c>
      <c r="H2376" s="12" t="str">
        <f>VLOOKUP(A2376,fonte!A:AE,29,FALSE)</f>
        <v>Não</v>
      </c>
      <c r="I2376" s="13" t="str">
        <f>VLOOKUP(A2376,fonte!A:AE,30,FALSE)</f>
        <v>Não</v>
      </c>
      <c r="J2376" s="12" t="str">
        <f>VLOOKUP(A2376,fonte!A:AE,31,FALSE)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6">
        <v>43099</v>
      </c>
      <c r="E2377" s="13" t="str">
        <f>VLOOKUP(A2377,fonte!A:AE,26,FALSE)</f>
        <v>Não</v>
      </c>
      <c r="F2377" s="12" t="str">
        <f>VLOOKUP(A2377,fonte!A:AE,27,FALSE)</f>
        <v>Sim</v>
      </c>
      <c r="G2377" s="13" t="str">
        <f>VLOOKUP(A2377,fonte!A:AE,28,FALSE)</f>
        <v>Não</v>
      </c>
      <c r="H2377" s="12" t="str">
        <f>VLOOKUP(A2377,fonte!A:AE,29,FALSE)</f>
        <v>Sim</v>
      </c>
      <c r="I2377" s="13" t="str">
        <f>VLOOKUP(A2377,fonte!A:AE,30,FALSE)</f>
        <v>Não</v>
      </c>
      <c r="J2377" s="12" t="str">
        <f>VLOOKUP(A2377,fonte!A:AE,31,FALSE)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6">
        <v>41905</v>
      </c>
      <c r="E2378" s="13" t="str">
        <f>VLOOKUP(A2378,fonte!A:AE,26,FALSE)</f>
        <v>Não</v>
      </c>
      <c r="F2378" s="12" t="str">
        <f>VLOOKUP(A2378,fonte!A:AE,27,FALSE)</f>
        <v>Não</v>
      </c>
      <c r="G2378" s="13" t="str">
        <f>VLOOKUP(A2378,fonte!A:AE,28,FALSE)</f>
        <v>Não</v>
      </c>
      <c r="H2378" s="12" t="str">
        <f>VLOOKUP(A2378,fonte!A:AE,29,FALSE)</f>
        <v>Não</v>
      </c>
      <c r="I2378" s="13" t="str">
        <f>VLOOKUP(A2378,fonte!A:AE,30,FALSE)</f>
        <v>Não</v>
      </c>
      <c r="J2378" s="12" t="str">
        <f>VLOOKUP(A2378,fonte!A:AE,31,FALSE)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6">
        <v>41421</v>
      </c>
      <c r="E2379" s="13" t="str">
        <f>VLOOKUP(A2379,fonte!A:AE,26,FALSE)</f>
        <v>Sim</v>
      </c>
      <c r="F2379" s="12" t="str">
        <f>VLOOKUP(A2379,fonte!A:AE,27,FALSE)</f>
        <v>Sim</v>
      </c>
      <c r="G2379" s="13" t="str">
        <f>VLOOKUP(A2379,fonte!A:AE,28,FALSE)</f>
        <v>Sim</v>
      </c>
      <c r="H2379" s="12" t="str">
        <f>VLOOKUP(A2379,fonte!A:AE,29,FALSE)</f>
        <v>Sim</v>
      </c>
      <c r="I2379" s="13" t="str">
        <f>VLOOKUP(A2379,fonte!A:AE,30,FALSE)</f>
        <v>Não</v>
      </c>
      <c r="J2379" s="12" t="str">
        <f>VLOOKUP(A2379,fonte!A:AE,31,FALSE)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6">
        <v>43099</v>
      </c>
      <c r="E2380" s="13" t="str">
        <f>VLOOKUP(A2380,fonte!A:AE,26,FALSE)</f>
        <v>Sim</v>
      </c>
      <c r="F2380" s="12" t="str">
        <f>VLOOKUP(A2380,fonte!A:AE,27,FALSE)</f>
        <v>Não</v>
      </c>
      <c r="G2380" s="13" t="str">
        <f>VLOOKUP(A2380,fonte!A:AE,28,FALSE)</f>
        <v>Não</v>
      </c>
      <c r="H2380" s="12" t="str">
        <f>VLOOKUP(A2380,fonte!A:AE,29,FALSE)</f>
        <v>Não</v>
      </c>
      <c r="I2380" s="13" t="str">
        <f>VLOOKUP(A2380,fonte!A:AE,30,FALSE)</f>
        <v>Não</v>
      </c>
      <c r="J2380" s="12" t="str">
        <f>VLOOKUP(A2380,fonte!A:AE,31,FALSE)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6">
        <v>43099</v>
      </c>
      <c r="E2381" s="13" t="str">
        <f>VLOOKUP(A2381,fonte!A:AE,26,FALSE)</f>
        <v>Sim</v>
      </c>
      <c r="F2381" s="12" t="str">
        <f>VLOOKUP(A2381,fonte!A:AE,27,FALSE)</f>
        <v>Sim</v>
      </c>
      <c r="G2381" s="13" t="str">
        <f>VLOOKUP(A2381,fonte!A:AE,28,FALSE)</f>
        <v>Sim</v>
      </c>
      <c r="H2381" s="12" t="str">
        <f>VLOOKUP(A2381,fonte!A:AE,29,FALSE)</f>
        <v>Sim</v>
      </c>
      <c r="I2381" s="13" t="str">
        <f>VLOOKUP(A2381,fonte!A:AE,30,FALSE)</f>
        <v>Não</v>
      </c>
      <c r="J2381" s="12" t="str">
        <f>VLOOKUP(A2381,fonte!A:AE,31,FALSE)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6">
        <v>41073</v>
      </c>
      <c r="E2382" s="13" t="str">
        <f>VLOOKUP(A2382,fonte!A:AE,26,FALSE)</f>
        <v>Sim</v>
      </c>
      <c r="F2382" s="12" t="str">
        <f>VLOOKUP(A2382,fonte!A:AE,27,FALSE)</f>
        <v>Sim</v>
      </c>
      <c r="G2382" s="13" t="str">
        <f>VLOOKUP(A2382,fonte!A:AE,28,FALSE)</f>
        <v>Sim</v>
      </c>
      <c r="H2382" s="12" t="str">
        <f>VLOOKUP(A2382,fonte!A:AE,29,FALSE)</f>
        <v>Sim</v>
      </c>
      <c r="I2382" s="13" t="str">
        <f>VLOOKUP(A2382,fonte!A:AE,30,FALSE)</f>
        <v>Não</v>
      </c>
      <c r="J2382" s="12" t="str">
        <f>VLOOKUP(A2382,fonte!A:AE,31,FALSE)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6">
        <v>43099</v>
      </c>
      <c r="E2383" s="13" t="str">
        <f>VLOOKUP(A2383,fonte!A:AE,26,FALSE)</f>
        <v>Não</v>
      </c>
      <c r="F2383" s="12" t="str">
        <f>VLOOKUP(A2383,fonte!A:AE,27,FALSE)</f>
        <v>Não</v>
      </c>
      <c r="G2383" s="13" t="str">
        <f>VLOOKUP(A2383,fonte!A:AE,28,FALSE)</f>
        <v>Não</v>
      </c>
      <c r="H2383" s="12" t="str">
        <f>VLOOKUP(A2383,fonte!A:AE,29,FALSE)</f>
        <v>Não</v>
      </c>
      <c r="I2383" s="13" t="str">
        <f>VLOOKUP(A2383,fonte!A:AE,30,FALSE)</f>
        <v>Não</v>
      </c>
      <c r="J2383" s="12" t="str">
        <f>VLOOKUP(A2383,fonte!A:AE,31,FALSE)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6">
        <v>43099</v>
      </c>
      <c r="E2384" s="13" t="str">
        <f>VLOOKUP(A2384,fonte!A:AE,26,FALSE)</f>
        <v>Não</v>
      </c>
      <c r="F2384" s="12" t="str">
        <f>VLOOKUP(A2384,fonte!A:AE,27,FALSE)</f>
        <v>Não</v>
      </c>
      <c r="G2384" s="13" t="str">
        <f>VLOOKUP(A2384,fonte!A:AE,28,FALSE)</f>
        <v>Não</v>
      </c>
      <c r="H2384" s="12" t="str">
        <f>VLOOKUP(A2384,fonte!A:AE,29,FALSE)</f>
        <v>Não</v>
      </c>
      <c r="I2384" s="13" t="str">
        <f>VLOOKUP(A2384,fonte!A:AE,30,FALSE)</f>
        <v>Não</v>
      </c>
      <c r="J2384" s="12" t="str">
        <f>VLOOKUP(A2384,fonte!A:AE,31,FALSE)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6">
        <v>41905</v>
      </c>
      <c r="E2385" s="13" t="str">
        <f>VLOOKUP(A2385,fonte!A:AE,26,FALSE)</f>
        <v>Sim</v>
      </c>
      <c r="F2385" s="12" t="str">
        <f>VLOOKUP(A2385,fonte!A:AE,27,FALSE)</f>
        <v>Sim</v>
      </c>
      <c r="G2385" s="13" t="str">
        <f>VLOOKUP(A2385,fonte!A:AE,28,FALSE)</f>
        <v>Sim</v>
      </c>
      <c r="H2385" s="12" t="str">
        <f>VLOOKUP(A2385,fonte!A:AE,29,FALSE)</f>
        <v>Sim</v>
      </c>
      <c r="I2385" s="13" t="str">
        <f>VLOOKUP(A2385,fonte!A:AE,30,FALSE)</f>
        <v>Não</v>
      </c>
      <c r="J2385" s="12" t="str">
        <f>VLOOKUP(A2385,fonte!A:AE,31,FALSE)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6">
        <v>43445</v>
      </c>
      <c r="E2386" s="13" t="str">
        <f>VLOOKUP(A2386,fonte!A:AE,26,FALSE)</f>
        <v>Não</v>
      </c>
      <c r="F2386" s="12" t="str">
        <f>VLOOKUP(A2386,fonte!A:AE,27,FALSE)</f>
        <v>Não</v>
      </c>
      <c r="G2386" s="13" t="str">
        <f>VLOOKUP(A2386,fonte!A:AE,28,FALSE)</f>
        <v>Não</v>
      </c>
      <c r="H2386" s="12" t="str">
        <f>VLOOKUP(A2386,fonte!A:AE,29,FALSE)</f>
        <v>Não</v>
      </c>
      <c r="I2386" s="13" t="str">
        <f>VLOOKUP(A2386,fonte!A:AE,30,FALSE)</f>
        <v>Não</v>
      </c>
      <c r="J2386" s="12" t="str">
        <f>VLOOKUP(A2386,fonte!A:AE,31,FALSE)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6">
        <v>41073</v>
      </c>
      <c r="E2387" s="13" t="str">
        <f>VLOOKUP(A2387,fonte!A:AE,26,FALSE)</f>
        <v>Sim</v>
      </c>
      <c r="F2387" s="12" t="str">
        <f>VLOOKUP(A2387,fonte!A:AE,27,FALSE)</f>
        <v>Sim</v>
      </c>
      <c r="G2387" s="13" t="str">
        <f>VLOOKUP(A2387,fonte!A:AE,28,FALSE)</f>
        <v>Não</v>
      </c>
      <c r="H2387" s="12" t="str">
        <f>VLOOKUP(A2387,fonte!A:AE,29,FALSE)</f>
        <v>Sim</v>
      </c>
      <c r="I2387" s="13" t="str">
        <f>VLOOKUP(A2387,fonte!A:AE,30,FALSE)</f>
        <v>Não</v>
      </c>
      <c r="J2387" s="12" t="str">
        <f>VLOOKUP(A2387,fonte!A:AE,31,FALSE)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6">
        <v>43099</v>
      </c>
      <c r="E2388" s="13" t="str">
        <f>VLOOKUP(A2388,fonte!A:AE,26,FALSE)</f>
        <v>Sim</v>
      </c>
      <c r="F2388" s="12" t="str">
        <f>VLOOKUP(A2388,fonte!A:AE,27,FALSE)</f>
        <v>Sim</v>
      </c>
      <c r="G2388" s="13" t="str">
        <f>VLOOKUP(A2388,fonte!A:AE,28,FALSE)</f>
        <v>Não</v>
      </c>
      <c r="H2388" s="12" t="str">
        <f>VLOOKUP(A2388,fonte!A:AE,29,FALSE)</f>
        <v>Sim</v>
      </c>
      <c r="I2388" s="13" t="str">
        <f>VLOOKUP(A2388,fonte!A:AE,30,FALSE)</f>
        <v>Não</v>
      </c>
      <c r="J2388" s="12" t="str">
        <f>VLOOKUP(A2388,fonte!A:AE,31,FALSE)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6">
        <v>41073</v>
      </c>
      <c r="E2389" s="13" t="str">
        <f>VLOOKUP(A2389,fonte!A:AE,26,FALSE)</f>
        <v>Sim</v>
      </c>
      <c r="F2389" s="12" t="str">
        <f>VLOOKUP(A2389,fonte!A:AE,27,FALSE)</f>
        <v>Sim</v>
      </c>
      <c r="G2389" s="13" t="str">
        <f>VLOOKUP(A2389,fonte!A:AE,28,FALSE)</f>
        <v>Não</v>
      </c>
      <c r="H2389" s="12" t="str">
        <f>VLOOKUP(A2389,fonte!A:AE,29,FALSE)</f>
        <v>Sim</v>
      </c>
      <c r="I2389" s="13" t="str">
        <f>VLOOKUP(A2389,fonte!A:AE,30,FALSE)</f>
        <v>Não</v>
      </c>
      <c r="J2389" s="12" t="str">
        <f>VLOOKUP(A2389,fonte!A:AE,31,FALSE)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6">
        <v>41421</v>
      </c>
      <c r="E2390" s="13" t="str">
        <f>VLOOKUP(A2390,fonte!A:AE,26,FALSE)</f>
        <v>Sim</v>
      </c>
      <c r="F2390" s="12" t="str">
        <f>VLOOKUP(A2390,fonte!A:AE,27,FALSE)</f>
        <v>Sim</v>
      </c>
      <c r="G2390" s="13" t="str">
        <f>VLOOKUP(A2390,fonte!A:AE,28,FALSE)</f>
        <v>Sim</v>
      </c>
      <c r="H2390" s="12" t="str">
        <f>VLOOKUP(A2390,fonte!A:AE,29,FALSE)</f>
        <v>Sim</v>
      </c>
      <c r="I2390" s="13" t="str">
        <f>VLOOKUP(A2390,fonte!A:AE,30,FALSE)</f>
        <v>Não</v>
      </c>
      <c r="J2390" s="12" t="str">
        <f>VLOOKUP(A2390,fonte!A:AE,31,FALSE)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6">
        <v>41073</v>
      </c>
      <c r="E2391" s="13" t="str">
        <f>VLOOKUP(A2391,fonte!A:AE,26,FALSE)</f>
        <v>Não</v>
      </c>
      <c r="F2391" s="12" t="str">
        <f>VLOOKUP(A2391,fonte!A:AE,27,FALSE)</f>
        <v>Sim</v>
      </c>
      <c r="G2391" s="13" t="str">
        <f>VLOOKUP(A2391,fonte!A:AE,28,FALSE)</f>
        <v>Não</v>
      </c>
      <c r="H2391" s="12" t="str">
        <f>VLOOKUP(A2391,fonte!A:AE,29,FALSE)</f>
        <v>Sim</v>
      </c>
      <c r="I2391" s="13" t="str">
        <f>VLOOKUP(A2391,fonte!A:AE,30,FALSE)</f>
        <v>Não</v>
      </c>
      <c r="J2391" s="12" t="str">
        <f>VLOOKUP(A2391,fonte!A:AE,31,FALSE)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6">
        <v>43818</v>
      </c>
      <c r="E2392" s="13" t="str">
        <f>VLOOKUP(A2392,fonte!A:AE,26,FALSE)</f>
        <v>Não</v>
      </c>
      <c r="F2392" s="12" t="str">
        <f>VLOOKUP(A2392,fonte!A:AE,27,FALSE)</f>
        <v>Não</v>
      </c>
      <c r="G2392" s="13" t="str">
        <f>VLOOKUP(A2392,fonte!A:AE,28,FALSE)</f>
        <v>Não</v>
      </c>
      <c r="H2392" s="12" t="str">
        <f>VLOOKUP(A2392,fonte!A:AE,29,FALSE)</f>
        <v>Não</v>
      </c>
      <c r="I2392" s="13" t="str">
        <f>VLOOKUP(A2392,fonte!A:AE,30,FALSE)</f>
        <v>Não</v>
      </c>
      <c r="J2392" s="12" t="str">
        <f>VLOOKUP(A2392,fonte!A:AE,31,FALSE)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6">
        <v>43099</v>
      </c>
      <c r="E2393" s="13" t="str">
        <f>VLOOKUP(A2393,fonte!A:AE,26,FALSE)</f>
        <v>Sim</v>
      </c>
      <c r="F2393" s="12" t="str">
        <f>VLOOKUP(A2393,fonte!A:AE,27,FALSE)</f>
        <v>Sim</v>
      </c>
      <c r="G2393" s="13" t="str">
        <f>VLOOKUP(A2393,fonte!A:AE,28,FALSE)</f>
        <v>Não</v>
      </c>
      <c r="H2393" s="12" t="str">
        <f>VLOOKUP(A2393,fonte!A:AE,29,FALSE)</f>
        <v>Não</v>
      </c>
      <c r="I2393" s="13" t="str">
        <f>VLOOKUP(A2393,fonte!A:AE,30,FALSE)</f>
        <v>Não</v>
      </c>
      <c r="J2393" s="12" t="str">
        <f>VLOOKUP(A2393,fonte!A:AE,31,FALSE)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6">
        <v>43099</v>
      </c>
      <c r="E2394" s="13" t="str">
        <f>VLOOKUP(A2394,fonte!A:AE,26,FALSE)</f>
        <v>Não</v>
      </c>
      <c r="F2394" s="12" t="str">
        <f>VLOOKUP(A2394,fonte!A:AE,27,FALSE)</f>
        <v>Não</v>
      </c>
      <c r="G2394" s="13" t="str">
        <f>VLOOKUP(A2394,fonte!A:AE,28,FALSE)</f>
        <v>Não</v>
      </c>
      <c r="H2394" s="12" t="str">
        <f>VLOOKUP(A2394,fonte!A:AE,29,FALSE)</f>
        <v>Não</v>
      </c>
      <c r="I2394" s="13" t="str">
        <f>VLOOKUP(A2394,fonte!A:AE,30,FALSE)</f>
        <v>Não</v>
      </c>
      <c r="J2394" s="12" t="str">
        <f>VLOOKUP(A2394,fonte!A:AE,31,FALSE)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6">
        <v>43445</v>
      </c>
      <c r="E2395" s="13" t="str">
        <f>VLOOKUP(A2395,fonte!A:AE,26,FALSE)</f>
        <v>Sim</v>
      </c>
      <c r="F2395" s="12" t="str">
        <f>VLOOKUP(A2395,fonte!A:AE,27,FALSE)</f>
        <v>Sim</v>
      </c>
      <c r="G2395" s="13" t="str">
        <f>VLOOKUP(A2395,fonte!A:AE,28,FALSE)</f>
        <v>Sim</v>
      </c>
      <c r="H2395" s="12" t="str">
        <f>VLOOKUP(A2395,fonte!A:AE,29,FALSE)</f>
        <v>Sim</v>
      </c>
      <c r="I2395" s="13" t="str">
        <f>VLOOKUP(A2395,fonte!A:AE,30,FALSE)</f>
        <v>Não</v>
      </c>
      <c r="J2395" s="12" t="str">
        <f>VLOOKUP(A2395,fonte!A:AE,31,FALSE)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6">
        <v>43445</v>
      </c>
      <c r="E2396" s="13" t="str">
        <f>VLOOKUP(A2396,fonte!A:AE,26,FALSE)</f>
        <v>Não</v>
      </c>
      <c r="F2396" s="12" t="str">
        <f>VLOOKUP(A2396,fonte!A:AE,27,FALSE)</f>
        <v>Não</v>
      </c>
      <c r="G2396" s="13" t="str">
        <f>VLOOKUP(A2396,fonte!A:AE,28,FALSE)</f>
        <v>Não</v>
      </c>
      <c r="H2396" s="12" t="str">
        <f>VLOOKUP(A2396,fonte!A:AE,29,FALSE)</f>
        <v>Não</v>
      </c>
      <c r="I2396" s="13" t="str">
        <f>VLOOKUP(A2396,fonte!A:AE,30,FALSE)</f>
        <v>Não</v>
      </c>
      <c r="J2396" s="12" t="str">
        <f>VLOOKUP(A2396,fonte!A:AE,31,FALSE)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6">
        <v>43818</v>
      </c>
      <c r="E2397" s="13" t="str">
        <f>VLOOKUP(A2397,fonte!A:AE,26,FALSE)</f>
        <v>Não</v>
      </c>
      <c r="F2397" s="12" t="str">
        <f>VLOOKUP(A2397,fonte!A:AE,27,FALSE)</f>
        <v>Não</v>
      </c>
      <c r="G2397" s="13" t="str">
        <f>VLOOKUP(A2397,fonte!A:AE,28,FALSE)</f>
        <v>Não</v>
      </c>
      <c r="H2397" s="12" t="str">
        <f>VLOOKUP(A2397,fonte!A:AE,29,FALSE)</f>
        <v>Não</v>
      </c>
      <c r="I2397" s="13" t="str">
        <f>VLOOKUP(A2397,fonte!A:AE,30,FALSE)</f>
        <v>Não</v>
      </c>
      <c r="J2397" s="12" t="str">
        <f>VLOOKUP(A2397,fonte!A:AE,31,FALSE)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6">
        <v>43099</v>
      </c>
      <c r="E2398" s="13" t="str">
        <f>VLOOKUP(A2398,fonte!A:AE,26,FALSE)</f>
        <v>Não</v>
      </c>
      <c r="F2398" s="12" t="str">
        <f>VLOOKUP(A2398,fonte!A:AE,27,FALSE)</f>
        <v>Sim</v>
      </c>
      <c r="G2398" s="13" t="str">
        <f>VLOOKUP(A2398,fonte!A:AE,28,FALSE)</f>
        <v>Não</v>
      </c>
      <c r="H2398" s="12" t="str">
        <f>VLOOKUP(A2398,fonte!A:AE,29,FALSE)</f>
        <v>Sim</v>
      </c>
      <c r="I2398" s="13" t="str">
        <f>VLOOKUP(A2398,fonte!A:AE,30,FALSE)</f>
        <v>Não</v>
      </c>
      <c r="J2398" s="12" t="str">
        <f>VLOOKUP(A2398,fonte!A:AE,31,FALSE)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6">
        <v>43818</v>
      </c>
      <c r="E2399" s="13" t="str">
        <f>VLOOKUP(A2399,fonte!A:AE,26,FALSE)</f>
        <v>Sim</v>
      </c>
      <c r="F2399" s="12" t="str">
        <f>VLOOKUP(A2399,fonte!A:AE,27,FALSE)</f>
        <v>Sim</v>
      </c>
      <c r="G2399" s="13" t="str">
        <f>VLOOKUP(A2399,fonte!A:AE,28,FALSE)</f>
        <v>Não</v>
      </c>
      <c r="H2399" s="12" t="str">
        <f>VLOOKUP(A2399,fonte!A:AE,29,FALSE)</f>
        <v>Não</v>
      </c>
      <c r="I2399" s="13" t="str">
        <f>VLOOKUP(A2399,fonte!A:AE,30,FALSE)</f>
        <v>Não</v>
      </c>
      <c r="J2399" s="12" t="str">
        <f>VLOOKUP(A2399,fonte!A:AE,31,FALSE)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6">
        <v>43445</v>
      </c>
      <c r="E2400" s="13" t="str">
        <f>VLOOKUP(A2400,fonte!A:AE,26,FALSE)</f>
        <v>Sim</v>
      </c>
      <c r="F2400" s="12" t="str">
        <f>VLOOKUP(A2400,fonte!A:AE,27,FALSE)</f>
        <v>Não</v>
      </c>
      <c r="G2400" s="13" t="str">
        <f>VLOOKUP(A2400,fonte!A:AE,28,FALSE)</f>
        <v>Não</v>
      </c>
      <c r="H2400" s="12" t="str">
        <f>VLOOKUP(A2400,fonte!A:AE,29,FALSE)</f>
        <v>Sim</v>
      </c>
      <c r="I2400" s="13" t="str">
        <f>VLOOKUP(A2400,fonte!A:AE,30,FALSE)</f>
        <v>Não</v>
      </c>
      <c r="J2400" s="12" t="str">
        <f>VLOOKUP(A2400,fonte!A:AE,31,FALSE)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6">
        <v>43818</v>
      </c>
      <c r="E2401" s="13" t="str">
        <f>VLOOKUP(A2401,fonte!A:AE,26,FALSE)</f>
        <v>Sim</v>
      </c>
      <c r="F2401" s="12" t="str">
        <f>VLOOKUP(A2401,fonte!A:AE,27,FALSE)</f>
        <v>Não</v>
      </c>
      <c r="G2401" s="13" t="str">
        <f>VLOOKUP(A2401,fonte!A:AE,28,FALSE)</f>
        <v>Não</v>
      </c>
      <c r="H2401" s="12" t="str">
        <f>VLOOKUP(A2401,fonte!A:AE,29,FALSE)</f>
        <v>Sim</v>
      </c>
      <c r="I2401" s="13" t="str">
        <f>VLOOKUP(A2401,fonte!A:AE,30,FALSE)</f>
        <v>Não</v>
      </c>
      <c r="J2401" s="12" t="str">
        <f>VLOOKUP(A2401,fonte!A:AE,31,FALSE)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6">
        <v>41073</v>
      </c>
      <c r="E2402" s="13" t="str">
        <f>VLOOKUP(A2402,fonte!A:AE,26,FALSE)</f>
        <v>Sim</v>
      </c>
      <c r="F2402" s="12" t="str">
        <f>VLOOKUP(A2402,fonte!A:AE,27,FALSE)</f>
        <v>Sim</v>
      </c>
      <c r="G2402" s="13" t="str">
        <f>VLOOKUP(A2402,fonte!A:AE,28,FALSE)</f>
        <v>Sim</v>
      </c>
      <c r="H2402" s="12" t="str">
        <f>VLOOKUP(A2402,fonte!A:AE,29,FALSE)</f>
        <v>Sim</v>
      </c>
      <c r="I2402" s="13" t="str">
        <f>VLOOKUP(A2402,fonte!A:AE,30,FALSE)</f>
        <v>Não</v>
      </c>
      <c r="J2402" s="12" t="str">
        <f>VLOOKUP(A2402,fonte!A:AE,31,FALSE)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6">
        <v>43445</v>
      </c>
      <c r="E2403" s="13" t="str">
        <f>VLOOKUP(A2403,fonte!A:AE,26,FALSE)</f>
        <v>Não</v>
      </c>
      <c r="F2403" s="12" t="str">
        <f>VLOOKUP(A2403,fonte!A:AE,27,FALSE)</f>
        <v>Não</v>
      </c>
      <c r="G2403" s="13" t="str">
        <f>VLOOKUP(A2403,fonte!A:AE,28,FALSE)</f>
        <v>Não</v>
      </c>
      <c r="H2403" s="12" t="str">
        <f>VLOOKUP(A2403,fonte!A:AE,29,FALSE)</f>
        <v>Não</v>
      </c>
      <c r="I2403" s="13" t="str">
        <f>VLOOKUP(A2403,fonte!A:AE,30,FALSE)</f>
        <v>Não</v>
      </c>
      <c r="J2403" s="12" t="str">
        <f>VLOOKUP(A2403,fonte!A:AE,31,FALSE)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6">
        <v>43445</v>
      </c>
      <c r="E2404" s="13" t="str">
        <f>VLOOKUP(A2404,fonte!A:AE,26,FALSE)</f>
        <v>Sim</v>
      </c>
      <c r="F2404" s="12" t="str">
        <f>VLOOKUP(A2404,fonte!A:AE,27,FALSE)</f>
        <v>Sim</v>
      </c>
      <c r="G2404" s="13" t="str">
        <f>VLOOKUP(A2404,fonte!A:AE,28,FALSE)</f>
        <v>Não</v>
      </c>
      <c r="H2404" s="12" t="str">
        <f>VLOOKUP(A2404,fonte!A:AE,29,FALSE)</f>
        <v>Não</v>
      </c>
      <c r="I2404" s="13" t="str">
        <f>VLOOKUP(A2404,fonte!A:AE,30,FALSE)</f>
        <v>Não</v>
      </c>
      <c r="J2404" s="12" t="str">
        <f>VLOOKUP(A2404,fonte!A:AE,31,FALSE)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6">
        <v>43445</v>
      </c>
      <c r="E2405" s="13" t="str">
        <f>VLOOKUP(A2405,fonte!A:AE,26,FALSE)</f>
        <v>Não</v>
      </c>
      <c r="F2405" s="12" t="str">
        <f>VLOOKUP(A2405,fonte!A:AE,27,FALSE)</f>
        <v>Sim</v>
      </c>
      <c r="G2405" s="13" t="str">
        <f>VLOOKUP(A2405,fonte!A:AE,28,FALSE)</f>
        <v>Não</v>
      </c>
      <c r="H2405" s="12" t="str">
        <f>VLOOKUP(A2405,fonte!A:AE,29,FALSE)</f>
        <v>Sim</v>
      </c>
      <c r="I2405" s="13" t="str">
        <f>VLOOKUP(A2405,fonte!A:AE,30,FALSE)</f>
        <v>Não</v>
      </c>
      <c r="J2405" s="12" t="str">
        <f>VLOOKUP(A2405,fonte!A:AE,31,FALSE)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6">
        <v>43445</v>
      </c>
      <c r="E2406" s="13" t="str">
        <f>VLOOKUP(A2406,fonte!A:AE,26,FALSE)</f>
        <v>Não</v>
      </c>
      <c r="F2406" s="12" t="str">
        <f>VLOOKUP(A2406,fonte!A:AE,27,FALSE)</f>
        <v>Não</v>
      </c>
      <c r="G2406" s="13" t="str">
        <f>VLOOKUP(A2406,fonte!A:AE,28,FALSE)</f>
        <v>Não</v>
      </c>
      <c r="H2406" s="12" t="str">
        <f>VLOOKUP(A2406,fonte!A:AE,29,FALSE)</f>
        <v>Não</v>
      </c>
      <c r="I2406" s="13" t="str">
        <f>VLOOKUP(A2406,fonte!A:AE,30,FALSE)</f>
        <v>Não</v>
      </c>
      <c r="J2406" s="12" t="str">
        <f>VLOOKUP(A2406,fonte!A:AE,31,FALSE)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6">
        <v>43445</v>
      </c>
      <c r="E2407" s="13" t="str">
        <f>VLOOKUP(A2407,fonte!A:AE,26,FALSE)</f>
        <v>Não</v>
      </c>
      <c r="F2407" s="12" t="str">
        <f>VLOOKUP(A2407,fonte!A:AE,27,FALSE)</f>
        <v>Sim</v>
      </c>
      <c r="G2407" s="13" t="str">
        <f>VLOOKUP(A2407,fonte!A:AE,28,FALSE)</f>
        <v>Não</v>
      </c>
      <c r="H2407" s="12" t="str">
        <f>VLOOKUP(A2407,fonte!A:AE,29,FALSE)</f>
        <v>Sim</v>
      </c>
      <c r="I2407" s="13" t="str">
        <f>VLOOKUP(A2407,fonte!A:AE,30,FALSE)</f>
        <v>Não</v>
      </c>
      <c r="J2407" s="12" t="str">
        <f>VLOOKUP(A2407,fonte!A:AE,31,FALSE)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6">
        <v>43445</v>
      </c>
      <c r="E2408" s="13" t="str">
        <f>VLOOKUP(A2408,fonte!A:AE,26,FALSE)</f>
        <v>Não</v>
      </c>
      <c r="F2408" s="12" t="str">
        <f>VLOOKUP(A2408,fonte!A:AE,27,FALSE)</f>
        <v>Não</v>
      </c>
      <c r="G2408" s="13" t="str">
        <f>VLOOKUP(A2408,fonte!A:AE,28,FALSE)</f>
        <v>Não</v>
      </c>
      <c r="H2408" s="12" t="str">
        <f>VLOOKUP(A2408,fonte!A:AE,29,FALSE)</f>
        <v>Não</v>
      </c>
      <c r="I2408" s="13" t="str">
        <f>VLOOKUP(A2408,fonte!A:AE,30,FALSE)</f>
        <v>Não</v>
      </c>
      <c r="J2408" s="12" t="str">
        <f>VLOOKUP(A2408,fonte!A:AE,31,FALSE)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6">
        <v>41073</v>
      </c>
      <c r="E2409" s="13" t="str">
        <f>VLOOKUP(A2409,fonte!A:AE,26,FALSE)</f>
        <v>Sim</v>
      </c>
      <c r="F2409" s="12" t="str">
        <f>VLOOKUP(A2409,fonte!A:AE,27,FALSE)</f>
        <v>Sim</v>
      </c>
      <c r="G2409" s="13" t="str">
        <f>VLOOKUP(A2409,fonte!A:AE,28,FALSE)</f>
        <v>Sim</v>
      </c>
      <c r="H2409" s="12" t="str">
        <f>VLOOKUP(A2409,fonte!A:AE,29,FALSE)</f>
        <v>Sim</v>
      </c>
      <c r="I2409" s="13" t="str">
        <f>VLOOKUP(A2409,fonte!A:AE,30,FALSE)</f>
        <v>Não</v>
      </c>
      <c r="J2409" s="12" t="str">
        <f>VLOOKUP(A2409,fonte!A:AE,31,FALSE)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6">
        <v>41073</v>
      </c>
      <c r="E2410" s="13" t="str">
        <f>VLOOKUP(A2410,fonte!A:AE,26,FALSE)</f>
        <v>Sim</v>
      </c>
      <c r="F2410" s="12" t="str">
        <f>VLOOKUP(A2410,fonte!A:AE,27,FALSE)</f>
        <v>Sim</v>
      </c>
      <c r="G2410" s="13" t="str">
        <f>VLOOKUP(A2410,fonte!A:AE,28,FALSE)</f>
        <v>Sim</v>
      </c>
      <c r="H2410" s="12" t="str">
        <f>VLOOKUP(A2410,fonte!A:AE,29,FALSE)</f>
        <v>Sim</v>
      </c>
      <c r="I2410" s="13" t="str">
        <f>VLOOKUP(A2410,fonte!A:AE,30,FALSE)</f>
        <v>Não</v>
      </c>
      <c r="J2410" s="12" t="str">
        <f>VLOOKUP(A2410,fonte!A:AE,31,FALSE)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6">
        <v>43099</v>
      </c>
      <c r="E2411" s="13" t="str">
        <f>VLOOKUP(A2411,fonte!A:AE,26,FALSE)</f>
        <v>Não</v>
      </c>
      <c r="F2411" s="12" t="str">
        <f>VLOOKUP(A2411,fonte!A:AE,27,FALSE)</f>
        <v>Não</v>
      </c>
      <c r="G2411" s="13" t="str">
        <f>VLOOKUP(A2411,fonte!A:AE,28,FALSE)</f>
        <v>Não</v>
      </c>
      <c r="H2411" s="12" t="str">
        <f>VLOOKUP(A2411,fonte!A:AE,29,FALSE)</f>
        <v>Não</v>
      </c>
      <c r="I2411" s="13" t="str">
        <f>VLOOKUP(A2411,fonte!A:AE,30,FALSE)</f>
        <v>Não</v>
      </c>
      <c r="J2411" s="12" t="str">
        <f>VLOOKUP(A2411,fonte!A:AE,31,FALSE)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6">
        <v>43818</v>
      </c>
      <c r="E2412" s="13" t="str">
        <f>VLOOKUP(A2412,fonte!A:AE,26,FALSE)</f>
        <v>Não</v>
      </c>
      <c r="F2412" s="12" t="str">
        <f>VLOOKUP(A2412,fonte!A:AE,27,FALSE)</f>
        <v>Não</v>
      </c>
      <c r="G2412" s="13" t="str">
        <f>VLOOKUP(A2412,fonte!A:AE,28,FALSE)</f>
        <v>Não</v>
      </c>
      <c r="H2412" s="12" t="str">
        <f>VLOOKUP(A2412,fonte!A:AE,29,FALSE)</f>
        <v>Não</v>
      </c>
      <c r="I2412" s="13" t="str">
        <f>VLOOKUP(A2412,fonte!A:AE,30,FALSE)</f>
        <v>Não</v>
      </c>
      <c r="J2412" s="12" t="str">
        <f>VLOOKUP(A2412,fonte!A:AE,31,FALSE)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6">
        <v>43099</v>
      </c>
      <c r="E2413" s="13" t="str">
        <f>VLOOKUP(A2413,fonte!A:AE,26,FALSE)</f>
        <v>Sim</v>
      </c>
      <c r="F2413" s="12" t="str">
        <f>VLOOKUP(A2413,fonte!A:AE,27,FALSE)</f>
        <v>Sim</v>
      </c>
      <c r="G2413" s="13" t="str">
        <f>VLOOKUP(A2413,fonte!A:AE,28,FALSE)</f>
        <v>Não</v>
      </c>
      <c r="H2413" s="12" t="str">
        <f>VLOOKUP(A2413,fonte!A:AE,29,FALSE)</f>
        <v>Sim</v>
      </c>
      <c r="I2413" s="13" t="str">
        <f>VLOOKUP(A2413,fonte!A:AE,30,FALSE)</f>
        <v>Não</v>
      </c>
      <c r="J2413" s="12" t="str">
        <f>VLOOKUP(A2413,fonte!A:AE,31,FALSE)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6">
        <v>43818</v>
      </c>
      <c r="E2414" s="13" t="str">
        <f>VLOOKUP(A2414,fonte!A:AE,26,FALSE)</f>
        <v>Sim</v>
      </c>
      <c r="F2414" s="12" t="str">
        <f>VLOOKUP(A2414,fonte!A:AE,27,FALSE)</f>
        <v>Sim</v>
      </c>
      <c r="G2414" s="13" t="str">
        <f>VLOOKUP(A2414,fonte!A:AE,28,FALSE)</f>
        <v>Não</v>
      </c>
      <c r="H2414" s="12" t="str">
        <f>VLOOKUP(A2414,fonte!A:AE,29,FALSE)</f>
        <v>Não</v>
      </c>
      <c r="I2414" s="13" t="str">
        <f>VLOOKUP(A2414,fonte!A:AE,30,FALSE)</f>
        <v>Não</v>
      </c>
      <c r="J2414" s="12" t="str">
        <f>VLOOKUP(A2414,fonte!A:AE,31,FALSE)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6">
        <v>43445</v>
      </c>
      <c r="E2415" s="13" t="str">
        <f>VLOOKUP(A2415,fonte!A:AE,26,FALSE)</f>
        <v>Não</v>
      </c>
      <c r="F2415" s="12" t="str">
        <f>VLOOKUP(A2415,fonte!A:AE,27,FALSE)</f>
        <v>Não</v>
      </c>
      <c r="G2415" s="13" t="str">
        <f>VLOOKUP(A2415,fonte!A:AE,28,FALSE)</f>
        <v>Não</v>
      </c>
      <c r="H2415" s="12" t="str">
        <f>VLOOKUP(A2415,fonte!A:AE,29,FALSE)</f>
        <v>Não</v>
      </c>
      <c r="I2415" s="13" t="str">
        <f>VLOOKUP(A2415,fonte!A:AE,30,FALSE)</f>
        <v>Não</v>
      </c>
      <c r="J2415" s="12" t="str">
        <f>VLOOKUP(A2415,fonte!A:AE,31,FALSE)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6">
        <v>43445</v>
      </c>
      <c r="E2416" s="13" t="str">
        <f>VLOOKUP(A2416,fonte!A:AE,26,FALSE)</f>
        <v>Sim</v>
      </c>
      <c r="F2416" s="12" t="str">
        <f>VLOOKUP(A2416,fonte!A:AE,27,FALSE)</f>
        <v>Sim</v>
      </c>
      <c r="G2416" s="13" t="str">
        <f>VLOOKUP(A2416,fonte!A:AE,28,FALSE)</f>
        <v>Sim</v>
      </c>
      <c r="H2416" s="12" t="str">
        <f>VLOOKUP(A2416,fonte!A:AE,29,FALSE)</f>
        <v>Sim</v>
      </c>
      <c r="I2416" s="13" t="str">
        <f>VLOOKUP(A2416,fonte!A:AE,30,FALSE)</f>
        <v>Não</v>
      </c>
      <c r="J2416" s="12" t="str">
        <f>VLOOKUP(A2416,fonte!A:AE,31,FALSE)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6">
        <v>43818</v>
      </c>
      <c r="E2417" s="13" t="str">
        <f>VLOOKUP(A2417,fonte!A:AE,26,FALSE)</f>
        <v>Não</v>
      </c>
      <c r="F2417" s="12" t="str">
        <f>VLOOKUP(A2417,fonte!A:AE,27,FALSE)</f>
        <v>Não</v>
      </c>
      <c r="G2417" s="13" t="str">
        <f>VLOOKUP(A2417,fonte!A:AE,28,FALSE)</f>
        <v>Não</v>
      </c>
      <c r="H2417" s="12" t="str">
        <f>VLOOKUP(A2417,fonte!A:AE,29,FALSE)</f>
        <v>Não</v>
      </c>
      <c r="I2417" s="13" t="str">
        <f>VLOOKUP(A2417,fonte!A:AE,30,FALSE)</f>
        <v>Não</v>
      </c>
      <c r="J2417" s="12" t="str">
        <f>VLOOKUP(A2417,fonte!A:AE,31,FALSE)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6">
        <v>43818</v>
      </c>
      <c r="E2418" s="13" t="str">
        <f>VLOOKUP(A2418,fonte!A:AE,26,FALSE)</f>
        <v>Sim</v>
      </c>
      <c r="F2418" s="12" t="str">
        <f>VLOOKUP(A2418,fonte!A:AE,27,FALSE)</f>
        <v>Sim</v>
      </c>
      <c r="G2418" s="13" t="str">
        <f>VLOOKUP(A2418,fonte!A:AE,28,FALSE)</f>
        <v>Sim</v>
      </c>
      <c r="H2418" s="12" t="str">
        <f>VLOOKUP(A2418,fonte!A:AE,29,FALSE)</f>
        <v>Não</v>
      </c>
      <c r="I2418" s="13" t="str">
        <f>VLOOKUP(A2418,fonte!A:AE,30,FALSE)</f>
        <v>Não</v>
      </c>
      <c r="J2418" s="12" t="str">
        <f>VLOOKUP(A2418,fonte!A:AE,31,FALSE)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6">
        <v>43445</v>
      </c>
      <c r="E2419" s="13" t="str">
        <f>VLOOKUP(A2419,fonte!A:AE,26,FALSE)</f>
        <v>Não</v>
      </c>
      <c r="F2419" s="12" t="str">
        <f>VLOOKUP(A2419,fonte!A:AE,27,FALSE)</f>
        <v>Sim</v>
      </c>
      <c r="G2419" s="13" t="str">
        <f>VLOOKUP(A2419,fonte!A:AE,28,FALSE)</f>
        <v>Não</v>
      </c>
      <c r="H2419" s="12" t="str">
        <f>VLOOKUP(A2419,fonte!A:AE,29,FALSE)</f>
        <v>Sim</v>
      </c>
      <c r="I2419" s="13" t="str">
        <f>VLOOKUP(A2419,fonte!A:AE,30,FALSE)</f>
        <v>Não</v>
      </c>
      <c r="J2419" s="12" t="str">
        <f>VLOOKUP(A2419,fonte!A:AE,31,FALSE)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6">
        <v>43818</v>
      </c>
      <c r="E2420" s="13" t="str">
        <f>VLOOKUP(A2420,fonte!A:AE,26,FALSE)</f>
        <v>Sim</v>
      </c>
      <c r="F2420" s="12" t="str">
        <f>VLOOKUP(A2420,fonte!A:AE,27,FALSE)</f>
        <v>Sim</v>
      </c>
      <c r="G2420" s="13" t="str">
        <f>VLOOKUP(A2420,fonte!A:AE,28,FALSE)</f>
        <v>Sim</v>
      </c>
      <c r="H2420" s="12" t="str">
        <f>VLOOKUP(A2420,fonte!A:AE,29,FALSE)</f>
        <v>Sim</v>
      </c>
      <c r="I2420" s="13" t="str">
        <f>VLOOKUP(A2420,fonte!A:AE,30,FALSE)</f>
        <v>Não</v>
      </c>
      <c r="J2420" s="12" t="str">
        <f>VLOOKUP(A2420,fonte!A:AE,31,FALSE)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6">
        <v>41905</v>
      </c>
      <c r="E2421" s="13" t="str">
        <f>VLOOKUP(A2421,fonte!A:AE,26,FALSE)</f>
        <v>Não</v>
      </c>
      <c r="F2421" s="12" t="str">
        <f>VLOOKUP(A2421,fonte!A:AE,27,FALSE)</f>
        <v>Não</v>
      </c>
      <c r="G2421" s="13" t="str">
        <f>VLOOKUP(A2421,fonte!A:AE,28,FALSE)</f>
        <v>Não</v>
      </c>
      <c r="H2421" s="12" t="str">
        <f>VLOOKUP(A2421,fonte!A:AE,29,FALSE)</f>
        <v>Não</v>
      </c>
      <c r="I2421" s="13" t="str">
        <f>VLOOKUP(A2421,fonte!A:AE,30,FALSE)</f>
        <v>Não</v>
      </c>
      <c r="J2421" s="12" t="str">
        <f>VLOOKUP(A2421,fonte!A:AE,31,FALSE)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6">
        <v>43099</v>
      </c>
      <c r="E2422" s="13" t="str">
        <f>VLOOKUP(A2422,fonte!A:AE,26,FALSE)</f>
        <v>Sim</v>
      </c>
      <c r="F2422" s="12" t="str">
        <f>VLOOKUP(A2422,fonte!A:AE,27,FALSE)</f>
        <v>Sim</v>
      </c>
      <c r="G2422" s="13" t="str">
        <f>VLOOKUP(A2422,fonte!A:AE,28,FALSE)</f>
        <v>Sim</v>
      </c>
      <c r="H2422" s="12" t="str">
        <f>VLOOKUP(A2422,fonte!A:AE,29,FALSE)</f>
        <v>Sim</v>
      </c>
      <c r="I2422" s="13" t="str">
        <f>VLOOKUP(A2422,fonte!A:AE,30,FALSE)</f>
        <v>Não</v>
      </c>
      <c r="J2422" s="12" t="str">
        <f>VLOOKUP(A2422,fonte!A:AE,31,FALSE)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6">
        <v>41421</v>
      </c>
      <c r="E2423" s="13" t="str">
        <f>VLOOKUP(A2423,fonte!A:AE,26,FALSE)</f>
        <v>Não</v>
      </c>
      <c r="F2423" s="12" t="str">
        <f>VLOOKUP(A2423,fonte!A:AE,27,FALSE)</f>
        <v>Não</v>
      </c>
      <c r="G2423" s="13" t="str">
        <f>VLOOKUP(A2423,fonte!A:AE,28,FALSE)</f>
        <v>Não</v>
      </c>
      <c r="H2423" s="12" t="str">
        <f>VLOOKUP(A2423,fonte!A:AE,29,FALSE)</f>
        <v>Não</v>
      </c>
      <c r="I2423" s="13" t="str">
        <f>VLOOKUP(A2423,fonte!A:AE,30,FALSE)</f>
        <v>Não</v>
      </c>
      <c r="J2423" s="12" t="str">
        <f>VLOOKUP(A2423,fonte!A:AE,31,FALSE)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6">
        <v>43099</v>
      </c>
      <c r="E2424" s="13" t="str">
        <f>VLOOKUP(A2424,fonte!A:AE,26,FALSE)</f>
        <v>Sim</v>
      </c>
      <c r="F2424" s="12" t="str">
        <f>VLOOKUP(A2424,fonte!A:AE,27,FALSE)</f>
        <v>Sim</v>
      </c>
      <c r="G2424" s="13" t="str">
        <f>VLOOKUP(A2424,fonte!A:AE,28,FALSE)</f>
        <v>Não</v>
      </c>
      <c r="H2424" s="12" t="str">
        <f>VLOOKUP(A2424,fonte!A:AE,29,FALSE)</f>
        <v>Não</v>
      </c>
      <c r="I2424" s="13" t="str">
        <f>VLOOKUP(A2424,fonte!A:AE,30,FALSE)</f>
        <v>Não</v>
      </c>
      <c r="J2424" s="12" t="str">
        <f>VLOOKUP(A2424,fonte!A:AE,31,FALSE)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6">
        <v>41421</v>
      </c>
      <c r="E2425" s="13" t="str">
        <f>VLOOKUP(A2425,fonte!A:AE,26,FALSE)</f>
        <v>Não</v>
      </c>
      <c r="F2425" s="12" t="str">
        <f>VLOOKUP(A2425,fonte!A:AE,27,FALSE)</f>
        <v>Não</v>
      </c>
      <c r="G2425" s="13" t="str">
        <f>VLOOKUP(A2425,fonte!A:AE,28,FALSE)</f>
        <v>Não</v>
      </c>
      <c r="H2425" s="12" t="str">
        <f>VLOOKUP(A2425,fonte!A:AE,29,FALSE)</f>
        <v>Não</v>
      </c>
      <c r="I2425" s="13" t="str">
        <f>VLOOKUP(A2425,fonte!A:AE,30,FALSE)</f>
        <v>Não</v>
      </c>
      <c r="J2425" s="12" t="str">
        <f>VLOOKUP(A2425,fonte!A:AE,31,FALSE)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6">
        <v>43818</v>
      </c>
      <c r="E2426" s="13" t="str">
        <f>VLOOKUP(A2426,fonte!A:AE,26,FALSE)</f>
        <v>Sim</v>
      </c>
      <c r="F2426" s="12" t="str">
        <f>VLOOKUP(A2426,fonte!A:AE,27,FALSE)</f>
        <v>Sim</v>
      </c>
      <c r="G2426" s="13" t="str">
        <f>VLOOKUP(A2426,fonte!A:AE,28,FALSE)</f>
        <v>Não</v>
      </c>
      <c r="H2426" s="12" t="str">
        <f>VLOOKUP(A2426,fonte!A:AE,29,FALSE)</f>
        <v>Não</v>
      </c>
      <c r="I2426" s="13" t="str">
        <f>VLOOKUP(A2426,fonte!A:AE,30,FALSE)</f>
        <v>Não</v>
      </c>
      <c r="J2426" s="12" t="str">
        <f>VLOOKUP(A2426,fonte!A:AE,31,FALSE)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6">
        <v>43099</v>
      </c>
      <c r="E2427" s="13" t="str">
        <f>VLOOKUP(A2427,fonte!A:AE,26,FALSE)</f>
        <v>Não</v>
      </c>
      <c r="F2427" s="12" t="str">
        <f>VLOOKUP(A2427,fonte!A:AE,27,FALSE)</f>
        <v>Não</v>
      </c>
      <c r="G2427" s="13" t="str">
        <f>VLOOKUP(A2427,fonte!A:AE,28,FALSE)</f>
        <v>Não</v>
      </c>
      <c r="H2427" s="12" t="str">
        <f>VLOOKUP(A2427,fonte!A:AE,29,FALSE)</f>
        <v>Não</v>
      </c>
      <c r="I2427" s="13" t="str">
        <f>VLOOKUP(A2427,fonte!A:AE,30,FALSE)</f>
        <v>Não</v>
      </c>
      <c r="J2427" s="12" t="str">
        <f>VLOOKUP(A2427,fonte!A:AE,31,FALSE)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6">
        <v>43445</v>
      </c>
      <c r="E2428" s="13" t="str">
        <f>VLOOKUP(A2428,fonte!A:AE,26,FALSE)</f>
        <v>Sim</v>
      </c>
      <c r="F2428" s="12" t="str">
        <f>VLOOKUP(A2428,fonte!A:AE,27,FALSE)</f>
        <v>Sim</v>
      </c>
      <c r="G2428" s="13" t="str">
        <f>VLOOKUP(A2428,fonte!A:AE,28,FALSE)</f>
        <v>Sim</v>
      </c>
      <c r="H2428" s="12" t="str">
        <f>VLOOKUP(A2428,fonte!A:AE,29,FALSE)</f>
        <v>Sim</v>
      </c>
      <c r="I2428" s="13" t="str">
        <f>VLOOKUP(A2428,fonte!A:AE,30,FALSE)</f>
        <v>Não</v>
      </c>
      <c r="J2428" s="12" t="str">
        <f>VLOOKUP(A2428,fonte!A:AE,31,FALSE)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6">
        <v>43818</v>
      </c>
      <c r="E2429" s="13" t="str">
        <f>VLOOKUP(A2429,fonte!A:AE,26,FALSE)</f>
        <v>Não</v>
      </c>
      <c r="F2429" s="12" t="str">
        <f>VLOOKUP(A2429,fonte!A:AE,27,FALSE)</f>
        <v>Não</v>
      </c>
      <c r="G2429" s="13" t="str">
        <f>VLOOKUP(A2429,fonte!A:AE,28,FALSE)</f>
        <v>Não</v>
      </c>
      <c r="H2429" s="12" t="str">
        <f>VLOOKUP(A2429,fonte!A:AE,29,FALSE)</f>
        <v>Não</v>
      </c>
      <c r="I2429" s="13" t="str">
        <f>VLOOKUP(A2429,fonte!A:AE,30,FALSE)</f>
        <v>Não</v>
      </c>
      <c r="J2429" s="12" t="str">
        <f>VLOOKUP(A2429,fonte!A:AE,31,FALSE)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6">
        <v>43445</v>
      </c>
      <c r="E2430" s="13" t="str">
        <f>VLOOKUP(A2430,fonte!A:AE,26,FALSE)</f>
        <v>Sim</v>
      </c>
      <c r="F2430" s="12" t="str">
        <f>VLOOKUP(A2430,fonte!A:AE,27,FALSE)</f>
        <v>Sim</v>
      </c>
      <c r="G2430" s="13" t="str">
        <f>VLOOKUP(A2430,fonte!A:AE,28,FALSE)</f>
        <v>Não</v>
      </c>
      <c r="H2430" s="12" t="str">
        <f>VLOOKUP(A2430,fonte!A:AE,29,FALSE)</f>
        <v>Não</v>
      </c>
      <c r="I2430" s="13" t="str">
        <f>VLOOKUP(A2430,fonte!A:AE,30,FALSE)</f>
        <v>Não</v>
      </c>
      <c r="J2430" s="12" t="str">
        <f>VLOOKUP(A2430,fonte!A:AE,31,FALSE)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6">
        <v>43445</v>
      </c>
      <c r="E2431" s="13" t="str">
        <f>VLOOKUP(A2431,fonte!A:AE,26,FALSE)</f>
        <v>Sim</v>
      </c>
      <c r="F2431" s="12" t="str">
        <f>VLOOKUP(A2431,fonte!A:AE,27,FALSE)</f>
        <v>Sim</v>
      </c>
      <c r="G2431" s="13" t="str">
        <f>VLOOKUP(A2431,fonte!A:AE,28,FALSE)</f>
        <v>Sim</v>
      </c>
      <c r="H2431" s="12" t="str">
        <f>VLOOKUP(A2431,fonte!A:AE,29,FALSE)</f>
        <v>Sim</v>
      </c>
      <c r="I2431" s="13" t="str">
        <f>VLOOKUP(A2431,fonte!A:AE,30,FALSE)</f>
        <v>Não</v>
      </c>
      <c r="J2431" s="12" t="str">
        <f>VLOOKUP(A2431,fonte!A:AE,31,FALSE)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6">
        <v>43818</v>
      </c>
      <c r="E2432" s="13" t="str">
        <f>VLOOKUP(A2432,fonte!A:AE,26,FALSE)</f>
        <v>Não</v>
      </c>
      <c r="F2432" s="12" t="str">
        <f>VLOOKUP(A2432,fonte!A:AE,27,FALSE)</f>
        <v>Não</v>
      </c>
      <c r="G2432" s="13" t="str">
        <f>VLOOKUP(A2432,fonte!A:AE,28,FALSE)</f>
        <v>Não</v>
      </c>
      <c r="H2432" s="12" t="str">
        <f>VLOOKUP(A2432,fonte!A:AE,29,FALSE)</f>
        <v>Não</v>
      </c>
      <c r="I2432" s="13" t="str">
        <f>VLOOKUP(A2432,fonte!A:AE,30,FALSE)</f>
        <v>Não</v>
      </c>
      <c r="J2432" s="12" t="str">
        <f>VLOOKUP(A2432,fonte!A:AE,31,FALSE)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6">
        <v>41421</v>
      </c>
      <c r="E2433" s="13" t="str">
        <f>VLOOKUP(A2433,fonte!A:AE,26,FALSE)</f>
        <v>Sim</v>
      </c>
      <c r="F2433" s="12" t="str">
        <f>VLOOKUP(A2433,fonte!A:AE,27,FALSE)</f>
        <v>Sim</v>
      </c>
      <c r="G2433" s="13" t="str">
        <f>VLOOKUP(A2433,fonte!A:AE,28,FALSE)</f>
        <v>Sim</v>
      </c>
      <c r="H2433" s="12" t="str">
        <f>VLOOKUP(A2433,fonte!A:AE,29,FALSE)</f>
        <v>Sim</v>
      </c>
      <c r="I2433" s="13" t="str">
        <f>VLOOKUP(A2433,fonte!A:AE,30,FALSE)</f>
        <v>Não</v>
      </c>
      <c r="J2433" s="12" t="str">
        <f>VLOOKUP(A2433,fonte!A:AE,31,FALSE)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6">
        <v>43818</v>
      </c>
      <c r="E2434" s="13" t="str">
        <f>VLOOKUP(A2434,fonte!A:AE,26,FALSE)</f>
        <v>Não</v>
      </c>
      <c r="F2434" s="12" t="str">
        <f>VLOOKUP(A2434,fonte!A:AE,27,FALSE)</f>
        <v>Não</v>
      </c>
      <c r="G2434" s="13" t="str">
        <f>VLOOKUP(A2434,fonte!A:AE,28,FALSE)</f>
        <v>Não</v>
      </c>
      <c r="H2434" s="12" t="str">
        <f>VLOOKUP(A2434,fonte!A:AE,29,FALSE)</f>
        <v>Não</v>
      </c>
      <c r="I2434" s="13" t="str">
        <f>VLOOKUP(A2434,fonte!A:AE,30,FALSE)</f>
        <v>Não</v>
      </c>
      <c r="J2434" s="12" t="str">
        <f>VLOOKUP(A2434,fonte!A:AE,31,FALSE)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6">
        <v>41073</v>
      </c>
      <c r="E2435" s="13" t="str">
        <f>VLOOKUP(A2435,fonte!A:AE,26,FALSE)</f>
        <v>Sim</v>
      </c>
      <c r="F2435" s="12" t="str">
        <f>VLOOKUP(A2435,fonte!A:AE,27,FALSE)</f>
        <v>Sim</v>
      </c>
      <c r="G2435" s="13" t="str">
        <f>VLOOKUP(A2435,fonte!A:AE,28,FALSE)</f>
        <v>Não</v>
      </c>
      <c r="H2435" s="12" t="str">
        <f>VLOOKUP(A2435,fonte!A:AE,29,FALSE)</f>
        <v>Sim</v>
      </c>
      <c r="I2435" s="13" t="str">
        <f>VLOOKUP(A2435,fonte!A:AE,30,FALSE)</f>
        <v>Não</v>
      </c>
      <c r="J2435" s="12" t="str">
        <f>VLOOKUP(A2435,fonte!A:AE,31,FALSE)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6">
        <v>43099</v>
      </c>
      <c r="E2436" s="13" t="str">
        <f>VLOOKUP(A2436,fonte!A:AE,26,FALSE)</f>
        <v>Não</v>
      </c>
      <c r="F2436" s="12" t="str">
        <f>VLOOKUP(A2436,fonte!A:AE,27,FALSE)</f>
        <v>Não</v>
      </c>
      <c r="G2436" s="13" t="str">
        <f>VLOOKUP(A2436,fonte!A:AE,28,FALSE)</f>
        <v>Não</v>
      </c>
      <c r="H2436" s="12" t="str">
        <f>VLOOKUP(A2436,fonte!A:AE,29,FALSE)</f>
        <v>Não</v>
      </c>
      <c r="I2436" s="13" t="str">
        <f>VLOOKUP(A2436,fonte!A:AE,30,FALSE)</f>
        <v>Não</v>
      </c>
      <c r="J2436" s="12" t="str">
        <f>VLOOKUP(A2436,fonte!A:AE,31,FALSE)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6">
        <v>41905</v>
      </c>
      <c r="E2437" s="13" t="str">
        <f>VLOOKUP(A2437,fonte!A:AE,26,FALSE)</f>
        <v>Sim</v>
      </c>
      <c r="F2437" s="12" t="str">
        <f>VLOOKUP(A2437,fonte!A:AE,27,FALSE)</f>
        <v>Sim</v>
      </c>
      <c r="G2437" s="13" t="str">
        <f>VLOOKUP(A2437,fonte!A:AE,28,FALSE)</f>
        <v>Não</v>
      </c>
      <c r="H2437" s="12" t="str">
        <f>VLOOKUP(A2437,fonte!A:AE,29,FALSE)</f>
        <v>Sim</v>
      </c>
      <c r="I2437" s="13" t="str">
        <f>VLOOKUP(A2437,fonte!A:AE,30,FALSE)</f>
        <v>Não</v>
      </c>
      <c r="J2437" s="12" t="str">
        <f>VLOOKUP(A2437,fonte!A:AE,31,FALSE)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6">
        <v>43818</v>
      </c>
      <c r="E2438" s="13" t="str">
        <f>VLOOKUP(A2438,fonte!A:AE,26,FALSE)</f>
        <v>Sim</v>
      </c>
      <c r="F2438" s="12" t="str">
        <f>VLOOKUP(A2438,fonte!A:AE,27,FALSE)</f>
        <v>Sim</v>
      </c>
      <c r="G2438" s="13" t="str">
        <f>VLOOKUP(A2438,fonte!A:AE,28,FALSE)</f>
        <v>Não</v>
      </c>
      <c r="H2438" s="12" t="str">
        <f>VLOOKUP(A2438,fonte!A:AE,29,FALSE)</f>
        <v>Sim</v>
      </c>
      <c r="I2438" s="13" t="str">
        <f>VLOOKUP(A2438,fonte!A:AE,30,FALSE)</f>
        <v>Não</v>
      </c>
      <c r="J2438" s="12" t="str">
        <f>VLOOKUP(A2438,fonte!A:AE,31,FALSE)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6">
        <v>43099</v>
      </c>
      <c r="E2439" s="13" t="str">
        <f>VLOOKUP(A2439,fonte!A:AE,26,FALSE)</f>
        <v>Não</v>
      </c>
      <c r="F2439" s="12" t="str">
        <f>VLOOKUP(A2439,fonte!A:AE,27,FALSE)</f>
        <v>Não</v>
      </c>
      <c r="G2439" s="13" t="str">
        <f>VLOOKUP(A2439,fonte!A:AE,28,FALSE)</f>
        <v>Não</v>
      </c>
      <c r="H2439" s="12" t="str">
        <f>VLOOKUP(A2439,fonte!A:AE,29,FALSE)</f>
        <v>Não</v>
      </c>
      <c r="I2439" s="13" t="str">
        <f>VLOOKUP(A2439,fonte!A:AE,30,FALSE)</f>
        <v>Não</v>
      </c>
      <c r="J2439" s="12" t="str">
        <f>VLOOKUP(A2439,fonte!A:AE,31,FALSE)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6">
        <v>41073</v>
      </c>
      <c r="E2440" s="13" t="str">
        <f>VLOOKUP(A2440,fonte!A:AE,26,FALSE)</f>
        <v>Não</v>
      </c>
      <c r="F2440" s="12" t="str">
        <f>VLOOKUP(A2440,fonte!A:AE,27,FALSE)</f>
        <v>Não</v>
      </c>
      <c r="G2440" s="13" t="str">
        <f>VLOOKUP(A2440,fonte!A:AE,28,FALSE)</f>
        <v>Não</v>
      </c>
      <c r="H2440" s="12" t="str">
        <f>VLOOKUP(A2440,fonte!A:AE,29,FALSE)</f>
        <v>Não</v>
      </c>
      <c r="I2440" s="13" t="str">
        <f>VLOOKUP(A2440,fonte!A:AE,30,FALSE)</f>
        <v>Não</v>
      </c>
      <c r="J2440" s="12" t="str">
        <f>VLOOKUP(A2440,fonte!A:AE,31,FALSE)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6">
        <v>43818</v>
      </c>
      <c r="E2441" s="13" t="str">
        <f>VLOOKUP(A2441,fonte!A:AE,26,FALSE)</f>
        <v>Não</v>
      </c>
      <c r="F2441" s="12" t="str">
        <f>VLOOKUP(A2441,fonte!A:AE,27,FALSE)</f>
        <v>Sim</v>
      </c>
      <c r="G2441" s="13" t="str">
        <f>VLOOKUP(A2441,fonte!A:AE,28,FALSE)</f>
        <v>Não</v>
      </c>
      <c r="H2441" s="12" t="str">
        <f>VLOOKUP(A2441,fonte!A:AE,29,FALSE)</f>
        <v>Sim</v>
      </c>
      <c r="I2441" s="13" t="str">
        <f>VLOOKUP(A2441,fonte!A:AE,30,FALSE)</f>
        <v>Não</v>
      </c>
      <c r="J2441" s="12" t="str">
        <f>VLOOKUP(A2441,fonte!A:AE,31,FALSE)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6">
        <v>43099</v>
      </c>
      <c r="E2442" s="13" t="str">
        <f>VLOOKUP(A2442,fonte!A:AE,26,FALSE)</f>
        <v>Não</v>
      </c>
      <c r="F2442" s="12" t="str">
        <f>VLOOKUP(A2442,fonte!A:AE,27,FALSE)</f>
        <v>Não</v>
      </c>
      <c r="G2442" s="13" t="str">
        <f>VLOOKUP(A2442,fonte!A:AE,28,FALSE)</f>
        <v>Não</v>
      </c>
      <c r="H2442" s="12" t="str">
        <f>VLOOKUP(A2442,fonte!A:AE,29,FALSE)</f>
        <v>Não</v>
      </c>
      <c r="I2442" s="13" t="str">
        <f>VLOOKUP(A2442,fonte!A:AE,30,FALSE)</f>
        <v>Não</v>
      </c>
      <c r="J2442" s="12" t="str">
        <f>VLOOKUP(A2442,fonte!A:AE,31,FALSE)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6">
        <v>43445</v>
      </c>
      <c r="E2443" s="13" t="str">
        <f>VLOOKUP(A2443,fonte!A:AE,26,FALSE)</f>
        <v>Sim</v>
      </c>
      <c r="F2443" s="12" t="str">
        <f>VLOOKUP(A2443,fonte!A:AE,27,FALSE)</f>
        <v>Sim</v>
      </c>
      <c r="G2443" s="13" t="str">
        <f>VLOOKUP(A2443,fonte!A:AE,28,FALSE)</f>
        <v>Não</v>
      </c>
      <c r="H2443" s="12" t="str">
        <f>VLOOKUP(A2443,fonte!A:AE,29,FALSE)</f>
        <v>Não</v>
      </c>
      <c r="I2443" s="13" t="str">
        <f>VLOOKUP(A2443,fonte!A:AE,30,FALSE)</f>
        <v>Não</v>
      </c>
      <c r="J2443" s="12" t="str">
        <f>VLOOKUP(A2443,fonte!A:AE,31,FALSE)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6">
        <v>41905</v>
      </c>
      <c r="E2444" s="13" t="str">
        <f>VLOOKUP(A2444,fonte!A:AE,26,FALSE)</f>
        <v>Sim</v>
      </c>
      <c r="F2444" s="12" t="str">
        <f>VLOOKUP(A2444,fonte!A:AE,27,FALSE)</f>
        <v>Sim</v>
      </c>
      <c r="G2444" s="13" t="str">
        <f>VLOOKUP(A2444,fonte!A:AE,28,FALSE)</f>
        <v>Sim</v>
      </c>
      <c r="H2444" s="12" t="str">
        <f>VLOOKUP(A2444,fonte!A:AE,29,FALSE)</f>
        <v>Sim</v>
      </c>
      <c r="I2444" s="13" t="str">
        <f>VLOOKUP(A2444,fonte!A:AE,30,FALSE)</f>
        <v>Não</v>
      </c>
      <c r="J2444" s="12" t="str">
        <f>VLOOKUP(A2444,fonte!A:AE,31,FALSE)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6">
        <v>43445</v>
      </c>
      <c r="E2445" s="13" t="str">
        <f>VLOOKUP(A2445,fonte!A:AE,26,FALSE)</f>
        <v>Sim</v>
      </c>
      <c r="F2445" s="12" t="str">
        <f>VLOOKUP(A2445,fonte!A:AE,27,FALSE)</f>
        <v>Sim</v>
      </c>
      <c r="G2445" s="13" t="str">
        <f>VLOOKUP(A2445,fonte!A:AE,28,FALSE)</f>
        <v>Não</v>
      </c>
      <c r="H2445" s="12" t="str">
        <f>VLOOKUP(A2445,fonte!A:AE,29,FALSE)</f>
        <v>Sim</v>
      </c>
      <c r="I2445" s="13" t="str">
        <f>VLOOKUP(A2445,fonte!A:AE,30,FALSE)</f>
        <v>Não</v>
      </c>
      <c r="J2445" s="12" t="str">
        <f>VLOOKUP(A2445,fonte!A:AE,31,FALSE)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6">
        <v>43099</v>
      </c>
      <c r="E2446" s="13" t="str">
        <f>VLOOKUP(A2446,fonte!A:AE,26,FALSE)</f>
        <v>Sim</v>
      </c>
      <c r="F2446" s="12" t="str">
        <f>VLOOKUP(A2446,fonte!A:AE,27,FALSE)</f>
        <v>Sim</v>
      </c>
      <c r="G2446" s="13" t="str">
        <f>VLOOKUP(A2446,fonte!A:AE,28,FALSE)</f>
        <v>Sim</v>
      </c>
      <c r="H2446" s="12" t="str">
        <f>VLOOKUP(A2446,fonte!A:AE,29,FALSE)</f>
        <v>Sim</v>
      </c>
      <c r="I2446" s="13" t="str">
        <f>VLOOKUP(A2446,fonte!A:AE,30,FALSE)</f>
        <v>Não</v>
      </c>
      <c r="J2446" s="12" t="str">
        <f>VLOOKUP(A2446,fonte!A:AE,31,FALSE)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6">
        <v>43445</v>
      </c>
      <c r="E2447" s="13" t="str">
        <f>VLOOKUP(A2447,fonte!A:AE,26,FALSE)</f>
        <v>Sim</v>
      </c>
      <c r="F2447" s="12" t="str">
        <f>VLOOKUP(A2447,fonte!A:AE,27,FALSE)</f>
        <v>Sim</v>
      </c>
      <c r="G2447" s="13" t="str">
        <f>VLOOKUP(A2447,fonte!A:AE,28,FALSE)</f>
        <v>Não</v>
      </c>
      <c r="H2447" s="12" t="str">
        <f>VLOOKUP(A2447,fonte!A:AE,29,FALSE)</f>
        <v>Sim</v>
      </c>
      <c r="I2447" s="13" t="str">
        <f>VLOOKUP(A2447,fonte!A:AE,30,FALSE)</f>
        <v>Não</v>
      </c>
      <c r="J2447" s="12" t="str">
        <f>VLOOKUP(A2447,fonte!A:AE,31,FALSE)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6">
        <v>41905</v>
      </c>
      <c r="E2448" s="13" t="str">
        <f>VLOOKUP(A2448,fonte!A:AE,26,FALSE)</f>
        <v>Não</v>
      </c>
      <c r="F2448" s="12" t="str">
        <f>VLOOKUP(A2448,fonte!A:AE,27,FALSE)</f>
        <v>Sim</v>
      </c>
      <c r="G2448" s="13" t="str">
        <f>VLOOKUP(A2448,fonte!A:AE,28,FALSE)</f>
        <v>Não</v>
      </c>
      <c r="H2448" s="12" t="str">
        <f>VLOOKUP(A2448,fonte!A:AE,29,FALSE)</f>
        <v>Sim</v>
      </c>
      <c r="I2448" s="13" t="str">
        <f>VLOOKUP(A2448,fonte!A:AE,30,FALSE)</f>
        <v>Não</v>
      </c>
      <c r="J2448" s="12" t="str">
        <f>VLOOKUP(A2448,fonte!A:AE,31,FALSE)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6">
        <v>43818</v>
      </c>
      <c r="E2449" s="13" t="str">
        <f>VLOOKUP(A2449,fonte!A:AE,26,FALSE)</f>
        <v>Sim</v>
      </c>
      <c r="F2449" s="12" t="str">
        <f>VLOOKUP(A2449,fonte!A:AE,27,FALSE)</f>
        <v>Sim</v>
      </c>
      <c r="G2449" s="13" t="str">
        <f>VLOOKUP(A2449,fonte!A:AE,28,FALSE)</f>
        <v>Sim</v>
      </c>
      <c r="H2449" s="12" t="str">
        <f>VLOOKUP(A2449,fonte!A:AE,29,FALSE)</f>
        <v>Sim</v>
      </c>
      <c r="I2449" s="13" t="str">
        <f>VLOOKUP(A2449,fonte!A:AE,30,FALSE)</f>
        <v>Não</v>
      </c>
      <c r="J2449" s="12" t="str">
        <f>VLOOKUP(A2449,fonte!A:AE,31,FALSE)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6">
        <v>43099</v>
      </c>
      <c r="E2450" s="13" t="str">
        <f>VLOOKUP(A2450,fonte!A:AE,26,FALSE)</f>
        <v>Sim</v>
      </c>
      <c r="F2450" s="12" t="str">
        <f>VLOOKUP(A2450,fonte!A:AE,27,FALSE)</f>
        <v>Sim</v>
      </c>
      <c r="G2450" s="13" t="str">
        <f>VLOOKUP(A2450,fonte!A:AE,28,FALSE)</f>
        <v>Sim</v>
      </c>
      <c r="H2450" s="12" t="str">
        <f>VLOOKUP(A2450,fonte!A:AE,29,FALSE)</f>
        <v>Sim</v>
      </c>
      <c r="I2450" s="13" t="str">
        <f>VLOOKUP(A2450,fonte!A:AE,30,FALSE)</f>
        <v>Não</v>
      </c>
      <c r="J2450" s="12" t="str">
        <f>VLOOKUP(A2450,fonte!A:AE,31,FALSE)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6">
        <v>41905</v>
      </c>
      <c r="E2451" s="13" t="str">
        <f>VLOOKUP(A2451,fonte!A:AE,26,FALSE)</f>
        <v>Não</v>
      </c>
      <c r="F2451" s="12" t="str">
        <f>VLOOKUP(A2451,fonte!A:AE,27,FALSE)</f>
        <v>Sim</v>
      </c>
      <c r="G2451" s="13" t="str">
        <f>VLOOKUP(A2451,fonte!A:AE,28,FALSE)</f>
        <v>Não</v>
      </c>
      <c r="H2451" s="12" t="str">
        <f>VLOOKUP(A2451,fonte!A:AE,29,FALSE)</f>
        <v>Sim</v>
      </c>
      <c r="I2451" s="13" t="str">
        <f>VLOOKUP(A2451,fonte!A:AE,30,FALSE)</f>
        <v>Não</v>
      </c>
      <c r="J2451" s="12" t="str">
        <f>VLOOKUP(A2451,fonte!A:AE,31,FALSE)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6">
        <v>41421</v>
      </c>
      <c r="E2452" s="13" t="str">
        <f>VLOOKUP(A2452,fonte!A:AE,26,FALSE)</f>
        <v>Sim</v>
      </c>
      <c r="F2452" s="12" t="str">
        <f>VLOOKUP(A2452,fonte!A:AE,27,FALSE)</f>
        <v>Sim</v>
      </c>
      <c r="G2452" s="13" t="str">
        <f>VLOOKUP(A2452,fonte!A:AE,28,FALSE)</f>
        <v>Não</v>
      </c>
      <c r="H2452" s="12" t="str">
        <f>VLOOKUP(A2452,fonte!A:AE,29,FALSE)</f>
        <v>Não</v>
      </c>
      <c r="I2452" s="13" t="str">
        <f>VLOOKUP(A2452,fonte!A:AE,30,FALSE)</f>
        <v>Não</v>
      </c>
      <c r="J2452" s="12" t="str">
        <f>VLOOKUP(A2452,fonte!A:AE,31,FALSE)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6">
        <v>43445</v>
      </c>
      <c r="E2453" s="13" t="str">
        <f>VLOOKUP(A2453,fonte!A:AE,26,FALSE)</f>
        <v>Não</v>
      </c>
      <c r="F2453" s="12" t="str">
        <f>VLOOKUP(A2453,fonte!A:AE,27,FALSE)</f>
        <v>Sim</v>
      </c>
      <c r="G2453" s="13" t="str">
        <f>VLOOKUP(A2453,fonte!A:AE,28,FALSE)</f>
        <v>Não</v>
      </c>
      <c r="H2453" s="12" t="str">
        <f>VLOOKUP(A2453,fonte!A:AE,29,FALSE)</f>
        <v>Não</v>
      </c>
      <c r="I2453" s="13" t="str">
        <f>VLOOKUP(A2453,fonte!A:AE,30,FALSE)</f>
        <v>Não</v>
      </c>
      <c r="J2453" s="12" t="str">
        <f>VLOOKUP(A2453,fonte!A:AE,31,FALSE)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6">
        <v>43818</v>
      </c>
      <c r="E2454" s="13" t="str">
        <f>VLOOKUP(A2454,fonte!A:AE,26,FALSE)</f>
        <v>Sim</v>
      </c>
      <c r="F2454" s="12" t="str">
        <f>VLOOKUP(A2454,fonte!A:AE,27,FALSE)</f>
        <v>Sim</v>
      </c>
      <c r="G2454" s="13" t="str">
        <f>VLOOKUP(A2454,fonte!A:AE,28,FALSE)</f>
        <v>Não</v>
      </c>
      <c r="H2454" s="12" t="str">
        <f>VLOOKUP(A2454,fonte!A:AE,29,FALSE)</f>
        <v>Sim</v>
      </c>
      <c r="I2454" s="13" t="str">
        <f>VLOOKUP(A2454,fonte!A:AE,30,FALSE)</f>
        <v>Não</v>
      </c>
      <c r="J2454" s="12" t="str">
        <f>VLOOKUP(A2454,fonte!A:AE,31,FALSE)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6">
        <v>43445</v>
      </c>
      <c r="E2455" s="13" t="str">
        <f>VLOOKUP(A2455,fonte!A:AE,26,FALSE)</f>
        <v>Não</v>
      </c>
      <c r="F2455" s="12" t="str">
        <f>VLOOKUP(A2455,fonte!A:AE,27,FALSE)</f>
        <v>Não</v>
      </c>
      <c r="G2455" s="13" t="str">
        <f>VLOOKUP(A2455,fonte!A:AE,28,FALSE)</f>
        <v>Não</v>
      </c>
      <c r="H2455" s="12" t="str">
        <f>VLOOKUP(A2455,fonte!A:AE,29,FALSE)</f>
        <v>Não</v>
      </c>
      <c r="I2455" s="13" t="str">
        <f>VLOOKUP(A2455,fonte!A:AE,30,FALSE)</f>
        <v>Não</v>
      </c>
      <c r="J2455" s="12" t="str">
        <f>VLOOKUP(A2455,fonte!A:AE,31,FALSE)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6">
        <v>43818</v>
      </c>
      <c r="E2456" s="13" t="str">
        <f>VLOOKUP(A2456,fonte!A:AE,26,FALSE)</f>
        <v>Sim</v>
      </c>
      <c r="F2456" s="12" t="str">
        <f>VLOOKUP(A2456,fonte!A:AE,27,FALSE)</f>
        <v>Sim</v>
      </c>
      <c r="G2456" s="13" t="str">
        <f>VLOOKUP(A2456,fonte!A:AE,28,FALSE)</f>
        <v>Não</v>
      </c>
      <c r="H2456" s="12" t="str">
        <f>VLOOKUP(A2456,fonte!A:AE,29,FALSE)</f>
        <v>Não</v>
      </c>
      <c r="I2456" s="13" t="str">
        <f>VLOOKUP(A2456,fonte!A:AE,30,FALSE)</f>
        <v>Não</v>
      </c>
      <c r="J2456" s="12" t="str">
        <f>VLOOKUP(A2456,fonte!A:AE,31,FALSE)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6">
        <v>43818</v>
      </c>
      <c r="E2457" s="13" t="str">
        <f>VLOOKUP(A2457,fonte!A:AE,26,FALSE)</f>
        <v>Sim</v>
      </c>
      <c r="F2457" s="12" t="str">
        <f>VLOOKUP(A2457,fonte!A:AE,27,FALSE)</f>
        <v>Sim</v>
      </c>
      <c r="G2457" s="13" t="str">
        <f>VLOOKUP(A2457,fonte!A:AE,28,FALSE)</f>
        <v>Sim</v>
      </c>
      <c r="H2457" s="12" t="str">
        <f>VLOOKUP(A2457,fonte!A:AE,29,FALSE)</f>
        <v>Sim</v>
      </c>
      <c r="I2457" s="13" t="str">
        <f>VLOOKUP(A2457,fonte!A:AE,30,FALSE)</f>
        <v>Não</v>
      </c>
      <c r="J2457" s="12" t="str">
        <f>VLOOKUP(A2457,fonte!A:AE,31,FALSE)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6">
        <v>43818</v>
      </c>
      <c r="E2458" s="13" t="str">
        <f>VLOOKUP(A2458,fonte!A:AE,26,FALSE)</f>
        <v>Não</v>
      </c>
      <c r="F2458" s="12" t="str">
        <f>VLOOKUP(A2458,fonte!A:AE,27,FALSE)</f>
        <v>Não</v>
      </c>
      <c r="G2458" s="13" t="str">
        <f>VLOOKUP(A2458,fonte!A:AE,28,FALSE)</f>
        <v>Não</v>
      </c>
      <c r="H2458" s="12" t="str">
        <f>VLOOKUP(A2458,fonte!A:AE,29,FALSE)</f>
        <v>Não</v>
      </c>
      <c r="I2458" s="13" t="str">
        <f>VLOOKUP(A2458,fonte!A:AE,30,FALSE)</f>
        <v>Não</v>
      </c>
      <c r="J2458" s="12" t="str">
        <f>VLOOKUP(A2458,fonte!A:AE,31,FALSE)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6">
        <v>43818</v>
      </c>
      <c r="E2459" s="13" t="str">
        <f>VLOOKUP(A2459,fonte!A:AE,26,FALSE)</f>
        <v>Não</v>
      </c>
      <c r="F2459" s="12" t="str">
        <f>VLOOKUP(A2459,fonte!A:AE,27,FALSE)</f>
        <v>Não</v>
      </c>
      <c r="G2459" s="13" t="str">
        <f>VLOOKUP(A2459,fonte!A:AE,28,FALSE)</f>
        <v>Não</v>
      </c>
      <c r="H2459" s="12" t="str">
        <f>VLOOKUP(A2459,fonte!A:AE,29,FALSE)</f>
        <v>Não</v>
      </c>
      <c r="I2459" s="13" t="str">
        <f>VLOOKUP(A2459,fonte!A:AE,30,FALSE)</f>
        <v>Não</v>
      </c>
      <c r="J2459" s="12" t="str">
        <f>VLOOKUP(A2459,fonte!A:AE,31,FALSE)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6">
        <v>43445</v>
      </c>
      <c r="E2460" s="13" t="str">
        <f>VLOOKUP(A2460,fonte!A:AE,26,FALSE)</f>
        <v>Não</v>
      </c>
      <c r="F2460" s="12" t="str">
        <f>VLOOKUP(A2460,fonte!A:AE,27,FALSE)</f>
        <v>Não</v>
      </c>
      <c r="G2460" s="13" t="str">
        <f>VLOOKUP(A2460,fonte!A:AE,28,FALSE)</f>
        <v>Não</v>
      </c>
      <c r="H2460" s="12" t="str">
        <f>VLOOKUP(A2460,fonte!A:AE,29,FALSE)</f>
        <v>Não</v>
      </c>
      <c r="I2460" s="13" t="str">
        <f>VLOOKUP(A2460,fonte!A:AE,30,FALSE)</f>
        <v>Não</v>
      </c>
      <c r="J2460" s="12" t="str">
        <f>VLOOKUP(A2460,fonte!A:AE,31,FALSE)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6">
        <v>43445</v>
      </c>
      <c r="E2461" s="13" t="str">
        <f>VLOOKUP(A2461,fonte!A:AE,26,FALSE)</f>
        <v>Sim</v>
      </c>
      <c r="F2461" s="12" t="str">
        <f>VLOOKUP(A2461,fonte!A:AE,27,FALSE)</f>
        <v>Sim</v>
      </c>
      <c r="G2461" s="13" t="str">
        <f>VLOOKUP(A2461,fonte!A:AE,28,FALSE)</f>
        <v>Sim</v>
      </c>
      <c r="H2461" s="12" t="str">
        <f>VLOOKUP(A2461,fonte!A:AE,29,FALSE)</f>
        <v>Sim</v>
      </c>
      <c r="I2461" s="13" t="str">
        <f>VLOOKUP(A2461,fonte!A:AE,30,FALSE)</f>
        <v>Não</v>
      </c>
      <c r="J2461" s="12" t="str">
        <f>VLOOKUP(A2461,fonte!A:AE,31,FALSE)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6">
        <v>43818</v>
      </c>
      <c r="E2462" s="13" t="str">
        <f>VLOOKUP(A2462,fonte!A:AE,26,FALSE)</f>
        <v>Não</v>
      </c>
      <c r="F2462" s="12" t="str">
        <f>VLOOKUP(A2462,fonte!A:AE,27,FALSE)</f>
        <v>Não</v>
      </c>
      <c r="G2462" s="13" t="str">
        <f>VLOOKUP(A2462,fonte!A:AE,28,FALSE)</f>
        <v>Não</v>
      </c>
      <c r="H2462" s="12" t="str">
        <f>VLOOKUP(A2462,fonte!A:AE,29,FALSE)</f>
        <v>Não</v>
      </c>
      <c r="I2462" s="13" t="str">
        <f>VLOOKUP(A2462,fonte!A:AE,30,FALSE)</f>
        <v>Não</v>
      </c>
      <c r="J2462" s="12" t="str">
        <f>VLOOKUP(A2462,fonte!A:AE,31,FALSE)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6">
        <v>43099</v>
      </c>
      <c r="E2463" s="13" t="str">
        <f>VLOOKUP(A2463,fonte!A:AE,26,FALSE)</f>
        <v>Sim</v>
      </c>
      <c r="F2463" s="12" t="str">
        <f>VLOOKUP(A2463,fonte!A:AE,27,FALSE)</f>
        <v>Sim</v>
      </c>
      <c r="G2463" s="13" t="str">
        <f>VLOOKUP(A2463,fonte!A:AE,28,FALSE)</f>
        <v>Não</v>
      </c>
      <c r="H2463" s="12" t="str">
        <f>VLOOKUP(A2463,fonte!A:AE,29,FALSE)</f>
        <v>Não</v>
      </c>
      <c r="I2463" s="13" t="str">
        <f>VLOOKUP(A2463,fonte!A:AE,30,FALSE)</f>
        <v>Não</v>
      </c>
      <c r="J2463" s="12" t="str">
        <f>VLOOKUP(A2463,fonte!A:AE,31,FALSE)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6">
        <v>43445</v>
      </c>
      <c r="E2464" s="13" t="str">
        <f>VLOOKUP(A2464,fonte!A:AE,26,FALSE)</f>
        <v>Sim</v>
      </c>
      <c r="F2464" s="12" t="str">
        <f>VLOOKUP(A2464,fonte!A:AE,27,FALSE)</f>
        <v>Sim</v>
      </c>
      <c r="G2464" s="13" t="str">
        <f>VLOOKUP(A2464,fonte!A:AE,28,FALSE)</f>
        <v>Sim</v>
      </c>
      <c r="H2464" s="12" t="str">
        <f>VLOOKUP(A2464,fonte!A:AE,29,FALSE)</f>
        <v>Sim</v>
      </c>
      <c r="I2464" s="13" t="str">
        <f>VLOOKUP(A2464,fonte!A:AE,30,FALSE)</f>
        <v>Não</v>
      </c>
      <c r="J2464" s="12" t="str">
        <f>VLOOKUP(A2464,fonte!A:AE,31,FALSE)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6">
        <v>43445</v>
      </c>
      <c r="E2465" s="13" t="str">
        <f>VLOOKUP(A2465,fonte!A:AE,26,FALSE)</f>
        <v>Sim</v>
      </c>
      <c r="F2465" s="12" t="str">
        <f>VLOOKUP(A2465,fonte!A:AE,27,FALSE)</f>
        <v>Sim</v>
      </c>
      <c r="G2465" s="13" t="str">
        <f>VLOOKUP(A2465,fonte!A:AE,28,FALSE)</f>
        <v>Sim</v>
      </c>
      <c r="H2465" s="12" t="str">
        <f>VLOOKUP(A2465,fonte!A:AE,29,FALSE)</f>
        <v>Sim</v>
      </c>
      <c r="I2465" s="13" t="str">
        <f>VLOOKUP(A2465,fonte!A:AE,30,FALSE)</f>
        <v>Não</v>
      </c>
      <c r="J2465" s="12" t="str">
        <f>VLOOKUP(A2465,fonte!A:AE,31,FALSE)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6">
        <v>43445</v>
      </c>
      <c r="E2466" s="13" t="str">
        <f>VLOOKUP(A2466,fonte!A:AE,26,FALSE)</f>
        <v>Não</v>
      </c>
      <c r="F2466" s="12" t="str">
        <f>VLOOKUP(A2466,fonte!A:AE,27,FALSE)</f>
        <v>Não</v>
      </c>
      <c r="G2466" s="13" t="str">
        <f>VLOOKUP(A2466,fonte!A:AE,28,FALSE)</f>
        <v>Não</v>
      </c>
      <c r="H2466" s="12" t="str">
        <f>VLOOKUP(A2466,fonte!A:AE,29,FALSE)</f>
        <v>Não</v>
      </c>
      <c r="I2466" s="13" t="str">
        <f>VLOOKUP(A2466,fonte!A:AE,30,FALSE)</f>
        <v>Não</v>
      </c>
      <c r="J2466" s="12" t="str">
        <f>VLOOKUP(A2466,fonte!A:AE,31,FALSE)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6">
        <v>43099</v>
      </c>
      <c r="E2467" s="13" t="str">
        <f>VLOOKUP(A2467,fonte!A:AE,26,FALSE)</f>
        <v>Não</v>
      </c>
      <c r="F2467" s="12" t="str">
        <f>VLOOKUP(A2467,fonte!A:AE,27,FALSE)</f>
        <v>Não</v>
      </c>
      <c r="G2467" s="13" t="str">
        <f>VLOOKUP(A2467,fonte!A:AE,28,FALSE)</f>
        <v>Não</v>
      </c>
      <c r="H2467" s="12" t="str">
        <f>VLOOKUP(A2467,fonte!A:AE,29,FALSE)</f>
        <v>Não</v>
      </c>
      <c r="I2467" s="13" t="str">
        <f>VLOOKUP(A2467,fonte!A:AE,30,FALSE)</f>
        <v>Não</v>
      </c>
      <c r="J2467" s="12" t="str">
        <f>VLOOKUP(A2467,fonte!A:AE,31,FALSE)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6">
        <v>43818</v>
      </c>
      <c r="E2468" s="13" t="str">
        <f>VLOOKUP(A2468,fonte!A:AE,26,FALSE)</f>
        <v>Sim</v>
      </c>
      <c r="F2468" s="12" t="str">
        <f>VLOOKUP(A2468,fonte!A:AE,27,FALSE)</f>
        <v>Sim</v>
      </c>
      <c r="G2468" s="13" t="str">
        <f>VLOOKUP(A2468,fonte!A:AE,28,FALSE)</f>
        <v>Não</v>
      </c>
      <c r="H2468" s="12" t="str">
        <f>VLOOKUP(A2468,fonte!A:AE,29,FALSE)</f>
        <v>Não</v>
      </c>
      <c r="I2468" s="13" t="str">
        <f>VLOOKUP(A2468,fonte!A:AE,30,FALSE)</f>
        <v>Não</v>
      </c>
      <c r="J2468" s="12" t="str">
        <f>VLOOKUP(A2468,fonte!A:AE,31,FALSE)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6">
        <v>43818</v>
      </c>
      <c r="E2469" s="13" t="str">
        <f>VLOOKUP(A2469,fonte!A:AE,26,FALSE)</f>
        <v>Não</v>
      </c>
      <c r="F2469" s="12" t="str">
        <f>VLOOKUP(A2469,fonte!A:AE,27,FALSE)</f>
        <v>Não</v>
      </c>
      <c r="G2469" s="13" t="str">
        <f>VLOOKUP(A2469,fonte!A:AE,28,FALSE)</f>
        <v>Não</v>
      </c>
      <c r="H2469" s="12" t="str">
        <f>VLOOKUP(A2469,fonte!A:AE,29,FALSE)</f>
        <v>Não</v>
      </c>
      <c r="I2469" s="13" t="str">
        <f>VLOOKUP(A2469,fonte!A:AE,30,FALSE)</f>
        <v>Não</v>
      </c>
      <c r="J2469" s="12" t="str">
        <f>VLOOKUP(A2469,fonte!A:AE,31,FALSE)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6">
        <v>41073</v>
      </c>
      <c r="E2470" s="13" t="str">
        <f>VLOOKUP(A2470,fonte!A:AE,26,FALSE)</f>
        <v>Sim</v>
      </c>
      <c r="F2470" s="12" t="str">
        <f>VLOOKUP(A2470,fonte!A:AE,27,FALSE)</f>
        <v>Sim</v>
      </c>
      <c r="G2470" s="13" t="str">
        <f>VLOOKUP(A2470,fonte!A:AE,28,FALSE)</f>
        <v>Sim</v>
      </c>
      <c r="H2470" s="12" t="str">
        <f>VLOOKUP(A2470,fonte!A:AE,29,FALSE)</f>
        <v>Sim</v>
      </c>
      <c r="I2470" s="13" t="str">
        <f>VLOOKUP(A2470,fonte!A:AE,30,FALSE)</f>
        <v>Não</v>
      </c>
      <c r="J2470" s="12" t="str">
        <f>VLOOKUP(A2470,fonte!A:AE,31,FALSE)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6">
        <v>43099</v>
      </c>
      <c r="E2471" s="13" t="str">
        <f>VLOOKUP(A2471,fonte!A:AE,26,FALSE)</f>
        <v>Sim</v>
      </c>
      <c r="F2471" s="12" t="str">
        <f>VLOOKUP(A2471,fonte!A:AE,27,FALSE)</f>
        <v>Sim</v>
      </c>
      <c r="G2471" s="13" t="str">
        <f>VLOOKUP(A2471,fonte!A:AE,28,FALSE)</f>
        <v>Sim</v>
      </c>
      <c r="H2471" s="12" t="str">
        <f>VLOOKUP(A2471,fonte!A:AE,29,FALSE)</f>
        <v>Sim</v>
      </c>
      <c r="I2471" s="13" t="str">
        <f>VLOOKUP(A2471,fonte!A:AE,30,FALSE)</f>
        <v>Não</v>
      </c>
      <c r="J2471" s="12" t="str">
        <f>VLOOKUP(A2471,fonte!A:AE,31,FALSE)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6">
        <v>43099</v>
      </c>
      <c r="E2472" s="13" t="str">
        <f>VLOOKUP(A2472,fonte!A:AE,26,FALSE)</f>
        <v>Sim</v>
      </c>
      <c r="F2472" s="12" t="str">
        <f>VLOOKUP(A2472,fonte!A:AE,27,FALSE)</f>
        <v>Sim</v>
      </c>
      <c r="G2472" s="13" t="str">
        <f>VLOOKUP(A2472,fonte!A:AE,28,FALSE)</f>
        <v>Sim</v>
      </c>
      <c r="H2472" s="12" t="str">
        <f>VLOOKUP(A2472,fonte!A:AE,29,FALSE)</f>
        <v>Não</v>
      </c>
      <c r="I2472" s="13" t="str">
        <f>VLOOKUP(A2472,fonte!A:AE,30,FALSE)</f>
        <v>Não</v>
      </c>
      <c r="J2472" s="12" t="str">
        <f>VLOOKUP(A2472,fonte!A:AE,31,FALSE)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6">
        <v>43099</v>
      </c>
      <c r="E2473" s="13" t="str">
        <f>VLOOKUP(A2473,fonte!A:AE,26,FALSE)</f>
        <v>Não</v>
      </c>
      <c r="F2473" s="12" t="str">
        <f>VLOOKUP(A2473,fonte!A:AE,27,FALSE)</f>
        <v>Não</v>
      </c>
      <c r="G2473" s="13" t="str">
        <f>VLOOKUP(A2473,fonte!A:AE,28,FALSE)</f>
        <v>Não</v>
      </c>
      <c r="H2473" s="12" t="str">
        <f>VLOOKUP(A2473,fonte!A:AE,29,FALSE)</f>
        <v>Não</v>
      </c>
      <c r="I2473" s="13" t="str">
        <f>VLOOKUP(A2473,fonte!A:AE,30,FALSE)</f>
        <v>Não</v>
      </c>
      <c r="J2473" s="12" t="str">
        <f>VLOOKUP(A2473,fonte!A:AE,31,FALSE)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6">
        <v>43818</v>
      </c>
      <c r="E2474" s="13" t="str">
        <f>VLOOKUP(A2474,fonte!A:AE,26,FALSE)</f>
        <v>Não</v>
      </c>
      <c r="F2474" s="12" t="str">
        <f>VLOOKUP(A2474,fonte!A:AE,27,FALSE)</f>
        <v>Não</v>
      </c>
      <c r="G2474" s="13" t="str">
        <f>VLOOKUP(A2474,fonte!A:AE,28,FALSE)</f>
        <v>Não</v>
      </c>
      <c r="H2474" s="12" t="str">
        <f>VLOOKUP(A2474,fonte!A:AE,29,FALSE)</f>
        <v>Não</v>
      </c>
      <c r="I2474" s="13" t="str">
        <f>VLOOKUP(A2474,fonte!A:AE,30,FALSE)</f>
        <v>Não</v>
      </c>
      <c r="J2474" s="12" t="str">
        <f>VLOOKUP(A2474,fonte!A:AE,31,FALSE)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6">
        <v>43099</v>
      </c>
      <c r="E2475" s="13" t="str">
        <f>VLOOKUP(A2475,fonte!A:AE,26,FALSE)</f>
        <v>Sim</v>
      </c>
      <c r="F2475" s="12" t="str">
        <f>VLOOKUP(A2475,fonte!A:AE,27,FALSE)</f>
        <v>Sim</v>
      </c>
      <c r="G2475" s="13" t="str">
        <f>VLOOKUP(A2475,fonte!A:AE,28,FALSE)</f>
        <v>Não</v>
      </c>
      <c r="H2475" s="12" t="str">
        <f>VLOOKUP(A2475,fonte!A:AE,29,FALSE)</f>
        <v>Não</v>
      </c>
      <c r="I2475" s="13" t="str">
        <f>VLOOKUP(A2475,fonte!A:AE,30,FALSE)</f>
        <v>Não</v>
      </c>
      <c r="J2475" s="12" t="str">
        <f>VLOOKUP(A2475,fonte!A:AE,31,FALSE)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6">
        <v>43445</v>
      </c>
      <c r="E2476" s="13" t="str">
        <f>VLOOKUP(A2476,fonte!A:AE,26,FALSE)</f>
        <v>Não</v>
      </c>
      <c r="F2476" s="12" t="str">
        <f>VLOOKUP(A2476,fonte!A:AE,27,FALSE)</f>
        <v>Não</v>
      </c>
      <c r="G2476" s="13" t="str">
        <f>VLOOKUP(A2476,fonte!A:AE,28,FALSE)</f>
        <v>Não</v>
      </c>
      <c r="H2476" s="12" t="str">
        <f>VLOOKUP(A2476,fonte!A:AE,29,FALSE)</f>
        <v>Não</v>
      </c>
      <c r="I2476" s="13" t="str">
        <f>VLOOKUP(A2476,fonte!A:AE,30,FALSE)</f>
        <v>Não</v>
      </c>
      <c r="J2476" s="12" t="str">
        <f>VLOOKUP(A2476,fonte!A:AE,31,FALSE)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6">
        <v>41421</v>
      </c>
      <c r="E2477" s="13" t="str">
        <f>VLOOKUP(A2477,fonte!A:AE,26,FALSE)</f>
        <v>Sim</v>
      </c>
      <c r="F2477" s="12" t="str">
        <f>VLOOKUP(A2477,fonte!A:AE,27,FALSE)</f>
        <v>Sim</v>
      </c>
      <c r="G2477" s="13" t="str">
        <f>VLOOKUP(A2477,fonte!A:AE,28,FALSE)</f>
        <v>Sim</v>
      </c>
      <c r="H2477" s="12" t="str">
        <f>VLOOKUP(A2477,fonte!A:AE,29,FALSE)</f>
        <v>Sim</v>
      </c>
      <c r="I2477" s="13" t="str">
        <f>VLOOKUP(A2477,fonte!A:AE,30,FALSE)</f>
        <v>Não</v>
      </c>
      <c r="J2477" s="12" t="str">
        <f>VLOOKUP(A2477,fonte!A:AE,31,FALSE)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6">
        <v>43445</v>
      </c>
      <c r="E2478" s="13" t="str">
        <f>VLOOKUP(A2478,fonte!A:AE,26,FALSE)</f>
        <v>Não</v>
      </c>
      <c r="F2478" s="12" t="str">
        <f>VLOOKUP(A2478,fonte!A:AE,27,FALSE)</f>
        <v>Sim</v>
      </c>
      <c r="G2478" s="13" t="str">
        <f>VLOOKUP(A2478,fonte!A:AE,28,FALSE)</f>
        <v>Não</v>
      </c>
      <c r="H2478" s="12" t="str">
        <f>VLOOKUP(A2478,fonte!A:AE,29,FALSE)</f>
        <v>Sim</v>
      </c>
      <c r="I2478" s="13" t="str">
        <f>VLOOKUP(A2478,fonte!A:AE,30,FALSE)</f>
        <v>Não</v>
      </c>
      <c r="J2478" s="12" t="str">
        <f>VLOOKUP(A2478,fonte!A:AE,31,FALSE)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6">
        <v>41073</v>
      </c>
      <c r="E2479" s="13" t="str">
        <f>VLOOKUP(A2479,fonte!A:AE,26,FALSE)</f>
        <v>Não</v>
      </c>
      <c r="F2479" s="12" t="str">
        <f>VLOOKUP(A2479,fonte!A:AE,27,FALSE)</f>
        <v>Não</v>
      </c>
      <c r="G2479" s="13" t="str">
        <f>VLOOKUP(A2479,fonte!A:AE,28,FALSE)</f>
        <v>Não</v>
      </c>
      <c r="H2479" s="12" t="str">
        <f>VLOOKUP(A2479,fonte!A:AE,29,FALSE)</f>
        <v>Não</v>
      </c>
      <c r="I2479" s="13" t="str">
        <f>VLOOKUP(A2479,fonte!A:AE,30,FALSE)</f>
        <v>Não</v>
      </c>
      <c r="J2479" s="12" t="str">
        <f>VLOOKUP(A2479,fonte!A:AE,31,FALSE)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6">
        <v>43818</v>
      </c>
      <c r="E2480" s="13" t="str">
        <f>VLOOKUP(A2480,fonte!A:AE,26,FALSE)</f>
        <v>Sim</v>
      </c>
      <c r="F2480" s="12" t="str">
        <f>VLOOKUP(A2480,fonte!A:AE,27,FALSE)</f>
        <v>Sim</v>
      </c>
      <c r="G2480" s="13" t="str">
        <f>VLOOKUP(A2480,fonte!A:AE,28,FALSE)</f>
        <v>Não</v>
      </c>
      <c r="H2480" s="12" t="str">
        <f>VLOOKUP(A2480,fonte!A:AE,29,FALSE)</f>
        <v>Não</v>
      </c>
      <c r="I2480" s="13" t="str">
        <f>VLOOKUP(A2480,fonte!A:AE,30,FALSE)</f>
        <v>Não</v>
      </c>
      <c r="J2480" s="12" t="str">
        <f>VLOOKUP(A2480,fonte!A:AE,31,FALSE)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6">
        <v>41905</v>
      </c>
      <c r="E2481" s="13" t="str">
        <f>VLOOKUP(A2481,fonte!A:AE,26,FALSE)</f>
        <v>Sim</v>
      </c>
      <c r="F2481" s="12" t="str">
        <f>VLOOKUP(A2481,fonte!A:AE,27,FALSE)</f>
        <v>Sim</v>
      </c>
      <c r="G2481" s="13" t="str">
        <f>VLOOKUP(A2481,fonte!A:AE,28,FALSE)</f>
        <v>Não</v>
      </c>
      <c r="H2481" s="12" t="str">
        <f>VLOOKUP(A2481,fonte!A:AE,29,FALSE)</f>
        <v>Sim</v>
      </c>
      <c r="I2481" s="13" t="str">
        <f>VLOOKUP(A2481,fonte!A:AE,30,FALSE)</f>
        <v>Não</v>
      </c>
      <c r="J2481" s="12" t="str">
        <f>VLOOKUP(A2481,fonte!A:AE,31,FALSE)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6">
        <v>43099</v>
      </c>
      <c r="E2482" s="13" t="str">
        <f>VLOOKUP(A2482,fonte!A:AE,26,FALSE)</f>
        <v>Sim</v>
      </c>
      <c r="F2482" s="12" t="str">
        <f>VLOOKUP(A2482,fonte!A:AE,27,FALSE)</f>
        <v>Sim</v>
      </c>
      <c r="G2482" s="13" t="str">
        <f>VLOOKUP(A2482,fonte!A:AE,28,FALSE)</f>
        <v>Não</v>
      </c>
      <c r="H2482" s="12" t="str">
        <f>VLOOKUP(A2482,fonte!A:AE,29,FALSE)</f>
        <v>Não</v>
      </c>
      <c r="I2482" s="13" t="str">
        <f>VLOOKUP(A2482,fonte!A:AE,30,FALSE)</f>
        <v>Não</v>
      </c>
      <c r="J2482" s="12" t="str">
        <f>VLOOKUP(A2482,fonte!A:AE,31,FALSE)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6">
        <v>43818</v>
      </c>
      <c r="E2483" s="13" t="str">
        <f>VLOOKUP(A2483,fonte!A:AE,26,FALSE)</f>
        <v>Não</v>
      </c>
      <c r="F2483" s="12" t="str">
        <f>VLOOKUP(A2483,fonte!A:AE,27,FALSE)</f>
        <v>Sim</v>
      </c>
      <c r="G2483" s="13" t="str">
        <f>VLOOKUP(A2483,fonte!A:AE,28,FALSE)</f>
        <v>Não</v>
      </c>
      <c r="H2483" s="12" t="str">
        <f>VLOOKUP(A2483,fonte!A:AE,29,FALSE)</f>
        <v>Sim</v>
      </c>
      <c r="I2483" s="13" t="str">
        <f>VLOOKUP(A2483,fonte!A:AE,30,FALSE)</f>
        <v>Não</v>
      </c>
      <c r="J2483" s="12" t="str">
        <f>VLOOKUP(A2483,fonte!A:AE,31,FALSE)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6">
        <v>43445</v>
      </c>
      <c r="E2484" s="13" t="str">
        <f>VLOOKUP(A2484,fonte!A:AE,26,FALSE)</f>
        <v>Não</v>
      </c>
      <c r="F2484" s="12" t="str">
        <f>VLOOKUP(A2484,fonte!A:AE,27,FALSE)</f>
        <v>Não</v>
      </c>
      <c r="G2484" s="13" t="str">
        <f>VLOOKUP(A2484,fonte!A:AE,28,FALSE)</f>
        <v>Não</v>
      </c>
      <c r="H2484" s="12" t="str">
        <f>VLOOKUP(A2484,fonte!A:AE,29,FALSE)</f>
        <v>Não</v>
      </c>
      <c r="I2484" s="13" t="str">
        <f>VLOOKUP(A2484,fonte!A:AE,30,FALSE)</f>
        <v>Não</v>
      </c>
      <c r="J2484" s="12" t="str">
        <f>VLOOKUP(A2484,fonte!A:AE,31,FALSE)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6">
        <v>43099</v>
      </c>
      <c r="E2485" s="13" t="str">
        <f>VLOOKUP(A2485,fonte!A:AE,26,FALSE)</f>
        <v>Não</v>
      </c>
      <c r="F2485" s="12" t="str">
        <f>VLOOKUP(A2485,fonte!A:AE,27,FALSE)</f>
        <v>Não</v>
      </c>
      <c r="G2485" s="13" t="str">
        <f>VLOOKUP(A2485,fonte!A:AE,28,FALSE)</f>
        <v>Não</v>
      </c>
      <c r="H2485" s="12" t="str">
        <f>VLOOKUP(A2485,fonte!A:AE,29,FALSE)</f>
        <v>Não</v>
      </c>
      <c r="I2485" s="13" t="str">
        <f>VLOOKUP(A2485,fonte!A:AE,30,FALSE)</f>
        <v>Não</v>
      </c>
      <c r="J2485" s="12" t="str">
        <f>VLOOKUP(A2485,fonte!A:AE,31,FALSE)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6">
        <v>43445</v>
      </c>
      <c r="E2486" s="13" t="str">
        <f>VLOOKUP(A2486,fonte!A:AE,26,FALSE)</f>
        <v>Sim</v>
      </c>
      <c r="F2486" s="12" t="str">
        <f>VLOOKUP(A2486,fonte!A:AE,27,FALSE)</f>
        <v>Sim</v>
      </c>
      <c r="G2486" s="13" t="str">
        <f>VLOOKUP(A2486,fonte!A:AE,28,FALSE)</f>
        <v>Sim</v>
      </c>
      <c r="H2486" s="12" t="str">
        <f>VLOOKUP(A2486,fonte!A:AE,29,FALSE)</f>
        <v>Sim</v>
      </c>
      <c r="I2486" s="13" t="str">
        <f>VLOOKUP(A2486,fonte!A:AE,30,FALSE)</f>
        <v>Não</v>
      </c>
      <c r="J2486" s="12" t="str">
        <f>VLOOKUP(A2486,fonte!A:AE,31,FALSE)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6">
        <v>43818</v>
      </c>
      <c r="E2487" s="13" t="str">
        <f>VLOOKUP(A2487,fonte!A:AE,26,FALSE)</f>
        <v>Sim</v>
      </c>
      <c r="F2487" s="12" t="str">
        <f>VLOOKUP(A2487,fonte!A:AE,27,FALSE)</f>
        <v>Sim</v>
      </c>
      <c r="G2487" s="13" t="str">
        <f>VLOOKUP(A2487,fonte!A:AE,28,FALSE)</f>
        <v>Não</v>
      </c>
      <c r="H2487" s="12" t="str">
        <f>VLOOKUP(A2487,fonte!A:AE,29,FALSE)</f>
        <v>Sim</v>
      </c>
      <c r="I2487" s="13" t="str">
        <f>VLOOKUP(A2487,fonte!A:AE,30,FALSE)</f>
        <v>Não</v>
      </c>
      <c r="J2487" s="12" t="str">
        <f>VLOOKUP(A2487,fonte!A:AE,31,FALSE)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6">
        <v>41905</v>
      </c>
      <c r="E2488" s="13" t="str">
        <f>VLOOKUP(A2488,fonte!A:AE,26,FALSE)</f>
        <v>Sim</v>
      </c>
      <c r="F2488" s="12" t="str">
        <f>VLOOKUP(A2488,fonte!A:AE,27,FALSE)</f>
        <v>Sim</v>
      </c>
      <c r="G2488" s="13" t="str">
        <f>VLOOKUP(A2488,fonte!A:AE,28,FALSE)</f>
        <v>Sim</v>
      </c>
      <c r="H2488" s="12" t="str">
        <f>VLOOKUP(A2488,fonte!A:AE,29,FALSE)</f>
        <v>Sim</v>
      </c>
      <c r="I2488" s="13" t="str">
        <f>VLOOKUP(A2488,fonte!A:AE,30,FALSE)</f>
        <v>Não</v>
      </c>
      <c r="J2488" s="12" t="str">
        <f>VLOOKUP(A2488,fonte!A:AE,31,FALSE)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6">
        <v>41905</v>
      </c>
      <c r="E2489" s="13" t="str">
        <f>VLOOKUP(A2489,fonte!A:AE,26,FALSE)</f>
        <v>Não</v>
      </c>
      <c r="F2489" s="12" t="str">
        <f>VLOOKUP(A2489,fonte!A:AE,27,FALSE)</f>
        <v>Sim</v>
      </c>
      <c r="G2489" s="13" t="str">
        <f>VLOOKUP(A2489,fonte!A:AE,28,FALSE)</f>
        <v>Não</v>
      </c>
      <c r="H2489" s="12" t="str">
        <f>VLOOKUP(A2489,fonte!A:AE,29,FALSE)</f>
        <v>Não</v>
      </c>
      <c r="I2489" s="13" t="str">
        <f>VLOOKUP(A2489,fonte!A:AE,30,FALSE)</f>
        <v>Não</v>
      </c>
      <c r="J2489" s="12" t="str">
        <f>VLOOKUP(A2489,fonte!A:AE,31,FALSE)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6">
        <v>43445</v>
      </c>
      <c r="E2490" s="13" t="str">
        <f>VLOOKUP(A2490,fonte!A:AE,26,FALSE)</f>
        <v>Sim</v>
      </c>
      <c r="F2490" s="12" t="str">
        <f>VLOOKUP(A2490,fonte!A:AE,27,FALSE)</f>
        <v>Sim</v>
      </c>
      <c r="G2490" s="13" t="str">
        <f>VLOOKUP(A2490,fonte!A:AE,28,FALSE)</f>
        <v>Não</v>
      </c>
      <c r="H2490" s="12" t="str">
        <f>VLOOKUP(A2490,fonte!A:AE,29,FALSE)</f>
        <v>Não</v>
      </c>
      <c r="I2490" s="13" t="str">
        <f>VLOOKUP(A2490,fonte!A:AE,30,FALSE)</f>
        <v>Não</v>
      </c>
      <c r="J2490" s="12" t="str">
        <f>VLOOKUP(A2490,fonte!A:AE,31,FALSE)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6">
        <v>41073</v>
      </c>
      <c r="E2491" s="13" t="str">
        <f>VLOOKUP(A2491,fonte!A:AE,26,FALSE)</f>
        <v>Sim</v>
      </c>
      <c r="F2491" s="12" t="str">
        <f>VLOOKUP(A2491,fonte!A:AE,27,FALSE)</f>
        <v>Sim</v>
      </c>
      <c r="G2491" s="13" t="str">
        <f>VLOOKUP(A2491,fonte!A:AE,28,FALSE)</f>
        <v>Sim</v>
      </c>
      <c r="H2491" s="12" t="str">
        <f>VLOOKUP(A2491,fonte!A:AE,29,FALSE)</f>
        <v>Não</v>
      </c>
      <c r="I2491" s="13" t="str">
        <f>VLOOKUP(A2491,fonte!A:AE,30,FALSE)</f>
        <v>Não</v>
      </c>
      <c r="J2491" s="12" t="str">
        <f>VLOOKUP(A2491,fonte!A:AE,31,FALSE)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6">
        <v>43445</v>
      </c>
      <c r="E2492" s="13" t="str">
        <f>VLOOKUP(A2492,fonte!A:AE,26,FALSE)</f>
        <v>Não</v>
      </c>
      <c r="F2492" s="12" t="str">
        <f>VLOOKUP(A2492,fonte!A:AE,27,FALSE)</f>
        <v>Não</v>
      </c>
      <c r="G2492" s="13" t="str">
        <f>VLOOKUP(A2492,fonte!A:AE,28,FALSE)</f>
        <v>Não</v>
      </c>
      <c r="H2492" s="12" t="str">
        <f>VLOOKUP(A2492,fonte!A:AE,29,FALSE)</f>
        <v>Não</v>
      </c>
      <c r="I2492" s="13" t="str">
        <f>VLOOKUP(A2492,fonte!A:AE,30,FALSE)</f>
        <v>Não</v>
      </c>
      <c r="J2492" s="12" t="str">
        <f>VLOOKUP(A2492,fonte!A:AE,31,FALSE)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6">
        <v>43099</v>
      </c>
      <c r="E2493" s="13" t="str">
        <f>VLOOKUP(A2493,fonte!A:AE,26,FALSE)</f>
        <v>Sim</v>
      </c>
      <c r="F2493" s="12" t="str">
        <f>VLOOKUP(A2493,fonte!A:AE,27,FALSE)</f>
        <v>Sim</v>
      </c>
      <c r="G2493" s="13" t="str">
        <f>VLOOKUP(A2493,fonte!A:AE,28,FALSE)</f>
        <v>Sim</v>
      </c>
      <c r="H2493" s="12" t="str">
        <f>VLOOKUP(A2493,fonte!A:AE,29,FALSE)</f>
        <v>Sim</v>
      </c>
      <c r="I2493" s="13" t="str">
        <f>VLOOKUP(A2493,fonte!A:AE,30,FALSE)</f>
        <v>Não</v>
      </c>
      <c r="J2493" s="12" t="str">
        <f>VLOOKUP(A2493,fonte!A:AE,31,FALSE)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6">
        <v>43818</v>
      </c>
      <c r="E2494" s="13" t="str">
        <f>VLOOKUP(A2494,fonte!A:AE,26,FALSE)</f>
        <v>Sim</v>
      </c>
      <c r="F2494" s="12" t="str">
        <f>VLOOKUP(A2494,fonte!A:AE,27,FALSE)</f>
        <v>Sim</v>
      </c>
      <c r="G2494" s="13" t="str">
        <f>VLOOKUP(A2494,fonte!A:AE,28,FALSE)</f>
        <v>Não</v>
      </c>
      <c r="H2494" s="12" t="str">
        <f>VLOOKUP(A2494,fonte!A:AE,29,FALSE)</f>
        <v>Não</v>
      </c>
      <c r="I2494" s="13" t="str">
        <f>VLOOKUP(A2494,fonte!A:AE,30,FALSE)</f>
        <v>Não</v>
      </c>
      <c r="J2494" s="12" t="str">
        <f>VLOOKUP(A2494,fonte!A:AE,31,FALSE)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6">
        <v>43818</v>
      </c>
      <c r="E2495" s="13" t="str">
        <f>VLOOKUP(A2495,fonte!A:AE,26,FALSE)</f>
        <v>Não</v>
      </c>
      <c r="F2495" s="12" t="str">
        <f>VLOOKUP(A2495,fonte!A:AE,27,FALSE)</f>
        <v>Não</v>
      </c>
      <c r="G2495" s="13" t="str">
        <f>VLOOKUP(A2495,fonte!A:AE,28,FALSE)</f>
        <v>Não</v>
      </c>
      <c r="H2495" s="12" t="str">
        <f>VLOOKUP(A2495,fonte!A:AE,29,FALSE)</f>
        <v>Não</v>
      </c>
      <c r="I2495" s="13" t="str">
        <f>VLOOKUP(A2495,fonte!A:AE,30,FALSE)</f>
        <v>Não</v>
      </c>
      <c r="J2495" s="12" t="str">
        <f>VLOOKUP(A2495,fonte!A:AE,31,FALSE)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6">
        <v>43099</v>
      </c>
      <c r="E2496" s="13" t="str">
        <f>VLOOKUP(A2496,fonte!A:AE,26,FALSE)</f>
        <v>Sim</v>
      </c>
      <c r="F2496" s="12" t="str">
        <f>VLOOKUP(A2496,fonte!A:AE,27,FALSE)</f>
        <v>Sim</v>
      </c>
      <c r="G2496" s="13" t="str">
        <f>VLOOKUP(A2496,fonte!A:AE,28,FALSE)</f>
        <v>Não</v>
      </c>
      <c r="H2496" s="12" t="str">
        <f>VLOOKUP(A2496,fonte!A:AE,29,FALSE)</f>
        <v>Não</v>
      </c>
      <c r="I2496" s="13" t="str">
        <f>VLOOKUP(A2496,fonte!A:AE,30,FALSE)</f>
        <v>Não</v>
      </c>
      <c r="J2496" s="12" t="str">
        <f>VLOOKUP(A2496,fonte!A:AE,31,FALSE)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6">
        <v>41905</v>
      </c>
      <c r="E2497" s="13" t="str">
        <f>VLOOKUP(A2497,fonte!A:AE,26,FALSE)</f>
        <v>Não</v>
      </c>
      <c r="F2497" s="12" t="str">
        <f>VLOOKUP(A2497,fonte!A:AE,27,FALSE)</f>
        <v>Sim</v>
      </c>
      <c r="G2497" s="13" t="str">
        <f>VLOOKUP(A2497,fonte!A:AE,28,FALSE)</f>
        <v>Não</v>
      </c>
      <c r="H2497" s="12" t="str">
        <f>VLOOKUP(A2497,fonte!A:AE,29,FALSE)</f>
        <v>Sim</v>
      </c>
      <c r="I2497" s="13" t="str">
        <f>VLOOKUP(A2497,fonte!A:AE,30,FALSE)</f>
        <v>Não</v>
      </c>
      <c r="J2497" s="12" t="str">
        <f>VLOOKUP(A2497,fonte!A:AE,31,FALSE)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6">
        <v>43445</v>
      </c>
      <c r="E2498" s="13" t="str">
        <f>VLOOKUP(A2498,fonte!A:AE,26,FALSE)</f>
        <v>Não</v>
      </c>
      <c r="F2498" s="12" t="str">
        <f>VLOOKUP(A2498,fonte!A:AE,27,FALSE)</f>
        <v>Sim</v>
      </c>
      <c r="G2498" s="13" t="str">
        <f>VLOOKUP(A2498,fonte!A:AE,28,FALSE)</f>
        <v>Não</v>
      </c>
      <c r="H2498" s="12" t="str">
        <f>VLOOKUP(A2498,fonte!A:AE,29,FALSE)</f>
        <v>Sim</v>
      </c>
      <c r="I2498" s="13" t="str">
        <f>VLOOKUP(A2498,fonte!A:AE,30,FALSE)</f>
        <v>Não</v>
      </c>
      <c r="J2498" s="12" t="str">
        <f>VLOOKUP(A2498,fonte!A:AE,31,FALSE)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6">
        <v>43099</v>
      </c>
      <c r="E2499" s="13" t="str">
        <f>VLOOKUP(A2499,fonte!A:AE,26,FALSE)</f>
        <v>Sim</v>
      </c>
      <c r="F2499" s="12" t="str">
        <f>VLOOKUP(A2499,fonte!A:AE,27,FALSE)</f>
        <v>Sim</v>
      </c>
      <c r="G2499" s="13" t="str">
        <f>VLOOKUP(A2499,fonte!A:AE,28,FALSE)</f>
        <v>Não</v>
      </c>
      <c r="H2499" s="12" t="str">
        <f>VLOOKUP(A2499,fonte!A:AE,29,FALSE)</f>
        <v>Não</v>
      </c>
      <c r="I2499" s="13" t="str">
        <f>VLOOKUP(A2499,fonte!A:AE,30,FALSE)</f>
        <v>Não</v>
      </c>
      <c r="J2499" s="12" t="str">
        <f>VLOOKUP(A2499,fonte!A:AE,31,FALSE)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6">
        <v>43099</v>
      </c>
      <c r="E2500" s="13" t="str">
        <f>VLOOKUP(A2500,fonte!A:AE,26,FALSE)</f>
        <v>Sim</v>
      </c>
      <c r="F2500" s="12" t="str">
        <f>VLOOKUP(A2500,fonte!A:AE,27,FALSE)</f>
        <v>Sim</v>
      </c>
      <c r="G2500" s="13" t="str">
        <f>VLOOKUP(A2500,fonte!A:AE,28,FALSE)</f>
        <v>Sim</v>
      </c>
      <c r="H2500" s="12" t="str">
        <f>VLOOKUP(A2500,fonte!A:AE,29,FALSE)</f>
        <v>Sim</v>
      </c>
      <c r="I2500" s="13" t="str">
        <f>VLOOKUP(A2500,fonte!A:AE,30,FALSE)</f>
        <v>Não</v>
      </c>
      <c r="J2500" s="12" t="str">
        <f>VLOOKUP(A2500,fonte!A:AE,31,FALSE)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6">
        <v>43445</v>
      </c>
      <c r="E2501" s="13" t="str">
        <f>VLOOKUP(A2501,fonte!A:AE,26,FALSE)</f>
        <v>Não</v>
      </c>
      <c r="F2501" s="12" t="str">
        <f>VLOOKUP(A2501,fonte!A:AE,27,FALSE)</f>
        <v>Não</v>
      </c>
      <c r="G2501" s="13" t="str">
        <f>VLOOKUP(A2501,fonte!A:AE,28,FALSE)</f>
        <v>Não</v>
      </c>
      <c r="H2501" s="12" t="str">
        <f>VLOOKUP(A2501,fonte!A:AE,29,FALSE)</f>
        <v>Não</v>
      </c>
      <c r="I2501" s="13" t="str">
        <f>VLOOKUP(A2501,fonte!A:AE,30,FALSE)</f>
        <v>Não</v>
      </c>
      <c r="J2501" s="12" t="str">
        <f>VLOOKUP(A2501,fonte!A:AE,31,FALSE)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6">
        <v>41421</v>
      </c>
      <c r="E2502" s="13" t="str">
        <f>VLOOKUP(A2502,fonte!A:AE,26,FALSE)</f>
        <v>Sim</v>
      </c>
      <c r="F2502" s="12" t="str">
        <f>VLOOKUP(A2502,fonte!A:AE,27,FALSE)</f>
        <v>Sim</v>
      </c>
      <c r="G2502" s="13" t="str">
        <f>VLOOKUP(A2502,fonte!A:AE,28,FALSE)</f>
        <v>Sim</v>
      </c>
      <c r="H2502" s="12" t="str">
        <f>VLOOKUP(A2502,fonte!A:AE,29,FALSE)</f>
        <v>Sim</v>
      </c>
      <c r="I2502" s="13" t="str">
        <f>VLOOKUP(A2502,fonte!A:AE,30,FALSE)</f>
        <v>Não</v>
      </c>
      <c r="J2502" s="12" t="str">
        <f>VLOOKUP(A2502,fonte!A:AE,31,FALSE)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6">
        <v>43099</v>
      </c>
      <c r="E2503" s="13" t="str">
        <f>VLOOKUP(A2503,fonte!A:AE,26,FALSE)</f>
        <v>Não</v>
      </c>
      <c r="F2503" s="12" t="str">
        <f>VLOOKUP(A2503,fonte!A:AE,27,FALSE)</f>
        <v>Não</v>
      </c>
      <c r="G2503" s="13" t="str">
        <f>VLOOKUP(A2503,fonte!A:AE,28,FALSE)</f>
        <v>Não</v>
      </c>
      <c r="H2503" s="12" t="str">
        <f>VLOOKUP(A2503,fonte!A:AE,29,FALSE)</f>
        <v>Não</v>
      </c>
      <c r="I2503" s="13" t="str">
        <f>VLOOKUP(A2503,fonte!A:AE,30,FALSE)</f>
        <v>Não</v>
      </c>
      <c r="J2503" s="12" t="str">
        <f>VLOOKUP(A2503,fonte!A:AE,31,FALSE)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6">
        <v>43818</v>
      </c>
      <c r="E2504" s="13" t="str">
        <f>VLOOKUP(A2504,fonte!A:AE,26,FALSE)</f>
        <v>Sim</v>
      </c>
      <c r="F2504" s="12" t="str">
        <f>VLOOKUP(A2504,fonte!A:AE,27,FALSE)</f>
        <v>Sim</v>
      </c>
      <c r="G2504" s="13" t="str">
        <f>VLOOKUP(A2504,fonte!A:AE,28,FALSE)</f>
        <v>Sim</v>
      </c>
      <c r="H2504" s="12" t="str">
        <f>VLOOKUP(A2504,fonte!A:AE,29,FALSE)</f>
        <v>Sim</v>
      </c>
      <c r="I2504" s="13" t="str">
        <f>VLOOKUP(A2504,fonte!A:AE,30,FALSE)</f>
        <v>Não</v>
      </c>
      <c r="J2504" s="12" t="str">
        <f>VLOOKUP(A2504,fonte!A:AE,31,FALSE)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6">
        <v>43099</v>
      </c>
      <c r="E2505" s="13" t="str">
        <f>VLOOKUP(A2505,fonte!A:AE,26,FALSE)</f>
        <v>Não</v>
      </c>
      <c r="F2505" s="12" t="str">
        <f>VLOOKUP(A2505,fonte!A:AE,27,FALSE)</f>
        <v>Sim</v>
      </c>
      <c r="G2505" s="13" t="str">
        <f>VLOOKUP(A2505,fonte!A:AE,28,FALSE)</f>
        <v>Sim</v>
      </c>
      <c r="H2505" s="12" t="str">
        <f>VLOOKUP(A2505,fonte!A:AE,29,FALSE)</f>
        <v>Não</v>
      </c>
      <c r="I2505" s="13" t="str">
        <f>VLOOKUP(A2505,fonte!A:AE,30,FALSE)</f>
        <v>Não</v>
      </c>
      <c r="J2505" s="12" t="str">
        <f>VLOOKUP(A2505,fonte!A:AE,31,FALSE)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6">
        <v>43445</v>
      </c>
      <c r="E2506" s="13" t="str">
        <f>VLOOKUP(A2506,fonte!A:AE,26,FALSE)</f>
        <v>Não</v>
      </c>
      <c r="F2506" s="12" t="str">
        <f>VLOOKUP(A2506,fonte!A:AE,27,FALSE)</f>
        <v>Não</v>
      </c>
      <c r="G2506" s="13" t="str">
        <f>VLOOKUP(A2506,fonte!A:AE,28,FALSE)</f>
        <v>Não</v>
      </c>
      <c r="H2506" s="12" t="str">
        <f>VLOOKUP(A2506,fonte!A:AE,29,FALSE)</f>
        <v>Não</v>
      </c>
      <c r="I2506" s="13" t="str">
        <f>VLOOKUP(A2506,fonte!A:AE,30,FALSE)</f>
        <v>Não</v>
      </c>
      <c r="J2506" s="12" t="str">
        <f>VLOOKUP(A2506,fonte!A:AE,31,FALSE)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6">
        <v>43818</v>
      </c>
      <c r="E2507" s="13" t="str">
        <f>VLOOKUP(A2507,fonte!A:AE,26,FALSE)</f>
        <v>Sim</v>
      </c>
      <c r="F2507" s="12" t="str">
        <f>VLOOKUP(A2507,fonte!A:AE,27,FALSE)</f>
        <v>Sim</v>
      </c>
      <c r="G2507" s="13" t="str">
        <f>VLOOKUP(A2507,fonte!A:AE,28,FALSE)</f>
        <v>Sim</v>
      </c>
      <c r="H2507" s="12" t="str">
        <f>VLOOKUP(A2507,fonte!A:AE,29,FALSE)</f>
        <v>Não</v>
      </c>
      <c r="I2507" s="13" t="str">
        <f>VLOOKUP(A2507,fonte!A:AE,30,FALSE)</f>
        <v>Não</v>
      </c>
      <c r="J2507" s="12" t="str">
        <f>VLOOKUP(A2507,fonte!A:AE,31,FALSE)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6">
        <v>41073</v>
      </c>
      <c r="E2508" s="13" t="str">
        <f>VLOOKUP(A2508,fonte!A:AE,26,FALSE)</f>
        <v>Sim</v>
      </c>
      <c r="F2508" s="12" t="str">
        <f>VLOOKUP(A2508,fonte!A:AE,27,FALSE)</f>
        <v>Sim</v>
      </c>
      <c r="G2508" s="13" t="str">
        <f>VLOOKUP(A2508,fonte!A:AE,28,FALSE)</f>
        <v>Sim</v>
      </c>
      <c r="H2508" s="12" t="str">
        <f>VLOOKUP(A2508,fonte!A:AE,29,FALSE)</f>
        <v>Sim</v>
      </c>
      <c r="I2508" s="13" t="str">
        <f>VLOOKUP(A2508,fonte!A:AE,30,FALSE)</f>
        <v>Não</v>
      </c>
      <c r="J2508" s="12" t="str">
        <f>VLOOKUP(A2508,fonte!A:AE,31,FALSE)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6">
        <v>43818</v>
      </c>
      <c r="E2509" s="13" t="str">
        <f>VLOOKUP(A2509,fonte!A:AE,26,FALSE)</f>
        <v>Não</v>
      </c>
      <c r="F2509" s="12" t="str">
        <f>VLOOKUP(A2509,fonte!A:AE,27,FALSE)</f>
        <v>Sim</v>
      </c>
      <c r="G2509" s="13" t="str">
        <f>VLOOKUP(A2509,fonte!A:AE,28,FALSE)</f>
        <v>Sim</v>
      </c>
      <c r="H2509" s="12" t="str">
        <f>VLOOKUP(A2509,fonte!A:AE,29,FALSE)</f>
        <v>Sim</v>
      </c>
      <c r="I2509" s="13" t="str">
        <f>VLOOKUP(A2509,fonte!A:AE,30,FALSE)</f>
        <v>Não</v>
      </c>
      <c r="J2509" s="12" t="str">
        <f>VLOOKUP(A2509,fonte!A:AE,31,FALSE)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6">
        <v>43818</v>
      </c>
      <c r="E2510" s="13" t="str">
        <f>VLOOKUP(A2510,fonte!A:AE,26,FALSE)</f>
        <v>Sim</v>
      </c>
      <c r="F2510" s="12" t="str">
        <f>VLOOKUP(A2510,fonte!A:AE,27,FALSE)</f>
        <v>Sim</v>
      </c>
      <c r="G2510" s="13" t="str">
        <f>VLOOKUP(A2510,fonte!A:AE,28,FALSE)</f>
        <v>Não</v>
      </c>
      <c r="H2510" s="12" t="str">
        <f>VLOOKUP(A2510,fonte!A:AE,29,FALSE)</f>
        <v>Não</v>
      </c>
      <c r="I2510" s="13" t="str">
        <f>VLOOKUP(A2510,fonte!A:AE,30,FALSE)</f>
        <v>Não</v>
      </c>
      <c r="J2510" s="12" t="str">
        <f>VLOOKUP(A2510,fonte!A:AE,31,FALSE)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6">
        <v>43445</v>
      </c>
      <c r="E2511" s="13" t="str">
        <f>VLOOKUP(A2511,fonte!A:AE,26,FALSE)</f>
        <v>Não</v>
      </c>
      <c r="F2511" s="12" t="str">
        <f>VLOOKUP(A2511,fonte!A:AE,27,FALSE)</f>
        <v>Sim</v>
      </c>
      <c r="G2511" s="13" t="str">
        <f>VLOOKUP(A2511,fonte!A:AE,28,FALSE)</f>
        <v>Não</v>
      </c>
      <c r="H2511" s="12" t="str">
        <f>VLOOKUP(A2511,fonte!A:AE,29,FALSE)</f>
        <v>Sim</v>
      </c>
      <c r="I2511" s="13" t="str">
        <f>VLOOKUP(A2511,fonte!A:AE,30,FALSE)</f>
        <v>Não</v>
      </c>
      <c r="J2511" s="12" t="str">
        <f>VLOOKUP(A2511,fonte!A:AE,31,FALSE)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6">
        <v>43818</v>
      </c>
      <c r="E2512" s="13" t="str">
        <f>VLOOKUP(A2512,fonte!A:AE,26,FALSE)</f>
        <v>Sim</v>
      </c>
      <c r="F2512" s="12" t="str">
        <f>VLOOKUP(A2512,fonte!A:AE,27,FALSE)</f>
        <v>Sim</v>
      </c>
      <c r="G2512" s="13" t="str">
        <f>VLOOKUP(A2512,fonte!A:AE,28,FALSE)</f>
        <v>Não</v>
      </c>
      <c r="H2512" s="12" t="str">
        <f>VLOOKUP(A2512,fonte!A:AE,29,FALSE)</f>
        <v>Sim</v>
      </c>
      <c r="I2512" s="13" t="str">
        <f>VLOOKUP(A2512,fonte!A:AE,30,FALSE)</f>
        <v>Não</v>
      </c>
      <c r="J2512" s="12" t="str">
        <f>VLOOKUP(A2512,fonte!A:AE,31,FALSE)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6">
        <v>41073</v>
      </c>
      <c r="E2513" s="13" t="str">
        <f>VLOOKUP(A2513,fonte!A:AE,26,FALSE)</f>
        <v>Sim</v>
      </c>
      <c r="F2513" s="12" t="str">
        <f>VLOOKUP(A2513,fonte!A:AE,27,FALSE)</f>
        <v>Sim</v>
      </c>
      <c r="G2513" s="13" t="str">
        <f>VLOOKUP(A2513,fonte!A:AE,28,FALSE)</f>
        <v>Sim</v>
      </c>
      <c r="H2513" s="12" t="str">
        <f>VLOOKUP(A2513,fonte!A:AE,29,FALSE)</f>
        <v>Sim</v>
      </c>
      <c r="I2513" s="13" t="str">
        <f>VLOOKUP(A2513,fonte!A:AE,30,FALSE)</f>
        <v>Não</v>
      </c>
      <c r="J2513" s="12" t="str">
        <f>VLOOKUP(A2513,fonte!A:AE,31,FALSE)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6">
        <v>41421</v>
      </c>
      <c r="E2514" s="13" t="str">
        <f>VLOOKUP(A2514,fonte!A:AE,26,FALSE)</f>
        <v>Sim</v>
      </c>
      <c r="F2514" s="12" t="str">
        <f>VLOOKUP(A2514,fonte!A:AE,27,FALSE)</f>
        <v>Sim</v>
      </c>
      <c r="G2514" s="13" t="str">
        <f>VLOOKUP(A2514,fonte!A:AE,28,FALSE)</f>
        <v>Sim</v>
      </c>
      <c r="H2514" s="12" t="str">
        <f>VLOOKUP(A2514,fonte!A:AE,29,FALSE)</f>
        <v>Sim</v>
      </c>
      <c r="I2514" s="13" t="str">
        <f>VLOOKUP(A2514,fonte!A:AE,30,FALSE)</f>
        <v>Não</v>
      </c>
      <c r="J2514" s="12" t="str">
        <f>VLOOKUP(A2514,fonte!A:AE,31,FALSE)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6">
        <v>41905</v>
      </c>
      <c r="E2515" s="13" t="str">
        <f>VLOOKUP(A2515,fonte!A:AE,26,FALSE)</f>
        <v>Sim</v>
      </c>
      <c r="F2515" s="12" t="str">
        <f>VLOOKUP(A2515,fonte!A:AE,27,FALSE)</f>
        <v>Sim</v>
      </c>
      <c r="G2515" s="13" t="str">
        <f>VLOOKUP(A2515,fonte!A:AE,28,FALSE)</f>
        <v>Sim</v>
      </c>
      <c r="H2515" s="12" t="str">
        <f>VLOOKUP(A2515,fonte!A:AE,29,FALSE)</f>
        <v>Sim</v>
      </c>
      <c r="I2515" s="13" t="str">
        <f>VLOOKUP(A2515,fonte!A:AE,30,FALSE)</f>
        <v>Não</v>
      </c>
      <c r="J2515" s="12" t="str">
        <f>VLOOKUP(A2515,fonte!A:AE,31,FALSE)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6">
        <v>41421</v>
      </c>
      <c r="E2516" s="13" t="str">
        <f>VLOOKUP(A2516,fonte!A:AE,26,FALSE)</f>
        <v>Não</v>
      </c>
      <c r="F2516" s="12" t="str">
        <f>VLOOKUP(A2516,fonte!A:AE,27,FALSE)</f>
        <v>Sim</v>
      </c>
      <c r="G2516" s="13" t="str">
        <f>VLOOKUP(A2516,fonte!A:AE,28,FALSE)</f>
        <v>Não</v>
      </c>
      <c r="H2516" s="12" t="str">
        <f>VLOOKUP(A2516,fonte!A:AE,29,FALSE)</f>
        <v>Sim</v>
      </c>
      <c r="I2516" s="13" t="str">
        <f>VLOOKUP(A2516,fonte!A:AE,30,FALSE)</f>
        <v>Não</v>
      </c>
      <c r="J2516" s="12" t="str">
        <f>VLOOKUP(A2516,fonte!A:AE,31,FALSE)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6">
        <v>43445</v>
      </c>
      <c r="E2517" s="13" t="str">
        <f>VLOOKUP(A2517,fonte!A:AE,26,FALSE)</f>
        <v>Não</v>
      </c>
      <c r="F2517" s="12" t="str">
        <f>VLOOKUP(A2517,fonte!A:AE,27,FALSE)</f>
        <v>Não</v>
      </c>
      <c r="G2517" s="13" t="str">
        <f>VLOOKUP(A2517,fonte!A:AE,28,FALSE)</f>
        <v>Não</v>
      </c>
      <c r="H2517" s="12" t="str">
        <f>VLOOKUP(A2517,fonte!A:AE,29,FALSE)</f>
        <v>Não</v>
      </c>
      <c r="I2517" s="13" t="str">
        <f>VLOOKUP(A2517,fonte!A:AE,30,FALSE)</f>
        <v>Não</v>
      </c>
      <c r="J2517" s="12" t="str">
        <f>VLOOKUP(A2517,fonte!A:AE,31,FALSE)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6">
        <v>43445</v>
      </c>
      <c r="E2518" s="13" t="str">
        <f>VLOOKUP(A2518,fonte!A:AE,26,FALSE)</f>
        <v>Não</v>
      </c>
      <c r="F2518" s="12" t="str">
        <f>VLOOKUP(A2518,fonte!A:AE,27,FALSE)</f>
        <v>Não</v>
      </c>
      <c r="G2518" s="13" t="str">
        <f>VLOOKUP(A2518,fonte!A:AE,28,FALSE)</f>
        <v>Não</v>
      </c>
      <c r="H2518" s="12" t="str">
        <f>VLOOKUP(A2518,fonte!A:AE,29,FALSE)</f>
        <v>Não</v>
      </c>
      <c r="I2518" s="13" t="str">
        <f>VLOOKUP(A2518,fonte!A:AE,30,FALSE)</f>
        <v>Não</v>
      </c>
      <c r="J2518" s="12" t="str">
        <f>VLOOKUP(A2518,fonte!A:AE,31,FALSE)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6">
        <v>41073</v>
      </c>
      <c r="E2519" s="13" t="str">
        <f>VLOOKUP(A2519,fonte!A:AE,26,FALSE)</f>
        <v>Não</v>
      </c>
      <c r="F2519" s="12" t="str">
        <f>VLOOKUP(A2519,fonte!A:AE,27,FALSE)</f>
        <v>Sim</v>
      </c>
      <c r="G2519" s="13" t="str">
        <f>VLOOKUP(A2519,fonte!A:AE,28,FALSE)</f>
        <v>Não</v>
      </c>
      <c r="H2519" s="12" t="str">
        <f>VLOOKUP(A2519,fonte!A:AE,29,FALSE)</f>
        <v>Sim</v>
      </c>
      <c r="I2519" s="13" t="str">
        <f>VLOOKUP(A2519,fonte!A:AE,30,FALSE)</f>
        <v>Não</v>
      </c>
      <c r="J2519" s="12" t="str">
        <f>VLOOKUP(A2519,fonte!A:AE,31,FALSE)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6">
        <v>43818</v>
      </c>
      <c r="E2520" s="13" t="str">
        <f>VLOOKUP(A2520,fonte!A:AE,26,FALSE)</f>
        <v>Sim</v>
      </c>
      <c r="F2520" s="12" t="str">
        <f>VLOOKUP(A2520,fonte!A:AE,27,FALSE)</f>
        <v>Sim</v>
      </c>
      <c r="G2520" s="13" t="str">
        <f>VLOOKUP(A2520,fonte!A:AE,28,FALSE)</f>
        <v>Sim</v>
      </c>
      <c r="H2520" s="12" t="str">
        <f>VLOOKUP(A2520,fonte!A:AE,29,FALSE)</f>
        <v>Sim</v>
      </c>
      <c r="I2520" s="13" t="str">
        <f>VLOOKUP(A2520,fonte!A:AE,30,FALSE)</f>
        <v>Não</v>
      </c>
      <c r="J2520" s="12" t="str">
        <f>VLOOKUP(A2520,fonte!A:AE,31,FALSE)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6">
        <v>41905</v>
      </c>
      <c r="E2521" s="13" t="str">
        <f>VLOOKUP(A2521,fonte!A:AE,26,FALSE)</f>
        <v>Sim</v>
      </c>
      <c r="F2521" s="12" t="str">
        <f>VLOOKUP(A2521,fonte!A:AE,27,FALSE)</f>
        <v>Sim</v>
      </c>
      <c r="G2521" s="13" t="str">
        <f>VLOOKUP(A2521,fonte!A:AE,28,FALSE)</f>
        <v>Sim</v>
      </c>
      <c r="H2521" s="12" t="str">
        <f>VLOOKUP(A2521,fonte!A:AE,29,FALSE)</f>
        <v>Sim</v>
      </c>
      <c r="I2521" s="13" t="str">
        <f>VLOOKUP(A2521,fonte!A:AE,30,FALSE)</f>
        <v>Não</v>
      </c>
      <c r="J2521" s="12" t="str">
        <f>VLOOKUP(A2521,fonte!A:AE,31,FALSE)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6">
        <v>43818</v>
      </c>
      <c r="E2522" s="13" t="str">
        <f>VLOOKUP(A2522,fonte!A:AE,26,FALSE)</f>
        <v>Não</v>
      </c>
      <c r="F2522" s="12" t="str">
        <f>VLOOKUP(A2522,fonte!A:AE,27,FALSE)</f>
        <v>Não</v>
      </c>
      <c r="G2522" s="13" t="str">
        <f>VLOOKUP(A2522,fonte!A:AE,28,FALSE)</f>
        <v>Não</v>
      </c>
      <c r="H2522" s="12" t="str">
        <f>VLOOKUP(A2522,fonte!A:AE,29,FALSE)</f>
        <v>Não</v>
      </c>
      <c r="I2522" s="13" t="str">
        <f>VLOOKUP(A2522,fonte!A:AE,30,FALSE)</f>
        <v>Não</v>
      </c>
      <c r="J2522" s="12" t="str">
        <f>VLOOKUP(A2522,fonte!A:AE,31,FALSE)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6">
        <v>43099</v>
      </c>
      <c r="E2523" s="13" t="str">
        <f>VLOOKUP(A2523,fonte!A:AE,26,FALSE)</f>
        <v>Sim</v>
      </c>
      <c r="F2523" s="12" t="str">
        <f>VLOOKUP(A2523,fonte!A:AE,27,FALSE)</f>
        <v>Sim</v>
      </c>
      <c r="G2523" s="13" t="str">
        <f>VLOOKUP(A2523,fonte!A:AE,28,FALSE)</f>
        <v>Não</v>
      </c>
      <c r="H2523" s="12" t="str">
        <f>VLOOKUP(A2523,fonte!A:AE,29,FALSE)</f>
        <v>Não</v>
      </c>
      <c r="I2523" s="13" t="str">
        <f>VLOOKUP(A2523,fonte!A:AE,30,FALSE)</f>
        <v>Não</v>
      </c>
      <c r="J2523" s="12" t="str">
        <f>VLOOKUP(A2523,fonte!A:AE,31,FALSE)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6">
        <v>41421</v>
      </c>
      <c r="E2524" s="13" t="str">
        <f>VLOOKUP(A2524,fonte!A:AE,26,FALSE)</f>
        <v>Sim</v>
      </c>
      <c r="F2524" s="12" t="str">
        <f>VLOOKUP(A2524,fonte!A:AE,27,FALSE)</f>
        <v>Sim</v>
      </c>
      <c r="G2524" s="13" t="str">
        <f>VLOOKUP(A2524,fonte!A:AE,28,FALSE)</f>
        <v>Sim</v>
      </c>
      <c r="H2524" s="12" t="str">
        <f>VLOOKUP(A2524,fonte!A:AE,29,FALSE)</f>
        <v>Sim</v>
      </c>
      <c r="I2524" s="13" t="str">
        <f>VLOOKUP(A2524,fonte!A:AE,30,FALSE)</f>
        <v>Não</v>
      </c>
      <c r="J2524" s="12" t="str">
        <f>VLOOKUP(A2524,fonte!A:AE,31,FALSE)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6">
        <v>43818</v>
      </c>
      <c r="E2525" s="13" t="str">
        <f>VLOOKUP(A2525,fonte!A:AE,26,FALSE)</f>
        <v>Sim</v>
      </c>
      <c r="F2525" s="12" t="str">
        <f>VLOOKUP(A2525,fonte!A:AE,27,FALSE)</f>
        <v>Sim</v>
      </c>
      <c r="G2525" s="13" t="str">
        <f>VLOOKUP(A2525,fonte!A:AE,28,FALSE)</f>
        <v>Não</v>
      </c>
      <c r="H2525" s="12" t="str">
        <f>VLOOKUP(A2525,fonte!A:AE,29,FALSE)</f>
        <v>Não</v>
      </c>
      <c r="I2525" s="13" t="str">
        <f>VLOOKUP(A2525,fonte!A:AE,30,FALSE)</f>
        <v>Não</v>
      </c>
      <c r="J2525" s="12" t="str">
        <f>VLOOKUP(A2525,fonte!A:AE,31,FALSE)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6">
        <v>41421</v>
      </c>
      <c r="E2526" s="13" t="str">
        <f>VLOOKUP(A2526,fonte!A:AE,26,FALSE)</f>
        <v>Não</v>
      </c>
      <c r="F2526" s="12" t="str">
        <f>VLOOKUP(A2526,fonte!A:AE,27,FALSE)</f>
        <v>Sim</v>
      </c>
      <c r="G2526" s="13" t="str">
        <f>VLOOKUP(A2526,fonte!A:AE,28,FALSE)</f>
        <v>Não</v>
      </c>
      <c r="H2526" s="12" t="str">
        <f>VLOOKUP(A2526,fonte!A:AE,29,FALSE)</f>
        <v>Sim</v>
      </c>
      <c r="I2526" s="13" t="str">
        <f>VLOOKUP(A2526,fonte!A:AE,30,FALSE)</f>
        <v>Não</v>
      </c>
      <c r="J2526" s="12" t="str">
        <f>VLOOKUP(A2526,fonte!A:AE,31,FALSE)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6">
        <v>43099</v>
      </c>
      <c r="E2527" s="13" t="str">
        <f>VLOOKUP(A2527,fonte!A:AE,26,FALSE)</f>
        <v>Sim</v>
      </c>
      <c r="F2527" s="12" t="str">
        <f>VLOOKUP(A2527,fonte!A:AE,27,FALSE)</f>
        <v>Sim</v>
      </c>
      <c r="G2527" s="13" t="str">
        <f>VLOOKUP(A2527,fonte!A:AE,28,FALSE)</f>
        <v>Não</v>
      </c>
      <c r="H2527" s="12" t="str">
        <f>VLOOKUP(A2527,fonte!A:AE,29,FALSE)</f>
        <v>Não</v>
      </c>
      <c r="I2527" s="13" t="str">
        <f>VLOOKUP(A2527,fonte!A:AE,30,FALSE)</f>
        <v>Não</v>
      </c>
      <c r="J2527" s="12" t="str">
        <f>VLOOKUP(A2527,fonte!A:AE,31,FALSE)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6">
        <v>41073</v>
      </c>
      <c r="E2528" s="13" t="str">
        <f>VLOOKUP(A2528,fonte!A:AE,26,FALSE)</f>
        <v>Sim</v>
      </c>
      <c r="F2528" s="12" t="str">
        <f>VLOOKUP(A2528,fonte!A:AE,27,FALSE)</f>
        <v>Sim</v>
      </c>
      <c r="G2528" s="13" t="str">
        <f>VLOOKUP(A2528,fonte!A:AE,28,FALSE)</f>
        <v>Não</v>
      </c>
      <c r="H2528" s="12" t="str">
        <f>VLOOKUP(A2528,fonte!A:AE,29,FALSE)</f>
        <v>Sim</v>
      </c>
      <c r="I2528" s="13" t="str">
        <f>VLOOKUP(A2528,fonte!A:AE,30,FALSE)</f>
        <v>Não</v>
      </c>
      <c r="J2528" s="12" t="str">
        <f>VLOOKUP(A2528,fonte!A:AE,31,FALSE)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6">
        <v>43818</v>
      </c>
      <c r="E2529" s="13" t="str">
        <f>VLOOKUP(A2529,fonte!A:AE,26,FALSE)</f>
        <v>Sim</v>
      </c>
      <c r="F2529" s="12" t="str">
        <f>VLOOKUP(A2529,fonte!A:AE,27,FALSE)</f>
        <v>Sim</v>
      </c>
      <c r="G2529" s="13" t="str">
        <f>VLOOKUP(A2529,fonte!A:AE,28,FALSE)</f>
        <v>Não</v>
      </c>
      <c r="H2529" s="12" t="str">
        <f>VLOOKUP(A2529,fonte!A:AE,29,FALSE)</f>
        <v>Sim</v>
      </c>
      <c r="I2529" s="13" t="str">
        <f>VLOOKUP(A2529,fonte!A:AE,30,FALSE)</f>
        <v>Não</v>
      </c>
      <c r="J2529" s="12" t="str">
        <f>VLOOKUP(A2529,fonte!A:AE,31,FALSE)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6">
        <v>43818</v>
      </c>
      <c r="E2530" s="13" t="str">
        <f>VLOOKUP(A2530,fonte!A:AE,26,FALSE)</f>
        <v>Sim</v>
      </c>
      <c r="F2530" s="12" t="str">
        <f>VLOOKUP(A2530,fonte!A:AE,27,FALSE)</f>
        <v>Sim</v>
      </c>
      <c r="G2530" s="13" t="str">
        <f>VLOOKUP(A2530,fonte!A:AE,28,FALSE)</f>
        <v>Sim</v>
      </c>
      <c r="H2530" s="12" t="str">
        <f>VLOOKUP(A2530,fonte!A:AE,29,FALSE)</f>
        <v>Sim</v>
      </c>
      <c r="I2530" s="13" t="str">
        <f>VLOOKUP(A2530,fonte!A:AE,30,FALSE)</f>
        <v>Não</v>
      </c>
      <c r="J2530" s="12" t="str">
        <f>VLOOKUP(A2530,fonte!A:AE,31,FALSE)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6">
        <v>43445</v>
      </c>
      <c r="E2531" s="13" t="str">
        <f>VLOOKUP(A2531,fonte!A:AE,26,FALSE)</f>
        <v>Sim</v>
      </c>
      <c r="F2531" s="12" t="str">
        <f>VLOOKUP(A2531,fonte!A:AE,27,FALSE)</f>
        <v>Sim</v>
      </c>
      <c r="G2531" s="13" t="str">
        <f>VLOOKUP(A2531,fonte!A:AE,28,FALSE)</f>
        <v>Sim</v>
      </c>
      <c r="H2531" s="12" t="str">
        <f>VLOOKUP(A2531,fonte!A:AE,29,FALSE)</f>
        <v>Sim</v>
      </c>
      <c r="I2531" s="13" t="str">
        <f>VLOOKUP(A2531,fonte!A:AE,30,FALSE)</f>
        <v>Não</v>
      </c>
      <c r="J2531" s="12" t="str">
        <f>VLOOKUP(A2531,fonte!A:AE,31,FALSE)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6">
        <v>43818</v>
      </c>
      <c r="E2532" s="13" t="str">
        <f>VLOOKUP(A2532,fonte!A:AE,26,FALSE)</f>
        <v>Sim</v>
      </c>
      <c r="F2532" s="12" t="str">
        <f>VLOOKUP(A2532,fonte!A:AE,27,FALSE)</f>
        <v>Sim</v>
      </c>
      <c r="G2532" s="13" t="str">
        <f>VLOOKUP(A2532,fonte!A:AE,28,FALSE)</f>
        <v>Sim</v>
      </c>
      <c r="H2532" s="12" t="str">
        <f>VLOOKUP(A2532,fonte!A:AE,29,FALSE)</f>
        <v>Sim</v>
      </c>
      <c r="I2532" s="13" t="str">
        <f>VLOOKUP(A2532,fonte!A:AE,30,FALSE)</f>
        <v>Não</v>
      </c>
      <c r="J2532" s="12" t="str">
        <f>VLOOKUP(A2532,fonte!A:AE,31,FALSE)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6">
        <v>43445</v>
      </c>
      <c r="E2533" s="13" t="str">
        <f>VLOOKUP(A2533,fonte!A:AE,26,FALSE)</f>
        <v>Não</v>
      </c>
      <c r="F2533" s="12" t="str">
        <f>VLOOKUP(A2533,fonte!A:AE,27,FALSE)</f>
        <v>Não</v>
      </c>
      <c r="G2533" s="13" t="str">
        <f>VLOOKUP(A2533,fonte!A:AE,28,FALSE)</f>
        <v>Não</v>
      </c>
      <c r="H2533" s="12" t="str">
        <f>VLOOKUP(A2533,fonte!A:AE,29,FALSE)</f>
        <v>Não</v>
      </c>
      <c r="I2533" s="13" t="str">
        <f>VLOOKUP(A2533,fonte!A:AE,30,FALSE)</f>
        <v>Não</v>
      </c>
      <c r="J2533" s="12" t="str">
        <f>VLOOKUP(A2533,fonte!A:AE,31,FALSE)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6">
        <v>41905</v>
      </c>
      <c r="E2534" s="13" t="str">
        <f>VLOOKUP(A2534,fonte!A:AE,26,FALSE)</f>
        <v>Sim</v>
      </c>
      <c r="F2534" s="12" t="str">
        <f>VLOOKUP(A2534,fonte!A:AE,27,FALSE)</f>
        <v>Sim</v>
      </c>
      <c r="G2534" s="13" t="str">
        <f>VLOOKUP(A2534,fonte!A:AE,28,FALSE)</f>
        <v>Sim</v>
      </c>
      <c r="H2534" s="12" t="str">
        <f>VLOOKUP(A2534,fonte!A:AE,29,FALSE)</f>
        <v>Sim</v>
      </c>
      <c r="I2534" s="13" t="str">
        <f>VLOOKUP(A2534,fonte!A:AE,30,FALSE)</f>
        <v>Não</v>
      </c>
      <c r="J2534" s="12" t="str">
        <f>VLOOKUP(A2534,fonte!A:AE,31,FALSE)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6">
        <v>41421</v>
      </c>
      <c r="E2535" s="13" t="str">
        <f>VLOOKUP(A2535,fonte!A:AE,26,FALSE)</f>
        <v>Sim</v>
      </c>
      <c r="F2535" s="12" t="str">
        <f>VLOOKUP(A2535,fonte!A:AE,27,FALSE)</f>
        <v>Sim</v>
      </c>
      <c r="G2535" s="13" t="str">
        <f>VLOOKUP(A2535,fonte!A:AE,28,FALSE)</f>
        <v>Sim</v>
      </c>
      <c r="H2535" s="12" t="str">
        <f>VLOOKUP(A2535,fonte!A:AE,29,FALSE)</f>
        <v>Não</v>
      </c>
      <c r="I2535" s="13" t="str">
        <f>VLOOKUP(A2535,fonte!A:AE,30,FALSE)</f>
        <v>Não</v>
      </c>
      <c r="J2535" s="12" t="str">
        <f>VLOOKUP(A2535,fonte!A:AE,31,FALSE)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6">
        <v>43818</v>
      </c>
      <c r="E2536" s="13" t="str">
        <f>VLOOKUP(A2536,fonte!A:AE,26,FALSE)</f>
        <v>Não</v>
      </c>
      <c r="F2536" s="12" t="str">
        <f>VLOOKUP(A2536,fonte!A:AE,27,FALSE)</f>
        <v>Não</v>
      </c>
      <c r="G2536" s="13" t="str">
        <f>VLOOKUP(A2536,fonte!A:AE,28,FALSE)</f>
        <v>Não</v>
      </c>
      <c r="H2536" s="12" t="str">
        <f>VLOOKUP(A2536,fonte!A:AE,29,FALSE)</f>
        <v>Não</v>
      </c>
      <c r="I2536" s="13" t="str">
        <f>VLOOKUP(A2536,fonte!A:AE,30,FALSE)</f>
        <v>Não</v>
      </c>
      <c r="J2536" s="12" t="str">
        <f>VLOOKUP(A2536,fonte!A:AE,31,FALSE)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6">
        <v>43818</v>
      </c>
      <c r="E2537" s="13" t="str">
        <f>VLOOKUP(A2537,fonte!A:AE,26,FALSE)</f>
        <v>Não</v>
      </c>
      <c r="F2537" s="12" t="str">
        <f>VLOOKUP(A2537,fonte!A:AE,27,FALSE)</f>
        <v>Não</v>
      </c>
      <c r="G2537" s="13" t="str">
        <f>VLOOKUP(A2537,fonte!A:AE,28,FALSE)</f>
        <v>Não</v>
      </c>
      <c r="H2537" s="12" t="str">
        <f>VLOOKUP(A2537,fonte!A:AE,29,FALSE)</f>
        <v>Não</v>
      </c>
      <c r="I2537" s="13" t="str">
        <f>VLOOKUP(A2537,fonte!A:AE,30,FALSE)</f>
        <v>Não</v>
      </c>
      <c r="J2537" s="12" t="str">
        <f>VLOOKUP(A2537,fonte!A:AE,31,FALSE)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6">
        <v>43818</v>
      </c>
      <c r="E2538" s="13" t="str">
        <f>VLOOKUP(A2538,fonte!A:AE,26,FALSE)</f>
        <v>Sim</v>
      </c>
      <c r="F2538" s="12" t="str">
        <f>VLOOKUP(A2538,fonte!A:AE,27,FALSE)</f>
        <v>Sim</v>
      </c>
      <c r="G2538" s="13" t="str">
        <f>VLOOKUP(A2538,fonte!A:AE,28,FALSE)</f>
        <v>Sim</v>
      </c>
      <c r="H2538" s="12" t="str">
        <f>VLOOKUP(A2538,fonte!A:AE,29,FALSE)</f>
        <v>Sim</v>
      </c>
      <c r="I2538" s="13" t="str">
        <f>VLOOKUP(A2538,fonte!A:AE,30,FALSE)</f>
        <v>Não</v>
      </c>
      <c r="J2538" s="12" t="str">
        <f>VLOOKUP(A2538,fonte!A:AE,31,FALSE)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6">
        <v>43818</v>
      </c>
      <c r="E2539" s="13" t="str">
        <f>VLOOKUP(A2539,fonte!A:AE,26,FALSE)</f>
        <v>Sim</v>
      </c>
      <c r="F2539" s="12" t="str">
        <f>VLOOKUP(A2539,fonte!A:AE,27,FALSE)</f>
        <v>Não</v>
      </c>
      <c r="G2539" s="13" t="str">
        <f>VLOOKUP(A2539,fonte!A:AE,28,FALSE)</f>
        <v>Não</v>
      </c>
      <c r="H2539" s="12" t="str">
        <f>VLOOKUP(A2539,fonte!A:AE,29,FALSE)</f>
        <v>Sim</v>
      </c>
      <c r="I2539" s="13" t="str">
        <f>VLOOKUP(A2539,fonte!A:AE,30,FALSE)</f>
        <v>Não</v>
      </c>
      <c r="J2539" s="12" t="str">
        <f>VLOOKUP(A2539,fonte!A:AE,31,FALSE)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6">
        <v>41905</v>
      </c>
      <c r="E2540" s="13" t="str">
        <f>VLOOKUP(A2540,fonte!A:AE,26,FALSE)</f>
        <v>Não</v>
      </c>
      <c r="F2540" s="12" t="str">
        <f>VLOOKUP(A2540,fonte!A:AE,27,FALSE)</f>
        <v>Sim</v>
      </c>
      <c r="G2540" s="13" t="str">
        <f>VLOOKUP(A2540,fonte!A:AE,28,FALSE)</f>
        <v>Não</v>
      </c>
      <c r="H2540" s="12" t="str">
        <f>VLOOKUP(A2540,fonte!A:AE,29,FALSE)</f>
        <v>Sim</v>
      </c>
      <c r="I2540" s="13" t="str">
        <f>VLOOKUP(A2540,fonte!A:AE,30,FALSE)</f>
        <v>Não</v>
      </c>
      <c r="J2540" s="12" t="str">
        <f>VLOOKUP(A2540,fonte!A:AE,31,FALSE)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6">
        <v>43445</v>
      </c>
      <c r="E2541" s="13" t="str">
        <f>VLOOKUP(A2541,fonte!A:AE,26,FALSE)</f>
        <v>Não</v>
      </c>
      <c r="F2541" s="12" t="str">
        <f>VLOOKUP(A2541,fonte!A:AE,27,FALSE)</f>
        <v>Não</v>
      </c>
      <c r="G2541" s="13" t="str">
        <f>VLOOKUP(A2541,fonte!A:AE,28,FALSE)</f>
        <v>Não</v>
      </c>
      <c r="H2541" s="12" t="str">
        <f>VLOOKUP(A2541,fonte!A:AE,29,FALSE)</f>
        <v>Não</v>
      </c>
      <c r="I2541" s="13" t="str">
        <f>VLOOKUP(A2541,fonte!A:AE,30,FALSE)</f>
        <v>Não</v>
      </c>
      <c r="J2541" s="12" t="str">
        <f>VLOOKUP(A2541,fonte!A:AE,31,FALSE)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6">
        <v>43099</v>
      </c>
      <c r="E2542" s="13" t="str">
        <f>VLOOKUP(A2542,fonte!A:AE,26,FALSE)</f>
        <v>Não</v>
      </c>
      <c r="F2542" s="12" t="str">
        <f>VLOOKUP(A2542,fonte!A:AE,27,FALSE)</f>
        <v>Não</v>
      </c>
      <c r="G2542" s="13" t="str">
        <f>VLOOKUP(A2542,fonte!A:AE,28,FALSE)</f>
        <v>Não</v>
      </c>
      <c r="H2542" s="12" t="str">
        <f>VLOOKUP(A2542,fonte!A:AE,29,FALSE)</f>
        <v>Não</v>
      </c>
      <c r="I2542" s="13" t="str">
        <f>VLOOKUP(A2542,fonte!A:AE,30,FALSE)</f>
        <v>Não</v>
      </c>
      <c r="J2542" s="12" t="str">
        <f>VLOOKUP(A2542,fonte!A:AE,31,FALSE)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6">
        <v>41421</v>
      </c>
      <c r="E2543" s="13" t="str">
        <f>VLOOKUP(A2543,fonte!A:AE,26,FALSE)</f>
        <v>Sim</v>
      </c>
      <c r="F2543" s="12" t="str">
        <f>VLOOKUP(A2543,fonte!A:AE,27,FALSE)</f>
        <v>Sim</v>
      </c>
      <c r="G2543" s="13" t="str">
        <f>VLOOKUP(A2543,fonte!A:AE,28,FALSE)</f>
        <v>Sim</v>
      </c>
      <c r="H2543" s="12" t="str">
        <f>VLOOKUP(A2543,fonte!A:AE,29,FALSE)</f>
        <v>Sim</v>
      </c>
      <c r="I2543" s="13" t="str">
        <f>VLOOKUP(A2543,fonte!A:AE,30,FALSE)</f>
        <v>Não</v>
      </c>
      <c r="J2543" s="12" t="str">
        <f>VLOOKUP(A2543,fonte!A:AE,31,FALSE)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6">
        <v>43445</v>
      </c>
      <c r="E2544" s="13" t="str">
        <f>VLOOKUP(A2544,fonte!A:AE,26,FALSE)</f>
        <v>Não</v>
      </c>
      <c r="F2544" s="12" t="str">
        <f>VLOOKUP(A2544,fonte!A:AE,27,FALSE)</f>
        <v>Não</v>
      </c>
      <c r="G2544" s="13" t="str">
        <f>VLOOKUP(A2544,fonte!A:AE,28,FALSE)</f>
        <v>Não</v>
      </c>
      <c r="H2544" s="12" t="str">
        <f>VLOOKUP(A2544,fonte!A:AE,29,FALSE)</f>
        <v>Não</v>
      </c>
      <c r="I2544" s="13" t="str">
        <f>VLOOKUP(A2544,fonte!A:AE,30,FALSE)</f>
        <v>Não</v>
      </c>
      <c r="J2544" s="12" t="str">
        <f>VLOOKUP(A2544,fonte!A:AE,31,FALSE)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6">
        <v>43818</v>
      </c>
      <c r="E2545" s="13" t="str">
        <f>VLOOKUP(A2545,fonte!A:AE,26,FALSE)</f>
        <v>Não</v>
      </c>
      <c r="F2545" s="12" t="str">
        <f>VLOOKUP(A2545,fonte!A:AE,27,FALSE)</f>
        <v>Não</v>
      </c>
      <c r="G2545" s="13" t="str">
        <f>VLOOKUP(A2545,fonte!A:AE,28,FALSE)</f>
        <v>Não</v>
      </c>
      <c r="H2545" s="12" t="str">
        <f>VLOOKUP(A2545,fonte!A:AE,29,FALSE)</f>
        <v>Não</v>
      </c>
      <c r="I2545" s="13" t="str">
        <f>VLOOKUP(A2545,fonte!A:AE,30,FALSE)</f>
        <v>Não</v>
      </c>
      <c r="J2545" s="12" t="str">
        <f>VLOOKUP(A2545,fonte!A:AE,31,FALSE)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6">
        <v>43099</v>
      </c>
      <c r="E2546" s="13" t="str">
        <f>VLOOKUP(A2546,fonte!A:AE,26,FALSE)</f>
        <v>Não</v>
      </c>
      <c r="F2546" s="12" t="str">
        <f>VLOOKUP(A2546,fonte!A:AE,27,FALSE)</f>
        <v>Sim</v>
      </c>
      <c r="G2546" s="13" t="str">
        <f>VLOOKUP(A2546,fonte!A:AE,28,FALSE)</f>
        <v>Não</v>
      </c>
      <c r="H2546" s="12" t="str">
        <f>VLOOKUP(A2546,fonte!A:AE,29,FALSE)</f>
        <v>Sim</v>
      </c>
      <c r="I2546" s="13" t="str">
        <f>VLOOKUP(A2546,fonte!A:AE,30,FALSE)</f>
        <v>Não</v>
      </c>
      <c r="J2546" s="12" t="str">
        <f>VLOOKUP(A2546,fonte!A:AE,31,FALSE)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6">
        <v>43445</v>
      </c>
      <c r="E2547" s="13" t="str">
        <f>VLOOKUP(A2547,fonte!A:AE,26,FALSE)</f>
        <v>Não</v>
      </c>
      <c r="F2547" s="12" t="str">
        <f>VLOOKUP(A2547,fonte!A:AE,27,FALSE)</f>
        <v>Sim</v>
      </c>
      <c r="G2547" s="13" t="str">
        <f>VLOOKUP(A2547,fonte!A:AE,28,FALSE)</f>
        <v>Não</v>
      </c>
      <c r="H2547" s="12" t="str">
        <f>VLOOKUP(A2547,fonte!A:AE,29,FALSE)</f>
        <v>Sim</v>
      </c>
      <c r="I2547" s="13" t="str">
        <f>VLOOKUP(A2547,fonte!A:AE,30,FALSE)</f>
        <v>Não</v>
      </c>
      <c r="J2547" s="12" t="str">
        <f>VLOOKUP(A2547,fonte!A:AE,31,FALSE)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6">
        <v>43818</v>
      </c>
      <c r="E2548" s="13" t="str">
        <f>VLOOKUP(A2548,fonte!A:AE,26,FALSE)</f>
        <v>Sim</v>
      </c>
      <c r="F2548" s="12" t="str">
        <f>VLOOKUP(A2548,fonte!A:AE,27,FALSE)</f>
        <v>Sim</v>
      </c>
      <c r="G2548" s="13" t="str">
        <f>VLOOKUP(A2548,fonte!A:AE,28,FALSE)</f>
        <v>Sim</v>
      </c>
      <c r="H2548" s="12" t="str">
        <f>VLOOKUP(A2548,fonte!A:AE,29,FALSE)</f>
        <v>Sim</v>
      </c>
      <c r="I2548" s="13" t="str">
        <f>VLOOKUP(A2548,fonte!A:AE,30,FALSE)</f>
        <v>Não</v>
      </c>
      <c r="J2548" s="12" t="str">
        <f>VLOOKUP(A2548,fonte!A:AE,31,FALSE)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6">
        <v>43445</v>
      </c>
      <c r="E2549" s="13" t="str">
        <f>VLOOKUP(A2549,fonte!A:AE,26,FALSE)</f>
        <v>Sim</v>
      </c>
      <c r="F2549" s="12" t="str">
        <f>VLOOKUP(A2549,fonte!A:AE,27,FALSE)</f>
        <v>Sim</v>
      </c>
      <c r="G2549" s="13" t="str">
        <f>VLOOKUP(A2549,fonte!A:AE,28,FALSE)</f>
        <v>Não</v>
      </c>
      <c r="H2549" s="12" t="str">
        <f>VLOOKUP(A2549,fonte!A:AE,29,FALSE)</f>
        <v>Não</v>
      </c>
      <c r="I2549" s="13" t="str">
        <f>VLOOKUP(A2549,fonte!A:AE,30,FALSE)</f>
        <v>Não</v>
      </c>
      <c r="J2549" s="12" t="str">
        <f>VLOOKUP(A2549,fonte!A:AE,31,FALSE)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6">
        <v>43818</v>
      </c>
      <c r="E2550" s="13" t="str">
        <f>VLOOKUP(A2550,fonte!A:AE,26,FALSE)</f>
        <v>Sim</v>
      </c>
      <c r="F2550" s="12" t="str">
        <f>VLOOKUP(A2550,fonte!A:AE,27,FALSE)</f>
        <v>Sim</v>
      </c>
      <c r="G2550" s="13" t="str">
        <f>VLOOKUP(A2550,fonte!A:AE,28,FALSE)</f>
        <v>Não</v>
      </c>
      <c r="H2550" s="12" t="str">
        <f>VLOOKUP(A2550,fonte!A:AE,29,FALSE)</f>
        <v>Não</v>
      </c>
      <c r="I2550" s="13" t="str">
        <f>VLOOKUP(A2550,fonte!A:AE,30,FALSE)</f>
        <v>Não</v>
      </c>
      <c r="J2550" s="12" t="str">
        <f>VLOOKUP(A2550,fonte!A:AE,31,FALSE)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6">
        <v>43445</v>
      </c>
      <c r="E2551" s="13" t="str">
        <f>VLOOKUP(A2551,fonte!A:AE,26,FALSE)</f>
        <v>Sim</v>
      </c>
      <c r="F2551" s="12" t="str">
        <f>VLOOKUP(A2551,fonte!A:AE,27,FALSE)</f>
        <v>Sim</v>
      </c>
      <c r="G2551" s="13" t="str">
        <f>VLOOKUP(A2551,fonte!A:AE,28,FALSE)</f>
        <v>Sim</v>
      </c>
      <c r="H2551" s="12" t="str">
        <f>VLOOKUP(A2551,fonte!A:AE,29,FALSE)</f>
        <v>Sim</v>
      </c>
      <c r="I2551" s="13" t="str">
        <f>VLOOKUP(A2551,fonte!A:AE,30,FALSE)</f>
        <v>Não</v>
      </c>
      <c r="J2551" s="12" t="str">
        <f>VLOOKUP(A2551,fonte!A:AE,31,FALSE)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6">
        <v>43445</v>
      </c>
      <c r="E2552" s="13" t="str">
        <f>VLOOKUP(A2552,fonte!A:AE,26,FALSE)</f>
        <v>Sim</v>
      </c>
      <c r="F2552" s="12" t="str">
        <f>VLOOKUP(A2552,fonte!A:AE,27,FALSE)</f>
        <v>Sim</v>
      </c>
      <c r="G2552" s="13" t="str">
        <f>VLOOKUP(A2552,fonte!A:AE,28,FALSE)</f>
        <v>Sim</v>
      </c>
      <c r="H2552" s="12" t="str">
        <f>VLOOKUP(A2552,fonte!A:AE,29,FALSE)</f>
        <v>Não</v>
      </c>
      <c r="I2552" s="13" t="str">
        <f>VLOOKUP(A2552,fonte!A:AE,30,FALSE)</f>
        <v>Não</v>
      </c>
      <c r="J2552" s="12" t="str">
        <f>VLOOKUP(A2552,fonte!A:AE,31,FALSE)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6">
        <v>43099</v>
      </c>
      <c r="E2553" s="13" t="str">
        <f>VLOOKUP(A2553,fonte!A:AE,26,FALSE)</f>
        <v>Sim</v>
      </c>
      <c r="F2553" s="12" t="str">
        <f>VLOOKUP(A2553,fonte!A:AE,27,FALSE)</f>
        <v>Sim</v>
      </c>
      <c r="G2553" s="13" t="str">
        <f>VLOOKUP(A2553,fonte!A:AE,28,FALSE)</f>
        <v>Sim</v>
      </c>
      <c r="H2553" s="12" t="str">
        <f>VLOOKUP(A2553,fonte!A:AE,29,FALSE)</f>
        <v>Sim</v>
      </c>
      <c r="I2553" s="13" t="str">
        <f>VLOOKUP(A2553,fonte!A:AE,30,FALSE)</f>
        <v>Não</v>
      </c>
      <c r="J2553" s="12" t="str">
        <f>VLOOKUP(A2553,fonte!A:AE,31,FALSE)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6">
        <v>41421</v>
      </c>
      <c r="E2554" s="13" t="str">
        <f>VLOOKUP(A2554,fonte!A:AE,26,FALSE)</f>
        <v>Sim</v>
      </c>
      <c r="F2554" s="12" t="str">
        <f>VLOOKUP(A2554,fonte!A:AE,27,FALSE)</f>
        <v>Sim</v>
      </c>
      <c r="G2554" s="13" t="str">
        <f>VLOOKUP(A2554,fonte!A:AE,28,FALSE)</f>
        <v>Sim</v>
      </c>
      <c r="H2554" s="12" t="str">
        <f>VLOOKUP(A2554,fonte!A:AE,29,FALSE)</f>
        <v>Sim</v>
      </c>
      <c r="I2554" s="13" t="str">
        <f>VLOOKUP(A2554,fonte!A:AE,30,FALSE)</f>
        <v>Não</v>
      </c>
      <c r="J2554" s="12" t="str">
        <f>VLOOKUP(A2554,fonte!A:AE,31,FALSE)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6">
        <v>41073</v>
      </c>
      <c r="E2555" s="13" t="str">
        <f>VLOOKUP(A2555,fonte!A:AE,26,FALSE)</f>
        <v>Sim</v>
      </c>
      <c r="F2555" s="12" t="str">
        <f>VLOOKUP(A2555,fonte!A:AE,27,FALSE)</f>
        <v>Sim</v>
      </c>
      <c r="G2555" s="13" t="str">
        <f>VLOOKUP(A2555,fonte!A:AE,28,FALSE)</f>
        <v>Não</v>
      </c>
      <c r="H2555" s="12" t="str">
        <f>VLOOKUP(A2555,fonte!A:AE,29,FALSE)</f>
        <v>Sim</v>
      </c>
      <c r="I2555" s="13" t="str">
        <f>VLOOKUP(A2555,fonte!A:AE,30,FALSE)</f>
        <v>Não</v>
      </c>
      <c r="J2555" s="12" t="str">
        <f>VLOOKUP(A2555,fonte!A:AE,31,FALSE)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6">
        <v>43818</v>
      </c>
      <c r="E2556" s="13" t="str">
        <f>VLOOKUP(A2556,fonte!A:AE,26,FALSE)</f>
        <v>Sim</v>
      </c>
      <c r="F2556" s="12" t="str">
        <f>VLOOKUP(A2556,fonte!A:AE,27,FALSE)</f>
        <v>Não</v>
      </c>
      <c r="G2556" s="13" t="str">
        <f>VLOOKUP(A2556,fonte!A:AE,28,FALSE)</f>
        <v>Não</v>
      </c>
      <c r="H2556" s="12" t="str">
        <f>VLOOKUP(A2556,fonte!A:AE,29,FALSE)</f>
        <v>Não</v>
      </c>
      <c r="I2556" s="13" t="str">
        <f>VLOOKUP(A2556,fonte!A:AE,30,FALSE)</f>
        <v>Não</v>
      </c>
      <c r="J2556" s="12" t="str">
        <f>VLOOKUP(A2556,fonte!A:AE,31,FALSE)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6">
        <v>43445</v>
      </c>
      <c r="E2557" s="13" t="str">
        <f>VLOOKUP(A2557,fonte!A:AE,26,FALSE)</f>
        <v>Sim</v>
      </c>
      <c r="F2557" s="12" t="str">
        <f>VLOOKUP(A2557,fonte!A:AE,27,FALSE)</f>
        <v>Sim</v>
      </c>
      <c r="G2557" s="13" t="str">
        <f>VLOOKUP(A2557,fonte!A:AE,28,FALSE)</f>
        <v>Sim</v>
      </c>
      <c r="H2557" s="12" t="str">
        <f>VLOOKUP(A2557,fonte!A:AE,29,FALSE)</f>
        <v>Sim</v>
      </c>
      <c r="I2557" s="13" t="str">
        <f>VLOOKUP(A2557,fonte!A:AE,30,FALSE)</f>
        <v>Não</v>
      </c>
      <c r="J2557" s="12" t="str">
        <f>VLOOKUP(A2557,fonte!A:AE,31,FALSE)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6">
        <v>43445</v>
      </c>
      <c r="E2558" s="13" t="str">
        <f>VLOOKUP(A2558,fonte!A:AE,26,FALSE)</f>
        <v>Não</v>
      </c>
      <c r="F2558" s="12" t="str">
        <f>VLOOKUP(A2558,fonte!A:AE,27,FALSE)</f>
        <v>Não</v>
      </c>
      <c r="G2558" s="13" t="str">
        <f>VLOOKUP(A2558,fonte!A:AE,28,FALSE)</f>
        <v>Não</v>
      </c>
      <c r="H2558" s="12" t="str">
        <f>VLOOKUP(A2558,fonte!A:AE,29,FALSE)</f>
        <v>Não</v>
      </c>
      <c r="I2558" s="13" t="str">
        <f>VLOOKUP(A2558,fonte!A:AE,30,FALSE)</f>
        <v>Não</v>
      </c>
      <c r="J2558" s="12" t="str">
        <f>VLOOKUP(A2558,fonte!A:AE,31,FALSE)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6">
        <v>41905</v>
      </c>
      <c r="E2559" s="13" t="str">
        <f>VLOOKUP(A2559,fonte!A:AE,26,FALSE)</f>
        <v>Não</v>
      </c>
      <c r="F2559" s="12" t="str">
        <f>VLOOKUP(A2559,fonte!A:AE,27,FALSE)</f>
        <v>Não</v>
      </c>
      <c r="G2559" s="13" t="str">
        <f>VLOOKUP(A2559,fonte!A:AE,28,FALSE)</f>
        <v>Não</v>
      </c>
      <c r="H2559" s="12" t="str">
        <f>VLOOKUP(A2559,fonte!A:AE,29,FALSE)</f>
        <v>Não</v>
      </c>
      <c r="I2559" s="13" t="str">
        <f>VLOOKUP(A2559,fonte!A:AE,30,FALSE)</f>
        <v>Não</v>
      </c>
      <c r="J2559" s="12" t="str">
        <f>VLOOKUP(A2559,fonte!A:AE,31,FALSE)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6">
        <v>43445</v>
      </c>
      <c r="E2560" s="13" t="str">
        <f>VLOOKUP(A2560,fonte!A:AE,26,FALSE)</f>
        <v>Não</v>
      </c>
      <c r="F2560" s="12" t="str">
        <f>VLOOKUP(A2560,fonte!A:AE,27,FALSE)</f>
        <v>Não</v>
      </c>
      <c r="G2560" s="13" t="str">
        <f>VLOOKUP(A2560,fonte!A:AE,28,FALSE)</f>
        <v>Não</v>
      </c>
      <c r="H2560" s="12" t="str">
        <f>VLOOKUP(A2560,fonte!A:AE,29,FALSE)</f>
        <v>Não</v>
      </c>
      <c r="I2560" s="13" t="str">
        <f>VLOOKUP(A2560,fonte!A:AE,30,FALSE)</f>
        <v>Não</v>
      </c>
      <c r="J2560" s="12" t="str">
        <f>VLOOKUP(A2560,fonte!A:AE,31,FALSE)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6">
        <v>43818</v>
      </c>
      <c r="E2561" s="13" t="str">
        <f>VLOOKUP(A2561,fonte!A:AE,26,FALSE)</f>
        <v>Não</v>
      </c>
      <c r="F2561" s="12" t="str">
        <f>VLOOKUP(A2561,fonte!A:AE,27,FALSE)</f>
        <v>Não</v>
      </c>
      <c r="G2561" s="13" t="str">
        <f>VLOOKUP(A2561,fonte!A:AE,28,FALSE)</f>
        <v>Não</v>
      </c>
      <c r="H2561" s="12" t="str">
        <f>VLOOKUP(A2561,fonte!A:AE,29,FALSE)</f>
        <v>Não</v>
      </c>
      <c r="I2561" s="13" t="str">
        <f>VLOOKUP(A2561,fonte!A:AE,30,FALSE)</f>
        <v>Não</v>
      </c>
      <c r="J2561" s="12" t="str">
        <f>VLOOKUP(A2561,fonte!A:AE,31,FALSE)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6">
        <v>43445</v>
      </c>
      <c r="E2562" s="13" t="str">
        <f>VLOOKUP(A2562,fonte!A:AE,26,FALSE)</f>
        <v>Não</v>
      </c>
      <c r="F2562" s="12" t="str">
        <f>VLOOKUP(A2562,fonte!A:AE,27,FALSE)</f>
        <v>Não</v>
      </c>
      <c r="G2562" s="13" t="str">
        <f>VLOOKUP(A2562,fonte!A:AE,28,FALSE)</f>
        <v>Não</v>
      </c>
      <c r="H2562" s="12" t="str">
        <f>VLOOKUP(A2562,fonte!A:AE,29,FALSE)</f>
        <v>Não</v>
      </c>
      <c r="I2562" s="13" t="str">
        <f>VLOOKUP(A2562,fonte!A:AE,30,FALSE)</f>
        <v>Não</v>
      </c>
      <c r="J2562" s="12" t="str">
        <f>VLOOKUP(A2562,fonte!A:AE,31,FALSE)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6">
        <v>43445</v>
      </c>
      <c r="E2563" s="13" t="str">
        <f>VLOOKUP(A2563,fonte!A:AE,26,FALSE)</f>
        <v>Não</v>
      </c>
      <c r="F2563" s="12" t="str">
        <f>VLOOKUP(A2563,fonte!A:AE,27,FALSE)</f>
        <v>Não</v>
      </c>
      <c r="G2563" s="13" t="str">
        <f>VLOOKUP(A2563,fonte!A:AE,28,FALSE)</f>
        <v>Não</v>
      </c>
      <c r="H2563" s="12" t="str">
        <f>VLOOKUP(A2563,fonte!A:AE,29,FALSE)</f>
        <v>Não</v>
      </c>
      <c r="I2563" s="13" t="str">
        <f>VLOOKUP(A2563,fonte!A:AE,30,FALSE)</f>
        <v>Não</v>
      </c>
      <c r="J2563" s="12" t="str">
        <f>VLOOKUP(A2563,fonte!A:AE,31,FALSE)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6">
        <v>41073</v>
      </c>
      <c r="E2564" s="13" t="str">
        <f>VLOOKUP(A2564,fonte!A:AE,26,FALSE)</f>
        <v>Não</v>
      </c>
      <c r="F2564" s="12" t="str">
        <f>VLOOKUP(A2564,fonte!A:AE,27,FALSE)</f>
        <v>Sim</v>
      </c>
      <c r="G2564" s="13" t="str">
        <f>VLOOKUP(A2564,fonte!A:AE,28,FALSE)</f>
        <v>Não</v>
      </c>
      <c r="H2564" s="12" t="str">
        <f>VLOOKUP(A2564,fonte!A:AE,29,FALSE)</f>
        <v>Sim</v>
      </c>
      <c r="I2564" s="13" t="str">
        <f>VLOOKUP(A2564,fonte!A:AE,30,FALSE)</f>
        <v>Não</v>
      </c>
      <c r="J2564" s="12" t="str">
        <f>VLOOKUP(A2564,fonte!A:AE,31,FALSE)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6">
        <v>43099</v>
      </c>
      <c r="E2565" s="13" t="str">
        <f>VLOOKUP(A2565,fonte!A:AE,26,FALSE)</f>
        <v>Não</v>
      </c>
      <c r="F2565" s="12" t="str">
        <f>VLOOKUP(A2565,fonte!A:AE,27,FALSE)</f>
        <v>Não</v>
      </c>
      <c r="G2565" s="13" t="str">
        <f>VLOOKUP(A2565,fonte!A:AE,28,FALSE)</f>
        <v>Não</v>
      </c>
      <c r="H2565" s="12" t="str">
        <f>VLOOKUP(A2565,fonte!A:AE,29,FALSE)</f>
        <v>Não</v>
      </c>
      <c r="I2565" s="13" t="str">
        <f>VLOOKUP(A2565,fonte!A:AE,30,FALSE)</f>
        <v>Não</v>
      </c>
      <c r="J2565" s="12" t="str">
        <f>VLOOKUP(A2565,fonte!A:AE,31,FALSE)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6">
        <v>43099</v>
      </c>
      <c r="E2566" s="13" t="str">
        <f>VLOOKUP(A2566,fonte!A:AE,26,FALSE)</f>
        <v>Sim</v>
      </c>
      <c r="F2566" s="12" t="str">
        <f>VLOOKUP(A2566,fonte!A:AE,27,FALSE)</f>
        <v>Sim</v>
      </c>
      <c r="G2566" s="13" t="str">
        <f>VLOOKUP(A2566,fonte!A:AE,28,FALSE)</f>
        <v>Não</v>
      </c>
      <c r="H2566" s="12" t="str">
        <f>VLOOKUP(A2566,fonte!A:AE,29,FALSE)</f>
        <v>Sim</v>
      </c>
      <c r="I2566" s="13" t="str">
        <f>VLOOKUP(A2566,fonte!A:AE,30,FALSE)</f>
        <v>Não</v>
      </c>
      <c r="J2566" s="12" t="str">
        <f>VLOOKUP(A2566,fonte!A:AE,31,FALSE)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6">
        <v>41073</v>
      </c>
      <c r="E2567" s="13" t="str">
        <f>VLOOKUP(A2567,fonte!A:AE,26,FALSE)</f>
        <v>Sim</v>
      </c>
      <c r="F2567" s="12" t="str">
        <f>VLOOKUP(A2567,fonte!A:AE,27,FALSE)</f>
        <v>Sim</v>
      </c>
      <c r="G2567" s="13" t="str">
        <f>VLOOKUP(A2567,fonte!A:AE,28,FALSE)</f>
        <v>Sim</v>
      </c>
      <c r="H2567" s="12" t="str">
        <f>VLOOKUP(A2567,fonte!A:AE,29,FALSE)</f>
        <v>Sim</v>
      </c>
      <c r="I2567" s="13" t="str">
        <f>VLOOKUP(A2567,fonte!A:AE,30,FALSE)</f>
        <v>Não</v>
      </c>
      <c r="J2567" s="12" t="str">
        <f>VLOOKUP(A2567,fonte!A:AE,31,FALSE)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6">
        <v>43445</v>
      </c>
      <c r="E2568" s="13" t="str">
        <f>VLOOKUP(A2568,fonte!A:AE,26,FALSE)</f>
        <v>Não</v>
      </c>
      <c r="F2568" s="12" t="str">
        <f>VLOOKUP(A2568,fonte!A:AE,27,FALSE)</f>
        <v>Não</v>
      </c>
      <c r="G2568" s="13" t="str">
        <f>VLOOKUP(A2568,fonte!A:AE,28,FALSE)</f>
        <v>Não</v>
      </c>
      <c r="H2568" s="12" t="str">
        <f>VLOOKUP(A2568,fonte!A:AE,29,FALSE)</f>
        <v>Não</v>
      </c>
      <c r="I2568" s="13" t="str">
        <f>VLOOKUP(A2568,fonte!A:AE,30,FALSE)</f>
        <v>Não</v>
      </c>
      <c r="J2568" s="12" t="str">
        <f>VLOOKUP(A2568,fonte!A:AE,31,FALSE)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6">
        <v>43099</v>
      </c>
      <c r="E2569" s="13" t="str">
        <f>VLOOKUP(A2569,fonte!A:AE,26,FALSE)</f>
        <v>Não</v>
      </c>
      <c r="F2569" s="12" t="str">
        <f>VLOOKUP(A2569,fonte!A:AE,27,FALSE)</f>
        <v>Não</v>
      </c>
      <c r="G2569" s="13" t="str">
        <f>VLOOKUP(A2569,fonte!A:AE,28,FALSE)</f>
        <v>Não</v>
      </c>
      <c r="H2569" s="12" t="str">
        <f>VLOOKUP(A2569,fonte!A:AE,29,FALSE)</f>
        <v>Não</v>
      </c>
      <c r="I2569" s="13" t="str">
        <f>VLOOKUP(A2569,fonte!A:AE,30,FALSE)</f>
        <v>Não</v>
      </c>
      <c r="J2569" s="12" t="str">
        <f>VLOOKUP(A2569,fonte!A:AE,31,FALSE)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6">
        <v>43445</v>
      </c>
      <c r="E2570" s="13" t="str">
        <f>VLOOKUP(A2570,fonte!A:AE,26,FALSE)</f>
        <v>Não</v>
      </c>
      <c r="F2570" s="12" t="str">
        <f>VLOOKUP(A2570,fonte!A:AE,27,FALSE)</f>
        <v>Não</v>
      </c>
      <c r="G2570" s="13" t="str">
        <f>VLOOKUP(A2570,fonte!A:AE,28,FALSE)</f>
        <v>Não</v>
      </c>
      <c r="H2570" s="12" t="str">
        <f>VLOOKUP(A2570,fonte!A:AE,29,FALSE)</f>
        <v>Não</v>
      </c>
      <c r="I2570" s="13" t="str">
        <f>VLOOKUP(A2570,fonte!A:AE,30,FALSE)</f>
        <v>Não</v>
      </c>
      <c r="J2570" s="12" t="str">
        <f>VLOOKUP(A2570,fonte!A:AE,31,FALSE)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6">
        <v>43445</v>
      </c>
      <c r="E2571" s="13" t="str">
        <f>VLOOKUP(A2571,fonte!A:AE,26,FALSE)</f>
        <v>Não</v>
      </c>
      <c r="F2571" s="12" t="str">
        <f>VLOOKUP(A2571,fonte!A:AE,27,FALSE)</f>
        <v>Sim</v>
      </c>
      <c r="G2571" s="13" t="str">
        <f>VLOOKUP(A2571,fonte!A:AE,28,FALSE)</f>
        <v>Não</v>
      </c>
      <c r="H2571" s="12" t="str">
        <f>VLOOKUP(A2571,fonte!A:AE,29,FALSE)</f>
        <v>Sim</v>
      </c>
      <c r="I2571" s="13" t="str">
        <f>VLOOKUP(A2571,fonte!A:AE,30,FALSE)</f>
        <v>Não</v>
      </c>
      <c r="J2571" s="12" t="str">
        <f>VLOOKUP(A2571,fonte!A:AE,31,FALSE)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6">
        <v>41073</v>
      </c>
      <c r="E2572" s="13" t="str">
        <f>VLOOKUP(A2572,fonte!A:AE,26,FALSE)</f>
        <v>Sim</v>
      </c>
      <c r="F2572" s="12" t="str">
        <f>VLOOKUP(A2572,fonte!A:AE,27,FALSE)</f>
        <v>Sim</v>
      </c>
      <c r="G2572" s="13" t="str">
        <f>VLOOKUP(A2572,fonte!A:AE,28,FALSE)</f>
        <v>Não</v>
      </c>
      <c r="H2572" s="12" t="str">
        <f>VLOOKUP(A2572,fonte!A:AE,29,FALSE)</f>
        <v>Sim</v>
      </c>
      <c r="I2572" s="13" t="str">
        <f>VLOOKUP(A2572,fonte!A:AE,30,FALSE)</f>
        <v>Não</v>
      </c>
      <c r="J2572" s="12" t="str">
        <f>VLOOKUP(A2572,fonte!A:AE,31,FALSE)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6">
        <v>43818</v>
      </c>
      <c r="E2573" s="13" t="str">
        <f>VLOOKUP(A2573,fonte!A:AE,26,FALSE)</f>
        <v>Não</v>
      </c>
      <c r="F2573" s="12" t="str">
        <f>VLOOKUP(A2573,fonte!A:AE,27,FALSE)</f>
        <v>Não</v>
      </c>
      <c r="G2573" s="13" t="str">
        <f>VLOOKUP(A2573,fonte!A:AE,28,FALSE)</f>
        <v>Não</v>
      </c>
      <c r="H2573" s="12" t="str">
        <f>VLOOKUP(A2573,fonte!A:AE,29,FALSE)</f>
        <v>Não</v>
      </c>
      <c r="I2573" s="13" t="str">
        <f>VLOOKUP(A2573,fonte!A:AE,30,FALSE)</f>
        <v>Não</v>
      </c>
      <c r="J2573" s="12" t="str">
        <f>VLOOKUP(A2573,fonte!A:AE,31,FALSE)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6">
        <v>43445</v>
      </c>
      <c r="E2574" s="13" t="str">
        <f>VLOOKUP(A2574,fonte!A:AE,26,FALSE)</f>
        <v>Não</v>
      </c>
      <c r="F2574" s="12" t="str">
        <f>VLOOKUP(A2574,fonte!A:AE,27,FALSE)</f>
        <v>Sim</v>
      </c>
      <c r="G2574" s="13" t="str">
        <f>VLOOKUP(A2574,fonte!A:AE,28,FALSE)</f>
        <v>Não</v>
      </c>
      <c r="H2574" s="12" t="str">
        <f>VLOOKUP(A2574,fonte!A:AE,29,FALSE)</f>
        <v>Sim</v>
      </c>
      <c r="I2574" s="13" t="str">
        <f>VLOOKUP(A2574,fonte!A:AE,30,FALSE)</f>
        <v>Não</v>
      </c>
      <c r="J2574" s="12" t="str">
        <f>VLOOKUP(A2574,fonte!A:AE,31,FALSE)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6">
        <v>43818</v>
      </c>
      <c r="E2575" s="13" t="str">
        <f>VLOOKUP(A2575,fonte!A:AE,26,FALSE)</f>
        <v>Sim</v>
      </c>
      <c r="F2575" s="12" t="str">
        <f>VLOOKUP(A2575,fonte!A:AE,27,FALSE)</f>
        <v>Sim</v>
      </c>
      <c r="G2575" s="13" t="str">
        <f>VLOOKUP(A2575,fonte!A:AE,28,FALSE)</f>
        <v>Sim</v>
      </c>
      <c r="H2575" s="12" t="str">
        <f>VLOOKUP(A2575,fonte!A:AE,29,FALSE)</f>
        <v>Sim</v>
      </c>
      <c r="I2575" s="13" t="str">
        <f>VLOOKUP(A2575,fonte!A:AE,30,FALSE)</f>
        <v>Não</v>
      </c>
      <c r="J2575" s="12" t="str">
        <f>VLOOKUP(A2575,fonte!A:AE,31,FALSE)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6">
        <v>43099</v>
      </c>
      <c r="E2576" s="13" t="str">
        <f>VLOOKUP(A2576,fonte!A:AE,26,FALSE)</f>
        <v>Sim</v>
      </c>
      <c r="F2576" s="12" t="str">
        <f>VLOOKUP(A2576,fonte!A:AE,27,FALSE)</f>
        <v>Sim</v>
      </c>
      <c r="G2576" s="13" t="str">
        <f>VLOOKUP(A2576,fonte!A:AE,28,FALSE)</f>
        <v>Sim</v>
      </c>
      <c r="H2576" s="12" t="str">
        <f>VLOOKUP(A2576,fonte!A:AE,29,FALSE)</f>
        <v>Não</v>
      </c>
      <c r="I2576" s="13" t="str">
        <f>VLOOKUP(A2576,fonte!A:AE,30,FALSE)</f>
        <v>Não</v>
      </c>
      <c r="J2576" s="12" t="str">
        <f>VLOOKUP(A2576,fonte!A:AE,31,FALSE)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6">
        <v>43099</v>
      </c>
      <c r="E2577" s="13" t="str">
        <f>VLOOKUP(A2577,fonte!A:AE,26,FALSE)</f>
        <v>Sim</v>
      </c>
      <c r="F2577" s="12" t="str">
        <f>VLOOKUP(A2577,fonte!A:AE,27,FALSE)</f>
        <v>Sim</v>
      </c>
      <c r="G2577" s="13" t="str">
        <f>VLOOKUP(A2577,fonte!A:AE,28,FALSE)</f>
        <v>Não</v>
      </c>
      <c r="H2577" s="12" t="str">
        <f>VLOOKUP(A2577,fonte!A:AE,29,FALSE)</f>
        <v>Não</v>
      </c>
      <c r="I2577" s="13" t="str">
        <f>VLOOKUP(A2577,fonte!A:AE,30,FALSE)</f>
        <v>Não</v>
      </c>
      <c r="J2577" s="12" t="str">
        <f>VLOOKUP(A2577,fonte!A:AE,31,FALSE)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6">
        <v>43818</v>
      </c>
      <c r="E2578" s="13" t="str">
        <f>VLOOKUP(A2578,fonte!A:AE,26,FALSE)</f>
        <v>Não</v>
      </c>
      <c r="F2578" s="12" t="str">
        <f>VLOOKUP(A2578,fonte!A:AE,27,FALSE)</f>
        <v>Não</v>
      </c>
      <c r="G2578" s="13" t="str">
        <f>VLOOKUP(A2578,fonte!A:AE,28,FALSE)</f>
        <v>Sim</v>
      </c>
      <c r="H2578" s="12" t="str">
        <f>VLOOKUP(A2578,fonte!A:AE,29,FALSE)</f>
        <v>Sim</v>
      </c>
      <c r="I2578" s="13" t="str">
        <f>VLOOKUP(A2578,fonte!A:AE,30,FALSE)</f>
        <v>Não</v>
      </c>
      <c r="J2578" s="12" t="str">
        <f>VLOOKUP(A2578,fonte!A:AE,31,FALSE)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6">
        <v>41905</v>
      </c>
      <c r="E2579" s="13" t="str">
        <f>VLOOKUP(A2579,fonte!A:AE,26,FALSE)</f>
        <v>Sim</v>
      </c>
      <c r="F2579" s="12" t="str">
        <f>VLOOKUP(A2579,fonte!A:AE,27,FALSE)</f>
        <v>Sim</v>
      </c>
      <c r="G2579" s="13" t="str">
        <f>VLOOKUP(A2579,fonte!A:AE,28,FALSE)</f>
        <v>Não</v>
      </c>
      <c r="H2579" s="12" t="str">
        <f>VLOOKUP(A2579,fonte!A:AE,29,FALSE)</f>
        <v>Não</v>
      </c>
      <c r="I2579" s="13" t="str">
        <f>VLOOKUP(A2579,fonte!A:AE,30,FALSE)</f>
        <v>Não</v>
      </c>
      <c r="J2579" s="12" t="str">
        <f>VLOOKUP(A2579,fonte!A:AE,31,FALSE)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6">
        <v>43445</v>
      </c>
      <c r="E2580" s="13" t="str">
        <f>VLOOKUP(A2580,fonte!A:AE,26,FALSE)</f>
        <v>Não</v>
      </c>
      <c r="F2580" s="12" t="str">
        <f>VLOOKUP(A2580,fonte!A:AE,27,FALSE)</f>
        <v>Sim</v>
      </c>
      <c r="G2580" s="13" t="str">
        <f>VLOOKUP(A2580,fonte!A:AE,28,FALSE)</f>
        <v>Não</v>
      </c>
      <c r="H2580" s="12" t="str">
        <f>VLOOKUP(A2580,fonte!A:AE,29,FALSE)</f>
        <v>Sim</v>
      </c>
      <c r="I2580" s="13" t="str">
        <f>VLOOKUP(A2580,fonte!A:AE,30,FALSE)</f>
        <v>Não</v>
      </c>
      <c r="J2580" s="12" t="str">
        <f>VLOOKUP(A2580,fonte!A:AE,31,FALSE)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6">
        <v>41073</v>
      </c>
      <c r="E2581" s="13" t="str">
        <f>VLOOKUP(A2581,fonte!A:AE,26,FALSE)</f>
        <v>Sim</v>
      </c>
      <c r="F2581" s="12" t="str">
        <f>VLOOKUP(A2581,fonte!A:AE,27,FALSE)</f>
        <v>Sim</v>
      </c>
      <c r="G2581" s="13" t="str">
        <f>VLOOKUP(A2581,fonte!A:AE,28,FALSE)</f>
        <v>Não</v>
      </c>
      <c r="H2581" s="12" t="str">
        <f>VLOOKUP(A2581,fonte!A:AE,29,FALSE)</f>
        <v>Sim</v>
      </c>
      <c r="I2581" s="13" t="str">
        <f>VLOOKUP(A2581,fonte!A:AE,30,FALSE)</f>
        <v>Não</v>
      </c>
      <c r="J2581" s="12" t="str">
        <f>VLOOKUP(A2581,fonte!A:AE,31,FALSE)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6">
        <v>41073</v>
      </c>
      <c r="E2582" s="13" t="str">
        <f>VLOOKUP(A2582,fonte!A:AE,26,FALSE)</f>
        <v>Sim</v>
      </c>
      <c r="F2582" s="12" t="str">
        <f>VLOOKUP(A2582,fonte!A:AE,27,FALSE)</f>
        <v>Sim</v>
      </c>
      <c r="G2582" s="13" t="str">
        <f>VLOOKUP(A2582,fonte!A:AE,28,FALSE)</f>
        <v>Sim</v>
      </c>
      <c r="H2582" s="12" t="str">
        <f>VLOOKUP(A2582,fonte!A:AE,29,FALSE)</f>
        <v>Sim</v>
      </c>
      <c r="I2582" s="13" t="str">
        <f>VLOOKUP(A2582,fonte!A:AE,30,FALSE)</f>
        <v>Não</v>
      </c>
      <c r="J2582" s="12" t="str">
        <f>VLOOKUP(A2582,fonte!A:AE,31,FALSE)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6">
        <v>43818</v>
      </c>
      <c r="E2583" s="13" t="str">
        <f>VLOOKUP(A2583,fonte!A:AE,26,FALSE)</f>
        <v>Sim</v>
      </c>
      <c r="F2583" s="12" t="str">
        <f>VLOOKUP(A2583,fonte!A:AE,27,FALSE)</f>
        <v>Sim</v>
      </c>
      <c r="G2583" s="13" t="str">
        <f>VLOOKUP(A2583,fonte!A:AE,28,FALSE)</f>
        <v>Não</v>
      </c>
      <c r="H2583" s="12" t="str">
        <f>VLOOKUP(A2583,fonte!A:AE,29,FALSE)</f>
        <v>Não</v>
      </c>
      <c r="I2583" s="13" t="str">
        <f>VLOOKUP(A2583,fonte!A:AE,30,FALSE)</f>
        <v>Não</v>
      </c>
      <c r="J2583" s="12" t="str">
        <f>VLOOKUP(A2583,fonte!A:AE,31,FALSE)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6">
        <v>43099</v>
      </c>
      <c r="E2584" s="13" t="str">
        <f>VLOOKUP(A2584,fonte!A:AE,26,FALSE)</f>
        <v>Não</v>
      </c>
      <c r="F2584" s="12" t="str">
        <f>VLOOKUP(A2584,fonte!A:AE,27,FALSE)</f>
        <v>Não</v>
      </c>
      <c r="G2584" s="13" t="str">
        <f>VLOOKUP(A2584,fonte!A:AE,28,FALSE)</f>
        <v>Não</v>
      </c>
      <c r="H2584" s="12" t="str">
        <f>VLOOKUP(A2584,fonte!A:AE,29,FALSE)</f>
        <v>Não</v>
      </c>
      <c r="I2584" s="13" t="str">
        <f>VLOOKUP(A2584,fonte!A:AE,30,FALSE)</f>
        <v>Não</v>
      </c>
      <c r="J2584" s="12" t="str">
        <f>VLOOKUP(A2584,fonte!A:AE,31,FALSE)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6">
        <v>43099</v>
      </c>
      <c r="E2585" s="13" t="str">
        <f>VLOOKUP(A2585,fonte!A:AE,26,FALSE)</f>
        <v>Não</v>
      </c>
      <c r="F2585" s="12" t="str">
        <f>VLOOKUP(A2585,fonte!A:AE,27,FALSE)</f>
        <v>Não</v>
      </c>
      <c r="G2585" s="13" t="str">
        <f>VLOOKUP(A2585,fonte!A:AE,28,FALSE)</f>
        <v>Não</v>
      </c>
      <c r="H2585" s="12" t="str">
        <f>VLOOKUP(A2585,fonte!A:AE,29,FALSE)</f>
        <v>Não</v>
      </c>
      <c r="I2585" s="13" t="str">
        <f>VLOOKUP(A2585,fonte!A:AE,30,FALSE)</f>
        <v>Não</v>
      </c>
      <c r="J2585" s="12" t="str">
        <f>VLOOKUP(A2585,fonte!A:AE,31,FALSE)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6">
        <v>41421</v>
      </c>
      <c r="E2586" s="13" t="str">
        <f>VLOOKUP(A2586,fonte!A:AE,26,FALSE)</f>
        <v>Sim</v>
      </c>
      <c r="F2586" s="12" t="str">
        <f>VLOOKUP(A2586,fonte!A:AE,27,FALSE)</f>
        <v>Sim</v>
      </c>
      <c r="G2586" s="13" t="str">
        <f>VLOOKUP(A2586,fonte!A:AE,28,FALSE)</f>
        <v>Sim</v>
      </c>
      <c r="H2586" s="12" t="str">
        <f>VLOOKUP(A2586,fonte!A:AE,29,FALSE)</f>
        <v>Sim</v>
      </c>
      <c r="I2586" s="13" t="str">
        <f>VLOOKUP(A2586,fonte!A:AE,30,FALSE)</f>
        <v>Não</v>
      </c>
      <c r="J2586" s="12" t="str">
        <f>VLOOKUP(A2586,fonte!A:AE,31,FALSE)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6">
        <v>43445</v>
      </c>
      <c r="E2587" s="13" t="str">
        <f>VLOOKUP(A2587,fonte!A:AE,26,FALSE)</f>
        <v>Sim</v>
      </c>
      <c r="F2587" s="12" t="str">
        <f>VLOOKUP(A2587,fonte!A:AE,27,FALSE)</f>
        <v>Sim</v>
      </c>
      <c r="G2587" s="13" t="str">
        <f>VLOOKUP(A2587,fonte!A:AE,28,FALSE)</f>
        <v>Sim</v>
      </c>
      <c r="H2587" s="12" t="str">
        <f>VLOOKUP(A2587,fonte!A:AE,29,FALSE)</f>
        <v>Sim</v>
      </c>
      <c r="I2587" s="13" t="str">
        <f>VLOOKUP(A2587,fonte!A:AE,30,FALSE)</f>
        <v>Não</v>
      </c>
      <c r="J2587" s="12" t="str">
        <f>VLOOKUP(A2587,fonte!A:AE,31,FALSE)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6">
        <v>43818</v>
      </c>
      <c r="E2588" s="13" t="str">
        <f>VLOOKUP(A2588,fonte!A:AE,26,FALSE)</f>
        <v>Não</v>
      </c>
      <c r="F2588" s="12" t="str">
        <f>VLOOKUP(A2588,fonte!A:AE,27,FALSE)</f>
        <v>Sim</v>
      </c>
      <c r="G2588" s="13" t="str">
        <f>VLOOKUP(A2588,fonte!A:AE,28,FALSE)</f>
        <v>Não</v>
      </c>
      <c r="H2588" s="12" t="str">
        <f>VLOOKUP(A2588,fonte!A:AE,29,FALSE)</f>
        <v>Sim</v>
      </c>
      <c r="I2588" s="13" t="str">
        <f>VLOOKUP(A2588,fonte!A:AE,30,FALSE)</f>
        <v>Não</v>
      </c>
      <c r="J2588" s="12" t="str">
        <f>VLOOKUP(A2588,fonte!A:AE,31,FALSE)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6">
        <v>43445</v>
      </c>
      <c r="E2589" s="13" t="str">
        <f>VLOOKUP(A2589,fonte!A:AE,26,FALSE)</f>
        <v>Não</v>
      </c>
      <c r="F2589" s="12" t="str">
        <f>VLOOKUP(A2589,fonte!A:AE,27,FALSE)</f>
        <v>Sim</v>
      </c>
      <c r="G2589" s="13" t="str">
        <f>VLOOKUP(A2589,fonte!A:AE,28,FALSE)</f>
        <v>Não</v>
      </c>
      <c r="H2589" s="12" t="str">
        <f>VLOOKUP(A2589,fonte!A:AE,29,FALSE)</f>
        <v>Sim</v>
      </c>
      <c r="I2589" s="13" t="str">
        <f>VLOOKUP(A2589,fonte!A:AE,30,FALSE)</f>
        <v>Não</v>
      </c>
      <c r="J2589" s="12" t="str">
        <f>VLOOKUP(A2589,fonte!A:AE,31,FALSE)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6">
        <v>43818</v>
      </c>
      <c r="E2590" s="13" t="str">
        <f>VLOOKUP(A2590,fonte!A:AE,26,FALSE)</f>
        <v>Sim</v>
      </c>
      <c r="F2590" s="12" t="str">
        <f>VLOOKUP(A2590,fonte!A:AE,27,FALSE)</f>
        <v>Sim</v>
      </c>
      <c r="G2590" s="13" t="str">
        <f>VLOOKUP(A2590,fonte!A:AE,28,FALSE)</f>
        <v>Sim</v>
      </c>
      <c r="H2590" s="12" t="str">
        <f>VLOOKUP(A2590,fonte!A:AE,29,FALSE)</f>
        <v>Não</v>
      </c>
      <c r="I2590" s="13" t="str">
        <f>VLOOKUP(A2590,fonte!A:AE,30,FALSE)</f>
        <v>Não</v>
      </c>
      <c r="J2590" s="12" t="str">
        <f>VLOOKUP(A2590,fonte!A:AE,31,FALSE)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6">
        <v>43099</v>
      </c>
      <c r="E2591" s="13" t="str">
        <f>VLOOKUP(A2591,fonte!A:AE,26,FALSE)</f>
        <v>Sim</v>
      </c>
      <c r="F2591" s="12" t="str">
        <f>VLOOKUP(A2591,fonte!A:AE,27,FALSE)</f>
        <v>Sim</v>
      </c>
      <c r="G2591" s="13" t="str">
        <f>VLOOKUP(A2591,fonte!A:AE,28,FALSE)</f>
        <v>Sim</v>
      </c>
      <c r="H2591" s="12" t="str">
        <f>VLOOKUP(A2591,fonte!A:AE,29,FALSE)</f>
        <v>Não</v>
      </c>
      <c r="I2591" s="13" t="str">
        <f>VLOOKUP(A2591,fonte!A:AE,30,FALSE)</f>
        <v>Não</v>
      </c>
      <c r="J2591" s="12" t="str">
        <f>VLOOKUP(A2591,fonte!A:AE,31,FALSE)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6">
        <v>41421</v>
      </c>
      <c r="E2592" s="13" t="str">
        <f>VLOOKUP(A2592,fonte!A:AE,26,FALSE)</f>
        <v>Não</v>
      </c>
      <c r="F2592" s="12" t="str">
        <f>VLOOKUP(A2592,fonte!A:AE,27,FALSE)</f>
        <v>Sim</v>
      </c>
      <c r="G2592" s="13" t="str">
        <f>VLOOKUP(A2592,fonte!A:AE,28,FALSE)</f>
        <v>Não</v>
      </c>
      <c r="H2592" s="12" t="str">
        <f>VLOOKUP(A2592,fonte!A:AE,29,FALSE)</f>
        <v>Sim</v>
      </c>
      <c r="I2592" s="13" t="str">
        <f>VLOOKUP(A2592,fonte!A:AE,30,FALSE)</f>
        <v>Não</v>
      </c>
      <c r="J2592" s="12" t="str">
        <f>VLOOKUP(A2592,fonte!A:AE,31,FALSE)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6">
        <v>43099</v>
      </c>
      <c r="E2593" s="13" t="str">
        <f>VLOOKUP(A2593,fonte!A:AE,26,FALSE)</f>
        <v>Sim</v>
      </c>
      <c r="F2593" s="12" t="str">
        <f>VLOOKUP(A2593,fonte!A:AE,27,FALSE)</f>
        <v>Sim</v>
      </c>
      <c r="G2593" s="13" t="str">
        <f>VLOOKUP(A2593,fonte!A:AE,28,FALSE)</f>
        <v>Sim</v>
      </c>
      <c r="H2593" s="12" t="str">
        <f>VLOOKUP(A2593,fonte!A:AE,29,FALSE)</f>
        <v>Sim</v>
      </c>
      <c r="I2593" s="13" t="str">
        <f>VLOOKUP(A2593,fonte!A:AE,30,FALSE)</f>
        <v>Não</v>
      </c>
      <c r="J2593" s="12" t="str">
        <f>VLOOKUP(A2593,fonte!A:AE,31,FALSE)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6">
        <v>43445</v>
      </c>
      <c r="E2594" s="13" t="str">
        <f>VLOOKUP(A2594,fonte!A:AE,26,FALSE)</f>
        <v>Sim</v>
      </c>
      <c r="F2594" s="12" t="str">
        <f>VLOOKUP(A2594,fonte!A:AE,27,FALSE)</f>
        <v>Sim</v>
      </c>
      <c r="G2594" s="13" t="str">
        <f>VLOOKUP(A2594,fonte!A:AE,28,FALSE)</f>
        <v>Sim</v>
      </c>
      <c r="H2594" s="12" t="str">
        <f>VLOOKUP(A2594,fonte!A:AE,29,FALSE)</f>
        <v>Não</v>
      </c>
      <c r="I2594" s="13" t="str">
        <f>VLOOKUP(A2594,fonte!A:AE,30,FALSE)</f>
        <v>Não</v>
      </c>
      <c r="J2594" s="12" t="str">
        <f>VLOOKUP(A2594,fonte!A:AE,31,FALSE)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6">
        <v>43818</v>
      </c>
      <c r="E2595" s="13" t="str">
        <f>VLOOKUP(A2595,fonte!A:AE,26,FALSE)</f>
        <v>Não</v>
      </c>
      <c r="F2595" s="12" t="str">
        <f>VLOOKUP(A2595,fonte!A:AE,27,FALSE)</f>
        <v>Não</v>
      </c>
      <c r="G2595" s="13" t="str">
        <f>VLOOKUP(A2595,fonte!A:AE,28,FALSE)</f>
        <v>Não</v>
      </c>
      <c r="H2595" s="12" t="str">
        <f>VLOOKUP(A2595,fonte!A:AE,29,FALSE)</f>
        <v>Não</v>
      </c>
      <c r="I2595" s="13" t="str">
        <f>VLOOKUP(A2595,fonte!A:AE,30,FALSE)</f>
        <v>Não</v>
      </c>
      <c r="J2595" s="12" t="str">
        <f>VLOOKUP(A2595,fonte!A:AE,31,FALSE)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6">
        <v>43099</v>
      </c>
      <c r="E2596" s="13" t="str">
        <f>VLOOKUP(A2596,fonte!A:AE,26,FALSE)</f>
        <v>Sim</v>
      </c>
      <c r="F2596" s="12" t="str">
        <f>VLOOKUP(A2596,fonte!A:AE,27,FALSE)</f>
        <v>Sim</v>
      </c>
      <c r="G2596" s="13" t="str">
        <f>VLOOKUP(A2596,fonte!A:AE,28,FALSE)</f>
        <v>Não</v>
      </c>
      <c r="H2596" s="12" t="str">
        <f>VLOOKUP(A2596,fonte!A:AE,29,FALSE)</f>
        <v>Sim</v>
      </c>
      <c r="I2596" s="13" t="str">
        <f>VLOOKUP(A2596,fonte!A:AE,30,FALSE)</f>
        <v>Não</v>
      </c>
      <c r="J2596" s="12" t="str">
        <f>VLOOKUP(A2596,fonte!A:AE,31,FALSE)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6">
        <v>43818</v>
      </c>
      <c r="E2597" s="13" t="str">
        <f>VLOOKUP(A2597,fonte!A:AE,26,FALSE)</f>
        <v>Sim</v>
      </c>
      <c r="F2597" s="12" t="str">
        <f>VLOOKUP(A2597,fonte!A:AE,27,FALSE)</f>
        <v>Sim</v>
      </c>
      <c r="G2597" s="13" t="str">
        <f>VLOOKUP(A2597,fonte!A:AE,28,FALSE)</f>
        <v>Não</v>
      </c>
      <c r="H2597" s="12" t="str">
        <f>VLOOKUP(A2597,fonte!A:AE,29,FALSE)</f>
        <v>Não</v>
      </c>
      <c r="I2597" s="13" t="str">
        <f>VLOOKUP(A2597,fonte!A:AE,30,FALSE)</f>
        <v>Não</v>
      </c>
      <c r="J2597" s="12" t="str">
        <f>VLOOKUP(A2597,fonte!A:AE,31,FALSE)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6">
        <v>43818</v>
      </c>
      <c r="E2598" s="13" t="str">
        <f>VLOOKUP(A2598,fonte!A:AE,26,FALSE)</f>
        <v>Não</v>
      </c>
      <c r="F2598" s="12" t="str">
        <f>VLOOKUP(A2598,fonte!A:AE,27,FALSE)</f>
        <v>Não</v>
      </c>
      <c r="G2598" s="13" t="str">
        <f>VLOOKUP(A2598,fonte!A:AE,28,FALSE)</f>
        <v>Não</v>
      </c>
      <c r="H2598" s="12" t="str">
        <f>VLOOKUP(A2598,fonte!A:AE,29,FALSE)</f>
        <v>Não</v>
      </c>
      <c r="I2598" s="13" t="str">
        <f>VLOOKUP(A2598,fonte!A:AE,30,FALSE)</f>
        <v>Não</v>
      </c>
      <c r="J2598" s="12" t="str">
        <f>VLOOKUP(A2598,fonte!A:AE,31,FALSE)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6">
        <v>43445</v>
      </c>
      <c r="E2599" s="13" t="str">
        <f>VLOOKUP(A2599,fonte!A:AE,26,FALSE)</f>
        <v>Não</v>
      </c>
      <c r="F2599" s="12" t="str">
        <f>VLOOKUP(A2599,fonte!A:AE,27,FALSE)</f>
        <v>Sim</v>
      </c>
      <c r="G2599" s="13" t="str">
        <f>VLOOKUP(A2599,fonte!A:AE,28,FALSE)</f>
        <v>Não</v>
      </c>
      <c r="H2599" s="12" t="str">
        <f>VLOOKUP(A2599,fonte!A:AE,29,FALSE)</f>
        <v>Sim</v>
      </c>
      <c r="I2599" s="13" t="str">
        <f>VLOOKUP(A2599,fonte!A:AE,30,FALSE)</f>
        <v>Não</v>
      </c>
      <c r="J2599" s="12" t="str">
        <f>VLOOKUP(A2599,fonte!A:AE,31,FALSE)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6">
        <v>43445</v>
      </c>
      <c r="E2600" s="13" t="str">
        <f>VLOOKUP(A2600,fonte!A:AE,26,FALSE)</f>
        <v>Não</v>
      </c>
      <c r="F2600" s="12" t="str">
        <f>VLOOKUP(A2600,fonte!A:AE,27,FALSE)</f>
        <v>Não</v>
      </c>
      <c r="G2600" s="13" t="str">
        <f>VLOOKUP(A2600,fonte!A:AE,28,FALSE)</f>
        <v>Não</v>
      </c>
      <c r="H2600" s="12" t="str">
        <f>VLOOKUP(A2600,fonte!A:AE,29,FALSE)</f>
        <v>Não</v>
      </c>
      <c r="I2600" s="13" t="str">
        <f>VLOOKUP(A2600,fonte!A:AE,30,FALSE)</f>
        <v>Não</v>
      </c>
      <c r="J2600" s="12" t="str">
        <f>VLOOKUP(A2600,fonte!A:AE,31,FALSE)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6">
        <v>43818</v>
      </c>
      <c r="E2601" s="13" t="str">
        <f>VLOOKUP(A2601,fonte!A:AE,26,FALSE)</f>
        <v>Não</v>
      </c>
      <c r="F2601" s="12" t="str">
        <f>VLOOKUP(A2601,fonte!A:AE,27,FALSE)</f>
        <v>Não</v>
      </c>
      <c r="G2601" s="13" t="str">
        <f>VLOOKUP(A2601,fonte!A:AE,28,FALSE)</f>
        <v>Não</v>
      </c>
      <c r="H2601" s="12" t="str">
        <f>VLOOKUP(A2601,fonte!A:AE,29,FALSE)</f>
        <v>Não</v>
      </c>
      <c r="I2601" s="13" t="str">
        <f>VLOOKUP(A2601,fonte!A:AE,30,FALSE)</f>
        <v>Não</v>
      </c>
      <c r="J2601" s="12" t="str">
        <f>VLOOKUP(A2601,fonte!A:AE,31,FALSE)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6">
        <v>43445</v>
      </c>
      <c r="E2602" s="13" t="str">
        <f>VLOOKUP(A2602,fonte!A:AE,26,FALSE)</f>
        <v>Sim</v>
      </c>
      <c r="F2602" s="12" t="str">
        <f>VLOOKUP(A2602,fonte!A:AE,27,FALSE)</f>
        <v>Sim</v>
      </c>
      <c r="G2602" s="13" t="str">
        <f>VLOOKUP(A2602,fonte!A:AE,28,FALSE)</f>
        <v>Não</v>
      </c>
      <c r="H2602" s="12" t="str">
        <f>VLOOKUP(A2602,fonte!A:AE,29,FALSE)</f>
        <v>Não</v>
      </c>
      <c r="I2602" s="13" t="str">
        <f>VLOOKUP(A2602,fonte!A:AE,30,FALSE)</f>
        <v>Não</v>
      </c>
      <c r="J2602" s="12" t="str">
        <f>VLOOKUP(A2602,fonte!A:AE,31,FALSE)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6">
        <v>43099</v>
      </c>
      <c r="E2603" s="13" t="str">
        <f>VLOOKUP(A2603,fonte!A:AE,26,FALSE)</f>
        <v>Sim</v>
      </c>
      <c r="F2603" s="12" t="str">
        <f>VLOOKUP(A2603,fonte!A:AE,27,FALSE)</f>
        <v>Sim</v>
      </c>
      <c r="G2603" s="13" t="str">
        <f>VLOOKUP(A2603,fonte!A:AE,28,FALSE)</f>
        <v>Sim</v>
      </c>
      <c r="H2603" s="12" t="str">
        <f>VLOOKUP(A2603,fonte!A:AE,29,FALSE)</f>
        <v>Sim</v>
      </c>
      <c r="I2603" s="13" t="str">
        <f>VLOOKUP(A2603,fonte!A:AE,30,FALSE)</f>
        <v>Não</v>
      </c>
      <c r="J2603" s="12" t="str">
        <f>VLOOKUP(A2603,fonte!A:AE,31,FALSE)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6">
        <v>41421</v>
      </c>
      <c r="E2604" s="13" t="str">
        <f>VLOOKUP(A2604,fonte!A:AE,26,FALSE)</f>
        <v>Sim</v>
      </c>
      <c r="F2604" s="12" t="str">
        <f>VLOOKUP(A2604,fonte!A:AE,27,FALSE)</f>
        <v>Sim</v>
      </c>
      <c r="G2604" s="13" t="str">
        <f>VLOOKUP(A2604,fonte!A:AE,28,FALSE)</f>
        <v>Sim</v>
      </c>
      <c r="H2604" s="12" t="str">
        <f>VLOOKUP(A2604,fonte!A:AE,29,FALSE)</f>
        <v>Sim</v>
      </c>
      <c r="I2604" s="13" t="str">
        <f>VLOOKUP(A2604,fonte!A:AE,30,FALSE)</f>
        <v>Não</v>
      </c>
      <c r="J2604" s="12" t="str">
        <f>VLOOKUP(A2604,fonte!A:AE,31,FALSE)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6">
        <v>43445</v>
      </c>
      <c r="E2605" s="13" t="str">
        <f>VLOOKUP(A2605,fonte!A:AE,26,FALSE)</f>
        <v>Não</v>
      </c>
      <c r="F2605" s="12" t="str">
        <f>VLOOKUP(A2605,fonte!A:AE,27,FALSE)</f>
        <v>Sim</v>
      </c>
      <c r="G2605" s="13" t="str">
        <f>VLOOKUP(A2605,fonte!A:AE,28,FALSE)</f>
        <v>Não</v>
      </c>
      <c r="H2605" s="12" t="str">
        <f>VLOOKUP(A2605,fonte!A:AE,29,FALSE)</f>
        <v>Sim</v>
      </c>
      <c r="I2605" s="13" t="str">
        <f>VLOOKUP(A2605,fonte!A:AE,30,FALSE)</f>
        <v>Não</v>
      </c>
      <c r="J2605" s="12" t="str">
        <f>VLOOKUP(A2605,fonte!A:AE,31,FALSE)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6">
        <v>43099</v>
      </c>
      <c r="E2606" s="13" t="str">
        <f>VLOOKUP(A2606,fonte!A:AE,26,FALSE)</f>
        <v>Sim</v>
      </c>
      <c r="F2606" s="12" t="str">
        <f>VLOOKUP(A2606,fonte!A:AE,27,FALSE)</f>
        <v>Sim</v>
      </c>
      <c r="G2606" s="13" t="str">
        <f>VLOOKUP(A2606,fonte!A:AE,28,FALSE)</f>
        <v>Não</v>
      </c>
      <c r="H2606" s="12" t="str">
        <f>VLOOKUP(A2606,fonte!A:AE,29,FALSE)</f>
        <v>Sim</v>
      </c>
      <c r="I2606" s="13" t="str">
        <f>VLOOKUP(A2606,fonte!A:AE,30,FALSE)</f>
        <v>Não</v>
      </c>
      <c r="J2606" s="12" t="str">
        <f>VLOOKUP(A2606,fonte!A:AE,31,FALSE)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6">
        <v>41421</v>
      </c>
      <c r="E2607" s="13" t="str">
        <f>VLOOKUP(A2607,fonte!A:AE,26,FALSE)</f>
        <v>Não</v>
      </c>
      <c r="F2607" s="12" t="str">
        <f>VLOOKUP(A2607,fonte!A:AE,27,FALSE)</f>
        <v>Sim</v>
      </c>
      <c r="G2607" s="13" t="str">
        <f>VLOOKUP(A2607,fonte!A:AE,28,FALSE)</f>
        <v>Não</v>
      </c>
      <c r="H2607" s="12" t="str">
        <f>VLOOKUP(A2607,fonte!A:AE,29,FALSE)</f>
        <v>Sim</v>
      </c>
      <c r="I2607" s="13" t="str">
        <f>VLOOKUP(A2607,fonte!A:AE,30,FALSE)</f>
        <v>Não</v>
      </c>
      <c r="J2607" s="12" t="str">
        <f>VLOOKUP(A2607,fonte!A:AE,31,FALSE)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6">
        <v>43445</v>
      </c>
      <c r="E2608" s="13" t="str">
        <f>VLOOKUP(A2608,fonte!A:AE,26,FALSE)</f>
        <v>Sim</v>
      </c>
      <c r="F2608" s="12" t="str">
        <f>VLOOKUP(A2608,fonte!A:AE,27,FALSE)</f>
        <v>Sim</v>
      </c>
      <c r="G2608" s="13" t="str">
        <f>VLOOKUP(A2608,fonte!A:AE,28,FALSE)</f>
        <v>Não</v>
      </c>
      <c r="H2608" s="12" t="str">
        <f>VLOOKUP(A2608,fonte!A:AE,29,FALSE)</f>
        <v>Sim</v>
      </c>
      <c r="I2608" s="13" t="str">
        <f>VLOOKUP(A2608,fonte!A:AE,30,FALSE)</f>
        <v>Não</v>
      </c>
      <c r="J2608" s="12" t="str">
        <f>VLOOKUP(A2608,fonte!A:AE,31,FALSE)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6">
        <v>43445</v>
      </c>
      <c r="E2609" s="13" t="str">
        <f>VLOOKUP(A2609,fonte!A:AE,26,FALSE)</f>
        <v>Não</v>
      </c>
      <c r="F2609" s="12" t="str">
        <f>VLOOKUP(A2609,fonte!A:AE,27,FALSE)</f>
        <v>Sim</v>
      </c>
      <c r="G2609" s="13" t="str">
        <f>VLOOKUP(A2609,fonte!A:AE,28,FALSE)</f>
        <v>Não</v>
      </c>
      <c r="H2609" s="12" t="str">
        <f>VLOOKUP(A2609,fonte!A:AE,29,FALSE)</f>
        <v>Sim</v>
      </c>
      <c r="I2609" s="13" t="str">
        <f>VLOOKUP(A2609,fonte!A:AE,30,FALSE)</f>
        <v>Não</v>
      </c>
      <c r="J2609" s="12" t="str">
        <f>VLOOKUP(A2609,fonte!A:AE,31,FALSE)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6">
        <v>43445</v>
      </c>
      <c r="E2610" s="13" t="str">
        <f>VLOOKUP(A2610,fonte!A:AE,26,FALSE)</f>
        <v>Sim</v>
      </c>
      <c r="F2610" s="12" t="str">
        <f>VLOOKUP(A2610,fonte!A:AE,27,FALSE)</f>
        <v>Sim</v>
      </c>
      <c r="G2610" s="13" t="str">
        <f>VLOOKUP(A2610,fonte!A:AE,28,FALSE)</f>
        <v>Sim</v>
      </c>
      <c r="H2610" s="12" t="str">
        <f>VLOOKUP(A2610,fonte!A:AE,29,FALSE)</f>
        <v>Sim</v>
      </c>
      <c r="I2610" s="13" t="str">
        <f>VLOOKUP(A2610,fonte!A:AE,30,FALSE)</f>
        <v>Não</v>
      </c>
      <c r="J2610" s="12" t="str">
        <f>VLOOKUP(A2610,fonte!A:AE,31,FALSE)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6">
        <v>41421</v>
      </c>
      <c r="E2611" s="13" t="str">
        <f>VLOOKUP(A2611,fonte!A:AE,26,FALSE)</f>
        <v>Sim</v>
      </c>
      <c r="F2611" s="12" t="str">
        <f>VLOOKUP(A2611,fonte!A:AE,27,FALSE)</f>
        <v>Sim</v>
      </c>
      <c r="G2611" s="13" t="str">
        <f>VLOOKUP(A2611,fonte!A:AE,28,FALSE)</f>
        <v>Não</v>
      </c>
      <c r="H2611" s="12" t="str">
        <f>VLOOKUP(A2611,fonte!A:AE,29,FALSE)</f>
        <v>Sim</v>
      </c>
      <c r="I2611" s="13" t="str">
        <f>VLOOKUP(A2611,fonte!A:AE,30,FALSE)</f>
        <v>Não</v>
      </c>
      <c r="J2611" s="12" t="str">
        <f>VLOOKUP(A2611,fonte!A:AE,31,FALSE)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6">
        <v>43099</v>
      </c>
      <c r="E2612" s="13" t="str">
        <f>VLOOKUP(A2612,fonte!A:AE,26,FALSE)</f>
        <v>Não</v>
      </c>
      <c r="F2612" s="12" t="str">
        <f>VLOOKUP(A2612,fonte!A:AE,27,FALSE)</f>
        <v>Sim</v>
      </c>
      <c r="G2612" s="13" t="str">
        <f>VLOOKUP(A2612,fonte!A:AE,28,FALSE)</f>
        <v>Não</v>
      </c>
      <c r="H2612" s="12" t="str">
        <f>VLOOKUP(A2612,fonte!A:AE,29,FALSE)</f>
        <v>Sim</v>
      </c>
      <c r="I2612" s="13" t="str">
        <f>VLOOKUP(A2612,fonte!A:AE,30,FALSE)</f>
        <v>Não</v>
      </c>
      <c r="J2612" s="12" t="str">
        <f>VLOOKUP(A2612,fonte!A:AE,31,FALSE)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6">
        <v>43818</v>
      </c>
      <c r="E2613" s="13" t="str">
        <f>VLOOKUP(A2613,fonte!A:AE,26,FALSE)</f>
        <v>Não</v>
      </c>
      <c r="F2613" s="12" t="str">
        <f>VLOOKUP(A2613,fonte!A:AE,27,FALSE)</f>
        <v>Não</v>
      </c>
      <c r="G2613" s="13" t="str">
        <f>VLOOKUP(A2613,fonte!A:AE,28,FALSE)</f>
        <v>Não</v>
      </c>
      <c r="H2613" s="12" t="str">
        <f>VLOOKUP(A2613,fonte!A:AE,29,FALSE)</f>
        <v>Não</v>
      </c>
      <c r="I2613" s="13" t="str">
        <f>VLOOKUP(A2613,fonte!A:AE,30,FALSE)</f>
        <v>Não</v>
      </c>
      <c r="J2613" s="12" t="str">
        <f>VLOOKUP(A2613,fonte!A:AE,31,FALSE)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6">
        <v>41905</v>
      </c>
      <c r="E2614" s="13" t="str">
        <f>VLOOKUP(A2614,fonte!A:AE,26,FALSE)</f>
        <v>Não</v>
      </c>
      <c r="F2614" s="12" t="str">
        <f>VLOOKUP(A2614,fonte!A:AE,27,FALSE)</f>
        <v>Não</v>
      </c>
      <c r="G2614" s="13" t="str">
        <f>VLOOKUP(A2614,fonte!A:AE,28,FALSE)</f>
        <v>Não</v>
      </c>
      <c r="H2614" s="12" t="str">
        <f>VLOOKUP(A2614,fonte!A:AE,29,FALSE)</f>
        <v>Não</v>
      </c>
      <c r="I2614" s="13" t="str">
        <f>VLOOKUP(A2614,fonte!A:AE,30,FALSE)</f>
        <v>Não</v>
      </c>
      <c r="J2614" s="12" t="str">
        <f>VLOOKUP(A2614,fonte!A:AE,31,FALSE)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6">
        <v>43818</v>
      </c>
      <c r="E2615" s="13" t="str">
        <f>VLOOKUP(A2615,fonte!A:AE,26,FALSE)</f>
        <v>Não</v>
      </c>
      <c r="F2615" s="12" t="str">
        <f>VLOOKUP(A2615,fonte!A:AE,27,FALSE)</f>
        <v>Não</v>
      </c>
      <c r="G2615" s="13" t="str">
        <f>VLOOKUP(A2615,fonte!A:AE,28,FALSE)</f>
        <v>Não</v>
      </c>
      <c r="H2615" s="12" t="str">
        <f>VLOOKUP(A2615,fonte!A:AE,29,FALSE)</f>
        <v>Não</v>
      </c>
      <c r="I2615" s="13" t="str">
        <f>VLOOKUP(A2615,fonte!A:AE,30,FALSE)</f>
        <v>Não</v>
      </c>
      <c r="J2615" s="12" t="str">
        <f>VLOOKUP(A2615,fonte!A:AE,31,FALSE)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6">
        <v>43818</v>
      </c>
      <c r="E2616" s="13" t="str">
        <f>VLOOKUP(A2616,fonte!A:AE,26,FALSE)</f>
        <v>Sim</v>
      </c>
      <c r="F2616" s="12" t="str">
        <f>VLOOKUP(A2616,fonte!A:AE,27,FALSE)</f>
        <v>Sim</v>
      </c>
      <c r="G2616" s="13" t="str">
        <f>VLOOKUP(A2616,fonte!A:AE,28,FALSE)</f>
        <v>Não</v>
      </c>
      <c r="H2616" s="12" t="str">
        <f>VLOOKUP(A2616,fonte!A:AE,29,FALSE)</f>
        <v>Não</v>
      </c>
      <c r="I2616" s="13" t="str">
        <f>VLOOKUP(A2616,fonte!A:AE,30,FALSE)</f>
        <v>Não</v>
      </c>
      <c r="J2616" s="12" t="str">
        <f>VLOOKUP(A2616,fonte!A:AE,31,FALSE)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6">
        <v>41905</v>
      </c>
      <c r="E2617" s="13" t="str">
        <f>VLOOKUP(A2617,fonte!A:AE,26,FALSE)</f>
        <v>Sim</v>
      </c>
      <c r="F2617" s="12" t="str">
        <f>VLOOKUP(A2617,fonte!A:AE,27,FALSE)</f>
        <v>Sim</v>
      </c>
      <c r="G2617" s="13" t="str">
        <f>VLOOKUP(A2617,fonte!A:AE,28,FALSE)</f>
        <v>Não</v>
      </c>
      <c r="H2617" s="12" t="str">
        <f>VLOOKUP(A2617,fonte!A:AE,29,FALSE)</f>
        <v>Sim</v>
      </c>
      <c r="I2617" s="13" t="str">
        <f>VLOOKUP(A2617,fonte!A:AE,30,FALSE)</f>
        <v>Não</v>
      </c>
      <c r="J2617" s="12" t="str">
        <f>VLOOKUP(A2617,fonte!A:AE,31,FALSE)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6">
        <v>43445</v>
      </c>
      <c r="E2618" s="13" t="str">
        <f>VLOOKUP(A2618,fonte!A:AE,26,FALSE)</f>
        <v>Não</v>
      </c>
      <c r="F2618" s="12" t="str">
        <f>VLOOKUP(A2618,fonte!A:AE,27,FALSE)</f>
        <v>Sim</v>
      </c>
      <c r="G2618" s="13" t="str">
        <f>VLOOKUP(A2618,fonte!A:AE,28,FALSE)</f>
        <v>Não</v>
      </c>
      <c r="H2618" s="12" t="str">
        <f>VLOOKUP(A2618,fonte!A:AE,29,FALSE)</f>
        <v>Sim</v>
      </c>
      <c r="I2618" s="13" t="str">
        <f>VLOOKUP(A2618,fonte!A:AE,30,FALSE)</f>
        <v>Não</v>
      </c>
      <c r="J2618" s="12" t="str">
        <f>VLOOKUP(A2618,fonte!A:AE,31,FALSE)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6">
        <v>41905</v>
      </c>
      <c r="E2619" s="13" t="str">
        <f>VLOOKUP(A2619,fonte!A:AE,26,FALSE)</f>
        <v>Sim</v>
      </c>
      <c r="F2619" s="12" t="str">
        <f>VLOOKUP(A2619,fonte!A:AE,27,FALSE)</f>
        <v>Sim</v>
      </c>
      <c r="G2619" s="13" t="str">
        <f>VLOOKUP(A2619,fonte!A:AE,28,FALSE)</f>
        <v>Sim</v>
      </c>
      <c r="H2619" s="12" t="str">
        <f>VLOOKUP(A2619,fonte!A:AE,29,FALSE)</f>
        <v>Sim</v>
      </c>
      <c r="I2619" s="13" t="str">
        <f>VLOOKUP(A2619,fonte!A:AE,30,FALSE)</f>
        <v>Não</v>
      </c>
      <c r="J2619" s="12" t="str">
        <f>VLOOKUP(A2619,fonte!A:AE,31,FALSE)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6">
        <v>43818</v>
      </c>
      <c r="E2620" s="13" t="str">
        <f>VLOOKUP(A2620,fonte!A:AE,26,FALSE)</f>
        <v>Não</v>
      </c>
      <c r="F2620" s="12" t="str">
        <f>VLOOKUP(A2620,fonte!A:AE,27,FALSE)</f>
        <v>Não</v>
      </c>
      <c r="G2620" s="13" t="str">
        <f>VLOOKUP(A2620,fonte!A:AE,28,FALSE)</f>
        <v>Não</v>
      </c>
      <c r="H2620" s="12" t="str">
        <f>VLOOKUP(A2620,fonte!A:AE,29,FALSE)</f>
        <v>Não</v>
      </c>
      <c r="I2620" s="13" t="str">
        <f>VLOOKUP(A2620,fonte!A:AE,30,FALSE)</f>
        <v>Não</v>
      </c>
      <c r="J2620" s="12" t="str">
        <f>VLOOKUP(A2620,fonte!A:AE,31,FALSE)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6">
        <v>43818</v>
      </c>
      <c r="E2621" s="13" t="str">
        <f>VLOOKUP(A2621,fonte!A:AE,26,FALSE)</f>
        <v>Não</v>
      </c>
      <c r="F2621" s="12" t="str">
        <f>VLOOKUP(A2621,fonte!A:AE,27,FALSE)</f>
        <v>Não</v>
      </c>
      <c r="G2621" s="13" t="str">
        <f>VLOOKUP(A2621,fonte!A:AE,28,FALSE)</f>
        <v>Não</v>
      </c>
      <c r="H2621" s="12" t="str">
        <f>VLOOKUP(A2621,fonte!A:AE,29,FALSE)</f>
        <v>Não</v>
      </c>
      <c r="I2621" s="13" t="str">
        <f>VLOOKUP(A2621,fonte!A:AE,30,FALSE)</f>
        <v>Não</v>
      </c>
      <c r="J2621" s="12" t="str">
        <f>VLOOKUP(A2621,fonte!A:AE,31,FALSE)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6">
        <v>43818</v>
      </c>
      <c r="E2622" s="13" t="str">
        <f>VLOOKUP(A2622,fonte!A:AE,26,FALSE)</f>
        <v>Sim</v>
      </c>
      <c r="F2622" s="12" t="str">
        <f>VLOOKUP(A2622,fonte!A:AE,27,FALSE)</f>
        <v>Sim</v>
      </c>
      <c r="G2622" s="13" t="str">
        <f>VLOOKUP(A2622,fonte!A:AE,28,FALSE)</f>
        <v>Não</v>
      </c>
      <c r="H2622" s="12" t="str">
        <f>VLOOKUP(A2622,fonte!A:AE,29,FALSE)</f>
        <v>Não</v>
      </c>
      <c r="I2622" s="13" t="str">
        <f>VLOOKUP(A2622,fonte!A:AE,30,FALSE)</f>
        <v>Não</v>
      </c>
      <c r="J2622" s="12" t="str">
        <f>VLOOKUP(A2622,fonte!A:AE,31,FALSE)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6">
        <v>41905</v>
      </c>
      <c r="E2623" s="13" t="str">
        <f>VLOOKUP(A2623,fonte!A:AE,26,FALSE)</f>
        <v>Não</v>
      </c>
      <c r="F2623" s="12" t="str">
        <f>VLOOKUP(A2623,fonte!A:AE,27,FALSE)</f>
        <v>Sim</v>
      </c>
      <c r="G2623" s="13" t="str">
        <f>VLOOKUP(A2623,fonte!A:AE,28,FALSE)</f>
        <v>Não</v>
      </c>
      <c r="H2623" s="12" t="str">
        <f>VLOOKUP(A2623,fonte!A:AE,29,FALSE)</f>
        <v>Sim</v>
      </c>
      <c r="I2623" s="13" t="str">
        <f>VLOOKUP(A2623,fonte!A:AE,30,FALSE)</f>
        <v>Não</v>
      </c>
      <c r="J2623" s="12" t="str">
        <f>VLOOKUP(A2623,fonte!A:AE,31,FALSE)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6">
        <v>41421</v>
      </c>
      <c r="E2624" s="13" t="str">
        <f>VLOOKUP(A2624,fonte!A:AE,26,FALSE)</f>
        <v>Sim</v>
      </c>
      <c r="F2624" s="12" t="str">
        <f>VLOOKUP(A2624,fonte!A:AE,27,FALSE)</f>
        <v>Sim</v>
      </c>
      <c r="G2624" s="13" t="str">
        <f>VLOOKUP(A2624,fonte!A:AE,28,FALSE)</f>
        <v>Não</v>
      </c>
      <c r="H2624" s="12" t="str">
        <f>VLOOKUP(A2624,fonte!A:AE,29,FALSE)</f>
        <v>Não</v>
      </c>
      <c r="I2624" s="13" t="str">
        <f>VLOOKUP(A2624,fonte!A:AE,30,FALSE)</f>
        <v>Não</v>
      </c>
      <c r="J2624" s="12" t="str">
        <f>VLOOKUP(A2624,fonte!A:AE,31,FALSE)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6">
        <v>41905</v>
      </c>
      <c r="E2625" s="13" t="str">
        <f>VLOOKUP(A2625,fonte!A:AE,26,FALSE)</f>
        <v>Não</v>
      </c>
      <c r="F2625" s="12" t="str">
        <f>VLOOKUP(A2625,fonte!A:AE,27,FALSE)</f>
        <v>Sim</v>
      </c>
      <c r="G2625" s="13" t="str">
        <f>VLOOKUP(A2625,fonte!A:AE,28,FALSE)</f>
        <v>Não</v>
      </c>
      <c r="H2625" s="12" t="str">
        <f>VLOOKUP(A2625,fonte!A:AE,29,FALSE)</f>
        <v>Sim</v>
      </c>
      <c r="I2625" s="13" t="str">
        <f>VLOOKUP(A2625,fonte!A:AE,30,FALSE)</f>
        <v>Não</v>
      </c>
      <c r="J2625" s="12" t="str">
        <f>VLOOKUP(A2625,fonte!A:AE,31,FALSE)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6">
        <v>41073</v>
      </c>
      <c r="E2626" s="13" t="str">
        <f>VLOOKUP(A2626,fonte!A:AE,26,FALSE)</f>
        <v>Sim</v>
      </c>
      <c r="F2626" s="12" t="str">
        <f>VLOOKUP(A2626,fonte!A:AE,27,FALSE)</f>
        <v>Sim</v>
      </c>
      <c r="G2626" s="13" t="str">
        <f>VLOOKUP(A2626,fonte!A:AE,28,FALSE)</f>
        <v>Sim</v>
      </c>
      <c r="H2626" s="12" t="str">
        <f>VLOOKUP(A2626,fonte!A:AE,29,FALSE)</f>
        <v>Sim</v>
      </c>
      <c r="I2626" s="13" t="str">
        <f>VLOOKUP(A2626,fonte!A:AE,30,FALSE)</f>
        <v>Não</v>
      </c>
      <c r="J2626" s="12" t="str">
        <f>VLOOKUP(A2626,fonte!A:AE,31,FALSE)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6">
        <v>41905</v>
      </c>
      <c r="E2627" s="13" t="str">
        <f>VLOOKUP(A2627,fonte!A:AE,26,FALSE)</f>
        <v>Não</v>
      </c>
      <c r="F2627" s="12" t="str">
        <f>VLOOKUP(A2627,fonte!A:AE,27,FALSE)</f>
        <v>Não</v>
      </c>
      <c r="G2627" s="13" t="str">
        <f>VLOOKUP(A2627,fonte!A:AE,28,FALSE)</f>
        <v>Não</v>
      </c>
      <c r="H2627" s="12" t="str">
        <f>VLOOKUP(A2627,fonte!A:AE,29,FALSE)</f>
        <v>Não</v>
      </c>
      <c r="I2627" s="13" t="str">
        <f>VLOOKUP(A2627,fonte!A:AE,30,FALSE)</f>
        <v>Não</v>
      </c>
      <c r="J2627" s="12" t="str">
        <f>VLOOKUP(A2627,fonte!A:AE,31,FALSE)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6">
        <v>43818</v>
      </c>
      <c r="E2628" s="13" t="str">
        <f>VLOOKUP(A2628,fonte!A:AE,26,FALSE)</f>
        <v>Não</v>
      </c>
      <c r="F2628" s="12" t="str">
        <f>VLOOKUP(A2628,fonte!A:AE,27,FALSE)</f>
        <v>Não</v>
      </c>
      <c r="G2628" s="13" t="str">
        <f>VLOOKUP(A2628,fonte!A:AE,28,FALSE)</f>
        <v>Não</v>
      </c>
      <c r="H2628" s="12" t="str">
        <f>VLOOKUP(A2628,fonte!A:AE,29,FALSE)</f>
        <v>Não</v>
      </c>
      <c r="I2628" s="13" t="str">
        <f>VLOOKUP(A2628,fonte!A:AE,30,FALSE)</f>
        <v>Não</v>
      </c>
      <c r="J2628" s="12" t="str">
        <f>VLOOKUP(A2628,fonte!A:AE,31,FALSE)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6">
        <v>41073</v>
      </c>
      <c r="E2629" s="13" t="str">
        <f>VLOOKUP(A2629,fonte!A:AE,26,FALSE)</f>
        <v>Não</v>
      </c>
      <c r="F2629" s="12" t="str">
        <f>VLOOKUP(A2629,fonte!A:AE,27,FALSE)</f>
        <v>Não</v>
      </c>
      <c r="G2629" s="13" t="str">
        <f>VLOOKUP(A2629,fonte!A:AE,28,FALSE)</f>
        <v>Não</v>
      </c>
      <c r="H2629" s="12" t="str">
        <f>VLOOKUP(A2629,fonte!A:AE,29,FALSE)</f>
        <v>Não</v>
      </c>
      <c r="I2629" s="13" t="str">
        <f>VLOOKUP(A2629,fonte!A:AE,30,FALSE)</f>
        <v>Não</v>
      </c>
      <c r="J2629" s="12" t="str">
        <f>VLOOKUP(A2629,fonte!A:AE,31,FALSE)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6">
        <v>43099</v>
      </c>
      <c r="E2630" s="13" t="str">
        <f>VLOOKUP(A2630,fonte!A:AE,26,FALSE)</f>
        <v>Não</v>
      </c>
      <c r="F2630" s="12" t="str">
        <f>VLOOKUP(A2630,fonte!A:AE,27,FALSE)</f>
        <v>Sim</v>
      </c>
      <c r="G2630" s="13" t="str">
        <f>VLOOKUP(A2630,fonte!A:AE,28,FALSE)</f>
        <v>Não</v>
      </c>
      <c r="H2630" s="12" t="str">
        <f>VLOOKUP(A2630,fonte!A:AE,29,FALSE)</f>
        <v>Sim</v>
      </c>
      <c r="I2630" s="13" t="str">
        <f>VLOOKUP(A2630,fonte!A:AE,30,FALSE)</f>
        <v>Não</v>
      </c>
      <c r="J2630" s="12" t="str">
        <f>VLOOKUP(A2630,fonte!A:AE,31,FALSE)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6">
        <v>43099</v>
      </c>
      <c r="E2631" s="13" t="str">
        <f>VLOOKUP(A2631,fonte!A:AE,26,FALSE)</f>
        <v>Não</v>
      </c>
      <c r="F2631" s="12" t="str">
        <f>VLOOKUP(A2631,fonte!A:AE,27,FALSE)</f>
        <v>Não</v>
      </c>
      <c r="G2631" s="13" t="str">
        <f>VLOOKUP(A2631,fonte!A:AE,28,FALSE)</f>
        <v>Não</v>
      </c>
      <c r="H2631" s="12" t="str">
        <f>VLOOKUP(A2631,fonte!A:AE,29,FALSE)</f>
        <v>Não</v>
      </c>
      <c r="I2631" s="13" t="str">
        <f>VLOOKUP(A2631,fonte!A:AE,30,FALSE)</f>
        <v>Não</v>
      </c>
      <c r="J2631" s="12" t="str">
        <f>VLOOKUP(A2631,fonte!A:AE,31,FALSE)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6">
        <v>43099</v>
      </c>
      <c r="E2632" s="13" t="str">
        <f>VLOOKUP(A2632,fonte!A:AE,26,FALSE)</f>
        <v>Sim</v>
      </c>
      <c r="F2632" s="12" t="str">
        <f>VLOOKUP(A2632,fonte!A:AE,27,FALSE)</f>
        <v>Sim</v>
      </c>
      <c r="G2632" s="13" t="str">
        <f>VLOOKUP(A2632,fonte!A:AE,28,FALSE)</f>
        <v>Não</v>
      </c>
      <c r="H2632" s="12" t="str">
        <f>VLOOKUP(A2632,fonte!A:AE,29,FALSE)</f>
        <v>Não</v>
      </c>
      <c r="I2632" s="13" t="str">
        <f>VLOOKUP(A2632,fonte!A:AE,30,FALSE)</f>
        <v>Não</v>
      </c>
      <c r="J2632" s="12" t="str">
        <f>VLOOKUP(A2632,fonte!A:AE,31,FALSE)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6">
        <v>43445</v>
      </c>
      <c r="E2633" s="13" t="str">
        <f>VLOOKUP(A2633,fonte!A:AE,26,FALSE)</f>
        <v>Sim</v>
      </c>
      <c r="F2633" s="12" t="str">
        <f>VLOOKUP(A2633,fonte!A:AE,27,FALSE)</f>
        <v>Sim</v>
      </c>
      <c r="G2633" s="13" t="str">
        <f>VLOOKUP(A2633,fonte!A:AE,28,FALSE)</f>
        <v>Sim</v>
      </c>
      <c r="H2633" s="12" t="str">
        <f>VLOOKUP(A2633,fonte!A:AE,29,FALSE)</f>
        <v>Sim</v>
      </c>
      <c r="I2633" s="13" t="str">
        <f>VLOOKUP(A2633,fonte!A:AE,30,FALSE)</f>
        <v>Não</v>
      </c>
      <c r="J2633" s="12" t="str">
        <f>VLOOKUP(A2633,fonte!A:AE,31,FALSE)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6">
        <v>43445</v>
      </c>
      <c r="E2634" s="13" t="str">
        <f>VLOOKUP(A2634,fonte!A:AE,26,FALSE)</f>
        <v>Sim</v>
      </c>
      <c r="F2634" s="12" t="str">
        <f>VLOOKUP(A2634,fonte!A:AE,27,FALSE)</f>
        <v>Sim</v>
      </c>
      <c r="G2634" s="13" t="str">
        <f>VLOOKUP(A2634,fonte!A:AE,28,FALSE)</f>
        <v>Não</v>
      </c>
      <c r="H2634" s="12" t="str">
        <f>VLOOKUP(A2634,fonte!A:AE,29,FALSE)</f>
        <v>Sim</v>
      </c>
      <c r="I2634" s="13" t="str">
        <f>VLOOKUP(A2634,fonte!A:AE,30,FALSE)</f>
        <v>Não</v>
      </c>
      <c r="J2634" s="12" t="str">
        <f>VLOOKUP(A2634,fonte!A:AE,31,FALSE)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6">
        <v>41905</v>
      </c>
      <c r="E2635" s="13" t="str">
        <f>VLOOKUP(A2635,fonte!A:AE,26,FALSE)</f>
        <v>Sim</v>
      </c>
      <c r="F2635" s="12" t="str">
        <f>VLOOKUP(A2635,fonte!A:AE,27,FALSE)</f>
        <v>Sim</v>
      </c>
      <c r="G2635" s="13" t="str">
        <f>VLOOKUP(A2635,fonte!A:AE,28,FALSE)</f>
        <v>Sim</v>
      </c>
      <c r="H2635" s="12" t="str">
        <f>VLOOKUP(A2635,fonte!A:AE,29,FALSE)</f>
        <v>Sim</v>
      </c>
      <c r="I2635" s="13" t="str">
        <f>VLOOKUP(A2635,fonte!A:AE,30,FALSE)</f>
        <v>Não</v>
      </c>
      <c r="J2635" s="12" t="str">
        <f>VLOOKUP(A2635,fonte!A:AE,31,FALSE)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6">
        <v>43818</v>
      </c>
      <c r="E2636" s="13" t="str">
        <f>VLOOKUP(A2636,fonte!A:AE,26,FALSE)</f>
        <v>Não</v>
      </c>
      <c r="F2636" s="12" t="str">
        <f>VLOOKUP(A2636,fonte!A:AE,27,FALSE)</f>
        <v>Sim</v>
      </c>
      <c r="G2636" s="13" t="str">
        <f>VLOOKUP(A2636,fonte!A:AE,28,FALSE)</f>
        <v>Não</v>
      </c>
      <c r="H2636" s="12" t="str">
        <f>VLOOKUP(A2636,fonte!A:AE,29,FALSE)</f>
        <v>Sim</v>
      </c>
      <c r="I2636" s="13" t="str">
        <f>VLOOKUP(A2636,fonte!A:AE,30,FALSE)</f>
        <v>Não</v>
      </c>
      <c r="J2636" s="12" t="str">
        <f>VLOOKUP(A2636,fonte!A:AE,31,FALSE)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6">
        <v>43445</v>
      </c>
      <c r="E2637" s="13" t="str">
        <f>VLOOKUP(A2637,fonte!A:AE,26,FALSE)</f>
        <v>Não</v>
      </c>
      <c r="F2637" s="12" t="str">
        <f>VLOOKUP(A2637,fonte!A:AE,27,FALSE)</f>
        <v>Não</v>
      </c>
      <c r="G2637" s="13" t="str">
        <f>VLOOKUP(A2637,fonte!A:AE,28,FALSE)</f>
        <v>Não</v>
      </c>
      <c r="H2637" s="12" t="str">
        <f>VLOOKUP(A2637,fonte!A:AE,29,FALSE)</f>
        <v>Não</v>
      </c>
      <c r="I2637" s="13" t="str">
        <f>VLOOKUP(A2637,fonte!A:AE,30,FALSE)</f>
        <v>Não</v>
      </c>
      <c r="J2637" s="12" t="str">
        <f>VLOOKUP(A2637,fonte!A:AE,31,FALSE)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6">
        <v>43099</v>
      </c>
      <c r="E2638" s="13" t="str">
        <f>VLOOKUP(A2638,fonte!A:AE,26,FALSE)</f>
        <v>Sim</v>
      </c>
      <c r="F2638" s="12" t="str">
        <f>VLOOKUP(A2638,fonte!A:AE,27,FALSE)</f>
        <v>Sim</v>
      </c>
      <c r="G2638" s="13" t="str">
        <f>VLOOKUP(A2638,fonte!A:AE,28,FALSE)</f>
        <v>Sim</v>
      </c>
      <c r="H2638" s="12" t="str">
        <f>VLOOKUP(A2638,fonte!A:AE,29,FALSE)</f>
        <v>Sim</v>
      </c>
      <c r="I2638" s="13" t="str">
        <f>VLOOKUP(A2638,fonte!A:AE,30,FALSE)</f>
        <v>Não</v>
      </c>
      <c r="J2638" s="12" t="str">
        <f>VLOOKUP(A2638,fonte!A:AE,31,FALSE)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6">
        <v>43818</v>
      </c>
      <c r="E2639" s="13" t="str">
        <f>VLOOKUP(A2639,fonte!A:AE,26,FALSE)</f>
        <v>Sim</v>
      </c>
      <c r="F2639" s="12" t="str">
        <f>VLOOKUP(A2639,fonte!A:AE,27,FALSE)</f>
        <v>Sim</v>
      </c>
      <c r="G2639" s="13" t="str">
        <f>VLOOKUP(A2639,fonte!A:AE,28,FALSE)</f>
        <v>Sim</v>
      </c>
      <c r="H2639" s="12" t="str">
        <f>VLOOKUP(A2639,fonte!A:AE,29,FALSE)</f>
        <v>Sim</v>
      </c>
      <c r="I2639" s="13" t="str">
        <f>VLOOKUP(A2639,fonte!A:AE,30,FALSE)</f>
        <v>Não</v>
      </c>
      <c r="J2639" s="12" t="str">
        <f>VLOOKUP(A2639,fonte!A:AE,31,FALSE)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6">
        <v>43445</v>
      </c>
      <c r="E2640" s="13" t="str">
        <f>VLOOKUP(A2640,fonte!A:AE,26,FALSE)</f>
        <v>Não</v>
      </c>
      <c r="F2640" s="12" t="str">
        <f>VLOOKUP(A2640,fonte!A:AE,27,FALSE)</f>
        <v>Não</v>
      </c>
      <c r="G2640" s="13" t="str">
        <f>VLOOKUP(A2640,fonte!A:AE,28,FALSE)</f>
        <v>Não</v>
      </c>
      <c r="H2640" s="12" t="str">
        <f>VLOOKUP(A2640,fonte!A:AE,29,FALSE)</f>
        <v>Não</v>
      </c>
      <c r="I2640" s="13" t="str">
        <f>VLOOKUP(A2640,fonte!A:AE,30,FALSE)</f>
        <v>Não</v>
      </c>
      <c r="J2640" s="12" t="str">
        <f>VLOOKUP(A2640,fonte!A:AE,31,FALSE)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6">
        <v>41073</v>
      </c>
      <c r="E2641" s="13" t="str">
        <f>VLOOKUP(A2641,fonte!A:AE,26,FALSE)</f>
        <v>Não</v>
      </c>
      <c r="F2641" s="12" t="str">
        <f>VLOOKUP(A2641,fonte!A:AE,27,FALSE)</f>
        <v>Sim</v>
      </c>
      <c r="G2641" s="13" t="str">
        <f>VLOOKUP(A2641,fonte!A:AE,28,FALSE)</f>
        <v>Não</v>
      </c>
      <c r="H2641" s="12" t="str">
        <f>VLOOKUP(A2641,fonte!A:AE,29,FALSE)</f>
        <v>Sim</v>
      </c>
      <c r="I2641" s="13" t="str">
        <f>VLOOKUP(A2641,fonte!A:AE,30,FALSE)</f>
        <v>Não</v>
      </c>
      <c r="J2641" s="12" t="str">
        <f>VLOOKUP(A2641,fonte!A:AE,31,FALSE)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6">
        <v>41421</v>
      </c>
      <c r="E2642" s="13" t="str">
        <f>VLOOKUP(A2642,fonte!A:AE,26,FALSE)</f>
        <v>Não</v>
      </c>
      <c r="F2642" s="12" t="str">
        <f>VLOOKUP(A2642,fonte!A:AE,27,FALSE)</f>
        <v>Não</v>
      </c>
      <c r="G2642" s="13" t="str">
        <f>VLOOKUP(A2642,fonte!A:AE,28,FALSE)</f>
        <v>Não</v>
      </c>
      <c r="H2642" s="12" t="str">
        <f>VLOOKUP(A2642,fonte!A:AE,29,FALSE)</f>
        <v>Não</v>
      </c>
      <c r="I2642" s="13" t="str">
        <f>VLOOKUP(A2642,fonte!A:AE,30,FALSE)</f>
        <v>Não</v>
      </c>
      <c r="J2642" s="12" t="str">
        <f>VLOOKUP(A2642,fonte!A:AE,31,FALSE)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6">
        <v>41421</v>
      </c>
      <c r="E2643" s="13" t="str">
        <f>VLOOKUP(A2643,fonte!A:AE,26,FALSE)</f>
        <v>Não</v>
      </c>
      <c r="F2643" s="12" t="str">
        <f>VLOOKUP(A2643,fonte!A:AE,27,FALSE)</f>
        <v>Sim</v>
      </c>
      <c r="G2643" s="13" t="str">
        <f>VLOOKUP(A2643,fonte!A:AE,28,FALSE)</f>
        <v>Não</v>
      </c>
      <c r="H2643" s="12" t="str">
        <f>VLOOKUP(A2643,fonte!A:AE,29,FALSE)</f>
        <v>Sim</v>
      </c>
      <c r="I2643" s="13" t="str">
        <f>VLOOKUP(A2643,fonte!A:AE,30,FALSE)</f>
        <v>Não</v>
      </c>
      <c r="J2643" s="12" t="str">
        <f>VLOOKUP(A2643,fonte!A:AE,31,FALSE)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6">
        <v>43818</v>
      </c>
      <c r="E2644" s="13" t="str">
        <f>VLOOKUP(A2644,fonte!A:AE,26,FALSE)</f>
        <v>Sim</v>
      </c>
      <c r="F2644" s="12" t="str">
        <f>VLOOKUP(A2644,fonte!A:AE,27,FALSE)</f>
        <v>Sim</v>
      </c>
      <c r="G2644" s="13" t="str">
        <f>VLOOKUP(A2644,fonte!A:AE,28,FALSE)</f>
        <v>Não</v>
      </c>
      <c r="H2644" s="12" t="str">
        <f>VLOOKUP(A2644,fonte!A:AE,29,FALSE)</f>
        <v>Não</v>
      </c>
      <c r="I2644" s="13" t="str">
        <f>VLOOKUP(A2644,fonte!A:AE,30,FALSE)</f>
        <v>Não</v>
      </c>
      <c r="J2644" s="12" t="str">
        <f>VLOOKUP(A2644,fonte!A:AE,31,FALSE)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6">
        <v>43818</v>
      </c>
      <c r="E2645" s="13" t="str">
        <f>VLOOKUP(A2645,fonte!A:AE,26,FALSE)</f>
        <v>Não</v>
      </c>
      <c r="F2645" s="12" t="str">
        <f>VLOOKUP(A2645,fonte!A:AE,27,FALSE)</f>
        <v>Sim</v>
      </c>
      <c r="G2645" s="13" t="str">
        <f>VLOOKUP(A2645,fonte!A:AE,28,FALSE)</f>
        <v>Não</v>
      </c>
      <c r="H2645" s="12" t="str">
        <f>VLOOKUP(A2645,fonte!A:AE,29,FALSE)</f>
        <v>Sim</v>
      </c>
      <c r="I2645" s="13" t="str">
        <f>VLOOKUP(A2645,fonte!A:AE,30,FALSE)</f>
        <v>Não</v>
      </c>
      <c r="J2645" s="12" t="str">
        <f>VLOOKUP(A2645,fonte!A:AE,31,FALSE)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6">
        <v>43445</v>
      </c>
      <c r="E2646" s="13" t="str">
        <f>VLOOKUP(A2646,fonte!A:AE,26,FALSE)</f>
        <v>Sim</v>
      </c>
      <c r="F2646" s="12" t="str">
        <f>VLOOKUP(A2646,fonte!A:AE,27,FALSE)</f>
        <v>Sim</v>
      </c>
      <c r="G2646" s="13" t="str">
        <f>VLOOKUP(A2646,fonte!A:AE,28,FALSE)</f>
        <v>Sim</v>
      </c>
      <c r="H2646" s="12" t="str">
        <f>VLOOKUP(A2646,fonte!A:AE,29,FALSE)</f>
        <v>Sim</v>
      </c>
      <c r="I2646" s="13" t="str">
        <f>VLOOKUP(A2646,fonte!A:AE,30,FALSE)</f>
        <v>Não</v>
      </c>
      <c r="J2646" s="12" t="str">
        <f>VLOOKUP(A2646,fonte!A:AE,31,FALSE)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6">
        <v>43099</v>
      </c>
      <c r="E2647" s="13" t="str">
        <f>VLOOKUP(A2647,fonte!A:AE,26,FALSE)</f>
        <v>Não</v>
      </c>
      <c r="F2647" s="12" t="str">
        <f>VLOOKUP(A2647,fonte!A:AE,27,FALSE)</f>
        <v>Sim</v>
      </c>
      <c r="G2647" s="13" t="str">
        <f>VLOOKUP(A2647,fonte!A:AE,28,FALSE)</f>
        <v>Não</v>
      </c>
      <c r="H2647" s="12" t="str">
        <f>VLOOKUP(A2647,fonte!A:AE,29,FALSE)</f>
        <v>Sim</v>
      </c>
      <c r="I2647" s="13" t="str">
        <f>VLOOKUP(A2647,fonte!A:AE,30,FALSE)</f>
        <v>Não</v>
      </c>
      <c r="J2647" s="12" t="str">
        <f>VLOOKUP(A2647,fonte!A:AE,31,FALSE)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6">
        <v>43099</v>
      </c>
      <c r="E2648" s="13" t="str">
        <f>VLOOKUP(A2648,fonte!A:AE,26,FALSE)</f>
        <v>Sim</v>
      </c>
      <c r="F2648" s="12" t="str">
        <f>VLOOKUP(A2648,fonte!A:AE,27,FALSE)</f>
        <v>Sim</v>
      </c>
      <c r="G2648" s="13" t="str">
        <f>VLOOKUP(A2648,fonte!A:AE,28,FALSE)</f>
        <v>Não</v>
      </c>
      <c r="H2648" s="12" t="str">
        <f>VLOOKUP(A2648,fonte!A:AE,29,FALSE)</f>
        <v>Não</v>
      </c>
      <c r="I2648" s="13" t="str">
        <f>VLOOKUP(A2648,fonte!A:AE,30,FALSE)</f>
        <v>Não</v>
      </c>
      <c r="J2648" s="12" t="str">
        <f>VLOOKUP(A2648,fonte!A:AE,31,FALSE)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6">
        <v>41073</v>
      </c>
      <c r="E2649" s="13" t="str">
        <f>VLOOKUP(A2649,fonte!A:AE,26,FALSE)</f>
        <v>Sim</v>
      </c>
      <c r="F2649" s="12" t="str">
        <f>VLOOKUP(A2649,fonte!A:AE,27,FALSE)</f>
        <v>Sim</v>
      </c>
      <c r="G2649" s="13" t="str">
        <f>VLOOKUP(A2649,fonte!A:AE,28,FALSE)</f>
        <v>Sim</v>
      </c>
      <c r="H2649" s="12" t="str">
        <f>VLOOKUP(A2649,fonte!A:AE,29,FALSE)</f>
        <v>Sim</v>
      </c>
      <c r="I2649" s="13" t="str">
        <f>VLOOKUP(A2649,fonte!A:AE,30,FALSE)</f>
        <v>Não</v>
      </c>
      <c r="J2649" s="12" t="str">
        <f>VLOOKUP(A2649,fonte!A:AE,31,FALSE)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6">
        <v>43445</v>
      </c>
      <c r="E2650" s="13" t="str">
        <f>VLOOKUP(A2650,fonte!A:AE,26,FALSE)</f>
        <v>Não</v>
      </c>
      <c r="F2650" s="12" t="str">
        <f>VLOOKUP(A2650,fonte!A:AE,27,FALSE)</f>
        <v>Não</v>
      </c>
      <c r="G2650" s="13" t="str">
        <f>VLOOKUP(A2650,fonte!A:AE,28,FALSE)</f>
        <v>Não</v>
      </c>
      <c r="H2650" s="12" t="str">
        <f>VLOOKUP(A2650,fonte!A:AE,29,FALSE)</f>
        <v>Não</v>
      </c>
      <c r="I2650" s="13" t="str">
        <f>VLOOKUP(A2650,fonte!A:AE,30,FALSE)</f>
        <v>Não</v>
      </c>
      <c r="J2650" s="12" t="str">
        <f>VLOOKUP(A2650,fonte!A:AE,31,FALSE)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6">
        <v>43099</v>
      </c>
      <c r="E2651" s="13" t="str">
        <f>VLOOKUP(A2651,fonte!A:AE,26,FALSE)</f>
        <v>Sim</v>
      </c>
      <c r="F2651" s="12" t="str">
        <f>VLOOKUP(A2651,fonte!A:AE,27,FALSE)</f>
        <v>Sim</v>
      </c>
      <c r="G2651" s="13" t="str">
        <f>VLOOKUP(A2651,fonte!A:AE,28,FALSE)</f>
        <v>Não</v>
      </c>
      <c r="H2651" s="12" t="str">
        <f>VLOOKUP(A2651,fonte!A:AE,29,FALSE)</f>
        <v>Sim</v>
      </c>
      <c r="I2651" s="13" t="str">
        <f>VLOOKUP(A2651,fonte!A:AE,30,FALSE)</f>
        <v>Não</v>
      </c>
      <c r="J2651" s="12" t="str">
        <f>VLOOKUP(A2651,fonte!A:AE,31,FALSE)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6">
        <v>41905</v>
      </c>
      <c r="E2652" s="13" t="str">
        <f>VLOOKUP(A2652,fonte!A:AE,26,FALSE)</f>
        <v>Não</v>
      </c>
      <c r="F2652" s="12" t="str">
        <f>VLOOKUP(A2652,fonte!A:AE,27,FALSE)</f>
        <v>Sim</v>
      </c>
      <c r="G2652" s="13" t="str">
        <f>VLOOKUP(A2652,fonte!A:AE,28,FALSE)</f>
        <v>Não</v>
      </c>
      <c r="H2652" s="12" t="str">
        <f>VLOOKUP(A2652,fonte!A:AE,29,FALSE)</f>
        <v>Sim</v>
      </c>
      <c r="I2652" s="13" t="str">
        <f>VLOOKUP(A2652,fonte!A:AE,30,FALSE)</f>
        <v>Não</v>
      </c>
      <c r="J2652" s="12" t="str">
        <f>VLOOKUP(A2652,fonte!A:AE,31,FALSE)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6">
        <v>43099</v>
      </c>
      <c r="E2653" s="13" t="str">
        <f>VLOOKUP(A2653,fonte!A:AE,26,FALSE)</f>
        <v>Não</v>
      </c>
      <c r="F2653" s="12" t="str">
        <f>VLOOKUP(A2653,fonte!A:AE,27,FALSE)</f>
        <v>Sim</v>
      </c>
      <c r="G2653" s="13" t="str">
        <f>VLOOKUP(A2653,fonte!A:AE,28,FALSE)</f>
        <v>Não</v>
      </c>
      <c r="H2653" s="12" t="str">
        <f>VLOOKUP(A2653,fonte!A:AE,29,FALSE)</f>
        <v>Sim</v>
      </c>
      <c r="I2653" s="13" t="str">
        <f>VLOOKUP(A2653,fonte!A:AE,30,FALSE)</f>
        <v>Não</v>
      </c>
      <c r="J2653" s="12" t="str">
        <f>VLOOKUP(A2653,fonte!A:AE,31,FALSE)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6">
        <v>41073</v>
      </c>
      <c r="E2654" s="13" t="str">
        <f>VLOOKUP(A2654,fonte!A:AE,26,FALSE)</f>
        <v>Sim</v>
      </c>
      <c r="F2654" s="12" t="str">
        <f>VLOOKUP(A2654,fonte!A:AE,27,FALSE)</f>
        <v>Sim</v>
      </c>
      <c r="G2654" s="13" t="str">
        <f>VLOOKUP(A2654,fonte!A:AE,28,FALSE)</f>
        <v>Não</v>
      </c>
      <c r="H2654" s="12" t="str">
        <f>VLOOKUP(A2654,fonte!A:AE,29,FALSE)</f>
        <v>Não</v>
      </c>
      <c r="I2654" s="13" t="str">
        <f>VLOOKUP(A2654,fonte!A:AE,30,FALSE)</f>
        <v>Não</v>
      </c>
      <c r="J2654" s="12" t="str">
        <f>VLOOKUP(A2654,fonte!A:AE,31,FALSE)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6">
        <v>43818</v>
      </c>
      <c r="E2655" s="13" t="str">
        <f>VLOOKUP(A2655,fonte!A:AE,26,FALSE)</f>
        <v>Sim</v>
      </c>
      <c r="F2655" s="12" t="str">
        <f>VLOOKUP(A2655,fonte!A:AE,27,FALSE)</f>
        <v>Sim</v>
      </c>
      <c r="G2655" s="13" t="str">
        <f>VLOOKUP(A2655,fonte!A:AE,28,FALSE)</f>
        <v>Não</v>
      </c>
      <c r="H2655" s="12" t="str">
        <f>VLOOKUP(A2655,fonte!A:AE,29,FALSE)</f>
        <v>Não</v>
      </c>
      <c r="I2655" s="13" t="str">
        <f>VLOOKUP(A2655,fonte!A:AE,30,FALSE)</f>
        <v>Não</v>
      </c>
      <c r="J2655" s="12" t="str">
        <f>VLOOKUP(A2655,fonte!A:AE,31,FALSE)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6">
        <v>43445</v>
      </c>
      <c r="E2656" s="13" t="str">
        <f>VLOOKUP(A2656,fonte!A:AE,26,FALSE)</f>
        <v>Sim</v>
      </c>
      <c r="F2656" s="12" t="str">
        <f>VLOOKUP(A2656,fonte!A:AE,27,FALSE)</f>
        <v>Sim</v>
      </c>
      <c r="G2656" s="13" t="str">
        <f>VLOOKUP(A2656,fonte!A:AE,28,FALSE)</f>
        <v>Não</v>
      </c>
      <c r="H2656" s="12" t="str">
        <f>VLOOKUP(A2656,fonte!A:AE,29,FALSE)</f>
        <v>Sim</v>
      </c>
      <c r="I2656" s="13" t="str">
        <f>VLOOKUP(A2656,fonte!A:AE,30,FALSE)</f>
        <v>Não</v>
      </c>
      <c r="J2656" s="12" t="str">
        <f>VLOOKUP(A2656,fonte!A:AE,31,FALSE)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6">
        <v>43818</v>
      </c>
      <c r="E2657" s="13" t="str">
        <f>VLOOKUP(A2657,fonte!A:AE,26,FALSE)</f>
        <v>Sim</v>
      </c>
      <c r="F2657" s="12" t="str">
        <f>VLOOKUP(A2657,fonte!A:AE,27,FALSE)</f>
        <v>Sim</v>
      </c>
      <c r="G2657" s="13" t="str">
        <f>VLOOKUP(A2657,fonte!A:AE,28,FALSE)</f>
        <v>Não</v>
      </c>
      <c r="H2657" s="12" t="str">
        <f>VLOOKUP(A2657,fonte!A:AE,29,FALSE)</f>
        <v>Sim</v>
      </c>
      <c r="I2657" s="13" t="str">
        <f>VLOOKUP(A2657,fonte!A:AE,30,FALSE)</f>
        <v>Não</v>
      </c>
      <c r="J2657" s="12" t="str">
        <f>VLOOKUP(A2657,fonte!A:AE,31,FALSE)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6">
        <v>43445</v>
      </c>
      <c r="E2658" s="13" t="str">
        <f>VLOOKUP(A2658,fonte!A:AE,26,FALSE)</f>
        <v>Não</v>
      </c>
      <c r="F2658" s="12" t="str">
        <f>VLOOKUP(A2658,fonte!A:AE,27,FALSE)</f>
        <v>Não</v>
      </c>
      <c r="G2658" s="13" t="str">
        <f>VLOOKUP(A2658,fonte!A:AE,28,FALSE)</f>
        <v>Não</v>
      </c>
      <c r="H2658" s="12" t="str">
        <f>VLOOKUP(A2658,fonte!A:AE,29,FALSE)</f>
        <v>Não</v>
      </c>
      <c r="I2658" s="13" t="str">
        <f>VLOOKUP(A2658,fonte!A:AE,30,FALSE)</f>
        <v>Não</v>
      </c>
      <c r="J2658" s="12" t="str">
        <f>VLOOKUP(A2658,fonte!A:AE,31,FALSE)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6">
        <v>43818</v>
      </c>
      <c r="E2659" s="13" t="str">
        <f>VLOOKUP(A2659,fonte!A:AE,26,FALSE)</f>
        <v>Não</v>
      </c>
      <c r="F2659" s="12" t="str">
        <f>VLOOKUP(A2659,fonte!A:AE,27,FALSE)</f>
        <v>Não</v>
      </c>
      <c r="G2659" s="13" t="str">
        <f>VLOOKUP(A2659,fonte!A:AE,28,FALSE)</f>
        <v>Não</v>
      </c>
      <c r="H2659" s="12" t="str">
        <f>VLOOKUP(A2659,fonte!A:AE,29,FALSE)</f>
        <v>Não</v>
      </c>
      <c r="I2659" s="13" t="str">
        <f>VLOOKUP(A2659,fonte!A:AE,30,FALSE)</f>
        <v>Não</v>
      </c>
      <c r="J2659" s="12" t="str">
        <f>VLOOKUP(A2659,fonte!A:AE,31,FALSE)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6">
        <v>41421</v>
      </c>
      <c r="E2660" s="13" t="str">
        <f>VLOOKUP(A2660,fonte!A:AE,26,FALSE)</f>
        <v>Sim</v>
      </c>
      <c r="F2660" s="12" t="str">
        <f>VLOOKUP(A2660,fonte!A:AE,27,FALSE)</f>
        <v>Sim</v>
      </c>
      <c r="G2660" s="13" t="str">
        <f>VLOOKUP(A2660,fonte!A:AE,28,FALSE)</f>
        <v>Não</v>
      </c>
      <c r="H2660" s="12" t="str">
        <f>VLOOKUP(A2660,fonte!A:AE,29,FALSE)</f>
        <v>Sim</v>
      </c>
      <c r="I2660" s="13" t="str">
        <f>VLOOKUP(A2660,fonte!A:AE,30,FALSE)</f>
        <v>Não</v>
      </c>
      <c r="J2660" s="12" t="str">
        <f>VLOOKUP(A2660,fonte!A:AE,31,FALSE)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6">
        <v>43099</v>
      </c>
      <c r="E2661" s="13" t="str">
        <f>VLOOKUP(A2661,fonte!A:AE,26,FALSE)</f>
        <v>Sim</v>
      </c>
      <c r="F2661" s="12" t="str">
        <f>VLOOKUP(A2661,fonte!A:AE,27,FALSE)</f>
        <v>Sim</v>
      </c>
      <c r="G2661" s="13" t="str">
        <f>VLOOKUP(A2661,fonte!A:AE,28,FALSE)</f>
        <v>Sim</v>
      </c>
      <c r="H2661" s="12" t="str">
        <f>VLOOKUP(A2661,fonte!A:AE,29,FALSE)</f>
        <v>Sim</v>
      </c>
      <c r="I2661" s="13" t="str">
        <f>VLOOKUP(A2661,fonte!A:AE,30,FALSE)</f>
        <v>Não</v>
      </c>
      <c r="J2661" s="12" t="str">
        <f>VLOOKUP(A2661,fonte!A:AE,31,FALSE)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6">
        <v>43099</v>
      </c>
      <c r="E2662" s="13" t="str">
        <f>VLOOKUP(A2662,fonte!A:AE,26,FALSE)</f>
        <v>Não</v>
      </c>
      <c r="F2662" s="12" t="str">
        <f>VLOOKUP(A2662,fonte!A:AE,27,FALSE)</f>
        <v>Sim</v>
      </c>
      <c r="G2662" s="13" t="str">
        <f>VLOOKUP(A2662,fonte!A:AE,28,FALSE)</f>
        <v>Não</v>
      </c>
      <c r="H2662" s="12" t="str">
        <f>VLOOKUP(A2662,fonte!A:AE,29,FALSE)</f>
        <v>Sim</v>
      </c>
      <c r="I2662" s="13" t="str">
        <f>VLOOKUP(A2662,fonte!A:AE,30,FALSE)</f>
        <v>Não</v>
      </c>
      <c r="J2662" s="12" t="str">
        <f>VLOOKUP(A2662,fonte!A:AE,31,FALSE)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6">
        <v>41073</v>
      </c>
      <c r="E2663" s="13" t="str">
        <f>VLOOKUP(A2663,fonte!A:AE,26,FALSE)</f>
        <v>Não</v>
      </c>
      <c r="F2663" s="12" t="str">
        <f>VLOOKUP(A2663,fonte!A:AE,27,FALSE)</f>
        <v>Sim</v>
      </c>
      <c r="G2663" s="13" t="str">
        <f>VLOOKUP(A2663,fonte!A:AE,28,FALSE)</f>
        <v>Não</v>
      </c>
      <c r="H2663" s="12" t="str">
        <f>VLOOKUP(A2663,fonte!A:AE,29,FALSE)</f>
        <v>Sim</v>
      </c>
      <c r="I2663" s="13" t="str">
        <f>VLOOKUP(A2663,fonte!A:AE,30,FALSE)</f>
        <v>Não</v>
      </c>
      <c r="J2663" s="12" t="str">
        <f>VLOOKUP(A2663,fonte!A:AE,31,FALSE)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6">
        <v>41905</v>
      </c>
      <c r="E2664" s="13" t="str">
        <f>VLOOKUP(A2664,fonte!A:AE,26,FALSE)</f>
        <v>Não</v>
      </c>
      <c r="F2664" s="12" t="str">
        <f>VLOOKUP(A2664,fonte!A:AE,27,FALSE)</f>
        <v>Sim</v>
      </c>
      <c r="G2664" s="13" t="str">
        <f>VLOOKUP(A2664,fonte!A:AE,28,FALSE)</f>
        <v>Não</v>
      </c>
      <c r="H2664" s="12" t="str">
        <f>VLOOKUP(A2664,fonte!A:AE,29,FALSE)</f>
        <v>Sim</v>
      </c>
      <c r="I2664" s="13" t="str">
        <f>VLOOKUP(A2664,fonte!A:AE,30,FALSE)</f>
        <v>Não</v>
      </c>
      <c r="J2664" s="12" t="str">
        <f>VLOOKUP(A2664,fonte!A:AE,31,FALSE)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6">
        <v>43818</v>
      </c>
      <c r="E2665" s="13" t="str">
        <f>VLOOKUP(A2665,fonte!A:AE,26,FALSE)</f>
        <v>Sim</v>
      </c>
      <c r="F2665" s="12" t="str">
        <f>VLOOKUP(A2665,fonte!A:AE,27,FALSE)</f>
        <v>Sim</v>
      </c>
      <c r="G2665" s="13" t="str">
        <f>VLOOKUP(A2665,fonte!A:AE,28,FALSE)</f>
        <v>Sim</v>
      </c>
      <c r="H2665" s="12" t="str">
        <f>VLOOKUP(A2665,fonte!A:AE,29,FALSE)</f>
        <v>Sim</v>
      </c>
      <c r="I2665" s="13" t="str">
        <f>VLOOKUP(A2665,fonte!A:AE,30,FALSE)</f>
        <v>Não</v>
      </c>
      <c r="J2665" s="12" t="str">
        <f>VLOOKUP(A2665,fonte!A:AE,31,FALSE)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6">
        <v>41421</v>
      </c>
      <c r="E2666" s="13" t="str">
        <f>VLOOKUP(A2666,fonte!A:AE,26,FALSE)</f>
        <v>Sim</v>
      </c>
      <c r="F2666" s="12" t="str">
        <f>VLOOKUP(A2666,fonte!A:AE,27,FALSE)</f>
        <v>Sim</v>
      </c>
      <c r="G2666" s="13" t="str">
        <f>VLOOKUP(A2666,fonte!A:AE,28,FALSE)</f>
        <v>Sim</v>
      </c>
      <c r="H2666" s="12" t="str">
        <f>VLOOKUP(A2666,fonte!A:AE,29,FALSE)</f>
        <v>Sim</v>
      </c>
      <c r="I2666" s="13" t="str">
        <f>VLOOKUP(A2666,fonte!A:AE,30,FALSE)</f>
        <v>Não</v>
      </c>
      <c r="J2666" s="12" t="str">
        <f>VLOOKUP(A2666,fonte!A:AE,31,FALSE)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6">
        <v>43445</v>
      </c>
      <c r="E2667" s="13" t="str">
        <f>VLOOKUP(A2667,fonte!A:AE,26,FALSE)</f>
        <v>Não</v>
      </c>
      <c r="F2667" s="12" t="str">
        <f>VLOOKUP(A2667,fonte!A:AE,27,FALSE)</f>
        <v>Não</v>
      </c>
      <c r="G2667" s="13" t="str">
        <f>VLOOKUP(A2667,fonte!A:AE,28,FALSE)</f>
        <v>Não</v>
      </c>
      <c r="H2667" s="12" t="str">
        <f>VLOOKUP(A2667,fonte!A:AE,29,FALSE)</f>
        <v>Não</v>
      </c>
      <c r="I2667" s="13" t="str">
        <f>VLOOKUP(A2667,fonte!A:AE,30,FALSE)</f>
        <v>Não</v>
      </c>
      <c r="J2667" s="12" t="str">
        <f>VLOOKUP(A2667,fonte!A:AE,31,FALSE)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6">
        <v>43099</v>
      </c>
      <c r="E2668" s="13" t="str">
        <f>VLOOKUP(A2668,fonte!A:AE,26,FALSE)</f>
        <v>Não</v>
      </c>
      <c r="F2668" s="12" t="str">
        <f>VLOOKUP(A2668,fonte!A:AE,27,FALSE)</f>
        <v>Não</v>
      </c>
      <c r="G2668" s="13" t="str">
        <f>VLOOKUP(A2668,fonte!A:AE,28,FALSE)</f>
        <v>Não</v>
      </c>
      <c r="H2668" s="12" t="str">
        <f>VLOOKUP(A2668,fonte!A:AE,29,FALSE)</f>
        <v>Não</v>
      </c>
      <c r="I2668" s="13" t="str">
        <f>VLOOKUP(A2668,fonte!A:AE,30,FALSE)</f>
        <v>Não</v>
      </c>
      <c r="J2668" s="12" t="str">
        <f>VLOOKUP(A2668,fonte!A:AE,31,FALSE)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6">
        <v>41073</v>
      </c>
      <c r="E2669" s="13" t="str">
        <f>VLOOKUP(A2669,fonte!A:AE,26,FALSE)</f>
        <v>Não</v>
      </c>
      <c r="F2669" s="12" t="str">
        <f>VLOOKUP(A2669,fonte!A:AE,27,FALSE)</f>
        <v>Sim</v>
      </c>
      <c r="G2669" s="13" t="str">
        <f>VLOOKUP(A2669,fonte!A:AE,28,FALSE)</f>
        <v>Não</v>
      </c>
      <c r="H2669" s="12" t="str">
        <f>VLOOKUP(A2669,fonte!A:AE,29,FALSE)</f>
        <v>Sim</v>
      </c>
      <c r="I2669" s="13" t="str">
        <f>VLOOKUP(A2669,fonte!A:AE,30,FALSE)</f>
        <v>Não</v>
      </c>
      <c r="J2669" s="12" t="str">
        <f>VLOOKUP(A2669,fonte!A:AE,31,FALSE)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6">
        <v>43445</v>
      </c>
      <c r="E2670" s="13" t="str">
        <f>VLOOKUP(A2670,fonte!A:AE,26,FALSE)</f>
        <v>Não</v>
      </c>
      <c r="F2670" s="12" t="str">
        <f>VLOOKUP(A2670,fonte!A:AE,27,FALSE)</f>
        <v>Não</v>
      </c>
      <c r="G2670" s="13" t="str">
        <f>VLOOKUP(A2670,fonte!A:AE,28,FALSE)</f>
        <v>Não</v>
      </c>
      <c r="H2670" s="12" t="str">
        <f>VLOOKUP(A2670,fonte!A:AE,29,FALSE)</f>
        <v>Não</v>
      </c>
      <c r="I2670" s="13" t="str">
        <f>VLOOKUP(A2670,fonte!A:AE,30,FALSE)</f>
        <v>Não</v>
      </c>
      <c r="J2670" s="12" t="str">
        <f>VLOOKUP(A2670,fonte!A:AE,31,FALSE)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6">
        <v>41905</v>
      </c>
      <c r="E2671" s="13" t="str">
        <f>VLOOKUP(A2671,fonte!A:AE,26,FALSE)</f>
        <v>Sim</v>
      </c>
      <c r="F2671" s="12" t="str">
        <f>VLOOKUP(A2671,fonte!A:AE,27,FALSE)</f>
        <v>Sim</v>
      </c>
      <c r="G2671" s="13" t="str">
        <f>VLOOKUP(A2671,fonte!A:AE,28,FALSE)</f>
        <v>Não</v>
      </c>
      <c r="H2671" s="12" t="str">
        <f>VLOOKUP(A2671,fonte!A:AE,29,FALSE)</f>
        <v>Sim</v>
      </c>
      <c r="I2671" s="13" t="str">
        <f>VLOOKUP(A2671,fonte!A:AE,30,FALSE)</f>
        <v>Não</v>
      </c>
      <c r="J2671" s="12" t="str">
        <f>VLOOKUP(A2671,fonte!A:AE,31,FALSE)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6">
        <v>43818</v>
      </c>
      <c r="E2672" s="13" t="str">
        <f>VLOOKUP(A2672,fonte!A:AE,26,FALSE)</f>
        <v>Sim</v>
      </c>
      <c r="F2672" s="12" t="str">
        <f>VLOOKUP(A2672,fonte!A:AE,27,FALSE)</f>
        <v>Sim</v>
      </c>
      <c r="G2672" s="13" t="str">
        <f>VLOOKUP(A2672,fonte!A:AE,28,FALSE)</f>
        <v>Não</v>
      </c>
      <c r="H2672" s="12" t="str">
        <f>VLOOKUP(A2672,fonte!A:AE,29,FALSE)</f>
        <v>Não</v>
      </c>
      <c r="I2672" s="13" t="str">
        <f>VLOOKUP(A2672,fonte!A:AE,30,FALSE)</f>
        <v>Não</v>
      </c>
      <c r="J2672" s="12" t="str">
        <f>VLOOKUP(A2672,fonte!A:AE,31,FALSE)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6">
        <v>43818</v>
      </c>
      <c r="E2673" s="13" t="str">
        <f>VLOOKUP(A2673,fonte!A:AE,26,FALSE)</f>
        <v>Sim</v>
      </c>
      <c r="F2673" s="12" t="str">
        <f>VLOOKUP(A2673,fonte!A:AE,27,FALSE)</f>
        <v>Sim</v>
      </c>
      <c r="G2673" s="13" t="str">
        <f>VLOOKUP(A2673,fonte!A:AE,28,FALSE)</f>
        <v>Não</v>
      </c>
      <c r="H2673" s="12" t="str">
        <f>VLOOKUP(A2673,fonte!A:AE,29,FALSE)</f>
        <v>Não</v>
      </c>
      <c r="I2673" s="13" t="str">
        <f>VLOOKUP(A2673,fonte!A:AE,30,FALSE)</f>
        <v>Não</v>
      </c>
      <c r="J2673" s="12" t="str">
        <f>VLOOKUP(A2673,fonte!A:AE,31,FALSE)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6">
        <v>43818</v>
      </c>
      <c r="E2674" s="13" t="str">
        <f>VLOOKUP(A2674,fonte!A:AE,26,FALSE)</f>
        <v>Sim</v>
      </c>
      <c r="F2674" s="12" t="str">
        <f>VLOOKUP(A2674,fonte!A:AE,27,FALSE)</f>
        <v>Sim</v>
      </c>
      <c r="G2674" s="13" t="str">
        <f>VLOOKUP(A2674,fonte!A:AE,28,FALSE)</f>
        <v>Não</v>
      </c>
      <c r="H2674" s="12" t="str">
        <f>VLOOKUP(A2674,fonte!A:AE,29,FALSE)</f>
        <v>Não</v>
      </c>
      <c r="I2674" s="13" t="str">
        <f>VLOOKUP(A2674,fonte!A:AE,30,FALSE)</f>
        <v>Não</v>
      </c>
      <c r="J2674" s="12" t="str">
        <f>VLOOKUP(A2674,fonte!A:AE,31,FALSE)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6">
        <v>41421</v>
      </c>
      <c r="E2675" s="13" t="str">
        <f>VLOOKUP(A2675,fonte!A:AE,26,FALSE)</f>
        <v>Não</v>
      </c>
      <c r="F2675" s="12" t="str">
        <f>VLOOKUP(A2675,fonte!A:AE,27,FALSE)</f>
        <v>Não</v>
      </c>
      <c r="G2675" s="13" t="str">
        <f>VLOOKUP(A2675,fonte!A:AE,28,FALSE)</f>
        <v>Não</v>
      </c>
      <c r="H2675" s="12" t="str">
        <f>VLOOKUP(A2675,fonte!A:AE,29,FALSE)</f>
        <v>Não</v>
      </c>
      <c r="I2675" s="13" t="str">
        <f>VLOOKUP(A2675,fonte!A:AE,30,FALSE)</f>
        <v>Não</v>
      </c>
      <c r="J2675" s="12" t="str">
        <f>VLOOKUP(A2675,fonte!A:AE,31,FALSE)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6">
        <v>43445</v>
      </c>
      <c r="E2676" s="13" t="str">
        <f>VLOOKUP(A2676,fonte!A:AE,26,FALSE)</f>
        <v>Não</v>
      </c>
      <c r="F2676" s="12" t="str">
        <f>VLOOKUP(A2676,fonte!A:AE,27,FALSE)</f>
        <v>Sim</v>
      </c>
      <c r="G2676" s="13" t="str">
        <f>VLOOKUP(A2676,fonte!A:AE,28,FALSE)</f>
        <v>Não</v>
      </c>
      <c r="H2676" s="12" t="str">
        <f>VLOOKUP(A2676,fonte!A:AE,29,FALSE)</f>
        <v>Sim</v>
      </c>
      <c r="I2676" s="13" t="str">
        <f>VLOOKUP(A2676,fonte!A:AE,30,FALSE)</f>
        <v>Não</v>
      </c>
      <c r="J2676" s="12" t="str">
        <f>VLOOKUP(A2676,fonte!A:AE,31,FALSE)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6">
        <v>41421</v>
      </c>
      <c r="E2677" s="13" t="str">
        <f>VLOOKUP(A2677,fonte!A:AE,26,FALSE)</f>
        <v>Sim</v>
      </c>
      <c r="F2677" s="12" t="str">
        <f>VLOOKUP(A2677,fonte!A:AE,27,FALSE)</f>
        <v>Sim</v>
      </c>
      <c r="G2677" s="13" t="str">
        <f>VLOOKUP(A2677,fonte!A:AE,28,FALSE)</f>
        <v>Sim</v>
      </c>
      <c r="H2677" s="12" t="str">
        <f>VLOOKUP(A2677,fonte!A:AE,29,FALSE)</f>
        <v>Sim</v>
      </c>
      <c r="I2677" s="13" t="str">
        <f>VLOOKUP(A2677,fonte!A:AE,30,FALSE)</f>
        <v>Não</v>
      </c>
      <c r="J2677" s="12" t="str">
        <f>VLOOKUP(A2677,fonte!A:AE,31,FALSE)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6">
        <v>41421</v>
      </c>
      <c r="E2678" s="13" t="str">
        <f>VLOOKUP(A2678,fonte!A:AE,26,FALSE)</f>
        <v>Sim</v>
      </c>
      <c r="F2678" s="12" t="str">
        <f>VLOOKUP(A2678,fonte!A:AE,27,FALSE)</f>
        <v>Sim</v>
      </c>
      <c r="G2678" s="13" t="str">
        <f>VLOOKUP(A2678,fonte!A:AE,28,FALSE)</f>
        <v>Não</v>
      </c>
      <c r="H2678" s="12" t="str">
        <f>VLOOKUP(A2678,fonte!A:AE,29,FALSE)</f>
        <v>Não</v>
      </c>
      <c r="I2678" s="13" t="str">
        <f>VLOOKUP(A2678,fonte!A:AE,30,FALSE)</f>
        <v>Não</v>
      </c>
      <c r="J2678" s="12" t="str">
        <f>VLOOKUP(A2678,fonte!A:AE,31,FALSE)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6">
        <v>41073</v>
      </c>
      <c r="E2679" s="13" t="str">
        <f>VLOOKUP(A2679,fonte!A:AE,26,FALSE)</f>
        <v>Não</v>
      </c>
      <c r="F2679" s="12" t="str">
        <f>VLOOKUP(A2679,fonte!A:AE,27,FALSE)</f>
        <v>Sim</v>
      </c>
      <c r="G2679" s="13" t="str">
        <f>VLOOKUP(A2679,fonte!A:AE,28,FALSE)</f>
        <v>Não</v>
      </c>
      <c r="H2679" s="12" t="str">
        <f>VLOOKUP(A2679,fonte!A:AE,29,FALSE)</f>
        <v>Sim</v>
      </c>
      <c r="I2679" s="13" t="str">
        <f>VLOOKUP(A2679,fonte!A:AE,30,FALSE)</f>
        <v>Não</v>
      </c>
      <c r="J2679" s="12" t="str">
        <f>VLOOKUP(A2679,fonte!A:AE,31,FALSE)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6">
        <v>43445</v>
      </c>
      <c r="E2680" s="13" t="str">
        <f>VLOOKUP(A2680,fonte!A:AE,26,FALSE)</f>
        <v>Sim</v>
      </c>
      <c r="F2680" s="12" t="str">
        <f>VLOOKUP(A2680,fonte!A:AE,27,FALSE)</f>
        <v>Sim</v>
      </c>
      <c r="G2680" s="13" t="str">
        <f>VLOOKUP(A2680,fonte!A:AE,28,FALSE)</f>
        <v>Não</v>
      </c>
      <c r="H2680" s="12" t="str">
        <f>VLOOKUP(A2680,fonte!A:AE,29,FALSE)</f>
        <v>Não</v>
      </c>
      <c r="I2680" s="13" t="str">
        <f>VLOOKUP(A2680,fonte!A:AE,30,FALSE)</f>
        <v>Não</v>
      </c>
      <c r="J2680" s="12" t="str">
        <f>VLOOKUP(A2680,fonte!A:AE,31,FALSE)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6">
        <v>41073</v>
      </c>
      <c r="E2681" s="13" t="str">
        <f>VLOOKUP(A2681,fonte!A:AE,26,FALSE)</f>
        <v>Não</v>
      </c>
      <c r="F2681" s="12" t="str">
        <f>VLOOKUP(A2681,fonte!A:AE,27,FALSE)</f>
        <v>Sim</v>
      </c>
      <c r="G2681" s="13" t="str">
        <f>VLOOKUP(A2681,fonte!A:AE,28,FALSE)</f>
        <v>Não</v>
      </c>
      <c r="H2681" s="12" t="str">
        <f>VLOOKUP(A2681,fonte!A:AE,29,FALSE)</f>
        <v>Sim</v>
      </c>
      <c r="I2681" s="13" t="str">
        <f>VLOOKUP(A2681,fonte!A:AE,30,FALSE)</f>
        <v>Não</v>
      </c>
      <c r="J2681" s="12" t="str">
        <f>VLOOKUP(A2681,fonte!A:AE,31,FALSE)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6">
        <v>43099</v>
      </c>
      <c r="E2682" s="13" t="str">
        <f>VLOOKUP(A2682,fonte!A:AE,26,FALSE)</f>
        <v>Sim</v>
      </c>
      <c r="F2682" s="12" t="str">
        <f>VLOOKUP(A2682,fonte!A:AE,27,FALSE)</f>
        <v>Sim</v>
      </c>
      <c r="G2682" s="13" t="str">
        <f>VLOOKUP(A2682,fonte!A:AE,28,FALSE)</f>
        <v>Sim</v>
      </c>
      <c r="H2682" s="12" t="str">
        <f>VLOOKUP(A2682,fonte!A:AE,29,FALSE)</f>
        <v>Sim</v>
      </c>
      <c r="I2682" s="13" t="str">
        <f>VLOOKUP(A2682,fonte!A:AE,30,FALSE)</f>
        <v>Não</v>
      </c>
      <c r="J2682" s="12" t="str">
        <f>VLOOKUP(A2682,fonte!A:AE,31,FALSE)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6">
        <v>43818</v>
      </c>
      <c r="E2683" s="13" t="str">
        <f>VLOOKUP(A2683,fonte!A:AE,26,FALSE)</f>
        <v>Sim</v>
      </c>
      <c r="F2683" s="12" t="str">
        <f>VLOOKUP(A2683,fonte!A:AE,27,FALSE)</f>
        <v>Sim</v>
      </c>
      <c r="G2683" s="13" t="str">
        <f>VLOOKUP(A2683,fonte!A:AE,28,FALSE)</f>
        <v>Não</v>
      </c>
      <c r="H2683" s="12" t="str">
        <f>VLOOKUP(A2683,fonte!A:AE,29,FALSE)</f>
        <v>Sim</v>
      </c>
      <c r="I2683" s="13" t="str">
        <f>VLOOKUP(A2683,fonte!A:AE,30,FALSE)</f>
        <v>Não</v>
      </c>
      <c r="J2683" s="12" t="str">
        <f>VLOOKUP(A2683,fonte!A:AE,31,FALSE)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6">
        <v>43445</v>
      </c>
      <c r="E2684" s="13" t="str">
        <f>VLOOKUP(A2684,fonte!A:AE,26,FALSE)</f>
        <v>Não</v>
      </c>
      <c r="F2684" s="12" t="str">
        <f>VLOOKUP(A2684,fonte!A:AE,27,FALSE)</f>
        <v>Sim</v>
      </c>
      <c r="G2684" s="13" t="str">
        <f>VLOOKUP(A2684,fonte!A:AE,28,FALSE)</f>
        <v>Não</v>
      </c>
      <c r="H2684" s="12" t="str">
        <f>VLOOKUP(A2684,fonte!A:AE,29,FALSE)</f>
        <v>Sim</v>
      </c>
      <c r="I2684" s="13" t="str">
        <f>VLOOKUP(A2684,fonte!A:AE,30,FALSE)</f>
        <v>Não</v>
      </c>
      <c r="J2684" s="12" t="str">
        <f>VLOOKUP(A2684,fonte!A:AE,31,FALSE)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6">
        <v>43099</v>
      </c>
      <c r="E2685" s="13" t="str">
        <f>VLOOKUP(A2685,fonte!A:AE,26,FALSE)</f>
        <v>Não</v>
      </c>
      <c r="F2685" s="12" t="str">
        <f>VLOOKUP(A2685,fonte!A:AE,27,FALSE)</f>
        <v>Sim</v>
      </c>
      <c r="G2685" s="13" t="str">
        <f>VLOOKUP(A2685,fonte!A:AE,28,FALSE)</f>
        <v>Não</v>
      </c>
      <c r="H2685" s="12" t="str">
        <f>VLOOKUP(A2685,fonte!A:AE,29,FALSE)</f>
        <v>Sim</v>
      </c>
      <c r="I2685" s="13" t="str">
        <f>VLOOKUP(A2685,fonte!A:AE,30,FALSE)</f>
        <v>Não</v>
      </c>
      <c r="J2685" s="12" t="str">
        <f>VLOOKUP(A2685,fonte!A:AE,31,FALSE)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6">
        <v>43445</v>
      </c>
      <c r="E2686" s="13" t="str">
        <f>VLOOKUP(A2686,fonte!A:AE,26,FALSE)</f>
        <v>Não</v>
      </c>
      <c r="F2686" s="12" t="str">
        <f>VLOOKUP(A2686,fonte!A:AE,27,FALSE)</f>
        <v>Não</v>
      </c>
      <c r="G2686" s="13" t="str">
        <f>VLOOKUP(A2686,fonte!A:AE,28,FALSE)</f>
        <v>Não</v>
      </c>
      <c r="H2686" s="12" t="str">
        <f>VLOOKUP(A2686,fonte!A:AE,29,FALSE)</f>
        <v>Não</v>
      </c>
      <c r="I2686" s="13" t="str">
        <f>VLOOKUP(A2686,fonte!A:AE,30,FALSE)</f>
        <v>Não</v>
      </c>
      <c r="J2686" s="12" t="str">
        <f>VLOOKUP(A2686,fonte!A:AE,31,FALSE)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6">
        <v>41905</v>
      </c>
      <c r="E2687" s="13" t="str">
        <f>VLOOKUP(A2687,fonte!A:AE,26,FALSE)</f>
        <v>Não</v>
      </c>
      <c r="F2687" s="12" t="str">
        <f>VLOOKUP(A2687,fonte!A:AE,27,FALSE)</f>
        <v>Sim</v>
      </c>
      <c r="G2687" s="13" t="str">
        <f>VLOOKUP(A2687,fonte!A:AE,28,FALSE)</f>
        <v>Não</v>
      </c>
      <c r="H2687" s="12" t="str">
        <f>VLOOKUP(A2687,fonte!A:AE,29,FALSE)</f>
        <v>Sim</v>
      </c>
      <c r="I2687" s="13" t="str">
        <f>VLOOKUP(A2687,fonte!A:AE,30,FALSE)</f>
        <v>Não</v>
      </c>
      <c r="J2687" s="12" t="str">
        <f>VLOOKUP(A2687,fonte!A:AE,31,FALSE)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6">
        <v>43818</v>
      </c>
      <c r="E2688" s="13" t="str">
        <f>VLOOKUP(A2688,fonte!A:AE,26,FALSE)</f>
        <v>Não</v>
      </c>
      <c r="F2688" s="12" t="str">
        <f>VLOOKUP(A2688,fonte!A:AE,27,FALSE)</f>
        <v>Sim</v>
      </c>
      <c r="G2688" s="13" t="str">
        <f>VLOOKUP(A2688,fonte!A:AE,28,FALSE)</f>
        <v>Não</v>
      </c>
      <c r="H2688" s="12" t="str">
        <f>VLOOKUP(A2688,fonte!A:AE,29,FALSE)</f>
        <v>Sim</v>
      </c>
      <c r="I2688" s="13" t="str">
        <f>VLOOKUP(A2688,fonte!A:AE,30,FALSE)</f>
        <v>Não</v>
      </c>
      <c r="J2688" s="12" t="str">
        <f>VLOOKUP(A2688,fonte!A:AE,31,FALSE)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6">
        <v>41073</v>
      </c>
      <c r="E2689" s="13" t="str">
        <f>VLOOKUP(A2689,fonte!A:AE,26,FALSE)</f>
        <v>Sim</v>
      </c>
      <c r="F2689" s="12" t="str">
        <f>VLOOKUP(A2689,fonte!A:AE,27,FALSE)</f>
        <v>Sim</v>
      </c>
      <c r="G2689" s="13" t="str">
        <f>VLOOKUP(A2689,fonte!A:AE,28,FALSE)</f>
        <v>Não</v>
      </c>
      <c r="H2689" s="12" t="str">
        <f>VLOOKUP(A2689,fonte!A:AE,29,FALSE)</f>
        <v>Não</v>
      </c>
      <c r="I2689" s="13" t="str">
        <f>VLOOKUP(A2689,fonte!A:AE,30,FALSE)</f>
        <v>Não</v>
      </c>
      <c r="J2689" s="12" t="str">
        <f>VLOOKUP(A2689,fonte!A:AE,31,FALSE)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6">
        <v>43445</v>
      </c>
      <c r="E2690" s="13" t="str">
        <f>VLOOKUP(A2690,fonte!A:AE,26,FALSE)</f>
        <v>Sim</v>
      </c>
      <c r="F2690" s="12" t="str">
        <f>VLOOKUP(A2690,fonte!A:AE,27,FALSE)</f>
        <v>Sim</v>
      </c>
      <c r="G2690" s="13" t="str">
        <f>VLOOKUP(A2690,fonte!A:AE,28,FALSE)</f>
        <v>Sim</v>
      </c>
      <c r="H2690" s="12" t="str">
        <f>VLOOKUP(A2690,fonte!A:AE,29,FALSE)</f>
        <v>Sim</v>
      </c>
      <c r="I2690" s="13" t="str">
        <f>VLOOKUP(A2690,fonte!A:AE,30,FALSE)</f>
        <v>Não</v>
      </c>
      <c r="J2690" s="12" t="str">
        <f>VLOOKUP(A2690,fonte!A:AE,31,FALSE)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6">
        <v>43099</v>
      </c>
      <c r="E2691" s="13" t="str">
        <f>VLOOKUP(A2691,fonte!A:AE,26,FALSE)</f>
        <v>Não</v>
      </c>
      <c r="F2691" s="12" t="str">
        <f>VLOOKUP(A2691,fonte!A:AE,27,FALSE)</f>
        <v>Sim</v>
      </c>
      <c r="G2691" s="13" t="str">
        <f>VLOOKUP(A2691,fonte!A:AE,28,FALSE)</f>
        <v>Não</v>
      </c>
      <c r="H2691" s="12" t="str">
        <f>VLOOKUP(A2691,fonte!A:AE,29,FALSE)</f>
        <v>Sim</v>
      </c>
      <c r="I2691" s="13" t="str">
        <f>VLOOKUP(A2691,fonte!A:AE,30,FALSE)</f>
        <v>Não</v>
      </c>
      <c r="J2691" s="12" t="str">
        <f>VLOOKUP(A2691,fonte!A:AE,31,FALSE)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6">
        <v>43099</v>
      </c>
      <c r="E2692" s="13" t="str">
        <f>VLOOKUP(A2692,fonte!A:AE,26,FALSE)</f>
        <v>Não</v>
      </c>
      <c r="F2692" s="12" t="str">
        <f>VLOOKUP(A2692,fonte!A:AE,27,FALSE)</f>
        <v>Não</v>
      </c>
      <c r="G2692" s="13" t="str">
        <f>VLOOKUP(A2692,fonte!A:AE,28,FALSE)</f>
        <v>Não</v>
      </c>
      <c r="H2692" s="12" t="str">
        <f>VLOOKUP(A2692,fonte!A:AE,29,FALSE)</f>
        <v>Não</v>
      </c>
      <c r="I2692" s="13" t="str">
        <f>VLOOKUP(A2692,fonte!A:AE,30,FALSE)</f>
        <v>Não</v>
      </c>
      <c r="J2692" s="12" t="str">
        <f>VLOOKUP(A2692,fonte!A:AE,31,FALSE)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6">
        <v>43445</v>
      </c>
      <c r="E2693" s="13" t="str">
        <f>VLOOKUP(A2693,fonte!A:AE,26,FALSE)</f>
        <v>Sim</v>
      </c>
      <c r="F2693" s="12" t="str">
        <f>VLOOKUP(A2693,fonte!A:AE,27,FALSE)</f>
        <v>Sim</v>
      </c>
      <c r="G2693" s="13" t="str">
        <f>VLOOKUP(A2693,fonte!A:AE,28,FALSE)</f>
        <v>Não</v>
      </c>
      <c r="H2693" s="12" t="str">
        <f>VLOOKUP(A2693,fonte!A:AE,29,FALSE)</f>
        <v>Não</v>
      </c>
      <c r="I2693" s="13" t="str">
        <f>VLOOKUP(A2693,fonte!A:AE,30,FALSE)</f>
        <v>Não</v>
      </c>
      <c r="J2693" s="12" t="str">
        <f>VLOOKUP(A2693,fonte!A:AE,31,FALSE)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6">
        <v>43818</v>
      </c>
      <c r="E2694" s="13" t="str">
        <f>VLOOKUP(A2694,fonte!A:AE,26,FALSE)</f>
        <v>Sim</v>
      </c>
      <c r="F2694" s="12" t="str">
        <f>VLOOKUP(A2694,fonte!A:AE,27,FALSE)</f>
        <v>Sim</v>
      </c>
      <c r="G2694" s="13" t="str">
        <f>VLOOKUP(A2694,fonte!A:AE,28,FALSE)</f>
        <v>Sim</v>
      </c>
      <c r="H2694" s="12" t="str">
        <f>VLOOKUP(A2694,fonte!A:AE,29,FALSE)</f>
        <v>Sim</v>
      </c>
      <c r="I2694" s="13" t="str">
        <f>VLOOKUP(A2694,fonte!A:AE,30,FALSE)</f>
        <v>Não</v>
      </c>
      <c r="J2694" s="12" t="str">
        <f>VLOOKUP(A2694,fonte!A:AE,31,FALSE)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6">
        <v>43099</v>
      </c>
      <c r="E2695" s="13" t="str">
        <f>VLOOKUP(A2695,fonte!A:AE,26,FALSE)</f>
        <v>Não</v>
      </c>
      <c r="F2695" s="12" t="str">
        <f>VLOOKUP(A2695,fonte!A:AE,27,FALSE)</f>
        <v>Não</v>
      </c>
      <c r="G2695" s="13" t="str">
        <f>VLOOKUP(A2695,fonte!A:AE,28,FALSE)</f>
        <v>Não</v>
      </c>
      <c r="H2695" s="12" t="str">
        <f>VLOOKUP(A2695,fonte!A:AE,29,FALSE)</f>
        <v>Não</v>
      </c>
      <c r="I2695" s="13" t="str">
        <f>VLOOKUP(A2695,fonte!A:AE,30,FALSE)</f>
        <v>Não</v>
      </c>
      <c r="J2695" s="12" t="str">
        <f>VLOOKUP(A2695,fonte!A:AE,31,FALSE)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6">
        <v>43099</v>
      </c>
      <c r="E2696" s="13" t="str">
        <f>VLOOKUP(A2696,fonte!A:AE,26,FALSE)</f>
        <v>Não</v>
      </c>
      <c r="F2696" s="12" t="str">
        <f>VLOOKUP(A2696,fonte!A:AE,27,FALSE)</f>
        <v>Não</v>
      </c>
      <c r="G2696" s="13" t="str">
        <f>VLOOKUP(A2696,fonte!A:AE,28,FALSE)</f>
        <v>Não</v>
      </c>
      <c r="H2696" s="12" t="str">
        <f>VLOOKUP(A2696,fonte!A:AE,29,FALSE)</f>
        <v>Não</v>
      </c>
      <c r="I2696" s="13" t="str">
        <f>VLOOKUP(A2696,fonte!A:AE,30,FALSE)</f>
        <v>Não</v>
      </c>
      <c r="J2696" s="12" t="str">
        <f>VLOOKUP(A2696,fonte!A:AE,31,FALSE)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6">
        <v>41073</v>
      </c>
      <c r="E2697" s="13" t="str">
        <f>VLOOKUP(A2697,fonte!A:AE,26,FALSE)</f>
        <v>Sim</v>
      </c>
      <c r="F2697" s="12" t="str">
        <f>VLOOKUP(A2697,fonte!A:AE,27,FALSE)</f>
        <v>Sim</v>
      </c>
      <c r="G2697" s="13" t="str">
        <f>VLOOKUP(A2697,fonte!A:AE,28,FALSE)</f>
        <v>Não</v>
      </c>
      <c r="H2697" s="12" t="str">
        <f>VLOOKUP(A2697,fonte!A:AE,29,FALSE)</f>
        <v>Sim</v>
      </c>
      <c r="I2697" s="13" t="str">
        <f>VLOOKUP(A2697,fonte!A:AE,30,FALSE)</f>
        <v>Não</v>
      </c>
      <c r="J2697" s="12" t="str">
        <f>VLOOKUP(A2697,fonte!A:AE,31,FALSE)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6">
        <v>43445</v>
      </c>
      <c r="E2698" s="13" t="str">
        <f>VLOOKUP(A2698,fonte!A:AE,26,FALSE)</f>
        <v>Não</v>
      </c>
      <c r="F2698" s="12" t="str">
        <f>VLOOKUP(A2698,fonte!A:AE,27,FALSE)</f>
        <v>Sim</v>
      </c>
      <c r="G2698" s="13" t="str">
        <f>VLOOKUP(A2698,fonte!A:AE,28,FALSE)</f>
        <v>Sim</v>
      </c>
      <c r="H2698" s="12" t="str">
        <f>VLOOKUP(A2698,fonte!A:AE,29,FALSE)</f>
        <v>Sim</v>
      </c>
      <c r="I2698" s="13" t="str">
        <f>VLOOKUP(A2698,fonte!A:AE,30,FALSE)</f>
        <v>Não</v>
      </c>
      <c r="J2698" s="12" t="str">
        <f>VLOOKUP(A2698,fonte!A:AE,31,FALSE)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6">
        <v>43099</v>
      </c>
      <c r="E2699" s="13" t="str">
        <f>VLOOKUP(A2699,fonte!A:AE,26,FALSE)</f>
        <v>Não</v>
      </c>
      <c r="F2699" s="12" t="str">
        <f>VLOOKUP(A2699,fonte!A:AE,27,FALSE)</f>
        <v>Não</v>
      </c>
      <c r="G2699" s="13" t="str">
        <f>VLOOKUP(A2699,fonte!A:AE,28,FALSE)</f>
        <v>Não</v>
      </c>
      <c r="H2699" s="12" t="str">
        <f>VLOOKUP(A2699,fonte!A:AE,29,FALSE)</f>
        <v>Não</v>
      </c>
      <c r="I2699" s="13" t="str">
        <f>VLOOKUP(A2699,fonte!A:AE,30,FALSE)</f>
        <v>Não</v>
      </c>
      <c r="J2699" s="12" t="str">
        <f>VLOOKUP(A2699,fonte!A:AE,31,FALSE)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6">
        <v>43818</v>
      </c>
      <c r="E2700" s="13" t="str">
        <f>VLOOKUP(A2700,fonte!A:AE,26,FALSE)</f>
        <v>Sim</v>
      </c>
      <c r="F2700" s="12" t="str">
        <f>VLOOKUP(A2700,fonte!A:AE,27,FALSE)</f>
        <v>Sim</v>
      </c>
      <c r="G2700" s="13" t="str">
        <f>VLOOKUP(A2700,fonte!A:AE,28,FALSE)</f>
        <v>Não</v>
      </c>
      <c r="H2700" s="12" t="str">
        <f>VLOOKUP(A2700,fonte!A:AE,29,FALSE)</f>
        <v>Sim</v>
      </c>
      <c r="I2700" s="13" t="str">
        <f>VLOOKUP(A2700,fonte!A:AE,30,FALSE)</f>
        <v>Não</v>
      </c>
      <c r="J2700" s="12" t="str">
        <f>VLOOKUP(A2700,fonte!A:AE,31,FALSE)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6">
        <v>43445</v>
      </c>
      <c r="E2701" s="13" t="str">
        <f>VLOOKUP(A2701,fonte!A:AE,26,FALSE)</f>
        <v>Não</v>
      </c>
      <c r="F2701" s="12" t="str">
        <f>VLOOKUP(A2701,fonte!A:AE,27,FALSE)</f>
        <v>Não</v>
      </c>
      <c r="G2701" s="13" t="str">
        <f>VLOOKUP(A2701,fonte!A:AE,28,FALSE)</f>
        <v>Não</v>
      </c>
      <c r="H2701" s="12" t="str">
        <f>VLOOKUP(A2701,fonte!A:AE,29,FALSE)</f>
        <v>Não</v>
      </c>
      <c r="I2701" s="13" t="str">
        <f>VLOOKUP(A2701,fonte!A:AE,30,FALSE)</f>
        <v>Não</v>
      </c>
      <c r="J2701" s="12" t="str">
        <f>VLOOKUP(A2701,fonte!A:AE,31,FALSE)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6">
        <v>43099</v>
      </c>
      <c r="E2702" s="13" t="str">
        <f>VLOOKUP(A2702,fonte!A:AE,26,FALSE)</f>
        <v>Não</v>
      </c>
      <c r="F2702" s="12" t="str">
        <f>VLOOKUP(A2702,fonte!A:AE,27,FALSE)</f>
        <v>Não</v>
      </c>
      <c r="G2702" s="13" t="str">
        <f>VLOOKUP(A2702,fonte!A:AE,28,FALSE)</f>
        <v>Não</v>
      </c>
      <c r="H2702" s="12" t="str">
        <f>VLOOKUP(A2702,fonte!A:AE,29,FALSE)</f>
        <v>Não</v>
      </c>
      <c r="I2702" s="13" t="str">
        <f>VLOOKUP(A2702,fonte!A:AE,30,FALSE)</f>
        <v>Não</v>
      </c>
      <c r="J2702" s="12" t="str">
        <f>VLOOKUP(A2702,fonte!A:AE,31,FALSE)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6">
        <v>41421</v>
      </c>
      <c r="E2703" s="13" t="str">
        <f>VLOOKUP(A2703,fonte!A:AE,26,FALSE)</f>
        <v>Não</v>
      </c>
      <c r="F2703" s="12" t="str">
        <f>VLOOKUP(A2703,fonte!A:AE,27,FALSE)</f>
        <v>Sim</v>
      </c>
      <c r="G2703" s="13" t="str">
        <f>VLOOKUP(A2703,fonte!A:AE,28,FALSE)</f>
        <v>Não</v>
      </c>
      <c r="H2703" s="12" t="str">
        <f>VLOOKUP(A2703,fonte!A:AE,29,FALSE)</f>
        <v>Sim</v>
      </c>
      <c r="I2703" s="13" t="str">
        <f>VLOOKUP(A2703,fonte!A:AE,30,FALSE)</f>
        <v>Não</v>
      </c>
      <c r="J2703" s="12" t="str">
        <f>VLOOKUP(A2703,fonte!A:AE,31,FALSE)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6">
        <v>43445</v>
      </c>
      <c r="E2704" s="13" t="str">
        <f>VLOOKUP(A2704,fonte!A:AE,26,FALSE)</f>
        <v>Não</v>
      </c>
      <c r="F2704" s="12" t="str">
        <f>VLOOKUP(A2704,fonte!A:AE,27,FALSE)</f>
        <v>Não</v>
      </c>
      <c r="G2704" s="13" t="str">
        <f>VLOOKUP(A2704,fonte!A:AE,28,FALSE)</f>
        <v>Não</v>
      </c>
      <c r="H2704" s="12" t="str">
        <f>VLOOKUP(A2704,fonte!A:AE,29,FALSE)</f>
        <v>Não</v>
      </c>
      <c r="I2704" s="13" t="str">
        <f>VLOOKUP(A2704,fonte!A:AE,30,FALSE)</f>
        <v>Não</v>
      </c>
      <c r="J2704" s="12" t="str">
        <f>VLOOKUP(A2704,fonte!A:AE,31,FALSE)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6">
        <v>43099</v>
      </c>
      <c r="E2705" s="13" t="str">
        <f>VLOOKUP(A2705,fonte!A:AE,26,FALSE)</f>
        <v>Não</v>
      </c>
      <c r="F2705" s="12" t="str">
        <f>VLOOKUP(A2705,fonte!A:AE,27,FALSE)</f>
        <v>Não</v>
      </c>
      <c r="G2705" s="13" t="str">
        <f>VLOOKUP(A2705,fonte!A:AE,28,FALSE)</f>
        <v>Não</v>
      </c>
      <c r="H2705" s="12" t="str">
        <f>VLOOKUP(A2705,fonte!A:AE,29,FALSE)</f>
        <v>Não</v>
      </c>
      <c r="I2705" s="13" t="str">
        <f>VLOOKUP(A2705,fonte!A:AE,30,FALSE)</f>
        <v>Não</v>
      </c>
      <c r="J2705" s="12" t="str">
        <f>VLOOKUP(A2705,fonte!A:AE,31,FALSE)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6">
        <v>41905</v>
      </c>
      <c r="E2706" s="13" t="str">
        <f>VLOOKUP(A2706,fonte!A:AE,26,FALSE)</f>
        <v>Não</v>
      </c>
      <c r="F2706" s="12" t="str">
        <f>VLOOKUP(A2706,fonte!A:AE,27,FALSE)</f>
        <v>Não</v>
      </c>
      <c r="G2706" s="13" t="str">
        <f>VLOOKUP(A2706,fonte!A:AE,28,FALSE)</f>
        <v>Não</v>
      </c>
      <c r="H2706" s="12" t="str">
        <f>VLOOKUP(A2706,fonte!A:AE,29,FALSE)</f>
        <v>Não</v>
      </c>
      <c r="I2706" s="13" t="str">
        <f>VLOOKUP(A2706,fonte!A:AE,30,FALSE)</f>
        <v>Não</v>
      </c>
      <c r="J2706" s="12" t="str">
        <f>VLOOKUP(A2706,fonte!A:AE,31,FALSE)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6">
        <v>43818</v>
      </c>
      <c r="E2707" s="13" t="str">
        <f>VLOOKUP(A2707,fonte!A:AE,26,FALSE)</f>
        <v>Sim</v>
      </c>
      <c r="F2707" s="12" t="str">
        <f>VLOOKUP(A2707,fonte!A:AE,27,FALSE)</f>
        <v>Sim</v>
      </c>
      <c r="G2707" s="13" t="str">
        <f>VLOOKUP(A2707,fonte!A:AE,28,FALSE)</f>
        <v>Não</v>
      </c>
      <c r="H2707" s="12" t="str">
        <f>VLOOKUP(A2707,fonte!A:AE,29,FALSE)</f>
        <v>Sim</v>
      </c>
      <c r="I2707" s="13" t="str">
        <f>VLOOKUP(A2707,fonte!A:AE,30,FALSE)</f>
        <v>Não</v>
      </c>
      <c r="J2707" s="12" t="str">
        <f>VLOOKUP(A2707,fonte!A:AE,31,FALSE)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6">
        <v>43818</v>
      </c>
      <c r="E2708" s="13" t="str">
        <f>VLOOKUP(A2708,fonte!A:AE,26,FALSE)</f>
        <v>Sim</v>
      </c>
      <c r="F2708" s="12" t="str">
        <f>VLOOKUP(A2708,fonte!A:AE,27,FALSE)</f>
        <v>Sim</v>
      </c>
      <c r="G2708" s="13" t="str">
        <f>VLOOKUP(A2708,fonte!A:AE,28,FALSE)</f>
        <v>Sim</v>
      </c>
      <c r="H2708" s="12" t="str">
        <f>VLOOKUP(A2708,fonte!A:AE,29,FALSE)</f>
        <v>Sim</v>
      </c>
      <c r="I2708" s="13" t="str">
        <f>VLOOKUP(A2708,fonte!A:AE,30,FALSE)</f>
        <v>Não</v>
      </c>
      <c r="J2708" s="12" t="str">
        <f>VLOOKUP(A2708,fonte!A:AE,31,FALSE)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6">
        <v>43818</v>
      </c>
      <c r="E2709" s="13" t="str">
        <f>VLOOKUP(A2709,fonte!A:AE,26,FALSE)</f>
        <v>Não</v>
      </c>
      <c r="F2709" s="12" t="str">
        <f>VLOOKUP(A2709,fonte!A:AE,27,FALSE)</f>
        <v>Sim</v>
      </c>
      <c r="G2709" s="13" t="str">
        <f>VLOOKUP(A2709,fonte!A:AE,28,FALSE)</f>
        <v>Não</v>
      </c>
      <c r="H2709" s="12" t="str">
        <f>VLOOKUP(A2709,fonte!A:AE,29,FALSE)</f>
        <v>Sim</v>
      </c>
      <c r="I2709" s="13" t="str">
        <f>VLOOKUP(A2709,fonte!A:AE,30,FALSE)</f>
        <v>Não</v>
      </c>
      <c r="J2709" s="12" t="str">
        <f>VLOOKUP(A2709,fonte!A:AE,31,FALSE)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6">
        <v>43445</v>
      </c>
      <c r="E2710" s="13" t="str">
        <f>VLOOKUP(A2710,fonte!A:AE,26,FALSE)</f>
        <v>Não</v>
      </c>
      <c r="F2710" s="12" t="str">
        <f>VLOOKUP(A2710,fonte!A:AE,27,FALSE)</f>
        <v>Sim</v>
      </c>
      <c r="G2710" s="13" t="str">
        <f>VLOOKUP(A2710,fonte!A:AE,28,FALSE)</f>
        <v>Não</v>
      </c>
      <c r="H2710" s="12" t="str">
        <f>VLOOKUP(A2710,fonte!A:AE,29,FALSE)</f>
        <v>Sim</v>
      </c>
      <c r="I2710" s="13" t="str">
        <f>VLOOKUP(A2710,fonte!A:AE,30,FALSE)</f>
        <v>Não</v>
      </c>
      <c r="J2710" s="12" t="str">
        <f>VLOOKUP(A2710,fonte!A:AE,31,FALSE)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6">
        <v>43445</v>
      </c>
      <c r="E2711" s="13" t="str">
        <f>VLOOKUP(A2711,fonte!A:AE,26,FALSE)</f>
        <v>Não</v>
      </c>
      <c r="F2711" s="12" t="str">
        <f>VLOOKUP(A2711,fonte!A:AE,27,FALSE)</f>
        <v>Sim</v>
      </c>
      <c r="G2711" s="13" t="str">
        <f>VLOOKUP(A2711,fonte!A:AE,28,FALSE)</f>
        <v>Não</v>
      </c>
      <c r="H2711" s="12" t="str">
        <f>VLOOKUP(A2711,fonte!A:AE,29,FALSE)</f>
        <v>Não</v>
      </c>
      <c r="I2711" s="13" t="str">
        <f>VLOOKUP(A2711,fonte!A:AE,30,FALSE)</f>
        <v>Não</v>
      </c>
      <c r="J2711" s="12" t="str">
        <f>VLOOKUP(A2711,fonte!A:AE,31,FALSE)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6">
        <v>43818</v>
      </c>
      <c r="E2712" s="13" t="str">
        <f>VLOOKUP(A2712,fonte!A:AE,26,FALSE)</f>
        <v>Sim</v>
      </c>
      <c r="F2712" s="12" t="str">
        <f>VLOOKUP(A2712,fonte!A:AE,27,FALSE)</f>
        <v>Sim</v>
      </c>
      <c r="G2712" s="13" t="str">
        <f>VLOOKUP(A2712,fonte!A:AE,28,FALSE)</f>
        <v>Não</v>
      </c>
      <c r="H2712" s="12" t="str">
        <f>VLOOKUP(A2712,fonte!A:AE,29,FALSE)</f>
        <v>Não</v>
      </c>
      <c r="I2712" s="13" t="str">
        <f>VLOOKUP(A2712,fonte!A:AE,30,FALSE)</f>
        <v>Não</v>
      </c>
      <c r="J2712" s="12" t="str">
        <f>VLOOKUP(A2712,fonte!A:AE,31,FALSE)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6">
        <v>41421</v>
      </c>
      <c r="E2713" s="13" t="str">
        <f>VLOOKUP(A2713,fonte!A:AE,26,FALSE)</f>
        <v>Sim</v>
      </c>
      <c r="F2713" s="12" t="str">
        <f>VLOOKUP(A2713,fonte!A:AE,27,FALSE)</f>
        <v>Sim</v>
      </c>
      <c r="G2713" s="13" t="str">
        <f>VLOOKUP(A2713,fonte!A:AE,28,FALSE)</f>
        <v>Não</v>
      </c>
      <c r="H2713" s="12" t="str">
        <f>VLOOKUP(A2713,fonte!A:AE,29,FALSE)</f>
        <v>Sim</v>
      </c>
      <c r="I2713" s="13" t="str">
        <f>VLOOKUP(A2713,fonte!A:AE,30,FALSE)</f>
        <v>Não</v>
      </c>
      <c r="J2713" s="12" t="str">
        <f>VLOOKUP(A2713,fonte!A:AE,31,FALSE)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6">
        <v>43445</v>
      </c>
      <c r="E2714" s="13" t="str">
        <f>VLOOKUP(A2714,fonte!A:AE,26,FALSE)</f>
        <v>Não</v>
      </c>
      <c r="F2714" s="12" t="str">
        <f>VLOOKUP(A2714,fonte!A:AE,27,FALSE)</f>
        <v>Não</v>
      </c>
      <c r="G2714" s="13" t="str">
        <f>VLOOKUP(A2714,fonte!A:AE,28,FALSE)</f>
        <v>Não</v>
      </c>
      <c r="H2714" s="12" t="str">
        <f>VLOOKUP(A2714,fonte!A:AE,29,FALSE)</f>
        <v>Não</v>
      </c>
      <c r="I2714" s="13" t="str">
        <f>VLOOKUP(A2714,fonte!A:AE,30,FALSE)</f>
        <v>Não</v>
      </c>
      <c r="J2714" s="12" t="str">
        <f>VLOOKUP(A2714,fonte!A:AE,31,FALSE)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6">
        <v>43445</v>
      </c>
      <c r="E2715" s="13" t="str">
        <f>VLOOKUP(A2715,fonte!A:AE,26,FALSE)</f>
        <v>Não</v>
      </c>
      <c r="F2715" s="12" t="str">
        <f>VLOOKUP(A2715,fonte!A:AE,27,FALSE)</f>
        <v>Não</v>
      </c>
      <c r="G2715" s="13" t="str">
        <f>VLOOKUP(A2715,fonte!A:AE,28,FALSE)</f>
        <v>Não</v>
      </c>
      <c r="H2715" s="12" t="str">
        <f>VLOOKUP(A2715,fonte!A:AE,29,FALSE)</f>
        <v>Não</v>
      </c>
      <c r="I2715" s="13" t="str">
        <f>VLOOKUP(A2715,fonte!A:AE,30,FALSE)</f>
        <v>Não</v>
      </c>
      <c r="J2715" s="12" t="str">
        <f>VLOOKUP(A2715,fonte!A:AE,31,FALSE)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6">
        <v>41073</v>
      </c>
      <c r="E2716" s="13" t="str">
        <f>VLOOKUP(A2716,fonte!A:AE,26,FALSE)</f>
        <v>Não</v>
      </c>
      <c r="F2716" s="12" t="str">
        <f>VLOOKUP(A2716,fonte!A:AE,27,FALSE)</f>
        <v>Sim</v>
      </c>
      <c r="G2716" s="13" t="str">
        <f>VLOOKUP(A2716,fonte!A:AE,28,FALSE)</f>
        <v>Não</v>
      </c>
      <c r="H2716" s="12" t="str">
        <f>VLOOKUP(A2716,fonte!A:AE,29,FALSE)</f>
        <v>Sim</v>
      </c>
      <c r="I2716" s="13" t="str">
        <f>VLOOKUP(A2716,fonte!A:AE,30,FALSE)</f>
        <v>Não</v>
      </c>
      <c r="J2716" s="12" t="str">
        <f>VLOOKUP(A2716,fonte!A:AE,31,FALSE)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6">
        <v>43818</v>
      </c>
      <c r="E2717" s="13" t="str">
        <f>VLOOKUP(A2717,fonte!A:AE,26,FALSE)</f>
        <v>Não</v>
      </c>
      <c r="F2717" s="12" t="str">
        <f>VLOOKUP(A2717,fonte!A:AE,27,FALSE)</f>
        <v>Sim</v>
      </c>
      <c r="G2717" s="13" t="str">
        <f>VLOOKUP(A2717,fonte!A:AE,28,FALSE)</f>
        <v>Não</v>
      </c>
      <c r="H2717" s="12" t="str">
        <f>VLOOKUP(A2717,fonte!A:AE,29,FALSE)</f>
        <v>Sim</v>
      </c>
      <c r="I2717" s="13" t="str">
        <f>VLOOKUP(A2717,fonte!A:AE,30,FALSE)</f>
        <v>Não</v>
      </c>
      <c r="J2717" s="12" t="str">
        <f>VLOOKUP(A2717,fonte!A:AE,31,FALSE)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6">
        <v>41073</v>
      </c>
      <c r="E2718" s="13" t="str">
        <f>VLOOKUP(A2718,fonte!A:AE,26,FALSE)</f>
        <v>Sim</v>
      </c>
      <c r="F2718" s="12" t="str">
        <f>VLOOKUP(A2718,fonte!A:AE,27,FALSE)</f>
        <v>Sim</v>
      </c>
      <c r="G2718" s="13" t="str">
        <f>VLOOKUP(A2718,fonte!A:AE,28,FALSE)</f>
        <v>Sim</v>
      </c>
      <c r="H2718" s="12" t="str">
        <f>VLOOKUP(A2718,fonte!A:AE,29,FALSE)</f>
        <v>Sim</v>
      </c>
      <c r="I2718" s="13" t="str">
        <f>VLOOKUP(A2718,fonte!A:AE,30,FALSE)</f>
        <v>Não</v>
      </c>
      <c r="J2718" s="12" t="str">
        <f>VLOOKUP(A2718,fonte!A:AE,31,FALSE)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6">
        <v>43099</v>
      </c>
      <c r="E2719" s="13" t="str">
        <f>VLOOKUP(A2719,fonte!A:AE,26,FALSE)</f>
        <v>Não</v>
      </c>
      <c r="F2719" s="12" t="str">
        <f>VLOOKUP(A2719,fonte!A:AE,27,FALSE)</f>
        <v>Sim</v>
      </c>
      <c r="G2719" s="13" t="str">
        <f>VLOOKUP(A2719,fonte!A:AE,28,FALSE)</f>
        <v>Não</v>
      </c>
      <c r="H2719" s="12" t="str">
        <f>VLOOKUP(A2719,fonte!A:AE,29,FALSE)</f>
        <v>Sim</v>
      </c>
      <c r="I2719" s="13" t="str">
        <f>VLOOKUP(A2719,fonte!A:AE,30,FALSE)</f>
        <v>Não</v>
      </c>
      <c r="J2719" s="12" t="str">
        <f>VLOOKUP(A2719,fonte!A:AE,31,FALSE)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6">
        <v>43099</v>
      </c>
      <c r="E2720" s="13" t="str">
        <f>VLOOKUP(A2720,fonte!A:AE,26,FALSE)</f>
        <v>Sim</v>
      </c>
      <c r="F2720" s="12" t="str">
        <f>VLOOKUP(A2720,fonte!A:AE,27,FALSE)</f>
        <v>Sim</v>
      </c>
      <c r="G2720" s="13" t="str">
        <f>VLOOKUP(A2720,fonte!A:AE,28,FALSE)</f>
        <v>Sim</v>
      </c>
      <c r="H2720" s="12" t="str">
        <f>VLOOKUP(A2720,fonte!A:AE,29,FALSE)</f>
        <v>Sim</v>
      </c>
      <c r="I2720" s="13" t="str">
        <f>VLOOKUP(A2720,fonte!A:AE,30,FALSE)</f>
        <v>Não</v>
      </c>
      <c r="J2720" s="12" t="str">
        <f>VLOOKUP(A2720,fonte!A:AE,31,FALSE)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6">
        <v>41421</v>
      </c>
      <c r="E2721" s="13" t="str">
        <f>VLOOKUP(A2721,fonte!A:AE,26,FALSE)</f>
        <v>Não</v>
      </c>
      <c r="F2721" s="12" t="str">
        <f>VLOOKUP(A2721,fonte!A:AE,27,FALSE)</f>
        <v>Sim</v>
      </c>
      <c r="G2721" s="13" t="str">
        <f>VLOOKUP(A2721,fonte!A:AE,28,FALSE)</f>
        <v>Não</v>
      </c>
      <c r="H2721" s="12" t="str">
        <f>VLOOKUP(A2721,fonte!A:AE,29,FALSE)</f>
        <v>Sim</v>
      </c>
      <c r="I2721" s="13" t="str">
        <f>VLOOKUP(A2721,fonte!A:AE,30,FALSE)</f>
        <v>Não</v>
      </c>
      <c r="J2721" s="12" t="str">
        <f>VLOOKUP(A2721,fonte!A:AE,31,FALSE)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6">
        <v>43445</v>
      </c>
      <c r="E2722" s="13" t="str">
        <f>VLOOKUP(A2722,fonte!A:AE,26,FALSE)</f>
        <v>Sim</v>
      </c>
      <c r="F2722" s="12" t="str">
        <f>VLOOKUP(A2722,fonte!A:AE,27,FALSE)</f>
        <v>Sim</v>
      </c>
      <c r="G2722" s="13" t="str">
        <f>VLOOKUP(A2722,fonte!A:AE,28,FALSE)</f>
        <v>Sim</v>
      </c>
      <c r="H2722" s="12" t="str">
        <f>VLOOKUP(A2722,fonte!A:AE,29,FALSE)</f>
        <v>Sim</v>
      </c>
      <c r="I2722" s="13" t="str">
        <f>VLOOKUP(A2722,fonte!A:AE,30,FALSE)</f>
        <v>Não</v>
      </c>
      <c r="J2722" s="12" t="str">
        <f>VLOOKUP(A2722,fonte!A:AE,31,FALSE)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6">
        <v>43099</v>
      </c>
      <c r="E2723" s="13" t="str">
        <f>VLOOKUP(A2723,fonte!A:AE,26,FALSE)</f>
        <v>Sim</v>
      </c>
      <c r="F2723" s="12" t="str">
        <f>VLOOKUP(A2723,fonte!A:AE,27,FALSE)</f>
        <v>Sim</v>
      </c>
      <c r="G2723" s="13" t="str">
        <f>VLOOKUP(A2723,fonte!A:AE,28,FALSE)</f>
        <v>Sim</v>
      </c>
      <c r="H2723" s="12" t="str">
        <f>VLOOKUP(A2723,fonte!A:AE,29,FALSE)</f>
        <v>Sim</v>
      </c>
      <c r="I2723" s="13" t="str">
        <f>VLOOKUP(A2723,fonte!A:AE,30,FALSE)</f>
        <v>Não</v>
      </c>
      <c r="J2723" s="12" t="str">
        <f>VLOOKUP(A2723,fonte!A:AE,31,FALSE)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6">
        <v>43818</v>
      </c>
      <c r="E2724" s="13" t="str">
        <f>VLOOKUP(A2724,fonte!A:AE,26,FALSE)</f>
        <v>Sim</v>
      </c>
      <c r="F2724" s="12" t="str">
        <f>VLOOKUP(A2724,fonte!A:AE,27,FALSE)</f>
        <v>Sim</v>
      </c>
      <c r="G2724" s="13" t="str">
        <f>VLOOKUP(A2724,fonte!A:AE,28,FALSE)</f>
        <v>Não</v>
      </c>
      <c r="H2724" s="12" t="str">
        <f>VLOOKUP(A2724,fonte!A:AE,29,FALSE)</f>
        <v>Não</v>
      </c>
      <c r="I2724" s="13" t="str">
        <f>VLOOKUP(A2724,fonte!A:AE,30,FALSE)</f>
        <v>Não</v>
      </c>
      <c r="J2724" s="12" t="str">
        <f>VLOOKUP(A2724,fonte!A:AE,31,FALSE)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6">
        <v>43818</v>
      </c>
      <c r="E2725" s="13" t="str">
        <f>VLOOKUP(A2725,fonte!A:AE,26,FALSE)</f>
        <v>Não</v>
      </c>
      <c r="F2725" s="12" t="str">
        <f>VLOOKUP(A2725,fonte!A:AE,27,FALSE)</f>
        <v>Não</v>
      </c>
      <c r="G2725" s="13" t="str">
        <f>VLOOKUP(A2725,fonte!A:AE,28,FALSE)</f>
        <v>Não</v>
      </c>
      <c r="H2725" s="12" t="str">
        <f>VLOOKUP(A2725,fonte!A:AE,29,FALSE)</f>
        <v>Não</v>
      </c>
      <c r="I2725" s="13" t="str">
        <f>VLOOKUP(A2725,fonte!A:AE,30,FALSE)</f>
        <v>Não</v>
      </c>
      <c r="J2725" s="12" t="str">
        <f>VLOOKUP(A2725,fonte!A:AE,31,FALSE)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6">
        <v>43445</v>
      </c>
      <c r="E2726" s="13" t="str">
        <f>VLOOKUP(A2726,fonte!A:AE,26,FALSE)</f>
        <v>Sim</v>
      </c>
      <c r="F2726" s="12" t="str">
        <f>VLOOKUP(A2726,fonte!A:AE,27,FALSE)</f>
        <v>Sim</v>
      </c>
      <c r="G2726" s="13" t="str">
        <f>VLOOKUP(A2726,fonte!A:AE,28,FALSE)</f>
        <v>Sim</v>
      </c>
      <c r="H2726" s="12" t="str">
        <f>VLOOKUP(A2726,fonte!A:AE,29,FALSE)</f>
        <v>Sim</v>
      </c>
      <c r="I2726" s="13" t="str">
        <f>VLOOKUP(A2726,fonte!A:AE,30,FALSE)</f>
        <v>Não</v>
      </c>
      <c r="J2726" s="12" t="str">
        <f>VLOOKUP(A2726,fonte!A:AE,31,FALSE)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6">
        <v>43099</v>
      </c>
      <c r="E2727" s="13" t="str">
        <f>VLOOKUP(A2727,fonte!A:AE,26,FALSE)</f>
        <v>Não</v>
      </c>
      <c r="F2727" s="12" t="str">
        <f>VLOOKUP(A2727,fonte!A:AE,27,FALSE)</f>
        <v>Não</v>
      </c>
      <c r="G2727" s="13" t="str">
        <f>VLOOKUP(A2727,fonte!A:AE,28,FALSE)</f>
        <v>Não</v>
      </c>
      <c r="H2727" s="12" t="str">
        <f>VLOOKUP(A2727,fonte!A:AE,29,FALSE)</f>
        <v>Não</v>
      </c>
      <c r="I2727" s="13" t="str">
        <f>VLOOKUP(A2727,fonte!A:AE,30,FALSE)</f>
        <v>Não</v>
      </c>
      <c r="J2727" s="12" t="str">
        <f>VLOOKUP(A2727,fonte!A:AE,31,FALSE)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6">
        <v>41905</v>
      </c>
      <c r="E2728" s="13" t="str">
        <f>VLOOKUP(A2728,fonte!A:AE,26,FALSE)</f>
        <v>Não</v>
      </c>
      <c r="F2728" s="12" t="str">
        <f>VLOOKUP(A2728,fonte!A:AE,27,FALSE)</f>
        <v>Sim</v>
      </c>
      <c r="G2728" s="13" t="str">
        <f>VLOOKUP(A2728,fonte!A:AE,28,FALSE)</f>
        <v>Não</v>
      </c>
      <c r="H2728" s="12" t="str">
        <f>VLOOKUP(A2728,fonte!A:AE,29,FALSE)</f>
        <v>Sim</v>
      </c>
      <c r="I2728" s="13" t="str">
        <f>VLOOKUP(A2728,fonte!A:AE,30,FALSE)</f>
        <v>Não</v>
      </c>
      <c r="J2728" s="12" t="str">
        <f>VLOOKUP(A2728,fonte!A:AE,31,FALSE)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6">
        <v>41073</v>
      </c>
      <c r="E2729" s="13" t="str">
        <f>VLOOKUP(A2729,fonte!A:AE,26,FALSE)</f>
        <v>Sim</v>
      </c>
      <c r="F2729" s="12" t="str">
        <f>VLOOKUP(A2729,fonte!A:AE,27,FALSE)</f>
        <v>Não</v>
      </c>
      <c r="G2729" s="13" t="str">
        <f>VLOOKUP(A2729,fonte!A:AE,28,FALSE)</f>
        <v>Sim</v>
      </c>
      <c r="H2729" s="12" t="str">
        <f>VLOOKUP(A2729,fonte!A:AE,29,FALSE)</f>
        <v>Sim</v>
      </c>
      <c r="I2729" s="13" t="str">
        <f>VLOOKUP(A2729,fonte!A:AE,30,FALSE)</f>
        <v>Não</v>
      </c>
      <c r="J2729" s="12" t="str">
        <f>VLOOKUP(A2729,fonte!A:AE,31,FALSE)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6">
        <v>41073</v>
      </c>
      <c r="E2730" s="13" t="str">
        <f>VLOOKUP(A2730,fonte!A:AE,26,FALSE)</f>
        <v>Não</v>
      </c>
      <c r="F2730" s="12" t="str">
        <f>VLOOKUP(A2730,fonte!A:AE,27,FALSE)</f>
        <v>Sim</v>
      </c>
      <c r="G2730" s="13" t="str">
        <f>VLOOKUP(A2730,fonte!A:AE,28,FALSE)</f>
        <v>Não</v>
      </c>
      <c r="H2730" s="12" t="str">
        <f>VLOOKUP(A2730,fonte!A:AE,29,FALSE)</f>
        <v>Sim</v>
      </c>
      <c r="I2730" s="13" t="str">
        <f>VLOOKUP(A2730,fonte!A:AE,30,FALSE)</f>
        <v>Não</v>
      </c>
      <c r="J2730" s="12" t="str">
        <f>VLOOKUP(A2730,fonte!A:AE,31,FALSE)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6">
        <v>43818</v>
      </c>
      <c r="E2731" s="13" t="str">
        <f>VLOOKUP(A2731,fonte!A:AE,26,FALSE)</f>
        <v>Sim</v>
      </c>
      <c r="F2731" s="12" t="str">
        <f>VLOOKUP(A2731,fonte!A:AE,27,FALSE)</f>
        <v>Sim</v>
      </c>
      <c r="G2731" s="13" t="str">
        <f>VLOOKUP(A2731,fonte!A:AE,28,FALSE)</f>
        <v>Não</v>
      </c>
      <c r="H2731" s="12" t="str">
        <f>VLOOKUP(A2731,fonte!A:AE,29,FALSE)</f>
        <v>Sim</v>
      </c>
      <c r="I2731" s="13" t="str">
        <f>VLOOKUP(A2731,fonte!A:AE,30,FALSE)</f>
        <v>Não</v>
      </c>
      <c r="J2731" s="12" t="str">
        <f>VLOOKUP(A2731,fonte!A:AE,31,FALSE)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6">
        <v>43099</v>
      </c>
      <c r="E2732" s="13" t="str">
        <f>VLOOKUP(A2732,fonte!A:AE,26,FALSE)</f>
        <v>Não</v>
      </c>
      <c r="F2732" s="12" t="str">
        <f>VLOOKUP(A2732,fonte!A:AE,27,FALSE)</f>
        <v>Não</v>
      </c>
      <c r="G2732" s="13" t="str">
        <f>VLOOKUP(A2732,fonte!A:AE,28,FALSE)</f>
        <v>Não</v>
      </c>
      <c r="H2732" s="12" t="str">
        <f>VLOOKUP(A2732,fonte!A:AE,29,FALSE)</f>
        <v>Não</v>
      </c>
      <c r="I2732" s="13" t="str">
        <f>VLOOKUP(A2732,fonte!A:AE,30,FALSE)</f>
        <v>Não</v>
      </c>
      <c r="J2732" s="12" t="str">
        <f>VLOOKUP(A2732,fonte!A:AE,31,FALSE)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6">
        <v>43445</v>
      </c>
      <c r="E2733" s="13" t="str">
        <f>VLOOKUP(A2733,fonte!A:AE,26,FALSE)</f>
        <v>Sim</v>
      </c>
      <c r="F2733" s="12" t="str">
        <f>VLOOKUP(A2733,fonte!A:AE,27,FALSE)</f>
        <v>Sim</v>
      </c>
      <c r="G2733" s="13" t="str">
        <f>VLOOKUP(A2733,fonte!A:AE,28,FALSE)</f>
        <v>Sim</v>
      </c>
      <c r="H2733" s="12" t="str">
        <f>VLOOKUP(A2733,fonte!A:AE,29,FALSE)</f>
        <v>Sim</v>
      </c>
      <c r="I2733" s="13" t="str">
        <f>VLOOKUP(A2733,fonte!A:AE,30,FALSE)</f>
        <v>Não</v>
      </c>
      <c r="J2733" s="12" t="str">
        <f>VLOOKUP(A2733,fonte!A:AE,31,FALSE)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6">
        <v>41073</v>
      </c>
      <c r="E2734" s="13" t="str">
        <f>VLOOKUP(A2734,fonte!A:AE,26,FALSE)</f>
        <v>Sim</v>
      </c>
      <c r="F2734" s="12" t="str">
        <f>VLOOKUP(A2734,fonte!A:AE,27,FALSE)</f>
        <v>Sim</v>
      </c>
      <c r="G2734" s="13" t="str">
        <f>VLOOKUP(A2734,fonte!A:AE,28,FALSE)</f>
        <v>Sim</v>
      </c>
      <c r="H2734" s="12" t="str">
        <f>VLOOKUP(A2734,fonte!A:AE,29,FALSE)</f>
        <v>Sim</v>
      </c>
      <c r="I2734" s="13" t="str">
        <f>VLOOKUP(A2734,fonte!A:AE,30,FALSE)</f>
        <v>Não</v>
      </c>
      <c r="J2734" s="12" t="str">
        <f>VLOOKUP(A2734,fonte!A:AE,31,FALSE)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6">
        <v>41905</v>
      </c>
      <c r="E2735" s="13" t="str">
        <f>VLOOKUP(A2735,fonte!A:AE,26,FALSE)</f>
        <v>Sim</v>
      </c>
      <c r="F2735" s="12" t="str">
        <f>VLOOKUP(A2735,fonte!A:AE,27,FALSE)</f>
        <v>Sim</v>
      </c>
      <c r="G2735" s="13" t="str">
        <f>VLOOKUP(A2735,fonte!A:AE,28,FALSE)</f>
        <v>Sim</v>
      </c>
      <c r="H2735" s="12" t="str">
        <f>VLOOKUP(A2735,fonte!A:AE,29,FALSE)</f>
        <v>Sim</v>
      </c>
      <c r="I2735" s="13" t="str">
        <f>VLOOKUP(A2735,fonte!A:AE,30,FALSE)</f>
        <v>Não</v>
      </c>
      <c r="J2735" s="12" t="str">
        <f>VLOOKUP(A2735,fonte!A:AE,31,FALSE)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6">
        <v>41073</v>
      </c>
      <c r="E2736" s="13" t="str">
        <f>VLOOKUP(A2736,fonte!A:AE,26,FALSE)</f>
        <v>Sim</v>
      </c>
      <c r="F2736" s="12" t="str">
        <f>VLOOKUP(A2736,fonte!A:AE,27,FALSE)</f>
        <v>Sim</v>
      </c>
      <c r="G2736" s="13" t="str">
        <f>VLOOKUP(A2736,fonte!A:AE,28,FALSE)</f>
        <v>Sim</v>
      </c>
      <c r="H2736" s="12" t="str">
        <f>VLOOKUP(A2736,fonte!A:AE,29,FALSE)</f>
        <v>Sim</v>
      </c>
      <c r="I2736" s="13" t="str">
        <f>VLOOKUP(A2736,fonte!A:AE,30,FALSE)</f>
        <v>Não</v>
      </c>
      <c r="J2736" s="12" t="str">
        <f>VLOOKUP(A2736,fonte!A:AE,31,FALSE)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6">
        <v>43099</v>
      </c>
      <c r="E2737" s="13" t="str">
        <f>VLOOKUP(A2737,fonte!A:AE,26,FALSE)</f>
        <v>Não</v>
      </c>
      <c r="F2737" s="12" t="str">
        <f>VLOOKUP(A2737,fonte!A:AE,27,FALSE)</f>
        <v>Não</v>
      </c>
      <c r="G2737" s="13" t="str">
        <f>VLOOKUP(A2737,fonte!A:AE,28,FALSE)</f>
        <v>Não</v>
      </c>
      <c r="H2737" s="12" t="str">
        <f>VLOOKUP(A2737,fonte!A:AE,29,FALSE)</f>
        <v>Não</v>
      </c>
      <c r="I2737" s="13" t="str">
        <f>VLOOKUP(A2737,fonte!A:AE,30,FALSE)</f>
        <v>Não</v>
      </c>
      <c r="J2737" s="12" t="str">
        <f>VLOOKUP(A2737,fonte!A:AE,31,FALSE)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6">
        <v>43445</v>
      </c>
      <c r="E2738" s="13" t="str">
        <f>VLOOKUP(A2738,fonte!A:AE,26,FALSE)</f>
        <v>Não</v>
      </c>
      <c r="F2738" s="12" t="str">
        <f>VLOOKUP(A2738,fonte!A:AE,27,FALSE)</f>
        <v>Não</v>
      </c>
      <c r="G2738" s="13" t="str">
        <f>VLOOKUP(A2738,fonte!A:AE,28,FALSE)</f>
        <v>Não</v>
      </c>
      <c r="H2738" s="12" t="str">
        <f>VLOOKUP(A2738,fonte!A:AE,29,FALSE)</f>
        <v>Não</v>
      </c>
      <c r="I2738" s="13" t="str">
        <f>VLOOKUP(A2738,fonte!A:AE,30,FALSE)</f>
        <v>Não</v>
      </c>
      <c r="J2738" s="12" t="str">
        <f>VLOOKUP(A2738,fonte!A:AE,31,FALSE)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6">
        <v>43818</v>
      </c>
      <c r="E2739" s="13" t="str">
        <f>VLOOKUP(A2739,fonte!A:AE,26,FALSE)</f>
        <v>Sim</v>
      </c>
      <c r="F2739" s="12" t="str">
        <f>VLOOKUP(A2739,fonte!A:AE,27,FALSE)</f>
        <v>Sim</v>
      </c>
      <c r="G2739" s="13" t="str">
        <f>VLOOKUP(A2739,fonte!A:AE,28,FALSE)</f>
        <v>Não</v>
      </c>
      <c r="H2739" s="12" t="str">
        <f>VLOOKUP(A2739,fonte!A:AE,29,FALSE)</f>
        <v>Não</v>
      </c>
      <c r="I2739" s="13" t="str">
        <f>VLOOKUP(A2739,fonte!A:AE,30,FALSE)</f>
        <v>Não</v>
      </c>
      <c r="J2739" s="12" t="str">
        <f>VLOOKUP(A2739,fonte!A:AE,31,FALSE)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6">
        <v>43099</v>
      </c>
      <c r="E2740" s="13" t="str">
        <f>VLOOKUP(A2740,fonte!A:AE,26,FALSE)</f>
        <v>Não</v>
      </c>
      <c r="F2740" s="12" t="str">
        <f>VLOOKUP(A2740,fonte!A:AE,27,FALSE)</f>
        <v>Não</v>
      </c>
      <c r="G2740" s="13" t="str">
        <f>VLOOKUP(A2740,fonte!A:AE,28,FALSE)</f>
        <v>Não</v>
      </c>
      <c r="H2740" s="12" t="str">
        <f>VLOOKUP(A2740,fonte!A:AE,29,FALSE)</f>
        <v>Não</v>
      </c>
      <c r="I2740" s="13" t="str">
        <f>VLOOKUP(A2740,fonte!A:AE,30,FALSE)</f>
        <v>Não</v>
      </c>
      <c r="J2740" s="12" t="str">
        <f>VLOOKUP(A2740,fonte!A:AE,31,FALSE)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6">
        <v>43445</v>
      </c>
      <c r="E2741" s="13" t="str">
        <f>VLOOKUP(A2741,fonte!A:AE,26,FALSE)</f>
        <v>Não</v>
      </c>
      <c r="F2741" s="12" t="str">
        <f>VLOOKUP(A2741,fonte!A:AE,27,FALSE)</f>
        <v>Não</v>
      </c>
      <c r="G2741" s="13" t="str">
        <f>VLOOKUP(A2741,fonte!A:AE,28,FALSE)</f>
        <v>Não</v>
      </c>
      <c r="H2741" s="12" t="str">
        <f>VLOOKUP(A2741,fonte!A:AE,29,FALSE)</f>
        <v>Não</v>
      </c>
      <c r="I2741" s="13" t="str">
        <f>VLOOKUP(A2741,fonte!A:AE,30,FALSE)</f>
        <v>Não</v>
      </c>
      <c r="J2741" s="12" t="str">
        <f>VLOOKUP(A2741,fonte!A:AE,31,FALSE)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6">
        <v>43818</v>
      </c>
      <c r="E2742" s="13" t="str">
        <f>VLOOKUP(A2742,fonte!A:AE,26,FALSE)</f>
        <v>Sim</v>
      </c>
      <c r="F2742" s="12" t="str">
        <f>VLOOKUP(A2742,fonte!A:AE,27,FALSE)</f>
        <v>Sim</v>
      </c>
      <c r="G2742" s="13" t="str">
        <f>VLOOKUP(A2742,fonte!A:AE,28,FALSE)</f>
        <v>Não</v>
      </c>
      <c r="H2742" s="12" t="str">
        <f>VLOOKUP(A2742,fonte!A:AE,29,FALSE)</f>
        <v>Não</v>
      </c>
      <c r="I2742" s="13" t="str">
        <f>VLOOKUP(A2742,fonte!A:AE,30,FALSE)</f>
        <v>Não</v>
      </c>
      <c r="J2742" s="12" t="str">
        <f>VLOOKUP(A2742,fonte!A:AE,31,FALSE)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6">
        <v>43099</v>
      </c>
      <c r="E2743" s="13" t="str">
        <f>VLOOKUP(A2743,fonte!A:AE,26,FALSE)</f>
        <v>Sim</v>
      </c>
      <c r="F2743" s="12" t="str">
        <f>VLOOKUP(A2743,fonte!A:AE,27,FALSE)</f>
        <v>Não</v>
      </c>
      <c r="G2743" s="13" t="str">
        <f>VLOOKUP(A2743,fonte!A:AE,28,FALSE)</f>
        <v>Sim</v>
      </c>
      <c r="H2743" s="12" t="str">
        <f>VLOOKUP(A2743,fonte!A:AE,29,FALSE)</f>
        <v>Não</v>
      </c>
      <c r="I2743" s="13" t="str">
        <f>VLOOKUP(A2743,fonte!A:AE,30,FALSE)</f>
        <v>Não</v>
      </c>
      <c r="J2743" s="12" t="str">
        <f>VLOOKUP(A2743,fonte!A:AE,31,FALSE)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6">
        <v>41905</v>
      </c>
      <c r="E2744" s="13" t="str">
        <f>VLOOKUP(A2744,fonte!A:AE,26,FALSE)</f>
        <v>Sim</v>
      </c>
      <c r="F2744" s="12" t="str">
        <f>VLOOKUP(A2744,fonte!A:AE,27,FALSE)</f>
        <v>Sim</v>
      </c>
      <c r="G2744" s="13" t="str">
        <f>VLOOKUP(A2744,fonte!A:AE,28,FALSE)</f>
        <v>Não</v>
      </c>
      <c r="H2744" s="12" t="str">
        <f>VLOOKUP(A2744,fonte!A:AE,29,FALSE)</f>
        <v>Sim</v>
      </c>
      <c r="I2744" s="13" t="str">
        <f>VLOOKUP(A2744,fonte!A:AE,30,FALSE)</f>
        <v>Não</v>
      </c>
      <c r="J2744" s="12" t="str">
        <f>VLOOKUP(A2744,fonte!A:AE,31,FALSE)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6">
        <v>43818</v>
      </c>
      <c r="E2745" s="13" t="str">
        <f>VLOOKUP(A2745,fonte!A:AE,26,FALSE)</f>
        <v>Não</v>
      </c>
      <c r="F2745" s="12" t="str">
        <f>VLOOKUP(A2745,fonte!A:AE,27,FALSE)</f>
        <v>Sim</v>
      </c>
      <c r="G2745" s="13" t="str">
        <f>VLOOKUP(A2745,fonte!A:AE,28,FALSE)</f>
        <v>Não</v>
      </c>
      <c r="H2745" s="12" t="str">
        <f>VLOOKUP(A2745,fonte!A:AE,29,FALSE)</f>
        <v>Sim</v>
      </c>
      <c r="I2745" s="13" t="str">
        <f>VLOOKUP(A2745,fonte!A:AE,30,FALSE)</f>
        <v>Não</v>
      </c>
      <c r="J2745" s="12" t="str">
        <f>VLOOKUP(A2745,fonte!A:AE,31,FALSE)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6">
        <v>41905</v>
      </c>
      <c r="E2746" s="13" t="str">
        <f>VLOOKUP(A2746,fonte!A:AE,26,FALSE)</f>
        <v>Não</v>
      </c>
      <c r="F2746" s="12" t="str">
        <f>VLOOKUP(A2746,fonte!A:AE,27,FALSE)</f>
        <v>Não</v>
      </c>
      <c r="G2746" s="13" t="str">
        <f>VLOOKUP(A2746,fonte!A:AE,28,FALSE)</f>
        <v>Não</v>
      </c>
      <c r="H2746" s="12" t="str">
        <f>VLOOKUP(A2746,fonte!A:AE,29,FALSE)</f>
        <v>Não</v>
      </c>
      <c r="I2746" s="13" t="str">
        <f>VLOOKUP(A2746,fonte!A:AE,30,FALSE)</f>
        <v>Não</v>
      </c>
      <c r="J2746" s="12" t="str">
        <f>VLOOKUP(A2746,fonte!A:AE,31,FALSE)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6">
        <v>43099</v>
      </c>
      <c r="E2747" s="13" t="str">
        <f>VLOOKUP(A2747,fonte!A:AE,26,FALSE)</f>
        <v>Não</v>
      </c>
      <c r="F2747" s="12" t="str">
        <f>VLOOKUP(A2747,fonte!A:AE,27,FALSE)</f>
        <v>Não</v>
      </c>
      <c r="G2747" s="13" t="str">
        <f>VLOOKUP(A2747,fonte!A:AE,28,FALSE)</f>
        <v>Não</v>
      </c>
      <c r="H2747" s="12" t="str">
        <f>VLOOKUP(A2747,fonte!A:AE,29,FALSE)</f>
        <v>Não</v>
      </c>
      <c r="I2747" s="13" t="str">
        <f>VLOOKUP(A2747,fonte!A:AE,30,FALSE)</f>
        <v>Não</v>
      </c>
      <c r="J2747" s="12" t="str">
        <f>VLOOKUP(A2747,fonte!A:AE,31,FALSE)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6">
        <v>41073</v>
      </c>
      <c r="E2748" s="13" t="str">
        <f>VLOOKUP(A2748,fonte!A:AE,26,FALSE)</f>
        <v>Sim</v>
      </c>
      <c r="F2748" s="12" t="str">
        <f>VLOOKUP(A2748,fonte!A:AE,27,FALSE)</f>
        <v>Sim</v>
      </c>
      <c r="G2748" s="13" t="str">
        <f>VLOOKUP(A2748,fonte!A:AE,28,FALSE)</f>
        <v>Sim</v>
      </c>
      <c r="H2748" s="12" t="str">
        <f>VLOOKUP(A2748,fonte!A:AE,29,FALSE)</f>
        <v>Sim</v>
      </c>
      <c r="I2748" s="13" t="str">
        <f>VLOOKUP(A2748,fonte!A:AE,30,FALSE)</f>
        <v>Não</v>
      </c>
      <c r="J2748" s="12" t="str">
        <f>VLOOKUP(A2748,fonte!A:AE,31,FALSE)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6">
        <v>43818</v>
      </c>
      <c r="E2749" s="13" t="str">
        <f>VLOOKUP(A2749,fonte!A:AE,26,FALSE)</f>
        <v>Sim</v>
      </c>
      <c r="F2749" s="12" t="str">
        <f>VLOOKUP(A2749,fonte!A:AE,27,FALSE)</f>
        <v>Sim</v>
      </c>
      <c r="G2749" s="13" t="str">
        <f>VLOOKUP(A2749,fonte!A:AE,28,FALSE)</f>
        <v>Não</v>
      </c>
      <c r="H2749" s="12" t="str">
        <f>VLOOKUP(A2749,fonte!A:AE,29,FALSE)</f>
        <v>Não</v>
      </c>
      <c r="I2749" s="13" t="str">
        <f>VLOOKUP(A2749,fonte!A:AE,30,FALSE)</f>
        <v>Não</v>
      </c>
      <c r="J2749" s="12" t="str">
        <f>VLOOKUP(A2749,fonte!A:AE,31,FALSE)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6">
        <v>41421</v>
      </c>
      <c r="E2750" s="13" t="str">
        <f>VLOOKUP(A2750,fonte!A:AE,26,FALSE)</f>
        <v>Sim</v>
      </c>
      <c r="F2750" s="12" t="str">
        <f>VLOOKUP(A2750,fonte!A:AE,27,FALSE)</f>
        <v>Sim</v>
      </c>
      <c r="G2750" s="13" t="str">
        <f>VLOOKUP(A2750,fonte!A:AE,28,FALSE)</f>
        <v>Sim</v>
      </c>
      <c r="H2750" s="12" t="str">
        <f>VLOOKUP(A2750,fonte!A:AE,29,FALSE)</f>
        <v>Sim</v>
      </c>
      <c r="I2750" s="13" t="str">
        <f>VLOOKUP(A2750,fonte!A:AE,30,FALSE)</f>
        <v>Não</v>
      </c>
      <c r="J2750" s="12" t="str">
        <f>VLOOKUP(A2750,fonte!A:AE,31,FALSE)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6">
        <v>41421</v>
      </c>
      <c r="E2751" s="13" t="str">
        <f>VLOOKUP(A2751,fonte!A:AE,26,FALSE)</f>
        <v>Sim</v>
      </c>
      <c r="F2751" s="12" t="str">
        <f>VLOOKUP(A2751,fonte!A:AE,27,FALSE)</f>
        <v>Sim</v>
      </c>
      <c r="G2751" s="13" t="str">
        <f>VLOOKUP(A2751,fonte!A:AE,28,FALSE)</f>
        <v>Não</v>
      </c>
      <c r="H2751" s="12" t="str">
        <f>VLOOKUP(A2751,fonte!A:AE,29,FALSE)</f>
        <v>Sim</v>
      </c>
      <c r="I2751" s="13" t="str">
        <f>VLOOKUP(A2751,fonte!A:AE,30,FALSE)</f>
        <v>Não</v>
      </c>
      <c r="J2751" s="12" t="str">
        <f>VLOOKUP(A2751,fonte!A:AE,31,FALSE)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6">
        <v>43818</v>
      </c>
      <c r="E2752" s="13" t="str">
        <f>VLOOKUP(A2752,fonte!A:AE,26,FALSE)</f>
        <v>Sim</v>
      </c>
      <c r="F2752" s="12" t="str">
        <f>VLOOKUP(A2752,fonte!A:AE,27,FALSE)</f>
        <v>Sim</v>
      </c>
      <c r="G2752" s="13" t="str">
        <f>VLOOKUP(A2752,fonte!A:AE,28,FALSE)</f>
        <v>Não</v>
      </c>
      <c r="H2752" s="12" t="str">
        <f>VLOOKUP(A2752,fonte!A:AE,29,FALSE)</f>
        <v>Sim</v>
      </c>
      <c r="I2752" s="13" t="str">
        <f>VLOOKUP(A2752,fonte!A:AE,30,FALSE)</f>
        <v>Não</v>
      </c>
      <c r="J2752" s="12" t="str">
        <f>VLOOKUP(A2752,fonte!A:AE,31,FALSE)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6">
        <v>41073</v>
      </c>
      <c r="E2753" s="13" t="str">
        <f>VLOOKUP(A2753,fonte!A:AE,26,FALSE)</f>
        <v>Não</v>
      </c>
      <c r="F2753" s="12" t="str">
        <f>VLOOKUP(A2753,fonte!A:AE,27,FALSE)</f>
        <v>Sim</v>
      </c>
      <c r="G2753" s="13" t="str">
        <f>VLOOKUP(A2753,fonte!A:AE,28,FALSE)</f>
        <v>Não</v>
      </c>
      <c r="H2753" s="12" t="str">
        <f>VLOOKUP(A2753,fonte!A:AE,29,FALSE)</f>
        <v>Sim</v>
      </c>
      <c r="I2753" s="13" t="str">
        <f>VLOOKUP(A2753,fonte!A:AE,30,FALSE)</f>
        <v>Não</v>
      </c>
      <c r="J2753" s="12" t="str">
        <f>VLOOKUP(A2753,fonte!A:AE,31,FALSE)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6">
        <v>43445</v>
      </c>
      <c r="E2754" s="13" t="str">
        <f>VLOOKUP(A2754,fonte!A:AE,26,FALSE)</f>
        <v>Sim</v>
      </c>
      <c r="F2754" s="12" t="str">
        <f>VLOOKUP(A2754,fonte!A:AE,27,FALSE)</f>
        <v>Sim</v>
      </c>
      <c r="G2754" s="13" t="str">
        <f>VLOOKUP(A2754,fonte!A:AE,28,FALSE)</f>
        <v>Não</v>
      </c>
      <c r="H2754" s="12" t="str">
        <f>VLOOKUP(A2754,fonte!A:AE,29,FALSE)</f>
        <v>Sim</v>
      </c>
      <c r="I2754" s="13" t="str">
        <f>VLOOKUP(A2754,fonte!A:AE,30,FALSE)</f>
        <v>Não</v>
      </c>
      <c r="J2754" s="12" t="str">
        <f>VLOOKUP(A2754,fonte!A:AE,31,FALSE)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6">
        <v>43099</v>
      </c>
      <c r="E2755" s="13" t="str">
        <f>VLOOKUP(A2755,fonte!A:AE,26,FALSE)</f>
        <v>Sim</v>
      </c>
      <c r="F2755" s="12" t="str">
        <f>VLOOKUP(A2755,fonte!A:AE,27,FALSE)</f>
        <v>Sim</v>
      </c>
      <c r="G2755" s="13" t="str">
        <f>VLOOKUP(A2755,fonte!A:AE,28,FALSE)</f>
        <v>Não</v>
      </c>
      <c r="H2755" s="12" t="str">
        <f>VLOOKUP(A2755,fonte!A:AE,29,FALSE)</f>
        <v>Não</v>
      </c>
      <c r="I2755" s="13" t="str">
        <f>VLOOKUP(A2755,fonte!A:AE,30,FALSE)</f>
        <v>Não</v>
      </c>
      <c r="J2755" s="12" t="str">
        <f>VLOOKUP(A2755,fonte!A:AE,31,FALSE)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6">
        <v>43445</v>
      </c>
      <c r="E2756" s="13" t="str">
        <f>VLOOKUP(A2756,fonte!A:AE,26,FALSE)</f>
        <v>Sim</v>
      </c>
      <c r="F2756" s="12" t="str">
        <f>VLOOKUP(A2756,fonte!A:AE,27,FALSE)</f>
        <v>Sim</v>
      </c>
      <c r="G2756" s="13" t="str">
        <f>VLOOKUP(A2756,fonte!A:AE,28,FALSE)</f>
        <v>Sim</v>
      </c>
      <c r="H2756" s="12" t="str">
        <f>VLOOKUP(A2756,fonte!A:AE,29,FALSE)</f>
        <v>Sim</v>
      </c>
      <c r="I2756" s="13" t="str">
        <f>VLOOKUP(A2756,fonte!A:AE,30,FALSE)</f>
        <v>Não</v>
      </c>
      <c r="J2756" s="12" t="str">
        <f>VLOOKUP(A2756,fonte!A:AE,31,FALSE)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6">
        <v>41905</v>
      </c>
      <c r="E2757" s="13" t="str">
        <f>VLOOKUP(A2757,fonte!A:AE,26,FALSE)</f>
        <v>Sim</v>
      </c>
      <c r="F2757" s="12" t="str">
        <f>VLOOKUP(A2757,fonte!A:AE,27,FALSE)</f>
        <v>Sim</v>
      </c>
      <c r="G2757" s="13" t="str">
        <f>VLOOKUP(A2757,fonte!A:AE,28,FALSE)</f>
        <v>Sim</v>
      </c>
      <c r="H2757" s="12" t="str">
        <f>VLOOKUP(A2757,fonte!A:AE,29,FALSE)</f>
        <v>Sim</v>
      </c>
      <c r="I2757" s="13" t="str">
        <f>VLOOKUP(A2757,fonte!A:AE,30,FALSE)</f>
        <v>Não</v>
      </c>
      <c r="J2757" s="12" t="str">
        <f>VLOOKUP(A2757,fonte!A:AE,31,FALSE)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6">
        <v>43818</v>
      </c>
      <c r="E2758" s="13" t="str">
        <f>VLOOKUP(A2758,fonte!A:AE,26,FALSE)</f>
        <v>Sim</v>
      </c>
      <c r="F2758" s="12" t="str">
        <f>VLOOKUP(A2758,fonte!A:AE,27,FALSE)</f>
        <v>Sim</v>
      </c>
      <c r="G2758" s="13" t="str">
        <f>VLOOKUP(A2758,fonte!A:AE,28,FALSE)</f>
        <v>Não</v>
      </c>
      <c r="H2758" s="12" t="str">
        <f>VLOOKUP(A2758,fonte!A:AE,29,FALSE)</f>
        <v>Sim</v>
      </c>
      <c r="I2758" s="13" t="str">
        <f>VLOOKUP(A2758,fonte!A:AE,30,FALSE)</f>
        <v>Não</v>
      </c>
      <c r="J2758" s="12" t="str">
        <f>VLOOKUP(A2758,fonte!A:AE,31,FALSE)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6">
        <v>43818</v>
      </c>
      <c r="E2759" s="13" t="str">
        <f>VLOOKUP(A2759,fonte!A:AE,26,FALSE)</f>
        <v>Não</v>
      </c>
      <c r="F2759" s="12" t="str">
        <f>VLOOKUP(A2759,fonte!A:AE,27,FALSE)</f>
        <v>Sim</v>
      </c>
      <c r="G2759" s="13" t="str">
        <f>VLOOKUP(A2759,fonte!A:AE,28,FALSE)</f>
        <v>Não</v>
      </c>
      <c r="H2759" s="12" t="str">
        <f>VLOOKUP(A2759,fonte!A:AE,29,FALSE)</f>
        <v>Sim</v>
      </c>
      <c r="I2759" s="13" t="str">
        <f>VLOOKUP(A2759,fonte!A:AE,30,FALSE)</f>
        <v>Não</v>
      </c>
      <c r="J2759" s="12" t="str">
        <f>VLOOKUP(A2759,fonte!A:AE,31,FALSE)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6">
        <v>43818</v>
      </c>
      <c r="E2760" s="13" t="str">
        <f>VLOOKUP(A2760,fonte!A:AE,26,FALSE)</f>
        <v>Sim</v>
      </c>
      <c r="F2760" s="12" t="str">
        <f>VLOOKUP(A2760,fonte!A:AE,27,FALSE)</f>
        <v>Sim</v>
      </c>
      <c r="G2760" s="13" t="str">
        <f>VLOOKUP(A2760,fonte!A:AE,28,FALSE)</f>
        <v>Sim</v>
      </c>
      <c r="H2760" s="12" t="str">
        <f>VLOOKUP(A2760,fonte!A:AE,29,FALSE)</f>
        <v>Sim</v>
      </c>
      <c r="I2760" s="13" t="str">
        <f>VLOOKUP(A2760,fonte!A:AE,30,FALSE)</f>
        <v>Não</v>
      </c>
      <c r="J2760" s="12" t="str">
        <f>VLOOKUP(A2760,fonte!A:AE,31,FALSE)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6">
        <v>43818</v>
      </c>
      <c r="E2761" s="13" t="str">
        <f>VLOOKUP(A2761,fonte!A:AE,26,FALSE)</f>
        <v>Não</v>
      </c>
      <c r="F2761" s="12" t="str">
        <f>VLOOKUP(A2761,fonte!A:AE,27,FALSE)</f>
        <v>Não</v>
      </c>
      <c r="G2761" s="13" t="str">
        <f>VLOOKUP(A2761,fonte!A:AE,28,FALSE)</f>
        <v>Não</v>
      </c>
      <c r="H2761" s="12" t="str">
        <f>VLOOKUP(A2761,fonte!A:AE,29,FALSE)</f>
        <v>Não</v>
      </c>
      <c r="I2761" s="13" t="str">
        <f>VLOOKUP(A2761,fonte!A:AE,30,FALSE)</f>
        <v>Não</v>
      </c>
      <c r="J2761" s="12" t="str">
        <f>VLOOKUP(A2761,fonte!A:AE,31,FALSE)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6">
        <v>43445</v>
      </c>
      <c r="E2762" s="13" t="str">
        <f>VLOOKUP(A2762,fonte!A:AE,26,FALSE)</f>
        <v>Sim</v>
      </c>
      <c r="F2762" s="12" t="str">
        <f>VLOOKUP(A2762,fonte!A:AE,27,FALSE)</f>
        <v>Sim</v>
      </c>
      <c r="G2762" s="13" t="str">
        <f>VLOOKUP(A2762,fonte!A:AE,28,FALSE)</f>
        <v>Sim</v>
      </c>
      <c r="H2762" s="12" t="str">
        <f>VLOOKUP(A2762,fonte!A:AE,29,FALSE)</f>
        <v>Sim</v>
      </c>
      <c r="I2762" s="13" t="str">
        <f>VLOOKUP(A2762,fonte!A:AE,30,FALSE)</f>
        <v>Não</v>
      </c>
      <c r="J2762" s="12" t="str">
        <f>VLOOKUP(A2762,fonte!A:AE,31,FALSE)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6">
        <v>43099</v>
      </c>
      <c r="E2763" s="13" t="str">
        <f>VLOOKUP(A2763,fonte!A:AE,26,FALSE)</f>
        <v>Não</v>
      </c>
      <c r="F2763" s="12" t="str">
        <f>VLOOKUP(A2763,fonte!A:AE,27,FALSE)</f>
        <v>Não</v>
      </c>
      <c r="G2763" s="13" t="str">
        <f>VLOOKUP(A2763,fonte!A:AE,28,FALSE)</f>
        <v>Não</v>
      </c>
      <c r="H2763" s="12" t="str">
        <f>VLOOKUP(A2763,fonte!A:AE,29,FALSE)</f>
        <v>Não</v>
      </c>
      <c r="I2763" s="13" t="str">
        <f>VLOOKUP(A2763,fonte!A:AE,30,FALSE)</f>
        <v>Não</v>
      </c>
      <c r="J2763" s="12" t="str">
        <f>VLOOKUP(A2763,fonte!A:AE,31,FALSE)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6">
        <v>41073</v>
      </c>
      <c r="E2764" s="13" t="str">
        <f>VLOOKUP(A2764,fonte!A:AE,26,FALSE)</f>
        <v>Não</v>
      </c>
      <c r="F2764" s="12" t="str">
        <f>VLOOKUP(A2764,fonte!A:AE,27,FALSE)</f>
        <v>Sim</v>
      </c>
      <c r="G2764" s="13" t="str">
        <f>VLOOKUP(A2764,fonte!A:AE,28,FALSE)</f>
        <v>Não</v>
      </c>
      <c r="H2764" s="12" t="str">
        <f>VLOOKUP(A2764,fonte!A:AE,29,FALSE)</f>
        <v>Sim</v>
      </c>
      <c r="I2764" s="13" t="str">
        <f>VLOOKUP(A2764,fonte!A:AE,30,FALSE)</f>
        <v>Não</v>
      </c>
      <c r="J2764" s="12" t="str">
        <f>VLOOKUP(A2764,fonte!A:AE,31,FALSE)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6">
        <v>43099</v>
      </c>
      <c r="E2765" s="13" t="str">
        <f>VLOOKUP(A2765,fonte!A:AE,26,FALSE)</f>
        <v>Não</v>
      </c>
      <c r="F2765" s="12" t="str">
        <f>VLOOKUP(A2765,fonte!A:AE,27,FALSE)</f>
        <v>Não</v>
      </c>
      <c r="G2765" s="13" t="str">
        <f>VLOOKUP(A2765,fonte!A:AE,28,FALSE)</f>
        <v>Não</v>
      </c>
      <c r="H2765" s="12" t="str">
        <f>VLOOKUP(A2765,fonte!A:AE,29,FALSE)</f>
        <v>Não</v>
      </c>
      <c r="I2765" s="13" t="str">
        <f>VLOOKUP(A2765,fonte!A:AE,30,FALSE)</f>
        <v>Não</v>
      </c>
      <c r="J2765" s="12" t="str">
        <f>VLOOKUP(A2765,fonte!A:AE,31,FALSE)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6">
        <v>43099</v>
      </c>
      <c r="E2766" s="13" t="str">
        <f>VLOOKUP(A2766,fonte!A:AE,26,FALSE)</f>
        <v>Sim</v>
      </c>
      <c r="F2766" s="12" t="str">
        <f>VLOOKUP(A2766,fonte!A:AE,27,FALSE)</f>
        <v>Sim</v>
      </c>
      <c r="G2766" s="13" t="str">
        <f>VLOOKUP(A2766,fonte!A:AE,28,FALSE)</f>
        <v>Não</v>
      </c>
      <c r="H2766" s="12" t="str">
        <f>VLOOKUP(A2766,fonte!A:AE,29,FALSE)</f>
        <v>Sim</v>
      </c>
      <c r="I2766" s="13" t="str">
        <f>VLOOKUP(A2766,fonte!A:AE,30,FALSE)</f>
        <v>Não</v>
      </c>
      <c r="J2766" s="12" t="str">
        <f>VLOOKUP(A2766,fonte!A:AE,31,FALSE)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6">
        <v>41073</v>
      </c>
      <c r="E2767" s="13" t="str">
        <f>VLOOKUP(A2767,fonte!A:AE,26,FALSE)</f>
        <v>Sim</v>
      </c>
      <c r="F2767" s="12" t="str">
        <f>VLOOKUP(A2767,fonte!A:AE,27,FALSE)</f>
        <v>Sim</v>
      </c>
      <c r="G2767" s="13" t="str">
        <f>VLOOKUP(A2767,fonte!A:AE,28,FALSE)</f>
        <v>Sim</v>
      </c>
      <c r="H2767" s="12" t="str">
        <f>VLOOKUP(A2767,fonte!A:AE,29,FALSE)</f>
        <v>Sim</v>
      </c>
      <c r="I2767" s="13" t="str">
        <f>VLOOKUP(A2767,fonte!A:AE,30,FALSE)</f>
        <v>Não</v>
      </c>
      <c r="J2767" s="12" t="str">
        <f>VLOOKUP(A2767,fonte!A:AE,31,FALSE)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6">
        <v>43445</v>
      </c>
      <c r="E2768" s="13" t="str">
        <f>VLOOKUP(A2768,fonte!A:AE,26,FALSE)</f>
        <v>Sim</v>
      </c>
      <c r="F2768" s="12" t="str">
        <f>VLOOKUP(A2768,fonte!A:AE,27,FALSE)</f>
        <v>Sim</v>
      </c>
      <c r="G2768" s="13" t="str">
        <f>VLOOKUP(A2768,fonte!A:AE,28,FALSE)</f>
        <v>Não</v>
      </c>
      <c r="H2768" s="12" t="str">
        <f>VLOOKUP(A2768,fonte!A:AE,29,FALSE)</f>
        <v>Sim</v>
      </c>
      <c r="I2768" s="13" t="str">
        <f>VLOOKUP(A2768,fonte!A:AE,30,FALSE)</f>
        <v>Não</v>
      </c>
      <c r="J2768" s="12" t="str">
        <f>VLOOKUP(A2768,fonte!A:AE,31,FALSE)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6">
        <v>43445</v>
      </c>
      <c r="E2769" s="13" t="str">
        <f>VLOOKUP(A2769,fonte!A:AE,26,FALSE)</f>
        <v>Não</v>
      </c>
      <c r="F2769" s="12" t="str">
        <f>VLOOKUP(A2769,fonte!A:AE,27,FALSE)</f>
        <v>Sim</v>
      </c>
      <c r="G2769" s="13" t="str">
        <f>VLOOKUP(A2769,fonte!A:AE,28,FALSE)</f>
        <v>Não</v>
      </c>
      <c r="H2769" s="12" t="str">
        <f>VLOOKUP(A2769,fonte!A:AE,29,FALSE)</f>
        <v>Sim</v>
      </c>
      <c r="I2769" s="13" t="str">
        <f>VLOOKUP(A2769,fonte!A:AE,30,FALSE)</f>
        <v>Não</v>
      </c>
      <c r="J2769" s="12" t="str">
        <f>VLOOKUP(A2769,fonte!A:AE,31,FALSE)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6">
        <v>41073</v>
      </c>
      <c r="E2770" s="13" t="str">
        <f>VLOOKUP(A2770,fonte!A:AE,26,FALSE)</f>
        <v>Não</v>
      </c>
      <c r="F2770" s="12" t="str">
        <f>VLOOKUP(A2770,fonte!A:AE,27,FALSE)</f>
        <v>Sim</v>
      </c>
      <c r="G2770" s="13" t="str">
        <f>VLOOKUP(A2770,fonte!A:AE,28,FALSE)</f>
        <v>Não</v>
      </c>
      <c r="H2770" s="12" t="str">
        <f>VLOOKUP(A2770,fonte!A:AE,29,FALSE)</f>
        <v>Sim</v>
      </c>
      <c r="I2770" s="13" t="str">
        <f>VLOOKUP(A2770,fonte!A:AE,30,FALSE)</f>
        <v>Não</v>
      </c>
      <c r="J2770" s="12" t="str">
        <f>VLOOKUP(A2770,fonte!A:AE,31,FALSE)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6">
        <v>43445</v>
      </c>
      <c r="E2771" s="13" t="str">
        <f>VLOOKUP(A2771,fonte!A:AE,26,FALSE)</f>
        <v>Sim</v>
      </c>
      <c r="F2771" s="12" t="str">
        <f>VLOOKUP(A2771,fonte!A:AE,27,FALSE)</f>
        <v>Sim</v>
      </c>
      <c r="G2771" s="13" t="str">
        <f>VLOOKUP(A2771,fonte!A:AE,28,FALSE)</f>
        <v>Não</v>
      </c>
      <c r="H2771" s="12" t="str">
        <f>VLOOKUP(A2771,fonte!A:AE,29,FALSE)</f>
        <v>Sim</v>
      </c>
      <c r="I2771" s="13" t="str">
        <f>VLOOKUP(A2771,fonte!A:AE,30,FALSE)</f>
        <v>Não</v>
      </c>
      <c r="J2771" s="12" t="str">
        <f>VLOOKUP(A2771,fonte!A:AE,31,FALSE)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6">
        <v>43818</v>
      </c>
      <c r="E2772" s="13" t="str">
        <f>VLOOKUP(A2772,fonte!A:AE,26,FALSE)</f>
        <v>Sim</v>
      </c>
      <c r="F2772" s="12" t="str">
        <f>VLOOKUP(A2772,fonte!A:AE,27,FALSE)</f>
        <v>Sim</v>
      </c>
      <c r="G2772" s="13" t="str">
        <f>VLOOKUP(A2772,fonte!A:AE,28,FALSE)</f>
        <v>Não</v>
      </c>
      <c r="H2772" s="12" t="str">
        <f>VLOOKUP(A2772,fonte!A:AE,29,FALSE)</f>
        <v>Não</v>
      </c>
      <c r="I2772" s="13" t="str">
        <f>VLOOKUP(A2772,fonte!A:AE,30,FALSE)</f>
        <v>Não</v>
      </c>
      <c r="J2772" s="12" t="str">
        <f>VLOOKUP(A2772,fonte!A:AE,31,FALSE)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6">
        <v>41073</v>
      </c>
      <c r="E2773" s="13" t="str">
        <f>VLOOKUP(A2773,fonte!A:AE,26,FALSE)</f>
        <v>Sim</v>
      </c>
      <c r="F2773" s="12" t="str">
        <f>VLOOKUP(A2773,fonte!A:AE,27,FALSE)</f>
        <v>Sim</v>
      </c>
      <c r="G2773" s="13" t="str">
        <f>VLOOKUP(A2773,fonte!A:AE,28,FALSE)</f>
        <v>Não</v>
      </c>
      <c r="H2773" s="12" t="str">
        <f>VLOOKUP(A2773,fonte!A:AE,29,FALSE)</f>
        <v>Não</v>
      </c>
      <c r="I2773" s="13" t="str">
        <f>VLOOKUP(A2773,fonte!A:AE,30,FALSE)</f>
        <v>Não</v>
      </c>
      <c r="J2773" s="12" t="str">
        <f>VLOOKUP(A2773,fonte!A:AE,31,FALSE)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6">
        <v>41073</v>
      </c>
      <c r="E2774" s="13" t="str">
        <f>VLOOKUP(A2774,fonte!A:AE,26,FALSE)</f>
        <v>Não</v>
      </c>
      <c r="F2774" s="12" t="str">
        <f>VLOOKUP(A2774,fonte!A:AE,27,FALSE)</f>
        <v>Sim</v>
      </c>
      <c r="G2774" s="13" t="str">
        <f>VLOOKUP(A2774,fonte!A:AE,28,FALSE)</f>
        <v>Não</v>
      </c>
      <c r="H2774" s="12" t="str">
        <f>VLOOKUP(A2774,fonte!A:AE,29,FALSE)</f>
        <v>Sim</v>
      </c>
      <c r="I2774" s="13" t="str">
        <f>VLOOKUP(A2774,fonte!A:AE,30,FALSE)</f>
        <v>Não</v>
      </c>
      <c r="J2774" s="12" t="str">
        <f>VLOOKUP(A2774,fonte!A:AE,31,FALSE)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6">
        <v>43445</v>
      </c>
      <c r="E2775" s="13" t="str">
        <f>VLOOKUP(A2775,fonte!A:AE,26,FALSE)</f>
        <v>Sim</v>
      </c>
      <c r="F2775" s="12" t="str">
        <f>VLOOKUP(A2775,fonte!A:AE,27,FALSE)</f>
        <v>Sim</v>
      </c>
      <c r="G2775" s="13" t="str">
        <f>VLOOKUP(A2775,fonte!A:AE,28,FALSE)</f>
        <v>Não</v>
      </c>
      <c r="H2775" s="12" t="str">
        <f>VLOOKUP(A2775,fonte!A:AE,29,FALSE)</f>
        <v>Não</v>
      </c>
      <c r="I2775" s="13" t="str">
        <f>VLOOKUP(A2775,fonte!A:AE,30,FALSE)</f>
        <v>Não</v>
      </c>
      <c r="J2775" s="12" t="str">
        <f>VLOOKUP(A2775,fonte!A:AE,31,FALSE)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6">
        <v>41073</v>
      </c>
      <c r="E2776" s="13" t="str">
        <f>VLOOKUP(A2776,fonte!A:AE,26,FALSE)</f>
        <v>Sim</v>
      </c>
      <c r="F2776" s="12" t="str">
        <f>VLOOKUP(A2776,fonte!A:AE,27,FALSE)</f>
        <v>Sim</v>
      </c>
      <c r="G2776" s="13" t="str">
        <f>VLOOKUP(A2776,fonte!A:AE,28,FALSE)</f>
        <v>Sim</v>
      </c>
      <c r="H2776" s="12" t="str">
        <f>VLOOKUP(A2776,fonte!A:AE,29,FALSE)</f>
        <v>Sim</v>
      </c>
      <c r="I2776" s="13" t="str">
        <f>VLOOKUP(A2776,fonte!A:AE,30,FALSE)</f>
        <v>Não</v>
      </c>
      <c r="J2776" s="12" t="str">
        <f>VLOOKUP(A2776,fonte!A:AE,31,FALSE)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6">
        <v>41905</v>
      </c>
      <c r="E2777" s="13" t="str">
        <f>VLOOKUP(A2777,fonte!A:AE,26,FALSE)</f>
        <v>Sim</v>
      </c>
      <c r="F2777" s="12" t="str">
        <f>VLOOKUP(A2777,fonte!A:AE,27,FALSE)</f>
        <v>Sim</v>
      </c>
      <c r="G2777" s="13" t="str">
        <f>VLOOKUP(A2777,fonte!A:AE,28,FALSE)</f>
        <v>Não</v>
      </c>
      <c r="H2777" s="12" t="str">
        <f>VLOOKUP(A2777,fonte!A:AE,29,FALSE)</f>
        <v>Não</v>
      </c>
      <c r="I2777" s="13" t="str">
        <f>VLOOKUP(A2777,fonte!A:AE,30,FALSE)</f>
        <v>Não</v>
      </c>
      <c r="J2777" s="12" t="str">
        <f>VLOOKUP(A2777,fonte!A:AE,31,FALSE)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6">
        <v>41073</v>
      </c>
      <c r="E2778" s="13" t="str">
        <f>VLOOKUP(A2778,fonte!A:AE,26,FALSE)</f>
        <v>Não</v>
      </c>
      <c r="F2778" s="12" t="str">
        <f>VLOOKUP(A2778,fonte!A:AE,27,FALSE)</f>
        <v>Sim</v>
      </c>
      <c r="G2778" s="13" t="str">
        <f>VLOOKUP(A2778,fonte!A:AE,28,FALSE)</f>
        <v>Não</v>
      </c>
      <c r="H2778" s="12" t="str">
        <f>VLOOKUP(A2778,fonte!A:AE,29,FALSE)</f>
        <v>Sim</v>
      </c>
      <c r="I2778" s="13" t="str">
        <f>VLOOKUP(A2778,fonte!A:AE,30,FALSE)</f>
        <v>Não</v>
      </c>
      <c r="J2778" s="12" t="str">
        <f>VLOOKUP(A2778,fonte!A:AE,31,FALSE)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6">
        <v>41421</v>
      </c>
      <c r="E2779" s="13" t="str">
        <f>VLOOKUP(A2779,fonte!A:AE,26,FALSE)</f>
        <v>Não</v>
      </c>
      <c r="F2779" s="12" t="str">
        <f>VLOOKUP(A2779,fonte!A:AE,27,FALSE)</f>
        <v>Não</v>
      </c>
      <c r="G2779" s="13" t="str">
        <f>VLOOKUP(A2779,fonte!A:AE,28,FALSE)</f>
        <v>Não</v>
      </c>
      <c r="H2779" s="12" t="str">
        <f>VLOOKUP(A2779,fonte!A:AE,29,FALSE)</f>
        <v>Não</v>
      </c>
      <c r="I2779" s="13" t="str">
        <f>VLOOKUP(A2779,fonte!A:AE,30,FALSE)</f>
        <v>Não</v>
      </c>
      <c r="J2779" s="12" t="str">
        <f>VLOOKUP(A2779,fonte!A:AE,31,FALSE)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6">
        <v>41073</v>
      </c>
      <c r="E2780" s="13" t="str">
        <f>VLOOKUP(A2780,fonte!A:AE,26,FALSE)</f>
        <v>Sim</v>
      </c>
      <c r="F2780" s="12" t="str">
        <f>VLOOKUP(A2780,fonte!A:AE,27,FALSE)</f>
        <v>Sim</v>
      </c>
      <c r="G2780" s="13" t="str">
        <f>VLOOKUP(A2780,fonte!A:AE,28,FALSE)</f>
        <v>Não</v>
      </c>
      <c r="H2780" s="12" t="str">
        <f>VLOOKUP(A2780,fonte!A:AE,29,FALSE)</f>
        <v>Não</v>
      </c>
      <c r="I2780" s="13" t="str">
        <f>VLOOKUP(A2780,fonte!A:AE,30,FALSE)</f>
        <v>Não</v>
      </c>
      <c r="J2780" s="12" t="str">
        <f>VLOOKUP(A2780,fonte!A:AE,31,FALSE)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6">
        <v>41905</v>
      </c>
      <c r="E2781" s="13" t="str">
        <f>VLOOKUP(A2781,fonte!A:AE,26,FALSE)</f>
        <v>Não</v>
      </c>
      <c r="F2781" s="12" t="str">
        <f>VLOOKUP(A2781,fonte!A:AE,27,FALSE)</f>
        <v>Sim</v>
      </c>
      <c r="G2781" s="13" t="str">
        <f>VLOOKUP(A2781,fonte!A:AE,28,FALSE)</f>
        <v>Não</v>
      </c>
      <c r="H2781" s="12" t="str">
        <f>VLOOKUP(A2781,fonte!A:AE,29,FALSE)</f>
        <v>Sim</v>
      </c>
      <c r="I2781" s="13" t="str">
        <f>VLOOKUP(A2781,fonte!A:AE,30,FALSE)</f>
        <v>Não</v>
      </c>
      <c r="J2781" s="12" t="str">
        <f>VLOOKUP(A2781,fonte!A:AE,31,FALSE)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6">
        <v>43445</v>
      </c>
      <c r="E2782" s="13" t="str">
        <f>VLOOKUP(A2782,fonte!A:AE,26,FALSE)</f>
        <v>Sim</v>
      </c>
      <c r="F2782" s="12" t="str">
        <f>VLOOKUP(A2782,fonte!A:AE,27,FALSE)</f>
        <v>Sim</v>
      </c>
      <c r="G2782" s="13" t="str">
        <f>VLOOKUP(A2782,fonte!A:AE,28,FALSE)</f>
        <v>Sim</v>
      </c>
      <c r="H2782" s="12" t="str">
        <f>VLOOKUP(A2782,fonte!A:AE,29,FALSE)</f>
        <v>Sim</v>
      </c>
      <c r="I2782" s="13" t="str">
        <f>VLOOKUP(A2782,fonte!A:AE,30,FALSE)</f>
        <v>Não</v>
      </c>
      <c r="J2782" s="12" t="str">
        <f>VLOOKUP(A2782,fonte!A:AE,31,FALSE)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6">
        <v>41073</v>
      </c>
      <c r="E2783" s="13" t="str">
        <f>VLOOKUP(A2783,fonte!A:AE,26,FALSE)</f>
        <v>Não</v>
      </c>
      <c r="F2783" s="12" t="str">
        <f>VLOOKUP(A2783,fonte!A:AE,27,FALSE)</f>
        <v>Sim</v>
      </c>
      <c r="G2783" s="13" t="str">
        <f>VLOOKUP(A2783,fonte!A:AE,28,FALSE)</f>
        <v>Não</v>
      </c>
      <c r="H2783" s="12" t="str">
        <f>VLOOKUP(A2783,fonte!A:AE,29,FALSE)</f>
        <v>Sim</v>
      </c>
      <c r="I2783" s="13" t="str">
        <f>VLOOKUP(A2783,fonte!A:AE,30,FALSE)</f>
        <v>Não</v>
      </c>
      <c r="J2783" s="12" t="str">
        <f>VLOOKUP(A2783,fonte!A:AE,31,FALSE)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6">
        <v>41073</v>
      </c>
      <c r="E2784" s="13" t="str">
        <f>VLOOKUP(A2784,fonte!A:AE,26,FALSE)</f>
        <v>Sim</v>
      </c>
      <c r="F2784" s="12" t="str">
        <f>VLOOKUP(A2784,fonte!A:AE,27,FALSE)</f>
        <v>Sim</v>
      </c>
      <c r="G2784" s="13" t="str">
        <f>VLOOKUP(A2784,fonte!A:AE,28,FALSE)</f>
        <v>Sim</v>
      </c>
      <c r="H2784" s="12" t="str">
        <f>VLOOKUP(A2784,fonte!A:AE,29,FALSE)</f>
        <v>Sim</v>
      </c>
      <c r="I2784" s="13" t="str">
        <f>VLOOKUP(A2784,fonte!A:AE,30,FALSE)</f>
        <v>Não</v>
      </c>
      <c r="J2784" s="12" t="str">
        <f>VLOOKUP(A2784,fonte!A:AE,31,FALSE)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6">
        <v>43099</v>
      </c>
      <c r="E2785" s="13" t="str">
        <f>VLOOKUP(A2785,fonte!A:AE,26,FALSE)</f>
        <v>Sim</v>
      </c>
      <c r="F2785" s="12" t="str">
        <f>VLOOKUP(A2785,fonte!A:AE,27,FALSE)</f>
        <v>Sim</v>
      </c>
      <c r="G2785" s="13" t="str">
        <f>VLOOKUP(A2785,fonte!A:AE,28,FALSE)</f>
        <v>Sim</v>
      </c>
      <c r="H2785" s="12" t="str">
        <f>VLOOKUP(A2785,fonte!A:AE,29,FALSE)</f>
        <v>Sim</v>
      </c>
      <c r="I2785" s="13" t="str">
        <f>VLOOKUP(A2785,fonte!A:AE,30,FALSE)</f>
        <v>Não</v>
      </c>
      <c r="J2785" s="12" t="str">
        <f>VLOOKUP(A2785,fonte!A:AE,31,FALSE)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6">
        <v>43818</v>
      </c>
      <c r="E2786" s="13" t="str">
        <f>VLOOKUP(A2786,fonte!A:AE,26,FALSE)</f>
        <v>Não</v>
      </c>
      <c r="F2786" s="12" t="str">
        <f>VLOOKUP(A2786,fonte!A:AE,27,FALSE)</f>
        <v>Sim</v>
      </c>
      <c r="G2786" s="13" t="str">
        <f>VLOOKUP(A2786,fonte!A:AE,28,FALSE)</f>
        <v>Não</v>
      </c>
      <c r="H2786" s="12" t="str">
        <f>VLOOKUP(A2786,fonte!A:AE,29,FALSE)</f>
        <v>Sim</v>
      </c>
      <c r="I2786" s="13" t="str">
        <f>VLOOKUP(A2786,fonte!A:AE,30,FALSE)</f>
        <v>Não</v>
      </c>
      <c r="J2786" s="12" t="str">
        <f>VLOOKUP(A2786,fonte!A:AE,31,FALSE)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6">
        <v>41421</v>
      </c>
      <c r="E2787" s="13" t="str">
        <f>VLOOKUP(A2787,fonte!A:AE,26,FALSE)</f>
        <v>Sim</v>
      </c>
      <c r="F2787" s="12" t="str">
        <f>VLOOKUP(A2787,fonte!A:AE,27,FALSE)</f>
        <v>Sim</v>
      </c>
      <c r="G2787" s="13" t="str">
        <f>VLOOKUP(A2787,fonte!A:AE,28,FALSE)</f>
        <v>Não</v>
      </c>
      <c r="H2787" s="12" t="str">
        <f>VLOOKUP(A2787,fonte!A:AE,29,FALSE)</f>
        <v>Sim</v>
      </c>
      <c r="I2787" s="13" t="str">
        <f>VLOOKUP(A2787,fonte!A:AE,30,FALSE)</f>
        <v>Não</v>
      </c>
      <c r="J2787" s="12" t="str">
        <f>VLOOKUP(A2787,fonte!A:AE,31,FALSE)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6">
        <v>43818</v>
      </c>
      <c r="E2788" s="13" t="str">
        <f>VLOOKUP(A2788,fonte!A:AE,26,FALSE)</f>
        <v>Sim</v>
      </c>
      <c r="F2788" s="12" t="str">
        <f>VLOOKUP(A2788,fonte!A:AE,27,FALSE)</f>
        <v>Sim</v>
      </c>
      <c r="G2788" s="13" t="str">
        <f>VLOOKUP(A2788,fonte!A:AE,28,FALSE)</f>
        <v>Não</v>
      </c>
      <c r="H2788" s="12" t="str">
        <f>VLOOKUP(A2788,fonte!A:AE,29,FALSE)</f>
        <v>Não</v>
      </c>
      <c r="I2788" s="13" t="str">
        <f>VLOOKUP(A2788,fonte!A:AE,30,FALSE)</f>
        <v>Não</v>
      </c>
      <c r="J2788" s="12" t="str">
        <f>VLOOKUP(A2788,fonte!A:AE,31,FALSE)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6">
        <v>41421</v>
      </c>
      <c r="E2789" s="13" t="str">
        <f>VLOOKUP(A2789,fonte!A:AE,26,FALSE)</f>
        <v>Sim</v>
      </c>
      <c r="F2789" s="12" t="str">
        <f>VLOOKUP(A2789,fonte!A:AE,27,FALSE)</f>
        <v>Sim</v>
      </c>
      <c r="G2789" s="13" t="str">
        <f>VLOOKUP(A2789,fonte!A:AE,28,FALSE)</f>
        <v>Sim</v>
      </c>
      <c r="H2789" s="12" t="str">
        <f>VLOOKUP(A2789,fonte!A:AE,29,FALSE)</f>
        <v>Sim</v>
      </c>
      <c r="I2789" s="13" t="str">
        <f>VLOOKUP(A2789,fonte!A:AE,30,FALSE)</f>
        <v>Não</v>
      </c>
      <c r="J2789" s="12" t="str">
        <f>VLOOKUP(A2789,fonte!A:AE,31,FALSE)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6">
        <v>43099</v>
      </c>
      <c r="E2790" s="13" t="str">
        <f>VLOOKUP(A2790,fonte!A:AE,26,FALSE)</f>
        <v>Sim</v>
      </c>
      <c r="F2790" s="12" t="str">
        <f>VLOOKUP(A2790,fonte!A:AE,27,FALSE)</f>
        <v>Sim</v>
      </c>
      <c r="G2790" s="13" t="str">
        <f>VLOOKUP(A2790,fonte!A:AE,28,FALSE)</f>
        <v>Sim</v>
      </c>
      <c r="H2790" s="12" t="str">
        <f>VLOOKUP(A2790,fonte!A:AE,29,FALSE)</f>
        <v>Sim</v>
      </c>
      <c r="I2790" s="13" t="str">
        <f>VLOOKUP(A2790,fonte!A:AE,30,FALSE)</f>
        <v>Não</v>
      </c>
      <c r="J2790" s="12" t="str">
        <f>VLOOKUP(A2790,fonte!A:AE,31,FALSE)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6">
        <v>43099</v>
      </c>
      <c r="E2791" s="13" t="str">
        <f>VLOOKUP(A2791,fonte!A:AE,26,FALSE)</f>
        <v>Sim</v>
      </c>
      <c r="F2791" s="12" t="str">
        <f>VLOOKUP(A2791,fonte!A:AE,27,FALSE)</f>
        <v>Sim</v>
      </c>
      <c r="G2791" s="13" t="str">
        <f>VLOOKUP(A2791,fonte!A:AE,28,FALSE)</f>
        <v>Sim</v>
      </c>
      <c r="H2791" s="12" t="str">
        <f>VLOOKUP(A2791,fonte!A:AE,29,FALSE)</f>
        <v>Sim</v>
      </c>
      <c r="I2791" s="13" t="str">
        <f>VLOOKUP(A2791,fonte!A:AE,30,FALSE)</f>
        <v>Não</v>
      </c>
      <c r="J2791" s="12" t="str">
        <f>VLOOKUP(A2791,fonte!A:AE,31,FALSE)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6">
        <v>43818</v>
      </c>
      <c r="E2792" s="13" t="str">
        <f>VLOOKUP(A2792,fonte!A:AE,26,FALSE)</f>
        <v>Não</v>
      </c>
      <c r="F2792" s="12" t="str">
        <f>VLOOKUP(A2792,fonte!A:AE,27,FALSE)</f>
        <v>Não</v>
      </c>
      <c r="G2792" s="13" t="str">
        <f>VLOOKUP(A2792,fonte!A:AE,28,FALSE)</f>
        <v>Não</v>
      </c>
      <c r="H2792" s="12" t="str">
        <f>VLOOKUP(A2792,fonte!A:AE,29,FALSE)</f>
        <v>Não</v>
      </c>
      <c r="I2792" s="13" t="str">
        <f>VLOOKUP(A2792,fonte!A:AE,30,FALSE)</f>
        <v>Não</v>
      </c>
      <c r="J2792" s="12" t="str">
        <f>VLOOKUP(A2792,fonte!A:AE,31,FALSE)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6">
        <v>41905</v>
      </c>
      <c r="E2793" s="13" t="str">
        <f>VLOOKUP(A2793,fonte!A:AE,26,FALSE)</f>
        <v>Sim</v>
      </c>
      <c r="F2793" s="12" t="str">
        <f>VLOOKUP(A2793,fonte!A:AE,27,FALSE)</f>
        <v>Sim</v>
      </c>
      <c r="G2793" s="13" t="str">
        <f>VLOOKUP(A2793,fonte!A:AE,28,FALSE)</f>
        <v>Não</v>
      </c>
      <c r="H2793" s="12" t="str">
        <f>VLOOKUP(A2793,fonte!A:AE,29,FALSE)</f>
        <v>Sim</v>
      </c>
      <c r="I2793" s="13" t="str">
        <f>VLOOKUP(A2793,fonte!A:AE,30,FALSE)</f>
        <v>Não</v>
      </c>
      <c r="J2793" s="12" t="str">
        <f>VLOOKUP(A2793,fonte!A:AE,31,FALSE)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6">
        <v>43445</v>
      </c>
      <c r="E2794" s="13" t="str">
        <f>VLOOKUP(A2794,fonte!A:AE,26,FALSE)</f>
        <v>Não</v>
      </c>
      <c r="F2794" s="12" t="str">
        <f>VLOOKUP(A2794,fonte!A:AE,27,FALSE)</f>
        <v>Não</v>
      </c>
      <c r="G2794" s="13" t="str">
        <f>VLOOKUP(A2794,fonte!A:AE,28,FALSE)</f>
        <v>Não</v>
      </c>
      <c r="H2794" s="12" t="str">
        <f>VLOOKUP(A2794,fonte!A:AE,29,FALSE)</f>
        <v>Não</v>
      </c>
      <c r="I2794" s="13" t="str">
        <f>VLOOKUP(A2794,fonte!A:AE,30,FALSE)</f>
        <v>Não</v>
      </c>
      <c r="J2794" s="12" t="str">
        <f>VLOOKUP(A2794,fonte!A:AE,31,FALSE)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6">
        <v>41421</v>
      </c>
      <c r="E2795" s="13" t="str">
        <f>VLOOKUP(A2795,fonte!A:AE,26,FALSE)</f>
        <v>Não</v>
      </c>
      <c r="F2795" s="12" t="str">
        <f>VLOOKUP(A2795,fonte!A:AE,27,FALSE)</f>
        <v>Sim</v>
      </c>
      <c r="G2795" s="13" t="str">
        <f>VLOOKUP(A2795,fonte!A:AE,28,FALSE)</f>
        <v>Não</v>
      </c>
      <c r="H2795" s="12" t="str">
        <f>VLOOKUP(A2795,fonte!A:AE,29,FALSE)</f>
        <v>Sim</v>
      </c>
      <c r="I2795" s="13" t="str">
        <f>VLOOKUP(A2795,fonte!A:AE,30,FALSE)</f>
        <v>Não</v>
      </c>
      <c r="J2795" s="12" t="str">
        <f>VLOOKUP(A2795,fonte!A:AE,31,FALSE)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6">
        <v>43445</v>
      </c>
      <c r="E2796" s="13" t="str">
        <f>VLOOKUP(A2796,fonte!A:AE,26,FALSE)</f>
        <v>Não</v>
      </c>
      <c r="F2796" s="12" t="str">
        <f>VLOOKUP(A2796,fonte!A:AE,27,FALSE)</f>
        <v>Sim</v>
      </c>
      <c r="G2796" s="13" t="str">
        <f>VLOOKUP(A2796,fonte!A:AE,28,FALSE)</f>
        <v>Não</v>
      </c>
      <c r="H2796" s="12" t="str">
        <f>VLOOKUP(A2796,fonte!A:AE,29,FALSE)</f>
        <v>Sim</v>
      </c>
      <c r="I2796" s="13" t="str">
        <f>VLOOKUP(A2796,fonte!A:AE,30,FALSE)</f>
        <v>Não</v>
      </c>
      <c r="J2796" s="12" t="str">
        <f>VLOOKUP(A2796,fonte!A:AE,31,FALSE)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6">
        <v>43445</v>
      </c>
      <c r="E2797" s="13" t="str">
        <f>VLOOKUP(A2797,fonte!A:AE,26,FALSE)</f>
        <v>Sim</v>
      </c>
      <c r="F2797" s="12" t="str">
        <f>VLOOKUP(A2797,fonte!A:AE,27,FALSE)</f>
        <v>Sim</v>
      </c>
      <c r="G2797" s="13" t="str">
        <f>VLOOKUP(A2797,fonte!A:AE,28,FALSE)</f>
        <v>Sim</v>
      </c>
      <c r="H2797" s="12" t="str">
        <f>VLOOKUP(A2797,fonte!A:AE,29,FALSE)</f>
        <v>Sim</v>
      </c>
      <c r="I2797" s="13" t="str">
        <f>VLOOKUP(A2797,fonte!A:AE,30,FALSE)</f>
        <v>Não</v>
      </c>
      <c r="J2797" s="12" t="str">
        <f>VLOOKUP(A2797,fonte!A:AE,31,FALSE)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6">
        <v>41905</v>
      </c>
      <c r="E2798" s="13" t="str">
        <f>VLOOKUP(A2798,fonte!A:AE,26,FALSE)</f>
        <v>Sim</v>
      </c>
      <c r="F2798" s="12" t="str">
        <f>VLOOKUP(A2798,fonte!A:AE,27,FALSE)</f>
        <v>Sim</v>
      </c>
      <c r="G2798" s="13" t="str">
        <f>VLOOKUP(A2798,fonte!A:AE,28,FALSE)</f>
        <v>Sim</v>
      </c>
      <c r="H2798" s="12" t="str">
        <f>VLOOKUP(A2798,fonte!A:AE,29,FALSE)</f>
        <v>Sim</v>
      </c>
      <c r="I2798" s="13" t="str">
        <f>VLOOKUP(A2798,fonte!A:AE,30,FALSE)</f>
        <v>Não</v>
      </c>
      <c r="J2798" s="12" t="str">
        <f>VLOOKUP(A2798,fonte!A:AE,31,FALSE)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6">
        <v>43818</v>
      </c>
      <c r="E2799" s="13" t="str">
        <f>VLOOKUP(A2799,fonte!A:AE,26,FALSE)</f>
        <v>Não</v>
      </c>
      <c r="F2799" s="12" t="str">
        <f>VLOOKUP(A2799,fonte!A:AE,27,FALSE)</f>
        <v>Sim</v>
      </c>
      <c r="G2799" s="13" t="str">
        <f>VLOOKUP(A2799,fonte!A:AE,28,FALSE)</f>
        <v>Não</v>
      </c>
      <c r="H2799" s="12" t="str">
        <f>VLOOKUP(A2799,fonte!A:AE,29,FALSE)</f>
        <v>Sim</v>
      </c>
      <c r="I2799" s="13" t="str">
        <f>VLOOKUP(A2799,fonte!A:AE,30,FALSE)</f>
        <v>Não</v>
      </c>
      <c r="J2799" s="12" t="str">
        <f>VLOOKUP(A2799,fonte!A:AE,31,FALSE)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6">
        <v>43445</v>
      </c>
      <c r="E2800" s="13" t="str">
        <f>VLOOKUP(A2800,fonte!A:AE,26,FALSE)</f>
        <v>Não</v>
      </c>
      <c r="F2800" s="12" t="str">
        <f>VLOOKUP(A2800,fonte!A:AE,27,FALSE)</f>
        <v>Sim</v>
      </c>
      <c r="G2800" s="13" t="str">
        <f>VLOOKUP(A2800,fonte!A:AE,28,FALSE)</f>
        <v>Não</v>
      </c>
      <c r="H2800" s="12" t="str">
        <f>VLOOKUP(A2800,fonte!A:AE,29,FALSE)</f>
        <v>Sim</v>
      </c>
      <c r="I2800" s="13" t="str">
        <f>VLOOKUP(A2800,fonte!A:AE,30,FALSE)</f>
        <v>Não</v>
      </c>
      <c r="J2800" s="12" t="str">
        <f>VLOOKUP(A2800,fonte!A:AE,31,FALSE)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6">
        <v>43818</v>
      </c>
      <c r="E2801" s="13" t="str">
        <f>VLOOKUP(A2801,fonte!A:AE,26,FALSE)</f>
        <v>Não</v>
      </c>
      <c r="F2801" s="12" t="str">
        <f>VLOOKUP(A2801,fonte!A:AE,27,FALSE)</f>
        <v>Não</v>
      </c>
      <c r="G2801" s="13" t="str">
        <f>VLOOKUP(A2801,fonte!A:AE,28,FALSE)</f>
        <v>Não</v>
      </c>
      <c r="H2801" s="12" t="str">
        <f>VLOOKUP(A2801,fonte!A:AE,29,FALSE)</f>
        <v>Não</v>
      </c>
      <c r="I2801" s="13" t="str">
        <f>VLOOKUP(A2801,fonte!A:AE,30,FALSE)</f>
        <v>Não</v>
      </c>
      <c r="J2801" s="12" t="str">
        <f>VLOOKUP(A2801,fonte!A:AE,31,FALSE)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6">
        <v>41073</v>
      </c>
      <c r="E2802" s="13" t="str">
        <f>VLOOKUP(A2802,fonte!A:AE,26,FALSE)</f>
        <v>Não</v>
      </c>
      <c r="F2802" s="12" t="str">
        <f>VLOOKUP(A2802,fonte!A:AE,27,FALSE)</f>
        <v>Não</v>
      </c>
      <c r="G2802" s="13" t="str">
        <f>VLOOKUP(A2802,fonte!A:AE,28,FALSE)</f>
        <v>Não</v>
      </c>
      <c r="H2802" s="12" t="str">
        <f>VLOOKUP(A2802,fonte!A:AE,29,FALSE)</f>
        <v>Não</v>
      </c>
      <c r="I2802" s="13" t="str">
        <f>VLOOKUP(A2802,fonte!A:AE,30,FALSE)</f>
        <v>Não</v>
      </c>
      <c r="J2802" s="12" t="str">
        <f>VLOOKUP(A2802,fonte!A:AE,31,FALSE)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6">
        <v>43445</v>
      </c>
      <c r="E2803" s="13" t="str">
        <f>VLOOKUP(A2803,fonte!A:AE,26,FALSE)</f>
        <v>Sim</v>
      </c>
      <c r="F2803" s="12" t="str">
        <f>VLOOKUP(A2803,fonte!A:AE,27,FALSE)</f>
        <v>Sim</v>
      </c>
      <c r="G2803" s="13" t="str">
        <f>VLOOKUP(A2803,fonte!A:AE,28,FALSE)</f>
        <v>Sim</v>
      </c>
      <c r="H2803" s="12" t="str">
        <f>VLOOKUP(A2803,fonte!A:AE,29,FALSE)</f>
        <v>Sim</v>
      </c>
      <c r="I2803" s="13" t="str">
        <f>VLOOKUP(A2803,fonte!A:AE,30,FALSE)</f>
        <v>Não</v>
      </c>
      <c r="J2803" s="12" t="str">
        <f>VLOOKUP(A2803,fonte!A:AE,31,FALSE)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6">
        <v>41073</v>
      </c>
      <c r="E2804" s="13" t="str">
        <f>VLOOKUP(A2804,fonte!A:AE,26,FALSE)</f>
        <v>Sim</v>
      </c>
      <c r="F2804" s="12" t="str">
        <f>VLOOKUP(A2804,fonte!A:AE,27,FALSE)</f>
        <v>Sim</v>
      </c>
      <c r="G2804" s="13" t="str">
        <f>VLOOKUP(A2804,fonte!A:AE,28,FALSE)</f>
        <v>Sim</v>
      </c>
      <c r="H2804" s="12" t="str">
        <f>VLOOKUP(A2804,fonte!A:AE,29,FALSE)</f>
        <v>Sim</v>
      </c>
      <c r="I2804" s="13" t="str">
        <f>VLOOKUP(A2804,fonte!A:AE,30,FALSE)</f>
        <v>Não</v>
      </c>
      <c r="J2804" s="12" t="str">
        <f>VLOOKUP(A2804,fonte!A:AE,31,FALSE)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6">
        <v>43099</v>
      </c>
      <c r="E2805" s="13" t="str">
        <f>VLOOKUP(A2805,fonte!A:AE,26,FALSE)</f>
        <v>Não</v>
      </c>
      <c r="F2805" s="12" t="str">
        <f>VLOOKUP(A2805,fonte!A:AE,27,FALSE)</f>
        <v>Não</v>
      </c>
      <c r="G2805" s="13" t="str">
        <f>VLOOKUP(A2805,fonte!A:AE,28,FALSE)</f>
        <v>Não</v>
      </c>
      <c r="H2805" s="12" t="str">
        <f>VLOOKUP(A2805,fonte!A:AE,29,FALSE)</f>
        <v>Não</v>
      </c>
      <c r="I2805" s="13" t="str">
        <f>VLOOKUP(A2805,fonte!A:AE,30,FALSE)</f>
        <v>Não</v>
      </c>
      <c r="J2805" s="12" t="str">
        <f>VLOOKUP(A2805,fonte!A:AE,31,FALSE)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6">
        <v>43445</v>
      </c>
      <c r="E2806" s="13" t="str">
        <f>VLOOKUP(A2806,fonte!A:AE,26,FALSE)</f>
        <v>Sim</v>
      </c>
      <c r="F2806" s="12" t="str">
        <f>VLOOKUP(A2806,fonte!A:AE,27,FALSE)</f>
        <v>Sim</v>
      </c>
      <c r="G2806" s="13" t="str">
        <f>VLOOKUP(A2806,fonte!A:AE,28,FALSE)</f>
        <v>Sim</v>
      </c>
      <c r="H2806" s="12" t="str">
        <f>VLOOKUP(A2806,fonte!A:AE,29,FALSE)</f>
        <v>Sim</v>
      </c>
      <c r="I2806" s="13" t="str">
        <f>VLOOKUP(A2806,fonte!A:AE,30,FALSE)</f>
        <v>Não</v>
      </c>
      <c r="J2806" s="12" t="str">
        <f>VLOOKUP(A2806,fonte!A:AE,31,FALSE)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6">
        <v>41421</v>
      </c>
      <c r="E2807" s="13" t="str">
        <f>VLOOKUP(A2807,fonte!A:AE,26,FALSE)</f>
        <v>Não</v>
      </c>
      <c r="F2807" s="12" t="str">
        <f>VLOOKUP(A2807,fonte!A:AE,27,FALSE)</f>
        <v>Não</v>
      </c>
      <c r="G2807" s="13" t="str">
        <f>VLOOKUP(A2807,fonte!A:AE,28,FALSE)</f>
        <v>Não</v>
      </c>
      <c r="H2807" s="12" t="str">
        <f>VLOOKUP(A2807,fonte!A:AE,29,FALSE)</f>
        <v>Não</v>
      </c>
      <c r="I2807" s="13" t="str">
        <f>VLOOKUP(A2807,fonte!A:AE,30,FALSE)</f>
        <v>Não</v>
      </c>
      <c r="J2807" s="12" t="str">
        <f>VLOOKUP(A2807,fonte!A:AE,31,FALSE)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6">
        <v>43099</v>
      </c>
      <c r="E2808" s="13" t="str">
        <f>VLOOKUP(A2808,fonte!A:AE,26,FALSE)</f>
        <v>Sim</v>
      </c>
      <c r="F2808" s="12" t="str">
        <f>VLOOKUP(A2808,fonte!A:AE,27,FALSE)</f>
        <v>Sim</v>
      </c>
      <c r="G2808" s="13" t="str">
        <f>VLOOKUP(A2808,fonte!A:AE,28,FALSE)</f>
        <v>Não</v>
      </c>
      <c r="H2808" s="12" t="str">
        <f>VLOOKUP(A2808,fonte!A:AE,29,FALSE)</f>
        <v>Não</v>
      </c>
      <c r="I2808" s="13" t="str">
        <f>VLOOKUP(A2808,fonte!A:AE,30,FALSE)</f>
        <v>Não</v>
      </c>
      <c r="J2808" s="12" t="str">
        <f>VLOOKUP(A2808,fonte!A:AE,31,FALSE)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6">
        <v>43099</v>
      </c>
      <c r="E2809" s="13" t="str">
        <f>VLOOKUP(A2809,fonte!A:AE,26,FALSE)</f>
        <v>Sim</v>
      </c>
      <c r="F2809" s="12" t="str">
        <f>VLOOKUP(A2809,fonte!A:AE,27,FALSE)</f>
        <v>Sim</v>
      </c>
      <c r="G2809" s="13" t="str">
        <f>VLOOKUP(A2809,fonte!A:AE,28,FALSE)</f>
        <v>Sim</v>
      </c>
      <c r="H2809" s="12" t="str">
        <f>VLOOKUP(A2809,fonte!A:AE,29,FALSE)</f>
        <v>Sim</v>
      </c>
      <c r="I2809" s="13" t="str">
        <f>VLOOKUP(A2809,fonte!A:AE,30,FALSE)</f>
        <v>Não</v>
      </c>
      <c r="J2809" s="12" t="str">
        <f>VLOOKUP(A2809,fonte!A:AE,31,FALSE)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6">
        <v>43818</v>
      </c>
      <c r="E2810" s="13" t="str">
        <f>VLOOKUP(A2810,fonte!A:AE,26,FALSE)</f>
        <v>Sim</v>
      </c>
      <c r="F2810" s="12" t="str">
        <f>VLOOKUP(A2810,fonte!A:AE,27,FALSE)</f>
        <v>Sim</v>
      </c>
      <c r="G2810" s="13" t="str">
        <f>VLOOKUP(A2810,fonte!A:AE,28,FALSE)</f>
        <v>Sim</v>
      </c>
      <c r="H2810" s="12" t="str">
        <f>VLOOKUP(A2810,fonte!A:AE,29,FALSE)</f>
        <v>Sim</v>
      </c>
      <c r="I2810" s="13" t="str">
        <f>VLOOKUP(A2810,fonte!A:AE,30,FALSE)</f>
        <v>Não</v>
      </c>
      <c r="J2810" s="12" t="str">
        <f>VLOOKUP(A2810,fonte!A:AE,31,FALSE)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6">
        <v>43445</v>
      </c>
      <c r="E2811" s="13" t="str">
        <f>VLOOKUP(A2811,fonte!A:AE,26,FALSE)</f>
        <v>Sim</v>
      </c>
      <c r="F2811" s="12" t="str">
        <f>VLOOKUP(A2811,fonte!A:AE,27,FALSE)</f>
        <v>Sim</v>
      </c>
      <c r="G2811" s="13" t="str">
        <f>VLOOKUP(A2811,fonte!A:AE,28,FALSE)</f>
        <v>Não</v>
      </c>
      <c r="H2811" s="12" t="str">
        <f>VLOOKUP(A2811,fonte!A:AE,29,FALSE)</f>
        <v>Não</v>
      </c>
      <c r="I2811" s="13" t="str">
        <f>VLOOKUP(A2811,fonte!A:AE,30,FALSE)</f>
        <v>Não</v>
      </c>
      <c r="J2811" s="12" t="str">
        <f>VLOOKUP(A2811,fonte!A:AE,31,FALSE)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6">
        <v>43099</v>
      </c>
      <c r="E2812" s="13" t="str">
        <f>VLOOKUP(A2812,fonte!A:AE,26,FALSE)</f>
        <v>Não</v>
      </c>
      <c r="F2812" s="12" t="str">
        <f>VLOOKUP(A2812,fonte!A:AE,27,FALSE)</f>
        <v>Não</v>
      </c>
      <c r="G2812" s="13" t="str">
        <f>VLOOKUP(A2812,fonte!A:AE,28,FALSE)</f>
        <v>Não</v>
      </c>
      <c r="H2812" s="12" t="str">
        <f>VLOOKUP(A2812,fonte!A:AE,29,FALSE)</f>
        <v>Não</v>
      </c>
      <c r="I2812" s="13" t="str">
        <f>VLOOKUP(A2812,fonte!A:AE,30,FALSE)</f>
        <v>Não</v>
      </c>
      <c r="J2812" s="12" t="str">
        <f>VLOOKUP(A2812,fonte!A:AE,31,FALSE)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6">
        <v>43818</v>
      </c>
      <c r="E2813" s="13" t="str">
        <f>VLOOKUP(A2813,fonte!A:AE,26,FALSE)</f>
        <v>Não</v>
      </c>
      <c r="F2813" s="12" t="str">
        <f>VLOOKUP(A2813,fonte!A:AE,27,FALSE)</f>
        <v>Não</v>
      </c>
      <c r="G2813" s="13" t="str">
        <f>VLOOKUP(A2813,fonte!A:AE,28,FALSE)</f>
        <v>Não</v>
      </c>
      <c r="H2813" s="12" t="str">
        <f>VLOOKUP(A2813,fonte!A:AE,29,FALSE)</f>
        <v>Não</v>
      </c>
      <c r="I2813" s="13" t="str">
        <f>VLOOKUP(A2813,fonte!A:AE,30,FALSE)</f>
        <v>Não</v>
      </c>
      <c r="J2813" s="12" t="str">
        <f>VLOOKUP(A2813,fonte!A:AE,31,FALSE)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6">
        <v>43818</v>
      </c>
      <c r="E2814" s="13" t="str">
        <f>VLOOKUP(A2814,fonte!A:AE,26,FALSE)</f>
        <v>Não</v>
      </c>
      <c r="F2814" s="12" t="str">
        <f>VLOOKUP(A2814,fonte!A:AE,27,FALSE)</f>
        <v>Não</v>
      </c>
      <c r="G2814" s="13" t="str">
        <f>VLOOKUP(A2814,fonte!A:AE,28,FALSE)</f>
        <v>Não</v>
      </c>
      <c r="H2814" s="12" t="str">
        <f>VLOOKUP(A2814,fonte!A:AE,29,FALSE)</f>
        <v>Não</v>
      </c>
      <c r="I2814" s="13" t="str">
        <f>VLOOKUP(A2814,fonte!A:AE,30,FALSE)</f>
        <v>Não</v>
      </c>
      <c r="J2814" s="12" t="str">
        <f>VLOOKUP(A2814,fonte!A:AE,31,FALSE)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6">
        <v>43099</v>
      </c>
      <c r="E2815" s="13" t="str">
        <f>VLOOKUP(A2815,fonte!A:AE,26,FALSE)</f>
        <v>Sim</v>
      </c>
      <c r="F2815" s="12" t="str">
        <f>VLOOKUP(A2815,fonte!A:AE,27,FALSE)</f>
        <v>Sim</v>
      </c>
      <c r="G2815" s="13" t="str">
        <f>VLOOKUP(A2815,fonte!A:AE,28,FALSE)</f>
        <v>Sim</v>
      </c>
      <c r="H2815" s="12" t="str">
        <f>VLOOKUP(A2815,fonte!A:AE,29,FALSE)</f>
        <v>Sim</v>
      </c>
      <c r="I2815" s="13" t="str">
        <f>VLOOKUP(A2815,fonte!A:AE,30,FALSE)</f>
        <v>Não</v>
      </c>
      <c r="J2815" s="12" t="str">
        <f>VLOOKUP(A2815,fonte!A:AE,31,FALSE)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6">
        <v>43445</v>
      </c>
      <c r="E2816" s="13" t="str">
        <f>VLOOKUP(A2816,fonte!A:AE,26,FALSE)</f>
        <v>Sim</v>
      </c>
      <c r="F2816" s="12" t="str">
        <f>VLOOKUP(A2816,fonte!A:AE,27,FALSE)</f>
        <v>Sim</v>
      </c>
      <c r="G2816" s="13" t="str">
        <f>VLOOKUP(A2816,fonte!A:AE,28,FALSE)</f>
        <v>Sim</v>
      </c>
      <c r="H2816" s="12" t="str">
        <f>VLOOKUP(A2816,fonte!A:AE,29,FALSE)</f>
        <v>Sim</v>
      </c>
      <c r="I2816" s="13" t="str">
        <f>VLOOKUP(A2816,fonte!A:AE,30,FALSE)</f>
        <v>Não</v>
      </c>
      <c r="J2816" s="12" t="str">
        <f>VLOOKUP(A2816,fonte!A:AE,31,FALSE)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6">
        <v>43099</v>
      </c>
      <c r="E2817" s="13" t="str">
        <f>VLOOKUP(A2817,fonte!A:AE,26,FALSE)</f>
        <v>Não</v>
      </c>
      <c r="F2817" s="12" t="str">
        <f>VLOOKUP(A2817,fonte!A:AE,27,FALSE)</f>
        <v>Não</v>
      </c>
      <c r="G2817" s="13" t="str">
        <f>VLOOKUP(A2817,fonte!A:AE,28,FALSE)</f>
        <v>Não</v>
      </c>
      <c r="H2817" s="12" t="str">
        <f>VLOOKUP(A2817,fonte!A:AE,29,FALSE)</f>
        <v>Não</v>
      </c>
      <c r="I2817" s="13" t="str">
        <f>VLOOKUP(A2817,fonte!A:AE,30,FALSE)</f>
        <v>Não</v>
      </c>
      <c r="J2817" s="12" t="str">
        <f>VLOOKUP(A2817,fonte!A:AE,31,FALSE)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6">
        <v>43099</v>
      </c>
      <c r="E2818" s="13" t="str">
        <f>VLOOKUP(A2818,fonte!A:AE,26,FALSE)</f>
        <v>Não</v>
      </c>
      <c r="F2818" s="12" t="str">
        <f>VLOOKUP(A2818,fonte!A:AE,27,FALSE)</f>
        <v>Não</v>
      </c>
      <c r="G2818" s="13" t="str">
        <f>VLOOKUP(A2818,fonte!A:AE,28,FALSE)</f>
        <v>Não</v>
      </c>
      <c r="H2818" s="12" t="str">
        <f>VLOOKUP(A2818,fonte!A:AE,29,FALSE)</f>
        <v>Não</v>
      </c>
      <c r="I2818" s="13" t="str">
        <f>VLOOKUP(A2818,fonte!A:AE,30,FALSE)</f>
        <v>Não</v>
      </c>
      <c r="J2818" s="12" t="str">
        <f>VLOOKUP(A2818,fonte!A:AE,31,FALSE)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6">
        <v>41073</v>
      </c>
      <c r="E2819" s="13" t="str">
        <f>VLOOKUP(A2819,fonte!A:AE,26,FALSE)</f>
        <v>Sim</v>
      </c>
      <c r="F2819" s="12" t="str">
        <f>VLOOKUP(A2819,fonte!A:AE,27,FALSE)</f>
        <v>Sim</v>
      </c>
      <c r="G2819" s="13" t="str">
        <f>VLOOKUP(A2819,fonte!A:AE,28,FALSE)</f>
        <v>Sim</v>
      </c>
      <c r="H2819" s="12" t="str">
        <f>VLOOKUP(A2819,fonte!A:AE,29,FALSE)</f>
        <v>Sim</v>
      </c>
      <c r="I2819" s="13" t="str">
        <f>VLOOKUP(A2819,fonte!A:AE,30,FALSE)</f>
        <v>Não</v>
      </c>
      <c r="J2819" s="12" t="str">
        <f>VLOOKUP(A2819,fonte!A:AE,31,FALSE)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6">
        <v>43818</v>
      </c>
      <c r="E2820" s="13" t="str">
        <f>VLOOKUP(A2820,fonte!A:AE,26,FALSE)</f>
        <v>Sim</v>
      </c>
      <c r="F2820" s="12" t="str">
        <f>VLOOKUP(A2820,fonte!A:AE,27,FALSE)</f>
        <v>Sim</v>
      </c>
      <c r="G2820" s="13" t="str">
        <f>VLOOKUP(A2820,fonte!A:AE,28,FALSE)</f>
        <v>Não</v>
      </c>
      <c r="H2820" s="12" t="str">
        <f>VLOOKUP(A2820,fonte!A:AE,29,FALSE)</f>
        <v>Sim</v>
      </c>
      <c r="I2820" s="13" t="str">
        <f>VLOOKUP(A2820,fonte!A:AE,30,FALSE)</f>
        <v>Não</v>
      </c>
      <c r="J2820" s="12" t="str">
        <f>VLOOKUP(A2820,fonte!A:AE,31,FALSE)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6">
        <v>43445</v>
      </c>
      <c r="E2821" s="13" t="str">
        <f>VLOOKUP(A2821,fonte!A:AE,26,FALSE)</f>
        <v>Não</v>
      </c>
      <c r="F2821" s="12" t="str">
        <f>VLOOKUP(A2821,fonte!A:AE,27,FALSE)</f>
        <v>Não</v>
      </c>
      <c r="G2821" s="13" t="str">
        <f>VLOOKUP(A2821,fonte!A:AE,28,FALSE)</f>
        <v>Não</v>
      </c>
      <c r="H2821" s="12" t="str">
        <f>VLOOKUP(A2821,fonte!A:AE,29,FALSE)</f>
        <v>Não</v>
      </c>
      <c r="I2821" s="13" t="str">
        <f>VLOOKUP(A2821,fonte!A:AE,30,FALSE)</f>
        <v>Não</v>
      </c>
      <c r="J2821" s="12" t="str">
        <f>VLOOKUP(A2821,fonte!A:AE,31,FALSE)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6">
        <v>43099</v>
      </c>
      <c r="E2822" s="13" t="str">
        <f>VLOOKUP(A2822,fonte!A:AE,26,FALSE)</f>
        <v>Não</v>
      </c>
      <c r="F2822" s="12" t="str">
        <f>VLOOKUP(A2822,fonte!A:AE,27,FALSE)</f>
        <v>Não</v>
      </c>
      <c r="G2822" s="13" t="str">
        <f>VLOOKUP(A2822,fonte!A:AE,28,FALSE)</f>
        <v>Não</v>
      </c>
      <c r="H2822" s="12" t="str">
        <f>VLOOKUP(A2822,fonte!A:AE,29,FALSE)</f>
        <v>Não</v>
      </c>
      <c r="I2822" s="13" t="str">
        <f>VLOOKUP(A2822,fonte!A:AE,30,FALSE)</f>
        <v>Não</v>
      </c>
      <c r="J2822" s="12" t="str">
        <f>VLOOKUP(A2822,fonte!A:AE,31,FALSE)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6">
        <v>43818</v>
      </c>
      <c r="E2823" s="13" t="str">
        <f>VLOOKUP(A2823,fonte!A:AE,26,FALSE)</f>
        <v>Sim</v>
      </c>
      <c r="F2823" s="12" t="str">
        <f>VLOOKUP(A2823,fonte!A:AE,27,FALSE)</f>
        <v>Sim</v>
      </c>
      <c r="G2823" s="13" t="str">
        <f>VLOOKUP(A2823,fonte!A:AE,28,FALSE)</f>
        <v>Não</v>
      </c>
      <c r="H2823" s="12" t="str">
        <f>VLOOKUP(A2823,fonte!A:AE,29,FALSE)</f>
        <v>Não</v>
      </c>
      <c r="I2823" s="13" t="str">
        <f>VLOOKUP(A2823,fonte!A:AE,30,FALSE)</f>
        <v>Não</v>
      </c>
      <c r="J2823" s="12" t="str">
        <f>VLOOKUP(A2823,fonte!A:AE,31,FALSE)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6">
        <v>43099</v>
      </c>
      <c r="E2824" s="13" t="str">
        <f>VLOOKUP(A2824,fonte!A:AE,26,FALSE)</f>
        <v>Não</v>
      </c>
      <c r="F2824" s="12" t="str">
        <f>VLOOKUP(A2824,fonte!A:AE,27,FALSE)</f>
        <v>Sim</v>
      </c>
      <c r="G2824" s="13" t="str">
        <f>VLOOKUP(A2824,fonte!A:AE,28,FALSE)</f>
        <v>Não</v>
      </c>
      <c r="H2824" s="12" t="str">
        <f>VLOOKUP(A2824,fonte!A:AE,29,FALSE)</f>
        <v>Sim</v>
      </c>
      <c r="I2824" s="13" t="str">
        <f>VLOOKUP(A2824,fonte!A:AE,30,FALSE)</f>
        <v>Não</v>
      </c>
      <c r="J2824" s="12" t="str">
        <f>VLOOKUP(A2824,fonte!A:AE,31,FALSE)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6">
        <v>43099</v>
      </c>
      <c r="E2825" s="13" t="str">
        <f>VLOOKUP(A2825,fonte!A:AE,26,FALSE)</f>
        <v>Não</v>
      </c>
      <c r="F2825" s="12" t="str">
        <f>VLOOKUP(A2825,fonte!A:AE,27,FALSE)</f>
        <v>Não</v>
      </c>
      <c r="G2825" s="13" t="str">
        <f>VLOOKUP(A2825,fonte!A:AE,28,FALSE)</f>
        <v>Não</v>
      </c>
      <c r="H2825" s="12" t="str">
        <f>VLOOKUP(A2825,fonte!A:AE,29,FALSE)</f>
        <v>Não</v>
      </c>
      <c r="I2825" s="13" t="str">
        <f>VLOOKUP(A2825,fonte!A:AE,30,FALSE)</f>
        <v>Não</v>
      </c>
      <c r="J2825" s="12" t="str">
        <f>VLOOKUP(A2825,fonte!A:AE,31,FALSE)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6">
        <v>43099</v>
      </c>
      <c r="E2826" s="13" t="str">
        <f>VLOOKUP(A2826,fonte!A:AE,26,FALSE)</f>
        <v>Não</v>
      </c>
      <c r="F2826" s="12" t="str">
        <f>VLOOKUP(A2826,fonte!A:AE,27,FALSE)</f>
        <v>Não</v>
      </c>
      <c r="G2826" s="13" t="str">
        <f>VLOOKUP(A2826,fonte!A:AE,28,FALSE)</f>
        <v>Não</v>
      </c>
      <c r="H2826" s="12" t="str">
        <f>VLOOKUP(A2826,fonte!A:AE,29,FALSE)</f>
        <v>Não</v>
      </c>
      <c r="I2826" s="13" t="str">
        <f>VLOOKUP(A2826,fonte!A:AE,30,FALSE)</f>
        <v>Não</v>
      </c>
      <c r="J2826" s="12" t="str">
        <f>VLOOKUP(A2826,fonte!A:AE,31,FALSE)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6">
        <v>43445</v>
      </c>
      <c r="E2827" s="13" t="str">
        <f>VLOOKUP(A2827,fonte!A:AE,26,FALSE)</f>
        <v>Sim</v>
      </c>
      <c r="F2827" s="12" t="str">
        <f>VLOOKUP(A2827,fonte!A:AE,27,FALSE)</f>
        <v>Sim</v>
      </c>
      <c r="G2827" s="13" t="str">
        <f>VLOOKUP(A2827,fonte!A:AE,28,FALSE)</f>
        <v>Não</v>
      </c>
      <c r="H2827" s="12" t="str">
        <f>VLOOKUP(A2827,fonte!A:AE,29,FALSE)</f>
        <v>Não</v>
      </c>
      <c r="I2827" s="13" t="str">
        <f>VLOOKUP(A2827,fonte!A:AE,30,FALSE)</f>
        <v>Não</v>
      </c>
      <c r="J2827" s="12" t="str">
        <f>VLOOKUP(A2827,fonte!A:AE,31,FALSE)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6">
        <v>41421</v>
      </c>
      <c r="E2828" s="13" t="str">
        <f>VLOOKUP(A2828,fonte!A:AE,26,FALSE)</f>
        <v>Sim</v>
      </c>
      <c r="F2828" s="12" t="str">
        <f>VLOOKUP(A2828,fonte!A:AE,27,FALSE)</f>
        <v>Sim</v>
      </c>
      <c r="G2828" s="13" t="str">
        <f>VLOOKUP(A2828,fonte!A:AE,28,FALSE)</f>
        <v>Não</v>
      </c>
      <c r="H2828" s="12" t="str">
        <f>VLOOKUP(A2828,fonte!A:AE,29,FALSE)</f>
        <v>Sim</v>
      </c>
      <c r="I2828" s="13" t="str">
        <f>VLOOKUP(A2828,fonte!A:AE,30,FALSE)</f>
        <v>Não</v>
      </c>
      <c r="J2828" s="12" t="str">
        <f>VLOOKUP(A2828,fonte!A:AE,31,FALSE)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6">
        <v>43818</v>
      </c>
      <c r="E2829" s="13" t="str">
        <f>VLOOKUP(A2829,fonte!A:AE,26,FALSE)</f>
        <v>Sim</v>
      </c>
      <c r="F2829" s="12" t="str">
        <f>VLOOKUP(A2829,fonte!A:AE,27,FALSE)</f>
        <v>Sim</v>
      </c>
      <c r="G2829" s="13" t="str">
        <f>VLOOKUP(A2829,fonte!A:AE,28,FALSE)</f>
        <v>Não</v>
      </c>
      <c r="H2829" s="12" t="str">
        <f>VLOOKUP(A2829,fonte!A:AE,29,FALSE)</f>
        <v>Sim</v>
      </c>
      <c r="I2829" s="13" t="str">
        <f>VLOOKUP(A2829,fonte!A:AE,30,FALSE)</f>
        <v>Não</v>
      </c>
      <c r="J2829" s="12" t="str">
        <f>VLOOKUP(A2829,fonte!A:AE,31,FALSE)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6">
        <v>43445</v>
      </c>
      <c r="E2830" s="13" t="str">
        <f>VLOOKUP(A2830,fonte!A:AE,26,FALSE)</f>
        <v>Sim</v>
      </c>
      <c r="F2830" s="12" t="str">
        <f>VLOOKUP(A2830,fonte!A:AE,27,FALSE)</f>
        <v>Sim</v>
      </c>
      <c r="G2830" s="13" t="str">
        <f>VLOOKUP(A2830,fonte!A:AE,28,FALSE)</f>
        <v>Sim</v>
      </c>
      <c r="H2830" s="12" t="str">
        <f>VLOOKUP(A2830,fonte!A:AE,29,FALSE)</f>
        <v>Sim</v>
      </c>
      <c r="I2830" s="13" t="str">
        <f>VLOOKUP(A2830,fonte!A:AE,30,FALSE)</f>
        <v>Não</v>
      </c>
      <c r="J2830" s="12" t="str">
        <f>VLOOKUP(A2830,fonte!A:AE,31,FALSE)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6">
        <v>41073</v>
      </c>
      <c r="E2831" s="13" t="str">
        <f>VLOOKUP(A2831,fonte!A:AE,26,FALSE)</f>
        <v>Sim</v>
      </c>
      <c r="F2831" s="12" t="str">
        <f>VLOOKUP(A2831,fonte!A:AE,27,FALSE)</f>
        <v>Sim</v>
      </c>
      <c r="G2831" s="13" t="str">
        <f>VLOOKUP(A2831,fonte!A:AE,28,FALSE)</f>
        <v>Sim</v>
      </c>
      <c r="H2831" s="12" t="str">
        <f>VLOOKUP(A2831,fonte!A:AE,29,FALSE)</f>
        <v>Sim</v>
      </c>
      <c r="I2831" s="13" t="str">
        <f>VLOOKUP(A2831,fonte!A:AE,30,FALSE)</f>
        <v>Não</v>
      </c>
      <c r="J2831" s="12" t="str">
        <f>VLOOKUP(A2831,fonte!A:AE,31,FALSE)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6">
        <v>43445</v>
      </c>
      <c r="E2832" s="13" t="str">
        <f>VLOOKUP(A2832,fonte!A:AE,26,FALSE)</f>
        <v>Sim</v>
      </c>
      <c r="F2832" s="12" t="str">
        <f>VLOOKUP(A2832,fonte!A:AE,27,FALSE)</f>
        <v>Sim</v>
      </c>
      <c r="G2832" s="13" t="str">
        <f>VLOOKUP(A2832,fonte!A:AE,28,FALSE)</f>
        <v>Sim</v>
      </c>
      <c r="H2832" s="12" t="str">
        <f>VLOOKUP(A2832,fonte!A:AE,29,FALSE)</f>
        <v>Sim</v>
      </c>
      <c r="I2832" s="13" t="str">
        <f>VLOOKUP(A2832,fonte!A:AE,30,FALSE)</f>
        <v>Não</v>
      </c>
      <c r="J2832" s="12" t="str">
        <f>VLOOKUP(A2832,fonte!A:AE,31,FALSE)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6">
        <v>41073</v>
      </c>
      <c r="E2833" s="13" t="str">
        <f>VLOOKUP(A2833,fonte!A:AE,26,FALSE)</f>
        <v>Não</v>
      </c>
      <c r="F2833" s="12" t="str">
        <f>VLOOKUP(A2833,fonte!A:AE,27,FALSE)</f>
        <v>Sim</v>
      </c>
      <c r="G2833" s="13" t="str">
        <f>VLOOKUP(A2833,fonte!A:AE,28,FALSE)</f>
        <v>Não</v>
      </c>
      <c r="H2833" s="12" t="str">
        <f>VLOOKUP(A2833,fonte!A:AE,29,FALSE)</f>
        <v>Sim</v>
      </c>
      <c r="I2833" s="13" t="str">
        <f>VLOOKUP(A2833,fonte!A:AE,30,FALSE)</f>
        <v>Não</v>
      </c>
      <c r="J2833" s="12" t="str">
        <f>VLOOKUP(A2833,fonte!A:AE,31,FALSE)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6">
        <v>43818</v>
      </c>
      <c r="E2834" s="13" t="str">
        <f>VLOOKUP(A2834,fonte!A:AE,26,FALSE)</f>
        <v>Não</v>
      </c>
      <c r="F2834" s="12" t="str">
        <f>VLOOKUP(A2834,fonte!A:AE,27,FALSE)</f>
        <v>Não</v>
      </c>
      <c r="G2834" s="13" t="str">
        <f>VLOOKUP(A2834,fonte!A:AE,28,FALSE)</f>
        <v>Não</v>
      </c>
      <c r="H2834" s="12" t="str">
        <f>VLOOKUP(A2834,fonte!A:AE,29,FALSE)</f>
        <v>Não</v>
      </c>
      <c r="I2834" s="13" t="str">
        <f>VLOOKUP(A2834,fonte!A:AE,30,FALSE)</f>
        <v>Não</v>
      </c>
      <c r="J2834" s="12" t="str">
        <f>VLOOKUP(A2834,fonte!A:AE,31,FALSE)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6">
        <v>43818</v>
      </c>
      <c r="E2835" s="13" t="str">
        <f>VLOOKUP(A2835,fonte!A:AE,26,FALSE)</f>
        <v>Sim</v>
      </c>
      <c r="F2835" s="12" t="str">
        <f>VLOOKUP(A2835,fonte!A:AE,27,FALSE)</f>
        <v>Sim</v>
      </c>
      <c r="G2835" s="13" t="str">
        <f>VLOOKUP(A2835,fonte!A:AE,28,FALSE)</f>
        <v>Sim</v>
      </c>
      <c r="H2835" s="12" t="str">
        <f>VLOOKUP(A2835,fonte!A:AE,29,FALSE)</f>
        <v>Sim</v>
      </c>
      <c r="I2835" s="13" t="str">
        <f>VLOOKUP(A2835,fonte!A:AE,30,FALSE)</f>
        <v>Não</v>
      </c>
      <c r="J2835" s="12" t="str">
        <f>VLOOKUP(A2835,fonte!A:AE,31,FALSE)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6">
        <v>41905</v>
      </c>
      <c r="E2836" s="13" t="str">
        <f>VLOOKUP(A2836,fonte!A:AE,26,FALSE)</f>
        <v>Sim</v>
      </c>
      <c r="F2836" s="12" t="str">
        <f>VLOOKUP(A2836,fonte!A:AE,27,FALSE)</f>
        <v>Sim</v>
      </c>
      <c r="G2836" s="13" t="str">
        <f>VLOOKUP(A2836,fonte!A:AE,28,FALSE)</f>
        <v>Não</v>
      </c>
      <c r="H2836" s="12" t="str">
        <f>VLOOKUP(A2836,fonte!A:AE,29,FALSE)</f>
        <v>Sim</v>
      </c>
      <c r="I2836" s="13" t="str">
        <f>VLOOKUP(A2836,fonte!A:AE,30,FALSE)</f>
        <v>Não</v>
      </c>
      <c r="J2836" s="12" t="str">
        <f>VLOOKUP(A2836,fonte!A:AE,31,FALSE)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6">
        <v>41905</v>
      </c>
      <c r="E2837" s="13" t="str">
        <f>VLOOKUP(A2837,fonte!A:AE,26,FALSE)</f>
        <v>Sim</v>
      </c>
      <c r="F2837" s="12" t="str">
        <f>VLOOKUP(A2837,fonte!A:AE,27,FALSE)</f>
        <v>Sim</v>
      </c>
      <c r="G2837" s="13" t="str">
        <f>VLOOKUP(A2837,fonte!A:AE,28,FALSE)</f>
        <v>Não</v>
      </c>
      <c r="H2837" s="12" t="str">
        <f>VLOOKUP(A2837,fonte!A:AE,29,FALSE)</f>
        <v>Não</v>
      </c>
      <c r="I2837" s="13" t="str">
        <f>VLOOKUP(A2837,fonte!A:AE,30,FALSE)</f>
        <v>Não</v>
      </c>
      <c r="J2837" s="12" t="str">
        <f>VLOOKUP(A2837,fonte!A:AE,31,FALSE)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6">
        <v>43818</v>
      </c>
      <c r="E2838" s="13" t="str">
        <f>VLOOKUP(A2838,fonte!A:AE,26,FALSE)</f>
        <v>Não</v>
      </c>
      <c r="F2838" s="12" t="str">
        <f>VLOOKUP(A2838,fonte!A:AE,27,FALSE)</f>
        <v>Não</v>
      </c>
      <c r="G2838" s="13" t="str">
        <f>VLOOKUP(A2838,fonte!A:AE,28,FALSE)</f>
        <v>Não</v>
      </c>
      <c r="H2838" s="12" t="str">
        <f>VLOOKUP(A2838,fonte!A:AE,29,FALSE)</f>
        <v>Não</v>
      </c>
      <c r="I2838" s="13" t="str">
        <f>VLOOKUP(A2838,fonte!A:AE,30,FALSE)</f>
        <v>Não</v>
      </c>
      <c r="J2838" s="12" t="str">
        <f>VLOOKUP(A2838,fonte!A:AE,31,FALSE)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6">
        <v>43445</v>
      </c>
      <c r="E2839" s="13" t="str">
        <f>VLOOKUP(A2839,fonte!A:AE,26,FALSE)</f>
        <v>Sim</v>
      </c>
      <c r="F2839" s="12" t="str">
        <f>VLOOKUP(A2839,fonte!A:AE,27,FALSE)</f>
        <v>Sim</v>
      </c>
      <c r="G2839" s="13" t="str">
        <f>VLOOKUP(A2839,fonte!A:AE,28,FALSE)</f>
        <v>Não</v>
      </c>
      <c r="H2839" s="12" t="str">
        <f>VLOOKUP(A2839,fonte!A:AE,29,FALSE)</f>
        <v>Não</v>
      </c>
      <c r="I2839" s="13" t="str">
        <f>VLOOKUP(A2839,fonte!A:AE,30,FALSE)</f>
        <v>Não</v>
      </c>
      <c r="J2839" s="12" t="str">
        <f>VLOOKUP(A2839,fonte!A:AE,31,FALSE)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6">
        <v>41905</v>
      </c>
      <c r="E2840" s="13" t="str">
        <f>VLOOKUP(A2840,fonte!A:AE,26,FALSE)</f>
        <v>Sim</v>
      </c>
      <c r="F2840" s="12" t="str">
        <f>VLOOKUP(A2840,fonte!A:AE,27,FALSE)</f>
        <v>Sim</v>
      </c>
      <c r="G2840" s="13" t="str">
        <f>VLOOKUP(A2840,fonte!A:AE,28,FALSE)</f>
        <v>Não</v>
      </c>
      <c r="H2840" s="12" t="str">
        <f>VLOOKUP(A2840,fonte!A:AE,29,FALSE)</f>
        <v>Sim</v>
      </c>
      <c r="I2840" s="13" t="str">
        <f>VLOOKUP(A2840,fonte!A:AE,30,FALSE)</f>
        <v>Não</v>
      </c>
      <c r="J2840" s="12" t="str">
        <f>VLOOKUP(A2840,fonte!A:AE,31,FALSE)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6">
        <v>43818</v>
      </c>
      <c r="E2841" s="13" t="str">
        <f>VLOOKUP(A2841,fonte!A:AE,26,FALSE)</f>
        <v>Sim</v>
      </c>
      <c r="F2841" s="12" t="str">
        <f>VLOOKUP(A2841,fonte!A:AE,27,FALSE)</f>
        <v>Sim</v>
      </c>
      <c r="G2841" s="13" t="str">
        <f>VLOOKUP(A2841,fonte!A:AE,28,FALSE)</f>
        <v>Não</v>
      </c>
      <c r="H2841" s="12" t="str">
        <f>VLOOKUP(A2841,fonte!A:AE,29,FALSE)</f>
        <v>Sim</v>
      </c>
      <c r="I2841" s="13" t="str">
        <f>VLOOKUP(A2841,fonte!A:AE,30,FALSE)</f>
        <v>Não</v>
      </c>
      <c r="J2841" s="12" t="str">
        <f>VLOOKUP(A2841,fonte!A:AE,31,FALSE)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6">
        <v>41905</v>
      </c>
      <c r="E2842" s="13" t="str">
        <f>VLOOKUP(A2842,fonte!A:AE,26,FALSE)</f>
        <v>Sim</v>
      </c>
      <c r="F2842" s="12" t="str">
        <f>VLOOKUP(A2842,fonte!A:AE,27,FALSE)</f>
        <v>Sim</v>
      </c>
      <c r="G2842" s="13" t="str">
        <f>VLOOKUP(A2842,fonte!A:AE,28,FALSE)</f>
        <v>Não</v>
      </c>
      <c r="H2842" s="12" t="str">
        <f>VLOOKUP(A2842,fonte!A:AE,29,FALSE)</f>
        <v>Não</v>
      </c>
      <c r="I2842" s="13" t="str">
        <f>VLOOKUP(A2842,fonte!A:AE,30,FALSE)</f>
        <v>Não</v>
      </c>
      <c r="J2842" s="12" t="str">
        <f>VLOOKUP(A2842,fonte!A:AE,31,FALSE)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6">
        <v>43099</v>
      </c>
      <c r="E2843" s="13" t="str">
        <f>VLOOKUP(A2843,fonte!A:AE,26,FALSE)</f>
        <v>Sim</v>
      </c>
      <c r="F2843" s="12" t="str">
        <f>VLOOKUP(A2843,fonte!A:AE,27,FALSE)</f>
        <v>Sim</v>
      </c>
      <c r="G2843" s="13" t="str">
        <f>VLOOKUP(A2843,fonte!A:AE,28,FALSE)</f>
        <v>Não</v>
      </c>
      <c r="H2843" s="12" t="str">
        <f>VLOOKUP(A2843,fonte!A:AE,29,FALSE)</f>
        <v>Sim</v>
      </c>
      <c r="I2843" s="13" t="str">
        <f>VLOOKUP(A2843,fonte!A:AE,30,FALSE)</f>
        <v>Não</v>
      </c>
      <c r="J2843" s="12" t="str">
        <f>VLOOKUP(A2843,fonte!A:AE,31,FALSE)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6">
        <v>41905</v>
      </c>
      <c r="E2844" s="13" t="str">
        <f>VLOOKUP(A2844,fonte!A:AE,26,FALSE)</f>
        <v>Não</v>
      </c>
      <c r="F2844" s="12" t="str">
        <f>VLOOKUP(A2844,fonte!A:AE,27,FALSE)</f>
        <v>Não</v>
      </c>
      <c r="G2844" s="13" t="str">
        <f>VLOOKUP(A2844,fonte!A:AE,28,FALSE)</f>
        <v>Não</v>
      </c>
      <c r="H2844" s="12" t="str">
        <f>VLOOKUP(A2844,fonte!A:AE,29,FALSE)</f>
        <v>Não</v>
      </c>
      <c r="I2844" s="13" t="str">
        <f>VLOOKUP(A2844,fonte!A:AE,30,FALSE)</f>
        <v>Não</v>
      </c>
      <c r="J2844" s="12" t="str">
        <f>VLOOKUP(A2844,fonte!A:AE,31,FALSE)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6">
        <v>43445</v>
      </c>
      <c r="E2845" s="13" t="str">
        <f>VLOOKUP(A2845,fonte!A:AE,26,FALSE)</f>
        <v>Sim</v>
      </c>
      <c r="F2845" s="12" t="str">
        <f>VLOOKUP(A2845,fonte!A:AE,27,FALSE)</f>
        <v>Sim</v>
      </c>
      <c r="G2845" s="13" t="str">
        <f>VLOOKUP(A2845,fonte!A:AE,28,FALSE)</f>
        <v>Não</v>
      </c>
      <c r="H2845" s="12" t="str">
        <f>VLOOKUP(A2845,fonte!A:AE,29,FALSE)</f>
        <v>Sim</v>
      </c>
      <c r="I2845" s="13" t="str">
        <f>VLOOKUP(A2845,fonte!A:AE,30,FALSE)</f>
        <v>Não</v>
      </c>
      <c r="J2845" s="12" t="str">
        <f>VLOOKUP(A2845,fonte!A:AE,31,FALSE)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6">
        <v>43445</v>
      </c>
      <c r="E2846" s="13" t="str">
        <f>VLOOKUP(A2846,fonte!A:AE,26,FALSE)</f>
        <v>Sim</v>
      </c>
      <c r="F2846" s="12" t="str">
        <f>VLOOKUP(A2846,fonte!A:AE,27,FALSE)</f>
        <v>Não</v>
      </c>
      <c r="G2846" s="13" t="str">
        <f>VLOOKUP(A2846,fonte!A:AE,28,FALSE)</f>
        <v>Não</v>
      </c>
      <c r="H2846" s="12" t="str">
        <f>VLOOKUP(A2846,fonte!A:AE,29,FALSE)</f>
        <v>Não</v>
      </c>
      <c r="I2846" s="13" t="str">
        <f>VLOOKUP(A2846,fonte!A:AE,30,FALSE)</f>
        <v>Não</v>
      </c>
      <c r="J2846" s="12" t="str">
        <f>VLOOKUP(A2846,fonte!A:AE,31,FALSE)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6">
        <v>43445</v>
      </c>
      <c r="E2847" s="13" t="str">
        <f>VLOOKUP(A2847,fonte!A:AE,26,FALSE)</f>
        <v>Não</v>
      </c>
      <c r="F2847" s="12" t="str">
        <f>VLOOKUP(A2847,fonte!A:AE,27,FALSE)</f>
        <v>Não</v>
      </c>
      <c r="G2847" s="13" t="str">
        <f>VLOOKUP(A2847,fonte!A:AE,28,FALSE)</f>
        <v>Não</v>
      </c>
      <c r="H2847" s="12" t="str">
        <f>VLOOKUP(A2847,fonte!A:AE,29,FALSE)</f>
        <v>Não</v>
      </c>
      <c r="I2847" s="13" t="str">
        <f>VLOOKUP(A2847,fonte!A:AE,30,FALSE)</f>
        <v>Não</v>
      </c>
      <c r="J2847" s="12" t="str">
        <f>VLOOKUP(A2847,fonte!A:AE,31,FALSE)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6">
        <v>43818</v>
      </c>
      <c r="E2848" s="13" t="str">
        <f>VLOOKUP(A2848,fonte!A:AE,26,FALSE)</f>
        <v>Sim</v>
      </c>
      <c r="F2848" s="12" t="str">
        <f>VLOOKUP(A2848,fonte!A:AE,27,FALSE)</f>
        <v>Sim</v>
      </c>
      <c r="G2848" s="13" t="str">
        <f>VLOOKUP(A2848,fonte!A:AE,28,FALSE)</f>
        <v>Sim</v>
      </c>
      <c r="H2848" s="12" t="str">
        <f>VLOOKUP(A2848,fonte!A:AE,29,FALSE)</f>
        <v>Sim</v>
      </c>
      <c r="I2848" s="13" t="str">
        <f>VLOOKUP(A2848,fonte!A:AE,30,FALSE)</f>
        <v>Não</v>
      </c>
      <c r="J2848" s="12" t="str">
        <f>VLOOKUP(A2848,fonte!A:AE,31,FALSE)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6">
        <v>43099</v>
      </c>
      <c r="E2849" s="13" t="str">
        <f>VLOOKUP(A2849,fonte!A:AE,26,FALSE)</f>
        <v>Sim</v>
      </c>
      <c r="F2849" s="12" t="str">
        <f>VLOOKUP(A2849,fonte!A:AE,27,FALSE)</f>
        <v>Sim</v>
      </c>
      <c r="G2849" s="13" t="str">
        <f>VLOOKUP(A2849,fonte!A:AE,28,FALSE)</f>
        <v>Sim</v>
      </c>
      <c r="H2849" s="12" t="str">
        <f>VLOOKUP(A2849,fonte!A:AE,29,FALSE)</f>
        <v>Não</v>
      </c>
      <c r="I2849" s="13" t="str">
        <f>VLOOKUP(A2849,fonte!A:AE,30,FALSE)</f>
        <v>Não</v>
      </c>
      <c r="J2849" s="12" t="str">
        <f>VLOOKUP(A2849,fonte!A:AE,31,FALSE)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6">
        <v>43818</v>
      </c>
      <c r="E2850" s="13" t="str">
        <f>VLOOKUP(A2850,fonte!A:AE,26,FALSE)</f>
        <v>Não</v>
      </c>
      <c r="F2850" s="12" t="str">
        <f>VLOOKUP(A2850,fonte!A:AE,27,FALSE)</f>
        <v>Não</v>
      </c>
      <c r="G2850" s="13" t="str">
        <f>VLOOKUP(A2850,fonte!A:AE,28,FALSE)</f>
        <v>Não</v>
      </c>
      <c r="H2850" s="12" t="str">
        <f>VLOOKUP(A2850,fonte!A:AE,29,FALSE)</f>
        <v>Não</v>
      </c>
      <c r="I2850" s="13" t="str">
        <f>VLOOKUP(A2850,fonte!A:AE,30,FALSE)</f>
        <v>Não</v>
      </c>
      <c r="J2850" s="12" t="str">
        <f>VLOOKUP(A2850,fonte!A:AE,31,FALSE)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6">
        <v>41421</v>
      </c>
      <c r="E2851" s="13" t="str">
        <f>VLOOKUP(A2851,fonte!A:AE,26,FALSE)</f>
        <v>Sim</v>
      </c>
      <c r="F2851" s="12" t="str">
        <f>VLOOKUP(A2851,fonte!A:AE,27,FALSE)</f>
        <v>Sim</v>
      </c>
      <c r="G2851" s="13" t="str">
        <f>VLOOKUP(A2851,fonte!A:AE,28,FALSE)</f>
        <v>Não</v>
      </c>
      <c r="H2851" s="12" t="str">
        <f>VLOOKUP(A2851,fonte!A:AE,29,FALSE)</f>
        <v>Sim</v>
      </c>
      <c r="I2851" s="13" t="str">
        <f>VLOOKUP(A2851,fonte!A:AE,30,FALSE)</f>
        <v>Não</v>
      </c>
      <c r="J2851" s="12" t="str">
        <f>VLOOKUP(A2851,fonte!A:AE,31,FALSE)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6">
        <v>43445</v>
      </c>
      <c r="E2852" s="13" t="str">
        <f>VLOOKUP(A2852,fonte!A:AE,26,FALSE)</f>
        <v>Sim</v>
      </c>
      <c r="F2852" s="12" t="str">
        <f>VLOOKUP(A2852,fonte!A:AE,27,FALSE)</f>
        <v>Sim</v>
      </c>
      <c r="G2852" s="13" t="str">
        <f>VLOOKUP(A2852,fonte!A:AE,28,FALSE)</f>
        <v>Não</v>
      </c>
      <c r="H2852" s="12" t="str">
        <f>VLOOKUP(A2852,fonte!A:AE,29,FALSE)</f>
        <v>Sim</v>
      </c>
      <c r="I2852" s="13" t="str">
        <f>VLOOKUP(A2852,fonte!A:AE,30,FALSE)</f>
        <v>Não</v>
      </c>
      <c r="J2852" s="12" t="str">
        <f>VLOOKUP(A2852,fonte!A:AE,31,FALSE)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6">
        <v>43099</v>
      </c>
      <c r="E2853" s="13" t="str">
        <f>VLOOKUP(A2853,fonte!A:AE,26,FALSE)</f>
        <v>Sim</v>
      </c>
      <c r="F2853" s="12" t="str">
        <f>VLOOKUP(A2853,fonte!A:AE,27,FALSE)</f>
        <v>Sim</v>
      </c>
      <c r="G2853" s="13" t="str">
        <f>VLOOKUP(A2853,fonte!A:AE,28,FALSE)</f>
        <v>Sim</v>
      </c>
      <c r="H2853" s="12" t="str">
        <f>VLOOKUP(A2853,fonte!A:AE,29,FALSE)</f>
        <v>Não</v>
      </c>
      <c r="I2853" s="13" t="str">
        <f>VLOOKUP(A2853,fonte!A:AE,30,FALSE)</f>
        <v>Não</v>
      </c>
      <c r="J2853" s="12" t="str">
        <f>VLOOKUP(A2853,fonte!A:AE,31,FALSE)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6">
        <v>41905</v>
      </c>
      <c r="E2854" s="13" t="str">
        <f>VLOOKUP(A2854,fonte!A:AE,26,FALSE)</f>
        <v>Sim</v>
      </c>
      <c r="F2854" s="12" t="str">
        <f>VLOOKUP(A2854,fonte!A:AE,27,FALSE)</f>
        <v>Sim</v>
      </c>
      <c r="G2854" s="13" t="str">
        <f>VLOOKUP(A2854,fonte!A:AE,28,FALSE)</f>
        <v>Sim</v>
      </c>
      <c r="H2854" s="12" t="str">
        <f>VLOOKUP(A2854,fonte!A:AE,29,FALSE)</f>
        <v>Sim</v>
      </c>
      <c r="I2854" s="13" t="str">
        <f>VLOOKUP(A2854,fonte!A:AE,30,FALSE)</f>
        <v>Não</v>
      </c>
      <c r="J2854" s="12" t="str">
        <f>VLOOKUP(A2854,fonte!A:AE,31,FALSE)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6">
        <v>43445</v>
      </c>
      <c r="E2855" s="13" t="str">
        <f>VLOOKUP(A2855,fonte!A:AE,26,FALSE)</f>
        <v>Sim</v>
      </c>
      <c r="F2855" s="12" t="str">
        <f>VLOOKUP(A2855,fonte!A:AE,27,FALSE)</f>
        <v>Sim</v>
      </c>
      <c r="G2855" s="13" t="str">
        <f>VLOOKUP(A2855,fonte!A:AE,28,FALSE)</f>
        <v>Não</v>
      </c>
      <c r="H2855" s="12" t="str">
        <f>VLOOKUP(A2855,fonte!A:AE,29,FALSE)</f>
        <v>Sim</v>
      </c>
      <c r="I2855" s="13" t="str">
        <f>VLOOKUP(A2855,fonte!A:AE,30,FALSE)</f>
        <v>Não</v>
      </c>
      <c r="J2855" s="12" t="str">
        <f>VLOOKUP(A2855,fonte!A:AE,31,FALSE)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6">
        <v>43099</v>
      </c>
      <c r="E2856" s="13" t="str">
        <f>VLOOKUP(A2856,fonte!A:AE,26,FALSE)</f>
        <v>Não</v>
      </c>
      <c r="F2856" s="12" t="str">
        <f>VLOOKUP(A2856,fonte!A:AE,27,FALSE)</f>
        <v>Não</v>
      </c>
      <c r="G2856" s="13" t="str">
        <f>VLOOKUP(A2856,fonte!A:AE,28,FALSE)</f>
        <v>Não</v>
      </c>
      <c r="H2856" s="12" t="str">
        <f>VLOOKUP(A2856,fonte!A:AE,29,FALSE)</f>
        <v>Não</v>
      </c>
      <c r="I2856" s="13" t="str">
        <f>VLOOKUP(A2856,fonte!A:AE,30,FALSE)</f>
        <v>Não</v>
      </c>
      <c r="J2856" s="12" t="str">
        <f>VLOOKUP(A2856,fonte!A:AE,31,FALSE)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6">
        <v>43099</v>
      </c>
      <c r="E2857" s="13" t="str">
        <f>VLOOKUP(A2857,fonte!A:AE,26,FALSE)</f>
        <v>Não</v>
      </c>
      <c r="F2857" s="12" t="str">
        <f>VLOOKUP(A2857,fonte!A:AE,27,FALSE)</f>
        <v>Sim</v>
      </c>
      <c r="G2857" s="13" t="str">
        <f>VLOOKUP(A2857,fonte!A:AE,28,FALSE)</f>
        <v>Não</v>
      </c>
      <c r="H2857" s="12" t="str">
        <f>VLOOKUP(A2857,fonte!A:AE,29,FALSE)</f>
        <v>Sim</v>
      </c>
      <c r="I2857" s="13" t="str">
        <f>VLOOKUP(A2857,fonte!A:AE,30,FALSE)</f>
        <v>Não</v>
      </c>
      <c r="J2857" s="12" t="str">
        <f>VLOOKUP(A2857,fonte!A:AE,31,FALSE)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6">
        <v>43445</v>
      </c>
      <c r="E2858" s="13" t="str">
        <f>VLOOKUP(A2858,fonte!A:AE,26,FALSE)</f>
        <v>Sim</v>
      </c>
      <c r="F2858" s="12" t="str">
        <f>VLOOKUP(A2858,fonte!A:AE,27,FALSE)</f>
        <v>Sim</v>
      </c>
      <c r="G2858" s="13" t="str">
        <f>VLOOKUP(A2858,fonte!A:AE,28,FALSE)</f>
        <v>Não</v>
      </c>
      <c r="H2858" s="12" t="str">
        <f>VLOOKUP(A2858,fonte!A:AE,29,FALSE)</f>
        <v>Não</v>
      </c>
      <c r="I2858" s="13" t="str">
        <f>VLOOKUP(A2858,fonte!A:AE,30,FALSE)</f>
        <v>Não</v>
      </c>
      <c r="J2858" s="12" t="str">
        <f>VLOOKUP(A2858,fonte!A:AE,31,FALSE)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6">
        <v>41073</v>
      </c>
      <c r="E2859" s="13" t="str">
        <f>VLOOKUP(A2859,fonte!A:AE,26,FALSE)</f>
        <v>Sim</v>
      </c>
      <c r="F2859" s="12" t="str">
        <f>VLOOKUP(A2859,fonte!A:AE,27,FALSE)</f>
        <v>Sim</v>
      </c>
      <c r="G2859" s="13" t="str">
        <f>VLOOKUP(A2859,fonte!A:AE,28,FALSE)</f>
        <v>Não</v>
      </c>
      <c r="H2859" s="12" t="str">
        <f>VLOOKUP(A2859,fonte!A:AE,29,FALSE)</f>
        <v>Sim</v>
      </c>
      <c r="I2859" s="13" t="str">
        <f>VLOOKUP(A2859,fonte!A:AE,30,FALSE)</f>
        <v>Não</v>
      </c>
      <c r="J2859" s="12" t="str">
        <f>VLOOKUP(A2859,fonte!A:AE,31,FALSE)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6">
        <v>43099</v>
      </c>
      <c r="E2860" s="13" t="str">
        <f>VLOOKUP(A2860,fonte!A:AE,26,FALSE)</f>
        <v>Sim</v>
      </c>
      <c r="F2860" s="12" t="str">
        <f>VLOOKUP(A2860,fonte!A:AE,27,FALSE)</f>
        <v>Sim</v>
      </c>
      <c r="G2860" s="13" t="str">
        <f>VLOOKUP(A2860,fonte!A:AE,28,FALSE)</f>
        <v>Não</v>
      </c>
      <c r="H2860" s="12" t="str">
        <f>VLOOKUP(A2860,fonte!A:AE,29,FALSE)</f>
        <v>Sim</v>
      </c>
      <c r="I2860" s="13" t="str">
        <f>VLOOKUP(A2860,fonte!A:AE,30,FALSE)</f>
        <v>Não</v>
      </c>
      <c r="J2860" s="12" t="str">
        <f>VLOOKUP(A2860,fonte!A:AE,31,FALSE)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6">
        <v>43818</v>
      </c>
      <c r="E2861" s="13" t="str">
        <f>VLOOKUP(A2861,fonte!A:AE,26,FALSE)</f>
        <v>Sim</v>
      </c>
      <c r="F2861" s="12" t="str">
        <f>VLOOKUP(A2861,fonte!A:AE,27,FALSE)</f>
        <v>Sim</v>
      </c>
      <c r="G2861" s="13" t="str">
        <f>VLOOKUP(A2861,fonte!A:AE,28,FALSE)</f>
        <v>Não</v>
      </c>
      <c r="H2861" s="12" t="str">
        <f>VLOOKUP(A2861,fonte!A:AE,29,FALSE)</f>
        <v>Sim</v>
      </c>
      <c r="I2861" s="13" t="str">
        <f>VLOOKUP(A2861,fonte!A:AE,30,FALSE)</f>
        <v>Não</v>
      </c>
      <c r="J2861" s="12" t="str">
        <f>VLOOKUP(A2861,fonte!A:AE,31,FALSE)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6">
        <v>41905</v>
      </c>
      <c r="E2862" s="13" t="str">
        <f>VLOOKUP(A2862,fonte!A:AE,26,FALSE)</f>
        <v>Não</v>
      </c>
      <c r="F2862" s="12" t="str">
        <f>VLOOKUP(A2862,fonte!A:AE,27,FALSE)</f>
        <v>Não</v>
      </c>
      <c r="G2862" s="13" t="str">
        <f>VLOOKUP(A2862,fonte!A:AE,28,FALSE)</f>
        <v>Não</v>
      </c>
      <c r="H2862" s="12" t="str">
        <f>VLOOKUP(A2862,fonte!A:AE,29,FALSE)</f>
        <v>Não</v>
      </c>
      <c r="I2862" s="13" t="str">
        <f>VLOOKUP(A2862,fonte!A:AE,30,FALSE)</f>
        <v>Não</v>
      </c>
      <c r="J2862" s="12" t="str">
        <f>VLOOKUP(A2862,fonte!A:AE,31,FALSE)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6">
        <v>43445</v>
      </c>
      <c r="E2863" s="13" t="str">
        <f>VLOOKUP(A2863,fonte!A:AE,26,FALSE)</f>
        <v>Sim</v>
      </c>
      <c r="F2863" s="12" t="str">
        <f>VLOOKUP(A2863,fonte!A:AE,27,FALSE)</f>
        <v>Sim</v>
      </c>
      <c r="G2863" s="13" t="str">
        <f>VLOOKUP(A2863,fonte!A:AE,28,FALSE)</f>
        <v>Não</v>
      </c>
      <c r="H2863" s="12" t="str">
        <f>VLOOKUP(A2863,fonte!A:AE,29,FALSE)</f>
        <v>Sim</v>
      </c>
      <c r="I2863" s="13" t="str">
        <f>VLOOKUP(A2863,fonte!A:AE,30,FALSE)</f>
        <v>Não</v>
      </c>
      <c r="J2863" s="12" t="str">
        <f>VLOOKUP(A2863,fonte!A:AE,31,FALSE)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6">
        <v>43445</v>
      </c>
      <c r="E2864" s="13" t="str">
        <f>VLOOKUP(A2864,fonte!A:AE,26,FALSE)</f>
        <v>Não</v>
      </c>
      <c r="F2864" s="12" t="str">
        <f>VLOOKUP(A2864,fonte!A:AE,27,FALSE)</f>
        <v>Não</v>
      </c>
      <c r="G2864" s="13" t="str">
        <f>VLOOKUP(A2864,fonte!A:AE,28,FALSE)</f>
        <v>Não</v>
      </c>
      <c r="H2864" s="12" t="str">
        <f>VLOOKUP(A2864,fonte!A:AE,29,FALSE)</f>
        <v>Não</v>
      </c>
      <c r="I2864" s="13" t="str">
        <f>VLOOKUP(A2864,fonte!A:AE,30,FALSE)</f>
        <v>Não</v>
      </c>
      <c r="J2864" s="12" t="str">
        <f>VLOOKUP(A2864,fonte!A:AE,31,FALSE)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6">
        <v>43818</v>
      </c>
      <c r="E2865" s="13" t="str">
        <f>VLOOKUP(A2865,fonte!A:AE,26,FALSE)</f>
        <v>Sim</v>
      </c>
      <c r="F2865" s="12" t="str">
        <f>VLOOKUP(A2865,fonte!A:AE,27,FALSE)</f>
        <v>Sim</v>
      </c>
      <c r="G2865" s="13" t="str">
        <f>VLOOKUP(A2865,fonte!A:AE,28,FALSE)</f>
        <v>Não</v>
      </c>
      <c r="H2865" s="12" t="str">
        <f>VLOOKUP(A2865,fonte!A:AE,29,FALSE)</f>
        <v>Sim</v>
      </c>
      <c r="I2865" s="13" t="str">
        <f>VLOOKUP(A2865,fonte!A:AE,30,FALSE)</f>
        <v>Não</v>
      </c>
      <c r="J2865" s="12" t="str">
        <f>VLOOKUP(A2865,fonte!A:AE,31,FALSE)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6">
        <v>41905</v>
      </c>
      <c r="E2866" s="13" t="str">
        <f>VLOOKUP(A2866,fonte!A:AE,26,FALSE)</f>
        <v>Sim</v>
      </c>
      <c r="F2866" s="12" t="str">
        <f>VLOOKUP(A2866,fonte!A:AE,27,FALSE)</f>
        <v>Sim</v>
      </c>
      <c r="G2866" s="13" t="str">
        <f>VLOOKUP(A2866,fonte!A:AE,28,FALSE)</f>
        <v>Sim</v>
      </c>
      <c r="H2866" s="12" t="str">
        <f>VLOOKUP(A2866,fonte!A:AE,29,FALSE)</f>
        <v>Sim</v>
      </c>
      <c r="I2866" s="13" t="str">
        <f>VLOOKUP(A2866,fonte!A:AE,30,FALSE)</f>
        <v>Não</v>
      </c>
      <c r="J2866" s="12" t="str">
        <f>VLOOKUP(A2866,fonte!A:AE,31,FALSE)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6">
        <v>43099</v>
      </c>
      <c r="E2867" s="13" t="str">
        <f>VLOOKUP(A2867,fonte!A:AE,26,FALSE)</f>
        <v>Não</v>
      </c>
      <c r="F2867" s="12" t="str">
        <f>VLOOKUP(A2867,fonte!A:AE,27,FALSE)</f>
        <v>Não</v>
      </c>
      <c r="G2867" s="13" t="str">
        <f>VLOOKUP(A2867,fonte!A:AE,28,FALSE)</f>
        <v>Não</v>
      </c>
      <c r="H2867" s="12" t="str">
        <f>VLOOKUP(A2867,fonte!A:AE,29,FALSE)</f>
        <v>Não</v>
      </c>
      <c r="I2867" s="13" t="str">
        <f>VLOOKUP(A2867,fonte!A:AE,30,FALSE)</f>
        <v>Não</v>
      </c>
      <c r="J2867" s="12" t="str">
        <f>VLOOKUP(A2867,fonte!A:AE,31,FALSE)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6">
        <v>43445</v>
      </c>
      <c r="E2868" s="13" t="str">
        <f>VLOOKUP(A2868,fonte!A:AE,26,FALSE)</f>
        <v>Não</v>
      </c>
      <c r="F2868" s="12" t="str">
        <f>VLOOKUP(A2868,fonte!A:AE,27,FALSE)</f>
        <v>Não</v>
      </c>
      <c r="G2868" s="13" t="str">
        <f>VLOOKUP(A2868,fonte!A:AE,28,FALSE)</f>
        <v>Não</v>
      </c>
      <c r="H2868" s="12" t="str">
        <f>VLOOKUP(A2868,fonte!A:AE,29,FALSE)</f>
        <v>Não</v>
      </c>
      <c r="I2868" s="13" t="str">
        <f>VLOOKUP(A2868,fonte!A:AE,30,FALSE)</f>
        <v>Não</v>
      </c>
      <c r="J2868" s="12" t="str">
        <f>VLOOKUP(A2868,fonte!A:AE,31,FALSE)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6">
        <v>43099</v>
      </c>
      <c r="E2869" s="13" t="str">
        <f>VLOOKUP(A2869,fonte!A:AE,26,FALSE)</f>
        <v>Não</v>
      </c>
      <c r="F2869" s="12" t="str">
        <f>VLOOKUP(A2869,fonte!A:AE,27,FALSE)</f>
        <v>Não</v>
      </c>
      <c r="G2869" s="13" t="str">
        <f>VLOOKUP(A2869,fonte!A:AE,28,FALSE)</f>
        <v>Não</v>
      </c>
      <c r="H2869" s="12" t="str">
        <f>VLOOKUP(A2869,fonte!A:AE,29,FALSE)</f>
        <v>Não</v>
      </c>
      <c r="I2869" s="13" t="str">
        <f>VLOOKUP(A2869,fonte!A:AE,30,FALSE)</f>
        <v>Não</v>
      </c>
      <c r="J2869" s="12" t="str">
        <f>VLOOKUP(A2869,fonte!A:AE,31,FALSE)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6">
        <v>43818</v>
      </c>
      <c r="E2870" s="13" t="str">
        <f>VLOOKUP(A2870,fonte!A:AE,26,FALSE)</f>
        <v>Não</v>
      </c>
      <c r="F2870" s="12" t="str">
        <f>VLOOKUP(A2870,fonte!A:AE,27,FALSE)</f>
        <v>Não</v>
      </c>
      <c r="G2870" s="13" t="str">
        <f>VLOOKUP(A2870,fonte!A:AE,28,FALSE)</f>
        <v>Não</v>
      </c>
      <c r="H2870" s="12" t="str">
        <f>VLOOKUP(A2870,fonte!A:AE,29,FALSE)</f>
        <v>Não</v>
      </c>
      <c r="I2870" s="13" t="str">
        <f>VLOOKUP(A2870,fonte!A:AE,30,FALSE)</f>
        <v>Não</v>
      </c>
      <c r="J2870" s="12" t="str">
        <f>VLOOKUP(A2870,fonte!A:AE,31,FALSE)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6">
        <v>43099</v>
      </c>
      <c r="E2871" s="13" t="str">
        <f>VLOOKUP(A2871,fonte!A:AE,26,FALSE)</f>
        <v>Sim</v>
      </c>
      <c r="F2871" s="12" t="str">
        <f>VLOOKUP(A2871,fonte!A:AE,27,FALSE)</f>
        <v>Sim</v>
      </c>
      <c r="G2871" s="13" t="str">
        <f>VLOOKUP(A2871,fonte!A:AE,28,FALSE)</f>
        <v>Não</v>
      </c>
      <c r="H2871" s="12" t="str">
        <f>VLOOKUP(A2871,fonte!A:AE,29,FALSE)</f>
        <v>Sim</v>
      </c>
      <c r="I2871" s="13" t="str">
        <f>VLOOKUP(A2871,fonte!A:AE,30,FALSE)</f>
        <v>Não</v>
      </c>
      <c r="J2871" s="12" t="str">
        <f>VLOOKUP(A2871,fonte!A:AE,31,FALSE)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6">
        <v>43445</v>
      </c>
      <c r="E2872" s="13" t="str">
        <f>VLOOKUP(A2872,fonte!A:AE,26,FALSE)</f>
        <v>Sim</v>
      </c>
      <c r="F2872" s="12" t="str">
        <f>VLOOKUP(A2872,fonte!A:AE,27,FALSE)</f>
        <v>Sim</v>
      </c>
      <c r="G2872" s="13" t="str">
        <f>VLOOKUP(A2872,fonte!A:AE,28,FALSE)</f>
        <v>Sim</v>
      </c>
      <c r="H2872" s="12" t="str">
        <f>VLOOKUP(A2872,fonte!A:AE,29,FALSE)</f>
        <v>Sim</v>
      </c>
      <c r="I2872" s="13" t="str">
        <f>VLOOKUP(A2872,fonte!A:AE,30,FALSE)</f>
        <v>Não</v>
      </c>
      <c r="J2872" s="12" t="str">
        <f>VLOOKUP(A2872,fonte!A:AE,31,FALSE)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6">
        <v>43099</v>
      </c>
      <c r="E2873" s="13" t="str">
        <f>VLOOKUP(A2873,fonte!A:AE,26,FALSE)</f>
        <v>Não</v>
      </c>
      <c r="F2873" s="12" t="str">
        <f>VLOOKUP(A2873,fonte!A:AE,27,FALSE)</f>
        <v>Sim</v>
      </c>
      <c r="G2873" s="13" t="str">
        <f>VLOOKUP(A2873,fonte!A:AE,28,FALSE)</f>
        <v>Não</v>
      </c>
      <c r="H2873" s="12" t="str">
        <f>VLOOKUP(A2873,fonte!A:AE,29,FALSE)</f>
        <v>Sim</v>
      </c>
      <c r="I2873" s="13" t="str">
        <f>VLOOKUP(A2873,fonte!A:AE,30,FALSE)</f>
        <v>Não</v>
      </c>
      <c r="J2873" s="12" t="str">
        <f>VLOOKUP(A2873,fonte!A:AE,31,FALSE)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6">
        <v>43445</v>
      </c>
      <c r="E2874" s="13" t="str">
        <f>VLOOKUP(A2874,fonte!A:AE,26,FALSE)</f>
        <v>Sim</v>
      </c>
      <c r="F2874" s="12" t="str">
        <f>VLOOKUP(A2874,fonte!A:AE,27,FALSE)</f>
        <v>Sim</v>
      </c>
      <c r="G2874" s="13" t="str">
        <f>VLOOKUP(A2874,fonte!A:AE,28,FALSE)</f>
        <v>Não</v>
      </c>
      <c r="H2874" s="12" t="str">
        <f>VLOOKUP(A2874,fonte!A:AE,29,FALSE)</f>
        <v>Não</v>
      </c>
      <c r="I2874" s="13" t="str">
        <f>VLOOKUP(A2874,fonte!A:AE,30,FALSE)</f>
        <v>Não</v>
      </c>
      <c r="J2874" s="12" t="str">
        <f>VLOOKUP(A2874,fonte!A:AE,31,FALSE)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6">
        <v>43445</v>
      </c>
      <c r="E2875" s="13" t="str">
        <f>VLOOKUP(A2875,fonte!A:AE,26,FALSE)</f>
        <v>Sim</v>
      </c>
      <c r="F2875" s="12" t="str">
        <f>VLOOKUP(A2875,fonte!A:AE,27,FALSE)</f>
        <v>Sim</v>
      </c>
      <c r="G2875" s="13" t="str">
        <f>VLOOKUP(A2875,fonte!A:AE,28,FALSE)</f>
        <v>Não</v>
      </c>
      <c r="H2875" s="12" t="str">
        <f>VLOOKUP(A2875,fonte!A:AE,29,FALSE)</f>
        <v>Não</v>
      </c>
      <c r="I2875" s="13" t="str">
        <f>VLOOKUP(A2875,fonte!A:AE,30,FALSE)</f>
        <v>Não</v>
      </c>
      <c r="J2875" s="12" t="str">
        <f>VLOOKUP(A2875,fonte!A:AE,31,FALSE)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6">
        <v>43099</v>
      </c>
      <c r="E2876" s="13" t="str">
        <f>VLOOKUP(A2876,fonte!A:AE,26,FALSE)</f>
        <v>Não</v>
      </c>
      <c r="F2876" s="12" t="str">
        <f>VLOOKUP(A2876,fonte!A:AE,27,FALSE)</f>
        <v>Não</v>
      </c>
      <c r="G2876" s="13" t="str">
        <f>VLOOKUP(A2876,fonte!A:AE,28,FALSE)</f>
        <v>Não</v>
      </c>
      <c r="H2876" s="12" t="str">
        <f>VLOOKUP(A2876,fonte!A:AE,29,FALSE)</f>
        <v>Não</v>
      </c>
      <c r="I2876" s="13" t="str">
        <f>VLOOKUP(A2876,fonte!A:AE,30,FALSE)</f>
        <v>Não</v>
      </c>
      <c r="J2876" s="12" t="str">
        <f>VLOOKUP(A2876,fonte!A:AE,31,FALSE)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6">
        <v>43818</v>
      </c>
      <c r="E2877" s="13" t="str">
        <f>VLOOKUP(A2877,fonte!A:AE,26,FALSE)</f>
        <v>Não</v>
      </c>
      <c r="F2877" s="12" t="str">
        <f>VLOOKUP(A2877,fonte!A:AE,27,FALSE)</f>
        <v>Não</v>
      </c>
      <c r="G2877" s="13" t="str">
        <f>VLOOKUP(A2877,fonte!A:AE,28,FALSE)</f>
        <v>Não</v>
      </c>
      <c r="H2877" s="12" t="str">
        <f>VLOOKUP(A2877,fonte!A:AE,29,FALSE)</f>
        <v>Não</v>
      </c>
      <c r="I2877" s="13" t="str">
        <f>VLOOKUP(A2877,fonte!A:AE,30,FALSE)</f>
        <v>Não</v>
      </c>
      <c r="J2877" s="12" t="str">
        <f>VLOOKUP(A2877,fonte!A:AE,31,FALSE)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6">
        <v>41905</v>
      </c>
      <c r="E2878" s="13" t="str">
        <f>VLOOKUP(A2878,fonte!A:AE,26,FALSE)</f>
        <v>Não</v>
      </c>
      <c r="F2878" s="12" t="str">
        <f>VLOOKUP(A2878,fonte!A:AE,27,FALSE)</f>
        <v>Não</v>
      </c>
      <c r="G2878" s="13" t="str">
        <f>VLOOKUP(A2878,fonte!A:AE,28,FALSE)</f>
        <v>Não</v>
      </c>
      <c r="H2878" s="12" t="str">
        <f>VLOOKUP(A2878,fonte!A:AE,29,FALSE)</f>
        <v>Não</v>
      </c>
      <c r="I2878" s="13" t="str">
        <f>VLOOKUP(A2878,fonte!A:AE,30,FALSE)</f>
        <v>Não</v>
      </c>
      <c r="J2878" s="12" t="str">
        <f>VLOOKUP(A2878,fonte!A:AE,31,FALSE)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6">
        <v>41905</v>
      </c>
      <c r="E2879" s="13" t="str">
        <f>VLOOKUP(A2879,fonte!A:AE,26,FALSE)</f>
        <v>Não</v>
      </c>
      <c r="F2879" s="12" t="str">
        <f>VLOOKUP(A2879,fonte!A:AE,27,FALSE)</f>
        <v>Não</v>
      </c>
      <c r="G2879" s="13" t="str">
        <f>VLOOKUP(A2879,fonte!A:AE,28,FALSE)</f>
        <v>Não</v>
      </c>
      <c r="H2879" s="12" t="str">
        <f>VLOOKUP(A2879,fonte!A:AE,29,FALSE)</f>
        <v>Não</v>
      </c>
      <c r="I2879" s="13" t="str">
        <f>VLOOKUP(A2879,fonte!A:AE,30,FALSE)</f>
        <v>Não</v>
      </c>
      <c r="J2879" s="12" t="str">
        <f>VLOOKUP(A2879,fonte!A:AE,31,FALSE)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6">
        <v>43818</v>
      </c>
      <c r="E2880" s="13" t="str">
        <f>VLOOKUP(A2880,fonte!A:AE,26,FALSE)</f>
        <v>Sim</v>
      </c>
      <c r="F2880" s="12" t="str">
        <f>VLOOKUP(A2880,fonte!A:AE,27,FALSE)</f>
        <v>Sim</v>
      </c>
      <c r="G2880" s="13" t="str">
        <f>VLOOKUP(A2880,fonte!A:AE,28,FALSE)</f>
        <v>Não</v>
      </c>
      <c r="H2880" s="12" t="str">
        <f>VLOOKUP(A2880,fonte!A:AE,29,FALSE)</f>
        <v>Não</v>
      </c>
      <c r="I2880" s="13" t="str">
        <f>VLOOKUP(A2880,fonte!A:AE,30,FALSE)</f>
        <v>Não</v>
      </c>
      <c r="J2880" s="12" t="str">
        <f>VLOOKUP(A2880,fonte!A:AE,31,FALSE)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6">
        <v>41905</v>
      </c>
      <c r="E2881" s="13" t="str">
        <f>VLOOKUP(A2881,fonte!A:AE,26,FALSE)</f>
        <v>Sim</v>
      </c>
      <c r="F2881" s="12" t="str">
        <f>VLOOKUP(A2881,fonte!A:AE,27,FALSE)</f>
        <v>Sim</v>
      </c>
      <c r="G2881" s="13" t="str">
        <f>VLOOKUP(A2881,fonte!A:AE,28,FALSE)</f>
        <v>Não</v>
      </c>
      <c r="H2881" s="12" t="str">
        <f>VLOOKUP(A2881,fonte!A:AE,29,FALSE)</f>
        <v>Não</v>
      </c>
      <c r="I2881" s="13" t="str">
        <f>VLOOKUP(A2881,fonte!A:AE,30,FALSE)</f>
        <v>Não</v>
      </c>
      <c r="J2881" s="12" t="str">
        <f>VLOOKUP(A2881,fonte!A:AE,31,FALSE)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6">
        <v>43099</v>
      </c>
      <c r="E2882" s="13" t="str">
        <f>VLOOKUP(A2882,fonte!A:AE,26,FALSE)</f>
        <v>Sim</v>
      </c>
      <c r="F2882" s="12" t="str">
        <f>VLOOKUP(A2882,fonte!A:AE,27,FALSE)</f>
        <v>Sim</v>
      </c>
      <c r="G2882" s="13" t="str">
        <f>VLOOKUP(A2882,fonte!A:AE,28,FALSE)</f>
        <v>Sim</v>
      </c>
      <c r="H2882" s="12" t="str">
        <f>VLOOKUP(A2882,fonte!A:AE,29,FALSE)</f>
        <v>Sim</v>
      </c>
      <c r="I2882" s="13" t="str">
        <f>VLOOKUP(A2882,fonte!A:AE,30,FALSE)</f>
        <v>Não</v>
      </c>
      <c r="J2882" s="12" t="str">
        <f>VLOOKUP(A2882,fonte!A:AE,31,FALSE)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6">
        <v>43445</v>
      </c>
      <c r="E2883" s="13" t="str">
        <f>VLOOKUP(A2883,fonte!A:AE,26,FALSE)</f>
        <v>Não</v>
      </c>
      <c r="F2883" s="12" t="str">
        <f>VLOOKUP(A2883,fonte!A:AE,27,FALSE)</f>
        <v>Não</v>
      </c>
      <c r="G2883" s="13" t="str">
        <f>VLOOKUP(A2883,fonte!A:AE,28,FALSE)</f>
        <v>Não</v>
      </c>
      <c r="H2883" s="12" t="str">
        <f>VLOOKUP(A2883,fonte!A:AE,29,FALSE)</f>
        <v>Não</v>
      </c>
      <c r="I2883" s="13" t="str">
        <f>VLOOKUP(A2883,fonte!A:AE,30,FALSE)</f>
        <v>Não</v>
      </c>
      <c r="J2883" s="12" t="str">
        <f>VLOOKUP(A2883,fonte!A:AE,31,FALSE)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6">
        <v>43445</v>
      </c>
      <c r="E2884" s="13" t="str">
        <f>VLOOKUP(A2884,fonte!A:AE,26,FALSE)</f>
        <v>Sim</v>
      </c>
      <c r="F2884" s="12" t="str">
        <f>VLOOKUP(A2884,fonte!A:AE,27,FALSE)</f>
        <v>Sim</v>
      </c>
      <c r="G2884" s="13" t="str">
        <f>VLOOKUP(A2884,fonte!A:AE,28,FALSE)</f>
        <v>Não</v>
      </c>
      <c r="H2884" s="12" t="str">
        <f>VLOOKUP(A2884,fonte!A:AE,29,FALSE)</f>
        <v>Não</v>
      </c>
      <c r="I2884" s="13" t="str">
        <f>VLOOKUP(A2884,fonte!A:AE,30,FALSE)</f>
        <v>Não</v>
      </c>
      <c r="J2884" s="12" t="str">
        <f>VLOOKUP(A2884,fonte!A:AE,31,FALSE)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6">
        <v>43099</v>
      </c>
      <c r="E2885" s="13" t="str">
        <f>VLOOKUP(A2885,fonte!A:AE,26,FALSE)</f>
        <v>Não</v>
      </c>
      <c r="F2885" s="12" t="str">
        <f>VLOOKUP(A2885,fonte!A:AE,27,FALSE)</f>
        <v>Não</v>
      </c>
      <c r="G2885" s="13" t="str">
        <f>VLOOKUP(A2885,fonte!A:AE,28,FALSE)</f>
        <v>Não</v>
      </c>
      <c r="H2885" s="12" t="str">
        <f>VLOOKUP(A2885,fonte!A:AE,29,FALSE)</f>
        <v>Não</v>
      </c>
      <c r="I2885" s="13" t="str">
        <f>VLOOKUP(A2885,fonte!A:AE,30,FALSE)</f>
        <v>Não</v>
      </c>
      <c r="J2885" s="12" t="str">
        <f>VLOOKUP(A2885,fonte!A:AE,31,FALSE)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6">
        <v>43818</v>
      </c>
      <c r="E2886" s="13" t="str">
        <f>VLOOKUP(A2886,fonte!A:AE,26,FALSE)</f>
        <v>Sim</v>
      </c>
      <c r="F2886" s="12" t="str">
        <f>VLOOKUP(A2886,fonte!A:AE,27,FALSE)</f>
        <v>Sim</v>
      </c>
      <c r="G2886" s="13" t="str">
        <f>VLOOKUP(A2886,fonte!A:AE,28,FALSE)</f>
        <v>Não</v>
      </c>
      <c r="H2886" s="12" t="str">
        <f>VLOOKUP(A2886,fonte!A:AE,29,FALSE)</f>
        <v>Sim</v>
      </c>
      <c r="I2886" s="13" t="str">
        <f>VLOOKUP(A2886,fonte!A:AE,30,FALSE)</f>
        <v>Não</v>
      </c>
      <c r="J2886" s="12" t="str">
        <f>VLOOKUP(A2886,fonte!A:AE,31,FALSE)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6">
        <v>41421</v>
      </c>
      <c r="E2887" s="13" t="str">
        <f>VLOOKUP(A2887,fonte!A:AE,26,FALSE)</f>
        <v>Não</v>
      </c>
      <c r="F2887" s="12" t="str">
        <f>VLOOKUP(A2887,fonte!A:AE,27,FALSE)</f>
        <v>Sim</v>
      </c>
      <c r="G2887" s="13" t="str">
        <f>VLOOKUP(A2887,fonte!A:AE,28,FALSE)</f>
        <v>Não</v>
      </c>
      <c r="H2887" s="12" t="str">
        <f>VLOOKUP(A2887,fonte!A:AE,29,FALSE)</f>
        <v>Sim</v>
      </c>
      <c r="I2887" s="13" t="str">
        <f>VLOOKUP(A2887,fonte!A:AE,30,FALSE)</f>
        <v>Não</v>
      </c>
      <c r="J2887" s="12" t="str">
        <f>VLOOKUP(A2887,fonte!A:AE,31,FALSE)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6">
        <v>43818</v>
      </c>
      <c r="E2888" s="13" t="str">
        <f>VLOOKUP(A2888,fonte!A:AE,26,FALSE)</f>
        <v>Não</v>
      </c>
      <c r="F2888" s="12" t="str">
        <f>VLOOKUP(A2888,fonte!A:AE,27,FALSE)</f>
        <v>Não</v>
      </c>
      <c r="G2888" s="13" t="str">
        <f>VLOOKUP(A2888,fonte!A:AE,28,FALSE)</f>
        <v>Não</v>
      </c>
      <c r="H2888" s="12" t="str">
        <f>VLOOKUP(A2888,fonte!A:AE,29,FALSE)</f>
        <v>Não</v>
      </c>
      <c r="I2888" s="13" t="str">
        <f>VLOOKUP(A2888,fonte!A:AE,30,FALSE)</f>
        <v>Não</v>
      </c>
      <c r="J2888" s="12" t="str">
        <f>VLOOKUP(A2888,fonte!A:AE,31,FALSE)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6">
        <v>43818</v>
      </c>
      <c r="E2889" s="13" t="str">
        <f>VLOOKUP(A2889,fonte!A:AE,26,FALSE)</f>
        <v>Sim</v>
      </c>
      <c r="F2889" s="12" t="str">
        <f>VLOOKUP(A2889,fonte!A:AE,27,FALSE)</f>
        <v>Sim</v>
      </c>
      <c r="G2889" s="13" t="str">
        <f>VLOOKUP(A2889,fonte!A:AE,28,FALSE)</f>
        <v>Não</v>
      </c>
      <c r="H2889" s="12" t="str">
        <f>VLOOKUP(A2889,fonte!A:AE,29,FALSE)</f>
        <v>Não</v>
      </c>
      <c r="I2889" s="13" t="str">
        <f>VLOOKUP(A2889,fonte!A:AE,30,FALSE)</f>
        <v>Não</v>
      </c>
      <c r="J2889" s="12" t="str">
        <f>VLOOKUP(A2889,fonte!A:AE,31,FALSE)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6">
        <v>41905</v>
      </c>
      <c r="E2890" s="13" t="str">
        <f>VLOOKUP(A2890,fonte!A:AE,26,FALSE)</f>
        <v>Sim</v>
      </c>
      <c r="F2890" s="12" t="str">
        <f>VLOOKUP(A2890,fonte!A:AE,27,FALSE)</f>
        <v>Sim</v>
      </c>
      <c r="G2890" s="13" t="str">
        <f>VLOOKUP(A2890,fonte!A:AE,28,FALSE)</f>
        <v>Não</v>
      </c>
      <c r="H2890" s="12" t="str">
        <f>VLOOKUP(A2890,fonte!A:AE,29,FALSE)</f>
        <v>Sim</v>
      </c>
      <c r="I2890" s="13" t="str">
        <f>VLOOKUP(A2890,fonte!A:AE,30,FALSE)</f>
        <v>Não</v>
      </c>
      <c r="J2890" s="12" t="str">
        <f>VLOOKUP(A2890,fonte!A:AE,31,FALSE)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6">
        <v>43818</v>
      </c>
      <c r="E2891" s="13" t="str">
        <f>VLOOKUP(A2891,fonte!A:AE,26,FALSE)</f>
        <v>Sim</v>
      </c>
      <c r="F2891" s="12" t="str">
        <f>VLOOKUP(A2891,fonte!A:AE,27,FALSE)</f>
        <v>Sim</v>
      </c>
      <c r="G2891" s="13" t="str">
        <f>VLOOKUP(A2891,fonte!A:AE,28,FALSE)</f>
        <v>Não</v>
      </c>
      <c r="H2891" s="12" t="str">
        <f>VLOOKUP(A2891,fonte!A:AE,29,FALSE)</f>
        <v>Sim</v>
      </c>
      <c r="I2891" s="13" t="str">
        <f>VLOOKUP(A2891,fonte!A:AE,30,FALSE)</f>
        <v>Não</v>
      </c>
      <c r="J2891" s="12" t="str">
        <f>VLOOKUP(A2891,fonte!A:AE,31,FALSE)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6">
        <v>43818</v>
      </c>
      <c r="E2892" s="13" t="str">
        <f>VLOOKUP(A2892,fonte!A:AE,26,FALSE)</f>
        <v>Sim</v>
      </c>
      <c r="F2892" s="12" t="str">
        <f>VLOOKUP(A2892,fonte!A:AE,27,FALSE)</f>
        <v>Sim</v>
      </c>
      <c r="G2892" s="13" t="str">
        <f>VLOOKUP(A2892,fonte!A:AE,28,FALSE)</f>
        <v>Não</v>
      </c>
      <c r="H2892" s="12" t="str">
        <f>VLOOKUP(A2892,fonte!A:AE,29,FALSE)</f>
        <v>Não</v>
      </c>
      <c r="I2892" s="13" t="str">
        <f>VLOOKUP(A2892,fonte!A:AE,30,FALSE)</f>
        <v>Não</v>
      </c>
      <c r="J2892" s="12" t="str">
        <f>VLOOKUP(A2892,fonte!A:AE,31,FALSE)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6">
        <v>43445</v>
      </c>
      <c r="E2893" s="13" t="str">
        <f>VLOOKUP(A2893,fonte!A:AE,26,FALSE)</f>
        <v>Sim</v>
      </c>
      <c r="F2893" s="12" t="str">
        <f>VLOOKUP(A2893,fonte!A:AE,27,FALSE)</f>
        <v>Sim</v>
      </c>
      <c r="G2893" s="13" t="str">
        <f>VLOOKUP(A2893,fonte!A:AE,28,FALSE)</f>
        <v>Não</v>
      </c>
      <c r="H2893" s="12" t="str">
        <f>VLOOKUP(A2893,fonte!A:AE,29,FALSE)</f>
        <v>Sim</v>
      </c>
      <c r="I2893" s="13" t="str">
        <f>VLOOKUP(A2893,fonte!A:AE,30,FALSE)</f>
        <v>Não</v>
      </c>
      <c r="J2893" s="12" t="str">
        <f>VLOOKUP(A2893,fonte!A:AE,31,FALSE)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6">
        <v>41905</v>
      </c>
      <c r="E2894" s="13" t="str">
        <f>VLOOKUP(A2894,fonte!A:AE,26,FALSE)</f>
        <v>Sim</v>
      </c>
      <c r="F2894" s="12" t="str">
        <f>VLOOKUP(A2894,fonte!A:AE,27,FALSE)</f>
        <v>Sim</v>
      </c>
      <c r="G2894" s="13" t="str">
        <f>VLOOKUP(A2894,fonte!A:AE,28,FALSE)</f>
        <v>Sim</v>
      </c>
      <c r="H2894" s="12" t="str">
        <f>VLOOKUP(A2894,fonte!A:AE,29,FALSE)</f>
        <v>Sim</v>
      </c>
      <c r="I2894" s="13" t="str">
        <f>VLOOKUP(A2894,fonte!A:AE,30,FALSE)</f>
        <v>Não</v>
      </c>
      <c r="J2894" s="12" t="str">
        <f>VLOOKUP(A2894,fonte!A:AE,31,FALSE)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6">
        <v>41421</v>
      </c>
      <c r="E2895" s="13" t="str">
        <f>VLOOKUP(A2895,fonte!A:AE,26,FALSE)</f>
        <v>Sim</v>
      </c>
      <c r="F2895" s="12" t="str">
        <f>VLOOKUP(A2895,fonte!A:AE,27,FALSE)</f>
        <v>Sim</v>
      </c>
      <c r="G2895" s="13" t="str">
        <f>VLOOKUP(A2895,fonte!A:AE,28,FALSE)</f>
        <v>Sim</v>
      </c>
      <c r="H2895" s="12" t="str">
        <f>VLOOKUP(A2895,fonte!A:AE,29,FALSE)</f>
        <v>Sim</v>
      </c>
      <c r="I2895" s="13" t="str">
        <f>VLOOKUP(A2895,fonte!A:AE,30,FALSE)</f>
        <v>Não</v>
      </c>
      <c r="J2895" s="12" t="str">
        <f>VLOOKUP(A2895,fonte!A:AE,31,FALSE)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6">
        <v>43818</v>
      </c>
      <c r="E2896" s="13" t="str">
        <f>VLOOKUP(A2896,fonte!A:AE,26,FALSE)</f>
        <v>Sim</v>
      </c>
      <c r="F2896" s="12" t="str">
        <f>VLOOKUP(A2896,fonte!A:AE,27,FALSE)</f>
        <v>Sim</v>
      </c>
      <c r="G2896" s="13" t="str">
        <f>VLOOKUP(A2896,fonte!A:AE,28,FALSE)</f>
        <v>Não</v>
      </c>
      <c r="H2896" s="12" t="str">
        <f>VLOOKUP(A2896,fonte!A:AE,29,FALSE)</f>
        <v>Sim</v>
      </c>
      <c r="I2896" s="13" t="str">
        <f>VLOOKUP(A2896,fonte!A:AE,30,FALSE)</f>
        <v>Não</v>
      </c>
      <c r="J2896" s="12" t="str">
        <f>VLOOKUP(A2896,fonte!A:AE,31,FALSE)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6">
        <v>43445</v>
      </c>
      <c r="E2897" s="13" t="str">
        <f>VLOOKUP(A2897,fonte!A:AE,26,FALSE)</f>
        <v>Não</v>
      </c>
      <c r="F2897" s="12" t="str">
        <f>VLOOKUP(A2897,fonte!A:AE,27,FALSE)</f>
        <v>Não</v>
      </c>
      <c r="G2897" s="13" t="str">
        <f>VLOOKUP(A2897,fonte!A:AE,28,FALSE)</f>
        <v>Não</v>
      </c>
      <c r="H2897" s="12" t="str">
        <f>VLOOKUP(A2897,fonte!A:AE,29,FALSE)</f>
        <v>Não</v>
      </c>
      <c r="I2897" s="13" t="str">
        <f>VLOOKUP(A2897,fonte!A:AE,30,FALSE)</f>
        <v>Não</v>
      </c>
      <c r="J2897" s="12" t="str">
        <f>VLOOKUP(A2897,fonte!A:AE,31,FALSE)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6">
        <v>43818</v>
      </c>
      <c r="E2898" s="13" t="str">
        <f>VLOOKUP(A2898,fonte!A:AE,26,FALSE)</f>
        <v>Sim</v>
      </c>
      <c r="F2898" s="12" t="str">
        <f>VLOOKUP(A2898,fonte!A:AE,27,FALSE)</f>
        <v>Sim</v>
      </c>
      <c r="G2898" s="13" t="str">
        <f>VLOOKUP(A2898,fonte!A:AE,28,FALSE)</f>
        <v>Não</v>
      </c>
      <c r="H2898" s="12" t="str">
        <f>VLOOKUP(A2898,fonte!A:AE,29,FALSE)</f>
        <v>Não</v>
      </c>
      <c r="I2898" s="13" t="str">
        <f>VLOOKUP(A2898,fonte!A:AE,30,FALSE)</f>
        <v>Não</v>
      </c>
      <c r="J2898" s="12" t="str">
        <f>VLOOKUP(A2898,fonte!A:AE,31,FALSE)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6">
        <v>43818</v>
      </c>
      <c r="E2899" s="13" t="str">
        <f>VLOOKUP(A2899,fonte!A:AE,26,FALSE)</f>
        <v>Não</v>
      </c>
      <c r="F2899" s="12" t="str">
        <f>VLOOKUP(A2899,fonte!A:AE,27,FALSE)</f>
        <v>Não</v>
      </c>
      <c r="G2899" s="13" t="str">
        <f>VLOOKUP(A2899,fonte!A:AE,28,FALSE)</f>
        <v>Não</v>
      </c>
      <c r="H2899" s="12" t="str">
        <f>VLOOKUP(A2899,fonte!A:AE,29,FALSE)</f>
        <v>Não</v>
      </c>
      <c r="I2899" s="13" t="str">
        <f>VLOOKUP(A2899,fonte!A:AE,30,FALSE)</f>
        <v>Não</v>
      </c>
      <c r="J2899" s="12" t="str">
        <f>VLOOKUP(A2899,fonte!A:AE,31,FALSE)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6">
        <v>43818</v>
      </c>
      <c r="E2900" s="13" t="str">
        <f>VLOOKUP(A2900,fonte!A:AE,26,FALSE)</f>
        <v>Sim</v>
      </c>
      <c r="F2900" s="12" t="str">
        <f>VLOOKUP(A2900,fonte!A:AE,27,FALSE)</f>
        <v>Sim</v>
      </c>
      <c r="G2900" s="13" t="str">
        <f>VLOOKUP(A2900,fonte!A:AE,28,FALSE)</f>
        <v>Sim</v>
      </c>
      <c r="H2900" s="12" t="str">
        <f>VLOOKUP(A2900,fonte!A:AE,29,FALSE)</f>
        <v>Sim</v>
      </c>
      <c r="I2900" s="13" t="str">
        <f>VLOOKUP(A2900,fonte!A:AE,30,FALSE)</f>
        <v>Não</v>
      </c>
      <c r="J2900" s="12" t="str">
        <f>VLOOKUP(A2900,fonte!A:AE,31,FALSE)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6">
        <v>43445</v>
      </c>
      <c r="E2901" s="13" t="str">
        <f>VLOOKUP(A2901,fonte!A:AE,26,FALSE)</f>
        <v>Sim</v>
      </c>
      <c r="F2901" s="12" t="str">
        <f>VLOOKUP(A2901,fonte!A:AE,27,FALSE)</f>
        <v>Sim</v>
      </c>
      <c r="G2901" s="13" t="str">
        <f>VLOOKUP(A2901,fonte!A:AE,28,FALSE)</f>
        <v>Sim</v>
      </c>
      <c r="H2901" s="12" t="str">
        <f>VLOOKUP(A2901,fonte!A:AE,29,FALSE)</f>
        <v>Sim</v>
      </c>
      <c r="I2901" s="13" t="str">
        <f>VLOOKUP(A2901,fonte!A:AE,30,FALSE)</f>
        <v>Não</v>
      </c>
      <c r="J2901" s="12" t="str">
        <f>VLOOKUP(A2901,fonte!A:AE,31,FALSE)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6">
        <v>43818</v>
      </c>
      <c r="E2902" s="13" t="str">
        <f>VLOOKUP(A2902,fonte!A:AE,26,FALSE)</f>
        <v>Sim</v>
      </c>
      <c r="F2902" s="12" t="str">
        <f>VLOOKUP(A2902,fonte!A:AE,27,FALSE)</f>
        <v>Sim</v>
      </c>
      <c r="G2902" s="13" t="str">
        <f>VLOOKUP(A2902,fonte!A:AE,28,FALSE)</f>
        <v>Não</v>
      </c>
      <c r="H2902" s="12" t="str">
        <f>VLOOKUP(A2902,fonte!A:AE,29,FALSE)</f>
        <v>Não</v>
      </c>
      <c r="I2902" s="13" t="str">
        <f>VLOOKUP(A2902,fonte!A:AE,30,FALSE)</f>
        <v>Não</v>
      </c>
      <c r="J2902" s="12" t="str">
        <f>VLOOKUP(A2902,fonte!A:AE,31,FALSE)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6">
        <v>43445</v>
      </c>
      <c r="E2903" s="13" t="str">
        <f>VLOOKUP(A2903,fonte!A:AE,26,FALSE)</f>
        <v>Sim</v>
      </c>
      <c r="F2903" s="12" t="str">
        <f>VLOOKUP(A2903,fonte!A:AE,27,FALSE)</f>
        <v>Sim</v>
      </c>
      <c r="G2903" s="13" t="str">
        <f>VLOOKUP(A2903,fonte!A:AE,28,FALSE)</f>
        <v>Não</v>
      </c>
      <c r="H2903" s="12" t="str">
        <f>VLOOKUP(A2903,fonte!A:AE,29,FALSE)</f>
        <v>Não</v>
      </c>
      <c r="I2903" s="13" t="str">
        <f>VLOOKUP(A2903,fonte!A:AE,30,FALSE)</f>
        <v>Não</v>
      </c>
      <c r="J2903" s="12" t="str">
        <f>VLOOKUP(A2903,fonte!A:AE,31,FALSE)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6">
        <v>43818</v>
      </c>
      <c r="E2904" s="13" t="str">
        <f>VLOOKUP(A2904,fonte!A:AE,26,FALSE)</f>
        <v>Não</v>
      </c>
      <c r="F2904" s="12" t="str">
        <f>VLOOKUP(A2904,fonte!A:AE,27,FALSE)</f>
        <v>Não</v>
      </c>
      <c r="G2904" s="13" t="str">
        <f>VLOOKUP(A2904,fonte!A:AE,28,FALSE)</f>
        <v>Não</v>
      </c>
      <c r="H2904" s="12" t="str">
        <f>VLOOKUP(A2904,fonte!A:AE,29,FALSE)</f>
        <v>Não</v>
      </c>
      <c r="I2904" s="13" t="str">
        <f>VLOOKUP(A2904,fonte!A:AE,30,FALSE)</f>
        <v>Não</v>
      </c>
      <c r="J2904" s="12" t="str">
        <f>VLOOKUP(A2904,fonte!A:AE,31,FALSE)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6">
        <v>43099</v>
      </c>
      <c r="E2905" s="13" t="str">
        <f>VLOOKUP(A2905,fonte!A:AE,26,FALSE)</f>
        <v>Sim</v>
      </c>
      <c r="F2905" s="12" t="str">
        <f>VLOOKUP(A2905,fonte!A:AE,27,FALSE)</f>
        <v>Sim</v>
      </c>
      <c r="G2905" s="13" t="str">
        <f>VLOOKUP(A2905,fonte!A:AE,28,FALSE)</f>
        <v>Não</v>
      </c>
      <c r="H2905" s="12" t="str">
        <f>VLOOKUP(A2905,fonte!A:AE,29,FALSE)</f>
        <v>Não</v>
      </c>
      <c r="I2905" s="13" t="str">
        <f>VLOOKUP(A2905,fonte!A:AE,30,FALSE)</f>
        <v>Não</v>
      </c>
      <c r="J2905" s="12" t="str">
        <f>VLOOKUP(A2905,fonte!A:AE,31,FALSE)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6">
        <v>43099</v>
      </c>
      <c r="E2906" s="13" t="str">
        <f>VLOOKUP(A2906,fonte!A:AE,26,FALSE)</f>
        <v>Não</v>
      </c>
      <c r="F2906" s="12" t="str">
        <f>VLOOKUP(A2906,fonte!A:AE,27,FALSE)</f>
        <v>Sim</v>
      </c>
      <c r="G2906" s="13" t="str">
        <f>VLOOKUP(A2906,fonte!A:AE,28,FALSE)</f>
        <v>Não</v>
      </c>
      <c r="H2906" s="12" t="str">
        <f>VLOOKUP(A2906,fonte!A:AE,29,FALSE)</f>
        <v>Sim</v>
      </c>
      <c r="I2906" s="13" t="str">
        <f>VLOOKUP(A2906,fonte!A:AE,30,FALSE)</f>
        <v>Não</v>
      </c>
      <c r="J2906" s="12" t="str">
        <f>VLOOKUP(A2906,fonte!A:AE,31,FALSE)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6">
        <v>41905</v>
      </c>
      <c r="E2907" s="13" t="str">
        <f>VLOOKUP(A2907,fonte!A:AE,26,FALSE)</f>
        <v>Não</v>
      </c>
      <c r="F2907" s="12" t="str">
        <f>VLOOKUP(A2907,fonte!A:AE,27,FALSE)</f>
        <v>Sim</v>
      </c>
      <c r="G2907" s="13" t="str">
        <f>VLOOKUP(A2907,fonte!A:AE,28,FALSE)</f>
        <v>Não</v>
      </c>
      <c r="H2907" s="12" t="str">
        <f>VLOOKUP(A2907,fonte!A:AE,29,FALSE)</f>
        <v>Não</v>
      </c>
      <c r="I2907" s="13" t="str">
        <f>VLOOKUP(A2907,fonte!A:AE,30,FALSE)</f>
        <v>Não</v>
      </c>
      <c r="J2907" s="12" t="str">
        <f>VLOOKUP(A2907,fonte!A:AE,31,FALSE)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6">
        <v>43818</v>
      </c>
      <c r="E2908" s="13" t="str">
        <f>VLOOKUP(A2908,fonte!A:AE,26,FALSE)</f>
        <v>Sim</v>
      </c>
      <c r="F2908" s="12" t="str">
        <f>VLOOKUP(A2908,fonte!A:AE,27,FALSE)</f>
        <v>Sim</v>
      </c>
      <c r="G2908" s="13" t="str">
        <f>VLOOKUP(A2908,fonte!A:AE,28,FALSE)</f>
        <v>Não</v>
      </c>
      <c r="H2908" s="12" t="str">
        <f>VLOOKUP(A2908,fonte!A:AE,29,FALSE)</f>
        <v>Sim</v>
      </c>
      <c r="I2908" s="13" t="str">
        <f>VLOOKUP(A2908,fonte!A:AE,30,FALSE)</f>
        <v>Não</v>
      </c>
      <c r="J2908" s="12" t="str">
        <f>VLOOKUP(A2908,fonte!A:AE,31,FALSE)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6">
        <v>43099</v>
      </c>
      <c r="E2909" s="13" t="str">
        <f>VLOOKUP(A2909,fonte!A:AE,26,FALSE)</f>
        <v>Sim</v>
      </c>
      <c r="F2909" s="12" t="str">
        <f>VLOOKUP(A2909,fonte!A:AE,27,FALSE)</f>
        <v>Sim</v>
      </c>
      <c r="G2909" s="13" t="str">
        <f>VLOOKUP(A2909,fonte!A:AE,28,FALSE)</f>
        <v>Sim</v>
      </c>
      <c r="H2909" s="12" t="str">
        <f>VLOOKUP(A2909,fonte!A:AE,29,FALSE)</f>
        <v>Sim</v>
      </c>
      <c r="I2909" s="13" t="str">
        <f>VLOOKUP(A2909,fonte!A:AE,30,FALSE)</f>
        <v>Não</v>
      </c>
      <c r="J2909" s="12" t="str">
        <f>VLOOKUP(A2909,fonte!A:AE,31,FALSE)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6">
        <v>43445</v>
      </c>
      <c r="E2910" s="13" t="str">
        <f>VLOOKUP(A2910,fonte!A:AE,26,FALSE)</f>
        <v>Não</v>
      </c>
      <c r="F2910" s="12" t="str">
        <f>VLOOKUP(A2910,fonte!A:AE,27,FALSE)</f>
        <v>Não</v>
      </c>
      <c r="G2910" s="13" t="str">
        <f>VLOOKUP(A2910,fonte!A:AE,28,FALSE)</f>
        <v>Não</v>
      </c>
      <c r="H2910" s="12" t="str">
        <f>VLOOKUP(A2910,fonte!A:AE,29,FALSE)</f>
        <v>Não</v>
      </c>
      <c r="I2910" s="13" t="str">
        <f>VLOOKUP(A2910,fonte!A:AE,30,FALSE)</f>
        <v>Não</v>
      </c>
      <c r="J2910" s="12" t="str">
        <f>VLOOKUP(A2910,fonte!A:AE,31,FALSE)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6">
        <v>41073</v>
      </c>
      <c r="E2911" s="13" t="str">
        <f>VLOOKUP(A2911,fonte!A:AE,26,FALSE)</f>
        <v>Sim</v>
      </c>
      <c r="F2911" s="12" t="str">
        <f>VLOOKUP(A2911,fonte!A:AE,27,FALSE)</f>
        <v>Sim</v>
      </c>
      <c r="G2911" s="13" t="str">
        <f>VLOOKUP(A2911,fonte!A:AE,28,FALSE)</f>
        <v>Sim</v>
      </c>
      <c r="H2911" s="12" t="str">
        <f>VLOOKUP(A2911,fonte!A:AE,29,FALSE)</f>
        <v>Sim</v>
      </c>
      <c r="I2911" s="13" t="str">
        <f>VLOOKUP(A2911,fonte!A:AE,30,FALSE)</f>
        <v>Não</v>
      </c>
      <c r="J2911" s="12" t="str">
        <f>VLOOKUP(A2911,fonte!A:AE,31,FALSE)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6">
        <v>43818</v>
      </c>
      <c r="E2912" s="13" t="str">
        <f>VLOOKUP(A2912,fonte!A:AE,26,FALSE)</f>
        <v>Não</v>
      </c>
      <c r="F2912" s="12" t="str">
        <f>VLOOKUP(A2912,fonte!A:AE,27,FALSE)</f>
        <v>Não</v>
      </c>
      <c r="G2912" s="13" t="str">
        <f>VLOOKUP(A2912,fonte!A:AE,28,FALSE)</f>
        <v>Não</v>
      </c>
      <c r="H2912" s="12" t="str">
        <f>VLOOKUP(A2912,fonte!A:AE,29,FALSE)</f>
        <v>Não</v>
      </c>
      <c r="I2912" s="13" t="str">
        <f>VLOOKUP(A2912,fonte!A:AE,30,FALSE)</f>
        <v>Não</v>
      </c>
      <c r="J2912" s="12" t="str">
        <f>VLOOKUP(A2912,fonte!A:AE,31,FALSE)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6">
        <v>43445</v>
      </c>
      <c r="E2913" s="13" t="str">
        <f>VLOOKUP(A2913,fonte!A:AE,26,FALSE)</f>
        <v>Sim</v>
      </c>
      <c r="F2913" s="12" t="str">
        <f>VLOOKUP(A2913,fonte!A:AE,27,FALSE)</f>
        <v>Sim</v>
      </c>
      <c r="G2913" s="13" t="str">
        <f>VLOOKUP(A2913,fonte!A:AE,28,FALSE)</f>
        <v>Não</v>
      </c>
      <c r="H2913" s="12" t="str">
        <f>VLOOKUP(A2913,fonte!A:AE,29,FALSE)</f>
        <v>Não</v>
      </c>
      <c r="I2913" s="13" t="str">
        <f>VLOOKUP(A2913,fonte!A:AE,30,FALSE)</f>
        <v>Não</v>
      </c>
      <c r="J2913" s="12" t="str">
        <f>VLOOKUP(A2913,fonte!A:AE,31,FALSE)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6">
        <v>43445</v>
      </c>
      <c r="E2914" s="13" t="str">
        <f>VLOOKUP(A2914,fonte!A:AE,26,FALSE)</f>
        <v>Não</v>
      </c>
      <c r="F2914" s="12" t="str">
        <f>VLOOKUP(A2914,fonte!A:AE,27,FALSE)</f>
        <v>Não</v>
      </c>
      <c r="G2914" s="13" t="str">
        <f>VLOOKUP(A2914,fonte!A:AE,28,FALSE)</f>
        <v>Não</v>
      </c>
      <c r="H2914" s="12" t="str">
        <f>VLOOKUP(A2914,fonte!A:AE,29,FALSE)</f>
        <v>Não</v>
      </c>
      <c r="I2914" s="13" t="str">
        <f>VLOOKUP(A2914,fonte!A:AE,30,FALSE)</f>
        <v>Não</v>
      </c>
      <c r="J2914" s="12" t="str">
        <f>VLOOKUP(A2914,fonte!A:AE,31,FALSE)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6">
        <v>43818</v>
      </c>
      <c r="E2915" s="13" t="str">
        <f>VLOOKUP(A2915,fonte!A:AE,26,FALSE)</f>
        <v>Sim</v>
      </c>
      <c r="F2915" s="12" t="str">
        <f>VLOOKUP(A2915,fonte!A:AE,27,FALSE)</f>
        <v>Sim</v>
      </c>
      <c r="G2915" s="13" t="str">
        <f>VLOOKUP(A2915,fonte!A:AE,28,FALSE)</f>
        <v>Não</v>
      </c>
      <c r="H2915" s="12" t="str">
        <f>VLOOKUP(A2915,fonte!A:AE,29,FALSE)</f>
        <v>Sim</v>
      </c>
      <c r="I2915" s="13" t="str">
        <f>VLOOKUP(A2915,fonte!A:AE,30,FALSE)</f>
        <v>Não</v>
      </c>
      <c r="J2915" s="12" t="str">
        <f>VLOOKUP(A2915,fonte!A:AE,31,FALSE)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6">
        <v>43099</v>
      </c>
      <c r="E2916" s="13" t="str">
        <f>VLOOKUP(A2916,fonte!A:AE,26,FALSE)</f>
        <v>Não</v>
      </c>
      <c r="F2916" s="12" t="str">
        <f>VLOOKUP(A2916,fonte!A:AE,27,FALSE)</f>
        <v>Não</v>
      </c>
      <c r="G2916" s="13" t="str">
        <f>VLOOKUP(A2916,fonte!A:AE,28,FALSE)</f>
        <v>Não</v>
      </c>
      <c r="H2916" s="12" t="str">
        <f>VLOOKUP(A2916,fonte!A:AE,29,FALSE)</f>
        <v>Não</v>
      </c>
      <c r="I2916" s="13" t="str">
        <f>VLOOKUP(A2916,fonte!A:AE,30,FALSE)</f>
        <v>Não</v>
      </c>
      <c r="J2916" s="12" t="str">
        <f>VLOOKUP(A2916,fonte!A:AE,31,FALSE)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6">
        <v>41905</v>
      </c>
      <c r="E2917" s="13" t="str">
        <f>VLOOKUP(A2917,fonte!A:AE,26,FALSE)</f>
        <v>Sim</v>
      </c>
      <c r="F2917" s="12" t="str">
        <f>VLOOKUP(A2917,fonte!A:AE,27,FALSE)</f>
        <v>Sim</v>
      </c>
      <c r="G2917" s="13" t="str">
        <f>VLOOKUP(A2917,fonte!A:AE,28,FALSE)</f>
        <v>Não</v>
      </c>
      <c r="H2917" s="12" t="str">
        <f>VLOOKUP(A2917,fonte!A:AE,29,FALSE)</f>
        <v>Não</v>
      </c>
      <c r="I2917" s="13" t="str">
        <f>VLOOKUP(A2917,fonte!A:AE,30,FALSE)</f>
        <v>Não</v>
      </c>
      <c r="J2917" s="12" t="str">
        <f>VLOOKUP(A2917,fonte!A:AE,31,FALSE)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6">
        <v>43099</v>
      </c>
      <c r="E2918" s="13" t="str">
        <f>VLOOKUP(A2918,fonte!A:AE,26,FALSE)</f>
        <v>Sim</v>
      </c>
      <c r="F2918" s="12" t="str">
        <f>VLOOKUP(A2918,fonte!A:AE,27,FALSE)</f>
        <v>Sim</v>
      </c>
      <c r="G2918" s="13" t="str">
        <f>VLOOKUP(A2918,fonte!A:AE,28,FALSE)</f>
        <v>Não</v>
      </c>
      <c r="H2918" s="12" t="str">
        <f>VLOOKUP(A2918,fonte!A:AE,29,FALSE)</f>
        <v>Sim</v>
      </c>
      <c r="I2918" s="13" t="str">
        <f>VLOOKUP(A2918,fonte!A:AE,30,FALSE)</f>
        <v>Não</v>
      </c>
      <c r="J2918" s="12" t="str">
        <f>VLOOKUP(A2918,fonte!A:AE,31,FALSE)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6">
        <v>43818</v>
      </c>
      <c r="E2919" s="13" t="str">
        <f>VLOOKUP(A2919,fonte!A:AE,26,FALSE)</f>
        <v>Sim</v>
      </c>
      <c r="F2919" s="12" t="str">
        <f>VLOOKUP(A2919,fonte!A:AE,27,FALSE)</f>
        <v>Sim</v>
      </c>
      <c r="G2919" s="13" t="str">
        <f>VLOOKUP(A2919,fonte!A:AE,28,FALSE)</f>
        <v>Não</v>
      </c>
      <c r="H2919" s="12" t="str">
        <f>VLOOKUP(A2919,fonte!A:AE,29,FALSE)</f>
        <v>Não</v>
      </c>
      <c r="I2919" s="13" t="str">
        <f>VLOOKUP(A2919,fonte!A:AE,30,FALSE)</f>
        <v>Não</v>
      </c>
      <c r="J2919" s="12" t="str">
        <f>VLOOKUP(A2919,fonte!A:AE,31,FALSE)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6">
        <v>41073</v>
      </c>
      <c r="E2920" s="13" t="str">
        <f>VLOOKUP(A2920,fonte!A:AE,26,FALSE)</f>
        <v>Sim</v>
      </c>
      <c r="F2920" s="12" t="str">
        <f>VLOOKUP(A2920,fonte!A:AE,27,FALSE)</f>
        <v>Sim</v>
      </c>
      <c r="G2920" s="13" t="str">
        <f>VLOOKUP(A2920,fonte!A:AE,28,FALSE)</f>
        <v>Não</v>
      </c>
      <c r="H2920" s="12" t="str">
        <f>VLOOKUP(A2920,fonte!A:AE,29,FALSE)</f>
        <v>Sim</v>
      </c>
      <c r="I2920" s="13" t="str">
        <f>VLOOKUP(A2920,fonte!A:AE,30,FALSE)</f>
        <v>Não</v>
      </c>
      <c r="J2920" s="12" t="str">
        <f>VLOOKUP(A2920,fonte!A:AE,31,FALSE)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6">
        <v>41905</v>
      </c>
      <c r="E2921" s="13" t="str">
        <f>VLOOKUP(A2921,fonte!A:AE,26,FALSE)</f>
        <v>Sim</v>
      </c>
      <c r="F2921" s="12" t="str">
        <f>VLOOKUP(A2921,fonte!A:AE,27,FALSE)</f>
        <v>Sim</v>
      </c>
      <c r="G2921" s="13" t="str">
        <f>VLOOKUP(A2921,fonte!A:AE,28,FALSE)</f>
        <v>Sim</v>
      </c>
      <c r="H2921" s="12" t="str">
        <f>VLOOKUP(A2921,fonte!A:AE,29,FALSE)</f>
        <v>Sim</v>
      </c>
      <c r="I2921" s="13" t="str">
        <f>VLOOKUP(A2921,fonte!A:AE,30,FALSE)</f>
        <v>Não</v>
      </c>
      <c r="J2921" s="12" t="str">
        <f>VLOOKUP(A2921,fonte!A:AE,31,FALSE)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6">
        <v>43099</v>
      </c>
      <c r="E2922" s="13" t="str">
        <f>VLOOKUP(A2922,fonte!A:AE,26,FALSE)</f>
        <v>Sim</v>
      </c>
      <c r="F2922" s="12" t="str">
        <f>VLOOKUP(A2922,fonte!A:AE,27,FALSE)</f>
        <v>Sim</v>
      </c>
      <c r="G2922" s="13" t="str">
        <f>VLOOKUP(A2922,fonte!A:AE,28,FALSE)</f>
        <v>Não</v>
      </c>
      <c r="H2922" s="12" t="str">
        <f>VLOOKUP(A2922,fonte!A:AE,29,FALSE)</f>
        <v>Não</v>
      </c>
      <c r="I2922" s="13" t="str">
        <f>VLOOKUP(A2922,fonte!A:AE,30,FALSE)</f>
        <v>Não</v>
      </c>
      <c r="J2922" s="12" t="str">
        <f>VLOOKUP(A2922,fonte!A:AE,31,FALSE)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6">
        <v>43818</v>
      </c>
      <c r="E2923" s="13" t="str">
        <f>VLOOKUP(A2923,fonte!A:AE,26,FALSE)</f>
        <v>Sim</v>
      </c>
      <c r="F2923" s="12" t="str">
        <f>VLOOKUP(A2923,fonte!A:AE,27,FALSE)</f>
        <v>Sim</v>
      </c>
      <c r="G2923" s="13" t="str">
        <f>VLOOKUP(A2923,fonte!A:AE,28,FALSE)</f>
        <v>Não</v>
      </c>
      <c r="H2923" s="12" t="str">
        <f>VLOOKUP(A2923,fonte!A:AE,29,FALSE)</f>
        <v>Não</v>
      </c>
      <c r="I2923" s="13" t="str">
        <f>VLOOKUP(A2923,fonte!A:AE,30,FALSE)</f>
        <v>Não</v>
      </c>
      <c r="J2923" s="12" t="str">
        <f>VLOOKUP(A2923,fonte!A:AE,31,FALSE)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6">
        <v>43445</v>
      </c>
      <c r="E2924" s="13" t="str">
        <f>VLOOKUP(A2924,fonte!A:AE,26,FALSE)</f>
        <v>Sim</v>
      </c>
      <c r="F2924" s="12" t="str">
        <f>VLOOKUP(A2924,fonte!A:AE,27,FALSE)</f>
        <v>Sim</v>
      </c>
      <c r="G2924" s="13" t="str">
        <f>VLOOKUP(A2924,fonte!A:AE,28,FALSE)</f>
        <v>Sim</v>
      </c>
      <c r="H2924" s="12" t="str">
        <f>VLOOKUP(A2924,fonte!A:AE,29,FALSE)</f>
        <v>Sim</v>
      </c>
      <c r="I2924" s="13" t="str">
        <f>VLOOKUP(A2924,fonte!A:AE,30,FALSE)</f>
        <v>Não</v>
      </c>
      <c r="J2924" s="12" t="str">
        <f>VLOOKUP(A2924,fonte!A:AE,31,FALSE)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6">
        <v>41421</v>
      </c>
      <c r="E2925" s="13" t="str">
        <f>VLOOKUP(A2925,fonte!A:AE,26,FALSE)</f>
        <v>Sim</v>
      </c>
      <c r="F2925" s="12" t="str">
        <f>VLOOKUP(A2925,fonte!A:AE,27,FALSE)</f>
        <v>Sim</v>
      </c>
      <c r="G2925" s="13" t="str">
        <f>VLOOKUP(A2925,fonte!A:AE,28,FALSE)</f>
        <v>Não</v>
      </c>
      <c r="H2925" s="12" t="str">
        <f>VLOOKUP(A2925,fonte!A:AE,29,FALSE)</f>
        <v>Sim</v>
      </c>
      <c r="I2925" s="13" t="str">
        <f>VLOOKUP(A2925,fonte!A:AE,30,FALSE)</f>
        <v>Não</v>
      </c>
      <c r="J2925" s="12" t="str">
        <f>VLOOKUP(A2925,fonte!A:AE,31,FALSE)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6">
        <v>43445</v>
      </c>
      <c r="E2926" s="13" t="str">
        <f>VLOOKUP(A2926,fonte!A:AE,26,FALSE)</f>
        <v>Não</v>
      </c>
      <c r="F2926" s="12" t="str">
        <f>VLOOKUP(A2926,fonte!A:AE,27,FALSE)</f>
        <v>Sim</v>
      </c>
      <c r="G2926" s="13" t="str">
        <f>VLOOKUP(A2926,fonte!A:AE,28,FALSE)</f>
        <v>Não</v>
      </c>
      <c r="H2926" s="12" t="str">
        <f>VLOOKUP(A2926,fonte!A:AE,29,FALSE)</f>
        <v>Sim</v>
      </c>
      <c r="I2926" s="13" t="str">
        <f>VLOOKUP(A2926,fonte!A:AE,30,FALSE)</f>
        <v>Não</v>
      </c>
      <c r="J2926" s="12" t="str">
        <f>VLOOKUP(A2926,fonte!A:AE,31,FALSE)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6">
        <v>43099</v>
      </c>
      <c r="E2927" s="13" t="str">
        <f>VLOOKUP(A2927,fonte!A:AE,26,FALSE)</f>
        <v>Sim</v>
      </c>
      <c r="F2927" s="12" t="str">
        <f>VLOOKUP(A2927,fonte!A:AE,27,FALSE)</f>
        <v>Sim</v>
      </c>
      <c r="G2927" s="13" t="str">
        <f>VLOOKUP(A2927,fonte!A:AE,28,FALSE)</f>
        <v>Sim</v>
      </c>
      <c r="H2927" s="12" t="str">
        <f>VLOOKUP(A2927,fonte!A:AE,29,FALSE)</f>
        <v>Sim</v>
      </c>
      <c r="I2927" s="13" t="str">
        <f>VLOOKUP(A2927,fonte!A:AE,30,FALSE)</f>
        <v>Não</v>
      </c>
      <c r="J2927" s="12" t="str">
        <f>VLOOKUP(A2927,fonte!A:AE,31,FALSE)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6">
        <v>43099</v>
      </c>
      <c r="E2928" s="13" t="str">
        <f>VLOOKUP(A2928,fonte!A:AE,26,FALSE)</f>
        <v>Não</v>
      </c>
      <c r="F2928" s="12" t="str">
        <f>VLOOKUP(A2928,fonte!A:AE,27,FALSE)</f>
        <v>Não</v>
      </c>
      <c r="G2928" s="13" t="str">
        <f>VLOOKUP(A2928,fonte!A:AE,28,FALSE)</f>
        <v>Não</v>
      </c>
      <c r="H2928" s="12" t="str">
        <f>VLOOKUP(A2928,fonte!A:AE,29,FALSE)</f>
        <v>Não</v>
      </c>
      <c r="I2928" s="13" t="str">
        <f>VLOOKUP(A2928,fonte!A:AE,30,FALSE)</f>
        <v>Não</v>
      </c>
      <c r="J2928" s="12" t="str">
        <f>VLOOKUP(A2928,fonte!A:AE,31,FALSE)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6">
        <v>43445</v>
      </c>
      <c r="E2929" s="13" t="str">
        <f>VLOOKUP(A2929,fonte!A:AE,26,FALSE)</f>
        <v>Sim</v>
      </c>
      <c r="F2929" s="12" t="str">
        <f>VLOOKUP(A2929,fonte!A:AE,27,FALSE)</f>
        <v>Sim</v>
      </c>
      <c r="G2929" s="13" t="str">
        <f>VLOOKUP(A2929,fonte!A:AE,28,FALSE)</f>
        <v>Não</v>
      </c>
      <c r="H2929" s="12" t="str">
        <f>VLOOKUP(A2929,fonte!A:AE,29,FALSE)</f>
        <v>Não</v>
      </c>
      <c r="I2929" s="13" t="str">
        <f>VLOOKUP(A2929,fonte!A:AE,30,FALSE)</f>
        <v>Não</v>
      </c>
      <c r="J2929" s="12" t="str">
        <f>VLOOKUP(A2929,fonte!A:AE,31,FALSE)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6">
        <v>43818</v>
      </c>
      <c r="E2930" s="13" t="str">
        <f>VLOOKUP(A2930,fonte!A:AE,26,FALSE)</f>
        <v>Não</v>
      </c>
      <c r="F2930" s="12" t="str">
        <f>VLOOKUP(A2930,fonte!A:AE,27,FALSE)</f>
        <v>Não</v>
      </c>
      <c r="G2930" s="13" t="str">
        <f>VLOOKUP(A2930,fonte!A:AE,28,FALSE)</f>
        <v>Não</v>
      </c>
      <c r="H2930" s="12" t="str">
        <f>VLOOKUP(A2930,fonte!A:AE,29,FALSE)</f>
        <v>Não</v>
      </c>
      <c r="I2930" s="13" t="str">
        <f>VLOOKUP(A2930,fonte!A:AE,30,FALSE)</f>
        <v>Não</v>
      </c>
      <c r="J2930" s="12" t="str">
        <f>VLOOKUP(A2930,fonte!A:AE,31,FALSE)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6">
        <v>41905</v>
      </c>
      <c r="E2931" s="13" t="str">
        <f>VLOOKUP(A2931,fonte!A:AE,26,FALSE)</f>
        <v>Sim</v>
      </c>
      <c r="F2931" s="12" t="str">
        <f>VLOOKUP(A2931,fonte!A:AE,27,FALSE)</f>
        <v>Sim</v>
      </c>
      <c r="G2931" s="13" t="str">
        <f>VLOOKUP(A2931,fonte!A:AE,28,FALSE)</f>
        <v>Não</v>
      </c>
      <c r="H2931" s="12" t="str">
        <f>VLOOKUP(A2931,fonte!A:AE,29,FALSE)</f>
        <v>Não</v>
      </c>
      <c r="I2931" s="13" t="str">
        <f>VLOOKUP(A2931,fonte!A:AE,30,FALSE)</f>
        <v>Não</v>
      </c>
      <c r="J2931" s="12" t="str">
        <f>VLOOKUP(A2931,fonte!A:AE,31,FALSE)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6">
        <v>43099</v>
      </c>
      <c r="E2932" s="13" t="str">
        <f>VLOOKUP(A2932,fonte!A:AE,26,FALSE)</f>
        <v>Não</v>
      </c>
      <c r="F2932" s="12" t="str">
        <f>VLOOKUP(A2932,fonte!A:AE,27,FALSE)</f>
        <v>Não</v>
      </c>
      <c r="G2932" s="13" t="str">
        <f>VLOOKUP(A2932,fonte!A:AE,28,FALSE)</f>
        <v>Não</v>
      </c>
      <c r="H2932" s="12" t="str">
        <f>VLOOKUP(A2932,fonte!A:AE,29,FALSE)</f>
        <v>Não</v>
      </c>
      <c r="I2932" s="13" t="str">
        <f>VLOOKUP(A2932,fonte!A:AE,30,FALSE)</f>
        <v>Não</v>
      </c>
      <c r="J2932" s="12" t="str">
        <f>VLOOKUP(A2932,fonte!A:AE,31,FALSE)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6">
        <v>43099</v>
      </c>
      <c r="E2933" s="13" t="str">
        <f>VLOOKUP(A2933,fonte!A:AE,26,FALSE)</f>
        <v>Não</v>
      </c>
      <c r="F2933" s="12" t="str">
        <f>VLOOKUP(A2933,fonte!A:AE,27,FALSE)</f>
        <v>Não</v>
      </c>
      <c r="G2933" s="13" t="str">
        <f>VLOOKUP(A2933,fonte!A:AE,28,FALSE)</f>
        <v>Não</v>
      </c>
      <c r="H2933" s="12" t="str">
        <f>VLOOKUP(A2933,fonte!A:AE,29,FALSE)</f>
        <v>Não</v>
      </c>
      <c r="I2933" s="13" t="str">
        <f>VLOOKUP(A2933,fonte!A:AE,30,FALSE)</f>
        <v>Não</v>
      </c>
      <c r="J2933" s="12" t="str">
        <f>VLOOKUP(A2933,fonte!A:AE,31,FALSE)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6">
        <v>43818</v>
      </c>
      <c r="E2934" s="13" t="str">
        <f>VLOOKUP(A2934,fonte!A:AE,26,FALSE)</f>
        <v>Sim</v>
      </c>
      <c r="F2934" s="12" t="str">
        <f>VLOOKUP(A2934,fonte!A:AE,27,FALSE)</f>
        <v>Sim</v>
      </c>
      <c r="G2934" s="13" t="str">
        <f>VLOOKUP(A2934,fonte!A:AE,28,FALSE)</f>
        <v>Sim</v>
      </c>
      <c r="H2934" s="12" t="str">
        <f>VLOOKUP(A2934,fonte!A:AE,29,FALSE)</f>
        <v>Não</v>
      </c>
      <c r="I2934" s="13" t="str">
        <f>VLOOKUP(A2934,fonte!A:AE,30,FALSE)</f>
        <v>Não</v>
      </c>
      <c r="J2934" s="12" t="str">
        <f>VLOOKUP(A2934,fonte!A:AE,31,FALSE)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6">
        <v>43818</v>
      </c>
      <c r="E2935" s="13" t="str">
        <f>VLOOKUP(A2935,fonte!A:AE,26,FALSE)</f>
        <v>Não</v>
      </c>
      <c r="F2935" s="12" t="str">
        <f>VLOOKUP(A2935,fonte!A:AE,27,FALSE)</f>
        <v>Não</v>
      </c>
      <c r="G2935" s="13" t="str">
        <f>VLOOKUP(A2935,fonte!A:AE,28,FALSE)</f>
        <v>Não</v>
      </c>
      <c r="H2935" s="12" t="str">
        <f>VLOOKUP(A2935,fonte!A:AE,29,FALSE)</f>
        <v>Não</v>
      </c>
      <c r="I2935" s="13" t="str">
        <f>VLOOKUP(A2935,fonte!A:AE,30,FALSE)</f>
        <v>Não</v>
      </c>
      <c r="J2935" s="12" t="str">
        <f>VLOOKUP(A2935,fonte!A:AE,31,FALSE)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6">
        <v>43445</v>
      </c>
      <c r="E2936" s="13" t="str">
        <f>VLOOKUP(A2936,fonte!A:AE,26,FALSE)</f>
        <v>Não</v>
      </c>
      <c r="F2936" s="12" t="str">
        <f>VLOOKUP(A2936,fonte!A:AE,27,FALSE)</f>
        <v>Não</v>
      </c>
      <c r="G2936" s="13" t="str">
        <f>VLOOKUP(A2936,fonte!A:AE,28,FALSE)</f>
        <v>Não</v>
      </c>
      <c r="H2936" s="12" t="str">
        <f>VLOOKUP(A2936,fonte!A:AE,29,FALSE)</f>
        <v>Não</v>
      </c>
      <c r="I2936" s="13" t="str">
        <f>VLOOKUP(A2936,fonte!A:AE,30,FALSE)</f>
        <v>Não</v>
      </c>
      <c r="J2936" s="12" t="str">
        <f>VLOOKUP(A2936,fonte!A:AE,31,FALSE)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6">
        <v>43818</v>
      </c>
      <c r="E2937" s="13" t="str">
        <f>VLOOKUP(A2937,fonte!A:AE,26,FALSE)</f>
        <v>Sim</v>
      </c>
      <c r="F2937" s="12" t="str">
        <f>VLOOKUP(A2937,fonte!A:AE,27,FALSE)</f>
        <v>Sim</v>
      </c>
      <c r="G2937" s="13" t="str">
        <f>VLOOKUP(A2937,fonte!A:AE,28,FALSE)</f>
        <v>Não</v>
      </c>
      <c r="H2937" s="12" t="str">
        <f>VLOOKUP(A2937,fonte!A:AE,29,FALSE)</f>
        <v>Não</v>
      </c>
      <c r="I2937" s="13" t="str">
        <f>VLOOKUP(A2937,fonte!A:AE,30,FALSE)</f>
        <v>Não</v>
      </c>
      <c r="J2937" s="12" t="str">
        <f>VLOOKUP(A2937,fonte!A:AE,31,FALSE)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6">
        <v>43099</v>
      </c>
      <c r="E2938" s="13" t="str">
        <f>VLOOKUP(A2938,fonte!A:AE,26,FALSE)</f>
        <v>Sim</v>
      </c>
      <c r="F2938" s="12" t="str">
        <f>VLOOKUP(A2938,fonte!A:AE,27,FALSE)</f>
        <v>Sim</v>
      </c>
      <c r="G2938" s="13" t="str">
        <f>VLOOKUP(A2938,fonte!A:AE,28,FALSE)</f>
        <v>Sim</v>
      </c>
      <c r="H2938" s="12" t="str">
        <f>VLOOKUP(A2938,fonte!A:AE,29,FALSE)</f>
        <v>Sim</v>
      </c>
      <c r="I2938" s="13" t="str">
        <f>VLOOKUP(A2938,fonte!A:AE,30,FALSE)</f>
        <v>Não</v>
      </c>
      <c r="J2938" s="12" t="str">
        <f>VLOOKUP(A2938,fonte!A:AE,31,FALSE)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6">
        <v>43099</v>
      </c>
      <c r="E2939" s="13" t="str">
        <f>VLOOKUP(A2939,fonte!A:AE,26,FALSE)</f>
        <v>Não</v>
      </c>
      <c r="F2939" s="12" t="str">
        <f>VLOOKUP(A2939,fonte!A:AE,27,FALSE)</f>
        <v>Sim</v>
      </c>
      <c r="G2939" s="13" t="str">
        <f>VLOOKUP(A2939,fonte!A:AE,28,FALSE)</f>
        <v>Não</v>
      </c>
      <c r="H2939" s="12" t="str">
        <f>VLOOKUP(A2939,fonte!A:AE,29,FALSE)</f>
        <v>Sim</v>
      </c>
      <c r="I2939" s="13" t="str">
        <f>VLOOKUP(A2939,fonte!A:AE,30,FALSE)</f>
        <v>Não</v>
      </c>
      <c r="J2939" s="12" t="str">
        <f>VLOOKUP(A2939,fonte!A:AE,31,FALSE)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6">
        <v>43445</v>
      </c>
      <c r="E2940" s="13" t="str">
        <f>VLOOKUP(A2940,fonte!A:AE,26,FALSE)</f>
        <v>Sim</v>
      </c>
      <c r="F2940" s="12" t="str">
        <f>VLOOKUP(A2940,fonte!A:AE,27,FALSE)</f>
        <v>Sim</v>
      </c>
      <c r="G2940" s="13" t="str">
        <f>VLOOKUP(A2940,fonte!A:AE,28,FALSE)</f>
        <v>Não</v>
      </c>
      <c r="H2940" s="12" t="str">
        <f>VLOOKUP(A2940,fonte!A:AE,29,FALSE)</f>
        <v>Sim</v>
      </c>
      <c r="I2940" s="13" t="str">
        <f>VLOOKUP(A2940,fonte!A:AE,30,FALSE)</f>
        <v>Não</v>
      </c>
      <c r="J2940" s="12" t="str">
        <f>VLOOKUP(A2940,fonte!A:AE,31,FALSE)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6">
        <v>41421</v>
      </c>
      <c r="E2941" s="13" t="str">
        <f>VLOOKUP(A2941,fonte!A:AE,26,FALSE)</f>
        <v>Sim</v>
      </c>
      <c r="F2941" s="12" t="str">
        <f>VLOOKUP(A2941,fonte!A:AE,27,FALSE)</f>
        <v>Sim</v>
      </c>
      <c r="G2941" s="13" t="str">
        <f>VLOOKUP(A2941,fonte!A:AE,28,FALSE)</f>
        <v>Sim</v>
      </c>
      <c r="H2941" s="12" t="str">
        <f>VLOOKUP(A2941,fonte!A:AE,29,FALSE)</f>
        <v>Sim</v>
      </c>
      <c r="I2941" s="13" t="str">
        <f>VLOOKUP(A2941,fonte!A:AE,30,FALSE)</f>
        <v>Não</v>
      </c>
      <c r="J2941" s="12" t="str">
        <f>VLOOKUP(A2941,fonte!A:AE,31,FALSE)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6">
        <v>43445</v>
      </c>
      <c r="E2942" s="13" t="str">
        <f>VLOOKUP(A2942,fonte!A:AE,26,FALSE)</f>
        <v>Sim</v>
      </c>
      <c r="F2942" s="12" t="str">
        <f>VLOOKUP(A2942,fonte!A:AE,27,FALSE)</f>
        <v>Sim</v>
      </c>
      <c r="G2942" s="13" t="str">
        <f>VLOOKUP(A2942,fonte!A:AE,28,FALSE)</f>
        <v>Não</v>
      </c>
      <c r="H2942" s="12" t="str">
        <f>VLOOKUP(A2942,fonte!A:AE,29,FALSE)</f>
        <v>Sim</v>
      </c>
      <c r="I2942" s="13" t="str">
        <f>VLOOKUP(A2942,fonte!A:AE,30,FALSE)</f>
        <v>Não</v>
      </c>
      <c r="J2942" s="12" t="str">
        <f>VLOOKUP(A2942,fonte!A:AE,31,FALSE)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6">
        <v>43099</v>
      </c>
      <c r="E2943" s="13" t="str">
        <f>VLOOKUP(A2943,fonte!A:AE,26,FALSE)</f>
        <v>Sim</v>
      </c>
      <c r="F2943" s="12" t="str">
        <f>VLOOKUP(A2943,fonte!A:AE,27,FALSE)</f>
        <v>Sim</v>
      </c>
      <c r="G2943" s="13" t="str">
        <f>VLOOKUP(A2943,fonte!A:AE,28,FALSE)</f>
        <v>Não</v>
      </c>
      <c r="H2943" s="12" t="str">
        <f>VLOOKUP(A2943,fonte!A:AE,29,FALSE)</f>
        <v>Sim</v>
      </c>
      <c r="I2943" s="13" t="str">
        <f>VLOOKUP(A2943,fonte!A:AE,30,FALSE)</f>
        <v>Não</v>
      </c>
      <c r="J2943" s="12" t="str">
        <f>VLOOKUP(A2943,fonte!A:AE,31,FALSE)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6">
        <v>43818</v>
      </c>
      <c r="E2944" s="13" t="str">
        <f>VLOOKUP(A2944,fonte!A:AE,26,FALSE)</f>
        <v>Não</v>
      </c>
      <c r="F2944" s="12" t="str">
        <f>VLOOKUP(A2944,fonte!A:AE,27,FALSE)</f>
        <v>Não</v>
      </c>
      <c r="G2944" s="13" t="str">
        <f>VLOOKUP(A2944,fonte!A:AE,28,FALSE)</f>
        <v>Não</v>
      </c>
      <c r="H2944" s="12" t="str">
        <f>VLOOKUP(A2944,fonte!A:AE,29,FALSE)</f>
        <v>Não</v>
      </c>
      <c r="I2944" s="13" t="str">
        <f>VLOOKUP(A2944,fonte!A:AE,30,FALSE)</f>
        <v>Não</v>
      </c>
      <c r="J2944" s="12" t="str">
        <f>VLOOKUP(A2944,fonte!A:AE,31,FALSE)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6">
        <v>43099</v>
      </c>
      <c r="E2945" s="13" t="str">
        <f>VLOOKUP(A2945,fonte!A:AE,26,FALSE)</f>
        <v>Não</v>
      </c>
      <c r="F2945" s="12" t="str">
        <f>VLOOKUP(A2945,fonte!A:AE,27,FALSE)</f>
        <v>Não</v>
      </c>
      <c r="G2945" s="13" t="str">
        <f>VLOOKUP(A2945,fonte!A:AE,28,FALSE)</f>
        <v>Não</v>
      </c>
      <c r="H2945" s="12" t="str">
        <f>VLOOKUP(A2945,fonte!A:AE,29,FALSE)</f>
        <v>Não</v>
      </c>
      <c r="I2945" s="13" t="str">
        <f>VLOOKUP(A2945,fonte!A:AE,30,FALSE)</f>
        <v>Não</v>
      </c>
      <c r="J2945" s="12" t="str">
        <f>VLOOKUP(A2945,fonte!A:AE,31,FALSE)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6">
        <v>43099</v>
      </c>
      <c r="E2946" s="13" t="str">
        <f>VLOOKUP(A2946,fonte!A:AE,26,FALSE)</f>
        <v>Sim</v>
      </c>
      <c r="F2946" s="12" t="str">
        <f>VLOOKUP(A2946,fonte!A:AE,27,FALSE)</f>
        <v>Sim</v>
      </c>
      <c r="G2946" s="13" t="str">
        <f>VLOOKUP(A2946,fonte!A:AE,28,FALSE)</f>
        <v>Não</v>
      </c>
      <c r="H2946" s="12" t="str">
        <f>VLOOKUP(A2946,fonte!A:AE,29,FALSE)</f>
        <v>Sim</v>
      </c>
      <c r="I2946" s="13" t="str">
        <f>VLOOKUP(A2946,fonte!A:AE,30,FALSE)</f>
        <v>Não</v>
      </c>
      <c r="J2946" s="12" t="str">
        <f>VLOOKUP(A2946,fonte!A:AE,31,FALSE)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6">
        <v>43445</v>
      </c>
      <c r="E2947" s="13" t="str">
        <f>VLOOKUP(A2947,fonte!A:AE,26,FALSE)</f>
        <v>Não</v>
      </c>
      <c r="F2947" s="12" t="str">
        <f>VLOOKUP(A2947,fonte!A:AE,27,FALSE)</f>
        <v>Não</v>
      </c>
      <c r="G2947" s="13" t="str">
        <f>VLOOKUP(A2947,fonte!A:AE,28,FALSE)</f>
        <v>Não</v>
      </c>
      <c r="H2947" s="12" t="str">
        <f>VLOOKUP(A2947,fonte!A:AE,29,FALSE)</f>
        <v>Não</v>
      </c>
      <c r="I2947" s="13" t="str">
        <f>VLOOKUP(A2947,fonte!A:AE,30,FALSE)</f>
        <v>Não</v>
      </c>
      <c r="J2947" s="12" t="str">
        <f>VLOOKUP(A2947,fonte!A:AE,31,FALSE)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6">
        <v>43445</v>
      </c>
      <c r="E2948" s="13" t="str">
        <f>VLOOKUP(A2948,fonte!A:AE,26,FALSE)</f>
        <v>Não</v>
      </c>
      <c r="F2948" s="12" t="str">
        <f>VLOOKUP(A2948,fonte!A:AE,27,FALSE)</f>
        <v>Não</v>
      </c>
      <c r="G2948" s="13" t="str">
        <f>VLOOKUP(A2948,fonte!A:AE,28,FALSE)</f>
        <v>Não</v>
      </c>
      <c r="H2948" s="12" t="str">
        <f>VLOOKUP(A2948,fonte!A:AE,29,FALSE)</f>
        <v>Não</v>
      </c>
      <c r="I2948" s="13" t="str">
        <f>VLOOKUP(A2948,fonte!A:AE,30,FALSE)</f>
        <v>Não</v>
      </c>
      <c r="J2948" s="12" t="str">
        <f>VLOOKUP(A2948,fonte!A:AE,31,FALSE)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6">
        <v>43445</v>
      </c>
      <c r="E2949" s="13" t="str">
        <f>VLOOKUP(A2949,fonte!A:AE,26,FALSE)</f>
        <v>Não</v>
      </c>
      <c r="F2949" s="12" t="str">
        <f>VLOOKUP(A2949,fonte!A:AE,27,FALSE)</f>
        <v>Não</v>
      </c>
      <c r="G2949" s="13" t="str">
        <f>VLOOKUP(A2949,fonte!A:AE,28,FALSE)</f>
        <v>Não</v>
      </c>
      <c r="H2949" s="12" t="str">
        <f>VLOOKUP(A2949,fonte!A:AE,29,FALSE)</f>
        <v>Não</v>
      </c>
      <c r="I2949" s="13" t="str">
        <f>VLOOKUP(A2949,fonte!A:AE,30,FALSE)</f>
        <v>Não</v>
      </c>
      <c r="J2949" s="12" t="str">
        <f>VLOOKUP(A2949,fonte!A:AE,31,FALSE)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6">
        <v>43445</v>
      </c>
      <c r="E2950" s="13" t="str">
        <f>VLOOKUP(A2950,fonte!A:AE,26,FALSE)</f>
        <v>Não</v>
      </c>
      <c r="F2950" s="12" t="str">
        <f>VLOOKUP(A2950,fonte!A:AE,27,FALSE)</f>
        <v>Sim</v>
      </c>
      <c r="G2950" s="13" t="str">
        <f>VLOOKUP(A2950,fonte!A:AE,28,FALSE)</f>
        <v>Não</v>
      </c>
      <c r="H2950" s="12" t="str">
        <f>VLOOKUP(A2950,fonte!A:AE,29,FALSE)</f>
        <v>Sim</v>
      </c>
      <c r="I2950" s="13" t="str">
        <f>VLOOKUP(A2950,fonte!A:AE,30,FALSE)</f>
        <v>Não</v>
      </c>
      <c r="J2950" s="12" t="str">
        <f>VLOOKUP(A2950,fonte!A:AE,31,FALSE)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6">
        <v>43099</v>
      </c>
      <c r="E2951" s="13" t="str">
        <f>VLOOKUP(A2951,fonte!A:AE,26,FALSE)</f>
        <v>Sim</v>
      </c>
      <c r="F2951" s="12" t="str">
        <f>VLOOKUP(A2951,fonte!A:AE,27,FALSE)</f>
        <v>Sim</v>
      </c>
      <c r="G2951" s="13" t="str">
        <f>VLOOKUP(A2951,fonte!A:AE,28,FALSE)</f>
        <v>Não</v>
      </c>
      <c r="H2951" s="12" t="str">
        <f>VLOOKUP(A2951,fonte!A:AE,29,FALSE)</f>
        <v>Não</v>
      </c>
      <c r="I2951" s="13" t="str">
        <f>VLOOKUP(A2951,fonte!A:AE,30,FALSE)</f>
        <v>Não</v>
      </c>
      <c r="J2951" s="12" t="str">
        <f>VLOOKUP(A2951,fonte!A:AE,31,FALSE)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6">
        <v>43445</v>
      </c>
      <c r="E2952" s="13" t="str">
        <f>VLOOKUP(A2952,fonte!A:AE,26,FALSE)</f>
        <v>Não</v>
      </c>
      <c r="F2952" s="12" t="str">
        <f>VLOOKUP(A2952,fonte!A:AE,27,FALSE)</f>
        <v>Não</v>
      </c>
      <c r="G2952" s="13" t="str">
        <f>VLOOKUP(A2952,fonte!A:AE,28,FALSE)</f>
        <v>Não</v>
      </c>
      <c r="H2952" s="12" t="str">
        <f>VLOOKUP(A2952,fonte!A:AE,29,FALSE)</f>
        <v>Não</v>
      </c>
      <c r="I2952" s="13" t="str">
        <f>VLOOKUP(A2952,fonte!A:AE,30,FALSE)</f>
        <v>Não</v>
      </c>
      <c r="J2952" s="12" t="str">
        <f>VLOOKUP(A2952,fonte!A:AE,31,FALSE)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6">
        <v>43099</v>
      </c>
      <c r="E2953" s="13" t="str">
        <f>VLOOKUP(A2953,fonte!A:AE,26,FALSE)</f>
        <v>Sim</v>
      </c>
      <c r="F2953" s="12" t="str">
        <f>VLOOKUP(A2953,fonte!A:AE,27,FALSE)</f>
        <v>Sim</v>
      </c>
      <c r="G2953" s="13" t="str">
        <f>VLOOKUP(A2953,fonte!A:AE,28,FALSE)</f>
        <v>Não</v>
      </c>
      <c r="H2953" s="12" t="str">
        <f>VLOOKUP(A2953,fonte!A:AE,29,FALSE)</f>
        <v>Não</v>
      </c>
      <c r="I2953" s="13" t="str">
        <f>VLOOKUP(A2953,fonte!A:AE,30,FALSE)</f>
        <v>Não</v>
      </c>
      <c r="J2953" s="12" t="str">
        <f>VLOOKUP(A2953,fonte!A:AE,31,FALSE)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6">
        <v>43445</v>
      </c>
      <c r="E2954" s="13" t="str">
        <f>VLOOKUP(A2954,fonte!A:AE,26,FALSE)</f>
        <v>Sim</v>
      </c>
      <c r="F2954" s="12" t="str">
        <f>VLOOKUP(A2954,fonte!A:AE,27,FALSE)</f>
        <v>Sim</v>
      </c>
      <c r="G2954" s="13" t="str">
        <f>VLOOKUP(A2954,fonte!A:AE,28,FALSE)</f>
        <v>Não</v>
      </c>
      <c r="H2954" s="12" t="str">
        <f>VLOOKUP(A2954,fonte!A:AE,29,FALSE)</f>
        <v>Sim</v>
      </c>
      <c r="I2954" s="13" t="str">
        <f>VLOOKUP(A2954,fonte!A:AE,30,FALSE)</f>
        <v>Não</v>
      </c>
      <c r="J2954" s="12" t="str">
        <f>VLOOKUP(A2954,fonte!A:AE,31,FALSE)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6">
        <v>43445</v>
      </c>
      <c r="E2955" s="13" t="str">
        <f>VLOOKUP(A2955,fonte!A:AE,26,FALSE)</f>
        <v>Sim</v>
      </c>
      <c r="F2955" s="12" t="str">
        <f>VLOOKUP(A2955,fonte!A:AE,27,FALSE)</f>
        <v>Sim</v>
      </c>
      <c r="G2955" s="13" t="str">
        <f>VLOOKUP(A2955,fonte!A:AE,28,FALSE)</f>
        <v>Não</v>
      </c>
      <c r="H2955" s="12" t="str">
        <f>VLOOKUP(A2955,fonte!A:AE,29,FALSE)</f>
        <v>Sim</v>
      </c>
      <c r="I2955" s="13" t="str">
        <f>VLOOKUP(A2955,fonte!A:AE,30,FALSE)</f>
        <v>Não</v>
      </c>
      <c r="J2955" s="12" t="str">
        <f>VLOOKUP(A2955,fonte!A:AE,31,FALSE)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6">
        <v>43818</v>
      </c>
      <c r="E2956" s="13" t="str">
        <f>VLOOKUP(A2956,fonte!A:AE,26,FALSE)</f>
        <v>Sim</v>
      </c>
      <c r="F2956" s="12" t="str">
        <f>VLOOKUP(A2956,fonte!A:AE,27,FALSE)</f>
        <v>Sim</v>
      </c>
      <c r="G2956" s="13" t="str">
        <f>VLOOKUP(A2956,fonte!A:AE,28,FALSE)</f>
        <v>Não</v>
      </c>
      <c r="H2956" s="12" t="str">
        <f>VLOOKUP(A2956,fonte!A:AE,29,FALSE)</f>
        <v>Sim</v>
      </c>
      <c r="I2956" s="13" t="str">
        <f>VLOOKUP(A2956,fonte!A:AE,30,FALSE)</f>
        <v>Não</v>
      </c>
      <c r="J2956" s="12" t="str">
        <f>VLOOKUP(A2956,fonte!A:AE,31,FALSE)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6">
        <v>43818</v>
      </c>
      <c r="E2957" s="13" t="str">
        <f>VLOOKUP(A2957,fonte!A:AE,26,FALSE)</f>
        <v>Sim</v>
      </c>
      <c r="F2957" s="12" t="str">
        <f>VLOOKUP(A2957,fonte!A:AE,27,FALSE)</f>
        <v>Sim</v>
      </c>
      <c r="G2957" s="13" t="str">
        <f>VLOOKUP(A2957,fonte!A:AE,28,FALSE)</f>
        <v>Não</v>
      </c>
      <c r="H2957" s="12" t="str">
        <f>VLOOKUP(A2957,fonte!A:AE,29,FALSE)</f>
        <v>Não</v>
      </c>
      <c r="I2957" s="13" t="str">
        <f>VLOOKUP(A2957,fonte!A:AE,30,FALSE)</f>
        <v>Não</v>
      </c>
      <c r="J2957" s="12" t="str">
        <f>VLOOKUP(A2957,fonte!A:AE,31,FALSE)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6">
        <v>43099</v>
      </c>
      <c r="E2958" s="13" t="str">
        <f>VLOOKUP(A2958,fonte!A:AE,26,FALSE)</f>
        <v>Sim</v>
      </c>
      <c r="F2958" s="12" t="str">
        <f>VLOOKUP(A2958,fonte!A:AE,27,FALSE)</f>
        <v>Sim</v>
      </c>
      <c r="G2958" s="13" t="str">
        <f>VLOOKUP(A2958,fonte!A:AE,28,FALSE)</f>
        <v>Sim</v>
      </c>
      <c r="H2958" s="12" t="str">
        <f>VLOOKUP(A2958,fonte!A:AE,29,FALSE)</f>
        <v>Não</v>
      </c>
      <c r="I2958" s="13" t="str">
        <f>VLOOKUP(A2958,fonte!A:AE,30,FALSE)</f>
        <v>Não</v>
      </c>
      <c r="J2958" s="12" t="str">
        <f>VLOOKUP(A2958,fonte!A:AE,31,FALSE)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6">
        <v>41905</v>
      </c>
      <c r="E2959" s="13" t="str">
        <f>VLOOKUP(A2959,fonte!A:AE,26,FALSE)</f>
        <v>Não</v>
      </c>
      <c r="F2959" s="12" t="str">
        <f>VLOOKUP(A2959,fonte!A:AE,27,FALSE)</f>
        <v>Não</v>
      </c>
      <c r="G2959" s="13" t="str">
        <f>VLOOKUP(A2959,fonte!A:AE,28,FALSE)</f>
        <v>Não</v>
      </c>
      <c r="H2959" s="12" t="str">
        <f>VLOOKUP(A2959,fonte!A:AE,29,FALSE)</f>
        <v>Não</v>
      </c>
      <c r="I2959" s="13" t="str">
        <f>VLOOKUP(A2959,fonte!A:AE,30,FALSE)</f>
        <v>Não</v>
      </c>
      <c r="J2959" s="12" t="str">
        <f>VLOOKUP(A2959,fonte!A:AE,31,FALSE)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6">
        <v>41905</v>
      </c>
      <c r="E2960" s="13" t="str">
        <f>VLOOKUP(A2960,fonte!A:AE,26,FALSE)</f>
        <v>Sim</v>
      </c>
      <c r="F2960" s="12" t="str">
        <f>VLOOKUP(A2960,fonte!A:AE,27,FALSE)</f>
        <v>Sim</v>
      </c>
      <c r="G2960" s="13" t="str">
        <f>VLOOKUP(A2960,fonte!A:AE,28,FALSE)</f>
        <v>Não</v>
      </c>
      <c r="H2960" s="12" t="str">
        <f>VLOOKUP(A2960,fonte!A:AE,29,FALSE)</f>
        <v>Sim</v>
      </c>
      <c r="I2960" s="13" t="str">
        <f>VLOOKUP(A2960,fonte!A:AE,30,FALSE)</f>
        <v>Não</v>
      </c>
      <c r="J2960" s="12" t="str">
        <f>VLOOKUP(A2960,fonte!A:AE,31,FALSE)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6">
        <v>41905</v>
      </c>
      <c r="E2961" s="13" t="str">
        <f>VLOOKUP(A2961,fonte!A:AE,26,FALSE)</f>
        <v>Sim</v>
      </c>
      <c r="F2961" s="12" t="str">
        <f>VLOOKUP(A2961,fonte!A:AE,27,FALSE)</f>
        <v>Sim</v>
      </c>
      <c r="G2961" s="13" t="str">
        <f>VLOOKUP(A2961,fonte!A:AE,28,FALSE)</f>
        <v>Não</v>
      </c>
      <c r="H2961" s="12" t="str">
        <f>VLOOKUP(A2961,fonte!A:AE,29,FALSE)</f>
        <v>Sim</v>
      </c>
      <c r="I2961" s="13" t="str">
        <f>VLOOKUP(A2961,fonte!A:AE,30,FALSE)</f>
        <v>Não</v>
      </c>
      <c r="J2961" s="12" t="str">
        <f>VLOOKUP(A2961,fonte!A:AE,31,FALSE)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6">
        <v>41905</v>
      </c>
      <c r="E2962" s="13" t="str">
        <f>VLOOKUP(A2962,fonte!A:AE,26,FALSE)</f>
        <v>Sim</v>
      </c>
      <c r="F2962" s="12" t="str">
        <f>VLOOKUP(A2962,fonte!A:AE,27,FALSE)</f>
        <v>Sim</v>
      </c>
      <c r="G2962" s="13" t="str">
        <f>VLOOKUP(A2962,fonte!A:AE,28,FALSE)</f>
        <v>Não</v>
      </c>
      <c r="H2962" s="12" t="str">
        <f>VLOOKUP(A2962,fonte!A:AE,29,FALSE)</f>
        <v>Não</v>
      </c>
      <c r="I2962" s="13" t="str">
        <f>VLOOKUP(A2962,fonte!A:AE,30,FALSE)</f>
        <v>Não</v>
      </c>
      <c r="J2962" s="12" t="str">
        <f>VLOOKUP(A2962,fonte!A:AE,31,FALSE)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6">
        <v>43445</v>
      </c>
      <c r="E2963" s="13" t="str">
        <f>VLOOKUP(A2963,fonte!A:AE,26,FALSE)</f>
        <v>Não</v>
      </c>
      <c r="F2963" s="12" t="str">
        <f>VLOOKUP(A2963,fonte!A:AE,27,FALSE)</f>
        <v>Não</v>
      </c>
      <c r="G2963" s="13" t="str">
        <f>VLOOKUP(A2963,fonte!A:AE,28,FALSE)</f>
        <v>Não</v>
      </c>
      <c r="H2963" s="12" t="str">
        <f>VLOOKUP(A2963,fonte!A:AE,29,FALSE)</f>
        <v>Não</v>
      </c>
      <c r="I2963" s="13" t="str">
        <f>VLOOKUP(A2963,fonte!A:AE,30,FALSE)</f>
        <v>Não</v>
      </c>
      <c r="J2963" s="12" t="str">
        <f>VLOOKUP(A2963,fonte!A:AE,31,FALSE)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6">
        <v>43445</v>
      </c>
      <c r="E2964" s="13" t="str">
        <f>VLOOKUP(A2964,fonte!A:AE,26,FALSE)</f>
        <v>Sim</v>
      </c>
      <c r="F2964" s="12" t="str">
        <f>VLOOKUP(A2964,fonte!A:AE,27,FALSE)</f>
        <v>Sim</v>
      </c>
      <c r="G2964" s="13" t="str">
        <f>VLOOKUP(A2964,fonte!A:AE,28,FALSE)</f>
        <v>Sim</v>
      </c>
      <c r="H2964" s="12" t="str">
        <f>VLOOKUP(A2964,fonte!A:AE,29,FALSE)</f>
        <v>Sim</v>
      </c>
      <c r="I2964" s="13" t="str">
        <f>VLOOKUP(A2964,fonte!A:AE,30,FALSE)</f>
        <v>Não</v>
      </c>
      <c r="J2964" s="12" t="str">
        <f>VLOOKUP(A2964,fonte!A:AE,31,FALSE)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6">
        <v>43099</v>
      </c>
      <c r="E2965" s="13" t="str">
        <f>VLOOKUP(A2965,fonte!A:AE,26,FALSE)</f>
        <v>Não</v>
      </c>
      <c r="F2965" s="12" t="str">
        <f>VLOOKUP(A2965,fonte!A:AE,27,FALSE)</f>
        <v>Não</v>
      </c>
      <c r="G2965" s="13" t="str">
        <f>VLOOKUP(A2965,fonte!A:AE,28,FALSE)</f>
        <v>Não</v>
      </c>
      <c r="H2965" s="12" t="str">
        <f>VLOOKUP(A2965,fonte!A:AE,29,FALSE)</f>
        <v>Não</v>
      </c>
      <c r="I2965" s="13" t="str">
        <f>VLOOKUP(A2965,fonte!A:AE,30,FALSE)</f>
        <v>Não</v>
      </c>
      <c r="J2965" s="12" t="str">
        <f>VLOOKUP(A2965,fonte!A:AE,31,FALSE)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6">
        <v>43445</v>
      </c>
      <c r="E2966" s="13" t="str">
        <f>VLOOKUP(A2966,fonte!A:AE,26,FALSE)</f>
        <v>Sim</v>
      </c>
      <c r="F2966" s="12" t="str">
        <f>VLOOKUP(A2966,fonte!A:AE,27,FALSE)</f>
        <v>Sim</v>
      </c>
      <c r="G2966" s="13" t="str">
        <f>VLOOKUP(A2966,fonte!A:AE,28,FALSE)</f>
        <v>Não</v>
      </c>
      <c r="H2966" s="12" t="str">
        <f>VLOOKUP(A2966,fonte!A:AE,29,FALSE)</f>
        <v>Não</v>
      </c>
      <c r="I2966" s="13" t="str">
        <f>VLOOKUP(A2966,fonte!A:AE,30,FALSE)</f>
        <v>Não</v>
      </c>
      <c r="J2966" s="12" t="str">
        <f>VLOOKUP(A2966,fonte!A:AE,31,FALSE)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6">
        <v>43445</v>
      </c>
      <c r="E2967" s="13" t="str">
        <f>VLOOKUP(A2967,fonte!A:AE,26,FALSE)</f>
        <v>Sim</v>
      </c>
      <c r="F2967" s="12" t="str">
        <f>VLOOKUP(A2967,fonte!A:AE,27,FALSE)</f>
        <v>Sim</v>
      </c>
      <c r="G2967" s="13" t="str">
        <f>VLOOKUP(A2967,fonte!A:AE,28,FALSE)</f>
        <v>Não</v>
      </c>
      <c r="H2967" s="12" t="str">
        <f>VLOOKUP(A2967,fonte!A:AE,29,FALSE)</f>
        <v>Sim</v>
      </c>
      <c r="I2967" s="13" t="str">
        <f>VLOOKUP(A2967,fonte!A:AE,30,FALSE)</f>
        <v>Não</v>
      </c>
      <c r="J2967" s="12" t="str">
        <f>VLOOKUP(A2967,fonte!A:AE,31,FALSE)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6">
        <v>41905</v>
      </c>
      <c r="E2968" s="13" t="str">
        <f>VLOOKUP(A2968,fonte!A:AE,26,FALSE)</f>
        <v>Sim</v>
      </c>
      <c r="F2968" s="12" t="str">
        <f>VLOOKUP(A2968,fonte!A:AE,27,FALSE)</f>
        <v>Sim</v>
      </c>
      <c r="G2968" s="13" t="str">
        <f>VLOOKUP(A2968,fonte!A:AE,28,FALSE)</f>
        <v>Não</v>
      </c>
      <c r="H2968" s="12" t="str">
        <f>VLOOKUP(A2968,fonte!A:AE,29,FALSE)</f>
        <v>Sim</v>
      </c>
      <c r="I2968" s="13" t="str">
        <f>VLOOKUP(A2968,fonte!A:AE,30,FALSE)</f>
        <v>Não</v>
      </c>
      <c r="J2968" s="12" t="str">
        <f>VLOOKUP(A2968,fonte!A:AE,31,FALSE)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6">
        <v>43099</v>
      </c>
      <c r="E2969" s="13" t="str">
        <f>VLOOKUP(A2969,fonte!A:AE,26,FALSE)</f>
        <v>Sim</v>
      </c>
      <c r="F2969" s="12" t="str">
        <f>VLOOKUP(A2969,fonte!A:AE,27,FALSE)</f>
        <v>Sim</v>
      </c>
      <c r="G2969" s="13" t="str">
        <f>VLOOKUP(A2969,fonte!A:AE,28,FALSE)</f>
        <v>Não</v>
      </c>
      <c r="H2969" s="12" t="str">
        <f>VLOOKUP(A2969,fonte!A:AE,29,FALSE)</f>
        <v>Sim</v>
      </c>
      <c r="I2969" s="13" t="str">
        <f>VLOOKUP(A2969,fonte!A:AE,30,FALSE)</f>
        <v>Não</v>
      </c>
      <c r="J2969" s="12" t="str">
        <f>VLOOKUP(A2969,fonte!A:AE,31,FALSE)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6">
        <v>43818</v>
      </c>
      <c r="E2970" s="13" t="str">
        <f>VLOOKUP(A2970,fonte!A:AE,26,FALSE)</f>
        <v>Não</v>
      </c>
      <c r="F2970" s="12" t="str">
        <f>VLOOKUP(A2970,fonte!A:AE,27,FALSE)</f>
        <v>Não</v>
      </c>
      <c r="G2970" s="13" t="str">
        <f>VLOOKUP(A2970,fonte!A:AE,28,FALSE)</f>
        <v>Não</v>
      </c>
      <c r="H2970" s="12" t="str">
        <f>VLOOKUP(A2970,fonte!A:AE,29,FALSE)</f>
        <v>Não</v>
      </c>
      <c r="I2970" s="13" t="str">
        <f>VLOOKUP(A2970,fonte!A:AE,30,FALSE)</f>
        <v>Não</v>
      </c>
      <c r="J2970" s="12" t="str">
        <f>VLOOKUP(A2970,fonte!A:AE,31,FALSE)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6">
        <v>43099</v>
      </c>
      <c r="E2971" s="13" t="str">
        <f>VLOOKUP(A2971,fonte!A:AE,26,FALSE)</f>
        <v>Sim</v>
      </c>
      <c r="F2971" s="12" t="str">
        <f>VLOOKUP(A2971,fonte!A:AE,27,FALSE)</f>
        <v>Sim</v>
      </c>
      <c r="G2971" s="13" t="str">
        <f>VLOOKUP(A2971,fonte!A:AE,28,FALSE)</f>
        <v>Sim</v>
      </c>
      <c r="H2971" s="12" t="str">
        <f>VLOOKUP(A2971,fonte!A:AE,29,FALSE)</f>
        <v>Sim</v>
      </c>
      <c r="I2971" s="13" t="str">
        <f>VLOOKUP(A2971,fonte!A:AE,30,FALSE)</f>
        <v>Não</v>
      </c>
      <c r="J2971" s="12" t="str">
        <f>VLOOKUP(A2971,fonte!A:AE,31,FALSE)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6">
        <v>43099</v>
      </c>
      <c r="E2972" s="13" t="str">
        <f>VLOOKUP(A2972,fonte!A:AE,26,FALSE)</f>
        <v>Sim</v>
      </c>
      <c r="F2972" s="12" t="str">
        <f>VLOOKUP(A2972,fonte!A:AE,27,FALSE)</f>
        <v>Sim</v>
      </c>
      <c r="G2972" s="13" t="str">
        <f>VLOOKUP(A2972,fonte!A:AE,28,FALSE)</f>
        <v>Não</v>
      </c>
      <c r="H2972" s="12" t="str">
        <f>VLOOKUP(A2972,fonte!A:AE,29,FALSE)</f>
        <v>Não</v>
      </c>
      <c r="I2972" s="13" t="str">
        <f>VLOOKUP(A2972,fonte!A:AE,30,FALSE)</f>
        <v>Não</v>
      </c>
      <c r="J2972" s="12" t="str">
        <f>VLOOKUP(A2972,fonte!A:AE,31,FALSE)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6">
        <v>43099</v>
      </c>
      <c r="E2973" s="13" t="str">
        <f>VLOOKUP(A2973,fonte!A:AE,26,FALSE)</f>
        <v>Não</v>
      </c>
      <c r="F2973" s="12" t="str">
        <f>VLOOKUP(A2973,fonte!A:AE,27,FALSE)</f>
        <v>Não</v>
      </c>
      <c r="G2973" s="13" t="str">
        <f>VLOOKUP(A2973,fonte!A:AE,28,FALSE)</f>
        <v>Não</v>
      </c>
      <c r="H2973" s="12" t="str">
        <f>VLOOKUP(A2973,fonte!A:AE,29,FALSE)</f>
        <v>Não</v>
      </c>
      <c r="I2973" s="13" t="str">
        <f>VLOOKUP(A2973,fonte!A:AE,30,FALSE)</f>
        <v>Não</v>
      </c>
      <c r="J2973" s="12" t="str">
        <f>VLOOKUP(A2973,fonte!A:AE,31,FALSE)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6">
        <v>43818</v>
      </c>
      <c r="E2974" s="13" t="str">
        <f>VLOOKUP(A2974,fonte!A:AE,26,FALSE)</f>
        <v>Sim</v>
      </c>
      <c r="F2974" s="12" t="str">
        <f>VLOOKUP(A2974,fonte!A:AE,27,FALSE)</f>
        <v>Sim</v>
      </c>
      <c r="G2974" s="13" t="str">
        <f>VLOOKUP(A2974,fonte!A:AE,28,FALSE)</f>
        <v>Não</v>
      </c>
      <c r="H2974" s="12" t="str">
        <f>VLOOKUP(A2974,fonte!A:AE,29,FALSE)</f>
        <v>Sim</v>
      </c>
      <c r="I2974" s="13" t="str">
        <f>VLOOKUP(A2974,fonte!A:AE,30,FALSE)</f>
        <v>Não</v>
      </c>
      <c r="J2974" s="12" t="str">
        <f>VLOOKUP(A2974,fonte!A:AE,31,FALSE)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6">
        <v>41421</v>
      </c>
      <c r="E2975" s="13" t="str">
        <f>VLOOKUP(A2975,fonte!A:AE,26,FALSE)</f>
        <v>Não</v>
      </c>
      <c r="F2975" s="12" t="str">
        <f>VLOOKUP(A2975,fonte!A:AE,27,FALSE)</f>
        <v>Sim</v>
      </c>
      <c r="G2975" s="13" t="str">
        <f>VLOOKUP(A2975,fonte!A:AE,28,FALSE)</f>
        <v>Não</v>
      </c>
      <c r="H2975" s="12" t="str">
        <f>VLOOKUP(A2975,fonte!A:AE,29,FALSE)</f>
        <v>Sim</v>
      </c>
      <c r="I2975" s="13" t="str">
        <f>VLOOKUP(A2975,fonte!A:AE,30,FALSE)</f>
        <v>Não</v>
      </c>
      <c r="J2975" s="12" t="str">
        <f>VLOOKUP(A2975,fonte!A:AE,31,FALSE)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6">
        <v>43818</v>
      </c>
      <c r="E2976" s="13" t="str">
        <f>VLOOKUP(A2976,fonte!A:AE,26,FALSE)</f>
        <v>Sim</v>
      </c>
      <c r="F2976" s="12" t="str">
        <f>VLOOKUP(A2976,fonte!A:AE,27,FALSE)</f>
        <v>Sim</v>
      </c>
      <c r="G2976" s="13" t="str">
        <f>VLOOKUP(A2976,fonte!A:AE,28,FALSE)</f>
        <v>Não</v>
      </c>
      <c r="H2976" s="12" t="str">
        <f>VLOOKUP(A2976,fonte!A:AE,29,FALSE)</f>
        <v>Sim</v>
      </c>
      <c r="I2976" s="13" t="str">
        <f>VLOOKUP(A2976,fonte!A:AE,30,FALSE)</f>
        <v>Não</v>
      </c>
      <c r="J2976" s="12" t="str">
        <f>VLOOKUP(A2976,fonte!A:AE,31,FALSE)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6">
        <v>43099</v>
      </c>
      <c r="E2977" s="13" t="str">
        <f>VLOOKUP(A2977,fonte!A:AE,26,FALSE)</f>
        <v>Não</v>
      </c>
      <c r="F2977" s="12" t="str">
        <f>VLOOKUP(A2977,fonte!A:AE,27,FALSE)</f>
        <v>Sim</v>
      </c>
      <c r="G2977" s="13" t="str">
        <f>VLOOKUP(A2977,fonte!A:AE,28,FALSE)</f>
        <v>Não</v>
      </c>
      <c r="H2977" s="12" t="str">
        <f>VLOOKUP(A2977,fonte!A:AE,29,FALSE)</f>
        <v>Sim</v>
      </c>
      <c r="I2977" s="13" t="str">
        <f>VLOOKUP(A2977,fonte!A:AE,30,FALSE)</f>
        <v>Não</v>
      </c>
      <c r="J2977" s="12" t="str">
        <f>VLOOKUP(A2977,fonte!A:AE,31,FALSE)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6">
        <v>41905</v>
      </c>
      <c r="E2978" s="13" t="str">
        <f>VLOOKUP(A2978,fonte!A:AE,26,FALSE)</f>
        <v>Sim</v>
      </c>
      <c r="F2978" s="12" t="str">
        <f>VLOOKUP(A2978,fonte!A:AE,27,FALSE)</f>
        <v>Sim</v>
      </c>
      <c r="G2978" s="13" t="str">
        <f>VLOOKUP(A2978,fonte!A:AE,28,FALSE)</f>
        <v>Não</v>
      </c>
      <c r="H2978" s="12" t="str">
        <f>VLOOKUP(A2978,fonte!A:AE,29,FALSE)</f>
        <v>Sim</v>
      </c>
      <c r="I2978" s="13" t="str">
        <f>VLOOKUP(A2978,fonte!A:AE,30,FALSE)</f>
        <v>Não</v>
      </c>
      <c r="J2978" s="12" t="str">
        <f>VLOOKUP(A2978,fonte!A:AE,31,FALSE)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6">
        <v>43818</v>
      </c>
      <c r="E2979" s="13" t="str">
        <f>VLOOKUP(A2979,fonte!A:AE,26,FALSE)</f>
        <v>Sim</v>
      </c>
      <c r="F2979" s="12" t="str">
        <f>VLOOKUP(A2979,fonte!A:AE,27,FALSE)</f>
        <v>Sim</v>
      </c>
      <c r="G2979" s="13" t="str">
        <f>VLOOKUP(A2979,fonte!A:AE,28,FALSE)</f>
        <v>Não</v>
      </c>
      <c r="H2979" s="12" t="str">
        <f>VLOOKUP(A2979,fonte!A:AE,29,FALSE)</f>
        <v>Sim</v>
      </c>
      <c r="I2979" s="13" t="str">
        <f>VLOOKUP(A2979,fonte!A:AE,30,FALSE)</f>
        <v>Não</v>
      </c>
      <c r="J2979" s="12" t="str">
        <f>VLOOKUP(A2979,fonte!A:AE,31,FALSE)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6">
        <v>43818</v>
      </c>
      <c r="E2980" s="13" t="str">
        <f>VLOOKUP(A2980,fonte!A:AE,26,FALSE)</f>
        <v>Não</v>
      </c>
      <c r="F2980" s="12" t="str">
        <f>VLOOKUP(A2980,fonte!A:AE,27,FALSE)</f>
        <v>Não</v>
      </c>
      <c r="G2980" s="13" t="str">
        <f>VLOOKUP(A2980,fonte!A:AE,28,FALSE)</f>
        <v>Não</v>
      </c>
      <c r="H2980" s="12" t="str">
        <f>VLOOKUP(A2980,fonte!A:AE,29,FALSE)</f>
        <v>Não</v>
      </c>
      <c r="I2980" s="13" t="str">
        <f>VLOOKUP(A2980,fonte!A:AE,30,FALSE)</f>
        <v>Não</v>
      </c>
      <c r="J2980" s="12" t="str">
        <f>VLOOKUP(A2980,fonte!A:AE,31,FALSE)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6">
        <v>43445</v>
      </c>
      <c r="E2981" s="13" t="str">
        <f>VLOOKUP(A2981,fonte!A:AE,26,FALSE)</f>
        <v>Sim</v>
      </c>
      <c r="F2981" s="12" t="str">
        <f>VLOOKUP(A2981,fonte!A:AE,27,FALSE)</f>
        <v>Sim</v>
      </c>
      <c r="G2981" s="13" t="str">
        <f>VLOOKUP(A2981,fonte!A:AE,28,FALSE)</f>
        <v>Sim</v>
      </c>
      <c r="H2981" s="12" t="str">
        <f>VLOOKUP(A2981,fonte!A:AE,29,FALSE)</f>
        <v>Sim</v>
      </c>
      <c r="I2981" s="13" t="str">
        <f>VLOOKUP(A2981,fonte!A:AE,30,FALSE)</f>
        <v>Não</v>
      </c>
      <c r="J2981" s="12" t="str">
        <f>VLOOKUP(A2981,fonte!A:AE,31,FALSE)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6">
        <v>43099</v>
      </c>
      <c r="E2982" s="13" t="str">
        <f>VLOOKUP(A2982,fonte!A:AE,26,FALSE)</f>
        <v>Sim</v>
      </c>
      <c r="F2982" s="12" t="str">
        <f>VLOOKUP(A2982,fonte!A:AE,27,FALSE)</f>
        <v>Sim</v>
      </c>
      <c r="G2982" s="13" t="str">
        <f>VLOOKUP(A2982,fonte!A:AE,28,FALSE)</f>
        <v>Não</v>
      </c>
      <c r="H2982" s="12" t="str">
        <f>VLOOKUP(A2982,fonte!A:AE,29,FALSE)</f>
        <v>Não</v>
      </c>
      <c r="I2982" s="13" t="str">
        <f>VLOOKUP(A2982,fonte!A:AE,30,FALSE)</f>
        <v>Não</v>
      </c>
      <c r="J2982" s="12" t="str">
        <f>VLOOKUP(A2982,fonte!A:AE,31,FALSE)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6">
        <v>43818</v>
      </c>
      <c r="E2983" s="13" t="str">
        <f>VLOOKUP(A2983,fonte!A:AE,26,FALSE)</f>
        <v>Não</v>
      </c>
      <c r="F2983" s="12" t="str">
        <f>VLOOKUP(A2983,fonte!A:AE,27,FALSE)</f>
        <v>Não</v>
      </c>
      <c r="G2983" s="13" t="str">
        <f>VLOOKUP(A2983,fonte!A:AE,28,FALSE)</f>
        <v>Não</v>
      </c>
      <c r="H2983" s="12" t="str">
        <f>VLOOKUP(A2983,fonte!A:AE,29,FALSE)</f>
        <v>Não</v>
      </c>
      <c r="I2983" s="13" t="str">
        <f>VLOOKUP(A2983,fonte!A:AE,30,FALSE)</f>
        <v>Não</v>
      </c>
      <c r="J2983" s="12" t="str">
        <f>VLOOKUP(A2983,fonte!A:AE,31,FALSE)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6">
        <v>41421</v>
      </c>
      <c r="E2984" s="13" t="str">
        <f>VLOOKUP(A2984,fonte!A:AE,26,FALSE)</f>
        <v>Sim</v>
      </c>
      <c r="F2984" s="12" t="str">
        <f>VLOOKUP(A2984,fonte!A:AE,27,FALSE)</f>
        <v>Sim</v>
      </c>
      <c r="G2984" s="13" t="str">
        <f>VLOOKUP(A2984,fonte!A:AE,28,FALSE)</f>
        <v>Não</v>
      </c>
      <c r="H2984" s="12" t="str">
        <f>VLOOKUP(A2984,fonte!A:AE,29,FALSE)</f>
        <v>Sim</v>
      </c>
      <c r="I2984" s="13" t="str">
        <f>VLOOKUP(A2984,fonte!A:AE,30,FALSE)</f>
        <v>Não</v>
      </c>
      <c r="J2984" s="12" t="str">
        <f>VLOOKUP(A2984,fonte!A:AE,31,FALSE)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6">
        <v>43445</v>
      </c>
      <c r="E2985" s="13" t="str">
        <f>VLOOKUP(A2985,fonte!A:AE,26,FALSE)</f>
        <v>Não</v>
      </c>
      <c r="F2985" s="12" t="str">
        <f>VLOOKUP(A2985,fonte!A:AE,27,FALSE)</f>
        <v>Não</v>
      </c>
      <c r="G2985" s="13" t="str">
        <f>VLOOKUP(A2985,fonte!A:AE,28,FALSE)</f>
        <v>Não</v>
      </c>
      <c r="H2985" s="12" t="str">
        <f>VLOOKUP(A2985,fonte!A:AE,29,FALSE)</f>
        <v>Não</v>
      </c>
      <c r="I2985" s="13" t="str">
        <f>VLOOKUP(A2985,fonte!A:AE,30,FALSE)</f>
        <v>Não</v>
      </c>
      <c r="J2985" s="12" t="str">
        <f>VLOOKUP(A2985,fonte!A:AE,31,FALSE)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6">
        <v>43099</v>
      </c>
      <c r="E2986" s="13" t="str">
        <f>VLOOKUP(A2986,fonte!A:AE,26,FALSE)</f>
        <v>Sim</v>
      </c>
      <c r="F2986" s="12" t="str">
        <f>VLOOKUP(A2986,fonte!A:AE,27,FALSE)</f>
        <v>Sim</v>
      </c>
      <c r="G2986" s="13" t="str">
        <f>VLOOKUP(A2986,fonte!A:AE,28,FALSE)</f>
        <v>Não</v>
      </c>
      <c r="H2986" s="12" t="str">
        <f>VLOOKUP(A2986,fonte!A:AE,29,FALSE)</f>
        <v>Não</v>
      </c>
      <c r="I2986" s="13" t="str">
        <f>VLOOKUP(A2986,fonte!A:AE,30,FALSE)</f>
        <v>Não</v>
      </c>
      <c r="J2986" s="12" t="str">
        <f>VLOOKUP(A2986,fonte!A:AE,31,FALSE)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6">
        <v>43445</v>
      </c>
      <c r="E2987" s="13" t="str">
        <f>VLOOKUP(A2987,fonte!A:AE,26,FALSE)</f>
        <v>Sim</v>
      </c>
      <c r="F2987" s="12" t="str">
        <f>VLOOKUP(A2987,fonte!A:AE,27,FALSE)</f>
        <v>Sim</v>
      </c>
      <c r="G2987" s="13" t="str">
        <f>VLOOKUP(A2987,fonte!A:AE,28,FALSE)</f>
        <v>Não</v>
      </c>
      <c r="H2987" s="12" t="str">
        <f>VLOOKUP(A2987,fonte!A:AE,29,FALSE)</f>
        <v>Não</v>
      </c>
      <c r="I2987" s="13" t="str">
        <f>VLOOKUP(A2987,fonte!A:AE,30,FALSE)</f>
        <v>Não</v>
      </c>
      <c r="J2987" s="12" t="str">
        <f>VLOOKUP(A2987,fonte!A:AE,31,FALSE)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6">
        <v>41421</v>
      </c>
      <c r="E2988" s="13" t="str">
        <f>VLOOKUP(A2988,fonte!A:AE,26,FALSE)</f>
        <v>Não</v>
      </c>
      <c r="F2988" s="12" t="str">
        <f>VLOOKUP(A2988,fonte!A:AE,27,FALSE)</f>
        <v>Sim</v>
      </c>
      <c r="G2988" s="13" t="str">
        <f>VLOOKUP(A2988,fonte!A:AE,28,FALSE)</f>
        <v>Não</v>
      </c>
      <c r="H2988" s="12" t="str">
        <f>VLOOKUP(A2988,fonte!A:AE,29,FALSE)</f>
        <v>Sim</v>
      </c>
      <c r="I2988" s="13" t="str">
        <f>VLOOKUP(A2988,fonte!A:AE,30,FALSE)</f>
        <v>Não</v>
      </c>
      <c r="J2988" s="12" t="str">
        <f>VLOOKUP(A2988,fonte!A:AE,31,FALSE)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6">
        <v>43818</v>
      </c>
      <c r="E2989" s="13" t="str">
        <f>VLOOKUP(A2989,fonte!A:AE,26,FALSE)</f>
        <v>Sim</v>
      </c>
      <c r="F2989" s="12" t="str">
        <f>VLOOKUP(A2989,fonte!A:AE,27,FALSE)</f>
        <v>Sim</v>
      </c>
      <c r="G2989" s="13" t="str">
        <f>VLOOKUP(A2989,fonte!A:AE,28,FALSE)</f>
        <v>Não</v>
      </c>
      <c r="H2989" s="12" t="str">
        <f>VLOOKUP(A2989,fonte!A:AE,29,FALSE)</f>
        <v>Não</v>
      </c>
      <c r="I2989" s="13" t="str">
        <f>VLOOKUP(A2989,fonte!A:AE,30,FALSE)</f>
        <v>Não</v>
      </c>
      <c r="J2989" s="12" t="str">
        <f>VLOOKUP(A2989,fonte!A:AE,31,FALSE)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6">
        <v>43818</v>
      </c>
      <c r="E2990" s="13" t="str">
        <f>VLOOKUP(A2990,fonte!A:AE,26,FALSE)</f>
        <v>Não</v>
      </c>
      <c r="F2990" s="12" t="str">
        <f>VLOOKUP(A2990,fonte!A:AE,27,FALSE)</f>
        <v>Não</v>
      </c>
      <c r="G2990" s="13" t="str">
        <f>VLOOKUP(A2990,fonte!A:AE,28,FALSE)</f>
        <v>Não</v>
      </c>
      <c r="H2990" s="12" t="str">
        <f>VLOOKUP(A2990,fonte!A:AE,29,FALSE)</f>
        <v>Não</v>
      </c>
      <c r="I2990" s="13" t="str">
        <f>VLOOKUP(A2990,fonte!A:AE,30,FALSE)</f>
        <v>Não</v>
      </c>
      <c r="J2990" s="12" t="str">
        <f>VLOOKUP(A2990,fonte!A:AE,31,FALSE)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6">
        <v>43818</v>
      </c>
      <c r="E2991" s="13" t="str">
        <f>VLOOKUP(A2991,fonte!A:AE,26,FALSE)</f>
        <v>Sim</v>
      </c>
      <c r="F2991" s="12" t="str">
        <f>VLOOKUP(A2991,fonte!A:AE,27,FALSE)</f>
        <v>Sim</v>
      </c>
      <c r="G2991" s="13" t="str">
        <f>VLOOKUP(A2991,fonte!A:AE,28,FALSE)</f>
        <v>Sim</v>
      </c>
      <c r="H2991" s="12" t="str">
        <f>VLOOKUP(A2991,fonte!A:AE,29,FALSE)</f>
        <v>Sim</v>
      </c>
      <c r="I2991" s="13" t="str">
        <f>VLOOKUP(A2991,fonte!A:AE,30,FALSE)</f>
        <v>Não</v>
      </c>
      <c r="J2991" s="12" t="str">
        <f>VLOOKUP(A2991,fonte!A:AE,31,FALSE)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6">
        <v>43445</v>
      </c>
      <c r="E2992" s="13" t="str">
        <f>VLOOKUP(A2992,fonte!A:AE,26,FALSE)</f>
        <v>Não</v>
      </c>
      <c r="F2992" s="12" t="str">
        <f>VLOOKUP(A2992,fonte!A:AE,27,FALSE)</f>
        <v>Não</v>
      </c>
      <c r="G2992" s="13" t="str">
        <f>VLOOKUP(A2992,fonte!A:AE,28,FALSE)</f>
        <v>Não</v>
      </c>
      <c r="H2992" s="12" t="str">
        <f>VLOOKUP(A2992,fonte!A:AE,29,FALSE)</f>
        <v>Não</v>
      </c>
      <c r="I2992" s="13" t="str">
        <f>VLOOKUP(A2992,fonte!A:AE,30,FALSE)</f>
        <v>Não</v>
      </c>
      <c r="J2992" s="12" t="str">
        <f>VLOOKUP(A2992,fonte!A:AE,31,FALSE)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6">
        <v>43818</v>
      </c>
      <c r="E2993" s="13" t="str">
        <f>VLOOKUP(A2993,fonte!A:AE,26,FALSE)</f>
        <v>Sim</v>
      </c>
      <c r="F2993" s="12" t="str">
        <f>VLOOKUP(A2993,fonte!A:AE,27,FALSE)</f>
        <v>Sim</v>
      </c>
      <c r="G2993" s="13" t="str">
        <f>VLOOKUP(A2993,fonte!A:AE,28,FALSE)</f>
        <v>Não</v>
      </c>
      <c r="H2993" s="12" t="str">
        <f>VLOOKUP(A2993,fonte!A:AE,29,FALSE)</f>
        <v>Não</v>
      </c>
      <c r="I2993" s="13" t="str">
        <f>VLOOKUP(A2993,fonte!A:AE,30,FALSE)</f>
        <v>Não</v>
      </c>
      <c r="J2993" s="12" t="str">
        <f>VLOOKUP(A2993,fonte!A:AE,31,FALSE)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6">
        <v>43818</v>
      </c>
      <c r="E2994" s="13" t="str">
        <f>VLOOKUP(A2994,fonte!A:AE,26,FALSE)</f>
        <v>Não</v>
      </c>
      <c r="F2994" s="12" t="str">
        <f>VLOOKUP(A2994,fonte!A:AE,27,FALSE)</f>
        <v>Não</v>
      </c>
      <c r="G2994" s="13" t="str">
        <f>VLOOKUP(A2994,fonte!A:AE,28,FALSE)</f>
        <v>Não</v>
      </c>
      <c r="H2994" s="12" t="str">
        <f>VLOOKUP(A2994,fonte!A:AE,29,FALSE)</f>
        <v>Não</v>
      </c>
      <c r="I2994" s="13" t="str">
        <f>VLOOKUP(A2994,fonte!A:AE,30,FALSE)</f>
        <v>Não</v>
      </c>
      <c r="J2994" s="12" t="str">
        <f>VLOOKUP(A2994,fonte!A:AE,31,FALSE)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6">
        <v>43445</v>
      </c>
      <c r="E2995" s="13" t="str">
        <f>VLOOKUP(A2995,fonte!A:AE,26,FALSE)</f>
        <v>Sim</v>
      </c>
      <c r="F2995" s="12" t="str">
        <f>VLOOKUP(A2995,fonte!A:AE,27,FALSE)</f>
        <v>Sim</v>
      </c>
      <c r="G2995" s="13" t="str">
        <f>VLOOKUP(A2995,fonte!A:AE,28,FALSE)</f>
        <v>Sim</v>
      </c>
      <c r="H2995" s="12" t="str">
        <f>VLOOKUP(A2995,fonte!A:AE,29,FALSE)</f>
        <v>Sim</v>
      </c>
      <c r="I2995" s="13" t="str">
        <f>VLOOKUP(A2995,fonte!A:AE,30,FALSE)</f>
        <v>Não</v>
      </c>
      <c r="J2995" s="12" t="str">
        <f>VLOOKUP(A2995,fonte!A:AE,31,FALSE)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6">
        <v>43818</v>
      </c>
      <c r="E2996" s="13" t="str">
        <f>VLOOKUP(A2996,fonte!A:AE,26,FALSE)</f>
        <v>Não</v>
      </c>
      <c r="F2996" s="12" t="str">
        <f>VLOOKUP(A2996,fonte!A:AE,27,FALSE)</f>
        <v>Sim</v>
      </c>
      <c r="G2996" s="13" t="str">
        <f>VLOOKUP(A2996,fonte!A:AE,28,FALSE)</f>
        <v>Não</v>
      </c>
      <c r="H2996" s="12" t="str">
        <f>VLOOKUP(A2996,fonte!A:AE,29,FALSE)</f>
        <v>Sim</v>
      </c>
      <c r="I2996" s="13" t="str">
        <f>VLOOKUP(A2996,fonte!A:AE,30,FALSE)</f>
        <v>Não</v>
      </c>
      <c r="J2996" s="12" t="str">
        <f>VLOOKUP(A2996,fonte!A:AE,31,FALSE)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6">
        <v>43445</v>
      </c>
      <c r="E2997" s="13" t="str">
        <f>VLOOKUP(A2997,fonte!A:AE,26,FALSE)</f>
        <v>Sim</v>
      </c>
      <c r="F2997" s="12" t="str">
        <f>VLOOKUP(A2997,fonte!A:AE,27,FALSE)</f>
        <v>Sim</v>
      </c>
      <c r="G2997" s="13" t="str">
        <f>VLOOKUP(A2997,fonte!A:AE,28,FALSE)</f>
        <v>Não</v>
      </c>
      <c r="H2997" s="12" t="str">
        <f>VLOOKUP(A2997,fonte!A:AE,29,FALSE)</f>
        <v>Não</v>
      </c>
      <c r="I2997" s="13" t="str">
        <f>VLOOKUP(A2997,fonte!A:AE,30,FALSE)</f>
        <v>Não</v>
      </c>
      <c r="J2997" s="12" t="str">
        <f>VLOOKUP(A2997,fonte!A:AE,31,FALSE)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6">
        <v>43445</v>
      </c>
      <c r="E2998" s="13" t="str">
        <f>VLOOKUP(A2998,fonte!A:AE,26,FALSE)</f>
        <v>Sim</v>
      </c>
      <c r="F2998" s="12" t="str">
        <f>VLOOKUP(A2998,fonte!A:AE,27,FALSE)</f>
        <v>Sim</v>
      </c>
      <c r="G2998" s="13" t="str">
        <f>VLOOKUP(A2998,fonte!A:AE,28,FALSE)</f>
        <v>Não</v>
      </c>
      <c r="H2998" s="12" t="str">
        <f>VLOOKUP(A2998,fonte!A:AE,29,FALSE)</f>
        <v>Não</v>
      </c>
      <c r="I2998" s="13" t="str">
        <f>VLOOKUP(A2998,fonte!A:AE,30,FALSE)</f>
        <v>Não</v>
      </c>
      <c r="J2998" s="12" t="str">
        <f>VLOOKUP(A2998,fonte!A:AE,31,FALSE)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6">
        <v>43445</v>
      </c>
      <c r="E2999" s="13" t="str">
        <f>VLOOKUP(A2999,fonte!A:AE,26,FALSE)</f>
        <v>Não</v>
      </c>
      <c r="F2999" s="12" t="str">
        <f>VLOOKUP(A2999,fonte!A:AE,27,FALSE)</f>
        <v>Não</v>
      </c>
      <c r="G2999" s="13" t="str">
        <f>VLOOKUP(A2999,fonte!A:AE,28,FALSE)</f>
        <v>Não</v>
      </c>
      <c r="H2999" s="12" t="str">
        <f>VLOOKUP(A2999,fonte!A:AE,29,FALSE)</f>
        <v>Não</v>
      </c>
      <c r="I2999" s="13" t="str">
        <f>VLOOKUP(A2999,fonte!A:AE,30,FALSE)</f>
        <v>Não</v>
      </c>
      <c r="J2999" s="12" t="str">
        <f>VLOOKUP(A2999,fonte!A:AE,31,FALSE)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6">
        <v>43099</v>
      </c>
      <c r="E3000" s="13" t="str">
        <f>VLOOKUP(A3000,fonte!A:AE,26,FALSE)</f>
        <v>Sim</v>
      </c>
      <c r="F3000" s="12" t="str">
        <f>VLOOKUP(A3000,fonte!A:AE,27,FALSE)</f>
        <v>Sim</v>
      </c>
      <c r="G3000" s="13" t="str">
        <f>VLOOKUP(A3000,fonte!A:AE,28,FALSE)</f>
        <v>Não</v>
      </c>
      <c r="H3000" s="12" t="str">
        <f>VLOOKUP(A3000,fonte!A:AE,29,FALSE)</f>
        <v>Não</v>
      </c>
      <c r="I3000" s="13" t="str">
        <f>VLOOKUP(A3000,fonte!A:AE,30,FALSE)</f>
        <v>Não</v>
      </c>
      <c r="J3000" s="12" t="str">
        <f>VLOOKUP(A3000,fonte!A:AE,31,FALSE)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6">
        <v>43818</v>
      </c>
      <c r="E3001" s="13" t="str">
        <f>VLOOKUP(A3001,fonte!A:AE,26,FALSE)</f>
        <v>Não</v>
      </c>
      <c r="F3001" s="12" t="str">
        <f>VLOOKUP(A3001,fonte!A:AE,27,FALSE)</f>
        <v>Sim</v>
      </c>
      <c r="G3001" s="13" t="str">
        <f>VLOOKUP(A3001,fonte!A:AE,28,FALSE)</f>
        <v>Não</v>
      </c>
      <c r="H3001" s="12" t="str">
        <f>VLOOKUP(A3001,fonte!A:AE,29,FALSE)</f>
        <v>Sim</v>
      </c>
      <c r="I3001" s="13" t="str">
        <f>VLOOKUP(A3001,fonte!A:AE,30,FALSE)</f>
        <v>Não</v>
      </c>
      <c r="J3001" s="12" t="str">
        <f>VLOOKUP(A3001,fonte!A:AE,31,FALSE)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6">
        <v>43445</v>
      </c>
      <c r="E3002" s="13" t="str">
        <f>VLOOKUP(A3002,fonte!A:AE,26,FALSE)</f>
        <v>Sim</v>
      </c>
      <c r="F3002" s="12" t="str">
        <f>VLOOKUP(A3002,fonte!A:AE,27,FALSE)</f>
        <v>Sim</v>
      </c>
      <c r="G3002" s="13" t="str">
        <f>VLOOKUP(A3002,fonte!A:AE,28,FALSE)</f>
        <v>Não</v>
      </c>
      <c r="H3002" s="12" t="str">
        <f>VLOOKUP(A3002,fonte!A:AE,29,FALSE)</f>
        <v>Não</v>
      </c>
      <c r="I3002" s="13" t="str">
        <f>VLOOKUP(A3002,fonte!A:AE,30,FALSE)</f>
        <v>Não</v>
      </c>
      <c r="J3002" s="12" t="str">
        <f>VLOOKUP(A3002,fonte!A:AE,31,FALSE)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6">
        <v>43445</v>
      </c>
      <c r="E3003" s="13" t="str">
        <f>VLOOKUP(A3003,fonte!A:AE,26,FALSE)</f>
        <v>Sim</v>
      </c>
      <c r="F3003" s="12" t="str">
        <f>VLOOKUP(A3003,fonte!A:AE,27,FALSE)</f>
        <v>Sim</v>
      </c>
      <c r="G3003" s="13" t="str">
        <f>VLOOKUP(A3003,fonte!A:AE,28,FALSE)</f>
        <v>Não</v>
      </c>
      <c r="H3003" s="12" t="str">
        <f>VLOOKUP(A3003,fonte!A:AE,29,FALSE)</f>
        <v>Não</v>
      </c>
      <c r="I3003" s="13" t="str">
        <f>VLOOKUP(A3003,fonte!A:AE,30,FALSE)</f>
        <v>Não</v>
      </c>
      <c r="J3003" s="12" t="str">
        <f>VLOOKUP(A3003,fonte!A:AE,31,FALSE)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6">
        <v>41905</v>
      </c>
      <c r="E3004" s="13" t="str">
        <f>VLOOKUP(A3004,fonte!A:AE,26,FALSE)</f>
        <v>Não</v>
      </c>
      <c r="F3004" s="12" t="str">
        <f>VLOOKUP(A3004,fonte!A:AE,27,FALSE)</f>
        <v>Não</v>
      </c>
      <c r="G3004" s="13" t="str">
        <f>VLOOKUP(A3004,fonte!A:AE,28,FALSE)</f>
        <v>Não</v>
      </c>
      <c r="H3004" s="12" t="str">
        <f>VLOOKUP(A3004,fonte!A:AE,29,FALSE)</f>
        <v>Não</v>
      </c>
      <c r="I3004" s="13" t="str">
        <f>VLOOKUP(A3004,fonte!A:AE,30,FALSE)</f>
        <v>Não</v>
      </c>
      <c r="J3004" s="12" t="str">
        <f>VLOOKUP(A3004,fonte!A:AE,31,FALSE)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6">
        <v>43818</v>
      </c>
      <c r="E3005" s="13" t="str">
        <f>VLOOKUP(A3005,fonte!A:AE,26,FALSE)</f>
        <v>Não</v>
      </c>
      <c r="F3005" s="12" t="str">
        <f>VLOOKUP(A3005,fonte!A:AE,27,FALSE)</f>
        <v>Não</v>
      </c>
      <c r="G3005" s="13" t="str">
        <f>VLOOKUP(A3005,fonte!A:AE,28,FALSE)</f>
        <v>Não</v>
      </c>
      <c r="H3005" s="12" t="str">
        <f>VLOOKUP(A3005,fonte!A:AE,29,FALSE)</f>
        <v>Não</v>
      </c>
      <c r="I3005" s="13" t="str">
        <f>VLOOKUP(A3005,fonte!A:AE,30,FALSE)</f>
        <v>Não</v>
      </c>
      <c r="J3005" s="12" t="str">
        <f>VLOOKUP(A3005,fonte!A:AE,31,FALSE)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6">
        <v>43099</v>
      </c>
      <c r="E3006" s="13" t="str">
        <f>VLOOKUP(A3006,fonte!A:AE,26,FALSE)</f>
        <v>Sim</v>
      </c>
      <c r="F3006" s="12" t="str">
        <f>VLOOKUP(A3006,fonte!A:AE,27,FALSE)</f>
        <v>Sim</v>
      </c>
      <c r="G3006" s="13" t="str">
        <f>VLOOKUP(A3006,fonte!A:AE,28,FALSE)</f>
        <v>Não</v>
      </c>
      <c r="H3006" s="12" t="str">
        <f>VLOOKUP(A3006,fonte!A:AE,29,FALSE)</f>
        <v>Sim</v>
      </c>
      <c r="I3006" s="13" t="str">
        <f>VLOOKUP(A3006,fonte!A:AE,30,FALSE)</f>
        <v>Não</v>
      </c>
      <c r="J3006" s="12" t="str">
        <f>VLOOKUP(A3006,fonte!A:AE,31,FALSE)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6">
        <v>43445</v>
      </c>
      <c r="E3007" s="13" t="str">
        <f>VLOOKUP(A3007,fonte!A:AE,26,FALSE)</f>
        <v>Sim</v>
      </c>
      <c r="F3007" s="12" t="str">
        <f>VLOOKUP(A3007,fonte!A:AE,27,FALSE)</f>
        <v>Sim</v>
      </c>
      <c r="G3007" s="13" t="str">
        <f>VLOOKUP(A3007,fonte!A:AE,28,FALSE)</f>
        <v>Não</v>
      </c>
      <c r="H3007" s="12" t="str">
        <f>VLOOKUP(A3007,fonte!A:AE,29,FALSE)</f>
        <v>Não</v>
      </c>
      <c r="I3007" s="13" t="str">
        <f>VLOOKUP(A3007,fonte!A:AE,30,FALSE)</f>
        <v>Não</v>
      </c>
      <c r="J3007" s="12" t="str">
        <f>VLOOKUP(A3007,fonte!A:AE,31,FALSE)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6">
        <v>43445</v>
      </c>
      <c r="E3008" s="13" t="str">
        <f>VLOOKUP(A3008,fonte!A:AE,26,FALSE)</f>
        <v>Sim</v>
      </c>
      <c r="F3008" s="12" t="str">
        <f>VLOOKUP(A3008,fonte!A:AE,27,FALSE)</f>
        <v>Sim</v>
      </c>
      <c r="G3008" s="13" t="str">
        <f>VLOOKUP(A3008,fonte!A:AE,28,FALSE)</f>
        <v>Não</v>
      </c>
      <c r="H3008" s="12" t="str">
        <f>VLOOKUP(A3008,fonte!A:AE,29,FALSE)</f>
        <v>Não</v>
      </c>
      <c r="I3008" s="13" t="str">
        <f>VLOOKUP(A3008,fonte!A:AE,30,FALSE)</f>
        <v>Não</v>
      </c>
      <c r="J3008" s="12" t="str">
        <f>VLOOKUP(A3008,fonte!A:AE,31,FALSE)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6">
        <v>43818</v>
      </c>
      <c r="E3009" s="13" t="str">
        <f>VLOOKUP(A3009,fonte!A:AE,26,FALSE)</f>
        <v>Sim</v>
      </c>
      <c r="F3009" s="12" t="str">
        <f>VLOOKUP(A3009,fonte!A:AE,27,FALSE)</f>
        <v>Sim</v>
      </c>
      <c r="G3009" s="13" t="str">
        <f>VLOOKUP(A3009,fonte!A:AE,28,FALSE)</f>
        <v>Sim</v>
      </c>
      <c r="H3009" s="12" t="str">
        <f>VLOOKUP(A3009,fonte!A:AE,29,FALSE)</f>
        <v>Não</v>
      </c>
      <c r="I3009" s="13" t="str">
        <f>VLOOKUP(A3009,fonte!A:AE,30,FALSE)</f>
        <v>Não</v>
      </c>
      <c r="J3009" s="12" t="str">
        <f>VLOOKUP(A3009,fonte!A:AE,31,FALSE)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6">
        <v>43445</v>
      </c>
      <c r="E3010" s="13" t="str">
        <f>VLOOKUP(A3010,fonte!A:AE,26,FALSE)</f>
        <v>Não</v>
      </c>
      <c r="F3010" s="12" t="str">
        <f>VLOOKUP(A3010,fonte!A:AE,27,FALSE)</f>
        <v>Não</v>
      </c>
      <c r="G3010" s="13" t="str">
        <f>VLOOKUP(A3010,fonte!A:AE,28,FALSE)</f>
        <v>Não</v>
      </c>
      <c r="H3010" s="12" t="str">
        <f>VLOOKUP(A3010,fonte!A:AE,29,FALSE)</f>
        <v>Não</v>
      </c>
      <c r="I3010" s="13" t="str">
        <f>VLOOKUP(A3010,fonte!A:AE,30,FALSE)</f>
        <v>Não</v>
      </c>
      <c r="J3010" s="12" t="str">
        <f>VLOOKUP(A3010,fonte!A:AE,31,FALSE)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6">
        <v>43445</v>
      </c>
      <c r="E3011" s="13" t="str">
        <f>VLOOKUP(A3011,fonte!A:AE,26,FALSE)</f>
        <v>Não</v>
      </c>
      <c r="F3011" s="12" t="str">
        <f>VLOOKUP(A3011,fonte!A:AE,27,FALSE)</f>
        <v>Não</v>
      </c>
      <c r="G3011" s="13" t="str">
        <f>VLOOKUP(A3011,fonte!A:AE,28,FALSE)</f>
        <v>Não</v>
      </c>
      <c r="H3011" s="12" t="str">
        <f>VLOOKUP(A3011,fonte!A:AE,29,FALSE)</f>
        <v>Não</v>
      </c>
      <c r="I3011" s="13" t="str">
        <f>VLOOKUP(A3011,fonte!A:AE,30,FALSE)</f>
        <v>Não</v>
      </c>
      <c r="J3011" s="12" t="str">
        <f>VLOOKUP(A3011,fonte!A:AE,31,FALSE)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6">
        <v>41905</v>
      </c>
      <c r="E3012" s="13" t="str">
        <f>VLOOKUP(A3012,fonte!A:AE,26,FALSE)</f>
        <v>Não</v>
      </c>
      <c r="F3012" s="12" t="str">
        <f>VLOOKUP(A3012,fonte!A:AE,27,FALSE)</f>
        <v>Não</v>
      </c>
      <c r="G3012" s="13" t="str">
        <f>VLOOKUP(A3012,fonte!A:AE,28,FALSE)</f>
        <v>Não</v>
      </c>
      <c r="H3012" s="12" t="str">
        <f>VLOOKUP(A3012,fonte!A:AE,29,FALSE)</f>
        <v>Não</v>
      </c>
      <c r="I3012" s="13" t="str">
        <f>VLOOKUP(A3012,fonte!A:AE,30,FALSE)</f>
        <v>Não</v>
      </c>
      <c r="J3012" s="12" t="str">
        <f>VLOOKUP(A3012,fonte!A:AE,31,FALSE)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6">
        <v>43818</v>
      </c>
      <c r="E3013" s="13" t="str">
        <f>VLOOKUP(A3013,fonte!A:AE,26,FALSE)</f>
        <v>Não</v>
      </c>
      <c r="F3013" s="12" t="str">
        <f>VLOOKUP(A3013,fonte!A:AE,27,FALSE)</f>
        <v>Não</v>
      </c>
      <c r="G3013" s="13" t="str">
        <f>VLOOKUP(A3013,fonte!A:AE,28,FALSE)</f>
        <v>Não</v>
      </c>
      <c r="H3013" s="12" t="str">
        <f>VLOOKUP(A3013,fonte!A:AE,29,FALSE)</f>
        <v>Não</v>
      </c>
      <c r="I3013" s="13" t="str">
        <f>VLOOKUP(A3013,fonte!A:AE,30,FALSE)</f>
        <v>Não</v>
      </c>
      <c r="J3013" s="12" t="str">
        <f>VLOOKUP(A3013,fonte!A:AE,31,FALSE)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6">
        <v>43445</v>
      </c>
      <c r="E3014" s="13" t="str">
        <f>VLOOKUP(A3014,fonte!A:AE,26,FALSE)</f>
        <v>Não</v>
      </c>
      <c r="F3014" s="12" t="str">
        <f>VLOOKUP(A3014,fonte!A:AE,27,FALSE)</f>
        <v>Não</v>
      </c>
      <c r="G3014" s="13" t="str">
        <f>VLOOKUP(A3014,fonte!A:AE,28,FALSE)</f>
        <v>Não</v>
      </c>
      <c r="H3014" s="12" t="str">
        <f>VLOOKUP(A3014,fonte!A:AE,29,FALSE)</f>
        <v>Não</v>
      </c>
      <c r="I3014" s="13" t="str">
        <f>VLOOKUP(A3014,fonte!A:AE,30,FALSE)</f>
        <v>Não</v>
      </c>
      <c r="J3014" s="12" t="str">
        <f>VLOOKUP(A3014,fonte!A:AE,31,FALSE)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6">
        <v>41905</v>
      </c>
      <c r="E3015" s="13" t="str">
        <f>VLOOKUP(A3015,fonte!A:AE,26,FALSE)</f>
        <v>Sim</v>
      </c>
      <c r="F3015" s="12" t="str">
        <f>VLOOKUP(A3015,fonte!A:AE,27,FALSE)</f>
        <v>Sim</v>
      </c>
      <c r="G3015" s="13" t="str">
        <f>VLOOKUP(A3015,fonte!A:AE,28,FALSE)</f>
        <v>Não</v>
      </c>
      <c r="H3015" s="12" t="str">
        <f>VLOOKUP(A3015,fonte!A:AE,29,FALSE)</f>
        <v>Não</v>
      </c>
      <c r="I3015" s="13" t="str">
        <f>VLOOKUP(A3015,fonte!A:AE,30,FALSE)</f>
        <v>Não</v>
      </c>
      <c r="J3015" s="12" t="str">
        <f>VLOOKUP(A3015,fonte!A:AE,31,FALSE)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6">
        <v>41421</v>
      </c>
      <c r="E3016" s="13" t="str">
        <f>VLOOKUP(A3016,fonte!A:AE,26,FALSE)</f>
        <v>Não</v>
      </c>
      <c r="F3016" s="12" t="str">
        <f>VLOOKUP(A3016,fonte!A:AE,27,FALSE)</f>
        <v>Sim</v>
      </c>
      <c r="G3016" s="13" t="str">
        <f>VLOOKUP(A3016,fonte!A:AE,28,FALSE)</f>
        <v>Não</v>
      </c>
      <c r="H3016" s="12" t="str">
        <f>VLOOKUP(A3016,fonte!A:AE,29,FALSE)</f>
        <v>Sim</v>
      </c>
      <c r="I3016" s="13" t="str">
        <f>VLOOKUP(A3016,fonte!A:AE,30,FALSE)</f>
        <v>Não</v>
      </c>
      <c r="J3016" s="12" t="str">
        <f>VLOOKUP(A3016,fonte!A:AE,31,FALSE)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6">
        <v>43099</v>
      </c>
      <c r="E3017" s="13" t="str">
        <f>VLOOKUP(A3017,fonte!A:AE,26,FALSE)</f>
        <v>Sim</v>
      </c>
      <c r="F3017" s="12" t="str">
        <f>VLOOKUP(A3017,fonte!A:AE,27,FALSE)</f>
        <v>Sim</v>
      </c>
      <c r="G3017" s="13" t="str">
        <f>VLOOKUP(A3017,fonte!A:AE,28,FALSE)</f>
        <v>Não</v>
      </c>
      <c r="H3017" s="12" t="str">
        <f>VLOOKUP(A3017,fonte!A:AE,29,FALSE)</f>
        <v>Não</v>
      </c>
      <c r="I3017" s="13" t="str">
        <f>VLOOKUP(A3017,fonte!A:AE,30,FALSE)</f>
        <v>Não</v>
      </c>
      <c r="J3017" s="12" t="str">
        <f>VLOOKUP(A3017,fonte!A:AE,31,FALSE)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6">
        <v>43099</v>
      </c>
      <c r="E3018" s="13" t="str">
        <f>VLOOKUP(A3018,fonte!A:AE,26,FALSE)</f>
        <v>Sim</v>
      </c>
      <c r="F3018" s="12" t="str">
        <f>VLOOKUP(A3018,fonte!A:AE,27,FALSE)</f>
        <v>Sim</v>
      </c>
      <c r="G3018" s="13" t="str">
        <f>VLOOKUP(A3018,fonte!A:AE,28,FALSE)</f>
        <v>Sim</v>
      </c>
      <c r="H3018" s="12" t="str">
        <f>VLOOKUP(A3018,fonte!A:AE,29,FALSE)</f>
        <v>Sim</v>
      </c>
      <c r="I3018" s="13" t="str">
        <f>VLOOKUP(A3018,fonte!A:AE,30,FALSE)</f>
        <v>Não</v>
      </c>
      <c r="J3018" s="12" t="str">
        <f>VLOOKUP(A3018,fonte!A:AE,31,FALSE)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6">
        <v>43818</v>
      </c>
      <c r="E3019" s="13" t="str">
        <f>VLOOKUP(A3019,fonte!A:AE,26,FALSE)</f>
        <v>Não</v>
      </c>
      <c r="F3019" s="12" t="str">
        <f>VLOOKUP(A3019,fonte!A:AE,27,FALSE)</f>
        <v>Não</v>
      </c>
      <c r="G3019" s="13" t="str">
        <f>VLOOKUP(A3019,fonte!A:AE,28,FALSE)</f>
        <v>Não</v>
      </c>
      <c r="H3019" s="12" t="str">
        <f>VLOOKUP(A3019,fonte!A:AE,29,FALSE)</f>
        <v>Não</v>
      </c>
      <c r="I3019" s="13" t="str">
        <f>VLOOKUP(A3019,fonte!A:AE,30,FALSE)</f>
        <v>Não</v>
      </c>
      <c r="J3019" s="12" t="str">
        <f>VLOOKUP(A3019,fonte!A:AE,31,FALSE)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6">
        <v>43818</v>
      </c>
      <c r="E3020" s="13" t="str">
        <f>VLOOKUP(A3020,fonte!A:AE,26,FALSE)</f>
        <v>Sim</v>
      </c>
      <c r="F3020" s="12" t="str">
        <f>VLOOKUP(A3020,fonte!A:AE,27,FALSE)</f>
        <v>Sim</v>
      </c>
      <c r="G3020" s="13" t="str">
        <f>VLOOKUP(A3020,fonte!A:AE,28,FALSE)</f>
        <v>Não</v>
      </c>
      <c r="H3020" s="12" t="str">
        <f>VLOOKUP(A3020,fonte!A:AE,29,FALSE)</f>
        <v>Não</v>
      </c>
      <c r="I3020" s="13" t="str">
        <f>VLOOKUP(A3020,fonte!A:AE,30,FALSE)</f>
        <v>Não</v>
      </c>
      <c r="J3020" s="12" t="str">
        <f>VLOOKUP(A3020,fonte!A:AE,31,FALSE)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6">
        <v>43099</v>
      </c>
      <c r="E3021" s="13" t="str">
        <f>VLOOKUP(A3021,fonte!A:AE,26,FALSE)</f>
        <v>Não</v>
      </c>
      <c r="F3021" s="12" t="str">
        <f>VLOOKUP(A3021,fonte!A:AE,27,FALSE)</f>
        <v>Não</v>
      </c>
      <c r="G3021" s="13" t="str">
        <f>VLOOKUP(A3021,fonte!A:AE,28,FALSE)</f>
        <v>Não</v>
      </c>
      <c r="H3021" s="12" t="str">
        <f>VLOOKUP(A3021,fonte!A:AE,29,FALSE)</f>
        <v>Não</v>
      </c>
      <c r="I3021" s="13" t="str">
        <f>VLOOKUP(A3021,fonte!A:AE,30,FALSE)</f>
        <v>Não</v>
      </c>
      <c r="J3021" s="12" t="str">
        <f>VLOOKUP(A3021,fonte!A:AE,31,FALSE)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6">
        <v>43099</v>
      </c>
      <c r="E3022" s="13" t="str">
        <f>VLOOKUP(A3022,fonte!A:AE,26,FALSE)</f>
        <v>Sim</v>
      </c>
      <c r="F3022" s="12" t="str">
        <f>VLOOKUP(A3022,fonte!A:AE,27,FALSE)</f>
        <v>Sim</v>
      </c>
      <c r="G3022" s="13" t="str">
        <f>VLOOKUP(A3022,fonte!A:AE,28,FALSE)</f>
        <v>Sim</v>
      </c>
      <c r="H3022" s="12" t="str">
        <f>VLOOKUP(A3022,fonte!A:AE,29,FALSE)</f>
        <v>Sim</v>
      </c>
      <c r="I3022" s="13" t="str">
        <f>VLOOKUP(A3022,fonte!A:AE,30,FALSE)</f>
        <v>Não</v>
      </c>
      <c r="J3022" s="12" t="str">
        <f>VLOOKUP(A3022,fonte!A:AE,31,FALSE)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6">
        <v>43099</v>
      </c>
      <c r="E3023" s="13" t="str">
        <f>VLOOKUP(A3023,fonte!A:AE,26,FALSE)</f>
        <v>Sim</v>
      </c>
      <c r="F3023" s="12" t="str">
        <f>VLOOKUP(A3023,fonte!A:AE,27,FALSE)</f>
        <v>Sim</v>
      </c>
      <c r="G3023" s="13" t="str">
        <f>VLOOKUP(A3023,fonte!A:AE,28,FALSE)</f>
        <v>Não</v>
      </c>
      <c r="H3023" s="12" t="str">
        <f>VLOOKUP(A3023,fonte!A:AE,29,FALSE)</f>
        <v>Não</v>
      </c>
      <c r="I3023" s="13" t="str">
        <f>VLOOKUP(A3023,fonte!A:AE,30,FALSE)</f>
        <v>Não</v>
      </c>
      <c r="J3023" s="12" t="str">
        <f>VLOOKUP(A3023,fonte!A:AE,31,FALSE)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6">
        <v>43818</v>
      </c>
      <c r="E3024" s="13" t="str">
        <f>VLOOKUP(A3024,fonte!A:AE,26,FALSE)</f>
        <v>Sim</v>
      </c>
      <c r="F3024" s="12" t="str">
        <f>VLOOKUP(A3024,fonte!A:AE,27,FALSE)</f>
        <v>Sim</v>
      </c>
      <c r="G3024" s="13" t="str">
        <f>VLOOKUP(A3024,fonte!A:AE,28,FALSE)</f>
        <v>Não</v>
      </c>
      <c r="H3024" s="12" t="str">
        <f>VLOOKUP(A3024,fonte!A:AE,29,FALSE)</f>
        <v>Não</v>
      </c>
      <c r="I3024" s="13" t="str">
        <f>VLOOKUP(A3024,fonte!A:AE,30,FALSE)</f>
        <v>Não</v>
      </c>
      <c r="J3024" s="12" t="str">
        <f>VLOOKUP(A3024,fonte!A:AE,31,FALSE)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6">
        <v>43099</v>
      </c>
      <c r="E3025" s="13" t="str">
        <f>VLOOKUP(A3025,fonte!A:AE,26,FALSE)</f>
        <v>Sim</v>
      </c>
      <c r="F3025" s="12" t="str">
        <f>VLOOKUP(A3025,fonte!A:AE,27,FALSE)</f>
        <v>Sim</v>
      </c>
      <c r="G3025" s="13" t="str">
        <f>VLOOKUP(A3025,fonte!A:AE,28,FALSE)</f>
        <v>Não</v>
      </c>
      <c r="H3025" s="12" t="str">
        <f>VLOOKUP(A3025,fonte!A:AE,29,FALSE)</f>
        <v>Não</v>
      </c>
      <c r="I3025" s="13" t="str">
        <f>VLOOKUP(A3025,fonte!A:AE,30,FALSE)</f>
        <v>Não</v>
      </c>
      <c r="J3025" s="12" t="str">
        <f>VLOOKUP(A3025,fonte!A:AE,31,FALSE)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6">
        <v>43099</v>
      </c>
      <c r="E3026" s="13" t="str">
        <f>VLOOKUP(A3026,fonte!A:AE,26,FALSE)</f>
        <v>Sim</v>
      </c>
      <c r="F3026" s="12" t="str">
        <f>VLOOKUP(A3026,fonte!A:AE,27,FALSE)</f>
        <v>Sim</v>
      </c>
      <c r="G3026" s="13" t="str">
        <f>VLOOKUP(A3026,fonte!A:AE,28,FALSE)</f>
        <v>Não</v>
      </c>
      <c r="H3026" s="12" t="str">
        <f>VLOOKUP(A3026,fonte!A:AE,29,FALSE)</f>
        <v>Sim</v>
      </c>
      <c r="I3026" s="13" t="str">
        <f>VLOOKUP(A3026,fonte!A:AE,30,FALSE)</f>
        <v>Não</v>
      </c>
      <c r="J3026" s="12" t="str">
        <f>VLOOKUP(A3026,fonte!A:AE,31,FALSE)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6">
        <v>43445</v>
      </c>
      <c r="E3027" s="13" t="str">
        <f>VLOOKUP(A3027,fonte!A:AE,26,FALSE)</f>
        <v>Sim</v>
      </c>
      <c r="F3027" s="12" t="str">
        <f>VLOOKUP(A3027,fonte!A:AE,27,FALSE)</f>
        <v>Sim</v>
      </c>
      <c r="G3027" s="13" t="str">
        <f>VLOOKUP(A3027,fonte!A:AE,28,FALSE)</f>
        <v>Não</v>
      </c>
      <c r="H3027" s="12" t="str">
        <f>VLOOKUP(A3027,fonte!A:AE,29,FALSE)</f>
        <v>Não</v>
      </c>
      <c r="I3027" s="13" t="str">
        <f>VLOOKUP(A3027,fonte!A:AE,30,FALSE)</f>
        <v>Não</v>
      </c>
      <c r="J3027" s="12" t="str">
        <f>VLOOKUP(A3027,fonte!A:AE,31,FALSE)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6">
        <v>43818</v>
      </c>
      <c r="E3028" s="13" t="str">
        <f>VLOOKUP(A3028,fonte!A:AE,26,FALSE)</f>
        <v>Não</v>
      </c>
      <c r="F3028" s="12" t="str">
        <f>VLOOKUP(A3028,fonte!A:AE,27,FALSE)</f>
        <v>Não</v>
      </c>
      <c r="G3028" s="13" t="str">
        <f>VLOOKUP(A3028,fonte!A:AE,28,FALSE)</f>
        <v>Não</v>
      </c>
      <c r="H3028" s="12" t="str">
        <f>VLOOKUP(A3028,fonte!A:AE,29,FALSE)</f>
        <v>Não</v>
      </c>
      <c r="I3028" s="13" t="str">
        <f>VLOOKUP(A3028,fonte!A:AE,30,FALSE)</f>
        <v>Não</v>
      </c>
      <c r="J3028" s="12" t="str">
        <f>VLOOKUP(A3028,fonte!A:AE,31,FALSE)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6">
        <v>43099</v>
      </c>
      <c r="E3029" s="13" t="str">
        <f>VLOOKUP(A3029,fonte!A:AE,26,FALSE)</f>
        <v>Sim</v>
      </c>
      <c r="F3029" s="12" t="str">
        <f>VLOOKUP(A3029,fonte!A:AE,27,FALSE)</f>
        <v>Sim</v>
      </c>
      <c r="G3029" s="13" t="str">
        <f>VLOOKUP(A3029,fonte!A:AE,28,FALSE)</f>
        <v>Não</v>
      </c>
      <c r="H3029" s="12" t="str">
        <f>VLOOKUP(A3029,fonte!A:AE,29,FALSE)</f>
        <v>Sim</v>
      </c>
      <c r="I3029" s="13" t="str">
        <f>VLOOKUP(A3029,fonte!A:AE,30,FALSE)</f>
        <v>Não</v>
      </c>
      <c r="J3029" s="12" t="str">
        <f>VLOOKUP(A3029,fonte!A:AE,31,FALSE)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6">
        <v>43818</v>
      </c>
      <c r="E3030" s="13" t="str">
        <f>VLOOKUP(A3030,fonte!A:AE,26,FALSE)</f>
        <v>Não</v>
      </c>
      <c r="F3030" s="12" t="str">
        <f>VLOOKUP(A3030,fonte!A:AE,27,FALSE)</f>
        <v>Sim</v>
      </c>
      <c r="G3030" s="13" t="str">
        <f>VLOOKUP(A3030,fonte!A:AE,28,FALSE)</f>
        <v>Não</v>
      </c>
      <c r="H3030" s="12" t="str">
        <f>VLOOKUP(A3030,fonte!A:AE,29,FALSE)</f>
        <v>Sim</v>
      </c>
      <c r="I3030" s="13" t="str">
        <f>VLOOKUP(A3030,fonte!A:AE,30,FALSE)</f>
        <v>Não</v>
      </c>
      <c r="J3030" s="12" t="str">
        <f>VLOOKUP(A3030,fonte!A:AE,31,FALSE)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6">
        <v>41421</v>
      </c>
      <c r="E3031" s="13" t="str">
        <f>VLOOKUP(A3031,fonte!A:AE,26,FALSE)</f>
        <v>Não</v>
      </c>
      <c r="F3031" s="12" t="str">
        <f>VLOOKUP(A3031,fonte!A:AE,27,FALSE)</f>
        <v>Não</v>
      </c>
      <c r="G3031" s="13" t="str">
        <f>VLOOKUP(A3031,fonte!A:AE,28,FALSE)</f>
        <v>Não</v>
      </c>
      <c r="H3031" s="12" t="str">
        <f>VLOOKUP(A3031,fonte!A:AE,29,FALSE)</f>
        <v>Não</v>
      </c>
      <c r="I3031" s="13" t="str">
        <f>VLOOKUP(A3031,fonte!A:AE,30,FALSE)</f>
        <v>Não</v>
      </c>
      <c r="J3031" s="12" t="str">
        <f>VLOOKUP(A3031,fonte!A:AE,31,FALSE)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6">
        <v>43445</v>
      </c>
      <c r="E3032" s="13" t="str">
        <f>VLOOKUP(A3032,fonte!A:AE,26,FALSE)</f>
        <v>Sim</v>
      </c>
      <c r="F3032" s="12" t="str">
        <f>VLOOKUP(A3032,fonte!A:AE,27,FALSE)</f>
        <v>Sim</v>
      </c>
      <c r="G3032" s="13" t="str">
        <f>VLOOKUP(A3032,fonte!A:AE,28,FALSE)</f>
        <v>Sim</v>
      </c>
      <c r="H3032" s="12" t="str">
        <f>VLOOKUP(A3032,fonte!A:AE,29,FALSE)</f>
        <v>Não</v>
      </c>
      <c r="I3032" s="13" t="str">
        <f>VLOOKUP(A3032,fonte!A:AE,30,FALSE)</f>
        <v>Não</v>
      </c>
      <c r="J3032" s="12" t="str">
        <f>VLOOKUP(A3032,fonte!A:AE,31,FALSE)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6">
        <v>43445</v>
      </c>
      <c r="E3033" s="13" t="str">
        <f>VLOOKUP(A3033,fonte!A:AE,26,FALSE)</f>
        <v>Sim</v>
      </c>
      <c r="F3033" s="12" t="str">
        <f>VLOOKUP(A3033,fonte!A:AE,27,FALSE)</f>
        <v>Sim</v>
      </c>
      <c r="G3033" s="13" t="str">
        <f>VLOOKUP(A3033,fonte!A:AE,28,FALSE)</f>
        <v>Sim</v>
      </c>
      <c r="H3033" s="12" t="str">
        <f>VLOOKUP(A3033,fonte!A:AE,29,FALSE)</f>
        <v>Sim</v>
      </c>
      <c r="I3033" s="13" t="str">
        <f>VLOOKUP(A3033,fonte!A:AE,30,FALSE)</f>
        <v>Não</v>
      </c>
      <c r="J3033" s="12" t="str">
        <f>VLOOKUP(A3033,fonte!A:AE,31,FALSE)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6">
        <v>43099</v>
      </c>
      <c r="E3034" s="13" t="str">
        <f>VLOOKUP(A3034,fonte!A:AE,26,FALSE)</f>
        <v>Não</v>
      </c>
      <c r="F3034" s="12" t="str">
        <f>VLOOKUP(A3034,fonte!A:AE,27,FALSE)</f>
        <v>Sim</v>
      </c>
      <c r="G3034" s="13" t="str">
        <f>VLOOKUP(A3034,fonte!A:AE,28,FALSE)</f>
        <v>Não</v>
      </c>
      <c r="H3034" s="12" t="str">
        <f>VLOOKUP(A3034,fonte!A:AE,29,FALSE)</f>
        <v>Sim</v>
      </c>
      <c r="I3034" s="13" t="str">
        <f>VLOOKUP(A3034,fonte!A:AE,30,FALSE)</f>
        <v>Não</v>
      </c>
      <c r="J3034" s="12" t="str">
        <f>VLOOKUP(A3034,fonte!A:AE,31,FALSE)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6">
        <v>41421</v>
      </c>
      <c r="E3035" s="13" t="str">
        <f>VLOOKUP(A3035,fonte!A:AE,26,FALSE)</f>
        <v>Não</v>
      </c>
      <c r="F3035" s="12" t="str">
        <f>VLOOKUP(A3035,fonte!A:AE,27,FALSE)</f>
        <v>Sim</v>
      </c>
      <c r="G3035" s="13" t="str">
        <f>VLOOKUP(A3035,fonte!A:AE,28,FALSE)</f>
        <v>Não</v>
      </c>
      <c r="H3035" s="12" t="str">
        <f>VLOOKUP(A3035,fonte!A:AE,29,FALSE)</f>
        <v>Sim</v>
      </c>
      <c r="I3035" s="13" t="str">
        <f>VLOOKUP(A3035,fonte!A:AE,30,FALSE)</f>
        <v>Não</v>
      </c>
      <c r="J3035" s="12" t="str">
        <f>VLOOKUP(A3035,fonte!A:AE,31,FALSE)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6">
        <v>43445</v>
      </c>
      <c r="E3036" s="13" t="str">
        <f>VLOOKUP(A3036,fonte!A:AE,26,FALSE)</f>
        <v>Sim</v>
      </c>
      <c r="F3036" s="12" t="str">
        <f>VLOOKUP(A3036,fonte!A:AE,27,FALSE)</f>
        <v>Sim</v>
      </c>
      <c r="G3036" s="13" t="str">
        <f>VLOOKUP(A3036,fonte!A:AE,28,FALSE)</f>
        <v>Não</v>
      </c>
      <c r="H3036" s="12" t="str">
        <f>VLOOKUP(A3036,fonte!A:AE,29,FALSE)</f>
        <v>Não</v>
      </c>
      <c r="I3036" s="13" t="str">
        <f>VLOOKUP(A3036,fonte!A:AE,30,FALSE)</f>
        <v>Não</v>
      </c>
      <c r="J3036" s="12" t="str">
        <f>VLOOKUP(A3036,fonte!A:AE,31,FALSE)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6">
        <v>41905</v>
      </c>
      <c r="E3037" s="13" t="str">
        <f>VLOOKUP(A3037,fonte!A:AE,26,FALSE)</f>
        <v>Sim</v>
      </c>
      <c r="F3037" s="12" t="str">
        <f>VLOOKUP(A3037,fonte!A:AE,27,FALSE)</f>
        <v>Sim</v>
      </c>
      <c r="G3037" s="13" t="str">
        <f>VLOOKUP(A3037,fonte!A:AE,28,FALSE)</f>
        <v>Não</v>
      </c>
      <c r="H3037" s="12" t="str">
        <f>VLOOKUP(A3037,fonte!A:AE,29,FALSE)</f>
        <v>Não</v>
      </c>
      <c r="I3037" s="13" t="str">
        <f>VLOOKUP(A3037,fonte!A:AE,30,FALSE)</f>
        <v>Não</v>
      </c>
      <c r="J3037" s="12" t="str">
        <f>VLOOKUP(A3037,fonte!A:AE,31,FALSE)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6">
        <v>43818</v>
      </c>
      <c r="E3038" s="13" t="str">
        <f>VLOOKUP(A3038,fonte!A:AE,26,FALSE)</f>
        <v>Não</v>
      </c>
      <c r="F3038" s="12" t="str">
        <f>VLOOKUP(A3038,fonte!A:AE,27,FALSE)</f>
        <v>Não</v>
      </c>
      <c r="G3038" s="13" t="str">
        <f>VLOOKUP(A3038,fonte!A:AE,28,FALSE)</f>
        <v>Não</v>
      </c>
      <c r="H3038" s="12" t="str">
        <f>VLOOKUP(A3038,fonte!A:AE,29,FALSE)</f>
        <v>Não</v>
      </c>
      <c r="I3038" s="13" t="str">
        <f>VLOOKUP(A3038,fonte!A:AE,30,FALSE)</f>
        <v>Não</v>
      </c>
      <c r="J3038" s="12" t="str">
        <f>VLOOKUP(A3038,fonte!A:AE,31,FALSE)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6">
        <v>43445</v>
      </c>
      <c r="E3039" s="13" t="str">
        <f>VLOOKUP(A3039,fonte!A:AE,26,FALSE)</f>
        <v>Sim</v>
      </c>
      <c r="F3039" s="12" t="str">
        <f>VLOOKUP(A3039,fonte!A:AE,27,FALSE)</f>
        <v>Sim</v>
      </c>
      <c r="G3039" s="13" t="str">
        <f>VLOOKUP(A3039,fonte!A:AE,28,FALSE)</f>
        <v>Sim</v>
      </c>
      <c r="H3039" s="12" t="str">
        <f>VLOOKUP(A3039,fonte!A:AE,29,FALSE)</f>
        <v>Sim</v>
      </c>
      <c r="I3039" s="13" t="str">
        <f>VLOOKUP(A3039,fonte!A:AE,30,FALSE)</f>
        <v>Não</v>
      </c>
      <c r="J3039" s="12" t="str">
        <f>VLOOKUP(A3039,fonte!A:AE,31,FALSE)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6">
        <v>43445</v>
      </c>
      <c r="E3040" s="13" t="str">
        <f>VLOOKUP(A3040,fonte!A:AE,26,FALSE)</f>
        <v>Não</v>
      </c>
      <c r="F3040" s="12" t="str">
        <f>VLOOKUP(A3040,fonte!A:AE,27,FALSE)</f>
        <v>Não</v>
      </c>
      <c r="G3040" s="13" t="str">
        <f>VLOOKUP(A3040,fonte!A:AE,28,FALSE)</f>
        <v>Não</v>
      </c>
      <c r="H3040" s="12" t="str">
        <f>VLOOKUP(A3040,fonte!A:AE,29,FALSE)</f>
        <v>Não</v>
      </c>
      <c r="I3040" s="13" t="str">
        <f>VLOOKUP(A3040,fonte!A:AE,30,FALSE)</f>
        <v>Não</v>
      </c>
      <c r="J3040" s="12" t="str">
        <f>VLOOKUP(A3040,fonte!A:AE,31,FALSE)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6">
        <v>43099</v>
      </c>
      <c r="E3041" s="13" t="str">
        <f>VLOOKUP(A3041,fonte!A:AE,26,FALSE)</f>
        <v>Sim</v>
      </c>
      <c r="F3041" s="12" t="str">
        <f>VLOOKUP(A3041,fonte!A:AE,27,FALSE)</f>
        <v>Sim</v>
      </c>
      <c r="G3041" s="13" t="str">
        <f>VLOOKUP(A3041,fonte!A:AE,28,FALSE)</f>
        <v>Sim</v>
      </c>
      <c r="H3041" s="12" t="str">
        <f>VLOOKUP(A3041,fonte!A:AE,29,FALSE)</f>
        <v>Sim</v>
      </c>
      <c r="I3041" s="13" t="str">
        <f>VLOOKUP(A3041,fonte!A:AE,30,FALSE)</f>
        <v>Não</v>
      </c>
      <c r="J3041" s="12" t="str">
        <f>VLOOKUP(A3041,fonte!A:AE,31,FALSE)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6">
        <v>43099</v>
      </c>
      <c r="E3042" s="13" t="str">
        <f>VLOOKUP(A3042,fonte!A:AE,26,FALSE)</f>
        <v>Não</v>
      </c>
      <c r="F3042" s="12" t="str">
        <f>VLOOKUP(A3042,fonte!A:AE,27,FALSE)</f>
        <v>Não</v>
      </c>
      <c r="G3042" s="13" t="str">
        <f>VLOOKUP(A3042,fonte!A:AE,28,FALSE)</f>
        <v>Não</v>
      </c>
      <c r="H3042" s="12" t="str">
        <f>VLOOKUP(A3042,fonte!A:AE,29,FALSE)</f>
        <v>Não</v>
      </c>
      <c r="I3042" s="13" t="str">
        <f>VLOOKUP(A3042,fonte!A:AE,30,FALSE)</f>
        <v>Não</v>
      </c>
      <c r="J3042" s="12" t="str">
        <f>VLOOKUP(A3042,fonte!A:AE,31,FALSE)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6">
        <v>43099</v>
      </c>
      <c r="E3043" s="13" t="str">
        <f>VLOOKUP(A3043,fonte!A:AE,26,FALSE)</f>
        <v>Sim</v>
      </c>
      <c r="F3043" s="12" t="str">
        <f>VLOOKUP(A3043,fonte!A:AE,27,FALSE)</f>
        <v>Sim</v>
      </c>
      <c r="G3043" s="13" t="str">
        <f>VLOOKUP(A3043,fonte!A:AE,28,FALSE)</f>
        <v>Não</v>
      </c>
      <c r="H3043" s="12" t="str">
        <f>VLOOKUP(A3043,fonte!A:AE,29,FALSE)</f>
        <v>Não</v>
      </c>
      <c r="I3043" s="13" t="str">
        <f>VLOOKUP(A3043,fonte!A:AE,30,FALSE)</f>
        <v>Não</v>
      </c>
      <c r="J3043" s="12" t="str">
        <f>VLOOKUP(A3043,fonte!A:AE,31,FALSE)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6">
        <v>41905</v>
      </c>
      <c r="E3044" s="13" t="str">
        <f>VLOOKUP(A3044,fonte!A:AE,26,FALSE)</f>
        <v>Sim</v>
      </c>
      <c r="F3044" s="12" t="str">
        <f>VLOOKUP(A3044,fonte!A:AE,27,FALSE)</f>
        <v>Sim</v>
      </c>
      <c r="G3044" s="13" t="str">
        <f>VLOOKUP(A3044,fonte!A:AE,28,FALSE)</f>
        <v>Não</v>
      </c>
      <c r="H3044" s="12" t="str">
        <f>VLOOKUP(A3044,fonte!A:AE,29,FALSE)</f>
        <v>Não</v>
      </c>
      <c r="I3044" s="13" t="str">
        <f>VLOOKUP(A3044,fonte!A:AE,30,FALSE)</f>
        <v>Não</v>
      </c>
      <c r="J3044" s="12" t="str">
        <f>VLOOKUP(A3044,fonte!A:AE,31,FALSE)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6">
        <v>41073</v>
      </c>
      <c r="E3045" s="13" t="str">
        <f>VLOOKUP(A3045,fonte!A:AE,26,FALSE)</f>
        <v>Não</v>
      </c>
      <c r="F3045" s="12" t="str">
        <f>VLOOKUP(A3045,fonte!A:AE,27,FALSE)</f>
        <v>Sim</v>
      </c>
      <c r="G3045" s="13" t="str">
        <f>VLOOKUP(A3045,fonte!A:AE,28,FALSE)</f>
        <v>Não</v>
      </c>
      <c r="H3045" s="12" t="str">
        <f>VLOOKUP(A3045,fonte!A:AE,29,FALSE)</f>
        <v>Sim</v>
      </c>
      <c r="I3045" s="13" t="str">
        <f>VLOOKUP(A3045,fonte!A:AE,30,FALSE)</f>
        <v>Não</v>
      </c>
      <c r="J3045" s="12" t="str">
        <f>VLOOKUP(A3045,fonte!A:AE,31,FALSE)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6">
        <v>43099</v>
      </c>
      <c r="E3046" s="13" t="str">
        <f>VLOOKUP(A3046,fonte!A:AE,26,FALSE)</f>
        <v>Sim</v>
      </c>
      <c r="F3046" s="12" t="str">
        <f>VLOOKUP(A3046,fonte!A:AE,27,FALSE)</f>
        <v>Sim</v>
      </c>
      <c r="G3046" s="13" t="str">
        <f>VLOOKUP(A3046,fonte!A:AE,28,FALSE)</f>
        <v>Não</v>
      </c>
      <c r="H3046" s="12" t="str">
        <f>VLOOKUP(A3046,fonte!A:AE,29,FALSE)</f>
        <v>Não</v>
      </c>
      <c r="I3046" s="13" t="str">
        <f>VLOOKUP(A3046,fonte!A:AE,30,FALSE)</f>
        <v>Não</v>
      </c>
      <c r="J3046" s="12" t="str">
        <f>VLOOKUP(A3046,fonte!A:AE,31,FALSE)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6">
        <v>43099</v>
      </c>
      <c r="E3047" s="13" t="str">
        <f>VLOOKUP(A3047,fonte!A:AE,26,FALSE)</f>
        <v>Não</v>
      </c>
      <c r="F3047" s="12" t="str">
        <f>VLOOKUP(A3047,fonte!A:AE,27,FALSE)</f>
        <v>Não</v>
      </c>
      <c r="G3047" s="13" t="str">
        <f>VLOOKUP(A3047,fonte!A:AE,28,FALSE)</f>
        <v>Não</v>
      </c>
      <c r="H3047" s="12" t="str">
        <f>VLOOKUP(A3047,fonte!A:AE,29,FALSE)</f>
        <v>Não</v>
      </c>
      <c r="I3047" s="13" t="str">
        <f>VLOOKUP(A3047,fonte!A:AE,30,FALSE)</f>
        <v>Não</v>
      </c>
      <c r="J3047" s="12" t="str">
        <f>VLOOKUP(A3047,fonte!A:AE,31,FALSE)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6">
        <v>41905</v>
      </c>
      <c r="E3048" s="13" t="str">
        <f>VLOOKUP(A3048,fonte!A:AE,26,FALSE)</f>
        <v>Sim</v>
      </c>
      <c r="F3048" s="12" t="str">
        <f>VLOOKUP(A3048,fonte!A:AE,27,FALSE)</f>
        <v>Sim</v>
      </c>
      <c r="G3048" s="13" t="str">
        <f>VLOOKUP(A3048,fonte!A:AE,28,FALSE)</f>
        <v>Sim</v>
      </c>
      <c r="H3048" s="12" t="str">
        <f>VLOOKUP(A3048,fonte!A:AE,29,FALSE)</f>
        <v>Sim</v>
      </c>
      <c r="I3048" s="13" t="str">
        <f>VLOOKUP(A3048,fonte!A:AE,30,FALSE)</f>
        <v>Não</v>
      </c>
      <c r="J3048" s="12" t="str">
        <f>VLOOKUP(A3048,fonte!A:AE,31,FALSE)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6">
        <v>43818</v>
      </c>
      <c r="E3049" s="13" t="str">
        <f>VLOOKUP(A3049,fonte!A:AE,26,FALSE)</f>
        <v>Não</v>
      </c>
      <c r="F3049" s="12" t="str">
        <f>VLOOKUP(A3049,fonte!A:AE,27,FALSE)</f>
        <v>Não</v>
      </c>
      <c r="G3049" s="13" t="str">
        <f>VLOOKUP(A3049,fonte!A:AE,28,FALSE)</f>
        <v>Não</v>
      </c>
      <c r="H3049" s="12" t="str">
        <f>VLOOKUP(A3049,fonte!A:AE,29,FALSE)</f>
        <v>Não</v>
      </c>
      <c r="I3049" s="13" t="str">
        <f>VLOOKUP(A3049,fonte!A:AE,30,FALSE)</f>
        <v>Não</v>
      </c>
      <c r="J3049" s="12" t="str">
        <f>VLOOKUP(A3049,fonte!A:AE,31,FALSE)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6">
        <v>43099</v>
      </c>
      <c r="E3050" s="13" t="str">
        <f>VLOOKUP(A3050,fonte!A:AE,26,FALSE)</f>
        <v>Não</v>
      </c>
      <c r="F3050" s="12" t="str">
        <f>VLOOKUP(A3050,fonte!A:AE,27,FALSE)</f>
        <v>Não</v>
      </c>
      <c r="G3050" s="13" t="str">
        <f>VLOOKUP(A3050,fonte!A:AE,28,FALSE)</f>
        <v>Não</v>
      </c>
      <c r="H3050" s="12" t="str">
        <f>VLOOKUP(A3050,fonte!A:AE,29,FALSE)</f>
        <v>Não</v>
      </c>
      <c r="I3050" s="13" t="str">
        <f>VLOOKUP(A3050,fonte!A:AE,30,FALSE)</f>
        <v>Não</v>
      </c>
      <c r="J3050" s="12" t="str">
        <f>VLOOKUP(A3050,fonte!A:AE,31,FALSE)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6">
        <v>41905</v>
      </c>
      <c r="E3051" s="13" t="str">
        <f>VLOOKUP(A3051,fonte!A:AE,26,FALSE)</f>
        <v>Sim</v>
      </c>
      <c r="F3051" s="12" t="str">
        <f>VLOOKUP(A3051,fonte!A:AE,27,FALSE)</f>
        <v>Não</v>
      </c>
      <c r="G3051" s="13" t="str">
        <f>VLOOKUP(A3051,fonte!A:AE,28,FALSE)</f>
        <v>Não</v>
      </c>
      <c r="H3051" s="12" t="str">
        <f>VLOOKUP(A3051,fonte!A:AE,29,FALSE)</f>
        <v>Não</v>
      </c>
      <c r="I3051" s="13" t="str">
        <f>VLOOKUP(A3051,fonte!A:AE,30,FALSE)</f>
        <v>Não</v>
      </c>
      <c r="J3051" s="12" t="str">
        <f>VLOOKUP(A3051,fonte!A:AE,31,FALSE)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6">
        <v>43445</v>
      </c>
      <c r="E3052" s="13" t="str">
        <f>VLOOKUP(A3052,fonte!A:AE,26,FALSE)</f>
        <v>Não</v>
      </c>
      <c r="F3052" s="12" t="str">
        <f>VLOOKUP(A3052,fonte!A:AE,27,FALSE)</f>
        <v>Não</v>
      </c>
      <c r="G3052" s="13" t="str">
        <f>VLOOKUP(A3052,fonte!A:AE,28,FALSE)</f>
        <v>Não</v>
      </c>
      <c r="H3052" s="12" t="str">
        <f>VLOOKUP(A3052,fonte!A:AE,29,FALSE)</f>
        <v>Não</v>
      </c>
      <c r="I3052" s="13" t="str">
        <f>VLOOKUP(A3052,fonte!A:AE,30,FALSE)</f>
        <v>Não</v>
      </c>
      <c r="J3052" s="12" t="str">
        <f>VLOOKUP(A3052,fonte!A:AE,31,FALSE)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6">
        <v>43818</v>
      </c>
      <c r="E3053" s="13" t="str">
        <f>VLOOKUP(A3053,fonte!A:AE,26,FALSE)</f>
        <v>Sim</v>
      </c>
      <c r="F3053" s="12" t="str">
        <f>VLOOKUP(A3053,fonte!A:AE,27,FALSE)</f>
        <v>Sim</v>
      </c>
      <c r="G3053" s="13" t="str">
        <f>VLOOKUP(A3053,fonte!A:AE,28,FALSE)</f>
        <v>Não</v>
      </c>
      <c r="H3053" s="12" t="str">
        <f>VLOOKUP(A3053,fonte!A:AE,29,FALSE)</f>
        <v>Não</v>
      </c>
      <c r="I3053" s="13" t="str">
        <f>VLOOKUP(A3053,fonte!A:AE,30,FALSE)</f>
        <v>Não</v>
      </c>
      <c r="J3053" s="12" t="str">
        <f>VLOOKUP(A3053,fonte!A:AE,31,FALSE)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6">
        <v>41905</v>
      </c>
      <c r="E3054" s="13" t="str">
        <f>VLOOKUP(A3054,fonte!A:AE,26,FALSE)</f>
        <v>Sim</v>
      </c>
      <c r="F3054" s="12" t="str">
        <f>VLOOKUP(A3054,fonte!A:AE,27,FALSE)</f>
        <v>Sim</v>
      </c>
      <c r="G3054" s="13" t="str">
        <f>VLOOKUP(A3054,fonte!A:AE,28,FALSE)</f>
        <v>Não</v>
      </c>
      <c r="H3054" s="12" t="str">
        <f>VLOOKUP(A3054,fonte!A:AE,29,FALSE)</f>
        <v>Não</v>
      </c>
      <c r="I3054" s="13" t="str">
        <f>VLOOKUP(A3054,fonte!A:AE,30,FALSE)</f>
        <v>Não</v>
      </c>
      <c r="J3054" s="12" t="str">
        <f>VLOOKUP(A3054,fonte!A:AE,31,FALSE)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6">
        <v>41905</v>
      </c>
      <c r="E3055" s="13" t="str">
        <f>VLOOKUP(A3055,fonte!A:AE,26,FALSE)</f>
        <v>Sim</v>
      </c>
      <c r="F3055" s="12" t="str">
        <f>VLOOKUP(A3055,fonte!A:AE,27,FALSE)</f>
        <v>Sim</v>
      </c>
      <c r="G3055" s="13" t="str">
        <f>VLOOKUP(A3055,fonte!A:AE,28,FALSE)</f>
        <v>Não</v>
      </c>
      <c r="H3055" s="12" t="str">
        <f>VLOOKUP(A3055,fonte!A:AE,29,FALSE)</f>
        <v>Não</v>
      </c>
      <c r="I3055" s="13" t="str">
        <f>VLOOKUP(A3055,fonte!A:AE,30,FALSE)</f>
        <v>Não</v>
      </c>
      <c r="J3055" s="12" t="str">
        <f>VLOOKUP(A3055,fonte!A:AE,31,FALSE)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6">
        <v>41073</v>
      </c>
      <c r="E3056" s="13" t="str">
        <f>VLOOKUP(A3056,fonte!A:AE,26,FALSE)</f>
        <v>Sim</v>
      </c>
      <c r="F3056" s="12" t="str">
        <f>VLOOKUP(A3056,fonte!A:AE,27,FALSE)</f>
        <v>Sim</v>
      </c>
      <c r="G3056" s="13" t="str">
        <f>VLOOKUP(A3056,fonte!A:AE,28,FALSE)</f>
        <v>Não</v>
      </c>
      <c r="H3056" s="12" t="str">
        <f>VLOOKUP(A3056,fonte!A:AE,29,FALSE)</f>
        <v>Não</v>
      </c>
      <c r="I3056" s="13" t="str">
        <f>VLOOKUP(A3056,fonte!A:AE,30,FALSE)</f>
        <v>Não</v>
      </c>
      <c r="J3056" s="12" t="str">
        <f>VLOOKUP(A3056,fonte!A:AE,31,FALSE)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6">
        <v>41905</v>
      </c>
      <c r="E3057" s="13" t="str">
        <f>VLOOKUP(A3057,fonte!A:AE,26,FALSE)</f>
        <v>Sim</v>
      </c>
      <c r="F3057" s="12" t="str">
        <f>VLOOKUP(A3057,fonte!A:AE,27,FALSE)</f>
        <v>Sim</v>
      </c>
      <c r="G3057" s="13" t="str">
        <f>VLOOKUP(A3057,fonte!A:AE,28,FALSE)</f>
        <v>Sim</v>
      </c>
      <c r="H3057" s="12" t="str">
        <f>VLOOKUP(A3057,fonte!A:AE,29,FALSE)</f>
        <v>Sim</v>
      </c>
      <c r="I3057" s="13" t="str">
        <f>VLOOKUP(A3057,fonte!A:AE,30,FALSE)</f>
        <v>Não</v>
      </c>
      <c r="J3057" s="12" t="str">
        <f>VLOOKUP(A3057,fonte!A:AE,31,FALSE)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6">
        <v>43818</v>
      </c>
      <c r="E3058" s="13" t="str">
        <f>VLOOKUP(A3058,fonte!A:AE,26,FALSE)</f>
        <v>Sim</v>
      </c>
      <c r="F3058" s="12" t="str">
        <f>VLOOKUP(A3058,fonte!A:AE,27,FALSE)</f>
        <v>Sim</v>
      </c>
      <c r="G3058" s="13" t="str">
        <f>VLOOKUP(A3058,fonte!A:AE,28,FALSE)</f>
        <v>Não</v>
      </c>
      <c r="H3058" s="12" t="str">
        <f>VLOOKUP(A3058,fonte!A:AE,29,FALSE)</f>
        <v>Não</v>
      </c>
      <c r="I3058" s="13" t="str">
        <f>VLOOKUP(A3058,fonte!A:AE,30,FALSE)</f>
        <v>Não</v>
      </c>
      <c r="J3058" s="12" t="str">
        <f>VLOOKUP(A3058,fonte!A:AE,31,FALSE)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6">
        <v>41905</v>
      </c>
      <c r="E3059" s="13" t="str">
        <f>VLOOKUP(A3059,fonte!A:AE,26,FALSE)</f>
        <v>Sim</v>
      </c>
      <c r="F3059" s="12" t="str">
        <f>VLOOKUP(A3059,fonte!A:AE,27,FALSE)</f>
        <v>Sim</v>
      </c>
      <c r="G3059" s="13" t="str">
        <f>VLOOKUP(A3059,fonte!A:AE,28,FALSE)</f>
        <v>Não</v>
      </c>
      <c r="H3059" s="12" t="str">
        <f>VLOOKUP(A3059,fonte!A:AE,29,FALSE)</f>
        <v>Sim</v>
      </c>
      <c r="I3059" s="13" t="str">
        <f>VLOOKUP(A3059,fonte!A:AE,30,FALSE)</f>
        <v>Não</v>
      </c>
      <c r="J3059" s="12" t="str">
        <f>VLOOKUP(A3059,fonte!A:AE,31,FALSE)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6">
        <v>43818</v>
      </c>
      <c r="E3060" s="13" t="str">
        <f>VLOOKUP(A3060,fonte!A:AE,26,FALSE)</f>
        <v>Sim</v>
      </c>
      <c r="F3060" s="12" t="str">
        <f>VLOOKUP(A3060,fonte!A:AE,27,FALSE)</f>
        <v>Sim</v>
      </c>
      <c r="G3060" s="13" t="str">
        <f>VLOOKUP(A3060,fonte!A:AE,28,FALSE)</f>
        <v>Sim</v>
      </c>
      <c r="H3060" s="12" t="str">
        <f>VLOOKUP(A3060,fonte!A:AE,29,FALSE)</f>
        <v>Sim</v>
      </c>
      <c r="I3060" s="13" t="str">
        <f>VLOOKUP(A3060,fonte!A:AE,30,FALSE)</f>
        <v>Não</v>
      </c>
      <c r="J3060" s="12" t="str">
        <f>VLOOKUP(A3060,fonte!A:AE,31,FALSE)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6">
        <v>43445</v>
      </c>
      <c r="E3061" s="13" t="str">
        <f>VLOOKUP(A3061,fonte!A:AE,26,FALSE)</f>
        <v>Sim</v>
      </c>
      <c r="F3061" s="12" t="str">
        <f>VLOOKUP(A3061,fonte!A:AE,27,FALSE)</f>
        <v>Sim</v>
      </c>
      <c r="G3061" s="13" t="str">
        <f>VLOOKUP(A3061,fonte!A:AE,28,FALSE)</f>
        <v>Não</v>
      </c>
      <c r="H3061" s="12" t="str">
        <f>VLOOKUP(A3061,fonte!A:AE,29,FALSE)</f>
        <v>Não</v>
      </c>
      <c r="I3061" s="13" t="str">
        <f>VLOOKUP(A3061,fonte!A:AE,30,FALSE)</f>
        <v>Não</v>
      </c>
      <c r="J3061" s="12" t="str">
        <f>VLOOKUP(A3061,fonte!A:AE,31,FALSE)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6">
        <v>43818</v>
      </c>
      <c r="E3062" s="13" t="str">
        <f>VLOOKUP(A3062,fonte!A:AE,26,FALSE)</f>
        <v>Sim</v>
      </c>
      <c r="F3062" s="12" t="str">
        <f>VLOOKUP(A3062,fonte!A:AE,27,FALSE)</f>
        <v>Sim</v>
      </c>
      <c r="G3062" s="13" t="str">
        <f>VLOOKUP(A3062,fonte!A:AE,28,FALSE)</f>
        <v>Não</v>
      </c>
      <c r="H3062" s="12" t="str">
        <f>VLOOKUP(A3062,fonte!A:AE,29,FALSE)</f>
        <v>Não</v>
      </c>
      <c r="I3062" s="13" t="str">
        <f>VLOOKUP(A3062,fonte!A:AE,30,FALSE)</f>
        <v>Não</v>
      </c>
      <c r="J3062" s="12" t="str">
        <f>VLOOKUP(A3062,fonte!A:AE,31,FALSE)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6">
        <v>43099</v>
      </c>
      <c r="E3063" s="13" t="str">
        <f>VLOOKUP(A3063,fonte!A:AE,26,FALSE)</f>
        <v>Sim</v>
      </c>
      <c r="F3063" s="12" t="str">
        <f>VLOOKUP(A3063,fonte!A:AE,27,FALSE)</f>
        <v>Sim</v>
      </c>
      <c r="G3063" s="13" t="str">
        <f>VLOOKUP(A3063,fonte!A:AE,28,FALSE)</f>
        <v>Sim</v>
      </c>
      <c r="H3063" s="12" t="str">
        <f>VLOOKUP(A3063,fonte!A:AE,29,FALSE)</f>
        <v>Sim</v>
      </c>
      <c r="I3063" s="13" t="str">
        <f>VLOOKUP(A3063,fonte!A:AE,30,FALSE)</f>
        <v>Não</v>
      </c>
      <c r="J3063" s="12" t="str">
        <f>VLOOKUP(A3063,fonte!A:AE,31,FALSE)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6">
        <v>43445</v>
      </c>
      <c r="E3064" s="13" t="str">
        <f>VLOOKUP(A3064,fonte!A:AE,26,FALSE)</f>
        <v>Não</v>
      </c>
      <c r="F3064" s="12" t="str">
        <f>VLOOKUP(A3064,fonte!A:AE,27,FALSE)</f>
        <v>Não</v>
      </c>
      <c r="G3064" s="13" t="str">
        <f>VLOOKUP(A3064,fonte!A:AE,28,FALSE)</f>
        <v>Não</v>
      </c>
      <c r="H3064" s="12" t="str">
        <f>VLOOKUP(A3064,fonte!A:AE,29,FALSE)</f>
        <v>Não</v>
      </c>
      <c r="I3064" s="13" t="str">
        <f>VLOOKUP(A3064,fonte!A:AE,30,FALSE)</f>
        <v>Não</v>
      </c>
      <c r="J3064" s="12" t="str">
        <f>VLOOKUP(A3064,fonte!A:AE,31,FALSE)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6">
        <v>43099</v>
      </c>
      <c r="E3065" s="13" t="str">
        <f>VLOOKUP(A3065,fonte!A:AE,26,FALSE)</f>
        <v>Sim</v>
      </c>
      <c r="F3065" s="12" t="str">
        <f>VLOOKUP(A3065,fonte!A:AE,27,FALSE)</f>
        <v>Sim</v>
      </c>
      <c r="G3065" s="13" t="str">
        <f>VLOOKUP(A3065,fonte!A:AE,28,FALSE)</f>
        <v>Sim</v>
      </c>
      <c r="H3065" s="12" t="str">
        <f>VLOOKUP(A3065,fonte!A:AE,29,FALSE)</f>
        <v>Sim</v>
      </c>
      <c r="I3065" s="13" t="str">
        <f>VLOOKUP(A3065,fonte!A:AE,30,FALSE)</f>
        <v>Não</v>
      </c>
      <c r="J3065" s="12" t="str">
        <f>VLOOKUP(A3065,fonte!A:AE,31,FALSE)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6">
        <v>43099</v>
      </c>
      <c r="E3066" s="13" t="str">
        <f>VLOOKUP(A3066,fonte!A:AE,26,FALSE)</f>
        <v>Não</v>
      </c>
      <c r="F3066" s="12" t="str">
        <f>VLOOKUP(A3066,fonte!A:AE,27,FALSE)</f>
        <v>Não</v>
      </c>
      <c r="G3066" s="13" t="str">
        <f>VLOOKUP(A3066,fonte!A:AE,28,FALSE)</f>
        <v>Não</v>
      </c>
      <c r="H3066" s="12" t="str">
        <f>VLOOKUP(A3066,fonte!A:AE,29,FALSE)</f>
        <v>Não</v>
      </c>
      <c r="I3066" s="13" t="str">
        <f>VLOOKUP(A3066,fonte!A:AE,30,FALSE)</f>
        <v>Não</v>
      </c>
      <c r="J3066" s="12" t="str">
        <f>VLOOKUP(A3066,fonte!A:AE,31,FALSE)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6">
        <v>43099</v>
      </c>
      <c r="E3067" s="13" t="str">
        <f>VLOOKUP(A3067,fonte!A:AE,26,FALSE)</f>
        <v>Sim</v>
      </c>
      <c r="F3067" s="12" t="str">
        <f>VLOOKUP(A3067,fonte!A:AE,27,FALSE)</f>
        <v>Sim</v>
      </c>
      <c r="G3067" s="13" t="str">
        <f>VLOOKUP(A3067,fonte!A:AE,28,FALSE)</f>
        <v>Não</v>
      </c>
      <c r="H3067" s="12" t="str">
        <f>VLOOKUP(A3067,fonte!A:AE,29,FALSE)</f>
        <v>Sim</v>
      </c>
      <c r="I3067" s="13" t="str">
        <f>VLOOKUP(A3067,fonte!A:AE,30,FALSE)</f>
        <v>Não</v>
      </c>
      <c r="J3067" s="12" t="str">
        <f>VLOOKUP(A3067,fonte!A:AE,31,FALSE)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6">
        <v>43445</v>
      </c>
      <c r="E3068" s="13" t="str">
        <f>VLOOKUP(A3068,fonte!A:AE,26,FALSE)</f>
        <v>Não</v>
      </c>
      <c r="F3068" s="12" t="str">
        <f>VLOOKUP(A3068,fonte!A:AE,27,FALSE)</f>
        <v>Não</v>
      </c>
      <c r="G3068" s="13" t="str">
        <f>VLOOKUP(A3068,fonte!A:AE,28,FALSE)</f>
        <v>Não</v>
      </c>
      <c r="H3068" s="12" t="str">
        <f>VLOOKUP(A3068,fonte!A:AE,29,FALSE)</f>
        <v>Não</v>
      </c>
      <c r="I3068" s="13" t="str">
        <f>VLOOKUP(A3068,fonte!A:AE,30,FALSE)</f>
        <v>Não</v>
      </c>
      <c r="J3068" s="12" t="str">
        <f>VLOOKUP(A3068,fonte!A:AE,31,FALSE)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6">
        <v>43818</v>
      </c>
      <c r="E3069" s="13" t="str">
        <f>VLOOKUP(A3069,fonte!A:AE,26,FALSE)</f>
        <v>Não</v>
      </c>
      <c r="F3069" s="12" t="str">
        <f>VLOOKUP(A3069,fonte!A:AE,27,FALSE)</f>
        <v>Não</v>
      </c>
      <c r="G3069" s="13" t="str">
        <f>VLOOKUP(A3069,fonte!A:AE,28,FALSE)</f>
        <v>Não</v>
      </c>
      <c r="H3069" s="12" t="str">
        <f>VLOOKUP(A3069,fonte!A:AE,29,FALSE)</f>
        <v>Não</v>
      </c>
      <c r="I3069" s="13" t="str">
        <f>VLOOKUP(A3069,fonte!A:AE,30,FALSE)</f>
        <v>Não</v>
      </c>
      <c r="J3069" s="12" t="str">
        <f>VLOOKUP(A3069,fonte!A:AE,31,FALSE)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6">
        <v>43818</v>
      </c>
      <c r="E3070" s="13" t="str">
        <f>VLOOKUP(A3070,fonte!A:AE,26,FALSE)</f>
        <v>Sim</v>
      </c>
      <c r="F3070" s="12" t="str">
        <f>VLOOKUP(A3070,fonte!A:AE,27,FALSE)</f>
        <v>Sim</v>
      </c>
      <c r="G3070" s="13" t="str">
        <f>VLOOKUP(A3070,fonte!A:AE,28,FALSE)</f>
        <v>Não</v>
      </c>
      <c r="H3070" s="12" t="str">
        <f>VLOOKUP(A3070,fonte!A:AE,29,FALSE)</f>
        <v>Não</v>
      </c>
      <c r="I3070" s="13" t="str">
        <f>VLOOKUP(A3070,fonte!A:AE,30,FALSE)</f>
        <v>Não</v>
      </c>
      <c r="J3070" s="12" t="str">
        <f>VLOOKUP(A3070,fonte!A:AE,31,FALSE)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6">
        <v>41905</v>
      </c>
      <c r="E3071" s="13" t="str">
        <f>VLOOKUP(A3071,fonte!A:AE,26,FALSE)</f>
        <v>Sim</v>
      </c>
      <c r="F3071" s="12" t="str">
        <f>VLOOKUP(A3071,fonte!A:AE,27,FALSE)</f>
        <v>Sim</v>
      </c>
      <c r="G3071" s="13" t="str">
        <f>VLOOKUP(A3071,fonte!A:AE,28,FALSE)</f>
        <v>Não</v>
      </c>
      <c r="H3071" s="12" t="str">
        <f>VLOOKUP(A3071,fonte!A:AE,29,FALSE)</f>
        <v>Sim</v>
      </c>
      <c r="I3071" s="13" t="str">
        <f>VLOOKUP(A3071,fonte!A:AE,30,FALSE)</f>
        <v>Não</v>
      </c>
      <c r="J3071" s="12" t="str">
        <f>VLOOKUP(A3071,fonte!A:AE,31,FALSE)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6">
        <v>43818</v>
      </c>
      <c r="E3072" s="13" t="str">
        <f>VLOOKUP(A3072,fonte!A:AE,26,FALSE)</f>
        <v>Sim</v>
      </c>
      <c r="F3072" s="12" t="str">
        <f>VLOOKUP(A3072,fonte!A:AE,27,FALSE)</f>
        <v>Sim</v>
      </c>
      <c r="G3072" s="13" t="str">
        <f>VLOOKUP(A3072,fonte!A:AE,28,FALSE)</f>
        <v>Não</v>
      </c>
      <c r="H3072" s="12" t="str">
        <f>VLOOKUP(A3072,fonte!A:AE,29,FALSE)</f>
        <v>Não</v>
      </c>
      <c r="I3072" s="13" t="str">
        <f>VLOOKUP(A3072,fonte!A:AE,30,FALSE)</f>
        <v>Não</v>
      </c>
      <c r="J3072" s="12" t="str">
        <f>VLOOKUP(A3072,fonte!A:AE,31,FALSE)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6">
        <v>43445</v>
      </c>
      <c r="E3073" s="13" t="str">
        <f>VLOOKUP(A3073,fonte!A:AE,26,FALSE)</f>
        <v>Não</v>
      </c>
      <c r="F3073" s="12" t="str">
        <f>VLOOKUP(A3073,fonte!A:AE,27,FALSE)</f>
        <v>Não</v>
      </c>
      <c r="G3073" s="13" t="str">
        <f>VLOOKUP(A3073,fonte!A:AE,28,FALSE)</f>
        <v>Não</v>
      </c>
      <c r="H3073" s="12" t="str">
        <f>VLOOKUP(A3073,fonte!A:AE,29,FALSE)</f>
        <v>Não</v>
      </c>
      <c r="I3073" s="13" t="str">
        <f>VLOOKUP(A3073,fonte!A:AE,30,FALSE)</f>
        <v>Não</v>
      </c>
      <c r="J3073" s="12" t="str">
        <f>VLOOKUP(A3073,fonte!A:AE,31,FALSE)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6">
        <v>43099</v>
      </c>
      <c r="E3074" s="13" t="str">
        <f>VLOOKUP(A3074,fonte!A:AE,26,FALSE)</f>
        <v>Sim</v>
      </c>
      <c r="F3074" s="12" t="str">
        <f>VLOOKUP(A3074,fonte!A:AE,27,FALSE)</f>
        <v>Sim</v>
      </c>
      <c r="G3074" s="13" t="str">
        <f>VLOOKUP(A3074,fonte!A:AE,28,FALSE)</f>
        <v>Não</v>
      </c>
      <c r="H3074" s="12" t="str">
        <f>VLOOKUP(A3074,fonte!A:AE,29,FALSE)</f>
        <v>Sim</v>
      </c>
      <c r="I3074" s="13" t="str">
        <f>VLOOKUP(A3074,fonte!A:AE,30,FALSE)</f>
        <v>Não</v>
      </c>
      <c r="J3074" s="12" t="str">
        <f>VLOOKUP(A3074,fonte!A:AE,31,FALSE)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6">
        <v>41421</v>
      </c>
      <c r="E3075" s="13" t="str">
        <f>VLOOKUP(A3075,fonte!A:AE,26,FALSE)</f>
        <v>Sim</v>
      </c>
      <c r="F3075" s="12" t="str">
        <f>VLOOKUP(A3075,fonte!A:AE,27,FALSE)</f>
        <v>Sim</v>
      </c>
      <c r="G3075" s="13" t="str">
        <f>VLOOKUP(A3075,fonte!A:AE,28,FALSE)</f>
        <v>Sim</v>
      </c>
      <c r="H3075" s="12" t="str">
        <f>VLOOKUP(A3075,fonte!A:AE,29,FALSE)</f>
        <v>Sim</v>
      </c>
      <c r="I3075" s="13" t="str">
        <f>VLOOKUP(A3075,fonte!A:AE,30,FALSE)</f>
        <v>Não</v>
      </c>
      <c r="J3075" s="12" t="str">
        <f>VLOOKUP(A3075,fonte!A:AE,31,FALSE)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6">
        <v>43818</v>
      </c>
      <c r="E3076" s="13" t="str">
        <f>VLOOKUP(A3076,fonte!A:AE,26,FALSE)</f>
        <v>Sim</v>
      </c>
      <c r="F3076" s="12" t="str">
        <f>VLOOKUP(A3076,fonte!A:AE,27,FALSE)</f>
        <v>Sim</v>
      </c>
      <c r="G3076" s="13" t="str">
        <f>VLOOKUP(A3076,fonte!A:AE,28,FALSE)</f>
        <v>Não</v>
      </c>
      <c r="H3076" s="12" t="str">
        <f>VLOOKUP(A3076,fonte!A:AE,29,FALSE)</f>
        <v>Não</v>
      </c>
      <c r="I3076" s="13" t="str">
        <f>VLOOKUP(A3076,fonte!A:AE,30,FALSE)</f>
        <v>Não</v>
      </c>
      <c r="J3076" s="12" t="str">
        <f>VLOOKUP(A3076,fonte!A:AE,31,FALSE)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6">
        <v>41905</v>
      </c>
      <c r="E3077" s="13" t="str">
        <f>VLOOKUP(A3077,fonte!A:AE,26,FALSE)</f>
        <v>Não</v>
      </c>
      <c r="F3077" s="12" t="str">
        <f>VLOOKUP(A3077,fonte!A:AE,27,FALSE)</f>
        <v>Não</v>
      </c>
      <c r="G3077" s="13" t="str">
        <f>VLOOKUP(A3077,fonte!A:AE,28,FALSE)</f>
        <v>Não</v>
      </c>
      <c r="H3077" s="12" t="str">
        <f>VLOOKUP(A3077,fonte!A:AE,29,FALSE)</f>
        <v>Não</v>
      </c>
      <c r="I3077" s="13" t="str">
        <f>VLOOKUP(A3077,fonte!A:AE,30,FALSE)</f>
        <v>Não</v>
      </c>
      <c r="J3077" s="12" t="str">
        <f>VLOOKUP(A3077,fonte!A:AE,31,FALSE)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6">
        <v>43445</v>
      </c>
      <c r="E3078" s="13" t="str">
        <f>VLOOKUP(A3078,fonte!A:AE,26,FALSE)</f>
        <v>Sim</v>
      </c>
      <c r="F3078" s="12" t="str">
        <f>VLOOKUP(A3078,fonte!A:AE,27,FALSE)</f>
        <v>Sim</v>
      </c>
      <c r="G3078" s="13" t="str">
        <f>VLOOKUP(A3078,fonte!A:AE,28,FALSE)</f>
        <v>Sim</v>
      </c>
      <c r="H3078" s="12" t="str">
        <f>VLOOKUP(A3078,fonte!A:AE,29,FALSE)</f>
        <v>Sim</v>
      </c>
      <c r="I3078" s="13" t="str">
        <f>VLOOKUP(A3078,fonte!A:AE,30,FALSE)</f>
        <v>Não</v>
      </c>
      <c r="J3078" s="12" t="str">
        <f>VLOOKUP(A3078,fonte!A:AE,31,FALSE)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6">
        <v>43818</v>
      </c>
      <c r="E3079" s="13" t="str">
        <f>VLOOKUP(A3079,fonte!A:AE,26,FALSE)</f>
        <v>Não</v>
      </c>
      <c r="F3079" s="12" t="str">
        <f>VLOOKUP(A3079,fonte!A:AE,27,FALSE)</f>
        <v>Não</v>
      </c>
      <c r="G3079" s="13" t="str">
        <f>VLOOKUP(A3079,fonte!A:AE,28,FALSE)</f>
        <v>Não</v>
      </c>
      <c r="H3079" s="12" t="str">
        <f>VLOOKUP(A3079,fonte!A:AE,29,FALSE)</f>
        <v>Não</v>
      </c>
      <c r="I3079" s="13" t="str">
        <f>VLOOKUP(A3079,fonte!A:AE,30,FALSE)</f>
        <v>Não</v>
      </c>
      <c r="J3079" s="12" t="str">
        <f>VLOOKUP(A3079,fonte!A:AE,31,FALSE)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6">
        <v>41905</v>
      </c>
      <c r="E3080" s="13" t="str">
        <f>VLOOKUP(A3080,fonte!A:AE,26,FALSE)</f>
        <v>Não</v>
      </c>
      <c r="F3080" s="12" t="str">
        <f>VLOOKUP(A3080,fonte!A:AE,27,FALSE)</f>
        <v>Não</v>
      </c>
      <c r="G3080" s="13" t="str">
        <f>VLOOKUP(A3080,fonte!A:AE,28,FALSE)</f>
        <v>Não</v>
      </c>
      <c r="H3080" s="12" t="str">
        <f>VLOOKUP(A3080,fonte!A:AE,29,FALSE)</f>
        <v>Não</v>
      </c>
      <c r="I3080" s="13" t="str">
        <f>VLOOKUP(A3080,fonte!A:AE,30,FALSE)</f>
        <v>Não</v>
      </c>
      <c r="J3080" s="12" t="str">
        <f>VLOOKUP(A3080,fonte!A:AE,31,FALSE)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6">
        <v>43099</v>
      </c>
      <c r="E3081" s="13" t="str">
        <f>VLOOKUP(A3081,fonte!A:AE,26,FALSE)</f>
        <v>Não</v>
      </c>
      <c r="F3081" s="12" t="str">
        <f>VLOOKUP(A3081,fonte!A:AE,27,FALSE)</f>
        <v>Sim</v>
      </c>
      <c r="G3081" s="13" t="str">
        <f>VLOOKUP(A3081,fonte!A:AE,28,FALSE)</f>
        <v>Não</v>
      </c>
      <c r="H3081" s="12" t="str">
        <f>VLOOKUP(A3081,fonte!A:AE,29,FALSE)</f>
        <v>Sim</v>
      </c>
      <c r="I3081" s="13" t="str">
        <f>VLOOKUP(A3081,fonte!A:AE,30,FALSE)</f>
        <v>Não</v>
      </c>
      <c r="J3081" s="12" t="str">
        <f>VLOOKUP(A3081,fonte!A:AE,31,FALSE)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6">
        <v>43445</v>
      </c>
      <c r="E3082" s="13" t="str">
        <f>VLOOKUP(A3082,fonte!A:AE,26,FALSE)</f>
        <v>Sim</v>
      </c>
      <c r="F3082" s="12" t="str">
        <f>VLOOKUP(A3082,fonte!A:AE,27,FALSE)</f>
        <v>Sim</v>
      </c>
      <c r="G3082" s="13" t="str">
        <f>VLOOKUP(A3082,fonte!A:AE,28,FALSE)</f>
        <v>Não</v>
      </c>
      <c r="H3082" s="12" t="str">
        <f>VLOOKUP(A3082,fonte!A:AE,29,FALSE)</f>
        <v>Não</v>
      </c>
      <c r="I3082" s="13" t="str">
        <f>VLOOKUP(A3082,fonte!A:AE,30,FALSE)</f>
        <v>Não</v>
      </c>
      <c r="J3082" s="12" t="str">
        <f>VLOOKUP(A3082,fonte!A:AE,31,FALSE)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6">
        <v>43099</v>
      </c>
      <c r="E3083" s="13" t="str">
        <f>VLOOKUP(A3083,fonte!A:AE,26,FALSE)</f>
        <v>Sim</v>
      </c>
      <c r="F3083" s="12" t="str">
        <f>VLOOKUP(A3083,fonte!A:AE,27,FALSE)</f>
        <v>Sim</v>
      </c>
      <c r="G3083" s="13" t="str">
        <f>VLOOKUP(A3083,fonte!A:AE,28,FALSE)</f>
        <v>Não</v>
      </c>
      <c r="H3083" s="12" t="str">
        <f>VLOOKUP(A3083,fonte!A:AE,29,FALSE)</f>
        <v>Sim</v>
      </c>
      <c r="I3083" s="13" t="str">
        <f>VLOOKUP(A3083,fonte!A:AE,30,FALSE)</f>
        <v>Não</v>
      </c>
      <c r="J3083" s="12" t="str">
        <f>VLOOKUP(A3083,fonte!A:AE,31,FALSE)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6">
        <v>43818</v>
      </c>
      <c r="E3084" s="13" t="str">
        <f>VLOOKUP(A3084,fonte!A:AE,26,FALSE)</f>
        <v>Não</v>
      </c>
      <c r="F3084" s="12" t="str">
        <f>VLOOKUP(A3084,fonte!A:AE,27,FALSE)</f>
        <v>Não</v>
      </c>
      <c r="G3084" s="13" t="str">
        <f>VLOOKUP(A3084,fonte!A:AE,28,FALSE)</f>
        <v>Não</v>
      </c>
      <c r="H3084" s="12" t="str">
        <f>VLOOKUP(A3084,fonte!A:AE,29,FALSE)</f>
        <v>Não</v>
      </c>
      <c r="I3084" s="13" t="str">
        <f>VLOOKUP(A3084,fonte!A:AE,30,FALSE)</f>
        <v>Não</v>
      </c>
      <c r="J3084" s="12" t="str">
        <f>VLOOKUP(A3084,fonte!A:AE,31,FALSE)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6">
        <v>43445</v>
      </c>
      <c r="E3085" s="13" t="str">
        <f>VLOOKUP(A3085,fonte!A:AE,26,FALSE)</f>
        <v>Não</v>
      </c>
      <c r="F3085" s="12" t="str">
        <f>VLOOKUP(A3085,fonte!A:AE,27,FALSE)</f>
        <v>Não</v>
      </c>
      <c r="G3085" s="13" t="str">
        <f>VLOOKUP(A3085,fonte!A:AE,28,FALSE)</f>
        <v>Não</v>
      </c>
      <c r="H3085" s="12" t="str">
        <f>VLOOKUP(A3085,fonte!A:AE,29,FALSE)</f>
        <v>Não</v>
      </c>
      <c r="I3085" s="13" t="str">
        <f>VLOOKUP(A3085,fonte!A:AE,30,FALSE)</f>
        <v>Não</v>
      </c>
      <c r="J3085" s="12" t="str">
        <f>VLOOKUP(A3085,fonte!A:AE,31,FALSE)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6">
        <v>43099</v>
      </c>
      <c r="E3086" s="13" t="str">
        <f>VLOOKUP(A3086,fonte!A:AE,26,FALSE)</f>
        <v>Sim</v>
      </c>
      <c r="F3086" s="12" t="str">
        <f>VLOOKUP(A3086,fonte!A:AE,27,FALSE)</f>
        <v>Sim</v>
      </c>
      <c r="G3086" s="13" t="str">
        <f>VLOOKUP(A3086,fonte!A:AE,28,FALSE)</f>
        <v>Não</v>
      </c>
      <c r="H3086" s="12" t="str">
        <f>VLOOKUP(A3086,fonte!A:AE,29,FALSE)</f>
        <v>Não</v>
      </c>
      <c r="I3086" s="13" t="str">
        <f>VLOOKUP(A3086,fonte!A:AE,30,FALSE)</f>
        <v>Não</v>
      </c>
      <c r="J3086" s="12" t="str">
        <f>VLOOKUP(A3086,fonte!A:AE,31,FALSE)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6">
        <v>43445</v>
      </c>
      <c r="E3087" s="13" t="str">
        <f>VLOOKUP(A3087,fonte!A:AE,26,FALSE)</f>
        <v>Não</v>
      </c>
      <c r="F3087" s="12" t="str">
        <f>VLOOKUP(A3087,fonte!A:AE,27,FALSE)</f>
        <v>Não</v>
      </c>
      <c r="G3087" s="13" t="str">
        <f>VLOOKUP(A3087,fonte!A:AE,28,FALSE)</f>
        <v>Não</v>
      </c>
      <c r="H3087" s="12" t="str">
        <f>VLOOKUP(A3087,fonte!A:AE,29,FALSE)</f>
        <v>Não</v>
      </c>
      <c r="I3087" s="13" t="str">
        <f>VLOOKUP(A3087,fonte!A:AE,30,FALSE)</f>
        <v>Não</v>
      </c>
      <c r="J3087" s="12" t="str">
        <f>VLOOKUP(A3087,fonte!A:AE,31,FALSE)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6">
        <v>41905</v>
      </c>
      <c r="E3088" s="13" t="str">
        <f>VLOOKUP(A3088,fonte!A:AE,26,FALSE)</f>
        <v>Sim</v>
      </c>
      <c r="F3088" s="12" t="str">
        <f>VLOOKUP(A3088,fonte!A:AE,27,FALSE)</f>
        <v>Sim</v>
      </c>
      <c r="G3088" s="13" t="str">
        <f>VLOOKUP(A3088,fonte!A:AE,28,FALSE)</f>
        <v>Sim</v>
      </c>
      <c r="H3088" s="12" t="str">
        <f>VLOOKUP(A3088,fonte!A:AE,29,FALSE)</f>
        <v>Sim</v>
      </c>
      <c r="I3088" s="13" t="str">
        <f>VLOOKUP(A3088,fonte!A:AE,30,FALSE)</f>
        <v>Não</v>
      </c>
      <c r="J3088" s="12" t="str">
        <f>VLOOKUP(A3088,fonte!A:AE,31,FALSE)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6">
        <v>43445</v>
      </c>
      <c r="E3089" s="13" t="str">
        <f>VLOOKUP(A3089,fonte!A:AE,26,FALSE)</f>
        <v>Sim</v>
      </c>
      <c r="F3089" s="12" t="str">
        <f>VLOOKUP(A3089,fonte!A:AE,27,FALSE)</f>
        <v>Sim</v>
      </c>
      <c r="G3089" s="13" t="str">
        <f>VLOOKUP(A3089,fonte!A:AE,28,FALSE)</f>
        <v>Não</v>
      </c>
      <c r="H3089" s="12" t="str">
        <f>VLOOKUP(A3089,fonte!A:AE,29,FALSE)</f>
        <v>Não</v>
      </c>
      <c r="I3089" s="13" t="str">
        <f>VLOOKUP(A3089,fonte!A:AE,30,FALSE)</f>
        <v>Não</v>
      </c>
      <c r="J3089" s="12" t="str">
        <f>VLOOKUP(A3089,fonte!A:AE,31,FALSE)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6">
        <v>43445</v>
      </c>
      <c r="E3090" s="13" t="str">
        <f>VLOOKUP(A3090,fonte!A:AE,26,FALSE)</f>
        <v>Sim</v>
      </c>
      <c r="F3090" s="12" t="str">
        <f>VLOOKUP(A3090,fonte!A:AE,27,FALSE)</f>
        <v>Sim</v>
      </c>
      <c r="G3090" s="13" t="str">
        <f>VLOOKUP(A3090,fonte!A:AE,28,FALSE)</f>
        <v>Não</v>
      </c>
      <c r="H3090" s="12" t="str">
        <f>VLOOKUP(A3090,fonte!A:AE,29,FALSE)</f>
        <v>Sim</v>
      </c>
      <c r="I3090" s="13" t="str">
        <f>VLOOKUP(A3090,fonte!A:AE,30,FALSE)</f>
        <v>Não</v>
      </c>
      <c r="J3090" s="12" t="str">
        <f>VLOOKUP(A3090,fonte!A:AE,31,FALSE)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6">
        <v>41905</v>
      </c>
      <c r="E3091" s="13" t="str">
        <f>VLOOKUP(A3091,fonte!A:AE,26,FALSE)</f>
        <v>Sim</v>
      </c>
      <c r="F3091" s="12" t="str">
        <f>VLOOKUP(A3091,fonte!A:AE,27,FALSE)</f>
        <v>Sim</v>
      </c>
      <c r="G3091" s="13" t="str">
        <f>VLOOKUP(A3091,fonte!A:AE,28,FALSE)</f>
        <v>Não</v>
      </c>
      <c r="H3091" s="12" t="str">
        <f>VLOOKUP(A3091,fonte!A:AE,29,FALSE)</f>
        <v>Não</v>
      </c>
      <c r="I3091" s="13" t="str">
        <f>VLOOKUP(A3091,fonte!A:AE,30,FALSE)</f>
        <v>Não</v>
      </c>
      <c r="J3091" s="12" t="str">
        <f>VLOOKUP(A3091,fonte!A:AE,31,FALSE)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6">
        <v>41905</v>
      </c>
      <c r="E3092" s="13" t="str">
        <f>VLOOKUP(A3092,fonte!A:AE,26,FALSE)</f>
        <v>Sim</v>
      </c>
      <c r="F3092" s="12" t="str">
        <f>VLOOKUP(A3092,fonte!A:AE,27,FALSE)</f>
        <v>Sim</v>
      </c>
      <c r="G3092" s="13" t="str">
        <f>VLOOKUP(A3092,fonte!A:AE,28,FALSE)</f>
        <v>Não</v>
      </c>
      <c r="H3092" s="12" t="str">
        <f>VLOOKUP(A3092,fonte!A:AE,29,FALSE)</f>
        <v>Sim</v>
      </c>
      <c r="I3092" s="13" t="str">
        <f>VLOOKUP(A3092,fonte!A:AE,30,FALSE)</f>
        <v>Não</v>
      </c>
      <c r="J3092" s="12" t="str">
        <f>VLOOKUP(A3092,fonte!A:AE,31,FALSE)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6">
        <v>43099</v>
      </c>
      <c r="E3093" s="13" t="str">
        <f>VLOOKUP(A3093,fonte!A:AE,26,FALSE)</f>
        <v>Sim</v>
      </c>
      <c r="F3093" s="12" t="str">
        <f>VLOOKUP(A3093,fonte!A:AE,27,FALSE)</f>
        <v>Sim</v>
      </c>
      <c r="G3093" s="13" t="str">
        <f>VLOOKUP(A3093,fonte!A:AE,28,FALSE)</f>
        <v>Não</v>
      </c>
      <c r="H3093" s="12" t="str">
        <f>VLOOKUP(A3093,fonte!A:AE,29,FALSE)</f>
        <v>Não</v>
      </c>
      <c r="I3093" s="13" t="str">
        <f>VLOOKUP(A3093,fonte!A:AE,30,FALSE)</f>
        <v>Não</v>
      </c>
      <c r="J3093" s="12" t="str">
        <f>VLOOKUP(A3093,fonte!A:AE,31,FALSE)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6">
        <v>41073</v>
      </c>
      <c r="E3094" s="13" t="str">
        <f>VLOOKUP(A3094,fonte!A:AE,26,FALSE)</f>
        <v>Não</v>
      </c>
      <c r="F3094" s="12" t="str">
        <f>VLOOKUP(A3094,fonte!A:AE,27,FALSE)</f>
        <v>Não</v>
      </c>
      <c r="G3094" s="13" t="str">
        <f>VLOOKUP(A3094,fonte!A:AE,28,FALSE)</f>
        <v>Não</v>
      </c>
      <c r="H3094" s="12" t="str">
        <f>VLOOKUP(A3094,fonte!A:AE,29,FALSE)</f>
        <v>Não</v>
      </c>
      <c r="I3094" s="13" t="str">
        <f>VLOOKUP(A3094,fonte!A:AE,30,FALSE)</f>
        <v>Não</v>
      </c>
      <c r="J3094" s="12" t="str">
        <f>VLOOKUP(A3094,fonte!A:AE,31,FALSE)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6">
        <v>43445</v>
      </c>
      <c r="E3095" s="13" t="str">
        <f>VLOOKUP(A3095,fonte!A:AE,26,FALSE)</f>
        <v>Sim</v>
      </c>
      <c r="F3095" s="12" t="str">
        <f>VLOOKUP(A3095,fonte!A:AE,27,FALSE)</f>
        <v>Sim</v>
      </c>
      <c r="G3095" s="13" t="str">
        <f>VLOOKUP(A3095,fonte!A:AE,28,FALSE)</f>
        <v>Sim</v>
      </c>
      <c r="H3095" s="12" t="str">
        <f>VLOOKUP(A3095,fonte!A:AE,29,FALSE)</f>
        <v>Sim</v>
      </c>
      <c r="I3095" s="13" t="str">
        <f>VLOOKUP(A3095,fonte!A:AE,30,FALSE)</f>
        <v>Não</v>
      </c>
      <c r="J3095" s="12" t="str">
        <f>VLOOKUP(A3095,fonte!A:AE,31,FALSE)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6">
        <v>43445</v>
      </c>
      <c r="E3096" s="13" t="str">
        <f>VLOOKUP(A3096,fonte!A:AE,26,FALSE)</f>
        <v>Sim</v>
      </c>
      <c r="F3096" s="12" t="str">
        <f>VLOOKUP(A3096,fonte!A:AE,27,FALSE)</f>
        <v>Sim</v>
      </c>
      <c r="G3096" s="13" t="str">
        <f>VLOOKUP(A3096,fonte!A:AE,28,FALSE)</f>
        <v>Não</v>
      </c>
      <c r="H3096" s="12" t="str">
        <f>VLOOKUP(A3096,fonte!A:AE,29,FALSE)</f>
        <v>Sim</v>
      </c>
      <c r="I3096" s="13" t="str">
        <f>VLOOKUP(A3096,fonte!A:AE,30,FALSE)</f>
        <v>Não</v>
      </c>
      <c r="J3096" s="12" t="str">
        <f>VLOOKUP(A3096,fonte!A:AE,31,FALSE)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6">
        <v>43099</v>
      </c>
      <c r="E3097" s="13" t="str">
        <f>VLOOKUP(A3097,fonte!A:AE,26,FALSE)</f>
        <v>Não</v>
      </c>
      <c r="F3097" s="12" t="str">
        <f>VLOOKUP(A3097,fonte!A:AE,27,FALSE)</f>
        <v>Não</v>
      </c>
      <c r="G3097" s="13" t="str">
        <f>VLOOKUP(A3097,fonte!A:AE,28,FALSE)</f>
        <v>Não</v>
      </c>
      <c r="H3097" s="12" t="str">
        <f>VLOOKUP(A3097,fonte!A:AE,29,FALSE)</f>
        <v>Não</v>
      </c>
      <c r="I3097" s="13" t="str">
        <f>VLOOKUP(A3097,fonte!A:AE,30,FALSE)</f>
        <v>Não</v>
      </c>
      <c r="J3097" s="12" t="str">
        <f>VLOOKUP(A3097,fonte!A:AE,31,FALSE)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6">
        <v>43818</v>
      </c>
      <c r="E3098" s="13" t="str">
        <f>VLOOKUP(A3098,fonte!A:AE,26,FALSE)</f>
        <v>Sim</v>
      </c>
      <c r="F3098" s="12" t="str">
        <f>VLOOKUP(A3098,fonte!A:AE,27,FALSE)</f>
        <v>Sim</v>
      </c>
      <c r="G3098" s="13" t="str">
        <f>VLOOKUP(A3098,fonte!A:AE,28,FALSE)</f>
        <v>Não</v>
      </c>
      <c r="H3098" s="12" t="str">
        <f>VLOOKUP(A3098,fonte!A:AE,29,FALSE)</f>
        <v>Não</v>
      </c>
      <c r="I3098" s="13" t="str">
        <f>VLOOKUP(A3098,fonte!A:AE,30,FALSE)</f>
        <v>Não</v>
      </c>
      <c r="J3098" s="12" t="str">
        <f>VLOOKUP(A3098,fonte!A:AE,31,FALSE)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6">
        <v>43099</v>
      </c>
      <c r="E3099" s="13" t="str">
        <f>VLOOKUP(A3099,fonte!A:AE,26,FALSE)</f>
        <v>Sim</v>
      </c>
      <c r="F3099" s="12" t="str">
        <f>VLOOKUP(A3099,fonte!A:AE,27,FALSE)</f>
        <v>Sim</v>
      </c>
      <c r="G3099" s="13" t="str">
        <f>VLOOKUP(A3099,fonte!A:AE,28,FALSE)</f>
        <v>Sim</v>
      </c>
      <c r="H3099" s="12" t="str">
        <f>VLOOKUP(A3099,fonte!A:AE,29,FALSE)</f>
        <v>Sim</v>
      </c>
      <c r="I3099" s="13" t="str">
        <f>VLOOKUP(A3099,fonte!A:AE,30,FALSE)</f>
        <v>Não</v>
      </c>
      <c r="J3099" s="12" t="str">
        <f>VLOOKUP(A3099,fonte!A:AE,31,FALSE)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6">
        <v>43818</v>
      </c>
      <c r="E3100" s="13" t="str">
        <f>VLOOKUP(A3100,fonte!A:AE,26,FALSE)</f>
        <v>Sim</v>
      </c>
      <c r="F3100" s="12" t="str">
        <f>VLOOKUP(A3100,fonte!A:AE,27,FALSE)</f>
        <v>Sim</v>
      </c>
      <c r="G3100" s="13" t="str">
        <f>VLOOKUP(A3100,fonte!A:AE,28,FALSE)</f>
        <v>Não</v>
      </c>
      <c r="H3100" s="12" t="str">
        <f>VLOOKUP(A3100,fonte!A:AE,29,FALSE)</f>
        <v>Sim</v>
      </c>
      <c r="I3100" s="13" t="str">
        <f>VLOOKUP(A3100,fonte!A:AE,30,FALSE)</f>
        <v>Não</v>
      </c>
      <c r="J3100" s="12" t="str">
        <f>VLOOKUP(A3100,fonte!A:AE,31,FALSE)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6">
        <v>41905</v>
      </c>
      <c r="E3101" s="13" t="str">
        <f>VLOOKUP(A3101,fonte!A:AE,26,FALSE)</f>
        <v>Sim</v>
      </c>
      <c r="F3101" s="12" t="str">
        <f>VLOOKUP(A3101,fonte!A:AE,27,FALSE)</f>
        <v>Sim</v>
      </c>
      <c r="G3101" s="13" t="str">
        <f>VLOOKUP(A3101,fonte!A:AE,28,FALSE)</f>
        <v>Não</v>
      </c>
      <c r="H3101" s="12" t="str">
        <f>VLOOKUP(A3101,fonte!A:AE,29,FALSE)</f>
        <v>Sim</v>
      </c>
      <c r="I3101" s="13" t="str">
        <f>VLOOKUP(A3101,fonte!A:AE,30,FALSE)</f>
        <v>Não</v>
      </c>
      <c r="J3101" s="12" t="str">
        <f>VLOOKUP(A3101,fonte!A:AE,31,FALSE)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6">
        <v>43445</v>
      </c>
      <c r="E3102" s="13" t="str">
        <f>VLOOKUP(A3102,fonte!A:AE,26,FALSE)</f>
        <v>Não</v>
      </c>
      <c r="F3102" s="12" t="str">
        <f>VLOOKUP(A3102,fonte!A:AE,27,FALSE)</f>
        <v>Não</v>
      </c>
      <c r="G3102" s="13" t="str">
        <f>VLOOKUP(A3102,fonte!A:AE,28,FALSE)</f>
        <v>Não</v>
      </c>
      <c r="H3102" s="12" t="str">
        <f>VLOOKUP(A3102,fonte!A:AE,29,FALSE)</f>
        <v>Não</v>
      </c>
      <c r="I3102" s="13" t="str">
        <f>VLOOKUP(A3102,fonte!A:AE,30,FALSE)</f>
        <v>Não</v>
      </c>
      <c r="J3102" s="12" t="str">
        <f>VLOOKUP(A3102,fonte!A:AE,31,FALSE)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6">
        <v>43818</v>
      </c>
      <c r="E3103" s="13" t="str">
        <f>VLOOKUP(A3103,fonte!A:AE,26,FALSE)</f>
        <v>Não</v>
      </c>
      <c r="F3103" s="12" t="str">
        <f>VLOOKUP(A3103,fonte!A:AE,27,FALSE)</f>
        <v>Não</v>
      </c>
      <c r="G3103" s="13" t="str">
        <f>VLOOKUP(A3103,fonte!A:AE,28,FALSE)</f>
        <v>Não</v>
      </c>
      <c r="H3103" s="12" t="str">
        <f>VLOOKUP(A3103,fonte!A:AE,29,FALSE)</f>
        <v>Não</v>
      </c>
      <c r="I3103" s="13" t="str">
        <f>VLOOKUP(A3103,fonte!A:AE,30,FALSE)</f>
        <v>Não</v>
      </c>
      <c r="J3103" s="12" t="str">
        <f>VLOOKUP(A3103,fonte!A:AE,31,FALSE)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6">
        <v>41905</v>
      </c>
      <c r="E3104" s="13" t="str">
        <f>VLOOKUP(A3104,fonte!A:AE,26,FALSE)</f>
        <v>Sim</v>
      </c>
      <c r="F3104" s="12" t="str">
        <f>VLOOKUP(A3104,fonte!A:AE,27,FALSE)</f>
        <v>Sim</v>
      </c>
      <c r="G3104" s="13" t="str">
        <f>VLOOKUP(A3104,fonte!A:AE,28,FALSE)</f>
        <v>Não</v>
      </c>
      <c r="H3104" s="12" t="str">
        <f>VLOOKUP(A3104,fonte!A:AE,29,FALSE)</f>
        <v>Não</v>
      </c>
      <c r="I3104" s="13" t="str">
        <f>VLOOKUP(A3104,fonte!A:AE,30,FALSE)</f>
        <v>Não</v>
      </c>
      <c r="J3104" s="12" t="str">
        <f>VLOOKUP(A3104,fonte!A:AE,31,FALSE)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6">
        <v>43818</v>
      </c>
      <c r="E3105" s="13" t="str">
        <f>VLOOKUP(A3105,fonte!A:AE,26,FALSE)</f>
        <v>Não</v>
      </c>
      <c r="F3105" s="12" t="str">
        <f>VLOOKUP(A3105,fonte!A:AE,27,FALSE)</f>
        <v>Não</v>
      </c>
      <c r="G3105" s="13" t="str">
        <f>VLOOKUP(A3105,fonte!A:AE,28,FALSE)</f>
        <v>Não</v>
      </c>
      <c r="H3105" s="12" t="str">
        <f>VLOOKUP(A3105,fonte!A:AE,29,FALSE)</f>
        <v>Não</v>
      </c>
      <c r="I3105" s="13" t="str">
        <f>VLOOKUP(A3105,fonte!A:AE,30,FALSE)</f>
        <v>Não</v>
      </c>
      <c r="J3105" s="12" t="str">
        <f>VLOOKUP(A3105,fonte!A:AE,31,FALSE)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6">
        <v>43099</v>
      </c>
      <c r="E3106" s="13" t="str">
        <f>VLOOKUP(A3106,fonte!A:AE,26,FALSE)</f>
        <v>Não</v>
      </c>
      <c r="F3106" s="12" t="str">
        <f>VLOOKUP(A3106,fonte!A:AE,27,FALSE)</f>
        <v>Sim</v>
      </c>
      <c r="G3106" s="13" t="str">
        <f>VLOOKUP(A3106,fonte!A:AE,28,FALSE)</f>
        <v>Não</v>
      </c>
      <c r="H3106" s="12" t="str">
        <f>VLOOKUP(A3106,fonte!A:AE,29,FALSE)</f>
        <v>Sim</v>
      </c>
      <c r="I3106" s="13" t="str">
        <f>VLOOKUP(A3106,fonte!A:AE,30,FALSE)</f>
        <v>Não</v>
      </c>
      <c r="J3106" s="12" t="str">
        <f>VLOOKUP(A3106,fonte!A:AE,31,FALSE)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6">
        <v>41905</v>
      </c>
      <c r="E3107" s="13" t="str">
        <f>VLOOKUP(A3107,fonte!A:AE,26,FALSE)</f>
        <v>Não</v>
      </c>
      <c r="F3107" s="12" t="str">
        <f>VLOOKUP(A3107,fonte!A:AE,27,FALSE)</f>
        <v>Não</v>
      </c>
      <c r="G3107" s="13" t="str">
        <f>VLOOKUP(A3107,fonte!A:AE,28,FALSE)</f>
        <v>Não</v>
      </c>
      <c r="H3107" s="12" t="str">
        <f>VLOOKUP(A3107,fonte!A:AE,29,FALSE)</f>
        <v>Não</v>
      </c>
      <c r="I3107" s="13" t="str">
        <f>VLOOKUP(A3107,fonte!A:AE,30,FALSE)</f>
        <v>Não</v>
      </c>
      <c r="J3107" s="12" t="str">
        <f>VLOOKUP(A3107,fonte!A:AE,31,FALSE)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6">
        <v>43099</v>
      </c>
      <c r="E3108" s="13" t="str">
        <f>VLOOKUP(A3108,fonte!A:AE,26,FALSE)</f>
        <v>Não</v>
      </c>
      <c r="F3108" s="12" t="str">
        <f>VLOOKUP(A3108,fonte!A:AE,27,FALSE)</f>
        <v>Sim</v>
      </c>
      <c r="G3108" s="13" t="str">
        <f>VLOOKUP(A3108,fonte!A:AE,28,FALSE)</f>
        <v>Não</v>
      </c>
      <c r="H3108" s="12" t="str">
        <f>VLOOKUP(A3108,fonte!A:AE,29,FALSE)</f>
        <v>Sim</v>
      </c>
      <c r="I3108" s="13" t="str">
        <f>VLOOKUP(A3108,fonte!A:AE,30,FALSE)</f>
        <v>Não</v>
      </c>
      <c r="J3108" s="12" t="str">
        <f>VLOOKUP(A3108,fonte!A:AE,31,FALSE)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6">
        <v>43445</v>
      </c>
      <c r="E3109" s="13" t="str">
        <f>VLOOKUP(A3109,fonte!A:AE,26,FALSE)</f>
        <v>Sim</v>
      </c>
      <c r="F3109" s="12" t="str">
        <f>VLOOKUP(A3109,fonte!A:AE,27,FALSE)</f>
        <v>Sim</v>
      </c>
      <c r="G3109" s="13" t="str">
        <f>VLOOKUP(A3109,fonte!A:AE,28,FALSE)</f>
        <v>Não</v>
      </c>
      <c r="H3109" s="12" t="str">
        <f>VLOOKUP(A3109,fonte!A:AE,29,FALSE)</f>
        <v>Não</v>
      </c>
      <c r="I3109" s="13" t="str">
        <f>VLOOKUP(A3109,fonte!A:AE,30,FALSE)</f>
        <v>Não</v>
      </c>
      <c r="J3109" s="12" t="str">
        <f>VLOOKUP(A3109,fonte!A:AE,31,FALSE)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6">
        <v>43818</v>
      </c>
      <c r="E3110" s="13" t="str">
        <f>VLOOKUP(A3110,fonte!A:AE,26,FALSE)</f>
        <v>Sim</v>
      </c>
      <c r="F3110" s="12" t="str">
        <f>VLOOKUP(A3110,fonte!A:AE,27,FALSE)</f>
        <v>Sim</v>
      </c>
      <c r="G3110" s="13" t="str">
        <f>VLOOKUP(A3110,fonte!A:AE,28,FALSE)</f>
        <v>Não</v>
      </c>
      <c r="H3110" s="12" t="str">
        <f>VLOOKUP(A3110,fonte!A:AE,29,FALSE)</f>
        <v>Não</v>
      </c>
      <c r="I3110" s="13" t="str">
        <f>VLOOKUP(A3110,fonte!A:AE,30,FALSE)</f>
        <v>Não</v>
      </c>
      <c r="J3110" s="12" t="str">
        <f>VLOOKUP(A3110,fonte!A:AE,31,FALSE)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6">
        <v>43445</v>
      </c>
      <c r="E3111" s="13" t="str">
        <f>VLOOKUP(A3111,fonte!A:AE,26,FALSE)</f>
        <v>Sim</v>
      </c>
      <c r="F3111" s="12" t="str">
        <f>VLOOKUP(A3111,fonte!A:AE,27,FALSE)</f>
        <v>Sim</v>
      </c>
      <c r="G3111" s="13" t="str">
        <f>VLOOKUP(A3111,fonte!A:AE,28,FALSE)</f>
        <v>Sim</v>
      </c>
      <c r="H3111" s="12" t="str">
        <f>VLOOKUP(A3111,fonte!A:AE,29,FALSE)</f>
        <v>Sim</v>
      </c>
      <c r="I3111" s="13" t="str">
        <f>VLOOKUP(A3111,fonte!A:AE,30,FALSE)</f>
        <v>Não</v>
      </c>
      <c r="J3111" s="12" t="str">
        <f>VLOOKUP(A3111,fonte!A:AE,31,FALSE)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6">
        <v>41905</v>
      </c>
      <c r="E3112" s="13" t="str">
        <f>VLOOKUP(A3112,fonte!A:AE,26,FALSE)</f>
        <v>Sim</v>
      </c>
      <c r="F3112" s="12" t="str">
        <f>VLOOKUP(A3112,fonte!A:AE,27,FALSE)</f>
        <v>Sim</v>
      </c>
      <c r="G3112" s="13" t="str">
        <f>VLOOKUP(A3112,fonte!A:AE,28,FALSE)</f>
        <v>Sim</v>
      </c>
      <c r="H3112" s="12" t="str">
        <f>VLOOKUP(A3112,fonte!A:AE,29,FALSE)</f>
        <v>Sim</v>
      </c>
      <c r="I3112" s="13" t="str">
        <f>VLOOKUP(A3112,fonte!A:AE,30,FALSE)</f>
        <v>Não</v>
      </c>
      <c r="J3112" s="12" t="str">
        <f>VLOOKUP(A3112,fonte!A:AE,31,FALSE)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6">
        <v>41421</v>
      </c>
      <c r="E3113" s="13" t="str">
        <f>VLOOKUP(A3113,fonte!A:AE,26,FALSE)</f>
        <v>Sim</v>
      </c>
      <c r="F3113" s="12" t="str">
        <f>VLOOKUP(A3113,fonte!A:AE,27,FALSE)</f>
        <v>Sim</v>
      </c>
      <c r="G3113" s="13" t="str">
        <f>VLOOKUP(A3113,fonte!A:AE,28,FALSE)</f>
        <v>Não</v>
      </c>
      <c r="H3113" s="12" t="str">
        <f>VLOOKUP(A3113,fonte!A:AE,29,FALSE)</f>
        <v>Não</v>
      </c>
      <c r="I3113" s="13" t="str">
        <f>VLOOKUP(A3113,fonte!A:AE,30,FALSE)</f>
        <v>Não</v>
      </c>
      <c r="J3113" s="12" t="str">
        <f>VLOOKUP(A3113,fonte!A:AE,31,FALSE)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6">
        <v>43099</v>
      </c>
      <c r="E3114" s="13" t="str">
        <f>VLOOKUP(A3114,fonte!A:AE,26,FALSE)</f>
        <v>Sim</v>
      </c>
      <c r="F3114" s="12" t="str">
        <f>VLOOKUP(A3114,fonte!A:AE,27,FALSE)</f>
        <v>Sim</v>
      </c>
      <c r="G3114" s="13" t="str">
        <f>VLOOKUP(A3114,fonte!A:AE,28,FALSE)</f>
        <v>Não</v>
      </c>
      <c r="H3114" s="12" t="str">
        <f>VLOOKUP(A3114,fonte!A:AE,29,FALSE)</f>
        <v>Não</v>
      </c>
      <c r="I3114" s="13" t="str">
        <f>VLOOKUP(A3114,fonte!A:AE,30,FALSE)</f>
        <v>Não</v>
      </c>
      <c r="J3114" s="12" t="str">
        <f>VLOOKUP(A3114,fonte!A:AE,31,FALSE)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6">
        <v>43099</v>
      </c>
      <c r="E3115" s="13" t="str">
        <f>VLOOKUP(A3115,fonte!A:AE,26,FALSE)</f>
        <v>Sim</v>
      </c>
      <c r="F3115" s="12" t="str">
        <f>VLOOKUP(A3115,fonte!A:AE,27,FALSE)</f>
        <v>Sim</v>
      </c>
      <c r="G3115" s="13" t="str">
        <f>VLOOKUP(A3115,fonte!A:AE,28,FALSE)</f>
        <v>Sim</v>
      </c>
      <c r="H3115" s="12" t="str">
        <f>VLOOKUP(A3115,fonte!A:AE,29,FALSE)</f>
        <v>Sim</v>
      </c>
      <c r="I3115" s="13" t="str">
        <f>VLOOKUP(A3115,fonte!A:AE,30,FALSE)</f>
        <v>Não</v>
      </c>
      <c r="J3115" s="12" t="str">
        <f>VLOOKUP(A3115,fonte!A:AE,31,FALSE)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6">
        <v>41421</v>
      </c>
      <c r="E3116" s="13" t="str">
        <f>VLOOKUP(A3116,fonte!A:AE,26,FALSE)</f>
        <v>Sim</v>
      </c>
      <c r="F3116" s="12" t="str">
        <f>VLOOKUP(A3116,fonte!A:AE,27,FALSE)</f>
        <v>Sim</v>
      </c>
      <c r="G3116" s="13" t="str">
        <f>VLOOKUP(A3116,fonte!A:AE,28,FALSE)</f>
        <v>Sim</v>
      </c>
      <c r="H3116" s="12" t="str">
        <f>VLOOKUP(A3116,fonte!A:AE,29,FALSE)</f>
        <v>Sim</v>
      </c>
      <c r="I3116" s="13" t="str">
        <f>VLOOKUP(A3116,fonte!A:AE,30,FALSE)</f>
        <v>Não</v>
      </c>
      <c r="J3116" s="12" t="str">
        <f>VLOOKUP(A3116,fonte!A:AE,31,FALSE)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6">
        <v>43818</v>
      </c>
      <c r="E3117" s="13" t="str">
        <f>VLOOKUP(A3117,fonte!A:AE,26,FALSE)</f>
        <v>Sim</v>
      </c>
      <c r="F3117" s="12" t="str">
        <f>VLOOKUP(A3117,fonte!A:AE,27,FALSE)</f>
        <v>Sim</v>
      </c>
      <c r="G3117" s="13" t="str">
        <f>VLOOKUP(A3117,fonte!A:AE,28,FALSE)</f>
        <v>Não</v>
      </c>
      <c r="H3117" s="12" t="str">
        <f>VLOOKUP(A3117,fonte!A:AE,29,FALSE)</f>
        <v>Não</v>
      </c>
      <c r="I3117" s="13" t="str">
        <f>VLOOKUP(A3117,fonte!A:AE,30,FALSE)</f>
        <v>Não</v>
      </c>
      <c r="J3117" s="12" t="str">
        <f>VLOOKUP(A3117,fonte!A:AE,31,FALSE)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6">
        <v>43445</v>
      </c>
      <c r="E3118" s="13" t="str">
        <f>VLOOKUP(A3118,fonte!A:AE,26,FALSE)</f>
        <v>Sim</v>
      </c>
      <c r="F3118" s="12" t="str">
        <f>VLOOKUP(A3118,fonte!A:AE,27,FALSE)</f>
        <v>Sim</v>
      </c>
      <c r="G3118" s="13" t="str">
        <f>VLOOKUP(A3118,fonte!A:AE,28,FALSE)</f>
        <v>Não</v>
      </c>
      <c r="H3118" s="12" t="str">
        <f>VLOOKUP(A3118,fonte!A:AE,29,FALSE)</f>
        <v>Não</v>
      </c>
      <c r="I3118" s="13" t="str">
        <f>VLOOKUP(A3118,fonte!A:AE,30,FALSE)</f>
        <v>Não</v>
      </c>
      <c r="J3118" s="12" t="str">
        <f>VLOOKUP(A3118,fonte!A:AE,31,FALSE)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6">
        <v>43818</v>
      </c>
      <c r="E3119" s="13" t="str">
        <f>VLOOKUP(A3119,fonte!A:AE,26,FALSE)</f>
        <v>Não</v>
      </c>
      <c r="F3119" s="12" t="str">
        <f>VLOOKUP(A3119,fonte!A:AE,27,FALSE)</f>
        <v>Não</v>
      </c>
      <c r="G3119" s="13" t="str">
        <f>VLOOKUP(A3119,fonte!A:AE,28,FALSE)</f>
        <v>Não</v>
      </c>
      <c r="H3119" s="12" t="str">
        <f>VLOOKUP(A3119,fonte!A:AE,29,FALSE)</f>
        <v>Não</v>
      </c>
      <c r="I3119" s="13" t="str">
        <f>VLOOKUP(A3119,fonte!A:AE,30,FALSE)</f>
        <v>Não</v>
      </c>
      <c r="J3119" s="12" t="str">
        <f>VLOOKUP(A3119,fonte!A:AE,31,FALSE)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6">
        <v>43818</v>
      </c>
      <c r="E3120" s="13" t="str">
        <f>VLOOKUP(A3120,fonte!A:AE,26,FALSE)</f>
        <v>Sim</v>
      </c>
      <c r="F3120" s="12" t="str">
        <f>VLOOKUP(A3120,fonte!A:AE,27,FALSE)</f>
        <v>Sim</v>
      </c>
      <c r="G3120" s="13" t="str">
        <f>VLOOKUP(A3120,fonte!A:AE,28,FALSE)</f>
        <v>Não</v>
      </c>
      <c r="H3120" s="12" t="str">
        <f>VLOOKUP(A3120,fonte!A:AE,29,FALSE)</f>
        <v>Não</v>
      </c>
      <c r="I3120" s="13" t="str">
        <f>VLOOKUP(A3120,fonte!A:AE,30,FALSE)</f>
        <v>Não</v>
      </c>
      <c r="J3120" s="12" t="str">
        <f>VLOOKUP(A3120,fonte!A:AE,31,FALSE)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6">
        <v>43099</v>
      </c>
      <c r="E3121" s="13" t="str">
        <f>VLOOKUP(A3121,fonte!A:AE,26,FALSE)</f>
        <v>Não</v>
      </c>
      <c r="F3121" s="12" t="str">
        <f>VLOOKUP(A3121,fonte!A:AE,27,FALSE)</f>
        <v>Sim</v>
      </c>
      <c r="G3121" s="13" t="str">
        <f>VLOOKUP(A3121,fonte!A:AE,28,FALSE)</f>
        <v>Não</v>
      </c>
      <c r="H3121" s="12" t="str">
        <f>VLOOKUP(A3121,fonte!A:AE,29,FALSE)</f>
        <v>Não</v>
      </c>
      <c r="I3121" s="13" t="str">
        <f>VLOOKUP(A3121,fonte!A:AE,30,FALSE)</f>
        <v>Não</v>
      </c>
      <c r="J3121" s="12" t="str">
        <f>VLOOKUP(A3121,fonte!A:AE,31,FALSE)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6">
        <v>43099</v>
      </c>
      <c r="E3122" s="13" t="str">
        <f>VLOOKUP(A3122,fonte!A:AE,26,FALSE)</f>
        <v>Sim</v>
      </c>
      <c r="F3122" s="12" t="str">
        <f>VLOOKUP(A3122,fonte!A:AE,27,FALSE)</f>
        <v>Sim</v>
      </c>
      <c r="G3122" s="13" t="str">
        <f>VLOOKUP(A3122,fonte!A:AE,28,FALSE)</f>
        <v>Sim</v>
      </c>
      <c r="H3122" s="12" t="str">
        <f>VLOOKUP(A3122,fonte!A:AE,29,FALSE)</f>
        <v>Sim</v>
      </c>
      <c r="I3122" s="13" t="str">
        <f>VLOOKUP(A3122,fonte!A:AE,30,FALSE)</f>
        <v>Não</v>
      </c>
      <c r="J3122" s="12" t="str">
        <f>VLOOKUP(A3122,fonte!A:AE,31,FALSE)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6">
        <v>43818</v>
      </c>
      <c r="E3123" s="13" t="str">
        <f>VLOOKUP(A3123,fonte!A:AE,26,FALSE)</f>
        <v>Sim</v>
      </c>
      <c r="F3123" s="12" t="str">
        <f>VLOOKUP(A3123,fonte!A:AE,27,FALSE)</f>
        <v>Sim</v>
      </c>
      <c r="G3123" s="13" t="str">
        <f>VLOOKUP(A3123,fonte!A:AE,28,FALSE)</f>
        <v>Não</v>
      </c>
      <c r="H3123" s="12" t="str">
        <f>VLOOKUP(A3123,fonte!A:AE,29,FALSE)</f>
        <v>Não</v>
      </c>
      <c r="I3123" s="13" t="str">
        <f>VLOOKUP(A3123,fonte!A:AE,30,FALSE)</f>
        <v>Não</v>
      </c>
      <c r="J3123" s="12" t="str">
        <f>VLOOKUP(A3123,fonte!A:AE,31,FALSE)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6">
        <v>43818</v>
      </c>
      <c r="E3124" s="13" t="str">
        <f>VLOOKUP(A3124,fonte!A:AE,26,FALSE)</f>
        <v>Não</v>
      </c>
      <c r="F3124" s="12" t="str">
        <f>VLOOKUP(A3124,fonte!A:AE,27,FALSE)</f>
        <v>Não</v>
      </c>
      <c r="G3124" s="13" t="str">
        <f>VLOOKUP(A3124,fonte!A:AE,28,FALSE)</f>
        <v>Não</v>
      </c>
      <c r="H3124" s="12" t="str">
        <f>VLOOKUP(A3124,fonte!A:AE,29,FALSE)</f>
        <v>Não</v>
      </c>
      <c r="I3124" s="13" t="str">
        <f>VLOOKUP(A3124,fonte!A:AE,30,FALSE)</f>
        <v>Não</v>
      </c>
      <c r="J3124" s="12" t="str">
        <f>VLOOKUP(A3124,fonte!A:AE,31,FALSE)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6">
        <v>43818</v>
      </c>
      <c r="E3125" s="13" t="str">
        <f>VLOOKUP(A3125,fonte!A:AE,26,FALSE)</f>
        <v>Não</v>
      </c>
      <c r="F3125" s="12" t="str">
        <f>VLOOKUP(A3125,fonte!A:AE,27,FALSE)</f>
        <v>Não</v>
      </c>
      <c r="G3125" s="13" t="str">
        <f>VLOOKUP(A3125,fonte!A:AE,28,FALSE)</f>
        <v>Não</v>
      </c>
      <c r="H3125" s="12" t="str">
        <f>VLOOKUP(A3125,fonte!A:AE,29,FALSE)</f>
        <v>Não</v>
      </c>
      <c r="I3125" s="13" t="str">
        <f>VLOOKUP(A3125,fonte!A:AE,30,FALSE)</f>
        <v>Não</v>
      </c>
      <c r="J3125" s="12" t="str">
        <f>VLOOKUP(A3125,fonte!A:AE,31,FALSE)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6">
        <v>43445</v>
      </c>
      <c r="E3126" s="13" t="str">
        <f>VLOOKUP(A3126,fonte!A:AE,26,FALSE)</f>
        <v>Não</v>
      </c>
      <c r="F3126" s="12" t="str">
        <f>VLOOKUP(A3126,fonte!A:AE,27,FALSE)</f>
        <v>Não</v>
      </c>
      <c r="G3126" s="13" t="str">
        <f>VLOOKUP(A3126,fonte!A:AE,28,FALSE)</f>
        <v>Não</v>
      </c>
      <c r="H3126" s="12" t="str">
        <f>VLOOKUP(A3126,fonte!A:AE,29,FALSE)</f>
        <v>Não</v>
      </c>
      <c r="I3126" s="13" t="str">
        <f>VLOOKUP(A3126,fonte!A:AE,30,FALSE)</f>
        <v>Não</v>
      </c>
      <c r="J3126" s="12" t="str">
        <f>VLOOKUP(A3126,fonte!A:AE,31,FALSE)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6">
        <v>43445</v>
      </c>
      <c r="E3127" s="13" t="str">
        <f>VLOOKUP(A3127,fonte!A:AE,26,FALSE)</f>
        <v>Sim</v>
      </c>
      <c r="F3127" s="12" t="str">
        <f>VLOOKUP(A3127,fonte!A:AE,27,FALSE)</f>
        <v>Sim</v>
      </c>
      <c r="G3127" s="13" t="str">
        <f>VLOOKUP(A3127,fonte!A:AE,28,FALSE)</f>
        <v>Sim</v>
      </c>
      <c r="H3127" s="12" t="str">
        <f>VLOOKUP(A3127,fonte!A:AE,29,FALSE)</f>
        <v>Sim</v>
      </c>
      <c r="I3127" s="13" t="str">
        <f>VLOOKUP(A3127,fonte!A:AE,30,FALSE)</f>
        <v>Não</v>
      </c>
      <c r="J3127" s="12" t="str">
        <f>VLOOKUP(A3127,fonte!A:AE,31,FALSE)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6">
        <v>43445</v>
      </c>
      <c r="E3128" s="13" t="str">
        <f>VLOOKUP(A3128,fonte!A:AE,26,FALSE)</f>
        <v>Não</v>
      </c>
      <c r="F3128" s="12" t="str">
        <f>VLOOKUP(A3128,fonte!A:AE,27,FALSE)</f>
        <v>Sim</v>
      </c>
      <c r="G3128" s="13" t="str">
        <f>VLOOKUP(A3128,fonte!A:AE,28,FALSE)</f>
        <v>Não</v>
      </c>
      <c r="H3128" s="12" t="str">
        <f>VLOOKUP(A3128,fonte!A:AE,29,FALSE)</f>
        <v>Sim</v>
      </c>
      <c r="I3128" s="13" t="str">
        <f>VLOOKUP(A3128,fonte!A:AE,30,FALSE)</f>
        <v>Não</v>
      </c>
      <c r="J3128" s="12" t="str">
        <f>VLOOKUP(A3128,fonte!A:AE,31,FALSE)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6">
        <v>43818</v>
      </c>
      <c r="E3129" s="13" t="str">
        <f>VLOOKUP(A3129,fonte!A:AE,26,FALSE)</f>
        <v>Não</v>
      </c>
      <c r="F3129" s="12" t="str">
        <f>VLOOKUP(A3129,fonte!A:AE,27,FALSE)</f>
        <v>Não</v>
      </c>
      <c r="G3129" s="13" t="str">
        <f>VLOOKUP(A3129,fonte!A:AE,28,FALSE)</f>
        <v>Não</v>
      </c>
      <c r="H3129" s="12" t="str">
        <f>VLOOKUP(A3129,fonte!A:AE,29,FALSE)</f>
        <v>Não</v>
      </c>
      <c r="I3129" s="13" t="str">
        <f>VLOOKUP(A3129,fonte!A:AE,30,FALSE)</f>
        <v>Não</v>
      </c>
      <c r="J3129" s="12" t="str">
        <f>VLOOKUP(A3129,fonte!A:AE,31,FALSE)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6">
        <v>43445</v>
      </c>
      <c r="E3130" s="13" t="str">
        <f>VLOOKUP(A3130,fonte!A:AE,26,FALSE)</f>
        <v>Sim</v>
      </c>
      <c r="F3130" s="12" t="str">
        <f>VLOOKUP(A3130,fonte!A:AE,27,FALSE)</f>
        <v>Sim</v>
      </c>
      <c r="G3130" s="13" t="str">
        <f>VLOOKUP(A3130,fonte!A:AE,28,FALSE)</f>
        <v>Sim</v>
      </c>
      <c r="H3130" s="12" t="str">
        <f>VLOOKUP(A3130,fonte!A:AE,29,FALSE)</f>
        <v>Sim</v>
      </c>
      <c r="I3130" s="13" t="str">
        <f>VLOOKUP(A3130,fonte!A:AE,30,FALSE)</f>
        <v>Não</v>
      </c>
      <c r="J3130" s="12" t="str">
        <f>VLOOKUP(A3130,fonte!A:AE,31,FALSE)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6">
        <v>43099</v>
      </c>
      <c r="E3131" s="13" t="str">
        <f>VLOOKUP(A3131,fonte!A:AE,26,FALSE)</f>
        <v>Sim</v>
      </c>
      <c r="F3131" s="12" t="str">
        <f>VLOOKUP(A3131,fonte!A:AE,27,FALSE)</f>
        <v>Sim</v>
      </c>
      <c r="G3131" s="13" t="str">
        <f>VLOOKUP(A3131,fonte!A:AE,28,FALSE)</f>
        <v>Não</v>
      </c>
      <c r="H3131" s="12" t="str">
        <f>VLOOKUP(A3131,fonte!A:AE,29,FALSE)</f>
        <v>Sim</v>
      </c>
      <c r="I3131" s="13" t="str">
        <f>VLOOKUP(A3131,fonte!A:AE,30,FALSE)</f>
        <v>Não</v>
      </c>
      <c r="J3131" s="12" t="str">
        <f>VLOOKUP(A3131,fonte!A:AE,31,FALSE)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6">
        <v>43445</v>
      </c>
      <c r="E3132" s="13" t="str">
        <f>VLOOKUP(A3132,fonte!A:AE,26,FALSE)</f>
        <v>Não</v>
      </c>
      <c r="F3132" s="12" t="str">
        <f>VLOOKUP(A3132,fonte!A:AE,27,FALSE)</f>
        <v>Não</v>
      </c>
      <c r="G3132" s="13" t="str">
        <f>VLOOKUP(A3132,fonte!A:AE,28,FALSE)</f>
        <v>Não</v>
      </c>
      <c r="H3132" s="12" t="str">
        <f>VLOOKUP(A3132,fonte!A:AE,29,FALSE)</f>
        <v>Não</v>
      </c>
      <c r="I3132" s="13" t="str">
        <f>VLOOKUP(A3132,fonte!A:AE,30,FALSE)</f>
        <v>Não</v>
      </c>
      <c r="J3132" s="12" t="str">
        <f>VLOOKUP(A3132,fonte!A:AE,31,FALSE)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6">
        <v>41905</v>
      </c>
      <c r="E3133" s="13" t="str">
        <f>VLOOKUP(A3133,fonte!A:AE,26,FALSE)</f>
        <v>Sim</v>
      </c>
      <c r="F3133" s="12" t="str">
        <f>VLOOKUP(A3133,fonte!A:AE,27,FALSE)</f>
        <v>Sim</v>
      </c>
      <c r="G3133" s="13" t="str">
        <f>VLOOKUP(A3133,fonte!A:AE,28,FALSE)</f>
        <v>Não</v>
      </c>
      <c r="H3133" s="12" t="str">
        <f>VLOOKUP(A3133,fonte!A:AE,29,FALSE)</f>
        <v>Não</v>
      </c>
      <c r="I3133" s="13" t="str">
        <f>VLOOKUP(A3133,fonte!A:AE,30,FALSE)</f>
        <v>Não</v>
      </c>
      <c r="J3133" s="12" t="str">
        <f>VLOOKUP(A3133,fonte!A:AE,31,FALSE)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6">
        <v>43818</v>
      </c>
      <c r="E3134" s="13" t="str">
        <f>VLOOKUP(A3134,fonte!A:AE,26,FALSE)</f>
        <v>Sim</v>
      </c>
      <c r="F3134" s="12" t="str">
        <f>VLOOKUP(A3134,fonte!A:AE,27,FALSE)</f>
        <v>Sim</v>
      </c>
      <c r="G3134" s="13" t="str">
        <f>VLOOKUP(A3134,fonte!A:AE,28,FALSE)</f>
        <v>Não</v>
      </c>
      <c r="H3134" s="12" t="str">
        <f>VLOOKUP(A3134,fonte!A:AE,29,FALSE)</f>
        <v>Não</v>
      </c>
      <c r="I3134" s="13" t="str">
        <f>VLOOKUP(A3134,fonte!A:AE,30,FALSE)</f>
        <v>Não</v>
      </c>
      <c r="J3134" s="12" t="str">
        <f>VLOOKUP(A3134,fonte!A:AE,31,FALSE)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6">
        <v>43445</v>
      </c>
      <c r="E3135" s="13" t="str">
        <f>VLOOKUP(A3135,fonte!A:AE,26,FALSE)</f>
        <v>Sim</v>
      </c>
      <c r="F3135" s="12" t="str">
        <f>VLOOKUP(A3135,fonte!A:AE,27,FALSE)</f>
        <v>Sim</v>
      </c>
      <c r="G3135" s="13" t="str">
        <f>VLOOKUP(A3135,fonte!A:AE,28,FALSE)</f>
        <v>Sim</v>
      </c>
      <c r="H3135" s="12" t="str">
        <f>VLOOKUP(A3135,fonte!A:AE,29,FALSE)</f>
        <v>Sim</v>
      </c>
      <c r="I3135" s="13" t="str">
        <f>VLOOKUP(A3135,fonte!A:AE,30,FALSE)</f>
        <v>Não</v>
      </c>
      <c r="J3135" s="12" t="str">
        <f>VLOOKUP(A3135,fonte!A:AE,31,FALSE)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6">
        <v>43099</v>
      </c>
      <c r="E3136" s="13" t="str">
        <f>VLOOKUP(A3136,fonte!A:AE,26,FALSE)</f>
        <v>Sim</v>
      </c>
      <c r="F3136" s="12" t="str">
        <f>VLOOKUP(A3136,fonte!A:AE,27,FALSE)</f>
        <v>Sim</v>
      </c>
      <c r="G3136" s="13" t="str">
        <f>VLOOKUP(A3136,fonte!A:AE,28,FALSE)</f>
        <v>Sim</v>
      </c>
      <c r="H3136" s="12" t="str">
        <f>VLOOKUP(A3136,fonte!A:AE,29,FALSE)</f>
        <v>Sim</v>
      </c>
      <c r="I3136" s="13" t="str">
        <f>VLOOKUP(A3136,fonte!A:AE,30,FALSE)</f>
        <v>Não</v>
      </c>
      <c r="J3136" s="12" t="str">
        <f>VLOOKUP(A3136,fonte!A:AE,31,FALSE)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6">
        <v>43818</v>
      </c>
      <c r="E3137" s="13" t="str">
        <f>VLOOKUP(A3137,fonte!A:AE,26,FALSE)</f>
        <v>Não</v>
      </c>
      <c r="F3137" s="12" t="str">
        <f>VLOOKUP(A3137,fonte!A:AE,27,FALSE)</f>
        <v>Não</v>
      </c>
      <c r="G3137" s="13" t="str">
        <f>VLOOKUP(A3137,fonte!A:AE,28,FALSE)</f>
        <v>Não</v>
      </c>
      <c r="H3137" s="12" t="str">
        <f>VLOOKUP(A3137,fonte!A:AE,29,FALSE)</f>
        <v>Não</v>
      </c>
      <c r="I3137" s="13" t="str">
        <f>VLOOKUP(A3137,fonte!A:AE,30,FALSE)</f>
        <v>Não</v>
      </c>
      <c r="J3137" s="12" t="str">
        <f>VLOOKUP(A3137,fonte!A:AE,31,FALSE)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6">
        <v>41905</v>
      </c>
      <c r="E3138" s="13" t="str">
        <f>VLOOKUP(A3138,fonte!A:AE,26,FALSE)</f>
        <v>Não</v>
      </c>
      <c r="F3138" s="12" t="str">
        <f>VLOOKUP(A3138,fonte!A:AE,27,FALSE)</f>
        <v>Não</v>
      </c>
      <c r="G3138" s="13" t="str">
        <f>VLOOKUP(A3138,fonte!A:AE,28,FALSE)</f>
        <v>Não</v>
      </c>
      <c r="H3138" s="12" t="str">
        <f>VLOOKUP(A3138,fonte!A:AE,29,FALSE)</f>
        <v>Não</v>
      </c>
      <c r="I3138" s="13" t="str">
        <f>VLOOKUP(A3138,fonte!A:AE,30,FALSE)</f>
        <v>Não</v>
      </c>
      <c r="J3138" s="12" t="str">
        <f>VLOOKUP(A3138,fonte!A:AE,31,FALSE)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6">
        <v>43818</v>
      </c>
      <c r="E3139" s="13" t="str">
        <f>VLOOKUP(A3139,fonte!A:AE,26,FALSE)</f>
        <v>Sim</v>
      </c>
      <c r="F3139" s="12" t="str">
        <f>VLOOKUP(A3139,fonte!A:AE,27,FALSE)</f>
        <v>Sim</v>
      </c>
      <c r="G3139" s="13" t="str">
        <f>VLOOKUP(A3139,fonte!A:AE,28,FALSE)</f>
        <v>Não</v>
      </c>
      <c r="H3139" s="12" t="str">
        <f>VLOOKUP(A3139,fonte!A:AE,29,FALSE)</f>
        <v>Não</v>
      </c>
      <c r="I3139" s="13" t="str">
        <f>VLOOKUP(A3139,fonte!A:AE,30,FALSE)</f>
        <v>Não</v>
      </c>
      <c r="J3139" s="12" t="str">
        <f>VLOOKUP(A3139,fonte!A:AE,31,FALSE)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6">
        <v>43445</v>
      </c>
      <c r="E3140" s="13" t="str">
        <f>VLOOKUP(A3140,fonte!A:AE,26,FALSE)</f>
        <v>Não</v>
      </c>
      <c r="F3140" s="12" t="str">
        <f>VLOOKUP(A3140,fonte!A:AE,27,FALSE)</f>
        <v>Não</v>
      </c>
      <c r="G3140" s="13" t="str">
        <f>VLOOKUP(A3140,fonte!A:AE,28,FALSE)</f>
        <v>Não</v>
      </c>
      <c r="H3140" s="12" t="str">
        <f>VLOOKUP(A3140,fonte!A:AE,29,FALSE)</f>
        <v>Não</v>
      </c>
      <c r="I3140" s="13" t="str">
        <f>VLOOKUP(A3140,fonte!A:AE,30,FALSE)</f>
        <v>Não</v>
      </c>
      <c r="J3140" s="12" t="str">
        <f>VLOOKUP(A3140,fonte!A:AE,31,FALSE)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6">
        <v>43099</v>
      </c>
      <c r="E3141" s="13" t="str">
        <f>VLOOKUP(A3141,fonte!A:AE,26,FALSE)</f>
        <v>Sim</v>
      </c>
      <c r="F3141" s="12" t="str">
        <f>VLOOKUP(A3141,fonte!A:AE,27,FALSE)</f>
        <v>Sim</v>
      </c>
      <c r="G3141" s="13" t="str">
        <f>VLOOKUP(A3141,fonte!A:AE,28,FALSE)</f>
        <v>Sim</v>
      </c>
      <c r="H3141" s="12" t="str">
        <f>VLOOKUP(A3141,fonte!A:AE,29,FALSE)</f>
        <v>Sim</v>
      </c>
      <c r="I3141" s="13" t="str">
        <f>VLOOKUP(A3141,fonte!A:AE,30,FALSE)</f>
        <v>Não</v>
      </c>
      <c r="J3141" s="12" t="str">
        <f>VLOOKUP(A3141,fonte!A:AE,31,FALSE)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6">
        <v>43445</v>
      </c>
      <c r="E3142" s="13" t="str">
        <f>VLOOKUP(A3142,fonte!A:AE,26,FALSE)</f>
        <v>Sim</v>
      </c>
      <c r="F3142" s="12" t="str">
        <f>VLOOKUP(A3142,fonte!A:AE,27,FALSE)</f>
        <v>Sim</v>
      </c>
      <c r="G3142" s="13" t="str">
        <f>VLOOKUP(A3142,fonte!A:AE,28,FALSE)</f>
        <v>Não</v>
      </c>
      <c r="H3142" s="12" t="str">
        <f>VLOOKUP(A3142,fonte!A:AE,29,FALSE)</f>
        <v>Não</v>
      </c>
      <c r="I3142" s="13" t="str">
        <f>VLOOKUP(A3142,fonte!A:AE,30,FALSE)</f>
        <v>Não</v>
      </c>
      <c r="J3142" s="12" t="str">
        <f>VLOOKUP(A3142,fonte!A:AE,31,FALSE)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6">
        <v>43445</v>
      </c>
      <c r="E3143" s="13" t="str">
        <f>VLOOKUP(A3143,fonte!A:AE,26,FALSE)</f>
        <v>Sim</v>
      </c>
      <c r="F3143" s="12" t="str">
        <f>VLOOKUP(A3143,fonte!A:AE,27,FALSE)</f>
        <v>Sim</v>
      </c>
      <c r="G3143" s="13" t="str">
        <f>VLOOKUP(A3143,fonte!A:AE,28,FALSE)</f>
        <v>Sim</v>
      </c>
      <c r="H3143" s="12" t="str">
        <f>VLOOKUP(A3143,fonte!A:AE,29,FALSE)</f>
        <v>Sim</v>
      </c>
      <c r="I3143" s="13" t="str">
        <f>VLOOKUP(A3143,fonte!A:AE,30,FALSE)</f>
        <v>Não</v>
      </c>
      <c r="J3143" s="12" t="str">
        <f>VLOOKUP(A3143,fonte!A:AE,31,FALSE)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6">
        <v>41421</v>
      </c>
      <c r="E3144" s="13" t="str">
        <f>VLOOKUP(A3144,fonte!A:AE,26,FALSE)</f>
        <v>Sim</v>
      </c>
      <c r="F3144" s="12" t="str">
        <f>VLOOKUP(A3144,fonte!A:AE,27,FALSE)</f>
        <v>Sim</v>
      </c>
      <c r="G3144" s="13" t="str">
        <f>VLOOKUP(A3144,fonte!A:AE,28,FALSE)</f>
        <v>Não</v>
      </c>
      <c r="H3144" s="12" t="str">
        <f>VLOOKUP(A3144,fonte!A:AE,29,FALSE)</f>
        <v>Não</v>
      </c>
      <c r="I3144" s="13" t="str">
        <f>VLOOKUP(A3144,fonte!A:AE,30,FALSE)</f>
        <v>Não</v>
      </c>
      <c r="J3144" s="12" t="str">
        <f>VLOOKUP(A3144,fonte!A:AE,31,FALSE)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6">
        <v>43445</v>
      </c>
      <c r="E3145" s="13" t="str">
        <f>VLOOKUP(A3145,fonte!A:AE,26,FALSE)</f>
        <v>Sim</v>
      </c>
      <c r="F3145" s="12" t="str">
        <f>VLOOKUP(A3145,fonte!A:AE,27,FALSE)</f>
        <v>Sim</v>
      </c>
      <c r="G3145" s="13" t="str">
        <f>VLOOKUP(A3145,fonte!A:AE,28,FALSE)</f>
        <v>Sim</v>
      </c>
      <c r="H3145" s="12" t="str">
        <f>VLOOKUP(A3145,fonte!A:AE,29,FALSE)</f>
        <v>Sim</v>
      </c>
      <c r="I3145" s="13" t="str">
        <f>VLOOKUP(A3145,fonte!A:AE,30,FALSE)</f>
        <v>Não</v>
      </c>
      <c r="J3145" s="12" t="str">
        <f>VLOOKUP(A3145,fonte!A:AE,31,FALSE)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6">
        <v>43445</v>
      </c>
      <c r="E3146" s="13" t="str">
        <f>VLOOKUP(A3146,fonte!A:AE,26,FALSE)</f>
        <v>Não</v>
      </c>
      <c r="F3146" s="12" t="str">
        <f>VLOOKUP(A3146,fonte!A:AE,27,FALSE)</f>
        <v>Não</v>
      </c>
      <c r="G3146" s="13" t="str">
        <f>VLOOKUP(A3146,fonte!A:AE,28,FALSE)</f>
        <v>Não</v>
      </c>
      <c r="H3146" s="12" t="str">
        <f>VLOOKUP(A3146,fonte!A:AE,29,FALSE)</f>
        <v>Não</v>
      </c>
      <c r="I3146" s="13" t="str">
        <f>VLOOKUP(A3146,fonte!A:AE,30,FALSE)</f>
        <v>Não</v>
      </c>
      <c r="J3146" s="12" t="str">
        <f>VLOOKUP(A3146,fonte!A:AE,31,FALSE)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6">
        <v>43445</v>
      </c>
      <c r="E3147" s="13" t="str">
        <f>VLOOKUP(A3147,fonte!A:AE,26,FALSE)</f>
        <v>Sim</v>
      </c>
      <c r="F3147" s="12" t="str">
        <f>VLOOKUP(A3147,fonte!A:AE,27,FALSE)</f>
        <v>Sim</v>
      </c>
      <c r="G3147" s="13" t="str">
        <f>VLOOKUP(A3147,fonte!A:AE,28,FALSE)</f>
        <v>Não</v>
      </c>
      <c r="H3147" s="12" t="str">
        <f>VLOOKUP(A3147,fonte!A:AE,29,FALSE)</f>
        <v>Não</v>
      </c>
      <c r="I3147" s="13" t="str">
        <f>VLOOKUP(A3147,fonte!A:AE,30,FALSE)</f>
        <v>Não</v>
      </c>
      <c r="J3147" s="12" t="str">
        <f>VLOOKUP(A3147,fonte!A:AE,31,FALSE)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6">
        <v>43818</v>
      </c>
      <c r="E3148" s="13" t="str">
        <f>VLOOKUP(A3148,fonte!A:AE,26,FALSE)</f>
        <v>Não</v>
      </c>
      <c r="F3148" s="12" t="str">
        <f>VLOOKUP(A3148,fonte!A:AE,27,FALSE)</f>
        <v>Não</v>
      </c>
      <c r="G3148" s="13" t="str">
        <f>VLOOKUP(A3148,fonte!A:AE,28,FALSE)</f>
        <v>Não</v>
      </c>
      <c r="H3148" s="12" t="str">
        <f>VLOOKUP(A3148,fonte!A:AE,29,FALSE)</f>
        <v>Não</v>
      </c>
      <c r="I3148" s="13" t="str">
        <f>VLOOKUP(A3148,fonte!A:AE,30,FALSE)</f>
        <v>Não</v>
      </c>
      <c r="J3148" s="12" t="str">
        <f>VLOOKUP(A3148,fonte!A:AE,31,FALSE)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6">
        <v>43818</v>
      </c>
      <c r="E3149" s="13" t="str">
        <f>VLOOKUP(A3149,fonte!A:AE,26,FALSE)</f>
        <v>Não</v>
      </c>
      <c r="F3149" s="12" t="str">
        <f>VLOOKUP(A3149,fonte!A:AE,27,FALSE)</f>
        <v>Não</v>
      </c>
      <c r="G3149" s="13" t="str">
        <f>VLOOKUP(A3149,fonte!A:AE,28,FALSE)</f>
        <v>Não</v>
      </c>
      <c r="H3149" s="12" t="str">
        <f>VLOOKUP(A3149,fonte!A:AE,29,FALSE)</f>
        <v>Não</v>
      </c>
      <c r="I3149" s="13" t="str">
        <f>VLOOKUP(A3149,fonte!A:AE,30,FALSE)</f>
        <v>Não</v>
      </c>
      <c r="J3149" s="12" t="str">
        <f>VLOOKUP(A3149,fonte!A:AE,31,FALSE)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6">
        <v>43818</v>
      </c>
      <c r="E3150" s="13" t="str">
        <f>VLOOKUP(A3150,fonte!A:AE,26,FALSE)</f>
        <v>Sim</v>
      </c>
      <c r="F3150" s="12" t="str">
        <f>VLOOKUP(A3150,fonte!A:AE,27,FALSE)</f>
        <v>Sim</v>
      </c>
      <c r="G3150" s="13" t="str">
        <f>VLOOKUP(A3150,fonte!A:AE,28,FALSE)</f>
        <v>Sim</v>
      </c>
      <c r="H3150" s="12" t="str">
        <f>VLOOKUP(A3150,fonte!A:AE,29,FALSE)</f>
        <v>Sim</v>
      </c>
      <c r="I3150" s="13" t="str">
        <f>VLOOKUP(A3150,fonte!A:AE,30,FALSE)</f>
        <v>Não</v>
      </c>
      <c r="J3150" s="12" t="str">
        <f>VLOOKUP(A3150,fonte!A:AE,31,FALSE)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6">
        <v>43818</v>
      </c>
      <c r="E3151" s="13" t="str">
        <f>VLOOKUP(A3151,fonte!A:AE,26,FALSE)</f>
        <v>Não</v>
      </c>
      <c r="F3151" s="12" t="str">
        <f>VLOOKUP(A3151,fonte!A:AE,27,FALSE)</f>
        <v>Não</v>
      </c>
      <c r="G3151" s="13" t="str">
        <f>VLOOKUP(A3151,fonte!A:AE,28,FALSE)</f>
        <v>Não</v>
      </c>
      <c r="H3151" s="12" t="str">
        <f>VLOOKUP(A3151,fonte!A:AE,29,FALSE)</f>
        <v>Não</v>
      </c>
      <c r="I3151" s="13" t="str">
        <f>VLOOKUP(A3151,fonte!A:AE,30,FALSE)</f>
        <v>Não</v>
      </c>
      <c r="J3151" s="12" t="str">
        <f>VLOOKUP(A3151,fonte!A:AE,31,FALSE)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6">
        <v>41421</v>
      </c>
      <c r="E3152" s="13" t="str">
        <f>VLOOKUP(A3152,fonte!A:AE,26,FALSE)</f>
        <v>Sim</v>
      </c>
      <c r="F3152" s="12" t="str">
        <f>VLOOKUP(A3152,fonte!A:AE,27,FALSE)</f>
        <v>Sim</v>
      </c>
      <c r="G3152" s="13" t="str">
        <f>VLOOKUP(A3152,fonte!A:AE,28,FALSE)</f>
        <v>Sim</v>
      </c>
      <c r="H3152" s="12" t="str">
        <f>VLOOKUP(A3152,fonte!A:AE,29,FALSE)</f>
        <v>Sim</v>
      </c>
      <c r="I3152" s="13" t="str">
        <f>VLOOKUP(A3152,fonte!A:AE,30,FALSE)</f>
        <v>Não</v>
      </c>
      <c r="J3152" s="12" t="str">
        <f>VLOOKUP(A3152,fonte!A:AE,31,FALSE)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6">
        <v>41421</v>
      </c>
      <c r="E3153" s="13" t="str">
        <f>VLOOKUP(A3153,fonte!A:AE,26,FALSE)</f>
        <v>Sim</v>
      </c>
      <c r="F3153" s="12" t="str">
        <f>VLOOKUP(A3153,fonte!A:AE,27,FALSE)</f>
        <v>Sim</v>
      </c>
      <c r="G3153" s="13" t="str">
        <f>VLOOKUP(A3153,fonte!A:AE,28,FALSE)</f>
        <v>Sim</v>
      </c>
      <c r="H3153" s="12" t="str">
        <f>VLOOKUP(A3153,fonte!A:AE,29,FALSE)</f>
        <v>Sim</v>
      </c>
      <c r="I3153" s="13" t="str">
        <f>VLOOKUP(A3153,fonte!A:AE,30,FALSE)</f>
        <v>Não</v>
      </c>
      <c r="J3153" s="12" t="str">
        <f>VLOOKUP(A3153,fonte!A:AE,31,FALSE)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6">
        <v>43445</v>
      </c>
      <c r="E3154" s="13" t="str">
        <f>VLOOKUP(A3154,fonte!A:AE,26,FALSE)</f>
        <v>Sim</v>
      </c>
      <c r="F3154" s="12" t="str">
        <f>VLOOKUP(A3154,fonte!A:AE,27,FALSE)</f>
        <v>Sim</v>
      </c>
      <c r="G3154" s="13" t="str">
        <f>VLOOKUP(A3154,fonte!A:AE,28,FALSE)</f>
        <v>Não</v>
      </c>
      <c r="H3154" s="12" t="str">
        <f>VLOOKUP(A3154,fonte!A:AE,29,FALSE)</f>
        <v>Não</v>
      </c>
      <c r="I3154" s="13" t="str">
        <f>VLOOKUP(A3154,fonte!A:AE,30,FALSE)</f>
        <v>Não</v>
      </c>
      <c r="J3154" s="12" t="str">
        <f>VLOOKUP(A3154,fonte!A:AE,31,FALSE)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6">
        <v>43445</v>
      </c>
      <c r="E3155" s="13" t="str">
        <f>VLOOKUP(A3155,fonte!A:AE,26,FALSE)</f>
        <v>Sim</v>
      </c>
      <c r="F3155" s="12" t="str">
        <f>VLOOKUP(A3155,fonte!A:AE,27,FALSE)</f>
        <v>Sim</v>
      </c>
      <c r="G3155" s="13" t="str">
        <f>VLOOKUP(A3155,fonte!A:AE,28,FALSE)</f>
        <v>Não</v>
      </c>
      <c r="H3155" s="12" t="str">
        <f>VLOOKUP(A3155,fonte!A:AE,29,FALSE)</f>
        <v>Não</v>
      </c>
      <c r="I3155" s="13" t="str">
        <f>VLOOKUP(A3155,fonte!A:AE,30,FALSE)</f>
        <v>Não</v>
      </c>
      <c r="J3155" s="12" t="str">
        <f>VLOOKUP(A3155,fonte!A:AE,31,FALSE)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6">
        <v>43445</v>
      </c>
      <c r="E3156" s="13" t="str">
        <f>VLOOKUP(A3156,fonte!A:AE,26,FALSE)</f>
        <v>Sim</v>
      </c>
      <c r="F3156" s="12" t="str">
        <f>VLOOKUP(A3156,fonte!A:AE,27,FALSE)</f>
        <v>Sim</v>
      </c>
      <c r="G3156" s="13" t="str">
        <f>VLOOKUP(A3156,fonte!A:AE,28,FALSE)</f>
        <v>Não</v>
      </c>
      <c r="H3156" s="12" t="str">
        <f>VLOOKUP(A3156,fonte!A:AE,29,FALSE)</f>
        <v>Não</v>
      </c>
      <c r="I3156" s="13" t="str">
        <f>VLOOKUP(A3156,fonte!A:AE,30,FALSE)</f>
        <v>Não</v>
      </c>
      <c r="J3156" s="12" t="str">
        <f>VLOOKUP(A3156,fonte!A:AE,31,FALSE)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6">
        <v>43818</v>
      </c>
      <c r="E3157" s="13" t="str">
        <f>VLOOKUP(A3157,fonte!A:AE,26,FALSE)</f>
        <v>Sim</v>
      </c>
      <c r="F3157" s="12" t="str">
        <f>VLOOKUP(A3157,fonte!A:AE,27,FALSE)</f>
        <v>Sim</v>
      </c>
      <c r="G3157" s="13" t="str">
        <f>VLOOKUP(A3157,fonte!A:AE,28,FALSE)</f>
        <v>Não</v>
      </c>
      <c r="H3157" s="12" t="str">
        <f>VLOOKUP(A3157,fonte!A:AE,29,FALSE)</f>
        <v>Não</v>
      </c>
      <c r="I3157" s="13" t="str">
        <f>VLOOKUP(A3157,fonte!A:AE,30,FALSE)</f>
        <v>Não</v>
      </c>
      <c r="J3157" s="12" t="str">
        <f>VLOOKUP(A3157,fonte!A:AE,31,FALSE)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6">
        <v>43099</v>
      </c>
      <c r="E3158" s="13" t="str">
        <f>VLOOKUP(A3158,fonte!A:AE,26,FALSE)</f>
        <v>Não</v>
      </c>
      <c r="F3158" s="12" t="str">
        <f>VLOOKUP(A3158,fonte!A:AE,27,FALSE)</f>
        <v>Sim</v>
      </c>
      <c r="G3158" s="13" t="str">
        <f>VLOOKUP(A3158,fonte!A:AE,28,FALSE)</f>
        <v>Não</v>
      </c>
      <c r="H3158" s="12" t="str">
        <f>VLOOKUP(A3158,fonte!A:AE,29,FALSE)</f>
        <v>Sim</v>
      </c>
      <c r="I3158" s="13" t="str">
        <f>VLOOKUP(A3158,fonte!A:AE,30,FALSE)</f>
        <v>Não</v>
      </c>
      <c r="J3158" s="12" t="str">
        <f>VLOOKUP(A3158,fonte!A:AE,31,FALSE)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6">
        <v>43099</v>
      </c>
      <c r="E3159" s="13" t="str">
        <f>VLOOKUP(A3159,fonte!A:AE,26,FALSE)</f>
        <v>Sim</v>
      </c>
      <c r="F3159" s="12" t="str">
        <f>VLOOKUP(A3159,fonte!A:AE,27,FALSE)</f>
        <v>Sim</v>
      </c>
      <c r="G3159" s="13" t="str">
        <f>VLOOKUP(A3159,fonte!A:AE,28,FALSE)</f>
        <v>Sim</v>
      </c>
      <c r="H3159" s="12" t="str">
        <f>VLOOKUP(A3159,fonte!A:AE,29,FALSE)</f>
        <v>Sim</v>
      </c>
      <c r="I3159" s="13" t="str">
        <f>VLOOKUP(A3159,fonte!A:AE,30,FALSE)</f>
        <v>Não</v>
      </c>
      <c r="J3159" s="12" t="str">
        <f>VLOOKUP(A3159,fonte!A:AE,31,FALSE)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6">
        <v>43818</v>
      </c>
      <c r="E3160" s="13" t="str">
        <f>VLOOKUP(A3160,fonte!A:AE,26,FALSE)</f>
        <v>Sim</v>
      </c>
      <c r="F3160" s="12" t="str">
        <f>VLOOKUP(A3160,fonte!A:AE,27,FALSE)</f>
        <v>Sim</v>
      </c>
      <c r="G3160" s="13" t="str">
        <f>VLOOKUP(A3160,fonte!A:AE,28,FALSE)</f>
        <v>Não</v>
      </c>
      <c r="H3160" s="12" t="str">
        <f>VLOOKUP(A3160,fonte!A:AE,29,FALSE)</f>
        <v>Não</v>
      </c>
      <c r="I3160" s="13" t="str">
        <f>VLOOKUP(A3160,fonte!A:AE,30,FALSE)</f>
        <v>Não</v>
      </c>
      <c r="J3160" s="12" t="str">
        <f>VLOOKUP(A3160,fonte!A:AE,31,FALSE)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6">
        <v>41421</v>
      </c>
      <c r="E3161" s="13" t="str">
        <f>VLOOKUP(A3161,fonte!A:AE,26,FALSE)</f>
        <v>Não</v>
      </c>
      <c r="F3161" s="12" t="str">
        <f>VLOOKUP(A3161,fonte!A:AE,27,FALSE)</f>
        <v>Não</v>
      </c>
      <c r="G3161" s="13" t="str">
        <f>VLOOKUP(A3161,fonte!A:AE,28,FALSE)</f>
        <v>Não</v>
      </c>
      <c r="H3161" s="12" t="str">
        <f>VLOOKUP(A3161,fonte!A:AE,29,FALSE)</f>
        <v>Não</v>
      </c>
      <c r="I3161" s="13" t="str">
        <f>VLOOKUP(A3161,fonte!A:AE,30,FALSE)</f>
        <v>Não</v>
      </c>
      <c r="J3161" s="12" t="str">
        <f>VLOOKUP(A3161,fonte!A:AE,31,FALSE)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6">
        <v>41905</v>
      </c>
      <c r="E3162" s="13" t="str">
        <f>VLOOKUP(A3162,fonte!A:AE,26,FALSE)</f>
        <v>Sim</v>
      </c>
      <c r="F3162" s="12" t="str">
        <f>VLOOKUP(A3162,fonte!A:AE,27,FALSE)</f>
        <v>Sim</v>
      </c>
      <c r="G3162" s="13" t="str">
        <f>VLOOKUP(A3162,fonte!A:AE,28,FALSE)</f>
        <v>Não</v>
      </c>
      <c r="H3162" s="12" t="str">
        <f>VLOOKUP(A3162,fonte!A:AE,29,FALSE)</f>
        <v>Sim</v>
      </c>
      <c r="I3162" s="13" t="str">
        <f>VLOOKUP(A3162,fonte!A:AE,30,FALSE)</f>
        <v>Não</v>
      </c>
      <c r="J3162" s="12" t="str">
        <f>VLOOKUP(A3162,fonte!A:AE,31,FALSE)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6">
        <v>43818</v>
      </c>
      <c r="E3163" s="13" t="str">
        <f>VLOOKUP(A3163,fonte!A:AE,26,FALSE)</f>
        <v>Não</v>
      </c>
      <c r="F3163" s="12" t="str">
        <f>VLOOKUP(A3163,fonte!A:AE,27,FALSE)</f>
        <v>Não</v>
      </c>
      <c r="G3163" s="13" t="str">
        <f>VLOOKUP(A3163,fonte!A:AE,28,FALSE)</f>
        <v>Não</v>
      </c>
      <c r="H3163" s="12" t="str">
        <f>VLOOKUP(A3163,fonte!A:AE,29,FALSE)</f>
        <v>Não</v>
      </c>
      <c r="I3163" s="13" t="str">
        <f>VLOOKUP(A3163,fonte!A:AE,30,FALSE)</f>
        <v>Não</v>
      </c>
      <c r="J3163" s="12" t="str">
        <f>VLOOKUP(A3163,fonte!A:AE,31,FALSE)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6">
        <v>41905</v>
      </c>
      <c r="E3164" s="13" t="str">
        <f>VLOOKUP(A3164,fonte!A:AE,26,FALSE)</f>
        <v>Sim</v>
      </c>
      <c r="F3164" s="12" t="str">
        <f>VLOOKUP(A3164,fonte!A:AE,27,FALSE)</f>
        <v>Sim</v>
      </c>
      <c r="G3164" s="13" t="str">
        <f>VLOOKUP(A3164,fonte!A:AE,28,FALSE)</f>
        <v>Não</v>
      </c>
      <c r="H3164" s="12" t="str">
        <f>VLOOKUP(A3164,fonte!A:AE,29,FALSE)</f>
        <v>Sim</v>
      </c>
      <c r="I3164" s="13" t="str">
        <f>VLOOKUP(A3164,fonte!A:AE,30,FALSE)</f>
        <v>Não</v>
      </c>
      <c r="J3164" s="12" t="str">
        <f>VLOOKUP(A3164,fonte!A:AE,31,FALSE)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6">
        <v>41905</v>
      </c>
      <c r="E3165" s="13" t="str">
        <f>VLOOKUP(A3165,fonte!A:AE,26,FALSE)</f>
        <v>Sim</v>
      </c>
      <c r="F3165" s="12" t="str">
        <f>VLOOKUP(A3165,fonte!A:AE,27,FALSE)</f>
        <v>Sim</v>
      </c>
      <c r="G3165" s="13" t="str">
        <f>VLOOKUP(A3165,fonte!A:AE,28,FALSE)</f>
        <v>Não</v>
      </c>
      <c r="H3165" s="12" t="str">
        <f>VLOOKUP(A3165,fonte!A:AE,29,FALSE)</f>
        <v>Sim</v>
      </c>
      <c r="I3165" s="13" t="str">
        <f>VLOOKUP(A3165,fonte!A:AE,30,FALSE)</f>
        <v>Não</v>
      </c>
      <c r="J3165" s="12" t="str">
        <f>VLOOKUP(A3165,fonte!A:AE,31,FALSE)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6">
        <v>43445</v>
      </c>
      <c r="E3166" s="13" t="str">
        <f>VLOOKUP(A3166,fonte!A:AE,26,FALSE)</f>
        <v>Sim</v>
      </c>
      <c r="F3166" s="12" t="str">
        <f>VLOOKUP(A3166,fonte!A:AE,27,FALSE)</f>
        <v>Sim</v>
      </c>
      <c r="G3166" s="13" t="str">
        <f>VLOOKUP(A3166,fonte!A:AE,28,FALSE)</f>
        <v>Sim</v>
      </c>
      <c r="H3166" s="12" t="str">
        <f>VLOOKUP(A3166,fonte!A:AE,29,FALSE)</f>
        <v>Sim</v>
      </c>
      <c r="I3166" s="13" t="str">
        <f>VLOOKUP(A3166,fonte!A:AE,30,FALSE)</f>
        <v>Não</v>
      </c>
      <c r="J3166" s="12" t="str">
        <f>VLOOKUP(A3166,fonte!A:AE,31,FALSE)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6">
        <v>43445</v>
      </c>
      <c r="E3167" s="13" t="str">
        <f>VLOOKUP(A3167,fonte!A:AE,26,FALSE)</f>
        <v>Sim</v>
      </c>
      <c r="F3167" s="12" t="str">
        <f>VLOOKUP(A3167,fonte!A:AE,27,FALSE)</f>
        <v>Sim</v>
      </c>
      <c r="G3167" s="13" t="str">
        <f>VLOOKUP(A3167,fonte!A:AE,28,FALSE)</f>
        <v>Não</v>
      </c>
      <c r="H3167" s="12" t="str">
        <f>VLOOKUP(A3167,fonte!A:AE,29,FALSE)</f>
        <v>Sim</v>
      </c>
      <c r="I3167" s="13" t="str">
        <f>VLOOKUP(A3167,fonte!A:AE,30,FALSE)</f>
        <v>Não</v>
      </c>
      <c r="J3167" s="12" t="str">
        <f>VLOOKUP(A3167,fonte!A:AE,31,FALSE)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6">
        <v>43445</v>
      </c>
      <c r="E3168" s="13" t="str">
        <f>VLOOKUP(A3168,fonte!A:AE,26,FALSE)</f>
        <v>Sim</v>
      </c>
      <c r="F3168" s="12" t="str">
        <f>VLOOKUP(A3168,fonte!A:AE,27,FALSE)</f>
        <v>Sim</v>
      </c>
      <c r="G3168" s="13" t="str">
        <f>VLOOKUP(A3168,fonte!A:AE,28,FALSE)</f>
        <v>Não</v>
      </c>
      <c r="H3168" s="12" t="str">
        <f>VLOOKUP(A3168,fonte!A:AE,29,FALSE)</f>
        <v>Não</v>
      </c>
      <c r="I3168" s="13" t="str">
        <f>VLOOKUP(A3168,fonte!A:AE,30,FALSE)</f>
        <v>Não</v>
      </c>
      <c r="J3168" s="12" t="str">
        <f>VLOOKUP(A3168,fonte!A:AE,31,FALSE)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6">
        <v>43818</v>
      </c>
      <c r="E3169" s="13" t="str">
        <f>VLOOKUP(A3169,fonte!A:AE,26,FALSE)</f>
        <v>Não</v>
      </c>
      <c r="F3169" s="12" t="str">
        <f>VLOOKUP(A3169,fonte!A:AE,27,FALSE)</f>
        <v>Não</v>
      </c>
      <c r="G3169" s="13" t="str">
        <f>VLOOKUP(A3169,fonte!A:AE,28,FALSE)</f>
        <v>Não</v>
      </c>
      <c r="H3169" s="12" t="str">
        <f>VLOOKUP(A3169,fonte!A:AE,29,FALSE)</f>
        <v>Não</v>
      </c>
      <c r="I3169" s="13" t="str">
        <f>VLOOKUP(A3169,fonte!A:AE,30,FALSE)</f>
        <v>Não</v>
      </c>
      <c r="J3169" s="12" t="str">
        <f>VLOOKUP(A3169,fonte!A:AE,31,FALSE)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6">
        <v>43099</v>
      </c>
      <c r="E3170" s="13" t="str">
        <f>VLOOKUP(A3170,fonte!A:AE,26,FALSE)</f>
        <v>Sim</v>
      </c>
      <c r="F3170" s="12" t="str">
        <f>VLOOKUP(A3170,fonte!A:AE,27,FALSE)</f>
        <v>Sim</v>
      </c>
      <c r="G3170" s="13" t="str">
        <f>VLOOKUP(A3170,fonte!A:AE,28,FALSE)</f>
        <v>Não</v>
      </c>
      <c r="H3170" s="12" t="str">
        <f>VLOOKUP(A3170,fonte!A:AE,29,FALSE)</f>
        <v>Não</v>
      </c>
      <c r="I3170" s="13" t="str">
        <f>VLOOKUP(A3170,fonte!A:AE,30,FALSE)</f>
        <v>Não</v>
      </c>
      <c r="J3170" s="12" t="str">
        <f>VLOOKUP(A3170,fonte!A:AE,31,FALSE)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6">
        <v>43445</v>
      </c>
      <c r="E3171" s="13" t="str">
        <f>VLOOKUP(A3171,fonte!A:AE,26,FALSE)</f>
        <v>Não</v>
      </c>
      <c r="F3171" s="12" t="str">
        <f>VLOOKUP(A3171,fonte!A:AE,27,FALSE)</f>
        <v>Não</v>
      </c>
      <c r="G3171" s="13" t="str">
        <f>VLOOKUP(A3171,fonte!A:AE,28,FALSE)</f>
        <v>Não</v>
      </c>
      <c r="H3171" s="12" t="str">
        <f>VLOOKUP(A3171,fonte!A:AE,29,FALSE)</f>
        <v>Não</v>
      </c>
      <c r="I3171" s="13" t="str">
        <f>VLOOKUP(A3171,fonte!A:AE,30,FALSE)</f>
        <v>Não</v>
      </c>
      <c r="J3171" s="12" t="str">
        <f>VLOOKUP(A3171,fonte!A:AE,31,FALSE)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6">
        <v>43099</v>
      </c>
      <c r="E3172" s="13" t="str">
        <f>VLOOKUP(A3172,fonte!A:AE,26,FALSE)</f>
        <v>Não</v>
      </c>
      <c r="F3172" s="12" t="str">
        <f>VLOOKUP(A3172,fonte!A:AE,27,FALSE)</f>
        <v>Não</v>
      </c>
      <c r="G3172" s="13" t="str">
        <f>VLOOKUP(A3172,fonte!A:AE,28,FALSE)</f>
        <v>Não</v>
      </c>
      <c r="H3172" s="12" t="str">
        <f>VLOOKUP(A3172,fonte!A:AE,29,FALSE)</f>
        <v>Não</v>
      </c>
      <c r="I3172" s="13" t="str">
        <f>VLOOKUP(A3172,fonte!A:AE,30,FALSE)</f>
        <v>Não</v>
      </c>
      <c r="J3172" s="12" t="str">
        <f>VLOOKUP(A3172,fonte!A:AE,31,FALSE)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6">
        <v>43099</v>
      </c>
      <c r="E3173" s="13" t="str">
        <f>VLOOKUP(A3173,fonte!A:AE,26,FALSE)</f>
        <v>Não</v>
      </c>
      <c r="F3173" s="12" t="str">
        <f>VLOOKUP(A3173,fonte!A:AE,27,FALSE)</f>
        <v>Não</v>
      </c>
      <c r="G3173" s="13" t="str">
        <f>VLOOKUP(A3173,fonte!A:AE,28,FALSE)</f>
        <v>Não</v>
      </c>
      <c r="H3173" s="12" t="str">
        <f>VLOOKUP(A3173,fonte!A:AE,29,FALSE)</f>
        <v>Não</v>
      </c>
      <c r="I3173" s="13" t="str">
        <f>VLOOKUP(A3173,fonte!A:AE,30,FALSE)</f>
        <v>Não</v>
      </c>
      <c r="J3173" s="12" t="str">
        <f>VLOOKUP(A3173,fonte!A:AE,31,FALSE)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6">
        <v>43818</v>
      </c>
      <c r="E3174" s="13" t="str">
        <f>VLOOKUP(A3174,fonte!A:AE,26,FALSE)</f>
        <v>Não</v>
      </c>
      <c r="F3174" s="12" t="str">
        <f>VLOOKUP(A3174,fonte!A:AE,27,FALSE)</f>
        <v>Não</v>
      </c>
      <c r="G3174" s="13" t="str">
        <f>VLOOKUP(A3174,fonte!A:AE,28,FALSE)</f>
        <v>Não</v>
      </c>
      <c r="H3174" s="12" t="str">
        <f>VLOOKUP(A3174,fonte!A:AE,29,FALSE)</f>
        <v>Não</v>
      </c>
      <c r="I3174" s="13" t="str">
        <f>VLOOKUP(A3174,fonte!A:AE,30,FALSE)</f>
        <v>Não</v>
      </c>
      <c r="J3174" s="12" t="str">
        <f>VLOOKUP(A3174,fonte!A:AE,31,FALSE)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6">
        <v>41073</v>
      </c>
      <c r="E3175" s="13" t="str">
        <f>VLOOKUP(A3175,fonte!A:AE,26,FALSE)</f>
        <v>Não</v>
      </c>
      <c r="F3175" s="12" t="str">
        <f>VLOOKUP(A3175,fonte!A:AE,27,FALSE)</f>
        <v>Sim</v>
      </c>
      <c r="G3175" s="13" t="str">
        <f>VLOOKUP(A3175,fonte!A:AE,28,FALSE)</f>
        <v>Não</v>
      </c>
      <c r="H3175" s="12" t="str">
        <f>VLOOKUP(A3175,fonte!A:AE,29,FALSE)</f>
        <v>Sim</v>
      </c>
      <c r="I3175" s="13" t="str">
        <f>VLOOKUP(A3175,fonte!A:AE,30,FALSE)</f>
        <v>Não</v>
      </c>
      <c r="J3175" s="12" t="str">
        <f>VLOOKUP(A3175,fonte!A:AE,31,FALSE)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6">
        <v>41073</v>
      </c>
      <c r="E3176" s="13" t="str">
        <f>VLOOKUP(A3176,fonte!A:AE,26,FALSE)</f>
        <v>Sim</v>
      </c>
      <c r="F3176" s="12" t="str">
        <f>VLOOKUP(A3176,fonte!A:AE,27,FALSE)</f>
        <v>Sim</v>
      </c>
      <c r="G3176" s="13" t="str">
        <f>VLOOKUP(A3176,fonte!A:AE,28,FALSE)</f>
        <v>Não</v>
      </c>
      <c r="H3176" s="12" t="str">
        <f>VLOOKUP(A3176,fonte!A:AE,29,FALSE)</f>
        <v>Não</v>
      </c>
      <c r="I3176" s="13" t="str">
        <f>VLOOKUP(A3176,fonte!A:AE,30,FALSE)</f>
        <v>Não</v>
      </c>
      <c r="J3176" s="12" t="str">
        <f>VLOOKUP(A3176,fonte!A:AE,31,FALSE)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6">
        <v>43099</v>
      </c>
      <c r="E3177" s="13" t="str">
        <f>VLOOKUP(A3177,fonte!A:AE,26,FALSE)</f>
        <v>Sim</v>
      </c>
      <c r="F3177" s="12" t="str">
        <f>VLOOKUP(A3177,fonte!A:AE,27,FALSE)</f>
        <v>Sim</v>
      </c>
      <c r="G3177" s="13" t="str">
        <f>VLOOKUP(A3177,fonte!A:AE,28,FALSE)</f>
        <v>Sim</v>
      </c>
      <c r="H3177" s="12" t="str">
        <f>VLOOKUP(A3177,fonte!A:AE,29,FALSE)</f>
        <v>Sim</v>
      </c>
      <c r="I3177" s="13" t="str">
        <f>VLOOKUP(A3177,fonte!A:AE,30,FALSE)</f>
        <v>Não</v>
      </c>
      <c r="J3177" s="12" t="str">
        <f>VLOOKUP(A3177,fonte!A:AE,31,FALSE)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6">
        <v>41073</v>
      </c>
      <c r="E3178" s="13" t="str">
        <f>VLOOKUP(A3178,fonte!A:AE,26,FALSE)</f>
        <v>Sim</v>
      </c>
      <c r="F3178" s="12" t="str">
        <f>VLOOKUP(A3178,fonte!A:AE,27,FALSE)</f>
        <v>Sim</v>
      </c>
      <c r="G3178" s="13" t="str">
        <f>VLOOKUP(A3178,fonte!A:AE,28,FALSE)</f>
        <v>Não</v>
      </c>
      <c r="H3178" s="12" t="str">
        <f>VLOOKUP(A3178,fonte!A:AE,29,FALSE)</f>
        <v>Não</v>
      </c>
      <c r="I3178" s="13" t="str">
        <f>VLOOKUP(A3178,fonte!A:AE,30,FALSE)</f>
        <v>Não</v>
      </c>
      <c r="J3178" s="12" t="str">
        <f>VLOOKUP(A3178,fonte!A:AE,31,FALSE)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6">
        <v>43818</v>
      </c>
      <c r="E3179" s="13" t="str">
        <f>VLOOKUP(A3179,fonte!A:AE,26,FALSE)</f>
        <v>Não</v>
      </c>
      <c r="F3179" s="12" t="str">
        <f>VLOOKUP(A3179,fonte!A:AE,27,FALSE)</f>
        <v>Não</v>
      </c>
      <c r="G3179" s="13" t="str">
        <f>VLOOKUP(A3179,fonte!A:AE,28,FALSE)</f>
        <v>Não</v>
      </c>
      <c r="H3179" s="12" t="str">
        <f>VLOOKUP(A3179,fonte!A:AE,29,FALSE)</f>
        <v>Não</v>
      </c>
      <c r="I3179" s="13" t="str">
        <f>VLOOKUP(A3179,fonte!A:AE,30,FALSE)</f>
        <v>Não</v>
      </c>
      <c r="J3179" s="12" t="str">
        <f>VLOOKUP(A3179,fonte!A:AE,31,FALSE)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6">
        <v>43818</v>
      </c>
      <c r="E3180" s="13" t="str">
        <f>VLOOKUP(A3180,fonte!A:AE,26,FALSE)</f>
        <v>Sim</v>
      </c>
      <c r="F3180" s="12" t="str">
        <f>VLOOKUP(A3180,fonte!A:AE,27,FALSE)</f>
        <v>Sim</v>
      </c>
      <c r="G3180" s="13" t="str">
        <f>VLOOKUP(A3180,fonte!A:AE,28,FALSE)</f>
        <v>Sim</v>
      </c>
      <c r="H3180" s="12" t="str">
        <f>VLOOKUP(A3180,fonte!A:AE,29,FALSE)</f>
        <v>Sim</v>
      </c>
      <c r="I3180" s="13" t="str">
        <f>VLOOKUP(A3180,fonte!A:AE,30,FALSE)</f>
        <v>Não</v>
      </c>
      <c r="J3180" s="12" t="str">
        <f>VLOOKUP(A3180,fonte!A:AE,31,FALSE)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6">
        <v>43818</v>
      </c>
      <c r="E3181" s="13" t="str">
        <f>VLOOKUP(A3181,fonte!A:AE,26,FALSE)</f>
        <v>Não</v>
      </c>
      <c r="F3181" s="12" t="str">
        <f>VLOOKUP(A3181,fonte!A:AE,27,FALSE)</f>
        <v>Não</v>
      </c>
      <c r="G3181" s="13" t="str">
        <f>VLOOKUP(A3181,fonte!A:AE,28,FALSE)</f>
        <v>Não</v>
      </c>
      <c r="H3181" s="12" t="str">
        <f>VLOOKUP(A3181,fonte!A:AE,29,FALSE)</f>
        <v>Não</v>
      </c>
      <c r="I3181" s="13" t="str">
        <f>VLOOKUP(A3181,fonte!A:AE,30,FALSE)</f>
        <v>Não</v>
      </c>
      <c r="J3181" s="12" t="str">
        <f>VLOOKUP(A3181,fonte!A:AE,31,FALSE)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6">
        <v>43818</v>
      </c>
      <c r="E3182" s="13" t="str">
        <f>VLOOKUP(A3182,fonte!A:AE,26,FALSE)</f>
        <v>Sim</v>
      </c>
      <c r="F3182" s="12" t="str">
        <f>VLOOKUP(A3182,fonte!A:AE,27,FALSE)</f>
        <v>Sim</v>
      </c>
      <c r="G3182" s="13" t="str">
        <f>VLOOKUP(A3182,fonte!A:AE,28,FALSE)</f>
        <v>Não</v>
      </c>
      <c r="H3182" s="12" t="str">
        <f>VLOOKUP(A3182,fonte!A:AE,29,FALSE)</f>
        <v>Não</v>
      </c>
      <c r="I3182" s="13" t="str">
        <f>VLOOKUP(A3182,fonte!A:AE,30,FALSE)</f>
        <v>Não</v>
      </c>
      <c r="J3182" s="12" t="str">
        <f>VLOOKUP(A3182,fonte!A:AE,31,FALSE)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6">
        <v>43099</v>
      </c>
      <c r="E3183" s="13" t="str">
        <f>VLOOKUP(A3183,fonte!A:AE,26,FALSE)</f>
        <v>Sim</v>
      </c>
      <c r="F3183" s="12" t="str">
        <f>VLOOKUP(A3183,fonte!A:AE,27,FALSE)</f>
        <v>Sim</v>
      </c>
      <c r="G3183" s="13" t="str">
        <f>VLOOKUP(A3183,fonte!A:AE,28,FALSE)</f>
        <v>Não</v>
      </c>
      <c r="H3183" s="12" t="str">
        <f>VLOOKUP(A3183,fonte!A:AE,29,FALSE)</f>
        <v>Não</v>
      </c>
      <c r="I3183" s="13" t="str">
        <f>VLOOKUP(A3183,fonte!A:AE,30,FALSE)</f>
        <v>Não</v>
      </c>
      <c r="J3183" s="12" t="str">
        <f>VLOOKUP(A3183,fonte!A:AE,31,FALSE)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6">
        <v>43099</v>
      </c>
      <c r="E3184" s="13" t="str">
        <f>VLOOKUP(A3184,fonte!A:AE,26,FALSE)</f>
        <v>Não</v>
      </c>
      <c r="F3184" s="12" t="str">
        <f>VLOOKUP(A3184,fonte!A:AE,27,FALSE)</f>
        <v>Não</v>
      </c>
      <c r="G3184" s="13" t="str">
        <f>VLOOKUP(A3184,fonte!A:AE,28,FALSE)</f>
        <v>Não</v>
      </c>
      <c r="H3184" s="12" t="str">
        <f>VLOOKUP(A3184,fonte!A:AE,29,FALSE)</f>
        <v>Não</v>
      </c>
      <c r="I3184" s="13" t="str">
        <f>VLOOKUP(A3184,fonte!A:AE,30,FALSE)</f>
        <v>Não</v>
      </c>
      <c r="J3184" s="12" t="str">
        <f>VLOOKUP(A3184,fonte!A:AE,31,FALSE)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6">
        <v>41905</v>
      </c>
      <c r="E3185" s="13" t="str">
        <f>VLOOKUP(A3185,fonte!A:AE,26,FALSE)</f>
        <v>Sim</v>
      </c>
      <c r="F3185" s="12" t="str">
        <f>VLOOKUP(A3185,fonte!A:AE,27,FALSE)</f>
        <v>Sim</v>
      </c>
      <c r="G3185" s="13" t="str">
        <f>VLOOKUP(A3185,fonte!A:AE,28,FALSE)</f>
        <v>Não</v>
      </c>
      <c r="H3185" s="12" t="str">
        <f>VLOOKUP(A3185,fonte!A:AE,29,FALSE)</f>
        <v>Não</v>
      </c>
      <c r="I3185" s="13" t="str">
        <f>VLOOKUP(A3185,fonte!A:AE,30,FALSE)</f>
        <v>Não</v>
      </c>
      <c r="J3185" s="12" t="str">
        <f>VLOOKUP(A3185,fonte!A:AE,31,FALSE)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6">
        <v>43445</v>
      </c>
      <c r="E3186" s="13" t="str">
        <f>VLOOKUP(A3186,fonte!A:AE,26,FALSE)</f>
        <v>Sim</v>
      </c>
      <c r="F3186" s="12" t="str">
        <f>VLOOKUP(A3186,fonte!A:AE,27,FALSE)</f>
        <v>Sim</v>
      </c>
      <c r="G3186" s="13" t="str">
        <f>VLOOKUP(A3186,fonte!A:AE,28,FALSE)</f>
        <v>Sim</v>
      </c>
      <c r="H3186" s="12" t="str">
        <f>VLOOKUP(A3186,fonte!A:AE,29,FALSE)</f>
        <v>Sim</v>
      </c>
      <c r="I3186" s="13" t="str">
        <f>VLOOKUP(A3186,fonte!A:AE,30,FALSE)</f>
        <v>Não</v>
      </c>
      <c r="J3186" s="12" t="str">
        <f>VLOOKUP(A3186,fonte!A:AE,31,FALSE)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6">
        <v>41905</v>
      </c>
      <c r="E3187" s="13" t="str">
        <f>VLOOKUP(A3187,fonte!A:AE,26,FALSE)</f>
        <v>Sim</v>
      </c>
      <c r="F3187" s="12" t="str">
        <f>VLOOKUP(A3187,fonte!A:AE,27,FALSE)</f>
        <v>Sim</v>
      </c>
      <c r="G3187" s="13" t="str">
        <f>VLOOKUP(A3187,fonte!A:AE,28,FALSE)</f>
        <v>Não</v>
      </c>
      <c r="H3187" s="12" t="str">
        <f>VLOOKUP(A3187,fonte!A:AE,29,FALSE)</f>
        <v>Não</v>
      </c>
      <c r="I3187" s="13" t="str">
        <f>VLOOKUP(A3187,fonte!A:AE,30,FALSE)</f>
        <v>Não</v>
      </c>
      <c r="J3187" s="12" t="str">
        <f>VLOOKUP(A3187,fonte!A:AE,31,FALSE)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6">
        <v>43099</v>
      </c>
      <c r="E3188" s="13" t="str">
        <f>VLOOKUP(A3188,fonte!A:AE,26,FALSE)</f>
        <v>Sim</v>
      </c>
      <c r="F3188" s="12" t="str">
        <f>VLOOKUP(A3188,fonte!A:AE,27,FALSE)</f>
        <v>Sim</v>
      </c>
      <c r="G3188" s="13" t="str">
        <f>VLOOKUP(A3188,fonte!A:AE,28,FALSE)</f>
        <v>Não</v>
      </c>
      <c r="H3188" s="12" t="str">
        <f>VLOOKUP(A3188,fonte!A:AE,29,FALSE)</f>
        <v>Não</v>
      </c>
      <c r="I3188" s="13" t="str">
        <f>VLOOKUP(A3188,fonte!A:AE,30,FALSE)</f>
        <v>Não</v>
      </c>
      <c r="J3188" s="12" t="str">
        <f>VLOOKUP(A3188,fonte!A:AE,31,FALSE)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6">
        <v>43099</v>
      </c>
      <c r="E3189" s="13" t="str">
        <f>VLOOKUP(A3189,fonte!A:AE,26,FALSE)</f>
        <v>Não</v>
      </c>
      <c r="F3189" s="12" t="str">
        <f>VLOOKUP(A3189,fonte!A:AE,27,FALSE)</f>
        <v>Não</v>
      </c>
      <c r="G3189" s="13" t="str">
        <f>VLOOKUP(A3189,fonte!A:AE,28,FALSE)</f>
        <v>Não</v>
      </c>
      <c r="H3189" s="12" t="str">
        <f>VLOOKUP(A3189,fonte!A:AE,29,FALSE)</f>
        <v>Não</v>
      </c>
      <c r="I3189" s="13" t="str">
        <f>VLOOKUP(A3189,fonte!A:AE,30,FALSE)</f>
        <v>Não</v>
      </c>
      <c r="J3189" s="12" t="str">
        <f>VLOOKUP(A3189,fonte!A:AE,31,FALSE)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6">
        <v>43445</v>
      </c>
      <c r="E3190" s="13" t="str">
        <f>VLOOKUP(A3190,fonte!A:AE,26,FALSE)</f>
        <v>Não</v>
      </c>
      <c r="F3190" s="12" t="str">
        <f>VLOOKUP(A3190,fonte!A:AE,27,FALSE)</f>
        <v>Não</v>
      </c>
      <c r="G3190" s="13" t="str">
        <f>VLOOKUP(A3190,fonte!A:AE,28,FALSE)</f>
        <v>Não</v>
      </c>
      <c r="H3190" s="12" t="str">
        <f>VLOOKUP(A3190,fonte!A:AE,29,FALSE)</f>
        <v>Não</v>
      </c>
      <c r="I3190" s="13" t="str">
        <f>VLOOKUP(A3190,fonte!A:AE,30,FALSE)</f>
        <v>Não</v>
      </c>
      <c r="J3190" s="12" t="str">
        <f>VLOOKUP(A3190,fonte!A:AE,31,FALSE)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6">
        <v>43818</v>
      </c>
      <c r="E3191" s="13" t="str">
        <f>VLOOKUP(A3191,fonte!A:AE,26,FALSE)</f>
        <v>Não</v>
      </c>
      <c r="F3191" s="12" t="str">
        <f>VLOOKUP(A3191,fonte!A:AE,27,FALSE)</f>
        <v>Não</v>
      </c>
      <c r="G3191" s="13" t="str">
        <f>VLOOKUP(A3191,fonte!A:AE,28,FALSE)</f>
        <v>Não</v>
      </c>
      <c r="H3191" s="12" t="str">
        <f>VLOOKUP(A3191,fonte!A:AE,29,FALSE)</f>
        <v>Não</v>
      </c>
      <c r="I3191" s="13" t="str">
        <f>VLOOKUP(A3191,fonte!A:AE,30,FALSE)</f>
        <v>Não</v>
      </c>
      <c r="J3191" s="12" t="str">
        <f>VLOOKUP(A3191,fonte!A:AE,31,FALSE)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6">
        <v>43818</v>
      </c>
      <c r="E3192" s="13" t="str">
        <f>VLOOKUP(A3192,fonte!A:AE,26,FALSE)</f>
        <v>Não</v>
      </c>
      <c r="F3192" s="12" t="str">
        <f>VLOOKUP(A3192,fonte!A:AE,27,FALSE)</f>
        <v>Não</v>
      </c>
      <c r="G3192" s="13" t="str">
        <f>VLOOKUP(A3192,fonte!A:AE,28,FALSE)</f>
        <v>Não</v>
      </c>
      <c r="H3192" s="12" t="str">
        <f>VLOOKUP(A3192,fonte!A:AE,29,FALSE)</f>
        <v>Não</v>
      </c>
      <c r="I3192" s="13" t="str">
        <f>VLOOKUP(A3192,fonte!A:AE,30,FALSE)</f>
        <v>Não</v>
      </c>
      <c r="J3192" s="12" t="str">
        <f>VLOOKUP(A3192,fonte!A:AE,31,FALSE)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6">
        <v>43099</v>
      </c>
      <c r="E3193" s="13" t="str">
        <f>VLOOKUP(A3193,fonte!A:AE,26,FALSE)</f>
        <v>Sim</v>
      </c>
      <c r="F3193" s="12" t="str">
        <f>VLOOKUP(A3193,fonte!A:AE,27,FALSE)</f>
        <v>Sim</v>
      </c>
      <c r="G3193" s="13" t="str">
        <f>VLOOKUP(A3193,fonte!A:AE,28,FALSE)</f>
        <v>Sim</v>
      </c>
      <c r="H3193" s="12" t="str">
        <f>VLOOKUP(A3193,fonte!A:AE,29,FALSE)</f>
        <v>Sim</v>
      </c>
      <c r="I3193" s="13" t="str">
        <f>VLOOKUP(A3193,fonte!A:AE,30,FALSE)</f>
        <v>Não</v>
      </c>
      <c r="J3193" s="12" t="str">
        <f>VLOOKUP(A3193,fonte!A:AE,31,FALSE)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6">
        <v>43099</v>
      </c>
      <c r="E3194" s="13" t="str">
        <f>VLOOKUP(A3194,fonte!A:AE,26,FALSE)</f>
        <v>Sim</v>
      </c>
      <c r="F3194" s="12" t="str">
        <f>VLOOKUP(A3194,fonte!A:AE,27,FALSE)</f>
        <v>Sim</v>
      </c>
      <c r="G3194" s="13" t="str">
        <f>VLOOKUP(A3194,fonte!A:AE,28,FALSE)</f>
        <v>Não</v>
      </c>
      <c r="H3194" s="12" t="str">
        <f>VLOOKUP(A3194,fonte!A:AE,29,FALSE)</f>
        <v>Sim</v>
      </c>
      <c r="I3194" s="13" t="str">
        <f>VLOOKUP(A3194,fonte!A:AE,30,FALSE)</f>
        <v>Não</v>
      </c>
      <c r="J3194" s="12" t="str">
        <f>VLOOKUP(A3194,fonte!A:AE,31,FALSE)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6">
        <v>43818</v>
      </c>
      <c r="E3195" s="13" t="str">
        <f>VLOOKUP(A3195,fonte!A:AE,26,FALSE)</f>
        <v>Não</v>
      </c>
      <c r="F3195" s="12" t="str">
        <f>VLOOKUP(A3195,fonte!A:AE,27,FALSE)</f>
        <v>Não</v>
      </c>
      <c r="G3195" s="13" t="str">
        <f>VLOOKUP(A3195,fonte!A:AE,28,FALSE)</f>
        <v>Não</v>
      </c>
      <c r="H3195" s="12" t="str">
        <f>VLOOKUP(A3195,fonte!A:AE,29,FALSE)</f>
        <v>Não</v>
      </c>
      <c r="I3195" s="13" t="str">
        <f>VLOOKUP(A3195,fonte!A:AE,30,FALSE)</f>
        <v>Não</v>
      </c>
      <c r="J3195" s="12" t="str">
        <f>VLOOKUP(A3195,fonte!A:AE,31,FALSE)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6">
        <v>43445</v>
      </c>
      <c r="E3196" s="13" t="str">
        <f>VLOOKUP(A3196,fonte!A:AE,26,FALSE)</f>
        <v>Sim</v>
      </c>
      <c r="F3196" s="12" t="str">
        <f>VLOOKUP(A3196,fonte!A:AE,27,FALSE)</f>
        <v>Sim</v>
      </c>
      <c r="G3196" s="13" t="str">
        <f>VLOOKUP(A3196,fonte!A:AE,28,FALSE)</f>
        <v>Sim</v>
      </c>
      <c r="H3196" s="12" t="str">
        <f>VLOOKUP(A3196,fonte!A:AE,29,FALSE)</f>
        <v>Sim</v>
      </c>
      <c r="I3196" s="13" t="str">
        <f>VLOOKUP(A3196,fonte!A:AE,30,FALSE)</f>
        <v>Não</v>
      </c>
      <c r="J3196" s="12" t="str">
        <f>VLOOKUP(A3196,fonte!A:AE,31,FALSE)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6">
        <v>41905</v>
      </c>
      <c r="E3197" s="13" t="str">
        <f>VLOOKUP(A3197,fonte!A:AE,26,FALSE)</f>
        <v>Sim</v>
      </c>
      <c r="F3197" s="12" t="str">
        <f>VLOOKUP(A3197,fonte!A:AE,27,FALSE)</f>
        <v>Sim</v>
      </c>
      <c r="G3197" s="13" t="str">
        <f>VLOOKUP(A3197,fonte!A:AE,28,FALSE)</f>
        <v>Sim</v>
      </c>
      <c r="H3197" s="12" t="str">
        <f>VLOOKUP(A3197,fonte!A:AE,29,FALSE)</f>
        <v>Sim</v>
      </c>
      <c r="I3197" s="13" t="str">
        <f>VLOOKUP(A3197,fonte!A:AE,30,FALSE)</f>
        <v>Não</v>
      </c>
      <c r="J3197" s="12" t="str">
        <f>VLOOKUP(A3197,fonte!A:AE,31,FALSE)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6">
        <v>43099</v>
      </c>
      <c r="E3198" s="13" t="str">
        <f>VLOOKUP(A3198,fonte!A:AE,26,FALSE)</f>
        <v>Sim</v>
      </c>
      <c r="F3198" s="12" t="str">
        <f>VLOOKUP(A3198,fonte!A:AE,27,FALSE)</f>
        <v>Sim</v>
      </c>
      <c r="G3198" s="13" t="str">
        <f>VLOOKUP(A3198,fonte!A:AE,28,FALSE)</f>
        <v>Não</v>
      </c>
      <c r="H3198" s="12" t="str">
        <f>VLOOKUP(A3198,fonte!A:AE,29,FALSE)</f>
        <v>Sim</v>
      </c>
      <c r="I3198" s="13" t="str">
        <f>VLOOKUP(A3198,fonte!A:AE,30,FALSE)</f>
        <v>Não</v>
      </c>
      <c r="J3198" s="12" t="str">
        <f>VLOOKUP(A3198,fonte!A:AE,31,FALSE)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6">
        <v>43445</v>
      </c>
      <c r="E3199" s="13" t="str">
        <f>VLOOKUP(A3199,fonte!A:AE,26,FALSE)</f>
        <v>Não</v>
      </c>
      <c r="F3199" s="12" t="str">
        <f>VLOOKUP(A3199,fonte!A:AE,27,FALSE)</f>
        <v>Sim</v>
      </c>
      <c r="G3199" s="13" t="str">
        <f>VLOOKUP(A3199,fonte!A:AE,28,FALSE)</f>
        <v>Não</v>
      </c>
      <c r="H3199" s="12" t="str">
        <f>VLOOKUP(A3199,fonte!A:AE,29,FALSE)</f>
        <v>Sim</v>
      </c>
      <c r="I3199" s="13" t="str">
        <f>VLOOKUP(A3199,fonte!A:AE,30,FALSE)</f>
        <v>Não</v>
      </c>
      <c r="J3199" s="12" t="str">
        <f>VLOOKUP(A3199,fonte!A:AE,31,FALSE)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6">
        <v>43445</v>
      </c>
      <c r="E3200" s="13" t="str">
        <f>VLOOKUP(A3200,fonte!A:AE,26,FALSE)</f>
        <v>Sim</v>
      </c>
      <c r="F3200" s="12" t="str">
        <f>VLOOKUP(A3200,fonte!A:AE,27,FALSE)</f>
        <v>Sim</v>
      </c>
      <c r="G3200" s="13" t="str">
        <f>VLOOKUP(A3200,fonte!A:AE,28,FALSE)</f>
        <v>Não</v>
      </c>
      <c r="H3200" s="12" t="str">
        <f>VLOOKUP(A3200,fonte!A:AE,29,FALSE)</f>
        <v>Sim</v>
      </c>
      <c r="I3200" s="13" t="str">
        <f>VLOOKUP(A3200,fonte!A:AE,30,FALSE)</f>
        <v>Não</v>
      </c>
      <c r="J3200" s="12" t="str">
        <f>VLOOKUP(A3200,fonte!A:AE,31,FALSE)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6">
        <v>43099</v>
      </c>
      <c r="E3201" s="13" t="str">
        <f>VLOOKUP(A3201,fonte!A:AE,26,FALSE)</f>
        <v>Não</v>
      </c>
      <c r="F3201" s="12" t="str">
        <f>VLOOKUP(A3201,fonte!A:AE,27,FALSE)</f>
        <v>Não</v>
      </c>
      <c r="G3201" s="13" t="str">
        <f>VLOOKUP(A3201,fonte!A:AE,28,FALSE)</f>
        <v>Não</v>
      </c>
      <c r="H3201" s="12" t="str">
        <f>VLOOKUP(A3201,fonte!A:AE,29,FALSE)</f>
        <v>Não</v>
      </c>
      <c r="I3201" s="13" t="str">
        <f>VLOOKUP(A3201,fonte!A:AE,30,FALSE)</f>
        <v>Não</v>
      </c>
      <c r="J3201" s="12" t="str">
        <f>VLOOKUP(A3201,fonte!A:AE,31,FALSE)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6">
        <v>43445</v>
      </c>
      <c r="E3202" s="13" t="str">
        <f>VLOOKUP(A3202,fonte!A:AE,26,FALSE)</f>
        <v>Sim</v>
      </c>
      <c r="F3202" s="12" t="str">
        <f>VLOOKUP(A3202,fonte!A:AE,27,FALSE)</f>
        <v>Sim</v>
      </c>
      <c r="G3202" s="13" t="str">
        <f>VLOOKUP(A3202,fonte!A:AE,28,FALSE)</f>
        <v>Não</v>
      </c>
      <c r="H3202" s="12" t="str">
        <f>VLOOKUP(A3202,fonte!A:AE,29,FALSE)</f>
        <v>Não</v>
      </c>
      <c r="I3202" s="13" t="str">
        <f>VLOOKUP(A3202,fonte!A:AE,30,FALSE)</f>
        <v>Não</v>
      </c>
      <c r="J3202" s="12" t="str">
        <f>VLOOKUP(A3202,fonte!A:AE,31,FALSE)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6">
        <v>43818</v>
      </c>
      <c r="E3203" s="13" t="str">
        <f>VLOOKUP(A3203,fonte!A:AE,26,FALSE)</f>
        <v>Não</v>
      </c>
      <c r="F3203" s="12" t="str">
        <f>VLOOKUP(A3203,fonte!A:AE,27,FALSE)</f>
        <v>Não</v>
      </c>
      <c r="G3203" s="13" t="str">
        <f>VLOOKUP(A3203,fonte!A:AE,28,FALSE)</f>
        <v>Não</v>
      </c>
      <c r="H3203" s="12" t="str">
        <f>VLOOKUP(A3203,fonte!A:AE,29,FALSE)</f>
        <v>Não</v>
      </c>
      <c r="I3203" s="13" t="str">
        <f>VLOOKUP(A3203,fonte!A:AE,30,FALSE)</f>
        <v>Não</v>
      </c>
      <c r="J3203" s="12" t="str">
        <f>VLOOKUP(A3203,fonte!A:AE,31,FALSE)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6">
        <v>43099</v>
      </c>
      <c r="E3204" s="13" t="str">
        <f>VLOOKUP(A3204,fonte!A:AE,26,FALSE)</f>
        <v>Não</v>
      </c>
      <c r="F3204" s="12" t="str">
        <f>VLOOKUP(A3204,fonte!A:AE,27,FALSE)</f>
        <v>Sim</v>
      </c>
      <c r="G3204" s="13" t="str">
        <f>VLOOKUP(A3204,fonte!A:AE,28,FALSE)</f>
        <v>Não</v>
      </c>
      <c r="H3204" s="12" t="str">
        <f>VLOOKUP(A3204,fonte!A:AE,29,FALSE)</f>
        <v>Sim</v>
      </c>
      <c r="I3204" s="13" t="str">
        <f>VLOOKUP(A3204,fonte!A:AE,30,FALSE)</f>
        <v>Não</v>
      </c>
      <c r="J3204" s="12" t="str">
        <f>VLOOKUP(A3204,fonte!A:AE,31,FALSE)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6">
        <v>43099</v>
      </c>
      <c r="E3205" s="13" t="str">
        <f>VLOOKUP(A3205,fonte!A:AE,26,FALSE)</f>
        <v>Sim</v>
      </c>
      <c r="F3205" s="12" t="str">
        <f>VLOOKUP(A3205,fonte!A:AE,27,FALSE)</f>
        <v>Sim</v>
      </c>
      <c r="G3205" s="13" t="str">
        <f>VLOOKUP(A3205,fonte!A:AE,28,FALSE)</f>
        <v>Sim</v>
      </c>
      <c r="H3205" s="12" t="str">
        <f>VLOOKUP(A3205,fonte!A:AE,29,FALSE)</f>
        <v>Sim</v>
      </c>
      <c r="I3205" s="13" t="str">
        <f>VLOOKUP(A3205,fonte!A:AE,30,FALSE)</f>
        <v>Não</v>
      </c>
      <c r="J3205" s="12" t="str">
        <f>VLOOKUP(A3205,fonte!A:AE,31,FALSE)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6">
        <v>43099</v>
      </c>
      <c r="E3206" s="13" t="str">
        <f>VLOOKUP(A3206,fonte!A:AE,26,FALSE)</f>
        <v>Sim</v>
      </c>
      <c r="F3206" s="12" t="str">
        <f>VLOOKUP(A3206,fonte!A:AE,27,FALSE)</f>
        <v>Sim</v>
      </c>
      <c r="G3206" s="13" t="str">
        <f>VLOOKUP(A3206,fonte!A:AE,28,FALSE)</f>
        <v>Não</v>
      </c>
      <c r="H3206" s="12" t="str">
        <f>VLOOKUP(A3206,fonte!A:AE,29,FALSE)</f>
        <v>Não</v>
      </c>
      <c r="I3206" s="13" t="str">
        <f>VLOOKUP(A3206,fonte!A:AE,30,FALSE)</f>
        <v>Não</v>
      </c>
      <c r="J3206" s="12" t="str">
        <f>VLOOKUP(A3206,fonte!A:AE,31,FALSE)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6">
        <v>43818</v>
      </c>
      <c r="E3207" s="13" t="str">
        <f>VLOOKUP(A3207,fonte!A:AE,26,FALSE)</f>
        <v>Não</v>
      </c>
      <c r="F3207" s="12" t="str">
        <f>VLOOKUP(A3207,fonte!A:AE,27,FALSE)</f>
        <v>Sim</v>
      </c>
      <c r="G3207" s="13" t="str">
        <f>VLOOKUP(A3207,fonte!A:AE,28,FALSE)</f>
        <v>Não</v>
      </c>
      <c r="H3207" s="12" t="str">
        <f>VLOOKUP(A3207,fonte!A:AE,29,FALSE)</f>
        <v>Sim</v>
      </c>
      <c r="I3207" s="13" t="str">
        <f>VLOOKUP(A3207,fonte!A:AE,30,FALSE)</f>
        <v>Não</v>
      </c>
      <c r="J3207" s="12" t="str">
        <f>VLOOKUP(A3207,fonte!A:AE,31,FALSE)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6">
        <v>43099</v>
      </c>
      <c r="E3208" s="13" t="str">
        <f>VLOOKUP(A3208,fonte!A:AE,26,FALSE)</f>
        <v>Sim</v>
      </c>
      <c r="F3208" s="12" t="str">
        <f>VLOOKUP(A3208,fonte!A:AE,27,FALSE)</f>
        <v>Sim</v>
      </c>
      <c r="G3208" s="13" t="str">
        <f>VLOOKUP(A3208,fonte!A:AE,28,FALSE)</f>
        <v>Não</v>
      </c>
      <c r="H3208" s="12" t="str">
        <f>VLOOKUP(A3208,fonte!A:AE,29,FALSE)</f>
        <v>Não</v>
      </c>
      <c r="I3208" s="13" t="str">
        <f>VLOOKUP(A3208,fonte!A:AE,30,FALSE)</f>
        <v>Não</v>
      </c>
      <c r="J3208" s="12" t="str">
        <f>VLOOKUP(A3208,fonte!A:AE,31,FALSE)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6">
        <v>41905</v>
      </c>
      <c r="E3209" s="13" t="str">
        <f>VLOOKUP(A3209,fonte!A:AE,26,FALSE)</f>
        <v>Sim</v>
      </c>
      <c r="F3209" s="12" t="str">
        <f>VLOOKUP(A3209,fonte!A:AE,27,FALSE)</f>
        <v>Sim</v>
      </c>
      <c r="G3209" s="13" t="str">
        <f>VLOOKUP(A3209,fonte!A:AE,28,FALSE)</f>
        <v>Sim</v>
      </c>
      <c r="H3209" s="12" t="str">
        <f>VLOOKUP(A3209,fonte!A:AE,29,FALSE)</f>
        <v>Sim</v>
      </c>
      <c r="I3209" s="13" t="str">
        <f>VLOOKUP(A3209,fonte!A:AE,30,FALSE)</f>
        <v>Não</v>
      </c>
      <c r="J3209" s="12" t="str">
        <f>VLOOKUP(A3209,fonte!A:AE,31,FALSE)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6">
        <v>41905</v>
      </c>
      <c r="E3210" s="13" t="str">
        <f>VLOOKUP(A3210,fonte!A:AE,26,FALSE)</f>
        <v>Sim</v>
      </c>
      <c r="F3210" s="12" t="str">
        <f>VLOOKUP(A3210,fonte!A:AE,27,FALSE)</f>
        <v>Sim</v>
      </c>
      <c r="G3210" s="13" t="str">
        <f>VLOOKUP(A3210,fonte!A:AE,28,FALSE)</f>
        <v>Não</v>
      </c>
      <c r="H3210" s="12" t="str">
        <f>VLOOKUP(A3210,fonte!A:AE,29,FALSE)</f>
        <v>Não</v>
      </c>
      <c r="I3210" s="13" t="str">
        <f>VLOOKUP(A3210,fonte!A:AE,30,FALSE)</f>
        <v>Não</v>
      </c>
      <c r="J3210" s="12" t="str">
        <f>VLOOKUP(A3210,fonte!A:AE,31,FALSE)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6">
        <v>43099</v>
      </c>
      <c r="E3211" s="13" t="str">
        <f>VLOOKUP(A3211,fonte!A:AE,26,FALSE)</f>
        <v>Não</v>
      </c>
      <c r="F3211" s="12" t="str">
        <f>VLOOKUP(A3211,fonte!A:AE,27,FALSE)</f>
        <v>Não</v>
      </c>
      <c r="G3211" s="13" t="str">
        <f>VLOOKUP(A3211,fonte!A:AE,28,FALSE)</f>
        <v>Não</v>
      </c>
      <c r="H3211" s="12" t="str">
        <f>VLOOKUP(A3211,fonte!A:AE,29,FALSE)</f>
        <v>Não</v>
      </c>
      <c r="I3211" s="13" t="str">
        <f>VLOOKUP(A3211,fonte!A:AE,30,FALSE)</f>
        <v>Não</v>
      </c>
      <c r="J3211" s="12" t="str">
        <f>VLOOKUP(A3211,fonte!A:AE,31,FALSE)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6">
        <v>43818</v>
      </c>
      <c r="E3212" s="13" t="str">
        <f>VLOOKUP(A3212,fonte!A:AE,26,FALSE)</f>
        <v>Sim</v>
      </c>
      <c r="F3212" s="12" t="str">
        <f>VLOOKUP(A3212,fonte!A:AE,27,FALSE)</f>
        <v>Sim</v>
      </c>
      <c r="G3212" s="13" t="str">
        <f>VLOOKUP(A3212,fonte!A:AE,28,FALSE)</f>
        <v>Não</v>
      </c>
      <c r="H3212" s="12" t="str">
        <f>VLOOKUP(A3212,fonte!A:AE,29,FALSE)</f>
        <v>Não</v>
      </c>
      <c r="I3212" s="13" t="str">
        <f>VLOOKUP(A3212,fonte!A:AE,30,FALSE)</f>
        <v>Não</v>
      </c>
      <c r="J3212" s="12" t="str">
        <f>VLOOKUP(A3212,fonte!A:AE,31,FALSE)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6">
        <v>43099</v>
      </c>
      <c r="E3213" s="13" t="str">
        <f>VLOOKUP(A3213,fonte!A:AE,26,FALSE)</f>
        <v>Não</v>
      </c>
      <c r="F3213" s="12" t="str">
        <f>VLOOKUP(A3213,fonte!A:AE,27,FALSE)</f>
        <v>Não</v>
      </c>
      <c r="G3213" s="13" t="str">
        <f>VLOOKUP(A3213,fonte!A:AE,28,FALSE)</f>
        <v>Não</v>
      </c>
      <c r="H3213" s="12" t="str">
        <f>VLOOKUP(A3213,fonte!A:AE,29,FALSE)</f>
        <v>Não</v>
      </c>
      <c r="I3213" s="13" t="str">
        <f>VLOOKUP(A3213,fonte!A:AE,30,FALSE)</f>
        <v>Não</v>
      </c>
      <c r="J3213" s="12" t="str">
        <f>VLOOKUP(A3213,fonte!A:AE,31,FALSE)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6">
        <v>43099</v>
      </c>
      <c r="E3214" s="13" t="str">
        <f>VLOOKUP(A3214,fonte!A:AE,26,FALSE)</f>
        <v>Sim</v>
      </c>
      <c r="F3214" s="12" t="str">
        <f>VLOOKUP(A3214,fonte!A:AE,27,FALSE)</f>
        <v>Sim</v>
      </c>
      <c r="G3214" s="13" t="str">
        <f>VLOOKUP(A3214,fonte!A:AE,28,FALSE)</f>
        <v>Não</v>
      </c>
      <c r="H3214" s="12" t="str">
        <f>VLOOKUP(A3214,fonte!A:AE,29,FALSE)</f>
        <v>Não</v>
      </c>
      <c r="I3214" s="13" t="str">
        <f>VLOOKUP(A3214,fonte!A:AE,30,FALSE)</f>
        <v>Não</v>
      </c>
      <c r="J3214" s="12" t="str">
        <f>VLOOKUP(A3214,fonte!A:AE,31,FALSE)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6">
        <v>43099</v>
      </c>
      <c r="E3215" s="13" t="str">
        <f>VLOOKUP(A3215,fonte!A:AE,26,FALSE)</f>
        <v>Sim</v>
      </c>
      <c r="F3215" s="12" t="str">
        <f>VLOOKUP(A3215,fonte!A:AE,27,FALSE)</f>
        <v>Sim</v>
      </c>
      <c r="G3215" s="13" t="str">
        <f>VLOOKUP(A3215,fonte!A:AE,28,FALSE)</f>
        <v>Não</v>
      </c>
      <c r="H3215" s="12" t="str">
        <f>VLOOKUP(A3215,fonte!A:AE,29,FALSE)</f>
        <v>Sim</v>
      </c>
      <c r="I3215" s="13" t="str">
        <f>VLOOKUP(A3215,fonte!A:AE,30,FALSE)</f>
        <v>Não</v>
      </c>
      <c r="J3215" s="12" t="str">
        <f>VLOOKUP(A3215,fonte!A:AE,31,FALSE)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6">
        <v>43445</v>
      </c>
      <c r="E3216" s="13" t="str">
        <f>VLOOKUP(A3216,fonte!A:AE,26,FALSE)</f>
        <v>Sim</v>
      </c>
      <c r="F3216" s="12" t="str">
        <f>VLOOKUP(A3216,fonte!A:AE,27,FALSE)</f>
        <v>Sim</v>
      </c>
      <c r="G3216" s="13" t="str">
        <f>VLOOKUP(A3216,fonte!A:AE,28,FALSE)</f>
        <v>Sim</v>
      </c>
      <c r="H3216" s="12" t="str">
        <f>VLOOKUP(A3216,fonte!A:AE,29,FALSE)</f>
        <v>Sim</v>
      </c>
      <c r="I3216" s="13" t="str">
        <f>VLOOKUP(A3216,fonte!A:AE,30,FALSE)</f>
        <v>Não</v>
      </c>
      <c r="J3216" s="12" t="str">
        <f>VLOOKUP(A3216,fonte!A:AE,31,FALSE)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6">
        <v>41421</v>
      </c>
      <c r="E3217" s="13" t="str">
        <f>VLOOKUP(A3217,fonte!A:AE,26,FALSE)</f>
        <v>Sim</v>
      </c>
      <c r="F3217" s="12" t="str">
        <f>VLOOKUP(A3217,fonte!A:AE,27,FALSE)</f>
        <v>Sim</v>
      </c>
      <c r="G3217" s="13" t="str">
        <f>VLOOKUP(A3217,fonte!A:AE,28,FALSE)</f>
        <v>Não</v>
      </c>
      <c r="H3217" s="12" t="str">
        <f>VLOOKUP(A3217,fonte!A:AE,29,FALSE)</f>
        <v>Não</v>
      </c>
      <c r="I3217" s="13" t="str">
        <f>VLOOKUP(A3217,fonte!A:AE,30,FALSE)</f>
        <v>Não</v>
      </c>
      <c r="J3217" s="12" t="str">
        <f>VLOOKUP(A3217,fonte!A:AE,31,FALSE)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6">
        <v>43445</v>
      </c>
      <c r="E3218" s="13" t="str">
        <f>VLOOKUP(A3218,fonte!A:AE,26,FALSE)</f>
        <v>Não</v>
      </c>
      <c r="F3218" s="12" t="str">
        <f>VLOOKUP(A3218,fonte!A:AE,27,FALSE)</f>
        <v>Não</v>
      </c>
      <c r="G3218" s="13" t="str">
        <f>VLOOKUP(A3218,fonte!A:AE,28,FALSE)</f>
        <v>Não</v>
      </c>
      <c r="H3218" s="12" t="str">
        <f>VLOOKUP(A3218,fonte!A:AE,29,FALSE)</f>
        <v>Não</v>
      </c>
      <c r="I3218" s="13" t="str">
        <f>VLOOKUP(A3218,fonte!A:AE,30,FALSE)</f>
        <v>Não</v>
      </c>
      <c r="J3218" s="12" t="str">
        <f>VLOOKUP(A3218,fonte!A:AE,31,FALSE)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6">
        <v>43818</v>
      </c>
      <c r="E3219" s="13" t="str">
        <f>VLOOKUP(A3219,fonte!A:AE,26,FALSE)</f>
        <v>Não</v>
      </c>
      <c r="F3219" s="12" t="str">
        <f>VLOOKUP(A3219,fonte!A:AE,27,FALSE)</f>
        <v>Não</v>
      </c>
      <c r="G3219" s="13" t="str">
        <f>VLOOKUP(A3219,fonte!A:AE,28,FALSE)</f>
        <v>Não</v>
      </c>
      <c r="H3219" s="12" t="str">
        <f>VLOOKUP(A3219,fonte!A:AE,29,FALSE)</f>
        <v>Não</v>
      </c>
      <c r="I3219" s="13" t="str">
        <f>VLOOKUP(A3219,fonte!A:AE,30,FALSE)</f>
        <v>Não</v>
      </c>
      <c r="J3219" s="12" t="str">
        <f>VLOOKUP(A3219,fonte!A:AE,31,FALSE)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6">
        <v>43818</v>
      </c>
      <c r="E3220" s="13" t="str">
        <f>VLOOKUP(A3220,fonte!A:AE,26,FALSE)</f>
        <v>Sim</v>
      </c>
      <c r="F3220" s="12" t="str">
        <f>VLOOKUP(A3220,fonte!A:AE,27,FALSE)</f>
        <v>Sim</v>
      </c>
      <c r="G3220" s="13" t="str">
        <f>VLOOKUP(A3220,fonte!A:AE,28,FALSE)</f>
        <v>Não</v>
      </c>
      <c r="H3220" s="12" t="str">
        <f>VLOOKUP(A3220,fonte!A:AE,29,FALSE)</f>
        <v>Sim</v>
      </c>
      <c r="I3220" s="13" t="str">
        <f>VLOOKUP(A3220,fonte!A:AE,30,FALSE)</f>
        <v>Não</v>
      </c>
      <c r="J3220" s="12" t="str">
        <f>VLOOKUP(A3220,fonte!A:AE,31,FALSE)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6">
        <v>41073</v>
      </c>
      <c r="E3221" s="13" t="str">
        <f>VLOOKUP(A3221,fonte!A:AE,26,FALSE)</f>
        <v>Não</v>
      </c>
      <c r="F3221" s="12" t="str">
        <f>VLOOKUP(A3221,fonte!A:AE,27,FALSE)</f>
        <v>Não</v>
      </c>
      <c r="G3221" s="13" t="str">
        <f>VLOOKUP(A3221,fonte!A:AE,28,FALSE)</f>
        <v>Não</v>
      </c>
      <c r="H3221" s="12" t="str">
        <f>VLOOKUP(A3221,fonte!A:AE,29,FALSE)</f>
        <v>Não</v>
      </c>
      <c r="I3221" s="13" t="str">
        <f>VLOOKUP(A3221,fonte!A:AE,30,FALSE)</f>
        <v>Não</v>
      </c>
      <c r="J3221" s="12" t="str">
        <f>VLOOKUP(A3221,fonte!A:AE,31,FALSE)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6">
        <v>43445</v>
      </c>
      <c r="E3222" s="13" t="str">
        <f>VLOOKUP(A3222,fonte!A:AE,26,FALSE)</f>
        <v>Sim</v>
      </c>
      <c r="F3222" s="12" t="str">
        <f>VLOOKUP(A3222,fonte!A:AE,27,FALSE)</f>
        <v>Sim</v>
      </c>
      <c r="G3222" s="13" t="str">
        <f>VLOOKUP(A3222,fonte!A:AE,28,FALSE)</f>
        <v>Não</v>
      </c>
      <c r="H3222" s="12" t="str">
        <f>VLOOKUP(A3222,fonte!A:AE,29,FALSE)</f>
        <v>Não</v>
      </c>
      <c r="I3222" s="13" t="str">
        <f>VLOOKUP(A3222,fonte!A:AE,30,FALSE)</f>
        <v>Não</v>
      </c>
      <c r="J3222" s="12" t="str">
        <f>VLOOKUP(A3222,fonte!A:AE,31,FALSE)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6">
        <v>41073</v>
      </c>
      <c r="E3223" s="13" t="str">
        <f>VLOOKUP(A3223,fonte!A:AE,26,FALSE)</f>
        <v>Sim</v>
      </c>
      <c r="F3223" s="12" t="str">
        <f>VLOOKUP(A3223,fonte!A:AE,27,FALSE)</f>
        <v>Sim</v>
      </c>
      <c r="G3223" s="13" t="str">
        <f>VLOOKUP(A3223,fonte!A:AE,28,FALSE)</f>
        <v>Não</v>
      </c>
      <c r="H3223" s="12" t="str">
        <f>VLOOKUP(A3223,fonte!A:AE,29,FALSE)</f>
        <v>Não</v>
      </c>
      <c r="I3223" s="13" t="str">
        <f>VLOOKUP(A3223,fonte!A:AE,30,FALSE)</f>
        <v>Não</v>
      </c>
      <c r="J3223" s="12" t="str">
        <f>VLOOKUP(A3223,fonte!A:AE,31,FALSE)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6">
        <v>43818</v>
      </c>
      <c r="E3224" s="13" t="str">
        <f>VLOOKUP(A3224,fonte!A:AE,26,FALSE)</f>
        <v>Não</v>
      </c>
      <c r="F3224" s="12" t="str">
        <f>VLOOKUP(A3224,fonte!A:AE,27,FALSE)</f>
        <v>Não</v>
      </c>
      <c r="G3224" s="13" t="str">
        <f>VLOOKUP(A3224,fonte!A:AE,28,FALSE)</f>
        <v>Não</v>
      </c>
      <c r="H3224" s="12" t="str">
        <f>VLOOKUP(A3224,fonte!A:AE,29,FALSE)</f>
        <v>Não</v>
      </c>
      <c r="I3224" s="13" t="str">
        <f>VLOOKUP(A3224,fonte!A:AE,30,FALSE)</f>
        <v>Não</v>
      </c>
      <c r="J3224" s="12" t="str">
        <f>VLOOKUP(A3224,fonte!A:AE,31,FALSE)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6">
        <v>43445</v>
      </c>
      <c r="E3225" s="13" t="str">
        <f>VLOOKUP(A3225,fonte!A:AE,26,FALSE)</f>
        <v>Sim</v>
      </c>
      <c r="F3225" s="12" t="str">
        <f>VLOOKUP(A3225,fonte!A:AE,27,FALSE)</f>
        <v>Sim</v>
      </c>
      <c r="G3225" s="13" t="str">
        <f>VLOOKUP(A3225,fonte!A:AE,28,FALSE)</f>
        <v>Sim</v>
      </c>
      <c r="H3225" s="12" t="str">
        <f>VLOOKUP(A3225,fonte!A:AE,29,FALSE)</f>
        <v>Sim</v>
      </c>
      <c r="I3225" s="13" t="str">
        <f>VLOOKUP(A3225,fonte!A:AE,30,FALSE)</f>
        <v>Não</v>
      </c>
      <c r="J3225" s="12" t="str">
        <f>VLOOKUP(A3225,fonte!A:AE,31,FALSE)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6">
        <v>43818</v>
      </c>
      <c r="E3226" s="13" t="str">
        <f>VLOOKUP(A3226,fonte!A:AE,26,FALSE)</f>
        <v>Não</v>
      </c>
      <c r="F3226" s="12" t="str">
        <f>VLOOKUP(A3226,fonte!A:AE,27,FALSE)</f>
        <v>Não</v>
      </c>
      <c r="G3226" s="13" t="str">
        <f>VLOOKUP(A3226,fonte!A:AE,28,FALSE)</f>
        <v>Não</v>
      </c>
      <c r="H3226" s="12" t="str">
        <f>VLOOKUP(A3226,fonte!A:AE,29,FALSE)</f>
        <v>Não</v>
      </c>
      <c r="I3226" s="13" t="str">
        <f>VLOOKUP(A3226,fonte!A:AE,30,FALSE)</f>
        <v>Não</v>
      </c>
      <c r="J3226" s="12" t="str">
        <f>VLOOKUP(A3226,fonte!A:AE,31,FALSE)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6">
        <v>41905</v>
      </c>
      <c r="E3227" s="13" t="str">
        <f>VLOOKUP(A3227,fonte!A:AE,26,FALSE)</f>
        <v>Sim</v>
      </c>
      <c r="F3227" s="12" t="str">
        <f>VLOOKUP(A3227,fonte!A:AE,27,FALSE)</f>
        <v>Sim</v>
      </c>
      <c r="G3227" s="13" t="str">
        <f>VLOOKUP(A3227,fonte!A:AE,28,FALSE)</f>
        <v>Não</v>
      </c>
      <c r="H3227" s="12" t="str">
        <f>VLOOKUP(A3227,fonte!A:AE,29,FALSE)</f>
        <v>Sim</v>
      </c>
      <c r="I3227" s="13" t="str">
        <f>VLOOKUP(A3227,fonte!A:AE,30,FALSE)</f>
        <v>Não</v>
      </c>
      <c r="J3227" s="12" t="str">
        <f>VLOOKUP(A3227,fonte!A:AE,31,FALSE)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6">
        <v>43445</v>
      </c>
      <c r="E3228" s="13" t="str">
        <f>VLOOKUP(A3228,fonte!A:AE,26,FALSE)</f>
        <v>Não</v>
      </c>
      <c r="F3228" s="12" t="str">
        <f>VLOOKUP(A3228,fonte!A:AE,27,FALSE)</f>
        <v>Não</v>
      </c>
      <c r="G3228" s="13" t="str">
        <f>VLOOKUP(A3228,fonte!A:AE,28,FALSE)</f>
        <v>Não</v>
      </c>
      <c r="H3228" s="12" t="str">
        <f>VLOOKUP(A3228,fonte!A:AE,29,FALSE)</f>
        <v>Não</v>
      </c>
      <c r="I3228" s="13" t="str">
        <f>VLOOKUP(A3228,fonte!A:AE,30,FALSE)</f>
        <v>Não</v>
      </c>
      <c r="J3228" s="12" t="str">
        <f>VLOOKUP(A3228,fonte!A:AE,31,FALSE)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6">
        <v>43099</v>
      </c>
      <c r="E3229" s="13" t="str">
        <f>VLOOKUP(A3229,fonte!A:AE,26,FALSE)</f>
        <v>Sim</v>
      </c>
      <c r="F3229" s="12" t="str">
        <f>VLOOKUP(A3229,fonte!A:AE,27,FALSE)</f>
        <v>Sim</v>
      </c>
      <c r="G3229" s="13" t="str">
        <f>VLOOKUP(A3229,fonte!A:AE,28,FALSE)</f>
        <v>Não</v>
      </c>
      <c r="H3229" s="12" t="str">
        <f>VLOOKUP(A3229,fonte!A:AE,29,FALSE)</f>
        <v>Não</v>
      </c>
      <c r="I3229" s="13" t="str">
        <f>VLOOKUP(A3229,fonte!A:AE,30,FALSE)</f>
        <v>Não</v>
      </c>
      <c r="J3229" s="12" t="str">
        <f>VLOOKUP(A3229,fonte!A:AE,31,FALSE)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6">
        <v>43445</v>
      </c>
      <c r="E3230" s="13" t="str">
        <f>VLOOKUP(A3230,fonte!A:AE,26,FALSE)</f>
        <v>Não</v>
      </c>
      <c r="F3230" s="12" t="str">
        <f>VLOOKUP(A3230,fonte!A:AE,27,FALSE)</f>
        <v>Não</v>
      </c>
      <c r="G3230" s="13" t="str">
        <f>VLOOKUP(A3230,fonte!A:AE,28,FALSE)</f>
        <v>Não</v>
      </c>
      <c r="H3230" s="12" t="str">
        <f>VLOOKUP(A3230,fonte!A:AE,29,FALSE)</f>
        <v>Não</v>
      </c>
      <c r="I3230" s="13" t="str">
        <f>VLOOKUP(A3230,fonte!A:AE,30,FALSE)</f>
        <v>Não</v>
      </c>
      <c r="J3230" s="12" t="str">
        <f>VLOOKUP(A3230,fonte!A:AE,31,FALSE)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6">
        <v>43818</v>
      </c>
      <c r="E3231" s="13" t="str">
        <f>VLOOKUP(A3231,fonte!A:AE,26,FALSE)</f>
        <v>Sim</v>
      </c>
      <c r="F3231" s="12" t="str">
        <f>VLOOKUP(A3231,fonte!A:AE,27,FALSE)</f>
        <v>Sim</v>
      </c>
      <c r="G3231" s="13" t="str">
        <f>VLOOKUP(A3231,fonte!A:AE,28,FALSE)</f>
        <v>Não</v>
      </c>
      <c r="H3231" s="12" t="str">
        <f>VLOOKUP(A3231,fonte!A:AE,29,FALSE)</f>
        <v>Sim</v>
      </c>
      <c r="I3231" s="13" t="str">
        <f>VLOOKUP(A3231,fonte!A:AE,30,FALSE)</f>
        <v>Não</v>
      </c>
      <c r="J3231" s="12" t="str">
        <f>VLOOKUP(A3231,fonte!A:AE,31,FALSE)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6">
        <v>43099</v>
      </c>
      <c r="E3232" s="13" t="str">
        <f>VLOOKUP(A3232,fonte!A:AE,26,FALSE)</f>
        <v>Sim</v>
      </c>
      <c r="F3232" s="12" t="str">
        <f>VLOOKUP(A3232,fonte!A:AE,27,FALSE)</f>
        <v>Sim</v>
      </c>
      <c r="G3232" s="13" t="str">
        <f>VLOOKUP(A3232,fonte!A:AE,28,FALSE)</f>
        <v>Não</v>
      </c>
      <c r="H3232" s="12" t="str">
        <f>VLOOKUP(A3232,fonte!A:AE,29,FALSE)</f>
        <v>Sim</v>
      </c>
      <c r="I3232" s="13" t="str">
        <f>VLOOKUP(A3232,fonte!A:AE,30,FALSE)</f>
        <v>Não</v>
      </c>
      <c r="J3232" s="12" t="str">
        <f>VLOOKUP(A3232,fonte!A:AE,31,FALSE)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6">
        <v>41073</v>
      </c>
      <c r="E3233" s="13" t="str">
        <f>VLOOKUP(A3233,fonte!A:AE,26,FALSE)</f>
        <v>Sim</v>
      </c>
      <c r="F3233" s="12" t="str">
        <f>VLOOKUP(A3233,fonte!A:AE,27,FALSE)</f>
        <v>Sim</v>
      </c>
      <c r="G3233" s="13" t="str">
        <f>VLOOKUP(A3233,fonte!A:AE,28,FALSE)</f>
        <v>Não</v>
      </c>
      <c r="H3233" s="12" t="str">
        <f>VLOOKUP(A3233,fonte!A:AE,29,FALSE)</f>
        <v>Não</v>
      </c>
      <c r="I3233" s="13" t="str">
        <f>VLOOKUP(A3233,fonte!A:AE,30,FALSE)</f>
        <v>Não</v>
      </c>
      <c r="J3233" s="12" t="str">
        <f>VLOOKUP(A3233,fonte!A:AE,31,FALSE)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6">
        <v>43445</v>
      </c>
      <c r="E3234" s="13" t="str">
        <f>VLOOKUP(A3234,fonte!A:AE,26,FALSE)</f>
        <v>Sim</v>
      </c>
      <c r="F3234" s="12" t="str">
        <f>VLOOKUP(A3234,fonte!A:AE,27,FALSE)</f>
        <v>Sim</v>
      </c>
      <c r="G3234" s="13" t="str">
        <f>VLOOKUP(A3234,fonte!A:AE,28,FALSE)</f>
        <v>Não</v>
      </c>
      <c r="H3234" s="12" t="str">
        <f>VLOOKUP(A3234,fonte!A:AE,29,FALSE)</f>
        <v>Não</v>
      </c>
      <c r="I3234" s="13" t="str">
        <f>VLOOKUP(A3234,fonte!A:AE,30,FALSE)</f>
        <v>Não</v>
      </c>
      <c r="J3234" s="12" t="str">
        <f>VLOOKUP(A3234,fonte!A:AE,31,FALSE)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6">
        <v>43818</v>
      </c>
      <c r="E3235" s="13" t="str">
        <f>VLOOKUP(A3235,fonte!A:AE,26,FALSE)</f>
        <v>Não</v>
      </c>
      <c r="F3235" s="12" t="str">
        <f>VLOOKUP(A3235,fonte!A:AE,27,FALSE)</f>
        <v>Não</v>
      </c>
      <c r="G3235" s="13" t="str">
        <f>VLOOKUP(A3235,fonte!A:AE,28,FALSE)</f>
        <v>Não</v>
      </c>
      <c r="H3235" s="12" t="str">
        <f>VLOOKUP(A3235,fonte!A:AE,29,FALSE)</f>
        <v>Não</v>
      </c>
      <c r="I3235" s="13" t="str">
        <f>VLOOKUP(A3235,fonte!A:AE,30,FALSE)</f>
        <v>Não</v>
      </c>
      <c r="J3235" s="12" t="str">
        <f>VLOOKUP(A3235,fonte!A:AE,31,FALSE)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6">
        <v>43445</v>
      </c>
      <c r="E3236" s="13" t="str">
        <f>VLOOKUP(A3236,fonte!A:AE,26,FALSE)</f>
        <v>Não</v>
      </c>
      <c r="F3236" s="12" t="str">
        <f>VLOOKUP(A3236,fonte!A:AE,27,FALSE)</f>
        <v>Não</v>
      </c>
      <c r="G3236" s="13" t="str">
        <f>VLOOKUP(A3236,fonte!A:AE,28,FALSE)</f>
        <v>Não</v>
      </c>
      <c r="H3236" s="12" t="str">
        <f>VLOOKUP(A3236,fonte!A:AE,29,FALSE)</f>
        <v>Não</v>
      </c>
      <c r="I3236" s="13" t="str">
        <f>VLOOKUP(A3236,fonte!A:AE,30,FALSE)</f>
        <v>Não</v>
      </c>
      <c r="J3236" s="12" t="str">
        <f>VLOOKUP(A3236,fonte!A:AE,31,FALSE)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6">
        <v>43099</v>
      </c>
      <c r="E3237" s="13" t="str">
        <f>VLOOKUP(A3237,fonte!A:AE,26,FALSE)</f>
        <v>Sim</v>
      </c>
      <c r="F3237" s="12" t="str">
        <f>VLOOKUP(A3237,fonte!A:AE,27,FALSE)</f>
        <v>Sim</v>
      </c>
      <c r="G3237" s="13" t="str">
        <f>VLOOKUP(A3237,fonte!A:AE,28,FALSE)</f>
        <v>Não</v>
      </c>
      <c r="H3237" s="12" t="str">
        <f>VLOOKUP(A3237,fonte!A:AE,29,FALSE)</f>
        <v>Não</v>
      </c>
      <c r="I3237" s="13" t="str">
        <f>VLOOKUP(A3237,fonte!A:AE,30,FALSE)</f>
        <v>Não</v>
      </c>
      <c r="J3237" s="12" t="str">
        <f>VLOOKUP(A3237,fonte!A:AE,31,FALSE)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6">
        <v>43818</v>
      </c>
      <c r="E3238" s="13" t="str">
        <f>VLOOKUP(A3238,fonte!A:AE,26,FALSE)</f>
        <v>Sim</v>
      </c>
      <c r="F3238" s="12" t="str">
        <f>VLOOKUP(A3238,fonte!A:AE,27,FALSE)</f>
        <v>Sim</v>
      </c>
      <c r="G3238" s="13" t="str">
        <f>VLOOKUP(A3238,fonte!A:AE,28,FALSE)</f>
        <v>Não</v>
      </c>
      <c r="H3238" s="12" t="str">
        <f>VLOOKUP(A3238,fonte!A:AE,29,FALSE)</f>
        <v>Não</v>
      </c>
      <c r="I3238" s="13" t="str">
        <f>VLOOKUP(A3238,fonte!A:AE,30,FALSE)</f>
        <v>Não</v>
      </c>
      <c r="J3238" s="12" t="str">
        <f>VLOOKUP(A3238,fonte!A:AE,31,FALSE)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6">
        <v>43445</v>
      </c>
      <c r="E3239" s="13" t="str">
        <f>VLOOKUP(A3239,fonte!A:AE,26,FALSE)</f>
        <v>Sim</v>
      </c>
      <c r="F3239" s="12" t="str">
        <f>VLOOKUP(A3239,fonte!A:AE,27,FALSE)</f>
        <v>Sim</v>
      </c>
      <c r="G3239" s="13" t="str">
        <f>VLOOKUP(A3239,fonte!A:AE,28,FALSE)</f>
        <v>Não</v>
      </c>
      <c r="H3239" s="12" t="str">
        <f>VLOOKUP(A3239,fonte!A:AE,29,FALSE)</f>
        <v>Não</v>
      </c>
      <c r="I3239" s="13" t="str">
        <f>VLOOKUP(A3239,fonte!A:AE,30,FALSE)</f>
        <v>Não</v>
      </c>
      <c r="J3239" s="12" t="str">
        <f>VLOOKUP(A3239,fonte!A:AE,31,FALSE)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6">
        <v>43099</v>
      </c>
      <c r="E3240" s="13" t="str">
        <f>VLOOKUP(A3240,fonte!A:AE,26,FALSE)</f>
        <v>Sim</v>
      </c>
      <c r="F3240" s="12" t="str">
        <f>VLOOKUP(A3240,fonte!A:AE,27,FALSE)</f>
        <v>Sim</v>
      </c>
      <c r="G3240" s="13" t="str">
        <f>VLOOKUP(A3240,fonte!A:AE,28,FALSE)</f>
        <v>Não</v>
      </c>
      <c r="H3240" s="12" t="str">
        <f>VLOOKUP(A3240,fonte!A:AE,29,FALSE)</f>
        <v>Não</v>
      </c>
      <c r="I3240" s="13" t="str">
        <f>VLOOKUP(A3240,fonte!A:AE,30,FALSE)</f>
        <v>Não</v>
      </c>
      <c r="J3240" s="12" t="str">
        <f>VLOOKUP(A3240,fonte!A:AE,31,FALSE)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6">
        <v>43445</v>
      </c>
      <c r="E3241" s="13" t="str">
        <f>VLOOKUP(A3241,fonte!A:AE,26,FALSE)</f>
        <v>Não</v>
      </c>
      <c r="F3241" s="12" t="str">
        <f>VLOOKUP(A3241,fonte!A:AE,27,FALSE)</f>
        <v>Não</v>
      </c>
      <c r="G3241" s="13" t="str">
        <f>VLOOKUP(A3241,fonte!A:AE,28,FALSE)</f>
        <v>Não</v>
      </c>
      <c r="H3241" s="12" t="str">
        <f>VLOOKUP(A3241,fonte!A:AE,29,FALSE)</f>
        <v>Não</v>
      </c>
      <c r="I3241" s="13" t="str">
        <f>VLOOKUP(A3241,fonte!A:AE,30,FALSE)</f>
        <v>Não</v>
      </c>
      <c r="J3241" s="12" t="str">
        <f>VLOOKUP(A3241,fonte!A:AE,31,FALSE)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6">
        <v>43099</v>
      </c>
      <c r="E3242" s="13" t="str">
        <f>VLOOKUP(A3242,fonte!A:AE,26,FALSE)</f>
        <v>Sim</v>
      </c>
      <c r="F3242" s="12" t="str">
        <f>VLOOKUP(A3242,fonte!A:AE,27,FALSE)</f>
        <v>Sim</v>
      </c>
      <c r="G3242" s="13" t="str">
        <f>VLOOKUP(A3242,fonte!A:AE,28,FALSE)</f>
        <v>Não</v>
      </c>
      <c r="H3242" s="12" t="str">
        <f>VLOOKUP(A3242,fonte!A:AE,29,FALSE)</f>
        <v>Não</v>
      </c>
      <c r="I3242" s="13" t="str">
        <f>VLOOKUP(A3242,fonte!A:AE,30,FALSE)</f>
        <v>Não</v>
      </c>
      <c r="J3242" s="12" t="str">
        <f>VLOOKUP(A3242,fonte!A:AE,31,FALSE)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6">
        <v>43445</v>
      </c>
      <c r="E3243" s="13" t="str">
        <f>VLOOKUP(A3243,fonte!A:AE,26,FALSE)</f>
        <v>Não</v>
      </c>
      <c r="F3243" s="12" t="str">
        <f>VLOOKUP(A3243,fonte!A:AE,27,FALSE)</f>
        <v>Não</v>
      </c>
      <c r="G3243" s="13" t="str">
        <f>VLOOKUP(A3243,fonte!A:AE,28,FALSE)</f>
        <v>Não</v>
      </c>
      <c r="H3243" s="12" t="str">
        <f>VLOOKUP(A3243,fonte!A:AE,29,FALSE)</f>
        <v>Não</v>
      </c>
      <c r="I3243" s="13" t="str">
        <f>VLOOKUP(A3243,fonte!A:AE,30,FALSE)</f>
        <v>Não</v>
      </c>
      <c r="J3243" s="12" t="str">
        <f>VLOOKUP(A3243,fonte!A:AE,31,FALSE)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6">
        <v>43818</v>
      </c>
      <c r="E3244" s="13" t="str">
        <f>VLOOKUP(A3244,fonte!A:AE,26,FALSE)</f>
        <v>Não</v>
      </c>
      <c r="F3244" s="12" t="str">
        <f>VLOOKUP(A3244,fonte!A:AE,27,FALSE)</f>
        <v>Não</v>
      </c>
      <c r="G3244" s="13" t="str">
        <f>VLOOKUP(A3244,fonte!A:AE,28,FALSE)</f>
        <v>Não</v>
      </c>
      <c r="H3244" s="12" t="str">
        <f>VLOOKUP(A3244,fonte!A:AE,29,FALSE)</f>
        <v>Não</v>
      </c>
      <c r="I3244" s="13" t="str">
        <f>VLOOKUP(A3244,fonte!A:AE,30,FALSE)</f>
        <v>Não</v>
      </c>
      <c r="J3244" s="12" t="str">
        <f>VLOOKUP(A3244,fonte!A:AE,31,FALSE)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6">
        <v>41905</v>
      </c>
      <c r="E3245" s="13" t="str">
        <f>VLOOKUP(A3245,fonte!A:AE,26,FALSE)</f>
        <v>Sim</v>
      </c>
      <c r="F3245" s="12" t="str">
        <f>VLOOKUP(A3245,fonte!A:AE,27,FALSE)</f>
        <v>Sim</v>
      </c>
      <c r="G3245" s="13" t="str">
        <f>VLOOKUP(A3245,fonte!A:AE,28,FALSE)</f>
        <v>Não</v>
      </c>
      <c r="H3245" s="12" t="str">
        <f>VLOOKUP(A3245,fonte!A:AE,29,FALSE)</f>
        <v>Sim</v>
      </c>
      <c r="I3245" s="13" t="str">
        <f>VLOOKUP(A3245,fonte!A:AE,30,FALSE)</f>
        <v>Não</v>
      </c>
      <c r="J3245" s="12" t="str">
        <f>VLOOKUP(A3245,fonte!A:AE,31,FALSE)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6">
        <v>43445</v>
      </c>
      <c r="E3246" s="13" t="str">
        <f>VLOOKUP(A3246,fonte!A:AE,26,FALSE)</f>
        <v>Não</v>
      </c>
      <c r="F3246" s="12" t="str">
        <f>VLOOKUP(A3246,fonte!A:AE,27,FALSE)</f>
        <v>Não</v>
      </c>
      <c r="G3246" s="13" t="str">
        <f>VLOOKUP(A3246,fonte!A:AE,28,FALSE)</f>
        <v>Não</v>
      </c>
      <c r="H3246" s="12" t="str">
        <f>VLOOKUP(A3246,fonte!A:AE,29,FALSE)</f>
        <v>Não</v>
      </c>
      <c r="I3246" s="13" t="str">
        <f>VLOOKUP(A3246,fonte!A:AE,30,FALSE)</f>
        <v>Não</v>
      </c>
      <c r="J3246" s="12" t="str">
        <f>VLOOKUP(A3246,fonte!A:AE,31,FALSE)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6">
        <v>43818</v>
      </c>
      <c r="E3247" s="13" t="str">
        <f>VLOOKUP(A3247,fonte!A:AE,26,FALSE)</f>
        <v>Sim</v>
      </c>
      <c r="F3247" s="12" t="str">
        <f>VLOOKUP(A3247,fonte!A:AE,27,FALSE)</f>
        <v>Sim</v>
      </c>
      <c r="G3247" s="13" t="str">
        <f>VLOOKUP(A3247,fonte!A:AE,28,FALSE)</f>
        <v>Não</v>
      </c>
      <c r="H3247" s="12" t="str">
        <f>VLOOKUP(A3247,fonte!A:AE,29,FALSE)</f>
        <v>Não</v>
      </c>
      <c r="I3247" s="13" t="str">
        <f>VLOOKUP(A3247,fonte!A:AE,30,FALSE)</f>
        <v>Não</v>
      </c>
      <c r="J3247" s="12" t="str">
        <f>VLOOKUP(A3247,fonte!A:AE,31,FALSE)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6">
        <v>43099</v>
      </c>
      <c r="E3248" s="13" t="str">
        <f>VLOOKUP(A3248,fonte!A:AE,26,FALSE)</f>
        <v>Não</v>
      </c>
      <c r="F3248" s="12" t="str">
        <f>VLOOKUP(A3248,fonte!A:AE,27,FALSE)</f>
        <v>Não</v>
      </c>
      <c r="G3248" s="13" t="str">
        <f>VLOOKUP(A3248,fonte!A:AE,28,FALSE)</f>
        <v>Não</v>
      </c>
      <c r="H3248" s="12" t="str">
        <f>VLOOKUP(A3248,fonte!A:AE,29,FALSE)</f>
        <v>Não</v>
      </c>
      <c r="I3248" s="13" t="str">
        <f>VLOOKUP(A3248,fonte!A:AE,30,FALSE)</f>
        <v>Não</v>
      </c>
      <c r="J3248" s="12" t="str">
        <f>VLOOKUP(A3248,fonte!A:AE,31,FALSE)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6">
        <v>43818</v>
      </c>
      <c r="E3249" s="13" t="str">
        <f>VLOOKUP(A3249,fonte!A:AE,26,FALSE)</f>
        <v>Sim</v>
      </c>
      <c r="F3249" s="12" t="str">
        <f>VLOOKUP(A3249,fonte!A:AE,27,FALSE)</f>
        <v>Sim</v>
      </c>
      <c r="G3249" s="13" t="str">
        <f>VLOOKUP(A3249,fonte!A:AE,28,FALSE)</f>
        <v>Não</v>
      </c>
      <c r="H3249" s="12" t="str">
        <f>VLOOKUP(A3249,fonte!A:AE,29,FALSE)</f>
        <v>Sim</v>
      </c>
      <c r="I3249" s="13" t="str">
        <f>VLOOKUP(A3249,fonte!A:AE,30,FALSE)</f>
        <v>Não</v>
      </c>
      <c r="J3249" s="12" t="str">
        <f>VLOOKUP(A3249,fonte!A:AE,31,FALSE)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6">
        <v>43445</v>
      </c>
      <c r="E3250" s="13" t="str">
        <f>VLOOKUP(A3250,fonte!A:AE,26,FALSE)</f>
        <v>Sim</v>
      </c>
      <c r="F3250" s="12" t="str">
        <f>VLOOKUP(A3250,fonte!A:AE,27,FALSE)</f>
        <v>Sim</v>
      </c>
      <c r="G3250" s="13" t="str">
        <f>VLOOKUP(A3250,fonte!A:AE,28,FALSE)</f>
        <v>Não</v>
      </c>
      <c r="H3250" s="12" t="str">
        <f>VLOOKUP(A3250,fonte!A:AE,29,FALSE)</f>
        <v>Não</v>
      </c>
      <c r="I3250" s="13" t="str">
        <f>VLOOKUP(A3250,fonte!A:AE,30,FALSE)</f>
        <v>Não</v>
      </c>
      <c r="J3250" s="12" t="str">
        <f>VLOOKUP(A3250,fonte!A:AE,31,FALSE)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6">
        <v>43818</v>
      </c>
      <c r="E3251" s="13" t="str">
        <f>VLOOKUP(A3251,fonte!A:AE,26,FALSE)</f>
        <v>Sim</v>
      </c>
      <c r="F3251" s="12" t="str">
        <f>VLOOKUP(A3251,fonte!A:AE,27,FALSE)</f>
        <v>Sim</v>
      </c>
      <c r="G3251" s="13" t="str">
        <f>VLOOKUP(A3251,fonte!A:AE,28,FALSE)</f>
        <v>Não</v>
      </c>
      <c r="H3251" s="12" t="str">
        <f>VLOOKUP(A3251,fonte!A:AE,29,FALSE)</f>
        <v>Não</v>
      </c>
      <c r="I3251" s="13" t="str">
        <f>VLOOKUP(A3251,fonte!A:AE,30,FALSE)</f>
        <v>Não</v>
      </c>
      <c r="J3251" s="12" t="str">
        <f>VLOOKUP(A3251,fonte!A:AE,31,FALSE)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6">
        <v>43818</v>
      </c>
      <c r="E3252" s="13" t="str">
        <f>VLOOKUP(A3252,fonte!A:AE,26,FALSE)</f>
        <v>Sim</v>
      </c>
      <c r="F3252" s="12" t="str">
        <f>VLOOKUP(A3252,fonte!A:AE,27,FALSE)</f>
        <v>Sim</v>
      </c>
      <c r="G3252" s="13" t="str">
        <f>VLOOKUP(A3252,fonte!A:AE,28,FALSE)</f>
        <v>Sim</v>
      </c>
      <c r="H3252" s="12" t="str">
        <f>VLOOKUP(A3252,fonte!A:AE,29,FALSE)</f>
        <v>Não</v>
      </c>
      <c r="I3252" s="13" t="str">
        <f>VLOOKUP(A3252,fonte!A:AE,30,FALSE)</f>
        <v>Não</v>
      </c>
      <c r="J3252" s="12" t="str">
        <f>VLOOKUP(A3252,fonte!A:AE,31,FALSE)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6">
        <v>43099</v>
      </c>
      <c r="E3253" s="13" t="str">
        <f>VLOOKUP(A3253,fonte!A:AE,26,FALSE)</f>
        <v>Sim</v>
      </c>
      <c r="F3253" s="12" t="str">
        <f>VLOOKUP(A3253,fonte!A:AE,27,FALSE)</f>
        <v>Sim</v>
      </c>
      <c r="G3253" s="13" t="str">
        <f>VLOOKUP(A3253,fonte!A:AE,28,FALSE)</f>
        <v>Sim</v>
      </c>
      <c r="H3253" s="12" t="str">
        <f>VLOOKUP(A3253,fonte!A:AE,29,FALSE)</f>
        <v>Sim</v>
      </c>
      <c r="I3253" s="13" t="str">
        <f>VLOOKUP(A3253,fonte!A:AE,30,FALSE)</f>
        <v>Não</v>
      </c>
      <c r="J3253" s="12" t="str">
        <f>VLOOKUP(A3253,fonte!A:AE,31,FALSE)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6">
        <v>43818</v>
      </c>
      <c r="E3254" s="13" t="str">
        <f>VLOOKUP(A3254,fonte!A:AE,26,FALSE)</f>
        <v>Sim</v>
      </c>
      <c r="F3254" s="12" t="str">
        <f>VLOOKUP(A3254,fonte!A:AE,27,FALSE)</f>
        <v>Sim</v>
      </c>
      <c r="G3254" s="13" t="str">
        <f>VLOOKUP(A3254,fonte!A:AE,28,FALSE)</f>
        <v>Não</v>
      </c>
      <c r="H3254" s="12" t="str">
        <f>VLOOKUP(A3254,fonte!A:AE,29,FALSE)</f>
        <v>Não</v>
      </c>
      <c r="I3254" s="13" t="str">
        <f>VLOOKUP(A3254,fonte!A:AE,30,FALSE)</f>
        <v>Não</v>
      </c>
      <c r="J3254" s="12" t="str">
        <f>VLOOKUP(A3254,fonte!A:AE,31,FALSE)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6">
        <v>43818</v>
      </c>
      <c r="E3255" s="13" t="str">
        <f>VLOOKUP(A3255,fonte!A:AE,26,FALSE)</f>
        <v>Sim</v>
      </c>
      <c r="F3255" s="12" t="str">
        <f>VLOOKUP(A3255,fonte!A:AE,27,FALSE)</f>
        <v>Sim</v>
      </c>
      <c r="G3255" s="13" t="str">
        <f>VLOOKUP(A3255,fonte!A:AE,28,FALSE)</f>
        <v>Sim</v>
      </c>
      <c r="H3255" s="12" t="str">
        <f>VLOOKUP(A3255,fonte!A:AE,29,FALSE)</f>
        <v>Sim</v>
      </c>
      <c r="I3255" s="13" t="str">
        <f>VLOOKUP(A3255,fonte!A:AE,30,FALSE)</f>
        <v>Não</v>
      </c>
      <c r="J3255" s="12" t="str">
        <f>VLOOKUP(A3255,fonte!A:AE,31,FALSE)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6">
        <v>43818</v>
      </c>
      <c r="E3256" s="13" t="str">
        <f>VLOOKUP(A3256,fonte!A:AE,26,FALSE)</f>
        <v>Sim</v>
      </c>
      <c r="F3256" s="12" t="str">
        <f>VLOOKUP(A3256,fonte!A:AE,27,FALSE)</f>
        <v>Sim</v>
      </c>
      <c r="G3256" s="13" t="str">
        <f>VLOOKUP(A3256,fonte!A:AE,28,FALSE)</f>
        <v>Não</v>
      </c>
      <c r="H3256" s="12" t="str">
        <f>VLOOKUP(A3256,fonte!A:AE,29,FALSE)</f>
        <v>Não</v>
      </c>
      <c r="I3256" s="13" t="str">
        <f>VLOOKUP(A3256,fonte!A:AE,30,FALSE)</f>
        <v>Não</v>
      </c>
      <c r="J3256" s="12" t="str">
        <f>VLOOKUP(A3256,fonte!A:AE,31,FALSE)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6">
        <v>41421</v>
      </c>
      <c r="E3257" s="13" t="str">
        <f>VLOOKUP(A3257,fonte!A:AE,26,FALSE)</f>
        <v>Sim</v>
      </c>
      <c r="F3257" s="12" t="str">
        <f>VLOOKUP(A3257,fonte!A:AE,27,FALSE)</f>
        <v>Sim</v>
      </c>
      <c r="G3257" s="13" t="str">
        <f>VLOOKUP(A3257,fonte!A:AE,28,FALSE)</f>
        <v>Não</v>
      </c>
      <c r="H3257" s="12" t="str">
        <f>VLOOKUP(A3257,fonte!A:AE,29,FALSE)</f>
        <v>Não</v>
      </c>
      <c r="I3257" s="13" t="str">
        <f>VLOOKUP(A3257,fonte!A:AE,30,FALSE)</f>
        <v>Não</v>
      </c>
      <c r="J3257" s="12" t="str">
        <f>VLOOKUP(A3257,fonte!A:AE,31,FALSE)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6">
        <v>43445</v>
      </c>
      <c r="E3258" s="13" t="str">
        <f>VLOOKUP(A3258,fonte!A:AE,26,FALSE)</f>
        <v>Não</v>
      </c>
      <c r="F3258" s="12" t="str">
        <f>VLOOKUP(A3258,fonte!A:AE,27,FALSE)</f>
        <v>Não</v>
      </c>
      <c r="G3258" s="13" t="str">
        <f>VLOOKUP(A3258,fonte!A:AE,28,FALSE)</f>
        <v>Não</v>
      </c>
      <c r="H3258" s="12" t="str">
        <f>VLOOKUP(A3258,fonte!A:AE,29,FALSE)</f>
        <v>Não</v>
      </c>
      <c r="I3258" s="13" t="str">
        <f>VLOOKUP(A3258,fonte!A:AE,30,FALSE)</f>
        <v>Não</v>
      </c>
      <c r="J3258" s="12" t="str">
        <f>VLOOKUP(A3258,fonte!A:AE,31,FALSE)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6">
        <v>41905</v>
      </c>
      <c r="E3259" s="13" t="str">
        <f>VLOOKUP(A3259,fonte!A:AE,26,FALSE)</f>
        <v>Sim</v>
      </c>
      <c r="F3259" s="12" t="str">
        <f>VLOOKUP(A3259,fonte!A:AE,27,FALSE)</f>
        <v>Sim</v>
      </c>
      <c r="G3259" s="13" t="str">
        <f>VLOOKUP(A3259,fonte!A:AE,28,FALSE)</f>
        <v>Sim</v>
      </c>
      <c r="H3259" s="12" t="str">
        <f>VLOOKUP(A3259,fonte!A:AE,29,FALSE)</f>
        <v>Sim</v>
      </c>
      <c r="I3259" s="13" t="str">
        <f>VLOOKUP(A3259,fonte!A:AE,30,FALSE)</f>
        <v>Não</v>
      </c>
      <c r="J3259" s="12" t="str">
        <f>VLOOKUP(A3259,fonte!A:AE,31,FALSE)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6">
        <v>43818</v>
      </c>
      <c r="E3260" s="13" t="str">
        <f>VLOOKUP(A3260,fonte!A:AE,26,FALSE)</f>
        <v>Sim</v>
      </c>
      <c r="F3260" s="12" t="str">
        <f>VLOOKUP(A3260,fonte!A:AE,27,FALSE)</f>
        <v>Sim</v>
      </c>
      <c r="G3260" s="13" t="str">
        <f>VLOOKUP(A3260,fonte!A:AE,28,FALSE)</f>
        <v>Sim</v>
      </c>
      <c r="H3260" s="12" t="str">
        <f>VLOOKUP(A3260,fonte!A:AE,29,FALSE)</f>
        <v>Sim</v>
      </c>
      <c r="I3260" s="13" t="str">
        <f>VLOOKUP(A3260,fonte!A:AE,30,FALSE)</f>
        <v>Não</v>
      </c>
      <c r="J3260" s="12" t="str">
        <f>VLOOKUP(A3260,fonte!A:AE,31,FALSE)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6">
        <v>43099</v>
      </c>
      <c r="E3261" s="13" t="str">
        <f>VLOOKUP(A3261,fonte!A:AE,26,FALSE)</f>
        <v>Sim</v>
      </c>
      <c r="F3261" s="12" t="str">
        <f>VLOOKUP(A3261,fonte!A:AE,27,FALSE)</f>
        <v>Sim</v>
      </c>
      <c r="G3261" s="13" t="str">
        <f>VLOOKUP(A3261,fonte!A:AE,28,FALSE)</f>
        <v>Não</v>
      </c>
      <c r="H3261" s="12" t="str">
        <f>VLOOKUP(A3261,fonte!A:AE,29,FALSE)</f>
        <v>Não</v>
      </c>
      <c r="I3261" s="13" t="str">
        <f>VLOOKUP(A3261,fonte!A:AE,30,FALSE)</f>
        <v>Não</v>
      </c>
      <c r="J3261" s="12" t="str">
        <f>VLOOKUP(A3261,fonte!A:AE,31,FALSE)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6">
        <v>43099</v>
      </c>
      <c r="E3262" s="13" t="str">
        <f>VLOOKUP(A3262,fonte!A:AE,26,FALSE)</f>
        <v>Sim</v>
      </c>
      <c r="F3262" s="12" t="str">
        <f>VLOOKUP(A3262,fonte!A:AE,27,FALSE)</f>
        <v>Sim</v>
      </c>
      <c r="G3262" s="13" t="str">
        <f>VLOOKUP(A3262,fonte!A:AE,28,FALSE)</f>
        <v>Não</v>
      </c>
      <c r="H3262" s="12" t="str">
        <f>VLOOKUP(A3262,fonte!A:AE,29,FALSE)</f>
        <v>Não</v>
      </c>
      <c r="I3262" s="13" t="str">
        <f>VLOOKUP(A3262,fonte!A:AE,30,FALSE)</f>
        <v>Não</v>
      </c>
      <c r="J3262" s="12" t="str">
        <f>VLOOKUP(A3262,fonte!A:AE,31,FALSE)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6">
        <v>43445</v>
      </c>
      <c r="E3263" s="13" t="str">
        <f>VLOOKUP(A3263,fonte!A:AE,26,FALSE)</f>
        <v>Não</v>
      </c>
      <c r="F3263" s="12" t="str">
        <f>VLOOKUP(A3263,fonte!A:AE,27,FALSE)</f>
        <v>Não</v>
      </c>
      <c r="G3263" s="13" t="str">
        <f>VLOOKUP(A3263,fonte!A:AE,28,FALSE)</f>
        <v>Não</v>
      </c>
      <c r="H3263" s="12" t="str">
        <f>VLOOKUP(A3263,fonte!A:AE,29,FALSE)</f>
        <v>Não</v>
      </c>
      <c r="I3263" s="13" t="str">
        <f>VLOOKUP(A3263,fonte!A:AE,30,FALSE)</f>
        <v>Não</v>
      </c>
      <c r="J3263" s="12" t="str">
        <f>VLOOKUP(A3263,fonte!A:AE,31,FALSE)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6">
        <v>41905</v>
      </c>
      <c r="E3264" s="13" t="str">
        <f>VLOOKUP(A3264,fonte!A:AE,26,FALSE)</f>
        <v>Não</v>
      </c>
      <c r="F3264" s="12" t="str">
        <f>VLOOKUP(A3264,fonte!A:AE,27,FALSE)</f>
        <v>Não</v>
      </c>
      <c r="G3264" s="13" t="str">
        <f>VLOOKUP(A3264,fonte!A:AE,28,FALSE)</f>
        <v>Não</v>
      </c>
      <c r="H3264" s="12" t="str">
        <f>VLOOKUP(A3264,fonte!A:AE,29,FALSE)</f>
        <v>Não</v>
      </c>
      <c r="I3264" s="13" t="str">
        <f>VLOOKUP(A3264,fonte!A:AE,30,FALSE)</f>
        <v>Não</v>
      </c>
      <c r="J3264" s="12" t="str">
        <f>VLOOKUP(A3264,fonte!A:AE,31,FALSE)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6">
        <v>43099</v>
      </c>
      <c r="E3265" s="13" t="str">
        <f>VLOOKUP(A3265,fonte!A:AE,26,FALSE)</f>
        <v>Sim</v>
      </c>
      <c r="F3265" s="12" t="str">
        <f>VLOOKUP(A3265,fonte!A:AE,27,FALSE)</f>
        <v>Sim</v>
      </c>
      <c r="G3265" s="13" t="str">
        <f>VLOOKUP(A3265,fonte!A:AE,28,FALSE)</f>
        <v>Sim</v>
      </c>
      <c r="H3265" s="12" t="str">
        <f>VLOOKUP(A3265,fonte!A:AE,29,FALSE)</f>
        <v>Sim</v>
      </c>
      <c r="I3265" s="13" t="str">
        <f>VLOOKUP(A3265,fonte!A:AE,30,FALSE)</f>
        <v>Não</v>
      </c>
      <c r="J3265" s="12" t="str">
        <f>VLOOKUP(A3265,fonte!A:AE,31,FALSE)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6">
        <v>41905</v>
      </c>
      <c r="E3266" s="13" t="str">
        <f>VLOOKUP(A3266,fonte!A:AE,26,FALSE)</f>
        <v>Sim</v>
      </c>
      <c r="F3266" s="12" t="str">
        <f>VLOOKUP(A3266,fonte!A:AE,27,FALSE)</f>
        <v>Sim</v>
      </c>
      <c r="G3266" s="13" t="str">
        <f>VLOOKUP(A3266,fonte!A:AE,28,FALSE)</f>
        <v>Sim</v>
      </c>
      <c r="H3266" s="12" t="str">
        <f>VLOOKUP(A3266,fonte!A:AE,29,FALSE)</f>
        <v>Sim</v>
      </c>
      <c r="I3266" s="13" t="str">
        <f>VLOOKUP(A3266,fonte!A:AE,30,FALSE)</f>
        <v>Não</v>
      </c>
      <c r="J3266" s="12" t="str">
        <f>VLOOKUP(A3266,fonte!A:AE,31,FALSE)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6">
        <v>43818</v>
      </c>
      <c r="E3267" s="13" t="str">
        <f>VLOOKUP(A3267,fonte!A:AE,26,FALSE)</f>
        <v>Sim</v>
      </c>
      <c r="F3267" s="12" t="str">
        <f>VLOOKUP(A3267,fonte!A:AE,27,FALSE)</f>
        <v>Sim</v>
      </c>
      <c r="G3267" s="13" t="str">
        <f>VLOOKUP(A3267,fonte!A:AE,28,FALSE)</f>
        <v>Não</v>
      </c>
      <c r="H3267" s="12" t="str">
        <f>VLOOKUP(A3267,fonte!A:AE,29,FALSE)</f>
        <v>Sim</v>
      </c>
      <c r="I3267" s="13" t="str">
        <f>VLOOKUP(A3267,fonte!A:AE,30,FALSE)</f>
        <v>Não</v>
      </c>
      <c r="J3267" s="12" t="str">
        <f>VLOOKUP(A3267,fonte!A:AE,31,FALSE)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6">
        <v>43445</v>
      </c>
      <c r="E3268" s="13" t="str">
        <f>VLOOKUP(A3268,fonte!A:AE,26,FALSE)</f>
        <v>Não</v>
      </c>
      <c r="F3268" s="12" t="str">
        <f>VLOOKUP(A3268,fonte!A:AE,27,FALSE)</f>
        <v>Não</v>
      </c>
      <c r="G3268" s="13" t="str">
        <f>VLOOKUP(A3268,fonte!A:AE,28,FALSE)</f>
        <v>Não</v>
      </c>
      <c r="H3268" s="12" t="str">
        <f>VLOOKUP(A3268,fonte!A:AE,29,FALSE)</f>
        <v>Não</v>
      </c>
      <c r="I3268" s="13" t="str">
        <f>VLOOKUP(A3268,fonte!A:AE,30,FALSE)</f>
        <v>Não</v>
      </c>
      <c r="J3268" s="12" t="str">
        <f>VLOOKUP(A3268,fonte!A:AE,31,FALSE)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6">
        <v>43445</v>
      </c>
      <c r="E3269" s="13" t="str">
        <f>VLOOKUP(A3269,fonte!A:AE,26,FALSE)</f>
        <v>Sim</v>
      </c>
      <c r="F3269" s="12" t="str">
        <f>VLOOKUP(A3269,fonte!A:AE,27,FALSE)</f>
        <v>Sim</v>
      </c>
      <c r="G3269" s="13" t="str">
        <f>VLOOKUP(A3269,fonte!A:AE,28,FALSE)</f>
        <v>Não</v>
      </c>
      <c r="H3269" s="12" t="str">
        <f>VLOOKUP(A3269,fonte!A:AE,29,FALSE)</f>
        <v>Não</v>
      </c>
      <c r="I3269" s="13" t="str">
        <f>VLOOKUP(A3269,fonte!A:AE,30,FALSE)</f>
        <v>Não</v>
      </c>
      <c r="J3269" s="12" t="str">
        <f>VLOOKUP(A3269,fonte!A:AE,31,FALSE)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6">
        <v>43445</v>
      </c>
      <c r="E3270" s="13" t="str">
        <f>VLOOKUP(A3270,fonte!A:AE,26,FALSE)</f>
        <v>Não</v>
      </c>
      <c r="F3270" s="12" t="str">
        <f>VLOOKUP(A3270,fonte!A:AE,27,FALSE)</f>
        <v>Não</v>
      </c>
      <c r="G3270" s="13" t="str">
        <f>VLOOKUP(A3270,fonte!A:AE,28,FALSE)</f>
        <v>Não</v>
      </c>
      <c r="H3270" s="12" t="str">
        <f>VLOOKUP(A3270,fonte!A:AE,29,FALSE)</f>
        <v>Não</v>
      </c>
      <c r="I3270" s="13" t="str">
        <f>VLOOKUP(A3270,fonte!A:AE,30,FALSE)</f>
        <v>Não</v>
      </c>
      <c r="J3270" s="12" t="str">
        <f>VLOOKUP(A3270,fonte!A:AE,31,FALSE)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6">
        <v>43445</v>
      </c>
      <c r="E3271" s="13" t="str">
        <f>VLOOKUP(A3271,fonte!A:AE,26,FALSE)</f>
        <v>Não</v>
      </c>
      <c r="F3271" s="12" t="str">
        <f>VLOOKUP(A3271,fonte!A:AE,27,FALSE)</f>
        <v>Não</v>
      </c>
      <c r="G3271" s="13" t="str">
        <f>VLOOKUP(A3271,fonte!A:AE,28,FALSE)</f>
        <v>Não</v>
      </c>
      <c r="H3271" s="12" t="str">
        <f>VLOOKUP(A3271,fonte!A:AE,29,FALSE)</f>
        <v>Não</v>
      </c>
      <c r="I3271" s="13" t="str">
        <f>VLOOKUP(A3271,fonte!A:AE,30,FALSE)</f>
        <v>Não</v>
      </c>
      <c r="J3271" s="12" t="str">
        <f>VLOOKUP(A3271,fonte!A:AE,31,FALSE)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6">
        <v>43445</v>
      </c>
      <c r="E3272" s="13" t="str">
        <f>VLOOKUP(A3272,fonte!A:AE,26,FALSE)</f>
        <v>Sim</v>
      </c>
      <c r="F3272" s="12" t="str">
        <f>VLOOKUP(A3272,fonte!A:AE,27,FALSE)</f>
        <v>Sim</v>
      </c>
      <c r="G3272" s="13" t="str">
        <f>VLOOKUP(A3272,fonte!A:AE,28,FALSE)</f>
        <v>Não</v>
      </c>
      <c r="H3272" s="12" t="str">
        <f>VLOOKUP(A3272,fonte!A:AE,29,FALSE)</f>
        <v>Não</v>
      </c>
      <c r="I3272" s="13" t="str">
        <f>VLOOKUP(A3272,fonte!A:AE,30,FALSE)</f>
        <v>Não</v>
      </c>
      <c r="J3272" s="12" t="str">
        <f>VLOOKUP(A3272,fonte!A:AE,31,FALSE)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6">
        <v>41421</v>
      </c>
      <c r="E3273" s="13" t="str">
        <f>VLOOKUP(A3273,fonte!A:AE,26,FALSE)</f>
        <v>Não</v>
      </c>
      <c r="F3273" s="12" t="str">
        <f>VLOOKUP(A3273,fonte!A:AE,27,FALSE)</f>
        <v>Sim</v>
      </c>
      <c r="G3273" s="13" t="str">
        <f>VLOOKUP(A3273,fonte!A:AE,28,FALSE)</f>
        <v>Não</v>
      </c>
      <c r="H3273" s="12" t="str">
        <f>VLOOKUP(A3273,fonte!A:AE,29,FALSE)</f>
        <v>Sim</v>
      </c>
      <c r="I3273" s="13" t="str">
        <f>VLOOKUP(A3273,fonte!A:AE,30,FALSE)</f>
        <v>Não</v>
      </c>
      <c r="J3273" s="12" t="str">
        <f>VLOOKUP(A3273,fonte!A:AE,31,FALSE)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6">
        <v>43818</v>
      </c>
      <c r="E3274" s="13" t="str">
        <f>VLOOKUP(A3274,fonte!A:AE,26,FALSE)</f>
        <v>Não</v>
      </c>
      <c r="F3274" s="12" t="str">
        <f>VLOOKUP(A3274,fonte!A:AE,27,FALSE)</f>
        <v>Sim</v>
      </c>
      <c r="G3274" s="13" t="str">
        <f>VLOOKUP(A3274,fonte!A:AE,28,FALSE)</f>
        <v>Não</v>
      </c>
      <c r="H3274" s="12" t="str">
        <f>VLOOKUP(A3274,fonte!A:AE,29,FALSE)</f>
        <v>Sim</v>
      </c>
      <c r="I3274" s="13" t="str">
        <f>VLOOKUP(A3274,fonte!A:AE,30,FALSE)</f>
        <v>Não</v>
      </c>
      <c r="J3274" s="12" t="str">
        <f>VLOOKUP(A3274,fonte!A:AE,31,FALSE)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6">
        <v>41073</v>
      </c>
      <c r="E3275" s="13" t="str">
        <f>VLOOKUP(A3275,fonte!A:AE,26,FALSE)</f>
        <v>Não</v>
      </c>
      <c r="F3275" s="12" t="str">
        <f>VLOOKUP(A3275,fonte!A:AE,27,FALSE)</f>
        <v>Sim</v>
      </c>
      <c r="G3275" s="13" t="str">
        <f>VLOOKUP(A3275,fonte!A:AE,28,FALSE)</f>
        <v>Não</v>
      </c>
      <c r="H3275" s="12" t="str">
        <f>VLOOKUP(A3275,fonte!A:AE,29,FALSE)</f>
        <v>Sim</v>
      </c>
      <c r="I3275" s="13" t="str">
        <f>VLOOKUP(A3275,fonte!A:AE,30,FALSE)</f>
        <v>Não</v>
      </c>
      <c r="J3275" s="12" t="str">
        <f>VLOOKUP(A3275,fonte!A:AE,31,FALSE)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6">
        <v>41905</v>
      </c>
      <c r="E3276" s="13" t="str">
        <f>VLOOKUP(A3276,fonte!A:AE,26,FALSE)</f>
        <v>Não</v>
      </c>
      <c r="F3276" s="12" t="str">
        <f>VLOOKUP(A3276,fonte!A:AE,27,FALSE)</f>
        <v>Não</v>
      </c>
      <c r="G3276" s="13" t="str">
        <f>VLOOKUP(A3276,fonte!A:AE,28,FALSE)</f>
        <v>Não</v>
      </c>
      <c r="H3276" s="12" t="str">
        <f>VLOOKUP(A3276,fonte!A:AE,29,FALSE)</f>
        <v>Não</v>
      </c>
      <c r="I3276" s="13" t="str">
        <f>VLOOKUP(A3276,fonte!A:AE,30,FALSE)</f>
        <v>Não</v>
      </c>
      <c r="J3276" s="12" t="str">
        <f>VLOOKUP(A3276,fonte!A:AE,31,FALSE)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6">
        <v>43818</v>
      </c>
      <c r="E3277" s="13" t="str">
        <f>VLOOKUP(A3277,fonte!A:AE,26,FALSE)</f>
        <v>Sim</v>
      </c>
      <c r="F3277" s="12" t="str">
        <f>VLOOKUP(A3277,fonte!A:AE,27,FALSE)</f>
        <v>Sim</v>
      </c>
      <c r="G3277" s="13" t="str">
        <f>VLOOKUP(A3277,fonte!A:AE,28,FALSE)</f>
        <v>Não</v>
      </c>
      <c r="H3277" s="12" t="str">
        <f>VLOOKUP(A3277,fonte!A:AE,29,FALSE)</f>
        <v>Não</v>
      </c>
      <c r="I3277" s="13" t="str">
        <f>VLOOKUP(A3277,fonte!A:AE,30,FALSE)</f>
        <v>Não</v>
      </c>
      <c r="J3277" s="12" t="str">
        <f>VLOOKUP(A3277,fonte!A:AE,31,FALSE)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6">
        <v>43099</v>
      </c>
      <c r="E3278" s="13" t="str">
        <f>VLOOKUP(A3278,fonte!A:AE,26,FALSE)</f>
        <v>Não</v>
      </c>
      <c r="F3278" s="12" t="str">
        <f>VLOOKUP(A3278,fonte!A:AE,27,FALSE)</f>
        <v>Não</v>
      </c>
      <c r="G3278" s="13" t="str">
        <f>VLOOKUP(A3278,fonte!A:AE,28,FALSE)</f>
        <v>Não</v>
      </c>
      <c r="H3278" s="12" t="str">
        <f>VLOOKUP(A3278,fonte!A:AE,29,FALSE)</f>
        <v>Não</v>
      </c>
      <c r="I3278" s="13" t="str">
        <f>VLOOKUP(A3278,fonte!A:AE,30,FALSE)</f>
        <v>Não</v>
      </c>
      <c r="J3278" s="12" t="str">
        <f>VLOOKUP(A3278,fonte!A:AE,31,FALSE)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6">
        <v>43818</v>
      </c>
      <c r="E3279" s="13" t="str">
        <f>VLOOKUP(A3279,fonte!A:AE,26,FALSE)</f>
        <v>Não</v>
      </c>
      <c r="F3279" s="12" t="str">
        <f>VLOOKUP(A3279,fonte!A:AE,27,FALSE)</f>
        <v>Não</v>
      </c>
      <c r="G3279" s="13" t="str">
        <f>VLOOKUP(A3279,fonte!A:AE,28,FALSE)</f>
        <v>Não</v>
      </c>
      <c r="H3279" s="12" t="str">
        <f>VLOOKUP(A3279,fonte!A:AE,29,FALSE)</f>
        <v>Não</v>
      </c>
      <c r="I3279" s="13" t="str">
        <f>VLOOKUP(A3279,fonte!A:AE,30,FALSE)</f>
        <v>Não</v>
      </c>
      <c r="J3279" s="12" t="str">
        <f>VLOOKUP(A3279,fonte!A:AE,31,FALSE)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6">
        <v>43099</v>
      </c>
      <c r="E3280" s="13" t="str">
        <f>VLOOKUP(A3280,fonte!A:AE,26,FALSE)</f>
        <v>Sim</v>
      </c>
      <c r="F3280" s="12" t="str">
        <f>VLOOKUP(A3280,fonte!A:AE,27,FALSE)</f>
        <v>Sim</v>
      </c>
      <c r="G3280" s="13" t="str">
        <f>VLOOKUP(A3280,fonte!A:AE,28,FALSE)</f>
        <v>Não</v>
      </c>
      <c r="H3280" s="12" t="str">
        <f>VLOOKUP(A3280,fonte!A:AE,29,FALSE)</f>
        <v>Sim</v>
      </c>
      <c r="I3280" s="13" t="str">
        <f>VLOOKUP(A3280,fonte!A:AE,30,FALSE)</f>
        <v>Não</v>
      </c>
      <c r="J3280" s="12" t="str">
        <f>VLOOKUP(A3280,fonte!A:AE,31,FALSE)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6">
        <v>41421</v>
      </c>
      <c r="E3281" s="13" t="str">
        <f>VLOOKUP(A3281,fonte!A:AE,26,FALSE)</f>
        <v>Sim</v>
      </c>
      <c r="F3281" s="12" t="str">
        <f>VLOOKUP(A3281,fonte!A:AE,27,FALSE)</f>
        <v>Sim</v>
      </c>
      <c r="G3281" s="13" t="str">
        <f>VLOOKUP(A3281,fonte!A:AE,28,FALSE)</f>
        <v>Sim</v>
      </c>
      <c r="H3281" s="12" t="str">
        <f>VLOOKUP(A3281,fonte!A:AE,29,FALSE)</f>
        <v>Sim</v>
      </c>
      <c r="I3281" s="13" t="str">
        <f>VLOOKUP(A3281,fonte!A:AE,30,FALSE)</f>
        <v>Não</v>
      </c>
      <c r="J3281" s="12" t="str">
        <f>VLOOKUP(A3281,fonte!A:AE,31,FALSE)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6">
        <v>43818</v>
      </c>
      <c r="E3282" s="13" t="str">
        <f>VLOOKUP(A3282,fonte!A:AE,26,FALSE)</f>
        <v>Sim</v>
      </c>
      <c r="F3282" s="12" t="str">
        <f>VLOOKUP(A3282,fonte!A:AE,27,FALSE)</f>
        <v>Sim</v>
      </c>
      <c r="G3282" s="13" t="str">
        <f>VLOOKUP(A3282,fonte!A:AE,28,FALSE)</f>
        <v>Não</v>
      </c>
      <c r="H3282" s="12" t="str">
        <f>VLOOKUP(A3282,fonte!A:AE,29,FALSE)</f>
        <v>Sim</v>
      </c>
      <c r="I3282" s="13" t="str">
        <f>VLOOKUP(A3282,fonte!A:AE,30,FALSE)</f>
        <v>Não</v>
      </c>
      <c r="J3282" s="12" t="str">
        <f>VLOOKUP(A3282,fonte!A:AE,31,FALSE)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6">
        <v>41421</v>
      </c>
      <c r="E3283" s="13" t="str">
        <f>VLOOKUP(A3283,fonte!A:AE,26,FALSE)</f>
        <v>Não</v>
      </c>
      <c r="F3283" s="12" t="str">
        <f>VLOOKUP(A3283,fonte!A:AE,27,FALSE)</f>
        <v>Sim</v>
      </c>
      <c r="G3283" s="13" t="str">
        <f>VLOOKUP(A3283,fonte!A:AE,28,FALSE)</f>
        <v>Não</v>
      </c>
      <c r="H3283" s="12" t="str">
        <f>VLOOKUP(A3283,fonte!A:AE,29,FALSE)</f>
        <v>Sim</v>
      </c>
      <c r="I3283" s="13" t="str">
        <f>VLOOKUP(A3283,fonte!A:AE,30,FALSE)</f>
        <v>Não</v>
      </c>
      <c r="J3283" s="12" t="str">
        <f>VLOOKUP(A3283,fonte!A:AE,31,FALSE)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6">
        <v>43099</v>
      </c>
      <c r="E3284" s="13" t="str">
        <f>VLOOKUP(A3284,fonte!A:AE,26,FALSE)</f>
        <v>Não</v>
      </c>
      <c r="F3284" s="12" t="str">
        <f>VLOOKUP(A3284,fonte!A:AE,27,FALSE)</f>
        <v>Não</v>
      </c>
      <c r="G3284" s="13" t="str">
        <f>VLOOKUP(A3284,fonte!A:AE,28,FALSE)</f>
        <v>Não</v>
      </c>
      <c r="H3284" s="12" t="str">
        <f>VLOOKUP(A3284,fonte!A:AE,29,FALSE)</f>
        <v>Não</v>
      </c>
      <c r="I3284" s="13" t="str">
        <f>VLOOKUP(A3284,fonte!A:AE,30,FALSE)</f>
        <v>Não</v>
      </c>
      <c r="J3284" s="12" t="str">
        <f>VLOOKUP(A3284,fonte!A:AE,31,FALSE)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6">
        <v>43445</v>
      </c>
      <c r="E3285" s="13" t="str">
        <f>VLOOKUP(A3285,fonte!A:AE,26,FALSE)</f>
        <v>Não</v>
      </c>
      <c r="F3285" s="12" t="str">
        <f>VLOOKUP(A3285,fonte!A:AE,27,FALSE)</f>
        <v>Não</v>
      </c>
      <c r="G3285" s="13" t="str">
        <f>VLOOKUP(A3285,fonte!A:AE,28,FALSE)</f>
        <v>Não</v>
      </c>
      <c r="H3285" s="12" t="str">
        <f>VLOOKUP(A3285,fonte!A:AE,29,FALSE)</f>
        <v>Não</v>
      </c>
      <c r="I3285" s="13" t="str">
        <f>VLOOKUP(A3285,fonte!A:AE,30,FALSE)</f>
        <v>Não</v>
      </c>
      <c r="J3285" s="12" t="str">
        <f>VLOOKUP(A3285,fonte!A:AE,31,FALSE)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6">
        <v>41421</v>
      </c>
      <c r="E3286" s="13" t="str">
        <f>VLOOKUP(A3286,fonte!A:AE,26,FALSE)</f>
        <v>Sim</v>
      </c>
      <c r="F3286" s="12" t="str">
        <f>VLOOKUP(A3286,fonte!A:AE,27,FALSE)</f>
        <v>Sim</v>
      </c>
      <c r="G3286" s="13" t="str">
        <f>VLOOKUP(A3286,fonte!A:AE,28,FALSE)</f>
        <v>Não</v>
      </c>
      <c r="H3286" s="12" t="str">
        <f>VLOOKUP(A3286,fonte!A:AE,29,FALSE)</f>
        <v>Sim</v>
      </c>
      <c r="I3286" s="13" t="str">
        <f>VLOOKUP(A3286,fonte!A:AE,30,FALSE)</f>
        <v>Não</v>
      </c>
      <c r="J3286" s="12" t="str">
        <f>VLOOKUP(A3286,fonte!A:AE,31,FALSE)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6">
        <v>43818</v>
      </c>
      <c r="E3287" s="13" t="str">
        <f>VLOOKUP(A3287,fonte!A:AE,26,FALSE)</f>
        <v>Sim</v>
      </c>
      <c r="F3287" s="12" t="str">
        <f>VLOOKUP(A3287,fonte!A:AE,27,FALSE)</f>
        <v>Sim</v>
      </c>
      <c r="G3287" s="13" t="str">
        <f>VLOOKUP(A3287,fonte!A:AE,28,FALSE)</f>
        <v>Sim</v>
      </c>
      <c r="H3287" s="12" t="str">
        <f>VLOOKUP(A3287,fonte!A:AE,29,FALSE)</f>
        <v>Sim</v>
      </c>
      <c r="I3287" s="13" t="str">
        <f>VLOOKUP(A3287,fonte!A:AE,30,FALSE)</f>
        <v>Não</v>
      </c>
      <c r="J3287" s="12" t="str">
        <f>VLOOKUP(A3287,fonte!A:AE,31,FALSE)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6">
        <v>41905</v>
      </c>
      <c r="E3288" s="13" t="str">
        <f>VLOOKUP(A3288,fonte!A:AE,26,FALSE)</f>
        <v>Não</v>
      </c>
      <c r="F3288" s="12" t="str">
        <f>VLOOKUP(A3288,fonte!A:AE,27,FALSE)</f>
        <v>Não</v>
      </c>
      <c r="G3288" s="13" t="str">
        <f>VLOOKUP(A3288,fonte!A:AE,28,FALSE)</f>
        <v>Não</v>
      </c>
      <c r="H3288" s="12" t="str">
        <f>VLOOKUP(A3288,fonte!A:AE,29,FALSE)</f>
        <v>Não</v>
      </c>
      <c r="I3288" s="13" t="str">
        <f>VLOOKUP(A3288,fonte!A:AE,30,FALSE)</f>
        <v>Não</v>
      </c>
      <c r="J3288" s="12" t="str">
        <f>VLOOKUP(A3288,fonte!A:AE,31,FALSE)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6">
        <v>43445</v>
      </c>
      <c r="E3289" s="13" t="str">
        <f>VLOOKUP(A3289,fonte!A:AE,26,FALSE)</f>
        <v>Sim</v>
      </c>
      <c r="F3289" s="12" t="str">
        <f>VLOOKUP(A3289,fonte!A:AE,27,FALSE)</f>
        <v>Não</v>
      </c>
      <c r="G3289" s="13" t="str">
        <f>VLOOKUP(A3289,fonte!A:AE,28,FALSE)</f>
        <v>Não</v>
      </c>
      <c r="H3289" s="12" t="str">
        <f>VLOOKUP(A3289,fonte!A:AE,29,FALSE)</f>
        <v>Não</v>
      </c>
      <c r="I3289" s="13" t="str">
        <f>VLOOKUP(A3289,fonte!A:AE,30,FALSE)</f>
        <v>Não</v>
      </c>
      <c r="J3289" s="12" t="str">
        <f>VLOOKUP(A3289,fonte!A:AE,31,FALSE)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6">
        <v>41073</v>
      </c>
      <c r="E3290" s="13" t="str">
        <f>VLOOKUP(A3290,fonte!A:AE,26,FALSE)</f>
        <v>Sim</v>
      </c>
      <c r="F3290" s="12" t="str">
        <f>VLOOKUP(A3290,fonte!A:AE,27,FALSE)</f>
        <v>Sim</v>
      </c>
      <c r="G3290" s="13" t="str">
        <f>VLOOKUP(A3290,fonte!A:AE,28,FALSE)</f>
        <v>Não</v>
      </c>
      <c r="H3290" s="12" t="str">
        <f>VLOOKUP(A3290,fonte!A:AE,29,FALSE)</f>
        <v>Sim</v>
      </c>
      <c r="I3290" s="13" t="str">
        <f>VLOOKUP(A3290,fonte!A:AE,30,FALSE)</f>
        <v>Não</v>
      </c>
      <c r="J3290" s="12" t="str">
        <f>VLOOKUP(A3290,fonte!A:AE,31,FALSE)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6">
        <v>43818</v>
      </c>
      <c r="E3291" s="13" t="str">
        <f>VLOOKUP(A3291,fonte!A:AE,26,FALSE)</f>
        <v>Não</v>
      </c>
      <c r="F3291" s="12" t="str">
        <f>VLOOKUP(A3291,fonte!A:AE,27,FALSE)</f>
        <v>Não</v>
      </c>
      <c r="G3291" s="13" t="str">
        <f>VLOOKUP(A3291,fonte!A:AE,28,FALSE)</f>
        <v>Não</v>
      </c>
      <c r="H3291" s="12" t="str">
        <f>VLOOKUP(A3291,fonte!A:AE,29,FALSE)</f>
        <v>Não</v>
      </c>
      <c r="I3291" s="13" t="str">
        <f>VLOOKUP(A3291,fonte!A:AE,30,FALSE)</f>
        <v>Não</v>
      </c>
      <c r="J3291" s="12" t="str">
        <f>VLOOKUP(A3291,fonte!A:AE,31,FALSE)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6">
        <v>41905</v>
      </c>
      <c r="E3292" s="13" t="str">
        <f>VLOOKUP(A3292,fonte!A:AE,26,FALSE)</f>
        <v>Não</v>
      </c>
      <c r="F3292" s="12" t="str">
        <f>VLOOKUP(A3292,fonte!A:AE,27,FALSE)</f>
        <v>Não</v>
      </c>
      <c r="G3292" s="13" t="str">
        <f>VLOOKUP(A3292,fonte!A:AE,28,FALSE)</f>
        <v>Não</v>
      </c>
      <c r="H3292" s="12" t="str">
        <f>VLOOKUP(A3292,fonte!A:AE,29,FALSE)</f>
        <v>Não</v>
      </c>
      <c r="I3292" s="13" t="str">
        <f>VLOOKUP(A3292,fonte!A:AE,30,FALSE)</f>
        <v>Não</v>
      </c>
      <c r="J3292" s="12" t="str">
        <f>VLOOKUP(A3292,fonte!A:AE,31,FALSE)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6">
        <v>43818</v>
      </c>
      <c r="E3293" s="13" t="str">
        <f>VLOOKUP(A3293,fonte!A:AE,26,FALSE)</f>
        <v>Não</v>
      </c>
      <c r="F3293" s="12" t="str">
        <f>VLOOKUP(A3293,fonte!A:AE,27,FALSE)</f>
        <v>Sim</v>
      </c>
      <c r="G3293" s="13" t="str">
        <f>VLOOKUP(A3293,fonte!A:AE,28,FALSE)</f>
        <v>Não</v>
      </c>
      <c r="H3293" s="12" t="str">
        <f>VLOOKUP(A3293,fonte!A:AE,29,FALSE)</f>
        <v>Sim</v>
      </c>
      <c r="I3293" s="13" t="str">
        <f>VLOOKUP(A3293,fonte!A:AE,30,FALSE)</f>
        <v>Não</v>
      </c>
      <c r="J3293" s="12" t="str">
        <f>VLOOKUP(A3293,fonte!A:AE,31,FALSE)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6">
        <v>43818</v>
      </c>
      <c r="E3294" s="13" t="str">
        <f>VLOOKUP(A3294,fonte!A:AE,26,FALSE)</f>
        <v>Sim</v>
      </c>
      <c r="F3294" s="12" t="str">
        <f>VLOOKUP(A3294,fonte!A:AE,27,FALSE)</f>
        <v>Sim</v>
      </c>
      <c r="G3294" s="13" t="str">
        <f>VLOOKUP(A3294,fonte!A:AE,28,FALSE)</f>
        <v>Sim</v>
      </c>
      <c r="H3294" s="12" t="str">
        <f>VLOOKUP(A3294,fonte!A:AE,29,FALSE)</f>
        <v>Sim</v>
      </c>
      <c r="I3294" s="13" t="str">
        <f>VLOOKUP(A3294,fonte!A:AE,30,FALSE)</f>
        <v>Não</v>
      </c>
      <c r="J3294" s="12" t="str">
        <f>VLOOKUP(A3294,fonte!A:AE,31,FALSE)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6">
        <v>43445</v>
      </c>
      <c r="E3295" s="13" t="str">
        <f>VLOOKUP(A3295,fonte!A:AE,26,FALSE)</f>
        <v>Sim</v>
      </c>
      <c r="F3295" s="12" t="str">
        <f>VLOOKUP(A3295,fonte!A:AE,27,FALSE)</f>
        <v>Sim</v>
      </c>
      <c r="G3295" s="13" t="str">
        <f>VLOOKUP(A3295,fonte!A:AE,28,FALSE)</f>
        <v>Sim</v>
      </c>
      <c r="H3295" s="12" t="str">
        <f>VLOOKUP(A3295,fonte!A:AE,29,FALSE)</f>
        <v>Sim</v>
      </c>
      <c r="I3295" s="13" t="str">
        <f>VLOOKUP(A3295,fonte!A:AE,30,FALSE)</f>
        <v>Não</v>
      </c>
      <c r="J3295" s="12" t="str">
        <f>VLOOKUP(A3295,fonte!A:AE,31,FALSE)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6">
        <v>43445</v>
      </c>
      <c r="E3296" s="13" t="str">
        <f>VLOOKUP(A3296,fonte!A:AE,26,FALSE)</f>
        <v>Não</v>
      </c>
      <c r="F3296" s="12" t="str">
        <f>VLOOKUP(A3296,fonte!A:AE,27,FALSE)</f>
        <v>Não</v>
      </c>
      <c r="G3296" s="13" t="str">
        <f>VLOOKUP(A3296,fonte!A:AE,28,FALSE)</f>
        <v>Não</v>
      </c>
      <c r="H3296" s="12" t="str">
        <f>VLOOKUP(A3296,fonte!A:AE,29,FALSE)</f>
        <v>Não</v>
      </c>
      <c r="I3296" s="13" t="str">
        <f>VLOOKUP(A3296,fonte!A:AE,30,FALSE)</f>
        <v>Não</v>
      </c>
      <c r="J3296" s="12" t="str">
        <f>VLOOKUP(A3296,fonte!A:AE,31,FALSE)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6">
        <v>43818</v>
      </c>
      <c r="E3297" s="13" t="str">
        <f>VLOOKUP(A3297,fonte!A:AE,26,FALSE)</f>
        <v>Não</v>
      </c>
      <c r="F3297" s="12" t="str">
        <f>VLOOKUP(A3297,fonte!A:AE,27,FALSE)</f>
        <v>Não</v>
      </c>
      <c r="G3297" s="13" t="str">
        <f>VLOOKUP(A3297,fonte!A:AE,28,FALSE)</f>
        <v>Não</v>
      </c>
      <c r="H3297" s="12" t="str">
        <f>VLOOKUP(A3297,fonte!A:AE,29,FALSE)</f>
        <v>Não</v>
      </c>
      <c r="I3297" s="13" t="str">
        <f>VLOOKUP(A3297,fonte!A:AE,30,FALSE)</f>
        <v>Não</v>
      </c>
      <c r="J3297" s="12" t="str">
        <f>VLOOKUP(A3297,fonte!A:AE,31,FALSE)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6">
        <v>43445</v>
      </c>
      <c r="E3298" s="13" t="str">
        <f>VLOOKUP(A3298,fonte!A:AE,26,FALSE)</f>
        <v>Não</v>
      </c>
      <c r="F3298" s="12" t="str">
        <f>VLOOKUP(A3298,fonte!A:AE,27,FALSE)</f>
        <v>Não</v>
      </c>
      <c r="G3298" s="13" t="str">
        <f>VLOOKUP(A3298,fonte!A:AE,28,FALSE)</f>
        <v>Não</v>
      </c>
      <c r="H3298" s="12" t="str">
        <f>VLOOKUP(A3298,fonte!A:AE,29,FALSE)</f>
        <v>Não</v>
      </c>
      <c r="I3298" s="13" t="str">
        <f>VLOOKUP(A3298,fonte!A:AE,30,FALSE)</f>
        <v>Não</v>
      </c>
      <c r="J3298" s="12" t="str">
        <f>VLOOKUP(A3298,fonte!A:AE,31,FALSE)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6">
        <v>43099</v>
      </c>
      <c r="E3299" s="13" t="str">
        <f>VLOOKUP(A3299,fonte!A:AE,26,FALSE)</f>
        <v>Sim</v>
      </c>
      <c r="F3299" s="12" t="str">
        <f>VLOOKUP(A3299,fonte!A:AE,27,FALSE)</f>
        <v>Sim</v>
      </c>
      <c r="G3299" s="13" t="str">
        <f>VLOOKUP(A3299,fonte!A:AE,28,FALSE)</f>
        <v>Não</v>
      </c>
      <c r="H3299" s="12" t="str">
        <f>VLOOKUP(A3299,fonte!A:AE,29,FALSE)</f>
        <v>Não</v>
      </c>
      <c r="I3299" s="13" t="str">
        <f>VLOOKUP(A3299,fonte!A:AE,30,FALSE)</f>
        <v>Não</v>
      </c>
      <c r="J3299" s="12" t="str">
        <f>VLOOKUP(A3299,fonte!A:AE,31,FALSE)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6">
        <v>43099</v>
      </c>
      <c r="E3300" s="13" t="str">
        <f>VLOOKUP(A3300,fonte!A:AE,26,FALSE)</f>
        <v>Não</v>
      </c>
      <c r="F3300" s="12" t="str">
        <f>VLOOKUP(A3300,fonte!A:AE,27,FALSE)</f>
        <v>Não</v>
      </c>
      <c r="G3300" s="13" t="str">
        <f>VLOOKUP(A3300,fonte!A:AE,28,FALSE)</f>
        <v>Não</v>
      </c>
      <c r="H3300" s="12" t="str">
        <f>VLOOKUP(A3300,fonte!A:AE,29,FALSE)</f>
        <v>Não</v>
      </c>
      <c r="I3300" s="13" t="str">
        <f>VLOOKUP(A3300,fonte!A:AE,30,FALSE)</f>
        <v>Não</v>
      </c>
      <c r="J3300" s="12" t="str">
        <f>VLOOKUP(A3300,fonte!A:AE,31,FALSE)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6">
        <v>43818</v>
      </c>
      <c r="E3301" s="13" t="str">
        <f>VLOOKUP(A3301,fonte!A:AE,26,FALSE)</f>
        <v>Não</v>
      </c>
      <c r="F3301" s="12" t="str">
        <f>VLOOKUP(A3301,fonte!A:AE,27,FALSE)</f>
        <v>Não</v>
      </c>
      <c r="G3301" s="13" t="str">
        <f>VLOOKUP(A3301,fonte!A:AE,28,FALSE)</f>
        <v>Não</v>
      </c>
      <c r="H3301" s="12" t="str">
        <f>VLOOKUP(A3301,fonte!A:AE,29,FALSE)</f>
        <v>Não</v>
      </c>
      <c r="I3301" s="13" t="str">
        <f>VLOOKUP(A3301,fonte!A:AE,30,FALSE)</f>
        <v>Não</v>
      </c>
      <c r="J3301" s="12" t="str">
        <f>VLOOKUP(A3301,fonte!A:AE,31,FALSE)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6">
        <v>41421</v>
      </c>
      <c r="E3302" s="13" t="str">
        <f>VLOOKUP(A3302,fonte!A:AE,26,FALSE)</f>
        <v>Sim</v>
      </c>
      <c r="F3302" s="12" t="str">
        <f>VLOOKUP(A3302,fonte!A:AE,27,FALSE)</f>
        <v>Sim</v>
      </c>
      <c r="G3302" s="13" t="str">
        <f>VLOOKUP(A3302,fonte!A:AE,28,FALSE)</f>
        <v>Sim</v>
      </c>
      <c r="H3302" s="12" t="str">
        <f>VLOOKUP(A3302,fonte!A:AE,29,FALSE)</f>
        <v>Sim</v>
      </c>
      <c r="I3302" s="13" t="str">
        <f>VLOOKUP(A3302,fonte!A:AE,30,FALSE)</f>
        <v>Não</v>
      </c>
      <c r="J3302" s="12" t="str">
        <f>VLOOKUP(A3302,fonte!A:AE,31,FALSE)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6">
        <v>43099</v>
      </c>
      <c r="E3303" s="13" t="str">
        <f>VLOOKUP(A3303,fonte!A:AE,26,FALSE)</f>
        <v>Não</v>
      </c>
      <c r="F3303" s="12" t="str">
        <f>VLOOKUP(A3303,fonte!A:AE,27,FALSE)</f>
        <v>Não</v>
      </c>
      <c r="G3303" s="13" t="str">
        <f>VLOOKUP(A3303,fonte!A:AE,28,FALSE)</f>
        <v>Não</v>
      </c>
      <c r="H3303" s="12" t="str">
        <f>VLOOKUP(A3303,fonte!A:AE,29,FALSE)</f>
        <v>Não</v>
      </c>
      <c r="I3303" s="13" t="str">
        <f>VLOOKUP(A3303,fonte!A:AE,30,FALSE)</f>
        <v>Não</v>
      </c>
      <c r="J3303" s="12" t="str">
        <f>VLOOKUP(A3303,fonte!A:AE,31,FALSE)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6">
        <v>43099</v>
      </c>
      <c r="E3304" s="13" t="str">
        <f>VLOOKUP(A3304,fonte!A:AE,26,FALSE)</f>
        <v>Não</v>
      </c>
      <c r="F3304" s="12" t="str">
        <f>VLOOKUP(A3304,fonte!A:AE,27,FALSE)</f>
        <v>Sim</v>
      </c>
      <c r="G3304" s="13" t="str">
        <f>VLOOKUP(A3304,fonte!A:AE,28,FALSE)</f>
        <v>Não</v>
      </c>
      <c r="H3304" s="12" t="str">
        <f>VLOOKUP(A3304,fonte!A:AE,29,FALSE)</f>
        <v>Não</v>
      </c>
      <c r="I3304" s="13" t="str">
        <f>VLOOKUP(A3304,fonte!A:AE,30,FALSE)</f>
        <v>Não</v>
      </c>
      <c r="J3304" s="12" t="str">
        <f>VLOOKUP(A3304,fonte!A:AE,31,FALSE)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6">
        <v>43099</v>
      </c>
      <c r="E3305" s="13" t="str">
        <f>VLOOKUP(A3305,fonte!A:AE,26,FALSE)</f>
        <v>Sim</v>
      </c>
      <c r="F3305" s="12" t="str">
        <f>VLOOKUP(A3305,fonte!A:AE,27,FALSE)</f>
        <v>Sim</v>
      </c>
      <c r="G3305" s="13" t="str">
        <f>VLOOKUP(A3305,fonte!A:AE,28,FALSE)</f>
        <v>Sim</v>
      </c>
      <c r="H3305" s="12" t="str">
        <f>VLOOKUP(A3305,fonte!A:AE,29,FALSE)</f>
        <v>Sim</v>
      </c>
      <c r="I3305" s="13" t="str">
        <f>VLOOKUP(A3305,fonte!A:AE,30,FALSE)</f>
        <v>Não</v>
      </c>
      <c r="J3305" s="12" t="str">
        <f>VLOOKUP(A3305,fonte!A:AE,31,FALSE)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6">
        <v>41905</v>
      </c>
      <c r="E3306" s="13" t="str">
        <f>VLOOKUP(A3306,fonte!A:AE,26,FALSE)</f>
        <v>Sim</v>
      </c>
      <c r="F3306" s="12" t="str">
        <f>VLOOKUP(A3306,fonte!A:AE,27,FALSE)</f>
        <v>Sim</v>
      </c>
      <c r="G3306" s="13" t="str">
        <f>VLOOKUP(A3306,fonte!A:AE,28,FALSE)</f>
        <v>Sim</v>
      </c>
      <c r="H3306" s="12" t="str">
        <f>VLOOKUP(A3306,fonte!A:AE,29,FALSE)</f>
        <v>Sim</v>
      </c>
      <c r="I3306" s="13" t="str">
        <f>VLOOKUP(A3306,fonte!A:AE,30,FALSE)</f>
        <v>Não</v>
      </c>
      <c r="J3306" s="12" t="str">
        <f>VLOOKUP(A3306,fonte!A:AE,31,FALSE)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6">
        <v>41073</v>
      </c>
      <c r="E3307" s="13" t="str">
        <f>VLOOKUP(A3307,fonte!A:AE,26,FALSE)</f>
        <v>Sim</v>
      </c>
      <c r="F3307" s="12" t="str">
        <f>VLOOKUP(A3307,fonte!A:AE,27,FALSE)</f>
        <v>Sim</v>
      </c>
      <c r="G3307" s="13" t="str">
        <f>VLOOKUP(A3307,fonte!A:AE,28,FALSE)</f>
        <v>Sim</v>
      </c>
      <c r="H3307" s="12" t="str">
        <f>VLOOKUP(A3307,fonte!A:AE,29,FALSE)</f>
        <v>Sim</v>
      </c>
      <c r="I3307" s="13" t="str">
        <f>VLOOKUP(A3307,fonte!A:AE,30,FALSE)</f>
        <v>Não</v>
      </c>
      <c r="J3307" s="12" t="str">
        <f>VLOOKUP(A3307,fonte!A:AE,31,FALSE)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6">
        <v>43099</v>
      </c>
      <c r="E3308" s="13" t="str">
        <f>VLOOKUP(A3308,fonte!A:AE,26,FALSE)</f>
        <v>Não</v>
      </c>
      <c r="F3308" s="12" t="str">
        <f>VLOOKUP(A3308,fonte!A:AE,27,FALSE)</f>
        <v>Sim</v>
      </c>
      <c r="G3308" s="13" t="str">
        <f>VLOOKUP(A3308,fonte!A:AE,28,FALSE)</f>
        <v>Não</v>
      </c>
      <c r="H3308" s="12" t="str">
        <f>VLOOKUP(A3308,fonte!A:AE,29,FALSE)</f>
        <v>Sim</v>
      </c>
      <c r="I3308" s="13" t="str">
        <f>VLOOKUP(A3308,fonte!A:AE,30,FALSE)</f>
        <v>Não</v>
      </c>
      <c r="J3308" s="12" t="str">
        <f>VLOOKUP(A3308,fonte!A:AE,31,FALSE)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6">
        <v>43818</v>
      </c>
      <c r="E3309" s="13" t="str">
        <f>VLOOKUP(A3309,fonte!A:AE,26,FALSE)</f>
        <v>Sim</v>
      </c>
      <c r="F3309" s="12" t="str">
        <f>VLOOKUP(A3309,fonte!A:AE,27,FALSE)</f>
        <v>Sim</v>
      </c>
      <c r="G3309" s="13" t="str">
        <f>VLOOKUP(A3309,fonte!A:AE,28,FALSE)</f>
        <v>Sim</v>
      </c>
      <c r="H3309" s="12" t="str">
        <f>VLOOKUP(A3309,fonte!A:AE,29,FALSE)</f>
        <v>Sim</v>
      </c>
      <c r="I3309" s="13" t="str">
        <f>VLOOKUP(A3309,fonte!A:AE,30,FALSE)</f>
        <v>Não</v>
      </c>
      <c r="J3309" s="12" t="str">
        <f>VLOOKUP(A3309,fonte!A:AE,31,FALSE)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6">
        <v>43818</v>
      </c>
      <c r="E3310" s="13" t="str">
        <f>VLOOKUP(A3310,fonte!A:AE,26,FALSE)</f>
        <v>Sim</v>
      </c>
      <c r="F3310" s="12" t="str">
        <f>VLOOKUP(A3310,fonte!A:AE,27,FALSE)</f>
        <v>Sim</v>
      </c>
      <c r="G3310" s="13" t="str">
        <f>VLOOKUP(A3310,fonte!A:AE,28,FALSE)</f>
        <v>Sim</v>
      </c>
      <c r="H3310" s="12" t="str">
        <f>VLOOKUP(A3310,fonte!A:AE,29,FALSE)</f>
        <v>Sim</v>
      </c>
      <c r="I3310" s="13" t="str">
        <f>VLOOKUP(A3310,fonte!A:AE,30,FALSE)</f>
        <v>Não</v>
      </c>
      <c r="J3310" s="12" t="str">
        <f>VLOOKUP(A3310,fonte!A:AE,31,FALSE)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6">
        <v>41073</v>
      </c>
      <c r="E3311" s="13" t="str">
        <f>VLOOKUP(A3311,fonte!A:AE,26,FALSE)</f>
        <v>Sim</v>
      </c>
      <c r="F3311" s="12" t="str">
        <f>VLOOKUP(A3311,fonte!A:AE,27,FALSE)</f>
        <v>Sim</v>
      </c>
      <c r="G3311" s="13" t="str">
        <f>VLOOKUP(A3311,fonte!A:AE,28,FALSE)</f>
        <v>Não</v>
      </c>
      <c r="H3311" s="12" t="str">
        <f>VLOOKUP(A3311,fonte!A:AE,29,FALSE)</f>
        <v>Sim</v>
      </c>
      <c r="I3311" s="13" t="str">
        <f>VLOOKUP(A3311,fonte!A:AE,30,FALSE)</f>
        <v>Não</v>
      </c>
      <c r="J3311" s="12" t="str">
        <f>VLOOKUP(A3311,fonte!A:AE,31,FALSE)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6">
        <v>43099</v>
      </c>
      <c r="E3312" s="13" t="str">
        <f>VLOOKUP(A3312,fonte!A:AE,26,FALSE)</f>
        <v>Não</v>
      </c>
      <c r="F3312" s="12" t="str">
        <f>VLOOKUP(A3312,fonte!A:AE,27,FALSE)</f>
        <v>Sim</v>
      </c>
      <c r="G3312" s="13" t="str">
        <f>VLOOKUP(A3312,fonte!A:AE,28,FALSE)</f>
        <v>Não</v>
      </c>
      <c r="H3312" s="12" t="str">
        <f>VLOOKUP(A3312,fonte!A:AE,29,FALSE)</f>
        <v>Sim</v>
      </c>
      <c r="I3312" s="13" t="str">
        <f>VLOOKUP(A3312,fonte!A:AE,30,FALSE)</f>
        <v>Não</v>
      </c>
      <c r="J3312" s="12" t="str">
        <f>VLOOKUP(A3312,fonte!A:AE,31,FALSE)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6">
        <v>43818</v>
      </c>
      <c r="E3313" s="13" t="str">
        <f>VLOOKUP(A3313,fonte!A:AE,26,FALSE)</f>
        <v>Sim</v>
      </c>
      <c r="F3313" s="12" t="str">
        <f>VLOOKUP(A3313,fonte!A:AE,27,FALSE)</f>
        <v>Sim</v>
      </c>
      <c r="G3313" s="13" t="str">
        <f>VLOOKUP(A3313,fonte!A:AE,28,FALSE)</f>
        <v>Sim</v>
      </c>
      <c r="H3313" s="12" t="str">
        <f>VLOOKUP(A3313,fonte!A:AE,29,FALSE)</f>
        <v>Sim</v>
      </c>
      <c r="I3313" s="13" t="str">
        <f>VLOOKUP(A3313,fonte!A:AE,30,FALSE)</f>
        <v>Não</v>
      </c>
      <c r="J3313" s="12" t="str">
        <f>VLOOKUP(A3313,fonte!A:AE,31,FALSE)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6">
        <v>43818</v>
      </c>
      <c r="E3314" s="13" t="str">
        <f>VLOOKUP(A3314,fonte!A:AE,26,FALSE)</f>
        <v>Sim</v>
      </c>
      <c r="F3314" s="12" t="str">
        <f>VLOOKUP(A3314,fonte!A:AE,27,FALSE)</f>
        <v>Sim</v>
      </c>
      <c r="G3314" s="13" t="str">
        <f>VLOOKUP(A3314,fonte!A:AE,28,FALSE)</f>
        <v>Sim</v>
      </c>
      <c r="H3314" s="12" t="str">
        <f>VLOOKUP(A3314,fonte!A:AE,29,FALSE)</f>
        <v>Sim</v>
      </c>
      <c r="I3314" s="13" t="str">
        <f>VLOOKUP(A3314,fonte!A:AE,30,FALSE)</f>
        <v>Não</v>
      </c>
      <c r="J3314" s="12" t="str">
        <f>VLOOKUP(A3314,fonte!A:AE,31,FALSE)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6">
        <v>43445</v>
      </c>
      <c r="E3315" s="13" t="str">
        <f>VLOOKUP(A3315,fonte!A:AE,26,FALSE)</f>
        <v>Sim</v>
      </c>
      <c r="F3315" s="12" t="str">
        <f>VLOOKUP(A3315,fonte!A:AE,27,FALSE)</f>
        <v>Sim</v>
      </c>
      <c r="G3315" s="13" t="str">
        <f>VLOOKUP(A3315,fonte!A:AE,28,FALSE)</f>
        <v>Sim</v>
      </c>
      <c r="H3315" s="12" t="str">
        <f>VLOOKUP(A3315,fonte!A:AE,29,FALSE)</f>
        <v>Sim</v>
      </c>
      <c r="I3315" s="13" t="str">
        <f>VLOOKUP(A3315,fonte!A:AE,30,FALSE)</f>
        <v>Não</v>
      </c>
      <c r="J3315" s="12" t="str">
        <f>VLOOKUP(A3315,fonte!A:AE,31,FALSE)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6">
        <v>43818</v>
      </c>
      <c r="E3316" s="13" t="str">
        <f>VLOOKUP(A3316,fonte!A:AE,26,FALSE)</f>
        <v>Sim</v>
      </c>
      <c r="F3316" s="12" t="str">
        <f>VLOOKUP(A3316,fonte!A:AE,27,FALSE)</f>
        <v>Sim</v>
      </c>
      <c r="G3316" s="13" t="str">
        <f>VLOOKUP(A3316,fonte!A:AE,28,FALSE)</f>
        <v>Sim</v>
      </c>
      <c r="H3316" s="12" t="str">
        <f>VLOOKUP(A3316,fonte!A:AE,29,FALSE)</f>
        <v>Sim</v>
      </c>
      <c r="I3316" s="13" t="str">
        <f>VLOOKUP(A3316,fonte!A:AE,30,FALSE)</f>
        <v>Não</v>
      </c>
      <c r="J3316" s="12" t="str">
        <f>VLOOKUP(A3316,fonte!A:AE,31,FALSE)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6">
        <v>43099</v>
      </c>
      <c r="E3317" s="13" t="str">
        <f>VLOOKUP(A3317,fonte!A:AE,26,FALSE)</f>
        <v>Sim</v>
      </c>
      <c r="F3317" s="12" t="str">
        <f>VLOOKUP(A3317,fonte!A:AE,27,FALSE)</f>
        <v>Sim</v>
      </c>
      <c r="G3317" s="13" t="str">
        <f>VLOOKUP(A3317,fonte!A:AE,28,FALSE)</f>
        <v>Sim</v>
      </c>
      <c r="H3317" s="12" t="str">
        <f>VLOOKUP(A3317,fonte!A:AE,29,FALSE)</f>
        <v>Sim</v>
      </c>
      <c r="I3317" s="13" t="str">
        <f>VLOOKUP(A3317,fonte!A:AE,30,FALSE)</f>
        <v>Não</v>
      </c>
      <c r="J3317" s="12" t="str">
        <f>VLOOKUP(A3317,fonte!A:AE,31,FALSE)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6">
        <v>41905</v>
      </c>
      <c r="E3318" s="13" t="str">
        <f>VLOOKUP(A3318,fonte!A:AE,26,FALSE)</f>
        <v>Não</v>
      </c>
      <c r="F3318" s="12" t="str">
        <f>VLOOKUP(A3318,fonte!A:AE,27,FALSE)</f>
        <v>Sim</v>
      </c>
      <c r="G3318" s="13" t="str">
        <f>VLOOKUP(A3318,fonte!A:AE,28,FALSE)</f>
        <v>Não</v>
      </c>
      <c r="H3318" s="12" t="str">
        <f>VLOOKUP(A3318,fonte!A:AE,29,FALSE)</f>
        <v>Sim</v>
      </c>
      <c r="I3318" s="13" t="str">
        <f>VLOOKUP(A3318,fonte!A:AE,30,FALSE)</f>
        <v>Não</v>
      </c>
      <c r="J3318" s="12" t="str">
        <f>VLOOKUP(A3318,fonte!A:AE,31,FALSE)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6">
        <v>43818</v>
      </c>
      <c r="E3319" s="13" t="str">
        <f>VLOOKUP(A3319,fonte!A:AE,26,FALSE)</f>
        <v>Não</v>
      </c>
      <c r="F3319" s="12" t="str">
        <f>VLOOKUP(A3319,fonte!A:AE,27,FALSE)</f>
        <v>Sim</v>
      </c>
      <c r="G3319" s="13" t="str">
        <f>VLOOKUP(A3319,fonte!A:AE,28,FALSE)</f>
        <v>Não</v>
      </c>
      <c r="H3319" s="12" t="str">
        <f>VLOOKUP(A3319,fonte!A:AE,29,FALSE)</f>
        <v>Sim</v>
      </c>
      <c r="I3319" s="13" t="str">
        <f>VLOOKUP(A3319,fonte!A:AE,30,FALSE)</f>
        <v>Não</v>
      </c>
      <c r="J3319" s="12" t="str">
        <f>VLOOKUP(A3319,fonte!A:AE,31,FALSE)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6">
        <v>43818</v>
      </c>
      <c r="E3320" s="13" t="str">
        <f>VLOOKUP(A3320,fonte!A:AE,26,FALSE)</f>
        <v>Sim</v>
      </c>
      <c r="F3320" s="12" t="str">
        <f>VLOOKUP(A3320,fonte!A:AE,27,FALSE)</f>
        <v>Sim</v>
      </c>
      <c r="G3320" s="13" t="str">
        <f>VLOOKUP(A3320,fonte!A:AE,28,FALSE)</f>
        <v>Sim</v>
      </c>
      <c r="H3320" s="12" t="str">
        <f>VLOOKUP(A3320,fonte!A:AE,29,FALSE)</f>
        <v>Sim</v>
      </c>
      <c r="I3320" s="13" t="str">
        <f>VLOOKUP(A3320,fonte!A:AE,30,FALSE)</f>
        <v>Não</v>
      </c>
      <c r="J3320" s="12" t="str">
        <f>VLOOKUP(A3320,fonte!A:AE,31,FALSE)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6">
        <v>43445</v>
      </c>
      <c r="E3321" s="13" t="str">
        <f>VLOOKUP(A3321,fonte!A:AE,26,FALSE)</f>
        <v>Sim</v>
      </c>
      <c r="F3321" s="12" t="str">
        <f>VLOOKUP(A3321,fonte!A:AE,27,FALSE)</f>
        <v>Sim</v>
      </c>
      <c r="G3321" s="13" t="str">
        <f>VLOOKUP(A3321,fonte!A:AE,28,FALSE)</f>
        <v>Sim</v>
      </c>
      <c r="H3321" s="12" t="str">
        <f>VLOOKUP(A3321,fonte!A:AE,29,FALSE)</f>
        <v>Sim</v>
      </c>
      <c r="I3321" s="13" t="str">
        <f>VLOOKUP(A3321,fonte!A:AE,30,FALSE)</f>
        <v>Não</v>
      </c>
      <c r="J3321" s="12" t="str">
        <f>VLOOKUP(A3321,fonte!A:AE,31,FALSE)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6">
        <v>41073</v>
      </c>
      <c r="E3322" s="13" t="str">
        <f>VLOOKUP(A3322,fonte!A:AE,26,FALSE)</f>
        <v>Sim</v>
      </c>
      <c r="F3322" s="12" t="str">
        <f>VLOOKUP(A3322,fonte!A:AE,27,FALSE)</f>
        <v>Sim</v>
      </c>
      <c r="G3322" s="13" t="str">
        <f>VLOOKUP(A3322,fonte!A:AE,28,FALSE)</f>
        <v>Não</v>
      </c>
      <c r="H3322" s="12" t="str">
        <f>VLOOKUP(A3322,fonte!A:AE,29,FALSE)</f>
        <v>Sim</v>
      </c>
      <c r="I3322" s="13" t="str">
        <f>VLOOKUP(A3322,fonte!A:AE,30,FALSE)</f>
        <v>Não</v>
      </c>
      <c r="J3322" s="12" t="str">
        <f>VLOOKUP(A3322,fonte!A:AE,31,FALSE)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6">
        <v>43818</v>
      </c>
      <c r="E3323" s="13" t="str">
        <f>VLOOKUP(A3323,fonte!A:AE,26,FALSE)</f>
        <v>Sim</v>
      </c>
      <c r="F3323" s="12" t="str">
        <f>VLOOKUP(A3323,fonte!A:AE,27,FALSE)</f>
        <v>Sim</v>
      </c>
      <c r="G3323" s="13" t="str">
        <f>VLOOKUP(A3323,fonte!A:AE,28,FALSE)</f>
        <v>Sim</v>
      </c>
      <c r="H3323" s="12" t="str">
        <f>VLOOKUP(A3323,fonte!A:AE,29,FALSE)</f>
        <v>Sim</v>
      </c>
      <c r="I3323" s="13" t="str">
        <f>VLOOKUP(A3323,fonte!A:AE,30,FALSE)</f>
        <v>Não</v>
      </c>
      <c r="J3323" s="12" t="str">
        <f>VLOOKUP(A3323,fonte!A:AE,31,FALSE)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6">
        <v>43818</v>
      </c>
      <c r="E3324" s="13" t="str">
        <f>VLOOKUP(A3324,fonte!A:AE,26,FALSE)</f>
        <v>Sim</v>
      </c>
      <c r="F3324" s="12" t="str">
        <f>VLOOKUP(A3324,fonte!A:AE,27,FALSE)</f>
        <v>Sim</v>
      </c>
      <c r="G3324" s="13" t="str">
        <f>VLOOKUP(A3324,fonte!A:AE,28,FALSE)</f>
        <v>Sim</v>
      </c>
      <c r="H3324" s="12" t="str">
        <f>VLOOKUP(A3324,fonte!A:AE,29,FALSE)</f>
        <v>Sim</v>
      </c>
      <c r="I3324" s="13" t="str">
        <f>VLOOKUP(A3324,fonte!A:AE,30,FALSE)</f>
        <v>Não</v>
      </c>
      <c r="J3324" s="12" t="str">
        <f>VLOOKUP(A3324,fonte!A:AE,31,FALSE)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6">
        <v>41421</v>
      </c>
      <c r="E3325" s="13" t="str">
        <f>VLOOKUP(A3325,fonte!A:AE,26,FALSE)</f>
        <v>Sim</v>
      </c>
      <c r="F3325" s="12" t="str">
        <f>VLOOKUP(A3325,fonte!A:AE,27,FALSE)</f>
        <v>Sim</v>
      </c>
      <c r="G3325" s="13" t="str">
        <f>VLOOKUP(A3325,fonte!A:AE,28,FALSE)</f>
        <v>Não</v>
      </c>
      <c r="H3325" s="12" t="str">
        <f>VLOOKUP(A3325,fonte!A:AE,29,FALSE)</f>
        <v>Sim</v>
      </c>
      <c r="I3325" s="13" t="str">
        <f>VLOOKUP(A3325,fonte!A:AE,30,FALSE)</f>
        <v>Não</v>
      </c>
      <c r="J3325" s="12" t="str">
        <f>VLOOKUP(A3325,fonte!A:AE,31,FALSE)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6">
        <v>43445</v>
      </c>
      <c r="E3326" s="13" t="str">
        <f>VLOOKUP(A3326,fonte!A:AE,26,FALSE)</f>
        <v>Sim</v>
      </c>
      <c r="F3326" s="12" t="str">
        <f>VLOOKUP(A3326,fonte!A:AE,27,FALSE)</f>
        <v>Sim</v>
      </c>
      <c r="G3326" s="13" t="str">
        <f>VLOOKUP(A3326,fonte!A:AE,28,FALSE)</f>
        <v>Sim</v>
      </c>
      <c r="H3326" s="12" t="str">
        <f>VLOOKUP(A3326,fonte!A:AE,29,FALSE)</f>
        <v>Sim</v>
      </c>
      <c r="I3326" s="13" t="str">
        <f>VLOOKUP(A3326,fonte!A:AE,30,FALSE)</f>
        <v>Não</v>
      </c>
      <c r="J3326" s="12" t="str">
        <f>VLOOKUP(A3326,fonte!A:AE,31,FALSE)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6">
        <v>41073</v>
      </c>
      <c r="E3327" s="13" t="str">
        <f>VLOOKUP(A3327,fonte!A:AE,26,FALSE)</f>
        <v>Não</v>
      </c>
      <c r="F3327" s="12" t="str">
        <f>VLOOKUP(A3327,fonte!A:AE,27,FALSE)</f>
        <v>Não</v>
      </c>
      <c r="G3327" s="13" t="str">
        <f>VLOOKUP(A3327,fonte!A:AE,28,FALSE)</f>
        <v>Não</v>
      </c>
      <c r="H3327" s="12" t="str">
        <f>VLOOKUP(A3327,fonte!A:AE,29,FALSE)</f>
        <v>Não</v>
      </c>
      <c r="I3327" s="13" t="str">
        <f>VLOOKUP(A3327,fonte!A:AE,30,FALSE)</f>
        <v>Não</v>
      </c>
      <c r="J3327" s="12" t="str">
        <f>VLOOKUP(A3327,fonte!A:AE,31,FALSE)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6">
        <v>43099</v>
      </c>
      <c r="E3328" s="13" t="str">
        <f>VLOOKUP(A3328,fonte!A:AE,26,FALSE)</f>
        <v>Sim</v>
      </c>
      <c r="F3328" s="12" t="str">
        <f>VLOOKUP(A3328,fonte!A:AE,27,FALSE)</f>
        <v>Sim</v>
      </c>
      <c r="G3328" s="13" t="str">
        <f>VLOOKUP(A3328,fonte!A:AE,28,FALSE)</f>
        <v>Não</v>
      </c>
      <c r="H3328" s="12" t="str">
        <f>VLOOKUP(A3328,fonte!A:AE,29,FALSE)</f>
        <v>Não</v>
      </c>
      <c r="I3328" s="13" t="str">
        <f>VLOOKUP(A3328,fonte!A:AE,30,FALSE)</f>
        <v>Não</v>
      </c>
      <c r="J3328" s="12" t="str">
        <f>VLOOKUP(A3328,fonte!A:AE,31,FALSE)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6">
        <v>43818</v>
      </c>
      <c r="E3329" s="13" t="str">
        <f>VLOOKUP(A3329,fonte!A:AE,26,FALSE)</f>
        <v>Não</v>
      </c>
      <c r="F3329" s="12" t="str">
        <f>VLOOKUP(A3329,fonte!A:AE,27,FALSE)</f>
        <v>Não</v>
      </c>
      <c r="G3329" s="13" t="str">
        <f>VLOOKUP(A3329,fonte!A:AE,28,FALSE)</f>
        <v>Não</v>
      </c>
      <c r="H3329" s="12" t="str">
        <f>VLOOKUP(A3329,fonte!A:AE,29,FALSE)</f>
        <v>Não</v>
      </c>
      <c r="I3329" s="13" t="str">
        <f>VLOOKUP(A3329,fonte!A:AE,30,FALSE)</f>
        <v>Não</v>
      </c>
      <c r="J3329" s="12" t="str">
        <f>VLOOKUP(A3329,fonte!A:AE,31,FALSE)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6">
        <v>41905</v>
      </c>
      <c r="E3330" s="13" t="str">
        <f>VLOOKUP(A3330,fonte!A:AE,26,FALSE)</f>
        <v>Não</v>
      </c>
      <c r="F3330" s="12" t="str">
        <f>VLOOKUP(A3330,fonte!A:AE,27,FALSE)</f>
        <v>Não</v>
      </c>
      <c r="G3330" s="13" t="str">
        <f>VLOOKUP(A3330,fonte!A:AE,28,FALSE)</f>
        <v>Não</v>
      </c>
      <c r="H3330" s="12" t="str">
        <f>VLOOKUP(A3330,fonte!A:AE,29,FALSE)</f>
        <v>Não</v>
      </c>
      <c r="I3330" s="13" t="str">
        <f>VLOOKUP(A3330,fonte!A:AE,30,FALSE)</f>
        <v>Não</v>
      </c>
      <c r="J3330" s="12" t="str">
        <f>VLOOKUP(A3330,fonte!A:AE,31,FALSE)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6">
        <v>43818</v>
      </c>
      <c r="E3331" s="13" t="str">
        <f>VLOOKUP(A3331,fonte!A:AE,26,FALSE)</f>
        <v>Sim</v>
      </c>
      <c r="F3331" s="12" t="str">
        <f>VLOOKUP(A3331,fonte!A:AE,27,FALSE)</f>
        <v>Sim</v>
      </c>
      <c r="G3331" s="13" t="str">
        <f>VLOOKUP(A3331,fonte!A:AE,28,FALSE)</f>
        <v>Sim</v>
      </c>
      <c r="H3331" s="12" t="str">
        <f>VLOOKUP(A3331,fonte!A:AE,29,FALSE)</f>
        <v>Sim</v>
      </c>
      <c r="I3331" s="13" t="str">
        <f>VLOOKUP(A3331,fonte!A:AE,30,FALSE)</f>
        <v>Não</v>
      </c>
      <c r="J3331" s="12" t="str">
        <f>VLOOKUP(A3331,fonte!A:AE,31,FALSE)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6">
        <v>41905</v>
      </c>
      <c r="E3332" s="13" t="str">
        <f>VLOOKUP(A3332,fonte!A:AE,26,FALSE)</f>
        <v>Não</v>
      </c>
      <c r="F3332" s="12" t="str">
        <f>VLOOKUP(A3332,fonte!A:AE,27,FALSE)</f>
        <v>Sim</v>
      </c>
      <c r="G3332" s="13" t="str">
        <f>VLOOKUP(A3332,fonte!A:AE,28,FALSE)</f>
        <v>Não</v>
      </c>
      <c r="H3332" s="12" t="str">
        <f>VLOOKUP(A3332,fonte!A:AE,29,FALSE)</f>
        <v>Sim</v>
      </c>
      <c r="I3332" s="13" t="str">
        <f>VLOOKUP(A3332,fonte!A:AE,30,FALSE)</f>
        <v>Não</v>
      </c>
      <c r="J3332" s="12" t="str">
        <f>VLOOKUP(A3332,fonte!A:AE,31,FALSE)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6">
        <v>41421</v>
      </c>
      <c r="E3333" s="13" t="str">
        <f>VLOOKUP(A3333,fonte!A:AE,26,FALSE)</f>
        <v>Sim</v>
      </c>
      <c r="F3333" s="12" t="str">
        <f>VLOOKUP(A3333,fonte!A:AE,27,FALSE)</f>
        <v>Sim</v>
      </c>
      <c r="G3333" s="13" t="str">
        <f>VLOOKUP(A3333,fonte!A:AE,28,FALSE)</f>
        <v>Sim</v>
      </c>
      <c r="H3333" s="12" t="str">
        <f>VLOOKUP(A3333,fonte!A:AE,29,FALSE)</f>
        <v>Sim</v>
      </c>
      <c r="I3333" s="13" t="str">
        <f>VLOOKUP(A3333,fonte!A:AE,30,FALSE)</f>
        <v>Não</v>
      </c>
      <c r="J3333" s="12" t="str">
        <f>VLOOKUP(A3333,fonte!A:AE,31,FALSE)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6">
        <v>43818</v>
      </c>
      <c r="E3334" s="13" t="str">
        <f>VLOOKUP(A3334,fonte!A:AE,26,FALSE)</f>
        <v>Sim</v>
      </c>
      <c r="F3334" s="12" t="str">
        <f>VLOOKUP(A3334,fonte!A:AE,27,FALSE)</f>
        <v>Sim</v>
      </c>
      <c r="G3334" s="13" t="str">
        <f>VLOOKUP(A3334,fonte!A:AE,28,FALSE)</f>
        <v>Sim</v>
      </c>
      <c r="H3334" s="12" t="str">
        <f>VLOOKUP(A3334,fonte!A:AE,29,FALSE)</f>
        <v>Sim</v>
      </c>
      <c r="I3334" s="13" t="str">
        <f>VLOOKUP(A3334,fonte!A:AE,30,FALSE)</f>
        <v>Não</v>
      </c>
      <c r="J3334" s="12" t="str">
        <f>VLOOKUP(A3334,fonte!A:AE,31,FALSE)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6">
        <v>43445</v>
      </c>
      <c r="E3335" s="13" t="str">
        <f>VLOOKUP(A3335,fonte!A:AE,26,FALSE)</f>
        <v>Sim</v>
      </c>
      <c r="F3335" s="12" t="str">
        <f>VLOOKUP(A3335,fonte!A:AE,27,FALSE)</f>
        <v>Sim</v>
      </c>
      <c r="G3335" s="13" t="str">
        <f>VLOOKUP(A3335,fonte!A:AE,28,FALSE)</f>
        <v>Sim</v>
      </c>
      <c r="H3335" s="12" t="str">
        <f>VLOOKUP(A3335,fonte!A:AE,29,FALSE)</f>
        <v>Sim</v>
      </c>
      <c r="I3335" s="13" t="str">
        <f>VLOOKUP(A3335,fonte!A:AE,30,FALSE)</f>
        <v>Não</v>
      </c>
      <c r="J3335" s="12" t="str">
        <f>VLOOKUP(A3335,fonte!A:AE,31,FALSE)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6">
        <v>43818</v>
      </c>
      <c r="E3336" s="13" t="str">
        <f>VLOOKUP(A3336,fonte!A:AE,26,FALSE)</f>
        <v>Sim</v>
      </c>
      <c r="F3336" s="12" t="str">
        <f>VLOOKUP(A3336,fonte!A:AE,27,FALSE)</f>
        <v>Sim</v>
      </c>
      <c r="G3336" s="13" t="str">
        <f>VLOOKUP(A3336,fonte!A:AE,28,FALSE)</f>
        <v>Sim</v>
      </c>
      <c r="H3336" s="12" t="str">
        <f>VLOOKUP(A3336,fonte!A:AE,29,FALSE)</f>
        <v>Sim</v>
      </c>
      <c r="I3336" s="13" t="str">
        <f>VLOOKUP(A3336,fonte!A:AE,30,FALSE)</f>
        <v>Não</v>
      </c>
      <c r="J3336" s="12" t="str">
        <f>VLOOKUP(A3336,fonte!A:AE,31,FALSE)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6">
        <v>43099</v>
      </c>
      <c r="E3337" s="13" t="str">
        <f>VLOOKUP(A3337,fonte!A:AE,26,FALSE)</f>
        <v>Sim</v>
      </c>
      <c r="F3337" s="12" t="str">
        <f>VLOOKUP(A3337,fonte!A:AE,27,FALSE)</f>
        <v>Sim</v>
      </c>
      <c r="G3337" s="13" t="str">
        <f>VLOOKUP(A3337,fonte!A:AE,28,FALSE)</f>
        <v>Sim</v>
      </c>
      <c r="H3337" s="12" t="str">
        <f>VLOOKUP(A3337,fonte!A:AE,29,FALSE)</f>
        <v>Sim</v>
      </c>
      <c r="I3337" s="13" t="str">
        <f>VLOOKUP(A3337,fonte!A:AE,30,FALSE)</f>
        <v>Não</v>
      </c>
      <c r="J3337" s="12" t="str">
        <f>VLOOKUP(A3337,fonte!A:AE,31,FALSE)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6">
        <v>41073</v>
      </c>
      <c r="E3338" s="13" t="str">
        <f>VLOOKUP(A3338,fonte!A:AE,26,FALSE)</f>
        <v>Sim</v>
      </c>
      <c r="F3338" s="12" t="str">
        <f>VLOOKUP(A3338,fonte!A:AE,27,FALSE)</f>
        <v>Sim</v>
      </c>
      <c r="G3338" s="13" t="str">
        <f>VLOOKUP(A3338,fonte!A:AE,28,FALSE)</f>
        <v>Não</v>
      </c>
      <c r="H3338" s="12" t="str">
        <f>VLOOKUP(A3338,fonte!A:AE,29,FALSE)</f>
        <v>Sim</v>
      </c>
      <c r="I3338" s="13" t="str">
        <f>VLOOKUP(A3338,fonte!A:AE,30,FALSE)</f>
        <v>Não</v>
      </c>
      <c r="J3338" s="12" t="str">
        <f>VLOOKUP(A3338,fonte!A:AE,31,FALSE)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6">
        <v>43445</v>
      </c>
      <c r="E3339" s="13" t="str">
        <f>VLOOKUP(A3339,fonte!A:AE,26,FALSE)</f>
        <v>Não</v>
      </c>
      <c r="F3339" s="12" t="str">
        <f>VLOOKUP(A3339,fonte!A:AE,27,FALSE)</f>
        <v>Sim</v>
      </c>
      <c r="G3339" s="13" t="str">
        <f>VLOOKUP(A3339,fonte!A:AE,28,FALSE)</f>
        <v>Não</v>
      </c>
      <c r="H3339" s="12" t="str">
        <f>VLOOKUP(A3339,fonte!A:AE,29,FALSE)</f>
        <v>Sim</v>
      </c>
      <c r="I3339" s="13" t="str">
        <f>VLOOKUP(A3339,fonte!A:AE,30,FALSE)</f>
        <v>Não</v>
      </c>
      <c r="J3339" s="12" t="str">
        <f>VLOOKUP(A3339,fonte!A:AE,31,FALSE)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6">
        <v>43445</v>
      </c>
      <c r="E3340" s="13" t="str">
        <f>VLOOKUP(A3340,fonte!A:AE,26,FALSE)</f>
        <v>Sim</v>
      </c>
      <c r="F3340" s="12" t="str">
        <f>VLOOKUP(A3340,fonte!A:AE,27,FALSE)</f>
        <v>Sim</v>
      </c>
      <c r="G3340" s="13" t="str">
        <f>VLOOKUP(A3340,fonte!A:AE,28,FALSE)</f>
        <v>Sim</v>
      </c>
      <c r="H3340" s="12" t="str">
        <f>VLOOKUP(A3340,fonte!A:AE,29,FALSE)</f>
        <v>Sim</v>
      </c>
      <c r="I3340" s="13" t="str">
        <f>VLOOKUP(A3340,fonte!A:AE,30,FALSE)</f>
        <v>Não</v>
      </c>
      <c r="J3340" s="12" t="str">
        <f>VLOOKUP(A3340,fonte!A:AE,31,FALSE)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6">
        <v>41073</v>
      </c>
      <c r="E3341" s="13" t="str">
        <f>VLOOKUP(A3341,fonte!A:AE,26,FALSE)</f>
        <v>Sim</v>
      </c>
      <c r="F3341" s="12" t="str">
        <f>VLOOKUP(A3341,fonte!A:AE,27,FALSE)</f>
        <v>Sim</v>
      </c>
      <c r="G3341" s="13" t="str">
        <f>VLOOKUP(A3341,fonte!A:AE,28,FALSE)</f>
        <v>Sim</v>
      </c>
      <c r="H3341" s="12" t="str">
        <f>VLOOKUP(A3341,fonte!A:AE,29,FALSE)</f>
        <v>Sim</v>
      </c>
      <c r="I3341" s="13" t="str">
        <f>VLOOKUP(A3341,fonte!A:AE,30,FALSE)</f>
        <v>Não</v>
      </c>
      <c r="J3341" s="12" t="str">
        <f>VLOOKUP(A3341,fonte!A:AE,31,FALSE)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6">
        <v>43099</v>
      </c>
      <c r="E3342" s="13" t="str">
        <f>VLOOKUP(A3342,fonte!A:AE,26,FALSE)</f>
        <v>Sim</v>
      </c>
      <c r="F3342" s="12" t="str">
        <f>VLOOKUP(A3342,fonte!A:AE,27,FALSE)</f>
        <v>Sim</v>
      </c>
      <c r="G3342" s="13" t="str">
        <f>VLOOKUP(A3342,fonte!A:AE,28,FALSE)</f>
        <v>Não</v>
      </c>
      <c r="H3342" s="12" t="str">
        <f>VLOOKUP(A3342,fonte!A:AE,29,FALSE)</f>
        <v>Sim</v>
      </c>
      <c r="I3342" s="13" t="str">
        <f>VLOOKUP(A3342,fonte!A:AE,30,FALSE)</f>
        <v>Não</v>
      </c>
      <c r="J3342" s="12" t="str">
        <f>VLOOKUP(A3342,fonte!A:AE,31,FALSE)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6">
        <v>43818</v>
      </c>
      <c r="E3343" s="13" t="str">
        <f>VLOOKUP(A3343,fonte!A:AE,26,FALSE)</f>
        <v>Sim</v>
      </c>
      <c r="F3343" s="12" t="str">
        <f>VLOOKUP(A3343,fonte!A:AE,27,FALSE)</f>
        <v>Sim</v>
      </c>
      <c r="G3343" s="13" t="str">
        <f>VLOOKUP(A3343,fonte!A:AE,28,FALSE)</f>
        <v>Não</v>
      </c>
      <c r="H3343" s="12" t="str">
        <f>VLOOKUP(A3343,fonte!A:AE,29,FALSE)</f>
        <v>Sim</v>
      </c>
      <c r="I3343" s="13" t="str">
        <f>VLOOKUP(A3343,fonte!A:AE,30,FALSE)</f>
        <v>Não</v>
      </c>
      <c r="J3343" s="12" t="str">
        <f>VLOOKUP(A3343,fonte!A:AE,31,FALSE)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6">
        <v>41905</v>
      </c>
      <c r="E3344" s="13" t="str">
        <f>VLOOKUP(A3344,fonte!A:AE,26,FALSE)</f>
        <v>Sim</v>
      </c>
      <c r="F3344" s="12" t="str">
        <f>VLOOKUP(A3344,fonte!A:AE,27,FALSE)</f>
        <v>Sim</v>
      </c>
      <c r="G3344" s="13" t="str">
        <f>VLOOKUP(A3344,fonte!A:AE,28,FALSE)</f>
        <v>Sim</v>
      </c>
      <c r="H3344" s="12" t="str">
        <f>VLOOKUP(A3344,fonte!A:AE,29,FALSE)</f>
        <v>Sim</v>
      </c>
      <c r="I3344" s="13" t="str">
        <f>VLOOKUP(A3344,fonte!A:AE,30,FALSE)</f>
        <v>Não</v>
      </c>
      <c r="J3344" s="12" t="str">
        <f>VLOOKUP(A3344,fonte!A:AE,31,FALSE)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6">
        <v>41073</v>
      </c>
      <c r="E3345" s="13" t="str">
        <f>VLOOKUP(A3345,fonte!A:AE,26,FALSE)</f>
        <v>Sim</v>
      </c>
      <c r="F3345" s="12" t="str">
        <f>VLOOKUP(A3345,fonte!A:AE,27,FALSE)</f>
        <v>Sim</v>
      </c>
      <c r="G3345" s="13" t="str">
        <f>VLOOKUP(A3345,fonte!A:AE,28,FALSE)</f>
        <v>Sim</v>
      </c>
      <c r="H3345" s="12" t="str">
        <f>VLOOKUP(A3345,fonte!A:AE,29,FALSE)</f>
        <v>Sim</v>
      </c>
      <c r="I3345" s="13" t="str">
        <f>VLOOKUP(A3345,fonte!A:AE,30,FALSE)</f>
        <v>Não</v>
      </c>
      <c r="J3345" s="12" t="str">
        <f>VLOOKUP(A3345,fonte!A:AE,31,FALSE)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6">
        <v>43099</v>
      </c>
      <c r="E3346" s="13" t="str">
        <f>VLOOKUP(A3346,fonte!A:AE,26,FALSE)</f>
        <v>Sim</v>
      </c>
      <c r="F3346" s="12" t="str">
        <f>VLOOKUP(A3346,fonte!A:AE,27,FALSE)</f>
        <v>Sim</v>
      </c>
      <c r="G3346" s="13" t="str">
        <f>VLOOKUP(A3346,fonte!A:AE,28,FALSE)</f>
        <v>Sim</v>
      </c>
      <c r="H3346" s="12" t="str">
        <f>VLOOKUP(A3346,fonte!A:AE,29,FALSE)</f>
        <v>Sim</v>
      </c>
      <c r="I3346" s="13" t="str">
        <f>VLOOKUP(A3346,fonte!A:AE,30,FALSE)</f>
        <v>Não</v>
      </c>
      <c r="J3346" s="12" t="str">
        <f>VLOOKUP(A3346,fonte!A:AE,31,FALSE)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6">
        <v>41073</v>
      </c>
      <c r="E3347" s="13" t="str">
        <f>VLOOKUP(A3347,fonte!A:AE,26,FALSE)</f>
        <v>Sim</v>
      </c>
      <c r="F3347" s="12" t="str">
        <f>VLOOKUP(A3347,fonte!A:AE,27,FALSE)</f>
        <v>Sim</v>
      </c>
      <c r="G3347" s="13" t="str">
        <f>VLOOKUP(A3347,fonte!A:AE,28,FALSE)</f>
        <v>Sim</v>
      </c>
      <c r="H3347" s="12" t="str">
        <f>VLOOKUP(A3347,fonte!A:AE,29,FALSE)</f>
        <v>Sim</v>
      </c>
      <c r="I3347" s="13" t="str">
        <f>VLOOKUP(A3347,fonte!A:AE,30,FALSE)</f>
        <v>Não</v>
      </c>
      <c r="J3347" s="12" t="str">
        <f>VLOOKUP(A3347,fonte!A:AE,31,FALSE)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6">
        <v>43099</v>
      </c>
      <c r="E3348" s="13" t="str">
        <f>VLOOKUP(A3348,fonte!A:AE,26,FALSE)</f>
        <v>Não</v>
      </c>
      <c r="F3348" s="12" t="str">
        <f>VLOOKUP(A3348,fonte!A:AE,27,FALSE)</f>
        <v>Não</v>
      </c>
      <c r="G3348" s="13" t="str">
        <f>VLOOKUP(A3348,fonte!A:AE,28,FALSE)</f>
        <v>Não</v>
      </c>
      <c r="H3348" s="12" t="str">
        <f>VLOOKUP(A3348,fonte!A:AE,29,FALSE)</f>
        <v>Não</v>
      </c>
      <c r="I3348" s="13" t="str">
        <f>VLOOKUP(A3348,fonte!A:AE,30,FALSE)</f>
        <v>Não</v>
      </c>
      <c r="J3348" s="12" t="str">
        <f>VLOOKUP(A3348,fonte!A:AE,31,FALSE)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6">
        <v>43445</v>
      </c>
      <c r="E3349" s="13" t="str">
        <f>VLOOKUP(A3349,fonte!A:AE,26,FALSE)</f>
        <v>Não</v>
      </c>
      <c r="F3349" s="12" t="str">
        <f>VLOOKUP(A3349,fonte!A:AE,27,FALSE)</f>
        <v>Não</v>
      </c>
      <c r="G3349" s="13" t="str">
        <f>VLOOKUP(A3349,fonte!A:AE,28,FALSE)</f>
        <v>Não</v>
      </c>
      <c r="H3349" s="12" t="str">
        <f>VLOOKUP(A3349,fonte!A:AE,29,FALSE)</f>
        <v>Não</v>
      </c>
      <c r="I3349" s="13" t="str">
        <f>VLOOKUP(A3349,fonte!A:AE,30,FALSE)</f>
        <v>Não</v>
      </c>
      <c r="J3349" s="12" t="str">
        <f>VLOOKUP(A3349,fonte!A:AE,31,FALSE)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6">
        <v>41905</v>
      </c>
      <c r="E3350" s="13" t="str">
        <f>VLOOKUP(A3350,fonte!A:AE,26,FALSE)</f>
        <v>Não</v>
      </c>
      <c r="F3350" s="12" t="str">
        <f>VLOOKUP(A3350,fonte!A:AE,27,FALSE)</f>
        <v>Não</v>
      </c>
      <c r="G3350" s="13" t="str">
        <f>VLOOKUP(A3350,fonte!A:AE,28,FALSE)</f>
        <v>Não</v>
      </c>
      <c r="H3350" s="12" t="str">
        <f>VLOOKUP(A3350,fonte!A:AE,29,FALSE)</f>
        <v>Não</v>
      </c>
      <c r="I3350" s="13" t="str">
        <f>VLOOKUP(A3350,fonte!A:AE,30,FALSE)</f>
        <v>Não</v>
      </c>
      <c r="J3350" s="12" t="str">
        <f>VLOOKUP(A3350,fonte!A:AE,31,FALSE)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6">
        <v>43445</v>
      </c>
      <c r="E3351" s="13" t="str">
        <f>VLOOKUP(A3351,fonte!A:AE,26,FALSE)</f>
        <v>Não</v>
      </c>
      <c r="F3351" s="12" t="str">
        <f>VLOOKUP(A3351,fonte!A:AE,27,FALSE)</f>
        <v>Sim</v>
      </c>
      <c r="G3351" s="13" t="str">
        <f>VLOOKUP(A3351,fonte!A:AE,28,FALSE)</f>
        <v>Não</v>
      </c>
      <c r="H3351" s="12" t="str">
        <f>VLOOKUP(A3351,fonte!A:AE,29,FALSE)</f>
        <v>Sim</v>
      </c>
      <c r="I3351" s="13" t="str">
        <f>VLOOKUP(A3351,fonte!A:AE,30,FALSE)</f>
        <v>Não</v>
      </c>
      <c r="J3351" s="12" t="str">
        <f>VLOOKUP(A3351,fonte!A:AE,31,FALSE)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6">
        <v>43099</v>
      </c>
      <c r="E3352" s="13" t="str">
        <f>VLOOKUP(A3352,fonte!A:AE,26,FALSE)</f>
        <v>Não</v>
      </c>
      <c r="F3352" s="12" t="str">
        <f>VLOOKUP(A3352,fonte!A:AE,27,FALSE)</f>
        <v>Não</v>
      </c>
      <c r="G3352" s="13" t="str">
        <f>VLOOKUP(A3352,fonte!A:AE,28,FALSE)</f>
        <v>Não</v>
      </c>
      <c r="H3352" s="12" t="str">
        <f>VLOOKUP(A3352,fonte!A:AE,29,FALSE)</f>
        <v>Não</v>
      </c>
      <c r="I3352" s="13" t="str">
        <f>VLOOKUP(A3352,fonte!A:AE,30,FALSE)</f>
        <v>Não</v>
      </c>
      <c r="J3352" s="12" t="str">
        <f>VLOOKUP(A3352,fonte!A:AE,31,FALSE)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6">
        <v>41073</v>
      </c>
      <c r="E3353" s="13" t="str">
        <f>VLOOKUP(A3353,fonte!A:AE,26,FALSE)</f>
        <v>Sim</v>
      </c>
      <c r="F3353" s="12" t="str">
        <f>VLOOKUP(A3353,fonte!A:AE,27,FALSE)</f>
        <v>Sim</v>
      </c>
      <c r="G3353" s="13" t="str">
        <f>VLOOKUP(A3353,fonte!A:AE,28,FALSE)</f>
        <v>Não</v>
      </c>
      <c r="H3353" s="12" t="str">
        <f>VLOOKUP(A3353,fonte!A:AE,29,FALSE)</f>
        <v>Não</v>
      </c>
      <c r="I3353" s="13" t="str">
        <f>VLOOKUP(A3353,fonte!A:AE,30,FALSE)</f>
        <v>Não</v>
      </c>
      <c r="J3353" s="12" t="str">
        <f>VLOOKUP(A3353,fonte!A:AE,31,FALSE)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6">
        <v>43099</v>
      </c>
      <c r="E3354" s="13" t="str">
        <f>VLOOKUP(A3354,fonte!A:AE,26,FALSE)</f>
        <v>Sim</v>
      </c>
      <c r="F3354" s="12" t="str">
        <f>VLOOKUP(A3354,fonte!A:AE,27,FALSE)</f>
        <v>Sim</v>
      </c>
      <c r="G3354" s="13" t="str">
        <f>VLOOKUP(A3354,fonte!A:AE,28,FALSE)</f>
        <v>Sim</v>
      </c>
      <c r="H3354" s="12" t="str">
        <f>VLOOKUP(A3354,fonte!A:AE,29,FALSE)</f>
        <v>Sim</v>
      </c>
      <c r="I3354" s="13" t="str">
        <f>VLOOKUP(A3354,fonte!A:AE,30,FALSE)</f>
        <v>Não</v>
      </c>
      <c r="J3354" s="12" t="str">
        <f>VLOOKUP(A3354,fonte!A:AE,31,FALSE)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6">
        <v>43099</v>
      </c>
      <c r="E3355" s="13" t="str">
        <f>VLOOKUP(A3355,fonte!A:AE,26,FALSE)</f>
        <v>Sim</v>
      </c>
      <c r="F3355" s="12" t="str">
        <f>VLOOKUP(A3355,fonte!A:AE,27,FALSE)</f>
        <v>Sim</v>
      </c>
      <c r="G3355" s="13" t="str">
        <f>VLOOKUP(A3355,fonte!A:AE,28,FALSE)</f>
        <v>Sim</v>
      </c>
      <c r="H3355" s="12" t="str">
        <f>VLOOKUP(A3355,fonte!A:AE,29,FALSE)</f>
        <v>Sim</v>
      </c>
      <c r="I3355" s="13" t="str">
        <f>VLOOKUP(A3355,fonte!A:AE,30,FALSE)</f>
        <v>Não</v>
      </c>
      <c r="J3355" s="12" t="str">
        <f>VLOOKUP(A3355,fonte!A:AE,31,FALSE)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6">
        <v>43445</v>
      </c>
      <c r="E3356" s="13" t="str">
        <f>VLOOKUP(A3356,fonte!A:AE,26,FALSE)</f>
        <v>Não</v>
      </c>
      <c r="F3356" s="12" t="str">
        <f>VLOOKUP(A3356,fonte!A:AE,27,FALSE)</f>
        <v>Sim</v>
      </c>
      <c r="G3356" s="13" t="str">
        <f>VLOOKUP(A3356,fonte!A:AE,28,FALSE)</f>
        <v>Não</v>
      </c>
      <c r="H3356" s="12" t="str">
        <f>VLOOKUP(A3356,fonte!A:AE,29,FALSE)</f>
        <v>Sim</v>
      </c>
      <c r="I3356" s="13" t="str">
        <f>VLOOKUP(A3356,fonte!A:AE,30,FALSE)</f>
        <v>Não</v>
      </c>
      <c r="J3356" s="12" t="str">
        <f>VLOOKUP(A3356,fonte!A:AE,31,FALSE)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6">
        <v>41905</v>
      </c>
      <c r="E3357" s="13" t="str">
        <f>VLOOKUP(A3357,fonte!A:AE,26,FALSE)</f>
        <v>Sim</v>
      </c>
      <c r="F3357" s="12" t="str">
        <f>VLOOKUP(A3357,fonte!A:AE,27,FALSE)</f>
        <v>Sim</v>
      </c>
      <c r="G3357" s="13" t="str">
        <f>VLOOKUP(A3357,fonte!A:AE,28,FALSE)</f>
        <v>Sim</v>
      </c>
      <c r="H3357" s="12" t="str">
        <f>VLOOKUP(A3357,fonte!A:AE,29,FALSE)</f>
        <v>Sim</v>
      </c>
      <c r="I3357" s="13" t="str">
        <f>VLOOKUP(A3357,fonte!A:AE,30,FALSE)</f>
        <v>Não</v>
      </c>
      <c r="J3357" s="12" t="str">
        <f>VLOOKUP(A3357,fonte!A:AE,31,FALSE)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6">
        <v>43099</v>
      </c>
      <c r="E3358" s="13" t="str">
        <f>VLOOKUP(A3358,fonte!A:AE,26,FALSE)</f>
        <v>Sim</v>
      </c>
      <c r="F3358" s="12" t="str">
        <f>VLOOKUP(A3358,fonte!A:AE,27,FALSE)</f>
        <v>Sim</v>
      </c>
      <c r="G3358" s="13" t="str">
        <f>VLOOKUP(A3358,fonte!A:AE,28,FALSE)</f>
        <v>Sim</v>
      </c>
      <c r="H3358" s="12" t="str">
        <f>VLOOKUP(A3358,fonte!A:AE,29,FALSE)</f>
        <v>Sim</v>
      </c>
      <c r="I3358" s="13" t="str">
        <f>VLOOKUP(A3358,fonte!A:AE,30,FALSE)</f>
        <v>Não</v>
      </c>
      <c r="J3358" s="12" t="str">
        <f>VLOOKUP(A3358,fonte!A:AE,31,FALSE)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6">
        <v>43099</v>
      </c>
      <c r="E3359" s="13" t="str">
        <f>VLOOKUP(A3359,fonte!A:AE,26,FALSE)</f>
        <v>Sim</v>
      </c>
      <c r="F3359" s="12" t="str">
        <f>VLOOKUP(A3359,fonte!A:AE,27,FALSE)</f>
        <v>Sim</v>
      </c>
      <c r="G3359" s="13" t="str">
        <f>VLOOKUP(A3359,fonte!A:AE,28,FALSE)</f>
        <v>Sim</v>
      </c>
      <c r="H3359" s="12" t="str">
        <f>VLOOKUP(A3359,fonte!A:AE,29,FALSE)</f>
        <v>Sim</v>
      </c>
      <c r="I3359" s="13" t="str">
        <f>VLOOKUP(A3359,fonte!A:AE,30,FALSE)</f>
        <v>Não</v>
      </c>
      <c r="J3359" s="12" t="str">
        <f>VLOOKUP(A3359,fonte!A:AE,31,FALSE)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6">
        <v>43445</v>
      </c>
      <c r="E3360" s="13" t="str">
        <f>VLOOKUP(A3360,fonte!A:AE,26,FALSE)</f>
        <v>Não</v>
      </c>
      <c r="F3360" s="12" t="str">
        <f>VLOOKUP(A3360,fonte!A:AE,27,FALSE)</f>
        <v>Não</v>
      </c>
      <c r="G3360" s="13" t="str">
        <f>VLOOKUP(A3360,fonte!A:AE,28,FALSE)</f>
        <v>Não</v>
      </c>
      <c r="H3360" s="12" t="str">
        <f>VLOOKUP(A3360,fonte!A:AE,29,FALSE)</f>
        <v>Não</v>
      </c>
      <c r="I3360" s="13" t="str">
        <f>VLOOKUP(A3360,fonte!A:AE,30,FALSE)</f>
        <v>Não</v>
      </c>
      <c r="J3360" s="12" t="str">
        <f>VLOOKUP(A3360,fonte!A:AE,31,FALSE)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6">
        <v>41073</v>
      </c>
      <c r="E3361" s="13" t="str">
        <f>VLOOKUP(A3361,fonte!A:AE,26,FALSE)</f>
        <v>Não</v>
      </c>
      <c r="F3361" s="12" t="str">
        <f>VLOOKUP(A3361,fonte!A:AE,27,FALSE)</f>
        <v>Sim</v>
      </c>
      <c r="G3361" s="13" t="str">
        <f>VLOOKUP(A3361,fonte!A:AE,28,FALSE)</f>
        <v>Sim</v>
      </c>
      <c r="H3361" s="12" t="str">
        <f>VLOOKUP(A3361,fonte!A:AE,29,FALSE)</f>
        <v>Sim</v>
      </c>
      <c r="I3361" s="13" t="str">
        <f>VLOOKUP(A3361,fonte!A:AE,30,FALSE)</f>
        <v>Não</v>
      </c>
      <c r="J3361" s="12" t="str">
        <f>VLOOKUP(A3361,fonte!A:AE,31,FALSE)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6">
        <v>43099</v>
      </c>
      <c r="E3362" s="13" t="str">
        <f>VLOOKUP(A3362,fonte!A:AE,26,FALSE)</f>
        <v>Sim</v>
      </c>
      <c r="F3362" s="12" t="str">
        <f>VLOOKUP(A3362,fonte!A:AE,27,FALSE)</f>
        <v>Sim</v>
      </c>
      <c r="G3362" s="13" t="str">
        <f>VLOOKUP(A3362,fonte!A:AE,28,FALSE)</f>
        <v>Sim</v>
      </c>
      <c r="H3362" s="12" t="str">
        <f>VLOOKUP(A3362,fonte!A:AE,29,FALSE)</f>
        <v>Sim</v>
      </c>
      <c r="I3362" s="13" t="str">
        <f>VLOOKUP(A3362,fonte!A:AE,30,FALSE)</f>
        <v>Não</v>
      </c>
      <c r="J3362" s="12" t="str">
        <f>VLOOKUP(A3362,fonte!A:AE,31,FALSE)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6">
        <v>43099</v>
      </c>
      <c r="E3363" s="13" t="str">
        <f>VLOOKUP(A3363,fonte!A:AE,26,FALSE)</f>
        <v>Não</v>
      </c>
      <c r="F3363" s="12" t="str">
        <f>VLOOKUP(A3363,fonte!A:AE,27,FALSE)</f>
        <v>Sim</v>
      </c>
      <c r="G3363" s="13" t="str">
        <f>VLOOKUP(A3363,fonte!A:AE,28,FALSE)</f>
        <v>Não</v>
      </c>
      <c r="H3363" s="12" t="str">
        <f>VLOOKUP(A3363,fonte!A:AE,29,FALSE)</f>
        <v>Sim</v>
      </c>
      <c r="I3363" s="13" t="str">
        <f>VLOOKUP(A3363,fonte!A:AE,30,FALSE)</f>
        <v>Não</v>
      </c>
      <c r="J3363" s="12" t="str">
        <f>VLOOKUP(A3363,fonte!A:AE,31,FALSE)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6">
        <v>41905</v>
      </c>
      <c r="E3364" s="13" t="str">
        <f>VLOOKUP(A3364,fonte!A:AE,26,FALSE)</f>
        <v>Sim</v>
      </c>
      <c r="F3364" s="12" t="str">
        <f>VLOOKUP(A3364,fonte!A:AE,27,FALSE)</f>
        <v>Sim</v>
      </c>
      <c r="G3364" s="13" t="str">
        <f>VLOOKUP(A3364,fonte!A:AE,28,FALSE)</f>
        <v>Sim</v>
      </c>
      <c r="H3364" s="12" t="str">
        <f>VLOOKUP(A3364,fonte!A:AE,29,FALSE)</f>
        <v>Sim</v>
      </c>
      <c r="I3364" s="13" t="str">
        <f>VLOOKUP(A3364,fonte!A:AE,30,FALSE)</f>
        <v>Não</v>
      </c>
      <c r="J3364" s="12" t="str">
        <f>VLOOKUP(A3364,fonte!A:AE,31,FALSE)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6">
        <v>41421</v>
      </c>
      <c r="E3365" s="13" t="str">
        <f>VLOOKUP(A3365,fonte!A:AE,26,FALSE)</f>
        <v>Sim</v>
      </c>
      <c r="F3365" s="12" t="str">
        <f>VLOOKUP(A3365,fonte!A:AE,27,FALSE)</f>
        <v>Sim</v>
      </c>
      <c r="G3365" s="13" t="str">
        <f>VLOOKUP(A3365,fonte!A:AE,28,FALSE)</f>
        <v>Sim</v>
      </c>
      <c r="H3365" s="12" t="str">
        <f>VLOOKUP(A3365,fonte!A:AE,29,FALSE)</f>
        <v>Sim</v>
      </c>
      <c r="I3365" s="13" t="str">
        <f>VLOOKUP(A3365,fonte!A:AE,30,FALSE)</f>
        <v>Não</v>
      </c>
      <c r="J3365" s="12" t="str">
        <f>VLOOKUP(A3365,fonte!A:AE,31,FALSE)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6">
        <v>43445</v>
      </c>
      <c r="E3366" s="13" t="str">
        <f>VLOOKUP(A3366,fonte!A:AE,26,FALSE)</f>
        <v>Sim</v>
      </c>
      <c r="F3366" s="12" t="str">
        <f>VLOOKUP(A3366,fonte!A:AE,27,FALSE)</f>
        <v>Sim</v>
      </c>
      <c r="G3366" s="13" t="str">
        <f>VLOOKUP(A3366,fonte!A:AE,28,FALSE)</f>
        <v>Não</v>
      </c>
      <c r="H3366" s="12" t="str">
        <f>VLOOKUP(A3366,fonte!A:AE,29,FALSE)</f>
        <v>Sim</v>
      </c>
      <c r="I3366" s="13" t="str">
        <f>VLOOKUP(A3366,fonte!A:AE,30,FALSE)</f>
        <v>Não</v>
      </c>
      <c r="J3366" s="12" t="str">
        <f>VLOOKUP(A3366,fonte!A:AE,31,FALSE)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6">
        <v>43445</v>
      </c>
      <c r="E3367" s="13" t="str">
        <f>VLOOKUP(A3367,fonte!A:AE,26,FALSE)</f>
        <v>Não</v>
      </c>
      <c r="F3367" s="12" t="str">
        <f>VLOOKUP(A3367,fonte!A:AE,27,FALSE)</f>
        <v>Sim</v>
      </c>
      <c r="G3367" s="13" t="str">
        <f>VLOOKUP(A3367,fonte!A:AE,28,FALSE)</f>
        <v>Não</v>
      </c>
      <c r="H3367" s="12" t="str">
        <f>VLOOKUP(A3367,fonte!A:AE,29,FALSE)</f>
        <v>Sim</v>
      </c>
      <c r="I3367" s="13" t="str">
        <f>VLOOKUP(A3367,fonte!A:AE,30,FALSE)</f>
        <v>Não</v>
      </c>
      <c r="J3367" s="12" t="str">
        <f>VLOOKUP(A3367,fonte!A:AE,31,FALSE)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6">
        <v>41905</v>
      </c>
      <c r="E3368" s="13" t="str">
        <f>VLOOKUP(A3368,fonte!A:AE,26,FALSE)</f>
        <v>Sim</v>
      </c>
      <c r="F3368" s="12" t="str">
        <f>VLOOKUP(A3368,fonte!A:AE,27,FALSE)</f>
        <v>Sim</v>
      </c>
      <c r="G3368" s="13" t="str">
        <f>VLOOKUP(A3368,fonte!A:AE,28,FALSE)</f>
        <v>Sim</v>
      </c>
      <c r="H3368" s="12" t="str">
        <f>VLOOKUP(A3368,fonte!A:AE,29,FALSE)</f>
        <v>Sim</v>
      </c>
      <c r="I3368" s="13" t="str">
        <f>VLOOKUP(A3368,fonte!A:AE,30,FALSE)</f>
        <v>Não</v>
      </c>
      <c r="J3368" s="12" t="str">
        <f>VLOOKUP(A3368,fonte!A:AE,31,FALSE)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6">
        <v>43099</v>
      </c>
      <c r="E3369" s="13" t="str">
        <f>VLOOKUP(A3369,fonte!A:AE,26,FALSE)</f>
        <v>Sim</v>
      </c>
      <c r="F3369" s="12" t="str">
        <f>VLOOKUP(A3369,fonte!A:AE,27,FALSE)</f>
        <v>Sim</v>
      </c>
      <c r="G3369" s="13" t="str">
        <f>VLOOKUP(A3369,fonte!A:AE,28,FALSE)</f>
        <v>Sim</v>
      </c>
      <c r="H3369" s="12" t="str">
        <f>VLOOKUP(A3369,fonte!A:AE,29,FALSE)</f>
        <v>Sim</v>
      </c>
      <c r="I3369" s="13" t="str">
        <f>VLOOKUP(A3369,fonte!A:AE,30,FALSE)</f>
        <v>Não</v>
      </c>
      <c r="J3369" s="12" t="str">
        <f>VLOOKUP(A3369,fonte!A:AE,31,FALSE)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6">
        <v>43818</v>
      </c>
      <c r="E3370" s="13" t="str">
        <f>VLOOKUP(A3370,fonte!A:AE,26,FALSE)</f>
        <v>Não</v>
      </c>
      <c r="F3370" s="12" t="str">
        <f>VLOOKUP(A3370,fonte!A:AE,27,FALSE)</f>
        <v>Sim</v>
      </c>
      <c r="G3370" s="13" t="str">
        <f>VLOOKUP(A3370,fonte!A:AE,28,FALSE)</f>
        <v>Não</v>
      </c>
      <c r="H3370" s="12" t="str">
        <f>VLOOKUP(A3370,fonte!A:AE,29,FALSE)</f>
        <v>Sim</v>
      </c>
      <c r="I3370" s="13" t="str">
        <f>VLOOKUP(A3370,fonte!A:AE,30,FALSE)</f>
        <v>Não</v>
      </c>
      <c r="J3370" s="12" t="str">
        <f>VLOOKUP(A3370,fonte!A:AE,31,FALSE)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6">
        <v>43818</v>
      </c>
      <c r="E3371" s="13" t="str">
        <f>VLOOKUP(A3371,fonte!A:AE,26,FALSE)</f>
        <v>Sim</v>
      </c>
      <c r="F3371" s="12" t="str">
        <f>VLOOKUP(A3371,fonte!A:AE,27,FALSE)</f>
        <v>Sim</v>
      </c>
      <c r="G3371" s="13" t="str">
        <f>VLOOKUP(A3371,fonte!A:AE,28,FALSE)</f>
        <v>Sim</v>
      </c>
      <c r="H3371" s="12" t="str">
        <f>VLOOKUP(A3371,fonte!A:AE,29,FALSE)</f>
        <v>Sim</v>
      </c>
      <c r="I3371" s="13" t="str">
        <f>VLOOKUP(A3371,fonte!A:AE,30,FALSE)</f>
        <v>Não</v>
      </c>
      <c r="J3371" s="12" t="str">
        <f>VLOOKUP(A3371,fonte!A:AE,31,FALSE)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6">
        <v>43099</v>
      </c>
      <c r="E3372" s="13" t="str">
        <f>VLOOKUP(A3372,fonte!A:AE,26,FALSE)</f>
        <v>Sim</v>
      </c>
      <c r="F3372" s="12" t="str">
        <f>VLOOKUP(A3372,fonte!A:AE,27,FALSE)</f>
        <v>Sim</v>
      </c>
      <c r="G3372" s="13" t="str">
        <f>VLOOKUP(A3372,fonte!A:AE,28,FALSE)</f>
        <v>Sim</v>
      </c>
      <c r="H3372" s="12" t="str">
        <f>VLOOKUP(A3372,fonte!A:AE,29,FALSE)</f>
        <v>Sim</v>
      </c>
      <c r="I3372" s="13" t="str">
        <f>VLOOKUP(A3372,fonte!A:AE,30,FALSE)</f>
        <v>Não</v>
      </c>
      <c r="J3372" s="12" t="str">
        <f>VLOOKUP(A3372,fonte!A:AE,31,FALSE)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6">
        <v>43445</v>
      </c>
      <c r="E3373" s="13" t="str">
        <f>VLOOKUP(A3373,fonte!A:AE,26,FALSE)</f>
        <v>Não</v>
      </c>
      <c r="F3373" s="12" t="str">
        <f>VLOOKUP(A3373,fonte!A:AE,27,FALSE)</f>
        <v>Sim</v>
      </c>
      <c r="G3373" s="13" t="str">
        <f>VLOOKUP(A3373,fonte!A:AE,28,FALSE)</f>
        <v>Não</v>
      </c>
      <c r="H3373" s="12" t="str">
        <f>VLOOKUP(A3373,fonte!A:AE,29,FALSE)</f>
        <v>Sim</v>
      </c>
      <c r="I3373" s="13" t="str">
        <f>VLOOKUP(A3373,fonte!A:AE,30,FALSE)</f>
        <v>Não</v>
      </c>
      <c r="J3373" s="12" t="str">
        <f>VLOOKUP(A3373,fonte!A:AE,31,FALSE)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6">
        <v>43445</v>
      </c>
      <c r="E3374" s="13" t="str">
        <f>VLOOKUP(A3374,fonte!A:AE,26,FALSE)</f>
        <v>Sim</v>
      </c>
      <c r="F3374" s="12" t="str">
        <f>VLOOKUP(A3374,fonte!A:AE,27,FALSE)</f>
        <v>Sim</v>
      </c>
      <c r="G3374" s="13" t="str">
        <f>VLOOKUP(A3374,fonte!A:AE,28,FALSE)</f>
        <v>Sim</v>
      </c>
      <c r="H3374" s="12" t="str">
        <f>VLOOKUP(A3374,fonte!A:AE,29,FALSE)</f>
        <v>Sim</v>
      </c>
      <c r="I3374" s="13" t="str">
        <f>VLOOKUP(A3374,fonte!A:AE,30,FALSE)</f>
        <v>Não</v>
      </c>
      <c r="J3374" s="12" t="str">
        <f>VLOOKUP(A3374,fonte!A:AE,31,FALSE)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6">
        <v>41073</v>
      </c>
      <c r="E3375" s="13" t="str">
        <f>VLOOKUP(A3375,fonte!A:AE,26,FALSE)</f>
        <v>Sim</v>
      </c>
      <c r="F3375" s="12" t="str">
        <f>VLOOKUP(A3375,fonte!A:AE,27,FALSE)</f>
        <v>Sim</v>
      </c>
      <c r="G3375" s="13" t="str">
        <f>VLOOKUP(A3375,fonte!A:AE,28,FALSE)</f>
        <v>Sim</v>
      </c>
      <c r="H3375" s="12" t="str">
        <f>VLOOKUP(A3375,fonte!A:AE,29,FALSE)</f>
        <v>Sim</v>
      </c>
      <c r="I3375" s="13" t="str">
        <f>VLOOKUP(A3375,fonte!A:AE,30,FALSE)</f>
        <v>Não</v>
      </c>
      <c r="J3375" s="12" t="str">
        <f>VLOOKUP(A3375,fonte!A:AE,31,FALSE)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6">
        <v>43445</v>
      </c>
      <c r="E3376" s="13" t="str">
        <f>VLOOKUP(A3376,fonte!A:AE,26,FALSE)</f>
        <v>Sim</v>
      </c>
      <c r="F3376" s="12" t="str">
        <f>VLOOKUP(A3376,fonte!A:AE,27,FALSE)</f>
        <v>Sim</v>
      </c>
      <c r="G3376" s="13" t="str">
        <f>VLOOKUP(A3376,fonte!A:AE,28,FALSE)</f>
        <v>Sim</v>
      </c>
      <c r="H3376" s="12" t="str">
        <f>VLOOKUP(A3376,fonte!A:AE,29,FALSE)</f>
        <v>Sim</v>
      </c>
      <c r="I3376" s="13" t="str">
        <f>VLOOKUP(A3376,fonte!A:AE,30,FALSE)</f>
        <v>Não</v>
      </c>
      <c r="J3376" s="12" t="str">
        <f>VLOOKUP(A3376,fonte!A:AE,31,FALSE)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6">
        <v>43818</v>
      </c>
      <c r="E3377" s="13" t="str">
        <f>VLOOKUP(A3377,fonte!A:AE,26,FALSE)</f>
        <v>Sim</v>
      </c>
      <c r="F3377" s="12" t="str">
        <f>VLOOKUP(A3377,fonte!A:AE,27,FALSE)</f>
        <v>Sim</v>
      </c>
      <c r="G3377" s="13" t="str">
        <f>VLOOKUP(A3377,fonte!A:AE,28,FALSE)</f>
        <v>Não</v>
      </c>
      <c r="H3377" s="12" t="str">
        <f>VLOOKUP(A3377,fonte!A:AE,29,FALSE)</f>
        <v>Não</v>
      </c>
      <c r="I3377" s="13" t="str">
        <f>VLOOKUP(A3377,fonte!A:AE,30,FALSE)</f>
        <v>Não</v>
      </c>
      <c r="J3377" s="12" t="str">
        <f>VLOOKUP(A3377,fonte!A:AE,31,FALSE)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6">
        <v>43445</v>
      </c>
      <c r="E3378" s="13" t="str">
        <f>VLOOKUP(A3378,fonte!A:AE,26,FALSE)</f>
        <v>Sim</v>
      </c>
      <c r="F3378" s="12" t="str">
        <f>VLOOKUP(A3378,fonte!A:AE,27,FALSE)</f>
        <v>Sim</v>
      </c>
      <c r="G3378" s="13" t="str">
        <f>VLOOKUP(A3378,fonte!A:AE,28,FALSE)</f>
        <v>Não</v>
      </c>
      <c r="H3378" s="12" t="str">
        <f>VLOOKUP(A3378,fonte!A:AE,29,FALSE)</f>
        <v>Não</v>
      </c>
      <c r="I3378" s="13" t="str">
        <f>VLOOKUP(A3378,fonte!A:AE,30,FALSE)</f>
        <v>Não</v>
      </c>
      <c r="J3378" s="12" t="str">
        <f>VLOOKUP(A3378,fonte!A:AE,31,FALSE)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6">
        <v>43445</v>
      </c>
      <c r="E3379" s="13" t="str">
        <f>VLOOKUP(A3379,fonte!A:AE,26,FALSE)</f>
        <v>Sim</v>
      </c>
      <c r="F3379" s="12" t="str">
        <f>VLOOKUP(A3379,fonte!A:AE,27,FALSE)</f>
        <v>Sim</v>
      </c>
      <c r="G3379" s="13" t="str">
        <f>VLOOKUP(A3379,fonte!A:AE,28,FALSE)</f>
        <v>Sim</v>
      </c>
      <c r="H3379" s="12" t="str">
        <f>VLOOKUP(A3379,fonte!A:AE,29,FALSE)</f>
        <v>Sim</v>
      </c>
      <c r="I3379" s="13" t="str">
        <f>VLOOKUP(A3379,fonte!A:AE,30,FALSE)</f>
        <v>Não</v>
      </c>
      <c r="J3379" s="12" t="str">
        <f>VLOOKUP(A3379,fonte!A:AE,31,FALSE)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6">
        <v>41073</v>
      </c>
      <c r="E3380" s="13" t="str">
        <f>VLOOKUP(A3380,fonte!A:AE,26,FALSE)</f>
        <v>Não</v>
      </c>
      <c r="F3380" s="12" t="str">
        <f>VLOOKUP(A3380,fonte!A:AE,27,FALSE)</f>
        <v>Sim</v>
      </c>
      <c r="G3380" s="13" t="str">
        <f>VLOOKUP(A3380,fonte!A:AE,28,FALSE)</f>
        <v>Não</v>
      </c>
      <c r="H3380" s="12" t="str">
        <f>VLOOKUP(A3380,fonte!A:AE,29,FALSE)</f>
        <v>Sim</v>
      </c>
      <c r="I3380" s="13" t="str">
        <f>VLOOKUP(A3380,fonte!A:AE,30,FALSE)</f>
        <v>Não</v>
      </c>
      <c r="J3380" s="12" t="str">
        <f>VLOOKUP(A3380,fonte!A:AE,31,FALSE)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6">
        <v>43445</v>
      </c>
      <c r="E3381" s="13" t="str">
        <f>VLOOKUP(A3381,fonte!A:AE,26,FALSE)</f>
        <v>Sim</v>
      </c>
      <c r="F3381" s="12" t="str">
        <f>VLOOKUP(A3381,fonte!A:AE,27,FALSE)</f>
        <v>Sim</v>
      </c>
      <c r="G3381" s="13" t="str">
        <f>VLOOKUP(A3381,fonte!A:AE,28,FALSE)</f>
        <v>Sim</v>
      </c>
      <c r="H3381" s="12" t="str">
        <f>VLOOKUP(A3381,fonte!A:AE,29,FALSE)</f>
        <v>Sim</v>
      </c>
      <c r="I3381" s="13" t="str">
        <f>VLOOKUP(A3381,fonte!A:AE,30,FALSE)</f>
        <v>Não</v>
      </c>
      <c r="J3381" s="12" t="str">
        <f>VLOOKUP(A3381,fonte!A:AE,31,FALSE)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6">
        <v>43445</v>
      </c>
      <c r="E3382" s="13" t="str">
        <f>VLOOKUP(A3382,fonte!A:AE,26,FALSE)</f>
        <v>Sim</v>
      </c>
      <c r="F3382" s="12" t="str">
        <f>VLOOKUP(A3382,fonte!A:AE,27,FALSE)</f>
        <v>Sim</v>
      </c>
      <c r="G3382" s="13" t="str">
        <f>VLOOKUP(A3382,fonte!A:AE,28,FALSE)</f>
        <v>Sim</v>
      </c>
      <c r="H3382" s="12" t="str">
        <f>VLOOKUP(A3382,fonte!A:AE,29,FALSE)</f>
        <v>Sim</v>
      </c>
      <c r="I3382" s="13" t="str">
        <f>VLOOKUP(A3382,fonte!A:AE,30,FALSE)</f>
        <v>Não</v>
      </c>
      <c r="J3382" s="12" t="str">
        <f>VLOOKUP(A3382,fonte!A:AE,31,FALSE)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6">
        <v>43099</v>
      </c>
      <c r="E3383" s="13" t="str">
        <f>VLOOKUP(A3383,fonte!A:AE,26,FALSE)</f>
        <v>Não</v>
      </c>
      <c r="F3383" s="12" t="str">
        <f>VLOOKUP(A3383,fonte!A:AE,27,FALSE)</f>
        <v>Sim</v>
      </c>
      <c r="G3383" s="13" t="str">
        <f>VLOOKUP(A3383,fonte!A:AE,28,FALSE)</f>
        <v>Não</v>
      </c>
      <c r="H3383" s="12" t="str">
        <f>VLOOKUP(A3383,fonte!A:AE,29,FALSE)</f>
        <v>Sim</v>
      </c>
      <c r="I3383" s="13" t="str">
        <f>VLOOKUP(A3383,fonte!A:AE,30,FALSE)</f>
        <v>Não</v>
      </c>
      <c r="J3383" s="12" t="str">
        <f>VLOOKUP(A3383,fonte!A:AE,31,FALSE)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6">
        <v>43818</v>
      </c>
      <c r="E3384" s="13" t="str">
        <f>VLOOKUP(A3384,fonte!A:AE,26,FALSE)</f>
        <v>Sim</v>
      </c>
      <c r="F3384" s="12" t="str">
        <f>VLOOKUP(A3384,fonte!A:AE,27,FALSE)</f>
        <v>Sim</v>
      </c>
      <c r="G3384" s="13" t="str">
        <f>VLOOKUP(A3384,fonte!A:AE,28,FALSE)</f>
        <v>Sim</v>
      </c>
      <c r="H3384" s="12" t="str">
        <f>VLOOKUP(A3384,fonte!A:AE,29,FALSE)</f>
        <v>Sim</v>
      </c>
      <c r="I3384" s="13" t="str">
        <f>VLOOKUP(A3384,fonte!A:AE,30,FALSE)</f>
        <v>Não</v>
      </c>
      <c r="J3384" s="12" t="str">
        <f>VLOOKUP(A3384,fonte!A:AE,31,FALSE)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6">
        <v>43818</v>
      </c>
      <c r="E3385" s="13" t="str">
        <f>VLOOKUP(A3385,fonte!A:AE,26,FALSE)</f>
        <v>Sim</v>
      </c>
      <c r="F3385" s="12" t="str">
        <f>VLOOKUP(A3385,fonte!A:AE,27,FALSE)</f>
        <v>Sim</v>
      </c>
      <c r="G3385" s="13" t="str">
        <f>VLOOKUP(A3385,fonte!A:AE,28,FALSE)</f>
        <v>Sim</v>
      </c>
      <c r="H3385" s="12" t="str">
        <f>VLOOKUP(A3385,fonte!A:AE,29,FALSE)</f>
        <v>Sim</v>
      </c>
      <c r="I3385" s="13" t="str">
        <f>VLOOKUP(A3385,fonte!A:AE,30,FALSE)</f>
        <v>Não</v>
      </c>
      <c r="J3385" s="12" t="str">
        <f>VLOOKUP(A3385,fonte!A:AE,31,FALSE)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6">
        <v>41905</v>
      </c>
      <c r="E3386" s="13" t="str">
        <f>VLOOKUP(A3386,fonte!A:AE,26,FALSE)</f>
        <v>Sim</v>
      </c>
      <c r="F3386" s="12" t="str">
        <f>VLOOKUP(A3386,fonte!A:AE,27,FALSE)</f>
        <v>Sim</v>
      </c>
      <c r="G3386" s="13" t="str">
        <f>VLOOKUP(A3386,fonte!A:AE,28,FALSE)</f>
        <v>Não</v>
      </c>
      <c r="H3386" s="12" t="str">
        <f>VLOOKUP(A3386,fonte!A:AE,29,FALSE)</f>
        <v>Sim</v>
      </c>
      <c r="I3386" s="13" t="str">
        <f>VLOOKUP(A3386,fonte!A:AE,30,FALSE)</f>
        <v>Não</v>
      </c>
      <c r="J3386" s="12" t="str">
        <f>VLOOKUP(A3386,fonte!A:AE,31,FALSE)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6">
        <v>43445</v>
      </c>
      <c r="E3387" s="13" t="str">
        <f>VLOOKUP(A3387,fonte!A:AE,26,FALSE)</f>
        <v>Não</v>
      </c>
      <c r="F3387" s="12" t="str">
        <f>VLOOKUP(A3387,fonte!A:AE,27,FALSE)</f>
        <v>Sim</v>
      </c>
      <c r="G3387" s="13" t="str">
        <f>VLOOKUP(A3387,fonte!A:AE,28,FALSE)</f>
        <v>Não</v>
      </c>
      <c r="H3387" s="12" t="str">
        <f>VLOOKUP(A3387,fonte!A:AE,29,FALSE)</f>
        <v>Sim</v>
      </c>
      <c r="I3387" s="13" t="str">
        <f>VLOOKUP(A3387,fonte!A:AE,30,FALSE)</f>
        <v>Não</v>
      </c>
      <c r="J3387" s="12" t="str">
        <f>VLOOKUP(A3387,fonte!A:AE,31,FALSE)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6">
        <v>43099</v>
      </c>
      <c r="E3388" s="13" t="str">
        <f>VLOOKUP(A3388,fonte!A:AE,26,FALSE)</f>
        <v>Sim</v>
      </c>
      <c r="F3388" s="12" t="str">
        <f>VLOOKUP(A3388,fonte!A:AE,27,FALSE)</f>
        <v>Sim</v>
      </c>
      <c r="G3388" s="13" t="str">
        <f>VLOOKUP(A3388,fonte!A:AE,28,FALSE)</f>
        <v>Sim</v>
      </c>
      <c r="H3388" s="12" t="str">
        <f>VLOOKUP(A3388,fonte!A:AE,29,FALSE)</f>
        <v>Sim</v>
      </c>
      <c r="I3388" s="13" t="str">
        <f>VLOOKUP(A3388,fonte!A:AE,30,FALSE)</f>
        <v>Não</v>
      </c>
      <c r="J3388" s="12" t="str">
        <f>VLOOKUP(A3388,fonte!A:AE,31,FALSE)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6">
        <v>41073</v>
      </c>
      <c r="E3389" s="13" t="str">
        <f>VLOOKUP(A3389,fonte!A:AE,26,FALSE)</f>
        <v>Não</v>
      </c>
      <c r="F3389" s="12" t="str">
        <f>VLOOKUP(A3389,fonte!A:AE,27,FALSE)</f>
        <v>Sim</v>
      </c>
      <c r="G3389" s="13" t="str">
        <f>VLOOKUP(A3389,fonte!A:AE,28,FALSE)</f>
        <v>Não</v>
      </c>
      <c r="H3389" s="12" t="str">
        <f>VLOOKUP(A3389,fonte!A:AE,29,FALSE)</f>
        <v>Sim</v>
      </c>
      <c r="I3389" s="13" t="str">
        <f>VLOOKUP(A3389,fonte!A:AE,30,FALSE)</f>
        <v>Não</v>
      </c>
      <c r="J3389" s="12" t="str">
        <f>VLOOKUP(A3389,fonte!A:AE,31,FALSE)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6">
        <v>43445</v>
      </c>
      <c r="E3390" s="13" t="str">
        <f>VLOOKUP(A3390,fonte!A:AE,26,FALSE)</f>
        <v>Sim</v>
      </c>
      <c r="F3390" s="12" t="str">
        <f>VLOOKUP(A3390,fonte!A:AE,27,FALSE)</f>
        <v>Sim</v>
      </c>
      <c r="G3390" s="13" t="str">
        <f>VLOOKUP(A3390,fonte!A:AE,28,FALSE)</f>
        <v>Sim</v>
      </c>
      <c r="H3390" s="12" t="str">
        <f>VLOOKUP(A3390,fonte!A:AE,29,FALSE)</f>
        <v>Sim</v>
      </c>
      <c r="I3390" s="13" t="str">
        <f>VLOOKUP(A3390,fonte!A:AE,30,FALSE)</f>
        <v>Não</v>
      </c>
      <c r="J3390" s="12" t="str">
        <f>VLOOKUP(A3390,fonte!A:AE,31,FALSE)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6">
        <v>43099</v>
      </c>
      <c r="E3391" s="13" t="str">
        <f>VLOOKUP(A3391,fonte!A:AE,26,FALSE)</f>
        <v>Não</v>
      </c>
      <c r="F3391" s="12" t="str">
        <f>VLOOKUP(A3391,fonte!A:AE,27,FALSE)</f>
        <v>Não</v>
      </c>
      <c r="G3391" s="13" t="str">
        <f>VLOOKUP(A3391,fonte!A:AE,28,FALSE)</f>
        <v>Não</v>
      </c>
      <c r="H3391" s="12" t="str">
        <f>VLOOKUP(A3391,fonte!A:AE,29,FALSE)</f>
        <v>Não</v>
      </c>
      <c r="I3391" s="13" t="str">
        <f>VLOOKUP(A3391,fonte!A:AE,30,FALSE)</f>
        <v>Não</v>
      </c>
      <c r="J3391" s="12" t="str">
        <f>VLOOKUP(A3391,fonte!A:AE,31,FALSE)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6">
        <v>43818</v>
      </c>
      <c r="E3392" s="13" t="str">
        <f>VLOOKUP(A3392,fonte!A:AE,26,FALSE)</f>
        <v>Sim</v>
      </c>
      <c r="F3392" s="12" t="str">
        <f>VLOOKUP(A3392,fonte!A:AE,27,FALSE)</f>
        <v>Sim</v>
      </c>
      <c r="G3392" s="13" t="str">
        <f>VLOOKUP(A3392,fonte!A:AE,28,FALSE)</f>
        <v>Sim</v>
      </c>
      <c r="H3392" s="12" t="str">
        <f>VLOOKUP(A3392,fonte!A:AE,29,FALSE)</f>
        <v>Sim</v>
      </c>
      <c r="I3392" s="13" t="str">
        <f>VLOOKUP(A3392,fonte!A:AE,30,FALSE)</f>
        <v>Não</v>
      </c>
      <c r="J3392" s="12" t="str">
        <f>VLOOKUP(A3392,fonte!A:AE,31,FALSE)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6">
        <v>41421</v>
      </c>
      <c r="E3393" s="13" t="str">
        <f>VLOOKUP(A3393,fonte!A:AE,26,FALSE)</f>
        <v>Sim</v>
      </c>
      <c r="F3393" s="12" t="str">
        <f>VLOOKUP(A3393,fonte!A:AE,27,FALSE)</f>
        <v>Sim</v>
      </c>
      <c r="G3393" s="13" t="str">
        <f>VLOOKUP(A3393,fonte!A:AE,28,FALSE)</f>
        <v>Sim</v>
      </c>
      <c r="H3393" s="12" t="str">
        <f>VLOOKUP(A3393,fonte!A:AE,29,FALSE)</f>
        <v>Sim</v>
      </c>
      <c r="I3393" s="13" t="str">
        <f>VLOOKUP(A3393,fonte!A:AE,30,FALSE)</f>
        <v>Não</v>
      </c>
      <c r="J3393" s="12" t="str">
        <f>VLOOKUP(A3393,fonte!A:AE,31,FALSE)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6">
        <v>41421</v>
      </c>
      <c r="E3394" s="13" t="str">
        <f>VLOOKUP(A3394,fonte!A:AE,26,FALSE)</f>
        <v>Sim</v>
      </c>
      <c r="F3394" s="12" t="str">
        <f>VLOOKUP(A3394,fonte!A:AE,27,FALSE)</f>
        <v>Sim</v>
      </c>
      <c r="G3394" s="13" t="str">
        <f>VLOOKUP(A3394,fonte!A:AE,28,FALSE)</f>
        <v>Sim</v>
      </c>
      <c r="H3394" s="12" t="str">
        <f>VLOOKUP(A3394,fonte!A:AE,29,FALSE)</f>
        <v>Sim</v>
      </c>
      <c r="I3394" s="13" t="str">
        <f>VLOOKUP(A3394,fonte!A:AE,30,FALSE)</f>
        <v>Não</v>
      </c>
      <c r="J3394" s="12" t="str">
        <f>VLOOKUP(A3394,fonte!A:AE,31,FALSE)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6">
        <v>43818</v>
      </c>
      <c r="E3395" s="13" t="str">
        <f>VLOOKUP(A3395,fonte!A:AE,26,FALSE)</f>
        <v>Sim</v>
      </c>
      <c r="F3395" s="12" t="str">
        <f>VLOOKUP(A3395,fonte!A:AE,27,FALSE)</f>
        <v>Sim</v>
      </c>
      <c r="G3395" s="13" t="str">
        <f>VLOOKUP(A3395,fonte!A:AE,28,FALSE)</f>
        <v>Sim</v>
      </c>
      <c r="H3395" s="12" t="str">
        <f>VLOOKUP(A3395,fonte!A:AE,29,FALSE)</f>
        <v>Sim</v>
      </c>
      <c r="I3395" s="13" t="str">
        <f>VLOOKUP(A3395,fonte!A:AE,30,FALSE)</f>
        <v>Não</v>
      </c>
      <c r="J3395" s="12" t="str">
        <f>VLOOKUP(A3395,fonte!A:AE,31,FALSE)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6">
        <v>43818</v>
      </c>
      <c r="E3396" s="13" t="str">
        <f>VLOOKUP(A3396,fonte!A:AE,26,FALSE)</f>
        <v>Sim</v>
      </c>
      <c r="F3396" s="12" t="str">
        <f>VLOOKUP(A3396,fonte!A:AE,27,FALSE)</f>
        <v>Sim</v>
      </c>
      <c r="G3396" s="13" t="str">
        <f>VLOOKUP(A3396,fonte!A:AE,28,FALSE)</f>
        <v>Sim</v>
      </c>
      <c r="H3396" s="12" t="str">
        <f>VLOOKUP(A3396,fonte!A:AE,29,FALSE)</f>
        <v>Sim</v>
      </c>
      <c r="I3396" s="13" t="str">
        <f>VLOOKUP(A3396,fonte!A:AE,30,FALSE)</f>
        <v>Não</v>
      </c>
      <c r="J3396" s="12" t="str">
        <f>VLOOKUP(A3396,fonte!A:AE,31,FALSE)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6">
        <v>43445</v>
      </c>
      <c r="E3397" s="13" t="str">
        <f>VLOOKUP(A3397,fonte!A:AE,26,FALSE)</f>
        <v>Não</v>
      </c>
      <c r="F3397" s="12" t="str">
        <f>VLOOKUP(A3397,fonte!A:AE,27,FALSE)</f>
        <v>Não</v>
      </c>
      <c r="G3397" s="13" t="str">
        <f>VLOOKUP(A3397,fonte!A:AE,28,FALSE)</f>
        <v>Não</v>
      </c>
      <c r="H3397" s="12" t="str">
        <f>VLOOKUP(A3397,fonte!A:AE,29,FALSE)</f>
        <v>Não</v>
      </c>
      <c r="I3397" s="13" t="str">
        <f>VLOOKUP(A3397,fonte!A:AE,30,FALSE)</f>
        <v>Não</v>
      </c>
      <c r="J3397" s="12" t="str">
        <f>VLOOKUP(A3397,fonte!A:AE,31,FALSE)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6">
        <v>43818</v>
      </c>
      <c r="E3398" s="13" t="str">
        <f>VLOOKUP(A3398,fonte!A:AE,26,FALSE)</f>
        <v>Não</v>
      </c>
      <c r="F3398" s="12" t="str">
        <f>VLOOKUP(A3398,fonte!A:AE,27,FALSE)</f>
        <v>Sim</v>
      </c>
      <c r="G3398" s="13" t="str">
        <f>VLOOKUP(A3398,fonte!A:AE,28,FALSE)</f>
        <v>Não</v>
      </c>
      <c r="H3398" s="12" t="str">
        <f>VLOOKUP(A3398,fonte!A:AE,29,FALSE)</f>
        <v>Sim</v>
      </c>
      <c r="I3398" s="13" t="str">
        <f>VLOOKUP(A3398,fonte!A:AE,30,FALSE)</f>
        <v>Não</v>
      </c>
      <c r="J3398" s="12" t="str">
        <f>VLOOKUP(A3398,fonte!A:AE,31,FALSE)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6">
        <v>43818</v>
      </c>
      <c r="E3399" s="13" t="str">
        <f>VLOOKUP(A3399,fonte!A:AE,26,FALSE)</f>
        <v>Sim</v>
      </c>
      <c r="F3399" s="12" t="str">
        <f>VLOOKUP(A3399,fonte!A:AE,27,FALSE)</f>
        <v>Sim</v>
      </c>
      <c r="G3399" s="13" t="str">
        <f>VLOOKUP(A3399,fonte!A:AE,28,FALSE)</f>
        <v>Sim</v>
      </c>
      <c r="H3399" s="12" t="str">
        <f>VLOOKUP(A3399,fonte!A:AE,29,FALSE)</f>
        <v>Sim</v>
      </c>
      <c r="I3399" s="13" t="str">
        <f>VLOOKUP(A3399,fonte!A:AE,30,FALSE)</f>
        <v>Não</v>
      </c>
      <c r="J3399" s="12" t="str">
        <f>VLOOKUP(A3399,fonte!A:AE,31,FALSE)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6">
        <v>43818</v>
      </c>
      <c r="E3400" s="13" t="str">
        <f>VLOOKUP(A3400,fonte!A:AE,26,FALSE)</f>
        <v>Sim</v>
      </c>
      <c r="F3400" s="12" t="str">
        <f>VLOOKUP(A3400,fonte!A:AE,27,FALSE)</f>
        <v>Sim</v>
      </c>
      <c r="G3400" s="13" t="str">
        <f>VLOOKUP(A3400,fonte!A:AE,28,FALSE)</f>
        <v>Sim</v>
      </c>
      <c r="H3400" s="12" t="str">
        <f>VLOOKUP(A3400,fonte!A:AE,29,FALSE)</f>
        <v>Sim</v>
      </c>
      <c r="I3400" s="13" t="str">
        <f>VLOOKUP(A3400,fonte!A:AE,30,FALSE)</f>
        <v>Não</v>
      </c>
      <c r="J3400" s="12" t="str">
        <f>VLOOKUP(A3400,fonte!A:AE,31,FALSE)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6">
        <v>43818</v>
      </c>
      <c r="E3401" s="13" t="str">
        <f>VLOOKUP(A3401,fonte!A:AE,26,FALSE)</f>
        <v>Não</v>
      </c>
      <c r="F3401" s="12" t="str">
        <f>VLOOKUP(A3401,fonte!A:AE,27,FALSE)</f>
        <v>Sim</v>
      </c>
      <c r="G3401" s="13" t="str">
        <f>VLOOKUP(A3401,fonte!A:AE,28,FALSE)</f>
        <v>Não</v>
      </c>
      <c r="H3401" s="12" t="str">
        <f>VLOOKUP(A3401,fonte!A:AE,29,FALSE)</f>
        <v>Sim</v>
      </c>
      <c r="I3401" s="13" t="str">
        <f>VLOOKUP(A3401,fonte!A:AE,30,FALSE)</f>
        <v>Não</v>
      </c>
      <c r="J3401" s="12" t="str">
        <f>VLOOKUP(A3401,fonte!A:AE,31,FALSE)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6">
        <v>43818</v>
      </c>
      <c r="E3402" s="13" t="str">
        <f>VLOOKUP(A3402,fonte!A:AE,26,FALSE)</f>
        <v>Não</v>
      </c>
      <c r="F3402" s="12" t="str">
        <f>VLOOKUP(A3402,fonte!A:AE,27,FALSE)</f>
        <v>Sim</v>
      </c>
      <c r="G3402" s="13" t="str">
        <f>VLOOKUP(A3402,fonte!A:AE,28,FALSE)</f>
        <v>Não</v>
      </c>
      <c r="H3402" s="12" t="str">
        <f>VLOOKUP(A3402,fonte!A:AE,29,FALSE)</f>
        <v>Sim</v>
      </c>
      <c r="I3402" s="13" t="str">
        <f>VLOOKUP(A3402,fonte!A:AE,30,FALSE)</f>
        <v>Não</v>
      </c>
      <c r="J3402" s="12" t="str">
        <f>VLOOKUP(A3402,fonte!A:AE,31,FALSE)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6">
        <v>43445</v>
      </c>
      <c r="E3403" s="13" t="str">
        <f>VLOOKUP(A3403,fonte!A:AE,26,FALSE)</f>
        <v>Não</v>
      </c>
      <c r="F3403" s="12" t="str">
        <f>VLOOKUP(A3403,fonte!A:AE,27,FALSE)</f>
        <v>Não</v>
      </c>
      <c r="G3403" s="13" t="str">
        <f>VLOOKUP(A3403,fonte!A:AE,28,FALSE)</f>
        <v>Não</v>
      </c>
      <c r="H3403" s="12" t="str">
        <f>VLOOKUP(A3403,fonte!A:AE,29,FALSE)</f>
        <v>Não</v>
      </c>
      <c r="I3403" s="13" t="str">
        <f>VLOOKUP(A3403,fonte!A:AE,30,FALSE)</f>
        <v>Não</v>
      </c>
      <c r="J3403" s="12" t="str">
        <f>VLOOKUP(A3403,fonte!A:AE,31,FALSE)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6">
        <v>43099</v>
      </c>
      <c r="E3404" s="13" t="str">
        <f>VLOOKUP(A3404,fonte!A:AE,26,FALSE)</f>
        <v>Não</v>
      </c>
      <c r="F3404" s="12" t="str">
        <f>VLOOKUP(A3404,fonte!A:AE,27,FALSE)</f>
        <v>Não</v>
      </c>
      <c r="G3404" s="13" t="str">
        <f>VLOOKUP(A3404,fonte!A:AE,28,FALSE)</f>
        <v>Não</v>
      </c>
      <c r="H3404" s="12" t="str">
        <f>VLOOKUP(A3404,fonte!A:AE,29,FALSE)</f>
        <v>Não</v>
      </c>
      <c r="I3404" s="13" t="str">
        <f>VLOOKUP(A3404,fonte!A:AE,30,FALSE)</f>
        <v>Não</v>
      </c>
      <c r="J3404" s="12" t="str">
        <f>VLOOKUP(A3404,fonte!A:AE,31,FALSE)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6">
        <v>43445</v>
      </c>
      <c r="E3405" s="13" t="str">
        <f>VLOOKUP(A3405,fonte!A:AE,26,FALSE)</f>
        <v>Sim</v>
      </c>
      <c r="F3405" s="12" t="str">
        <f>VLOOKUP(A3405,fonte!A:AE,27,FALSE)</f>
        <v>Sim</v>
      </c>
      <c r="G3405" s="13" t="str">
        <f>VLOOKUP(A3405,fonte!A:AE,28,FALSE)</f>
        <v>Sim</v>
      </c>
      <c r="H3405" s="12" t="str">
        <f>VLOOKUP(A3405,fonte!A:AE,29,FALSE)</f>
        <v>Sim</v>
      </c>
      <c r="I3405" s="13" t="str">
        <f>VLOOKUP(A3405,fonte!A:AE,30,FALSE)</f>
        <v>Não</v>
      </c>
      <c r="J3405" s="12" t="str">
        <f>VLOOKUP(A3405,fonte!A:AE,31,FALSE)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6">
        <v>43445</v>
      </c>
      <c r="E3406" s="13" t="str">
        <f>VLOOKUP(A3406,fonte!A:AE,26,FALSE)</f>
        <v>Não</v>
      </c>
      <c r="F3406" s="12" t="str">
        <f>VLOOKUP(A3406,fonte!A:AE,27,FALSE)</f>
        <v>Não</v>
      </c>
      <c r="G3406" s="13" t="str">
        <f>VLOOKUP(A3406,fonte!A:AE,28,FALSE)</f>
        <v>Não</v>
      </c>
      <c r="H3406" s="12" t="str">
        <f>VLOOKUP(A3406,fonte!A:AE,29,FALSE)</f>
        <v>Não</v>
      </c>
      <c r="I3406" s="13" t="str">
        <f>VLOOKUP(A3406,fonte!A:AE,30,FALSE)</f>
        <v>Não</v>
      </c>
      <c r="J3406" s="12" t="str">
        <f>VLOOKUP(A3406,fonte!A:AE,31,FALSE)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6">
        <v>43099</v>
      </c>
      <c r="E3407" s="13" t="str">
        <f>VLOOKUP(A3407,fonte!A:AE,26,FALSE)</f>
        <v>Não</v>
      </c>
      <c r="F3407" s="12" t="str">
        <f>VLOOKUP(A3407,fonte!A:AE,27,FALSE)</f>
        <v>Sim</v>
      </c>
      <c r="G3407" s="13" t="str">
        <f>VLOOKUP(A3407,fonte!A:AE,28,FALSE)</f>
        <v>Não</v>
      </c>
      <c r="H3407" s="12" t="str">
        <f>VLOOKUP(A3407,fonte!A:AE,29,FALSE)</f>
        <v>Sim</v>
      </c>
      <c r="I3407" s="13" t="str">
        <f>VLOOKUP(A3407,fonte!A:AE,30,FALSE)</f>
        <v>Não</v>
      </c>
      <c r="J3407" s="12" t="str">
        <f>VLOOKUP(A3407,fonte!A:AE,31,FALSE)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6">
        <v>41421</v>
      </c>
      <c r="E3408" s="13" t="str">
        <f>VLOOKUP(A3408,fonte!A:AE,26,FALSE)</f>
        <v>Não</v>
      </c>
      <c r="F3408" s="12" t="str">
        <f>VLOOKUP(A3408,fonte!A:AE,27,FALSE)</f>
        <v>Sim</v>
      </c>
      <c r="G3408" s="13" t="str">
        <f>VLOOKUP(A3408,fonte!A:AE,28,FALSE)</f>
        <v>Não</v>
      </c>
      <c r="H3408" s="12" t="str">
        <f>VLOOKUP(A3408,fonte!A:AE,29,FALSE)</f>
        <v>Sim</v>
      </c>
      <c r="I3408" s="13" t="str">
        <f>VLOOKUP(A3408,fonte!A:AE,30,FALSE)</f>
        <v>Não</v>
      </c>
      <c r="J3408" s="12" t="str">
        <f>VLOOKUP(A3408,fonte!A:AE,31,FALSE)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6">
        <v>43818</v>
      </c>
      <c r="E3409" s="13" t="str">
        <f>VLOOKUP(A3409,fonte!A:AE,26,FALSE)</f>
        <v>Não</v>
      </c>
      <c r="F3409" s="12" t="str">
        <f>VLOOKUP(A3409,fonte!A:AE,27,FALSE)</f>
        <v>Não</v>
      </c>
      <c r="G3409" s="13" t="str">
        <f>VLOOKUP(A3409,fonte!A:AE,28,FALSE)</f>
        <v>Não</v>
      </c>
      <c r="H3409" s="12" t="str">
        <f>VLOOKUP(A3409,fonte!A:AE,29,FALSE)</f>
        <v>Não</v>
      </c>
      <c r="I3409" s="13" t="str">
        <f>VLOOKUP(A3409,fonte!A:AE,30,FALSE)</f>
        <v>Não</v>
      </c>
      <c r="J3409" s="12" t="str">
        <f>VLOOKUP(A3409,fonte!A:AE,31,FALSE)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6">
        <v>43445</v>
      </c>
      <c r="E3410" s="13" t="str">
        <f>VLOOKUP(A3410,fonte!A:AE,26,FALSE)</f>
        <v>Não</v>
      </c>
      <c r="F3410" s="12" t="str">
        <f>VLOOKUP(A3410,fonte!A:AE,27,FALSE)</f>
        <v>Não</v>
      </c>
      <c r="G3410" s="13" t="str">
        <f>VLOOKUP(A3410,fonte!A:AE,28,FALSE)</f>
        <v>Não</v>
      </c>
      <c r="H3410" s="12" t="str">
        <f>VLOOKUP(A3410,fonte!A:AE,29,FALSE)</f>
        <v>Não</v>
      </c>
      <c r="I3410" s="13" t="str">
        <f>VLOOKUP(A3410,fonte!A:AE,30,FALSE)</f>
        <v>Não</v>
      </c>
      <c r="J3410" s="12" t="str">
        <f>VLOOKUP(A3410,fonte!A:AE,31,FALSE)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6">
        <v>43445</v>
      </c>
      <c r="E3411" s="13" t="str">
        <f>VLOOKUP(A3411,fonte!A:AE,26,FALSE)</f>
        <v>Sim</v>
      </c>
      <c r="F3411" s="12" t="str">
        <f>VLOOKUP(A3411,fonte!A:AE,27,FALSE)</f>
        <v>Sim</v>
      </c>
      <c r="G3411" s="13" t="str">
        <f>VLOOKUP(A3411,fonte!A:AE,28,FALSE)</f>
        <v>Sim</v>
      </c>
      <c r="H3411" s="12" t="str">
        <f>VLOOKUP(A3411,fonte!A:AE,29,FALSE)</f>
        <v>Sim</v>
      </c>
      <c r="I3411" s="13" t="str">
        <f>VLOOKUP(A3411,fonte!A:AE,30,FALSE)</f>
        <v>Não</v>
      </c>
      <c r="J3411" s="12" t="str">
        <f>VLOOKUP(A3411,fonte!A:AE,31,FALSE)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6">
        <v>43445</v>
      </c>
      <c r="E3412" s="13" t="str">
        <f>VLOOKUP(A3412,fonte!A:AE,26,FALSE)</f>
        <v>Sim</v>
      </c>
      <c r="F3412" s="12" t="str">
        <f>VLOOKUP(A3412,fonte!A:AE,27,FALSE)</f>
        <v>Sim</v>
      </c>
      <c r="G3412" s="13" t="str">
        <f>VLOOKUP(A3412,fonte!A:AE,28,FALSE)</f>
        <v>Sim</v>
      </c>
      <c r="H3412" s="12" t="str">
        <f>VLOOKUP(A3412,fonte!A:AE,29,FALSE)</f>
        <v>Sim</v>
      </c>
      <c r="I3412" s="13" t="str">
        <f>VLOOKUP(A3412,fonte!A:AE,30,FALSE)</f>
        <v>Não</v>
      </c>
      <c r="J3412" s="12" t="str">
        <f>VLOOKUP(A3412,fonte!A:AE,31,FALSE)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6">
        <v>43099</v>
      </c>
      <c r="E3413" s="13" t="str">
        <f>VLOOKUP(A3413,fonte!A:AE,26,FALSE)</f>
        <v>Não</v>
      </c>
      <c r="F3413" s="12" t="str">
        <f>VLOOKUP(A3413,fonte!A:AE,27,FALSE)</f>
        <v>Não</v>
      </c>
      <c r="G3413" s="13" t="str">
        <f>VLOOKUP(A3413,fonte!A:AE,28,FALSE)</f>
        <v>Sim</v>
      </c>
      <c r="H3413" s="12" t="str">
        <f>VLOOKUP(A3413,fonte!A:AE,29,FALSE)</f>
        <v>Sim</v>
      </c>
      <c r="I3413" s="13" t="str">
        <f>VLOOKUP(A3413,fonte!A:AE,30,FALSE)</f>
        <v>Não</v>
      </c>
      <c r="J3413" s="12" t="str">
        <f>VLOOKUP(A3413,fonte!A:AE,31,FALSE)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6">
        <v>43099</v>
      </c>
      <c r="E3414" s="13" t="str">
        <f>VLOOKUP(A3414,fonte!A:AE,26,FALSE)</f>
        <v>Sim</v>
      </c>
      <c r="F3414" s="12" t="str">
        <f>VLOOKUP(A3414,fonte!A:AE,27,FALSE)</f>
        <v>Sim</v>
      </c>
      <c r="G3414" s="13" t="str">
        <f>VLOOKUP(A3414,fonte!A:AE,28,FALSE)</f>
        <v>Sim</v>
      </c>
      <c r="H3414" s="12" t="str">
        <f>VLOOKUP(A3414,fonte!A:AE,29,FALSE)</f>
        <v>Sim</v>
      </c>
      <c r="I3414" s="13" t="str">
        <f>VLOOKUP(A3414,fonte!A:AE,30,FALSE)</f>
        <v>Não</v>
      </c>
      <c r="J3414" s="12" t="str">
        <f>VLOOKUP(A3414,fonte!A:AE,31,FALSE)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6">
        <v>43445</v>
      </c>
      <c r="E3415" s="13" t="str">
        <f>VLOOKUP(A3415,fonte!A:AE,26,FALSE)</f>
        <v>Sim</v>
      </c>
      <c r="F3415" s="12" t="str">
        <f>VLOOKUP(A3415,fonte!A:AE,27,FALSE)</f>
        <v>Sim</v>
      </c>
      <c r="G3415" s="13" t="str">
        <f>VLOOKUP(A3415,fonte!A:AE,28,FALSE)</f>
        <v>Sim</v>
      </c>
      <c r="H3415" s="12" t="str">
        <f>VLOOKUP(A3415,fonte!A:AE,29,FALSE)</f>
        <v>Sim</v>
      </c>
      <c r="I3415" s="13" t="str">
        <f>VLOOKUP(A3415,fonte!A:AE,30,FALSE)</f>
        <v>Não</v>
      </c>
      <c r="J3415" s="12" t="str">
        <f>VLOOKUP(A3415,fonte!A:AE,31,FALSE)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6">
        <v>41073</v>
      </c>
      <c r="E3416" s="13" t="str">
        <f>VLOOKUP(A3416,fonte!A:AE,26,FALSE)</f>
        <v>Sim</v>
      </c>
      <c r="F3416" s="12" t="str">
        <f>VLOOKUP(A3416,fonte!A:AE,27,FALSE)</f>
        <v>Sim</v>
      </c>
      <c r="G3416" s="13" t="str">
        <f>VLOOKUP(A3416,fonte!A:AE,28,FALSE)</f>
        <v>Sim</v>
      </c>
      <c r="H3416" s="12" t="str">
        <f>VLOOKUP(A3416,fonte!A:AE,29,FALSE)</f>
        <v>Sim</v>
      </c>
      <c r="I3416" s="13" t="str">
        <f>VLOOKUP(A3416,fonte!A:AE,30,FALSE)</f>
        <v>Não</v>
      </c>
      <c r="J3416" s="12" t="str">
        <f>VLOOKUP(A3416,fonte!A:AE,31,FALSE)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6">
        <v>43445</v>
      </c>
      <c r="E3417" s="13" t="str">
        <f>VLOOKUP(A3417,fonte!A:AE,26,FALSE)</f>
        <v>Sim</v>
      </c>
      <c r="F3417" s="12" t="str">
        <f>VLOOKUP(A3417,fonte!A:AE,27,FALSE)</f>
        <v>Sim</v>
      </c>
      <c r="G3417" s="13" t="str">
        <f>VLOOKUP(A3417,fonte!A:AE,28,FALSE)</f>
        <v>Sim</v>
      </c>
      <c r="H3417" s="12" t="str">
        <f>VLOOKUP(A3417,fonte!A:AE,29,FALSE)</f>
        <v>Sim</v>
      </c>
      <c r="I3417" s="13" t="str">
        <f>VLOOKUP(A3417,fonte!A:AE,30,FALSE)</f>
        <v>Não</v>
      </c>
      <c r="J3417" s="12" t="str">
        <f>VLOOKUP(A3417,fonte!A:AE,31,FALSE)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6">
        <v>43818</v>
      </c>
      <c r="E3418" s="13" t="str">
        <f>VLOOKUP(A3418,fonte!A:AE,26,FALSE)</f>
        <v>Sim</v>
      </c>
      <c r="F3418" s="12" t="str">
        <f>VLOOKUP(A3418,fonte!A:AE,27,FALSE)</f>
        <v>Sim</v>
      </c>
      <c r="G3418" s="13" t="str">
        <f>VLOOKUP(A3418,fonte!A:AE,28,FALSE)</f>
        <v>Sim</v>
      </c>
      <c r="H3418" s="12" t="str">
        <f>VLOOKUP(A3418,fonte!A:AE,29,FALSE)</f>
        <v>Sim</v>
      </c>
      <c r="I3418" s="13" t="str">
        <f>VLOOKUP(A3418,fonte!A:AE,30,FALSE)</f>
        <v>Não</v>
      </c>
      <c r="J3418" s="12" t="str">
        <f>VLOOKUP(A3418,fonte!A:AE,31,FALSE)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6">
        <v>43818</v>
      </c>
      <c r="E3419" s="13" t="str">
        <f>VLOOKUP(A3419,fonte!A:AE,26,FALSE)</f>
        <v>Sim</v>
      </c>
      <c r="F3419" s="12" t="str">
        <f>VLOOKUP(A3419,fonte!A:AE,27,FALSE)</f>
        <v>Sim</v>
      </c>
      <c r="G3419" s="13" t="str">
        <f>VLOOKUP(A3419,fonte!A:AE,28,FALSE)</f>
        <v>Sim</v>
      </c>
      <c r="H3419" s="12" t="str">
        <f>VLOOKUP(A3419,fonte!A:AE,29,FALSE)</f>
        <v>Sim</v>
      </c>
      <c r="I3419" s="13" t="str">
        <f>VLOOKUP(A3419,fonte!A:AE,30,FALSE)</f>
        <v>Não</v>
      </c>
      <c r="J3419" s="12" t="str">
        <f>VLOOKUP(A3419,fonte!A:AE,31,FALSE)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6">
        <v>41421</v>
      </c>
      <c r="E3420" s="13" t="str">
        <f>VLOOKUP(A3420,fonte!A:AE,26,FALSE)</f>
        <v>Sim</v>
      </c>
      <c r="F3420" s="12" t="str">
        <f>VLOOKUP(A3420,fonte!A:AE,27,FALSE)</f>
        <v>Sim</v>
      </c>
      <c r="G3420" s="13" t="str">
        <f>VLOOKUP(A3420,fonte!A:AE,28,FALSE)</f>
        <v>Sim</v>
      </c>
      <c r="H3420" s="12" t="str">
        <f>VLOOKUP(A3420,fonte!A:AE,29,FALSE)</f>
        <v>Sim</v>
      </c>
      <c r="I3420" s="13" t="str">
        <f>VLOOKUP(A3420,fonte!A:AE,30,FALSE)</f>
        <v>Não</v>
      </c>
      <c r="J3420" s="12" t="str">
        <f>VLOOKUP(A3420,fonte!A:AE,31,FALSE)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6">
        <v>43099</v>
      </c>
      <c r="E3421" s="13" t="str">
        <f>VLOOKUP(A3421,fonte!A:AE,26,FALSE)</f>
        <v>Sim</v>
      </c>
      <c r="F3421" s="12" t="str">
        <f>VLOOKUP(A3421,fonte!A:AE,27,FALSE)</f>
        <v>Sim</v>
      </c>
      <c r="G3421" s="13" t="str">
        <f>VLOOKUP(A3421,fonte!A:AE,28,FALSE)</f>
        <v>Sim</v>
      </c>
      <c r="H3421" s="12" t="str">
        <f>VLOOKUP(A3421,fonte!A:AE,29,FALSE)</f>
        <v>Sim</v>
      </c>
      <c r="I3421" s="13" t="str">
        <f>VLOOKUP(A3421,fonte!A:AE,30,FALSE)</f>
        <v>Não</v>
      </c>
      <c r="J3421" s="12" t="str">
        <f>VLOOKUP(A3421,fonte!A:AE,31,FALSE)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6">
        <v>41421</v>
      </c>
      <c r="E3422" s="13" t="str">
        <f>VLOOKUP(A3422,fonte!A:AE,26,FALSE)</f>
        <v>Sim</v>
      </c>
      <c r="F3422" s="12" t="str">
        <f>VLOOKUP(A3422,fonte!A:AE,27,FALSE)</f>
        <v>Sim</v>
      </c>
      <c r="G3422" s="13" t="str">
        <f>VLOOKUP(A3422,fonte!A:AE,28,FALSE)</f>
        <v>Sim</v>
      </c>
      <c r="H3422" s="12" t="str">
        <f>VLOOKUP(A3422,fonte!A:AE,29,FALSE)</f>
        <v>Sim</v>
      </c>
      <c r="I3422" s="13" t="str">
        <f>VLOOKUP(A3422,fonte!A:AE,30,FALSE)</f>
        <v>Não</v>
      </c>
      <c r="J3422" s="12" t="str">
        <f>VLOOKUP(A3422,fonte!A:AE,31,FALSE)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6">
        <v>43445</v>
      </c>
      <c r="E3423" s="13" t="str">
        <f>VLOOKUP(A3423,fonte!A:AE,26,FALSE)</f>
        <v>Sim</v>
      </c>
      <c r="F3423" s="12" t="str">
        <f>VLOOKUP(A3423,fonte!A:AE,27,FALSE)</f>
        <v>Sim</v>
      </c>
      <c r="G3423" s="13" t="str">
        <f>VLOOKUP(A3423,fonte!A:AE,28,FALSE)</f>
        <v>Sim</v>
      </c>
      <c r="H3423" s="12" t="str">
        <f>VLOOKUP(A3423,fonte!A:AE,29,FALSE)</f>
        <v>Sim</v>
      </c>
      <c r="I3423" s="13" t="str">
        <f>VLOOKUP(A3423,fonte!A:AE,30,FALSE)</f>
        <v>Não</v>
      </c>
      <c r="J3423" s="12" t="str">
        <f>VLOOKUP(A3423,fonte!A:AE,31,FALSE)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6">
        <v>43099</v>
      </c>
      <c r="E3424" s="13" t="str">
        <f>VLOOKUP(A3424,fonte!A:AE,26,FALSE)</f>
        <v>Sim</v>
      </c>
      <c r="F3424" s="12" t="str">
        <f>VLOOKUP(A3424,fonte!A:AE,27,FALSE)</f>
        <v>Sim</v>
      </c>
      <c r="G3424" s="13" t="str">
        <f>VLOOKUP(A3424,fonte!A:AE,28,FALSE)</f>
        <v>Sim</v>
      </c>
      <c r="H3424" s="12" t="str">
        <f>VLOOKUP(A3424,fonte!A:AE,29,FALSE)</f>
        <v>Sim</v>
      </c>
      <c r="I3424" s="13" t="str">
        <f>VLOOKUP(A3424,fonte!A:AE,30,FALSE)</f>
        <v>Não</v>
      </c>
      <c r="J3424" s="12" t="str">
        <f>VLOOKUP(A3424,fonte!A:AE,31,FALSE)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6">
        <v>41073</v>
      </c>
      <c r="E3425" s="13" t="str">
        <f>VLOOKUP(A3425,fonte!A:AE,26,FALSE)</f>
        <v>Sim</v>
      </c>
      <c r="F3425" s="12" t="str">
        <f>VLOOKUP(A3425,fonte!A:AE,27,FALSE)</f>
        <v>Sim</v>
      </c>
      <c r="G3425" s="13" t="str">
        <f>VLOOKUP(A3425,fonte!A:AE,28,FALSE)</f>
        <v>Sim</v>
      </c>
      <c r="H3425" s="12" t="str">
        <f>VLOOKUP(A3425,fonte!A:AE,29,FALSE)</f>
        <v>Sim</v>
      </c>
      <c r="I3425" s="13" t="str">
        <f>VLOOKUP(A3425,fonte!A:AE,30,FALSE)</f>
        <v>Não</v>
      </c>
      <c r="J3425" s="12" t="str">
        <f>VLOOKUP(A3425,fonte!A:AE,31,FALSE)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6">
        <v>43099</v>
      </c>
      <c r="E3426" s="13" t="str">
        <f>VLOOKUP(A3426,fonte!A:AE,26,FALSE)</f>
        <v>Não</v>
      </c>
      <c r="F3426" s="12" t="str">
        <f>VLOOKUP(A3426,fonte!A:AE,27,FALSE)</f>
        <v>Sim</v>
      </c>
      <c r="G3426" s="13" t="str">
        <f>VLOOKUP(A3426,fonte!A:AE,28,FALSE)</f>
        <v>Não</v>
      </c>
      <c r="H3426" s="12" t="str">
        <f>VLOOKUP(A3426,fonte!A:AE,29,FALSE)</f>
        <v>Sim</v>
      </c>
      <c r="I3426" s="13" t="str">
        <f>VLOOKUP(A3426,fonte!A:AE,30,FALSE)</f>
        <v>Não</v>
      </c>
      <c r="J3426" s="12" t="str">
        <f>VLOOKUP(A3426,fonte!A:AE,31,FALSE)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6">
        <v>41905</v>
      </c>
      <c r="E3427" s="13" t="str">
        <f>VLOOKUP(A3427,fonte!A:AE,26,FALSE)</f>
        <v>Sim</v>
      </c>
      <c r="F3427" s="12" t="str">
        <f>VLOOKUP(A3427,fonte!A:AE,27,FALSE)</f>
        <v>Sim</v>
      </c>
      <c r="G3427" s="13" t="str">
        <f>VLOOKUP(A3427,fonte!A:AE,28,FALSE)</f>
        <v>Sim</v>
      </c>
      <c r="H3427" s="12" t="str">
        <f>VLOOKUP(A3427,fonte!A:AE,29,FALSE)</f>
        <v>Sim</v>
      </c>
      <c r="I3427" s="13" t="str">
        <f>VLOOKUP(A3427,fonte!A:AE,30,FALSE)</f>
        <v>Não</v>
      </c>
      <c r="J3427" s="12" t="str">
        <f>VLOOKUP(A3427,fonte!A:AE,31,FALSE)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6">
        <v>43445</v>
      </c>
      <c r="E3428" s="13" t="str">
        <f>VLOOKUP(A3428,fonte!A:AE,26,FALSE)</f>
        <v>Não</v>
      </c>
      <c r="F3428" s="12" t="str">
        <f>VLOOKUP(A3428,fonte!A:AE,27,FALSE)</f>
        <v>Sim</v>
      </c>
      <c r="G3428" s="13" t="str">
        <f>VLOOKUP(A3428,fonte!A:AE,28,FALSE)</f>
        <v>Não</v>
      </c>
      <c r="H3428" s="12" t="str">
        <f>VLOOKUP(A3428,fonte!A:AE,29,FALSE)</f>
        <v>Sim</v>
      </c>
      <c r="I3428" s="13" t="str">
        <f>VLOOKUP(A3428,fonte!A:AE,30,FALSE)</f>
        <v>Não</v>
      </c>
      <c r="J3428" s="12" t="str">
        <f>VLOOKUP(A3428,fonte!A:AE,31,FALSE)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6">
        <v>41905</v>
      </c>
      <c r="E3429" s="13" t="str">
        <f>VLOOKUP(A3429,fonte!A:AE,26,FALSE)</f>
        <v>Sim</v>
      </c>
      <c r="F3429" s="12" t="str">
        <f>VLOOKUP(A3429,fonte!A:AE,27,FALSE)</f>
        <v>Sim</v>
      </c>
      <c r="G3429" s="13" t="str">
        <f>VLOOKUP(A3429,fonte!A:AE,28,FALSE)</f>
        <v>Sim</v>
      </c>
      <c r="H3429" s="12" t="str">
        <f>VLOOKUP(A3429,fonte!A:AE,29,FALSE)</f>
        <v>Sim</v>
      </c>
      <c r="I3429" s="13" t="str">
        <f>VLOOKUP(A3429,fonte!A:AE,30,FALSE)</f>
        <v>Não</v>
      </c>
      <c r="J3429" s="12" t="str">
        <f>VLOOKUP(A3429,fonte!A:AE,31,FALSE)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6">
        <v>43445</v>
      </c>
      <c r="E3430" s="13" t="str">
        <f>VLOOKUP(A3430,fonte!A:AE,26,FALSE)</f>
        <v>Não</v>
      </c>
      <c r="F3430" s="12" t="str">
        <f>VLOOKUP(A3430,fonte!A:AE,27,FALSE)</f>
        <v>Não</v>
      </c>
      <c r="G3430" s="13" t="str">
        <f>VLOOKUP(A3430,fonte!A:AE,28,FALSE)</f>
        <v>Não</v>
      </c>
      <c r="H3430" s="12" t="str">
        <f>VLOOKUP(A3430,fonte!A:AE,29,FALSE)</f>
        <v>Não</v>
      </c>
      <c r="I3430" s="13" t="str">
        <f>VLOOKUP(A3430,fonte!A:AE,30,FALSE)</f>
        <v>Não</v>
      </c>
      <c r="J3430" s="12" t="str">
        <f>VLOOKUP(A3430,fonte!A:AE,31,FALSE)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6">
        <v>41421</v>
      </c>
      <c r="E3431" s="13" t="str">
        <f>VLOOKUP(A3431,fonte!A:AE,26,FALSE)</f>
        <v>Sim</v>
      </c>
      <c r="F3431" s="12" t="str">
        <f>VLOOKUP(A3431,fonte!A:AE,27,FALSE)</f>
        <v>Sim</v>
      </c>
      <c r="G3431" s="13" t="str">
        <f>VLOOKUP(A3431,fonte!A:AE,28,FALSE)</f>
        <v>Sim</v>
      </c>
      <c r="H3431" s="12" t="str">
        <f>VLOOKUP(A3431,fonte!A:AE,29,FALSE)</f>
        <v>Sim</v>
      </c>
      <c r="I3431" s="13" t="str">
        <f>VLOOKUP(A3431,fonte!A:AE,30,FALSE)</f>
        <v>Não</v>
      </c>
      <c r="J3431" s="12" t="str">
        <f>VLOOKUP(A3431,fonte!A:AE,31,FALSE)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6">
        <v>43099</v>
      </c>
      <c r="E3432" s="13" t="str">
        <f>VLOOKUP(A3432,fonte!A:AE,26,FALSE)</f>
        <v>Sim</v>
      </c>
      <c r="F3432" s="12" t="str">
        <f>VLOOKUP(A3432,fonte!A:AE,27,FALSE)</f>
        <v>Sim</v>
      </c>
      <c r="G3432" s="13" t="str">
        <f>VLOOKUP(A3432,fonte!A:AE,28,FALSE)</f>
        <v>Sim</v>
      </c>
      <c r="H3432" s="12" t="str">
        <f>VLOOKUP(A3432,fonte!A:AE,29,FALSE)</f>
        <v>Sim</v>
      </c>
      <c r="I3432" s="13" t="str">
        <f>VLOOKUP(A3432,fonte!A:AE,30,FALSE)</f>
        <v>Não</v>
      </c>
      <c r="J3432" s="12" t="str">
        <f>VLOOKUP(A3432,fonte!A:AE,31,FALSE)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6">
        <v>43445</v>
      </c>
      <c r="E3433" s="13" t="str">
        <f>VLOOKUP(A3433,fonte!A:AE,26,FALSE)</f>
        <v>Sim</v>
      </c>
      <c r="F3433" s="12" t="str">
        <f>VLOOKUP(A3433,fonte!A:AE,27,FALSE)</f>
        <v>Sim</v>
      </c>
      <c r="G3433" s="13" t="str">
        <f>VLOOKUP(A3433,fonte!A:AE,28,FALSE)</f>
        <v>Sim</v>
      </c>
      <c r="H3433" s="12" t="str">
        <f>VLOOKUP(A3433,fonte!A:AE,29,FALSE)</f>
        <v>Sim</v>
      </c>
      <c r="I3433" s="13" t="str">
        <f>VLOOKUP(A3433,fonte!A:AE,30,FALSE)</f>
        <v>Não</v>
      </c>
      <c r="J3433" s="12" t="str">
        <f>VLOOKUP(A3433,fonte!A:AE,31,FALSE)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6">
        <v>43099</v>
      </c>
      <c r="E3434" s="13" t="str">
        <f>VLOOKUP(A3434,fonte!A:AE,26,FALSE)</f>
        <v>Sim</v>
      </c>
      <c r="F3434" s="12" t="str">
        <f>VLOOKUP(A3434,fonte!A:AE,27,FALSE)</f>
        <v>Sim</v>
      </c>
      <c r="G3434" s="13" t="str">
        <f>VLOOKUP(A3434,fonte!A:AE,28,FALSE)</f>
        <v>Sim</v>
      </c>
      <c r="H3434" s="12" t="str">
        <f>VLOOKUP(A3434,fonte!A:AE,29,FALSE)</f>
        <v>Sim</v>
      </c>
      <c r="I3434" s="13" t="str">
        <f>VLOOKUP(A3434,fonte!A:AE,30,FALSE)</f>
        <v>Não</v>
      </c>
      <c r="J3434" s="12" t="str">
        <f>VLOOKUP(A3434,fonte!A:AE,31,FALSE)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6">
        <v>43445</v>
      </c>
      <c r="E3435" s="13" t="str">
        <f>VLOOKUP(A3435,fonte!A:AE,26,FALSE)</f>
        <v>Sim</v>
      </c>
      <c r="F3435" s="12" t="str">
        <f>VLOOKUP(A3435,fonte!A:AE,27,FALSE)</f>
        <v>Sim</v>
      </c>
      <c r="G3435" s="13" t="str">
        <f>VLOOKUP(A3435,fonte!A:AE,28,FALSE)</f>
        <v>Sim</v>
      </c>
      <c r="H3435" s="12" t="str">
        <f>VLOOKUP(A3435,fonte!A:AE,29,FALSE)</f>
        <v>Sim</v>
      </c>
      <c r="I3435" s="13" t="str">
        <f>VLOOKUP(A3435,fonte!A:AE,30,FALSE)</f>
        <v>Não</v>
      </c>
      <c r="J3435" s="12" t="str">
        <f>VLOOKUP(A3435,fonte!A:AE,31,FALSE)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6">
        <v>41905</v>
      </c>
      <c r="E3436" s="13" t="str">
        <f>VLOOKUP(A3436,fonte!A:AE,26,FALSE)</f>
        <v>Não</v>
      </c>
      <c r="F3436" s="12" t="str">
        <f>VLOOKUP(A3436,fonte!A:AE,27,FALSE)</f>
        <v>Não</v>
      </c>
      <c r="G3436" s="13" t="str">
        <f>VLOOKUP(A3436,fonte!A:AE,28,FALSE)</f>
        <v>Não</v>
      </c>
      <c r="H3436" s="12" t="str">
        <f>VLOOKUP(A3436,fonte!A:AE,29,FALSE)</f>
        <v>Não</v>
      </c>
      <c r="I3436" s="13" t="str">
        <f>VLOOKUP(A3436,fonte!A:AE,30,FALSE)</f>
        <v>Não</v>
      </c>
      <c r="J3436" s="12" t="str">
        <f>VLOOKUP(A3436,fonte!A:AE,31,FALSE)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6">
        <v>43099</v>
      </c>
      <c r="E3437" s="13" t="str">
        <f>VLOOKUP(A3437,fonte!A:AE,26,FALSE)</f>
        <v>Não</v>
      </c>
      <c r="F3437" s="12" t="str">
        <f>VLOOKUP(A3437,fonte!A:AE,27,FALSE)</f>
        <v>Não</v>
      </c>
      <c r="G3437" s="13" t="str">
        <f>VLOOKUP(A3437,fonte!A:AE,28,FALSE)</f>
        <v>Não</v>
      </c>
      <c r="H3437" s="12" t="str">
        <f>VLOOKUP(A3437,fonte!A:AE,29,FALSE)</f>
        <v>Não</v>
      </c>
      <c r="I3437" s="13" t="str">
        <f>VLOOKUP(A3437,fonte!A:AE,30,FALSE)</f>
        <v>Não</v>
      </c>
      <c r="J3437" s="12" t="str">
        <f>VLOOKUP(A3437,fonte!A:AE,31,FALSE)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6">
        <v>41421</v>
      </c>
      <c r="E3438" s="13" t="str">
        <f>VLOOKUP(A3438,fonte!A:AE,26,FALSE)</f>
        <v>Sim</v>
      </c>
      <c r="F3438" s="12" t="str">
        <f>VLOOKUP(A3438,fonte!A:AE,27,FALSE)</f>
        <v>Sim</v>
      </c>
      <c r="G3438" s="13" t="str">
        <f>VLOOKUP(A3438,fonte!A:AE,28,FALSE)</f>
        <v>Sim</v>
      </c>
      <c r="H3438" s="12" t="str">
        <f>VLOOKUP(A3438,fonte!A:AE,29,FALSE)</f>
        <v>Sim</v>
      </c>
      <c r="I3438" s="13" t="str">
        <f>VLOOKUP(A3438,fonte!A:AE,30,FALSE)</f>
        <v>Não</v>
      </c>
      <c r="J3438" s="12" t="str">
        <f>VLOOKUP(A3438,fonte!A:AE,31,FALSE)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6">
        <v>43818</v>
      </c>
      <c r="E3439" s="13" t="str">
        <f>VLOOKUP(A3439,fonte!A:AE,26,FALSE)</f>
        <v>Não</v>
      </c>
      <c r="F3439" s="12" t="str">
        <f>VLOOKUP(A3439,fonte!A:AE,27,FALSE)</f>
        <v>Não</v>
      </c>
      <c r="G3439" s="13" t="str">
        <f>VLOOKUP(A3439,fonte!A:AE,28,FALSE)</f>
        <v>Não</v>
      </c>
      <c r="H3439" s="12" t="str">
        <f>VLOOKUP(A3439,fonte!A:AE,29,FALSE)</f>
        <v>Não</v>
      </c>
      <c r="I3439" s="13" t="str">
        <f>VLOOKUP(A3439,fonte!A:AE,30,FALSE)</f>
        <v>Não</v>
      </c>
      <c r="J3439" s="12" t="str">
        <f>VLOOKUP(A3439,fonte!A:AE,31,FALSE)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6">
        <v>41421</v>
      </c>
      <c r="E3440" s="13" t="str">
        <f>VLOOKUP(A3440,fonte!A:AE,26,FALSE)</f>
        <v>Não</v>
      </c>
      <c r="F3440" s="12" t="str">
        <f>VLOOKUP(A3440,fonte!A:AE,27,FALSE)</f>
        <v>Sim</v>
      </c>
      <c r="G3440" s="13" t="str">
        <f>VLOOKUP(A3440,fonte!A:AE,28,FALSE)</f>
        <v>Não</v>
      </c>
      <c r="H3440" s="12" t="str">
        <f>VLOOKUP(A3440,fonte!A:AE,29,FALSE)</f>
        <v>Sim</v>
      </c>
      <c r="I3440" s="13" t="str">
        <f>VLOOKUP(A3440,fonte!A:AE,30,FALSE)</f>
        <v>Não</v>
      </c>
      <c r="J3440" s="12" t="str">
        <f>VLOOKUP(A3440,fonte!A:AE,31,FALSE)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6">
        <v>43099</v>
      </c>
      <c r="E3441" s="13" t="str">
        <f>VLOOKUP(A3441,fonte!A:AE,26,FALSE)</f>
        <v>Sim</v>
      </c>
      <c r="F3441" s="12" t="str">
        <f>VLOOKUP(A3441,fonte!A:AE,27,FALSE)</f>
        <v>Sim</v>
      </c>
      <c r="G3441" s="13" t="str">
        <f>VLOOKUP(A3441,fonte!A:AE,28,FALSE)</f>
        <v>Sim</v>
      </c>
      <c r="H3441" s="12" t="str">
        <f>VLOOKUP(A3441,fonte!A:AE,29,FALSE)</f>
        <v>Sim</v>
      </c>
      <c r="I3441" s="13" t="str">
        <f>VLOOKUP(A3441,fonte!A:AE,30,FALSE)</f>
        <v>Não</v>
      </c>
      <c r="J3441" s="12" t="str">
        <f>VLOOKUP(A3441,fonte!A:AE,31,FALSE)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6">
        <v>41905</v>
      </c>
      <c r="E3442" s="13" t="str">
        <f>VLOOKUP(A3442,fonte!A:AE,26,FALSE)</f>
        <v>Não</v>
      </c>
      <c r="F3442" s="12" t="str">
        <f>VLOOKUP(A3442,fonte!A:AE,27,FALSE)</f>
        <v>Sim</v>
      </c>
      <c r="G3442" s="13" t="str">
        <f>VLOOKUP(A3442,fonte!A:AE,28,FALSE)</f>
        <v>Não</v>
      </c>
      <c r="H3442" s="12" t="str">
        <f>VLOOKUP(A3442,fonte!A:AE,29,FALSE)</f>
        <v>Sim</v>
      </c>
      <c r="I3442" s="13" t="str">
        <f>VLOOKUP(A3442,fonte!A:AE,30,FALSE)</f>
        <v>Não</v>
      </c>
      <c r="J3442" s="12" t="str">
        <f>VLOOKUP(A3442,fonte!A:AE,31,FALSE)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6">
        <v>41073</v>
      </c>
      <c r="E3443" s="13" t="str">
        <f>VLOOKUP(A3443,fonte!A:AE,26,FALSE)</f>
        <v>Sim</v>
      </c>
      <c r="F3443" s="12" t="str">
        <f>VLOOKUP(A3443,fonte!A:AE,27,FALSE)</f>
        <v>Sim</v>
      </c>
      <c r="G3443" s="13" t="str">
        <f>VLOOKUP(A3443,fonte!A:AE,28,FALSE)</f>
        <v>Sim</v>
      </c>
      <c r="H3443" s="12" t="str">
        <f>VLOOKUP(A3443,fonte!A:AE,29,FALSE)</f>
        <v>Sim</v>
      </c>
      <c r="I3443" s="13" t="str">
        <f>VLOOKUP(A3443,fonte!A:AE,30,FALSE)</f>
        <v>Não</v>
      </c>
      <c r="J3443" s="12" t="str">
        <f>VLOOKUP(A3443,fonte!A:AE,31,FALSE)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6">
        <v>43818</v>
      </c>
      <c r="E3444" s="13" t="str">
        <f>VLOOKUP(A3444,fonte!A:AE,26,FALSE)</f>
        <v>Sim</v>
      </c>
      <c r="F3444" s="12" t="str">
        <f>VLOOKUP(A3444,fonte!A:AE,27,FALSE)</f>
        <v>Sim</v>
      </c>
      <c r="G3444" s="13" t="str">
        <f>VLOOKUP(A3444,fonte!A:AE,28,FALSE)</f>
        <v>Sim</v>
      </c>
      <c r="H3444" s="12" t="str">
        <f>VLOOKUP(A3444,fonte!A:AE,29,FALSE)</f>
        <v>Sim</v>
      </c>
      <c r="I3444" s="13" t="str">
        <f>VLOOKUP(A3444,fonte!A:AE,30,FALSE)</f>
        <v>Não</v>
      </c>
      <c r="J3444" s="12" t="str">
        <f>VLOOKUP(A3444,fonte!A:AE,31,FALSE)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6">
        <v>43099</v>
      </c>
      <c r="E3445" s="13" t="str">
        <f>VLOOKUP(A3445,fonte!A:AE,26,FALSE)</f>
        <v>Não</v>
      </c>
      <c r="F3445" s="12" t="str">
        <f>VLOOKUP(A3445,fonte!A:AE,27,FALSE)</f>
        <v>Sim</v>
      </c>
      <c r="G3445" s="13" t="str">
        <f>VLOOKUP(A3445,fonte!A:AE,28,FALSE)</f>
        <v>Não</v>
      </c>
      <c r="H3445" s="12" t="str">
        <f>VLOOKUP(A3445,fonte!A:AE,29,FALSE)</f>
        <v>Sim</v>
      </c>
      <c r="I3445" s="13" t="str">
        <f>VLOOKUP(A3445,fonte!A:AE,30,FALSE)</f>
        <v>Não</v>
      </c>
      <c r="J3445" s="12" t="str">
        <f>VLOOKUP(A3445,fonte!A:AE,31,FALSE)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6">
        <v>43445</v>
      </c>
      <c r="E3446" s="13" t="str">
        <f>VLOOKUP(A3446,fonte!A:AE,26,FALSE)</f>
        <v>Sim</v>
      </c>
      <c r="F3446" s="12" t="str">
        <f>VLOOKUP(A3446,fonte!A:AE,27,FALSE)</f>
        <v>Sim</v>
      </c>
      <c r="G3446" s="13" t="str">
        <f>VLOOKUP(A3446,fonte!A:AE,28,FALSE)</f>
        <v>Sim</v>
      </c>
      <c r="H3446" s="12" t="str">
        <f>VLOOKUP(A3446,fonte!A:AE,29,FALSE)</f>
        <v>Sim</v>
      </c>
      <c r="I3446" s="13" t="str">
        <f>VLOOKUP(A3446,fonte!A:AE,30,FALSE)</f>
        <v>Não</v>
      </c>
      <c r="J3446" s="12" t="str">
        <f>VLOOKUP(A3446,fonte!A:AE,31,FALSE)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6">
        <v>41905</v>
      </c>
      <c r="E3447" s="13" t="str">
        <f>VLOOKUP(A3447,fonte!A:AE,26,FALSE)</f>
        <v>Sim</v>
      </c>
      <c r="F3447" s="12" t="str">
        <f>VLOOKUP(A3447,fonte!A:AE,27,FALSE)</f>
        <v>Sim</v>
      </c>
      <c r="G3447" s="13" t="str">
        <f>VLOOKUP(A3447,fonte!A:AE,28,FALSE)</f>
        <v>Sim</v>
      </c>
      <c r="H3447" s="12" t="str">
        <f>VLOOKUP(A3447,fonte!A:AE,29,FALSE)</f>
        <v>Sim</v>
      </c>
      <c r="I3447" s="13" t="str">
        <f>VLOOKUP(A3447,fonte!A:AE,30,FALSE)</f>
        <v>Não</v>
      </c>
      <c r="J3447" s="12" t="str">
        <f>VLOOKUP(A3447,fonte!A:AE,31,FALSE)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6">
        <v>41905</v>
      </c>
      <c r="E3448" s="13" t="str">
        <f>VLOOKUP(A3448,fonte!A:AE,26,FALSE)</f>
        <v>Sim</v>
      </c>
      <c r="F3448" s="12" t="str">
        <f>VLOOKUP(A3448,fonte!A:AE,27,FALSE)</f>
        <v>Sim</v>
      </c>
      <c r="G3448" s="13" t="str">
        <f>VLOOKUP(A3448,fonte!A:AE,28,FALSE)</f>
        <v>Sim</v>
      </c>
      <c r="H3448" s="12" t="str">
        <f>VLOOKUP(A3448,fonte!A:AE,29,FALSE)</f>
        <v>Sim</v>
      </c>
      <c r="I3448" s="13" t="str">
        <f>VLOOKUP(A3448,fonte!A:AE,30,FALSE)</f>
        <v>Não</v>
      </c>
      <c r="J3448" s="12" t="str">
        <f>VLOOKUP(A3448,fonte!A:AE,31,FALSE)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6">
        <v>43818</v>
      </c>
      <c r="E3449" s="13" t="str">
        <f>VLOOKUP(A3449,fonte!A:AE,26,FALSE)</f>
        <v>Sim</v>
      </c>
      <c r="F3449" s="12" t="str">
        <f>VLOOKUP(A3449,fonte!A:AE,27,FALSE)</f>
        <v>Sim</v>
      </c>
      <c r="G3449" s="13" t="str">
        <f>VLOOKUP(A3449,fonte!A:AE,28,FALSE)</f>
        <v>Sim</v>
      </c>
      <c r="H3449" s="12" t="str">
        <f>VLOOKUP(A3449,fonte!A:AE,29,FALSE)</f>
        <v>Sim</v>
      </c>
      <c r="I3449" s="13" t="str">
        <f>VLOOKUP(A3449,fonte!A:AE,30,FALSE)</f>
        <v>Não</v>
      </c>
      <c r="J3449" s="12" t="str">
        <f>VLOOKUP(A3449,fonte!A:AE,31,FALSE)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6">
        <v>43445</v>
      </c>
      <c r="E3450" s="13" t="str">
        <f>VLOOKUP(A3450,fonte!A:AE,26,FALSE)</f>
        <v>Não</v>
      </c>
      <c r="F3450" s="12" t="str">
        <f>VLOOKUP(A3450,fonte!A:AE,27,FALSE)</f>
        <v>Não</v>
      </c>
      <c r="G3450" s="13" t="str">
        <f>VLOOKUP(A3450,fonte!A:AE,28,FALSE)</f>
        <v>Não</v>
      </c>
      <c r="H3450" s="12" t="str">
        <f>VLOOKUP(A3450,fonte!A:AE,29,FALSE)</f>
        <v>Não</v>
      </c>
      <c r="I3450" s="13" t="str">
        <f>VLOOKUP(A3450,fonte!A:AE,30,FALSE)</f>
        <v>Não</v>
      </c>
      <c r="J3450" s="12" t="str">
        <f>VLOOKUP(A3450,fonte!A:AE,31,FALSE)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6">
        <v>43445</v>
      </c>
      <c r="E3451" s="13" t="str">
        <f>VLOOKUP(A3451,fonte!A:AE,26,FALSE)</f>
        <v>Não</v>
      </c>
      <c r="F3451" s="12" t="str">
        <f>VLOOKUP(A3451,fonte!A:AE,27,FALSE)</f>
        <v>Sim</v>
      </c>
      <c r="G3451" s="13" t="str">
        <f>VLOOKUP(A3451,fonte!A:AE,28,FALSE)</f>
        <v>Não</v>
      </c>
      <c r="H3451" s="12" t="str">
        <f>VLOOKUP(A3451,fonte!A:AE,29,FALSE)</f>
        <v>Sim</v>
      </c>
      <c r="I3451" s="13" t="str">
        <f>VLOOKUP(A3451,fonte!A:AE,30,FALSE)</f>
        <v>Não</v>
      </c>
      <c r="J3451" s="12" t="str">
        <f>VLOOKUP(A3451,fonte!A:AE,31,FALSE)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6">
        <v>41905</v>
      </c>
      <c r="E3452" s="13" t="str">
        <f>VLOOKUP(A3452,fonte!A:AE,26,FALSE)</f>
        <v>Sim</v>
      </c>
      <c r="F3452" s="12" t="str">
        <f>VLOOKUP(A3452,fonte!A:AE,27,FALSE)</f>
        <v>Sim</v>
      </c>
      <c r="G3452" s="13" t="str">
        <f>VLOOKUP(A3452,fonte!A:AE,28,FALSE)</f>
        <v>Não</v>
      </c>
      <c r="H3452" s="12" t="str">
        <f>VLOOKUP(A3452,fonte!A:AE,29,FALSE)</f>
        <v>Sim</v>
      </c>
      <c r="I3452" s="13" t="str">
        <f>VLOOKUP(A3452,fonte!A:AE,30,FALSE)</f>
        <v>Não</v>
      </c>
      <c r="J3452" s="12" t="str">
        <f>VLOOKUP(A3452,fonte!A:AE,31,FALSE)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6">
        <v>43818</v>
      </c>
      <c r="E3453" s="13" t="str">
        <f>VLOOKUP(A3453,fonte!A:AE,26,FALSE)</f>
        <v>Sim</v>
      </c>
      <c r="F3453" s="12" t="str">
        <f>VLOOKUP(A3453,fonte!A:AE,27,FALSE)</f>
        <v>Sim</v>
      </c>
      <c r="G3453" s="13" t="str">
        <f>VLOOKUP(A3453,fonte!A:AE,28,FALSE)</f>
        <v>Sim</v>
      </c>
      <c r="H3453" s="12" t="str">
        <f>VLOOKUP(A3453,fonte!A:AE,29,FALSE)</f>
        <v>Sim</v>
      </c>
      <c r="I3453" s="13" t="str">
        <f>VLOOKUP(A3453,fonte!A:AE,30,FALSE)</f>
        <v>Não</v>
      </c>
      <c r="J3453" s="12" t="str">
        <f>VLOOKUP(A3453,fonte!A:AE,31,FALSE)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6">
        <v>43818</v>
      </c>
      <c r="E3454" s="13" t="str">
        <f>VLOOKUP(A3454,fonte!A:AE,26,FALSE)</f>
        <v>Não</v>
      </c>
      <c r="F3454" s="12" t="str">
        <f>VLOOKUP(A3454,fonte!A:AE,27,FALSE)</f>
        <v>Não</v>
      </c>
      <c r="G3454" s="13" t="str">
        <f>VLOOKUP(A3454,fonte!A:AE,28,FALSE)</f>
        <v>Não</v>
      </c>
      <c r="H3454" s="12" t="str">
        <f>VLOOKUP(A3454,fonte!A:AE,29,FALSE)</f>
        <v>Não</v>
      </c>
      <c r="I3454" s="13" t="str">
        <f>VLOOKUP(A3454,fonte!A:AE,30,FALSE)</f>
        <v>Não</v>
      </c>
      <c r="J3454" s="12" t="str">
        <f>VLOOKUP(A3454,fonte!A:AE,31,FALSE)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6">
        <v>43818</v>
      </c>
      <c r="E3455" s="13" t="str">
        <f>VLOOKUP(A3455,fonte!A:AE,26,FALSE)</f>
        <v>Não</v>
      </c>
      <c r="F3455" s="12" t="str">
        <f>VLOOKUP(A3455,fonte!A:AE,27,FALSE)</f>
        <v>Sim</v>
      </c>
      <c r="G3455" s="13" t="str">
        <f>VLOOKUP(A3455,fonte!A:AE,28,FALSE)</f>
        <v>Não</v>
      </c>
      <c r="H3455" s="12" t="str">
        <f>VLOOKUP(A3455,fonte!A:AE,29,FALSE)</f>
        <v>Sim</v>
      </c>
      <c r="I3455" s="13" t="str">
        <f>VLOOKUP(A3455,fonte!A:AE,30,FALSE)</f>
        <v>Não</v>
      </c>
      <c r="J3455" s="12" t="str">
        <f>VLOOKUP(A3455,fonte!A:AE,31,FALSE)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6">
        <v>43818</v>
      </c>
      <c r="E3456" s="13" t="str">
        <f>VLOOKUP(A3456,fonte!A:AE,26,FALSE)</f>
        <v>Sim</v>
      </c>
      <c r="F3456" s="12" t="str">
        <f>VLOOKUP(A3456,fonte!A:AE,27,FALSE)</f>
        <v>Sim</v>
      </c>
      <c r="G3456" s="13" t="str">
        <f>VLOOKUP(A3456,fonte!A:AE,28,FALSE)</f>
        <v>Sim</v>
      </c>
      <c r="H3456" s="12" t="str">
        <f>VLOOKUP(A3456,fonte!A:AE,29,FALSE)</f>
        <v>Sim</v>
      </c>
      <c r="I3456" s="13" t="str">
        <f>VLOOKUP(A3456,fonte!A:AE,30,FALSE)</f>
        <v>Não</v>
      </c>
      <c r="J3456" s="12" t="str">
        <f>VLOOKUP(A3456,fonte!A:AE,31,FALSE)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6">
        <v>43445</v>
      </c>
      <c r="E3457" s="13" t="str">
        <f>VLOOKUP(A3457,fonte!A:AE,26,FALSE)</f>
        <v>Não</v>
      </c>
      <c r="F3457" s="12" t="str">
        <f>VLOOKUP(A3457,fonte!A:AE,27,FALSE)</f>
        <v>Sim</v>
      </c>
      <c r="G3457" s="13" t="str">
        <f>VLOOKUP(A3457,fonte!A:AE,28,FALSE)</f>
        <v>Não</v>
      </c>
      <c r="H3457" s="12" t="str">
        <f>VLOOKUP(A3457,fonte!A:AE,29,FALSE)</f>
        <v>Sim</v>
      </c>
      <c r="I3457" s="13" t="str">
        <f>VLOOKUP(A3457,fonte!A:AE,30,FALSE)</f>
        <v>Não</v>
      </c>
      <c r="J3457" s="12" t="str">
        <f>VLOOKUP(A3457,fonte!A:AE,31,FALSE)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6">
        <v>43818</v>
      </c>
      <c r="E3458" s="13" t="str">
        <f>VLOOKUP(A3458,fonte!A:AE,26,FALSE)</f>
        <v>Sim</v>
      </c>
      <c r="F3458" s="12" t="str">
        <f>VLOOKUP(A3458,fonte!A:AE,27,FALSE)</f>
        <v>Sim</v>
      </c>
      <c r="G3458" s="13" t="str">
        <f>VLOOKUP(A3458,fonte!A:AE,28,FALSE)</f>
        <v>Sim</v>
      </c>
      <c r="H3458" s="12" t="str">
        <f>VLOOKUP(A3458,fonte!A:AE,29,FALSE)</f>
        <v>Sim</v>
      </c>
      <c r="I3458" s="13" t="str">
        <f>VLOOKUP(A3458,fonte!A:AE,30,FALSE)</f>
        <v>Não</v>
      </c>
      <c r="J3458" s="12" t="str">
        <f>VLOOKUP(A3458,fonte!A:AE,31,FALSE)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6">
        <v>43445</v>
      </c>
      <c r="E3459" s="13" t="str">
        <f>VLOOKUP(A3459,fonte!A:AE,26,FALSE)</f>
        <v>Não</v>
      </c>
      <c r="F3459" s="12" t="str">
        <f>VLOOKUP(A3459,fonte!A:AE,27,FALSE)</f>
        <v>Não</v>
      </c>
      <c r="G3459" s="13" t="str">
        <f>VLOOKUP(A3459,fonte!A:AE,28,FALSE)</f>
        <v>Não</v>
      </c>
      <c r="H3459" s="12" t="str">
        <f>VLOOKUP(A3459,fonte!A:AE,29,FALSE)</f>
        <v>Não</v>
      </c>
      <c r="I3459" s="13" t="str">
        <f>VLOOKUP(A3459,fonte!A:AE,30,FALSE)</f>
        <v>Não</v>
      </c>
      <c r="J3459" s="12" t="str">
        <f>VLOOKUP(A3459,fonte!A:AE,31,FALSE)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6">
        <v>43818</v>
      </c>
      <c r="E3460" s="13" t="str">
        <f>VLOOKUP(A3460,fonte!A:AE,26,FALSE)</f>
        <v>Sim</v>
      </c>
      <c r="F3460" s="12" t="str">
        <f>VLOOKUP(A3460,fonte!A:AE,27,FALSE)</f>
        <v>Sim</v>
      </c>
      <c r="G3460" s="13" t="str">
        <f>VLOOKUP(A3460,fonte!A:AE,28,FALSE)</f>
        <v>Sim</v>
      </c>
      <c r="H3460" s="12" t="str">
        <f>VLOOKUP(A3460,fonte!A:AE,29,FALSE)</f>
        <v>Sim</v>
      </c>
      <c r="I3460" s="13" t="str">
        <f>VLOOKUP(A3460,fonte!A:AE,30,FALSE)</f>
        <v>Não</v>
      </c>
      <c r="J3460" s="12" t="str">
        <f>VLOOKUP(A3460,fonte!A:AE,31,FALSE)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6">
        <v>43445</v>
      </c>
      <c r="E3461" s="13" t="str">
        <f>VLOOKUP(A3461,fonte!A:AE,26,FALSE)</f>
        <v>Não</v>
      </c>
      <c r="F3461" s="12" t="str">
        <f>VLOOKUP(A3461,fonte!A:AE,27,FALSE)</f>
        <v>Não</v>
      </c>
      <c r="G3461" s="13" t="str">
        <f>VLOOKUP(A3461,fonte!A:AE,28,FALSE)</f>
        <v>Não</v>
      </c>
      <c r="H3461" s="12" t="str">
        <f>VLOOKUP(A3461,fonte!A:AE,29,FALSE)</f>
        <v>Não</v>
      </c>
      <c r="I3461" s="13" t="str">
        <f>VLOOKUP(A3461,fonte!A:AE,30,FALSE)</f>
        <v>Não</v>
      </c>
      <c r="J3461" s="12" t="str">
        <f>VLOOKUP(A3461,fonte!A:AE,31,FALSE)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6">
        <v>43099</v>
      </c>
      <c r="E3462" s="13" t="str">
        <f>VLOOKUP(A3462,fonte!A:AE,26,FALSE)</f>
        <v>Sim</v>
      </c>
      <c r="F3462" s="12" t="str">
        <f>VLOOKUP(A3462,fonte!A:AE,27,FALSE)</f>
        <v>Sim</v>
      </c>
      <c r="G3462" s="13" t="str">
        <f>VLOOKUP(A3462,fonte!A:AE,28,FALSE)</f>
        <v>Sim</v>
      </c>
      <c r="H3462" s="12" t="str">
        <f>VLOOKUP(A3462,fonte!A:AE,29,FALSE)</f>
        <v>Sim</v>
      </c>
      <c r="I3462" s="13" t="str">
        <f>VLOOKUP(A3462,fonte!A:AE,30,FALSE)</f>
        <v>Não</v>
      </c>
      <c r="J3462" s="12" t="str">
        <f>VLOOKUP(A3462,fonte!A:AE,31,FALSE)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6">
        <v>43445</v>
      </c>
      <c r="E3463" s="13" t="str">
        <f>VLOOKUP(A3463,fonte!A:AE,26,FALSE)</f>
        <v>Sim</v>
      </c>
      <c r="F3463" s="12" t="str">
        <f>VLOOKUP(A3463,fonte!A:AE,27,FALSE)</f>
        <v>Sim</v>
      </c>
      <c r="G3463" s="13" t="str">
        <f>VLOOKUP(A3463,fonte!A:AE,28,FALSE)</f>
        <v>Não</v>
      </c>
      <c r="H3463" s="12" t="str">
        <f>VLOOKUP(A3463,fonte!A:AE,29,FALSE)</f>
        <v>Sim</v>
      </c>
      <c r="I3463" s="13" t="str">
        <f>VLOOKUP(A3463,fonte!A:AE,30,FALSE)</f>
        <v>Não</v>
      </c>
      <c r="J3463" s="12" t="str">
        <f>VLOOKUP(A3463,fonte!A:AE,31,FALSE)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6">
        <v>43099</v>
      </c>
      <c r="E3464" s="13" t="str">
        <f>VLOOKUP(A3464,fonte!A:AE,26,FALSE)</f>
        <v>Não</v>
      </c>
      <c r="F3464" s="12" t="str">
        <f>VLOOKUP(A3464,fonte!A:AE,27,FALSE)</f>
        <v>Sim</v>
      </c>
      <c r="G3464" s="13" t="str">
        <f>VLOOKUP(A3464,fonte!A:AE,28,FALSE)</f>
        <v>Não</v>
      </c>
      <c r="H3464" s="12" t="str">
        <f>VLOOKUP(A3464,fonte!A:AE,29,FALSE)</f>
        <v>Sim</v>
      </c>
      <c r="I3464" s="13" t="str">
        <f>VLOOKUP(A3464,fonte!A:AE,30,FALSE)</f>
        <v>Não</v>
      </c>
      <c r="J3464" s="12" t="str">
        <f>VLOOKUP(A3464,fonte!A:AE,31,FALSE)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6">
        <v>43818</v>
      </c>
      <c r="E3465" s="13" t="str">
        <f>VLOOKUP(A3465,fonte!A:AE,26,FALSE)</f>
        <v>Não</v>
      </c>
      <c r="F3465" s="12" t="str">
        <f>VLOOKUP(A3465,fonte!A:AE,27,FALSE)</f>
        <v>Sim</v>
      </c>
      <c r="G3465" s="13" t="str">
        <f>VLOOKUP(A3465,fonte!A:AE,28,FALSE)</f>
        <v>Não</v>
      </c>
      <c r="H3465" s="12" t="str">
        <f>VLOOKUP(A3465,fonte!A:AE,29,FALSE)</f>
        <v>Sim</v>
      </c>
      <c r="I3465" s="13" t="str">
        <f>VLOOKUP(A3465,fonte!A:AE,30,FALSE)</f>
        <v>Não</v>
      </c>
      <c r="J3465" s="12" t="str">
        <f>VLOOKUP(A3465,fonte!A:AE,31,FALSE)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6">
        <v>43099</v>
      </c>
      <c r="E3466" s="13" t="str">
        <f>VLOOKUP(A3466,fonte!A:AE,26,FALSE)</f>
        <v>Sim</v>
      </c>
      <c r="F3466" s="12" t="str">
        <f>VLOOKUP(A3466,fonte!A:AE,27,FALSE)</f>
        <v>Sim</v>
      </c>
      <c r="G3466" s="13" t="str">
        <f>VLOOKUP(A3466,fonte!A:AE,28,FALSE)</f>
        <v>Sim</v>
      </c>
      <c r="H3466" s="12" t="str">
        <f>VLOOKUP(A3466,fonte!A:AE,29,FALSE)</f>
        <v>Sim</v>
      </c>
      <c r="I3466" s="13" t="str">
        <f>VLOOKUP(A3466,fonte!A:AE,30,FALSE)</f>
        <v>Não</v>
      </c>
      <c r="J3466" s="12" t="str">
        <f>VLOOKUP(A3466,fonte!A:AE,31,FALSE)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6">
        <v>41421</v>
      </c>
      <c r="E3467" s="13" t="str">
        <f>VLOOKUP(A3467,fonte!A:AE,26,FALSE)</f>
        <v>Sim</v>
      </c>
      <c r="F3467" s="12" t="str">
        <f>VLOOKUP(A3467,fonte!A:AE,27,FALSE)</f>
        <v>Sim</v>
      </c>
      <c r="G3467" s="13" t="str">
        <f>VLOOKUP(A3467,fonte!A:AE,28,FALSE)</f>
        <v>Sim</v>
      </c>
      <c r="H3467" s="12" t="str">
        <f>VLOOKUP(A3467,fonte!A:AE,29,FALSE)</f>
        <v>Sim</v>
      </c>
      <c r="I3467" s="13" t="str">
        <f>VLOOKUP(A3467,fonte!A:AE,30,FALSE)</f>
        <v>Não</v>
      </c>
      <c r="J3467" s="12" t="str">
        <f>VLOOKUP(A3467,fonte!A:AE,31,FALSE)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6">
        <v>41073</v>
      </c>
      <c r="E3468" s="13" t="str">
        <f>VLOOKUP(A3468,fonte!A:AE,26,FALSE)</f>
        <v>Sim</v>
      </c>
      <c r="F3468" s="12" t="str">
        <f>VLOOKUP(A3468,fonte!A:AE,27,FALSE)</f>
        <v>Sim</v>
      </c>
      <c r="G3468" s="13" t="str">
        <f>VLOOKUP(A3468,fonte!A:AE,28,FALSE)</f>
        <v>Sim</v>
      </c>
      <c r="H3468" s="12" t="str">
        <f>VLOOKUP(A3468,fonte!A:AE,29,FALSE)</f>
        <v>Sim</v>
      </c>
      <c r="I3468" s="13" t="str">
        <f>VLOOKUP(A3468,fonte!A:AE,30,FALSE)</f>
        <v>Não</v>
      </c>
      <c r="J3468" s="12" t="str">
        <f>VLOOKUP(A3468,fonte!A:AE,31,FALSE)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6">
        <v>43818</v>
      </c>
      <c r="E3469" s="13" t="str">
        <f>VLOOKUP(A3469,fonte!A:AE,26,FALSE)</f>
        <v>Sim</v>
      </c>
      <c r="F3469" s="12" t="str">
        <f>VLOOKUP(A3469,fonte!A:AE,27,FALSE)</f>
        <v>Sim</v>
      </c>
      <c r="G3469" s="13" t="str">
        <f>VLOOKUP(A3469,fonte!A:AE,28,FALSE)</f>
        <v>Sim</v>
      </c>
      <c r="H3469" s="12" t="str">
        <f>VLOOKUP(A3469,fonte!A:AE,29,FALSE)</f>
        <v>Sim</v>
      </c>
      <c r="I3469" s="13" t="str">
        <f>VLOOKUP(A3469,fonte!A:AE,30,FALSE)</f>
        <v>Não</v>
      </c>
      <c r="J3469" s="12" t="str">
        <f>VLOOKUP(A3469,fonte!A:AE,31,FALSE)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6">
        <v>43099</v>
      </c>
      <c r="E3470" s="13" t="str">
        <f>VLOOKUP(A3470,fonte!A:AE,26,FALSE)</f>
        <v>Não</v>
      </c>
      <c r="F3470" s="12" t="str">
        <f>VLOOKUP(A3470,fonte!A:AE,27,FALSE)</f>
        <v>Sim</v>
      </c>
      <c r="G3470" s="13" t="str">
        <f>VLOOKUP(A3470,fonte!A:AE,28,FALSE)</f>
        <v>Não</v>
      </c>
      <c r="H3470" s="12" t="str">
        <f>VLOOKUP(A3470,fonte!A:AE,29,FALSE)</f>
        <v>Sim</v>
      </c>
      <c r="I3470" s="13" t="str">
        <f>VLOOKUP(A3470,fonte!A:AE,30,FALSE)</f>
        <v>Não</v>
      </c>
      <c r="J3470" s="12" t="str">
        <f>VLOOKUP(A3470,fonte!A:AE,31,FALSE)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6">
        <v>43818</v>
      </c>
      <c r="E3471" s="13" t="str">
        <f>VLOOKUP(A3471,fonte!A:AE,26,FALSE)</f>
        <v>Não</v>
      </c>
      <c r="F3471" s="12" t="str">
        <f>VLOOKUP(A3471,fonte!A:AE,27,FALSE)</f>
        <v>Não</v>
      </c>
      <c r="G3471" s="13" t="str">
        <f>VLOOKUP(A3471,fonte!A:AE,28,FALSE)</f>
        <v>Não</v>
      </c>
      <c r="H3471" s="12" t="str">
        <f>VLOOKUP(A3471,fonte!A:AE,29,FALSE)</f>
        <v>Não</v>
      </c>
      <c r="I3471" s="13" t="str">
        <f>VLOOKUP(A3471,fonte!A:AE,30,FALSE)</f>
        <v>Não</v>
      </c>
      <c r="J3471" s="12" t="str">
        <f>VLOOKUP(A3471,fonte!A:AE,31,FALSE)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6">
        <v>41905</v>
      </c>
      <c r="E3472" s="13" t="str">
        <f>VLOOKUP(A3472,fonte!A:AE,26,FALSE)</f>
        <v>Sim</v>
      </c>
      <c r="F3472" s="12" t="str">
        <f>VLOOKUP(A3472,fonte!A:AE,27,FALSE)</f>
        <v>Sim</v>
      </c>
      <c r="G3472" s="13" t="str">
        <f>VLOOKUP(A3472,fonte!A:AE,28,FALSE)</f>
        <v>Não</v>
      </c>
      <c r="H3472" s="12" t="str">
        <f>VLOOKUP(A3472,fonte!A:AE,29,FALSE)</f>
        <v>Sim</v>
      </c>
      <c r="I3472" s="13" t="str">
        <f>VLOOKUP(A3472,fonte!A:AE,30,FALSE)</f>
        <v>Não</v>
      </c>
      <c r="J3472" s="12" t="str">
        <f>VLOOKUP(A3472,fonte!A:AE,31,FALSE)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6">
        <v>43445</v>
      </c>
      <c r="E3473" s="13" t="str">
        <f>VLOOKUP(A3473,fonte!A:AE,26,FALSE)</f>
        <v>Não</v>
      </c>
      <c r="F3473" s="12" t="str">
        <f>VLOOKUP(A3473,fonte!A:AE,27,FALSE)</f>
        <v>Não</v>
      </c>
      <c r="G3473" s="13" t="str">
        <f>VLOOKUP(A3473,fonte!A:AE,28,FALSE)</f>
        <v>Não</v>
      </c>
      <c r="H3473" s="12" t="str">
        <f>VLOOKUP(A3473,fonte!A:AE,29,FALSE)</f>
        <v>Não</v>
      </c>
      <c r="I3473" s="13" t="str">
        <f>VLOOKUP(A3473,fonte!A:AE,30,FALSE)</f>
        <v>Não</v>
      </c>
      <c r="J3473" s="12" t="str">
        <f>VLOOKUP(A3473,fonte!A:AE,31,FALSE)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6">
        <v>41073</v>
      </c>
      <c r="E3474" s="13" t="str">
        <f>VLOOKUP(A3474,fonte!A:AE,26,FALSE)</f>
        <v>Sim</v>
      </c>
      <c r="F3474" s="12" t="str">
        <f>VLOOKUP(A3474,fonte!A:AE,27,FALSE)</f>
        <v>Sim</v>
      </c>
      <c r="G3474" s="13" t="str">
        <f>VLOOKUP(A3474,fonte!A:AE,28,FALSE)</f>
        <v>Sim</v>
      </c>
      <c r="H3474" s="12" t="str">
        <f>VLOOKUP(A3474,fonte!A:AE,29,FALSE)</f>
        <v>Sim</v>
      </c>
      <c r="I3474" s="13" t="str">
        <f>VLOOKUP(A3474,fonte!A:AE,30,FALSE)</f>
        <v>Não</v>
      </c>
      <c r="J3474" s="12" t="str">
        <f>VLOOKUP(A3474,fonte!A:AE,31,FALSE)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6">
        <v>43445</v>
      </c>
      <c r="E3475" s="13" t="str">
        <f>VLOOKUP(A3475,fonte!A:AE,26,FALSE)</f>
        <v>Não</v>
      </c>
      <c r="F3475" s="12" t="str">
        <f>VLOOKUP(A3475,fonte!A:AE,27,FALSE)</f>
        <v>Não</v>
      </c>
      <c r="G3475" s="13" t="str">
        <f>VLOOKUP(A3475,fonte!A:AE,28,FALSE)</f>
        <v>Não</v>
      </c>
      <c r="H3475" s="12" t="str">
        <f>VLOOKUP(A3475,fonte!A:AE,29,FALSE)</f>
        <v>Não</v>
      </c>
      <c r="I3475" s="13" t="str">
        <f>VLOOKUP(A3475,fonte!A:AE,30,FALSE)</f>
        <v>Não</v>
      </c>
      <c r="J3475" s="12" t="str">
        <f>VLOOKUP(A3475,fonte!A:AE,31,FALSE)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6">
        <v>41421</v>
      </c>
      <c r="E3476" s="13" t="str">
        <f>VLOOKUP(A3476,fonte!A:AE,26,FALSE)</f>
        <v>Não</v>
      </c>
      <c r="F3476" s="12" t="str">
        <f>VLOOKUP(A3476,fonte!A:AE,27,FALSE)</f>
        <v>Sim</v>
      </c>
      <c r="G3476" s="13" t="str">
        <f>VLOOKUP(A3476,fonte!A:AE,28,FALSE)</f>
        <v>Não</v>
      </c>
      <c r="H3476" s="12" t="str">
        <f>VLOOKUP(A3476,fonte!A:AE,29,FALSE)</f>
        <v>Sim</v>
      </c>
      <c r="I3476" s="13" t="str">
        <f>VLOOKUP(A3476,fonte!A:AE,30,FALSE)</f>
        <v>Não</v>
      </c>
      <c r="J3476" s="12" t="str">
        <f>VLOOKUP(A3476,fonte!A:AE,31,FALSE)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6">
        <v>43445</v>
      </c>
      <c r="E3477" s="13" t="str">
        <f>VLOOKUP(A3477,fonte!A:AE,26,FALSE)</f>
        <v>Não</v>
      </c>
      <c r="F3477" s="12" t="str">
        <f>VLOOKUP(A3477,fonte!A:AE,27,FALSE)</f>
        <v>Sim</v>
      </c>
      <c r="G3477" s="13" t="str">
        <f>VLOOKUP(A3477,fonte!A:AE,28,FALSE)</f>
        <v>Não</v>
      </c>
      <c r="H3477" s="12" t="str">
        <f>VLOOKUP(A3477,fonte!A:AE,29,FALSE)</f>
        <v>Sim</v>
      </c>
      <c r="I3477" s="13" t="str">
        <f>VLOOKUP(A3477,fonte!A:AE,30,FALSE)</f>
        <v>Não</v>
      </c>
      <c r="J3477" s="12" t="str">
        <f>VLOOKUP(A3477,fonte!A:AE,31,FALSE)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6">
        <v>43099</v>
      </c>
      <c r="E3478" s="13" t="str">
        <f>VLOOKUP(A3478,fonte!A:AE,26,FALSE)</f>
        <v>Não</v>
      </c>
      <c r="F3478" s="12" t="str">
        <f>VLOOKUP(A3478,fonte!A:AE,27,FALSE)</f>
        <v>Não</v>
      </c>
      <c r="G3478" s="13" t="str">
        <f>VLOOKUP(A3478,fonte!A:AE,28,FALSE)</f>
        <v>Não</v>
      </c>
      <c r="H3478" s="12" t="str">
        <f>VLOOKUP(A3478,fonte!A:AE,29,FALSE)</f>
        <v>Não</v>
      </c>
      <c r="I3478" s="13" t="str">
        <f>VLOOKUP(A3478,fonte!A:AE,30,FALSE)</f>
        <v>Não</v>
      </c>
      <c r="J3478" s="12" t="str">
        <f>VLOOKUP(A3478,fonte!A:AE,31,FALSE)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6">
        <v>43099</v>
      </c>
      <c r="E3479" s="13" t="str">
        <f>VLOOKUP(A3479,fonte!A:AE,26,FALSE)</f>
        <v>Sim</v>
      </c>
      <c r="F3479" s="12" t="str">
        <f>VLOOKUP(A3479,fonte!A:AE,27,FALSE)</f>
        <v>Sim</v>
      </c>
      <c r="G3479" s="13" t="str">
        <f>VLOOKUP(A3479,fonte!A:AE,28,FALSE)</f>
        <v>Sim</v>
      </c>
      <c r="H3479" s="12" t="str">
        <f>VLOOKUP(A3479,fonte!A:AE,29,FALSE)</f>
        <v>Sim</v>
      </c>
      <c r="I3479" s="13" t="str">
        <f>VLOOKUP(A3479,fonte!A:AE,30,FALSE)</f>
        <v>Não</v>
      </c>
      <c r="J3479" s="12" t="str">
        <f>VLOOKUP(A3479,fonte!A:AE,31,FALSE)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6">
        <v>43099</v>
      </c>
      <c r="E3480" s="13" t="str">
        <f>VLOOKUP(A3480,fonte!A:AE,26,FALSE)</f>
        <v>Sim</v>
      </c>
      <c r="F3480" s="12" t="str">
        <f>VLOOKUP(A3480,fonte!A:AE,27,FALSE)</f>
        <v>Sim</v>
      </c>
      <c r="G3480" s="13" t="str">
        <f>VLOOKUP(A3480,fonte!A:AE,28,FALSE)</f>
        <v>Sim</v>
      </c>
      <c r="H3480" s="12" t="str">
        <f>VLOOKUP(A3480,fonte!A:AE,29,FALSE)</f>
        <v>Sim</v>
      </c>
      <c r="I3480" s="13" t="str">
        <f>VLOOKUP(A3480,fonte!A:AE,30,FALSE)</f>
        <v>Não</v>
      </c>
      <c r="J3480" s="12" t="str">
        <f>VLOOKUP(A3480,fonte!A:AE,31,FALSE)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6">
        <v>43099</v>
      </c>
      <c r="E3481" s="13" t="str">
        <f>VLOOKUP(A3481,fonte!A:AE,26,FALSE)</f>
        <v>Sim</v>
      </c>
      <c r="F3481" s="12" t="str">
        <f>VLOOKUP(A3481,fonte!A:AE,27,FALSE)</f>
        <v>Sim</v>
      </c>
      <c r="G3481" s="13" t="str">
        <f>VLOOKUP(A3481,fonte!A:AE,28,FALSE)</f>
        <v>Sim</v>
      </c>
      <c r="H3481" s="12" t="str">
        <f>VLOOKUP(A3481,fonte!A:AE,29,FALSE)</f>
        <v>Sim</v>
      </c>
      <c r="I3481" s="13" t="str">
        <f>VLOOKUP(A3481,fonte!A:AE,30,FALSE)</f>
        <v>Não</v>
      </c>
      <c r="J3481" s="12" t="str">
        <f>VLOOKUP(A3481,fonte!A:AE,31,FALSE)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6">
        <v>41421</v>
      </c>
      <c r="E3482" s="13" t="str">
        <f>VLOOKUP(A3482,fonte!A:AE,26,FALSE)</f>
        <v>Não</v>
      </c>
      <c r="F3482" s="12" t="str">
        <f>VLOOKUP(A3482,fonte!A:AE,27,FALSE)</f>
        <v>Sim</v>
      </c>
      <c r="G3482" s="13" t="str">
        <f>VLOOKUP(A3482,fonte!A:AE,28,FALSE)</f>
        <v>Não</v>
      </c>
      <c r="H3482" s="12" t="str">
        <f>VLOOKUP(A3482,fonte!A:AE,29,FALSE)</f>
        <v>Sim</v>
      </c>
      <c r="I3482" s="13" t="str">
        <f>VLOOKUP(A3482,fonte!A:AE,30,FALSE)</f>
        <v>Não</v>
      </c>
      <c r="J3482" s="12" t="str">
        <f>VLOOKUP(A3482,fonte!A:AE,31,FALSE)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6">
        <v>43818</v>
      </c>
      <c r="E3483" s="13" t="str">
        <f>VLOOKUP(A3483,fonte!A:AE,26,FALSE)</f>
        <v>Não</v>
      </c>
      <c r="F3483" s="12" t="str">
        <f>VLOOKUP(A3483,fonte!A:AE,27,FALSE)</f>
        <v>Sim</v>
      </c>
      <c r="G3483" s="13" t="str">
        <f>VLOOKUP(A3483,fonte!A:AE,28,FALSE)</f>
        <v>Não</v>
      </c>
      <c r="H3483" s="12" t="str">
        <f>VLOOKUP(A3483,fonte!A:AE,29,FALSE)</f>
        <v>Sim</v>
      </c>
      <c r="I3483" s="13" t="str">
        <f>VLOOKUP(A3483,fonte!A:AE,30,FALSE)</f>
        <v>Não</v>
      </c>
      <c r="J3483" s="12" t="str">
        <f>VLOOKUP(A3483,fonte!A:AE,31,FALSE)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6">
        <v>41905</v>
      </c>
      <c r="E3484" s="13" t="str">
        <f>VLOOKUP(A3484,fonte!A:AE,26,FALSE)</f>
        <v>Não</v>
      </c>
      <c r="F3484" s="12" t="str">
        <f>VLOOKUP(A3484,fonte!A:AE,27,FALSE)</f>
        <v>Não</v>
      </c>
      <c r="G3484" s="13" t="str">
        <f>VLOOKUP(A3484,fonte!A:AE,28,FALSE)</f>
        <v>Não</v>
      </c>
      <c r="H3484" s="12" t="str">
        <f>VLOOKUP(A3484,fonte!A:AE,29,FALSE)</f>
        <v>Não</v>
      </c>
      <c r="I3484" s="13" t="str">
        <f>VLOOKUP(A3484,fonte!A:AE,30,FALSE)</f>
        <v>Não</v>
      </c>
      <c r="J3484" s="12" t="str">
        <f>VLOOKUP(A3484,fonte!A:AE,31,FALSE)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6">
        <v>43099</v>
      </c>
      <c r="E3485" s="13" t="str">
        <f>VLOOKUP(A3485,fonte!A:AE,26,FALSE)</f>
        <v>Não</v>
      </c>
      <c r="F3485" s="12" t="str">
        <f>VLOOKUP(A3485,fonte!A:AE,27,FALSE)</f>
        <v>Sim</v>
      </c>
      <c r="G3485" s="13" t="str">
        <f>VLOOKUP(A3485,fonte!A:AE,28,FALSE)</f>
        <v>Não</v>
      </c>
      <c r="H3485" s="12" t="str">
        <f>VLOOKUP(A3485,fonte!A:AE,29,FALSE)</f>
        <v>Sim</v>
      </c>
      <c r="I3485" s="13" t="str">
        <f>VLOOKUP(A3485,fonte!A:AE,30,FALSE)</f>
        <v>Não</v>
      </c>
      <c r="J3485" s="12" t="str">
        <f>VLOOKUP(A3485,fonte!A:AE,31,FALSE)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6">
        <v>43445</v>
      </c>
      <c r="E3486" s="13" t="str">
        <f>VLOOKUP(A3486,fonte!A:AE,26,FALSE)</f>
        <v>Não</v>
      </c>
      <c r="F3486" s="12" t="str">
        <f>VLOOKUP(A3486,fonte!A:AE,27,FALSE)</f>
        <v>Não</v>
      </c>
      <c r="G3486" s="13" t="str">
        <f>VLOOKUP(A3486,fonte!A:AE,28,FALSE)</f>
        <v>Não</v>
      </c>
      <c r="H3486" s="12" t="str">
        <f>VLOOKUP(A3486,fonte!A:AE,29,FALSE)</f>
        <v>Não</v>
      </c>
      <c r="I3486" s="13" t="str">
        <f>VLOOKUP(A3486,fonte!A:AE,30,FALSE)</f>
        <v>Não</v>
      </c>
      <c r="J3486" s="12" t="str">
        <f>VLOOKUP(A3486,fonte!A:AE,31,FALSE)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6">
        <v>43445</v>
      </c>
      <c r="E3487" s="13" t="str">
        <f>VLOOKUP(A3487,fonte!A:AE,26,FALSE)</f>
        <v>Sim</v>
      </c>
      <c r="F3487" s="12" t="str">
        <f>VLOOKUP(A3487,fonte!A:AE,27,FALSE)</f>
        <v>Sim</v>
      </c>
      <c r="G3487" s="13" t="str">
        <f>VLOOKUP(A3487,fonte!A:AE,28,FALSE)</f>
        <v>Sim</v>
      </c>
      <c r="H3487" s="12" t="str">
        <f>VLOOKUP(A3487,fonte!A:AE,29,FALSE)</f>
        <v>Sim</v>
      </c>
      <c r="I3487" s="13" t="str">
        <f>VLOOKUP(A3487,fonte!A:AE,30,FALSE)</f>
        <v>Não</v>
      </c>
      <c r="J3487" s="12" t="str">
        <f>VLOOKUP(A3487,fonte!A:AE,31,FALSE)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6">
        <v>43099</v>
      </c>
      <c r="E3488" s="13" t="str">
        <f>VLOOKUP(A3488,fonte!A:AE,26,FALSE)</f>
        <v>Sim</v>
      </c>
      <c r="F3488" s="12" t="str">
        <f>VLOOKUP(A3488,fonte!A:AE,27,FALSE)</f>
        <v>Sim</v>
      </c>
      <c r="G3488" s="13" t="str">
        <f>VLOOKUP(A3488,fonte!A:AE,28,FALSE)</f>
        <v>Sim</v>
      </c>
      <c r="H3488" s="12" t="str">
        <f>VLOOKUP(A3488,fonte!A:AE,29,FALSE)</f>
        <v>Sim</v>
      </c>
      <c r="I3488" s="13" t="str">
        <f>VLOOKUP(A3488,fonte!A:AE,30,FALSE)</f>
        <v>Não</v>
      </c>
      <c r="J3488" s="12" t="str">
        <f>VLOOKUP(A3488,fonte!A:AE,31,FALSE)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6">
        <v>43099</v>
      </c>
      <c r="E3489" s="13" t="str">
        <f>VLOOKUP(A3489,fonte!A:AE,26,FALSE)</f>
        <v>Sim</v>
      </c>
      <c r="F3489" s="12" t="str">
        <f>VLOOKUP(A3489,fonte!A:AE,27,FALSE)</f>
        <v>Sim</v>
      </c>
      <c r="G3489" s="13" t="str">
        <f>VLOOKUP(A3489,fonte!A:AE,28,FALSE)</f>
        <v>Sim</v>
      </c>
      <c r="H3489" s="12" t="str">
        <f>VLOOKUP(A3489,fonte!A:AE,29,FALSE)</f>
        <v>Sim</v>
      </c>
      <c r="I3489" s="13" t="str">
        <f>VLOOKUP(A3489,fonte!A:AE,30,FALSE)</f>
        <v>Não</v>
      </c>
      <c r="J3489" s="12" t="str">
        <f>VLOOKUP(A3489,fonte!A:AE,31,FALSE)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6">
        <v>41905</v>
      </c>
      <c r="E3490" s="13" t="str">
        <f>VLOOKUP(A3490,fonte!A:AE,26,FALSE)</f>
        <v>Sim</v>
      </c>
      <c r="F3490" s="12" t="str">
        <f>VLOOKUP(A3490,fonte!A:AE,27,FALSE)</f>
        <v>Sim</v>
      </c>
      <c r="G3490" s="13" t="str">
        <f>VLOOKUP(A3490,fonte!A:AE,28,FALSE)</f>
        <v>Sim</v>
      </c>
      <c r="H3490" s="12" t="str">
        <f>VLOOKUP(A3490,fonte!A:AE,29,FALSE)</f>
        <v>Sim</v>
      </c>
      <c r="I3490" s="13" t="str">
        <f>VLOOKUP(A3490,fonte!A:AE,30,FALSE)</f>
        <v>Não</v>
      </c>
      <c r="J3490" s="12" t="str">
        <f>VLOOKUP(A3490,fonte!A:AE,31,FALSE)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6">
        <v>43099</v>
      </c>
      <c r="E3491" s="13" t="str">
        <f>VLOOKUP(A3491,fonte!A:AE,26,FALSE)</f>
        <v>Sim</v>
      </c>
      <c r="F3491" s="12" t="str">
        <f>VLOOKUP(A3491,fonte!A:AE,27,FALSE)</f>
        <v>Sim</v>
      </c>
      <c r="G3491" s="13" t="str">
        <f>VLOOKUP(A3491,fonte!A:AE,28,FALSE)</f>
        <v>Sim</v>
      </c>
      <c r="H3491" s="12" t="str">
        <f>VLOOKUP(A3491,fonte!A:AE,29,FALSE)</f>
        <v>Sim</v>
      </c>
      <c r="I3491" s="13" t="str">
        <f>VLOOKUP(A3491,fonte!A:AE,30,FALSE)</f>
        <v>Não</v>
      </c>
      <c r="J3491" s="12" t="str">
        <f>VLOOKUP(A3491,fonte!A:AE,31,FALSE)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6">
        <v>43818</v>
      </c>
      <c r="E3492" s="13" t="str">
        <f>VLOOKUP(A3492,fonte!A:AE,26,FALSE)</f>
        <v>Sim</v>
      </c>
      <c r="F3492" s="12" t="str">
        <f>VLOOKUP(A3492,fonte!A:AE,27,FALSE)</f>
        <v>Sim</v>
      </c>
      <c r="G3492" s="13" t="str">
        <f>VLOOKUP(A3492,fonte!A:AE,28,FALSE)</f>
        <v>Sim</v>
      </c>
      <c r="H3492" s="12" t="str">
        <f>VLOOKUP(A3492,fonte!A:AE,29,FALSE)</f>
        <v>Sim</v>
      </c>
      <c r="I3492" s="13" t="str">
        <f>VLOOKUP(A3492,fonte!A:AE,30,FALSE)</f>
        <v>Não</v>
      </c>
      <c r="J3492" s="12" t="str">
        <f>VLOOKUP(A3492,fonte!A:AE,31,FALSE)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6">
        <v>43445</v>
      </c>
      <c r="E3493" s="13" t="str">
        <f>VLOOKUP(A3493,fonte!A:AE,26,FALSE)</f>
        <v>Sim</v>
      </c>
      <c r="F3493" s="12" t="str">
        <f>VLOOKUP(A3493,fonte!A:AE,27,FALSE)</f>
        <v>Sim</v>
      </c>
      <c r="G3493" s="13" t="str">
        <f>VLOOKUP(A3493,fonte!A:AE,28,FALSE)</f>
        <v>Sim</v>
      </c>
      <c r="H3493" s="12" t="str">
        <f>VLOOKUP(A3493,fonte!A:AE,29,FALSE)</f>
        <v>Sim</v>
      </c>
      <c r="I3493" s="13" t="str">
        <f>VLOOKUP(A3493,fonte!A:AE,30,FALSE)</f>
        <v>Não</v>
      </c>
      <c r="J3493" s="12" t="str">
        <f>VLOOKUP(A3493,fonte!A:AE,31,FALSE)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6">
        <v>43818</v>
      </c>
      <c r="E3494" s="13" t="str">
        <f>VLOOKUP(A3494,fonte!A:AE,26,FALSE)</f>
        <v>Não</v>
      </c>
      <c r="F3494" s="12" t="str">
        <f>VLOOKUP(A3494,fonte!A:AE,27,FALSE)</f>
        <v>Sim</v>
      </c>
      <c r="G3494" s="13" t="str">
        <f>VLOOKUP(A3494,fonte!A:AE,28,FALSE)</f>
        <v>Não</v>
      </c>
      <c r="H3494" s="12" t="str">
        <f>VLOOKUP(A3494,fonte!A:AE,29,FALSE)</f>
        <v>Sim</v>
      </c>
      <c r="I3494" s="13" t="str">
        <f>VLOOKUP(A3494,fonte!A:AE,30,FALSE)</f>
        <v>Não</v>
      </c>
      <c r="J3494" s="12" t="str">
        <f>VLOOKUP(A3494,fonte!A:AE,31,FALSE)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6">
        <v>41421</v>
      </c>
      <c r="E3495" s="13" t="str">
        <f>VLOOKUP(A3495,fonte!A:AE,26,FALSE)</f>
        <v>Sim</v>
      </c>
      <c r="F3495" s="12" t="str">
        <f>VLOOKUP(A3495,fonte!A:AE,27,FALSE)</f>
        <v>Sim</v>
      </c>
      <c r="G3495" s="13" t="str">
        <f>VLOOKUP(A3495,fonte!A:AE,28,FALSE)</f>
        <v>Sim</v>
      </c>
      <c r="H3495" s="12" t="str">
        <f>VLOOKUP(A3495,fonte!A:AE,29,FALSE)</f>
        <v>Sim</v>
      </c>
      <c r="I3495" s="13" t="str">
        <f>VLOOKUP(A3495,fonte!A:AE,30,FALSE)</f>
        <v>Não</v>
      </c>
      <c r="J3495" s="12" t="str">
        <f>VLOOKUP(A3495,fonte!A:AE,31,FALSE)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6">
        <v>43445</v>
      </c>
      <c r="E3496" s="13" t="str">
        <f>VLOOKUP(A3496,fonte!A:AE,26,FALSE)</f>
        <v>Não</v>
      </c>
      <c r="F3496" s="12" t="str">
        <f>VLOOKUP(A3496,fonte!A:AE,27,FALSE)</f>
        <v>Não</v>
      </c>
      <c r="G3496" s="13" t="str">
        <f>VLOOKUP(A3496,fonte!A:AE,28,FALSE)</f>
        <v>Não</v>
      </c>
      <c r="H3496" s="12" t="str">
        <f>VLOOKUP(A3496,fonte!A:AE,29,FALSE)</f>
        <v>Não</v>
      </c>
      <c r="I3496" s="13" t="str">
        <f>VLOOKUP(A3496,fonte!A:AE,30,FALSE)</f>
        <v>Não</v>
      </c>
      <c r="J3496" s="12" t="str">
        <f>VLOOKUP(A3496,fonte!A:AE,31,FALSE)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6">
        <v>43818</v>
      </c>
      <c r="E3497" s="13" t="str">
        <f>VLOOKUP(A3497,fonte!A:AE,26,FALSE)</f>
        <v>Sim</v>
      </c>
      <c r="F3497" s="12" t="str">
        <f>VLOOKUP(A3497,fonte!A:AE,27,FALSE)</f>
        <v>Sim</v>
      </c>
      <c r="G3497" s="13" t="str">
        <f>VLOOKUP(A3497,fonte!A:AE,28,FALSE)</f>
        <v>Sim</v>
      </c>
      <c r="H3497" s="12" t="str">
        <f>VLOOKUP(A3497,fonte!A:AE,29,FALSE)</f>
        <v>Sim</v>
      </c>
      <c r="I3497" s="13" t="str">
        <f>VLOOKUP(A3497,fonte!A:AE,30,FALSE)</f>
        <v>Não</v>
      </c>
      <c r="J3497" s="12" t="str">
        <f>VLOOKUP(A3497,fonte!A:AE,31,FALSE)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6">
        <v>43818</v>
      </c>
      <c r="E3498" s="13" t="str">
        <f>VLOOKUP(A3498,fonte!A:AE,26,FALSE)</f>
        <v>Não</v>
      </c>
      <c r="F3498" s="12" t="str">
        <f>VLOOKUP(A3498,fonte!A:AE,27,FALSE)</f>
        <v>Sim</v>
      </c>
      <c r="G3498" s="13" t="str">
        <f>VLOOKUP(A3498,fonte!A:AE,28,FALSE)</f>
        <v>Não</v>
      </c>
      <c r="H3498" s="12" t="str">
        <f>VLOOKUP(A3498,fonte!A:AE,29,FALSE)</f>
        <v>Sim</v>
      </c>
      <c r="I3498" s="13" t="str">
        <f>VLOOKUP(A3498,fonte!A:AE,30,FALSE)</f>
        <v>Não</v>
      </c>
      <c r="J3498" s="12" t="str">
        <f>VLOOKUP(A3498,fonte!A:AE,31,FALSE)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6">
        <v>43445</v>
      </c>
      <c r="E3499" s="13" t="str">
        <f>VLOOKUP(A3499,fonte!A:AE,26,FALSE)</f>
        <v>Não</v>
      </c>
      <c r="F3499" s="12" t="str">
        <f>VLOOKUP(A3499,fonte!A:AE,27,FALSE)</f>
        <v>Não</v>
      </c>
      <c r="G3499" s="13" t="str">
        <f>VLOOKUP(A3499,fonte!A:AE,28,FALSE)</f>
        <v>Não</v>
      </c>
      <c r="H3499" s="12" t="str">
        <f>VLOOKUP(A3499,fonte!A:AE,29,FALSE)</f>
        <v>Não</v>
      </c>
      <c r="I3499" s="13" t="str">
        <f>VLOOKUP(A3499,fonte!A:AE,30,FALSE)</f>
        <v>Não</v>
      </c>
      <c r="J3499" s="12" t="str">
        <f>VLOOKUP(A3499,fonte!A:AE,31,FALSE)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6">
        <v>43099</v>
      </c>
      <c r="E3500" s="13" t="str">
        <f>VLOOKUP(A3500,fonte!A:AE,26,FALSE)</f>
        <v>Não</v>
      </c>
      <c r="F3500" s="12" t="str">
        <f>VLOOKUP(A3500,fonte!A:AE,27,FALSE)</f>
        <v>Sim</v>
      </c>
      <c r="G3500" s="13" t="str">
        <f>VLOOKUP(A3500,fonte!A:AE,28,FALSE)</f>
        <v>Não</v>
      </c>
      <c r="H3500" s="12" t="str">
        <f>VLOOKUP(A3500,fonte!A:AE,29,FALSE)</f>
        <v>Sim</v>
      </c>
      <c r="I3500" s="13" t="str">
        <f>VLOOKUP(A3500,fonte!A:AE,30,FALSE)</f>
        <v>Não</v>
      </c>
      <c r="J3500" s="12" t="str">
        <f>VLOOKUP(A3500,fonte!A:AE,31,FALSE)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6">
        <v>41905</v>
      </c>
      <c r="E3501" s="13" t="str">
        <f>VLOOKUP(A3501,fonte!A:AE,26,FALSE)</f>
        <v>Sim</v>
      </c>
      <c r="F3501" s="12" t="str">
        <f>VLOOKUP(A3501,fonte!A:AE,27,FALSE)</f>
        <v>Sim</v>
      </c>
      <c r="G3501" s="13" t="str">
        <f>VLOOKUP(A3501,fonte!A:AE,28,FALSE)</f>
        <v>Sim</v>
      </c>
      <c r="H3501" s="12" t="str">
        <f>VLOOKUP(A3501,fonte!A:AE,29,FALSE)</f>
        <v>Sim</v>
      </c>
      <c r="I3501" s="13" t="str">
        <f>VLOOKUP(A3501,fonte!A:AE,30,FALSE)</f>
        <v>Não</v>
      </c>
      <c r="J3501" s="12" t="str">
        <f>VLOOKUP(A3501,fonte!A:AE,31,FALSE)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6">
        <v>41905</v>
      </c>
      <c r="E3502" s="13" t="str">
        <f>VLOOKUP(A3502,fonte!A:AE,26,FALSE)</f>
        <v>Não</v>
      </c>
      <c r="F3502" s="12" t="str">
        <f>VLOOKUP(A3502,fonte!A:AE,27,FALSE)</f>
        <v>Sim</v>
      </c>
      <c r="G3502" s="13" t="str">
        <f>VLOOKUP(A3502,fonte!A:AE,28,FALSE)</f>
        <v>Não</v>
      </c>
      <c r="H3502" s="12" t="str">
        <f>VLOOKUP(A3502,fonte!A:AE,29,FALSE)</f>
        <v>Sim</v>
      </c>
      <c r="I3502" s="13" t="str">
        <f>VLOOKUP(A3502,fonte!A:AE,30,FALSE)</f>
        <v>Não</v>
      </c>
      <c r="J3502" s="12" t="str">
        <f>VLOOKUP(A3502,fonte!A:AE,31,FALSE)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6">
        <v>43099</v>
      </c>
      <c r="E3503" s="13" t="str">
        <f>VLOOKUP(A3503,fonte!A:AE,26,FALSE)</f>
        <v>Não</v>
      </c>
      <c r="F3503" s="12" t="str">
        <f>VLOOKUP(A3503,fonte!A:AE,27,FALSE)</f>
        <v>Sim</v>
      </c>
      <c r="G3503" s="13" t="str">
        <f>VLOOKUP(A3503,fonte!A:AE,28,FALSE)</f>
        <v>Não</v>
      </c>
      <c r="H3503" s="12" t="str">
        <f>VLOOKUP(A3503,fonte!A:AE,29,FALSE)</f>
        <v>Sim</v>
      </c>
      <c r="I3503" s="13" t="str">
        <f>VLOOKUP(A3503,fonte!A:AE,30,FALSE)</f>
        <v>Não</v>
      </c>
      <c r="J3503" s="12" t="str">
        <f>VLOOKUP(A3503,fonte!A:AE,31,FALSE)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6">
        <v>41905</v>
      </c>
      <c r="E3504" s="13" t="str">
        <f>VLOOKUP(A3504,fonte!A:AE,26,FALSE)</f>
        <v>Não</v>
      </c>
      <c r="F3504" s="12" t="str">
        <f>VLOOKUP(A3504,fonte!A:AE,27,FALSE)</f>
        <v>Sim</v>
      </c>
      <c r="G3504" s="13" t="str">
        <f>VLOOKUP(A3504,fonte!A:AE,28,FALSE)</f>
        <v>Não</v>
      </c>
      <c r="H3504" s="12" t="str">
        <f>VLOOKUP(A3504,fonte!A:AE,29,FALSE)</f>
        <v>Sim</v>
      </c>
      <c r="I3504" s="13" t="str">
        <f>VLOOKUP(A3504,fonte!A:AE,30,FALSE)</f>
        <v>Não</v>
      </c>
      <c r="J3504" s="12" t="str">
        <f>VLOOKUP(A3504,fonte!A:AE,31,FALSE)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6">
        <v>41421</v>
      </c>
      <c r="E3505" s="13" t="str">
        <f>VLOOKUP(A3505,fonte!A:AE,26,FALSE)</f>
        <v>Sim</v>
      </c>
      <c r="F3505" s="12" t="str">
        <f>VLOOKUP(A3505,fonte!A:AE,27,FALSE)</f>
        <v>Sim</v>
      </c>
      <c r="G3505" s="13" t="str">
        <f>VLOOKUP(A3505,fonte!A:AE,28,FALSE)</f>
        <v>Sim</v>
      </c>
      <c r="H3505" s="12" t="str">
        <f>VLOOKUP(A3505,fonte!A:AE,29,FALSE)</f>
        <v>Sim</v>
      </c>
      <c r="I3505" s="13" t="str">
        <f>VLOOKUP(A3505,fonte!A:AE,30,FALSE)</f>
        <v>Não</v>
      </c>
      <c r="J3505" s="12" t="str">
        <f>VLOOKUP(A3505,fonte!A:AE,31,FALSE)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6">
        <v>43099</v>
      </c>
      <c r="E3506" s="13" t="str">
        <f>VLOOKUP(A3506,fonte!A:AE,26,FALSE)</f>
        <v>Não</v>
      </c>
      <c r="F3506" s="12" t="str">
        <f>VLOOKUP(A3506,fonte!A:AE,27,FALSE)</f>
        <v>Sim</v>
      </c>
      <c r="G3506" s="13" t="str">
        <f>VLOOKUP(A3506,fonte!A:AE,28,FALSE)</f>
        <v>Não</v>
      </c>
      <c r="H3506" s="12" t="str">
        <f>VLOOKUP(A3506,fonte!A:AE,29,FALSE)</f>
        <v>Sim</v>
      </c>
      <c r="I3506" s="13" t="str">
        <f>VLOOKUP(A3506,fonte!A:AE,30,FALSE)</f>
        <v>Não</v>
      </c>
      <c r="J3506" s="12" t="str">
        <f>VLOOKUP(A3506,fonte!A:AE,31,FALSE)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6">
        <v>43099</v>
      </c>
      <c r="E3507" s="13" t="str">
        <f>VLOOKUP(A3507,fonte!A:AE,26,FALSE)</f>
        <v>Sim</v>
      </c>
      <c r="F3507" s="12" t="str">
        <f>VLOOKUP(A3507,fonte!A:AE,27,FALSE)</f>
        <v>Sim</v>
      </c>
      <c r="G3507" s="13" t="str">
        <f>VLOOKUP(A3507,fonte!A:AE,28,FALSE)</f>
        <v>Sim</v>
      </c>
      <c r="H3507" s="12" t="str">
        <f>VLOOKUP(A3507,fonte!A:AE,29,FALSE)</f>
        <v>Sim</v>
      </c>
      <c r="I3507" s="13" t="str">
        <f>VLOOKUP(A3507,fonte!A:AE,30,FALSE)</f>
        <v>Não</v>
      </c>
      <c r="J3507" s="12" t="str">
        <f>VLOOKUP(A3507,fonte!A:AE,31,FALSE)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6">
        <v>43818</v>
      </c>
      <c r="E3508" s="13" t="str">
        <f>VLOOKUP(A3508,fonte!A:AE,26,FALSE)</f>
        <v>Sim</v>
      </c>
      <c r="F3508" s="12" t="str">
        <f>VLOOKUP(A3508,fonte!A:AE,27,FALSE)</f>
        <v>Sim</v>
      </c>
      <c r="G3508" s="13" t="str">
        <f>VLOOKUP(A3508,fonte!A:AE,28,FALSE)</f>
        <v>Sim</v>
      </c>
      <c r="H3508" s="12" t="str">
        <f>VLOOKUP(A3508,fonte!A:AE,29,FALSE)</f>
        <v>Sim</v>
      </c>
      <c r="I3508" s="13" t="str">
        <f>VLOOKUP(A3508,fonte!A:AE,30,FALSE)</f>
        <v>Não</v>
      </c>
      <c r="J3508" s="12" t="str">
        <f>VLOOKUP(A3508,fonte!A:AE,31,FALSE)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6">
        <v>43818</v>
      </c>
      <c r="E3509" s="13" t="str">
        <f>VLOOKUP(A3509,fonte!A:AE,26,FALSE)</f>
        <v>Sim</v>
      </c>
      <c r="F3509" s="12" t="str">
        <f>VLOOKUP(A3509,fonte!A:AE,27,FALSE)</f>
        <v>Sim</v>
      </c>
      <c r="G3509" s="13" t="str">
        <f>VLOOKUP(A3509,fonte!A:AE,28,FALSE)</f>
        <v>Sim</v>
      </c>
      <c r="H3509" s="12" t="str">
        <f>VLOOKUP(A3509,fonte!A:AE,29,FALSE)</f>
        <v>Sim</v>
      </c>
      <c r="I3509" s="13" t="str">
        <f>VLOOKUP(A3509,fonte!A:AE,30,FALSE)</f>
        <v>Não</v>
      </c>
      <c r="J3509" s="12" t="str">
        <f>VLOOKUP(A3509,fonte!A:AE,31,FALSE)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6">
        <v>43099</v>
      </c>
      <c r="E3510" s="13" t="str">
        <f>VLOOKUP(A3510,fonte!A:AE,26,FALSE)</f>
        <v>Não</v>
      </c>
      <c r="F3510" s="12" t="str">
        <f>VLOOKUP(A3510,fonte!A:AE,27,FALSE)</f>
        <v>Sim</v>
      </c>
      <c r="G3510" s="13" t="str">
        <f>VLOOKUP(A3510,fonte!A:AE,28,FALSE)</f>
        <v>Não</v>
      </c>
      <c r="H3510" s="12" t="str">
        <f>VLOOKUP(A3510,fonte!A:AE,29,FALSE)</f>
        <v>Sim</v>
      </c>
      <c r="I3510" s="13" t="str">
        <f>VLOOKUP(A3510,fonte!A:AE,30,FALSE)</f>
        <v>Não</v>
      </c>
      <c r="J3510" s="12" t="str">
        <f>VLOOKUP(A3510,fonte!A:AE,31,FALSE)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6">
        <v>43445</v>
      </c>
      <c r="E3511" s="13" t="str">
        <f>VLOOKUP(A3511,fonte!A:AE,26,FALSE)</f>
        <v>Não</v>
      </c>
      <c r="F3511" s="12" t="str">
        <f>VLOOKUP(A3511,fonte!A:AE,27,FALSE)</f>
        <v>Sim</v>
      </c>
      <c r="G3511" s="13" t="str">
        <f>VLOOKUP(A3511,fonte!A:AE,28,FALSE)</f>
        <v>Não</v>
      </c>
      <c r="H3511" s="12" t="str">
        <f>VLOOKUP(A3511,fonte!A:AE,29,FALSE)</f>
        <v>Sim</v>
      </c>
      <c r="I3511" s="13" t="str">
        <f>VLOOKUP(A3511,fonte!A:AE,30,FALSE)</f>
        <v>Não</v>
      </c>
      <c r="J3511" s="12" t="str">
        <f>VLOOKUP(A3511,fonte!A:AE,31,FALSE)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6">
        <v>43445</v>
      </c>
      <c r="E3512" s="13" t="str">
        <f>VLOOKUP(A3512,fonte!A:AE,26,FALSE)</f>
        <v>Sim</v>
      </c>
      <c r="F3512" s="12" t="str">
        <f>VLOOKUP(A3512,fonte!A:AE,27,FALSE)</f>
        <v>Sim</v>
      </c>
      <c r="G3512" s="13" t="str">
        <f>VLOOKUP(A3512,fonte!A:AE,28,FALSE)</f>
        <v>Sim</v>
      </c>
      <c r="H3512" s="12" t="str">
        <f>VLOOKUP(A3512,fonte!A:AE,29,FALSE)</f>
        <v>Sim</v>
      </c>
      <c r="I3512" s="13" t="str">
        <f>VLOOKUP(A3512,fonte!A:AE,30,FALSE)</f>
        <v>Não</v>
      </c>
      <c r="J3512" s="12" t="str">
        <f>VLOOKUP(A3512,fonte!A:AE,31,FALSE)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6">
        <v>41905</v>
      </c>
      <c r="E3513" s="13" t="str">
        <f>VLOOKUP(A3513,fonte!A:AE,26,FALSE)</f>
        <v>Sim</v>
      </c>
      <c r="F3513" s="12" t="str">
        <f>VLOOKUP(A3513,fonte!A:AE,27,FALSE)</f>
        <v>Sim</v>
      </c>
      <c r="G3513" s="13" t="str">
        <f>VLOOKUP(A3513,fonte!A:AE,28,FALSE)</f>
        <v>Sim</v>
      </c>
      <c r="H3513" s="12" t="str">
        <f>VLOOKUP(A3513,fonte!A:AE,29,FALSE)</f>
        <v>Sim</v>
      </c>
      <c r="I3513" s="13" t="str">
        <f>VLOOKUP(A3513,fonte!A:AE,30,FALSE)</f>
        <v>Não</v>
      </c>
      <c r="J3513" s="12" t="str">
        <f>VLOOKUP(A3513,fonte!A:AE,31,FALSE)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6">
        <v>43099</v>
      </c>
      <c r="E3514" s="13" t="str">
        <f>VLOOKUP(A3514,fonte!A:AE,26,FALSE)</f>
        <v>Sim</v>
      </c>
      <c r="F3514" s="12" t="str">
        <f>VLOOKUP(A3514,fonte!A:AE,27,FALSE)</f>
        <v>Sim</v>
      </c>
      <c r="G3514" s="13" t="str">
        <f>VLOOKUP(A3514,fonte!A:AE,28,FALSE)</f>
        <v>Sim</v>
      </c>
      <c r="H3514" s="12" t="str">
        <f>VLOOKUP(A3514,fonte!A:AE,29,FALSE)</f>
        <v>Sim</v>
      </c>
      <c r="I3514" s="13" t="str">
        <f>VLOOKUP(A3514,fonte!A:AE,30,FALSE)</f>
        <v>Não</v>
      </c>
      <c r="J3514" s="12" t="str">
        <f>VLOOKUP(A3514,fonte!A:AE,31,FALSE)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6">
        <v>41073</v>
      </c>
      <c r="E3515" s="13" t="str">
        <f>VLOOKUP(A3515,fonte!A:AE,26,FALSE)</f>
        <v>Sim</v>
      </c>
      <c r="F3515" s="12" t="str">
        <f>VLOOKUP(A3515,fonte!A:AE,27,FALSE)</f>
        <v>Sim</v>
      </c>
      <c r="G3515" s="13" t="str">
        <f>VLOOKUP(A3515,fonte!A:AE,28,FALSE)</f>
        <v>Sim</v>
      </c>
      <c r="H3515" s="12" t="str">
        <f>VLOOKUP(A3515,fonte!A:AE,29,FALSE)</f>
        <v>Sim</v>
      </c>
      <c r="I3515" s="13" t="str">
        <f>VLOOKUP(A3515,fonte!A:AE,30,FALSE)</f>
        <v>Não</v>
      </c>
      <c r="J3515" s="12" t="str">
        <f>VLOOKUP(A3515,fonte!A:AE,31,FALSE)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6">
        <v>43818</v>
      </c>
      <c r="E3516" s="13" t="str">
        <f>VLOOKUP(A3516,fonte!A:AE,26,FALSE)</f>
        <v>Sim</v>
      </c>
      <c r="F3516" s="12" t="str">
        <f>VLOOKUP(A3516,fonte!A:AE,27,FALSE)</f>
        <v>Sim</v>
      </c>
      <c r="G3516" s="13" t="str">
        <f>VLOOKUP(A3516,fonte!A:AE,28,FALSE)</f>
        <v>Sim</v>
      </c>
      <c r="H3516" s="12" t="str">
        <f>VLOOKUP(A3516,fonte!A:AE,29,FALSE)</f>
        <v>Sim</v>
      </c>
      <c r="I3516" s="13" t="str">
        <f>VLOOKUP(A3516,fonte!A:AE,30,FALSE)</f>
        <v>Não</v>
      </c>
      <c r="J3516" s="12" t="str">
        <f>VLOOKUP(A3516,fonte!A:AE,31,FALSE)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6">
        <v>41905</v>
      </c>
      <c r="E3517" s="13" t="str">
        <f>VLOOKUP(A3517,fonte!A:AE,26,FALSE)</f>
        <v>Não</v>
      </c>
      <c r="F3517" s="12" t="str">
        <f>VLOOKUP(A3517,fonte!A:AE,27,FALSE)</f>
        <v>Sim</v>
      </c>
      <c r="G3517" s="13" t="str">
        <f>VLOOKUP(A3517,fonte!A:AE,28,FALSE)</f>
        <v>Não</v>
      </c>
      <c r="H3517" s="12" t="str">
        <f>VLOOKUP(A3517,fonte!A:AE,29,FALSE)</f>
        <v>Sim</v>
      </c>
      <c r="I3517" s="13" t="str">
        <f>VLOOKUP(A3517,fonte!A:AE,30,FALSE)</f>
        <v>Não</v>
      </c>
      <c r="J3517" s="12" t="str">
        <f>VLOOKUP(A3517,fonte!A:AE,31,FALSE)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6">
        <v>43818</v>
      </c>
      <c r="E3518" s="13" t="str">
        <f>VLOOKUP(A3518,fonte!A:AE,26,FALSE)</f>
        <v>Sim</v>
      </c>
      <c r="F3518" s="12" t="str">
        <f>VLOOKUP(A3518,fonte!A:AE,27,FALSE)</f>
        <v>Sim</v>
      </c>
      <c r="G3518" s="13" t="str">
        <f>VLOOKUP(A3518,fonte!A:AE,28,FALSE)</f>
        <v>Sim</v>
      </c>
      <c r="H3518" s="12" t="str">
        <f>VLOOKUP(A3518,fonte!A:AE,29,FALSE)</f>
        <v>Sim</v>
      </c>
      <c r="I3518" s="13" t="str">
        <f>VLOOKUP(A3518,fonte!A:AE,30,FALSE)</f>
        <v>Não</v>
      </c>
      <c r="J3518" s="12" t="str">
        <f>VLOOKUP(A3518,fonte!A:AE,31,FALSE)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6">
        <v>43445</v>
      </c>
      <c r="E3519" s="13" t="str">
        <f>VLOOKUP(A3519,fonte!A:AE,26,FALSE)</f>
        <v>Não</v>
      </c>
      <c r="F3519" s="12" t="str">
        <f>VLOOKUP(A3519,fonte!A:AE,27,FALSE)</f>
        <v>Não</v>
      </c>
      <c r="G3519" s="13" t="str">
        <f>VLOOKUP(A3519,fonte!A:AE,28,FALSE)</f>
        <v>Não</v>
      </c>
      <c r="H3519" s="12" t="str">
        <f>VLOOKUP(A3519,fonte!A:AE,29,FALSE)</f>
        <v>Não</v>
      </c>
      <c r="I3519" s="13" t="str">
        <f>VLOOKUP(A3519,fonte!A:AE,30,FALSE)</f>
        <v>Não</v>
      </c>
      <c r="J3519" s="12" t="str">
        <f>VLOOKUP(A3519,fonte!A:AE,31,FALSE)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6">
        <v>43818</v>
      </c>
      <c r="E3520" s="13" t="str">
        <f>VLOOKUP(A3520,fonte!A:AE,26,FALSE)</f>
        <v>Sim</v>
      </c>
      <c r="F3520" s="12" t="str">
        <f>VLOOKUP(A3520,fonte!A:AE,27,FALSE)</f>
        <v>Sim</v>
      </c>
      <c r="G3520" s="13" t="str">
        <f>VLOOKUP(A3520,fonte!A:AE,28,FALSE)</f>
        <v>Sim</v>
      </c>
      <c r="H3520" s="12" t="str">
        <f>VLOOKUP(A3520,fonte!A:AE,29,FALSE)</f>
        <v>Sim</v>
      </c>
      <c r="I3520" s="13" t="str">
        <f>VLOOKUP(A3520,fonte!A:AE,30,FALSE)</f>
        <v>Não</v>
      </c>
      <c r="J3520" s="12" t="str">
        <f>VLOOKUP(A3520,fonte!A:AE,31,FALSE)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6">
        <v>43445</v>
      </c>
      <c r="E3521" s="13" t="str">
        <f>VLOOKUP(A3521,fonte!A:AE,26,FALSE)</f>
        <v>Não</v>
      </c>
      <c r="F3521" s="12" t="str">
        <f>VLOOKUP(A3521,fonte!A:AE,27,FALSE)</f>
        <v>Não</v>
      </c>
      <c r="G3521" s="13" t="str">
        <f>VLOOKUP(A3521,fonte!A:AE,28,FALSE)</f>
        <v>Não</v>
      </c>
      <c r="H3521" s="12" t="str">
        <f>VLOOKUP(A3521,fonte!A:AE,29,FALSE)</f>
        <v>Não</v>
      </c>
      <c r="I3521" s="13" t="str">
        <f>VLOOKUP(A3521,fonte!A:AE,30,FALSE)</f>
        <v>Não</v>
      </c>
      <c r="J3521" s="12" t="str">
        <f>VLOOKUP(A3521,fonte!A:AE,31,FALSE)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40">
        <v>41905</v>
      </c>
      <c r="E3522" s="15" t="str">
        <f>VLOOKUP(A3522,fonte!A:AE,26,FALSE)</f>
        <v>Sim</v>
      </c>
      <c r="F3522" s="14" t="str">
        <f>VLOOKUP(A3522,fonte!A:AE,27,FALSE)</f>
        <v>Sim</v>
      </c>
      <c r="G3522" s="15" t="str">
        <f>VLOOKUP(A3522,fonte!A:AE,28,FALSE)</f>
        <v>Não</v>
      </c>
      <c r="H3522" s="14" t="str">
        <f>VLOOKUP(A3522,fonte!A:AE,29,FALSE)</f>
        <v>Sim</v>
      </c>
      <c r="I3522" s="15" t="str">
        <f>VLOOKUP(A3522,fonte!A:AE,30,FALSE)</f>
        <v>Não</v>
      </c>
      <c r="J3522" s="14" t="str">
        <f>VLOOKUP(A3522,fonte!A:AE,31,FALSE)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sheetProtection algorithmName="SHA-512" hashValue="URMYXxlsYW9uXjA3wekZ9FPvNGgw/xB/K5Be8gap+lH29qknNoU1C3QuEIePoL740Fgu1LsBG1QU00uKQgMjFA==" saltValue="Qhaf+xsFejky+wZEo9I/Zw==" spinCount="100000" sheet="1" objects="1" scenarios="1"/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12"/>
  <sheetViews>
    <sheetView workbookViewId="0">
      <selection activeCell="F5" sqref="F5"/>
    </sheetView>
  </sheetViews>
  <sheetFormatPr defaultRowHeight="15" x14ac:dyDescent="0.25"/>
  <cols>
    <col min="1" max="1" width="17" style="4" bestFit="1" customWidth="1"/>
    <col min="2" max="2" width="18.28515625" style="29" bestFit="1" customWidth="1"/>
    <col min="3" max="3" width="15.28515625" style="4" bestFit="1" customWidth="1"/>
    <col min="4" max="4" width="18.28515625" style="4" bestFit="1" customWidth="1"/>
    <col min="5" max="5" width="15.28515625" style="4" bestFit="1" customWidth="1"/>
    <col min="6" max="6" width="18.28515625" style="4" bestFit="1" customWidth="1"/>
    <col min="7" max="7" width="15.28515625" style="30" bestFit="1" customWidth="1"/>
    <col min="8" max="8" width="18.28515625" style="29" bestFit="1" customWidth="1"/>
    <col min="9" max="9" width="13.85546875" style="4" bestFit="1" customWidth="1"/>
    <col min="10" max="10" width="18.28515625" style="4" bestFit="1" customWidth="1"/>
    <col min="11" max="11" width="13.85546875" style="4" bestFit="1" customWidth="1"/>
    <col min="12" max="12" width="18.28515625" style="4" bestFit="1" customWidth="1"/>
    <col min="13" max="13" width="13.85546875" style="30" bestFit="1" customWidth="1"/>
    <col min="14" max="14" width="18.28515625" style="29" bestFit="1" customWidth="1"/>
    <col min="15" max="15" width="13.85546875" style="4" bestFit="1" customWidth="1"/>
    <col min="16" max="16" width="18.28515625" style="4" bestFit="1" customWidth="1"/>
    <col min="17" max="17" width="13.85546875" style="4" bestFit="1" customWidth="1"/>
    <col min="18" max="18" width="18.28515625" style="4" bestFit="1" customWidth="1"/>
    <col min="19" max="19" width="13.85546875" style="30" bestFit="1" customWidth="1"/>
    <col min="20" max="20" width="17" style="29" bestFit="1" customWidth="1"/>
    <col min="21" max="21" width="15.28515625" style="4" bestFit="1" customWidth="1"/>
    <col min="22" max="22" width="17" style="4" bestFit="1" customWidth="1"/>
    <col min="23" max="23" width="15.28515625" style="4" bestFit="1" customWidth="1"/>
    <col min="24" max="24" width="17" style="4" bestFit="1" customWidth="1"/>
    <col min="25" max="25" width="15.28515625" style="30" bestFit="1" customWidth="1"/>
    <col min="26" max="26" width="17" style="29" bestFit="1" customWidth="1"/>
    <col min="27" max="27" width="12.7109375" style="4" bestFit="1" customWidth="1"/>
    <col min="28" max="28" width="17" style="4" bestFit="1" customWidth="1"/>
    <col min="29" max="29" width="12.7109375" style="4" bestFit="1" customWidth="1"/>
    <col min="30" max="30" width="17" style="4" bestFit="1" customWidth="1"/>
    <col min="31" max="31" width="12.7109375" style="30" bestFit="1" customWidth="1"/>
    <col min="32" max="16384" width="9.140625" style="4"/>
  </cols>
  <sheetData>
    <row r="1" spans="1:31" x14ac:dyDescent="0.25">
      <c r="A1" s="4">
        <v>1</v>
      </c>
      <c r="B1" s="29">
        <v>2</v>
      </c>
      <c r="C1" s="4">
        <v>3</v>
      </c>
      <c r="D1" s="29">
        <v>4</v>
      </c>
      <c r="E1" s="4">
        <v>5</v>
      </c>
      <c r="F1" s="29">
        <v>6</v>
      </c>
      <c r="G1" s="4">
        <v>7</v>
      </c>
      <c r="H1" s="29">
        <v>8</v>
      </c>
      <c r="I1" s="4">
        <v>9</v>
      </c>
      <c r="J1" s="29">
        <v>10</v>
      </c>
      <c r="K1" s="4">
        <v>11</v>
      </c>
      <c r="L1" s="29">
        <v>12</v>
      </c>
      <c r="M1" s="4">
        <v>13</v>
      </c>
      <c r="N1" s="29">
        <v>14</v>
      </c>
      <c r="O1" s="4">
        <v>15</v>
      </c>
      <c r="P1" s="29">
        <v>16</v>
      </c>
      <c r="Q1" s="4">
        <v>17</v>
      </c>
      <c r="R1" s="29">
        <v>18</v>
      </c>
      <c r="S1" s="4">
        <v>19</v>
      </c>
      <c r="T1" s="29">
        <v>20</v>
      </c>
      <c r="U1" s="4">
        <v>21</v>
      </c>
      <c r="V1" s="29">
        <v>22</v>
      </c>
      <c r="W1" s="4">
        <v>23</v>
      </c>
      <c r="X1" s="29">
        <v>24</v>
      </c>
      <c r="Y1" s="4">
        <v>25</v>
      </c>
      <c r="Z1" s="29">
        <v>26</v>
      </c>
      <c r="AA1" s="4">
        <v>27</v>
      </c>
      <c r="AB1" s="29">
        <v>28</v>
      </c>
      <c r="AC1" s="4">
        <v>29</v>
      </c>
      <c r="AD1" s="29">
        <v>30</v>
      </c>
      <c r="AE1" s="4">
        <v>31</v>
      </c>
    </row>
    <row r="2" spans="1:31" x14ac:dyDescent="0.25">
      <c r="A2" s="51" t="s">
        <v>3430</v>
      </c>
      <c r="B2" s="53" t="s">
        <v>3428</v>
      </c>
      <c r="C2" s="54"/>
      <c r="D2" s="54"/>
      <c r="E2" s="54"/>
      <c r="F2" s="54"/>
      <c r="G2" s="55"/>
      <c r="H2" s="53" t="s">
        <v>3433</v>
      </c>
      <c r="I2" s="54"/>
      <c r="J2" s="54"/>
      <c r="K2" s="54"/>
      <c r="L2" s="54"/>
      <c r="M2" s="55"/>
      <c r="N2" s="53" t="s">
        <v>3429</v>
      </c>
      <c r="O2" s="54"/>
      <c r="P2" s="54"/>
      <c r="Q2" s="54"/>
      <c r="R2" s="54"/>
      <c r="S2" s="55"/>
      <c r="T2" s="51" t="s">
        <v>3438</v>
      </c>
      <c r="U2" s="56"/>
      <c r="V2" s="56"/>
      <c r="W2" s="56"/>
      <c r="X2" s="56"/>
      <c r="Y2" s="57"/>
      <c r="Z2" s="51" t="s">
        <v>3437</v>
      </c>
      <c r="AA2" s="56"/>
      <c r="AB2" s="56"/>
      <c r="AC2" s="56"/>
      <c r="AD2" s="56"/>
      <c r="AE2" s="57"/>
    </row>
    <row r="3" spans="1:31" ht="15" customHeight="1" x14ac:dyDescent="0.25">
      <c r="A3" s="52"/>
      <c r="B3" s="50" t="s">
        <v>3434</v>
      </c>
      <c r="C3" s="49"/>
      <c r="D3" s="49" t="s">
        <v>3435</v>
      </c>
      <c r="E3" s="49"/>
      <c r="F3" s="49" t="s">
        <v>3436</v>
      </c>
      <c r="G3" s="58"/>
      <c r="H3" s="50" t="s">
        <v>3434</v>
      </c>
      <c r="I3" s="49"/>
      <c r="J3" s="49" t="s">
        <v>3435</v>
      </c>
      <c r="K3" s="49"/>
      <c r="L3" s="49" t="s">
        <v>3436</v>
      </c>
      <c r="M3" s="58"/>
      <c r="N3" s="50" t="s">
        <v>3434</v>
      </c>
      <c r="O3" s="49"/>
      <c r="P3" s="49" t="s">
        <v>3435</v>
      </c>
      <c r="Q3" s="49"/>
      <c r="R3" s="49" t="s">
        <v>3436</v>
      </c>
      <c r="S3" s="58"/>
      <c r="T3" s="50" t="s">
        <v>3434</v>
      </c>
      <c r="U3" s="49"/>
      <c r="V3" s="49" t="s">
        <v>3435</v>
      </c>
      <c r="W3" s="49"/>
      <c r="X3" s="49" t="s">
        <v>3436</v>
      </c>
      <c r="Y3" s="58"/>
      <c r="Z3" s="50" t="s">
        <v>3434</v>
      </c>
      <c r="AA3" s="49"/>
      <c r="AB3" s="49" t="s">
        <v>3435</v>
      </c>
      <c r="AC3" s="49"/>
      <c r="AD3" s="49" t="s">
        <v>3436</v>
      </c>
      <c r="AE3" s="58"/>
    </row>
    <row r="4" spans="1:31" x14ac:dyDescent="0.25">
      <c r="A4" s="22" t="s">
        <v>3431</v>
      </c>
      <c r="B4" s="25" t="s">
        <v>3426</v>
      </c>
      <c r="C4" s="19" t="s">
        <v>3432</v>
      </c>
      <c r="D4" s="19" t="s">
        <v>3426</v>
      </c>
      <c r="E4" s="19" t="s">
        <v>3432</v>
      </c>
      <c r="F4" s="19" t="s">
        <v>3426</v>
      </c>
      <c r="G4" s="26" t="s">
        <v>3432</v>
      </c>
      <c r="H4" s="25" t="s">
        <v>3426</v>
      </c>
      <c r="I4" s="19" t="s">
        <v>3432</v>
      </c>
      <c r="J4" s="19" t="s">
        <v>3426</v>
      </c>
      <c r="K4" s="19" t="s">
        <v>3432</v>
      </c>
      <c r="L4" s="19" t="s">
        <v>3426</v>
      </c>
      <c r="M4" s="26" t="s">
        <v>3432</v>
      </c>
      <c r="N4" s="25" t="s">
        <v>3426</v>
      </c>
      <c r="O4" s="19" t="s">
        <v>3432</v>
      </c>
      <c r="P4" s="19" t="s">
        <v>3426</v>
      </c>
      <c r="Q4" s="19" t="s">
        <v>3432</v>
      </c>
      <c r="R4" s="19" t="s">
        <v>3426</v>
      </c>
      <c r="S4" s="26" t="s">
        <v>3432</v>
      </c>
      <c r="T4" s="22" t="s">
        <v>3426</v>
      </c>
      <c r="U4" s="18" t="s">
        <v>3432</v>
      </c>
      <c r="V4" s="18" t="s">
        <v>3426</v>
      </c>
      <c r="W4" s="18" t="s">
        <v>3432</v>
      </c>
      <c r="X4" s="18" t="s">
        <v>3426</v>
      </c>
      <c r="Y4" s="31" t="s">
        <v>3432</v>
      </c>
      <c r="Z4" s="22" t="s">
        <v>3426</v>
      </c>
      <c r="AA4" s="18" t="s">
        <v>3432</v>
      </c>
      <c r="AB4" s="18" t="s">
        <v>3426</v>
      </c>
      <c r="AC4" s="18" t="s">
        <v>3432</v>
      </c>
      <c r="AD4" s="18" t="s">
        <v>3426</v>
      </c>
      <c r="AE4" s="31" t="s">
        <v>3432</v>
      </c>
    </row>
    <row r="5" spans="1:31" x14ac:dyDescent="0.25">
      <c r="A5" s="23">
        <v>110001</v>
      </c>
      <c r="B5" s="27">
        <f>IFERROR(VLOOKUP(A5,[1]Monitoramento_Base_somente_disp!$A:$L,5,FALSE),0)</f>
        <v>70574</v>
      </c>
      <c r="C5" s="20">
        <f>IFERROR(VLOOKUP(A5,[1]Monitoramento_Base_somente_disp!$A:$L,6,FALSE),0)</f>
        <v>16693604</v>
      </c>
      <c r="D5" s="20">
        <f>IFERROR(VLOOKUP(A5,[1]Monitoramento_Base_somente_disp!$A:$L,7,FALSE),0)</f>
        <v>35938</v>
      </c>
      <c r="E5" s="20">
        <f>IFERROR(VLOOKUP(A5,[1]Monitoramento_Base_somente_disp!$A:$L,8,FALSE),0)</f>
        <v>8870616</v>
      </c>
      <c r="F5" s="20">
        <f>IFERROR(VLOOKUP(A5,[1]Monitoramento_Base_somente_disp!$A:$L,9,FALSE),0)</f>
        <v>0</v>
      </c>
      <c r="G5" s="28">
        <f>IFERROR(VLOOKUP(A5,[1]Monitoramento_Base_somente_disp!$A:$L,10,FALSE),0)</f>
        <v>0</v>
      </c>
      <c r="H5" s="27">
        <f>IFERROR(VLOOKUP(A5,[2]webService!$A:$I,4,FALSE),0)</f>
        <v>0</v>
      </c>
      <c r="I5" s="20">
        <f>IFERROR(VLOOKUP(A5,[2]webService!$A:$II,5,FALSE),0)</f>
        <v>0</v>
      </c>
      <c r="J5" s="20">
        <f>IFERROR(VLOOKUP(A5,[2]webService!$A:$I,6,FALSE),0)</f>
        <v>0</v>
      </c>
      <c r="K5" s="20">
        <f>IFERROR(VLOOKUP(A5,[2]webService!$A:$I,7,FALSE),0)</f>
        <v>0</v>
      </c>
      <c r="L5" s="20">
        <f>IFERROR(VLOOKUP(A5,[2]webService!$A:$I,8,FALSE),0)</f>
        <v>0</v>
      </c>
      <c r="M5" s="28">
        <f>IFERROR(VLOOKUP(A5,[2]webService!$A:$I,9,FALSE),0)</f>
        <v>0</v>
      </c>
      <c r="N5" s="27">
        <f>IFERROR(VLOOKUP(A5,[3]soaBnafar!$A:$G,2,FALSE),0)</f>
        <v>0</v>
      </c>
      <c r="O5" s="20">
        <f>IFERROR(VLOOKUP(A5,[3]soaBnafar!$A:$H,3,FALSE),0)</f>
        <v>0</v>
      </c>
      <c r="P5" s="20">
        <f>IFERROR(VLOOKUP(A5,[3]soaBnafar!$A:$G,4,FALSE),0)</f>
        <v>0</v>
      </c>
      <c r="Q5" s="20">
        <f>IFERROR(VLOOKUP(A5,[3]soaBnafar!$A:$G,5,FALSE),0)</f>
        <v>0</v>
      </c>
      <c r="R5" s="20">
        <f>IFERROR(VLOOKUP(A5,[3]soaBnafar!$A:$G,6,FALSE),0)</f>
        <v>0</v>
      </c>
      <c r="S5" s="20">
        <f>IFERROR(VLOOKUP(A5,[3]soaBnafar!$A:$G,7,FALSE),0)</f>
        <v>0</v>
      </c>
      <c r="T5" s="34">
        <f>B5+H5+N5</f>
        <v>70574</v>
      </c>
      <c r="U5" s="35">
        <f>C5+I5+O5</f>
        <v>16693604</v>
      </c>
      <c r="V5" s="35">
        <f t="shared" ref="V5:Y5" si="0">D5+J5+P5</f>
        <v>35938</v>
      </c>
      <c r="W5" s="35">
        <f t="shared" si="0"/>
        <v>8870616</v>
      </c>
      <c r="X5" s="35">
        <f t="shared" si="0"/>
        <v>0</v>
      </c>
      <c r="Y5" s="36">
        <f t="shared" si="0"/>
        <v>0</v>
      </c>
      <c r="Z5" s="4" t="str">
        <f t="shared" ref="Z5:AE5" si="1">IF(T5=0,"Não","Sim")</f>
        <v>Sim</v>
      </c>
      <c r="AA5" s="4" t="str">
        <f t="shared" si="1"/>
        <v>Sim</v>
      </c>
      <c r="AB5" s="4" t="str">
        <f t="shared" si="1"/>
        <v>Sim</v>
      </c>
      <c r="AC5" s="4" t="str">
        <f t="shared" si="1"/>
        <v>Sim</v>
      </c>
      <c r="AD5" s="4" t="str">
        <f t="shared" si="1"/>
        <v>Não</v>
      </c>
      <c r="AE5" s="30" t="str">
        <f t="shared" si="1"/>
        <v>Não</v>
      </c>
    </row>
    <row r="6" spans="1:31" x14ac:dyDescent="0.25">
      <c r="A6" s="23">
        <v>110002</v>
      </c>
      <c r="B6" s="27">
        <f>IFERROR(VLOOKUP(A6,[1]Monitoramento_Base_somente_disp!$A:$L,5,FALSE),0)</f>
        <v>603491</v>
      </c>
      <c r="C6" s="20">
        <f>IFERROR(VLOOKUP(A6,[1]Monitoramento_Base_somente_disp!$A:$L,6,FALSE),0)</f>
        <v>134159895</v>
      </c>
      <c r="D6" s="20">
        <f>IFERROR(VLOOKUP(A6,[1]Monitoramento_Base_somente_disp!$A:$L,7,FALSE),0)</f>
        <v>318141</v>
      </c>
      <c r="E6" s="20">
        <f>IFERROR(VLOOKUP(A6,[1]Monitoramento_Base_somente_disp!$A:$L,8,FALSE),0)</f>
        <v>67817149</v>
      </c>
      <c r="F6" s="20">
        <f>IFERROR(VLOOKUP(A6,[1]Monitoramento_Base_somente_disp!$A:$L,9,FALSE),0)</f>
        <v>0</v>
      </c>
      <c r="G6" s="28">
        <f>IFERROR(VLOOKUP(A6,[1]Monitoramento_Base_somente_disp!$A:$L,10,FALSE),0)</f>
        <v>0</v>
      </c>
      <c r="H6" s="27">
        <f>IFERROR(VLOOKUP(A6,[2]webService!$A:$I,4,FALSE),0)</f>
        <v>0</v>
      </c>
      <c r="I6" s="20">
        <f>IFERROR(VLOOKUP(A6,[2]webService!$A:$II,5,FALSE),0)</f>
        <v>0</v>
      </c>
      <c r="J6" s="20">
        <f>IFERROR(VLOOKUP(A6,[2]webService!$A:$I,6,FALSE),0)</f>
        <v>0</v>
      </c>
      <c r="K6" s="20">
        <f>IFERROR(VLOOKUP(A6,[2]webService!$A:$I,7,FALSE),0)</f>
        <v>0</v>
      </c>
      <c r="L6" s="20">
        <f>IFERROR(VLOOKUP(A6,[2]webService!$A:$I,8,FALSE),0)</f>
        <v>0</v>
      </c>
      <c r="M6" s="28">
        <f>IFERROR(VLOOKUP(A6,[2]webService!$A:$I,9,FALSE),0)</f>
        <v>0</v>
      </c>
      <c r="N6" s="27">
        <f>IFERROR(VLOOKUP(A6,[3]soaBnafar!$A:$G,2,FALSE),0)</f>
        <v>0</v>
      </c>
      <c r="O6" s="20">
        <f>IFERROR(VLOOKUP(A6,[3]soaBnafar!$A:$H,3,FALSE),0)</f>
        <v>0</v>
      </c>
      <c r="P6" s="20">
        <f>IFERROR(VLOOKUP(A6,[3]soaBnafar!$A:$G,4,FALSE),0)</f>
        <v>0</v>
      </c>
      <c r="Q6" s="20">
        <f>IFERROR(VLOOKUP(A6,[3]soaBnafar!$A:$G,5,FALSE),0)</f>
        <v>0</v>
      </c>
      <c r="R6" s="20">
        <f>IFERROR(VLOOKUP(A6,[3]soaBnafar!$A:$G,6,FALSE),0)</f>
        <v>0</v>
      </c>
      <c r="S6" s="20">
        <f>IFERROR(VLOOKUP(A6,[3]soaBnafar!$A:$G,7,FALSE),0)</f>
        <v>0</v>
      </c>
      <c r="T6" s="32">
        <f t="shared" ref="T6:T69" si="2">B6+H6+N6</f>
        <v>603491</v>
      </c>
      <c r="U6" s="21">
        <f t="shared" ref="U6:U69" si="3">C6+I6+O6</f>
        <v>134159895</v>
      </c>
      <c r="V6" s="21">
        <f t="shared" ref="V6:V69" si="4">D6+J6+P6</f>
        <v>318141</v>
      </c>
      <c r="W6" s="21">
        <f t="shared" ref="W6:W69" si="5">E6+K6+Q6</f>
        <v>67817149</v>
      </c>
      <c r="X6" s="21">
        <f t="shared" ref="X6:X69" si="6">F6+L6+R6</f>
        <v>0</v>
      </c>
      <c r="Y6" s="33">
        <f t="shared" ref="Y6:Y69" si="7">G6+M6+S6</f>
        <v>0</v>
      </c>
      <c r="Z6" s="4" t="str">
        <f t="shared" ref="Z6:Z69" si="8">IF(T6=0,"Não","Sim")</f>
        <v>Sim</v>
      </c>
      <c r="AA6" s="4" t="str">
        <f t="shared" ref="AA6:AA69" si="9">IF(U6=0,"Não","Sim")</f>
        <v>Sim</v>
      </c>
      <c r="AB6" s="4" t="str">
        <f t="shared" ref="AB6:AB69" si="10">IF(V6=0,"Não","Sim")</f>
        <v>Sim</v>
      </c>
      <c r="AC6" s="4" t="str">
        <f t="shared" ref="AC6:AC69" si="11">IF(W6=0,"Não","Sim")</f>
        <v>Sim</v>
      </c>
      <c r="AD6" s="4" t="str">
        <f t="shared" ref="AD6:AD69" si="12">IF(X6=0,"Não","Sim")</f>
        <v>Não</v>
      </c>
      <c r="AE6" s="30" t="str">
        <f t="shared" ref="AE6:AE69" si="13">IF(Y6=0,"Não","Sim")</f>
        <v>Não</v>
      </c>
    </row>
    <row r="7" spans="1:31" x14ac:dyDescent="0.25">
      <c r="A7" s="23">
        <v>110004</v>
      </c>
      <c r="B7" s="27">
        <f>IFERROR(VLOOKUP(A7,[1]Monitoramento_Base_somente_disp!$A:$L,5,FALSE),0)</f>
        <v>0</v>
      </c>
      <c r="C7" s="20">
        <f>IFERROR(VLOOKUP(A7,[1]Monitoramento_Base_somente_disp!$A:$L,6,FALSE),0)</f>
        <v>75554685</v>
      </c>
      <c r="D7" s="20">
        <f>IFERROR(VLOOKUP(A7,[1]Monitoramento_Base_somente_disp!$A:$L,7,FALSE),0)</f>
        <v>0</v>
      </c>
      <c r="E7" s="20">
        <f>IFERROR(VLOOKUP(A7,[1]Monitoramento_Base_somente_disp!$A:$L,8,FALSE),0)</f>
        <v>41356574</v>
      </c>
      <c r="F7" s="20">
        <f>IFERROR(VLOOKUP(A7,[1]Monitoramento_Base_somente_disp!$A:$L,9,FALSE),0)</f>
        <v>0</v>
      </c>
      <c r="G7" s="28">
        <f>IFERROR(VLOOKUP(A7,[1]Monitoramento_Base_somente_disp!$A:$L,10,FALSE),0)</f>
        <v>0</v>
      </c>
      <c r="H7" s="27">
        <f>IFERROR(VLOOKUP(A7,[2]webService!$A:$I,4,FALSE),0)</f>
        <v>0</v>
      </c>
      <c r="I7" s="20">
        <f>IFERROR(VLOOKUP(A7,[2]webService!$A:$II,5,FALSE),0)</f>
        <v>0</v>
      </c>
      <c r="J7" s="20">
        <f>IFERROR(VLOOKUP(A7,[2]webService!$A:$I,6,FALSE),0)</f>
        <v>0</v>
      </c>
      <c r="K7" s="20">
        <f>IFERROR(VLOOKUP(A7,[2]webService!$A:$I,7,FALSE),0)</f>
        <v>0</v>
      </c>
      <c r="L7" s="20">
        <f>IFERROR(VLOOKUP(A7,[2]webService!$A:$I,8,FALSE),0)</f>
        <v>0</v>
      </c>
      <c r="M7" s="28">
        <f>IFERROR(VLOOKUP(A7,[2]webService!$A:$I,9,FALSE),0)</f>
        <v>0</v>
      </c>
      <c r="N7" s="27">
        <f>IFERROR(VLOOKUP(A7,[3]soaBnafar!$A:$G,2,FALSE),0)</f>
        <v>0</v>
      </c>
      <c r="O7" s="20">
        <f>IFERROR(VLOOKUP(A7,[3]soaBnafar!$A:$H,3,FALSE),0)</f>
        <v>0</v>
      </c>
      <c r="P7" s="20">
        <f>IFERROR(VLOOKUP(A7,[3]soaBnafar!$A:$G,4,FALSE),0)</f>
        <v>0</v>
      </c>
      <c r="Q7" s="20">
        <f>IFERROR(VLOOKUP(A7,[3]soaBnafar!$A:$G,5,FALSE),0)</f>
        <v>0</v>
      </c>
      <c r="R7" s="20">
        <f>IFERROR(VLOOKUP(A7,[3]soaBnafar!$A:$G,6,FALSE),0)</f>
        <v>0</v>
      </c>
      <c r="S7" s="20">
        <f>IFERROR(VLOOKUP(A7,[3]soaBnafar!$A:$G,7,FALSE),0)</f>
        <v>0</v>
      </c>
      <c r="T7" s="32">
        <f t="shared" si="2"/>
        <v>0</v>
      </c>
      <c r="U7" s="21">
        <f t="shared" si="3"/>
        <v>75554685</v>
      </c>
      <c r="V7" s="21">
        <f t="shared" si="4"/>
        <v>0</v>
      </c>
      <c r="W7" s="21">
        <f t="shared" si="5"/>
        <v>41356574</v>
      </c>
      <c r="X7" s="21">
        <f t="shared" si="6"/>
        <v>0</v>
      </c>
      <c r="Y7" s="33">
        <f t="shared" si="7"/>
        <v>0</v>
      </c>
      <c r="Z7" s="4" t="str">
        <f t="shared" si="8"/>
        <v>Não</v>
      </c>
      <c r="AA7" s="4" t="str">
        <f t="shared" si="9"/>
        <v>Sim</v>
      </c>
      <c r="AB7" s="4" t="str">
        <f t="shared" si="10"/>
        <v>Não</v>
      </c>
      <c r="AC7" s="4" t="str">
        <f t="shared" si="11"/>
        <v>Sim</v>
      </c>
      <c r="AD7" s="4" t="str">
        <f t="shared" si="12"/>
        <v>Não</v>
      </c>
      <c r="AE7" s="30" t="str">
        <f t="shared" si="13"/>
        <v>Não</v>
      </c>
    </row>
    <row r="8" spans="1:31" x14ac:dyDescent="0.25">
      <c r="A8" s="23">
        <v>110005</v>
      </c>
      <c r="B8" s="27">
        <f>IFERROR(VLOOKUP(A8,[1]Monitoramento_Base_somente_disp!$A:$L,5,FALSE),0)</f>
        <v>0</v>
      </c>
      <c r="C8" s="20">
        <f>IFERROR(VLOOKUP(A8,[1]Monitoramento_Base_somente_disp!$A:$L,6,FALSE),0)</f>
        <v>6478878</v>
      </c>
      <c r="D8" s="20">
        <f>IFERROR(VLOOKUP(A8,[1]Monitoramento_Base_somente_disp!$A:$L,7,FALSE),0)</f>
        <v>0</v>
      </c>
      <c r="E8" s="20">
        <f>IFERROR(VLOOKUP(A8,[1]Monitoramento_Base_somente_disp!$A:$L,8,FALSE),0)</f>
        <v>3312752</v>
      </c>
      <c r="F8" s="20">
        <f>IFERROR(VLOOKUP(A8,[1]Monitoramento_Base_somente_disp!$A:$L,9,FALSE),0)</f>
        <v>0</v>
      </c>
      <c r="G8" s="28">
        <f>IFERROR(VLOOKUP(A8,[1]Monitoramento_Base_somente_disp!$A:$L,10,FALSE),0)</f>
        <v>0</v>
      </c>
      <c r="H8" s="27">
        <f>IFERROR(VLOOKUP(A8,[2]webService!$A:$I,4,FALSE),0)</f>
        <v>0</v>
      </c>
      <c r="I8" s="20">
        <f>IFERROR(VLOOKUP(A8,[2]webService!$A:$II,5,FALSE),0)</f>
        <v>0</v>
      </c>
      <c r="J8" s="20">
        <f>IFERROR(VLOOKUP(A8,[2]webService!$A:$I,6,FALSE),0)</f>
        <v>0</v>
      </c>
      <c r="K8" s="20">
        <f>IFERROR(VLOOKUP(A8,[2]webService!$A:$I,7,FALSE),0)</f>
        <v>0</v>
      </c>
      <c r="L8" s="20">
        <f>IFERROR(VLOOKUP(A8,[2]webService!$A:$I,8,FALSE),0)</f>
        <v>0</v>
      </c>
      <c r="M8" s="28">
        <f>IFERROR(VLOOKUP(A8,[2]webService!$A:$I,9,FALSE),0)</f>
        <v>0</v>
      </c>
      <c r="N8" s="27">
        <f>IFERROR(VLOOKUP(A8,[3]soaBnafar!$A:$G,2,FALSE),0)</f>
        <v>0</v>
      </c>
      <c r="O8" s="20">
        <f>IFERROR(VLOOKUP(A8,[3]soaBnafar!$A:$H,3,FALSE),0)</f>
        <v>0</v>
      </c>
      <c r="P8" s="20">
        <f>IFERROR(VLOOKUP(A8,[3]soaBnafar!$A:$G,4,FALSE),0)</f>
        <v>0</v>
      </c>
      <c r="Q8" s="20">
        <f>IFERROR(VLOOKUP(A8,[3]soaBnafar!$A:$G,5,FALSE),0)</f>
        <v>0</v>
      </c>
      <c r="R8" s="20">
        <f>IFERROR(VLOOKUP(A8,[3]soaBnafar!$A:$G,6,FALSE),0)</f>
        <v>0</v>
      </c>
      <c r="S8" s="20">
        <f>IFERROR(VLOOKUP(A8,[3]soaBnafar!$A:$G,7,FALSE),0)</f>
        <v>0</v>
      </c>
      <c r="T8" s="32">
        <f t="shared" si="2"/>
        <v>0</v>
      </c>
      <c r="U8" s="21">
        <f t="shared" si="3"/>
        <v>6478878</v>
      </c>
      <c r="V8" s="21">
        <f t="shared" si="4"/>
        <v>0</v>
      </c>
      <c r="W8" s="21">
        <f t="shared" si="5"/>
        <v>3312752</v>
      </c>
      <c r="X8" s="21">
        <f t="shared" si="6"/>
        <v>0</v>
      </c>
      <c r="Y8" s="33">
        <f t="shared" si="7"/>
        <v>0</v>
      </c>
      <c r="Z8" s="4" t="str">
        <f t="shared" si="8"/>
        <v>Não</v>
      </c>
      <c r="AA8" s="4" t="str">
        <f t="shared" si="9"/>
        <v>Sim</v>
      </c>
      <c r="AB8" s="4" t="str">
        <f t="shared" si="10"/>
        <v>Não</v>
      </c>
      <c r="AC8" s="4" t="str">
        <f t="shared" si="11"/>
        <v>Sim</v>
      </c>
      <c r="AD8" s="4" t="str">
        <f t="shared" si="12"/>
        <v>Não</v>
      </c>
      <c r="AE8" s="30" t="str">
        <f t="shared" si="13"/>
        <v>Não</v>
      </c>
    </row>
    <row r="9" spans="1:31" x14ac:dyDescent="0.25">
      <c r="A9" s="23">
        <v>110006</v>
      </c>
      <c r="B9" s="27">
        <f>IFERROR(VLOOKUP(A9,[1]Monitoramento_Base_somente_disp!$A:$L,5,FALSE),0)</f>
        <v>24664</v>
      </c>
      <c r="C9" s="20">
        <f>IFERROR(VLOOKUP(A9,[1]Monitoramento_Base_somente_disp!$A:$L,6,FALSE),0)</f>
        <v>10606314</v>
      </c>
      <c r="D9" s="20">
        <f>IFERROR(VLOOKUP(A9,[1]Monitoramento_Base_somente_disp!$A:$L,7,FALSE),0)</f>
        <v>53776</v>
      </c>
      <c r="E9" s="20">
        <f>IFERROR(VLOOKUP(A9,[1]Monitoramento_Base_somente_disp!$A:$L,8,FALSE),0)</f>
        <v>5378566</v>
      </c>
      <c r="F9" s="20">
        <f>IFERROR(VLOOKUP(A9,[1]Monitoramento_Base_somente_disp!$A:$L,9,FALSE),0)</f>
        <v>0</v>
      </c>
      <c r="G9" s="28">
        <f>IFERROR(VLOOKUP(A9,[1]Monitoramento_Base_somente_disp!$A:$L,10,FALSE),0)</f>
        <v>0</v>
      </c>
      <c r="H9" s="27">
        <f>IFERROR(VLOOKUP(A9,[2]webService!$A:$I,4,FALSE),0)</f>
        <v>0</v>
      </c>
      <c r="I9" s="20">
        <f>IFERROR(VLOOKUP(A9,[2]webService!$A:$II,5,FALSE),0)</f>
        <v>0</v>
      </c>
      <c r="J9" s="20">
        <f>IFERROR(VLOOKUP(A9,[2]webService!$A:$I,6,FALSE),0)</f>
        <v>0</v>
      </c>
      <c r="K9" s="20">
        <f>IFERROR(VLOOKUP(A9,[2]webService!$A:$I,7,FALSE),0)</f>
        <v>0</v>
      </c>
      <c r="L9" s="20">
        <f>IFERROR(VLOOKUP(A9,[2]webService!$A:$I,8,FALSE),0)</f>
        <v>0</v>
      </c>
      <c r="M9" s="28">
        <f>IFERROR(VLOOKUP(A9,[2]webService!$A:$I,9,FALSE),0)</f>
        <v>0</v>
      </c>
      <c r="N9" s="27">
        <f>IFERROR(VLOOKUP(A9,[3]soaBnafar!$A:$G,2,FALSE),0)</f>
        <v>0</v>
      </c>
      <c r="O9" s="20">
        <f>IFERROR(VLOOKUP(A9,[3]soaBnafar!$A:$H,3,FALSE),0)</f>
        <v>0</v>
      </c>
      <c r="P9" s="20">
        <f>IFERROR(VLOOKUP(A9,[3]soaBnafar!$A:$G,4,FALSE),0)</f>
        <v>0</v>
      </c>
      <c r="Q9" s="20">
        <f>IFERROR(VLOOKUP(A9,[3]soaBnafar!$A:$G,5,FALSE),0)</f>
        <v>0</v>
      </c>
      <c r="R9" s="20">
        <f>IFERROR(VLOOKUP(A9,[3]soaBnafar!$A:$G,6,FALSE),0)</f>
        <v>0</v>
      </c>
      <c r="S9" s="20">
        <f>IFERROR(VLOOKUP(A9,[3]soaBnafar!$A:$G,7,FALSE),0)</f>
        <v>0</v>
      </c>
      <c r="T9" s="32">
        <f t="shared" si="2"/>
        <v>24664</v>
      </c>
      <c r="U9" s="21">
        <f t="shared" si="3"/>
        <v>10606314</v>
      </c>
      <c r="V9" s="21">
        <f t="shared" si="4"/>
        <v>53776</v>
      </c>
      <c r="W9" s="21">
        <f t="shared" si="5"/>
        <v>5378566</v>
      </c>
      <c r="X9" s="21">
        <f t="shared" si="6"/>
        <v>0</v>
      </c>
      <c r="Y9" s="33">
        <f t="shared" si="7"/>
        <v>0</v>
      </c>
      <c r="Z9" s="4" t="str">
        <f t="shared" si="8"/>
        <v>Sim</v>
      </c>
      <c r="AA9" s="4" t="str">
        <f t="shared" si="9"/>
        <v>Sim</v>
      </c>
      <c r="AB9" s="4" t="str">
        <f t="shared" si="10"/>
        <v>Sim</v>
      </c>
      <c r="AC9" s="4" t="str">
        <f t="shared" si="11"/>
        <v>Sim</v>
      </c>
      <c r="AD9" s="4" t="str">
        <f t="shared" si="12"/>
        <v>Não</v>
      </c>
      <c r="AE9" s="30" t="str">
        <f t="shared" si="13"/>
        <v>Não</v>
      </c>
    </row>
    <row r="10" spans="1:31" x14ac:dyDescent="0.25">
      <c r="A10" s="23">
        <v>110007</v>
      </c>
      <c r="B10" s="27">
        <f>IFERROR(VLOOKUP(A10,[1]Monitoramento_Base_somente_disp!$A:$L,5,FALSE),0)</f>
        <v>0</v>
      </c>
      <c r="C10" s="20">
        <f>IFERROR(VLOOKUP(A10,[1]Monitoramento_Base_somente_disp!$A:$L,6,FALSE),0)</f>
        <v>0</v>
      </c>
      <c r="D10" s="20">
        <f>IFERROR(VLOOKUP(A10,[1]Monitoramento_Base_somente_disp!$A:$L,7,FALSE),0)</f>
        <v>0</v>
      </c>
      <c r="E10" s="20">
        <f>IFERROR(VLOOKUP(A10,[1]Monitoramento_Base_somente_disp!$A:$L,8,FALSE),0)</f>
        <v>0</v>
      </c>
      <c r="F10" s="20">
        <f>IFERROR(VLOOKUP(A10,[1]Monitoramento_Base_somente_disp!$A:$L,9,FALSE),0)</f>
        <v>0</v>
      </c>
      <c r="G10" s="28">
        <f>IFERROR(VLOOKUP(A10,[1]Monitoramento_Base_somente_disp!$A:$L,10,FALSE),0)</f>
        <v>0</v>
      </c>
      <c r="H10" s="27">
        <f>IFERROR(VLOOKUP(A10,[2]webService!$A:$I,4,FALSE),0)</f>
        <v>10631</v>
      </c>
      <c r="I10" s="20">
        <f>IFERROR(VLOOKUP(A10,[2]webService!$A:$II,5,FALSE),0)</f>
        <v>24533</v>
      </c>
      <c r="J10" s="20">
        <f>IFERROR(VLOOKUP(A10,[2]webService!$A:$I,6,FALSE),0)</f>
        <v>0</v>
      </c>
      <c r="K10" s="20">
        <f>IFERROR(VLOOKUP(A10,[2]webService!$A:$I,7,FALSE),0)</f>
        <v>148507</v>
      </c>
      <c r="L10" s="20">
        <f>IFERROR(VLOOKUP(A10,[2]webService!$A:$I,8,FALSE),0)</f>
        <v>0</v>
      </c>
      <c r="M10" s="28">
        <f>IFERROR(VLOOKUP(A10,[2]webService!$A:$I,9,FALSE),0)</f>
        <v>0</v>
      </c>
      <c r="N10" s="27">
        <f>IFERROR(VLOOKUP(A10,[3]soaBnafar!$A:$G,2,FALSE),0)</f>
        <v>0</v>
      </c>
      <c r="O10" s="20">
        <f>IFERROR(VLOOKUP(A10,[3]soaBnafar!$A:$H,3,FALSE),0)</f>
        <v>0</v>
      </c>
      <c r="P10" s="20">
        <f>IFERROR(VLOOKUP(A10,[3]soaBnafar!$A:$G,4,FALSE),0)</f>
        <v>0</v>
      </c>
      <c r="Q10" s="20">
        <f>IFERROR(VLOOKUP(A10,[3]soaBnafar!$A:$G,5,FALSE),0)</f>
        <v>0</v>
      </c>
      <c r="R10" s="20">
        <f>IFERROR(VLOOKUP(A10,[3]soaBnafar!$A:$G,6,FALSE),0)</f>
        <v>0</v>
      </c>
      <c r="S10" s="20">
        <f>IFERROR(VLOOKUP(A10,[3]soaBnafar!$A:$G,7,FALSE),0)</f>
        <v>0</v>
      </c>
      <c r="T10" s="32">
        <f t="shared" si="2"/>
        <v>10631</v>
      </c>
      <c r="U10" s="21">
        <f t="shared" si="3"/>
        <v>24533</v>
      </c>
      <c r="V10" s="21">
        <f t="shared" si="4"/>
        <v>0</v>
      </c>
      <c r="W10" s="21">
        <f t="shared" si="5"/>
        <v>148507</v>
      </c>
      <c r="X10" s="21">
        <f t="shared" si="6"/>
        <v>0</v>
      </c>
      <c r="Y10" s="33">
        <f t="shared" si="7"/>
        <v>0</v>
      </c>
      <c r="Z10" s="4" t="str">
        <f t="shared" si="8"/>
        <v>Sim</v>
      </c>
      <c r="AA10" s="4" t="str">
        <f t="shared" si="9"/>
        <v>Sim</v>
      </c>
      <c r="AB10" s="4" t="str">
        <f t="shared" si="10"/>
        <v>Não</v>
      </c>
      <c r="AC10" s="4" t="str">
        <f t="shared" si="11"/>
        <v>Sim</v>
      </c>
      <c r="AD10" s="4" t="str">
        <f t="shared" si="12"/>
        <v>Não</v>
      </c>
      <c r="AE10" s="30" t="str">
        <f t="shared" si="13"/>
        <v>Não</v>
      </c>
    </row>
    <row r="11" spans="1:31" x14ac:dyDescent="0.25">
      <c r="A11" s="23">
        <v>110010</v>
      </c>
      <c r="B11" s="27">
        <f>IFERROR(VLOOKUP(A11,[1]Monitoramento_Base_somente_disp!$A:$L,5,FALSE),0)</f>
        <v>0</v>
      </c>
      <c r="C11" s="20">
        <f>IFERROR(VLOOKUP(A11,[1]Monitoramento_Base_somente_disp!$A:$L,6,FALSE),0)</f>
        <v>0</v>
      </c>
      <c r="D11" s="20">
        <f>IFERROR(VLOOKUP(A11,[1]Monitoramento_Base_somente_disp!$A:$L,7,FALSE),0)</f>
        <v>0</v>
      </c>
      <c r="E11" s="20">
        <f>IFERROR(VLOOKUP(A11,[1]Monitoramento_Base_somente_disp!$A:$L,8,FALSE),0)</f>
        <v>0</v>
      </c>
      <c r="F11" s="20">
        <f>IFERROR(VLOOKUP(A11,[1]Monitoramento_Base_somente_disp!$A:$L,9,FALSE),0)</f>
        <v>0</v>
      </c>
      <c r="G11" s="28">
        <f>IFERROR(VLOOKUP(A11,[1]Monitoramento_Base_somente_disp!$A:$L,10,FALSE),0)</f>
        <v>0</v>
      </c>
      <c r="H11" s="27">
        <f>IFERROR(VLOOKUP(A11,[2]webService!$A:$I,4,FALSE),0)</f>
        <v>0</v>
      </c>
      <c r="I11" s="20">
        <f>IFERROR(VLOOKUP(A11,[2]webService!$A:$II,5,FALSE),0)</f>
        <v>0</v>
      </c>
      <c r="J11" s="20">
        <f>IFERROR(VLOOKUP(A11,[2]webService!$A:$I,6,FALSE),0)</f>
        <v>0</v>
      </c>
      <c r="K11" s="20">
        <f>IFERROR(VLOOKUP(A11,[2]webService!$A:$I,7,FALSE),0)</f>
        <v>0</v>
      </c>
      <c r="L11" s="20">
        <f>IFERROR(VLOOKUP(A11,[2]webService!$A:$I,8,FALSE),0)</f>
        <v>0</v>
      </c>
      <c r="M11" s="28">
        <f>IFERROR(VLOOKUP(A11,[2]webService!$A:$I,9,FALSE),0)</f>
        <v>0</v>
      </c>
      <c r="N11" s="27">
        <f>IFERROR(VLOOKUP(A11,[3]soaBnafar!$A:$G,2,FALSE),0)</f>
        <v>0</v>
      </c>
      <c r="O11" s="20">
        <f>IFERROR(VLOOKUP(A11,[3]soaBnafar!$A:$H,3,FALSE),0)</f>
        <v>0</v>
      </c>
      <c r="P11" s="20">
        <f>IFERROR(VLOOKUP(A11,[3]soaBnafar!$A:$G,4,FALSE),0)</f>
        <v>0</v>
      </c>
      <c r="Q11" s="20">
        <f>IFERROR(VLOOKUP(A11,[3]soaBnafar!$A:$G,5,FALSE),0)</f>
        <v>0</v>
      </c>
      <c r="R11" s="20">
        <f>IFERROR(VLOOKUP(A11,[3]soaBnafar!$A:$G,6,FALSE),0)</f>
        <v>0</v>
      </c>
      <c r="S11" s="20">
        <f>IFERROR(VLOOKUP(A11,[3]soaBnafar!$A:$G,7,FALSE),0)</f>
        <v>0</v>
      </c>
      <c r="T11" s="32">
        <f t="shared" si="2"/>
        <v>0</v>
      </c>
      <c r="U11" s="21">
        <f t="shared" si="3"/>
        <v>0</v>
      </c>
      <c r="V11" s="21">
        <f t="shared" si="4"/>
        <v>0</v>
      </c>
      <c r="W11" s="21">
        <f t="shared" si="5"/>
        <v>0</v>
      </c>
      <c r="X11" s="21">
        <f t="shared" si="6"/>
        <v>0</v>
      </c>
      <c r="Y11" s="33">
        <f t="shared" si="7"/>
        <v>0</v>
      </c>
      <c r="Z11" s="4" t="str">
        <f t="shared" si="8"/>
        <v>Não</v>
      </c>
      <c r="AA11" s="4" t="str">
        <f t="shared" si="9"/>
        <v>Não</v>
      </c>
      <c r="AB11" s="4" t="str">
        <f t="shared" si="10"/>
        <v>Não</v>
      </c>
      <c r="AC11" s="4" t="str">
        <f t="shared" si="11"/>
        <v>Não</v>
      </c>
      <c r="AD11" s="4" t="str">
        <f t="shared" si="12"/>
        <v>Não</v>
      </c>
      <c r="AE11" s="30" t="str">
        <f t="shared" si="13"/>
        <v>Não</v>
      </c>
    </row>
    <row r="12" spans="1:31" x14ac:dyDescent="0.25">
      <c r="A12" s="23">
        <v>110011</v>
      </c>
      <c r="B12" s="27">
        <f>IFERROR(VLOOKUP(A12,[1]Monitoramento_Base_somente_disp!$A:$L,5,FALSE),0)</f>
        <v>193118</v>
      </c>
      <c r="C12" s="20">
        <f>IFERROR(VLOOKUP(A12,[1]Monitoramento_Base_somente_disp!$A:$L,6,FALSE),0)</f>
        <v>36022218</v>
      </c>
      <c r="D12" s="20">
        <f>IFERROR(VLOOKUP(A12,[1]Monitoramento_Base_somente_disp!$A:$L,7,FALSE),0)</f>
        <v>89384</v>
      </c>
      <c r="E12" s="20">
        <f>IFERROR(VLOOKUP(A12,[1]Monitoramento_Base_somente_disp!$A:$L,8,FALSE),0)</f>
        <v>15991306</v>
      </c>
      <c r="F12" s="20">
        <f>IFERROR(VLOOKUP(A12,[1]Monitoramento_Base_somente_disp!$A:$L,9,FALSE),0)</f>
        <v>0</v>
      </c>
      <c r="G12" s="28">
        <f>IFERROR(VLOOKUP(A12,[1]Monitoramento_Base_somente_disp!$A:$L,10,FALSE),0)</f>
        <v>0</v>
      </c>
      <c r="H12" s="27">
        <f>IFERROR(VLOOKUP(A12,[2]webService!$A:$I,4,FALSE),0)</f>
        <v>0</v>
      </c>
      <c r="I12" s="20">
        <f>IFERROR(VLOOKUP(A12,[2]webService!$A:$II,5,FALSE),0)</f>
        <v>0</v>
      </c>
      <c r="J12" s="20">
        <f>IFERROR(VLOOKUP(A12,[2]webService!$A:$I,6,FALSE),0)</f>
        <v>0</v>
      </c>
      <c r="K12" s="20">
        <f>IFERROR(VLOOKUP(A12,[2]webService!$A:$I,7,FALSE),0)</f>
        <v>0</v>
      </c>
      <c r="L12" s="20">
        <f>IFERROR(VLOOKUP(A12,[2]webService!$A:$I,8,FALSE),0)</f>
        <v>0</v>
      </c>
      <c r="M12" s="28">
        <f>IFERROR(VLOOKUP(A12,[2]webService!$A:$I,9,FALSE),0)</f>
        <v>0</v>
      </c>
      <c r="N12" s="27">
        <f>IFERROR(VLOOKUP(A12,[3]soaBnafar!$A:$G,2,FALSE),0)</f>
        <v>0</v>
      </c>
      <c r="O12" s="20">
        <f>IFERROR(VLOOKUP(A12,[3]soaBnafar!$A:$H,3,FALSE),0)</f>
        <v>0</v>
      </c>
      <c r="P12" s="20">
        <f>IFERROR(VLOOKUP(A12,[3]soaBnafar!$A:$G,4,FALSE),0)</f>
        <v>0</v>
      </c>
      <c r="Q12" s="20">
        <f>IFERROR(VLOOKUP(A12,[3]soaBnafar!$A:$G,5,FALSE),0)</f>
        <v>0</v>
      </c>
      <c r="R12" s="20">
        <f>IFERROR(VLOOKUP(A12,[3]soaBnafar!$A:$G,6,FALSE),0)</f>
        <v>0</v>
      </c>
      <c r="S12" s="20">
        <f>IFERROR(VLOOKUP(A12,[3]soaBnafar!$A:$G,7,FALSE),0)</f>
        <v>0</v>
      </c>
      <c r="T12" s="32">
        <f t="shared" si="2"/>
        <v>193118</v>
      </c>
      <c r="U12" s="21">
        <f t="shared" si="3"/>
        <v>36022218</v>
      </c>
      <c r="V12" s="21">
        <f t="shared" si="4"/>
        <v>89384</v>
      </c>
      <c r="W12" s="21">
        <f t="shared" si="5"/>
        <v>15991306</v>
      </c>
      <c r="X12" s="21">
        <f t="shared" si="6"/>
        <v>0</v>
      </c>
      <c r="Y12" s="33">
        <f t="shared" si="7"/>
        <v>0</v>
      </c>
      <c r="Z12" s="4" t="str">
        <f t="shared" si="8"/>
        <v>Sim</v>
      </c>
      <c r="AA12" s="4" t="str">
        <f t="shared" si="9"/>
        <v>Sim</v>
      </c>
      <c r="AB12" s="4" t="str">
        <f t="shared" si="10"/>
        <v>Sim</v>
      </c>
      <c r="AC12" s="4" t="str">
        <f t="shared" si="11"/>
        <v>Sim</v>
      </c>
      <c r="AD12" s="4" t="str">
        <f t="shared" si="12"/>
        <v>Não</v>
      </c>
      <c r="AE12" s="30" t="str">
        <f t="shared" si="13"/>
        <v>Não</v>
      </c>
    </row>
    <row r="13" spans="1:31" x14ac:dyDescent="0.25">
      <c r="A13" s="23">
        <v>110012</v>
      </c>
      <c r="B13" s="27">
        <f>IFERROR(VLOOKUP(A13,[1]Monitoramento_Base_somente_disp!$A:$L,5,FALSE),0)</f>
        <v>3705</v>
      </c>
      <c r="C13" s="20">
        <f>IFERROR(VLOOKUP(A13,[1]Monitoramento_Base_somente_disp!$A:$L,6,FALSE),0)</f>
        <v>119012050</v>
      </c>
      <c r="D13" s="20">
        <f>IFERROR(VLOOKUP(A13,[1]Monitoramento_Base_somente_disp!$A:$L,7,FALSE),0)</f>
        <v>1211</v>
      </c>
      <c r="E13" s="20">
        <f>IFERROR(VLOOKUP(A13,[1]Monitoramento_Base_somente_disp!$A:$L,8,FALSE),0)</f>
        <v>57003974</v>
      </c>
      <c r="F13" s="20">
        <f>IFERROR(VLOOKUP(A13,[1]Monitoramento_Base_somente_disp!$A:$L,9,FALSE),0)</f>
        <v>0</v>
      </c>
      <c r="G13" s="28">
        <f>IFERROR(VLOOKUP(A13,[1]Monitoramento_Base_somente_disp!$A:$L,10,FALSE),0)</f>
        <v>0</v>
      </c>
      <c r="H13" s="27">
        <f>IFERROR(VLOOKUP(A13,[2]webService!$A:$I,4,FALSE),0)</f>
        <v>0</v>
      </c>
      <c r="I13" s="20">
        <f>IFERROR(VLOOKUP(A13,[2]webService!$A:$II,5,FALSE),0)</f>
        <v>0</v>
      </c>
      <c r="J13" s="20">
        <f>IFERROR(VLOOKUP(A13,[2]webService!$A:$I,6,FALSE),0)</f>
        <v>0</v>
      </c>
      <c r="K13" s="20">
        <f>IFERROR(VLOOKUP(A13,[2]webService!$A:$I,7,FALSE),0)</f>
        <v>0</v>
      </c>
      <c r="L13" s="20">
        <f>IFERROR(VLOOKUP(A13,[2]webService!$A:$I,8,FALSE),0)</f>
        <v>0</v>
      </c>
      <c r="M13" s="28">
        <f>IFERROR(VLOOKUP(A13,[2]webService!$A:$I,9,FALSE),0)</f>
        <v>0</v>
      </c>
      <c r="N13" s="27">
        <f>IFERROR(VLOOKUP(A13,[3]soaBnafar!$A:$G,2,FALSE),0)</f>
        <v>0</v>
      </c>
      <c r="O13" s="20">
        <f>IFERROR(VLOOKUP(A13,[3]soaBnafar!$A:$H,3,FALSE),0)</f>
        <v>0</v>
      </c>
      <c r="P13" s="20">
        <f>IFERROR(VLOOKUP(A13,[3]soaBnafar!$A:$G,4,FALSE),0)</f>
        <v>0</v>
      </c>
      <c r="Q13" s="20">
        <f>IFERROR(VLOOKUP(A13,[3]soaBnafar!$A:$G,5,FALSE),0)</f>
        <v>0</v>
      </c>
      <c r="R13" s="20">
        <f>IFERROR(VLOOKUP(A13,[3]soaBnafar!$A:$G,6,FALSE),0)</f>
        <v>0</v>
      </c>
      <c r="S13" s="20">
        <f>IFERROR(VLOOKUP(A13,[3]soaBnafar!$A:$G,7,FALSE),0)</f>
        <v>0</v>
      </c>
      <c r="T13" s="32">
        <f t="shared" si="2"/>
        <v>3705</v>
      </c>
      <c r="U13" s="21">
        <f t="shared" si="3"/>
        <v>119012050</v>
      </c>
      <c r="V13" s="21">
        <f t="shared" si="4"/>
        <v>1211</v>
      </c>
      <c r="W13" s="21">
        <f t="shared" si="5"/>
        <v>57003974</v>
      </c>
      <c r="X13" s="21">
        <f t="shared" si="6"/>
        <v>0</v>
      </c>
      <c r="Y13" s="33">
        <f t="shared" si="7"/>
        <v>0</v>
      </c>
      <c r="Z13" s="4" t="str">
        <f t="shared" si="8"/>
        <v>Sim</v>
      </c>
      <c r="AA13" s="4" t="str">
        <f t="shared" si="9"/>
        <v>Sim</v>
      </c>
      <c r="AB13" s="4" t="str">
        <f t="shared" si="10"/>
        <v>Sim</v>
      </c>
      <c r="AC13" s="4" t="str">
        <f t="shared" si="11"/>
        <v>Sim</v>
      </c>
      <c r="AD13" s="4" t="str">
        <f t="shared" si="12"/>
        <v>Não</v>
      </c>
      <c r="AE13" s="30" t="str">
        <f t="shared" si="13"/>
        <v>Não</v>
      </c>
    </row>
    <row r="14" spans="1:31" x14ac:dyDescent="0.25">
      <c r="A14" s="23">
        <v>110013</v>
      </c>
      <c r="B14" s="27">
        <f>IFERROR(VLOOKUP(A14,[1]Monitoramento_Base_somente_disp!$A:$L,5,FALSE),0)</f>
        <v>170019</v>
      </c>
      <c r="C14" s="20">
        <f>IFERROR(VLOOKUP(A14,[1]Monitoramento_Base_somente_disp!$A:$L,6,FALSE),0)</f>
        <v>51922491</v>
      </c>
      <c r="D14" s="20">
        <f>IFERROR(VLOOKUP(A14,[1]Monitoramento_Base_somente_disp!$A:$L,7,FALSE),0)</f>
        <v>108538</v>
      </c>
      <c r="E14" s="20">
        <f>IFERROR(VLOOKUP(A14,[1]Monitoramento_Base_somente_disp!$A:$L,8,FALSE),0)</f>
        <v>27148823</v>
      </c>
      <c r="F14" s="20">
        <f>IFERROR(VLOOKUP(A14,[1]Monitoramento_Base_somente_disp!$A:$L,9,FALSE),0)</f>
        <v>0</v>
      </c>
      <c r="G14" s="28">
        <f>IFERROR(VLOOKUP(A14,[1]Monitoramento_Base_somente_disp!$A:$L,10,FALSE),0)</f>
        <v>0</v>
      </c>
      <c r="H14" s="27">
        <f>IFERROR(VLOOKUP(A14,[2]webService!$A:$I,4,FALSE),0)</f>
        <v>0</v>
      </c>
      <c r="I14" s="20">
        <f>IFERROR(VLOOKUP(A14,[2]webService!$A:$II,5,FALSE),0)</f>
        <v>0</v>
      </c>
      <c r="J14" s="20">
        <f>IFERROR(VLOOKUP(A14,[2]webService!$A:$I,6,FALSE),0)</f>
        <v>0</v>
      </c>
      <c r="K14" s="20">
        <f>IFERROR(VLOOKUP(A14,[2]webService!$A:$I,7,FALSE),0)</f>
        <v>0</v>
      </c>
      <c r="L14" s="20">
        <f>IFERROR(VLOOKUP(A14,[2]webService!$A:$I,8,FALSE),0)</f>
        <v>0</v>
      </c>
      <c r="M14" s="28">
        <f>IFERROR(VLOOKUP(A14,[2]webService!$A:$I,9,FALSE),0)</f>
        <v>0</v>
      </c>
      <c r="N14" s="27">
        <f>IFERROR(VLOOKUP(A14,[3]soaBnafar!$A:$G,2,FALSE),0)</f>
        <v>0</v>
      </c>
      <c r="O14" s="20">
        <f>IFERROR(VLOOKUP(A14,[3]soaBnafar!$A:$H,3,FALSE),0)</f>
        <v>0</v>
      </c>
      <c r="P14" s="20">
        <f>IFERROR(VLOOKUP(A14,[3]soaBnafar!$A:$G,4,FALSE),0)</f>
        <v>0</v>
      </c>
      <c r="Q14" s="20">
        <f>IFERROR(VLOOKUP(A14,[3]soaBnafar!$A:$G,5,FALSE),0)</f>
        <v>0</v>
      </c>
      <c r="R14" s="20">
        <f>IFERROR(VLOOKUP(A14,[3]soaBnafar!$A:$G,6,FALSE),0)</f>
        <v>0</v>
      </c>
      <c r="S14" s="20">
        <f>IFERROR(VLOOKUP(A14,[3]soaBnafar!$A:$G,7,FALSE),0)</f>
        <v>0</v>
      </c>
      <c r="T14" s="32">
        <f t="shared" si="2"/>
        <v>170019</v>
      </c>
      <c r="U14" s="21">
        <f t="shared" si="3"/>
        <v>51922491</v>
      </c>
      <c r="V14" s="21">
        <f t="shared" si="4"/>
        <v>108538</v>
      </c>
      <c r="W14" s="21">
        <f t="shared" si="5"/>
        <v>27148823</v>
      </c>
      <c r="X14" s="21">
        <f t="shared" si="6"/>
        <v>0</v>
      </c>
      <c r="Y14" s="33">
        <f t="shared" si="7"/>
        <v>0</v>
      </c>
      <c r="Z14" s="4" t="str">
        <f t="shared" si="8"/>
        <v>Sim</v>
      </c>
      <c r="AA14" s="4" t="str">
        <f t="shared" si="9"/>
        <v>Sim</v>
      </c>
      <c r="AB14" s="4" t="str">
        <f t="shared" si="10"/>
        <v>Sim</v>
      </c>
      <c r="AC14" s="4" t="str">
        <f t="shared" si="11"/>
        <v>Sim</v>
      </c>
      <c r="AD14" s="4" t="str">
        <f t="shared" si="12"/>
        <v>Não</v>
      </c>
      <c r="AE14" s="30" t="str">
        <f t="shared" si="13"/>
        <v>Não</v>
      </c>
    </row>
    <row r="15" spans="1:31" x14ac:dyDescent="0.25">
      <c r="A15" s="23">
        <v>110018</v>
      </c>
      <c r="B15" s="27">
        <f>IFERROR(VLOOKUP(A15,[1]Monitoramento_Base_somente_disp!$A:$L,5,FALSE),0)</f>
        <v>141729</v>
      </c>
      <c r="C15" s="20">
        <f>IFERROR(VLOOKUP(A15,[1]Monitoramento_Base_somente_disp!$A:$L,6,FALSE),0)</f>
        <v>36455063</v>
      </c>
      <c r="D15" s="20">
        <f>IFERROR(VLOOKUP(A15,[1]Monitoramento_Base_somente_disp!$A:$L,7,FALSE),0)</f>
        <v>98006</v>
      </c>
      <c r="E15" s="20">
        <f>IFERROR(VLOOKUP(A15,[1]Monitoramento_Base_somente_disp!$A:$L,8,FALSE),0)</f>
        <v>19077456</v>
      </c>
      <c r="F15" s="20">
        <f>IFERROR(VLOOKUP(A15,[1]Monitoramento_Base_somente_disp!$A:$L,9,FALSE),0)</f>
        <v>0</v>
      </c>
      <c r="G15" s="28">
        <f>IFERROR(VLOOKUP(A15,[1]Monitoramento_Base_somente_disp!$A:$L,10,FALSE),0)</f>
        <v>0</v>
      </c>
      <c r="H15" s="27">
        <f>IFERROR(VLOOKUP(A15,[2]webService!$A:$I,4,FALSE),0)</f>
        <v>0</v>
      </c>
      <c r="I15" s="20">
        <f>IFERROR(VLOOKUP(A15,[2]webService!$A:$II,5,FALSE),0)</f>
        <v>0</v>
      </c>
      <c r="J15" s="20">
        <f>IFERROR(VLOOKUP(A15,[2]webService!$A:$I,6,FALSE),0)</f>
        <v>0</v>
      </c>
      <c r="K15" s="20">
        <f>IFERROR(VLOOKUP(A15,[2]webService!$A:$I,7,FALSE),0)</f>
        <v>0</v>
      </c>
      <c r="L15" s="20">
        <f>IFERROR(VLOOKUP(A15,[2]webService!$A:$I,8,FALSE),0)</f>
        <v>0</v>
      </c>
      <c r="M15" s="28">
        <f>IFERROR(VLOOKUP(A15,[2]webService!$A:$I,9,FALSE),0)</f>
        <v>0</v>
      </c>
      <c r="N15" s="27">
        <f>IFERROR(VLOOKUP(A15,[3]soaBnafar!$A:$G,2,FALSE),0)</f>
        <v>0</v>
      </c>
      <c r="O15" s="20">
        <f>IFERROR(VLOOKUP(A15,[3]soaBnafar!$A:$H,3,FALSE),0)</f>
        <v>0</v>
      </c>
      <c r="P15" s="20">
        <f>IFERROR(VLOOKUP(A15,[3]soaBnafar!$A:$G,4,FALSE),0)</f>
        <v>0</v>
      </c>
      <c r="Q15" s="20">
        <f>IFERROR(VLOOKUP(A15,[3]soaBnafar!$A:$G,5,FALSE),0)</f>
        <v>0</v>
      </c>
      <c r="R15" s="20">
        <f>IFERROR(VLOOKUP(A15,[3]soaBnafar!$A:$G,6,FALSE),0)</f>
        <v>0</v>
      </c>
      <c r="S15" s="20">
        <f>IFERROR(VLOOKUP(A15,[3]soaBnafar!$A:$G,7,FALSE),0)</f>
        <v>0</v>
      </c>
      <c r="T15" s="32">
        <f t="shared" si="2"/>
        <v>141729</v>
      </c>
      <c r="U15" s="21">
        <f t="shared" si="3"/>
        <v>36455063</v>
      </c>
      <c r="V15" s="21">
        <f t="shared" si="4"/>
        <v>98006</v>
      </c>
      <c r="W15" s="21">
        <f t="shared" si="5"/>
        <v>19077456</v>
      </c>
      <c r="X15" s="21">
        <f t="shared" si="6"/>
        <v>0</v>
      </c>
      <c r="Y15" s="33">
        <f t="shared" si="7"/>
        <v>0</v>
      </c>
      <c r="Z15" s="4" t="str">
        <f t="shared" si="8"/>
        <v>Sim</v>
      </c>
      <c r="AA15" s="4" t="str">
        <f t="shared" si="9"/>
        <v>Sim</v>
      </c>
      <c r="AB15" s="4" t="str">
        <f t="shared" si="10"/>
        <v>Sim</v>
      </c>
      <c r="AC15" s="4" t="str">
        <f t="shared" si="11"/>
        <v>Sim</v>
      </c>
      <c r="AD15" s="4" t="str">
        <f t="shared" si="12"/>
        <v>Não</v>
      </c>
      <c r="AE15" s="30" t="str">
        <f t="shared" si="13"/>
        <v>Não</v>
      </c>
    </row>
    <row r="16" spans="1:31" x14ac:dyDescent="0.25">
      <c r="A16" s="23">
        <v>110028</v>
      </c>
      <c r="B16" s="27">
        <f>IFERROR(VLOOKUP(A16,[1]Monitoramento_Base_somente_disp!$A:$L,5,FALSE),0)</f>
        <v>0</v>
      </c>
      <c r="C16" s="20">
        <f>IFERROR(VLOOKUP(A16,[1]Monitoramento_Base_somente_disp!$A:$L,6,FALSE),0)</f>
        <v>48505800</v>
      </c>
      <c r="D16" s="20">
        <f>IFERROR(VLOOKUP(A16,[1]Monitoramento_Base_somente_disp!$A:$L,7,FALSE),0)</f>
        <v>0</v>
      </c>
      <c r="E16" s="20">
        <f>IFERROR(VLOOKUP(A16,[1]Monitoramento_Base_somente_disp!$A:$L,8,FALSE),0)</f>
        <v>24252900</v>
      </c>
      <c r="F16" s="20">
        <f>IFERROR(VLOOKUP(A16,[1]Monitoramento_Base_somente_disp!$A:$L,9,FALSE),0)</f>
        <v>0</v>
      </c>
      <c r="G16" s="28">
        <f>IFERROR(VLOOKUP(A16,[1]Monitoramento_Base_somente_disp!$A:$L,10,FALSE),0)</f>
        <v>0</v>
      </c>
      <c r="H16" s="27">
        <f>IFERROR(VLOOKUP(A16,[2]webService!$A:$I,4,FALSE),0)</f>
        <v>0</v>
      </c>
      <c r="I16" s="20">
        <f>IFERROR(VLOOKUP(A16,[2]webService!$A:$II,5,FALSE),0)</f>
        <v>0</v>
      </c>
      <c r="J16" s="20">
        <f>IFERROR(VLOOKUP(A16,[2]webService!$A:$I,6,FALSE),0)</f>
        <v>0</v>
      </c>
      <c r="K16" s="20">
        <f>IFERROR(VLOOKUP(A16,[2]webService!$A:$I,7,FALSE),0)</f>
        <v>0</v>
      </c>
      <c r="L16" s="20">
        <f>IFERROR(VLOOKUP(A16,[2]webService!$A:$I,8,FALSE),0)</f>
        <v>0</v>
      </c>
      <c r="M16" s="28">
        <f>IFERROR(VLOOKUP(A16,[2]webService!$A:$I,9,FALSE),0)</f>
        <v>0</v>
      </c>
      <c r="N16" s="27">
        <f>IFERROR(VLOOKUP(A16,[3]soaBnafar!$A:$G,2,FALSE),0)</f>
        <v>0</v>
      </c>
      <c r="O16" s="20">
        <f>IFERROR(VLOOKUP(A16,[3]soaBnafar!$A:$H,3,FALSE),0)</f>
        <v>0</v>
      </c>
      <c r="P16" s="20">
        <f>IFERROR(VLOOKUP(A16,[3]soaBnafar!$A:$G,4,FALSE),0)</f>
        <v>0</v>
      </c>
      <c r="Q16" s="20">
        <f>IFERROR(VLOOKUP(A16,[3]soaBnafar!$A:$G,5,FALSE),0)</f>
        <v>0</v>
      </c>
      <c r="R16" s="20">
        <f>IFERROR(VLOOKUP(A16,[3]soaBnafar!$A:$G,6,FALSE),0)</f>
        <v>0</v>
      </c>
      <c r="S16" s="20">
        <f>IFERROR(VLOOKUP(A16,[3]soaBnafar!$A:$G,7,FALSE),0)</f>
        <v>0</v>
      </c>
      <c r="T16" s="32">
        <f t="shared" si="2"/>
        <v>0</v>
      </c>
      <c r="U16" s="21">
        <f t="shared" si="3"/>
        <v>48505800</v>
      </c>
      <c r="V16" s="21">
        <f t="shared" si="4"/>
        <v>0</v>
      </c>
      <c r="W16" s="21">
        <f t="shared" si="5"/>
        <v>24252900</v>
      </c>
      <c r="X16" s="21">
        <f t="shared" si="6"/>
        <v>0</v>
      </c>
      <c r="Y16" s="33">
        <f t="shared" si="7"/>
        <v>0</v>
      </c>
      <c r="Z16" s="4" t="str">
        <f t="shared" si="8"/>
        <v>Não</v>
      </c>
      <c r="AA16" s="4" t="str">
        <f t="shared" si="9"/>
        <v>Sim</v>
      </c>
      <c r="AB16" s="4" t="str">
        <f t="shared" si="10"/>
        <v>Não</v>
      </c>
      <c r="AC16" s="4" t="str">
        <f t="shared" si="11"/>
        <v>Sim</v>
      </c>
      <c r="AD16" s="4" t="str">
        <f t="shared" si="12"/>
        <v>Não</v>
      </c>
      <c r="AE16" s="30" t="str">
        <f t="shared" si="13"/>
        <v>Não</v>
      </c>
    </row>
    <row r="17" spans="1:31" x14ac:dyDescent="0.25">
      <c r="A17" s="23">
        <v>110029</v>
      </c>
      <c r="B17" s="27">
        <f>IFERROR(VLOOKUP(A17,[1]Monitoramento_Base_somente_disp!$A:$L,5,FALSE),0)</f>
        <v>0</v>
      </c>
      <c r="C17" s="20">
        <f>IFERROR(VLOOKUP(A17,[1]Monitoramento_Base_somente_disp!$A:$L,6,FALSE),0)</f>
        <v>9308992</v>
      </c>
      <c r="D17" s="20">
        <f>IFERROR(VLOOKUP(A17,[1]Monitoramento_Base_somente_disp!$A:$L,7,FALSE),0)</f>
        <v>0</v>
      </c>
      <c r="E17" s="20">
        <f>IFERROR(VLOOKUP(A17,[1]Monitoramento_Base_somente_disp!$A:$L,8,FALSE),0)</f>
        <v>4654496</v>
      </c>
      <c r="F17" s="20">
        <f>IFERROR(VLOOKUP(A17,[1]Monitoramento_Base_somente_disp!$A:$L,9,FALSE),0)</f>
        <v>0</v>
      </c>
      <c r="G17" s="28">
        <f>IFERROR(VLOOKUP(A17,[1]Monitoramento_Base_somente_disp!$A:$L,10,FALSE),0)</f>
        <v>0</v>
      </c>
      <c r="H17" s="27">
        <f>IFERROR(VLOOKUP(A17,[2]webService!$A:$I,4,FALSE),0)</f>
        <v>0</v>
      </c>
      <c r="I17" s="20">
        <f>IFERROR(VLOOKUP(A17,[2]webService!$A:$II,5,FALSE),0)</f>
        <v>0</v>
      </c>
      <c r="J17" s="20">
        <f>IFERROR(VLOOKUP(A17,[2]webService!$A:$I,6,FALSE),0)</f>
        <v>0</v>
      </c>
      <c r="K17" s="20">
        <f>IFERROR(VLOOKUP(A17,[2]webService!$A:$I,7,FALSE),0)</f>
        <v>0</v>
      </c>
      <c r="L17" s="20">
        <f>IFERROR(VLOOKUP(A17,[2]webService!$A:$I,8,FALSE),0)</f>
        <v>0</v>
      </c>
      <c r="M17" s="28">
        <f>IFERROR(VLOOKUP(A17,[2]webService!$A:$I,9,FALSE),0)</f>
        <v>0</v>
      </c>
      <c r="N17" s="27">
        <f>IFERROR(VLOOKUP(A17,[3]soaBnafar!$A:$G,2,FALSE),0)</f>
        <v>0</v>
      </c>
      <c r="O17" s="20">
        <f>IFERROR(VLOOKUP(A17,[3]soaBnafar!$A:$H,3,FALSE),0)</f>
        <v>0</v>
      </c>
      <c r="P17" s="20">
        <f>IFERROR(VLOOKUP(A17,[3]soaBnafar!$A:$G,4,FALSE),0)</f>
        <v>0</v>
      </c>
      <c r="Q17" s="20">
        <f>IFERROR(VLOOKUP(A17,[3]soaBnafar!$A:$G,5,FALSE),0)</f>
        <v>0</v>
      </c>
      <c r="R17" s="20">
        <f>IFERROR(VLOOKUP(A17,[3]soaBnafar!$A:$G,6,FALSE),0)</f>
        <v>0</v>
      </c>
      <c r="S17" s="20">
        <f>IFERROR(VLOOKUP(A17,[3]soaBnafar!$A:$G,7,FALSE),0)</f>
        <v>0</v>
      </c>
      <c r="T17" s="32">
        <f t="shared" si="2"/>
        <v>0</v>
      </c>
      <c r="U17" s="21">
        <f t="shared" si="3"/>
        <v>9308992</v>
      </c>
      <c r="V17" s="21">
        <f t="shared" si="4"/>
        <v>0</v>
      </c>
      <c r="W17" s="21">
        <f t="shared" si="5"/>
        <v>4654496</v>
      </c>
      <c r="X17" s="21">
        <f t="shared" si="6"/>
        <v>0</v>
      </c>
      <c r="Y17" s="33">
        <f t="shared" si="7"/>
        <v>0</v>
      </c>
      <c r="Z17" s="4" t="str">
        <f t="shared" si="8"/>
        <v>Não</v>
      </c>
      <c r="AA17" s="4" t="str">
        <f t="shared" si="9"/>
        <v>Sim</v>
      </c>
      <c r="AB17" s="4" t="str">
        <f t="shared" si="10"/>
        <v>Não</v>
      </c>
      <c r="AC17" s="4" t="str">
        <f t="shared" si="11"/>
        <v>Sim</v>
      </c>
      <c r="AD17" s="4" t="str">
        <f t="shared" si="12"/>
        <v>Não</v>
      </c>
      <c r="AE17" s="30" t="str">
        <f t="shared" si="13"/>
        <v>Não</v>
      </c>
    </row>
    <row r="18" spans="1:31" x14ac:dyDescent="0.25">
      <c r="A18" s="23">
        <v>110032</v>
      </c>
      <c r="B18" s="27">
        <f>IFERROR(VLOOKUP(A18,[1]Monitoramento_Base_somente_disp!$A:$L,5,FALSE),0)</f>
        <v>5</v>
      </c>
      <c r="C18" s="20">
        <f>IFERROR(VLOOKUP(A18,[1]Monitoramento_Base_somente_disp!$A:$L,6,FALSE),0)</f>
        <v>111337168</v>
      </c>
      <c r="D18" s="20">
        <f>IFERROR(VLOOKUP(A18,[1]Monitoramento_Base_somente_disp!$A:$L,7,FALSE),0)</f>
        <v>142</v>
      </c>
      <c r="E18" s="20">
        <f>IFERROR(VLOOKUP(A18,[1]Monitoramento_Base_somente_disp!$A:$L,8,FALSE),0)</f>
        <v>55671951</v>
      </c>
      <c r="F18" s="20">
        <f>IFERROR(VLOOKUP(A18,[1]Monitoramento_Base_somente_disp!$A:$L,9,FALSE),0)</f>
        <v>0</v>
      </c>
      <c r="G18" s="28">
        <f>IFERROR(VLOOKUP(A18,[1]Monitoramento_Base_somente_disp!$A:$L,10,FALSE),0)</f>
        <v>0</v>
      </c>
      <c r="H18" s="27">
        <f>IFERROR(VLOOKUP(A18,[2]webService!$A:$I,4,FALSE),0)</f>
        <v>0</v>
      </c>
      <c r="I18" s="20">
        <f>IFERROR(VLOOKUP(A18,[2]webService!$A:$II,5,FALSE),0)</f>
        <v>0</v>
      </c>
      <c r="J18" s="20">
        <f>IFERROR(VLOOKUP(A18,[2]webService!$A:$I,6,FALSE),0)</f>
        <v>0</v>
      </c>
      <c r="K18" s="20">
        <f>IFERROR(VLOOKUP(A18,[2]webService!$A:$I,7,FALSE),0)</f>
        <v>0</v>
      </c>
      <c r="L18" s="20">
        <f>IFERROR(VLOOKUP(A18,[2]webService!$A:$I,8,FALSE),0)</f>
        <v>0</v>
      </c>
      <c r="M18" s="28">
        <f>IFERROR(VLOOKUP(A18,[2]webService!$A:$I,9,FALSE),0)</f>
        <v>0</v>
      </c>
      <c r="N18" s="27">
        <f>IFERROR(VLOOKUP(A18,[3]soaBnafar!$A:$G,2,FALSE),0)</f>
        <v>0</v>
      </c>
      <c r="O18" s="20">
        <f>IFERROR(VLOOKUP(A18,[3]soaBnafar!$A:$H,3,FALSE),0)</f>
        <v>0</v>
      </c>
      <c r="P18" s="20">
        <f>IFERROR(VLOOKUP(A18,[3]soaBnafar!$A:$G,4,FALSE),0)</f>
        <v>0</v>
      </c>
      <c r="Q18" s="20">
        <f>IFERROR(VLOOKUP(A18,[3]soaBnafar!$A:$G,5,FALSE),0)</f>
        <v>0</v>
      </c>
      <c r="R18" s="20">
        <f>IFERROR(VLOOKUP(A18,[3]soaBnafar!$A:$G,6,FALSE),0)</f>
        <v>0</v>
      </c>
      <c r="S18" s="20">
        <f>IFERROR(VLOOKUP(A18,[3]soaBnafar!$A:$G,7,FALSE),0)</f>
        <v>0</v>
      </c>
      <c r="T18" s="32">
        <f t="shared" si="2"/>
        <v>5</v>
      </c>
      <c r="U18" s="21">
        <f t="shared" si="3"/>
        <v>111337168</v>
      </c>
      <c r="V18" s="21">
        <f t="shared" si="4"/>
        <v>142</v>
      </c>
      <c r="W18" s="21">
        <f t="shared" si="5"/>
        <v>55671951</v>
      </c>
      <c r="X18" s="21">
        <f t="shared" si="6"/>
        <v>0</v>
      </c>
      <c r="Y18" s="33">
        <f t="shared" si="7"/>
        <v>0</v>
      </c>
      <c r="Z18" s="4" t="str">
        <f t="shared" si="8"/>
        <v>Sim</v>
      </c>
      <c r="AA18" s="4" t="str">
        <f t="shared" si="9"/>
        <v>Sim</v>
      </c>
      <c r="AB18" s="4" t="str">
        <f t="shared" si="10"/>
        <v>Sim</v>
      </c>
      <c r="AC18" s="4" t="str">
        <f t="shared" si="11"/>
        <v>Sim</v>
      </c>
      <c r="AD18" s="4" t="str">
        <f t="shared" si="12"/>
        <v>Não</v>
      </c>
      <c r="AE18" s="30" t="str">
        <f t="shared" si="13"/>
        <v>Não</v>
      </c>
    </row>
    <row r="19" spans="1:31" x14ac:dyDescent="0.25">
      <c r="A19" s="23">
        <v>110033</v>
      </c>
      <c r="B19" s="27">
        <f>IFERROR(VLOOKUP(A19,[1]Monitoramento_Base_somente_disp!$A:$L,5,FALSE),0)</f>
        <v>0</v>
      </c>
      <c r="C19" s="20">
        <f>IFERROR(VLOOKUP(A19,[1]Monitoramento_Base_somente_disp!$A:$L,6,FALSE),0)</f>
        <v>0</v>
      </c>
      <c r="D19" s="20">
        <f>IFERROR(VLOOKUP(A19,[1]Monitoramento_Base_somente_disp!$A:$L,7,FALSE),0)</f>
        <v>0</v>
      </c>
      <c r="E19" s="20">
        <f>IFERROR(VLOOKUP(A19,[1]Monitoramento_Base_somente_disp!$A:$L,8,FALSE),0)</f>
        <v>0</v>
      </c>
      <c r="F19" s="20">
        <f>IFERROR(VLOOKUP(A19,[1]Monitoramento_Base_somente_disp!$A:$L,9,FALSE),0)</f>
        <v>0</v>
      </c>
      <c r="G19" s="28">
        <f>IFERROR(VLOOKUP(A19,[1]Monitoramento_Base_somente_disp!$A:$L,10,FALSE),0)</f>
        <v>0</v>
      </c>
      <c r="H19" s="27">
        <f>IFERROR(VLOOKUP(A19,[2]webService!$A:$I,4,FALSE),0)</f>
        <v>0</v>
      </c>
      <c r="I19" s="20">
        <f>IFERROR(VLOOKUP(A19,[2]webService!$A:$II,5,FALSE),0)</f>
        <v>0</v>
      </c>
      <c r="J19" s="20">
        <f>IFERROR(VLOOKUP(A19,[2]webService!$A:$I,6,FALSE),0)</f>
        <v>0</v>
      </c>
      <c r="K19" s="20">
        <f>IFERROR(VLOOKUP(A19,[2]webService!$A:$I,7,FALSE),0)</f>
        <v>0</v>
      </c>
      <c r="L19" s="20">
        <f>IFERROR(VLOOKUP(A19,[2]webService!$A:$I,8,FALSE),0)</f>
        <v>0</v>
      </c>
      <c r="M19" s="28">
        <f>IFERROR(VLOOKUP(A19,[2]webService!$A:$I,9,FALSE),0)</f>
        <v>0</v>
      </c>
      <c r="N19" s="27">
        <f>IFERROR(VLOOKUP(A19,[3]soaBnafar!$A:$G,2,FALSE),0)</f>
        <v>0</v>
      </c>
      <c r="O19" s="20">
        <f>IFERROR(VLOOKUP(A19,[3]soaBnafar!$A:$H,3,FALSE),0)</f>
        <v>0</v>
      </c>
      <c r="P19" s="20">
        <f>IFERROR(VLOOKUP(A19,[3]soaBnafar!$A:$G,4,FALSE),0)</f>
        <v>0</v>
      </c>
      <c r="Q19" s="20">
        <f>IFERROR(VLOOKUP(A19,[3]soaBnafar!$A:$G,5,FALSE),0)</f>
        <v>0</v>
      </c>
      <c r="R19" s="20">
        <f>IFERROR(VLOOKUP(A19,[3]soaBnafar!$A:$G,6,FALSE),0)</f>
        <v>0</v>
      </c>
      <c r="S19" s="20">
        <f>IFERROR(VLOOKUP(A19,[3]soaBnafar!$A:$G,7,FALSE),0)</f>
        <v>0</v>
      </c>
      <c r="T19" s="32">
        <f t="shared" si="2"/>
        <v>0</v>
      </c>
      <c r="U19" s="21">
        <f t="shared" si="3"/>
        <v>0</v>
      </c>
      <c r="V19" s="21">
        <f t="shared" si="4"/>
        <v>0</v>
      </c>
      <c r="W19" s="21">
        <f t="shared" si="5"/>
        <v>0</v>
      </c>
      <c r="X19" s="21">
        <f t="shared" si="6"/>
        <v>0</v>
      </c>
      <c r="Y19" s="33">
        <f t="shared" si="7"/>
        <v>0</v>
      </c>
      <c r="Z19" s="4" t="str">
        <f t="shared" si="8"/>
        <v>Não</v>
      </c>
      <c r="AA19" s="4" t="str">
        <f t="shared" si="9"/>
        <v>Não</v>
      </c>
      <c r="AB19" s="4" t="str">
        <f t="shared" si="10"/>
        <v>Não</v>
      </c>
      <c r="AC19" s="4" t="str">
        <f t="shared" si="11"/>
        <v>Não</v>
      </c>
      <c r="AD19" s="4" t="str">
        <f t="shared" si="12"/>
        <v>Não</v>
      </c>
      <c r="AE19" s="30" t="str">
        <f t="shared" si="13"/>
        <v>Não</v>
      </c>
    </row>
    <row r="20" spans="1:31" x14ac:dyDescent="0.25">
      <c r="A20" s="23">
        <v>110037</v>
      </c>
      <c r="B20" s="27">
        <f>IFERROR(VLOOKUP(A20,[1]Monitoramento_Base_somente_disp!$A:$L,5,FALSE),0)</f>
        <v>66712</v>
      </c>
      <c r="C20" s="20">
        <f>IFERROR(VLOOKUP(A20,[1]Monitoramento_Base_somente_disp!$A:$L,6,FALSE),0)</f>
        <v>11877369</v>
      </c>
      <c r="D20" s="20">
        <f>IFERROR(VLOOKUP(A20,[1]Monitoramento_Base_somente_disp!$A:$L,7,FALSE),0)</f>
        <v>39310</v>
      </c>
      <c r="E20" s="20">
        <f>IFERROR(VLOOKUP(A20,[1]Monitoramento_Base_somente_disp!$A:$L,8,FALSE),0)</f>
        <v>5823998</v>
      </c>
      <c r="F20" s="20">
        <f>IFERROR(VLOOKUP(A20,[1]Monitoramento_Base_somente_disp!$A:$L,9,FALSE),0)</f>
        <v>0</v>
      </c>
      <c r="G20" s="28">
        <f>IFERROR(VLOOKUP(A20,[1]Monitoramento_Base_somente_disp!$A:$L,10,FALSE),0)</f>
        <v>0</v>
      </c>
      <c r="H20" s="27">
        <f>IFERROR(VLOOKUP(A20,[2]webService!$A:$I,4,FALSE),0)</f>
        <v>0</v>
      </c>
      <c r="I20" s="20">
        <f>IFERROR(VLOOKUP(A20,[2]webService!$A:$II,5,FALSE),0)</f>
        <v>0</v>
      </c>
      <c r="J20" s="20">
        <f>IFERROR(VLOOKUP(A20,[2]webService!$A:$I,6,FALSE),0)</f>
        <v>0</v>
      </c>
      <c r="K20" s="20">
        <f>IFERROR(VLOOKUP(A20,[2]webService!$A:$I,7,FALSE),0)</f>
        <v>0</v>
      </c>
      <c r="L20" s="20">
        <f>IFERROR(VLOOKUP(A20,[2]webService!$A:$I,8,FALSE),0)</f>
        <v>0</v>
      </c>
      <c r="M20" s="28">
        <f>IFERROR(VLOOKUP(A20,[2]webService!$A:$I,9,FALSE),0)</f>
        <v>0</v>
      </c>
      <c r="N20" s="27">
        <f>IFERROR(VLOOKUP(A20,[3]soaBnafar!$A:$G,2,FALSE),0)</f>
        <v>0</v>
      </c>
      <c r="O20" s="20">
        <f>IFERROR(VLOOKUP(A20,[3]soaBnafar!$A:$H,3,FALSE),0)</f>
        <v>0</v>
      </c>
      <c r="P20" s="20">
        <f>IFERROR(VLOOKUP(A20,[3]soaBnafar!$A:$G,4,FALSE),0)</f>
        <v>0</v>
      </c>
      <c r="Q20" s="20">
        <f>IFERROR(VLOOKUP(A20,[3]soaBnafar!$A:$G,5,FALSE),0)</f>
        <v>0</v>
      </c>
      <c r="R20" s="20">
        <f>IFERROR(VLOOKUP(A20,[3]soaBnafar!$A:$G,6,FALSE),0)</f>
        <v>0</v>
      </c>
      <c r="S20" s="20">
        <f>IFERROR(VLOOKUP(A20,[3]soaBnafar!$A:$G,7,FALSE),0)</f>
        <v>0</v>
      </c>
      <c r="T20" s="32">
        <f t="shared" si="2"/>
        <v>66712</v>
      </c>
      <c r="U20" s="21">
        <f t="shared" si="3"/>
        <v>11877369</v>
      </c>
      <c r="V20" s="21">
        <f t="shared" si="4"/>
        <v>39310</v>
      </c>
      <c r="W20" s="21">
        <f t="shared" si="5"/>
        <v>5823998</v>
      </c>
      <c r="X20" s="21">
        <f t="shared" si="6"/>
        <v>0</v>
      </c>
      <c r="Y20" s="33">
        <f t="shared" si="7"/>
        <v>0</v>
      </c>
      <c r="Z20" s="4" t="str">
        <f t="shared" si="8"/>
        <v>Sim</v>
      </c>
      <c r="AA20" s="4" t="str">
        <f t="shared" si="9"/>
        <v>Sim</v>
      </c>
      <c r="AB20" s="4" t="str">
        <f t="shared" si="10"/>
        <v>Sim</v>
      </c>
      <c r="AC20" s="4" t="str">
        <f t="shared" si="11"/>
        <v>Sim</v>
      </c>
      <c r="AD20" s="4" t="str">
        <f t="shared" si="12"/>
        <v>Não</v>
      </c>
      <c r="AE20" s="30" t="str">
        <f t="shared" si="13"/>
        <v>Não</v>
      </c>
    </row>
    <row r="21" spans="1:31" x14ac:dyDescent="0.25">
      <c r="A21" s="23">
        <v>110040</v>
      </c>
      <c r="B21" s="27">
        <f>IFERROR(VLOOKUP(A21,[1]Monitoramento_Base_somente_disp!$A:$L,5,FALSE),0)</f>
        <v>67974</v>
      </c>
      <c r="C21" s="20">
        <f>IFERROR(VLOOKUP(A21,[1]Monitoramento_Base_somente_disp!$A:$L,6,FALSE),0)</f>
        <v>18072412</v>
      </c>
      <c r="D21" s="20">
        <f>IFERROR(VLOOKUP(A21,[1]Monitoramento_Base_somente_disp!$A:$L,7,FALSE),0)</f>
        <v>34119</v>
      </c>
      <c r="E21" s="20">
        <f>IFERROR(VLOOKUP(A21,[1]Monitoramento_Base_somente_disp!$A:$L,8,FALSE),0)</f>
        <v>11625481</v>
      </c>
      <c r="F21" s="20">
        <f>IFERROR(VLOOKUP(A21,[1]Monitoramento_Base_somente_disp!$A:$L,9,FALSE),0)</f>
        <v>0</v>
      </c>
      <c r="G21" s="28">
        <f>IFERROR(VLOOKUP(A21,[1]Monitoramento_Base_somente_disp!$A:$L,10,FALSE),0)</f>
        <v>0</v>
      </c>
      <c r="H21" s="27">
        <f>IFERROR(VLOOKUP(A21,[2]webService!$A:$I,4,FALSE),0)</f>
        <v>0</v>
      </c>
      <c r="I21" s="20">
        <f>IFERROR(VLOOKUP(A21,[2]webService!$A:$II,5,FALSE),0)</f>
        <v>0</v>
      </c>
      <c r="J21" s="20">
        <f>IFERROR(VLOOKUP(A21,[2]webService!$A:$I,6,FALSE),0)</f>
        <v>0</v>
      </c>
      <c r="K21" s="20">
        <f>IFERROR(VLOOKUP(A21,[2]webService!$A:$I,7,FALSE),0)</f>
        <v>0</v>
      </c>
      <c r="L21" s="20">
        <f>IFERROR(VLOOKUP(A21,[2]webService!$A:$I,8,FALSE),0)</f>
        <v>0</v>
      </c>
      <c r="M21" s="28">
        <f>IFERROR(VLOOKUP(A21,[2]webService!$A:$I,9,FALSE),0)</f>
        <v>0</v>
      </c>
      <c r="N21" s="27">
        <f>IFERROR(VLOOKUP(A21,[3]soaBnafar!$A:$G,2,FALSE),0)</f>
        <v>0</v>
      </c>
      <c r="O21" s="20">
        <f>IFERROR(VLOOKUP(A21,[3]soaBnafar!$A:$H,3,FALSE),0)</f>
        <v>0</v>
      </c>
      <c r="P21" s="20">
        <f>IFERROR(VLOOKUP(A21,[3]soaBnafar!$A:$G,4,FALSE),0)</f>
        <v>0</v>
      </c>
      <c r="Q21" s="20">
        <f>IFERROR(VLOOKUP(A21,[3]soaBnafar!$A:$G,5,FALSE),0)</f>
        <v>0</v>
      </c>
      <c r="R21" s="20">
        <f>IFERROR(VLOOKUP(A21,[3]soaBnafar!$A:$G,6,FALSE),0)</f>
        <v>0</v>
      </c>
      <c r="S21" s="20">
        <f>IFERROR(VLOOKUP(A21,[3]soaBnafar!$A:$G,7,FALSE),0)</f>
        <v>0</v>
      </c>
      <c r="T21" s="32">
        <f t="shared" si="2"/>
        <v>67974</v>
      </c>
      <c r="U21" s="21">
        <f t="shared" si="3"/>
        <v>18072412</v>
      </c>
      <c r="V21" s="21">
        <f t="shared" si="4"/>
        <v>34119</v>
      </c>
      <c r="W21" s="21">
        <f t="shared" si="5"/>
        <v>11625481</v>
      </c>
      <c r="X21" s="21">
        <f t="shared" si="6"/>
        <v>0</v>
      </c>
      <c r="Y21" s="33">
        <f t="shared" si="7"/>
        <v>0</v>
      </c>
      <c r="Z21" s="4" t="str">
        <f t="shared" si="8"/>
        <v>Sim</v>
      </c>
      <c r="AA21" s="4" t="str">
        <f t="shared" si="9"/>
        <v>Sim</v>
      </c>
      <c r="AB21" s="4" t="str">
        <f t="shared" si="10"/>
        <v>Sim</v>
      </c>
      <c r="AC21" s="4" t="str">
        <f t="shared" si="11"/>
        <v>Sim</v>
      </c>
      <c r="AD21" s="4" t="str">
        <f t="shared" si="12"/>
        <v>Não</v>
      </c>
      <c r="AE21" s="30" t="str">
        <f t="shared" si="13"/>
        <v>Não</v>
      </c>
    </row>
    <row r="22" spans="1:31" x14ac:dyDescent="0.25">
      <c r="A22" s="23">
        <v>110045</v>
      </c>
      <c r="B22" s="27">
        <f>IFERROR(VLOOKUP(A22,[1]Monitoramento_Base_somente_disp!$A:$L,5,FALSE),0)</f>
        <v>0</v>
      </c>
      <c r="C22" s="20">
        <f>IFERROR(VLOOKUP(A22,[1]Monitoramento_Base_somente_disp!$A:$L,6,FALSE),0)</f>
        <v>0</v>
      </c>
      <c r="D22" s="20">
        <f>IFERROR(VLOOKUP(A22,[1]Monitoramento_Base_somente_disp!$A:$L,7,FALSE),0)</f>
        <v>0</v>
      </c>
      <c r="E22" s="20">
        <f>IFERROR(VLOOKUP(A22,[1]Monitoramento_Base_somente_disp!$A:$L,8,FALSE),0)</f>
        <v>0</v>
      </c>
      <c r="F22" s="20">
        <f>IFERROR(VLOOKUP(A22,[1]Monitoramento_Base_somente_disp!$A:$L,9,FALSE),0)</f>
        <v>0</v>
      </c>
      <c r="G22" s="28">
        <f>IFERROR(VLOOKUP(A22,[1]Monitoramento_Base_somente_disp!$A:$L,10,FALSE),0)</f>
        <v>0</v>
      </c>
      <c r="H22" s="27">
        <f>IFERROR(VLOOKUP(A22,[2]webService!$A:$I,4,FALSE),0)</f>
        <v>86439</v>
      </c>
      <c r="I22" s="20">
        <f>IFERROR(VLOOKUP(A22,[2]webService!$A:$II,5,FALSE),0)</f>
        <v>510740</v>
      </c>
      <c r="J22" s="20">
        <f>IFERROR(VLOOKUP(A22,[2]webService!$A:$I,6,FALSE),0)</f>
        <v>0</v>
      </c>
      <c r="K22" s="20">
        <f>IFERROR(VLOOKUP(A22,[2]webService!$A:$I,7,FALSE),0)</f>
        <v>0</v>
      </c>
      <c r="L22" s="20">
        <f>IFERROR(VLOOKUP(A22,[2]webService!$A:$I,8,FALSE),0)</f>
        <v>0</v>
      </c>
      <c r="M22" s="28">
        <f>IFERROR(VLOOKUP(A22,[2]webService!$A:$I,9,FALSE),0)</f>
        <v>0</v>
      </c>
      <c r="N22" s="27">
        <f>IFERROR(VLOOKUP(A22,[3]soaBnafar!$A:$G,2,FALSE),0)</f>
        <v>0</v>
      </c>
      <c r="O22" s="20">
        <f>IFERROR(VLOOKUP(A22,[3]soaBnafar!$A:$H,3,FALSE),0)</f>
        <v>0</v>
      </c>
      <c r="P22" s="20">
        <f>IFERROR(VLOOKUP(A22,[3]soaBnafar!$A:$G,4,FALSE),0)</f>
        <v>0</v>
      </c>
      <c r="Q22" s="20">
        <f>IFERROR(VLOOKUP(A22,[3]soaBnafar!$A:$G,5,FALSE),0)</f>
        <v>0</v>
      </c>
      <c r="R22" s="20">
        <f>IFERROR(VLOOKUP(A22,[3]soaBnafar!$A:$G,6,FALSE),0)</f>
        <v>0</v>
      </c>
      <c r="S22" s="20">
        <f>IFERROR(VLOOKUP(A22,[3]soaBnafar!$A:$G,7,FALSE),0)</f>
        <v>0</v>
      </c>
      <c r="T22" s="32">
        <f t="shared" si="2"/>
        <v>86439</v>
      </c>
      <c r="U22" s="21">
        <f t="shared" si="3"/>
        <v>510740</v>
      </c>
      <c r="V22" s="21">
        <f t="shared" si="4"/>
        <v>0</v>
      </c>
      <c r="W22" s="21">
        <f t="shared" si="5"/>
        <v>0</v>
      </c>
      <c r="X22" s="21">
        <f t="shared" si="6"/>
        <v>0</v>
      </c>
      <c r="Y22" s="33">
        <f t="shared" si="7"/>
        <v>0</v>
      </c>
      <c r="Z22" s="4" t="str">
        <f t="shared" si="8"/>
        <v>Sim</v>
      </c>
      <c r="AA22" s="4" t="str">
        <f t="shared" si="9"/>
        <v>Sim</v>
      </c>
      <c r="AB22" s="4" t="str">
        <f t="shared" si="10"/>
        <v>Não</v>
      </c>
      <c r="AC22" s="4" t="str">
        <f t="shared" si="11"/>
        <v>Não</v>
      </c>
      <c r="AD22" s="4" t="str">
        <f t="shared" si="12"/>
        <v>Não</v>
      </c>
      <c r="AE22" s="30" t="str">
        <f t="shared" si="13"/>
        <v>Não</v>
      </c>
    </row>
    <row r="23" spans="1:31" x14ac:dyDescent="0.25">
      <c r="A23" s="23">
        <v>110070</v>
      </c>
      <c r="B23" s="27">
        <f>IFERROR(VLOOKUP(A23,[1]Monitoramento_Base_somente_disp!$A:$L,5,FALSE),0)</f>
        <v>19715</v>
      </c>
      <c r="C23" s="20">
        <f>IFERROR(VLOOKUP(A23,[1]Monitoramento_Base_somente_disp!$A:$L,6,FALSE),0)</f>
        <v>7522369</v>
      </c>
      <c r="D23" s="20">
        <f>IFERROR(VLOOKUP(A23,[1]Monitoramento_Base_somente_disp!$A:$L,7,FALSE),0)</f>
        <v>8049</v>
      </c>
      <c r="E23" s="20">
        <f>IFERROR(VLOOKUP(A23,[1]Monitoramento_Base_somente_disp!$A:$L,8,FALSE),0)</f>
        <v>3395572</v>
      </c>
      <c r="F23" s="20">
        <f>IFERROR(VLOOKUP(A23,[1]Monitoramento_Base_somente_disp!$A:$L,9,FALSE),0)</f>
        <v>0</v>
      </c>
      <c r="G23" s="28">
        <f>IFERROR(VLOOKUP(A23,[1]Monitoramento_Base_somente_disp!$A:$L,10,FALSE),0)</f>
        <v>0</v>
      </c>
      <c r="H23" s="27">
        <f>IFERROR(VLOOKUP(A23,[2]webService!$A:$I,4,FALSE),0)</f>
        <v>0</v>
      </c>
      <c r="I23" s="20">
        <f>IFERROR(VLOOKUP(A23,[2]webService!$A:$II,5,FALSE),0)</f>
        <v>0</v>
      </c>
      <c r="J23" s="20">
        <f>IFERROR(VLOOKUP(A23,[2]webService!$A:$I,6,FALSE),0)</f>
        <v>0</v>
      </c>
      <c r="K23" s="20">
        <f>IFERROR(VLOOKUP(A23,[2]webService!$A:$I,7,FALSE),0)</f>
        <v>0</v>
      </c>
      <c r="L23" s="20">
        <f>IFERROR(VLOOKUP(A23,[2]webService!$A:$I,8,FALSE),0)</f>
        <v>0</v>
      </c>
      <c r="M23" s="28">
        <f>IFERROR(VLOOKUP(A23,[2]webService!$A:$I,9,FALSE),0)</f>
        <v>0</v>
      </c>
      <c r="N23" s="27">
        <f>IFERROR(VLOOKUP(A23,[3]soaBnafar!$A:$G,2,FALSE),0)</f>
        <v>0</v>
      </c>
      <c r="O23" s="20">
        <f>IFERROR(VLOOKUP(A23,[3]soaBnafar!$A:$H,3,FALSE),0)</f>
        <v>0</v>
      </c>
      <c r="P23" s="20">
        <f>IFERROR(VLOOKUP(A23,[3]soaBnafar!$A:$G,4,FALSE),0)</f>
        <v>0</v>
      </c>
      <c r="Q23" s="20">
        <f>IFERROR(VLOOKUP(A23,[3]soaBnafar!$A:$G,5,FALSE),0)</f>
        <v>0</v>
      </c>
      <c r="R23" s="20">
        <f>IFERROR(VLOOKUP(A23,[3]soaBnafar!$A:$G,6,FALSE),0)</f>
        <v>0</v>
      </c>
      <c r="S23" s="20">
        <f>IFERROR(VLOOKUP(A23,[3]soaBnafar!$A:$G,7,FALSE),0)</f>
        <v>0</v>
      </c>
      <c r="T23" s="32">
        <f t="shared" si="2"/>
        <v>19715</v>
      </c>
      <c r="U23" s="21">
        <f t="shared" si="3"/>
        <v>7522369</v>
      </c>
      <c r="V23" s="21">
        <f t="shared" si="4"/>
        <v>8049</v>
      </c>
      <c r="W23" s="21">
        <f t="shared" si="5"/>
        <v>3395572</v>
      </c>
      <c r="X23" s="21">
        <f t="shared" si="6"/>
        <v>0</v>
      </c>
      <c r="Y23" s="33">
        <f t="shared" si="7"/>
        <v>0</v>
      </c>
      <c r="Z23" s="4" t="str">
        <f t="shared" si="8"/>
        <v>Sim</v>
      </c>
      <c r="AA23" s="4" t="str">
        <f t="shared" si="9"/>
        <v>Sim</v>
      </c>
      <c r="AB23" s="4" t="str">
        <f t="shared" si="10"/>
        <v>Sim</v>
      </c>
      <c r="AC23" s="4" t="str">
        <f t="shared" si="11"/>
        <v>Sim</v>
      </c>
      <c r="AD23" s="4" t="str">
        <f t="shared" si="12"/>
        <v>Não</v>
      </c>
      <c r="AE23" s="30" t="str">
        <f t="shared" si="13"/>
        <v>Não</v>
      </c>
    </row>
    <row r="24" spans="1:31" x14ac:dyDescent="0.25">
      <c r="A24" s="23">
        <v>110090</v>
      </c>
      <c r="B24" s="27">
        <f>IFERROR(VLOOKUP(A24,[1]Monitoramento_Base_somente_disp!$A:$L,5,FALSE),0)</f>
        <v>0</v>
      </c>
      <c r="C24" s="20">
        <f>IFERROR(VLOOKUP(A24,[1]Monitoramento_Base_somente_disp!$A:$L,6,FALSE),0)</f>
        <v>0</v>
      </c>
      <c r="D24" s="20">
        <f>IFERROR(VLOOKUP(A24,[1]Monitoramento_Base_somente_disp!$A:$L,7,FALSE),0)</f>
        <v>0</v>
      </c>
      <c r="E24" s="20">
        <f>IFERROR(VLOOKUP(A24,[1]Monitoramento_Base_somente_disp!$A:$L,8,FALSE),0)</f>
        <v>0</v>
      </c>
      <c r="F24" s="20">
        <f>IFERROR(VLOOKUP(A24,[1]Monitoramento_Base_somente_disp!$A:$L,9,FALSE),0)</f>
        <v>0</v>
      </c>
      <c r="G24" s="28">
        <f>IFERROR(VLOOKUP(A24,[1]Monitoramento_Base_somente_disp!$A:$L,10,FALSE),0)</f>
        <v>0</v>
      </c>
      <c r="H24" s="27">
        <f>IFERROR(VLOOKUP(A24,[2]webService!$A:$I,4,FALSE),0)</f>
        <v>3526</v>
      </c>
      <c r="I24" s="20">
        <f>IFERROR(VLOOKUP(A24,[2]webService!$A:$II,5,FALSE),0)</f>
        <v>81043625</v>
      </c>
      <c r="J24" s="20">
        <f>IFERROR(VLOOKUP(A24,[2]webService!$A:$I,6,FALSE),0)</f>
        <v>0</v>
      </c>
      <c r="K24" s="20">
        <f>IFERROR(VLOOKUP(A24,[2]webService!$A:$I,7,FALSE),0)</f>
        <v>0</v>
      </c>
      <c r="L24" s="20">
        <f>IFERROR(VLOOKUP(A24,[2]webService!$A:$I,8,FALSE),0)</f>
        <v>0</v>
      </c>
      <c r="M24" s="28">
        <f>IFERROR(VLOOKUP(A24,[2]webService!$A:$I,9,FALSE),0)</f>
        <v>0</v>
      </c>
      <c r="N24" s="27">
        <f>IFERROR(VLOOKUP(A24,[3]soaBnafar!$A:$G,2,FALSE),0)</f>
        <v>0</v>
      </c>
      <c r="O24" s="20">
        <f>IFERROR(VLOOKUP(A24,[3]soaBnafar!$A:$H,3,FALSE),0)</f>
        <v>0</v>
      </c>
      <c r="P24" s="20">
        <f>IFERROR(VLOOKUP(A24,[3]soaBnafar!$A:$G,4,FALSE),0)</f>
        <v>0</v>
      </c>
      <c r="Q24" s="20">
        <f>IFERROR(VLOOKUP(A24,[3]soaBnafar!$A:$G,5,FALSE),0)</f>
        <v>0</v>
      </c>
      <c r="R24" s="20">
        <f>IFERROR(VLOOKUP(A24,[3]soaBnafar!$A:$G,6,FALSE),0)</f>
        <v>0</v>
      </c>
      <c r="S24" s="20">
        <f>IFERROR(VLOOKUP(A24,[3]soaBnafar!$A:$G,7,FALSE),0)</f>
        <v>0</v>
      </c>
      <c r="T24" s="32">
        <f t="shared" si="2"/>
        <v>3526</v>
      </c>
      <c r="U24" s="21">
        <f t="shared" si="3"/>
        <v>81043625</v>
      </c>
      <c r="V24" s="21">
        <f t="shared" si="4"/>
        <v>0</v>
      </c>
      <c r="W24" s="21">
        <f t="shared" si="5"/>
        <v>0</v>
      </c>
      <c r="X24" s="21">
        <f t="shared" si="6"/>
        <v>0</v>
      </c>
      <c r="Y24" s="33">
        <f t="shared" si="7"/>
        <v>0</v>
      </c>
      <c r="Z24" s="4" t="str">
        <f t="shared" si="8"/>
        <v>Sim</v>
      </c>
      <c r="AA24" s="4" t="str">
        <f t="shared" si="9"/>
        <v>Sim</v>
      </c>
      <c r="AB24" s="4" t="str">
        <f t="shared" si="10"/>
        <v>Não</v>
      </c>
      <c r="AC24" s="4" t="str">
        <f t="shared" si="11"/>
        <v>Não</v>
      </c>
      <c r="AD24" s="4" t="str">
        <f t="shared" si="12"/>
        <v>Não</v>
      </c>
      <c r="AE24" s="30" t="str">
        <f t="shared" si="13"/>
        <v>Não</v>
      </c>
    </row>
    <row r="25" spans="1:31" x14ac:dyDescent="0.25">
      <c r="A25" s="23">
        <v>110100</v>
      </c>
      <c r="B25" s="27">
        <f>IFERROR(VLOOKUP(A25,[1]Monitoramento_Base_somente_disp!$A:$L,5,FALSE),0)</f>
        <v>8898</v>
      </c>
      <c r="C25" s="20">
        <f>IFERROR(VLOOKUP(A25,[1]Monitoramento_Base_somente_disp!$A:$L,6,FALSE),0)</f>
        <v>17427278</v>
      </c>
      <c r="D25" s="20">
        <f>IFERROR(VLOOKUP(A25,[1]Monitoramento_Base_somente_disp!$A:$L,7,FALSE),0)</f>
        <v>6344</v>
      </c>
      <c r="E25" s="20">
        <f>IFERROR(VLOOKUP(A25,[1]Monitoramento_Base_somente_disp!$A:$L,8,FALSE),0)</f>
        <v>8084971</v>
      </c>
      <c r="F25" s="20">
        <f>IFERROR(VLOOKUP(A25,[1]Monitoramento_Base_somente_disp!$A:$L,9,FALSE),0)</f>
        <v>0</v>
      </c>
      <c r="G25" s="28">
        <f>IFERROR(VLOOKUP(A25,[1]Monitoramento_Base_somente_disp!$A:$L,10,FALSE),0)</f>
        <v>0</v>
      </c>
      <c r="H25" s="27">
        <f>IFERROR(VLOOKUP(A25,[2]webService!$A:$I,4,FALSE),0)</f>
        <v>0</v>
      </c>
      <c r="I25" s="20">
        <f>IFERROR(VLOOKUP(A25,[2]webService!$A:$II,5,FALSE),0)</f>
        <v>0</v>
      </c>
      <c r="J25" s="20">
        <f>IFERROR(VLOOKUP(A25,[2]webService!$A:$I,6,FALSE),0)</f>
        <v>0</v>
      </c>
      <c r="K25" s="20">
        <f>IFERROR(VLOOKUP(A25,[2]webService!$A:$I,7,FALSE),0)</f>
        <v>0</v>
      </c>
      <c r="L25" s="20">
        <f>IFERROR(VLOOKUP(A25,[2]webService!$A:$I,8,FALSE),0)</f>
        <v>0</v>
      </c>
      <c r="M25" s="28">
        <f>IFERROR(VLOOKUP(A25,[2]webService!$A:$I,9,FALSE),0)</f>
        <v>0</v>
      </c>
      <c r="N25" s="27">
        <f>IFERROR(VLOOKUP(A25,[3]soaBnafar!$A:$G,2,FALSE),0)</f>
        <v>0</v>
      </c>
      <c r="O25" s="20">
        <f>IFERROR(VLOOKUP(A25,[3]soaBnafar!$A:$H,3,FALSE),0)</f>
        <v>0</v>
      </c>
      <c r="P25" s="20">
        <f>IFERROR(VLOOKUP(A25,[3]soaBnafar!$A:$G,4,FALSE),0)</f>
        <v>0</v>
      </c>
      <c r="Q25" s="20">
        <f>IFERROR(VLOOKUP(A25,[3]soaBnafar!$A:$G,5,FALSE),0)</f>
        <v>0</v>
      </c>
      <c r="R25" s="20">
        <f>IFERROR(VLOOKUP(A25,[3]soaBnafar!$A:$G,6,FALSE),0)</f>
        <v>0</v>
      </c>
      <c r="S25" s="20">
        <f>IFERROR(VLOOKUP(A25,[3]soaBnafar!$A:$G,7,FALSE),0)</f>
        <v>0</v>
      </c>
      <c r="T25" s="32">
        <f t="shared" si="2"/>
        <v>8898</v>
      </c>
      <c r="U25" s="21">
        <f t="shared" si="3"/>
        <v>17427278</v>
      </c>
      <c r="V25" s="21">
        <f t="shared" si="4"/>
        <v>6344</v>
      </c>
      <c r="W25" s="21">
        <f t="shared" si="5"/>
        <v>8084971</v>
      </c>
      <c r="X25" s="21">
        <f t="shared" si="6"/>
        <v>0</v>
      </c>
      <c r="Y25" s="33">
        <f t="shared" si="7"/>
        <v>0</v>
      </c>
      <c r="Z25" s="4" t="str">
        <f t="shared" si="8"/>
        <v>Sim</v>
      </c>
      <c r="AA25" s="4" t="str">
        <f t="shared" si="9"/>
        <v>Sim</v>
      </c>
      <c r="AB25" s="4" t="str">
        <f t="shared" si="10"/>
        <v>Sim</v>
      </c>
      <c r="AC25" s="4" t="str">
        <f t="shared" si="11"/>
        <v>Sim</v>
      </c>
      <c r="AD25" s="4" t="str">
        <f t="shared" si="12"/>
        <v>Não</v>
      </c>
      <c r="AE25" s="30" t="str">
        <f t="shared" si="13"/>
        <v>Não</v>
      </c>
    </row>
    <row r="26" spans="1:31" x14ac:dyDescent="0.25">
      <c r="A26" s="23">
        <v>110110</v>
      </c>
      <c r="B26" s="27">
        <f>IFERROR(VLOOKUP(A26,[1]Monitoramento_Base_somente_disp!$A:$L,5,FALSE),0)</f>
        <v>36208</v>
      </c>
      <c r="C26" s="20">
        <f>IFERROR(VLOOKUP(A26,[1]Monitoramento_Base_somente_disp!$A:$L,6,FALSE),0)</f>
        <v>10363213</v>
      </c>
      <c r="D26" s="20">
        <f>IFERROR(VLOOKUP(A26,[1]Monitoramento_Base_somente_disp!$A:$L,7,FALSE),0)</f>
        <v>17642</v>
      </c>
      <c r="E26" s="20">
        <f>IFERROR(VLOOKUP(A26,[1]Monitoramento_Base_somente_disp!$A:$L,8,FALSE),0)</f>
        <v>4690318</v>
      </c>
      <c r="F26" s="20">
        <f>IFERROR(VLOOKUP(A26,[1]Monitoramento_Base_somente_disp!$A:$L,9,FALSE),0)</f>
        <v>0</v>
      </c>
      <c r="G26" s="28">
        <f>IFERROR(VLOOKUP(A26,[1]Monitoramento_Base_somente_disp!$A:$L,10,FALSE),0)</f>
        <v>0</v>
      </c>
      <c r="H26" s="27">
        <f>IFERROR(VLOOKUP(A26,[2]webService!$A:$I,4,FALSE),0)</f>
        <v>0</v>
      </c>
      <c r="I26" s="20">
        <f>IFERROR(VLOOKUP(A26,[2]webService!$A:$II,5,FALSE),0)</f>
        <v>0</v>
      </c>
      <c r="J26" s="20">
        <f>IFERROR(VLOOKUP(A26,[2]webService!$A:$I,6,FALSE),0)</f>
        <v>0</v>
      </c>
      <c r="K26" s="20">
        <f>IFERROR(VLOOKUP(A26,[2]webService!$A:$I,7,FALSE),0)</f>
        <v>0</v>
      </c>
      <c r="L26" s="20">
        <f>IFERROR(VLOOKUP(A26,[2]webService!$A:$I,8,FALSE),0)</f>
        <v>0</v>
      </c>
      <c r="M26" s="28">
        <f>IFERROR(VLOOKUP(A26,[2]webService!$A:$I,9,FALSE),0)</f>
        <v>0</v>
      </c>
      <c r="N26" s="27">
        <f>IFERROR(VLOOKUP(A26,[3]soaBnafar!$A:$G,2,FALSE),0)</f>
        <v>0</v>
      </c>
      <c r="O26" s="20">
        <f>IFERROR(VLOOKUP(A26,[3]soaBnafar!$A:$H,3,FALSE),0)</f>
        <v>0</v>
      </c>
      <c r="P26" s="20">
        <f>IFERROR(VLOOKUP(A26,[3]soaBnafar!$A:$G,4,FALSE),0)</f>
        <v>0</v>
      </c>
      <c r="Q26" s="20">
        <f>IFERROR(VLOOKUP(A26,[3]soaBnafar!$A:$G,5,FALSE),0)</f>
        <v>0</v>
      </c>
      <c r="R26" s="20">
        <f>IFERROR(VLOOKUP(A26,[3]soaBnafar!$A:$G,6,FALSE),0)</f>
        <v>0</v>
      </c>
      <c r="S26" s="20">
        <f>IFERROR(VLOOKUP(A26,[3]soaBnafar!$A:$G,7,FALSE),0)</f>
        <v>0</v>
      </c>
      <c r="T26" s="32">
        <f t="shared" si="2"/>
        <v>36208</v>
      </c>
      <c r="U26" s="21">
        <f t="shared" si="3"/>
        <v>10363213</v>
      </c>
      <c r="V26" s="21">
        <f t="shared" si="4"/>
        <v>17642</v>
      </c>
      <c r="W26" s="21">
        <f t="shared" si="5"/>
        <v>4690318</v>
      </c>
      <c r="X26" s="21">
        <f t="shared" si="6"/>
        <v>0</v>
      </c>
      <c r="Y26" s="33">
        <f t="shared" si="7"/>
        <v>0</v>
      </c>
      <c r="Z26" s="4" t="str">
        <f t="shared" si="8"/>
        <v>Sim</v>
      </c>
      <c r="AA26" s="4" t="str">
        <f t="shared" si="9"/>
        <v>Sim</v>
      </c>
      <c r="AB26" s="4" t="str">
        <f t="shared" si="10"/>
        <v>Sim</v>
      </c>
      <c r="AC26" s="4" t="str">
        <f t="shared" si="11"/>
        <v>Sim</v>
      </c>
      <c r="AD26" s="4" t="str">
        <f t="shared" si="12"/>
        <v>Não</v>
      </c>
      <c r="AE26" s="30" t="str">
        <f t="shared" si="13"/>
        <v>Não</v>
      </c>
    </row>
    <row r="27" spans="1:31" x14ac:dyDescent="0.25">
      <c r="A27" s="23">
        <v>110120</v>
      </c>
      <c r="B27" s="27">
        <f>IFERROR(VLOOKUP(A27,[1]Monitoramento_Base_somente_disp!$A:$L,5,FALSE),0)</f>
        <v>9187</v>
      </c>
      <c r="C27" s="20">
        <f>IFERROR(VLOOKUP(A27,[1]Monitoramento_Base_somente_disp!$A:$L,6,FALSE),0)</f>
        <v>3665236</v>
      </c>
      <c r="D27" s="20">
        <f>IFERROR(VLOOKUP(A27,[1]Monitoramento_Base_somente_disp!$A:$L,7,FALSE),0)</f>
        <v>5656</v>
      </c>
      <c r="E27" s="20">
        <f>IFERROR(VLOOKUP(A27,[1]Monitoramento_Base_somente_disp!$A:$L,8,FALSE),0)</f>
        <v>1709474</v>
      </c>
      <c r="F27" s="20">
        <f>IFERROR(VLOOKUP(A27,[1]Monitoramento_Base_somente_disp!$A:$L,9,FALSE),0)</f>
        <v>0</v>
      </c>
      <c r="G27" s="28">
        <f>IFERROR(VLOOKUP(A27,[1]Monitoramento_Base_somente_disp!$A:$L,10,FALSE),0)</f>
        <v>0</v>
      </c>
      <c r="H27" s="27">
        <f>IFERROR(VLOOKUP(A27,[2]webService!$A:$I,4,FALSE),0)</f>
        <v>0</v>
      </c>
      <c r="I27" s="20">
        <f>IFERROR(VLOOKUP(A27,[2]webService!$A:$II,5,FALSE),0)</f>
        <v>0</v>
      </c>
      <c r="J27" s="20">
        <f>IFERROR(VLOOKUP(A27,[2]webService!$A:$I,6,FALSE),0)</f>
        <v>0</v>
      </c>
      <c r="K27" s="20">
        <f>IFERROR(VLOOKUP(A27,[2]webService!$A:$I,7,FALSE),0)</f>
        <v>0</v>
      </c>
      <c r="L27" s="20">
        <f>IFERROR(VLOOKUP(A27,[2]webService!$A:$I,8,FALSE),0)</f>
        <v>0</v>
      </c>
      <c r="M27" s="28">
        <f>IFERROR(VLOOKUP(A27,[2]webService!$A:$I,9,FALSE),0)</f>
        <v>0</v>
      </c>
      <c r="N27" s="27">
        <f>IFERROR(VLOOKUP(A27,[3]soaBnafar!$A:$G,2,FALSE),0)</f>
        <v>0</v>
      </c>
      <c r="O27" s="20">
        <f>IFERROR(VLOOKUP(A27,[3]soaBnafar!$A:$H,3,FALSE),0)</f>
        <v>0</v>
      </c>
      <c r="P27" s="20">
        <f>IFERROR(VLOOKUP(A27,[3]soaBnafar!$A:$G,4,FALSE),0)</f>
        <v>0</v>
      </c>
      <c r="Q27" s="20">
        <f>IFERROR(VLOOKUP(A27,[3]soaBnafar!$A:$G,5,FALSE),0)</f>
        <v>0</v>
      </c>
      <c r="R27" s="20">
        <f>IFERROR(VLOOKUP(A27,[3]soaBnafar!$A:$G,6,FALSE),0)</f>
        <v>0</v>
      </c>
      <c r="S27" s="20">
        <f>IFERROR(VLOOKUP(A27,[3]soaBnafar!$A:$G,7,FALSE),0)</f>
        <v>0</v>
      </c>
      <c r="T27" s="32">
        <f t="shared" si="2"/>
        <v>9187</v>
      </c>
      <c r="U27" s="21">
        <f t="shared" si="3"/>
        <v>3665236</v>
      </c>
      <c r="V27" s="21">
        <f t="shared" si="4"/>
        <v>5656</v>
      </c>
      <c r="W27" s="21">
        <f t="shared" si="5"/>
        <v>1709474</v>
      </c>
      <c r="X27" s="21">
        <f t="shared" si="6"/>
        <v>0</v>
      </c>
      <c r="Y27" s="33">
        <f t="shared" si="7"/>
        <v>0</v>
      </c>
      <c r="Z27" s="4" t="str">
        <f t="shared" si="8"/>
        <v>Sim</v>
      </c>
      <c r="AA27" s="4" t="str">
        <f t="shared" si="9"/>
        <v>Sim</v>
      </c>
      <c r="AB27" s="4" t="str">
        <f t="shared" si="10"/>
        <v>Sim</v>
      </c>
      <c r="AC27" s="4" t="str">
        <f t="shared" si="11"/>
        <v>Sim</v>
      </c>
      <c r="AD27" s="4" t="str">
        <f t="shared" si="12"/>
        <v>Não</v>
      </c>
      <c r="AE27" s="30" t="str">
        <f t="shared" si="13"/>
        <v>Não</v>
      </c>
    </row>
    <row r="28" spans="1:31" x14ac:dyDescent="0.25">
      <c r="A28" s="23">
        <v>110130</v>
      </c>
      <c r="B28" s="27">
        <f>IFERROR(VLOOKUP(A28,[1]Monitoramento_Base_somente_disp!$A:$L,5,FALSE),0)</f>
        <v>22629</v>
      </c>
      <c r="C28" s="20">
        <f>IFERROR(VLOOKUP(A28,[1]Monitoramento_Base_somente_disp!$A:$L,6,FALSE),0)</f>
        <v>22857019</v>
      </c>
      <c r="D28" s="20">
        <f>IFERROR(VLOOKUP(A28,[1]Monitoramento_Base_somente_disp!$A:$L,7,FALSE),0)</f>
        <v>12320</v>
      </c>
      <c r="E28" s="20">
        <f>IFERROR(VLOOKUP(A28,[1]Monitoramento_Base_somente_disp!$A:$L,8,FALSE),0)</f>
        <v>11249252</v>
      </c>
      <c r="F28" s="20">
        <f>IFERROR(VLOOKUP(A28,[1]Monitoramento_Base_somente_disp!$A:$L,9,FALSE),0)</f>
        <v>0</v>
      </c>
      <c r="G28" s="28">
        <f>IFERROR(VLOOKUP(A28,[1]Monitoramento_Base_somente_disp!$A:$L,10,FALSE),0)</f>
        <v>0</v>
      </c>
      <c r="H28" s="27">
        <f>IFERROR(VLOOKUP(A28,[2]webService!$A:$I,4,FALSE),0)</f>
        <v>0</v>
      </c>
      <c r="I28" s="20">
        <f>IFERROR(VLOOKUP(A28,[2]webService!$A:$II,5,FALSE),0)</f>
        <v>0</v>
      </c>
      <c r="J28" s="20">
        <f>IFERROR(VLOOKUP(A28,[2]webService!$A:$I,6,FALSE),0)</f>
        <v>0</v>
      </c>
      <c r="K28" s="20">
        <f>IFERROR(VLOOKUP(A28,[2]webService!$A:$I,7,FALSE),0)</f>
        <v>0</v>
      </c>
      <c r="L28" s="20">
        <f>IFERROR(VLOOKUP(A28,[2]webService!$A:$I,8,FALSE),0)</f>
        <v>0</v>
      </c>
      <c r="M28" s="28">
        <f>IFERROR(VLOOKUP(A28,[2]webService!$A:$I,9,FALSE),0)</f>
        <v>0</v>
      </c>
      <c r="N28" s="27">
        <f>IFERROR(VLOOKUP(A28,[3]soaBnafar!$A:$G,2,FALSE),0)</f>
        <v>0</v>
      </c>
      <c r="O28" s="20">
        <f>IFERROR(VLOOKUP(A28,[3]soaBnafar!$A:$H,3,FALSE),0)</f>
        <v>0</v>
      </c>
      <c r="P28" s="20">
        <f>IFERROR(VLOOKUP(A28,[3]soaBnafar!$A:$G,4,FALSE),0)</f>
        <v>0</v>
      </c>
      <c r="Q28" s="20">
        <f>IFERROR(VLOOKUP(A28,[3]soaBnafar!$A:$G,5,FALSE),0)</f>
        <v>0</v>
      </c>
      <c r="R28" s="20">
        <f>IFERROR(VLOOKUP(A28,[3]soaBnafar!$A:$G,6,FALSE),0)</f>
        <v>0</v>
      </c>
      <c r="S28" s="20">
        <f>IFERROR(VLOOKUP(A28,[3]soaBnafar!$A:$G,7,FALSE),0)</f>
        <v>0</v>
      </c>
      <c r="T28" s="32">
        <f t="shared" si="2"/>
        <v>22629</v>
      </c>
      <c r="U28" s="21">
        <f t="shared" si="3"/>
        <v>22857019</v>
      </c>
      <c r="V28" s="21">
        <f t="shared" si="4"/>
        <v>12320</v>
      </c>
      <c r="W28" s="21">
        <f t="shared" si="5"/>
        <v>11249252</v>
      </c>
      <c r="X28" s="21">
        <f t="shared" si="6"/>
        <v>0</v>
      </c>
      <c r="Y28" s="33">
        <f t="shared" si="7"/>
        <v>0</v>
      </c>
      <c r="Z28" s="4" t="str">
        <f t="shared" si="8"/>
        <v>Sim</v>
      </c>
      <c r="AA28" s="4" t="str">
        <f t="shared" si="9"/>
        <v>Sim</v>
      </c>
      <c r="AB28" s="4" t="str">
        <f t="shared" si="10"/>
        <v>Sim</v>
      </c>
      <c r="AC28" s="4" t="str">
        <f t="shared" si="11"/>
        <v>Sim</v>
      </c>
      <c r="AD28" s="4" t="str">
        <f t="shared" si="12"/>
        <v>Não</v>
      </c>
      <c r="AE28" s="30" t="str">
        <f t="shared" si="13"/>
        <v>Não</v>
      </c>
    </row>
    <row r="29" spans="1:31" x14ac:dyDescent="0.25">
      <c r="A29" s="23">
        <v>110140</v>
      </c>
      <c r="B29" s="27">
        <f>IFERROR(VLOOKUP(A29,[1]Monitoramento_Base_somente_disp!$A:$L,5,FALSE),0)</f>
        <v>0</v>
      </c>
      <c r="C29" s="20">
        <f>IFERROR(VLOOKUP(A29,[1]Monitoramento_Base_somente_disp!$A:$L,6,FALSE),0)</f>
        <v>10335192</v>
      </c>
      <c r="D29" s="20">
        <f>IFERROR(VLOOKUP(A29,[1]Monitoramento_Base_somente_disp!$A:$L,7,FALSE),0)</f>
        <v>0</v>
      </c>
      <c r="E29" s="20">
        <f>IFERROR(VLOOKUP(A29,[1]Monitoramento_Base_somente_disp!$A:$L,8,FALSE),0)</f>
        <v>5167596</v>
      </c>
      <c r="F29" s="20">
        <f>IFERROR(VLOOKUP(A29,[1]Monitoramento_Base_somente_disp!$A:$L,9,FALSE),0)</f>
        <v>0</v>
      </c>
      <c r="G29" s="28">
        <f>IFERROR(VLOOKUP(A29,[1]Monitoramento_Base_somente_disp!$A:$L,10,FALSE),0)</f>
        <v>0</v>
      </c>
      <c r="H29" s="27">
        <f>IFERROR(VLOOKUP(A29,[2]webService!$A:$I,4,FALSE),0)</f>
        <v>0</v>
      </c>
      <c r="I29" s="20">
        <f>IFERROR(VLOOKUP(A29,[2]webService!$A:$II,5,FALSE),0)</f>
        <v>0</v>
      </c>
      <c r="J29" s="20">
        <f>IFERROR(VLOOKUP(A29,[2]webService!$A:$I,6,FALSE),0)</f>
        <v>0</v>
      </c>
      <c r="K29" s="20">
        <f>IFERROR(VLOOKUP(A29,[2]webService!$A:$I,7,FALSE),0)</f>
        <v>0</v>
      </c>
      <c r="L29" s="20">
        <f>IFERROR(VLOOKUP(A29,[2]webService!$A:$I,8,FALSE),0)</f>
        <v>0</v>
      </c>
      <c r="M29" s="28">
        <f>IFERROR(VLOOKUP(A29,[2]webService!$A:$I,9,FALSE),0)</f>
        <v>0</v>
      </c>
      <c r="N29" s="27">
        <f>IFERROR(VLOOKUP(A29,[3]soaBnafar!$A:$G,2,FALSE),0)</f>
        <v>0</v>
      </c>
      <c r="O29" s="20">
        <f>IFERROR(VLOOKUP(A29,[3]soaBnafar!$A:$H,3,FALSE),0)</f>
        <v>0</v>
      </c>
      <c r="P29" s="20">
        <f>IFERROR(VLOOKUP(A29,[3]soaBnafar!$A:$G,4,FALSE),0)</f>
        <v>0</v>
      </c>
      <c r="Q29" s="20">
        <f>IFERROR(VLOOKUP(A29,[3]soaBnafar!$A:$G,5,FALSE),0)</f>
        <v>0</v>
      </c>
      <c r="R29" s="20">
        <f>IFERROR(VLOOKUP(A29,[3]soaBnafar!$A:$G,6,FALSE),0)</f>
        <v>0</v>
      </c>
      <c r="S29" s="20">
        <f>IFERROR(VLOOKUP(A29,[3]soaBnafar!$A:$G,7,FALSE),0)</f>
        <v>0</v>
      </c>
      <c r="T29" s="32">
        <f t="shared" si="2"/>
        <v>0</v>
      </c>
      <c r="U29" s="21">
        <f t="shared" si="3"/>
        <v>10335192</v>
      </c>
      <c r="V29" s="21">
        <f t="shared" si="4"/>
        <v>0</v>
      </c>
      <c r="W29" s="21">
        <f t="shared" si="5"/>
        <v>5167596</v>
      </c>
      <c r="X29" s="21">
        <f t="shared" si="6"/>
        <v>0</v>
      </c>
      <c r="Y29" s="33">
        <f t="shared" si="7"/>
        <v>0</v>
      </c>
      <c r="Z29" s="4" t="str">
        <f t="shared" si="8"/>
        <v>Não</v>
      </c>
      <c r="AA29" s="4" t="str">
        <f t="shared" si="9"/>
        <v>Sim</v>
      </c>
      <c r="AB29" s="4" t="str">
        <f t="shared" si="10"/>
        <v>Não</v>
      </c>
      <c r="AC29" s="4" t="str">
        <f t="shared" si="11"/>
        <v>Sim</v>
      </c>
      <c r="AD29" s="4" t="str">
        <f t="shared" si="12"/>
        <v>Não</v>
      </c>
      <c r="AE29" s="30" t="str">
        <f t="shared" si="13"/>
        <v>Não</v>
      </c>
    </row>
    <row r="30" spans="1:31" x14ac:dyDescent="0.25">
      <c r="A30" s="23">
        <v>110143</v>
      </c>
      <c r="B30" s="27">
        <f>IFERROR(VLOOKUP(A30,[1]Monitoramento_Base_somente_disp!$A:$L,5,FALSE),0)</f>
        <v>10845</v>
      </c>
      <c r="C30" s="20">
        <f>IFERROR(VLOOKUP(A30,[1]Monitoramento_Base_somente_disp!$A:$L,6,FALSE),0)</f>
        <v>1795789</v>
      </c>
      <c r="D30" s="20">
        <f>IFERROR(VLOOKUP(A30,[1]Monitoramento_Base_somente_disp!$A:$L,7,FALSE),0)</f>
        <v>8130</v>
      </c>
      <c r="E30" s="20">
        <f>IFERROR(VLOOKUP(A30,[1]Monitoramento_Base_somente_disp!$A:$L,8,FALSE),0)</f>
        <v>758908</v>
      </c>
      <c r="F30" s="20">
        <f>IFERROR(VLOOKUP(A30,[1]Monitoramento_Base_somente_disp!$A:$L,9,FALSE),0)</f>
        <v>0</v>
      </c>
      <c r="G30" s="28">
        <f>IFERROR(VLOOKUP(A30,[1]Monitoramento_Base_somente_disp!$A:$L,10,FALSE),0)</f>
        <v>0</v>
      </c>
      <c r="H30" s="27">
        <f>IFERROR(VLOOKUP(A30,[2]webService!$A:$I,4,FALSE),0)</f>
        <v>0</v>
      </c>
      <c r="I30" s="20">
        <f>IFERROR(VLOOKUP(A30,[2]webService!$A:$II,5,FALSE),0)</f>
        <v>0</v>
      </c>
      <c r="J30" s="20">
        <f>IFERROR(VLOOKUP(A30,[2]webService!$A:$I,6,FALSE),0)</f>
        <v>0</v>
      </c>
      <c r="K30" s="20">
        <f>IFERROR(VLOOKUP(A30,[2]webService!$A:$I,7,FALSE),0)</f>
        <v>0</v>
      </c>
      <c r="L30" s="20">
        <f>IFERROR(VLOOKUP(A30,[2]webService!$A:$I,8,FALSE),0)</f>
        <v>0</v>
      </c>
      <c r="M30" s="28">
        <f>IFERROR(VLOOKUP(A30,[2]webService!$A:$I,9,FALSE),0)</f>
        <v>0</v>
      </c>
      <c r="N30" s="27">
        <f>IFERROR(VLOOKUP(A30,[3]soaBnafar!$A:$G,2,FALSE),0)</f>
        <v>0</v>
      </c>
      <c r="O30" s="20">
        <f>IFERROR(VLOOKUP(A30,[3]soaBnafar!$A:$H,3,FALSE),0)</f>
        <v>0</v>
      </c>
      <c r="P30" s="20">
        <f>IFERROR(VLOOKUP(A30,[3]soaBnafar!$A:$G,4,FALSE),0)</f>
        <v>0</v>
      </c>
      <c r="Q30" s="20">
        <f>IFERROR(VLOOKUP(A30,[3]soaBnafar!$A:$G,5,FALSE),0)</f>
        <v>0</v>
      </c>
      <c r="R30" s="20">
        <f>IFERROR(VLOOKUP(A30,[3]soaBnafar!$A:$G,6,FALSE),0)</f>
        <v>0</v>
      </c>
      <c r="S30" s="20">
        <f>IFERROR(VLOOKUP(A30,[3]soaBnafar!$A:$G,7,FALSE),0)</f>
        <v>0</v>
      </c>
      <c r="T30" s="32">
        <f t="shared" si="2"/>
        <v>10845</v>
      </c>
      <c r="U30" s="21">
        <f t="shared" si="3"/>
        <v>1795789</v>
      </c>
      <c r="V30" s="21">
        <f t="shared" si="4"/>
        <v>8130</v>
      </c>
      <c r="W30" s="21">
        <f t="shared" si="5"/>
        <v>758908</v>
      </c>
      <c r="X30" s="21">
        <f t="shared" si="6"/>
        <v>0</v>
      </c>
      <c r="Y30" s="33">
        <f t="shared" si="7"/>
        <v>0</v>
      </c>
      <c r="Z30" s="4" t="str">
        <f t="shared" si="8"/>
        <v>Sim</v>
      </c>
      <c r="AA30" s="4" t="str">
        <f t="shared" si="9"/>
        <v>Sim</v>
      </c>
      <c r="AB30" s="4" t="str">
        <f t="shared" si="10"/>
        <v>Sim</v>
      </c>
      <c r="AC30" s="4" t="str">
        <f t="shared" si="11"/>
        <v>Sim</v>
      </c>
      <c r="AD30" s="4" t="str">
        <f t="shared" si="12"/>
        <v>Não</v>
      </c>
      <c r="AE30" s="30" t="str">
        <f t="shared" si="13"/>
        <v>Não</v>
      </c>
    </row>
    <row r="31" spans="1:31" x14ac:dyDescent="0.25">
      <c r="A31" s="23">
        <v>110147</v>
      </c>
      <c r="B31" s="27">
        <f>IFERROR(VLOOKUP(A31,[1]Monitoramento_Base_somente_disp!$A:$L,5,FALSE),0)</f>
        <v>1760</v>
      </c>
      <c r="C31" s="20">
        <f>IFERROR(VLOOKUP(A31,[1]Monitoramento_Base_somente_disp!$A:$L,6,FALSE),0)</f>
        <v>3340360</v>
      </c>
      <c r="D31" s="20">
        <f>IFERROR(VLOOKUP(A31,[1]Monitoramento_Base_somente_disp!$A:$L,7,FALSE),0)</f>
        <v>4700</v>
      </c>
      <c r="E31" s="20">
        <f>IFERROR(VLOOKUP(A31,[1]Monitoramento_Base_somente_disp!$A:$L,8,FALSE),0)</f>
        <v>1452262</v>
      </c>
      <c r="F31" s="20">
        <f>IFERROR(VLOOKUP(A31,[1]Monitoramento_Base_somente_disp!$A:$L,9,FALSE),0)</f>
        <v>0</v>
      </c>
      <c r="G31" s="28">
        <f>IFERROR(VLOOKUP(A31,[1]Monitoramento_Base_somente_disp!$A:$L,10,FALSE),0)</f>
        <v>0</v>
      </c>
      <c r="H31" s="27">
        <f>IFERROR(VLOOKUP(A31,[2]webService!$A:$I,4,FALSE),0)</f>
        <v>0</v>
      </c>
      <c r="I31" s="20">
        <f>IFERROR(VLOOKUP(A31,[2]webService!$A:$II,5,FALSE),0)</f>
        <v>0</v>
      </c>
      <c r="J31" s="20">
        <f>IFERROR(VLOOKUP(A31,[2]webService!$A:$I,6,FALSE),0)</f>
        <v>0</v>
      </c>
      <c r="K31" s="20">
        <f>IFERROR(VLOOKUP(A31,[2]webService!$A:$I,7,FALSE),0)</f>
        <v>0</v>
      </c>
      <c r="L31" s="20">
        <f>IFERROR(VLOOKUP(A31,[2]webService!$A:$I,8,FALSE),0)</f>
        <v>0</v>
      </c>
      <c r="M31" s="28">
        <f>IFERROR(VLOOKUP(A31,[2]webService!$A:$I,9,FALSE),0)</f>
        <v>0</v>
      </c>
      <c r="N31" s="27">
        <f>IFERROR(VLOOKUP(A31,[3]soaBnafar!$A:$G,2,FALSE),0)</f>
        <v>0</v>
      </c>
      <c r="O31" s="20">
        <f>IFERROR(VLOOKUP(A31,[3]soaBnafar!$A:$H,3,FALSE),0)</f>
        <v>0</v>
      </c>
      <c r="P31" s="20">
        <f>IFERROR(VLOOKUP(A31,[3]soaBnafar!$A:$G,4,FALSE),0)</f>
        <v>0</v>
      </c>
      <c r="Q31" s="20">
        <f>IFERROR(VLOOKUP(A31,[3]soaBnafar!$A:$G,5,FALSE),0)</f>
        <v>0</v>
      </c>
      <c r="R31" s="20">
        <f>IFERROR(VLOOKUP(A31,[3]soaBnafar!$A:$G,6,FALSE),0)</f>
        <v>0</v>
      </c>
      <c r="S31" s="20">
        <f>IFERROR(VLOOKUP(A31,[3]soaBnafar!$A:$G,7,FALSE),0)</f>
        <v>0</v>
      </c>
      <c r="T31" s="32">
        <f t="shared" si="2"/>
        <v>1760</v>
      </c>
      <c r="U31" s="21">
        <f t="shared" si="3"/>
        <v>3340360</v>
      </c>
      <c r="V31" s="21">
        <f t="shared" si="4"/>
        <v>4700</v>
      </c>
      <c r="W31" s="21">
        <f t="shared" si="5"/>
        <v>1452262</v>
      </c>
      <c r="X31" s="21">
        <f t="shared" si="6"/>
        <v>0</v>
      </c>
      <c r="Y31" s="33">
        <f t="shared" si="7"/>
        <v>0</v>
      </c>
      <c r="Z31" s="4" t="str">
        <f t="shared" si="8"/>
        <v>Sim</v>
      </c>
      <c r="AA31" s="4" t="str">
        <f t="shared" si="9"/>
        <v>Sim</v>
      </c>
      <c r="AB31" s="4" t="str">
        <f t="shared" si="10"/>
        <v>Sim</v>
      </c>
      <c r="AC31" s="4" t="str">
        <f t="shared" si="11"/>
        <v>Sim</v>
      </c>
      <c r="AD31" s="4" t="str">
        <f t="shared" si="12"/>
        <v>Não</v>
      </c>
      <c r="AE31" s="30" t="str">
        <f t="shared" si="13"/>
        <v>Não</v>
      </c>
    </row>
    <row r="32" spans="1:31" x14ac:dyDescent="0.25">
      <c r="A32" s="23">
        <v>110149</v>
      </c>
      <c r="B32" s="27">
        <f>IFERROR(VLOOKUP(A32,[1]Monitoramento_Base_somente_disp!$A:$L,5,FALSE),0)</f>
        <v>48668</v>
      </c>
      <c r="C32" s="20">
        <f>IFERROR(VLOOKUP(A32,[1]Monitoramento_Base_somente_disp!$A:$L,6,FALSE),0)</f>
        <v>10969159</v>
      </c>
      <c r="D32" s="20">
        <f>IFERROR(VLOOKUP(A32,[1]Monitoramento_Base_somente_disp!$A:$L,7,FALSE),0)</f>
        <v>31796</v>
      </c>
      <c r="E32" s="20">
        <f>IFERROR(VLOOKUP(A32,[1]Monitoramento_Base_somente_disp!$A:$L,8,FALSE),0)</f>
        <v>4707867</v>
      </c>
      <c r="F32" s="20">
        <f>IFERROR(VLOOKUP(A32,[1]Monitoramento_Base_somente_disp!$A:$L,9,FALSE),0)</f>
        <v>0</v>
      </c>
      <c r="G32" s="28">
        <f>IFERROR(VLOOKUP(A32,[1]Monitoramento_Base_somente_disp!$A:$L,10,FALSE),0)</f>
        <v>0</v>
      </c>
      <c r="H32" s="27">
        <f>IFERROR(VLOOKUP(A32,[2]webService!$A:$I,4,FALSE),0)</f>
        <v>0</v>
      </c>
      <c r="I32" s="20">
        <f>IFERROR(VLOOKUP(A32,[2]webService!$A:$II,5,FALSE),0)</f>
        <v>0</v>
      </c>
      <c r="J32" s="20">
        <f>IFERROR(VLOOKUP(A32,[2]webService!$A:$I,6,FALSE),0)</f>
        <v>0</v>
      </c>
      <c r="K32" s="20">
        <f>IFERROR(VLOOKUP(A32,[2]webService!$A:$I,7,FALSE),0)</f>
        <v>0</v>
      </c>
      <c r="L32" s="20">
        <f>IFERROR(VLOOKUP(A32,[2]webService!$A:$I,8,FALSE),0)</f>
        <v>0</v>
      </c>
      <c r="M32" s="28">
        <f>IFERROR(VLOOKUP(A32,[2]webService!$A:$I,9,FALSE),0)</f>
        <v>0</v>
      </c>
      <c r="N32" s="27">
        <f>IFERROR(VLOOKUP(A32,[3]soaBnafar!$A:$G,2,FALSE),0)</f>
        <v>0</v>
      </c>
      <c r="O32" s="20">
        <f>IFERROR(VLOOKUP(A32,[3]soaBnafar!$A:$H,3,FALSE),0)</f>
        <v>0</v>
      </c>
      <c r="P32" s="20">
        <f>IFERROR(VLOOKUP(A32,[3]soaBnafar!$A:$G,4,FALSE),0)</f>
        <v>0</v>
      </c>
      <c r="Q32" s="20">
        <f>IFERROR(VLOOKUP(A32,[3]soaBnafar!$A:$G,5,FALSE),0)</f>
        <v>0</v>
      </c>
      <c r="R32" s="20">
        <f>IFERROR(VLOOKUP(A32,[3]soaBnafar!$A:$G,6,FALSE),0)</f>
        <v>0</v>
      </c>
      <c r="S32" s="20">
        <f>IFERROR(VLOOKUP(A32,[3]soaBnafar!$A:$G,7,FALSE),0)</f>
        <v>0</v>
      </c>
      <c r="T32" s="32">
        <f t="shared" si="2"/>
        <v>48668</v>
      </c>
      <c r="U32" s="21">
        <f t="shared" si="3"/>
        <v>10969159</v>
      </c>
      <c r="V32" s="21">
        <f t="shared" si="4"/>
        <v>31796</v>
      </c>
      <c r="W32" s="21">
        <f t="shared" si="5"/>
        <v>4707867</v>
      </c>
      <c r="X32" s="21">
        <f t="shared" si="6"/>
        <v>0</v>
      </c>
      <c r="Y32" s="33">
        <f t="shared" si="7"/>
        <v>0</v>
      </c>
      <c r="Z32" s="4" t="str">
        <f t="shared" si="8"/>
        <v>Sim</v>
      </c>
      <c r="AA32" s="4" t="str">
        <f t="shared" si="9"/>
        <v>Sim</v>
      </c>
      <c r="AB32" s="4" t="str">
        <f t="shared" si="10"/>
        <v>Sim</v>
      </c>
      <c r="AC32" s="4" t="str">
        <f t="shared" si="11"/>
        <v>Sim</v>
      </c>
      <c r="AD32" s="4" t="str">
        <f t="shared" si="12"/>
        <v>Não</v>
      </c>
      <c r="AE32" s="30" t="str">
        <f t="shared" si="13"/>
        <v>Não</v>
      </c>
    </row>
    <row r="33" spans="1:31" x14ac:dyDescent="0.25">
      <c r="A33" s="23">
        <v>110150</v>
      </c>
      <c r="B33" s="27">
        <f>IFERROR(VLOOKUP(A33,[1]Monitoramento_Base_somente_disp!$A:$L,5,FALSE),0)</f>
        <v>60946</v>
      </c>
      <c r="C33" s="20">
        <f>IFERROR(VLOOKUP(A33,[1]Monitoramento_Base_somente_disp!$A:$L,6,FALSE),0)</f>
        <v>10062459</v>
      </c>
      <c r="D33" s="20">
        <f>IFERROR(VLOOKUP(A33,[1]Monitoramento_Base_somente_disp!$A:$L,7,FALSE),0)</f>
        <v>40009</v>
      </c>
      <c r="E33" s="20">
        <f>IFERROR(VLOOKUP(A33,[1]Monitoramento_Base_somente_disp!$A:$L,8,FALSE),0)</f>
        <v>4912120</v>
      </c>
      <c r="F33" s="20">
        <f>IFERROR(VLOOKUP(A33,[1]Monitoramento_Base_somente_disp!$A:$L,9,FALSE),0)</f>
        <v>0</v>
      </c>
      <c r="G33" s="28">
        <f>IFERROR(VLOOKUP(A33,[1]Monitoramento_Base_somente_disp!$A:$L,10,FALSE),0)</f>
        <v>0</v>
      </c>
      <c r="H33" s="27">
        <f>IFERROR(VLOOKUP(A33,[2]webService!$A:$I,4,FALSE),0)</f>
        <v>0</v>
      </c>
      <c r="I33" s="20">
        <f>IFERROR(VLOOKUP(A33,[2]webService!$A:$II,5,FALSE),0)</f>
        <v>0</v>
      </c>
      <c r="J33" s="20">
        <f>IFERROR(VLOOKUP(A33,[2]webService!$A:$I,6,FALSE),0)</f>
        <v>0</v>
      </c>
      <c r="K33" s="20">
        <f>IFERROR(VLOOKUP(A33,[2]webService!$A:$I,7,FALSE),0)</f>
        <v>0</v>
      </c>
      <c r="L33" s="20">
        <f>IFERROR(VLOOKUP(A33,[2]webService!$A:$I,8,FALSE),0)</f>
        <v>0</v>
      </c>
      <c r="M33" s="28">
        <f>IFERROR(VLOOKUP(A33,[2]webService!$A:$I,9,FALSE),0)</f>
        <v>0</v>
      </c>
      <c r="N33" s="27">
        <f>IFERROR(VLOOKUP(A33,[3]soaBnafar!$A:$G,2,FALSE),0)</f>
        <v>0</v>
      </c>
      <c r="O33" s="20">
        <f>IFERROR(VLOOKUP(A33,[3]soaBnafar!$A:$H,3,FALSE),0)</f>
        <v>0</v>
      </c>
      <c r="P33" s="20">
        <f>IFERROR(VLOOKUP(A33,[3]soaBnafar!$A:$G,4,FALSE),0)</f>
        <v>0</v>
      </c>
      <c r="Q33" s="20">
        <f>IFERROR(VLOOKUP(A33,[3]soaBnafar!$A:$G,5,FALSE),0)</f>
        <v>0</v>
      </c>
      <c r="R33" s="20">
        <f>IFERROR(VLOOKUP(A33,[3]soaBnafar!$A:$G,6,FALSE),0)</f>
        <v>0</v>
      </c>
      <c r="S33" s="20">
        <f>IFERROR(VLOOKUP(A33,[3]soaBnafar!$A:$G,7,FALSE),0)</f>
        <v>0</v>
      </c>
      <c r="T33" s="32">
        <f t="shared" si="2"/>
        <v>60946</v>
      </c>
      <c r="U33" s="21">
        <f t="shared" si="3"/>
        <v>10062459</v>
      </c>
      <c r="V33" s="21">
        <f t="shared" si="4"/>
        <v>40009</v>
      </c>
      <c r="W33" s="21">
        <f t="shared" si="5"/>
        <v>4912120</v>
      </c>
      <c r="X33" s="21">
        <f t="shared" si="6"/>
        <v>0</v>
      </c>
      <c r="Y33" s="33">
        <f t="shared" si="7"/>
        <v>0</v>
      </c>
      <c r="Z33" s="4" t="str">
        <f t="shared" si="8"/>
        <v>Sim</v>
      </c>
      <c r="AA33" s="4" t="str">
        <f t="shared" si="9"/>
        <v>Sim</v>
      </c>
      <c r="AB33" s="4" t="str">
        <f t="shared" si="10"/>
        <v>Sim</v>
      </c>
      <c r="AC33" s="4" t="str">
        <f t="shared" si="11"/>
        <v>Sim</v>
      </c>
      <c r="AD33" s="4" t="str">
        <f t="shared" si="12"/>
        <v>Não</v>
      </c>
      <c r="AE33" s="30" t="str">
        <f t="shared" si="13"/>
        <v>Não</v>
      </c>
    </row>
    <row r="34" spans="1:31" x14ac:dyDescent="0.25">
      <c r="A34" s="23">
        <v>110155</v>
      </c>
      <c r="B34" s="27">
        <f>IFERROR(VLOOKUP(A34,[1]Monitoramento_Base_somente_disp!$A:$L,5,FALSE),0)</f>
        <v>0</v>
      </c>
      <c r="C34" s="20">
        <f>IFERROR(VLOOKUP(A34,[1]Monitoramento_Base_somente_disp!$A:$L,6,FALSE),0)</f>
        <v>5711478</v>
      </c>
      <c r="D34" s="20">
        <f>IFERROR(VLOOKUP(A34,[1]Monitoramento_Base_somente_disp!$A:$L,7,FALSE),0)</f>
        <v>0</v>
      </c>
      <c r="E34" s="20">
        <f>IFERROR(VLOOKUP(A34,[1]Monitoramento_Base_somente_disp!$A:$L,8,FALSE),0)</f>
        <v>2910025</v>
      </c>
      <c r="F34" s="20">
        <f>IFERROR(VLOOKUP(A34,[1]Monitoramento_Base_somente_disp!$A:$L,9,FALSE),0)</f>
        <v>0</v>
      </c>
      <c r="G34" s="28">
        <f>IFERROR(VLOOKUP(A34,[1]Monitoramento_Base_somente_disp!$A:$L,10,FALSE),0)</f>
        <v>0</v>
      </c>
      <c r="H34" s="27">
        <f>IFERROR(VLOOKUP(A34,[2]webService!$A:$I,4,FALSE),0)</f>
        <v>0</v>
      </c>
      <c r="I34" s="20">
        <f>IFERROR(VLOOKUP(A34,[2]webService!$A:$II,5,FALSE),0)</f>
        <v>0</v>
      </c>
      <c r="J34" s="20">
        <f>IFERROR(VLOOKUP(A34,[2]webService!$A:$I,6,FALSE),0)</f>
        <v>0</v>
      </c>
      <c r="K34" s="20">
        <f>IFERROR(VLOOKUP(A34,[2]webService!$A:$I,7,FALSE),0)</f>
        <v>0</v>
      </c>
      <c r="L34" s="20">
        <f>IFERROR(VLOOKUP(A34,[2]webService!$A:$I,8,FALSE),0)</f>
        <v>0</v>
      </c>
      <c r="M34" s="28">
        <f>IFERROR(VLOOKUP(A34,[2]webService!$A:$I,9,FALSE),0)</f>
        <v>0</v>
      </c>
      <c r="N34" s="27">
        <f>IFERROR(VLOOKUP(A34,[3]soaBnafar!$A:$G,2,FALSE),0)</f>
        <v>0</v>
      </c>
      <c r="O34" s="20">
        <f>IFERROR(VLOOKUP(A34,[3]soaBnafar!$A:$H,3,FALSE),0)</f>
        <v>0</v>
      </c>
      <c r="P34" s="20">
        <f>IFERROR(VLOOKUP(A34,[3]soaBnafar!$A:$G,4,FALSE),0)</f>
        <v>0</v>
      </c>
      <c r="Q34" s="20">
        <f>IFERROR(VLOOKUP(A34,[3]soaBnafar!$A:$G,5,FALSE),0)</f>
        <v>0</v>
      </c>
      <c r="R34" s="20">
        <f>IFERROR(VLOOKUP(A34,[3]soaBnafar!$A:$G,6,FALSE),0)</f>
        <v>0</v>
      </c>
      <c r="S34" s="20">
        <f>IFERROR(VLOOKUP(A34,[3]soaBnafar!$A:$G,7,FALSE),0)</f>
        <v>0</v>
      </c>
      <c r="T34" s="32">
        <f t="shared" si="2"/>
        <v>0</v>
      </c>
      <c r="U34" s="21">
        <f t="shared" si="3"/>
        <v>5711478</v>
      </c>
      <c r="V34" s="21">
        <f t="shared" si="4"/>
        <v>0</v>
      </c>
      <c r="W34" s="21">
        <f t="shared" si="5"/>
        <v>2910025</v>
      </c>
      <c r="X34" s="21">
        <f t="shared" si="6"/>
        <v>0</v>
      </c>
      <c r="Y34" s="33">
        <f t="shared" si="7"/>
        <v>0</v>
      </c>
      <c r="Z34" s="4" t="str">
        <f t="shared" si="8"/>
        <v>Não</v>
      </c>
      <c r="AA34" s="4" t="str">
        <f t="shared" si="9"/>
        <v>Sim</v>
      </c>
      <c r="AB34" s="4" t="str">
        <f t="shared" si="10"/>
        <v>Não</v>
      </c>
      <c r="AC34" s="4" t="str">
        <f t="shared" si="11"/>
        <v>Sim</v>
      </c>
      <c r="AD34" s="4" t="str">
        <f t="shared" si="12"/>
        <v>Não</v>
      </c>
      <c r="AE34" s="30" t="str">
        <f t="shared" si="13"/>
        <v>Não</v>
      </c>
    </row>
    <row r="35" spans="1:31" x14ac:dyDescent="0.25">
      <c r="A35" s="23">
        <v>110160</v>
      </c>
      <c r="B35" s="27">
        <f>IFERROR(VLOOKUP(A35,[1]Monitoramento_Base_somente_disp!$A:$L,5,FALSE),0)</f>
        <v>24261</v>
      </c>
      <c r="C35" s="20">
        <f>IFERROR(VLOOKUP(A35,[1]Monitoramento_Base_somente_disp!$A:$L,6,FALSE),0)</f>
        <v>17936196</v>
      </c>
      <c r="D35" s="20">
        <f>IFERROR(VLOOKUP(A35,[1]Monitoramento_Base_somente_disp!$A:$L,7,FALSE),0)</f>
        <v>13115</v>
      </c>
      <c r="E35" s="20">
        <f>IFERROR(VLOOKUP(A35,[1]Monitoramento_Base_somente_disp!$A:$L,8,FALSE),0)</f>
        <v>8709072</v>
      </c>
      <c r="F35" s="20">
        <f>IFERROR(VLOOKUP(A35,[1]Monitoramento_Base_somente_disp!$A:$L,9,FALSE),0)</f>
        <v>0</v>
      </c>
      <c r="G35" s="28">
        <f>IFERROR(VLOOKUP(A35,[1]Monitoramento_Base_somente_disp!$A:$L,10,FALSE),0)</f>
        <v>0</v>
      </c>
      <c r="H35" s="27">
        <f>IFERROR(VLOOKUP(A35,[2]webService!$A:$I,4,FALSE),0)</f>
        <v>0</v>
      </c>
      <c r="I35" s="20">
        <f>IFERROR(VLOOKUP(A35,[2]webService!$A:$II,5,FALSE),0)</f>
        <v>0</v>
      </c>
      <c r="J35" s="20">
        <f>IFERROR(VLOOKUP(A35,[2]webService!$A:$I,6,FALSE),0)</f>
        <v>0</v>
      </c>
      <c r="K35" s="20">
        <f>IFERROR(VLOOKUP(A35,[2]webService!$A:$I,7,FALSE),0)</f>
        <v>0</v>
      </c>
      <c r="L35" s="20">
        <f>IFERROR(VLOOKUP(A35,[2]webService!$A:$I,8,FALSE),0)</f>
        <v>0</v>
      </c>
      <c r="M35" s="28">
        <f>IFERROR(VLOOKUP(A35,[2]webService!$A:$I,9,FALSE),0)</f>
        <v>0</v>
      </c>
      <c r="N35" s="27">
        <f>IFERROR(VLOOKUP(A35,[3]soaBnafar!$A:$G,2,FALSE),0)</f>
        <v>0</v>
      </c>
      <c r="O35" s="20">
        <f>IFERROR(VLOOKUP(A35,[3]soaBnafar!$A:$H,3,FALSE),0)</f>
        <v>0</v>
      </c>
      <c r="P35" s="20">
        <f>IFERROR(VLOOKUP(A35,[3]soaBnafar!$A:$G,4,FALSE),0)</f>
        <v>0</v>
      </c>
      <c r="Q35" s="20">
        <f>IFERROR(VLOOKUP(A35,[3]soaBnafar!$A:$G,5,FALSE),0)</f>
        <v>0</v>
      </c>
      <c r="R35" s="20">
        <f>IFERROR(VLOOKUP(A35,[3]soaBnafar!$A:$G,6,FALSE),0)</f>
        <v>0</v>
      </c>
      <c r="S35" s="20">
        <f>IFERROR(VLOOKUP(A35,[3]soaBnafar!$A:$G,7,FALSE),0)</f>
        <v>0</v>
      </c>
      <c r="T35" s="32">
        <f t="shared" si="2"/>
        <v>24261</v>
      </c>
      <c r="U35" s="21">
        <f t="shared" si="3"/>
        <v>17936196</v>
      </c>
      <c r="V35" s="21">
        <f t="shared" si="4"/>
        <v>13115</v>
      </c>
      <c r="W35" s="21">
        <f t="shared" si="5"/>
        <v>8709072</v>
      </c>
      <c r="X35" s="21">
        <f t="shared" si="6"/>
        <v>0</v>
      </c>
      <c r="Y35" s="33">
        <f t="shared" si="7"/>
        <v>0</v>
      </c>
      <c r="Z35" s="4" t="str">
        <f t="shared" si="8"/>
        <v>Sim</v>
      </c>
      <c r="AA35" s="4" t="str">
        <f t="shared" si="9"/>
        <v>Sim</v>
      </c>
      <c r="AB35" s="4" t="str">
        <f t="shared" si="10"/>
        <v>Sim</v>
      </c>
      <c r="AC35" s="4" t="str">
        <f t="shared" si="11"/>
        <v>Sim</v>
      </c>
      <c r="AD35" s="4" t="str">
        <f t="shared" si="12"/>
        <v>Não</v>
      </c>
      <c r="AE35" s="30" t="str">
        <f t="shared" si="13"/>
        <v>Não</v>
      </c>
    </row>
    <row r="36" spans="1:31" x14ac:dyDescent="0.25">
      <c r="A36" s="23">
        <v>110175</v>
      </c>
      <c r="B36" s="27">
        <f>IFERROR(VLOOKUP(A36,[1]Monitoramento_Base_somente_disp!$A:$L,5,FALSE),0)</f>
        <v>0</v>
      </c>
      <c r="C36" s="20">
        <f>IFERROR(VLOOKUP(A36,[1]Monitoramento_Base_somente_disp!$A:$L,6,FALSE),0)</f>
        <v>0</v>
      </c>
      <c r="D36" s="20">
        <f>IFERROR(VLOOKUP(A36,[1]Monitoramento_Base_somente_disp!$A:$L,7,FALSE),0)</f>
        <v>0</v>
      </c>
      <c r="E36" s="20">
        <f>IFERROR(VLOOKUP(A36,[1]Monitoramento_Base_somente_disp!$A:$L,8,FALSE),0)</f>
        <v>0</v>
      </c>
      <c r="F36" s="20">
        <f>IFERROR(VLOOKUP(A36,[1]Monitoramento_Base_somente_disp!$A:$L,9,FALSE),0)</f>
        <v>0</v>
      </c>
      <c r="G36" s="28">
        <f>IFERROR(VLOOKUP(A36,[1]Monitoramento_Base_somente_disp!$A:$L,10,FALSE),0)</f>
        <v>0</v>
      </c>
      <c r="H36" s="27">
        <f>IFERROR(VLOOKUP(A36,[2]webService!$A:$I,4,FALSE),0)</f>
        <v>0</v>
      </c>
      <c r="I36" s="20">
        <f>IFERROR(VLOOKUP(A36,[2]webService!$A:$II,5,FALSE),0)</f>
        <v>0</v>
      </c>
      <c r="J36" s="20">
        <f>IFERROR(VLOOKUP(A36,[2]webService!$A:$I,6,FALSE),0)</f>
        <v>0</v>
      </c>
      <c r="K36" s="20">
        <f>IFERROR(VLOOKUP(A36,[2]webService!$A:$I,7,FALSE),0)</f>
        <v>0</v>
      </c>
      <c r="L36" s="20">
        <f>IFERROR(VLOOKUP(A36,[2]webService!$A:$I,8,FALSE),0)</f>
        <v>0</v>
      </c>
      <c r="M36" s="28">
        <f>IFERROR(VLOOKUP(A36,[2]webService!$A:$I,9,FALSE),0)</f>
        <v>0</v>
      </c>
      <c r="N36" s="27">
        <f>IFERROR(VLOOKUP(A36,[3]soaBnafar!$A:$G,2,FALSE),0)</f>
        <v>0</v>
      </c>
      <c r="O36" s="20">
        <f>IFERROR(VLOOKUP(A36,[3]soaBnafar!$A:$H,3,FALSE),0)</f>
        <v>0</v>
      </c>
      <c r="P36" s="20">
        <f>IFERROR(VLOOKUP(A36,[3]soaBnafar!$A:$G,4,FALSE),0)</f>
        <v>0</v>
      </c>
      <c r="Q36" s="20">
        <f>IFERROR(VLOOKUP(A36,[3]soaBnafar!$A:$G,5,FALSE),0)</f>
        <v>0</v>
      </c>
      <c r="R36" s="20">
        <f>IFERROR(VLOOKUP(A36,[3]soaBnafar!$A:$G,6,FALSE),0)</f>
        <v>0</v>
      </c>
      <c r="S36" s="20">
        <f>IFERROR(VLOOKUP(A36,[3]soaBnafar!$A:$G,7,FALSE),0)</f>
        <v>0</v>
      </c>
      <c r="T36" s="32">
        <f t="shared" si="2"/>
        <v>0</v>
      </c>
      <c r="U36" s="21">
        <f t="shared" si="3"/>
        <v>0</v>
      </c>
      <c r="V36" s="21">
        <f t="shared" si="4"/>
        <v>0</v>
      </c>
      <c r="W36" s="21">
        <f t="shared" si="5"/>
        <v>0</v>
      </c>
      <c r="X36" s="21">
        <f t="shared" si="6"/>
        <v>0</v>
      </c>
      <c r="Y36" s="33">
        <f t="shared" si="7"/>
        <v>0</v>
      </c>
      <c r="Z36" s="4" t="str">
        <f t="shared" si="8"/>
        <v>Não</v>
      </c>
      <c r="AA36" s="4" t="str">
        <f t="shared" si="9"/>
        <v>Não</v>
      </c>
      <c r="AB36" s="4" t="str">
        <f t="shared" si="10"/>
        <v>Não</v>
      </c>
      <c r="AC36" s="4" t="str">
        <f t="shared" si="11"/>
        <v>Não</v>
      </c>
      <c r="AD36" s="4" t="str">
        <f t="shared" si="12"/>
        <v>Não</v>
      </c>
      <c r="AE36" s="30" t="str">
        <f t="shared" si="13"/>
        <v>Não</v>
      </c>
    </row>
    <row r="37" spans="1:31" x14ac:dyDescent="0.25">
      <c r="A37" s="23">
        <v>110180</v>
      </c>
      <c r="B37" s="27">
        <f>IFERROR(VLOOKUP(A37,[1]Monitoramento_Base_somente_disp!$A:$L,5,FALSE),0)</f>
        <v>18810</v>
      </c>
      <c r="C37" s="20">
        <f>IFERROR(VLOOKUP(A37,[1]Monitoramento_Base_somente_disp!$A:$L,6,FALSE),0)</f>
        <v>7796814</v>
      </c>
      <c r="D37" s="20">
        <f>IFERROR(VLOOKUP(A37,[1]Monitoramento_Base_somente_disp!$A:$L,7,FALSE),0)</f>
        <v>11661</v>
      </c>
      <c r="E37" s="20">
        <f>IFERROR(VLOOKUP(A37,[1]Monitoramento_Base_somente_disp!$A:$L,8,FALSE),0)</f>
        <v>3694426</v>
      </c>
      <c r="F37" s="20">
        <f>IFERROR(VLOOKUP(A37,[1]Monitoramento_Base_somente_disp!$A:$L,9,FALSE),0)</f>
        <v>0</v>
      </c>
      <c r="G37" s="28">
        <f>IFERROR(VLOOKUP(A37,[1]Monitoramento_Base_somente_disp!$A:$L,10,FALSE),0)</f>
        <v>0</v>
      </c>
      <c r="H37" s="27">
        <f>IFERROR(VLOOKUP(A37,[2]webService!$A:$I,4,FALSE),0)</f>
        <v>0</v>
      </c>
      <c r="I37" s="20">
        <f>IFERROR(VLOOKUP(A37,[2]webService!$A:$II,5,FALSE),0)</f>
        <v>0</v>
      </c>
      <c r="J37" s="20">
        <f>IFERROR(VLOOKUP(A37,[2]webService!$A:$I,6,FALSE),0)</f>
        <v>0</v>
      </c>
      <c r="K37" s="20">
        <f>IFERROR(VLOOKUP(A37,[2]webService!$A:$I,7,FALSE),0)</f>
        <v>0</v>
      </c>
      <c r="L37" s="20">
        <f>IFERROR(VLOOKUP(A37,[2]webService!$A:$I,8,FALSE),0)</f>
        <v>0</v>
      </c>
      <c r="M37" s="28">
        <f>IFERROR(VLOOKUP(A37,[2]webService!$A:$I,9,FALSE),0)</f>
        <v>0</v>
      </c>
      <c r="N37" s="27">
        <f>IFERROR(VLOOKUP(A37,[3]soaBnafar!$A:$G,2,FALSE),0)</f>
        <v>0</v>
      </c>
      <c r="O37" s="20">
        <f>IFERROR(VLOOKUP(A37,[3]soaBnafar!$A:$H,3,FALSE),0)</f>
        <v>0</v>
      </c>
      <c r="P37" s="20">
        <f>IFERROR(VLOOKUP(A37,[3]soaBnafar!$A:$G,4,FALSE),0)</f>
        <v>0</v>
      </c>
      <c r="Q37" s="20">
        <f>IFERROR(VLOOKUP(A37,[3]soaBnafar!$A:$G,5,FALSE),0)</f>
        <v>0</v>
      </c>
      <c r="R37" s="20">
        <f>IFERROR(VLOOKUP(A37,[3]soaBnafar!$A:$G,6,FALSE),0)</f>
        <v>0</v>
      </c>
      <c r="S37" s="20">
        <f>IFERROR(VLOOKUP(A37,[3]soaBnafar!$A:$G,7,FALSE),0)</f>
        <v>0</v>
      </c>
      <c r="T37" s="32">
        <f t="shared" si="2"/>
        <v>18810</v>
      </c>
      <c r="U37" s="21">
        <f t="shared" si="3"/>
        <v>7796814</v>
      </c>
      <c r="V37" s="21">
        <f t="shared" si="4"/>
        <v>11661</v>
      </c>
      <c r="W37" s="21">
        <f t="shared" si="5"/>
        <v>3694426</v>
      </c>
      <c r="X37" s="21">
        <f t="shared" si="6"/>
        <v>0</v>
      </c>
      <c r="Y37" s="33">
        <f t="shared" si="7"/>
        <v>0</v>
      </c>
      <c r="Z37" s="4" t="str">
        <f t="shared" si="8"/>
        <v>Sim</v>
      </c>
      <c r="AA37" s="4" t="str">
        <f t="shared" si="9"/>
        <v>Sim</v>
      </c>
      <c r="AB37" s="4" t="str">
        <f t="shared" si="10"/>
        <v>Sim</v>
      </c>
      <c r="AC37" s="4" t="str">
        <f t="shared" si="11"/>
        <v>Sim</v>
      </c>
      <c r="AD37" s="4" t="str">
        <f t="shared" si="12"/>
        <v>Não</v>
      </c>
      <c r="AE37" s="30" t="str">
        <f t="shared" si="13"/>
        <v>Não</v>
      </c>
    </row>
    <row r="38" spans="1:31" x14ac:dyDescent="0.25">
      <c r="A38" s="23">
        <v>120001</v>
      </c>
      <c r="B38" s="27">
        <f>IFERROR(VLOOKUP(A38,[1]Monitoramento_Base_somente_disp!$A:$L,5,FALSE),0)</f>
        <v>67565</v>
      </c>
      <c r="C38" s="20">
        <f>IFERROR(VLOOKUP(A38,[1]Monitoramento_Base_somente_disp!$A:$L,6,FALSE),0)</f>
        <v>30200123</v>
      </c>
      <c r="D38" s="20">
        <f>IFERROR(VLOOKUP(A38,[1]Monitoramento_Base_somente_disp!$A:$L,7,FALSE),0)</f>
        <v>36012</v>
      </c>
      <c r="E38" s="20">
        <f>IFERROR(VLOOKUP(A38,[1]Monitoramento_Base_somente_disp!$A:$L,8,FALSE),0)</f>
        <v>14272153</v>
      </c>
      <c r="F38" s="20">
        <f>IFERROR(VLOOKUP(A38,[1]Monitoramento_Base_somente_disp!$A:$L,9,FALSE),0)</f>
        <v>0</v>
      </c>
      <c r="G38" s="28">
        <f>IFERROR(VLOOKUP(A38,[1]Monitoramento_Base_somente_disp!$A:$L,10,FALSE),0)</f>
        <v>0</v>
      </c>
      <c r="H38" s="27">
        <f>IFERROR(VLOOKUP(A38,[2]webService!$A:$I,4,FALSE),0)</f>
        <v>0</v>
      </c>
      <c r="I38" s="20">
        <f>IFERROR(VLOOKUP(A38,[2]webService!$A:$II,5,FALSE),0)</f>
        <v>0</v>
      </c>
      <c r="J38" s="20">
        <f>IFERROR(VLOOKUP(A38,[2]webService!$A:$I,6,FALSE),0)</f>
        <v>0</v>
      </c>
      <c r="K38" s="20">
        <f>IFERROR(VLOOKUP(A38,[2]webService!$A:$I,7,FALSE),0)</f>
        <v>0</v>
      </c>
      <c r="L38" s="20">
        <f>IFERROR(VLOOKUP(A38,[2]webService!$A:$I,8,FALSE),0)</f>
        <v>0</v>
      </c>
      <c r="M38" s="28">
        <f>IFERROR(VLOOKUP(A38,[2]webService!$A:$I,9,FALSE),0)</f>
        <v>0</v>
      </c>
      <c r="N38" s="27">
        <f>IFERROR(VLOOKUP(A38,[3]soaBnafar!$A:$G,2,FALSE),0)</f>
        <v>0</v>
      </c>
      <c r="O38" s="20">
        <f>IFERROR(VLOOKUP(A38,[3]soaBnafar!$A:$H,3,FALSE),0)</f>
        <v>0</v>
      </c>
      <c r="P38" s="20">
        <f>IFERROR(VLOOKUP(A38,[3]soaBnafar!$A:$G,4,FALSE),0)</f>
        <v>0</v>
      </c>
      <c r="Q38" s="20">
        <f>IFERROR(VLOOKUP(A38,[3]soaBnafar!$A:$G,5,FALSE),0)</f>
        <v>0</v>
      </c>
      <c r="R38" s="20">
        <f>IFERROR(VLOOKUP(A38,[3]soaBnafar!$A:$G,6,FALSE),0)</f>
        <v>0</v>
      </c>
      <c r="S38" s="20">
        <f>IFERROR(VLOOKUP(A38,[3]soaBnafar!$A:$G,7,FALSE),0)</f>
        <v>0</v>
      </c>
      <c r="T38" s="32">
        <f t="shared" si="2"/>
        <v>67565</v>
      </c>
      <c r="U38" s="21">
        <f t="shared" si="3"/>
        <v>30200123</v>
      </c>
      <c r="V38" s="21">
        <f t="shared" si="4"/>
        <v>36012</v>
      </c>
      <c r="W38" s="21">
        <f t="shared" si="5"/>
        <v>14272153</v>
      </c>
      <c r="X38" s="21">
        <f t="shared" si="6"/>
        <v>0</v>
      </c>
      <c r="Y38" s="33">
        <f t="shared" si="7"/>
        <v>0</v>
      </c>
      <c r="Z38" s="4" t="str">
        <f t="shared" si="8"/>
        <v>Sim</v>
      </c>
      <c r="AA38" s="4" t="str">
        <f t="shared" si="9"/>
        <v>Sim</v>
      </c>
      <c r="AB38" s="4" t="str">
        <f t="shared" si="10"/>
        <v>Sim</v>
      </c>
      <c r="AC38" s="4" t="str">
        <f t="shared" si="11"/>
        <v>Sim</v>
      </c>
      <c r="AD38" s="4" t="str">
        <f t="shared" si="12"/>
        <v>Não</v>
      </c>
      <c r="AE38" s="30" t="str">
        <f t="shared" si="13"/>
        <v>Não</v>
      </c>
    </row>
    <row r="39" spans="1:31" x14ac:dyDescent="0.25">
      <c r="A39" s="23">
        <v>120005</v>
      </c>
      <c r="B39" s="27">
        <f>IFERROR(VLOOKUP(A39,[1]Monitoramento_Base_somente_disp!$A:$L,5,FALSE),0)</f>
        <v>0</v>
      </c>
      <c r="C39" s="20">
        <f>IFERROR(VLOOKUP(A39,[1]Monitoramento_Base_somente_disp!$A:$L,6,FALSE),0)</f>
        <v>4016880</v>
      </c>
      <c r="D39" s="20">
        <f>IFERROR(VLOOKUP(A39,[1]Monitoramento_Base_somente_disp!$A:$L,7,FALSE),0)</f>
        <v>0</v>
      </c>
      <c r="E39" s="20">
        <f>IFERROR(VLOOKUP(A39,[1]Monitoramento_Base_somente_disp!$A:$L,8,FALSE),0)</f>
        <v>2008440</v>
      </c>
      <c r="F39" s="20">
        <f>IFERROR(VLOOKUP(A39,[1]Monitoramento_Base_somente_disp!$A:$L,9,FALSE),0)</f>
        <v>0</v>
      </c>
      <c r="G39" s="28">
        <f>IFERROR(VLOOKUP(A39,[1]Monitoramento_Base_somente_disp!$A:$L,10,FALSE),0)</f>
        <v>0</v>
      </c>
      <c r="H39" s="27">
        <f>IFERROR(VLOOKUP(A39,[2]webService!$A:$I,4,FALSE),0)</f>
        <v>0</v>
      </c>
      <c r="I39" s="20">
        <f>IFERROR(VLOOKUP(A39,[2]webService!$A:$II,5,FALSE),0)</f>
        <v>0</v>
      </c>
      <c r="J39" s="20">
        <f>IFERROR(VLOOKUP(A39,[2]webService!$A:$I,6,FALSE),0)</f>
        <v>0</v>
      </c>
      <c r="K39" s="20">
        <f>IFERROR(VLOOKUP(A39,[2]webService!$A:$I,7,FALSE),0)</f>
        <v>0</v>
      </c>
      <c r="L39" s="20">
        <f>IFERROR(VLOOKUP(A39,[2]webService!$A:$I,8,FALSE),0)</f>
        <v>0</v>
      </c>
      <c r="M39" s="28">
        <f>IFERROR(VLOOKUP(A39,[2]webService!$A:$I,9,FALSE),0)</f>
        <v>0</v>
      </c>
      <c r="N39" s="27">
        <f>IFERROR(VLOOKUP(A39,[3]soaBnafar!$A:$G,2,FALSE),0)</f>
        <v>0</v>
      </c>
      <c r="O39" s="20">
        <f>IFERROR(VLOOKUP(A39,[3]soaBnafar!$A:$H,3,FALSE),0)</f>
        <v>0</v>
      </c>
      <c r="P39" s="20">
        <f>IFERROR(VLOOKUP(A39,[3]soaBnafar!$A:$G,4,FALSE),0)</f>
        <v>0</v>
      </c>
      <c r="Q39" s="20">
        <f>IFERROR(VLOOKUP(A39,[3]soaBnafar!$A:$G,5,FALSE),0)</f>
        <v>0</v>
      </c>
      <c r="R39" s="20">
        <f>IFERROR(VLOOKUP(A39,[3]soaBnafar!$A:$G,6,FALSE),0)</f>
        <v>0</v>
      </c>
      <c r="S39" s="20">
        <f>IFERROR(VLOOKUP(A39,[3]soaBnafar!$A:$G,7,FALSE),0)</f>
        <v>0</v>
      </c>
      <c r="T39" s="32">
        <f t="shared" si="2"/>
        <v>0</v>
      </c>
      <c r="U39" s="21">
        <f t="shared" si="3"/>
        <v>4016880</v>
      </c>
      <c r="V39" s="21">
        <f t="shared" si="4"/>
        <v>0</v>
      </c>
      <c r="W39" s="21">
        <f t="shared" si="5"/>
        <v>2008440</v>
      </c>
      <c r="X39" s="21">
        <f t="shared" si="6"/>
        <v>0</v>
      </c>
      <c r="Y39" s="33">
        <f t="shared" si="7"/>
        <v>0</v>
      </c>
      <c r="Z39" s="4" t="str">
        <f t="shared" si="8"/>
        <v>Não</v>
      </c>
      <c r="AA39" s="4" t="str">
        <f t="shared" si="9"/>
        <v>Sim</v>
      </c>
      <c r="AB39" s="4" t="str">
        <f t="shared" si="10"/>
        <v>Não</v>
      </c>
      <c r="AC39" s="4" t="str">
        <f t="shared" si="11"/>
        <v>Sim</v>
      </c>
      <c r="AD39" s="4" t="str">
        <f t="shared" si="12"/>
        <v>Não</v>
      </c>
      <c r="AE39" s="30" t="str">
        <f t="shared" si="13"/>
        <v>Não</v>
      </c>
    </row>
    <row r="40" spans="1:31" x14ac:dyDescent="0.25">
      <c r="A40" s="23">
        <v>120010</v>
      </c>
      <c r="B40" s="27">
        <f>IFERROR(VLOOKUP(A40,[1]Monitoramento_Base_somente_disp!$A:$L,5,FALSE),0)</f>
        <v>0</v>
      </c>
      <c r="C40" s="20">
        <f>IFERROR(VLOOKUP(A40,[1]Monitoramento_Base_somente_disp!$A:$L,6,FALSE),0)</f>
        <v>11013128</v>
      </c>
      <c r="D40" s="20">
        <f>IFERROR(VLOOKUP(A40,[1]Monitoramento_Base_somente_disp!$A:$L,7,FALSE),0)</f>
        <v>21667</v>
      </c>
      <c r="E40" s="20">
        <f>IFERROR(VLOOKUP(A40,[1]Monitoramento_Base_somente_disp!$A:$L,8,FALSE),0)</f>
        <v>12900326</v>
      </c>
      <c r="F40" s="20">
        <f>IFERROR(VLOOKUP(A40,[1]Monitoramento_Base_somente_disp!$A:$L,9,FALSE),0)</f>
        <v>0</v>
      </c>
      <c r="G40" s="28">
        <f>IFERROR(VLOOKUP(A40,[1]Monitoramento_Base_somente_disp!$A:$L,10,FALSE),0)</f>
        <v>0</v>
      </c>
      <c r="H40" s="27">
        <f>IFERROR(VLOOKUP(A40,[2]webService!$A:$I,4,FALSE),0)</f>
        <v>0</v>
      </c>
      <c r="I40" s="20">
        <f>IFERROR(VLOOKUP(A40,[2]webService!$A:$II,5,FALSE),0)</f>
        <v>0</v>
      </c>
      <c r="J40" s="20">
        <f>IFERROR(VLOOKUP(A40,[2]webService!$A:$I,6,FALSE),0)</f>
        <v>0</v>
      </c>
      <c r="K40" s="20">
        <f>IFERROR(VLOOKUP(A40,[2]webService!$A:$I,7,FALSE),0)</f>
        <v>0</v>
      </c>
      <c r="L40" s="20">
        <f>IFERROR(VLOOKUP(A40,[2]webService!$A:$I,8,FALSE),0)</f>
        <v>0</v>
      </c>
      <c r="M40" s="28">
        <f>IFERROR(VLOOKUP(A40,[2]webService!$A:$I,9,FALSE),0)</f>
        <v>0</v>
      </c>
      <c r="N40" s="27">
        <f>IFERROR(VLOOKUP(A40,[3]soaBnafar!$A:$G,2,FALSE),0)</f>
        <v>0</v>
      </c>
      <c r="O40" s="20">
        <f>IFERROR(VLOOKUP(A40,[3]soaBnafar!$A:$H,3,FALSE),0)</f>
        <v>0</v>
      </c>
      <c r="P40" s="20">
        <f>IFERROR(VLOOKUP(A40,[3]soaBnafar!$A:$G,4,FALSE),0)</f>
        <v>0</v>
      </c>
      <c r="Q40" s="20">
        <f>IFERROR(VLOOKUP(A40,[3]soaBnafar!$A:$G,5,FALSE),0)</f>
        <v>0</v>
      </c>
      <c r="R40" s="20">
        <f>IFERROR(VLOOKUP(A40,[3]soaBnafar!$A:$G,6,FALSE),0)</f>
        <v>0</v>
      </c>
      <c r="S40" s="20">
        <f>IFERROR(VLOOKUP(A40,[3]soaBnafar!$A:$G,7,FALSE),0)</f>
        <v>0</v>
      </c>
      <c r="T40" s="32">
        <f t="shared" si="2"/>
        <v>0</v>
      </c>
      <c r="U40" s="21">
        <f t="shared" si="3"/>
        <v>11013128</v>
      </c>
      <c r="V40" s="21">
        <f t="shared" si="4"/>
        <v>21667</v>
      </c>
      <c r="W40" s="21">
        <f t="shared" si="5"/>
        <v>12900326</v>
      </c>
      <c r="X40" s="21">
        <f t="shared" si="6"/>
        <v>0</v>
      </c>
      <c r="Y40" s="33">
        <f t="shared" si="7"/>
        <v>0</v>
      </c>
      <c r="Z40" s="4" t="str">
        <f t="shared" si="8"/>
        <v>Não</v>
      </c>
      <c r="AA40" s="4" t="str">
        <f t="shared" si="9"/>
        <v>Sim</v>
      </c>
      <c r="AB40" s="4" t="str">
        <f t="shared" si="10"/>
        <v>Sim</v>
      </c>
      <c r="AC40" s="4" t="str">
        <f t="shared" si="11"/>
        <v>Sim</v>
      </c>
      <c r="AD40" s="4" t="str">
        <f t="shared" si="12"/>
        <v>Não</v>
      </c>
      <c r="AE40" s="30" t="str">
        <f t="shared" si="13"/>
        <v>Não</v>
      </c>
    </row>
    <row r="41" spans="1:31" x14ac:dyDescent="0.25">
      <c r="A41" s="23">
        <v>120013</v>
      </c>
      <c r="B41" s="27">
        <f>IFERROR(VLOOKUP(A41,[1]Monitoramento_Base_somente_disp!$A:$L,5,FALSE),0)</f>
        <v>71419</v>
      </c>
      <c r="C41" s="20">
        <f>IFERROR(VLOOKUP(A41,[1]Monitoramento_Base_somente_disp!$A:$L,6,FALSE),0)</f>
        <v>28744010</v>
      </c>
      <c r="D41" s="20">
        <f>IFERROR(VLOOKUP(A41,[1]Monitoramento_Base_somente_disp!$A:$L,7,FALSE),0)</f>
        <v>34287</v>
      </c>
      <c r="E41" s="20">
        <f>IFERROR(VLOOKUP(A41,[1]Monitoramento_Base_somente_disp!$A:$L,8,FALSE),0)</f>
        <v>13447790</v>
      </c>
      <c r="F41" s="20">
        <f>IFERROR(VLOOKUP(A41,[1]Monitoramento_Base_somente_disp!$A:$L,9,FALSE),0)</f>
        <v>0</v>
      </c>
      <c r="G41" s="28">
        <f>IFERROR(VLOOKUP(A41,[1]Monitoramento_Base_somente_disp!$A:$L,10,FALSE),0)</f>
        <v>0</v>
      </c>
      <c r="H41" s="27">
        <f>IFERROR(VLOOKUP(A41,[2]webService!$A:$I,4,FALSE),0)</f>
        <v>0</v>
      </c>
      <c r="I41" s="20">
        <f>IFERROR(VLOOKUP(A41,[2]webService!$A:$II,5,FALSE),0)</f>
        <v>0</v>
      </c>
      <c r="J41" s="20">
        <f>IFERROR(VLOOKUP(A41,[2]webService!$A:$I,6,FALSE),0)</f>
        <v>0</v>
      </c>
      <c r="K41" s="20">
        <f>IFERROR(VLOOKUP(A41,[2]webService!$A:$I,7,FALSE),0)</f>
        <v>0</v>
      </c>
      <c r="L41" s="20">
        <f>IFERROR(VLOOKUP(A41,[2]webService!$A:$I,8,FALSE),0)</f>
        <v>0</v>
      </c>
      <c r="M41" s="28">
        <f>IFERROR(VLOOKUP(A41,[2]webService!$A:$I,9,FALSE),0)</f>
        <v>0</v>
      </c>
      <c r="N41" s="27">
        <f>IFERROR(VLOOKUP(A41,[3]soaBnafar!$A:$G,2,FALSE),0)</f>
        <v>0</v>
      </c>
      <c r="O41" s="20">
        <f>IFERROR(VLOOKUP(A41,[3]soaBnafar!$A:$H,3,FALSE),0)</f>
        <v>0</v>
      </c>
      <c r="P41" s="20">
        <f>IFERROR(VLOOKUP(A41,[3]soaBnafar!$A:$G,4,FALSE),0)</f>
        <v>0</v>
      </c>
      <c r="Q41" s="20">
        <f>IFERROR(VLOOKUP(A41,[3]soaBnafar!$A:$G,5,FALSE),0)</f>
        <v>0</v>
      </c>
      <c r="R41" s="20">
        <f>IFERROR(VLOOKUP(A41,[3]soaBnafar!$A:$G,6,FALSE),0)</f>
        <v>0</v>
      </c>
      <c r="S41" s="20">
        <f>IFERROR(VLOOKUP(A41,[3]soaBnafar!$A:$G,7,FALSE),0)</f>
        <v>0</v>
      </c>
      <c r="T41" s="32">
        <f t="shared" si="2"/>
        <v>71419</v>
      </c>
      <c r="U41" s="21">
        <f t="shared" si="3"/>
        <v>28744010</v>
      </c>
      <c r="V41" s="21">
        <f t="shared" si="4"/>
        <v>34287</v>
      </c>
      <c r="W41" s="21">
        <f t="shared" si="5"/>
        <v>13447790</v>
      </c>
      <c r="X41" s="21">
        <f t="shared" si="6"/>
        <v>0</v>
      </c>
      <c r="Y41" s="33">
        <f t="shared" si="7"/>
        <v>0</v>
      </c>
      <c r="Z41" s="4" t="str">
        <f t="shared" si="8"/>
        <v>Sim</v>
      </c>
      <c r="AA41" s="4" t="str">
        <f t="shared" si="9"/>
        <v>Sim</v>
      </c>
      <c r="AB41" s="4" t="str">
        <f t="shared" si="10"/>
        <v>Sim</v>
      </c>
      <c r="AC41" s="4" t="str">
        <f t="shared" si="11"/>
        <v>Sim</v>
      </c>
      <c r="AD41" s="4" t="str">
        <f t="shared" si="12"/>
        <v>Não</v>
      </c>
      <c r="AE41" s="30" t="str">
        <f t="shared" si="13"/>
        <v>Não</v>
      </c>
    </row>
    <row r="42" spans="1:31" x14ac:dyDescent="0.25">
      <c r="A42" s="23">
        <v>120030</v>
      </c>
      <c r="B42" s="27">
        <f>IFERROR(VLOOKUP(A42,[1]Monitoramento_Base_somente_disp!$A:$L,5,FALSE),0)</f>
        <v>0</v>
      </c>
      <c r="C42" s="20">
        <f>IFERROR(VLOOKUP(A42,[1]Monitoramento_Base_somente_disp!$A:$L,6,FALSE),0)</f>
        <v>0</v>
      </c>
      <c r="D42" s="20">
        <f>IFERROR(VLOOKUP(A42,[1]Monitoramento_Base_somente_disp!$A:$L,7,FALSE),0)</f>
        <v>0</v>
      </c>
      <c r="E42" s="20">
        <f>IFERROR(VLOOKUP(A42,[1]Monitoramento_Base_somente_disp!$A:$L,8,FALSE),0)</f>
        <v>0</v>
      </c>
      <c r="F42" s="20">
        <f>IFERROR(VLOOKUP(A42,[1]Monitoramento_Base_somente_disp!$A:$L,9,FALSE),0)</f>
        <v>0</v>
      </c>
      <c r="G42" s="28">
        <f>IFERROR(VLOOKUP(A42,[1]Monitoramento_Base_somente_disp!$A:$L,10,FALSE),0)</f>
        <v>0</v>
      </c>
      <c r="H42" s="27">
        <f>IFERROR(VLOOKUP(A42,[2]webService!$A:$I,4,FALSE),0)</f>
        <v>0</v>
      </c>
      <c r="I42" s="20">
        <f>IFERROR(VLOOKUP(A42,[2]webService!$A:$II,5,FALSE),0)</f>
        <v>0</v>
      </c>
      <c r="J42" s="20">
        <f>IFERROR(VLOOKUP(A42,[2]webService!$A:$I,6,FALSE),0)</f>
        <v>0</v>
      </c>
      <c r="K42" s="20">
        <f>IFERROR(VLOOKUP(A42,[2]webService!$A:$I,7,FALSE),0)</f>
        <v>0</v>
      </c>
      <c r="L42" s="20">
        <f>IFERROR(VLOOKUP(A42,[2]webService!$A:$I,8,FALSE),0)</f>
        <v>0</v>
      </c>
      <c r="M42" s="28">
        <f>IFERROR(VLOOKUP(A42,[2]webService!$A:$I,9,FALSE),0)</f>
        <v>0</v>
      </c>
      <c r="N42" s="27">
        <f>IFERROR(VLOOKUP(A42,[3]soaBnafar!$A:$G,2,FALSE),0)</f>
        <v>0</v>
      </c>
      <c r="O42" s="20">
        <f>IFERROR(VLOOKUP(A42,[3]soaBnafar!$A:$H,3,FALSE),0)</f>
        <v>0</v>
      </c>
      <c r="P42" s="20">
        <f>IFERROR(VLOOKUP(A42,[3]soaBnafar!$A:$G,4,FALSE),0)</f>
        <v>0</v>
      </c>
      <c r="Q42" s="20">
        <f>IFERROR(VLOOKUP(A42,[3]soaBnafar!$A:$G,5,FALSE),0)</f>
        <v>0</v>
      </c>
      <c r="R42" s="20">
        <f>IFERROR(VLOOKUP(A42,[3]soaBnafar!$A:$G,6,FALSE),0)</f>
        <v>0</v>
      </c>
      <c r="S42" s="20">
        <f>IFERROR(VLOOKUP(A42,[3]soaBnafar!$A:$G,7,FALSE),0)</f>
        <v>0</v>
      </c>
      <c r="T42" s="32">
        <f t="shared" si="2"/>
        <v>0</v>
      </c>
      <c r="U42" s="21">
        <f t="shared" si="3"/>
        <v>0</v>
      </c>
      <c r="V42" s="21">
        <f t="shared" si="4"/>
        <v>0</v>
      </c>
      <c r="W42" s="21">
        <f t="shared" si="5"/>
        <v>0</v>
      </c>
      <c r="X42" s="21">
        <f t="shared" si="6"/>
        <v>0</v>
      </c>
      <c r="Y42" s="33">
        <f t="shared" si="7"/>
        <v>0</v>
      </c>
      <c r="Z42" s="4" t="str">
        <f t="shared" si="8"/>
        <v>Não</v>
      </c>
      <c r="AA42" s="4" t="str">
        <f t="shared" si="9"/>
        <v>Não</v>
      </c>
      <c r="AB42" s="4" t="str">
        <f t="shared" si="10"/>
        <v>Não</v>
      </c>
      <c r="AC42" s="4" t="str">
        <f t="shared" si="11"/>
        <v>Não</v>
      </c>
      <c r="AD42" s="4" t="str">
        <f t="shared" si="12"/>
        <v>Não</v>
      </c>
      <c r="AE42" s="30" t="str">
        <f t="shared" si="13"/>
        <v>Não</v>
      </c>
    </row>
    <row r="43" spans="1:31" x14ac:dyDescent="0.25">
      <c r="A43" s="23">
        <v>120032</v>
      </c>
      <c r="B43" s="27">
        <f>IFERROR(VLOOKUP(A43,[1]Monitoramento_Base_somente_disp!$A:$L,5,FALSE),0)</f>
        <v>0</v>
      </c>
      <c r="C43" s="20">
        <f>IFERROR(VLOOKUP(A43,[1]Monitoramento_Base_somente_disp!$A:$L,6,FALSE),0)</f>
        <v>0</v>
      </c>
      <c r="D43" s="20">
        <f>IFERROR(VLOOKUP(A43,[1]Monitoramento_Base_somente_disp!$A:$L,7,FALSE),0)</f>
        <v>0</v>
      </c>
      <c r="E43" s="20">
        <f>IFERROR(VLOOKUP(A43,[1]Monitoramento_Base_somente_disp!$A:$L,8,FALSE),0)</f>
        <v>0</v>
      </c>
      <c r="F43" s="20">
        <f>IFERROR(VLOOKUP(A43,[1]Monitoramento_Base_somente_disp!$A:$L,9,FALSE),0)</f>
        <v>0</v>
      </c>
      <c r="G43" s="28">
        <f>IFERROR(VLOOKUP(A43,[1]Monitoramento_Base_somente_disp!$A:$L,10,FALSE),0)</f>
        <v>0</v>
      </c>
      <c r="H43" s="27">
        <f>IFERROR(VLOOKUP(A43,[2]webService!$A:$I,4,FALSE),0)</f>
        <v>0</v>
      </c>
      <c r="I43" s="20">
        <f>IFERROR(VLOOKUP(A43,[2]webService!$A:$II,5,FALSE),0)</f>
        <v>0</v>
      </c>
      <c r="J43" s="20">
        <f>IFERROR(VLOOKUP(A43,[2]webService!$A:$I,6,FALSE),0)</f>
        <v>0</v>
      </c>
      <c r="K43" s="20">
        <f>IFERROR(VLOOKUP(A43,[2]webService!$A:$I,7,FALSE),0)</f>
        <v>0</v>
      </c>
      <c r="L43" s="20">
        <f>IFERROR(VLOOKUP(A43,[2]webService!$A:$I,8,FALSE),0)</f>
        <v>0</v>
      </c>
      <c r="M43" s="28">
        <f>IFERROR(VLOOKUP(A43,[2]webService!$A:$I,9,FALSE),0)</f>
        <v>0</v>
      </c>
      <c r="N43" s="27">
        <f>IFERROR(VLOOKUP(A43,[3]soaBnafar!$A:$G,2,FALSE),0)</f>
        <v>0</v>
      </c>
      <c r="O43" s="20">
        <f>IFERROR(VLOOKUP(A43,[3]soaBnafar!$A:$H,3,FALSE),0)</f>
        <v>0</v>
      </c>
      <c r="P43" s="20">
        <f>IFERROR(VLOOKUP(A43,[3]soaBnafar!$A:$G,4,FALSE),0)</f>
        <v>0</v>
      </c>
      <c r="Q43" s="20">
        <f>IFERROR(VLOOKUP(A43,[3]soaBnafar!$A:$G,5,FALSE),0)</f>
        <v>0</v>
      </c>
      <c r="R43" s="20">
        <f>IFERROR(VLOOKUP(A43,[3]soaBnafar!$A:$G,6,FALSE),0)</f>
        <v>0</v>
      </c>
      <c r="S43" s="20">
        <f>IFERROR(VLOOKUP(A43,[3]soaBnafar!$A:$G,7,FALSE),0)</f>
        <v>0</v>
      </c>
      <c r="T43" s="32">
        <f t="shared" si="2"/>
        <v>0</v>
      </c>
      <c r="U43" s="21">
        <f t="shared" si="3"/>
        <v>0</v>
      </c>
      <c r="V43" s="21">
        <f t="shared" si="4"/>
        <v>0</v>
      </c>
      <c r="W43" s="21">
        <f t="shared" si="5"/>
        <v>0</v>
      </c>
      <c r="X43" s="21">
        <f t="shared" si="6"/>
        <v>0</v>
      </c>
      <c r="Y43" s="33">
        <f t="shared" si="7"/>
        <v>0</v>
      </c>
      <c r="Z43" s="4" t="str">
        <f t="shared" si="8"/>
        <v>Não</v>
      </c>
      <c r="AA43" s="4" t="str">
        <f t="shared" si="9"/>
        <v>Não</v>
      </c>
      <c r="AB43" s="4" t="str">
        <f t="shared" si="10"/>
        <v>Não</v>
      </c>
      <c r="AC43" s="4" t="str">
        <f t="shared" si="11"/>
        <v>Não</v>
      </c>
      <c r="AD43" s="4" t="str">
        <f t="shared" si="12"/>
        <v>Não</v>
      </c>
      <c r="AE43" s="30" t="str">
        <f t="shared" si="13"/>
        <v>Não</v>
      </c>
    </row>
    <row r="44" spans="1:31" x14ac:dyDescent="0.25">
      <c r="A44" s="23">
        <v>120033</v>
      </c>
      <c r="B44" s="27">
        <f>IFERROR(VLOOKUP(A44,[1]Monitoramento_Base_somente_disp!$A:$L,5,FALSE),0)</f>
        <v>109808</v>
      </c>
      <c r="C44" s="20">
        <f>IFERROR(VLOOKUP(A44,[1]Monitoramento_Base_somente_disp!$A:$L,6,FALSE),0)</f>
        <v>76101811</v>
      </c>
      <c r="D44" s="20">
        <f>IFERROR(VLOOKUP(A44,[1]Monitoramento_Base_somente_disp!$A:$L,7,FALSE),0)</f>
        <v>54097</v>
      </c>
      <c r="E44" s="20">
        <f>IFERROR(VLOOKUP(A44,[1]Monitoramento_Base_somente_disp!$A:$L,8,FALSE),0)</f>
        <v>34541925</v>
      </c>
      <c r="F44" s="20">
        <f>IFERROR(VLOOKUP(A44,[1]Monitoramento_Base_somente_disp!$A:$L,9,FALSE),0)</f>
        <v>0</v>
      </c>
      <c r="G44" s="28">
        <f>IFERROR(VLOOKUP(A44,[1]Monitoramento_Base_somente_disp!$A:$L,10,FALSE),0)</f>
        <v>0</v>
      </c>
      <c r="H44" s="27">
        <f>IFERROR(VLOOKUP(A44,[2]webService!$A:$I,4,FALSE),0)</f>
        <v>0</v>
      </c>
      <c r="I44" s="20">
        <f>IFERROR(VLOOKUP(A44,[2]webService!$A:$II,5,FALSE),0)</f>
        <v>0</v>
      </c>
      <c r="J44" s="20">
        <f>IFERROR(VLOOKUP(A44,[2]webService!$A:$I,6,FALSE),0)</f>
        <v>0</v>
      </c>
      <c r="K44" s="20">
        <f>IFERROR(VLOOKUP(A44,[2]webService!$A:$I,7,FALSE),0)</f>
        <v>0</v>
      </c>
      <c r="L44" s="20">
        <f>IFERROR(VLOOKUP(A44,[2]webService!$A:$I,8,FALSE),0)</f>
        <v>0</v>
      </c>
      <c r="M44" s="28">
        <f>IFERROR(VLOOKUP(A44,[2]webService!$A:$I,9,FALSE),0)</f>
        <v>0</v>
      </c>
      <c r="N44" s="27">
        <f>IFERROR(VLOOKUP(A44,[3]soaBnafar!$A:$G,2,FALSE),0)</f>
        <v>0</v>
      </c>
      <c r="O44" s="20">
        <f>IFERROR(VLOOKUP(A44,[3]soaBnafar!$A:$H,3,FALSE),0)</f>
        <v>0</v>
      </c>
      <c r="P44" s="20">
        <f>IFERROR(VLOOKUP(A44,[3]soaBnafar!$A:$G,4,FALSE),0)</f>
        <v>0</v>
      </c>
      <c r="Q44" s="20">
        <f>IFERROR(VLOOKUP(A44,[3]soaBnafar!$A:$G,5,FALSE),0)</f>
        <v>0</v>
      </c>
      <c r="R44" s="20">
        <f>IFERROR(VLOOKUP(A44,[3]soaBnafar!$A:$G,6,FALSE),0)</f>
        <v>0</v>
      </c>
      <c r="S44" s="20">
        <f>IFERROR(VLOOKUP(A44,[3]soaBnafar!$A:$G,7,FALSE),0)</f>
        <v>0</v>
      </c>
      <c r="T44" s="32">
        <f t="shared" si="2"/>
        <v>109808</v>
      </c>
      <c r="U44" s="21">
        <f t="shared" si="3"/>
        <v>76101811</v>
      </c>
      <c r="V44" s="21">
        <f t="shared" si="4"/>
        <v>54097</v>
      </c>
      <c r="W44" s="21">
        <f t="shared" si="5"/>
        <v>34541925</v>
      </c>
      <c r="X44" s="21">
        <f t="shared" si="6"/>
        <v>0</v>
      </c>
      <c r="Y44" s="33">
        <f t="shared" si="7"/>
        <v>0</v>
      </c>
      <c r="Z44" s="4" t="str">
        <f t="shared" si="8"/>
        <v>Sim</v>
      </c>
      <c r="AA44" s="4" t="str">
        <f t="shared" si="9"/>
        <v>Sim</v>
      </c>
      <c r="AB44" s="4" t="str">
        <f t="shared" si="10"/>
        <v>Sim</v>
      </c>
      <c r="AC44" s="4" t="str">
        <f t="shared" si="11"/>
        <v>Sim</v>
      </c>
      <c r="AD44" s="4" t="str">
        <f t="shared" si="12"/>
        <v>Não</v>
      </c>
      <c r="AE44" s="30" t="str">
        <f t="shared" si="13"/>
        <v>Não</v>
      </c>
    </row>
    <row r="45" spans="1:31" x14ac:dyDescent="0.25">
      <c r="A45" s="23">
        <v>120034</v>
      </c>
      <c r="B45" s="27">
        <f>IFERROR(VLOOKUP(A45,[1]Monitoramento_Base_somente_disp!$A:$L,5,FALSE),0)</f>
        <v>69328</v>
      </c>
      <c r="C45" s="20">
        <f>IFERROR(VLOOKUP(A45,[1]Monitoramento_Base_somente_disp!$A:$L,6,FALSE),0)</f>
        <v>18692955</v>
      </c>
      <c r="D45" s="20">
        <f>IFERROR(VLOOKUP(A45,[1]Monitoramento_Base_somente_disp!$A:$L,7,FALSE),0)</f>
        <v>31678</v>
      </c>
      <c r="E45" s="20">
        <f>IFERROR(VLOOKUP(A45,[1]Monitoramento_Base_somente_disp!$A:$L,8,FALSE),0)</f>
        <v>9647536</v>
      </c>
      <c r="F45" s="20">
        <f>IFERROR(VLOOKUP(A45,[1]Monitoramento_Base_somente_disp!$A:$L,9,FALSE),0)</f>
        <v>0</v>
      </c>
      <c r="G45" s="28">
        <f>IFERROR(VLOOKUP(A45,[1]Monitoramento_Base_somente_disp!$A:$L,10,FALSE),0)</f>
        <v>0</v>
      </c>
      <c r="H45" s="27">
        <f>IFERROR(VLOOKUP(A45,[2]webService!$A:$I,4,FALSE),0)</f>
        <v>0</v>
      </c>
      <c r="I45" s="20">
        <f>IFERROR(VLOOKUP(A45,[2]webService!$A:$II,5,FALSE),0)</f>
        <v>0</v>
      </c>
      <c r="J45" s="20">
        <f>IFERROR(VLOOKUP(A45,[2]webService!$A:$I,6,FALSE),0)</f>
        <v>0</v>
      </c>
      <c r="K45" s="20">
        <f>IFERROR(VLOOKUP(A45,[2]webService!$A:$I,7,FALSE),0)</f>
        <v>0</v>
      </c>
      <c r="L45" s="20">
        <f>IFERROR(VLOOKUP(A45,[2]webService!$A:$I,8,FALSE),0)</f>
        <v>0</v>
      </c>
      <c r="M45" s="28">
        <f>IFERROR(VLOOKUP(A45,[2]webService!$A:$I,9,FALSE),0)</f>
        <v>0</v>
      </c>
      <c r="N45" s="27">
        <f>IFERROR(VLOOKUP(A45,[3]soaBnafar!$A:$G,2,FALSE),0)</f>
        <v>0</v>
      </c>
      <c r="O45" s="20">
        <f>IFERROR(VLOOKUP(A45,[3]soaBnafar!$A:$H,3,FALSE),0)</f>
        <v>0</v>
      </c>
      <c r="P45" s="20">
        <f>IFERROR(VLOOKUP(A45,[3]soaBnafar!$A:$G,4,FALSE),0)</f>
        <v>0</v>
      </c>
      <c r="Q45" s="20">
        <f>IFERROR(VLOOKUP(A45,[3]soaBnafar!$A:$G,5,FALSE),0)</f>
        <v>0</v>
      </c>
      <c r="R45" s="20">
        <f>IFERROR(VLOOKUP(A45,[3]soaBnafar!$A:$G,6,FALSE),0)</f>
        <v>0</v>
      </c>
      <c r="S45" s="20">
        <f>IFERROR(VLOOKUP(A45,[3]soaBnafar!$A:$G,7,FALSE),0)</f>
        <v>0</v>
      </c>
      <c r="T45" s="32">
        <f t="shared" si="2"/>
        <v>69328</v>
      </c>
      <c r="U45" s="21">
        <f t="shared" si="3"/>
        <v>18692955</v>
      </c>
      <c r="V45" s="21">
        <f t="shared" si="4"/>
        <v>31678</v>
      </c>
      <c r="W45" s="21">
        <f t="shared" si="5"/>
        <v>9647536</v>
      </c>
      <c r="X45" s="21">
        <f t="shared" si="6"/>
        <v>0</v>
      </c>
      <c r="Y45" s="33">
        <f t="shared" si="7"/>
        <v>0</v>
      </c>
      <c r="Z45" s="4" t="str">
        <f t="shared" si="8"/>
        <v>Sim</v>
      </c>
      <c r="AA45" s="4" t="str">
        <f t="shared" si="9"/>
        <v>Sim</v>
      </c>
      <c r="AB45" s="4" t="str">
        <f t="shared" si="10"/>
        <v>Sim</v>
      </c>
      <c r="AC45" s="4" t="str">
        <f t="shared" si="11"/>
        <v>Sim</v>
      </c>
      <c r="AD45" s="4" t="str">
        <f t="shared" si="12"/>
        <v>Não</v>
      </c>
      <c r="AE45" s="30" t="str">
        <f t="shared" si="13"/>
        <v>Não</v>
      </c>
    </row>
    <row r="46" spans="1:31" x14ac:dyDescent="0.25">
      <c r="A46" s="23">
        <v>120035</v>
      </c>
      <c r="B46" s="27">
        <f>IFERROR(VLOOKUP(A46,[1]Monitoramento_Base_somente_disp!$A:$L,5,FALSE),0)</f>
        <v>33206</v>
      </c>
      <c r="C46" s="20">
        <f>IFERROR(VLOOKUP(A46,[1]Monitoramento_Base_somente_disp!$A:$L,6,FALSE),0)</f>
        <v>11428820</v>
      </c>
      <c r="D46" s="20">
        <f>IFERROR(VLOOKUP(A46,[1]Monitoramento_Base_somente_disp!$A:$L,7,FALSE),0)</f>
        <v>18686</v>
      </c>
      <c r="E46" s="20">
        <f>IFERROR(VLOOKUP(A46,[1]Monitoramento_Base_somente_disp!$A:$L,8,FALSE),0)</f>
        <v>5559159</v>
      </c>
      <c r="F46" s="20">
        <f>IFERROR(VLOOKUP(A46,[1]Monitoramento_Base_somente_disp!$A:$L,9,FALSE),0)</f>
        <v>0</v>
      </c>
      <c r="G46" s="28">
        <f>IFERROR(VLOOKUP(A46,[1]Monitoramento_Base_somente_disp!$A:$L,10,FALSE),0)</f>
        <v>0</v>
      </c>
      <c r="H46" s="27">
        <f>IFERROR(VLOOKUP(A46,[2]webService!$A:$I,4,FALSE),0)</f>
        <v>0</v>
      </c>
      <c r="I46" s="20">
        <f>IFERROR(VLOOKUP(A46,[2]webService!$A:$II,5,FALSE),0)</f>
        <v>0</v>
      </c>
      <c r="J46" s="20">
        <f>IFERROR(VLOOKUP(A46,[2]webService!$A:$I,6,FALSE),0)</f>
        <v>0</v>
      </c>
      <c r="K46" s="20">
        <f>IFERROR(VLOOKUP(A46,[2]webService!$A:$I,7,FALSE),0)</f>
        <v>0</v>
      </c>
      <c r="L46" s="20">
        <f>IFERROR(VLOOKUP(A46,[2]webService!$A:$I,8,FALSE),0)</f>
        <v>0</v>
      </c>
      <c r="M46" s="28">
        <f>IFERROR(VLOOKUP(A46,[2]webService!$A:$I,9,FALSE),0)</f>
        <v>0</v>
      </c>
      <c r="N46" s="27">
        <f>IFERROR(VLOOKUP(A46,[3]soaBnafar!$A:$G,2,FALSE),0)</f>
        <v>0</v>
      </c>
      <c r="O46" s="20">
        <f>IFERROR(VLOOKUP(A46,[3]soaBnafar!$A:$H,3,FALSE),0)</f>
        <v>0</v>
      </c>
      <c r="P46" s="20">
        <f>IFERROR(VLOOKUP(A46,[3]soaBnafar!$A:$G,4,FALSE),0)</f>
        <v>0</v>
      </c>
      <c r="Q46" s="20">
        <f>IFERROR(VLOOKUP(A46,[3]soaBnafar!$A:$G,5,FALSE),0)</f>
        <v>0</v>
      </c>
      <c r="R46" s="20">
        <f>IFERROR(VLOOKUP(A46,[3]soaBnafar!$A:$G,6,FALSE),0)</f>
        <v>0</v>
      </c>
      <c r="S46" s="20">
        <f>IFERROR(VLOOKUP(A46,[3]soaBnafar!$A:$G,7,FALSE),0)</f>
        <v>0</v>
      </c>
      <c r="T46" s="32">
        <f t="shared" si="2"/>
        <v>33206</v>
      </c>
      <c r="U46" s="21">
        <f t="shared" si="3"/>
        <v>11428820</v>
      </c>
      <c r="V46" s="21">
        <f t="shared" si="4"/>
        <v>18686</v>
      </c>
      <c r="W46" s="21">
        <f t="shared" si="5"/>
        <v>5559159</v>
      </c>
      <c r="X46" s="21">
        <f t="shared" si="6"/>
        <v>0</v>
      </c>
      <c r="Y46" s="33">
        <f t="shared" si="7"/>
        <v>0</v>
      </c>
      <c r="Z46" s="4" t="str">
        <f t="shared" si="8"/>
        <v>Sim</v>
      </c>
      <c r="AA46" s="4" t="str">
        <f t="shared" si="9"/>
        <v>Sim</v>
      </c>
      <c r="AB46" s="4" t="str">
        <f t="shared" si="10"/>
        <v>Sim</v>
      </c>
      <c r="AC46" s="4" t="str">
        <f t="shared" si="11"/>
        <v>Sim</v>
      </c>
      <c r="AD46" s="4" t="str">
        <f t="shared" si="12"/>
        <v>Não</v>
      </c>
      <c r="AE46" s="30" t="str">
        <f t="shared" si="13"/>
        <v>Não</v>
      </c>
    </row>
    <row r="47" spans="1:31" x14ac:dyDescent="0.25">
      <c r="A47" s="23">
        <v>120039</v>
      </c>
      <c r="B47" s="27">
        <f>IFERROR(VLOOKUP(A47,[1]Monitoramento_Base_somente_disp!$A:$L,5,FALSE),0)</f>
        <v>55066</v>
      </c>
      <c r="C47" s="20">
        <f>IFERROR(VLOOKUP(A47,[1]Monitoramento_Base_somente_disp!$A:$L,6,FALSE),0)</f>
        <v>31549677</v>
      </c>
      <c r="D47" s="20">
        <f>IFERROR(VLOOKUP(A47,[1]Monitoramento_Base_somente_disp!$A:$L,7,FALSE),0)</f>
        <v>14672</v>
      </c>
      <c r="E47" s="20">
        <f>IFERROR(VLOOKUP(A47,[1]Monitoramento_Base_somente_disp!$A:$L,8,FALSE),0)</f>
        <v>15316699</v>
      </c>
      <c r="F47" s="20">
        <f>IFERROR(VLOOKUP(A47,[1]Monitoramento_Base_somente_disp!$A:$L,9,FALSE),0)</f>
        <v>0</v>
      </c>
      <c r="G47" s="28">
        <f>IFERROR(VLOOKUP(A47,[1]Monitoramento_Base_somente_disp!$A:$L,10,FALSE),0)</f>
        <v>0</v>
      </c>
      <c r="H47" s="27">
        <f>IFERROR(VLOOKUP(A47,[2]webService!$A:$I,4,FALSE),0)</f>
        <v>0</v>
      </c>
      <c r="I47" s="20">
        <f>IFERROR(VLOOKUP(A47,[2]webService!$A:$II,5,FALSE),0)</f>
        <v>0</v>
      </c>
      <c r="J47" s="20">
        <f>IFERROR(VLOOKUP(A47,[2]webService!$A:$I,6,FALSE),0)</f>
        <v>0</v>
      </c>
      <c r="K47" s="20">
        <f>IFERROR(VLOOKUP(A47,[2]webService!$A:$I,7,FALSE),0)</f>
        <v>0</v>
      </c>
      <c r="L47" s="20">
        <f>IFERROR(VLOOKUP(A47,[2]webService!$A:$I,8,FALSE),0)</f>
        <v>0</v>
      </c>
      <c r="M47" s="28">
        <f>IFERROR(VLOOKUP(A47,[2]webService!$A:$I,9,FALSE),0)</f>
        <v>0</v>
      </c>
      <c r="N47" s="27">
        <f>IFERROR(VLOOKUP(A47,[3]soaBnafar!$A:$G,2,FALSE),0)</f>
        <v>0</v>
      </c>
      <c r="O47" s="20">
        <f>IFERROR(VLOOKUP(A47,[3]soaBnafar!$A:$H,3,FALSE),0)</f>
        <v>0</v>
      </c>
      <c r="P47" s="20">
        <f>IFERROR(VLOOKUP(A47,[3]soaBnafar!$A:$G,4,FALSE),0)</f>
        <v>0</v>
      </c>
      <c r="Q47" s="20">
        <f>IFERROR(VLOOKUP(A47,[3]soaBnafar!$A:$G,5,FALSE),0)</f>
        <v>0</v>
      </c>
      <c r="R47" s="20">
        <f>IFERROR(VLOOKUP(A47,[3]soaBnafar!$A:$G,6,FALSE),0)</f>
        <v>0</v>
      </c>
      <c r="S47" s="20">
        <f>IFERROR(VLOOKUP(A47,[3]soaBnafar!$A:$G,7,FALSE),0)</f>
        <v>0</v>
      </c>
      <c r="T47" s="32">
        <f t="shared" si="2"/>
        <v>55066</v>
      </c>
      <c r="U47" s="21">
        <f t="shared" si="3"/>
        <v>31549677</v>
      </c>
      <c r="V47" s="21">
        <f t="shared" si="4"/>
        <v>14672</v>
      </c>
      <c r="W47" s="21">
        <f t="shared" si="5"/>
        <v>15316699</v>
      </c>
      <c r="X47" s="21">
        <f t="shared" si="6"/>
        <v>0</v>
      </c>
      <c r="Y47" s="33">
        <f t="shared" si="7"/>
        <v>0</v>
      </c>
      <c r="Z47" s="4" t="str">
        <f t="shared" si="8"/>
        <v>Sim</v>
      </c>
      <c r="AA47" s="4" t="str">
        <f t="shared" si="9"/>
        <v>Sim</v>
      </c>
      <c r="AB47" s="4" t="str">
        <f t="shared" si="10"/>
        <v>Sim</v>
      </c>
      <c r="AC47" s="4" t="str">
        <f t="shared" si="11"/>
        <v>Sim</v>
      </c>
      <c r="AD47" s="4" t="str">
        <f t="shared" si="12"/>
        <v>Não</v>
      </c>
      <c r="AE47" s="30" t="str">
        <f t="shared" si="13"/>
        <v>Não</v>
      </c>
    </row>
    <row r="48" spans="1:31" x14ac:dyDescent="0.25">
      <c r="A48" s="23">
        <v>120040</v>
      </c>
      <c r="B48" s="27">
        <f>IFERROR(VLOOKUP(A48,[1]Monitoramento_Base_somente_disp!$A:$L,5,FALSE),0)</f>
        <v>0</v>
      </c>
      <c r="C48" s="20">
        <f>IFERROR(VLOOKUP(A48,[1]Monitoramento_Base_somente_disp!$A:$L,6,FALSE),0)</f>
        <v>0</v>
      </c>
      <c r="D48" s="20">
        <f>IFERROR(VLOOKUP(A48,[1]Monitoramento_Base_somente_disp!$A:$L,7,FALSE),0)</f>
        <v>0</v>
      </c>
      <c r="E48" s="20">
        <f>IFERROR(VLOOKUP(A48,[1]Monitoramento_Base_somente_disp!$A:$L,8,FALSE),0)</f>
        <v>0</v>
      </c>
      <c r="F48" s="20">
        <f>IFERROR(VLOOKUP(A48,[1]Monitoramento_Base_somente_disp!$A:$L,9,FALSE),0)</f>
        <v>0</v>
      </c>
      <c r="G48" s="28">
        <f>IFERROR(VLOOKUP(A48,[1]Monitoramento_Base_somente_disp!$A:$L,10,FALSE),0)</f>
        <v>0</v>
      </c>
      <c r="H48" s="27">
        <f>IFERROR(VLOOKUP(A48,[2]webService!$A:$I,4,FALSE),0)</f>
        <v>1214216</v>
      </c>
      <c r="I48" s="20">
        <f>IFERROR(VLOOKUP(A48,[2]webService!$A:$II,5,FALSE),0)</f>
        <v>2493482</v>
      </c>
      <c r="J48" s="20">
        <f>IFERROR(VLOOKUP(A48,[2]webService!$A:$I,6,FALSE),0)</f>
        <v>126576</v>
      </c>
      <c r="K48" s="20">
        <f>IFERROR(VLOOKUP(A48,[2]webService!$A:$I,7,FALSE),0)</f>
        <v>279861</v>
      </c>
      <c r="L48" s="20">
        <f>IFERROR(VLOOKUP(A48,[2]webService!$A:$I,8,FALSE),0)</f>
        <v>0</v>
      </c>
      <c r="M48" s="28">
        <f>IFERROR(VLOOKUP(A48,[2]webService!$A:$I,9,FALSE),0)</f>
        <v>0</v>
      </c>
      <c r="N48" s="27">
        <f>IFERROR(VLOOKUP(A48,[3]soaBnafar!$A:$G,2,FALSE),0)</f>
        <v>0</v>
      </c>
      <c r="O48" s="20">
        <f>IFERROR(VLOOKUP(A48,[3]soaBnafar!$A:$H,3,FALSE),0)</f>
        <v>0</v>
      </c>
      <c r="P48" s="20">
        <f>IFERROR(VLOOKUP(A48,[3]soaBnafar!$A:$G,4,FALSE),0)</f>
        <v>0</v>
      </c>
      <c r="Q48" s="20">
        <f>IFERROR(VLOOKUP(A48,[3]soaBnafar!$A:$G,5,FALSE),0)</f>
        <v>0</v>
      </c>
      <c r="R48" s="20">
        <f>IFERROR(VLOOKUP(A48,[3]soaBnafar!$A:$G,6,FALSE),0)</f>
        <v>0</v>
      </c>
      <c r="S48" s="20">
        <f>IFERROR(VLOOKUP(A48,[3]soaBnafar!$A:$G,7,FALSE),0)</f>
        <v>0</v>
      </c>
      <c r="T48" s="32">
        <f t="shared" si="2"/>
        <v>1214216</v>
      </c>
      <c r="U48" s="21">
        <f t="shared" si="3"/>
        <v>2493482</v>
      </c>
      <c r="V48" s="21">
        <f t="shared" si="4"/>
        <v>126576</v>
      </c>
      <c r="W48" s="21">
        <f t="shared" si="5"/>
        <v>279861</v>
      </c>
      <c r="X48" s="21">
        <f t="shared" si="6"/>
        <v>0</v>
      </c>
      <c r="Y48" s="33">
        <f t="shared" si="7"/>
        <v>0</v>
      </c>
      <c r="Z48" s="4" t="str">
        <f t="shared" si="8"/>
        <v>Sim</v>
      </c>
      <c r="AA48" s="4" t="str">
        <f t="shared" si="9"/>
        <v>Sim</v>
      </c>
      <c r="AB48" s="4" t="str">
        <f t="shared" si="10"/>
        <v>Sim</v>
      </c>
      <c r="AC48" s="4" t="str">
        <f t="shared" si="11"/>
        <v>Sim</v>
      </c>
      <c r="AD48" s="4" t="str">
        <f t="shared" si="12"/>
        <v>Não</v>
      </c>
      <c r="AE48" s="30" t="str">
        <f t="shared" si="13"/>
        <v>Não</v>
      </c>
    </row>
    <row r="49" spans="1:31" x14ac:dyDescent="0.25">
      <c r="A49" s="23">
        <v>120042</v>
      </c>
      <c r="B49" s="27">
        <f>IFERROR(VLOOKUP(A49,[1]Monitoramento_Base_somente_disp!$A:$L,5,FALSE),0)</f>
        <v>2416</v>
      </c>
      <c r="C49" s="20">
        <f>IFERROR(VLOOKUP(A49,[1]Monitoramento_Base_somente_disp!$A:$L,6,FALSE),0)</f>
        <v>15371791</v>
      </c>
      <c r="D49" s="20">
        <f>IFERROR(VLOOKUP(A49,[1]Monitoramento_Base_somente_disp!$A:$L,7,FALSE),0)</f>
        <v>0</v>
      </c>
      <c r="E49" s="20">
        <f>IFERROR(VLOOKUP(A49,[1]Monitoramento_Base_somente_disp!$A:$L,8,FALSE),0)</f>
        <v>7667394</v>
      </c>
      <c r="F49" s="20">
        <f>IFERROR(VLOOKUP(A49,[1]Monitoramento_Base_somente_disp!$A:$L,9,FALSE),0)</f>
        <v>0</v>
      </c>
      <c r="G49" s="28">
        <f>IFERROR(VLOOKUP(A49,[1]Monitoramento_Base_somente_disp!$A:$L,10,FALSE),0)</f>
        <v>0</v>
      </c>
      <c r="H49" s="27">
        <f>IFERROR(VLOOKUP(A49,[2]webService!$A:$I,4,FALSE),0)</f>
        <v>0</v>
      </c>
      <c r="I49" s="20">
        <f>IFERROR(VLOOKUP(A49,[2]webService!$A:$II,5,FALSE),0)</f>
        <v>0</v>
      </c>
      <c r="J49" s="20">
        <f>IFERROR(VLOOKUP(A49,[2]webService!$A:$I,6,FALSE),0)</f>
        <v>0</v>
      </c>
      <c r="K49" s="20">
        <f>IFERROR(VLOOKUP(A49,[2]webService!$A:$I,7,FALSE),0)</f>
        <v>0</v>
      </c>
      <c r="L49" s="20">
        <f>IFERROR(VLOOKUP(A49,[2]webService!$A:$I,8,FALSE),0)</f>
        <v>0</v>
      </c>
      <c r="M49" s="28">
        <f>IFERROR(VLOOKUP(A49,[2]webService!$A:$I,9,FALSE),0)</f>
        <v>0</v>
      </c>
      <c r="N49" s="27">
        <f>IFERROR(VLOOKUP(A49,[3]soaBnafar!$A:$G,2,FALSE),0)</f>
        <v>0</v>
      </c>
      <c r="O49" s="20">
        <f>IFERROR(VLOOKUP(A49,[3]soaBnafar!$A:$H,3,FALSE),0)</f>
        <v>0</v>
      </c>
      <c r="P49" s="20">
        <f>IFERROR(VLOOKUP(A49,[3]soaBnafar!$A:$G,4,FALSE),0)</f>
        <v>0</v>
      </c>
      <c r="Q49" s="20">
        <f>IFERROR(VLOOKUP(A49,[3]soaBnafar!$A:$G,5,FALSE),0)</f>
        <v>0</v>
      </c>
      <c r="R49" s="20">
        <f>IFERROR(VLOOKUP(A49,[3]soaBnafar!$A:$G,6,FALSE),0)</f>
        <v>0</v>
      </c>
      <c r="S49" s="20">
        <f>IFERROR(VLOOKUP(A49,[3]soaBnafar!$A:$G,7,FALSE),0)</f>
        <v>0</v>
      </c>
      <c r="T49" s="32">
        <f t="shared" si="2"/>
        <v>2416</v>
      </c>
      <c r="U49" s="21">
        <f t="shared" si="3"/>
        <v>15371791</v>
      </c>
      <c r="V49" s="21">
        <f t="shared" si="4"/>
        <v>0</v>
      </c>
      <c r="W49" s="21">
        <f t="shared" si="5"/>
        <v>7667394</v>
      </c>
      <c r="X49" s="21">
        <f t="shared" si="6"/>
        <v>0</v>
      </c>
      <c r="Y49" s="33">
        <f t="shared" si="7"/>
        <v>0</v>
      </c>
      <c r="Z49" s="4" t="str">
        <f t="shared" si="8"/>
        <v>Sim</v>
      </c>
      <c r="AA49" s="4" t="str">
        <f t="shared" si="9"/>
        <v>Sim</v>
      </c>
      <c r="AB49" s="4" t="str">
        <f t="shared" si="10"/>
        <v>Não</v>
      </c>
      <c r="AC49" s="4" t="str">
        <f t="shared" si="11"/>
        <v>Sim</v>
      </c>
      <c r="AD49" s="4" t="str">
        <f t="shared" si="12"/>
        <v>Não</v>
      </c>
      <c r="AE49" s="30" t="str">
        <f t="shared" si="13"/>
        <v>Não</v>
      </c>
    </row>
    <row r="50" spans="1:31" x14ac:dyDescent="0.25">
      <c r="A50" s="23">
        <v>120043</v>
      </c>
      <c r="B50" s="27">
        <f>IFERROR(VLOOKUP(A50,[1]Monitoramento_Base_somente_disp!$A:$L,5,FALSE),0)</f>
        <v>0</v>
      </c>
      <c r="C50" s="20">
        <f>IFERROR(VLOOKUP(A50,[1]Monitoramento_Base_somente_disp!$A:$L,6,FALSE),0)</f>
        <v>0</v>
      </c>
      <c r="D50" s="20">
        <f>IFERROR(VLOOKUP(A50,[1]Monitoramento_Base_somente_disp!$A:$L,7,FALSE),0)</f>
        <v>0</v>
      </c>
      <c r="E50" s="20">
        <f>IFERROR(VLOOKUP(A50,[1]Monitoramento_Base_somente_disp!$A:$L,8,FALSE),0)</f>
        <v>0</v>
      </c>
      <c r="F50" s="20">
        <f>IFERROR(VLOOKUP(A50,[1]Monitoramento_Base_somente_disp!$A:$L,9,FALSE),0)</f>
        <v>0</v>
      </c>
      <c r="G50" s="28">
        <f>IFERROR(VLOOKUP(A50,[1]Monitoramento_Base_somente_disp!$A:$L,10,FALSE),0)</f>
        <v>0</v>
      </c>
      <c r="H50" s="27">
        <f>IFERROR(VLOOKUP(A50,[2]webService!$A:$I,4,FALSE),0)</f>
        <v>0</v>
      </c>
      <c r="I50" s="20">
        <f>IFERROR(VLOOKUP(A50,[2]webService!$A:$II,5,FALSE),0)</f>
        <v>0</v>
      </c>
      <c r="J50" s="20">
        <f>IFERROR(VLOOKUP(A50,[2]webService!$A:$I,6,FALSE),0)</f>
        <v>0</v>
      </c>
      <c r="K50" s="20">
        <f>IFERROR(VLOOKUP(A50,[2]webService!$A:$I,7,FALSE),0)</f>
        <v>0</v>
      </c>
      <c r="L50" s="20">
        <f>IFERROR(VLOOKUP(A50,[2]webService!$A:$I,8,FALSE),0)</f>
        <v>0</v>
      </c>
      <c r="M50" s="28">
        <f>IFERROR(VLOOKUP(A50,[2]webService!$A:$I,9,FALSE),0)</f>
        <v>0</v>
      </c>
      <c r="N50" s="27">
        <f>IFERROR(VLOOKUP(A50,[3]soaBnafar!$A:$G,2,FALSE),0)</f>
        <v>0</v>
      </c>
      <c r="O50" s="20">
        <f>IFERROR(VLOOKUP(A50,[3]soaBnafar!$A:$H,3,FALSE),0)</f>
        <v>0</v>
      </c>
      <c r="P50" s="20">
        <f>IFERROR(VLOOKUP(A50,[3]soaBnafar!$A:$G,4,FALSE),0)</f>
        <v>0</v>
      </c>
      <c r="Q50" s="20">
        <f>IFERROR(VLOOKUP(A50,[3]soaBnafar!$A:$G,5,FALSE),0)</f>
        <v>0</v>
      </c>
      <c r="R50" s="20">
        <f>IFERROR(VLOOKUP(A50,[3]soaBnafar!$A:$G,6,FALSE),0)</f>
        <v>0</v>
      </c>
      <c r="S50" s="20">
        <f>IFERROR(VLOOKUP(A50,[3]soaBnafar!$A:$G,7,FALSE),0)</f>
        <v>0</v>
      </c>
      <c r="T50" s="32">
        <f t="shared" si="2"/>
        <v>0</v>
      </c>
      <c r="U50" s="21">
        <f t="shared" si="3"/>
        <v>0</v>
      </c>
      <c r="V50" s="21">
        <f t="shared" si="4"/>
        <v>0</v>
      </c>
      <c r="W50" s="21">
        <f t="shared" si="5"/>
        <v>0</v>
      </c>
      <c r="X50" s="21">
        <f t="shared" si="6"/>
        <v>0</v>
      </c>
      <c r="Y50" s="33">
        <f t="shared" si="7"/>
        <v>0</v>
      </c>
      <c r="Z50" s="4" t="str">
        <f t="shared" si="8"/>
        <v>Não</v>
      </c>
      <c r="AA50" s="4" t="str">
        <f t="shared" si="9"/>
        <v>Não</v>
      </c>
      <c r="AB50" s="4" t="str">
        <f t="shared" si="10"/>
        <v>Não</v>
      </c>
      <c r="AC50" s="4" t="str">
        <f t="shared" si="11"/>
        <v>Não</v>
      </c>
      <c r="AD50" s="4" t="str">
        <f t="shared" si="12"/>
        <v>Não</v>
      </c>
      <c r="AE50" s="30" t="str">
        <f t="shared" si="13"/>
        <v>Não</v>
      </c>
    </row>
    <row r="51" spans="1:31" x14ac:dyDescent="0.25">
      <c r="A51" s="23">
        <v>120050</v>
      </c>
      <c r="B51" s="27">
        <f>IFERROR(VLOOKUP(A51,[1]Monitoramento_Base_somente_disp!$A:$L,5,FALSE),0)</f>
        <v>0</v>
      </c>
      <c r="C51" s="20">
        <f>IFERROR(VLOOKUP(A51,[1]Monitoramento_Base_somente_disp!$A:$L,6,FALSE),0)</f>
        <v>0</v>
      </c>
      <c r="D51" s="20">
        <f>IFERROR(VLOOKUP(A51,[1]Monitoramento_Base_somente_disp!$A:$L,7,FALSE),0)</f>
        <v>0</v>
      </c>
      <c r="E51" s="20">
        <f>IFERROR(VLOOKUP(A51,[1]Monitoramento_Base_somente_disp!$A:$L,8,FALSE),0)</f>
        <v>0</v>
      </c>
      <c r="F51" s="20">
        <f>IFERROR(VLOOKUP(A51,[1]Monitoramento_Base_somente_disp!$A:$L,9,FALSE),0)</f>
        <v>0</v>
      </c>
      <c r="G51" s="28">
        <f>IFERROR(VLOOKUP(A51,[1]Monitoramento_Base_somente_disp!$A:$L,10,FALSE),0)</f>
        <v>0</v>
      </c>
      <c r="H51" s="27">
        <f>IFERROR(VLOOKUP(A51,[2]webService!$A:$I,4,FALSE),0)</f>
        <v>0</v>
      </c>
      <c r="I51" s="20">
        <f>IFERROR(VLOOKUP(A51,[2]webService!$A:$II,5,FALSE),0)</f>
        <v>0</v>
      </c>
      <c r="J51" s="20">
        <f>IFERROR(VLOOKUP(A51,[2]webService!$A:$I,6,FALSE),0)</f>
        <v>0</v>
      </c>
      <c r="K51" s="20">
        <f>IFERROR(VLOOKUP(A51,[2]webService!$A:$I,7,FALSE),0)</f>
        <v>0</v>
      </c>
      <c r="L51" s="20">
        <f>IFERROR(VLOOKUP(A51,[2]webService!$A:$I,8,FALSE),0)</f>
        <v>0</v>
      </c>
      <c r="M51" s="28">
        <f>IFERROR(VLOOKUP(A51,[2]webService!$A:$I,9,FALSE),0)</f>
        <v>0</v>
      </c>
      <c r="N51" s="27">
        <f>IFERROR(VLOOKUP(A51,[3]soaBnafar!$A:$G,2,FALSE),0)</f>
        <v>0</v>
      </c>
      <c r="O51" s="20">
        <f>IFERROR(VLOOKUP(A51,[3]soaBnafar!$A:$H,3,FALSE),0)</f>
        <v>0</v>
      </c>
      <c r="P51" s="20">
        <f>IFERROR(VLOOKUP(A51,[3]soaBnafar!$A:$G,4,FALSE),0)</f>
        <v>0</v>
      </c>
      <c r="Q51" s="20">
        <f>IFERROR(VLOOKUP(A51,[3]soaBnafar!$A:$G,5,FALSE),0)</f>
        <v>0</v>
      </c>
      <c r="R51" s="20">
        <f>IFERROR(VLOOKUP(A51,[3]soaBnafar!$A:$G,6,FALSE),0)</f>
        <v>0</v>
      </c>
      <c r="S51" s="20">
        <f>IFERROR(VLOOKUP(A51,[3]soaBnafar!$A:$G,7,FALSE),0)</f>
        <v>0</v>
      </c>
      <c r="T51" s="32">
        <f t="shared" si="2"/>
        <v>0</v>
      </c>
      <c r="U51" s="21">
        <f t="shared" si="3"/>
        <v>0</v>
      </c>
      <c r="V51" s="21">
        <f t="shared" si="4"/>
        <v>0</v>
      </c>
      <c r="W51" s="21">
        <f t="shared" si="5"/>
        <v>0</v>
      </c>
      <c r="X51" s="21">
        <f t="shared" si="6"/>
        <v>0</v>
      </c>
      <c r="Y51" s="33">
        <f t="shared" si="7"/>
        <v>0</v>
      </c>
      <c r="Z51" s="4" t="str">
        <f t="shared" si="8"/>
        <v>Não</v>
      </c>
      <c r="AA51" s="4" t="str">
        <f t="shared" si="9"/>
        <v>Não</v>
      </c>
      <c r="AB51" s="4" t="str">
        <f t="shared" si="10"/>
        <v>Não</v>
      </c>
      <c r="AC51" s="4" t="str">
        <f t="shared" si="11"/>
        <v>Não</v>
      </c>
      <c r="AD51" s="4" t="str">
        <f t="shared" si="12"/>
        <v>Não</v>
      </c>
      <c r="AE51" s="30" t="str">
        <f t="shared" si="13"/>
        <v>Não</v>
      </c>
    </row>
    <row r="52" spans="1:31" x14ac:dyDescent="0.25">
      <c r="A52" s="23">
        <v>120060</v>
      </c>
      <c r="B52" s="27">
        <f>IFERROR(VLOOKUP(A52,[1]Monitoramento_Base_somente_disp!$A:$L,5,FALSE),0)</f>
        <v>0</v>
      </c>
      <c r="C52" s="20">
        <f>IFERROR(VLOOKUP(A52,[1]Monitoramento_Base_somente_disp!$A:$L,6,FALSE),0)</f>
        <v>0</v>
      </c>
      <c r="D52" s="20">
        <f>IFERROR(VLOOKUP(A52,[1]Monitoramento_Base_somente_disp!$A:$L,7,FALSE),0)</f>
        <v>0</v>
      </c>
      <c r="E52" s="20">
        <f>IFERROR(VLOOKUP(A52,[1]Monitoramento_Base_somente_disp!$A:$L,8,FALSE),0)</f>
        <v>0</v>
      </c>
      <c r="F52" s="20">
        <f>IFERROR(VLOOKUP(A52,[1]Monitoramento_Base_somente_disp!$A:$L,9,FALSE),0)</f>
        <v>0</v>
      </c>
      <c r="G52" s="28">
        <f>IFERROR(VLOOKUP(A52,[1]Monitoramento_Base_somente_disp!$A:$L,10,FALSE),0)</f>
        <v>0</v>
      </c>
      <c r="H52" s="27">
        <f>IFERROR(VLOOKUP(A52,[2]webService!$A:$I,4,FALSE),0)</f>
        <v>0</v>
      </c>
      <c r="I52" s="20">
        <f>IFERROR(VLOOKUP(A52,[2]webService!$A:$II,5,FALSE),0)</f>
        <v>0</v>
      </c>
      <c r="J52" s="20">
        <f>IFERROR(VLOOKUP(A52,[2]webService!$A:$I,6,FALSE),0)</f>
        <v>0</v>
      </c>
      <c r="K52" s="20">
        <f>IFERROR(VLOOKUP(A52,[2]webService!$A:$I,7,FALSE),0)</f>
        <v>0</v>
      </c>
      <c r="L52" s="20">
        <f>IFERROR(VLOOKUP(A52,[2]webService!$A:$I,8,FALSE),0)</f>
        <v>0</v>
      </c>
      <c r="M52" s="28">
        <f>IFERROR(VLOOKUP(A52,[2]webService!$A:$I,9,FALSE),0)</f>
        <v>0</v>
      </c>
      <c r="N52" s="27">
        <f>IFERROR(VLOOKUP(A52,[3]soaBnafar!$A:$G,2,FALSE),0)</f>
        <v>0</v>
      </c>
      <c r="O52" s="20">
        <f>IFERROR(VLOOKUP(A52,[3]soaBnafar!$A:$H,3,FALSE),0)</f>
        <v>0</v>
      </c>
      <c r="P52" s="20">
        <f>IFERROR(VLOOKUP(A52,[3]soaBnafar!$A:$G,4,FALSE),0)</f>
        <v>0</v>
      </c>
      <c r="Q52" s="20">
        <f>IFERROR(VLOOKUP(A52,[3]soaBnafar!$A:$G,5,FALSE),0)</f>
        <v>0</v>
      </c>
      <c r="R52" s="20">
        <f>IFERROR(VLOOKUP(A52,[3]soaBnafar!$A:$G,6,FALSE),0)</f>
        <v>0</v>
      </c>
      <c r="S52" s="20">
        <f>IFERROR(VLOOKUP(A52,[3]soaBnafar!$A:$G,7,FALSE),0)</f>
        <v>0</v>
      </c>
      <c r="T52" s="32">
        <f t="shared" si="2"/>
        <v>0</v>
      </c>
      <c r="U52" s="21">
        <f t="shared" si="3"/>
        <v>0</v>
      </c>
      <c r="V52" s="21">
        <f t="shared" si="4"/>
        <v>0</v>
      </c>
      <c r="W52" s="21">
        <f t="shared" si="5"/>
        <v>0</v>
      </c>
      <c r="X52" s="21">
        <f t="shared" si="6"/>
        <v>0</v>
      </c>
      <c r="Y52" s="33">
        <f t="shared" si="7"/>
        <v>0</v>
      </c>
      <c r="Z52" s="4" t="str">
        <f t="shared" si="8"/>
        <v>Não</v>
      </c>
      <c r="AA52" s="4" t="str">
        <f t="shared" si="9"/>
        <v>Não</v>
      </c>
      <c r="AB52" s="4" t="str">
        <f t="shared" si="10"/>
        <v>Não</v>
      </c>
      <c r="AC52" s="4" t="str">
        <f t="shared" si="11"/>
        <v>Não</v>
      </c>
      <c r="AD52" s="4" t="str">
        <f t="shared" si="12"/>
        <v>Não</v>
      </c>
      <c r="AE52" s="30" t="str">
        <f t="shared" si="13"/>
        <v>Não</v>
      </c>
    </row>
    <row r="53" spans="1:31" x14ac:dyDescent="0.25">
      <c r="A53" s="23">
        <v>120070</v>
      </c>
      <c r="B53" s="27">
        <f>IFERROR(VLOOKUP(A53,[1]Monitoramento_Base_somente_disp!$A:$L,5,FALSE),0)</f>
        <v>18515</v>
      </c>
      <c r="C53" s="20">
        <f>IFERROR(VLOOKUP(A53,[1]Monitoramento_Base_somente_disp!$A:$L,6,FALSE),0)</f>
        <v>25178726</v>
      </c>
      <c r="D53" s="20">
        <f>IFERROR(VLOOKUP(A53,[1]Monitoramento_Base_somente_disp!$A:$L,7,FALSE),0)</f>
        <v>0</v>
      </c>
      <c r="E53" s="20">
        <f>IFERROR(VLOOKUP(A53,[1]Monitoramento_Base_somente_disp!$A:$L,8,FALSE),0)</f>
        <v>12519332</v>
      </c>
      <c r="F53" s="20">
        <f>IFERROR(VLOOKUP(A53,[1]Monitoramento_Base_somente_disp!$A:$L,9,FALSE),0)</f>
        <v>0</v>
      </c>
      <c r="G53" s="28">
        <f>IFERROR(VLOOKUP(A53,[1]Monitoramento_Base_somente_disp!$A:$L,10,FALSE),0)</f>
        <v>0</v>
      </c>
      <c r="H53" s="27">
        <f>IFERROR(VLOOKUP(A53,[2]webService!$A:$I,4,FALSE),0)</f>
        <v>0</v>
      </c>
      <c r="I53" s="20">
        <f>IFERROR(VLOOKUP(A53,[2]webService!$A:$II,5,FALSE),0)</f>
        <v>0</v>
      </c>
      <c r="J53" s="20">
        <f>IFERROR(VLOOKUP(A53,[2]webService!$A:$I,6,FALSE),0)</f>
        <v>0</v>
      </c>
      <c r="K53" s="20">
        <f>IFERROR(VLOOKUP(A53,[2]webService!$A:$I,7,FALSE),0)</f>
        <v>0</v>
      </c>
      <c r="L53" s="20">
        <f>IFERROR(VLOOKUP(A53,[2]webService!$A:$I,8,FALSE),0)</f>
        <v>0</v>
      </c>
      <c r="M53" s="28">
        <f>IFERROR(VLOOKUP(A53,[2]webService!$A:$I,9,FALSE),0)</f>
        <v>0</v>
      </c>
      <c r="N53" s="27">
        <f>IFERROR(VLOOKUP(A53,[3]soaBnafar!$A:$G,2,FALSE),0)</f>
        <v>0</v>
      </c>
      <c r="O53" s="20">
        <f>IFERROR(VLOOKUP(A53,[3]soaBnafar!$A:$H,3,FALSE),0)</f>
        <v>0</v>
      </c>
      <c r="P53" s="20">
        <f>IFERROR(VLOOKUP(A53,[3]soaBnafar!$A:$G,4,FALSE),0)</f>
        <v>0</v>
      </c>
      <c r="Q53" s="20">
        <f>IFERROR(VLOOKUP(A53,[3]soaBnafar!$A:$G,5,FALSE),0)</f>
        <v>0</v>
      </c>
      <c r="R53" s="20">
        <f>IFERROR(VLOOKUP(A53,[3]soaBnafar!$A:$G,6,FALSE),0)</f>
        <v>0</v>
      </c>
      <c r="S53" s="20">
        <f>IFERROR(VLOOKUP(A53,[3]soaBnafar!$A:$G,7,FALSE),0)</f>
        <v>0</v>
      </c>
      <c r="T53" s="32">
        <f t="shared" si="2"/>
        <v>18515</v>
      </c>
      <c r="U53" s="21">
        <f t="shared" si="3"/>
        <v>25178726</v>
      </c>
      <c r="V53" s="21">
        <f t="shared" si="4"/>
        <v>0</v>
      </c>
      <c r="W53" s="21">
        <f t="shared" si="5"/>
        <v>12519332</v>
      </c>
      <c r="X53" s="21">
        <f t="shared" si="6"/>
        <v>0</v>
      </c>
      <c r="Y53" s="33">
        <f t="shared" si="7"/>
        <v>0</v>
      </c>
      <c r="Z53" s="4" t="str">
        <f t="shared" si="8"/>
        <v>Sim</v>
      </c>
      <c r="AA53" s="4" t="str">
        <f t="shared" si="9"/>
        <v>Sim</v>
      </c>
      <c r="AB53" s="4" t="str">
        <f t="shared" si="10"/>
        <v>Não</v>
      </c>
      <c r="AC53" s="4" t="str">
        <f t="shared" si="11"/>
        <v>Sim</v>
      </c>
      <c r="AD53" s="4" t="str">
        <f t="shared" si="12"/>
        <v>Não</v>
      </c>
      <c r="AE53" s="30" t="str">
        <f t="shared" si="13"/>
        <v>Não</v>
      </c>
    </row>
    <row r="54" spans="1:31" x14ac:dyDescent="0.25">
      <c r="A54" s="23">
        <v>120080</v>
      </c>
      <c r="B54" s="27">
        <f>IFERROR(VLOOKUP(A54,[1]Monitoramento_Base_somente_disp!$A:$L,5,FALSE),0)</f>
        <v>25144</v>
      </c>
      <c r="C54" s="20">
        <f>IFERROR(VLOOKUP(A54,[1]Monitoramento_Base_somente_disp!$A:$L,6,FALSE),0)</f>
        <v>26565421</v>
      </c>
      <c r="D54" s="20">
        <f>IFERROR(VLOOKUP(A54,[1]Monitoramento_Base_somente_disp!$A:$L,7,FALSE),0)</f>
        <v>40816</v>
      </c>
      <c r="E54" s="20">
        <f>IFERROR(VLOOKUP(A54,[1]Monitoramento_Base_somente_disp!$A:$L,8,FALSE),0)</f>
        <v>12680210</v>
      </c>
      <c r="F54" s="20">
        <f>IFERROR(VLOOKUP(A54,[1]Monitoramento_Base_somente_disp!$A:$L,9,FALSE),0)</f>
        <v>0</v>
      </c>
      <c r="G54" s="28">
        <f>IFERROR(VLOOKUP(A54,[1]Monitoramento_Base_somente_disp!$A:$L,10,FALSE),0)</f>
        <v>0</v>
      </c>
      <c r="H54" s="27">
        <f>IFERROR(VLOOKUP(A54,[2]webService!$A:$I,4,FALSE),0)</f>
        <v>0</v>
      </c>
      <c r="I54" s="20">
        <f>IFERROR(VLOOKUP(A54,[2]webService!$A:$II,5,FALSE),0)</f>
        <v>0</v>
      </c>
      <c r="J54" s="20">
        <f>IFERROR(VLOOKUP(A54,[2]webService!$A:$I,6,FALSE),0)</f>
        <v>0</v>
      </c>
      <c r="K54" s="20">
        <f>IFERROR(VLOOKUP(A54,[2]webService!$A:$I,7,FALSE),0)</f>
        <v>0</v>
      </c>
      <c r="L54" s="20">
        <f>IFERROR(VLOOKUP(A54,[2]webService!$A:$I,8,FALSE),0)</f>
        <v>0</v>
      </c>
      <c r="M54" s="28">
        <f>IFERROR(VLOOKUP(A54,[2]webService!$A:$I,9,FALSE),0)</f>
        <v>0</v>
      </c>
      <c r="N54" s="27">
        <f>IFERROR(VLOOKUP(A54,[3]soaBnafar!$A:$G,2,FALSE),0)</f>
        <v>0</v>
      </c>
      <c r="O54" s="20">
        <f>IFERROR(VLOOKUP(A54,[3]soaBnafar!$A:$H,3,FALSE),0)</f>
        <v>0</v>
      </c>
      <c r="P54" s="20">
        <f>IFERROR(VLOOKUP(A54,[3]soaBnafar!$A:$G,4,FALSE),0)</f>
        <v>0</v>
      </c>
      <c r="Q54" s="20">
        <f>IFERROR(VLOOKUP(A54,[3]soaBnafar!$A:$G,5,FALSE),0)</f>
        <v>0</v>
      </c>
      <c r="R54" s="20">
        <f>IFERROR(VLOOKUP(A54,[3]soaBnafar!$A:$G,6,FALSE),0)</f>
        <v>0</v>
      </c>
      <c r="S54" s="20">
        <f>IFERROR(VLOOKUP(A54,[3]soaBnafar!$A:$G,7,FALSE),0)</f>
        <v>0</v>
      </c>
      <c r="T54" s="32">
        <f t="shared" si="2"/>
        <v>25144</v>
      </c>
      <c r="U54" s="21">
        <f t="shared" si="3"/>
        <v>26565421</v>
      </c>
      <c r="V54" s="21">
        <f t="shared" si="4"/>
        <v>40816</v>
      </c>
      <c r="W54" s="21">
        <f t="shared" si="5"/>
        <v>12680210</v>
      </c>
      <c r="X54" s="21">
        <f t="shared" si="6"/>
        <v>0</v>
      </c>
      <c r="Y54" s="33">
        <f t="shared" si="7"/>
        <v>0</v>
      </c>
      <c r="Z54" s="4" t="str">
        <f t="shared" si="8"/>
        <v>Sim</v>
      </c>
      <c r="AA54" s="4" t="str">
        <f t="shared" si="9"/>
        <v>Sim</v>
      </c>
      <c r="AB54" s="4" t="str">
        <f t="shared" si="10"/>
        <v>Sim</v>
      </c>
      <c r="AC54" s="4" t="str">
        <f t="shared" si="11"/>
        <v>Sim</v>
      </c>
      <c r="AD54" s="4" t="str">
        <f t="shared" si="12"/>
        <v>Não</v>
      </c>
      <c r="AE54" s="30" t="str">
        <f t="shared" si="13"/>
        <v>Não</v>
      </c>
    </row>
    <row r="55" spans="1:31" x14ac:dyDescent="0.25">
      <c r="A55" s="23">
        <v>130002</v>
      </c>
      <c r="B55" s="27">
        <f>IFERROR(VLOOKUP(A55,[1]Monitoramento_Base_somente_disp!$A:$L,5,FALSE),0)</f>
        <v>0</v>
      </c>
      <c r="C55" s="20">
        <f>IFERROR(VLOOKUP(A55,[1]Monitoramento_Base_somente_disp!$A:$L,6,FALSE),0)</f>
        <v>0</v>
      </c>
      <c r="D55" s="20">
        <f>IFERROR(VLOOKUP(A55,[1]Monitoramento_Base_somente_disp!$A:$L,7,FALSE),0)</f>
        <v>0</v>
      </c>
      <c r="E55" s="20">
        <f>IFERROR(VLOOKUP(A55,[1]Monitoramento_Base_somente_disp!$A:$L,8,FALSE),0)</f>
        <v>0</v>
      </c>
      <c r="F55" s="20">
        <f>IFERROR(VLOOKUP(A55,[1]Monitoramento_Base_somente_disp!$A:$L,9,FALSE),0)</f>
        <v>0</v>
      </c>
      <c r="G55" s="28">
        <f>IFERROR(VLOOKUP(A55,[1]Monitoramento_Base_somente_disp!$A:$L,10,FALSE),0)</f>
        <v>0</v>
      </c>
      <c r="H55" s="27">
        <f>IFERROR(VLOOKUP(A55,[2]webService!$A:$I,4,FALSE),0)</f>
        <v>0</v>
      </c>
      <c r="I55" s="20">
        <f>IFERROR(VLOOKUP(A55,[2]webService!$A:$II,5,FALSE),0)</f>
        <v>0</v>
      </c>
      <c r="J55" s="20">
        <f>IFERROR(VLOOKUP(A55,[2]webService!$A:$I,6,FALSE),0)</f>
        <v>0</v>
      </c>
      <c r="K55" s="20">
        <f>IFERROR(VLOOKUP(A55,[2]webService!$A:$I,7,FALSE),0)</f>
        <v>0</v>
      </c>
      <c r="L55" s="20">
        <f>IFERROR(VLOOKUP(A55,[2]webService!$A:$I,8,FALSE),0)</f>
        <v>0</v>
      </c>
      <c r="M55" s="28">
        <f>IFERROR(VLOOKUP(A55,[2]webService!$A:$I,9,FALSE),0)</f>
        <v>0</v>
      </c>
      <c r="N55" s="27">
        <f>IFERROR(VLOOKUP(A55,[3]soaBnafar!$A:$G,2,FALSE),0)</f>
        <v>0</v>
      </c>
      <c r="O55" s="20">
        <f>IFERROR(VLOOKUP(A55,[3]soaBnafar!$A:$H,3,FALSE),0)</f>
        <v>0</v>
      </c>
      <c r="P55" s="20">
        <f>IFERROR(VLOOKUP(A55,[3]soaBnafar!$A:$G,4,FALSE),0)</f>
        <v>0</v>
      </c>
      <c r="Q55" s="20">
        <f>IFERROR(VLOOKUP(A55,[3]soaBnafar!$A:$G,5,FALSE),0)</f>
        <v>0</v>
      </c>
      <c r="R55" s="20">
        <f>IFERROR(VLOOKUP(A55,[3]soaBnafar!$A:$G,6,FALSE),0)</f>
        <v>0</v>
      </c>
      <c r="S55" s="20">
        <f>IFERROR(VLOOKUP(A55,[3]soaBnafar!$A:$G,7,FALSE),0)</f>
        <v>0</v>
      </c>
      <c r="T55" s="32">
        <f t="shared" si="2"/>
        <v>0</v>
      </c>
      <c r="U55" s="21">
        <f t="shared" si="3"/>
        <v>0</v>
      </c>
      <c r="V55" s="21">
        <f t="shared" si="4"/>
        <v>0</v>
      </c>
      <c r="W55" s="21">
        <f t="shared" si="5"/>
        <v>0</v>
      </c>
      <c r="X55" s="21">
        <f t="shared" si="6"/>
        <v>0</v>
      </c>
      <c r="Y55" s="33">
        <f t="shared" si="7"/>
        <v>0</v>
      </c>
      <c r="Z55" s="4" t="str">
        <f t="shared" si="8"/>
        <v>Não</v>
      </c>
      <c r="AA55" s="4" t="str">
        <f t="shared" si="9"/>
        <v>Não</v>
      </c>
      <c r="AB55" s="4" t="str">
        <f t="shared" si="10"/>
        <v>Não</v>
      </c>
      <c r="AC55" s="4" t="str">
        <f t="shared" si="11"/>
        <v>Não</v>
      </c>
      <c r="AD55" s="4" t="str">
        <f t="shared" si="12"/>
        <v>Não</v>
      </c>
      <c r="AE55" s="30" t="str">
        <f t="shared" si="13"/>
        <v>Não</v>
      </c>
    </row>
    <row r="56" spans="1:31" x14ac:dyDescent="0.25">
      <c r="A56" s="23">
        <v>130006</v>
      </c>
      <c r="B56" s="27">
        <f>IFERROR(VLOOKUP(A56,[1]Monitoramento_Base_somente_disp!$A:$L,5,FALSE),0)</f>
        <v>0</v>
      </c>
      <c r="C56" s="20">
        <f>IFERROR(VLOOKUP(A56,[1]Monitoramento_Base_somente_disp!$A:$L,6,FALSE),0)</f>
        <v>0</v>
      </c>
      <c r="D56" s="20">
        <f>IFERROR(VLOOKUP(A56,[1]Monitoramento_Base_somente_disp!$A:$L,7,FALSE),0)</f>
        <v>0</v>
      </c>
      <c r="E56" s="20">
        <f>IFERROR(VLOOKUP(A56,[1]Monitoramento_Base_somente_disp!$A:$L,8,FALSE),0)</f>
        <v>0</v>
      </c>
      <c r="F56" s="20">
        <f>IFERROR(VLOOKUP(A56,[1]Monitoramento_Base_somente_disp!$A:$L,9,FALSE),0)</f>
        <v>0</v>
      </c>
      <c r="G56" s="28">
        <f>IFERROR(VLOOKUP(A56,[1]Monitoramento_Base_somente_disp!$A:$L,10,FALSE),0)</f>
        <v>0</v>
      </c>
      <c r="H56" s="27">
        <f>IFERROR(VLOOKUP(A56,[2]webService!$A:$I,4,FALSE),0)</f>
        <v>0</v>
      </c>
      <c r="I56" s="20">
        <f>IFERROR(VLOOKUP(A56,[2]webService!$A:$II,5,FALSE),0)</f>
        <v>0</v>
      </c>
      <c r="J56" s="20">
        <f>IFERROR(VLOOKUP(A56,[2]webService!$A:$I,6,FALSE),0)</f>
        <v>0</v>
      </c>
      <c r="K56" s="20">
        <f>IFERROR(VLOOKUP(A56,[2]webService!$A:$I,7,FALSE),0)</f>
        <v>0</v>
      </c>
      <c r="L56" s="20">
        <f>IFERROR(VLOOKUP(A56,[2]webService!$A:$I,8,FALSE),0)</f>
        <v>0</v>
      </c>
      <c r="M56" s="28">
        <f>IFERROR(VLOOKUP(A56,[2]webService!$A:$I,9,FALSE),0)</f>
        <v>0</v>
      </c>
      <c r="N56" s="27">
        <f>IFERROR(VLOOKUP(A56,[3]soaBnafar!$A:$G,2,FALSE),0)</f>
        <v>0</v>
      </c>
      <c r="O56" s="20">
        <f>IFERROR(VLOOKUP(A56,[3]soaBnafar!$A:$H,3,FALSE),0)</f>
        <v>0</v>
      </c>
      <c r="P56" s="20">
        <f>IFERROR(VLOOKUP(A56,[3]soaBnafar!$A:$G,4,FALSE),0)</f>
        <v>0</v>
      </c>
      <c r="Q56" s="20">
        <f>IFERROR(VLOOKUP(A56,[3]soaBnafar!$A:$G,5,FALSE),0)</f>
        <v>0</v>
      </c>
      <c r="R56" s="20">
        <f>IFERROR(VLOOKUP(A56,[3]soaBnafar!$A:$G,6,FALSE),0)</f>
        <v>0</v>
      </c>
      <c r="S56" s="20">
        <f>IFERROR(VLOOKUP(A56,[3]soaBnafar!$A:$G,7,FALSE),0)</f>
        <v>0</v>
      </c>
      <c r="T56" s="32">
        <f t="shared" si="2"/>
        <v>0</v>
      </c>
      <c r="U56" s="21">
        <f t="shared" si="3"/>
        <v>0</v>
      </c>
      <c r="V56" s="21">
        <f t="shared" si="4"/>
        <v>0</v>
      </c>
      <c r="W56" s="21">
        <f t="shared" si="5"/>
        <v>0</v>
      </c>
      <c r="X56" s="21">
        <f t="shared" si="6"/>
        <v>0</v>
      </c>
      <c r="Y56" s="33">
        <f t="shared" si="7"/>
        <v>0</v>
      </c>
      <c r="Z56" s="4" t="str">
        <f t="shared" si="8"/>
        <v>Não</v>
      </c>
      <c r="AA56" s="4" t="str">
        <f t="shared" si="9"/>
        <v>Não</v>
      </c>
      <c r="AB56" s="4" t="str">
        <f t="shared" si="10"/>
        <v>Não</v>
      </c>
      <c r="AC56" s="4" t="str">
        <f t="shared" si="11"/>
        <v>Não</v>
      </c>
      <c r="AD56" s="4" t="str">
        <f t="shared" si="12"/>
        <v>Não</v>
      </c>
      <c r="AE56" s="30" t="str">
        <f t="shared" si="13"/>
        <v>Não</v>
      </c>
    </row>
    <row r="57" spans="1:31" x14ac:dyDescent="0.25">
      <c r="A57" s="23">
        <v>130008</v>
      </c>
      <c r="B57" s="27">
        <f>IFERROR(VLOOKUP(A57,[1]Monitoramento_Base_somente_disp!$A:$L,5,FALSE),0)</f>
        <v>14386</v>
      </c>
      <c r="C57" s="20">
        <f>IFERROR(VLOOKUP(A57,[1]Monitoramento_Base_somente_disp!$A:$L,6,FALSE),0)</f>
        <v>9775532</v>
      </c>
      <c r="D57" s="20">
        <f>IFERROR(VLOOKUP(A57,[1]Monitoramento_Base_somente_disp!$A:$L,7,FALSE),0)</f>
        <v>6933</v>
      </c>
      <c r="E57" s="20">
        <f>IFERROR(VLOOKUP(A57,[1]Monitoramento_Base_somente_disp!$A:$L,8,FALSE),0)</f>
        <v>4828039</v>
      </c>
      <c r="F57" s="20">
        <f>IFERROR(VLOOKUP(A57,[1]Monitoramento_Base_somente_disp!$A:$L,9,FALSE),0)</f>
        <v>0</v>
      </c>
      <c r="G57" s="28">
        <f>IFERROR(VLOOKUP(A57,[1]Monitoramento_Base_somente_disp!$A:$L,10,FALSE),0)</f>
        <v>0</v>
      </c>
      <c r="H57" s="27">
        <f>IFERROR(VLOOKUP(A57,[2]webService!$A:$I,4,FALSE),0)</f>
        <v>0</v>
      </c>
      <c r="I57" s="20">
        <f>IFERROR(VLOOKUP(A57,[2]webService!$A:$II,5,FALSE),0)</f>
        <v>0</v>
      </c>
      <c r="J57" s="20">
        <f>IFERROR(VLOOKUP(A57,[2]webService!$A:$I,6,FALSE),0)</f>
        <v>0</v>
      </c>
      <c r="K57" s="20">
        <f>IFERROR(VLOOKUP(A57,[2]webService!$A:$I,7,FALSE),0)</f>
        <v>0</v>
      </c>
      <c r="L57" s="20">
        <f>IFERROR(VLOOKUP(A57,[2]webService!$A:$I,8,FALSE),0)</f>
        <v>0</v>
      </c>
      <c r="M57" s="28">
        <f>IFERROR(VLOOKUP(A57,[2]webService!$A:$I,9,FALSE),0)</f>
        <v>0</v>
      </c>
      <c r="N57" s="27">
        <f>IFERROR(VLOOKUP(A57,[3]soaBnafar!$A:$G,2,FALSE),0)</f>
        <v>0</v>
      </c>
      <c r="O57" s="20">
        <f>IFERROR(VLOOKUP(A57,[3]soaBnafar!$A:$H,3,FALSE),0)</f>
        <v>0</v>
      </c>
      <c r="P57" s="20">
        <f>IFERROR(VLOOKUP(A57,[3]soaBnafar!$A:$G,4,FALSE),0)</f>
        <v>0</v>
      </c>
      <c r="Q57" s="20">
        <f>IFERROR(VLOOKUP(A57,[3]soaBnafar!$A:$G,5,FALSE),0)</f>
        <v>0</v>
      </c>
      <c r="R57" s="20">
        <f>IFERROR(VLOOKUP(A57,[3]soaBnafar!$A:$G,6,FALSE),0)</f>
        <v>0</v>
      </c>
      <c r="S57" s="20">
        <f>IFERROR(VLOOKUP(A57,[3]soaBnafar!$A:$G,7,FALSE),0)</f>
        <v>0</v>
      </c>
      <c r="T57" s="32">
        <f t="shared" si="2"/>
        <v>14386</v>
      </c>
      <c r="U57" s="21">
        <f t="shared" si="3"/>
        <v>9775532</v>
      </c>
      <c r="V57" s="21">
        <f t="shared" si="4"/>
        <v>6933</v>
      </c>
      <c r="W57" s="21">
        <f t="shared" si="5"/>
        <v>4828039</v>
      </c>
      <c r="X57" s="21">
        <f t="shared" si="6"/>
        <v>0</v>
      </c>
      <c r="Y57" s="33">
        <f t="shared" si="7"/>
        <v>0</v>
      </c>
      <c r="Z57" s="4" t="str">
        <f t="shared" si="8"/>
        <v>Sim</v>
      </c>
      <c r="AA57" s="4" t="str">
        <f t="shared" si="9"/>
        <v>Sim</v>
      </c>
      <c r="AB57" s="4" t="str">
        <f t="shared" si="10"/>
        <v>Sim</v>
      </c>
      <c r="AC57" s="4" t="str">
        <f t="shared" si="11"/>
        <v>Sim</v>
      </c>
      <c r="AD57" s="4" t="str">
        <f t="shared" si="12"/>
        <v>Não</v>
      </c>
      <c r="AE57" s="30" t="str">
        <f t="shared" si="13"/>
        <v>Não</v>
      </c>
    </row>
    <row r="58" spans="1:31" x14ac:dyDescent="0.25">
      <c r="A58" s="23">
        <v>130010</v>
      </c>
      <c r="B58" s="27">
        <f>IFERROR(VLOOKUP(A58,[1]Monitoramento_Base_somente_disp!$A:$L,5,FALSE),0)</f>
        <v>0</v>
      </c>
      <c r="C58" s="20">
        <f>IFERROR(VLOOKUP(A58,[1]Monitoramento_Base_somente_disp!$A:$L,6,FALSE),0)</f>
        <v>0</v>
      </c>
      <c r="D58" s="20">
        <f>IFERROR(VLOOKUP(A58,[1]Monitoramento_Base_somente_disp!$A:$L,7,FALSE),0)</f>
        <v>0</v>
      </c>
      <c r="E58" s="20">
        <f>IFERROR(VLOOKUP(A58,[1]Monitoramento_Base_somente_disp!$A:$L,8,FALSE),0)</f>
        <v>0</v>
      </c>
      <c r="F58" s="20">
        <f>IFERROR(VLOOKUP(A58,[1]Monitoramento_Base_somente_disp!$A:$L,9,FALSE),0)</f>
        <v>0</v>
      </c>
      <c r="G58" s="28">
        <f>IFERROR(VLOOKUP(A58,[1]Monitoramento_Base_somente_disp!$A:$L,10,FALSE),0)</f>
        <v>0</v>
      </c>
      <c r="H58" s="27">
        <f>IFERROR(VLOOKUP(A58,[2]webService!$A:$I,4,FALSE),0)</f>
        <v>0</v>
      </c>
      <c r="I58" s="20">
        <f>IFERROR(VLOOKUP(A58,[2]webService!$A:$II,5,FALSE),0)</f>
        <v>0</v>
      </c>
      <c r="J58" s="20">
        <f>IFERROR(VLOOKUP(A58,[2]webService!$A:$I,6,FALSE),0)</f>
        <v>0</v>
      </c>
      <c r="K58" s="20">
        <f>IFERROR(VLOOKUP(A58,[2]webService!$A:$I,7,FALSE),0)</f>
        <v>0</v>
      </c>
      <c r="L58" s="20">
        <f>IFERROR(VLOOKUP(A58,[2]webService!$A:$I,8,FALSE),0)</f>
        <v>0</v>
      </c>
      <c r="M58" s="28">
        <f>IFERROR(VLOOKUP(A58,[2]webService!$A:$I,9,FALSE),0)</f>
        <v>0</v>
      </c>
      <c r="N58" s="27">
        <f>IFERROR(VLOOKUP(A58,[3]soaBnafar!$A:$G,2,FALSE),0)</f>
        <v>0</v>
      </c>
      <c r="O58" s="20">
        <f>IFERROR(VLOOKUP(A58,[3]soaBnafar!$A:$H,3,FALSE),0)</f>
        <v>0</v>
      </c>
      <c r="P58" s="20">
        <f>IFERROR(VLOOKUP(A58,[3]soaBnafar!$A:$G,4,FALSE),0)</f>
        <v>0</v>
      </c>
      <c r="Q58" s="20">
        <f>IFERROR(VLOOKUP(A58,[3]soaBnafar!$A:$G,5,FALSE),0)</f>
        <v>0</v>
      </c>
      <c r="R58" s="20">
        <f>IFERROR(VLOOKUP(A58,[3]soaBnafar!$A:$G,6,FALSE),0)</f>
        <v>0</v>
      </c>
      <c r="S58" s="20">
        <f>IFERROR(VLOOKUP(A58,[3]soaBnafar!$A:$G,7,FALSE),0)</f>
        <v>0</v>
      </c>
      <c r="T58" s="32">
        <f t="shared" si="2"/>
        <v>0</v>
      </c>
      <c r="U58" s="21">
        <f t="shared" si="3"/>
        <v>0</v>
      </c>
      <c r="V58" s="21">
        <f t="shared" si="4"/>
        <v>0</v>
      </c>
      <c r="W58" s="21">
        <f t="shared" si="5"/>
        <v>0</v>
      </c>
      <c r="X58" s="21">
        <f t="shared" si="6"/>
        <v>0</v>
      </c>
      <c r="Y58" s="33">
        <f t="shared" si="7"/>
        <v>0</v>
      </c>
      <c r="Z58" s="4" t="str">
        <f t="shared" si="8"/>
        <v>Não</v>
      </c>
      <c r="AA58" s="4" t="str">
        <f t="shared" si="9"/>
        <v>Não</v>
      </c>
      <c r="AB58" s="4" t="str">
        <f t="shared" si="10"/>
        <v>Não</v>
      </c>
      <c r="AC58" s="4" t="str">
        <f t="shared" si="11"/>
        <v>Não</v>
      </c>
      <c r="AD58" s="4" t="str">
        <f t="shared" si="12"/>
        <v>Não</v>
      </c>
      <c r="AE58" s="30" t="str">
        <f t="shared" si="13"/>
        <v>Não</v>
      </c>
    </row>
    <row r="59" spans="1:31" x14ac:dyDescent="0.25">
      <c r="A59" s="23">
        <v>130020</v>
      </c>
      <c r="B59" s="27">
        <f>IFERROR(VLOOKUP(A59,[1]Monitoramento_Base_somente_disp!$A:$L,5,FALSE),0)</f>
        <v>0</v>
      </c>
      <c r="C59" s="20">
        <f>IFERROR(VLOOKUP(A59,[1]Monitoramento_Base_somente_disp!$A:$L,6,FALSE),0)</f>
        <v>0</v>
      </c>
      <c r="D59" s="20">
        <f>IFERROR(VLOOKUP(A59,[1]Monitoramento_Base_somente_disp!$A:$L,7,FALSE),0)</f>
        <v>0</v>
      </c>
      <c r="E59" s="20">
        <f>IFERROR(VLOOKUP(A59,[1]Monitoramento_Base_somente_disp!$A:$L,8,FALSE),0)</f>
        <v>0</v>
      </c>
      <c r="F59" s="20">
        <f>IFERROR(VLOOKUP(A59,[1]Monitoramento_Base_somente_disp!$A:$L,9,FALSE),0)</f>
        <v>0</v>
      </c>
      <c r="G59" s="28">
        <f>IFERROR(VLOOKUP(A59,[1]Monitoramento_Base_somente_disp!$A:$L,10,FALSE),0)</f>
        <v>0</v>
      </c>
      <c r="H59" s="27">
        <f>IFERROR(VLOOKUP(A59,[2]webService!$A:$I,4,FALSE),0)</f>
        <v>0</v>
      </c>
      <c r="I59" s="20">
        <f>IFERROR(VLOOKUP(A59,[2]webService!$A:$II,5,FALSE),0)</f>
        <v>0</v>
      </c>
      <c r="J59" s="20">
        <f>IFERROR(VLOOKUP(A59,[2]webService!$A:$I,6,FALSE),0)</f>
        <v>0</v>
      </c>
      <c r="K59" s="20">
        <f>IFERROR(VLOOKUP(A59,[2]webService!$A:$I,7,FALSE),0)</f>
        <v>0</v>
      </c>
      <c r="L59" s="20">
        <f>IFERROR(VLOOKUP(A59,[2]webService!$A:$I,8,FALSE),0)</f>
        <v>0</v>
      </c>
      <c r="M59" s="28">
        <f>IFERROR(VLOOKUP(A59,[2]webService!$A:$I,9,FALSE),0)</f>
        <v>0</v>
      </c>
      <c r="N59" s="27">
        <f>IFERROR(VLOOKUP(A59,[3]soaBnafar!$A:$G,2,FALSE),0)</f>
        <v>0</v>
      </c>
      <c r="O59" s="20">
        <f>IFERROR(VLOOKUP(A59,[3]soaBnafar!$A:$H,3,FALSE),0)</f>
        <v>0</v>
      </c>
      <c r="P59" s="20">
        <f>IFERROR(VLOOKUP(A59,[3]soaBnafar!$A:$G,4,FALSE),0)</f>
        <v>0</v>
      </c>
      <c r="Q59" s="20">
        <f>IFERROR(VLOOKUP(A59,[3]soaBnafar!$A:$G,5,FALSE),0)</f>
        <v>0</v>
      </c>
      <c r="R59" s="20">
        <f>IFERROR(VLOOKUP(A59,[3]soaBnafar!$A:$G,6,FALSE),0)</f>
        <v>0</v>
      </c>
      <c r="S59" s="20">
        <f>IFERROR(VLOOKUP(A59,[3]soaBnafar!$A:$G,7,FALSE),0)</f>
        <v>0</v>
      </c>
      <c r="T59" s="32">
        <f t="shared" si="2"/>
        <v>0</v>
      </c>
      <c r="U59" s="21">
        <f t="shared" si="3"/>
        <v>0</v>
      </c>
      <c r="V59" s="21">
        <f t="shared" si="4"/>
        <v>0</v>
      </c>
      <c r="W59" s="21">
        <f t="shared" si="5"/>
        <v>0</v>
      </c>
      <c r="X59" s="21">
        <f t="shared" si="6"/>
        <v>0</v>
      </c>
      <c r="Y59" s="33">
        <f t="shared" si="7"/>
        <v>0</v>
      </c>
      <c r="Z59" s="4" t="str">
        <f t="shared" si="8"/>
        <v>Não</v>
      </c>
      <c r="AA59" s="4" t="str">
        <f t="shared" si="9"/>
        <v>Não</v>
      </c>
      <c r="AB59" s="4" t="str">
        <f t="shared" si="10"/>
        <v>Não</v>
      </c>
      <c r="AC59" s="4" t="str">
        <f t="shared" si="11"/>
        <v>Não</v>
      </c>
      <c r="AD59" s="4" t="str">
        <f t="shared" si="12"/>
        <v>Não</v>
      </c>
      <c r="AE59" s="30" t="str">
        <f t="shared" si="13"/>
        <v>Não</v>
      </c>
    </row>
    <row r="60" spans="1:31" x14ac:dyDescent="0.25">
      <c r="A60" s="23">
        <v>130040</v>
      </c>
      <c r="B60" s="27">
        <f>IFERROR(VLOOKUP(A60,[1]Monitoramento_Base_somente_disp!$A:$L,5,FALSE),0)</f>
        <v>0</v>
      </c>
      <c r="C60" s="20">
        <f>IFERROR(VLOOKUP(A60,[1]Monitoramento_Base_somente_disp!$A:$L,6,FALSE),0)</f>
        <v>11006968</v>
      </c>
      <c r="D60" s="20">
        <f>IFERROR(VLOOKUP(A60,[1]Monitoramento_Base_somente_disp!$A:$L,7,FALSE),0)</f>
        <v>0</v>
      </c>
      <c r="E60" s="20">
        <f>IFERROR(VLOOKUP(A60,[1]Monitoramento_Base_somente_disp!$A:$L,8,FALSE),0)</f>
        <v>5503484</v>
      </c>
      <c r="F60" s="20">
        <f>IFERROR(VLOOKUP(A60,[1]Monitoramento_Base_somente_disp!$A:$L,9,FALSE),0)</f>
        <v>0</v>
      </c>
      <c r="G60" s="28">
        <f>IFERROR(VLOOKUP(A60,[1]Monitoramento_Base_somente_disp!$A:$L,10,FALSE),0)</f>
        <v>0</v>
      </c>
      <c r="H60" s="27">
        <f>IFERROR(VLOOKUP(A60,[2]webService!$A:$I,4,FALSE),0)</f>
        <v>0</v>
      </c>
      <c r="I60" s="20">
        <f>IFERROR(VLOOKUP(A60,[2]webService!$A:$II,5,FALSE),0)</f>
        <v>0</v>
      </c>
      <c r="J60" s="20">
        <f>IFERROR(VLOOKUP(A60,[2]webService!$A:$I,6,FALSE),0)</f>
        <v>0</v>
      </c>
      <c r="K60" s="20">
        <f>IFERROR(VLOOKUP(A60,[2]webService!$A:$I,7,FALSE),0)</f>
        <v>0</v>
      </c>
      <c r="L60" s="20">
        <f>IFERROR(VLOOKUP(A60,[2]webService!$A:$I,8,FALSE),0)</f>
        <v>0</v>
      </c>
      <c r="M60" s="28">
        <f>IFERROR(VLOOKUP(A60,[2]webService!$A:$I,9,FALSE),0)</f>
        <v>0</v>
      </c>
      <c r="N60" s="27">
        <f>IFERROR(VLOOKUP(A60,[3]soaBnafar!$A:$G,2,FALSE),0)</f>
        <v>0</v>
      </c>
      <c r="O60" s="20">
        <f>IFERROR(VLOOKUP(A60,[3]soaBnafar!$A:$H,3,FALSE),0)</f>
        <v>0</v>
      </c>
      <c r="P60" s="20">
        <f>IFERROR(VLOOKUP(A60,[3]soaBnafar!$A:$G,4,FALSE),0)</f>
        <v>0</v>
      </c>
      <c r="Q60" s="20">
        <f>IFERROR(VLOOKUP(A60,[3]soaBnafar!$A:$G,5,FALSE),0)</f>
        <v>0</v>
      </c>
      <c r="R60" s="20">
        <f>IFERROR(VLOOKUP(A60,[3]soaBnafar!$A:$G,6,FALSE),0)</f>
        <v>0</v>
      </c>
      <c r="S60" s="20">
        <f>IFERROR(VLOOKUP(A60,[3]soaBnafar!$A:$G,7,FALSE),0)</f>
        <v>0</v>
      </c>
      <c r="T60" s="32">
        <f t="shared" si="2"/>
        <v>0</v>
      </c>
      <c r="U60" s="21">
        <f t="shared" si="3"/>
        <v>11006968</v>
      </c>
      <c r="V60" s="21">
        <f t="shared" si="4"/>
        <v>0</v>
      </c>
      <c r="W60" s="21">
        <f t="shared" si="5"/>
        <v>5503484</v>
      </c>
      <c r="X60" s="21">
        <f t="shared" si="6"/>
        <v>0</v>
      </c>
      <c r="Y60" s="33">
        <f t="shared" si="7"/>
        <v>0</v>
      </c>
      <c r="Z60" s="4" t="str">
        <f t="shared" si="8"/>
        <v>Não</v>
      </c>
      <c r="AA60" s="4" t="str">
        <f t="shared" si="9"/>
        <v>Sim</v>
      </c>
      <c r="AB60" s="4" t="str">
        <f t="shared" si="10"/>
        <v>Não</v>
      </c>
      <c r="AC60" s="4" t="str">
        <f t="shared" si="11"/>
        <v>Sim</v>
      </c>
      <c r="AD60" s="4" t="str">
        <f t="shared" si="12"/>
        <v>Não</v>
      </c>
      <c r="AE60" s="30" t="str">
        <f t="shared" si="13"/>
        <v>Não</v>
      </c>
    </row>
    <row r="61" spans="1:31" x14ac:dyDescent="0.25">
      <c r="A61" s="23">
        <v>130050</v>
      </c>
      <c r="B61" s="27">
        <f>IFERROR(VLOOKUP(A61,[1]Monitoramento_Base_somente_disp!$A:$L,5,FALSE),0)</f>
        <v>0</v>
      </c>
      <c r="C61" s="20">
        <f>IFERROR(VLOOKUP(A61,[1]Monitoramento_Base_somente_disp!$A:$L,6,FALSE),0)</f>
        <v>0</v>
      </c>
      <c r="D61" s="20">
        <f>IFERROR(VLOOKUP(A61,[1]Monitoramento_Base_somente_disp!$A:$L,7,FALSE),0)</f>
        <v>0</v>
      </c>
      <c r="E61" s="20">
        <f>IFERROR(VLOOKUP(A61,[1]Monitoramento_Base_somente_disp!$A:$L,8,FALSE),0)</f>
        <v>0</v>
      </c>
      <c r="F61" s="20">
        <f>IFERROR(VLOOKUP(A61,[1]Monitoramento_Base_somente_disp!$A:$L,9,FALSE),0)</f>
        <v>0</v>
      </c>
      <c r="G61" s="28">
        <f>IFERROR(VLOOKUP(A61,[1]Monitoramento_Base_somente_disp!$A:$L,10,FALSE),0)</f>
        <v>0</v>
      </c>
      <c r="H61" s="27">
        <f>IFERROR(VLOOKUP(A61,[2]webService!$A:$I,4,FALSE),0)</f>
        <v>0</v>
      </c>
      <c r="I61" s="20">
        <f>IFERROR(VLOOKUP(A61,[2]webService!$A:$II,5,FALSE),0)</f>
        <v>0</v>
      </c>
      <c r="J61" s="20">
        <f>IFERROR(VLOOKUP(A61,[2]webService!$A:$I,6,FALSE),0)</f>
        <v>0</v>
      </c>
      <c r="K61" s="20">
        <f>IFERROR(VLOOKUP(A61,[2]webService!$A:$I,7,FALSE),0)</f>
        <v>0</v>
      </c>
      <c r="L61" s="20">
        <f>IFERROR(VLOOKUP(A61,[2]webService!$A:$I,8,FALSE),0)</f>
        <v>0</v>
      </c>
      <c r="M61" s="28">
        <f>IFERROR(VLOOKUP(A61,[2]webService!$A:$I,9,FALSE),0)</f>
        <v>0</v>
      </c>
      <c r="N61" s="27">
        <f>IFERROR(VLOOKUP(A61,[3]soaBnafar!$A:$G,2,FALSE),0)</f>
        <v>0</v>
      </c>
      <c r="O61" s="20">
        <f>IFERROR(VLOOKUP(A61,[3]soaBnafar!$A:$H,3,FALSE),0)</f>
        <v>0</v>
      </c>
      <c r="P61" s="20">
        <f>IFERROR(VLOOKUP(A61,[3]soaBnafar!$A:$G,4,FALSE),0)</f>
        <v>0</v>
      </c>
      <c r="Q61" s="20">
        <f>IFERROR(VLOOKUP(A61,[3]soaBnafar!$A:$G,5,FALSE),0)</f>
        <v>0</v>
      </c>
      <c r="R61" s="20">
        <f>IFERROR(VLOOKUP(A61,[3]soaBnafar!$A:$G,6,FALSE),0)</f>
        <v>0</v>
      </c>
      <c r="S61" s="20">
        <f>IFERROR(VLOOKUP(A61,[3]soaBnafar!$A:$G,7,FALSE),0)</f>
        <v>0</v>
      </c>
      <c r="T61" s="32">
        <f t="shared" si="2"/>
        <v>0</v>
      </c>
      <c r="U61" s="21">
        <f t="shared" si="3"/>
        <v>0</v>
      </c>
      <c r="V61" s="21">
        <f t="shared" si="4"/>
        <v>0</v>
      </c>
      <c r="W61" s="21">
        <f t="shared" si="5"/>
        <v>0</v>
      </c>
      <c r="X61" s="21">
        <f t="shared" si="6"/>
        <v>0</v>
      </c>
      <c r="Y61" s="33">
        <f t="shared" si="7"/>
        <v>0</v>
      </c>
      <c r="Z61" s="4" t="str">
        <f t="shared" si="8"/>
        <v>Não</v>
      </c>
      <c r="AA61" s="4" t="str">
        <f t="shared" si="9"/>
        <v>Não</v>
      </c>
      <c r="AB61" s="4" t="str">
        <f t="shared" si="10"/>
        <v>Não</v>
      </c>
      <c r="AC61" s="4" t="str">
        <f t="shared" si="11"/>
        <v>Não</v>
      </c>
      <c r="AD61" s="4" t="str">
        <f t="shared" si="12"/>
        <v>Não</v>
      </c>
      <c r="AE61" s="30" t="str">
        <f t="shared" si="13"/>
        <v>Não</v>
      </c>
    </row>
    <row r="62" spans="1:31" x14ac:dyDescent="0.25">
      <c r="A62" s="23">
        <v>130063</v>
      </c>
      <c r="B62" s="27">
        <f>IFERROR(VLOOKUP(A62,[1]Monitoramento_Base_somente_disp!$A:$L,5,FALSE),0)</f>
        <v>0</v>
      </c>
      <c r="C62" s="20">
        <f>IFERROR(VLOOKUP(A62,[1]Monitoramento_Base_somente_disp!$A:$L,6,FALSE),0)</f>
        <v>6717508</v>
      </c>
      <c r="D62" s="20">
        <f>IFERROR(VLOOKUP(A62,[1]Monitoramento_Base_somente_disp!$A:$L,7,FALSE),0)</f>
        <v>0</v>
      </c>
      <c r="E62" s="20">
        <f>IFERROR(VLOOKUP(A62,[1]Monitoramento_Base_somente_disp!$A:$L,8,FALSE),0)</f>
        <v>3358754</v>
      </c>
      <c r="F62" s="20">
        <f>IFERROR(VLOOKUP(A62,[1]Monitoramento_Base_somente_disp!$A:$L,9,FALSE),0)</f>
        <v>0</v>
      </c>
      <c r="G62" s="28">
        <f>IFERROR(VLOOKUP(A62,[1]Monitoramento_Base_somente_disp!$A:$L,10,FALSE),0)</f>
        <v>0</v>
      </c>
      <c r="H62" s="27">
        <f>IFERROR(VLOOKUP(A62,[2]webService!$A:$I,4,FALSE),0)</f>
        <v>0</v>
      </c>
      <c r="I62" s="20">
        <f>IFERROR(VLOOKUP(A62,[2]webService!$A:$II,5,FALSE),0)</f>
        <v>0</v>
      </c>
      <c r="J62" s="20">
        <f>IFERROR(VLOOKUP(A62,[2]webService!$A:$I,6,FALSE),0)</f>
        <v>0</v>
      </c>
      <c r="K62" s="20">
        <f>IFERROR(VLOOKUP(A62,[2]webService!$A:$I,7,FALSE),0)</f>
        <v>0</v>
      </c>
      <c r="L62" s="20">
        <f>IFERROR(VLOOKUP(A62,[2]webService!$A:$I,8,FALSE),0)</f>
        <v>0</v>
      </c>
      <c r="M62" s="28">
        <f>IFERROR(VLOOKUP(A62,[2]webService!$A:$I,9,FALSE),0)</f>
        <v>0</v>
      </c>
      <c r="N62" s="27">
        <f>IFERROR(VLOOKUP(A62,[3]soaBnafar!$A:$G,2,FALSE),0)</f>
        <v>0</v>
      </c>
      <c r="O62" s="20">
        <f>IFERROR(VLOOKUP(A62,[3]soaBnafar!$A:$H,3,FALSE),0)</f>
        <v>0</v>
      </c>
      <c r="P62" s="20">
        <f>IFERROR(VLOOKUP(A62,[3]soaBnafar!$A:$G,4,FALSE),0)</f>
        <v>0</v>
      </c>
      <c r="Q62" s="20">
        <f>IFERROR(VLOOKUP(A62,[3]soaBnafar!$A:$G,5,FALSE),0)</f>
        <v>0</v>
      </c>
      <c r="R62" s="20">
        <f>IFERROR(VLOOKUP(A62,[3]soaBnafar!$A:$G,6,FALSE),0)</f>
        <v>0</v>
      </c>
      <c r="S62" s="20">
        <f>IFERROR(VLOOKUP(A62,[3]soaBnafar!$A:$G,7,FALSE),0)</f>
        <v>0</v>
      </c>
      <c r="T62" s="32">
        <f t="shared" si="2"/>
        <v>0</v>
      </c>
      <c r="U62" s="21">
        <f t="shared" si="3"/>
        <v>6717508</v>
      </c>
      <c r="V62" s="21">
        <f t="shared" si="4"/>
        <v>0</v>
      </c>
      <c r="W62" s="21">
        <f t="shared" si="5"/>
        <v>3358754</v>
      </c>
      <c r="X62" s="21">
        <f t="shared" si="6"/>
        <v>0</v>
      </c>
      <c r="Y62" s="33">
        <f t="shared" si="7"/>
        <v>0</v>
      </c>
      <c r="Z62" s="4" t="str">
        <f t="shared" si="8"/>
        <v>Não</v>
      </c>
      <c r="AA62" s="4" t="str">
        <f t="shared" si="9"/>
        <v>Sim</v>
      </c>
      <c r="AB62" s="4" t="str">
        <f t="shared" si="10"/>
        <v>Não</v>
      </c>
      <c r="AC62" s="4" t="str">
        <f t="shared" si="11"/>
        <v>Sim</v>
      </c>
      <c r="AD62" s="4" t="str">
        <f t="shared" si="12"/>
        <v>Não</v>
      </c>
      <c r="AE62" s="30" t="str">
        <f t="shared" si="13"/>
        <v>Não</v>
      </c>
    </row>
    <row r="63" spans="1:31" x14ac:dyDescent="0.25">
      <c r="A63" s="23">
        <v>130068</v>
      </c>
      <c r="B63" s="27">
        <f>IFERROR(VLOOKUP(A63,[1]Monitoramento_Base_somente_disp!$A:$L,5,FALSE),0)</f>
        <v>0</v>
      </c>
      <c r="C63" s="20">
        <f>IFERROR(VLOOKUP(A63,[1]Monitoramento_Base_somente_disp!$A:$L,6,FALSE),0)</f>
        <v>140</v>
      </c>
      <c r="D63" s="20">
        <f>IFERROR(VLOOKUP(A63,[1]Monitoramento_Base_somente_disp!$A:$L,7,FALSE),0)</f>
        <v>0</v>
      </c>
      <c r="E63" s="20">
        <f>IFERROR(VLOOKUP(A63,[1]Monitoramento_Base_somente_disp!$A:$L,8,FALSE),0)</f>
        <v>70</v>
      </c>
      <c r="F63" s="20">
        <f>IFERROR(VLOOKUP(A63,[1]Monitoramento_Base_somente_disp!$A:$L,9,FALSE),0)</f>
        <v>0</v>
      </c>
      <c r="G63" s="28">
        <f>IFERROR(VLOOKUP(A63,[1]Monitoramento_Base_somente_disp!$A:$L,10,FALSE),0)</f>
        <v>0</v>
      </c>
      <c r="H63" s="27">
        <f>IFERROR(VLOOKUP(A63,[2]webService!$A:$I,4,FALSE),0)</f>
        <v>0</v>
      </c>
      <c r="I63" s="20">
        <f>IFERROR(VLOOKUP(A63,[2]webService!$A:$II,5,FALSE),0)</f>
        <v>0</v>
      </c>
      <c r="J63" s="20">
        <f>IFERROR(VLOOKUP(A63,[2]webService!$A:$I,6,FALSE),0)</f>
        <v>0</v>
      </c>
      <c r="K63" s="20">
        <f>IFERROR(VLOOKUP(A63,[2]webService!$A:$I,7,FALSE),0)</f>
        <v>0</v>
      </c>
      <c r="L63" s="20">
        <f>IFERROR(VLOOKUP(A63,[2]webService!$A:$I,8,FALSE),0)</f>
        <v>0</v>
      </c>
      <c r="M63" s="28">
        <f>IFERROR(VLOOKUP(A63,[2]webService!$A:$I,9,FALSE),0)</f>
        <v>0</v>
      </c>
      <c r="N63" s="27">
        <f>IFERROR(VLOOKUP(A63,[3]soaBnafar!$A:$G,2,FALSE),0)</f>
        <v>0</v>
      </c>
      <c r="O63" s="20">
        <f>IFERROR(VLOOKUP(A63,[3]soaBnafar!$A:$H,3,FALSE),0)</f>
        <v>0</v>
      </c>
      <c r="P63" s="20">
        <f>IFERROR(VLOOKUP(A63,[3]soaBnafar!$A:$G,4,FALSE),0)</f>
        <v>0</v>
      </c>
      <c r="Q63" s="20">
        <f>IFERROR(VLOOKUP(A63,[3]soaBnafar!$A:$G,5,FALSE),0)</f>
        <v>0</v>
      </c>
      <c r="R63" s="20">
        <f>IFERROR(VLOOKUP(A63,[3]soaBnafar!$A:$G,6,FALSE),0)</f>
        <v>0</v>
      </c>
      <c r="S63" s="20">
        <f>IFERROR(VLOOKUP(A63,[3]soaBnafar!$A:$G,7,FALSE),0)</f>
        <v>0</v>
      </c>
      <c r="T63" s="32">
        <f t="shared" si="2"/>
        <v>0</v>
      </c>
      <c r="U63" s="21">
        <f t="shared" si="3"/>
        <v>140</v>
      </c>
      <c r="V63" s="21">
        <f t="shared" si="4"/>
        <v>0</v>
      </c>
      <c r="W63" s="21">
        <f t="shared" si="5"/>
        <v>70</v>
      </c>
      <c r="X63" s="21">
        <f t="shared" si="6"/>
        <v>0</v>
      </c>
      <c r="Y63" s="33">
        <f t="shared" si="7"/>
        <v>0</v>
      </c>
      <c r="Z63" s="4" t="str">
        <f t="shared" si="8"/>
        <v>Não</v>
      </c>
      <c r="AA63" s="4" t="str">
        <f t="shared" si="9"/>
        <v>Sim</v>
      </c>
      <c r="AB63" s="4" t="str">
        <f t="shared" si="10"/>
        <v>Não</v>
      </c>
      <c r="AC63" s="4" t="str">
        <f t="shared" si="11"/>
        <v>Sim</v>
      </c>
      <c r="AD63" s="4" t="str">
        <f t="shared" si="12"/>
        <v>Não</v>
      </c>
      <c r="AE63" s="30" t="str">
        <f t="shared" si="13"/>
        <v>Não</v>
      </c>
    </row>
    <row r="64" spans="1:31" x14ac:dyDescent="0.25">
      <c r="A64" s="23">
        <v>130080</v>
      </c>
      <c r="B64" s="27">
        <f>IFERROR(VLOOKUP(A64,[1]Monitoramento_Base_somente_disp!$A:$L,5,FALSE),0)</f>
        <v>0</v>
      </c>
      <c r="C64" s="20">
        <f>IFERROR(VLOOKUP(A64,[1]Monitoramento_Base_somente_disp!$A:$L,6,FALSE),0)</f>
        <v>66307416</v>
      </c>
      <c r="D64" s="20">
        <f>IFERROR(VLOOKUP(A64,[1]Monitoramento_Base_somente_disp!$A:$L,7,FALSE),0)</f>
        <v>0</v>
      </c>
      <c r="E64" s="20">
        <f>IFERROR(VLOOKUP(A64,[1]Monitoramento_Base_somente_disp!$A:$L,8,FALSE),0)</f>
        <v>33153708</v>
      </c>
      <c r="F64" s="20">
        <f>IFERROR(VLOOKUP(A64,[1]Monitoramento_Base_somente_disp!$A:$L,9,FALSE),0)</f>
        <v>0</v>
      </c>
      <c r="G64" s="28">
        <f>IFERROR(VLOOKUP(A64,[1]Monitoramento_Base_somente_disp!$A:$L,10,FALSE),0)</f>
        <v>0</v>
      </c>
      <c r="H64" s="27">
        <f>IFERROR(VLOOKUP(A64,[2]webService!$A:$I,4,FALSE),0)</f>
        <v>0</v>
      </c>
      <c r="I64" s="20">
        <f>IFERROR(VLOOKUP(A64,[2]webService!$A:$II,5,FALSE),0)</f>
        <v>0</v>
      </c>
      <c r="J64" s="20">
        <f>IFERROR(VLOOKUP(A64,[2]webService!$A:$I,6,FALSE),0)</f>
        <v>0</v>
      </c>
      <c r="K64" s="20">
        <f>IFERROR(VLOOKUP(A64,[2]webService!$A:$I,7,FALSE),0)</f>
        <v>0</v>
      </c>
      <c r="L64" s="20">
        <f>IFERROR(VLOOKUP(A64,[2]webService!$A:$I,8,FALSE),0)</f>
        <v>0</v>
      </c>
      <c r="M64" s="28">
        <f>IFERROR(VLOOKUP(A64,[2]webService!$A:$I,9,FALSE),0)</f>
        <v>0</v>
      </c>
      <c r="N64" s="27">
        <f>IFERROR(VLOOKUP(A64,[3]soaBnafar!$A:$G,2,FALSE),0)</f>
        <v>0</v>
      </c>
      <c r="O64" s="20">
        <f>IFERROR(VLOOKUP(A64,[3]soaBnafar!$A:$H,3,FALSE),0)</f>
        <v>0</v>
      </c>
      <c r="P64" s="20">
        <f>IFERROR(VLOOKUP(A64,[3]soaBnafar!$A:$G,4,FALSE),0)</f>
        <v>0</v>
      </c>
      <c r="Q64" s="20">
        <f>IFERROR(VLOOKUP(A64,[3]soaBnafar!$A:$G,5,FALSE),0)</f>
        <v>0</v>
      </c>
      <c r="R64" s="20">
        <f>IFERROR(VLOOKUP(A64,[3]soaBnafar!$A:$G,6,FALSE),0)</f>
        <v>0</v>
      </c>
      <c r="S64" s="20">
        <f>IFERROR(VLOOKUP(A64,[3]soaBnafar!$A:$G,7,FALSE),0)</f>
        <v>0</v>
      </c>
      <c r="T64" s="32">
        <f t="shared" si="2"/>
        <v>0</v>
      </c>
      <c r="U64" s="21">
        <f t="shared" si="3"/>
        <v>66307416</v>
      </c>
      <c r="V64" s="21">
        <f t="shared" si="4"/>
        <v>0</v>
      </c>
      <c r="W64" s="21">
        <f t="shared" si="5"/>
        <v>33153708</v>
      </c>
      <c r="X64" s="21">
        <f t="shared" si="6"/>
        <v>0</v>
      </c>
      <c r="Y64" s="33">
        <f t="shared" si="7"/>
        <v>0</v>
      </c>
      <c r="Z64" s="4" t="str">
        <f t="shared" si="8"/>
        <v>Não</v>
      </c>
      <c r="AA64" s="4" t="str">
        <f t="shared" si="9"/>
        <v>Sim</v>
      </c>
      <c r="AB64" s="4" t="str">
        <f t="shared" si="10"/>
        <v>Não</v>
      </c>
      <c r="AC64" s="4" t="str">
        <f t="shared" si="11"/>
        <v>Sim</v>
      </c>
      <c r="AD64" s="4" t="str">
        <f t="shared" si="12"/>
        <v>Não</v>
      </c>
      <c r="AE64" s="30" t="str">
        <f t="shared" si="13"/>
        <v>Não</v>
      </c>
    </row>
    <row r="65" spans="1:31" x14ac:dyDescent="0.25">
      <c r="A65" s="23">
        <v>130090</v>
      </c>
      <c r="B65" s="27">
        <f>IFERROR(VLOOKUP(A65,[1]Monitoramento_Base_somente_disp!$A:$L,5,FALSE),0)</f>
        <v>0</v>
      </c>
      <c r="C65" s="20">
        <f>IFERROR(VLOOKUP(A65,[1]Monitoramento_Base_somente_disp!$A:$L,6,FALSE),0)</f>
        <v>0</v>
      </c>
      <c r="D65" s="20">
        <f>IFERROR(VLOOKUP(A65,[1]Monitoramento_Base_somente_disp!$A:$L,7,FALSE),0)</f>
        <v>0</v>
      </c>
      <c r="E65" s="20">
        <f>IFERROR(VLOOKUP(A65,[1]Monitoramento_Base_somente_disp!$A:$L,8,FALSE),0)</f>
        <v>0</v>
      </c>
      <c r="F65" s="20">
        <f>IFERROR(VLOOKUP(A65,[1]Monitoramento_Base_somente_disp!$A:$L,9,FALSE),0)</f>
        <v>0</v>
      </c>
      <c r="G65" s="28">
        <f>IFERROR(VLOOKUP(A65,[1]Monitoramento_Base_somente_disp!$A:$L,10,FALSE),0)</f>
        <v>0</v>
      </c>
      <c r="H65" s="27">
        <f>IFERROR(VLOOKUP(A65,[2]webService!$A:$I,4,FALSE),0)</f>
        <v>0</v>
      </c>
      <c r="I65" s="20">
        <f>IFERROR(VLOOKUP(A65,[2]webService!$A:$II,5,FALSE),0)</f>
        <v>0</v>
      </c>
      <c r="J65" s="20">
        <f>IFERROR(VLOOKUP(A65,[2]webService!$A:$I,6,FALSE),0)</f>
        <v>0</v>
      </c>
      <c r="K65" s="20">
        <f>IFERROR(VLOOKUP(A65,[2]webService!$A:$I,7,FALSE),0)</f>
        <v>0</v>
      </c>
      <c r="L65" s="20">
        <f>IFERROR(VLOOKUP(A65,[2]webService!$A:$I,8,FALSE),0)</f>
        <v>0</v>
      </c>
      <c r="M65" s="28">
        <f>IFERROR(VLOOKUP(A65,[2]webService!$A:$I,9,FALSE),0)</f>
        <v>0</v>
      </c>
      <c r="N65" s="27">
        <f>IFERROR(VLOOKUP(A65,[3]soaBnafar!$A:$G,2,FALSE),0)</f>
        <v>0</v>
      </c>
      <c r="O65" s="20">
        <f>IFERROR(VLOOKUP(A65,[3]soaBnafar!$A:$H,3,FALSE),0)</f>
        <v>0</v>
      </c>
      <c r="P65" s="20">
        <f>IFERROR(VLOOKUP(A65,[3]soaBnafar!$A:$G,4,FALSE),0)</f>
        <v>0</v>
      </c>
      <c r="Q65" s="20">
        <f>IFERROR(VLOOKUP(A65,[3]soaBnafar!$A:$G,5,FALSE),0)</f>
        <v>0</v>
      </c>
      <c r="R65" s="20">
        <f>IFERROR(VLOOKUP(A65,[3]soaBnafar!$A:$G,6,FALSE),0)</f>
        <v>0</v>
      </c>
      <c r="S65" s="20">
        <f>IFERROR(VLOOKUP(A65,[3]soaBnafar!$A:$G,7,FALSE),0)</f>
        <v>0</v>
      </c>
      <c r="T65" s="32">
        <f t="shared" si="2"/>
        <v>0</v>
      </c>
      <c r="U65" s="21">
        <f t="shared" si="3"/>
        <v>0</v>
      </c>
      <c r="V65" s="21">
        <f t="shared" si="4"/>
        <v>0</v>
      </c>
      <c r="W65" s="21">
        <f t="shared" si="5"/>
        <v>0</v>
      </c>
      <c r="X65" s="21">
        <f t="shared" si="6"/>
        <v>0</v>
      </c>
      <c r="Y65" s="33">
        <f t="shared" si="7"/>
        <v>0</v>
      </c>
      <c r="Z65" s="4" t="str">
        <f t="shared" si="8"/>
        <v>Não</v>
      </c>
      <c r="AA65" s="4" t="str">
        <f t="shared" si="9"/>
        <v>Não</v>
      </c>
      <c r="AB65" s="4" t="str">
        <f t="shared" si="10"/>
        <v>Não</v>
      </c>
      <c r="AC65" s="4" t="str">
        <f t="shared" si="11"/>
        <v>Não</v>
      </c>
      <c r="AD65" s="4" t="str">
        <f t="shared" si="12"/>
        <v>Não</v>
      </c>
      <c r="AE65" s="30" t="str">
        <f t="shared" si="13"/>
        <v>Não</v>
      </c>
    </row>
    <row r="66" spans="1:31" x14ac:dyDescent="0.25">
      <c r="A66" s="23">
        <v>130100</v>
      </c>
      <c r="B66" s="27">
        <f>IFERROR(VLOOKUP(A66,[1]Monitoramento_Base_somente_disp!$A:$L,5,FALSE),0)</f>
        <v>0</v>
      </c>
      <c r="C66" s="20">
        <f>IFERROR(VLOOKUP(A66,[1]Monitoramento_Base_somente_disp!$A:$L,6,FALSE),0)</f>
        <v>0</v>
      </c>
      <c r="D66" s="20">
        <f>IFERROR(VLOOKUP(A66,[1]Monitoramento_Base_somente_disp!$A:$L,7,FALSE),0)</f>
        <v>0</v>
      </c>
      <c r="E66" s="20">
        <f>IFERROR(VLOOKUP(A66,[1]Monitoramento_Base_somente_disp!$A:$L,8,FALSE),0)</f>
        <v>0</v>
      </c>
      <c r="F66" s="20">
        <f>IFERROR(VLOOKUP(A66,[1]Monitoramento_Base_somente_disp!$A:$L,9,FALSE),0)</f>
        <v>0</v>
      </c>
      <c r="G66" s="28">
        <f>IFERROR(VLOOKUP(A66,[1]Monitoramento_Base_somente_disp!$A:$L,10,FALSE),0)</f>
        <v>0</v>
      </c>
      <c r="H66" s="27">
        <f>IFERROR(VLOOKUP(A66,[2]webService!$A:$I,4,FALSE),0)</f>
        <v>0</v>
      </c>
      <c r="I66" s="20">
        <f>IFERROR(VLOOKUP(A66,[2]webService!$A:$II,5,FALSE),0)</f>
        <v>0</v>
      </c>
      <c r="J66" s="20">
        <f>IFERROR(VLOOKUP(A66,[2]webService!$A:$I,6,FALSE),0)</f>
        <v>0</v>
      </c>
      <c r="K66" s="20">
        <f>IFERROR(VLOOKUP(A66,[2]webService!$A:$I,7,FALSE),0)</f>
        <v>0</v>
      </c>
      <c r="L66" s="20">
        <f>IFERROR(VLOOKUP(A66,[2]webService!$A:$I,8,FALSE),0)</f>
        <v>0</v>
      </c>
      <c r="M66" s="28">
        <f>IFERROR(VLOOKUP(A66,[2]webService!$A:$I,9,FALSE),0)</f>
        <v>0</v>
      </c>
      <c r="N66" s="27">
        <f>IFERROR(VLOOKUP(A66,[3]soaBnafar!$A:$G,2,FALSE),0)</f>
        <v>0</v>
      </c>
      <c r="O66" s="20">
        <f>IFERROR(VLOOKUP(A66,[3]soaBnafar!$A:$H,3,FALSE),0)</f>
        <v>0</v>
      </c>
      <c r="P66" s="20">
        <f>IFERROR(VLOOKUP(A66,[3]soaBnafar!$A:$G,4,FALSE),0)</f>
        <v>0</v>
      </c>
      <c r="Q66" s="20">
        <f>IFERROR(VLOOKUP(A66,[3]soaBnafar!$A:$G,5,FALSE),0)</f>
        <v>0</v>
      </c>
      <c r="R66" s="20">
        <f>IFERROR(VLOOKUP(A66,[3]soaBnafar!$A:$G,6,FALSE),0)</f>
        <v>0</v>
      </c>
      <c r="S66" s="20">
        <f>IFERROR(VLOOKUP(A66,[3]soaBnafar!$A:$G,7,FALSE),0)</f>
        <v>0</v>
      </c>
      <c r="T66" s="32">
        <f t="shared" si="2"/>
        <v>0</v>
      </c>
      <c r="U66" s="21">
        <f t="shared" si="3"/>
        <v>0</v>
      </c>
      <c r="V66" s="21">
        <f t="shared" si="4"/>
        <v>0</v>
      </c>
      <c r="W66" s="21">
        <f t="shared" si="5"/>
        <v>0</v>
      </c>
      <c r="X66" s="21">
        <f t="shared" si="6"/>
        <v>0</v>
      </c>
      <c r="Y66" s="33">
        <f t="shared" si="7"/>
        <v>0</v>
      </c>
      <c r="Z66" s="4" t="str">
        <f t="shared" si="8"/>
        <v>Não</v>
      </c>
      <c r="AA66" s="4" t="str">
        <f t="shared" si="9"/>
        <v>Não</v>
      </c>
      <c r="AB66" s="4" t="str">
        <f t="shared" si="10"/>
        <v>Não</v>
      </c>
      <c r="AC66" s="4" t="str">
        <f t="shared" si="11"/>
        <v>Não</v>
      </c>
      <c r="AD66" s="4" t="str">
        <f t="shared" si="12"/>
        <v>Não</v>
      </c>
      <c r="AE66" s="30" t="str">
        <f t="shared" si="13"/>
        <v>Não</v>
      </c>
    </row>
    <row r="67" spans="1:31" x14ac:dyDescent="0.25">
      <c r="A67" s="23">
        <v>130110</v>
      </c>
      <c r="B67" s="27">
        <f>IFERROR(VLOOKUP(A67,[1]Monitoramento_Base_somente_disp!$A:$L,5,FALSE),0)</f>
        <v>0</v>
      </c>
      <c r="C67" s="20">
        <f>IFERROR(VLOOKUP(A67,[1]Monitoramento_Base_somente_disp!$A:$L,6,FALSE),0)</f>
        <v>0</v>
      </c>
      <c r="D67" s="20">
        <f>IFERROR(VLOOKUP(A67,[1]Monitoramento_Base_somente_disp!$A:$L,7,FALSE),0)</f>
        <v>0</v>
      </c>
      <c r="E67" s="20">
        <f>IFERROR(VLOOKUP(A67,[1]Monitoramento_Base_somente_disp!$A:$L,8,FALSE),0)</f>
        <v>0</v>
      </c>
      <c r="F67" s="20">
        <f>IFERROR(VLOOKUP(A67,[1]Monitoramento_Base_somente_disp!$A:$L,9,FALSE),0)</f>
        <v>0</v>
      </c>
      <c r="G67" s="28">
        <f>IFERROR(VLOOKUP(A67,[1]Monitoramento_Base_somente_disp!$A:$L,10,FALSE),0)</f>
        <v>0</v>
      </c>
      <c r="H67" s="27">
        <f>IFERROR(VLOOKUP(A67,[2]webService!$A:$I,4,FALSE),0)</f>
        <v>0</v>
      </c>
      <c r="I67" s="20">
        <f>IFERROR(VLOOKUP(A67,[2]webService!$A:$II,5,FALSE),0)</f>
        <v>0</v>
      </c>
      <c r="J67" s="20">
        <f>IFERROR(VLOOKUP(A67,[2]webService!$A:$I,6,FALSE),0)</f>
        <v>0</v>
      </c>
      <c r="K67" s="20">
        <f>IFERROR(VLOOKUP(A67,[2]webService!$A:$I,7,FALSE),0)</f>
        <v>0</v>
      </c>
      <c r="L67" s="20">
        <f>IFERROR(VLOOKUP(A67,[2]webService!$A:$I,8,FALSE),0)</f>
        <v>0</v>
      </c>
      <c r="M67" s="28">
        <f>IFERROR(VLOOKUP(A67,[2]webService!$A:$I,9,FALSE),0)</f>
        <v>0</v>
      </c>
      <c r="N67" s="27">
        <f>IFERROR(VLOOKUP(A67,[3]soaBnafar!$A:$G,2,FALSE),0)</f>
        <v>0</v>
      </c>
      <c r="O67" s="20">
        <f>IFERROR(VLOOKUP(A67,[3]soaBnafar!$A:$H,3,FALSE),0)</f>
        <v>0</v>
      </c>
      <c r="P67" s="20">
        <f>IFERROR(VLOOKUP(A67,[3]soaBnafar!$A:$G,4,FALSE),0)</f>
        <v>0</v>
      </c>
      <c r="Q67" s="20">
        <f>IFERROR(VLOOKUP(A67,[3]soaBnafar!$A:$G,5,FALSE),0)</f>
        <v>0</v>
      </c>
      <c r="R67" s="20">
        <f>IFERROR(VLOOKUP(A67,[3]soaBnafar!$A:$G,6,FALSE),0)</f>
        <v>0</v>
      </c>
      <c r="S67" s="20">
        <f>IFERROR(VLOOKUP(A67,[3]soaBnafar!$A:$G,7,FALSE),0)</f>
        <v>0</v>
      </c>
      <c r="T67" s="32">
        <f t="shared" si="2"/>
        <v>0</v>
      </c>
      <c r="U67" s="21">
        <f t="shared" si="3"/>
        <v>0</v>
      </c>
      <c r="V67" s="21">
        <f t="shared" si="4"/>
        <v>0</v>
      </c>
      <c r="W67" s="21">
        <f t="shared" si="5"/>
        <v>0</v>
      </c>
      <c r="X67" s="21">
        <f t="shared" si="6"/>
        <v>0</v>
      </c>
      <c r="Y67" s="33">
        <f t="shared" si="7"/>
        <v>0</v>
      </c>
      <c r="Z67" s="4" t="str">
        <f t="shared" si="8"/>
        <v>Não</v>
      </c>
      <c r="AA67" s="4" t="str">
        <f t="shared" si="9"/>
        <v>Não</v>
      </c>
      <c r="AB67" s="4" t="str">
        <f t="shared" si="10"/>
        <v>Não</v>
      </c>
      <c r="AC67" s="4" t="str">
        <f t="shared" si="11"/>
        <v>Não</v>
      </c>
      <c r="AD67" s="4" t="str">
        <f t="shared" si="12"/>
        <v>Não</v>
      </c>
      <c r="AE67" s="30" t="str">
        <f t="shared" si="13"/>
        <v>Não</v>
      </c>
    </row>
    <row r="68" spans="1:31" x14ac:dyDescent="0.25">
      <c r="A68" s="23">
        <v>130115</v>
      </c>
      <c r="B68" s="27">
        <f>IFERROR(VLOOKUP(A68,[1]Monitoramento_Base_somente_disp!$A:$L,5,FALSE),0)</f>
        <v>240</v>
      </c>
      <c r="C68" s="20">
        <f>IFERROR(VLOOKUP(A68,[1]Monitoramento_Base_somente_disp!$A:$L,6,FALSE),0)</f>
        <v>52653964</v>
      </c>
      <c r="D68" s="20">
        <f>IFERROR(VLOOKUP(A68,[1]Monitoramento_Base_somente_disp!$A:$L,7,FALSE),0)</f>
        <v>0</v>
      </c>
      <c r="E68" s="20">
        <f>IFERROR(VLOOKUP(A68,[1]Monitoramento_Base_somente_disp!$A:$L,8,FALSE),0)</f>
        <v>27929459</v>
      </c>
      <c r="F68" s="20">
        <f>IFERROR(VLOOKUP(A68,[1]Monitoramento_Base_somente_disp!$A:$L,9,FALSE),0)</f>
        <v>0</v>
      </c>
      <c r="G68" s="28">
        <f>IFERROR(VLOOKUP(A68,[1]Monitoramento_Base_somente_disp!$A:$L,10,FALSE),0)</f>
        <v>0</v>
      </c>
      <c r="H68" s="27">
        <f>IFERROR(VLOOKUP(A68,[2]webService!$A:$I,4,FALSE),0)</f>
        <v>0</v>
      </c>
      <c r="I68" s="20">
        <f>IFERROR(VLOOKUP(A68,[2]webService!$A:$II,5,FALSE),0)</f>
        <v>0</v>
      </c>
      <c r="J68" s="20">
        <f>IFERROR(VLOOKUP(A68,[2]webService!$A:$I,6,FALSE),0)</f>
        <v>0</v>
      </c>
      <c r="K68" s="20">
        <f>IFERROR(VLOOKUP(A68,[2]webService!$A:$I,7,FALSE),0)</f>
        <v>0</v>
      </c>
      <c r="L68" s="20">
        <f>IFERROR(VLOOKUP(A68,[2]webService!$A:$I,8,FALSE),0)</f>
        <v>0</v>
      </c>
      <c r="M68" s="28">
        <f>IFERROR(VLOOKUP(A68,[2]webService!$A:$I,9,FALSE),0)</f>
        <v>0</v>
      </c>
      <c r="N68" s="27">
        <f>IFERROR(VLOOKUP(A68,[3]soaBnafar!$A:$G,2,FALSE),0)</f>
        <v>0</v>
      </c>
      <c r="O68" s="20">
        <f>IFERROR(VLOOKUP(A68,[3]soaBnafar!$A:$H,3,FALSE),0)</f>
        <v>0</v>
      </c>
      <c r="P68" s="20">
        <f>IFERROR(VLOOKUP(A68,[3]soaBnafar!$A:$G,4,FALSE),0)</f>
        <v>0</v>
      </c>
      <c r="Q68" s="20">
        <f>IFERROR(VLOOKUP(A68,[3]soaBnafar!$A:$G,5,FALSE),0)</f>
        <v>0</v>
      </c>
      <c r="R68" s="20">
        <f>IFERROR(VLOOKUP(A68,[3]soaBnafar!$A:$G,6,FALSE),0)</f>
        <v>0</v>
      </c>
      <c r="S68" s="20">
        <f>IFERROR(VLOOKUP(A68,[3]soaBnafar!$A:$G,7,FALSE),0)</f>
        <v>0</v>
      </c>
      <c r="T68" s="32">
        <f t="shared" si="2"/>
        <v>240</v>
      </c>
      <c r="U68" s="21">
        <f t="shared" si="3"/>
        <v>52653964</v>
      </c>
      <c r="V68" s="21">
        <f t="shared" si="4"/>
        <v>0</v>
      </c>
      <c r="W68" s="21">
        <f t="shared" si="5"/>
        <v>27929459</v>
      </c>
      <c r="X68" s="21">
        <f t="shared" si="6"/>
        <v>0</v>
      </c>
      <c r="Y68" s="33">
        <f t="shared" si="7"/>
        <v>0</v>
      </c>
      <c r="Z68" s="4" t="str">
        <f t="shared" si="8"/>
        <v>Sim</v>
      </c>
      <c r="AA68" s="4" t="str">
        <f t="shared" si="9"/>
        <v>Sim</v>
      </c>
      <c r="AB68" s="4" t="str">
        <f t="shared" si="10"/>
        <v>Não</v>
      </c>
      <c r="AC68" s="4" t="str">
        <f t="shared" si="11"/>
        <v>Sim</v>
      </c>
      <c r="AD68" s="4" t="str">
        <f t="shared" si="12"/>
        <v>Não</v>
      </c>
      <c r="AE68" s="30" t="str">
        <f t="shared" si="13"/>
        <v>Não</v>
      </c>
    </row>
    <row r="69" spans="1:31" x14ac:dyDescent="0.25">
      <c r="A69" s="23">
        <v>130120</v>
      </c>
      <c r="B69" s="27">
        <f>IFERROR(VLOOKUP(A69,[1]Monitoramento_Base_somente_disp!$A:$L,5,FALSE),0)</f>
        <v>0</v>
      </c>
      <c r="C69" s="20">
        <f>IFERROR(VLOOKUP(A69,[1]Monitoramento_Base_somente_disp!$A:$L,6,FALSE),0)</f>
        <v>0</v>
      </c>
      <c r="D69" s="20">
        <f>IFERROR(VLOOKUP(A69,[1]Monitoramento_Base_somente_disp!$A:$L,7,FALSE),0)</f>
        <v>0</v>
      </c>
      <c r="E69" s="20">
        <f>IFERROR(VLOOKUP(A69,[1]Monitoramento_Base_somente_disp!$A:$L,8,FALSE),0)</f>
        <v>0</v>
      </c>
      <c r="F69" s="20">
        <f>IFERROR(VLOOKUP(A69,[1]Monitoramento_Base_somente_disp!$A:$L,9,FALSE),0)</f>
        <v>0</v>
      </c>
      <c r="G69" s="28">
        <f>IFERROR(VLOOKUP(A69,[1]Monitoramento_Base_somente_disp!$A:$L,10,FALSE),0)</f>
        <v>0</v>
      </c>
      <c r="H69" s="27">
        <f>IFERROR(VLOOKUP(A69,[2]webService!$A:$I,4,FALSE),0)</f>
        <v>0</v>
      </c>
      <c r="I69" s="20">
        <f>IFERROR(VLOOKUP(A69,[2]webService!$A:$II,5,FALSE),0)</f>
        <v>0</v>
      </c>
      <c r="J69" s="20">
        <f>IFERROR(VLOOKUP(A69,[2]webService!$A:$I,6,FALSE),0)</f>
        <v>0</v>
      </c>
      <c r="K69" s="20">
        <f>IFERROR(VLOOKUP(A69,[2]webService!$A:$I,7,FALSE),0)</f>
        <v>0</v>
      </c>
      <c r="L69" s="20">
        <f>IFERROR(VLOOKUP(A69,[2]webService!$A:$I,8,FALSE),0)</f>
        <v>0</v>
      </c>
      <c r="M69" s="28">
        <f>IFERROR(VLOOKUP(A69,[2]webService!$A:$I,9,FALSE),0)</f>
        <v>0</v>
      </c>
      <c r="N69" s="27">
        <f>IFERROR(VLOOKUP(A69,[3]soaBnafar!$A:$G,2,FALSE),0)</f>
        <v>0</v>
      </c>
      <c r="O69" s="20">
        <f>IFERROR(VLOOKUP(A69,[3]soaBnafar!$A:$H,3,FALSE),0)</f>
        <v>0</v>
      </c>
      <c r="P69" s="20">
        <f>IFERROR(VLOOKUP(A69,[3]soaBnafar!$A:$G,4,FALSE),0)</f>
        <v>0</v>
      </c>
      <c r="Q69" s="20">
        <f>IFERROR(VLOOKUP(A69,[3]soaBnafar!$A:$G,5,FALSE),0)</f>
        <v>0</v>
      </c>
      <c r="R69" s="20">
        <f>IFERROR(VLOOKUP(A69,[3]soaBnafar!$A:$G,6,FALSE),0)</f>
        <v>0</v>
      </c>
      <c r="S69" s="20">
        <f>IFERROR(VLOOKUP(A69,[3]soaBnafar!$A:$G,7,FALSE),0)</f>
        <v>0</v>
      </c>
      <c r="T69" s="32">
        <f t="shared" si="2"/>
        <v>0</v>
      </c>
      <c r="U69" s="21">
        <f t="shared" si="3"/>
        <v>0</v>
      </c>
      <c r="V69" s="21">
        <f t="shared" si="4"/>
        <v>0</v>
      </c>
      <c r="W69" s="21">
        <f t="shared" si="5"/>
        <v>0</v>
      </c>
      <c r="X69" s="21">
        <f t="shared" si="6"/>
        <v>0</v>
      </c>
      <c r="Y69" s="33">
        <f t="shared" si="7"/>
        <v>0</v>
      </c>
      <c r="Z69" s="4" t="str">
        <f t="shared" si="8"/>
        <v>Não</v>
      </c>
      <c r="AA69" s="4" t="str">
        <f t="shared" si="9"/>
        <v>Não</v>
      </c>
      <c r="AB69" s="4" t="str">
        <f t="shared" si="10"/>
        <v>Não</v>
      </c>
      <c r="AC69" s="4" t="str">
        <f t="shared" si="11"/>
        <v>Não</v>
      </c>
      <c r="AD69" s="4" t="str">
        <f t="shared" si="12"/>
        <v>Não</v>
      </c>
      <c r="AE69" s="30" t="str">
        <f t="shared" si="13"/>
        <v>Não</v>
      </c>
    </row>
    <row r="70" spans="1:31" x14ac:dyDescent="0.25">
      <c r="A70" s="23">
        <v>130140</v>
      </c>
      <c r="B70" s="27">
        <f>IFERROR(VLOOKUP(A70,[1]Monitoramento_Base_somente_disp!$A:$L,5,FALSE),0)</f>
        <v>112546</v>
      </c>
      <c r="C70" s="20">
        <f>IFERROR(VLOOKUP(A70,[1]Monitoramento_Base_somente_disp!$A:$L,6,FALSE),0)</f>
        <v>36643024</v>
      </c>
      <c r="D70" s="20">
        <f>IFERROR(VLOOKUP(A70,[1]Monitoramento_Base_somente_disp!$A:$L,7,FALSE),0)</f>
        <v>69784</v>
      </c>
      <c r="E70" s="20">
        <f>IFERROR(VLOOKUP(A70,[1]Monitoramento_Base_somente_disp!$A:$L,8,FALSE),0)</f>
        <v>20248977</v>
      </c>
      <c r="F70" s="20">
        <f>IFERROR(VLOOKUP(A70,[1]Monitoramento_Base_somente_disp!$A:$L,9,FALSE),0)</f>
        <v>0</v>
      </c>
      <c r="G70" s="28">
        <f>IFERROR(VLOOKUP(A70,[1]Monitoramento_Base_somente_disp!$A:$L,10,FALSE),0)</f>
        <v>0</v>
      </c>
      <c r="H70" s="27">
        <f>IFERROR(VLOOKUP(A70,[2]webService!$A:$I,4,FALSE),0)</f>
        <v>0</v>
      </c>
      <c r="I70" s="20">
        <f>IFERROR(VLOOKUP(A70,[2]webService!$A:$II,5,FALSE),0)</f>
        <v>0</v>
      </c>
      <c r="J70" s="20">
        <f>IFERROR(VLOOKUP(A70,[2]webService!$A:$I,6,FALSE),0)</f>
        <v>0</v>
      </c>
      <c r="K70" s="20">
        <f>IFERROR(VLOOKUP(A70,[2]webService!$A:$I,7,FALSE),0)</f>
        <v>0</v>
      </c>
      <c r="L70" s="20">
        <f>IFERROR(VLOOKUP(A70,[2]webService!$A:$I,8,FALSE),0)</f>
        <v>0</v>
      </c>
      <c r="M70" s="28">
        <f>IFERROR(VLOOKUP(A70,[2]webService!$A:$I,9,FALSE),0)</f>
        <v>0</v>
      </c>
      <c r="N70" s="27">
        <f>IFERROR(VLOOKUP(A70,[3]soaBnafar!$A:$G,2,FALSE),0)</f>
        <v>0</v>
      </c>
      <c r="O70" s="20">
        <f>IFERROR(VLOOKUP(A70,[3]soaBnafar!$A:$H,3,FALSE),0)</f>
        <v>0</v>
      </c>
      <c r="P70" s="20">
        <f>IFERROR(VLOOKUP(A70,[3]soaBnafar!$A:$G,4,FALSE),0)</f>
        <v>0</v>
      </c>
      <c r="Q70" s="20">
        <f>IFERROR(VLOOKUP(A70,[3]soaBnafar!$A:$G,5,FALSE),0)</f>
        <v>0</v>
      </c>
      <c r="R70" s="20">
        <f>IFERROR(VLOOKUP(A70,[3]soaBnafar!$A:$G,6,FALSE),0)</f>
        <v>0</v>
      </c>
      <c r="S70" s="20">
        <f>IFERROR(VLOOKUP(A70,[3]soaBnafar!$A:$G,7,FALSE),0)</f>
        <v>0</v>
      </c>
      <c r="T70" s="32">
        <f t="shared" ref="T70:T133" si="14">B70+H70+N70</f>
        <v>112546</v>
      </c>
      <c r="U70" s="21">
        <f t="shared" ref="U70:U133" si="15">C70+I70+O70</f>
        <v>36643024</v>
      </c>
      <c r="V70" s="21">
        <f t="shared" ref="V70:V133" si="16">D70+J70+P70</f>
        <v>69784</v>
      </c>
      <c r="W70" s="21">
        <f t="shared" ref="W70:W133" si="17">E70+K70+Q70</f>
        <v>20248977</v>
      </c>
      <c r="X70" s="21">
        <f t="shared" ref="X70:X133" si="18">F70+L70+R70</f>
        <v>0</v>
      </c>
      <c r="Y70" s="33">
        <f t="shared" ref="Y70:Y133" si="19">G70+M70+S70</f>
        <v>0</v>
      </c>
      <c r="Z70" s="4" t="str">
        <f t="shared" ref="Z70:Z133" si="20">IF(T70=0,"Não","Sim")</f>
        <v>Sim</v>
      </c>
      <c r="AA70" s="4" t="str">
        <f t="shared" ref="AA70:AA133" si="21">IF(U70=0,"Não","Sim")</f>
        <v>Sim</v>
      </c>
      <c r="AB70" s="4" t="str">
        <f t="shared" ref="AB70:AB133" si="22">IF(V70=0,"Não","Sim")</f>
        <v>Sim</v>
      </c>
      <c r="AC70" s="4" t="str">
        <f t="shared" ref="AC70:AC133" si="23">IF(W70=0,"Não","Sim")</f>
        <v>Sim</v>
      </c>
      <c r="AD70" s="4" t="str">
        <f t="shared" ref="AD70:AD133" si="24">IF(X70=0,"Não","Sim")</f>
        <v>Não</v>
      </c>
      <c r="AE70" s="30" t="str">
        <f t="shared" ref="AE70:AE133" si="25">IF(Y70=0,"Não","Sim")</f>
        <v>Não</v>
      </c>
    </row>
    <row r="71" spans="1:31" x14ac:dyDescent="0.25">
      <c r="A71" s="23">
        <v>130150</v>
      </c>
      <c r="B71" s="27">
        <f>IFERROR(VLOOKUP(A71,[1]Monitoramento_Base_somente_disp!$A:$L,5,FALSE),0)</f>
        <v>0</v>
      </c>
      <c r="C71" s="20">
        <f>IFERROR(VLOOKUP(A71,[1]Monitoramento_Base_somente_disp!$A:$L,6,FALSE),0)</f>
        <v>0</v>
      </c>
      <c r="D71" s="20">
        <f>IFERROR(VLOOKUP(A71,[1]Monitoramento_Base_somente_disp!$A:$L,7,FALSE),0)</f>
        <v>0</v>
      </c>
      <c r="E71" s="20">
        <f>IFERROR(VLOOKUP(A71,[1]Monitoramento_Base_somente_disp!$A:$L,8,FALSE),0)</f>
        <v>0</v>
      </c>
      <c r="F71" s="20">
        <f>IFERROR(VLOOKUP(A71,[1]Monitoramento_Base_somente_disp!$A:$L,9,FALSE),0)</f>
        <v>0</v>
      </c>
      <c r="G71" s="28">
        <f>IFERROR(VLOOKUP(A71,[1]Monitoramento_Base_somente_disp!$A:$L,10,FALSE),0)</f>
        <v>0</v>
      </c>
      <c r="H71" s="27">
        <f>IFERROR(VLOOKUP(A71,[2]webService!$A:$I,4,FALSE),0)</f>
        <v>0</v>
      </c>
      <c r="I71" s="20">
        <f>IFERROR(VLOOKUP(A71,[2]webService!$A:$II,5,FALSE),0)</f>
        <v>0</v>
      </c>
      <c r="J71" s="20">
        <f>IFERROR(VLOOKUP(A71,[2]webService!$A:$I,6,FALSE),0)</f>
        <v>0</v>
      </c>
      <c r="K71" s="20">
        <f>IFERROR(VLOOKUP(A71,[2]webService!$A:$I,7,FALSE),0)</f>
        <v>0</v>
      </c>
      <c r="L71" s="20">
        <f>IFERROR(VLOOKUP(A71,[2]webService!$A:$I,8,FALSE),0)</f>
        <v>0</v>
      </c>
      <c r="M71" s="28">
        <f>IFERROR(VLOOKUP(A71,[2]webService!$A:$I,9,FALSE),0)</f>
        <v>0</v>
      </c>
      <c r="N71" s="27">
        <f>IFERROR(VLOOKUP(A71,[3]soaBnafar!$A:$G,2,FALSE),0)</f>
        <v>0</v>
      </c>
      <c r="O71" s="20">
        <f>IFERROR(VLOOKUP(A71,[3]soaBnafar!$A:$H,3,FALSE),0)</f>
        <v>0</v>
      </c>
      <c r="P71" s="20">
        <f>IFERROR(VLOOKUP(A71,[3]soaBnafar!$A:$G,4,FALSE),0)</f>
        <v>0</v>
      </c>
      <c r="Q71" s="20">
        <f>IFERROR(VLOOKUP(A71,[3]soaBnafar!$A:$G,5,FALSE),0)</f>
        <v>0</v>
      </c>
      <c r="R71" s="20">
        <f>IFERROR(VLOOKUP(A71,[3]soaBnafar!$A:$G,6,FALSE),0)</f>
        <v>0</v>
      </c>
      <c r="S71" s="20">
        <f>IFERROR(VLOOKUP(A71,[3]soaBnafar!$A:$G,7,FALSE),0)</f>
        <v>0</v>
      </c>
      <c r="T71" s="32">
        <f t="shared" si="14"/>
        <v>0</v>
      </c>
      <c r="U71" s="21">
        <f t="shared" si="15"/>
        <v>0</v>
      </c>
      <c r="V71" s="21">
        <f t="shared" si="16"/>
        <v>0</v>
      </c>
      <c r="W71" s="21">
        <f t="shared" si="17"/>
        <v>0</v>
      </c>
      <c r="X71" s="21">
        <f t="shared" si="18"/>
        <v>0</v>
      </c>
      <c r="Y71" s="33">
        <f t="shared" si="19"/>
        <v>0</v>
      </c>
      <c r="Z71" s="4" t="str">
        <f t="shared" si="20"/>
        <v>Não</v>
      </c>
      <c r="AA71" s="4" t="str">
        <f t="shared" si="21"/>
        <v>Não</v>
      </c>
      <c r="AB71" s="4" t="str">
        <f t="shared" si="22"/>
        <v>Não</v>
      </c>
      <c r="AC71" s="4" t="str">
        <f t="shared" si="23"/>
        <v>Não</v>
      </c>
      <c r="AD71" s="4" t="str">
        <f t="shared" si="24"/>
        <v>Não</v>
      </c>
      <c r="AE71" s="30" t="str">
        <f t="shared" si="25"/>
        <v>Não</v>
      </c>
    </row>
    <row r="72" spans="1:31" x14ac:dyDescent="0.25">
      <c r="A72" s="23">
        <v>130160</v>
      </c>
      <c r="B72" s="27">
        <f>IFERROR(VLOOKUP(A72,[1]Monitoramento_Base_somente_disp!$A:$L,5,FALSE),0)</f>
        <v>0</v>
      </c>
      <c r="C72" s="20">
        <f>IFERROR(VLOOKUP(A72,[1]Monitoramento_Base_somente_disp!$A:$L,6,FALSE),0)</f>
        <v>0</v>
      </c>
      <c r="D72" s="20">
        <f>IFERROR(VLOOKUP(A72,[1]Monitoramento_Base_somente_disp!$A:$L,7,FALSE),0)</f>
        <v>0</v>
      </c>
      <c r="E72" s="20">
        <f>IFERROR(VLOOKUP(A72,[1]Monitoramento_Base_somente_disp!$A:$L,8,FALSE),0)</f>
        <v>0</v>
      </c>
      <c r="F72" s="20">
        <f>IFERROR(VLOOKUP(A72,[1]Monitoramento_Base_somente_disp!$A:$L,9,FALSE),0)</f>
        <v>0</v>
      </c>
      <c r="G72" s="28">
        <f>IFERROR(VLOOKUP(A72,[1]Monitoramento_Base_somente_disp!$A:$L,10,FALSE),0)</f>
        <v>0</v>
      </c>
      <c r="H72" s="27">
        <f>IFERROR(VLOOKUP(A72,[2]webService!$A:$I,4,FALSE),0)</f>
        <v>0</v>
      </c>
      <c r="I72" s="20">
        <f>IFERROR(VLOOKUP(A72,[2]webService!$A:$II,5,FALSE),0)</f>
        <v>0</v>
      </c>
      <c r="J72" s="20">
        <f>IFERROR(VLOOKUP(A72,[2]webService!$A:$I,6,FALSE),0)</f>
        <v>0</v>
      </c>
      <c r="K72" s="20">
        <f>IFERROR(VLOOKUP(A72,[2]webService!$A:$I,7,FALSE),0)</f>
        <v>0</v>
      </c>
      <c r="L72" s="20">
        <f>IFERROR(VLOOKUP(A72,[2]webService!$A:$I,8,FALSE),0)</f>
        <v>0</v>
      </c>
      <c r="M72" s="28">
        <f>IFERROR(VLOOKUP(A72,[2]webService!$A:$I,9,FALSE),0)</f>
        <v>0</v>
      </c>
      <c r="N72" s="27">
        <f>IFERROR(VLOOKUP(A72,[3]soaBnafar!$A:$G,2,FALSE),0)</f>
        <v>0</v>
      </c>
      <c r="O72" s="20">
        <f>IFERROR(VLOOKUP(A72,[3]soaBnafar!$A:$H,3,FALSE),0)</f>
        <v>0</v>
      </c>
      <c r="P72" s="20">
        <f>IFERROR(VLOOKUP(A72,[3]soaBnafar!$A:$G,4,FALSE),0)</f>
        <v>0</v>
      </c>
      <c r="Q72" s="20">
        <f>IFERROR(VLOOKUP(A72,[3]soaBnafar!$A:$G,5,FALSE),0)</f>
        <v>0</v>
      </c>
      <c r="R72" s="20">
        <f>IFERROR(VLOOKUP(A72,[3]soaBnafar!$A:$G,6,FALSE),0)</f>
        <v>0</v>
      </c>
      <c r="S72" s="20">
        <f>IFERROR(VLOOKUP(A72,[3]soaBnafar!$A:$G,7,FALSE),0)</f>
        <v>0</v>
      </c>
      <c r="T72" s="32">
        <f t="shared" si="14"/>
        <v>0</v>
      </c>
      <c r="U72" s="21">
        <f t="shared" si="15"/>
        <v>0</v>
      </c>
      <c r="V72" s="21">
        <f t="shared" si="16"/>
        <v>0</v>
      </c>
      <c r="W72" s="21">
        <f t="shared" si="17"/>
        <v>0</v>
      </c>
      <c r="X72" s="21">
        <f t="shared" si="18"/>
        <v>0</v>
      </c>
      <c r="Y72" s="33">
        <f t="shared" si="19"/>
        <v>0</v>
      </c>
      <c r="Z72" s="4" t="str">
        <f t="shared" si="20"/>
        <v>Não</v>
      </c>
      <c r="AA72" s="4" t="str">
        <f t="shared" si="21"/>
        <v>Não</v>
      </c>
      <c r="AB72" s="4" t="str">
        <f t="shared" si="22"/>
        <v>Não</v>
      </c>
      <c r="AC72" s="4" t="str">
        <f t="shared" si="23"/>
        <v>Não</v>
      </c>
      <c r="AD72" s="4" t="str">
        <f t="shared" si="24"/>
        <v>Não</v>
      </c>
      <c r="AE72" s="30" t="str">
        <f t="shared" si="25"/>
        <v>Não</v>
      </c>
    </row>
    <row r="73" spans="1:31" x14ac:dyDescent="0.25">
      <c r="A73" s="23">
        <v>130170</v>
      </c>
      <c r="B73" s="27">
        <f>IFERROR(VLOOKUP(A73,[1]Monitoramento_Base_somente_disp!$A:$L,5,FALSE),0)</f>
        <v>34154</v>
      </c>
      <c r="C73" s="20">
        <f>IFERROR(VLOOKUP(A73,[1]Monitoramento_Base_somente_disp!$A:$L,6,FALSE),0)</f>
        <v>8618621</v>
      </c>
      <c r="D73" s="20">
        <f>IFERROR(VLOOKUP(A73,[1]Monitoramento_Base_somente_disp!$A:$L,7,FALSE),0)</f>
        <v>13846</v>
      </c>
      <c r="E73" s="20">
        <f>IFERROR(VLOOKUP(A73,[1]Monitoramento_Base_somente_disp!$A:$L,8,FALSE),0)</f>
        <v>3744790</v>
      </c>
      <c r="F73" s="20">
        <f>IFERROR(VLOOKUP(A73,[1]Monitoramento_Base_somente_disp!$A:$L,9,FALSE),0)</f>
        <v>0</v>
      </c>
      <c r="G73" s="28">
        <f>IFERROR(VLOOKUP(A73,[1]Monitoramento_Base_somente_disp!$A:$L,10,FALSE),0)</f>
        <v>0</v>
      </c>
      <c r="H73" s="27">
        <f>IFERROR(VLOOKUP(A73,[2]webService!$A:$I,4,FALSE),0)</f>
        <v>0</v>
      </c>
      <c r="I73" s="20">
        <f>IFERROR(VLOOKUP(A73,[2]webService!$A:$II,5,FALSE),0)</f>
        <v>0</v>
      </c>
      <c r="J73" s="20">
        <f>IFERROR(VLOOKUP(A73,[2]webService!$A:$I,6,FALSE),0)</f>
        <v>0</v>
      </c>
      <c r="K73" s="20">
        <f>IFERROR(VLOOKUP(A73,[2]webService!$A:$I,7,FALSE),0)</f>
        <v>0</v>
      </c>
      <c r="L73" s="20">
        <f>IFERROR(VLOOKUP(A73,[2]webService!$A:$I,8,FALSE),0)</f>
        <v>0</v>
      </c>
      <c r="M73" s="28">
        <f>IFERROR(VLOOKUP(A73,[2]webService!$A:$I,9,FALSE),0)</f>
        <v>0</v>
      </c>
      <c r="N73" s="27">
        <f>IFERROR(VLOOKUP(A73,[3]soaBnafar!$A:$G,2,FALSE),0)</f>
        <v>0</v>
      </c>
      <c r="O73" s="20">
        <f>IFERROR(VLOOKUP(A73,[3]soaBnafar!$A:$H,3,FALSE),0)</f>
        <v>0</v>
      </c>
      <c r="P73" s="20">
        <f>IFERROR(VLOOKUP(A73,[3]soaBnafar!$A:$G,4,FALSE),0)</f>
        <v>0</v>
      </c>
      <c r="Q73" s="20">
        <f>IFERROR(VLOOKUP(A73,[3]soaBnafar!$A:$G,5,FALSE),0)</f>
        <v>0</v>
      </c>
      <c r="R73" s="20">
        <f>IFERROR(VLOOKUP(A73,[3]soaBnafar!$A:$G,6,FALSE),0)</f>
        <v>0</v>
      </c>
      <c r="S73" s="20">
        <f>IFERROR(VLOOKUP(A73,[3]soaBnafar!$A:$G,7,FALSE),0)</f>
        <v>0</v>
      </c>
      <c r="T73" s="32">
        <f t="shared" si="14"/>
        <v>34154</v>
      </c>
      <c r="U73" s="21">
        <f t="shared" si="15"/>
        <v>8618621</v>
      </c>
      <c r="V73" s="21">
        <f t="shared" si="16"/>
        <v>13846</v>
      </c>
      <c r="W73" s="21">
        <f t="shared" si="17"/>
        <v>3744790</v>
      </c>
      <c r="X73" s="21">
        <f t="shared" si="18"/>
        <v>0</v>
      </c>
      <c r="Y73" s="33">
        <f t="shared" si="19"/>
        <v>0</v>
      </c>
      <c r="Z73" s="4" t="str">
        <f t="shared" si="20"/>
        <v>Sim</v>
      </c>
      <c r="AA73" s="4" t="str">
        <f t="shared" si="21"/>
        <v>Sim</v>
      </c>
      <c r="AB73" s="4" t="str">
        <f t="shared" si="22"/>
        <v>Sim</v>
      </c>
      <c r="AC73" s="4" t="str">
        <f t="shared" si="23"/>
        <v>Sim</v>
      </c>
      <c r="AD73" s="4" t="str">
        <f t="shared" si="24"/>
        <v>Não</v>
      </c>
      <c r="AE73" s="30" t="str">
        <f t="shared" si="25"/>
        <v>Não</v>
      </c>
    </row>
    <row r="74" spans="1:31" x14ac:dyDescent="0.25">
      <c r="A74" s="23">
        <v>130180</v>
      </c>
      <c r="B74" s="27">
        <f>IFERROR(VLOOKUP(A74,[1]Monitoramento_Base_somente_disp!$A:$L,5,FALSE),0)</f>
        <v>0</v>
      </c>
      <c r="C74" s="20">
        <f>IFERROR(VLOOKUP(A74,[1]Monitoramento_Base_somente_disp!$A:$L,6,FALSE),0)</f>
        <v>0</v>
      </c>
      <c r="D74" s="20">
        <f>IFERROR(VLOOKUP(A74,[1]Monitoramento_Base_somente_disp!$A:$L,7,FALSE),0)</f>
        <v>0</v>
      </c>
      <c r="E74" s="20">
        <f>IFERROR(VLOOKUP(A74,[1]Monitoramento_Base_somente_disp!$A:$L,8,FALSE),0)</f>
        <v>0</v>
      </c>
      <c r="F74" s="20">
        <f>IFERROR(VLOOKUP(A74,[1]Monitoramento_Base_somente_disp!$A:$L,9,FALSE),0)</f>
        <v>0</v>
      </c>
      <c r="G74" s="28">
        <f>IFERROR(VLOOKUP(A74,[1]Monitoramento_Base_somente_disp!$A:$L,10,FALSE),0)</f>
        <v>0</v>
      </c>
      <c r="H74" s="27">
        <f>IFERROR(VLOOKUP(A74,[2]webService!$A:$I,4,FALSE),0)</f>
        <v>0</v>
      </c>
      <c r="I74" s="20">
        <f>IFERROR(VLOOKUP(A74,[2]webService!$A:$II,5,FALSE),0)</f>
        <v>0</v>
      </c>
      <c r="J74" s="20">
        <f>IFERROR(VLOOKUP(A74,[2]webService!$A:$I,6,FALSE),0)</f>
        <v>0</v>
      </c>
      <c r="K74" s="20">
        <f>IFERROR(VLOOKUP(A74,[2]webService!$A:$I,7,FALSE),0)</f>
        <v>0</v>
      </c>
      <c r="L74" s="20">
        <f>IFERROR(VLOOKUP(A74,[2]webService!$A:$I,8,FALSE),0)</f>
        <v>0</v>
      </c>
      <c r="M74" s="28">
        <f>IFERROR(VLOOKUP(A74,[2]webService!$A:$I,9,FALSE),0)</f>
        <v>0</v>
      </c>
      <c r="N74" s="27">
        <f>IFERROR(VLOOKUP(A74,[3]soaBnafar!$A:$G,2,FALSE),0)</f>
        <v>0</v>
      </c>
      <c r="O74" s="20">
        <f>IFERROR(VLOOKUP(A74,[3]soaBnafar!$A:$H,3,FALSE),0)</f>
        <v>0</v>
      </c>
      <c r="P74" s="20">
        <f>IFERROR(VLOOKUP(A74,[3]soaBnafar!$A:$G,4,FALSE),0)</f>
        <v>0</v>
      </c>
      <c r="Q74" s="20">
        <f>IFERROR(VLOOKUP(A74,[3]soaBnafar!$A:$G,5,FALSE),0)</f>
        <v>0</v>
      </c>
      <c r="R74" s="20">
        <f>IFERROR(VLOOKUP(A74,[3]soaBnafar!$A:$G,6,FALSE),0)</f>
        <v>0</v>
      </c>
      <c r="S74" s="20">
        <f>IFERROR(VLOOKUP(A74,[3]soaBnafar!$A:$G,7,FALSE),0)</f>
        <v>0</v>
      </c>
      <c r="T74" s="32">
        <f t="shared" si="14"/>
        <v>0</v>
      </c>
      <c r="U74" s="21">
        <f t="shared" si="15"/>
        <v>0</v>
      </c>
      <c r="V74" s="21">
        <f t="shared" si="16"/>
        <v>0</v>
      </c>
      <c r="W74" s="21">
        <f t="shared" si="17"/>
        <v>0</v>
      </c>
      <c r="X74" s="21">
        <f t="shared" si="18"/>
        <v>0</v>
      </c>
      <c r="Y74" s="33">
        <f t="shared" si="19"/>
        <v>0</v>
      </c>
      <c r="Z74" s="4" t="str">
        <f t="shared" si="20"/>
        <v>Não</v>
      </c>
      <c r="AA74" s="4" t="str">
        <f t="shared" si="21"/>
        <v>Não</v>
      </c>
      <c r="AB74" s="4" t="str">
        <f t="shared" si="22"/>
        <v>Não</v>
      </c>
      <c r="AC74" s="4" t="str">
        <f t="shared" si="23"/>
        <v>Não</v>
      </c>
      <c r="AD74" s="4" t="str">
        <f t="shared" si="24"/>
        <v>Não</v>
      </c>
      <c r="AE74" s="30" t="str">
        <f t="shared" si="25"/>
        <v>Não</v>
      </c>
    </row>
    <row r="75" spans="1:31" x14ac:dyDescent="0.25">
      <c r="A75" s="23">
        <v>130195</v>
      </c>
      <c r="B75" s="27">
        <f>IFERROR(VLOOKUP(A75,[1]Monitoramento_Base_somente_disp!$A:$L,5,FALSE),0)</f>
        <v>0</v>
      </c>
      <c r="C75" s="20">
        <f>IFERROR(VLOOKUP(A75,[1]Monitoramento_Base_somente_disp!$A:$L,6,FALSE),0)</f>
        <v>0</v>
      </c>
      <c r="D75" s="20">
        <f>IFERROR(VLOOKUP(A75,[1]Monitoramento_Base_somente_disp!$A:$L,7,FALSE),0)</f>
        <v>0</v>
      </c>
      <c r="E75" s="20">
        <f>IFERROR(VLOOKUP(A75,[1]Monitoramento_Base_somente_disp!$A:$L,8,FALSE),0)</f>
        <v>0</v>
      </c>
      <c r="F75" s="20">
        <f>IFERROR(VLOOKUP(A75,[1]Monitoramento_Base_somente_disp!$A:$L,9,FALSE),0)</f>
        <v>0</v>
      </c>
      <c r="G75" s="28">
        <f>IFERROR(VLOOKUP(A75,[1]Monitoramento_Base_somente_disp!$A:$L,10,FALSE),0)</f>
        <v>0</v>
      </c>
      <c r="H75" s="27">
        <f>IFERROR(VLOOKUP(A75,[2]webService!$A:$I,4,FALSE),0)</f>
        <v>0</v>
      </c>
      <c r="I75" s="20">
        <f>IFERROR(VLOOKUP(A75,[2]webService!$A:$II,5,FALSE),0)</f>
        <v>0</v>
      </c>
      <c r="J75" s="20">
        <f>IFERROR(VLOOKUP(A75,[2]webService!$A:$I,6,FALSE),0)</f>
        <v>0</v>
      </c>
      <c r="K75" s="20">
        <f>IFERROR(VLOOKUP(A75,[2]webService!$A:$I,7,FALSE),0)</f>
        <v>0</v>
      </c>
      <c r="L75" s="20">
        <f>IFERROR(VLOOKUP(A75,[2]webService!$A:$I,8,FALSE),0)</f>
        <v>0</v>
      </c>
      <c r="M75" s="28">
        <f>IFERROR(VLOOKUP(A75,[2]webService!$A:$I,9,FALSE),0)</f>
        <v>0</v>
      </c>
      <c r="N75" s="27">
        <f>IFERROR(VLOOKUP(A75,[3]soaBnafar!$A:$G,2,FALSE),0)</f>
        <v>0</v>
      </c>
      <c r="O75" s="20">
        <f>IFERROR(VLOOKUP(A75,[3]soaBnafar!$A:$H,3,FALSE),0)</f>
        <v>0</v>
      </c>
      <c r="P75" s="20">
        <f>IFERROR(VLOOKUP(A75,[3]soaBnafar!$A:$G,4,FALSE),0)</f>
        <v>0</v>
      </c>
      <c r="Q75" s="20">
        <f>IFERROR(VLOOKUP(A75,[3]soaBnafar!$A:$G,5,FALSE),0)</f>
        <v>0</v>
      </c>
      <c r="R75" s="20">
        <f>IFERROR(VLOOKUP(A75,[3]soaBnafar!$A:$G,6,FALSE),0)</f>
        <v>0</v>
      </c>
      <c r="S75" s="20">
        <f>IFERROR(VLOOKUP(A75,[3]soaBnafar!$A:$G,7,FALSE),0)</f>
        <v>0</v>
      </c>
      <c r="T75" s="32">
        <f t="shared" si="14"/>
        <v>0</v>
      </c>
      <c r="U75" s="21">
        <f t="shared" si="15"/>
        <v>0</v>
      </c>
      <c r="V75" s="21">
        <f t="shared" si="16"/>
        <v>0</v>
      </c>
      <c r="W75" s="21">
        <f t="shared" si="17"/>
        <v>0</v>
      </c>
      <c r="X75" s="21">
        <f t="shared" si="18"/>
        <v>0</v>
      </c>
      <c r="Y75" s="33">
        <f t="shared" si="19"/>
        <v>0</v>
      </c>
      <c r="Z75" s="4" t="str">
        <f t="shared" si="20"/>
        <v>Não</v>
      </c>
      <c r="AA75" s="4" t="str">
        <f t="shared" si="21"/>
        <v>Não</v>
      </c>
      <c r="AB75" s="4" t="str">
        <f t="shared" si="22"/>
        <v>Não</v>
      </c>
      <c r="AC75" s="4" t="str">
        <f t="shared" si="23"/>
        <v>Não</v>
      </c>
      <c r="AD75" s="4" t="str">
        <f t="shared" si="24"/>
        <v>Não</v>
      </c>
      <c r="AE75" s="30" t="str">
        <f t="shared" si="25"/>
        <v>Não</v>
      </c>
    </row>
    <row r="76" spans="1:31" x14ac:dyDescent="0.25">
      <c r="A76" s="23">
        <v>130200</v>
      </c>
      <c r="B76" s="27">
        <f>IFERROR(VLOOKUP(A76,[1]Monitoramento_Base_somente_disp!$A:$L,5,FALSE),0)</f>
        <v>0</v>
      </c>
      <c r="C76" s="20">
        <f>IFERROR(VLOOKUP(A76,[1]Monitoramento_Base_somente_disp!$A:$L,6,FALSE),0)</f>
        <v>0</v>
      </c>
      <c r="D76" s="20">
        <f>IFERROR(VLOOKUP(A76,[1]Monitoramento_Base_somente_disp!$A:$L,7,FALSE),0)</f>
        <v>0</v>
      </c>
      <c r="E76" s="20">
        <f>IFERROR(VLOOKUP(A76,[1]Monitoramento_Base_somente_disp!$A:$L,8,FALSE),0)</f>
        <v>0</v>
      </c>
      <c r="F76" s="20">
        <f>IFERROR(VLOOKUP(A76,[1]Monitoramento_Base_somente_disp!$A:$L,9,FALSE),0)</f>
        <v>0</v>
      </c>
      <c r="G76" s="28">
        <f>IFERROR(VLOOKUP(A76,[1]Monitoramento_Base_somente_disp!$A:$L,10,FALSE),0)</f>
        <v>0</v>
      </c>
      <c r="H76" s="27">
        <f>IFERROR(VLOOKUP(A76,[2]webService!$A:$I,4,FALSE),0)</f>
        <v>0</v>
      </c>
      <c r="I76" s="20">
        <f>IFERROR(VLOOKUP(A76,[2]webService!$A:$II,5,FALSE),0)</f>
        <v>0</v>
      </c>
      <c r="J76" s="20">
        <f>IFERROR(VLOOKUP(A76,[2]webService!$A:$I,6,FALSE),0)</f>
        <v>0</v>
      </c>
      <c r="K76" s="20">
        <f>IFERROR(VLOOKUP(A76,[2]webService!$A:$I,7,FALSE),0)</f>
        <v>0</v>
      </c>
      <c r="L76" s="20">
        <f>IFERROR(VLOOKUP(A76,[2]webService!$A:$I,8,FALSE),0)</f>
        <v>0</v>
      </c>
      <c r="M76" s="28">
        <f>IFERROR(VLOOKUP(A76,[2]webService!$A:$I,9,FALSE),0)</f>
        <v>0</v>
      </c>
      <c r="N76" s="27">
        <f>IFERROR(VLOOKUP(A76,[3]soaBnafar!$A:$G,2,FALSE),0)</f>
        <v>0</v>
      </c>
      <c r="O76" s="20">
        <f>IFERROR(VLOOKUP(A76,[3]soaBnafar!$A:$H,3,FALSE),0)</f>
        <v>0</v>
      </c>
      <c r="P76" s="20">
        <f>IFERROR(VLOOKUP(A76,[3]soaBnafar!$A:$G,4,FALSE),0)</f>
        <v>0</v>
      </c>
      <c r="Q76" s="20">
        <f>IFERROR(VLOOKUP(A76,[3]soaBnafar!$A:$G,5,FALSE),0)</f>
        <v>0</v>
      </c>
      <c r="R76" s="20">
        <f>IFERROR(VLOOKUP(A76,[3]soaBnafar!$A:$G,6,FALSE),0)</f>
        <v>0</v>
      </c>
      <c r="S76" s="20">
        <f>IFERROR(VLOOKUP(A76,[3]soaBnafar!$A:$G,7,FALSE),0)</f>
        <v>0</v>
      </c>
      <c r="T76" s="32">
        <f t="shared" si="14"/>
        <v>0</v>
      </c>
      <c r="U76" s="21">
        <f t="shared" si="15"/>
        <v>0</v>
      </c>
      <c r="V76" s="21">
        <f t="shared" si="16"/>
        <v>0</v>
      </c>
      <c r="W76" s="21">
        <f t="shared" si="17"/>
        <v>0</v>
      </c>
      <c r="X76" s="21">
        <f t="shared" si="18"/>
        <v>0</v>
      </c>
      <c r="Y76" s="33">
        <f t="shared" si="19"/>
        <v>0</v>
      </c>
      <c r="Z76" s="4" t="str">
        <f t="shared" si="20"/>
        <v>Não</v>
      </c>
      <c r="AA76" s="4" t="str">
        <f t="shared" si="21"/>
        <v>Não</v>
      </c>
      <c r="AB76" s="4" t="str">
        <f t="shared" si="22"/>
        <v>Não</v>
      </c>
      <c r="AC76" s="4" t="str">
        <f t="shared" si="23"/>
        <v>Não</v>
      </c>
      <c r="AD76" s="4" t="str">
        <f t="shared" si="24"/>
        <v>Não</v>
      </c>
      <c r="AE76" s="30" t="str">
        <f t="shared" si="25"/>
        <v>Não</v>
      </c>
    </row>
    <row r="77" spans="1:31" x14ac:dyDescent="0.25">
      <c r="A77" s="23">
        <v>130210</v>
      </c>
      <c r="B77" s="27">
        <f>IFERROR(VLOOKUP(A77,[1]Monitoramento_Base_somente_disp!$A:$L,5,FALSE),0)</f>
        <v>0</v>
      </c>
      <c r="C77" s="20">
        <f>IFERROR(VLOOKUP(A77,[1]Monitoramento_Base_somente_disp!$A:$L,6,FALSE),0)</f>
        <v>0</v>
      </c>
      <c r="D77" s="20">
        <f>IFERROR(VLOOKUP(A77,[1]Monitoramento_Base_somente_disp!$A:$L,7,FALSE),0)</f>
        <v>0</v>
      </c>
      <c r="E77" s="20">
        <f>IFERROR(VLOOKUP(A77,[1]Monitoramento_Base_somente_disp!$A:$L,8,FALSE),0)</f>
        <v>0</v>
      </c>
      <c r="F77" s="20">
        <f>IFERROR(VLOOKUP(A77,[1]Monitoramento_Base_somente_disp!$A:$L,9,FALSE),0)</f>
        <v>0</v>
      </c>
      <c r="G77" s="28">
        <f>IFERROR(VLOOKUP(A77,[1]Monitoramento_Base_somente_disp!$A:$L,10,FALSE),0)</f>
        <v>0</v>
      </c>
      <c r="H77" s="27">
        <f>IFERROR(VLOOKUP(A77,[2]webService!$A:$I,4,FALSE),0)</f>
        <v>0</v>
      </c>
      <c r="I77" s="20">
        <f>IFERROR(VLOOKUP(A77,[2]webService!$A:$II,5,FALSE),0)</f>
        <v>0</v>
      </c>
      <c r="J77" s="20">
        <f>IFERROR(VLOOKUP(A77,[2]webService!$A:$I,6,FALSE),0)</f>
        <v>0</v>
      </c>
      <c r="K77" s="20">
        <f>IFERROR(VLOOKUP(A77,[2]webService!$A:$I,7,FALSE),0)</f>
        <v>0</v>
      </c>
      <c r="L77" s="20">
        <f>IFERROR(VLOOKUP(A77,[2]webService!$A:$I,8,FALSE),0)</f>
        <v>0</v>
      </c>
      <c r="M77" s="28">
        <f>IFERROR(VLOOKUP(A77,[2]webService!$A:$I,9,FALSE),0)</f>
        <v>0</v>
      </c>
      <c r="N77" s="27">
        <f>IFERROR(VLOOKUP(A77,[3]soaBnafar!$A:$G,2,FALSE),0)</f>
        <v>0</v>
      </c>
      <c r="O77" s="20">
        <f>IFERROR(VLOOKUP(A77,[3]soaBnafar!$A:$H,3,FALSE),0)</f>
        <v>0</v>
      </c>
      <c r="P77" s="20">
        <f>IFERROR(VLOOKUP(A77,[3]soaBnafar!$A:$G,4,FALSE),0)</f>
        <v>0</v>
      </c>
      <c r="Q77" s="20">
        <f>IFERROR(VLOOKUP(A77,[3]soaBnafar!$A:$G,5,FALSE),0)</f>
        <v>0</v>
      </c>
      <c r="R77" s="20">
        <f>IFERROR(VLOOKUP(A77,[3]soaBnafar!$A:$G,6,FALSE),0)</f>
        <v>0</v>
      </c>
      <c r="S77" s="20">
        <f>IFERROR(VLOOKUP(A77,[3]soaBnafar!$A:$G,7,FALSE),0)</f>
        <v>0</v>
      </c>
      <c r="T77" s="32">
        <f t="shared" si="14"/>
        <v>0</v>
      </c>
      <c r="U77" s="21">
        <f t="shared" si="15"/>
        <v>0</v>
      </c>
      <c r="V77" s="21">
        <f t="shared" si="16"/>
        <v>0</v>
      </c>
      <c r="W77" s="21">
        <f t="shared" si="17"/>
        <v>0</v>
      </c>
      <c r="X77" s="21">
        <f t="shared" si="18"/>
        <v>0</v>
      </c>
      <c r="Y77" s="33">
        <f t="shared" si="19"/>
        <v>0</v>
      </c>
      <c r="Z77" s="4" t="str">
        <f t="shared" si="20"/>
        <v>Não</v>
      </c>
      <c r="AA77" s="4" t="str">
        <f t="shared" si="21"/>
        <v>Não</v>
      </c>
      <c r="AB77" s="4" t="str">
        <f t="shared" si="22"/>
        <v>Não</v>
      </c>
      <c r="AC77" s="4" t="str">
        <f t="shared" si="23"/>
        <v>Não</v>
      </c>
      <c r="AD77" s="4" t="str">
        <f t="shared" si="24"/>
        <v>Não</v>
      </c>
      <c r="AE77" s="30" t="str">
        <f t="shared" si="25"/>
        <v>Não</v>
      </c>
    </row>
    <row r="78" spans="1:31" x14ac:dyDescent="0.25">
      <c r="A78" s="23">
        <v>130220</v>
      </c>
      <c r="B78" s="27">
        <f>IFERROR(VLOOKUP(A78,[1]Monitoramento_Base_somente_disp!$A:$L,5,FALSE),0)</f>
        <v>0</v>
      </c>
      <c r="C78" s="20">
        <f>IFERROR(VLOOKUP(A78,[1]Monitoramento_Base_somente_disp!$A:$L,6,FALSE),0)</f>
        <v>0</v>
      </c>
      <c r="D78" s="20">
        <f>IFERROR(VLOOKUP(A78,[1]Monitoramento_Base_somente_disp!$A:$L,7,FALSE),0)</f>
        <v>0</v>
      </c>
      <c r="E78" s="20">
        <f>IFERROR(VLOOKUP(A78,[1]Monitoramento_Base_somente_disp!$A:$L,8,FALSE),0)</f>
        <v>0</v>
      </c>
      <c r="F78" s="20">
        <f>IFERROR(VLOOKUP(A78,[1]Monitoramento_Base_somente_disp!$A:$L,9,FALSE),0)</f>
        <v>0</v>
      </c>
      <c r="G78" s="28">
        <f>IFERROR(VLOOKUP(A78,[1]Monitoramento_Base_somente_disp!$A:$L,10,FALSE),0)</f>
        <v>0</v>
      </c>
      <c r="H78" s="27">
        <f>IFERROR(VLOOKUP(A78,[2]webService!$A:$I,4,FALSE),0)</f>
        <v>0</v>
      </c>
      <c r="I78" s="20">
        <f>IFERROR(VLOOKUP(A78,[2]webService!$A:$II,5,FALSE),0)</f>
        <v>0</v>
      </c>
      <c r="J78" s="20">
        <f>IFERROR(VLOOKUP(A78,[2]webService!$A:$I,6,FALSE),0)</f>
        <v>0</v>
      </c>
      <c r="K78" s="20">
        <f>IFERROR(VLOOKUP(A78,[2]webService!$A:$I,7,FALSE),0)</f>
        <v>0</v>
      </c>
      <c r="L78" s="20">
        <f>IFERROR(VLOOKUP(A78,[2]webService!$A:$I,8,FALSE),0)</f>
        <v>0</v>
      </c>
      <c r="M78" s="28">
        <f>IFERROR(VLOOKUP(A78,[2]webService!$A:$I,9,FALSE),0)</f>
        <v>0</v>
      </c>
      <c r="N78" s="27">
        <f>IFERROR(VLOOKUP(A78,[3]soaBnafar!$A:$G,2,FALSE),0)</f>
        <v>0</v>
      </c>
      <c r="O78" s="20">
        <f>IFERROR(VLOOKUP(A78,[3]soaBnafar!$A:$H,3,FALSE),0)</f>
        <v>0</v>
      </c>
      <c r="P78" s="20">
        <f>IFERROR(VLOOKUP(A78,[3]soaBnafar!$A:$G,4,FALSE),0)</f>
        <v>0</v>
      </c>
      <c r="Q78" s="20">
        <f>IFERROR(VLOOKUP(A78,[3]soaBnafar!$A:$G,5,FALSE),0)</f>
        <v>0</v>
      </c>
      <c r="R78" s="20">
        <f>IFERROR(VLOOKUP(A78,[3]soaBnafar!$A:$G,6,FALSE),0)</f>
        <v>0</v>
      </c>
      <c r="S78" s="20">
        <f>IFERROR(VLOOKUP(A78,[3]soaBnafar!$A:$G,7,FALSE),0)</f>
        <v>0</v>
      </c>
      <c r="T78" s="32">
        <f t="shared" si="14"/>
        <v>0</v>
      </c>
      <c r="U78" s="21">
        <f t="shared" si="15"/>
        <v>0</v>
      </c>
      <c r="V78" s="21">
        <f t="shared" si="16"/>
        <v>0</v>
      </c>
      <c r="W78" s="21">
        <f t="shared" si="17"/>
        <v>0</v>
      </c>
      <c r="X78" s="21">
        <f t="shared" si="18"/>
        <v>0</v>
      </c>
      <c r="Y78" s="33">
        <f t="shared" si="19"/>
        <v>0</v>
      </c>
      <c r="Z78" s="4" t="str">
        <f t="shared" si="20"/>
        <v>Não</v>
      </c>
      <c r="AA78" s="4" t="str">
        <f t="shared" si="21"/>
        <v>Não</v>
      </c>
      <c r="AB78" s="4" t="str">
        <f t="shared" si="22"/>
        <v>Não</v>
      </c>
      <c r="AC78" s="4" t="str">
        <f t="shared" si="23"/>
        <v>Não</v>
      </c>
      <c r="AD78" s="4" t="str">
        <f t="shared" si="24"/>
        <v>Não</v>
      </c>
      <c r="AE78" s="30" t="str">
        <f t="shared" si="25"/>
        <v>Não</v>
      </c>
    </row>
    <row r="79" spans="1:31" x14ac:dyDescent="0.25">
      <c r="A79" s="23">
        <v>130230</v>
      </c>
      <c r="B79" s="27">
        <f>IFERROR(VLOOKUP(A79,[1]Monitoramento_Base_somente_disp!$A:$L,5,FALSE),0)</f>
        <v>0</v>
      </c>
      <c r="C79" s="20">
        <f>IFERROR(VLOOKUP(A79,[1]Monitoramento_Base_somente_disp!$A:$L,6,FALSE),0)</f>
        <v>0</v>
      </c>
      <c r="D79" s="20">
        <f>IFERROR(VLOOKUP(A79,[1]Monitoramento_Base_somente_disp!$A:$L,7,FALSE),0)</f>
        <v>0</v>
      </c>
      <c r="E79" s="20">
        <f>IFERROR(VLOOKUP(A79,[1]Monitoramento_Base_somente_disp!$A:$L,8,FALSE),0)</f>
        <v>0</v>
      </c>
      <c r="F79" s="20">
        <f>IFERROR(VLOOKUP(A79,[1]Monitoramento_Base_somente_disp!$A:$L,9,FALSE),0)</f>
        <v>0</v>
      </c>
      <c r="G79" s="28">
        <f>IFERROR(VLOOKUP(A79,[1]Monitoramento_Base_somente_disp!$A:$L,10,FALSE),0)</f>
        <v>0</v>
      </c>
      <c r="H79" s="27">
        <f>IFERROR(VLOOKUP(A79,[2]webService!$A:$I,4,FALSE),0)</f>
        <v>0</v>
      </c>
      <c r="I79" s="20">
        <f>IFERROR(VLOOKUP(A79,[2]webService!$A:$II,5,FALSE),0)</f>
        <v>0</v>
      </c>
      <c r="J79" s="20">
        <f>IFERROR(VLOOKUP(A79,[2]webService!$A:$I,6,FALSE),0)</f>
        <v>0</v>
      </c>
      <c r="K79" s="20">
        <f>IFERROR(VLOOKUP(A79,[2]webService!$A:$I,7,FALSE),0)</f>
        <v>0</v>
      </c>
      <c r="L79" s="20">
        <f>IFERROR(VLOOKUP(A79,[2]webService!$A:$I,8,FALSE),0)</f>
        <v>0</v>
      </c>
      <c r="M79" s="28">
        <f>IFERROR(VLOOKUP(A79,[2]webService!$A:$I,9,FALSE),0)</f>
        <v>0</v>
      </c>
      <c r="N79" s="27">
        <f>IFERROR(VLOOKUP(A79,[3]soaBnafar!$A:$G,2,FALSE),0)</f>
        <v>0</v>
      </c>
      <c r="O79" s="20">
        <f>IFERROR(VLOOKUP(A79,[3]soaBnafar!$A:$H,3,FALSE),0)</f>
        <v>0</v>
      </c>
      <c r="P79" s="20">
        <f>IFERROR(VLOOKUP(A79,[3]soaBnafar!$A:$G,4,FALSE),0)</f>
        <v>0</v>
      </c>
      <c r="Q79" s="20">
        <f>IFERROR(VLOOKUP(A79,[3]soaBnafar!$A:$G,5,FALSE),0)</f>
        <v>0</v>
      </c>
      <c r="R79" s="20">
        <f>IFERROR(VLOOKUP(A79,[3]soaBnafar!$A:$G,6,FALSE),0)</f>
        <v>0</v>
      </c>
      <c r="S79" s="20">
        <f>IFERROR(VLOOKUP(A79,[3]soaBnafar!$A:$G,7,FALSE),0)</f>
        <v>0</v>
      </c>
      <c r="T79" s="32">
        <f t="shared" si="14"/>
        <v>0</v>
      </c>
      <c r="U79" s="21">
        <f t="shared" si="15"/>
        <v>0</v>
      </c>
      <c r="V79" s="21">
        <f t="shared" si="16"/>
        <v>0</v>
      </c>
      <c r="W79" s="21">
        <f t="shared" si="17"/>
        <v>0</v>
      </c>
      <c r="X79" s="21">
        <f t="shared" si="18"/>
        <v>0</v>
      </c>
      <c r="Y79" s="33">
        <f t="shared" si="19"/>
        <v>0</v>
      </c>
      <c r="Z79" s="4" t="str">
        <f t="shared" si="20"/>
        <v>Não</v>
      </c>
      <c r="AA79" s="4" t="str">
        <f t="shared" si="21"/>
        <v>Não</v>
      </c>
      <c r="AB79" s="4" t="str">
        <f t="shared" si="22"/>
        <v>Não</v>
      </c>
      <c r="AC79" s="4" t="str">
        <f t="shared" si="23"/>
        <v>Não</v>
      </c>
      <c r="AD79" s="4" t="str">
        <f t="shared" si="24"/>
        <v>Não</v>
      </c>
      <c r="AE79" s="30" t="str">
        <f t="shared" si="25"/>
        <v>Não</v>
      </c>
    </row>
    <row r="80" spans="1:31" x14ac:dyDescent="0.25">
      <c r="A80" s="23">
        <v>130240</v>
      </c>
      <c r="B80" s="27">
        <f>IFERROR(VLOOKUP(A80,[1]Monitoramento_Base_somente_disp!$A:$L,5,FALSE),0)</f>
        <v>0</v>
      </c>
      <c r="C80" s="20">
        <f>IFERROR(VLOOKUP(A80,[1]Monitoramento_Base_somente_disp!$A:$L,6,FALSE),0)</f>
        <v>0</v>
      </c>
      <c r="D80" s="20">
        <f>IFERROR(VLOOKUP(A80,[1]Monitoramento_Base_somente_disp!$A:$L,7,FALSE),0)</f>
        <v>0</v>
      </c>
      <c r="E80" s="20">
        <f>IFERROR(VLOOKUP(A80,[1]Monitoramento_Base_somente_disp!$A:$L,8,FALSE),0)</f>
        <v>0</v>
      </c>
      <c r="F80" s="20">
        <f>IFERROR(VLOOKUP(A80,[1]Monitoramento_Base_somente_disp!$A:$L,9,FALSE),0)</f>
        <v>0</v>
      </c>
      <c r="G80" s="28">
        <f>IFERROR(VLOOKUP(A80,[1]Monitoramento_Base_somente_disp!$A:$L,10,FALSE),0)</f>
        <v>0</v>
      </c>
      <c r="H80" s="27">
        <f>IFERROR(VLOOKUP(A80,[2]webService!$A:$I,4,FALSE),0)</f>
        <v>0</v>
      </c>
      <c r="I80" s="20">
        <f>IFERROR(VLOOKUP(A80,[2]webService!$A:$II,5,FALSE),0)</f>
        <v>0</v>
      </c>
      <c r="J80" s="20">
        <f>IFERROR(VLOOKUP(A80,[2]webService!$A:$I,6,FALSE),0)</f>
        <v>0</v>
      </c>
      <c r="K80" s="20">
        <f>IFERROR(VLOOKUP(A80,[2]webService!$A:$I,7,FALSE),0)</f>
        <v>0</v>
      </c>
      <c r="L80" s="20">
        <f>IFERROR(VLOOKUP(A80,[2]webService!$A:$I,8,FALSE),0)</f>
        <v>0</v>
      </c>
      <c r="M80" s="28">
        <f>IFERROR(VLOOKUP(A80,[2]webService!$A:$I,9,FALSE),0)</f>
        <v>0</v>
      </c>
      <c r="N80" s="27">
        <f>IFERROR(VLOOKUP(A80,[3]soaBnafar!$A:$G,2,FALSE),0)</f>
        <v>0</v>
      </c>
      <c r="O80" s="20">
        <f>IFERROR(VLOOKUP(A80,[3]soaBnafar!$A:$H,3,FALSE),0)</f>
        <v>0</v>
      </c>
      <c r="P80" s="20">
        <f>IFERROR(VLOOKUP(A80,[3]soaBnafar!$A:$G,4,FALSE),0)</f>
        <v>0</v>
      </c>
      <c r="Q80" s="20">
        <f>IFERROR(VLOOKUP(A80,[3]soaBnafar!$A:$G,5,FALSE),0)</f>
        <v>0</v>
      </c>
      <c r="R80" s="20">
        <f>IFERROR(VLOOKUP(A80,[3]soaBnafar!$A:$G,6,FALSE),0)</f>
        <v>0</v>
      </c>
      <c r="S80" s="20">
        <f>IFERROR(VLOOKUP(A80,[3]soaBnafar!$A:$G,7,FALSE),0)</f>
        <v>0</v>
      </c>
      <c r="T80" s="32">
        <f t="shared" si="14"/>
        <v>0</v>
      </c>
      <c r="U80" s="21">
        <f t="shared" si="15"/>
        <v>0</v>
      </c>
      <c r="V80" s="21">
        <f t="shared" si="16"/>
        <v>0</v>
      </c>
      <c r="W80" s="21">
        <f t="shared" si="17"/>
        <v>0</v>
      </c>
      <c r="X80" s="21">
        <f t="shared" si="18"/>
        <v>0</v>
      </c>
      <c r="Y80" s="33">
        <f t="shared" si="19"/>
        <v>0</v>
      </c>
      <c r="Z80" s="4" t="str">
        <f t="shared" si="20"/>
        <v>Não</v>
      </c>
      <c r="AA80" s="4" t="str">
        <f t="shared" si="21"/>
        <v>Não</v>
      </c>
      <c r="AB80" s="4" t="str">
        <f t="shared" si="22"/>
        <v>Não</v>
      </c>
      <c r="AC80" s="4" t="str">
        <f t="shared" si="23"/>
        <v>Não</v>
      </c>
      <c r="AD80" s="4" t="str">
        <f t="shared" si="24"/>
        <v>Não</v>
      </c>
      <c r="AE80" s="30" t="str">
        <f t="shared" si="25"/>
        <v>Não</v>
      </c>
    </row>
    <row r="81" spans="1:31" x14ac:dyDescent="0.25">
      <c r="A81" s="23">
        <v>130250</v>
      </c>
      <c r="B81" s="27">
        <f>IFERROR(VLOOKUP(A81,[1]Monitoramento_Base_somente_disp!$A:$L,5,FALSE),0)</f>
        <v>30446</v>
      </c>
      <c r="C81" s="20">
        <f>IFERROR(VLOOKUP(A81,[1]Monitoramento_Base_somente_disp!$A:$L,6,FALSE),0)</f>
        <v>22632298</v>
      </c>
      <c r="D81" s="20">
        <f>IFERROR(VLOOKUP(A81,[1]Monitoramento_Base_somente_disp!$A:$L,7,FALSE),0)</f>
        <v>15305</v>
      </c>
      <c r="E81" s="20">
        <f>IFERROR(VLOOKUP(A81,[1]Monitoramento_Base_somente_disp!$A:$L,8,FALSE),0)</f>
        <v>12158374</v>
      </c>
      <c r="F81" s="20">
        <f>IFERROR(VLOOKUP(A81,[1]Monitoramento_Base_somente_disp!$A:$L,9,FALSE),0)</f>
        <v>0</v>
      </c>
      <c r="G81" s="28">
        <f>IFERROR(VLOOKUP(A81,[1]Monitoramento_Base_somente_disp!$A:$L,10,FALSE),0)</f>
        <v>0</v>
      </c>
      <c r="H81" s="27">
        <f>IFERROR(VLOOKUP(A81,[2]webService!$A:$I,4,FALSE),0)</f>
        <v>0</v>
      </c>
      <c r="I81" s="20">
        <f>IFERROR(VLOOKUP(A81,[2]webService!$A:$II,5,FALSE),0)</f>
        <v>0</v>
      </c>
      <c r="J81" s="20">
        <f>IFERROR(VLOOKUP(A81,[2]webService!$A:$I,6,FALSE),0)</f>
        <v>0</v>
      </c>
      <c r="K81" s="20">
        <f>IFERROR(VLOOKUP(A81,[2]webService!$A:$I,7,FALSE),0)</f>
        <v>0</v>
      </c>
      <c r="L81" s="20">
        <f>IFERROR(VLOOKUP(A81,[2]webService!$A:$I,8,FALSE),0)</f>
        <v>0</v>
      </c>
      <c r="M81" s="28">
        <f>IFERROR(VLOOKUP(A81,[2]webService!$A:$I,9,FALSE),0)</f>
        <v>0</v>
      </c>
      <c r="N81" s="27">
        <f>IFERROR(VLOOKUP(A81,[3]soaBnafar!$A:$G,2,FALSE),0)</f>
        <v>0</v>
      </c>
      <c r="O81" s="20">
        <f>IFERROR(VLOOKUP(A81,[3]soaBnafar!$A:$H,3,FALSE),0)</f>
        <v>0</v>
      </c>
      <c r="P81" s="20">
        <f>IFERROR(VLOOKUP(A81,[3]soaBnafar!$A:$G,4,FALSE),0)</f>
        <v>0</v>
      </c>
      <c r="Q81" s="20">
        <f>IFERROR(VLOOKUP(A81,[3]soaBnafar!$A:$G,5,FALSE),0)</f>
        <v>0</v>
      </c>
      <c r="R81" s="20">
        <f>IFERROR(VLOOKUP(A81,[3]soaBnafar!$A:$G,6,FALSE),0)</f>
        <v>0</v>
      </c>
      <c r="S81" s="20">
        <f>IFERROR(VLOOKUP(A81,[3]soaBnafar!$A:$G,7,FALSE),0)</f>
        <v>0</v>
      </c>
      <c r="T81" s="32">
        <f t="shared" si="14"/>
        <v>30446</v>
      </c>
      <c r="U81" s="21">
        <f t="shared" si="15"/>
        <v>22632298</v>
      </c>
      <c r="V81" s="21">
        <f t="shared" si="16"/>
        <v>15305</v>
      </c>
      <c r="W81" s="21">
        <f t="shared" si="17"/>
        <v>12158374</v>
      </c>
      <c r="X81" s="21">
        <f t="shared" si="18"/>
        <v>0</v>
      </c>
      <c r="Y81" s="33">
        <f t="shared" si="19"/>
        <v>0</v>
      </c>
      <c r="Z81" s="4" t="str">
        <f t="shared" si="20"/>
        <v>Sim</v>
      </c>
      <c r="AA81" s="4" t="str">
        <f t="shared" si="21"/>
        <v>Sim</v>
      </c>
      <c r="AB81" s="4" t="str">
        <f t="shared" si="22"/>
        <v>Sim</v>
      </c>
      <c r="AC81" s="4" t="str">
        <f t="shared" si="23"/>
        <v>Sim</v>
      </c>
      <c r="AD81" s="4" t="str">
        <f t="shared" si="24"/>
        <v>Não</v>
      </c>
      <c r="AE81" s="30" t="str">
        <f t="shared" si="25"/>
        <v>Não</v>
      </c>
    </row>
    <row r="82" spans="1:31" x14ac:dyDescent="0.25">
      <c r="A82" s="23">
        <v>130270</v>
      </c>
      <c r="B82" s="27">
        <f>IFERROR(VLOOKUP(A82,[1]Monitoramento_Base_somente_disp!$A:$L,5,FALSE),0)</f>
        <v>2424</v>
      </c>
      <c r="C82" s="20">
        <f>IFERROR(VLOOKUP(A82,[1]Monitoramento_Base_somente_disp!$A:$L,6,FALSE),0)</f>
        <v>126845484</v>
      </c>
      <c r="D82" s="20">
        <f>IFERROR(VLOOKUP(A82,[1]Monitoramento_Base_somente_disp!$A:$L,7,FALSE),0)</f>
        <v>7503</v>
      </c>
      <c r="E82" s="20">
        <f>IFERROR(VLOOKUP(A82,[1]Monitoramento_Base_somente_disp!$A:$L,8,FALSE),0)</f>
        <v>65325676</v>
      </c>
      <c r="F82" s="20">
        <f>IFERROR(VLOOKUP(A82,[1]Monitoramento_Base_somente_disp!$A:$L,9,FALSE),0)</f>
        <v>0</v>
      </c>
      <c r="G82" s="28">
        <f>IFERROR(VLOOKUP(A82,[1]Monitoramento_Base_somente_disp!$A:$L,10,FALSE),0)</f>
        <v>0</v>
      </c>
      <c r="H82" s="27">
        <f>IFERROR(VLOOKUP(A82,[2]webService!$A:$I,4,FALSE),0)</f>
        <v>0</v>
      </c>
      <c r="I82" s="20">
        <f>IFERROR(VLOOKUP(A82,[2]webService!$A:$II,5,FALSE),0)</f>
        <v>0</v>
      </c>
      <c r="J82" s="20">
        <f>IFERROR(VLOOKUP(A82,[2]webService!$A:$I,6,FALSE),0)</f>
        <v>0</v>
      </c>
      <c r="K82" s="20">
        <f>IFERROR(VLOOKUP(A82,[2]webService!$A:$I,7,FALSE),0)</f>
        <v>0</v>
      </c>
      <c r="L82" s="20">
        <f>IFERROR(VLOOKUP(A82,[2]webService!$A:$I,8,FALSE),0)</f>
        <v>0</v>
      </c>
      <c r="M82" s="28">
        <f>IFERROR(VLOOKUP(A82,[2]webService!$A:$I,9,FALSE),0)</f>
        <v>0</v>
      </c>
      <c r="N82" s="27">
        <f>IFERROR(VLOOKUP(A82,[3]soaBnafar!$A:$G,2,FALSE),0)</f>
        <v>0</v>
      </c>
      <c r="O82" s="20">
        <f>IFERROR(VLOOKUP(A82,[3]soaBnafar!$A:$H,3,FALSE),0)</f>
        <v>0</v>
      </c>
      <c r="P82" s="20">
        <f>IFERROR(VLOOKUP(A82,[3]soaBnafar!$A:$G,4,FALSE),0)</f>
        <v>0</v>
      </c>
      <c r="Q82" s="20">
        <f>IFERROR(VLOOKUP(A82,[3]soaBnafar!$A:$G,5,FALSE),0)</f>
        <v>0</v>
      </c>
      <c r="R82" s="20">
        <f>IFERROR(VLOOKUP(A82,[3]soaBnafar!$A:$G,6,FALSE),0)</f>
        <v>0</v>
      </c>
      <c r="S82" s="20">
        <f>IFERROR(VLOOKUP(A82,[3]soaBnafar!$A:$G,7,FALSE),0)</f>
        <v>0</v>
      </c>
      <c r="T82" s="32">
        <f t="shared" si="14"/>
        <v>2424</v>
      </c>
      <c r="U82" s="21">
        <f t="shared" si="15"/>
        <v>126845484</v>
      </c>
      <c r="V82" s="21">
        <f t="shared" si="16"/>
        <v>7503</v>
      </c>
      <c r="W82" s="21">
        <f t="shared" si="17"/>
        <v>65325676</v>
      </c>
      <c r="X82" s="21">
        <f t="shared" si="18"/>
        <v>0</v>
      </c>
      <c r="Y82" s="33">
        <f t="shared" si="19"/>
        <v>0</v>
      </c>
      <c r="Z82" s="4" t="str">
        <f t="shared" si="20"/>
        <v>Sim</v>
      </c>
      <c r="AA82" s="4" t="str">
        <f t="shared" si="21"/>
        <v>Sim</v>
      </c>
      <c r="AB82" s="4" t="str">
        <f t="shared" si="22"/>
        <v>Sim</v>
      </c>
      <c r="AC82" s="4" t="str">
        <f t="shared" si="23"/>
        <v>Sim</v>
      </c>
      <c r="AD82" s="4" t="str">
        <f t="shared" si="24"/>
        <v>Não</v>
      </c>
      <c r="AE82" s="30" t="str">
        <f t="shared" si="25"/>
        <v>Não</v>
      </c>
    </row>
    <row r="83" spans="1:31" x14ac:dyDescent="0.25">
      <c r="A83" s="23">
        <v>130280</v>
      </c>
      <c r="B83" s="27">
        <f>IFERROR(VLOOKUP(A83,[1]Monitoramento_Base_somente_disp!$A:$L,5,FALSE),0)</f>
        <v>0</v>
      </c>
      <c r="C83" s="20">
        <f>IFERROR(VLOOKUP(A83,[1]Monitoramento_Base_somente_disp!$A:$L,6,FALSE),0)</f>
        <v>53676</v>
      </c>
      <c r="D83" s="20">
        <f>IFERROR(VLOOKUP(A83,[1]Monitoramento_Base_somente_disp!$A:$L,7,FALSE),0)</f>
        <v>0</v>
      </c>
      <c r="E83" s="20">
        <f>IFERROR(VLOOKUP(A83,[1]Monitoramento_Base_somente_disp!$A:$L,8,FALSE),0)</f>
        <v>26838</v>
      </c>
      <c r="F83" s="20">
        <f>IFERROR(VLOOKUP(A83,[1]Monitoramento_Base_somente_disp!$A:$L,9,FALSE),0)</f>
        <v>0</v>
      </c>
      <c r="G83" s="28">
        <f>IFERROR(VLOOKUP(A83,[1]Monitoramento_Base_somente_disp!$A:$L,10,FALSE),0)</f>
        <v>0</v>
      </c>
      <c r="H83" s="27">
        <f>IFERROR(VLOOKUP(A83,[2]webService!$A:$I,4,FALSE),0)</f>
        <v>0</v>
      </c>
      <c r="I83" s="20">
        <f>IFERROR(VLOOKUP(A83,[2]webService!$A:$II,5,FALSE),0)</f>
        <v>0</v>
      </c>
      <c r="J83" s="20">
        <f>IFERROR(VLOOKUP(A83,[2]webService!$A:$I,6,FALSE),0)</f>
        <v>0</v>
      </c>
      <c r="K83" s="20">
        <f>IFERROR(VLOOKUP(A83,[2]webService!$A:$I,7,FALSE),0)</f>
        <v>0</v>
      </c>
      <c r="L83" s="20">
        <f>IFERROR(VLOOKUP(A83,[2]webService!$A:$I,8,FALSE),0)</f>
        <v>0</v>
      </c>
      <c r="M83" s="28">
        <f>IFERROR(VLOOKUP(A83,[2]webService!$A:$I,9,FALSE),0)</f>
        <v>0</v>
      </c>
      <c r="N83" s="27">
        <f>IFERROR(VLOOKUP(A83,[3]soaBnafar!$A:$G,2,FALSE),0)</f>
        <v>0</v>
      </c>
      <c r="O83" s="20">
        <f>IFERROR(VLOOKUP(A83,[3]soaBnafar!$A:$H,3,FALSE),0)</f>
        <v>0</v>
      </c>
      <c r="P83" s="20">
        <f>IFERROR(VLOOKUP(A83,[3]soaBnafar!$A:$G,4,FALSE),0)</f>
        <v>0</v>
      </c>
      <c r="Q83" s="20">
        <f>IFERROR(VLOOKUP(A83,[3]soaBnafar!$A:$G,5,FALSE),0)</f>
        <v>0</v>
      </c>
      <c r="R83" s="20">
        <f>IFERROR(VLOOKUP(A83,[3]soaBnafar!$A:$G,6,FALSE),0)</f>
        <v>0</v>
      </c>
      <c r="S83" s="20">
        <f>IFERROR(VLOOKUP(A83,[3]soaBnafar!$A:$G,7,FALSE),0)</f>
        <v>0</v>
      </c>
      <c r="T83" s="32">
        <f t="shared" si="14"/>
        <v>0</v>
      </c>
      <c r="U83" s="21">
        <f t="shared" si="15"/>
        <v>53676</v>
      </c>
      <c r="V83" s="21">
        <f t="shared" si="16"/>
        <v>0</v>
      </c>
      <c r="W83" s="21">
        <f t="shared" si="17"/>
        <v>26838</v>
      </c>
      <c r="X83" s="21">
        <f t="shared" si="18"/>
        <v>0</v>
      </c>
      <c r="Y83" s="33">
        <f t="shared" si="19"/>
        <v>0</v>
      </c>
      <c r="Z83" s="4" t="str">
        <f t="shared" si="20"/>
        <v>Não</v>
      </c>
      <c r="AA83" s="4" t="str">
        <f t="shared" si="21"/>
        <v>Sim</v>
      </c>
      <c r="AB83" s="4" t="str">
        <f t="shared" si="22"/>
        <v>Não</v>
      </c>
      <c r="AC83" s="4" t="str">
        <f t="shared" si="23"/>
        <v>Sim</v>
      </c>
      <c r="AD83" s="4" t="str">
        <f t="shared" si="24"/>
        <v>Não</v>
      </c>
      <c r="AE83" s="30" t="str">
        <f t="shared" si="25"/>
        <v>Não</v>
      </c>
    </row>
    <row r="84" spans="1:31" x14ac:dyDescent="0.25">
      <c r="A84" s="23">
        <v>130290</v>
      </c>
      <c r="B84" s="27">
        <f>IFERROR(VLOOKUP(A84,[1]Monitoramento_Base_somente_disp!$A:$L,5,FALSE),0)</f>
        <v>0</v>
      </c>
      <c r="C84" s="20">
        <f>IFERROR(VLOOKUP(A84,[1]Monitoramento_Base_somente_disp!$A:$L,6,FALSE),0)</f>
        <v>0</v>
      </c>
      <c r="D84" s="20">
        <f>IFERROR(VLOOKUP(A84,[1]Monitoramento_Base_somente_disp!$A:$L,7,FALSE),0)</f>
        <v>0</v>
      </c>
      <c r="E84" s="20">
        <f>IFERROR(VLOOKUP(A84,[1]Monitoramento_Base_somente_disp!$A:$L,8,FALSE),0)</f>
        <v>0</v>
      </c>
      <c r="F84" s="20">
        <f>IFERROR(VLOOKUP(A84,[1]Monitoramento_Base_somente_disp!$A:$L,9,FALSE),0)</f>
        <v>0</v>
      </c>
      <c r="G84" s="28">
        <f>IFERROR(VLOOKUP(A84,[1]Monitoramento_Base_somente_disp!$A:$L,10,FALSE),0)</f>
        <v>0</v>
      </c>
      <c r="H84" s="27">
        <f>IFERROR(VLOOKUP(A84,[2]webService!$A:$I,4,FALSE),0)</f>
        <v>0</v>
      </c>
      <c r="I84" s="20">
        <f>IFERROR(VLOOKUP(A84,[2]webService!$A:$II,5,FALSE),0)</f>
        <v>0</v>
      </c>
      <c r="J84" s="20">
        <f>IFERROR(VLOOKUP(A84,[2]webService!$A:$I,6,FALSE),0)</f>
        <v>0</v>
      </c>
      <c r="K84" s="20">
        <f>IFERROR(VLOOKUP(A84,[2]webService!$A:$I,7,FALSE),0)</f>
        <v>0</v>
      </c>
      <c r="L84" s="20">
        <f>IFERROR(VLOOKUP(A84,[2]webService!$A:$I,8,FALSE),0)</f>
        <v>0</v>
      </c>
      <c r="M84" s="28">
        <f>IFERROR(VLOOKUP(A84,[2]webService!$A:$I,9,FALSE),0)</f>
        <v>0</v>
      </c>
      <c r="N84" s="27">
        <f>IFERROR(VLOOKUP(A84,[3]soaBnafar!$A:$G,2,FALSE),0)</f>
        <v>0</v>
      </c>
      <c r="O84" s="20">
        <f>IFERROR(VLOOKUP(A84,[3]soaBnafar!$A:$H,3,FALSE),0)</f>
        <v>0</v>
      </c>
      <c r="P84" s="20">
        <f>IFERROR(VLOOKUP(A84,[3]soaBnafar!$A:$G,4,FALSE),0)</f>
        <v>0</v>
      </c>
      <c r="Q84" s="20">
        <f>IFERROR(VLOOKUP(A84,[3]soaBnafar!$A:$G,5,FALSE),0)</f>
        <v>0</v>
      </c>
      <c r="R84" s="20">
        <f>IFERROR(VLOOKUP(A84,[3]soaBnafar!$A:$G,6,FALSE),0)</f>
        <v>0</v>
      </c>
      <c r="S84" s="20">
        <f>IFERROR(VLOOKUP(A84,[3]soaBnafar!$A:$G,7,FALSE),0)</f>
        <v>0</v>
      </c>
      <c r="T84" s="32">
        <f t="shared" si="14"/>
        <v>0</v>
      </c>
      <c r="U84" s="21">
        <f t="shared" si="15"/>
        <v>0</v>
      </c>
      <c r="V84" s="21">
        <f t="shared" si="16"/>
        <v>0</v>
      </c>
      <c r="W84" s="21">
        <f t="shared" si="17"/>
        <v>0</v>
      </c>
      <c r="X84" s="21">
        <f t="shared" si="18"/>
        <v>0</v>
      </c>
      <c r="Y84" s="33">
        <f t="shared" si="19"/>
        <v>0</v>
      </c>
      <c r="Z84" s="4" t="str">
        <f t="shared" si="20"/>
        <v>Não</v>
      </c>
      <c r="AA84" s="4" t="str">
        <f t="shared" si="21"/>
        <v>Não</v>
      </c>
      <c r="AB84" s="4" t="str">
        <f t="shared" si="22"/>
        <v>Não</v>
      </c>
      <c r="AC84" s="4" t="str">
        <f t="shared" si="23"/>
        <v>Não</v>
      </c>
      <c r="AD84" s="4" t="str">
        <f t="shared" si="24"/>
        <v>Não</v>
      </c>
      <c r="AE84" s="30" t="str">
        <f t="shared" si="25"/>
        <v>Não</v>
      </c>
    </row>
    <row r="85" spans="1:31" x14ac:dyDescent="0.25">
      <c r="A85" s="23">
        <v>130300</v>
      </c>
      <c r="B85" s="27">
        <f>IFERROR(VLOOKUP(A85,[1]Monitoramento_Base_somente_disp!$A:$L,5,FALSE),0)</f>
        <v>0</v>
      </c>
      <c r="C85" s="20">
        <f>IFERROR(VLOOKUP(A85,[1]Monitoramento_Base_somente_disp!$A:$L,6,FALSE),0)</f>
        <v>6761300</v>
      </c>
      <c r="D85" s="20">
        <f>IFERROR(VLOOKUP(A85,[1]Monitoramento_Base_somente_disp!$A:$L,7,FALSE),0)</f>
        <v>0</v>
      </c>
      <c r="E85" s="20">
        <f>IFERROR(VLOOKUP(A85,[1]Monitoramento_Base_somente_disp!$A:$L,8,FALSE),0)</f>
        <v>3380650</v>
      </c>
      <c r="F85" s="20">
        <f>IFERROR(VLOOKUP(A85,[1]Monitoramento_Base_somente_disp!$A:$L,9,FALSE),0)</f>
        <v>0</v>
      </c>
      <c r="G85" s="28">
        <f>IFERROR(VLOOKUP(A85,[1]Monitoramento_Base_somente_disp!$A:$L,10,FALSE),0)</f>
        <v>0</v>
      </c>
      <c r="H85" s="27">
        <f>IFERROR(VLOOKUP(A85,[2]webService!$A:$I,4,FALSE),0)</f>
        <v>0</v>
      </c>
      <c r="I85" s="20">
        <f>IFERROR(VLOOKUP(A85,[2]webService!$A:$II,5,FALSE),0)</f>
        <v>0</v>
      </c>
      <c r="J85" s="20">
        <f>IFERROR(VLOOKUP(A85,[2]webService!$A:$I,6,FALSE),0)</f>
        <v>0</v>
      </c>
      <c r="K85" s="20">
        <f>IFERROR(VLOOKUP(A85,[2]webService!$A:$I,7,FALSE),0)</f>
        <v>0</v>
      </c>
      <c r="L85" s="20">
        <f>IFERROR(VLOOKUP(A85,[2]webService!$A:$I,8,FALSE),0)</f>
        <v>0</v>
      </c>
      <c r="M85" s="28">
        <f>IFERROR(VLOOKUP(A85,[2]webService!$A:$I,9,FALSE),0)</f>
        <v>0</v>
      </c>
      <c r="N85" s="27">
        <f>IFERROR(VLOOKUP(A85,[3]soaBnafar!$A:$G,2,FALSE),0)</f>
        <v>0</v>
      </c>
      <c r="O85" s="20">
        <f>IFERROR(VLOOKUP(A85,[3]soaBnafar!$A:$H,3,FALSE),0)</f>
        <v>0</v>
      </c>
      <c r="P85" s="20">
        <f>IFERROR(VLOOKUP(A85,[3]soaBnafar!$A:$G,4,FALSE),0)</f>
        <v>0</v>
      </c>
      <c r="Q85" s="20">
        <f>IFERROR(VLOOKUP(A85,[3]soaBnafar!$A:$G,5,FALSE),0)</f>
        <v>0</v>
      </c>
      <c r="R85" s="20">
        <f>IFERROR(VLOOKUP(A85,[3]soaBnafar!$A:$G,6,FALSE),0)</f>
        <v>0</v>
      </c>
      <c r="S85" s="20">
        <f>IFERROR(VLOOKUP(A85,[3]soaBnafar!$A:$G,7,FALSE),0)</f>
        <v>0</v>
      </c>
      <c r="T85" s="32">
        <f t="shared" si="14"/>
        <v>0</v>
      </c>
      <c r="U85" s="21">
        <f t="shared" si="15"/>
        <v>6761300</v>
      </c>
      <c r="V85" s="21">
        <f t="shared" si="16"/>
        <v>0</v>
      </c>
      <c r="W85" s="21">
        <f t="shared" si="17"/>
        <v>3380650</v>
      </c>
      <c r="X85" s="21">
        <f t="shared" si="18"/>
        <v>0</v>
      </c>
      <c r="Y85" s="33">
        <f t="shared" si="19"/>
        <v>0</v>
      </c>
      <c r="Z85" s="4" t="str">
        <f t="shared" si="20"/>
        <v>Não</v>
      </c>
      <c r="AA85" s="4" t="str">
        <f t="shared" si="21"/>
        <v>Sim</v>
      </c>
      <c r="AB85" s="4" t="str">
        <f t="shared" si="22"/>
        <v>Não</v>
      </c>
      <c r="AC85" s="4" t="str">
        <f t="shared" si="23"/>
        <v>Sim</v>
      </c>
      <c r="AD85" s="4" t="str">
        <f t="shared" si="24"/>
        <v>Não</v>
      </c>
      <c r="AE85" s="30" t="str">
        <f t="shared" si="25"/>
        <v>Não</v>
      </c>
    </row>
    <row r="86" spans="1:31" x14ac:dyDescent="0.25">
      <c r="A86" s="23">
        <v>130310</v>
      </c>
      <c r="B86" s="27">
        <f>IFERROR(VLOOKUP(A86,[1]Monitoramento_Base_somente_disp!$A:$L,5,FALSE),0)</f>
        <v>0</v>
      </c>
      <c r="C86" s="20">
        <f>IFERROR(VLOOKUP(A86,[1]Monitoramento_Base_somente_disp!$A:$L,6,FALSE),0)</f>
        <v>0</v>
      </c>
      <c r="D86" s="20">
        <f>IFERROR(VLOOKUP(A86,[1]Monitoramento_Base_somente_disp!$A:$L,7,FALSE),0)</f>
        <v>0</v>
      </c>
      <c r="E86" s="20">
        <f>IFERROR(VLOOKUP(A86,[1]Monitoramento_Base_somente_disp!$A:$L,8,FALSE),0)</f>
        <v>0</v>
      </c>
      <c r="F86" s="20">
        <f>IFERROR(VLOOKUP(A86,[1]Monitoramento_Base_somente_disp!$A:$L,9,FALSE),0)</f>
        <v>0</v>
      </c>
      <c r="G86" s="28">
        <f>IFERROR(VLOOKUP(A86,[1]Monitoramento_Base_somente_disp!$A:$L,10,FALSE),0)</f>
        <v>0</v>
      </c>
      <c r="H86" s="27">
        <f>IFERROR(VLOOKUP(A86,[2]webService!$A:$I,4,FALSE),0)</f>
        <v>0</v>
      </c>
      <c r="I86" s="20">
        <f>IFERROR(VLOOKUP(A86,[2]webService!$A:$II,5,FALSE),0)</f>
        <v>0</v>
      </c>
      <c r="J86" s="20">
        <f>IFERROR(VLOOKUP(A86,[2]webService!$A:$I,6,FALSE),0)</f>
        <v>0</v>
      </c>
      <c r="K86" s="20">
        <f>IFERROR(VLOOKUP(A86,[2]webService!$A:$I,7,FALSE),0)</f>
        <v>0</v>
      </c>
      <c r="L86" s="20">
        <f>IFERROR(VLOOKUP(A86,[2]webService!$A:$I,8,FALSE),0)</f>
        <v>0</v>
      </c>
      <c r="M86" s="28">
        <f>IFERROR(VLOOKUP(A86,[2]webService!$A:$I,9,FALSE),0)</f>
        <v>0</v>
      </c>
      <c r="N86" s="27">
        <f>IFERROR(VLOOKUP(A86,[3]soaBnafar!$A:$G,2,FALSE),0)</f>
        <v>0</v>
      </c>
      <c r="O86" s="20">
        <f>IFERROR(VLOOKUP(A86,[3]soaBnafar!$A:$H,3,FALSE),0)</f>
        <v>0</v>
      </c>
      <c r="P86" s="20">
        <f>IFERROR(VLOOKUP(A86,[3]soaBnafar!$A:$G,4,FALSE),0)</f>
        <v>0</v>
      </c>
      <c r="Q86" s="20">
        <f>IFERROR(VLOOKUP(A86,[3]soaBnafar!$A:$G,5,FALSE),0)</f>
        <v>0</v>
      </c>
      <c r="R86" s="20">
        <f>IFERROR(VLOOKUP(A86,[3]soaBnafar!$A:$G,6,FALSE),0)</f>
        <v>0</v>
      </c>
      <c r="S86" s="20">
        <f>IFERROR(VLOOKUP(A86,[3]soaBnafar!$A:$G,7,FALSE),0)</f>
        <v>0</v>
      </c>
      <c r="T86" s="32">
        <f t="shared" si="14"/>
        <v>0</v>
      </c>
      <c r="U86" s="21">
        <f t="shared" si="15"/>
        <v>0</v>
      </c>
      <c r="V86" s="21">
        <f t="shared" si="16"/>
        <v>0</v>
      </c>
      <c r="W86" s="21">
        <f t="shared" si="17"/>
        <v>0</v>
      </c>
      <c r="X86" s="21">
        <f t="shared" si="18"/>
        <v>0</v>
      </c>
      <c r="Y86" s="33">
        <f t="shared" si="19"/>
        <v>0</v>
      </c>
      <c r="Z86" s="4" t="str">
        <f t="shared" si="20"/>
        <v>Não</v>
      </c>
      <c r="AA86" s="4" t="str">
        <f t="shared" si="21"/>
        <v>Não</v>
      </c>
      <c r="AB86" s="4" t="str">
        <f t="shared" si="22"/>
        <v>Não</v>
      </c>
      <c r="AC86" s="4" t="str">
        <f t="shared" si="23"/>
        <v>Não</v>
      </c>
      <c r="AD86" s="4" t="str">
        <f t="shared" si="24"/>
        <v>Não</v>
      </c>
      <c r="AE86" s="30" t="str">
        <f t="shared" si="25"/>
        <v>Não</v>
      </c>
    </row>
    <row r="87" spans="1:31" x14ac:dyDescent="0.25">
      <c r="A87" s="23">
        <v>130330</v>
      </c>
      <c r="B87" s="27">
        <f>IFERROR(VLOOKUP(A87,[1]Monitoramento_Base_somente_disp!$A:$L,5,FALSE),0)</f>
        <v>0</v>
      </c>
      <c r="C87" s="20">
        <f>IFERROR(VLOOKUP(A87,[1]Monitoramento_Base_somente_disp!$A:$L,6,FALSE),0)</f>
        <v>0</v>
      </c>
      <c r="D87" s="20">
        <f>IFERROR(VLOOKUP(A87,[1]Monitoramento_Base_somente_disp!$A:$L,7,FALSE),0)</f>
        <v>0</v>
      </c>
      <c r="E87" s="20">
        <f>IFERROR(VLOOKUP(A87,[1]Monitoramento_Base_somente_disp!$A:$L,8,FALSE),0)</f>
        <v>0</v>
      </c>
      <c r="F87" s="20">
        <f>IFERROR(VLOOKUP(A87,[1]Monitoramento_Base_somente_disp!$A:$L,9,FALSE),0)</f>
        <v>0</v>
      </c>
      <c r="G87" s="28">
        <f>IFERROR(VLOOKUP(A87,[1]Monitoramento_Base_somente_disp!$A:$L,10,FALSE),0)</f>
        <v>0</v>
      </c>
      <c r="H87" s="27">
        <f>IFERROR(VLOOKUP(A87,[2]webService!$A:$I,4,FALSE),0)</f>
        <v>0</v>
      </c>
      <c r="I87" s="20">
        <f>IFERROR(VLOOKUP(A87,[2]webService!$A:$II,5,FALSE),0)</f>
        <v>0</v>
      </c>
      <c r="J87" s="20">
        <f>IFERROR(VLOOKUP(A87,[2]webService!$A:$I,6,FALSE),0)</f>
        <v>0</v>
      </c>
      <c r="K87" s="20">
        <f>IFERROR(VLOOKUP(A87,[2]webService!$A:$I,7,FALSE),0)</f>
        <v>0</v>
      </c>
      <c r="L87" s="20">
        <f>IFERROR(VLOOKUP(A87,[2]webService!$A:$I,8,FALSE),0)</f>
        <v>0</v>
      </c>
      <c r="M87" s="28">
        <f>IFERROR(VLOOKUP(A87,[2]webService!$A:$I,9,FALSE),0)</f>
        <v>0</v>
      </c>
      <c r="N87" s="27">
        <f>IFERROR(VLOOKUP(A87,[3]soaBnafar!$A:$G,2,FALSE),0)</f>
        <v>0</v>
      </c>
      <c r="O87" s="20">
        <f>IFERROR(VLOOKUP(A87,[3]soaBnafar!$A:$H,3,FALSE),0)</f>
        <v>0</v>
      </c>
      <c r="P87" s="20">
        <f>IFERROR(VLOOKUP(A87,[3]soaBnafar!$A:$G,4,FALSE),0)</f>
        <v>0</v>
      </c>
      <c r="Q87" s="20">
        <f>IFERROR(VLOOKUP(A87,[3]soaBnafar!$A:$G,5,FALSE),0)</f>
        <v>0</v>
      </c>
      <c r="R87" s="20">
        <f>IFERROR(VLOOKUP(A87,[3]soaBnafar!$A:$G,6,FALSE),0)</f>
        <v>0</v>
      </c>
      <c r="S87" s="20">
        <f>IFERROR(VLOOKUP(A87,[3]soaBnafar!$A:$G,7,FALSE),0)</f>
        <v>0</v>
      </c>
      <c r="T87" s="32">
        <f t="shared" si="14"/>
        <v>0</v>
      </c>
      <c r="U87" s="21">
        <f t="shared" si="15"/>
        <v>0</v>
      </c>
      <c r="V87" s="21">
        <f t="shared" si="16"/>
        <v>0</v>
      </c>
      <c r="W87" s="21">
        <f t="shared" si="17"/>
        <v>0</v>
      </c>
      <c r="X87" s="21">
        <f t="shared" si="18"/>
        <v>0</v>
      </c>
      <c r="Y87" s="33">
        <f t="shared" si="19"/>
        <v>0</v>
      </c>
      <c r="Z87" s="4" t="str">
        <f t="shared" si="20"/>
        <v>Não</v>
      </c>
      <c r="AA87" s="4" t="str">
        <f t="shared" si="21"/>
        <v>Não</v>
      </c>
      <c r="AB87" s="4" t="str">
        <f t="shared" si="22"/>
        <v>Não</v>
      </c>
      <c r="AC87" s="4" t="str">
        <f t="shared" si="23"/>
        <v>Não</v>
      </c>
      <c r="AD87" s="4" t="str">
        <f t="shared" si="24"/>
        <v>Não</v>
      </c>
      <c r="AE87" s="30" t="str">
        <f t="shared" si="25"/>
        <v>Não</v>
      </c>
    </row>
    <row r="88" spans="1:31" x14ac:dyDescent="0.25">
      <c r="A88" s="23">
        <v>130340</v>
      </c>
      <c r="B88" s="27">
        <f>IFERROR(VLOOKUP(A88,[1]Monitoramento_Base_somente_disp!$A:$L,5,FALSE),0)</f>
        <v>0</v>
      </c>
      <c r="C88" s="20">
        <f>IFERROR(VLOOKUP(A88,[1]Monitoramento_Base_somente_disp!$A:$L,6,FALSE),0)</f>
        <v>0</v>
      </c>
      <c r="D88" s="20">
        <f>IFERROR(VLOOKUP(A88,[1]Monitoramento_Base_somente_disp!$A:$L,7,FALSE),0)</f>
        <v>0</v>
      </c>
      <c r="E88" s="20">
        <f>IFERROR(VLOOKUP(A88,[1]Monitoramento_Base_somente_disp!$A:$L,8,FALSE),0)</f>
        <v>0</v>
      </c>
      <c r="F88" s="20">
        <f>IFERROR(VLOOKUP(A88,[1]Monitoramento_Base_somente_disp!$A:$L,9,FALSE),0)</f>
        <v>0</v>
      </c>
      <c r="G88" s="28">
        <f>IFERROR(VLOOKUP(A88,[1]Monitoramento_Base_somente_disp!$A:$L,10,FALSE),0)</f>
        <v>0</v>
      </c>
      <c r="H88" s="27">
        <f>IFERROR(VLOOKUP(A88,[2]webService!$A:$I,4,FALSE),0)</f>
        <v>0</v>
      </c>
      <c r="I88" s="20">
        <f>IFERROR(VLOOKUP(A88,[2]webService!$A:$II,5,FALSE),0)</f>
        <v>0</v>
      </c>
      <c r="J88" s="20">
        <f>IFERROR(VLOOKUP(A88,[2]webService!$A:$I,6,FALSE),0)</f>
        <v>0</v>
      </c>
      <c r="K88" s="20">
        <f>IFERROR(VLOOKUP(A88,[2]webService!$A:$I,7,FALSE),0)</f>
        <v>0</v>
      </c>
      <c r="L88" s="20">
        <f>IFERROR(VLOOKUP(A88,[2]webService!$A:$I,8,FALSE),0)</f>
        <v>0</v>
      </c>
      <c r="M88" s="28">
        <f>IFERROR(VLOOKUP(A88,[2]webService!$A:$I,9,FALSE),0)</f>
        <v>0</v>
      </c>
      <c r="N88" s="27">
        <f>IFERROR(VLOOKUP(A88,[3]soaBnafar!$A:$G,2,FALSE),0)</f>
        <v>0</v>
      </c>
      <c r="O88" s="20">
        <f>IFERROR(VLOOKUP(A88,[3]soaBnafar!$A:$H,3,FALSE),0)</f>
        <v>0</v>
      </c>
      <c r="P88" s="20">
        <f>IFERROR(VLOOKUP(A88,[3]soaBnafar!$A:$G,4,FALSE),0)</f>
        <v>0</v>
      </c>
      <c r="Q88" s="20">
        <f>IFERROR(VLOOKUP(A88,[3]soaBnafar!$A:$G,5,FALSE),0)</f>
        <v>0</v>
      </c>
      <c r="R88" s="20">
        <f>IFERROR(VLOOKUP(A88,[3]soaBnafar!$A:$G,6,FALSE),0)</f>
        <v>0</v>
      </c>
      <c r="S88" s="20">
        <f>IFERROR(VLOOKUP(A88,[3]soaBnafar!$A:$G,7,FALSE),0)</f>
        <v>0</v>
      </c>
      <c r="T88" s="32">
        <f t="shared" si="14"/>
        <v>0</v>
      </c>
      <c r="U88" s="21">
        <f t="shared" si="15"/>
        <v>0</v>
      </c>
      <c r="V88" s="21">
        <f t="shared" si="16"/>
        <v>0</v>
      </c>
      <c r="W88" s="21">
        <f t="shared" si="17"/>
        <v>0</v>
      </c>
      <c r="X88" s="21">
        <f t="shared" si="18"/>
        <v>0</v>
      </c>
      <c r="Y88" s="33">
        <f t="shared" si="19"/>
        <v>0</v>
      </c>
      <c r="Z88" s="4" t="str">
        <f t="shared" si="20"/>
        <v>Não</v>
      </c>
      <c r="AA88" s="4" t="str">
        <f t="shared" si="21"/>
        <v>Não</v>
      </c>
      <c r="AB88" s="4" t="str">
        <f t="shared" si="22"/>
        <v>Não</v>
      </c>
      <c r="AC88" s="4" t="str">
        <f t="shared" si="23"/>
        <v>Não</v>
      </c>
      <c r="AD88" s="4" t="str">
        <f t="shared" si="24"/>
        <v>Não</v>
      </c>
      <c r="AE88" s="30" t="str">
        <f t="shared" si="25"/>
        <v>Não</v>
      </c>
    </row>
    <row r="89" spans="1:31" x14ac:dyDescent="0.25">
      <c r="A89" s="23">
        <v>130350</v>
      </c>
      <c r="B89" s="27">
        <f>IFERROR(VLOOKUP(A89,[1]Monitoramento_Base_somente_disp!$A:$L,5,FALSE),0)</f>
        <v>0</v>
      </c>
      <c r="C89" s="20">
        <f>IFERROR(VLOOKUP(A89,[1]Monitoramento_Base_somente_disp!$A:$L,6,FALSE),0)</f>
        <v>0</v>
      </c>
      <c r="D89" s="20">
        <f>IFERROR(VLOOKUP(A89,[1]Monitoramento_Base_somente_disp!$A:$L,7,FALSE),0)</f>
        <v>0</v>
      </c>
      <c r="E89" s="20">
        <f>IFERROR(VLOOKUP(A89,[1]Monitoramento_Base_somente_disp!$A:$L,8,FALSE),0)</f>
        <v>0</v>
      </c>
      <c r="F89" s="20">
        <f>IFERROR(VLOOKUP(A89,[1]Monitoramento_Base_somente_disp!$A:$L,9,FALSE),0)</f>
        <v>0</v>
      </c>
      <c r="G89" s="28">
        <f>IFERROR(VLOOKUP(A89,[1]Monitoramento_Base_somente_disp!$A:$L,10,FALSE),0)</f>
        <v>0</v>
      </c>
      <c r="H89" s="27">
        <f>IFERROR(VLOOKUP(A89,[2]webService!$A:$I,4,FALSE),0)</f>
        <v>0</v>
      </c>
      <c r="I89" s="20">
        <f>IFERROR(VLOOKUP(A89,[2]webService!$A:$II,5,FALSE),0)</f>
        <v>0</v>
      </c>
      <c r="J89" s="20">
        <f>IFERROR(VLOOKUP(A89,[2]webService!$A:$I,6,FALSE),0)</f>
        <v>0</v>
      </c>
      <c r="K89" s="20">
        <f>IFERROR(VLOOKUP(A89,[2]webService!$A:$I,7,FALSE),0)</f>
        <v>0</v>
      </c>
      <c r="L89" s="20">
        <f>IFERROR(VLOOKUP(A89,[2]webService!$A:$I,8,FALSE),0)</f>
        <v>0</v>
      </c>
      <c r="M89" s="28">
        <f>IFERROR(VLOOKUP(A89,[2]webService!$A:$I,9,FALSE),0)</f>
        <v>0</v>
      </c>
      <c r="N89" s="27">
        <f>IFERROR(VLOOKUP(A89,[3]soaBnafar!$A:$G,2,FALSE),0)</f>
        <v>0</v>
      </c>
      <c r="O89" s="20">
        <f>IFERROR(VLOOKUP(A89,[3]soaBnafar!$A:$H,3,FALSE),0)</f>
        <v>0</v>
      </c>
      <c r="P89" s="20">
        <f>IFERROR(VLOOKUP(A89,[3]soaBnafar!$A:$G,4,FALSE),0)</f>
        <v>0</v>
      </c>
      <c r="Q89" s="20">
        <f>IFERROR(VLOOKUP(A89,[3]soaBnafar!$A:$G,5,FALSE),0)</f>
        <v>0</v>
      </c>
      <c r="R89" s="20">
        <f>IFERROR(VLOOKUP(A89,[3]soaBnafar!$A:$G,6,FALSE),0)</f>
        <v>0</v>
      </c>
      <c r="S89" s="20">
        <f>IFERROR(VLOOKUP(A89,[3]soaBnafar!$A:$G,7,FALSE),0)</f>
        <v>0</v>
      </c>
      <c r="T89" s="32">
        <f t="shared" si="14"/>
        <v>0</v>
      </c>
      <c r="U89" s="21">
        <f t="shared" si="15"/>
        <v>0</v>
      </c>
      <c r="V89" s="21">
        <f t="shared" si="16"/>
        <v>0</v>
      </c>
      <c r="W89" s="21">
        <f t="shared" si="17"/>
        <v>0</v>
      </c>
      <c r="X89" s="21">
        <f t="shared" si="18"/>
        <v>0</v>
      </c>
      <c r="Y89" s="33">
        <f t="shared" si="19"/>
        <v>0</v>
      </c>
      <c r="Z89" s="4" t="str">
        <f t="shared" si="20"/>
        <v>Não</v>
      </c>
      <c r="AA89" s="4" t="str">
        <f t="shared" si="21"/>
        <v>Não</v>
      </c>
      <c r="AB89" s="4" t="str">
        <f t="shared" si="22"/>
        <v>Não</v>
      </c>
      <c r="AC89" s="4" t="str">
        <f t="shared" si="23"/>
        <v>Não</v>
      </c>
      <c r="AD89" s="4" t="str">
        <f t="shared" si="24"/>
        <v>Não</v>
      </c>
      <c r="AE89" s="30" t="str">
        <f t="shared" si="25"/>
        <v>Não</v>
      </c>
    </row>
    <row r="90" spans="1:31" x14ac:dyDescent="0.25">
      <c r="A90" s="23">
        <v>130360</v>
      </c>
      <c r="B90" s="27">
        <f>IFERROR(VLOOKUP(A90,[1]Monitoramento_Base_somente_disp!$A:$L,5,FALSE),0)</f>
        <v>0</v>
      </c>
      <c r="C90" s="20">
        <f>IFERROR(VLOOKUP(A90,[1]Monitoramento_Base_somente_disp!$A:$L,6,FALSE),0)</f>
        <v>0</v>
      </c>
      <c r="D90" s="20">
        <f>IFERROR(VLOOKUP(A90,[1]Monitoramento_Base_somente_disp!$A:$L,7,FALSE),0)</f>
        <v>0</v>
      </c>
      <c r="E90" s="20">
        <f>IFERROR(VLOOKUP(A90,[1]Monitoramento_Base_somente_disp!$A:$L,8,FALSE),0)</f>
        <v>0</v>
      </c>
      <c r="F90" s="20">
        <f>IFERROR(VLOOKUP(A90,[1]Monitoramento_Base_somente_disp!$A:$L,9,FALSE),0)</f>
        <v>0</v>
      </c>
      <c r="G90" s="28">
        <f>IFERROR(VLOOKUP(A90,[1]Monitoramento_Base_somente_disp!$A:$L,10,FALSE),0)</f>
        <v>0</v>
      </c>
      <c r="H90" s="27">
        <f>IFERROR(VLOOKUP(A90,[2]webService!$A:$I,4,FALSE),0)</f>
        <v>0</v>
      </c>
      <c r="I90" s="20">
        <f>IFERROR(VLOOKUP(A90,[2]webService!$A:$II,5,FALSE),0)</f>
        <v>0</v>
      </c>
      <c r="J90" s="20">
        <f>IFERROR(VLOOKUP(A90,[2]webService!$A:$I,6,FALSE),0)</f>
        <v>0</v>
      </c>
      <c r="K90" s="20">
        <f>IFERROR(VLOOKUP(A90,[2]webService!$A:$I,7,FALSE),0)</f>
        <v>0</v>
      </c>
      <c r="L90" s="20">
        <f>IFERROR(VLOOKUP(A90,[2]webService!$A:$I,8,FALSE),0)</f>
        <v>0</v>
      </c>
      <c r="M90" s="28">
        <f>IFERROR(VLOOKUP(A90,[2]webService!$A:$I,9,FALSE),0)</f>
        <v>0</v>
      </c>
      <c r="N90" s="27">
        <f>IFERROR(VLOOKUP(A90,[3]soaBnafar!$A:$G,2,FALSE),0)</f>
        <v>0</v>
      </c>
      <c r="O90" s="20">
        <f>IFERROR(VLOOKUP(A90,[3]soaBnafar!$A:$H,3,FALSE),0)</f>
        <v>0</v>
      </c>
      <c r="P90" s="20">
        <f>IFERROR(VLOOKUP(A90,[3]soaBnafar!$A:$G,4,FALSE),0)</f>
        <v>0</v>
      </c>
      <c r="Q90" s="20">
        <f>IFERROR(VLOOKUP(A90,[3]soaBnafar!$A:$G,5,FALSE),0)</f>
        <v>0</v>
      </c>
      <c r="R90" s="20">
        <f>IFERROR(VLOOKUP(A90,[3]soaBnafar!$A:$G,6,FALSE),0)</f>
        <v>0</v>
      </c>
      <c r="S90" s="20">
        <f>IFERROR(VLOOKUP(A90,[3]soaBnafar!$A:$G,7,FALSE),0)</f>
        <v>0</v>
      </c>
      <c r="T90" s="32">
        <f t="shared" si="14"/>
        <v>0</v>
      </c>
      <c r="U90" s="21">
        <f t="shared" si="15"/>
        <v>0</v>
      </c>
      <c r="V90" s="21">
        <f t="shared" si="16"/>
        <v>0</v>
      </c>
      <c r="W90" s="21">
        <f t="shared" si="17"/>
        <v>0</v>
      </c>
      <c r="X90" s="21">
        <f t="shared" si="18"/>
        <v>0</v>
      </c>
      <c r="Y90" s="33">
        <f t="shared" si="19"/>
        <v>0</v>
      </c>
      <c r="Z90" s="4" t="str">
        <f t="shared" si="20"/>
        <v>Não</v>
      </c>
      <c r="AA90" s="4" t="str">
        <f t="shared" si="21"/>
        <v>Não</v>
      </c>
      <c r="AB90" s="4" t="str">
        <f t="shared" si="22"/>
        <v>Não</v>
      </c>
      <c r="AC90" s="4" t="str">
        <f t="shared" si="23"/>
        <v>Não</v>
      </c>
      <c r="AD90" s="4" t="str">
        <f t="shared" si="24"/>
        <v>Não</v>
      </c>
      <c r="AE90" s="30" t="str">
        <f t="shared" si="25"/>
        <v>Não</v>
      </c>
    </row>
    <row r="91" spans="1:31" x14ac:dyDescent="0.25">
      <c r="A91" s="23">
        <v>130370</v>
      </c>
      <c r="B91" s="27">
        <f>IFERROR(VLOOKUP(A91,[1]Monitoramento_Base_somente_disp!$A:$L,5,FALSE),0)</f>
        <v>0</v>
      </c>
      <c r="C91" s="20">
        <f>IFERROR(VLOOKUP(A91,[1]Monitoramento_Base_somente_disp!$A:$L,6,FALSE),0)</f>
        <v>0</v>
      </c>
      <c r="D91" s="20">
        <f>IFERROR(VLOOKUP(A91,[1]Monitoramento_Base_somente_disp!$A:$L,7,FALSE),0)</f>
        <v>0</v>
      </c>
      <c r="E91" s="20">
        <f>IFERROR(VLOOKUP(A91,[1]Monitoramento_Base_somente_disp!$A:$L,8,FALSE),0)</f>
        <v>0</v>
      </c>
      <c r="F91" s="20">
        <f>IFERROR(VLOOKUP(A91,[1]Monitoramento_Base_somente_disp!$A:$L,9,FALSE),0)</f>
        <v>0</v>
      </c>
      <c r="G91" s="28">
        <f>IFERROR(VLOOKUP(A91,[1]Monitoramento_Base_somente_disp!$A:$L,10,FALSE),0)</f>
        <v>0</v>
      </c>
      <c r="H91" s="27">
        <f>IFERROR(VLOOKUP(A91,[2]webService!$A:$I,4,FALSE),0)</f>
        <v>0</v>
      </c>
      <c r="I91" s="20">
        <f>IFERROR(VLOOKUP(A91,[2]webService!$A:$II,5,FALSE),0)</f>
        <v>0</v>
      </c>
      <c r="J91" s="20">
        <f>IFERROR(VLOOKUP(A91,[2]webService!$A:$I,6,FALSE),0)</f>
        <v>0</v>
      </c>
      <c r="K91" s="20">
        <f>IFERROR(VLOOKUP(A91,[2]webService!$A:$I,7,FALSE),0)</f>
        <v>0</v>
      </c>
      <c r="L91" s="20">
        <f>IFERROR(VLOOKUP(A91,[2]webService!$A:$I,8,FALSE),0)</f>
        <v>0</v>
      </c>
      <c r="M91" s="28">
        <f>IFERROR(VLOOKUP(A91,[2]webService!$A:$I,9,FALSE),0)</f>
        <v>0</v>
      </c>
      <c r="N91" s="27">
        <f>IFERROR(VLOOKUP(A91,[3]soaBnafar!$A:$G,2,FALSE),0)</f>
        <v>0</v>
      </c>
      <c r="O91" s="20">
        <f>IFERROR(VLOOKUP(A91,[3]soaBnafar!$A:$H,3,FALSE),0)</f>
        <v>0</v>
      </c>
      <c r="P91" s="20">
        <f>IFERROR(VLOOKUP(A91,[3]soaBnafar!$A:$G,4,FALSE),0)</f>
        <v>0</v>
      </c>
      <c r="Q91" s="20">
        <f>IFERROR(VLOOKUP(A91,[3]soaBnafar!$A:$G,5,FALSE),0)</f>
        <v>0</v>
      </c>
      <c r="R91" s="20">
        <f>IFERROR(VLOOKUP(A91,[3]soaBnafar!$A:$G,6,FALSE),0)</f>
        <v>0</v>
      </c>
      <c r="S91" s="20">
        <f>IFERROR(VLOOKUP(A91,[3]soaBnafar!$A:$G,7,FALSE),0)</f>
        <v>0</v>
      </c>
      <c r="T91" s="32">
        <f t="shared" si="14"/>
        <v>0</v>
      </c>
      <c r="U91" s="21">
        <f t="shared" si="15"/>
        <v>0</v>
      </c>
      <c r="V91" s="21">
        <f t="shared" si="16"/>
        <v>0</v>
      </c>
      <c r="W91" s="21">
        <f t="shared" si="17"/>
        <v>0</v>
      </c>
      <c r="X91" s="21">
        <f t="shared" si="18"/>
        <v>0</v>
      </c>
      <c r="Y91" s="33">
        <f t="shared" si="19"/>
        <v>0</v>
      </c>
      <c r="Z91" s="4" t="str">
        <f t="shared" si="20"/>
        <v>Não</v>
      </c>
      <c r="AA91" s="4" t="str">
        <f t="shared" si="21"/>
        <v>Não</v>
      </c>
      <c r="AB91" s="4" t="str">
        <f t="shared" si="22"/>
        <v>Não</v>
      </c>
      <c r="AC91" s="4" t="str">
        <f t="shared" si="23"/>
        <v>Não</v>
      </c>
      <c r="AD91" s="4" t="str">
        <f t="shared" si="24"/>
        <v>Não</v>
      </c>
      <c r="AE91" s="30" t="str">
        <f t="shared" si="25"/>
        <v>Não</v>
      </c>
    </row>
    <row r="92" spans="1:31" x14ac:dyDescent="0.25">
      <c r="A92" s="23">
        <v>130380</v>
      </c>
      <c r="B92" s="27">
        <f>IFERROR(VLOOKUP(A92,[1]Monitoramento_Base_somente_disp!$A:$L,5,FALSE),0)</f>
        <v>0</v>
      </c>
      <c r="C92" s="20">
        <f>IFERROR(VLOOKUP(A92,[1]Monitoramento_Base_somente_disp!$A:$L,6,FALSE),0)</f>
        <v>35916804</v>
      </c>
      <c r="D92" s="20">
        <f>IFERROR(VLOOKUP(A92,[1]Monitoramento_Base_somente_disp!$A:$L,7,FALSE),0)</f>
        <v>0</v>
      </c>
      <c r="E92" s="20">
        <f>IFERROR(VLOOKUP(A92,[1]Monitoramento_Base_somente_disp!$A:$L,8,FALSE),0)</f>
        <v>17958402</v>
      </c>
      <c r="F92" s="20">
        <f>IFERROR(VLOOKUP(A92,[1]Monitoramento_Base_somente_disp!$A:$L,9,FALSE),0)</f>
        <v>0</v>
      </c>
      <c r="G92" s="28">
        <f>IFERROR(VLOOKUP(A92,[1]Monitoramento_Base_somente_disp!$A:$L,10,FALSE),0)</f>
        <v>0</v>
      </c>
      <c r="H92" s="27">
        <f>IFERROR(VLOOKUP(A92,[2]webService!$A:$I,4,FALSE),0)</f>
        <v>0</v>
      </c>
      <c r="I92" s="20">
        <f>IFERROR(VLOOKUP(A92,[2]webService!$A:$II,5,FALSE),0)</f>
        <v>0</v>
      </c>
      <c r="J92" s="20">
        <f>IFERROR(VLOOKUP(A92,[2]webService!$A:$I,6,FALSE),0)</f>
        <v>0</v>
      </c>
      <c r="K92" s="20">
        <f>IFERROR(VLOOKUP(A92,[2]webService!$A:$I,7,FALSE),0)</f>
        <v>0</v>
      </c>
      <c r="L92" s="20">
        <f>IFERROR(VLOOKUP(A92,[2]webService!$A:$I,8,FALSE),0)</f>
        <v>0</v>
      </c>
      <c r="M92" s="28">
        <f>IFERROR(VLOOKUP(A92,[2]webService!$A:$I,9,FALSE),0)</f>
        <v>0</v>
      </c>
      <c r="N92" s="27">
        <f>IFERROR(VLOOKUP(A92,[3]soaBnafar!$A:$G,2,FALSE),0)</f>
        <v>0</v>
      </c>
      <c r="O92" s="20">
        <f>IFERROR(VLOOKUP(A92,[3]soaBnafar!$A:$H,3,FALSE),0)</f>
        <v>0</v>
      </c>
      <c r="P92" s="20">
        <f>IFERROR(VLOOKUP(A92,[3]soaBnafar!$A:$G,4,FALSE),0)</f>
        <v>0</v>
      </c>
      <c r="Q92" s="20">
        <f>IFERROR(VLOOKUP(A92,[3]soaBnafar!$A:$G,5,FALSE),0)</f>
        <v>0</v>
      </c>
      <c r="R92" s="20">
        <f>IFERROR(VLOOKUP(A92,[3]soaBnafar!$A:$G,6,FALSE),0)</f>
        <v>0</v>
      </c>
      <c r="S92" s="20">
        <f>IFERROR(VLOOKUP(A92,[3]soaBnafar!$A:$G,7,FALSE),0)</f>
        <v>0</v>
      </c>
      <c r="T92" s="32">
        <f t="shared" si="14"/>
        <v>0</v>
      </c>
      <c r="U92" s="21">
        <f t="shared" si="15"/>
        <v>35916804</v>
      </c>
      <c r="V92" s="21">
        <f t="shared" si="16"/>
        <v>0</v>
      </c>
      <c r="W92" s="21">
        <f t="shared" si="17"/>
        <v>17958402</v>
      </c>
      <c r="X92" s="21">
        <f t="shared" si="18"/>
        <v>0</v>
      </c>
      <c r="Y92" s="33">
        <f t="shared" si="19"/>
        <v>0</v>
      </c>
      <c r="Z92" s="4" t="str">
        <f t="shared" si="20"/>
        <v>Não</v>
      </c>
      <c r="AA92" s="4" t="str">
        <f t="shared" si="21"/>
        <v>Sim</v>
      </c>
      <c r="AB92" s="4" t="str">
        <f t="shared" si="22"/>
        <v>Não</v>
      </c>
      <c r="AC92" s="4" t="str">
        <f t="shared" si="23"/>
        <v>Sim</v>
      </c>
      <c r="AD92" s="4" t="str">
        <f t="shared" si="24"/>
        <v>Não</v>
      </c>
      <c r="AE92" s="30" t="str">
        <f t="shared" si="25"/>
        <v>Não</v>
      </c>
    </row>
    <row r="93" spans="1:31" x14ac:dyDescent="0.25">
      <c r="A93" s="23">
        <v>130390</v>
      </c>
      <c r="B93" s="27">
        <f>IFERROR(VLOOKUP(A93,[1]Monitoramento_Base_somente_disp!$A:$L,5,FALSE),0)</f>
        <v>16318</v>
      </c>
      <c r="C93" s="20">
        <f>IFERROR(VLOOKUP(A93,[1]Monitoramento_Base_somente_disp!$A:$L,6,FALSE),0)</f>
        <v>1972706</v>
      </c>
      <c r="D93" s="20">
        <f>IFERROR(VLOOKUP(A93,[1]Monitoramento_Base_somente_disp!$A:$L,7,FALSE),0)</f>
        <v>52561</v>
      </c>
      <c r="E93" s="20">
        <f>IFERROR(VLOOKUP(A93,[1]Monitoramento_Base_somente_disp!$A:$L,8,FALSE),0)</f>
        <v>4124191</v>
      </c>
      <c r="F93" s="20">
        <f>IFERROR(VLOOKUP(A93,[1]Monitoramento_Base_somente_disp!$A:$L,9,FALSE),0)</f>
        <v>0</v>
      </c>
      <c r="G93" s="28">
        <f>IFERROR(VLOOKUP(A93,[1]Monitoramento_Base_somente_disp!$A:$L,10,FALSE),0)</f>
        <v>0</v>
      </c>
      <c r="H93" s="27">
        <f>IFERROR(VLOOKUP(A93,[2]webService!$A:$I,4,FALSE),0)</f>
        <v>0</v>
      </c>
      <c r="I93" s="20">
        <f>IFERROR(VLOOKUP(A93,[2]webService!$A:$II,5,FALSE),0)</f>
        <v>0</v>
      </c>
      <c r="J93" s="20">
        <f>IFERROR(VLOOKUP(A93,[2]webService!$A:$I,6,FALSE),0)</f>
        <v>0</v>
      </c>
      <c r="K93" s="20">
        <f>IFERROR(VLOOKUP(A93,[2]webService!$A:$I,7,FALSE),0)</f>
        <v>0</v>
      </c>
      <c r="L93" s="20">
        <f>IFERROR(VLOOKUP(A93,[2]webService!$A:$I,8,FALSE),0)</f>
        <v>0</v>
      </c>
      <c r="M93" s="28">
        <f>IFERROR(VLOOKUP(A93,[2]webService!$A:$I,9,FALSE),0)</f>
        <v>0</v>
      </c>
      <c r="N93" s="27">
        <f>IFERROR(VLOOKUP(A93,[3]soaBnafar!$A:$G,2,FALSE),0)</f>
        <v>0</v>
      </c>
      <c r="O93" s="20">
        <f>IFERROR(VLOOKUP(A93,[3]soaBnafar!$A:$H,3,FALSE),0)</f>
        <v>0</v>
      </c>
      <c r="P93" s="20">
        <f>IFERROR(VLOOKUP(A93,[3]soaBnafar!$A:$G,4,FALSE),0)</f>
        <v>0</v>
      </c>
      <c r="Q93" s="20">
        <f>IFERROR(VLOOKUP(A93,[3]soaBnafar!$A:$G,5,FALSE),0)</f>
        <v>0</v>
      </c>
      <c r="R93" s="20">
        <f>IFERROR(VLOOKUP(A93,[3]soaBnafar!$A:$G,6,FALSE),0)</f>
        <v>0</v>
      </c>
      <c r="S93" s="20">
        <f>IFERROR(VLOOKUP(A93,[3]soaBnafar!$A:$G,7,FALSE),0)</f>
        <v>0</v>
      </c>
      <c r="T93" s="32">
        <f t="shared" si="14"/>
        <v>16318</v>
      </c>
      <c r="U93" s="21">
        <f t="shared" si="15"/>
        <v>1972706</v>
      </c>
      <c r="V93" s="21">
        <f t="shared" si="16"/>
        <v>52561</v>
      </c>
      <c r="W93" s="21">
        <f t="shared" si="17"/>
        <v>4124191</v>
      </c>
      <c r="X93" s="21">
        <f t="shared" si="18"/>
        <v>0</v>
      </c>
      <c r="Y93" s="33">
        <f t="shared" si="19"/>
        <v>0</v>
      </c>
      <c r="Z93" s="4" t="str">
        <f t="shared" si="20"/>
        <v>Sim</v>
      </c>
      <c r="AA93" s="4" t="str">
        <f t="shared" si="21"/>
        <v>Sim</v>
      </c>
      <c r="AB93" s="4" t="str">
        <f t="shared" si="22"/>
        <v>Sim</v>
      </c>
      <c r="AC93" s="4" t="str">
        <f t="shared" si="23"/>
        <v>Sim</v>
      </c>
      <c r="AD93" s="4" t="str">
        <f t="shared" si="24"/>
        <v>Não</v>
      </c>
      <c r="AE93" s="30" t="str">
        <f t="shared" si="25"/>
        <v>Não</v>
      </c>
    </row>
    <row r="94" spans="1:31" x14ac:dyDescent="0.25">
      <c r="A94" s="23">
        <v>130400</v>
      </c>
      <c r="B94" s="27">
        <f>IFERROR(VLOOKUP(A94,[1]Monitoramento_Base_somente_disp!$A:$L,5,FALSE),0)</f>
        <v>0</v>
      </c>
      <c r="C94" s="20">
        <f>IFERROR(VLOOKUP(A94,[1]Monitoramento_Base_somente_disp!$A:$L,6,FALSE),0)</f>
        <v>0</v>
      </c>
      <c r="D94" s="20">
        <f>IFERROR(VLOOKUP(A94,[1]Monitoramento_Base_somente_disp!$A:$L,7,FALSE),0)</f>
        <v>0</v>
      </c>
      <c r="E94" s="20">
        <f>IFERROR(VLOOKUP(A94,[1]Monitoramento_Base_somente_disp!$A:$L,8,FALSE),0)</f>
        <v>0</v>
      </c>
      <c r="F94" s="20">
        <f>IFERROR(VLOOKUP(A94,[1]Monitoramento_Base_somente_disp!$A:$L,9,FALSE),0)</f>
        <v>0</v>
      </c>
      <c r="G94" s="28">
        <f>IFERROR(VLOOKUP(A94,[1]Monitoramento_Base_somente_disp!$A:$L,10,FALSE),0)</f>
        <v>0</v>
      </c>
      <c r="H94" s="27">
        <f>IFERROR(VLOOKUP(A94,[2]webService!$A:$I,4,FALSE),0)</f>
        <v>0</v>
      </c>
      <c r="I94" s="20">
        <f>IFERROR(VLOOKUP(A94,[2]webService!$A:$II,5,FALSE),0)</f>
        <v>0</v>
      </c>
      <c r="J94" s="20">
        <f>IFERROR(VLOOKUP(A94,[2]webService!$A:$I,6,FALSE),0)</f>
        <v>0</v>
      </c>
      <c r="K94" s="20">
        <f>IFERROR(VLOOKUP(A94,[2]webService!$A:$I,7,FALSE),0)</f>
        <v>0</v>
      </c>
      <c r="L94" s="20">
        <f>IFERROR(VLOOKUP(A94,[2]webService!$A:$I,8,FALSE),0)</f>
        <v>0</v>
      </c>
      <c r="M94" s="28">
        <f>IFERROR(VLOOKUP(A94,[2]webService!$A:$I,9,FALSE),0)</f>
        <v>0</v>
      </c>
      <c r="N94" s="27">
        <f>IFERROR(VLOOKUP(A94,[3]soaBnafar!$A:$G,2,FALSE),0)</f>
        <v>0</v>
      </c>
      <c r="O94" s="20">
        <f>IFERROR(VLOOKUP(A94,[3]soaBnafar!$A:$H,3,FALSE),0)</f>
        <v>0</v>
      </c>
      <c r="P94" s="20">
        <f>IFERROR(VLOOKUP(A94,[3]soaBnafar!$A:$G,4,FALSE),0)</f>
        <v>0</v>
      </c>
      <c r="Q94" s="20">
        <f>IFERROR(VLOOKUP(A94,[3]soaBnafar!$A:$G,5,FALSE),0)</f>
        <v>0</v>
      </c>
      <c r="R94" s="20">
        <f>IFERROR(VLOOKUP(A94,[3]soaBnafar!$A:$G,6,FALSE),0)</f>
        <v>0</v>
      </c>
      <c r="S94" s="20">
        <f>IFERROR(VLOOKUP(A94,[3]soaBnafar!$A:$G,7,FALSE),0)</f>
        <v>0</v>
      </c>
      <c r="T94" s="32">
        <f t="shared" si="14"/>
        <v>0</v>
      </c>
      <c r="U94" s="21">
        <f t="shared" si="15"/>
        <v>0</v>
      </c>
      <c r="V94" s="21">
        <f t="shared" si="16"/>
        <v>0</v>
      </c>
      <c r="W94" s="21">
        <f t="shared" si="17"/>
        <v>0</v>
      </c>
      <c r="X94" s="21">
        <f t="shared" si="18"/>
        <v>0</v>
      </c>
      <c r="Y94" s="33">
        <f t="shared" si="19"/>
        <v>0</v>
      </c>
      <c r="Z94" s="4" t="str">
        <f t="shared" si="20"/>
        <v>Não</v>
      </c>
      <c r="AA94" s="4" t="str">
        <f t="shared" si="21"/>
        <v>Não</v>
      </c>
      <c r="AB94" s="4" t="str">
        <f t="shared" si="22"/>
        <v>Não</v>
      </c>
      <c r="AC94" s="4" t="str">
        <f t="shared" si="23"/>
        <v>Não</v>
      </c>
      <c r="AD94" s="4" t="str">
        <f t="shared" si="24"/>
        <v>Não</v>
      </c>
      <c r="AE94" s="30" t="str">
        <f t="shared" si="25"/>
        <v>Não</v>
      </c>
    </row>
    <row r="95" spans="1:31" x14ac:dyDescent="0.25">
      <c r="A95" s="23">
        <v>130410</v>
      </c>
      <c r="B95" s="27">
        <f>IFERROR(VLOOKUP(A95,[1]Monitoramento_Base_somente_disp!$A:$L,5,FALSE),0)</f>
        <v>0</v>
      </c>
      <c r="C95" s="20">
        <f>IFERROR(VLOOKUP(A95,[1]Monitoramento_Base_somente_disp!$A:$L,6,FALSE),0)</f>
        <v>20253240</v>
      </c>
      <c r="D95" s="20">
        <f>IFERROR(VLOOKUP(A95,[1]Monitoramento_Base_somente_disp!$A:$L,7,FALSE),0)</f>
        <v>0</v>
      </c>
      <c r="E95" s="20">
        <f>IFERROR(VLOOKUP(A95,[1]Monitoramento_Base_somente_disp!$A:$L,8,FALSE),0)</f>
        <v>10126620</v>
      </c>
      <c r="F95" s="20">
        <f>IFERROR(VLOOKUP(A95,[1]Monitoramento_Base_somente_disp!$A:$L,9,FALSE),0)</f>
        <v>0</v>
      </c>
      <c r="G95" s="28">
        <f>IFERROR(VLOOKUP(A95,[1]Monitoramento_Base_somente_disp!$A:$L,10,FALSE),0)</f>
        <v>0</v>
      </c>
      <c r="H95" s="27">
        <f>IFERROR(VLOOKUP(A95,[2]webService!$A:$I,4,FALSE),0)</f>
        <v>0</v>
      </c>
      <c r="I95" s="20">
        <f>IFERROR(VLOOKUP(A95,[2]webService!$A:$II,5,FALSE),0)</f>
        <v>0</v>
      </c>
      <c r="J95" s="20">
        <f>IFERROR(VLOOKUP(A95,[2]webService!$A:$I,6,FALSE),0)</f>
        <v>0</v>
      </c>
      <c r="K95" s="20">
        <f>IFERROR(VLOOKUP(A95,[2]webService!$A:$I,7,FALSE),0)</f>
        <v>0</v>
      </c>
      <c r="L95" s="20">
        <f>IFERROR(VLOOKUP(A95,[2]webService!$A:$I,8,FALSE),0)</f>
        <v>0</v>
      </c>
      <c r="M95" s="28">
        <f>IFERROR(VLOOKUP(A95,[2]webService!$A:$I,9,FALSE),0)</f>
        <v>0</v>
      </c>
      <c r="N95" s="27">
        <f>IFERROR(VLOOKUP(A95,[3]soaBnafar!$A:$G,2,FALSE),0)</f>
        <v>0</v>
      </c>
      <c r="O95" s="20">
        <f>IFERROR(VLOOKUP(A95,[3]soaBnafar!$A:$H,3,FALSE),0)</f>
        <v>0</v>
      </c>
      <c r="P95" s="20">
        <f>IFERROR(VLOOKUP(A95,[3]soaBnafar!$A:$G,4,FALSE),0)</f>
        <v>0</v>
      </c>
      <c r="Q95" s="20">
        <f>IFERROR(VLOOKUP(A95,[3]soaBnafar!$A:$G,5,FALSE),0)</f>
        <v>0</v>
      </c>
      <c r="R95" s="20">
        <f>IFERROR(VLOOKUP(A95,[3]soaBnafar!$A:$G,6,FALSE),0)</f>
        <v>0</v>
      </c>
      <c r="S95" s="20">
        <f>IFERROR(VLOOKUP(A95,[3]soaBnafar!$A:$G,7,FALSE),0)</f>
        <v>0</v>
      </c>
      <c r="T95" s="32">
        <f t="shared" si="14"/>
        <v>0</v>
      </c>
      <c r="U95" s="21">
        <f t="shared" si="15"/>
        <v>20253240</v>
      </c>
      <c r="V95" s="21">
        <f t="shared" si="16"/>
        <v>0</v>
      </c>
      <c r="W95" s="21">
        <f t="shared" si="17"/>
        <v>10126620</v>
      </c>
      <c r="X95" s="21">
        <f t="shared" si="18"/>
        <v>0</v>
      </c>
      <c r="Y95" s="33">
        <f t="shared" si="19"/>
        <v>0</v>
      </c>
      <c r="Z95" s="4" t="str">
        <f t="shared" si="20"/>
        <v>Não</v>
      </c>
      <c r="AA95" s="4" t="str">
        <f t="shared" si="21"/>
        <v>Sim</v>
      </c>
      <c r="AB95" s="4" t="str">
        <f t="shared" si="22"/>
        <v>Não</v>
      </c>
      <c r="AC95" s="4" t="str">
        <f t="shared" si="23"/>
        <v>Sim</v>
      </c>
      <c r="AD95" s="4" t="str">
        <f t="shared" si="24"/>
        <v>Não</v>
      </c>
      <c r="AE95" s="30" t="str">
        <f t="shared" si="25"/>
        <v>Não</v>
      </c>
    </row>
    <row r="96" spans="1:31" x14ac:dyDescent="0.25">
      <c r="A96" s="23">
        <v>130423</v>
      </c>
      <c r="B96" s="27">
        <f>IFERROR(VLOOKUP(A96,[1]Monitoramento_Base_somente_disp!$A:$L,5,FALSE),0)</f>
        <v>0</v>
      </c>
      <c r="C96" s="20">
        <f>IFERROR(VLOOKUP(A96,[1]Monitoramento_Base_somente_disp!$A:$L,6,FALSE),0)</f>
        <v>0</v>
      </c>
      <c r="D96" s="20">
        <f>IFERROR(VLOOKUP(A96,[1]Monitoramento_Base_somente_disp!$A:$L,7,FALSE),0)</f>
        <v>0</v>
      </c>
      <c r="E96" s="20">
        <f>IFERROR(VLOOKUP(A96,[1]Monitoramento_Base_somente_disp!$A:$L,8,FALSE),0)</f>
        <v>0</v>
      </c>
      <c r="F96" s="20">
        <f>IFERROR(VLOOKUP(A96,[1]Monitoramento_Base_somente_disp!$A:$L,9,FALSE),0)</f>
        <v>0</v>
      </c>
      <c r="G96" s="28">
        <f>IFERROR(VLOOKUP(A96,[1]Monitoramento_Base_somente_disp!$A:$L,10,FALSE),0)</f>
        <v>0</v>
      </c>
      <c r="H96" s="27">
        <f>IFERROR(VLOOKUP(A96,[2]webService!$A:$I,4,FALSE),0)</f>
        <v>0</v>
      </c>
      <c r="I96" s="20">
        <f>IFERROR(VLOOKUP(A96,[2]webService!$A:$II,5,FALSE),0)</f>
        <v>0</v>
      </c>
      <c r="J96" s="20">
        <f>IFERROR(VLOOKUP(A96,[2]webService!$A:$I,6,FALSE),0)</f>
        <v>0</v>
      </c>
      <c r="K96" s="20">
        <f>IFERROR(VLOOKUP(A96,[2]webService!$A:$I,7,FALSE),0)</f>
        <v>0</v>
      </c>
      <c r="L96" s="20">
        <f>IFERROR(VLOOKUP(A96,[2]webService!$A:$I,8,FALSE),0)</f>
        <v>0</v>
      </c>
      <c r="M96" s="28">
        <f>IFERROR(VLOOKUP(A96,[2]webService!$A:$I,9,FALSE),0)</f>
        <v>0</v>
      </c>
      <c r="N96" s="27">
        <f>IFERROR(VLOOKUP(A96,[3]soaBnafar!$A:$G,2,FALSE),0)</f>
        <v>0</v>
      </c>
      <c r="O96" s="20">
        <f>IFERROR(VLOOKUP(A96,[3]soaBnafar!$A:$H,3,FALSE),0)</f>
        <v>0</v>
      </c>
      <c r="P96" s="20">
        <f>IFERROR(VLOOKUP(A96,[3]soaBnafar!$A:$G,4,FALSE),0)</f>
        <v>0</v>
      </c>
      <c r="Q96" s="20">
        <f>IFERROR(VLOOKUP(A96,[3]soaBnafar!$A:$G,5,FALSE),0)</f>
        <v>0</v>
      </c>
      <c r="R96" s="20">
        <f>IFERROR(VLOOKUP(A96,[3]soaBnafar!$A:$G,6,FALSE),0)</f>
        <v>0</v>
      </c>
      <c r="S96" s="20">
        <f>IFERROR(VLOOKUP(A96,[3]soaBnafar!$A:$G,7,FALSE),0)</f>
        <v>0</v>
      </c>
      <c r="T96" s="32">
        <f t="shared" si="14"/>
        <v>0</v>
      </c>
      <c r="U96" s="21">
        <f t="shared" si="15"/>
        <v>0</v>
      </c>
      <c r="V96" s="21">
        <f t="shared" si="16"/>
        <v>0</v>
      </c>
      <c r="W96" s="21">
        <f t="shared" si="17"/>
        <v>0</v>
      </c>
      <c r="X96" s="21">
        <f t="shared" si="18"/>
        <v>0</v>
      </c>
      <c r="Y96" s="33">
        <f t="shared" si="19"/>
        <v>0</v>
      </c>
      <c r="Z96" s="4" t="str">
        <f t="shared" si="20"/>
        <v>Não</v>
      </c>
      <c r="AA96" s="4" t="str">
        <f t="shared" si="21"/>
        <v>Não</v>
      </c>
      <c r="AB96" s="4" t="str">
        <f t="shared" si="22"/>
        <v>Não</v>
      </c>
      <c r="AC96" s="4" t="str">
        <f t="shared" si="23"/>
        <v>Não</v>
      </c>
      <c r="AD96" s="4" t="str">
        <f t="shared" si="24"/>
        <v>Não</v>
      </c>
      <c r="AE96" s="30" t="str">
        <f t="shared" si="25"/>
        <v>Não</v>
      </c>
    </row>
    <row r="97" spans="1:31" x14ac:dyDescent="0.25">
      <c r="A97" s="23">
        <v>130426</v>
      </c>
      <c r="B97" s="27">
        <f>IFERROR(VLOOKUP(A97,[1]Monitoramento_Base_somente_disp!$A:$L,5,FALSE),0)</f>
        <v>0</v>
      </c>
      <c r="C97" s="20">
        <f>IFERROR(VLOOKUP(A97,[1]Monitoramento_Base_somente_disp!$A:$L,6,FALSE),0)</f>
        <v>17454752</v>
      </c>
      <c r="D97" s="20">
        <f>IFERROR(VLOOKUP(A97,[1]Monitoramento_Base_somente_disp!$A:$L,7,FALSE),0)</f>
        <v>0</v>
      </c>
      <c r="E97" s="20">
        <f>IFERROR(VLOOKUP(A97,[1]Monitoramento_Base_somente_disp!$A:$L,8,FALSE),0)</f>
        <v>8727376</v>
      </c>
      <c r="F97" s="20">
        <f>IFERROR(VLOOKUP(A97,[1]Monitoramento_Base_somente_disp!$A:$L,9,FALSE),0)</f>
        <v>0</v>
      </c>
      <c r="G97" s="28">
        <f>IFERROR(VLOOKUP(A97,[1]Monitoramento_Base_somente_disp!$A:$L,10,FALSE),0)</f>
        <v>0</v>
      </c>
      <c r="H97" s="27">
        <f>IFERROR(VLOOKUP(A97,[2]webService!$A:$I,4,FALSE),0)</f>
        <v>0</v>
      </c>
      <c r="I97" s="20">
        <f>IFERROR(VLOOKUP(A97,[2]webService!$A:$II,5,FALSE),0)</f>
        <v>0</v>
      </c>
      <c r="J97" s="20">
        <f>IFERROR(VLOOKUP(A97,[2]webService!$A:$I,6,FALSE),0)</f>
        <v>0</v>
      </c>
      <c r="K97" s="20">
        <f>IFERROR(VLOOKUP(A97,[2]webService!$A:$I,7,FALSE),0)</f>
        <v>0</v>
      </c>
      <c r="L97" s="20">
        <f>IFERROR(VLOOKUP(A97,[2]webService!$A:$I,8,FALSE),0)</f>
        <v>0</v>
      </c>
      <c r="M97" s="28">
        <f>IFERROR(VLOOKUP(A97,[2]webService!$A:$I,9,FALSE),0)</f>
        <v>0</v>
      </c>
      <c r="N97" s="27">
        <f>IFERROR(VLOOKUP(A97,[3]soaBnafar!$A:$G,2,FALSE),0)</f>
        <v>0</v>
      </c>
      <c r="O97" s="20">
        <f>IFERROR(VLOOKUP(A97,[3]soaBnafar!$A:$H,3,FALSE),0)</f>
        <v>0</v>
      </c>
      <c r="P97" s="20">
        <f>IFERROR(VLOOKUP(A97,[3]soaBnafar!$A:$G,4,FALSE),0)</f>
        <v>0</v>
      </c>
      <c r="Q97" s="20">
        <f>IFERROR(VLOOKUP(A97,[3]soaBnafar!$A:$G,5,FALSE),0)</f>
        <v>0</v>
      </c>
      <c r="R97" s="20">
        <f>IFERROR(VLOOKUP(A97,[3]soaBnafar!$A:$G,6,FALSE),0)</f>
        <v>0</v>
      </c>
      <c r="S97" s="20">
        <f>IFERROR(VLOOKUP(A97,[3]soaBnafar!$A:$G,7,FALSE),0)</f>
        <v>0</v>
      </c>
      <c r="T97" s="32">
        <f t="shared" si="14"/>
        <v>0</v>
      </c>
      <c r="U97" s="21">
        <f t="shared" si="15"/>
        <v>17454752</v>
      </c>
      <c r="V97" s="21">
        <f t="shared" si="16"/>
        <v>0</v>
      </c>
      <c r="W97" s="21">
        <f t="shared" si="17"/>
        <v>8727376</v>
      </c>
      <c r="X97" s="21">
        <f t="shared" si="18"/>
        <v>0</v>
      </c>
      <c r="Y97" s="33">
        <f t="shared" si="19"/>
        <v>0</v>
      </c>
      <c r="Z97" s="4" t="str">
        <f t="shared" si="20"/>
        <v>Não</v>
      </c>
      <c r="AA97" s="4" t="str">
        <f t="shared" si="21"/>
        <v>Sim</v>
      </c>
      <c r="AB97" s="4" t="str">
        <f t="shared" si="22"/>
        <v>Não</v>
      </c>
      <c r="AC97" s="4" t="str">
        <f t="shared" si="23"/>
        <v>Sim</v>
      </c>
      <c r="AD97" s="4" t="str">
        <f t="shared" si="24"/>
        <v>Não</v>
      </c>
      <c r="AE97" s="30" t="str">
        <f t="shared" si="25"/>
        <v>Não</v>
      </c>
    </row>
    <row r="98" spans="1:31" x14ac:dyDescent="0.25">
      <c r="A98" s="23">
        <v>140002</v>
      </c>
      <c r="B98" s="27">
        <f>IFERROR(VLOOKUP(A98,[1]Monitoramento_Base_somente_disp!$A:$L,5,FALSE),0)</f>
        <v>0</v>
      </c>
      <c r="C98" s="20">
        <f>IFERROR(VLOOKUP(A98,[1]Monitoramento_Base_somente_disp!$A:$L,6,FALSE),0)</f>
        <v>0</v>
      </c>
      <c r="D98" s="20">
        <f>IFERROR(VLOOKUP(A98,[1]Monitoramento_Base_somente_disp!$A:$L,7,FALSE),0)</f>
        <v>0</v>
      </c>
      <c r="E98" s="20">
        <f>IFERROR(VLOOKUP(A98,[1]Monitoramento_Base_somente_disp!$A:$L,8,FALSE),0)</f>
        <v>0</v>
      </c>
      <c r="F98" s="20">
        <f>IFERROR(VLOOKUP(A98,[1]Monitoramento_Base_somente_disp!$A:$L,9,FALSE),0)</f>
        <v>0</v>
      </c>
      <c r="G98" s="28">
        <f>IFERROR(VLOOKUP(A98,[1]Monitoramento_Base_somente_disp!$A:$L,10,FALSE),0)</f>
        <v>0</v>
      </c>
      <c r="H98" s="27">
        <f>IFERROR(VLOOKUP(A98,[2]webService!$A:$I,4,FALSE),0)</f>
        <v>0</v>
      </c>
      <c r="I98" s="20">
        <f>IFERROR(VLOOKUP(A98,[2]webService!$A:$II,5,FALSE),0)</f>
        <v>0</v>
      </c>
      <c r="J98" s="20">
        <f>IFERROR(VLOOKUP(A98,[2]webService!$A:$I,6,FALSE),0)</f>
        <v>0</v>
      </c>
      <c r="K98" s="20">
        <f>IFERROR(VLOOKUP(A98,[2]webService!$A:$I,7,FALSE),0)</f>
        <v>0</v>
      </c>
      <c r="L98" s="20">
        <f>IFERROR(VLOOKUP(A98,[2]webService!$A:$I,8,FALSE),0)</f>
        <v>0</v>
      </c>
      <c r="M98" s="28">
        <f>IFERROR(VLOOKUP(A98,[2]webService!$A:$I,9,FALSE),0)</f>
        <v>0</v>
      </c>
      <c r="N98" s="27">
        <f>IFERROR(VLOOKUP(A98,[3]soaBnafar!$A:$G,2,FALSE),0)</f>
        <v>0</v>
      </c>
      <c r="O98" s="20">
        <f>IFERROR(VLOOKUP(A98,[3]soaBnafar!$A:$H,3,FALSE),0)</f>
        <v>0</v>
      </c>
      <c r="P98" s="20">
        <f>IFERROR(VLOOKUP(A98,[3]soaBnafar!$A:$G,4,FALSE),0)</f>
        <v>0</v>
      </c>
      <c r="Q98" s="20">
        <f>IFERROR(VLOOKUP(A98,[3]soaBnafar!$A:$G,5,FALSE),0)</f>
        <v>0</v>
      </c>
      <c r="R98" s="20">
        <f>IFERROR(VLOOKUP(A98,[3]soaBnafar!$A:$G,6,FALSE),0)</f>
        <v>0</v>
      </c>
      <c r="S98" s="20">
        <f>IFERROR(VLOOKUP(A98,[3]soaBnafar!$A:$G,7,FALSE),0)</f>
        <v>0</v>
      </c>
      <c r="T98" s="32">
        <f t="shared" si="14"/>
        <v>0</v>
      </c>
      <c r="U98" s="21">
        <f t="shared" si="15"/>
        <v>0</v>
      </c>
      <c r="V98" s="21">
        <f t="shared" si="16"/>
        <v>0</v>
      </c>
      <c r="W98" s="21">
        <f t="shared" si="17"/>
        <v>0</v>
      </c>
      <c r="X98" s="21">
        <f t="shared" si="18"/>
        <v>0</v>
      </c>
      <c r="Y98" s="33">
        <f t="shared" si="19"/>
        <v>0</v>
      </c>
      <c r="Z98" s="4" t="str">
        <f t="shared" si="20"/>
        <v>Não</v>
      </c>
      <c r="AA98" s="4" t="str">
        <f t="shared" si="21"/>
        <v>Não</v>
      </c>
      <c r="AB98" s="4" t="str">
        <f t="shared" si="22"/>
        <v>Não</v>
      </c>
      <c r="AC98" s="4" t="str">
        <f t="shared" si="23"/>
        <v>Não</v>
      </c>
      <c r="AD98" s="4" t="str">
        <f t="shared" si="24"/>
        <v>Não</v>
      </c>
      <c r="AE98" s="30" t="str">
        <f t="shared" si="25"/>
        <v>Não</v>
      </c>
    </row>
    <row r="99" spans="1:31" x14ac:dyDescent="0.25">
      <c r="A99" s="23">
        <v>140005</v>
      </c>
      <c r="B99" s="27">
        <f>IFERROR(VLOOKUP(A99,[1]Monitoramento_Base_somente_disp!$A:$L,5,FALSE),0)</f>
        <v>0</v>
      </c>
      <c r="C99" s="20">
        <f>IFERROR(VLOOKUP(A99,[1]Monitoramento_Base_somente_disp!$A:$L,6,FALSE),0)</f>
        <v>4592252</v>
      </c>
      <c r="D99" s="20">
        <f>IFERROR(VLOOKUP(A99,[1]Monitoramento_Base_somente_disp!$A:$L,7,FALSE),0)</f>
        <v>0</v>
      </c>
      <c r="E99" s="20">
        <f>IFERROR(VLOOKUP(A99,[1]Monitoramento_Base_somente_disp!$A:$L,8,FALSE),0)</f>
        <v>2296126</v>
      </c>
      <c r="F99" s="20">
        <f>IFERROR(VLOOKUP(A99,[1]Monitoramento_Base_somente_disp!$A:$L,9,FALSE),0)</f>
        <v>0</v>
      </c>
      <c r="G99" s="28">
        <f>IFERROR(VLOOKUP(A99,[1]Monitoramento_Base_somente_disp!$A:$L,10,FALSE),0)</f>
        <v>0</v>
      </c>
      <c r="H99" s="27">
        <f>IFERROR(VLOOKUP(A99,[2]webService!$A:$I,4,FALSE),0)</f>
        <v>0</v>
      </c>
      <c r="I99" s="20">
        <f>IFERROR(VLOOKUP(A99,[2]webService!$A:$II,5,FALSE),0)</f>
        <v>0</v>
      </c>
      <c r="J99" s="20">
        <f>IFERROR(VLOOKUP(A99,[2]webService!$A:$I,6,FALSE),0)</f>
        <v>0</v>
      </c>
      <c r="K99" s="20">
        <f>IFERROR(VLOOKUP(A99,[2]webService!$A:$I,7,FALSE),0)</f>
        <v>0</v>
      </c>
      <c r="L99" s="20">
        <f>IFERROR(VLOOKUP(A99,[2]webService!$A:$I,8,FALSE),0)</f>
        <v>0</v>
      </c>
      <c r="M99" s="28">
        <f>IFERROR(VLOOKUP(A99,[2]webService!$A:$I,9,FALSE),0)</f>
        <v>0</v>
      </c>
      <c r="N99" s="27">
        <f>IFERROR(VLOOKUP(A99,[3]soaBnafar!$A:$G,2,FALSE),0)</f>
        <v>0</v>
      </c>
      <c r="O99" s="20">
        <f>IFERROR(VLOOKUP(A99,[3]soaBnafar!$A:$H,3,FALSE),0)</f>
        <v>0</v>
      </c>
      <c r="P99" s="20">
        <f>IFERROR(VLOOKUP(A99,[3]soaBnafar!$A:$G,4,FALSE),0)</f>
        <v>0</v>
      </c>
      <c r="Q99" s="20">
        <f>IFERROR(VLOOKUP(A99,[3]soaBnafar!$A:$G,5,FALSE),0)</f>
        <v>0</v>
      </c>
      <c r="R99" s="20">
        <f>IFERROR(VLOOKUP(A99,[3]soaBnafar!$A:$G,6,FALSE),0)</f>
        <v>0</v>
      </c>
      <c r="S99" s="20">
        <f>IFERROR(VLOOKUP(A99,[3]soaBnafar!$A:$G,7,FALSE),0)</f>
        <v>0</v>
      </c>
      <c r="T99" s="32">
        <f t="shared" si="14"/>
        <v>0</v>
      </c>
      <c r="U99" s="21">
        <f t="shared" si="15"/>
        <v>4592252</v>
      </c>
      <c r="V99" s="21">
        <f t="shared" si="16"/>
        <v>0</v>
      </c>
      <c r="W99" s="21">
        <f t="shared" si="17"/>
        <v>2296126</v>
      </c>
      <c r="X99" s="21">
        <f t="shared" si="18"/>
        <v>0</v>
      </c>
      <c r="Y99" s="33">
        <f t="shared" si="19"/>
        <v>0</v>
      </c>
      <c r="Z99" s="4" t="str">
        <f t="shared" si="20"/>
        <v>Não</v>
      </c>
      <c r="AA99" s="4" t="str">
        <f t="shared" si="21"/>
        <v>Sim</v>
      </c>
      <c r="AB99" s="4" t="str">
        <f t="shared" si="22"/>
        <v>Não</v>
      </c>
      <c r="AC99" s="4" t="str">
        <f t="shared" si="23"/>
        <v>Sim</v>
      </c>
      <c r="AD99" s="4" t="str">
        <f t="shared" si="24"/>
        <v>Não</v>
      </c>
      <c r="AE99" s="30" t="str">
        <f t="shared" si="25"/>
        <v>Não</v>
      </c>
    </row>
    <row r="100" spans="1:31" x14ac:dyDescent="0.25">
      <c r="A100" s="23">
        <v>140015</v>
      </c>
      <c r="B100" s="27">
        <f>IFERROR(VLOOKUP(A100,[1]Monitoramento_Base_somente_disp!$A:$L,5,FALSE),0)</f>
        <v>16873</v>
      </c>
      <c r="C100" s="20">
        <f>IFERROR(VLOOKUP(A100,[1]Monitoramento_Base_somente_disp!$A:$L,6,FALSE),0)</f>
        <v>31349895</v>
      </c>
      <c r="D100" s="20">
        <f>IFERROR(VLOOKUP(A100,[1]Monitoramento_Base_somente_disp!$A:$L,7,FALSE),0)</f>
        <v>12629</v>
      </c>
      <c r="E100" s="20">
        <f>IFERROR(VLOOKUP(A100,[1]Monitoramento_Base_somente_disp!$A:$L,8,FALSE),0)</f>
        <v>15425290</v>
      </c>
      <c r="F100" s="20">
        <f>IFERROR(VLOOKUP(A100,[1]Monitoramento_Base_somente_disp!$A:$L,9,FALSE),0)</f>
        <v>0</v>
      </c>
      <c r="G100" s="28">
        <f>IFERROR(VLOOKUP(A100,[1]Monitoramento_Base_somente_disp!$A:$L,10,FALSE),0)</f>
        <v>0</v>
      </c>
      <c r="H100" s="27">
        <f>IFERROR(VLOOKUP(A100,[2]webService!$A:$I,4,FALSE),0)</f>
        <v>0</v>
      </c>
      <c r="I100" s="20">
        <f>IFERROR(VLOOKUP(A100,[2]webService!$A:$II,5,FALSE),0)</f>
        <v>0</v>
      </c>
      <c r="J100" s="20">
        <f>IFERROR(VLOOKUP(A100,[2]webService!$A:$I,6,FALSE),0)</f>
        <v>0</v>
      </c>
      <c r="K100" s="20">
        <f>IFERROR(VLOOKUP(A100,[2]webService!$A:$I,7,FALSE),0)</f>
        <v>0</v>
      </c>
      <c r="L100" s="20">
        <f>IFERROR(VLOOKUP(A100,[2]webService!$A:$I,8,FALSE),0)</f>
        <v>0</v>
      </c>
      <c r="M100" s="28">
        <f>IFERROR(VLOOKUP(A100,[2]webService!$A:$I,9,FALSE),0)</f>
        <v>0</v>
      </c>
      <c r="N100" s="27">
        <f>IFERROR(VLOOKUP(A100,[3]soaBnafar!$A:$G,2,FALSE),0)</f>
        <v>0</v>
      </c>
      <c r="O100" s="20">
        <f>IFERROR(VLOOKUP(A100,[3]soaBnafar!$A:$H,3,FALSE),0)</f>
        <v>0</v>
      </c>
      <c r="P100" s="20">
        <f>IFERROR(VLOOKUP(A100,[3]soaBnafar!$A:$G,4,FALSE),0)</f>
        <v>0</v>
      </c>
      <c r="Q100" s="20">
        <f>IFERROR(VLOOKUP(A100,[3]soaBnafar!$A:$G,5,FALSE),0)</f>
        <v>0</v>
      </c>
      <c r="R100" s="20">
        <f>IFERROR(VLOOKUP(A100,[3]soaBnafar!$A:$G,6,FALSE),0)</f>
        <v>0</v>
      </c>
      <c r="S100" s="20">
        <f>IFERROR(VLOOKUP(A100,[3]soaBnafar!$A:$G,7,FALSE),0)</f>
        <v>0</v>
      </c>
      <c r="T100" s="32">
        <f t="shared" si="14"/>
        <v>16873</v>
      </c>
      <c r="U100" s="21">
        <f t="shared" si="15"/>
        <v>31349895</v>
      </c>
      <c r="V100" s="21">
        <f t="shared" si="16"/>
        <v>12629</v>
      </c>
      <c r="W100" s="21">
        <f t="shared" si="17"/>
        <v>15425290</v>
      </c>
      <c r="X100" s="21">
        <f t="shared" si="18"/>
        <v>0</v>
      </c>
      <c r="Y100" s="33">
        <f t="shared" si="19"/>
        <v>0</v>
      </c>
      <c r="Z100" s="4" t="str">
        <f t="shared" si="20"/>
        <v>Sim</v>
      </c>
      <c r="AA100" s="4" t="str">
        <f t="shared" si="21"/>
        <v>Sim</v>
      </c>
      <c r="AB100" s="4" t="str">
        <f t="shared" si="22"/>
        <v>Sim</v>
      </c>
      <c r="AC100" s="4" t="str">
        <f t="shared" si="23"/>
        <v>Sim</v>
      </c>
      <c r="AD100" s="4" t="str">
        <f t="shared" si="24"/>
        <v>Não</v>
      </c>
      <c r="AE100" s="30" t="str">
        <f t="shared" si="25"/>
        <v>Não</v>
      </c>
    </row>
    <row r="101" spans="1:31" x14ac:dyDescent="0.25">
      <c r="A101" s="23">
        <v>140020</v>
      </c>
      <c r="B101" s="27">
        <f>IFERROR(VLOOKUP(A101,[1]Monitoramento_Base_somente_disp!$A:$L,5,FALSE),0)</f>
        <v>0</v>
      </c>
      <c r="C101" s="20">
        <f>IFERROR(VLOOKUP(A101,[1]Monitoramento_Base_somente_disp!$A:$L,6,FALSE),0)</f>
        <v>0</v>
      </c>
      <c r="D101" s="20">
        <f>IFERROR(VLOOKUP(A101,[1]Monitoramento_Base_somente_disp!$A:$L,7,FALSE),0)</f>
        <v>0</v>
      </c>
      <c r="E101" s="20">
        <f>IFERROR(VLOOKUP(A101,[1]Monitoramento_Base_somente_disp!$A:$L,8,FALSE),0)</f>
        <v>0</v>
      </c>
      <c r="F101" s="20">
        <f>IFERROR(VLOOKUP(A101,[1]Monitoramento_Base_somente_disp!$A:$L,9,FALSE),0)</f>
        <v>0</v>
      </c>
      <c r="G101" s="28">
        <f>IFERROR(VLOOKUP(A101,[1]Monitoramento_Base_somente_disp!$A:$L,10,FALSE),0)</f>
        <v>0</v>
      </c>
      <c r="H101" s="27">
        <f>IFERROR(VLOOKUP(A101,[2]webService!$A:$I,4,FALSE),0)</f>
        <v>0</v>
      </c>
      <c r="I101" s="20">
        <f>IFERROR(VLOOKUP(A101,[2]webService!$A:$II,5,FALSE),0)</f>
        <v>0</v>
      </c>
      <c r="J101" s="20">
        <f>IFERROR(VLOOKUP(A101,[2]webService!$A:$I,6,FALSE),0)</f>
        <v>0</v>
      </c>
      <c r="K101" s="20">
        <f>IFERROR(VLOOKUP(A101,[2]webService!$A:$I,7,FALSE),0)</f>
        <v>0</v>
      </c>
      <c r="L101" s="20">
        <f>IFERROR(VLOOKUP(A101,[2]webService!$A:$I,8,FALSE),0)</f>
        <v>0</v>
      </c>
      <c r="M101" s="28">
        <f>IFERROR(VLOOKUP(A101,[2]webService!$A:$I,9,FALSE),0)</f>
        <v>0</v>
      </c>
      <c r="N101" s="27">
        <f>IFERROR(VLOOKUP(A101,[3]soaBnafar!$A:$G,2,FALSE),0)</f>
        <v>0</v>
      </c>
      <c r="O101" s="20">
        <f>IFERROR(VLOOKUP(A101,[3]soaBnafar!$A:$H,3,FALSE),0)</f>
        <v>0</v>
      </c>
      <c r="P101" s="20">
        <f>IFERROR(VLOOKUP(A101,[3]soaBnafar!$A:$G,4,FALSE),0)</f>
        <v>0</v>
      </c>
      <c r="Q101" s="20">
        <f>IFERROR(VLOOKUP(A101,[3]soaBnafar!$A:$G,5,FALSE),0)</f>
        <v>0</v>
      </c>
      <c r="R101" s="20">
        <f>IFERROR(VLOOKUP(A101,[3]soaBnafar!$A:$G,6,FALSE),0)</f>
        <v>0</v>
      </c>
      <c r="S101" s="20">
        <f>IFERROR(VLOOKUP(A101,[3]soaBnafar!$A:$G,7,FALSE),0)</f>
        <v>0</v>
      </c>
      <c r="T101" s="32">
        <f t="shared" si="14"/>
        <v>0</v>
      </c>
      <c r="U101" s="21">
        <f t="shared" si="15"/>
        <v>0</v>
      </c>
      <c r="V101" s="21">
        <f t="shared" si="16"/>
        <v>0</v>
      </c>
      <c r="W101" s="21">
        <f t="shared" si="17"/>
        <v>0</v>
      </c>
      <c r="X101" s="21">
        <f t="shared" si="18"/>
        <v>0</v>
      </c>
      <c r="Y101" s="33">
        <f t="shared" si="19"/>
        <v>0</v>
      </c>
      <c r="Z101" s="4" t="str">
        <f t="shared" si="20"/>
        <v>Não</v>
      </c>
      <c r="AA101" s="4" t="str">
        <f t="shared" si="21"/>
        <v>Não</v>
      </c>
      <c r="AB101" s="4" t="str">
        <f t="shared" si="22"/>
        <v>Não</v>
      </c>
      <c r="AC101" s="4" t="str">
        <f t="shared" si="23"/>
        <v>Não</v>
      </c>
      <c r="AD101" s="4" t="str">
        <f t="shared" si="24"/>
        <v>Não</v>
      </c>
      <c r="AE101" s="30" t="str">
        <f t="shared" si="25"/>
        <v>Não</v>
      </c>
    </row>
    <row r="102" spans="1:31" x14ac:dyDescent="0.25">
      <c r="A102" s="23">
        <v>140023</v>
      </c>
      <c r="B102" s="27">
        <f>IFERROR(VLOOKUP(A102,[1]Monitoramento_Base_somente_disp!$A:$L,5,FALSE),0)</f>
        <v>0</v>
      </c>
      <c r="C102" s="20">
        <f>IFERROR(VLOOKUP(A102,[1]Monitoramento_Base_somente_disp!$A:$L,6,FALSE),0)</f>
        <v>0</v>
      </c>
      <c r="D102" s="20">
        <f>IFERROR(VLOOKUP(A102,[1]Monitoramento_Base_somente_disp!$A:$L,7,FALSE),0)</f>
        <v>0</v>
      </c>
      <c r="E102" s="20">
        <f>IFERROR(VLOOKUP(A102,[1]Monitoramento_Base_somente_disp!$A:$L,8,FALSE),0)</f>
        <v>0</v>
      </c>
      <c r="F102" s="20">
        <f>IFERROR(VLOOKUP(A102,[1]Monitoramento_Base_somente_disp!$A:$L,9,FALSE),0)</f>
        <v>0</v>
      </c>
      <c r="G102" s="28">
        <f>IFERROR(VLOOKUP(A102,[1]Monitoramento_Base_somente_disp!$A:$L,10,FALSE),0)</f>
        <v>0</v>
      </c>
      <c r="H102" s="27">
        <f>IFERROR(VLOOKUP(A102,[2]webService!$A:$I,4,FALSE),0)</f>
        <v>0</v>
      </c>
      <c r="I102" s="20">
        <f>IFERROR(VLOOKUP(A102,[2]webService!$A:$II,5,FALSE),0)</f>
        <v>0</v>
      </c>
      <c r="J102" s="20">
        <f>IFERROR(VLOOKUP(A102,[2]webService!$A:$I,6,FALSE),0)</f>
        <v>0</v>
      </c>
      <c r="K102" s="20">
        <f>IFERROR(VLOOKUP(A102,[2]webService!$A:$I,7,FALSE),0)</f>
        <v>0</v>
      </c>
      <c r="L102" s="20">
        <f>IFERROR(VLOOKUP(A102,[2]webService!$A:$I,8,FALSE),0)</f>
        <v>0</v>
      </c>
      <c r="M102" s="28">
        <f>IFERROR(VLOOKUP(A102,[2]webService!$A:$I,9,FALSE),0)</f>
        <v>0</v>
      </c>
      <c r="N102" s="27">
        <f>IFERROR(VLOOKUP(A102,[3]soaBnafar!$A:$G,2,FALSE),0)</f>
        <v>0</v>
      </c>
      <c r="O102" s="20">
        <f>IFERROR(VLOOKUP(A102,[3]soaBnafar!$A:$H,3,FALSE),0)</f>
        <v>0</v>
      </c>
      <c r="P102" s="20">
        <f>IFERROR(VLOOKUP(A102,[3]soaBnafar!$A:$G,4,FALSE),0)</f>
        <v>0</v>
      </c>
      <c r="Q102" s="20">
        <f>IFERROR(VLOOKUP(A102,[3]soaBnafar!$A:$G,5,FALSE),0)</f>
        <v>0</v>
      </c>
      <c r="R102" s="20">
        <f>IFERROR(VLOOKUP(A102,[3]soaBnafar!$A:$G,6,FALSE),0)</f>
        <v>0</v>
      </c>
      <c r="S102" s="20">
        <f>IFERROR(VLOOKUP(A102,[3]soaBnafar!$A:$G,7,FALSE),0)</f>
        <v>0</v>
      </c>
      <c r="T102" s="32">
        <f t="shared" si="14"/>
        <v>0</v>
      </c>
      <c r="U102" s="21">
        <f t="shared" si="15"/>
        <v>0</v>
      </c>
      <c r="V102" s="21">
        <f t="shared" si="16"/>
        <v>0</v>
      </c>
      <c r="W102" s="21">
        <f t="shared" si="17"/>
        <v>0</v>
      </c>
      <c r="X102" s="21">
        <f t="shared" si="18"/>
        <v>0</v>
      </c>
      <c r="Y102" s="33">
        <f t="shared" si="19"/>
        <v>0</v>
      </c>
      <c r="Z102" s="4" t="str">
        <f t="shared" si="20"/>
        <v>Não</v>
      </c>
      <c r="AA102" s="4" t="str">
        <f t="shared" si="21"/>
        <v>Não</v>
      </c>
      <c r="AB102" s="4" t="str">
        <f t="shared" si="22"/>
        <v>Não</v>
      </c>
      <c r="AC102" s="4" t="str">
        <f t="shared" si="23"/>
        <v>Não</v>
      </c>
      <c r="AD102" s="4" t="str">
        <f t="shared" si="24"/>
        <v>Não</v>
      </c>
      <c r="AE102" s="30" t="str">
        <f t="shared" si="25"/>
        <v>Não</v>
      </c>
    </row>
    <row r="103" spans="1:31" x14ac:dyDescent="0.25">
      <c r="A103" s="23">
        <v>140030</v>
      </c>
      <c r="B103" s="27">
        <f>IFERROR(VLOOKUP(A103,[1]Monitoramento_Base_somente_disp!$A:$L,5,FALSE),0)</f>
        <v>4751</v>
      </c>
      <c r="C103" s="20">
        <f>IFERROR(VLOOKUP(A103,[1]Monitoramento_Base_somente_disp!$A:$L,6,FALSE),0)</f>
        <v>5806209</v>
      </c>
      <c r="D103" s="20">
        <f>IFERROR(VLOOKUP(A103,[1]Monitoramento_Base_somente_disp!$A:$L,7,FALSE),0)</f>
        <v>3256</v>
      </c>
      <c r="E103" s="20">
        <f>IFERROR(VLOOKUP(A103,[1]Monitoramento_Base_somente_disp!$A:$L,8,FALSE),0)</f>
        <v>2879556</v>
      </c>
      <c r="F103" s="20">
        <f>IFERROR(VLOOKUP(A103,[1]Monitoramento_Base_somente_disp!$A:$L,9,FALSE),0)</f>
        <v>0</v>
      </c>
      <c r="G103" s="28">
        <f>IFERROR(VLOOKUP(A103,[1]Monitoramento_Base_somente_disp!$A:$L,10,FALSE),0)</f>
        <v>0</v>
      </c>
      <c r="H103" s="27">
        <f>IFERROR(VLOOKUP(A103,[2]webService!$A:$I,4,FALSE),0)</f>
        <v>0</v>
      </c>
      <c r="I103" s="20">
        <f>IFERROR(VLOOKUP(A103,[2]webService!$A:$II,5,FALSE),0)</f>
        <v>0</v>
      </c>
      <c r="J103" s="20">
        <f>IFERROR(VLOOKUP(A103,[2]webService!$A:$I,6,FALSE),0)</f>
        <v>0</v>
      </c>
      <c r="K103" s="20">
        <f>IFERROR(VLOOKUP(A103,[2]webService!$A:$I,7,FALSE),0)</f>
        <v>0</v>
      </c>
      <c r="L103" s="20">
        <f>IFERROR(VLOOKUP(A103,[2]webService!$A:$I,8,FALSE),0)</f>
        <v>0</v>
      </c>
      <c r="M103" s="28">
        <f>IFERROR(VLOOKUP(A103,[2]webService!$A:$I,9,FALSE),0)</f>
        <v>0</v>
      </c>
      <c r="N103" s="27">
        <f>IFERROR(VLOOKUP(A103,[3]soaBnafar!$A:$G,2,FALSE),0)</f>
        <v>0</v>
      </c>
      <c r="O103" s="20">
        <f>IFERROR(VLOOKUP(A103,[3]soaBnafar!$A:$H,3,FALSE),0)</f>
        <v>0</v>
      </c>
      <c r="P103" s="20">
        <f>IFERROR(VLOOKUP(A103,[3]soaBnafar!$A:$G,4,FALSE),0)</f>
        <v>0</v>
      </c>
      <c r="Q103" s="20">
        <f>IFERROR(VLOOKUP(A103,[3]soaBnafar!$A:$G,5,FALSE),0)</f>
        <v>0</v>
      </c>
      <c r="R103" s="20">
        <f>IFERROR(VLOOKUP(A103,[3]soaBnafar!$A:$G,6,FALSE),0)</f>
        <v>0</v>
      </c>
      <c r="S103" s="20">
        <f>IFERROR(VLOOKUP(A103,[3]soaBnafar!$A:$G,7,FALSE),0)</f>
        <v>0</v>
      </c>
      <c r="T103" s="32">
        <f t="shared" si="14"/>
        <v>4751</v>
      </c>
      <c r="U103" s="21">
        <f t="shared" si="15"/>
        <v>5806209</v>
      </c>
      <c r="V103" s="21">
        <f t="shared" si="16"/>
        <v>3256</v>
      </c>
      <c r="W103" s="21">
        <f t="shared" si="17"/>
        <v>2879556</v>
      </c>
      <c r="X103" s="21">
        <f t="shared" si="18"/>
        <v>0</v>
      </c>
      <c r="Y103" s="33">
        <f t="shared" si="19"/>
        <v>0</v>
      </c>
      <c r="Z103" s="4" t="str">
        <f t="shared" si="20"/>
        <v>Sim</v>
      </c>
      <c r="AA103" s="4" t="str">
        <f t="shared" si="21"/>
        <v>Sim</v>
      </c>
      <c r="AB103" s="4" t="str">
        <f t="shared" si="22"/>
        <v>Sim</v>
      </c>
      <c r="AC103" s="4" t="str">
        <f t="shared" si="23"/>
        <v>Sim</v>
      </c>
      <c r="AD103" s="4" t="str">
        <f t="shared" si="24"/>
        <v>Não</v>
      </c>
      <c r="AE103" s="30" t="str">
        <f t="shared" si="25"/>
        <v>Não</v>
      </c>
    </row>
    <row r="104" spans="1:31" x14ac:dyDescent="0.25">
      <c r="A104" s="23">
        <v>140040</v>
      </c>
      <c r="B104" s="27">
        <f>IFERROR(VLOOKUP(A104,[1]Monitoramento_Base_somente_disp!$A:$L,5,FALSE),0)</f>
        <v>0</v>
      </c>
      <c r="C104" s="20">
        <f>IFERROR(VLOOKUP(A104,[1]Monitoramento_Base_somente_disp!$A:$L,6,FALSE),0)</f>
        <v>0</v>
      </c>
      <c r="D104" s="20">
        <f>IFERROR(VLOOKUP(A104,[1]Monitoramento_Base_somente_disp!$A:$L,7,FALSE),0)</f>
        <v>0</v>
      </c>
      <c r="E104" s="20">
        <f>IFERROR(VLOOKUP(A104,[1]Monitoramento_Base_somente_disp!$A:$L,8,FALSE),0)</f>
        <v>0</v>
      </c>
      <c r="F104" s="20">
        <f>IFERROR(VLOOKUP(A104,[1]Monitoramento_Base_somente_disp!$A:$L,9,FALSE),0)</f>
        <v>0</v>
      </c>
      <c r="G104" s="28">
        <f>IFERROR(VLOOKUP(A104,[1]Monitoramento_Base_somente_disp!$A:$L,10,FALSE),0)</f>
        <v>0</v>
      </c>
      <c r="H104" s="27">
        <f>IFERROR(VLOOKUP(A104,[2]webService!$A:$I,4,FALSE),0)</f>
        <v>0</v>
      </c>
      <c r="I104" s="20">
        <f>IFERROR(VLOOKUP(A104,[2]webService!$A:$II,5,FALSE),0)</f>
        <v>0</v>
      </c>
      <c r="J104" s="20">
        <f>IFERROR(VLOOKUP(A104,[2]webService!$A:$I,6,FALSE),0)</f>
        <v>0</v>
      </c>
      <c r="K104" s="20">
        <f>IFERROR(VLOOKUP(A104,[2]webService!$A:$I,7,FALSE),0)</f>
        <v>0</v>
      </c>
      <c r="L104" s="20">
        <f>IFERROR(VLOOKUP(A104,[2]webService!$A:$I,8,FALSE),0)</f>
        <v>0</v>
      </c>
      <c r="M104" s="28">
        <f>IFERROR(VLOOKUP(A104,[2]webService!$A:$I,9,FALSE),0)</f>
        <v>0</v>
      </c>
      <c r="N104" s="27">
        <f>IFERROR(VLOOKUP(A104,[3]soaBnafar!$A:$G,2,FALSE),0)</f>
        <v>0</v>
      </c>
      <c r="O104" s="20">
        <f>IFERROR(VLOOKUP(A104,[3]soaBnafar!$A:$H,3,FALSE),0)</f>
        <v>0</v>
      </c>
      <c r="P104" s="20">
        <f>IFERROR(VLOOKUP(A104,[3]soaBnafar!$A:$G,4,FALSE),0)</f>
        <v>0</v>
      </c>
      <c r="Q104" s="20">
        <f>IFERROR(VLOOKUP(A104,[3]soaBnafar!$A:$G,5,FALSE),0)</f>
        <v>0</v>
      </c>
      <c r="R104" s="20">
        <f>IFERROR(VLOOKUP(A104,[3]soaBnafar!$A:$G,6,FALSE),0)</f>
        <v>0</v>
      </c>
      <c r="S104" s="20">
        <f>IFERROR(VLOOKUP(A104,[3]soaBnafar!$A:$G,7,FALSE),0)</f>
        <v>0</v>
      </c>
      <c r="T104" s="32">
        <f t="shared" si="14"/>
        <v>0</v>
      </c>
      <c r="U104" s="21">
        <f t="shared" si="15"/>
        <v>0</v>
      </c>
      <c r="V104" s="21">
        <f t="shared" si="16"/>
        <v>0</v>
      </c>
      <c r="W104" s="21">
        <f t="shared" si="17"/>
        <v>0</v>
      </c>
      <c r="X104" s="21">
        <f t="shared" si="18"/>
        <v>0</v>
      </c>
      <c r="Y104" s="33">
        <f t="shared" si="19"/>
        <v>0</v>
      </c>
      <c r="Z104" s="4" t="str">
        <f t="shared" si="20"/>
        <v>Não</v>
      </c>
      <c r="AA104" s="4" t="str">
        <f t="shared" si="21"/>
        <v>Não</v>
      </c>
      <c r="AB104" s="4" t="str">
        <f t="shared" si="22"/>
        <v>Não</v>
      </c>
      <c r="AC104" s="4" t="str">
        <f t="shared" si="23"/>
        <v>Não</v>
      </c>
      <c r="AD104" s="4" t="str">
        <f t="shared" si="24"/>
        <v>Não</v>
      </c>
      <c r="AE104" s="30" t="str">
        <f t="shared" si="25"/>
        <v>Não</v>
      </c>
    </row>
    <row r="105" spans="1:31" x14ac:dyDescent="0.25">
      <c r="A105" s="23">
        <v>140045</v>
      </c>
      <c r="B105" s="27">
        <f>IFERROR(VLOOKUP(A105,[1]Monitoramento_Base_somente_disp!$A:$L,5,FALSE),0)</f>
        <v>0</v>
      </c>
      <c r="C105" s="20">
        <f>IFERROR(VLOOKUP(A105,[1]Monitoramento_Base_somente_disp!$A:$L,6,FALSE),0)</f>
        <v>1244600</v>
      </c>
      <c r="D105" s="20">
        <f>IFERROR(VLOOKUP(A105,[1]Monitoramento_Base_somente_disp!$A:$L,7,FALSE),0)</f>
        <v>0</v>
      </c>
      <c r="E105" s="20">
        <f>IFERROR(VLOOKUP(A105,[1]Monitoramento_Base_somente_disp!$A:$L,8,FALSE),0)</f>
        <v>622300</v>
      </c>
      <c r="F105" s="20">
        <f>IFERROR(VLOOKUP(A105,[1]Monitoramento_Base_somente_disp!$A:$L,9,FALSE),0)</f>
        <v>0</v>
      </c>
      <c r="G105" s="28">
        <f>IFERROR(VLOOKUP(A105,[1]Monitoramento_Base_somente_disp!$A:$L,10,FALSE),0)</f>
        <v>0</v>
      </c>
      <c r="H105" s="27">
        <f>IFERROR(VLOOKUP(A105,[2]webService!$A:$I,4,FALSE),0)</f>
        <v>0</v>
      </c>
      <c r="I105" s="20">
        <f>IFERROR(VLOOKUP(A105,[2]webService!$A:$II,5,FALSE),0)</f>
        <v>0</v>
      </c>
      <c r="J105" s="20">
        <f>IFERROR(VLOOKUP(A105,[2]webService!$A:$I,6,FALSE),0)</f>
        <v>0</v>
      </c>
      <c r="K105" s="20">
        <f>IFERROR(VLOOKUP(A105,[2]webService!$A:$I,7,FALSE),0)</f>
        <v>0</v>
      </c>
      <c r="L105" s="20">
        <f>IFERROR(VLOOKUP(A105,[2]webService!$A:$I,8,FALSE),0)</f>
        <v>0</v>
      </c>
      <c r="M105" s="28">
        <f>IFERROR(VLOOKUP(A105,[2]webService!$A:$I,9,FALSE),0)</f>
        <v>0</v>
      </c>
      <c r="N105" s="27">
        <f>IFERROR(VLOOKUP(A105,[3]soaBnafar!$A:$G,2,FALSE),0)</f>
        <v>0</v>
      </c>
      <c r="O105" s="20">
        <f>IFERROR(VLOOKUP(A105,[3]soaBnafar!$A:$H,3,FALSE),0)</f>
        <v>0</v>
      </c>
      <c r="P105" s="20">
        <f>IFERROR(VLOOKUP(A105,[3]soaBnafar!$A:$G,4,FALSE),0)</f>
        <v>0</v>
      </c>
      <c r="Q105" s="20">
        <f>IFERROR(VLOOKUP(A105,[3]soaBnafar!$A:$G,5,FALSE),0)</f>
        <v>0</v>
      </c>
      <c r="R105" s="20">
        <f>IFERROR(VLOOKUP(A105,[3]soaBnafar!$A:$G,6,FALSE),0)</f>
        <v>0</v>
      </c>
      <c r="S105" s="20">
        <f>IFERROR(VLOOKUP(A105,[3]soaBnafar!$A:$G,7,FALSE),0)</f>
        <v>0</v>
      </c>
      <c r="T105" s="32">
        <f t="shared" si="14"/>
        <v>0</v>
      </c>
      <c r="U105" s="21">
        <f t="shared" si="15"/>
        <v>1244600</v>
      </c>
      <c r="V105" s="21">
        <f t="shared" si="16"/>
        <v>0</v>
      </c>
      <c r="W105" s="21">
        <f t="shared" si="17"/>
        <v>622300</v>
      </c>
      <c r="X105" s="21">
        <f t="shared" si="18"/>
        <v>0</v>
      </c>
      <c r="Y105" s="33">
        <f t="shared" si="19"/>
        <v>0</v>
      </c>
      <c r="Z105" s="4" t="str">
        <f t="shared" si="20"/>
        <v>Não</v>
      </c>
      <c r="AA105" s="4" t="str">
        <f t="shared" si="21"/>
        <v>Sim</v>
      </c>
      <c r="AB105" s="4" t="str">
        <f t="shared" si="22"/>
        <v>Não</v>
      </c>
      <c r="AC105" s="4" t="str">
        <f t="shared" si="23"/>
        <v>Sim</v>
      </c>
      <c r="AD105" s="4" t="str">
        <f t="shared" si="24"/>
        <v>Não</v>
      </c>
      <c r="AE105" s="30" t="str">
        <f t="shared" si="25"/>
        <v>Não</v>
      </c>
    </row>
    <row r="106" spans="1:31" x14ac:dyDescent="0.25">
      <c r="A106" s="23">
        <v>140060</v>
      </c>
      <c r="B106" s="27">
        <f>IFERROR(VLOOKUP(A106,[1]Monitoramento_Base_somente_disp!$A:$L,5,FALSE),0)</f>
        <v>0</v>
      </c>
      <c r="C106" s="20">
        <f>IFERROR(VLOOKUP(A106,[1]Monitoramento_Base_somente_disp!$A:$L,6,FALSE),0)</f>
        <v>0</v>
      </c>
      <c r="D106" s="20">
        <f>IFERROR(VLOOKUP(A106,[1]Monitoramento_Base_somente_disp!$A:$L,7,FALSE),0)</f>
        <v>0</v>
      </c>
      <c r="E106" s="20">
        <f>IFERROR(VLOOKUP(A106,[1]Monitoramento_Base_somente_disp!$A:$L,8,FALSE),0)</f>
        <v>0</v>
      </c>
      <c r="F106" s="20">
        <f>IFERROR(VLOOKUP(A106,[1]Monitoramento_Base_somente_disp!$A:$L,9,FALSE),0)</f>
        <v>0</v>
      </c>
      <c r="G106" s="28">
        <f>IFERROR(VLOOKUP(A106,[1]Monitoramento_Base_somente_disp!$A:$L,10,FALSE),0)</f>
        <v>0</v>
      </c>
      <c r="H106" s="27">
        <f>IFERROR(VLOOKUP(A106,[2]webService!$A:$I,4,FALSE),0)</f>
        <v>0</v>
      </c>
      <c r="I106" s="20">
        <f>IFERROR(VLOOKUP(A106,[2]webService!$A:$II,5,FALSE),0)</f>
        <v>0</v>
      </c>
      <c r="J106" s="20">
        <f>IFERROR(VLOOKUP(A106,[2]webService!$A:$I,6,FALSE),0)</f>
        <v>0</v>
      </c>
      <c r="K106" s="20">
        <f>IFERROR(VLOOKUP(A106,[2]webService!$A:$I,7,FALSE),0)</f>
        <v>0</v>
      </c>
      <c r="L106" s="20">
        <f>IFERROR(VLOOKUP(A106,[2]webService!$A:$I,8,FALSE),0)</f>
        <v>0</v>
      </c>
      <c r="M106" s="28">
        <f>IFERROR(VLOOKUP(A106,[2]webService!$A:$I,9,FALSE),0)</f>
        <v>0</v>
      </c>
      <c r="N106" s="27">
        <f>IFERROR(VLOOKUP(A106,[3]soaBnafar!$A:$G,2,FALSE),0)</f>
        <v>0</v>
      </c>
      <c r="O106" s="20">
        <f>IFERROR(VLOOKUP(A106,[3]soaBnafar!$A:$H,3,FALSE),0)</f>
        <v>0</v>
      </c>
      <c r="P106" s="20">
        <f>IFERROR(VLOOKUP(A106,[3]soaBnafar!$A:$G,4,FALSE),0)</f>
        <v>0</v>
      </c>
      <c r="Q106" s="20">
        <f>IFERROR(VLOOKUP(A106,[3]soaBnafar!$A:$G,5,FALSE),0)</f>
        <v>0</v>
      </c>
      <c r="R106" s="20">
        <f>IFERROR(VLOOKUP(A106,[3]soaBnafar!$A:$G,6,FALSE),0)</f>
        <v>0</v>
      </c>
      <c r="S106" s="20">
        <f>IFERROR(VLOOKUP(A106,[3]soaBnafar!$A:$G,7,FALSE),0)</f>
        <v>0</v>
      </c>
      <c r="T106" s="32">
        <f t="shared" si="14"/>
        <v>0</v>
      </c>
      <c r="U106" s="21">
        <f t="shared" si="15"/>
        <v>0</v>
      </c>
      <c r="V106" s="21">
        <f t="shared" si="16"/>
        <v>0</v>
      </c>
      <c r="W106" s="21">
        <f t="shared" si="17"/>
        <v>0</v>
      </c>
      <c r="X106" s="21">
        <f t="shared" si="18"/>
        <v>0</v>
      </c>
      <c r="Y106" s="33">
        <f t="shared" si="19"/>
        <v>0</v>
      </c>
      <c r="Z106" s="4" t="str">
        <f t="shared" si="20"/>
        <v>Não</v>
      </c>
      <c r="AA106" s="4" t="str">
        <f t="shared" si="21"/>
        <v>Não</v>
      </c>
      <c r="AB106" s="4" t="str">
        <f t="shared" si="22"/>
        <v>Não</v>
      </c>
      <c r="AC106" s="4" t="str">
        <f t="shared" si="23"/>
        <v>Não</v>
      </c>
      <c r="AD106" s="4" t="str">
        <f t="shared" si="24"/>
        <v>Não</v>
      </c>
      <c r="AE106" s="30" t="str">
        <f t="shared" si="25"/>
        <v>Não</v>
      </c>
    </row>
    <row r="107" spans="1:31" x14ac:dyDescent="0.25">
      <c r="A107" s="23">
        <v>140070</v>
      </c>
      <c r="B107" s="27">
        <f>IFERROR(VLOOKUP(A107,[1]Monitoramento_Base_somente_disp!$A:$L,5,FALSE),0)</f>
        <v>0</v>
      </c>
      <c r="C107" s="20">
        <f>IFERROR(VLOOKUP(A107,[1]Monitoramento_Base_somente_disp!$A:$L,6,FALSE),0)</f>
        <v>5006092</v>
      </c>
      <c r="D107" s="20">
        <f>IFERROR(VLOOKUP(A107,[1]Monitoramento_Base_somente_disp!$A:$L,7,FALSE),0)</f>
        <v>0</v>
      </c>
      <c r="E107" s="20">
        <f>IFERROR(VLOOKUP(A107,[1]Monitoramento_Base_somente_disp!$A:$L,8,FALSE),0)</f>
        <v>2503046</v>
      </c>
      <c r="F107" s="20">
        <f>IFERROR(VLOOKUP(A107,[1]Monitoramento_Base_somente_disp!$A:$L,9,FALSE),0)</f>
        <v>0</v>
      </c>
      <c r="G107" s="28">
        <f>IFERROR(VLOOKUP(A107,[1]Monitoramento_Base_somente_disp!$A:$L,10,FALSE),0)</f>
        <v>0</v>
      </c>
      <c r="H107" s="27">
        <f>IFERROR(VLOOKUP(A107,[2]webService!$A:$I,4,FALSE),0)</f>
        <v>0</v>
      </c>
      <c r="I107" s="20">
        <f>IFERROR(VLOOKUP(A107,[2]webService!$A:$II,5,FALSE),0)</f>
        <v>0</v>
      </c>
      <c r="J107" s="20">
        <f>IFERROR(VLOOKUP(A107,[2]webService!$A:$I,6,FALSE),0)</f>
        <v>0</v>
      </c>
      <c r="K107" s="20">
        <f>IFERROR(VLOOKUP(A107,[2]webService!$A:$I,7,FALSE),0)</f>
        <v>0</v>
      </c>
      <c r="L107" s="20">
        <f>IFERROR(VLOOKUP(A107,[2]webService!$A:$I,8,FALSE),0)</f>
        <v>0</v>
      </c>
      <c r="M107" s="28">
        <f>IFERROR(VLOOKUP(A107,[2]webService!$A:$I,9,FALSE),0)</f>
        <v>0</v>
      </c>
      <c r="N107" s="27">
        <f>IFERROR(VLOOKUP(A107,[3]soaBnafar!$A:$G,2,FALSE),0)</f>
        <v>0</v>
      </c>
      <c r="O107" s="20">
        <f>IFERROR(VLOOKUP(A107,[3]soaBnafar!$A:$H,3,FALSE),0)</f>
        <v>0</v>
      </c>
      <c r="P107" s="20">
        <f>IFERROR(VLOOKUP(A107,[3]soaBnafar!$A:$G,4,FALSE),0)</f>
        <v>0</v>
      </c>
      <c r="Q107" s="20">
        <f>IFERROR(VLOOKUP(A107,[3]soaBnafar!$A:$G,5,FALSE),0)</f>
        <v>0</v>
      </c>
      <c r="R107" s="20">
        <f>IFERROR(VLOOKUP(A107,[3]soaBnafar!$A:$G,6,FALSE),0)</f>
        <v>0</v>
      </c>
      <c r="S107" s="20">
        <f>IFERROR(VLOOKUP(A107,[3]soaBnafar!$A:$G,7,FALSE),0)</f>
        <v>0</v>
      </c>
      <c r="T107" s="32">
        <f t="shared" si="14"/>
        <v>0</v>
      </c>
      <c r="U107" s="21">
        <f t="shared" si="15"/>
        <v>5006092</v>
      </c>
      <c r="V107" s="21">
        <f t="shared" si="16"/>
        <v>0</v>
      </c>
      <c r="W107" s="21">
        <f t="shared" si="17"/>
        <v>2503046</v>
      </c>
      <c r="X107" s="21">
        <f t="shared" si="18"/>
        <v>0</v>
      </c>
      <c r="Y107" s="33">
        <f t="shared" si="19"/>
        <v>0</v>
      </c>
      <c r="Z107" s="4" t="str">
        <f t="shared" si="20"/>
        <v>Não</v>
      </c>
      <c r="AA107" s="4" t="str">
        <f t="shared" si="21"/>
        <v>Sim</v>
      </c>
      <c r="AB107" s="4" t="str">
        <f t="shared" si="22"/>
        <v>Não</v>
      </c>
      <c r="AC107" s="4" t="str">
        <f t="shared" si="23"/>
        <v>Sim</v>
      </c>
      <c r="AD107" s="4" t="str">
        <f t="shared" si="24"/>
        <v>Não</v>
      </c>
      <c r="AE107" s="30" t="str">
        <f t="shared" si="25"/>
        <v>Não</v>
      </c>
    </row>
    <row r="108" spans="1:31" x14ac:dyDescent="0.25">
      <c r="A108" s="23">
        <v>150010</v>
      </c>
      <c r="B108" s="27">
        <f>IFERROR(VLOOKUP(A108,[1]Monitoramento_Base_somente_disp!$A:$L,5,FALSE),0)</f>
        <v>0</v>
      </c>
      <c r="C108" s="20">
        <f>IFERROR(VLOOKUP(A108,[1]Monitoramento_Base_somente_disp!$A:$L,6,FALSE),0)</f>
        <v>120388772</v>
      </c>
      <c r="D108" s="20">
        <f>IFERROR(VLOOKUP(A108,[1]Monitoramento_Base_somente_disp!$A:$L,7,FALSE),0)</f>
        <v>0</v>
      </c>
      <c r="E108" s="20">
        <f>IFERROR(VLOOKUP(A108,[1]Monitoramento_Base_somente_disp!$A:$L,8,FALSE),0)</f>
        <v>60194386</v>
      </c>
      <c r="F108" s="20">
        <f>IFERROR(VLOOKUP(A108,[1]Monitoramento_Base_somente_disp!$A:$L,9,FALSE),0)</f>
        <v>0</v>
      </c>
      <c r="G108" s="28">
        <f>IFERROR(VLOOKUP(A108,[1]Monitoramento_Base_somente_disp!$A:$L,10,FALSE),0)</f>
        <v>0</v>
      </c>
      <c r="H108" s="27">
        <f>IFERROR(VLOOKUP(A108,[2]webService!$A:$I,4,FALSE),0)</f>
        <v>0</v>
      </c>
      <c r="I108" s="20">
        <f>IFERROR(VLOOKUP(A108,[2]webService!$A:$II,5,FALSE),0)</f>
        <v>0</v>
      </c>
      <c r="J108" s="20">
        <f>IFERROR(VLOOKUP(A108,[2]webService!$A:$I,6,FALSE),0)</f>
        <v>0</v>
      </c>
      <c r="K108" s="20">
        <f>IFERROR(VLOOKUP(A108,[2]webService!$A:$I,7,FALSE),0)</f>
        <v>0</v>
      </c>
      <c r="L108" s="20">
        <f>IFERROR(VLOOKUP(A108,[2]webService!$A:$I,8,FALSE),0)</f>
        <v>0</v>
      </c>
      <c r="M108" s="28">
        <f>IFERROR(VLOOKUP(A108,[2]webService!$A:$I,9,FALSE),0)</f>
        <v>0</v>
      </c>
      <c r="N108" s="27">
        <f>IFERROR(VLOOKUP(A108,[3]soaBnafar!$A:$G,2,FALSE),0)</f>
        <v>0</v>
      </c>
      <c r="O108" s="20">
        <f>IFERROR(VLOOKUP(A108,[3]soaBnafar!$A:$H,3,FALSE),0)</f>
        <v>0</v>
      </c>
      <c r="P108" s="20">
        <f>IFERROR(VLOOKUP(A108,[3]soaBnafar!$A:$G,4,FALSE),0)</f>
        <v>0</v>
      </c>
      <c r="Q108" s="20">
        <f>IFERROR(VLOOKUP(A108,[3]soaBnafar!$A:$G,5,FALSE),0)</f>
        <v>0</v>
      </c>
      <c r="R108" s="20">
        <f>IFERROR(VLOOKUP(A108,[3]soaBnafar!$A:$G,6,FALSE),0)</f>
        <v>0</v>
      </c>
      <c r="S108" s="20">
        <f>IFERROR(VLOOKUP(A108,[3]soaBnafar!$A:$G,7,FALSE),0)</f>
        <v>0</v>
      </c>
      <c r="T108" s="32">
        <f t="shared" si="14"/>
        <v>0</v>
      </c>
      <c r="U108" s="21">
        <f t="shared" si="15"/>
        <v>120388772</v>
      </c>
      <c r="V108" s="21">
        <f t="shared" si="16"/>
        <v>0</v>
      </c>
      <c r="W108" s="21">
        <f t="shared" si="17"/>
        <v>60194386</v>
      </c>
      <c r="X108" s="21">
        <f t="shared" si="18"/>
        <v>0</v>
      </c>
      <c r="Y108" s="33">
        <f t="shared" si="19"/>
        <v>0</v>
      </c>
      <c r="Z108" s="4" t="str">
        <f t="shared" si="20"/>
        <v>Não</v>
      </c>
      <c r="AA108" s="4" t="str">
        <f t="shared" si="21"/>
        <v>Sim</v>
      </c>
      <c r="AB108" s="4" t="str">
        <f t="shared" si="22"/>
        <v>Não</v>
      </c>
      <c r="AC108" s="4" t="str">
        <f t="shared" si="23"/>
        <v>Sim</v>
      </c>
      <c r="AD108" s="4" t="str">
        <f t="shared" si="24"/>
        <v>Não</v>
      </c>
      <c r="AE108" s="30" t="str">
        <f t="shared" si="25"/>
        <v>Não</v>
      </c>
    </row>
    <row r="109" spans="1:31" x14ac:dyDescent="0.25">
      <c r="A109" s="23">
        <v>150020</v>
      </c>
      <c r="B109" s="27">
        <f>IFERROR(VLOOKUP(A109,[1]Monitoramento_Base_somente_disp!$A:$L,5,FALSE),0)</f>
        <v>0</v>
      </c>
      <c r="C109" s="20">
        <f>IFERROR(VLOOKUP(A109,[1]Monitoramento_Base_somente_disp!$A:$L,6,FALSE),0)</f>
        <v>5102496</v>
      </c>
      <c r="D109" s="20">
        <f>IFERROR(VLOOKUP(A109,[1]Monitoramento_Base_somente_disp!$A:$L,7,FALSE),0)</f>
        <v>0</v>
      </c>
      <c r="E109" s="20">
        <f>IFERROR(VLOOKUP(A109,[1]Monitoramento_Base_somente_disp!$A:$L,8,FALSE),0)</f>
        <v>2551248</v>
      </c>
      <c r="F109" s="20">
        <f>IFERROR(VLOOKUP(A109,[1]Monitoramento_Base_somente_disp!$A:$L,9,FALSE),0)</f>
        <v>0</v>
      </c>
      <c r="G109" s="28">
        <f>IFERROR(VLOOKUP(A109,[1]Monitoramento_Base_somente_disp!$A:$L,10,FALSE),0)</f>
        <v>0</v>
      </c>
      <c r="H109" s="27">
        <f>IFERROR(VLOOKUP(A109,[2]webService!$A:$I,4,FALSE),0)</f>
        <v>0</v>
      </c>
      <c r="I109" s="20">
        <f>IFERROR(VLOOKUP(A109,[2]webService!$A:$II,5,FALSE),0)</f>
        <v>0</v>
      </c>
      <c r="J109" s="20">
        <f>IFERROR(VLOOKUP(A109,[2]webService!$A:$I,6,FALSE),0)</f>
        <v>0</v>
      </c>
      <c r="K109" s="20">
        <f>IFERROR(VLOOKUP(A109,[2]webService!$A:$I,7,FALSE),0)</f>
        <v>0</v>
      </c>
      <c r="L109" s="20">
        <f>IFERROR(VLOOKUP(A109,[2]webService!$A:$I,8,FALSE),0)</f>
        <v>0</v>
      </c>
      <c r="M109" s="28">
        <f>IFERROR(VLOOKUP(A109,[2]webService!$A:$I,9,FALSE),0)</f>
        <v>0</v>
      </c>
      <c r="N109" s="27">
        <f>IFERROR(VLOOKUP(A109,[3]soaBnafar!$A:$G,2,FALSE),0)</f>
        <v>0</v>
      </c>
      <c r="O109" s="20">
        <f>IFERROR(VLOOKUP(A109,[3]soaBnafar!$A:$H,3,FALSE),0)</f>
        <v>0</v>
      </c>
      <c r="P109" s="20">
        <f>IFERROR(VLOOKUP(A109,[3]soaBnafar!$A:$G,4,FALSE),0)</f>
        <v>0</v>
      </c>
      <c r="Q109" s="20">
        <f>IFERROR(VLOOKUP(A109,[3]soaBnafar!$A:$G,5,FALSE),0)</f>
        <v>0</v>
      </c>
      <c r="R109" s="20">
        <f>IFERROR(VLOOKUP(A109,[3]soaBnafar!$A:$G,6,FALSE),0)</f>
        <v>0</v>
      </c>
      <c r="S109" s="20">
        <f>IFERROR(VLOOKUP(A109,[3]soaBnafar!$A:$G,7,FALSE),0)</f>
        <v>0</v>
      </c>
      <c r="T109" s="32">
        <f t="shared" si="14"/>
        <v>0</v>
      </c>
      <c r="U109" s="21">
        <f t="shared" si="15"/>
        <v>5102496</v>
      </c>
      <c r="V109" s="21">
        <f t="shared" si="16"/>
        <v>0</v>
      </c>
      <c r="W109" s="21">
        <f t="shared" si="17"/>
        <v>2551248</v>
      </c>
      <c r="X109" s="21">
        <f t="shared" si="18"/>
        <v>0</v>
      </c>
      <c r="Y109" s="33">
        <f t="shared" si="19"/>
        <v>0</v>
      </c>
      <c r="Z109" s="4" t="str">
        <f t="shared" si="20"/>
        <v>Não</v>
      </c>
      <c r="AA109" s="4" t="str">
        <f t="shared" si="21"/>
        <v>Sim</v>
      </c>
      <c r="AB109" s="4" t="str">
        <f t="shared" si="22"/>
        <v>Não</v>
      </c>
      <c r="AC109" s="4" t="str">
        <f t="shared" si="23"/>
        <v>Sim</v>
      </c>
      <c r="AD109" s="4" t="str">
        <f t="shared" si="24"/>
        <v>Não</v>
      </c>
      <c r="AE109" s="30" t="str">
        <f t="shared" si="25"/>
        <v>Não</v>
      </c>
    </row>
    <row r="110" spans="1:31" x14ac:dyDescent="0.25">
      <c r="A110" s="23">
        <v>150030</v>
      </c>
      <c r="B110" s="27">
        <f>IFERROR(VLOOKUP(A110,[1]Monitoramento_Base_somente_disp!$A:$L,5,FALSE),0)</f>
        <v>0</v>
      </c>
      <c r="C110" s="20">
        <f>IFERROR(VLOOKUP(A110,[1]Monitoramento_Base_somente_disp!$A:$L,6,FALSE),0)</f>
        <v>0</v>
      </c>
      <c r="D110" s="20">
        <f>IFERROR(VLOOKUP(A110,[1]Monitoramento_Base_somente_disp!$A:$L,7,FALSE),0)</f>
        <v>0</v>
      </c>
      <c r="E110" s="20">
        <f>IFERROR(VLOOKUP(A110,[1]Monitoramento_Base_somente_disp!$A:$L,8,FALSE),0)</f>
        <v>0</v>
      </c>
      <c r="F110" s="20">
        <f>IFERROR(VLOOKUP(A110,[1]Monitoramento_Base_somente_disp!$A:$L,9,FALSE),0)</f>
        <v>0</v>
      </c>
      <c r="G110" s="28">
        <f>IFERROR(VLOOKUP(A110,[1]Monitoramento_Base_somente_disp!$A:$L,10,FALSE),0)</f>
        <v>0</v>
      </c>
      <c r="H110" s="27">
        <f>IFERROR(VLOOKUP(A110,[2]webService!$A:$I,4,FALSE),0)</f>
        <v>0</v>
      </c>
      <c r="I110" s="20">
        <f>IFERROR(VLOOKUP(A110,[2]webService!$A:$II,5,FALSE),0)</f>
        <v>0</v>
      </c>
      <c r="J110" s="20">
        <f>IFERROR(VLOOKUP(A110,[2]webService!$A:$I,6,FALSE),0)</f>
        <v>0</v>
      </c>
      <c r="K110" s="20">
        <f>IFERROR(VLOOKUP(A110,[2]webService!$A:$I,7,FALSE),0)</f>
        <v>0</v>
      </c>
      <c r="L110" s="20">
        <f>IFERROR(VLOOKUP(A110,[2]webService!$A:$I,8,FALSE),0)</f>
        <v>0</v>
      </c>
      <c r="M110" s="28">
        <f>IFERROR(VLOOKUP(A110,[2]webService!$A:$I,9,FALSE),0)</f>
        <v>0</v>
      </c>
      <c r="N110" s="27">
        <f>IFERROR(VLOOKUP(A110,[3]soaBnafar!$A:$G,2,FALSE),0)</f>
        <v>0</v>
      </c>
      <c r="O110" s="20">
        <f>IFERROR(VLOOKUP(A110,[3]soaBnafar!$A:$H,3,FALSE),0)</f>
        <v>0</v>
      </c>
      <c r="P110" s="20">
        <f>IFERROR(VLOOKUP(A110,[3]soaBnafar!$A:$G,4,FALSE),0)</f>
        <v>0</v>
      </c>
      <c r="Q110" s="20">
        <f>IFERROR(VLOOKUP(A110,[3]soaBnafar!$A:$G,5,FALSE),0)</f>
        <v>0</v>
      </c>
      <c r="R110" s="20">
        <f>IFERROR(VLOOKUP(A110,[3]soaBnafar!$A:$G,6,FALSE),0)</f>
        <v>0</v>
      </c>
      <c r="S110" s="20">
        <f>IFERROR(VLOOKUP(A110,[3]soaBnafar!$A:$G,7,FALSE),0)</f>
        <v>0</v>
      </c>
      <c r="T110" s="32">
        <f t="shared" si="14"/>
        <v>0</v>
      </c>
      <c r="U110" s="21">
        <f t="shared" si="15"/>
        <v>0</v>
      </c>
      <c r="V110" s="21">
        <f t="shared" si="16"/>
        <v>0</v>
      </c>
      <c r="W110" s="21">
        <f t="shared" si="17"/>
        <v>0</v>
      </c>
      <c r="X110" s="21">
        <f t="shared" si="18"/>
        <v>0</v>
      </c>
      <c r="Y110" s="33">
        <f t="shared" si="19"/>
        <v>0</v>
      </c>
      <c r="Z110" s="4" t="str">
        <f t="shared" si="20"/>
        <v>Não</v>
      </c>
      <c r="AA110" s="4" t="str">
        <f t="shared" si="21"/>
        <v>Não</v>
      </c>
      <c r="AB110" s="4" t="str">
        <f t="shared" si="22"/>
        <v>Não</v>
      </c>
      <c r="AC110" s="4" t="str">
        <f t="shared" si="23"/>
        <v>Não</v>
      </c>
      <c r="AD110" s="4" t="str">
        <f t="shared" si="24"/>
        <v>Não</v>
      </c>
      <c r="AE110" s="30" t="str">
        <f t="shared" si="25"/>
        <v>Não</v>
      </c>
    </row>
    <row r="111" spans="1:31" x14ac:dyDescent="0.25">
      <c r="A111" s="23">
        <v>150034</v>
      </c>
      <c r="B111" s="27">
        <f>IFERROR(VLOOKUP(A111,[1]Monitoramento_Base_somente_disp!$A:$L,5,FALSE),0)</f>
        <v>0</v>
      </c>
      <c r="C111" s="20">
        <f>IFERROR(VLOOKUP(A111,[1]Monitoramento_Base_somente_disp!$A:$L,6,FALSE),0)</f>
        <v>20869100</v>
      </c>
      <c r="D111" s="20">
        <f>IFERROR(VLOOKUP(A111,[1]Monitoramento_Base_somente_disp!$A:$L,7,FALSE),0)</f>
        <v>0</v>
      </c>
      <c r="E111" s="20">
        <f>IFERROR(VLOOKUP(A111,[1]Monitoramento_Base_somente_disp!$A:$L,8,FALSE),0)</f>
        <v>10434550</v>
      </c>
      <c r="F111" s="20">
        <f>IFERROR(VLOOKUP(A111,[1]Monitoramento_Base_somente_disp!$A:$L,9,FALSE),0)</f>
        <v>0</v>
      </c>
      <c r="G111" s="28">
        <f>IFERROR(VLOOKUP(A111,[1]Monitoramento_Base_somente_disp!$A:$L,10,FALSE),0)</f>
        <v>0</v>
      </c>
      <c r="H111" s="27">
        <f>IFERROR(VLOOKUP(A111,[2]webService!$A:$I,4,FALSE),0)</f>
        <v>0</v>
      </c>
      <c r="I111" s="20">
        <f>IFERROR(VLOOKUP(A111,[2]webService!$A:$II,5,FALSE),0)</f>
        <v>0</v>
      </c>
      <c r="J111" s="20">
        <f>IFERROR(VLOOKUP(A111,[2]webService!$A:$I,6,FALSE),0)</f>
        <v>0</v>
      </c>
      <c r="K111" s="20">
        <f>IFERROR(VLOOKUP(A111,[2]webService!$A:$I,7,FALSE),0)</f>
        <v>0</v>
      </c>
      <c r="L111" s="20">
        <f>IFERROR(VLOOKUP(A111,[2]webService!$A:$I,8,FALSE),0)</f>
        <v>0</v>
      </c>
      <c r="M111" s="28">
        <f>IFERROR(VLOOKUP(A111,[2]webService!$A:$I,9,FALSE),0)</f>
        <v>0</v>
      </c>
      <c r="N111" s="27">
        <f>IFERROR(VLOOKUP(A111,[3]soaBnafar!$A:$G,2,FALSE),0)</f>
        <v>0</v>
      </c>
      <c r="O111" s="20">
        <f>IFERROR(VLOOKUP(A111,[3]soaBnafar!$A:$H,3,FALSE),0)</f>
        <v>0</v>
      </c>
      <c r="P111" s="20">
        <f>IFERROR(VLOOKUP(A111,[3]soaBnafar!$A:$G,4,FALSE),0)</f>
        <v>0</v>
      </c>
      <c r="Q111" s="20">
        <f>IFERROR(VLOOKUP(A111,[3]soaBnafar!$A:$G,5,FALSE),0)</f>
        <v>0</v>
      </c>
      <c r="R111" s="20">
        <f>IFERROR(VLOOKUP(A111,[3]soaBnafar!$A:$G,6,FALSE),0)</f>
        <v>0</v>
      </c>
      <c r="S111" s="20">
        <f>IFERROR(VLOOKUP(A111,[3]soaBnafar!$A:$G,7,FALSE),0)</f>
        <v>0</v>
      </c>
      <c r="T111" s="32">
        <f t="shared" si="14"/>
        <v>0</v>
      </c>
      <c r="U111" s="21">
        <f t="shared" si="15"/>
        <v>20869100</v>
      </c>
      <c r="V111" s="21">
        <f t="shared" si="16"/>
        <v>0</v>
      </c>
      <c r="W111" s="21">
        <f t="shared" si="17"/>
        <v>10434550</v>
      </c>
      <c r="X111" s="21">
        <f t="shared" si="18"/>
        <v>0</v>
      </c>
      <c r="Y111" s="33">
        <f t="shared" si="19"/>
        <v>0</v>
      </c>
      <c r="Z111" s="4" t="str">
        <f t="shared" si="20"/>
        <v>Não</v>
      </c>
      <c r="AA111" s="4" t="str">
        <f t="shared" si="21"/>
        <v>Sim</v>
      </c>
      <c r="AB111" s="4" t="str">
        <f t="shared" si="22"/>
        <v>Não</v>
      </c>
      <c r="AC111" s="4" t="str">
        <f t="shared" si="23"/>
        <v>Sim</v>
      </c>
      <c r="AD111" s="4" t="str">
        <f t="shared" si="24"/>
        <v>Não</v>
      </c>
      <c r="AE111" s="30" t="str">
        <f t="shared" si="25"/>
        <v>Não</v>
      </c>
    </row>
    <row r="112" spans="1:31" x14ac:dyDescent="0.25">
      <c r="A112" s="23">
        <v>150040</v>
      </c>
      <c r="B112" s="27">
        <f>IFERROR(VLOOKUP(A112,[1]Monitoramento_Base_somente_disp!$A:$L,5,FALSE),0)</f>
        <v>0</v>
      </c>
      <c r="C112" s="20">
        <f>IFERROR(VLOOKUP(A112,[1]Monitoramento_Base_somente_disp!$A:$L,6,FALSE),0)</f>
        <v>0</v>
      </c>
      <c r="D112" s="20">
        <f>IFERROR(VLOOKUP(A112,[1]Monitoramento_Base_somente_disp!$A:$L,7,FALSE),0)</f>
        <v>0</v>
      </c>
      <c r="E112" s="20">
        <f>IFERROR(VLOOKUP(A112,[1]Monitoramento_Base_somente_disp!$A:$L,8,FALSE),0)</f>
        <v>0</v>
      </c>
      <c r="F112" s="20">
        <f>IFERROR(VLOOKUP(A112,[1]Monitoramento_Base_somente_disp!$A:$L,9,FALSE),0)</f>
        <v>0</v>
      </c>
      <c r="G112" s="28">
        <f>IFERROR(VLOOKUP(A112,[1]Monitoramento_Base_somente_disp!$A:$L,10,FALSE),0)</f>
        <v>0</v>
      </c>
      <c r="H112" s="27">
        <f>IFERROR(VLOOKUP(A112,[2]webService!$A:$I,4,FALSE),0)</f>
        <v>0</v>
      </c>
      <c r="I112" s="20">
        <f>IFERROR(VLOOKUP(A112,[2]webService!$A:$II,5,FALSE),0)</f>
        <v>0</v>
      </c>
      <c r="J112" s="20">
        <f>IFERROR(VLOOKUP(A112,[2]webService!$A:$I,6,FALSE),0)</f>
        <v>0</v>
      </c>
      <c r="K112" s="20">
        <f>IFERROR(VLOOKUP(A112,[2]webService!$A:$I,7,FALSE),0)</f>
        <v>0</v>
      </c>
      <c r="L112" s="20">
        <f>IFERROR(VLOOKUP(A112,[2]webService!$A:$I,8,FALSE),0)</f>
        <v>0</v>
      </c>
      <c r="M112" s="28">
        <f>IFERROR(VLOOKUP(A112,[2]webService!$A:$I,9,FALSE),0)</f>
        <v>0</v>
      </c>
      <c r="N112" s="27">
        <f>IFERROR(VLOOKUP(A112,[3]soaBnafar!$A:$G,2,FALSE),0)</f>
        <v>0</v>
      </c>
      <c r="O112" s="20">
        <f>IFERROR(VLOOKUP(A112,[3]soaBnafar!$A:$H,3,FALSE),0)</f>
        <v>0</v>
      </c>
      <c r="P112" s="20">
        <f>IFERROR(VLOOKUP(A112,[3]soaBnafar!$A:$G,4,FALSE),0)</f>
        <v>0</v>
      </c>
      <c r="Q112" s="20">
        <f>IFERROR(VLOOKUP(A112,[3]soaBnafar!$A:$G,5,FALSE),0)</f>
        <v>0</v>
      </c>
      <c r="R112" s="20">
        <f>IFERROR(VLOOKUP(A112,[3]soaBnafar!$A:$G,6,FALSE),0)</f>
        <v>0</v>
      </c>
      <c r="S112" s="20">
        <f>IFERROR(VLOOKUP(A112,[3]soaBnafar!$A:$G,7,FALSE),0)</f>
        <v>0</v>
      </c>
      <c r="T112" s="32">
        <f t="shared" si="14"/>
        <v>0</v>
      </c>
      <c r="U112" s="21">
        <f t="shared" si="15"/>
        <v>0</v>
      </c>
      <c r="V112" s="21">
        <f t="shared" si="16"/>
        <v>0</v>
      </c>
      <c r="W112" s="21">
        <f t="shared" si="17"/>
        <v>0</v>
      </c>
      <c r="X112" s="21">
        <f t="shared" si="18"/>
        <v>0</v>
      </c>
      <c r="Y112" s="33">
        <f t="shared" si="19"/>
        <v>0</v>
      </c>
      <c r="Z112" s="4" t="str">
        <f t="shared" si="20"/>
        <v>Não</v>
      </c>
      <c r="AA112" s="4" t="str">
        <f t="shared" si="21"/>
        <v>Não</v>
      </c>
      <c r="AB112" s="4" t="str">
        <f t="shared" si="22"/>
        <v>Não</v>
      </c>
      <c r="AC112" s="4" t="str">
        <f t="shared" si="23"/>
        <v>Não</v>
      </c>
      <c r="AD112" s="4" t="str">
        <f t="shared" si="24"/>
        <v>Não</v>
      </c>
      <c r="AE112" s="30" t="str">
        <f t="shared" si="25"/>
        <v>Não</v>
      </c>
    </row>
    <row r="113" spans="1:31" x14ac:dyDescent="0.25">
      <c r="A113" s="23">
        <v>150060</v>
      </c>
      <c r="B113" s="27">
        <f>IFERROR(VLOOKUP(A113,[1]Monitoramento_Base_somente_disp!$A:$L,5,FALSE),0)</f>
        <v>66548</v>
      </c>
      <c r="C113" s="20">
        <f>IFERROR(VLOOKUP(A113,[1]Monitoramento_Base_somente_disp!$A:$L,6,FALSE),0)</f>
        <v>12201125</v>
      </c>
      <c r="D113" s="20">
        <f>IFERROR(VLOOKUP(A113,[1]Monitoramento_Base_somente_disp!$A:$L,7,FALSE),0)</f>
        <v>40263</v>
      </c>
      <c r="E113" s="20">
        <f>IFERROR(VLOOKUP(A113,[1]Monitoramento_Base_somente_disp!$A:$L,8,FALSE),0)</f>
        <v>5417509</v>
      </c>
      <c r="F113" s="20">
        <f>IFERROR(VLOOKUP(A113,[1]Monitoramento_Base_somente_disp!$A:$L,9,FALSE),0)</f>
        <v>0</v>
      </c>
      <c r="G113" s="28">
        <f>IFERROR(VLOOKUP(A113,[1]Monitoramento_Base_somente_disp!$A:$L,10,FALSE),0)</f>
        <v>0</v>
      </c>
      <c r="H113" s="27">
        <f>IFERROR(VLOOKUP(A113,[2]webService!$A:$I,4,FALSE),0)</f>
        <v>0</v>
      </c>
      <c r="I113" s="20">
        <f>IFERROR(VLOOKUP(A113,[2]webService!$A:$II,5,FALSE),0)</f>
        <v>0</v>
      </c>
      <c r="J113" s="20">
        <f>IFERROR(VLOOKUP(A113,[2]webService!$A:$I,6,FALSE),0)</f>
        <v>0</v>
      </c>
      <c r="K113" s="20">
        <f>IFERROR(VLOOKUP(A113,[2]webService!$A:$I,7,FALSE),0)</f>
        <v>0</v>
      </c>
      <c r="L113" s="20">
        <f>IFERROR(VLOOKUP(A113,[2]webService!$A:$I,8,FALSE),0)</f>
        <v>0</v>
      </c>
      <c r="M113" s="28">
        <f>IFERROR(VLOOKUP(A113,[2]webService!$A:$I,9,FALSE),0)</f>
        <v>0</v>
      </c>
      <c r="N113" s="27">
        <f>IFERROR(VLOOKUP(A113,[3]soaBnafar!$A:$G,2,FALSE),0)</f>
        <v>0</v>
      </c>
      <c r="O113" s="20">
        <f>IFERROR(VLOOKUP(A113,[3]soaBnafar!$A:$H,3,FALSE),0)</f>
        <v>0</v>
      </c>
      <c r="P113" s="20">
        <f>IFERROR(VLOOKUP(A113,[3]soaBnafar!$A:$G,4,FALSE),0)</f>
        <v>0</v>
      </c>
      <c r="Q113" s="20">
        <f>IFERROR(VLOOKUP(A113,[3]soaBnafar!$A:$G,5,FALSE),0)</f>
        <v>0</v>
      </c>
      <c r="R113" s="20">
        <f>IFERROR(VLOOKUP(A113,[3]soaBnafar!$A:$G,6,FALSE),0)</f>
        <v>0</v>
      </c>
      <c r="S113" s="20">
        <f>IFERROR(VLOOKUP(A113,[3]soaBnafar!$A:$G,7,FALSE),0)</f>
        <v>0</v>
      </c>
      <c r="T113" s="32">
        <f t="shared" si="14"/>
        <v>66548</v>
      </c>
      <c r="U113" s="21">
        <f t="shared" si="15"/>
        <v>12201125</v>
      </c>
      <c r="V113" s="21">
        <f t="shared" si="16"/>
        <v>40263</v>
      </c>
      <c r="W113" s="21">
        <f t="shared" si="17"/>
        <v>5417509</v>
      </c>
      <c r="X113" s="21">
        <f t="shared" si="18"/>
        <v>0</v>
      </c>
      <c r="Y113" s="33">
        <f t="shared" si="19"/>
        <v>0</v>
      </c>
      <c r="Z113" s="4" t="str">
        <f t="shared" si="20"/>
        <v>Sim</v>
      </c>
      <c r="AA113" s="4" t="str">
        <f t="shared" si="21"/>
        <v>Sim</v>
      </c>
      <c r="AB113" s="4" t="str">
        <f t="shared" si="22"/>
        <v>Sim</v>
      </c>
      <c r="AC113" s="4" t="str">
        <f t="shared" si="23"/>
        <v>Sim</v>
      </c>
      <c r="AD113" s="4" t="str">
        <f t="shared" si="24"/>
        <v>Não</v>
      </c>
      <c r="AE113" s="30" t="str">
        <f t="shared" si="25"/>
        <v>Não</v>
      </c>
    </row>
    <row r="114" spans="1:31" x14ac:dyDescent="0.25">
      <c r="A114" s="23">
        <v>150070</v>
      </c>
      <c r="B114" s="27">
        <f>IFERROR(VLOOKUP(A114,[1]Monitoramento_Base_somente_disp!$A:$L,5,FALSE),0)</f>
        <v>0</v>
      </c>
      <c r="C114" s="20">
        <f>IFERROR(VLOOKUP(A114,[1]Monitoramento_Base_somente_disp!$A:$L,6,FALSE),0)</f>
        <v>0</v>
      </c>
      <c r="D114" s="20">
        <f>IFERROR(VLOOKUP(A114,[1]Monitoramento_Base_somente_disp!$A:$L,7,FALSE),0)</f>
        <v>0</v>
      </c>
      <c r="E114" s="20">
        <f>IFERROR(VLOOKUP(A114,[1]Monitoramento_Base_somente_disp!$A:$L,8,FALSE),0)</f>
        <v>0</v>
      </c>
      <c r="F114" s="20">
        <f>IFERROR(VLOOKUP(A114,[1]Monitoramento_Base_somente_disp!$A:$L,9,FALSE),0)</f>
        <v>0</v>
      </c>
      <c r="G114" s="28">
        <f>IFERROR(VLOOKUP(A114,[1]Monitoramento_Base_somente_disp!$A:$L,10,FALSE),0)</f>
        <v>0</v>
      </c>
      <c r="H114" s="27">
        <f>IFERROR(VLOOKUP(A114,[2]webService!$A:$I,4,FALSE),0)</f>
        <v>0</v>
      </c>
      <c r="I114" s="20">
        <f>IFERROR(VLOOKUP(A114,[2]webService!$A:$II,5,FALSE),0)</f>
        <v>0</v>
      </c>
      <c r="J114" s="20">
        <f>IFERROR(VLOOKUP(A114,[2]webService!$A:$I,6,FALSE),0)</f>
        <v>0</v>
      </c>
      <c r="K114" s="20">
        <f>IFERROR(VLOOKUP(A114,[2]webService!$A:$I,7,FALSE),0)</f>
        <v>0</v>
      </c>
      <c r="L114" s="20">
        <f>IFERROR(VLOOKUP(A114,[2]webService!$A:$I,8,FALSE),0)</f>
        <v>0</v>
      </c>
      <c r="M114" s="28">
        <f>IFERROR(VLOOKUP(A114,[2]webService!$A:$I,9,FALSE),0)</f>
        <v>0</v>
      </c>
      <c r="N114" s="27">
        <f>IFERROR(VLOOKUP(A114,[3]soaBnafar!$A:$G,2,FALSE),0)</f>
        <v>0</v>
      </c>
      <c r="O114" s="20">
        <f>IFERROR(VLOOKUP(A114,[3]soaBnafar!$A:$H,3,FALSE),0)</f>
        <v>0</v>
      </c>
      <c r="P114" s="20">
        <f>IFERROR(VLOOKUP(A114,[3]soaBnafar!$A:$G,4,FALSE),0)</f>
        <v>0</v>
      </c>
      <c r="Q114" s="20">
        <f>IFERROR(VLOOKUP(A114,[3]soaBnafar!$A:$G,5,FALSE),0)</f>
        <v>0</v>
      </c>
      <c r="R114" s="20">
        <f>IFERROR(VLOOKUP(A114,[3]soaBnafar!$A:$G,6,FALSE),0)</f>
        <v>0</v>
      </c>
      <c r="S114" s="20">
        <f>IFERROR(VLOOKUP(A114,[3]soaBnafar!$A:$G,7,FALSE),0)</f>
        <v>0</v>
      </c>
      <c r="T114" s="32">
        <f t="shared" si="14"/>
        <v>0</v>
      </c>
      <c r="U114" s="21">
        <f t="shared" si="15"/>
        <v>0</v>
      </c>
      <c r="V114" s="21">
        <f t="shared" si="16"/>
        <v>0</v>
      </c>
      <c r="W114" s="21">
        <f t="shared" si="17"/>
        <v>0</v>
      </c>
      <c r="X114" s="21">
        <f t="shared" si="18"/>
        <v>0</v>
      </c>
      <c r="Y114" s="33">
        <f t="shared" si="19"/>
        <v>0</v>
      </c>
      <c r="Z114" s="4" t="str">
        <f t="shared" si="20"/>
        <v>Não</v>
      </c>
      <c r="AA114" s="4" t="str">
        <f t="shared" si="21"/>
        <v>Não</v>
      </c>
      <c r="AB114" s="4" t="str">
        <f t="shared" si="22"/>
        <v>Não</v>
      </c>
      <c r="AC114" s="4" t="str">
        <f t="shared" si="23"/>
        <v>Não</v>
      </c>
      <c r="AD114" s="4" t="str">
        <f t="shared" si="24"/>
        <v>Não</v>
      </c>
      <c r="AE114" s="30" t="str">
        <f t="shared" si="25"/>
        <v>Não</v>
      </c>
    </row>
    <row r="115" spans="1:31" x14ac:dyDescent="0.25">
      <c r="A115" s="23">
        <v>150085</v>
      </c>
      <c r="B115" s="27">
        <f>IFERROR(VLOOKUP(A115,[1]Monitoramento_Base_somente_disp!$A:$L,5,FALSE),0)</f>
        <v>16164</v>
      </c>
      <c r="C115" s="20">
        <f>IFERROR(VLOOKUP(A115,[1]Monitoramento_Base_somente_disp!$A:$L,6,FALSE),0)</f>
        <v>88749321</v>
      </c>
      <c r="D115" s="20">
        <f>IFERROR(VLOOKUP(A115,[1]Monitoramento_Base_somente_disp!$A:$L,7,FALSE),0)</f>
        <v>5063</v>
      </c>
      <c r="E115" s="20">
        <f>IFERROR(VLOOKUP(A115,[1]Monitoramento_Base_somente_disp!$A:$L,8,FALSE),0)</f>
        <v>44383636</v>
      </c>
      <c r="F115" s="20">
        <f>IFERROR(VLOOKUP(A115,[1]Monitoramento_Base_somente_disp!$A:$L,9,FALSE),0)</f>
        <v>0</v>
      </c>
      <c r="G115" s="28">
        <f>IFERROR(VLOOKUP(A115,[1]Monitoramento_Base_somente_disp!$A:$L,10,FALSE),0)</f>
        <v>0</v>
      </c>
      <c r="H115" s="27">
        <f>IFERROR(VLOOKUP(A115,[2]webService!$A:$I,4,FALSE),0)</f>
        <v>0</v>
      </c>
      <c r="I115" s="20">
        <f>IFERROR(VLOOKUP(A115,[2]webService!$A:$II,5,FALSE),0)</f>
        <v>0</v>
      </c>
      <c r="J115" s="20">
        <f>IFERROR(VLOOKUP(A115,[2]webService!$A:$I,6,FALSE),0)</f>
        <v>0</v>
      </c>
      <c r="K115" s="20">
        <f>IFERROR(VLOOKUP(A115,[2]webService!$A:$I,7,FALSE),0)</f>
        <v>0</v>
      </c>
      <c r="L115" s="20">
        <f>IFERROR(VLOOKUP(A115,[2]webService!$A:$I,8,FALSE),0)</f>
        <v>0</v>
      </c>
      <c r="M115" s="28">
        <f>IFERROR(VLOOKUP(A115,[2]webService!$A:$I,9,FALSE),0)</f>
        <v>0</v>
      </c>
      <c r="N115" s="27">
        <f>IFERROR(VLOOKUP(A115,[3]soaBnafar!$A:$G,2,FALSE),0)</f>
        <v>0</v>
      </c>
      <c r="O115" s="20">
        <f>IFERROR(VLOOKUP(A115,[3]soaBnafar!$A:$H,3,FALSE),0)</f>
        <v>0</v>
      </c>
      <c r="P115" s="20">
        <f>IFERROR(VLOOKUP(A115,[3]soaBnafar!$A:$G,4,FALSE),0)</f>
        <v>0</v>
      </c>
      <c r="Q115" s="20">
        <f>IFERROR(VLOOKUP(A115,[3]soaBnafar!$A:$G,5,FALSE),0)</f>
        <v>0</v>
      </c>
      <c r="R115" s="20">
        <f>IFERROR(VLOOKUP(A115,[3]soaBnafar!$A:$G,6,FALSE),0)</f>
        <v>0</v>
      </c>
      <c r="S115" s="20">
        <f>IFERROR(VLOOKUP(A115,[3]soaBnafar!$A:$G,7,FALSE),0)</f>
        <v>0</v>
      </c>
      <c r="T115" s="32">
        <f t="shared" si="14"/>
        <v>16164</v>
      </c>
      <c r="U115" s="21">
        <f t="shared" si="15"/>
        <v>88749321</v>
      </c>
      <c r="V115" s="21">
        <f t="shared" si="16"/>
        <v>5063</v>
      </c>
      <c r="W115" s="21">
        <f t="shared" si="17"/>
        <v>44383636</v>
      </c>
      <c r="X115" s="21">
        <f t="shared" si="18"/>
        <v>0</v>
      </c>
      <c r="Y115" s="33">
        <f t="shared" si="19"/>
        <v>0</v>
      </c>
      <c r="Z115" s="4" t="str">
        <f t="shared" si="20"/>
        <v>Sim</v>
      </c>
      <c r="AA115" s="4" t="str">
        <f t="shared" si="21"/>
        <v>Sim</v>
      </c>
      <c r="AB115" s="4" t="str">
        <f t="shared" si="22"/>
        <v>Sim</v>
      </c>
      <c r="AC115" s="4" t="str">
        <f t="shared" si="23"/>
        <v>Sim</v>
      </c>
      <c r="AD115" s="4" t="str">
        <f t="shared" si="24"/>
        <v>Não</v>
      </c>
      <c r="AE115" s="30" t="str">
        <f t="shared" si="25"/>
        <v>Não</v>
      </c>
    </row>
    <row r="116" spans="1:31" x14ac:dyDescent="0.25">
      <c r="A116" s="23">
        <v>150090</v>
      </c>
      <c r="B116" s="27">
        <f>IFERROR(VLOOKUP(A116,[1]Monitoramento_Base_somente_disp!$A:$L,5,FALSE),0)</f>
        <v>0</v>
      </c>
      <c r="C116" s="20">
        <f>IFERROR(VLOOKUP(A116,[1]Monitoramento_Base_somente_disp!$A:$L,6,FALSE),0)</f>
        <v>0</v>
      </c>
      <c r="D116" s="20">
        <f>IFERROR(VLOOKUP(A116,[1]Monitoramento_Base_somente_disp!$A:$L,7,FALSE),0)</f>
        <v>0</v>
      </c>
      <c r="E116" s="20">
        <f>IFERROR(VLOOKUP(A116,[1]Monitoramento_Base_somente_disp!$A:$L,8,FALSE),0)</f>
        <v>0</v>
      </c>
      <c r="F116" s="20">
        <f>IFERROR(VLOOKUP(A116,[1]Monitoramento_Base_somente_disp!$A:$L,9,FALSE),0)</f>
        <v>0</v>
      </c>
      <c r="G116" s="28">
        <f>IFERROR(VLOOKUP(A116,[1]Monitoramento_Base_somente_disp!$A:$L,10,FALSE),0)</f>
        <v>0</v>
      </c>
      <c r="H116" s="27">
        <f>IFERROR(VLOOKUP(A116,[2]webService!$A:$I,4,FALSE),0)</f>
        <v>0</v>
      </c>
      <c r="I116" s="20">
        <f>IFERROR(VLOOKUP(A116,[2]webService!$A:$II,5,FALSE),0)</f>
        <v>0</v>
      </c>
      <c r="J116" s="20">
        <f>IFERROR(VLOOKUP(A116,[2]webService!$A:$I,6,FALSE),0)</f>
        <v>0</v>
      </c>
      <c r="K116" s="20">
        <f>IFERROR(VLOOKUP(A116,[2]webService!$A:$I,7,FALSE),0)</f>
        <v>0</v>
      </c>
      <c r="L116" s="20">
        <f>IFERROR(VLOOKUP(A116,[2]webService!$A:$I,8,FALSE),0)</f>
        <v>0</v>
      </c>
      <c r="M116" s="28">
        <f>IFERROR(VLOOKUP(A116,[2]webService!$A:$I,9,FALSE),0)</f>
        <v>0</v>
      </c>
      <c r="N116" s="27">
        <f>IFERROR(VLOOKUP(A116,[3]soaBnafar!$A:$G,2,FALSE),0)</f>
        <v>0</v>
      </c>
      <c r="O116" s="20">
        <f>IFERROR(VLOOKUP(A116,[3]soaBnafar!$A:$H,3,FALSE),0)</f>
        <v>0</v>
      </c>
      <c r="P116" s="20">
        <f>IFERROR(VLOOKUP(A116,[3]soaBnafar!$A:$G,4,FALSE),0)</f>
        <v>0</v>
      </c>
      <c r="Q116" s="20">
        <f>IFERROR(VLOOKUP(A116,[3]soaBnafar!$A:$G,5,FALSE),0)</f>
        <v>0</v>
      </c>
      <c r="R116" s="20">
        <f>IFERROR(VLOOKUP(A116,[3]soaBnafar!$A:$G,6,FALSE),0)</f>
        <v>0</v>
      </c>
      <c r="S116" s="20">
        <f>IFERROR(VLOOKUP(A116,[3]soaBnafar!$A:$G,7,FALSE),0)</f>
        <v>0</v>
      </c>
      <c r="T116" s="32">
        <f t="shared" si="14"/>
        <v>0</v>
      </c>
      <c r="U116" s="21">
        <f t="shared" si="15"/>
        <v>0</v>
      </c>
      <c r="V116" s="21">
        <f t="shared" si="16"/>
        <v>0</v>
      </c>
      <c r="W116" s="21">
        <f t="shared" si="17"/>
        <v>0</v>
      </c>
      <c r="X116" s="21">
        <f t="shared" si="18"/>
        <v>0</v>
      </c>
      <c r="Y116" s="33">
        <f t="shared" si="19"/>
        <v>0</v>
      </c>
      <c r="Z116" s="4" t="str">
        <f t="shared" si="20"/>
        <v>Não</v>
      </c>
      <c r="AA116" s="4" t="str">
        <f t="shared" si="21"/>
        <v>Não</v>
      </c>
      <c r="AB116" s="4" t="str">
        <f t="shared" si="22"/>
        <v>Não</v>
      </c>
      <c r="AC116" s="4" t="str">
        <f t="shared" si="23"/>
        <v>Não</v>
      </c>
      <c r="AD116" s="4" t="str">
        <f t="shared" si="24"/>
        <v>Não</v>
      </c>
      <c r="AE116" s="30" t="str">
        <f t="shared" si="25"/>
        <v>Não</v>
      </c>
    </row>
    <row r="117" spans="1:31" x14ac:dyDescent="0.25">
      <c r="A117" s="23">
        <v>150095</v>
      </c>
      <c r="B117" s="27">
        <f>IFERROR(VLOOKUP(A117,[1]Monitoramento_Base_somente_disp!$A:$L,5,FALSE),0)</f>
        <v>0</v>
      </c>
      <c r="C117" s="20">
        <f>IFERROR(VLOOKUP(A117,[1]Monitoramento_Base_somente_disp!$A:$L,6,FALSE),0)</f>
        <v>0</v>
      </c>
      <c r="D117" s="20">
        <f>IFERROR(VLOOKUP(A117,[1]Monitoramento_Base_somente_disp!$A:$L,7,FALSE),0)</f>
        <v>0</v>
      </c>
      <c r="E117" s="20">
        <f>IFERROR(VLOOKUP(A117,[1]Monitoramento_Base_somente_disp!$A:$L,8,FALSE),0)</f>
        <v>0</v>
      </c>
      <c r="F117" s="20">
        <f>IFERROR(VLOOKUP(A117,[1]Monitoramento_Base_somente_disp!$A:$L,9,FALSE),0)</f>
        <v>0</v>
      </c>
      <c r="G117" s="28">
        <f>IFERROR(VLOOKUP(A117,[1]Monitoramento_Base_somente_disp!$A:$L,10,FALSE),0)</f>
        <v>0</v>
      </c>
      <c r="H117" s="27">
        <f>IFERROR(VLOOKUP(A117,[2]webService!$A:$I,4,FALSE),0)</f>
        <v>0</v>
      </c>
      <c r="I117" s="20">
        <f>IFERROR(VLOOKUP(A117,[2]webService!$A:$II,5,FALSE),0)</f>
        <v>0</v>
      </c>
      <c r="J117" s="20">
        <f>IFERROR(VLOOKUP(A117,[2]webService!$A:$I,6,FALSE),0)</f>
        <v>0</v>
      </c>
      <c r="K117" s="20">
        <f>IFERROR(VLOOKUP(A117,[2]webService!$A:$I,7,FALSE),0)</f>
        <v>0</v>
      </c>
      <c r="L117" s="20">
        <f>IFERROR(VLOOKUP(A117,[2]webService!$A:$I,8,FALSE),0)</f>
        <v>0</v>
      </c>
      <c r="M117" s="28">
        <f>IFERROR(VLOOKUP(A117,[2]webService!$A:$I,9,FALSE),0)</f>
        <v>0</v>
      </c>
      <c r="N117" s="27">
        <f>IFERROR(VLOOKUP(A117,[3]soaBnafar!$A:$G,2,FALSE),0)</f>
        <v>0</v>
      </c>
      <c r="O117" s="20">
        <f>IFERROR(VLOOKUP(A117,[3]soaBnafar!$A:$H,3,FALSE),0)</f>
        <v>0</v>
      </c>
      <c r="P117" s="20">
        <f>IFERROR(VLOOKUP(A117,[3]soaBnafar!$A:$G,4,FALSE),0)</f>
        <v>0</v>
      </c>
      <c r="Q117" s="20">
        <f>IFERROR(VLOOKUP(A117,[3]soaBnafar!$A:$G,5,FALSE),0)</f>
        <v>0</v>
      </c>
      <c r="R117" s="20">
        <f>IFERROR(VLOOKUP(A117,[3]soaBnafar!$A:$G,6,FALSE),0)</f>
        <v>0</v>
      </c>
      <c r="S117" s="20">
        <f>IFERROR(VLOOKUP(A117,[3]soaBnafar!$A:$G,7,FALSE),0)</f>
        <v>0</v>
      </c>
      <c r="T117" s="32">
        <f t="shared" si="14"/>
        <v>0</v>
      </c>
      <c r="U117" s="21">
        <f t="shared" si="15"/>
        <v>0</v>
      </c>
      <c r="V117" s="21">
        <f t="shared" si="16"/>
        <v>0</v>
      </c>
      <c r="W117" s="21">
        <f t="shared" si="17"/>
        <v>0</v>
      </c>
      <c r="X117" s="21">
        <f t="shared" si="18"/>
        <v>0</v>
      </c>
      <c r="Y117" s="33">
        <f t="shared" si="19"/>
        <v>0</v>
      </c>
      <c r="Z117" s="4" t="str">
        <f t="shared" si="20"/>
        <v>Não</v>
      </c>
      <c r="AA117" s="4" t="str">
        <f t="shared" si="21"/>
        <v>Não</v>
      </c>
      <c r="AB117" s="4" t="str">
        <f t="shared" si="22"/>
        <v>Não</v>
      </c>
      <c r="AC117" s="4" t="str">
        <f t="shared" si="23"/>
        <v>Não</v>
      </c>
      <c r="AD117" s="4" t="str">
        <f t="shared" si="24"/>
        <v>Não</v>
      </c>
      <c r="AE117" s="30" t="str">
        <f t="shared" si="25"/>
        <v>Não</v>
      </c>
    </row>
    <row r="118" spans="1:31" x14ac:dyDescent="0.25">
      <c r="A118" s="23">
        <v>150100</v>
      </c>
      <c r="B118" s="27">
        <f>IFERROR(VLOOKUP(A118,[1]Monitoramento_Base_somente_disp!$A:$L,5,FALSE),0)</f>
        <v>0</v>
      </c>
      <c r="C118" s="20">
        <f>IFERROR(VLOOKUP(A118,[1]Monitoramento_Base_somente_disp!$A:$L,6,FALSE),0)</f>
        <v>3612</v>
      </c>
      <c r="D118" s="20">
        <f>IFERROR(VLOOKUP(A118,[1]Monitoramento_Base_somente_disp!$A:$L,7,FALSE),0)</f>
        <v>0</v>
      </c>
      <c r="E118" s="20">
        <f>IFERROR(VLOOKUP(A118,[1]Monitoramento_Base_somente_disp!$A:$L,8,FALSE),0)</f>
        <v>1806</v>
      </c>
      <c r="F118" s="20">
        <f>IFERROR(VLOOKUP(A118,[1]Monitoramento_Base_somente_disp!$A:$L,9,FALSE),0)</f>
        <v>0</v>
      </c>
      <c r="G118" s="28">
        <f>IFERROR(VLOOKUP(A118,[1]Monitoramento_Base_somente_disp!$A:$L,10,FALSE),0)</f>
        <v>0</v>
      </c>
      <c r="H118" s="27">
        <f>IFERROR(VLOOKUP(A118,[2]webService!$A:$I,4,FALSE),0)</f>
        <v>0</v>
      </c>
      <c r="I118" s="20">
        <f>IFERROR(VLOOKUP(A118,[2]webService!$A:$II,5,FALSE),0)</f>
        <v>0</v>
      </c>
      <c r="J118" s="20">
        <f>IFERROR(VLOOKUP(A118,[2]webService!$A:$I,6,FALSE),0)</f>
        <v>0</v>
      </c>
      <c r="K118" s="20">
        <f>IFERROR(VLOOKUP(A118,[2]webService!$A:$I,7,FALSE),0)</f>
        <v>0</v>
      </c>
      <c r="L118" s="20">
        <f>IFERROR(VLOOKUP(A118,[2]webService!$A:$I,8,FALSE),0)</f>
        <v>0</v>
      </c>
      <c r="M118" s="28">
        <f>IFERROR(VLOOKUP(A118,[2]webService!$A:$I,9,FALSE),0)</f>
        <v>0</v>
      </c>
      <c r="N118" s="27">
        <f>IFERROR(VLOOKUP(A118,[3]soaBnafar!$A:$G,2,FALSE),0)</f>
        <v>0</v>
      </c>
      <c r="O118" s="20">
        <f>IFERROR(VLOOKUP(A118,[3]soaBnafar!$A:$H,3,FALSE),0)</f>
        <v>0</v>
      </c>
      <c r="P118" s="20">
        <f>IFERROR(VLOOKUP(A118,[3]soaBnafar!$A:$G,4,FALSE),0)</f>
        <v>0</v>
      </c>
      <c r="Q118" s="20">
        <f>IFERROR(VLOOKUP(A118,[3]soaBnafar!$A:$G,5,FALSE),0)</f>
        <v>0</v>
      </c>
      <c r="R118" s="20">
        <f>IFERROR(VLOOKUP(A118,[3]soaBnafar!$A:$G,6,FALSE),0)</f>
        <v>0</v>
      </c>
      <c r="S118" s="20">
        <f>IFERROR(VLOOKUP(A118,[3]soaBnafar!$A:$G,7,FALSE),0)</f>
        <v>0</v>
      </c>
      <c r="T118" s="32">
        <f t="shared" si="14"/>
        <v>0</v>
      </c>
      <c r="U118" s="21">
        <f t="shared" si="15"/>
        <v>3612</v>
      </c>
      <c r="V118" s="21">
        <f t="shared" si="16"/>
        <v>0</v>
      </c>
      <c r="W118" s="21">
        <f t="shared" si="17"/>
        <v>1806</v>
      </c>
      <c r="X118" s="21">
        <f t="shared" si="18"/>
        <v>0</v>
      </c>
      <c r="Y118" s="33">
        <f t="shared" si="19"/>
        <v>0</v>
      </c>
      <c r="Z118" s="4" t="str">
        <f t="shared" si="20"/>
        <v>Não</v>
      </c>
      <c r="AA118" s="4" t="str">
        <f t="shared" si="21"/>
        <v>Sim</v>
      </c>
      <c r="AB118" s="4" t="str">
        <f t="shared" si="22"/>
        <v>Não</v>
      </c>
      <c r="AC118" s="4" t="str">
        <f t="shared" si="23"/>
        <v>Sim</v>
      </c>
      <c r="AD118" s="4" t="str">
        <f t="shared" si="24"/>
        <v>Não</v>
      </c>
      <c r="AE118" s="30" t="str">
        <f t="shared" si="25"/>
        <v>Não</v>
      </c>
    </row>
    <row r="119" spans="1:31" x14ac:dyDescent="0.25">
      <c r="A119" s="23">
        <v>150110</v>
      </c>
      <c r="B119" s="27">
        <f>IFERROR(VLOOKUP(A119,[1]Monitoramento_Base_somente_disp!$A:$L,5,FALSE),0)</f>
        <v>0</v>
      </c>
      <c r="C119" s="20">
        <f>IFERROR(VLOOKUP(A119,[1]Monitoramento_Base_somente_disp!$A:$L,6,FALSE),0)</f>
        <v>0</v>
      </c>
      <c r="D119" s="20">
        <f>IFERROR(VLOOKUP(A119,[1]Monitoramento_Base_somente_disp!$A:$L,7,FALSE),0)</f>
        <v>0</v>
      </c>
      <c r="E119" s="20">
        <f>IFERROR(VLOOKUP(A119,[1]Monitoramento_Base_somente_disp!$A:$L,8,FALSE),0)</f>
        <v>0</v>
      </c>
      <c r="F119" s="20">
        <f>IFERROR(VLOOKUP(A119,[1]Monitoramento_Base_somente_disp!$A:$L,9,FALSE),0)</f>
        <v>0</v>
      </c>
      <c r="G119" s="28">
        <f>IFERROR(VLOOKUP(A119,[1]Monitoramento_Base_somente_disp!$A:$L,10,FALSE),0)</f>
        <v>0</v>
      </c>
      <c r="H119" s="27">
        <f>IFERROR(VLOOKUP(A119,[2]webService!$A:$I,4,FALSE),0)</f>
        <v>0</v>
      </c>
      <c r="I119" s="20">
        <f>IFERROR(VLOOKUP(A119,[2]webService!$A:$II,5,FALSE),0)</f>
        <v>0</v>
      </c>
      <c r="J119" s="20">
        <f>IFERROR(VLOOKUP(A119,[2]webService!$A:$I,6,FALSE),0)</f>
        <v>0</v>
      </c>
      <c r="K119" s="20">
        <f>IFERROR(VLOOKUP(A119,[2]webService!$A:$I,7,FALSE),0)</f>
        <v>0</v>
      </c>
      <c r="L119" s="20">
        <f>IFERROR(VLOOKUP(A119,[2]webService!$A:$I,8,FALSE),0)</f>
        <v>0</v>
      </c>
      <c r="M119" s="28">
        <f>IFERROR(VLOOKUP(A119,[2]webService!$A:$I,9,FALSE),0)</f>
        <v>0</v>
      </c>
      <c r="N119" s="27">
        <f>IFERROR(VLOOKUP(A119,[3]soaBnafar!$A:$G,2,FALSE),0)</f>
        <v>0</v>
      </c>
      <c r="O119" s="20">
        <f>IFERROR(VLOOKUP(A119,[3]soaBnafar!$A:$H,3,FALSE),0)</f>
        <v>0</v>
      </c>
      <c r="P119" s="20">
        <f>IFERROR(VLOOKUP(A119,[3]soaBnafar!$A:$G,4,FALSE),0)</f>
        <v>0</v>
      </c>
      <c r="Q119" s="20">
        <f>IFERROR(VLOOKUP(A119,[3]soaBnafar!$A:$G,5,FALSE),0)</f>
        <v>0</v>
      </c>
      <c r="R119" s="20">
        <f>IFERROR(VLOOKUP(A119,[3]soaBnafar!$A:$G,6,FALSE),0)</f>
        <v>0</v>
      </c>
      <c r="S119" s="20">
        <f>IFERROR(VLOOKUP(A119,[3]soaBnafar!$A:$G,7,FALSE),0)</f>
        <v>0</v>
      </c>
      <c r="T119" s="32">
        <f t="shared" si="14"/>
        <v>0</v>
      </c>
      <c r="U119" s="21">
        <f t="shared" si="15"/>
        <v>0</v>
      </c>
      <c r="V119" s="21">
        <f t="shared" si="16"/>
        <v>0</v>
      </c>
      <c r="W119" s="21">
        <f t="shared" si="17"/>
        <v>0</v>
      </c>
      <c r="X119" s="21">
        <f t="shared" si="18"/>
        <v>0</v>
      </c>
      <c r="Y119" s="33">
        <f t="shared" si="19"/>
        <v>0</v>
      </c>
      <c r="Z119" s="4" t="str">
        <f t="shared" si="20"/>
        <v>Não</v>
      </c>
      <c r="AA119" s="4" t="str">
        <f t="shared" si="21"/>
        <v>Não</v>
      </c>
      <c r="AB119" s="4" t="str">
        <f t="shared" si="22"/>
        <v>Não</v>
      </c>
      <c r="AC119" s="4" t="str">
        <f t="shared" si="23"/>
        <v>Não</v>
      </c>
      <c r="AD119" s="4" t="str">
        <f t="shared" si="24"/>
        <v>Não</v>
      </c>
      <c r="AE119" s="30" t="str">
        <f t="shared" si="25"/>
        <v>Não</v>
      </c>
    </row>
    <row r="120" spans="1:31" x14ac:dyDescent="0.25">
      <c r="A120" s="23">
        <v>150120</v>
      </c>
      <c r="B120" s="27">
        <f>IFERROR(VLOOKUP(A120,[1]Monitoramento_Base_somente_disp!$A:$L,5,FALSE),0)</f>
        <v>0</v>
      </c>
      <c r="C120" s="20">
        <f>IFERROR(VLOOKUP(A120,[1]Monitoramento_Base_somente_disp!$A:$L,6,FALSE),0)</f>
        <v>6903596</v>
      </c>
      <c r="D120" s="20">
        <f>IFERROR(VLOOKUP(A120,[1]Monitoramento_Base_somente_disp!$A:$L,7,FALSE),0)</f>
        <v>0</v>
      </c>
      <c r="E120" s="20">
        <f>IFERROR(VLOOKUP(A120,[1]Monitoramento_Base_somente_disp!$A:$L,8,FALSE),0)</f>
        <v>3451798</v>
      </c>
      <c r="F120" s="20">
        <f>IFERROR(VLOOKUP(A120,[1]Monitoramento_Base_somente_disp!$A:$L,9,FALSE),0)</f>
        <v>0</v>
      </c>
      <c r="G120" s="28">
        <f>IFERROR(VLOOKUP(A120,[1]Monitoramento_Base_somente_disp!$A:$L,10,FALSE),0)</f>
        <v>0</v>
      </c>
      <c r="H120" s="27">
        <f>IFERROR(VLOOKUP(A120,[2]webService!$A:$I,4,FALSE),0)</f>
        <v>0</v>
      </c>
      <c r="I120" s="20">
        <f>IFERROR(VLOOKUP(A120,[2]webService!$A:$II,5,FALSE),0)</f>
        <v>0</v>
      </c>
      <c r="J120" s="20">
        <f>IFERROR(VLOOKUP(A120,[2]webService!$A:$I,6,FALSE),0)</f>
        <v>0</v>
      </c>
      <c r="K120" s="20">
        <f>IFERROR(VLOOKUP(A120,[2]webService!$A:$I,7,FALSE),0)</f>
        <v>0</v>
      </c>
      <c r="L120" s="20">
        <f>IFERROR(VLOOKUP(A120,[2]webService!$A:$I,8,FALSE),0)</f>
        <v>0</v>
      </c>
      <c r="M120" s="28">
        <f>IFERROR(VLOOKUP(A120,[2]webService!$A:$I,9,FALSE),0)</f>
        <v>0</v>
      </c>
      <c r="N120" s="27">
        <f>IFERROR(VLOOKUP(A120,[3]soaBnafar!$A:$G,2,FALSE),0)</f>
        <v>0</v>
      </c>
      <c r="O120" s="20">
        <f>IFERROR(VLOOKUP(A120,[3]soaBnafar!$A:$H,3,FALSE),0)</f>
        <v>0</v>
      </c>
      <c r="P120" s="20">
        <f>IFERROR(VLOOKUP(A120,[3]soaBnafar!$A:$G,4,FALSE),0)</f>
        <v>0</v>
      </c>
      <c r="Q120" s="20">
        <f>IFERROR(VLOOKUP(A120,[3]soaBnafar!$A:$G,5,FALSE),0)</f>
        <v>0</v>
      </c>
      <c r="R120" s="20">
        <f>IFERROR(VLOOKUP(A120,[3]soaBnafar!$A:$G,6,FALSE),0)</f>
        <v>0</v>
      </c>
      <c r="S120" s="20">
        <f>IFERROR(VLOOKUP(A120,[3]soaBnafar!$A:$G,7,FALSE),0)</f>
        <v>0</v>
      </c>
      <c r="T120" s="32">
        <f t="shared" si="14"/>
        <v>0</v>
      </c>
      <c r="U120" s="21">
        <f t="shared" si="15"/>
        <v>6903596</v>
      </c>
      <c r="V120" s="21">
        <f t="shared" si="16"/>
        <v>0</v>
      </c>
      <c r="W120" s="21">
        <f t="shared" si="17"/>
        <v>3451798</v>
      </c>
      <c r="X120" s="21">
        <f t="shared" si="18"/>
        <v>0</v>
      </c>
      <c r="Y120" s="33">
        <f t="shared" si="19"/>
        <v>0</v>
      </c>
      <c r="Z120" s="4" t="str">
        <f t="shared" si="20"/>
        <v>Não</v>
      </c>
      <c r="AA120" s="4" t="str">
        <f t="shared" si="21"/>
        <v>Sim</v>
      </c>
      <c r="AB120" s="4" t="str">
        <f t="shared" si="22"/>
        <v>Não</v>
      </c>
      <c r="AC120" s="4" t="str">
        <f t="shared" si="23"/>
        <v>Sim</v>
      </c>
      <c r="AD120" s="4" t="str">
        <f t="shared" si="24"/>
        <v>Não</v>
      </c>
      <c r="AE120" s="30" t="str">
        <f t="shared" si="25"/>
        <v>Não</v>
      </c>
    </row>
    <row r="121" spans="1:31" x14ac:dyDescent="0.25">
      <c r="A121" s="23">
        <v>150125</v>
      </c>
      <c r="B121" s="27">
        <f>IFERROR(VLOOKUP(A121,[1]Monitoramento_Base_somente_disp!$A:$L,5,FALSE),0)</f>
        <v>0</v>
      </c>
      <c r="C121" s="20">
        <f>IFERROR(VLOOKUP(A121,[1]Monitoramento_Base_somente_disp!$A:$L,6,FALSE),0)</f>
        <v>33460</v>
      </c>
      <c r="D121" s="20">
        <f>IFERROR(VLOOKUP(A121,[1]Monitoramento_Base_somente_disp!$A:$L,7,FALSE),0)</f>
        <v>0</v>
      </c>
      <c r="E121" s="20">
        <f>IFERROR(VLOOKUP(A121,[1]Monitoramento_Base_somente_disp!$A:$L,8,FALSE),0)</f>
        <v>16730</v>
      </c>
      <c r="F121" s="20">
        <f>IFERROR(VLOOKUP(A121,[1]Monitoramento_Base_somente_disp!$A:$L,9,FALSE),0)</f>
        <v>0</v>
      </c>
      <c r="G121" s="28">
        <f>IFERROR(VLOOKUP(A121,[1]Monitoramento_Base_somente_disp!$A:$L,10,FALSE),0)</f>
        <v>0</v>
      </c>
      <c r="H121" s="27">
        <f>IFERROR(VLOOKUP(A121,[2]webService!$A:$I,4,FALSE),0)</f>
        <v>0</v>
      </c>
      <c r="I121" s="20">
        <f>IFERROR(VLOOKUP(A121,[2]webService!$A:$II,5,FALSE),0)</f>
        <v>0</v>
      </c>
      <c r="J121" s="20">
        <f>IFERROR(VLOOKUP(A121,[2]webService!$A:$I,6,FALSE),0)</f>
        <v>0</v>
      </c>
      <c r="K121" s="20">
        <f>IFERROR(VLOOKUP(A121,[2]webService!$A:$I,7,FALSE),0)</f>
        <v>0</v>
      </c>
      <c r="L121" s="20">
        <f>IFERROR(VLOOKUP(A121,[2]webService!$A:$I,8,FALSE),0)</f>
        <v>0</v>
      </c>
      <c r="M121" s="28">
        <f>IFERROR(VLOOKUP(A121,[2]webService!$A:$I,9,FALSE),0)</f>
        <v>0</v>
      </c>
      <c r="N121" s="27">
        <f>IFERROR(VLOOKUP(A121,[3]soaBnafar!$A:$G,2,FALSE),0)</f>
        <v>0</v>
      </c>
      <c r="O121" s="20">
        <f>IFERROR(VLOOKUP(A121,[3]soaBnafar!$A:$H,3,FALSE),0)</f>
        <v>0</v>
      </c>
      <c r="P121" s="20">
        <f>IFERROR(VLOOKUP(A121,[3]soaBnafar!$A:$G,4,FALSE),0)</f>
        <v>0</v>
      </c>
      <c r="Q121" s="20">
        <f>IFERROR(VLOOKUP(A121,[3]soaBnafar!$A:$G,5,FALSE),0)</f>
        <v>0</v>
      </c>
      <c r="R121" s="20">
        <f>IFERROR(VLOOKUP(A121,[3]soaBnafar!$A:$G,6,FALSE),0)</f>
        <v>0</v>
      </c>
      <c r="S121" s="20">
        <f>IFERROR(VLOOKUP(A121,[3]soaBnafar!$A:$G,7,FALSE),0)</f>
        <v>0</v>
      </c>
      <c r="T121" s="32">
        <f t="shared" si="14"/>
        <v>0</v>
      </c>
      <c r="U121" s="21">
        <f t="shared" si="15"/>
        <v>33460</v>
      </c>
      <c r="V121" s="21">
        <f t="shared" si="16"/>
        <v>0</v>
      </c>
      <c r="W121" s="21">
        <f t="shared" si="17"/>
        <v>16730</v>
      </c>
      <c r="X121" s="21">
        <f t="shared" si="18"/>
        <v>0</v>
      </c>
      <c r="Y121" s="33">
        <f t="shared" si="19"/>
        <v>0</v>
      </c>
      <c r="Z121" s="4" t="str">
        <f t="shared" si="20"/>
        <v>Não</v>
      </c>
      <c r="AA121" s="4" t="str">
        <f t="shared" si="21"/>
        <v>Sim</v>
      </c>
      <c r="AB121" s="4" t="str">
        <f t="shared" si="22"/>
        <v>Não</v>
      </c>
      <c r="AC121" s="4" t="str">
        <f t="shared" si="23"/>
        <v>Sim</v>
      </c>
      <c r="AD121" s="4" t="str">
        <f t="shared" si="24"/>
        <v>Não</v>
      </c>
      <c r="AE121" s="30" t="str">
        <f t="shared" si="25"/>
        <v>Não</v>
      </c>
    </row>
    <row r="122" spans="1:31" x14ac:dyDescent="0.25">
      <c r="A122" s="23">
        <v>150130</v>
      </c>
      <c r="B122" s="27">
        <f>IFERROR(VLOOKUP(A122,[1]Monitoramento_Base_somente_disp!$A:$L,5,FALSE),0)</f>
        <v>0</v>
      </c>
      <c r="C122" s="20">
        <f>IFERROR(VLOOKUP(A122,[1]Monitoramento_Base_somente_disp!$A:$L,6,FALSE),0)</f>
        <v>76553064</v>
      </c>
      <c r="D122" s="20">
        <f>IFERROR(VLOOKUP(A122,[1]Monitoramento_Base_somente_disp!$A:$L,7,FALSE),0)</f>
        <v>0</v>
      </c>
      <c r="E122" s="20">
        <f>IFERROR(VLOOKUP(A122,[1]Monitoramento_Base_somente_disp!$A:$L,8,FALSE),0)</f>
        <v>38276532</v>
      </c>
      <c r="F122" s="20">
        <f>IFERROR(VLOOKUP(A122,[1]Monitoramento_Base_somente_disp!$A:$L,9,FALSE),0)</f>
        <v>0</v>
      </c>
      <c r="G122" s="28">
        <f>IFERROR(VLOOKUP(A122,[1]Monitoramento_Base_somente_disp!$A:$L,10,FALSE),0)</f>
        <v>0</v>
      </c>
      <c r="H122" s="27">
        <f>IFERROR(VLOOKUP(A122,[2]webService!$A:$I,4,FALSE),0)</f>
        <v>0</v>
      </c>
      <c r="I122" s="20">
        <f>IFERROR(VLOOKUP(A122,[2]webService!$A:$II,5,FALSE),0)</f>
        <v>0</v>
      </c>
      <c r="J122" s="20">
        <f>IFERROR(VLOOKUP(A122,[2]webService!$A:$I,6,FALSE),0)</f>
        <v>0</v>
      </c>
      <c r="K122" s="20">
        <f>IFERROR(VLOOKUP(A122,[2]webService!$A:$I,7,FALSE),0)</f>
        <v>0</v>
      </c>
      <c r="L122" s="20">
        <f>IFERROR(VLOOKUP(A122,[2]webService!$A:$I,8,FALSE),0)</f>
        <v>0</v>
      </c>
      <c r="M122" s="28">
        <f>IFERROR(VLOOKUP(A122,[2]webService!$A:$I,9,FALSE),0)</f>
        <v>0</v>
      </c>
      <c r="N122" s="27">
        <f>IFERROR(VLOOKUP(A122,[3]soaBnafar!$A:$G,2,FALSE),0)</f>
        <v>0</v>
      </c>
      <c r="O122" s="20">
        <f>IFERROR(VLOOKUP(A122,[3]soaBnafar!$A:$H,3,FALSE),0)</f>
        <v>0</v>
      </c>
      <c r="P122" s="20">
        <f>IFERROR(VLOOKUP(A122,[3]soaBnafar!$A:$G,4,FALSE),0)</f>
        <v>0</v>
      </c>
      <c r="Q122" s="20">
        <f>IFERROR(VLOOKUP(A122,[3]soaBnafar!$A:$G,5,FALSE),0)</f>
        <v>0</v>
      </c>
      <c r="R122" s="20">
        <f>IFERROR(VLOOKUP(A122,[3]soaBnafar!$A:$G,6,FALSE),0)</f>
        <v>0</v>
      </c>
      <c r="S122" s="20">
        <f>IFERROR(VLOOKUP(A122,[3]soaBnafar!$A:$G,7,FALSE),0)</f>
        <v>0</v>
      </c>
      <c r="T122" s="32">
        <f t="shared" si="14"/>
        <v>0</v>
      </c>
      <c r="U122" s="21">
        <f t="shared" si="15"/>
        <v>76553064</v>
      </c>
      <c r="V122" s="21">
        <f t="shared" si="16"/>
        <v>0</v>
      </c>
      <c r="W122" s="21">
        <f t="shared" si="17"/>
        <v>38276532</v>
      </c>
      <c r="X122" s="21">
        <f t="shared" si="18"/>
        <v>0</v>
      </c>
      <c r="Y122" s="33">
        <f t="shared" si="19"/>
        <v>0</v>
      </c>
      <c r="Z122" s="4" t="str">
        <f t="shared" si="20"/>
        <v>Não</v>
      </c>
      <c r="AA122" s="4" t="str">
        <f t="shared" si="21"/>
        <v>Sim</v>
      </c>
      <c r="AB122" s="4" t="str">
        <f t="shared" si="22"/>
        <v>Não</v>
      </c>
      <c r="AC122" s="4" t="str">
        <f t="shared" si="23"/>
        <v>Sim</v>
      </c>
      <c r="AD122" s="4" t="str">
        <f t="shared" si="24"/>
        <v>Não</v>
      </c>
      <c r="AE122" s="30" t="str">
        <f t="shared" si="25"/>
        <v>Não</v>
      </c>
    </row>
    <row r="123" spans="1:31" x14ac:dyDescent="0.25">
      <c r="A123" s="23">
        <v>150145</v>
      </c>
      <c r="B123" s="27">
        <f>IFERROR(VLOOKUP(A123,[1]Monitoramento_Base_somente_disp!$A:$L,5,FALSE),0)</f>
        <v>8160</v>
      </c>
      <c r="C123" s="20">
        <f>IFERROR(VLOOKUP(A123,[1]Monitoramento_Base_somente_disp!$A:$L,6,FALSE),0)</f>
        <v>18060391</v>
      </c>
      <c r="D123" s="20">
        <f>IFERROR(VLOOKUP(A123,[1]Monitoramento_Base_somente_disp!$A:$L,7,FALSE),0)</f>
        <v>1617</v>
      </c>
      <c r="E123" s="20">
        <f>IFERROR(VLOOKUP(A123,[1]Monitoramento_Base_somente_disp!$A:$L,8,FALSE),0)</f>
        <v>8991708</v>
      </c>
      <c r="F123" s="20">
        <f>IFERROR(VLOOKUP(A123,[1]Monitoramento_Base_somente_disp!$A:$L,9,FALSE),0)</f>
        <v>0</v>
      </c>
      <c r="G123" s="28">
        <f>IFERROR(VLOOKUP(A123,[1]Monitoramento_Base_somente_disp!$A:$L,10,FALSE),0)</f>
        <v>0</v>
      </c>
      <c r="H123" s="27">
        <f>IFERROR(VLOOKUP(A123,[2]webService!$A:$I,4,FALSE),0)</f>
        <v>0</v>
      </c>
      <c r="I123" s="20">
        <f>IFERROR(VLOOKUP(A123,[2]webService!$A:$II,5,FALSE),0)</f>
        <v>0</v>
      </c>
      <c r="J123" s="20">
        <f>IFERROR(VLOOKUP(A123,[2]webService!$A:$I,6,FALSE),0)</f>
        <v>0</v>
      </c>
      <c r="K123" s="20">
        <f>IFERROR(VLOOKUP(A123,[2]webService!$A:$I,7,FALSE),0)</f>
        <v>0</v>
      </c>
      <c r="L123" s="20">
        <f>IFERROR(VLOOKUP(A123,[2]webService!$A:$I,8,FALSE),0)</f>
        <v>0</v>
      </c>
      <c r="M123" s="28">
        <f>IFERROR(VLOOKUP(A123,[2]webService!$A:$I,9,FALSE),0)</f>
        <v>0</v>
      </c>
      <c r="N123" s="27">
        <f>IFERROR(VLOOKUP(A123,[3]soaBnafar!$A:$G,2,FALSE),0)</f>
        <v>0</v>
      </c>
      <c r="O123" s="20">
        <f>IFERROR(VLOOKUP(A123,[3]soaBnafar!$A:$H,3,FALSE),0)</f>
        <v>0</v>
      </c>
      <c r="P123" s="20">
        <f>IFERROR(VLOOKUP(A123,[3]soaBnafar!$A:$G,4,FALSE),0)</f>
        <v>0</v>
      </c>
      <c r="Q123" s="20">
        <f>IFERROR(VLOOKUP(A123,[3]soaBnafar!$A:$G,5,FALSE),0)</f>
        <v>0</v>
      </c>
      <c r="R123" s="20">
        <f>IFERROR(VLOOKUP(A123,[3]soaBnafar!$A:$G,6,FALSE),0)</f>
        <v>0</v>
      </c>
      <c r="S123" s="20">
        <f>IFERROR(VLOOKUP(A123,[3]soaBnafar!$A:$G,7,FALSE),0)</f>
        <v>0</v>
      </c>
      <c r="T123" s="32">
        <f t="shared" si="14"/>
        <v>8160</v>
      </c>
      <c r="U123" s="21">
        <f t="shared" si="15"/>
        <v>18060391</v>
      </c>
      <c r="V123" s="21">
        <f t="shared" si="16"/>
        <v>1617</v>
      </c>
      <c r="W123" s="21">
        <f t="shared" si="17"/>
        <v>8991708</v>
      </c>
      <c r="X123" s="21">
        <f t="shared" si="18"/>
        <v>0</v>
      </c>
      <c r="Y123" s="33">
        <f t="shared" si="19"/>
        <v>0</v>
      </c>
      <c r="Z123" s="4" t="str">
        <f t="shared" si="20"/>
        <v>Sim</v>
      </c>
      <c r="AA123" s="4" t="str">
        <f t="shared" si="21"/>
        <v>Sim</v>
      </c>
      <c r="AB123" s="4" t="str">
        <f t="shared" si="22"/>
        <v>Sim</v>
      </c>
      <c r="AC123" s="4" t="str">
        <f t="shared" si="23"/>
        <v>Sim</v>
      </c>
      <c r="AD123" s="4" t="str">
        <f t="shared" si="24"/>
        <v>Não</v>
      </c>
      <c r="AE123" s="30" t="str">
        <f t="shared" si="25"/>
        <v>Não</v>
      </c>
    </row>
    <row r="124" spans="1:31" x14ac:dyDescent="0.25">
      <c r="A124" s="23">
        <v>150160</v>
      </c>
      <c r="B124" s="27">
        <f>IFERROR(VLOOKUP(A124,[1]Monitoramento_Base_somente_disp!$A:$L,5,FALSE),0)</f>
        <v>0</v>
      </c>
      <c r="C124" s="20">
        <f>IFERROR(VLOOKUP(A124,[1]Monitoramento_Base_somente_disp!$A:$L,6,FALSE),0)</f>
        <v>64400</v>
      </c>
      <c r="D124" s="20">
        <f>IFERROR(VLOOKUP(A124,[1]Monitoramento_Base_somente_disp!$A:$L,7,FALSE),0)</f>
        <v>0</v>
      </c>
      <c r="E124" s="20">
        <f>IFERROR(VLOOKUP(A124,[1]Monitoramento_Base_somente_disp!$A:$L,8,FALSE),0)</f>
        <v>32200</v>
      </c>
      <c r="F124" s="20">
        <f>IFERROR(VLOOKUP(A124,[1]Monitoramento_Base_somente_disp!$A:$L,9,FALSE),0)</f>
        <v>0</v>
      </c>
      <c r="G124" s="28">
        <f>IFERROR(VLOOKUP(A124,[1]Monitoramento_Base_somente_disp!$A:$L,10,FALSE),0)</f>
        <v>0</v>
      </c>
      <c r="H124" s="27">
        <f>IFERROR(VLOOKUP(A124,[2]webService!$A:$I,4,FALSE),0)</f>
        <v>0</v>
      </c>
      <c r="I124" s="20">
        <f>IFERROR(VLOOKUP(A124,[2]webService!$A:$II,5,FALSE),0)</f>
        <v>0</v>
      </c>
      <c r="J124" s="20">
        <f>IFERROR(VLOOKUP(A124,[2]webService!$A:$I,6,FALSE),0)</f>
        <v>0</v>
      </c>
      <c r="K124" s="20">
        <f>IFERROR(VLOOKUP(A124,[2]webService!$A:$I,7,FALSE),0)</f>
        <v>0</v>
      </c>
      <c r="L124" s="20">
        <f>IFERROR(VLOOKUP(A124,[2]webService!$A:$I,8,FALSE),0)</f>
        <v>0</v>
      </c>
      <c r="M124" s="28">
        <f>IFERROR(VLOOKUP(A124,[2]webService!$A:$I,9,FALSE),0)</f>
        <v>0</v>
      </c>
      <c r="N124" s="27">
        <f>IFERROR(VLOOKUP(A124,[3]soaBnafar!$A:$G,2,FALSE),0)</f>
        <v>0</v>
      </c>
      <c r="O124" s="20">
        <f>IFERROR(VLOOKUP(A124,[3]soaBnafar!$A:$H,3,FALSE),0)</f>
        <v>0</v>
      </c>
      <c r="P124" s="20">
        <f>IFERROR(VLOOKUP(A124,[3]soaBnafar!$A:$G,4,FALSE),0)</f>
        <v>0</v>
      </c>
      <c r="Q124" s="20">
        <f>IFERROR(VLOOKUP(A124,[3]soaBnafar!$A:$G,5,FALSE),0)</f>
        <v>0</v>
      </c>
      <c r="R124" s="20">
        <f>IFERROR(VLOOKUP(A124,[3]soaBnafar!$A:$G,6,FALSE),0)</f>
        <v>0</v>
      </c>
      <c r="S124" s="20">
        <f>IFERROR(VLOOKUP(A124,[3]soaBnafar!$A:$G,7,FALSE),0)</f>
        <v>0</v>
      </c>
      <c r="T124" s="32">
        <f t="shared" si="14"/>
        <v>0</v>
      </c>
      <c r="U124" s="21">
        <f t="shared" si="15"/>
        <v>64400</v>
      </c>
      <c r="V124" s="21">
        <f t="shared" si="16"/>
        <v>0</v>
      </c>
      <c r="W124" s="21">
        <f t="shared" si="17"/>
        <v>32200</v>
      </c>
      <c r="X124" s="21">
        <f t="shared" si="18"/>
        <v>0</v>
      </c>
      <c r="Y124" s="33">
        <f t="shared" si="19"/>
        <v>0</v>
      </c>
      <c r="Z124" s="4" t="str">
        <f t="shared" si="20"/>
        <v>Não</v>
      </c>
      <c r="AA124" s="4" t="str">
        <f t="shared" si="21"/>
        <v>Sim</v>
      </c>
      <c r="AB124" s="4" t="str">
        <f t="shared" si="22"/>
        <v>Não</v>
      </c>
      <c r="AC124" s="4" t="str">
        <f t="shared" si="23"/>
        <v>Sim</v>
      </c>
      <c r="AD124" s="4" t="str">
        <f t="shared" si="24"/>
        <v>Não</v>
      </c>
      <c r="AE124" s="30" t="str">
        <f t="shared" si="25"/>
        <v>Não</v>
      </c>
    </row>
    <row r="125" spans="1:31" x14ac:dyDescent="0.25">
      <c r="A125" s="23">
        <v>150170</v>
      </c>
      <c r="B125" s="27">
        <f>IFERROR(VLOOKUP(A125,[1]Monitoramento_Base_somente_disp!$A:$L,5,FALSE),0)</f>
        <v>0</v>
      </c>
      <c r="C125" s="20">
        <f>IFERROR(VLOOKUP(A125,[1]Monitoramento_Base_somente_disp!$A:$L,6,FALSE),0)</f>
        <v>3843084</v>
      </c>
      <c r="D125" s="20">
        <f>IFERROR(VLOOKUP(A125,[1]Monitoramento_Base_somente_disp!$A:$L,7,FALSE),0)</f>
        <v>0</v>
      </c>
      <c r="E125" s="20">
        <f>IFERROR(VLOOKUP(A125,[1]Monitoramento_Base_somente_disp!$A:$L,8,FALSE),0)</f>
        <v>1921542</v>
      </c>
      <c r="F125" s="20">
        <f>IFERROR(VLOOKUP(A125,[1]Monitoramento_Base_somente_disp!$A:$L,9,FALSE),0)</f>
        <v>0</v>
      </c>
      <c r="G125" s="28">
        <f>IFERROR(VLOOKUP(A125,[1]Monitoramento_Base_somente_disp!$A:$L,10,FALSE),0)</f>
        <v>0</v>
      </c>
      <c r="H125" s="27">
        <f>IFERROR(VLOOKUP(A125,[2]webService!$A:$I,4,FALSE),0)</f>
        <v>0</v>
      </c>
      <c r="I125" s="20">
        <f>IFERROR(VLOOKUP(A125,[2]webService!$A:$II,5,FALSE),0)</f>
        <v>0</v>
      </c>
      <c r="J125" s="20">
        <f>IFERROR(VLOOKUP(A125,[2]webService!$A:$I,6,FALSE),0)</f>
        <v>0</v>
      </c>
      <c r="K125" s="20">
        <f>IFERROR(VLOOKUP(A125,[2]webService!$A:$I,7,FALSE),0)</f>
        <v>0</v>
      </c>
      <c r="L125" s="20">
        <f>IFERROR(VLOOKUP(A125,[2]webService!$A:$I,8,FALSE),0)</f>
        <v>0</v>
      </c>
      <c r="M125" s="28">
        <f>IFERROR(VLOOKUP(A125,[2]webService!$A:$I,9,FALSE),0)</f>
        <v>0</v>
      </c>
      <c r="N125" s="27">
        <f>IFERROR(VLOOKUP(A125,[3]soaBnafar!$A:$G,2,FALSE),0)</f>
        <v>0</v>
      </c>
      <c r="O125" s="20">
        <f>IFERROR(VLOOKUP(A125,[3]soaBnafar!$A:$H,3,FALSE),0)</f>
        <v>0</v>
      </c>
      <c r="P125" s="20">
        <f>IFERROR(VLOOKUP(A125,[3]soaBnafar!$A:$G,4,FALSE),0)</f>
        <v>0</v>
      </c>
      <c r="Q125" s="20">
        <f>IFERROR(VLOOKUP(A125,[3]soaBnafar!$A:$G,5,FALSE),0)</f>
        <v>0</v>
      </c>
      <c r="R125" s="20">
        <f>IFERROR(VLOOKUP(A125,[3]soaBnafar!$A:$G,6,FALSE),0)</f>
        <v>0</v>
      </c>
      <c r="S125" s="20">
        <f>IFERROR(VLOOKUP(A125,[3]soaBnafar!$A:$G,7,FALSE),0)</f>
        <v>0</v>
      </c>
      <c r="T125" s="32">
        <f t="shared" si="14"/>
        <v>0</v>
      </c>
      <c r="U125" s="21">
        <f t="shared" si="15"/>
        <v>3843084</v>
      </c>
      <c r="V125" s="21">
        <f t="shared" si="16"/>
        <v>0</v>
      </c>
      <c r="W125" s="21">
        <f t="shared" si="17"/>
        <v>1921542</v>
      </c>
      <c r="X125" s="21">
        <f t="shared" si="18"/>
        <v>0</v>
      </c>
      <c r="Y125" s="33">
        <f t="shared" si="19"/>
        <v>0</v>
      </c>
      <c r="Z125" s="4" t="str">
        <f t="shared" si="20"/>
        <v>Não</v>
      </c>
      <c r="AA125" s="4" t="str">
        <f t="shared" si="21"/>
        <v>Sim</v>
      </c>
      <c r="AB125" s="4" t="str">
        <f t="shared" si="22"/>
        <v>Não</v>
      </c>
      <c r="AC125" s="4" t="str">
        <f t="shared" si="23"/>
        <v>Sim</v>
      </c>
      <c r="AD125" s="4" t="str">
        <f t="shared" si="24"/>
        <v>Não</v>
      </c>
      <c r="AE125" s="30" t="str">
        <f t="shared" si="25"/>
        <v>Não</v>
      </c>
    </row>
    <row r="126" spans="1:31" x14ac:dyDescent="0.25">
      <c r="A126" s="23">
        <v>150172</v>
      </c>
      <c r="B126" s="27">
        <f>IFERROR(VLOOKUP(A126,[1]Monitoramento_Base_somente_disp!$A:$L,5,FALSE),0)</f>
        <v>0</v>
      </c>
      <c r="C126" s="20">
        <f>IFERROR(VLOOKUP(A126,[1]Monitoramento_Base_somente_disp!$A:$L,6,FALSE),0)</f>
        <v>4703216</v>
      </c>
      <c r="D126" s="20">
        <f>IFERROR(VLOOKUP(A126,[1]Monitoramento_Base_somente_disp!$A:$L,7,FALSE),0)</f>
        <v>0</v>
      </c>
      <c r="E126" s="20">
        <f>IFERROR(VLOOKUP(A126,[1]Monitoramento_Base_somente_disp!$A:$L,8,FALSE),0)</f>
        <v>2351608</v>
      </c>
      <c r="F126" s="20">
        <f>IFERROR(VLOOKUP(A126,[1]Monitoramento_Base_somente_disp!$A:$L,9,FALSE),0)</f>
        <v>0</v>
      </c>
      <c r="G126" s="28">
        <f>IFERROR(VLOOKUP(A126,[1]Monitoramento_Base_somente_disp!$A:$L,10,FALSE),0)</f>
        <v>0</v>
      </c>
      <c r="H126" s="27">
        <f>IFERROR(VLOOKUP(A126,[2]webService!$A:$I,4,FALSE),0)</f>
        <v>0</v>
      </c>
      <c r="I126" s="20">
        <f>IFERROR(VLOOKUP(A126,[2]webService!$A:$II,5,FALSE),0)</f>
        <v>0</v>
      </c>
      <c r="J126" s="20">
        <f>IFERROR(VLOOKUP(A126,[2]webService!$A:$I,6,FALSE),0)</f>
        <v>0</v>
      </c>
      <c r="K126" s="20">
        <f>IFERROR(VLOOKUP(A126,[2]webService!$A:$I,7,FALSE),0)</f>
        <v>0</v>
      </c>
      <c r="L126" s="20">
        <f>IFERROR(VLOOKUP(A126,[2]webService!$A:$I,8,FALSE),0)</f>
        <v>0</v>
      </c>
      <c r="M126" s="28">
        <f>IFERROR(VLOOKUP(A126,[2]webService!$A:$I,9,FALSE),0)</f>
        <v>0</v>
      </c>
      <c r="N126" s="27">
        <f>IFERROR(VLOOKUP(A126,[3]soaBnafar!$A:$G,2,FALSE),0)</f>
        <v>0</v>
      </c>
      <c r="O126" s="20">
        <f>IFERROR(VLOOKUP(A126,[3]soaBnafar!$A:$H,3,FALSE),0)</f>
        <v>0</v>
      </c>
      <c r="P126" s="20">
        <f>IFERROR(VLOOKUP(A126,[3]soaBnafar!$A:$G,4,FALSE),0)</f>
        <v>0</v>
      </c>
      <c r="Q126" s="20">
        <f>IFERROR(VLOOKUP(A126,[3]soaBnafar!$A:$G,5,FALSE),0)</f>
        <v>0</v>
      </c>
      <c r="R126" s="20">
        <f>IFERROR(VLOOKUP(A126,[3]soaBnafar!$A:$G,6,FALSE),0)</f>
        <v>0</v>
      </c>
      <c r="S126" s="20">
        <f>IFERROR(VLOOKUP(A126,[3]soaBnafar!$A:$G,7,FALSE),0)</f>
        <v>0</v>
      </c>
      <c r="T126" s="32">
        <f t="shared" si="14"/>
        <v>0</v>
      </c>
      <c r="U126" s="21">
        <f t="shared" si="15"/>
        <v>4703216</v>
      </c>
      <c r="V126" s="21">
        <f t="shared" si="16"/>
        <v>0</v>
      </c>
      <c r="W126" s="21">
        <f t="shared" si="17"/>
        <v>2351608</v>
      </c>
      <c r="X126" s="21">
        <f t="shared" si="18"/>
        <v>0</v>
      </c>
      <c r="Y126" s="33">
        <f t="shared" si="19"/>
        <v>0</v>
      </c>
      <c r="Z126" s="4" t="str">
        <f t="shared" si="20"/>
        <v>Não</v>
      </c>
      <c r="AA126" s="4" t="str">
        <f t="shared" si="21"/>
        <v>Sim</v>
      </c>
      <c r="AB126" s="4" t="str">
        <f t="shared" si="22"/>
        <v>Não</v>
      </c>
      <c r="AC126" s="4" t="str">
        <f t="shared" si="23"/>
        <v>Sim</v>
      </c>
      <c r="AD126" s="4" t="str">
        <f t="shared" si="24"/>
        <v>Não</v>
      </c>
      <c r="AE126" s="30" t="str">
        <f t="shared" si="25"/>
        <v>Não</v>
      </c>
    </row>
    <row r="127" spans="1:31" x14ac:dyDescent="0.25">
      <c r="A127" s="23">
        <v>150178</v>
      </c>
      <c r="B127" s="27">
        <f>IFERROR(VLOOKUP(A127,[1]Monitoramento_Base_somente_disp!$A:$L,5,FALSE),0)</f>
        <v>0</v>
      </c>
      <c r="C127" s="20">
        <f>IFERROR(VLOOKUP(A127,[1]Monitoramento_Base_somente_disp!$A:$L,6,FALSE),0)</f>
        <v>0</v>
      </c>
      <c r="D127" s="20">
        <f>IFERROR(VLOOKUP(A127,[1]Monitoramento_Base_somente_disp!$A:$L,7,FALSE),0)</f>
        <v>0</v>
      </c>
      <c r="E127" s="20">
        <f>IFERROR(VLOOKUP(A127,[1]Monitoramento_Base_somente_disp!$A:$L,8,FALSE),0)</f>
        <v>0</v>
      </c>
      <c r="F127" s="20">
        <f>IFERROR(VLOOKUP(A127,[1]Monitoramento_Base_somente_disp!$A:$L,9,FALSE),0)</f>
        <v>0</v>
      </c>
      <c r="G127" s="28">
        <f>IFERROR(VLOOKUP(A127,[1]Monitoramento_Base_somente_disp!$A:$L,10,FALSE),0)</f>
        <v>0</v>
      </c>
      <c r="H127" s="27">
        <f>IFERROR(VLOOKUP(A127,[2]webService!$A:$I,4,FALSE),0)</f>
        <v>0</v>
      </c>
      <c r="I127" s="20">
        <f>IFERROR(VLOOKUP(A127,[2]webService!$A:$II,5,FALSE),0)</f>
        <v>0</v>
      </c>
      <c r="J127" s="20">
        <f>IFERROR(VLOOKUP(A127,[2]webService!$A:$I,6,FALSE),0)</f>
        <v>0</v>
      </c>
      <c r="K127" s="20">
        <f>IFERROR(VLOOKUP(A127,[2]webService!$A:$I,7,FALSE),0)</f>
        <v>0</v>
      </c>
      <c r="L127" s="20">
        <f>IFERROR(VLOOKUP(A127,[2]webService!$A:$I,8,FALSE),0)</f>
        <v>0</v>
      </c>
      <c r="M127" s="28">
        <f>IFERROR(VLOOKUP(A127,[2]webService!$A:$I,9,FALSE),0)</f>
        <v>0</v>
      </c>
      <c r="N127" s="27">
        <f>IFERROR(VLOOKUP(A127,[3]soaBnafar!$A:$G,2,FALSE),0)</f>
        <v>0</v>
      </c>
      <c r="O127" s="20">
        <f>IFERROR(VLOOKUP(A127,[3]soaBnafar!$A:$H,3,FALSE),0)</f>
        <v>0</v>
      </c>
      <c r="P127" s="20">
        <f>IFERROR(VLOOKUP(A127,[3]soaBnafar!$A:$G,4,FALSE),0)</f>
        <v>0</v>
      </c>
      <c r="Q127" s="20">
        <f>IFERROR(VLOOKUP(A127,[3]soaBnafar!$A:$G,5,FALSE),0)</f>
        <v>0</v>
      </c>
      <c r="R127" s="20">
        <f>IFERROR(VLOOKUP(A127,[3]soaBnafar!$A:$G,6,FALSE),0)</f>
        <v>0</v>
      </c>
      <c r="S127" s="20">
        <f>IFERROR(VLOOKUP(A127,[3]soaBnafar!$A:$G,7,FALSE),0)</f>
        <v>0</v>
      </c>
      <c r="T127" s="32">
        <f t="shared" si="14"/>
        <v>0</v>
      </c>
      <c r="U127" s="21">
        <f t="shared" si="15"/>
        <v>0</v>
      </c>
      <c r="V127" s="21">
        <f t="shared" si="16"/>
        <v>0</v>
      </c>
      <c r="W127" s="21">
        <f t="shared" si="17"/>
        <v>0</v>
      </c>
      <c r="X127" s="21">
        <f t="shared" si="18"/>
        <v>0</v>
      </c>
      <c r="Y127" s="33">
        <f t="shared" si="19"/>
        <v>0</v>
      </c>
      <c r="Z127" s="4" t="str">
        <f t="shared" si="20"/>
        <v>Não</v>
      </c>
      <c r="AA127" s="4" t="str">
        <f t="shared" si="21"/>
        <v>Não</v>
      </c>
      <c r="AB127" s="4" t="str">
        <f t="shared" si="22"/>
        <v>Não</v>
      </c>
      <c r="AC127" s="4" t="str">
        <f t="shared" si="23"/>
        <v>Não</v>
      </c>
      <c r="AD127" s="4" t="str">
        <f t="shared" si="24"/>
        <v>Não</v>
      </c>
      <c r="AE127" s="30" t="str">
        <f t="shared" si="25"/>
        <v>Não</v>
      </c>
    </row>
    <row r="128" spans="1:31" x14ac:dyDescent="0.25">
      <c r="A128" s="23">
        <v>150180</v>
      </c>
      <c r="B128" s="27">
        <f>IFERROR(VLOOKUP(A128,[1]Monitoramento_Base_somente_disp!$A:$L,5,FALSE),0)</f>
        <v>0</v>
      </c>
      <c r="C128" s="20">
        <f>IFERROR(VLOOKUP(A128,[1]Monitoramento_Base_somente_disp!$A:$L,6,FALSE),0)</f>
        <v>697984</v>
      </c>
      <c r="D128" s="20">
        <f>IFERROR(VLOOKUP(A128,[1]Monitoramento_Base_somente_disp!$A:$L,7,FALSE),0)</f>
        <v>0</v>
      </c>
      <c r="E128" s="20">
        <f>IFERROR(VLOOKUP(A128,[1]Monitoramento_Base_somente_disp!$A:$L,8,FALSE),0)</f>
        <v>348992</v>
      </c>
      <c r="F128" s="20">
        <f>IFERROR(VLOOKUP(A128,[1]Monitoramento_Base_somente_disp!$A:$L,9,FALSE),0)</f>
        <v>0</v>
      </c>
      <c r="G128" s="28">
        <f>IFERROR(VLOOKUP(A128,[1]Monitoramento_Base_somente_disp!$A:$L,10,FALSE),0)</f>
        <v>0</v>
      </c>
      <c r="H128" s="27">
        <f>IFERROR(VLOOKUP(A128,[2]webService!$A:$I,4,FALSE),0)</f>
        <v>0</v>
      </c>
      <c r="I128" s="20">
        <f>IFERROR(VLOOKUP(A128,[2]webService!$A:$II,5,FALSE),0)</f>
        <v>0</v>
      </c>
      <c r="J128" s="20">
        <f>IFERROR(VLOOKUP(A128,[2]webService!$A:$I,6,FALSE),0)</f>
        <v>0</v>
      </c>
      <c r="K128" s="20">
        <f>IFERROR(VLOOKUP(A128,[2]webService!$A:$I,7,FALSE),0)</f>
        <v>0</v>
      </c>
      <c r="L128" s="20">
        <f>IFERROR(VLOOKUP(A128,[2]webService!$A:$I,8,FALSE),0)</f>
        <v>0</v>
      </c>
      <c r="M128" s="28">
        <f>IFERROR(VLOOKUP(A128,[2]webService!$A:$I,9,FALSE),0)</f>
        <v>0</v>
      </c>
      <c r="N128" s="27">
        <f>IFERROR(VLOOKUP(A128,[3]soaBnafar!$A:$G,2,FALSE),0)</f>
        <v>0</v>
      </c>
      <c r="O128" s="20">
        <f>IFERROR(VLOOKUP(A128,[3]soaBnafar!$A:$H,3,FALSE),0)</f>
        <v>0</v>
      </c>
      <c r="P128" s="20">
        <f>IFERROR(VLOOKUP(A128,[3]soaBnafar!$A:$G,4,FALSE),0)</f>
        <v>0</v>
      </c>
      <c r="Q128" s="20">
        <f>IFERROR(VLOOKUP(A128,[3]soaBnafar!$A:$G,5,FALSE),0)</f>
        <v>0</v>
      </c>
      <c r="R128" s="20">
        <f>IFERROR(VLOOKUP(A128,[3]soaBnafar!$A:$G,6,FALSE),0)</f>
        <v>0</v>
      </c>
      <c r="S128" s="20">
        <f>IFERROR(VLOOKUP(A128,[3]soaBnafar!$A:$G,7,FALSE),0)</f>
        <v>0</v>
      </c>
      <c r="T128" s="32">
        <f t="shared" si="14"/>
        <v>0</v>
      </c>
      <c r="U128" s="21">
        <f t="shared" si="15"/>
        <v>697984</v>
      </c>
      <c r="V128" s="21">
        <f t="shared" si="16"/>
        <v>0</v>
      </c>
      <c r="W128" s="21">
        <f t="shared" si="17"/>
        <v>348992</v>
      </c>
      <c r="X128" s="21">
        <f t="shared" si="18"/>
        <v>0</v>
      </c>
      <c r="Y128" s="33">
        <f t="shared" si="19"/>
        <v>0</v>
      </c>
      <c r="Z128" s="4" t="str">
        <f t="shared" si="20"/>
        <v>Não</v>
      </c>
      <c r="AA128" s="4" t="str">
        <f t="shared" si="21"/>
        <v>Sim</v>
      </c>
      <c r="AB128" s="4" t="str">
        <f t="shared" si="22"/>
        <v>Não</v>
      </c>
      <c r="AC128" s="4" t="str">
        <f t="shared" si="23"/>
        <v>Sim</v>
      </c>
      <c r="AD128" s="4" t="str">
        <f t="shared" si="24"/>
        <v>Não</v>
      </c>
      <c r="AE128" s="30" t="str">
        <f t="shared" si="25"/>
        <v>Não</v>
      </c>
    </row>
    <row r="129" spans="1:31" x14ac:dyDescent="0.25">
      <c r="A129" s="23">
        <v>150190</v>
      </c>
      <c r="B129" s="27">
        <f>IFERROR(VLOOKUP(A129,[1]Monitoramento_Base_somente_disp!$A:$L,5,FALSE),0)</f>
        <v>360</v>
      </c>
      <c r="C129" s="20">
        <f>IFERROR(VLOOKUP(A129,[1]Monitoramento_Base_somente_disp!$A:$L,6,FALSE),0)</f>
        <v>41438926</v>
      </c>
      <c r="D129" s="20">
        <f>IFERROR(VLOOKUP(A129,[1]Monitoramento_Base_somente_disp!$A:$L,7,FALSE),0)</f>
        <v>1166</v>
      </c>
      <c r="E129" s="20">
        <f>IFERROR(VLOOKUP(A129,[1]Monitoramento_Base_somente_disp!$A:$L,8,FALSE),0)</f>
        <v>20733431</v>
      </c>
      <c r="F129" s="20">
        <f>IFERROR(VLOOKUP(A129,[1]Monitoramento_Base_somente_disp!$A:$L,9,FALSE),0)</f>
        <v>0</v>
      </c>
      <c r="G129" s="28">
        <f>IFERROR(VLOOKUP(A129,[1]Monitoramento_Base_somente_disp!$A:$L,10,FALSE),0)</f>
        <v>0</v>
      </c>
      <c r="H129" s="27">
        <f>IFERROR(VLOOKUP(A129,[2]webService!$A:$I,4,FALSE),0)</f>
        <v>0</v>
      </c>
      <c r="I129" s="20">
        <f>IFERROR(VLOOKUP(A129,[2]webService!$A:$II,5,FALSE),0)</f>
        <v>0</v>
      </c>
      <c r="J129" s="20">
        <f>IFERROR(VLOOKUP(A129,[2]webService!$A:$I,6,FALSE),0)</f>
        <v>0</v>
      </c>
      <c r="K129" s="20">
        <f>IFERROR(VLOOKUP(A129,[2]webService!$A:$I,7,FALSE),0)</f>
        <v>0</v>
      </c>
      <c r="L129" s="20">
        <f>IFERROR(VLOOKUP(A129,[2]webService!$A:$I,8,FALSE),0)</f>
        <v>0</v>
      </c>
      <c r="M129" s="28">
        <f>IFERROR(VLOOKUP(A129,[2]webService!$A:$I,9,FALSE),0)</f>
        <v>0</v>
      </c>
      <c r="N129" s="27">
        <f>IFERROR(VLOOKUP(A129,[3]soaBnafar!$A:$G,2,FALSE),0)</f>
        <v>0</v>
      </c>
      <c r="O129" s="20">
        <f>IFERROR(VLOOKUP(A129,[3]soaBnafar!$A:$H,3,FALSE),0)</f>
        <v>0</v>
      </c>
      <c r="P129" s="20">
        <f>IFERROR(VLOOKUP(A129,[3]soaBnafar!$A:$G,4,FALSE),0)</f>
        <v>0</v>
      </c>
      <c r="Q129" s="20">
        <f>IFERROR(VLOOKUP(A129,[3]soaBnafar!$A:$G,5,FALSE),0)</f>
        <v>0</v>
      </c>
      <c r="R129" s="20">
        <f>IFERROR(VLOOKUP(A129,[3]soaBnafar!$A:$G,6,FALSE),0)</f>
        <v>0</v>
      </c>
      <c r="S129" s="20">
        <f>IFERROR(VLOOKUP(A129,[3]soaBnafar!$A:$G,7,FALSE),0)</f>
        <v>0</v>
      </c>
      <c r="T129" s="32">
        <f t="shared" si="14"/>
        <v>360</v>
      </c>
      <c r="U129" s="21">
        <f t="shared" si="15"/>
        <v>41438926</v>
      </c>
      <c r="V129" s="21">
        <f t="shared" si="16"/>
        <v>1166</v>
      </c>
      <c r="W129" s="21">
        <f t="shared" si="17"/>
        <v>20733431</v>
      </c>
      <c r="X129" s="21">
        <f t="shared" si="18"/>
        <v>0</v>
      </c>
      <c r="Y129" s="33">
        <f t="shared" si="19"/>
        <v>0</v>
      </c>
      <c r="Z129" s="4" t="str">
        <f t="shared" si="20"/>
        <v>Sim</v>
      </c>
      <c r="AA129" s="4" t="str">
        <f t="shared" si="21"/>
        <v>Sim</v>
      </c>
      <c r="AB129" s="4" t="str">
        <f t="shared" si="22"/>
        <v>Sim</v>
      </c>
      <c r="AC129" s="4" t="str">
        <f t="shared" si="23"/>
        <v>Sim</v>
      </c>
      <c r="AD129" s="4" t="str">
        <f t="shared" si="24"/>
        <v>Não</v>
      </c>
      <c r="AE129" s="30" t="str">
        <f t="shared" si="25"/>
        <v>Não</v>
      </c>
    </row>
    <row r="130" spans="1:31" x14ac:dyDescent="0.25">
      <c r="A130" s="23">
        <v>150195</v>
      </c>
      <c r="B130" s="27">
        <f>IFERROR(VLOOKUP(A130,[1]Monitoramento_Base_somente_disp!$A:$L,5,FALSE),0)</f>
        <v>0</v>
      </c>
      <c r="C130" s="20">
        <f>IFERROR(VLOOKUP(A130,[1]Monitoramento_Base_somente_disp!$A:$L,6,FALSE),0)</f>
        <v>0</v>
      </c>
      <c r="D130" s="20">
        <f>IFERROR(VLOOKUP(A130,[1]Monitoramento_Base_somente_disp!$A:$L,7,FALSE),0)</f>
        <v>0</v>
      </c>
      <c r="E130" s="20">
        <f>IFERROR(VLOOKUP(A130,[1]Monitoramento_Base_somente_disp!$A:$L,8,FALSE),0)</f>
        <v>0</v>
      </c>
      <c r="F130" s="20">
        <f>IFERROR(VLOOKUP(A130,[1]Monitoramento_Base_somente_disp!$A:$L,9,FALSE),0)</f>
        <v>0</v>
      </c>
      <c r="G130" s="28">
        <f>IFERROR(VLOOKUP(A130,[1]Monitoramento_Base_somente_disp!$A:$L,10,FALSE),0)</f>
        <v>0</v>
      </c>
      <c r="H130" s="27">
        <f>IFERROR(VLOOKUP(A130,[2]webService!$A:$I,4,FALSE),0)</f>
        <v>0</v>
      </c>
      <c r="I130" s="20">
        <f>IFERROR(VLOOKUP(A130,[2]webService!$A:$II,5,FALSE),0)</f>
        <v>0</v>
      </c>
      <c r="J130" s="20">
        <f>IFERROR(VLOOKUP(A130,[2]webService!$A:$I,6,FALSE),0)</f>
        <v>0</v>
      </c>
      <c r="K130" s="20">
        <f>IFERROR(VLOOKUP(A130,[2]webService!$A:$I,7,FALSE),0)</f>
        <v>0</v>
      </c>
      <c r="L130" s="20">
        <f>IFERROR(VLOOKUP(A130,[2]webService!$A:$I,8,FALSE),0)</f>
        <v>0</v>
      </c>
      <c r="M130" s="28">
        <f>IFERROR(VLOOKUP(A130,[2]webService!$A:$I,9,FALSE),0)</f>
        <v>0</v>
      </c>
      <c r="N130" s="27">
        <f>IFERROR(VLOOKUP(A130,[3]soaBnafar!$A:$G,2,FALSE),0)</f>
        <v>0</v>
      </c>
      <c r="O130" s="20">
        <f>IFERROR(VLOOKUP(A130,[3]soaBnafar!$A:$H,3,FALSE),0)</f>
        <v>0</v>
      </c>
      <c r="P130" s="20">
        <f>IFERROR(VLOOKUP(A130,[3]soaBnafar!$A:$G,4,FALSE),0)</f>
        <v>0</v>
      </c>
      <c r="Q130" s="20">
        <f>IFERROR(VLOOKUP(A130,[3]soaBnafar!$A:$G,5,FALSE),0)</f>
        <v>0</v>
      </c>
      <c r="R130" s="20">
        <f>IFERROR(VLOOKUP(A130,[3]soaBnafar!$A:$G,6,FALSE),0)</f>
        <v>0</v>
      </c>
      <c r="S130" s="20">
        <f>IFERROR(VLOOKUP(A130,[3]soaBnafar!$A:$G,7,FALSE),0)</f>
        <v>0</v>
      </c>
      <c r="T130" s="32">
        <f t="shared" si="14"/>
        <v>0</v>
      </c>
      <c r="U130" s="21">
        <f t="shared" si="15"/>
        <v>0</v>
      </c>
      <c r="V130" s="21">
        <f t="shared" si="16"/>
        <v>0</v>
      </c>
      <c r="W130" s="21">
        <f t="shared" si="17"/>
        <v>0</v>
      </c>
      <c r="X130" s="21">
        <f t="shared" si="18"/>
        <v>0</v>
      </c>
      <c r="Y130" s="33">
        <f t="shared" si="19"/>
        <v>0</v>
      </c>
      <c r="Z130" s="4" t="str">
        <f t="shared" si="20"/>
        <v>Não</v>
      </c>
      <c r="AA130" s="4" t="str">
        <f t="shared" si="21"/>
        <v>Não</v>
      </c>
      <c r="AB130" s="4" t="str">
        <f t="shared" si="22"/>
        <v>Não</v>
      </c>
      <c r="AC130" s="4" t="str">
        <f t="shared" si="23"/>
        <v>Não</v>
      </c>
      <c r="AD130" s="4" t="str">
        <f t="shared" si="24"/>
        <v>Não</v>
      </c>
      <c r="AE130" s="30" t="str">
        <f t="shared" si="25"/>
        <v>Não</v>
      </c>
    </row>
    <row r="131" spans="1:31" x14ac:dyDescent="0.25">
      <c r="A131" s="23">
        <v>150200</v>
      </c>
      <c r="B131" s="27">
        <f>IFERROR(VLOOKUP(A131,[1]Monitoramento_Base_somente_disp!$A:$L,5,FALSE),0)</f>
        <v>0</v>
      </c>
      <c r="C131" s="20">
        <f>IFERROR(VLOOKUP(A131,[1]Monitoramento_Base_somente_disp!$A:$L,6,FALSE),0)</f>
        <v>2051672</v>
      </c>
      <c r="D131" s="20">
        <f>IFERROR(VLOOKUP(A131,[1]Monitoramento_Base_somente_disp!$A:$L,7,FALSE),0)</f>
        <v>0</v>
      </c>
      <c r="E131" s="20">
        <f>IFERROR(VLOOKUP(A131,[1]Monitoramento_Base_somente_disp!$A:$L,8,FALSE),0)</f>
        <v>1025836</v>
      </c>
      <c r="F131" s="20">
        <f>IFERROR(VLOOKUP(A131,[1]Monitoramento_Base_somente_disp!$A:$L,9,FALSE),0)</f>
        <v>0</v>
      </c>
      <c r="G131" s="28">
        <f>IFERROR(VLOOKUP(A131,[1]Monitoramento_Base_somente_disp!$A:$L,10,FALSE),0)</f>
        <v>0</v>
      </c>
      <c r="H131" s="27">
        <f>IFERROR(VLOOKUP(A131,[2]webService!$A:$I,4,FALSE),0)</f>
        <v>0</v>
      </c>
      <c r="I131" s="20">
        <f>IFERROR(VLOOKUP(A131,[2]webService!$A:$II,5,FALSE),0)</f>
        <v>0</v>
      </c>
      <c r="J131" s="20">
        <f>IFERROR(VLOOKUP(A131,[2]webService!$A:$I,6,FALSE),0)</f>
        <v>0</v>
      </c>
      <c r="K131" s="20">
        <f>IFERROR(VLOOKUP(A131,[2]webService!$A:$I,7,FALSE),0)</f>
        <v>0</v>
      </c>
      <c r="L131" s="20">
        <f>IFERROR(VLOOKUP(A131,[2]webService!$A:$I,8,FALSE),0)</f>
        <v>0</v>
      </c>
      <c r="M131" s="28">
        <f>IFERROR(VLOOKUP(A131,[2]webService!$A:$I,9,FALSE),0)</f>
        <v>0</v>
      </c>
      <c r="N131" s="27">
        <f>IFERROR(VLOOKUP(A131,[3]soaBnafar!$A:$G,2,FALSE),0)</f>
        <v>0</v>
      </c>
      <c r="O131" s="20">
        <f>IFERROR(VLOOKUP(A131,[3]soaBnafar!$A:$H,3,FALSE),0)</f>
        <v>0</v>
      </c>
      <c r="P131" s="20">
        <f>IFERROR(VLOOKUP(A131,[3]soaBnafar!$A:$G,4,FALSE),0)</f>
        <v>0</v>
      </c>
      <c r="Q131" s="20">
        <f>IFERROR(VLOOKUP(A131,[3]soaBnafar!$A:$G,5,FALSE),0)</f>
        <v>0</v>
      </c>
      <c r="R131" s="20">
        <f>IFERROR(VLOOKUP(A131,[3]soaBnafar!$A:$G,6,FALSE),0)</f>
        <v>0</v>
      </c>
      <c r="S131" s="20">
        <f>IFERROR(VLOOKUP(A131,[3]soaBnafar!$A:$G,7,FALSE),0)</f>
        <v>0</v>
      </c>
      <c r="T131" s="32">
        <f t="shared" si="14"/>
        <v>0</v>
      </c>
      <c r="U131" s="21">
        <f t="shared" si="15"/>
        <v>2051672</v>
      </c>
      <c r="V131" s="21">
        <f t="shared" si="16"/>
        <v>0</v>
      </c>
      <c r="W131" s="21">
        <f t="shared" si="17"/>
        <v>1025836</v>
      </c>
      <c r="X131" s="21">
        <f t="shared" si="18"/>
        <v>0</v>
      </c>
      <c r="Y131" s="33">
        <f t="shared" si="19"/>
        <v>0</v>
      </c>
      <c r="Z131" s="4" t="str">
        <f t="shared" si="20"/>
        <v>Não</v>
      </c>
      <c r="AA131" s="4" t="str">
        <f t="shared" si="21"/>
        <v>Sim</v>
      </c>
      <c r="AB131" s="4" t="str">
        <f t="shared" si="22"/>
        <v>Não</v>
      </c>
      <c r="AC131" s="4" t="str">
        <f t="shared" si="23"/>
        <v>Sim</v>
      </c>
      <c r="AD131" s="4" t="str">
        <f t="shared" si="24"/>
        <v>Não</v>
      </c>
      <c r="AE131" s="30" t="str">
        <f t="shared" si="25"/>
        <v>Não</v>
      </c>
    </row>
    <row r="132" spans="1:31" x14ac:dyDescent="0.25">
      <c r="A132" s="23">
        <v>150210</v>
      </c>
      <c r="B132" s="27">
        <f>IFERROR(VLOOKUP(A132,[1]Monitoramento_Base_somente_disp!$A:$L,5,FALSE),0)</f>
        <v>0</v>
      </c>
      <c r="C132" s="20">
        <f>IFERROR(VLOOKUP(A132,[1]Monitoramento_Base_somente_disp!$A:$L,6,FALSE),0)</f>
        <v>0</v>
      </c>
      <c r="D132" s="20">
        <f>IFERROR(VLOOKUP(A132,[1]Monitoramento_Base_somente_disp!$A:$L,7,FALSE),0)</f>
        <v>0</v>
      </c>
      <c r="E132" s="20">
        <f>IFERROR(VLOOKUP(A132,[1]Monitoramento_Base_somente_disp!$A:$L,8,FALSE),0)</f>
        <v>0</v>
      </c>
      <c r="F132" s="20">
        <f>IFERROR(VLOOKUP(A132,[1]Monitoramento_Base_somente_disp!$A:$L,9,FALSE),0)</f>
        <v>0</v>
      </c>
      <c r="G132" s="28">
        <f>IFERROR(VLOOKUP(A132,[1]Monitoramento_Base_somente_disp!$A:$L,10,FALSE),0)</f>
        <v>0</v>
      </c>
      <c r="H132" s="27">
        <f>IFERROR(VLOOKUP(A132,[2]webService!$A:$I,4,FALSE),0)</f>
        <v>0</v>
      </c>
      <c r="I132" s="20">
        <f>IFERROR(VLOOKUP(A132,[2]webService!$A:$II,5,FALSE),0)</f>
        <v>0</v>
      </c>
      <c r="J132" s="20">
        <f>IFERROR(VLOOKUP(A132,[2]webService!$A:$I,6,FALSE),0)</f>
        <v>0</v>
      </c>
      <c r="K132" s="20">
        <f>IFERROR(VLOOKUP(A132,[2]webService!$A:$I,7,FALSE),0)</f>
        <v>0</v>
      </c>
      <c r="L132" s="20">
        <f>IFERROR(VLOOKUP(A132,[2]webService!$A:$I,8,FALSE),0)</f>
        <v>0</v>
      </c>
      <c r="M132" s="28">
        <f>IFERROR(VLOOKUP(A132,[2]webService!$A:$I,9,FALSE),0)</f>
        <v>0</v>
      </c>
      <c r="N132" s="27">
        <f>IFERROR(VLOOKUP(A132,[3]soaBnafar!$A:$G,2,FALSE),0)</f>
        <v>0</v>
      </c>
      <c r="O132" s="20">
        <f>IFERROR(VLOOKUP(A132,[3]soaBnafar!$A:$H,3,FALSE),0)</f>
        <v>0</v>
      </c>
      <c r="P132" s="20">
        <f>IFERROR(VLOOKUP(A132,[3]soaBnafar!$A:$G,4,FALSE),0)</f>
        <v>0</v>
      </c>
      <c r="Q132" s="20">
        <f>IFERROR(VLOOKUP(A132,[3]soaBnafar!$A:$G,5,FALSE),0)</f>
        <v>0</v>
      </c>
      <c r="R132" s="20">
        <f>IFERROR(VLOOKUP(A132,[3]soaBnafar!$A:$G,6,FALSE),0)</f>
        <v>0</v>
      </c>
      <c r="S132" s="20">
        <f>IFERROR(VLOOKUP(A132,[3]soaBnafar!$A:$G,7,FALSE),0)</f>
        <v>0</v>
      </c>
      <c r="T132" s="32">
        <f t="shared" si="14"/>
        <v>0</v>
      </c>
      <c r="U132" s="21">
        <f t="shared" si="15"/>
        <v>0</v>
      </c>
      <c r="V132" s="21">
        <f t="shared" si="16"/>
        <v>0</v>
      </c>
      <c r="W132" s="21">
        <f t="shared" si="17"/>
        <v>0</v>
      </c>
      <c r="X132" s="21">
        <f t="shared" si="18"/>
        <v>0</v>
      </c>
      <c r="Y132" s="33">
        <f t="shared" si="19"/>
        <v>0</v>
      </c>
      <c r="Z132" s="4" t="str">
        <f t="shared" si="20"/>
        <v>Não</v>
      </c>
      <c r="AA132" s="4" t="str">
        <f t="shared" si="21"/>
        <v>Não</v>
      </c>
      <c r="AB132" s="4" t="str">
        <f t="shared" si="22"/>
        <v>Não</v>
      </c>
      <c r="AC132" s="4" t="str">
        <f t="shared" si="23"/>
        <v>Não</v>
      </c>
      <c r="AD132" s="4" t="str">
        <f t="shared" si="24"/>
        <v>Não</v>
      </c>
      <c r="AE132" s="30" t="str">
        <f t="shared" si="25"/>
        <v>Não</v>
      </c>
    </row>
    <row r="133" spans="1:31" x14ac:dyDescent="0.25">
      <c r="A133" s="23">
        <v>150230</v>
      </c>
      <c r="B133" s="27">
        <f>IFERROR(VLOOKUP(A133,[1]Monitoramento_Base_somente_disp!$A:$L,5,FALSE),0)</f>
        <v>0</v>
      </c>
      <c r="C133" s="20">
        <f>IFERROR(VLOOKUP(A133,[1]Monitoramento_Base_somente_disp!$A:$L,6,FALSE),0)</f>
        <v>0</v>
      </c>
      <c r="D133" s="20">
        <f>IFERROR(VLOOKUP(A133,[1]Monitoramento_Base_somente_disp!$A:$L,7,FALSE),0)</f>
        <v>0</v>
      </c>
      <c r="E133" s="20">
        <f>IFERROR(VLOOKUP(A133,[1]Monitoramento_Base_somente_disp!$A:$L,8,FALSE),0)</f>
        <v>0</v>
      </c>
      <c r="F133" s="20">
        <f>IFERROR(VLOOKUP(A133,[1]Monitoramento_Base_somente_disp!$A:$L,9,FALSE),0)</f>
        <v>0</v>
      </c>
      <c r="G133" s="28">
        <f>IFERROR(VLOOKUP(A133,[1]Monitoramento_Base_somente_disp!$A:$L,10,FALSE),0)</f>
        <v>0</v>
      </c>
      <c r="H133" s="27">
        <f>IFERROR(VLOOKUP(A133,[2]webService!$A:$I,4,FALSE),0)</f>
        <v>0</v>
      </c>
      <c r="I133" s="20">
        <f>IFERROR(VLOOKUP(A133,[2]webService!$A:$II,5,FALSE),0)</f>
        <v>0</v>
      </c>
      <c r="J133" s="20">
        <f>IFERROR(VLOOKUP(A133,[2]webService!$A:$I,6,FALSE),0)</f>
        <v>0</v>
      </c>
      <c r="K133" s="20">
        <f>IFERROR(VLOOKUP(A133,[2]webService!$A:$I,7,FALSE),0)</f>
        <v>0</v>
      </c>
      <c r="L133" s="20">
        <f>IFERROR(VLOOKUP(A133,[2]webService!$A:$I,8,FALSE),0)</f>
        <v>0</v>
      </c>
      <c r="M133" s="28">
        <f>IFERROR(VLOOKUP(A133,[2]webService!$A:$I,9,FALSE),0)</f>
        <v>0</v>
      </c>
      <c r="N133" s="27">
        <f>IFERROR(VLOOKUP(A133,[3]soaBnafar!$A:$G,2,FALSE),0)</f>
        <v>0</v>
      </c>
      <c r="O133" s="20">
        <f>IFERROR(VLOOKUP(A133,[3]soaBnafar!$A:$H,3,FALSE),0)</f>
        <v>0</v>
      </c>
      <c r="P133" s="20">
        <f>IFERROR(VLOOKUP(A133,[3]soaBnafar!$A:$G,4,FALSE),0)</f>
        <v>0</v>
      </c>
      <c r="Q133" s="20">
        <f>IFERROR(VLOOKUP(A133,[3]soaBnafar!$A:$G,5,FALSE),0)</f>
        <v>0</v>
      </c>
      <c r="R133" s="20">
        <f>IFERROR(VLOOKUP(A133,[3]soaBnafar!$A:$G,6,FALSE),0)</f>
        <v>0</v>
      </c>
      <c r="S133" s="20">
        <f>IFERROR(VLOOKUP(A133,[3]soaBnafar!$A:$G,7,FALSE),0)</f>
        <v>0</v>
      </c>
      <c r="T133" s="32">
        <f t="shared" si="14"/>
        <v>0</v>
      </c>
      <c r="U133" s="21">
        <f t="shared" si="15"/>
        <v>0</v>
      </c>
      <c r="V133" s="21">
        <f t="shared" si="16"/>
        <v>0</v>
      </c>
      <c r="W133" s="21">
        <f t="shared" si="17"/>
        <v>0</v>
      </c>
      <c r="X133" s="21">
        <f t="shared" si="18"/>
        <v>0</v>
      </c>
      <c r="Y133" s="33">
        <f t="shared" si="19"/>
        <v>0</v>
      </c>
      <c r="Z133" s="4" t="str">
        <f t="shared" si="20"/>
        <v>Não</v>
      </c>
      <c r="AA133" s="4" t="str">
        <f t="shared" si="21"/>
        <v>Não</v>
      </c>
      <c r="AB133" s="4" t="str">
        <f t="shared" si="22"/>
        <v>Não</v>
      </c>
      <c r="AC133" s="4" t="str">
        <f t="shared" si="23"/>
        <v>Não</v>
      </c>
      <c r="AD133" s="4" t="str">
        <f t="shared" si="24"/>
        <v>Não</v>
      </c>
      <c r="AE133" s="30" t="str">
        <f t="shared" si="25"/>
        <v>Não</v>
      </c>
    </row>
    <row r="134" spans="1:31" x14ac:dyDescent="0.25">
      <c r="A134" s="23">
        <v>150250</v>
      </c>
      <c r="B134" s="27">
        <f>IFERROR(VLOOKUP(A134,[1]Monitoramento_Base_somente_disp!$A:$L,5,FALSE),0)</f>
        <v>0</v>
      </c>
      <c r="C134" s="20">
        <f>IFERROR(VLOOKUP(A134,[1]Monitoramento_Base_somente_disp!$A:$L,6,FALSE),0)</f>
        <v>104524</v>
      </c>
      <c r="D134" s="20">
        <f>IFERROR(VLOOKUP(A134,[1]Monitoramento_Base_somente_disp!$A:$L,7,FALSE),0)</f>
        <v>0</v>
      </c>
      <c r="E134" s="20">
        <f>IFERROR(VLOOKUP(A134,[1]Monitoramento_Base_somente_disp!$A:$L,8,FALSE),0)</f>
        <v>52262</v>
      </c>
      <c r="F134" s="20">
        <f>IFERROR(VLOOKUP(A134,[1]Monitoramento_Base_somente_disp!$A:$L,9,FALSE),0)</f>
        <v>0</v>
      </c>
      <c r="G134" s="28">
        <f>IFERROR(VLOOKUP(A134,[1]Monitoramento_Base_somente_disp!$A:$L,10,FALSE),0)</f>
        <v>0</v>
      </c>
      <c r="H134" s="27">
        <f>IFERROR(VLOOKUP(A134,[2]webService!$A:$I,4,FALSE),0)</f>
        <v>0</v>
      </c>
      <c r="I134" s="20">
        <f>IFERROR(VLOOKUP(A134,[2]webService!$A:$II,5,FALSE),0)</f>
        <v>0</v>
      </c>
      <c r="J134" s="20">
        <f>IFERROR(VLOOKUP(A134,[2]webService!$A:$I,6,FALSE),0)</f>
        <v>0</v>
      </c>
      <c r="K134" s="20">
        <f>IFERROR(VLOOKUP(A134,[2]webService!$A:$I,7,FALSE),0)</f>
        <v>0</v>
      </c>
      <c r="L134" s="20">
        <f>IFERROR(VLOOKUP(A134,[2]webService!$A:$I,8,FALSE),0)</f>
        <v>0</v>
      </c>
      <c r="M134" s="28">
        <f>IFERROR(VLOOKUP(A134,[2]webService!$A:$I,9,FALSE),0)</f>
        <v>0</v>
      </c>
      <c r="N134" s="27">
        <f>IFERROR(VLOOKUP(A134,[3]soaBnafar!$A:$G,2,FALSE),0)</f>
        <v>0</v>
      </c>
      <c r="O134" s="20">
        <f>IFERROR(VLOOKUP(A134,[3]soaBnafar!$A:$H,3,FALSE),0)</f>
        <v>0</v>
      </c>
      <c r="P134" s="20">
        <f>IFERROR(VLOOKUP(A134,[3]soaBnafar!$A:$G,4,FALSE),0)</f>
        <v>0</v>
      </c>
      <c r="Q134" s="20">
        <f>IFERROR(VLOOKUP(A134,[3]soaBnafar!$A:$G,5,FALSE),0)</f>
        <v>0</v>
      </c>
      <c r="R134" s="20">
        <f>IFERROR(VLOOKUP(A134,[3]soaBnafar!$A:$G,6,FALSE),0)</f>
        <v>0</v>
      </c>
      <c r="S134" s="20">
        <f>IFERROR(VLOOKUP(A134,[3]soaBnafar!$A:$G,7,FALSE),0)</f>
        <v>0</v>
      </c>
      <c r="T134" s="32">
        <f t="shared" ref="T134:T197" si="26">B134+H134+N134</f>
        <v>0</v>
      </c>
      <c r="U134" s="21">
        <f t="shared" ref="U134:U197" si="27">C134+I134+O134</f>
        <v>104524</v>
      </c>
      <c r="V134" s="21">
        <f t="shared" ref="V134:V197" si="28">D134+J134+P134</f>
        <v>0</v>
      </c>
      <c r="W134" s="21">
        <f t="shared" ref="W134:W197" si="29">E134+K134+Q134</f>
        <v>52262</v>
      </c>
      <c r="X134" s="21">
        <f t="shared" ref="X134:X197" si="30">F134+L134+R134</f>
        <v>0</v>
      </c>
      <c r="Y134" s="33">
        <f t="shared" ref="Y134:Y197" si="31">G134+M134+S134</f>
        <v>0</v>
      </c>
      <c r="Z134" s="4" t="str">
        <f t="shared" ref="Z134:Z197" si="32">IF(T134=0,"Não","Sim")</f>
        <v>Não</v>
      </c>
      <c r="AA134" s="4" t="str">
        <f t="shared" ref="AA134:AA197" si="33">IF(U134=0,"Não","Sim")</f>
        <v>Sim</v>
      </c>
      <c r="AB134" s="4" t="str">
        <f t="shared" ref="AB134:AB197" si="34">IF(V134=0,"Não","Sim")</f>
        <v>Não</v>
      </c>
      <c r="AC134" s="4" t="str">
        <f t="shared" ref="AC134:AC197" si="35">IF(W134=0,"Não","Sim")</f>
        <v>Sim</v>
      </c>
      <c r="AD134" s="4" t="str">
        <f t="shared" ref="AD134:AD197" si="36">IF(X134=0,"Não","Sim")</f>
        <v>Não</v>
      </c>
      <c r="AE134" s="30" t="str">
        <f t="shared" ref="AE134:AE197" si="37">IF(Y134=0,"Não","Sim")</f>
        <v>Não</v>
      </c>
    </row>
    <row r="135" spans="1:31" x14ac:dyDescent="0.25">
      <c r="A135" s="23">
        <v>150260</v>
      </c>
      <c r="B135" s="27">
        <f>IFERROR(VLOOKUP(A135,[1]Monitoramento_Base_somente_disp!$A:$L,5,FALSE),0)</f>
        <v>0</v>
      </c>
      <c r="C135" s="20">
        <f>IFERROR(VLOOKUP(A135,[1]Monitoramento_Base_somente_disp!$A:$L,6,FALSE),0)</f>
        <v>45326036</v>
      </c>
      <c r="D135" s="20">
        <f>IFERROR(VLOOKUP(A135,[1]Monitoramento_Base_somente_disp!$A:$L,7,FALSE),0)</f>
        <v>0</v>
      </c>
      <c r="E135" s="20">
        <f>IFERROR(VLOOKUP(A135,[1]Monitoramento_Base_somente_disp!$A:$L,8,FALSE),0)</f>
        <v>22663018</v>
      </c>
      <c r="F135" s="20">
        <f>IFERROR(VLOOKUP(A135,[1]Monitoramento_Base_somente_disp!$A:$L,9,FALSE),0)</f>
        <v>0</v>
      </c>
      <c r="G135" s="28">
        <f>IFERROR(VLOOKUP(A135,[1]Monitoramento_Base_somente_disp!$A:$L,10,FALSE),0)</f>
        <v>0</v>
      </c>
      <c r="H135" s="27">
        <f>IFERROR(VLOOKUP(A135,[2]webService!$A:$I,4,FALSE),0)</f>
        <v>0</v>
      </c>
      <c r="I135" s="20">
        <f>IFERROR(VLOOKUP(A135,[2]webService!$A:$II,5,FALSE),0)</f>
        <v>0</v>
      </c>
      <c r="J135" s="20">
        <f>IFERROR(VLOOKUP(A135,[2]webService!$A:$I,6,FALSE),0)</f>
        <v>0</v>
      </c>
      <c r="K135" s="20">
        <f>IFERROR(VLOOKUP(A135,[2]webService!$A:$I,7,FALSE),0)</f>
        <v>0</v>
      </c>
      <c r="L135" s="20">
        <f>IFERROR(VLOOKUP(A135,[2]webService!$A:$I,8,FALSE),0)</f>
        <v>0</v>
      </c>
      <c r="M135" s="28">
        <f>IFERROR(VLOOKUP(A135,[2]webService!$A:$I,9,FALSE),0)</f>
        <v>0</v>
      </c>
      <c r="N135" s="27">
        <f>IFERROR(VLOOKUP(A135,[3]soaBnafar!$A:$G,2,FALSE),0)</f>
        <v>0</v>
      </c>
      <c r="O135" s="20">
        <f>IFERROR(VLOOKUP(A135,[3]soaBnafar!$A:$H,3,FALSE),0)</f>
        <v>0</v>
      </c>
      <c r="P135" s="20">
        <f>IFERROR(VLOOKUP(A135,[3]soaBnafar!$A:$G,4,FALSE),0)</f>
        <v>0</v>
      </c>
      <c r="Q135" s="20">
        <f>IFERROR(VLOOKUP(A135,[3]soaBnafar!$A:$G,5,FALSE),0)</f>
        <v>0</v>
      </c>
      <c r="R135" s="20">
        <f>IFERROR(VLOOKUP(A135,[3]soaBnafar!$A:$G,6,FALSE),0)</f>
        <v>0</v>
      </c>
      <c r="S135" s="20">
        <f>IFERROR(VLOOKUP(A135,[3]soaBnafar!$A:$G,7,FALSE),0)</f>
        <v>0</v>
      </c>
      <c r="T135" s="32">
        <f t="shared" si="26"/>
        <v>0</v>
      </c>
      <c r="U135" s="21">
        <f t="shared" si="27"/>
        <v>45326036</v>
      </c>
      <c r="V135" s="21">
        <f t="shared" si="28"/>
        <v>0</v>
      </c>
      <c r="W135" s="21">
        <f t="shared" si="29"/>
        <v>22663018</v>
      </c>
      <c r="X135" s="21">
        <f t="shared" si="30"/>
        <v>0</v>
      </c>
      <c r="Y135" s="33">
        <f t="shared" si="31"/>
        <v>0</v>
      </c>
      <c r="Z135" s="4" t="str">
        <f t="shared" si="32"/>
        <v>Não</v>
      </c>
      <c r="AA135" s="4" t="str">
        <f t="shared" si="33"/>
        <v>Sim</v>
      </c>
      <c r="AB135" s="4" t="str">
        <f t="shared" si="34"/>
        <v>Não</v>
      </c>
      <c r="AC135" s="4" t="str">
        <f t="shared" si="35"/>
        <v>Sim</v>
      </c>
      <c r="AD135" s="4" t="str">
        <f t="shared" si="36"/>
        <v>Não</v>
      </c>
      <c r="AE135" s="30" t="str">
        <f t="shared" si="37"/>
        <v>Não</v>
      </c>
    </row>
    <row r="136" spans="1:31" x14ac:dyDescent="0.25">
      <c r="A136" s="23">
        <v>150276</v>
      </c>
      <c r="B136" s="27">
        <f>IFERROR(VLOOKUP(A136,[1]Monitoramento_Base_somente_disp!$A:$L,5,FALSE),0)</f>
        <v>0</v>
      </c>
      <c r="C136" s="20">
        <f>IFERROR(VLOOKUP(A136,[1]Monitoramento_Base_somente_disp!$A:$L,6,FALSE),0)</f>
        <v>809396</v>
      </c>
      <c r="D136" s="20">
        <f>IFERROR(VLOOKUP(A136,[1]Monitoramento_Base_somente_disp!$A:$L,7,FALSE),0)</f>
        <v>0</v>
      </c>
      <c r="E136" s="20">
        <f>IFERROR(VLOOKUP(A136,[1]Monitoramento_Base_somente_disp!$A:$L,8,FALSE),0)</f>
        <v>404698</v>
      </c>
      <c r="F136" s="20">
        <f>IFERROR(VLOOKUP(A136,[1]Monitoramento_Base_somente_disp!$A:$L,9,FALSE),0)</f>
        <v>0</v>
      </c>
      <c r="G136" s="28">
        <f>IFERROR(VLOOKUP(A136,[1]Monitoramento_Base_somente_disp!$A:$L,10,FALSE),0)</f>
        <v>0</v>
      </c>
      <c r="H136" s="27">
        <f>IFERROR(VLOOKUP(A136,[2]webService!$A:$I,4,FALSE),0)</f>
        <v>0</v>
      </c>
      <c r="I136" s="20">
        <f>IFERROR(VLOOKUP(A136,[2]webService!$A:$II,5,FALSE),0)</f>
        <v>0</v>
      </c>
      <c r="J136" s="20">
        <f>IFERROR(VLOOKUP(A136,[2]webService!$A:$I,6,FALSE),0)</f>
        <v>0</v>
      </c>
      <c r="K136" s="20">
        <f>IFERROR(VLOOKUP(A136,[2]webService!$A:$I,7,FALSE),0)</f>
        <v>0</v>
      </c>
      <c r="L136" s="20">
        <f>IFERROR(VLOOKUP(A136,[2]webService!$A:$I,8,FALSE),0)</f>
        <v>0</v>
      </c>
      <c r="M136" s="28">
        <f>IFERROR(VLOOKUP(A136,[2]webService!$A:$I,9,FALSE),0)</f>
        <v>0</v>
      </c>
      <c r="N136" s="27">
        <f>IFERROR(VLOOKUP(A136,[3]soaBnafar!$A:$G,2,FALSE),0)</f>
        <v>0</v>
      </c>
      <c r="O136" s="20">
        <f>IFERROR(VLOOKUP(A136,[3]soaBnafar!$A:$H,3,FALSE),0)</f>
        <v>0</v>
      </c>
      <c r="P136" s="20">
        <f>IFERROR(VLOOKUP(A136,[3]soaBnafar!$A:$G,4,FALSE),0)</f>
        <v>0</v>
      </c>
      <c r="Q136" s="20">
        <f>IFERROR(VLOOKUP(A136,[3]soaBnafar!$A:$G,5,FALSE),0)</f>
        <v>0</v>
      </c>
      <c r="R136" s="20">
        <f>IFERROR(VLOOKUP(A136,[3]soaBnafar!$A:$G,6,FALSE),0)</f>
        <v>0</v>
      </c>
      <c r="S136" s="20">
        <f>IFERROR(VLOOKUP(A136,[3]soaBnafar!$A:$G,7,FALSE),0)</f>
        <v>0</v>
      </c>
      <c r="T136" s="32">
        <f t="shared" si="26"/>
        <v>0</v>
      </c>
      <c r="U136" s="21">
        <f t="shared" si="27"/>
        <v>809396</v>
      </c>
      <c r="V136" s="21">
        <f t="shared" si="28"/>
        <v>0</v>
      </c>
      <c r="W136" s="21">
        <f t="shared" si="29"/>
        <v>404698</v>
      </c>
      <c r="X136" s="21">
        <f t="shared" si="30"/>
        <v>0</v>
      </c>
      <c r="Y136" s="33">
        <f t="shared" si="31"/>
        <v>0</v>
      </c>
      <c r="Z136" s="4" t="str">
        <f t="shared" si="32"/>
        <v>Não</v>
      </c>
      <c r="AA136" s="4" t="str">
        <f t="shared" si="33"/>
        <v>Sim</v>
      </c>
      <c r="AB136" s="4" t="str">
        <f t="shared" si="34"/>
        <v>Não</v>
      </c>
      <c r="AC136" s="4" t="str">
        <f t="shared" si="35"/>
        <v>Sim</v>
      </c>
      <c r="AD136" s="4" t="str">
        <f t="shared" si="36"/>
        <v>Não</v>
      </c>
      <c r="AE136" s="30" t="str">
        <f t="shared" si="37"/>
        <v>Não</v>
      </c>
    </row>
    <row r="137" spans="1:31" x14ac:dyDescent="0.25">
      <c r="A137" s="23">
        <v>150280</v>
      </c>
      <c r="B137" s="27">
        <f>IFERROR(VLOOKUP(A137,[1]Monitoramento_Base_somente_disp!$A:$L,5,FALSE),0)</f>
        <v>0</v>
      </c>
      <c r="C137" s="20">
        <f>IFERROR(VLOOKUP(A137,[1]Monitoramento_Base_somente_disp!$A:$L,6,FALSE),0)</f>
        <v>0</v>
      </c>
      <c r="D137" s="20">
        <f>IFERROR(VLOOKUP(A137,[1]Monitoramento_Base_somente_disp!$A:$L,7,FALSE),0)</f>
        <v>0</v>
      </c>
      <c r="E137" s="20">
        <f>IFERROR(VLOOKUP(A137,[1]Monitoramento_Base_somente_disp!$A:$L,8,FALSE),0)</f>
        <v>0</v>
      </c>
      <c r="F137" s="20">
        <f>IFERROR(VLOOKUP(A137,[1]Monitoramento_Base_somente_disp!$A:$L,9,FALSE),0)</f>
        <v>0</v>
      </c>
      <c r="G137" s="28">
        <f>IFERROR(VLOOKUP(A137,[1]Monitoramento_Base_somente_disp!$A:$L,10,FALSE),0)</f>
        <v>0</v>
      </c>
      <c r="H137" s="27">
        <f>IFERROR(VLOOKUP(A137,[2]webService!$A:$I,4,FALSE),0)</f>
        <v>0</v>
      </c>
      <c r="I137" s="20">
        <f>IFERROR(VLOOKUP(A137,[2]webService!$A:$II,5,FALSE),0)</f>
        <v>0</v>
      </c>
      <c r="J137" s="20">
        <f>IFERROR(VLOOKUP(A137,[2]webService!$A:$I,6,FALSE),0)</f>
        <v>0</v>
      </c>
      <c r="K137" s="20">
        <f>IFERROR(VLOOKUP(A137,[2]webService!$A:$I,7,FALSE),0)</f>
        <v>0</v>
      </c>
      <c r="L137" s="20">
        <f>IFERROR(VLOOKUP(A137,[2]webService!$A:$I,8,FALSE),0)</f>
        <v>0</v>
      </c>
      <c r="M137" s="28">
        <f>IFERROR(VLOOKUP(A137,[2]webService!$A:$I,9,FALSE),0)</f>
        <v>0</v>
      </c>
      <c r="N137" s="27">
        <f>IFERROR(VLOOKUP(A137,[3]soaBnafar!$A:$G,2,FALSE),0)</f>
        <v>0</v>
      </c>
      <c r="O137" s="20">
        <f>IFERROR(VLOOKUP(A137,[3]soaBnafar!$A:$H,3,FALSE),0)</f>
        <v>0</v>
      </c>
      <c r="P137" s="20">
        <f>IFERROR(VLOOKUP(A137,[3]soaBnafar!$A:$G,4,FALSE),0)</f>
        <v>0</v>
      </c>
      <c r="Q137" s="20">
        <f>IFERROR(VLOOKUP(A137,[3]soaBnafar!$A:$G,5,FALSE),0)</f>
        <v>0</v>
      </c>
      <c r="R137" s="20">
        <f>IFERROR(VLOOKUP(A137,[3]soaBnafar!$A:$G,6,FALSE),0)</f>
        <v>0</v>
      </c>
      <c r="S137" s="20">
        <f>IFERROR(VLOOKUP(A137,[3]soaBnafar!$A:$G,7,FALSE),0)</f>
        <v>0</v>
      </c>
      <c r="T137" s="32">
        <f t="shared" si="26"/>
        <v>0</v>
      </c>
      <c r="U137" s="21">
        <f t="shared" si="27"/>
        <v>0</v>
      </c>
      <c r="V137" s="21">
        <f t="shared" si="28"/>
        <v>0</v>
      </c>
      <c r="W137" s="21">
        <f t="shared" si="29"/>
        <v>0</v>
      </c>
      <c r="X137" s="21">
        <f t="shared" si="30"/>
        <v>0</v>
      </c>
      <c r="Y137" s="33">
        <f t="shared" si="31"/>
        <v>0</v>
      </c>
      <c r="Z137" s="4" t="str">
        <f t="shared" si="32"/>
        <v>Não</v>
      </c>
      <c r="AA137" s="4" t="str">
        <f t="shared" si="33"/>
        <v>Não</v>
      </c>
      <c r="AB137" s="4" t="str">
        <f t="shared" si="34"/>
        <v>Não</v>
      </c>
      <c r="AC137" s="4" t="str">
        <f t="shared" si="35"/>
        <v>Não</v>
      </c>
      <c r="AD137" s="4" t="str">
        <f t="shared" si="36"/>
        <v>Não</v>
      </c>
      <c r="AE137" s="30" t="str">
        <f t="shared" si="37"/>
        <v>Não</v>
      </c>
    </row>
    <row r="138" spans="1:31" x14ac:dyDescent="0.25">
      <c r="A138" s="23">
        <v>150290</v>
      </c>
      <c r="B138" s="27">
        <f>IFERROR(VLOOKUP(A138,[1]Monitoramento_Base_somente_disp!$A:$L,5,FALSE),0)</f>
        <v>0</v>
      </c>
      <c r="C138" s="20">
        <f>IFERROR(VLOOKUP(A138,[1]Monitoramento_Base_somente_disp!$A:$L,6,FALSE),0)</f>
        <v>17733028</v>
      </c>
      <c r="D138" s="20">
        <f>IFERROR(VLOOKUP(A138,[1]Monitoramento_Base_somente_disp!$A:$L,7,FALSE),0)</f>
        <v>2280</v>
      </c>
      <c r="E138" s="20">
        <f>IFERROR(VLOOKUP(A138,[1]Monitoramento_Base_somente_disp!$A:$L,8,FALSE),0)</f>
        <v>8912678</v>
      </c>
      <c r="F138" s="20">
        <f>IFERROR(VLOOKUP(A138,[1]Monitoramento_Base_somente_disp!$A:$L,9,FALSE),0)</f>
        <v>0</v>
      </c>
      <c r="G138" s="28">
        <f>IFERROR(VLOOKUP(A138,[1]Monitoramento_Base_somente_disp!$A:$L,10,FALSE),0)</f>
        <v>0</v>
      </c>
      <c r="H138" s="27">
        <f>IFERROR(VLOOKUP(A138,[2]webService!$A:$I,4,FALSE),0)</f>
        <v>0</v>
      </c>
      <c r="I138" s="20">
        <f>IFERROR(VLOOKUP(A138,[2]webService!$A:$II,5,FALSE),0)</f>
        <v>0</v>
      </c>
      <c r="J138" s="20">
        <f>IFERROR(VLOOKUP(A138,[2]webService!$A:$I,6,FALSE),0)</f>
        <v>0</v>
      </c>
      <c r="K138" s="20">
        <f>IFERROR(VLOOKUP(A138,[2]webService!$A:$I,7,FALSE),0)</f>
        <v>0</v>
      </c>
      <c r="L138" s="20">
        <f>IFERROR(VLOOKUP(A138,[2]webService!$A:$I,8,FALSE),0)</f>
        <v>0</v>
      </c>
      <c r="M138" s="28">
        <f>IFERROR(VLOOKUP(A138,[2]webService!$A:$I,9,FALSE),0)</f>
        <v>0</v>
      </c>
      <c r="N138" s="27">
        <f>IFERROR(VLOOKUP(A138,[3]soaBnafar!$A:$G,2,FALSE),0)</f>
        <v>0</v>
      </c>
      <c r="O138" s="20">
        <f>IFERROR(VLOOKUP(A138,[3]soaBnafar!$A:$H,3,FALSE),0)</f>
        <v>0</v>
      </c>
      <c r="P138" s="20">
        <f>IFERROR(VLOOKUP(A138,[3]soaBnafar!$A:$G,4,FALSE),0)</f>
        <v>0</v>
      </c>
      <c r="Q138" s="20">
        <f>IFERROR(VLOOKUP(A138,[3]soaBnafar!$A:$G,5,FALSE),0)</f>
        <v>0</v>
      </c>
      <c r="R138" s="20">
        <f>IFERROR(VLOOKUP(A138,[3]soaBnafar!$A:$G,6,FALSE),0)</f>
        <v>0</v>
      </c>
      <c r="S138" s="20">
        <f>IFERROR(VLOOKUP(A138,[3]soaBnafar!$A:$G,7,FALSE),0)</f>
        <v>0</v>
      </c>
      <c r="T138" s="32">
        <f t="shared" si="26"/>
        <v>0</v>
      </c>
      <c r="U138" s="21">
        <f t="shared" si="27"/>
        <v>17733028</v>
      </c>
      <c r="V138" s="21">
        <f t="shared" si="28"/>
        <v>2280</v>
      </c>
      <c r="W138" s="21">
        <f t="shared" si="29"/>
        <v>8912678</v>
      </c>
      <c r="X138" s="21">
        <f t="shared" si="30"/>
        <v>0</v>
      </c>
      <c r="Y138" s="33">
        <f t="shared" si="31"/>
        <v>0</v>
      </c>
      <c r="Z138" s="4" t="str">
        <f t="shared" si="32"/>
        <v>Não</v>
      </c>
      <c r="AA138" s="4" t="str">
        <f t="shared" si="33"/>
        <v>Sim</v>
      </c>
      <c r="AB138" s="4" t="str">
        <f t="shared" si="34"/>
        <v>Sim</v>
      </c>
      <c r="AC138" s="4" t="str">
        <f t="shared" si="35"/>
        <v>Sim</v>
      </c>
      <c r="AD138" s="4" t="str">
        <f t="shared" si="36"/>
        <v>Não</v>
      </c>
      <c r="AE138" s="30" t="str">
        <f t="shared" si="37"/>
        <v>Não</v>
      </c>
    </row>
    <row r="139" spans="1:31" x14ac:dyDescent="0.25">
      <c r="A139" s="23">
        <v>150293</v>
      </c>
      <c r="B139" s="27">
        <f>IFERROR(VLOOKUP(A139,[1]Monitoramento_Base_somente_disp!$A:$L,5,FALSE),0)</f>
        <v>148077</v>
      </c>
      <c r="C139" s="20">
        <f>IFERROR(VLOOKUP(A139,[1]Monitoramento_Base_somente_disp!$A:$L,6,FALSE),0)</f>
        <v>4580291777</v>
      </c>
      <c r="D139" s="20">
        <f>IFERROR(VLOOKUP(A139,[1]Monitoramento_Base_somente_disp!$A:$L,7,FALSE),0)</f>
        <v>87902</v>
      </c>
      <c r="E139" s="20">
        <f>IFERROR(VLOOKUP(A139,[1]Monitoramento_Base_somente_disp!$A:$L,8,FALSE),0)</f>
        <v>2291297854</v>
      </c>
      <c r="F139" s="20">
        <f>IFERROR(VLOOKUP(A139,[1]Monitoramento_Base_somente_disp!$A:$L,9,FALSE),0)</f>
        <v>0</v>
      </c>
      <c r="G139" s="28">
        <f>IFERROR(VLOOKUP(A139,[1]Monitoramento_Base_somente_disp!$A:$L,10,FALSE),0)</f>
        <v>0</v>
      </c>
      <c r="H139" s="27">
        <f>IFERROR(VLOOKUP(A139,[2]webService!$A:$I,4,FALSE),0)</f>
        <v>0</v>
      </c>
      <c r="I139" s="20">
        <f>IFERROR(VLOOKUP(A139,[2]webService!$A:$II,5,FALSE),0)</f>
        <v>0</v>
      </c>
      <c r="J139" s="20">
        <f>IFERROR(VLOOKUP(A139,[2]webService!$A:$I,6,FALSE),0)</f>
        <v>0</v>
      </c>
      <c r="K139" s="20">
        <f>IFERROR(VLOOKUP(A139,[2]webService!$A:$I,7,FALSE),0)</f>
        <v>0</v>
      </c>
      <c r="L139" s="20">
        <f>IFERROR(VLOOKUP(A139,[2]webService!$A:$I,8,FALSE),0)</f>
        <v>0</v>
      </c>
      <c r="M139" s="28">
        <f>IFERROR(VLOOKUP(A139,[2]webService!$A:$I,9,FALSE),0)</f>
        <v>0</v>
      </c>
      <c r="N139" s="27">
        <f>IFERROR(VLOOKUP(A139,[3]soaBnafar!$A:$G,2,FALSE),0)</f>
        <v>0</v>
      </c>
      <c r="O139" s="20">
        <f>IFERROR(VLOOKUP(A139,[3]soaBnafar!$A:$H,3,FALSE),0)</f>
        <v>0</v>
      </c>
      <c r="P139" s="20">
        <f>IFERROR(VLOOKUP(A139,[3]soaBnafar!$A:$G,4,FALSE),0)</f>
        <v>0</v>
      </c>
      <c r="Q139" s="20">
        <f>IFERROR(VLOOKUP(A139,[3]soaBnafar!$A:$G,5,FALSE),0)</f>
        <v>0</v>
      </c>
      <c r="R139" s="20">
        <f>IFERROR(VLOOKUP(A139,[3]soaBnafar!$A:$G,6,FALSE),0)</f>
        <v>0</v>
      </c>
      <c r="S139" s="20">
        <f>IFERROR(VLOOKUP(A139,[3]soaBnafar!$A:$G,7,FALSE),0)</f>
        <v>0</v>
      </c>
      <c r="T139" s="32">
        <f t="shared" si="26"/>
        <v>148077</v>
      </c>
      <c r="U139" s="21">
        <f t="shared" si="27"/>
        <v>4580291777</v>
      </c>
      <c r="V139" s="21">
        <f t="shared" si="28"/>
        <v>87902</v>
      </c>
      <c r="W139" s="21">
        <f t="shared" si="29"/>
        <v>2291297854</v>
      </c>
      <c r="X139" s="21">
        <f t="shared" si="30"/>
        <v>0</v>
      </c>
      <c r="Y139" s="33">
        <f t="shared" si="31"/>
        <v>0</v>
      </c>
      <c r="Z139" s="4" t="str">
        <f t="shared" si="32"/>
        <v>Sim</v>
      </c>
      <c r="AA139" s="4" t="str">
        <f t="shared" si="33"/>
        <v>Sim</v>
      </c>
      <c r="AB139" s="4" t="str">
        <f t="shared" si="34"/>
        <v>Sim</v>
      </c>
      <c r="AC139" s="4" t="str">
        <f t="shared" si="35"/>
        <v>Sim</v>
      </c>
      <c r="AD139" s="4" t="str">
        <f t="shared" si="36"/>
        <v>Não</v>
      </c>
      <c r="AE139" s="30" t="str">
        <f t="shared" si="37"/>
        <v>Não</v>
      </c>
    </row>
    <row r="140" spans="1:31" x14ac:dyDescent="0.25">
      <c r="A140" s="23">
        <v>150295</v>
      </c>
      <c r="B140" s="27">
        <f>IFERROR(VLOOKUP(A140,[1]Monitoramento_Base_somente_disp!$A:$L,5,FALSE),0)</f>
        <v>488</v>
      </c>
      <c r="C140" s="20">
        <f>IFERROR(VLOOKUP(A140,[1]Monitoramento_Base_somente_disp!$A:$L,6,FALSE),0)</f>
        <v>1906912</v>
      </c>
      <c r="D140" s="20">
        <f>IFERROR(VLOOKUP(A140,[1]Monitoramento_Base_somente_disp!$A:$L,7,FALSE),0)</f>
        <v>0</v>
      </c>
      <c r="E140" s="20">
        <f>IFERROR(VLOOKUP(A140,[1]Monitoramento_Base_somente_disp!$A:$L,8,FALSE),0)</f>
        <v>951748</v>
      </c>
      <c r="F140" s="20">
        <f>IFERROR(VLOOKUP(A140,[1]Monitoramento_Base_somente_disp!$A:$L,9,FALSE),0)</f>
        <v>0</v>
      </c>
      <c r="G140" s="28">
        <f>IFERROR(VLOOKUP(A140,[1]Monitoramento_Base_somente_disp!$A:$L,10,FALSE),0)</f>
        <v>0</v>
      </c>
      <c r="H140" s="27">
        <f>IFERROR(VLOOKUP(A140,[2]webService!$A:$I,4,FALSE),0)</f>
        <v>0</v>
      </c>
      <c r="I140" s="20">
        <f>IFERROR(VLOOKUP(A140,[2]webService!$A:$II,5,FALSE),0)</f>
        <v>0</v>
      </c>
      <c r="J140" s="20">
        <f>IFERROR(VLOOKUP(A140,[2]webService!$A:$I,6,FALSE),0)</f>
        <v>0</v>
      </c>
      <c r="K140" s="20">
        <f>IFERROR(VLOOKUP(A140,[2]webService!$A:$I,7,FALSE),0)</f>
        <v>0</v>
      </c>
      <c r="L140" s="20">
        <f>IFERROR(VLOOKUP(A140,[2]webService!$A:$I,8,FALSE),0)</f>
        <v>0</v>
      </c>
      <c r="M140" s="28">
        <f>IFERROR(VLOOKUP(A140,[2]webService!$A:$I,9,FALSE),0)</f>
        <v>0</v>
      </c>
      <c r="N140" s="27">
        <f>IFERROR(VLOOKUP(A140,[3]soaBnafar!$A:$G,2,FALSE),0)</f>
        <v>0</v>
      </c>
      <c r="O140" s="20">
        <f>IFERROR(VLOOKUP(A140,[3]soaBnafar!$A:$H,3,FALSE),0)</f>
        <v>0</v>
      </c>
      <c r="P140" s="20">
        <f>IFERROR(VLOOKUP(A140,[3]soaBnafar!$A:$G,4,FALSE),0)</f>
        <v>0</v>
      </c>
      <c r="Q140" s="20">
        <f>IFERROR(VLOOKUP(A140,[3]soaBnafar!$A:$G,5,FALSE),0)</f>
        <v>0</v>
      </c>
      <c r="R140" s="20">
        <f>IFERROR(VLOOKUP(A140,[3]soaBnafar!$A:$G,6,FALSE),0)</f>
        <v>0</v>
      </c>
      <c r="S140" s="20">
        <f>IFERROR(VLOOKUP(A140,[3]soaBnafar!$A:$G,7,FALSE),0)</f>
        <v>0</v>
      </c>
      <c r="T140" s="32">
        <f t="shared" si="26"/>
        <v>488</v>
      </c>
      <c r="U140" s="21">
        <f t="shared" si="27"/>
        <v>1906912</v>
      </c>
      <c r="V140" s="21">
        <f t="shared" si="28"/>
        <v>0</v>
      </c>
      <c r="W140" s="21">
        <f t="shared" si="29"/>
        <v>951748</v>
      </c>
      <c r="X140" s="21">
        <f t="shared" si="30"/>
        <v>0</v>
      </c>
      <c r="Y140" s="33">
        <f t="shared" si="31"/>
        <v>0</v>
      </c>
      <c r="Z140" s="4" t="str">
        <f t="shared" si="32"/>
        <v>Sim</v>
      </c>
      <c r="AA140" s="4" t="str">
        <f t="shared" si="33"/>
        <v>Sim</v>
      </c>
      <c r="AB140" s="4" t="str">
        <f t="shared" si="34"/>
        <v>Não</v>
      </c>
      <c r="AC140" s="4" t="str">
        <f t="shared" si="35"/>
        <v>Sim</v>
      </c>
      <c r="AD140" s="4" t="str">
        <f t="shared" si="36"/>
        <v>Não</v>
      </c>
      <c r="AE140" s="30" t="str">
        <f t="shared" si="37"/>
        <v>Não</v>
      </c>
    </row>
    <row r="141" spans="1:31" x14ac:dyDescent="0.25">
      <c r="A141" s="23">
        <v>150300</v>
      </c>
      <c r="B141" s="27">
        <f>IFERROR(VLOOKUP(A141,[1]Monitoramento_Base_somente_disp!$A:$L,5,FALSE),0)</f>
        <v>7991</v>
      </c>
      <c r="C141" s="20">
        <f>IFERROR(VLOOKUP(A141,[1]Monitoramento_Base_somente_disp!$A:$L,6,FALSE),0)</f>
        <v>7297480</v>
      </c>
      <c r="D141" s="20">
        <f>IFERROR(VLOOKUP(A141,[1]Monitoramento_Base_somente_disp!$A:$L,7,FALSE),0)</f>
        <v>2588</v>
      </c>
      <c r="E141" s="20">
        <f>IFERROR(VLOOKUP(A141,[1]Monitoramento_Base_somente_disp!$A:$L,8,FALSE),0)</f>
        <v>3077775</v>
      </c>
      <c r="F141" s="20">
        <f>IFERROR(VLOOKUP(A141,[1]Monitoramento_Base_somente_disp!$A:$L,9,FALSE),0)</f>
        <v>0</v>
      </c>
      <c r="G141" s="28">
        <f>IFERROR(VLOOKUP(A141,[1]Monitoramento_Base_somente_disp!$A:$L,10,FALSE),0)</f>
        <v>0</v>
      </c>
      <c r="H141" s="27">
        <f>IFERROR(VLOOKUP(A141,[2]webService!$A:$I,4,FALSE),0)</f>
        <v>0</v>
      </c>
      <c r="I141" s="20">
        <f>IFERROR(VLOOKUP(A141,[2]webService!$A:$II,5,FALSE),0)</f>
        <v>0</v>
      </c>
      <c r="J141" s="20">
        <f>IFERROR(VLOOKUP(A141,[2]webService!$A:$I,6,FALSE),0)</f>
        <v>0</v>
      </c>
      <c r="K141" s="20">
        <f>IFERROR(VLOOKUP(A141,[2]webService!$A:$I,7,FALSE),0)</f>
        <v>0</v>
      </c>
      <c r="L141" s="20">
        <f>IFERROR(VLOOKUP(A141,[2]webService!$A:$I,8,FALSE),0)</f>
        <v>0</v>
      </c>
      <c r="M141" s="28">
        <f>IFERROR(VLOOKUP(A141,[2]webService!$A:$I,9,FALSE),0)</f>
        <v>0</v>
      </c>
      <c r="N141" s="27">
        <f>IFERROR(VLOOKUP(A141,[3]soaBnafar!$A:$G,2,FALSE),0)</f>
        <v>0</v>
      </c>
      <c r="O141" s="20">
        <f>IFERROR(VLOOKUP(A141,[3]soaBnafar!$A:$H,3,FALSE),0)</f>
        <v>0</v>
      </c>
      <c r="P141" s="20">
        <f>IFERROR(VLOOKUP(A141,[3]soaBnafar!$A:$G,4,FALSE),0)</f>
        <v>0</v>
      </c>
      <c r="Q141" s="20">
        <f>IFERROR(VLOOKUP(A141,[3]soaBnafar!$A:$G,5,FALSE),0)</f>
        <v>0</v>
      </c>
      <c r="R141" s="20">
        <f>IFERROR(VLOOKUP(A141,[3]soaBnafar!$A:$G,6,FALSE),0)</f>
        <v>0</v>
      </c>
      <c r="S141" s="20">
        <f>IFERROR(VLOOKUP(A141,[3]soaBnafar!$A:$G,7,FALSE),0)</f>
        <v>0</v>
      </c>
      <c r="T141" s="32">
        <f t="shared" si="26"/>
        <v>7991</v>
      </c>
      <c r="U141" s="21">
        <f t="shared" si="27"/>
        <v>7297480</v>
      </c>
      <c r="V141" s="21">
        <f t="shared" si="28"/>
        <v>2588</v>
      </c>
      <c r="W141" s="21">
        <f t="shared" si="29"/>
        <v>3077775</v>
      </c>
      <c r="X141" s="21">
        <f t="shared" si="30"/>
        <v>0</v>
      </c>
      <c r="Y141" s="33">
        <f t="shared" si="31"/>
        <v>0</v>
      </c>
      <c r="Z141" s="4" t="str">
        <f t="shared" si="32"/>
        <v>Sim</v>
      </c>
      <c r="AA141" s="4" t="str">
        <f t="shared" si="33"/>
        <v>Sim</v>
      </c>
      <c r="AB141" s="4" t="str">
        <f t="shared" si="34"/>
        <v>Sim</v>
      </c>
      <c r="AC141" s="4" t="str">
        <f t="shared" si="35"/>
        <v>Sim</v>
      </c>
      <c r="AD141" s="4" t="str">
        <f t="shared" si="36"/>
        <v>Não</v>
      </c>
      <c r="AE141" s="30" t="str">
        <f t="shared" si="37"/>
        <v>Não</v>
      </c>
    </row>
    <row r="142" spans="1:31" x14ac:dyDescent="0.25">
      <c r="A142" s="23">
        <v>150304</v>
      </c>
      <c r="B142" s="27">
        <f>IFERROR(VLOOKUP(A142,[1]Monitoramento_Base_somente_disp!$A:$L,5,FALSE),0)</f>
        <v>12325</v>
      </c>
      <c r="C142" s="20">
        <f>IFERROR(VLOOKUP(A142,[1]Monitoramento_Base_somente_disp!$A:$L,6,FALSE),0)</f>
        <v>13844569</v>
      </c>
      <c r="D142" s="20">
        <f>IFERROR(VLOOKUP(A142,[1]Monitoramento_Base_somente_disp!$A:$L,7,FALSE),0)</f>
        <v>18809</v>
      </c>
      <c r="E142" s="20">
        <f>IFERROR(VLOOKUP(A142,[1]Monitoramento_Base_somente_disp!$A:$L,8,FALSE),0)</f>
        <v>7175825</v>
      </c>
      <c r="F142" s="20">
        <f>IFERROR(VLOOKUP(A142,[1]Monitoramento_Base_somente_disp!$A:$L,9,FALSE),0)</f>
        <v>0</v>
      </c>
      <c r="G142" s="28">
        <f>IFERROR(VLOOKUP(A142,[1]Monitoramento_Base_somente_disp!$A:$L,10,FALSE),0)</f>
        <v>0</v>
      </c>
      <c r="H142" s="27">
        <f>IFERROR(VLOOKUP(A142,[2]webService!$A:$I,4,FALSE),0)</f>
        <v>0</v>
      </c>
      <c r="I142" s="20">
        <f>IFERROR(VLOOKUP(A142,[2]webService!$A:$II,5,FALSE),0)</f>
        <v>0</v>
      </c>
      <c r="J142" s="20">
        <f>IFERROR(VLOOKUP(A142,[2]webService!$A:$I,6,FALSE),0)</f>
        <v>0</v>
      </c>
      <c r="K142" s="20">
        <f>IFERROR(VLOOKUP(A142,[2]webService!$A:$I,7,FALSE),0)</f>
        <v>0</v>
      </c>
      <c r="L142" s="20">
        <f>IFERROR(VLOOKUP(A142,[2]webService!$A:$I,8,FALSE),0)</f>
        <v>0</v>
      </c>
      <c r="M142" s="28">
        <f>IFERROR(VLOOKUP(A142,[2]webService!$A:$I,9,FALSE),0)</f>
        <v>0</v>
      </c>
      <c r="N142" s="27">
        <f>IFERROR(VLOOKUP(A142,[3]soaBnafar!$A:$G,2,FALSE),0)</f>
        <v>0</v>
      </c>
      <c r="O142" s="20">
        <f>IFERROR(VLOOKUP(A142,[3]soaBnafar!$A:$H,3,FALSE),0)</f>
        <v>0</v>
      </c>
      <c r="P142" s="20">
        <f>IFERROR(VLOOKUP(A142,[3]soaBnafar!$A:$G,4,FALSE),0)</f>
        <v>0</v>
      </c>
      <c r="Q142" s="20">
        <f>IFERROR(VLOOKUP(A142,[3]soaBnafar!$A:$G,5,FALSE),0)</f>
        <v>0</v>
      </c>
      <c r="R142" s="20">
        <f>IFERROR(VLOOKUP(A142,[3]soaBnafar!$A:$G,6,FALSE),0)</f>
        <v>0</v>
      </c>
      <c r="S142" s="20">
        <f>IFERROR(VLOOKUP(A142,[3]soaBnafar!$A:$G,7,FALSE),0)</f>
        <v>0</v>
      </c>
      <c r="T142" s="32">
        <f t="shared" si="26"/>
        <v>12325</v>
      </c>
      <c r="U142" s="21">
        <f t="shared" si="27"/>
        <v>13844569</v>
      </c>
      <c r="V142" s="21">
        <f t="shared" si="28"/>
        <v>18809</v>
      </c>
      <c r="W142" s="21">
        <f t="shared" si="29"/>
        <v>7175825</v>
      </c>
      <c r="X142" s="21">
        <f t="shared" si="30"/>
        <v>0</v>
      </c>
      <c r="Y142" s="33">
        <f t="shared" si="31"/>
        <v>0</v>
      </c>
      <c r="Z142" s="4" t="str">
        <f t="shared" si="32"/>
        <v>Sim</v>
      </c>
      <c r="AA142" s="4" t="str">
        <f t="shared" si="33"/>
        <v>Sim</v>
      </c>
      <c r="AB142" s="4" t="str">
        <f t="shared" si="34"/>
        <v>Sim</v>
      </c>
      <c r="AC142" s="4" t="str">
        <f t="shared" si="35"/>
        <v>Sim</v>
      </c>
      <c r="AD142" s="4" t="str">
        <f t="shared" si="36"/>
        <v>Não</v>
      </c>
      <c r="AE142" s="30" t="str">
        <f t="shared" si="37"/>
        <v>Não</v>
      </c>
    </row>
    <row r="143" spans="1:31" x14ac:dyDescent="0.25">
      <c r="A143" s="23">
        <v>150307</v>
      </c>
      <c r="B143" s="27">
        <f>IFERROR(VLOOKUP(A143,[1]Monitoramento_Base_somente_disp!$A:$L,5,FALSE),0)</f>
        <v>0</v>
      </c>
      <c r="C143" s="20">
        <f>IFERROR(VLOOKUP(A143,[1]Monitoramento_Base_somente_disp!$A:$L,6,FALSE),0)</f>
        <v>8108212</v>
      </c>
      <c r="D143" s="20">
        <f>IFERROR(VLOOKUP(A143,[1]Monitoramento_Base_somente_disp!$A:$L,7,FALSE),0)</f>
        <v>0</v>
      </c>
      <c r="E143" s="20">
        <f>IFERROR(VLOOKUP(A143,[1]Monitoramento_Base_somente_disp!$A:$L,8,FALSE),0)</f>
        <v>4054106</v>
      </c>
      <c r="F143" s="20">
        <f>IFERROR(VLOOKUP(A143,[1]Monitoramento_Base_somente_disp!$A:$L,9,FALSE),0)</f>
        <v>0</v>
      </c>
      <c r="G143" s="28">
        <f>IFERROR(VLOOKUP(A143,[1]Monitoramento_Base_somente_disp!$A:$L,10,FALSE),0)</f>
        <v>0</v>
      </c>
      <c r="H143" s="27">
        <f>IFERROR(VLOOKUP(A143,[2]webService!$A:$I,4,FALSE),0)</f>
        <v>0</v>
      </c>
      <c r="I143" s="20">
        <f>IFERROR(VLOOKUP(A143,[2]webService!$A:$II,5,FALSE),0)</f>
        <v>0</v>
      </c>
      <c r="J143" s="20">
        <f>IFERROR(VLOOKUP(A143,[2]webService!$A:$I,6,FALSE),0)</f>
        <v>0</v>
      </c>
      <c r="K143" s="20">
        <f>IFERROR(VLOOKUP(A143,[2]webService!$A:$I,7,FALSE),0)</f>
        <v>0</v>
      </c>
      <c r="L143" s="20">
        <f>IFERROR(VLOOKUP(A143,[2]webService!$A:$I,8,FALSE),0)</f>
        <v>0</v>
      </c>
      <c r="M143" s="28">
        <f>IFERROR(VLOOKUP(A143,[2]webService!$A:$I,9,FALSE),0)</f>
        <v>0</v>
      </c>
      <c r="N143" s="27">
        <f>IFERROR(VLOOKUP(A143,[3]soaBnafar!$A:$G,2,FALSE),0)</f>
        <v>0</v>
      </c>
      <c r="O143" s="20">
        <f>IFERROR(VLOOKUP(A143,[3]soaBnafar!$A:$H,3,FALSE),0)</f>
        <v>0</v>
      </c>
      <c r="P143" s="20">
        <f>IFERROR(VLOOKUP(A143,[3]soaBnafar!$A:$G,4,FALSE),0)</f>
        <v>0</v>
      </c>
      <c r="Q143" s="20">
        <f>IFERROR(VLOOKUP(A143,[3]soaBnafar!$A:$G,5,FALSE),0)</f>
        <v>0</v>
      </c>
      <c r="R143" s="20">
        <f>IFERROR(VLOOKUP(A143,[3]soaBnafar!$A:$G,6,FALSE),0)</f>
        <v>0</v>
      </c>
      <c r="S143" s="20">
        <f>IFERROR(VLOOKUP(A143,[3]soaBnafar!$A:$G,7,FALSE),0)</f>
        <v>0</v>
      </c>
      <c r="T143" s="32">
        <f t="shared" si="26"/>
        <v>0</v>
      </c>
      <c r="U143" s="21">
        <f t="shared" si="27"/>
        <v>8108212</v>
      </c>
      <c r="V143" s="21">
        <f t="shared" si="28"/>
        <v>0</v>
      </c>
      <c r="W143" s="21">
        <f t="shared" si="29"/>
        <v>4054106</v>
      </c>
      <c r="X143" s="21">
        <f t="shared" si="30"/>
        <v>0</v>
      </c>
      <c r="Y143" s="33">
        <f t="shared" si="31"/>
        <v>0</v>
      </c>
      <c r="Z143" s="4" t="str">
        <f t="shared" si="32"/>
        <v>Não</v>
      </c>
      <c r="AA143" s="4" t="str">
        <f t="shared" si="33"/>
        <v>Sim</v>
      </c>
      <c r="AB143" s="4" t="str">
        <f t="shared" si="34"/>
        <v>Não</v>
      </c>
      <c r="AC143" s="4" t="str">
        <f t="shared" si="35"/>
        <v>Sim</v>
      </c>
      <c r="AD143" s="4" t="str">
        <f t="shared" si="36"/>
        <v>Não</v>
      </c>
      <c r="AE143" s="30" t="str">
        <f t="shared" si="37"/>
        <v>Não</v>
      </c>
    </row>
    <row r="144" spans="1:31" x14ac:dyDescent="0.25">
      <c r="A144" s="23">
        <v>150309</v>
      </c>
      <c r="B144" s="27">
        <f>IFERROR(VLOOKUP(A144,[1]Monitoramento_Base_somente_disp!$A:$L,5,FALSE),0)</f>
        <v>0</v>
      </c>
      <c r="C144" s="20">
        <f>IFERROR(VLOOKUP(A144,[1]Monitoramento_Base_somente_disp!$A:$L,6,FALSE),0)</f>
        <v>3178700</v>
      </c>
      <c r="D144" s="20">
        <f>IFERROR(VLOOKUP(A144,[1]Monitoramento_Base_somente_disp!$A:$L,7,FALSE),0)</f>
        <v>0</v>
      </c>
      <c r="E144" s="20">
        <f>IFERROR(VLOOKUP(A144,[1]Monitoramento_Base_somente_disp!$A:$L,8,FALSE),0)</f>
        <v>1589350</v>
      </c>
      <c r="F144" s="20">
        <f>IFERROR(VLOOKUP(A144,[1]Monitoramento_Base_somente_disp!$A:$L,9,FALSE),0)</f>
        <v>0</v>
      </c>
      <c r="G144" s="28">
        <f>IFERROR(VLOOKUP(A144,[1]Monitoramento_Base_somente_disp!$A:$L,10,FALSE),0)</f>
        <v>0</v>
      </c>
      <c r="H144" s="27">
        <f>IFERROR(VLOOKUP(A144,[2]webService!$A:$I,4,FALSE),0)</f>
        <v>0</v>
      </c>
      <c r="I144" s="20">
        <f>IFERROR(VLOOKUP(A144,[2]webService!$A:$II,5,FALSE),0)</f>
        <v>0</v>
      </c>
      <c r="J144" s="20">
        <f>IFERROR(VLOOKUP(A144,[2]webService!$A:$I,6,FALSE),0)</f>
        <v>0</v>
      </c>
      <c r="K144" s="20">
        <f>IFERROR(VLOOKUP(A144,[2]webService!$A:$I,7,FALSE),0)</f>
        <v>0</v>
      </c>
      <c r="L144" s="20">
        <f>IFERROR(VLOOKUP(A144,[2]webService!$A:$I,8,FALSE),0)</f>
        <v>0</v>
      </c>
      <c r="M144" s="28">
        <f>IFERROR(VLOOKUP(A144,[2]webService!$A:$I,9,FALSE),0)</f>
        <v>0</v>
      </c>
      <c r="N144" s="27">
        <f>IFERROR(VLOOKUP(A144,[3]soaBnafar!$A:$G,2,FALSE),0)</f>
        <v>0</v>
      </c>
      <c r="O144" s="20">
        <f>IFERROR(VLOOKUP(A144,[3]soaBnafar!$A:$H,3,FALSE),0)</f>
        <v>0</v>
      </c>
      <c r="P144" s="20">
        <f>IFERROR(VLOOKUP(A144,[3]soaBnafar!$A:$G,4,FALSE),0)</f>
        <v>0</v>
      </c>
      <c r="Q144" s="20">
        <f>IFERROR(VLOOKUP(A144,[3]soaBnafar!$A:$G,5,FALSE),0)</f>
        <v>0</v>
      </c>
      <c r="R144" s="20">
        <f>IFERROR(VLOOKUP(A144,[3]soaBnafar!$A:$G,6,FALSE),0)</f>
        <v>0</v>
      </c>
      <c r="S144" s="20">
        <f>IFERROR(VLOOKUP(A144,[3]soaBnafar!$A:$G,7,FALSE),0)</f>
        <v>0</v>
      </c>
      <c r="T144" s="32">
        <f t="shared" si="26"/>
        <v>0</v>
      </c>
      <c r="U144" s="21">
        <f t="shared" si="27"/>
        <v>3178700</v>
      </c>
      <c r="V144" s="21">
        <f t="shared" si="28"/>
        <v>0</v>
      </c>
      <c r="W144" s="21">
        <f t="shared" si="29"/>
        <v>1589350</v>
      </c>
      <c r="X144" s="21">
        <f t="shared" si="30"/>
        <v>0</v>
      </c>
      <c r="Y144" s="33">
        <f t="shared" si="31"/>
        <v>0</v>
      </c>
      <c r="Z144" s="4" t="str">
        <f t="shared" si="32"/>
        <v>Não</v>
      </c>
      <c r="AA144" s="4" t="str">
        <f t="shared" si="33"/>
        <v>Sim</v>
      </c>
      <c r="AB144" s="4" t="str">
        <f t="shared" si="34"/>
        <v>Não</v>
      </c>
      <c r="AC144" s="4" t="str">
        <f t="shared" si="35"/>
        <v>Sim</v>
      </c>
      <c r="AD144" s="4" t="str">
        <f t="shared" si="36"/>
        <v>Não</v>
      </c>
      <c r="AE144" s="30" t="str">
        <f t="shared" si="37"/>
        <v>Não</v>
      </c>
    </row>
    <row r="145" spans="1:31" x14ac:dyDescent="0.25">
      <c r="A145" s="23">
        <v>150310</v>
      </c>
      <c r="B145" s="27">
        <f>IFERROR(VLOOKUP(A145,[1]Monitoramento_Base_somente_disp!$A:$L,5,FALSE),0)</f>
        <v>0</v>
      </c>
      <c r="C145" s="20">
        <f>IFERROR(VLOOKUP(A145,[1]Monitoramento_Base_somente_disp!$A:$L,6,FALSE),0)</f>
        <v>0</v>
      </c>
      <c r="D145" s="20">
        <f>IFERROR(VLOOKUP(A145,[1]Monitoramento_Base_somente_disp!$A:$L,7,FALSE),0)</f>
        <v>0</v>
      </c>
      <c r="E145" s="20">
        <f>IFERROR(VLOOKUP(A145,[1]Monitoramento_Base_somente_disp!$A:$L,8,FALSE),0)</f>
        <v>0</v>
      </c>
      <c r="F145" s="20">
        <f>IFERROR(VLOOKUP(A145,[1]Monitoramento_Base_somente_disp!$A:$L,9,FALSE),0)</f>
        <v>0</v>
      </c>
      <c r="G145" s="28">
        <f>IFERROR(VLOOKUP(A145,[1]Monitoramento_Base_somente_disp!$A:$L,10,FALSE),0)</f>
        <v>0</v>
      </c>
      <c r="H145" s="27">
        <f>IFERROR(VLOOKUP(A145,[2]webService!$A:$I,4,FALSE),0)</f>
        <v>0</v>
      </c>
      <c r="I145" s="20">
        <f>IFERROR(VLOOKUP(A145,[2]webService!$A:$II,5,FALSE),0)</f>
        <v>0</v>
      </c>
      <c r="J145" s="20">
        <f>IFERROR(VLOOKUP(A145,[2]webService!$A:$I,6,FALSE),0)</f>
        <v>0</v>
      </c>
      <c r="K145" s="20">
        <f>IFERROR(VLOOKUP(A145,[2]webService!$A:$I,7,FALSE),0)</f>
        <v>0</v>
      </c>
      <c r="L145" s="20">
        <f>IFERROR(VLOOKUP(A145,[2]webService!$A:$I,8,FALSE),0)</f>
        <v>0</v>
      </c>
      <c r="M145" s="28">
        <f>IFERROR(VLOOKUP(A145,[2]webService!$A:$I,9,FALSE),0)</f>
        <v>0</v>
      </c>
      <c r="N145" s="27">
        <f>IFERROR(VLOOKUP(A145,[3]soaBnafar!$A:$G,2,FALSE),0)</f>
        <v>0</v>
      </c>
      <c r="O145" s="20">
        <f>IFERROR(VLOOKUP(A145,[3]soaBnafar!$A:$H,3,FALSE),0)</f>
        <v>0</v>
      </c>
      <c r="P145" s="20">
        <f>IFERROR(VLOOKUP(A145,[3]soaBnafar!$A:$G,4,FALSE),0)</f>
        <v>0</v>
      </c>
      <c r="Q145" s="20">
        <f>IFERROR(VLOOKUP(A145,[3]soaBnafar!$A:$G,5,FALSE),0)</f>
        <v>0</v>
      </c>
      <c r="R145" s="20">
        <f>IFERROR(VLOOKUP(A145,[3]soaBnafar!$A:$G,6,FALSE),0)</f>
        <v>0</v>
      </c>
      <c r="S145" s="20">
        <f>IFERROR(VLOOKUP(A145,[3]soaBnafar!$A:$G,7,FALSE),0)</f>
        <v>0</v>
      </c>
      <c r="T145" s="32">
        <f t="shared" si="26"/>
        <v>0</v>
      </c>
      <c r="U145" s="21">
        <f t="shared" si="27"/>
        <v>0</v>
      </c>
      <c r="V145" s="21">
        <f t="shared" si="28"/>
        <v>0</v>
      </c>
      <c r="W145" s="21">
        <f t="shared" si="29"/>
        <v>0</v>
      </c>
      <c r="X145" s="21">
        <f t="shared" si="30"/>
        <v>0</v>
      </c>
      <c r="Y145" s="33">
        <f t="shared" si="31"/>
        <v>0</v>
      </c>
      <c r="Z145" s="4" t="str">
        <f t="shared" si="32"/>
        <v>Não</v>
      </c>
      <c r="AA145" s="4" t="str">
        <f t="shared" si="33"/>
        <v>Não</v>
      </c>
      <c r="AB145" s="4" t="str">
        <f t="shared" si="34"/>
        <v>Não</v>
      </c>
      <c r="AC145" s="4" t="str">
        <f t="shared" si="35"/>
        <v>Não</v>
      </c>
      <c r="AD145" s="4" t="str">
        <f t="shared" si="36"/>
        <v>Não</v>
      </c>
      <c r="AE145" s="30" t="str">
        <f t="shared" si="37"/>
        <v>Não</v>
      </c>
    </row>
    <row r="146" spans="1:31" x14ac:dyDescent="0.25">
      <c r="A146" s="23">
        <v>150330</v>
      </c>
      <c r="B146" s="27">
        <f>IFERROR(VLOOKUP(A146,[1]Monitoramento_Base_somente_disp!$A:$L,5,FALSE),0)</f>
        <v>0</v>
      </c>
      <c r="C146" s="20">
        <f>IFERROR(VLOOKUP(A146,[1]Monitoramento_Base_somente_disp!$A:$L,6,FALSE),0)</f>
        <v>0</v>
      </c>
      <c r="D146" s="20">
        <f>IFERROR(VLOOKUP(A146,[1]Monitoramento_Base_somente_disp!$A:$L,7,FALSE),0)</f>
        <v>0</v>
      </c>
      <c r="E146" s="20">
        <f>IFERROR(VLOOKUP(A146,[1]Monitoramento_Base_somente_disp!$A:$L,8,FALSE),0)</f>
        <v>0</v>
      </c>
      <c r="F146" s="20">
        <f>IFERROR(VLOOKUP(A146,[1]Monitoramento_Base_somente_disp!$A:$L,9,FALSE),0)</f>
        <v>0</v>
      </c>
      <c r="G146" s="28">
        <f>IFERROR(VLOOKUP(A146,[1]Monitoramento_Base_somente_disp!$A:$L,10,FALSE),0)</f>
        <v>0</v>
      </c>
      <c r="H146" s="27">
        <f>IFERROR(VLOOKUP(A146,[2]webService!$A:$I,4,FALSE),0)</f>
        <v>0</v>
      </c>
      <c r="I146" s="20">
        <f>IFERROR(VLOOKUP(A146,[2]webService!$A:$II,5,FALSE),0)</f>
        <v>0</v>
      </c>
      <c r="J146" s="20">
        <f>IFERROR(VLOOKUP(A146,[2]webService!$A:$I,6,FALSE),0)</f>
        <v>0</v>
      </c>
      <c r="K146" s="20">
        <f>IFERROR(VLOOKUP(A146,[2]webService!$A:$I,7,FALSE),0)</f>
        <v>0</v>
      </c>
      <c r="L146" s="20">
        <f>IFERROR(VLOOKUP(A146,[2]webService!$A:$I,8,FALSE),0)</f>
        <v>0</v>
      </c>
      <c r="M146" s="28">
        <f>IFERROR(VLOOKUP(A146,[2]webService!$A:$I,9,FALSE),0)</f>
        <v>0</v>
      </c>
      <c r="N146" s="27">
        <f>IFERROR(VLOOKUP(A146,[3]soaBnafar!$A:$G,2,FALSE),0)</f>
        <v>0</v>
      </c>
      <c r="O146" s="20">
        <f>IFERROR(VLOOKUP(A146,[3]soaBnafar!$A:$H,3,FALSE),0)</f>
        <v>0</v>
      </c>
      <c r="P146" s="20">
        <f>IFERROR(VLOOKUP(A146,[3]soaBnafar!$A:$G,4,FALSE),0)</f>
        <v>0</v>
      </c>
      <c r="Q146" s="20">
        <f>IFERROR(VLOOKUP(A146,[3]soaBnafar!$A:$G,5,FALSE),0)</f>
        <v>0</v>
      </c>
      <c r="R146" s="20">
        <f>IFERROR(VLOOKUP(A146,[3]soaBnafar!$A:$G,6,FALSE),0)</f>
        <v>0</v>
      </c>
      <c r="S146" s="20">
        <f>IFERROR(VLOOKUP(A146,[3]soaBnafar!$A:$G,7,FALSE),0)</f>
        <v>0</v>
      </c>
      <c r="T146" s="32">
        <f t="shared" si="26"/>
        <v>0</v>
      </c>
      <c r="U146" s="21">
        <f t="shared" si="27"/>
        <v>0</v>
      </c>
      <c r="V146" s="21">
        <f t="shared" si="28"/>
        <v>0</v>
      </c>
      <c r="W146" s="21">
        <f t="shared" si="29"/>
        <v>0</v>
      </c>
      <c r="X146" s="21">
        <f t="shared" si="30"/>
        <v>0</v>
      </c>
      <c r="Y146" s="33">
        <f t="shared" si="31"/>
        <v>0</v>
      </c>
      <c r="Z146" s="4" t="str">
        <f t="shared" si="32"/>
        <v>Não</v>
      </c>
      <c r="AA146" s="4" t="str">
        <f t="shared" si="33"/>
        <v>Não</v>
      </c>
      <c r="AB146" s="4" t="str">
        <f t="shared" si="34"/>
        <v>Não</v>
      </c>
      <c r="AC146" s="4" t="str">
        <f t="shared" si="35"/>
        <v>Não</v>
      </c>
      <c r="AD146" s="4" t="str">
        <f t="shared" si="36"/>
        <v>Não</v>
      </c>
      <c r="AE146" s="30" t="str">
        <f t="shared" si="37"/>
        <v>Não</v>
      </c>
    </row>
    <row r="147" spans="1:31" x14ac:dyDescent="0.25">
      <c r="A147" s="23">
        <v>150340</v>
      </c>
      <c r="B147" s="27">
        <f>IFERROR(VLOOKUP(A147,[1]Monitoramento_Base_somente_disp!$A:$L,5,FALSE),0)</f>
        <v>9461</v>
      </c>
      <c r="C147" s="20">
        <f>IFERROR(VLOOKUP(A147,[1]Monitoramento_Base_somente_disp!$A:$L,6,FALSE),0)</f>
        <v>12266525</v>
      </c>
      <c r="D147" s="20">
        <f>IFERROR(VLOOKUP(A147,[1]Monitoramento_Base_somente_disp!$A:$L,7,FALSE),0)</f>
        <v>3403</v>
      </c>
      <c r="E147" s="20">
        <f>IFERROR(VLOOKUP(A147,[1]Monitoramento_Base_somente_disp!$A:$L,8,FALSE),0)</f>
        <v>5665350</v>
      </c>
      <c r="F147" s="20">
        <f>IFERROR(VLOOKUP(A147,[1]Monitoramento_Base_somente_disp!$A:$L,9,FALSE),0)</f>
        <v>0</v>
      </c>
      <c r="G147" s="28">
        <f>IFERROR(VLOOKUP(A147,[1]Monitoramento_Base_somente_disp!$A:$L,10,FALSE),0)</f>
        <v>0</v>
      </c>
      <c r="H147" s="27">
        <f>IFERROR(VLOOKUP(A147,[2]webService!$A:$I,4,FALSE),0)</f>
        <v>0</v>
      </c>
      <c r="I147" s="20">
        <f>IFERROR(VLOOKUP(A147,[2]webService!$A:$II,5,FALSE),0)</f>
        <v>0</v>
      </c>
      <c r="J147" s="20">
        <f>IFERROR(VLOOKUP(A147,[2]webService!$A:$I,6,FALSE),0)</f>
        <v>0</v>
      </c>
      <c r="K147" s="20">
        <f>IFERROR(VLOOKUP(A147,[2]webService!$A:$I,7,FALSE),0)</f>
        <v>0</v>
      </c>
      <c r="L147" s="20">
        <f>IFERROR(VLOOKUP(A147,[2]webService!$A:$I,8,FALSE),0)</f>
        <v>0</v>
      </c>
      <c r="M147" s="28">
        <f>IFERROR(VLOOKUP(A147,[2]webService!$A:$I,9,FALSE),0)</f>
        <v>0</v>
      </c>
      <c r="N147" s="27">
        <f>IFERROR(VLOOKUP(A147,[3]soaBnafar!$A:$G,2,FALSE),0)</f>
        <v>0</v>
      </c>
      <c r="O147" s="20">
        <f>IFERROR(VLOOKUP(A147,[3]soaBnafar!$A:$H,3,FALSE),0)</f>
        <v>0</v>
      </c>
      <c r="P147" s="20">
        <f>IFERROR(VLOOKUP(A147,[3]soaBnafar!$A:$G,4,FALSE),0)</f>
        <v>0</v>
      </c>
      <c r="Q147" s="20">
        <f>IFERROR(VLOOKUP(A147,[3]soaBnafar!$A:$G,5,FALSE),0)</f>
        <v>0</v>
      </c>
      <c r="R147" s="20">
        <f>IFERROR(VLOOKUP(A147,[3]soaBnafar!$A:$G,6,FALSE),0)</f>
        <v>0</v>
      </c>
      <c r="S147" s="20">
        <f>IFERROR(VLOOKUP(A147,[3]soaBnafar!$A:$G,7,FALSE),0)</f>
        <v>0</v>
      </c>
      <c r="T147" s="32">
        <f t="shared" si="26"/>
        <v>9461</v>
      </c>
      <c r="U147" s="21">
        <f t="shared" si="27"/>
        <v>12266525</v>
      </c>
      <c r="V147" s="21">
        <f t="shared" si="28"/>
        <v>3403</v>
      </c>
      <c r="W147" s="21">
        <f t="shared" si="29"/>
        <v>5665350</v>
      </c>
      <c r="X147" s="21">
        <f t="shared" si="30"/>
        <v>0</v>
      </c>
      <c r="Y147" s="33">
        <f t="shared" si="31"/>
        <v>0</v>
      </c>
      <c r="Z147" s="4" t="str">
        <f t="shared" si="32"/>
        <v>Sim</v>
      </c>
      <c r="AA147" s="4" t="str">
        <f t="shared" si="33"/>
        <v>Sim</v>
      </c>
      <c r="AB147" s="4" t="str">
        <f t="shared" si="34"/>
        <v>Sim</v>
      </c>
      <c r="AC147" s="4" t="str">
        <f t="shared" si="35"/>
        <v>Sim</v>
      </c>
      <c r="AD147" s="4" t="str">
        <f t="shared" si="36"/>
        <v>Não</v>
      </c>
      <c r="AE147" s="30" t="str">
        <f t="shared" si="37"/>
        <v>Não</v>
      </c>
    </row>
    <row r="148" spans="1:31" x14ac:dyDescent="0.25">
      <c r="A148" s="23">
        <v>150345</v>
      </c>
      <c r="B148" s="27">
        <f>IFERROR(VLOOKUP(A148,[1]Monitoramento_Base_somente_disp!$A:$L,5,FALSE),0)</f>
        <v>0</v>
      </c>
      <c r="C148" s="20">
        <f>IFERROR(VLOOKUP(A148,[1]Monitoramento_Base_somente_disp!$A:$L,6,FALSE),0)</f>
        <v>4292288</v>
      </c>
      <c r="D148" s="20">
        <f>IFERROR(VLOOKUP(A148,[1]Monitoramento_Base_somente_disp!$A:$L,7,FALSE),0)</f>
        <v>0</v>
      </c>
      <c r="E148" s="20">
        <f>IFERROR(VLOOKUP(A148,[1]Monitoramento_Base_somente_disp!$A:$L,8,FALSE),0)</f>
        <v>2146144</v>
      </c>
      <c r="F148" s="20">
        <f>IFERROR(VLOOKUP(A148,[1]Monitoramento_Base_somente_disp!$A:$L,9,FALSE),0)</f>
        <v>0</v>
      </c>
      <c r="G148" s="28">
        <f>IFERROR(VLOOKUP(A148,[1]Monitoramento_Base_somente_disp!$A:$L,10,FALSE),0)</f>
        <v>0</v>
      </c>
      <c r="H148" s="27">
        <f>IFERROR(VLOOKUP(A148,[2]webService!$A:$I,4,FALSE),0)</f>
        <v>0</v>
      </c>
      <c r="I148" s="20">
        <f>IFERROR(VLOOKUP(A148,[2]webService!$A:$II,5,FALSE),0)</f>
        <v>0</v>
      </c>
      <c r="J148" s="20">
        <f>IFERROR(VLOOKUP(A148,[2]webService!$A:$I,6,FALSE),0)</f>
        <v>0</v>
      </c>
      <c r="K148" s="20">
        <f>IFERROR(VLOOKUP(A148,[2]webService!$A:$I,7,FALSE),0)</f>
        <v>0</v>
      </c>
      <c r="L148" s="20">
        <f>IFERROR(VLOOKUP(A148,[2]webService!$A:$I,8,FALSE),0)</f>
        <v>0</v>
      </c>
      <c r="M148" s="28">
        <f>IFERROR(VLOOKUP(A148,[2]webService!$A:$I,9,FALSE),0)</f>
        <v>0</v>
      </c>
      <c r="N148" s="27">
        <f>IFERROR(VLOOKUP(A148,[3]soaBnafar!$A:$G,2,FALSE),0)</f>
        <v>0</v>
      </c>
      <c r="O148" s="20">
        <f>IFERROR(VLOOKUP(A148,[3]soaBnafar!$A:$H,3,FALSE),0)</f>
        <v>0</v>
      </c>
      <c r="P148" s="20">
        <f>IFERROR(VLOOKUP(A148,[3]soaBnafar!$A:$G,4,FALSE),0)</f>
        <v>0</v>
      </c>
      <c r="Q148" s="20">
        <f>IFERROR(VLOOKUP(A148,[3]soaBnafar!$A:$G,5,FALSE),0)</f>
        <v>0</v>
      </c>
      <c r="R148" s="20">
        <f>IFERROR(VLOOKUP(A148,[3]soaBnafar!$A:$G,6,FALSE),0)</f>
        <v>0</v>
      </c>
      <c r="S148" s="20">
        <f>IFERROR(VLOOKUP(A148,[3]soaBnafar!$A:$G,7,FALSE),0)</f>
        <v>0</v>
      </c>
      <c r="T148" s="32">
        <f t="shared" si="26"/>
        <v>0</v>
      </c>
      <c r="U148" s="21">
        <f t="shared" si="27"/>
        <v>4292288</v>
      </c>
      <c r="V148" s="21">
        <f t="shared" si="28"/>
        <v>0</v>
      </c>
      <c r="W148" s="21">
        <f t="shared" si="29"/>
        <v>2146144</v>
      </c>
      <c r="X148" s="21">
        <f t="shared" si="30"/>
        <v>0</v>
      </c>
      <c r="Y148" s="33">
        <f t="shared" si="31"/>
        <v>0</v>
      </c>
      <c r="Z148" s="4" t="str">
        <f t="shared" si="32"/>
        <v>Não</v>
      </c>
      <c r="AA148" s="4" t="str">
        <f t="shared" si="33"/>
        <v>Sim</v>
      </c>
      <c r="AB148" s="4" t="str">
        <f t="shared" si="34"/>
        <v>Não</v>
      </c>
      <c r="AC148" s="4" t="str">
        <f t="shared" si="35"/>
        <v>Sim</v>
      </c>
      <c r="AD148" s="4" t="str">
        <f t="shared" si="36"/>
        <v>Não</v>
      </c>
      <c r="AE148" s="30" t="str">
        <f t="shared" si="37"/>
        <v>Não</v>
      </c>
    </row>
    <row r="149" spans="1:31" x14ac:dyDescent="0.25">
      <c r="A149" s="23">
        <v>150350</v>
      </c>
      <c r="B149" s="27">
        <f>IFERROR(VLOOKUP(A149,[1]Monitoramento_Base_somente_disp!$A:$L,5,FALSE),0)</f>
        <v>0</v>
      </c>
      <c r="C149" s="20">
        <f>IFERROR(VLOOKUP(A149,[1]Monitoramento_Base_somente_disp!$A:$L,6,FALSE),0)</f>
        <v>11320512</v>
      </c>
      <c r="D149" s="20">
        <f>IFERROR(VLOOKUP(A149,[1]Monitoramento_Base_somente_disp!$A:$L,7,FALSE),0)</f>
        <v>0</v>
      </c>
      <c r="E149" s="20">
        <f>IFERROR(VLOOKUP(A149,[1]Monitoramento_Base_somente_disp!$A:$L,8,FALSE),0)</f>
        <v>5660256</v>
      </c>
      <c r="F149" s="20">
        <f>IFERROR(VLOOKUP(A149,[1]Monitoramento_Base_somente_disp!$A:$L,9,FALSE),0)</f>
        <v>0</v>
      </c>
      <c r="G149" s="28">
        <f>IFERROR(VLOOKUP(A149,[1]Monitoramento_Base_somente_disp!$A:$L,10,FALSE),0)</f>
        <v>0</v>
      </c>
      <c r="H149" s="27">
        <f>IFERROR(VLOOKUP(A149,[2]webService!$A:$I,4,FALSE),0)</f>
        <v>0</v>
      </c>
      <c r="I149" s="20">
        <f>IFERROR(VLOOKUP(A149,[2]webService!$A:$II,5,FALSE),0)</f>
        <v>0</v>
      </c>
      <c r="J149" s="20">
        <f>IFERROR(VLOOKUP(A149,[2]webService!$A:$I,6,FALSE),0)</f>
        <v>0</v>
      </c>
      <c r="K149" s="20">
        <f>IFERROR(VLOOKUP(A149,[2]webService!$A:$I,7,FALSE),0)</f>
        <v>0</v>
      </c>
      <c r="L149" s="20">
        <f>IFERROR(VLOOKUP(A149,[2]webService!$A:$I,8,FALSE),0)</f>
        <v>0</v>
      </c>
      <c r="M149" s="28">
        <f>IFERROR(VLOOKUP(A149,[2]webService!$A:$I,9,FALSE),0)</f>
        <v>0</v>
      </c>
      <c r="N149" s="27">
        <f>IFERROR(VLOOKUP(A149,[3]soaBnafar!$A:$G,2,FALSE),0)</f>
        <v>0</v>
      </c>
      <c r="O149" s="20">
        <f>IFERROR(VLOOKUP(A149,[3]soaBnafar!$A:$H,3,FALSE),0)</f>
        <v>0</v>
      </c>
      <c r="P149" s="20">
        <f>IFERROR(VLOOKUP(A149,[3]soaBnafar!$A:$G,4,FALSE),0)</f>
        <v>0</v>
      </c>
      <c r="Q149" s="20">
        <f>IFERROR(VLOOKUP(A149,[3]soaBnafar!$A:$G,5,FALSE),0)</f>
        <v>0</v>
      </c>
      <c r="R149" s="20">
        <f>IFERROR(VLOOKUP(A149,[3]soaBnafar!$A:$G,6,FALSE),0)</f>
        <v>0</v>
      </c>
      <c r="S149" s="20">
        <f>IFERROR(VLOOKUP(A149,[3]soaBnafar!$A:$G,7,FALSE),0)</f>
        <v>0</v>
      </c>
      <c r="T149" s="32">
        <f t="shared" si="26"/>
        <v>0</v>
      </c>
      <c r="U149" s="21">
        <f t="shared" si="27"/>
        <v>11320512</v>
      </c>
      <c r="V149" s="21">
        <f t="shared" si="28"/>
        <v>0</v>
      </c>
      <c r="W149" s="21">
        <f t="shared" si="29"/>
        <v>5660256</v>
      </c>
      <c r="X149" s="21">
        <f t="shared" si="30"/>
        <v>0</v>
      </c>
      <c r="Y149" s="33">
        <f t="shared" si="31"/>
        <v>0</v>
      </c>
      <c r="Z149" s="4" t="str">
        <f t="shared" si="32"/>
        <v>Não</v>
      </c>
      <c r="AA149" s="4" t="str">
        <f t="shared" si="33"/>
        <v>Sim</v>
      </c>
      <c r="AB149" s="4" t="str">
        <f t="shared" si="34"/>
        <v>Não</v>
      </c>
      <c r="AC149" s="4" t="str">
        <f t="shared" si="35"/>
        <v>Sim</v>
      </c>
      <c r="AD149" s="4" t="str">
        <f t="shared" si="36"/>
        <v>Não</v>
      </c>
      <c r="AE149" s="30" t="str">
        <f t="shared" si="37"/>
        <v>Não</v>
      </c>
    </row>
    <row r="150" spans="1:31" x14ac:dyDescent="0.25">
      <c r="A150" s="23">
        <v>150360</v>
      </c>
      <c r="B150" s="27">
        <f>IFERROR(VLOOKUP(A150,[1]Monitoramento_Base_somente_disp!$A:$L,5,FALSE),0)</f>
        <v>1800</v>
      </c>
      <c r="C150" s="20">
        <f>IFERROR(VLOOKUP(A150,[1]Monitoramento_Base_somente_disp!$A:$L,6,FALSE),0)</f>
        <v>2048141</v>
      </c>
      <c r="D150" s="20">
        <f>IFERROR(VLOOKUP(A150,[1]Monitoramento_Base_somente_disp!$A:$L,7,FALSE),0)</f>
        <v>1070</v>
      </c>
      <c r="E150" s="20">
        <f>IFERROR(VLOOKUP(A150,[1]Monitoramento_Base_somente_disp!$A:$L,8,FALSE),0)</f>
        <v>1134000</v>
      </c>
      <c r="F150" s="20">
        <f>IFERROR(VLOOKUP(A150,[1]Monitoramento_Base_somente_disp!$A:$L,9,FALSE),0)</f>
        <v>0</v>
      </c>
      <c r="G150" s="28">
        <f>IFERROR(VLOOKUP(A150,[1]Monitoramento_Base_somente_disp!$A:$L,10,FALSE),0)</f>
        <v>0</v>
      </c>
      <c r="H150" s="27">
        <f>IFERROR(VLOOKUP(A150,[2]webService!$A:$I,4,FALSE),0)</f>
        <v>0</v>
      </c>
      <c r="I150" s="20">
        <f>IFERROR(VLOOKUP(A150,[2]webService!$A:$II,5,FALSE),0)</f>
        <v>0</v>
      </c>
      <c r="J150" s="20">
        <f>IFERROR(VLOOKUP(A150,[2]webService!$A:$I,6,FALSE),0)</f>
        <v>0</v>
      </c>
      <c r="K150" s="20">
        <f>IFERROR(VLOOKUP(A150,[2]webService!$A:$I,7,FALSE),0)</f>
        <v>0</v>
      </c>
      <c r="L150" s="20">
        <f>IFERROR(VLOOKUP(A150,[2]webService!$A:$I,8,FALSE),0)</f>
        <v>0</v>
      </c>
      <c r="M150" s="28">
        <f>IFERROR(VLOOKUP(A150,[2]webService!$A:$I,9,FALSE),0)</f>
        <v>0</v>
      </c>
      <c r="N150" s="27">
        <f>IFERROR(VLOOKUP(A150,[3]soaBnafar!$A:$G,2,FALSE),0)</f>
        <v>0</v>
      </c>
      <c r="O150" s="20">
        <f>IFERROR(VLOOKUP(A150,[3]soaBnafar!$A:$H,3,FALSE),0)</f>
        <v>0</v>
      </c>
      <c r="P150" s="20">
        <f>IFERROR(VLOOKUP(A150,[3]soaBnafar!$A:$G,4,FALSE),0)</f>
        <v>0</v>
      </c>
      <c r="Q150" s="20">
        <f>IFERROR(VLOOKUP(A150,[3]soaBnafar!$A:$G,5,FALSE),0)</f>
        <v>0</v>
      </c>
      <c r="R150" s="20">
        <f>IFERROR(VLOOKUP(A150,[3]soaBnafar!$A:$G,6,FALSE),0)</f>
        <v>0</v>
      </c>
      <c r="S150" s="20">
        <f>IFERROR(VLOOKUP(A150,[3]soaBnafar!$A:$G,7,FALSE),0)</f>
        <v>0</v>
      </c>
      <c r="T150" s="32">
        <f t="shared" si="26"/>
        <v>1800</v>
      </c>
      <c r="U150" s="21">
        <f t="shared" si="27"/>
        <v>2048141</v>
      </c>
      <c r="V150" s="21">
        <f t="shared" si="28"/>
        <v>1070</v>
      </c>
      <c r="W150" s="21">
        <f t="shared" si="29"/>
        <v>1134000</v>
      </c>
      <c r="X150" s="21">
        <f t="shared" si="30"/>
        <v>0</v>
      </c>
      <c r="Y150" s="33">
        <f t="shared" si="31"/>
        <v>0</v>
      </c>
      <c r="Z150" s="4" t="str">
        <f t="shared" si="32"/>
        <v>Sim</v>
      </c>
      <c r="AA150" s="4" t="str">
        <f t="shared" si="33"/>
        <v>Sim</v>
      </c>
      <c r="AB150" s="4" t="str">
        <f t="shared" si="34"/>
        <v>Sim</v>
      </c>
      <c r="AC150" s="4" t="str">
        <f t="shared" si="35"/>
        <v>Sim</v>
      </c>
      <c r="AD150" s="4" t="str">
        <f t="shared" si="36"/>
        <v>Não</v>
      </c>
      <c r="AE150" s="30" t="str">
        <f t="shared" si="37"/>
        <v>Não</v>
      </c>
    </row>
    <row r="151" spans="1:31" x14ac:dyDescent="0.25">
      <c r="A151" s="23">
        <v>150370</v>
      </c>
      <c r="B151" s="27">
        <f>IFERROR(VLOOKUP(A151,[1]Monitoramento_Base_somente_disp!$A:$L,5,FALSE),0)</f>
        <v>0</v>
      </c>
      <c r="C151" s="20">
        <f>IFERROR(VLOOKUP(A151,[1]Monitoramento_Base_somente_disp!$A:$L,6,FALSE),0)</f>
        <v>0</v>
      </c>
      <c r="D151" s="20">
        <f>IFERROR(VLOOKUP(A151,[1]Monitoramento_Base_somente_disp!$A:$L,7,FALSE),0)</f>
        <v>0</v>
      </c>
      <c r="E151" s="20">
        <f>IFERROR(VLOOKUP(A151,[1]Monitoramento_Base_somente_disp!$A:$L,8,FALSE),0)</f>
        <v>0</v>
      </c>
      <c r="F151" s="20">
        <f>IFERROR(VLOOKUP(A151,[1]Monitoramento_Base_somente_disp!$A:$L,9,FALSE),0)</f>
        <v>0</v>
      </c>
      <c r="G151" s="28">
        <f>IFERROR(VLOOKUP(A151,[1]Monitoramento_Base_somente_disp!$A:$L,10,FALSE),0)</f>
        <v>0</v>
      </c>
      <c r="H151" s="27">
        <f>IFERROR(VLOOKUP(A151,[2]webService!$A:$I,4,FALSE),0)</f>
        <v>0</v>
      </c>
      <c r="I151" s="20">
        <f>IFERROR(VLOOKUP(A151,[2]webService!$A:$II,5,FALSE),0)</f>
        <v>0</v>
      </c>
      <c r="J151" s="20">
        <f>IFERROR(VLOOKUP(A151,[2]webService!$A:$I,6,FALSE),0)</f>
        <v>0</v>
      </c>
      <c r="K151" s="20">
        <f>IFERROR(VLOOKUP(A151,[2]webService!$A:$I,7,FALSE),0)</f>
        <v>0</v>
      </c>
      <c r="L151" s="20">
        <f>IFERROR(VLOOKUP(A151,[2]webService!$A:$I,8,FALSE),0)</f>
        <v>0</v>
      </c>
      <c r="M151" s="28">
        <f>IFERROR(VLOOKUP(A151,[2]webService!$A:$I,9,FALSE),0)</f>
        <v>0</v>
      </c>
      <c r="N151" s="27">
        <f>IFERROR(VLOOKUP(A151,[3]soaBnafar!$A:$G,2,FALSE),0)</f>
        <v>0</v>
      </c>
      <c r="O151" s="20">
        <f>IFERROR(VLOOKUP(A151,[3]soaBnafar!$A:$H,3,FALSE),0)</f>
        <v>0</v>
      </c>
      <c r="P151" s="20">
        <f>IFERROR(VLOOKUP(A151,[3]soaBnafar!$A:$G,4,FALSE),0)</f>
        <v>0</v>
      </c>
      <c r="Q151" s="20">
        <f>IFERROR(VLOOKUP(A151,[3]soaBnafar!$A:$G,5,FALSE),0)</f>
        <v>0</v>
      </c>
      <c r="R151" s="20">
        <f>IFERROR(VLOOKUP(A151,[3]soaBnafar!$A:$G,6,FALSE),0)</f>
        <v>0</v>
      </c>
      <c r="S151" s="20">
        <f>IFERROR(VLOOKUP(A151,[3]soaBnafar!$A:$G,7,FALSE),0)</f>
        <v>0</v>
      </c>
      <c r="T151" s="32">
        <f t="shared" si="26"/>
        <v>0</v>
      </c>
      <c r="U151" s="21">
        <f t="shared" si="27"/>
        <v>0</v>
      </c>
      <c r="V151" s="21">
        <f t="shared" si="28"/>
        <v>0</v>
      </c>
      <c r="W151" s="21">
        <f t="shared" si="29"/>
        <v>0</v>
      </c>
      <c r="X151" s="21">
        <f t="shared" si="30"/>
        <v>0</v>
      </c>
      <c r="Y151" s="33">
        <f t="shared" si="31"/>
        <v>0</v>
      </c>
      <c r="Z151" s="4" t="str">
        <f t="shared" si="32"/>
        <v>Não</v>
      </c>
      <c r="AA151" s="4" t="str">
        <f t="shared" si="33"/>
        <v>Não</v>
      </c>
      <c r="AB151" s="4" t="str">
        <f t="shared" si="34"/>
        <v>Não</v>
      </c>
      <c r="AC151" s="4" t="str">
        <f t="shared" si="35"/>
        <v>Não</v>
      </c>
      <c r="AD151" s="4" t="str">
        <f t="shared" si="36"/>
        <v>Não</v>
      </c>
      <c r="AE151" s="30" t="str">
        <f t="shared" si="37"/>
        <v>Não</v>
      </c>
    </row>
    <row r="152" spans="1:31" x14ac:dyDescent="0.25">
      <c r="A152" s="23">
        <v>150375</v>
      </c>
      <c r="B152" s="27">
        <f>IFERROR(VLOOKUP(A152,[1]Monitoramento_Base_somente_disp!$A:$L,5,FALSE),0)</f>
        <v>0</v>
      </c>
      <c r="C152" s="20">
        <f>IFERROR(VLOOKUP(A152,[1]Monitoramento_Base_somente_disp!$A:$L,6,FALSE),0)</f>
        <v>0</v>
      </c>
      <c r="D152" s="20">
        <f>IFERROR(VLOOKUP(A152,[1]Monitoramento_Base_somente_disp!$A:$L,7,FALSE),0)</f>
        <v>0</v>
      </c>
      <c r="E152" s="20">
        <f>IFERROR(VLOOKUP(A152,[1]Monitoramento_Base_somente_disp!$A:$L,8,FALSE),0)</f>
        <v>0</v>
      </c>
      <c r="F152" s="20">
        <f>IFERROR(VLOOKUP(A152,[1]Monitoramento_Base_somente_disp!$A:$L,9,FALSE),0)</f>
        <v>0</v>
      </c>
      <c r="G152" s="28">
        <f>IFERROR(VLOOKUP(A152,[1]Monitoramento_Base_somente_disp!$A:$L,10,FALSE),0)</f>
        <v>0</v>
      </c>
      <c r="H152" s="27">
        <f>IFERROR(VLOOKUP(A152,[2]webService!$A:$I,4,FALSE),0)</f>
        <v>0</v>
      </c>
      <c r="I152" s="20">
        <f>IFERROR(VLOOKUP(A152,[2]webService!$A:$II,5,FALSE),0)</f>
        <v>0</v>
      </c>
      <c r="J152" s="20">
        <f>IFERROR(VLOOKUP(A152,[2]webService!$A:$I,6,FALSE),0)</f>
        <v>0</v>
      </c>
      <c r="K152" s="20">
        <f>IFERROR(VLOOKUP(A152,[2]webService!$A:$I,7,FALSE),0)</f>
        <v>0</v>
      </c>
      <c r="L152" s="20">
        <f>IFERROR(VLOOKUP(A152,[2]webService!$A:$I,8,FALSE),0)</f>
        <v>0</v>
      </c>
      <c r="M152" s="28">
        <f>IFERROR(VLOOKUP(A152,[2]webService!$A:$I,9,FALSE),0)</f>
        <v>0</v>
      </c>
      <c r="N152" s="27">
        <f>IFERROR(VLOOKUP(A152,[3]soaBnafar!$A:$G,2,FALSE),0)</f>
        <v>0</v>
      </c>
      <c r="O152" s="20">
        <f>IFERROR(VLOOKUP(A152,[3]soaBnafar!$A:$H,3,FALSE),0)</f>
        <v>0</v>
      </c>
      <c r="P152" s="20">
        <f>IFERROR(VLOOKUP(A152,[3]soaBnafar!$A:$G,4,FALSE),0)</f>
        <v>0</v>
      </c>
      <c r="Q152" s="20">
        <f>IFERROR(VLOOKUP(A152,[3]soaBnafar!$A:$G,5,FALSE),0)</f>
        <v>0</v>
      </c>
      <c r="R152" s="20">
        <f>IFERROR(VLOOKUP(A152,[3]soaBnafar!$A:$G,6,FALSE),0)</f>
        <v>0</v>
      </c>
      <c r="S152" s="20">
        <f>IFERROR(VLOOKUP(A152,[3]soaBnafar!$A:$G,7,FALSE),0)</f>
        <v>0</v>
      </c>
      <c r="T152" s="32">
        <f t="shared" si="26"/>
        <v>0</v>
      </c>
      <c r="U152" s="21">
        <f t="shared" si="27"/>
        <v>0</v>
      </c>
      <c r="V152" s="21">
        <f t="shared" si="28"/>
        <v>0</v>
      </c>
      <c r="W152" s="21">
        <f t="shared" si="29"/>
        <v>0</v>
      </c>
      <c r="X152" s="21">
        <f t="shared" si="30"/>
        <v>0</v>
      </c>
      <c r="Y152" s="33">
        <f t="shared" si="31"/>
        <v>0</v>
      </c>
      <c r="Z152" s="4" t="str">
        <f t="shared" si="32"/>
        <v>Não</v>
      </c>
      <c r="AA152" s="4" t="str">
        <f t="shared" si="33"/>
        <v>Não</v>
      </c>
      <c r="AB152" s="4" t="str">
        <f t="shared" si="34"/>
        <v>Não</v>
      </c>
      <c r="AC152" s="4" t="str">
        <f t="shared" si="35"/>
        <v>Não</v>
      </c>
      <c r="AD152" s="4" t="str">
        <f t="shared" si="36"/>
        <v>Não</v>
      </c>
      <c r="AE152" s="30" t="str">
        <f t="shared" si="37"/>
        <v>Não</v>
      </c>
    </row>
    <row r="153" spans="1:31" x14ac:dyDescent="0.25">
      <c r="A153" s="23">
        <v>150380</v>
      </c>
      <c r="B153" s="27">
        <f>IFERROR(VLOOKUP(A153,[1]Monitoramento_Base_somente_disp!$A:$L,5,FALSE),0)</f>
        <v>0</v>
      </c>
      <c r="C153" s="20">
        <f>IFERROR(VLOOKUP(A153,[1]Monitoramento_Base_somente_disp!$A:$L,6,FALSE),0)</f>
        <v>130200</v>
      </c>
      <c r="D153" s="20">
        <f>IFERROR(VLOOKUP(A153,[1]Monitoramento_Base_somente_disp!$A:$L,7,FALSE),0)</f>
        <v>0</v>
      </c>
      <c r="E153" s="20">
        <f>IFERROR(VLOOKUP(A153,[1]Monitoramento_Base_somente_disp!$A:$L,8,FALSE),0)</f>
        <v>65100</v>
      </c>
      <c r="F153" s="20">
        <f>IFERROR(VLOOKUP(A153,[1]Monitoramento_Base_somente_disp!$A:$L,9,FALSE),0)</f>
        <v>0</v>
      </c>
      <c r="G153" s="28">
        <f>IFERROR(VLOOKUP(A153,[1]Monitoramento_Base_somente_disp!$A:$L,10,FALSE),0)</f>
        <v>0</v>
      </c>
      <c r="H153" s="27">
        <f>IFERROR(VLOOKUP(A153,[2]webService!$A:$I,4,FALSE),0)</f>
        <v>0</v>
      </c>
      <c r="I153" s="20">
        <f>IFERROR(VLOOKUP(A153,[2]webService!$A:$II,5,FALSE),0)</f>
        <v>0</v>
      </c>
      <c r="J153" s="20">
        <f>IFERROR(VLOOKUP(A153,[2]webService!$A:$I,6,FALSE),0)</f>
        <v>0</v>
      </c>
      <c r="K153" s="20">
        <f>IFERROR(VLOOKUP(A153,[2]webService!$A:$I,7,FALSE),0)</f>
        <v>0</v>
      </c>
      <c r="L153" s="20">
        <f>IFERROR(VLOOKUP(A153,[2]webService!$A:$I,8,FALSE),0)</f>
        <v>0</v>
      </c>
      <c r="M153" s="28">
        <f>IFERROR(VLOOKUP(A153,[2]webService!$A:$I,9,FALSE),0)</f>
        <v>0</v>
      </c>
      <c r="N153" s="27">
        <f>IFERROR(VLOOKUP(A153,[3]soaBnafar!$A:$G,2,FALSE),0)</f>
        <v>0</v>
      </c>
      <c r="O153" s="20">
        <f>IFERROR(VLOOKUP(A153,[3]soaBnafar!$A:$H,3,FALSE),0)</f>
        <v>0</v>
      </c>
      <c r="P153" s="20">
        <f>IFERROR(VLOOKUP(A153,[3]soaBnafar!$A:$G,4,FALSE),0)</f>
        <v>0</v>
      </c>
      <c r="Q153" s="20">
        <f>IFERROR(VLOOKUP(A153,[3]soaBnafar!$A:$G,5,FALSE),0)</f>
        <v>0</v>
      </c>
      <c r="R153" s="20">
        <f>IFERROR(VLOOKUP(A153,[3]soaBnafar!$A:$G,6,FALSE),0)</f>
        <v>0</v>
      </c>
      <c r="S153" s="20">
        <f>IFERROR(VLOOKUP(A153,[3]soaBnafar!$A:$G,7,FALSE),0)</f>
        <v>0</v>
      </c>
      <c r="T153" s="32">
        <f t="shared" si="26"/>
        <v>0</v>
      </c>
      <c r="U153" s="21">
        <f t="shared" si="27"/>
        <v>130200</v>
      </c>
      <c r="V153" s="21">
        <f t="shared" si="28"/>
        <v>0</v>
      </c>
      <c r="W153" s="21">
        <f t="shared" si="29"/>
        <v>65100</v>
      </c>
      <c r="X153" s="21">
        <f t="shared" si="30"/>
        <v>0</v>
      </c>
      <c r="Y153" s="33">
        <f t="shared" si="31"/>
        <v>0</v>
      </c>
      <c r="Z153" s="4" t="str">
        <f t="shared" si="32"/>
        <v>Não</v>
      </c>
      <c r="AA153" s="4" t="str">
        <f t="shared" si="33"/>
        <v>Sim</v>
      </c>
      <c r="AB153" s="4" t="str">
        <f t="shared" si="34"/>
        <v>Não</v>
      </c>
      <c r="AC153" s="4" t="str">
        <f t="shared" si="35"/>
        <v>Sim</v>
      </c>
      <c r="AD153" s="4" t="str">
        <f t="shared" si="36"/>
        <v>Não</v>
      </c>
      <c r="AE153" s="30" t="str">
        <f t="shared" si="37"/>
        <v>Não</v>
      </c>
    </row>
    <row r="154" spans="1:31" x14ac:dyDescent="0.25">
      <c r="A154" s="23">
        <v>150400</v>
      </c>
      <c r="B154" s="27">
        <f>IFERROR(VLOOKUP(A154,[1]Monitoramento_Base_somente_disp!$A:$L,5,FALSE),0)</f>
        <v>6301</v>
      </c>
      <c r="C154" s="20">
        <f>IFERROR(VLOOKUP(A154,[1]Monitoramento_Base_somente_disp!$A:$L,6,FALSE),0)</f>
        <v>30117344</v>
      </c>
      <c r="D154" s="20">
        <f>IFERROR(VLOOKUP(A154,[1]Monitoramento_Base_somente_disp!$A:$L,7,FALSE),0)</f>
        <v>7239</v>
      </c>
      <c r="E154" s="20">
        <f>IFERROR(VLOOKUP(A154,[1]Monitoramento_Base_somente_disp!$A:$L,8,FALSE),0)</f>
        <v>14989790</v>
      </c>
      <c r="F154" s="20">
        <f>IFERROR(VLOOKUP(A154,[1]Monitoramento_Base_somente_disp!$A:$L,9,FALSE),0)</f>
        <v>0</v>
      </c>
      <c r="G154" s="28">
        <f>IFERROR(VLOOKUP(A154,[1]Monitoramento_Base_somente_disp!$A:$L,10,FALSE),0)</f>
        <v>0</v>
      </c>
      <c r="H154" s="27">
        <f>IFERROR(VLOOKUP(A154,[2]webService!$A:$I,4,FALSE),0)</f>
        <v>0</v>
      </c>
      <c r="I154" s="20">
        <f>IFERROR(VLOOKUP(A154,[2]webService!$A:$II,5,FALSE),0)</f>
        <v>0</v>
      </c>
      <c r="J154" s="20">
        <f>IFERROR(VLOOKUP(A154,[2]webService!$A:$I,6,FALSE),0)</f>
        <v>0</v>
      </c>
      <c r="K154" s="20">
        <f>IFERROR(VLOOKUP(A154,[2]webService!$A:$I,7,FALSE),0)</f>
        <v>0</v>
      </c>
      <c r="L154" s="20">
        <f>IFERROR(VLOOKUP(A154,[2]webService!$A:$I,8,FALSE),0)</f>
        <v>0</v>
      </c>
      <c r="M154" s="28">
        <f>IFERROR(VLOOKUP(A154,[2]webService!$A:$I,9,FALSE),0)</f>
        <v>0</v>
      </c>
      <c r="N154" s="27">
        <f>IFERROR(VLOOKUP(A154,[3]soaBnafar!$A:$G,2,FALSE),0)</f>
        <v>0</v>
      </c>
      <c r="O154" s="20">
        <f>IFERROR(VLOOKUP(A154,[3]soaBnafar!$A:$H,3,FALSE),0)</f>
        <v>0</v>
      </c>
      <c r="P154" s="20">
        <f>IFERROR(VLOOKUP(A154,[3]soaBnafar!$A:$G,4,FALSE),0)</f>
        <v>0</v>
      </c>
      <c r="Q154" s="20">
        <f>IFERROR(VLOOKUP(A154,[3]soaBnafar!$A:$G,5,FALSE),0)</f>
        <v>0</v>
      </c>
      <c r="R154" s="20">
        <f>IFERROR(VLOOKUP(A154,[3]soaBnafar!$A:$G,6,FALSE),0)</f>
        <v>0</v>
      </c>
      <c r="S154" s="20">
        <f>IFERROR(VLOOKUP(A154,[3]soaBnafar!$A:$G,7,FALSE),0)</f>
        <v>0</v>
      </c>
      <c r="T154" s="32">
        <f t="shared" si="26"/>
        <v>6301</v>
      </c>
      <c r="U154" s="21">
        <f t="shared" si="27"/>
        <v>30117344</v>
      </c>
      <c r="V154" s="21">
        <f t="shared" si="28"/>
        <v>7239</v>
      </c>
      <c r="W154" s="21">
        <f t="shared" si="29"/>
        <v>14989790</v>
      </c>
      <c r="X154" s="21">
        <f t="shared" si="30"/>
        <v>0</v>
      </c>
      <c r="Y154" s="33">
        <f t="shared" si="31"/>
        <v>0</v>
      </c>
      <c r="Z154" s="4" t="str">
        <f t="shared" si="32"/>
        <v>Sim</v>
      </c>
      <c r="AA154" s="4" t="str">
        <f t="shared" si="33"/>
        <v>Sim</v>
      </c>
      <c r="AB154" s="4" t="str">
        <f t="shared" si="34"/>
        <v>Sim</v>
      </c>
      <c r="AC154" s="4" t="str">
        <f t="shared" si="35"/>
        <v>Sim</v>
      </c>
      <c r="AD154" s="4" t="str">
        <f t="shared" si="36"/>
        <v>Não</v>
      </c>
      <c r="AE154" s="30" t="str">
        <f t="shared" si="37"/>
        <v>Não</v>
      </c>
    </row>
    <row r="155" spans="1:31" x14ac:dyDescent="0.25">
      <c r="A155" s="23">
        <v>150410</v>
      </c>
      <c r="B155" s="27">
        <f>IFERROR(VLOOKUP(A155,[1]Monitoramento_Base_somente_disp!$A:$L,5,FALSE),0)</f>
        <v>225</v>
      </c>
      <c r="C155" s="20">
        <f>IFERROR(VLOOKUP(A155,[1]Monitoramento_Base_somente_disp!$A:$L,6,FALSE),0)</f>
        <v>331686</v>
      </c>
      <c r="D155" s="20">
        <f>IFERROR(VLOOKUP(A155,[1]Monitoramento_Base_somente_disp!$A:$L,7,FALSE),0)</f>
        <v>0</v>
      </c>
      <c r="E155" s="20">
        <f>IFERROR(VLOOKUP(A155,[1]Monitoramento_Base_somente_disp!$A:$L,8,FALSE),0)</f>
        <v>167524</v>
      </c>
      <c r="F155" s="20">
        <f>IFERROR(VLOOKUP(A155,[1]Monitoramento_Base_somente_disp!$A:$L,9,FALSE),0)</f>
        <v>0</v>
      </c>
      <c r="G155" s="28">
        <f>IFERROR(VLOOKUP(A155,[1]Monitoramento_Base_somente_disp!$A:$L,10,FALSE),0)</f>
        <v>0</v>
      </c>
      <c r="H155" s="27">
        <f>IFERROR(VLOOKUP(A155,[2]webService!$A:$I,4,FALSE),0)</f>
        <v>0</v>
      </c>
      <c r="I155" s="20">
        <f>IFERROR(VLOOKUP(A155,[2]webService!$A:$II,5,FALSE),0)</f>
        <v>0</v>
      </c>
      <c r="J155" s="20">
        <f>IFERROR(VLOOKUP(A155,[2]webService!$A:$I,6,FALSE),0)</f>
        <v>0</v>
      </c>
      <c r="K155" s="20">
        <f>IFERROR(VLOOKUP(A155,[2]webService!$A:$I,7,FALSE),0)</f>
        <v>0</v>
      </c>
      <c r="L155" s="20">
        <f>IFERROR(VLOOKUP(A155,[2]webService!$A:$I,8,FALSE),0)</f>
        <v>0</v>
      </c>
      <c r="M155" s="28">
        <f>IFERROR(VLOOKUP(A155,[2]webService!$A:$I,9,FALSE),0)</f>
        <v>0</v>
      </c>
      <c r="N155" s="27">
        <f>IFERROR(VLOOKUP(A155,[3]soaBnafar!$A:$G,2,FALSE),0)</f>
        <v>0</v>
      </c>
      <c r="O155" s="20">
        <f>IFERROR(VLOOKUP(A155,[3]soaBnafar!$A:$H,3,FALSE),0)</f>
        <v>0</v>
      </c>
      <c r="P155" s="20">
        <f>IFERROR(VLOOKUP(A155,[3]soaBnafar!$A:$G,4,FALSE),0)</f>
        <v>0</v>
      </c>
      <c r="Q155" s="20">
        <f>IFERROR(VLOOKUP(A155,[3]soaBnafar!$A:$G,5,FALSE),0)</f>
        <v>0</v>
      </c>
      <c r="R155" s="20">
        <f>IFERROR(VLOOKUP(A155,[3]soaBnafar!$A:$G,6,FALSE),0)</f>
        <v>0</v>
      </c>
      <c r="S155" s="20">
        <f>IFERROR(VLOOKUP(A155,[3]soaBnafar!$A:$G,7,FALSE),0)</f>
        <v>0</v>
      </c>
      <c r="T155" s="32">
        <f t="shared" si="26"/>
        <v>225</v>
      </c>
      <c r="U155" s="21">
        <f t="shared" si="27"/>
        <v>331686</v>
      </c>
      <c r="V155" s="21">
        <f t="shared" si="28"/>
        <v>0</v>
      </c>
      <c r="W155" s="21">
        <f t="shared" si="29"/>
        <v>167524</v>
      </c>
      <c r="X155" s="21">
        <f t="shared" si="30"/>
        <v>0</v>
      </c>
      <c r="Y155" s="33">
        <f t="shared" si="31"/>
        <v>0</v>
      </c>
      <c r="Z155" s="4" t="str">
        <f t="shared" si="32"/>
        <v>Sim</v>
      </c>
      <c r="AA155" s="4" t="str">
        <f t="shared" si="33"/>
        <v>Sim</v>
      </c>
      <c r="AB155" s="4" t="str">
        <f t="shared" si="34"/>
        <v>Não</v>
      </c>
      <c r="AC155" s="4" t="str">
        <f t="shared" si="35"/>
        <v>Sim</v>
      </c>
      <c r="AD155" s="4" t="str">
        <f t="shared" si="36"/>
        <v>Não</v>
      </c>
      <c r="AE155" s="30" t="str">
        <f t="shared" si="37"/>
        <v>Não</v>
      </c>
    </row>
    <row r="156" spans="1:31" x14ac:dyDescent="0.25">
      <c r="A156" s="23">
        <v>150430</v>
      </c>
      <c r="B156" s="27">
        <f>IFERROR(VLOOKUP(A156,[1]Monitoramento_Base_somente_disp!$A:$L,5,FALSE),0)</f>
        <v>0</v>
      </c>
      <c r="C156" s="20">
        <f>IFERROR(VLOOKUP(A156,[1]Monitoramento_Base_somente_disp!$A:$L,6,FALSE),0)</f>
        <v>0</v>
      </c>
      <c r="D156" s="20">
        <f>IFERROR(VLOOKUP(A156,[1]Monitoramento_Base_somente_disp!$A:$L,7,FALSE),0)</f>
        <v>0</v>
      </c>
      <c r="E156" s="20">
        <f>IFERROR(VLOOKUP(A156,[1]Monitoramento_Base_somente_disp!$A:$L,8,FALSE),0)</f>
        <v>0</v>
      </c>
      <c r="F156" s="20">
        <f>IFERROR(VLOOKUP(A156,[1]Monitoramento_Base_somente_disp!$A:$L,9,FALSE),0)</f>
        <v>0</v>
      </c>
      <c r="G156" s="28">
        <f>IFERROR(VLOOKUP(A156,[1]Monitoramento_Base_somente_disp!$A:$L,10,FALSE),0)</f>
        <v>0</v>
      </c>
      <c r="H156" s="27">
        <f>IFERROR(VLOOKUP(A156,[2]webService!$A:$I,4,FALSE),0)</f>
        <v>0</v>
      </c>
      <c r="I156" s="20">
        <f>IFERROR(VLOOKUP(A156,[2]webService!$A:$II,5,FALSE),0)</f>
        <v>0</v>
      </c>
      <c r="J156" s="20">
        <f>IFERROR(VLOOKUP(A156,[2]webService!$A:$I,6,FALSE),0)</f>
        <v>0</v>
      </c>
      <c r="K156" s="20">
        <f>IFERROR(VLOOKUP(A156,[2]webService!$A:$I,7,FALSE),0)</f>
        <v>0</v>
      </c>
      <c r="L156" s="20">
        <f>IFERROR(VLOOKUP(A156,[2]webService!$A:$I,8,FALSE),0)</f>
        <v>0</v>
      </c>
      <c r="M156" s="28">
        <f>IFERROR(VLOOKUP(A156,[2]webService!$A:$I,9,FALSE),0)</f>
        <v>0</v>
      </c>
      <c r="N156" s="27">
        <f>IFERROR(VLOOKUP(A156,[3]soaBnafar!$A:$G,2,FALSE),0)</f>
        <v>0</v>
      </c>
      <c r="O156" s="20">
        <f>IFERROR(VLOOKUP(A156,[3]soaBnafar!$A:$H,3,FALSE),0)</f>
        <v>0</v>
      </c>
      <c r="P156" s="20">
        <f>IFERROR(VLOOKUP(A156,[3]soaBnafar!$A:$G,4,FALSE),0)</f>
        <v>0</v>
      </c>
      <c r="Q156" s="20">
        <f>IFERROR(VLOOKUP(A156,[3]soaBnafar!$A:$G,5,FALSE),0)</f>
        <v>0</v>
      </c>
      <c r="R156" s="20">
        <f>IFERROR(VLOOKUP(A156,[3]soaBnafar!$A:$G,6,FALSE),0)</f>
        <v>0</v>
      </c>
      <c r="S156" s="20">
        <f>IFERROR(VLOOKUP(A156,[3]soaBnafar!$A:$G,7,FALSE),0)</f>
        <v>0</v>
      </c>
      <c r="T156" s="32">
        <f t="shared" si="26"/>
        <v>0</v>
      </c>
      <c r="U156" s="21">
        <f t="shared" si="27"/>
        <v>0</v>
      </c>
      <c r="V156" s="21">
        <f t="shared" si="28"/>
        <v>0</v>
      </c>
      <c r="W156" s="21">
        <f t="shared" si="29"/>
        <v>0</v>
      </c>
      <c r="X156" s="21">
        <f t="shared" si="30"/>
        <v>0</v>
      </c>
      <c r="Y156" s="33">
        <f t="shared" si="31"/>
        <v>0</v>
      </c>
      <c r="Z156" s="4" t="str">
        <f t="shared" si="32"/>
        <v>Não</v>
      </c>
      <c r="AA156" s="4" t="str">
        <f t="shared" si="33"/>
        <v>Não</v>
      </c>
      <c r="AB156" s="4" t="str">
        <f t="shared" si="34"/>
        <v>Não</v>
      </c>
      <c r="AC156" s="4" t="str">
        <f t="shared" si="35"/>
        <v>Não</v>
      </c>
      <c r="AD156" s="4" t="str">
        <f t="shared" si="36"/>
        <v>Não</v>
      </c>
      <c r="AE156" s="30" t="str">
        <f t="shared" si="37"/>
        <v>Não</v>
      </c>
    </row>
    <row r="157" spans="1:31" x14ac:dyDescent="0.25">
      <c r="A157" s="23">
        <v>150445</v>
      </c>
      <c r="B157" s="27">
        <f>IFERROR(VLOOKUP(A157,[1]Monitoramento_Base_somente_disp!$A:$L,5,FALSE),0)</f>
        <v>0</v>
      </c>
      <c r="C157" s="20">
        <f>IFERROR(VLOOKUP(A157,[1]Monitoramento_Base_somente_disp!$A:$L,6,FALSE),0)</f>
        <v>0</v>
      </c>
      <c r="D157" s="20">
        <f>IFERROR(VLOOKUP(A157,[1]Monitoramento_Base_somente_disp!$A:$L,7,FALSE),0)</f>
        <v>0</v>
      </c>
      <c r="E157" s="20">
        <f>IFERROR(VLOOKUP(A157,[1]Monitoramento_Base_somente_disp!$A:$L,8,FALSE),0)</f>
        <v>0</v>
      </c>
      <c r="F157" s="20">
        <f>IFERROR(VLOOKUP(A157,[1]Monitoramento_Base_somente_disp!$A:$L,9,FALSE),0)</f>
        <v>0</v>
      </c>
      <c r="G157" s="28">
        <f>IFERROR(VLOOKUP(A157,[1]Monitoramento_Base_somente_disp!$A:$L,10,FALSE),0)</f>
        <v>0</v>
      </c>
      <c r="H157" s="27">
        <f>IFERROR(VLOOKUP(A157,[2]webService!$A:$I,4,FALSE),0)</f>
        <v>0</v>
      </c>
      <c r="I157" s="20">
        <f>IFERROR(VLOOKUP(A157,[2]webService!$A:$II,5,FALSE),0)</f>
        <v>0</v>
      </c>
      <c r="J157" s="20">
        <f>IFERROR(VLOOKUP(A157,[2]webService!$A:$I,6,FALSE),0)</f>
        <v>0</v>
      </c>
      <c r="K157" s="20">
        <f>IFERROR(VLOOKUP(A157,[2]webService!$A:$I,7,FALSE),0)</f>
        <v>0</v>
      </c>
      <c r="L157" s="20">
        <f>IFERROR(VLOOKUP(A157,[2]webService!$A:$I,8,FALSE),0)</f>
        <v>0</v>
      </c>
      <c r="M157" s="28">
        <f>IFERROR(VLOOKUP(A157,[2]webService!$A:$I,9,FALSE),0)</f>
        <v>0</v>
      </c>
      <c r="N157" s="27">
        <f>IFERROR(VLOOKUP(A157,[3]soaBnafar!$A:$G,2,FALSE),0)</f>
        <v>0</v>
      </c>
      <c r="O157" s="20">
        <f>IFERROR(VLOOKUP(A157,[3]soaBnafar!$A:$H,3,FALSE),0)</f>
        <v>0</v>
      </c>
      <c r="P157" s="20">
        <f>IFERROR(VLOOKUP(A157,[3]soaBnafar!$A:$G,4,FALSE),0)</f>
        <v>0</v>
      </c>
      <c r="Q157" s="20">
        <f>IFERROR(VLOOKUP(A157,[3]soaBnafar!$A:$G,5,FALSE),0)</f>
        <v>0</v>
      </c>
      <c r="R157" s="20">
        <f>IFERROR(VLOOKUP(A157,[3]soaBnafar!$A:$G,6,FALSE),0)</f>
        <v>0</v>
      </c>
      <c r="S157" s="20">
        <f>IFERROR(VLOOKUP(A157,[3]soaBnafar!$A:$G,7,FALSE),0)</f>
        <v>0</v>
      </c>
      <c r="T157" s="32">
        <f t="shared" si="26"/>
        <v>0</v>
      </c>
      <c r="U157" s="21">
        <f t="shared" si="27"/>
        <v>0</v>
      </c>
      <c r="V157" s="21">
        <f t="shared" si="28"/>
        <v>0</v>
      </c>
      <c r="W157" s="21">
        <f t="shared" si="29"/>
        <v>0</v>
      </c>
      <c r="X157" s="21">
        <f t="shared" si="30"/>
        <v>0</v>
      </c>
      <c r="Y157" s="33">
        <f t="shared" si="31"/>
        <v>0</v>
      </c>
      <c r="Z157" s="4" t="str">
        <f t="shared" si="32"/>
        <v>Não</v>
      </c>
      <c r="AA157" s="4" t="str">
        <f t="shared" si="33"/>
        <v>Não</v>
      </c>
      <c r="AB157" s="4" t="str">
        <f t="shared" si="34"/>
        <v>Não</v>
      </c>
      <c r="AC157" s="4" t="str">
        <f t="shared" si="35"/>
        <v>Não</v>
      </c>
      <c r="AD157" s="4" t="str">
        <f t="shared" si="36"/>
        <v>Não</v>
      </c>
      <c r="AE157" s="30" t="str">
        <f t="shared" si="37"/>
        <v>Não</v>
      </c>
    </row>
    <row r="158" spans="1:31" x14ac:dyDescent="0.25">
      <c r="A158" s="23">
        <v>150450</v>
      </c>
      <c r="B158" s="27">
        <f>IFERROR(VLOOKUP(A158,[1]Monitoramento_Base_somente_disp!$A:$L,5,FALSE),0)</f>
        <v>0</v>
      </c>
      <c r="C158" s="20">
        <f>IFERROR(VLOOKUP(A158,[1]Monitoramento_Base_somente_disp!$A:$L,6,FALSE),0)</f>
        <v>7712880</v>
      </c>
      <c r="D158" s="20">
        <f>IFERROR(VLOOKUP(A158,[1]Monitoramento_Base_somente_disp!$A:$L,7,FALSE),0)</f>
        <v>0</v>
      </c>
      <c r="E158" s="20">
        <f>IFERROR(VLOOKUP(A158,[1]Monitoramento_Base_somente_disp!$A:$L,8,FALSE),0)</f>
        <v>3856440</v>
      </c>
      <c r="F158" s="20">
        <f>IFERROR(VLOOKUP(A158,[1]Monitoramento_Base_somente_disp!$A:$L,9,FALSE),0)</f>
        <v>0</v>
      </c>
      <c r="G158" s="28">
        <f>IFERROR(VLOOKUP(A158,[1]Monitoramento_Base_somente_disp!$A:$L,10,FALSE),0)</f>
        <v>0</v>
      </c>
      <c r="H158" s="27">
        <f>IFERROR(VLOOKUP(A158,[2]webService!$A:$I,4,FALSE),0)</f>
        <v>0</v>
      </c>
      <c r="I158" s="20">
        <f>IFERROR(VLOOKUP(A158,[2]webService!$A:$II,5,FALSE),0)</f>
        <v>0</v>
      </c>
      <c r="J158" s="20">
        <f>IFERROR(VLOOKUP(A158,[2]webService!$A:$I,6,FALSE),0)</f>
        <v>0</v>
      </c>
      <c r="K158" s="20">
        <f>IFERROR(VLOOKUP(A158,[2]webService!$A:$I,7,FALSE),0)</f>
        <v>0</v>
      </c>
      <c r="L158" s="20">
        <f>IFERROR(VLOOKUP(A158,[2]webService!$A:$I,8,FALSE),0)</f>
        <v>0</v>
      </c>
      <c r="M158" s="28">
        <f>IFERROR(VLOOKUP(A158,[2]webService!$A:$I,9,FALSE),0)</f>
        <v>0</v>
      </c>
      <c r="N158" s="27">
        <f>IFERROR(VLOOKUP(A158,[3]soaBnafar!$A:$G,2,FALSE),0)</f>
        <v>0</v>
      </c>
      <c r="O158" s="20">
        <f>IFERROR(VLOOKUP(A158,[3]soaBnafar!$A:$H,3,FALSE),0)</f>
        <v>0</v>
      </c>
      <c r="P158" s="20">
        <f>IFERROR(VLOOKUP(A158,[3]soaBnafar!$A:$G,4,FALSE),0)</f>
        <v>0</v>
      </c>
      <c r="Q158" s="20">
        <f>IFERROR(VLOOKUP(A158,[3]soaBnafar!$A:$G,5,FALSE),0)</f>
        <v>0</v>
      </c>
      <c r="R158" s="20">
        <f>IFERROR(VLOOKUP(A158,[3]soaBnafar!$A:$G,6,FALSE),0)</f>
        <v>0</v>
      </c>
      <c r="S158" s="20">
        <f>IFERROR(VLOOKUP(A158,[3]soaBnafar!$A:$G,7,FALSE),0)</f>
        <v>0</v>
      </c>
      <c r="T158" s="32">
        <f t="shared" si="26"/>
        <v>0</v>
      </c>
      <c r="U158" s="21">
        <f t="shared" si="27"/>
        <v>7712880</v>
      </c>
      <c r="V158" s="21">
        <f t="shared" si="28"/>
        <v>0</v>
      </c>
      <c r="W158" s="21">
        <f t="shared" si="29"/>
        <v>3856440</v>
      </c>
      <c r="X158" s="21">
        <f t="shared" si="30"/>
        <v>0</v>
      </c>
      <c r="Y158" s="33">
        <f t="shared" si="31"/>
        <v>0</v>
      </c>
      <c r="Z158" s="4" t="str">
        <f t="shared" si="32"/>
        <v>Não</v>
      </c>
      <c r="AA158" s="4" t="str">
        <f t="shared" si="33"/>
        <v>Sim</v>
      </c>
      <c r="AB158" s="4" t="str">
        <f t="shared" si="34"/>
        <v>Não</v>
      </c>
      <c r="AC158" s="4" t="str">
        <f t="shared" si="35"/>
        <v>Sim</v>
      </c>
      <c r="AD158" s="4" t="str">
        <f t="shared" si="36"/>
        <v>Não</v>
      </c>
      <c r="AE158" s="30" t="str">
        <f t="shared" si="37"/>
        <v>Não</v>
      </c>
    </row>
    <row r="159" spans="1:31" x14ac:dyDescent="0.25">
      <c r="A159" s="23">
        <v>150460</v>
      </c>
      <c r="B159" s="27">
        <f>IFERROR(VLOOKUP(A159,[1]Monitoramento_Base_somente_disp!$A:$L,5,FALSE),0)</f>
        <v>0</v>
      </c>
      <c r="C159" s="20">
        <f>IFERROR(VLOOKUP(A159,[1]Monitoramento_Base_somente_disp!$A:$L,6,FALSE),0)</f>
        <v>0</v>
      </c>
      <c r="D159" s="20">
        <f>IFERROR(VLOOKUP(A159,[1]Monitoramento_Base_somente_disp!$A:$L,7,FALSE),0)</f>
        <v>0</v>
      </c>
      <c r="E159" s="20">
        <f>IFERROR(VLOOKUP(A159,[1]Monitoramento_Base_somente_disp!$A:$L,8,FALSE),0)</f>
        <v>0</v>
      </c>
      <c r="F159" s="20">
        <f>IFERROR(VLOOKUP(A159,[1]Monitoramento_Base_somente_disp!$A:$L,9,FALSE),0)</f>
        <v>0</v>
      </c>
      <c r="G159" s="28">
        <f>IFERROR(VLOOKUP(A159,[1]Monitoramento_Base_somente_disp!$A:$L,10,FALSE),0)</f>
        <v>0</v>
      </c>
      <c r="H159" s="27">
        <f>IFERROR(VLOOKUP(A159,[2]webService!$A:$I,4,FALSE),0)</f>
        <v>0</v>
      </c>
      <c r="I159" s="20">
        <f>IFERROR(VLOOKUP(A159,[2]webService!$A:$II,5,FALSE),0)</f>
        <v>0</v>
      </c>
      <c r="J159" s="20">
        <f>IFERROR(VLOOKUP(A159,[2]webService!$A:$I,6,FALSE),0)</f>
        <v>0</v>
      </c>
      <c r="K159" s="20">
        <f>IFERROR(VLOOKUP(A159,[2]webService!$A:$I,7,FALSE),0)</f>
        <v>0</v>
      </c>
      <c r="L159" s="20">
        <f>IFERROR(VLOOKUP(A159,[2]webService!$A:$I,8,FALSE),0)</f>
        <v>0</v>
      </c>
      <c r="M159" s="28">
        <f>IFERROR(VLOOKUP(A159,[2]webService!$A:$I,9,FALSE),0)</f>
        <v>0</v>
      </c>
      <c r="N159" s="27">
        <f>IFERROR(VLOOKUP(A159,[3]soaBnafar!$A:$G,2,FALSE),0)</f>
        <v>0</v>
      </c>
      <c r="O159" s="20">
        <f>IFERROR(VLOOKUP(A159,[3]soaBnafar!$A:$H,3,FALSE),0)</f>
        <v>0</v>
      </c>
      <c r="P159" s="20">
        <f>IFERROR(VLOOKUP(A159,[3]soaBnafar!$A:$G,4,FALSE),0)</f>
        <v>0</v>
      </c>
      <c r="Q159" s="20">
        <f>IFERROR(VLOOKUP(A159,[3]soaBnafar!$A:$G,5,FALSE),0)</f>
        <v>0</v>
      </c>
      <c r="R159" s="20">
        <f>IFERROR(VLOOKUP(A159,[3]soaBnafar!$A:$G,6,FALSE),0)</f>
        <v>0</v>
      </c>
      <c r="S159" s="20">
        <f>IFERROR(VLOOKUP(A159,[3]soaBnafar!$A:$G,7,FALSE),0)</f>
        <v>0</v>
      </c>
      <c r="T159" s="32">
        <f t="shared" si="26"/>
        <v>0</v>
      </c>
      <c r="U159" s="21">
        <f t="shared" si="27"/>
        <v>0</v>
      </c>
      <c r="V159" s="21">
        <f t="shared" si="28"/>
        <v>0</v>
      </c>
      <c r="W159" s="21">
        <f t="shared" si="29"/>
        <v>0</v>
      </c>
      <c r="X159" s="21">
        <f t="shared" si="30"/>
        <v>0</v>
      </c>
      <c r="Y159" s="33">
        <f t="shared" si="31"/>
        <v>0</v>
      </c>
      <c r="Z159" s="4" t="str">
        <f t="shared" si="32"/>
        <v>Não</v>
      </c>
      <c r="AA159" s="4" t="str">
        <f t="shared" si="33"/>
        <v>Não</v>
      </c>
      <c r="AB159" s="4" t="str">
        <f t="shared" si="34"/>
        <v>Não</v>
      </c>
      <c r="AC159" s="4" t="str">
        <f t="shared" si="35"/>
        <v>Não</v>
      </c>
      <c r="AD159" s="4" t="str">
        <f t="shared" si="36"/>
        <v>Não</v>
      </c>
      <c r="AE159" s="30" t="str">
        <f t="shared" si="37"/>
        <v>Não</v>
      </c>
    </row>
    <row r="160" spans="1:31" x14ac:dyDescent="0.25">
      <c r="A160" s="23">
        <v>150470</v>
      </c>
      <c r="B160" s="27">
        <f>IFERROR(VLOOKUP(A160,[1]Monitoramento_Base_somente_disp!$A:$L,5,FALSE),0)</f>
        <v>0</v>
      </c>
      <c r="C160" s="20">
        <f>IFERROR(VLOOKUP(A160,[1]Monitoramento_Base_somente_disp!$A:$L,6,FALSE),0)</f>
        <v>0</v>
      </c>
      <c r="D160" s="20">
        <f>IFERROR(VLOOKUP(A160,[1]Monitoramento_Base_somente_disp!$A:$L,7,FALSE),0)</f>
        <v>0</v>
      </c>
      <c r="E160" s="20">
        <f>IFERROR(VLOOKUP(A160,[1]Monitoramento_Base_somente_disp!$A:$L,8,FALSE),0)</f>
        <v>0</v>
      </c>
      <c r="F160" s="20">
        <f>IFERROR(VLOOKUP(A160,[1]Monitoramento_Base_somente_disp!$A:$L,9,FALSE),0)</f>
        <v>0</v>
      </c>
      <c r="G160" s="28">
        <f>IFERROR(VLOOKUP(A160,[1]Monitoramento_Base_somente_disp!$A:$L,10,FALSE),0)</f>
        <v>0</v>
      </c>
      <c r="H160" s="27">
        <f>IFERROR(VLOOKUP(A160,[2]webService!$A:$I,4,FALSE),0)</f>
        <v>0</v>
      </c>
      <c r="I160" s="20">
        <f>IFERROR(VLOOKUP(A160,[2]webService!$A:$II,5,FALSE),0)</f>
        <v>0</v>
      </c>
      <c r="J160" s="20">
        <f>IFERROR(VLOOKUP(A160,[2]webService!$A:$I,6,FALSE),0)</f>
        <v>0</v>
      </c>
      <c r="K160" s="20">
        <f>IFERROR(VLOOKUP(A160,[2]webService!$A:$I,7,FALSE),0)</f>
        <v>0</v>
      </c>
      <c r="L160" s="20">
        <f>IFERROR(VLOOKUP(A160,[2]webService!$A:$I,8,FALSE),0)</f>
        <v>0</v>
      </c>
      <c r="M160" s="28">
        <f>IFERROR(VLOOKUP(A160,[2]webService!$A:$I,9,FALSE),0)</f>
        <v>0</v>
      </c>
      <c r="N160" s="27">
        <f>IFERROR(VLOOKUP(A160,[3]soaBnafar!$A:$G,2,FALSE),0)</f>
        <v>0</v>
      </c>
      <c r="O160" s="20">
        <f>IFERROR(VLOOKUP(A160,[3]soaBnafar!$A:$H,3,FALSE),0)</f>
        <v>0</v>
      </c>
      <c r="P160" s="20">
        <f>IFERROR(VLOOKUP(A160,[3]soaBnafar!$A:$G,4,FALSE),0)</f>
        <v>0</v>
      </c>
      <c r="Q160" s="20">
        <f>IFERROR(VLOOKUP(A160,[3]soaBnafar!$A:$G,5,FALSE),0)</f>
        <v>0</v>
      </c>
      <c r="R160" s="20">
        <f>IFERROR(VLOOKUP(A160,[3]soaBnafar!$A:$G,6,FALSE),0)</f>
        <v>0</v>
      </c>
      <c r="S160" s="20">
        <f>IFERROR(VLOOKUP(A160,[3]soaBnafar!$A:$G,7,FALSE),0)</f>
        <v>0</v>
      </c>
      <c r="T160" s="32">
        <f t="shared" si="26"/>
        <v>0</v>
      </c>
      <c r="U160" s="21">
        <f t="shared" si="27"/>
        <v>0</v>
      </c>
      <c r="V160" s="21">
        <f t="shared" si="28"/>
        <v>0</v>
      </c>
      <c r="W160" s="21">
        <f t="shared" si="29"/>
        <v>0</v>
      </c>
      <c r="X160" s="21">
        <f t="shared" si="30"/>
        <v>0</v>
      </c>
      <c r="Y160" s="33">
        <f t="shared" si="31"/>
        <v>0</v>
      </c>
      <c r="Z160" s="4" t="str">
        <f t="shared" si="32"/>
        <v>Não</v>
      </c>
      <c r="AA160" s="4" t="str">
        <f t="shared" si="33"/>
        <v>Não</v>
      </c>
      <c r="AB160" s="4" t="str">
        <f t="shared" si="34"/>
        <v>Não</v>
      </c>
      <c r="AC160" s="4" t="str">
        <f t="shared" si="35"/>
        <v>Não</v>
      </c>
      <c r="AD160" s="4" t="str">
        <f t="shared" si="36"/>
        <v>Não</v>
      </c>
      <c r="AE160" s="30" t="str">
        <f t="shared" si="37"/>
        <v>Não</v>
      </c>
    </row>
    <row r="161" spans="1:31" x14ac:dyDescent="0.25">
      <c r="A161" s="23">
        <v>150480</v>
      </c>
      <c r="B161" s="27">
        <f>IFERROR(VLOOKUP(A161,[1]Monitoramento_Base_somente_disp!$A:$L,5,FALSE),0)</f>
        <v>0</v>
      </c>
      <c r="C161" s="20">
        <f>IFERROR(VLOOKUP(A161,[1]Monitoramento_Base_somente_disp!$A:$L,6,FALSE),0)</f>
        <v>0</v>
      </c>
      <c r="D161" s="20">
        <f>IFERROR(VLOOKUP(A161,[1]Monitoramento_Base_somente_disp!$A:$L,7,FALSE),0)</f>
        <v>0</v>
      </c>
      <c r="E161" s="20">
        <f>IFERROR(VLOOKUP(A161,[1]Monitoramento_Base_somente_disp!$A:$L,8,FALSE),0)</f>
        <v>0</v>
      </c>
      <c r="F161" s="20">
        <f>IFERROR(VLOOKUP(A161,[1]Monitoramento_Base_somente_disp!$A:$L,9,FALSE),0)</f>
        <v>0</v>
      </c>
      <c r="G161" s="28">
        <f>IFERROR(VLOOKUP(A161,[1]Monitoramento_Base_somente_disp!$A:$L,10,FALSE),0)</f>
        <v>0</v>
      </c>
      <c r="H161" s="27">
        <f>IFERROR(VLOOKUP(A161,[2]webService!$A:$I,4,FALSE),0)</f>
        <v>0</v>
      </c>
      <c r="I161" s="20">
        <f>IFERROR(VLOOKUP(A161,[2]webService!$A:$II,5,FALSE),0)</f>
        <v>0</v>
      </c>
      <c r="J161" s="20">
        <f>IFERROR(VLOOKUP(A161,[2]webService!$A:$I,6,FALSE),0)</f>
        <v>0</v>
      </c>
      <c r="K161" s="20">
        <f>IFERROR(VLOOKUP(A161,[2]webService!$A:$I,7,FALSE),0)</f>
        <v>0</v>
      </c>
      <c r="L161" s="20">
        <f>IFERROR(VLOOKUP(A161,[2]webService!$A:$I,8,FALSE),0)</f>
        <v>0</v>
      </c>
      <c r="M161" s="28">
        <f>IFERROR(VLOOKUP(A161,[2]webService!$A:$I,9,FALSE),0)</f>
        <v>0</v>
      </c>
      <c r="N161" s="27">
        <f>IFERROR(VLOOKUP(A161,[3]soaBnafar!$A:$G,2,FALSE),0)</f>
        <v>0</v>
      </c>
      <c r="O161" s="20">
        <f>IFERROR(VLOOKUP(A161,[3]soaBnafar!$A:$H,3,FALSE),0)</f>
        <v>0</v>
      </c>
      <c r="P161" s="20">
        <f>IFERROR(VLOOKUP(A161,[3]soaBnafar!$A:$G,4,FALSE),0)</f>
        <v>0</v>
      </c>
      <c r="Q161" s="20">
        <f>IFERROR(VLOOKUP(A161,[3]soaBnafar!$A:$G,5,FALSE),0)</f>
        <v>0</v>
      </c>
      <c r="R161" s="20">
        <f>IFERROR(VLOOKUP(A161,[3]soaBnafar!$A:$G,6,FALSE),0)</f>
        <v>0</v>
      </c>
      <c r="S161" s="20">
        <f>IFERROR(VLOOKUP(A161,[3]soaBnafar!$A:$G,7,FALSE),0)</f>
        <v>0</v>
      </c>
      <c r="T161" s="32">
        <f t="shared" si="26"/>
        <v>0</v>
      </c>
      <c r="U161" s="21">
        <f t="shared" si="27"/>
        <v>0</v>
      </c>
      <c r="V161" s="21">
        <f t="shared" si="28"/>
        <v>0</v>
      </c>
      <c r="W161" s="21">
        <f t="shared" si="29"/>
        <v>0</v>
      </c>
      <c r="X161" s="21">
        <f t="shared" si="30"/>
        <v>0</v>
      </c>
      <c r="Y161" s="33">
        <f t="shared" si="31"/>
        <v>0</v>
      </c>
      <c r="Z161" s="4" t="str">
        <f t="shared" si="32"/>
        <v>Não</v>
      </c>
      <c r="AA161" s="4" t="str">
        <f t="shared" si="33"/>
        <v>Não</v>
      </c>
      <c r="AB161" s="4" t="str">
        <f t="shared" si="34"/>
        <v>Não</v>
      </c>
      <c r="AC161" s="4" t="str">
        <f t="shared" si="35"/>
        <v>Não</v>
      </c>
      <c r="AD161" s="4" t="str">
        <f t="shared" si="36"/>
        <v>Não</v>
      </c>
      <c r="AE161" s="30" t="str">
        <f t="shared" si="37"/>
        <v>Não</v>
      </c>
    </row>
    <row r="162" spans="1:31" x14ac:dyDescent="0.25">
      <c r="A162" s="23">
        <v>150490</v>
      </c>
      <c r="B162" s="27">
        <f>IFERROR(VLOOKUP(A162,[1]Monitoramento_Base_somente_disp!$A:$L,5,FALSE),0)</f>
        <v>0</v>
      </c>
      <c r="C162" s="20">
        <f>IFERROR(VLOOKUP(A162,[1]Monitoramento_Base_somente_disp!$A:$L,6,FALSE),0)</f>
        <v>0</v>
      </c>
      <c r="D162" s="20">
        <f>IFERROR(VLOOKUP(A162,[1]Monitoramento_Base_somente_disp!$A:$L,7,FALSE),0)</f>
        <v>0</v>
      </c>
      <c r="E162" s="20">
        <f>IFERROR(VLOOKUP(A162,[1]Monitoramento_Base_somente_disp!$A:$L,8,FALSE),0)</f>
        <v>0</v>
      </c>
      <c r="F162" s="20">
        <f>IFERROR(VLOOKUP(A162,[1]Monitoramento_Base_somente_disp!$A:$L,9,FALSE),0)</f>
        <v>0</v>
      </c>
      <c r="G162" s="28">
        <f>IFERROR(VLOOKUP(A162,[1]Monitoramento_Base_somente_disp!$A:$L,10,FALSE),0)</f>
        <v>0</v>
      </c>
      <c r="H162" s="27">
        <f>IFERROR(VLOOKUP(A162,[2]webService!$A:$I,4,FALSE),0)</f>
        <v>0</v>
      </c>
      <c r="I162" s="20">
        <f>IFERROR(VLOOKUP(A162,[2]webService!$A:$II,5,FALSE),0)</f>
        <v>0</v>
      </c>
      <c r="J162" s="20">
        <f>IFERROR(VLOOKUP(A162,[2]webService!$A:$I,6,FALSE),0)</f>
        <v>0</v>
      </c>
      <c r="K162" s="20">
        <f>IFERROR(VLOOKUP(A162,[2]webService!$A:$I,7,FALSE),0)</f>
        <v>0</v>
      </c>
      <c r="L162" s="20">
        <f>IFERROR(VLOOKUP(A162,[2]webService!$A:$I,8,FALSE),0)</f>
        <v>0</v>
      </c>
      <c r="M162" s="28">
        <f>IFERROR(VLOOKUP(A162,[2]webService!$A:$I,9,FALSE),0)</f>
        <v>0</v>
      </c>
      <c r="N162" s="27">
        <f>IFERROR(VLOOKUP(A162,[3]soaBnafar!$A:$G,2,FALSE),0)</f>
        <v>0</v>
      </c>
      <c r="O162" s="20">
        <f>IFERROR(VLOOKUP(A162,[3]soaBnafar!$A:$H,3,FALSE),0)</f>
        <v>0</v>
      </c>
      <c r="P162" s="20">
        <f>IFERROR(VLOOKUP(A162,[3]soaBnafar!$A:$G,4,FALSE),0)</f>
        <v>0</v>
      </c>
      <c r="Q162" s="20">
        <f>IFERROR(VLOOKUP(A162,[3]soaBnafar!$A:$G,5,FALSE),0)</f>
        <v>0</v>
      </c>
      <c r="R162" s="20">
        <f>IFERROR(VLOOKUP(A162,[3]soaBnafar!$A:$G,6,FALSE),0)</f>
        <v>0</v>
      </c>
      <c r="S162" s="20">
        <f>IFERROR(VLOOKUP(A162,[3]soaBnafar!$A:$G,7,FALSE),0)</f>
        <v>0</v>
      </c>
      <c r="T162" s="32">
        <f t="shared" si="26"/>
        <v>0</v>
      </c>
      <c r="U162" s="21">
        <f t="shared" si="27"/>
        <v>0</v>
      </c>
      <c r="V162" s="21">
        <f t="shared" si="28"/>
        <v>0</v>
      </c>
      <c r="W162" s="21">
        <f t="shared" si="29"/>
        <v>0</v>
      </c>
      <c r="X162" s="21">
        <f t="shared" si="30"/>
        <v>0</v>
      </c>
      <c r="Y162" s="33">
        <f t="shared" si="31"/>
        <v>0</v>
      </c>
      <c r="Z162" s="4" t="str">
        <f t="shared" si="32"/>
        <v>Não</v>
      </c>
      <c r="AA162" s="4" t="str">
        <f t="shared" si="33"/>
        <v>Não</v>
      </c>
      <c r="AB162" s="4" t="str">
        <f t="shared" si="34"/>
        <v>Não</v>
      </c>
      <c r="AC162" s="4" t="str">
        <f t="shared" si="35"/>
        <v>Não</v>
      </c>
      <c r="AD162" s="4" t="str">
        <f t="shared" si="36"/>
        <v>Não</v>
      </c>
      <c r="AE162" s="30" t="str">
        <f t="shared" si="37"/>
        <v>Não</v>
      </c>
    </row>
    <row r="163" spans="1:31" x14ac:dyDescent="0.25">
      <c r="A163" s="23">
        <v>150495</v>
      </c>
      <c r="B163" s="27">
        <f>IFERROR(VLOOKUP(A163,[1]Monitoramento_Base_somente_disp!$A:$L,5,FALSE),0)</f>
        <v>0</v>
      </c>
      <c r="C163" s="20">
        <f>IFERROR(VLOOKUP(A163,[1]Monitoramento_Base_somente_disp!$A:$L,6,FALSE),0)</f>
        <v>0</v>
      </c>
      <c r="D163" s="20">
        <f>IFERROR(VLOOKUP(A163,[1]Monitoramento_Base_somente_disp!$A:$L,7,FALSE),0)</f>
        <v>0</v>
      </c>
      <c r="E163" s="20">
        <f>IFERROR(VLOOKUP(A163,[1]Monitoramento_Base_somente_disp!$A:$L,8,FALSE),0)</f>
        <v>0</v>
      </c>
      <c r="F163" s="20">
        <f>IFERROR(VLOOKUP(A163,[1]Monitoramento_Base_somente_disp!$A:$L,9,FALSE),0)</f>
        <v>0</v>
      </c>
      <c r="G163" s="28">
        <f>IFERROR(VLOOKUP(A163,[1]Monitoramento_Base_somente_disp!$A:$L,10,FALSE),0)</f>
        <v>0</v>
      </c>
      <c r="H163" s="27">
        <f>IFERROR(VLOOKUP(A163,[2]webService!$A:$I,4,FALSE),0)</f>
        <v>0</v>
      </c>
      <c r="I163" s="20">
        <f>IFERROR(VLOOKUP(A163,[2]webService!$A:$II,5,FALSE),0)</f>
        <v>0</v>
      </c>
      <c r="J163" s="20">
        <f>IFERROR(VLOOKUP(A163,[2]webService!$A:$I,6,FALSE),0)</f>
        <v>0</v>
      </c>
      <c r="K163" s="20">
        <f>IFERROR(VLOOKUP(A163,[2]webService!$A:$I,7,FALSE),0)</f>
        <v>0</v>
      </c>
      <c r="L163" s="20">
        <f>IFERROR(VLOOKUP(A163,[2]webService!$A:$I,8,FALSE),0)</f>
        <v>0</v>
      </c>
      <c r="M163" s="28">
        <f>IFERROR(VLOOKUP(A163,[2]webService!$A:$I,9,FALSE),0)</f>
        <v>0</v>
      </c>
      <c r="N163" s="27">
        <f>IFERROR(VLOOKUP(A163,[3]soaBnafar!$A:$G,2,FALSE),0)</f>
        <v>0</v>
      </c>
      <c r="O163" s="20">
        <f>IFERROR(VLOOKUP(A163,[3]soaBnafar!$A:$H,3,FALSE),0)</f>
        <v>0</v>
      </c>
      <c r="P163" s="20">
        <f>IFERROR(VLOOKUP(A163,[3]soaBnafar!$A:$G,4,FALSE),0)</f>
        <v>0</v>
      </c>
      <c r="Q163" s="20">
        <f>IFERROR(VLOOKUP(A163,[3]soaBnafar!$A:$G,5,FALSE),0)</f>
        <v>0</v>
      </c>
      <c r="R163" s="20">
        <f>IFERROR(VLOOKUP(A163,[3]soaBnafar!$A:$G,6,FALSE),0)</f>
        <v>0</v>
      </c>
      <c r="S163" s="20">
        <f>IFERROR(VLOOKUP(A163,[3]soaBnafar!$A:$G,7,FALSE),0)</f>
        <v>0</v>
      </c>
      <c r="T163" s="32">
        <f t="shared" si="26"/>
        <v>0</v>
      </c>
      <c r="U163" s="21">
        <f t="shared" si="27"/>
        <v>0</v>
      </c>
      <c r="V163" s="21">
        <f t="shared" si="28"/>
        <v>0</v>
      </c>
      <c r="W163" s="21">
        <f t="shared" si="29"/>
        <v>0</v>
      </c>
      <c r="X163" s="21">
        <f t="shared" si="30"/>
        <v>0</v>
      </c>
      <c r="Y163" s="33">
        <f t="shared" si="31"/>
        <v>0</v>
      </c>
      <c r="Z163" s="4" t="str">
        <f t="shared" si="32"/>
        <v>Não</v>
      </c>
      <c r="AA163" s="4" t="str">
        <f t="shared" si="33"/>
        <v>Não</v>
      </c>
      <c r="AB163" s="4" t="str">
        <f t="shared" si="34"/>
        <v>Não</v>
      </c>
      <c r="AC163" s="4" t="str">
        <f t="shared" si="35"/>
        <v>Não</v>
      </c>
      <c r="AD163" s="4" t="str">
        <f t="shared" si="36"/>
        <v>Não</v>
      </c>
      <c r="AE163" s="30" t="str">
        <f t="shared" si="37"/>
        <v>Não</v>
      </c>
    </row>
    <row r="164" spans="1:31" x14ac:dyDescent="0.25">
      <c r="A164" s="23">
        <v>150497</v>
      </c>
      <c r="B164" s="27">
        <f>IFERROR(VLOOKUP(A164,[1]Monitoramento_Base_somente_disp!$A:$L,5,FALSE),0)</f>
        <v>0</v>
      </c>
      <c r="C164" s="20">
        <f>IFERROR(VLOOKUP(A164,[1]Monitoramento_Base_somente_disp!$A:$L,6,FALSE),0)</f>
        <v>0</v>
      </c>
      <c r="D164" s="20">
        <f>IFERROR(VLOOKUP(A164,[1]Monitoramento_Base_somente_disp!$A:$L,7,FALSE),0)</f>
        <v>0</v>
      </c>
      <c r="E164" s="20">
        <f>IFERROR(VLOOKUP(A164,[1]Monitoramento_Base_somente_disp!$A:$L,8,FALSE),0)</f>
        <v>0</v>
      </c>
      <c r="F164" s="20">
        <f>IFERROR(VLOOKUP(A164,[1]Monitoramento_Base_somente_disp!$A:$L,9,FALSE),0)</f>
        <v>0</v>
      </c>
      <c r="G164" s="28">
        <f>IFERROR(VLOOKUP(A164,[1]Monitoramento_Base_somente_disp!$A:$L,10,FALSE),0)</f>
        <v>0</v>
      </c>
      <c r="H164" s="27">
        <f>IFERROR(VLOOKUP(A164,[2]webService!$A:$I,4,FALSE),0)</f>
        <v>0</v>
      </c>
      <c r="I164" s="20">
        <f>IFERROR(VLOOKUP(A164,[2]webService!$A:$II,5,FALSE),0)</f>
        <v>0</v>
      </c>
      <c r="J164" s="20">
        <f>IFERROR(VLOOKUP(A164,[2]webService!$A:$I,6,FALSE),0)</f>
        <v>0</v>
      </c>
      <c r="K164" s="20">
        <f>IFERROR(VLOOKUP(A164,[2]webService!$A:$I,7,FALSE),0)</f>
        <v>0</v>
      </c>
      <c r="L164" s="20">
        <f>IFERROR(VLOOKUP(A164,[2]webService!$A:$I,8,FALSE),0)</f>
        <v>0</v>
      </c>
      <c r="M164" s="28">
        <f>IFERROR(VLOOKUP(A164,[2]webService!$A:$I,9,FALSE),0)</f>
        <v>0</v>
      </c>
      <c r="N164" s="27">
        <f>IFERROR(VLOOKUP(A164,[3]soaBnafar!$A:$G,2,FALSE),0)</f>
        <v>0</v>
      </c>
      <c r="O164" s="20">
        <f>IFERROR(VLOOKUP(A164,[3]soaBnafar!$A:$H,3,FALSE),0)</f>
        <v>0</v>
      </c>
      <c r="P164" s="20">
        <f>IFERROR(VLOOKUP(A164,[3]soaBnafar!$A:$G,4,FALSE),0)</f>
        <v>0</v>
      </c>
      <c r="Q164" s="20">
        <f>IFERROR(VLOOKUP(A164,[3]soaBnafar!$A:$G,5,FALSE),0)</f>
        <v>0</v>
      </c>
      <c r="R164" s="20">
        <f>IFERROR(VLOOKUP(A164,[3]soaBnafar!$A:$G,6,FALSE),0)</f>
        <v>0</v>
      </c>
      <c r="S164" s="20">
        <f>IFERROR(VLOOKUP(A164,[3]soaBnafar!$A:$G,7,FALSE),0)</f>
        <v>0</v>
      </c>
      <c r="T164" s="32">
        <f t="shared" si="26"/>
        <v>0</v>
      </c>
      <c r="U164" s="21">
        <f t="shared" si="27"/>
        <v>0</v>
      </c>
      <c r="V164" s="21">
        <f t="shared" si="28"/>
        <v>0</v>
      </c>
      <c r="W164" s="21">
        <f t="shared" si="29"/>
        <v>0</v>
      </c>
      <c r="X164" s="21">
        <f t="shared" si="30"/>
        <v>0</v>
      </c>
      <c r="Y164" s="33">
        <f t="shared" si="31"/>
        <v>0</v>
      </c>
      <c r="Z164" s="4" t="str">
        <f t="shared" si="32"/>
        <v>Não</v>
      </c>
      <c r="AA164" s="4" t="str">
        <f t="shared" si="33"/>
        <v>Não</v>
      </c>
      <c r="AB164" s="4" t="str">
        <f t="shared" si="34"/>
        <v>Não</v>
      </c>
      <c r="AC164" s="4" t="str">
        <f t="shared" si="35"/>
        <v>Não</v>
      </c>
      <c r="AD164" s="4" t="str">
        <f t="shared" si="36"/>
        <v>Não</v>
      </c>
      <c r="AE164" s="30" t="str">
        <f t="shared" si="37"/>
        <v>Não</v>
      </c>
    </row>
    <row r="165" spans="1:31" x14ac:dyDescent="0.25">
      <c r="A165" s="23">
        <v>150503</v>
      </c>
      <c r="B165" s="27">
        <f>IFERROR(VLOOKUP(A165,[1]Monitoramento_Base_somente_disp!$A:$L,5,FALSE),0)</f>
        <v>43459</v>
      </c>
      <c r="C165" s="20">
        <f>IFERROR(VLOOKUP(A165,[1]Monitoramento_Base_somente_disp!$A:$L,6,FALSE),0)</f>
        <v>11019732</v>
      </c>
      <c r="D165" s="20">
        <f>IFERROR(VLOOKUP(A165,[1]Monitoramento_Base_somente_disp!$A:$L,7,FALSE),0)</f>
        <v>16920</v>
      </c>
      <c r="E165" s="20">
        <f>IFERROR(VLOOKUP(A165,[1]Monitoramento_Base_somente_disp!$A:$L,8,FALSE),0)</f>
        <v>7141025</v>
      </c>
      <c r="F165" s="20">
        <f>IFERROR(VLOOKUP(A165,[1]Monitoramento_Base_somente_disp!$A:$L,9,FALSE),0)</f>
        <v>0</v>
      </c>
      <c r="G165" s="28">
        <f>IFERROR(VLOOKUP(A165,[1]Monitoramento_Base_somente_disp!$A:$L,10,FALSE),0)</f>
        <v>0</v>
      </c>
      <c r="H165" s="27">
        <f>IFERROR(VLOOKUP(A165,[2]webService!$A:$I,4,FALSE),0)</f>
        <v>0</v>
      </c>
      <c r="I165" s="20">
        <f>IFERROR(VLOOKUP(A165,[2]webService!$A:$II,5,FALSE),0)</f>
        <v>0</v>
      </c>
      <c r="J165" s="20">
        <f>IFERROR(VLOOKUP(A165,[2]webService!$A:$I,6,FALSE),0)</f>
        <v>0</v>
      </c>
      <c r="K165" s="20">
        <f>IFERROR(VLOOKUP(A165,[2]webService!$A:$I,7,FALSE),0)</f>
        <v>0</v>
      </c>
      <c r="L165" s="20">
        <f>IFERROR(VLOOKUP(A165,[2]webService!$A:$I,8,FALSE),0)</f>
        <v>0</v>
      </c>
      <c r="M165" s="28">
        <f>IFERROR(VLOOKUP(A165,[2]webService!$A:$I,9,FALSE),0)</f>
        <v>0</v>
      </c>
      <c r="N165" s="27">
        <f>IFERROR(VLOOKUP(A165,[3]soaBnafar!$A:$G,2,FALSE),0)</f>
        <v>0</v>
      </c>
      <c r="O165" s="20">
        <f>IFERROR(VLOOKUP(A165,[3]soaBnafar!$A:$H,3,FALSE),0)</f>
        <v>0</v>
      </c>
      <c r="P165" s="20">
        <f>IFERROR(VLOOKUP(A165,[3]soaBnafar!$A:$G,4,FALSE),0)</f>
        <v>0</v>
      </c>
      <c r="Q165" s="20">
        <f>IFERROR(VLOOKUP(A165,[3]soaBnafar!$A:$G,5,FALSE),0)</f>
        <v>0</v>
      </c>
      <c r="R165" s="20">
        <f>IFERROR(VLOOKUP(A165,[3]soaBnafar!$A:$G,6,FALSE),0)</f>
        <v>0</v>
      </c>
      <c r="S165" s="20">
        <f>IFERROR(VLOOKUP(A165,[3]soaBnafar!$A:$G,7,FALSE),0)</f>
        <v>0</v>
      </c>
      <c r="T165" s="32">
        <f t="shared" si="26"/>
        <v>43459</v>
      </c>
      <c r="U165" s="21">
        <f t="shared" si="27"/>
        <v>11019732</v>
      </c>
      <c r="V165" s="21">
        <f t="shared" si="28"/>
        <v>16920</v>
      </c>
      <c r="W165" s="21">
        <f t="shared" si="29"/>
        <v>7141025</v>
      </c>
      <c r="X165" s="21">
        <f t="shared" si="30"/>
        <v>0</v>
      </c>
      <c r="Y165" s="33">
        <f t="shared" si="31"/>
        <v>0</v>
      </c>
      <c r="Z165" s="4" t="str">
        <f t="shared" si="32"/>
        <v>Sim</v>
      </c>
      <c r="AA165" s="4" t="str">
        <f t="shared" si="33"/>
        <v>Sim</v>
      </c>
      <c r="AB165" s="4" t="str">
        <f t="shared" si="34"/>
        <v>Sim</v>
      </c>
      <c r="AC165" s="4" t="str">
        <f t="shared" si="35"/>
        <v>Sim</v>
      </c>
      <c r="AD165" s="4" t="str">
        <f t="shared" si="36"/>
        <v>Não</v>
      </c>
      <c r="AE165" s="30" t="str">
        <f t="shared" si="37"/>
        <v>Não</v>
      </c>
    </row>
    <row r="166" spans="1:31" x14ac:dyDescent="0.25">
      <c r="A166" s="23">
        <v>150506</v>
      </c>
      <c r="B166" s="27">
        <f>IFERROR(VLOOKUP(A166,[1]Monitoramento_Base_somente_disp!$A:$L,5,FALSE),0)</f>
        <v>0</v>
      </c>
      <c r="C166" s="20">
        <f>IFERROR(VLOOKUP(A166,[1]Monitoramento_Base_somente_disp!$A:$L,6,FALSE),0)</f>
        <v>0</v>
      </c>
      <c r="D166" s="20">
        <f>IFERROR(VLOOKUP(A166,[1]Monitoramento_Base_somente_disp!$A:$L,7,FALSE),0)</f>
        <v>0</v>
      </c>
      <c r="E166" s="20">
        <f>IFERROR(VLOOKUP(A166,[1]Monitoramento_Base_somente_disp!$A:$L,8,FALSE),0)</f>
        <v>0</v>
      </c>
      <c r="F166" s="20">
        <f>IFERROR(VLOOKUP(A166,[1]Monitoramento_Base_somente_disp!$A:$L,9,FALSE),0)</f>
        <v>0</v>
      </c>
      <c r="G166" s="28">
        <f>IFERROR(VLOOKUP(A166,[1]Monitoramento_Base_somente_disp!$A:$L,10,FALSE),0)</f>
        <v>0</v>
      </c>
      <c r="H166" s="27">
        <f>IFERROR(VLOOKUP(A166,[2]webService!$A:$I,4,FALSE),0)</f>
        <v>0</v>
      </c>
      <c r="I166" s="20">
        <f>IFERROR(VLOOKUP(A166,[2]webService!$A:$II,5,FALSE),0)</f>
        <v>0</v>
      </c>
      <c r="J166" s="20">
        <f>IFERROR(VLOOKUP(A166,[2]webService!$A:$I,6,FALSE),0)</f>
        <v>0</v>
      </c>
      <c r="K166" s="20">
        <f>IFERROR(VLOOKUP(A166,[2]webService!$A:$I,7,FALSE),0)</f>
        <v>0</v>
      </c>
      <c r="L166" s="20">
        <f>IFERROR(VLOOKUP(A166,[2]webService!$A:$I,8,FALSE),0)</f>
        <v>0</v>
      </c>
      <c r="M166" s="28">
        <f>IFERROR(VLOOKUP(A166,[2]webService!$A:$I,9,FALSE),0)</f>
        <v>0</v>
      </c>
      <c r="N166" s="27">
        <f>IFERROR(VLOOKUP(A166,[3]soaBnafar!$A:$G,2,FALSE),0)</f>
        <v>0</v>
      </c>
      <c r="O166" s="20">
        <f>IFERROR(VLOOKUP(A166,[3]soaBnafar!$A:$H,3,FALSE),0)</f>
        <v>0</v>
      </c>
      <c r="P166" s="20">
        <f>IFERROR(VLOOKUP(A166,[3]soaBnafar!$A:$G,4,FALSE),0)</f>
        <v>0</v>
      </c>
      <c r="Q166" s="20">
        <f>IFERROR(VLOOKUP(A166,[3]soaBnafar!$A:$G,5,FALSE),0)</f>
        <v>0</v>
      </c>
      <c r="R166" s="20">
        <f>IFERROR(VLOOKUP(A166,[3]soaBnafar!$A:$G,6,FALSE),0)</f>
        <v>0</v>
      </c>
      <c r="S166" s="20">
        <f>IFERROR(VLOOKUP(A166,[3]soaBnafar!$A:$G,7,FALSE),0)</f>
        <v>0</v>
      </c>
      <c r="T166" s="32">
        <f t="shared" si="26"/>
        <v>0</v>
      </c>
      <c r="U166" s="21">
        <f t="shared" si="27"/>
        <v>0</v>
      </c>
      <c r="V166" s="21">
        <f t="shared" si="28"/>
        <v>0</v>
      </c>
      <c r="W166" s="21">
        <f t="shared" si="29"/>
        <v>0</v>
      </c>
      <c r="X166" s="21">
        <f t="shared" si="30"/>
        <v>0</v>
      </c>
      <c r="Y166" s="33">
        <f t="shared" si="31"/>
        <v>0</v>
      </c>
      <c r="Z166" s="4" t="str">
        <f t="shared" si="32"/>
        <v>Não</v>
      </c>
      <c r="AA166" s="4" t="str">
        <f t="shared" si="33"/>
        <v>Não</v>
      </c>
      <c r="AB166" s="4" t="str">
        <f t="shared" si="34"/>
        <v>Não</v>
      </c>
      <c r="AC166" s="4" t="str">
        <f t="shared" si="35"/>
        <v>Não</v>
      </c>
      <c r="AD166" s="4" t="str">
        <f t="shared" si="36"/>
        <v>Não</v>
      </c>
      <c r="AE166" s="30" t="str">
        <f t="shared" si="37"/>
        <v>Não</v>
      </c>
    </row>
    <row r="167" spans="1:31" x14ac:dyDescent="0.25">
      <c r="A167" s="23">
        <v>150510</v>
      </c>
      <c r="B167" s="27">
        <f>IFERROR(VLOOKUP(A167,[1]Monitoramento_Base_somente_disp!$A:$L,5,FALSE),0)</f>
        <v>0</v>
      </c>
      <c r="C167" s="20">
        <f>IFERROR(VLOOKUP(A167,[1]Monitoramento_Base_somente_disp!$A:$L,6,FALSE),0)</f>
        <v>0</v>
      </c>
      <c r="D167" s="20">
        <f>IFERROR(VLOOKUP(A167,[1]Monitoramento_Base_somente_disp!$A:$L,7,FALSE),0)</f>
        <v>0</v>
      </c>
      <c r="E167" s="20">
        <f>IFERROR(VLOOKUP(A167,[1]Monitoramento_Base_somente_disp!$A:$L,8,FALSE),0)</f>
        <v>0</v>
      </c>
      <c r="F167" s="20">
        <f>IFERROR(VLOOKUP(A167,[1]Monitoramento_Base_somente_disp!$A:$L,9,FALSE),0)</f>
        <v>0</v>
      </c>
      <c r="G167" s="28">
        <f>IFERROR(VLOOKUP(A167,[1]Monitoramento_Base_somente_disp!$A:$L,10,FALSE),0)</f>
        <v>0</v>
      </c>
      <c r="H167" s="27">
        <f>IFERROR(VLOOKUP(A167,[2]webService!$A:$I,4,FALSE),0)</f>
        <v>0</v>
      </c>
      <c r="I167" s="20">
        <f>IFERROR(VLOOKUP(A167,[2]webService!$A:$II,5,FALSE),0)</f>
        <v>0</v>
      </c>
      <c r="J167" s="20">
        <f>IFERROR(VLOOKUP(A167,[2]webService!$A:$I,6,FALSE),0)</f>
        <v>0</v>
      </c>
      <c r="K167" s="20">
        <f>IFERROR(VLOOKUP(A167,[2]webService!$A:$I,7,FALSE),0)</f>
        <v>0</v>
      </c>
      <c r="L167" s="20">
        <f>IFERROR(VLOOKUP(A167,[2]webService!$A:$I,8,FALSE),0)</f>
        <v>0</v>
      </c>
      <c r="M167" s="28">
        <f>IFERROR(VLOOKUP(A167,[2]webService!$A:$I,9,FALSE),0)</f>
        <v>0</v>
      </c>
      <c r="N167" s="27">
        <f>IFERROR(VLOOKUP(A167,[3]soaBnafar!$A:$G,2,FALSE),0)</f>
        <v>0</v>
      </c>
      <c r="O167" s="20">
        <f>IFERROR(VLOOKUP(A167,[3]soaBnafar!$A:$H,3,FALSE),0)</f>
        <v>0</v>
      </c>
      <c r="P167" s="20">
        <f>IFERROR(VLOOKUP(A167,[3]soaBnafar!$A:$G,4,FALSE),0)</f>
        <v>0</v>
      </c>
      <c r="Q167" s="20">
        <f>IFERROR(VLOOKUP(A167,[3]soaBnafar!$A:$G,5,FALSE),0)</f>
        <v>0</v>
      </c>
      <c r="R167" s="20">
        <f>IFERROR(VLOOKUP(A167,[3]soaBnafar!$A:$G,6,FALSE),0)</f>
        <v>0</v>
      </c>
      <c r="S167" s="20">
        <f>IFERROR(VLOOKUP(A167,[3]soaBnafar!$A:$G,7,FALSE),0)</f>
        <v>0</v>
      </c>
      <c r="T167" s="32">
        <f t="shared" si="26"/>
        <v>0</v>
      </c>
      <c r="U167" s="21">
        <f t="shared" si="27"/>
        <v>0</v>
      </c>
      <c r="V167" s="21">
        <f t="shared" si="28"/>
        <v>0</v>
      </c>
      <c r="W167" s="21">
        <f t="shared" si="29"/>
        <v>0</v>
      </c>
      <c r="X167" s="21">
        <f t="shared" si="30"/>
        <v>0</v>
      </c>
      <c r="Y167" s="33">
        <f t="shared" si="31"/>
        <v>0</v>
      </c>
      <c r="Z167" s="4" t="str">
        <f t="shared" si="32"/>
        <v>Não</v>
      </c>
      <c r="AA167" s="4" t="str">
        <f t="shared" si="33"/>
        <v>Não</v>
      </c>
      <c r="AB167" s="4" t="str">
        <f t="shared" si="34"/>
        <v>Não</v>
      </c>
      <c r="AC167" s="4" t="str">
        <f t="shared" si="35"/>
        <v>Não</v>
      </c>
      <c r="AD167" s="4" t="str">
        <f t="shared" si="36"/>
        <v>Não</v>
      </c>
      <c r="AE167" s="30" t="str">
        <f t="shared" si="37"/>
        <v>Não</v>
      </c>
    </row>
    <row r="168" spans="1:31" x14ac:dyDescent="0.25">
      <c r="A168" s="23">
        <v>150520</v>
      </c>
      <c r="B168" s="27">
        <f>IFERROR(VLOOKUP(A168,[1]Monitoramento_Base_somente_disp!$A:$L,5,FALSE),0)</f>
        <v>0</v>
      </c>
      <c r="C168" s="20">
        <f>IFERROR(VLOOKUP(A168,[1]Monitoramento_Base_somente_disp!$A:$L,6,FALSE),0)</f>
        <v>0</v>
      </c>
      <c r="D168" s="20">
        <f>IFERROR(VLOOKUP(A168,[1]Monitoramento_Base_somente_disp!$A:$L,7,FALSE),0)</f>
        <v>0</v>
      </c>
      <c r="E168" s="20">
        <f>IFERROR(VLOOKUP(A168,[1]Monitoramento_Base_somente_disp!$A:$L,8,FALSE),0)</f>
        <v>0</v>
      </c>
      <c r="F168" s="20">
        <f>IFERROR(VLOOKUP(A168,[1]Monitoramento_Base_somente_disp!$A:$L,9,FALSE),0)</f>
        <v>0</v>
      </c>
      <c r="G168" s="28">
        <f>IFERROR(VLOOKUP(A168,[1]Monitoramento_Base_somente_disp!$A:$L,10,FALSE),0)</f>
        <v>0</v>
      </c>
      <c r="H168" s="27">
        <f>IFERROR(VLOOKUP(A168,[2]webService!$A:$I,4,FALSE),0)</f>
        <v>0</v>
      </c>
      <c r="I168" s="20">
        <f>IFERROR(VLOOKUP(A168,[2]webService!$A:$II,5,FALSE),0)</f>
        <v>0</v>
      </c>
      <c r="J168" s="20">
        <f>IFERROR(VLOOKUP(A168,[2]webService!$A:$I,6,FALSE),0)</f>
        <v>0</v>
      </c>
      <c r="K168" s="20">
        <f>IFERROR(VLOOKUP(A168,[2]webService!$A:$I,7,FALSE),0)</f>
        <v>0</v>
      </c>
      <c r="L168" s="20">
        <f>IFERROR(VLOOKUP(A168,[2]webService!$A:$I,8,FALSE),0)</f>
        <v>0</v>
      </c>
      <c r="M168" s="28">
        <f>IFERROR(VLOOKUP(A168,[2]webService!$A:$I,9,FALSE),0)</f>
        <v>0</v>
      </c>
      <c r="N168" s="27">
        <f>IFERROR(VLOOKUP(A168,[3]soaBnafar!$A:$G,2,FALSE),0)</f>
        <v>0</v>
      </c>
      <c r="O168" s="20">
        <f>IFERROR(VLOOKUP(A168,[3]soaBnafar!$A:$H,3,FALSE),0)</f>
        <v>0</v>
      </c>
      <c r="P168" s="20">
        <f>IFERROR(VLOOKUP(A168,[3]soaBnafar!$A:$G,4,FALSE),0)</f>
        <v>0</v>
      </c>
      <c r="Q168" s="20">
        <f>IFERROR(VLOOKUP(A168,[3]soaBnafar!$A:$G,5,FALSE),0)</f>
        <v>0</v>
      </c>
      <c r="R168" s="20">
        <f>IFERROR(VLOOKUP(A168,[3]soaBnafar!$A:$G,6,FALSE),0)</f>
        <v>0</v>
      </c>
      <c r="S168" s="20">
        <f>IFERROR(VLOOKUP(A168,[3]soaBnafar!$A:$G,7,FALSE),0)</f>
        <v>0</v>
      </c>
      <c r="T168" s="32">
        <f t="shared" si="26"/>
        <v>0</v>
      </c>
      <c r="U168" s="21">
        <f t="shared" si="27"/>
        <v>0</v>
      </c>
      <c r="V168" s="21">
        <f t="shared" si="28"/>
        <v>0</v>
      </c>
      <c r="W168" s="21">
        <f t="shared" si="29"/>
        <v>0</v>
      </c>
      <c r="X168" s="21">
        <f t="shared" si="30"/>
        <v>0</v>
      </c>
      <c r="Y168" s="33">
        <f t="shared" si="31"/>
        <v>0</v>
      </c>
      <c r="Z168" s="4" t="str">
        <f t="shared" si="32"/>
        <v>Não</v>
      </c>
      <c r="AA168" s="4" t="str">
        <f t="shared" si="33"/>
        <v>Não</v>
      </c>
      <c r="AB168" s="4" t="str">
        <f t="shared" si="34"/>
        <v>Não</v>
      </c>
      <c r="AC168" s="4" t="str">
        <f t="shared" si="35"/>
        <v>Não</v>
      </c>
      <c r="AD168" s="4" t="str">
        <f t="shared" si="36"/>
        <v>Não</v>
      </c>
      <c r="AE168" s="30" t="str">
        <f t="shared" si="37"/>
        <v>Não</v>
      </c>
    </row>
    <row r="169" spans="1:31" x14ac:dyDescent="0.25">
      <c r="A169" s="23">
        <v>150540</v>
      </c>
      <c r="B169" s="27">
        <f>IFERROR(VLOOKUP(A169,[1]Monitoramento_Base_somente_disp!$A:$L,5,FALSE),0)</f>
        <v>0</v>
      </c>
      <c r="C169" s="20">
        <f>IFERROR(VLOOKUP(A169,[1]Monitoramento_Base_somente_disp!$A:$L,6,FALSE),0)</f>
        <v>22833020</v>
      </c>
      <c r="D169" s="20">
        <f>IFERROR(VLOOKUP(A169,[1]Monitoramento_Base_somente_disp!$A:$L,7,FALSE),0)</f>
        <v>0</v>
      </c>
      <c r="E169" s="20">
        <f>IFERROR(VLOOKUP(A169,[1]Monitoramento_Base_somente_disp!$A:$L,8,FALSE),0)</f>
        <v>11416510</v>
      </c>
      <c r="F169" s="20">
        <f>IFERROR(VLOOKUP(A169,[1]Monitoramento_Base_somente_disp!$A:$L,9,FALSE),0)</f>
        <v>0</v>
      </c>
      <c r="G169" s="28">
        <f>IFERROR(VLOOKUP(A169,[1]Monitoramento_Base_somente_disp!$A:$L,10,FALSE),0)</f>
        <v>0</v>
      </c>
      <c r="H169" s="27">
        <f>IFERROR(VLOOKUP(A169,[2]webService!$A:$I,4,FALSE),0)</f>
        <v>0</v>
      </c>
      <c r="I169" s="20">
        <f>IFERROR(VLOOKUP(A169,[2]webService!$A:$II,5,FALSE),0)</f>
        <v>0</v>
      </c>
      <c r="J169" s="20">
        <f>IFERROR(VLOOKUP(A169,[2]webService!$A:$I,6,FALSE),0)</f>
        <v>0</v>
      </c>
      <c r="K169" s="20">
        <f>IFERROR(VLOOKUP(A169,[2]webService!$A:$I,7,FALSE),0)</f>
        <v>0</v>
      </c>
      <c r="L169" s="20">
        <f>IFERROR(VLOOKUP(A169,[2]webService!$A:$I,8,FALSE),0)</f>
        <v>0</v>
      </c>
      <c r="M169" s="28">
        <f>IFERROR(VLOOKUP(A169,[2]webService!$A:$I,9,FALSE),0)</f>
        <v>0</v>
      </c>
      <c r="N169" s="27">
        <f>IFERROR(VLOOKUP(A169,[3]soaBnafar!$A:$G,2,FALSE),0)</f>
        <v>0</v>
      </c>
      <c r="O169" s="20">
        <f>IFERROR(VLOOKUP(A169,[3]soaBnafar!$A:$H,3,FALSE),0)</f>
        <v>0</v>
      </c>
      <c r="P169" s="20">
        <f>IFERROR(VLOOKUP(A169,[3]soaBnafar!$A:$G,4,FALSE),0)</f>
        <v>0</v>
      </c>
      <c r="Q169" s="20">
        <f>IFERROR(VLOOKUP(A169,[3]soaBnafar!$A:$G,5,FALSE),0)</f>
        <v>0</v>
      </c>
      <c r="R169" s="20">
        <f>IFERROR(VLOOKUP(A169,[3]soaBnafar!$A:$G,6,FALSE),0)</f>
        <v>0</v>
      </c>
      <c r="S169" s="20">
        <f>IFERROR(VLOOKUP(A169,[3]soaBnafar!$A:$G,7,FALSE),0)</f>
        <v>0</v>
      </c>
      <c r="T169" s="32">
        <f t="shared" si="26"/>
        <v>0</v>
      </c>
      <c r="U169" s="21">
        <f t="shared" si="27"/>
        <v>22833020</v>
      </c>
      <c r="V169" s="21">
        <f t="shared" si="28"/>
        <v>0</v>
      </c>
      <c r="W169" s="21">
        <f t="shared" si="29"/>
        <v>11416510</v>
      </c>
      <c r="X169" s="21">
        <f t="shared" si="30"/>
        <v>0</v>
      </c>
      <c r="Y169" s="33">
        <f t="shared" si="31"/>
        <v>0</v>
      </c>
      <c r="Z169" s="4" t="str">
        <f t="shared" si="32"/>
        <v>Não</v>
      </c>
      <c r="AA169" s="4" t="str">
        <f t="shared" si="33"/>
        <v>Sim</v>
      </c>
      <c r="AB169" s="4" t="str">
        <f t="shared" si="34"/>
        <v>Não</v>
      </c>
      <c r="AC169" s="4" t="str">
        <f t="shared" si="35"/>
        <v>Sim</v>
      </c>
      <c r="AD169" s="4" t="str">
        <f t="shared" si="36"/>
        <v>Não</v>
      </c>
      <c r="AE169" s="30" t="str">
        <f t="shared" si="37"/>
        <v>Não</v>
      </c>
    </row>
    <row r="170" spans="1:31" x14ac:dyDescent="0.25">
      <c r="A170" s="23">
        <v>150548</v>
      </c>
      <c r="B170" s="27">
        <f>IFERROR(VLOOKUP(A170,[1]Monitoramento_Base_somente_disp!$A:$L,5,FALSE),0)</f>
        <v>0</v>
      </c>
      <c r="C170" s="20">
        <f>IFERROR(VLOOKUP(A170,[1]Monitoramento_Base_somente_disp!$A:$L,6,FALSE),0)</f>
        <v>712432</v>
      </c>
      <c r="D170" s="20">
        <f>IFERROR(VLOOKUP(A170,[1]Monitoramento_Base_somente_disp!$A:$L,7,FALSE),0)</f>
        <v>0</v>
      </c>
      <c r="E170" s="20">
        <f>IFERROR(VLOOKUP(A170,[1]Monitoramento_Base_somente_disp!$A:$L,8,FALSE),0)</f>
        <v>356216</v>
      </c>
      <c r="F170" s="20">
        <f>IFERROR(VLOOKUP(A170,[1]Monitoramento_Base_somente_disp!$A:$L,9,FALSE),0)</f>
        <v>0</v>
      </c>
      <c r="G170" s="28">
        <f>IFERROR(VLOOKUP(A170,[1]Monitoramento_Base_somente_disp!$A:$L,10,FALSE),0)</f>
        <v>0</v>
      </c>
      <c r="H170" s="27">
        <f>IFERROR(VLOOKUP(A170,[2]webService!$A:$I,4,FALSE),0)</f>
        <v>0</v>
      </c>
      <c r="I170" s="20">
        <f>IFERROR(VLOOKUP(A170,[2]webService!$A:$II,5,FALSE),0)</f>
        <v>0</v>
      </c>
      <c r="J170" s="20">
        <f>IFERROR(VLOOKUP(A170,[2]webService!$A:$I,6,FALSE),0)</f>
        <v>0</v>
      </c>
      <c r="K170" s="20">
        <f>IFERROR(VLOOKUP(A170,[2]webService!$A:$I,7,FALSE),0)</f>
        <v>0</v>
      </c>
      <c r="L170" s="20">
        <f>IFERROR(VLOOKUP(A170,[2]webService!$A:$I,8,FALSE),0)</f>
        <v>0</v>
      </c>
      <c r="M170" s="28">
        <f>IFERROR(VLOOKUP(A170,[2]webService!$A:$I,9,FALSE),0)</f>
        <v>0</v>
      </c>
      <c r="N170" s="27">
        <f>IFERROR(VLOOKUP(A170,[3]soaBnafar!$A:$G,2,FALSE),0)</f>
        <v>0</v>
      </c>
      <c r="O170" s="20">
        <f>IFERROR(VLOOKUP(A170,[3]soaBnafar!$A:$H,3,FALSE),0)</f>
        <v>0</v>
      </c>
      <c r="P170" s="20">
        <f>IFERROR(VLOOKUP(A170,[3]soaBnafar!$A:$G,4,FALSE),0)</f>
        <v>0</v>
      </c>
      <c r="Q170" s="20">
        <f>IFERROR(VLOOKUP(A170,[3]soaBnafar!$A:$G,5,FALSE),0)</f>
        <v>0</v>
      </c>
      <c r="R170" s="20">
        <f>IFERROR(VLOOKUP(A170,[3]soaBnafar!$A:$G,6,FALSE),0)</f>
        <v>0</v>
      </c>
      <c r="S170" s="20">
        <f>IFERROR(VLOOKUP(A170,[3]soaBnafar!$A:$G,7,FALSE),0)</f>
        <v>0</v>
      </c>
      <c r="T170" s="32">
        <f t="shared" si="26"/>
        <v>0</v>
      </c>
      <c r="U170" s="21">
        <f t="shared" si="27"/>
        <v>712432</v>
      </c>
      <c r="V170" s="21">
        <f t="shared" si="28"/>
        <v>0</v>
      </c>
      <c r="W170" s="21">
        <f t="shared" si="29"/>
        <v>356216</v>
      </c>
      <c r="X170" s="21">
        <f t="shared" si="30"/>
        <v>0</v>
      </c>
      <c r="Y170" s="33">
        <f t="shared" si="31"/>
        <v>0</v>
      </c>
      <c r="Z170" s="4" t="str">
        <f t="shared" si="32"/>
        <v>Não</v>
      </c>
      <c r="AA170" s="4" t="str">
        <f t="shared" si="33"/>
        <v>Sim</v>
      </c>
      <c r="AB170" s="4" t="str">
        <f t="shared" si="34"/>
        <v>Não</v>
      </c>
      <c r="AC170" s="4" t="str">
        <f t="shared" si="35"/>
        <v>Sim</v>
      </c>
      <c r="AD170" s="4" t="str">
        <f t="shared" si="36"/>
        <v>Não</v>
      </c>
      <c r="AE170" s="30" t="str">
        <f t="shared" si="37"/>
        <v>Não</v>
      </c>
    </row>
    <row r="171" spans="1:31" x14ac:dyDescent="0.25">
      <c r="A171" s="23">
        <v>150549</v>
      </c>
      <c r="B171" s="27">
        <f>IFERROR(VLOOKUP(A171,[1]Monitoramento_Base_somente_disp!$A:$L,5,FALSE),0)</f>
        <v>0</v>
      </c>
      <c r="C171" s="20">
        <f>IFERROR(VLOOKUP(A171,[1]Monitoramento_Base_somente_disp!$A:$L,6,FALSE),0)</f>
        <v>0</v>
      </c>
      <c r="D171" s="20">
        <f>IFERROR(VLOOKUP(A171,[1]Monitoramento_Base_somente_disp!$A:$L,7,FALSE),0)</f>
        <v>0</v>
      </c>
      <c r="E171" s="20">
        <f>IFERROR(VLOOKUP(A171,[1]Monitoramento_Base_somente_disp!$A:$L,8,FALSE),0)</f>
        <v>0</v>
      </c>
      <c r="F171" s="20">
        <f>IFERROR(VLOOKUP(A171,[1]Monitoramento_Base_somente_disp!$A:$L,9,FALSE),0)</f>
        <v>0</v>
      </c>
      <c r="G171" s="28">
        <f>IFERROR(VLOOKUP(A171,[1]Monitoramento_Base_somente_disp!$A:$L,10,FALSE),0)</f>
        <v>0</v>
      </c>
      <c r="H171" s="27">
        <f>IFERROR(VLOOKUP(A171,[2]webService!$A:$I,4,FALSE),0)</f>
        <v>0</v>
      </c>
      <c r="I171" s="20">
        <f>IFERROR(VLOOKUP(A171,[2]webService!$A:$II,5,FALSE),0)</f>
        <v>0</v>
      </c>
      <c r="J171" s="20">
        <f>IFERROR(VLOOKUP(A171,[2]webService!$A:$I,6,FALSE),0)</f>
        <v>0</v>
      </c>
      <c r="K171" s="20">
        <f>IFERROR(VLOOKUP(A171,[2]webService!$A:$I,7,FALSE),0)</f>
        <v>0</v>
      </c>
      <c r="L171" s="20">
        <f>IFERROR(VLOOKUP(A171,[2]webService!$A:$I,8,FALSE),0)</f>
        <v>0</v>
      </c>
      <c r="M171" s="28">
        <f>IFERROR(VLOOKUP(A171,[2]webService!$A:$I,9,FALSE),0)</f>
        <v>0</v>
      </c>
      <c r="N171" s="27">
        <f>IFERROR(VLOOKUP(A171,[3]soaBnafar!$A:$G,2,FALSE),0)</f>
        <v>0</v>
      </c>
      <c r="O171" s="20">
        <f>IFERROR(VLOOKUP(A171,[3]soaBnafar!$A:$H,3,FALSE),0)</f>
        <v>0</v>
      </c>
      <c r="P171" s="20">
        <f>IFERROR(VLOOKUP(A171,[3]soaBnafar!$A:$G,4,FALSE),0)</f>
        <v>0</v>
      </c>
      <c r="Q171" s="20">
        <f>IFERROR(VLOOKUP(A171,[3]soaBnafar!$A:$G,5,FALSE),0)</f>
        <v>0</v>
      </c>
      <c r="R171" s="20">
        <f>IFERROR(VLOOKUP(A171,[3]soaBnafar!$A:$G,6,FALSE),0)</f>
        <v>0</v>
      </c>
      <c r="S171" s="20">
        <f>IFERROR(VLOOKUP(A171,[3]soaBnafar!$A:$G,7,FALSE),0)</f>
        <v>0</v>
      </c>
      <c r="T171" s="32">
        <f t="shared" si="26"/>
        <v>0</v>
      </c>
      <c r="U171" s="21">
        <f t="shared" si="27"/>
        <v>0</v>
      </c>
      <c r="V171" s="21">
        <f t="shared" si="28"/>
        <v>0</v>
      </c>
      <c r="W171" s="21">
        <f t="shared" si="29"/>
        <v>0</v>
      </c>
      <c r="X171" s="21">
        <f t="shared" si="30"/>
        <v>0</v>
      </c>
      <c r="Y171" s="33">
        <f t="shared" si="31"/>
        <v>0</v>
      </c>
      <c r="Z171" s="4" t="str">
        <f t="shared" si="32"/>
        <v>Não</v>
      </c>
      <c r="AA171" s="4" t="str">
        <f t="shared" si="33"/>
        <v>Não</v>
      </c>
      <c r="AB171" s="4" t="str">
        <f t="shared" si="34"/>
        <v>Não</v>
      </c>
      <c r="AC171" s="4" t="str">
        <f t="shared" si="35"/>
        <v>Não</v>
      </c>
      <c r="AD171" s="4" t="str">
        <f t="shared" si="36"/>
        <v>Não</v>
      </c>
      <c r="AE171" s="30" t="str">
        <f t="shared" si="37"/>
        <v>Não</v>
      </c>
    </row>
    <row r="172" spans="1:31" x14ac:dyDescent="0.25">
      <c r="A172" s="23">
        <v>150550</v>
      </c>
      <c r="B172" s="27">
        <f>IFERROR(VLOOKUP(A172,[1]Monitoramento_Base_somente_disp!$A:$L,5,FALSE),0)</f>
        <v>71921</v>
      </c>
      <c r="C172" s="20">
        <f>IFERROR(VLOOKUP(A172,[1]Monitoramento_Base_somente_disp!$A:$L,6,FALSE),0)</f>
        <v>67117057</v>
      </c>
      <c r="D172" s="20">
        <f>IFERROR(VLOOKUP(A172,[1]Monitoramento_Base_somente_disp!$A:$L,7,FALSE),0)</f>
        <v>36781</v>
      </c>
      <c r="E172" s="20">
        <f>IFERROR(VLOOKUP(A172,[1]Monitoramento_Base_somente_disp!$A:$L,8,FALSE),0)</f>
        <v>33324471</v>
      </c>
      <c r="F172" s="20">
        <f>IFERROR(VLOOKUP(A172,[1]Monitoramento_Base_somente_disp!$A:$L,9,FALSE),0)</f>
        <v>0</v>
      </c>
      <c r="G172" s="28">
        <f>IFERROR(VLOOKUP(A172,[1]Monitoramento_Base_somente_disp!$A:$L,10,FALSE),0)</f>
        <v>0</v>
      </c>
      <c r="H172" s="27">
        <f>IFERROR(VLOOKUP(A172,[2]webService!$A:$I,4,FALSE),0)</f>
        <v>0</v>
      </c>
      <c r="I172" s="20">
        <f>IFERROR(VLOOKUP(A172,[2]webService!$A:$II,5,FALSE),0)</f>
        <v>0</v>
      </c>
      <c r="J172" s="20">
        <f>IFERROR(VLOOKUP(A172,[2]webService!$A:$I,6,FALSE),0)</f>
        <v>0</v>
      </c>
      <c r="K172" s="20">
        <f>IFERROR(VLOOKUP(A172,[2]webService!$A:$I,7,FALSE),0)</f>
        <v>0</v>
      </c>
      <c r="L172" s="20">
        <f>IFERROR(VLOOKUP(A172,[2]webService!$A:$I,8,FALSE),0)</f>
        <v>0</v>
      </c>
      <c r="M172" s="28">
        <f>IFERROR(VLOOKUP(A172,[2]webService!$A:$I,9,FALSE),0)</f>
        <v>0</v>
      </c>
      <c r="N172" s="27">
        <f>IFERROR(VLOOKUP(A172,[3]soaBnafar!$A:$G,2,FALSE),0)</f>
        <v>0</v>
      </c>
      <c r="O172" s="20">
        <f>IFERROR(VLOOKUP(A172,[3]soaBnafar!$A:$H,3,FALSE),0)</f>
        <v>0</v>
      </c>
      <c r="P172" s="20">
        <f>IFERROR(VLOOKUP(A172,[3]soaBnafar!$A:$G,4,FALSE),0)</f>
        <v>0</v>
      </c>
      <c r="Q172" s="20">
        <f>IFERROR(VLOOKUP(A172,[3]soaBnafar!$A:$G,5,FALSE),0)</f>
        <v>0</v>
      </c>
      <c r="R172" s="20">
        <f>IFERROR(VLOOKUP(A172,[3]soaBnafar!$A:$G,6,FALSE),0)</f>
        <v>0</v>
      </c>
      <c r="S172" s="20">
        <f>IFERROR(VLOOKUP(A172,[3]soaBnafar!$A:$G,7,FALSE),0)</f>
        <v>0</v>
      </c>
      <c r="T172" s="32">
        <f t="shared" si="26"/>
        <v>71921</v>
      </c>
      <c r="U172" s="21">
        <f t="shared" si="27"/>
        <v>67117057</v>
      </c>
      <c r="V172" s="21">
        <f t="shared" si="28"/>
        <v>36781</v>
      </c>
      <c r="W172" s="21">
        <f t="shared" si="29"/>
        <v>33324471</v>
      </c>
      <c r="X172" s="21">
        <f t="shared" si="30"/>
        <v>0</v>
      </c>
      <c r="Y172" s="33">
        <f t="shared" si="31"/>
        <v>0</v>
      </c>
      <c r="Z172" s="4" t="str">
        <f t="shared" si="32"/>
        <v>Sim</v>
      </c>
      <c r="AA172" s="4" t="str">
        <f t="shared" si="33"/>
        <v>Sim</v>
      </c>
      <c r="AB172" s="4" t="str">
        <f t="shared" si="34"/>
        <v>Sim</v>
      </c>
      <c r="AC172" s="4" t="str">
        <f t="shared" si="35"/>
        <v>Sim</v>
      </c>
      <c r="AD172" s="4" t="str">
        <f t="shared" si="36"/>
        <v>Não</v>
      </c>
      <c r="AE172" s="30" t="str">
        <f t="shared" si="37"/>
        <v>Não</v>
      </c>
    </row>
    <row r="173" spans="1:31" x14ac:dyDescent="0.25">
      <c r="A173" s="23">
        <v>150555</v>
      </c>
      <c r="B173" s="27">
        <f>IFERROR(VLOOKUP(A173,[1]Monitoramento_Base_somente_disp!$A:$L,5,FALSE),0)</f>
        <v>10249</v>
      </c>
      <c r="C173" s="20">
        <f>IFERROR(VLOOKUP(A173,[1]Monitoramento_Base_somente_disp!$A:$L,6,FALSE),0)</f>
        <v>3398808</v>
      </c>
      <c r="D173" s="20">
        <f>IFERROR(VLOOKUP(A173,[1]Monitoramento_Base_somente_disp!$A:$L,7,FALSE),0)</f>
        <v>9165</v>
      </c>
      <c r="E173" s="20">
        <f>IFERROR(VLOOKUP(A173,[1]Monitoramento_Base_somente_disp!$A:$L,8,FALSE),0)</f>
        <v>1887208</v>
      </c>
      <c r="F173" s="20">
        <f>IFERROR(VLOOKUP(A173,[1]Monitoramento_Base_somente_disp!$A:$L,9,FALSE),0)</f>
        <v>0</v>
      </c>
      <c r="G173" s="28">
        <f>IFERROR(VLOOKUP(A173,[1]Monitoramento_Base_somente_disp!$A:$L,10,FALSE),0)</f>
        <v>0</v>
      </c>
      <c r="H173" s="27">
        <f>IFERROR(VLOOKUP(A173,[2]webService!$A:$I,4,FALSE),0)</f>
        <v>0</v>
      </c>
      <c r="I173" s="20">
        <f>IFERROR(VLOOKUP(A173,[2]webService!$A:$II,5,FALSE),0)</f>
        <v>0</v>
      </c>
      <c r="J173" s="20">
        <f>IFERROR(VLOOKUP(A173,[2]webService!$A:$I,6,FALSE),0)</f>
        <v>0</v>
      </c>
      <c r="K173" s="20">
        <f>IFERROR(VLOOKUP(A173,[2]webService!$A:$I,7,FALSE),0)</f>
        <v>0</v>
      </c>
      <c r="L173" s="20">
        <f>IFERROR(VLOOKUP(A173,[2]webService!$A:$I,8,FALSE),0)</f>
        <v>0</v>
      </c>
      <c r="M173" s="28">
        <f>IFERROR(VLOOKUP(A173,[2]webService!$A:$I,9,FALSE),0)</f>
        <v>0</v>
      </c>
      <c r="N173" s="27">
        <f>IFERROR(VLOOKUP(A173,[3]soaBnafar!$A:$G,2,FALSE),0)</f>
        <v>0</v>
      </c>
      <c r="O173" s="20">
        <f>IFERROR(VLOOKUP(A173,[3]soaBnafar!$A:$H,3,FALSE),0)</f>
        <v>0</v>
      </c>
      <c r="P173" s="20">
        <f>IFERROR(VLOOKUP(A173,[3]soaBnafar!$A:$G,4,FALSE),0)</f>
        <v>0</v>
      </c>
      <c r="Q173" s="20">
        <f>IFERROR(VLOOKUP(A173,[3]soaBnafar!$A:$G,5,FALSE),0)</f>
        <v>0</v>
      </c>
      <c r="R173" s="20">
        <f>IFERROR(VLOOKUP(A173,[3]soaBnafar!$A:$G,6,FALSE),0)</f>
        <v>0</v>
      </c>
      <c r="S173" s="20">
        <f>IFERROR(VLOOKUP(A173,[3]soaBnafar!$A:$G,7,FALSE),0)</f>
        <v>0</v>
      </c>
      <c r="T173" s="32">
        <f t="shared" si="26"/>
        <v>10249</v>
      </c>
      <c r="U173" s="21">
        <f t="shared" si="27"/>
        <v>3398808</v>
      </c>
      <c r="V173" s="21">
        <f t="shared" si="28"/>
        <v>9165</v>
      </c>
      <c r="W173" s="21">
        <f t="shared" si="29"/>
        <v>1887208</v>
      </c>
      <c r="X173" s="21">
        <f t="shared" si="30"/>
        <v>0</v>
      </c>
      <c r="Y173" s="33">
        <f t="shared" si="31"/>
        <v>0</v>
      </c>
      <c r="Z173" s="4" t="str">
        <f t="shared" si="32"/>
        <v>Sim</v>
      </c>
      <c r="AA173" s="4" t="str">
        <f t="shared" si="33"/>
        <v>Sim</v>
      </c>
      <c r="AB173" s="4" t="str">
        <f t="shared" si="34"/>
        <v>Sim</v>
      </c>
      <c r="AC173" s="4" t="str">
        <f t="shared" si="35"/>
        <v>Sim</v>
      </c>
      <c r="AD173" s="4" t="str">
        <f t="shared" si="36"/>
        <v>Não</v>
      </c>
      <c r="AE173" s="30" t="str">
        <f t="shared" si="37"/>
        <v>Não</v>
      </c>
    </row>
    <row r="174" spans="1:31" x14ac:dyDescent="0.25">
      <c r="A174" s="23">
        <v>150563</v>
      </c>
      <c r="B174" s="27">
        <f>IFERROR(VLOOKUP(A174,[1]Monitoramento_Base_somente_disp!$A:$L,5,FALSE),0)</f>
        <v>12916</v>
      </c>
      <c r="C174" s="20">
        <f>IFERROR(VLOOKUP(A174,[1]Monitoramento_Base_somente_disp!$A:$L,6,FALSE),0)</f>
        <v>3466431</v>
      </c>
      <c r="D174" s="20">
        <f>IFERROR(VLOOKUP(A174,[1]Monitoramento_Base_somente_disp!$A:$L,7,FALSE),0)</f>
        <v>12073</v>
      </c>
      <c r="E174" s="20">
        <f>IFERROR(VLOOKUP(A174,[1]Monitoramento_Base_somente_disp!$A:$L,8,FALSE),0)</f>
        <v>2247021</v>
      </c>
      <c r="F174" s="20">
        <f>IFERROR(VLOOKUP(A174,[1]Monitoramento_Base_somente_disp!$A:$L,9,FALSE),0)</f>
        <v>0</v>
      </c>
      <c r="G174" s="28">
        <f>IFERROR(VLOOKUP(A174,[1]Monitoramento_Base_somente_disp!$A:$L,10,FALSE),0)</f>
        <v>0</v>
      </c>
      <c r="H174" s="27">
        <f>IFERROR(VLOOKUP(A174,[2]webService!$A:$I,4,FALSE),0)</f>
        <v>0</v>
      </c>
      <c r="I174" s="20">
        <f>IFERROR(VLOOKUP(A174,[2]webService!$A:$II,5,FALSE),0)</f>
        <v>0</v>
      </c>
      <c r="J174" s="20">
        <f>IFERROR(VLOOKUP(A174,[2]webService!$A:$I,6,FALSE),0)</f>
        <v>0</v>
      </c>
      <c r="K174" s="20">
        <f>IFERROR(VLOOKUP(A174,[2]webService!$A:$I,7,FALSE),0)</f>
        <v>0</v>
      </c>
      <c r="L174" s="20">
        <f>IFERROR(VLOOKUP(A174,[2]webService!$A:$I,8,FALSE),0)</f>
        <v>0</v>
      </c>
      <c r="M174" s="28">
        <f>IFERROR(VLOOKUP(A174,[2]webService!$A:$I,9,FALSE),0)</f>
        <v>0</v>
      </c>
      <c r="N174" s="27">
        <f>IFERROR(VLOOKUP(A174,[3]soaBnafar!$A:$G,2,FALSE),0)</f>
        <v>0</v>
      </c>
      <c r="O174" s="20">
        <f>IFERROR(VLOOKUP(A174,[3]soaBnafar!$A:$H,3,FALSE),0)</f>
        <v>0</v>
      </c>
      <c r="P174" s="20">
        <f>IFERROR(VLOOKUP(A174,[3]soaBnafar!$A:$G,4,FALSE),0)</f>
        <v>0</v>
      </c>
      <c r="Q174" s="20">
        <f>IFERROR(VLOOKUP(A174,[3]soaBnafar!$A:$G,5,FALSE),0)</f>
        <v>0</v>
      </c>
      <c r="R174" s="20">
        <f>IFERROR(VLOOKUP(A174,[3]soaBnafar!$A:$G,6,FALSE),0)</f>
        <v>0</v>
      </c>
      <c r="S174" s="20">
        <f>IFERROR(VLOOKUP(A174,[3]soaBnafar!$A:$G,7,FALSE),0)</f>
        <v>0</v>
      </c>
      <c r="T174" s="32">
        <f t="shared" si="26"/>
        <v>12916</v>
      </c>
      <c r="U174" s="21">
        <f t="shared" si="27"/>
        <v>3466431</v>
      </c>
      <c r="V174" s="21">
        <f t="shared" si="28"/>
        <v>12073</v>
      </c>
      <c r="W174" s="21">
        <f t="shared" si="29"/>
        <v>2247021</v>
      </c>
      <c r="X174" s="21">
        <f t="shared" si="30"/>
        <v>0</v>
      </c>
      <c r="Y174" s="33">
        <f t="shared" si="31"/>
        <v>0</v>
      </c>
      <c r="Z174" s="4" t="str">
        <f t="shared" si="32"/>
        <v>Sim</v>
      </c>
      <c r="AA174" s="4" t="str">
        <f t="shared" si="33"/>
        <v>Sim</v>
      </c>
      <c r="AB174" s="4" t="str">
        <f t="shared" si="34"/>
        <v>Sim</v>
      </c>
      <c r="AC174" s="4" t="str">
        <f t="shared" si="35"/>
        <v>Sim</v>
      </c>
      <c r="AD174" s="4" t="str">
        <f t="shared" si="36"/>
        <v>Não</v>
      </c>
      <c r="AE174" s="30" t="str">
        <f t="shared" si="37"/>
        <v>Não</v>
      </c>
    </row>
    <row r="175" spans="1:31" x14ac:dyDescent="0.25">
      <c r="A175" s="23">
        <v>150565</v>
      </c>
      <c r="B175" s="27">
        <f>IFERROR(VLOOKUP(A175,[1]Monitoramento_Base_somente_disp!$A:$L,5,FALSE),0)</f>
        <v>0</v>
      </c>
      <c r="C175" s="20">
        <f>IFERROR(VLOOKUP(A175,[1]Monitoramento_Base_somente_disp!$A:$L,6,FALSE),0)</f>
        <v>0</v>
      </c>
      <c r="D175" s="20">
        <f>IFERROR(VLOOKUP(A175,[1]Monitoramento_Base_somente_disp!$A:$L,7,FALSE),0)</f>
        <v>0</v>
      </c>
      <c r="E175" s="20">
        <f>IFERROR(VLOOKUP(A175,[1]Monitoramento_Base_somente_disp!$A:$L,8,FALSE),0)</f>
        <v>0</v>
      </c>
      <c r="F175" s="20">
        <f>IFERROR(VLOOKUP(A175,[1]Monitoramento_Base_somente_disp!$A:$L,9,FALSE),0)</f>
        <v>0</v>
      </c>
      <c r="G175" s="28">
        <f>IFERROR(VLOOKUP(A175,[1]Monitoramento_Base_somente_disp!$A:$L,10,FALSE),0)</f>
        <v>0</v>
      </c>
      <c r="H175" s="27">
        <f>IFERROR(VLOOKUP(A175,[2]webService!$A:$I,4,FALSE),0)</f>
        <v>0</v>
      </c>
      <c r="I175" s="20">
        <f>IFERROR(VLOOKUP(A175,[2]webService!$A:$II,5,FALSE),0)</f>
        <v>0</v>
      </c>
      <c r="J175" s="20">
        <f>IFERROR(VLOOKUP(A175,[2]webService!$A:$I,6,FALSE),0)</f>
        <v>0</v>
      </c>
      <c r="K175" s="20">
        <f>IFERROR(VLOOKUP(A175,[2]webService!$A:$I,7,FALSE),0)</f>
        <v>0</v>
      </c>
      <c r="L175" s="20">
        <f>IFERROR(VLOOKUP(A175,[2]webService!$A:$I,8,FALSE),0)</f>
        <v>0</v>
      </c>
      <c r="M175" s="28">
        <f>IFERROR(VLOOKUP(A175,[2]webService!$A:$I,9,FALSE),0)</f>
        <v>0</v>
      </c>
      <c r="N175" s="27">
        <f>IFERROR(VLOOKUP(A175,[3]soaBnafar!$A:$G,2,FALSE),0)</f>
        <v>0</v>
      </c>
      <c r="O175" s="20">
        <f>IFERROR(VLOOKUP(A175,[3]soaBnafar!$A:$H,3,FALSE),0)</f>
        <v>0</v>
      </c>
      <c r="P175" s="20">
        <f>IFERROR(VLOOKUP(A175,[3]soaBnafar!$A:$G,4,FALSE),0)</f>
        <v>0</v>
      </c>
      <c r="Q175" s="20">
        <f>IFERROR(VLOOKUP(A175,[3]soaBnafar!$A:$G,5,FALSE),0)</f>
        <v>0</v>
      </c>
      <c r="R175" s="20">
        <f>IFERROR(VLOOKUP(A175,[3]soaBnafar!$A:$G,6,FALSE),0)</f>
        <v>0</v>
      </c>
      <c r="S175" s="20">
        <f>IFERROR(VLOOKUP(A175,[3]soaBnafar!$A:$G,7,FALSE),0)</f>
        <v>0</v>
      </c>
      <c r="T175" s="32">
        <f t="shared" si="26"/>
        <v>0</v>
      </c>
      <c r="U175" s="21">
        <f t="shared" si="27"/>
        <v>0</v>
      </c>
      <c r="V175" s="21">
        <f t="shared" si="28"/>
        <v>0</v>
      </c>
      <c r="W175" s="21">
        <f t="shared" si="29"/>
        <v>0</v>
      </c>
      <c r="X175" s="21">
        <f t="shared" si="30"/>
        <v>0</v>
      </c>
      <c r="Y175" s="33">
        <f t="shared" si="31"/>
        <v>0</v>
      </c>
      <c r="Z175" s="4" t="str">
        <f t="shared" si="32"/>
        <v>Não</v>
      </c>
      <c r="AA175" s="4" t="str">
        <f t="shared" si="33"/>
        <v>Não</v>
      </c>
      <c r="AB175" s="4" t="str">
        <f t="shared" si="34"/>
        <v>Não</v>
      </c>
      <c r="AC175" s="4" t="str">
        <f t="shared" si="35"/>
        <v>Não</v>
      </c>
      <c r="AD175" s="4" t="str">
        <f t="shared" si="36"/>
        <v>Não</v>
      </c>
      <c r="AE175" s="30" t="str">
        <f t="shared" si="37"/>
        <v>Não</v>
      </c>
    </row>
    <row r="176" spans="1:31" x14ac:dyDescent="0.25">
      <c r="A176" s="23">
        <v>150580</v>
      </c>
      <c r="B176" s="27">
        <f>IFERROR(VLOOKUP(A176,[1]Monitoramento_Base_somente_disp!$A:$L,5,FALSE),0)</f>
        <v>0</v>
      </c>
      <c r="C176" s="20">
        <f>IFERROR(VLOOKUP(A176,[1]Monitoramento_Base_somente_disp!$A:$L,6,FALSE),0)</f>
        <v>0</v>
      </c>
      <c r="D176" s="20">
        <f>IFERROR(VLOOKUP(A176,[1]Monitoramento_Base_somente_disp!$A:$L,7,FALSE),0)</f>
        <v>0</v>
      </c>
      <c r="E176" s="20">
        <f>IFERROR(VLOOKUP(A176,[1]Monitoramento_Base_somente_disp!$A:$L,8,FALSE),0)</f>
        <v>0</v>
      </c>
      <c r="F176" s="20">
        <f>IFERROR(VLOOKUP(A176,[1]Monitoramento_Base_somente_disp!$A:$L,9,FALSE),0)</f>
        <v>0</v>
      </c>
      <c r="G176" s="28">
        <f>IFERROR(VLOOKUP(A176,[1]Monitoramento_Base_somente_disp!$A:$L,10,FALSE),0)</f>
        <v>0</v>
      </c>
      <c r="H176" s="27">
        <f>IFERROR(VLOOKUP(A176,[2]webService!$A:$I,4,FALSE),0)</f>
        <v>0</v>
      </c>
      <c r="I176" s="20">
        <f>IFERROR(VLOOKUP(A176,[2]webService!$A:$II,5,FALSE),0)</f>
        <v>0</v>
      </c>
      <c r="J176" s="20">
        <f>IFERROR(VLOOKUP(A176,[2]webService!$A:$I,6,FALSE),0)</f>
        <v>0</v>
      </c>
      <c r="K176" s="20">
        <f>IFERROR(VLOOKUP(A176,[2]webService!$A:$I,7,FALSE),0)</f>
        <v>0</v>
      </c>
      <c r="L176" s="20">
        <f>IFERROR(VLOOKUP(A176,[2]webService!$A:$I,8,FALSE),0)</f>
        <v>0</v>
      </c>
      <c r="M176" s="28">
        <f>IFERROR(VLOOKUP(A176,[2]webService!$A:$I,9,FALSE),0)</f>
        <v>0</v>
      </c>
      <c r="N176" s="27">
        <f>IFERROR(VLOOKUP(A176,[3]soaBnafar!$A:$G,2,FALSE),0)</f>
        <v>0</v>
      </c>
      <c r="O176" s="20">
        <f>IFERROR(VLOOKUP(A176,[3]soaBnafar!$A:$H,3,FALSE),0)</f>
        <v>0</v>
      </c>
      <c r="P176" s="20">
        <f>IFERROR(VLOOKUP(A176,[3]soaBnafar!$A:$G,4,FALSE),0)</f>
        <v>0</v>
      </c>
      <c r="Q176" s="20">
        <f>IFERROR(VLOOKUP(A176,[3]soaBnafar!$A:$G,5,FALSE),0)</f>
        <v>0</v>
      </c>
      <c r="R176" s="20">
        <f>IFERROR(VLOOKUP(A176,[3]soaBnafar!$A:$G,6,FALSE),0)</f>
        <v>0</v>
      </c>
      <c r="S176" s="20">
        <f>IFERROR(VLOOKUP(A176,[3]soaBnafar!$A:$G,7,FALSE),0)</f>
        <v>0</v>
      </c>
      <c r="T176" s="32">
        <f t="shared" si="26"/>
        <v>0</v>
      </c>
      <c r="U176" s="21">
        <f t="shared" si="27"/>
        <v>0</v>
      </c>
      <c r="V176" s="21">
        <f t="shared" si="28"/>
        <v>0</v>
      </c>
      <c r="W176" s="21">
        <f t="shared" si="29"/>
        <v>0</v>
      </c>
      <c r="X176" s="21">
        <f t="shared" si="30"/>
        <v>0</v>
      </c>
      <c r="Y176" s="33">
        <f t="shared" si="31"/>
        <v>0</v>
      </c>
      <c r="Z176" s="4" t="str">
        <f t="shared" si="32"/>
        <v>Não</v>
      </c>
      <c r="AA176" s="4" t="str">
        <f t="shared" si="33"/>
        <v>Não</v>
      </c>
      <c r="AB176" s="4" t="str">
        <f t="shared" si="34"/>
        <v>Não</v>
      </c>
      <c r="AC176" s="4" t="str">
        <f t="shared" si="35"/>
        <v>Não</v>
      </c>
      <c r="AD176" s="4" t="str">
        <f t="shared" si="36"/>
        <v>Não</v>
      </c>
      <c r="AE176" s="30" t="str">
        <f t="shared" si="37"/>
        <v>Não</v>
      </c>
    </row>
    <row r="177" spans="1:31" x14ac:dyDescent="0.25">
      <c r="A177" s="23">
        <v>150590</v>
      </c>
      <c r="B177" s="27">
        <f>IFERROR(VLOOKUP(A177,[1]Monitoramento_Base_somente_disp!$A:$L,5,FALSE),0)</f>
        <v>0</v>
      </c>
      <c r="C177" s="20">
        <f>IFERROR(VLOOKUP(A177,[1]Monitoramento_Base_somente_disp!$A:$L,6,FALSE),0)</f>
        <v>0</v>
      </c>
      <c r="D177" s="20">
        <f>IFERROR(VLOOKUP(A177,[1]Monitoramento_Base_somente_disp!$A:$L,7,FALSE),0)</f>
        <v>0</v>
      </c>
      <c r="E177" s="20">
        <f>IFERROR(VLOOKUP(A177,[1]Monitoramento_Base_somente_disp!$A:$L,8,FALSE),0)</f>
        <v>0</v>
      </c>
      <c r="F177" s="20">
        <f>IFERROR(VLOOKUP(A177,[1]Monitoramento_Base_somente_disp!$A:$L,9,FALSE),0)</f>
        <v>0</v>
      </c>
      <c r="G177" s="28">
        <f>IFERROR(VLOOKUP(A177,[1]Monitoramento_Base_somente_disp!$A:$L,10,FALSE),0)</f>
        <v>0</v>
      </c>
      <c r="H177" s="27">
        <f>IFERROR(VLOOKUP(A177,[2]webService!$A:$I,4,FALSE),0)</f>
        <v>0</v>
      </c>
      <c r="I177" s="20">
        <f>IFERROR(VLOOKUP(A177,[2]webService!$A:$II,5,FALSE),0)</f>
        <v>0</v>
      </c>
      <c r="J177" s="20">
        <f>IFERROR(VLOOKUP(A177,[2]webService!$A:$I,6,FALSE),0)</f>
        <v>0</v>
      </c>
      <c r="K177" s="20">
        <f>IFERROR(VLOOKUP(A177,[2]webService!$A:$I,7,FALSE),0)</f>
        <v>0</v>
      </c>
      <c r="L177" s="20">
        <f>IFERROR(VLOOKUP(A177,[2]webService!$A:$I,8,FALSE),0)</f>
        <v>0</v>
      </c>
      <c r="M177" s="28">
        <f>IFERROR(VLOOKUP(A177,[2]webService!$A:$I,9,FALSE),0)</f>
        <v>0</v>
      </c>
      <c r="N177" s="27">
        <f>IFERROR(VLOOKUP(A177,[3]soaBnafar!$A:$G,2,FALSE),0)</f>
        <v>0</v>
      </c>
      <c r="O177" s="20">
        <f>IFERROR(VLOOKUP(A177,[3]soaBnafar!$A:$H,3,FALSE),0)</f>
        <v>0</v>
      </c>
      <c r="P177" s="20">
        <f>IFERROR(VLOOKUP(A177,[3]soaBnafar!$A:$G,4,FALSE),0)</f>
        <v>0</v>
      </c>
      <c r="Q177" s="20">
        <f>IFERROR(VLOOKUP(A177,[3]soaBnafar!$A:$G,5,FALSE),0)</f>
        <v>0</v>
      </c>
      <c r="R177" s="20">
        <f>IFERROR(VLOOKUP(A177,[3]soaBnafar!$A:$G,6,FALSE),0)</f>
        <v>0</v>
      </c>
      <c r="S177" s="20">
        <f>IFERROR(VLOOKUP(A177,[3]soaBnafar!$A:$G,7,FALSE),0)</f>
        <v>0</v>
      </c>
      <c r="T177" s="32">
        <f t="shared" si="26"/>
        <v>0</v>
      </c>
      <c r="U177" s="21">
        <f t="shared" si="27"/>
        <v>0</v>
      </c>
      <c r="V177" s="21">
        <f t="shared" si="28"/>
        <v>0</v>
      </c>
      <c r="W177" s="21">
        <f t="shared" si="29"/>
        <v>0</v>
      </c>
      <c r="X177" s="21">
        <f t="shared" si="30"/>
        <v>0</v>
      </c>
      <c r="Y177" s="33">
        <f t="shared" si="31"/>
        <v>0</v>
      </c>
      <c r="Z177" s="4" t="str">
        <f t="shared" si="32"/>
        <v>Não</v>
      </c>
      <c r="AA177" s="4" t="str">
        <f t="shared" si="33"/>
        <v>Não</v>
      </c>
      <c r="AB177" s="4" t="str">
        <f t="shared" si="34"/>
        <v>Não</v>
      </c>
      <c r="AC177" s="4" t="str">
        <f t="shared" si="35"/>
        <v>Não</v>
      </c>
      <c r="AD177" s="4" t="str">
        <f t="shared" si="36"/>
        <v>Não</v>
      </c>
      <c r="AE177" s="30" t="str">
        <f t="shared" si="37"/>
        <v>Não</v>
      </c>
    </row>
    <row r="178" spans="1:31" x14ac:dyDescent="0.25">
      <c r="A178" s="23">
        <v>150600</v>
      </c>
      <c r="B178" s="27">
        <f>IFERROR(VLOOKUP(A178,[1]Monitoramento_Base_somente_disp!$A:$L,5,FALSE),0)</f>
        <v>0</v>
      </c>
      <c r="C178" s="20">
        <f>IFERROR(VLOOKUP(A178,[1]Monitoramento_Base_somente_disp!$A:$L,6,FALSE),0)</f>
        <v>0</v>
      </c>
      <c r="D178" s="20">
        <f>IFERROR(VLOOKUP(A178,[1]Monitoramento_Base_somente_disp!$A:$L,7,FALSE),0)</f>
        <v>0</v>
      </c>
      <c r="E178" s="20">
        <f>IFERROR(VLOOKUP(A178,[1]Monitoramento_Base_somente_disp!$A:$L,8,FALSE),0)</f>
        <v>0</v>
      </c>
      <c r="F178" s="20">
        <f>IFERROR(VLOOKUP(A178,[1]Monitoramento_Base_somente_disp!$A:$L,9,FALSE),0)</f>
        <v>0</v>
      </c>
      <c r="G178" s="28">
        <f>IFERROR(VLOOKUP(A178,[1]Monitoramento_Base_somente_disp!$A:$L,10,FALSE),0)</f>
        <v>0</v>
      </c>
      <c r="H178" s="27">
        <f>IFERROR(VLOOKUP(A178,[2]webService!$A:$I,4,FALSE),0)</f>
        <v>0</v>
      </c>
      <c r="I178" s="20">
        <f>IFERROR(VLOOKUP(A178,[2]webService!$A:$II,5,FALSE),0)</f>
        <v>0</v>
      </c>
      <c r="J178" s="20">
        <f>IFERROR(VLOOKUP(A178,[2]webService!$A:$I,6,FALSE),0)</f>
        <v>0</v>
      </c>
      <c r="K178" s="20">
        <f>IFERROR(VLOOKUP(A178,[2]webService!$A:$I,7,FALSE),0)</f>
        <v>0</v>
      </c>
      <c r="L178" s="20">
        <f>IFERROR(VLOOKUP(A178,[2]webService!$A:$I,8,FALSE),0)</f>
        <v>0</v>
      </c>
      <c r="M178" s="28">
        <f>IFERROR(VLOOKUP(A178,[2]webService!$A:$I,9,FALSE),0)</f>
        <v>0</v>
      </c>
      <c r="N178" s="27">
        <f>IFERROR(VLOOKUP(A178,[3]soaBnafar!$A:$G,2,FALSE),0)</f>
        <v>0</v>
      </c>
      <c r="O178" s="20">
        <f>IFERROR(VLOOKUP(A178,[3]soaBnafar!$A:$H,3,FALSE),0)</f>
        <v>0</v>
      </c>
      <c r="P178" s="20">
        <f>IFERROR(VLOOKUP(A178,[3]soaBnafar!$A:$G,4,FALSE),0)</f>
        <v>0</v>
      </c>
      <c r="Q178" s="20">
        <f>IFERROR(VLOOKUP(A178,[3]soaBnafar!$A:$G,5,FALSE),0)</f>
        <v>0</v>
      </c>
      <c r="R178" s="20">
        <f>IFERROR(VLOOKUP(A178,[3]soaBnafar!$A:$G,6,FALSE),0)</f>
        <v>0</v>
      </c>
      <c r="S178" s="20">
        <f>IFERROR(VLOOKUP(A178,[3]soaBnafar!$A:$G,7,FALSE),0)</f>
        <v>0</v>
      </c>
      <c r="T178" s="32">
        <f t="shared" si="26"/>
        <v>0</v>
      </c>
      <c r="U178" s="21">
        <f t="shared" si="27"/>
        <v>0</v>
      </c>
      <c r="V178" s="21">
        <f t="shared" si="28"/>
        <v>0</v>
      </c>
      <c r="W178" s="21">
        <f t="shared" si="29"/>
        <v>0</v>
      </c>
      <c r="X178" s="21">
        <f t="shared" si="30"/>
        <v>0</v>
      </c>
      <c r="Y178" s="33">
        <f t="shared" si="31"/>
        <v>0</v>
      </c>
      <c r="Z178" s="4" t="str">
        <f t="shared" si="32"/>
        <v>Não</v>
      </c>
      <c r="AA178" s="4" t="str">
        <f t="shared" si="33"/>
        <v>Não</v>
      </c>
      <c r="AB178" s="4" t="str">
        <f t="shared" si="34"/>
        <v>Não</v>
      </c>
      <c r="AC178" s="4" t="str">
        <f t="shared" si="35"/>
        <v>Não</v>
      </c>
      <c r="AD178" s="4" t="str">
        <f t="shared" si="36"/>
        <v>Não</v>
      </c>
      <c r="AE178" s="30" t="str">
        <f t="shared" si="37"/>
        <v>Não</v>
      </c>
    </row>
    <row r="179" spans="1:31" x14ac:dyDescent="0.25">
      <c r="A179" s="23">
        <v>150610</v>
      </c>
      <c r="B179" s="27">
        <f>IFERROR(VLOOKUP(A179,[1]Monitoramento_Base_somente_disp!$A:$L,5,FALSE),0)</f>
        <v>2554</v>
      </c>
      <c r="C179" s="20">
        <f>IFERROR(VLOOKUP(A179,[1]Monitoramento_Base_somente_disp!$A:$L,6,FALSE),0)</f>
        <v>3731370</v>
      </c>
      <c r="D179" s="20">
        <f>IFERROR(VLOOKUP(A179,[1]Monitoramento_Base_somente_disp!$A:$L,7,FALSE),0)</f>
        <v>3122</v>
      </c>
      <c r="E179" s="20">
        <f>IFERROR(VLOOKUP(A179,[1]Monitoramento_Base_somente_disp!$A:$L,8,FALSE),0)</f>
        <v>1895961</v>
      </c>
      <c r="F179" s="20">
        <f>IFERROR(VLOOKUP(A179,[1]Monitoramento_Base_somente_disp!$A:$L,9,FALSE),0)</f>
        <v>0</v>
      </c>
      <c r="G179" s="28">
        <f>IFERROR(VLOOKUP(A179,[1]Monitoramento_Base_somente_disp!$A:$L,10,FALSE),0)</f>
        <v>0</v>
      </c>
      <c r="H179" s="27">
        <f>IFERROR(VLOOKUP(A179,[2]webService!$A:$I,4,FALSE),0)</f>
        <v>0</v>
      </c>
      <c r="I179" s="20">
        <f>IFERROR(VLOOKUP(A179,[2]webService!$A:$II,5,FALSE),0)</f>
        <v>0</v>
      </c>
      <c r="J179" s="20">
        <f>IFERROR(VLOOKUP(A179,[2]webService!$A:$I,6,FALSE),0)</f>
        <v>0</v>
      </c>
      <c r="K179" s="20">
        <f>IFERROR(VLOOKUP(A179,[2]webService!$A:$I,7,FALSE),0)</f>
        <v>0</v>
      </c>
      <c r="L179" s="20">
        <f>IFERROR(VLOOKUP(A179,[2]webService!$A:$I,8,FALSE),0)</f>
        <v>0</v>
      </c>
      <c r="M179" s="28">
        <f>IFERROR(VLOOKUP(A179,[2]webService!$A:$I,9,FALSE),0)</f>
        <v>0</v>
      </c>
      <c r="N179" s="27">
        <f>IFERROR(VLOOKUP(A179,[3]soaBnafar!$A:$G,2,FALSE),0)</f>
        <v>0</v>
      </c>
      <c r="O179" s="20">
        <f>IFERROR(VLOOKUP(A179,[3]soaBnafar!$A:$H,3,FALSE),0)</f>
        <v>0</v>
      </c>
      <c r="P179" s="20">
        <f>IFERROR(VLOOKUP(A179,[3]soaBnafar!$A:$G,4,FALSE),0)</f>
        <v>0</v>
      </c>
      <c r="Q179" s="20">
        <f>IFERROR(VLOOKUP(A179,[3]soaBnafar!$A:$G,5,FALSE),0)</f>
        <v>0</v>
      </c>
      <c r="R179" s="20">
        <f>IFERROR(VLOOKUP(A179,[3]soaBnafar!$A:$G,6,FALSE),0)</f>
        <v>0</v>
      </c>
      <c r="S179" s="20">
        <f>IFERROR(VLOOKUP(A179,[3]soaBnafar!$A:$G,7,FALSE),0)</f>
        <v>0</v>
      </c>
      <c r="T179" s="32">
        <f t="shared" si="26"/>
        <v>2554</v>
      </c>
      <c r="U179" s="21">
        <f t="shared" si="27"/>
        <v>3731370</v>
      </c>
      <c r="V179" s="21">
        <f t="shared" si="28"/>
        <v>3122</v>
      </c>
      <c r="W179" s="21">
        <f t="shared" si="29"/>
        <v>1895961</v>
      </c>
      <c r="X179" s="21">
        <f t="shared" si="30"/>
        <v>0</v>
      </c>
      <c r="Y179" s="33">
        <f t="shared" si="31"/>
        <v>0</v>
      </c>
      <c r="Z179" s="4" t="str">
        <f t="shared" si="32"/>
        <v>Sim</v>
      </c>
      <c r="AA179" s="4" t="str">
        <f t="shared" si="33"/>
        <v>Sim</v>
      </c>
      <c r="AB179" s="4" t="str">
        <f t="shared" si="34"/>
        <v>Sim</v>
      </c>
      <c r="AC179" s="4" t="str">
        <f t="shared" si="35"/>
        <v>Sim</v>
      </c>
      <c r="AD179" s="4" t="str">
        <f t="shared" si="36"/>
        <v>Não</v>
      </c>
      <c r="AE179" s="30" t="str">
        <f t="shared" si="37"/>
        <v>Não</v>
      </c>
    </row>
    <row r="180" spans="1:31" x14ac:dyDescent="0.25">
      <c r="A180" s="23">
        <v>150611</v>
      </c>
      <c r="B180" s="27">
        <f>IFERROR(VLOOKUP(A180,[1]Monitoramento_Base_somente_disp!$A:$L,5,FALSE),0)</f>
        <v>0</v>
      </c>
      <c r="C180" s="20">
        <f>IFERROR(VLOOKUP(A180,[1]Monitoramento_Base_somente_disp!$A:$L,6,FALSE),0)</f>
        <v>0</v>
      </c>
      <c r="D180" s="20">
        <f>IFERROR(VLOOKUP(A180,[1]Monitoramento_Base_somente_disp!$A:$L,7,FALSE),0)</f>
        <v>0</v>
      </c>
      <c r="E180" s="20">
        <f>IFERROR(VLOOKUP(A180,[1]Monitoramento_Base_somente_disp!$A:$L,8,FALSE),0)</f>
        <v>0</v>
      </c>
      <c r="F180" s="20">
        <f>IFERROR(VLOOKUP(A180,[1]Monitoramento_Base_somente_disp!$A:$L,9,FALSE),0)</f>
        <v>0</v>
      </c>
      <c r="G180" s="28">
        <f>IFERROR(VLOOKUP(A180,[1]Monitoramento_Base_somente_disp!$A:$L,10,FALSE),0)</f>
        <v>0</v>
      </c>
      <c r="H180" s="27">
        <f>IFERROR(VLOOKUP(A180,[2]webService!$A:$I,4,FALSE),0)</f>
        <v>0</v>
      </c>
      <c r="I180" s="20">
        <f>IFERROR(VLOOKUP(A180,[2]webService!$A:$II,5,FALSE),0)</f>
        <v>0</v>
      </c>
      <c r="J180" s="20">
        <f>IFERROR(VLOOKUP(A180,[2]webService!$A:$I,6,FALSE),0)</f>
        <v>0</v>
      </c>
      <c r="K180" s="20">
        <f>IFERROR(VLOOKUP(A180,[2]webService!$A:$I,7,FALSE),0)</f>
        <v>0</v>
      </c>
      <c r="L180" s="20">
        <f>IFERROR(VLOOKUP(A180,[2]webService!$A:$I,8,FALSE),0)</f>
        <v>0</v>
      </c>
      <c r="M180" s="28">
        <f>IFERROR(VLOOKUP(A180,[2]webService!$A:$I,9,FALSE),0)</f>
        <v>0</v>
      </c>
      <c r="N180" s="27">
        <f>IFERROR(VLOOKUP(A180,[3]soaBnafar!$A:$G,2,FALSE),0)</f>
        <v>0</v>
      </c>
      <c r="O180" s="20">
        <f>IFERROR(VLOOKUP(A180,[3]soaBnafar!$A:$H,3,FALSE),0)</f>
        <v>0</v>
      </c>
      <c r="P180" s="20">
        <f>IFERROR(VLOOKUP(A180,[3]soaBnafar!$A:$G,4,FALSE),0)</f>
        <v>0</v>
      </c>
      <c r="Q180" s="20">
        <f>IFERROR(VLOOKUP(A180,[3]soaBnafar!$A:$G,5,FALSE),0)</f>
        <v>0</v>
      </c>
      <c r="R180" s="20">
        <f>IFERROR(VLOOKUP(A180,[3]soaBnafar!$A:$G,6,FALSE),0)</f>
        <v>0</v>
      </c>
      <c r="S180" s="20">
        <f>IFERROR(VLOOKUP(A180,[3]soaBnafar!$A:$G,7,FALSE),0)</f>
        <v>0</v>
      </c>
      <c r="T180" s="32">
        <f t="shared" si="26"/>
        <v>0</v>
      </c>
      <c r="U180" s="21">
        <f t="shared" si="27"/>
        <v>0</v>
      </c>
      <c r="V180" s="21">
        <f t="shared" si="28"/>
        <v>0</v>
      </c>
      <c r="W180" s="21">
        <f t="shared" si="29"/>
        <v>0</v>
      </c>
      <c r="X180" s="21">
        <f t="shared" si="30"/>
        <v>0</v>
      </c>
      <c r="Y180" s="33">
        <f t="shared" si="31"/>
        <v>0</v>
      </c>
      <c r="Z180" s="4" t="str">
        <f t="shared" si="32"/>
        <v>Não</v>
      </c>
      <c r="AA180" s="4" t="str">
        <f t="shared" si="33"/>
        <v>Não</v>
      </c>
      <c r="AB180" s="4" t="str">
        <f t="shared" si="34"/>
        <v>Não</v>
      </c>
      <c r="AC180" s="4" t="str">
        <f t="shared" si="35"/>
        <v>Não</v>
      </c>
      <c r="AD180" s="4" t="str">
        <f t="shared" si="36"/>
        <v>Não</v>
      </c>
      <c r="AE180" s="30" t="str">
        <f t="shared" si="37"/>
        <v>Não</v>
      </c>
    </row>
    <row r="181" spans="1:31" x14ac:dyDescent="0.25">
      <c r="A181" s="23">
        <v>150618</v>
      </c>
      <c r="B181" s="27">
        <f>IFERROR(VLOOKUP(A181,[1]Monitoramento_Base_somente_disp!$A:$L,5,FALSE),0)</f>
        <v>0</v>
      </c>
      <c r="C181" s="20">
        <f>IFERROR(VLOOKUP(A181,[1]Monitoramento_Base_somente_disp!$A:$L,6,FALSE),0)</f>
        <v>1438752</v>
      </c>
      <c r="D181" s="20">
        <f>IFERROR(VLOOKUP(A181,[1]Monitoramento_Base_somente_disp!$A:$L,7,FALSE),0)</f>
        <v>0</v>
      </c>
      <c r="E181" s="20">
        <f>IFERROR(VLOOKUP(A181,[1]Monitoramento_Base_somente_disp!$A:$L,8,FALSE),0)</f>
        <v>719376</v>
      </c>
      <c r="F181" s="20">
        <f>IFERROR(VLOOKUP(A181,[1]Monitoramento_Base_somente_disp!$A:$L,9,FALSE),0)</f>
        <v>0</v>
      </c>
      <c r="G181" s="28">
        <f>IFERROR(VLOOKUP(A181,[1]Monitoramento_Base_somente_disp!$A:$L,10,FALSE),0)</f>
        <v>0</v>
      </c>
      <c r="H181" s="27">
        <f>IFERROR(VLOOKUP(A181,[2]webService!$A:$I,4,FALSE),0)</f>
        <v>0</v>
      </c>
      <c r="I181" s="20">
        <f>IFERROR(VLOOKUP(A181,[2]webService!$A:$II,5,FALSE),0)</f>
        <v>0</v>
      </c>
      <c r="J181" s="20">
        <f>IFERROR(VLOOKUP(A181,[2]webService!$A:$I,6,FALSE),0)</f>
        <v>0</v>
      </c>
      <c r="K181" s="20">
        <f>IFERROR(VLOOKUP(A181,[2]webService!$A:$I,7,FALSE),0)</f>
        <v>0</v>
      </c>
      <c r="L181" s="20">
        <f>IFERROR(VLOOKUP(A181,[2]webService!$A:$I,8,FALSE),0)</f>
        <v>0</v>
      </c>
      <c r="M181" s="28">
        <f>IFERROR(VLOOKUP(A181,[2]webService!$A:$I,9,FALSE),0)</f>
        <v>0</v>
      </c>
      <c r="N181" s="27">
        <f>IFERROR(VLOOKUP(A181,[3]soaBnafar!$A:$G,2,FALSE),0)</f>
        <v>0</v>
      </c>
      <c r="O181" s="20">
        <f>IFERROR(VLOOKUP(A181,[3]soaBnafar!$A:$H,3,FALSE),0)</f>
        <v>0</v>
      </c>
      <c r="P181" s="20">
        <f>IFERROR(VLOOKUP(A181,[3]soaBnafar!$A:$G,4,FALSE),0)</f>
        <v>0</v>
      </c>
      <c r="Q181" s="20">
        <f>IFERROR(VLOOKUP(A181,[3]soaBnafar!$A:$G,5,FALSE),0)</f>
        <v>0</v>
      </c>
      <c r="R181" s="20">
        <f>IFERROR(VLOOKUP(A181,[3]soaBnafar!$A:$G,6,FALSE),0)</f>
        <v>0</v>
      </c>
      <c r="S181" s="20">
        <f>IFERROR(VLOOKUP(A181,[3]soaBnafar!$A:$G,7,FALSE),0)</f>
        <v>0</v>
      </c>
      <c r="T181" s="32">
        <f t="shared" si="26"/>
        <v>0</v>
      </c>
      <c r="U181" s="21">
        <f t="shared" si="27"/>
        <v>1438752</v>
      </c>
      <c r="V181" s="21">
        <f t="shared" si="28"/>
        <v>0</v>
      </c>
      <c r="W181" s="21">
        <f t="shared" si="29"/>
        <v>719376</v>
      </c>
      <c r="X181" s="21">
        <f t="shared" si="30"/>
        <v>0</v>
      </c>
      <c r="Y181" s="33">
        <f t="shared" si="31"/>
        <v>0</v>
      </c>
      <c r="Z181" s="4" t="str">
        <f t="shared" si="32"/>
        <v>Não</v>
      </c>
      <c r="AA181" s="4" t="str">
        <f t="shared" si="33"/>
        <v>Sim</v>
      </c>
      <c r="AB181" s="4" t="str">
        <f t="shared" si="34"/>
        <v>Não</v>
      </c>
      <c r="AC181" s="4" t="str">
        <f t="shared" si="35"/>
        <v>Sim</v>
      </c>
      <c r="AD181" s="4" t="str">
        <f t="shared" si="36"/>
        <v>Não</v>
      </c>
      <c r="AE181" s="30" t="str">
        <f t="shared" si="37"/>
        <v>Não</v>
      </c>
    </row>
    <row r="182" spans="1:31" x14ac:dyDescent="0.25">
      <c r="A182" s="23">
        <v>150619</v>
      </c>
      <c r="B182" s="27">
        <f>IFERROR(VLOOKUP(A182,[1]Monitoramento_Base_somente_disp!$A:$L,5,FALSE),0)</f>
        <v>0</v>
      </c>
      <c r="C182" s="20">
        <f>IFERROR(VLOOKUP(A182,[1]Monitoramento_Base_somente_disp!$A:$L,6,FALSE),0)</f>
        <v>0</v>
      </c>
      <c r="D182" s="20">
        <f>IFERROR(VLOOKUP(A182,[1]Monitoramento_Base_somente_disp!$A:$L,7,FALSE),0)</f>
        <v>0</v>
      </c>
      <c r="E182" s="20">
        <f>IFERROR(VLOOKUP(A182,[1]Monitoramento_Base_somente_disp!$A:$L,8,FALSE),0)</f>
        <v>0</v>
      </c>
      <c r="F182" s="20">
        <f>IFERROR(VLOOKUP(A182,[1]Monitoramento_Base_somente_disp!$A:$L,9,FALSE),0)</f>
        <v>0</v>
      </c>
      <c r="G182" s="28">
        <f>IFERROR(VLOOKUP(A182,[1]Monitoramento_Base_somente_disp!$A:$L,10,FALSE),0)</f>
        <v>0</v>
      </c>
      <c r="H182" s="27">
        <f>IFERROR(VLOOKUP(A182,[2]webService!$A:$I,4,FALSE),0)</f>
        <v>0</v>
      </c>
      <c r="I182" s="20">
        <f>IFERROR(VLOOKUP(A182,[2]webService!$A:$II,5,FALSE),0)</f>
        <v>0</v>
      </c>
      <c r="J182" s="20">
        <f>IFERROR(VLOOKUP(A182,[2]webService!$A:$I,6,FALSE),0)</f>
        <v>0</v>
      </c>
      <c r="K182" s="20">
        <f>IFERROR(VLOOKUP(A182,[2]webService!$A:$I,7,FALSE),0)</f>
        <v>0</v>
      </c>
      <c r="L182" s="20">
        <f>IFERROR(VLOOKUP(A182,[2]webService!$A:$I,8,FALSE),0)</f>
        <v>0</v>
      </c>
      <c r="M182" s="28">
        <f>IFERROR(VLOOKUP(A182,[2]webService!$A:$I,9,FALSE),0)</f>
        <v>0</v>
      </c>
      <c r="N182" s="27">
        <f>IFERROR(VLOOKUP(A182,[3]soaBnafar!$A:$G,2,FALSE),0)</f>
        <v>0</v>
      </c>
      <c r="O182" s="20">
        <f>IFERROR(VLOOKUP(A182,[3]soaBnafar!$A:$H,3,FALSE),0)</f>
        <v>0</v>
      </c>
      <c r="P182" s="20">
        <f>IFERROR(VLOOKUP(A182,[3]soaBnafar!$A:$G,4,FALSE),0)</f>
        <v>0</v>
      </c>
      <c r="Q182" s="20">
        <f>IFERROR(VLOOKUP(A182,[3]soaBnafar!$A:$G,5,FALSE),0)</f>
        <v>0</v>
      </c>
      <c r="R182" s="20">
        <f>IFERROR(VLOOKUP(A182,[3]soaBnafar!$A:$G,6,FALSE),0)</f>
        <v>0</v>
      </c>
      <c r="S182" s="20">
        <f>IFERROR(VLOOKUP(A182,[3]soaBnafar!$A:$G,7,FALSE),0)</f>
        <v>0</v>
      </c>
      <c r="T182" s="32">
        <f t="shared" si="26"/>
        <v>0</v>
      </c>
      <c r="U182" s="21">
        <f t="shared" si="27"/>
        <v>0</v>
      </c>
      <c r="V182" s="21">
        <f t="shared" si="28"/>
        <v>0</v>
      </c>
      <c r="W182" s="21">
        <f t="shared" si="29"/>
        <v>0</v>
      </c>
      <c r="X182" s="21">
        <f t="shared" si="30"/>
        <v>0</v>
      </c>
      <c r="Y182" s="33">
        <f t="shared" si="31"/>
        <v>0</v>
      </c>
      <c r="Z182" s="4" t="str">
        <f t="shared" si="32"/>
        <v>Não</v>
      </c>
      <c r="AA182" s="4" t="str">
        <f t="shared" si="33"/>
        <v>Não</v>
      </c>
      <c r="AB182" s="4" t="str">
        <f t="shared" si="34"/>
        <v>Não</v>
      </c>
      <c r="AC182" s="4" t="str">
        <f t="shared" si="35"/>
        <v>Não</v>
      </c>
      <c r="AD182" s="4" t="str">
        <f t="shared" si="36"/>
        <v>Não</v>
      </c>
      <c r="AE182" s="30" t="str">
        <f t="shared" si="37"/>
        <v>Não</v>
      </c>
    </row>
    <row r="183" spans="1:31" x14ac:dyDescent="0.25">
      <c r="A183" s="23">
        <v>150630</v>
      </c>
      <c r="B183" s="27">
        <f>IFERROR(VLOOKUP(A183,[1]Monitoramento_Base_somente_disp!$A:$L,5,FALSE),0)</f>
        <v>0</v>
      </c>
      <c r="C183" s="20">
        <f>IFERROR(VLOOKUP(A183,[1]Monitoramento_Base_somente_disp!$A:$L,6,FALSE),0)</f>
        <v>0</v>
      </c>
      <c r="D183" s="20">
        <f>IFERROR(VLOOKUP(A183,[1]Monitoramento_Base_somente_disp!$A:$L,7,FALSE),0)</f>
        <v>0</v>
      </c>
      <c r="E183" s="20">
        <f>IFERROR(VLOOKUP(A183,[1]Monitoramento_Base_somente_disp!$A:$L,8,FALSE),0)</f>
        <v>0</v>
      </c>
      <c r="F183" s="20">
        <f>IFERROR(VLOOKUP(A183,[1]Monitoramento_Base_somente_disp!$A:$L,9,FALSE),0)</f>
        <v>0</v>
      </c>
      <c r="G183" s="28">
        <f>IFERROR(VLOOKUP(A183,[1]Monitoramento_Base_somente_disp!$A:$L,10,FALSE),0)</f>
        <v>0</v>
      </c>
      <c r="H183" s="27">
        <f>IFERROR(VLOOKUP(A183,[2]webService!$A:$I,4,FALSE),0)</f>
        <v>0</v>
      </c>
      <c r="I183" s="20">
        <f>IFERROR(VLOOKUP(A183,[2]webService!$A:$II,5,FALSE),0)</f>
        <v>0</v>
      </c>
      <c r="J183" s="20">
        <f>IFERROR(VLOOKUP(A183,[2]webService!$A:$I,6,FALSE),0)</f>
        <v>0</v>
      </c>
      <c r="K183" s="20">
        <f>IFERROR(VLOOKUP(A183,[2]webService!$A:$I,7,FALSE),0)</f>
        <v>0</v>
      </c>
      <c r="L183" s="20">
        <f>IFERROR(VLOOKUP(A183,[2]webService!$A:$I,8,FALSE),0)</f>
        <v>0</v>
      </c>
      <c r="M183" s="28">
        <f>IFERROR(VLOOKUP(A183,[2]webService!$A:$I,9,FALSE),0)</f>
        <v>0</v>
      </c>
      <c r="N183" s="27">
        <f>IFERROR(VLOOKUP(A183,[3]soaBnafar!$A:$G,2,FALSE),0)</f>
        <v>0</v>
      </c>
      <c r="O183" s="20">
        <f>IFERROR(VLOOKUP(A183,[3]soaBnafar!$A:$H,3,FALSE),0)</f>
        <v>0</v>
      </c>
      <c r="P183" s="20">
        <f>IFERROR(VLOOKUP(A183,[3]soaBnafar!$A:$G,4,FALSE),0)</f>
        <v>0</v>
      </c>
      <c r="Q183" s="20">
        <f>IFERROR(VLOOKUP(A183,[3]soaBnafar!$A:$G,5,FALSE),0)</f>
        <v>0</v>
      </c>
      <c r="R183" s="20">
        <f>IFERROR(VLOOKUP(A183,[3]soaBnafar!$A:$G,6,FALSE),0)</f>
        <v>0</v>
      </c>
      <c r="S183" s="20">
        <f>IFERROR(VLOOKUP(A183,[3]soaBnafar!$A:$G,7,FALSE),0)</f>
        <v>0</v>
      </c>
      <c r="T183" s="32">
        <f t="shared" si="26"/>
        <v>0</v>
      </c>
      <c r="U183" s="21">
        <f t="shared" si="27"/>
        <v>0</v>
      </c>
      <c r="V183" s="21">
        <f t="shared" si="28"/>
        <v>0</v>
      </c>
      <c r="W183" s="21">
        <f t="shared" si="29"/>
        <v>0</v>
      </c>
      <c r="X183" s="21">
        <f t="shared" si="30"/>
        <v>0</v>
      </c>
      <c r="Y183" s="33">
        <f t="shared" si="31"/>
        <v>0</v>
      </c>
      <c r="Z183" s="4" t="str">
        <f t="shared" si="32"/>
        <v>Não</v>
      </c>
      <c r="AA183" s="4" t="str">
        <f t="shared" si="33"/>
        <v>Não</v>
      </c>
      <c r="AB183" s="4" t="str">
        <f t="shared" si="34"/>
        <v>Não</v>
      </c>
      <c r="AC183" s="4" t="str">
        <f t="shared" si="35"/>
        <v>Não</v>
      </c>
      <c r="AD183" s="4" t="str">
        <f t="shared" si="36"/>
        <v>Não</v>
      </c>
      <c r="AE183" s="30" t="str">
        <f t="shared" si="37"/>
        <v>Não</v>
      </c>
    </row>
    <row r="184" spans="1:31" x14ac:dyDescent="0.25">
      <c r="A184" s="23">
        <v>150640</v>
      </c>
      <c r="B184" s="27">
        <f>IFERROR(VLOOKUP(A184,[1]Monitoramento_Base_somente_disp!$A:$L,5,FALSE),0)</f>
        <v>0</v>
      </c>
      <c r="C184" s="20">
        <f>IFERROR(VLOOKUP(A184,[1]Monitoramento_Base_somente_disp!$A:$L,6,FALSE),0)</f>
        <v>0</v>
      </c>
      <c r="D184" s="20">
        <f>IFERROR(VLOOKUP(A184,[1]Monitoramento_Base_somente_disp!$A:$L,7,FALSE),0)</f>
        <v>0</v>
      </c>
      <c r="E184" s="20">
        <f>IFERROR(VLOOKUP(A184,[1]Monitoramento_Base_somente_disp!$A:$L,8,FALSE),0)</f>
        <v>0</v>
      </c>
      <c r="F184" s="20">
        <f>IFERROR(VLOOKUP(A184,[1]Monitoramento_Base_somente_disp!$A:$L,9,FALSE),0)</f>
        <v>0</v>
      </c>
      <c r="G184" s="28">
        <f>IFERROR(VLOOKUP(A184,[1]Monitoramento_Base_somente_disp!$A:$L,10,FALSE),0)</f>
        <v>0</v>
      </c>
      <c r="H184" s="27">
        <f>IFERROR(VLOOKUP(A184,[2]webService!$A:$I,4,FALSE),0)</f>
        <v>0</v>
      </c>
      <c r="I184" s="20">
        <f>IFERROR(VLOOKUP(A184,[2]webService!$A:$II,5,FALSE),0)</f>
        <v>0</v>
      </c>
      <c r="J184" s="20">
        <f>IFERROR(VLOOKUP(A184,[2]webService!$A:$I,6,FALSE),0)</f>
        <v>0</v>
      </c>
      <c r="K184" s="20">
        <f>IFERROR(VLOOKUP(A184,[2]webService!$A:$I,7,FALSE),0)</f>
        <v>0</v>
      </c>
      <c r="L184" s="20">
        <f>IFERROR(VLOOKUP(A184,[2]webService!$A:$I,8,FALSE),0)</f>
        <v>0</v>
      </c>
      <c r="M184" s="28">
        <f>IFERROR(VLOOKUP(A184,[2]webService!$A:$I,9,FALSE),0)</f>
        <v>0</v>
      </c>
      <c r="N184" s="27">
        <f>IFERROR(VLOOKUP(A184,[3]soaBnafar!$A:$G,2,FALSE),0)</f>
        <v>0</v>
      </c>
      <c r="O184" s="20">
        <f>IFERROR(VLOOKUP(A184,[3]soaBnafar!$A:$H,3,FALSE),0)</f>
        <v>0</v>
      </c>
      <c r="P184" s="20">
        <f>IFERROR(VLOOKUP(A184,[3]soaBnafar!$A:$G,4,FALSE),0)</f>
        <v>0</v>
      </c>
      <c r="Q184" s="20">
        <f>IFERROR(VLOOKUP(A184,[3]soaBnafar!$A:$G,5,FALSE),0)</f>
        <v>0</v>
      </c>
      <c r="R184" s="20">
        <f>IFERROR(VLOOKUP(A184,[3]soaBnafar!$A:$G,6,FALSE),0)</f>
        <v>0</v>
      </c>
      <c r="S184" s="20">
        <f>IFERROR(VLOOKUP(A184,[3]soaBnafar!$A:$G,7,FALSE),0)</f>
        <v>0</v>
      </c>
      <c r="T184" s="32">
        <f t="shared" si="26"/>
        <v>0</v>
      </c>
      <c r="U184" s="21">
        <f t="shared" si="27"/>
        <v>0</v>
      </c>
      <c r="V184" s="21">
        <f t="shared" si="28"/>
        <v>0</v>
      </c>
      <c r="W184" s="21">
        <f t="shared" si="29"/>
        <v>0</v>
      </c>
      <c r="X184" s="21">
        <f t="shared" si="30"/>
        <v>0</v>
      </c>
      <c r="Y184" s="33">
        <f t="shared" si="31"/>
        <v>0</v>
      </c>
      <c r="Z184" s="4" t="str">
        <f t="shared" si="32"/>
        <v>Não</v>
      </c>
      <c r="AA184" s="4" t="str">
        <f t="shared" si="33"/>
        <v>Não</v>
      </c>
      <c r="AB184" s="4" t="str">
        <f t="shared" si="34"/>
        <v>Não</v>
      </c>
      <c r="AC184" s="4" t="str">
        <f t="shared" si="35"/>
        <v>Não</v>
      </c>
      <c r="AD184" s="4" t="str">
        <f t="shared" si="36"/>
        <v>Não</v>
      </c>
      <c r="AE184" s="30" t="str">
        <f t="shared" si="37"/>
        <v>Não</v>
      </c>
    </row>
    <row r="185" spans="1:31" x14ac:dyDescent="0.25">
      <c r="A185" s="23">
        <v>150655</v>
      </c>
      <c r="B185" s="27">
        <f>IFERROR(VLOOKUP(A185,[1]Monitoramento_Base_somente_disp!$A:$L,5,FALSE),0)</f>
        <v>0</v>
      </c>
      <c r="C185" s="20">
        <f>IFERROR(VLOOKUP(A185,[1]Monitoramento_Base_somente_disp!$A:$L,6,FALSE),0)</f>
        <v>955780</v>
      </c>
      <c r="D185" s="20">
        <f>IFERROR(VLOOKUP(A185,[1]Monitoramento_Base_somente_disp!$A:$L,7,FALSE),0)</f>
        <v>0</v>
      </c>
      <c r="E185" s="20">
        <f>IFERROR(VLOOKUP(A185,[1]Monitoramento_Base_somente_disp!$A:$L,8,FALSE),0)</f>
        <v>477890</v>
      </c>
      <c r="F185" s="20">
        <f>IFERROR(VLOOKUP(A185,[1]Monitoramento_Base_somente_disp!$A:$L,9,FALSE),0)</f>
        <v>0</v>
      </c>
      <c r="G185" s="28">
        <f>IFERROR(VLOOKUP(A185,[1]Monitoramento_Base_somente_disp!$A:$L,10,FALSE),0)</f>
        <v>0</v>
      </c>
      <c r="H185" s="27">
        <f>IFERROR(VLOOKUP(A185,[2]webService!$A:$I,4,FALSE),0)</f>
        <v>0</v>
      </c>
      <c r="I185" s="20">
        <f>IFERROR(VLOOKUP(A185,[2]webService!$A:$II,5,FALSE),0)</f>
        <v>0</v>
      </c>
      <c r="J185" s="20">
        <f>IFERROR(VLOOKUP(A185,[2]webService!$A:$I,6,FALSE),0)</f>
        <v>0</v>
      </c>
      <c r="K185" s="20">
        <f>IFERROR(VLOOKUP(A185,[2]webService!$A:$I,7,FALSE),0)</f>
        <v>0</v>
      </c>
      <c r="L185" s="20">
        <f>IFERROR(VLOOKUP(A185,[2]webService!$A:$I,8,FALSE),0)</f>
        <v>0</v>
      </c>
      <c r="M185" s="28">
        <f>IFERROR(VLOOKUP(A185,[2]webService!$A:$I,9,FALSE),0)</f>
        <v>0</v>
      </c>
      <c r="N185" s="27">
        <f>IFERROR(VLOOKUP(A185,[3]soaBnafar!$A:$G,2,FALSE),0)</f>
        <v>0</v>
      </c>
      <c r="O185" s="20">
        <f>IFERROR(VLOOKUP(A185,[3]soaBnafar!$A:$H,3,FALSE),0)</f>
        <v>0</v>
      </c>
      <c r="P185" s="20">
        <f>IFERROR(VLOOKUP(A185,[3]soaBnafar!$A:$G,4,FALSE),0)</f>
        <v>0</v>
      </c>
      <c r="Q185" s="20">
        <f>IFERROR(VLOOKUP(A185,[3]soaBnafar!$A:$G,5,FALSE),0)</f>
        <v>0</v>
      </c>
      <c r="R185" s="20">
        <f>IFERROR(VLOOKUP(A185,[3]soaBnafar!$A:$G,6,FALSE),0)</f>
        <v>0</v>
      </c>
      <c r="S185" s="20">
        <f>IFERROR(VLOOKUP(A185,[3]soaBnafar!$A:$G,7,FALSE),0)</f>
        <v>0</v>
      </c>
      <c r="T185" s="32">
        <f t="shared" si="26"/>
        <v>0</v>
      </c>
      <c r="U185" s="21">
        <f t="shared" si="27"/>
        <v>955780</v>
      </c>
      <c r="V185" s="21">
        <f t="shared" si="28"/>
        <v>0</v>
      </c>
      <c r="W185" s="21">
        <f t="shared" si="29"/>
        <v>477890</v>
      </c>
      <c r="X185" s="21">
        <f t="shared" si="30"/>
        <v>0</v>
      </c>
      <c r="Y185" s="33">
        <f t="shared" si="31"/>
        <v>0</v>
      </c>
      <c r="Z185" s="4" t="str">
        <f t="shared" si="32"/>
        <v>Não</v>
      </c>
      <c r="AA185" s="4" t="str">
        <f t="shared" si="33"/>
        <v>Sim</v>
      </c>
      <c r="AB185" s="4" t="str">
        <f t="shared" si="34"/>
        <v>Não</v>
      </c>
      <c r="AC185" s="4" t="str">
        <f t="shared" si="35"/>
        <v>Sim</v>
      </c>
      <c r="AD185" s="4" t="str">
        <f t="shared" si="36"/>
        <v>Não</v>
      </c>
      <c r="AE185" s="30" t="str">
        <f t="shared" si="37"/>
        <v>Não</v>
      </c>
    </row>
    <row r="186" spans="1:31" x14ac:dyDescent="0.25">
      <c r="A186" s="23">
        <v>150658</v>
      </c>
      <c r="B186" s="27">
        <f>IFERROR(VLOOKUP(A186,[1]Monitoramento_Base_somente_disp!$A:$L,5,FALSE),0)</f>
        <v>0</v>
      </c>
      <c r="C186" s="20">
        <f>IFERROR(VLOOKUP(A186,[1]Monitoramento_Base_somente_disp!$A:$L,6,FALSE),0)</f>
        <v>6428380</v>
      </c>
      <c r="D186" s="20">
        <f>IFERROR(VLOOKUP(A186,[1]Monitoramento_Base_somente_disp!$A:$L,7,FALSE),0)</f>
        <v>0</v>
      </c>
      <c r="E186" s="20">
        <f>IFERROR(VLOOKUP(A186,[1]Monitoramento_Base_somente_disp!$A:$L,8,FALSE),0)</f>
        <v>3214190</v>
      </c>
      <c r="F186" s="20">
        <f>IFERROR(VLOOKUP(A186,[1]Monitoramento_Base_somente_disp!$A:$L,9,FALSE),0)</f>
        <v>0</v>
      </c>
      <c r="G186" s="28">
        <f>IFERROR(VLOOKUP(A186,[1]Monitoramento_Base_somente_disp!$A:$L,10,FALSE),0)</f>
        <v>0</v>
      </c>
      <c r="H186" s="27">
        <f>IFERROR(VLOOKUP(A186,[2]webService!$A:$I,4,FALSE),0)</f>
        <v>0</v>
      </c>
      <c r="I186" s="20">
        <f>IFERROR(VLOOKUP(A186,[2]webService!$A:$II,5,FALSE),0)</f>
        <v>0</v>
      </c>
      <c r="J186" s="20">
        <f>IFERROR(VLOOKUP(A186,[2]webService!$A:$I,6,FALSE),0)</f>
        <v>0</v>
      </c>
      <c r="K186" s="20">
        <f>IFERROR(VLOOKUP(A186,[2]webService!$A:$I,7,FALSE),0)</f>
        <v>0</v>
      </c>
      <c r="L186" s="20">
        <f>IFERROR(VLOOKUP(A186,[2]webService!$A:$I,8,FALSE),0)</f>
        <v>0</v>
      </c>
      <c r="M186" s="28">
        <f>IFERROR(VLOOKUP(A186,[2]webService!$A:$I,9,FALSE),0)</f>
        <v>0</v>
      </c>
      <c r="N186" s="27">
        <f>IFERROR(VLOOKUP(A186,[3]soaBnafar!$A:$G,2,FALSE),0)</f>
        <v>0</v>
      </c>
      <c r="O186" s="20">
        <f>IFERROR(VLOOKUP(A186,[3]soaBnafar!$A:$H,3,FALSE),0)</f>
        <v>0</v>
      </c>
      <c r="P186" s="20">
        <f>IFERROR(VLOOKUP(A186,[3]soaBnafar!$A:$G,4,FALSE),0)</f>
        <v>0</v>
      </c>
      <c r="Q186" s="20">
        <f>IFERROR(VLOOKUP(A186,[3]soaBnafar!$A:$G,5,FALSE),0)</f>
        <v>0</v>
      </c>
      <c r="R186" s="20">
        <f>IFERROR(VLOOKUP(A186,[3]soaBnafar!$A:$G,6,FALSE),0)</f>
        <v>0</v>
      </c>
      <c r="S186" s="20">
        <f>IFERROR(VLOOKUP(A186,[3]soaBnafar!$A:$G,7,FALSE),0)</f>
        <v>0</v>
      </c>
      <c r="T186" s="32">
        <f t="shared" si="26"/>
        <v>0</v>
      </c>
      <c r="U186" s="21">
        <f t="shared" si="27"/>
        <v>6428380</v>
      </c>
      <c r="V186" s="21">
        <f t="shared" si="28"/>
        <v>0</v>
      </c>
      <c r="W186" s="21">
        <f t="shared" si="29"/>
        <v>3214190</v>
      </c>
      <c r="X186" s="21">
        <f t="shared" si="30"/>
        <v>0</v>
      </c>
      <c r="Y186" s="33">
        <f t="shared" si="31"/>
        <v>0</v>
      </c>
      <c r="Z186" s="4" t="str">
        <f t="shared" si="32"/>
        <v>Não</v>
      </c>
      <c r="AA186" s="4" t="str">
        <f t="shared" si="33"/>
        <v>Sim</v>
      </c>
      <c r="AB186" s="4" t="str">
        <f t="shared" si="34"/>
        <v>Não</v>
      </c>
      <c r="AC186" s="4" t="str">
        <f t="shared" si="35"/>
        <v>Sim</v>
      </c>
      <c r="AD186" s="4" t="str">
        <f t="shared" si="36"/>
        <v>Não</v>
      </c>
      <c r="AE186" s="30" t="str">
        <f t="shared" si="37"/>
        <v>Não</v>
      </c>
    </row>
    <row r="187" spans="1:31" x14ac:dyDescent="0.25">
      <c r="A187" s="23">
        <v>150670</v>
      </c>
      <c r="B187" s="27">
        <f>IFERROR(VLOOKUP(A187,[1]Monitoramento_Base_somente_disp!$A:$L,5,FALSE),0)</f>
        <v>104118</v>
      </c>
      <c r="C187" s="20">
        <f>IFERROR(VLOOKUP(A187,[1]Monitoramento_Base_somente_disp!$A:$L,6,FALSE),0)</f>
        <v>50265235</v>
      </c>
      <c r="D187" s="20">
        <f>IFERROR(VLOOKUP(A187,[1]Monitoramento_Base_somente_disp!$A:$L,7,FALSE),0)</f>
        <v>61308</v>
      </c>
      <c r="E187" s="20">
        <f>IFERROR(VLOOKUP(A187,[1]Monitoramento_Base_somente_disp!$A:$L,8,FALSE),0)</f>
        <v>25672023</v>
      </c>
      <c r="F187" s="20">
        <f>IFERROR(VLOOKUP(A187,[1]Monitoramento_Base_somente_disp!$A:$L,9,FALSE),0)</f>
        <v>0</v>
      </c>
      <c r="G187" s="28">
        <f>IFERROR(VLOOKUP(A187,[1]Monitoramento_Base_somente_disp!$A:$L,10,FALSE),0)</f>
        <v>0</v>
      </c>
      <c r="H187" s="27">
        <f>IFERROR(VLOOKUP(A187,[2]webService!$A:$I,4,FALSE),0)</f>
        <v>0</v>
      </c>
      <c r="I187" s="20">
        <f>IFERROR(VLOOKUP(A187,[2]webService!$A:$II,5,FALSE),0)</f>
        <v>0</v>
      </c>
      <c r="J187" s="20">
        <f>IFERROR(VLOOKUP(A187,[2]webService!$A:$I,6,FALSE),0)</f>
        <v>0</v>
      </c>
      <c r="K187" s="20">
        <f>IFERROR(VLOOKUP(A187,[2]webService!$A:$I,7,FALSE),0)</f>
        <v>0</v>
      </c>
      <c r="L187" s="20">
        <f>IFERROR(VLOOKUP(A187,[2]webService!$A:$I,8,FALSE),0)</f>
        <v>0</v>
      </c>
      <c r="M187" s="28">
        <f>IFERROR(VLOOKUP(A187,[2]webService!$A:$I,9,FALSE),0)</f>
        <v>0</v>
      </c>
      <c r="N187" s="27">
        <f>IFERROR(VLOOKUP(A187,[3]soaBnafar!$A:$G,2,FALSE),0)</f>
        <v>0</v>
      </c>
      <c r="O187" s="20">
        <f>IFERROR(VLOOKUP(A187,[3]soaBnafar!$A:$H,3,FALSE),0)</f>
        <v>0</v>
      </c>
      <c r="P187" s="20">
        <f>IFERROR(VLOOKUP(A187,[3]soaBnafar!$A:$G,4,FALSE),0)</f>
        <v>0</v>
      </c>
      <c r="Q187" s="20">
        <f>IFERROR(VLOOKUP(A187,[3]soaBnafar!$A:$G,5,FALSE),0)</f>
        <v>0</v>
      </c>
      <c r="R187" s="20">
        <f>IFERROR(VLOOKUP(A187,[3]soaBnafar!$A:$G,6,FALSE),0)</f>
        <v>0</v>
      </c>
      <c r="S187" s="20">
        <f>IFERROR(VLOOKUP(A187,[3]soaBnafar!$A:$G,7,FALSE),0)</f>
        <v>0</v>
      </c>
      <c r="T187" s="32">
        <f t="shared" si="26"/>
        <v>104118</v>
      </c>
      <c r="U187" s="21">
        <f t="shared" si="27"/>
        <v>50265235</v>
      </c>
      <c r="V187" s="21">
        <f t="shared" si="28"/>
        <v>61308</v>
      </c>
      <c r="W187" s="21">
        <f t="shared" si="29"/>
        <v>25672023</v>
      </c>
      <c r="X187" s="21">
        <f t="shared" si="30"/>
        <v>0</v>
      </c>
      <c r="Y187" s="33">
        <f t="shared" si="31"/>
        <v>0</v>
      </c>
      <c r="Z187" s="4" t="str">
        <f t="shared" si="32"/>
        <v>Sim</v>
      </c>
      <c r="AA187" s="4" t="str">
        <f t="shared" si="33"/>
        <v>Sim</v>
      </c>
      <c r="AB187" s="4" t="str">
        <f t="shared" si="34"/>
        <v>Sim</v>
      </c>
      <c r="AC187" s="4" t="str">
        <f t="shared" si="35"/>
        <v>Sim</v>
      </c>
      <c r="AD187" s="4" t="str">
        <f t="shared" si="36"/>
        <v>Não</v>
      </c>
      <c r="AE187" s="30" t="str">
        <f t="shared" si="37"/>
        <v>Não</v>
      </c>
    </row>
    <row r="188" spans="1:31" x14ac:dyDescent="0.25">
      <c r="A188" s="23">
        <v>150690</v>
      </c>
      <c r="B188" s="27">
        <f>IFERROR(VLOOKUP(A188,[1]Monitoramento_Base_somente_disp!$A:$L,5,FALSE),0)</f>
        <v>0</v>
      </c>
      <c r="C188" s="20">
        <f>IFERROR(VLOOKUP(A188,[1]Monitoramento_Base_somente_disp!$A:$L,6,FALSE),0)</f>
        <v>5533528</v>
      </c>
      <c r="D188" s="20">
        <f>IFERROR(VLOOKUP(A188,[1]Monitoramento_Base_somente_disp!$A:$L,7,FALSE),0)</f>
        <v>0</v>
      </c>
      <c r="E188" s="20">
        <f>IFERROR(VLOOKUP(A188,[1]Monitoramento_Base_somente_disp!$A:$L,8,FALSE),0)</f>
        <v>2766764</v>
      </c>
      <c r="F188" s="20">
        <f>IFERROR(VLOOKUP(A188,[1]Monitoramento_Base_somente_disp!$A:$L,9,FALSE),0)</f>
        <v>0</v>
      </c>
      <c r="G188" s="28">
        <f>IFERROR(VLOOKUP(A188,[1]Monitoramento_Base_somente_disp!$A:$L,10,FALSE),0)</f>
        <v>0</v>
      </c>
      <c r="H188" s="27">
        <f>IFERROR(VLOOKUP(A188,[2]webService!$A:$I,4,FALSE),0)</f>
        <v>0</v>
      </c>
      <c r="I188" s="20">
        <f>IFERROR(VLOOKUP(A188,[2]webService!$A:$II,5,FALSE),0)</f>
        <v>0</v>
      </c>
      <c r="J188" s="20">
        <f>IFERROR(VLOOKUP(A188,[2]webService!$A:$I,6,FALSE),0)</f>
        <v>0</v>
      </c>
      <c r="K188" s="20">
        <f>IFERROR(VLOOKUP(A188,[2]webService!$A:$I,7,FALSE),0)</f>
        <v>0</v>
      </c>
      <c r="L188" s="20">
        <f>IFERROR(VLOOKUP(A188,[2]webService!$A:$I,8,FALSE),0)</f>
        <v>0</v>
      </c>
      <c r="M188" s="28">
        <f>IFERROR(VLOOKUP(A188,[2]webService!$A:$I,9,FALSE),0)</f>
        <v>0</v>
      </c>
      <c r="N188" s="27">
        <f>IFERROR(VLOOKUP(A188,[3]soaBnafar!$A:$G,2,FALSE),0)</f>
        <v>0</v>
      </c>
      <c r="O188" s="20">
        <f>IFERROR(VLOOKUP(A188,[3]soaBnafar!$A:$H,3,FALSE),0)</f>
        <v>0</v>
      </c>
      <c r="P188" s="20">
        <f>IFERROR(VLOOKUP(A188,[3]soaBnafar!$A:$G,4,FALSE),0)</f>
        <v>0</v>
      </c>
      <c r="Q188" s="20">
        <f>IFERROR(VLOOKUP(A188,[3]soaBnafar!$A:$G,5,FALSE),0)</f>
        <v>0</v>
      </c>
      <c r="R188" s="20">
        <f>IFERROR(VLOOKUP(A188,[3]soaBnafar!$A:$G,6,FALSE),0)</f>
        <v>0</v>
      </c>
      <c r="S188" s="20">
        <f>IFERROR(VLOOKUP(A188,[3]soaBnafar!$A:$G,7,FALSE),0)</f>
        <v>0</v>
      </c>
      <c r="T188" s="32">
        <f t="shared" si="26"/>
        <v>0</v>
      </c>
      <c r="U188" s="21">
        <f t="shared" si="27"/>
        <v>5533528</v>
      </c>
      <c r="V188" s="21">
        <f t="shared" si="28"/>
        <v>0</v>
      </c>
      <c r="W188" s="21">
        <f t="shared" si="29"/>
        <v>2766764</v>
      </c>
      <c r="X188" s="21">
        <f t="shared" si="30"/>
        <v>0</v>
      </c>
      <c r="Y188" s="33">
        <f t="shared" si="31"/>
        <v>0</v>
      </c>
      <c r="Z188" s="4" t="str">
        <f t="shared" si="32"/>
        <v>Não</v>
      </c>
      <c r="AA188" s="4" t="str">
        <f t="shared" si="33"/>
        <v>Sim</v>
      </c>
      <c r="AB188" s="4" t="str">
        <f t="shared" si="34"/>
        <v>Não</v>
      </c>
      <c r="AC188" s="4" t="str">
        <f t="shared" si="35"/>
        <v>Sim</v>
      </c>
      <c r="AD188" s="4" t="str">
        <f t="shared" si="36"/>
        <v>Não</v>
      </c>
      <c r="AE188" s="30" t="str">
        <f t="shared" si="37"/>
        <v>Não</v>
      </c>
    </row>
    <row r="189" spans="1:31" x14ac:dyDescent="0.25">
      <c r="A189" s="23">
        <v>150710</v>
      </c>
      <c r="B189" s="27">
        <f>IFERROR(VLOOKUP(A189,[1]Monitoramento_Base_somente_disp!$A:$L,5,FALSE),0)</f>
        <v>0</v>
      </c>
      <c r="C189" s="20">
        <f>IFERROR(VLOOKUP(A189,[1]Monitoramento_Base_somente_disp!$A:$L,6,FALSE),0)</f>
        <v>0</v>
      </c>
      <c r="D189" s="20">
        <f>IFERROR(VLOOKUP(A189,[1]Monitoramento_Base_somente_disp!$A:$L,7,FALSE),0)</f>
        <v>0</v>
      </c>
      <c r="E189" s="20">
        <f>IFERROR(VLOOKUP(A189,[1]Monitoramento_Base_somente_disp!$A:$L,8,FALSE),0)</f>
        <v>0</v>
      </c>
      <c r="F189" s="20">
        <f>IFERROR(VLOOKUP(A189,[1]Monitoramento_Base_somente_disp!$A:$L,9,FALSE),0)</f>
        <v>0</v>
      </c>
      <c r="G189" s="28">
        <f>IFERROR(VLOOKUP(A189,[1]Monitoramento_Base_somente_disp!$A:$L,10,FALSE),0)</f>
        <v>0</v>
      </c>
      <c r="H189" s="27">
        <f>IFERROR(VLOOKUP(A189,[2]webService!$A:$I,4,FALSE),0)</f>
        <v>0</v>
      </c>
      <c r="I189" s="20">
        <f>IFERROR(VLOOKUP(A189,[2]webService!$A:$II,5,FALSE),0)</f>
        <v>0</v>
      </c>
      <c r="J189" s="20">
        <f>IFERROR(VLOOKUP(A189,[2]webService!$A:$I,6,FALSE),0)</f>
        <v>0</v>
      </c>
      <c r="K189" s="20">
        <f>IFERROR(VLOOKUP(A189,[2]webService!$A:$I,7,FALSE),0)</f>
        <v>0</v>
      </c>
      <c r="L189" s="20">
        <f>IFERROR(VLOOKUP(A189,[2]webService!$A:$I,8,FALSE),0)</f>
        <v>0</v>
      </c>
      <c r="M189" s="28">
        <f>IFERROR(VLOOKUP(A189,[2]webService!$A:$I,9,FALSE),0)</f>
        <v>0</v>
      </c>
      <c r="N189" s="27">
        <f>IFERROR(VLOOKUP(A189,[3]soaBnafar!$A:$G,2,FALSE),0)</f>
        <v>0</v>
      </c>
      <c r="O189" s="20">
        <f>IFERROR(VLOOKUP(A189,[3]soaBnafar!$A:$H,3,FALSE),0)</f>
        <v>0</v>
      </c>
      <c r="P189" s="20">
        <f>IFERROR(VLOOKUP(A189,[3]soaBnafar!$A:$G,4,FALSE),0)</f>
        <v>0</v>
      </c>
      <c r="Q189" s="20">
        <f>IFERROR(VLOOKUP(A189,[3]soaBnafar!$A:$G,5,FALSE),0)</f>
        <v>0</v>
      </c>
      <c r="R189" s="20">
        <f>IFERROR(VLOOKUP(A189,[3]soaBnafar!$A:$G,6,FALSE),0)</f>
        <v>0</v>
      </c>
      <c r="S189" s="20">
        <f>IFERROR(VLOOKUP(A189,[3]soaBnafar!$A:$G,7,FALSE),0)</f>
        <v>0</v>
      </c>
      <c r="T189" s="32">
        <f t="shared" si="26"/>
        <v>0</v>
      </c>
      <c r="U189" s="21">
        <f t="shared" si="27"/>
        <v>0</v>
      </c>
      <c r="V189" s="21">
        <f t="shared" si="28"/>
        <v>0</v>
      </c>
      <c r="W189" s="21">
        <f t="shared" si="29"/>
        <v>0</v>
      </c>
      <c r="X189" s="21">
        <f t="shared" si="30"/>
        <v>0</v>
      </c>
      <c r="Y189" s="33">
        <f t="shared" si="31"/>
        <v>0</v>
      </c>
      <c r="Z189" s="4" t="str">
        <f t="shared" si="32"/>
        <v>Não</v>
      </c>
      <c r="AA189" s="4" t="str">
        <f t="shared" si="33"/>
        <v>Não</v>
      </c>
      <c r="AB189" s="4" t="str">
        <f t="shared" si="34"/>
        <v>Não</v>
      </c>
      <c r="AC189" s="4" t="str">
        <f t="shared" si="35"/>
        <v>Não</v>
      </c>
      <c r="AD189" s="4" t="str">
        <f t="shared" si="36"/>
        <v>Não</v>
      </c>
      <c r="AE189" s="30" t="str">
        <f t="shared" si="37"/>
        <v>Não</v>
      </c>
    </row>
    <row r="190" spans="1:31" x14ac:dyDescent="0.25">
      <c r="A190" s="23">
        <v>150715</v>
      </c>
      <c r="B190" s="27">
        <f>IFERROR(VLOOKUP(A190,[1]Monitoramento_Base_somente_disp!$A:$L,5,FALSE),0)</f>
        <v>0</v>
      </c>
      <c r="C190" s="20">
        <f>IFERROR(VLOOKUP(A190,[1]Monitoramento_Base_somente_disp!$A:$L,6,FALSE),0)</f>
        <v>6428184</v>
      </c>
      <c r="D190" s="20">
        <f>IFERROR(VLOOKUP(A190,[1]Monitoramento_Base_somente_disp!$A:$L,7,FALSE),0)</f>
        <v>0</v>
      </c>
      <c r="E190" s="20">
        <f>IFERROR(VLOOKUP(A190,[1]Monitoramento_Base_somente_disp!$A:$L,8,FALSE),0)</f>
        <v>3214092</v>
      </c>
      <c r="F190" s="20">
        <f>IFERROR(VLOOKUP(A190,[1]Monitoramento_Base_somente_disp!$A:$L,9,FALSE),0)</f>
        <v>0</v>
      </c>
      <c r="G190" s="28">
        <f>IFERROR(VLOOKUP(A190,[1]Monitoramento_Base_somente_disp!$A:$L,10,FALSE),0)</f>
        <v>0</v>
      </c>
      <c r="H190" s="27">
        <f>IFERROR(VLOOKUP(A190,[2]webService!$A:$I,4,FALSE),0)</f>
        <v>0</v>
      </c>
      <c r="I190" s="20">
        <f>IFERROR(VLOOKUP(A190,[2]webService!$A:$II,5,FALSE),0)</f>
        <v>0</v>
      </c>
      <c r="J190" s="20">
        <f>IFERROR(VLOOKUP(A190,[2]webService!$A:$I,6,FALSE),0)</f>
        <v>0</v>
      </c>
      <c r="K190" s="20">
        <f>IFERROR(VLOOKUP(A190,[2]webService!$A:$I,7,FALSE),0)</f>
        <v>0</v>
      </c>
      <c r="L190" s="20">
        <f>IFERROR(VLOOKUP(A190,[2]webService!$A:$I,8,FALSE),0)</f>
        <v>0</v>
      </c>
      <c r="M190" s="28">
        <f>IFERROR(VLOOKUP(A190,[2]webService!$A:$I,9,FALSE),0)</f>
        <v>0</v>
      </c>
      <c r="N190" s="27">
        <f>IFERROR(VLOOKUP(A190,[3]soaBnafar!$A:$G,2,FALSE),0)</f>
        <v>0</v>
      </c>
      <c r="O190" s="20">
        <f>IFERROR(VLOOKUP(A190,[3]soaBnafar!$A:$H,3,FALSE),0)</f>
        <v>0</v>
      </c>
      <c r="P190" s="20">
        <f>IFERROR(VLOOKUP(A190,[3]soaBnafar!$A:$G,4,FALSE),0)</f>
        <v>0</v>
      </c>
      <c r="Q190" s="20">
        <f>IFERROR(VLOOKUP(A190,[3]soaBnafar!$A:$G,5,FALSE),0)</f>
        <v>0</v>
      </c>
      <c r="R190" s="20">
        <f>IFERROR(VLOOKUP(A190,[3]soaBnafar!$A:$G,6,FALSE),0)</f>
        <v>0</v>
      </c>
      <c r="S190" s="20">
        <f>IFERROR(VLOOKUP(A190,[3]soaBnafar!$A:$G,7,FALSE),0)</f>
        <v>0</v>
      </c>
      <c r="T190" s="32">
        <f t="shared" si="26"/>
        <v>0</v>
      </c>
      <c r="U190" s="21">
        <f t="shared" si="27"/>
        <v>6428184</v>
      </c>
      <c r="V190" s="21">
        <f t="shared" si="28"/>
        <v>0</v>
      </c>
      <c r="W190" s="21">
        <f t="shared" si="29"/>
        <v>3214092</v>
      </c>
      <c r="X190" s="21">
        <f t="shared" si="30"/>
        <v>0</v>
      </c>
      <c r="Y190" s="33">
        <f t="shared" si="31"/>
        <v>0</v>
      </c>
      <c r="Z190" s="4" t="str">
        <f t="shared" si="32"/>
        <v>Não</v>
      </c>
      <c r="AA190" s="4" t="str">
        <f t="shared" si="33"/>
        <v>Sim</v>
      </c>
      <c r="AB190" s="4" t="str">
        <f t="shared" si="34"/>
        <v>Não</v>
      </c>
      <c r="AC190" s="4" t="str">
        <f t="shared" si="35"/>
        <v>Sim</v>
      </c>
      <c r="AD190" s="4" t="str">
        <f t="shared" si="36"/>
        <v>Não</v>
      </c>
      <c r="AE190" s="30" t="str">
        <f t="shared" si="37"/>
        <v>Não</v>
      </c>
    </row>
    <row r="191" spans="1:31" x14ac:dyDescent="0.25">
      <c r="A191" s="23">
        <v>150720</v>
      </c>
      <c r="B191" s="27">
        <f>IFERROR(VLOOKUP(A191,[1]Monitoramento_Base_somente_disp!$A:$L,5,FALSE),0)</f>
        <v>0</v>
      </c>
      <c r="C191" s="20">
        <f>IFERROR(VLOOKUP(A191,[1]Monitoramento_Base_somente_disp!$A:$L,6,FALSE),0)</f>
        <v>5377039</v>
      </c>
      <c r="D191" s="20">
        <f>IFERROR(VLOOKUP(A191,[1]Monitoramento_Base_somente_disp!$A:$L,7,FALSE),0)</f>
        <v>0</v>
      </c>
      <c r="E191" s="20">
        <f>IFERROR(VLOOKUP(A191,[1]Monitoramento_Base_somente_disp!$A:$L,8,FALSE),0)</f>
        <v>2598288</v>
      </c>
      <c r="F191" s="20">
        <f>IFERROR(VLOOKUP(A191,[1]Monitoramento_Base_somente_disp!$A:$L,9,FALSE),0)</f>
        <v>0</v>
      </c>
      <c r="G191" s="28">
        <f>IFERROR(VLOOKUP(A191,[1]Monitoramento_Base_somente_disp!$A:$L,10,FALSE),0)</f>
        <v>0</v>
      </c>
      <c r="H191" s="27">
        <f>IFERROR(VLOOKUP(A191,[2]webService!$A:$I,4,FALSE),0)</f>
        <v>0</v>
      </c>
      <c r="I191" s="20">
        <f>IFERROR(VLOOKUP(A191,[2]webService!$A:$II,5,FALSE),0)</f>
        <v>0</v>
      </c>
      <c r="J191" s="20">
        <f>IFERROR(VLOOKUP(A191,[2]webService!$A:$I,6,FALSE),0)</f>
        <v>0</v>
      </c>
      <c r="K191" s="20">
        <f>IFERROR(VLOOKUP(A191,[2]webService!$A:$I,7,FALSE),0)</f>
        <v>0</v>
      </c>
      <c r="L191" s="20">
        <f>IFERROR(VLOOKUP(A191,[2]webService!$A:$I,8,FALSE),0)</f>
        <v>0</v>
      </c>
      <c r="M191" s="28">
        <f>IFERROR(VLOOKUP(A191,[2]webService!$A:$I,9,FALSE),0)</f>
        <v>0</v>
      </c>
      <c r="N191" s="27">
        <f>IFERROR(VLOOKUP(A191,[3]soaBnafar!$A:$G,2,FALSE),0)</f>
        <v>0</v>
      </c>
      <c r="O191" s="20">
        <f>IFERROR(VLOOKUP(A191,[3]soaBnafar!$A:$H,3,FALSE),0)</f>
        <v>0</v>
      </c>
      <c r="P191" s="20">
        <f>IFERROR(VLOOKUP(A191,[3]soaBnafar!$A:$G,4,FALSE),0)</f>
        <v>0</v>
      </c>
      <c r="Q191" s="20">
        <f>IFERROR(VLOOKUP(A191,[3]soaBnafar!$A:$G,5,FALSE),0)</f>
        <v>0</v>
      </c>
      <c r="R191" s="20">
        <f>IFERROR(VLOOKUP(A191,[3]soaBnafar!$A:$G,6,FALSE),0)</f>
        <v>0</v>
      </c>
      <c r="S191" s="20">
        <f>IFERROR(VLOOKUP(A191,[3]soaBnafar!$A:$G,7,FALSE),0)</f>
        <v>0</v>
      </c>
      <c r="T191" s="32">
        <f t="shared" si="26"/>
        <v>0</v>
      </c>
      <c r="U191" s="21">
        <f t="shared" si="27"/>
        <v>5377039</v>
      </c>
      <c r="V191" s="21">
        <f t="shared" si="28"/>
        <v>0</v>
      </c>
      <c r="W191" s="21">
        <f t="shared" si="29"/>
        <v>2598288</v>
      </c>
      <c r="X191" s="21">
        <f t="shared" si="30"/>
        <v>0</v>
      </c>
      <c r="Y191" s="33">
        <f t="shared" si="31"/>
        <v>0</v>
      </c>
      <c r="Z191" s="4" t="str">
        <f t="shared" si="32"/>
        <v>Não</v>
      </c>
      <c r="AA191" s="4" t="str">
        <f t="shared" si="33"/>
        <v>Sim</v>
      </c>
      <c r="AB191" s="4" t="str">
        <f t="shared" si="34"/>
        <v>Não</v>
      </c>
      <c r="AC191" s="4" t="str">
        <f t="shared" si="35"/>
        <v>Sim</v>
      </c>
      <c r="AD191" s="4" t="str">
        <f t="shared" si="36"/>
        <v>Não</v>
      </c>
      <c r="AE191" s="30" t="str">
        <f t="shared" si="37"/>
        <v>Não</v>
      </c>
    </row>
    <row r="192" spans="1:31" x14ac:dyDescent="0.25">
      <c r="A192" s="23">
        <v>150730</v>
      </c>
      <c r="B192" s="27">
        <f>IFERROR(VLOOKUP(A192,[1]Monitoramento_Base_somente_disp!$A:$L,5,FALSE),0)</f>
        <v>0</v>
      </c>
      <c r="C192" s="20">
        <f>IFERROR(VLOOKUP(A192,[1]Monitoramento_Base_somente_disp!$A:$L,6,FALSE),0)</f>
        <v>10755780</v>
      </c>
      <c r="D192" s="20">
        <f>IFERROR(VLOOKUP(A192,[1]Monitoramento_Base_somente_disp!$A:$L,7,FALSE),0)</f>
        <v>0</v>
      </c>
      <c r="E192" s="20">
        <f>IFERROR(VLOOKUP(A192,[1]Monitoramento_Base_somente_disp!$A:$L,8,FALSE),0)</f>
        <v>5377890</v>
      </c>
      <c r="F192" s="20">
        <f>IFERROR(VLOOKUP(A192,[1]Monitoramento_Base_somente_disp!$A:$L,9,FALSE),0)</f>
        <v>0</v>
      </c>
      <c r="G192" s="28">
        <f>IFERROR(VLOOKUP(A192,[1]Monitoramento_Base_somente_disp!$A:$L,10,FALSE),0)</f>
        <v>0</v>
      </c>
      <c r="H192" s="27">
        <f>IFERROR(VLOOKUP(A192,[2]webService!$A:$I,4,FALSE),0)</f>
        <v>0</v>
      </c>
      <c r="I192" s="20">
        <f>IFERROR(VLOOKUP(A192,[2]webService!$A:$II,5,FALSE),0)</f>
        <v>0</v>
      </c>
      <c r="J192" s="20">
        <f>IFERROR(VLOOKUP(A192,[2]webService!$A:$I,6,FALSE),0)</f>
        <v>0</v>
      </c>
      <c r="K192" s="20">
        <f>IFERROR(VLOOKUP(A192,[2]webService!$A:$I,7,FALSE),0)</f>
        <v>0</v>
      </c>
      <c r="L192" s="20">
        <f>IFERROR(VLOOKUP(A192,[2]webService!$A:$I,8,FALSE),0)</f>
        <v>0</v>
      </c>
      <c r="M192" s="28">
        <f>IFERROR(VLOOKUP(A192,[2]webService!$A:$I,9,FALSE),0)</f>
        <v>0</v>
      </c>
      <c r="N192" s="27">
        <f>IFERROR(VLOOKUP(A192,[3]soaBnafar!$A:$G,2,FALSE),0)</f>
        <v>0</v>
      </c>
      <c r="O192" s="20">
        <f>IFERROR(VLOOKUP(A192,[3]soaBnafar!$A:$H,3,FALSE),0)</f>
        <v>0</v>
      </c>
      <c r="P192" s="20">
        <f>IFERROR(VLOOKUP(A192,[3]soaBnafar!$A:$G,4,FALSE),0)</f>
        <v>0</v>
      </c>
      <c r="Q192" s="20">
        <f>IFERROR(VLOOKUP(A192,[3]soaBnafar!$A:$G,5,FALSE),0)</f>
        <v>0</v>
      </c>
      <c r="R192" s="20">
        <f>IFERROR(VLOOKUP(A192,[3]soaBnafar!$A:$G,6,FALSE),0)</f>
        <v>0</v>
      </c>
      <c r="S192" s="20">
        <f>IFERROR(VLOOKUP(A192,[3]soaBnafar!$A:$G,7,FALSE),0)</f>
        <v>0</v>
      </c>
      <c r="T192" s="32">
        <f t="shared" si="26"/>
        <v>0</v>
      </c>
      <c r="U192" s="21">
        <f t="shared" si="27"/>
        <v>10755780</v>
      </c>
      <c r="V192" s="21">
        <f t="shared" si="28"/>
        <v>0</v>
      </c>
      <c r="W192" s="21">
        <f t="shared" si="29"/>
        <v>5377890</v>
      </c>
      <c r="X192" s="21">
        <f t="shared" si="30"/>
        <v>0</v>
      </c>
      <c r="Y192" s="33">
        <f t="shared" si="31"/>
        <v>0</v>
      </c>
      <c r="Z192" s="4" t="str">
        <f t="shared" si="32"/>
        <v>Não</v>
      </c>
      <c r="AA192" s="4" t="str">
        <f t="shared" si="33"/>
        <v>Sim</v>
      </c>
      <c r="AB192" s="4" t="str">
        <f t="shared" si="34"/>
        <v>Não</v>
      </c>
      <c r="AC192" s="4" t="str">
        <f t="shared" si="35"/>
        <v>Sim</v>
      </c>
      <c r="AD192" s="4" t="str">
        <f t="shared" si="36"/>
        <v>Não</v>
      </c>
      <c r="AE192" s="30" t="str">
        <f t="shared" si="37"/>
        <v>Não</v>
      </c>
    </row>
    <row r="193" spans="1:31" x14ac:dyDescent="0.25">
      <c r="A193" s="23">
        <v>150746</v>
      </c>
      <c r="B193" s="27">
        <f>IFERROR(VLOOKUP(A193,[1]Monitoramento_Base_somente_disp!$A:$L,5,FALSE),0)</f>
        <v>0</v>
      </c>
      <c r="C193" s="20">
        <f>IFERROR(VLOOKUP(A193,[1]Monitoramento_Base_somente_disp!$A:$L,6,FALSE),0)</f>
        <v>373908</v>
      </c>
      <c r="D193" s="20">
        <f>IFERROR(VLOOKUP(A193,[1]Monitoramento_Base_somente_disp!$A:$L,7,FALSE),0)</f>
        <v>0</v>
      </c>
      <c r="E193" s="20">
        <f>IFERROR(VLOOKUP(A193,[1]Monitoramento_Base_somente_disp!$A:$L,8,FALSE),0)</f>
        <v>158520</v>
      </c>
      <c r="F193" s="20">
        <f>IFERROR(VLOOKUP(A193,[1]Monitoramento_Base_somente_disp!$A:$L,9,FALSE),0)</f>
        <v>0</v>
      </c>
      <c r="G193" s="28">
        <f>IFERROR(VLOOKUP(A193,[1]Monitoramento_Base_somente_disp!$A:$L,10,FALSE),0)</f>
        <v>0</v>
      </c>
      <c r="H193" s="27">
        <f>IFERROR(VLOOKUP(A193,[2]webService!$A:$I,4,FALSE),0)</f>
        <v>0</v>
      </c>
      <c r="I193" s="20">
        <f>IFERROR(VLOOKUP(A193,[2]webService!$A:$II,5,FALSE),0)</f>
        <v>0</v>
      </c>
      <c r="J193" s="20">
        <f>IFERROR(VLOOKUP(A193,[2]webService!$A:$I,6,FALSE),0)</f>
        <v>0</v>
      </c>
      <c r="K193" s="20">
        <f>IFERROR(VLOOKUP(A193,[2]webService!$A:$I,7,FALSE),0)</f>
        <v>0</v>
      </c>
      <c r="L193" s="20">
        <f>IFERROR(VLOOKUP(A193,[2]webService!$A:$I,8,FALSE),0)</f>
        <v>0</v>
      </c>
      <c r="M193" s="28">
        <f>IFERROR(VLOOKUP(A193,[2]webService!$A:$I,9,FALSE),0)</f>
        <v>0</v>
      </c>
      <c r="N193" s="27">
        <f>IFERROR(VLOOKUP(A193,[3]soaBnafar!$A:$G,2,FALSE),0)</f>
        <v>0</v>
      </c>
      <c r="O193" s="20">
        <f>IFERROR(VLOOKUP(A193,[3]soaBnafar!$A:$H,3,FALSE),0)</f>
        <v>0</v>
      </c>
      <c r="P193" s="20">
        <f>IFERROR(VLOOKUP(A193,[3]soaBnafar!$A:$G,4,FALSE),0)</f>
        <v>0</v>
      </c>
      <c r="Q193" s="20">
        <f>IFERROR(VLOOKUP(A193,[3]soaBnafar!$A:$G,5,FALSE),0)</f>
        <v>0</v>
      </c>
      <c r="R193" s="20">
        <f>IFERROR(VLOOKUP(A193,[3]soaBnafar!$A:$G,6,FALSE),0)</f>
        <v>0</v>
      </c>
      <c r="S193" s="20">
        <f>IFERROR(VLOOKUP(A193,[3]soaBnafar!$A:$G,7,FALSE),0)</f>
        <v>0</v>
      </c>
      <c r="T193" s="32">
        <f t="shared" si="26"/>
        <v>0</v>
      </c>
      <c r="U193" s="21">
        <f t="shared" si="27"/>
        <v>373908</v>
      </c>
      <c r="V193" s="21">
        <f t="shared" si="28"/>
        <v>0</v>
      </c>
      <c r="W193" s="21">
        <f t="shared" si="29"/>
        <v>158520</v>
      </c>
      <c r="X193" s="21">
        <f t="shared" si="30"/>
        <v>0</v>
      </c>
      <c r="Y193" s="33">
        <f t="shared" si="31"/>
        <v>0</v>
      </c>
      <c r="Z193" s="4" t="str">
        <f t="shared" si="32"/>
        <v>Não</v>
      </c>
      <c r="AA193" s="4" t="str">
        <f t="shared" si="33"/>
        <v>Sim</v>
      </c>
      <c r="AB193" s="4" t="str">
        <f t="shared" si="34"/>
        <v>Não</v>
      </c>
      <c r="AC193" s="4" t="str">
        <f t="shared" si="35"/>
        <v>Sim</v>
      </c>
      <c r="AD193" s="4" t="str">
        <f t="shared" si="36"/>
        <v>Não</v>
      </c>
      <c r="AE193" s="30" t="str">
        <f t="shared" si="37"/>
        <v>Não</v>
      </c>
    </row>
    <row r="194" spans="1:31" x14ac:dyDescent="0.25">
      <c r="A194" s="23">
        <v>150747</v>
      </c>
      <c r="B194" s="27">
        <f>IFERROR(VLOOKUP(A194,[1]Monitoramento_Base_somente_disp!$A:$L,5,FALSE),0)</f>
        <v>0</v>
      </c>
      <c r="C194" s="20">
        <f>IFERROR(VLOOKUP(A194,[1]Monitoramento_Base_somente_disp!$A:$L,6,FALSE),0)</f>
        <v>0</v>
      </c>
      <c r="D194" s="20">
        <f>IFERROR(VLOOKUP(A194,[1]Monitoramento_Base_somente_disp!$A:$L,7,FALSE),0)</f>
        <v>0</v>
      </c>
      <c r="E194" s="20">
        <f>IFERROR(VLOOKUP(A194,[1]Monitoramento_Base_somente_disp!$A:$L,8,FALSE),0)</f>
        <v>0</v>
      </c>
      <c r="F194" s="20">
        <f>IFERROR(VLOOKUP(A194,[1]Monitoramento_Base_somente_disp!$A:$L,9,FALSE),0)</f>
        <v>0</v>
      </c>
      <c r="G194" s="28">
        <f>IFERROR(VLOOKUP(A194,[1]Monitoramento_Base_somente_disp!$A:$L,10,FALSE),0)</f>
        <v>0</v>
      </c>
      <c r="H194" s="27">
        <f>IFERROR(VLOOKUP(A194,[2]webService!$A:$I,4,FALSE),0)</f>
        <v>0</v>
      </c>
      <c r="I194" s="20">
        <f>IFERROR(VLOOKUP(A194,[2]webService!$A:$II,5,FALSE),0)</f>
        <v>0</v>
      </c>
      <c r="J194" s="20">
        <f>IFERROR(VLOOKUP(A194,[2]webService!$A:$I,6,FALSE),0)</f>
        <v>0</v>
      </c>
      <c r="K194" s="20">
        <f>IFERROR(VLOOKUP(A194,[2]webService!$A:$I,7,FALSE),0)</f>
        <v>0</v>
      </c>
      <c r="L194" s="20">
        <f>IFERROR(VLOOKUP(A194,[2]webService!$A:$I,8,FALSE),0)</f>
        <v>0</v>
      </c>
      <c r="M194" s="28">
        <f>IFERROR(VLOOKUP(A194,[2]webService!$A:$I,9,FALSE),0)</f>
        <v>0</v>
      </c>
      <c r="N194" s="27">
        <f>IFERROR(VLOOKUP(A194,[3]soaBnafar!$A:$G,2,FALSE),0)</f>
        <v>0</v>
      </c>
      <c r="O194" s="20">
        <f>IFERROR(VLOOKUP(A194,[3]soaBnafar!$A:$H,3,FALSE),0)</f>
        <v>0</v>
      </c>
      <c r="P194" s="20">
        <f>IFERROR(VLOOKUP(A194,[3]soaBnafar!$A:$G,4,FALSE),0)</f>
        <v>0</v>
      </c>
      <c r="Q194" s="20">
        <f>IFERROR(VLOOKUP(A194,[3]soaBnafar!$A:$G,5,FALSE),0)</f>
        <v>0</v>
      </c>
      <c r="R194" s="20">
        <f>IFERROR(VLOOKUP(A194,[3]soaBnafar!$A:$G,6,FALSE),0)</f>
        <v>0</v>
      </c>
      <c r="S194" s="20">
        <f>IFERROR(VLOOKUP(A194,[3]soaBnafar!$A:$G,7,FALSE),0)</f>
        <v>0</v>
      </c>
      <c r="T194" s="32">
        <f t="shared" si="26"/>
        <v>0</v>
      </c>
      <c r="U194" s="21">
        <f t="shared" si="27"/>
        <v>0</v>
      </c>
      <c r="V194" s="21">
        <f t="shared" si="28"/>
        <v>0</v>
      </c>
      <c r="W194" s="21">
        <f t="shared" si="29"/>
        <v>0</v>
      </c>
      <c r="X194" s="21">
        <f t="shared" si="30"/>
        <v>0</v>
      </c>
      <c r="Y194" s="33">
        <f t="shared" si="31"/>
        <v>0</v>
      </c>
      <c r="Z194" s="4" t="str">
        <f t="shared" si="32"/>
        <v>Não</v>
      </c>
      <c r="AA194" s="4" t="str">
        <f t="shared" si="33"/>
        <v>Não</v>
      </c>
      <c r="AB194" s="4" t="str">
        <f t="shared" si="34"/>
        <v>Não</v>
      </c>
      <c r="AC194" s="4" t="str">
        <f t="shared" si="35"/>
        <v>Não</v>
      </c>
      <c r="AD194" s="4" t="str">
        <f t="shared" si="36"/>
        <v>Não</v>
      </c>
      <c r="AE194" s="30" t="str">
        <f t="shared" si="37"/>
        <v>Não</v>
      </c>
    </row>
    <row r="195" spans="1:31" x14ac:dyDescent="0.25">
      <c r="A195" s="23">
        <v>150750</v>
      </c>
      <c r="B195" s="27">
        <f>IFERROR(VLOOKUP(A195,[1]Monitoramento_Base_somente_disp!$A:$L,5,FALSE),0)</f>
        <v>0</v>
      </c>
      <c r="C195" s="20">
        <f>IFERROR(VLOOKUP(A195,[1]Monitoramento_Base_somente_disp!$A:$L,6,FALSE),0)</f>
        <v>0</v>
      </c>
      <c r="D195" s="20">
        <f>IFERROR(VLOOKUP(A195,[1]Monitoramento_Base_somente_disp!$A:$L,7,FALSE),0)</f>
        <v>0</v>
      </c>
      <c r="E195" s="20">
        <f>IFERROR(VLOOKUP(A195,[1]Monitoramento_Base_somente_disp!$A:$L,8,FALSE),0)</f>
        <v>0</v>
      </c>
      <c r="F195" s="20">
        <f>IFERROR(VLOOKUP(A195,[1]Monitoramento_Base_somente_disp!$A:$L,9,FALSE),0)</f>
        <v>0</v>
      </c>
      <c r="G195" s="28">
        <f>IFERROR(VLOOKUP(A195,[1]Monitoramento_Base_somente_disp!$A:$L,10,FALSE),0)</f>
        <v>0</v>
      </c>
      <c r="H195" s="27">
        <f>IFERROR(VLOOKUP(A195,[2]webService!$A:$I,4,FALSE),0)</f>
        <v>0</v>
      </c>
      <c r="I195" s="20">
        <f>IFERROR(VLOOKUP(A195,[2]webService!$A:$II,5,FALSE),0)</f>
        <v>0</v>
      </c>
      <c r="J195" s="20">
        <f>IFERROR(VLOOKUP(A195,[2]webService!$A:$I,6,FALSE),0)</f>
        <v>0</v>
      </c>
      <c r="K195" s="20">
        <f>IFERROR(VLOOKUP(A195,[2]webService!$A:$I,7,FALSE),0)</f>
        <v>0</v>
      </c>
      <c r="L195" s="20">
        <f>IFERROR(VLOOKUP(A195,[2]webService!$A:$I,8,FALSE),0)</f>
        <v>0</v>
      </c>
      <c r="M195" s="28">
        <f>IFERROR(VLOOKUP(A195,[2]webService!$A:$I,9,FALSE),0)</f>
        <v>0</v>
      </c>
      <c r="N195" s="27">
        <f>IFERROR(VLOOKUP(A195,[3]soaBnafar!$A:$G,2,FALSE),0)</f>
        <v>0</v>
      </c>
      <c r="O195" s="20">
        <f>IFERROR(VLOOKUP(A195,[3]soaBnafar!$A:$H,3,FALSE),0)</f>
        <v>0</v>
      </c>
      <c r="P195" s="20">
        <f>IFERROR(VLOOKUP(A195,[3]soaBnafar!$A:$G,4,FALSE),0)</f>
        <v>0</v>
      </c>
      <c r="Q195" s="20">
        <f>IFERROR(VLOOKUP(A195,[3]soaBnafar!$A:$G,5,FALSE),0)</f>
        <v>0</v>
      </c>
      <c r="R195" s="20">
        <f>IFERROR(VLOOKUP(A195,[3]soaBnafar!$A:$G,6,FALSE),0)</f>
        <v>0</v>
      </c>
      <c r="S195" s="20">
        <f>IFERROR(VLOOKUP(A195,[3]soaBnafar!$A:$G,7,FALSE),0)</f>
        <v>0</v>
      </c>
      <c r="T195" s="32">
        <f t="shared" si="26"/>
        <v>0</v>
      </c>
      <c r="U195" s="21">
        <f t="shared" si="27"/>
        <v>0</v>
      </c>
      <c r="V195" s="21">
        <f t="shared" si="28"/>
        <v>0</v>
      </c>
      <c r="W195" s="21">
        <f t="shared" si="29"/>
        <v>0</v>
      </c>
      <c r="X195" s="21">
        <f t="shared" si="30"/>
        <v>0</v>
      </c>
      <c r="Y195" s="33">
        <f t="shared" si="31"/>
        <v>0</v>
      </c>
      <c r="Z195" s="4" t="str">
        <f t="shared" si="32"/>
        <v>Não</v>
      </c>
      <c r="AA195" s="4" t="str">
        <f t="shared" si="33"/>
        <v>Não</v>
      </c>
      <c r="AB195" s="4" t="str">
        <f t="shared" si="34"/>
        <v>Não</v>
      </c>
      <c r="AC195" s="4" t="str">
        <f t="shared" si="35"/>
        <v>Não</v>
      </c>
      <c r="AD195" s="4" t="str">
        <f t="shared" si="36"/>
        <v>Não</v>
      </c>
      <c r="AE195" s="30" t="str">
        <f t="shared" si="37"/>
        <v>Não</v>
      </c>
    </row>
    <row r="196" spans="1:31" x14ac:dyDescent="0.25">
      <c r="A196" s="23">
        <v>150760</v>
      </c>
      <c r="B196" s="27">
        <f>IFERROR(VLOOKUP(A196,[1]Monitoramento_Base_somente_disp!$A:$L,5,FALSE),0)</f>
        <v>0</v>
      </c>
      <c r="C196" s="20">
        <f>IFERROR(VLOOKUP(A196,[1]Monitoramento_Base_somente_disp!$A:$L,6,FALSE),0)</f>
        <v>0</v>
      </c>
      <c r="D196" s="20">
        <f>IFERROR(VLOOKUP(A196,[1]Monitoramento_Base_somente_disp!$A:$L,7,FALSE),0)</f>
        <v>0</v>
      </c>
      <c r="E196" s="20">
        <f>IFERROR(VLOOKUP(A196,[1]Monitoramento_Base_somente_disp!$A:$L,8,FALSE),0)</f>
        <v>0</v>
      </c>
      <c r="F196" s="20">
        <f>IFERROR(VLOOKUP(A196,[1]Monitoramento_Base_somente_disp!$A:$L,9,FALSE),0)</f>
        <v>0</v>
      </c>
      <c r="G196" s="28">
        <f>IFERROR(VLOOKUP(A196,[1]Monitoramento_Base_somente_disp!$A:$L,10,FALSE),0)</f>
        <v>0</v>
      </c>
      <c r="H196" s="27">
        <f>IFERROR(VLOOKUP(A196,[2]webService!$A:$I,4,FALSE),0)</f>
        <v>0</v>
      </c>
      <c r="I196" s="20">
        <f>IFERROR(VLOOKUP(A196,[2]webService!$A:$II,5,FALSE),0)</f>
        <v>0</v>
      </c>
      <c r="J196" s="20">
        <f>IFERROR(VLOOKUP(A196,[2]webService!$A:$I,6,FALSE),0)</f>
        <v>0</v>
      </c>
      <c r="K196" s="20">
        <f>IFERROR(VLOOKUP(A196,[2]webService!$A:$I,7,FALSE),0)</f>
        <v>0</v>
      </c>
      <c r="L196" s="20">
        <f>IFERROR(VLOOKUP(A196,[2]webService!$A:$I,8,FALSE),0)</f>
        <v>0</v>
      </c>
      <c r="M196" s="28">
        <f>IFERROR(VLOOKUP(A196,[2]webService!$A:$I,9,FALSE),0)</f>
        <v>0</v>
      </c>
      <c r="N196" s="27">
        <f>IFERROR(VLOOKUP(A196,[3]soaBnafar!$A:$G,2,FALSE),0)</f>
        <v>0</v>
      </c>
      <c r="O196" s="20">
        <f>IFERROR(VLOOKUP(A196,[3]soaBnafar!$A:$H,3,FALSE),0)</f>
        <v>0</v>
      </c>
      <c r="P196" s="20">
        <f>IFERROR(VLOOKUP(A196,[3]soaBnafar!$A:$G,4,FALSE),0)</f>
        <v>0</v>
      </c>
      <c r="Q196" s="20">
        <f>IFERROR(VLOOKUP(A196,[3]soaBnafar!$A:$G,5,FALSE),0)</f>
        <v>0</v>
      </c>
      <c r="R196" s="20">
        <f>IFERROR(VLOOKUP(A196,[3]soaBnafar!$A:$G,6,FALSE),0)</f>
        <v>0</v>
      </c>
      <c r="S196" s="20">
        <f>IFERROR(VLOOKUP(A196,[3]soaBnafar!$A:$G,7,FALSE),0)</f>
        <v>0</v>
      </c>
      <c r="T196" s="32">
        <f t="shared" si="26"/>
        <v>0</v>
      </c>
      <c r="U196" s="21">
        <f t="shared" si="27"/>
        <v>0</v>
      </c>
      <c r="V196" s="21">
        <f t="shared" si="28"/>
        <v>0</v>
      </c>
      <c r="W196" s="21">
        <f t="shared" si="29"/>
        <v>0</v>
      </c>
      <c r="X196" s="21">
        <f t="shared" si="30"/>
        <v>0</v>
      </c>
      <c r="Y196" s="33">
        <f t="shared" si="31"/>
        <v>0</v>
      </c>
      <c r="Z196" s="4" t="str">
        <f t="shared" si="32"/>
        <v>Não</v>
      </c>
      <c r="AA196" s="4" t="str">
        <f t="shared" si="33"/>
        <v>Não</v>
      </c>
      <c r="AB196" s="4" t="str">
        <f t="shared" si="34"/>
        <v>Não</v>
      </c>
      <c r="AC196" s="4" t="str">
        <f t="shared" si="35"/>
        <v>Não</v>
      </c>
      <c r="AD196" s="4" t="str">
        <f t="shared" si="36"/>
        <v>Não</v>
      </c>
      <c r="AE196" s="30" t="str">
        <f t="shared" si="37"/>
        <v>Não</v>
      </c>
    </row>
    <row r="197" spans="1:31" x14ac:dyDescent="0.25">
      <c r="A197" s="23">
        <v>150770</v>
      </c>
      <c r="B197" s="27">
        <f>IFERROR(VLOOKUP(A197,[1]Monitoramento_Base_somente_disp!$A:$L,5,FALSE),0)</f>
        <v>14671</v>
      </c>
      <c r="C197" s="20">
        <f>IFERROR(VLOOKUP(A197,[1]Monitoramento_Base_somente_disp!$A:$L,6,FALSE),0)</f>
        <v>42231201</v>
      </c>
      <c r="D197" s="20">
        <f>IFERROR(VLOOKUP(A197,[1]Monitoramento_Base_somente_disp!$A:$L,7,FALSE),0)</f>
        <v>120</v>
      </c>
      <c r="E197" s="20">
        <f>IFERROR(VLOOKUP(A197,[1]Monitoramento_Base_somente_disp!$A:$L,8,FALSE),0)</f>
        <v>21963170</v>
      </c>
      <c r="F197" s="20">
        <f>IFERROR(VLOOKUP(A197,[1]Monitoramento_Base_somente_disp!$A:$L,9,FALSE),0)</f>
        <v>0</v>
      </c>
      <c r="G197" s="28">
        <f>IFERROR(VLOOKUP(A197,[1]Monitoramento_Base_somente_disp!$A:$L,10,FALSE),0)</f>
        <v>0</v>
      </c>
      <c r="H197" s="27">
        <f>IFERROR(VLOOKUP(A197,[2]webService!$A:$I,4,FALSE),0)</f>
        <v>0</v>
      </c>
      <c r="I197" s="20">
        <f>IFERROR(VLOOKUP(A197,[2]webService!$A:$II,5,FALSE),0)</f>
        <v>0</v>
      </c>
      <c r="J197" s="20">
        <f>IFERROR(VLOOKUP(A197,[2]webService!$A:$I,6,FALSE),0)</f>
        <v>0</v>
      </c>
      <c r="K197" s="20">
        <f>IFERROR(VLOOKUP(A197,[2]webService!$A:$I,7,FALSE),0)</f>
        <v>0</v>
      </c>
      <c r="L197" s="20">
        <f>IFERROR(VLOOKUP(A197,[2]webService!$A:$I,8,FALSE),0)</f>
        <v>0</v>
      </c>
      <c r="M197" s="28">
        <f>IFERROR(VLOOKUP(A197,[2]webService!$A:$I,9,FALSE),0)</f>
        <v>0</v>
      </c>
      <c r="N197" s="27">
        <f>IFERROR(VLOOKUP(A197,[3]soaBnafar!$A:$G,2,FALSE),0)</f>
        <v>0</v>
      </c>
      <c r="O197" s="20">
        <f>IFERROR(VLOOKUP(A197,[3]soaBnafar!$A:$H,3,FALSE),0)</f>
        <v>0</v>
      </c>
      <c r="P197" s="20">
        <f>IFERROR(VLOOKUP(A197,[3]soaBnafar!$A:$G,4,FALSE),0)</f>
        <v>0</v>
      </c>
      <c r="Q197" s="20">
        <f>IFERROR(VLOOKUP(A197,[3]soaBnafar!$A:$G,5,FALSE),0)</f>
        <v>0</v>
      </c>
      <c r="R197" s="20">
        <f>IFERROR(VLOOKUP(A197,[3]soaBnafar!$A:$G,6,FALSE),0)</f>
        <v>0</v>
      </c>
      <c r="S197" s="20">
        <f>IFERROR(VLOOKUP(A197,[3]soaBnafar!$A:$G,7,FALSE),0)</f>
        <v>0</v>
      </c>
      <c r="T197" s="32">
        <f t="shared" si="26"/>
        <v>14671</v>
      </c>
      <c r="U197" s="21">
        <f t="shared" si="27"/>
        <v>42231201</v>
      </c>
      <c r="V197" s="21">
        <f t="shared" si="28"/>
        <v>120</v>
      </c>
      <c r="W197" s="21">
        <f t="shared" si="29"/>
        <v>21963170</v>
      </c>
      <c r="X197" s="21">
        <f t="shared" si="30"/>
        <v>0</v>
      </c>
      <c r="Y197" s="33">
        <f t="shared" si="31"/>
        <v>0</v>
      </c>
      <c r="Z197" s="4" t="str">
        <f t="shared" si="32"/>
        <v>Sim</v>
      </c>
      <c r="AA197" s="4" t="str">
        <f t="shared" si="33"/>
        <v>Sim</v>
      </c>
      <c r="AB197" s="4" t="str">
        <f t="shared" si="34"/>
        <v>Sim</v>
      </c>
      <c r="AC197" s="4" t="str">
        <f t="shared" si="35"/>
        <v>Sim</v>
      </c>
      <c r="AD197" s="4" t="str">
        <f t="shared" si="36"/>
        <v>Não</v>
      </c>
      <c r="AE197" s="30" t="str">
        <f t="shared" si="37"/>
        <v>Não</v>
      </c>
    </row>
    <row r="198" spans="1:31" x14ac:dyDescent="0.25">
      <c r="A198" s="23">
        <v>150780</v>
      </c>
      <c r="B198" s="27">
        <f>IFERROR(VLOOKUP(A198,[1]Monitoramento_Base_somente_disp!$A:$L,5,FALSE),0)</f>
        <v>0</v>
      </c>
      <c r="C198" s="20">
        <f>IFERROR(VLOOKUP(A198,[1]Monitoramento_Base_somente_disp!$A:$L,6,FALSE),0)</f>
        <v>1979712</v>
      </c>
      <c r="D198" s="20">
        <f>IFERROR(VLOOKUP(A198,[1]Monitoramento_Base_somente_disp!$A:$L,7,FALSE),0)</f>
        <v>0</v>
      </c>
      <c r="E198" s="20">
        <f>IFERROR(VLOOKUP(A198,[1]Monitoramento_Base_somente_disp!$A:$L,8,FALSE),0)</f>
        <v>989856</v>
      </c>
      <c r="F198" s="20">
        <f>IFERROR(VLOOKUP(A198,[1]Monitoramento_Base_somente_disp!$A:$L,9,FALSE),0)</f>
        <v>0</v>
      </c>
      <c r="G198" s="28">
        <f>IFERROR(VLOOKUP(A198,[1]Monitoramento_Base_somente_disp!$A:$L,10,FALSE),0)</f>
        <v>0</v>
      </c>
      <c r="H198" s="27">
        <f>IFERROR(VLOOKUP(A198,[2]webService!$A:$I,4,FALSE),0)</f>
        <v>0</v>
      </c>
      <c r="I198" s="20">
        <f>IFERROR(VLOOKUP(A198,[2]webService!$A:$II,5,FALSE),0)</f>
        <v>0</v>
      </c>
      <c r="J198" s="20">
        <f>IFERROR(VLOOKUP(A198,[2]webService!$A:$I,6,FALSE),0)</f>
        <v>0</v>
      </c>
      <c r="K198" s="20">
        <f>IFERROR(VLOOKUP(A198,[2]webService!$A:$I,7,FALSE),0)</f>
        <v>0</v>
      </c>
      <c r="L198" s="20">
        <f>IFERROR(VLOOKUP(A198,[2]webService!$A:$I,8,FALSE),0)</f>
        <v>0</v>
      </c>
      <c r="M198" s="28">
        <f>IFERROR(VLOOKUP(A198,[2]webService!$A:$I,9,FALSE),0)</f>
        <v>0</v>
      </c>
      <c r="N198" s="27">
        <f>IFERROR(VLOOKUP(A198,[3]soaBnafar!$A:$G,2,FALSE),0)</f>
        <v>0</v>
      </c>
      <c r="O198" s="20">
        <f>IFERROR(VLOOKUP(A198,[3]soaBnafar!$A:$H,3,FALSE),0)</f>
        <v>0</v>
      </c>
      <c r="P198" s="20">
        <f>IFERROR(VLOOKUP(A198,[3]soaBnafar!$A:$G,4,FALSE),0)</f>
        <v>0</v>
      </c>
      <c r="Q198" s="20">
        <f>IFERROR(VLOOKUP(A198,[3]soaBnafar!$A:$G,5,FALSE),0)</f>
        <v>0</v>
      </c>
      <c r="R198" s="20">
        <f>IFERROR(VLOOKUP(A198,[3]soaBnafar!$A:$G,6,FALSE),0)</f>
        <v>0</v>
      </c>
      <c r="S198" s="20">
        <f>IFERROR(VLOOKUP(A198,[3]soaBnafar!$A:$G,7,FALSE),0)</f>
        <v>0</v>
      </c>
      <c r="T198" s="32">
        <f t="shared" ref="T198:T261" si="38">B198+H198+N198</f>
        <v>0</v>
      </c>
      <c r="U198" s="21">
        <f t="shared" ref="U198:U261" si="39">C198+I198+O198</f>
        <v>1979712</v>
      </c>
      <c r="V198" s="21">
        <f t="shared" ref="V198:V261" si="40">D198+J198+P198</f>
        <v>0</v>
      </c>
      <c r="W198" s="21">
        <f t="shared" ref="W198:W261" si="41">E198+K198+Q198</f>
        <v>989856</v>
      </c>
      <c r="X198" s="21">
        <f t="shared" ref="X198:X261" si="42">F198+L198+R198</f>
        <v>0</v>
      </c>
      <c r="Y198" s="33">
        <f t="shared" ref="Y198:Y261" si="43">G198+M198+S198</f>
        <v>0</v>
      </c>
      <c r="Z198" s="4" t="str">
        <f t="shared" ref="Z198:Z261" si="44">IF(T198=0,"Não","Sim")</f>
        <v>Não</v>
      </c>
      <c r="AA198" s="4" t="str">
        <f t="shared" ref="AA198:AA261" si="45">IF(U198=0,"Não","Sim")</f>
        <v>Sim</v>
      </c>
      <c r="AB198" s="4" t="str">
        <f t="shared" ref="AB198:AB261" si="46">IF(V198=0,"Não","Sim")</f>
        <v>Não</v>
      </c>
      <c r="AC198" s="4" t="str">
        <f t="shared" ref="AC198:AC261" si="47">IF(W198=0,"Não","Sim")</f>
        <v>Sim</v>
      </c>
      <c r="AD198" s="4" t="str">
        <f t="shared" ref="AD198:AD261" si="48">IF(X198=0,"Não","Sim")</f>
        <v>Não</v>
      </c>
      <c r="AE198" s="30" t="str">
        <f t="shared" ref="AE198:AE261" si="49">IF(Y198=0,"Não","Sim")</f>
        <v>Não</v>
      </c>
    </row>
    <row r="199" spans="1:31" x14ac:dyDescent="0.25">
      <c r="A199" s="23">
        <v>150795</v>
      </c>
      <c r="B199" s="27">
        <f>IFERROR(VLOOKUP(A199,[1]Monitoramento_Base_somente_disp!$A:$L,5,FALSE),0)</f>
        <v>479199</v>
      </c>
      <c r="C199" s="20">
        <f>IFERROR(VLOOKUP(A199,[1]Monitoramento_Base_somente_disp!$A:$L,6,FALSE),0)</f>
        <v>14322633</v>
      </c>
      <c r="D199" s="20">
        <f>IFERROR(VLOOKUP(A199,[1]Monitoramento_Base_somente_disp!$A:$L,7,FALSE),0)</f>
        <v>255383</v>
      </c>
      <c r="E199" s="20">
        <f>IFERROR(VLOOKUP(A199,[1]Monitoramento_Base_somente_disp!$A:$L,8,FALSE),0)</f>
        <v>6752438</v>
      </c>
      <c r="F199" s="20">
        <f>IFERROR(VLOOKUP(A199,[1]Monitoramento_Base_somente_disp!$A:$L,9,FALSE),0)</f>
        <v>0</v>
      </c>
      <c r="G199" s="28">
        <f>IFERROR(VLOOKUP(A199,[1]Monitoramento_Base_somente_disp!$A:$L,10,FALSE),0)</f>
        <v>0</v>
      </c>
      <c r="H199" s="27">
        <f>IFERROR(VLOOKUP(A199,[2]webService!$A:$I,4,FALSE),0)</f>
        <v>0</v>
      </c>
      <c r="I199" s="20">
        <f>IFERROR(VLOOKUP(A199,[2]webService!$A:$II,5,FALSE),0)</f>
        <v>0</v>
      </c>
      <c r="J199" s="20">
        <f>IFERROR(VLOOKUP(A199,[2]webService!$A:$I,6,FALSE),0)</f>
        <v>0</v>
      </c>
      <c r="K199" s="20">
        <f>IFERROR(VLOOKUP(A199,[2]webService!$A:$I,7,FALSE),0)</f>
        <v>0</v>
      </c>
      <c r="L199" s="20">
        <f>IFERROR(VLOOKUP(A199,[2]webService!$A:$I,8,FALSE),0)</f>
        <v>0</v>
      </c>
      <c r="M199" s="28">
        <f>IFERROR(VLOOKUP(A199,[2]webService!$A:$I,9,FALSE),0)</f>
        <v>0</v>
      </c>
      <c r="N199" s="27">
        <f>IFERROR(VLOOKUP(A199,[3]soaBnafar!$A:$G,2,FALSE),0)</f>
        <v>0</v>
      </c>
      <c r="O199" s="20">
        <f>IFERROR(VLOOKUP(A199,[3]soaBnafar!$A:$H,3,FALSE),0)</f>
        <v>0</v>
      </c>
      <c r="P199" s="20">
        <f>IFERROR(VLOOKUP(A199,[3]soaBnafar!$A:$G,4,FALSE),0)</f>
        <v>0</v>
      </c>
      <c r="Q199" s="20">
        <f>IFERROR(VLOOKUP(A199,[3]soaBnafar!$A:$G,5,FALSE),0)</f>
        <v>0</v>
      </c>
      <c r="R199" s="20">
        <f>IFERROR(VLOOKUP(A199,[3]soaBnafar!$A:$G,6,FALSE),0)</f>
        <v>0</v>
      </c>
      <c r="S199" s="20">
        <f>IFERROR(VLOOKUP(A199,[3]soaBnafar!$A:$G,7,FALSE),0)</f>
        <v>0</v>
      </c>
      <c r="T199" s="32">
        <f t="shared" si="38"/>
        <v>479199</v>
      </c>
      <c r="U199" s="21">
        <f t="shared" si="39"/>
        <v>14322633</v>
      </c>
      <c r="V199" s="21">
        <f t="shared" si="40"/>
        <v>255383</v>
      </c>
      <c r="W199" s="21">
        <f t="shared" si="41"/>
        <v>6752438</v>
      </c>
      <c r="X199" s="21">
        <f t="shared" si="42"/>
        <v>0</v>
      </c>
      <c r="Y199" s="33">
        <f t="shared" si="43"/>
        <v>0</v>
      </c>
      <c r="Z199" s="4" t="str">
        <f t="shared" si="44"/>
        <v>Sim</v>
      </c>
      <c r="AA199" s="4" t="str">
        <f t="shared" si="45"/>
        <v>Sim</v>
      </c>
      <c r="AB199" s="4" t="str">
        <f t="shared" si="46"/>
        <v>Sim</v>
      </c>
      <c r="AC199" s="4" t="str">
        <f t="shared" si="47"/>
        <v>Sim</v>
      </c>
      <c r="AD199" s="4" t="str">
        <f t="shared" si="48"/>
        <v>Não</v>
      </c>
      <c r="AE199" s="30" t="str">
        <f t="shared" si="49"/>
        <v>Não</v>
      </c>
    </row>
    <row r="200" spans="1:31" x14ac:dyDescent="0.25">
      <c r="A200" s="23">
        <v>150803</v>
      </c>
      <c r="B200" s="27">
        <f>IFERROR(VLOOKUP(A200,[1]Monitoramento_Base_somente_disp!$A:$L,5,FALSE),0)</f>
        <v>0</v>
      </c>
      <c r="C200" s="20">
        <f>IFERROR(VLOOKUP(A200,[1]Monitoramento_Base_somente_disp!$A:$L,6,FALSE),0)</f>
        <v>1926036</v>
      </c>
      <c r="D200" s="20">
        <f>IFERROR(VLOOKUP(A200,[1]Monitoramento_Base_somente_disp!$A:$L,7,FALSE),0)</f>
        <v>0</v>
      </c>
      <c r="E200" s="20">
        <f>IFERROR(VLOOKUP(A200,[1]Monitoramento_Base_somente_disp!$A:$L,8,FALSE),0)</f>
        <v>963018</v>
      </c>
      <c r="F200" s="20">
        <f>IFERROR(VLOOKUP(A200,[1]Monitoramento_Base_somente_disp!$A:$L,9,FALSE),0)</f>
        <v>0</v>
      </c>
      <c r="G200" s="28">
        <f>IFERROR(VLOOKUP(A200,[1]Monitoramento_Base_somente_disp!$A:$L,10,FALSE),0)</f>
        <v>0</v>
      </c>
      <c r="H200" s="27">
        <f>IFERROR(VLOOKUP(A200,[2]webService!$A:$I,4,FALSE),0)</f>
        <v>0</v>
      </c>
      <c r="I200" s="20">
        <f>IFERROR(VLOOKUP(A200,[2]webService!$A:$II,5,FALSE),0)</f>
        <v>0</v>
      </c>
      <c r="J200" s="20">
        <f>IFERROR(VLOOKUP(A200,[2]webService!$A:$I,6,FALSE),0)</f>
        <v>0</v>
      </c>
      <c r="K200" s="20">
        <f>IFERROR(VLOOKUP(A200,[2]webService!$A:$I,7,FALSE),0)</f>
        <v>0</v>
      </c>
      <c r="L200" s="20">
        <f>IFERROR(VLOOKUP(A200,[2]webService!$A:$I,8,FALSE),0)</f>
        <v>0</v>
      </c>
      <c r="M200" s="28">
        <f>IFERROR(VLOOKUP(A200,[2]webService!$A:$I,9,FALSE),0)</f>
        <v>0</v>
      </c>
      <c r="N200" s="27">
        <f>IFERROR(VLOOKUP(A200,[3]soaBnafar!$A:$G,2,FALSE),0)</f>
        <v>0</v>
      </c>
      <c r="O200" s="20">
        <f>IFERROR(VLOOKUP(A200,[3]soaBnafar!$A:$H,3,FALSE),0)</f>
        <v>0</v>
      </c>
      <c r="P200" s="20">
        <f>IFERROR(VLOOKUP(A200,[3]soaBnafar!$A:$G,4,FALSE),0)</f>
        <v>0</v>
      </c>
      <c r="Q200" s="20">
        <f>IFERROR(VLOOKUP(A200,[3]soaBnafar!$A:$G,5,FALSE),0)</f>
        <v>0</v>
      </c>
      <c r="R200" s="20">
        <f>IFERROR(VLOOKUP(A200,[3]soaBnafar!$A:$G,6,FALSE),0)</f>
        <v>0</v>
      </c>
      <c r="S200" s="20">
        <f>IFERROR(VLOOKUP(A200,[3]soaBnafar!$A:$G,7,FALSE),0)</f>
        <v>0</v>
      </c>
      <c r="T200" s="32">
        <f t="shared" si="38"/>
        <v>0</v>
      </c>
      <c r="U200" s="21">
        <f t="shared" si="39"/>
        <v>1926036</v>
      </c>
      <c r="V200" s="21">
        <f t="shared" si="40"/>
        <v>0</v>
      </c>
      <c r="W200" s="21">
        <f t="shared" si="41"/>
        <v>963018</v>
      </c>
      <c r="X200" s="21">
        <f t="shared" si="42"/>
        <v>0</v>
      </c>
      <c r="Y200" s="33">
        <f t="shared" si="43"/>
        <v>0</v>
      </c>
      <c r="Z200" s="4" t="str">
        <f t="shared" si="44"/>
        <v>Não</v>
      </c>
      <c r="AA200" s="4" t="str">
        <f t="shared" si="45"/>
        <v>Sim</v>
      </c>
      <c r="AB200" s="4" t="str">
        <f t="shared" si="46"/>
        <v>Não</v>
      </c>
      <c r="AC200" s="4" t="str">
        <f t="shared" si="47"/>
        <v>Sim</v>
      </c>
      <c r="AD200" s="4" t="str">
        <f t="shared" si="48"/>
        <v>Não</v>
      </c>
      <c r="AE200" s="30" t="str">
        <f t="shared" si="49"/>
        <v>Não</v>
      </c>
    </row>
    <row r="201" spans="1:31" x14ac:dyDescent="0.25">
      <c r="A201" s="23">
        <v>150805</v>
      </c>
      <c r="B201" s="27">
        <f>IFERROR(VLOOKUP(A201,[1]Monitoramento_Base_somente_disp!$A:$L,5,FALSE),0)</f>
        <v>0</v>
      </c>
      <c r="C201" s="20">
        <f>IFERROR(VLOOKUP(A201,[1]Monitoramento_Base_somente_disp!$A:$L,6,FALSE),0)</f>
        <v>0</v>
      </c>
      <c r="D201" s="20">
        <f>IFERROR(VLOOKUP(A201,[1]Monitoramento_Base_somente_disp!$A:$L,7,FALSE),0)</f>
        <v>0</v>
      </c>
      <c r="E201" s="20">
        <f>IFERROR(VLOOKUP(A201,[1]Monitoramento_Base_somente_disp!$A:$L,8,FALSE),0)</f>
        <v>0</v>
      </c>
      <c r="F201" s="20">
        <f>IFERROR(VLOOKUP(A201,[1]Monitoramento_Base_somente_disp!$A:$L,9,FALSE),0)</f>
        <v>0</v>
      </c>
      <c r="G201" s="28">
        <f>IFERROR(VLOOKUP(A201,[1]Monitoramento_Base_somente_disp!$A:$L,10,FALSE),0)</f>
        <v>0</v>
      </c>
      <c r="H201" s="27">
        <f>IFERROR(VLOOKUP(A201,[2]webService!$A:$I,4,FALSE),0)</f>
        <v>0</v>
      </c>
      <c r="I201" s="20">
        <f>IFERROR(VLOOKUP(A201,[2]webService!$A:$II,5,FALSE),0)</f>
        <v>0</v>
      </c>
      <c r="J201" s="20">
        <f>IFERROR(VLOOKUP(A201,[2]webService!$A:$I,6,FALSE),0)</f>
        <v>0</v>
      </c>
      <c r="K201" s="20">
        <f>IFERROR(VLOOKUP(A201,[2]webService!$A:$I,7,FALSE),0)</f>
        <v>0</v>
      </c>
      <c r="L201" s="20">
        <f>IFERROR(VLOOKUP(A201,[2]webService!$A:$I,8,FALSE),0)</f>
        <v>0</v>
      </c>
      <c r="M201" s="28">
        <f>IFERROR(VLOOKUP(A201,[2]webService!$A:$I,9,FALSE),0)</f>
        <v>0</v>
      </c>
      <c r="N201" s="27">
        <f>IFERROR(VLOOKUP(A201,[3]soaBnafar!$A:$G,2,FALSE),0)</f>
        <v>0</v>
      </c>
      <c r="O201" s="20">
        <f>IFERROR(VLOOKUP(A201,[3]soaBnafar!$A:$H,3,FALSE),0)</f>
        <v>0</v>
      </c>
      <c r="P201" s="20">
        <f>IFERROR(VLOOKUP(A201,[3]soaBnafar!$A:$G,4,FALSE),0)</f>
        <v>0</v>
      </c>
      <c r="Q201" s="20">
        <f>IFERROR(VLOOKUP(A201,[3]soaBnafar!$A:$G,5,FALSE),0)</f>
        <v>0</v>
      </c>
      <c r="R201" s="20">
        <f>IFERROR(VLOOKUP(A201,[3]soaBnafar!$A:$G,6,FALSE),0)</f>
        <v>0</v>
      </c>
      <c r="S201" s="20">
        <f>IFERROR(VLOOKUP(A201,[3]soaBnafar!$A:$G,7,FALSE),0)</f>
        <v>0</v>
      </c>
      <c r="T201" s="32">
        <f t="shared" si="38"/>
        <v>0</v>
      </c>
      <c r="U201" s="21">
        <f t="shared" si="39"/>
        <v>0</v>
      </c>
      <c r="V201" s="21">
        <f t="shared" si="40"/>
        <v>0</v>
      </c>
      <c r="W201" s="21">
        <f t="shared" si="41"/>
        <v>0</v>
      </c>
      <c r="X201" s="21">
        <f t="shared" si="42"/>
        <v>0</v>
      </c>
      <c r="Y201" s="33">
        <f t="shared" si="43"/>
        <v>0</v>
      </c>
      <c r="Z201" s="4" t="str">
        <f t="shared" si="44"/>
        <v>Não</v>
      </c>
      <c r="AA201" s="4" t="str">
        <f t="shared" si="45"/>
        <v>Não</v>
      </c>
      <c r="AB201" s="4" t="str">
        <f t="shared" si="46"/>
        <v>Não</v>
      </c>
      <c r="AC201" s="4" t="str">
        <f t="shared" si="47"/>
        <v>Não</v>
      </c>
      <c r="AD201" s="4" t="str">
        <f t="shared" si="48"/>
        <v>Não</v>
      </c>
      <c r="AE201" s="30" t="str">
        <f t="shared" si="49"/>
        <v>Não</v>
      </c>
    </row>
    <row r="202" spans="1:31" x14ac:dyDescent="0.25">
      <c r="A202" s="23">
        <v>150810</v>
      </c>
      <c r="B202" s="27">
        <f>IFERROR(VLOOKUP(A202,[1]Monitoramento_Base_somente_disp!$A:$L,5,FALSE),0)</f>
        <v>0</v>
      </c>
      <c r="C202" s="20">
        <f>IFERROR(VLOOKUP(A202,[1]Monitoramento_Base_somente_disp!$A:$L,6,FALSE),0)</f>
        <v>0</v>
      </c>
      <c r="D202" s="20">
        <f>IFERROR(VLOOKUP(A202,[1]Monitoramento_Base_somente_disp!$A:$L,7,FALSE),0)</f>
        <v>0</v>
      </c>
      <c r="E202" s="20">
        <f>IFERROR(VLOOKUP(A202,[1]Monitoramento_Base_somente_disp!$A:$L,8,FALSE),0)</f>
        <v>0</v>
      </c>
      <c r="F202" s="20">
        <f>IFERROR(VLOOKUP(A202,[1]Monitoramento_Base_somente_disp!$A:$L,9,FALSE),0)</f>
        <v>0</v>
      </c>
      <c r="G202" s="28">
        <f>IFERROR(VLOOKUP(A202,[1]Monitoramento_Base_somente_disp!$A:$L,10,FALSE),0)</f>
        <v>0</v>
      </c>
      <c r="H202" s="27">
        <f>IFERROR(VLOOKUP(A202,[2]webService!$A:$I,4,FALSE),0)</f>
        <v>0</v>
      </c>
      <c r="I202" s="20">
        <f>IFERROR(VLOOKUP(A202,[2]webService!$A:$II,5,FALSE),0)</f>
        <v>0</v>
      </c>
      <c r="J202" s="20">
        <f>IFERROR(VLOOKUP(A202,[2]webService!$A:$I,6,FALSE),0)</f>
        <v>0</v>
      </c>
      <c r="K202" s="20">
        <f>IFERROR(VLOOKUP(A202,[2]webService!$A:$I,7,FALSE),0)</f>
        <v>0</v>
      </c>
      <c r="L202" s="20">
        <f>IFERROR(VLOOKUP(A202,[2]webService!$A:$I,8,FALSE),0)</f>
        <v>0</v>
      </c>
      <c r="M202" s="28">
        <f>IFERROR(VLOOKUP(A202,[2]webService!$A:$I,9,FALSE),0)</f>
        <v>0</v>
      </c>
      <c r="N202" s="27">
        <f>IFERROR(VLOOKUP(A202,[3]soaBnafar!$A:$G,2,FALSE),0)</f>
        <v>0</v>
      </c>
      <c r="O202" s="20">
        <f>IFERROR(VLOOKUP(A202,[3]soaBnafar!$A:$H,3,FALSE),0)</f>
        <v>0</v>
      </c>
      <c r="P202" s="20">
        <f>IFERROR(VLOOKUP(A202,[3]soaBnafar!$A:$G,4,FALSE),0)</f>
        <v>0</v>
      </c>
      <c r="Q202" s="20">
        <f>IFERROR(VLOOKUP(A202,[3]soaBnafar!$A:$G,5,FALSE),0)</f>
        <v>0</v>
      </c>
      <c r="R202" s="20">
        <f>IFERROR(VLOOKUP(A202,[3]soaBnafar!$A:$G,6,FALSE),0)</f>
        <v>0</v>
      </c>
      <c r="S202" s="20">
        <f>IFERROR(VLOOKUP(A202,[3]soaBnafar!$A:$G,7,FALSE),0)</f>
        <v>0</v>
      </c>
      <c r="T202" s="32">
        <f t="shared" si="38"/>
        <v>0</v>
      </c>
      <c r="U202" s="21">
        <f t="shared" si="39"/>
        <v>0</v>
      </c>
      <c r="V202" s="21">
        <f t="shared" si="40"/>
        <v>0</v>
      </c>
      <c r="W202" s="21">
        <f t="shared" si="41"/>
        <v>0</v>
      </c>
      <c r="X202" s="21">
        <f t="shared" si="42"/>
        <v>0</v>
      </c>
      <c r="Y202" s="33">
        <f t="shared" si="43"/>
        <v>0</v>
      </c>
      <c r="Z202" s="4" t="str">
        <f t="shared" si="44"/>
        <v>Não</v>
      </c>
      <c r="AA202" s="4" t="str">
        <f t="shared" si="45"/>
        <v>Não</v>
      </c>
      <c r="AB202" s="4" t="str">
        <f t="shared" si="46"/>
        <v>Não</v>
      </c>
      <c r="AC202" s="4" t="str">
        <f t="shared" si="47"/>
        <v>Não</v>
      </c>
      <c r="AD202" s="4" t="str">
        <f t="shared" si="48"/>
        <v>Não</v>
      </c>
      <c r="AE202" s="30" t="str">
        <f t="shared" si="49"/>
        <v>Não</v>
      </c>
    </row>
    <row r="203" spans="1:31" x14ac:dyDescent="0.25">
      <c r="A203" s="23">
        <v>150812</v>
      </c>
      <c r="B203" s="27">
        <f>IFERROR(VLOOKUP(A203,[1]Monitoramento_Base_somente_disp!$A:$L,5,FALSE),0)</f>
        <v>39</v>
      </c>
      <c r="C203" s="20">
        <f>IFERROR(VLOOKUP(A203,[1]Monitoramento_Base_somente_disp!$A:$L,6,FALSE),0)</f>
        <v>12915481</v>
      </c>
      <c r="D203" s="20">
        <f>IFERROR(VLOOKUP(A203,[1]Monitoramento_Base_somente_disp!$A:$L,7,FALSE),0)</f>
        <v>6</v>
      </c>
      <c r="E203" s="20">
        <f>IFERROR(VLOOKUP(A203,[1]Monitoramento_Base_somente_disp!$A:$L,8,FALSE),0)</f>
        <v>6457380</v>
      </c>
      <c r="F203" s="20">
        <f>IFERROR(VLOOKUP(A203,[1]Monitoramento_Base_somente_disp!$A:$L,9,FALSE),0)</f>
        <v>0</v>
      </c>
      <c r="G203" s="28">
        <f>IFERROR(VLOOKUP(A203,[1]Monitoramento_Base_somente_disp!$A:$L,10,FALSE),0)</f>
        <v>0</v>
      </c>
      <c r="H203" s="27">
        <f>IFERROR(VLOOKUP(A203,[2]webService!$A:$I,4,FALSE),0)</f>
        <v>0</v>
      </c>
      <c r="I203" s="20">
        <f>IFERROR(VLOOKUP(A203,[2]webService!$A:$II,5,FALSE),0)</f>
        <v>0</v>
      </c>
      <c r="J203" s="20">
        <f>IFERROR(VLOOKUP(A203,[2]webService!$A:$I,6,FALSE),0)</f>
        <v>0</v>
      </c>
      <c r="K203" s="20">
        <f>IFERROR(VLOOKUP(A203,[2]webService!$A:$I,7,FALSE),0)</f>
        <v>0</v>
      </c>
      <c r="L203" s="20">
        <f>IFERROR(VLOOKUP(A203,[2]webService!$A:$I,8,FALSE),0)</f>
        <v>0</v>
      </c>
      <c r="M203" s="28">
        <f>IFERROR(VLOOKUP(A203,[2]webService!$A:$I,9,FALSE),0)</f>
        <v>0</v>
      </c>
      <c r="N203" s="27">
        <f>IFERROR(VLOOKUP(A203,[3]soaBnafar!$A:$G,2,FALSE),0)</f>
        <v>0</v>
      </c>
      <c r="O203" s="20">
        <f>IFERROR(VLOOKUP(A203,[3]soaBnafar!$A:$H,3,FALSE),0)</f>
        <v>0</v>
      </c>
      <c r="P203" s="20">
        <f>IFERROR(VLOOKUP(A203,[3]soaBnafar!$A:$G,4,FALSE),0)</f>
        <v>0</v>
      </c>
      <c r="Q203" s="20">
        <f>IFERROR(VLOOKUP(A203,[3]soaBnafar!$A:$G,5,FALSE),0)</f>
        <v>0</v>
      </c>
      <c r="R203" s="20">
        <f>IFERROR(VLOOKUP(A203,[3]soaBnafar!$A:$G,6,FALSE),0)</f>
        <v>0</v>
      </c>
      <c r="S203" s="20">
        <f>IFERROR(VLOOKUP(A203,[3]soaBnafar!$A:$G,7,FALSE),0)</f>
        <v>0</v>
      </c>
      <c r="T203" s="32">
        <f t="shared" si="38"/>
        <v>39</v>
      </c>
      <c r="U203" s="21">
        <f t="shared" si="39"/>
        <v>12915481</v>
      </c>
      <c r="V203" s="21">
        <f t="shared" si="40"/>
        <v>6</v>
      </c>
      <c r="W203" s="21">
        <f t="shared" si="41"/>
        <v>6457380</v>
      </c>
      <c r="X203" s="21">
        <f t="shared" si="42"/>
        <v>0</v>
      </c>
      <c r="Y203" s="33">
        <f t="shared" si="43"/>
        <v>0</v>
      </c>
      <c r="Z203" s="4" t="str">
        <f t="shared" si="44"/>
        <v>Sim</v>
      </c>
      <c r="AA203" s="4" t="str">
        <f t="shared" si="45"/>
        <v>Sim</v>
      </c>
      <c r="AB203" s="4" t="str">
        <f t="shared" si="46"/>
        <v>Sim</v>
      </c>
      <c r="AC203" s="4" t="str">
        <f t="shared" si="47"/>
        <v>Sim</v>
      </c>
      <c r="AD203" s="4" t="str">
        <f t="shared" si="48"/>
        <v>Não</v>
      </c>
      <c r="AE203" s="30" t="str">
        <f t="shared" si="49"/>
        <v>Não</v>
      </c>
    </row>
    <row r="204" spans="1:31" x14ac:dyDescent="0.25">
      <c r="A204" s="23">
        <v>150815</v>
      </c>
      <c r="B204" s="27">
        <f>IFERROR(VLOOKUP(A204,[1]Monitoramento_Base_somente_disp!$A:$L,5,FALSE),0)</f>
        <v>1669</v>
      </c>
      <c r="C204" s="20">
        <f>IFERROR(VLOOKUP(A204,[1]Monitoramento_Base_somente_disp!$A:$L,6,FALSE),0)</f>
        <v>2540318</v>
      </c>
      <c r="D204" s="20">
        <f>IFERROR(VLOOKUP(A204,[1]Monitoramento_Base_somente_disp!$A:$L,7,FALSE),0)</f>
        <v>0</v>
      </c>
      <c r="E204" s="20">
        <f>IFERROR(VLOOKUP(A204,[1]Monitoramento_Base_somente_disp!$A:$L,8,FALSE),0)</f>
        <v>986744</v>
      </c>
      <c r="F204" s="20">
        <f>IFERROR(VLOOKUP(A204,[1]Monitoramento_Base_somente_disp!$A:$L,9,FALSE),0)</f>
        <v>0</v>
      </c>
      <c r="G204" s="28">
        <f>IFERROR(VLOOKUP(A204,[1]Monitoramento_Base_somente_disp!$A:$L,10,FALSE),0)</f>
        <v>0</v>
      </c>
      <c r="H204" s="27">
        <f>IFERROR(VLOOKUP(A204,[2]webService!$A:$I,4,FALSE),0)</f>
        <v>0</v>
      </c>
      <c r="I204" s="20">
        <f>IFERROR(VLOOKUP(A204,[2]webService!$A:$II,5,FALSE),0)</f>
        <v>0</v>
      </c>
      <c r="J204" s="20">
        <f>IFERROR(VLOOKUP(A204,[2]webService!$A:$I,6,FALSE),0)</f>
        <v>0</v>
      </c>
      <c r="K204" s="20">
        <f>IFERROR(VLOOKUP(A204,[2]webService!$A:$I,7,FALSE),0)</f>
        <v>0</v>
      </c>
      <c r="L204" s="20">
        <f>IFERROR(VLOOKUP(A204,[2]webService!$A:$I,8,FALSE),0)</f>
        <v>0</v>
      </c>
      <c r="M204" s="28">
        <f>IFERROR(VLOOKUP(A204,[2]webService!$A:$I,9,FALSE),0)</f>
        <v>0</v>
      </c>
      <c r="N204" s="27">
        <f>IFERROR(VLOOKUP(A204,[3]soaBnafar!$A:$G,2,FALSE),0)</f>
        <v>0</v>
      </c>
      <c r="O204" s="20">
        <f>IFERROR(VLOOKUP(A204,[3]soaBnafar!$A:$H,3,FALSE),0)</f>
        <v>0</v>
      </c>
      <c r="P204" s="20">
        <f>IFERROR(VLOOKUP(A204,[3]soaBnafar!$A:$G,4,FALSE),0)</f>
        <v>0</v>
      </c>
      <c r="Q204" s="20">
        <f>IFERROR(VLOOKUP(A204,[3]soaBnafar!$A:$G,5,FALSE),0)</f>
        <v>0</v>
      </c>
      <c r="R204" s="20">
        <f>IFERROR(VLOOKUP(A204,[3]soaBnafar!$A:$G,6,FALSE),0)</f>
        <v>0</v>
      </c>
      <c r="S204" s="20">
        <f>IFERROR(VLOOKUP(A204,[3]soaBnafar!$A:$G,7,FALSE),0)</f>
        <v>0</v>
      </c>
      <c r="T204" s="32">
        <f t="shared" si="38"/>
        <v>1669</v>
      </c>
      <c r="U204" s="21">
        <f t="shared" si="39"/>
        <v>2540318</v>
      </c>
      <c r="V204" s="21">
        <f t="shared" si="40"/>
        <v>0</v>
      </c>
      <c r="W204" s="21">
        <f t="shared" si="41"/>
        <v>986744</v>
      </c>
      <c r="X204" s="21">
        <f t="shared" si="42"/>
        <v>0</v>
      </c>
      <c r="Y204" s="33">
        <f t="shared" si="43"/>
        <v>0</v>
      </c>
      <c r="Z204" s="4" t="str">
        <f t="shared" si="44"/>
        <v>Sim</v>
      </c>
      <c r="AA204" s="4" t="str">
        <f t="shared" si="45"/>
        <v>Sim</v>
      </c>
      <c r="AB204" s="4" t="str">
        <f t="shared" si="46"/>
        <v>Não</v>
      </c>
      <c r="AC204" s="4" t="str">
        <f t="shared" si="47"/>
        <v>Sim</v>
      </c>
      <c r="AD204" s="4" t="str">
        <f t="shared" si="48"/>
        <v>Não</v>
      </c>
      <c r="AE204" s="30" t="str">
        <f t="shared" si="49"/>
        <v>Não</v>
      </c>
    </row>
    <row r="205" spans="1:31" x14ac:dyDescent="0.25">
      <c r="A205" s="23">
        <v>150830</v>
      </c>
      <c r="B205" s="27">
        <f>IFERROR(VLOOKUP(A205,[1]Monitoramento_Base_somente_disp!$A:$L,5,FALSE),0)</f>
        <v>0</v>
      </c>
      <c r="C205" s="20">
        <f>IFERROR(VLOOKUP(A205,[1]Monitoramento_Base_somente_disp!$A:$L,6,FALSE),0)</f>
        <v>7761740</v>
      </c>
      <c r="D205" s="20">
        <f>IFERROR(VLOOKUP(A205,[1]Monitoramento_Base_somente_disp!$A:$L,7,FALSE),0)</f>
        <v>0</v>
      </c>
      <c r="E205" s="20">
        <f>IFERROR(VLOOKUP(A205,[1]Monitoramento_Base_somente_disp!$A:$L,8,FALSE),0)</f>
        <v>3880870</v>
      </c>
      <c r="F205" s="20">
        <f>IFERROR(VLOOKUP(A205,[1]Monitoramento_Base_somente_disp!$A:$L,9,FALSE),0)</f>
        <v>0</v>
      </c>
      <c r="G205" s="28">
        <f>IFERROR(VLOOKUP(A205,[1]Monitoramento_Base_somente_disp!$A:$L,10,FALSE),0)</f>
        <v>0</v>
      </c>
      <c r="H205" s="27">
        <f>IFERROR(VLOOKUP(A205,[2]webService!$A:$I,4,FALSE),0)</f>
        <v>0</v>
      </c>
      <c r="I205" s="20">
        <f>IFERROR(VLOOKUP(A205,[2]webService!$A:$II,5,FALSE),0)</f>
        <v>0</v>
      </c>
      <c r="J205" s="20">
        <f>IFERROR(VLOOKUP(A205,[2]webService!$A:$I,6,FALSE),0)</f>
        <v>0</v>
      </c>
      <c r="K205" s="20">
        <f>IFERROR(VLOOKUP(A205,[2]webService!$A:$I,7,FALSE),0)</f>
        <v>0</v>
      </c>
      <c r="L205" s="20">
        <f>IFERROR(VLOOKUP(A205,[2]webService!$A:$I,8,FALSE),0)</f>
        <v>0</v>
      </c>
      <c r="M205" s="28">
        <f>IFERROR(VLOOKUP(A205,[2]webService!$A:$I,9,FALSE),0)</f>
        <v>0</v>
      </c>
      <c r="N205" s="27">
        <f>IFERROR(VLOOKUP(A205,[3]soaBnafar!$A:$G,2,FALSE),0)</f>
        <v>0</v>
      </c>
      <c r="O205" s="20">
        <f>IFERROR(VLOOKUP(A205,[3]soaBnafar!$A:$H,3,FALSE),0)</f>
        <v>0</v>
      </c>
      <c r="P205" s="20">
        <f>IFERROR(VLOOKUP(A205,[3]soaBnafar!$A:$G,4,FALSE),0)</f>
        <v>0</v>
      </c>
      <c r="Q205" s="20">
        <f>IFERROR(VLOOKUP(A205,[3]soaBnafar!$A:$G,5,FALSE),0)</f>
        <v>0</v>
      </c>
      <c r="R205" s="20">
        <f>IFERROR(VLOOKUP(A205,[3]soaBnafar!$A:$G,6,FALSE),0)</f>
        <v>0</v>
      </c>
      <c r="S205" s="20">
        <f>IFERROR(VLOOKUP(A205,[3]soaBnafar!$A:$G,7,FALSE),0)</f>
        <v>0</v>
      </c>
      <c r="T205" s="32">
        <f t="shared" si="38"/>
        <v>0</v>
      </c>
      <c r="U205" s="21">
        <f t="shared" si="39"/>
        <v>7761740</v>
      </c>
      <c r="V205" s="21">
        <f t="shared" si="40"/>
        <v>0</v>
      </c>
      <c r="W205" s="21">
        <f t="shared" si="41"/>
        <v>3880870</v>
      </c>
      <c r="X205" s="21">
        <f t="shared" si="42"/>
        <v>0</v>
      </c>
      <c r="Y205" s="33">
        <f t="shared" si="43"/>
        <v>0</v>
      </c>
      <c r="Z205" s="4" t="str">
        <f t="shared" si="44"/>
        <v>Não</v>
      </c>
      <c r="AA205" s="4" t="str">
        <f t="shared" si="45"/>
        <v>Sim</v>
      </c>
      <c r="AB205" s="4" t="str">
        <f t="shared" si="46"/>
        <v>Não</v>
      </c>
      <c r="AC205" s="4" t="str">
        <f t="shared" si="47"/>
        <v>Sim</v>
      </c>
      <c r="AD205" s="4" t="str">
        <f t="shared" si="48"/>
        <v>Não</v>
      </c>
      <c r="AE205" s="30" t="str">
        <f t="shared" si="49"/>
        <v>Não</v>
      </c>
    </row>
    <row r="206" spans="1:31" x14ac:dyDescent="0.25">
      <c r="A206" s="23">
        <v>150835</v>
      </c>
      <c r="B206" s="27">
        <f>IFERROR(VLOOKUP(A206,[1]Monitoramento_Base_somente_disp!$A:$L,5,FALSE),0)</f>
        <v>8842</v>
      </c>
      <c r="C206" s="20">
        <f>IFERROR(VLOOKUP(A206,[1]Monitoramento_Base_somente_disp!$A:$L,6,FALSE),0)</f>
        <v>52648316</v>
      </c>
      <c r="D206" s="20">
        <f>IFERROR(VLOOKUP(A206,[1]Monitoramento_Base_somente_disp!$A:$L,7,FALSE),0)</f>
        <v>4433</v>
      </c>
      <c r="E206" s="20">
        <f>IFERROR(VLOOKUP(A206,[1]Monitoramento_Base_somente_disp!$A:$L,8,FALSE),0)</f>
        <v>25077960</v>
      </c>
      <c r="F206" s="20">
        <f>IFERROR(VLOOKUP(A206,[1]Monitoramento_Base_somente_disp!$A:$L,9,FALSE),0)</f>
        <v>0</v>
      </c>
      <c r="G206" s="28">
        <f>IFERROR(VLOOKUP(A206,[1]Monitoramento_Base_somente_disp!$A:$L,10,FALSE),0)</f>
        <v>0</v>
      </c>
      <c r="H206" s="27">
        <f>IFERROR(VLOOKUP(A206,[2]webService!$A:$I,4,FALSE),0)</f>
        <v>0</v>
      </c>
      <c r="I206" s="20">
        <f>IFERROR(VLOOKUP(A206,[2]webService!$A:$II,5,FALSE),0)</f>
        <v>0</v>
      </c>
      <c r="J206" s="20">
        <f>IFERROR(VLOOKUP(A206,[2]webService!$A:$I,6,FALSE),0)</f>
        <v>0</v>
      </c>
      <c r="K206" s="20">
        <f>IFERROR(VLOOKUP(A206,[2]webService!$A:$I,7,FALSE),0)</f>
        <v>0</v>
      </c>
      <c r="L206" s="20">
        <f>IFERROR(VLOOKUP(A206,[2]webService!$A:$I,8,FALSE),0)</f>
        <v>0</v>
      </c>
      <c r="M206" s="28">
        <f>IFERROR(VLOOKUP(A206,[2]webService!$A:$I,9,FALSE),0)</f>
        <v>0</v>
      </c>
      <c r="N206" s="27">
        <f>IFERROR(VLOOKUP(A206,[3]soaBnafar!$A:$G,2,FALSE),0)</f>
        <v>0</v>
      </c>
      <c r="O206" s="20">
        <f>IFERROR(VLOOKUP(A206,[3]soaBnafar!$A:$H,3,FALSE),0)</f>
        <v>0</v>
      </c>
      <c r="P206" s="20">
        <f>IFERROR(VLOOKUP(A206,[3]soaBnafar!$A:$G,4,FALSE),0)</f>
        <v>0</v>
      </c>
      <c r="Q206" s="20">
        <f>IFERROR(VLOOKUP(A206,[3]soaBnafar!$A:$G,5,FALSE),0)</f>
        <v>0</v>
      </c>
      <c r="R206" s="20">
        <f>IFERROR(VLOOKUP(A206,[3]soaBnafar!$A:$G,6,FALSE),0)</f>
        <v>0</v>
      </c>
      <c r="S206" s="20">
        <f>IFERROR(VLOOKUP(A206,[3]soaBnafar!$A:$G,7,FALSE),0)</f>
        <v>0</v>
      </c>
      <c r="T206" s="32">
        <f t="shared" si="38"/>
        <v>8842</v>
      </c>
      <c r="U206" s="21">
        <f t="shared" si="39"/>
        <v>52648316</v>
      </c>
      <c r="V206" s="21">
        <f t="shared" si="40"/>
        <v>4433</v>
      </c>
      <c r="W206" s="21">
        <f t="shared" si="41"/>
        <v>25077960</v>
      </c>
      <c r="X206" s="21">
        <f t="shared" si="42"/>
        <v>0</v>
      </c>
      <c r="Y206" s="33">
        <f t="shared" si="43"/>
        <v>0</v>
      </c>
      <c r="Z206" s="4" t="str">
        <f t="shared" si="44"/>
        <v>Sim</v>
      </c>
      <c r="AA206" s="4" t="str">
        <f t="shared" si="45"/>
        <v>Sim</v>
      </c>
      <c r="AB206" s="4" t="str">
        <f t="shared" si="46"/>
        <v>Sim</v>
      </c>
      <c r="AC206" s="4" t="str">
        <f t="shared" si="47"/>
        <v>Sim</v>
      </c>
      <c r="AD206" s="4" t="str">
        <f t="shared" si="48"/>
        <v>Não</v>
      </c>
      <c r="AE206" s="30" t="str">
        <f t="shared" si="49"/>
        <v>Não</v>
      </c>
    </row>
    <row r="207" spans="1:31" x14ac:dyDescent="0.25">
      <c r="A207" s="23">
        <v>160010</v>
      </c>
      <c r="B207" s="27">
        <f>IFERROR(VLOOKUP(A207,[1]Monitoramento_Base_somente_disp!$A:$L,5,FALSE),0)</f>
        <v>0</v>
      </c>
      <c r="C207" s="20">
        <f>IFERROR(VLOOKUP(A207,[1]Monitoramento_Base_somente_disp!$A:$L,6,FALSE),0)</f>
        <v>0</v>
      </c>
      <c r="D207" s="20">
        <f>IFERROR(VLOOKUP(A207,[1]Monitoramento_Base_somente_disp!$A:$L,7,FALSE),0)</f>
        <v>0</v>
      </c>
      <c r="E207" s="20">
        <f>IFERROR(VLOOKUP(A207,[1]Monitoramento_Base_somente_disp!$A:$L,8,FALSE),0)</f>
        <v>0</v>
      </c>
      <c r="F207" s="20">
        <f>IFERROR(VLOOKUP(A207,[1]Monitoramento_Base_somente_disp!$A:$L,9,FALSE),0)</f>
        <v>0</v>
      </c>
      <c r="G207" s="28">
        <f>IFERROR(VLOOKUP(A207,[1]Monitoramento_Base_somente_disp!$A:$L,10,FALSE),0)</f>
        <v>0</v>
      </c>
      <c r="H207" s="27">
        <f>IFERROR(VLOOKUP(A207,[2]webService!$A:$I,4,FALSE),0)</f>
        <v>0</v>
      </c>
      <c r="I207" s="20">
        <f>IFERROR(VLOOKUP(A207,[2]webService!$A:$II,5,FALSE),0)</f>
        <v>0</v>
      </c>
      <c r="J207" s="20">
        <f>IFERROR(VLOOKUP(A207,[2]webService!$A:$I,6,FALSE),0)</f>
        <v>0</v>
      </c>
      <c r="K207" s="20">
        <f>IFERROR(VLOOKUP(A207,[2]webService!$A:$I,7,FALSE),0)</f>
        <v>0</v>
      </c>
      <c r="L207" s="20">
        <f>IFERROR(VLOOKUP(A207,[2]webService!$A:$I,8,FALSE),0)</f>
        <v>0</v>
      </c>
      <c r="M207" s="28">
        <f>IFERROR(VLOOKUP(A207,[2]webService!$A:$I,9,FALSE),0)</f>
        <v>0</v>
      </c>
      <c r="N207" s="27">
        <f>IFERROR(VLOOKUP(A207,[3]soaBnafar!$A:$G,2,FALSE),0)</f>
        <v>0</v>
      </c>
      <c r="O207" s="20">
        <f>IFERROR(VLOOKUP(A207,[3]soaBnafar!$A:$H,3,FALSE),0)</f>
        <v>0</v>
      </c>
      <c r="P207" s="20">
        <f>IFERROR(VLOOKUP(A207,[3]soaBnafar!$A:$G,4,FALSE),0)</f>
        <v>0</v>
      </c>
      <c r="Q207" s="20">
        <f>IFERROR(VLOOKUP(A207,[3]soaBnafar!$A:$G,5,FALSE),0)</f>
        <v>0</v>
      </c>
      <c r="R207" s="20">
        <f>IFERROR(VLOOKUP(A207,[3]soaBnafar!$A:$G,6,FALSE),0)</f>
        <v>0</v>
      </c>
      <c r="S207" s="20">
        <f>IFERROR(VLOOKUP(A207,[3]soaBnafar!$A:$G,7,FALSE),0)</f>
        <v>0</v>
      </c>
      <c r="T207" s="32">
        <f t="shared" si="38"/>
        <v>0</v>
      </c>
      <c r="U207" s="21">
        <f t="shared" si="39"/>
        <v>0</v>
      </c>
      <c r="V207" s="21">
        <f t="shared" si="40"/>
        <v>0</v>
      </c>
      <c r="W207" s="21">
        <f t="shared" si="41"/>
        <v>0</v>
      </c>
      <c r="X207" s="21">
        <f t="shared" si="42"/>
        <v>0</v>
      </c>
      <c r="Y207" s="33">
        <f t="shared" si="43"/>
        <v>0</v>
      </c>
      <c r="Z207" s="4" t="str">
        <f t="shared" si="44"/>
        <v>Não</v>
      </c>
      <c r="AA207" s="4" t="str">
        <f t="shared" si="45"/>
        <v>Não</v>
      </c>
      <c r="AB207" s="4" t="str">
        <f t="shared" si="46"/>
        <v>Não</v>
      </c>
      <c r="AC207" s="4" t="str">
        <f t="shared" si="47"/>
        <v>Não</v>
      </c>
      <c r="AD207" s="4" t="str">
        <f t="shared" si="48"/>
        <v>Não</v>
      </c>
      <c r="AE207" s="30" t="str">
        <f t="shared" si="49"/>
        <v>Não</v>
      </c>
    </row>
    <row r="208" spans="1:31" x14ac:dyDescent="0.25">
      <c r="A208" s="23">
        <v>160015</v>
      </c>
      <c r="B208" s="27">
        <f>IFERROR(VLOOKUP(A208,[1]Monitoramento_Base_somente_disp!$A:$L,5,FALSE),0)</f>
        <v>0</v>
      </c>
      <c r="C208" s="20">
        <f>IFERROR(VLOOKUP(A208,[1]Monitoramento_Base_somente_disp!$A:$L,6,FALSE),0)</f>
        <v>22686860</v>
      </c>
      <c r="D208" s="20">
        <f>IFERROR(VLOOKUP(A208,[1]Monitoramento_Base_somente_disp!$A:$L,7,FALSE),0)</f>
        <v>0</v>
      </c>
      <c r="E208" s="20">
        <f>IFERROR(VLOOKUP(A208,[1]Monitoramento_Base_somente_disp!$A:$L,8,FALSE),0)</f>
        <v>11343430</v>
      </c>
      <c r="F208" s="20">
        <f>IFERROR(VLOOKUP(A208,[1]Monitoramento_Base_somente_disp!$A:$L,9,FALSE),0)</f>
        <v>0</v>
      </c>
      <c r="G208" s="28">
        <f>IFERROR(VLOOKUP(A208,[1]Monitoramento_Base_somente_disp!$A:$L,10,FALSE),0)</f>
        <v>0</v>
      </c>
      <c r="H208" s="27">
        <f>IFERROR(VLOOKUP(A208,[2]webService!$A:$I,4,FALSE),0)</f>
        <v>0</v>
      </c>
      <c r="I208" s="20">
        <f>IFERROR(VLOOKUP(A208,[2]webService!$A:$II,5,FALSE),0)</f>
        <v>0</v>
      </c>
      <c r="J208" s="20">
        <f>IFERROR(VLOOKUP(A208,[2]webService!$A:$I,6,FALSE),0)</f>
        <v>0</v>
      </c>
      <c r="K208" s="20">
        <f>IFERROR(VLOOKUP(A208,[2]webService!$A:$I,7,FALSE),0)</f>
        <v>0</v>
      </c>
      <c r="L208" s="20">
        <f>IFERROR(VLOOKUP(A208,[2]webService!$A:$I,8,FALSE),0)</f>
        <v>0</v>
      </c>
      <c r="M208" s="28">
        <f>IFERROR(VLOOKUP(A208,[2]webService!$A:$I,9,FALSE),0)</f>
        <v>0</v>
      </c>
      <c r="N208" s="27">
        <f>IFERROR(VLOOKUP(A208,[3]soaBnafar!$A:$G,2,FALSE),0)</f>
        <v>0</v>
      </c>
      <c r="O208" s="20">
        <f>IFERROR(VLOOKUP(A208,[3]soaBnafar!$A:$H,3,FALSE),0)</f>
        <v>0</v>
      </c>
      <c r="P208" s="20">
        <f>IFERROR(VLOOKUP(A208,[3]soaBnafar!$A:$G,4,FALSE),0)</f>
        <v>0</v>
      </c>
      <c r="Q208" s="20">
        <f>IFERROR(VLOOKUP(A208,[3]soaBnafar!$A:$G,5,FALSE),0)</f>
        <v>0</v>
      </c>
      <c r="R208" s="20">
        <f>IFERROR(VLOOKUP(A208,[3]soaBnafar!$A:$G,6,FALSE),0)</f>
        <v>0</v>
      </c>
      <c r="S208" s="20">
        <f>IFERROR(VLOOKUP(A208,[3]soaBnafar!$A:$G,7,FALSE),0)</f>
        <v>0</v>
      </c>
      <c r="T208" s="32">
        <f t="shared" si="38"/>
        <v>0</v>
      </c>
      <c r="U208" s="21">
        <f t="shared" si="39"/>
        <v>22686860</v>
      </c>
      <c r="V208" s="21">
        <f t="shared" si="40"/>
        <v>0</v>
      </c>
      <c r="W208" s="21">
        <f t="shared" si="41"/>
        <v>11343430</v>
      </c>
      <c r="X208" s="21">
        <f t="shared" si="42"/>
        <v>0</v>
      </c>
      <c r="Y208" s="33">
        <f t="shared" si="43"/>
        <v>0</v>
      </c>
      <c r="Z208" s="4" t="str">
        <f t="shared" si="44"/>
        <v>Não</v>
      </c>
      <c r="AA208" s="4" t="str">
        <f t="shared" si="45"/>
        <v>Sim</v>
      </c>
      <c r="AB208" s="4" t="str">
        <f t="shared" si="46"/>
        <v>Não</v>
      </c>
      <c r="AC208" s="4" t="str">
        <f t="shared" si="47"/>
        <v>Sim</v>
      </c>
      <c r="AD208" s="4" t="str">
        <f t="shared" si="48"/>
        <v>Não</v>
      </c>
      <c r="AE208" s="30" t="str">
        <f t="shared" si="49"/>
        <v>Não</v>
      </c>
    </row>
    <row r="209" spans="1:31" x14ac:dyDescent="0.25">
      <c r="A209" s="23">
        <v>160020</v>
      </c>
      <c r="B209" s="27">
        <f>IFERROR(VLOOKUP(A209,[1]Monitoramento_Base_somente_disp!$A:$L,5,FALSE),0)</f>
        <v>28261</v>
      </c>
      <c r="C209" s="20">
        <f>IFERROR(VLOOKUP(A209,[1]Monitoramento_Base_somente_disp!$A:$L,6,FALSE),0)</f>
        <v>53339650</v>
      </c>
      <c r="D209" s="20">
        <f>IFERROR(VLOOKUP(A209,[1]Monitoramento_Base_somente_disp!$A:$L,7,FALSE),0)</f>
        <v>11700</v>
      </c>
      <c r="E209" s="20">
        <f>IFERROR(VLOOKUP(A209,[1]Monitoramento_Base_somente_disp!$A:$L,8,FALSE),0)</f>
        <v>29834528</v>
      </c>
      <c r="F209" s="20">
        <f>IFERROR(VLOOKUP(A209,[1]Monitoramento_Base_somente_disp!$A:$L,9,FALSE),0)</f>
        <v>0</v>
      </c>
      <c r="G209" s="28">
        <f>IFERROR(VLOOKUP(A209,[1]Monitoramento_Base_somente_disp!$A:$L,10,FALSE),0)</f>
        <v>0</v>
      </c>
      <c r="H209" s="27">
        <f>IFERROR(VLOOKUP(A209,[2]webService!$A:$I,4,FALSE),0)</f>
        <v>0</v>
      </c>
      <c r="I209" s="20">
        <f>IFERROR(VLOOKUP(A209,[2]webService!$A:$II,5,FALSE),0)</f>
        <v>0</v>
      </c>
      <c r="J209" s="20">
        <f>IFERROR(VLOOKUP(A209,[2]webService!$A:$I,6,FALSE),0)</f>
        <v>0</v>
      </c>
      <c r="K209" s="20">
        <f>IFERROR(VLOOKUP(A209,[2]webService!$A:$I,7,FALSE),0)</f>
        <v>0</v>
      </c>
      <c r="L209" s="20">
        <f>IFERROR(VLOOKUP(A209,[2]webService!$A:$I,8,FALSE),0)</f>
        <v>0</v>
      </c>
      <c r="M209" s="28">
        <f>IFERROR(VLOOKUP(A209,[2]webService!$A:$I,9,FALSE),0)</f>
        <v>0</v>
      </c>
      <c r="N209" s="27">
        <f>IFERROR(VLOOKUP(A209,[3]soaBnafar!$A:$G,2,FALSE),0)</f>
        <v>0</v>
      </c>
      <c r="O209" s="20">
        <f>IFERROR(VLOOKUP(A209,[3]soaBnafar!$A:$H,3,FALSE),0)</f>
        <v>0</v>
      </c>
      <c r="P209" s="20">
        <f>IFERROR(VLOOKUP(A209,[3]soaBnafar!$A:$G,4,FALSE),0)</f>
        <v>0</v>
      </c>
      <c r="Q209" s="20">
        <f>IFERROR(VLOOKUP(A209,[3]soaBnafar!$A:$G,5,FALSE),0)</f>
        <v>0</v>
      </c>
      <c r="R209" s="20">
        <f>IFERROR(VLOOKUP(A209,[3]soaBnafar!$A:$G,6,FALSE),0)</f>
        <v>0</v>
      </c>
      <c r="S209" s="20">
        <f>IFERROR(VLOOKUP(A209,[3]soaBnafar!$A:$G,7,FALSE),0)</f>
        <v>0</v>
      </c>
      <c r="T209" s="32">
        <f t="shared" si="38"/>
        <v>28261</v>
      </c>
      <c r="U209" s="21">
        <f t="shared" si="39"/>
        <v>53339650</v>
      </c>
      <c r="V209" s="21">
        <f t="shared" si="40"/>
        <v>11700</v>
      </c>
      <c r="W209" s="21">
        <f t="shared" si="41"/>
        <v>29834528</v>
      </c>
      <c r="X209" s="21">
        <f t="shared" si="42"/>
        <v>0</v>
      </c>
      <c r="Y209" s="33">
        <f t="shared" si="43"/>
        <v>0</v>
      </c>
      <c r="Z209" s="4" t="str">
        <f t="shared" si="44"/>
        <v>Sim</v>
      </c>
      <c r="AA209" s="4" t="str">
        <f t="shared" si="45"/>
        <v>Sim</v>
      </c>
      <c r="AB209" s="4" t="str">
        <f t="shared" si="46"/>
        <v>Sim</v>
      </c>
      <c r="AC209" s="4" t="str">
        <f t="shared" si="47"/>
        <v>Sim</v>
      </c>
      <c r="AD209" s="4" t="str">
        <f t="shared" si="48"/>
        <v>Não</v>
      </c>
      <c r="AE209" s="30" t="str">
        <f t="shared" si="49"/>
        <v>Não</v>
      </c>
    </row>
    <row r="210" spans="1:31" x14ac:dyDescent="0.25">
      <c r="A210" s="23">
        <v>160021</v>
      </c>
      <c r="B210" s="27">
        <f>IFERROR(VLOOKUP(A210,[1]Monitoramento_Base_somente_disp!$A:$L,5,FALSE),0)</f>
        <v>0</v>
      </c>
      <c r="C210" s="20">
        <f>IFERROR(VLOOKUP(A210,[1]Monitoramento_Base_somente_disp!$A:$L,6,FALSE),0)</f>
        <v>0</v>
      </c>
      <c r="D210" s="20">
        <f>IFERROR(VLOOKUP(A210,[1]Monitoramento_Base_somente_disp!$A:$L,7,FALSE),0)</f>
        <v>0</v>
      </c>
      <c r="E210" s="20">
        <f>IFERROR(VLOOKUP(A210,[1]Monitoramento_Base_somente_disp!$A:$L,8,FALSE),0)</f>
        <v>0</v>
      </c>
      <c r="F210" s="20">
        <f>IFERROR(VLOOKUP(A210,[1]Monitoramento_Base_somente_disp!$A:$L,9,FALSE),0)</f>
        <v>0</v>
      </c>
      <c r="G210" s="28">
        <f>IFERROR(VLOOKUP(A210,[1]Monitoramento_Base_somente_disp!$A:$L,10,FALSE),0)</f>
        <v>0</v>
      </c>
      <c r="H210" s="27">
        <f>IFERROR(VLOOKUP(A210,[2]webService!$A:$I,4,FALSE),0)</f>
        <v>0</v>
      </c>
      <c r="I210" s="20">
        <f>IFERROR(VLOOKUP(A210,[2]webService!$A:$II,5,FALSE),0)</f>
        <v>0</v>
      </c>
      <c r="J210" s="20">
        <f>IFERROR(VLOOKUP(A210,[2]webService!$A:$I,6,FALSE),0)</f>
        <v>0</v>
      </c>
      <c r="K210" s="20">
        <f>IFERROR(VLOOKUP(A210,[2]webService!$A:$I,7,FALSE),0)</f>
        <v>0</v>
      </c>
      <c r="L210" s="20">
        <f>IFERROR(VLOOKUP(A210,[2]webService!$A:$I,8,FALSE),0)</f>
        <v>0</v>
      </c>
      <c r="M210" s="28">
        <f>IFERROR(VLOOKUP(A210,[2]webService!$A:$I,9,FALSE),0)</f>
        <v>0</v>
      </c>
      <c r="N210" s="27">
        <f>IFERROR(VLOOKUP(A210,[3]soaBnafar!$A:$G,2,FALSE),0)</f>
        <v>0</v>
      </c>
      <c r="O210" s="20">
        <f>IFERROR(VLOOKUP(A210,[3]soaBnafar!$A:$H,3,FALSE),0)</f>
        <v>0</v>
      </c>
      <c r="P210" s="20">
        <f>IFERROR(VLOOKUP(A210,[3]soaBnafar!$A:$G,4,FALSE),0)</f>
        <v>0</v>
      </c>
      <c r="Q210" s="20">
        <f>IFERROR(VLOOKUP(A210,[3]soaBnafar!$A:$G,5,FALSE),0)</f>
        <v>0</v>
      </c>
      <c r="R210" s="20">
        <f>IFERROR(VLOOKUP(A210,[3]soaBnafar!$A:$G,6,FALSE),0)</f>
        <v>0</v>
      </c>
      <c r="S210" s="20">
        <f>IFERROR(VLOOKUP(A210,[3]soaBnafar!$A:$G,7,FALSE),0)</f>
        <v>0</v>
      </c>
      <c r="T210" s="32">
        <f t="shared" si="38"/>
        <v>0</v>
      </c>
      <c r="U210" s="21">
        <f t="shared" si="39"/>
        <v>0</v>
      </c>
      <c r="V210" s="21">
        <f t="shared" si="40"/>
        <v>0</v>
      </c>
      <c r="W210" s="21">
        <f t="shared" si="41"/>
        <v>0</v>
      </c>
      <c r="X210" s="21">
        <f t="shared" si="42"/>
        <v>0</v>
      </c>
      <c r="Y210" s="33">
        <f t="shared" si="43"/>
        <v>0</v>
      </c>
      <c r="Z210" s="4" t="str">
        <f t="shared" si="44"/>
        <v>Não</v>
      </c>
      <c r="AA210" s="4" t="str">
        <f t="shared" si="45"/>
        <v>Não</v>
      </c>
      <c r="AB210" s="4" t="str">
        <f t="shared" si="46"/>
        <v>Não</v>
      </c>
      <c r="AC210" s="4" t="str">
        <f t="shared" si="47"/>
        <v>Não</v>
      </c>
      <c r="AD210" s="4" t="str">
        <f t="shared" si="48"/>
        <v>Não</v>
      </c>
      <c r="AE210" s="30" t="str">
        <f t="shared" si="49"/>
        <v>Não</v>
      </c>
    </row>
    <row r="211" spans="1:31" x14ac:dyDescent="0.25">
      <c r="A211" s="23">
        <v>160025</v>
      </c>
      <c r="B211" s="27">
        <f>IFERROR(VLOOKUP(A211,[1]Monitoramento_Base_somente_disp!$A:$L,5,FALSE),0)</f>
        <v>0</v>
      </c>
      <c r="C211" s="20">
        <f>IFERROR(VLOOKUP(A211,[1]Monitoramento_Base_somente_disp!$A:$L,6,FALSE),0)</f>
        <v>2850652</v>
      </c>
      <c r="D211" s="20">
        <f>IFERROR(VLOOKUP(A211,[1]Monitoramento_Base_somente_disp!$A:$L,7,FALSE),0)</f>
        <v>0</v>
      </c>
      <c r="E211" s="20">
        <f>IFERROR(VLOOKUP(A211,[1]Monitoramento_Base_somente_disp!$A:$L,8,FALSE),0)</f>
        <v>1425326</v>
      </c>
      <c r="F211" s="20">
        <f>IFERROR(VLOOKUP(A211,[1]Monitoramento_Base_somente_disp!$A:$L,9,FALSE),0)</f>
        <v>0</v>
      </c>
      <c r="G211" s="28">
        <f>IFERROR(VLOOKUP(A211,[1]Monitoramento_Base_somente_disp!$A:$L,10,FALSE),0)</f>
        <v>0</v>
      </c>
      <c r="H211" s="27">
        <f>IFERROR(VLOOKUP(A211,[2]webService!$A:$I,4,FALSE),0)</f>
        <v>0</v>
      </c>
      <c r="I211" s="20">
        <f>IFERROR(VLOOKUP(A211,[2]webService!$A:$II,5,FALSE),0)</f>
        <v>0</v>
      </c>
      <c r="J211" s="20">
        <f>IFERROR(VLOOKUP(A211,[2]webService!$A:$I,6,FALSE),0)</f>
        <v>0</v>
      </c>
      <c r="K211" s="20">
        <f>IFERROR(VLOOKUP(A211,[2]webService!$A:$I,7,FALSE),0)</f>
        <v>0</v>
      </c>
      <c r="L211" s="20">
        <f>IFERROR(VLOOKUP(A211,[2]webService!$A:$I,8,FALSE),0)</f>
        <v>0</v>
      </c>
      <c r="M211" s="28">
        <f>IFERROR(VLOOKUP(A211,[2]webService!$A:$I,9,FALSE),0)</f>
        <v>0</v>
      </c>
      <c r="N211" s="27">
        <f>IFERROR(VLOOKUP(A211,[3]soaBnafar!$A:$G,2,FALSE),0)</f>
        <v>0</v>
      </c>
      <c r="O211" s="20">
        <f>IFERROR(VLOOKUP(A211,[3]soaBnafar!$A:$H,3,FALSE),0)</f>
        <v>0</v>
      </c>
      <c r="P211" s="20">
        <f>IFERROR(VLOOKUP(A211,[3]soaBnafar!$A:$G,4,FALSE),0)</f>
        <v>0</v>
      </c>
      <c r="Q211" s="20">
        <f>IFERROR(VLOOKUP(A211,[3]soaBnafar!$A:$G,5,FALSE),0)</f>
        <v>0</v>
      </c>
      <c r="R211" s="20">
        <f>IFERROR(VLOOKUP(A211,[3]soaBnafar!$A:$G,6,FALSE),0)</f>
        <v>0</v>
      </c>
      <c r="S211" s="20">
        <f>IFERROR(VLOOKUP(A211,[3]soaBnafar!$A:$G,7,FALSE),0)</f>
        <v>0</v>
      </c>
      <c r="T211" s="32">
        <f t="shared" si="38"/>
        <v>0</v>
      </c>
      <c r="U211" s="21">
        <f t="shared" si="39"/>
        <v>2850652</v>
      </c>
      <c r="V211" s="21">
        <f t="shared" si="40"/>
        <v>0</v>
      </c>
      <c r="W211" s="21">
        <f t="shared" si="41"/>
        <v>1425326</v>
      </c>
      <c r="X211" s="21">
        <f t="shared" si="42"/>
        <v>0</v>
      </c>
      <c r="Y211" s="33">
        <f t="shared" si="43"/>
        <v>0</v>
      </c>
      <c r="Z211" s="4" t="str">
        <f t="shared" si="44"/>
        <v>Não</v>
      </c>
      <c r="AA211" s="4" t="str">
        <f t="shared" si="45"/>
        <v>Sim</v>
      </c>
      <c r="AB211" s="4" t="str">
        <f t="shared" si="46"/>
        <v>Não</v>
      </c>
      <c r="AC211" s="4" t="str">
        <f t="shared" si="47"/>
        <v>Sim</v>
      </c>
      <c r="AD211" s="4" t="str">
        <f t="shared" si="48"/>
        <v>Não</v>
      </c>
      <c r="AE211" s="30" t="str">
        <f t="shared" si="49"/>
        <v>Não</v>
      </c>
    </row>
    <row r="212" spans="1:31" x14ac:dyDescent="0.25">
      <c r="A212" s="23">
        <v>160027</v>
      </c>
      <c r="B212" s="27">
        <f>IFERROR(VLOOKUP(A212,[1]Monitoramento_Base_somente_disp!$A:$L,5,FALSE),0)</f>
        <v>0</v>
      </c>
      <c r="C212" s="20">
        <f>IFERROR(VLOOKUP(A212,[1]Monitoramento_Base_somente_disp!$A:$L,6,FALSE),0)</f>
        <v>0</v>
      </c>
      <c r="D212" s="20">
        <f>IFERROR(VLOOKUP(A212,[1]Monitoramento_Base_somente_disp!$A:$L,7,FALSE),0)</f>
        <v>0</v>
      </c>
      <c r="E212" s="20">
        <f>IFERROR(VLOOKUP(A212,[1]Monitoramento_Base_somente_disp!$A:$L,8,FALSE),0)</f>
        <v>0</v>
      </c>
      <c r="F212" s="20">
        <f>IFERROR(VLOOKUP(A212,[1]Monitoramento_Base_somente_disp!$A:$L,9,FALSE),0)</f>
        <v>0</v>
      </c>
      <c r="G212" s="28">
        <f>IFERROR(VLOOKUP(A212,[1]Monitoramento_Base_somente_disp!$A:$L,10,FALSE),0)</f>
        <v>0</v>
      </c>
      <c r="H212" s="27">
        <f>IFERROR(VLOOKUP(A212,[2]webService!$A:$I,4,FALSE),0)</f>
        <v>0</v>
      </c>
      <c r="I212" s="20">
        <f>IFERROR(VLOOKUP(A212,[2]webService!$A:$II,5,FALSE),0)</f>
        <v>0</v>
      </c>
      <c r="J212" s="20">
        <f>IFERROR(VLOOKUP(A212,[2]webService!$A:$I,6,FALSE),0)</f>
        <v>0</v>
      </c>
      <c r="K212" s="20">
        <f>IFERROR(VLOOKUP(A212,[2]webService!$A:$I,7,FALSE),0)</f>
        <v>0</v>
      </c>
      <c r="L212" s="20">
        <f>IFERROR(VLOOKUP(A212,[2]webService!$A:$I,8,FALSE),0)</f>
        <v>0</v>
      </c>
      <c r="M212" s="28">
        <f>IFERROR(VLOOKUP(A212,[2]webService!$A:$I,9,FALSE),0)</f>
        <v>0</v>
      </c>
      <c r="N212" s="27">
        <f>IFERROR(VLOOKUP(A212,[3]soaBnafar!$A:$G,2,FALSE),0)</f>
        <v>0</v>
      </c>
      <c r="O212" s="20">
        <f>IFERROR(VLOOKUP(A212,[3]soaBnafar!$A:$H,3,FALSE),0)</f>
        <v>0</v>
      </c>
      <c r="P212" s="20">
        <f>IFERROR(VLOOKUP(A212,[3]soaBnafar!$A:$G,4,FALSE),0)</f>
        <v>0</v>
      </c>
      <c r="Q212" s="20">
        <f>IFERROR(VLOOKUP(A212,[3]soaBnafar!$A:$G,5,FALSE),0)</f>
        <v>0</v>
      </c>
      <c r="R212" s="20">
        <f>IFERROR(VLOOKUP(A212,[3]soaBnafar!$A:$G,6,FALSE),0)</f>
        <v>0</v>
      </c>
      <c r="S212" s="20">
        <f>IFERROR(VLOOKUP(A212,[3]soaBnafar!$A:$G,7,FALSE),0)</f>
        <v>0</v>
      </c>
      <c r="T212" s="32">
        <f t="shared" si="38"/>
        <v>0</v>
      </c>
      <c r="U212" s="21">
        <f t="shared" si="39"/>
        <v>0</v>
      </c>
      <c r="V212" s="21">
        <f t="shared" si="40"/>
        <v>0</v>
      </c>
      <c r="W212" s="21">
        <f t="shared" si="41"/>
        <v>0</v>
      </c>
      <c r="X212" s="21">
        <f t="shared" si="42"/>
        <v>0</v>
      </c>
      <c r="Y212" s="33">
        <f t="shared" si="43"/>
        <v>0</v>
      </c>
      <c r="Z212" s="4" t="str">
        <f t="shared" si="44"/>
        <v>Não</v>
      </c>
      <c r="AA212" s="4" t="str">
        <f t="shared" si="45"/>
        <v>Não</v>
      </c>
      <c r="AB212" s="4" t="str">
        <f t="shared" si="46"/>
        <v>Não</v>
      </c>
      <c r="AC212" s="4" t="str">
        <f t="shared" si="47"/>
        <v>Não</v>
      </c>
      <c r="AD212" s="4" t="str">
        <f t="shared" si="48"/>
        <v>Não</v>
      </c>
      <c r="AE212" s="30" t="str">
        <f t="shared" si="49"/>
        <v>Não</v>
      </c>
    </row>
    <row r="213" spans="1:31" x14ac:dyDescent="0.25">
      <c r="A213" s="23">
        <v>160040</v>
      </c>
      <c r="B213" s="27">
        <f>IFERROR(VLOOKUP(A213,[1]Monitoramento_Base_somente_disp!$A:$L,5,FALSE),0)</f>
        <v>0</v>
      </c>
      <c r="C213" s="20">
        <f>IFERROR(VLOOKUP(A213,[1]Monitoramento_Base_somente_disp!$A:$L,6,FALSE),0)</f>
        <v>0</v>
      </c>
      <c r="D213" s="20">
        <f>IFERROR(VLOOKUP(A213,[1]Monitoramento_Base_somente_disp!$A:$L,7,FALSE),0)</f>
        <v>0</v>
      </c>
      <c r="E213" s="20">
        <f>IFERROR(VLOOKUP(A213,[1]Monitoramento_Base_somente_disp!$A:$L,8,FALSE),0)</f>
        <v>0</v>
      </c>
      <c r="F213" s="20">
        <f>IFERROR(VLOOKUP(A213,[1]Monitoramento_Base_somente_disp!$A:$L,9,FALSE),0)</f>
        <v>0</v>
      </c>
      <c r="G213" s="28">
        <f>IFERROR(VLOOKUP(A213,[1]Monitoramento_Base_somente_disp!$A:$L,10,FALSE),0)</f>
        <v>0</v>
      </c>
      <c r="H213" s="27">
        <f>IFERROR(VLOOKUP(A213,[2]webService!$A:$I,4,FALSE),0)</f>
        <v>0</v>
      </c>
      <c r="I213" s="20">
        <f>IFERROR(VLOOKUP(A213,[2]webService!$A:$II,5,FALSE),0)</f>
        <v>0</v>
      </c>
      <c r="J213" s="20">
        <f>IFERROR(VLOOKUP(A213,[2]webService!$A:$I,6,FALSE),0)</f>
        <v>0</v>
      </c>
      <c r="K213" s="20">
        <f>IFERROR(VLOOKUP(A213,[2]webService!$A:$I,7,FALSE),0)</f>
        <v>0</v>
      </c>
      <c r="L213" s="20">
        <f>IFERROR(VLOOKUP(A213,[2]webService!$A:$I,8,FALSE),0)</f>
        <v>0</v>
      </c>
      <c r="M213" s="28">
        <f>IFERROR(VLOOKUP(A213,[2]webService!$A:$I,9,FALSE),0)</f>
        <v>0</v>
      </c>
      <c r="N213" s="27">
        <f>IFERROR(VLOOKUP(A213,[3]soaBnafar!$A:$G,2,FALSE),0)</f>
        <v>0</v>
      </c>
      <c r="O213" s="20">
        <f>IFERROR(VLOOKUP(A213,[3]soaBnafar!$A:$H,3,FALSE),0)</f>
        <v>0</v>
      </c>
      <c r="P213" s="20">
        <f>IFERROR(VLOOKUP(A213,[3]soaBnafar!$A:$G,4,FALSE),0)</f>
        <v>0</v>
      </c>
      <c r="Q213" s="20">
        <f>IFERROR(VLOOKUP(A213,[3]soaBnafar!$A:$G,5,FALSE),0)</f>
        <v>0</v>
      </c>
      <c r="R213" s="20">
        <f>IFERROR(VLOOKUP(A213,[3]soaBnafar!$A:$G,6,FALSE),0)</f>
        <v>0</v>
      </c>
      <c r="S213" s="20">
        <f>IFERROR(VLOOKUP(A213,[3]soaBnafar!$A:$G,7,FALSE),0)</f>
        <v>0</v>
      </c>
      <c r="T213" s="32">
        <f t="shared" si="38"/>
        <v>0</v>
      </c>
      <c r="U213" s="21">
        <f t="shared" si="39"/>
        <v>0</v>
      </c>
      <c r="V213" s="21">
        <f t="shared" si="40"/>
        <v>0</v>
      </c>
      <c r="W213" s="21">
        <f t="shared" si="41"/>
        <v>0</v>
      </c>
      <c r="X213" s="21">
        <f t="shared" si="42"/>
        <v>0</v>
      </c>
      <c r="Y213" s="33">
        <f t="shared" si="43"/>
        <v>0</v>
      </c>
      <c r="Z213" s="4" t="str">
        <f t="shared" si="44"/>
        <v>Não</v>
      </c>
      <c r="AA213" s="4" t="str">
        <f t="shared" si="45"/>
        <v>Não</v>
      </c>
      <c r="AB213" s="4" t="str">
        <f t="shared" si="46"/>
        <v>Não</v>
      </c>
      <c r="AC213" s="4" t="str">
        <f t="shared" si="47"/>
        <v>Não</v>
      </c>
      <c r="AD213" s="4" t="str">
        <f t="shared" si="48"/>
        <v>Não</v>
      </c>
      <c r="AE213" s="30" t="str">
        <f t="shared" si="49"/>
        <v>Não</v>
      </c>
    </row>
    <row r="214" spans="1:31" x14ac:dyDescent="0.25">
      <c r="A214" s="23">
        <v>160053</v>
      </c>
      <c r="B214" s="27">
        <f>IFERROR(VLOOKUP(A214,[1]Monitoramento_Base_somente_disp!$A:$L,5,FALSE),0)</f>
        <v>0</v>
      </c>
      <c r="C214" s="20">
        <f>IFERROR(VLOOKUP(A214,[1]Monitoramento_Base_somente_disp!$A:$L,6,FALSE),0)</f>
        <v>0</v>
      </c>
      <c r="D214" s="20">
        <f>IFERROR(VLOOKUP(A214,[1]Monitoramento_Base_somente_disp!$A:$L,7,FALSE),0)</f>
        <v>0</v>
      </c>
      <c r="E214" s="20">
        <f>IFERROR(VLOOKUP(A214,[1]Monitoramento_Base_somente_disp!$A:$L,8,FALSE),0)</f>
        <v>0</v>
      </c>
      <c r="F214" s="20">
        <f>IFERROR(VLOOKUP(A214,[1]Monitoramento_Base_somente_disp!$A:$L,9,FALSE),0)</f>
        <v>0</v>
      </c>
      <c r="G214" s="28">
        <f>IFERROR(VLOOKUP(A214,[1]Monitoramento_Base_somente_disp!$A:$L,10,FALSE),0)</f>
        <v>0</v>
      </c>
      <c r="H214" s="27">
        <f>IFERROR(VLOOKUP(A214,[2]webService!$A:$I,4,FALSE),0)</f>
        <v>0</v>
      </c>
      <c r="I214" s="20">
        <f>IFERROR(VLOOKUP(A214,[2]webService!$A:$II,5,FALSE),0)</f>
        <v>0</v>
      </c>
      <c r="J214" s="20">
        <f>IFERROR(VLOOKUP(A214,[2]webService!$A:$I,6,FALSE),0)</f>
        <v>0</v>
      </c>
      <c r="K214" s="20">
        <f>IFERROR(VLOOKUP(A214,[2]webService!$A:$I,7,FALSE),0)</f>
        <v>0</v>
      </c>
      <c r="L214" s="20">
        <f>IFERROR(VLOOKUP(A214,[2]webService!$A:$I,8,FALSE),0)</f>
        <v>0</v>
      </c>
      <c r="M214" s="28">
        <f>IFERROR(VLOOKUP(A214,[2]webService!$A:$I,9,FALSE),0)</f>
        <v>0</v>
      </c>
      <c r="N214" s="27">
        <f>IFERROR(VLOOKUP(A214,[3]soaBnafar!$A:$G,2,FALSE),0)</f>
        <v>0</v>
      </c>
      <c r="O214" s="20">
        <f>IFERROR(VLOOKUP(A214,[3]soaBnafar!$A:$H,3,FALSE),0)</f>
        <v>0</v>
      </c>
      <c r="P214" s="20">
        <f>IFERROR(VLOOKUP(A214,[3]soaBnafar!$A:$G,4,FALSE),0)</f>
        <v>0</v>
      </c>
      <c r="Q214" s="20">
        <f>IFERROR(VLOOKUP(A214,[3]soaBnafar!$A:$G,5,FALSE),0)</f>
        <v>0</v>
      </c>
      <c r="R214" s="20">
        <f>IFERROR(VLOOKUP(A214,[3]soaBnafar!$A:$G,6,FALSE),0)</f>
        <v>0</v>
      </c>
      <c r="S214" s="20">
        <f>IFERROR(VLOOKUP(A214,[3]soaBnafar!$A:$G,7,FALSE),0)</f>
        <v>0</v>
      </c>
      <c r="T214" s="32">
        <f t="shared" si="38"/>
        <v>0</v>
      </c>
      <c r="U214" s="21">
        <f t="shared" si="39"/>
        <v>0</v>
      </c>
      <c r="V214" s="21">
        <f t="shared" si="40"/>
        <v>0</v>
      </c>
      <c r="W214" s="21">
        <f t="shared" si="41"/>
        <v>0</v>
      </c>
      <c r="X214" s="21">
        <f t="shared" si="42"/>
        <v>0</v>
      </c>
      <c r="Y214" s="33">
        <f t="shared" si="43"/>
        <v>0</v>
      </c>
      <c r="Z214" s="4" t="str">
        <f t="shared" si="44"/>
        <v>Não</v>
      </c>
      <c r="AA214" s="4" t="str">
        <f t="shared" si="45"/>
        <v>Não</v>
      </c>
      <c r="AB214" s="4" t="str">
        <f t="shared" si="46"/>
        <v>Não</v>
      </c>
      <c r="AC214" s="4" t="str">
        <f t="shared" si="47"/>
        <v>Não</v>
      </c>
      <c r="AD214" s="4" t="str">
        <f t="shared" si="48"/>
        <v>Não</v>
      </c>
      <c r="AE214" s="30" t="str">
        <f t="shared" si="49"/>
        <v>Não</v>
      </c>
    </row>
    <row r="215" spans="1:31" x14ac:dyDescent="0.25">
      <c r="A215" s="23">
        <v>160055</v>
      </c>
      <c r="B215" s="27">
        <f>IFERROR(VLOOKUP(A215,[1]Monitoramento_Base_somente_disp!$A:$L,5,FALSE),0)</f>
        <v>0</v>
      </c>
      <c r="C215" s="20">
        <f>IFERROR(VLOOKUP(A215,[1]Monitoramento_Base_somente_disp!$A:$L,6,FALSE),0)</f>
        <v>0</v>
      </c>
      <c r="D215" s="20">
        <f>IFERROR(VLOOKUP(A215,[1]Monitoramento_Base_somente_disp!$A:$L,7,FALSE),0)</f>
        <v>0</v>
      </c>
      <c r="E215" s="20">
        <f>IFERROR(VLOOKUP(A215,[1]Monitoramento_Base_somente_disp!$A:$L,8,FALSE),0)</f>
        <v>0</v>
      </c>
      <c r="F215" s="20">
        <f>IFERROR(VLOOKUP(A215,[1]Monitoramento_Base_somente_disp!$A:$L,9,FALSE),0)</f>
        <v>0</v>
      </c>
      <c r="G215" s="28">
        <f>IFERROR(VLOOKUP(A215,[1]Monitoramento_Base_somente_disp!$A:$L,10,FALSE),0)</f>
        <v>0</v>
      </c>
      <c r="H215" s="27">
        <f>IFERROR(VLOOKUP(A215,[2]webService!$A:$I,4,FALSE),0)</f>
        <v>0</v>
      </c>
      <c r="I215" s="20">
        <f>IFERROR(VLOOKUP(A215,[2]webService!$A:$II,5,FALSE),0)</f>
        <v>0</v>
      </c>
      <c r="J215" s="20">
        <f>IFERROR(VLOOKUP(A215,[2]webService!$A:$I,6,FALSE),0)</f>
        <v>0</v>
      </c>
      <c r="K215" s="20">
        <f>IFERROR(VLOOKUP(A215,[2]webService!$A:$I,7,FALSE),0)</f>
        <v>0</v>
      </c>
      <c r="L215" s="20">
        <f>IFERROR(VLOOKUP(A215,[2]webService!$A:$I,8,FALSE),0)</f>
        <v>0</v>
      </c>
      <c r="M215" s="28">
        <f>IFERROR(VLOOKUP(A215,[2]webService!$A:$I,9,FALSE),0)</f>
        <v>0</v>
      </c>
      <c r="N215" s="27">
        <f>IFERROR(VLOOKUP(A215,[3]soaBnafar!$A:$G,2,FALSE),0)</f>
        <v>0</v>
      </c>
      <c r="O215" s="20">
        <f>IFERROR(VLOOKUP(A215,[3]soaBnafar!$A:$H,3,FALSE),0)</f>
        <v>0</v>
      </c>
      <c r="P215" s="20">
        <f>IFERROR(VLOOKUP(A215,[3]soaBnafar!$A:$G,4,FALSE),0)</f>
        <v>0</v>
      </c>
      <c r="Q215" s="20">
        <f>IFERROR(VLOOKUP(A215,[3]soaBnafar!$A:$G,5,FALSE),0)</f>
        <v>0</v>
      </c>
      <c r="R215" s="20">
        <f>IFERROR(VLOOKUP(A215,[3]soaBnafar!$A:$G,6,FALSE),0)</f>
        <v>0</v>
      </c>
      <c r="S215" s="20">
        <f>IFERROR(VLOOKUP(A215,[3]soaBnafar!$A:$G,7,FALSE),0)</f>
        <v>0</v>
      </c>
      <c r="T215" s="32">
        <f t="shared" si="38"/>
        <v>0</v>
      </c>
      <c r="U215" s="21">
        <f t="shared" si="39"/>
        <v>0</v>
      </c>
      <c r="V215" s="21">
        <f t="shared" si="40"/>
        <v>0</v>
      </c>
      <c r="W215" s="21">
        <f t="shared" si="41"/>
        <v>0</v>
      </c>
      <c r="X215" s="21">
        <f t="shared" si="42"/>
        <v>0</v>
      </c>
      <c r="Y215" s="33">
        <f t="shared" si="43"/>
        <v>0</v>
      </c>
      <c r="Z215" s="4" t="str">
        <f t="shared" si="44"/>
        <v>Não</v>
      </c>
      <c r="AA215" s="4" t="str">
        <f t="shared" si="45"/>
        <v>Não</v>
      </c>
      <c r="AB215" s="4" t="str">
        <f t="shared" si="46"/>
        <v>Não</v>
      </c>
      <c r="AC215" s="4" t="str">
        <f t="shared" si="47"/>
        <v>Não</v>
      </c>
      <c r="AD215" s="4" t="str">
        <f t="shared" si="48"/>
        <v>Não</v>
      </c>
      <c r="AE215" s="30" t="str">
        <f t="shared" si="49"/>
        <v>Não</v>
      </c>
    </row>
    <row r="216" spans="1:31" x14ac:dyDescent="0.25">
      <c r="A216" s="23">
        <v>160060</v>
      </c>
      <c r="B216" s="27">
        <f>IFERROR(VLOOKUP(A216,[1]Monitoramento_Base_somente_disp!$A:$L,5,FALSE),0)</f>
        <v>33249</v>
      </c>
      <c r="C216" s="20">
        <f>IFERROR(VLOOKUP(A216,[1]Monitoramento_Base_somente_disp!$A:$L,6,FALSE),0)</f>
        <v>78719770</v>
      </c>
      <c r="D216" s="20">
        <f>IFERROR(VLOOKUP(A216,[1]Monitoramento_Base_somente_disp!$A:$L,7,FALSE),0)</f>
        <v>21595</v>
      </c>
      <c r="E216" s="20">
        <f>IFERROR(VLOOKUP(A216,[1]Monitoramento_Base_somente_disp!$A:$L,8,FALSE),0)</f>
        <v>36420047</v>
      </c>
      <c r="F216" s="20">
        <f>IFERROR(VLOOKUP(A216,[1]Monitoramento_Base_somente_disp!$A:$L,9,FALSE),0)</f>
        <v>0</v>
      </c>
      <c r="G216" s="28">
        <f>IFERROR(VLOOKUP(A216,[1]Monitoramento_Base_somente_disp!$A:$L,10,FALSE),0)</f>
        <v>0</v>
      </c>
      <c r="H216" s="27">
        <f>IFERROR(VLOOKUP(A216,[2]webService!$A:$I,4,FALSE),0)</f>
        <v>0</v>
      </c>
      <c r="I216" s="20">
        <f>IFERROR(VLOOKUP(A216,[2]webService!$A:$II,5,FALSE),0)</f>
        <v>0</v>
      </c>
      <c r="J216" s="20">
        <f>IFERROR(VLOOKUP(A216,[2]webService!$A:$I,6,FALSE),0)</f>
        <v>0</v>
      </c>
      <c r="K216" s="20">
        <f>IFERROR(VLOOKUP(A216,[2]webService!$A:$I,7,FALSE),0)</f>
        <v>0</v>
      </c>
      <c r="L216" s="20">
        <f>IFERROR(VLOOKUP(A216,[2]webService!$A:$I,8,FALSE),0)</f>
        <v>0</v>
      </c>
      <c r="M216" s="28">
        <f>IFERROR(VLOOKUP(A216,[2]webService!$A:$I,9,FALSE),0)</f>
        <v>0</v>
      </c>
      <c r="N216" s="27">
        <f>IFERROR(VLOOKUP(A216,[3]soaBnafar!$A:$G,2,FALSE),0)</f>
        <v>0</v>
      </c>
      <c r="O216" s="20">
        <f>IFERROR(VLOOKUP(A216,[3]soaBnafar!$A:$H,3,FALSE),0)</f>
        <v>0</v>
      </c>
      <c r="P216" s="20">
        <f>IFERROR(VLOOKUP(A216,[3]soaBnafar!$A:$G,4,FALSE),0)</f>
        <v>0</v>
      </c>
      <c r="Q216" s="20">
        <f>IFERROR(VLOOKUP(A216,[3]soaBnafar!$A:$G,5,FALSE),0)</f>
        <v>0</v>
      </c>
      <c r="R216" s="20">
        <f>IFERROR(VLOOKUP(A216,[3]soaBnafar!$A:$G,6,FALSE),0)</f>
        <v>0</v>
      </c>
      <c r="S216" s="20">
        <f>IFERROR(VLOOKUP(A216,[3]soaBnafar!$A:$G,7,FALSE),0)</f>
        <v>0</v>
      </c>
      <c r="T216" s="32">
        <f t="shared" si="38"/>
        <v>33249</v>
      </c>
      <c r="U216" s="21">
        <f t="shared" si="39"/>
        <v>78719770</v>
      </c>
      <c r="V216" s="21">
        <f t="shared" si="40"/>
        <v>21595</v>
      </c>
      <c r="W216" s="21">
        <f t="shared" si="41"/>
        <v>36420047</v>
      </c>
      <c r="X216" s="21">
        <f t="shared" si="42"/>
        <v>0</v>
      </c>
      <c r="Y216" s="33">
        <f t="shared" si="43"/>
        <v>0</v>
      </c>
      <c r="Z216" s="4" t="str">
        <f t="shared" si="44"/>
        <v>Sim</v>
      </c>
      <c r="AA216" s="4" t="str">
        <f t="shared" si="45"/>
        <v>Sim</v>
      </c>
      <c r="AB216" s="4" t="str">
        <f t="shared" si="46"/>
        <v>Sim</v>
      </c>
      <c r="AC216" s="4" t="str">
        <f t="shared" si="47"/>
        <v>Sim</v>
      </c>
      <c r="AD216" s="4" t="str">
        <f t="shared" si="48"/>
        <v>Não</v>
      </c>
      <c r="AE216" s="30" t="str">
        <f t="shared" si="49"/>
        <v>Não</v>
      </c>
    </row>
    <row r="217" spans="1:31" x14ac:dyDescent="0.25">
      <c r="A217" s="23">
        <v>160070</v>
      </c>
      <c r="B217" s="27">
        <f>IFERROR(VLOOKUP(A217,[1]Monitoramento_Base_somente_disp!$A:$L,5,FALSE),0)</f>
        <v>0</v>
      </c>
      <c r="C217" s="20">
        <f>IFERROR(VLOOKUP(A217,[1]Monitoramento_Base_somente_disp!$A:$L,6,FALSE),0)</f>
        <v>7026348</v>
      </c>
      <c r="D217" s="20">
        <f>IFERROR(VLOOKUP(A217,[1]Monitoramento_Base_somente_disp!$A:$L,7,FALSE),0)</f>
        <v>0</v>
      </c>
      <c r="E217" s="20">
        <f>IFERROR(VLOOKUP(A217,[1]Monitoramento_Base_somente_disp!$A:$L,8,FALSE),0)</f>
        <v>3513174</v>
      </c>
      <c r="F217" s="20">
        <f>IFERROR(VLOOKUP(A217,[1]Monitoramento_Base_somente_disp!$A:$L,9,FALSE),0)</f>
        <v>0</v>
      </c>
      <c r="G217" s="28">
        <f>IFERROR(VLOOKUP(A217,[1]Monitoramento_Base_somente_disp!$A:$L,10,FALSE),0)</f>
        <v>0</v>
      </c>
      <c r="H217" s="27">
        <f>IFERROR(VLOOKUP(A217,[2]webService!$A:$I,4,FALSE),0)</f>
        <v>0</v>
      </c>
      <c r="I217" s="20">
        <f>IFERROR(VLOOKUP(A217,[2]webService!$A:$II,5,FALSE),0)</f>
        <v>0</v>
      </c>
      <c r="J217" s="20">
        <f>IFERROR(VLOOKUP(A217,[2]webService!$A:$I,6,FALSE),0)</f>
        <v>0</v>
      </c>
      <c r="K217" s="20">
        <f>IFERROR(VLOOKUP(A217,[2]webService!$A:$I,7,FALSE),0)</f>
        <v>0</v>
      </c>
      <c r="L217" s="20">
        <f>IFERROR(VLOOKUP(A217,[2]webService!$A:$I,8,FALSE),0)</f>
        <v>0</v>
      </c>
      <c r="M217" s="28">
        <f>IFERROR(VLOOKUP(A217,[2]webService!$A:$I,9,FALSE),0)</f>
        <v>0</v>
      </c>
      <c r="N217" s="27">
        <f>IFERROR(VLOOKUP(A217,[3]soaBnafar!$A:$G,2,FALSE),0)</f>
        <v>0</v>
      </c>
      <c r="O217" s="20">
        <f>IFERROR(VLOOKUP(A217,[3]soaBnafar!$A:$H,3,FALSE),0)</f>
        <v>0</v>
      </c>
      <c r="P217" s="20">
        <f>IFERROR(VLOOKUP(A217,[3]soaBnafar!$A:$G,4,FALSE),0)</f>
        <v>0</v>
      </c>
      <c r="Q217" s="20">
        <f>IFERROR(VLOOKUP(A217,[3]soaBnafar!$A:$G,5,FALSE),0)</f>
        <v>0</v>
      </c>
      <c r="R217" s="20">
        <f>IFERROR(VLOOKUP(A217,[3]soaBnafar!$A:$G,6,FALSE),0)</f>
        <v>0</v>
      </c>
      <c r="S217" s="20">
        <f>IFERROR(VLOOKUP(A217,[3]soaBnafar!$A:$G,7,FALSE),0)</f>
        <v>0</v>
      </c>
      <c r="T217" s="32">
        <f t="shared" si="38"/>
        <v>0</v>
      </c>
      <c r="U217" s="21">
        <f t="shared" si="39"/>
        <v>7026348</v>
      </c>
      <c r="V217" s="21">
        <f t="shared" si="40"/>
        <v>0</v>
      </c>
      <c r="W217" s="21">
        <f t="shared" si="41"/>
        <v>3513174</v>
      </c>
      <c r="X217" s="21">
        <f t="shared" si="42"/>
        <v>0</v>
      </c>
      <c r="Y217" s="33">
        <f t="shared" si="43"/>
        <v>0</v>
      </c>
      <c r="Z217" s="4" t="str">
        <f t="shared" si="44"/>
        <v>Não</v>
      </c>
      <c r="AA217" s="4" t="str">
        <f t="shared" si="45"/>
        <v>Sim</v>
      </c>
      <c r="AB217" s="4" t="str">
        <f t="shared" si="46"/>
        <v>Não</v>
      </c>
      <c r="AC217" s="4" t="str">
        <f t="shared" si="47"/>
        <v>Sim</v>
      </c>
      <c r="AD217" s="4" t="str">
        <f t="shared" si="48"/>
        <v>Não</v>
      </c>
      <c r="AE217" s="30" t="str">
        <f t="shared" si="49"/>
        <v>Não</v>
      </c>
    </row>
    <row r="218" spans="1:31" x14ac:dyDescent="0.25">
      <c r="A218" s="23">
        <v>160080</v>
      </c>
      <c r="B218" s="27">
        <f>IFERROR(VLOOKUP(A218,[1]Monitoramento_Base_somente_disp!$A:$L,5,FALSE),0)</f>
        <v>0</v>
      </c>
      <c r="C218" s="20">
        <f>IFERROR(VLOOKUP(A218,[1]Monitoramento_Base_somente_disp!$A:$L,6,FALSE),0)</f>
        <v>8954820</v>
      </c>
      <c r="D218" s="20">
        <f>IFERROR(VLOOKUP(A218,[1]Monitoramento_Base_somente_disp!$A:$L,7,FALSE),0)</f>
        <v>0</v>
      </c>
      <c r="E218" s="20">
        <f>IFERROR(VLOOKUP(A218,[1]Monitoramento_Base_somente_disp!$A:$L,8,FALSE),0)</f>
        <v>4477410</v>
      </c>
      <c r="F218" s="20">
        <f>IFERROR(VLOOKUP(A218,[1]Monitoramento_Base_somente_disp!$A:$L,9,FALSE),0)</f>
        <v>0</v>
      </c>
      <c r="G218" s="28">
        <f>IFERROR(VLOOKUP(A218,[1]Monitoramento_Base_somente_disp!$A:$L,10,FALSE),0)</f>
        <v>0</v>
      </c>
      <c r="H218" s="27">
        <f>IFERROR(VLOOKUP(A218,[2]webService!$A:$I,4,FALSE),0)</f>
        <v>0</v>
      </c>
      <c r="I218" s="20">
        <f>IFERROR(VLOOKUP(A218,[2]webService!$A:$II,5,FALSE),0)</f>
        <v>0</v>
      </c>
      <c r="J218" s="20">
        <f>IFERROR(VLOOKUP(A218,[2]webService!$A:$I,6,FALSE),0)</f>
        <v>0</v>
      </c>
      <c r="K218" s="20">
        <f>IFERROR(VLOOKUP(A218,[2]webService!$A:$I,7,FALSE),0)</f>
        <v>0</v>
      </c>
      <c r="L218" s="20">
        <f>IFERROR(VLOOKUP(A218,[2]webService!$A:$I,8,FALSE),0)</f>
        <v>0</v>
      </c>
      <c r="M218" s="28">
        <f>IFERROR(VLOOKUP(A218,[2]webService!$A:$I,9,FALSE),0)</f>
        <v>0</v>
      </c>
      <c r="N218" s="27">
        <f>IFERROR(VLOOKUP(A218,[3]soaBnafar!$A:$G,2,FALSE),0)</f>
        <v>0</v>
      </c>
      <c r="O218" s="20">
        <f>IFERROR(VLOOKUP(A218,[3]soaBnafar!$A:$H,3,FALSE),0)</f>
        <v>0</v>
      </c>
      <c r="P218" s="20">
        <f>IFERROR(VLOOKUP(A218,[3]soaBnafar!$A:$G,4,FALSE),0)</f>
        <v>0</v>
      </c>
      <c r="Q218" s="20">
        <f>IFERROR(VLOOKUP(A218,[3]soaBnafar!$A:$G,5,FALSE),0)</f>
        <v>0</v>
      </c>
      <c r="R218" s="20">
        <f>IFERROR(VLOOKUP(A218,[3]soaBnafar!$A:$G,6,FALSE),0)</f>
        <v>0</v>
      </c>
      <c r="S218" s="20">
        <f>IFERROR(VLOOKUP(A218,[3]soaBnafar!$A:$G,7,FALSE),0)</f>
        <v>0</v>
      </c>
      <c r="T218" s="32">
        <f t="shared" si="38"/>
        <v>0</v>
      </c>
      <c r="U218" s="21">
        <f t="shared" si="39"/>
        <v>8954820</v>
      </c>
      <c r="V218" s="21">
        <f t="shared" si="40"/>
        <v>0</v>
      </c>
      <c r="W218" s="21">
        <f t="shared" si="41"/>
        <v>4477410</v>
      </c>
      <c r="X218" s="21">
        <f t="shared" si="42"/>
        <v>0</v>
      </c>
      <c r="Y218" s="33">
        <f t="shared" si="43"/>
        <v>0</v>
      </c>
      <c r="Z218" s="4" t="str">
        <f t="shared" si="44"/>
        <v>Não</v>
      </c>
      <c r="AA218" s="4" t="str">
        <f t="shared" si="45"/>
        <v>Sim</v>
      </c>
      <c r="AB218" s="4" t="str">
        <f t="shared" si="46"/>
        <v>Não</v>
      </c>
      <c r="AC218" s="4" t="str">
        <f t="shared" si="47"/>
        <v>Sim</v>
      </c>
      <c r="AD218" s="4" t="str">
        <f t="shared" si="48"/>
        <v>Não</v>
      </c>
      <c r="AE218" s="30" t="str">
        <f t="shared" si="49"/>
        <v>Não</v>
      </c>
    </row>
    <row r="219" spans="1:31" x14ac:dyDescent="0.25">
      <c r="A219" s="23">
        <v>170025</v>
      </c>
      <c r="B219" s="27">
        <f>IFERROR(VLOOKUP(A219,[1]Monitoramento_Base_somente_disp!$A:$L,5,FALSE),0)</f>
        <v>2207</v>
      </c>
      <c r="C219" s="20">
        <f>IFERROR(VLOOKUP(A219,[1]Monitoramento_Base_somente_disp!$A:$L,6,FALSE),0)</f>
        <v>3532217</v>
      </c>
      <c r="D219" s="20">
        <f>IFERROR(VLOOKUP(A219,[1]Monitoramento_Base_somente_disp!$A:$L,7,FALSE),0)</f>
        <v>2450</v>
      </c>
      <c r="E219" s="20">
        <f>IFERROR(VLOOKUP(A219,[1]Monitoramento_Base_somente_disp!$A:$L,8,FALSE),0)</f>
        <v>1769222</v>
      </c>
      <c r="F219" s="20">
        <f>IFERROR(VLOOKUP(A219,[1]Monitoramento_Base_somente_disp!$A:$L,9,FALSE),0)</f>
        <v>0</v>
      </c>
      <c r="G219" s="28">
        <f>IFERROR(VLOOKUP(A219,[1]Monitoramento_Base_somente_disp!$A:$L,10,FALSE),0)</f>
        <v>0</v>
      </c>
      <c r="H219" s="27">
        <f>IFERROR(VLOOKUP(A219,[2]webService!$A:$I,4,FALSE),0)</f>
        <v>0</v>
      </c>
      <c r="I219" s="20">
        <f>IFERROR(VLOOKUP(A219,[2]webService!$A:$II,5,FALSE),0)</f>
        <v>0</v>
      </c>
      <c r="J219" s="20">
        <f>IFERROR(VLOOKUP(A219,[2]webService!$A:$I,6,FALSE),0)</f>
        <v>0</v>
      </c>
      <c r="K219" s="20">
        <f>IFERROR(VLOOKUP(A219,[2]webService!$A:$I,7,FALSE),0)</f>
        <v>0</v>
      </c>
      <c r="L219" s="20">
        <f>IFERROR(VLOOKUP(A219,[2]webService!$A:$I,8,FALSE),0)</f>
        <v>0</v>
      </c>
      <c r="M219" s="28">
        <f>IFERROR(VLOOKUP(A219,[2]webService!$A:$I,9,FALSE),0)</f>
        <v>0</v>
      </c>
      <c r="N219" s="27">
        <f>IFERROR(VLOOKUP(A219,[3]soaBnafar!$A:$G,2,FALSE),0)</f>
        <v>0</v>
      </c>
      <c r="O219" s="20">
        <f>IFERROR(VLOOKUP(A219,[3]soaBnafar!$A:$H,3,FALSE),0)</f>
        <v>0</v>
      </c>
      <c r="P219" s="20">
        <f>IFERROR(VLOOKUP(A219,[3]soaBnafar!$A:$G,4,FALSE),0)</f>
        <v>0</v>
      </c>
      <c r="Q219" s="20">
        <f>IFERROR(VLOOKUP(A219,[3]soaBnafar!$A:$G,5,FALSE),0)</f>
        <v>0</v>
      </c>
      <c r="R219" s="20">
        <f>IFERROR(VLOOKUP(A219,[3]soaBnafar!$A:$G,6,FALSE),0)</f>
        <v>0</v>
      </c>
      <c r="S219" s="20">
        <f>IFERROR(VLOOKUP(A219,[3]soaBnafar!$A:$G,7,FALSE),0)</f>
        <v>0</v>
      </c>
      <c r="T219" s="32">
        <f t="shared" si="38"/>
        <v>2207</v>
      </c>
      <c r="U219" s="21">
        <f t="shared" si="39"/>
        <v>3532217</v>
      </c>
      <c r="V219" s="21">
        <f t="shared" si="40"/>
        <v>2450</v>
      </c>
      <c r="W219" s="21">
        <f t="shared" si="41"/>
        <v>1769222</v>
      </c>
      <c r="X219" s="21">
        <f t="shared" si="42"/>
        <v>0</v>
      </c>
      <c r="Y219" s="33">
        <f t="shared" si="43"/>
        <v>0</v>
      </c>
      <c r="Z219" s="4" t="str">
        <f t="shared" si="44"/>
        <v>Sim</v>
      </c>
      <c r="AA219" s="4" t="str">
        <f t="shared" si="45"/>
        <v>Sim</v>
      </c>
      <c r="AB219" s="4" t="str">
        <f t="shared" si="46"/>
        <v>Sim</v>
      </c>
      <c r="AC219" s="4" t="str">
        <f t="shared" si="47"/>
        <v>Sim</v>
      </c>
      <c r="AD219" s="4" t="str">
        <f t="shared" si="48"/>
        <v>Não</v>
      </c>
      <c r="AE219" s="30" t="str">
        <f t="shared" si="49"/>
        <v>Não</v>
      </c>
    </row>
    <row r="220" spans="1:31" x14ac:dyDescent="0.25">
      <c r="A220" s="23">
        <v>170030</v>
      </c>
      <c r="B220" s="27">
        <f>IFERROR(VLOOKUP(A220,[1]Monitoramento_Base_somente_disp!$A:$L,5,FALSE),0)</f>
        <v>8120</v>
      </c>
      <c r="C220" s="20">
        <f>IFERROR(VLOOKUP(A220,[1]Monitoramento_Base_somente_disp!$A:$L,6,FALSE),0)</f>
        <v>4224257</v>
      </c>
      <c r="D220" s="20">
        <f>IFERROR(VLOOKUP(A220,[1]Monitoramento_Base_somente_disp!$A:$L,7,FALSE),0)</f>
        <v>9119</v>
      </c>
      <c r="E220" s="20">
        <f>IFERROR(VLOOKUP(A220,[1]Monitoramento_Base_somente_disp!$A:$L,8,FALSE),0)</f>
        <v>2081762</v>
      </c>
      <c r="F220" s="20">
        <f>IFERROR(VLOOKUP(A220,[1]Monitoramento_Base_somente_disp!$A:$L,9,FALSE),0)</f>
        <v>0</v>
      </c>
      <c r="G220" s="28">
        <f>IFERROR(VLOOKUP(A220,[1]Monitoramento_Base_somente_disp!$A:$L,10,FALSE),0)</f>
        <v>0</v>
      </c>
      <c r="H220" s="27">
        <f>IFERROR(VLOOKUP(A220,[2]webService!$A:$I,4,FALSE),0)</f>
        <v>0</v>
      </c>
      <c r="I220" s="20">
        <f>IFERROR(VLOOKUP(A220,[2]webService!$A:$II,5,FALSE),0)</f>
        <v>0</v>
      </c>
      <c r="J220" s="20">
        <f>IFERROR(VLOOKUP(A220,[2]webService!$A:$I,6,FALSE),0)</f>
        <v>0</v>
      </c>
      <c r="K220" s="20">
        <f>IFERROR(VLOOKUP(A220,[2]webService!$A:$I,7,FALSE),0)</f>
        <v>0</v>
      </c>
      <c r="L220" s="20">
        <f>IFERROR(VLOOKUP(A220,[2]webService!$A:$I,8,FALSE),0)</f>
        <v>0</v>
      </c>
      <c r="M220" s="28">
        <f>IFERROR(VLOOKUP(A220,[2]webService!$A:$I,9,FALSE),0)</f>
        <v>0</v>
      </c>
      <c r="N220" s="27">
        <f>IFERROR(VLOOKUP(A220,[3]soaBnafar!$A:$G,2,FALSE),0)</f>
        <v>0</v>
      </c>
      <c r="O220" s="20">
        <f>IFERROR(VLOOKUP(A220,[3]soaBnafar!$A:$H,3,FALSE),0)</f>
        <v>0</v>
      </c>
      <c r="P220" s="20">
        <f>IFERROR(VLOOKUP(A220,[3]soaBnafar!$A:$G,4,FALSE),0)</f>
        <v>0</v>
      </c>
      <c r="Q220" s="20">
        <f>IFERROR(VLOOKUP(A220,[3]soaBnafar!$A:$G,5,FALSE),0)</f>
        <v>0</v>
      </c>
      <c r="R220" s="20">
        <f>IFERROR(VLOOKUP(A220,[3]soaBnafar!$A:$G,6,FALSE),0)</f>
        <v>0</v>
      </c>
      <c r="S220" s="20">
        <f>IFERROR(VLOOKUP(A220,[3]soaBnafar!$A:$G,7,FALSE),0)</f>
        <v>0</v>
      </c>
      <c r="T220" s="32">
        <f t="shared" si="38"/>
        <v>8120</v>
      </c>
      <c r="U220" s="21">
        <f t="shared" si="39"/>
        <v>4224257</v>
      </c>
      <c r="V220" s="21">
        <f t="shared" si="40"/>
        <v>9119</v>
      </c>
      <c r="W220" s="21">
        <f t="shared" si="41"/>
        <v>2081762</v>
      </c>
      <c r="X220" s="21">
        <f t="shared" si="42"/>
        <v>0</v>
      </c>
      <c r="Y220" s="33">
        <f t="shared" si="43"/>
        <v>0</v>
      </c>
      <c r="Z220" s="4" t="str">
        <f t="shared" si="44"/>
        <v>Sim</v>
      </c>
      <c r="AA220" s="4" t="str">
        <f t="shared" si="45"/>
        <v>Sim</v>
      </c>
      <c r="AB220" s="4" t="str">
        <f t="shared" si="46"/>
        <v>Sim</v>
      </c>
      <c r="AC220" s="4" t="str">
        <f t="shared" si="47"/>
        <v>Sim</v>
      </c>
      <c r="AD220" s="4" t="str">
        <f t="shared" si="48"/>
        <v>Não</v>
      </c>
      <c r="AE220" s="30" t="str">
        <f t="shared" si="49"/>
        <v>Não</v>
      </c>
    </row>
    <row r="221" spans="1:31" x14ac:dyDescent="0.25">
      <c r="A221" s="23">
        <v>170035</v>
      </c>
      <c r="B221" s="27">
        <f>IFERROR(VLOOKUP(A221,[1]Monitoramento_Base_somente_disp!$A:$L,5,FALSE),0)</f>
        <v>42870</v>
      </c>
      <c r="C221" s="20">
        <f>IFERROR(VLOOKUP(A221,[1]Monitoramento_Base_somente_disp!$A:$L,6,FALSE),0)</f>
        <v>3105189</v>
      </c>
      <c r="D221" s="20">
        <f>IFERROR(VLOOKUP(A221,[1]Monitoramento_Base_somente_disp!$A:$L,7,FALSE),0)</f>
        <v>18989</v>
      </c>
      <c r="E221" s="20">
        <f>IFERROR(VLOOKUP(A221,[1]Monitoramento_Base_somente_disp!$A:$L,8,FALSE),0)</f>
        <v>1559931</v>
      </c>
      <c r="F221" s="20">
        <f>IFERROR(VLOOKUP(A221,[1]Monitoramento_Base_somente_disp!$A:$L,9,FALSE),0)</f>
        <v>0</v>
      </c>
      <c r="G221" s="28">
        <f>IFERROR(VLOOKUP(A221,[1]Monitoramento_Base_somente_disp!$A:$L,10,FALSE),0)</f>
        <v>0</v>
      </c>
      <c r="H221" s="27">
        <f>IFERROR(VLOOKUP(A221,[2]webService!$A:$I,4,FALSE),0)</f>
        <v>0</v>
      </c>
      <c r="I221" s="20">
        <f>IFERROR(VLOOKUP(A221,[2]webService!$A:$II,5,FALSE),0)</f>
        <v>0</v>
      </c>
      <c r="J221" s="20">
        <f>IFERROR(VLOOKUP(A221,[2]webService!$A:$I,6,FALSE),0)</f>
        <v>0</v>
      </c>
      <c r="K221" s="20">
        <f>IFERROR(VLOOKUP(A221,[2]webService!$A:$I,7,FALSE),0)</f>
        <v>0</v>
      </c>
      <c r="L221" s="20">
        <f>IFERROR(VLOOKUP(A221,[2]webService!$A:$I,8,FALSE),0)</f>
        <v>0</v>
      </c>
      <c r="M221" s="28">
        <f>IFERROR(VLOOKUP(A221,[2]webService!$A:$I,9,FALSE),0)</f>
        <v>0</v>
      </c>
      <c r="N221" s="27">
        <f>IFERROR(VLOOKUP(A221,[3]soaBnafar!$A:$G,2,FALSE),0)</f>
        <v>0</v>
      </c>
      <c r="O221" s="20">
        <f>IFERROR(VLOOKUP(A221,[3]soaBnafar!$A:$H,3,FALSE),0)</f>
        <v>0</v>
      </c>
      <c r="P221" s="20">
        <f>IFERROR(VLOOKUP(A221,[3]soaBnafar!$A:$G,4,FALSE),0)</f>
        <v>0</v>
      </c>
      <c r="Q221" s="20">
        <f>IFERROR(VLOOKUP(A221,[3]soaBnafar!$A:$G,5,FALSE),0)</f>
        <v>0</v>
      </c>
      <c r="R221" s="20">
        <f>IFERROR(VLOOKUP(A221,[3]soaBnafar!$A:$G,6,FALSE),0)</f>
        <v>0</v>
      </c>
      <c r="S221" s="20">
        <f>IFERROR(VLOOKUP(A221,[3]soaBnafar!$A:$G,7,FALSE),0)</f>
        <v>0</v>
      </c>
      <c r="T221" s="32">
        <f t="shared" si="38"/>
        <v>42870</v>
      </c>
      <c r="U221" s="21">
        <f t="shared" si="39"/>
        <v>3105189</v>
      </c>
      <c r="V221" s="21">
        <f t="shared" si="40"/>
        <v>18989</v>
      </c>
      <c r="W221" s="21">
        <f t="shared" si="41"/>
        <v>1559931</v>
      </c>
      <c r="X221" s="21">
        <f t="shared" si="42"/>
        <v>0</v>
      </c>
      <c r="Y221" s="33">
        <f t="shared" si="43"/>
        <v>0</v>
      </c>
      <c r="Z221" s="4" t="str">
        <f t="shared" si="44"/>
        <v>Sim</v>
      </c>
      <c r="AA221" s="4" t="str">
        <f t="shared" si="45"/>
        <v>Sim</v>
      </c>
      <c r="AB221" s="4" t="str">
        <f t="shared" si="46"/>
        <v>Sim</v>
      </c>
      <c r="AC221" s="4" t="str">
        <f t="shared" si="47"/>
        <v>Sim</v>
      </c>
      <c r="AD221" s="4" t="str">
        <f t="shared" si="48"/>
        <v>Não</v>
      </c>
      <c r="AE221" s="30" t="str">
        <f t="shared" si="49"/>
        <v>Não</v>
      </c>
    </row>
    <row r="222" spans="1:31" x14ac:dyDescent="0.25">
      <c r="A222" s="23">
        <v>170040</v>
      </c>
      <c r="B222" s="27">
        <f>IFERROR(VLOOKUP(A222,[1]Monitoramento_Base_somente_disp!$A:$L,5,FALSE),0)</f>
        <v>25102</v>
      </c>
      <c r="C222" s="20">
        <f>IFERROR(VLOOKUP(A222,[1]Monitoramento_Base_somente_disp!$A:$L,6,FALSE),0)</f>
        <v>7502914</v>
      </c>
      <c r="D222" s="20">
        <f>IFERROR(VLOOKUP(A222,[1]Monitoramento_Base_somente_disp!$A:$L,7,FALSE),0)</f>
        <v>13220</v>
      </c>
      <c r="E222" s="20">
        <f>IFERROR(VLOOKUP(A222,[1]Monitoramento_Base_somente_disp!$A:$L,8,FALSE),0)</f>
        <v>3144346</v>
      </c>
      <c r="F222" s="20">
        <f>IFERROR(VLOOKUP(A222,[1]Monitoramento_Base_somente_disp!$A:$L,9,FALSE),0)</f>
        <v>0</v>
      </c>
      <c r="G222" s="28">
        <f>IFERROR(VLOOKUP(A222,[1]Monitoramento_Base_somente_disp!$A:$L,10,FALSE),0)</f>
        <v>0</v>
      </c>
      <c r="H222" s="27">
        <f>IFERROR(VLOOKUP(A222,[2]webService!$A:$I,4,FALSE),0)</f>
        <v>0</v>
      </c>
      <c r="I222" s="20">
        <f>IFERROR(VLOOKUP(A222,[2]webService!$A:$II,5,FALSE),0)</f>
        <v>0</v>
      </c>
      <c r="J222" s="20">
        <f>IFERROR(VLOOKUP(A222,[2]webService!$A:$I,6,FALSE),0)</f>
        <v>0</v>
      </c>
      <c r="K222" s="20">
        <f>IFERROR(VLOOKUP(A222,[2]webService!$A:$I,7,FALSE),0)</f>
        <v>0</v>
      </c>
      <c r="L222" s="20">
        <f>IFERROR(VLOOKUP(A222,[2]webService!$A:$I,8,FALSE),0)</f>
        <v>0</v>
      </c>
      <c r="M222" s="28">
        <f>IFERROR(VLOOKUP(A222,[2]webService!$A:$I,9,FALSE),0)</f>
        <v>0</v>
      </c>
      <c r="N222" s="27">
        <f>IFERROR(VLOOKUP(A222,[3]soaBnafar!$A:$G,2,FALSE),0)</f>
        <v>0</v>
      </c>
      <c r="O222" s="20">
        <f>IFERROR(VLOOKUP(A222,[3]soaBnafar!$A:$H,3,FALSE),0)</f>
        <v>0</v>
      </c>
      <c r="P222" s="20">
        <f>IFERROR(VLOOKUP(A222,[3]soaBnafar!$A:$G,4,FALSE),0)</f>
        <v>0</v>
      </c>
      <c r="Q222" s="20">
        <f>IFERROR(VLOOKUP(A222,[3]soaBnafar!$A:$G,5,FALSE),0)</f>
        <v>0</v>
      </c>
      <c r="R222" s="20">
        <f>IFERROR(VLOOKUP(A222,[3]soaBnafar!$A:$G,6,FALSE),0)</f>
        <v>0</v>
      </c>
      <c r="S222" s="20">
        <f>IFERROR(VLOOKUP(A222,[3]soaBnafar!$A:$G,7,FALSE),0)</f>
        <v>0</v>
      </c>
      <c r="T222" s="32">
        <f t="shared" si="38"/>
        <v>25102</v>
      </c>
      <c r="U222" s="21">
        <f t="shared" si="39"/>
        <v>7502914</v>
      </c>
      <c r="V222" s="21">
        <f t="shared" si="40"/>
        <v>13220</v>
      </c>
      <c r="W222" s="21">
        <f t="shared" si="41"/>
        <v>3144346</v>
      </c>
      <c r="X222" s="21">
        <f t="shared" si="42"/>
        <v>0</v>
      </c>
      <c r="Y222" s="33">
        <f t="shared" si="43"/>
        <v>0</v>
      </c>
      <c r="Z222" s="4" t="str">
        <f t="shared" si="44"/>
        <v>Sim</v>
      </c>
      <c r="AA222" s="4" t="str">
        <f t="shared" si="45"/>
        <v>Sim</v>
      </c>
      <c r="AB222" s="4" t="str">
        <f t="shared" si="46"/>
        <v>Sim</v>
      </c>
      <c r="AC222" s="4" t="str">
        <f t="shared" si="47"/>
        <v>Sim</v>
      </c>
      <c r="AD222" s="4" t="str">
        <f t="shared" si="48"/>
        <v>Não</v>
      </c>
      <c r="AE222" s="30" t="str">
        <f t="shared" si="49"/>
        <v>Não</v>
      </c>
    </row>
    <row r="223" spans="1:31" x14ac:dyDescent="0.25">
      <c r="A223" s="23">
        <v>170100</v>
      </c>
      <c r="B223" s="27">
        <f>IFERROR(VLOOKUP(A223,[1]Monitoramento_Base_somente_disp!$A:$L,5,FALSE),0)</f>
        <v>29</v>
      </c>
      <c r="C223" s="20">
        <f>IFERROR(VLOOKUP(A223,[1]Monitoramento_Base_somente_disp!$A:$L,6,FALSE),0)</f>
        <v>863709</v>
      </c>
      <c r="D223" s="20">
        <f>IFERROR(VLOOKUP(A223,[1]Monitoramento_Base_somente_disp!$A:$L,7,FALSE),0)</f>
        <v>1886</v>
      </c>
      <c r="E223" s="20">
        <f>IFERROR(VLOOKUP(A223,[1]Monitoramento_Base_somente_disp!$A:$L,8,FALSE),0)</f>
        <v>458064</v>
      </c>
      <c r="F223" s="20">
        <f>IFERROR(VLOOKUP(A223,[1]Monitoramento_Base_somente_disp!$A:$L,9,FALSE),0)</f>
        <v>0</v>
      </c>
      <c r="G223" s="28">
        <f>IFERROR(VLOOKUP(A223,[1]Monitoramento_Base_somente_disp!$A:$L,10,FALSE),0)</f>
        <v>0</v>
      </c>
      <c r="H223" s="27">
        <f>IFERROR(VLOOKUP(A223,[2]webService!$A:$I,4,FALSE),0)</f>
        <v>0</v>
      </c>
      <c r="I223" s="20">
        <f>IFERROR(VLOOKUP(A223,[2]webService!$A:$II,5,FALSE),0)</f>
        <v>0</v>
      </c>
      <c r="J223" s="20">
        <f>IFERROR(VLOOKUP(A223,[2]webService!$A:$I,6,FALSE),0)</f>
        <v>0</v>
      </c>
      <c r="K223" s="20">
        <f>IFERROR(VLOOKUP(A223,[2]webService!$A:$I,7,FALSE),0)</f>
        <v>0</v>
      </c>
      <c r="L223" s="20">
        <f>IFERROR(VLOOKUP(A223,[2]webService!$A:$I,8,FALSE),0)</f>
        <v>0</v>
      </c>
      <c r="M223" s="28">
        <f>IFERROR(VLOOKUP(A223,[2]webService!$A:$I,9,FALSE),0)</f>
        <v>0</v>
      </c>
      <c r="N223" s="27">
        <f>IFERROR(VLOOKUP(A223,[3]soaBnafar!$A:$G,2,FALSE),0)</f>
        <v>0</v>
      </c>
      <c r="O223" s="20">
        <f>IFERROR(VLOOKUP(A223,[3]soaBnafar!$A:$H,3,FALSE),0)</f>
        <v>0</v>
      </c>
      <c r="P223" s="20">
        <f>IFERROR(VLOOKUP(A223,[3]soaBnafar!$A:$G,4,FALSE),0)</f>
        <v>0</v>
      </c>
      <c r="Q223" s="20">
        <f>IFERROR(VLOOKUP(A223,[3]soaBnafar!$A:$G,5,FALSE),0)</f>
        <v>0</v>
      </c>
      <c r="R223" s="20">
        <f>IFERROR(VLOOKUP(A223,[3]soaBnafar!$A:$G,6,FALSE),0)</f>
        <v>0</v>
      </c>
      <c r="S223" s="20">
        <f>IFERROR(VLOOKUP(A223,[3]soaBnafar!$A:$G,7,FALSE),0)</f>
        <v>0</v>
      </c>
      <c r="T223" s="32">
        <f t="shared" si="38"/>
        <v>29</v>
      </c>
      <c r="U223" s="21">
        <f t="shared" si="39"/>
        <v>863709</v>
      </c>
      <c r="V223" s="21">
        <f t="shared" si="40"/>
        <v>1886</v>
      </c>
      <c r="W223" s="21">
        <f t="shared" si="41"/>
        <v>458064</v>
      </c>
      <c r="X223" s="21">
        <f t="shared" si="42"/>
        <v>0</v>
      </c>
      <c r="Y223" s="33">
        <f t="shared" si="43"/>
        <v>0</v>
      </c>
      <c r="Z223" s="4" t="str">
        <f t="shared" si="44"/>
        <v>Sim</v>
      </c>
      <c r="AA223" s="4" t="str">
        <f t="shared" si="45"/>
        <v>Sim</v>
      </c>
      <c r="AB223" s="4" t="str">
        <f t="shared" si="46"/>
        <v>Sim</v>
      </c>
      <c r="AC223" s="4" t="str">
        <f t="shared" si="47"/>
        <v>Sim</v>
      </c>
      <c r="AD223" s="4" t="str">
        <f t="shared" si="48"/>
        <v>Não</v>
      </c>
      <c r="AE223" s="30" t="str">
        <f t="shared" si="49"/>
        <v>Não</v>
      </c>
    </row>
    <row r="224" spans="1:31" x14ac:dyDescent="0.25">
      <c r="A224" s="23">
        <v>170105</v>
      </c>
      <c r="B224" s="27">
        <f>IFERROR(VLOOKUP(A224,[1]Monitoramento_Base_somente_disp!$A:$L,5,FALSE),0)</f>
        <v>13565</v>
      </c>
      <c r="C224" s="20">
        <f>IFERROR(VLOOKUP(A224,[1]Monitoramento_Base_somente_disp!$A:$L,6,FALSE),0)</f>
        <v>1316174</v>
      </c>
      <c r="D224" s="20">
        <f>IFERROR(VLOOKUP(A224,[1]Monitoramento_Base_somente_disp!$A:$L,7,FALSE),0)</f>
        <v>5040</v>
      </c>
      <c r="E224" s="20">
        <f>IFERROR(VLOOKUP(A224,[1]Monitoramento_Base_somente_disp!$A:$L,8,FALSE),0)</f>
        <v>623442</v>
      </c>
      <c r="F224" s="20">
        <f>IFERROR(VLOOKUP(A224,[1]Monitoramento_Base_somente_disp!$A:$L,9,FALSE),0)</f>
        <v>0</v>
      </c>
      <c r="G224" s="28">
        <f>IFERROR(VLOOKUP(A224,[1]Monitoramento_Base_somente_disp!$A:$L,10,FALSE),0)</f>
        <v>0</v>
      </c>
      <c r="H224" s="27">
        <f>IFERROR(VLOOKUP(A224,[2]webService!$A:$I,4,FALSE),0)</f>
        <v>0</v>
      </c>
      <c r="I224" s="20">
        <f>IFERROR(VLOOKUP(A224,[2]webService!$A:$II,5,FALSE),0)</f>
        <v>0</v>
      </c>
      <c r="J224" s="20">
        <f>IFERROR(VLOOKUP(A224,[2]webService!$A:$I,6,FALSE),0)</f>
        <v>0</v>
      </c>
      <c r="K224" s="20">
        <f>IFERROR(VLOOKUP(A224,[2]webService!$A:$I,7,FALSE),0)</f>
        <v>0</v>
      </c>
      <c r="L224" s="20">
        <f>IFERROR(VLOOKUP(A224,[2]webService!$A:$I,8,FALSE),0)</f>
        <v>0</v>
      </c>
      <c r="M224" s="28">
        <f>IFERROR(VLOOKUP(A224,[2]webService!$A:$I,9,FALSE),0)</f>
        <v>0</v>
      </c>
      <c r="N224" s="27">
        <f>IFERROR(VLOOKUP(A224,[3]soaBnafar!$A:$G,2,FALSE),0)</f>
        <v>0</v>
      </c>
      <c r="O224" s="20">
        <f>IFERROR(VLOOKUP(A224,[3]soaBnafar!$A:$H,3,FALSE),0)</f>
        <v>0</v>
      </c>
      <c r="P224" s="20">
        <f>IFERROR(VLOOKUP(A224,[3]soaBnafar!$A:$G,4,FALSE),0)</f>
        <v>0</v>
      </c>
      <c r="Q224" s="20">
        <f>IFERROR(VLOOKUP(A224,[3]soaBnafar!$A:$G,5,FALSE),0)</f>
        <v>0</v>
      </c>
      <c r="R224" s="20">
        <f>IFERROR(VLOOKUP(A224,[3]soaBnafar!$A:$G,6,FALSE),0)</f>
        <v>0</v>
      </c>
      <c r="S224" s="20">
        <f>IFERROR(VLOOKUP(A224,[3]soaBnafar!$A:$G,7,FALSE),0)</f>
        <v>0</v>
      </c>
      <c r="T224" s="32">
        <f t="shared" si="38"/>
        <v>13565</v>
      </c>
      <c r="U224" s="21">
        <f t="shared" si="39"/>
        <v>1316174</v>
      </c>
      <c r="V224" s="21">
        <f t="shared" si="40"/>
        <v>5040</v>
      </c>
      <c r="W224" s="21">
        <f t="shared" si="41"/>
        <v>623442</v>
      </c>
      <c r="X224" s="21">
        <f t="shared" si="42"/>
        <v>0</v>
      </c>
      <c r="Y224" s="33">
        <f t="shared" si="43"/>
        <v>0</v>
      </c>
      <c r="Z224" s="4" t="str">
        <f t="shared" si="44"/>
        <v>Sim</v>
      </c>
      <c r="AA224" s="4" t="str">
        <f t="shared" si="45"/>
        <v>Sim</v>
      </c>
      <c r="AB224" s="4" t="str">
        <f t="shared" si="46"/>
        <v>Sim</v>
      </c>
      <c r="AC224" s="4" t="str">
        <f t="shared" si="47"/>
        <v>Sim</v>
      </c>
      <c r="AD224" s="4" t="str">
        <f t="shared" si="48"/>
        <v>Não</v>
      </c>
      <c r="AE224" s="30" t="str">
        <f t="shared" si="49"/>
        <v>Não</v>
      </c>
    </row>
    <row r="225" spans="1:31" x14ac:dyDescent="0.25">
      <c r="A225" s="23">
        <v>170110</v>
      </c>
      <c r="B225" s="27">
        <f>IFERROR(VLOOKUP(A225,[1]Monitoramento_Base_somente_disp!$A:$L,5,FALSE),0)</f>
        <v>0</v>
      </c>
      <c r="C225" s="20">
        <f>IFERROR(VLOOKUP(A225,[1]Monitoramento_Base_somente_disp!$A:$L,6,FALSE),0)</f>
        <v>3482416</v>
      </c>
      <c r="D225" s="20">
        <f>IFERROR(VLOOKUP(A225,[1]Monitoramento_Base_somente_disp!$A:$L,7,FALSE),0)</f>
        <v>0</v>
      </c>
      <c r="E225" s="20">
        <f>IFERROR(VLOOKUP(A225,[1]Monitoramento_Base_somente_disp!$A:$L,8,FALSE),0)</f>
        <v>1738940</v>
      </c>
      <c r="F225" s="20">
        <f>IFERROR(VLOOKUP(A225,[1]Monitoramento_Base_somente_disp!$A:$L,9,FALSE),0)</f>
        <v>0</v>
      </c>
      <c r="G225" s="28">
        <f>IFERROR(VLOOKUP(A225,[1]Monitoramento_Base_somente_disp!$A:$L,10,FALSE),0)</f>
        <v>0</v>
      </c>
      <c r="H225" s="27">
        <f>IFERROR(VLOOKUP(A225,[2]webService!$A:$I,4,FALSE),0)</f>
        <v>0</v>
      </c>
      <c r="I225" s="20">
        <f>IFERROR(VLOOKUP(A225,[2]webService!$A:$II,5,FALSE),0)</f>
        <v>0</v>
      </c>
      <c r="J225" s="20">
        <f>IFERROR(VLOOKUP(A225,[2]webService!$A:$I,6,FALSE),0)</f>
        <v>0</v>
      </c>
      <c r="K225" s="20">
        <f>IFERROR(VLOOKUP(A225,[2]webService!$A:$I,7,FALSE),0)</f>
        <v>0</v>
      </c>
      <c r="L225" s="20">
        <f>IFERROR(VLOOKUP(A225,[2]webService!$A:$I,8,FALSE),0)</f>
        <v>0</v>
      </c>
      <c r="M225" s="28">
        <f>IFERROR(VLOOKUP(A225,[2]webService!$A:$I,9,FALSE),0)</f>
        <v>0</v>
      </c>
      <c r="N225" s="27">
        <f>IFERROR(VLOOKUP(A225,[3]soaBnafar!$A:$G,2,FALSE),0)</f>
        <v>0</v>
      </c>
      <c r="O225" s="20">
        <f>IFERROR(VLOOKUP(A225,[3]soaBnafar!$A:$H,3,FALSE),0)</f>
        <v>0</v>
      </c>
      <c r="P225" s="20">
        <f>IFERROR(VLOOKUP(A225,[3]soaBnafar!$A:$G,4,FALSE),0)</f>
        <v>0</v>
      </c>
      <c r="Q225" s="20">
        <f>IFERROR(VLOOKUP(A225,[3]soaBnafar!$A:$G,5,FALSE),0)</f>
        <v>0</v>
      </c>
      <c r="R225" s="20">
        <f>IFERROR(VLOOKUP(A225,[3]soaBnafar!$A:$G,6,FALSE),0)</f>
        <v>0</v>
      </c>
      <c r="S225" s="20">
        <f>IFERROR(VLOOKUP(A225,[3]soaBnafar!$A:$G,7,FALSE),0)</f>
        <v>0</v>
      </c>
      <c r="T225" s="32">
        <f t="shared" si="38"/>
        <v>0</v>
      </c>
      <c r="U225" s="21">
        <f t="shared" si="39"/>
        <v>3482416</v>
      </c>
      <c r="V225" s="21">
        <f t="shared" si="40"/>
        <v>0</v>
      </c>
      <c r="W225" s="21">
        <f t="shared" si="41"/>
        <v>1738940</v>
      </c>
      <c r="X225" s="21">
        <f t="shared" si="42"/>
        <v>0</v>
      </c>
      <c r="Y225" s="33">
        <f t="shared" si="43"/>
        <v>0</v>
      </c>
      <c r="Z225" s="4" t="str">
        <f t="shared" si="44"/>
        <v>Não</v>
      </c>
      <c r="AA225" s="4" t="str">
        <f t="shared" si="45"/>
        <v>Sim</v>
      </c>
      <c r="AB225" s="4" t="str">
        <f t="shared" si="46"/>
        <v>Não</v>
      </c>
      <c r="AC225" s="4" t="str">
        <f t="shared" si="47"/>
        <v>Sim</v>
      </c>
      <c r="AD225" s="4" t="str">
        <f t="shared" si="48"/>
        <v>Não</v>
      </c>
      <c r="AE225" s="30" t="str">
        <f t="shared" si="49"/>
        <v>Não</v>
      </c>
    </row>
    <row r="226" spans="1:31" x14ac:dyDescent="0.25">
      <c r="A226" s="23">
        <v>170130</v>
      </c>
      <c r="B226" s="27">
        <f>IFERROR(VLOOKUP(A226,[1]Monitoramento_Base_somente_disp!$A:$L,5,FALSE),0)</f>
        <v>13072</v>
      </c>
      <c r="C226" s="20">
        <f>IFERROR(VLOOKUP(A226,[1]Monitoramento_Base_somente_disp!$A:$L,6,FALSE),0)</f>
        <v>14271264</v>
      </c>
      <c r="D226" s="20">
        <f>IFERROR(VLOOKUP(A226,[1]Monitoramento_Base_somente_disp!$A:$L,7,FALSE),0)</f>
        <v>14134</v>
      </c>
      <c r="E226" s="20">
        <f>IFERROR(VLOOKUP(A226,[1]Monitoramento_Base_somente_disp!$A:$L,8,FALSE),0)</f>
        <v>7654593</v>
      </c>
      <c r="F226" s="20">
        <f>IFERROR(VLOOKUP(A226,[1]Monitoramento_Base_somente_disp!$A:$L,9,FALSE),0)</f>
        <v>0</v>
      </c>
      <c r="G226" s="28">
        <f>IFERROR(VLOOKUP(A226,[1]Monitoramento_Base_somente_disp!$A:$L,10,FALSE),0)</f>
        <v>0</v>
      </c>
      <c r="H226" s="27">
        <f>IFERROR(VLOOKUP(A226,[2]webService!$A:$I,4,FALSE),0)</f>
        <v>0</v>
      </c>
      <c r="I226" s="20">
        <f>IFERROR(VLOOKUP(A226,[2]webService!$A:$II,5,FALSE),0)</f>
        <v>0</v>
      </c>
      <c r="J226" s="20">
        <f>IFERROR(VLOOKUP(A226,[2]webService!$A:$I,6,FALSE),0)</f>
        <v>0</v>
      </c>
      <c r="K226" s="20">
        <f>IFERROR(VLOOKUP(A226,[2]webService!$A:$I,7,FALSE),0)</f>
        <v>0</v>
      </c>
      <c r="L226" s="20">
        <f>IFERROR(VLOOKUP(A226,[2]webService!$A:$I,8,FALSE),0)</f>
        <v>0</v>
      </c>
      <c r="M226" s="28">
        <f>IFERROR(VLOOKUP(A226,[2]webService!$A:$I,9,FALSE),0)</f>
        <v>0</v>
      </c>
      <c r="N226" s="27">
        <f>IFERROR(VLOOKUP(A226,[3]soaBnafar!$A:$G,2,FALSE),0)</f>
        <v>0</v>
      </c>
      <c r="O226" s="20">
        <f>IFERROR(VLOOKUP(A226,[3]soaBnafar!$A:$H,3,FALSE),0)</f>
        <v>0</v>
      </c>
      <c r="P226" s="20">
        <f>IFERROR(VLOOKUP(A226,[3]soaBnafar!$A:$G,4,FALSE),0)</f>
        <v>0</v>
      </c>
      <c r="Q226" s="20">
        <f>IFERROR(VLOOKUP(A226,[3]soaBnafar!$A:$G,5,FALSE),0)</f>
        <v>0</v>
      </c>
      <c r="R226" s="20">
        <f>IFERROR(VLOOKUP(A226,[3]soaBnafar!$A:$G,6,FALSE),0)</f>
        <v>0</v>
      </c>
      <c r="S226" s="20">
        <f>IFERROR(VLOOKUP(A226,[3]soaBnafar!$A:$G,7,FALSE),0)</f>
        <v>0</v>
      </c>
      <c r="T226" s="32">
        <f t="shared" si="38"/>
        <v>13072</v>
      </c>
      <c r="U226" s="21">
        <f t="shared" si="39"/>
        <v>14271264</v>
      </c>
      <c r="V226" s="21">
        <f t="shared" si="40"/>
        <v>14134</v>
      </c>
      <c r="W226" s="21">
        <f t="shared" si="41"/>
        <v>7654593</v>
      </c>
      <c r="X226" s="21">
        <f t="shared" si="42"/>
        <v>0</v>
      </c>
      <c r="Y226" s="33">
        <f t="shared" si="43"/>
        <v>0</v>
      </c>
      <c r="Z226" s="4" t="str">
        <f t="shared" si="44"/>
        <v>Sim</v>
      </c>
      <c r="AA226" s="4" t="str">
        <f t="shared" si="45"/>
        <v>Sim</v>
      </c>
      <c r="AB226" s="4" t="str">
        <f t="shared" si="46"/>
        <v>Sim</v>
      </c>
      <c r="AC226" s="4" t="str">
        <f t="shared" si="47"/>
        <v>Sim</v>
      </c>
      <c r="AD226" s="4" t="str">
        <f t="shared" si="48"/>
        <v>Não</v>
      </c>
      <c r="AE226" s="30" t="str">
        <f t="shared" si="49"/>
        <v>Não</v>
      </c>
    </row>
    <row r="227" spans="1:31" x14ac:dyDescent="0.25">
      <c r="A227" s="23">
        <v>170190</v>
      </c>
      <c r="B227" s="27">
        <f>IFERROR(VLOOKUP(A227,[1]Monitoramento_Base_somente_disp!$A:$L,5,FALSE),0)</f>
        <v>1891</v>
      </c>
      <c r="C227" s="20">
        <f>IFERROR(VLOOKUP(A227,[1]Monitoramento_Base_somente_disp!$A:$L,6,FALSE),0)</f>
        <v>755975</v>
      </c>
      <c r="D227" s="20">
        <f>IFERROR(VLOOKUP(A227,[1]Monitoramento_Base_somente_disp!$A:$L,7,FALSE),0)</f>
        <v>2064</v>
      </c>
      <c r="E227" s="20">
        <f>IFERROR(VLOOKUP(A227,[1]Monitoramento_Base_somente_disp!$A:$L,8,FALSE),0)</f>
        <v>207648</v>
      </c>
      <c r="F227" s="20">
        <f>IFERROR(VLOOKUP(A227,[1]Monitoramento_Base_somente_disp!$A:$L,9,FALSE),0)</f>
        <v>0</v>
      </c>
      <c r="G227" s="28">
        <f>IFERROR(VLOOKUP(A227,[1]Monitoramento_Base_somente_disp!$A:$L,10,FALSE),0)</f>
        <v>0</v>
      </c>
      <c r="H227" s="27">
        <f>IFERROR(VLOOKUP(A227,[2]webService!$A:$I,4,FALSE),0)</f>
        <v>0</v>
      </c>
      <c r="I227" s="20">
        <f>IFERROR(VLOOKUP(A227,[2]webService!$A:$II,5,FALSE),0)</f>
        <v>0</v>
      </c>
      <c r="J227" s="20">
        <f>IFERROR(VLOOKUP(A227,[2]webService!$A:$I,6,FALSE),0)</f>
        <v>0</v>
      </c>
      <c r="K227" s="20">
        <f>IFERROR(VLOOKUP(A227,[2]webService!$A:$I,7,FALSE),0)</f>
        <v>0</v>
      </c>
      <c r="L227" s="20">
        <f>IFERROR(VLOOKUP(A227,[2]webService!$A:$I,8,FALSE),0)</f>
        <v>0</v>
      </c>
      <c r="M227" s="28">
        <f>IFERROR(VLOOKUP(A227,[2]webService!$A:$I,9,FALSE),0)</f>
        <v>0</v>
      </c>
      <c r="N227" s="27">
        <f>IFERROR(VLOOKUP(A227,[3]soaBnafar!$A:$G,2,FALSE),0)</f>
        <v>0</v>
      </c>
      <c r="O227" s="20">
        <f>IFERROR(VLOOKUP(A227,[3]soaBnafar!$A:$H,3,FALSE),0)</f>
        <v>0</v>
      </c>
      <c r="P227" s="20">
        <f>IFERROR(VLOOKUP(A227,[3]soaBnafar!$A:$G,4,FALSE),0)</f>
        <v>0</v>
      </c>
      <c r="Q227" s="20">
        <f>IFERROR(VLOOKUP(A227,[3]soaBnafar!$A:$G,5,FALSE),0)</f>
        <v>0</v>
      </c>
      <c r="R227" s="20">
        <f>IFERROR(VLOOKUP(A227,[3]soaBnafar!$A:$G,6,FALSE),0)</f>
        <v>0</v>
      </c>
      <c r="S227" s="20">
        <f>IFERROR(VLOOKUP(A227,[3]soaBnafar!$A:$G,7,FALSE),0)</f>
        <v>0</v>
      </c>
      <c r="T227" s="32">
        <f t="shared" si="38"/>
        <v>1891</v>
      </c>
      <c r="U227" s="21">
        <f t="shared" si="39"/>
        <v>755975</v>
      </c>
      <c r="V227" s="21">
        <f t="shared" si="40"/>
        <v>2064</v>
      </c>
      <c r="W227" s="21">
        <f t="shared" si="41"/>
        <v>207648</v>
      </c>
      <c r="X227" s="21">
        <f t="shared" si="42"/>
        <v>0</v>
      </c>
      <c r="Y227" s="33">
        <f t="shared" si="43"/>
        <v>0</v>
      </c>
      <c r="Z227" s="4" t="str">
        <f t="shared" si="44"/>
        <v>Sim</v>
      </c>
      <c r="AA227" s="4" t="str">
        <f t="shared" si="45"/>
        <v>Sim</v>
      </c>
      <c r="AB227" s="4" t="str">
        <f t="shared" si="46"/>
        <v>Sim</v>
      </c>
      <c r="AC227" s="4" t="str">
        <f t="shared" si="47"/>
        <v>Sim</v>
      </c>
      <c r="AD227" s="4" t="str">
        <f t="shared" si="48"/>
        <v>Não</v>
      </c>
      <c r="AE227" s="30" t="str">
        <f t="shared" si="49"/>
        <v>Não</v>
      </c>
    </row>
    <row r="228" spans="1:31" x14ac:dyDescent="0.25">
      <c r="A228" s="23">
        <v>170210</v>
      </c>
      <c r="B228" s="27">
        <f>IFERROR(VLOOKUP(A228,[1]Monitoramento_Base_somente_disp!$A:$L,5,FALSE),0)</f>
        <v>598834</v>
      </c>
      <c r="C228" s="20">
        <f>IFERROR(VLOOKUP(A228,[1]Monitoramento_Base_somente_disp!$A:$L,6,FALSE),0)</f>
        <v>93668418</v>
      </c>
      <c r="D228" s="20">
        <f>IFERROR(VLOOKUP(A228,[1]Monitoramento_Base_somente_disp!$A:$L,7,FALSE),0)</f>
        <v>247037</v>
      </c>
      <c r="E228" s="20">
        <f>IFERROR(VLOOKUP(A228,[1]Monitoramento_Base_somente_disp!$A:$L,8,FALSE),0)</f>
        <v>42952332</v>
      </c>
      <c r="F228" s="20">
        <f>IFERROR(VLOOKUP(A228,[1]Monitoramento_Base_somente_disp!$A:$L,9,FALSE),0)</f>
        <v>0</v>
      </c>
      <c r="G228" s="28">
        <f>IFERROR(VLOOKUP(A228,[1]Monitoramento_Base_somente_disp!$A:$L,10,FALSE),0)</f>
        <v>0</v>
      </c>
      <c r="H228" s="27">
        <f>IFERROR(VLOOKUP(A228,[2]webService!$A:$I,4,FALSE),0)</f>
        <v>0</v>
      </c>
      <c r="I228" s="20">
        <f>IFERROR(VLOOKUP(A228,[2]webService!$A:$II,5,FALSE),0)</f>
        <v>0</v>
      </c>
      <c r="J228" s="20">
        <f>IFERROR(VLOOKUP(A228,[2]webService!$A:$I,6,FALSE),0)</f>
        <v>0</v>
      </c>
      <c r="K228" s="20">
        <f>IFERROR(VLOOKUP(A228,[2]webService!$A:$I,7,FALSE),0)</f>
        <v>0</v>
      </c>
      <c r="L228" s="20">
        <f>IFERROR(VLOOKUP(A228,[2]webService!$A:$I,8,FALSE),0)</f>
        <v>0</v>
      </c>
      <c r="M228" s="28">
        <f>IFERROR(VLOOKUP(A228,[2]webService!$A:$I,9,FALSE),0)</f>
        <v>0</v>
      </c>
      <c r="N228" s="27">
        <f>IFERROR(VLOOKUP(A228,[3]soaBnafar!$A:$G,2,FALSE),0)</f>
        <v>0</v>
      </c>
      <c r="O228" s="20">
        <f>IFERROR(VLOOKUP(A228,[3]soaBnafar!$A:$H,3,FALSE),0)</f>
        <v>0</v>
      </c>
      <c r="P228" s="20">
        <f>IFERROR(VLOOKUP(A228,[3]soaBnafar!$A:$G,4,FALSE),0)</f>
        <v>0</v>
      </c>
      <c r="Q228" s="20">
        <f>IFERROR(VLOOKUP(A228,[3]soaBnafar!$A:$G,5,FALSE),0)</f>
        <v>0</v>
      </c>
      <c r="R228" s="20">
        <f>IFERROR(VLOOKUP(A228,[3]soaBnafar!$A:$G,6,FALSE),0)</f>
        <v>0</v>
      </c>
      <c r="S228" s="20">
        <f>IFERROR(VLOOKUP(A228,[3]soaBnafar!$A:$G,7,FALSE),0)</f>
        <v>0</v>
      </c>
      <c r="T228" s="32">
        <f t="shared" si="38"/>
        <v>598834</v>
      </c>
      <c r="U228" s="21">
        <f t="shared" si="39"/>
        <v>93668418</v>
      </c>
      <c r="V228" s="21">
        <f t="shared" si="40"/>
        <v>247037</v>
      </c>
      <c r="W228" s="21">
        <f t="shared" si="41"/>
        <v>42952332</v>
      </c>
      <c r="X228" s="21">
        <f t="shared" si="42"/>
        <v>0</v>
      </c>
      <c r="Y228" s="33">
        <f t="shared" si="43"/>
        <v>0</v>
      </c>
      <c r="Z228" s="4" t="str">
        <f t="shared" si="44"/>
        <v>Sim</v>
      </c>
      <c r="AA228" s="4" t="str">
        <f t="shared" si="45"/>
        <v>Sim</v>
      </c>
      <c r="AB228" s="4" t="str">
        <f t="shared" si="46"/>
        <v>Sim</v>
      </c>
      <c r="AC228" s="4" t="str">
        <f t="shared" si="47"/>
        <v>Sim</v>
      </c>
      <c r="AD228" s="4" t="str">
        <f t="shared" si="48"/>
        <v>Não</v>
      </c>
      <c r="AE228" s="30" t="str">
        <f t="shared" si="49"/>
        <v>Não</v>
      </c>
    </row>
    <row r="229" spans="1:31" x14ac:dyDescent="0.25">
      <c r="A229" s="23">
        <v>170215</v>
      </c>
      <c r="B229" s="27">
        <f>IFERROR(VLOOKUP(A229,[1]Monitoramento_Base_somente_disp!$A:$L,5,FALSE),0)</f>
        <v>22513</v>
      </c>
      <c r="C229" s="20">
        <f>IFERROR(VLOOKUP(A229,[1]Monitoramento_Base_somente_disp!$A:$L,6,FALSE),0)</f>
        <v>5369514</v>
      </c>
      <c r="D229" s="20">
        <f>IFERROR(VLOOKUP(A229,[1]Monitoramento_Base_somente_disp!$A:$L,7,FALSE),0)</f>
        <v>10658</v>
      </c>
      <c r="E229" s="20">
        <f>IFERROR(VLOOKUP(A229,[1]Monitoramento_Base_somente_disp!$A:$L,8,FALSE),0)</f>
        <v>2391158</v>
      </c>
      <c r="F229" s="20">
        <f>IFERROR(VLOOKUP(A229,[1]Monitoramento_Base_somente_disp!$A:$L,9,FALSE),0)</f>
        <v>0</v>
      </c>
      <c r="G229" s="28">
        <f>IFERROR(VLOOKUP(A229,[1]Monitoramento_Base_somente_disp!$A:$L,10,FALSE),0)</f>
        <v>0</v>
      </c>
      <c r="H229" s="27">
        <f>IFERROR(VLOOKUP(A229,[2]webService!$A:$I,4,FALSE),0)</f>
        <v>0</v>
      </c>
      <c r="I229" s="20">
        <f>IFERROR(VLOOKUP(A229,[2]webService!$A:$II,5,FALSE),0)</f>
        <v>0</v>
      </c>
      <c r="J229" s="20">
        <f>IFERROR(VLOOKUP(A229,[2]webService!$A:$I,6,FALSE),0)</f>
        <v>0</v>
      </c>
      <c r="K229" s="20">
        <f>IFERROR(VLOOKUP(A229,[2]webService!$A:$I,7,FALSE),0)</f>
        <v>0</v>
      </c>
      <c r="L229" s="20">
        <f>IFERROR(VLOOKUP(A229,[2]webService!$A:$I,8,FALSE),0)</f>
        <v>0</v>
      </c>
      <c r="M229" s="28">
        <f>IFERROR(VLOOKUP(A229,[2]webService!$A:$I,9,FALSE),0)</f>
        <v>0</v>
      </c>
      <c r="N229" s="27">
        <f>IFERROR(VLOOKUP(A229,[3]soaBnafar!$A:$G,2,FALSE),0)</f>
        <v>0</v>
      </c>
      <c r="O229" s="20">
        <f>IFERROR(VLOOKUP(A229,[3]soaBnafar!$A:$H,3,FALSE),0)</f>
        <v>0</v>
      </c>
      <c r="P229" s="20">
        <f>IFERROR(VLOOKUP(A229,[3]soaBnafar!$A:$G,4,FALSE),0)</f>
        <v>0</v>
      </c>
      <c r="Q229" s="20">
        <f>IFERROR(VLOOKUP(A229,[3]soaBnafar!$A:$G,5,FALSE),0)</f>
        <v>0</v>
      </c>
      <c r="R229" s="20">
        <f>IFERROR(VLOOKUP(A229,[3]soaBnafar!$A:$G,6,FALSE),0)</f>
        <v>0</v>
      </c>
      <c r="S229" s="20">
        <f>IFERROR(VLOOKUP(A229,[3]soaBnafar!$A:$G,7,FALSE),0)</f>
        <v>0</v>
      </c>
      <c r="T229" s="32">
        <f t="shared" si="38"/>
        <v>22513</v>
      </c>
      <c r="U229" s="21">
        <f t="shared" si="39"/>
        <v>5369514</v>
      </c>
      <c r="V229" s="21">
        <f t="shared" si="40"/>
        <v>10658</v>
      </c>
      <c r="W229" s="21">
        <f t="shared" si="41"/>
        <v>2391158</v>
      </c>
      <c r="X229" s="21">
        <f t="shared" si="42"/>
        <v>0</v>
      </c>
      <c r="Y229" s="33">
        <f t="shared" si="43"/>
        <v>0</v>
      </c>
      <c r="Z229" s="4" t="str">
        <f t="shared" si="44"/>
        <v>Sim</v>
      </c>
      <c r="AA229" s="4" t="str">
        <f t="shared" si="45"/>
        <v>Sim</v>
      </c>
      <c r="AB229" s="4" t="str">
        <f t="shared" si="46"/>
        <v>Sim</v>
      </c>
      <c r="AC229" s="4" t="str">
        <f t="shared" si="47"/>
        <v>Sim</v>
      </c>
      <c r="AD229" s="4" t="str">
        <f t="shared" si="48"/>
        <v>Não</v>
      </c>
      <c r="AE229" s="30" t="str">
        <f t="shared" si="49"/>
        <v>Não</v>
      </c>
    </row>
    <row r="230" spans="1:31" x14ac:dyDescent="0.25">
      <c r="A230" s="23">
        <v>170220</v>
      </c>
      <c r="B230" s="27">
        <f>IFERROR(VLOOKUP(A230,[1]Monitoramento_Base_somente_disp!$A:$L,5,FALSE),0)</f>
        <v>104208</v>
      </c>
      <c r="C230" s="20">
        <f>IFERROR(VLOOKUP(A230,[1]Monitoramento_Base_somente_disp!$A:$L,6,FALSE),0)</f>
        <v>12400025</v>
      </c>
      <c r="D230" s="20">
        <f>IFERROR(VLOOKUP(A230,[1]Monitoramento_Base_somente_disp!$A:$L,7,FALSE),0)</f>
        <v>34951</v>
      </c>
      <c r="E230" s="20">
        <f>IFERROR(VLOOKUP(A230,[1]Monitoramento_Base_somente_disp!$A:$L,8,FALSE),0)</f>
        <v>6565437</v>
      </c>
      <c r="F230" s="20">
        <f>IFERROR(VLOOKUP(A230,[1]Monitoramento_Base_somente_disp!$A:$L,9,FALSE),0)</f>
        <v>0</v>
      </c>
      <c r="G230" s="28">
        <f>IFERROR(VLOOKUP(A230,[1]Monitoramento_Base_somente_disp!$A:$L,10,FALSE),0)</f>
        <v>0</v>
      </c>
      <c r="H230" s="27">
        <f>IFERROR(VLOOKUP(A230,[2]webService!$A:$I,4,FALSE),0)</f>
        <v>0</v>
      </c>
      <c r="I230" s="20">
        <f>IFERROR(VLOOKUP(A230,[2]webService!$A:$II,5,FALSE),0)</f>
        <v>0</v>
      </c>
      <c r="J230" s="20">
        <f>IFERROR(VLOOKUP(A230,[2]webService!$A:$I,6,FALSE),0)</f>
        <v>0</v>
      </c>
      <c r="K230" s="20">
        <f>IFERROR(VLOOKUP(A230,[2]webService!$A:$I,7,FALSE),0)</f>
        <v>0</v>
      </c>
      <c r="L230" s="20">
        <f>IFERROR(VLOOKUP(A230,[2]webService!$A:$I,8,FALSE),0)</f>
        <v>0</v>
      </c>
      <c r="M230" s="28">
        <f>IFERROR(VLOOKUP(A230,[2]webService!$A:$I,9,FALSE),0)</f>
        <v>0</v>
      </c>
      <c r="N230" s="27">
        <f>IFERROR(VLOOKUP(A230,[3]soaBnafar!$A:$G,2,FALSE),0)</f>
        <v>0</v>
      </c>
      <c r="O230" s="20">
        <f>IFERROR(VLOOKUP(A230,[3]soaBnafar!$A:$H,3,FALSE),0)</f>
        <v>0</v>
      </c>
      <c r="P230" s="20">
        <f>IFERROR(VLOOKUP(A230,[3]soaBnafar!$A:$G,4,FALSE),0)</f>
        <v>0</v>
      </c>
      <c r="Q230" s="20">
        <f>IFERROR(VLOOKUP(A230,[3]soaBnafar!$A:$G,5,FALSE),0)</f>
        <v>0</v>
      </c>
      <c r="R230" s="20">
        <f>IFERROR(VLOOKUP(A230,[3]soaBnafar!$A:$G,6,FALSE),0)</f>
        <v>0</v>
      </c>
      <c r="S230" s="20">
        <f>IFERROR(VLOOKUP(A230,[3]soaBnafar!$A:$G,7,FALSE),0)</f>
        <v>0</v>
      </c>
      <c r="T230" s="32">
        <f t="shared" si="38"/>
        <v>104208</v>
      </c>
      <c r="U230" s="21">
        <f t="shared" si="39"/>
        <v>12400025</v>
      </c>
      <c r="V230" s="21">
        <f t="shared" si="40"/>
        <v>34951</v>
      </c>
      <c r="W230" s="21">
        <f t="shared" si="41"/>
        <v>6565437</v>
      </c>
      <c r="X230" s="21">
        <f t="shared" si="42"/>
        <v>0</v>
      </c>
      <c r="Y230" s="33">
        <f t="shared" si="43"/>
        <v>0</v>
      </c>
      <c r="Z230" s="4" t="str">
        <f t="shared" si="44"/>
        <v>Sim</v>
      </c>
      <c r="AA230" s="4" t="str">
        <f t="shared" si="45"/>
        <v>Sim</v>
      </c>
      <c r="AB230" s="4" t="str">
        <f t="shared" si="46"/>
        <v>Sim</v>
      </c>
      <c r="AC230" s="4" t="str">
        <f t="shared" si="47"/>
        <v>Sim</v>
      </c>
      <c r="AD230" s="4" t="str">
        <f t="shared" si="48"/>
        <v>Não</v>
      </c>
      <c r="AE230" s="30" t="str">
        <f t="shared" si="49"/>
        <v>Não</v>
      </c>
    </row>
    <row r="231" spans="1:31" x14ac:dyDescent="0.25">
      <c r="A231" s="23">
        <v>170240</v>
      </c>
      <c r="B231" s="27">
        <f>IFERROR(VLOOKUP(A231,[1]Monitoramento_Base_somente_disp!$A:$L,5,FALSE),0)</f>
        <v>28472</v>
      </c>
      <c r="C231" s="20">
        <f>IFERROR(VLOOKUP(A231,[1]Monitoramento_Base_somente_disp!$A:$L,6,FALSE),0)</f>
        <v>14210673</v>
      </c>
      <c r="D231" s="20">
        <f>IFERROR(VLOOKUP(A231,[1]Monitoramento_Base_somente_disp!$A:$L,7,FALSE),0)</f>
        <v>14033</v>
      </c>
      <c r="E231" s="20">
        <f>IFERROR(VLOOKUP(A231,[1]Monitoramento_Base_somente_disp!$A:$L,8,FALSE),0)</f>
        <v>7134818</v>
      </c>
      <c r="F231" s="20">
        <f>IFERROR(VLOOKUP(A231,[1]Monitoramento_Base_somente_disp!$A:$L,9,FALSE),0)</f>
        <v>0</v>
      </c>
      <c r="G231" s="28">
        <f>IFERROR(VLOOKUP(A231,[1]Monitoramento_Base_somente_disp!$A:$L,10,FALSE),0)</f>
        <v>0</v>
      </c>
      <c r="H231" s="27">
        <f>IFERROR(VLOOKUP(A231,[2]webService!$A:$I,4,FALSE),0)</f>
        <v>0</v>
      </c>
      <c r="I231" s="20">
        <f>IFERROR(VLOOKUP(A231,[2]webService!$A:$II,5,FALSE),0)</f>
        <v>0</v>
      </c>
      <c r="J231" s="20">
        <f>IFERROR(VLOOKUP(A231,[2]webService!$A:$I,6,FALSE),0)</f>
        <v>0</v>
      </c>
      <c r="K231" s="20">
        <f>IFERROR(VLOOKUP(A231,[2]webService!$A:$I,7,FALSE),0)</f>
        <v>0</v>
      </c>
      <c r="L231" s="20">
        <f>IFERROR(VLOOKUP(A231,[2]webService!$A:$I,8,FALSE),0)</f>
        <v>0</v>
      </c>
      <c r="M231" s="28">
        <f>IFERROR(VLOOKUP(A231,[2]webService!$A:$I,9,FALSE),0)</f>
        <v>0</v>
      </c>
      <c r="N231" s="27">
        <f>IFERROR(VLOOKUP(A231,[3]soaBnafar!$A:$G,2,FALSE),0)</f>
        <v>0</v>
      </c>
      <c r="O231" s="20">
        <f>IFERROR(VLOOKUP(A231,[3]soaBnafar!$A:$H,3,FALSE),0)</f>
        <v>0</v>
      </c>
      <c r="P231" s="20">
        <f>IFERROR(VLOOKUP(A231,[3]soaBnafar!$A:$G,4,FALSE),0)</f>
        <v>0</v>
      </c>
      <c r="Q231" s="20">
        <f>IFERROR(VLOOKUP(A231,[3]soaBnafar!$A:$G,5,FALSE),0)</f>
        <v>0</v>
      </c>
      <c r="R231" s="20">
        <f>IFERROR(VLOOKUP(A231,[3]soaBnafar!$A:$G,6,FALSE),0)</f>
        <v>0</v>
      </c>
      <c r="S231" s="20">
        <f>IFERROR(VLOOKUP(A231,[3]soaBnafar!$A:$G,7,FALSE),0)</f>
        <v>0</v>
      </c>
      <c r="T231" s="32">
        <f t="shared" si="38"/>
        <v>28472</v>
      </c>
      <c r="U231" s="21">
        <f t="shared" si="39"/>
        <v>14210673</v>
      </c>
      <c r="V231" s="21">
        <f t="shared" si="40"/>
        <v>14033</v>
      </c>
      <c r="W231" s="21">
        <f t="shared" si="41"/>
        <v>7134818</v>
      </c>
      <c r="X231" s="21">
        <f t="shared" si="42"/>
        <v>0</v>
      </c>
      <c r="Y231" s="33">
        <f t="shared" si="43"/>
        <v>0</v>
      </c>
      <c r="Z231" s="4" t="str">
        <f t="shared" si="44"/>
        <v>Sim</v>
      </c>
      <c r="AA231" s="4" t="str">
        <f t="shared" si="45"/>
        <v>Sim</v>
      </c>
      <c r="AB231" s="4" t="str">
        <f t="shared" si="46"/>
        <v>Sim</v>
      </c>
      <c r="AC231" s="4" t="str">
        <f t="shared" si="47"/>
        <v>Sim</v>
      </c>
      <c r="AD231" s="4" t="str">
        <f t="shared" si="48"/>
        <v>Não</v>
      </c>
      <c r="AE231" s="30" t="str">
        <f t="shared" si="49"/>
        <v>Não</v>
      </c>
    </row>
    <row r="232" spans="1:31" x14ac:dyDescent="0.25">
      <c r="A232" s="23">
        <v>170255</v>
      </c>
      <c r="B232" s="27">
        <f>IFERROR(VLOOKUP(A232,[1]Monitoramento_Base_somente_disp!$A:$L,5,FALSE),0)</f>
        <v>103359</v>
      </c>
      <c r="C232" s="20">
        <f>IFERROR(VLOOKUP(A232,[1]Monitoramento_Base_somente_disp!$A:$L,6,FALSE),0)</f>
        <v>5602169</v>
      </c>
      <c r="D232" s="20">
        <f>IFERROR(VLOOKUP(A232,[1]Monitoramento_Base_somente_disp!$A:$L,7,FALSE),0)</f>
        <v>37601</v>
      </c>
      <c r="E232" s="20">
        <f>IFERROR(VLOOKUP(A232,[1]Monitoramento_Base_somente_disp!$A:$L,8,FALSE),0)</f>
        <v>1798116</v>
      </c>
      <c r="F232" s="20">
        <f>IFERROR(VLOOKUP(A232,[1]Monitoramento_Base_somente_disp!$A:$L,9,FALSE),0)</f>
        <v>0</v>
      </c>
      <c r="G232" s="28">
        <f>IFERROR(VLOOKUP(A232,[1]Monitoramento_Base_somente_disp!$A:$L,10,FALSE),0)</f>
        <v>0</v>
      </c>
      <c r="H232" s="27">
        <f>IFERROR(VLOOKUP(A232,[2]webService!$A:$I,4,FALSE),0)</f>
        <v>0</v>
      </c>
      <c r="I232" s="20">
        <f>IFERROR(VLOOKUP(A232,[2]webService!$A:$II,5,FALSE),0)</f>
        <v>0</v>
      </c>
      <c r="J232" s="20">
        <f>IFERROR(VLOOKUP(A232,[2]webService!$A:$I,6,FALSE),0)</f>
        <v>0</v>
      </c>
      <c r="K232" s="20">
        <f>IFERROR(VLOOKUP(A232,[2]webService!$A:$I,7,FALSE),0)</f>
        <v>0</v>
      </c>
      <c r="L232" s="20">
        <f>IFERROR(VLOOKUP(A232,[2]webService!$A:$I,8,FALSE),0)</f>
        <v>0</v>
      </c>
      <c r="M232" s="28">
        <f>IFERROR(VLOOKUP(A232,[2]webService!$A:$I,9,FALSE),0)</f>
        <v>0</v>
      </c>
      <c r="N232" s="27">
        <f>IFERROR(VLOOKUP(A232,[3]soaBnafar!$A:$G,2,FALSE),0)</f>
        <v>0</v>
      </c>
      <c r="O232" s="20">
        <f>IFERROR(VLOOKUP(A232,[3]soaBnafar!$A:$H,3,FALSE),0)</f>
        <v>0</v>
      </c>
      <c r="P232" s="20">
        <f>IFERROR(VLOOKUP(A232,[3]soaBnafar!$A:$G,4,FALSE),0)</f>
        <v>0</v>
      </c>
      <c r="Q232" s="20">
        <f>IFERROR(VLOOKUP(A232,[3]soaBnafar!$A:$G,5,FALSE),0)</f>
        <v>0</v>
      </c>
      <c r="R232" s="20">
        <f>IFERROR(VLOOKUP(A232,[3]soaBnafar!$A:$G,6,FALSE),0)</f>
        <v>0</v>
      </c>
      <c r="S232" s="20">
        <f>IFERROR(VLOOKUP(A232,[3]soaBnafar!$A:$G,7,FALSE),0)</f>
        <v>0</v>
      </c>
      <c r="T232" s="32">
        <f t="shared" si="38"/>
        <v>103359</v>
      </c>
      <c r="U232" s="21">
        <f t="shared" si="39"/>
        <v>5602169</v>
      </c>
      <c r="V232" s="21">
        <f t="shared" si="40"/>
        <v>37601</v>
      </c>
      <c r="W232" s="21">
        <f t="shared" si="41"/>
        <v>1798116</v>
      </c>
      <c r="X232" s="21">
        <f t="shared" si="42"/>
        <v>0</v>
      </c>
      <c r="Y232" s="33">
        <f t="shared" si="43"/>
        <v>0</v>
      </c>
      <c r="Z232" s="4" t="str">
        <f t="shared" si="44"/>
        <v>Sim</v>
      </c>
      <c r="AA232" s="4" t="str">
        <f t="shared" si="45"/>
        <v>Sim</v>
      </c>
      <c r="AB232" s="4" t="str">
        <f t="shared" si="46"/>
        <v>Sim</v>
      </c>
      <c r="AC232" s="4" t="str">
        <f t="shared" si="47"/>
        <v>Sim</v>
      </c>
      <c r="AD232" s="4" t="str">
        <f t="shared" si="48"/>
        <v>Não</v>
      </c>
      <c r="AE232" s="30" t="str">
        <f t="shared" si="49"/>
        <v>Não</v>
      </c>
    </row>
    <row r="233" spans="1:31" x14ac:dyDescent="0.25">
      <c r="A233" s="23">
        <v>170270</v>
      </c>
      <c r="B233" s="27">
        <f>IFERROR(VLOOKUP(A233,[1]Monitoramento_Base_somente_disp!$A:$L,5,FALSE),0)</f>
        <v>0</v>
      </c>
      <c r="C233" s="20">
        <f>IFERROR(VLOOKUP(A233,[1]Monitoramento_Base_somente_disp!$A:$L,6,FALSE),0)</f>
        <v>514856</v>
      </c>
      <c r="D233" s="20">
        <f>IFERROR(VLOOKUP(A233,[1]Monitoramento_Base_somente_disp!$A:$L,7,FALSE),0)</f>
        <v>0</v>
      </c>
      <c r="E233" s="20">
        <f>IFERROR(VLOOKUP(A233,[1]Monitoramento_Base_somente_disp!$A:$L,8,FALSE),0)</f>
        <v>256354</v>
      </c>
      <c r="F233" s="20">
        <f>IFERROR(VLOOKUP(A233,[1]Monitoramento_Base_somente_disp!$A:$L,9,FALSE),0)</f>
        <v>0</v>
      </c>
      <c r="G233" s="28">
        <f>IFERROR(VLOOKUP(A233,[1]Monitoramento_Base_somente_disp!$A:$L,10,FALSE),0)</f>
        <v>0</v>
      </c>
      <c r="H233" s="27">
        <f>IFERROR(VLOOKUP(A233,[2]webService!$A:$I,4,FALSE),0)</f>
        <v>0</v>
      </c>
      <c r="I233" s="20">
        <f>IFERROR(VLOOKUP(A233,[2]webService!$A:$II,5,FALSE),0)</f>
        <v>0</v>
      </c>
      <c r="J233" s="20">
        <f>IFERROR(VLOOKUP(A233,[2]webService!$A:$I,6,FALSE),0)</f>
        <v>0</v>
      </c>
      <c r="K233" s="20">
        <f>IFERROR(VLOOKUP(A233,[2]webService!$A:$I,7,FALSE),0)</f>
        <v>0</v>
      </c>
      <c r="L233" s="20">
        <f>IFERROR(VLOOKUP(A233,[2]webService!$A:$I,8,FALSE),0)</f>
        <v>0</v>
      </c>
      <c r="M233" s="28">
        <f>IFERROR(VLOOKUP(A233,[2]webService!$A:$I,9,FALSE),0)</f>
        <v>0</v>
      </c>
      <c r="N233" s="27">
        <f>IFERROR(VLOOKUP(A233,[3]soaBnafar!$A:$G,2,FALSE),0)</f>
        <v>0</v>
      </c>
      <c r="O233" s="20">
        <f>IFERROR(VLOOKUP(A233,[3]soaBnafar!$A:$H,3,FALSE),0)</f>
        <v>0</v>
      </c>
      <c r="P233" s="20">
        <f>IFERROR(VLOOKUP(A233,[3]soaBnafar!$A:$G,4,FALSE),0)</f>
        <v>0</v>
      </c>
      <c r="Q233" s="20">
        <f>IFERROR(VLOOKUP(A233,[3]soaBnafar!$A:$G,5,FALSE),0)</f>
        <v>0</v>
      </c>
      <c r="R233" s="20">
        <f>IFERROR(VLOOKUP(A233,[3]soaBnafar!$A:$G,6,FALSE),0)</f>
        <v>0</v>
      </c>
      <c r="S233" s="20">
        <f>IFERROR(VLOOKUP(A233,[3]soaBnafar!$A:$G,7,FALSE),0)</f>
        <v>0</v>
      </c>
      <c r="T233" s="32">
        <f t="shared" si="38"/>
        <v>0</v>
      </c>
      <c r="U233" s="21">
        <f t="shared" si="39"/>
        <v>514856</v>
      </c>
      <c r="V233" s="21">
        <f t="shared" si="40"/>
        <v>0</v>
      </c>
      <c r="W233" s="21">
        <f t="shared" si="41"/>
        <v>256354</v>
      </c>
      <c r="X233" s="21">
        <f t="shared" si="42"/>
        <v>0</v>
      </c>
      <c r="Y233" s="33">
        <f t="shared" si="43"/>
        <v>0</v>
      </c>
      <c r="Z233" s="4" t="str">
        <f t="shared" si="44"/>
        <v>Não</v>
      </c>
      <c r="AA233" s="4" t="str">
        <f t="shared" si="45"/>
        <v>Sim</v>
      </c>
      <c r="AB233" s="4" t="str">
        <f t="shared" si="46"/>
        <v>Não</v>
      </c>
      <c r="AC233" s="4" t="str">
        <f t="shared" si="47"/>
        <v>Sim</v>
      </c>
      <c r="AD233" s="4" t="str">
        <f t="shared" si="48"/>
        <v>Não</v>
      </c>
      <c r="AE233" s="30" t="str">
        <f t="shared" si="49"/>
        <v>Não</v>
      </c>
    </row>
    <row r="234" spans="1:31" x14ac:dyDescent="0.25">
      <c r="A234" s="23">
        <v>170290</v>
      </c>
      <c r="B234" s="27">
        <f>IFERROR(VLOOKUP(A234,[1]Monitoramento_Base_somente_disp!$A:$L,5,FALSE),0)</f>
        <v>34</v>
      </c>
      <c r="C234" s="20">
        <f>IFERROR(VLOOKUP(A234,[1]Monitoramento_Base_somente_disp!$A:$L,6,FALSE),0)</f>
        <v>7024705</v>
      </c>
      <c r="D234" s="20">
        <f>IFERROR(VLOOKUP(A234,[1]Monitoramento_Base_somente_disp!$A:$L,7,FALSE),0)</f>
        <v>32</v>
      </c>
      <c r="E234" s="20">
        <f>IFERROR(VLOOKUP(A234,[1]Monitoramento_Base_somente_disp!$A:$L,8,FALSE),0)</f>
        <v>3503299</v>
      </c>
      <c r="F234" s="20">
        <f>IFERROR(VLOOKUP(A234,[1]Monitoramento_Base_somente_disp!$A:$L,9,FALSE),0)</f>
        <v>0</v>
      </c>
      <c r="G234" s="28">
        <f>IFERROR(VLOOKUP(A234,[1]Monitoramento_Base_somente_disp!$A:$L,10,FALSE),0)</f>
        <v>0</v>
      </c>
      <c r="H234" s="27">
        <f>IFERROR(VLOOKUP(A234,[2]webService!$A:$I,4,FALSE),0)</f>
        <v>0</v>
      </c>
      <c r="I234" s="20">
        <f>IFERROR(VLOOKUP(A234,[2]webService!$A:$II,5,FALSE),0)</f>
        <v>0</v>
      </c>
      <c r="J234" s="20">
        <f>IFERROR(VLOOKUP(A234,[2]webService!$A:$I,6,FALSE),0)</f>
        <v>0</v>
      </c>
      <c r="K234" s="20">
        <f>IFERROR(VLOOKUP(A234,[2]webService!$A:$I,7,FALSE),0)</f>
        <v>0</v>
      </c>
      <c r="L234" s="20">
        <f>IFERROR(VLOOKUP(A234,[2]webService!$A:$I,8,FALSE),0)</f>
        <v>0</v>
      </c>
      <c r="M234" s="28">
        <f>IFERROR(VLOOKUP(A234,[2]webService!$A:$I,9,FALSE),0)</f>
        <v>0</v>
      </c>
      <c r="N234" s="27">
        <f>IFERROR(VLOOKUP(A234,[3]soaBnafar!$A:$G,2,FALSE),0)</f>
        <v>0</v>
      </c>
      <c r="O234" s="20">
        <f>IFERROR(VLOOKUP(A234,[3]soaBnafar!$A:$H,3,FALSE),0)</f>
        <v>0</v>
      </c>
      <c r="P234" s="20">
        <f>IFERROR(VLOOKUP(A234,[3]soaBnafar!$A:$G,4,FALSE),0)</f>
        <v>0</v>
      </c>
      <c r="Q234" s="20">
        <f>IFERROR(VLOOKUP(A234,[3]soaBnafar!$A:$G,5,FALSE),0)</f>
        <v>0</v>
      </c>
      <c r="R234" s="20">
        <f>IFERROR(VLOOKUP(A234,[3]soaBnafar!$A:$G,6,FALSE),0)</f>
        <v>0</v>
      </c>
      <c r="S234" s="20">
        <f>IFERROR(VLOOKUP(A234,[3]soaBnafar!$A:$G,7,FALSE),0)</f>
        <v>0</v>
      </c>
      <c r="T234" s="32">
        <f t="shared" si="38"/>
        <v>34</v>
      </c>
      <c r="U234" s="21">
        <f t="shared" si="39"/>
        <v>7024705</v>
      </c>
      <c r="V234" s="21">
        <f t="shared" si="40"/>
        <v>32</v>
      </c>
      <c r="W234" s="21">
        <f t="shared" si="41"/>
        <v>3503299</v>
      </c>
      <c r="X234" s="21">
        <f t="shared" si="42"/>
        <v>0</v>
      </c>
      <c r="Y234" s="33">
        <f t="shared" si="43"/>
        <v>0</v>
      </c>
      <c r="Z234" s="4" t="str">
        <f t="shared" si="44"/>
        <v>Sim</v>
      </c>
      <c r="AA234" s="4" t="str">
        <f t="shared" si="45"/>
        <v>Sim</v>
      </c>
      <c r="AB234" s="4" t="str">
        <f t="shared" si="46"/>
        <v>Sim</v>
      </c>
      <c r="AC234" s="4" t="str">
        <f t="shared" si="47"/>
        <v>Sim</v>
      </c>
      <c r="AD234" s="4" t="str">
        <f t="shared" si="48"/>
        <v>Não</v>
      </c>
      <c r="AE234" s="30" t="str">
        <f t="shared" si="49"/>
        <v>Não</v>
      </c>
    </row>
    <row r="235" spans="1:31" x14ac:dyDescent="0.25">
      <c r="A235" s="23">
        <v>170300</v>
      </c>
      <c r="B235" s="27">
        <f>IFERROR(VLOOKUP(A235,[1]Monitoramento_Base_somente_disp!$A:$L,5,FALSE),0)</f>
        <v>649</v>
      </c>
      <c r="C235" s="20">
        <f>IFERROR(VLOOKUP(A235,[1]Monitoramento_Base_somente_disp!$A:$L,6,FALSE),0)</f>
        <v>3901346</v>
      </c>
      <c r="D235" s="20">
        <f>IFERROR(VLOOKUP(A235,[1]Monitoramento_Base_somente_disp!$A:$L,7,FALSE),0)</f>
        <v>1450</v>
      </c>
      <c r="E235" s="20">
        <f>IFERROR(VLOOKUP(A235,[1]Monitoramento_Base_somente_disp!$A:$L,8,FALSE),0)</f>
        <v>1927100</v>
      </c>
      <c r="F235" s="20">
        <f>IFERROR(VLOOKUP(A235,[1]Monitoramento_Base_somente_disp!$A:$L,9,FALSE),0)</f>
        <v>0</v>
      </c>
      <c r="G235" s="28">
        <f>IFERROR(VLOOKUP(A235,[1]Monitoramento_Base_somente_disp!$A:$L,10,FALSE),0)</f>
        <v>0</v>
      </c>
      <c r="H235" s="27">
        <f>IFERROR(VLOOKUP(A235,[2]webService!$A:$I,4,FALSE),0)</f>
        <v>0</v>
      </c>
      <c r="I235" s="20">
        <f>IFERROR(VLOOKUP(A235,[2]webService!$A:$II,5,FALSE),0)</f>
        <v>0</v>
      </c>
      <c r="J235" s="20">
        <f>IFERROR(VLOOKUP(A235,[2]webService!$A:$I,6,FALSE),0)</f>
        <v>0</v>
      </c>
      <c r="K235" s="20">
        <f>IFERROR(VLOOKUP(A235,[2]webService!$A:$I,7,FALSE),0)</f>
        <v>0</v>
      </c>
      <c r="L235" s="20">
        <f>IFERROR(VLOOKUP(A235,[2]webService!$A:$I,8,FALSE),0)</f>
        <v>0</v>
      </c>
      <c r="M235" s="28">
        <f>IFERROR(VLOOKUP(A235,[2]webService!$A:$I,9,FALSE),0)</f>
        <v>0</v>
      </c>
      <c r="N235" s="27">
        <f>IFERROR(VLOOKUP(A235,[3]soaBnafar!$A:$G,2,FALSE),0)</f>
        <v>0</v>
      </c>
      <c r="O235" s="20">
        <f>IFERROR(VLOOKUP(A235,[3]soaBnafar!$A:$H,3,FALSE),0)</f>
        <v>0</v>
      </c>
      <c r="P235" s="20">
        <f>IFERROR(VLOOKUP(A235,[3]soaBnafar!$A:$G,4,FALSE),0)</f>
        <v>0</v>
      </c>
      <c r="Q235" s="20">
        <f>IFERROR(VLOOKUP(A235,[3]soaBnafar!$A:$G,5,FALSE),0)</f>
        <v>0</v>
      </c>
      <c r="R235" s="20">
        <f>IFERROR(VLOOKUP(A235,[3]soaBnafar!$A:$G,6,FALSE),0)</f>
        <v>0</v>
      </c>
      <c r="S235" s="20">
        <f>IFERROR(VLOOKUP(A235,[3]soaBnafar!$A:$G,7,FALSE),0)</f>
        <v>0</v>
      </c>
      <c r="T235" s="32">
        <f t="shared" si="38"/>
        <v>649</v>
      </c>
      <c r="U235" s="21">
        <f t="shared" si="39"/>
        <v>3901346</v>
      </c>
      <c r="V235" s="21">
        <f t="shared" si="40"/>
        <v>1450</v>
      </c>
      <c r="W235" s="21">
        <f t="shared" si="41"/>
        <v>1927100</v>
      </c>
      <c r="X235" s="21">
        <f t="shared" si="42"/>
        <v>0</v>
      </c>
      <c r="Y235" s="33">
        <f t="shared" si="43"/>
        <v>0</v>
      </c>
      <c r="Z235" s="4" t="str">
        <f t="shared" si="44"/>
        <v>Sim</v>
      </c>
      <c r="AA235" s="4" t="str">
        <f t="shared" si="45"/>
        <v>Sim</v>
      </c>
      <c r="AB235" s="4" t="str">
        <f t="shared" si="46"/>
        <v>Sim</v>
      </c>
      <c r="AC235" s="4" t="str">
        <f t="shared" si="47"/>
        <v>Sim</v>
      </c>
      <c r="AD235" s="4" t="str">
        <f t="shared" si="48"/>
        <v>Não</v>
      </c>
      <c r="AE235" s="30" t="str">
        <f t="shared" si="49"/>
        <v>Não</v>
      </c>
    </row>
    <row r="236" spans="1:31" x14ac:dyDescent="0.25">
      <c r="A236" s="23">
        <v>170305</v>
      </c>
      <c r="B236" s="27">
        <f>IFERROR(VLOOKUP(A236,[1]Monitoramento_Base_somente_disp!$A:$L,5,FALSE),0)</f>
        <v>9536</v>
      </c>
      <c r="C236" s="20">
        <f>IFERROR(VLOOKUP(A236,[1]Monitoramento_Base_somente_disp!$A:$L,6,FALSE),0)</f>
        <v>1473754</v>
      </c>
      <c r="D236" s="20">
        <f>IFERROR(VLOOKUP(A236,[1]Monitoramento_Base_somente_disp!$A:$L,7,FALSE),0)</f>
        <v>3660</v>
      </c>
      <c r="E236" s="20">
        <f>IFERROR(VLOOKUP(A236,[1]Monitoramento_Base_somente_disp!$A:$L,8,FALSE),0)</f>
        <v>691470</v>
      </c>
      <c r="F236" s="20">
        <f>IFERROR(VLOOKUP(A236,[1]Monitoramento_Base_somente_disp!$A:$L,9,FALSE),0)</f>
        <v>0</v>
      </c>
      <c r="G236" s="28">
        <f>IFERROR(VLOOKUP(A236,[1]Monitoramento_Base_somente_disp!$A:$L,10,FALSE),0)</f>
        <v>0</v>
      </c>
      <c r="H236" s="27">
        <f>IFERROR(VLOOKUP(A236,[2]webService!$A:$I,4,FALSE),0)</f>
        <v>0</v>
      </c>
      <c r="I236" s="20">
        <f>IFERROR(VLOOKUP(A236,[2]webService!$A:$II,5,FALSE),0)</f>
        <v>0</v>
      </c>
      <c r="J236" s="20">
        <f>IFERROR(VLOOKUP(A236,[2]webService!$A:$I,6,FALSE),0)</f>
        <v>0</v>
      </c>
      <c r="K236" s="20">
        <f>IFERROR(VLOOKUP(A236,[2]webService!$A:$I,7,FALSE),0)</f>
        <v>0</v>
      </c>
      <c r="L236" s="20">
        <f>IFERROR(VLOOKUP(A236,[2]webService!$A:$I,8,FALSE),0)</f>
        <v>0</v>
      </c>
      <c r="M236" s="28">
        <f>IFERROR(VLOOKUP(A236,[2]webService!$A:$I,9,FALSE),0)</f>
        <v>0</v>
      </c>
      <c r="N236" s="27">
        <f>IFERROR(VLOOKUP(A236,[3]soaBnafar!$A:$G,2,FALSE),0)</f>
        <v>0</v>
      </c>
      <c r="O236" s="20">
        <f>IFERROR(VLOOKUP(A236,[3]soaBnafar!$A:$H,3,FALSE),0)</f>
        <v>0</v>
      </c>
      <c r="P236" s="20">
        <f>IFERROR(VLOOKUP(A236,[3]soaBnafar!$A:$G,4,FALSE),0)</f>
        <v>0</v>
      </c>
      <c r="Q236" s="20">
        <f>IFERROR(VLOOKUP(A236,[3]soaBnafar!$A:$G,5,FALSE),0)</f>
        <v>0</v>
      </c>
      <c r="R236" s="20">
        <f>IFERROR(VLOOKUP(A236,[3]soaBnafar!$A:$G,6,FALSE),0)</f>
        <v>0</v>
      </c>
      <c r="S236" s="20">
        <f>IFERROR(VLOOKUP(A236,[3]soaBnafar!$A:$G,7,FALSE),0)</f>
        <v>0</v>
      </c>
      <c r="T236" s="32">
        <f t="shared" si="38"/>
        <v>9536</v>
      </c>
      <c r="U236" s="21">
        <f t="shared" si="39"/>
        <v>1473754</v>
      </c>
      <c r="V236" s="21">
        <f t="shared" si="40"/>
        <v>3660</v>
      </c>
      <c r="W236" s="21">
        <f t="shared" si="41"/>
        <v>691470</v>
      </c>
      <c r="X236" s="21">
        <f t="shared" si="42"/>
        <v>0</v>
      </c>
      <c r="Y236" s="33">
        <f t="shared" si="43"/>
        <v>0</v>
      </c>
      <c r="Z236" s="4" t="str">
        <f t="shared" si="44"/>
        <v>Sim</v>
      </c>
      <c r="AA236" s="4" t="str">
        <f t="shared" si="45"/>
        <v>Sim</v>
      </c>
      <c r="AB236" s="4" t="str">
        <f t="shared" si="46"/>
        <v>Sim</v>
      </c>
      <c r="AC236" s="4" t="str">
        <f t="shared" si="47"/>
        <v>Sim</v>
      </c>
      <c r="AD236" s="4" t="str">
        <f t="shared" si="48"/>
        <v>Não</v>
      </c>
      <c r="AE236" s="30" t="str">
        <f t="shared" si="49"/>
        <v>Não</v>
      </c>
    </row>
    <row r="237" spans="1:31" x14ac:dyDescent="0.25">
      <c r="A237" s="23">
        <v>170307</v>
      </c>
      <c r="B237" s="27">
        <f>IFERROR(VLOOKUP(A237,[1]Monitoramento_Base_somente_disp!$A:$L,5,FALSE),0)</f>
        <v>0</v>
      </c>
      <c r="C237" s="20">
        <f>IFERROR(VLOOKUP(A237,[1]Monitoramento_Base_somente_disp!$A:$L,6,FALSE),0)</f>
        <v>3247132</v>
      </c>
      <c r="D237" s="20">
        <f>IFERROR(VLOOKUP(A237,[1]Monitoramento_Base_somente_disp!$A:$L,7,FALSE),0)</f>
        <v>0</v>
      </c>
      <c r="E237" s="20">
        <f>IFERROR(VLOOKUP(A237,[1]Monitoramento_Base_somente_disp!$A:$L,8,FALSE),0)</f>
        <v>1623566</v>
      </c>
      <c r="F237" s="20">
        <f>IFERROR(VLOOKUP(A237,[1]Monitoramento_Base_somente_disp!$A:$L,9,FALSE),0)</f>
        <v>0</v>
      </c>
      <c r="G237" s="28">
        <f>IFERROR(VLOOKUP(A237,[1]Monitoramento_Base_somente_disp!$A:$L,10,FALSE),0)</f>
        <v>0</v>
      </c>
      <c r="H237" s="27">
        <f>IFERROR(VLOOKUP(A237,[2]webService!$A:$I,4,FALSE),0)</f>
        <v>0</v>
      </c>
      <c r="I237" s="20">
        <f>IFERROR(VLOOKUP(A237,[2]webService!$A:$II,5,FALSE),0)</f>
        <v>0</v>
      </c>
      <c r="J237" s="20">
        <f>IFERROR(VLOOKUP(A237,[2]webService!$A:$I,6,FALSE),0)</f>
        <v>0</v>
      </c>
      <c r="K237" s="20">
        <f>IFERROR(VLOOKUP(A237,[2]webService!$A:$I,7,FALSE),0)</f>
        <v>0</v>
      </c>
      <c r="L237" s="20">
        <f>IFERROR(VLOOKUP(A237,[2]webService!$A:$I,8,FALSE),0)</f>
        <v>0</v>
      </c>
      <c r="M237" s="28">
        <f>IFERROR(VLOOKUP(A237,[2]webService!$A:$I,9,FALSE),0)</f>
        <v>0</v>
      </c>
      <c r="N237" s="27">
        <f>IFERROR(VLOOKUP(A237,[3]soaBnafar!$A:$G,2,FALSE),0)</f>
        <v>0</v>
      </c>
      <c r="O237" s="20">
        <f>IFERROR(VLOOKUP(A237,[3]soaBnafar!$A:$H,3,FALSE),0)</f>
        <v>0</v>
      </c>
      <c r="P237" s="20">
        <f>IFERROR(VLOOKUP(A237,[3]soaBnafar!$A:$G,4,FALSE),0)</f>
        <v>0</v>
      </c>
      <c r="Q237" s="20">
        <f>IFERROR(VLOOKUP(A237,[3]soaBnafar!$A:$G,5,FALSE),0)</f>
        <v>0</v>
      </c>
      <c r="R237" s="20">
        <f>IFERROR(VLOOKUP(A237,[3]soaBnafar!$A:$G,6,FALSE),0)</f>
        <v>0</v>
      </c>
      <c r="S237" s="20">
        <f>IFERROR(VLOOKUP(A237,[3]soaBnafar!$A:$G,7,FALSE),0)</f>
        <v>0</v>
      </c>
      <c r="T237" s="32">
        <f t="shared" si="38"/>
        <v>0</v>
      </c>
      <c r="U237" s="21">
        <f t="shared" si="39"/>
        <v>3247132</v>
      </c>
      <c r="V237" s="21">
        <f t="shared" si="40"/>
        <v>0</v>
      </c>
      <c r="W237" s="21">
        <f t="shared" si="41"/>
        <v>1623566</v>
      </c>
      <c r="X237" s="21">
        <f t="shared" si="42"/>
        <v>0</v>
      </c>
      <c r="Y237" s="33">
        <f t="shared" si="43"/>
        <v>0</v>
      </c>
      <c r="Z237" s="4" t="str">
        <f t="shared" si="44"/>
        <v>Não</v>
      </c>
      <c r="AA237" s="4" t="str">
        <f t="shared" si="45"/>
        <v>Sim</v>
      </c>
      <c r="AB237" s="4" t="str">
        <f t="shared" si="46"/>
        <v>Não</v>
      </c>
      <c r="AC237" s="4" t="str">
        <f t="shared" si="47"/>
        <v>Sim</v>
      </c>
      <c r="AD237" s="4" t="str">
        <f t="shared" si="48"/>
        <v>Não</v>
      </c>
      <c r="AE237" s="30" t="str">
        <f t="shared" si="49"/>
        <v>Não</v>
      </c>
    </row>
    <row r="238" spans="1:31" x14ac:dyDescent="0.25">
      <c r="A238" s="23">
        <v>170310</v>
      </c>
      <c r="B238" s="27">
        <f>IFERROR(VLOOKUP(A238,[1]Monitoramento_Base_somente_disp!$A:$L,5,FALSE),0)</f>
        <v>37612</v>
      </c>
      <c r="C238" s="20">
        <f>IFERROR(VLOOKUP(A238,[1]Monitoramento_Base_somente_disp!$A:$L,6,FALSE),0)</f>
        <v>3459317</v>
      </c>
      <c r="D238" s="20">
        <f>IFERROR(VLOOKUP(A238,[1]Monitoramento_Base_somente_disp!$A:$L,7,FALSE),0)</f>
        <v>6722</v>
      </c>
      <c r="E238" s="20">
        <f>IFERROR(VLOOKUP(A238,[1]Monitoramento_Base_somente_disp!$A:$L,8,FALSE),0)</f>
        <v>1336972</v>
      </c>
      <c r="F238" s="20">
        <f>IFERROR(VLOOKUP(A238,[1]Monitoramento_Base_somente_disp!$A:$L,9,FALSE),0)</f>
        <v>0</v>
      </c>
      <c r="G238" s="28">
        <f>IFERROR(VLOOKUP(A238,[1]Monitoramento_Base_somente_disp!$A:$L,10,FALSE),0)</f>
        <v>0</v>
      </c>
      <c r="H238" s="27">
        <f>IFERROR(VLOOKUP(A238,[2]webService!$A:$I,4,FALSE),0)</f>
        <v>0</v>
      </c>
      <c r="I238" s="20">
        <f>IFERROR(VLOOKUP(A238,[2]webService!$A:$II,5,FALSE),0)</f>
        <v>0</v>
      </c>
      <c r="J238" s="20">
        <f>IFERROR(VLOOKUP(A238,[2]webService!$A:$I,6,FALSE),0)</f>
        <v>0</v>
      </c>
      <c r="K238" s="20">
        <f>IFERROR(VLOOKUP(A238,[2]webService!$A:$I,7,FALSE),0)</f>
        <v>0</v>
      </c>
      <c r="L238" s="20">
        <f>IFERROR(VLOOKUP(A238,[2]webService!$A:$I,8,FALSE),0)</f>
        <v>0</v>
      </c>
      <c r="M238" s="28">
        <f>IFERROR(VLOOKUP(A238,[2]webService!$A:$I,9,FALSE),0)</f>
        <v>0</v>
      </c>
      <c r="N238" s="27">
        <f>IFERROR(VLOOKUP(A238,[3]soaBnafar!$A:$G,2,FALSE),0)</f>
        <v>0</v>
      </c>
      <c r="O238" s="20">
        <f>IFERROR(VLOOKUP(A238,[3]soaBnafar!$A:$H,3,FALSE),0)</f>
        <v>0</v>
      </c>
      <c r="P238" s="20">
        <f>IFERROR(VLOOKUP(A238,[3]soaBnafar!$A:$G,4,FALSE),0)</f>
        <v>0</v>
      </c>
      <c r="Q238" s="20">
        <f>IFERROR(VLOOKUP(A238,[3]soaBnafar!$A:$G,5,FALSE),0)</f>
        <v>0</v>
      </c>
      <c r="R238" s="20">
        <f>IFERROR(VLOOKUP(A238,[3]soaBnafar!$A:$G,6,FALSE),0)</f>
        <v>0</v>
      </c>
      <c r="S238" s="20">
        <f>IFERROR(VLOOKUP(A238,[3]soaBnafar!$A:$G,7,FALSE),0)</f>
        <v>0</v>
      </c>
      <c r="T238" s="32">
        <f t="shared" si="38"/>
        <v>37612</v>
      </c>
      <c r="U238" s="21">
        <f t="shared" si="39"/>
        <v>3459317</v>
      </c>
      <c r="V238" s="21">
        <f t="shared" si="40"/>
        <v>6722</v>
      </c>
      <c r="W238" s="21">
        <f t="shared" si="41"/>
        <v>1336972</v>
      </c>
      <c r="X238" s="21">
        <f t="shared" si="42"/>
        <v>0</v>
      </c>
      <c r="Y238" s="33">
        <f t="shared" si="43"/>
        <v>0</v>
      </c>
      <c r="Z238" s="4" t="str">
        <f t="shared" si="44"/>
        <v>Sim</v>
      </c>
      <c r="AA238" s="4" t="str">
        <f t="shared" si="45"/>
        <v>Sim</v>
      </c>
      <c r="AB238" s="4" t="str">
        <f t="shared" si="46"/>
        <v>Sim</v>
      </c>
      <c r="AC238" s="4" t="str">
        <f t="shared" si="47"/>
        <v>Sim</v>
      </c>
      <c r="AD238" s="4" t="str">
        <f t="shared" si="48"/>
        <v>Não</v>
      </c>
      <c r="AE238" s="30" t="str">
        <f t="shared" si="49"/>
        <v>Não</v>
      </c>
    </row>
    <row r="239" spans="1:31" x14ac:dyDescent="0.25">
      <c r="A239" s="23">
        <v>170320</v>
      </c>
      <c r="B239" s="27">
        <f>IFERROR(VLOOKUP(A239,[1]Monitoramento_Base_somente_disp!$A:$L,5,FALSE),0)</f>
        <v>11275</v>
      </c>
      <c r="C239" s="20">
        <f>IFERROR(VLOOKUP(A239,[1]Monitoramento_Base_somente_disp!$A:$L,6,FALSE),0)</f>
        <v>3027234</v>
      </c>
      <c r="D239" s="20">
        <f>IFERROR(VLOOKUP(A239,[1]Monitoramento_Base_somente_disp!$A:$L,7,FALSE),0)</f>
        <v>6224</v>
      </c>
      <c r="E239" s="20">
        <f>IFERROR(VLOOKUP(A239,[1]Monitoramento_Base_somente_disp!$A:$L,8,FALSE),0)</f>
        <v>1768912</v>
      </c>
      <c r="F239" s="20">
        <f>IFERROR(VLOOKUP(A239,[1]Monitoramento_Base_somente_disp!$A:$L,9,FALSE),0)</f>
        <v>0</v>
      </c>
      <c r="G239" s="28">
        <f>IFERROR(VLOOKUP(A239,[1]Monitoramento_Base_somente_disp!$A:$L,10,FALSE),0)</f>
        <v>0</v>
      </c>
      <c r="H239" s="27">
        <f>IFERROR(VLOOKUP(A239,[2]webService!$A:$I,4,FALSE),0)</f>
        <v>0</v>
      </c>
      <c r="I239" s="20">
        <f>IFERROR(VLOOKUP(A239,[2]webService!$A:$II,5,FALSE),0)</f>
        <v>0</v>
      </c>
      <c r="J239" s="20">
        <f>IFERROR(VLOOKUP(A239,[2]webService!$A:$I,6,FALSE),0)</f>
        <v>0</v>
      </c>
      <c r="K239" s="20">
        <f>IFERROR(VLOOKUP(A239,[2]webService!$A:$I,7,FALSE),0)</f>
        <v>0</v>
      </c>
      <c r="L239" s="20">
        <f>IFERROR(VLOOKUP(A239,[2]webService!$A:$I,8,FALSE),0)</f>
        <v>0</v>
      </c>
      <c r="M239" s="28">
        <f>IFERROR(VLOOKUP(A239,[2]webService!$A:$I,9,FALSE),0)</f>
        <v>0</v>
      </c>
      <c r="N239" s="27">
        <f>IFERROR(VLOOKUP(A239,[3]soaBnafar!$A:$G,2,FALSE),0)</f>
        <v>0</v>
      </c>
      <c r="O239" s="20">
        <f>IFERROR(VLOOKUP(A239,[3]soaBnafar!$A:$H,3,FALSE),0)</f>
        <v>0</v>
      </c>
      <c r="P239" s="20">
        <f>IFERROR(VLOOKUP(A239,[3]soaBnafar!$A:$G,4,FALSE),0)</f>
        <v>0</v>
      </c>
      <c r="Q239" s="20">
        <f>IFERROR(VLOOKUP(A239,[3]soaBnafar!$A:$G,5,FALSE),0)</f>
        <v>0</v>
      </c>
      <c r="R239" s="20">
        <f>IFERROR(VLOOKUP(A239,[3]soaBnafar!$A:$G,6,FALSE),0)</f>
        <v>0</v>
      </c>
      <c r="S239" s="20">
        <f>IFERROR(VLOOKUP(A239,[3]soaBnafar!$A:$G,7,FALSE),0)</f>
        <v>0</v>
      </c>
      <c r="T239" s="32">
        <f t="shared" si="38"/>
        <v>11275</v>
      </c>
      <c r="U239" s="21">
        <f t="shared" si="39"/>
        <v>3027234</v>
      </c>
      <c r="V239" s="21">
        <f t="shared" si="40"/>
        <v>6224</v>
      </c>
      <c r="W239" s="21">
        <f t="shared" si="41"/>
        <v>1768912</v>
      </c>
      <c r="X239" s="21">
        <f t="shared" si="42"/>
        <v>0</v>
      </c>
      <c r="Y239" s="33">
        <f t="shared" si="43"/>
        <v>0</v>
      </c>
      <c r="Z239" s="4" t="str">
        <f t="shared" si="44"/>
        <v>Sim</v>
      </c>
      <c r="AA239" s="4" t="str">
        <f t="shared" si="45"/>
        <v>Sim</v>
      </c>
      <c r="AB239" s="4" t="str">
        <f t="shared" si="46"/>
        <v>Sim</v>
      </c>
      <c r="AC239" s="4" t="str">
        <f t="shared" si="47"/>
        <v>Sim</v>
      </c>
      <c r="AD239" s="4" t="str">
        <f t="shared" si="48"/>
        <v>Não</v>
      </c>
      <c r="AE239" s="30" t="str">
        <f t="shared" si="49"/>
        <v>Não</v>
      </c>
    </row>
    <row r="240" spans="1:31" x14ac:dyDescent="0.25">
      <c r="A240" s="23">
        <v>170330</v>
      </c>
      <c r="B240" s="27">
        <f>IFERROR(VLOOKUP(A240,[1]Monitoramento_Base_somente_disp!$A:$L,5,FALSE),0)</f>
        <v>9870</v>
      </c>
      <c r="C240" s="20">
        <f>IFERROR(VLOOKUP(A240,[1]Monitoramento_Base_somente_disp!$A:$L,6,FALSE),0)</f>
        <v>2581427</v>
      </c>
      <c r="D240" s="20">
        <f>IFERROR(VLOOKUP(A240,[1]Monitoramento_Base_somente_disp!$A:$L,7,FALSE),0)</f>
        <v>4570</v>
      </c>
      <c r="E240" s="20">
        <f>IFERROR(VLOOKUP(A240,[1]Monitoramento_Base_somente_disp!$A:$L,8,FALSE),0)</f>
        <v>1296133</v>
      </c>
      <c r="F240" s="20">
        <f>IFERROR(VLOOKUP(A240,[1]Monitoramento_Base_somente_disp!$A:$L,9,FALSE),0)</f>
        <v>0</v>
      </c>
      <c r="G240" s="28">
        <f>IFERROR(VLOOKUP(A240,[1]Monitoramento_Base_somente_disp!$A:$L,10,FALSE),0)</f>
        <v>0</v>
      </c>
      <c r="H240" s="27">
        <f>IFERROR(VLOOKUP(A240,[2]webService!$A:$I,4,FALSE),0)</f>
        <v>0</v>
      </c>
      <c r="I240" s="20">
        <f>IFERROR(VLOOKUP(A240,[2]webService!$A:$II,5,FALSE),0)</f>
        <v>0</v>
      </c>
      <c r="J240" s="20">
        <f>IFERROR(VLOOKUP(A240,[2]webService!$A:$I,6,FALSE),0)</f>
        <v>0</v>
      </c>
      <c r="K240" s="20">
        <f>IFERROR(VLOOKUP(A240,[2]webService!$A:$I,7,FALSE),0)</f>
        <v>0</v>
      </c>
      <c r="L240" s="20">
        <f>IFERROR(VLOOKUP(A240,[2]webService!$A:$I,8,FALSE),0)</f>
        <v>0</v>
      </c>
      <c r="M240" s="28">
        <f>IFERROR(VLOOKUP(A240,[2]webService!$A:$I,9,FALSE),0)</f>
        <v>0</v>
      </c>
      <c r="N240" s="27">
        <f>IFERROR(VLOOKUP(A240,[3]soaBnafar!$A:$G,2,FALSE),0)</f>
        <v>0</v>
      </c>
      <c r="O240" s="20">
        <f>IFERROR(VLOOKUP(A240,[3]soaBnafar!$A:$H,3,FALSE),0)</f>
        <v>0</v>
      </c>
      <c r="P240" s="20">
        <f>IFERROR(VLOOKUP(A240,[3]soaBnafar!$A:$G,4,FALSE),0)</f>
        <v>0</v>
      </c>
      <c r="Q240" s="20">
        <f>IFERROR(VLOOKUP(A240,[3]soaBnafar!$A:$G,5,FALSE),0)</f>
        <v>0</v>
      </c>
      <c r="R240" s="20">
        <f>IFERROR(VLOOKUP(A240,[3]soaBnafar!$A:$G,6,FALSE),0)</f>
        <v>0</v>
      </c>
      <c r="S240" s="20">
        <f>IFERROR(VLOOKUP(A240,[3]soaBnafar!$A:$G,7,FALSE),0)</f>
        <v>0</v>
      </c>
      <c r="T240" s="32">
        <f t="shared" si="38"/>
        <v>9870</v>
      </c>
      <c r="U240" s="21">
        <f t="shared" si="39"/>
        <v>2581427</v>
      </c>
      <c r="V240" s="21">
        <f t="shared" si="40"/>
        <v>4570</v>
      </c>
      <c r="W240" s="21">
        <f t="shared" si="41"/>
        <v>1296133</v>
      </c>
      <c r="X240" s="21">
        <f t="shared" si="42"/>
        <v>0</v>
      </c>
      <c r="Y240" s="33">
        <f t="shared" si="43"/>
        <v>0</v>
      </c>
      <c r="Z240" s="4" t="str">
        <f t="shared" si="44"/>
        <v>Sim</v>
      </c>
      <c r="AA240" s="4" t="str">
        <f t="shared" si="45"/>
        <v>Sim</v>
      </c>
      <c r="AB240" s="4" t="str">
        <f t="shared" si="46"/>
        <v>Sim</v>
      </c>
      <c r="AC240" s="4" t="str">
        <f t="shared" si="47"/>
        <v>Sim</v>
      </c>
      <c r="AD240" s="4" t="str">
        <f t="shared" si="48"/>
        <v>Não</v>
      </c>
      <c r="AE240" s="30" t="str">
        <f t="shared" si="49"/>
        <v>Não</v>
      </c>
    </row>
    <row r="241" spans="1:31" x14ac:dyDescent="0.25">
      <c r="A241" s="23">
        <v>170380</v>
      </c>
      <c r="B241" s="27">
        <f>IFERROR(VLOOKUP(A241,[1]Monitoramento_Base_somente_disp!$A:$L,5,FALSE),0)</f>
        <v>11467</v>
      </c>
      <c r="C241" s="20">
        <f>IFERROR(VLOOKUP(A241,[1]Monitoramento_Base_somente_disp!$A:$L,6,FALSE),0)</f>
        <v>3511661</v>
      </c>
      <c r="D241" s="20">
        <f>IFERROR(VLOOKUP(A241,[1]Monitoramento_Base_somente_disp!$A:$L,7,FALSE),0)</f>
        <v>8780</v>
      </c>
      <c r="E241" s="20">
        <f>IFERROR(VLOOKUP(A241,[1]Monitoramento_Base_somente_disp!$A:$L,8,FALSE),0)</f>
        <v>1880878</v>
      </c>
      <c r="F241" s="20">
        <f>IFERROR(VLOOKUP(A241,[1]Monitoramento_Base_somente_disp!$A:$L,9,FALSE),0)</f>
        <v>0</v>
      </c>
      <c r="G241" s="28">
        <f>IFERROR(VLOOKUP(A241,[1]Monitoramento_Base_somente_disp!$A:$L,10,FALSE),0)</f>
        <v>0</v>
      </c>
      <c r="H241" s="27">
        <f>IFERROR(VLOOKUP(A241,[2]webService!$A:$I,4,FALSE),0)</f>
        <v>0</v>
      </c>
      <c r="I241" s="20">
        <f>IFERROR(VLOOKUP(A241,[2]webService!$A:$II,5,FALSE),0)</f>
        <v>0</v>
      </c>
      <c r="J241" s="20">
        <f>IFERROR(VLOOKUP(A241,[2]webService!$A:$I,6,FALSE),0)</f>
        <v>0</v>
      </c>
      <c r="K241" s="20">
        <f>IFERROR(VLOOKUP(A241,[2]webService!$A:$I,7,FALSE),0)</f>
        <v>0</v>
      </c>
      <c r="L241" s="20">
        <f>IFERROR(VLOOKUP(A241,[2]webService!$A:$I,8,FALSE),0)</f>
        <v>0</v>
      </c>
      <c r="M241" s="28">
        <f>IFERROR(VLOOKUP(A241,[2]webService!$A:$I,9,FALSE),0)</f>
        <v>0</v>
      </c>
      <c r="N241" s="27">
        <f>IFERROR(VLOOKUP(A241,[3]soaBnafar!$A:$G,2,FALSE),0)</f>
        <v>0</v>
      </c>
      <c r="O241" s="20">
        <f>IFERROR(VLOOKUP(A241,[3]soaBnafar!$A:$H,3,FALSE),0)</f>
        <v>0</v>
      </c>
      <c r="P241" s="20">
        <f>IFERROR(VLOOKUP(A241,[3]soaBnafar!$A:$G,4,FALSE),0)</f>
        <v>0</v>
      </c>
      <c r="Q241" s="20">
        <f>IFERROR(VLOOKUP(A241,[3]soaBnafar!$A:$G,5,FALSE),0)</f>
        <v>0</v>
      </c>
      <c r="R241" s="20">
        <f>IFERROR(VLOOKUP(A241,[3]soaBnafar!$A:$G,6,FALSE),0)</f>
        <v>0</v>
      </c>
      <c r="S241" s="20">
        <f>IFERROR(VLOOKUP(A241,[3]soaBnafar!$A:$G,7,FALSE),0)</f>
        <v>0</v>
      </c>
      <c r="T241" s="32">
        <f t="shared" si="38"/>
        <v>11467</v>
      </c>
      <c r="U241" s="21">
        <f t="shared" si="39"/>
        <v>3511661</v>
      </c>
      <c r="V241" s="21">
        <f t="shared" si="40"/>
        <v>8780</v>
      </c>
      <c r="W241" s="21">
        <f t="shared" si="41"/>
        <v>1880878</v>
      </c>
      <c r="X241" s="21">
        <f t="shared" si="42"/>
        <v>0</v>
      </c>
      <c r="Y241" s="33">
        <f t="shared" si="43"/>
        <v>0</v>
      </c>
      <c r="Z241" s="4" t="str">
        <f t="shared" si="44"/>
        <v>Sim</v>
      </c>
      <c r="AA241" s="4" t="str">
        <f t="shared" si="45"/>
        <v>Sim</v>
      </c>
      <c r="AB241" s="4" t="str">
        <f t="shared" si="46"/>
        <v>Sim</v>
      </c>
      <c r="AC241" s="4" t="str">
        <f t="shared" si="47"/>
        <v>Sim</v>
      </c>
      <c r="AD241" s="4" t="str">
        <f t="shared" si="48"/>
        <v>Não</v>
      </c>
      <c r="AE241" s="30" t="str">
        <f t="shared" si="49"/>
        <v>Não</v>
      </c>
    </row>
    <row r="242" spans="1:31" x14ac:dyDescent="0.25">
      <c r="A242" s="23">
        <v>170382</v>
      </c>
      <c r="B242" s="27">
        <f>IFERROR(VLOOKUP(A242,[1]Monitoramento_Base_somente_disp!$A:$L,5,FALSE),0)</f>
        <v>42655</v>
      </c>
      <c r="C242" s="20">
        <f>IFERROR(VLOOKUP(A242,[1]Monitoramento_Base_somente_disp!$A:$L,6,FALSE),0)</f>
        <v>3461207</v>
      </c>
      <c r="D242" s="20">
        <f>IFERROR(VLOOKUP(A242,[1]Monitoramento_Base_somente_disp!$A:$L,7,FALSE),0)</f>
        <v>26306</v>
      </c>
      <c r="E242" s="20">
        <f>IFERROR(VLOOKUP(A242,[1]Monitoramento_Base_somente_disp!$A:$L,8,FALSE),0)</f>
        <v>1531050</v>
      </c>
      <c r="F242" s="20">
        <f>IFERROR(VLOOKUP(A242,[1]Monitoramento_Base_somente_disp!$A:$L,9,FALSE),0)</f>
        <v>0</v>
      </c>
      <c r="G242" s="28">
        <f>IFERROR(VLOOKUP(A242,[1]Monitoramento_Base_somente_disp!$A:$L,10,FALSE),0)</f>
        <v>0</v>
      </c>
      <c r="H242" s="27">
        <f>IFERROR(VLOOKUP(A242,[2]webService!$A:$I,4,FALSE),0)</f>
        <v>0</v>
      </c>
      <c r="I242" s="20">
        <f>IFERROR(VLOOKUP(A242,[2]webService!$A:$II,5,FALSE),0)</f>
        <v>0</v>
      </c>
      <c r="J242" s="20">
        <f>IFERROR(VLOOKUP(A242,[2]webService!$A:$I,6,FALSE),0)</f>
        <v>0</v>
      </c>
      <c r="K242" s="20">
        <f>IFERROR(VLOOKUP(A242,[2]webService!$A:$I,7,FALSE),0)</f>
        <v>0</v>
      </c>
      <c r="L242" s="20">
        <f>IFERROR(VLOOKUP(A242,[2]webService!$A:$I,8,FALSE),0)</f>
        <v>0</v>
      </c>
      <c r="M242" s="28">
        <f>IFERROR(VLOOKUP(A242,[2]webService!$A:$I,9,FALSE),0)</f>
        <v>0</v>
      </c>
      <c r="N242" s="27">
        <f>IFERROR(VLOOKUP(A242,[3]soaBnafar!$A:$G,2,FALSE),0)</f>
        <v>0</v>
      </c>
      <c r="O242" s="20">
        <f>IFERROR(VLOOKUP(A242,[3]soaBnafar!$A:$H,3,FALSE),0)</f>
        <v>0</v>
      </c>
      <c r="P242" s="20">
        <f>IFERROR(VLOOKUP(A242,[3]soaBnafar!$A:$G,4,FALSE),0)</f>
        <v>0</v>
      </c>
      <c r="Q242" s="20">
        <f>IFERROR(VLOOKUP(A242,[3]soaBnafar!$A:$G,5,FALSE),0)</f>
        <v>0</v>
      </c>
      <c r="R242" s="20">
        <f>IFERROR(VLOOKUP(A242,[3]soaBnafar!$A:$G,6,FALSE),0)</f>
        <v>0</v>
      </c>
      <c r="S242" s="20">
        <f>IFERROR(VLOOKUP(A242,[3]soaBnafar!$A:$G,7,FALSE),0)</f>
        <v>0</v>
      </c>
      <c r="T242" s="32">
        <f t="shared" si="38"/>
        <v>42655</v>
      </c>
      <c r="U242" s="21">
        <f t="shared" si="39"/>
        <v>3461207</v>
      </c>
      <c r="V242" s="21">
        <f t="shared" si="40"/>
        <v>26306</v>
      </c>
      <c r="W242" s="21">
        <f t="shared" si="41"/>
        <v>1531050</v>
      </c>
      <c r="X242" s="21">
        <f t="shared" si="42"/>
        <v>0</v>
      </c>
      <c r="Y242" s="33">
        <f t="shared" si="43"/>
        <v>0</v>
      </c>
      <c r="Z242" s="4" t="str">
        <f t="shared" si="44"/>
        <v>Sim</v>
      </c>
      <c r="AA242" s="4" t="str">
        <f t="shared" si="45"/>
        <v>Sim</v>
      </c>
      <c r="AB242" s="4" t="str">
        <f t="shared" si="46"/>
        <v>Sim</v>
      </c>
      <c r="AC242" s="4" t="str">
        <f t="shared" si="47"/>
        <v>Sim</v>
      </c>
      <c r="AD242" s="4" t="str">
        <f t="shared" si="48"/>
        <v>Não</v>
      </c>
      <c r="AE242" s="30" t="str">
        <f t="shared" si="49"/>
        <v>Não</v>
      </c>
    </row>
    <row r="243" spans="1:31" x14ac:dyDescent="0.25">
      <c r="A243" s="23">
        <v>170384</v>
      </c>
      <c r="B243" s="27">
        <f>IFERROR(VLOOKUP(A243,[1]Monitoramento_Base_somente_disp!$A:$L,5,FALSE),0)</f>
        <v>46686</v>
      </c>
      <c r="C243" s="20">
        <f>IFERROR(VLOOKUP(A243,[1]Monitoramento_Base_somente_disp!$A:$L,6,FALSE),0)</f>
        <v>5192078</v>
      </c>
      <c r="D243" s="20">
        <f>IFERROR(VLOOKUP(A243,[1]Monitoramento_Base_somente_disp!$A:$L,7,FALSE),0)</f>
        <v>21974</v>
      </c>
      <c r="E243" s="20">
        <f>IFERROR(VLOOKUP(A243,[1]Monitoramento_Base_somente_disp!$A:$L,8,FALSE),0)</f>
        <v>2592156</v>
      </c>
      <c r="F243" s="20">
        <f>IFERROR(VLOOKUP(A243,[1]Monitoramento_Base_somente_disp!$A:$L,9,FALSE),0)</f>
        <v>0</v>
      </c>
      <c r="G243" s="28">
        <f>IFERROR(VLOOKUP(A243,[1]Monitoramento_Base_somente_disp!$A:$L,10,FALSE),0)</f>
        <v>0</v>
      </c>
      <c r="H243" s="27">
        <f>IFERROR(VLOOKUP(A243,[2]webService!$A:$I,4,FALSE),0)</f>
        <v>0</v>
      </c>
      <c r="I243" s="20">
        <f>IFERROR(VLOOKUP(A243,[2]webService!$A:$II,5,FALSE),0)</f>
        <v>0</v>
      </c>
      <c r="J243" s="20">
        <f>IFERROR(VLOOKUP(A243,[2]webService!$A:$I,6,FALSE),0)</f>
        <v>0</v>
      </c>
      <c r="K243" s="20">
        <f>IFERROR(VLOOKUP(A243,[2]webService!$A:$I,7,FALSE),0)</f>
        <v>0</v>
      </c>
      <c r="L243" s="20">
        <f>IFERROR(VLOOKUP(A243,[2]webService!$A:$I,8,FALSE),0)</f>
        <v>0</v>
      </c>
      <c r="M243" s="28">
        <f>IFERROR(VLOOKUP(A243,[2]webService!$A:$I,9,FALSE),0)</f>
        <v>0</v>
      </c>
      <c r="N243" s="27">
        <f>IFERROR(VLOOKUP(A243,[3]soaBnafar!$A:$G,2,FALSE),0)</f>
        <v>0</v>
      </c>
      <c r="O243" s="20">
        <f>IFERROR(VLOOKUP(A243,[3]soaBnafar!$A:$H,3,FALSE),0)</f>
        <v>0</v>
      </c>
      <c r="P243" s="20">
        <f>IFERROR(VLOOKUP(A243,[3]soaBnafar!$A:$G,4,FALSE),0)</f>
        <v>0</v>
      </c>
      <c r="Q243" s="20">
        <f>IFERROR(VLOOKUP(A243,[3]soaBnafar!$A:$G,5,FALSE),0)</f>
        <v>0</v>
      </c>
      <c r="R243" s="20">
        <f>IFERROR(VLOOKUP(A243,[3]soaBnafar!$A:$G,6,FALSE),0)</f>
        <v>0</v>
      </c>
      <c r="S243" s="20">
        <f>IFERROR(VLOOKUP(A243,[3]soaBnafar!$A:$G,7,FALSE),0)</f>
        <v>0</v>
      </c>
      <c r="T243" s="32">
        <f t="shared" si="38"/>
        <v>46686</v>
      </c>
      <c r="U243" s="21">
        <f t="shared" si="39"/>
        <v>5192078</v>
      </c>
      <c r="V243" s="21">
        <f t="shared" si="40"/>
        <v>21974</v>
      </c>
      <c r="W243" s="21">
        <f t="shared" si="41"/>
        <v>2592156</v>
      </c>
      <c r="X243" s="21">
        <f t="shared" si="42"/>
        <v>0</v>
      </c>
      <c r="Y243" s="33">
        <f t="shared" si="43"/>
        <v>0</v>
      </c>
      <c r="Z243" s="4" t="str">
        <f t="shared" si="44"/>
        <v>Sim</v>
      </c>
      <c r="AA243" s="4" t="str">
        <f t="shared" si="45"/>
        <v>Sim</v>
      </c>
      <c r="AB243" s="4" t="str">
        <f t="shared" si="46"/>
        <v>Sim</v>
      </c>
      <c r="AC243" s="4" t="str">
        <f t="shared" si="47"/>
        <v>Sim</v>
      </c>
      <c r="AD243" s="4" t="str">
        <f t="shared" si="48"/>
        <v>Não</v>
      </c>
      <c r="AE243" s="30" t="str">
        <f t="shared" si="49"/>
        <v>Não</v>
      </c>
    </row>
    <row r="244" spans="1:31" x14ac:dyDescent="0.25">
      <c r="A244" s="23">
        <v>170388</v>
      </c>
      <c r="B244" s="27">
        <f>IFERROR(VLOOKUP(A244,[1]Monitoramento_Base_somente_disp!$A:$L,5,FALSE),0)</f>
        <v>3290</v>
      </c>
      <c r="C244" s="20">
        <f>IFERROR(VLOOKUP(A244,[1]Monitoramento_Base_somente_disp!$A:$L,6,FALSE),0)</f>
        <v>1767167</v>
      </c>
      <c r="D244" s="20">
        <f>IFERROR(VLOOKUP(A244,[1]Monitoramento_Base_somente_disp!$A:$L,7,FALSE),0)</f>
        <v>1558</v>
      </c>
      <c r="E244" s="20">
        <f>IFERROR(VLOOKUP(A244,[1]Monitoramento_Base_somente_disp!$A:$L,8,FALSE),0)</f>
        <v>739463</v>
      </c>
      <c r="F244" s="20">
        <f>IFERROR(VLOOKUP(A244,[1]Monitoramento_Base_somente_disp!$A:$L,9,FALSE),0)</f>
        <v>0</v>
      </c>
      <c r="G244" s="28">
        <f>IFERROR(VLOOKUP(A244,[1]Monitoramento_Base_somente_disp!$A:$L,10,FALSE),0)</f>
        <v>0</v>
      </c>
      <c r="H244" s="27">
        <f>IFERROR(VLOOKUP(A244,[2]webService!$A:$I,4,FALSE),0)</f>
        <v>0</v>
      </c>
      <c r="I244" s="20">
        <f>IFERROR(VLOOKUP(A244,[2]webService!$A:$II,5,FALSE),0)</f>
        <v>0</v>
      </c>
      <c r="J244" s="20">
        <f>IFERROR(VLOOKUP(A244,[2]webService!$A:$I,6,FALSE),0)</f>
        <v>0</v>
      </c>
      <c r="K244" s="20">
        <f>IFERROR(VLOOKUP(A244,[2]webService!$A:$I,7,FALSE),0)</f>
        <v>0</v>
      </c>
      <c r="L244" s="20">
        <f>IFERROR(VLOOKUP(A244,[2]webService!$A:$I,8,FALSE),0)</f>
        <v>0</v>
      </c>
      <c r="M244" s="28">
        <f>IFERROR(VLOOKUP(A244,[2]webService!$A:$I,9,FALSE),0)</f>
        <v>0</v>
      </c>
      <c r="N244" s="27">
        <f>IFERROR(VLOOKUP(A244,[3]soaBnafar!$A:$G,2,FALSE),0)</f>
        <v>0</v>
      </c>
      <c r="O244" s="20">
        <f>IFERROR(VLOOKUP(A244,[3]soaBnafar!$A:$H,3,FALSE),0)</f>
        <v>0</v>
      </c>
      <c r="P244" s="20">
        <f>IFERROR(VLOOKUP(A244,[3]soaBnafar!$A:$G,4,FALSE),0)</f>
        <v>0</v>
      </c>
      <c r="Q244" s="20">
        <f>IFERROR(VLOOKUP(A244,[3]soaBnafar!$A:$G,5,FALSE),0)</f>
        <v>0</v>
      </c>
      <c r="R244" s="20">
        <f>IFERROR(VLOOKUP(A244,[3]soaBnafar!$A:$G,6,FALSE),0)</f>
        <v>0</v>
      </c>
      <c r="S244" s="20">
        <f>IFERROR(VLOOKUP(A244,[3]soaBnafar!$A:$G,7,FALSE),0)</f>
        <v>0</v>
      </c>
      <c r="T244" s="32">
        <f t="shared" si="38"/>
        <v>3290</v>
      </c>
      <c r="U244" s="21">
        <f t="shared" si="39"/>
        <v>1767167</v>
      </c>
      <c r="V244" s="21">
        <f t="shared" si="40"/>
        <v>1558</v>
      </c>
      <c r="W244" s="21">
        <f t="shared" si="41"/>
        <v>739463</v>
      </c>
      <c r="X244" s="21">
        <f t="shared" si="42"/>
        <v>0</v>
      </c>
      <c r="Y244" s="33">
        <f t="shared" si="43"/>
        <v>0</v>
      </c>
      <c r="Z244" s="4" t="str">
        <f t="shared" si="44"/>
        <v>Sim</v>
      </c>
      <c r="AA244" s="4" t="str">
        <f t="shared" si="45"/>
        <v>Sim</v>
      </c>
      <c r="AB244" s="4" t="str">
        <f t="shared" si="46"/>
        <v>Sim</v>
      </c>
      <c r="AC244" s="4" t="str">
        <f t="shared" si="47"/>
        <v>Sim</v>
      </c>
      <c r="AD244" s="4" t="str">
        <f t="shared" si="48"/>
        <v>Não</v>
      </c>
      <c r="AE244" s="30" t="str">
        <f t="shared" si="49"/>
        <v>Não</v>
      </c>
    </row>
    <row r="245" spans="1:31" x14ac:dyDescent="0.25">
      <c r="A245" s="23">
        <v>170389</v>
      </c>
      <c r="B245" s="27">
        <f>IFERROR(VLOOKUP(A245,[1]Monitoramento_Base_somente_disp!$A:$L,5,FALSE),0)</f>
        <v>1193</v>
      </c>
      <c r="C245" s="20">
        <f>IFERROR(VLOOKUP(A245,[1]Monitoramento_Base_somente_disp!$A:$L,6,FALSE),0)</f>
        <v>5284496</v>
      </c>
      <c r="D245" s="20">
        <f>IFERROR(VLOOKUP(A245,[1]Monitoramento_Base_somente_disp!$A:$L,7,FALSE),0)</f>
        <v>785</v>
      </c>
      <c r="E245" s="20">
        <f>IFERROR(VLOOKUP(A245,[1]Monitoramento_Base_somente_disp!$A:$L,8,FALSE),0)</f>
        <v>2682290</v>
      </c>
      <c r="F245" s="20">
        <f>IFERROR(VLOOKUP(A245,[1]Monitoramento_Base_somente_disp!$A:$L,9,FALSE),0)</f>
        <v>0</v>
      </c>
      <c r="G245" s="28">
        <f>IFERROR(VLOOKUP(A245,[1]Monitoramento_Base_somente_disp!$A:$L,10,FALSE),0)</f>
        <v>0</v>
      </c>
      <c r="H245" s="27">
        <f>IFERROR(VLOOKUP(A245,[2]webService!$A:$I,4,FALSE),0)</f>
        <v>0</v>
      </c>
      <c r="I245" s="20">
        <f>IFERROR(VLOOKUP(A245,[2]webService!$A:$II,5,FALSE),0)</f>
        <v>0</v>
      </c>
      <c r="J245" s="20">
        <f>IFERROR(VLOOKUP(A245,[2]webService!$A:$I,6,FALSE),0)</f>
        <v>0</v>
      </c>
      <c r="K245" s="20">
        <f>IFERROR(VLOOKUP(A245,[2]webService!$A:$I,7,FALSE),0)</f>
        <v>0</v>
      </c>
      <c r="L245" s="20">
        <f>IFERROR(VLOOKUP(A245,[2]webService!$A:$I,8,FALSE),0)</f>
        <v>0</v>
      </c>
      <c r="M245" s="28">
        <f>IFERROR(VLOOKUP(A245,[2]webService!$A:$I,9,FALSE),0)</f>
        <v>0</v>
      </c>
      <c r="N245" s="27">
        <f>IFERROR(VLOOKUP(A245,[3]soaBnafar!$A:$G,2,FALSE),0)</f>
        <v>0</v>
      </c>
      <c r="O245" s="20">
        <f>IFERROR(VLOOKUP(A245,[3]soaBnafar!$A:$H,3,FALSE),0)</f>
        <v>0</v>
      </c>
      <c r="P245" s="20">
        <f>IFERROR(VLOOKUP(A245,[3]soaBnafar!$A:$G,4,FALSE),0)</f>
        <v>0</v>
      </c>
      <c r="Q245" s="20">
        <f>IFERROR(VLOOKUP(A245,[3]soaBnafar!$A:$G,5,FALSE),0)</f>
        <v>0</v>
      </c>
      <c r="R245" s="20">
        <f>IFERROR(VLOOKUP(A245,[3]soaBnafar!$A:$G,6,FALSE),0)</f>
        <v>0</v>
      </c>
      <c r="S245" s="20">
        <f>IFERROR(VLOOKUP(A245,[3]soaBnafar!$A:$G,7,FALSE),0)</f>
        <v>0</v>
      </c>
      <c r="T245" s="32">
        <f t="shared" si="38"/>
        <v>1193</v>
      </c>
      <c r="U245" s="21">
        <f t="shared" si="39"/>
        <v>5284496</v>
      </c>
      <c r="V245" s="21">
        <f t="shared" si="40"/>
        <v>785</v>
      </c>
      <c r="W245" s="21">
        <f t="shared" si="41"/>
        <v>2682290</v>
      </c>
      <c r="X245" s="21">
        <f t="shared" si="42"/>
        <v>0</v>
      </c>
      <c r="Y245" s="33">
        <f t="shared" si="43"/>
        <v>0</v>
      </c>
      <c r="Z245" s="4" t="str">
        <f t="shared" si="44"/>
        <v>Sim</v>
      </c>
      <c r="AA245" s="4" t="str">
        <f t="shared" si="45"/>
        <v>Sim</v>
      </c>
      <c r="AB245" s="4" t="str">
        <f t="shared" si="46"/>
        <v>Sim</v>
      </c>
      <c r="AC245" s="4" t="str">
        <f t="shared" si="47"/>
        <v>Sim</v>
      </c>
      <c r="AD245" s="4" t="str">
        <f t="shared" si="48"/>
        <v>Não</v>
      </c>
      <c r="AE245" s="30" t="str">
        <f t="shared" si="49"/>
        <v>Não</v>
      </c>
    </row>
    <row r="246" spans="1:31" x14ac:dyDescent="0.25">
      <c r="A246" s="23">
        <v>170390</v>
      </c>
      <c r="B246" s="27">
        <f>IFERROR(VLOOKUP(A246,[1]Monitoramento_Base_somente_disp!$A:$L,5,FALSE),0)</f>
        <v>145</v>
      </c>
      <c r="C246" s="20">
        <f>IFERROR(VLOOKUP(A246,[1]Monitoramento_Base_somente_disp!$A:$L,6,FALSE),0)</f>
        <v>2793923</v>
      </c>
      <c r="D246" s="20">
        <f>IFERROR(VLOOKUP(A246,[1]Monitoramento_Base_somente_disp!$A:$L,7,FALSE),0)</f>
        <v>0</v>
      </c>
      <c r="E246" s="20">
        <f>IFERROR(VLOOKUP(A246,[1]Monitoramento_Base_somente_disp!$A:$L,8,FALSE),0)</f>
        <v>1397624</v>
      </c>
      <c r="F246" s="20">
        <f>IFERROR(VLOOKUP(A246,[1]Monitoramento_Base_somente_disp!$A:$L,9,FALSE),0)</f>
        <v>0</v>
      </c>
      <c r="G246" s="28">
        <f>IFERROR(VLOOKUP(A246,[1]Monitoramento_Base_somente_disp!$A:$L,10,FALSE),0)</f>
        <v>0</v>
      </c>
      <c r="H246" s="27">
        <f>IFERROR(VLOOKUP(A246,[2]webService!$A:$I,4,FALSE),0)</f>
        <v>0</v>
      </c>
      <c r="I246" s="20">
        <f>IFERROR(VLOOKUP(A246,[2]webService!$A:$II,5,FALSE),0)</f>
        <v>0</v>
      </c>
      <c r="J246" s="20">
        <f>IFERROR(VLOOKUP(A246,[2]webService!$A:$I,6,FALSE),0)</f>
        <v>0</v>
      </c>
      <c r="K246" s="20">
        <f>IFERROR(VLOOKUP(A246,[2]webService!$A:$I,7,FALSE),0)</f>
        <v>0</v>
      </c>
      <c r="L246" s="20">
        <f>IFERROR(VLOOKUP(A246,[2]webService!$A:$I,8,FALSE),0)</f>
        <v>0</v>
      </c>
      <c r="M246" s="28">
        <f>IFERROR(VLOOKUP(A246,[2]webService!$A:$I,9,FALSE),0)</f>
        <v>0</v>
      </c>
      <c r="N246" s="27">
        <f>IFERROR(VLOOKUP(A246,[3]soaBnafar!$A:$G,2,FALSE),0)</f>
        <v>0</v>
      </c>
      <c r="O246" s="20">
        <f>IFERROR(VLOOKUP(A246,[3]soaBnafar!$A:$H,3,FALSE),0)</f>
        <v>0</v>
      </c>
      <c r="P246" s="20">
        <f>IFERROR(VLOOKUP(A246,[3]soaBnafar!$A:$G,4,FALSE),0)</f>
        <v>0</v>
      </c>
      <c r="Q246" s="20">
        <f>IFERROR(VLOOKUP(A246,[3]soaBnafar!$A:$G,5,FALSE),0)</f>
        <v>0</v>
      </c>
      <c r="R246" s="20">
        <f>IFERROR(VLOOKUP(A246,[3]soaBnafar!$A:$G,6,FALSE),0)</f>
        <v>0</v>
      </c>
      <c r="S246" s="20">
        <f>IFERROR(VLOOKUP(A246,[3]soaBnafar!$A:$G,7,FALSE),0)</f>
        <v>0</v>
      </c>
      <c r="T246" s="32">
        <f t="shared" si="38"/>
        <v>145</v>
      </c>
      <c r="U246" s="21">
        <f t="shared" si="39"/>
        <v>2793923</v>
      </c>
      <c r="V246" s="21">
        <f t="shared" si="40"/>
        <v>0</v>
      </c>
      <c r="W246" s="21">
        <f t="shared" si="41"/>
        <v>1397624</v>
      </c>
      <c r="X246" s="21">
        <f t="shared" si="42"/>
        <v>0</v>
      </c>
      <c r="Y246" s="33">
        <f t="shared" si="43"/>
        <v>0</v>
      </c>
      <c r="Z246" s="4" t="str">
        <f t="shared" si="44"/>
        <v>Sim</v>
      </c>
      <c r="AA246" s="4" t="str">
        <f t="shared" si="45"/>
        <v>Sim</v>
      </c>
      <c r="AB246" s="4" t="str">
        <f t="shared" si="46"/>
        <v>Não</v>
      </c>
      <c r="AC246" s="4" t="str">
        <f t="shared" si="47"/>
        <v>Sim</v>
      </c>
      <c r="AD246" s="4" t="str">
        <f t="shared" si="48"/>
        <v>Não</v>
      </c>
      <c r="AE246" s="30" t="str">
        <f t="shared" si="49"/>
        <v>Não</v>
      </c>
    </row>
    <row r="247" spans="1:31" x14ac:dyDescent="0.25">
      <c r="A247" s="23">
        <v>170410</v>
      </c>
      <c r="B247" s="27">
        <f>IFERROR(VLOOKUP(A247,[1]Monitoramento_Base_somente_disp!$A:$L,5,FALSE),0)</f>
        <v>39371</v>
      </c>
      <c r="C247" s="20">
        <f>IFERROR(VLOOKUP(A247,[1]Monitoramento_Base_somente_disp!$A:$L,6,FALSE),0)</f>
        <v>6571070</v>
      </c>
      <c r="D247" s="20">
        <f>IFERROR(VLOOKUP(A247,[1]Monitoramento_Base_somente_disp!$A:$L,7,FALSE),0)</f>
        <v>6377</v>
      </c>
      <c r="E247" s="20">
        <f>IFERROR(VLOOKUP(A247,[1]Monitoramento_Base_somente_disp!$A:$L,8,FALSE),0)</f>
        <v>3230003</v>
      </c>
      <c r="F247" s="20">
        <f>IFERROR(VLOOKUP(A247,[1]Monitoramento_Base_somente_disp!$A:$L,9,FALSE),0)</f>
        <v>0</v>
      </c>
      <c r="G247" s="28">
        <f>IFERROR(VLOOKUP(A247,[1]Monitoramento_Base_somente_disp!$A:$L,10,FALSE),0)</f>
        <v>0</v>
      </c>
      <c r="H247" s="27">
        <f>IFERROR(VLOOKUP(A247,[2]webService!$A:$I,4,FALSE),0)</f>
        <v>0</v>
      </c>
      <c r="I247" s="20">
        <f>IFERROR(VLOOKUP(A247,[2]webService!$A:$II,5,FALSE),0)</f>
        <v>0</v>
      </c>
      <c r="J247" s="20">
        <f>IFERROR(VLOOKUP(A247,[2]webService!$A:$I,6,FALSE),0)</f>
        <v>0</v>
      </c>
      <c r="K247" s="20">
        <f>IFERROR(VLOOKUP(A247,[2]webService!$A:$I,7,FALSE),0)</f>
        <v>0</v>
      </c>
      <c r="L247" s="20">
        <f>IFERROR(VLOOKUP(A247,[2]webService!$A:$I,8,FALSE),0)</f>
        <v>0</v>
      </c>
      <c r="M247" s="28">
        <f>IFERROR(VLOOKUP(A247,[2]webService!$A:$I,9,FALSE),0)</f>
        <v>0</v>
      </c>
      <c r="N247" s="27">
        <f>IFERROR(VLOOKUP(A247,[3]soaBnafar!$A:$G,2,FALSE),0)</f>
        <v>0</v>
      </c>
      <c r="O247" s="20">
        <f>IFERROR(VLOOKUP(A247,[3]soaBnafar!$A:$H,3,FALSE),0)</f>
        <v>0</v>
      </c>
      <c r="P247" s="20">
        <f>IFERROR(VLOOKUP(A247,[3]soaBnafar!$A:$G,4,FALSE),0)</f>
        <v>0</v>
      </c>
      <c r="Q247" s="20">
        <f>IFERROR(VLOOKUP(A247,[3]soaBnafar!$A:$G,5,FALSE),0)</f>
        <v>0</v>
      </c>
      <c r="R247" s="20">
        <f>IFERROR(VLOOKUP(A247,[3]soaBnafar!$A:$G,6,FALSE),0)</f>
        <v>0</v>
      </c>
      <c r="S247" s="20">
        <f>IFERROR(VLOOKUP(A247,[3]soaBnafar!$A:$G,7,FALSE),0)</f>
        <v>0</v>
      </c>
      <c r="T247" s="32">
        <f t="shared" si="38"/>
        <v>39371</v>
      </c>
      <c r="U247" s="21">
        <f t="shared" si="39"/>
        <v>6571070</v>
      </c>
      <c r="V247" s="21">
        <f t="shared" si="40"/>
        <v>6377</v>
      </c>
      <c r="W247" s="21">
        <f t="shared" si="41"/>
        <v>3230003</v>
      </c>
      <c r="X247" s="21">
        <f t="shared" si="42"/>
        <v>0</v>
      </c>
      <c r="Y247" s="33">
        <f t="shared" si="43"/>
        <v>0</v>
      </c>
      <c r="Z247" s="4" t="str">
        <f t="shared" si="44"/>
        <v>Sim</v>
      </c>
      <c r="AA247" s="4" t="str">
        <f t="shared" si="45"/>
        <v>Sim</v>
      </c>
      <c r="AB247" s="4" t="str">
        <f t="shared" si="46"/>
        <v>Sim</v>
      </c>
      <c r="AC247" s="4" t="str">
        <f t="shared" si="47"/>
        <v>Sim</v>
      </c>
      <c r="AD247" s="4" t="str">
        <f t="shared" si="48"/>
        <v>Não</v>
      </c>
      <c r="AE247" s="30" t="str">
        <f t="shared" si="49"/>
        <v>Não</v>
      </c>
    </row>
    <row r="248" spans="1:31" x14ac:dyDescent="0.25">
      <c r="A248" s="23">
        <v>170460</v>
      </c>
      <c r="B248" s="27">
        <f>IFERROR(VLOOKUP(A248,[1]Monitoramento_Base_somente_disp!$A:$L,5,FALSE),0)</f>
        <v>0</v>
      </c>
      <c r="C248" s="20">
        <f>IFERROR(VLOOKUP(A248,[1]Monitoramento_Base_somente_disp!$A:$L,6,FALSE),0)</f>
        <v>148260</v>
      </c>
      <c r="D248" s="20">
        <f>IFERROR(VLOOKUP(A248,[1]Monitoramento_Base_somente_disp!$A:$L,7,FALSE),0)</f>
        <v>0</v>
      </c>
      <c r="E248" s="20">
        <f>IFERROR(VLOOKUP(A248,[1]Monitoramento_Base_somente_disp!$A:$L,8,FALSE),0)</f>
        <v>74130</v>
      </c>
      <c r="F248" s="20">
        <f>IFERROR(VLOOKUP(A248,[1]Monitoramento_Base_somente_disp!$A:$L,9,FALSE),0)</f>
        <v>0</v>
      </c>
      <c r="G248" s="28">
        <f>IFERROR(VLOOKUP(A248,[1]Monitoramento_Base_somente_disp!$A:$L,10,FALSE),0)</f>
        <v>0</v>
      </c>
      <c r="H248" s="27">
        <f>IFERROR(VLOOKUP(A248,[2]webService!$A:$I,4,FALSE),0)</f>
        <v>0</v>
      </c>
      <c r="I248" s="20">
        <f>IFERROR(VLOOKUP(A248,[2]webService!$A:$II,5,FALSE),0)</f>
        <v>0</v>
      </c>
      <c r="J248" s="20">
        <f>IFERROR(VLOOKUP(A248,[2]webService!$A:$I,6,FALSE),0)</f>
        <v>0</v>
      </c>
      <c r="K248" s="20">
        <f>IFERROR(VLOOKUP(A248,[2]webService!$A:$I,7,FALSE),0)</f>
        <v>0</v>
      </c>
      <c r="L248" s="20">
        <f>IFERROR(VLOOKUP(A248,[2]webService!$A:$I,8,FALSE),0)</f>
        <v>0</v>
      </c>
      <c r="M248" s="28">
        <f>IFERROR(VLOOKUP(A248,[2]webService!$A:$I,9,FALSE),0)</f>
        <v>0</v>
      </c>
      <c r="N248" s="27">
        <f>IFERROR(VLOOKUP(A248,[3]soaBnafar!$A:$G,2,FALSE),0)</f>
        <v>0</v>
      </c>
      <c r="O248" s="20">
        <f>IFERROR(VLOOKUP(A248,[3]soaBnafar!$A:$H,3,FALSE),0)</f>
        <v>0</v>
      </c>
      <c r="P248" s="20">
        <f>IFERROR(VLOOKUP(A248,[3]soaBnafar!$A:$G,4,FALSE),0)</f>
        <v>0</v>
      </c>
      <c r="Q248" s="20">
        <f>IFERROR(VLOOKUP(A248,[3]soaBnafar!$A:$G,5,FALSE),0)</f>
        <v>0</v>
      </c>
      <c r="R248" s="20">
        <f>IFERROR(VLOOKUP(A248,[3]soaBnafar!$A:$G,6,FALSE),0)</f>
        <v>0</v>
      </c>
      <c r="S248" s="20">
        <f>IFERROR(VLOOKUP(A248,[3]soaBnafar!$A:$G,7,FALSE),0)</f>
        <v>0</v>
      </c>
      <c r="T248" s="32">
        <f t="shared" si="38"/>
        <v>0</v>
      </c>
      <c r="U248" s="21">
        <f t="shared" si="39"/>
        <v>148260</v>
      </c>
      <c r="V248" s="21">
        <f t="shared" si="40"/>
        <v>0</v>
      </c>
      <c r="W248" s="21">
        <f t="shared" si="41"/>
        <v>74130</v>
      </c>
      <c r="X248" s="21">
        <f t="shared" si="42"/>
        <v>0</v>
      </c>
      <c r="Y248" s="33">
        <f t="shared" si="43"/>
        <v>0</v>
      </c>
      <c r="Z248" s="4" t="str">
        <f t="shared" si="44"/>
        <v>Não</v>
      </c>
      <c r="AA248" s="4" t="str">
        <f t="shared" si="45"/>
        <v>Sim</v>
      </c>
      <c r="AB248" s="4" t="str">
        <f t="shared" si="46"/>
        <v>Não</v>
      </c>
      <c r="AC248" s="4" t="str">
        <f t="shared" si="47"/>
        <v>Sim</v>
      </c>
      <c r="AD248" s="4" t="str">
        <f t="shared" si="48"/>
        <v>Não</v>
      </c>
      <c r="AE248" s="30" t="str">
        <f t="shared" si="49"/>
        <v>Não</v>
      </c>
    </row>
    <row r="249" spans="1:31" x14ac:dyDescent="0.25">
      <c r="A249" s="23">
        <v>170510</v>
      </c>
      <c r="B249" s="27">
        <f>IFERROR(VLOOKUP(A249,[1]Monitoramento_Base_somente_disp!$A:$L,5,FALSE),0)</f>
        <v>9522</v>
      </c>
      <c r="C249" s="20">
        <f>IFERROR(VLOOKUP(A249,[1]Monitoramento_Base_somente_disp!$A:$L,6,FALSE),0)</f>
        <v>1137031</v>
      </c>
      <c r="D249" s="20">
        <f>IFERROR(VLOOKUP(A249,[1]Monitoramento_Base_somente_disp!$A:$L,7,FALSE),0)</f>
        <v>4846</v>
      </c>
      <c r="E249" s="20">
        <f>IFERROR(VLOOKUP(A249,[1]Monitoramento_Base_somente_disp!$A:$L,8,FALSE),0)</f>
        <v>467599</v>
      </c>
      <c r="F249" s="20">
        <f>IFERROR(VLOOKUP(A249,[1]Monitoramento_Base_somente_disp!$A:$L,9,FALSE),0)</f>
        <v>0</v>
      </c>
      <c r="G249" s="28">
        <f>IFERROR(VLOOKUP(A249,[1]Monitoramento_Base_somente_disp!$A:$L,10,FALSE),0)</f>
        <v>0</v>
      </c>
      <c r="H249" s="27">
        <f>IFERROR(VLOOKUP(A249,[2]webService!$A:$I,4,FALSE),0)</f>
        <v>0</v>
      </c>
      <c r="I249" s="20">
        <f>IFERROR(VLOOKUP(A249,[2]webService!$A:$II,5,FALSE),0)</f>
        <v>0</v>
      </c>
      <c r="J249" s="20">
        <f>IFERROR(VLOOKUP(A249,[2]webService!$A:$I,6,FALSE),0)</f>
        <v>0</v>
      </c>
      <c r="K249" s="20">
        <f>IFERROR(VLOOKUP(A249,[2]webService!$A:$I,7,FALSE),0)</f>
        <v>0</v>
      </c>
      <c r="L249" s="20">
        <f>IFERROR(VLOOKUP(A249,[2]webService!$A:$I,8,FALSE),0)</f>
        <v>0</v>
      </c>
      <c r="M249" s="28">
        <f>IFERROR(VLOOKUP(A249,[2]webService!$A:$I,9,FALSE),0)</f>
        <v>0</v>
      </c>
      <c r="N249" s="27">
        <f>IFERROR(VLOOKUP(A249,[3]soaBnafar!$A:$G,2,FALSE),0)</f>
        <v>0</v>
      </c>
      <c r="O249" s="20">
        <f>IFERROR(VLOOKUP(A249,[3]soaBnafar!$A:$H,3,FALSE),0)</f>
        <v>0</v>
      </c>
      <c r="P249" s="20">
        <f>IFERROR(VLOOKUP(A249,[3]soaBnafar!$A:$G,4,FALSE),0)</f>
        <v>0</v>
      </c>
      <c r="Q249" s="20">
        <f>IFERROR(VLOOKUP(A249,[3]soaBnafar!$A:$G,5,FALSE),0)</f>
        <v>0</v>
      </c>
      <c r="R249" s="20">
        <f>IFERROR(VLOOKUP(A249,[3]soaBnafar!$A:$G,6,FALSE),0)</f>
        <v>0</v>
      </c>
      <c r="S249" s="20">
        <f>IFERROR(VLOOKUP(A249,[3]soaBnafar!$A:$G,7,FALSE),0)</f>
        <v>0</v>
      </c>
      <c r="T249" s="32">
        <f t="shared" si="38"/>
        <v>9522</v>
      </c>
      <c r="U249" s="21">
        <f t="shared" si="39"/>
        <v>1137031</v>
      </c>
      <c r="V249" s="21">
        <f t="shared" si="40"/>
        <v>4846</v>
      </c>
      <c r="W249" s="21">
        <f t="shared" si="41"/>
        <v>467599</v>
      </c>
      <c r="X249" s="21">
        <f t="shared" si="42"/>
        <v>0</v>
      </c>
      <c r="Y249" s="33">
        <f t="shared" si="43"/>
        <v>0</v>
      </c>
      <c r="Z249" s="4" t="str">
        <f t="shared" si="44"/>
        <v>Sim</v>
      </c>
      <c r="AA249" s="4" t="str">
        <f t="shared" si="45"/>
        <v>Sim</v>
      </c>
      <c r="AB249" s="4" t="str">
        <f t="shared" si="46"/>
        <v>Sim</v>
      </c>
      <c r="AC249" s="4" t="str">
        <f t="shared" si="47"/>
        <v>Sim</v>
      </c>
      <c r="AD249" s="4" t="str">
        <f t="shared" si="48"/>
        <v>Não</v>
      </c>
      <c r="AE249" s="30" t="str">
        <f t="shared" si="49"/>
        <v>Não</v>
      </c>
    </row>
    <row r="250" spans="1:31" x14ac:dyDescent="0.25">
      <c r="A250" s="23">
        <v>170560</v>
      </c>
      <c r="B250" s="27">
        <f>IFERROR(VLOOKUP(A250,[1]Monitoramento_Base_somente_disp!$A:$L,5,FALSE),0)</f>
        <v>0</v>
      </c>
      <c r="C250" s="20">
        <f>IFERROR(VLOOKUP(A250,[1]Monitoramento_Base_somente_disp!$A:$L,6,FALSE),0)</f>
        <v>3010644</v>
      </c>
      <c r="D250" s="20">
        <f>IFERROR(VLOOKUP(A250,[1]Monitoramento_Base_somente_disp!$A:$L,7,FALSE),0)</f>
        <v>0</v>
      </c>
      <c r="E250" s="20">
        <f>IFERROR(VLOOKUP(A250,[1]Monitoramento_Base_somente_disp!$A:$L,8,FALSE),0)</f>
        <v>1505322</v>
      </c>
      <c r="F250" s="20">
        <f>IFERROR(VLOOKUP(A250,[1]Monitoramento_Base_somente_disp!$A:$L,9,FALSE),0)</f>
        <v>0</v>
      </c>
      <c r="G250" s="28">
        <f>IFERROR(VLOOKUP(A250,[1]Monitoramento_Base_somente_disp!$A:$L,10,FALSE),0)</f>
        <v>0</v>
      </c>
      <c r="H250" s="27">
        <f>IFERROR(VLOOKUP(A250,[2]webService!$A:$I,4,FALSE),0)</f>
        <v>0</v>
      </c>
      <c r="I250" s="20">
        <f>IFERROR(VLOOKUP(A250,[2]webService!$A:$II,5,FALSE),0)</f>
        <v>0</v>
      </c>
      <c r="J250" s="20">
        <f>IFERROR(VLOOKUP(A250,[2]webService!$A:$I,6,FALSE),0)</f>
        <v>0</v>
      </c>
      <c r="K250" s="20">
        <f>IFERROR(VLOOKUP(A250,[2]webService!$A:$I,7,FALSE),0)</f>
        <v>0</v>
      </c>
      <c r="L250" s="20">
        <f>IFERROR(VLOOKUP(A250,[2]webService!$A:$I,8,FALSE),0)</f>
        <v>0</v>
      </c>
      <c r="M250" s="28">
        <f>IFERROR(VLOOKUP(A250,[2]webService!$A:$I,9,FALSE),0)</f>
        <v>0</v>
      </c>
      <c r="N250" s="27">
        <f>IFERROR(VLOOKUP(A250,[3]soaBnafar!$A:$G,2,FALSE),0)</f>
        <v>0</v>
      </c>
      <c r="O250" s="20">
        <f>IFERROR(VLOOKUP(A250,[3]soaBnafar!$A:$H,3,FALSE),0)</f>
        <v>0</v>
      </c>
      <c r="P250" s="20">
        <f>IFERROR(VLOOKUP(A250,[3]soaBnafar!$A:$G,4,FALSE),0)</f>
        <v>0</v>
      </c>
      <c r="Q250" s="20">
        <f>IFERROR(VLOOKUP(A250,[3]soaBnafar!$A:$G,5,FALSE),0)</f>
        <v>0</v>
      </c>
      <c r="R250" s="20">
        <f>IFERROR(VLOOKUP(A250,[3]soaBnafar!$A:$G,6,FALSE),0)</f>
        <v>0</v>
      </c>
      <c r="S250" s="20">
        <f>IFERROR(VLOOKUP(A250,[3]soaBnafar!$A:$G,7,FALSE),0)</f>
        <v>0</v>
      </c>
      <c r="T250" s="32">
        <f t="shared" si="38"/>
        <v>0</v>
      </c>
      <c r="U250" s="21">
        <f t="shared" si="39"/>
        <v>3010644</v>
      </c>
      <c r="V250" s="21">
        <f t="shared" si="40"/>
        <v>0</v>
      </c>
      <c r="W250" s="21">
        <f t="shared" si="41"/>
        <v>1505322</v>
      </c>
      <c r="X250" s="21">
        <f t="shared" si="42"/>
        <v>0</v>
      </c>
      <c r="Y250" s="33">
        <f t="shared" si="43"/>
        <v>0</v>
      </c>
      <c r="Z250" s="4" t="str">
        <f t="shared" si="44"/>
        <v>Não</v>
      </c>
      <c r="AA250" s="4" t="str">
        <f t="shared" si="45"/>
        <v>Sim</v>
      </c>
      <c r="AB250" s="4" t="str">
        <f t="shared" si="46"/>
        <v>Não</v>
      </c>
      <c r="AC250" s="4" t="str">
        <f t="shared" si="47"/>
        <v>Sim</v>
      </c>
      <c r="AD250" s="4" t="str">
        <f t="shared" si="48"/>
        <v>Não</v>
      </c>
      <c r="AE250" s="30" t="str">
        <f t="shared" si="49"/>
        <v>Não</v>
      </c>
    </row>
    <row r="251" spans="1:31" x14ac:dyDescent="0.25">
      <c r="A251" s="23">
        <v>170600</v>
      </c>
      <c r="B251" s="27">
        <f>IFERROR(VLOOKUP(A251,[1]Monitoramento_Base_somente_disp!$A:$L,5,FALSE),0)</f>
        <v>31983</v>
      </c>
      <c r="C251" s="20">
        <f>IFERROR(VLOOKUP(A251,[1]Monitoramento_Base_somente_disp!$A:$L,6,FALSE),0)</f>
        <v>2570646</v>
      </c>
      <c r="D251" s="20">
        <f>IFERROR(VLOOKUP(A251,[1]Monitoramento_Base_somente_disp!$A:$L,7,FALSE),0)</f>
        <v>21378</v>
      </c>
      <c r="E251" s="20">
        <f>IFERROR(VLOOKUP(A251,[1]Monitoramento_Base_somente_disp!$A:$L,8,FALSE),0)</f>
        <v>1268700</v>
      </c>
      <c r="F251" s="20">
        <f>IFERROR(VLOOKUP(A251,[1]Monitoramento_Base_somente_disp!$A:$L,9,FALSE),0)</f>
        <v>0</v>
      </c>
      <c r="G251" s="28">
        <f>IFERROR(VLOOKUP(A251,[1]Monitoramento_Base_somente_disp!$A:$L,10,FALSE),0)</f>
        <v>0</v>
      </c>
      <c r="H251" s="27">
        <f>IFERROR(VLOOKUP(A251,[2]webService!$A:$I,4,FALSE),0)</f>
        <v>0</v>
      </c>
      <c r="I251" s="20">
        <f>IFERROR(VLOOKUP(A251,[2]webService!$A:$II,5,FALSE),0)</f>
        <v>0</v>
      </c>
      <c r="J251" s="20">
        <f>IFERROR(VLOOKUP(A251,[2]webService!$A:$I,6,FALSE),0)</f>
        <v>0</v>
      </c>
      <c r="K251" s="20">
        <f>IFERROR(VLOOKUP(A251,[2]webService!$A:$I,7,FALSE),0)</f>
        <v>0</v>
      </c>
      <c r="L251" s="20">
        <f>IFERROR(VLOOKUP(A251,[2]webService!$A:$I,8,FALSE),0)</f>
        <v>0</v>
      </c>
      <c r="M251" s="28">
        <f>IFERROR(VLOOKUP(A251,[2]webService!$A:$I,9,FALSE),0)</f>
        <v>0</v>
      </c>
      <c r="N251" s="27">
        <f>IFERROR(VLOOKUP(A251,[3]soaBnafar!$A:$G,2,FALSE),0)</f>
        <v>0</v>
      </c>
      <c r="O251" s="20">
        <f>IFERROR(VLOOKUP(A251,[3]soaBnafar!$A:$H,3,FALSE),0)</f>
        <v>0</v>
      </c>
      <c r="P251" s="20">
        <f>IFERROR(VLOOKUP(A251,[3]soaBnafar!$A:$G,4,FALSE),0)</f>
        <v>0</v>
      </c>
      <c r="Q251" s="20">
        <f>IFERROR(VLOOKUP(A251,[3]soaBnafar!$A:$G,5,FALSE),0)</f>
        <v>0</v>
      </c>
      <c r="R251" s="20">
        <f>IFERROR(VLOOKUP(A251,[3]soaBnafar!$A:$G,6,FALSE),0)</f>
        <v>0</v>
      </c>
      <c r="S251" s="20">
        <f>IFERROR(VLOOKUP(A251,[3]soaBnafar!$A:$G,7,FALSE),0)</f>
        <v>0</v>
      </c>
      <c r="T251" s="32">
        <f t="shared" si="38"/>
        <v>31983</v>
      </c>
      <c r="U251" s="21">
        <f t="shared" si="39"/>
        <v>2570646</v>
      </c>
      <c r="V251" s="21">
        <f t="shared" si="40"/>
        <v>21378</v>
      </c>
      <c r="W251" s="21">
        <f t="shared" si="41"/>
        <v>1268700</v>
      </c>
      <c r="X251" s="21">
        <f t="shared" si="42"/>
        <v>0</v>
      </c>
      <c r="Y251" s="33">
        <f t="shared" si="43"/>
        <v>0</v>
      </c>
      <c r="Z251" s="4" t="str">
        <f t="shared" si="44"/>
        <v>Sim</v>
      </c>
      <c r="AA251" s="4" t="str">
        <f t="shared" si="45"/>
        <v>Sim</v>
      </c>
      <c r="AB251" s="4" t="str">
        <f t="shared" si="46"/>
        <v>Sim</v>
      </c>
      <c r="AC251" s="4" t="str">
        <f t="shared" si="47"/>
        <v>Sim</v>
      </c>
      <c r="AD251" s="4" t="str">
        <f t="shared" si="48"/>
        <v>Não</v>
      </c>
      <c r="AE251" s="30" t="str">
        <f t="shared" si="49"/>
        <v>Não</v>
      </c>
    </row>
    <row r="252" spans="1:31" x14ac:dyDescent="0.25">
      <c r="A252" s="23">
        <v>170610</v>
      </c>
      <c r="B252" s="27">
        <f>IFERROR(VLOOKUP(A252,[1]Monitoramento_Base_somente_disp!$A:$L,5,FALSE),0)</f>
        <v>23945</v>
      </c>
      <c r="C252" s="20">
        <f>IFERROR(VLOOKUP(A252,[1]Monitoramento_Base_somente_disp!$A:$L,6,FALSE),0)</f>
        <v>3527028</v>
      </c>
      <c r="D252" s="20">
        <f>IFERROR(VLOOKUP(A252,[1]Monitoramento_Base_somente_disp!$A:$L,7,FALSE),0)</f>
        <v>7854</v>
      </c>
      <c r="E252" s="20">
        <f>IFERROR(VLOOKUP(A252,[1]Monitoramento_Base_somente_disp!$A:$L,8,FALSE),0)</f>
        <v>1662901</v>
      </c>
      <c r="F252" s="20">
        <f>IFERROR(VLOOKUP(A252,[1]Monitoramento_Base_somente_disp!$A:$L,9,FALSE),0)</f>
        <v>0</v>
      </c>
      <c r="G252" s="28">
        <f>IFERROR(VLOOKUP(A252,[1]Monitoramento_Base_somente_disp!$A:$L,10,FALSE),0)</f>
        <v>0</v>
      </c>
      <c r="H252" s="27">
        <f>IFERROR(VLOOKUP(A252,[2]webService!$A:$I,4,FALSE),0)</f>
        <v>0</v>
      </c>
      <c r="I252" s="20">
        <f>IFERROR(VLOOKUP(A252,[2]webService!$A:$II,5,FALSE),0)</f>
        <v>0</v>
      </c>
      <c r="J252" s="20">
        <f>IFERROR(VLOOKUP(A252,[2]webService!$A:$I,6,FALSE),0)</f>
        <v>0</v>
      </c>
      <c r="K252" s="20">
        <f>IFERROR(VLOOKUP(A252,[2]webService!$A:$I,7,FALSE),0)</f>
        <v>0</v>
      </c>
      <c r="L252" s="20">
        <f>IFERROR(VLOOKUP(A252,[2]webService!$A:$I,8,FALSE),0)</f>
        <v>0</v>
      </c>
      <c r="M252" s="28">
        <f>IFERROR(VLOOKUP(A252,[2]webService!$A:$I,9,FALSE),0)</f>
        <v>0</v>
      </c>
      <c r="N252" s="27">
        <f>IFERROR(VLOOKUP(A252,[3]soaBnafar!$A:$G,2,FALSE),0)</f>
        <v>0</v>
      </c>
      <c r="O252" s="20">
        <f>IFERROR(VLOOKUP(A252,[3]soaBnafar!$A:$H,3,FALSE),0)</f>
        <v>0</v>
      </c>
      <c r="P252" s="20">
        <f>IFERROR(VLOOKUP(A252,[3]soaBnafar!$A:$G,4,FALSE),0)</f>
        <v>0</v>
      </c>
      <c r="Q252" s="20">
        <f>IFERROR(VLOOKUP(A252,[3]soaBnafar!$A:$G,5,FALSE),0)</f>
        <v>0</v>
      </c>
      <c r="R252" s="20">
        <f>IFERROR(VLOOKUP(A252,[3]soaBnafar!$A:$G,6,FALSE),0)</f>
        <v>0</v>
      </c>
      <c r="S252" s="20">
        <f>IFERROR(VLOOKUP(A252,[3]soaBnafar!$A:$G,7,FALSE),0)</f>
        <v>0</v>
      </c>
      <c r="T252" s="32">
        <f t="shared" si="38"/>
        <v>23945</v>
      </c>
      <c r="U252" s="21">
        <f t="shared" si="39"/>
        <v>3527028</v>
      </c>
      <c r="V252" s="21">
        <f t="shared" si="40"/>
        <v>7854</v>
      </c>
      <c r="W252" s="21">
        <f t="shared" si="41"/>
        <v>1662901</v>
      </c>
      <c r="X252" s="21">
        <f t="shared" si="42"/>
        <v>0</v>
      </c>
      <c r="Y252" s="33">
        <f t="shared" si="43"/>
        <v>0</v>
      </c>
      <c r="Z252" s="4" t="str">
        <f t="shared" si="44"/>
        <v>Sim</v>
      </c>
      <c r="AA252" s="4" t="str">
        <f t="shared" si="45"/>
        <v>Sim</v>
      </c>
      <c r="AB252" s="4" t="str">
        <f t="shared" si="46"/>
        <v>Sim</v>
      </c>
      <c r="AC252" s="4" t="str">
        <f t="shared" si="47"/>
        <v>Sim</v>
      </c>
      <c r="AD252" s="4" t="str">
        <f t="shared" si="48"/>
        <v>Não</v>
      </c>
      <c r="AE252" s="30" t="str">
        <f t="shared" si="49"/>
        <v>Não</v>
      </c>
    </row>
    <row r="253" spans="1:31" x14ac:dyDescent="0.25">
      <c r="A253" s="23">
        <v>170625</v>
      </c>
      <c r="B253" s="27">
        <f>IFERROR(VLOOKUP(A253,[1]Monitoramento_Base_somente_disp!$A:$L,5,FALSE),0)</f>
        <v>0</v>
      </c>
      <c r="C253" s="20">
        <f>IFERROR(VLOOKUP(A253,[1]Monitoramento_Base_somente_disp!$A:$L,6,FALSE),0)</f>
        <v>511211</v>
      </c>
      <c r="D253" s="20">
        <f>IFERROR(VLOOKUP(A253,[1]Monitoramento_Base_somente_disp!$A:$L,7,FALSE),0)</f>
        <v>0</v>
      </c>
      <c r="E253" s="20">
        <f>IFERROR(VLOOKUP(A253,[1]Monitoramento_Base_somente_disp!$A:$L,8,FALSE),0)</f>
        <v>186144</v>
      </c>
      <c r="F253" s="20">
        <f>IFERROR(VLOOKUP(A253,[1]Monitoramento_Base_somente_disp!$A:$L,9,FALSE),0)</f>
        <v>0</v>
      </c>
      <c r="G253" s="28">
        <f>IFERROR(VLOOKUP(A253,[1]Monitoramento_Base_somente_disp!$A:$L,10,FALSE),0)</f>
        <v>0</v>
      </c>
      <c r="H253" s="27">
        <f>IFERROR(VLOOKUP(A253,[2]webService!$A:$I,4,FALSE),0)</f>
        <v>0</v>
      </c>
      <c r="I253" s="20">
        <f>IFERROR(VLOOKUP(A253,[2]webService!$A:$II,5,FALSE),0)</f>
        <v>0</v>
      </c>
      <c r="J253" s="20">
        <f>IFERROR(VLOOKUP(A253,[2]webService!$A:$I,6,FALSE),0)</f>
        <v>0</v>
      </c>
      <c r="K253" s="20">
        <f>IFERROR(VLOOKUP(A253,[2]webService!$A:$I,7,FALSE),0)</f>
        <v>0</v>
      </c>
      <c r="L253" s="20">
        <f>IFERROR(VLOOKUP(A253,[2]webService!$A:$I,8,FALSE),0)</f>
        <v>0</v>
      </c>
      <c r="M253" s="28">
        <f>IFERROR(VLOOKUP(A253,[2]webService!$A:$I,9,FALSE),0)</f>
        <v>0</v>
      </c>
      <c r="N253" s="27">
        <f>IFERROR(VLOOKUP(A253,[3]soaBnafar!$A:$G,2,FALSE),0)</f>
        <v>0</v>
      </c>
      <c r="O253" s="20">
        <f>IFERROR(VLOOKUP(A253,[3]soaBnafar!$A:$H,3,FALSE),0)</f>
        <v>0</v>
      </c>
      <c r="P253" s="20">
        <f>IFERROR(VLOOKUP(A253,[3]soaBnafar!$A:$G,4,FALSE),0)</f>
        <v>0</v>
      </c>
      <c r="Q253" s="20">
        <f>IFERROR(VLOOKUP(A253,[3]soaBnafar!$A:$G,5,FALSE),0)</f>
        <v>0</v>
      </c>
      <c r="R253" s="20">
        <f>IFERROR(VLOOKUP(A253,[3]soaBnafar!$A:$G,6,FALSE),0)</f>
        <v>0</v>
      </c>
      <c r="S253" s="20">
        <f>IFERROR(VLOOKUP(A253,[3]soaBnafar!$A:$G,7,FALSE),0)</f>
        <v>0</v>
      </c>
      <c r="T253" s="32">
        <f t="shared" si="38"/>
        <v>0</v>
      </c>
      <c r="U253" s="21">
        <f t="shared" si="39"/>
        <v>511211</v>
      </c>
      <c r="V253" s="21">
        <f t="shared" si="40"/>
        <v>0</v>
      </c>
      <c r="W253" s="21">
        <f t="shared" si="41"/>
        <v>186144</v>
      </c>
      <c r="X253" s="21">
        <f t="shared" si="42"/>
        <v>0</v>
      </c>
      <c r="Y253" s="33">
        <f t="shared" si="43"/>
        <v>0</v>
      </c>
      <c r="Z253" s="4" t="str">
        <f t="shared" si="44"/>
        <v>Não</v>
      </c>
      <c r="AA253" s="4" t="str">
        <f t="shared" si="45"/>
        <v>Sim</v>
      </c>
      <c r="AB253" s="4" t="str">
        <f t="shared" si="46"/>
        <v>Não</v>
      </c>
      <c r="AC253" s="4" t="str">
        <f t="shared" si="47"/>
        <v>Sim</v>
      </c>
      <c r="AD253" s="4" t="str">
        <f t="shared" si="48"/>
        <v>Não</v>
      </c>
      <c r="AE253" s="30" t="str">
        <f t="shared" si="49"/>
        <v>Não</v>
      </c>
    </row>
    <row r="254" spans="1:31" x14ac:dyDescent="0.25">
      <c r="A254" s="23">
        <v>170650</v>
      </c>
      <c r="B254" s="27">
        <f>IFERROR(VLOOKUP(A254,[1]Monitoramento_Base_somente_disp!$A:$L,5,FALSE),0)</f>
        <v>1429</v>
      </c>
      <c r="C254" s="20">
        <f>IFERROR(VLOOKUP(A254,[1]Monitoramento_Base_somente_disp!$A:$L,6,FALSE),0)</f>
        <v>914357</v>
      </c>
      <c r="D254" s="20">
        <f>IFERROR(VLOOKUP(A254,[1]Monitoramento_Base_somente_disp!$A:$L,7,FALSE),0)</f>
        <v>615</v>
      </c>
      <c r="E254" s="20">
        <f>IFERROR(VLOOKUP(A254,[1]Monitoramento_Base_somente_disp!$A:$L,8,FALSE),0)</f>
        <v>302163</v>
      </c>
      <c r="F254" s="20">
        <f>IFERROR(VLOOKUP(A254,[1]Monitoramento_Base_somente_disp!$A:$L,9,FALSE),0)</f>
        <v>0</v>
      </c>
      <c r="G254" s="28">
        <f>IFERROR(VLOOKUP(A254,[1]Monitoramento_Base_somente_disp!$A:$L,10,FALSE),0)</f>
        <v>0</v>
      </c>
      <c r="H254" s="27">
        <f>IFERROR(VLOOKUP(A254,[2]webService!$A:$I,4,FALSE),0)</f>
        <v>0</v>
      </c>
      <c r="I254" s="20">
        <f>IFERROR(VLOOKUP(A254,[2]webService!$A:$II,5,FALSE),0)</f>
        <v>0</v>
      </c>
      <c r="J254" s="20">
        <f>IFERROR(VLOOKUP(A254,[2]webService!$A:$I,6,FALSE),0)</f>
        <v>0</v>
      </c>
      <c r="K254" s="20">
        <f>IFERROR(VLOOKUP(A254,[2]webService!$A:$I,7,FALSE),0)</f>
        <v>0</v>
      </c>
      <c r="L254" s="20">
        <f>IFERROR(VLOOKUP(A254,[2]webService!$A:$I,8,FALSE),0)</f>
        <v>0</v>
      </c>
      <c r="M254" s="28">
        <f>IFERROR(VLOOKUP(A254,[2]webService!$A:$I,9,FALSE),0)</f>
        <v>0</v>
      </c>
      <c r="N254" s="27">
        <f>IFERROR(VLOOKUP(A254,[3]soaBnafar!$A:$G,2,FALSE),0)</f>
        <v>0</v>
      </c>
      <c r="O254" s="20">
        <f>IFERROR(VLOOKUP(A254,[3]soaBnafar!$A:$H,3,FALSE),0)</f>
        <v>0</v>
      </c>
      <c r="P254" s="20">
        <f>IFERROR(VLOOKUP(A254,[3]soaBnafar!$A:$G,4,FALSE),0)</f>
        <v>0</v>
      </c>
      <c r="Q254" s="20">
        <f>IFERROR(VLOOKUP(A254,[3]soaBnafar!$A:$G,5,FALSE),0)</f>
        <v>0</v>
      </c>
      <c r="R254" s="20">
        <f>IFERROR(VLOOKUP(A254,[3]soaBnafar!$A:$G,6,FALSE),0)</f>
        <v>0</v>
      </c>
      <c r="S254" s="20">
        <f>IFERROR(VLOOKUP(A254,[3]soaBnafar!$A:$G,7,FALSE),0)</f>
        <v>0</v>
      </c>
      <c r="T254" s="32">
        <f t="shared" si="38"/>
        <v>1429</v>
      </c>
      <c r="U254" s="21">
        <f t="shared" si="39"/>
        <v>914357</v>
      </c>
      <c r="V254" s="21">
        <f t="shared" si="40"/>
        <v>615</v>
      </c>
      <c r="W254" s="21">
        <f t="shared" si="41"/>
        <v>302163</v>
      </c>
      <c r="X254" s="21">
        <f t="shared" si="42"/>
        <v>0</v>
      </c>
      <c r="Y254" s="33">
        <f t="shared" si="43"/>
        <v>0</v>
      </c>
      <c r="Z254" s="4" t="str">
        <f t="shared" si="44"/>
        <v>Sim</v>
      </c>
      <c r="AA254" s="4" t="str">
        <f t="shared" si="45"/>
        <v>Sim</v>
      </c>
      <c r="AB254" s="4" t="str">
        <f t="shared" si="46"/>
        <v>Sim</v>
      </c>
      <c r="AC254" s="4" t="str">
        <f t="shared" si="47"/>
        <v>Sim</v>
      </c>
      <c r="AD254" s="4" t="str">
        <f t="shared" si="48"/>
        <v>Não</v>
      </c>
      <c r="AE254" s="30" t="str">
        <f t="shared" si="49"/>
        <v>Não</v>
      </c>
    </row>
    <row r="255" spans="1:31" x14ac:dyDescent="0.25">
      <c r="A255" s="23">
        <v>170700</v>
      </c>
      <c r="B255" s="27">
        <f>IFERROR(VLOOKUP(A255,[1]Monitoramento_Base_somente_disp!$A:$L,5,FALSE),0)</f>
        <v>166491</v>
      </c>
      <c r="C255" s="20">
        <f>IFERROR(VLOOKUP(A255,[1]Monitoramento_Base_somente_disp!$A:$L,6,FALSE),0)</f>
        <v>23311568</v>
      </c>
      <c r="D255" s="20">
        <f>IFERROR(VLOOKUP(A255,[1]Monitoramento_Base_somente_disp!$A:$L,7,FALSE),0)</f>
        <v>78033</v>
      </c>
      <c r="E255" s="20">
        <f>IFERROR(VLOOKUP(A255,[1]Monitoramento_Base_somente_disp!$A:$L,8,FALSE),0)</f>
        <v>10434031</v>
      </c>
      <c r="F255" s="20">
        <f>IFERROR(VLOOKUP(A255,[1]Monitoramento_Base_somente_disp!$A:$L,9,FALSE),0)</f>
        <v>0</v>
      </c>
      <c r="G255" s="28">
        <f>IFERROR(VLOOKUP(A255,[1]Monitoramento_Base_somente_disp!$A:$L,10,FALSE),0)</f>
        <v>0</v>
      </c>
      <c r="H255" s="27">
        <f>IFERROR(VLOOKUP(A255,[2]webService!$A:$I,4,FALSE),0)</f>
        <v>0</v>
      </c>
      <c r="I255" s="20">
        <f>IFERROR(VLOOKUP(A255,[2]webService!$A:$II,5,FALSE),0)</f>
        <v>0</v>
      </c>
      <c r="J255" s="20">
        <f>IFERROR(VLOOKUP(A255,[2]webService!$A:$I,6,FALSE),0)</f>
        <v>0</v>
      </c>
      <c r="K255" s="20">
        <f>IFERROR(VLOOKUP(A255,[2]webService!$A:$I,7,FALSE),0)</f>
        <v>0</v>
      </c>
      <c r="L255" s="20">
        <f>IFERROR(VLOOKUP(A255,[2]webService!$A:$I,8,FALSE),0)</f>
        <v>0</v>
      </c>
      <c r="M255" s="28">
        <f>IFERROR(VLOOKUP(A255,[2]webService!$A:$I,9,FALSE),0)</f>
        <v>0</v>
      </c>
      <c r="N255" s="27">
        <f>IFERROR(VLOOKUP(A255,[3]soaBnafar!$A:$G,2,FALSE),0)</f>
        <v>0</v>
      </c>
      <c r="O255" s="20">
        <f>IFERROR(VLOOKUP(A255,[3]soaBnafar!$A:$H,3,FALSE),0)</f>
        <v>0</v>
      </c>
      <c r="P255" s="20">
        <f>IFERROR(VLOOKUP(A255,[3]soaBnafar!$A:$G,4,FALSE),0)</f>
        <v>0</v>
      </c>
      <c r="Q255" s="20">
        <f>IFERROR(VLOOKUP(A255,[3]soaBnafar!$A:$G,5,FALSE),0)</f>
        <v>0</v>
      </c>
      <c r="R255" s="20">
        <f>IFERROR(VLOOKUP(A255,[3]soaBnafar!$A:$G,6,FALSE),0)</f>
        <v>0</v>
      </c>
      <c r="S255" s="20">
        <f>IFERROR(VLOOKUP(A255,[3]soaBnafar!$A:$G,7,FALSE),0)</f>
        <v>0</v>
      </c>
      <c r="T255" s="32">
        <f t="shared" si="38"/>
        <v>166491</v>
      </c>
      <c r="U255" s="21">
        <f t="shared" si="39"/>
        <v>23311568</v>
      </c>
      <c r="V255" s="21">
        <f t="shared" si="40"/>
        <v>78033</v>
      </c>
      <c r="W255" s="21">
        <f t="shared" si="41"/>
        <v>10434031</v>
      </c>
      <c r="X255" s="21">
        <f t="shared" si="42"/>
        <v>0</v>
      </c>
      <c r="Y255" s="33">
        <f t="shared" si="43"/>
        <v>0</v>
      </c>
      <c r="Z255" s="4" t="str">
        <f t="shared" si="44"/>
        <v>Sim</v>
      </c>
      <c r="AA255" s="4" t="str">
        <f t="shared" si="45"/>
        <v>Sim</v>
      </c>
      <c r="AB255" s="4" t="str">
        <f t="shared" si="46"/>
        <v>Sim</v>
      </c>
      <c r="AC255" s="4" t="str">
        <f t="shared" si="47"/>
        <v>Sim</v>
      </c>
      <c r="AD255" s="4" t="str">
        <f t="shared" si="48"/>
        <v>Não</v>
      </c>
      <c r="AE255" s="30" t="str">
        <f t="shared" si="49"/>
        <v>Não</v>
      </c>
    </row>
    <row r="256" spans="1:31" x14ac:dyDescent="0.25">
      <c r="A256" s="23">
        <v>170720</v>
      </c>
      <c r="B256" s="27">
        <f>IFERROR(VLOOKUP(A256,[1]Monitoramento_Base_somente_disp!$A:$L,5,FALSE),0)</f>
        <v>13087</v>
      </c>
      <c r="C256" s="20">
        <f>IFERROR(VLOOKUP(A256,[1]Monitoramento_Base_somente_disp!$A:$L,6,FALSE),0)</f>
        <v>3166918</v>
      </c>
      <c r="D256" s="20">
        <f>IFERROR(VLOOKUP(A256,[1]Monitoramento_Base_somente_disp!$A:$L,7,FALSE),0)</f>
        <v>5492</v>
      </c>
      <c r="E256" s="20">
        <f>IFERROR(VLOOKUP(A256,[1]Monitoramento_Base_somente_disp!$A:$L,8,FALSE),0)</f>
        <v>1467659</v>
      </c>
      <c r="F256" s="20">
        <f>IFERROR(VLOOKUP(A256,[1]Monitoramento_Base_somente_disp!$A:$L,9,FALSE),0)</f>
        <v>0</v>
      </c>
      <c r="G256" s="28">
        <f>IFERROR(VLOOKUP(A256,[1]Monitoramento_Base_somente_disp!$A:$L,10,FALSE),0)</f>
        <v>0</v>
      </c>
      <c r="H256" s="27">
        <f>IFERROR(VLOOKUP(A256,[2]webService!$A:$I,4,FALSE),0)</f>
        <v>0</v>
      </c>
      <c r="I256" s="20">
        <f>IFERROR(VLOOKUP(A256,[2]webService!$A:$II,5,FALSE),0)</f>
        <v>0</v>
      </c>
      <c r="J256" s="20">
        <f>IFERROR(VLOOKUP(A256,[2]webService!$A:$I,6,FALSE),0)</f>
        <v>0</v>
      </c>
      <c r="K256" s="20">
        <f>IFERROR(VLOOKUP(A256,[2]webService!$A:$I,7,FALSE),0)</f>
        <v>0</v>
      </c>
      <c r="L256" s="20">
        <f>IFERROR(VLOOKUP(A256,[2]webService!$A:$I,8,FALSE),0)</f>
        <v>0</v>
      </c>
      <c r="M256" s="28">
        <f>IFERROR(VLOOKUP(A256,[2]webService!$A:$I,9,FALSE),0)</f>
        <v>0</v>
      </c>
      <c r="N256" s="27">
        <f>IFERROR(VLOOKUP(A256,[3]soaBnafar!$A:$G,2,FALSE),0)</f>
        <v>0</v>
      </c>
      <c r="O256" s="20">
        <f>IFERROR(VLOOKUP(A256,[3]soaBnafar!$A:$H,3,FALSE),0)</f>
        <v>0</v>
      </c>
      <c r="P256" s="20">
        <f>IFERROR(VLOOKUP(A256,[3]soaBnafar!$A:$G,4,FALSE),0)</f>
        <v>0</v>
      </c>
      <c r="Q256" s="20">
        <f>IFERROR(VLOOKUP(A256,[3]soaBnafar!$A:$G,5,FALSE),0)</f>
        <v>0</v>
      </c>
      <c r="R256" s="20">
        <f>IFERROR(VLOOKUP(A256,[3]soaBnafar!$A:$G,6,FALSE),0)</f>
        <v>0</v>
      </c>
      <c r="S256" s="20">
        <f>IFERROR(VLOOKUP(A256,[3]soaBnafar!$A:$G,7,FALSE),0)</f>
        <v>0</v>
      </c>
      <c r="T256" s="32">
        <f t="shared" si="38"/>
        <v>13087</v>
      </c>
      <c r="U256" s="21">
        <f t="shared" si="39"/>
        <v>3166918</v>
      </c>
      <c r="V256" s="21">
        <f t="shared" si="40"/>
        <v>5492</v>
      </c>
      <c r="W256" s="21">
        <f t="shared" si="41"/>
        <v>1467659</v>
      </c>
      <c r="X256" s="21">
        <f t="shared" si="42"/>
        <v>0</v>
      </c>
      <c r="Y256" s="33">
        <f t="shared" si="43"/>
        <v>0</v>
      </c>
      <c r="Z256" s="4" t="str">
        <f t="shared" si="44"/>
        <v>Sim</v>
      </c>
      <c r="AA256" s="4" t="str">
        <f t="shared" si="45"/>
        <v>Sim</v>
      </c>
      <c r="AB256" s="4" t="str">
        <f t="shared" si="46"/>
        <v>Sim</v>
      </c>
      <c r="AC256" s="4" t="str">
        <f t="shared" si="47"/>
        <v>Sim</v>
      </c>
      <c r="AD256" s="4" t="str">
        <f t="shared" si="48"/>
        <v>Não</v>
      </c>
      <c r="AE256" s="30" t="str">
        <f t="shared" si="49"/>
        <v>Não</v>
      </c>
    </row>
    <row r="257" spans="1:31" x14ac:dyDescent="0.25">
      <c r="A257" s="23">
        <v>170740</v>
      </c>
      <c r="B257" s="27">
        <f>IFERROR(VLOOKUP(A257,[1]Monitoramento_Base_somente_disp!$A:$L,5,FALSE),0)</f>
        <v>0</v>
      </c>
      <c r="C257" s="20">
        <f>IFERROR(VLOOKUP(A257,[1]Monitoramento_Base_somente_disp!$A:$L,6,FALSE),0)</f>
        <v>3317044</v>
      </c>
      <c r="D257" s="20">
        <f>IFERROR(VLOOKUP(A257,[1]Monitoramento_Base_somente_disp!$A:$L,7,FALSE),0)</f>
        <v>0</v>
      </c>
      <c r="E257" s="20">
        <f>IFERROR(VLOOKUP(A257,[1]Monitoramento_Base_somente_disp!$A:$L,8,FALSE),0)</f>
        <v>1686304</v>
      </c>
      <c r="F257" s="20">
        <f>IFERROR(VLOOKUP(A257,[1]Monitoramento_Base_somente_disp!$A:$L,9,FALSE),0)</f>
        <v>0</v>
      </c>
      <c r="G257" s="28">
        <f>IFERROR(VLOOKUP(A257,[1]Monitoramento_Base_somente_disp!$A:$L,10,FALSE),0)</f>
        <v>0</v>
      </c>
      <c r="H257" s="27">
        <f>IFERROR(VLOOKUP(A257,[2]webService!$A:$I,4,FALSE),0)</f>
        <v>0</v>
      </c>
      <c r="I257" s="20">
        <f>IFERROR(VLOOKUP(A257,[2]webService!$A:$II,5,FALSE),0)</f>
        <v>0</v>
      </c>
      <c r="J257" s="20">
        <f>IFERROR(VLOOKUP(A257,[2]webService!$A:$I,6,FALSE),0)</f>
        <v>0</v>
      </c>
      <c r="K257" s="20">
        <f>IFERROR(VLOOKUP(A257,[2]webService!$A:$I,7,FALSE),0)</f>
        <v>0</v>
      </c>
      <c r="L257" s="20">
        <f>IFERROR(VLOOKUP(A257,[2]webService!$A:$I,8,FALSE),0)</f>
        <v>0</v>
      </c>
      <c r="M257" s="28">
        <f>IFERROR(VLOOKUP(A257,[2]webService!$A:$I,9,FALSE),0)</f>
        <v>0</v>
      </c>
      <c r="N257" s="27">
        <f>IFERROR(VLOOKUP(A257,[3]soaBnafar!$A:$G,2,FALSE),0)</f>
        <v>0</v>
      </c>
      <c r="O257" s="20">
        <f>IFERROR(VLOOKUP(A257,[3]soaBnafar!$A:$H,3,FALSE),0)</f>
        <v>0</v>
      </c>
      <c r="P257" s="20">
        <f>IFERROR(VLOOKUP(A257,[3]soaBnafar!$A:$G,4,FALSE),0)</f>
        <v>0</v>
      </c>
      <c r="Q257" s="20">
        <f>IFERROR(VLOOKUP(A257,[3]soaBnafar!$A:$G,5,FALSE),0)</f>
        <v>0</v>
      </c>
      <c r="R257" s="20">
        <f>IFERROR(VLOOKUP(A257,[3]soaBnafar!$A:$G,6,FALSE),0)</f>
        <v>0</v>
      </c>
      <c r="S257" s="20">
        <f>IFERROR(VLOOKUP(A257,[3]soaBnafar!$A:$G,7,FALSE),0)</f>
        <v>0</v>
      </c>
      <c r="T257" s="32">
        <f t="shared" si="38"/>
        <v>0</v>
      </c>
      <c r="U257" s="21">
        <f t="shared" si="39"/>
        <v>3317044</v>
      </c>
      <c r="V257" s="21">
        <f t="shared" si="40"/>
        <v>0</v>
      </c>
      <c r="W257" s="21">
        <f t="shared" si="41"/>
        <v>1686304</v>
      </c>
      <c r="X257" s="21">
        <f t="shared" si="42"/>
        <v>0</v>
      </c>
      <c r="Y257" s="33">
        <f t="shared" si="43"/>
        <v>0</v>
      </c>
      <c r="Z257" s="4" t="str">
        <f t="shared" si="44"/>
        <v>Não</v>
      </c>
      <c r="AA257" s="4" t="str">
        <f t="shared" si="45"/>
        <v>Sim</v>
      </c>
      <c r="AB257" s="4" t="str">
        <f t="shared" si="46"/>
        <v>Não</v>
      </c>
      <c r="AC257" s="4" t="str">
        <f t="shared" si="47"/>
        <v>Sim</v>
      </c>
      <c r="AD257" s="4" t="str">
        <f t="shared" si="48"/>
        <v>Não</v>
      </c>
      <c r="AE257" s="30" t="str">
        <f t="shared" si="49"/>
        <v>Não</v>
      </c>
    </row>
    <row r="258" spans="1:31" x14ac:dyDescent="0.25">
      <c r="A258" s="23">
        <v>170770</v>
      </c>
      <c r="B258" s="27">
        <f>IFERROR(VLOOKUP(A258,[1]Monitoramento_Base_somente_disp!$A:$L,5,FALSE),0)</f>
        <v>886</v>
      </c>
      <c r="C258" s="20">
        <f>IFERROR(VLOOKUP(A258,[1]Monitoramento_Base_somente_disp!$A:$L,6,FALSE),0)</f>
        <v>75036</v>
      </c>
      <c r="D258" s="20">
        <f>IFERROR(VLOOKUP(A258,[1]Monitoramento_Base_somente_disp!$A:$L,7,FALSE),0)</f>
        <v>1161</v>
      </c>
      <c r="E258" s="20">
        <f>IFERROR(VLOOKUP(A258,[1]Monitoramento_Base_somente_disp!$A:$L,8,FALSE),0)</f>
        <v>29362</v>
      </c>
      <c r="F258" s="20">
        <f>IFERROR(VLOOKUP(A258,[1]Monitoramento_Base_somente_disp!$A:$L,9,FALSE),0)</f>
        <v>0</v>
      </c>
      <c r="G258" s="28">
        <f>IFERROR(VLOOKUP(A258,[1]Monitoramento_Base_somente_disp!$A:$L,10,FALSE),0)</f>
        <v>0</v>
      </c>
      <c r="H258" s="27">
        <f>IFERROR(VLOOKUP(A258,[2]webService!$A:$I,4,FALSE),0)</f>
        <v>0</v>
      </c>
      <c r="I258" s="20">
        <f>IFERROR(VLOOKUP(A258,[2]webService!$A:$II,5,FALSE),0)</f>
        <v>0</v>
      </c>
      <c r="J258" s="20">
        <f>IFERROR(VLOOKUP(A258,[2]webService!$A:$I,6,FALSE),0)</f>
        <v>0</v>
      </c>
      <c r="K258" s="20">
        <f>IFERROR(VLOOKUP(A258,[2]webService!$A:$I,7,FALSE),0)</f>
        <v>0</v>
      </c>
      <c r="L258" s="20">
        <f>IFERROR(VLOOKUP(A258,[2]webService!$A:$I,8,FALSE),0)</f>
        <v>0</v>
      </c>
      <c r="M258" s="28">
        <f>IFERROR(VLOOKUP(A258,[2]webService!$A:$I,9,FALSE),0)</f>
        <v>0</v>
      </c>
      <c r="N258" s="27">
        <f>IFERROR(VLOOKUP(A258,[3]soaBnafar!$A:$G,2,FALSE),0)</f>
        <v>0</v>
      </c>
      <c r="O258" s="20">
        <f>IFERROR(VLOOKUP(A258,[3]soaBnafar!$A:$H,3,FALSE),0)</f>
        <v>0</v>
      </c>
      <c r="P258" s="20">
        <f>IFERROR(VLOOKUP(A258,[3]soaBnafar!$A:$G,4,FALSE),0)</f>
        <v>0</v>
      </c>
      <c r="Q258" s="20">
        <f>IFERROR(VLOOKUP(A258,[3]soaBnafar!$A:$G,5,FALSE),0)</f>
        <v>0</v>
      </c>
      <c r="R258" s="20">
        <f>IFERROR(VLOOKUP(A258,[3]soaBnafar!$A:$G,6,FALSE),0)</f>
        <v>0</v>
      </c>
      <c r="S258" s="20">
        <f>IFERROR(VLOOKUP(A258,[3]soaBnafar!$A:$G,7,FALSE),0)</f>
        <v>0</v>
      </c>
      <c r="T258" s="32">
        <f t="shared" si="38"/>
        <v>886</v>
      </c>
      <c r="U258" s="21">
        <f t="shared" si="39"/>
        <v>75036</v>
      </c>
      <c r="V258" s="21">
        <f t="shared" si="40"/>
        <v>1161</v>
      </c>
      <c r="W258" s="21">
        <f t="shared" si="41"/>
        <v>29362</v>
      </c>
      <c r="X258" s="21">
        <f t="shared" si="42"/>
        <v>0</v>
      </c>
      <c r="Y258" s="33">
        <f t="shared" si="43"/>
        <v>0</v>
      </c>
      <c r="Z258" s="4" t="str">
        <f t="shared" si="44"/>
        <v>Sim</v>
      </c>
      <c r="AA258" s="4" t="str">
        <f t="shared" si="45"/>
        <v>Sim</v>
      </c>
      <c r="AB258" s="4" t="str">
        <f t="shared" si="46"/>
        <v>Sim</v>
      </c>
      <c r="AC258" s="4" t="str">
        <f t="shared" si="47"/>
        <v>Sim</v>
      </c>
      <c r="AD258" s="4" t="str">
        <f t="shared" si="48"/>
        <v>Não</v>
      </c>
      <c r="AE258" s="30" t="str">
        <f t="shared" si="49"/>
        <v>Não</v>
      </c>
    </row>
    <row r="259" spans="1:31" x14ac:dyDescent="0.25">
      <c r="A259" s="23">
        <v>170900</v>
      </c>
      <c r="B259" s="27">
        <f>IFERROR(VLOOKUP(A259,[1]Monitoramento_Base_somente_disp!$A:$L,5,FALSE),0)</f>
        <v>20473</v>
      </c>
      <c r="C259" s="20">
        <f>IFERROR(VLOOKUP(A259,[1]Monitoramento_Base_somente_disp!$A:$L,6,FALSE),0)</f>
        <v>4570512</v>
      </c>
      <c r="D259" s="20">
        <f>IFERROR(VLOOKUP(A259,[1]Monitoramento_Base_somente_disp!$A:$L,7,FALSE),0)</f>
        <v>31134</v>
      </c>
      <c r="E259" s="20">
        <f>IFERROR(VLOOKUP(A259,[1]Monitoramento_Base_somente_disp!$A:$L,8,FALSE),0)</f>
        <v>1646666</v>
      </c>
      <c r="F259" s="20">
        <f>IFERROR(VLOOKUP(A259,[1]Monitoramento_Base_somente_disp!$A:$L,9,FALSE),0)</f>
        <v>0</v>
      </c>
      <c r="G259" s="28">
        <f>IFERROR(VLOOKUP(A259,[1]Monitoramento_Base_somente_disp!$A:$L,10,FALSE),0)</f>
        <v>0</v>
      </c>
      <c r="H259" s="27">
        <f>IFERROR(VLOOKUP(A259,[2]webService!$A:$I,4,FALSE),0)</f>
        <v>0</v>
      </c>
      <c r="I259" s="20">
        <f>IFERROR(VLOOKUP(A259,[2]webService!$A:$II,5,FALSE),0)</f>
        <v>0</v>
      </c>
      <c r="J259" s="20">
        <f>IFERROR(VLOOKUP(A259,[2]webService!$A:$I,6,FALSE),0)</f>
        <v>0</v>
      </c>
      <c r="K259" s="20">
        <f>IFERROR(VLOOKUP(A259,[2]webService!$A:$I,7,FALSE),0)</f>
        <v>0</v>
      </c>
      <c r="L259" s="20">
        <f>IFERROR(VLOOKUP(A259,[2]webService!$A:$I,8,FALSE),0)</f>
        <v>0</v>
      </c>
      <c r="M259" s="28">
        <f>IFERROR(VLOOKUP(A259,[2]webService!$A:$I,9,FALSE),0)</f>
        <v>0</v>
      </c>
      <c r="N259" s="27">
        <f>IFERROR(VLOOKUP(A259,[3]soaBnafar!$A:$G,2,FALSE),0)</f>
        <v>0</v>
      </c>
      <c r="O259" s="20">
        <f>IFERROR(VLOOKUP(A259,[3]soaBnafar!$A:$H,3,FALSE),0)</f>
        <v>0</v>
      </c>
      <c r="P259" s="20">
        <f>IFERROR(VLOOKUP(A259,[3]soaBnafar!$A:$G,4,FALSE),0)</f>
        <v>0</v>
      </c>
      <c r="Q259" s="20">
        <f>IFERROR(VLOOKUP(A259,[3]soaBnafar!$A:$G,5,FALSE),0)</f>
        <v>0</v>
      </c>
      <c r="R259" s="20">
        <f>IFERROR(VLOOKUP(A259,[3]soaBnafar!$A:$G,6,FALSE),0)</f>
        <v>0</v>
      </c>
      <c r="S259" s="20">
        <f>IFERROR(VLOOKUP(A259,[3]soaBnafar!$A:$G,7,FALSE),0)</f>
        <v>0</v>
      </c>
      <c r="T259" s="32">
        <f t="shared" si="38"/>
        <v>20473</v>
      </c>
      <c r="U259" s="21">
        <f t="shared" si="39"/>
        <v>4570512</v>
      </c>
      <c r="V259" s="21">
        <f t="shared" si="40"/>
        <v>31134</v>
      </c>
      <c r="W259" s="21">
        <f t="shared" si="41"/>
        <v>1646666</v>
      </c>
      <c r="X259" s="21">
        <f t="shared" si="42"/>
        <v>0</v>
      </c>
      <c r="Y259" s="33">
        <f t="shared" si="43"/>
        <v>0</v>
      </c>
      <c r="Z259" s="4" t="str">
        <f t="shared" si="44"/>
        <v>Sim</v>
      </c>
      <c r="AA259" s="4" t="str">
        <f t="shared" si="45"/>
        <v>Sim</v>
      </c>
      <c r="AB259" s="4" t="str">
        <f t="shared" si="46"/>
        <v>Sim</v>
      </c>
      <c r="AC259" s="4" t="str">
        <f t="shared" si="47"/>
        <v>Sim</v>
      </c>
      <c r="AD259" s="4" t="str">
        <f t="shared" si="48"/>
        <v>Não</v>
      </c>
      <c r="AE259" s="30" t="str">
        <f t="shared" si="49"/>
        <v>Não</v>
      </c>
    </row>
    <row r="260" spans="1:31" x14ac:dyDescent="0.25">
      <c r="A260" s="23">
        <v>170950</v>
      </c>
      <c r="B260" s="27">
        <f>IFERROR(VLOOKUP(A260,[1]Monitoramento_Base_somente_disp!$A:$L,5,FALSE),0)</f>
        <v>240</v>
      </c>
      <c r="C260" s="20">
        <f>IFERROR(VLOOKUP(A260,[1]Monitoramento_Base_somente_disp!$A:$L,6,FALSE),0)</f>
        <v>34770474</v>
      </c>
      <c r="D260" s="20">
        <f>IFERROR(VLOOKUP(A260,[1]Monitoramento_Base_somente_disp!$A:$L,7,FALSE),0)</f>
        <v>60</v>
      </c>
      <c r="E260" s="20">
        <f>IFERROR(VLOOKUP(A260,[1]Monitoramento_Base_somente_disp!$A:$L,8,FALSE),0)</f>
        <v>17383650</v>
      </c>
      <c r="F260" s="20">
        <f>IFERROR(VLOOKUP(A260,[1]Monitoramento_Base_somente_disp!$A:$L,9,FALSE),0)</f>
        <v>0</v>
      </c>
      <c r="G260" s="28">
        <f>IFERROR(VLOOKUP(A260,[1]Monitoramento_Base_somente_disp!$A:$L,10,FALSE),0)</f>
        <v>0</v>
      </c>
      <c r="H260" s="27">
        <f>IFERROR(VLOOKUP(A260,[2]webService!$A:$I,4,FALSE),0)</f>
        <v>0</v>
      </c>
      <c r="I260" s="20">
        <f>IFERROR(VLOOKUP(A260,[2]webService!$A:$II,5,FALSE),0)</f>
        <v>0</v>
      </c>
      <c r="J260" s="20">
        <f>IFERROR(VLOOKUP(A260,[2]webService!$A:$I,6,FALSE),0)</f>
        <v>0</v>
      </c>
      <c r="K260" s="20">
        <f>IFERROR(VLOOKUP(A260,[2]webService!$A:$I,7,FALSE),0)</f>
        <v>0</v>
      </c>
      <c r="L260" s="20">
        <f>IFERROR(VLOOKUP(A260,[2]webService!$A:$I,8,FALSE),0)</f>
        <v>0</v>
      </c>
      <c r="M260" s="28">
        <f>IFERROR(VLOOKUP(A260,[2]webService!$A:$I,9,FALSE),0)</f>
        <v>0</v>
      </c>
      <c r="N260" s="27">
        <f>IFERROR(VLOOKUP(A260,[3]soaBnafar!$A:$G,2,FALSE),0)</f>
        <v>0</v>
      </c>
      <c r="O260" s="20">
        <f>IFERROR(VLOOKUP(A260,[3]soaBnafar!$A:$H,3,FALSE),0)</f>
        <v>0</v>
      </c>
      <c r="P260" s="20">
        <f>IFERROR(VLOOKUP(A260,[3]soaBnafar!$A:$G,4,FALSE),0)</f>
        <v>0</v>
      </c>
      <c r="Q260" s="20">
        <f>IFERROR(VLOOKUP(A260,[3]soaBnafar!$A:$G,5,FALSE),0)</f>
        <v>0</v>
      </c>
      <c r="R260" s="20">
        <f>IFERROR(VLOOKUP(A260,[3]soaBnafar!$A:$G,6,FALSE),0)</f>
        <v>0</v>
      </c>
      <c r="S260" s="20">
        <f>IFERROR(VLOOKUP(A260,[3]soaBnafar!$A:$G,7,FALSE),0)</f>
        <v>0</v>
      </c>
      <c r="T260" s="32">
        <f t="shared" si="38"/>
        <v>240</v>
      </c>
      <c r="U260" s="21">
        <f t="shared" si="39"/>
        <v>34770474</v>
      </c>
      <c r="V260" s="21">
        <f t="shared" si="40"/>
        <v>60</v>
      </c>
      <c r="W260" s="21">
        <f t="shared" si="41"/>
        <v>17383650</v>
      </c>
      <c r="X260" s="21">
        <f t="shared" si="42"/>
        <v>0</v>
      </c>
      <c r="Y260" s="33">
        <f t="shared" si="43"/>
        <v>0</v>
      </c>
      <c r="Z260" s="4" t="str">
        <f t="shared" si="44"/>
        <v>Sim</v>
      </c>
      <c r="AA260" s="4" t="str">
        <f t="shared" si="45"/>
        <v>Sim</v>
      </c>
      <c r="AB260" s="4" t="str">
        <f t="shared" si="46"/>
        <v>Sim</v>
      </c>
      <c r="AC260" s="4" t="str">
        <f t="shared" si="47"/>
        <v>Sim</v>
      </c>
      <c r="AD260" s="4" t="str">
        <f t="shared" si="48"/>
        <v>Não</v>
      </c>
      <c r="AE260" s="30" t="str">
        <f t="shared" si="49"/>
        <v>Não</v>
      </c>
    </row>
    <row r="261" spans="1:31" x14ac:dyDescent="0.25">
      <c r="A261" s="23">
        <v>170980</v>
      </c>
      <c r="B261" s="27">
        <f>IFERROR(VLOOKUP(A261,[1]Monitoramento_Base_somente_disp!$A:$L,5,FALSE),0)</f>
        <v>0</v>
      </c>
      <c r="C261" s="20">
        <f>IFERROR(VLOOKUP(A261,[1]Monitoramento_Base_somente_disp!$A:$L,6,FALSE),0)</f>
        <v>6930122</v>
      </c>
      <c r="D261" s="20">
        <f>IFERROR(VLOOKUP(A261,[1]Monitoramento_Base_somente_disp!$A:$L,7,FALSE),0)</f>
        <v>0</v>
      </c>
      <c r="E261" s="20">
        <f>IFERROR(VLOOKUP(A261,[1]Monitoramento_Base_somente_disp!$A:$L,8,FALSE),0)</f>
        <v>3470376</v>
      </c>
      <c r="F261" s="20">
        <f>IFERROR(VLOOKUP(A261,[1]Monitoramento_Base_somente_disp!$A:$L,9,FALSE),0)</f>
        <v>0</v>
      </c>
      <c r="G261" s="28">
        <f>IFERROR(VLOOKUP(A261,[1]Monitoramento_Base_somente_disp!$A:$L,10,FALSE),0)</f>
        <v>0</v>
      </c>
      <c r="H261" s="27">
        <f>IFERROR(VLOOKUP(A261,[2]webService!$A:$I,4,FALSE),0)</f>
        <v>0</v>
      </c>
      <c r="I261" s="20">
        <f>IFERROR(VLOOKUP(A261,[2]webService!$A:$II,5,FALSE),0)</f>
        <v>0</v>
      </c>
      <c r="J261" s="20">
        <f>IFERROR(VLOOKUP(A261,[2]webService!$A:$I,6,FALSE),0)</f>
        <v>0</v>
      </c>
      <c r="K261" s="20">
        <f>IFERROR(VLOOKUP(A261,[2]webService!$A:$I,7,FALSE),0)</f>
        <v>0</v>
      </c>
      <c r="L261" s="20">
        <f>IFERROR(VLOOKUP(A261,[2]webService!$A:$I,8,FALSE),0)</f>
        <v>0</v>
      </c>
      <c r="M261" s="28">
        <f>IFERROR(VLOOKUP(A261,[2]webService!$A:$I,9,FALSE),0)</f>
        <v>0</v>
      </c>
      <c r="N261" s="27">
        <f>IFERROR(VLOOKUP(A261,[3]soaBnafar!$A:$G,2,FALSE),0)</f>
        <v>0</v>
      </c>
      <c r="O261" s="20">
        <f>IFERROR(VLOOKUP(A261,[3]soaBnafar!$A:$H,3,FALSE),0)</f>
        <v>0</v>
      </c>
      <c r="P261" s="20">
        <f>IFERROR(VLOOKUP(A261,[3]soaBnafar!$A:$G,4,FALSE),0)</f>
        <v>0</v>
      </c>
      <c r="Q261" s="20">
        <f>IFERROR(VLOOKUP(A261,[3]soaBnafar!$A:$G,5,FALSE),0)</f>
        <v>0</v>
      </c>
      <c r="R261" s="20">
        <f>IFERROR(VLOOKUP(A261,[3]soaBnafar!$A:$G,6,FALSE),0)</f>
        <v>0</v>
      </c>
      <c r="S261" s="20">
        <f>IFERROR(VLOOKUP(A261,[3]soaBnafar!$A:$G,7,FALSE),0)</f>
        <v>0</v>
      </c>
      <c r="T261" s="32">
        <f t="shared" si="38"/>
        <v>0</v>
      </c>
      <c r="U261" s="21">
        <f t="shared" si="39"/>
        <v>6930122</v>
      </c>
      <c r="V261" s="21">
        <f t="shared" si="40"/>
        <v>0</v>
      </c>
      <c r="W261" s="21">
        <f t="shared" si="41"/>
        <v>3470376</v>
      </c>
      <c r="X261" s="21">
        <f t="shared" si="42"/>
        <v>0</v>
      </c>
      <c r="Y261" s="33">
        <f t="shared" si="43"/>
        <v>0</v>
      </c>
      <c r="Z261" s="4" t="str">
        <f t="shared" si="44"/>
        <v>Não</v>
      </c>
      <c r="AA261" s="4" t="str">
        <f t="shared" si="45"/>
        <v>Sim</v>
      </c>
      <c r="AB261" s="4" t="str">
        <f t="shared" si="46"/>
        <v>Não</v>
      </c>
      <c r="AC261" s="4" t="str">
        <f t="shared" si="47"/>
        <v>Sim</v>
      </c>
      <c r="AD261" s="4" t="str">
        <f t="shared" si="48"/>
        <v>Não</v>
      </c>
      <c r="AE261" s="30" t="str">
        <f t="shared" si="49"/>
        <v>Não</v>
      </c>
    </row>
    <row r="262" spans="1:31" x14ac:dyDescent="0.25">
      <c r="A262" s="23">
        <v>171050</v>
      </c>
      <c r="B262" s="27">
        <f>IFERROR(VLOOKUP(A262,[1]Monitoramento_Base_somente_disp!$A:$L,5,FALSE),0)</f>
        <v>5996</v>
      </c>
      <c r="C262" s="20">
        <f>IFERROR(VLOOKUP(A262,[1]Monitoramento_Base_somente_disp!$A:$L,6,FALSE),0)</f>
        <v>7883088</v>
      </c>
      <c r="D262" s="20">
        <f>IFERROR(VLOOKUP(A262,[1]Monitoramento_Base_somente_disp!$A:$L,7,FALSE),0)</f>
        <v>3155</v>
      </c>
      <c r="E262" s="20">
        <f>IFERROR(VLOOKUP(A262,[1]Monitoramento_Base_somente_disp!$A:$L,8,FALSE),0)</f>
        <v>3851721</v>
      </c>
      <c r="F262" s="20">
        <f>IFERROR(VLOOKUP(A262,[1]Monitoramento_Base_somente_disp!$A:$L,9,FALSE),0)</f>
        <v>0</v>
      </c>
      <c r="G262" s="28">
        <f>IFERROR(VLOOKUP(A262,[1]Monitoramento_Base_somente_disp!$A:$L,10,FALSE),0)</f>
        <v>0</v>
      </c>
      <c r="H262" s="27">
        <f>IFERROR(VLOOKUP(A262,[2]webService!$A:$I,4,FALSE),0)</f>
        <v>0</v>
      </c>
      <c r="I262" s="20">
        <f>IFERROR(VLOOKUP(A262,[2]webService!$A:$II,5,FALSE),0)</f>
        <v>0</v>
      </c>
      <c r="J262" s="20">
        <f>IFERROR(VLOOKUP(A262,[2]webService!$A:$I,6,FALSE),0)</f>
        <v>0</v>
      </c>
      <c r="K262" s="20">
        <f>IFERROR(VLOOKUP(A262,[2]webService!$A:$I,7,FALSE),0)</f>
        <v>0</v>
      </c>
      <c r="L262" s="20">
        <f>IFERROR(VLOOKUP(A262,[2]webService!$A:$I,8,FALSE),0)</f>
        <v>0</v>
      </c>
      <c r="M262" s="28">
        <f>IFERROR(VLOOKUP(A262,[2]webService!$A:$I,9,FALSE),0)</f>
        <v>0</v>
      </c>
      <c r="N262" s="27">
        <f>IFERROR(VLOOKUP(A262,[3]soaBnafar!$A:$G,2,FALSE),0)</f>
        <v>0</v>
      </c>
      <c r="O262" s="20">
        <f>IFERROR(VLOOKUP(A262,[3]soaBnafar!$A:$H,3,FALSE),0)</f>
        <v>0</v>
      </c>
      <c r="P262" s="20">
        <f>IFERROR(VLOOKUP(A262,[3]soaBnafar!$A:$G,4,FALSE),0)</f>
        <v>0</v>
      </c>
      <c r="Q262" s="20">
        <f>IFERROR(VLOOKUP(A262,[3]soaBnafar!$A:$G,5,FALSE),0)</f>
        <v>0</v>
      </c>
      <c r="R262" s="20">
        <f>IFERROR(VLOOKUP(A262,[3]soaBnafar!$A:$G,6,FALSE),0)</f>
        <v>0</v>
      </c>
      <c r="S262" s="20">
        <f>IFERROR(VLOOKUP(A262,[3]soaBnafar!$A:$G,7,FALSE),0)</f>
        <v>0</v>
      </c>
      <c r="T262" s="32">
        <f t="shared" ref="T262:T325" si="50">B262+H262+N262</f>
        <v>5996</v>
      </c>
      <c r="U262" s="21">
        <f t="shared" ref="U262:U325" si="51">C262+I262+O262</f>
        <v>7883088</v>
      </c>
      <c r="V262" s="21">
        <f t="shared" ref="V262:V325" si="52">D262+J262+P262</f>
        <v>3155</v>
      </c>
      <c r="W262" s="21">
        <f t="shared" ref="W262:W325" si="53">E262+K262+Q262</f>
        <v>3851721</v>
      </c>
      <c r="X262" s="21">
        <f t="shared" ref="X262:X325" si="54">F262+L262+R262</f>
        <v>0</v>
      </c>
      <c r="Y262" s="33">
        <f t="shared" ref="Y262:Y325" si="55">G262+M262+S262</f>
        <v>0</v>
      </c>
      <c r="Z262" s="4" t="str">
        <f t="shared" ref="Z262:Z325" si="56">IF(T262=0,"Não","Sim")</f>
        <v>Sim</v>
      </c>
      <c r="AA262" s="4" t="str">
        <f t="shared" ref="AA262:AA325" si="57">IF(U262=0,"Não","Sim")</f>
        <v>Sim</v>
      </c>
      <c r="AB262" s="4" t="str">
        <f t="shared" ref="AB262:AB325" si="58">IF(V262=0,"Não","Sim")</f>
        <v>Sim</v>
      </c>
      <c r="AC262" s="4" t="str">
        <f t="shared" ref="AC262:AC325" si="59">IF(W262=0,"Não","Sim")</f>
        <v>Sim</v>
      </c>
      <c r="AD262" s="4" t="str">
        <f t="shared" ref="AD262:AD325" si="60">IF(X262=0,"Não","Sim")</f>
        <v>Não</v>
      </c>
      <c r="AE262" s="30" t="str">
        <f t="shared" ref="AE262:AE325" si="61">IF(Y262=0,"Não","Sim")</f>
        <v>Não</v>
      </c>
    </row>
    <row r="263" spans="1:31" x14ac:dyDescent="0.25">
      <c r="A263" s="23">
        <v>171070</v>
      </c>
      <c r="B263" s="27">
        <f>IFERROR(VLOOKUP(A263,[1]Monitoramento_Base_somente_disp!$A:$L,5,FALSE),0)</f>
        <v>2</v>
      </c>
      <c r="C263" s="20">
        <f>IFERROR(VLOOKUP(A263,[1]Monitoramento_Base_somente_disp!$A:$L,6,FALSE),0)</f>
        <v>279484</v>
      </c>
      <c r="D263" s="20">
        <f>IFERROR(VLOOKUP(A263,[1]Monitoramento_Base_somente_disp!$A:$L,7,FALSE),0)</f>
        <v>4</v>
      </c>
      <c r="E263" s="20">
        <f>IFERROR(VLOOKUP(A263,[1]Monitoramento_Base_somente_disp!$A:$L,8,FALSE),0)</f>
        <v>139344</v>
      </c>
      <c r="F263" s="20">
        <f>IFERROR(VLOOKUP(A263,[1]Monitoramento_Base_somente_disp!$A:$L,9,FALSE),0)</f>
        <v>0</v>
      </c>
      <c r="G263" s="28">
        <f>IFERROR(VLOOKUP(A263,[1]Monitoramento_Base_somente_disp!$A:$L,10,FALSE),0)</f>
        <v>0</v>
      </c>
      <c r="H263" s="27">
        <f>IFERROR(VLOOKUP(A263,[2]webService!$A:$I,4,FALSE),0)</f>
        <v>0</v>
      </c>
      <c r="I263" s="20">
        <f>IFERROR(VLOOKUP(A263,[2]webService!$A:$II,5,FALSE),0)</f>
        <v>0</v>
      </c>
      <c r="J263" s="20">
        <f>IFERROR(VLOOKUP(A263,[2]webService!$A:$I,6,FALSE),0)</f>
        <v>0</v>
      </c>
      <c r="K263" s="20">
        <f>IFERROR(VLOOKUP(A263,[2]webService!$A:$I,7,FALSE),0)</f>
        <v>0</v>
      </c>
      <c r="L263" s="20">
        <f>IFERROR(VLOOKUP(A263,[2]webService!$A:$I,8,FALSE),0)</f>
        <v>0</v>
      </c>
      <c r="M263" s="28">
        <f>IFERROR(VLOOKUP(A263,[2]webService!$A:$I,9,FALSE),0)</f>
        <v>0</v>
      </c>
      <c r="N263" s="27">
        <f>IFERROR(VLOOKUP(A263,[3]soaBnafar!$A:$G,2,FALSE),0)</f>
        <v>0</v>
      </c>
      <c r="O263" s="20">
        <f>IFERROR(VLOOKUP(A263,[3]soaBnafar!$A:$H,3,FALSE),0)</f>
        <v>0</v>
      </c>
      <c r="P263" s="20">
        <f>IFERROR(VLOOKUP(A263,[3]soaBnafar!$A:$G,4,FALSE),0)</f>
        <v>0</v>
      </c>
      <c r="Q263" s="20">
        <f>IFERROR(VLOOKUP(A263,[3]soaBnafar!$A:$G,5,FALSE),0)</f>
        <v>0</v>
      </c>
      <c r="R263" s="20">
        <f>IFERROR(VLOOKUP(A263,[3]soaBnafar!$A:$G,6,FALSE),0)</f>
        <v>0</v>
      </c>
      <c r="S263" s="20">
        <f>IFERROR(VLOOKUP(A263,[3]soaBnafar!$A:$G,7,FALSE),0)</f>
        <v>0</v>
      </c>
      <c r="T263" s="32">
        <f t="shared" si="50"/>
        <v>2</v>
      </c>
      <c r="U263" s="21">
        <f t="shared" si="51"/>
        <v>279484</v>
      </c>
      <c r="V263" s="21">
        <f t="shared" si="52"/>
        <v>4</v>
      </c>
      <c r="W263" s="21">
        <f t="shared" si="53"/>
        <v>139344</v>
      </c>
      <c r="X263" s="21">
        <f t="shared" si="54"/>
        <v>0</v>
      </c>
      <c r="Y263" s="33">
        <f t="shared" si="55"/>
        <v>0</v>
      </c>
      <c r="Z263" s="4" t="str">
        <f t="shared" si="56"/>
        <v>Sim</v>
      </c>
      <c r="AA263" s="4" t="str">
        <f t="shared" si="57"/>
        <v>Sim</v>
      </c>
      <c r="AB263" s="4" t="str">
        <f t="shared" si="58"/>
        <v>Sim</v>
      </c>
      <c r="AC263" s="4" t="str">
        <f t="shared" si="59"/>
        <v>Sim</v>
      </c>
      <c r="AD263" s="4" t="str">
        <f t="shared" si="60"/>
        <v>Não</v>
      </c>
      <c r="AE263" s="30" t="str">
        <f t="shared" si="61"/>
        <v>Não</v>
      </c>
    </row>
    <row r="264" spans="1:31" x14ac:dyDescent="0.25">
      <c r="A264" s="23">
        <v>171090</v>
      </c>
      <c r="B264" s="27">
        <f>IFERROR(VLOOKUP(A264,[1]Monitoramento_Base_somente_disp!$A:$L,5,FALSE),0)</f>
        <v>0</v>
      </c>
      <c r="C264" s="20">
        <f>IFERROR(VLOOKUP(A264,[1]Monitoramento_Base_somente_disp!$A:$L,6,FALSE),0)</f>
        <v>272285</v>
      </c>
      <c r="D264" s="20">
        <f>IFERROR(VLOOKUP(A264,[1]Monitoramento_Base_somente_disp!$A:$L,7,FALSE),0)</f>
        <v>0</v>
      </c>
      <c r="E264" s="20">
        <f>IFERROR(VLOOKUP(A264,[1]Monitoramento_Base_somente_disp!$A:$L,8,FALSE),0)</f>
        <v>0</v>
      </c>
      <c r="F264" s="20">
        <f>IFERROR(VLOOKUP(A264,[1]Monitoramento_Base_somente_disp!$A:$L,9,FALSE),0)</f>
        <v>0</v>
      </c>
      <c r="G264" s="28">
        <f>IFERROR(VLOOKUP(A264,[1]Monitoramento_Base_somente_disp!$A:$L,10,FALSE),0)</f>
        <v>0</v>
      </c>
      <c r="H264" s="27">
        <f>IFERROR(VLOOKUP(A264,[2]webService!$A:$I,4,FALSE),0)</f>
        <v>0</v>
      </c>
      <c r="I264" s="20">
        <f>IFERROR(VLOOKUP(A264,[2]webService!$A:$II,5,FALSE),0)</f>
        <v>0</v>
      </c>
      <c r="J264" s="20">
        <f>IFERROR(VLOOKUP(A264,[2]webService!$A:$I,6,FALSE),0)</f>
        <v>0</v>
      </c>
      <c r="K264" s="20">
        <f>IFERROR(VLOOKUP(A264,[2]webService!$A:$I,7,FALSE),0)</f>
        <v>0</v>
      </c>
      <c r="L264" s="20">
        <f>IFERROR(VLOOKUP(A264,[2]webService!$A:$I,8,FALSE),0)</f>
        <v>0</v>
      </c>
      <c r="M264" s="28">
        <f>IFERROR(VLOOKUP(A264,[2]webService!$A:$I,9,FALSE),0)</f>
        <v>0</v>
      </c>
      <c r="N264" s="27">
        <f>IFERROR(VLOOKUP(A264,[3]soaBnafar!$A:$G,2,FALSE),0)</f>
        <v>0</v>
      </c>
      <c r="O264" s="20">
        <f>IFERROR(VLOOKUP(A264,[3]soaBnafar!$A:$H,3,FALSE),0)</f>
        <v>0</v>
      </c>
      <c r="P264" s="20">
        <f>IFERROR(VLOOKUP(A264,[3]soaBnafar!$A:$G,4,FALSE),0)</f>
        <v>0</v>
      </c>
      <c r="Q264" s="20">
        <f>IFERROR(VLOOKUP(A264,[3]soaBnafar!$A:$G,5,FALSE),0)</f>
        <v>0</v>
      </c>
      <c r="R264" s="20">
        <f>IFERROR(VLOOKUP(A264,[3]soaBnafar!$A:$G,6,FALSE),0)</f>
        <v>0</v>
      </c>
      <c r="S264" s="20">
        <f>IFERROR(VLOOKUP(A264,[3]soaBnafar!$A:$G,7,FALSE),0)</f>
        <v>0</v>
      </c>
      <c r="T264" s="32">
        <f t="shared" si="50"/>
        <v>0</v>
      </c>
      <c r="U264" s="21">
        <f t="shared" si="51"/>
        <v>272285</v>
      </c>
      <c r="V264" s="21">
        <f t="shared" si="52"/>
        <v>0</v>
      </c>
      <c r="W264" s="21">
        <f t="shared" si="53"/>
        <v>0</v>
      </c>
      <c r="X264" s="21">
        <f t="shared" si="54"/>
        <v>0</v>
      </c>
      <c r="Y264" s="33">
        <f t="shared" si="55"/>
        <v>0</v>
      </c>
      <c r="Z264" s="4" t="str">
        <f t="shared" si="56"/>
        <v>Não</v>
      </c>
      <c r="AA264" s="4" t="str">
        <f t="shared" si="57"/>
        <v>Sim</v>
      </c>
      <c r="AB264" s="4" t="str">
        <f t="shared" si="58"/>
        <v>Não</v>
      </c>
      <c r="AC264" s="4" t="str">
        <f t="shared" si="59"/>
        <v>Não</v>
      </c>
      <c r="AD264" s="4" t="str">
        <f t="shared" si="60"/>
        <v>Não</v>
      </c>
      <c r="AE264" s="30" t="str">
        <f t="shared" si="61"/>
        <v>Não</v>
      </c>
    </row>
    <row r="265" spans="1:31" x14ac:dyDescent="0.25">
      <c r="A265" s="23">
        <v>171110</v>
      </c>
      <c r="B265" s="27">
        <f>IFERROR(VLOOKUP(A265,[1]Monitoramento_Base_somente_disp!$A:$L,5,FALSE),0)</f>
        <v>16109</v>
      </c>
      <c r="C265" s="20">
        <f>IFERROR(VLOOKUP(A265,[1]Monitoramento_Base_somente_disp!$A:$L,6,FALSE),0)</f>
        <v>904430</v>
      </c>
      <c r="D265" s="20">
        <f>IFERROR(VLOOKUP(A265,[1]Monitoramento_Base_somente_disp!$A:$L,7,FALSE),0)</f>
        <v>5128</v>
      </c>
      <c r="E265" s="20">
        <f>IFERROR(VLOOKUP(A265,[1]Monitoramento_Base_somente_disp!$A:$L,8,FALSE),0)</f>
        <v>516258</v>
      </c>
      <c r="F265" s="20">
        <f>IFERROR(VLOOKUP(A265,[1]Monitoramento_Base_somente_disp!$A:$L,9,FALSE),0)</f>
        <v>0</v>
      </c>
      <c r="G265" s="28">
        <f>IFERROR(VLOOKUP(A265,[1]Monitoramento_Base_somente_disp!$A:$L,10,FALSE),0)</f>
        <v>0</v>
      </c>
      <c r="H265" s="27">
        <f>IFERROR(VLOOKUP(A265,[2]webService!$A:$I,4,FALSE),0)</f>
        <v>0</v>
      </c>
      <c r="I265" s="20">
        <f>IFERROR(VLOOKUP(A265,[2]webService!$A:$II,5,FALSE),0)</f>
        <v>0</v>
      </c>
      <c r="J265" s="20">
        <f>IFERROR(VLOOKUP(A265,[2]webService!$A:$I,6,FALSE),0)</f>
        <v>0</v>
      </c>
      <c r="K265" s="20">
        <f>IFERROR(VLOOKUP(A265,[2]webService!$A:$I,7,FALSE),0)</f>
        <v>0</v>
      </c>
      <c r="L265" s="20">
        <f>IFERROR(VLOOKUP(A265,[2]webService!$A:$I,8,FALSE),0)</f>
        <v>0</v>
      </c>
      <c r="M265" s="28">
        <f>IFERROR(VLOOKUP(A265,[2]webService!$A:$I,9,FALSE),0)</f>
        <v>0</v>
      </c>
      <c r="N265" s="27">
        <f>IFERROR(VLOOKUP(A265,[3]soaBnafar!$A:$G,2,FALSE),0)</f>
        <v>0</v>
      </c>
      <c r="O265" s="20">
        <f>IFERROR(VLOOKUP(A265,[3]soaBnafar!$A:$H,3,FALSE),0)</f>
        <v>0</v>
      </c>
      <c r="P265" s="20">
        <f>IFERROR(VLOOKUP(A265,[3]soaBnafar!$A:$G,4,FALSE),0)</f>
        <v>0</v>
      </c>
      <c r="Q265" s="20">
        <f>IFERROR(VLOOKUP(A265,[3]soaBnafar!$A:$G,5,FALSE),0)</f>
        <v>0</v>
      </c>
      <c r="R265" s="20">
        <f>IFERROR(VLOOKUP(A265,[3]soaBnafar!$A:$G,6,FALSE),0)</f>
        <v>0</v>
      </c>
      <c r="S265" s="20">
        <f>IFERROR(VLOOKUP(A265,[3]soaBnafar!$A:$G,7,FALSE),0)</f>
        <v>0</v>
      </c>
      <c r="T265" s="32">
        <f t="shared" si="50"/>
        <v>16109</v>
      </c>
      <c r="U265" s="21">
        <f t="shared" si="51"/>
        <v>904430</v>
      </c>
      <c r="V265" s="21">
        <f t="shared" si="52"/>
        <v>5128</v>
      </c>
      <c r="W265" s="21">
        <f t="shared" si="53"/>
        <v>516258</v>
      </c>
      <c r="X265" s="21">
        <f t="shared" si="54"/>
        <v>0</v>
      </c>
      <c r="Y265" s="33">
        <f t="shared" si="55"/>
        <v>0</v>
      </c>
      <c r="Z265" s="4" t="str">
        <f t="shared" si="56"/>
        <v>Sim</v>
      </c>
      <c r="AA265" s="4" t="str">
        <f t="shared" si="57"/>
        <v>Sim</v>
      </c>
      <c r="AB265" s="4" t="str">
        <f t="shared" si="58"/>
        <v>Sim</v>
      </c>
      <c r="AC265" s="4" t="str">
        <f t="shared" si="59"/>
        <v>Sim</v>
      </c>
      <c r="AD265" s="4" t="str">
        <f t="shared" si="60"/>
        <v>Não</v>
      </c>
      <c r="AE265" s="30" t="str">
        <f t="shared" si="61"/>
        <v>Não</v>
      </c>
    </row>
    <row r="266" spans="1:31" x14ac:dyDescent="0.25">
      <c r="A266" s="23">
        <v>171150</v>
      </c>
      <c r="B266" s="27">
        <f>IFERROR(VLOOKUP(A266,[1]Monitoramento_Base_somente_disp!$A:$L,5,FALSE),0)</f>
        <v>18516</v>
      </c>
      <c r="C266" s="20">
        <f>IFERROR(VLOOKUP(A266,[1]Monitoramento_Base_somente_disp!$A:$L,6,FALSE),0)</f>
        <v>7855757</v>
      </c>
      <c r="D266" s="20">
        <f>IFERROR(VLOOKUP(A266,[1]Monitoramento_Base_somente_disp!$A:$L,7,FALSE),0)</f>
        <v>1545</v>
      </c>
      <c r="E266" s="20">
        <f>IFERROR(VLOOKUP(A266,[1]Monitoramento_Base_somente_disp!$A:$L,8,FALSE),0)</f>
        <v>3697833</v>
      </c>
      <c r="F266" s="20">
        <f>IFERROR(VLOOKUP(A266,[1]Monitoramento_Base_somente_disp!$A:$L,9,FALSE),0)</f>
        <v>0</v>
      </c>
      <c r="G266" s="28">
        <f>IFERROR(VLOOKUP(A266,[1]Monitoramento_Base_somente_disp!$A:$L,10,FALSE),0)</f>
        <v>0</v>
      </c>
      <c r="H266" s="27">
        <f>IFERROR(VLOOKUP(A266,[2]webService!$A:$I,4,FALSE),0)</f>
        <v>0</v>
      </c>
      <c r="I266" s="20">
        <f>IFERROR(VLOOKUP(A266,[2]webService!$A:$II,5,FALSE),0)</f>
        <v>0</v>
      </c>
      <c r="J266" s="20">
        <f>IFERROR(VLOOKUP(A266,[2]webService!$A:$I,6,FALSE),0)</f>
        <v>0</v>
      </c>
      <c r="K266" s="20">
        <f>IFERROR(VLOOKUP(A266,[2]webService!$A:$I,7,FALSE),0)</f>
        <v>0</v>
      </c>
      <c r="L266" s="20">
        <f>IFERROR(VLOOKUP(A266,[2]webService!$A:$I,8,FALSE),0)</f>
        <v>0</v>
      </c>
      <c r="M266" s="28">
        <f>IFERROR(VLOOKUP(A266,[2]webService!$A:$I,9,FALSE),0)</f>
        <v>0</v>
      </c>
      <c r="N266" s="27">
        <f>IFERROR(VLOOKUP(A266,[3]soaBnafar!$A:$G,2,FALSE),0)</f>
        <v>0</v>
      </c>
      <c r="O266" s="20">
        <f>IFERROR(VLOOKUP(A266,[3]soaBnafar!$A:$H,3,FALSE),0)</f>
        <v>0</v>
      </c>
      <c r="P266" s="20">
        <f>IFERROR(VLOOKUP(A266,[3]soaBnafar!$A:$G,4,FALSE),0)</f>
        <v>0</v>
      </c>
      <c r="Q266" s="20">
        <f>IFERROR(VLOOKUP(A266,[3]soaBnafar!$A:$G,5,FALSE),0)</f>
        <v>0</v>
      </c>
      <c r="R266" s="20">
        <f>IFERROR(VLOOKUP(A266,[3]soaBnafar!$A:$G,6,FALSE),0)</f>
        <v>0</v>
      </c>
      <c r="S266" s="20">
        <f>IFERROR(VLOOKUP(A266,[3]soaBnafar!$A:$G,7,FALSE),0)</f>
        <v>0</v>
      </c>
      <c r="T266" s="32">
        <f t="shared" si="50"/>
        <v>18516</v>
      </c>
      <c r="U266" s="21">
        <f t="shared" si="51"/>
        <v>7855757</v>
      </c>
      <c r="V266" s="21">
        <f t="shared" si="52"/>
        <v>1545</v>
      </c>
      <c r="W266" s="21">
        <f t="shared" si="53"/>
        <v>3697833</v>
      </c>
      <c r="X266" s="21">
        <f t="shared" si="54"/>
        <v>0</v>
      </c>
      <c r="Y266" s="33">
        <f t="shared" si="55"/>
        <v>0</v>
      </c>
      <c r="Z266" s="4" t="str">
        <f t="shared" si="56"/>
        <v>Sim</v>
      </c>
      <c r="AA266" s="4" t="str">
        <f t="shared" si="57"/>
        <v>Sim</v>
      </c>
      <c r="AB266" s="4" t="str">
        <f t="shared" si="58"/>
        <v>Sim</v>
      </c>
      <c r="AC266" s="4" t="str">
        <f t="shared" si="59"/>
        <v>Sim</v>
      </c>
      <c r="AD266" s="4" t="str">
        <f t="shared" si="60"/>
        <v>Não</v>
      </c>
      <c r="AE266" s="30" t="str">
        <f t="shared" si="61"/>
        <v>Não</v>
      </c>
    </row>
    <row r="267" spans="1:31" x14ac:dyDescent="0.25">
      <c r="A267" s="23">
        <v>171180</v>
      </c>
      <c r="B267" s="27">
        <f>IFERROR(VLOOKUP(A267,[1]Monitoramento_Base_somente_disp!$A:$L,5,FALSE),0)</f>
        <v>19473</v>
      </c>
      <c r="C267" s="20">
        <f>IFERROR(VLOOKUP(A267,[1]Monitoramento_Base_somente_disp!$A:$L,6,FALSE),0)</f>
        <v>2039714</v>
      </c>
      <c r="D267" s="20">
        <f>IFERROR(VLOOKUP(A267,[1]Monitoramento_Base_somente_disp!$A:$L,7,FALSE),0)</f>
        <v>8961</v>
      </c>
      <c r="E267" s="20">
        <f>IFERROR(VLOOKUP(A267,[1]Monitoramento_Base_somente_disp!$A:$L,8,FALSE),0)</f>
        <v>1083625</v>
      </c>
      <c r="F267" s="20">
        <f>IFERROR(VLOOKUP(A267,[1]Monitoramento_Base_somente_disp!$A:$L,9,FALSE),0)</f>
        <v>0</v>
      </c>
      <c r="G267" s="28">
        <f>IFERROR(VLOOKUP(A267,[1]Monitoramento_Base_somente_disp!$A:$L,10,FALSE),0)</f>
        <v>0</v>
      </c>
      <c r="H267" s="27">
        <f>IFERROR(VLOOKUP(A267,[2]webService!$A:$I,4,FALSE),0)</f>
        <v>0</v>
      </c>
      <c r="I267" s="20">
        <f>IFERROR(VLOOKUP(A267,[2]webService!$A:$II,5,FALSE),0)</f>
        <v>0</v>
      </c>
      <c r="J267" s="20">
        <f>IFERROR(VLOOKUP(A267,[2]webService!$A:$I,6,FALSE),0)</f>
        <v>0</v>
      </c>
      <c r="K267" s="20">
        <f>IFERROR(VLOOKUP(A267,[2]webService!$A:$I,7,FALSE),0)</f>
        <v>0</v>
      </c>
      <c r="L267" s="20">
        <f>IFERROR(VLOOKUP(A267,[2]webService!$A:$I,8,FALSE),0)</f>
        <v>0</v>
      </c>
      <c r="M267" s="28">
        <f>IFERROR(VLOOKUP(A267,[2]webService!$A:$I,9,FALSE),0)</f>
        <v>0</v>
      </c>
      <c r="N267" s="27">
        <f>IFERROR(VLOOKUP(A267,[3]soaBnafar!$A:$G,2,FALSE),0)</f>
        <v>0</v>
      </c>
      <c r="O267" s="20">
        <f>IFERROR(VLOOKUP(A267,[3]soaBnafar!$A:$H,3,FALSE),0)</f>
        <v>0</v>
      </c>
      <c r="P267" s="20">
        <f>IFERROR(VLOOKUP(A267,[3]soaBnafar!$A:$G,4,FALSE),0)</f>
        <v>0</v>
      </c>
      <c r="Q267" s="20">
        <f>IFERROR(VLOOKUP(A267,[3]soaBnafar!$A:$G,5,FALSE),0)</f>
        <v>0</v>
      </c>
      <c r="R267" s="20">
        <f>IFERROR(VLOOKUP(A267,[3]soaBnafar!$A:$G,6,FALSE),0)</f>
        <v>0</v>
      </c>
      <c r="S267" s="20">
        <f>IFERROR(VLOOKUP(A267,[3]soaBnafar!$A:$G,7,FALSE),0)</f>
        <v>0</v>
      </c>
      <c r="T267" s="32">
        <f t="shared" si="50"/>
        <v>19473</v>
      </c>
      <c r="U267" s="21">
        <f t="shared" si="51"/>
        <v>2039714</v>
      </c>
      <c r="V267" s="21">
        <f t="shared" si="52"/>
        <v>8961</v>
      </c>
      <c r="W267" s="21">
        <f t="shared" si="53"/>
        <v>1083625</v>
      </c>
      <c r="X267" s="21">
        <f t="shared" si="54"/>
        <v>0</v>
      </c>
      <c r="Y267" s="33">
        <f t="shared" si="55"/>
        <v>0</v>
      </c>
      <c r="Z267" s="4" t="str">
        <f t="shared" si="56"/>
        <v>Sim</v>
      </c>
      <c r="AA267" s="4" t="str">
        <f t="shared" si="57"/>
        <v>Sim</v>
      </c>
      <c r="AB267" s="4" t="str">
        <f t="shared" si="58"/>
        <v>Sim</v>
      </c>
      <c r="AC267" s="4" t="str">
        <f t="shared" si="59"/>
        <v>Sim</v>
      </c>
      <c r="AD267" s="4" t="str">
        <f t="shared" si="60"/>
        <v>Não</v>
      </c>
      <c r="AE267" s="30" t="str">
        <f t="shared" si="61"/>
        <v>Não</v>
      </c>
    </row>
    <row r="268" spans="1:31" x14ac:dyDescent="0.25">
      <c r="A268" s="23">
        <v>171190</v>
      </c>
      <c r="B268" s="27">
        <f>IFERROR(VLOOKUP(A268,[1]Monitoramento_Base_somente_disp!$A:$L,5,FALSE),0)</f>
        <v>59623</v>
      </c>
      <c r="C268" s="20">
        <f>IFERROR(VLOOKUP(A268,[1]Monitoramento_Base_somente_disp!$A:$L,6,FALSE),0)</f>
        <v>11734870</v>
      </c>
      <c r="D268" s="20">
        <f>IFERROR(VLOOKUP(A268,[1]Monitoramento_Base_somente_disp!$A:$L,7,FALSE),0)</f>
        <v>32347</v>
      </c>
      <c r="E268" s="20">
        <f>IFERROR(VLOOKUP(A268,[1]Monitoramento_Base_somente_disp!$A:$L,8,FALSE),0)</f>
        <v>5617137</v>
      </c>
      <c r="F268" s="20">
        <f>IFERROR(VLOOKUP(A268,[1]Monitoramento_Base_somente_disp!$A:$L,9,FALSE),0)</f>
        <v>0</v>
      </c>
      <c r="G268" s="28">
        <f>IFERROR(VLOOKUP(A268,[1]Monitoramento_Base_somente_disp!$A:$L,10,FALSE),0)</f>
        <v>0</v>
      </c>
      <c r="H268" s="27">
        <f>IFERROR(VLOOKUP(A268,[2]webService!$A:$I,4,FALSE),0)</f>
        <v>0</v>
      </c>
      <c r="I268" s="20">
        <f>IFERROR(VLOOKUP(A268,[2]webService!$A:$II,5,FALSE),0)</f>
        <v>0</v>
      </c>
      <c r="J268" s="20">
        <f>IFERROR(VLOOKUP(A268,[2]webService!$A:$I,6,FALSE),0)</f>
        <v>0</v>
      </c>
      <c r="K268" s="20">
        <f>IFERROR(VLOOKUP(A268,[2]webService!$A:$I,7,FALSE),0)</f>
        <v>0</v>
      </c>
      <c r="L268" s="20">
        <f>IFERROR(VLOOKUP(A268,[2]webService!$A:$I,8,FALSE),0)</f>
        <v>0</v>
      </c>
      <c r="M268" s="28">
        <f>IFERROR(VLOOKUP(A268,[2]webService!$A:$I,9,FALSE),0)</f>
        <v>0</v>
      </c>
      <c r="N268" s="27">
        <f>IFERROR(VLOOKUP(A268,[3]soaBnafar!$A:$G,2,FALSE),0)</f>
        <v>0</v>
      </c>
      <c r="O268" s="20">
        <f>IFERROR(VLOOKUP(A268,[3]soaBnafar!$A:$H,3,FALSE),0)</f>
        <v>0</v>
      </c>
      <c r="P268" s="20">
        <f>IFERROR(VLOOKUP(A268,[3]soaBnafar!$A:$G,4,FALSE),0)</f>
        <v>0</v>
      </c>
      <c r="Q268" s="20">
        <f>IFERROR(VLOOKUP(A268,[3]soaBnafar!$A:$G,5,FALSE),0)</f>
        <v>0</v>
      </c>
      <c r="R268" s="20">
        <f>IFERROR(VLOOKUP(A268,[3]soaBnafar!$A:$G,6,FALSE),0)</f>
        <v>0</v>
      </c>
      <c r="S268" s="20">
        <f>IFERROR(VLOOKUP(A268,[3]soaBnafar!$A:$G,7,FALSE),0)</f>
        <v>0</v>
      </c>
      <c r="T268" s="32">
        <f t="shared" si="50"/>
        <v>59623</v>
      </c>
      <c r="U268" s="21">
        <f t="shared" si="51"/>
        <v>11734870</v>
      </c>
      <c r="V268" s="21">
        <f t="shared" si="52"/>
        <v>32347</v>
      </c>
      <c r="W268" s="21">
        <f t="shared" si="53"/>
        <v>5617137</v>
      </c>
      <c r="X268" s="21">
        <f t="shared" si="54"/>
        <v>0</v>
      </c>
      <c r="Y268" s="33">
        <f t="shared" si="55"/>
        <v>0</v>
      </c>
      <c r="Z268" s="4" t="str">
        <f t="shared" si="56"/>
        <v>Sim</v>
      </c>
      <c r="AA268" s="4" t="str">
        <f t="shared" si="57"/>
        <v>Sim</v>
      </c>
      <c r="AB268" s="4" t="str">
        <f t="shared" si="58"/>
        <v>Sim</v>
      </c>
      <c r="AC268" s="4" t="str">
        <f t="shared" si="59"/>
        <v>Sim</v>
      </c>
      <c r="AD268" s="4" t="str">
        <f t="shared" si="60"/>
        <v>Não</v>
      </c>
      <c r="AE268" s="30" t="str">
        <f t="shared" si="61"/>
        <v>Não</v>
      </c>
    </row>
    <row r="269" spans="1:31" x14ac:dyDescent="0.25">
      <c r="A269" s="23">
        <v>171195</v>
      </c>
      <c r="B269" s="27">
        <f>IFERROR(VLOOKUP(A269,[1]Monitoramento_Base_somente_disp!$A:$L,5,FALSE),0)</f>
        <v>0</v>
      </c>
      <c r="C269" s="20">
        <f>IFERROR(VLOOKUP(A269,[1]Monitoramento_Base_somente_disp!$A:$L,6,FALSE),0)</f>
        <v>1361350</v>
      </c>
      <c r="D269" s="20">
        <f>IFERROR(VLOOKUP(A269,[1]Monitoramento_Base_somente_disp!$A:$L,7,FALSE),0)</f>
        <v>0</v>
      </c>
      <c r="E269" s="20">
        <f>IFERROR(VLOOKUP(A269,[1]Monitoramento_Base_somente_disp!$A:$L,8,FALSE),0)</f>
        <v>3724</v>
      </c>
      <c r="F269" s="20">
        <f>IFERROR(VLOOKUP(A269,[1]Monitoramento_Base_somente_disp!$A:$L,9,FALSE),0)</f>
        <v>0</v>
      </c>
      <c r="G269" s="28">
        <f>IFERROR(VLOOKUP(A269,[1]Monitoramento_Base_somente_disp!$A:$L,10,FALSE),0)</f>
        <v>0</v>
      </c>
      <c r="H269" s="27">
        <f>IFERROR(VLOOKUP(A269,[2]webService!$A:$I,4,FALSE),0)</f>
        <v>0</v>
      </c>
      <c r="I269" s="20">
        <f>IFERROR(VLOOKUP(A269,[2]webService!$A:$II,5,FALSE),0)</f>
        <v>0</v>
      </c>
      <c r="J269" s="20">
        <f>IFERROR(VLOOKUP(A269,[2]webService!$A:$I,6,FALSE),0)</f>
        <v>0</v>
      </c>
      <c r="K269" s="20">
        <f>IFERROR(VLOOKUP(A269,[2]webService!$A:$I,7,FALSE),0)</f>
        <v>0</v>
      </c>
      <c r="L269" s="20">
        <f>IFERROR(VLOOKUP(A269,[2]webService!$A:$I,8,FALSE),0)</f>
        <v>0</v>
      </c>
      <c r="M269" s="28">
        <f>IFERROR(VLOOKUP(A269,[2]webService!$A:$I,9,FALSE),0)</f>
        <v>0</v>
      </c>
      <c r="N269" s="27">
        <f>IFERROR(VLOOKUP(A269,[3]soaBnafar!$A:$G,2,FALSE),0)</f>
        <v>0</v>
      </c>
      <c r="O269" s="20">
        <f>IFERROR(VLOOKUP(A269,[3]soaBnafar!$A:$H,3,FALSE),0)</f>
        <v>0</v>
      </c>
      <c r="P269" s="20">
        <f>IFERROR(VLOOKUP(A269,[3]soaBnafar!$A:$G,4,FALSE),0)</f>
        <v>0</v>
      </c>
      <c r="Q269" s="20">
        <f>IFERROR(VLOOKUP(A269,[3]soaBnafar!$A:$G,5,FALSE),0)</f>
        <v>0</v>
      </c>
      <c r="R269" s="20">
        <f>IFERROR(VLOOKUP(A269,[3]soaBnafar!$A:$G,6,FALSE),0)</f>
        <v>0</v>
      </c>
      <c r="S269" s="20">
        <f>IFERROR(VLOOKUP(A269,[3]soaBnafar!$A:$G,7,FALSE),0)</f>
        <v>0</v>
      </c>
      <c r="T269" s="32">
        <f t="shared" si="50"/>
        <v>0</v>
      </c>
      <c r="U269" s="21">
        <f t="shared" si="51"/>
        <v>1361350</v>
      </c>
      <c r="V269" s="21">
        <f t="shared" si="52"/>
        <v>0</v>
      </c>
      <c r="W269" s="21">
        <f t="shared" si="53"/>
        <v>3724</v>
      </c>
      <c r="X269" s="21">
        <f t="shared" si="54"/>
        <v>0</v>
      </c>
      <c r="Y269" s="33">
        <f t="shared" si="55"/>
        <v>0</v>
      </c>
      <c r="Z269" s="4" t="str">
        <f t="shared" si="56"/>
        <v>Não</v>
      </c>
      <c r="AA269" s="4" t="str">
        <f t="shared" si="57"/>
        <v>Sim</v>
      </c>
      <c r="AB269" s="4" t="str">
        <f t="shared" si="58"/>
        <v>Não</v>
      </c>
      <c r="AC269" s="4" t="str">
        <f t="shared" si="59"/>
        <v>Sim</v>
      </c>
      <c r="AD269" s="4" t="str">
        <f t="shared" si="60"/>
        <v>Não</v>
      </c>
      <c r="AE269" s="30" t="str">
        <f t="shared" si="61"/>
        <v>Não</v>
      </c>
    </row>
    <row r="270" spans="1:31" x14ac:dyDescent="0.25">
      <c r="A270" s="23">
        <v>171215</v>
      </c>
      <c r="B270" s="27">
        <f>IFERROR(VLOOKUP(A270,[1]Monitoramento_Base_somente_disp!$A:$L,5,FALSE),0)</f>
        <v>1046</v>
      </c>
      <c r="C270" s="20">
        <f>IFERROR(VLOOKUP(A270,[1]Monitoramento_Base_somente_disp!$A:$L,6,FALSE),0)</f>
        <v>1925143</v>
      </c>
      <c r="D270" s="20">
        <f>IFERROR(VLOOKUP(A270,[1]Monitoramento_Base_somente_disp!$A:$L,7,FALSE),0)</f>
        <v>161</v>
      </c>
      <c r="E270" s="20">
        <f>IFERROR(VLOOKUP(A270,[1]Monitoramento_Base_somente_disp!$A:$L,8,FALSE),0)</f>
        <v>970167</v>
      </c>
      <c r="F270" s="20">
        <f>IFERROR(VLOOKUP(A270,[1]Monitoramento_Base_somente_disp!$A:$L,9,FALSE),0)</f>
        <v>0</v>
      </c>
      <c r="G270" s="28">
        <f>IFERROR(VLOOKUP(A270,[1]Monitoramento_Base_somente_disp!$A:$L,10,FALSE),0)</f>
        <v>0</v>
      </c>
      <c r="H270" s="27">
        <f>IFERROR(VLOOKUP(A270,[2]webService!$A:$I,4,FALSE),0)</f>
        <v>0</v>
      </c>
      <c r="I270" s="20">
        <f>IFERROR(VLOOKUP(A270,[2]webService!$A:$II,5,FALSE),0)</f>
        <v>0</v>
      </c>
      <c r="J270" s="20">
        <f>IFERROR(VLOOKUP(A270,[2]webService!$A:$I,6,FALSE),0)</f>
        <v>0</v>
      </c>
      <c r="K270" s="20">
        <f>IFERROR(VLOOKUP(A270,[2]webService!$A:$I,7,FALSE),0)</f>
        <v>0</v>
      </c>
      <c r="L270" s="20">
        <f>IFERROR(VLOOKUP(A270,[2]webService!$A:$I,8,FALSE),0)</f>
        <v>0</v>
      </c>
      <c r="M270" s="28">
        <f>IFERROR(VLOOKUP(A270,[2]webService!$A:$I,9,FALSE),0)</f>
        <v>0</v>
      </c>
      <c r="N270" s="27">
        <f>IFERROR(VLOOKUP(A270,[3]soaBnafar!$A:$G,2,FALSE),0)</f>
        <v>0</v>
      </c>
      <c r="O270" s="20">
        <f>IFERROR(VLOOKUP(A270,[3]soaBnafar!$A:$H,3,FALSE),0)</f>
        <v>0</v>
      </c>
      <c r="P270" s="20">
        <f>IFERROR(VLOOKUP(A270,[3]soaBnafar!$A:$G,4,FALSE),0)</f>
        <v>0</v>
      </c>
      <c r="Q270" s="20">
        <f>IFERROR(VLOOKUP(A270,[3]soaBnafar!$A:$G,5,FALSE),0)</f>
        <v>0</v>
      </c>
      <c r="R270" s="20">
        <f>IFERROR(VLOOKUP(A270,[3]soaBnafar!$A:$G,6,FALSE),0)</f>
        <v>0</v>
      </c>
      <c r="S270" s="20">
        <f>IFERROR(VLOOKUP(A270,[3]soaBnafar!$A:$G,7,FALSE),0)</f>
        <v>0</v>
      </c>
      <c r="T270" s="32">
        <f t="shared" si="50"/>
        <v>1046</v>
      </c>
      <c r="U270" s="21">
        <f t="shared" si="51"/>
        <v>1925143</v>
      </c>
      <c r="V270" s="21">
        <f t="shared" si="52"/>
        <v>161</v>
      </c>
      <c r="W270" s="21">
        <f t="shared" si="53"/>
        <v>970167</v>
      </c>
      <c r="X270" s="21">
        <f t="shared" si="54"/>
        <v>0</v>
      </c>
      <c r="Y270" s="33">
        <f t="shared" si="55"/>
        <v>0</v>
      </c>
      <c r="Z270" s="4" t="str">
        <f t="shared" si="56"/>
        <v>Sim</v>
      </c>
      <c r="AA270" s="4" t="str">
        <f t="shared" si="57"/>
        <v>Sim</v>
      </c>
      <c r="AB270" s="4" t="str">
        <f t="shared" si="58"/>
        <v>Sim</v>
      </c>
      <c r="AC270" s="4" t="str">
        <f t="shared" si="59"/>
        <v>Sim</v>
      </c>
      <c r="AD270" s="4" t="str">
        <f t="shared" si="60"/>
        <v>Não</v>
      </c>
      <c r="AE270" s="30" t="str">
        <f t="shared" si="61"/>
        <v>Não</v>
      </c>
    </row>
    <row r="271" spans="1:31" x14ac:dyDescent="0.25">
      <c r="A271" s="23">
        <v>171240</v>
      </c>
      <c r="B271" s="27">
        <f>IFERROR(VLOOKUP(A271,[1]Monitoramento_Base_somente_disp!$A:$L,5,FALSE),0)</f>
        <v>0</v>
      </c>
      <c r="C271" s="20">
        <f>IFERROR(VLOOKUP(A271,[1]Monitoramento_Base_somente_disp!$A:$L,6,FALSE),0)</f>
        <v>84196</v>
      </c>
      <c r="D271" s="20">
        <f>IFERROR(VLOOKUP(A271,[1]Monitoramento_Base_somente_disp!$A:$L,7,FALSE),0)</f>
        <v>1171</v>
      </c>
      <c r="E271" s="20">
        <f>IFERROR(VLOOKUP(A271,[1]Monitoramento_Base_somente_disp!$A:$L,8,FALSE),0)</f>
        <v>689746</v>
      </c>
      <c r="F271" s="20">
        <f>IFERROR(VLOOKUP(A271,[1]Monitoramento_Base_somente_disp!$A:$L,9,FALSE),0)</f>
        <v>0</v>
      </c>
      <c r="G271" s="28">
        <f>IFERROR(VLOOKUP(A271,[1]Monitoramento_Base_somente_disp!$A:$L,10,FALSE),0)</f>
        <v>0</v>
      </c>
      <c r="H271" s="27">
        <f>IFERROR(VLOOKUP(A271,[2]webService!$A:$I,4,FALSE),0)</f>
        <v>0</v>
      </c>
      <c r="I271" s="20">
        <f>IFERROR(VLOOKUP(A271,[2]webService!$A:$II,5,FALSE),0)</f>
        <v>0</v>
      </c>
      <c r="J271" s="20">
        <f>IFERROR(VLOOKUP(A271,[2]webService!$A:$I,6,FALSE),0)</f>
        <v>0</v>
      </c>
      <c r="K271" s="20">
        <f>IFERROR(VLOOKUP(A271,[2]webService!$A:$I,7,FALSE),0)</f>
        <v>0</v>
      </c>
      <c r="L271" s="20">
        <f>IFERROR(VLOOKUP(A271,[2]webService!$A:$I,8,FALSE),0)</f>
        <v>0</v>
      </c>
      <c r="M271" s="28">
        <f>IFERROR(VLOOKUP(A271,[2]webService!$A:$I,9,FALSE),0)</f>
        <v>0</v>
      </c>
      <c r="N271" s="27">
        <f>IFERROR(VLOOKUP(A271,[3]soaBnafar!$A:$G,2,FALSE),0)</f>
        <v>0</v>
      </c>
      <c r="O271" s="20">
        <f>IFERROR(VLOOKUP(A271,[3]soaBnafar!$A:$H,3,FALSE),0)</f>
        <v>0</v>
      </c>
      <c r="P271" s="20">
        <f>IFERROR(VLOOKUP(A271,[3]soaBnafar!$A:$G,4,FALSE),0)</f>
        <v>0</v>
      </c>
      <c r="Q271" s="20">
        <f>IFERROR(VLOOKUP(A271,[3]soaBnafar!$A:$G,5,FALSE),0)</f>
        <v>0</v>
      </c>
      <c r="R271" s="20">
        <f>IFERROR(VLOOKUP(A271,[3]soaBnafar!$A:$G,6,FALSE),0)</f>
        <v>0</v>
      </c>
      <c r="S271" s="20">
        <f>IFERROR(VLOOKUP(A271,[3]soaBnafar!$A:$G,7,FALSE),0)</f>
        <v>0</v>
      </c>
      <c r="T271" s="32">
        <f t="shared" si="50"/>
        <v>0</v>
      </c>
      <c r="U271" s="21">
        <f t="shared" si="51"/>
        <v>84196</v>
      </c>
      <c r="V271" s="21">
        <f t="shared" si="52"/>
        <v>1171</v>
      </c>
      <c r="W271" s="21">
        <f t="shared" si="53"/>
        <v>689746</v>
      </c>
      <c r="X271" s="21">
        <f t="shared" si="54"/>
        <v>0</v>
      </c>
      <c r="Y271" s="33">
        <f t="shared" si="55"/>
        <v>0</v>
      </c>
      <c r="Z271" s="4" t="str">
        <f t="shared" si="56"/>
        <v>Não</v>
      </c>
      <c r="AA271" s="4" t="str">
        <f t="shared" si="57"/>
        <v>Sim</v>
      </c>
      <c r="AB271" s="4" t="str">
        <f t="shared" si="58"/>
        <v>Sim</v>
      </c>
      <c r="AC271" s="4" t="str">
        <f t="shared" si="59"/>
        <v>Sim</v>
      </c>
      <c r="AD271" s="4" t="str">
        <f t="shared" si="60"/>
        <v>Não</v>
      </c>
      <c r="AE271" s="30" t="str">
        <f t="shared" si="61"/>
        <v>Não</v>
      </c>
    </row>
    <row r="272" spans="1:31" x14ac:dyDescent="0.25">
      <c r="A272" s="23">
        <v>171245</v>
      </c>
      <c r="B272" s="27">
        <f>IFERROR(VLOOKUP(A272,[1]Monitoramento_Base_somente_disp!$A:$L,5,FALSE),0)</f>
        <v>334</v>
      </c>
      <c r="C272" s="20">
        <f>IFERROR(VLOOKUP(A272,[1]Monitoramento_Base_somente_disp!$A:$L,6,FALSE),0)</f>
        <v>2735774</v>
      </c>
      <c r="D272" s="20">
        <f>IFERROR(VLOOKUP(A272,[1]Monitoramento_Base_somente_disp!$A:$L,7,FALSE),0)</f>
        <v>995</v>
      </c>
      <c r="E272" s="20">
        <f>IFERROR(VLOOKUP(A272,[1]Monitoramento_Base_somente_disp!$A:$L,8,FALSE),0)</f>
        <v>1361534</v>
      </c>
      <c r="F272" s="20">
        <f>IFERROR(VLOOKUP(A272,[1]Monitoramento_Base_somente_disp!$A:$L,9,FALSE),0)</f>
        <v>0</v>
      </c>
      <c r="G272" s="28">
        <f>IFERROR(VLOOKUP(A272,[1]Monitoramento_Base_somente_disp!$A:$L,10,FALSE),0)</f>
        <v>0</v>
      </c>
      <c r="H272" s="27">
        <f>IFERROR(VLOOKUP(A272,[2]webService!$A:$I,4,FALSE),0)</f>
        <v>0</v>
      </c>
      <c r="I272" s="20">
        <f>IFERROR(VLOOKUP(A272,[2]webService!$A:$II,5,FALSE),0)</f>
        <v>0</v>
      </c>
      <c r="J272" s="20">
        <f>IFERROR(VLOOKUP(A272,[2]webService!$A:$I,6,FALSE),0)</f>
        <v>0</v>
      </c>
      <c r="K272" s="20">
        <f>IFERROR(VLOOKUP(A272,[2]webService!$A:$I,7,FALSE),0)</f>
        <v>0</v>
      </c>
      <c r="L272" s="20">
        <f>IFERROR(VLOOKUP(A272,[2]webService!$A:$I,8,FALSE),0)</f>
        <v>0</v>
      </c>
      <c r="M272" s="28">
        <f>IFERROR(VLOOKUP(A272,[2]webService!$A:$I,9,FALSE),0)</f>
        <v>0</v>
      </c>
      <c r="N272" s="27">
        <f>IFERROR(VLOOKUP(A272,[3]soaBnafar!$A:$G,2,FALSE),0)</f>
        <v>0</v>
      </c>
      <c r="O272" s="20">
        <f>IFERROR(VLOOKUP(A272,[3]soaBnafar!$A:$H,3,FALSE),0)</f>
        <v>0</v>
      </c>
      <c r="P272" s="20">
        <f>IFERROR(VLOOKUP(A272,[3]soaBnafar!$A:$G,4,FALSE),0)</f>
        <v>0</v>
      </c>
      <c r="Q272" s="20">
        <f>IFERROR(VLOOKUP(A272,[3]soaBnafar!$A:$G,5,FALSE),0)</f>
        <v>0</v>
      </c>
      <c r="R272" s="20">
        <f>IFERROR(VLOOKUP(A272,[3]soaBnafar!$A:$G,6,FALSE),0)</f>
        <v>0</v>
      </c>
      <c r="S272" s="20">
        <f>IFERROR(VLOOKUP(A272,[3]soaBnafar!$A:$G,7,FALSE),0)</f>
        <v>0</v>
      </c>
      <c r="T272" s="32">
        <f t="shared" si="50"/>
        <v>334</v>
      </c>
      <c r="U272" s="21">
        <f t="shared" si="51"/>
        <v>2735774</v>
      </c>
      <c r="V272" s="21">
        <f t="shared" si="52"/>
        <v>995</v>
      </c>
      <c r="W272" s="21">
        <f t="shared" si="53"/>
        <v>1361534</v>
      </c>
      <c r="X272" s="21">
        <f t="shared" si="54"/>
        <v>0</v>
      </c>
      <c r="Y272" s="33">
        <f t="shared" si="55"/>
        <v>0</v>
      </c>
      <c r="Z272" s="4" t="str">
        <f t="shared" si="56"/>
        <v>Sim</v>
      </c>
      <c r="AA272" s="4" t="str">
        <f t="shared" si="57"/>
        <v>Sim</v>
      </c>
      <c r="AB272" s="4" t="str">
        <f t="shared" si="58"/>
        <v>Sim</v>
      </c>
      <c r="AC272" s="4" t="str">
        <f t="shared" si="59"/>
        <v>Sim</v>
      </c>
      <c r="AD272" s="4" t="str">
        <f t="shared" si="60"/>
        <v>Não</v>
      </c>
      <c r="AE272" s="30" t="str">
        <f t="shared" si="61"/>
        <v>Não</v>
      </c>
    </row>
    <row r="273" spans="1:31" x14ac:dyDescent="0.25">
      <c r="A273" s="23">
        <v>171250</v>
      </c>
      <c r="B273" s="27">
        <f>IFERROR(VLOOKUP(A273,[1]Monitoramento_Base_somente_disp!$A:$L,5,FALSE),0)</f>
        <v>10343</v>
      </c>
      <c r="C273" s="20">
        <f>IFERROR(VLOOKUP(A273,[1]Monitoramento_Base_somente_disp!$A:$L,6,FALSE),0)</f>
        <v>2389628</v>
      </c>
      <c r="D273" s="20">
        <f>IFERROR(VLOOKUP(A273,[1]Monitoramento_Base_somente_disp!$A:$L,7,FALSE),0)</f>
        <v>7445</v>
      </c>
      <c r="E273" s="20">
        <f>IFERROR(VLOOKUP(A273,[1]Monitoramento_Base_somente_disp!$A:$L,8,FALSE),0)</f>
        <v>1128251</v>
      </c>
      <c r="F273" s="20">
        <f>IFERROR(VLOOKUP(A273,[1]Monitoramento_Base_somente_disp!$A:$L,9,FALSE),0)</f>
        <v>0</v>
      </c>
      <c r="G273" s="28">
        <f>IFERROR(VLOOKUP(A273,[1]Monitoramento_Base_somente_disp!$A:$L,10,FALSE),0)</f>
        <v>0</v>
      </c>
      <c r="H273" s="27">
        <f>IFERROR(VLOOKUP(A273,[2]webService!$A:$I,4,FALSE),0)</f>
        <v>0</v>
      </c>
      <c r="I273" s="20">
        <f>IFERROR(VLOOKUP(A273,[2]webService!$A:$II,5,FALSE),0)</f>
        <v>0</v>
      </c>
      <c r="J273" s="20">
        <f>IFERROR(VLOOKUP(A273,[2]webService!$A:$I,6,FALSE),0)</f>
        <v>0</v>
      </c>
      <c r="K273" s="20">
        <f>IFERROR(VLOOKUP(A273,[2]webService!$A:$I,7,FALSE),0)</f>
        <v>0</v>
      </c>
      <c r="L273" s="20">
        <f>IFERROR(VLOOKUP(A273,[2]webService!$A:$I,8,FALSE),0)</f>
        <v>0</v>
      </c>
      <c r="M273" s="28">
        <f>IFERROR(VLOOKUP(A273,[2]webService!$A:$I,9,FALSE),0)</f>
        <v>0</v>
      </c>
      <c r="N273" s="27">
        <f>IFERROR(VLOOKUP(A273,[3]soaBnafar!$A:$G,2,FALSE),0)</f>
        <v>0</v>
      </c>
      <c r="O273" s="20">
        <f>IFERROR(VLOOKUP(A273,[3]soaBnafar!$A:$H,3,FALSE),0)</f>
        <v>0</v>
      </c>
      <c r="P273" s="20">
        <f>IFERROR(VLOOKUP(A273,[3]soaBnafar!$A:$G,4,FALSE),0)</f>
        <v>0</v>
      </c>
      <c r="Q273" s="20">
        <f>IFERROR(VLOOKUP(A273,[3]soaBnafar!$A:$G,5,FALSE),0)</f>
        <v>0</v>
      </c>
      <c r="R273" s="20">
        <f>IFERROR(VLOOKUP(A273,[3]soaBnafar!$A:$G,6,FALSE),0)</f>
        <v>0</v>
      </c>
      <c r="S273" s="20">
        <f>IFERROR(VLOOKUP(A273,[3]soaBnafar!$A:$G,7,FALSE),0)</f>
        <v>0</v>
      </c>
      <c r="T273" s="32">
        <f t="shared" si="50"/>
        <v>10343</v>
      </c>
      <c r="U273" s="21">
        <f t="shared" si="51"/>
        <v>2389628</v>
      </c>
      <c r="V273" s="21">
        <f t="shared" si="52"/>
        <v>7445</v>
      </c>
      <c r="W273" s="21">
        <f t="shared" si="53"/>
        <v>1128251</v>
      </c>
      <c r="X273" s="21">
        <f t="shared" si="54"/>
        <v>0</v>
      </c>
      <c r="Y273" s="33">
        <f t="shared" si="55"/>
        <v>0</v>
      </c>
      <c r="Z273" s="4" t="str">
        <f t="shared" si="56"/>
        <v>Sim</v>
      </c>
      <c r="AA273" s="4" t="str">
        <f t="shared" si="57"/>
        <v>Sim</v>
      </c>
      <c r="AB273" s="4" t="str">
        <f t="shared" si="58"/>
        <v>Sim</v>
      </c>
      <c r="AC273" s="4" t="str">
        <f t="shared" si="59"/>
        <v>Sim</v>
      </c>
      <c r="AD273" s="4" t="str">
        <f t="shared" si="60"/>
        <v>Não</v>
      </c>
      <c r="AE273" s="30" t="str">
        <f t="shared" si="61"/>
        <v>Não</v>
      </c>
    </row>
    <row r="274" spans="1:31" x14ac:dyDescent="0.25">
      <c r="A274" s="23">
        <v>171270</v>
      </c>
      <c r="B274" s="27">
        <f>IFERROR(VLOOKUP(A274,[1]Monitoramento_Base_somente_disp!$A:$L,5,FALSE),0)</f>
        <v>3752</v>
      </c>
      <c r="C274" s="20">
        <f>IFERROR(VLOOKUP(A274,[1]Monitoramento_Base_somente_disp!$A:$L,6,FALSE),0)</f>
        <v>6433551</v>
      </c>
      <c r="D274" s="20">
        <f>IFERROR(VLOOKUP(A274,[1]Monitoramento_Base_somente_disp!$A:$L,7,FALSE),0)</f>
        <v>3157</v>
      </c>
      <c r="E274" s="20">
        <f>IFERROR(VLOOKUP(A274,[1]Monitoramento_Base_somente_disp!$A:$L,8,FALSE),0)</f>
        <v>3170822</v>
      </c>
      <c r="F274" s="20">
        <f>IFERROR(VLOOKUP(A274,[1]Monitoramento_Base_somente_disp!$A:$L,9,FALSE),0)</f>
        <v>0</v>
      </c>
      <c r="G274" s="28">
        <f>IFERROR(VLOOKUP(A274,[1]Monitoramento_Base_somente_disp!$A:$L,10,FALSE),0)</f>
        <v>0</v>
      </c>
      <c r="H274" s="27">
        <f>IFERROR(VLOOKUP(A274,[2]webService!$A:$I,4,FALSE),0)</f>
        <v>0</v>
      </c>
      <c r="I274" s="20">
        <f>IFERROR(VLOOKUP(A274,[2]webService!$A:$II,5,FALSE),0)</f>
        <v>0</v>
      </c>
      <c r="J274" s="20">
        <f>IFERROR(VLOOKUP(A274,[2]webService!$A:$I,6,FALSE),0)</f>
        <v>0</v>
      </c>
      <c r="K274" s="20">
        <f>IFERROR(VLOOKUP(A274,[2]webService!$A:$I,7,FALSE),0)</f>
        <v>0</v>
      </c>
      <c r="L274" s="20">
        <f>IFERROR(VLOOKUP(A274,[2]webService!$A:$I,8,FALSE),0)</f>
        <v>0</v>
      </c>
      <c r="M274" s="28">
        <f>IFERROR(VLOOKUP(A274,[2]webService!$A:$I,9,FALSE),0)</f>
        <v>0</v>
      </c>
      <c r="N274" s="27">
        <f>IFERROR(VLOOKUP(A274,[3]soaBnafar!$A:$G,2,FALSE),0)</f>
        <v>0</v>
      </c>
      <c r="O274" s="20">
        <f>IFERROR(VLOOKUP(A274,[3]soaBnafar!$A:$H,3,FALSE),0)</f>
        <v>0</v>
      </c>
      <c r="P274" s="20">
        <f>IFERROR(VLOOKUP(A274,[3]soaBnafar!$A:$G,4,FALSE),0)</f>
        <v>0</v>
      </c>
      <c r="Q274" s="20">
        <f>IFERROR(VLOOKUP(A274,[3]soaBnafar!$A:$G,5,FALSE),0)</f>
        <v>0</v>
      </c>
      <c r="R274" s="20">
        <f>IFERROR(VLOOKUP(A274,[3]soaBnafar!$A:$G,6,FALSE),0)</f>
        <v>0</v>
      </c>
      <c r="S274" s="20">
        <f>IFERROR(VLOOKUP(A274,[3]soaBnafar!$A:$G,7,FALSE),0)</f>
        <v>0</v>
      </c>
      <c r="T274" s="32">
        <f t="shared" si="50"/>
        <v>3752</v>
      </c>
      <c r="U274" s="21">
        <f t="shared" si="51"/>
        <v>6433551</v>
      </c>
      <c r="V274" s="21">
        <f t="shared" si="52"/>
        <v>3157</v>
      </c>
      <c r="W274" s="21">
        <f t="shared" si="53"/>
        <v>3170822</v>
      </c>
      <c r="X274" s="21">
        <f t="shared" si="54"/>
        <v>0</v>
      </c>
      <c r="Y274" s="33">
        <f t="shared" si="55"/>
        <v>0</v>
      </c>
      <c r="Z274" s="4" t="str">
        <f t="shared" si="56"/>
        <v>Sim</v>
      </c>
      <c r="AA274" s="4" t="str">
        <f t="shared" si="57"/>
        <v>Sim</v>
      </c>
      <c r="AB274" s="4" t="str">
        <f t="shared" si="58"/>
        <v>Sim</v>
      </c>
      <c r="AC274" s="4" t="str">
        <f t="shared" si="59"/>
        <v>Sim</v>
      </c>
      <c r="AD274" s="4" t="str">
        <f t="shared" si="60"/>
        <v>Não</v>
      </c>
      <c r="AE274" s="30" t="str">
        <f t="shared" si="61"/>
        <v>Não</v>
      </c>
    </row>
    <row r="275" spans="1:31" x14ac:dyDescent="0.25">
      <c r="A275" s="23">
        <v>171280</v>
      </c>
      <c r="B275" s="27">
        <f>IFERROR(VLOOKUP(A275,[1]Monitoramento_Base_somente_disp!$A:$L,5,FALSE),0)</f>
        <v>638</v>
      </c>
      <c r="C275" s="20">
        <f>IFERROR(VLOOKUP(A275,[1]Monitoramento_Base_somente_disp!$A:$L,6,FALSE),0)</f>
        <v>11456426</v>
      </c>
      <c r="D275" s="20">
        <f>IFERROR(VLOOKUP(A275,[1]Monitoramento_Base_somente_disp!$A:$L,7,FALSE),0)</f>
        <v>14</v>
      </c>
      <c r="E275" s="20">
        <f>IFERROR(VLOOKUP(A275,[1]Monitoramento_Base_somente_disp!$A:$L,8,FALSE),0)</f>
        <v>5722192</v>
      </c>
      <c r="F275" s="20">
        <f>IFERROR(VLOOKUP(A275,[1]Monitoramento_Base_somente_disp!$A:$L,9,FALSE),0)</f>
        <v>0</v>
      </c>
      <c r="G275" s="28">
        <f>IFERROR(VLOOKUP(A275,[1]Monitoramento_Base_somente_disp!$A:$L,10,FALSE),0)</f>
        <v>0</v>
      </c>
      <c r="H275" s="27">
        <f>IFERROR(VLOOKUP(A275,[2]webService!$A:$I,4,FALSE),0)</f>
        <v>0</v>
      </c>
      <c r="I275" s="20">
        <f>IFERROR(VLOOKUP(A275,[2]webService!$A:$II,5,FALSE),0)</f>
        <v>0</v>
      </c>
      <c r="J275" s="20">
        <f>IFERROR(VLOOKUP(A275,[2]webService!$A:$I,6,FALSE),0)</f>
        <v>0</v>
      </c>
      <c r="K275" s="20">
        <f>IFERROR(VLOOKUP(A275,[2]webService!$A:$I,7,FALSE),0)</f>
        <v>0</v>
      </c>
      <c r="L275" s="20">
        <f>IFERROR(VLOOKUP(A275,[2]webService!$A:$I,8,FALSE),0)</f>
        <v>0</v>
      </c>
      <c r="M275" s="28">
        <f>IFERROR(VLOOKUP(A275,[2]webService!$A:$I,9,FALSE),0)</f>
        <v>0</v>
      </c>
      <c r="N275" s="27">
        <f>IFERROR(VLOOKUP(A275,[3]soaBnafar!$A:$G,2,FALSE),0)</f>
        <v>0</v>
      </c>
      <c r="O275" s="20">
        <f>IFERROR(VLOOKUP(A275,[3]soaBnafar!$A:$H,3,FALSE),0)</f>
        <v>0</v>
      </c>
      <c r="P275" s="20">
        <f>IFERROR(VLOOKUP(A275,[3]soaBnafar!$A:$G,4,FALSE),0)</f>
        <v>0</v>
      </c>
      <c r="Q275" s="20">
        <f>IFERROR(VLOOKUP(A275,[3]soaBnafar!$A:$G,5,FALSE),0)</f>
        <v>0</v>
      </c>
      <c r="R275" s="20">
        <f>IFERROR(VLOOKUP(A275,[3]soaBnafar!$A:$G,6,FALSE),0)</f>
        <v>0</v>
      </c>
      <c r="S275" s="20">
        <f>IFERROR(VLOOKUP(A275,[3]soaBnafar!$A:$G,7,FALSE),0)</f>
        <v>0</v>
      </c>
      <c r="T275" s="32">
        <f t="shared" si="50"/>
        <v>638</v>
      </c>
      <c r="U275" s="21">
        <f t="shared" si="51"/>
        <v>11456426</v>
      </c>
      <c r="V275" s="21">
        <f t="shared" si="52"/>
        <v>14</v>
      </c>
      <c r="W275" s="21">
        <f t="shared" si="53"/>
        <v>5722192</v>
      </c>
      <c r="X275" s="21">
        <f t="shared" si="54"/>
        <v>0</v>
      </c>
      <c r="Y275" s="33">
        <f t="shared" si="55"/>
        <v>0</v>
      </c>
      <c r="Z275" s="4" t="str">
        <f t="shared" si="56"/>
        <v>Sim</v>
      </c>
      <c r="AA275" s="4" t="str">
        <f t="shared" si="57"/>
        <v>Sim</v>
      </c>
      <c r="AB275" s="4" t="str">
        <f t="shared" si="58"/>
        <v>Sim</v>
      </c>
      <c r="AC275" s="4" t="str">
        <f t="shared" si="59"/>
        <v>Sim</v>
      </c>
      <c r="AD275" s="4" t="str">
        <f t="shared" si="60"/>
        <v>Não</v>
      </c>
      <c r="AE275" s="30" t="str">
        <f t="shared" si="61"/>
        <v>Não</v>
      </c>
    </row>
    <row r="276" spans="1:31" x14ac:dyDescent="0.25">
      <c r="A276" s="23">
        <v>171360</v>
      </c>
      <c r="B276" s="27">
        <f>IFERROR(VLOOKUP(A276,[1]Monitoramento_Base_somente_disp!$A:$L,5,FALSE),0)</f>
        <v>414</v>
      </c>
      <c r="C276" s="20">
        <f>IFERROR(VLOOKUP(A276,[1]Monitoramento_Base_somente_disp!$A:$L,6,FALSE),0)</f>
        <v>1392928</v>
      </c>
      <c r="D276" s="20">
        <f>IFERROR(VLOOKUP(A276,[1]Monitoramento_Base_somente_disp!$A:$L,7,FALSE),0)</f>
        <v>4036</v>
      </c>
      <c r="E276" s="20">
        <f>IFERROR(VLOOKUP(A276,[1]Monitoramento_Base_somente_disp!$A:$L,8,FALSE),0)</f>
        <v>645771</v>
      </c>
      <c r="F276" s="20">
        <f>IFERROR(VLOOKUP(A276,[1]Monitoramento_Base_somente_disp!$A:$L,9,FALSE),0)</f>
        <v>0</v>
      </c>
      <c r="G276" s="28">
        <f>IFERROR(VLOOKUP(A276,[1]Monitoramento_Base_somente_disp!$A:$L,10,FALSE),0)</f>
        <v>0</v>
      </c>
      <c r="H276" s="27">
        <f>IFERROR(VLOOKUP(A276,[2]webService!$A:$I,4,FALSE),0)</f>
        <v>0</v>
      </c>
      <c r="I276" s="20">
        <f>IFERROR(VLOOKUP(A276,[2]webService!$A:$II,5,FALSE),0)</f>
        <v>0</v>
      </c>
      <c r="J276" s="20">
        <f>IFERROR(VLOOKUP(A276,[2]webService!$A:$I,6,FALSE),0)</f>
        <v>0</v>
      </c>
      <c r="K276" s="20">
        <f>IFERROR(VLOOKUP(A276,[2]webService!$A:$I,7,FALSE),0)</f>
        <v>0</v>
      </c>
      <c r="L276" s="20">
        <f>IFERROR(VLOOKUP(A276,[2]webService!$A:$I,8,FALSE),0)</f>
        <v>0</v>
      </c>
      <c r="M276" s="28">
        <f>IFERROR(VLOOKUP(A276,[2]webService!$A:$I,9,FALSE),0)</f>
        <v>0</v>
      </c>
      <c r="N276" s="27">
        <f>IFERROR(VLOOKUP(A276,[3]soaBnafar!$A:$G,2,FALSE),0)</f>
        <v>0</v>
      </c>
      <c r="O276" s="20">
        <f>IFERROR(VLOOKUP(A276,[3]soaBnafar!$A:$H,3,FALSE),0)</f>
        <v>0</v>
      </c>
      <c r="P276" s="20">
        <f>IFERROR(VLOOKUP(A276,[3]soaBnafar!$A:$G,4,FALSE),0)</f>
        <v>0</v>
      </c>
      <c r="Q276" s="20">
        <f>IFERROR(VLOOKUP(A276,[3]soaBnafar!$A:$G,5,FALSE),0)</f>
        <v>0</v>
      </c>
      <c r="R276" s="20">
        <f>IFERROR(VLOOKUP(A276,[3]soaBnafar!$A:$G,6,FALSE),0)</f>
        <v>0</v>
      </c>
      <c r="S276" s="20">
        <f>IFERROR(VLOOKUP(A276,[3]soaBnafar!$A:$G,7,FALSE),0)</f>
        <v>0</v>
      </c>
      <c r="T276" s="32">
        <f t="shared" si="50"/>
        <v>414</v>
      </c>
      <c r="U276" s="21">
        <f t="shared" si="51"/>
        <v>1392928</v>
      </c>
      <c r="V276" s="21">
        <f t="shared" si="52"/>
        <v>4036</v>
      </c>
      <c r="W276" s="21">
        <f t="shared" si="53"/>
        <v>645771</v>
      </c>
      <c r="X276" s="21">
        <f t="shared" si="54"/>
        <v>0</v>
      </c>
      <c r="Y276" s="33">
        <f t="shared" si="55"/>
        <v>0</v>
      </c>
      <c r="Z276" s="4" t="str">
        <f t="shared" si="56"/>
        <v>Sim</v>
      </c>
      <c r="AA276" s="4" t="str">
        <f t="shared" si="57"/>
        <v>Sim</v>
      </c>
      <c r="AB276" s="4" t="str">
        <f t="shared" si="58"/>
        <v>Sim</v>
      </c>
      <c r="AC276" s="4" t="str">
        <f t="shared" si="59"/>
        <v>Sim</v>
      </c>
      <c r="AD276" s="4" t="str">
        <f t="shared" si="60"/>
        <v>Não</v>
      </c>
      <c r="AE276" s="30" t="str">
        <f t="shared" si="61"/>
        <v>Não</v>
      </c>
    </row>
    <row r="277" spans="1:31" x14ac:dyDescent="0.25">
      <c r="A277" s="23">
        <v>171370</v>
      </c>
      <c r="B277" s="27">
        <f>IFERROR(VLOOKUP(A277,[1]Monitoramento_Base_somente_disp!$A:$L,5,FALSE),0)</f>
        <v>0</v>
      </c>
      <c r="C277" s="20">
        <f>IFERROR(VLOOKUP(A277,[1]Monitoramento_Base_somente_disp!$A:$L,6,FALSE),0)</f>
        <v>4666644</v>
      </c>
      <c r="D277" s="20">
        <f>IFERROR(VLOOKUP(A277,[1]Monitoramento_Base_somente_disp!$A:$L,7,FALSE),0)</f>
        <v>0</v>
      </c>
      <c r="E277" s="20">
        <f>IFERROR(VLOOKUP(A277,[1]Monitoramento_Base_somente_disp!$A:$L,8,FALSE),0)</f>
        <v>2381050</v>
      </c>
      <c r="F277" s="20">
        <f>IFERROR(VLOOKUP(A277,[1]Monitoramento_Base_somente_disp!$A:$L,9,FALSE),0)</f>
        <v>0</v>
      </c>
      <c r="G277" s="28">
        <f>IFERROR(VLOOKUP(A277,[1]Monitoramento_Base_somente_disp!$A:$L,10,FALSE),0)</f>
        <v>0</v>
      </c>
      <c r="H277" s="27">
        <f>IFERROR(VLOOKUP(A277,[2]webService!$A:$I,4,FALSE),0)</f>
        <v>0</v>
      </c>
      <c r="I277" s="20">
        <f>IFERROR(VLOOKUP(A277,[2]webService!$A:$II,5,FALSE),0)</f>
        <v>0</v>
      </c>
      <c r="J277" s="20">
        <f>IFERROR(VLOOKUP(A277,[2]webService!$A:$I,6,FALSE),0)</f>
        <v>0</v>
      </c>
      <c r="K277" s="20">
        <f>IFERROR(VLOOKUP(A277,[2]webService!$A:$I,7,FALSE),0)</f>
        <v>0</v>
      </c>
      <c r="L277" s="20">
        <f>IFERROR(VLOOKUP(A277,[2]webService!$A:$I,8,FALSE),0)</f>
        <v>0</v>
      </c>
      <c r="M277" s="28">
        <f>IFERROR(VLOOKUP(A277,[2]webService!$A:$I,9,FALSE),0)</f>
        <v>0</v>
      </c>
      <c r="N277" s="27">
        <f>IFERROR(VLOOKUP(A277,[3]soaBnafar!$A:$G,2,FALSE),0)</f>
        <v>0</v>
      </c>
      <c r="O277" s="20">
        <f>IFERROR(VLOOKUP(A277,[3]soaBnafar!$A:$H,3,FALSE),0)</f>
        <v>0</v>
      </c>
      <c r="P277" s="20">
        <f>IFERROR(VLOOKUP(A277,[3]soaBnafar!$A:$G,4,FALSE),0)</f>
        <v>0</v>
      </c>
      <c r="Q277" s="20">
        <f>IFERROR(VLOOKUP(A277,[3]soaBnafar!$A:$G,5,FALSE),0)</f>
        <v>0</v>
      </c>
      <c r="R277" s="20">
        <f>IFERROR(VLOOKUP(A277,[3]soaBnafar!$A:$G,6,FALSE),0)</f>
        <v>0</v>
      </c>
      <c r="S277" s="20">
        <f>IFERROR(VLOOKUP(A277,[3]soaBnafar!$A:$G,7,FALSE),0)</f>
        <v>0</v>
      </c>
      <c r="T277" s="32">
        <f t="shared" si="50"/>
        <v>0</v>
      </c>
      <c r="U277" s="21">
        <f t="shared" si="51"/>
        <v>4666644</v>
      </c>
      <c r="V277" s="21">
        <f t="shared" si="52"/>
        <v>0</v>
      </c>
      <c r="W277" s="21">
        <f t="shared" si="53"/>
        <v>2381050</v>
      </c>
      <c r="X277" s="21">
        <f t="shared" si="54"/>
        <v>0</v>
      </c>
      <c r="Y277" s="33">
        <f t="shared" si="55"/>
        <v>0</v>
      </c>
      <c r="Z277" s="4" t="str">
        <f t="shared" si="56"/>
        <v>Não</v>
      </c>
      <c r="AA277" s="4" t="str">
        <f t="shared" si="57"/>
        <v>Sim</v>
      </c>
      <c r="AB277" s="4" t="str">
        <f t="shared" si="58"/>
        <v>Não</v>
      </c>
      <c r="AC277" s="4" t="str">
        <f t="shared" si="59"/>
        <v>Sim</v>
      </c>
      <c r="AD277" s="4" t="str">
        <f t="shared" si="60"/>
        <v>Não</v>
      </c>
      <c r="AE277" s="30" t="str">
        <f t="shared" si="61"/>
        <v>Não</v>
      </c>
    </row>
    <row r="278" spans="1:31" x14ac:dyDescent="0.25">
      <c r="A278" s="23">
        <v>171380</v>
      </c>
      <c r="B278" s="27">
        <f>IFERROR(VLOOKUP(A278,[1]Monitoramento_Base_somente_disp!$A:$L,5,FALSE),0)</f>
        <v>32809</v>
      </c>
      <c r="C278" s="20">
        <f>IFERROR(VLOOKUP(A278,[1]Monitoramento_Base_somente_disp!$A:$L,6,FALSE),0)</f>
        <v>2524504</v>
      </c>
      <c r="D278" s="20">
        <f>IFERROR(VLOOKUP(A278,[1]Monitoramento_Base_somente_disp!$A:$L,7,FALSE),0)</f>
        <v>15130</v>
      </c>
      <c r="E278" s="20">
        <f>IFERROR(VLOOKUP(A278,[1]Monitoramento_Base_somente_disp!$A:$L,8,FALSE),0)</f>
        <v>839401</v>
      </c>
      <c r="F278" s="20">
        <f>IFERROR(VLOOKUP(A278,[1]Monitoramento_Base_somente_disp!$A:$L,9,FALSE),0)</f>
        <v>0</v>
      </c>
      <c r="G278" s="28">
        <f>IFERROR(VLOOKUP(A278,[1]Monitoramento_Base_somente_disp!$A:$L,10,FALSE),0)</f>
        <v>0</v>
      </c>
      <c r="H278" s="27">
        <f>IFERROR(VLOOKUP(A278,[2]webService!$A:$I,4,FALSE),0)</f>
        <v>0</v>
      </c>
      <c r="I278" s="20">
        <f>IFERROR(VLOOKUP(A278,[2]webService!$A:$II,5,FALSE),0)</f>
        <v>0</v>
      </c>
      <c r="J278" s="20">
        <f>IFERROR(VLOOKUP(A278,[2]webService!$A:$I,6,FALSE),0)</f>
        <v>0</v>
      </c>
      <c r="K278" s="20">
        <f>IFERROR(VLOOKUP(A278,[2]webService!$A:$I,7,FALSE),0)</f>
        <v>0</v>
      </c>
      <c r="L278" s="20">
        <f>IFERROR(VLOOKUP(A278,[2]webService!$A:$I,8,FALSE),0)</f>
        <v>0</v>
      </c>
      <c r="M278" s="28">
        <f>IFERROR(VLOOKUP(A278,[2]webService!$A:$I,9,FALSE),0)</f>
        <v>0</v>
      </c>
      <c r="N278" s="27">
        <f>IFERROR(VLOOKUP(A278,[3]soaBnafar!$A:$G,2,FALSE),0)</f>
        <v>0</v>
      </c>
      <c r="O278" s="20">
        <f>IFERROR(VLOOKUP(A278,[3]soaBnafar!$A:$H,3,FALSE),0)</f>
        <v>0</v>
      </c>
      <c r="P278" s="20">
        <f>IFERROR(VLOOKUP(A278,[3]soaBnafar!$A:$G,4,FALSE),0)</f>
        <v>0</v>
      </c>
      <c r="Q278" s="20">
        <f>IFERROR(VLOOKUP(A278,[3]soaBnafar!$A:$G,5,FALSE),0)</f>
        <v>0</v>
      </c>
      <c r="R278" s="20">
        <f>IFERROR(VLOOKUP(A278,[3]soaBnafar!$A:$G,6,FALSE),0)</f>
        <v>0</v>
      </c>
      <c r="S278" s="20">
        <f>IFERROR(VLOOKUP(A278,[3]soaBnafar!$A:$G,7,FALSE),0)</f>
        <v>0</v>
      </c>
      <c r="T278" s="32">
        <f t="shared" si="50"/>
        <v>32809</v>
      </c>
      <c r="U278" s="21">
        <f t="shared" si="51"/>
        <v>2524504</v>
      </c>
      <c r="V278" s="21">
        <f t="shared" si="52"/>
        <v>15130</v>
      </c>
      <c r="W278" s="21">
        <f t="shared" si="53"/>
        <v>839401</v>
      </c>
      <c r="X278" s="21">
        <f t="shared" si="54"/>
        <v>0</v>
      </c>
      <c r="Y278" s="33">
        <f t="shared" si="55"/>
        <v>0</v>
      </c>
      <c r="Z278" s="4" t="str">
        <f t="shared" si="56"/>
        <v>Sim</v>
      </c>
      <c r="AA278" s="4" t="str">
        <f t="shared" si="57"/>
        <v>Sim</v>
      </c>
      <c r="AB278" s="4" t="str">
        <f t="shared" si="58"/>
        <v>Sim</v>
      </c>
      <c r="AC278" s="4" t="str">
        <f t="shared" si="59"/>
        <v>Sim</v>
      </c>
      <c r="AD278" s="4" t="str">
        <f t="shared" si="60"/>
        <v>Não</v>
      </c>
      <c r="AE278" s="30" t="str">
        <f t="shared" si="61"/>
        <v>Não</v>
      </c>
    </row>
    <row r="279" spans="1:31" x14ac:dyDescent="0.25">
      <c r="A279" s="23">
        <v>171395</v>
      </c>
      <c r="B279" s="27">
        <f>IFERROR(VLOOKUP(A279,[1]Monitoramento_Base_somente_disp!$A:$L,5,FALSE),0)</f>
        <v>19602</v>
      </c>
      <c r="C279" s="20">
        <f>IFERROR(VLOOKUP(A279,[1]Monitoramento_Base_somente_disp!$A:$L,6,FALSE),0)</f>
        <v>2375360</v>
      </c>
      <c r="D279" s="20">
        <f>IFERROR(VLOOKUP(A279,[1]Monitoramento_Base_somente_disp!$A:$L,7,FALSE),0)</f>
        <v>7755</v>
      </c>
      <c r="E279" s="20">
        <f>IFERROR(VLOOKUP(A279,[1]Monitoramento_Base_somente_disp!$A:$L,8,FALSE),0)</f>
        <v>2074127</v>
      </c>
      <c r="F279" s="20">
        <f>IFERROR(VLOOKUP(A279,[1]Monitoramento_Base_somente_disp!$A:$L,9,FALSE),0)</f>
        <v>0</v>
      </c>
      <c r="G279" s="28">
        <f>IFERROR(VLOOKUP(A279,[1]Monitoramento_Base_somente_disp!$A:$L,10,FALSE),0)</f>
        <v>0</v>
      </c>
      <c r="H279" s="27">
        <f>IFERROR(VLOOKUP(A279,[2]webService!$A:$I,4,FALSE),0)</f>
        <v>0</v>
      </c>
      <c r="I279" s="20">
        <f>IFERROR(VLOOKUP(A279,[2]webService!$A:$II,5,FALSE),0)</f>
        <v>0</v>
      </c>
      <c r="J279" s="20">
        <f>IFERROR(VLOOKUP(A279,[2]webService!$A:$I,6,FALSE),0)</f>
        <v>0</v>
      </c>
      <c r="K279" s="20">
        <f>IFERROR(VLOOKUP(A279,[2]webService!$A:$I,7,FALSE),0)</f>
        <v>0</v>
      </c>
      <c r="L279" s="20">
        <f>IFERROR(VLOOKUP(A279,[2]webService!$A:$I,8,FALSE),0)</f>
        <v>0</v>
      </c>
      <c r="M279" s="28">
        <f>IFERROR(VLOOKUP(A279,[2]webService!$A:$I,9,FALSE),0)</f>
        <v>0</v>
      </c>
      <c r="N279" s="27">
        <f>IFERROR(VLOOKUP(A279,[3]soaBnafar!$A:$G,2,FALSE),0)</f>
        <v>0</v>
      </c>
      <c r="O279" s="20">
        <f>IFERROR(VLOOKUP(A279,[3]soaBnafar!$A:$H,3,FALSE),0)</f>
        <v>0</v>
      </c>
      <c r="P279" s="20">
        <f>IFERROR(VLOOKUP(A279,[3]soaBnafar!$A:$G,4,FALSE),0)</f>
        <v>0</v>
      </c>
      <c r="Q279" s="20">
        <f>IFERROR(VLOOKUP(A279,[3]soaBnafar!$A:$G,5,FALSE),0)</f>
        <v>0</v>
      </c>
      <c r="R279" s="20">
        <f>IFERROR(VLOOKUP(A279,[3]soaBnafar!$A:$G,6,FALSE),0)</f>
        <v>0</v>
      </c>
      <c r="S279" s="20">
        <f>IFERROR(VLOOKUP(A279,[3]soaBnafar!$A:$G,7,FALSE),0)</f>
        <v>0</v>
      </c>
      <c r="T279" s="32">
        <f t="shared" si="50"/>
        <v>19602</v>
      </c>
      <c r="U279" s="21">
        <f t="shared" si="51"/>
        <v>2375360</v>
      </c>
      <c r="V279" s="21">
        <f t="shared" si="52"/>
        <v>7755</v>
      </c>
      <c r="W279" s="21">
        <f t="shared" si="53"/>
        <v>2074127</v>
      </c>
      <c r="X279" s="21">
        <f t="shared" si="54"/>
        <v>0</v>
      </c>
      <c r="Y279" s="33">
        <f t="shared" si="55"/>
        <v>0</v>
      </c>
      <c r="Z279" s="4" t="str">
        <f t="shared" si="56"/>
        <v>Sim</v>
      </c>
      <c r="AA279" s="4" t="str">
        <f t="shared" si="57"/>
        <v>Sim</v>
      </c>
      <c r="AB279" s="4" t="str">
        <f t="shared" si="58"/>
        <v>Sim</v>
      </c>
      <c r="AC279" s="4" t="str">
        <f t="shared" si="59"/>
        <v>Sim</v>
      </c>
      <c r="AD279" s="4" t="str">
        <f t="shared" si="60"/>
        <v>Não</v>
      </c>
      <c r="AE279" s="30" t="str">
        <f t="shared" si="61"/>
        <v>Não</v>
      </c>
    </row>
    <row r="280" spans="1:31" x14ac:dyDescent="0.25">
      <c r="A280" s="23">
        <v>171430</v>
      </c>
      <c r="B280" s="27">
        <f>IFERROR(VLOOKUP(A280,[1]Monitoramento_Base_somente_disp!$A:$L,5,FALSE),0)</f>
        <v>10504</v>
      </c>
      <c r="C280" s="20">
        <f>IFERROR(VLOOKUP(A280,[1]Monitoramento_Base_somente_disp!$A:$L,6,FALSE),0)</f>
        <v>5750149</v>
      </c>
      <c r="D280" s="20">
        <f>IFERROR(VLOOKUP(A280,[1]Monitoramento_Base_somente_disp!$A:$L,7,FALSE),0)</f>
        <v>4148</v>
      </c>
      <c r="E280" s="20">
        <f>IFERROR(VLOOKUP(A280,[1]Monitoramento_Base_somente_disp!$A:$L,8,FALSE),0)</f>
        <v>2902695</v>
      </c>
      <c r="F280" s="20">
        <f>IFERROR(VLOOKUP(A280,[1]Monitoramento_Base_somente_disp!$A:$L,9,FALSE),0)</f>
        <v>0</v>
      </c>
      <c r="G280" s="28">
        <f>IFERROR(VLOOKUP(A280,[1]Monitoramento_Base_somente_disp!$A:$L,10,FALSE),0)</f>
        <v>0</v>
      </c>
      <c r="H280" s="27">
        <f>IFERROR(VLOOKUP(A280,[2]webService!$A:$I,4,FALSE),0)</f>
        <v>0</v>
      </c>
      <c r="I280" s="20">
        <f>IFERROR(VLOOKUP(A280,[2]webService!$A:$II,5,FALSE),0)</f>
        <v>0</v>
      </c>
      <c r="J280" s="20">
        <f>IFERROR(VLOOKUP(A280,[2]webService!$A:$I,6,FALSE),0)</f>
        <v>0</v>
      </c>
      <c r="K280" s="20">
        <f>IFERROR(VLOOKUP(A280,[2]webService!$A:$I,7,FALSE),0)</f>
        <v>0</v>
      </c>
      <c r="L280" s="20">
        <f>IFERROR(VLOOKUP(A280,[2]webService!$A:$I,8,FALSE),0)</f>
        <v>0</v>
      </c>
      <c r="M280" s="28">
        <f>IFERROR(VLOOKUP(A280,[2]webService!$A:$I,9,FALSE),0)</f>
        <v>0</v>
      </c>
      <c r="N280" s="27">
        <f>IFERROR(VLOOKUP(A280,[3]soaBnafar!$A:$G,2,FALSE),0)</f>
        <v>0</v>
      </c>
      <c r="O280" s="20">
        <f>IFERROR(VLOOKUP(A280,[3]soaBnafar!$A:$H,3,FALSE),0)</f>
        <v>0</v>
      </c>
      <c r="P280" s="20">
        <f>IFERROR(VLOOKUP(A280,[3]soaBnafar!$A:$G,4,FALSE),0)</f>
        <v>0</v>
      </c>
      <c r="Q280" s="20">
        <f>IFERROR(VLOOKUP(A280,[3]soaBnafar!$A:$G,5,FALSE),0)</f>
        <v>0</v>
      </c>
      <c r="R280" s="20">
        <f>IFERROR(VLOOKUP(A280,[3]soaBnafar!$A:$G,6,FALSE),0)</f>
        <v>0</v>
      </c>
      <c r="S280" s="20">
        <f>IFERROR(VLOOKUP(A280,[3]soaBnafar!$A:$G,7,FALSE),0)</f>
        <v>0</v>
      </c>
      <c r="T280" s="32">
        <f t="shared" si="50"/>
        <v>10504</v>
      </c>
      <c r="U280" s="21">
        <f t="shared" si="51"/>
        <v>5750149</v>
      </c>
      <c r="V280" s="21">
        <f t="shared" si="52"/>
        <v>4148</v>
      </c>
      <c r="W280" s="21">
        <f t="shared" si="53"/>
        <v>2902695</v>
      </c>
      <c r="X280" s="21">
        <f t="shared" si="54"/>
        <v>0</v>
      </c>
      <c r="Y280" s="33">
        <f t="shared" si="55"/>
        <v>0</v>
      </c>
      <c r="Z280" s="4" t="str">
        <f t="shared" si="56"/>
        <v>Sim</v>
      </c>
      <c r="AA280" s="4" t="str">
        <f t="shared" si="57"/>
        <v>Sim</v>
      </c>
      <c r="AB280" s="4" t="str">
        <f t="shared" si="58"/>
        <v>Sim</v>
      </c>
      <c r="AC280" s="4" t="str">
        <f t="shared" si="59"/>
        <v>Sim</v>
      </c>
      <c r="AD280" s="4" t="str">
        <f t="shared" si="60"/>
        <v>Não</v>
      </c>
      <c r="AE280" s="30" t="str">
        <f t="shared" si="61"/>
        <v>Não</v>
      </c>
    </row>
    <row r="281" spans="1:31" x14ac:dyDescent="0.25">
      <c r="A281" s="23">
        <v>171488</v>
      </c>
      <c r="B281" s="27">
        <f>IFERROR(VLOOKUP(A281,[1]Monitoramento_Base_somente_disp!$A:$L,5,FALSE),0)</f>
        <v>42961</v>
      </c>
      <c r="C281" s="20">
        <f>IFERROR(VLOOKUP(A281,[1]Monitoramento_Base_somente_disp!$A:$L,6,FALSE),0)</f>
        <v>6957884</v>
      </c>
      <c r="D281" s="20">
        <f>IFERROR(VLOOKUP(A281,[1]Monitoramento_Base_somente_disp!$A:$L,7,FALSE),0)</f>
        <v>11875</v>
      </c>
      <c r="E281" s="20">
        <f>IFERROR(VLOOKUP(A281,[1]Monitoramento_Base_somente_disp!$A:$L,8,FALSE),0)</f>
        <v>4190953</v>
      </c>
      <c r="F281" s="20">
        <f>IFERROR(VLOOKUP(A281,[1]Monitoramento_Base_somente_disp!$A:$L,9,FALSE),0)</f>
        <v>0</v>
      </c>
      <c r="G281" s="28">
        <f>IFERROR(VLOOKUP(A281,[1]Monitoramento_Base_somente_disp!$A:$L,10,FALSE),0)</f>
        <v>0</v>
      </c>
      <c r="H281" s="27">
        <f>IFERROR(VLOOKUP(A281,[2]webService!$A:$I,4,FALSE),0)</f>
        <v>0</v>
      </c>
      <c r="I281" s="20">
        <f>IFERROR(VLOOKUP(A281,[2]webService!$A:$II,5,FALSE),0)</f>
        <v>0</v>
      </c>
      <c r="J281" s="20">
        <f>IFERROR(VLOOKUP(A281,[2]webService!$A:$I,6,FALSE),0)</f>
        <v>0</v>
      </c>
      <c r="K281" s="20">
        <f>IFERROR(VLOOKUP(A281,[2]webService!$A:$I,7,FALSE),0)</f>
        <v>0</v>
      </c>
      <c r="L281" s="20">
        <f>IFERROR(VLOOKUP(A281,[2]webService!$A:$I,8,FALSE),0)</f>
        <v>0</v>
      </c>
      <c r="M281" s="28">
        <f>IFERROR(VLOOKUP(A281,[2]webService!$A:$I,9,FALSE),0)</f>
        <v>0</v>
      </c>
      <c r="N281" s="27">
        <f>IFERROR(VLOOKUP(A281,[3]soaBnafar!$A:$G,2,FALSE),0)</f>
        <v>0</v>
      </c>
      <c r="O281" s="20">
        <f>IFERROR(VLOOKUP(A281,[3]soaBnafar!$A:$H,3,FALSE),0)</f>
        <v>0</v>
      </c>
      <c r="P281" s="20">
        <f>IFERROR(VLOOKUP(A281,[3]soaBnafar!$A:$G,4,FALSE),0)</f>
        <v>0</v>
      </c>
      <c r="Q281" s="20">
        <f>IFERROR(VLOOKUP(A281,[3]soaBnafar!$A:$G,5,FALSE),0)</f>
        <v>0</v>
      </c>
      <c r="R281" s="20">
        <f>IFERROR(VLOOKUP(A281,[3]soaBnafar!$A:$G,6,FALSE),0)</f>
        <v>0</v>
      </c>
      <c r="S281" s="20">
        <f>IFERROR(VLOOKUP(A281,[3]soaBnafar!$A:$G,7,FALSE),0)</f>
        <v>0</v>
      </c>
      <c r="T281" s="32">
        <f t="shared" si="50"/>
        <v>42961</v>
      </c>
      <c r="U281" s="21">
        <f t="shared" si="51"/>
        <v>6957884</v>
      </c>
      <c r="V281" s="21">
        <f t="shared" si="52"/>
        <v>11875</v>
      </c>
      <c r="W281" s="21">
        <f t="shared" si="53"/>
        <v>4190953</v>
      </c>
      <c r="X281" s="21">
        <f t="shared" si="54"/>
        <v>0</v>
      </c>
      <c r="Y281" s="33">
        <f t="shared" si="55"/>
        <v>0</v>
      </c>
      <c r="Z281" s="4" t="str">
        <f t="shared" si="56"/>
        <v>Sim</v>
      </c>
      <c r="AA281" s="4" t="str">
        <f t="shared" si="57"/>
        <v>Sim</v>
      </c>
      <c r="AB281" s="4" t="str">
        <f t="shared" si="58"/>
        <v>Sim</v>
      </c>
      <c r="AC281" s="4" t="str">
        <f t="shared" si="59"/>
        <v>Sim</v>
      </c>
      <c r="AD281" s="4" t="str">
        <f t="shared" si="60"/>
        <v>Não</v>
      </c>
      <c r="AE281" s="30" t="str">
        <f t="shared" si="61"/>
        <v>Não</v>
      </c>
    </row>
    <row r="282" spans="1:31" x14ac:dyDescent="0.25">
      <c r="A282" s="23">
        <v>171500</v>
      </c>
      <c r="B282" s="27">
        <f>IFERROR(VLOOKUP(A282,[1]Monitoramento_Base_somente_disp!$A:$L,5,FALSE),0)</f>
        <v>31581</v>
      </c>
      <c r="C282" s="20">
        <f>IFERROR(VLOOKUP(A282,[1]Monitoramento_Base_somente_disp!$A:$L,6,FALSE),0)</f>
        <v>7277397</v>
      </c>
      <c r="D282" s="20">
        <f>IFERROR(VLOOKUP(A282,[1]Monitoramento_Base_somente_disp!$A:$L,7,FALSE),0)</f>
        <v>20283</v>
      </c>
      <c r="E282" s="20">
        <f>IFERROR(VLOOKUP(A282,[1]Monitoramento_Base_somente_disp!$A:$L,8,FALSE),0)</f>
        <v>4047917</v>
      </c>
      <c r="F282" s="20">
        <f>IFERROR(VLOOKUP(A282,[1]Monitoramento_Base_somente_disp!$A:$L,9,FALSE),0)</f>
        <v>0</v>
      </c>
      <c r="G282" s="28">
        <f>IFERROR(VLOOKUP(A282,[1]Monitoramento_Base_somente_disp!$A:$L,10,FALSE),0)</f>
        <v>0</v>
      </c>
      <c r="H282" s="27">
        <f>IFERROR(VLOOKUP(A282,[2]webService!$A:$I,4,FALSE),0)</f>
        <v>0</v>
      </c>
      <c r="I282" s="20">
        <f>IFERROR(VLOOKUP(A282,[2]webService!$A:$II,5,FALSE),0)</f>
        <v>0</v>
      </c>
      <c r="J282" s="20">
        <f>IFERROR(VLOOKUP(A282,[2]webService!$A:$I,6,FALSE),0)</f>
        <v>0</v>
      </c>
      <c r="K282" s="20">
        <f>IFERROR(VLOOKUP(A282,[2]webService!$A:$I,7,FALSE),0)</f>
        <v>0</v>
      </c>
      <c r="L282" s="20">
        <f>IFERROR(VLOOKUP(A282,[2]webService!$A:$I,8,FALSE),0)</f>
        <v>0</v>
      </c>
      <c r="M282" s="28">
        <f>IFERROR(VLOOKUP(A282,[2]webService!$A:$I,9,FALSE),0)</f>
        <v>0</v>
      </c>
      <c r="N282" s="27">
        <f>IFERROR(VLOOKUP(A282,[3]soaBnafar!$A:$G,2,FALSE),0)</f>
        <v>0</v>
      </c>
      <c r="O282" s="20">
        <f>IFERROR(VLOOKUP(A282,[3]soaBnafar!$A:$H,3,FALSE),0)</f>
        <v>0</v>
      </c>
      <c r="P282" s="20">
        <f>IFERROR(VLOOKUP(A282,[3]soaBnafar!$A:$G,4,FALSE),0)</f>
        <v>0</v>
      </c>
      <c r="Q282" s="20">
        <f>IFERROR(VLOOKUP(A282,[3]soaBnafar!$A:$G,5,FALSE),0)</f>
        <v>0</v>
      </c>
      <c r="R282" s="20">
        <f>IFERROR(VLOOKUP(A282,[3]soaBnafar!$A:$G,6,FALSE),0)</f>
        <v>0</v>
      </c>
      <c r="S282" s="20">
        <f>IFERROR(VLOOKUP(A282,[3]soaBnafar!$A:$G,7,FALSE),0)</f>
        <v>0</v>
      </c>
      <c r="T282" s="32">
        <f t="shared" si="50"/>
        <v>31581</v>
      </c>
      <c r="U282" s="21">
        <f t="shared" si="51"/>
        <v>7277397</v>
      </c>
      <c r="V282" s="21">
        <f t="shared" si="52"/>
        <v>20283</v>
      </c>
      <c r="W282" s="21">
        <f t="shared" si="53"/>
        <v>4047917</v>
      </c>
      <c r="X282" s="21">
        <f t="shared" si="54"/>
        <v>0</v>
      </c>
      <c r="Y282" s="33">
        <f t="shared" si="55"/>
        <v>0</v>
      </c>
      <c r="Z282" s="4" t="str">
        <f t="shared" si="56"/>
        <v>Sim</v>
      </c>
      <c r="AA282" s="4" t="str">
        <f t="shared" si="57"/>
        <v>Sim</v>
      </c>
      <c r="AB282" s="4" t="str">
        <f t="shared" si="58"/>
        <v>Sim</v>
      </c>
      <c r="AC282" s="4" t="str">
        <f t="shared" si="59"/>
        <v>Sim</v>
      </c>
      <c r="AD282" s="4" t="str">
        <f t="shared" si="60"/>
        <v>Não</v>
      </c>
      <c r="AE282" s="30" t="str">
        <f t="shared" si="61"/>
        <v>Não</v>
      </c>
    </row>
    <row r="283" spans="1:31" x14ac:dyDescent="0.25">
      <c r="A283" s="23">
        <v>171510</v>
      </c>
      <c r="B283" s="27">
        <f>IFERROR(VLOOKUP(A283,[1]Monitoramento_Base_somente_disp!$A:$L,5,FALSE),0)</f>
        <v>15034</v>
      </c>
      <c r="C283" s="20">
        <f>IFERROR(VLOOKUP(A283,[1]Monitoramento_Base_somente_disp!$A:$L,6,FALSE),0)</f>
        <v>2011157</v>
      </c>
      <c r="D283" s="20">
        <f>IFERROR(VLOOKUP(A283,[1]Monitoramento_Base_somente_disp!$A:$L,7,FALSE),0)</f>
        <v>10277</v>
      </c>
      <c r="E283" s="20">
        <f>IFERROR(VLOOKUP(A283,[1]Monitoramento_Base_somente_disp!$A:$L,8,FALSE),0)</f>
        <v>928910</v>
      </c>
      <c r="F283" s="20">
        <f>IFERROR(VLOOKUP(A283,[1]Monitoramento_Base_somente_disp!$A:$L,9,FALSE),0)</f>
        <v>0</v>
      </c>
      <c r="G283" s="28">
        <f>IFERROR(VLOOKUP(A283,[1]Monitoramento_Base_somente_disp!$A:$L,10,FALSE),0)</f>
        <v>0</v>
      </c>
      <c r="H283" s="27">
        <f>IFERROR(VLOOKUP(A283,[2]webService!$A:$I,4,FALSE),0)</f>
        <v>0</v>
      </c>
      <c r="I283" s="20">
        <f>IFERROR(VLOOKUP(A283,[2]webService!$A:$II,5,FALSE),0)</f>
        <v>0</v>
      </c>
      <c r="J283" s="20">
        <f>IFERROR(VLOOKUP(A283,[2]webService!$A:$I,6,FALSE),0)</f>
        <v>0</v>
      </c>
      <c r="K283" s="20">
        <f>IFERROR(VLOOKUP(A283,[2]webService!$A:$I,7,FALSE),0)</f>
        <v>0</v>
      </c>
      <c r="L283" s="20">
        <f>IFERROR(VLOOKUP(A283,[2]webService!$A:$I,8,FALSE),0)</f>
        <v>0</v>
      </c>
      <c r="M283" s="28">
        <f>IFERROR(VLOOKUP(A283,[2]webService!$A:$I,9,FALSE),0)</f>
        <v>0</v>
      </c>
      <c r="N283" s="27">
        <f>IFERROR(VLOOKUP(A283,[3]soaBnafar!$A:$G,2,FALSE),0)</f>
        <v>0</v>
      </c>
      <c r="O283" s="20">
        <f>IFERROR(VLOOKUP(A283,[3]soaBnafar!$A:$H,3,FALSE),0)</f>
        <v>0</v>
      </c>
      <c r="P283" s="20">
        <f>IFERROR(VLOOKUP(A283,[3]soaBnafar!$A:$G,4,FALSE),0)</f>
        <v>0</v>
      </c>
      <c r="Q283" s="20">
        <f>IFERROR(VLOOKUP(A283,[3]soaBnafar!$A:$G,5,FALSE),0)</f>
        <v>0</v>
      </c>
      <c r="R283" s="20">
        <f>IFERROR(VLOOKUP(A283,[3]soaBnafar!$A:$G,6,FALSE),0)</f>
        <v>0</v>
      </c>
      <c r="S283" s="20">
        <f>IFERROR(VLOOKUP(A283,[3]soaBnafar!$A:$G,7,FALSE),0)</f>
        <v>0</v>
      </c>
      <c r="T283" s="32">
        <f t="shared" si="50"/>
        <v>15034</v>
      </c>
      <c r="U283" s="21">
        <f t="shared" si="51"/>
        <v>2011157</v>
      </c>
      <c r="V283" s="21">
        <f t="shared" si="52"/>
        <v>10277</v>
      </c>
      <c r="W283" s="21">
        <f t="shared" si="53"/>
        <v>928910</v>
      </c>
      <c r="X283" s="21">
        <f t="shared" si="54"/>
        <v>0</v>
      </c>
      <c r="Y283" s="33">
        <f t="shared" si="55"/>
        <v>0</v>
      </c>
      <c r="Z283" s="4" t="str">
        <f t="shared" si="56"/>
        <v>Sim</v>
      </c>
      <c r="AA283" s="4" t="str">
        <f t="shared" si="57"/>
        <v>Sim</v>
      </c>
      <c r="AB283" s="4" t="str">
        <f t="shared" si="58"/>
        <v>Sim</v>
      </c>
      <c r="AC283" s="4" t="str">
        <f t="shared" si="59"/>
        <v>Sim</v>
      </c>
      <c r="AD283" s="4" t="str">
        <f t="shared" si="60"/>
        <v>Não</v>
      </c>
      <c r="AE283" s="30" t="str">
        <f t="shared" si="61"/>
        <v>Não</v>
      </c>
    </row>
    <row r="284" spans="1:31" x14ac:dyDescent="0.25">
      <c r="A284" s="23">
        <v>171525</v>
      </c>
      <c r="B284" s="27">
        <f>IFERROR(VLOOKUP(A284,[1]Monitoramento_Base_somente_disp!$A:$L,5,FALSE),0)</f>
        <v>3</v>
      </c>
      <c r="C284" s="20">
        <f>IFERROR(VLOOKUP(A284,[1]Monitoramento_Base_somente_disp!$A:$L,6,FALSE),0)</f>
        <v>4933311</v>
      </c>
      <c r="D284" s="20">
        <f>IFERROR(VLOOKUP(A284,[1]Monitoramento_Base_somente_disp!$A:$L,7,FALSE),0)</f>
        <v>3</v>
      </c>
      <c r="E284" s="20">
        <f>IFERROR(VLOOKUP(A284,[1]Monitoramento_Base_somente_disp!$A:$L,8,FALSE),0)</f>
        <v>2464447</v>
      </c>
      <c r="F284" s="20">
        <f>IFERROR(VLOOKUP(A284,[1]Monitoramento_Base_somente_disp!$A:$L,9,FALSE),0)</f>
        <v>0</v>
      </c>
      <c r="G284" s="28">
        <f>IFERROR(VLOOKUP(A284,[1]Monitoramento_Base_somente_disp!$A:$L,10,FALSE),0)</f>
        <v>0</v>
      </c>
      <c r="H284" s="27">
        <f>IFERROR(VLOOKUP(A284,[2]webService!$A:$I,4,FALSE),0)</f>
        <v>0</v>
      </c>
      <c r="I284" s="20">
        <f>IFERROR(VLOOKUP(A284,[2]webService!$A:$II,5,FALSE),0)</f>
        <v>0</v>
      </c>
      <c r="J284" s="20">
        <f>IFERROR(VLOOKUP(A284,[2]webService!$A:$I,6,FALSE),0)</f>
        <v>0</v>
      </c>
      <c r="K284" s="20">
        <f>IFERROR(VLOOKUP(A284,[2]webService!$A:$I,7,FALSE),0)</f>
        <v>0</v>
      </c>
      <c r="L284" s="20">
        <f>IFERROR(VLOOKUP(A284,[2]webService!$A:$I,8,FALSE),0)</f>
        <v>0</v>
      </c>
      <c r="M284" s="28">
        <f>IFERROR(VLOOKUP(A284,[2]webService!$A:$I,9,FALSE),0)</f>
        <v>0</v>
      </c>
      <c r="N284" s="27">
        <f>IFERROR(VLOOKUP(A284,[3]soaBnafar!$A:$G,2,FALSE),0)</f>
        <v>0</v>
      </c>
      <c r="O284" s="20">
        <f>IFERROR(VLOOKUP(A284,[3]soaBnafar!$A:$H,3,FALSE),0)</f>
        <v>0</v>
      </c>
      <c r="P284" s="20">
        <f>IFERROR(VLOOKUP(A284,[3]soaBnafar!$A:$G,4,FALSE),0)</f>
        <v>0</v>
      </c>
      <c r="Q284" s="20">
        <f>IFERROR(VLOOKUP(A284,[3]soaBnafar!$A:$G,5,FALSE),0)</f>
        <v>0</v>
      </c>
      <c r="R284" s="20">
        <f>IFERROR(VLOOKUP(A284,[3]soaBnafar!$A:$G,6,FALSE),0)</f>
        <v>0</v>
      </c>
      <c r="S284" s="20">
        <f>IFERROR(VLOOKUP(A284,[3]soaBnafar!$A:$G,7,FALSE),0)</f>
        <v>0</v>
      </c>
      <c r="T284" s="32">
        <f t="shared" si="50"/>
        <v>3</v>
      </c>
      <c r="U284" s="21">
        <f t="shared" si="51"/>
        <v>4933311</v>
      </c>
      <c r="V284" s="21">
        <f t="shared" si="52"/>
        <v>3</v>
      </c>
      <c r="W284" s="21">
        <f t="shared" si="53"/>
        <v>2464447</v>
      </c>
      <c r="X284" s="21">
        <f t="shared" si="54"/>
        <v>0</v>
      </c>
      <c r="Y284" s="33">
        <f t="shared" si="55"/>
        <v>0</v>
      </c>
      <c r="Z284" s="4" t="str">
        <f t="shared" si="56"/>
        <v>Sim</v>
      </c>
      <c r="AA284" s="4" t="str">
        <f t="shared" si="57"/>
        <v>Sim</v>
      </c>
      <c r="AB284" s="4" t="str">
        <f t="shared" si="58"/>
        <v>Sim</v>
      </c>
      <c r="AC284" s="4" t="str">
        <f t="shared" si="59"/>
        <v>Sim</v>
      </c>
      <c r="AD284" s="4" t="str">
        <f t="shared" si="60"/>
        <v>Não</v>
      </c>
      <c r="AE284" s="30" t="str">
        <f t="shared" si="61"/>
        <v>Não</v>
      </c>
    </row>
    <row r="285" spans="1:31" x14ac:dyDescent="0.25">
      <c r="A285" s="23">
        <v>171570</v>
      </c>
      <c r="B285" s="27">
        <f>IFERROR(VLOOKUP(A285,[1]Monitoramento_Base_somente_disp!$A:$L,5,FALSE),0)</f>
        <v>304</v>
      </c>
      <c r="C285" s="20">
        <f>IFERROR(VLOOKUP(A285,[1]Monitoramento_Base_somente_disp!$A:$L,6,FALSE),0)</f>
        <v>11414730</v>
      </c>
      <c r="D285" s="20">
        <f>IFERROR(VLOOKUP(A285,[1]Monitoramento_Base_somente_disp!$A:$L,7,FALSE),0)</f>
        <v>0</v>
      </c>
      <c r="E285" s="20">
        <f>IFERROR(VLOOKUP(A285,[1]Monitoramento_Base_somente_disp!$A:$L,8,FALSE),0)</f>
        <v>4940309</v>
      </c>
      <c r="F285" s="20">
        <f>IFERROR(VLOOKUP(A285,[1]Monitoramento_Base_somente_disp!$A:$L,9,FALSE),0)</f>
        <v>0</v>
      </c>
      <c r="G285" s="28">
        <f>IFERROR(VLOOKUP(A285,[1]Monitoramento_Base_somente_disp!$A:$L,10,FALSE),0)</f>
        <v>0</v>
      </c>
      <c r="H285" s="27">
        <f>IFERROR(VLOOKUP(A285,[2]webService!$A:$I,4,FALSE),0)</f>
        <v>0</v>
      </c>
      <c r="I285" s="20">
        <f>IFERROR(VLOOKUP(A285,[2]webService!$A:$II,5,FALSE),0)</f>
        <v>0</v>
      </c>
      <c r="J285" s="20">
        <f>IFERROR(VLOOKUP(A285,[2]webService!$A:$I,6,FALSE),0)</f>
        <v>0</v>
      </c>
      <c r="K285" s="20">
        <f>IFERROR(VLOOKUP(A285,[2]webService!$A:$I,7,FALSE),0)</f>
        <v>0</v>
      </c>
      <c r="L285" s="20">
        <f>IFERROR(VLOOKUP(A285,[2]webService!$A:$I,8,FALSE),0)</f>
        <v>0</v>
      </c>
      <c r="M285" s="28">
        <f>IFERROR(VLOOKUP(A285,[2]webService!$A:$I,9,FALSE),0)</f>
        <v>0</v>
      </c>
      <c r="N285" s="27">
        <f>IFERROR(VLOOKUP(A285,[3]soaBnafar!$A:$G,2,FALSE),0)</f>
        <v>0</v>
      </c>
      <c r="O285" s="20">
        <f>IFERROR(VLOOKUP(A285,[3]soaBnafar!$A:$H,3,FALSE),0)</f>
        <v>0</v>
      </c>
      <c r="P285" s="20">
        <f>IFERROR(VLOOKUP(A285,[3]soaBnafar!$A:$G,4,FALSE),0)</f>
        <v>0</v>
      </c>
      <c r="Q285" s="20">
        <f>IFERROR(VLOOKUP(A285,[3]soaBnafar!$A:$G,5,FALSE),0)</f>
        <v>0</v>
      </c>
      <c r="R285" s="20">
        <f>IFERROR(VLOOKUP(A285,[3]soaBnafar!$A:$G,6,FALSE),0)</f>
        <v>0</v>
      </c>
      <c r="S285" s="20">
        <f>IFERROR(VLOOKUP(A285,[3]soaBnafar!$A:$G,7,FALSE),0)</f>
        <v>0</v>
      </c>
      <c r="T285" s="32">
        <f t="shared" si="50"/>
        <v>304</v>
      </c>
      <c r="U285" s="21">
        <f t="shared" si="51"/>
        <v>11414730</v>
      </c>
      <c r="V285" s="21">
        <f t="shared" si="52"/>
        <v>0</v>
      </c>
      <c r="W285" s="21">
        <f t="shared" si="53"/>
        <v>4940309</v>
      </c>
      <c r="X285" s="21">
        <f t="shared" si="54"/>
        <v>0</v>
      </c>
      <c r="Y285" s="33">
        <f t="shared" si="55"/>
        <v>0</v>
      </c>
      <c r="Z285" s="4" t="str">
        <f t="shared" si="56"/>
        <v>Sim</v>
      </c>
      <c r="AA285" s="4" t="str">
        <f t="shared" si="57"/>
        <v>Sim</v>
      </c>
      <c r="AB285" s="4" t="str">
        <f t="shared" si="58"/>
        <v>Não</v>
      </c>
      <c r="AC285" s="4" t="str">
        <f t="shared" si="59"/>
        <v>Sim</v>
      </c>
      <c r="AD285" s="4" t="str">
        <f t="shared" si="60"/>
        <v>Não</v>
      </c>
      <c r="AE285" s="30" t="str">
        <f t="shared" si="61"/>
        <v>Não</v>
      </c>
    </row>
    <row r="286" spans="1:31" x14ac:dyDescent="0.25">
      <c r="A286" s="23">
        <v>171620</v>
      </c>
      <c r="B286" s="27">
        <f>IFERROR(VLOOKUP(A286,[1]Monitoramento_Base_somente_disp!$A:$L,5,FALSE),0)</f>
        <v>0</v>
      </c>
      <c r="C286" s="20">
        <f>IFERROR(VLOOKUP(A286,[1]Monitoramento_Base_somente_disp!$A:$L,6,FALSE),0)</f>
        <v>13661536</v>
      </c>
      <c r="D286" s="20">
        <f>IFERROR(VLOOKUP(A286,[1]Monitoramento_Base_somente_disp!$A:$L,7,FALSE),0)</f>
        <v>0</v>
      </c>
      <c r="E286" s="20">
        <f>IFERROR(VLOOKUP(A286,[1]Monitoramento_Base_somente_disp!$A:$L,8,FALSE),0)</f>
        <v>6650107</v>
      </c>
      <c r="F286" s="20">
        <f>IFERROR(VLOOKUP(A286,[1]Monitoramento_Base_somente_disp!$A:$L,9,FALSE),0)</f>
        <v>0</v>
      </c>
      <c r="G286" s="28">
        <f>IFERROR(VLOOKUP(A286,[1]Monitoramento_Base_somente_disp!$A:$L,10,FALSE),0)</f>
        <v>0</v>
      </c>
      <c r="H286" s="27">
        <f>IFERROR(VLOOKUP(A286,[2]webService!$A:$I,4,FALSE),0)</f>
        <v>0</v>
      </c>
      <c r="I286" s="20">
        <f>IFERROR(VLOOKUP(A286,[2]webService!$A:$II,5,FALSE),0)</f>
        <v>0</v>
      </c>
      <c r="J286" s="20">
        <f>IFERROR(VLOOKUP(A286,[2]webService!$A:$I,6,FALSE),0)</f>
        <v>0</v>
      </c>
      <c r="K286" s="20">
        <f>IFERROR(VLOOKUP(A286,[2]webService!$A:$I,7,FALSE),0)</f>
        <v>0</v>
      </c>
      <c r="L286" s="20">
        <f>IFERROR(VLOOKUP(A286,[2]webService!$A:$I,8,FALSE),0)</f>
        <v>0</v>
      </c>
      <c r="M286" s="28">
        <f>IFERROR(VLOOKUP(A286,[2]webService!$A:$I,9,FALSE),0)</f>
        <v>0</v>
      </c>
      <c r="N286" s="27">
        <f>IFERROR(VLOOKUP(A286,[3]soaBnafar!$A:$G,2,FALSE),0)</f>
        <v>0</v>
      </c>
      <c r="O286" s="20">
        <f>IFERROR(VLOOKUP(A286,[3]soaBnafar!$A:$H,3,FALSE),0)</f>
        <v>0</v>
      </c>
      <c r="P286" s="20">
        <f>IFERROR(VLOOKUP(A286,[3]soaBnafar!$A:$G,4,FALSE),0)</f>
        <v>0</v>
      </c>
      <c r="Q286" s="20">
        <f>IFERROR(VLOOKUP(A286,[3]soaBnafar!$A:$G,5,FALSE),0)</f>
        <v>0</v>
      </c>
      <c r="R286" s="20">
        <f>IFERROR(VLOOKUP(A286,[3]soaBnafar!$A:$G,6,FALSE),0)</f>
        <v>0</v>
      </c>
      <c r="S286" s="20">
        <f>IFERROR(VLOOKUP(A286,[3]soaBnafar!$A:$G,7,FALSE),0)</f>
        <v>0</v>
      </c>
      <c r="T286" s="32">
        <f t="shared" si="50"/>
        <v>0</v>
      </c>
      <c r="U286" s="21">
        <f t="shared" si="51"/>
        <v>13661536</v>
      </c>
      <c r="V286" s="21">
        <f t="shared" si="52"/>
        <v>0</v>
      </c>
      <c r="W286" s="21">
        <f t="shared" si="53"/>
        <v>6650107</v>
      </c>
      <c r="X286" s="21">
        <f t="shared" si="54"/>
        <v>0</v>
      </c>
      <c r="Y286" s="33">
        <f t="shared" si="55"/>
        <v>0</v>
      </c>
      <c r="Z286" s="4" t="str">
        <f t="shared" si="56"/>
        <v>Não</v>
      </c>
      <c r="AA286" s="4" t="str">
        <f t="shared" si="57"/>
        <v>Sim</v>
      </c>
      <c r="AB286" s="4" t="str">
        <f t="shared" si="58"/>
        <v>Não</v>
      </c>
      <c r="AC286" s="4" t="str">
        <f t="shared" si="59"/>
        <v>Sim</v>
      </c>
      <c r="AD286" s="4" t="str">
        <f t="shared" si="60"/>
        <v>Não</v>
      </c>
      <c r="AE286" s="30" t="str">
        <f t="shared" si="61"/>
        <v>Não</v>
      </c>
    </row>
    <row r="287" spans="1:31" x14ac:dyDescent="0.25">
      <c r="A287" s="23">
        <v>171630</v>
      </c>
      <c r="B287" s="27">
        <f>IFERROR(VLOOKUP(A287,[1]Monitoramento_Base_somente_disp!$A:$L,5,FALSE),0)</f>
        <v>0</v>
      </c>
      <c r="C287" s="20">
        <f>IFERROR(VLOOKUP(A287,[1]Monitoramento_Base_somente_disp!$A:$L,6,FALSE),0)</f>
        <v>2517328</v>
      </c>
      <c r="D287" s="20">
        <f>IFERROR(VLOOKUP(A287,[1]Monitoramento_Base_somente_disp!$A:$L,7,FALSE),0)</f>
        <v>0</v>
      </c>
      <c r="E287" s="20">
        <f>IFERROR(VLOOKUP(A287,[1]Monitoramento_Base_somente_disp!$A:$L,8,FALSE),0)</f>
        <v>928501</v>
      </c>
      <c r="F287" s="20">
        <f>IFERROR(VLOOKUP(A287,[1]Monitoramento_Base_somente_disp!$A:$L,9,FALSE),0)</f>
        <v>0</v>
      </c>
      <c r="G287" s="28">
        <f>IFERROR(VLOOKUP(A287,[1]Monitoramento_Base_somente_disp!$A:$L,10,FALSE),0)</f>
        <v>0</v>
      </c>
      <c r="H287" s="27">
        <f>IFERROR(VLOOKUP(A287,[2]webService!$A:$I,4,FALSE),0)</f>
        <v>0</v>
      </c>
      <c r="I287" s="20">
        <f>IFERROR(VLOOKUP(A287,[2]webService!$A:$II,5,FALSE),0)</f>
        <v>0</v>
      </c>
      <c r="J287" s="20">
        <f>IFERROR(VLOOKUP(A287,[2]webService!$A:$I,6,FALSE),0)</f>
        <v>0</v>
      </c>
      <c r="K287" s="20">
        <f>IFERROR(VLOOKUP(A287,[2]webService!$A:$I,7,FALSE),0)</f>
        <v>0</v>
      </c>
      <c r="L287" s="20">
        <f>IFERROR(VLOOKUP(A287,[2]webService!$A:$I,8,FALSE),0)</f>
        <v>0</v>
      </c>
      <c r="M287" s="28">
        <f>IFERROR(VLOOKUP(A287,[2]webService!$A:$I,9,FALSE),0)</f>
        <v>0</v>
      </c>
      <c r="N287" s="27">
        <f>IFERROR(VLOOKUP(A287,[3]soaBnafar!$A:$G,2,FALSE),0)</f>
        <v>0</v>
      </c>
      <c r="O287" s="20">
        <f>IFERROR(VLOOKUP(A287,[3]soaBnafar!$A:$H,3,FALSE),0)</f>
        <v>0</v>
      </c>
      <c r="P287" s="20">
        <f>IFERROR(VLOOKUP(A287,[3]soaBnafar!$A:$G,4,FALSE),0)</f>
        <v>0</v>
      </c>
      <c r="Q287" s="20">
        <f>IFERROR(VLOOKUP(A287,[3]soaBnafar!$A:$G,5,FALSE),0)</f>
        <v>0</v>
      </c>
      <c r="R287" s="20">
        <f>IFERROR(VLOOKUP(A287,[3]soaBnafar!$A:$G,6,FALSE),0)</f>
        <v>0</v>
      </c>
      <c r="S287" s="20">
        <f>IFERROR(VLOOKUP(A287,[3]soaBnafar!$A:$G,7,FALSE),0)</f>
        <v>0</v>
      </c>
      <c r="T287" s="32">
        <f t="shared" si="50"/>
        <v>0</v>
      </c>
      <c r="U287" s="21">
        <f t="shared" si="51"/>
        <v>2517328</v>
      </c>
      <c r="V287" s="21">
        <f t="shared" si="52"/>
        <v>0</v>
      </c>
      <c r="W287" s="21">
        <f t="shared" si="53"/>
        <v>928501</v>
      </c>
      <c r="X287" s="21">
        <f t="shared" si="54"/>
        <v>0</v>
      </c>
      <c r="Y287" s="33">
        <f t="shared" si="55"/>
        <v>0</v>
      </c>
      <c r="Z287" s="4" t="str">
        <f t="shared" si="56"/>
        <v>Não</v>
      </c>
      <c r="AA287" s="4" t="str">
        <f t="shared" si="57"/>
        <v>Sim</v>
      </c>
      <c r="AB287" s="4" t="str">
        <f t="shared" si="58"/>
        <v>Não</v>
      </c>
      <c r="AC287" s="4" t="str">
        <f t="shared" si="59"/>
        <v>Sim</v>
      </c>
      <c r="AD287" s="4" t="str">
        <f t="shared" si="60"/>
        <v>Não</v>
      </c>
      <c r="AE287" s="30" t="str">
        <f t="shared" si="61"/>
        <v>Não</v>
      </c>
    </row>
    <row r="288" spans="1:31" x14ac:dyDescent="0.25">
      <c r="A288" s="23">
        <v>171670</v>
      </c>
      <c r="B288" s="27">
        <f>IFERROR(VLOOKUP(A288,[1]Monitoramento_Base_somente_disp!$A:$L,5,FALSE),0)</f>
        <v>2955</v>
      </c>
      <c r="C288" s="20">
        <f>IFERROR(VLOOKUP(A288,[1]Monitoramento_Base_somente_disp!$A:$L,6,FALSE),0)</f>
        <v>350674</v>
      </c>
      <c r="D288" s="20">
        <f>IFERROR(VLOOKUP(A288,[1]Monitoramento_Base_somente_disp!$A:$L,7,FALSE),0)</f>
        <v>1098</v>
      </c>
      <c r="E288" s="20">
        <f>IFERROR(VLOOKUP(A288,[1]Monitoramento_Base_somente_disp!$A:$L,8,FALSE),0)</f>
        <v>175884</v>
      </c>
      <c r="F288" s="20">
        <f>IFERROR(VLOOKUP(A288,[1]Monitoramento_Base_somente_disp!$A:$L,9,FALSE),0)</f>
        <v>0</v>
      </c>
      <c r="G288" s="28">
        <f>IFERROR(VLOOKUP(A288,[1]Monitoramento_Base_somente_disp!$A:$L,10,FALSE),0)</f>
        <v>0</v>
      </c>
      <c r="H288" s="27">
        <f>IFERROR(VLOOKUP(A288,[2]webService!$A:$I,4,FALSE),0)</f>
        <v>0</v>
      </c>
      <c r="I288" s="20">
        <f>IFERROR(VLOOKUP(A288,[2]webService!$A:$II,5,FALSE),0)</f>
        <v>0</v>
      </c>
      <c r="J288" s="20">
        <f>IFERROR(VLOOKUP(A288,[2]webService!$A:$I,6,FALSE),0)</f>
        <v>0</v>
      </c>
      <c r="K288" s="20">
        <f>IFERROR(VLOOKUP(A288,[2]webService!$A:$I,7,FALSE),0)</f>
        <v>0</v>
      </c>
      <c r="L288" s="20">
        <f>IFERROR(VLOOKUP(A288,[2]webService!$A:$I,8,FALSE),0)</f>
        <v>0</v>
      </c>
      <c r="M288" s="28">
        <f>IFERROR(VLOOKUP(A288,[2]webService!$A:$I,9,FALSE),0)</f>
        <v>0</v>
      </c>
      <c r="N288" s="27">
        <f>IFERROR(VLOOKUP(A288,[3]soaBnafar!$A:$G,2,FALSE),0)</f>
        <v>0</v>
      </c>
      <c r="O288" s="20">
        <f>IFERROR(VLOOKUP(A288,[3]soaBnafar!$A:$H,3,FALSE),0)</f>
        <v>0</v>
      </c>
      <c r="P288" s="20">
        <f>IFERROR(VLOOKUP(A288,[3]soaBnafar!$A:$G,4,FALSE),0)</f>
        <v>0</v>
      </c>
      <c r="Q288" s="20">
        <f>IFERROR(VLOOKUP(A288,[3]soaBnafar!$A:$G,5,FALSE),0)</f>
        <v>0</v>
      </c>
      <c r="R288" s="20">
        <f>IFERROR(VLOOKUP(A288,[3]soaBnafar!$A:$G,6,FALSE),0)</f>
        <v>0</v>
      </c>
      <c r="S288" s="20">
        <f>IFERROR(VLOOKUP(A288,[3]soaBnafar!$A:$G,7,FALSE),0)</f>
        <v>0</v>
      </c>
      <c r="T288" s="32">
        <f t="shared" si="50"/>
        <v>2955</v>
      </c>
      <c r="U288" s="21">
        <f t="shared" si="51"/>
        <v>350674</v>
      </c>
      <c r="V288" s="21">
        <f t="shared" si="52"/>
        <v>1098</v>
      </c>
      <c r="W288" s="21">
        <f t="shared" si="53"/>
        <v>175884</v>
      </c>
      <c r="X288" s="21">
        <f t="shared" si="54"/>
        <v>0</v>
      </c>
      <c r="Y288" s="33">
        <f t="shared" si="55"/>
        <v>0</v>
      </c>
      <c r="Z288" s="4" t="str">
        <f t="shared" si="56"/>
        <v>Sim</v>
      </c>
      <c r="AA288" s="4" t="str">
        <f t="shared" si="57"/>
        <v>Sim</v>
      </c>
      <c r="AB288" s="4" t="str">
        <f t="shared" si="58"/>
        <v>Sim</v>
      </c>
      <c r="AC288" s="4" t="str">
        <f t="shared" si="59"/>
        <v>Sim</v>
      </c>
      <c r="AD288" s="4" t="str">
        <f t="shared" si="60"/>
        <v>Não</v>
      </c>
      <c r="AE288" s="30" t="str">
        <f t="shared" si="61"/>
        <v>Não</v>
      </c>
    </row>
    <row r="289" spans="1:31" x14ac:dyDescent="0.25">
      <c r="A289" s="23">
        <v>171700</v>
      </c>
      <c r="B289" s="27">
        <f>IFERROR(VLOOKUP(A289,[1]Monitoramento_Base_somente_disp!$A:$L,5,FALSE),0)</f>
        <v>13906</v>
      </c>
      <c r="C289" s="20">
        <f>IFERROR(VLOOKUP(A289,[1]Monitoramento_Base_somente_disp!$A:$L,6,FALSE),0)</f>
        <v>13447190</v>
      </c>
      <c r="D289" s="20">
        <f>IFERROR(VLOOKUP(A289,[1]Monitoramento_Base_somente_disp!$A:$L,7,FALSE),0)</f>
        <v>10590</v>
      </c>
      <c r="E289" s="20">
        <f>IFERROR(VLOOKUP(A289,[1]Monitoramento_Base_somente_disp!$A:$L,8,FALSE),0)</f>
        <v>6551481</v>
      </c>
      <c r="F289" s="20">
        <f>IFERROR(VLOOKUP(A289,[1]Monitoramento_Base_somente_disp!$A:$L,9,FALSE),0)</f>
        <v>0</v>
      </c>
      <c r="G289" s="28">
        <f>IFERROR(VLOOKUP(A289,[1]Monitoramento_Base_somente_disp!$A:$L,10,FALSE),0)</f>
        <v>0</v>
      </c>
      <c r="H289" s="27">
        <f>IFERROR(VLOOKUP(A289,[2]webService!$A:$I,4,FALSE),0)</f>
        <v>0</v>
      </c>
      <c r="I289" s="20">
        <f>IFERROR(VLOOKUP(A289,[2]webService!$A:$II,5,FALSE),0)</f>
        <v>0</v>
      </c>
      <c r="J289" s="20">
        <f>IFERROR(VLOOKUP(A289,[2]webService!$A:$I,6,FALSE),0)</f>
        <v>0</v>
      </c>
      <c r="K289" s="20">
        <f>IFERROR(VLOOKUP(A289,[2]webService!$A:$I,7,FALSE),0)</f>
        <v>0</v>
      </c>
      <c r="L289" s="20">
        <f>IFERROR(VLOOKUP(A289,[2]webService!$A:$I,8,FALSE),0)</f>
        <v>0</v>
      </c>
      <c r="M289" s="28">
        <f>IFERROR(VLOOKUP(A289,[2]webService!$A:$I,9,FALSE),0)</f>
        <v>0</v>
      </c>
      <c r="N289" s="27">
        <f>IFERROR(VLOOKUP(A289,[3]soaBnafar!$A:$G,2,FALSE),0)</f>
        <v>0</v>
      </c>
      <c r="O289" s="20">
        <f>IFERROR(VLOOKUP(A289,[3]soaBnafar!$A:$H,3,FALSE),0)</f>
        <v>0</v>
      </c>
      <c r="P289" s="20">
        <f>IFERROR(VLOOKUP(A289,[3]soaBnafar!$A:$G,4,FALSE),0)</f>
        <v>0</v>
      </c>
      <c r="Q289" s="20">
        <f>IFERROR(VLOOKUP(A289,[3]soaBnafar!$A:$G,5,FALSE),0)</f>
        <v>0</v>
      </c>
      <c r="R289" s="20">
        <f>IFERROR(VLOOKUP(A289,[3]soaBnafar!$A:$G,6,FALSE),0)</f>
        <v>0</v>
      </c>
      <c r="S289" s="20">
        <f>IFERROR(VLOOKUP(A289,[3]soaBnafar!$A:$G,7,FALSE),0)</f>
        <v>0</v>
      </c>
      <c r="T289" s="32">
        <f t="shared" si="50"/>
        <v>13906</v>
      </c>
      <c r="U289" s="21">
        <f t="shared" si="51"/>
        <v>13447190</v>
      </c>
      <c r="V289" s="21">
        <f t="shared" si="52"/>
        <v>10590</v>
      </c>
      <c r="W289" s="21">
        <f t="shared" si="53"/>
        <v>6551481</v>
      </c>
      <c r="X289" s="21">
        <f t="shared" si="54"/>
        <v>0</v>
      </c>
      <c r="Y289" s="33">
        <f t="shared" si="55"/>
        <v>0</v>
      </c>
      <c r="Z289" s="4" t="str">
        <f t="shared" si="56"/>
        <v>Sim</v>
      </c>
      <c r="AA289" s="4" t="str">
        <f t="shared" si="57"/>
        <v>Sim</v>
      </c>
      <c r="AB289" s="4" t="str">
        <f t="shared" si="58"/>
        <v>Sim</v>
      </c>
      <c r="AC289" s="4" t="str">
        <f t="shared" si="59"/>
        <v>Sim</v>
      </c>
      <c r="AD289" s="4" t="str">
        <f t="shared" si="60"/>
        <v>Não</v>
      </c>
      <c r="AE289" s="30" t="str">
        <f t="shared" si="61"/>
        <v>Não</v>
      </c>
    </row>
    <row r="290" spans="1:31" x14ac:dyDescent="0.25">
      <c r="A290" s="23">
        <v>171720</v>
      </c>
      <c r="B290" s="27">
        <f>IFERROR(VLOOKUP(A290,[1]Monitoramento_Base_somente_disp!$A:$L,5,FALSE),0)</f>
        <v>0</v>
      </c>
      <c r="C290" s="20">
        <f>IFERROR(VLOOKUP(A290,[1]Monitoramento_Base_somente_disp!$A:$L,6,FALSE),0)</f>
        <v>702817</v>
      </c>
      <c r="D290" s="20">
        <f>IFERROR(VLOOKUP(A290,[1]Monitoramento_Base_somente_disp!$A:$L,7,FALSE),0)</f>
        <v>0</v>
      </c>
      <c r="E290" s="20">
        <f>IFERROR(VLOOKUP(A290,[1]Monitoramento_Base_somente_disp!$A:$L,8,FALSE),0)</f>
        <v>308110</v>
      </c>
      <c r="F290" s="20">
        <f>IFERROR(VLOOKUP(A290,[1]Monitoramento_Base_somente_disp!$A:$L,9,FALSE),0)</f>
        <v>0</v>
      </c>
      <c r="G290" s="28">
        <f>IFERROR(VLOOKUP(A290,[1]Monitoramento_Base_somente_disp!$A:$L,10,FALSE),0)</f>
        <v>0</v>
      </c>
      <c r="H290" s="27">
        <f>IFERROR(VLOOKUP(A290,[2]webService!$A:$I,4,FALSE),0)</f>
        <v>0</v>
      </c>
      <c r="I290" s="20">
        <f>IFERROR(VLOOKUP(A290,[2]webService!$A:$II,5,FALSE),0)</f>
        <v>0</v>
      </c>
      <c r="J290" s="20">
        <f>IFERROR(VLOOKUP(A290,[2]webService!$A:$I,6,FALSE),0)</f>
        <v>0</v>
      </c>
      <c r="K290" s="20">
        <f>IFERROR(VLOOKUP(A290,[2]webService!$A:$I,7,FALSE),0)</f>
        <v>0</v>
      </c>
      <c r="L290" s="20">
        <f>IFERROR(VLOOKUP(A290,[2]webService!$A:$I,8,FALSE),0)</f>
        <v>0</v>
      </c>
      <c r="M290" s="28">
        <f>IFERROR(VLOOKUP(A290,[2]webService!$A:$I,9,FALSE),0)</f>
        <v>0</v>
      </c>
      <c r="N290" s="27">
        <f>IFERROR(VLOOKUP(A290,[3]soaBnafar!$A:$G,2,FALSE),0)</f>
        <v>0</v>
      </c>
      <c r="O290" s="20">
        <f>IFERROR(VLOOKUP(A290,[3]soaBnafar!$A:$H,3,FALSE),0)</f>
        <v>0</v>
      </c>
      <c r="P290" s="20">
        <f>IFERROR(VLOOKUP(A290,[3]soaBnafar!$A:$G,4,FALSE),0)</f>
        <v>0</v>
      </c>
      <c r="Q290" s="20">
        <f>IFERROR(VLOOKUP(A290,[3]soaBnafar!$A:$G,5,FALSE),0)</f>
        <v>0</v>
      </c>
      <c r="R290" s="20">
        <f>IFERROR(VLOOKUP(A290,[3]soaBnafar!$A:$G,6,FALSE),0)</f>
        <v>0</v>
      </c>
      <c r="S290" s="20">
        <f>IFERROR(VLOOKUP(A290,[3]soaBnafar!$A:$G,7,FALSE),0)</f>
        <v>0</v>
      </c>
      <c r="T290" s="32">
        <f t="shared" si="50"/>
        <v>0</v>
      </c>
      <c r="U290" s="21">
        <f t="shared" si="51"/>
        <v>702817</v>
      </c>
      <c r="V290" s="21">
        <f t="shared" si="52"/>
        <v>0</v>
      </c>
      <c r="W290" s="21">
        <f t="shared" si="53"/>
        <v>308110</v>
      </c>
      <c r="X290" s="21">
        <f t="shared" si="54"/>
        <v>0</v>
      </c>
      <c r="Y290" s="33">
        <f t="shared" si="55"/>
        <v>0</v>
      </c>
      <c r="Z290" s="4" t="str">
        <f t="shared" si="56"/>
        <v>Não</v>
      </c>
      <c r="AA290" s="4" t="str">
        <f t="shared" si="57"/>
        <v>Sim</v>
      </c>
      <c r="AB290" s="4" t="str">
        <f t="shared" si="58"/>
        <v>Não</v>
      </c>
      <c r="AC290" s="4" t="str">
        <f t="shared" si="59"/>
        <v>Sim</v>
      </c>
      <c r="AD290" s="4" t="str">
        <f t="shared" si="60"/>
        <v>Não</v>
      </c>
      <c r="AE290" s="30" t="str">
        <f t="shared" si="61"/>
        <v>Não</v>
      </c>
    </row>
    <row r="291" spans="1:31" x14ac:dyDescent="0.25">
      <c r="A291" s="23">
        <v>171750</v>
      </c>
      <c r="B291" s="27">
        <f>IFERROR(VLOOKUP(A291,[1]Monitoramento_Base_somente_disp!$A:$L,5,FALSE),0)</f>
        <v>31254</v>
      </c>
      <c r="C291" s="20">
        <f>IFERROR(VLOOKUP(A291,[1]Monitoramento_Base_somente_disp!$A:$L,6,FALSE),0)</f>
        <v>3020184</v>
      </c>
      <c r="D291" s="20">
        <f>IFERROR(VLOOKUP(A291,[1]Monitoramento_Base_somente_disp!$A:$L,7,FALSE),0)</f>
        <v>17912</v>
      </c>
      <c r="E291" s="20">
        <f>IFERROR(VLOOKUP(A291,[1]Monitoramento_Base_somente_disp!$A:$L,8,FALSE),0)</f>
        <v>1666717</v>
      </c>
      <c r="F291" s="20">
        <f>IFERROR(VLOOKUP(A291,[1]Monitoramento_Base_somente_disp!$A:$L,9,FALSE),0)</f>
        <v>0</v>
      </c>
      <c r="G291" s="28">
        <f>IFERROR(VLOOKUP(A291,[1]Monitoramento_Base_somente_disp!$A:$L,10,FALSE),0)</f>
        <v>0</v>
      </c>
      <c r="H291" s="27">
        <f>IFERROR(VLOOKUP(A291,[2]webService!$A:$I,4,FALSE),0)</f>
        <v>0</v>
      </c>
      <c r="I291" s="20">
        <f>IFERROR(VLOOKUP(A291,[2]webService!$A:$II,5,FALSE),0)</f>
        <v>0</v>
      </c>
      <c r="J291" s="20">
        <f>IFERROR(VLOOKUP(A291,[2]webService!$A:$I,6,FALSE),0)</f>
        <v>0</v>
      </c>
      <c r="K291" s="20">
        <f>IFERROR(VLOOKUP(A291,[2]webService!$A:$I,7,FALSE),0)</f>
        <v>0</v>
      </c>
      <c r="L291" s="20">
        <f>IFERROR(VLOOKUP(A291,[2]webService!$A:$I,8,FALSE),0)</f>
        <v>0</v>
      </c>
      <c r="M291" s="28">
        <f>IFERROR(VLOOKUP(A291,[2]webService!$A:$I,9,FALSE),0)</f>
        <v>0</v>
      </c>
      <c r="N291" s="27">
        <f>IFERROR(VLOOKUP(A291,[3]soaBnafar!$A:$G,2,FALSE),0)</f>
        <v>0</v>
      </c>
      <c r="O291" s="20">
        <f>IFERROR(VLOOKUP(A291,[3]soaBnafar!$A:$H,3,FALSE),0)</f>
        <v>0</v>
      </c>
      <c r="P291" s="20">
        <f>IFERROR(VLOOKUP(A291,[3]soaBnafar!$A:$G,4,FALSE),0)</f>
        <v>0</v>
      </c>
      <c r="Q291" s="20">
        <f>IFERROR(VLOOKUP(A291,[3]soaBnafar!$A:$G,5,FALSE),0)</f>
        <v>0</v>
      </c>
      <c r="R291" s="20">
        <f>IFERROR(VLOOKUP(A291,[3]soaBnafar!$A:$G,6,FALSE),0)</f>
        <v>0</v>
      </c>
      <c r="S291" s="20">
        <f>IFERROR(VLOOKUP(A291,[3]soaBnafar!$A:$G,7,FALSE),0)</f>
        <v>0</v>
      </c>
      <c r="T291" s="32">
        <f t="shared" si="50"/>
        <v>31254</v>
      </c>
      <c r="U291" s="21">
        <f t="shared" si="51"/>
        <v>3020184</v>
      </c>
      <c r="V291" s="21">
        <f t="shared" si="52"/>
        <v>17912</v>
      </c>
      <c r="W291" s="21">
        <f t="shared" si="53"/>
        <v>1666717</v>
      </c>
      <c r="X291" s="21">
        <f t="shared" si="54"/>
        <v>0</v>
      </c>
      <c r="Y291" s="33">
        <f t="shared" si="55"/>
        <v>0</v>
      </c>
      <c r="Z291" s="4" t="str">
        <f t="shared" si="56"/>
        <v>Sim</v>
      </c>
      <c r="AA291" s="4" t="str">
        <f t="shared" si="57"/>
        <v>Sim</v>
      </c>
      <c r="AB291" s="4" t="str">
        <f t="shared" si="58"/>
        <v>Sim</v>
      </c>
      <c r="AC291" s="4" t="str">
        <f t="shared" si="59"/>
        <v>Sim</v>
      </c>
      <c r="AD291" s="4" t="str">
        <f t="shared" si="60"/>
        <v>Não</v>
      </c>
      <c r="AE291" s="30" t="str">
        <f t="shared" si="61"/>
        <v>Não</v>
      </c>
    </row>
    <row r="292" spans="1:31" x14ac:dyDescent="0.25">
      <c r="A292" s="23">
        <v>171780</v>
      </c>
      <c r="B292" s="27">
        <f>IFERROR(VLOOKUP(A292,[1]Monitoramento_Base_somente_disp!$A:$L,5,FALSE),0)</f>
        <v>0</v>
      </c>
      <c r="C292" s="20">
        <f>IFERROR(VLOOKUP(A292,[1]Monitoramento_Base_somente_disp!$A:$L,6,FALSE),0)</f>
        <v>3785880</v>
      </c>
      <c r="D292" s="20">
        <f>IFERROR(VLOOKUP(A292,[1]Monitoramento_Base_somente_disp!$A:$L,7,FALSE),0)</f>
        <v>2887</v>
      </c>
      <c r="E292" s="20">
        <f>IFERROR(VLOOKUP(A292,[1]Monitoramento_Base_somente_disp!$A:$L,8,FALSE),0)</f>
        <v>1098456</v>
      </c>
      <c r="F292" s="20">
        <f>IFERROR(VLOOKUP(A292,[1]Monitoramento_Base_somente_disp!$A:$L,9,FALSE),0)</f>
        <v>0</v>
      </c>
      <c r="G292" s="28">
        <f>IFERROR(VLOOKUP(A292,[1]Monitoramento_Base_somente_disp!$A:$L,10,FALSE),0)</f>
        <v>0</v>
      </c>
      <c r="H292" s="27">
        <f>IFERROR(VLOOKUP(A292,[2]webService!$A:$I,4,FALSE),0)</f>
        <v>0</v>
      </c>
      <c r="I292" s="20">
        <f>IFERROR(VLOOKUP(A292,[2]webService!$A:$II,5,FALSE),0)</f>
        <v>0</v>
      </c>
      <c r="J292" s="20">
        <f>IFERROR(VLOOKUP(A292,[2]webService!$A:$I,6,FALSE),0)</f>
        <v>0</v>
      </c>
      <c r="K292" s="20">
        <f>IFERROR(VLOOKUP(A292,[2]webService!$A:$I,7,FALSE),0)</f>
        <v>0</v>
      </c>
      <c r="L292" s="20">
        <f>IFERROR(VLOOKUP(A292,[2]webService!$A:$I,8,FALSE),0)</f>
        <v>0</v>
      </c>
      <c r="M292" s="28">
        <f>IFERROR(VLOOKUP(A292,[2]webService!$A:$I,9,FALSE),0)</f>
        <v>0</v>
      </c>
      <c r="N292" s="27">
        <f>IFERROR(VLOOKUP(A292,[3]soaBnafar!$A:$G,2,FALSE),0)</f>
        <v>0</v>
      </c>
      <c r="O292" s="20">
        <f>IFERROR(VLOOKUP(A292,[3]soaBnafar!$A:$H,3,FALSE),0)</f>
        <v>0</v>
      </c>
      <c r="P292" s="20">
        <f>IFERROR(VLOOKUP(A292,[3]soaBnafar!$A:$G,4,FALSE),0)</f>
        <v>0</v>
      </c>
      <c r="Q292" s="20">
        <f>IFERROR(VLOOKUP(A292,[3]soaBnafar!$A:$G,5,FALSE),0)</f>
        <v>0</v>
      </c>
      <c r="R292" s="20">
        <f>IFERROR(VLOOKUP(A292,[3]soaBnafar!$A:$G,6,FALSE),0)</f>
        <v>0</v>
      </c>
      <c r="S292" s="20">
        <f>IFERROR(VLOOKUP(A292,[3]soaBnafar!$A:$G,7,FALSE),0)</f>
        <v>0</v>
      </c>
      <c r="T292" s="32">
        <f t="shared" si="50"/>
        <v>0</v>
      </c>
      <c r="U292" s="21">
        <f t="shared" si="51"/>
        <v>3785880</v>
      </c>
      <c r="V292" s="21">
        <f t="shared" si="52"/>
        <v>2887</v>
      </c>
      <c r="W292" s="21">
        <f t="shared" si="53"/>
        <v>1098456</v>
      </c>
      <c r="X292" s="21">
        <f t="shared" si="54"/>
        <v>0</v>
      </c>
      <c r="Y292" s="33">
        <f t="shared" si="55"/>
        <v>0</v>
      </c>
      <c r="Z292" s="4" t="str">
        <f t="shared" si="56"/>
        <v>Não</v>
      </c>
      <c r="AA292" s="4" t="str">
        <f t="shared" si="57"/>
        <v>Sim</v>
      </c>
      <c r="AB292" s="4" t="str">
        <f t="shared" si="58"/>
        <v>Sim</v>
      </c>
      <c r="AC292" s="4" t="str">
        <f t="shared" si="59"/>
        <v>Sim</v>
      </c>
      <c r="AD292" s="4" t="str">
        <f t="shared" si="60"/>
        <v>Não</v>
      </c>
      <c r="AE292" s="30" t="str">
        <f t="shared" si="61"/>
        <v>Não</v>
      </c>
    </row>
    <row r="293" spans="1:31" x14ac:dyDescent="0.25">
      <c r="A293" s="23">
        <v>171790</v>
      </c>
      <c r="B293" s="27">
        <f>IFERROR(VLOOKUP(A293,[1]Monitoramento_Base_somente_disp!$A:$L,5,FALSE),0)</f>
        <v>25</v>
      </c>
      <c r="C293" s="20">
        <f>IFERROR(VLOOKUP(A293,[1]Monitoramento_Base_somente_disp!$A:$L,6,FALSE),0)</f>
        <v>2091569</v>
      </c>
      <c r="D293" s="20">
        <f>IFERROR(VLOOKUP(A293,[1]Monitoramento_Base_somente_disp!$A:$L,7,FALSE),0)</f>
        <v>3473</v>
      </c>
      <c r="E293" s="20">
        <f>IFERROR(VLOOKUP(A293,[1]Monitoramento_Base_somente_disp!$A:$L,8,FALSE),0)</f>
        <v>909930</v>
      </c>
      <c r="F293" s="20">
        <f>IFERROR(VLOOKUP(A293,[1]Monitoramento_Base_somente_disp!$A:$L,9,FALSE),0)</f>
        <v>0</v>
      </c>
      <c r="G293" s="28">
        <f>IFERROR(VLOOKUP(A293,[1]Monitoramento_Base_somente_disp!$A:$L,10,FALSE),0)</f>
        <v>0</v>
      </c>
      <c r="H293" s="27">
        <f>IFERROR(VLOOKUP(A293,[2]webService!$A:$I,4,FALSE),0)</f>
        <v>0</v>
      </c>
      <c r="I293" s="20">
        <f>IFERROR(VLOOKUP(A293,[2]webService!$A:$II,5,FALSE),0)</f>
        <v>0</v>
      </c>
      <c r="J293" s="20">
        <f>IFERROR(VLOOKUP(A293,[2]webService!$A:$I,6,FALSE),0)</f>
        <v>0</v>
      </c>
      <c r="K293" s="20">
        <f>IFERROR(VLOOKUP(A293,[2]webService!$A:$I,7,FALSE),0)</f>
        <v>0</v>
      </c>
      <c r="L293" s="20">
        <f>IFERROR(VLOOKUP(A293,[2]webService!$A:$I,8,FALSE),0)</f>
        <v>0</v>
      </c>
      <c r="M293" s="28">
        <f>IFERROR(VLOOKUP(A293,[2]webService!$A:$I,9,FALSE),0)</f>
        <v>0</v>
      </c>
      <c r="N293" s="27">
        <f>IFERROR(VLOOKUP(A293,[3]soaBnafar!$A:$G,2,FALSE),0)</f>
        <v>0</v>
      </c>
      <c r="O293" s="20">
        <f>IFERROR(VLOOKUP(A293,[3]soaBnafar!$A:$H,3,FALSE),0)</f>
        <v>0</v>
      </c>
      <c r="P293" s="20">
        <f>IFERROR(VLOOKUP(A293,[3]soaBnafar!$A:$G,4,FALSE),0)</f>
        <v>0</v>
      </c>
      <c r="Q293" s="20">
        <f>IFERROR(VLOOKUP(A293,[3]soaBnafar!$A:$G,5,FALSE),0)</f>
        <v>0</v>
      </c>
      <c r="R293" s="20">
        <f>IFERROR(VLOOKUP(A293,[3]soaBnafar!$A:$G,6,FALSE),0)</f>
        <v>0</v>
      </c>
      <c r="S293" s="20">
        <f>IFERROR(VLOOKUP(A293,[3]soaBnafar!$A:$G,7,FALSE),0)</f>
        <v>0</v>
      </c>
      <c r="T293" s="32">
        <f t="shared" si="50"/>
        <v>25</v>
      </c>
      <c r="U293" s="21">
        <f t="shared" si="51"/>
        <v>2091569</v>
      </c>
      <c r="V293" s="21">
        <f t="shared" si="52"/>
        <v>3473</v>
      </c>
      <c r="W293" s="21">
        <f t="shared" si="53"/>
        <v>909930</v>
      </c>
      <c r="X293" s="21">
        <f t="shared" si="54"/>
        <v>0</v>
      </c>
      <c r="Y293" s="33">
        <f t="shared" si="55"/>
        <v>0</v>
      </c>
      <c r="Z293" s="4" t="str">
        <f t="shared" si="56"/>
        <v>Sim</v>
      </c>
      <c r="AA293" s="4" t="str">
        <f t="shared" si="57"/>
        <v>Sim</v>
      </c>
      <c r="AB293" s="4" t="str">
        <f t="shared" si="58"/>
        <v>Sim</v>
      </c>
      <c r="AC293" s="4" t="str">
        <f t="shared" si="59"/>
        <v>Sim</v>
      </c>
      <c r="AD293" s="4" t="str">
        <f t="shared" si="60"/>
        <v>Não</v>
      </c>
      <c r="AE293" s="30" t="str">
        <f t="shared" si="61"/>
        <v>Não</v>
      </c>
    </row>
    <row r="294" spans="1:31" x14ac:dyDescent="0.25">
      <c r="A294" s="23">
        <v>171800</v>
      </c>
      <c r="B294" s="27">
        <f>IFERROR(VLOOKUP(A294,[1]Monitoramento_Base_somente_disp!$A:$L,5,FALSE),0)</f>
        <v>3677</v>
      </c>
      <c r="C294" s="20">
        <f>IFERROR(VLOOKUP(A294,[1]Monitoramento_Base_somente_disp!$A:$L,6,FALSE),0)</f>
        <v>2395730</v>
      </c>
      <c r="D294" s="20">
        <f>IFERROR(VLOOKUP(A294,[1]Monitoramento_Base_somente_disp!$A:$L,7,FALSE),0)</f>
        <v>3250</v>
      </c>
      <c r="E294" s="20">
        <f>IFERROR(VLOOKUP(A294,[1]Monitoramento_Base_somente_disp!$A:$L,8,FALSE),0)</f>
        <v>1275744</v>
      </c>
      <c r="F294" s="20">
        <f>IFERROR(VLOOKUP(A294,[1]Monitoramento_Base_somente_disp!$A:$L,9,FALSE),0)</f>
        <v>0</v>
      </c>
      <c r="G294" s="28">
        <f>IFERROR(VLOOKUP(A294,[1]Monitoramento_Base_somente_disp!$A:$L,10,FALSE),0)</f>
        <v>0</v>
      </c>
      <c r="H294" s="27">
        <f>IFERROR(VLOOKUP(A294,[2]webService!$A:$I,4,FALSE),0)</f>
        <v>0</v>
      </c>
      <c r="I294" s="20">
        <f>IFERROR(VLOOKUP(A294,[2]webService!$A:$II,5,FALSE),0)</f>
        <v>0</v>
      </c>
      <c r="J294" s="20">
        <f>IFERROR(VLOOKUP(A294,[2]webService!$A:$I,6,FALSE),0)</f>
        <v>0</v>
      </c>
      <c r="K294" s="20">
        <f>IFERROR(VLOOKUP(A294,[2]webService!$A:$I,7,FALSE),0)</f>
        <v>0</v>
      </c>
      <c r="L294" s="20">
        <f>IFERROR(VLOOKUP(A294,[2]webService!$A:$I,8,FALSE),0)</f>
        <v>0</v>
      </c>
      <c r="M294" s="28">
        <f>IFERROR(VLOOKUP(A294,[2]webService!$A:$I,9,FALSE),0)</f>
        <v>0</v>
      </c>
      <c r="N294" s="27">
        <f>IFERROR(VLOOKUP(A294,[3]soaBnafar!$A:$G,2,FALSE),0)</f>
        <v>0</v>
      </c>
      <c r="O294" s="20">
        <f>IFERROR(VLOOKUP(A294,[3]soaBnafar!$A:$H,3,FALSE),0)</f>
        <v>0</v>
      </c>
      <c r="P294" s="20">
        <f>IFERROR(VLOOKUP(A294,[3]soaBnafar!$A:$G,4,FALSE),0)</f>
        <v>0</v>
      </c>
      <c r="Q294" s="20">
        <f>IFERROR(VLOOKUP(A294,[3]soaBnafar!$A:$G,5,FALSE),0)</f>
        <v>0</v>
      </c>
      <c r="R294" s="20">
        <f>IFERROR(VLOOKUP(A294,[3]soaBnafar!$A:$G,6,FALSE),0)</f>
        <v>0</v>
      </c>
      <c r="S294" s="20">
        <f>IFERROR(VLOOKUP(A294,[3]soaBnafar!$A:$G,7,FALSE),0)</f>
        <v>0</v>
      </c>
      <c r="T294" s="32">
        <f t="shared" si="50"/>
        <v>3677</v>
      </c>
      <c r="U294" s="21">
        <f t="shared" si="51"/>
        <v>2395730</v>
      </c>
      <c r="V294" s="21">
        <f t="shared" si="52"/>
        <v>3250</v>
      </c>
      <c r="W294" s="21">
        <f t="shared" si="53"/>
        <v>1275744</v>
      </c>
      <c r="X294" s="21">
        <f t="shared" si="54"/>
        <v>0</v>
      </c>
      <c r="Y294" s="33">
        <f t="shared" si="55"/>
        <v>0</v>
      </c>
      <c r="Z294" s="4" t="str">
        <f t="shared" si="56"/>
        <v>Sim</v>
      </c>
      <c r="AA294" s="4" t="str">
        <f t="shared" si="57"/>
        <v>Sim</v>
      </c>
      <c r="AB294" s="4" t="str">
        <f t="shared" si="58"/>
        <v>Sim</v>
      </c>
      <c r="AC294" s="4" t="str">
        <f t="shared" si="59"/>
        <v>Sim</v>
      </c>
      <c r="AD294" s="4" t="str">
        <f t="shared" si="60"/>
        <v>Não</v>
      </c>
      <c r="AE294" s="30" t="str">
        <f t="shared" si="61"/>
        <v>Não</v>
      </c>
    </row>
    <row r="295" spans="1:31" x14ac:dyDescent="0.25">
      <c r="A295" s="23">
        <v>171830</v>
      </c>
      <c r="B295" s="27">
        <f>IFERROR(VLOOKUP(A295,[1]Monitoramento_Base_somente_disp!$A:$L,5,FALSE),0)</f>
        <v>0</v>
      </c>
      <c r="C295" s="20">
        <f>IFERROR(VLOOKUP(A295,[1]Monitoramento_Base_somente_disp!$A:$L,6,FALSE),0)</f>
        <v>530222</v>
      </c>
      <c r="D295" s="20">
        <f>IFERROR(VLOOKUP(A295,[1]Monitoramento_Base_somente_disp!$A:$L,7,FALSE),0)</f>
        <v>0</v>
      </c>
      <c r="E295" s="20">
        <f>IFERROR(VLOOKUP(A295,[1]Monitoramento_Base_somente_disp!$A:$L,8,FALSE),0)</f>
        <v>214200</v>
      </c>
      <c r="F295" s="20">
        <f>IFERROR(VLOOKUP(A295,[1]Monitoramento_Base_somente_disp!$A:$L,9,FALSE),0)</f>
        <v>0</v>
      </c>
      <c r="G295" s="28">
        <f>IFERROR(VLOOKUP(A295,[1]Monitoramento_Base_somente_disp!$A:$L,10,FALSE),0)</f>
        <v>0</v>
      </c>
      <c r="H295" s="27">
        <f>IFERROR(VLOOKUP(A295,[2]webService!$A:$I,4,FALSE),0)</f>
        <v>0</v>
      </c>
      <c r="I295" s="20">
        <f>IFERROR(VLOOKUP(A295,[2]webService!$A:$II,5,FALSE),0)</f>
        <v>0</v>
      </c>
      <c r="J295" s="20">
        <f>IFERROR(VLOOKUP(A295,[2]webService!$A:$I,6,FALSE),0)</f>
        <v>0</v>
      </c>
      <c r="K295" s="20">
        <f>IFERROR(VLOOKUP(A295,[2]webService!$A:$I,7,FALSE),0)</f>
        <v>0</v>
      </c>
      <c r="L295" s="20">
        <f>IFERROR(VLOOKUP(A295,[2]webService!$A:$I,8,FALSE),0)</f>
        <v>0</v>
      </c>
      <c r="M295" s="28">
        <f>IFERROR(VLOOKUP(A295,[2]webService!$A:$I,9,FALSE),0)</f>
        <v>0</v>
      </c>
      <c r="N295" s="27">
        <f>IFERROR(VLOOKUP(A295,[3]soaBnafar!$A:$G,2,FALSE),0)</f>
        <v>0</v>
      </c>
      <c r="O295" s="20">
        <f>IFERROR(VLOOKUP(A295,[3]soaBnafar!$A:$H,3,FALSE),0)</f>
        <v>0</v>
      </c>
      <c r="P295" s="20">
        <f>IFERROR(VLOOKUP(A295,[3]soaBnafar!$A:$G,4,FALSE),0)</f>
        <v>0</v>
      </c>
      <c r="Q295" s="20">
        <f>IFERROR(VLOOKUP(A295,[3]soaBnafar!$A:$G,5,FALSE),0)</f>
        <v>0</v>
      </c>
      <c r="R295" s="20">
        <f>IFERROR(VLOOKUP(A295,[3]soaBnafar!$A:$G,6,FALSE),0)</f>
        <v>0</v>
      </c>
      <c r="S295" s="20">
        <f>IFERROR(VLOOKUP(A295,[3]soaBnafar!$A:$G,7,FALSE),0)</f>
        <v>0</v>
      </c>
      <c r="T295" s="32">
        <f t="shared" si="50"/>
        <v>0</v>
      </c>
      <c r="U295" s="21">
        <f t="shared" si="51"/>
        <v>530222</v>
      </c>
      <c r="V295" s="21">
        <f t="shared" si="52"/>
        <v>0</v>
      </c>
      <c r="W295" s="21">
        <f t="shared" si="53"/>
        <v>214200</v>
      </c>
      <c r="X295" s="21">
        <f t="shared" si="54"/>
        <v>0</v>
      </c>
      <c r="Y295" s="33">
        <f t="shared" si="55"/>
        <v>0</v>
      </c>
      <c r="Z295" s="4" t="str">
        <f t="shared" si="56"/>
        <v>Não</v>
      </c>
      <c r="AA295" s="4" t="str">
        <f t="shared" si="57"/>
        <v>Sim</v>
      </c>
      <c r="AB295" s="4" t="str">
        <f t="shared" si="58"/>
        <v>Não</v>
      </c>
      <c r="AC295" s="4" t="str">
        <f t="shared" si="59"/>
        <v>Sim</v>
      </c>
      <c r="AD295" s="4" t="str">
        <f t="shared" si="60"/>
        <v>Não</v>
      </c>
      <c r="AE295" s="30" t="str">
        <f t="shared" si="61"/>
        <v>Não</v>
      </c>
    </row>
    <row r="296" spans="1:31" x14ac:dyDescent="0.25">
      <c r="A296" s="23">
        <v>171850</v>
      </c>
      <c r="B296" s="27">
        <f>IFERROR(VLOOKUP(A296,[1]Monitoramento_Base_somente_disp!$A:$L,5,FALSE),0)</f>
        <v>1813</v>
      </c>
      <c r="C296" s="20">
        <f>IFERROR(VLOOKUP(A296,[1]Monitoramento_Base_somente_disp!$A:$L,6,FALSE),0)</f>
        <v>11791094851</v>
      </c>
      <c r="D296" s="20">
        <f>IFERROR(VLOOKUP(A296,[1]Monitoramento_Base_somente_disp!$A:$L,7,FALSE),0)</f>
        <v>1740</v>
      </c>
      <c r="E296" s="20">
        <f>IFERROR(VLOOKUP(A296,[1]Monitoramento_Base_somente_disp!$A:$L,8,FALSE),0)</f>
        <v>5895669920</v>
      </c>
      <c r="F296" s="20">
        <f>IFERROR(VLOOKUP(A296,[1]Monitoramento_Base_somente_disp!$A:$L,9,FALSE),0)</f>
        <v>0</v>
      </c>
      <c r="G296" s="28">
        <f>IFERROR(VLOOKUP(A296,[1]Monitoramento_Base_somente_disp!$A:$L,10,FALSE),0)</f>
        <v>0</v>
      </c>
      <c r="H296" s="27">
        <f>IFERROR(VLOOKUP(A296,[2]webService!$A:$I,4,FALSE),0)</f>
        <v>0</v>
      </c>
      <c r="I296" s="20">
        <f>IFERROR(VLOOKUP(A296,[2]webService!$A:$II,5,FALSE),0)</f>
        <v>0</v>
      </c>
      <c r="J296" s="20">
        <f>IFERROR(VLOOKUP(A296,[2]webService!$A:$I,6,FALSE),0)</f>
        <v>0</v>
      </c>
      <c r="K296" s="20">
        <f>IFERROR(VLOOKUP(A296,[2]webService!$A:$I,7,FALSE),0)</f>
        <v>0</v>
      </c>
      <c r="L296" s="20">
        <f>IFERROR(VLOOKUP(A296,[2]webService!$A:$I,8,FALSE),0)</f>
        <v>0</v>
      </c>
      <c r="M296" s="28">
        <f>IFERROR(VLOOKUP(A296,[2]webService!$A:$I,9,FALSE),0)</f>
        <v>0</v>
      </c>
      <c r="N296" s="27">
        <f>IFERROR(VLOOKUP(A296,[3]soaBnafar!$A:$G,2,FALSE),0)</f>
        <v>0</v>
      </c>
      <c r="O296" s="20">
        <f>IFERROR(VLOOKUP(A296,[3]soaBnafar!$A:$H,3,FALSE),0)</f>
        <v>0</v>
      </c>
      <c r="P296" s="20">
        <f>IFERROR(VLOOKUP(A296,[3]soaBnafar!$A:$G,4,FALSE),0)</f>
        <v>0</v>
      </c>
      <c r="Q296" s="20">
        <f>IFERROR(VLOOKUP(A296,[3]soaBnafar!$A:$G,5,FALSE),0)</f>
        <v>0</v>
      </c>
      <c r="R296" s="20">
        <f>IFERROR(VLOOKUP(A296,[3]soaBnafar!$A:$G,6,FALSE),0)</f>
        <v>0</v>
      </c>
      <c r="S296" s="20">
        <f>IFERROR(VLOOKUP(A296,[3]soaBnafar!$A:$G,7,FALSE),0)</f>
        <v>0</v>
      </c>
      <c r="T296" s="32">
        <f t="shared" si="50"/>
        <v>1813</v>
      </c>
      <c r="U296" s="21">
        <f t="shared" si="51"/>
        <v>11791094851</v>
      </c>
      <c r="V296" s="21">
        <f t="shared" si="52"/>
        <v>1740</v>
      </c>
      <c r="W296" s="21">
        <f t="shared" si="53"/>
        <v>5895669920</v>
      </c>
      <c r="X296" s="21">
        <f t="shared" si="54"/>
        <v>0</v>
      </c>
      <c r="Y296" s="33">
        <f t="shared" si="55"/>
        <v>0</v>
      </c>
      <c r="Z296" s="4" t="str">
        <f t="shared" si="56"/>
        <v>Sim</v>
      </c>
      <c r="AA296" s="4" t="str">
        <f t="shared" si="57"/>
        <v>Sim</v>
      </c>
      <c r="AB296" s="4" t="str">
        <f t="shared" si="58"/>
        <v>Sim</v>
      </c>
      <c r="AC296" s="4" t="str">
        <f t="shared" si="59"/>
        <v>Sim</v>
      </c>
      <c r="AD296" s="4" t="str">
        <f t="shared" si="60"/>
        <v>Não</v>
      </c>
      <c r="AE296" s="30" t="str">
        <f t="shared" si="61"/>
        <v>Não</v>
      </c>
    </row>
    <row r="297" spans="1:31" x14ac:dyDescent="0.25">
      <c r="A297" s="23">
        <v>171855</v>
      </c>
      <c r="B297" s="27">
        <f>IFERROR(VLOOKUP(A297,[1]Monitoramento_Base_somente_disp!$A:$L,5,FALSE),0)</f>
        <v>29566</v>
      </c>
      <c r="C297" s="20">
        <f>IFERROR(VLOOKUP(A297,[1]Monitoramento_Base_somente_disp!$A:$L,6,FALSE),0)</f>
        <v>3825134</v>
      </c>
      <c r="D297" s="20">
        <f>IFERROR(VLOOKUP(A297,[1]Monitoramento_Base_somente_disp!$A:$L,7,FALSE),0)</f>
        <v>7822</v>
      </c>
      <c r="E297" s="20">
        <f>IFERROR(VLOOKUP(A297,[1]Monitoramento_Base_somente_disp!$A:$L,8,FALSE),0)</f>
        <v>1831476</v>
      </c>
      <c r="F297" s="20">
        <f>IFERROR(VLOOKUP(A297,[1]Monitoramento_Base_somente_disp!$A:$L,9,FALSE),0)</f>
        <v>0</v>
      </c>
      <c r="G297" s="28">
        <f>IFERROR(VLOOKUP(A297,[1]Monitoramento_Base_somente_disp!$A:$L,10,FALSE),0)</f>
        <v>0</v>
      </c>
      <c r="H297" s="27">
        <f>IFERROR(VLOOKUP(A297,[2]webService!$A:$I,4,FALSE),0)</f>
        <v>0</v>
      </c>
      <c r="I297" s="20">
        <f>IFERROR(VLOOKUP(A297,[2]webService!$A:$II,5,FALSE),0)</f>
        <v>0</v>
      </c>
      <c r="J297" s="20">
        <f>IFERROR(VLOOKUP(A297,[2]webService!$A:$I,6,FALSE),0)</f>
        <v>0</v>
      </c>
      <c r="K297" s="20">
        <f>IFERROR(VLOOKUP(A297,[2]webService!$A:$I,7,FALSE),0)</f>
        <v>0</v>
      </c>
      <c r="L297" s="20">
        <f>IFERROR(VLOOKUP(A297,[2]webService!$A:$I,8,FALSE),0)</f>
        <v>0</v>
      </c>
      <c r="M297" s="28">
        <f>IFERROR(VLOOKUP(A297,[2]webService!$A:$I,9,FALSE),0)</f>
        <v>0</v>
      </c>
      <c r="N297" s="27">
        <f>IFERROR(VLOOKUP(A297,[3]soaBnafar!$A:$G,2,FALSE),0)</f>
        <v>0</v>
      </c>
      <c r="O297" s="20">
        <f>IFERROR(VLOOKUP(A297,[3]soaBnafar!$A:$H,3,FALSE),0)</f>
        <v>0</v>
      </c>
      <c r="P297" s="20">
        <f>IFERROR(VLOOKUP(A297,[3]soaBnafar!$A:$G,4,FALSE),0)</f>
        <v>0</v>
      </c>
      <c r="Q297" s="20">
        <f>IFERROR(VLOOKUP(A297,[3]soaBnafar!$A:$G,5,FALSE),0)</f>
        <v>0</v>
      </c>
      <c r="R297" s="20">
        <f>IFERROR(VLOOKUP(A297,[3]soaBnafar!$A:$G,6,FALSE),0)</f>
        <v>0</v>
      </c>
      <c r="S297" s="20">
        <f>IFERROR(VLOOKUP(A297,[3]soaBnafar!$A:$G,7,FALSE),0)</f>
        <v>0</v>
      </c>
      <c r="T297" s="32">
        <f t="shared" si="50"/>
        <v>29566</v>
      </c>
      <c r="U297" s="21">
        <f t="shared" si="51"/>
        <v>3825134</v>
      </c>
      <c r="V297" s="21">
        <f t="shared" si="52"/>
        <v>7822</v>
      </c>
      <c r="W297" s="21">
        <f t="shared" si="53"/>
        <v>1831476</v>
      </c>
      <c r="X297" s="21">
        <f t="shared" si="54"/>
        <v>0</v>
      </c>
      <c r="Y297" s="33">
        <f t="shared" si="55"/>
        <v>0</v>
      </c>
      <c r="Z297" s="4" t="str">
        <f t="shared" si="56"/>
        <v>Sim</v>
      </c>
      <c r="AA297" s="4" t="str">
        <f t="shared" si="57"/>
        <v>Sim</v>
      </c>
      <c r="AB297" s="4" t="str">
        <f t="shared" si="58"/>
        <v>Sim</v>
      </c>
      <c r="AC297" s="4" t="str">
        <f t="shared" si="59"/>
        <v>Sim</v>
      </c>
      <c r="AD297" s="4" t="str">
        <f t="shared" si="60"/>
        <v>Não</v>
      </c>
      <c r="AE297" s="30" t="str">
        <f t="shared" si="61"/>
        <v>Não</v>
      </c>
    </row>
    <row r="298" spans="1:31" x14ac:dyDescent="0.25">
      <c r="A298" s="23">
        <v>171865</v>
      </c>
      <c r="B298" s="27">
        <f>IFERROR(VLOOKUP(A298,[1]Monitoramento_Base_somente_disp!$A:$L,5,FALSE),0)</f>
        <v>0</v>
      </c>
      <c r="C298" s="20">
        <f>IFERROR(VLOOKUP(A298,[1]Monitoramento_Base_somente_disp!$A:$L,6,FALSE),0)</f>
        <v>4769100</v>
      </c>
      <c r="D298" s="20">
        <f>IFERROR(VLOOKUP(A298,[1]Monitoramento_Base_somente_disp!$A:$L,7,FALSE),0)</f>
        <v>0</v>
      </c>
      <c r="E298" s="20">
        <f>IFERROR(VLOOKUP(A298,[1]Monitoramento_Base_somente_disp!$A:$L,8,FALSE),0)</f>
        <v>2562032</v>
      </c>
      <c r="F298" s="20">
        <f>IFERROR(VLOOKUP(A298,[1]Monitoramento_Base_somente_disp!$A:$L,9,FALSE),0)</f>
        <v>0</v>
      </c>
      <c r="G298" s="28">
        <f>IFERROR(VLOOKUP(A298,[1]Monitoramento_Base_somente_disp!$A:$L,10,FALSE),0)</f>
        <v>0</v>
      </c>
      <c r="H298" s="27">
        <f>IFERROR(VLOOKUP(A298,[2]webService!$A:$I,4,FALSE),0)</f>
        <v>0</v>
      </c>
      <c r="I298" s="20">
        <f>IFERROR(VLOOKUP(A298,[2]webService!$A:$II,5,FALSE),0)</f>
        <v>0</v>
      </c>
      <c r="J298" s="20">
        <f>IFERROR(VLOOKUP(A298,[2]webService!$A:$I,6,FALSE),0)</f>
        <v>0</v>
      </c>
      <c r="K298" s="20">
        <f>IFERROR(VLOOKUP(A298,[2]webService!$A:$I,7,FALSE),0)</f>
        <v>0</v>
      </c>
      <c r="L298" s="20">
        <f>IFERROR(VLOOKUP(A298,[2]webService!$A:$I,8,FALSE),0)</f>
        <v>0</v>
      </c>
      <c r="M298" s="28">
        <f>IFERROR(VLOOKUP(A298,[2]webService!$A:$I,9,FALSE),0)</f>
        <v>0</v>
      </c>
      <c r="N298" s="27">
        <f>IFERROR(VLOOKUP(A298,[3]soaBnafar!$A:$G,2,FALSE),0)</f>
        <v>0</v>
      </c>
      <c r="O298" s="20">
        <f>IFERROR(VLOOKUP(A298,[3]soaBnafar!$A:$H,3,FALSE),0)</f>
        <v>0</v>
      </c>
      <c r="P298" s="20">
        <f>IFERROR(VLOOKUP(A298,[3]soaBnafar!$A:$G,4,FALSE),0)</f>
        <v>0</v>
      </c>
      <c r="Q298" s="20">
        <f>IFERROR(VLOOKUP(A298,[3]soaBnafar!$A:$G,5,FALSE),0)</f>
        <v>0</v>
      </c>
      <c r="R298" s="20">
        <f>IFERROR(VLOOKUP(A298,[3]soaBnafar!$A:$G,6,FALSE),0)</f>
        <v>0</v>
      </c>
      <c r="S298" s="20">
        <f>IFERROR(VLOOKUP(A298,[3]soaBnafar!$A:$G,7,FALSE),0)</f>
        <v>0</v>
      </c>
      <c r="T298" s="32">
        <f t="shared" si="50"/>
        <v>0</v>
      </c>
      <c r="U298" s="21">
        <f t="shared" si="51"/>
        <v>4769100</v>
      </c>
      <c r="V298" s="21">
        <f t="shared" si="52"/>
        <v>0</v>
      </c>
      <c r="W298" s="21">
        <f t="shared" si="53"/>
        <v>2562032</v>
      </c>
      <c r="X298" s="21">
        <f t="shared" si="54"/>
        <v>0</v>
      </c>
      <c r="Y298" s="33">
        <f t="shared" si="55"/>
        <v>0</v>
      </c>
      <c r="Z298" s="4" t="str">
        <f t="shared" si="56"/>
        <v>Não</v>
      </c>
      <c r="AA298" s="4" t="str">
        <f t="shared" si="57"/>
        <v>Sim</v>
      </c>
      <c r="AB298" s="4" t="str">
        <f t="shared" si="58"/>
        <v>Não</v>
      </c>
      <c r="AC298" s="4" t="str">
        <f t="shared" si="59"/>
        <v>Sim</v>
      </c>
      <c r="AD298" s="4" t="str">
        <f t="shared" si="60"/>
        <v>Não</v>
      </c>
      <c r="AE298" s="30" t="str">
        <f t="shared" si="61"/>
        <v>Não</v>
      </c>
    </row>
    <row r="299" spans="1:31" x14ac:dyDescent="0.25">
      <c r="A299" s="23">
        <v>171870</v>
      </c>
      <c r="B299" s="27">
        <f>IFERROR(VLOOKUP(A299,[1]Monitoramento_Base_somente_disp!$A:$L,5,FALSE),0)</f>
        <v>19858</v>
      </c>
      <c r="C299" s="20">
        <f>IFERROR(VLOOKUP(A299,[1]Monitoramento_Base_somente_disp!$A:$L,6,FALSE),0)</f>
        <v>3338005</v>
      </c>
      <c r="D299" s="20">
        <f>IFERROR(VLOOKUP(A299,[1]Monitoramento_Base_somente_disp!$A:$L,7,FALSE),0)</f>
        <v>11089</v>
      </c>
      <c r="E299" s="20">
        <f>IFERROR(VLOOKUP(A299,[1]Monitoramento_Base_somente_disp!$A:$L,8,FALSE),0)</f>
        <v>1491248</v>
      </c>
      <c r="F299" s="20">
        <f>IFERROR(VLOOKUP(A299,[1]Monitoramento_Base_somente_disp!$A:$L,9,FALSE),0)</f>
        <v>0</v>
      </c>
      <c r="G299" s="28">
        <f>IFERROR(VLOOKUP(A299,[1]Monitoramento_Base_somente_disp!$A:$L,10,FALSE),0)</f>
        <v>0</v>
      </c>
      <c r="H299" s="27">
        <f>IFERROR(VLOOKUP(A299,[2]webService!$A:$I,4,FALSE),0)</f>
        <v>0</v>
      </c>
      <c r="I299" s="20">
        <f>IFERROR(VLOOKUP(A299,[2]webService!$A:$II,5,FALSE),0)</f>
        <v>0</v>
      </c>
      <c r="J299" s="20">
        <f>IFERROR(VLOOKUP(A299,[2]webService!$A:$I,6,FALSE),0)</f>
        <v>0</v>
      </c>
      <c r="K299" s="20">
        <f>IFERROR(VLOOKUP(A299,[2]webService!$A:$I,7,FALSE),0)</f>
        <v>0</v>
      </c>
      <c r="L299" s="20">
        <f>IFERROR(VLOOKUP(A299,[2]webService!$A:$I,8,FALSE),0)</f>
        <v>0</v>
      </c>
      <c r="M299" s="28">
        <f>IFERROR(VLOOKUP(A299,[2]webService!$A:$I,9,FALSE),0)</f>
        <v>0</v>
      </c>
      <c r="N299" s="27">
        <f>IFERROR(VLOOKUP(A299,[3]soaBnafar!$A:$G,2,FALSE),0)</f>
        <v>0</v>
      </c>
      <c r="O299" s="20">
        <f>IFERROR(VLOOKUP(A299,[3]soaBnafar!$A:$H,3,FALSE),0)</f>
        <v>0</v>
      </c>
      <c r="P299" s="20">
        <f>IFERROR(VLOOKUP(A299,[3]soaBnafar!$A:$G,4,FALSE),0)</f>
        <v>0</v>
      </c>
      <c r="Q299" s="20">
        <f>IFERROR(VLOOKUP(A299,[3]soaBnafar!$A:$G,5,FALSE),0)</f>
        <v>0</v>
      </c>
      <c r="R299" s="20">
        <f>IFERROR(VLOOKUP(A299,[3]soaBnafar!$A:$G,6,FALSE),0)</f>
        <v>0</v>
      </c>
      <c r="S299" s="20">
        <f>IFERROR(VLOOKUP(A299,[3]soaBnafar!$A:$G,7,FALSE),0)</f>
        <v>0</v>
      </c>
      <c r="T299" s="32">
        <f t="shared" si="50"/>
        <v>19858</v>
      </c>
      <c r="U299" s="21">
        <f t="shared" si="51"/>
        <v>3338005</v>
      </c>
      <c r="V299" s="21">
        <f t="shared" si="52"/>
        <v>11089</v>
      </c>
      <c r="W299" s="21">
        <f t="shared" si="53"/>
        <v>1491248</v>
      </c>
      <c r="X299" s="21">
        <f t="shared" si="54"/>
        <v>0</v>
      </c>
      <c r="Y299" s="33">
        <f t="shared" si="55"/>
        <v>0</v>
      </c>
      <c r="Z299" s="4" t="str">
        <f t="shared" si="56"/>
        <v>Sim</v>
      </c>
      <c r="AA299" s="4" t="str">
        <f t="shared" si="57"/>
        <v>Sim</v>
      </c>
      <c r="AB299" s="4" t="str">
        <f t="shared" si="58"/>
        <v>Sim</v>
      </c>
      <c r="AC299" s="4" t="str">
        <f t="shared" si="59"/>
        <v>Sim</v>
      </c>
      <c r="AD299" s="4" t="str">
        <f t="shared" si="60"/>
        <v>Não</v>
      </c>
      <c r="AE299" s="30" t="str">
        <f t="shared" si="61"/>
        <v>Não</v>
      </c>
    </row>
    <row r="300" spans="1:31" x14ac:dyDescent="0.25">
      <c r="A300" s="23">
        <v>171875</v>
      </c>
      <c r="B300" s="27">
        <f>IFERROR(VLOOKUP(A300,[1]Monitoramento_Base_somente_disp!$A:$L,5,FALSE),0)</f>
        <v>39274</v>
      </c>
      <c r="C300" s="20">
        <f>IFERROR(VLOOKUP(A300,[1]Monitoramento_Base_somente_disp!$A:$L,6,FALSE),0)</f>
        <v>3070013</v>
      </c>
      <c r="D300" s="20">
        <f>IFERROR(VLOOKUP(A300,[1]Monitoramento_Base_somente_disp!$A:$L,7,FALSE),0)</f>
        <v>26904</v>
      </c>
      <c r="E300" s="20">
        <f>IFERROR(VLOOKUP(A300,[1]Monitoramento_Base_somente_disp!$A:$L,8,FALSE),0)</f>
        <v>1467587</v>
      </c>
      <c r="F300" s="20">
        <f>IFERROR(VLOOKUP(A300,[1]Monitoramento_Base_somente_disp!$A:$L,9,FALSE),0)</f>
        <v>0</v>
      </c>
      <c r="G300" s="28">
        <f>IFERROR(VLOOKUP(A300,[1]Monitoramento_Base_somente_disp!$A:$L,10,FALSE),0)</f>
        <v>0</v>
      </c>
      <c r="H300" s="27">
        <f>IFERROR(VLOOKUP(A300,[2]webService!$A:$I,4,FALSE),0)</f>
        <v>0</v>
      </c>
      <c r="I300" s="20">
        <f>IFERROR(VLOOKUP(A300,[2]webService!$A:$II,5,FALSE),0)</f>
        <v>0</v>
      </c>
      <c r="J300" s="20">
        <f>IFERROR(VLOOKUP(A300,[2]webService!$A:$I,6,FALSE),0)</f>
        <v>0</v>
      </c>
      <c r="K300" s="20">
        <f>IFERROR(VLOOKUP(A300,[2]webService!$A:$I,7,FALSE),0)</f>
        <v>0</v>
      </c>
      <c r="L300" s="20">
        <f>IFERROR(VLOOKUP(A300,[2]webService!$A:$I,8,FALSE),0)</f>
        <v>0</v>
      </c>
      <c r="M300" s="28">
        <f>IFERROR(VLOOKUP(A300,[2]webService!$A:$I,9,FALSE),0)</f>
        <v>0</v>
      </c>
      <c r="N300" s="27">
        <f>IFERROR(VLOOKUP(A300,[3]soaBnafar!$A:$G,2,FALSE),0)</f>
        <v>0</v>
      </c>
      <c r="O300" s="20">
        <f>IFERROR(VLOOKUP(A300,[3]soaBnafar!$A:$H,3,FALSE),0)</f>
        <v>0</v>
      </c>
      <c r="P300" s="20">
        <f>IFERROR(VLOOKUP(A300,[3]soaBnafar!$A:$G,4,FALSE),0)</f>
        <v>0</v>
      </c>
      <c r="Q300" s="20">
        <f>IFERROR(VLOOKUP(A300,[3]soaBnafar!$A:$G,5,FALSE),0)</f>
        <v>0</v>
      </c>
      <c r="R300" s="20">
        <f>IFERROR(VLOOKUP(A300,[3]soaBnafar!$A:$G,6,FALSE),0)</f>
        <v>0</v>
      </c>
      <c r="S300" s="20">
        <f>IFERROR(VLOOKUP(A300,[3]soaBnafar!$A:$G,7,FALSE),0)</f>
        <v>0</v>
      </c>
      <c r="T300" s="32">
        <f t="shared" si="50"/>
        <v>39274</v>
      </c>
      <c r="U300" s="21">
        <f t="shared" si="51"/>
        <v>3070013</v>
      </c>
      <c r="V300" s="21">
        <f t="shared" si="52"/>
        <v>26904</v>
      </c>
      <c r="W300" s="21">
        <f t="shared" si="53"/>
        <v>1467587</v>
      </c>
      <c r="X300" s="21">
        <f t="shared" si="54"/>
        <v>0</v>
      </c>
      <c r="Y300" s="33">
        <f t="shared" si="55"/>
        <v>0</v>
      </c>
      <c r="Z300" s="4" t="str">
        <f t="shared" si="56"/>
        <v>Sim</v>
      </c>
      <c r="AA300" s="4" t="str">
        <f t="shared" si="57"/>
        <v>Sim</v>
      </c>
      <c r="AB300" s="4" t="str">
        <f t="shared" si="58"/>
        <v>Sim</v>
      </c>
      <c r="AC300" s="4" t="str">
        <f t="shared" si="59"/>
        <v>Sim</v>
      </c>
      <c r="AD300" s="4" t="str">
        <f t="shared" si="60"/>
        <v>Não</v>
      </c>
      <c r="AE300" s="30" t="str">
        <f t="shared" si="61"/>
        <v>Não</v>
      </c>
    </row>
    <row r="301" spans="1:31" x14ac:dyDescent="0.25">
      <c r="A301" s="23">
        <v>171880</v>
      </c>
      <c r="B301" s="27">
        <f>IFERROR(VLOOKUP(A301,[1]Monitoramento_Base_somente_disp!$A:$L,5,FALSE),0)</f>
        <v>0</v>
      </c>
      <c r="C301" s="20">
        <f>IFERROR(VLOOKUP(A301,[1]Monitoramento_Base_somente_disp!$A:$L,6,FALSE),0)</f>
        <v>5015192</v>
      </c>
      <c r="D301" s="20">
        <f>IFERROR(VLOOKUP(A301,[1]Monitoramento_Base_somente_disp!$A:$L,7,FALSE),0)</f>
        <v>1252</v>
      </c>
      <c r="E301" s="20">
        <f>IFERROR(VLOOKUP(A301,[1]Monitoramento_Base_somente_disp!$A:$L,8,FALSE),0)</f>
        <v>2723452</v>
      </c>
      <c r="F301" s="20">
        <f>IFERROR(VLOOKUP(A301,[1]Monitoramento_Base_somente_disp!$A:$L,9,FALSE),0)</f>
        <v>0</v>
      </c>
      <c r="G301" s="28">
        <f>IFERROR(VLOOKUP(A301,[1]Monitoramento_Base_somente_disp!$A:$L,10,FALSE),0)</f>
        <v>0</v>
      </c>
      <c r="H301" s="27">
        <f>IFERROR(VLOOKUP(A301,[2]webService!$A:$I,4,FALSE),0)</f>
        <v>0</v>
      </c>
      <c r="I301" s="20">
        <f>IFERROR(VLOOKUP(A301,[2]webService!$A:$II,5,FALSE),0)</f>
        <v>0</v>
      </c>
      <c r="J301" s="20">
        <f>IFERROR(VLOOKUP(A301,[2]webService!$A:$I,6,FALSE),0)</f>
        <v>0</v>
      </c>
      <c r="K301" s="20">
        <f>IFERROR(VLOOKUP(A301,[2]webService!$A:$I,7,FALSE),0)</f>
        <v>0</v>
      </c>
      <c r="L301" s="20">
        <f>IFERROR(VLOOKUP(A301,[2]webService!$A:$I,8,FALSE),0)</f>
        <v>0</v>
      </c>
      <c r="M301" s="28">
        <f>IFERROR(VLOOKUP(A301,[2]webService!$A:$I,9,FALSE),0)</f>
        <v>0</v>
      </c>
      <c r="N301" s="27">
        <f>IFERROR(VLOOKUP(A301,[3]soaBnafar!$A:$G,2,FALSE),0)</f>
        <v>0</v>
      </c>
      <c r="O301" s="20">
        <f>IFERROR(VLOOKUP(A301,[3]soaBnafar!$A:$H,3,FALSE),0)</f>
        <v>0</v>
      </c>
      <c r="P301" s="20">
        <f>IFERROR(VLOOKUP(A301,[3]soaBnafar!$A:$G,4,FALSE),0)</f>
        <v>0</v>
      </c>
      <c r="Q301" s="20">
        <f>IFERROR(VLOOKUP(A301,[3]soaBnafar!$A:$G,5,FALSE),0)</f>
        <v>0</v>
      </c>
      <c r="R301" s="20">
        <f>IFERROR(VLOOKUP(A301,[3]soaBnafar!$A:$G,6,FALSE),0)</f>
        <v>0</v>
      </c>
      <c r="S301" s="20">
        <f>IFERROR(VLOOKUP(A301,[3]soaBnafar!$A:$G,7,FALSE),0)</f>
        <v>0</v>
      </c>
      <c r="T301" s="32">
        <f t="shared" si="50"/>
        <v>0</v>
      </c>
      <c r="U301" s="21">
        <f t="shared" si="51"/>
        <v>5015192</v>
      </c>
      <c r="V301" s="21">
        <f t="shared" si="52"/>
        <v>1252</v>
      </c>
      <c r="W301" s="21">
        <f t="shared" si="53"/>
        <v>2723452</v>
      </c>
      <c r="X301" s="21">
        <f t="shared" si="54"/>
        <v>0</v>
      </c>
      <c r="Y301" s="33">
        <f t="shared" si="55"/>
        <v>0</v>
      </c>
      <c r="Z301" s="4" t="str">
        <f t="shared" si="56"/>
        <v>Não</v>
      </c>
      <c r="AA301" s="4" t="str">
        <f t="shared" si="57"/>
        <v>Sim</v>
      </c>
      <c r="AB301" s="4" t="str">
        <f t="shared" si="58"/>
        <v>Sim</v>
      </c>
      <c r="AC301" s="4" t="str">
        <f t="shared" si="59"/>
        <v>Sim</v>
      </c>
      <c r="AD301" s="4" t="str">
        <f t="shared" si="60"/>
        <v>Não</v>
      </c>
      <c r="AE301" s="30" t="str">
        <f t="shared" si="61"/>
        <v>Não</v>
      </c>
    </row>
    <row r="302" spans="1:31" x14ac:dyDescent="0.25">
      <c r="A302" s="23">
        <v>171884</v>
      </c>
      <c r="B302" s="27">
        <f>IFERROR(VLOOKUP(A302,[1]Monitoramento_Base_somente_disp!$A:$L,5,FALSE),0)</f>
        <v>7325</v>
      </c>
      <c r="C302" s="20">
        <f>IFERROR(VLOOKUP(A302,[1]Monitoramento_Base_somente_disp!$A:$L,6,FALSE),0)</f>
        <v>740823</v>
      </c>
      <c r="D302" s="20">
        <f>IFERROR(VLOOKUP(A302,[1]Monitoramento_Base_somente_disp!$A:$L,7,FALSE),0)</f>
        <v>5829</v>
      </c>
      <c r="E302" s="20">
        <f>IFERROR(VLOOKUP(A302,[1]Monitoramento_Base_somente_disp!$A:$L,8,FALSE),0)</f>
        <v>401808</v>
      </c>
      <c r="F302" s="20">
        <f>IFERROR(VLOOKUP(A302,[1]Monitoramento_Base_somente_disp!$A:$L,9,FALSE),0)</f>
        <v>0</v>
      </c>
      <c r="G302" s="28">
        <f>IFERROR(VLOOKUP(A302,[1]Monitoramento_Base_somente_disp!$A:$L,10,FALSE),0)</f>
        <v>0</v>
      </c>
      <c r="H302" s="27">
        <f>IFERROR(VLOOKUP(A302,[2]webService!$A:$I,4,FALSE),0)</f>
        <v>0</v>
      </c>
      <c r="I302" s="20">
        <f>IFERROR(VLOOKUP(A302,[2]webService!$A:$II,5,FALSE),0)</f>
        <v>0</v>
      </c>
      <c r="J302" s="20">
        <f>IFERROR(VLOOKUP(A302,[2]webService!$A:$I,6,FALSE),0)</f>
        <v>0</v>
      </c>
      <c r="K302" s="20">
        <f>IFERROR(VLOOKUP(A302,[2]webService!$A:$I,7,FALSE),0)</f>
        <v>0</v>
      </c>
      <c r="L302" s="20">
        <f>IFERROR(VLOOKUP(A302,[2]webService!$A:$I,8,FALSE),0)</f>
        <v>0</v>
      </c>
      <c r="M302" s="28">
        <f>IFERROR(VLOOKUP(A302,[2]webService!$A:$I,9,FALSE),0)</f>
        <v>0</v>
      </c>
      <c r="N302" s="27">
        <f>IFERROR(VLOOKUP(A302,[3]soaBnafar!$A:$G,2,FALSE),0)</f>
        <v>0</v>
      </c>
      <c r="O302" s="20">
        <f>IFERROR(VLOOKUP(A302,[3]soaBnafar!$A:$H,3,FALSE),0)</f>
        <v>0</v>
      </c>
      <c r="P302" s="20">
        <f>IFERROR(VLOOKUP(A302,[3]soaBnafar!$A:$G,4,FALSE),0)</f>
        <v>0</v>
      </c>
      <c r="Q302" s="20">
        <f>IFERROR(VLOOKUP(A302,[3]soaBnafar!$A:$G,5,FALSE),0)</f>
        <v>0</v>
      </c>
      <c r="R302" s="20">
        <f>IFERROR(VLOOKUP(A302,[3]soaBnafar!$A:$G,6,FALSE),0)</f>
        <v>0</v>
      </c>
      <c r="S302" s="20">
        <f>IFERROR(VLOOKUP(A302,[3]soaBnafar!$A:$G,7,FALSE),0)</f>
        <v>0</v>
      </c>
      <c r="T302" s="32">
        <f t="shared" si="50"/>
        <v>7325</v>
      </c>
      <c r="U302" s="21">
        <f t="shared" si="51"/>
        <v>740823</v>
      </c>
      <c r="V302" s="21">
        <f t="shared" si="52"/>
        <v>5829</v>
      </c>
      <c r="W302" s="21">
        <f t="shared" si="53"/>
        <v>401808</v>
      </c>
      <c r="X302" s="21">
        <f t="shared" si="54"/>
        <v>0</v>
      </c>
      <c r="Y302" s="33">
        <f t="shared" si="55"/>
        <v>0</v>
      </c>
      <c r="Z302" s="4" t="str">
        <f t="shared" si="56"/>
        <v>Sim</v>
      </c>
      <c r="AA302" s="4" t="str">
        <f t="shared" si="57"/>
        <v>Sim</v>
      </c>
      <c r="AB302" s="4" t="str">
        <f t="shared" si="58"/>
        <v>Sim</v>
      </c>
      <c r="AC302" s="4" t="str">
        <f t="shared" si="59"/>
        <v>Sim</v>
      </c>
      <c r="AD302" s="4" t="str">
        <f t="shared" si="60"/>
        <v>Não</v>
      </c>
      <c r="AE302" s="30" t="str">
        <f t="shared" si="61"/>
        <v>Não</v>
      </c>
    </row>
    <row r="303" spans="1:31" x14ac:dyDescent="0.25">
      <c r="A303" s="23">
        <v>171886</v>
      </c>
      <c r="B303" s="27">
        <f>IFERROR(VLOOKUP(A303,[1]Monitoramento_Base_somente_disp!$A:$L,5,FALSE),0)</f>
        <v>6713</v>
      </c>
      <c r="C303" s="20">
        <f>IFERROR(VLOOKUP(A303,[1]Monitoramento_Base_somente_disp!$A:$L,6,FALSE),0)</f>
        <v>2355681</v>
      </c>
      <c r="D303" s="20">
        <f>IFERROR(VLOOKUP(A303,[1]Monitoramento_Base_somente_disp!$A:$L,7,FALSE),0)</f>
        <v>285</v>
      </c>
      <c r="E303" s="20">
        <f>IFERROR(VLOOKUP(A303,[1]Monitoramento_Base_somente_disp!$A:$L,8,FALSE),0)</f>
        <v>1156578</v>
      </c>
      <c r="F303" s="20">
        <f>IFERROR(VLOOKUP(A303,[1]Monitoramento_Base_somente_disp!$A:$L,9,FALSE),0)</f>
        <v>0</v>
      </c>
      <c r="G303" s="28">
        <f>IFERROR(VLOOKUP(A303,[1]Monitoramento_Base_somente_disp!$A:$L,10,FALSE),0)</f>
        <v>0</v>
      </c>
      <c r="H303" s="27">
        <f>IFERROR(VLOOKUP(A303,[2]webService!$A:$I,4,FALSE),0)</f>
        <v>0</v>
      </c>
      <c r="I303" s="20">
        <f>IFERROR(VLOOKUP(A303,[2]webService!$A:$II,5,FALSE),0)</f>
        <v>0</v>
      </c>
      <c r="J303" s="20">
        <f>IFERROR(VLOOKUP(A303,[2]webService!$A:$I,6,FALSE),0)</f>
        <v>0</v>
      </c>
      <c r="K303" s="20">
        <f>IFERROR(VLOOKUP(A303,[2]webService!$A:$I,7,FALSE),0)</f>
        <v>0</v>
      </c>
      <c r="L303" s="20">
        <f>IFERROR(VLOOKUP(A303,[2]webService!$A:$I,8,FALSE),0)</f>
        <v>0</v>
      </c>
      <c r="M303" s="28">
        <f>IFERROR(VLOOKUP(A303,[2]webService!$A:$I,9,FALSE),0)</f>
        <v>0</v>
      </c>
      <c r="N303" s="27">
        <f>IFERROR(VLOOKUP(A303,[3]soaBnafar!$A:$G,2,FALSE),0)</f>
        <v>0</v>
      </c>
      <c r="O303" s="20">
        <f>IFERROR(VLOOKUP(A303,[3]soaBnafar!$A:$H,3,FALSE),0)</f>
        <v>0</v>
      </c>
      <c r="P303" s="20">
        <f>IFERROR(VLOOKUP(A303,[3]soaBnafar!$A:$G,4,FALSE),0)</f>
        <v>0</v>
      </c>
      <c r="Q303" s="20">
        <f>IFERROR(VLOOKUP(A303,[3]soaBnafar!$A:$G,5,FALSE),0)</f>
        <v>0</v>
      </c>
      <c r="R303" s="20">
        <f>IFERROR(VLOOKUP(A303,[3]soaBnafar!$A:$G,6,FALSE),0)</f>
        <v>0</v>
      </c>
      <c r="S303" s="20">
        <f>IFERROR(VLOOKUP(A303,[3]soaBnafar!$A:$G,7,FALSE),0)</f>
        <v>0</v>
      </c>
      <c r="T303" s="32">
        <f t="shared" si="50"/>
        <v>6713</v>
      </c>
      <c r="U303" s="21">
        <f t="shared" si="51"/>
        <v>2355681</v>
      </c>
      <c r="V303" s="21">
        <f t="shared" si="52"/>
        <v>285</v>
      </c>
      <c r="W303" s="21">
        <f t="shared" si="53"/>
        <v>1156578</v>
      </c>
      <c r="X303" s="21">
        <f t="shared" si="54"/>
        <v>0</v>
      </c>
      <c r="Y303" s="33">
        <f t="shared" si="55"/>
        <v>0</v>
      </c>
      <c r="Z303" s="4" t="str">
        <f t="shared" si="56"/>
        <v>Sim</v>
      </c>
      <c r="AA303" s="4" t="str">
        <f t="shared" si="57"/>
        <v>Sim</v>
      </c>
      <c r="AB303" s="4" t="str">
        <f t="shared" si="58"/>
        <v>Sim</v>
      </c>
      <c r="AC303" s="4" t="str">
        <f t="shared" si="59"/>
        <v>Sim</v>
      </c>
      <c r="AD303" s="4" t="str">
        <f t="shared" si="60"/>
        <v>Não</v>
      </c>
      <c r="AE303" s="30" t="str">
        <f t="shared" si="61"/>
        <v>Não</v>
      </c>
    </row>
    <row r="304" spans="1:31" x14ac:dyDescent="0.25">
      <c r="A304" s="23">
        <v>171888</v>
      </c>
      <c r="B304" s="27">
        <f>IFERROR(VLOOKUP(A304,[1]Monitoramento_Base_somente_disp!$A:$L,5,FALSE),0)</f>
        <v>9450</v>
      </c>
      <c r="C304" s="20">
        <f>IFERROR(VLOOKUP(A304,[1]Monitoramento_Base_somente_disp!$A:$L,6,FALSE),0)</f>
        <v>4097894</v>
      </c>
      <c r="D304" s="20">
        <f>IFERROR(VLOOKUP(A304,[1]Monitoramento_Base_somente_disp!$A:$L,7,FALSE),0)</f>
        <v>6510</v>
      </c>
      <c r="E304" s="20">
        <f>IFERROR(VLOOKUP(A304,[1]Monitoramento_Base_somente_disp!$A:$L,8,FALSE),0)</f>
        <v>1939760</v>
      </c>
      <c r="F304" s="20">
        <f>IFERROR(VLOOKUP(A304,[1]Monitoramento_Base_somente_disp!$A:$L,9,FALSE),0)</f>
        <v>0</v>
      </c>
      <c r="G304" s="28">
        <f>IFERROR(VLOOKUP(A304,[1]Monitoramento_Base_somente_disp!$A:$L,10,FALSE),0)</f>
        <v>0</v>
      </c>
      <c r="H304" s="27">
        <f>IFERROR(VLOOKUP(A304,[2]webService!$A:$I,4,FALSE),0)</f>
        <v>0</v>
      </c>
      <c r="I304" s="20">
        <f>IFERROR(VLOOKUP(A304,[2]webService!$A:$II,5,FALSE),0)</f>
        <v>0</v>
      </c>
      <c r="J304" s="20">
        <f>IFERROR(VLOOKUP(A304,[2]webService!$A:$I,6,FALSE),0)</f>
        <v>0</v>
      </c>
      <c r="K304" s="20">
        <f>IFERROR(VLOOKUP(A304,[2]webService!$A:$I,7,FALSE),0)</f>
        <v>0</v>
      </c>
      <c r="L304" s="20">
        <f>IFERROR(VLOOKUP(A304,[2]webService!$A:$I,8,FALSE),0)</f>
        <v>0</v>
      </c>
      <c r="M304" s="28">
        <f>IFERROR(VLOOKUP(A304,[2]webService!$A:$I,9,FALSE),0)</f>
        <v>0</v>
      </c>
      <c r="N304" s="27">
        <f>IFERROR(VLOOKUP(A304,[3]soaBnafar!$A:$G,2,FALSE),0)</f>
        <v>0</v>
      </c>
      <c r="O304" s="20">
        <f>IFERROR(VLOOKUP(A304,[3]soaBnafar!$A:$H,3,FALSE),0)</f>
        <v>0</v>
      </c>
      <c r="P304" s="20">
        <f>IFERROR(VLOOKUP(A304,[3]soaBnafar!$A:$G,4,FALSE),0)</f>
        <v>0</v>
      </c>
      <c r="Q304" s="20">
        <f>IFERROR(VLOOKUP(A304,[3]soaBnafar!$A:$G,5,FALSE),0)</f>
        <v>0</v>
      </c>
      <c r="R304" s="20">
        <f>IFERROR(VLOOKUP(A304,[3]soaBnafar!$A:$G,6,FALSE),0)</f>
        <v>0</v>
      </c>
      <c r="S304" s="20">
        <f>IFERROR(VLOOKUP(A304,[3]soaBnafar!$A:$G,7,FALSE),0)</f>
        <v>0</v>
      </c>
      <c r="T304" s="32">
        <f t="shared" si="50"/>
        <v>9450</v>
      </c>
      <c r="U304" s="21">
        <f t="shared" si="51"/>
        <v>4097894</v>
      </c>
      <c r="V304" s="21">
        <f t="shared" si="52"/>
        <v>6510</v>
      </c>
      <c r="W304" s="21">
        <f t="shared" si="53"/>
        <v>1939760</v>
      </c>
      <c r="X304" s="21">
        <f t="shared" si="54"/>
        <v>0</v>
      </c>
      <c r="Y304" s="33">
        <f t="shared" si="55"/>
        <v>0</v>
      </c>
      <c r="Z304" s="4" t="str">
        <f t="shared" si="56"/>
        <v>Sim</v>
      </c>
      <c r="AA304" s="4" t="str">
        <f t="shared" si="57"/>
        <v>Sim</v>
      </c>
      <c r="AB304" s="4" t="str">
        <f t="shared" si="58"/>
        <v>Sim</v>
      </c>
      <c r="AC304" s="4" t="str">
        <f t="shared" si="59"/>
        <v>Sim</v>
      </c>
      <c r="AD304" s="4" t="str">
        <f t="shared" si="60"/>
        <v>Não</v>
      </c>
      <c r="AE304" s="30" t="str">
        <f t="shared" si="61"/>
        <v>Não</v>
      </c>
    </row>
    <row r="305" spans="1:31" x14ac:dyDescent="0.25">
      <c r="A305" s="23">
        <v>171890</v>
      </c>
      <c r="B305" s="27">
        <f>IFERROR(VLOOKUP(A305,[1]Monitoramento_Base_somente_disp!$A:$L,5,FALSE),0)</f>
        <v>12875</v>
      </c>
      <c r="C305" s="20">
        <f>IFERROR(VLOOKUP(A305,[1]Monitoramento_Base_somente_disp!$A:$L,6,FALSE),0)</f>
        <v>8526065</v>
      </c>
      <c r="D305" s="20">
        <f>IFERROR(VLOOKUP(A305,[1]Monitoramento_Base_somente_disp!$A:$L,7,FALSE),0)</f>
        <v>440</v>
      </c>
      <c r="E305" s="20">
        <f>IFERROR(VLOOKUP(A305,[1]Monitoramento_Base_somente_disp!$A:$L,8,FALSE),0)</f>
        <v>4209637</v>
      </c>
      <c r="F305" s="20">
        <f>IFERROR(VLOOKUP(A305,[1]Monitoramento_Base_somente_disp!$A:$L,9,FALSE),0)</f>
        <v>0</v>
      </c>
      <c r="G305" s="28">
        <f>IFERROR(VLOOKUP(A305,[1]Monitoramento_Base_somente_disp!$A:$L,10,FALSE),0)</f>
        <v>0</v>
      </c>
      <c r="H305" s="27">
        <f>IFERROR(VLOOKUP(A305,[2]webService!$A:$I,4,FALSE),0)</f>
        <v>0</v>
      </c>
      <c r="I305" s="20">
        <f>IFERROR(VLOOKUP(A305,[2]webService!$A:$II,5,FALSE),0)</f>
        <v>0</v>
      </c>
      <c r="J305" s="20">
        <f>IFERROR(VLOOKUP(A305,[2]webService!$A:$I,6,FALSE),0)</f>
        <v>0</v>
      </c>
      <c r="K305" s="20">
        <f>IFERROR(VLOOKUP(A305,[2]webService!$A:$I,7,FALSE),0)</f>
        <v>0</v>
      </c>
      <c r="L305" s="20">
        <f>IFERROR(VLOOKUP(A305,[2]webService!$A:$I,8,FALSE),0)</f>
        <v>0</v>
      </c>
      <c r="M305" s="28">
        <f>IFERROR(VLOOKUP(A305,[2]webService!$A:$I,9,FALSE),0)</f>
        <v>0</v>
      </c>
      <c r="N305" s="27">
        <f>IFERROR(VLOOKUP(A305,[3]soaBnafar!$A:$G,2,FALSE),0)</f>
        <v>0</v>
      </c>
      <c r="O305" s="20">
        <f>IFERROR(VLOOKUP(A305,[3]soaBnafar!$A:$H,3,FALSE),0)</f>
        <v>0</v>
      </c>
      <c r="P305" s="20">
        <f>IFERROR(VLOOKUP(A305,[3]soaBnafar!$A:$G,4,FALSE),0)</f>
        <v>0</v>
      </c>
      <c r="Q305" s="20">
        <f>IFERROR(VLOOKUP(A305,[3]soaBnafar!$A:$G,5,FALSE),0)</f>
        <v>0</v>
      </c>
      <c r="R305" s="20">
        <f>IFERROR(VLOOKUP(A305,[3]soaBnafar!$A:$G,6,FALSE),0)</f>
        <v>0</v>
      </c>
      <c r="S305" s="20">
        <f>IFERROR(VLOOKUP(A305,[3]soaBnafar!$A:$G,7,FALSE),0)</f>
        <v>0</v>
      </c>
      <c r="T305" s="32">
        <f t="shared" si="50"/>
        <v>12875</v>
      </c>
      <c r="U305" s="21">
        <f t="shared" si="51"/>
        <v>8526065</v>
      </c>
      <c r="V305" s="21">
        <f t="shared" si="52"/>
        <v>440</v>
      </c>
      <c r="W305" s="21">
        <f t="shared" si="53"/>
        <v>4209637</v>
      </c>
      <c r="X305" s="21">
        <f t="shared" si="54"/>
        <v>0</v>
      </c>
      <c r="Y305" s="33">
        <f t="shared" si="55"/>
        <v>0</v>
      </c>
      <c r="Z305" s="4" t="str">
        <f t="shared" si="56"/>
        <v>Sim</v>
      </c>
      <c r="AA305" s="4" t="str">
        <f t="shared" si="57"/>
        <v>Sim</v>
      </c>
      <c r="AB305" s="4" t="str">
        <f t="shared" si="58"/>
        <v>Sim</v>
      </c>
      <c r="AC305" s="4" t="str">
        <f t="shared" si="59"/>
        <v>Sim</v>
      </c>
      <c r="AD305" s="4" t="str">
        <f t="shared" si="60"/>
        <v>Não</v>
      </c>
      <c r="AE305" s="30" t="str">
        <f t="shared" si="61"/>
        <v>Não</v>
      </c>
    </row>
    <row r="306" spans="1:31" x14ac:dyDescent="0.25">
      <c r="A306" s="23">
        <v>172000</v>
      </c>
      <c r="B306" s="27">
        <f>IFERROR(VLOOKUP(A306,[1]Monitoramento_Base_somente_disp!$A:$L,5,FALSE),0)</f>
        <v>14552</v>
      </c>
      <c r="C306" s="20">
        <f>IFERROR(VLOOKUP(A306,[1]Monitoramento_Base_somente_disp!$A:$L,6,FALSE),0)</f>
        <v>3490216</v>
      </c>
      <c r="D306" s="20">
        <f>IFERROR(VLOOKUP(A306,[1]Monitoramento_Base_somente_disp!$A:$L,7,FALSE),0)</f>
        <v>6669</v>
      </c>
      <c r="E306" s="20">
        <f>IFERROR(VLOOKUP(A306,[1]Monitoramento_Base_somente_disp!$A:$L,8,FALSE),0)</f>
        <v>1607234</v>
      </c>
      <c r="F306" s="20">
        <f>IFERROR(VLOOKUP(A306,[1]Monitoramento_Base_somente_disp!$A:$L,9,FALSE),0)</f>
        <v>0</v>
      </c>
      <c r="G306" s="28">
        <f>IFERROR(VLOOKUP(A306,[1]Monitoramento_Base_somente_disp!$A:$L,10,FALSE),0)</f>
        <v>0</v>
      </c>
      <c r="H306" s="27">
        <f>IFERROR(VLOOKUP(A306,[2]webService!$A:$I,4,FALSE),0)</f>
        <v>0</v>
      </c>
      <c r="I306" s="20">
        <f>IFERROR(VLOOKUP(A306,[2]webService!$A:$II,5,FALSE),0)</f>
        <v>0</v>
      </c>
      <c r="J306" s="20">
        <f>IFERROR(VLOOKUP(A306,[2]webService!$A:$I,6,FALSE),0)</f>
        <v>0</v>
      </c>
      <c r="K306" s="20">
        <f>IFERROR(VLOOKUP(A306,[2]webService!$A:$I,7,FALSE),0)</f>
        <v>0</v>
      </c>
      <c r="L306" s="20">
        <f>IFERROR(VLOOKUP(A306,[2]webService!$A:$I,8,FALSE),0)</f>
        <v>0</v>
      </c>
      <c r="M306" s="28">
        <f>IFERROR(VLOOKUP(A306,[2]webService!$A:$I,9,FALSE),0)</f>
        <v>0</v>
      </c>
      <c r="N306" s="27">
        <f>IFERROR(VLOOKUP(A306,[3]soaBnafar!$A:$G,2,FALSE),0)</f>
        <v>0</v>
      </c>
      <c r="O306" s="20">
        <f>IFERROR(VLOOKUP(A306,[3]soaBnafar!$A:$H,3,FALSE),0)</f>
        <v>0</v>
      </c>
      <c r="P306" s="20">
        <f>IFERROR(VLOOKUP(A306,[3]soaBnafar!$A:$G,4,FALSE),0)</f>
        <v>0</v>
      </c>
      <c r="Q306" s="20">
        <f>IFERROR(VLOOKUP(A306,[3]soaBnafar!$A:$G,5,FALSE),0)</f>
        <v>0</v>
      </c>
      <c r="R306" s="20">
        <f>IFERROR(VLOOKUP(A306,[3]soaBnafar!$A:$G,6,FALSE),0)</f>
        <v>0</v>
      </c>
      <c r="S306" s="20">
        <f>IFERROR(VLOOKUP(A306,[3]soaBnafar!$A:$G,7,FALSE),0)</f>
        <v>0</v>
      </c>
      <c r="T306" s="32">
        <f t="shared" si="50"/>
        <v>14552</v>
      </c>
      <c r="U306" s="21">
        <f t="shared" si="51"/>
        <v>3490216</v>
      </c>
      <c r="V306" s="21">
        <f t="shared" si="52"/>
        <v>6669</v>
      </c>
      <c r="W306" s="21">
        <f t="shared" si="53"/>
        <v>1607234</v>
      </c>
      <c r="X306" s="21">
        <f t="shared" si="54"/>
        <v>0</v>
      </c>
      <c r="Y306" s="33">
        <f t="shared" si="55"/>
        <v>0</v>
      </c>
      <c r="Z306" s="4" t="str">
        <f t="shared" si="56"/>
        <v>Sim</v>
      </c>
      <c r="AA306" s="4" t="str">
        <f t="shared" si="57"/>
        <v>Sim</v>
      </c>
      <c r="AB306" s="4" t="str">
        <f t="shared" si="58"/>
        <v>Sim</v>
      </c>
      <c r="AC306" s="4" t="str">
        <f t="shared" si="59"/>
        <v>Sim</v>
      </c>
      <c r="AD306" s="4" t="str">
        <f t="shared" si="60"/>
        <v>Não</v>
      </c>
      <c r="AE306" s="30" t="str">
        <f t="shared" si="61"/>
        <v>Não</v>
      </c>
    </row>
    <row r="307" spans="1:31" x14ac:dyDescent="0.25">
      <c r="A307" s="23">
        <v>172010</v>
      </c>
      <c r="B307" s="27">
        <f>IFERROR(VLOOKUP(A307,[1]Monitoramento_Base_somente_disp!$A:$L,5,FALSE),0)</f>
        <v>8289</v>
      </c>
      <c r="C307" s="20">
        <f>IFERROR(VLOOKUP(A307,[1]Monitoramento_Base_somente_disp!$A:$L,6,FALSE),0)</f>
        <v>3352383</v>
      </c>
      <c r="D307" s="20">
        <f>IFERROR(VLOOKUP(A307,[1]Monitoramento_Base_somente_disp!$A:$L,7,FALSE),0)</f>
        <v>6901</v>
      </c>
      <c r="E307" s="20">
        <f>IFERROR(VLOOKUP(A307,[1]Monitoramento_Base_somente_disp!$A:$L,8,FALSE),0)</f>
        <v>1891346</v>
      </c>
      <c r="F307" s="20">
        <f>IFERROR(VLOOKUP(A307,[1]Monitoramento_Base_somente_disp!$A:$L,9,FALSE),0)</f>
        <v>0</v>
      </c>
      <c r="G307" s="28">
        <f>IFERROR(VLOOKUP(A307,[1]Monitoramento_Base_somente_disp!$A:$L,10,FALSE),0)</f>
        <v>0</v>
      </c>
      <c r="H307" s="27">
        <f>IFERROR(VLOOKUP(A307,[2]webService!$A:$I,4,FALSE),0)</f>
        <v>0</v>
      </c>
      <c r="I307" s="20">
        <f>IFERROR(VLOOKUP(A307,[2]webService!$A:$II,5,FALSE),0)</f>
        <v>0</v>
      </c>
      <c r="J307" s="20">
        <f>IFERROR(VLOOKUP(A307,[2]webService!$A:$I,6,FALSE),0)</f>
        <v>0</v>
      </c>
      <c r="K307" s="20">
        <f>IFERROR(VLOOKUP(A307,[2]webService!$A:$I,7,FALSE),0)</f>
        <v>0</v>
      </c>
      <c r="L307" s="20">
        <f>IFERROR(VLOOKUP(A307,[2]webService!$A:$I,8,FALSE),0)</f>
        <v>0</v>
      </c>
      <c r="M307" s="28">
        <f>IFERROR(VLOOKUP(A307,[2]webService!$A:$I,9,FALSE),0)</f>
        <v>0</v>
      </c>
      <c r="N307" s="27">
        <f>IFERROR(VLOOKUP(A307,[3]soaBnafar!$A:$G,2,FALSE),0)</f>
        <v>0</v>
      </c>
      <c r="O307" s="20">
        <f>IFERROR(VLOOKUP(A307,[3]soaBnafar!$A:$H,3,FALSE),0)</f>
        <v>0</v>
      </c>
      <c r="P307" s="20">
        <f>IFERROR(VLOOKUP(A307,[3]soaBnafar!$A:$G,4,FALSE),0)</f>
        <v>0</v>
      </c>
      <c r="Q307" s="20">
        <f>IFERROR(VLOOKUP(A307,[3]soaBnafar!$A:$G,5,FALSE),0)</f>
        <v>0</v>
      </c>
      <c r="R307" s="20">
        <f>IFERROR(VLOOKUP(A307,[3]soaBnafar!$A:$G,6,FALSE),0)</f>
        <v>0</v>
      </c>
      <c r="S307" s="20">
        <f>IFERROR(VLOOKUP(A307,[3]soaBnafar!$A:$G,7,FALSE),0)</f>
        <v>0</v>
      </c>
      <c r="T307" s="32">
        <f t="shared" si="50"/>
        <v>8289</v>
      </c>
      <c r="U307" s="21">
        <f t="shared" si="51"/>
        <v>3352383</v>
      </c>
      <c r="V307" s="21">
        <f t="shared" si="52"/>
        <v>6901</v>
      </c>
      <c r="W307" s="21">
        <f t="shared" si="53"/>
        <v>1891346</v>
      </c>
      <c r="X307" s="21">
        <f t="shared" si="54"/>
        <v>0</v>
      </c>
      <c r="Y307" s="33">
        <f t="shared" si="55"/>
        <v>0</v>
      </c>
      <c r="Z307" s="4" t="str">
        <f t="shared" si="56"/>
        <v>Sim</v>
      </c>
      <c r="AA307" s="4" t="str">
        <f t="shared" si="57"/>
        <v>Sim</v>
      </c>
      <c r="AB307" s="4" t="str">
        <f t="shared" si="58"/>
        <v>Sim</v>
      </c>
      <c r="AC307" s="4" t="str">
        <f t="shared" si="59"/>
        <v>Sim</v>
      </c>
      <c r="AD307" s="4" t="str">
        <f t="shared" si="60"/>
        <v>Não</v>
      </c>
      <c r="AE307" s="30" t="str">
        <f t="shared" si="61"/>
        <v>Não</v>
      </c>
    </row>
    <row r="308" spans="1:31" x14ac:dyDescent="0.25">
      <c r="A308" s="23">
        <v>172015</v>
      </c>
      <c r="B308" s="27">
        <f>IFERROR(VLOOKUP(A308,[1]Monitoramento_Base_somente_disp!$A:$L,5,FALSE),0)</f>
        <v>1284</v>
      </c>
      <c r="C308" s="20">
        <f>IFERROR(VLOOKUP(A308,[1]Monitoramento_Base_somente_disp!$A:$L,6,FALSE),0)</f>
        <v>655122</v>
      </c>
      <c r="D308" s="20">
        <f>IFERROR(VLOOKUP(A308,[1]Monitoramento_Base_somente_disp!$A:$L,7,FALSE),0)</f>
        <v>0</v>
      </c>
      <c r="E308" s="20">
        <f>IFERROR(VLOOKUP(A308,[1]Monitoramento_Base_somente_disp!$A:$L,8,FALSE),0)</f>
        <v>361494</v>
      </c>
      <c r="F308" s="20">
        <f>IFERROR(VLOOKUP(A308,[1]Monitoramento_Base_somente_disp!$A:$L,9,FALSE),0)</f>
        <v>0</v>
      </c>
      <c r="G308" s="28">
        <f>IFERROR(VLOOKUP(A308,[1]Monitoramento_Base_somente_disp!$A:$L,10,FALSE),0)</f>
        <v>0</v>
      </c>
      <c r="H308" s="27">
        <f>IFERROR(VLOOKUP(A308,[2]webService!$A:$I,4,FALSE),0)</f>
        <v>0</v>
      </c>
      <c r="I308" s="20">
        <f>IFERROR(VLOOKUP(A308,[2]webService!$A:$II,5,FALSE),0)</f>
        <v>0</v>
      </c>
      <c r="J308" s="20">
        <f>IFERROR(VLOOKUP(A308,[2]webService!$A:$I,6,FALSE),0)</f>
        <v>0</v>
      </c>
      <c r="K308" s="20">
        <f>IFERROR(VLOOKUP(A308,[2]webService!$A:$I,7,FALSE),0)</f>
        <v>0</v>
      </c>
      <c r="L308" s="20">
        <f>IFERROR(VLOOKUP(A308,[2]webService!$A:$I,8,FALSE),0)</f>
        <v>0</v>
      </c>
      <c r="M308" s="28">
        <f>IFERROR(VLOOKUP(A308,[2]webService!$A:$I,9,FALSE),0)</f>
        <v>0</v>
      </c>
      <c r="N308" s="27">
        <f>IFERROR(VLOOKUP(A308,[3]soaBnafar!$A:$G,2,FALSE),0)</f>
        <v>0</v>
      </c>
      <c r="O308" s="20">
        <f>IFERROR(VLOOKUP(A308,[3]soaBnafar!$A:$H,3,FALSE),0)</f>
        <v>0</v>
      </c>
      <c r="P308" s="20">
        <f>IFERROR(VLOOKUP(A308,[3]soaBnafar!$A:$G,4,FALSE),0)</f>
        <v>0</v>
      </c>
      <c r="Q308" s="20">
        <f>IFERROR(VLOOKUP(A308,[3]soaBnafar!$A:$G,5,FALSE),0)</f>
        <v>0</v>
      </c>
      <c r="R308" s="20">
        <f>IFERROR(VLOOKUP(A308,[3]soaBnafar!$A:$G,6,FALSE),0)</f>
        <v>0</v>
      </c>
      <c r="S308" s="20">
        <f>IFERROR(VLOOKUP(A308,[3]soaBnafar!$A:$G,7,FALSE),0)</f>
        <v>0</v>
      </c>
      <c r="T308" s="32">
        <f t="shared" si="50"/>
        <v>1284</v>
      </c>
      <c r="U308" s="21">
        <f t="shared" si="51"/>
        <v>655122</v>
      </c>
      <c r="V308" s="21">
        <f t="shared" si="52"/>
        <v>0</v>
      </c>
      <c r="W308" s="21">
        <f t="shared" si="53"/>
        <v>361494</v>
      </c>
      <c r="X308" s="21">
        <f t="shared" si="54"/>
        <v>0</v>
      </c>
      <c r="Y308" s="33">
        <f t="shared" si="55"/>
        <v>0</v>
      </c>
      <c r="Z308" s="4" t="str">
        <f t="shared" si="56"/>
        <v>Sim</v>
      </c>
      <c r="AA308" s="4" t="str">
        <f t="shared" si="57"/>
        <v>Sim</v>
      </c>
      <c r="AB308" s="4" t="str">
        <f t="shared" si="58"/>
        <v>Não</v>
      </c>
      <c r="AC308" s="4" t="str">
        <f t="shared" si="59"/>
        <v>Sim</v>
      </c>
      <c r="AD308" s="4" t="str">
        <f t="shared" si="60"/>
        <v>Não</v>
      </c>
      <c r="AE308" s="30" t="str">
        <f t="shared" si="61"/>
        <v>Não</v>
      </c>
    </row>
    <row r="309" spans="1:31" x14ac:dyDescent="0.25">
      <c r="A309" s="23">
        <v>172020</v>
      </c>
      <c r="B309" s="27">
        <f>IFERROR(VLOOKUP(A309,[1]Monitoramento_Base_somente_disp!$A:$L,5,FALSE),0)</f>
        <v>3334</v>
      </c>
      <c r="C309" s="20">
        <f>IFERROR(VLOOKUP(A309,[1]Monitoramento_Base_somente_disp!$A:$L,6,FALSE),0)</f>
        <v>13484631</v>
      </c>
      <c r="D309" s="20">
        <f>IFERROR(VLOOKUP(A309,[1]Monitoramento_Base_somente_disp!$A:$L,7,FALSE),0)</f>
        <v>2049</v>
      </c>
      <c r="E309" s="20">
        <f>IFERROR(VLOOKUP(A309,[1]Monitoramento_Base_somente_disp!$A:$L,8,FALSE),0)</f>
        <v>6731276</v>
      </c>
      <c r="F309" s="20">
        <f>IFERROR(VLOOKUP(A309,[1]Monitoramento_Base_somente_disp!$A:$L,9,FALSE),0)</f>
        <v>0</v>
      </c>
      <c r="G309" s="28">
        <f>IFERROR(VLOOKUP(A309,[1]Monitoramento_Base_somente_disp!$A:$L,10,FALSE),0)</f>
        <v>0</v>
      </c>
      <c r="H309" s="27">
        <f>IFERROR(VLOOKUP(A309,[2]webService!$A:$I,4,FALSE),0)</f>
        <v>0</v>
      </c>
      <c r="I309" s="20">
        <f>IFERROR(VLOOKUP(A309,[2]webService!$A:$II,5,FALSE),0)</f>
        <v>0</v>
      </c>
      <c r="J309" s="20">
        <f>IFERROR(VLOOKUP(A309,[2]webService!$A:$I,6,FALSE),0)</f>
        <v>0</v>
      </c>
      <c r="K309" s="20">
        <f>IFERROR(VLOOKUP(A309,[2]webService!$A:$I,7,FALSE),0)</f>
        <v>0</v>
      </c>
      <c r="L309" s="20">
        <f>IFERROR(VLOOKUP(A309,[2]webService!$A:$I,8,FALSE),0)</f>
        <v>0</v>
      </c>
      <c r="M309" s="28">
        <f>IFERROR(VLOOKUP(A309,[2]webService!$A:$I,9,FALSE),0)</f>
        <v>0</v>
      </c>
      <c r="N309" s="27">
        <f>IFERROR(VLOOKUP(A309,[3]soaBnafar!$A:$G,2,FALSE),0)</f>
        <v>0</v>
      </c>
      <c r="O309" s="20">
        <f>IFERROR(VLOOKUP(A309,[3]soaBnafar!$A:$H,3,FALSE),0)</f>
        <v>0</v>
      </c>
      <c r="P309" s="20">
        <f>IFERROR(VLOOKUP(A309,[3]soaBnafar!$A:$G,4,FALSE),0)</f>
        <v>0</v>
      </c>
      <c r="Q309" s="20">
        <f>IFERROR(VLOOKUP(A309,[3]soaBnafar!$A:$G,5,FALSE),0)</f>
        <v>0</v>
      </c>
      <c r="R309" s="20">
        <f>IFERROR(VLOOKUP(A309,[3]soaBnafar!$A:$G,6,FALSE),0)</f>
        <v>0</v>
      </c>
      <c r="S309" s="20">
        <f>IFERROR(VLOOKUP(A309,[3]soaBnafar!$A:$G,7,FALSE),0)</f>
        <v>0</v>
      </c>
      <c r="T309" s="32">
        <f t="shared" si="50"/>
        <v>3334</v>
      </c>
      <c r="U309" s="21">
        <f t="shared" si="51"/>
        <v>13484631</v>
      </c>
      <c r="V309" s="21">
        <f t="shared" si="52"/>
        <v>2049</v>
      </c>
      <c r="W309" s="21">
        <f t="shared" si="53"/>
        <v>6731276</v>
      </c>
      <c r="X309" s="21">
        <f t="shared" si="54"/>
        <v>0</v>
      </c>
      <c r="Y309" s="33">
        <f t="shared" si="55"/>
        <v>0</v>
      </c>
      <c r="Z309" s="4" t="str">
        <f t="shared" si="56"/>
        <v>Sim</v>
      </c>
      <c r="AA309" s="4" t="str">
        <f t="shared" si="57"/>
        <v>Sim</v>
      </c>
      <c r="AB309" s="4" t="str">
        <f t="shared" si="58"/>
        <v>Sim</v>
      </c>
      <c r="AC309" s="4" t="str">
        <f t="shared" si="59"/>
        <v>Sim</v>
      </c>
      <c r="AD309" s="4" t="str">
        <f t="shared" si="60"/>
        <v>Não</v>
      </c>
      <c r="AE309" s="30" t="str">
        <f t="shared" si="61"/>
        <v>Não</v>
      </c>
    </row>
    <row r="310" spans="1:31" x14ac:dyDescent="0.25">
      <c r="A310" s="23">
        <v>172025</v>
      </c>
      <c r="B310" s="27">
        <f>IFERROR(VLOOKUP(A310,[1]Monitoramento_Base_somente_disp!$A:$L,5,FALSE),0)</f>
        <v>11075</v>
      </c>
      <c r="C310" s="20">
        <f>IFERROR(VLOOKUP(A310,[1]Monitoramento_Base_somente_disp!$A:$L,6,FALSE),0)</f>
        <v>8077404</v>
      </c>
      <c r="D310" s="20">
        <f>IFERROR(VLOOKUP(A310,[1]Monitoramento_Base_somente_disp!$A:$L,7,FALSE),0)</f>
        <v>5410</v>
      </c>
      <c r="E310" s="20">
        <f>IFERROR(VLOOKUP(A310,[1]Monitoramento_Base_somente_disp!$A:$L,8,FALSE),0)</f>
        <v>3917284</v>
      </c>
      <c r="F310" s="20">
        <f>IFERROR(VLOOKUP(A310,[1]Monitoramento_Base_somente_disp!$A:$L,9,FALSE),0)</f>
        <v>0</v>
      </c>
      <c r="G310" s="28">
        <f>IFERROR(VLOOKUP(A310,[1]Monitoramento_Base_somente_disp!$A:$L,10,FALSE),0)</f>
        <v>0</v>
      </c>
      <c r="H310" s="27">
        <f>IFERROR(VLOOKUP(A310,[2]webService!$A:$I,4,FALSE),0)</f>
        <v>0</v>
      </c>
      <c r="I310" s="20">
        <f>IFERROR(VLOOKUP(A310,[2]webService!$A:$II,5,FALSE),0)</f>
        <v>0</v>
      </c>
      <c r="J310" s="20">
        <f>IFERROR(VLOOKUP(A310,[2]webService!$A:$I,6,FALSE),0)</f>
        <v>0</v>
      </c>
      <c r="K310" s="20">
        <f>IFERROR(VLOOKUP(A310,[2]webService!$A:$I,7,FALSE),0)</f>
        <v>0</v>
      </c>
      <c r="L310" s="20">
        <f>IFERROR(VLOOKUP(A310,[2]webService!$A:$I,8,FALSE),0)</f>
        <v>0</v>
      </c>
      <c r="M310" s="28">
        <f>IFERROR(VLOOKUP(A310,[2]webService!$A:$I,9,FALSE),0)</f>
        <v>0</v>
      </c>
      <c r="N310" s="27">
        <f>IFERROR(VLOOKUP(A310,[3]soaBnafar!$A:$G,2,FALSE),0)</f>
        <v>0</v>
      </c>
      <c r="O310" s="20">
        <f>IFERROR(VLOOKUP(A310,[3]soaBnafar!$A:$H,3,FALSE),0)</f>
        <v>0</v>
      </c>
      <c r="P310" s="20">
        <f>IFERROR(VLOOKUP(A310,[3]soaBnafar!$A:$G,4,FALSE),0)</f>
        <v>0</v>
      </c>
      <c r="Q310" s="20">
        <f>IFERROR(VLOOKUP(A310,[3]soaBnafar!$A:$G,5,FALSE),0)</f>
        <v>0</v>
      </c>
      <c r="R310" s="20">
        <f>IFERROR(VLOOKUP(A310,[3]soaBnafar!$A:$G,6,FALSE),0)</f>
        <v>0</v>
      </c>
      <c r="S310" s="20">
        <f>IFERROR(VLOOKUP(A310,[3]soaBnafar!$A:$G,7,FALSE),0)</f>
        <v>0</v>
      </c>
      <c r="T310" s="32">
        <f t="shared" si="50"/>
        <v>11075</v>
      </c>
      <c r="U310" s="21">
        <f t="shared" si="51"/>
        <v>8077404</v>
      </c>
      <c r="V310" s="21">
        <f t="shared" si="52"/>
        <v>5410</v>
      </c>
      <c r="W310" s="21">
        <f t="shared" si="53"/>
        <v>3917284</v>
      </c>
      <c r="X310" s="21">
        <f t="shared" si="54"/>
        <v>0</v>
      </c>
      <c r="Y310" s="33">
        <f t="shared" si="55"/>
        <v>0</v>
      </c>
      <c r="Z310" s="4" t="str">
        <f t="shared" si="56"/>
        <v>Sim</v>
      </c>
      <c r="AA310" s="4" t="str">
        <f t="shared" si="57"/>
        <v>Sim</v>
      </c>
      <c r="AB310" s="4" t="str">
        <f t="shared" si="58"/>
        <v>Sim</v>
      </c>
      <c r="AC310" s="4" t="str">
        <f t="shared" si="59"/>
        <v>Sim</v>
      </c>
      <c r="AD310" s="4" t="str">
        <f t="shared" si="60"/>
        <v>Não</v>
      </c>
      <c r="AE310" s="30" t="str">
        <f t="shared" si="61"/>
        <v>Não</v>
      </c>
    </row>
    <row r="311" spans="1:31" x14ac:dyDescent="0.25">
      <c r="A311" s="23">
        <v>172030</v>
      </c>
      <c r="B311" s="27">
        <f>IFERROR(VLOOKUP(A311,[1]Monitoramento_Base_somente_disp!$A:$L,5,FALSE),0)</f>
        <v>1081</v>
      </c>
      <c r="C311" s="20">
        <f>IFERROR(VLOOKUP(A311,[1]Monitoramento_Base_somente_disp!$A:$L,6,FALSE),0)</f>
        <v>472217</v>
      </c>
      <c r="D311" s="20">
        <f>IFERROR(VLOOKUP(A311,[1]Monitoramento_Base_somente_disp!$A:$L,7,FALSE),0)</f>
        <v>441</v>
      </c>
      <c r="E311" s="20">
        <f>IFERROR(VLOOKUP(A311,[1]Monitoramento_Base_somente_disp!$A:$L,8,FALSE),0)</f>
        <v>224487</v>
      </c>
      <c r="F311" s="20">
        <f>IFERROR(VLOOKUP(A311,[1]Monitoramento_Base_somente_disp!$A:$L,9,FALSE),0)</f>
        <v>0</v>
      </c>
      <c r="G311" s="28">
        <f>IFERROR(VLOOKUP(A311,[1]Monitoramento_Base_somente_disp!$A:$L,10,FALSE),0)</f>
        <v>0</v>
      </c>
      <c r="H311" s="27">
        <f>IFERROR(VLOOKUP(A311,[2]webService!$A:$I,4,FALSE),0)</f>
        <v>0</v>
      </c>
      <c r="I311" s="20">
        <f>IFERROR(VLOOKUP(A311,[2]webService!$A:$II,5,FALSE),0)</f>
        <v>0</v>
      </c>
      <c r="J311" s="20">
        <f>IFERROR(VLOOKUP(A311,[2]webService!$A:$I,6,FALSE),0)</f>
        <v>0</v>
      </c>
      <c r="K311" s="20">
        <f>IFERROR(VLOOKUP(A311,[2]webService!$A:$I,7,FALSE),0)</f>
        <v>0</v>
      </c>
      <c r="L311" s="20">
        <f>IFERROR(VLOOKUP(A311,[2]webService!$A:$I,8,FALSE),0)</f>
        <v>0</v>
      </c>
      <c r="M311" s="28">
        <f>IFERROR(VLOOKUP(A311,[2]webService!$A:$I,9,FALSE),0)</f>
        <v>0</v>
      </c>
      <c r="N311" s="27">
        <f>IFERROR(VLOOKUP(A311,[3]soaBnafar!$A:$G,2,FALSE),0)</f>
        <v>0</v>
      </c>
      <c r="O311" s="20">
        <f>IFERROR(VLOOKUP(A311,[3]soaBnafar!$A:$H,3,FALSE),0)</f>
        <v>0</v>
      </c>
      <c r="P311" s="20">
        <f>IFERROR(VLOOKUP(A311,[3]soaBnafar!$A:$G,4,FALSE),0)</f>
        <v>0</v>
      </c>
      <c r="Q311" s="20">
        <f>IFERROR(VLOOKUP(A311,[3]soaBnafar!$A:$G,5,FALSE),0)</f>
        <v>0</v>
      </c>
      <c r="R311" s="20">
        <f>IFERROR(VLOOKUP(A311,[3]soaBnafar!$A:$G,6,FALSE),0)</f>
        <v>0</v>
      </c>
      <c r="S311" s="20">
        <f>IFERROR(VLOOKUP(A311,[3]soaBnafar!$A:$G,7,FALSE),0)</f>
        <v>0</v>
      </c>
      <c r="T311" s="32">
        <f t="shared" si="50"/>
        <v>1081</v>
      </c>
      <c r="U311" s="21">
        <f t="shared" si="51"/>
        <v>472217</v>
      </c>
      <c r="V311" s="21">
        <f t="shared" si="52"/>
        <v>441</v>
      </c>
      <c r="W311" s="21">
        <f t="shared" si="53"/>
        <v>224487</v>
      </c>
      <c r="X311" s="21">
        <f t="shared" si="54"/>
        <v>0</v>
      </c>
      <c r="Y311" s="33">
        <f t="shared" si="55"/>
        <v>0</v>
      </c>
      <c r="Z311" s="4" t="str">
        <f t="shared" si="56"/>
        <v>Sim</v>
      </c>
      <c r="AA311" s="4" t="str">
        <f t="shared" si="57"/>
        <v>Sim</v>
      </c>
      <c r="AB311" s="4" t="str">
        <f t="shared" si="58"/>
        <v>Sim</v>
      </c>
      <c r="AC311" s="4" t="str">
        <f t="shared" si="59"/>
        <v>Sim</v>
      </c>
      <c r="AD311" s="4" t="str">
        <f t="shared" si="60"/>
        <v>Não</v>
      </c>
      <c r="AE311" s="30" t="str">
        <f t="shared" si="61"/>
        <v>Não</v>
      </c>
    </row>
    <row r="312" spans="1:31" x14ac:dyDescent="0.25">
      <c r="A312" s="23">
        <v>172080</v>
      </c>
      <c r="B312" s="27">
        <f>IFERROR(VLOOKUP(A312,[1]Monitoramento_Base_somente_disp!$A:$L,5,FALSE),0)</f>
        <v>3237</v>
      </c>
      <c r="C312" s="20">
        <f>IFERROR(VLOOKUP(A312,[1]Monitoramento_Base_somente_disp!$A:$L,6,FALSE),0)</f>
        <v>1610019</v>
      </c>
      <c r="D312" s="20">
        <f>IFERROR(VLOOKUP(A312,[1]Monitoramento_Base_somente_disp!$A:$L,7,FALSE),0)</f>
        <v>4038</v>
      </c>
      <c r="E312" s="20">
        <f>IFERROR(VLOOKUP(A312,[1]Monitoramento_Base_somente_disp!$A:$L,8,FALSE),0)</f>
        <v>1712373</v>
      </c>
      <c r="F312" s="20">
        <f>IFERROR(VLOOKUP(A312,[1]Monitoramento_Base_somente_disp!$A:$L,9,FALSE),0)</f>
        <v>0</v>
      </c>
      <c r="G312" s="28">
        <f>IFERROR(VLOOKUP(A312,[1]Monitoramento_Base_somente_disp!$A:$L,10,FALSE),0)</f>
        <v>0</v>
      </c>
      <c r="H312" s="27">
        <f>IFERROR(VLOOKUP(A312,[2]webService!$A:$I,4,FALSE),0)</f>
        <v>0</v>
      </c>
      <c r="I312" s="20">
        <f>IFERROR(VLOOKUP(A312,[2]webService!$A:$II,5,FALSE),0)</f>
        <v>0</v>
      </c>
      <c r="J312" s="20">
        <f>IFERROR(VLOOKUP(A312,[2]webService!$A:$I,6,FALSE),0)</f>
        <v>0</v>
      </c>
      <c r="K312" s="20">
        <f>IFERROR(VLOOKUP(A312,[2]webService!$A:$I,7,FALSE),0)</f>
        <v>0</v>
      </c>
      <c r="L312" s="20">
        <f>IFERROR(VLOOKUP(A312,[2]webService!$A:$I,8,FALSE),0)</f>
        <v>0</v>
      </c>
      <c r="M312" s="28">
        <f>IFERROR(VLOOKUP(A312,[2]webService!$A:$I,9,FALSE),0)</f>
        <v>0</v>
      </c>
      <c r="N312" s="27">
        <f>IFERROR(VLOOKUP(A312,[3]soaBnafar!$A:$G,2,FALSE),0)</f>
        <v>0</v>
      </c>
      <c r="O312" s="20">
        <f>IFERROR(VLOOKUP(A312,[3]soaBnafar!$A:$H,3,FALSE),0)</f>
        <v>0</v>
      </c>
      <c r="P312" s="20">
        <f>IFERROR(VLOOKUP(A312,[3]soaBnafar!$A:$G,4,FALSE),0)</f>
        <v>0</v>
      </c>
      <c r="Q312" s="20">
        <f>IFERROR(VLOOKUP(A312,[3]soaBnafar!$A:$G,5,FALSE),0)</f>
        <v>0</v>
      </c>
      <c r="R312" s="20">
        <f>IFERROR(VLOOKUP(A312,[3]soaBnafar!$A:$G,6,FALSE),0)</f>
        <v>0</v>
      </c>
      <c r="S312" s="20">
        <f>IFERROR(VLOOKUP(A312,[3]soaBnafar!$A:$G,7,FALSE),0)</f>
        <v>0</v>
      </c>
      <c r="T312" s="32">
        <f t="shared" si="50"/>
        <v>3237</v>
      </c>
      <c r="U312" s="21">
        <f t="shared" si="51"/>
        <v>1610019</v>
      </c>
      <c r="V312" s="21">
        <f t="shared" si="52"/>
        <v>4038</v>
      </c>
      <c r="W312" s="21">
        <f t="shared" si="53"/>
        <v>1712373</v>
      </c>
      <c r="X312" s="21">
        <f t="shared" si="54"/>
        <v>0</v>
      </c>
      <c r="Y312" s="33">
        <f t="shared" si="55"/>
        <v>0</v>
      </c>
      <c r="Z312" s="4" t="str">
        <f t="shared" si="56"/>
        <v>Sim</v>
      </c>
      <c r="AA312" s="4" t="str">
        <f t="shared" si="57"/>
        <v>Sim</v>
      </c>
      <c r="AB312" s="4" t="str">
        <f t="shared" si="58"/>
        <v>Sim</v>
      </c>
      <c r="AC312" s="4" t="str">
        <f t="shared" si="59"/>
        <v>Sim</v>
      </c>
      <c r="AD312" s="4" t="str">
        <f t="shared" si="60"/>
        <v>Não</v>
      </c>
      <c r="AE312" s="30" t="str">
        <f t="shared" si="61"/>
        <v>Não</v>
      </c>
    </row>
    <row r="313" spans="1:31" x14ac:dyDescent="0.25">
      <c r="A313" s="23">
        <v>172090</v>
      </c>
      <c r="B313" s="27">
        <f>IFERROR(VLOOKUP(A313,[1]Monitoramento_Base_somente_disp!$A:$L,5,FALSE),0)</f>
        <v>5081</v>
      </c>
      <c r="C313" s="20">
        <f>IFERROR(VLOOKUP(A313,[1]Monitoramento_Base_somente_disp!$A:$L,6,FALSE),0)</f>
        <v>3952717</v>
      </c>
      <c r="D313" s="20">
        <f>IFERROR(VLOOKUP(A313,[1]Monitoramento_Base_somente_disp!$A:$L,7,FALSE),0)</f>
        <v>2942</v>
      </c>
      <c r="E313" s="20">
        <f>IFERROR(VLOOKUP(A313,[1]Monitoramento_Base_somente_disp!$A:$L,8,FALSE),0)</f>
        <v>2052731</v>
      </c>
      <c r="F313" s="20">
        <f>IFERROR(VLOOKUP(A313,[1]Monitoramento_Base_somente_disp!$A:$L,9,FALSE),0)</f>
        <v>0</v>
      </c>
      <c r="G313" s="28">
        <f>IFERROR(VLOOKUP(A313,[1]Monitoramento_Base_somente_disp!$A:$L,10,FALSE),0)</f>
        <v>0</v>
      </c>
      <c r="H313" s="27">
        <f>IFERROR(VLOOKUP(A313,[2]webService!$A:$I,4,FALSE),0)</f>
        <v>0</v>
      </c>
      <c r="I313" s="20">
        <f>IFERROR(VLOOKUP(A313,[2]webService!$A:$II,5,FALSE),0)</f>
        <v>0</v>
      </c>
      <c r="J313" s="20">
        <f>IFERROR(VLOOKUP(A313,[2]webService!$A:$I,6,FALSE),0)</f>
        <v>0</v>
      </c>
      <c r="K313" s="20">
        <f>IFERROR(VLOOKUP(A313,[2]webService!$A:$I,7,FALSE),0)</f>
        <v>0</v>
      </c>
      <c r="L313" s="20">
        <f>IFERROR(VLOOKUP(A313,[2]webService!$A:$I,8,FALSE),0)</f>
        <v>0</v>
      </c>
      <c r="M313" s="28">
        <f>IFERROR(VLOOKUP(A313,[2]webService!$A:$I,9,FALSE),0)</f>
        <v>0</v>
      </c>
      <c r="N313" s="27">
        <f>IFERROR(VLOOKUP(A313,[3]soaBnafar!$A:$G,2,FALSE),0)</f>
        <v>0</v>
      </c>
      <c r="O313" s="20">
        <f>IFERROR(VLOOKUP(A313,[3]soaBnafar!$A:$H,3,FALSE),0)</f>
        <v>0</v>
      </c>
      <c r="P313" s="20">
        <f>IFERROR(VLOOKUP(A313,[3]soaBnafar!$A:$G,4,FALSE),0)</f>
        <v>0</v>
      </c>
      <c r="Q313" s="20">
        <f>IFERROR(VLOOKUP(A313,[3]soaBnafar!$A:$G,5,FALSE),0)</f>
        <v>0</v>
      </c>
      <c r="R313" s="20">
        <f>IFERROR(VLOOKUP(A313,[3]soaBnafar!$A:$G,6,FALSE),0)</f>
        <v>0</v>
      </c>
      <c r="S313" s="20">
        <f>IFERROR(VLOOKUP(A313,[3]soaBnafar!$A:$G,7,FALSE),0)</f>
        <v>0</v>
      </c>
      <c r="T313" s="32">
        <f t="shared" si="50"/>
        <v>5081</v>
      </c>
      <c r="U313" s="21">
        <f t="shared" si="51"/>
        <v>3952717</v>
      </c>
      <c r="V313" s="21">
        <f t="shared" si="52"/>
        <v>2942</v>
      </c>
      <c r="W313" s="21">
        <f t="shared" si="53"/>
        <v>2052731</v>
      </c>
      <c r="X313" s="21">
        <f t="shared" si="54"/>
        <v>0</v>
      </c>
      <c r="Y313" s="33">
        <f t="shared" si="55"/>
        <v>0</v>
      </c>
      <c r="Z313" s="4" t="str">
        <f t="shared" si="56"/>
        <v>Sim</v>
      </c>
      <c r="AA313" s="4" t="str">
        <f t="shared" si="57"/>
        <v>Sim</v>
      </c>
      <c r="AB313" s="4" t="str">
        <f t="shared" si="58"/>
        <v>Sim</v>
      </c>
      <c r="AC313" s="4" t="str">
        <f t="shared" si="59"/>
        <v>Sim</v>
      </c>
      <c r="AD313" s="4" t="str">
        <f t="shared" si="60"/>
        <v>Não</v>
      </c>
      <c r="AE313" s="30" t="str">
        <f t="shared" si="61"/>
        <v>Não</v>
      </c>
    </row>
    <row r="314" spans="1:31" x14ac:dyDescent="0.25">
      <c r="A314" s="23">
        <v>172093</v>
      </c>
      <c r="B314" s="27">
        <f>IFERROR(VLOOKUP(A314,[1]Monitoramento_Base_somente_disp!$A:$L,5,FALSE),0)</f>
        <v>18476</v>
      </c>
      <c r="C314" s="20">
        <f>IFERROR(VLOOKUP(A314,[1]Monitoramento_Base_somente_disp!$A:$L,6,FALSE),0)</f>
        <v>5041226</v>
      </c>
      <c r="D314" s="20">
        <f>IFERROR(VLOOKUP(A314,[1]Monitoramento_Base_somente_disp!$A:$L,7,FALSE),0)</f>
        <v>9926</v>
      </c>
      <c r="E314" s="20">
        <f>IFERROR(VLOOKUP(A314,[1]Monitoramento_Base_somente_disp!$A:$L,8,FALSE),0)</f>
        <v>2696796</v>
      </c>
      <c r="F314" s="20">
        <f>IFERROR(VLOOKUP(A314,[1]Monitoramento_Base_somente_disp!$A:$L,9,FALSE),0)</f>
        <v>0</v>
      </c>
      <c r="G314" s="28">
        <f>IFERROR(VLOOKUP(A314,[1]Monitoramento_Base_somente_disp!$A:$L,10,FALSE),0)</f>
        <v>0</v>
      </c>
      <c r="H314" s="27">
        <f>IFERROR(VLOOKUP(A314,[2]webService!$A:$I,4,FALSE),0)</f>
        <v>0</v>
      </c>
      <c r="I314" s="20">
        <f>IFERROR(VLOOKUP(A314,[2]webService!$A:$II,5,FALSE),0)</f>
        <v>0</v>
      </c>
      <c r="J314" s="20">
        <f>IFERROR(VLOOKUP(A314,[2]webService!$A:$I,6,FALSE),0)</f>
        <v>0</v>
      </c>
      <c r="K314" s="20">
        <f>IFERROR(VLOOKUP(A314,[2]webService!$A:$I,7,FALSE),0)</f>
        <v>0</v>
      </c>
      <c r="L314" s="20">
        <f>IFERROR(VLOOKUP(A314,[2]webService!$A:$I,8,FALSE),0)</f>
        <v>0</v>
      </c>
      <c r="M314" s="28">
        <f>IFERROR(VLOOKUP(A314,[2]webService!$A:$I,9,FALSE),0)</f>
        <v>0</v>
      </c>
      <c r="N314" s="27">
        <f>IFERROR(VLOOKUP(A314,[3]soaBnafar!$A:$G,2,FALSE),0)</f>
        <v>0</v>
      </c>
      <c r="O314" s="20">
        <f>IFERROR(VLOOKUP(A314,[3]soaBnafar!$A:$H,3,FALSE),0)</f>
        <v>0</v>
      </c>
      <c r="P314" s="20">
        <f>IFERROR(VLOOKUP(A314,[3]soaBnafar!$A:$G,4,FALSE),0)</f>
        <v>0</v>
      </c>
      <c r="Q314" s="20">
        <f>IFERROR(VLOOKUP(A314,[3]soaBnafar!$A:$G,5,FALSE),0)</f>
        <v>0</v>
      </c>
      <c r="R314" s="20">
        <f>IFERROR(VLOOKUP(A314,[3]soaBnafar!$A:$G,6,FALSE),0)</f>
        <v>0</v>
      </c>
      <c r="S314" s="20">
        <f>IFERROR(VLOOKUP(A314,[3]soaBnafar!$A:$G,7,FALSE),0)</f>
        <v>0</v>
      </c>
      <c r="T314" s="32">
        <f t="shared" si="50"/>
        <v>18476</v>
      </c>
      <c r="U314" s="21">
        <f t="shared" si="51"/>
        <v>5041226</v>
      </c>
      <c r="V314" s="21">
        <f t="shared" si="52"/>
        <v>9926</v>
      </c>
      <c r="W314" s="21">
        <f t="shared" si="53"/>
        <v>2696796</v>
      </c>
      <c r="X314" s="21">
        <f t="shared" si="54"/>
        <v>0</v>
      </c>
      <c r="Y314" s="33">
        <f t="shared" si="55"/>
        <v>0</v>
      </c>
      <c r="Z314" s="4" t="str">
        <f t="shared" si="56"/>
        <v>Sim</v>
      </c>
      <c r="AA314" s="4" t="str">
        <f t="shared" si="57"/>
        <v>Sim</v>
      </c>
      <c r="AB314" s="4" t="str">
        <f t="shared" si="58"/>
        <v>Sim</v>
      </c>
      <c r="AC314" s="4" t="str">
        <f t="shared" si="59"/>
        <v>Sim</v>
      </c>
      <c r="AD314" s="4" t="str">
        <f t="shared" si="60"/>
        <v>Não</v>
      </c>
      <c r="AE314" s="30" t="str">
        <f t="shared" si="61"/>
        <v>Não</v>
      </c>
    </row>
    <row r="315" spans="1:31" x14ac:dyDescent="0.25">
      <c r="A315" s="23">
        <v>172110</v>
      </c>
      <c r="B315" s="27">
        <f>IFERROR(VLOOKUP(A315,[1]Monitoramento_Base_somente_disp!$A:$L,5,FALSE),0)</f>
        <v>6774</v>
      </c>
      <c r="C315" s="20">
        <f>IFERROR(VLOOKUP(A315,[1]Monitoramento_Base_somente_disp!$A:$L,6,FALSE),0)</f>
        <v>19013857</v>
      </c>
      <c r="D315" s="20">
        <f>IFERROR(VLOOKUP(A315,[1]Monitoramento_Base_somente_disp!$A:$L,7,FALSE),0)</f>
        <v>4615</v>
      </c>
      <c r="E315" s="20">
        <f>IFERROR(VLOOKUP(A315,[1]Monitoramento_Base_somente_disp!$A:$L,8,FALSE),0)</f>
        <v>9379631</v>
      </c>
      <c r="F315" s="20">
        <f>IFERROR(VLOOKUP(A315,[1]Monitoramento_Base_somente_disp!$A:$L,9,FALSE),0)</f>
        <v>0</v>
      </c>
      <c r="G315" s="28">
        <f>IFERROR(VLOOKUP(A315,[1]Monitoramento_Base_somente_disp!$A:$L,10,FALSE),0)</f>
        <v>0</v>
      </c>
      <c r="H315" s="27">
        <f>IFERROR(VLOOKUP(A315,[2]webService!$A:$I,4,FALSE),0)</f>
        <v>0</v>
      </c>
      <c r="I315" s="20">
        <f>IFERROR(VLOOKUP(A315,[2]webService!$A:$II,5,FALSE),0)</f>
        <v>0</v>
      </c>
      <c r="J315" s="20">
        <f>IFERROR(VLOOKUP(A315,[2]webService!$A:$I,6,FALSE),0)</f>
        <v>0</v>
      </c>
      <c r="K315" s="20">
        <f>IFERROR(VLOOKUP(A315,[2]webService!$A:$I,7,FALSE),0)</f>
        <v>0</v>
      </c>
      <c r="L315" s="20">
        <f>IFERROR(VLOOKUP(A315,[2]webService!$A:$I,8,FALSE),0)</f>
        <v>0</v>
      </c>
      <c r="M315" s="28">
        <f>IFERROR(VLOOKUP(A315,[2]webService!$A:$I,9,FALSE),0)</f>
        <v>0</v>
      </c>
      <c r="N315" s="27">
        <f>IFERROR(VLOOKUP(A315,[3]soaBnafar!$A:$G,2,FALSE),0)</f>
        <v>0</v>
      </c>
      <c r="O315" s="20">
        <f>IFERROR(VLOOKUP(A315,[3]soaBnafar!$A:$H,3,FALSE),0)</f>
        <v>0</v>
      </c>
      <c r="P315" s="20">
        <f>IFERROR(VLOOKUP(A315,[3]soaBnafar!$A:$G,4,FALSE),0)</f>
        <v>0</v>
      </c>
      <c r="Q315" s="20">
        <f>IFERROR(VLOOKUP(A315,[3]soaBnafar!$A:$G,5,FALSE),0)</f>
        <v>0</v>
      </c>
      <c r="R315" s="20">
        <f>IFERROR(VLOOKUP(A315,[3]soaBnafar!$A:$G,6,FALSE),0)</f>
        <v>0</v>
      </c>
      <c r="S315" s="20">
        <f>IFERROR(VLOOKUP(A315,[3]soaBnafar!$A:$G,7,FALSE),0)</f>
        <v>0</v>
      </c>
      <c r="T315" s="32">
        <f t="shared" si="50"/>
        <v>6774</v>
      </c>
      <c r="U315" s="21">
        <f t="shared" si="51"/>
        <v>19013857</v>
      </c>
      <c r="V315" s="21">
        <f t="shared" si="52"/>
        <v>4615</v>
      </c>
      <c r="W315" s="21">
        <f t="shared" si="53"/>
        <v>9379631</v>
      </c>
      <c r="X315" s="21">
        <f t="shared" si="54"/>
        <v>0</v>
      </c>
      <c r="Y315" s="33">
        <f t="shared" si="55"/>
        <v>0</v>
      </c>
      <c r="Z315" s="4" t="str">
        <f t="shared" si="56"/>
        <v>Sim</v>
      </c>
      <c r="AA315" s="4" t="str">
        <f t="shared" si="57"/>
        <v>Sim</v>
      </c>
      <c r="AB315" s="4" t="str">
        <f t="shared" si="58"/>
        <v>Sim</v>
      </c>
      <c r="AC315" s="4" t="str">
        <f t="shared" si="59"/>
        <v>Sim</v>
      </c>
      <c r="AD315" s="4" t="str">
        <f t="shared" si="60"/>
        <v>Não</v>
      </c>
      <c r="AE315" s="30" t="str">
        <f t="shared" si="61"/>
        <v>Não</v>
      </c>
    </row>
    <row r="316" spans="1:31" x14ac:dyDescent="0.25">
      <c r="A316" s="23">
        <v>172120</v>
      </c>
      <c r="B316" s="27">
        <f>IFERROR(VLOOKUP(A316,[1]Monitoramento_Base_somente_disp!$A:$L,5,FALSE),0)</f>
        <v>0</v>
      </c>
      <c r="C316" s="20">
        <f>IFERROR(VLOOKUP(A316,[1]Monitoramento_Base_somente_disp!$A:$L,6,FALSE),0)</f>
        <v>60080152</v>
      </c>
      <c r="D316" s="20">
        <f>IFERROR(VLOOKUP(A316,[1]Monitoramento_Base_somente_disp!$A:$L,7,FALSE),0)</f>
        <v>12</v>
      </c>
      <c r="E316" s="20">
        <f>IFERROR(VLOOKUP(A316,[1]Monitoramento_Base_somente_disp!$A:$L,8,FALSE),0)</f>
        <v>31002302</v>
      </c>
      <c r="F316" s="20">
        <f>IFERROR(VLOOKUP(A316,[1]Monitoramento_Base_somente_disp!$A:$L,9,FALSE),0)</f>
        <v>0</v>
      </c>
      <c r="G316" s="28">
        <f>IFERROR(VLOOKUP(A316,[1]Monitoramento_Base_somente_disp!$A:$L,10,FALSE),0)</f>
        <v>0</v>
      </c>
      <c r="H316" s="27">
        <f>IFERROR(VLOOKUP(A316,[2]webService!$A:$I,4,FALSE),0)</f>
        <v>0</v>
      </c>
      <c r="I316" s="20">
        <f>IFERROR(VLOOKUP(A316,[2]webService!$A:$II,5,FALSE),0)</f>
        <v>0</v>
      </c>
      <c r="J316" s="20">
        <f>IFERROR(VLOOKUP(A316,[2]webService!$A:$I,6,FALSE),0)</f>
        <v>0</v>
      </c>
      <c r="K316" s="20">
        <f>IFERROR(VLOOKUP(A316,[2]webService!$A:$I,7,FALSE),0)</f>
        <v>0</v>
      </c>
      <c r="L316" s="20">
        <f>IFERROR(VLOOKUP(A316,[2]webService!$A:$I,8,FALSE),0)</f>
        <v>0</v>
      </c>
      <c r="M316" s="28">
        <f>IFERROR(VLOOKUP(A316,[2]webService!$A:$I,9,FALSE),0)</f>
        <v>0</v>
      </c>
      <c r="N316" s="27">
        <f>IFERROR(VLOOKUP(A316,[3]soaBnafar!$A:$G,2,FALSE),0)</f>
        <v>0</v>
      </c>
      <c r="O316" s="20">
        <f>IFERROR(VLOOKUP(A316,[3]soaBnafar!$A:$H,3,FALSE),0)</f>
        <v>0</v>
      </c>
      <c r="P316" s="20">
        <f>IFERROR(VLOOKUP(A316,[3]soaBnafar!$A:$G,4,FALSE),0)</f>
        <v>0</v>
      </c>
      <c r="Q316" s="20">
        <f>IFERROR(VLOOKUP(A316,[3]soaBnafar!$A:$G,5,FALSE),0)</f>
        <v>0</v>
      </c>
      <c r="R316" s="20">
        <f>IFERROR(VLOOKUP(A316,[3]soaBnafar!$A:$G,6,FALSE),0)</f>
        <v>0</v>
      </c>
      <c r="S316" s="20">
        <f>IFERROR(VLOOKUP(A316,[3]soaBnafar!$A:$G,7,FALSE),0)</f>
        <v>0</v>
      </c>
      <c r="T316" s="32">
        <f t="shared" si="50"/>
        <v>0</v>
      </c>
      <c r="U316" s="21">
        <f t="shared" si="51"/>
        <v>60080152</v>
      </c>
      <c r="V316" s="21">
        <f t="shared" si="52"/>
        <v>12</v>
      </c>
      <c r="W316" s="21">
        <f t="shared" si="53"/>
        <v>31002302</v>
      </c>
      <c r="X316" s="21">
        <f t="shared" si="54"/>
        <v>0</v>
      </c>
      <c r="Y316" s="33">
        <f t="shared" si="55"/>
        <v>0</v>
      </c>
      <c r="Z316" s="4" t="str">
        <f t="shared" si="56"/>
        <v>Não</v>
      </c>
      <c r="AA316" s="4" t="str">
        <f t="shared" si="57"/>
        <v>Sim</v>
      </c>
      <c r="AB316" s="4" t="str">
        <f t="shared" si="58"/>
        <v>Sim</v>
      </c>
      <c r="AC316" s="4" t="str">
        <f t="shared" si="59"/>
        <v>Sim</v>
      </c>
      <c r="AD316" s="4" t="str">
        <f t="shared" si="60"/>
        <v>Não</v>
      </c>
      <c r="AE316" s="30" t="str">
        <f t="shared" si="61"/>
        <v>Não</v>
      </c>
    </row>
    <row r="317" spans="1:31" x14ac:dyDescent="0.25">
      <c r="A317" s="23">
        <v>172130</v>
      </c>
      <c r="B317" s="27">
        <f>IFERROR(VLOOKUP(A317,[1]Monitoramento_Base_somente_disp!$A:$L,5,FALSE),0)</f>
        <v>16512</v>
      </c>
      <c r="C317" s="20">
        <f>IFERROR(VLOOKUP(A317,[1]Monitoramento_Base_somente_disp!$A:$L,6,FALSE),0)</f>
        <v>4491695</v>
      </c>
      <c r="D317" s="20">
        <f>IFERROR(VLOOKUP(A317,[1]Monitoramento_Base_somente_disp!$A:$L,7,FALSE),0)</f>
        <v>8565</v>
      </c>
      <c r="E317" s="20">
        <f>IFERROR(VLOOKUP(A317,[1]Monitoramento_Base_somente_disp!$A:$L,8,FALSE),0)</f>
        <v>2498930</v>
      </c>
      <c r="F317" s="20">
        <f>IFERROR(VLOOKUP(A317,[1]Monitoramento_Base_somente_disp!$A:$L,9,FALSE),0)</f>
        <v>0</v>
      </c>
      <c r="G317" s="28">
        <f>IFERROR(VLOOKUP(A317,[1]Monitoramento_Base_somente_disp!$A:$L,10,FALSE),0)</f>
        <v>0</v>
      </c>
      <c r="H317" s="27">
        <f>IFERROR(VLOOKUP(A317,[2]webService!$A:$I,4,FALSE),0)</f>
        <v>0</v>
      </c>
      <c r="I317" s="20">
        <f>IFERROR(VLOOKUP(A317,[2]webService!$A:$II,5,FALSE),0)</f>
        <v>0</v>
      </c>
      <c r="J317" s="20">
        <f>IFERROR(VLOOKUP(A317,[2]webService!$A:$I,6,FALSE),0)</f>
        <v>0</v>
      </c>
      <c r="K317" s="20">
        <f>IFERROR(VLOOKUP(A317,[2]webService!$A:$I,7,FALSE),0)</f>
        <v>0</v>
      </c>
      <c r="L317" s="20">
        <f>IFERROR(VLOOKUP(A317,[2]webService!$A:$I,8,FALSE),0)</f>
        <v>0</v>
      </c>
      <c r="M317" s="28">
        <f>IFERROR(VLOOKUP(A317,[2]webService!$A:$I,9,FALSE),0)</f>
        <v>0</v>
      </c>
      <c r="N317" s="27">
        <f>IFERROR(VLOOKUP(A317,[3]soaBnafar!$A:$G,2,FALSE),0)</f>
        <v>0</v>
      </c>
      <c r="O317" s="20">
        <f>IFERROR(VLOOKUP(A317,[3]soaBnafar!$A:$H,3,FALSE),0)</f>
        <v>0</v>
      </c>
      <c r="P317" s="20">
        <f>IFERROR(VLOOKUP(A317,[3]soaBnafar!$A:$G,4,FALSE),0)</f>
        <v>0</v>
      </c>
      <c r="Q317" s="20">
        <f>IFERROR(VLOOKUP(A317,[3]soaBnafar!$A:$G,5,FALSE),0)</f>
        <v>0</v>
      </c>
      <c r="R317" s="20">
        <f>IFERROR(VLOOKUP(A317,[3]soaBnafar!$A:$G,6,FALSE),0)</f>
        <v>0</v>
      </c>
      <c r="S317" s="20">
        <f>IFERROR(VLOOKUP(A317,[3]soaBnafar!$A:$G,7,FALSE),0)</f>
        <v>0</v>
      </c>
      <c r="T317" s="32">
        <f t="shared" si="50"/>
        <v>16512</v>
      </c>
      <c r="U317" s="21">
        <f t="shared" si="51"/>
        <v>4491695</v>
      </c>
      <c r="V317" s="21">
        <f t="shared" si="52"/>
        <v>8565</v>
      </c>
      <c r="W317" s="21">
        <f t="shared" si="53"/>
        <v>2498930</v>
      </c>
      <c r="X317" s="21">
        <f t="shared" si="54"/>
        <v>0</v>
      </c>
      <c r="Y317" s="33">
        <f t="shared" si="55"/>
        <v>0</v>
      </c>
      <c r="Z317" s="4" t="str">
        <f t="shared" si="56"/>
        <v>Sim</v>
      </c>
      <c r="AA317" s="4" t="str">
        <f t="shared" si="57"/>
        <v>Sim</v>
      </c>
      <c r="AB317" s="4" t="str">
        <f t="shared" si="58"/>
        <v>Sim</v>
      </c>
      <c r="AC317" s="4" t="str">
        <f t="shared" si="59"/>
        <v>Sim</v>
      </c>
      <c r="AD317" s="4" t="str">
        <f t="shared" si="60"/>
        <v>Não</v>
      </c>
      <c r="AE317" s="30" t="str">
        <f t="shared" si="61"/>
        <v>Não</v>
      </c>
    </row>
    <row r="318" spans="1:31" x14ac:dyDescent="0.25">
      <c r="A318" s="23">
        <v>172208</v>
      </c>
      <c r="B318" s="27">
        <f>IFERROR(VLOOKUP(A318,[1]Monitoramento_Base_somente_disp!$A:$L,5,FALSE),0)</f>
        <v>695</v>
      </c>
      <c r="C318" s="20">
        <f>IFERROR(VLOOKUP(A318,[1]Monitoramento_Base_somente_disp!$A:$L,6,FALSE),0)</f>
        <v>229715</v>
      </c>
      <c r="D318" s="20">
        <f>IFERROR(VLOOKUP(A318,[1]Monitoramento_Base_somente_disp!$A:$L,7,FALSE),0)</f>
        <v>10818</v>
      </c>
      <c r="E318" s="20">
        <f>IFERROR(VLOOKUP(A318,[1]Monitoramento_Base_somente_disp!$A:$L,8,FALSE),0)</f>
        <v>255112</v>
      </c>
      <c r="F318" s="20">
        <f>IFERROR(VLOOKUP(A318,[1]Monitoramento_Base_somente_disp!$A:$L,9,FALSE),0)</f>
        <v>0</v>
      </c>
      <c r="G318" s="28">
        <f>IFERROR(VLOOKUP(A318,[1]Monitoramento_Base_somente_disp!$A:$L,10,FALSE),0)</f>
        <v>0</v>
      </c>
      <c r="H318" s="27">
        <f>IFERROR(VLOOKUP(A318,[2]webService!$A:$I,4,FALSE),0)</f>
        <v>0</v>
      </c>
      <c r="I318" s="20">
        <f>IFERROR(VLOOKUP(A318,[2]webService!$A:$II,5,FALSE),0)</f>
        <v>0</v>
      </c>
      <c r="J318" s="20">
        <f>IFERROR(VLOOKUP(A318,[2]webService!$A:$I,6,FALSE),0)</f>
        <v>0</v>
      </c>
      <c r="K318" s="20">
        <f>IFERROR(VLOOKUP(A318,[2]webService!$A:$I,7,FALSE),0)</f>
        <v>0</v>
      </c>
      <c r="L318" s="20">
        <f>IFERROR(VLOOKUP(A318,[2]webService!$A:$I,8,FALSE),0)</f>
        <v>0</v>
      </c>
      <c r="M318" s="28">
        <f>IFERROR(VLOOKUP(A318,[2]webService!$A:$I,9,FALSE),0)</f>
        <v>0</v>
      </c>
      <c r="N318" s="27">
        <f>IFERROR(VLOOKUP(A318,[3]soaBnafar!$A:$G,2,FALSE),0)</f>
        <v>0</v>
      </c>
      <c r="O318" s="20">
        <f>IFERROR(VLOOKUP(A318,[3]soaBnafar!$A:$H,3,FALSE),0)</f>
        <v>0</v>
      </c>
      <c r="P318" s="20">
        <f>IFERROR(VLOOKUP(A318,[3]soaBnafar!$A:$G,4,FALSE),0)</f>
        <v>0</v>
      </c>
      <c r="Q318" s="20">
        <f>IFERROR(VLOOKUP(A318,[3]soaBnafar!$A:$G,5,FALSE),0)</f>
        <v>0</v>
      </c>
      <c r="R318" s="20">
        <f>IFERROR(VLOOKUP(A318,[3]soaBnafar!$A:$G,6,FALSE),0)</f>
        <v>0</v>
      </c>
      <c r="S318" s="20">
        <f>IFERROR(VLOOKUP(A318,[3]soaBnafar!$A:$G,7,FALSE),0)</f>
        <v>0</v>
      </c>
      <c r="T318" s="32">
        <f t="shared" si="50"/>
        <v>695</v>
      </c>
      <c r="U318" s="21">
        <f t="shared" si="51"/>
        <v>229715</v>
      </c>
      <c r="V318" s="21">
        <f t="shared" si="52"/>
        <v>10818</v>
      </c>
      <c r="W318" s="21">
        <f t="shared" si="53"/>
        <v>255112</v>
      </c>
      <c r="X318" s="21">
        <f t="shared" si="54"/>
        <v>0</v>
      </c>
      <c r="Y318" s="33">
        <f t="shared" si="55"/>
        <v>0</v>
      </c>
      <c r="Z318" s="4" t="str">
        <f t="shared" si="56"/>
        <v>Sim</v>
      </c>
      <c r="AA318" s="4" t="str">
        <f t="shared" si="57"/>
        <v>Sim</v>
      </c>
      <c r="AB318" s="4" t="str">
        <f t="shared" si="58"/>
        <v>Sim</v>
      </c>
      <c r="AC318" s="4" t="str">
        <f t="shared" si="59"/>
        <v>Sim</v>
      </c>
      <c r="AD318" s="4" t="str">
        <f t="shared" si="60"/>
        <v>Não</v>
      </c>
      <c r="AE318" s="30" t="str">
        <f t="shared" si="61"/>
        <v>Não</v>
      </c>
    </row>
    <row r="319" spans="1:31" x14ac:dyDescent="0.25">
      <c r="A319" s="23">
        <v>210010</v>
      </c>
      <c r="B319" s="27">
        <f>IFERROR(VLOOKUP(A319,[1]Monitoramento_Base_somente_disp!$A:$L,5,FALSE),0)</f>
        <v>0</v>
      </c>
      <c r="C319" s="20">
        <f>IFERROR(VLOOKUP(A319,[1]Monitoramento_Base_somente_disp!$A:$L,6,FALSE),0)</f>
        <v>1944656</v>
      </c>
      <c r="D319" s="20">
        <f>IFERROR(VLOOKUP(A319,[1]Monitoramento_Base_somente_disp!$A:$L,7,FALSE),0)</f>
        <v>0</v>
      </c>
      <c r="E319" s="20">
        <f>IFERROR(VLOOKUP(A319,[1]Monitoramento_Base_somente_disp!$A:$L,8,FALSE),0)</f>
        <v>972328</v>
      </c>
      <c r="F319" s="20">
        <f>IFERROR(VLOOKUP(A319,[1]Monitoramento_Base_somente_disp!$A:$L,9,FALSE),0)</f>
        <v>0</v>
      </c>
      <c r="G319" s="28">
        <f>IFERROR(VLOOKUP(A319,[1]Monitoramento_Base_somente_disp!$A:$L,10,FALSE),0)</f>
        <v>0</v>
      </c>
      <c r="H319" s="27">
        <f>IFERROR(VLOOKUP(A319,[2]webService!$A:$I,4,FALSE),0)</f>
        <v>0</v>
      </c>
      <c r="I319" s="20">
        <f>IFERROR(VLOOKUP(A319,[2]webService!$A:$II,5,FALSE),0)</f>
        <v>0</v>
      </c>
      <c r="J319" s="20">
        <f>IFERROR(VLOOKUP(A319,[2]webService!$A:$I,6,FALSE),0)</f>
        <v>0</v>
      </c>
      <c r="K319" s="20">
        <f>IFERROR(VLOOKUP(A319,[2]webService!$A:$I,7,FALSE),0)</f>
        <v>0</v>
      </c>
      <c r="L319" s="20">
        <f>IFERROR(VLOOKUP(A319,[2]webService!$A:$I,8,FALSE),0)</f>
        <v>0</v>
      </c>
      <c r="M319" s="28">
        <f>IFERROR(VLOOKUP(A319,[2]webService!$A:$I,9,FALSE),0)</f>
        <v>0</v>
      </c>
      <c r="N319" s="27">
        <f>IFERROR(VLOOKUP(A319,[3]soaBnafar!$A:$G,2,FALSE),0)</f>
        <v>0</v>
      </c>
      <c r="O319" s="20">
        <f>IFERROR(VLOOKUP(A319,[3]soaBnafar!$A:$H,3,FALSE),0)</f>
        <v>0</v>
      </c>
      <c r="P319" s="20">
        <f>IFERROR(VLOOKUP(A319,[3]soaBnafar!$A:$G,4,FALSE),0)</f>
        <v>0</v>
      </c>
      <c r="Q319" s="20">
        <f>IFERROR(VLOOKUP(A319,[3]soaBnafar!$A:$G,5,FALSE),0)</f>
        <v>0</v>
      </c>
      <c r="R319" s="20">
        <f>IFERROR(VLOOKUP(A319,[3]soaBnafar!$A:$G,6,FALSE),0)</f>
        <v>0</v>
      </c>
      <c r="S319" s="20">
        <f>IFERROR(VLOOKUP(A319,[3]soaBnafar!$A:$G,7,FALSE),0)</f>
        <v>0</v>
      </c>
      <c r="T319" s="32">
        <f t="shared" si="50"/>
        <v>0</v>
      </c>
      <c r="U319" s="21">
        <f t="shared" si="51"/>
        <v>1944656</v>
      </c>
      <c r="V319" s="21">
        <f t="shared" si="52"/>
        <v>0</v>
      </c>
      <c r="W319" s="21">
        <f t="shared" si="53"/>
        <v>972328</v>
      </c>
      <c r="X319" s="21">
        <f t="shared" si="54"/>
        <v>0</v>
      </c>
      <c r="Y319" s="33">
        <f t="shared" si="55"/>
        <v>0</v>
      </c>
      <c r="Z319" s="4" t="str">
        <f t="shared" si="56"/>
        <v>Não</v>
      </c>
      <c r="AA319" s="4" t="str">
        <f t="shared" si="57"/>
        <v>Sim</v>
      </c>
      <c r="AB319" s="4" t="str">
        <f t="shared" si="58"/>
        <v>Não</v>
      </c>
      <c r="AC319" s="4" t="str">
        <f t="shared" si="59"/>
        <v>Sim</v>
      </c>
      <c r="AD319" s="4" t="str">
        <f t="shared" si="60"/>
        <v>Não</v>
      </c>
      <c r="AE319" s="30" t="str">
        <f t="shared" si="61"/>
        <v>Não</v>
      </c>
    </row>
    <row r="320" spans="1:31" x14ac:dyDescent="0.25">
      <c r="A320" s="23">
        <v>210015</v>
      </c>
      <c r="B320" s="27">
        <f>IFERROR(VLOOKUP(A320,[1]Monitoramento_Base_somente_disp!$A:$L,5,FALSE),0)</f>
        <v>0</v>
      </c>
      <c r="C320" s="20">
        <f>IFERROR(VLOOKUP(A320,[1]Monitoramento_Base_somente_disp!$A:$L,6,FALSE),0)</f>
        <v>0</v>
      </c>
      <c r="D320" s="20">
        <f>IFERROR(VLOOKUP(A320,[1]Monitoramento_Base_somente_disp!$A:$L,7,FALSE),0)</f>
        <v>0</v>
      </c>
      <c r="E320" s="20">
        <f>IFERROR(VLOOKUP(A320,[1]Monitoramento_Base_somente_disp!$A:$L,8,FALSE),0)</f>
        <v>0</v>
      </c>
      <c r="F320" s="20">
        <f>IFERROR(VLOOKUP(A320,[1]Monitoramento_Base_somente_disp!$A:$L,9,FALSE),0)</f>
        <v>0</v>
      </c>
      <c r="G320" s="28">
        <f>IFERROR(VLOOKUP(A320,[1]Monitoramento_Base_somente_disp!$A:$L,10,FALSE),0)</f>
        <v>0</v>
      </c>
      <c r="H320" s="27">
        <f>IFERROR(VLOOKUP(A320,[2]webService!$A:$I,4,FALSE),0)</f>
        <v>0</v>
      </c>
      <c r="I320" s="20">
        <f>IFERROR(VLOOKUP(A320,[2]webService!$A:$II,5,FALSE),0)</f>
        <v>0</v>
      </c>
      <c r="J320" s="20">
        <f>IFERROR(VLOOKUP(A320,[2]webService!$A:$I,6,FALSE),0)</f>
        <v>0</v>
      </c>
      <c r="K320" s="20">
        <f>IFERROR(VLOOKUP(A320,[2]webService!$A:$I,7,FALSE),0)</f>
        <v>0</v>
      </c>
      <c r="L320" s="20">
        <f>IFERROR(VLOOKUP(A320,[2]webService!$A:$I,8,FALSE),0)</f>
        <v>0</v>
      </c>
      <c r="M320" s="28">
        <f>IFERROR(VLOOKUP(A320,[2]webService!$A:$I,9,FALSE),0)</f>
        <v>0</v>
      </c>
      <c r="N320" s="27">
        <f>IFERROR(VLOOKUP(A320,[3]soaBnafar!$A:$G,2,FALSE),0)</f>
        <v>0</v>
      </c>
      <c r="O320" s="20">
        <f>IFERROR(VLOOKUP(A320,[3]soaBnafar!$A:$H,3,FALSE),0)</f>
        <v>0</v>
      </c>
      <c r="P320" s="20">
        <f>IFERROR(VLOOKUP(A320,[3]soaBnafar!$A:$G,4,FALSE),0)</f>
        <v>0</v>
      </c>
      <c r="Q320" s="20">
        <f>IFERROR(VLOOKUP(A320,[3]soaBnafar!$A:$G,5,FALSE),0)</f>
        <v>0</v>
      </c>
      <c r="R320" s="20">
        <f>IFERROR(VLOOKUP(A320,[3]soaBnafar!$A:$G,6,FALSE),0)</f>
        <v>0</v>
      </c>
      <c r="S320" s="20">
        <f>IFERROR(VLOOKUP(A320,[3]soaBnafar!$A:$G,7,FALSE),0)</f>
        <v>0</v>
      </c>
      <c r="T320" s="32">
        <f t="shared" si="50"/>
        <v>0</v>
      </c>
      <c r="U320" s="21">
        <f t="shared" si="51"/>
        <v>0</v>
      </c>
      <c r="V320" s="21">
        <f t="shared" si="52"/>
        <v>0</v>
      </c>
      <c r="W320" s="21">
        <f t="shared" si="53"/>
        <v>0</v>
      </c>
      <c r="X320" s="21">
        <f t="shared" si="54"/>
        <v>0</v>
      </c>
      <c r="Y320" s="33">
        <f t="shared" si="55"/>
        <v>0</v>
      </c>
      <c r="Z320" s="4" t="str">
        <f t="shared" si="56"/>
        <v>Não</v>
      </c>
      <c r="AA320" s="4" t="str">
        <f t="shared" si="57"/>
        <v>Não</v>
      </c>
      <c r="AB320" s="4" t="str">
        <f t="shared" si="58"/>
        <v>Não</v>
      </c>
      <c r="AC320" s="4" t="str">
        <f t="shared" si="59"/>
        <v>Não</v>
      </c>
      <c r="AD320" s="4" t="str">
        <f t="shared" si="60"/>
        <v>Não</v>
      </c>
      <c r="AE320" s="30" t="str">
        <f t="shared" si="61"/>
        <v>Não</v>
      </c>
    </row>
    <row r="321" spans="1:31" x14ac:dyDescent="0.25">
      <c r="A321" s="23">
        <v>210020</v>
      </c>
      <c r="B321" s="27">
        <f>IFERROR(VLOOKUP(A321,[1]Monitoramento_Base_somente_disp!$A:$L,5,FALSE),0)</f>
        <v>0</v>
      </c>
      <c r="C321" s="20">
        <f>IFERROR(VLOOKUP(A321,[1]Monitoramento_Base_somente_disp!$A:$L,6,FALSE),0)</f>
        <v>0</v>
      </c>
      <c r="D321" s="20">
        <f>IFERROR(VLOOKUP(A321,[1]Monitoramento_Base_somente_disp!$A:$L,7,FALSE),0)</f>
        <v>0</v>
      </c>
      <c r="E321" s="20">
        <f>IFERROR(VLOOKUP(A321,[1]Monitoramento_Base_somente_disp!$A:$L,8,FALSE),0)</f>
        <v>0</v>
      </c>
      <c r="F321" s="20">
        <f>IFERROR(VLOOKUP(A321,[1]Monitoramento_Base_somente_disp!$A:$L,9,FALSE),0)</f>
        <v>0</v>
      </c>
      <c r="G321" s="28">
        <f>IFERROR(VLOOKUP(A321,[1]Monitoramento_Base_somente_disp!$A:$L,10,FALSE),0)</f>
        <v>0</v>
      </c>
      <c r="H321" s="27">
        <f>IFERROR(VLOOKUP(A321,[2]webService!$A:$I,4,FALSE),0)</f>
        <v>0</v>
      </c>
      <c r="I321" s="20">
        <f>IFERROR(VLOOKUP(A321,[2]webService!$A:$II,5,FALSE),0)</f>
        <v>0</v>
      </c>
      <c r="J321" s="20">
        <f>IFERROR(VLOOKUP(A321,[2]webService!$A:$I,6,FALSE),0)</f>
        <v>0</v>
      </c>
      <c r="K321" s="20">
        <f>IFERROR(VLOOKUP(A321,[2]webService!$A:$I,7,FALSE),0)</f>
        <v>0</v>
      </c>
      <c r="L321" s="20">
        <f>IFERROR(VLOOKUP(A321,[2]webService!$A:$I,8,FALSE),0)</f>
        <v>0</v>
      </c>
      <c r="M321" s="28">
        <f>IFERROR(VLOOKUP(A321,[2]webService!$A:$I,9,FALSE),0)</f>
        <v>0</v>
      </c>
      <c r="N321" s="27">
        <f>IFERROR(VLOOKUP(A321,[3]soaBnafar!$A:$G,2,FALSE),0)</f>
        <v>0</v>
      </c>
      <c r="O321" s="20">
        <f>IFERROR(VLOOKUP(A321,[3]soaBnafar!$A:$H,3,FALSE),0)</f>
        <v>0</v>
      </c>
      <c r="P321" s="20">
        <f>IFERROR(VLOOKUP(A321,[3]soaBnafar!$A:$G,4,FALSE),0)</f>
        <v>0</v>
      </c>
      <c r="Q321" s="20">
        <f>IFERROR(VLOOKUP(A321,[3]soaBnafar!$A:$G,5,FALSE),0)</f>
        <v>0</v>
      </c>
      <c r="R321" s="20">
        <f>IFERROR(VLOOKUP(A321,[3]soaBnafar!$A:$G,6,FALSE),0)</f>
        <v>0</v>
      </c>
      <c r="S321" s="20">
        <f>IFERROR(VLOOKUP(A321,[3]soaBnafar!$A:$G,7,FALSE),0)</f>
        <v>0</v>
      </c>
      <c r="T321" s="32">
        <f t="shared" si="50"/>
        <v>0</v>
      </c>
      <c r="U321" s="21">
        <f t="shared" si="51"/>
        <v>0</v>
      </c>
      <c r="V321" s="21">
        <f t="shared" si="52"/>
        <v>0</v>
      </c>
      <c r="W321" s="21">
        <f t="shared" si="53"/>
        <v>0</v>
      </c>
      <c r="X321" s="21">
        <f t="shared" si="54"/>
        <v>0</v>
      </c>
      <c r="Y321" s="33">
        <f t="shared" si="55"/>
        <v>0</v>
      </c>
      <c r="Z321" s="4" t="str">
        <f t="shared" si="56"/>
        <v>Não</v>
      </c>
      <c r="AA321" s="4" t="str">
        <f t="shared" si="57"/>
        <v>Não</v>
      </c>
      <c r="AB321" s="4" t="str">
        <f t="shared" si="58"/>
        <v>Não</v>
      </c>
      <c r="AC321" s="4" t="str">
        <f t="shared" si="59"/>
        <v>Não</v>
      </c>
      <c r="AD321" s="4" t="str">
        <f t="shared" si="60"/>
        <v>Não</v>
      </c>
      <c r="AE321" s="30" t="str">
        <f t="shared" si="61"/>
        <v>Não</v>
      </c>
    </row>
    <row r="322" spans="1:31" x14ac:dyDescent="0.25">
      <c r="A322" s="23">
        <v>210030</v>
      </c>
      <c r="B322" s="27">
        <f>IFERROR(VLOOKUP(A322,[1]Monitoramento_Base_somente_disp!$A:$L,5,FALSE),0)</f>
        <v>0</v>
      </c>
      <c r="C322" s="20">
        <f>IFERROR(VLOOKUP(A322,[1]Monitoramento_Base_somente_disp!$A:$L,6,FALSE),0)</f>
        <v>0</v>
      </c>
      <c r="D322" s="20">
        <f>IFERROR(VLOOKUP(A322,[1]Monitoramento_Base_somente_disp!$A:$L,7,FALSE),0)</f>
        <v>0</v>
      </c>
      <c r="E322" s="20">
        <f>IFERROR(VLOOKUP(A322,[1]Monitoramento_Base_somente_disp!$A:$L,8,FALSE),0)</f>
        <v>0</v>
      </c>
      <c r="F322" s="20">
        <f>IFERROR(VLOOKUP(A322,[1]Monitoramento_Base_somente_disp!$A:$L,9,FALSE),0)</f>
        <v>0</v>
      </c>
      <c r="G322" s="28">
        <f>IFERROR(VLOOKUP(A322,[1]Monitoramento_Base_somente_disp!$A:$L,10,FALSE),0)</f>
        <v>0</v>
      </c>
      <c r="H322" s="27">
        <f>IFERROR(VLOOKUP(A322,[2]webService!$A:$I,4,FALSE),0)</f>
        <v>0</v>
      </c>
      <c r="I322" s="20">
        <f>IFERROR(VLOOKUP(A322,[2]webService!$A:$II,5,FALSE),0)</f>
        <v>0</v>
      </c>
      <c r="J322" s="20">
        <f>IFERROR(VLOOKUP(A322,[2]webService!$A:$I,6,FALSE),0)</f>
        <v>0</v>
      </c>
      <c r="K322" s="20">
        <f>IFERROR(VLOOKUP(A322,[2]webService!$A:$I,7,FALSE),0)</f>
        <v>0</v>
      </c>
      <c r="L322" s="20">
        <f>IFERROR(VLOOKUP(A322,[2]webService!$A:$I,8,FALSE),0)</f>
        <v>0</v>
      </c>
      <c r="M322" s="28">
        <f>IFERROR(VLOOKUP(A322,[2]webService!$A:$I,9,FALSE),0)</f>
        <v>0</v>
      </c>
      <c r="N322" s="27">
        <f>IFERROR(VLOOKUP(A322,[3]soaBnafar!$A:$G,2,FALSE),0)</f>
        <v>0</v>
      </c>
      <c r="O322" s="20">
        <f>IFERROR(VLOOKUP(A322,[3]soaBnafar!$A:$H,3,FALSE),0)</f>
        <v>0</v>
      </c>
      <c r="P322" s="20">
        <f>IFERROR(VLOOKUP(A322,[3]soaBnafar!$A:$G,4,FALSE),0)</f>
        <v>0</v>
      </c>
      <c r="Q322" s="20">
        <f>IFERROR(VLOOKUP(A322,[3]soaBnafar!$A:$G,5,FALSE),0)</f>
        <v>0</v>
      </c>
      <c r="R322" s="20">
        <f>IFERROR(VLOOKUP(A322,[3]soaBnafar!$A:$G,6,FALSE),0)</f>
        <v>0</v>
      </c>
      <c r="S322" s="20">
        <f>IFERROR(VLOOKUP(A322,[3]soaBnafar!$A:$G,7,FALSE),0)</f>
        <v>0</v>
      </c>
      <c r="T322" s="32">
        <f t="shared" si="50"/>
        <v>0</v>
      </c>
      <c r="U322" s="21">
        <f t="shared" si="51"/>
        <v>0</v>
      </c>
      <c r="V322" s="21">
        <f t="shared" si="52"/>
        <v>0</v>
      </c>
      <c r="W322" s="21">
        <f t="shared" si="53"/>
        <v>0</v>
      </c>
      <c r="X322" s="21">
        <f t="shared" si="54"/>
        <v>0</v>
      </c>
      <c r="Y322" s="33">
        <f t="shared" si="55"/>
        <v>0</v>
      </c>
      <c r="Z322" s="4" t="str">
        <f t="shared" si="56"/>
        <v>Não</v>
      </c>
      <c r="AA322" s="4" t="str">
        <f t="shared" si="57"/>
        <v>Não</v>
      </c>
      <c r="AB322" s="4" t="str">
        <f t="shared" si="58"/>
        <v>Não</v>
      </c>
      <c r="AC322" s="4" t="str">
        <f t="shared" si="59"/>
        <v>Não</v>
      </c>
      <c r="AD322" s="4" t="str">
        <f t="shared" si="60"/>
        <v>Não</v>
      </c>
      <c r="AE322" s="30" t="str">
        <f t="shared" si="61"/>
        <v>Não</v>
      </c>
    </row>
    <row r="323" spans="1:31" x14ac:dyDescent="0.25">
      <c r="A323" s="23">
        <v>210040</v>
      </c>
      <c r="B323" s="27">
        <f>IFERROR(VLOOKUP(A323,[1]Monitoramento_Base_somente_disp!$A:$L,5,FALSE),0)</f>
        <v>6</v>
      </c>
      <c r="C323" s="20">
        <f>IFERROR(VLOOKUP(A323,[1]Monitoramento_Base_somente_disp!$A:$L,6,FALSE),0)</f>
        <v>1809734</v>
      </c>
      <c r="D323" s="20">
        <f>IFERROR(VLOOKUP(A323,[1]Monitoramento_Base_somente_disp!$A:$L,7,FALSE),0)</f>
        <v>0</v>
      </c>
      <c r="E323" s="20">
        <f>IFERROR(VLOOKUP(A323,[1]Monitoramento_Base_somente_disp!$A:$L,8,FALSE),0)</f>
        <v>904848</v>
      </c>
      <c r="F323" s="20">
        <f>IFERROR(VLOOKUP(A323,[1]Monitoramento_Base_somente_disp!$A:$L,9,FALSE),0)</f>
        <v>0</v>
      </c>
      <c r="G323" s="28">
        <f>IFERROR(VLOOKUP(A323,[1]Monitoramento_Base_somente_disp!$A:$L,10,FALSE),0)</f>
        <v>0</v>
      </c>
      <c r="H323" s="27">
        <f>IFERROR(VLOOKUP(A323,[2]webService!$A:$I,4,FALSE),0)</f>
        <v>0</v>
      </c>
      <c r="I323" s="20">
        <f>IFERROR(VLOOKUP(A323,[2]webService!$A:$II,5,FALSE),0)</f>
        <v>0</v>
      </c>
      <c r="J323" s="20">
        <f>IFERROR(VLOOKUP(A323,[2]webService!$A:$I,6,FALSE),0)</f>
        <v>0</v>
      </c>
      <c r="K323" s="20">
        <f>IFERROR(VLOOKUP(A323,[2]webService!$A:$I,7,FALSE),0)</f>
        <v>0</v>
      </c>
      <c r="L323" s="20">
        <f>IFERROR(VLOOKUP(A323,[2]webService!$A:$I,8,FALSE),0)</f>
        <v>0</v>
      </c>
      <c r="M323" s="28">
        <f>IFERROR(VLOOKUP(A323,[2]webService!$A:$I,9,FALSE),0)</f>
        <v>0</v>
      </c>
      <c r="N323" s="27">
        <f>IFERROR(VLOOKUP(A323,[3]soaBnafar!$A:$G,2,FALSE),0)</f>
        <v>0</v>
      </c>
      <c r="O323" s="20">
        <f>IFERROR(VLOOKUP(A323,[3]soaBnafar!$A:$H,3,FALSE),0)</f>
        <v>0</v>
      </c>
      <c r="P323" s="20">
        <f>IFERROR(VLOOKUP(A323,[3]soaBnafar!$A:$G,4,FALSE),0)</f>
        <v>0</v>
      </c>
      <c r="Q323" s="20">
        <f>IFERROR(VLOOKUP(A323,[3]soaBnafar!$A:$G,5,FALSE),0)</f>
        <v>0</v>
      </c>
      <c r="R323" s="20">
        <f>IFERROR(VLOOKUP(A323,[3]soaBnafar!$A:$G,6,FALSE),0)</f>
        <v>0</v>
      </c>
      <c r="S323" s="20">
        <f>IFERROR(VLOOKUP(A323,[3]soaBnafar!$A:$G,7,FALSE),0)</f>
        <v>0</v>
      </c>
      <c r="T323" s="32">
        <f t="shared" si="50"/>
        <v>6</v>
      </c>
      <c r="U323" s="21">
        <f t="shared" si="51"/>
        <v>1809734</v>
      </c>
      <c r="V323" s="21">
        <f t="shared" si="52"/>
        <v>0</v>
      </c>
      <c r="W323" s="21">
        <f t="shared" si="53"/>
        <v>904848</v>
      </c>
      <c r="X323" s="21">
        <f t="shared" si="54"/>
        <v>0</v>
      </c>
      <c r="Y323" s="33">
        <f t="shared" si="55"/>
        <v>0</v>
      </c>
      <c r="Z323" s="4" t="str">
        <f t="shared" si="56"/>
        <v>Sim</v>
      </c>
      <c r="AA323" s="4" t="str">
        <f t="shared" si="57"/>
        <v>Sim</v>
      </c>
      <c r="AB323" s="4" t="str">
        <f t="shared" si="58"/>
        <v>Não</v>
      </c>
      <c r="AC323" s="4" t="str">
        <f t="shared" si="59"/>
        <v>Sim</v>
      </c>
      <c r="AD323" s="4" t="str">
        <f t="shared" si="60"/>
        <v>Não</v>
      </c>
      <c r="AE323" s="30" t="str">
        <f t="shared" si="61"/>
        <v>Não</v>
      </c>
    </row>
    <row r="324" spans="1:31" x14ac:dyDescent="0.25">
      <c r="A324" s="23">
        <v>210043</v>
      </c>
      <c r="B324" s="27">
        <f>IFERROR(VLOOKUP(A324,[1]Monitoramento_Base_somente_disp!$A:$L,5,FALSE),0)</f>
        <v>0</v>
      </c>
      <c r="C324" s="20">
        <f>IFERROR(VLOOKUP(A324,[1]Monitoramento_Base_somente_disp!$A:$L,6,FALSE),0)</f>
        <v>3815028</v>
      </c>
      <c r="D324" s="20">
        <f>IFERROR(VLOOKUP(A324,[1]Monitoramento_Base_somente_disp!$A:$L,7,FALSE),0)</f>
        <v>0</v>
      </c>
      <c r="E324" s="20">
        <f>IFERROR(VLOOKUP(A324,[1]Monitoramento_Base_somente_disp!$A:$L,8,FALSE),0)</f>
        <v>1907514</v>
      </c>
      <c r="F324" s="20">
        <f>IFERROR(VLOOKUP(A324,[1]Monitoramento_Base_somente_disp!$A:$L,9,FALSE),0)</f>
        <v>0</v>
      </c>
      <c r="G324" s="28">
        <f>IFERROR(VLOOKUP(A324,[1]Monitoramento_Base_somente_disp!$A:$L,10,FALSE),0)</f>
        <v>0</v>
      </c>
      <c r="H324" s="27">
        <f>IFERROR(VLOOKUP(A324,[2]webService!$A:$I,4,FALSE),0)</f>
        <v>0</v>
      </c>
      <c r="I324" s="20">
        <f>IFERROR(VLOOKUP(A324,[2]webService!$A:$II,5,FALSE),0)</f>
        <v>0</v>
      </c>
      <c r="J324" s="20">
        <f>IFERROR(VLOOKUP(A324,[2]webService!$A:$I,6,FALSE),0)</f>
        <v>0</v>
      </c>
      <c r="K324" s="20">
        <f>IFERROR(VLOOKUP(A324,[2]webService!$A:$I,7,FALSE),0)</f>
        <v>0</v>
      </c>
      <c r="L324" s="20">
        <f>IFERROR(VLOOKUP(A324,[2]webService!$A:$I,8,FALSE),0)</f>
        <v>0</v>
      </c>
      <c r="M324" s="28">
        <f>IFERROR(VLOOKUP(A324,[2]webService!$A:$I,9,FALSE),0)</f>
        <v>0</v>
      </c>
      <c r="N324" s="27">
        <f>IFERROR(VLOOKUP(A324,[3]soaBnafar!$A:$G,2,FALSE),0)</f>
        <v>0</v>
      </c>
      <c r="O324" s="20">
        <f>IFERROR(VLOOKUP(A324,[3]soaBnafar!$A:$H,3,FALSE),0)</f>
        <v>0</v>
      </c>
      <c r="P324" s="20">
        <f>IFERROR(VLOOKUP(A324,[3]soaBnafar!$A:$G,4,FALSE),0)</f>
        <v>0</v>
      </c>
      <c r="Q324" s="20">
        <f>IFERROR(VLOOKUP(A324,[3]soaBnafar!$A:$G,5,FALSE),0)</f>
        <v>0</v>
      </c>
      <c r="R324" s="20">
        <f>IFERROR(VLOOKUP(A324,[3]soaBnafar!$A:$G,6,FALSE),0)</f>
        <v>0</v>
      </c>
      <c r="S324" s="20">
        <f>IFERROR(VLOOKUP(A324,[3]soaBnafar!$A:$G,7,FALSE),0)</f>
        <v>0</v>
      </c>
      <c r="T324" s="32">
        <f t="shared" si="50"/>
        <v>0</v>
      </c>
      <c r="U324" s="21">
        <f t="shared" si="51"/>
        <v>3815028</v>
      </c>
      <c r="V324" s="21">
        <f t="shared" si="52"/>
        <v>0</v>
      </c>
      <c r="W324" s="21">
        <f t="shared" si="53"/>
        <v>1907514</v>
      </c>
      <c r="X324" s="21">
        <f t="shared" si="54"/>
        <v>0</v>
      </c>
      <c r="Y324" s="33">
        <f t="shared" si="55"/>
        <v>0</v>
      </c>
      <c r="Z324" s="4" t="str">
        <f t="shared" si="56"/>
        <v>Não</v>
      </c>
      <c r="AA324" s="4" t="str">
        <f t="shared" si="57"/>
        <v>Sim</v>
      </c>
      <c r="AB324" s="4" t="str">
        <f t="shared" si="58"/>
        <v>Não</v>
      </c>
      <c r="AC324" s="4" t="str">
        <f t="shared" si="59"/>
        <v>Sim</v>
      </c>
      <c r="AD324" s="4" t="str">
        <f t="shared" si="60"/>
        <v>Não</v>
      </c>
      <c r="AE324" s="30" t="str">
        <f t="shared" si="61"/>
        <v>Não</v>
      </c>
    </row>
    <row r="325" spans="1:31" x14ac:dyDescent="0.25">
      <c r="A325" s="23">
        <v>210047</v>
      </c>
      <c r="B325" s="27">
        <f>IFERROR(VLOOKUP(A325,[1]Monitoramento_Base_somente_disp!$A:$L,5,FALSE),0)</f>
        <v>0</v>
      </c>
      <c r="C325" s="20">
        <f>IFERROR(VLOOKUP(A325,[1]Monitoramento_Base_somente_disp!$A:$L,6,FALSE),0)</f>
        <v>7803628</v>
      </c>
      <c r="D325" s="20">
        <f>IFERROR(VLOOKUP(A325,[1]Monitoramento_Base_somente_disp!$A:$L,7,FALSE),0)</f>
        <v>0</v>
      </c>
      <c r="E325" s="20">
        <f>IFERROR(VLOOKUP(A325,[1]Monitoramento_Base_somente_disp!$A:$L,8,FALSE),0)</f>
        <v>3901814</v>
      </c>
      <c r="F325" s="20">
        <f>IFERROR(VLOOKUP(A325,[1]Monitoramento_Base_somente_disp!$A:$L,9,FALSE),0)</f>
        <v>0</v>
      </c>
      <c r="G325" s="28">
        <f>IFERROR(VLOOKUP(A325,[1]Monitoramento_Base_somente_disp!$A:$L,10,FALSE),0)</f>
        <v>0</v>
      </c>
      <c r="H325" s="27">
        <f>IFERROR(VLOOKUP(A325,[2]webService!$A:$I,4,FALSE),0)</f>
        <v>0</v>
      </c>
      <c r="I325" s="20">
        <f>IFERROR(VLOOKUP(A325,[2]webService!$A:$II,5,FALSE),0)</f>
        <v>0</v>
      </c>
      <c r="J325" s="20">
        <f>IFERROR(VLOOKUP(A325,[2]webService!$A:$I,6,FALSE),0)</f>
        <v>0</v>
      </c>
      <c r="K325" s="20">
        <f>IFERROR(VLOOKUP(A325,[2]webService!$A:$I,7,FALSE),0)</f>
        <v>0</v>
      </c>
      <c r="L325" s="20">
        <f>IFERROR(VLOOKUP(A325,[2]webService!$A:$I,8,FALSE),0)</f>
        <v>0</v>
      </c>
      <c r="M325" s="28">
        <f>IFERROR(VLOOKUP(A325,[2]webService!$A:$I,9,FALSE),0)</f>
        <v>0</v>
      </c>
      <c r="N325" s="27">
        <f>IFERROR(VLOOKUP(A325,[3]soaBnafar!$A:$G,2,FALSE),0)</f>
        <v>0</v>
      </c>
      <c r="O325" s="20">
        <f>IFERROR(VLOOKUP(A325,[3]soaBnafar!$A:$H,3,FALSE),0)</f>
        <v>0</v>
      </c>
      <c r="P325" s="20">
        <f>IFERROR(VLOOKUP(A325,[3]soaBnafar!$A:$G,4,FALSE),0)</f>
        <v>0</v>
      </c>
      <c r="Q325" s="20">
        <f>IFERROR(VLOOKUP(A325,[3]soaBnafar!$A:$G,5,FALSE),0)</f>
        <v>0</v>
      </c>
      <c r="R325" s="20">
        <f>IFERROR(VLOOKUP(A325,[3]soaBnafar!$A:$G,6,FALSE),0)</f>
        <v>0</v>
      </c>
      <c r="S325" s="20">
        <f>IFERROR(VLOOKUP(A325,[3]soaBnafar!$A:$G,7,FALSE),0)</f>
        <v>0</v>
      </c>
      <c r="T325" s="32">
        <f t="shared" si="50"/>
        <v>0</v>
      </c>
      <c r="U325" s="21">
        <f t="shared" si="51"/>
        <v>7803628</v>
      </c>
      <c r="V325" s="21">
        <f t="shared" si="52"/>
        <v>0</v>
      </c>
      <c r="W325" s="21">
        <f t="shared" si="53"/>
        <v>3901814</v>
      </c>
      <c r="X325" s="21">
        <f t="shared" si="54"/>
        <v>0</v>
      </c>
      <c r="Y325" s="33">
        <f t="shared" si="55"/>
        <v>0</v>
      </c>
      <c r="Z325" s="4" t="str">
        <f t="shared" si="56"/>
        <v>Não</v>
      </c>
      <c r="AA325" s="4" t="str">
        <f t="shared" si="57"/>
        <v>Sim</v>
      </c>
      <c r="AB325" s="4" t="str">
        <f t="shared" si="58"/>
        <v>Não</v>
      </c>
      <c r="AC325" s="4" t="str">
        <f t="shared" si="59"/>
        <v>Sim</v>
      </c>
      <c r="AD325" s="4" t="str">
        <f t="shared" si="60"/>
        <v>Não</v>
      </c>
      <c r="AE325" s="30" t="str">
        <f t="shared" si="61"/>
        <v>Não</v>
      </c>
    </row>
    <row r="326" spans="1:31" x14ac:dyDescent="0.25">
      <c r="A326" s="23">
        <v>210060</v>
      </c>
      <c r="B326" s="27">
        <f>IFERROR(VLOOKUP(A326,[1]Monitoramento_Base_somente_disp!$A:$L,5,FALSE),0)</f>
        <v>126</v>
      </c>
      <c r="C326" s="20">
        <f>IFERROR(VLOOKUP(A326,[1]Monitoramento_Base_somente_disp!$A:$L,6,FALSE),0)</f>
        <v>2842372</v>
      </c>
      <c r="D326" s="20">
        <f>IFERROR(VLOOKUP(A326,[1]Monitoramento_Base_somente_disp!$A:$L,7,FALSE),0)</f>
        <v>0</v>
      </c>
      <c r="E326" s="20">
        <f>IFERROR(VLOOKUP(A326,[1]Monitoramento_Base_somente_disp!$A:$L,8,FALSE),0)</f>
        <v>1399130</v>
      </c>
      <c r="F326" s="20">
        <f>IFERROR(VLOOKUP(A326,[1]Monitoramento_Base_somente_disp!$A:$L,9,FALSE),0)</f>
        <v>0</v>
      </c>
      <c r="G326" s="28">
        <f>IFERROR(VLOOKUP(A326,[1]Monitoramento_Base_somente_disp!$A:$L,10,FALSE),0)</f>
        <v>0</v>
      </c>
      <c r="H326" s="27">
        <f>IFERROR(VLOOKUP(A326,[2]webService!$A:$I,4,FALSE),0)</f>
        <v>0</v>
      </c>
      <c r="I326" s="20">
        <f>IFERROR(VLOOKUP(A326,[2]webService!$A:$II,5,FALSE),0)</f>
        <v>0</v>
      </c>
      <c r="J326" s="20">
        <f>IFERROR(VLOOKUP(A326,[2]webService!$A:$I,6,FALSE),0)</f>
        <v>0</v>
      </c>
      <c r="K326" s="20">
        <f>IFERROR(VLOOKUP(A326,[2]webService!$A:$I,7,FALSE),0)</f>
        <v>0</v>
      </c>
      <c r="L326" s="20">
        <f>IFERROR(VLOOKUP(A326,[2]webService!$A:$I,8,FALSE),0)</f>
        <v>0</v>
      </c>
      <c r="M326" s="28">
        <f>IFERROR(VLOOKUP(A326,[2]webService!$A:$I,9,FALSE),0)</f>
        <v>0</v>
      </c>
      <c r="N326" s="27">
        <f>IFERROR(VLOOKUP(A326,[3]soaBnafar!$A:$G,2,FALSE),0)</f>
        <v>0</v>
      </c>
      <c r="O326" s="20">
        <f>IFERROR(VLOOKUP(A326,[3]soaBnafar!$A:$H,3,FALSE),0)</f>
        <v>0</v>
      </c>
      <c r="P326" s="20">
        <f>IFERROR(VLOOKUP(A326,[3]soaBnafar!$A:$G,4,FALSE),0)</f>
        <v>0</v>
      </c>
      <c r="Q326" s="20">
        <f>IFERROR(VLOOKUP(A326,[3]soaBnafar!$A:$G,5,FALSE),0)</f>
        <v>0</v>
      </c>
      <c r="R326" s="20">
        <f>IFERROR(VLOOKUP(A326,[3]soaBnafar!$A:$G,6,FALSE),0)</f>
        <v>0</v>
      </c>
      <c r="S326" s="20">
        <f>IFERROR(VLOOKUP(A326,[3]soaBnafar!$A:$G,7,FALSE),0)</f>
        <v>0</v>
      </c>
      <c r="T326" s="32">
        <f t="shared" ref="T326:T389" si="62">B326+H326+N326</f>
        <v>126</v>
      </c>
      <c r="U326" s="21">
        <f t="shared" ref="U326:U389" si="63">C326+I326+O326</f>
        <v>2842372</v>
      </c>
      <c r="V326" s="21">
        <f t="shared" ref="V326:V389" si="64">D326+J326+P326</f>
        <v>0</v>
      </c>
      <c r="W326" s="21">
        <f t="shared" ref="W326:W389" si="65">E326+K326+Q326</f>
        <v>1399130</v>
      </c>
      <c r="X326" s="21">
        <f t="shared" ref="X326:X389" si="66">F326+L326+R326</f>
        <v>0</v>
      </c>
      <c r="Y326" s="33">
        <f t="shared" ref="Y326:Y389" si="67">G326+M326+S326</f>
        <v>0</v>
      </c>
      <c r="Z326" s="4" t="str">
        <f t="shared" ref="Z326:Z389" si="68">IF(T326=0,"Não","Sim")</f>
        <v>Sim</v>
      </c>
      <c r="AA326" s="4" t="str">
        <f t="shared" ref="AA326:AA389" si="69">IF(U326=0,"Não","Sim")</f>
        <v>Sim</v>
      </c>
      <c r="AB326" s="4" t="str">
        <f t="shared" ref="AB326:AB389" si="70">IF(V326=0,"Não","Sim")</f>
        <v>Não</v>
      </c>
      <c r="AC326" s="4" t="str">
        <f t="shared" ref="AC326:AC389" si="71">IF(W326=0,"Não","Sim")</f>
        <v>Sim</v>
      </c>
      <c r="AD326" s="4" t="str">
        <f t="shared" ref="AD326:AD389" si="72">IF(X326=0,"Não","Sim")</f>
        <v>Não</v>
      </c>
      <c r="AE326" s="30" t="str">
        <f t="shared" ref="AE326:AE389" si="73">IF(Y326=0,"Não","Sim")</f>
        <v>Não</v>
      </c>
    </row>
    <row r="327" spans="1:31" x14ac:dyDescent="0.25">
      <c r="A327" s="23">
        <v>210070</v>
      </c>
      <c r="B327" s="27">
        <f>IFERROR(VLOOKUP(A327,[1]Monitoramento_Base_somente_disp!$A:$L,5,FALSE),0)</f>
        <v>0</v>
      </c>
      <c r="C327" s="20">
        <f>IFERROR(VLOOKUP(A327,[1]Monitoramento_Base_somente_disp!$A:$L,6,FALSE),0)</f>
        <v>0</v>
      </c>
      <c r="D327" s="20">
        <f>IFERROR(VLOOKUP(A327,[1]Monitoramento_Base_somente_disp!$A:$L,7,FALSE),0)</f>
        <v>0</v>
      </c>
      <c r="E327" s="20">
        <f>IFERROR(VLOOKUP(A327,[1]Monitoramento_Base_somente_disp!$A:$L,8,FALSE),0)</f>
        <v>0</v>
      </c>
      <c r="F327" s="20">
        <f>IFERROR(VLOOKUP(A327,[1]Monitoramento_Base_somente_disp!$A:$L,9,FALSE),0)</f>
        <v>0</v>
      </c>
      <c r="G327" s="28">
        <f>IFERROR(VLOOKUP(A327,[1]Monitoramento_Base_somente_disp!$A:$L,10,FALSE),0)</f>
        <v>0</v>
      </c>
      <c r="H327" s="27">
        <f>IFERROR(VLOOKUP(A327,[2]webService!$A:$I,4,FALSE),0)</f>
        <v>0</v>
      </c>
      <c r="I327" s="20">
        <f>IFERROR(VLOOKUP(A327,[2]webService!$A:$II,5,FALSE),0)</f>
        <v>0</v>
      </c>
      <c r="J327" s="20">
        <f>IFERROR(VLOOKUP(A327,[2]webService!$A:$I,6,FALSE),0)</f>
        <v>0</v>
      </c>
      <c r="K327" s="20">
        <f>IFERROR(VLOOKUP(A327,[2]webService!$A:$I,7,FALSE),0)</f>
        <v>0</v>
      </c>
      <c r="L327" s="20">
        <f>IFERROR(VLOOKUP(A327,[2]webService!$A:$I,8,FALSE),0)</f>
        <v>0</v>
      </c>
      <c r="M327" s="28">
        <f>IFERROR(VLOOKUP(A327,[2]webService!$A:$I,9,FALSE),0)</f>
        <v>0</v>
      </c>
      <c r="N327" s="27">
        <f>IFERROR(VLOOKUP(A327,[3]soaBnafar!$A:$G,2,FALSE),0)</f>
        <v>0</v>
      </c>
      <c r="O327" s="20">
        <f>IFERROR(VLOOKUP(A327,[3]soaBnafar!$A:$H,3,FALSE),0)</f>
        <v>0</v>
      </c>
      <c r="P327" s="20">
        <f>IFERROR(VLOOKUP(A327,[3]soaBnafar!$A:$G,4,FALSE),0)</f>
        <v>0</v>
      </c>
      <c r="Q327" s="20">
        <f>IFERROR(VLOOKUP(A327,[3]soaBnafar!$A:$G,5,FALSE),0)</f>
        <v>0</v>
      </c>
      <c r="R327" s="20">
        <f>IFERROR(VLOOKUP(A327,[3]soaBnafar!$A:$G,6,FALSE),0)</f>
        <v>0</v>
      </c>
      <c r="S327" s="20">
        <f>IFERROR(VLOOKUP(A327,[3]soaBnafar!$A:$G,7,FALSE),0)</f>
        <v>0</v>
      </c>
      <c r="T327" s="32">
        <f t="shared" si="62"/>
        <v>0</v>
      </c>
      <c r="U327" s="21">
        <f t="shared" si="63"/>
        <v>0</v>
      </c>
      <c r="V327" s="21">
        <f t="shared" si="64"/>
        <v>0</v>
      </c>
      <c r="W327" s="21">
        <f t="shared" si="65"/>
        <v>0</v>
      </c>
      <c r="X327" s="21">
        <f t="shared" si="66"/>
        <v>0</v>
      </c>
      <c r="Y327" s="33">
        <f t="shared" si="67"/>
        <v>0</v>
      </c>
      <c r="Z327" s="4" t="str">
        <f t="shared" si="68"/>
        <v>Não</v>
      </c>
      <c r="AA327" s="4" t="str">
        <f t="shared" si="69"/>
        <v>Não</v>
      </c>
      <c r="AB327" s="4" t="str">
        <f t="shared" si="70"/>
        <v>Não</v>
      </c>
      <c r="AC327" s="4" t="str">
        <f t="shared" si="71"/>
        <v>Não</v>
      </c>
      <c r="AD327" s="4" t="str">
        <f t="shared" si="72"/>
        <v>Não</v>
      </c>
      <c r="AE327" s="30" t="str">
        <f t="shared" si="73"/>
        <v>Não</v>
      </c>
    </row>
    <row r="328" spans="1:31" x14ac:dyDescent="0.25">
      <c r="A328" s="23">
        <v>210080</v>
      </c>
      <c r="B328" s="27">
        <f>IFERROR(VLOOKUP(A328,[1]Monitoramento_Base_somente_disp!$A:$L,5,FALSE),0)</f>
        <v>0</v>
      </c>
      <c r="C328" s="20">
        <f>IFERROR(VLOOKUP(A328,[1]Monitoramento_Base_somente_disp!$A:$L,6,FALSE),0)</f>
        <v>2334836</v>
      </c>
      <c r="D328" s="20">
        <f>IFERROR(VLOOKUP(A328,[1]Monitoramento_Base_somente_disp!$A:$L,7,FALSE),0)</f>
        <v>0</v>
      </c>
      <c r="E328" s="20">
        <f>IFERROR(VLOOKUP(A328,[1]Monitoramento_Base_somente_disp!$A:$L,8,FALSE),0)</f>
        <v>1167418</v>
      </c>
      <c r="F328" s="20">
        <f>IFERROR(VLOOKUP(A328,[1]Monitoramento_Base_somente_disp!$A:$L,9,FALSE),0)</f>
        <v>0</v>
      </c>
      <c r="G328" s="28">
        <f>IFERROR(VLOOKUP(A328,[1]Monitoramento_Base_somente_disp!$A:$L,10,FALSE),0)</f>
        <v>0</v>
      </c>
      <c r="H328" s="27">
        <f>IFERROR(VLOOKUP(A328,[2]webService!$A:$I,4,FALSE),0)</f>
        <v>0</v>
      </c>
      <c r="I328" s="20">
        <f>IFERROR(VLOOKUP(A328,[2]webService!$A:$II,5,FALSE),0)</f>
        <v>0</v>
      </c>
      <c r="J328" s="20">
        <f>IFERROR(VLOOKUP(A328,[2]webService!$A:$I,6,FALSE),0)</f>
        <v>0</v>
      </c>
      <c r="K328" s="20">
        <f>IFERROR(VLOOKUP(A328,[2]webService!$A:$I,7,FALSE),0)</f>
        <v>0</v>
      </c>
      <c r="L328" s="20">
        <f>IFERROR(VLOOKUP(A328,[2]webService!$A:$I,8,FALSE),0)</f>
        <v>0</v>
      </c>
      <c r="M328" s="28">
        <f>IFERROR(VLOOKUP(A328,[2]webService!$A:$I,9,FALSE),0)</f>
        <v>0</v>
      </c>
      <c r="N328" s="27">
        <f>IFERROR(VLOOKUP(A328,[3]soaBnafar!$A:$G,2,FALSE),0)</f>
        <v>0</v>
      </c>
      <c r="O328" s="20">
        <f>IFERROR(VLOOKUP(A328,[3]soaBnafar!$A:$H,3,FALSE),0)</f>
        <v>0</v>
      </c>
      <c r="P328" s="20">
        <f>IFERROR(VLOOKUP(A328,[3]soaBnafar!$A:$G,4,FALSE),0)</f>
        <v>0</v>
      </c>
      <c r="Q328" s="20">
        <f>IFERROR(VLOOKUP(A328,[3]soaBnafar!$A:$G,5,FALSE),0)</f>
        <v>0</v>
      </c>
      <c r="R328" s="20">
        <f>IFERROR(VLOOKUP(A328,[3]soaBnafar!$A:$G,6,FALSE),0)</f>
        <v>0</v>
      </c>
      <c r="S328" s="20">
        <f>IFERROR(VLOOKUP(A328,[3]soaBnafar!$A:$G,7,FALSE),0)</f>
        <v>0</v>
      </c>
      <c r="T328" s="32">
        <f t="shared" si="62"/>
        <v>0</v>
      </c>
      <c r="U328" s="21">
        <f t="shared" si="63"/>
        <v>2334836</v>
      </c>
      <c r="V328" s="21">
        <f t="shared" si="64"/>
        <v>0</v>
      </c>
      <c r="W328" s="21">
        <f t="shared" si="65"/>
        <v>1167418</v>
      </c>
      <c r="X328" s="21">
        <f t="shared" si="66"/>
        <v>0</v>
      </c>
      <c r="Y328" s="33">
        <f t="shared" si="67"/>
        <v>0</v>
      </c>
      <c r="Z328" s="4" t="str">
        <f t="shared" si="68"/>
        <v>Não</v>
      </c>
      <c r="AA328" s="4" t="str">
        <f t="shared" si="69"/>
        <v>Sim</v>
      </c>
      <c r="AB328" s="4" t="str">
        <f t="shared" si="70"/>
        <v>Não</v>
      </c>
      <c r="AC328" s="4" t="str">
        <f t="shared" si="71"/>
        <v>Sim</v>
      </c>
      <c r="AD328" s="4" t="str">
        <f t="shared" si="72"/>
        <v>Não</v>
      </c>
      <c r="AE328" s="30" t="str">
        <f t="shared" si="73"/>
        <v>Não</v>
      </c>
    </row>
    <row r="329" spans="1:31" x14ac:dyDescent="0.25">
      <c r="A329" s="23">
        <v>210087</v>
      </c>
      <c r="B329" s="27">
        <f>IFERROR(VLOOKUP(A329,[1]Monitoramento_Base_somente_disp!$A:$L,5,FALSE),0)</f>
        <v>0</v>
      </c>
      <c r="C329" s="20">
        <f>IFERROR(VLOOKUP(A329,[1]Monitoramento_Base_somente_disp!$A:$L,6,FALSE),0)</f>
        <v>0</v>
      </c>
      <c r="D329" s="20">
        <f>IFERROR(VLOOKUP(A329,[1]Monitoramento_Base_somente_disp!$A:$L,7,FALSE),0)</f>
        <v>0</v>
      </c>
      <c r="E329" s="20">
        <f>IFERROR(VLOOKUP(A329,[1]Monitoramento_Base_somente_disp!$A:$L,8,FALSE),0)</f>
        <v>0</v>
      </c>
      <c r="F329" s="20">
        <f>IFERROR(VLOOKUP(A329,[1]Monitoramento_Base_somente_disp!$A:$L,9,FALSE),0)</f>
        <v>0</v>
      </c>
      <c r="G329" s="28">
        <f>IFERROR(VLOOKUP(A329,[1]Monitoramento_Base_somente_disp!$A:$L,10,FALSE),0)</f>
        <v>0</v>
      </c>
      <c r="H329" s="27">
        <f>IFERROR(VLOOKUP(A329,[2]webService!$A:$I,4,FALSE),0)</f>
        <v>0</v>
      </c>
      <c r="I329" s="20">
        <f>IFERROR(VLOOKUP(A329,[2]webService!$A:$II,5,FALSE),0)</f>
        <v>0</v>
      </c>
      <c r="J329" s="20">
        <f>IFERROR(VLOOKUP(A329,[2]webService!$A:$I,6,FALSE),0)</f>
        <v>0</v>
      </c>
      <c r="K329" s="20">
        <f>IFERROR(VLOOKUP(A329,[2]webService!$A:$I,7,FALSE),0)</f>
        <v>0</v>
      </c>
      <c r="L329" s="20">
        <f>IFERROR(VLOOKUP(A329,[2]webService!$A:$I,8,FALSE),0)</f>
        <v>0</v>
      </c>
      <c r="M329" s="28">
        <f>IFERROR(VLOOKUP(A329,[2]webService!$A:$I,9,FALSE),0)</f>
        <v>0</v>
      </c>
      <c r="N329" s="27">
        <f>IFERROR(VLOOKUP(A329,[3]soaBnafar!$A:$G,2,FALSE),0)</f>
        <v>0</v>
      </c>
      <c r="O329" s="20">
        <f>IFERROR(VLOOKUP(A329,[3]soaBnafar!$A:$H,3,FALSE),0)</f>
        <v>0</v>
      </c>
      <c r="P329" s="20">
        <f>IFERROR(VLOOKUP(A329,[3]soaBnafar!$A:$G,4,FALSE),0)</f>
        <v>0</v>
      </c>
      <c r="Q329" s="20">
        <f>IFERROR(VLOOKUP(A329,[3]soaBnafar!$A:$G,5,FALSE),0)</f>
        <v>0</v>
      </c>
      <c r="R329" s="20">
        <f>IFERROR(VLOOKUP(A329,[3]soaBnafar!$A:$G,6,FALSE),0)</f>
        <v>0</v>
      </c>
      <c r="S329" s="20">
        <f>IFERROR(VLOOKUP(A329,[3]soaBnafar!$A:$G,7,FALSE),0)</f>
        <v>0</v>
      </c>
      <c r="T329" s="32">
        <f t="shared" si="62"/>
        <v>0</v>
      </c>
      <c r="U329" s="21">
        <f t="shared" si="63"/>
        <v>0</v>
      </c>
      <c r="V329" s="21">
        <f t="shared" si="64"/>
        <v>0</v>
      </c>
      <c r="W329" s="21">
        <f t="shared" si="65"/>
        <v>0</v>
      </c>
      <c r="X329" s="21">
        <f t="shared" si="66"/>
        <v>0</v>
      </c>
      <c r="Y329" s="33">
        <f t="shared" si="67"/>
        <v>0</v>
      </c>
      <c r="Z329" s="4" t="str">
        <f t="shared" si="68"/>
        <v>Não</v>
      </c>
      <c r="AA329" s="4" t="str">
        <f t="shared" si="69"/>
        <v>Não</v>
      </c>
      <c r="AB329" s="4" t="str">
        <f t="shared" si="70"/>
        <v>Não</v>
      </c>
      <c r="AC329" s="4" t="str">
        <f t="shared" si="71"/>
        <v>Não</v>
      </c>
      <c r="AD329" s="4" t="str">
        <f t="shared" si="72"/>
        <v>Não</v>
      </c>
      <c r="AE329" s="30" t="str">
        <f t="shared" si="73"/>
        <v>Não</v>
      </c>
    </row>
    <row r="330" spans="1:31" x14ac:dyDescent="0.25">
      <c r="A330" s="23">
        <v>210090</v>
      </c>
      <c r="B330" s="27">
        <f>IFERROR(VLOOKUP(A330,[1]Monitoramento_Base_somente_disp!$A:$L,5,FALSE),0)</f>
        <v>0</v>
      </c>
      <c r="C330" s="20">
        <f>IFERROR(VLOOKUP(A330,[1]Monitoramento_Base_somente_disp!$A:$L,6,FALSE),0)</f>
        <v>0</v>
      </c>
      <c r="D330" s="20">
        <f>IFERROR(VLOOKUP(A330,[1]Monitoramento_Base_somente_disp!$A:$L,7,FALSE),0)</f>
        <v>0</v>
      </c>
      <c r="E330" s="20">
        <f>IFERROR(VLOOKUP(A330,[1]Monitoramento_Base_somente_disp!$A:$L,8,FALSE),0)</f>
        <v>0</v>
      </c>
      <c r="F330" s="20">
        <f>IFERROR(VLOOKUP(A330,[1]Monitoramento_Base_somente_disp!$A:$L,9,FALSE),0)</f>
        <v>0</v>
      </c>
      <c r="G330" s="28">
        <f>IFERROR(VLOOKUP(A330,[1]Monitoramento_Base_somente_disp!$A:$L,10,FALSE),0)</f>
        <v>0</v>
      </c>
      <c r="H330" s="27">
        <f>IFERROR(VLOOKUP(A330,[2]webService!$A:$I,4,FALSE),0)</f>
        <v>0</v>
      </c>
      <c r="I330" s="20">
        <f>IFERROR(VLOOKUP(A330,[2]webService!$A:$II,5,FALSE),0)</f>
        <v>0</v>
      </c>
      <c r="J330" s="20">
        <f>IFERROR(VLOOKUP(A330,[2]webService!$A:$I,6,FALSE),0)</f>
        <v>0</v>
      </c>
      <c r="K330" s="20">
        <f>IFERROR(VLOOKUP(A330,[2]webService!$A:$I,7,FALSE),0)</f>
        <v>0</v>
      </c>
      <c r="L330" s="20">
        <f>IFERROR(VLOOKUP(A330,[2]webService!$A:$I,8,FALSE),0)</f>
        <v>0</v>
      </c>
      <c r="M330" s="28">
        <f>IFERROR(VLOOKUP(A330,[2]webService!$A:$I,9,FALSE),0)</f>
        <v>0</v>
      </c>
      <c r="N330" s="27">
        <f>IFERROR(VLOOKUP(A330,[3]soaBnafar!$A:$G,2,FALSE),0)</f>
        <v>0</v>
      </c>
      <c r="O330" s="20">
        <f>IFERROR(VLOOKUP(A330,[3]soaBnafar!$A:$H,3,FALSE),0)</f>
        <v>0</v>
      </c>
      <c r="P330" s="20">
        <f>IFERROR(VLOOKUP(A330,[3]soaBnafar!$A:$G,4,FALSE),0)</f>
        <v>0</v>
      </c>
      <c r="Q330" s="20">
        <f>IFERROR(VLOOKUP(A330,[3]soaBnafar!$A:$G,5,FALSE),0)</f>
        <v>0</v>
      </c>
      <c r="R330" s="20">
        <f>IFERROR(VLOOKUP(A330,[3]soaBnafar!$A:$G,6,FALSE),0)</f>
        <v>0</v>
      </c>
      <c r="S330" s="20">
        <f>IFERROR(VLOOKUP(A330,[3]soaBnafar!$A:$G,7,FALSE),0)</f>
        <v>0</v>
      </c>
      <c r="T330" s="32">
        <f t="shared" si="62"/>
        <v>0</v>
      </c>
      <c r="U330" s="21">
        <f t="shared" si="63"/>
        <v>0</v>
      </c>
      <c r="V330" s="21">
        <f t="shared" si="64"/>
        <v>0</v>
      </c>
      <c r="W330" s="21">
        <f t="shared" si="65"/>
        <v>0</v>
      </c>
      <c r="X330" s="21">
        <f t="shared" si="66"/>
        <v>0</v>
      </c>
      <c r="Y330" s="33">
        <f t="shared" si="67"/>
        <v>0</v>
      </c>
      <c r="Z330" s="4" t="str">
        <f t="shared" si="68"/>
        <v>Não</v>
      </c>
      <c r="AA330" s="4" t="str">
        <f t="shared" si="69"/>
        <v>Não</v>
      </c>
      <c r="AB330" s="4" t="str">
        <f t="shared" si="70"/>
        <v>Não</v>
      </c>
      <c r="AC330" s="4" t="str">
        <f t="shared" si="71"/>
        <v>Não</v>
      </c>
      <c r="AD330" s="4" t="str">
        <f t="shared" si="72"/>
        <v>Não</v>
      </c>
      <c r="AE330" s="30" t="str">
        <f t="shared" si="73"/>
        <v>Não</v>
      </c>
    </row>
    <row r="331" spans="1:31" x14ac:dyDescent="0.25">
      <c r="A331" s="23">
        <v>210095</v>
      </c>
      <c r="B331" s="27">
        <f>IFERROR(VLOOKUP(A331,[1]Monitoramento_Base_somente_disp!$A:$L,5,FALSE),0)</f>
        <v>0</v>
      </c>
      <c r="C331" s="20">
        <f>IFERROR(VLOOKUP(A331,[1]Monitoramento_Base_somente_disp!$A:$L,6,FALSE),0)</f>
        <v>0</v>
      </c>
      <c r="D331" s="20">
        <f>IFERROR(VLOOKUP(A331,[1]Monitoramento_Base_somente_disp!$A:$L,7,FALSE),0)</f>
        <v>0</v>
      </c>
      <c r="E331" s="20">
        <f>IFERROR(VLOOKUP(A331,[1]Monitoramento_Base_somente_disp!$A:$L,8,FALSE),0)</f>
        <v>0</v>
      </c>
      <c r="F331" s="20">
        <f>IFERROR(VLOOKUP(A331,[1]Monitoramento_Base_somente_disp!$A:$L,9,FALSE),0)</f>
        <v>0</v>
      </c>
      <c r="G331" s="28">
        <f>IFERROR(VLOOKUP(A331,[1]Monitoramento_Base_somente_disp!$A:$L,10,FALSE),0)</f>
        <v>0</v>
      </c>
      <c r="H331" s="27">
        <f>IFERROR(VLOOKUP(A331,[2]webService!$A:$I,4,FALSE),0)</f>
        <v>0</v>
      </c>
      <c r="I331" s="20">
        <f>IFERROR(VLOOKUP(A331,[2]webService!$A:$II,5,FALSE),0)</f>
        <v>0</v>
      </c>
      <c r="J331" s="20">
        <f>IFERROR(VLOOKUP(A331,[2]webService!$A:$I,6,FALSE),0)</f>
        <v>0</v>
      </c>
      <c r="K331" s="20">
        <f>IFERROR(VLOOKUP(A331,[2]webService!$A:$I,7,FALSE),0)</f>
        <v>0</v>
      </c>
      <c r="L331" s="20">
        <f>IFERROR(VLOOKUP(A331,[2]webService!$A:$I,8,FALSE),0)</f>
        <v>0</v>
      </c>
      <c r="M331" s="28">
        <f>IFERROR(VLOOKUP(A331,[2]webService!$A:$I,9,FALSE),0)</f>
        <v>0</v>
      </c>
      <c r="N331" s="27">
        <f>IFERROR(VLOOKUP(A331,[3]soaBnafar!$A:$G,2,FALSE),0)</f>
        <v>0</v>
      </c>
      <c r="O331" s="20">
        <f>IFERROR(VLOOKUP(A331,[3]soaBnafar!$A:$H,3,FALSE),0)</f>
        <v>0</v>
      </c>
      <c r="P331" s="20">
        <f>IFERROR(VLOOKUP(A331,[3]soaBnafar!$A:$G,4,FALSE),0)</f>
        <v>0</v>
      </c>
      <c r="Q331" s="20">
        <f>IFERROR(VLOOKUP(A331,[3]soaBnafar!$A:$G,5,FALSE),0)</f>
        <v>0</v>
      </c>
      <c r="R331" s="20">
        <f>IFERROR(VLOOKUP(A331,[3]soaBnafar!$A:$G,6,FALSE),0)</f>
        <v>0</v>
      </c>
      <c r="S331" s="20">
        <f>IFERROR(VLOOKUP(A331,[3]soaBnafar!$A:$G,7,FALSE),0)</f>
        <v>0</v>
      </c>
      <c r="T331" s="32">
        <f t="shared" si="62"/>
        <v>0</v>
      </c>
      <c r="U331" s="21">
        <f t="shared" si="63"/>
        <v>0</v>
      </c>
      <c r="V331" s="21">
        <f t="shared" si="64"/>
        <v>0</v>
      </c>
      <c r="W331" s="21">
        <f t="shared" si="65"/>
        <v>0</v>
      </c>
      <c r="X331" s="21">
        <f t="shared" si="66"/>
        <v>0</v>
      </c>
      <c r="Y331" s="33">
        <f t="shared" si="67"/>
        <v>0</v>
      </c>
      <c r="Z331" s="4" t="str">
        <f t="shared" si="68"/>
        <v>Não</v>
      </c>
      <c r="AA331" s="4" t="str">
        <f t="shared" si="69"/>
        <v>Não</v>
      </c>
      <c r="AB331" s="4" t="str">
        <f t="shared" si="70"/>
        <v>Não</v>
      </c>
      <c r="AC331" s="4" t="str">
        <f t="shared" si="71"/>
        <v>Não</v>
      </c>
      <c r="AD331" s="4" t="str">
        <f t="shared" si="72"/>
        <v>Não</v>
      </c>
      <c r="AE331" s="30" t="str">
        <f t="shared" si="73"/>
        <v>Não</v>
      </c>
    </row>
    <row r="332" spans="1:31" x14ac:dyDescent="0.25">
      <c r="A332" s="23">
        <v>210130</v>
      </c>
      <c r="B332" s="27">
        <f>IFERROR(VLOOKUP(A332,[1]Monitoramento_Base_somente_disp!$A:$L,5,FALSE),0)</f>
        <v>0</v>
      </c>
      <c r="C332" s="20">
        <f>IFERROR(VLOOKUP(A332,[1]Monitoramento_Base_somente_disp!$A:$L,6,FALSE),0)</f>
        <v>0</v>
      </c>
      <c r="D332" s="20">
        <f>IFERROR(VLOOKUP(A332,[1]Monitoramento_Base_somente_disp!$A:$L,7,FALSE),0)</f>
        <v>0</v>
      </c>
      <c r="E332" s="20">
        <f>IFERROR(VLOOKUP(A332,[1]Monitoramento_Base_somente_disp!$A:$L,8,FALSE),0)</f>
        <v>0</v>
      </c>
      <c r="F332" s="20">
        <f>IFERROR(VLOOKUP(A332,[1]Monitoramento_Base_somente_disp!$A:$L,9,FALSE),0)</f>
        <v>0</v>
      </c>
      <c r="G332" s="28">
        <f>IFERROR(VLOOKUP(A332,[1]Monitoramento_Base_somente_disp!$A:$L,10,FALSE),0)</f>
        <v>0</v>
      </c>
      <c r="H332" s="27">
        <f>IFERROR(VLOOKUP(A332,[2]webService!$A:$I,4,FALSE),0)</f>
        <v>0</v>
      </c>
      <c r="I332" s="20">
        <f>IFERROR(VLOOKUP(A332,[2]webService!$A:$II,5,FALSE),0)</f>
        <v>0</v>
      </c>
      <c r="J332" s="20">
        <f>IFERROR(VLOOKUP(A332,[2]webService!$A:$I,6,FALSE),0)</f>
        <v>0</v>
      </c>
      <c r="K332" s="20">
        <f>IFERROR(VLOOKUP(A332,[2]webService!$A:$I,7,FALSE),0)</f>
        <v>0</v>
      </c>
      <c r="L332" s="20">
        <f>IFERROR(VLOOKUP(A332,[2]webService!$A:$I,8,FALSE),0)</f>
        <v>0</v>
      </c>
      <c r="M332" s="28">
        <f>IFERROR(VLOOKUP(A332,[2]webService!$A:$I,9,FALSE),0)</f>
        <v>0</v>
      </c>
      <c r="N332" s="27">
        <f>IFERROR(VLOOKUP(A332,[3]soaBnafar!$A:$G,2,FALSE),0)</f>
        <v>0</v>
      </c>
      <c r="O332" s="20">
        <f>IFERROR(VLOOKUP(A332,[3]soaBnafar!$A:$H,3,FALSE),0)</f>
        <v>0</v>
      </c>
      <c r="P332" s="20">
        <f>IFERROR(VLOOKUP(A332,[3]soaBnafar!$A:$G,4,FALSE),0)</f>
        <v>0</v>
      </c>
      <c r="Q332" s="20">
        <f>IFERROR(VLOOKUP(A332,[3]soaBnafar!$A:$G,5,FALSE),0)</f>
        <v>0</v>
      </c>
      <c r="R332" s="20">
        <f>IFERROR(VLOOKUP(A332,[3]soaBnafar!$A:$G,6,FALSE),0)</f>
        <v>0</v>
      </c>
      <c r="S332" s="20">
        <f>IFERROR(VLOOKUP(A332,[3]soaBnafar!$A:$G,7,FALSE),0)</f>
        <v>0</v>
      </c>
      <c r="T332" s="32">
        <f t="shared" si="62"/>
        <v>0</v>
      </c>
      <c r="U332" s="21">
        <f t="shared" si="63"/>
        <v>0</v>
      </c>
      <c r="V332" s="21">
        <f t="shared" si="64"/>
        <v>0</v>
      </c>
      <c r="W332" s="21">
        <f t="shared" si="65"/>
        <v>0</v>
      </c>
      <c r="X332" s="21">
        <f t="shared" si="66"/>
        <v>0</v>
      </c>
      <c r="Y332" s="33">
        <f t="shared" si="67"/>
        <v>0</v>
      </c>
      <c r="Z332" s="4" t="str">
        <f t="shared" si="68"/>
        <v>Não</v>
      </c>
      <c r="AA332" s="4" t="str">
        <f t="shared" si="69"/>
        <v>Não</v>
      </c>
      <c r="AB332" s="4" t="str">
        <f t="shared" si="70"/>
        <v>Não</v>
      </c>
      <c r="AC332" s="4" t="str">
        <f t="shared" si="71"/>
        <v>Não</v>
      </c>
      <c r="AD332" s="4" t="str">
        <f t="shared" si="72"/>
        <v>Não</v>
      </c>
      <c r="AE332" s="30" t="str">
        <f t="shared" si="73"/>
        <v>Não</v>
      </c>
    </row>
    <row r="333" spans="1:31" x14ac:dyDescent="0.25">
      <c r="A333" s="23">
        <v>210135</v>
      </c>
      <c r="B333" s="27">
        <f>IFERROR(VLOOKUP(A333,[1]Monitoramento_Base_somente_disp!$A:$L,5,FALSE),0)</f>
        <v>0</v>
      </c>
      <c r="C333" s="20">
        <f>IFERROR(VLOOKUP(A333,[1]Monitoramento_Base_somente_disp!$A:$L,6,FALSE),0)</f>
        <v>10106180</v>
      </c>
      <c r="D333" s="20">
        <f>IFERROR(VLOOKUP(A333,[1]Monitoramento_Base_somente_disp!$A:$L,7,FALSE),0)</f>
        <v>0</v>
      </c>
      <c r="E333" s="20">
        <f>IFERROR(VLOOKUP(A333,[1]Monitoramento_Base_somente_disp!$A:$L,8,FALSE),0)</f>
        <v>5053090</v>
      </c>
      <c r="F333" s="20">
        <f>IFERROR(VLOOKUP(A333,[1]Monitoramento_Base_somente_disp!$A:$L,9,FALSE),0)</f>
        <v>0</v>
      </c>
      <c r="G333" s="28">
        <f>IFERROR(VLOOKUP(A333,[1]Monitoramento_Base_somente_disp!$A:$L,10,FALSE),0)</f>
        <v>0</v>
      </c>
      <c r="H333" s="27">
        <f>IFERROR(VLOOKUP(A333,[2]webService!$A:$I,4,FALSE),0)</f>
        <v>0</v>
      </c>
      <c r="I333" s="20">
        <f>IFERROR(VLOOKUP(A333,[2]webService!$A:$II,5,FALSE),0)</f>
        <v>0</v>
      </c>
      <c r="J333" s="20">
        <f>IFERROR(VLOOKUP(A333,[2]webService!$A:$I,6,FALSE),0)</f>
        <v>0</v>
      </c>
      <c r="K333" s="20">
        <f>IFERROR(VLOOKUP(A333,[2]webService!$A:$I,7,FALSE),0)</f>
        <v>0</v>
      </c>
      <c r="L333" s="20">
        <f>IFERROR(VLOOKUP(A333,[2]webService!$A:$I,8,FALSE),0)</f>
        <v>0</v>
      </c>
      <c r="M333" s="28">
        <f>IFERROR(VLOOKUP(A333,[2]webService!$A:$I,9,FALSE),0)</f>
        <v>0</v>
      </c>
      <c r="N333" s="27">
        <f>IFERROR(VLOOKUP(A333,[3]soaBnafar!$A:$G,2,FALSE),0)</f>
        <v>0</v>
      </c>
      <c r="O333" s="20">
        <f>IFERROR(VLOOKUP(A333,[3]soaBnafar!$A:$H,3,FALSE),0)</f>
        <v>0</v>
      </c>
      <c r="P333" s="20">
        <f>IFERROR(VLOOKUP(A333,[3]soaBnafar!$A:$G,4,FALSE),0)</f>
        <v>0</v>
      </c>
      <c r="Q333" s="20">
        <f>IFERROR(VLOOKUP(A333,[3]soaBnafar!$A:$G,5,FALSE),0)</f>
        <v>0</v>
      </c>
      <c r="R333" s="20">
        <f>IFERROR(VLOOKUP(A333,[3]soaBnafar!$A:$G,6,FALSE),0)</f>
        <v>0</v>
      </c>
      <c r="S333" s="20">
        <f>IFERROR(VLOOKUP(A333,[3]soaBnafar!$A:$G,7,FALSE),0)</f>
        <v>0</v>
      </c>
      <c r="T333" s="32">
        <f t="shared" si="62"/>
        <v>0</v>
      </c>
      <c r="U333" s="21">
        <f t="shared" si="63"/>
        <v>10106180</v>
      </c>
      <c r="V333" s="21">
        <f t="shared" si="64"/>
        <v>0</v>
      </c>
      <c r="W333" s="21">
        <f t="shared" si="65"/>
        <v>5053090</v>
      </c>
      <c r="X333" s="21">
        <f t="shared" si="66"/>
        <v>0</v>
      </c>
      <c r="Y333" s="33">
        <f t="shared" si="67"/>
        <v>0</v>
      </c>
      <c r="Z333" s="4" t="str">
        <f t="shared" si="68"/>
        <v>Não</v>
      </c>
      <c r="AA333" s="4" t="str">
        <f t="shared" si="69"/>
        <v>Sim</v>
      </c>
      <c r="AB333" s="4" t="str">
        <f t="shared" si="70"/>
        <v>Não</v>
      </c>
      <c r="AC333" s="4" t="str">
        <f t="shared" si="71"/>
        <v>Sim</v>
      </c>
      <c r="AD333" s="4" t="str">
        <f t="shared" si="72"/>
        <v>Não</v>
      </c>
      <c r="AE333" s="30" t="str">
        <f t="shared" si="73"/>
        <v>Não</v>
      </c>
    </row>
    <row r="334" spans="1:31" x14ac:dyDescent="0.25">
      <c r="A334" s="23">
        <v>210173</v>
      </c>
      <c r="B334" s="27">
        <f>IFERROR(VLOOKUP(A334,[1]Monitoramento_Base_somente_disp!$A:$L,5,FALSE),0)</f>
        <v>0</v>
      </c>
      <c r="C334" s="20">
        <f>IFERROR(VLOOKUP(A334,[1]Monitoramento_Base_somente_disp!$A:$L,6,FALSE),0)</f>
        <v>0</v>
      </c>
      <c r="D334" s="20">
        <f>IFERROR(VLOOKUP(A334,[1]Monitoramento_Base_somente_disp!$A:$L,7,FALSE),0)</f>
        <v>0</v>
      </c>
      <c r="E334" s="20">
        <f>IFERROR(VLOOKUP(A334,[1]Monitoramento_Base_somente_disp!$A:$L,8,FALSE),0)</f>
        <v>0</v>
      </c>
      <c r="F334" s="20">
        <f>IFERROR(VLOOKUP(A334,[1]Monitoramento_Base_somente_disp!$A:$L,9,FALSE),0)</f>
        <v>0</v>
      </c>
      <c r="G334" s="28">
        <f>IFERROR(VLOOKUP(A334,[1]Monitoramento_Base_somente_disp!$A:$L,10,FALSE),0)</f>
        <v>0</v>
      </c>
      <c r="H334" s="27">
        <f>IFERROR(VLOOKUP(A334,[2]webService!$A:$I,4,FALSE),0)</f>
        <v>0</v>
      </c>
      <c r="I334" s="20">
        <f>IFERROR(VLOOKUP(A334,[2]webService!$A:$II,5,FALSE),0)</f>
        <v>0</v>
      </c>
      <c r="J334" s="20">
        <f>IFERROR(VLOOKUP(A334,[2]webService!$A:$I,6,FALSE),0)</f>
        <v>0</v>
      </c>
      <c r="K334" s="20">
        <f>IFERROR(VLOOKUP(A334,[2]webService!$A:$I,7,FALSE),0)</f>
        <v>0</v>
      </c>
      <c r="L334" s="20">
        <f>IFERROR(VLOOKUP(A334,[2]webService!$A:$I,8,FALSE),0)</f>
        <v>0</v>
      </c>
      <c r="M334" s="28">
        <f>IFERROR(VLOOKUP(A334,[2]webService!$A:$I,9,FALSE),0)</f>
        <v>0</v>
      </c>
      <c r="N334" s="27">
        <f>IFERROR(VLOOKUP(A334,[3]soaBnafar!$A:$G,2,FALSE),0)</f>
        <v>0</v>
      </c>
      <c r="O334" s="20">
        <f>IFERROR(VLOOKUP(A334,[3]soaBnafar!$A:$H,3,FALSE),0)</f>
        <v>0</v>
      </c>
      <c r="P334" s="20">
        <f>IFERROR(VLOOKUP(A334,[3]soaBnafar!$A:$G,4,FALSE),0)</f>
        <v>0</v>
      </c>
      <c r="Q334" s="20">
        <f>IFERROR(VLOOKUP(A334,[3]soaBnafar!$A:$G,5,FALSE),0)</f>
        <v>0</v>
      </c>
      <c r="R334" s="20">
        <f>IFERROR(VLOOKUP(A334,[3]soaBnafar!$A:$G,6,FALSE),0)</f>
        <v>0</v>
      </c>
      <c r="S334" s="20">
        <f>IFERROR(VLOOKUP(A334,[3]soaBnafar!$A:$G,7,FALSE),0)</f>
        <v>0</v>
      </c>
      <c r="T334" s="32">
        <f t="shared" si="62"/>
        <v>0</v>
      </c>
      <c r="U334" s="21">
        <f t="shared" si="63"/>
        <v>0</v>
      </c>
      <c r="V334" s="21">
        <f t="shared" si="64"/>
        <v>0</v>
      </c>
      <c r="W334" s="21">
        <f t="shared" si="65"/>
        <v>0</v>
      </c>
      <c r="X334" s="21">
        <f t="shared" si="66"/>
        <v>0</v>
      </c>
      <c r="Y334" s="33">
        <f t="shared" si="67"/>
        <v>0</v>
      </c>
      <c r="Z334" s="4" t="str">
        <f t="shared" si="68"/>
        <v>Não</v>
      </c>
      <c r="AA334" s="4" t="str">
        <f t="shared" si="69"/>
        <v>Não</v>
      </c>
      <c r="AB334" s="4" t="str">
        <f t="shared" si="70"/>
        <v>Não</v>
      </c>
      <c r="AC334" s="4" t="str">
        <f t="shared" si="71"/>
        <v>Não</v>
      </c>
      <c r="AD334" s="4" t="str">
        <f t="shared" si="72"/>
        <v>Não</v>
      </c>
      <c r="AE334" s="30" t="str">
        <f t="shared" si="73"/>
        <v>Não</v>
      </c>
    </row>
    <row r="335" spans="1:31" x14ac:dyDescent="0.25">
      <c r="A335" s="23">
        <v>210177</v>
      </c>
      <c r="B335" s="27">
        <f>IFERROR(VLOOKUP(A335,[1]Monitoramento_Base_somente_disp!$A:$L,5,FALSE),0)</f>
        <v>0</v>
      </c>
      <c r="C335" s="20">
        <f>IFERROR(VLOOKUP(A335,[1]Monitoramento_Base_somente_disp!$A:$L,6,FALSE),0)</f>
        <v>1539552</v>
      </c>
      <c r="D335" s="20">
        <f>IFERROR(VLOOKUP(A335,[1]Monitoramento_Base_somente_disp!$A:$L,7,FALSE),0)</f>
        <v>0</v>
      </c>
      <c r="E335" s="20">
        <f>IFERROR(VLOOKUP(A335,[1]Monitoramento_Base_somente_disp!$A:$L,8,FALSE),0)</f>
        <v>769776</v>
      </c>
      <c r="F335" s="20">
        <f>IFERROR(VLOOKUP(A335,[1]Monitoramento_Base_somente_disp!$A:$L,9,FALSE),0)</f>
        <v>0</v>
      </c>
      <c r="G335" s="28">
        <f>IFERROR(VLOOKUP(A335,[1]Monitoramento_Base_somente_disp!$A:$L,10,FALSE),0)</f>
        <v>0</v>
      </c>
      <c r="H335" s="27">
        <f>IFERROR(VLOOKUP(A335,[2]webService!$A:$I,4,FALSE),0)</f>
        <v>0</v>
      </c>
      <c r="I335" s="20">
        <f>IFERROR(VLOOKUP(A335,[2]webService!$A:$II,5,FALSE),0)</f>
        <v>0</v>
      </c>
      <c r="J335" s="20">
        <f>IFERROR(VLOOKUP(A335,[2]webService!$A:$I,6,FALSE),0)</f>
        <v>0</v>
      </c>
      <c r="K335" s="20">
        <f>IFERROR(VLOOKUP(A335,[2]webService!$A:$I,7,FALSE),0)</f>
        <v>0</v>
      </c>
      <c r="L335" s="20">
        <f>IFERROR(VLOOKUP(A335,[2]webService!$A:$I,8,FALSE),0)</f>
        <v>0</v>
      </c>
      <c r="M335" s="28">
        <f>IFERROR(VLOOKUP(A335,[2]webService!$A:$I,9,FALSE),0)</f>
        <v>0</v>
      </c>
      <c r="N335" s="27">
        <f>IFERROR(VLOOKUP(A335,[3]soaBnafar!$A:$G,2,FALSE),0)</f>
        <v>0</v>
      </c>
      <c r="O335" s="20">
        <f>IFERROR(VLOOKUP(A335,[3]soaBnafar!$A:$H,3,FALSE),0)</f>
        <v>0</v>
      </c>
      <c r="P335" s="20">
        <f>IFERROR(VLOOKUP(A335,[3]soaBnafar!$A:$G,4,FALSE),0)</f>
        <v>0</v>
      </c>
      <c r="Q335" s="20">
        <f>IFERROR(VLOOKUP(A335,[3]soaBnafar!$A:$G,5,FALSE),0)</f>
        <v>0</v>
      </c>
      <c r="R335" s="20">
        <f>IFERROR(VLOOKUP(A335,[3]soaBnafar!$A:$G,6,FALSE),0)</f>
        <v>0</v>
      </c>
      <c r="S335" s="20">
        <f>IFERROR(VLOOKUP(A335,[3]soaBnafar!$A:$G,7,FALSE),0)</f>
        <v>0</v>
      </c>
      <c r="T335" s="32">
        <f t="shared" si="62"/>
        <v>0</v>
      </c>
      <c r="U335" s="21">
        <f t="shared" si="63"/>
        <v>1539552</v>
      </c>
      <c r="V335" s="21">
        <f t="shared" si="64"/>
        <v>0</v>
      </c>
      <c r="W335" s="21">
        <f t="shared" si="65"/>
        <v>769776</v>
      </c>
      <c r="X335" s="21">
        <f t="shared" si="66"/>
        <v>0</v>
      </c>
      <c r="Y335" s="33">
        <f t="shared" si="67"/>
        <v>0</v>
      </c>
      <c r="Z335" s="4" t="str">
        <f t="shared" si="68"/>
        <v>Não</v>
      </c>
      <c r="AA335" s="4" t="str">
        <f t="shared" si="69"/>
        <v>Sim</v>
      </c>
      <c r="AB335" s="4" t="str">
        <f t="shared" si="70"/>
        <v>Não</v>
      </c>
      <c r="AC335" s="4" t="str">
        <f t="shared" si="71"/>
        <v>Sim</v>
      </c>
      <c r="AD335" s="4" t="str">
        <f t="shared" si="72"/>
        <v>Não</v>
      </c>
      <c r="AE335" s="30" t="str">
        <f t="shared" si="73"/>
        <v>Não</v>
      </c>
    </row>
    <row r="336" spans="1:31" x14ac:dyDescent="0.25">
      <c r="A336" s="23">
        <v>210197</v>
      </c>
      <c r="B336" s="27">
        <f>IFERROR(VLOOKUP(A336,[1]Monitoramento_Base_somente_disp!$A:$L,5,FALSE),0)</f>
        <v>0</v>
      </c>
      <c r="C336" s="20">
        <f>IFERROR(VLOOKUP(A336,[1]Monitoramento_Base_somente_disp!$A:$L,6,FALSE),0)</f>
        <v>0</v>
      </c>
      <c r="D336" s="20">
        <f>IFERROR(VLOOKUP(A336,[1]Monitoramento_Base_somente_disp!$A:$L,7,FALSE),0)</f>
        <v>0</v>
      </c>
      <c r="E336" s="20">
        <f>IFERROR(VLOOKUP(A336,[1]Monitoramento_Base_somente_disp!$A:$L,8,FALSE),0)</f>
        <v>0</v>
      </c>
      <c r="F336" s="20">
        <f>IFERROR(VLOOKUP(A336,[1]Monitoramento_Base_somente_disp!$A:$L,9,FALSE),0)</f>
        <v>0</v>
      </c>
      <c r="G336" s="28">
        <f>IFERROR(VLOOKUP(A336,[1]Monitoramento_Base_somente_disp!$A:$L,10,FALSE),0)</f>
        <v>0</v>
      </c>
      <c r="H336" s="27">
        <f>IFERROR(VLOOKUP(A336,[2]webService!$A:$I,4,FALSE),0)</f>
        <v>0</v>
      </c>
      <c r="I336" s="20">
        <f>IFERROR(VLOOKUP(A336,[2]webService!$A:$II,5,FALSE),0)</f>
        <v>0</v>
      </c>
      <c r="J336" s="20">
        <f>IFERROR(VLOOKUP(A336,[2]webService!$A:$I,6,FALSE),0)</f>
        <v>0</v>
      </c>
      <c r="K336" s="20">
        <f>IFERROR(VLOOKUP(A336,[2]webService!$A:$I,7,FALSE),0)</f>
        <v>0</v>
      </c>
      <c r="L336" s="20">
        <f>IFERROR(VLOOKUP(A336,[2]webService!$A:$I,8,FALSE),0)</f>
        <v>0</v>
      </c>
      <c r="M336" s="28">
        <f>IFERROR(VLOOKUP(A336,[2]webService!$A:$I,9,FALSE),0)</f>
        <v>0</v>
      </c>
      <c r="N336" s="27">
        <f>IFERROR(VLOOKUP(A336,[3]soaBnafar!$A:$G,2,FALSE),0)</f>
        <v>0</v>
      </c>
      <c r="O336" s="20">
        <f>IFERROR(VLOOKUP(A336,[3]soaBnafar!$A:$H,3,FALSE),0)</f>
        <v>0</v>
      </c>
      <c r="P336" s="20">
        <f>IFERROR(VLOOKUP(A336,[3]soaBnafar!$A:$G,4,FALSE),0)</f>
        <v>0</v>
      </c>
      <c r="Q336" s="20">
        <f>IFERROR(VLOOKUP(A336,[3]soaBnafar!$A:$G,5,FALSE),0)</f>
        <v>0</v>
      </c>
      <c r="R336" s="20">
        <f>IFERROR(VLOOKUP(A336,[3]soaBnafar!$A:$G,6,FALSE),0)</f>
        <v>0</v>
      </c>
      <c r="S336" s="20">
        <f>IFERROR(VLOOKUP(A336,[3]soaBnafar!$A:$G,7,FALSE),0)</f>
        <v>0</v>
      </c>
      <c r="T336" s="32">
        <f t="shared" si="62"/>
        <v>0</v>
      </c>
      <c r="U336" s="21">
        <f t="shared" si="63"/>
        <v>0</v>
      </c>
      <c r="V336" s="21">
        <f t="shared" si="64"/>
        <v>0</v>
      </c>
      <c r="W336" s="21">
        <f t="shared" si="65"/>
        <v>0</v>
      </c>
      <c r="X336" s="21">
        <f t="shared" si="66"/>
        <v>0</v>
      </c>
      <c r="Y336" s="33">
        <f t="shared" si="67"/>
        <v>0</v>
      </c>
      <c r="Z336" s="4" t="str">
        <f t="shared" si="68"/>
        <v>Não</v>
      </c>
      <c r="AA336" s="4" t="str">
        <f t="shared" si="69"/>
        <v>Não</v>
      </c>
      <c r="AB336" s="4" t="str">
        <f t="shared" si="70"/>
        <v>Não</v>
      </c>
      <c r="AC336" s="4" t="str">
        <f t="shared" si="71"/>
        <v>Não</v>
      </c>
      <c r="AD336" s="4" t="str">
        <f t="shared" si="72"/>
        <v>Não</v>
      </c>
      <c r="AE336" s="30" t="str">
        <f t="shared" si="73"/>
        <v>Não</v>
      </c>
    </row>
    <row r="337" spans="1:31" x14ac:dyDescent="0.25">
      <c r="A337" s="23">
        <v>210200</v>
      </c>
      <c r="B337" s="27">
        <f>IFERROR(VLOOKUP(A337,[1]Monitoramento_Base_somente_disp!$A:$L,5,FALSE),0)</f>
        <v>0</v>
      </c>
      <c r="C337" s="20">
        <f>IFERROR(VLOOKUP(A337,[1]Monitoramento_Base_somente_disp!$A:$L,6,FALSE),0)</f>
        <v>0</v>
      </c>
      <c r="D337" s="20">
        <f>IFERROR(VLOOKUP(A337,[1]Monitoramento_Base_somente_disp!$A:$L,7,FALSE),0)</f>
        <v>0</v>
      </c>
      <c r="E337" s="20">
        <f>IFERROR(VLOOKUP(A337,[1]Monitoramento_Base_somente_disp!$A:$L,8,FALSE),0)</f>
        <v>0</v>
      </c>
      <c r="F337" s="20">
        <f>IFERROR(VLOOKUP(A337,[1]Monitoramento_Base_somente_disp!$A:$L,9,FALSE),0)</f>
        <v>0</v>
      </c>
      <c r="G337" s="28">
        <f>IFERROR(VLOOKUP(A337,[1]Monitoramento_Base_somente_disp!$A:$L,10,FALSE),0)</f>
        <v>0</v>
      </c>
      <c r="H337" s="27">
        <f>IFERROR(VLOOKUP(A337,[2]webService!$A:$I,4,FALSE),0)</f>
        <v>0</v>
      </c>
      <c r="I337" s="20">
        <f>IFERROR(VLOOKUP(A337,[2]webService!$A:$II,5,FALSE),0)</f>
        <v>0</v>
      </c>
      <c r="J337" s="20">
        <f>IFERROR(VLOOKUP(A337,[2]webService!$A:$I,6,FALSE),0)</f>
        <v>0</v>
      </c>
      <c r="K337" s="20">
        <f>IFERROR(VLOOKUP(A337,[2]webService!$A:$I,7,FALSE),0)</f>
        <v>0</v>
      </c>
      <c r="L337" s="20">
        <f>IFERROR(VLOOKUP(A337,[2]webService!$A:$I,8,FALSE),0)</f>
        <v>0</v>
      </c>
      <c r="M337" s="28">
        <f>IFERROR(VLOOKUP(A337,[2]webService!$A:$I,9,FALSE),0)</f>
        <v>0</v>
      </c>
      <c r="N337" s="27">
        <f>IFERROR(VLOOKUP(A337,[3]soaBnafar!$A:$G,2,FALSE),0)</f>
        <v>0</v>
      </c>
      <c r="O337" s="20">
        <f>IFERROR(VLOOKUP(A337,[3]soaBnafar!$A:$H,3,FALSE),0)</f>
        <v>0</v>
      </c>
      <c r="P337" s="20">
        <f>IFERROR(VLOOKUP(A337,[3]soaBnafar!$A:$G,4,FALSE),0)</f>
        <v>0</v>
      </c>
      <c r="Q337" s="20">
        <f>IFERROR(VLOOKUP(A337,[3]soaBnafar!$A:$G,5,FALSE),0)</f>
        <v>0</v>
      </c>
      <c r="R337" s="20">
        <f>IFERROR(VLOOKUP(A337,[3]soaBnafar!$A:$G,6,FALSE),0)</f>
        <v>0</v>
      </c>
      <c r="S337" s="20">
        <f>IFERROR(VLOOKUP(A337,[3]soaBnafar!$A:$G,7,FALSE),0)</f>
        <v>0</v>
      </c>
      <c r="T337" s="32">
        <f t="shared" si="62"/>
        <v>0</v>
      </c>
      <c r="U337" s="21">
        <f t="shared" si="63"/>
        <v>0</v>
      </c>
      <c r="V337" s="21">
        <f t="shared" si="64"/>
        <v>0</v>
      </c>
      <c r="W337" s="21">
        <f t="shared" si="65"/>
        <v>0</v>
      </c>
      <c r="X337" s="21">
        <f t="shared" si="66"/>
        <v>0</v>
      </c>
      <c r="Y337" s="33">
        <f t="shared" si="67"/>
        <v>0</v>
      </c>
      <c r="Z337" s="4" t="str">
        <f t="shared" si="68"/>
        <v>Não</v>
      </c>
      <c r="AA337" s="4" t="str">
        <f t="shared" si="69"/>
        <v>Não</v>
      </c>
      <c r="AB337" s="4" t="str">
        <f t="shared" si="70"/>
        <v>Não</v>
      </c>
      <c r="AC337" s="4" t="str">
        <f t="shared" si="71"/>
        <v>Não</v>
      </c>
      <c r="AD337" s="4" t="str">
        <f t="shared" si="72"/>
        <v>Não</v>
      </c>
      <c r="AE337" s="30" t="str">
        <f t="shared" si="73"/>
        <v>Não</v>
      </c>
    </row>
    <row r="338" spans="1:31" x14ac:dyDescent="0.25">
      <c r="A338" s="23">
        <v>210203</v>
      </c>
      <c r="B338" s="27">
        <f>IFERROR(VLOOKUP(A338,[1]Monitoramento_Base_somente_disp!$A:$L,5,FALSE),0)</f>
        <v>0</v>
      </c>
      <c r="C338" s="20">
        <f>IFERROR(VLOOKUP(A338,[1]Monitoramento_Base_somente_disp!$A:$L,6,FALSE),0)</f>
        <v>1039976</v>
      </c>
      <c r="D338" s="20">
        <f>IFERROR(VLOOKUP(A338,[1]Monitoramento_Base_somente_disp!$A:$L,7,FALSE),0)</f>
        <v>0</v>
      </c>
      <c r="E338" s="20">
        <f>IFERROR(VLOOKUP(A338,[1]Monitoramento_Base_somente_disp!$A:$L,8,FALSE),0)</f>
        <v>519988</v>
      </c>
      <c r="F338" s="20">
        <f>IFERROR(VLOOKUP(A338,[1]Monitoramento_Base_somente_disp!$A:$L,9,FALSE),0)</f>
        <v>0</v>
      </c>
      <c r="G338" s="28">
        <f>IFERROR(VLOOKUP(A338,[1]Monitoramento_Base_somente_disp!$A:$L,10,FALSE),0)</f>
        <v>0</v>
      </c>
      <c r="H338" s="27">
        <f>IFERROR(VLOOKUP(A338,[2]webService!$A:$I,4,FALSE),0)</f>
        <v>0</v>
      </c>
      <c r="I338" s="20">
        <f>IFERROR(VLOOKUP(A338,[2]webService!$A:$II,5,FALSE),0)</f>
        <v>0</v>
      </c>
      <c r="J338" s="20">
        <f>IFERROR(VLOOKUP(A338,[2]webService!$A:$I,6,FALSE),0)</f>
        <v>0</v>
      </c>
      <c r="K338" s="20">
        <f>IFERROR(VLOOKUP(A338,[2]webService!$A:$I,7,FALSE),0)</f>
        <v>0</v>
      </c>
      <c r="L338" s="20">
        <f>IFERROR(VLOOKUP(A338,[2]webService!$A:$I,8,FALSE),0)</f>
        <v>0</v>
      </c>
      <c r="M338" s="28">
        <f>IFERROR(VLOOKUP(A338,[2]webService!$A:$I,9,FALSE),0)</f>
        <v>0</v>
      </c>
      <c r="N338" s="27">
        <f>IFERROR(VLOOKUP(A338,[3]soaBnafar!$A:$G,2,FALSE),0)</f>
        <v>0</v>
      </c>
      <c r="O338" s="20">
        <f>IFERROR(VLOOKUP(A338,[3]soaBnafar!$A:$H,3,FALSE),0)</f>
        <v>0</v>
      </c>
      <c r="P338" s="20">
        <f>IFERROR(VLOOKUP(A338,[3]soaBnafar!$A:$G,4,FALSE),0)</f>
        <v>0</v>
      </c>
      <c r="Q338" s="20">
        <f>IFERROR(VLOOKUP(A338,[3]soaBnafar!$A:$G,5,FALSE),0)</f>
        <v>0</v>
      </c>
      <c r="R338" s="20">
        <f>IFERROR(VLOOKUP(A338,[3]soaBnafar!$A:$G,6,FALSE),0)</f>
        <v>0</v>
      </c>
      <c r="S338" s="20">
        <f>IFERROR(VLOOKUP(A338,[3]soaBnafar!$A:$G,7,FALSE),0)</f>
        <v>0</v>
      </c>
      <c r="T338" s="32">
        <f t="shared" si="62"/>
        <v>0</v>
      </c>
      <c r="U338" s="21">
        <f t="shared" si="63"/>
        <v>1039976</v>
      </c>
      <c r="V338" s="21">
        <f t="shared" si="64"/>
        <v>0</v>
      </c>
      <c r="W338" s="21">
        <f t="shared" si="65"/>
        <v>519988</v>
      </c>
      <c r="X338" s="21">
        <f t="shared" si="66"/>
        <v>0</v>
      </c>
      <c r="Y338" s="33">
        <f t="shared" si="67"/>
        <v>0</v>
      </c>
      <c r="Z338" s="4" t="str">
        <f t="shared" si="68"/>
        <v>Não</v>
      </c>
      <c r="AA338" s="4" t="str">
        <f t="shared" si="69"/>
        <v>Sim</v>
      </c>
      <c r="AB338" s="4" t="str">
        <f t="shared" si="70"/>
        <v>Não</v>
      </c>
      <c r="AC338" s="4" t="str">
        <f t="shared" si="71"/>
        <v>Sim</v>
      </c>
      <c r="AD338" s="4" t="str">
        <f t="shared" si="72"/>
        <v>Não</v>
      </c>
      <c r="AE338" s="30" t="str">
        <f t="shared" si="73"/>
        <v>Não</v>
      </c>
    </row>
    <row r="339" spans="1:31" x14ac:dyDescent="0.25">
      <c r="A339" s="23">
        <v>210207</v>
      </c>
      <c r="B339" s="27">
        <f>IFERROR(VLOOKUP(A339,[1]Monitoramento_Base_somente_disp!$A:$L,5,FALSE),0)</f>
        <v>0</v>
      </c>
      <c r="C339" s="20">
        <f>IFERROR(VLOOKUP(A339,[1]Monitoramento_Base_somente_disp!$A:$L,6,FALSE),0)</f>
        <v>12376</v>
      </c>
      <c r="D339" s="20">
        <f>IFERROR(VLOOKUP(A339,[1]Monitoramento_Base_somente_disp!$A:$L,7,FALSE),0)</f>
        <v>0</v>
      </c>
      <c r="E339" s="20">
        <f>IFERROR(VLOOKUP(A339,[1]Monitoramento_Base_somente_disp!$A:$L,8,FALSE),0)</f>
        <v>6188</v>
      </c>
      <c r="F339" s="20">
        <f>IFERROR(VLOOKUP(A339,[1]Monitoramento_Base_somente_disp!$A:$L,9,FALSE),0)</f>
        <v>0</v>
      </c>
      <c r="G339" s="28">
        <f>IFERROR(VLOOKUP(A339,[1]Monitoramento_Base_somente_disp!$A:$L,10,FALSE),0)</f>
        <v>0</v>
      </c>
      <c r="H339" s="27">
        <f>IFERROR(VLOOKUP(A339,[2]webService!$A:$I,4,FALSE),0)</f>
        <v>0</v>
      </c>
      <c r="I339" s="20">
        <f>IFERROR(VLOOKUP(A339,[2]webService!$A:$II,5,FALSE),0)</f>
        <v>0</v>
      </c>
      <c r="J339" s="20">
        <f>IFERROR(VLOOKUP(A339,[2]webService!$A:$I,6,FALSE),0)</f>
        <v>0</v>
      </c>
      <c r="K339" s="20">
        <f>IFERROR(VLOOKUP(A339,[2]webService!$A:$I,7,FALSE),0)</f>
        <v>0</v>
      </c>
      <c r="L339" s="20">
        <f>IFERROR(VLOOKUP(A339,[2]webService!$A:$I,8,FALSE),0)</f>
        <v>0</v>
      </c>
      <c r="M339" s="28">
        <f>IFERROR(VLOOKUP(A339,[2]webService!$A:$I,9,FALSE),0)</f>
        <v>0</v>
      </c>
      <c r="N339" s="27">
        <f>IFERROR(VLOOKUP(A339,[3]soaBnafar!$A:$G,2,FALSE),0)</f>
        <v>0</v>
      </c>
      <c r="O339" s="20">
        <f>IFERROR(VLOOKUP(A339,[3]soaBnafar!$A:$H,3,FALSE),0)</f>
        <v>0</v>
      </c>
      <c r="P339" s="20">
        <f>IFERROR(VLOOKUP(A339,[3]soaBnafar!$A:$G,4,FALSE),0)</f>
        <v>0</v>
      </c>
      <c r="Q339" s="20">
        <f>IFERROR(VLOOKUP(A339,[3]soaBnafar!$A:$G,5,FALSE),0)</f>
        <v>0</v>
      </c>
      <c r="R339" s="20">
        <f>IFERROR(VLOOKUP(A339,[3]soaBnafar!$A:$G,6,FALSE),0)</f>
        <v>0</v>
      </c>
      <c r="S339" s="20">
        <f>IFERROR(VLOOKUP(A339,[3]soaBnafar!$A:$G,7,FALSE),0)</f>
        <v>0</v>
      </c>
      <c r="T339" s="32">
        <f t="shared" si="62"/>
        <v>0</v>
      </c>
      <c r="U339" s="21">
        <f t="shared" si="63"/>
        <v>12376</v>
      </c>
      <c r="V339" s="21">
        <f t="shared" si="64"/>
        <v>0</v>
      </c>
      <c r="W339" s="21">
        <f t="shared" si="65"/>
        <v>6188</v>
      </c>
      <c r="X339" s="21">
        <f t="shared" si="66"/>
        <v>0</v>
      </c>
      <c r="Y339" s="33">
        <f t="shared" si="67"/>
        <v>0</v>
      </c>
      <c r="Z339" s="4" t="str">
        <f t="shared" si="68"/>
        <v>Não</v>
      </c>
      <c r="AA339" s="4" t="str">
        <f t="shared" si="69"/>
        <v>Sim</v>
      </c>
      <c r="AB339" s="4" t="str">
        <f t="shared" si="70"/>
        <v>Não</v>
      </c>
      <c r="AC339" s="4" t="str">
        <f t="shared" si="71"/>
        <v>Sim</v>
      </c>
      <c r="AD339" s="4" t="str">
        <f t="shared" si="72"/>
        <v>Não</v>
      </c>
      <c r="AE339" s="30" t="str">
        <f t="shared" si="73"/>
        <v>Não</v>
      </c>
    </row>
    <row r="340" spans="1:31" x14ac:dyDescent="0.25">
      <c r="A340" s="23">
        <v>210210</v>
      </c>
      <c r="B340" s="27">
        <f>IFERROR(VLOOKUP(A340,[1]Monitoramento_Base_somente_disp!$A:$L,5,FALSE),0)</f>
        <v>0</v>
      </c>
      <c r="C340" s="20">
        <f>IFERROR(VLOOKUP(A340,[1]Monitoramento_Base_somente_disp!$A:$L,6,FALSE),0)</f>
        <v>0</v>
      </c>
      <c r="D340" s="20">
        <f>IFERROR(VLOOKUP(A340,[1]Monitoramento_Base_somente_disp!$A:$L,7,FALSE),0)</f>
        <v>0</v>
      </c>
      <c r="E340" s="20">
        <f>IFERROR(VLOOKUP(A340,[1]Monitoramento_Base_somente_disp!$A:$L,8,FALSE),0)</f>
        <v>0</v>
      </c>
      <c r="F340" s="20">
        <f>IFERROR(VLOOKUP(A340,[1]Monitoramento_Base_somente_disp!$A:$L,9,FALSE),0)</f>
        <v>0</v>
      </c>
      <c r="G340" s="28">
        <f>IFERROR(VLOOKUP(A340,[1]Monitoramento_Base_somente_disp!$A:$L,10,FALSE),0)</f>
        <v>0</v>
      </c>
      <c r="H340" s="27">
        <f>IFERROR(VLOOKUP(A340,[2]webService!$A:$I,4,FALSE),0)</f>
        <v>0</v>
      </c>
      <c r="I340" s="20">
        <f>IFERROR(VLOOKUP(A340,[2]webService!$A:$II,5,FALSE),0)</f>
        <v>0</v>
      </c>
      <c r="J340" s="20">
        <f>IFERROR(VLOOKUP(A340,[2]webService!$A:$I,6,FALSE),0)</f>
        <v>0</v>
      </c>
      <c r="K340" s="20">
        <f>IFERROR(VLOOKUP(A340,[2]webService!$A:$I,7,FALSE),0)</f>
        <v>0</v>
      </c>
      <c r="L340" s="20">
        <f>IFERROR(VLOOKUP(A340,[2]webService!$A:$I,8,FALSE),0)</f>
        <v>0</v>
      </c>
      <c r="M340" s="28">
        <f>IFERROR(VLOOKUP(A340,[2]webService!$A:$I,9,FALSE),0)</f>
        <v>0</v>
      </c>
      <c r="N340" s="27">
        <f>IFERROR(VLOOKUP(A340,[3]soaBnafar!$A:$G,2,FALSE),0)</f>
        <v>0</v>
      </c>
      <c r="O340" s="20">
        <f>IFERROR(VLOOKUP(A340,[3]soaBnafar!$A:$H,3,FALSE),0)</f>
        <v>0</v>
      </c>
      <c r="P340" s="20">
        <f>IFERROR(VLOOKUP(A340,[3]soaBnafar!$A:$G,4,FALSE),0)</f>
        <v>0</v>
      </c>
      <c r="Q340" s="20">
        <f>IFERROR(VLOOKUP(A340,[3]soaBnafar!$A:$G,5,FALSE),0)</f>
        <v>0</v>
      </c>
      <c r="R340" s="20">
        <f>IFERROR(VLOOKUP(A340,[3]soaBnafar!$A:$G,6,FALSE),0)</f>
        <v>0</v>
      </c>
      <c r="S340" s="20">
        <f>IFERROR(VLOOKUP(A340,[3]soaBnafar!$A:$G,7,FALSE),0)</f>
        <v>0</v>
      </c>
      <c r="T340" s="32">
        <f t="shared" si="62"/>
        <v>0</v>
      </c>
      <c r="U340" s="21">
        <f t="shared" si="63"/>
        <v>0</v>
      </c>
      <c r="V340" s="21">
        <f t="shared" si="64"/>
        <v>0</v>
      </c>
      <c r="W340" s="21">
        <f t="shared" si="65"/>
        <v>0</v>
      </c>
      <c r="X340" s="21">
        <f t="shared" si="66"/>
        <v>0</v>
      </c>
      <c r="Y340" s="33">
        <f t="shared" si="67"/>
        <v>0</v>
      </c>
      <c r="Z340" s="4" t="str">
        <f t="shared" si="68"/>
        <v>Não</v>
      </c>
      <c r="AA340" s="4" t="str">
        <f t="shared" si="69"/>
        <v>Não</v>
      </c>
      <c r="AB340" s="4" t="str">
        <f t="shared" si="70"/>
        <v>Não</v>
      </c>
      <c r="AC340" s="4" t="str">
        <f t="shared" si="71"/>
        <v>Não</v>
      </c>
      <c r="AD340" s="4" t="str">
        <f t="shared" si="72"/>
        <v>Não</v>
      </c>
      <c r="AE340" s="30" t="str">
        <f t="shared" si="73"/>
        <v>Não</v>
      </c>
    </row>
    <row r="341" spans="1:31" x14ac:dyDescent="0.25">
      <c r="A341" s="23">
        <v>210215</v>
      </c>
      <c r="B341" s="27">
        <f>IFERROR(VLOOKUP(A341,[1]Monitoramento_Base_somente_disp!$A:$L,5,FALSE),0)</f>
        <v>16464</v>
      </c>
      <c r="C341" s="20">
        <f>IFERROR(VLOOKUP(A341,[1]Monitoramento_Base_somente_disp!$A:$L,6,FALSE),0)</f>
        <v>3253857</v>
      </c>
      <c r="D341" s="20">
        <f>IFERROR(VLOOKUP(A341,[1]Monitoramento_Base_somente_disp!$A:$L,7,FALSE),0)</f>
        <v>1659</v>
      </c>
      <c r="E341" s="20">
        <f>IFERROR(VLOOKUP(A341,[1]Monitoramento_Base_somente_disp!$A:$L,8,FALSE),0)</f>
        <v>1446271</v>
      </c>
      <c r="F341" s="20">
        <f>IFERROR(VLOOKUP(A341,[1]Monitoramento_Base_somente_disp!$A:$L,9,FALSE),0)</f>
        <v>0</v>
      </c>
      <c r="G341" s="28">
        <f>IFERROR(VLOOKUP(A341,[1]Monitoramento_Base_somente_disp!$A:$L,10,FALSE),0)</f>
        <v>0</v>
      </c>
      <c r="H341" s="27">
        <f>IFERROR(VLOOKUP(A341,[2]webService!$A:$I,4,FALSE),0)</f>
        <v>0</v>
      </c>
      <c r="I341" s="20">
        <f>IFERROR(VLOOKUP(A341,[2]webService!$A:$II,5,FALSE),0)</f>
        <v>0</v>
      </c>
      <c r="J341" s="20">
        <f>IFERROR(VLOOKUP(A341,[2]webService!$A:$I,6,FALSE),0)</f>
        <v>0</v>
      </c>
      <c r="K341" s="20">
        <f>IFERROR(VLOOKUP(A341,[2]webService!$A:$I,7,FALSE),0)</f>
        <v>0</v>
      </c>
      <c r="L341" s="20">
        <f>IFERROR(VLOOKUP(A341,[2]webService!$A:$I,8,FALSE),0)</f>
        <v>0</v>
      </c>
      <c r="M341" s="28">
        <f>IFERROR(VLOOKUP(A341,[2]webService!$A:$I,9,FALSE),0)</f>
        <v>0</v>
      </c>
      <c r="N341" s="27">
        <f>IFERROR(VLOOKUP(A341,[3]soaBnafar!$A:$G,2,FALSE),0)</f>
        <v>0</v>
      </c>
      <c r="O341" s="20">
        <f>IFERROR(VLOOKUP(A341,[3]soaBnafar!$A:$H,3,FALSE),0)</f>
        <v>0</v>
      </c>
      <c r="P341" s="20">
        <f>IFERROR(VLOOKUP(A341,[3]soaBnafar!$A:$G,4,FALSE),0)</f>
        <v>0</v>
      </c>
      <c r="Q341" s="20">
        <f>IFERROR(VLOOKUP(A341,[3]soaBnafar!$A:$G,5,FALSE),0)</f>
        <v>0</v>
      </c>
      <c r="R341" s="20">
        <f>IFERROR(VLOOKUP(A341,[3]soaBnafar!$A:$G,6,FALSE),0)</f>
        <v>0</v>
      </c>
      <c r="S341" s="20">
        <f>IFERROR(VLOOKUP(A341,[3]soaBnafar!$A:$G,7,FALSE),0)</f>
        <v>0</v>
      </c>
      <c r="T341" s="32">
        <f t="shared" si="62"/>
        <v>16464</v>
      </c>
      <c r="U341" s="21">
        <f t="shared" si="63"/>
        <v>3253857</v>
      </c>
      <c r="V341" s="21">
        <f t="shared" si="64"/>
        <v>1659</v>
      </c>
      <c r="W341" s="21">
        <f t="shared" si="65"/>
        <v>1446271</v>
      </c>
      <c r="X341" s="21">
        <f t="shared" si="66"/>
        <v>0</v>
      </c>
      <c r="Y341" s="33">
        <f t="shared" si="67"/>
        <v>0</v>
      </c>
      <c r="Z341" s="4" t="str">
        <f t="shared" si="68"/>
        <v>Sim</v>
      </c>
      <c r="AA341" s="4" t="str">
        <f t="shared" si="69"/>
        <v>Sim</v>
      </c>
      <c r="AB341" s="4" t="str">
        <f t="shared" si="70"/>
        <v>Sim</v>
      </c>
      <c r="AC341" s="4" t="str">
        <f t="shared" si="71"/>
        <v>Sim</v>
      </c>
      <c r="AD341" s="4" t="str">
        <f t="shared" si="72"/>
        <v>Não</v>
      </c>
      <c r="AE341" s="30" t="str">
        <f t="shared" si="73"/>
        <v>Não</v>
      </c>
    </row>
    <row r="342" spans="1:31" x14ac:dyDescent="0.25">
      <c r="A342" s="23">
        <v>210220</v>
      </c>
      <c r="B342" s="27">
        <f>IFERROR(VLOOKUP(A342,[1]Monitoramento_Base_somente_disp!$A:$L,5,FALSE),0)</f>
        <v>0</v>
      </c>
      <c r="C342" s="20">
        <f>IFERROR(VLOOKUP(A342,[1]Monitoramento_Base_somente_disp!$A:$L,6,FALSE),0)</f>
        <v>0</v>
      </c>
      <c r="D342" s="20">
        <f>IFERROR(VLOOKUP(A342,[1]Monitoramento_Base_somente_disp!$A:$L,7,FALSE),0)</f>
        <v>0</v>
      </c>
      <c r="E342" s="20">
        <f>IFERROR(VLOOKUP(A342,[1]Monitoramento_Base_somente_disp!$A:$L,8,FALSE),0)</f>
        <v>0</v>
      </c>
      <c r="F342" s="20">
        <f>IFERROR(VLOOKUP(A342,[1]Monitoramento_Base_somente_disp!$A:$L,9,FALSE),0)</f>
        <v>0</v>
      </c>
      <c r="G342" s="28">
        <f>IFERROR(VLOOKUP(A342,[1]Monitoramento_Base_somente_disp!$A:$L,10,FALSE),0)</f>
        <v>0</v>
      </c>
      <c r="H342" s="27">
        <f>IFERROR(VLOOKUP(A342,[2]webService!$A:$I,4,FALSE),0)</f>
        <v>0</v>
      </c>
      <c r="I342" s="20">
        <f>IFERROR(VLOOKUP(A342,[2]webService!$A:$II,5,FALSE),0)</f>
        <v>0</v>
      </c>
      <c r="J342" s="20">
        <f>IFERROR(VLOOKUP(A342,[2]webService!$A:$I,6,FALSE),0)</f>
        <v>0</v>
      </c>
      <c r="K342" s="20">
        <f>IFERROR(VLOOKUP(A342,[2]webService!$A:$I,7,FALSE),0)</f>
        <v>0</v>
      </c>
      <c r="L342" s="20">
        <f>IFERROR(VLOOKUP(A342,[2]webService!$A:$I,8,FALSE),0)</f>
        <v>0</v>
      </c>
      <c r="M342" s="28">
        <f>IFERROR(VLOOKUP(A342,[2]webService!$A:$I,9,FALSE),0)</f>
        <v>0</v>
      </c>
      <c r="N342" s="27">
        <f>IFERROR(VLOOKUP(A342,[3]soaBnafar!$A:$G,2,FALSE),0)</f>
        <v>0</v>
      </c>
      <c r="O342" s="20">
        <f>IFERROR(VLOOKUP(A342,[3]soaBnafar!$A:$H,3,FALSE),0)</f>
        <v>0</v>
      </c>
      <c r="P342" s="20">
        <f>IFERROR(VLOOKUP(A342,[3]soaBnafar!$A:$G,4,FALSE),0)</f>
        <v>0</v>
      </c>
      <c r="Q342" s="20">
        <f>IFERROR(VLOOKUP(A342,[3]soaBnafar!$A:$G,5,FALSE),0)</f>
        <v>0</v>
      </c>
      <c r="R342" s="20">
        <f>IFERROR(VLOOKUP(A342,[3]soaBnafar!$A:$G,6,FALSE),0)</f>
        <v>0</v>
      </c>
      <c r="S342" s="20">
        <f>IFERROR(VLOOKUP(A342,[3]soaBnafar!$A:$G,7,FALSE),0)</f>
        <v>0</v>
      </c>
      <c r="T342" s="32">
        <f t="shared" si="62"/>
        <v>0</v>
      </c>
      <c r="U342" s="21">
        <f t="shared" si="63"/>
        <v>0</v>
      </c>
      <c r="V342" s="21">
        <f t="shared" si="64"/>
        <v>0</v>
      </c>
      <c r="W342" s="21">
        <f t="shared" si="65"/>
        <v>0</v>
      </c>
      <c r="X342" s="21">
        <f t="shared" si="66"/>
        <v>0</v>
      </c>
      <c r="Y342" s="33">
        <f t="shared" si="67"/>
        <v>0</v>
      </c>
      <c r="Z342" s="4" t="str">
        <f t="shared" si="68"/>
        <v>Não</v>
      </c>
      <c r="AA342" s="4" t="str">
        <f t="shared" si="69"/>
        <v>Não</v>
      </c>
      <c r="AB342" s="4" t="str">
        <f t="shared" si="70"/>
        <v>Não</v>
      </c>
      <c r="AC342" s="4" t="str">
        <f t="shared" si="71"/>
        <v>Não</v>
      </c>
      <c r="AD342" s="4" t="str">
        <f t="shared" si="72"/>
        <v>Não</v>
      </c>
      <c r="AE342" s="30" t="str">
        <f t="shared" si="73"/>
        <v>Não</v>
      </c>
    </row>
    <row r="343" spans="1:31" x14ac:dyDescent="0.25">
      <c r="A343" s="23">
        <v>210230</v>
      </c>
      <c r="B343" s="27">
        <f>IFERROR(VLOOKUP(A343,[1]Monitoramento_Base_somente_disp!$A:$L,5,FALSE),0)</f>
        <v>0</v>
      </c>
      <c r="C343" s="20">
        <f>IFERROR(VLOOKUP(A343,[1]Monitoramento_Base_somente_disp!$A:$L,6,FALSE),0)</f>
        <v>0</v>
      </c>
      <c r="D343" s="20">
        <f>IFERROR(VLOOKUP(A343,[1]Monitoramento_Base_somente_disp!$A:$L,7,FALSE),0)</f>
        <v>0</v>
      </c>
      <c r="E343" s="20">
        <f>IFERROR(VLOOKUP(A343,[1]Monitoramento_Base_somente_disp!$A:$L,8,FALSE),0)</f>
        <v>0</v>
      </c>
      <c r="F343" s="20">
        <f>IFERROR(VLOOKUP(A343,[1]Monitoramento_Base_somente_disp!$A:$L,9,FALSE),0)</f>
        <v>0</v>
      </c>
      <c r="G343" s="28">
        <f>IFERROR(VLOOKUP(A343,[1]Monitoramento_Base_somente_disp!$A:$L,10,FALSE),0)</f>
        <v>0</v>
      </c>
      <c r="H343" s="27">
        <f>IFERROR(VLOOKUP(A343,[2]webService!$A:$I,4,FALSE),0)</f>
        <v>0</v>
      </c>
      <c r="I343" s="20">
        <f>IFERROR(VLOOKUP(A343,[2]webService!$A:$II,5,FALSE),0)</f>
        <v>0</v>
      </c>
      <c r="J343" s="20">
        <f>IFERROR(VLOOKUP(A343,[2]webService!$A:$I,6,FALSE),0)</f>
        <v>0</v>
      </c>
      <c r="K343" s="20">
        <f>IFERROR(VLOOKUP(A343,[2]webService!$A:$I,7,FALSE),0)</f>
        <v>0</v>
      </c>
      <c r="L343" s="20">
        <f>IFERROR(VLOOKUP(A343,[2]webService!$A:$I,8,FALSE),0)</f>
        <v>0</v>
      </c>
      <c r="M343" s="28">
        <f>IFERROR(VLOOKUP(A343,[2]webService!$A:$I,9,FALSE),0)</f>
        <v>0</v>
      </c>
      <c r="N343" s="27">
        <f>IFERROR(VLOOKUP(A343,[3]soaBnafar!$A:$G,2,FALSE),0)</f>
        <v>0</v>
      </c>
      <c r="O343" s="20">
        <f>IFERROR(VLOOKUP(A343,[3]soaBnafar!$A:$H,3,FALSE),0)</f>
        <v>0</v>
      </c>
      <c r="P343" s="20">
        <f>IFERROR(VLOOKUP(A343,[3]soaBnafar!$A:$G,4,FALSE),0)</f>
        <v>0</v>
      </c>
      <c r="Q343" s="20">
        <f>IFERROR(VLOOKUP(A343,[3]soaBnafar!$A:$G,5,FALSE),0)</f>
        <v>0</v>
      </c>
      <c r="R343" s="20">
        <f>IFERROR(VLOOKUP(A343,[3]soaBnafar!$A:$G,6,FALSE),0)</f>
        <v>0</v>
      </c>
      <c r="S343" s="20">
        <f>IFERROR(VLOOKUP(A343,[3]soaBnafar!$A:$G,7,FALSE),0)</f>
        <v>0</v>
      </c>
      <c r="T343" s="32">
        <f t="shared" si="62"/>
        <v>0</v>
      </c>
      <c r="U343" s="21">
        <f t="shared" si="63"/>
        <v>0</v>
      </c>
      <c r="V343" s="21">
        <f t="shared" si="64"/>
        <v>0</v>
      </c>
      <c r="W343" s="21">
        <f t="shared" si="65"/>
        <v>0</v>
      </c>
      <c r="X343" s="21">
        <f t="shared" si="66"/>
        <v>0</v>
      </c>
      <c r="Y343" s="33">
        <f t="shared" si="67"/>
        <v>0</v>
      </c>
      <c r="Z343" s="4" t="str">
        <f t="shared" si="68"/>
        <v>Não</v>
      </c>
      <c r="AA343" s="4" t="str">
        <f t="shared" si="69"/>
        <v>Não</v>
      </c>
      <c r="AB343" s="4" t="str">
        <f t="shared" si="70"/>
        <v>Não</v>
      </c>
      <c r="AC343" s="4" t="str">
        <f t="shared" si="71"/>
        <v>Não</v>
      </c>
      <c r="AD343" s="4" t="str">
        <f t="shared" si="72"/>
        <v>Não</v>
      </c>
      <c r="AE343" s="30" t="str">
        <f t="shared" si="73"/>
        <v>Não</v>
      </c>
    </row>
    <row r="344" spans="1:31" x14ac:dyDescent="0.25">
      <c r="A344" s="23">
        <v>210232</v>
      </c>
      <c r="B344" s="27">
        <f>IFERROR(VLOOKUP(A344,[1]Monitoramento_Base_somente_disp!$A:$L,5,FALSE),0)</f>
        <v>0</v>
      </c>
      <c r="C344" s="20">
        <f>IFERROR(VLOOKUP(A344,[1]Monitoramento_Base_somente_disp!$A:$L,6,FALSE),0)</f>
        <v>4122972</v>
      </c>
      <c r="D344" s="20">
        <f>IFERROR(VLOOKUP(A344,[1]Monitoramento_Base_somente_disp!$A:$L,7,FALSE),0)</f>
        <v>0</v>
      </c>
      <c r="E344" s="20">
        <f>IFERROR(VLOOKUP(A344,[1]Monitoramento_Base_somente_disp!$A:$L,8,FALSE),0)</f>
        <v>2061486</v>
      </c>
      <c r="F344" s="20">
        <f>IFERROR(VLOOKUP(A344,[1]Monitoramento_Base_somente_disp!$A:$L,9,FALSE),0)</f>
        <v>0</v>
      </c>
      <c r="G344" s="28">
        <f>IFERROR(VLOOKUP(A344,[1]Monitoramento_Base_somente_disp!$A:$L,10,FALSE),0)</f>
        <v>0</v>
      </c>
      <c r="H344" s="27">
        <f>IFERROR(VLOOKUP(A344,[2]webService!$A:$I,4,FALSE),0)</f>
        <v>0</v>
      </c>
      <c r="I344" s="20">
        <f>IFERROR(VLOOKUP(A344,[2]webService!$A:$II,5,FALSE),0)</f>
        <v>0</v>
      </c>
      <c r="J344" s="20">
        <f>IFERROR(VLOOKUP(A344,[2]webService!$A:$I,6,FALSE),0)</f>
        <v>0</v>
      </c>
      <c r="K344" s="20">
        <f>IFERROR(VLOOKUP(A344,[2]webService!$A:$I,7,FALSE),0)</f>
        <v>0</v>
      </c>
      <c r="L344" s="20">
        <f>IFERROR(VLOOKUP(A344,[2]webService!$A:$I,8,FALSE),0)</f>
        <v>0</v>
      </c>
      <c r="M344" s="28">
        <f>IFERROR(VLOOKUP(A344,[2]webService!$A:$I,9,FALSE),0)</f>
        <v>0</v>
      </c>
      <c r="N344" s="27">
        <f>IFERROR(VLOOKUP(A344,[3]soaBnafar!$A:$G,2,FALSE),0)</f>
        <v>0</v>
      </c>
      <c r="O344" s="20">
        <f>IFERROR(VLOOKUP(A344,[3]soaBnafar!$A:$H,3,FALSE),0)</f>
        <v>0</v>
      </c>
      <c r="P344" s="20">
        <f>IFERROR(VLOOKUP(A344,[3]soaBnafar!$A:$G,4,FALSE),0)</f>
        <v>0</v>
      </c>
      <c r="Q344" s="20">
        <f>IFERROR(VLOOKUP(A344,[3]soaBnafar!$A:$G,5,FALSE),0)</f>
        <v>0</v>
      </c>
      <c r="R344" s="20">
        <f>IFERROR(VLOOKUP(A344,[3]soaBnafar!$A:$G,6,FALSE),0)</f>
        <v>0</v>
      </c>
      <c r="S344" s="20">
        <f>IFERROR(VLOOKUP(A344,[3]soaBnafar!$A:$G,7,FALSE),0)</f>
        <v>0</v>
      </c>
      <c r="T344" s="32">
        <f t="shared" si="62"/>
        <v>0</v>
      </c>
      <c r="U344" s="21">
        <f t="shared" si="63"/>
        <v>4122972</v>
      </c>
      <c r="V344" s="21">
        <f t="shared" si="64"/>
        <v>0</v>
      </c>
      <c r="W344" s="21">
        <f t="shared" si="65"/>
        <v>2061486</v>
      </c>
      <c r="X344" s="21">
        <f t="shared" si="66"/>
        <v>0</v>
      </c>
      <c r="Y344" s="33">
        <f t="shared" si="67"/>
        <v>0</v>
      </c>
      <c r="Z344" s="4" t="str">
        <f t="shared" si="68"/>
        <v>Não</v>
      </c>
      <c r="AA344" s="4" t="str">
        <f t="shared" si="69"/>
        <v>Sim</v>
      </c>
      <c r="AB344" s="4" t="str">
        <f t="shared" si="70"/>
        <v>Não</v>
      </c>
      <c r="AC344" s="4" t="str">
        <f t="shared" si="71"/>
        <v>Sim</v>
      </c>
      <c r="AD344" s="4" t="str">
        <f t="shared" si="72"/>
        <v>Não</v>
      </c>
      <c r="AE344" s="30" t="str">
        <f t="shared" si="73"/>
        <v>Não</v>
      </c>
    </row>
    <row r="345" spans="1:31" x14ac:dyDescent="0.25">
      <c r="A345" s="23">
        <v>210237</v>
      </c>
      <c r="B345" s="27">
        <f>IFERROR(VLOOKUP(A345,[1]Monitoramento_Base_somente_disp!$A:$L,5,FALSE),0)</f>
        <v>0</v>
      </c>
      <c r="C345" s="20">
        <f>IFERROR(VLOOKUP(A345,[1]Monitoramento_Base_somente_disp!$A:$L,6,FALSE),0)</f>
        <v>0</v>
      </c>
      <c r="D345" s="20">
        <f>IFERROR(VLOOKUP(A345,[1]Monitoramento_Base_somente_disp!$A:$L,7,FALSE),0)</f>
        <v>0</v>
      </c>
      <c r="E345" s="20">
        <f>IFERROR(VLOOKUP(A345,[1]Monitoramento_Base_somente_disp!$A:$L,8,FALSE),0)</f>
        <v>0</v>
      </c>
      <c r="F345" s="20">
        <f>IFERROR(VLOOKUP(A345,[1]Monitoramento_Base_somente_disp!$A:$L,9,FALSE),0)</f>
        <v>0</v>
      </c>
      <c r="G345" s="28">
        <f>IFERROR(VLOOKUP(A345,[1]Monitoramento_Base_somente_disp!$A:$L,10,FALSE),0)</f>
        <v>0</v>
      </c>
      <c r="H345" s="27">
        <f>IFERROR(VLOOKUP(A345,[2]webService!$A:$I,4,FALSE),0)</f>
        <v>0</v>
      </c>
      <c r="I345" s="20">
        <f>IFERROR(VLOOKUP(A345,[2]webService!$A:$II,5,FALSE),0)</f>
        <v>0</v>
      </c>
      <c r="J345" s="20">
        <f>IFERROR(VLOOKUP(A345,[2]webService!$A:$I,6,FALSE),0)</f>
        <v>0</v>
      </c>
      <c r="K345" s="20">
        <f>IFERROR(VLOOKUP(A345,[2]webService!$A:$I,7,FALSE),0)</f>
        <v>0</v>
      </c>
      <c r="L345" s="20">
        <f>IFERROR(VLOOKUP(A345,[2]webService!$A:$I,8,FALSE),0)</f>
        <v>0</v>
      </c>
      <c r="M345" s="28">
        <f>IFERROR(VLOOKUP(A345,[2]webService!$A:$I,9,FALSE),0)</f>
        <v>0</v>
      </c>
      <c r="N345" s="27">
        <f>IFERROR(VLOOKUP(A345,[3]soaBnafar!$A:$G,2,FALSE),0)</f>
        <v>0</v>
      </c>
      <c r="O345" s="20">
        <f>IFERROR(VLOOKUP(A345,[3]soaBnafar!$A:$H,3,FALSE),0)</f>
        <v>0</v>
      </c>
      <c r="P345" s="20">
        <f>IFERROR(VLOOKUP(A345,[3]soaBnafar!$A:$G,4,FALSE),0)</f>
        <v>0</v>
      </c>
      <c r="Q345" s="20">
        <f>IFERROR(VLOOKUP(A345,[3]soaBnafar!$A:$G,5,FALSE),0)</f>
        <v>0</v>
      </c>
      <c r="R345" s="20">
        <f>IFERROR(VLOOKUP(A345,[3]soaBnafar!$A:$G,6,FALSE),0)</f>
        <v>0</v>
      </c>
      <c r="S345" s="20">
        <f>IFERROR(VLOOKUP(A345,[3]soaBnafar!$A:$G,7,FALSE),0)</f>
        <v>0</v>
      </c>
      <c r="T345" s="32">
        <f t="shared" si="62"/>
        <v>0</v>
      </c>
      <c r="U345" s="21">
        <f t="shared" si="63"/>
        <v>0</v>
      </c>
      <c r="V345" s="21">
        <f t="shared" si="64"/>
        <v>0</v>
      </c>
      <c r="W345" s="21">
        <f t="shared" si="65"/>
        <v>0</v>
      </c>
      <c r="X345" s="21">
        <f t="shared" si="66"/>
        <v>0</v>
      </c>
      <c r="Y345" s="33">
        <f t="shared" si="67"/>
        <v>0</v>
      </c>
      <c r="Z345" s="4" t="str">
        <f t="shared" si="68"/>
        <v>Não</v>
      </c>
      <c r="AA345" s="4" t="str">
        <f t="shared" si="69"/>
        <v>Não</v>
      </c>
      <c r="AB345" s="4" t="str">
        <f t="shared" si="70"/>
        <v>Não</v>
      </c>
      <c r="AC345" s="4" t="str">
        <f t="shared" si="71"/>
        <v>Não</v>
      </c>
      <c r="AD345" s="4" t="str">
        <f t="shared" si="72"/>
        <v>Não</v>
      </c>
      <c r="AE345" s="30" t="str">
        <f t="shared" si="73"/>
        <v>Não</v>
      </c>
    </row>
    <row r="346" spans="1:31" x14ac:dyDescent="0.25">
      <c r="A346" s="23">
        <v>210240</v>
      </c>
      <c r="B346" s="27">
        <f>IFERROR(VLOOKUP(A346,[1]Monitoramento_Base_somente_disp!$A:$L,5,FALSE),0)</f>
        <v>420</v>
      </c>
      <c r="C346" s="20">
        <f>IFERROR(VLOOKUP(A346,[1]Monitoramento_Base_somente_disp!$A:$L,6,FALSE),0)</f>
        <v>3235799</v>
      </c>
      <c r="D346" s="20">
        <f>IFERROR(VLOOKUP(A346,[1]Monitoramento_Base_somente_disp!$A:$L,7,FALSE),0)</f>
        <v>90</v>
      </c>
      <c r="E346" s="20">
        <f>IFERROR(VLOOKUP(A346,[1]Monitoramento_Base_somente_disp!$A:$L,8,FALSE),0)</f>
        <v>1337333</v>
      </c>
      <c r="F346" s="20">
        <f>IFERROR(VLOOKUP(A346,[1]Monitoramento_Base_somente_disp!$A:$L,9,FALSE),0)</f>
        <v>0</v>
      </c>
      <c r="G346" s="28">
        <f>IFERROR(VLOOKUP(A346,[1]Monitoramento_Base_somente_disp!$A:$L,10,FALSE),0)</f>
        <v>0</v>
      </c>
      <c r="H346" s="27">
        <f>IFERROR(VLOOKUP(A346,[2]webService!$A:$I,4,FALSE),0)</f>
        <v>0</v>
      </c>
      <c r="I346" s="20">
        <f>IFERROR(VLOOKUP(A346,[2]webService!$A:$II,5,FALSE),0)</f>
        <v>0</v>
      </c>
      <c r="J346" s="20">
        <f>IFERROR(VLOOKUP(A346,[2]webService!$A:$I,6,FALSE),0)</f>
        <v>0</v>
      </c>
      <c r="K346" s="20">
        <f>IFERROR(VLOOKUP(A346,[2]webService!$A:$I,7,FALSE),0)</f>
        <v>0</v>
      </c>
      <c r="L346" s="20">
        <f>IFERROR(VLOOKUP(A346,[2]webService!$A:$I,8,FALSE),0)</f>
        <v>0</v>
      </c>
      <c r="M346" s="28">
        <f>IFERROR(VLOOKUP(A346,[2]webService!$A:$I,9,FALSE),0)</f>
        <v>0</v>
      </c>
      <c r="N346" s="27">
        <f>IFERROR(VLOOKUP(A346,[3]soaBnafar!$A:$G,2,FALSE),0)</f>
        <v>0</v>
      </c>
      <c r="O346" s="20">
        <f>IFERROR(VLOOKUP(A346,[3]soaBnafar!$A:$H,3,FALSE),0)</f>
        <v>0</v>
      </c>
      <c r="P346" s="20">
        <f>IFERROR(VLOOKUP(A346,[3]soaBnafar!$A:$G,4,FALSE),0)</f>
        <v>0</v>
      </c>
      <c r="Q346" s="20">
        <f>IFERROR(VLOOKUP(A346,[3]soaBnafar!$A:$G,5,FALSE),0)</f>
        <v>0</v>
      </c>
      <c r="R346" s="20">
        <f>IFERROR(VLOOKUP(A346,[3]soaBnafar!$A:$G,6,FALSE),0)</f>
        <v>0</v>
      </c>
      <c r="S346" s="20">
        <f>IFERROR(VLOOKUP(A346,[3]soaBnafar!$A:$G,7,FALSE),0)</f>
        <v>0</v>
      </c>
      <c r="T346" s="32">
        <f t="shared" si="62"/>
        <v>420</v>
      </c>
      <c r="U346" s="21">
        <f t="shared" si="63"/>
        <v>3235799</v>
      </c>
      <c r="V346" s="21">
        <f t="shared" si="64"/>
        <v>90</v>
      </c>
      <c r="W346" s="21">
        <f t="shared" si="65"/>
        <v>1337333</v>
      </c>
      <c r="X346" s="21">
        <f t="shared" si="66"/>
        <v>0</v>
      </c>
      <c r="Y346" s="33">
        <f t="shared" si="67"/>
        <v>0</v>
      </c>
      <c r="Z346" s="4" t="str">
        <f t="shared" si="68"/>
        <v>Sim</v>
      </c>
      <c r="AA346" s="4" t="str">
        <f t="shared" si="69"/>
        <v>Sim</v>
      </c>
      <c r="AB346" s="4" t="str">
        <f t="shared" si="70"/>
        <v>Sim</v>
      </c>
      <c r="AC346" s="4" t="str">
        <f t="shared" si="71"/>
        <v>Sim</v>
      </c>
      <c r="AD346" s="4" t="str">
        <f t="shared" si="72"/>
        <v>Não</v>
      </c>
      <c r="AE346" s="30" t="str">
        <f t="shared" si="73"/>
        <v>Não</v>
      </c>
    </row>
    <row r="347" spans="1:31" x14ac:dyDescent="0.25">
      <c r="A347" s="23">
        <v>210250</v>
      </c>
      <c r="B347" s="27">
        <f>IFERROR(VLOOKUP(A347,[1]Monitoramento_Base_somente_disp!$A:$L,5,FALSE),0)</f>
        <v>0</v>
      </c>
      <c r="C347" s="20">
        <f>IFERROR(VLOOKUP(A347,[1]Monitoramento_Base_somente_disp!$A:$L,6,FALSE),0)</f>
        <v>0</v>
      </c>
      <c r="D347" s="20">
        <f>IFERROR(VLOOKUP(A347,[1]Monitoramento_Base_somente_disp!$A:$L,7,FALSE),0)</f>
        <v>0</v>
      </c>
      <c r="E347" s="20">
        <f>IFERROR(VLOOKUP(A347,[1]Monitoramento_Base_somente_disp!$A:$L,8,FALSE),0)</f>
        <v>0</v>
      </c>
      <c r="F347" s="20">
        <f>IFERROR(VLOOKUP(A347,[1]Monitoramento_Base_somente_disp!$A:$L,9,FALSE),0)</f>
        <v>0</v>
      </c>
      <c r="G347" s="28">
        <f>IFERROR(VLOOKUP(A347,[1]Monitoramento_Base_somente_disp!$A:$L,10,FALSE),0)</f>
        <v>0</v>
      </c>
      <c r="H347" s="27">
        <f>IFERROR(VLOOKUP(A347,[2]webService!$A:$I,4,FALSE),0)</f>
        <v>0</v>
      </c>
      <c r="I347" s="20">
        <f>IFERROR(VLOOKUP(A347,[2]webService!$A:$II,5,FALSE),0)</f>
        <v>0</v>
      </c>
      <c r="J347" s="20">
        <f>IFERROR(VLOOKUP(A347,[2]webService!$A:$I,6,FALSE),0)</f>
        <v>0</v>
      </c>
      <c r="K347" s="20">
        <f>IFERROR(VLOOKUP(A347,[2]webService!$A:$I,7,FALSE),0)</f>
        <v>0</v>
      </c>
      <c r="L347" s="20">
        <f>IFERROR(VLOOKUP(A347,[2]webService!$A:$I,8,FALSE),0)</f>
        <v>0</v>
      </c>
      <c r="M347" s="28">
        <f>IFERROR(VLOOKUP(A347,[2]webService!$A:$I,9,FALSE),0)</f>
        <v>0</v>
      </c>
      <c r="N347" s="27">
        <f>IFERROR(VLOOKUP(A347,[3]soaBnafar!$A:$G,2,FALSE),0)</f>
        <v>0</v>
      </c>
      <c r="O347" s="20">
        <f>IFERROR(VLOOKUP(A347,[3]soaBnafar!$A:$H,3,FALSE),0)</f>
        <v>0</v>
      </c>
      <c r="P347" s="20">
        <f>IFERROR(VLOOKUP(A347,[3]soaBnafar!$A:$G,4,FALSE),0)</f>
        <v>0</v>
      </c>
      <c r="Q347" s="20">
        <f>IFERROR(VLOOKUP(A347,[3]soaBnafar!$A:$G,5,FALSE),0)</f>
        <v>0</v>
      </c>
      <c r="R347" s="20">
        <f>IFERROR(VLOOKUP(A347,[3]soaBnafar!$A:$G,6,FALSE),0)</f>
        <v>0</v>
      </c>
      <c r="S347" s="20">
        <f>IFERROR(VLOOKUP(A347,[3]soaBnafar!$A:$G,7,FALSE),0)</f>
        <v>0</v>
      </c>
      <c r="T347" s="32">
        <f t="shared" si="62"/>
        <v>0</v>
      </c>
      <c r="U347" s="21">
        <f t="shared" si="63"/>
        <v>0</v>
      </c>
      <c r="V347" s="21">
        <f t="shared" si="64"/>
        <v>0</v>
      </c>
      <c r="W347" s="21">
        <f t="shared" si="65"/>
        <v>0</v>
      </c>
      <c r="X347" s="21">
        <f t="shared" si="66"/>
        <v>0</v>
      </c>
      <c r="Y347" s="33">
        <f t="shared" si="67"/>
        <v>0</v>
      </c>
      <c r="Z347" s="4" t="str">
        <f t="shared" si="68"/>
        <v>Não</v>
      </c>
      <c r="AA347" s="4" t="str">
        <f t="shared" si="69"/>
        <v>Não</v>
      </c>
      <c r="AB347" s="4" t="str">
        <f t="shared" si="70"/>
        <v>Não</v>
      </c>
      <c r="AC347" s="4" t="str">
        <f t="shared" si="71"/>
        <v>Não</v>
      </c>
      <c r="AD347" s="4" t="str">
        <f t="shared" si="72"/>
        <v>Não</v>
      </c>
      <c r="AE347" s="30" t="str">
        <f t="shared" si="73"/>
        <v>Não</v>
      </c>
    </row>
    <row r="348" spans="1:31" x14ac:dyDescent="0.25">
      <c r="A348" s="23">
        <v>210260</v>
      </c>
      <c r="B348" s="27">
        <f>IFERROR(VLOOKUP(A348,[1]Monitoramento_Base_somente_disp!$A:$L,5,FALSE),0)</f>
        <v>0</v>
      </c>
      <c r="C348" s="20">
        <f>IFERROR(VLOOKUP(A348,[1]Monitoramento_Base_somente_disp!$A:$L,6,FALSE),0)</f>
        <v>0</v>
      </c>
      <c r="D348" s="20">
        <f>IFERROR(VLOOKUP(A348,[1]Monitoramento_Base_somente_disp!$A:$L,7,FALSE),0)</f>
        <v>0</v>
      </c>
      <c r="E348" s="20">
        <f>IFERROR(VLOOKUP(A348,[1]Monitoramento_Base_somente_disp!$A:$L,8,FALSE),0)</f>
        <v>0</v>
      </c>
      <c r="F348" s="20">
        <f>IFERROR(VLOOKUP(A348,[1]Monitoramento_Base_somente_disp!$A:$L,9,FALSE),0)</f>
        <v>0</v>
      </c>
      <c r="G348" s="28">
        <f>IFERROR(VLOOKUP(A348,[1]Monitoramento_Base_somente_disp!$A:$L,10,FALSE),0)</f>
        <v>0</v>
      </c>
      <c r="H348" s="27">
        <f>IFERROR(VLOOKUP(A348,[2]webService!$A:$I,4,FALSE),0)</f>
        <v>0</v>
      </c>
      <c r="I348" s="20">
        <f>IFERROR(VLOOKUP(A348,[2]webService!$A:$II,5,FALSE),0)</f>
        <v>0</v>
      </c>
      <c r="J348" s="20">
        <f>IFERROR(VLOOKUP(A348,[2]webService!$A:$I,6,FALSE),0)</f>
        <v>0</v>
      </c>
      <c r="K348" s="20">
        <f>IFERROR(VLOOKUP(A348,[2]webService!$A:$I,7,FALSE),0)</f>
        <v>0</v>
      </c>
      <c r="L348" s="20">
        <f>IFERROR(VLOOKUP(A348,[2]webService!$A:$I,8,FALSE),0)</f>
        <v>0</v>
      </c>
      <c r="M348" s="28">
        <f>IFERROR(VLOOKUP(A348,[2]webService!$A:$I,9,FALSE),0)</f>
        <v>0</v>
      </c>
      <c r="N348" s="27">
        <f>IFERROR(VLOOKUP(A348,[3]soaBnafar!$A:$G,2,FALSE),0)</f>
        <v>0</v>
      </c>
      <c r="O348" s="20">
        <f>IFERROR(VLOOKUP(A348,[3]soaBnafar!$A:$H,3,FALSE),0)</f>
        <v>0</v>
      </c>
      <c r="P348" s="20">
        <f>IFERROR(VLOOKUP(A348,[3]soaBnafar!$A:$G,4,FALSE),0)</f>
        <v>0</v>
      </c>
      <c r="Q348" s="20">
        <f>IFERROR(VLOOKUP(A348,[3]soaBnafar!$A:$G,5,FALSE),0)</f>
        <v>0</v>
      </c>
      <c r="R348" s="20">
        <f>IFERROR(VLOOKUP(A348,[3]soaBnafar!$A:$G,6,FALSE),0)</f>
        <v>0</v>
      </c>
      <c r="S348" s="20">
        <f>IFERROR(VLOOKUP(A348,[3]soaBnafar!$A:$G,7,FALSE),0)</f>
        <v>0</v>
      </c>
      <c r="T348" s="32">
        <f t="shared" si="62"/>
        <v>0</v>
      </c>
      <c r="U348" s="21">
        <f t="shared" si="63"/>
        <v>0</v>
      </c>
      <c r="V348" s="21">
        <f t="shared" si="64"/>
        <v>0</v>
      </c>
      <c r="W348" s="21">
        <f t="shared" si="65"/>
        <v>0</v>
      </c>
      <c r="X348" s="21">
        <f t="shared" si="66"/>
        <v>0</v>
      </c>
      <c r="Y348" s="33">
        <f t="shared" si="67"/>
        <v>0</v>
      </c>
      <c r="Z348" s="4" t="str">
        <f t="shared" si="68"/>
        <v>Não</v>
      </c>
      <c r="AA348" s="4" t="str">
        <f t="shared" si="69"/>
        <v>Não</v>
      </c>
      <c r="AB348" s="4" t="str">
        <f t="shared" si="70"/>
        <v>Não</v>
      </c>
      <c r="AC348" s="4" t="str">
        <f t="shared" si="71"/>
        <v>Não</v>
      </c>
      <c r="AD348" s="4" t="str">
        <f t="shared" si="72"/>
        <v>Não</v>
      </c>
      <c r="AE348" s="30" t="str">
        <f t="shared" si="73"/>
        <v>Não</v>
      </c>
    </row>
    <row r="349" spans="1:31" x14ac:dyDescent="0.25">
      <c r="A349" s="23">
        <v>210270</v>
      </c>
      <c r="B349" s="27">
        <f>IFERROR(VLOOKUP(A349,[1]Monitoramento_Base_somente_disp!$A:$L,5,FALSE),0)</f>
        <v>6686</v>
      </c>
      <c r="C349" s="20">
        <f>IFERROR(VLOOKUP(A349,[1]Monitoramento_Base_somente_disp!$A:$L,6,FALSE),0)</f>
        <v>5622658</v>
      </c>
      <c r="D349" s="20">
        <f>IFERROR(VLOOKUP(A349,[1]Monitoramento_Base_somente_disp!$A:$L,7,FALSE),0)</f>
        <v>2904</v>
      </c>
      <c r="E349" s="20">
        <f>IFERROR(VLOOKUP(A349,[1]Monitoramento_Base_somente_disp!$A:$L,8,FALSE),0)</f>
        <v>2748359</v>
      </c>
      <c r="F349" s="20">
        <f>IFERROR(VLOOKUP(A349,[1]Monitoramento_Base_somente_disp!$A:$L,9,FALSE),0)</f>
        <v>0</v>
      </c>
      <c r="G349" s="28">
        <f>IFERROR(VLOOKUP(A349,[1]Monitoramento_Base_somente_disp!$A:$L,10,FALSE),0)</f>
        <v>0</v>
      </c>
      <c r="H349" s="27">
        <f>IFERROR(VLOOKUP(A349,[2]webService!$A:$I,4,FALSE),0)</f>
        <v>0</v>
      </c>
      <c r="I349" s="20">
        <f>IFERROR(VLOOKUP(A349,[2]webService!$A:$II,5,FALSE),0)</f>
        <v>0</v>
      </c>
      <c r="J349" s="20">
        <f>IFERROR(VLOOKUP(A349,[2]webService!$A:$I,6,FALSE),0)</f>
        <v>0</v>
      </c>
      <c r="K349" s="20">
        <f>IFERROR(VLOOKUP(A349,[2]webService!$A:$I,7,FALSE),0)</f>
        <v>0</v>
      </c>
      <c r="L349" s="20">
        <f>IFERROR(VLOOKUP(A349,[2]webService!$A:$I,8,FALSE),0)</f>
        <v>0</v>
      </c>
      <c r="M349" s="28">
        <f>IFERROR(VLOOKUP(A349,[2]webService!$A:$I,9,FALSE),0)</f>
        <v>0</v>
      </c>
      <c r="N349" s="27">
        <f>IFERROR(VLOOKUP(A349,[3]soaBnafar!$A:$G,2,FALSE),0)</f>
        <v>0</v>
      </c>
      <c r="O349" s="20">
        <f>IFERROR(VLOOKUP(A349,[3]soaBnafar!$A:$H,3,FALSE),0)</f>
        <v>0</v>
      </c>
      <c r="P349" s="20">
        <f>IFERROR(VLOOKUP(A349,[3]soaBnafar!$A:$G,4,FALSE),0)</f>
        <v>0</v>
      </c>
      <c r="Q349" s="20">
        <f>IFERROR(VLOOKUP(A349,[3]soaBnafar!$A:$G,5,FALSE),0)</f>
        <v>0</v>
      </c>
      <c r="R349" s="20">
        <f>IFERROR(VLOOKUP(A349,[3]soaBnafar!$A:$G,6,FALSE),0)</f>
        <v>0</v>
      </c>
      <c r="S349" s="20">
        <f>IFERROR(VLOOKUP(A349,[3]soaBnafar!$A:$G,7,FALSE),0)</f>
        <v>0</v>
      </c>
      <c r="T349" s="32">
        <f t="shared" si="62"/>
        <v>6686</v>
      </c>
      <c r="U349" s="21">
        <f t="shared" si="63"/>
        <v>5622658</v>
      </c>
      <c r="V349" s="21">
        <f t="shared" si="64"/>
        <v>2904</v>
      </c>
      <c r="W349" s="21">
        <f t="shared" si="65"/>
        <v>2748359</v>
      </c>
      <c r="X349" s="21">
        <f t="shared" si="66"/>
        <v>0</v>
      </c>
      <c r="Y349" s="33">
        <f t="shared" si="67"/>
        <v>0</v>
      </c>
      <c r="Z349" s="4" t="str">
        <f t="shared" si="68"/>
        <v>Sim</v>
      </c>
      <c r="AA349" s="4" t="str">
        <f t="shared" si="69"/>
        <v>Sim</v>
      </c>
      <c r="AB349" s="4" t="str">
        <f t="shared" si="70"/>
        <v>Sim</v>
      </c>
      <c r="AC349" s="4" t="str">
        <f t="shared" si="71"/>
        <v>Sim</v>
      </c>
      <c r="AD349" s="4" t="str">
        <f t="shared" si="72"/>
        <v>Não</v>
      </c>
      <c r="AE349" s="30" t="str">
        <f t="shared" si="73"/>
        <v>Não</v>
      </c>
    </row>
    <row r="350" spans="1:31" x14ac:dyDescent="0.25">
      <c r="A350" s="23">
        <v>210275</v>
      </c>
      <c r="B350" s="27">
        <f>IFERROR(VLOOKUP(A350,[1]Monitoramento_Base_somente_disp!$A:$L,5,FALSE),0)</f>
        <v>0</v>
      </c>
      <c r="C350" s="20">
        <f>IFERROR(VLOOKUP(A350,[1]Monitoramento_Base_somente_disp!$A:$L,6,FALSE),0)</f>
        <v>0</v>
      </c>
      <c r="D350" s="20">
        <f>IFERROR(VLOOKUP(A350,[1]Monitoramento_Base_somente_disp!$A:$L,7,FALSE),0)</f>
        <v>0</v>
      </c>
      <c r="E350" s="20">
        <f>IFERROR(VLOOKUP(A350,[1]Monitoramento_Base_somente_disp!$A:$L,8,FALSE),0)</f>
        <v>0</v>
      </c>
      <c r="F350" s="20">
        <f>IFERROR(VLOOKUP(A350,[1]Monitoramento_Base_somente_disp!$A:$L,9,FALSE),0)</f>
        <v>0</v>
      </c>
      <c r="G350" s="28">
        <f>IFERROR(VLOOKUP(A350,[1]Monitoramento_Base_somente_disp!$A:$L,10,FALSE),0)</f>
        <v>0</v>
      </c>
      <c r="H350" s="27">
        <f>IFERROR(VLOOKUP(A350,[2]webService!$A:$I,4,FALSE),0)</f>
        <v>0</v>
      </c>
      <c r="I350" s="20">
        <f>IFERROR(VLOOKUP(A350,[2]webService!$A:$II,5,FALSE),0)</f>
        <v>0</v>
      </c>
      <c r="J350" s="20">
        <f>IFERROR(VLOOKUP(A350,[2]webService!$A:$I,6,FALSE),0)</f>
        <v>0</v>
      </c>
      <c r="K350" s="20">
        <f>IFERROR(VLOOKUP(A350,[2]webService!$A:$I,7,FALSE),0)</f>
        <v>0</v>
      </c>
      <c r="L350" s="20">
        <f>IFERROR(VLOOKUP(A350,[2]webService!$A:$I,8,FALSE),0)</f>
        <v>0</v>
      </c>
      <c r="M350" s="28">
        <f>IFERROR(VLOOKUP(A350,[2]webService!$A:$I,9,FALSE),0)</f>
        <v>0</v>
      </c>
      <c r="N350" s="27">
        <f>IFERROR(VLOOKUP(A350,[3]soaBnafar!$A:$G,2,FALSE),0)</f>
        <v>0</v>
      </c>
      <c r="O350" s="20">
        <f>IFERROR(VLOOKUP(A350,[3]soaBnafar!$A:$H,3,FALSE),0)</f>
        <v>0</v>
      </c>
      <c r="P350" s="20">
        <f>IFERROR(VLOOKUP(A350,[3]soaBnafar!$A:$G,4,FALSE),0)</f>
        <v>0</v>
      </c>
      <c r="Q350" s="20">
        <f>IFERROR(VLOOKUP(A350,[3]soaBnafar!$A:$G,5,FALSE),0)</f>
        <v>0</v>
      </c>
      <c r="R350" s="20">
        <f>IFERROR(VLOOKUP(A350,[3]soaBnafar!$A:$G,6,FALSE),0)</f>
        <v>0</v>
      </c>
      <c r="S350" s="20">
        <f>IFERROR(VLOOKUP(A350,[3]soaBnafar!$A:$G,7,FALSE),0)</f>
        <v>0</v>
      </c>
      <c r="T350" s="32">
        <f t="shared" si="62"/>
        <v>0</v>
      </c>
      <c r="U350" s="21">
        <f t="shared" si="63"/>
        <v>0</v>
      </c>
      <c r="V350" s="21">
        <f t="shared" si="64"/>
        <v>0</v>
      </c>
      <c r="W350" s="21">
        <f t="shared" si="65"/>
        <v>0</v>
      </c>
      <c r="X350" s="21">
        <f t="shared" si="66"/>
        <v>0</v>
      </c>
      <c r="Y350" s="33">
        <f t="shared" si="67"/>
        <v>0</v>
      </c>
      <c r="Z350" s="4" t="str">
        <f t="shared" si="68"/>
        <v>Não</v>
      </c>
      <c r="AA350" s="4" t="str">
        <f t="shared" si="69"/>
        <v>Não</v>
      </c>
      <c r="AB350" s="4" t="str">
        <f t="shared" si="70"/>
        <v>Não</v>
      </c>
      <c r="AC350" s="4" t="str">
        <f t="shared" si="71"/>
        <v>Não</v>
      </c>
      <c r="AD350" s="4" t="str">
        <f t="shared" si="72"/>
        <v>Não</v>
      </c>
      <c r="AE350" s="30" t="str">
        <f t="shared" si="73"/>
        <v>Não</v>
      </c>
    </row>
    <row r="351" spans="1:31" x14ac:dyDescent="0.25">
      <c r="A351" s="23">
        <v>210290</v>
      </c>
      <c r="B351" s="27">
        <f>IFERROR(VLOOKUP(A351,[1]Monitoramento_Base_somente_disp!$A:$L,5,FALSE),0)</f>
        <v>645</v>
      </c>
      <c r="C351" s="20">
        <f>IFERROR(VLOOKUP(A351,[1]Monitoramento_Base_somente_disp!$A:$L,6,FALSE),0)</f>
        <v>46125496</v>
      </c>
      <c r="D351" s="20">
        <f>IFERROR(VLOOKUP(A351,[1]Monitoramento_Base_somente_disp!$A:$L,7,FALSE),0)</f>
        <v>964</v>
      </c>
      <c r="E351" s="20">
        <f>IFERROR(VLOOKUP(A351,[1]Monitoramento_Base_somente_disp!$A:$L,8,FALSE),0)</f>
        <v>24311442</v>
      </c>
      <c r="F351" s="20">
        <f>IFERROR(VLOOKUP(A351,[1]Monitoramento_Base_somente_disp!$A:$L,9,FALSE),0)</f>
        <v>0</v>
      </c>
      <c r="G351" s="28">
        <f>IFERROR(VLOOKUP(A351,[1]Monitoramento_Base_somente_disp!$A:$L,10,FALSE),0)</f>
        <v>0</v>
      </c>
      <c r="H351" s="27">
        <f>IFERROR(VLOOKUP(A351,[2]webService!$A:$I,4,FALSE),0)</f>
        <v>0</v>
      </c>
      <c r="I351" s="20">
        <f>IFERROR(VLOOKUP(A351,[2]webService!$A:$II,5,FALSE),0)</f>
        <v>0</v>
      </c>
      <c r="J351" s="20">
        <f>IFERROR(VLOOKUP(A351,[2]webService!$A:$I,6,FALSE),0)</f>
        <v>0</v>
      </c>
      <c r="K351" s="20">
        <f>IFERROR(VLOOKUP(A351,[2]webService!$A:$I,7,FALSE),0)</f>
        <v>0</v>
      </c>
      <c r="L351" s="20">
        <f>IFERROR(VLOOKUP(A351,[2]webService!$A:$I,8,FALSE),0)</f>
        <v>0</v>
      </c>
      <c r="M351" s="28">
        <f>IFERROR(VLOOKUP(A351,[2]webService!$A:$I,9,FALSE),0)</f>
        <v>0</v>
      </c>
      <c r="N351" s="27">
        <f>IFERROR(VLOOKUP(A351,[3]soaBnafar!$A:$G,2,FALSE),0)</f>
        <v>0</v>
      </c>
      <c r="O351" s="20">
        <f>IFERROR(VLOOKUP(A351,[3]soaBnafar!$A:$H,3,FALSE),0)</f>
        <v>0</v>
      </c>
      <c r="P351" s="20">
        <f>IFERROR(VLOOKUP(A351,[3]soaBnafar!$A:$G,4,FALSE),0)</f>
        <v>0</v>
      </c>
      <c r="Q351" s="20">
        <f>IFERROR(VLOOKUP(A351,[3]soaBnafar!$A:$G,5,FALSE),0)</f>
        <v>0</v>
      </c>
      <c r="R351" s="20">
        <f>IFERROR(VLOOKUP(A351,[3]soaBnafar!$A:$G,6,FALSE),0)</f>
        <v>0</v>
      </c>
      <c r="S351" s="20">
        <f>IFERROR(VLOOKUP(A351,[3]soaBnafar!$A:$G,7,FALSE),0)</f>
        <v>0</v>
      </c>
      <c r="T351" s="32">
        <f t="shared" si="62"/>
        <v>645</v>
      </c>
      <c r="U351" s="21">
        <f t="shared" si="63"/>
        <v>46125496</v>
      </c>
      <c r="V351" s="21">
        <f t="shared" si="64"/>
        <v>964</v>
      </c>
      <c r="W351" s="21">
        <f t="shared" si="65"/>
        <v>24311442</v>
      </c>
      <c r="X351" s="21">
        <f t="shared" si="66"/>
        <v>0</v>
      </c>
      <c r="Y351" s="33">
        <f t="shared" si="67"/>
        <v>0</v>
      </c>
      <c r="Z351" s="4" t="str">
        <f t="shared" si="68"/>
        <v>Sim</v>
      </c>
      <c r="AA351" s="4" t="str">
        <f t="shared" si="69"/>
        <v>Sim</v>
      </c>
      <c r="AB351" s="4" t="str">
        <f t="shared" si="70"/>
        <v>Sim</v>
      </c>
      <c r="AC351" s="4" t="str">
        <f t="shared" si="71"/>
        <v>Sim</v>
      </c>
      <c r="AD351" s="4" t="str">
        <f t="shared" si="72"/>
        <v>Não</v>
      </c>
      <c r="AE351" s="30" t="str">
        <f t="shared" si="73"/>
        <v>Não</v>
      </c>
    </row>
    <row r="352" spans="1:31" x14ac:dyDescent="0.25">
      <c r="A352" s="23">
        <v>210300</v>
      </c>
      <c r="B352" s="27">
        <f>IFERROR(VLOOKUP(A352,[1]Monitoramento_Base_somente_disp!$A:$L,5,FALSE),0)</f>
        <v>0</v>
      </c>
      <c r="C352" s="20">
        <f>IFERROR(VLOOKUP(A352,[1]Monitoramento_Base_somente_disp!$A:$L,6,FALSE),0)</f>
        <v>0</v>
      </c>
      <c r="D352" s="20">
        <f>IFERROR(VLOOKUP(A352,[1]Monitoramento_Base_somente_disp!$A:$L,7,FALSE),0)</f>
        <v>0</v>
      </c>
      <c r="E352" s="20">
        <f>IFERROR(VLOOKUP(A352,[1]Monitoramento_Base_somente_disp!$A:$L,8,FALSE),0)</f>
        <v>0</v>
      </c>
      <c r="F352" s="20">
        <f>IFERROR(VLOOKUP(A352,[1]Monitoramento_Base_somente_disp!$A:$L,9,FALSE),0)</f>
        <v>0</v>
      </c>
      <c r="G352" s="28">
        <f>IFERROR(VLOOKUP(A352,[1]Monitoramento_Base_somente_disp!$A:$L,10,FALSE),0)</f>
        <v>0</v>
      </c>
      <c r="H352" s="27">
        <f>IFERROR(VLOOKUP(A352,[2]webService!$A:$I,4,FALSE),0)</f>
        <v>0</v>
      </c>
      <c r="I352" s="20">
        <f>IFERROR(VLOOKUP(A352,[2]webService!$A:$II,5,FALSE),0)</f>
        <v>0</v>
      </c>
      <c r="J352" s="20">
        <f>IFERROR(VLOOKUP(A352,[2]webService!$A:$I,6,FALSE),0)</f>
        <v>0</v>
      </c>
      <c r="K352" s="20">
        <f>IFERROR(VLOOKUP(A352,[2]webService!$A:$I,7,FALSE),0)</f>
        <v>0</v>
      </c>
      <c r="L352" s="20">
        <f>IFERROR(VLOOKUP(A352,[2]webService!$A:$I,8,FALSE),0)</f>
        <v>0</v>
      </c>
      <c r="M352" s="28">
        <f>IFERROR(VLOOKUP(A352,[2]webService!$A:$I,9,FALSE),0)</f>
        <v>0</v>
      </c>
      <c r="N352" s="27">
        <f>IFERROR(VLOOKUP(A352,[3]soaBnafar!$A:$G,2,FALSE),0)</f>
        <v>0</v>
      </c>
      <c r="O352" s="20">
        <f>IFERROR(VLOOKUP(A352,[3]soaBnafar!$A:$H,3,FALSE),0)</f>
        <v>0</v>
      </c>
      <c r="P352" s="20">
        <f>IFERROR(VLOOKUP(A352,[3]soaBnafar!$A:$G,4,FALSE),0)</f>
        <v>0</v>
      </c>
      <c r="Q352" s="20">
        <f>IFERROR(VLOOKUP(A352,[3]soaBnafar!$A:$G,5,FALSE),0)</f>
        <v>0</v>
      </c>
      <c r="R352" s="20">
        <f>IFERROR(VLOOKUP(A352,[3]soaBnafar!$A:$G,6,FALSE),0)</f>
        <v>0</v>
      </c>
      <c r="S352" s="20">
        <f>IFERROR(VLOOKUP(A352,[3]soaBnafar!$A:$G,7,FALSE),0)</f>
        <v>0</v>
      </c>
      <c r="T352" s="32">
        <f t="shared" si="62"/>
        <v>0</v>
      </c>
      <c r="U352" s="21">
        <f t="shared" si="63"/>
        <v>0</v>
      </c>
      <c r="V352" s="21">
        <f t="shared" si="64"/>
        <v>0</v>
      </c>
      <c r="W352" s="21">
        <f t="shared" si="65"/>
        <v>0</v>
      </c>
      <c r="X352" s="21">
        <f t="shared" si="66"/>
        <v>0</v>
      </c>
      <c r="Y352" s="33">
        <f t="shared" si="67"/>
        <v>0</v>
      </c>
      <c r="Z352" s="4" t="str">
        <f t="shared" si="68"/>
        <v>Não</v>
      </c>
      <c r="AA352" s="4" t="str">
        <f t="shared" si="69"/>
        <v>Não</v>
      </c>
      <c r="AB352" s="4" t="str">
        <f t="shared" si="70"/>
        <v>Não</v>
      </c>
      <c r="AC352" s="4" t="str">
        <f t="shared" si="71"/>
        <v>Não</v>
      </c>
      <c r="AD352" s="4" t="str">
        <f t="shared" si="72"/>
        <v>Não</v>
      </c>
      <c r="AE352" s="30" t="str">
        <f t="shared" si="73"/>
        <v>Não</v>
      </c>
    </row>
    <row r="353" spans="1:31" x14ac:dyDescent="0.25">
      <c r="A353" s="23">
        <v>210310</v>
      </c>
      <c r="B353" s="27">
        <f>IFERROR(VLOOKUP(A353,[1]Monitoramento_Base_somente_disp!$A:$L,5,FALSE),0)</f>
        <v>0</v>
      </c>
      <c r="C353" s="20">
        <f>IFERROR(VLOOKUP(A353,[1]Monitoramento_Base_somente_disp!$A:$L,6,FALSE),0)</f>
        <v>0</v>
      </c>
      <c r="D353" s="20">
        <f>IFERROR(VLOOKUP(A353,[1]Monitoramento_Base_somente_disp!$A:$L,7,FALSE),0)</f>
        <v>0</v>
      </c>
      <c r="E353" s="20">
        <f>IFERROR(VLOOKUP(A353,[1]Monitoramento_Base_somente_disp!$A:$L,8,FALSE),0)</f>
        <v>0</v>
      </c>
      <c r="F353" s="20">
        <f>IFERROR(VLOOKUP(A353,[1]Monitoramento_Base_somente_disp!$A:$L,9,FALSE),0)</f>
        <v>0</v>
      </c>
      <c r="G353" s="28">
        <f>IFERROR(VLOOKUP(A353,[1]Monitoramento_Base_somente_disp!$A:$L,10,FALSE),0)</f>
        <v>0</v>
      </c>
      <c r="H353" s="27">
        <f>IFERROR(VLOOKUP(A353,[2]webService!$A:$I,4,FALSE),0)</f>
        <v>0</v>
      </c>
      <c r="I353" s="20">
        <f>IFERROR(VLOOKUP(A353,[2]webService!$A:$II,5,FALSE),0)</f>
        <v>0</v>
      </c>
      <c r="J353" s="20">
        <f>IFERROR(VLOOKUP(A353,[2]webService!$A:$I,6,FALSE),0)</f>
        <v>0</v>
      </c>
      <c r="K353" s="20">
        <f>IFERROR(VLOOKUP(A353,[2]webService!$A:$I,7,FALSE),0)</f>
        <v>0</v>
      </c>
      <c r="L353" s="20">
        <f>IFERROR(VLOOKUP(A353,[2]webService!$A:$I,8,FALSE),0)</f>
        <v>0</v>
      </c>
      <c r="M353" s="28">
        <f>IFERROR(VLOOKUP(A353,[2]webService!$A:$I,9,FALSE),0)</f>
        <v>0</v>
      </c>
      <c r="N353" s="27">
        <f>IFERROR(VLOOKUP(A353,[3]soaBnafar!$A:$G,2,FALSE),0)</f>
        <v>0</v>
      </c>
      <c r="O353" s="20">
        <f>IFERROR(VLOOKUP(A353,[3]soaBnafar!$A:$H,3,FALSE),0)</f>
        <v>0</v>
      </c>
      <c r="P353" s="20">
        <f>IFERROR(VLOOKUP(A353,[3]soaBnafar!$A:$G,4,FALSE),0)</f>
        <v>0</v>
      </c>
      <c r="Q353" s="20">
        <f>IFERROR(VLOOKUP(A353,[3]soaBnafar!$A:$G,5,FALSE),0)</f>
        <v>0</v>
      </c>
      <c r="R353" s="20">
        <f>IFERROR(VLOOKUP(A353,[3]soaBnafar!$A:$G,6,FALSE),0)</f>
        <v>0</v>
      </c>
      <c r="S353" s="20">
        <f>IFERROR(VLOOKUP(A353,[3]soaBnafar!$A:$G,7,FALSE),0)</f>
        <v>0</v>
      </c>
      <c r="T353" s="32">
        <f t="shared" si="62"/>
        <v>0</v>
      </c>
      <c r="U353" s="21">
        <f t="shared" si="63"/>
        <v>0</v>
      </c>
      <c r="V353" s="21">
        <f t="shared" si="64"/>
        <v>0</v>
      </c>
      <c r="W353" s="21">
        <f t="shared" si="65"/>
        <v>0</v>
      </c>
      <c r="X353" s="21">
        <f t="shared" si="66"/>
        <v>0</v>
      </c>
      <c r="Y353" s="33">
        <f t="shared" si="67"/>
        <v>0</v>
      </c>
      <c r="Z353" s="4" t="str">
        <f t="shared" si="68"/>
        <v>Não</v>
      </c>
      <c r="AA353" s="4" t="str">
        <f t="shared" si="69"/>
        <v>Não</v>
      </c>
      <c r="AB353" s="4" t="str">
        <f t="shared" si="70"/>
        <v>Não</v>
      </c>
      <c r="AC353" s="4" t="str">
        <f t="shared" si="71"/>
        <v>Não</v>
      </c>
      <c r="AD353" s="4" t="str">
        <f t="shared" si="72"/>
        <v>Não</v>
      </c>
      <c r="AE353" s="30" t="str">
        <f t="shared" si="73"/>
        <v>Não</v>
      </c>
    </row>
    <row r="354" spans="1:31" x14ac:dyDescent="0.25">
      <c r="A354" s="23">
        <v>210315</v>
      </c>
      <c r="B354" s="27">
        <f>IFERROR(VLOOKUP(A354,[1]Monitoramento_Base_somente_disp!$A:$L,5,FALSE),0)</f>
        <v>0</v>
      </c>
      <c r="C354" s="20">
        <f>IFERROR(VLOOKUP(A354,[1]Monitoramento_Base_somente_disp!$A:$L,6,FALSE),0)</f>
        <v>0</v>
      </c>
      <c r="D354" s="20">
        <f>IFERROR(VLOOKUP(A354,[1]Monitoramento_Base_somente_disp!$A:$L,7,FALSE),0)</f>
        <v>0</v>
      </c>
      <c r="E354" s="20">
        <f>IFERROR(VLOOKUP(A354,[1]Monitoramento_Base_somente_disp!$A:$L,8,FALSE),0)</f>
        <v>0</v>
      </c>
      <c r="F354" s="20">
        <f>IFERROR(VLOOKUP(A354,[1]Monitoramento_Base_somente_disp!$A:$L,9,FALSE),0)</f>
        <v>0</v>
      </c>
      <c r="G354" s="28">
        <f>IFERROR(VLOOKUP(A354,[1]Monitoramento_Base_somente_disp!$A:$L,10,FALSE),0)</f>
        <v>0</v>
      </c>
      <c r="H354" s="27">
        <f>IFERROR(VLOOKUP(A354,[2]webService!$A:$I,4,FALSE),0)</f>
        <v>0</v>
      </c>
      <c r="I354" s="20">
        <f>IFERROR(VLOOKUP(A354,[2]webService!$A:$II,5,FALSE),0)</f>
        <v>0</v>
      </c>
      <c r="J354" s="20">
        <f>IFERROR(VLOOKUP(A354,[2]webService!$A:$I,6,FALSE),0)</f>
        <v>0</v>
      </c>
      <c r="K354" s="20">
        <f>IFERROR(VLOOKUP(A354,[2]webService!$A:$I,7,FALSE),0)</f>
        <v>0</v>
      </c>
      <c r="L354" s="20">
        <f>IFERROR(VLOOKUP(A354,[2]webService!$A:$I,8,FALSE),0)</f>
        <v>0</v>
      </c>
      <c r="M354" s="28">
        <f>IFERROR(VLOOKUP(A354,[2]webService!$A:$I,9,FALSE),0)</f>
        <v>0</v>
      </c>
      <c r="N354" s="27">
        <f>IFERROR(VLOOKUP(A354,[3]soaBnafar!$A:$G,2,FALSE),0)</f>
        <v>0</v>
      </c>
      <c r="O354" s="20">
        <f>IFERROR(VLOOKUP(A354,[3]soaBnafar!$A:$H,3,FALSE),0)</f>
        <v>0</v>
      </c>
      <c r="P354" s="20">
        <f>IFERROR(VLOOKUP(A354,[3]soaBnafar!$A:$G,4,FALSE),0)</f>
        <v>0</v>
      </c>
      <c r="Q354" s="20">
        <f>IFERROR(VLOOKUP(A354,[3]soaBnafar!$A:$G,5,FALSE),0)</f>
        <v>0</v>
      </c>
      <c r="R354" s="20">
        <f>IFERROR(VLOOKUP(A354,[3]soaBnafar!$A:$G,6,FALSE),0)</f>
        <v>0</v>
      </c>
      <c r="S354" s="20">
        <f>IFERROR(VLOOKUP(A354,[3]soaBnafar!$A:$G,7,FALSE),0)</f>
        <v>0</v>
      </c>
      <c r="T354" s="32">
        <f t="shared" si="62"/>
        <v>0</v>
      </c>
      <c r="U354" s="21">
        <f t="shared" si="63"/>
        <v>0</v>
      </c>
      <c r="V354" s="21">
        <f t="shared" si="64"/>
        <v>0</v>
      </c>
      <c r="W354" s="21">
        <f t="shared" si="65"/>
        <v>0</v>
      </c>
      <c r="X354" s="21">
        <f t="shared" si="66"/>
        <v>0</v>
      </c>
      <c r="Y354" s="33">
        <f t="shared" si="67"/>
        <v>0</v>
      </c>
      <c r="Z354" s="4" t="str">
        <f t="shared" si="68"/>
        <v>Não</v>
      </c>
      <c r="AA354" s="4" t="str">
        <f t="shared" si="69"/>
        <v>Não</v>
      </c>
      <c r="AB354" s="4" t="str">
        <f t="shared" si="70"/>
        <v>Não</v>
      </c>
      <c r="AC354" s="4" t="str">
        <f t="shared" si="71"/>
        <v>Não</v>
      </c>
      <c r="AD354" s="4" t="str">
        <f t="shared" si="72"/>
        <v>Não</v>
      </c>
      <c r="AE354" s="30" t="str">
        <f t="shared" si="73"/>
        <v>Não</v>
      </c>
    </row>
    <row r="355" spans="1:31" x14ac:dyDescent="0.25">
      <c r="A355" s="23">
        <v>210317</v>
      </c>
      <c r="B355" s="27">
        <f>IFERROR(VLOOKUP(A355,[1]Monitoramento_Base_somente_disp!$A:$L,5,FALSE),0)</f>
        <v>0</v>
      </c>
      <c r="C355" s="20">
        <f>IFERROR(VLOOKUP(A355,[1]Monitoramento_Base_somente_disp!$A:$L,6,FALSE),0)</f>
        <v>1287916</v>
      </c>
      <c r="D355" s="20">
        <f>IFERROR(VLOOKUP(A355,[1]Monitoramento_Base_somente_disp!$A:$L,7,FALSE),0)</f>
        <v>0</v>
      </c>
      <c r="E355" s="20">
        <f>IFERROR(VLOOKUP(A355,[1]Monitoramento_Base_somente_disp!$A:$L,8,FALSE),0)</f>
        <v>643958</v>
      </c>
      <c r="F355" s="20">
        <f>IFERROR(VLOOKUP(A355,[1]Monitoramento_Base_somente_disp!$A:$L,9,FALSE),0)</f>
        <v>0</v>
      </c>
      <c r="G355" s="28">
        <f>IFERROR(VLOOKUP(A355,[1]Monitoramento_Base_somente_disp!$A:$L,10,FALSE),0)</f>
        <v>0</v>
      </c>
      <c r="H355" s="27">
        <f>IFERROR(VLOOKUP(A355,[2]webService!$A:$I,4,FALSE),0)</f>
        <v>0</v>
      </c>
      <c r="I355" s="20">
        <f>IFERROR(VLOOKUP(A355,[2]webService!$A:$II,5,FALSE),0)</f>
        <v>0</v>
      </c>
      <c r="J355" s="20">
        <f>IFERROR(VLOOKUP(A355,[2]webService!$A:$I,6,FALSE),0)</f>
        <v>0</v>
      </c>
      <c r="K355" s="20">
        <f>IFERROR(VLOOKUP(A355,[2]webService!$A:$I,7,FALSE),0)</f>
        <v>0</v>
      </c>
      <c r="L355" s="20">
        <f>IFERROR(VLOOKUP(A355,[2]webService!$A:$I,8,FALSE),0)</f>
        <v>0</v>
      </c>
      <c r="M355" s="28">
        <f>IFERROR(VLOOKUP(A355,[2]webService!$A:$I,9,FALSE),0)</f>
        <v>0</v>
      </c>
      <c r="N355" s="27">
        <f>IFERROR(VLOOKUP(A355,[3]soaBnafar!$A:$G,2,FALSE),0)</f>
        <v>0</v>
      </c>
      <c r="O355" s="20">
        <f>IFERROR(VLOOKUP(A355,[3]soaBnafar!$A:$H,3,FALSE),0)</f>
        <v>0</v>
      </c>
      <c r="P355" s="20">
        <f>IFERROR(VLOOKUP(A355,[3]soaBnafar!$A:$G,4,FALSE),0)</f>
        <v>0</v>
      </c>
      <c r="Q355" s="20">
        <f>IFERROR(VLOOKUP(A355,[3]soaBnafar!$A:$G,5,FALSE),0)</f>
        <v>0</v>
      </c>
      <c r="R355" s="20">
        <f>IFERROR(VLOOKUP(A355,[3]soaBnafar!$A:$G,6,FALSE),0)</f>
        <v>0</v>
      </c>
      <c r="S355" s="20">
        <f>IFERROR(VLOOKUP(A355,[3]soaBnafar!$A:$G,7,FALSE),0)</f>
        <v>0</v>
      </c>
      <c r="T355" s="32">
        <f t="shared" si="62"/>
        <v>0</v>
      </c>
      <c r="U355" s="21">
        <f t="shared" si="63"/>
        <v>1287916</v>
      </c>
      <c r="V355" s="21">
        <f t="shared" si="64"/>
        <v>0</v>
      </c>
      <c r="W355" s="21">
        <f t="shared" si="65"/>
        <v>643958</v>
      </c>
      <c r="X355" s="21">
        <f t="shared" si="66"/>
        <v>0</v>
      </c>
      <c r="Y355" s="33">
        <f t="shared" si="67"/>
        <v>0</v>
      </c>
      <c r="Z355" s="4" t="str">
        <f t="shared" si="68"/>
        <v>Não</v>
      </c>
      <c r="AA355" s="4" t="str">
        <f t="shared" si="69"/>
        <v>Sim</v>
      </c>
      <c r="AB355" s="4" t="str">
        <f t="shared" si="70"/>
        <v>Não</v>
      </c>
      <c r="AC355" s="4" t="str">
        <f t="shared" si="71"/>
        <v>Sim</v>
      </c>
      <c r="AD355" s="4" t="str">
        <f t="shared" si="72"/>
        <v>Não</v>
      </c>
      <c r="AE355" s="30" t="str">
        <f t="shared" si="73"/>
        <v>Não</v>
      </c>
    </row>
    <row r="356" spans="1:31" x14ac:dyDescent="0.25">
      <c r="A356" s="23">
        <v>210330</v>
      </c>
      <c r="B356" s="27">
        <f>IFERROR(VLOOKUP(A356,[1]Monitoramento_Base_somente_disp!$A:$L,5,FALSE),0)</f>
        <v>0</v>
      </c>
      <c r="C356" s="20">
        <f>IFERROR(VLOOKUP(A356,[1]Monitoramento_Base_somente_disp!$A:$L,6,FALSE),0)</f>
        <v>0</v>
      </c>
      <c r="D356" s="20">
        <f>IFERROR(VLOOKUP(A356,[1]Monitoramento_Base_somente_disp!$A:$L,7,FALSE),0)</f>
        <v>0</v>
      </c>
      <c r="E356" s="20">
        <f>IFERROR(VLOOKUP(A356,[1]Monitoramento_Base_somente_disp!$A:$L,8,FALSE),0)</f>
        <v>0</v>
      </c>
      <c r="F356" s="20">
        <f>IFERROR(VLOOKUP(A356,[1]Monitoramento_Base_somente_disp!$A:$L,9,FALSE),0)</f>
        <v>0</v>
      </c>
      <c r="G356" s="28">
        <f>IFERROR(VLOOKUP(A356,[1]Monitoramento_Base_somente_disp!$A:$L,10,FALSE),0)</f>
        <v>0</v>
      </c>
      <c r="H356" s="27">
        <f>IFERROR(VLOOKUP(A356,[2]webService!$A:$I,4,FALSE),0)</f>
        <v>0</v>
      </c>
      <c r="I356" s="20">
        <f>IFERROR(VLOOKUP(A356,[2]webService!$A:$II,5,FALSE),0)</f>
        <v>0</v>
      </c>
      <c r="J356" s="20">
        <f>IFERROR(VLOOKUP(A356,[2]webService!$A:$I,6,FALSE),0)</f>
        <v>0</v>
      </c>
      <c r="K356" s="20">
        <f>IFERROR(VLOOKUP(A356,[2]webService!$A:$I,7,FALSE),0)</f>
        <v>0</v>
      </c>
      <c r="L356" s="20">
        <f>IFERROR(VLOOKUP(A356,[2]webService!$A:$I,8,FALSE),0)</f>
        <v>0</v>
      </c>
      <c r="M356" s="28">
        <f>IFERROR(VLOOKUP(A356,[2]webService!$A:$I,9,FALSE),0)</f>
        <v>0</v>
      </c>
      <c r="N356" s="27">
        <f>IFERROR(VLOOKUP(A356,[3]soaBnafar!$A:$G,2,FALSE),0)</f>
        <v>0</v>
      </c>
      <c r="O356" s="20">
        <f>IFERROR(VLOOKUP(A356,[3]soaBnafar!$A:$H,3,FALSE),0)</f>
        <v>0</v>
      </c>
      <c r="P356" s="20">
        <f>IFERROR(VLOOKUP(A356,[3]soaBnafar!$A:$G,4,FALSE),0)</f>
        <v>0</v>
      </c>
      <c r="Q356" s="20">
        <f>IFERROR(VLOOKUP(A356,[3]soaBnafar!$A:$G,5,FALSE),0)</f>
        <v>0</v>
      </c>
      <c r="R356" s="20">
        <f>IFERROR(VLOOKUP(A356,[3]soaBnafar!$A:$G,6,FALSE),0)</f>
        <v>0</v>
      </c>
      <c r="S356" s="20">
        <f>IFERROR(VLOOKUP(A356,[3]soaBnafar!$A:$G,7,FALSE),0)</f>
        <v>0</v>
      </c>
      <c r="T356" s="32">
        <f t="shared" si="62"/>
        <v>0</v>
      </c>
      <c r="U356" s="21">
        <f t="shared" si="63"/>
        <v>0</v>
      </c>
      <c r="V356" s="21">
        <f t="shared" si="64"/>
        <v>0</v>
      </c>
      <c r="W356" s="21">
        <f t="shared" si="65"/>
        <v>0</v>
      </c>
      <c r="X356" s="21">
        <f t="shared" si="66"/>
        <v>0</v>
      </c>
      <c r="Y356" s="33">
        <f t="shared" si="67"/>
        <v>0</v>
      </c>
      <c r="Z356" s="4" t="str">
        <f t="shared" si="68"/>
        <v>Não</v>
      </c>
      <c r="AA356" s="4" t="str">
        <f t="shared" si="69"/>
        <v>Não</v>
      </c>
      <c r="AB356" s="4" t="str">
        <f t="shared" si="70"/>
        <v>Não</v>
      </c>
      <c r="AC356" s="4" t="str">
        <f t="shared" si="71"/>
        <v>Não</v>
      </c>
      <c r="AD356" s="4" t="str">
        <f t="shared" si="72"/>
        <v>Não</v>
      </c>
      <c r="AE356" s="30" t="str">
        <f t="shared" si="73"/>
        <v>Não</v>
      </c>
    </row>
    <row r="357" spans="1:31" x14ac:dyDescent="0.25">
      <c r="A357" s="23">
        <v>210340</v>
      </c>
      <c r="B357" s="27">
        <f>IFERROR(VLOOKUP(A357,[1]Monitoramento_Base_somente_disp!$A:$L,5,FALSE),0)</f>
        <v>0</v>
      </c>
      <c r="C357" s="20">
        <f>IFERROR(VLOOKUP(A357,[1]Monitoramento_Base_somente_disp!$A:$L,6,FALSE),0)</f>
        <v>3804080</v>
      </c>
      <c r="D357" s="20">
        <f>IFERROR(VLOOKUP(A357,[1]Monitoramento_Base_somente_disp!$A:$L,7,FALSE),0)</f>
        <v>0</v>
      </c>
      <c r="E357" s="20">
        <f>IFERROR(VLOOKUP(A357,[1]Monitoramento_Base_somente_disp!$A:$L,8,FALSE),0)</f>
        <v>1902040</v>
      </c>
      <c r="F357" s="20">
        <f>IFERROR(VLOOKUP(A357,[1]Monitoramento_Base_somente_disp!$A:$L,9,FALSE),0)</f>
        <v>0</v>
      </c>
      <c r="G357" s="28">
        <f>IFERROR(VLOOKUP(A357,[1]Monitoramento_Base_somente_disp!$A:$L,10,FALSE),0)</f>
        <v>0</v>
      </c>
      <c r="H357" s="27">
        <f>IFERROR(VLOOKUP(A357,[2]webService!$A:$I,4,FALSE),0)</f>
        <v>0</v>
      </c>
      <c r="I357" s="20">
        <f>IFERROR(VLOOKUP(A357,[2]webService!$A:$II,5,FALSE),0)</f>
        <v>0</v>
      </c>
      <c r="J357" s="20">
        <f>IFERROR(VLOOKUP(A357,[2]webService!$A:$I,6,FALSE),0)</f>
        <v>0</v>
      </c>
      <c r="K357" s="20">
        <f>IFERROR(VLOOKUP(A357,[2]webService!$A:$I,7,FALSE),0)</f>
        <v>0</v>
      </c>
      <c r="L357" s="20">
        <f>IFERROR(VLOOKUP(A357,[2]webService!$A:$I,8,FALSE),0)</f>
        <v>0</v>
      </c>
      <c r="M357" s="28">
        <f>IFERROR(VLOOKUP(A357,[2]webService!$A:$I,9,FALSE),0)</f>
        <v>0</v>
      </c>
      <c r="N357" s="27">
        <f>IFERROR(VLOOKUP(A357,[3]soaBnafar!$A:$G,2,FALSE),0)</f>
        <v>0</v>
      </c>
      <c r="O357" s="20">
        <f>IFERROR(VLOOKUP(A357,[3]soaBnafar!$A:$H,3,FALSE),0)</f>
        <v>0</v>
      </c>
      <c r="P357" s="20">
        <f>IFERROR(VLOOKUP(A357,[3]soaBnafar!$A:$G,4,FALSE),0)</f>
        <v>0</v>
      </c>
      <c r="Q357" s="20">
        <f>IFERROR(VLOOKUP(A357,[3]soaBnafar!$A:$G,5,FALSE),0)</f>
        <v>0</v>
      </c>
      <c r="R357" s="20">
        <f>IFERROR(VLOOKUP(A357,[3]soaBnafar!$A:$G,6,FALSE),0)</f>
        <v>0</v>
      </c>
      <c r="S357" s="20">
        <f>IFERROR(VLOOKUP(A357,[3]soaBnafar!$A:$G,7,FALSE),0)</f>
        <v>0</v>
      </c>
      <c r="T357" s="32">
        <f t="shared" si="62"/>
        <v>0</v>
      </c>
      <c r="U357" s="21">
        <f t="shared" si="63"/>
        <v>3804080</v>
      </c>
      <c r="V357" s="21">
        <f t="shared" si="64"/>
        <v>0</v>
      </c>
      <c r="W357" s="21">
        <f t="shared" si="65"/>
        <v>1902040</v>
      </c>
      <c r="X357" s="21">
        <f t="shared" si="66"/>
        <v>0</v>
      </c>
      <c r="Y357" s="33">
        <f t="shared" si="67"/>
        <v>0</v>
      </c>
      <c r="Z357" s="4" t="str">
        <f t="shared" si="68"/>
        <v>Não</v>
      </c>
      <c r="AA357" s="4" t="str">
        <f t="shared" si="69"/>
        <v>Sim</v>
      </c>
      <c r="AB357" s="4" t="str">
        <f t="shared" si="70"/>
        <v>Não</v>
      </c>
      <c r="AC357" s="4" t="str">
        <f t="shared" si="71"/>
        <v>Sim</v>
      </c>
      <c r="AD357" s="4" t="str">
        <f t="shared" si="72"/>
        <v>Não</v>
      </c>
      <c r="AE357" s="30" t="str">
        <f t="shared" si="73"/>
        <v>Não</v>
      </c>
    </row>
    <row r="358" spans="1:31" x14ac:dyDescent="0.25">
      <c r="A358" s="23">
        <v>210355</v>
      </c>
      <c r="B358" s="27">
        <f>IFERROR(VLOOKUP(A358,[1]Monitoramento_Base_somente_disp!$A:$L,5,FALSE),0)</f>
        <v>0</v>
      </c>
      <c r="C358" s="20">
        <f>IFERROR(VLOOKUP(A358,[1]Monitoramento_Base_somente_disp!$A:$L,6,FALSE),0)</f>
        <v>1289310</v>
      </c>
      <c r="D358" s="20">
        <f>IFERROR(VLOOKUP(A358,[1]Monitoramento_Base_somente_disp!$A:$L,7,FALSE),0)</f>
        <v>0</v>
      </c>
      <c r="E358" s="20">
        <f>IFERROR(VLOOKUP(A358,[1]Monitoramento_Base_somente_disp!$A:$L,8,FALSE),0)</f>
        <v>1970054</v>
      </c>
      <c r="F358" s="20">
        <f>IFERROR(VLOOKUP(A358,[1]Monitoramento_Base_somente_disp!$A:$L,9,FALSE),0)</f>
        <v>0</v>
      </c>
      <c r="G358" s="28">
        <f>IFERROR(VLOOKUP(A358,[1]Monitoramento_Base_somente_disp!$A:$L,10,FALSE),0)</f>
        <v>0</v>
      </c>
      <c r="H358" s="27">
        <f>IFERROR(VLOOKUP(A358,[2]webService!$A:$I,4,FALSE),0)</f>
        <v>0</v>
      </c>
      <c r="I358" s="20">
        <f>IFERROR(VLOOKUP(A358,[2]webService!$A:$II,5,FALSE),0)</f>
        <v>0</v>
      </c>
      <c r="J358" s="20">
        <f>IFERROR(VLOOKUP(A358,[2]webService!$A:$I,6,FALSE),0)</f>
        <v>0</v>
      </c>
      <c r="K358" s="20">
        <f>IFERROR(VLOOKUP(A358,[2]webService!$A:$I,7,FALSE),0)</f>
        <v>0</v>
      </c>
      <c r="L358" s="20">
        <f>IFERROR(VLOOKUP(A358,[2]webService!$A:$I,8,FALSE),0)</f>
        <v>0</v>
      </c>
      <c r="M358" s="28">
        <f>IFERROR(VLOOKUP(A358,[2]webService!$A:$I,9,FALSE),0)</f>
        <v>0</v>
      </c>
      <c r="N358" s="27">
        <f>IFERROR(VLOOKUP(A358,[3]soaBnafar!$A:$G,2,FALSE),0)</f>
        <v>0</v>
      </c>
      <c r="O358" s="20">
        <f>IFERROR(VLOOKUP(A358,[3]soaBnafar!$A:$H,3,FALSE),0)</f>
        <v>0</v>
      </c>
      <c r="P358" s="20">
        <f>IFERROR(VLOOKUP(A358,[3]soaBnafar!$A:$G,4,FALSE),0)</f>
        <v>0</v>
      </c>
      <c r="Q358" s="20">
        <f>IFERROR(VLOOKUP(A358,[3]soaBnafar!$A:$G,5,FALSE),0)</f>
        <v>0</v>
      </c>
      <c r="R358" s="20">
        <f>IFERROR(VLOOKUP(A358,[3]soaBnafar!$A:$G,6,FALSE),0)</f>
        <v>0</v>
      </c>
      <c r="S358" s="20">
        <f>IFERROR(VLOOKUP(A358,[3]soaBnafar!$A:$G,7,FALSE),0)</f>
        <v>0</v>
      </c>
      <c r="T358" s="32">
        <f t="shared" si="62"/>
        <v>0</v>
      </c>
      <c r="U358" s="21">
        <f t="shared" si="63"/>
        <v>1289310</v>
      </c>
      <c r="V358" s="21">
        <f t="shared" si="64"/>
        <v>0</v>
      </c>
      <c r="W358" s="21">
        <f t="shared" si="65"/>
        <v>1970054</v>
      </c>
      <c r="X358" s="21">
        <f t="shared" si="66"/>
        <v>0</v>
      </c>
      <c r="Y358" s="33">
        <f t="shared" si="67"/>
        <v>0</v>
      </c>
      <c r="Z358" s="4" t="str">
        <f t="shared" si="68"/>
        <v>Não</v>
      </c>
      <c r="AA358" s="4" t="str">
        <f t="shared" si="69"/>
        <v>Sim</v>
      </c>
      <c r="AB358" s="4" t="str">
        <f t="shared" si="70"/>
        <v>Não</v>
      </c>
      <c r="AC358" s="4" t="str">
        <f t="shared" si="71"/>
        <v>Sim</v>
      </c>
      <c r="AD358" s="4" t="str">
        <f t="shared" si="72"/>
        <v>Não</v>
      </c>
      <c r="AE358" s="30" t="str">
        <f t="shared" si="73"/>
        <v>Não</v>
      </c>
    </row>
    <row r="359" spans="1:31" x14ac:dyDescent="0.25">
      <c r="A359" s="23">
        <v>210360</v>
      </c>
      <c r="B359" s="27">
        <f>IFERROR(VLOOKUP(A359,[1]Monitoramento_Base_somente_disp!$A:$L,5,FALSE),0)</f>
        <v>33785</v>
      </c>
      <c r="C359" s="20">
        <f>IFERROR(VLOOKUP(A359,[1]Monitoramento_Base_somente_disp!$A:$L,6,FALSE),0)</f>
        <v>6092362</v>
      </c>
      <c r="D359" s="20">
        <f>IFERROR(VLOOKUP(A359,[1]Monitoramento_Base_somente_disp!$A:$L,7,FALSE),0)</f>
        <v>28090</v>
      </c>
      <c r="E359" s="20">
        <f>IFERROR(VLOOKUP(A359,[1]Monitoramento_Base_somente_disp!$A:$L,8,FALSE),0)</f>
        <v>3137724</v>
      </c>
      <c r="F359" s="20">
        <f>IFERROR(VLOOKUP(A359,[1]Monitoramento_Base_somente_disp!$A:$L,9,FALSE),0)</f>
        <v>0</v>
      </c>
      <c r="G359" s="28">
        <f>IFERROR(VLOOKUP(A359,[1]Monitoramento_Base_somente_disp!$A:$L,10,FALSE),0)</f>
        <v>0</v>
      </c>
      <c r="H359" s="27">
        <f>IFERROR(VLOOKUP(A359,[2]webService!$A:$I,4,FALSE),0)</f>
        <v>0</v>
      </c>
      <c r="I359" s="20">
        <f>IFERROR(VLOOKUP(A359,[2]webService!$A:$II,5,FALSE),0)</f>
        <v>0</v>
      </c>
      <c r="J359" s="20">
        <f>IFERROR(VLOOKUP(A359,[2]webService!$A:$I,6,FALSE),0)</f>
        <v>0</v>
      </c>
      <c r="K359" s="20">
        <f>IFERROR(VLOOKUP(A359,[2]webService!$A:$I,7,FALSE),0)</f>
        <v>0</v>
      </c>
      <c r="L359" s="20">
        <f>IFERROR(VLOOKUP(A359,[2]webService!$A:$I,8,FALSE),0)</f>
        <v>0</v>
      </c>
      <c r="M359" s="28">
        <f>IFERROR(VLOOKUP(A359,[2]webService!$A:$I,9,FALSE),0)</f>
        <v>0</v>
      </c>
      <c r="N359" s="27">
        <f>IFERROR(VLOOKUP(A359,[3]soaBnafar!$A:$G,2,FALSE),0)</f>
        <v>0</v>
      </c>
      <c r="O359" s="20">
        <f>IFERROR(VLOOKUP(A359,[3]soaBnafar!$A:$H,3,FALSE),0)</f>
        <v>0</v>
      </c>
      <c r="P359" s="20">
        <f>IFERROR(VLOOKUP(A359,[3]soaBnafar!$A:$G,4,FALSE),0)</f>
        <v>0</v>
      </c>
      <c r="Q359" s="20">
        <f>IFERROR(VLOOKUP(A359,[3]soaBnafar!$A:$G,5,FALSE),0)</f>
        <v>0</v>
      </c>
      <c r="R359" s="20">
        <f>IFERROR(VLOOKUP(A359,[3]soaBnafar!$A:$G,6,FALSE),0)</f>
        <v>0</v>
      </c>
      <c r="S359" s="20">
        <f>IFERROR(VLOOKUP(A359,[3]soaBnafar!$A:$G,7,FALSE),0)</f>
        <v>0</v>
      </c>
      <c r="T359" s="32">
        <f t="shared" si="62"/>
        <v>33785</v>
      </c>
      <c r="U359" s="21">
        <f t="shared" si="63"/>
        <v>6092362</v>
      </c>
      <c r="V359" s="21">
        <f t="shared" si="64"/>
        <v>28090</v>
      </c>
      <c r="W359" s="21">
        <f t="shared" si="65"/>
        <v>3137724</v>
      </c>
      <c r="X359" s="21">
        <f t="shared" si="66"/>
        <v>0</v>
      </c>
      <c r="Y359" s="33">
        <f t="shared" si="67"/>
        <v>0</v>
      </c>
      <c r="Z359" s="4" t="str">
        <f t="shared" si="68"/>
        <v>Sim</v>
      </c>
      <c r="AA359" s="4" t="str">
        <f t="shared" si="69"/>
        <v>Sim</v>
      </c>
      <c r="AB359" s="4" t="str">
        <f t="shared" si="70"/>
        <v>Sim</v>
      </c>
      <c r="AC359" s="4" t="str">
        <f t="shared" si="71"/>
        <v>Sim</v>
      </c>
      <c r="AD359" s="4" t="str">
        <f t="shared" si="72"/>
        <v>Não</v>
      </c>
      <c r="AE359" s="30" t="str">
        <f t="shared" si="73"/>
        <v>Não</v>
      </c>
    </row>
    <row r="360" spans="1:31" x14ac:dyDescent="0.25">
      <c r="A360" s="23">
        <v>210390</v>
      </c>
      <c r="B360" s="27">
        <f>IFERROR(VLOOKUP(A360,[1]Monitoramento_Base_somente_disp!$A:$L,5,FALSE),0)</f>
        <v>0</v>
      </c>
      <c r="C360" s="20">
        <f>IFERROR(VLOOKUP(A360,[1]Monitoramento_Base_somente_disp!$A:$L,6,FALSE),0)</f>
        <v>1436008</v>
      </c>
      <c r="D360" s="20">
        <f>IFERROR(VLOOKUP(A360,[1]Monitoramento_Base_somente_disp!$A:$L,7,FALSE),0)</f>
        <v>0</v>
      </c>
      <c r="E360" s="20">
        <f>IFERROR(VLOOKUP(A360,[1]Monitoramento_Base_somente_disp!$A:$L,8,FALSE),0)</f>
        <v>718004</v>
      </c>
      <c r="F360" s="20">
        <f>IFERROR(VLOOKUP(A360,[1]Monitoramento_Base_somente_disp!$A:$L,9,FALSE),0)</f>
        <v>0</v>
      </c>
      <c r="G360" s="28">
        <f>IFERROR(VLOOKUP(A360,[1]Monitoramento_Base_somente_disp!$A:$L,10,FALSE),0)</f>
        <v>0</v>
      </c>
      <c r="H360" s="27">
        <f>IFERROR(VLOOKUP(A360,[2]webService!$A:$I,4,FALSE),0)</f>
        <v>0</v>
      </c>
      <c r="I360" s="20">
        <f>IFERROR(VLOOKUP(A360,[2]webService!$A:$II,5,FALSE),0)</f>
        <v>0</v>
      </c>
      <c r="J360" s="20">
        <f>IFERROR(VLOOKUP(A360,[2]webService!$A:$I,6,FALSE),0)</f>
        <v>0</v>
      </c>
      <c r="K360" s="20">
        <f>IFERROR(VLOOKUP(A360,[2]webService!$A:$I,7,FALSE),0)</f>
        <v>0</v>
      </c>
      <c r="L360" s="20">
        <f>IFERROR(VLOOKUP(A360,[2]webService!$A:$I,8,FALSE),0)</f>
        <v>0</v>
      </c>
      <c r="M360" s="28">
        <f>IFERROR(VLOOKUP(A360,[2]webService!$A:$I,9,FALSE),0)</f>
        <v>0</v>
      </c>
      <c r="N360" s="27">
        <f>IFERROR(VLOOKUP(A360,[3]soaBnafar!$A:$G,2,FALSE),0)</f>
        <v>0</v>
      </c>
      <c r="O360" s="20">
        <f>IFERROR(VLOOKUP(A360,[3]soaBnafar!$A:$H,3,FALSE),0)</f>
        <v>0</v>
      </c>
      <c r="P360" s="20">
        <f>IFERROR(VLOOKUP(A360,[3]soaBnafar!$A:$G,4,FALSE),0)</f>
        <v>0</v>
      </c>
      <c r="Q360" s="20">
        <f>IFERROR(VLOOKUP(A360,[3]soaBnafar!$A:$G,5,FALSE),0)</f>
        <v>0</v>
      </c>
      <c r="R360" s="20">
        <f>IFERROR(VLOOKUP(A360,[3]soaBnafar!$A:$G,6,FALSE),0)</f>
        <v>0</v>
      </c>
      <c r="S360" s="20">
        <f>IFERROR(VLOOKUP(A360,[3]soaBnafar!$A:$G,7,FALSE),0)</f>
        <v>0</v>
      </c>
      <c r="T360" s="32">
        <f t="shared" si="62"/>
        <v>0</v>
      </c>
      <c r="U360" s="21">
        <f t="shared" si="63"/>
        <v>1436008</v>
      </c>
      <c r="V360" s="21">
        <f t="shared" si="64"/>
        <v>0</v>
      </c>
      <c r="W360" s="21">
        <f t="shared" si="65"/>
        <v>718004</v>
      </c>
      <c r="X360" s="21">
        <f t="shared" si="66"/>
        <v>0</v>
      </c>
      <c r="Y360" s="33">
        <f t="shared" si="67"/>
        <v>0</v>
      </c>
      <c r="Z360" s="4" t="str">
        <f t="shared" si="68"/>
        <v>Não</v>
      </c>
      <c r="AA360" s="4" t="str">
        <f t="shared" si="69"/>
        <v>Sim</v>
      </c>
      <c r="AB360" s="4" t="str">
        <f t="shared" si="70"/>
        <v>Não</v>
      </c>
      <c r="AC360" s="4" t="str">
        <f t="shared" si="71"/>
        <v>Sim</v>
      </c>
      <c r="AD360" s="4" t="str">
        <f t="shared" si="72"/>
        <v>Não</v>
      </c>
      <c r="AE360" s="30" t="str">
        <f t="shared" si="73"/>
        <v>Não</v>
      </c>
    </row>
    <row r="361" spans="1:31" x14ac:dyDescent="0.25">
      <c r="A361" s="23">
        <v>210407</v>
      </c>
      <c r="B361" s="27">
        <f>IFERROR(VLOOKUP(A361,[1]Monitoramento_Base_somente_disp!$A:$L,5,FALSE),0)</f>
        <v>0</v>
      </c>
      <c r="C361" s="20">
        <f>IFERROR(VLOOKUP(A361,[1]Monitoramento_Base_somente_disp!$A:$L,6,FALSE),0)</f>
        <v>1179808</v>
      </c>
      <c r="D361" s="20">
        <f>IFERROR(VLOOKUP(A361,[1]Monitoramento_Base_somente_disp!$A:$L,7,FALSE),0)</f>
        <v>0</v>
      </c>
      <c r="E361" s="20">
        <f>IFERROR(VLOOKUP(A361,[1]Monitoramento_Base_somente_disp!$A:$L,8,FALSE),0)</f>
        <v>589904</v>
      </c>
      <c r="F361" s="20">
        <f>IFERROR(VLOOKUP(A361,[1]Monitoramento_Base_somente_disp!$A:$L,9,FALSE),0)</f>
        <v>0</v>
      </c>
      <c r="G361" s="28">
        <f>IFERROR(VLOOKUP(A361,[1]Monitoramento_Base_somente_disp!$A:$L,10,FALSE),0)</f>
        <v>0</v>
      </c>
      <c r="H361" s="27">
        <f>IFERROR(VLOOKUP(A361,[2]webService!$A:$I,4,FALSE),0)</f>
        <v>0</v>
      </c>
      <c r="I361" s="20">
        <f>IFERROR(VLOOKUP(A361,[2]webService!$A:$II,5,FALSE),0)</f>
        <v>0</v>
      </c>
      <c r="J361" s="20">
        <f>IFERROR(VLOOKUP(A361,[2]webService!$A:$I,6,FALSE),0)</f>
        <v>0</v>
      </c>
      <c r="K361" s="20">
        <f>IFERROR(VLOOKUP(A361,[2]webService!$A:$I,7,FALSE),0)</f>
        <v>0</v>
      </c>
      <c r="L361" s="20">
        <f>IFERROR(VLOOKUP(A361,[2]webService!$A:$I,8,FALSE),0)</f>
        <v>0</v>
      </c>
      <c r="M361" s="28">
        <f>IFERROR(VLOOKUP(A361,[2]webService!$A:$I,9,FALSE),0)</f>
        <v>0</v>
      </c>
      <c r="N361" s="27">
        <f>IFERROR(VLOOKUP(A361,[3]soaBnafar!$A:$G,2,FALSE),0)</f>
        <v>0</v>
      </c>
      <c r="O361" s="20">
        <f>IFERROR(VLOOKUP(A361,[3]soaBnafar!$A:$H,3,FALSE),0)</f>
        <v>0</v>
      </c>
      <c r="P361" s="20">
        <f>IFERROR(VLOOKUP(A361,[3]soaBnafar!$A:$G,4,FALSE),0)</f>
        <v>0</v>
      </c>
      <c r="Q361" s="20">
        <f>IFERROR(VLOOKUP(A361,[3]soaBnafar!$A:$G,5,FALSE),0)</f>
        <v>0</v>
      </c>
      <c r="R361" s="20">
        <f>IFERROR(VLOOKUP(A361,[3]soaBnafar!$A:$G,6,FALSE),0)</f>
        <v>0</v>
      </c>
      <c r="S361" s="20">
        <f>IFERROR(VLOOKUP(A361,[3]soaBnafar!$A:$G,7,FALSE),0)</f>
        <v>0</v>
      </c>
      <c r="T361" s="32">
        <f t="shared" si="62"/>
        <v>0</v>
      </c>
      <c r="U361" s="21">
        <f t="shared" si="63"/>
        <v>1179808</v>
      </c>
      <c r="V361" s="21">
        <f t="shared" si="64"/>
        <v>0</v>
      </c>
      <c r="W361" s="21">
        <f t="shared" si="65"/>
        <v>589904</v>
      </c>
      <c r="X361" s="21">
        <f t="shared" si="66"/>
        <v>0</v>
      </c>
      <c r="Y361" s="33">
        <f t="shared" si="67"/>
        <v>0</v>
      </c>
      <c r="Z361" s="4" t="str">
        <f t="shared" si="68"/>
        <v>Não</v>
      </c>
      <c r="AA361" s="4" t="str">
        <f t="shared" si="69"/>
        <v>Sim</v>
      </c>
      <c r="AB361" s="4" t="str">
        <f t="shared" si="70"/>
        <v>Não</v>
      </c>
      <c r="AC361" s="4" t="str">
        <f t="shared" si="71"/>
        <v>Sim</v>
      </c>
      <c r="AD361" s="4" t="str">
        <f t="shared" si="72"/>
        <v>Não</v>
      </c>
      <c r="AE361" s="30" t="str">
        <f t="shared" si="73"/>
        <v>Não</v>
      </c>
    </row>
    <row r="362" spans="1:31" x14ac:dyDescent="0.25">
      <c r="A362" s="23">
        <v>210408</v>
      </c>
      <c r="B362" s="27">
        <f>IFERROR(VLOOKUP(A362,[1]Monitoramento_Base_somente_disp!$A:$L,5,FALSE),0)</f>
        <v>0</v>
      </c>
      <c r="C362" s="20">
        <f>IFERROR(VLOOKUP(A362,[1]Monitoramento_Base_somente_disp!$A:$L,6,FALSE),0)</f>
        <v>0</v>
      </c>
      <c r="D362" s="20">
        <f>IFERROR(VLOOKUP(A362,[1]Monitoramento_Base_somente_disp!$A:$L,7,FALSE),0)</f>
        <v>0</v>
      </c>
      <c r="E362" s="20">
        <f>IFERROR(VLOOKUP(A362,[1]Monitoramento_Base_somente_disp!$A:$L,8,FALSE),0)</f>
        <v>0</v>
      </c>
      <c r="F362" s="20">
        <f>IFERROR(VLOOKUP(A362,[1]Monitoramento_Base_somente_disp!$A:$L,9,FALSE),0)</f>
        <v>0</v>
      </c>
      <c r="G362" s="28">
        <f>IFERROR(VLOOKUP(A362,[1]Monitoramento_Base_somente_disp!$A:$L,10,FALSE),0)</f>
        <v>0</v>
      </c>
      <c r="H362" s="27">
        <f>IFERROR(VLOOKUP(A362,[2]webService!$A:$I,4,FALSE),0)</f>
        <v>0</v>
      </c>
      <c r="I362" s="20">
        <f>IFERROR(VLOOKUP(A362,[2]webService!$A:$II,5,FALSE),0)</f>
        <v>0</v>
      </c>
      <c r="J362" s="20">
        <f>IFERROR(VLOOKUP(A362,[2]webService!$A:$I,6,FALSE),0)</f>
        <v>0</v>
      </c>
      <c r="K362" s="20">
        <f>IFERROR(VLOOKUP(A362,[2]webService!$A:$I,7,FALSE),0)</f>
        <v>0</v>
      </c>
      <c r="L362" s="20">
        <f>IFERROR(VLOOKUP(A362,[2]webService!$A:$I,8,FALSE),0)</f>
        <v>0</v>
      </c>
      <c r="M362" s="28">
        <f>IFERROR(VLOOKUP(A362,[2]webService!$A:$I,9,FALSE),0)</f>
        <v>0</v>
      </c>
      <c r="N362" s="27">
        <f>IFERROR(VLOOKUP(A362,[3]soaBnafar!$A:$G,2,FALSE),0)</f>
        <v>0</v>
      </c>
      <c r="O362" s="20">
        <f>IFERROR(VLOOKUP(A362,[3]soaBnafar!$A:$H,3,FALSE),0)</f>
        <v>0</v>
      </c>
      <c r="P362" s="20">
        <f>IFERROR(VLOOKUP(A362,[3]soaBnafar!$A:$G,4,FALSE),0)</f>
        <v>0</v>
      </c>
      <c r="Q362" s="20">
        <f>IFERROR(VLOOKUP(A362,[3]soaBnafar!$A:$G,5,FALSE),0)</f>
        <v>0</v>
      </c>
      <c r="R362" s="20">
        <f>IFERROR(VLOOKUP(A362,[3]soaBnafar!$A:$G,6,FALSE),0)</f>
        <v>0</v>
      </c>
      <c r="S362" s="20">
        <f>IFERROR(VLOOKUP(A362,[3]soaBnafar!$A:$G,7,FALSE),0)</f>
        <v>0</v>
      </c>
      <c r="T362" s="32">
        <f t="shared" si="62"/>
        <v>0</v>
      </c>
      <c r="U362" s="21">
        <f t="shared" si="63"/>
        <v>0</v>
      </c>
      <c r="V362" s="21">
        <f t="shared" si="64"/>
        <v>0</v>
      </c>
      <c r="W362" s="21">
        <f t="shared" si="65"/>
        <v>0</v>
      </c>
      <c r="X362" s="21">
        <f t="shared" si="66"/>
        <v>0</v>
      </c>
      <c r="Y362" s="33">
        <f t="shared" si="67"/>
        <v>0</v>
      </c>
      <c r="Z362" s="4" t="str">
        <f t="shared" si="68"/>
        <v>Não</v>
      </c>
      <c r="AA362" s="4" t="str">
        <f t="shared" si="69"/>
        <v>Não</v>
      </c>
      <c r="AB362" s="4" t="str">
        <f t="shared" si="70"/>
        <v>Não</v>
      </c>
      <c r="AC362" s="4" t="str">
        <f t="shared" si="71"/>
        <v>Não</v>
      </c>
      <c r="AD362" s="4" t="str">
        <f t="shared" si="72"/>
        <v>Não</v>
      </c>
      <c r="AE362" s="30" t="str">
        <f t="shared" si="73"/>
        <v>Não</v>
      </c>
    </row>
    <row r="363" spans="1:31" x14ac:dyDescent="0.25">
      <c r="A363" s="23">
        <v>210409</v>
      </c>
      <c r="B363" s="27">
        <f>IFERROR(VLOOKUP(A363,[1]Monitoramento_Base_somente_disp!$A:$L,5,FALSE),0)</f>
        <v>0</v>
      </c>
      <c r="C363" s="20">
        <f>IFERROR(VLOOKUP(A363,[1]Monitoramento_Base_somente_disp!$A:$L,6,FALSE),0)</f>
        <v>10659208</v>
      </c>
      <c r="D363" s="20">
        <f>IFERROR(VLOOKUP(A363,[1]Monitoramento_Base_somente_disp!$A:$L,7,FALSE),0)</f>
        <v>0</v>
      </c>
      <c r="E363" s="20">
        <f>IFERROR(VLOOKUP(A363,[1]Monitoramento_Base_somente_disp!$A:$L,8,FALSE),0)</f>
        <v>5329604</v>
      </c>
      <c r="F363" s="20">
        <f>IFERROR(VLOOKUP(A363,[1]Monitoramento_Base_somente_disp!$A:$L,9,FALSE),0)</f>
        <v>0</v>
      </c>
      <c r="G363" s="28">
        <f>IFERROR(VLOOKUP(A363,[1]Monitoramento_Base_somente_disp!$A:$L,10,FALSE),0)</f>
        <v>0</v>
      </c>
      <c r="H363" s="27">
        <f>IFERROR(VLOOKUP(A363,[2]webService!$A:$I,4,FALSE),0)</f>
        <v>0</v>
      </c>
      <c r="I363" s="20">
        <f>IFERROR(VLOOKUP(A363,[2]webService!$A:$II,5,FALSE),0)</f>
        <v>0</v>
      </c>
      <c r="J363" s="20">
        <f>IFERROR(VLOOKUP(A363,[2]webService!$A:$I,6,FALSE),0)</f>
        <v>0</v>
      </c>
      <c r="K363" s="20">
        <f>IFERROR(VLOOKUP(A363,[2]webService!$A:$I,7,FALSE),0)</f>
        <v>0</v>
      </c>
      <c r="L363" s="20">
        <f>IFERROR(VLOOKUP(A363,[2]webService!$A:$I,8,FALSE),0)</f>
        <v>0</v>
      </c>
      <c r="M363" s="28">
        <f>IFERROR(VLOOKUP(A363,[2]webService!$A:$I,9,FALSE),0)</f>
        <v>0</v>
      </c>
      <c r="N363" s="27">
        <f>IFERROR(VLOOKUP(A363,[3]soaBnafar!$A:$G,2,FALSE),0)</f>
        <v>0</v>
      </c>
      <c r="O363" s="20">
        <f>IFERROR(VLOOKUP(A363,[3]soaBnafar!$A:$H,3,FALSE),0)</f>
        <v>0</v>
      </c>
      <c r="P363" s="20">
        <f>IFERROR(VLOOKUP(A363,[3]soaBnafar!$A:$G,4,FALSE),0)</f>
        <v>0</v>
      </c>
      <c r="Q363" s="20">
        <f>IFERROR(VLOOKUP(A363,[3]soaBnafar!$A:$G,5,FALSE),0)</f>
        <v>0</v>
      </c>
      <c r="R363" s="20">
        <f>IFERROR(VLOOKUP(A363,[3]soaBnafar!$A:$G,6,FALSE),0)</f>
        <v>0</v>
      </c>
      <c r="S363" s="20">
        <f>IFERROR(VLOOKUP(A363,[3]soaBnafar!$A:$G,7,FALSE),0)</f>
        <v>0</v>
      </c>
      <c r="T363" s="32">
        <f t="shared" si="62"/>
        <v>0</v>
      </c>
      <c r="U363" s="21">
        <f t="shared" si="63"/>
        <v>10659208</v>
      </c>
      <c r="V363" s="21">
        <f t="shared" si="64"/>
        <v>0</v>
      </c>
      <c r="W363" s="21">
        <f t="shared" si="65"/>
        <v>5329604</v>
      </c>
      <c r="X363" s="21">
        <f t="shared" si="66"/>
        <v>0</v>
      </c>
      <c r="Y363" s="33">
        <f t="shared" si="67"/>
        <v>0</v>
      </c>
      <c r="Z363" s="4" t="str">
        <f t="shared" si="68"/>
        <v>Não</v>
      </c>
      <c r="AA363" s="4" t="str">
        <f t="shared" si="69"/>
        <v>Sim</v>
      </c>
      <c r="AB363" s="4" t="str">
        <f t="shared" si="70"/>
        <v>Não</v>
      </c>
      <c r="AC363" s="4" t="str">
        <f t="shared" si="71"/>
        <v>Sim</v>
      </c>
      <c r="AD363" s="4" t="str">
        <f t="shared" si="72"/>
        <v>Não</v>
      </c>
      <c r="AE363" s="30" t="str">
        <f t="shared" si="73"/>
        <v>Não</v>
      </c>
    </row>
    <row r="364" spans="1:31" x14ac:dyDescent="0.25">
      <c r="A364" s="23">
        <v>210420</v>
      </c>
      <c r="B364" s="27">
        <f>IFERROR(VLOOKUP(A364,[1]Monitoramento_Base_somente_disp!$A:$L,5,FALSE),0)</f>
        <v>0</v>
      </c>
      <c r="C364" s="20">
        <f>IFERROR(VLOOKUP(A364,[1]Monitoramento_Base_somente_disp!$A:$L,6,FALSE),0)</f>
        <v>2497908</v>
      </c>
      <c r="D364" s="20">
        <f>IFERROR(VLOOKUP(A364,[1]Monitoramento_Base_somente_disp!$A:$L,7,FALSE),0)</f>
        <v>0</v>
      </c>
      <c r="E364" s="20">
        <f>IFERROR(VLOOKUP(A364,[1]Monitoramento_Base_somente_disp!$A:$L,8,FALSE),0)</f>
        <v>1248954</v>
      </c>
      <c r="F364" s="20">
        <f>IFERROR(VLOOKUP(A364,[1]Monitoramento_Base_somente_disp!$A:$L,9,FALSE),0)</f>
        <v>0</v>
      </c>
      <c r="G364" s="28">
        <f>IFERROR(VLOOKUP(A364,[1]Monitoramento_Base_somente_disp!$A:$L,10,FALSE),0)</f>
        <v>0</v>
      </c>
      <c r="H364" s="27">
        <f>IFERROR(VLOOKUP(A364,[2]webService!$A:$I,4,FALSE),0)</f>
        <v>0</v>
      </c>
      <c r="I364" s="20">
        <f>IFERROR(VLOOKUP(A364,[2]webService!$A:$II,5,FALSE),0)</f>
        <v>0</v>
      </c>
      <c r="J364" s="20">
        <f>IFERROR(VLOOKUP(A364,[2]webService!$A:$I,6,FALSE),0)</f>
        <v>0</v>
      </c>
      <c r="K364" s="20">
        <f>IFERROR(VLOOKUP(A364,[2]webService!$A:$I,7,FALSE),0)</f>
        <v>0</v>
      </c>
      <c r="L364" s="20">
        <f>IFERROR(VLOOKUP(A364,[2]webService!$A:$I,8,FALSE),0)</f>
        <v>0</v>
      </c>
      <c r="M364" s="28">
        <f>IFERROR(VLOOKUP(A364,[2]webService!$A:$I,9,FALSE),0)</f>
        <v>0</v>
      </c>
      <c r="N364" s="27">
        <f>IFERROR(VLOOKUP(A364,[3]soaBnafar!$A:$G,2,FALSE),0)</f>
        <v>0</v>
      </c>
      <c r="O364" s="20">
        <f>IFERROR(VLOOKUP(A364,[3]soaBnafar!$A:$H,3,FALSE),0)</f>
        <v>0</v>
      </c>
      <c r="P364" s="20">
        <f>IFERROR(VLOOKUP(A364,[3]soaBnafar!$A:$G,4,FALSE),0)</f>
        <v>0</v>
      </c>
      <c r="Q364" s="20">
        <f>IFERROR(VLOOKUP(A364,[3]soaBnafar!$A:$G,5,FALSE),0)</f>
        <v>0</v>
      </c>
      <c r="R364" s="20">
        <f>IFERROR(VLOOKUP(A364,[3]soaBnafar!$A:$G,6,FALSE),0)</f>
        <v>0</v>
      </c>
      <c r="S364" s="20">
        <f>IFERROR(VLOOKUP(A364,[3]soaBnafar!$A:$G,7,FALSE),0)</f>
        <v>0</v>
      </c>
      <c r="T364" s="32">
        <f t="shared" si="62"/>
        <v>0</v>
      </c>
      <c r="U364" s="21">
        <f t="shared" si="63"/>
        <v>2497908</v>
      </c>
      <c r="V364" s="21">
        <f t="shared" si="64"/>
        <v>0</v>
      </c>
      <c r="W364" s="21">
        <f t="shared" si="65"/>
        <v>1248954</v>
      </c>
      <c r="X364" s="21">
        <f t="shared" si="66"/>
        <v>0</v>
      </c>
      <c r="Y364" s="33">
        <f t="shared" si="67"/>
        <v>0</v>
      </c>
      <c r="Z364" s="4" t="str">
        <f t="shared" si="68"/>
        <v>Não</v>
      </c>
      <c r="AA364" s="4" t="str">
        <f t="shared" si="69"/>
        <v>Sim</v>
      </c>
      <c r="AB364" s="4" t="str">
        <f t="shared" si="70"/>
        <v>Não</v>
      </c>
      <c r="AC364" s="4" t="str">
        <f t="shared" si="71"/>
        <v>Sim</v>
      </c>
      <c r="AD364" s="4" t="str">
        <f t="shared" si="72"/>
        <v>Não</v>
      </c>
      <c r="AE364" s="30" t="str">
        <f t="shared" si="73"/>
        <v>Não</v>
      </c>
    </row>
    <row r="365" spans="1:31" x14ac:dyDescent="0.25">
      <c r="A365" s="23">
        <v>210440</v>
      </c>
      <c r="B365" s="27">
        <f>IFERROR(VLOOKUP(A365,[1]Monitoramento_Base_somente_disp!$A:$L,5,FALSE),0)</f>
        <v>0</v>
      </c>
      <c r="C365" s="20">
        <f>IFERROR(VLOOKUP(A365,[1]Monitoramento_Base_somente_disp!$A:$L,6,FALSE),0)</f>
        <v>0</v>
      </c>
      <c r="D365" s="20">
        <f>IFERROR(VLOOKUP(A365,[1]Monitoramento_Base_somente_disp!$A:$L,7,FALSE),0)</f>
        <v>0</v>
      </c>
      <c r="E365" s="20">
        <f>IFERROR(VLOOKUP(A365,[1]Monitoramento_Base_somente_disp!$A:$L,8,FALSE),0)</f>
        <v>0</v>
      </c>
      <c r="F365" s="20">
        <f>IFERROR(VLOOKUP(A365,[1]Monitoramento_Base_somente_disp!$A:$L,9,FALSE),0)</f>
        <v>0</v>
      </c>
      <c r="G365" s="28">
        <f>IFERROR(VLOOKUP(A365,[1]Monitoramento_Base_somente_disp!$A:$L,10,FALSE),0)</f>
        <v>0</v>
      </c>
      <c r="H365" s="27">
        <f>IFERROR(VLOOKUP(A365,[2]webService!$A:$I,4,FALSE),0)</f>
        <v>0</v>
      </c>
      <c r="I365" s="20">
        <f>IFERROR(VLOOKUP(A365,[2]webService!$A:$II,5,FALSE),0)</f>
        <v>0</v>
      </c>
      <c r="J365" s="20">
        <f>IFERROR(VLOOKUP(A365,[2]webService!$A:$I,6,FALSE),0)</f>
        <v>0</v>
      </c>
      <c r="K365" s="20">
        <f>IFERROR(VLOOKUP(A365,[2]webService!$A:$I,7,FALSE),0)</f>
        <v>0</v>
      </c>
      <c r="L365" s="20">
        <f>IFERROR(VLOOKUP(A365,[2]webService!$A:$I,8,FALSE),0)</f>
        <v>0</v>
      </c>
      <c r="M365" s="28">
        <f>IFERROR(VLOOKUP(A365,[2]webService!$A:$I,9,FALSE),0)</f>
        <v>0</v>
      </c>
      <c r="N365" s="27">
        <f>IFERROR(VLOOKUP(A365,[3]soaBnafar!$A:$G,2,FALSE),0)</f>
        <v>0</v>
      </c>
      <c r="O365" s="20">
        <f>IFERROR(VLOOKUP(A365,[3]soaBnafar!$A:$H,3,FALSE),0)</f>
        <v>0</v>
      </c>
      <c r="P365" s="20">
        <f>IFERROR(VLOOKUP(A365,[3]soaBnafar!$A:$G,4,FALSE),0)</f>
        <v>0</v>
      </c>
      <c r="Q365" s="20">
        <f>IFERROR(VLOOKUP(A365,[3]soaBnafar!$A:$G,5,FALSE),0)</f>
        <v>0</v>
      </c>
      <c r="R365" s="20">
        <f>IFERROR(VLOOKUP(A365,[3]soaBnafar!$A:$G,6,FALSE),0)</f>
        <v>0</v>
      </c>
      <c r="S365" s="20">
        <f>IFERROR(VLOOKUP(A365,[3]soaBnafar!$A:$G,7,FALSE),0)</f>
        <v>0</v>
      </c>
      <c r="T365" s="32">
        <f t="shared" si="62"/>
        <v>0</v>
      </c>
      <c r="U365" s="21">
        <f t="shared" si="63"/>
        <v>0</v>
      </c>
      <c r="V365" s="21">
        <f t="shared" si="64"/>
        <v>0</v>
      </c>
      <c r="W365" s="21">
        <f t="shared" si="65"/>
        <v>0</v>
      </c>
      <c r="X365" s="21">
        <f t="shared" si="66"/>
        <v>0</v>
      </c>
      <c r="Y365" s="33">
        <f t="shared" si="67"/>
        <v>0</v>
      </c>
      <c r="Z365" s="4" t="str">
        <f t="shared" si="68"/>
        <v>Não</v>
      </c>
      <c r="AA365" s="4" t="str">
        <f t="shared" si="69"/>
        <v>Não</v>
      </c>
      <c r="AB365" s="4" t="str">
        <f t="shared" si="70"/>
        <v>Não</v>
      </c>
      <c r="AC365" s="4" t="str">
        <f t="shared" si="71"/>
        <v>Não</v>
      </c>
      <c r="AD365" s="4" t="str">
        <f t="shared" si="72"/>
        <v>Não</v>
      </c>
      <c r="AE365" s="30" t="str">
        <f t="shared" si="73"/>
        <v>Não</v>
      </c>
    </row>
    <row r="366" spans="1:31" x14ac:dyDescent="0.25">
      <c r="A366" s="23">
        <v>210450</v>
      </c>
      <c r="B366" s="27">
        <f>IFERROR(VLOOKUP(A366,[1]Monitoramento_Base_somente_disp!$A:$L,5,FALSE),0)</f>
        <v>0</v>
      </c>
      <c r="C366" s="20">
        <f>IFERROR(VLOOKUP(A366,[1]Monitoramento_Base_somente_disp!$A:$L,6,FALSE),0)</f>
        <v>0</v>
      </c>
      <c r="D366" s="20">
        <f>IFERROR(VLOOKUP(A366,[1]Monitoramento_Base_somente_disp!$A:$L,7,FALSE),0)</f>
        <v>0</v>
      </c>
      <c r="E366" s="20">
        <f>IFERROR(VLOOKUP(A366,[1]Monitoramento_Base_somente_disp!$A:$L,8,FALSE),0)</f>
        <v>0</v>
      </c>
      <c r="F366" s="20">
        <f>IFERROR(VLOOKUP(A366,[1]Monitoramento_Base_somente_disp!$A:$L,9,FALSE),0)</f>
        <v>0</v>
      </c>
      <c r="G366" s="28">
        <f>IFERROR(VLOOKUP(A366,[1]Monitoramento_Base_somente_disp!$A:$L,10,FALSE),0)</f>
        <v>0</v>
      </c>
      <c r="H366" s="27">
        <f>IFERROR(VLOOKUP(A366,[2]webService!$A:$I,4,FALSE),0)</f>
        <v>0</v>
      </c>
      <c r="I366" s="20">
        <f>IFERROR(VLOOKUP(A366,[2]webService!$A:$II,5,FALSE),0)</f>
        <v>0</v>
      </c>
      <c r="J366" s="20">
        <f>IFERROR(VLOOKUP(A366,[2]webService!$A:$I,6,FALSE),0)</f>
        <v>0</v>
      </c>
      <c r="K366" s="20">
        <f>IFERROR(VLOOKUP(A366,[2]webService!$A:$I,7,FALSE),0)</f>
        <v>0</v>
      </c>
      <c r="L366" s="20">
        <f>IFERROR(VLOOKUP(A366,[2]webService!$A:$I,8,FALSE),0)</f>
        <v>0</v>
      </c>
      <c r="M366" s="28">
        <f>IFERROR(VLOOKUP(A366,[2]webService!$A:$I,9,FALSE),0)</f>
        <v>0</v>
      </c>
      <c r="N366" s="27">
        <f>IFERROR(VLOOKUP(A366,[3]soaBnafar!$A:$G,2,FALSE),0)</f>
        <v>0</v>
      </c>
      <c r="O366" s="20">
        <f>IFERROR(VLOOKUP(A366,[3]soaBnafar!$A:$H,3,FALSE),0)</f>
        <v>0</v>
      </c>
      <c r="P366" s="20">
        <f>IFERROR(VLOOKUP(A366,[3]soaBnafar!$A:$G,4,FALSE),0)</f>
        <v>0</v>
      </c>
      <c r="Q366" s="20">
        <f>IFERROR(VLOOKUP(A366,[3]soaBnafar!$A:$G,5,FALSE),0)</f>
        <v>0</v>
      </c>
      <c r="R366" s="20">
        <f>IFERROR(VLOOKUP(A366,[3]soaBnafar!$A:$G,6,FALSE),0)</f>
        <v>0</v>
      </c>
      <c r="S366" s="20">
        <f>IFERROR(VLOOKUP(A366,[3]soaBnafar!$A:$G,7,FALSE),0)</f>
        <v>0</v>
      </c>
      <c r="T366" s="32">
        <f t="shared" si="62"/>
        <v>0</v>
      </c>
      <c r="U366" s="21">
        <f t="shared" si="63"/>
        <v>0</v>
      </c>
      <c r="V366" s="21">
        <f t="shared" si="64"/>
        <v>0</v>
      </c>
      <c r="W366" s="21">
        <f t="shared" si="65"/>
        <v>0</v>
      </c>
      <c r="X366" s="21">
        <f t="shared" si="66"/>
        <v>0</v>
      </c>
      <c r="Y366" s="33">
        <f t="shared" si="67"/>
        <v>0</v>
      </c>
      <c r="Z366" s="4" t="str">
        <f t="shared" si="68"/>
        <v>Não</v>
      </c>
      <c r="AA366" s="4" t="str">
        <f t="shared" si="69"/>
        <v>Não</v>
      </c>
      <c r="AB366" s="4" t="str">
        <f t="shared" si="70"/>
        <v>Não</v>
      </c>
      <c r="AC366" s="4" t="str">
        <f t="shared" si="71"/>
        <v>Não</v>
      </c>
      <c r="AD366" s="4" t="str">
        <f t="shared" si="72"/>
        <v>Não</v>
      </c>
      <c r="AE366" s="30" t="str">
        <f t="shared" si="73"/>
        <v>Não</v>
      </c>
    </row>
    <row r="367" spans="1:31" x14ac:dyDescent="0.25">
      <c r="A367" s="23">
        <v>210460</v>
      </c>
      <c r="B367" s="27">
        <f>IFERROR(VLOOKUP(A367,[1]Monitoramento_Base_somente_disp!$A:$L,5,FALSE),0)</f>
        <v>0</v>
      </c>
      <c r="C367" s="20">
        <f>IFERROR(VLOOKUP(A367,[1]Monitoramento_Base_somente_disp!$A:$L,6,FALSE),0)</f>
        <v>0</v>
      </c>
      <c r="D367" s="20">
        <f>IFERROR(VLOOKUP(A367,[1]Monitoramento_Base_somente_disp!$A:$L,7,FALSE),0)</f>
        <v>0</v>
      </c>
      <c r="E367" s="20">
        <f>IFERROR(VLOOKUP(A367,[1]Monitoramento_Base_somente_disp!$A:$L,8,FALSE),0)</f>
        <v>0</v>
      </c>
      <c r="F367" s="20">
        <f>IFERROR(VLOOKUP(A367,[1]Monitoramento_Base_somente_disp!$A:$L,9,FALSE),0)</f>
        <v>0</v>
      </c>
      <c r="G367" s="28">
        <f>IFERROR(VLOOKUP(A367,[1]Monitoramento_Base_somente_disp!$A:$L,10,FALSE),0)</f>
        <v>0</v>
      </c>
      <c r="H367" s="27">
        <f>IFERROR(VLOOKUP(A367,[2]webService!$A:$I,4,FALSE),0)</f>
        <v>0</v>
      </c>
      <c r="I367" s="20">
        <f>IFERROR(VLOOKUP(A367,[2]webService!$A:$II,5,FALSE),0)</f>
        <v>0</v>
      </c>
      <c r="J367" s="20">
        <f>IFERROR(VLOOKUP(A367,[2]webService!$A:$I,6,FALSE),0)</f>
        <v>0</v>
      </c>
      <c r="K367" s="20">
        <f>IFERROR(VLOOKUP(A367,[2]webService!$A:$I,7,FALSE),0)</f>
        <v>0</v>
      </c>
      <c r="L367" s="20">
        <f>IFERROR(VLOOKUP(A367,[2]webService!$A:$I,8,FALSE),0)</f>
        <v>0</v>
      </c>
      <c r="M367" s="28">
        <f>IFERROR(VLOOKUP(A367,[2]webService!$A:$I,9,FALSE),0)</f>
        <v>0</v>
      </c>
      <c r="N367" s="27">
        <f>IFERROR(VLOOKUP(A367,[3]soaBnafar!$A:$G,2,FALSE),0)</f>
        <v>0</v>
      </c>
      <c r="O367" s="20">
        <f>IFERROR(VLOOKUP(A367,[3]soaBnafar!$A:$H,3,FALSE),0)</f>
        <v>0</v>
      </c>
      <c r="P367" s="20">
        <f>IFERROR(VLOOKUP(A367,[3]soaBnafar!$A:$G,4,FALSE),0)</f>
        <v>0</v>
      </c>
      <c r="Q367" s="20">
        <f>IFERROR(VLOOKUP(A367,[3]soaBnafar!$A:$G,5,FALSE),0)</f>
        <v>0</v>
      </c>
      <c r="R367" s="20">
        <f>IFERROR(VLOOKUP(A367,[3]soaBnafar!$A:$G,6,FALSE),0)</f>
        <v>0</v>
      </c>
      <c r="S367" s="20">
        <f>IFERROR(VLOOKUP(A367,[3]soaBnafar!$A:$G,7,FALSE),0)</f>
        <v>0</v>
      </c>
      <c r="T367" s="32">
        <f t="shared" si="62"/>
        <v>0</v>
      </c>
      <c r="U367" s="21">
        <f t="shared" si="63"/>
        <v>0</v>
      </c>
      <c r="V367" s="21">
        <f t="shared" si="64"/>
        <v>0</v>
      </c>
      <c r="W367" s="21">
        <f t="shared" si="65"/>
        <v>0</v>
      </c>
      <c r="X367" s="21">
        <f t="shared" si="66"/>
        <v>0</v>
      </c>
      <c r="Y367" s="33">
        <f t="shared" si="67"/>
        <v>0</v>
      </c>
      <c r="Z367" s="4" t="str">
        <f t="shared" si="68"/>
        <v>Não</v>
      </c>
      <c r="AA367" s="4" t="str">
        <f t="shared" si="69"/>
        <v>Não</v>
      </c>
      <c r="AB367" s="4" t="str">
        <f t="shared" si="70"/>
        <v>Não</v>
      </c>
      <c r="AC367" s="4" t="str">
        <f t="shared" si="71"/>
        <v>Não</v>
      </c>
      <c r="AD367" s="4" t="str">
        <f t="shared" si="72"/>
        <v>Não</v>
      </c>
      <c r="AE367" s="30" t="str">
        <f t="shared" si="73"/>
        <v>Não</v>
      </c>
    </row>
    <row r="368" spans="1:31" x14ac:dyDescent="0.25">
      <c r="A368" s="23">
        <v>210462</v>
      </c>
      <c r="B368" s="27">
        <f>IFERROR(VLOOKUP(A368,[1]Monitoramento_Base_somente_disp!$A:$L,5,FALSE),0)</f>
        <v>0</v>
      </c>
      <c r="C368" s="20">
        <f>IFERROR(VLOOKUP(A368,[1]Monitoramento_Base_somente_disp!$A:$L,6,FALSE),0)</f>
        <v>42000</v>
      </c>
      <c r="D368" s="20">
        <f>IFERROR(VLOOKUP(A368,[1]Monitoramento_Base_somente_disp!$A:$L,7,FALSE),0)</f>
        <v>0</v>
      </c>
      <c r="E368" s="20">
        <f>IFERROR(VLOOKUP(A368,[1]Monitoramento_Base_somente_disp!$A:$L,8,FALSE),0)</f>
        <v>21000</v>
      </c>
      <c r="F368" s="20">
        <f>IFERROR(VLOOKUP(A368,[1]Monitoramento_Base_somente_disp!$A:$L,9,FALSE),0)</f>
        <v>0</v>
      </c>
      <c r="G368" s="28">
        <f>IFERROR(VLOOKUP(A368,[1]Monitoramento_Base_somente_disp!$A:$L,10,FALSE),0)</f>
        <v>0</v>
      </c>
      <c r="H368" s="27">
        <f>IFERROR(VLOOKUP(A368,[2]webService!$A:$I,4,FALSE),0)</f>
        <v>0</v>
      </c>
      <c r="I368" s="20">
        <f>IFERROR(VLOOKUP(A368,[2]webService!$A:$II,5,FALSE),0)</f>
        <v>0</v>
      </c>
      <c r="J368" s="20">
        <f>IFERROR(VLOOKUP(A368,[2]webService!$A:$I,6,FALSE),0)</f>
        <v>0</v>
      </c>
      <c r="K368" s="20">
        <f>IFERROR(VLOOKUP(A368,[2]webService!$A:$I,7,FALSE),0)</f>
        <v>0</v>
      </c>
      <c r="L368" s="20">
        <f>IFERROR(VLOOKUP(A368,[2]webService!$A:$I,8,FALSE),0)</f>
        <v>0</v>
      </c>
      <c r="M368" s="28">
        <f>IFERROR(VLOOKUP(A368,[2]webService!$A:$I,9,FALSE),0)</f>
        <v>0</v>
      </c>
      <c r="N368" s="27">
        <f>IFERROR(VLOOKUP(A368,[3]soaBnafar!$A:$G,2,FALSE),0)</f>
        <v>0</v>
      </c>
      <c r="O368" s="20">
        <f>IFERROR(VLOOKUP(A368,[3]soaBnafar!$A:$H,3,FALSE),0)</f>
        <v>0</v>
      </c>
      <c r="P368" s="20">
        <f>IFERROR(VLOOKUP(A368,[3]soaBnafar!$A:$G,4,FALSE),0)</f>
        <v>0</v>
      </c>
      <c r="Q368" s="20">
        <f>IFERROR(VLOOKUP(A368,[3]soaBnafar!$A:$G,5,FALSE),0)</f>
        <v>0</v>
      </c>
      <c r="R368" s="20">
        <f>IFERROR(VLOOKUP(A368,[3]soaBnafar!$A:$G,6,FALSE),0)</f>
        <v>0</v>
      </c>
      <c r="S368" s="20">
        <f>IFERROR(VLOOKUP(A368,[3]soaBnafar!$A:$G,7,FALSE),0)</f>
        <v>0</v>
      </c>
      <c r="T368" s="32">
        <f t="shared" si="62"/>
        <v>0</v>
      </c>
      <c r="U368" s="21">
        <f t="shared" si="63"/>
        <v>42000</v>
      </c>
      <c r="V368" s="21">
        <f t="shared" si="64"/>
        <v>0</v>
      </c>
      <c r="W368" s="21">
        <f t="shared" si="65"/>
        <v>21000</v>
      </c>
      <c r="X368" s="21">
        <f t="shared" si="66"/>
        <v>0</v>
      </c>
      <c r="Y368" s="33">
        <f t="shared" si="67"/>
        <v>0</v>
      </c>
      <c r="Z368" s="4" t="str">
        <f t="shared" si="68"/>
        <v>Não</v>
      </c>
      <c r="AA368" s="4" t="str">
        <f t="shared" si="69"/>
        <v>Sim</v>
      </c>
      <c r="AB368" s="4" t="str">
        <f t="shared" si="70"/>
        <v>Não</v>
      </c>
      <c r="AC368" s="4" t="str">
        <f t="shared" si="71"/>
        <v>Sim</v>
      </c>
      <c r="AD368" s="4" t="str">
        <f t="shared" si="72"/>
        <v>Não</v>
      </c>
      <c r="AE368" s="30" t="str">
        <f t="shared" si="73"/>
        <v>Não</v>
      </c>
    </row>
    <row r="369" spans="1:31" x14ac:dyDescent="0.25">
      <c r="A369" s="23">
        <v>210465</v>
      </c>
      <c r="B369" s="27">
        <f>IFERROR(VLOOKUP(A369,[1]Monitoramento_Base_somente_disp!$A:$L,5,FALSE),0)</f>
        <v>0</v>
      </c>
      <c r="C369" s="20">
        <f>IFERROR(VLOOKUP(A369,[1]Monitoramento_Base_somente_disp!$A:$L,6,FALSE),0)</f>
        <v>0</v>
      </c>
      <c r="D369" s="20">
        <f>IFERROR(VLOOKUP(A369,[1]Monitoramento_Base_somente_disp!$A:$L,7,FALSE),0)</f>
        <v>0</v>
      </c>
      <c r="E369" s="20">
        <f>IFERROR(VLOOKUP(A369,[1]Monitoramento_Base_somente_disp!$A:$L,8,FALSE),0)</f>
        <v>0</v>
      </c>
      <c r="F369" s="20">
        <f>IFERROR(VLOOKUP(A369,[1]Monitoramento_Base_somente_disp!$A:$L,9,FALSE),0)</f>
        <v>0</v>
      </c>
      <c r="G369" s="28">
        <f>IFERROR(VLOOKUP(A369,[1]Monitoramento_Base_somente_disp!$A:$L,10,FALSE),0)</f>
        <v>0</v>
      </c>
      <c r="H369" s="27">
        <f>IFERROR(VLOOKUP(A369,[2]webService!$A:$I,4,FALSE),0)</f>
        <v>0</v>
      </c>
      <c r="I369" s="20">
        <f>IFERROR(VLOOKUP(A369,[2]webService!$A:$II,5,FALSE),0)</f>
        <v>0</v>
      </c>
      <c r="J369" s="20">
        <f>IFERROR(VLOOKUP(A369,[2]webService!$A:$I,6,FALSE),0)</f>
        <v>0</v>
      </c>
      <c r="K369" s="20">
        <f>IFERROR(VLOOKUP(A369,[2]webService!$A:$I,7,FALSE),0)</f>
        <v>0</v>
      </c>
      <c r="L369" s="20">
        <f>IFERROR(VLOOKUP(A369,[2]webService!$A:$I,8,FALSE),0)</f>
        <v>0</v>
      </c>
      <c r="M369" s="28">
        <f>IFERROR(VLOOKUP(A369,[2]webService!$A:$I,9,FALSE),0)</f>
        <v>0</v>
      </c>
      <c r="N369" s="27">
        <f>IFERROR(VLOOKUP(A369,[3]soaBnafar!$A:$G,2,FALSE),0)</f>
        <v>0</v>
      </c>
      <c r="O369" s="20">
        <f>IFERROR(VLOOKUP(A369,[3]soaBnafar!$A:$H,3,FALSE),0)</f>
        <v>0</v>
      </c>
      <c r="P369" s="20">
        <f>IFERROR(VLOOKUP(A369,[3]soaBnafar!$A:$G,4,FALSE),0)</f>
        <v>0</v>
      </c>
      <c r="Q369" s="20">
        <f>IFERROR(VLOOKUP(A369,[3]soaBnafar!$A:$G,5,FALSE),0)</f>
        <v>0</v>
      </c>
      <c r="R369" s="20">
        <f>IFERROR(VLOOKUP(A369,[3]soaBnafar!$A:$G,6,FALSE),0)</f>
        <v>0</v>
      </c>
      <c r="S369" s="20">
        <f>IFERROR(VLOOKUP(A369,[3]soaBnafar!$A:$G,7,FALSE),0)</f>
        <v>0</v>
      </c>
      <c r="T369" s="32">
        <f t="shared" si="62"/>
        <v>0</v>
      </c>
      <c r="U369" s="21">
        <f t="shared" si="63"/>
        <v>0</v>
      </c>
      <c r="V369" s="21">
        <f t="shared" si="64"/>
        <v>0</v>
      </c>
      <c r="W369" s="21">
        <f t="shared" si="65"/>
        <v>0</v>
      </c>
      <c r="X369" s="21">
        <f t="shared" si="66"/>
        <v>0</v>
      </c>
      <c r="Y369" s="33">
        <f t="shared" si="67"/>
        <v>0</v>
      </c>
      <c r="Z369" s="4" t="str">
        <f t="shared" si="68"/>
        <v>Não</v>
      </c>
      <c r="AA369" s="4" t="str">
        <f t="shared" si="69"/>
        <v>Não</v>
      </c>
      <c r="AB369" s="4" t="str">
        <f t="shared" si="70"/>
        <v>Não</v>
      </c>
      <c r="AC369" s="4" t="str">
        <f t="shared" si="71"/>
        <v>Não</v>
      </c>
      <c r="AD369" s="4" t="str">
        <f t="shared" si="72"/>
        <v>Não</v>
      </c>
      <c r="AE369" s="30" t="str">
        <f t="shared" si="73"/>
        <v>Não</v>
      </c>
    </row>
    <row r="370" spans="1:31" x14ac:dyDescent="0.25">
      <c r="A370" s="23">
        <v>210467</v>
      </c>
      <c r="B370" s="27">
        <f>IFERROR(VLOOKUP(A370,[1]Monitoramento_Base_somente_disp!$A:$L,5,FALSE),0)</f>
        <v>0</v>
      </c>
      <c r="C370" s="20">
        <f>IFERROR(VLOOKUP(A370,[1]Monitoramento_Base_somente_disp!$A:$L,6,FALSE),0)</f>
        <v>0</v>
      </c>
      <c r="D370" s="20">
        <f>IFERROR(VLOOKUP(A370,[1]Monitoramento_Base_somente_disp!$A:$L,7,FALSE),0)</f>
        <v>0</v>
      </c>
      <c r="E370" s="20">
        <f>IFERROR(VLOOKUP(A370,[1]Monitoramento_Base_somente_disp!$A:$L,8,FALSE),0)</f>
        <v>0</v>
      </c>
      <c r="F370" s="20">
        <f>IFERROR(VLOOKUP(A370,[1]Monitoramento_Base_somente_disp!$A:$L,9,FALSE),0)</f>
        <v>0</v>
      </c>
      <c r="G370" s="28">
        <f>IFERROR(VLOOKUP(A370,[1]Monitoramento_Base_somente_disp!$A:$L,10,FALSE),0)</f>
        <v>0</v>
      </c>
      <c r="H370" s="27">
        <f>IFERROR(VLOOKUP(A370,[2]webService!$A:$I,4,FALSE),0)</f>
        <v>0</v>
      </c>
      <c r="I370" s="20">
        <f>IFERROR(VLOOKUP(A370,[2]webService!$A:$II,5,FALSE),0)</f>
        <v>0</v>
      </c>
      <c r="J370" s="20">
        <f>IFERROR(VLOOKUP(A370,[2]webService!$A:$I,6,FALSE),0)</f>
        <v>0</v>
      </c>
      <c r="K370" s="20">
        <f>IFERROR(VLOOKUP(A370,[2]webService!$A:$I,7,FALSE),0)</f>
        <v>0</v>
      </c>
      <c r="L370" s="20">
        <f>IFERROR(VLOOKUP(A370,[2]webService!$A:$I,8,FALSE),0)</f>
        <v>0</v>
      </c>
      <c r="M370" s="28">
        <f>IFERROR(VLOOKUP(A370,[2]webService!$A:$I,9,FALSE),0)</f>
        <v>0</v>
      </c>
      <c r="N370" s="27">
        <f>IFERROR(VLOOKUP(A370,[3]soaBnafar!$A:$G,2,FALSE),0)</f>
        <v>0</v>
      </c>
      <c r="O370" s="20">
        <f>IFERROR(VLOOKUP(A370,[3]soaBnafar!$A:$H,3,FALSE),0)</f>
        <v>0</v>
      </c>
      <c r="P370" s="20">
        <f>IFERROR(VLOOKUP(A370,[3]soaBnafar!$A:$G,4,FALSE),0)</f>
        <v>0</v>
      </c>
      <c r="Q370" s="20">
        <f>IFERROR(VLOOKUP(A370,[3]soaBnafar!$A:$G,5,FALSE),0)</f>
        <v>0</v>
      </c>
      <c r="R370" s="20">
        <f>IFERROR(VLOOKUP(A370,[3]soaBnafar!$A:$G,6,FALSE),0)</f>
        <v>0</v>
      </c>
      <c r="S370" s="20">
        <f>IFERROR(VLOOKUP(A370,[3]soaBnafar!$A:$G,7,FALSE),0)</f>
        <v>0</v>
      </c>
      <c r="T370" s="32">
        <f t="shared" si="62"/>
        <v>0</v>
      </c>
      <c r="U370" s="21">
        <f t="shared" si="63"/>
        <v>0</v>
      </c>
      <c r="V370" s="21">
        <f t="shared" si="64"/>
        <v>0</v>
      </c>
      <c r="W370" s="21">
        <f t="shared" si="65"/>
        <v>0</v>
      </c>
      <c r="X370" s="21">
        <f t="shared" si="66"/>
        <v>0</v>
      </c>
      <c r="Y370" s="33">
        <f t="shared" si="67"/>
        <v>0</v>
      </c>
      <c r="Z370" s="4" t="str">
        <f t="shared" si="68"/>
        <v>Não</v>
      </c>
      <c r="AA370" s="4" t="str">
        <f t="shared" si="69"/>
        <v>Não</v>
      </c>
      <c r="AB370" s="4" t="str">
        <f t="shared" si="70"/>
        <v>Não</v>
      </c>
      <c r="AC370" s="4" t="str">
        <f t="shared" si="71"/>
        <v>Não</v>
      </c>
      <c r="AD370" s="4" t="str">
        <f t="shared" si="72"/>
        <v>Não</v>
      </c>
      <c r="AE370" s="30" t="str">
        <f t="shared" si="73"/>
        <v>Não</v>
      </c>
    </row>
    <row r="371" spans="1:31" x14ac:dyDescent="0.25">
      <c r="A371" s="23">
        <v>210500</v>
      </c>
      <c r="B371" s="27">
        <f>IFERROR(VLOOKUP(A371,[1]Monitoramento_Base_somente_disp!$A:$L,5,FALSE),0)</f>
        <v>0</v>
      </c>
      <c r="C371" s="20">
        <f>IFERROR(VLOOKUP(A371,[1]Monitoramento_Base_somente_disp!$A:$L,6,FALSE),0)</f>
        <v>732256</v>
      </c>
      <c r="D371" s="20">
        <f>IFERROR(VLOOKUP(A371,[1]Monitoramento_Base_somente_disp!$A:$L,7,FALSE),0)</f>
        <v>0</v>
      </c>
      <c r="E371" s="20">
        <f>IFERROR(VLOOKUP(A371,[1]Monitoramento_Base_somente_disp!$A:$L,8,FALSE),0)</f>
        <v>366128</v>
      </c>
      <c r="F371" s="20">
        <f>IFERROR(VLOOKUP(A371,[1]Monitoramento_Base_somente_disp!$A:$L,9,FALSE),0)</f>
        <v>0</v>
      </c>
      <c r="G371" s="28">
        <f>IFERROR(VLOOKUP(A371,[1]Monitoramento_Base_somente_disp!$A:$L,10,FALSE),0)</f>
        <v>0</v>
      </c>
      <c r="H371" s="27">
        <f>IFERROR(VLOOKUP(A371,[2]webService!$A:$I,4,FALSE),0)</f>
        <v>0</v>
      </c>
      <c r="I371" s="20">
        <f>IFERROR(VLOOKUP(A371,[2]webService!$A:$II,5,FALSE),0)</f>
        <v>0</v>
      </c>
      <c r="J371" s="20">
        <f>IFERROR(VLOOKUP(A371,[2]webService!$A:$I,6,FALSE),0)</f>
        <v>0</v>
      </c>
      <c r="K371" s="20">
        <f>IFERROR(VLOOKUP(A371,[2]webService!$A:$I,7,FALSE),0)</f>
        <v>0</v>
      </c>
      <c r="L371" s="20">
        <f>IFERROR(VLOOKUP(A371,[2]webService!$A:$I,8,FALSE),0)</f>
        <v>0</v>
      </c>
      <c r="M371" s="28">
        <f>IFERROR(VLOOKUP(A371,[2]webService!$A:$I,9,FALSE),0)</f>
        <v>0</v>
      </c>
      <c r="N371" s="27">
        <f>IFERROR(VLOOKUP(A371,[3]soaBnafar!$A:$G,2,FALSE),0)</f>
        <v>0</v>
      </c>
      <c r="O371" s="20">
        <f>IFERROR(VLOOKUP(A371,[3]soaBnafar!$A:$H,3,FALSE),0)</f>
        <v>0</v>
      </c>
      <c r="P371" s="20">
        <f>IFERROR(VLOOKUP(A371,[3]soaBnafar!$A:$G,4,FALSE),0)</f>
        <v>0</v>
      </c>
      <c r="Q371" s="20">
        <f>IFERROR(VLOOKUP(A371,[3]soaBnafar!$A:$G,5,FALSE),0)</f>
        <v>0</v>
      </c>
      <c r="R371" s="20">
        <f>IFERROR(VLOOKUP(A371,[3]soaBnafar!$A:$G,6,FALSE),0)</f>
        <v>0</v>
      </c>
      <c r="S371" s="20">
        <f>IFERROR(VLOOKUP(A371,[3]soaBnafar!$A:$G,7,FALSE),0)</f>
        <v>0</v>
      </c>
      <c r="T371" s="32">
        <f t="shared" si="62"/>
        <v>0</v>
      </c>
      <c r="U371" s="21">
        <f t="shared" si="63"/>
        <v>732256</v>
      </c>
      <c r="V371" s="21">
        <f t="shared" si="64"/>
        <v>0</v>
      </c>
      <c r="W371" s="21">
        <f t="shared" si="65"/>
        <v>366128</v>
      </c>
      <c r="X371" s="21">
        <f t="shared" si="66"/>
        <v>0</v>
      </c>
      <c r="Y371" s="33">
        <f t="shared" si="67"/>
        <v>0</v>
      </c>
      <c r="Z371" s="4" t="str">
        <f t="shared" si="68"/>
        <v>Não</v>
      </c>
      <c r="AA371" s="4" t="str">
        <f t="shared" si="69"/>
        <v>Sim</v>
      </c>
      <c r="AB371" s="4" t="str">
        <f t="shared" si="70"/>
        <v>Não</v>
      </c>
      <c r="AC371" s="4" t="str">
        <f t="shared" si="71"/>
        <v>Sim</v>
      </c>
      <c r="AD371" s="4" t="str">
        <f t="shared" si="72"/>
        <v>Não</v>
      </c>
      <c r="AE371" s="30" t="str">
        <f t="shared" si="73"/>
        <v>Não</v>
      </c>
    </row>
    <row r="372" spans="1:31" x14ac:dyDescent="0.25">
      <c r="A372" s="23">
        <v>210510</v>
      </c>
      <c r="B372" s="27">
        <f>IFERROR(VLOOKUP(A372,[1]Monitoramento_Base_somente_disp!$A:$L,5,FALSE),0)</f>
        <v>0</v>
      </c>
      <c r="C372" s="20">
        <f>IFERROR(VLOOKUP(A372,[1]Monitoramento_Base_somente_disp!$A:$L,6,FALSE),0)</f>
        <v>0</v>
      </c>
      <c r="D372" s="20">
        <f>IFERROR(VLOOKUP(A372,[1]Monitoramento_Base_somente_disp!$A:$L,7,FALSE),0)</f>
        <v>0</v>
      </c>
      <c r="E372" s="20">
        <f>IFERROR(VLOOKUP(A372,[1]Monitoramento_Base_somente_disp!$A:$L,8,FALSE),0)</f>
        <v>0</v>
      </c>
      <c r="F372" s="20">
        <f>IFERROR(VLOOKUP(A372,[1]Monitoramento_Base_somente_disp!$A:$L,9,FALSE),0)</f>
        <v>0</v>
      </c>
      <c r="G372" s="28">
        <f>IFERROR(VLOOKUP(A372,[1]Monitoramento_Base_somente_disp!$A:$L,10,FALSE),0)</f>
        <v>0</v>
      </c>
      <c r="H372" s="27">
        <f>IFERROR(VLOOKUP(A372,[2]webService!$A:$I,4,FALSE),0)</f>
        <v>0</v>
      </c>
      <c r="I372" s="20">
        <f>IFERROR(VLOOKUP(A372,[2]webService!$A:$II,5,FALSE),0)</f>
        <v>0</v>
      </c>
      <c r="J372" s="20">
        <f>IFERROR(VLOOKUP(A372,[2]webService!$A:$I,6,FALSE),0)</f>
        <v>0</v>
      </c>
      <c r="K372" s="20">
        <f>IFERROR(VLOOKUP(A372,[2]webService!$A:$I,7,FALSE),0)</f>
        <v>0</v>
      </c>
      <c r="L372" s="20">
        <f>IFERROR(VLOOKUP(A372,[2]webService!$A:$I,8,FALSE),0)</f>
        <v>0</v>
      </c>
      <c r="M372" s="28">
        <f>IFERROR(VLOOKUP(A372,[2]webService!$A:$I,9,FALSE),0)</f>
        <v>0</v>
      </c>
      <c r="N372" s="27">
        <f>IFERROR(VLOOKUP(A372,[3]soaBnafar!$A:$G,2,FALSE),0)</f>
        <v>0</v>
      </c>
      <c r="O372" s="20">
        <f>IFERROR(VLOOKUP(A372,[3]soaBnafar!$A:$H,3,FALSE),0)</f>
        <v>0</v>
      </c>
      <c r="P372" s="20">
        <f>IFERROR(VLOOKUP(A372,[3]soaBnafar!$A:$G,4,FALSE),0)</f>
        <v>0</v>
      </c>
      <c r="Q372" s="20">
        <f>IFERROR(VLOOKUP(A372,[3]soaBnafar!$A:$G,5,FALSE),0)</f>
        <v>0</v>
      </c>
      <c r="R372" s="20">
        <f>IFERROR(VLOOKUP(A372,[3]soaBnafar!$A:$G,6,FALSE),0)</f>
        <v>0</v>
      </c>
      <c r="S372" s="20">
        <f>IFERROR(VLOOKUP(A372,[3]soaBnafar!$A:$G,7,FALSE),0)</f>
        <v>0</v>
      </c>
      <c r="T372" s="32">
        <f t="shared" si="62"/>
        <v>0</v>
      </c>
      <c r="U372" s="21">
        <f t="shared" si="63"/>
        <v>0</v>
      </c>
      <c r="V372" s="21">
        <f t="shared" si="64"/>
        <v>0</v>
      </c>
      <c r="W372" s="21">
        <f t="shared" si="65"/>
        <v>0</v>
      </c>
      <c r="X372" s="21">
        <f t="shared" si="66"/>
        <v>0</v>
      </c>
      <c r="Y372" s="33">
        <f t="shared" si="67"/>
        <v>0</v>
      </c>
      <c r="Z372" s="4" t="str">
        <f t="shared" si="68"/>
        <v>Não</v>
      </c>
      <c r="AA372" s="4" t="str">
        <f t="shared" si="69"/>
        <v>Não</v>
      </c>
      <c r="AB372" s="4" t="str">
        <f t="shared" si="70"/>
        <v>Não</v>
      </c>
      <c r="AC372" s="4" t="str">
        <f t="shared" si="71"/>
        <v>Não</v>
      </c>
      <c r="AD372" s="4" t="str">
        <f t="shared" si="72"/>
        <v>Não</v>
      </c>
      <c r="AE372" s="30" t="str">
        <f t="shared" si="73"/>
        <v>Não</v>
      </c>
    </row>
    <row r="373" spans="1:31" x14ac:dyDescent="0.25">
      <c r="A373" s="23">
        <v>210535</v>
      </c>
      <c r="B373" s="27">
        <f>IFERROR(VLOOKUP(A373,[1]Monitoramento_Base_somente_disp!$A:$L,5,FALSE),0)</f>
        <v>0</v>
      </c>
      <c r="C373" s="20">
        <f>IFERROR(VLOOKUP(A373,[1]Monitoramento_Base_somente_disp!$A:$L,6,FALSE),0)</f>
        <v>1443400</v>
      </c>
      <c r="D373" s="20">
        <f>IFERROR(VLOOKUP(A373,[1]Monitoramento_Base_somente_disp!$A:$L,7,FALSE),0)</f>
        <v>0</v>
      </c>
      <c r="E373" s="20">
        <f>IFERROR(VLOOKUP(A373,[1]Monitoramento_Base_somente_disp!$A:$L,8,FALSE),0)</f>
        <v>721700</v>
      </c>
      <c r="F373" s="20">
        <f>IFERROR(VLOOKUP(A373,[1]Monitoramento_Base_somente_disp!$A:$L,9,FALSE),0)</f>
        <v>0</v>
      </c>
      <c r="G373" s="28">
        <f>IFERROR(VLOOKUP(A373,[1]Monitoramento_Base_somente_disp!$A:$L,10,FALSE),0)</f>
        <v>0</v>
      </c>
      <c r="H373" s="27">
        <f>IFERROR(VLOOKUP(A373,[2]webService!$A:$I,4,FALSE),0)</f>
        <v>0</v>
      </c>
      <c r="I373" s="20">
        <f>IFERROR(VLOOKUP(A373,[2]webService!$A:$II,5,FALSE),0)</f>
        <v>0</v>
      </c>
      <c r="J373" s="20">
        <f>IFERROR(VLOOKUP(A373,[2]webService!$A:$I,6,FALSE),0)</f>
        <v>0</v>
      </c>
      <c r="K373" s="20">
        <f>IFERROR(VLOOKUP(A373,[2]webService!$A:$I,7,FALSE),0)</f>
        <v>0</v>
      </c>
      <c r="L373" s="20">
        <f>IFERROR(VLOOKUP(A373,[2]webService!$A:$I,8,FALSE),0)</f>
        <v>0</v>
      </c>
      <c r="M373" s="28">
        <f>IFERROR(VLOOKUP(A373,[2]webService!$A:$I,9,FALSE),0)</f>
        <v>0</v>
      </c>
      <c r="N373" s="27">
        <f>IFERROR(VLOOKUP(A373,[3]soaBnafar!$A:$G,2,FALSE),0)</f>
        <v>0</v>
      </c>
      <c r="O373" s="20">
        <f>IFERROR(VLOOKUP(A373,[3]soaBnafar!$A:$H,3,FALSE),0)</f>
        <v>0</v>
      </c>
      <c r="P373" s="20">
        <f>IFERROR(VLOOKUP(A373,[3]soaBnafar!$A:$G,4,FALSE),0)</f>
        <v>0</v>
      </c>
      <c r="Q373" s="20">
        <f>IFERROR(VLOOKUP(A373,[3]soaBnafar!$A:$G,5,FALSE),0)</f>
        <v>0</v>
      </c>
      <c r="R373" s="20">
        <f>IFERROR(VLOOKUP(A373,[3]soaBnafar!$A:$G,6,FALSE),0)</f>
        <v>0</v>
      </c>
      <c r="S373" s="20">
        <f>IFERROR(VLOOKUP(A373,[3]soaBnafar!$A:$G,7,FALSE),0)</f>
        <v>0</v>
      </c>
      <c r="T373" s="32">
        <f t="shared" si="62"/>
        <v>0</v>
      </c>
      <c r="U373" s="21">
        <f t="shared" si="63"/>
        <v>1443400</v>
      </c>
      <c r="V373" s="21">
        <f t="shared" si="64"/>
        <v>0</v>
      </c>
      <c r="W373" s="21">
        <f t="shared" si="65"/>
        <v>721700</v>
      </c>
      <c r="X373" s="21">
        <f t="shared" si="66"/>
        <v>0</v>
      </c>
      <c r="Y373" s="33">
        <f t="shared" si="67"/>
        <v>0</v>
      </c>
      <c r="Z373" s="4" t="str">
        <f t="shared" si="68"/>
        <v>Não</v>
      </c>
      <c r="AA373" s="4" t="str">
        <f t="shared" si="69"/>
        <v>Sim</v>
      </c>
      <c r="AB373" s="4" t="str">
        <f t="shared" si="70"/>
        <v>Não</v>
      </c>
      <c r="AC373" s="4" t="str">
        <f t="shared" si="71"/>
        <v>Sim</v>
      </c>
      <c r="AD373" s="4" t="str">
        <f t="shared" si="72"/>
        <v>Não</v>
      </c>
      <c r="AE373" s="30" t="str">
        <f t="shared" si="73"/>
        <v>Não</v>
      </c>
    </row>
    <row r="374" spans="1:31" x14ac:dyDescent="0.25">
      <c r="A374" s="23">
        <v>210540</v>
      </c>
      <c r="B374" s="27">
        <f>IFERROR(VLOOKUP(A374,[1]Monitoramento_Base_somente_disp!$A:$L,5,FALSE),0)</f>
        <v>0</v>
      </c>
      <c r="C374" s="20">
        <f>IFERROR(VLOOKUP(A374,[1]Monitoramento_Base_somente_disp!$A:$L,6,FALSE),0)</f>
        <v>0</v>
      </c>
      <c r="D374" s="20">
        <f>IFERROR(VLOOKUP(A374,[1]Monitoramento_Base_somente_disp!$A:$L,7,FALSE),0)</f>
        <v>0</v>
      </c>
      <c r="E374" s="20">
        <f>IFERROR(VLOOKUP(A374,[1]Monitoramento_Base_somente_disp!$A:$L,8,FALSE),0)</f>
        <v>0</v>
      </c>
      <c r="F374" s="20">
        <f>IFERROR(VLOOKUP(A374,[1]Monitoramento_Base_somente_disp!$A:$L,9,FALSE),0)</f>
        <v>0</v>
      </c>
      <c r="G374" s="28">
        <f>IFERROR(VLOOKUP(A374,[1]Monitoramento_Base_somente_disp!$A:$L,10,FALSE),0)</f>
        <v>0</v>
      </c>
      <c r="H374" s="27">
        <f>IFERROR(VLOOKUP(A374,[2]webService!$A:$I,4,FALSE),0)</f>
        <v>0</v>
      </c>
      <c r="I374" s="20">
        <f>IFERROR(VLOOKUP(A374,[2]webService!$A:$II,5,FALSE),0)</f>
        <v>0</v>
      </c>
      <c r="J374" s="20">
        <f>IFERROR(VLOOKUP(A374,[2]webService!$A:$I,6,FALSE),0)</f>
        <v>0</v>
      </c>
      <c r="K374" s="20">
        <f>IFERROR(VLOOKUP(A374,[2]webService!$A:$I,7,FALSE),0)</f>
        <v>0</v>
      </c>
      <c r="L374" s="20">
        <f>IFERROR(VLOOKUP(A374,[2]webService!$A:$I,8,FALSE),0)</f>
        <v>0</v>
      </c>
      <c r="M374" s="28">
        <f>IFERROR(VLOOKUP(A374,[2]webService!$A:$I,9,FALSE),0)</f>
        <v>0</v>
      </c>
      <c r="N374" s="27">
        <f>IFERROR(VLOOKUP(A374,[3]soaBnafar!$A:$G,2,FALSE),0)</f>
        <v>0</v>
      </c>
      <c r="O374" s="20">
        <f>IFERROR(VLOOKUP(A374,[3]soaBnafar!$A:$H,3,FALSE),0)</f>
        <v>0</v>
      </c>
      <c r="P374" s="20">
        <f>IFERROR(VLOOKUP(A374,[3]soaBnafar!$A:$G,4,FALSE),0)</f>
        <v>0</v>
      </c>
      <c r="Q374" s="20">
        <f>IFERROR(VLOOKUP(A374,[3]soaBnafar!$A:$G,5,FALSE),0)</f>
        <v>0</v>
      </c>
      <c r="R374" s="20">
        <f>IFERROR(VLOOKUP(A374,[3]soaBnafar!$A:$G,6,FALSE),0)</f>
        <v>0</v>
      </c>
      <c r="S374" s="20">
        <f>IFERROR(VLOOKUP(A374,[3]soaBnafar!$A:$G,7,FALSE),0)</f>
        <v>0</v>
      </c>
      <c r="T374" s="32">
        <f t="shared" si="62"/>
        <v>0</v>
      </c>
      <c r="U374" s="21">
        <f t="shared" si="63"/>
        <v>0</v>
      </c>
      <c r="V374" s="21">
        <f t="shared" si="64"/>
        <v>0</v>
      </c>
      <c r="W374" s="21">
        <f t="shared" si="65"/>
        <v>0</v>
      </c>
      <c r="X374" s="21">
        <f t="shared" si="66"/>
        <v>0</v>
      </c>
      <c r="Y374" s="33">
        <f t="shared" si="67"/>
        <v>0</v>
      </c>
      <c r="Z374" s="4" t="str">
        <f t="shared" si="68"/>
        <v>Não</v>
      </c>
      <c r="AA374" s="4" t="str">
        <f t="shared" si="69"/>
        <v>Não</v>
      </c>
      <c r="AB374" s="4" t="str">
        <f t="shared" si="70"/>
        <v>Não</v>
      </c>
      <c r="AC374" s="4" t="str">
        <f t="shared" si="71"/>
        <v>Não</v>
      </c>
      <c r="AD374" s="4" t="str">
        <f t="shared" si="72"/>
        <v>Não</v>
      </c>
      <c r="AE374" s="30" t="str">
        <f t="shared" si="73"/>
        <v>Não</v>
      </c>
    </row>
    <row r="375" spans="1:31" x14ac:dyDescent="0.25">
      <c r="A375" s="23">
        <v>210545</v>
      </c>
      <c r="B375" s="27">
        <f>IFERROR(VLOOKUP(A375,[1]Monitoramento_Base_somente_disp!$A:$L,5,FALSE),0)</f>
        <v>0</v>
      </c>
      <c r="C375" s="20">
        <f>IFERROR(VLOOKUP(A375,[1]Monitoramento_Base_somente_disp!$A:$L,6,FALSE),0)</f>
        <v>0</v>
      </c>
      <c r="D375" s="20">
        <f>IFERROR(VLOOKUP(A375,[1]Monitoramento_Base_somente_disp!$A:$L,7,FALSE),0)</f>
        <v>0</v>
      </c>
      <c r="E375" s="20">
        <f>IFERROR(VLOOKUP(A375,[1]Monitoramento_Base_somente_disp!$A:$L,8,FALSE),0)</f>
        <v>0</v>
      </c>
      <c r="F375" s="20">
        <f>IFERROR(VLOOKUP(A375,[1]Monitoramento_Base_somente_disp!$A:$L,9,FALSE),0)</f>
        <v>0</v>
      </c>
      <c r="G375" s="28">
        <f>IFERROR(VLOOKUP(A375,[1]Monitoramento_Base_somente_disp!$A:$L,10,FALSE),0)</f>
        <v>0</v>
      </c>
      <c r="H375" s="27">
        <f>IFERROR(VLOOKUP(A375,[2]webService!$A:$I,4,FALSE),0)</f>
        <v>0</v>
      </c>
      <c r="I375" s="20">
        <f>IFERROR(VLOOKUP(A375,[2]webService!$A:$II,5,FALSE),0)</f>
        <v>0</v>
      </c>
      <c r="J375" s="20">
        <f>IFERROR(VLOOKUP(A375,[2]webService!$A:$I,6,FALSE),0)</f>
        <v>0</v>
      </c>
      <c r="K375" s="20">
        <f>IFERROR(VLOOKUP(A375,[2]webService!$A:$I,7,FALSE),0)</f>
        <v>0</v>
      </c>
      <c r="L375" s="20">
        <f>IFERROR(VLOOKUP(A375,[2]webService!$A:$I,8,FALSE),0)</f>
        <v>0</v>
      </c>
      <c r="M375" s="28">
        <f>IFERROR(VLOOKUP(A375,[2]webService!$A:$I,9,FALSE),0)</f>
        <v>0</v>
      </c>
      <c r="N375" s="27">
        <f>IFERROR(VLOOKUP(A375,[3]soaBnafar!$A:$G,2,FALSE),0)</f>
        <v>0</v>
      </c>
      <c r="O375" s="20">
        <f>IFERROR(VLOOKUP(A375,[3]soaBnafar!$A:$H,3,FALSE),0)</f>
        <v>0</v>
      </c>
      <c r="P375" s="20">
        <f>IFERROR(VLOOKUP(A375,[3]soaBnafar!$A:$G,4,FALSE),0)</f>
        <v>0</v>
      </c>
      <c r="Q375" s="20">
        <f>IFERROR(VLOOKUP(A375,[3]soaBnafar!$A:$G,5,FALSE),0)</f>
        <v>0</v>
      </c>
      <c r="R375" s="20">
        <f>IFERROR(VLOOKUP(A375,[3]soaBnafar!$A:$G,6,FALSE),0)</f>
        <v>0</v>
      </c>
      <c r="S375" s="20">
        <f>IFERROR(VLOOKUP(A375,[3]soaBnafar!$A:$G,7,FALSE),0)</f>
        <v>0</v>
      </c>
      <c r="T375" s="32">
        <f t="shared" si="62"/>
        <v>0</v>
      </c>
      <c r="U375" s="21">
        <f t="shared" si="63"/>
        <v>0</v>
      </c>
      <c r="V375" s="21">
        <f t="shared" si="64"/>
        <v>0</v>
      </c>
      <c r="W375" s="21">
        <f t="shared" si="65"/>
        <v>0</v>
      </c>
      <c r="X375" s="21">
        <f t="shared" si="66"/>
        <v>0</v>
      </c>
      <c r="Y375" s="33">
        <f t="shared" si="67"/>
        <v>0</v>
      </c>
      <c r="Z375" s="4" t="str">
        <f t="shared" si="68"/>
        <v>Não</v>
      </c>
      <c r="AA375" s="4" t="str">
        <f t="shared" si="69"/>
        <v>Não</v>
      </c>
      <c r="AB375" s="4" t="str">
        <f t="shared" si="70"/>
        <v>Não</v>
      </c>
      <c r="AC375" s="4" t="str">
        <f t="shared" si="71"/>
        <v>Não</v>
      </c>
      <c r="AD375" s="4" t="str">
        <f t="shared" si="72"/>
        <v>Não</v>
      </c>
      <c r="AE375" s="30" t="str">
        <f t="shared" si="73"/>
        <v>Não</v>
      </c>
    </row>
    <row r="376" spans="1:31" x14ac:dyDescent="0.25">
      <c r="A376" s="23">
        <v>210547</v>
      </c>
      <c r="B376" s="27">
        <f>IFERROR(VLOOKUP(A376,[1]Monitoramento_Base_somente_disp!$A:$L,5,FALSE),0)</f>
        <v>0</v>
      </c>
      <c r="C376" s="20">
        <f>IFERROR(VLOOKUP(A376,[1]Monitoramento_Base_somente_disp!$A:$L,6,FALSE),0)</f>
        <v>0</v>
      </c>
      <c r="D376" s="20">
        <f>IFERROR(VLOOKUP(A376,[1]Monitoramento_Base_somente_disp!$A:$L,7,FALSE),0)</f>
        <v>0</v>
      </c>
      <c r="E376" s="20">
        <f>IFERROR(VLOOKUP(A376,[1]Monitoramento_Base_somente_disp!$A:$L,8,FALSE),0)</f>
        <v>0</v>
      </c>
      <c r="F376" s="20">
        <f>IFERROR(VLOOKUP(A376,[1]Monitoramento_Base_somente_disp!$A:$L,9,FALSE),0)</f>
        <v>0</v>
      </c>
      <c r="G376" s="28">
        <f>IFERROR(VLOOKUP(A376,[1]Monitoramento_Base_somente_disp!$A:$L,10,FALSE),0)</f>
        <v>0</v>
      </c>
      <c r="H376" s="27">
        <f>IFERROR(VLOOKUP(A376,[2]webService!$A:$I,4,FALSE),0)</f>
        <v>0</v>
      </c>
      <c r="I376" s="20">
        <f>IFERROR(VLOOKUP(A376,[2]webService!$A:$II,5,FALSE),0)</f>
        <v>0</v>
      </c>
      <c r="J376" s="20">
        <f>IFERROR(VLOOKUP(A376,[2]webService!$A:$I,6,FALSE),0)</f>
        <v>0</v>
      </c>
      <c r="K376" s="20">
        <f>IFERROR(VLOOKUP(A376,[2]webService!$A:$I,7,FALSE),0)</f>
        <v>0</v>
      </c>
      <c r="L376" s="20">
        <f>IFERROR(VLOOKUP(A376,[2]webService!$A:$I,8,FALSE),0)</f>
        <v>0</v>
      </c>
      <c r="M376" s="28">
        <f>IFERROR(VLOOKUP(A376,[2]webService!$A:$I,9,FALSE),0)</f>
        <v>0</v>
      </c>
      <c r="N376" s="27">
        <f>IFERROR(VLOOKUP(A376,[3]soaBnafar!$A:$G,2,FALSE),0)</f>
        <v>0</v>
      </c>
      <c r="O376" s="20">
        <f>IFERROR(VLOOKUP(A376,[3]soaBnafar!$A:$H,3,FALSE),0)</f>
        <v>0</v>
      </c>
      <c r="P376" s="20">
        <f>IFERROR(VLOOKUP(A376,[3]soaBnafar!$A:$G,4,FALSE),0)</f>
        <v>0</v>
      </c>
      <c r="Q376" s="20">
        <f>IFERROR(VLOOKUP(A376,[3]soaBnafar!$A:$G,5,FALSE),0)</f>
        <v>0</v>
      </c>
      <c r="R376" s="20">
        <f>IFERROR(VLOOKUP(A376,[3]soaBnafar!$A:$G,6,FALSE),0)</f>
        <v>0</v>
      </c>
      <c r="S376" s="20">
        <f>IFERROR(VLOOKUP(A376,[3]soaBnafar!$A:$G,7,FALSE),0)</f>
        <v>0</v>
      </c>
      <c r="T376" s="32">
        <f t="shared" si="62"/>
        <v>0</v>
      </c>
      <c r="U376" s="21">
        <f t="shared" si="63"/>
        <v>0</v>
      </c>
      <c r="V376" s="21">
        <f t="shared" si="64"/>
        <v>0</v>
      </c>
      <c r="W376" s="21">
        <f t="shared" si="65"/>
        <v>0</v>
      </c>
      <c r="X376" s="21">
        <f t="shared" si="66"/>
        <v>0</v>
      </c>
      <c r="Y376" s="33">
        <f t="shared" si="67"/>
        <v>0</v>
      </c>
      <c r="Z376" s="4" t="str">
        <f t="shared" si="68"/>
        <v>Não</v>
      </c>
      <c r="AA376" s="4" t="str">
        <f t="shared" si="69"/>
        <v>Não</v>
      </c>
      <c r="AB376" s="4" t="str">
        <f t="shared" si="70"/>
        <v>Não</v>
      </c>
      <c r="AC376" s="4" t="str">
        <f t="shared" si="71"/>
        <v>Não</v>
      </c>
      <c r="AD376" s="4" t="str">
        <f t="shared" si="72"/>
        <v>Não</v>
      </c>
      <c r="AE376" s="30" t="str">
        <f t="shared" si="73"/>
        <v>Não</v>
      </c>
    </row>
    <row r="377" spans="1:31" x14ac:dyDescent="0.25">
      <c r="A377" s="23">
        <v>210560</v>
      </c>
      <c r="B377" s="27">
        <f>IFERROR(VLOOKUP(A377,[1]Monitoramento_Base_somente_disp!$A:$L,5,FALSE),0)</f>
        <v>0</v>
      </c>
      <c r="C377" s="20">
        <f>IFERROR(VLOOKUP(A377,[1]Monitoramento_Base_somente_disp!$A:$L,6,FALSE),0)</f>
        <v>0</v>
      </c>
      <c r="D377" s="20">
        <f>IFERROR(VLOOKUP(A377,[1]Monitoramento_Base_somente_disp!$A:$L,7,FALSE),0)</f>
        <v>0</v>
      </c>
      <c r="E377" s="20">
        <f>IFERROR(VLOOKUP(A377,[1]Monitoramento_Base_somente_disp!$A:$L,8,FALSE),0)</f>
        <v>0</v>
      </c>
      <c r="F377" s="20">
        <f>IFERROR(VLOOKUP(A377,[1]Monitoramento_Base_somente_disp!$A:$L,9,FALSE),0)</f>
        <v>0</v>
      </c>
      <c r="G377" s="28">
        <f>IFERROR(VLOOKUP(A377,[1]Monitoramento_Base_somente_disp!$A:$L,10,FALSE),0)</f>
        <v>0</v>
      </c>
      <c r="H377" s="27">
        <f>IFERROR(VLOOKUP(A377,[2]webService!$A:$I,4,FALSE),0)</f>
        <v>0</v>
      </c>
      <c r="I377" s="20">
        <f>IFERROR(VLOOKUP(A377,[2]webService!$A:$II,5,FALSE),0)</f>
        <v>0</v>
      </c>
      <c r="J377" s="20">
        <f>IFERROR(VLOOKUP(A377,[2]webService!$A:$I,6,FALSE),0)</f>
        <v>0</v>
      </c>
      <c r="K377" s="20">
        <f>IFERROR(VLOOKUP(A377,[2]webService!$A:$I,7,FALSE),0)</f>
        <v>0</v>
      </c>
      <c r="L377" s="20">
        <f>IFERROR(VLOOKUP(A377,[2]webService!$A:$I,8,FALSE),0)</f>
        <v>0</v>
      </c>
      <c r="M377" s="28">
        <f>IFERROR(VLOOKUP(A377,[2]webService!$A:$I,9,FALSE),0)</f>
        <v>0</v>
      </c>
      <c r="N377" s="27">
        <f>IFERROR(VLOOKUP(A377,[3]soaBnafar!$A:$G,2,FALSE),0)</f>
        <v>0</v>
      </c>
      <c r="O377" s="20">
        <f>IFERROR(VLOOKUP(A377,[3]soaBnafar!$A:$H,3,FALSE),0)</f>
        <v>0</v>
      </c>
      <c r="P377" s="20">
        <f>IFERROR(VLOOKUP(A377,[3]soaBnafar!$A:$G,4,FALSE),0)</f>
        <v>0</v>
      </c>
      <c r="Q377" s="20">
        <f>IFERROR(VLOOKUP(A377,[3]soaBnafar!$A:$G,5,FALSE),0)</f>
        <v>0</v>
      </c>
      <c r="R377" s="20">
        <f>IFERROR(VLOOKUP(A377,[3]soaBnafar!$A:$G,6,FALSE),0)</f>
        <v>0</v>
      </c>
      <c r="S377" s="20">
        <f>IFERROR(VLOOKUP(A377,[3]soaBnafar!$A:$G,7,FALSE),0)</f>
        <v>0</v>
      </c>
      <c r="T377" s="32">
        <f t="shared" si="62"/>
        <v>0</v>
      </c>
      <c r="U377" s="21">
        <f t="shared" si="63"/>
        <v>0</v>
      </c>
      <c r="V377" s="21">
        <f t="shared" si="64"/>
        <v>0</v>
      </c>
      <c r="W377" s="21">
        <f t="shared" si="65"/>
        <v>0</v>
      </c>
      <c r="X377" s="21">
        <f t="shared" si="66"/>
        <v>0</v>
      </c>
      <c r="Y377" s="33">
        <f t="shared" si="67"/>
        <v>0</v>
      </c>
      <c r="Z377" s="4" t="str">
        <f t="shared" si="68"/>
        <v>Não</v>
      </c>
      <c r="AA377" s="4" t="str">
        <f t="shared" si="69"/>
        <v>Não</v>
      </c>
      <c r="AB377" s="4" t="str">
        <f t="shared" si="70"/>
        <v>Não</v>
      </c>
      <c r="AC377" s="4" t="str">
        <f t="shared" si="71"/>
        <v>Não</v>
      </c>
      <c r="AD377" s="4" t="str">
        <f t="shared" si="72"/>
        <v>Não</v>
      </c>
      <c r="AE377" s="30" t="str">
        <f t="shared" si="73"/>
        <v>Não</v>
      </c>
    </row>
    <row r="378" spans="1:31" x14ac:dyDescent="0.25">
      <c r="A378" s="23">
        <v>210565</v>
      </c>
      <c r="B378" s="27">
        <f>IFERROR(VLOOKUP(A378,[1]Monitoramento_Base_somente_disp!$A:$L,5,FALSE),0)</f>
        <v>0</v>
      </c>
      <c r="C378" s="20">
        <f>IFERROR(VLOOKUP(A378,[1]Monitoramento_Base_somente_disp!$A:$L,6,FALSE),0)</f>
        <v>0</v>
      </c>
      <c r="D378" s="20">
        <f>IFERROR(VLOOKUP(A378,[1]Monitoramento_Base_somente_disp!$A:$L,7,FALSE),0)</f>
        <v>0</v>
      </c>
      <c r="E378" s="20">
        <f>IFERROR(VLOOKUP(A378,[1]Monitoramento_Base_somente_disp!$A:$L,8,FALSE),0)</f>
        <v>0</v>
      </c>
      <c r="F378" s="20">
        <f>IFERROR(VLOOKUP(A378,[1]Monitoramento_Base_somente_disp!$A:$L,9,FALSE),0)</f>
        <v>0</v>
      </c>
      <c r="G378" s="28">
        <f>IFERROR(VLOOKUP(A378,[1]Monitoramento_Base_somente_disp!$A:$L,10,FALSE),0)</f>
        <v>0</v>
      </c>
      <c r="H378" s="27">
        <f>IFERROR(VLOOKUP(A378,[2]webService!$A:$I,4,FALSE),0)</f>
        <v>0</v>
      </c>
      <c r="I378" s="20">
        <f>IFERROR(VLOOKUP(A378,[2]webService!$A:$II,5,FALSE),0)</f>
        <v>0</v>
      </c>
      <c r="J378" s="20">
        <f>IFERROR(VLOOKUP(A378,[2]webService!$A:$I,6,FALSE),0)</f>
        <v>0</v>
      </c>
      <c r="K378" s="20">
        <f>IFERROR(VLOOKUP(A378,[2]webService!$A:$I,7,FALSE),0)</f>
        <v>0</v>
      </c>
      <c r="L378" s="20">
        <f>IFERROR(VLOOKUP(A378,[2]webService!$A:$I,8,FALSE),0)</f>
        <v>0</v>
      </c>
      <c r="M378" s="28">
        <f>IFERROR(VLOOKUP(A378,[2]webService!$A:$I,9,FALSE),0)</f>
        <v>0</v>
      </c>
      <c r="N378" s="27">
        <f>IFERROR(VLOOKUP(A378,[3]soaBnafar!$A:$G,2,FALSE),0)</f>
        <v>0</v>
      </c>
      <c r="O378" s="20">
        <f>IFERROR(VLOOKUP(A378,[3]soaBnafar!$A:$H,3,FALSE),0)</f>
        <v>0</v>
      </c>
      <c r="P378" s="20">
        <f>IFERROR(VLOOKUP(A378,[3]soaBnafar!$A:$G,4,FALSE),0)</f>
        <v>0</v>
      </c>
      <c r="Q378" s="20">
        <f>IFERROR(VLOOKUP(A378,[3]soaBnafar!$A:$G,5,FALSE),0)</f>
        <v>0</v>
      </c>
      <c r="R378" s="20">
        <f>IFERROR(VLOOKUP(A378,[3]soaBnafar!$A:$G,6,FALSE),0)</f>
        <v>0</v>
      </c>
      <c r="S378" s="20">
        <f>IFERROR(VLOOKUP(A378,[3]soaBnafar!$A:$G,7,FALSE),0)</f>
        <v>0</v>
      </c>
      <c r="T378" s="32">
        <f t="shared" si="62"/>
        <v>0</v>
      </c>
      <c r="U378" s="21">
        <f t="shared" si="63"/>
        <v>0</v>
      </c>
      <c r="V378" s="21">
        <f t="shared" si="64"/>
        <v>0</v>
      </c>
      <c r="W378" s="21">
        <f t="shared" si="65"/>
        <v>0</v>
      </c>
      <c r="X378" s="21">
        <f t="shared" si="66"/>
        <v>0</v>
      </c>
      <c r="Y378" s="33">
        <f t="shared" si="67"/>
        <v>0</v>
      </c>
      <c r="Z378" s="4" t="str">
        <f t="shared" si="68"/>
        <v>Não</v>
      </c>
      <c r="AA378" s="4" t="str">
        <f t="shared" si="69"/>
        <v>Não</v>
      </c>
      <c r="AB378" s="4" t="str">
        <f t="shared" si="70"/>
        <v>Não</v>
      </c>
      <c r="AC378" s="4" t="str">
        <f t="shared" si="71"/>
        <v>Não</v>
      </c>
      <c r="AD378" s="4" t="str">
        <f t="shared" si="72"/>
        <v>Não</v>
      </c>
      <c r="AE378" s="30" t="str">
        <f t="shared" si="73"/>
        <v>Não</v>
      </c>
    </row>
    <row r="379" spans="1:31" x14ac:dyDescent="0.25">
      <c r="A379" s="23">
        <v>210590</v>
      </c>
      <c r="B379" s="27">
        <f>IFERROR(VLOOKUP(A379,[1]Monitoramento_Base_somente_disp!$A:$L,5,FALSE),0)</f>
        <v>0</v>
      </c>
      <c r="C379" s="20">
        <f>IFERROR(VLOOKUP(A379,[1]Monitoramento_Base_somente_disp!$A:$L,6,FALSE),0)</f>
        <v>2336166</v>
      </c>
      <c r="D379" s="20">
        <f>IFERROR(VLOOKUP(A379,[1]Monitoramento_Base_somente_disp!$A:$L,7,FALSE),0)</f>
        <v>0</v>
      </c>
      <c r="E379" s="20">
        <f>IFERROR(VLOOKUP(A379,[1]Monitoramento_Base_somente_disp!$A:$L,8,FALSE),0)</f>
        <v>1210992</v>
      </c>
      <c r="F379" s="20">
        <f>IFERROR(VLOOKUP(A379,[1]Monitoramento_Base_somente_disp!$A:$L,9,FALSE),0)</f>
        <v>0</v>
      </c>
      <c r="G379" s="28">
        <f>IFERROR(VLOOKUP(A379,[1]Monitoramento_Base_somente_disp!$A:$L,10,FALSE),0)</f>
        <v>0</v>
      </c>
      <c r="H379" s="27">
        <f>IFERROR(VLOOKUP(A379,[2]webService!$A:$I,4,FALSE),0)</f>
        <v>0</v>
      </c>
      <c r="I379" s="20">
        <f>IFERROR(VLOOKUP(A379,[2]webService!$A:$II,5,FALSE),0)</f>
        <v>0</v>
      </c>
      <c r="J379" s="20">
        <f>IFERROR(VLOOKUP(A379,[2]webService!$A:$I,6,FALSE),0)</f>
        <v>0</v>
      </c>
      <c r="K379" s="20">
        <f>IFERROR(VLOOKUP(A379,[2]webService!$A:$I,7,FALSE),0)</f>
        <v>0</v>
      </c>
      <c r="L379" s="20">
        <f>IFERROR(VLOOKUP(A379,[2]webService!$A:$I,8,FALSE),0)</f>
        <v>0</v>
      </c>
      <c r="M379" s="28">
        <f>IFERROR(VLOOKUP(A379,[2]webService!$A:$I,9,FALSE),0)</f>
        <v>0</v>
      </c>
      <c r="N379" s="27">
        <f>IFERROR(VLOOKUP(A379,[3]soaBnafar!$A:$G,2,FALSE),0)</f>
        <v>0</v>
      </c>
      <c r="O379" s="20">
        <f>IFERROR(VLOOKUP(A379,[3]soaBnafar!$A:$H,3,FALSE),0)</f>
        <v>0</v>
      </c>
      <c r="P379" s="20">
        <f>IFERROR(VLOOKUP(A379,[3]soaBnafar!$A:$G,4,FALSE),0)</f>
        <v>0</v>
      </c>
      <c r="Q379" s="20">
        <f>IFERROR(VLOOKUP(A379,[3]soaBnafar!$A:$G,5,FALSE),0)</f>
        <v>0</v>
      </c>
      <c r="R379" s="20">
        <f>IFERROR(VLOOKUP(A379,[3]soaBnafar!$A:$G,6,FALSE),0)</f>
        <v>0</v>
      </c>
      <c r="S379" s="20">
        <f>IFERROR(VLOOKUP(A379,[3]soaBnafar!$A:$G,7,FALSE),0)</f>
        <v>0</v>
      </c>
      <c r="T379" s="32">
        <f t="shared" si="62"/>
        <v>0</v>
      </c>
      <c r="U379" s="21">
        <f t="shared" si="63"/>
        <v>2336166</v>
      </c>
      <c r="V379" s="21">
        <f t="shared" si="64"/>
        <v>0</v>
      </c>
      <c r="W379" s="21">
        <f t="shared" si="65"/>
        <v>1210992</v>
      </c>
      <c r="X379" s="21">
        <f t="shared" si="66"/>
        <v>0</v>
      </c>
      <c r="Y379" s="33">
        <f t="shared" si="67"/>
        <v>0</v>
      </c>
      <c r="Z379" s="4" t="str">
        <f t="shared" si="68"/>
        <v>Não</v>
      </c>
      <c r="AA379" s="4" t="str">
        <f t="shared" si="69"/>
        <v>Sim</v>
      </c>
      <c r="AB379" s="4" t="str">
        <f t="shared" si="70"/>
        <v>Não</v>
      </c>
      <c r="AC379" s="4" t="str">
        <f t="shared" si="71"/>
        <v>Sim</v>
      </c>
      <c r="AD379" s="4" t="str">
        <f t="shared" si="72"/>
        <v>Não</v>
      </c>
      <c r="AE379" s="30" t="str">
        <f t="shared" si="73"/>
        <v>Não</v>
      </c>
    </row>
    <row r="380" spans="1:31" x14ac:dyDescent="0.25">
      <c r="A380" s="23">
        <v>210592</v>
      </c>
      <c r="B380" s="27">
        <f>IFERROR(VLOOKUP(A380,[1]Monitoramento_Base_somente_disp!$A:$L,5,FALSE),0)</f>
        <v>0</v>
      </c>
      <c r="C380" s="20">
        <f>IFERROR(VLOOKUP(A380,[1]Monitoramento_Base_somente_disp!$A:$L,6,FALSE),0)</f>
        <v>137480</v>
      </c>
      <c r="D380" s="20">
        <f>IFERROR(VLOOKUP(A380,[1]Monitoramento_Base_somente_disp!$A:$L,7,FALSE),0)</f>
        <v>0</v>
      </c>
      <c r="E380" s="20">
        <f>IFERROR(VLOOKUP(A380,[1]Monitoramento_Base_somente_disp!$A:$L,8,FALSE),0)</f>
        <v>68740</v>
      </c>
      <c r="F380" s="20">
        <f>IFERROR(VLOOKUP(A380,[1]Monitoramento_Base_somente_disp!$A:$L,9,FALSE),0)</f>
        <v>0</v>
      </c>
      <c r="G380" s="28">
        <f>IFERROR(VLOOKUP(A380,[1]Monitoramento_Base_somente_disp!$A:$L,10,FALSE),0)</f>
        <v>0</v>
      </c>
      <c r="H380" s="27">
        <f>IFERROR(VLOOKUP(A380,[2]webService!$A:$I,4,FALSE),0)</f>
        <v>0</v>
      </c>
      <c r="I380" s="20">
        <f>IFERROR(VLOOKUP(A380,[2]webService!$A:$II,5,FALSE),0)</f>
        <v>0</v>
      </c>
      <c r="J380" s="20">
        <f>IFERROR(VLOOKUP(A380,[2]webService!$A:$I,6,FALSE),0)</f>
        <v>0</v>
      </c>
      <c r="K380" s="20">
        <f>IFERROR(VLOOKUP(A380,[2]webService!$A:$I,7,FALSE),0)</f>
        <v>0</v>
      </c>
      <c r="L380" s="20">
        <f>IFERROR(VLOOKUP(A380,[2]webService!$A:$I,8,FALSE),0)</f>
        <v>0</v>
      </c>
      <c r="M380" s="28">
        <f>IFERROR(VLOOKUP(A380,[2]webService!$A:$I,9,FALSE),0)</f>
        <v>0</v>
      </c>
      <c r="N380" s="27">
        <f>IFERROR(VLOOKUP(A380,[3]soaBnafar!$A:$G,2,FALSE),0)</f>
        <v>0</v>
      </c>
      <c r="O380" s="20">
        <f>IFERROR(VLOOKUP(A380,[3]soaBnafar!$A:$H,3,FALSE),0)</f>
        <v>0</v>
      </c>
      <c r="P380" s="20">
        <f>IFERROR(VLOOKUP(A380,[3]soaBnafar!$A:$G,4,FALSE),0)</f>
        <v>0</v>
      </c>
      <c r="Q380" s="20">
        <f>IFERROR(VLOOKUP(A380,[3]soaBnafar!$A:$G,5,FALSE),0)</f>
        <v>0</v>
      </c>
      <c r="R380" s="20">
        <f>IFERROR(VLOOKUP(A380,[3]soaBnafar!$A:$G,6,FALSE),0)</f>
        <v>0</v>
      </c>
      <c r="S380" s="20">
        <f>IFERROR(VLOOKUP(A380,[3]soaBnafar!$A:$G,7,FALSE),0)</f>
        <v>0</v>
      </c>
      <c r="T380" s="32">
        <f t="shared" si="62"/>
        <v>0</v>
      </c>
      <c r="U380" s="21">
        <f t="shared" si="63"/>
        <v>137480</v>
      </c>
      <c r="V380" s="21">
        <f t="shared" si="64"/>
        <v>0</v>
      </c>
      <c r="W380" s="21">
        <f t="shared" si="65"/>
        <v>68740</v>
      </c>
      <c r="X380" s="21">
        <f t="shared" si="66"/>
        <v>0</v>
      </c>
      <c r="Y380" s="33">
        <f t="shared" si="67"/>
        <v>0</v>
      </c>
      <c r="Z380" s="4" t="str">
        <f t="shared" si="68"/>
        <v>Não</v>
      </c>
      <c r="AA380" s="4" t="str">
        <f t="shared" si="69"/>
        <v>Sim</v>
      </c>
      <c r="AB380" s="4" t="str">
        <f t="shared" si="70"/>
        <v>Não</v>
      </c>
      <c r="AC380" s="4" t="str">
        <f t="shared" si="71"/>
        <v>Sim</v>
      </c>
      <c r="AD380" s="4" t="str">
        <f t="shared" si="72"/>
        <v>Não</v>
      </c>
      <c r="AE380" s="30" t="str">
        <f t="shared" si="73"/>
        <v>Não</v>
      </c>
    </row>
    <row r="381" spans="1:31" x14ac:dyDescent="0.25">
      <c r="A381" s="23">
        <v>210596</v>
      </c>
      <c r="B381" s="27">
        <f>IFERROR(VLOOKUP(A381,[1]Monitoramento_Base_somente_disp!$A:$L,5,FALSE),0)</f>
        <v>0</v>
      </c>
      <c r="C381" s="20">
        <f>IFERROR(VLOOKUP(A381,[1]Monitoramento_Base_somente_disp!$A:$L,6,FALSE),0)</f>
        <v>0</v>
      </c>
      <c r="D381" s="20">
        <f>IFERROR(VLOOKUP(A381,[1]Monitoramento_Base_somente_disp!$A:$L,7,FALSE),0)</f>
        <v>0</v>
      </c>
      <c r="E381" s="20">
        <f>IFERROR(VLOOKUP(A381,[1]Monitoramento_Base_somente_disp!$A:$L,8,FALSE),0)</f>
        <v>0</v>
      </c>
      <c r="F381" s="20">
        <f>IFERROR(VLOOKUP(A381,[1]Monitoramento_Base_somente_disp!$A:$L,9,FALSE),0)</f>
        <v>0</v>
      </c>
      <c r="G381" s="28">
        <f>IFERROR(VLOOKUP(A381,[1]Monitoramento_Base_somente_disp!$A:$L,10,FALSE),0)</f>
        <v>0</v>
      </c>
      <c r="H381" s="27">
        <f>IFERROR(VLOOKUP(A381,[2]webService!$A:$I,4,FALSE),0)</f>
        <v>0</v>
      </c>
      <c r="I381" s="20">
        <f>IFERROR(VLOOKUP(A381,[2]webService!$A:$II,5,FALSE),0)</f>
        <v>0</v>
      </c>
      <c r="J381" s="20">
        <f>IFERROR(VLOOKUP(A381,[2]webService!$A:$I,6,FALSE),0)</f>
        <v>0</v>
      </c>
      <c r="K381" s="20">
        <f>IFERROR(VLOOKUP(A381,[2]webService!$A:$I,7,FALSE),0)</f>
        <v>0</v>
      </c>
      <c r="L381" s="20">
        <f>IFERROR(VLOOKUP(A381,[2]webService!$A:$I,8,FALSE),0)</f>
        <v>0</v>
      </c>
      <c r="M381" s="28">
        <f>IFERROR(VLOOKUP(A381,[2]webService!$A:$I,9,FALSE),0)</f>
        <v>0</v>
      </c>
      <c r="N381" s="27">
        <f>IFERROR(VLOOKUP(A381,[3]soaBnafar!$A:$G,2,FALSE),0)</f>
        <v>0</v>
      </c>
      <c r="O381" s="20">
        <f>IFERROR(VLOOKUP(A381,[3]soaBnafar!$A:$H,3,FALSE),0)</f>
        <v>0</v>
      </c>
      <c r="P381" s="20">
        <f>IFERROR(VLOOKUP(A381,[3]soaBnafar!$A:$G,4,FALSE),0)</f>
        <v>0</v>
      </c>
      <c r="Q381" s="20">
        <f>IFERROR(VLOOKUP(A381,[3]soaBnafar!$A:$G,5,FALSE),0)</f>
        <v>0</v>
      </c>
      <c r="R381" s="20">
        <f>IFERROR(VLOOKUP(A381,[3]soaBnafar!$A:$G,6,FALSE),0)</f>
        <v>0</v>
      </c>
      <c r="S381" s="20">
        <f>IFERROR(VLOOKUP(A381,[3]soaBnafar!$A:$G,7,FALSE),0)</f>
        <v>0</v>
      </c>
      <c r="T381" s="32">
        <f t="shared" si="62"/>
        <v>0</v>
      </c>
      <c r="U381" s="21">
        <f t="shared" si="63"/>
        <v>0</v>
      </c>
      <c r="V381" s="21">
        <f t="shared" si="64"/>
        <v>0</v>
      </c>
      <c r="W381" s="21">
        <f t="shared" si="65"/>
        <v>0</v>
      </c>
      <c r="X381" s="21">
        <f t="shared" si="66"/>
        <v>0</v>
      </c>
      <c r="Y381" s="33">
        <f t="shared" si="67"/>
        <v>0</v>
      </c>
      <c r="Z381" s="4" t="str">
        <f t="shared" si="68"/>
        <v>Não</v>
      </c>
      <c r="AA381" s="4" t="str">
        <f t="shared" si="69"/>
        <v>Não</v>
      </c>
      <c r="AB381" s="4" t="str">
        <f t="shared" si="70"/>
        <v>Não</v>
      </c>
      <c r="AC381" s="4" t="str">
        <f t="shared" si="71"/>
        <v>Não</v>
      </c>
      <c r="AD381" s="4" t="str">
        <f t="shared" si="72"/>
        <v>Não</v>
      </c>
      <c r="AE381" s="30" t="str">
        <f t="shared" si="73"/>
        <v>Não</v>
      </c>
    </row>
    <row r="382" spans="1:31" x14ac:dyDescent="0.25">
      <c r="A382" s="23">
        <v>210598</v>
      </c>
      <c r="B382" s="27">
        <f>IFERROR(VLOOKUP(A382,[1]Monitoramento_Base_somente_disp!$A:$L,5,FALSE),0)</f>
        <v>0</v>
      </c>
      <c r="C382" s="20">
        <f>IFERROR(VLOOKUP(A382,[1]Monitoramento_Base_somente_disp!$A:$L,6,FALSE),0)</f>
        <v>52780</v>
      </c>
      <c r="D382" s="20">
        <f>IFERROR(VLOOKUP(A382,[1]Monitoramento_Base_somente_disp!$A:$L,7,FALSE),0)</f>
        <v>0</v>
      </c>
      <c r="E382" s="20">
        <f>IFERROR(VLOOKUP(A382,[1]Monitoramento_Base_somente_disp!$A:$L,8,FALSE),0)</f>
        <v>26390</v>
      </c>
      <c r="F382" s="20">
        <f>IFERROR(VLOOKUP(A382,[1]Monitoramento_Base_somente_disp!$A:$L,9,FALSE),0)</f>
        <v>0</v>
      </c>
      <c r="G382" s="28">
        <f>IFERROR(VLOOKUP(A382,[1]Monitoramento_Base_somente_disp!$A:$L,10,FALSE),0)</f>
        <v>0</v>
      </c>
      <c r="H382" s="27">
        <f>IFERROR(VLOOKUP(A382,[2]webService!$A:$I,4,FALSE),0)</f>
        <v>0</v>
      </c>
      <c r="I382" s="20">
        <f>IFERROR(VLOOKUP(A382,[2]webService!$A:$II,5,FALSE),0)</f>
        <v>0</v>
      </c>
      <c r="J382" s="20">
        <f>IFERROR(VLOOKUP(A382,[2]webService!$A:$I,6,FALSE),0)</f>
        <v>0</v>
      </c>
      <c r="K382" s="20">
        <f>IFERROR(VLOOKUP(A382,[2]webService!$A:$I,7,FALSE),0)</f>
        <v>0</v>
      </c>
      <c r="L382" s="20">
        <f>IFERROR(VLOOKUP(A382,[2]webService!$A:$I,8,FALSE),0)</f>
        <v>0</v>
      </c>
      <c r="M382" s="28">
        <f>IFERROR(VLOOKUP(A382,[2]webService!$A:$I,9,FALSE),0)</f>
        <v>0</v>
      </c>
      <c r="N382" s="27">
        <f>IFERROR(VLOOKUP(A382,[3]soaBnafar!$A:$G,2,FALSE),0)</f>
        <v>0</v>
      </c>
      <c r="O382" s="20">
        <f>IFERROR(VLOOKUP(A382,[3]soaBnafar!$A:$H,3,FALSE),0)</f>
        <v>0</v>
      </c>
      <c r="P382" s="20">
        <f>IFERROR(VLOOKUP(A382,[3]soaBnafar!$A:$G,4,FALSE),0)</f>
        <v>0</v>
      </c>
      <c r="Q382" s="20">
        <f>IFERROR(VLOOKUP(A382,[3]soaBnafar!$A:$G,5,FALSE),0)</f>
        <v>0</v>
      </c>
      <c r="R382" s="20">
        <f>IFERROR(VLOOKUP(A382,[3]soaBnafar!$A:$G,6,FALSE),0)</f>
        <v>0</v>
      </c>
      <c r="S382" s="20">
        <f>IFERROR(VLOOKUP(A382,[3]soaBnafar!$A:$G,7,FALSE),0)</f>
        <v>0</v>
      </c>
      <c r="T382" s="32">
        <f t="shared" si="62"/>
        <v>0</v>
      </c>
      <c r="U382" s="21">
        <f t="shared" si="63"/>
        <v>52780</v>
      </c>
      <c r="V382" s="21">
        <f t="shared" si="64"/>
        <v>0</v>
      </c>
      <c r="W382" s="21">
        <f t="shared" si="65"/>
        <v>26390</v>
      </c>
      <c r="X382" s="21">
        <f t="shared" si="66"/>
        <v>0</v>
      </c>
      <c r="Y382" s="33">
        <f t="shared" si="67"/>
        <v>0</v>
      </c>
      <c r="Z382" s="4" t="str">
        <f t="shared" si="68"/>
        <v>Não</v>
      </c>
      <c r="AA382" s="4" t="str">
        <f t="shared" si="69"/>
        <v>Sim</v>
      </c>
      <c r="AB382" s="4" t="str">
        <f t="shared" si="70"/>
        <v>Não</v>
      </c>
      <c r="AC382" s="4" t="str">
        <f t="shared" si="71"/>
        <v>Sim</v>
      </c>
      <c r="AD382" s="4" t="str">
        <f t="shared" si="72"/>
        <v>Não</v>
      </c>
      <c r="AE382" s="30" t="str">
        <f t="shared" si="73"/>
        <v>Não</v>
      </c>
    </row>
    <row r="383" spans="1:31" x14ac:dyDescent="0.25">
      <c r="A383" s="23">
        <v>210610</v>
      </c>
      <c r="B383" s="27">
        <f>IFERROR(VLOOKUP(A383,[1]Monitoramento_Base_somente_disp!$A:$L,5,FALSE),0)</f>
        <v>0</v>
      </c>
      <c r="C383" s="20">
        <f>IFERROR(VLOOKUP(A383,[1]Monitoramento_Base_somente_disp!$A:$L,6,FALSE),0)</f>
        <v>197400</v>
      </c>
      <c r="D383" s="20">
        <f>IFERROR(VLOOKUP(A383,[1]Monitoramento_Base_somente_disp!$A:$L,7,FALSE),0)</f>
        <v>0</v>
      </c>
      <c r="E383" s="20">
        <f>IFERROR(VLOOKUP(A383,[1]Monitoramento_Base_somente_disp!$A:$L,8,FALSE),0)</f>
        <v>98700</v>
      </c>
      <c r="F383" s="20">
        <f>IFERROR(VLOOKUP(A383,[1]Monitoramento_Base_somente_disp!$A:$L,9,FALSE),0)</f>
        <v>0</v>
      </c>
      <c r="G383" s="28">
        <f>IFERROR(VLOOKUP(A383,[1]Monitoramento_Base_somente_disp!$A:$L,10,FALSE),0)</f>
        <v>0</v>
      </c>
      <c r="H383" s="27">
        <f>IFERROR(VLOOKUP(A383,[2]webService!$A:$I,4,FALSE),0)</f>
        <v>0</v>
      </c>
      <c r="I383" s="20">
        <f>IFERROR(VLOOKUP(A383,[2]webService!$A:$II,5,FALSE),0)</f>
        <v>0</v>
      </c>
      <c r="J383" s="20">
        <f>IFERROR(VLOOKUP(A383,[2]webService!$A:$I,6,FALSE),0)</f>
        <v>0</v>
      </c>
      <c r="K383" s="20">
        <f>IFERROR(VLOOKUP(A383,[2]webService!$A:$I,7,FALSE),0)</f>
        <v>0</v>
      </c>
      <c r="L383" s="20">
        <f>IFERROR(VLOOKUP(A383,[2]webService!$A:$I,8,FALSE),0)</f>
        <v>0</v>
      </c>
      <c r="M383" s="28">
        <f>IFERROR(VLOOKUP(A383,[2]webService!$A:$I,9,FALSE),0)</f>
        <v>0</v>
      </c>
      <c r="N383" s="27">
        <f>IFERROR(VLOOKUP(A383,[3]soaBnafar!$A:$G,2,FALSE),0)</f>
        <v>0</v>
      </c>
      <c r="O383" s="20">
        <f>IFERROR(VLOOKUP(A383,[3]soaBnafar!$A:$H,3,FALSE),0)</f>
        <v>0</v>
      </c>
      <c r="P383" s="20">
        <f>IFERROR(VLOOKUP(A383,[3]soaBnafar!$A:$G,4,FALSE),0)</f>
        <v>0</v>
      </c>
      <c r="Q383" s="20">
        <f>IFERROR(VLOOKUP(A383,[3]soaBnafar!$A:$G,5,FALSE),0)</f>
        <v>0</v>
      </c>
      <c r="R383" s="20">
        <f>IFERROR(VLOOKUP(A383,[3]soaBnafar!$A:$G,6,FALSE),0)</f>
        <v>0</v>
      </c>
      <c r="S383" s="20">
        <f>IFERROR(VLOOKUP(A383,[3]soaBnafar!$A:$G,7,FALSE),0)</f>
        <v>0</v>
      </c>
      <c r="T383" s="32">
        <f t="shared" si="62"/>
        <v>0</v>
      </c>
      <c r="U383" s="21">
        <f t="shared" si="63"/>
        <v>197400</v>
      </c>
      <c r="V383" s="21">
        <f t="shared" si="64"/>
        <v>0</v>
      </c>
      <c r="W383" s="21">
        <f t="shared" si="65"/>
        <v>98700</v>
      </c>
      <c r="X383" s="21">
        <f t="shared" si="66"/>
        <v>0</v>
      </c>
      <c r="Y383" s="33">
        <f t="shared" si="67"/>
        <v>0</v>
      </c>
      <c r="Z383" s="4" t="str">
        <f t="shared" si="68"/>
        <v>Não</v>
      </c>
      <c r="AA383" s="4" t="str">
        <f t="shared" si="69"/>
        <v>Sim</v>
      </c>
      <c r="AB383" s="4" t="str">
        <f t="shared" si="70"/>
        <v>Não</v>
      </c>
      <c r="AC383" s="4" t="str">
        <f t="shared" si="71"/>
        <v>Sim</v>
      </c>
      <c r="AD383" s="4" t="str">
        <f t="shared" si="72"/>
        <v>Não</v>
      </c>
      <c r="AE383" s="30" t="str">
        <f t="shared" si="73"/>
        <v>Não</v>
      </c>
    </row>
    <row r="384" spans="1:31" x14ac:dyDescent="0.25">
      <c r="A384" s="23">
        <v>210620</v>
      </c>
      <c r="B384" s="27">
        <f>IFERROR(VLOOKUP(A384,[1]Monitoramento_Base_somente_disp!$A:$L,5,FALSE),0)</f>
        <v>0</v>
      </c>
      <c r="C384" s="20">
        <f>IFERROR(VLOOKUP(A384,[1]Monitoramento_Base_somente_disp!$A:$L,6,FALSE),0)</f>
        <v>0</v>
      </c>
      <c r="D384" s="20">
        <f>IFERROR(VLOOKUP(A384,[1]Monitoramento_Base_somente_disp!$A:$L,7,FALSE),0)</f>
        <v>0</v>
      </c>
      <c r="E384" s="20">
        <f>IFERROR(VLOOKUP(A384,[1]Monitoramento_Base_somente_disp!$A:$L,8,FALSE),0)</f>
        <v>0</v>
      </c>
      <c r="F384" s="20">
        <f>IFERROR(VLOOKUP(A384,[1]Monitoramento_Base_somente_disp!$A:$L,9,FALSE),0)</f>
        <v>0</v>
      </c>
      <c r="G384" s="28">
        <f>IFERROR(VLOOKUP(A384,[1]Monitoramento_Base_somente_disp!$A:$L,10,FALSE),0)</f>
        <v>0</v>
      </c>
      <c r="H384" s="27">
        <f>IFERROR(VLOOKUP(A384,[2]webService!$A:$I,4,FALSE),0)</f>
        <v>0</v>
      </c>
      <c r="I384" s="20">
        <f>IFERROR(VLOOKUP(A384,[2]webService!$A:$II,5,FALSE),0)</f>
        <v>0</v>
      </c>
      <c r="J384" s="20">
        <f>IFERROR(VLOOKUP(A384,[2]webService!$A:$I,6,FALSE),0)</f>
        <v>0</v>
      </c>
      <c r="K384" s="20">
        <f>IFERROR(VLOOKUP(A384,[2]webService!$A:$I,7,FALSE),0)</f>
        <v>0</v>
      </c>
      <c r="L384" s="20">
        <f>IFERROR(VLOOKUP(A384,[2]webService!$A:$I,8,FALSE),0)</f>
        <v>0</v>
      </c>
      <c r="M384" s="28">
        <f>IFERROR(VLOOKUP(A384,[2]webService!$A:$I,9,FALSE),0)</f>
        <v>0</v>
      </c>
      <c r="N384" s="27">
        <f>IFERROR(VLOOKUP(A384,[3]soaBnafar!$A:$G,2,FALSE),0)</f>
        <v>0</v>
      </c>
      <c r="O384" s="20">
        <f>IFERROR(VLOOKUP(A384,[3]soaBnafar!$A:$H,3,FALSE),0)</f>
        <v>0</v>
      </c>
      <c r="P384" s="20">
        <f>IFERROR(VLOOKUP(A384,[3]soaBnafar!$A:$G,4,FALSE),0)</f>
        <v>0</v>
      </c>
      <c r="Q384" s="20">
        <f>IFERROR(VLOOKUP(A384,[3]soaBnafar!$A:$G,5,FALSE),0)</f>
        <v>0</v>
      </c>
      <c r="R384" s="20">
        <f>IFERROR(VLOOKUP(A384,[3]soaBnafar!$A:$G,6,FALSE),0)</f>
        <v>0</v>
      </c>
      <c r="S384" s="20">
        <f>IFERROR(VLOOKUP(A384,[3]soaBnafar!$A:$G,7,FALSE),0)</f>
        <v>0</v>
      </c>
      <c r="T384" s="32">
        <f t="shared" si="62"/>
        <v>0</v>
      </c>
      <c r="U384" s="21">
        <f t="shared" si="63"/>
        <v>0</v>
      </c>
      <c r="V384" s="21">
        <f t="shared" si="64"/>
        <v>0</v>
      </c>
      <c r="W384" s="21">
        <f t="shared" si="65"/>
        <v>0</v>
      </c>
      <c r="X384" s="21">
        <f t="shared" si="66"/>
        <v>0</v>
      </c>
      <c r="Y384" s="33">
        <f t="shared" si="67"/>
        <v>0</v>
      </c>
      <c r="Z384" s="4" t="str">
        <f t="shared" si="68"/>
        <v>Não</v>
      </c>
      <c r="AA384" s="4" t="str">
        <f t="shared" si="69"/>
        <v>Não</v>
      </c>
      <c r="AB384" s="4" t="str">
        <f t="shared" si="70"/>
        <v>Não</v>
      </c>
      <c r="AC384" s="4" t="str">
        <f t="shared" si="71"/>
        <v>Não</v>
      </c>
      <c r="AD384" s="4" t="str">
        <f t="shared" si="72"/>
        <v>Não</v>
      </c>
      <c r="AE384" s="30" t="str">
        <f t="shared" si="73"/>
        <v>Não</v>
      </c>
    </row>
    <row r="385" spans="1:31" x14ac:dyDescent="0.25">
      <c r="A385" s="23">
        <v>210630</v>
      </c>
      <c r="B385" s="27">
        <f>IFERROR(VLOOKUP(A385,[1]Monitoramento_Base_somente_disp!$A:$L,5,FALSE),0)</f>
        <v>0</v>
      </c>
      <c r="C385" s="20">
        <f>IFERROR(VLOOKUP(A385,[1]Monitoramento_Base_somente_disp!$A:$L,6,FALSE),0)</f>
        <v>0</v>
      </c>
      <c r="D385" s="20">
        <f>IFERROR(VLOOKUP(A385,[1]Monitoramento_Base_somente_disp!$A:$L,7,FALSE),0)</f>
        <v>0</v>
      </c>
      <c r="E385" s="20">
        <f>IFERROR(VLOOKUP(A385,[1]Monitoramento_Base_somente_disp!$A:$L,8,FALSE),0)</f>
        <v>0</v>
      </c>
      <c r="F385" s="20">
        <f>IFERROR(VLOOKUP(A385,[1]Monitoramento_Base_somente_disp!$A:$L,9,FALSE),0)</f>
        <v>0</v>
      </c>
      <c r="G385" s="28">
        <f>IFERROR(VLOOKUP(A385,[1]Monitoramento_Base_somente_disp!$A:$L,10,FALSE),0)</f>
        <v>0</v>
      </c>
      <c r="H385" s="27">
        <f>IFERROR(VLOOKUP(A385,[2]webService!$A:$I,4,FALSE),0)</f>
        <v>0</v>
      </c>
      <c r="I385" s="20">
        <f>IFERROR(VLOOKUP(A385,[2]webService!$A:$II,5,FALSE),0)</f>
        <v>0</v>
      </c>
      <c r="J385" s="20">
        <f>IFERROR(VLOOKUP(A385,[2]webService!$A:$I,6,FALSE),0)</f>
        <v>0</v>
      </c>
      <c r="K385" s="20">
        <f>IFERROR(VLOOKUP(A385,[2]webService!$A:$I,7,FALSE),0)</f>
        <v>0</v>
      </c>
      <c r="L385" s="20">
        <f>IFERROR(VLOOKUP(A385,[2]webService!$A:$I,8,FALSE),0)</f>
        <v>0</v>
      </c>
      <c r="M385" s="28">
        <f>IFERROR(VLOOKUP(A385,[2]webService!$A:$I,9,FALSE),0)</f>
        <v>0</v>
      </c>
      <c r="N385" s="27">
        <f>IFERROR(VLOOKUP(A385,[3]soaBnafar!$A:$G,2,FALSE),0)</f>
        <v>0</v>
      </c>
      <c r="O385" s="20">
        <f>IFERROR(VLOOKUP(A385,[3]soaBnafar!$A:$H,3,FALSE),0)</f>
        <v>0</v>
      </c>
      <c r="P385" s="20">
        <f>IFERROR(VLOOKUP(A385,[3]soaBnafar!$A:$G,4,FALSE),0)</f>
        <v>0</v>
      </c>
      <c r="Q385" s="20">
        <f>IFERROR(VLOOKUP(A385,[3]soaBnafar!$A:$G,5,FALSE),0)</f>
        <v>0</v>
      </c>
      <c r="R385" s="20">
        <f>IFERROR(VLOOKUP(A385,[3]soaBnafar!$A:$G,6,FALSE),0)</f>
        <v>0</v>
      </c>
      <c r="S385" s="20">
        <f>IFERROR(VLOOKUP(A385,[3]soaBnafar!$A:$G,7,FALSE),0)</f>
        <v>0</v>
      </c>
      <c r="T385" s="32">
        <f t="shared" si="62"/>
        <v>0</v>
      </c>
      <c r="U385" s="21">
        <f t="shared" si="63"/>
        <v>0</v>
      </c>
      <c r="V385" s="21">
        <f t="shared" si="64"/>
        <v>0</v>
      </c>
      <c r="W385" s="21">
        <f t="shared" si="65"/>
        <v>0</v>
      </c>
      <c r="X385" s="21">
        <f t="shared" si="66"/>
        <v>0</v>
      </c>
      <c r="Y385" s="33">
        <f t="shared" si="67"/>
        <v>0</v>
      </c>
      <c r="Z385" s="4" t="str">
        <f t="shared" si="68"/>
        <v>Não</v>
      </c>
      <c r="AA385" s="4" t="str">
        <f t="shared" si="69"/>
        <v>Não</v>
      </c>
      <c r="AB385" s="4" t="str">
        <f t="shared" si="70"/>
        <v>Não</v>
      </c>
      <c r="AC385" s="4" t="str">
        <f t="shared" si="71"/>
        <v>Não</v>
      </c>
      <c r="AD385" s="4" t="str">
        <f t="shared" si="72"/>
        <v>Não</v>
      </c>
      <c r="AE385" s="30" t="str">
        <f t="shared" si="73"/>
        <v>Não</v>
      </c>
    </row>
    <row r="386" spans="1:31" x14ac:dyDescent="0.25">
      <c r="A386" s="23">
        <v>210632</v>
      </c>
      <c r="B386" s="27">
        <f>IFERROR(VLOOKUP(A386,[1]Monitoramento_Base_somente_disp!$A:$L,5,FALSE),0)</f>
        <v>0</v>
      </c>
      <c r="C386" s="20">
        <f>IFERROR(VLOOKUP(A386,[1]Monitoramento_Base_somente_disp!$A:$L,6,FALSE),0)</f>
        <v>0</v>
      </c>
      <c r="D386" s="20">
        <f>IFERROR(VLOOKUP(A386,[1]Monitoramento_Base_somente_disp!$A:$L,7,FALSE),0)</f>
        <v>0</v>
      </c>
      <c r="E386" s="20">
        <f>IFERROR(VLOOKUP(A386,[1]Monitoramento_Base_somente_disp!$A:$L,8,FALSE),0)</f>
        <v>0</v>
      </c>
      <c r="F386" s="20">
        <f>IFERROR(VLOOKUP(A386,[1]Monitoramento_Base_somente_disp!$A:$L,9,FALSE),0)</f>
        <v>0</v>
      </c>
      <c r="G386" s="28">
        <f>IFERROR(VLOOKUP(A386,[1]Monitoramento_Base_somente_disp!$A:$L,10,FALSE),0)</f>
        <v>0</v>
      </c>
      <c r="H386" s="27">
        <f>IFERROR(VLOOKUP(A386,[2]webService!$A:$I,4,FALSE),0)</f>
        <v>0</v>
      </c>
      <c r="I386" s="20">
        <f>IFERROR(VLOOKUP(A386,[2]webService!$A:$II,5,FALSE),0)</f>
        <v>0</v>
      </c>
      <c r="J386" s="20">
        <f>IFERROR(VLOOKUP(A386,[2]webService!$A:$I,6,FALSE),0)</f>
        <v>0</v>
      </c>
      <c r="K386" s="20">
        <f>IFERROR(VLOOKUP(A386,[2]webService!$A:$I,7,FALSE),0)</f>
        <v>0</v>
      </c>
      <c r="L386" s="20">
        <f>IFERROR(VLOOKUP(A386,[2]webService!$A:$I,8,FALSE),0)</f>
        <v>0</v>
      </c>
      <c r="M386" s="28">
        <f>IFERROR(VLOOKUP(A386,[2]webService!$A:$I,9,FALSE),0)</f>
        <v>0</v>
      </c>
      <c r="N386" s="27">
        <f>IFERROR(VLOOKUP(A386,[3]soaBnafar!$A:$G,2,FALSE),0)</f>
        <v>0</v>
      </c>
      <c r="O386" s="20">
        <f>IFERROR(VLOOKUP(A386,[3]soaBnafar!$A:$H,3,FALSE),0)</f>
        <v>0</v>
      </c>
      <c r="P386" s="20">
        <f>IFERROR(VLOOKUP(A386,[3]soaBnafar!$A:$G,4,FALSE),0)</f>
        <v>0</v>
      </c>
      <c r="Q386" s="20">
        <f>IFERROR(VLOOKUP(A386,[3]soaBnafar!$A:$G,5,FALSE),0)</f>
        <v>0</v>
      </c>
      <c r="R386" s="20">
        <f>IFERROR(VLOOKUP(A386,[3]soaBnafar!$A:$G,6,FALSE),0)</f>
        <v>0</v>
      </c>
      <c r="S386" s="20">
        <f>IFERROR(VLOOKUP(A386,[3]soaBnafar!$A:$G,7,FALSE),0)</f>
        <v>0</v>
      </c>
      <c r="T386" s="32">
        <f t="shared" si="62"/>
        <v>0</v>
      </c>
      <c r="U386" s="21">
        <f t="shared" si="63"/>
        <v>0</v>
      </c>
      <c r="V386" s="21">
        <f t="shared" si="64"/>
        <v>0</v>
      </c>
      <c r="W386" s="21">
        <f t="shared" si="65"/>
        <v>0</v>
      </c>
      <c r="X386" s="21">
        <f t="shared" si="66"/>
        <v>0</v>
      </c>
      <c r="Y386" s="33">
        <f t="shared" si="67"/>
        <v>0</v>
      </c>
      <c r="Z386" s="4" t="str">
        <f t="shared" si="68"/>
        <v>Não</v>
      </c>
      <c r="AA386" s="4" t="str">
        <f t="shared" si="69"/>
        <v>Não</v>
      </c>
      <c r="AB386" s="4" t="str">
        <f t="shared" si="70"/>
        <v>Não</v>
      </c>
      <c r="AC386" s="4" t="str">
        <f t="shared" si="71"/>
        <v>Não</v>
      </c>
      <c r="AD386" s="4" t="str">
        <f t="shared" si="72"/>
        <v>Não</v>
      </c>
      <c r="AE386" s="30" t="str">
        <f t="shared" si="73"/>
        <v>Não</v>
      </c>
    </row>
    <row r="387" spans="1:31" x14ac:dyDescent="0.25">
      <c r="A387" s="23">
        <v>210635</v>
      </c>
      <c r="B387" s="27">
        <f>IFERROR(VLOOKUP(A387,[1]Monitoramento_Base_somente_disp!$A:$L,5,FALSE),0)</f>
        <v>0</v>
      </c>
      <c r="C387" s="20">
        <f>IFERROR(VLOOKUP(A387,[1]Monitoramento_Base_somente_disp!$A:$L,6,FALSE),0)</f>
        <v>0</v>
      </c>
      <c r="D387" s="20">
        <f>IFERROR(VLOOKUP(A387,[1]Monitoramento_Base_somente_disp!$A:$L,7,FALSE),0)</f>
        <v>0</v>
      </c>
      <c r="E387" s="20">
        <f>IFERROR(VLOOKUP(A387,[1]Monitoramento_Base_somente_disp!$A:$L,8,FALSE),0)</f>
        <v>0</v>
      </c>
      <c r="F387" s="20">
        <f>IFERROR(VLOOKUP(A387,[1]Monitoramento_Base_somente_disp!$A:$L,9,FALSE),0)</f>
        <v>0</v>
      </c>
      <c r="G387" s="28">
        <f>IFERROR(VLOOKUP(A387,[1]Monitoramento_Base_somente_disp!$A:$L,10,FALSE),0)</f>
        <v>0</v>
      </c>
      <c r="H387" s="27">
        <f>IFERROR(VLOOKUP(A387,[2]webService!$A:$I,4,FALSE),0)</f>
        <v>0</v>
      </c>
      <c r="I387" s="20">
        <f>IFERROR(VLOOKUP(A387,[2]webService!$A:$II,5,FALSE),0)</f>
        <v>0</v>
      </c>
      <c r="J387" s="20">
        <f>IFERROR(VLOOKUP(A387,[2]webService!$A:$I,6,FALSE),0)</f>
        <v>0</v>
      </c>
      <c r="K387" s="20">
        <f>IFERROR(VLOOKUP(A387,[2]webService!$A:$I,7,FALSE),0)</f>
        <v>0</v>
      </c>
      <c r="L387" s="20">
        <f>IFERROR(VLOOKUP(A387,[2]webService!$A:$I,8,FALSE),0)</f>
        <v>0</v>
      </c>
      <c r="M387" s="28">
        <f>IFERROR(VLOOKUP(A387,[2]webService!$A:$I,9,FALSE),0)</f>
        <v>0</v>
      </c>
      <c r="N387" s="27">
        <f>IFERROR(VLOOKUP(A387,[3]soaBnafar!$A:$G,2,FALSE),0)</f>
        <v>0</v>
      </c>
      <c r="O387" s="20">
        <f>IFERROR(VLOOKUP(A387,[3]soaBnafar!$A:$H,3,FALSE),0)</f>
        <v>0</v>
      </c>
      <c r="P387" s="20">
        <f>IFERROR(VLOOKUP(A387,[3]soaBnafar!$A:$G,4,FALSE),0)</f>
        <v>0</v>
      </c>
      <c r="Q387" s="20">
        <f>IFERROR(VLOOKUP(A387,[3]soaBnafar!$A:$G,5,FALSE),0)</f>
        <v>0</v>
      </c>
      <c r="R387" s="20">
        <f>IFERROR(VLOOKUP(A387,[3]soaBnafar!$A:$G,6,FALSE),0)</f>
        <v>0</v>
      </c>
      <c r="S387" s="20">
        <f>IFERROR(VLOOKUP(A387,[3]soaBnafar!$A:$G,7,FALSE),0)</f>
        <v>0</v>
      </c>
      <c r="T387" s="32">
        <f t="shared" si="62"/>
        <v>0</v>
      </c>
      <c r="U387" s="21">
        <f t="shared" si="63"/>
        <v>0</v>
      </c>
      <c r="V387" s="21">
        <f t="shared" si="64"/>
        <v>0</v>
      </c>
      <c r="W387" s="21">
        <f t="shared" si="65"/>
        <v>0</v>
      </c>
      <c r="X387" s="21">
        <f t="shared" si="66"/>
        <v>0</v>
      </c>
      <c r="Y387" s="33">
        <f t="shared" si="67"/>
        <v>0</v>
      </c>
      <c r="Z387" s="4" t="str">
        <f t="shared" si="68"/>
        <v>Não</v>
      </c>
      <c r="AA387" s="4" t="str">
        <f t="shared" si="69"/>
        <v>Não</v>
      </c>
      <c r="AB387" s="4" t="str">
        <f t="shared" si="70"/>
        <v>Não</v>
      </c>
      <c r="AC387" s="4" t="str">
        <f t="shared" si="71"/>
        <v>Não</v>
      </c>
      <c r="AD387" s="4" t="str">
        <f t="shared" si="72"/>
        <v>Não</v>
      </c>
      <c r="AE387" s="30" t="str">
        <f t="shared" si="73"/>
        <v>Não</v>
      </c>
    </row>
    <row r="388" spans="1:31" x14ac:dyDescent="0.25">
      <c r="A388" s="23">
        <v>210637</v>
      </c>
      <c r="B388" s="27">
        <f>IFERROR(VLOOKUP(A388,[1]Monitoramento_Base_somente_disp!$A:$L,5,FALSE),0)</f>
        <v>0</v>
      </c>
      <c r="C388" s="20">
        <f>IFERROR(VLOOKUP(A388,[1]Monitoramento_Base_somente_disp!$A:$L,6,FALSE),0)</f>
        <v>0</v>
      </c>
      <c r="D388" s="20">
        <f>IFERROR(VLOOKUP(A388,[1]Monitoramento_Base_somente_disp!$A:$L,7,FALSE),0)</f>
        <v>0</v>
      </c>
      <c r="E388" s="20">
        <f>IFERROR(VLOOKUP(A388,[1]Monitoramento_Base_somente_disp!$A:$L,8,FALSE),0)</f>
        <v>0</v>
      </c>
      <c r="F388" s="20">
        <f>IFERROR(VLOOKUP(A388,[1]Monitoramento_Base_somente_disp!$A:$L,9,FALSE),0)</f>
        <v>0</v>
      </c>
      <c r="G388" s="28">
        <f>IFERROR(VLOOKUP(A388,[1]Monitoramento_Base_somente_disp!$A:$L,10,FALSE),0)</f>
        <v>0</v>
      </c>
      <c r="H388" s="27">
        <f>IFERROR(VLOOKUP(A388,[2]webService!$A:$I,4,FALSE),0)</f>
        <v>0</v>
      </c>
      <c r="I388" s="20">
        <f>IFERROR(VLOOKUP(A388,[2]webService!$A:$II,5,FALSE),0)</f>
        <v>0</v>
      </c>
      <c r="J388" s="20">
        <f>IFERROR(VLOOKUP(A388,[2]webService!$A:$I,6,FALSE),0)</f>
        <v>0</v>
      </c>
      <c r="K388" s="20">
        <f>IFERROR(VLOOKUP(A388,[2]webService!$A:$I,7,FALSE),0)</f>
        <v>0</v>
      </c>
      <c r="L388" s="20">
        <f>IFERROR(VLOOKUP(A388,[2]webService!$A:$I,8,FALSE),0)</f>
        <v>0</v>
      </c>
      <c r="M388" s="28">
        <f>IFERROR(VLOOKUP(A388,[2]webService!$A:$I,9,FALSE),0)</f>
        <v>0</v>
      </c>
      <c r="N388" s="27">
        <f>IFERROR(VLOOKUP(A388,[3]soaBnafar!$A:$G,2,FALSE),0)</f>
        <v>0</v>
      </c>
      <c r="O388" s="20">
        <f>IFERROR(VLOOKUP(A388,[3]soaBnafar!$A:$H,3,FALSE),0)</f>
        <v>0</v>
      </c>
      <c r="P388" s="20">
        <f>IFERROR(VLOOKUP(A388,[3]soaBnafar!$A:$G,4,FALSE),0)</f>
        <v>0</v>
      </c>
      <c r="Q388" s="20">
        <f>IFERROR(VLOOKUP(A388,[3]soaBnafar!$A:$G,5,FALSE),0)</f>
        <v>0</v>
      </c>
      <c r="R388" s="20">
        <f>IFERROR(VLOOKUP(A388,[3]soaBnafar!$A:$G,6,FALSE),0)</f>
        <v>0</v>
      </c>
      <c r="S388" s="20">
        <f>IFERROR(VLOOKUP(A388,[3]soaBnafar!$A:$G,7,FALSE),0)</f>
        <v>0</v>
      </c>
      <c r="T388" s="32">
        <f t="shared" si="62"/>
        <v>0</v>
      </c>
      <c r="U388" s="21">
        <f t="shared" si="63"/>
        <v>0</v>
      </c>
      <c r="V388" s="21">
        <f t="shared" si="64"/>
        <v>0</v>
      </c>
      <c r="W388" s="21">
        <f t="shared" si="65"/>
        <v>0</v>
      </c>
      <c r="X388" s="21">
        <f t="shared" si="66"/>
        <v>0</v>
      </c>
      <c r="Y388" s="33">
        <f t="shared" si="67"/>
        <v>0</v>
      </c>
      <c r="Z388" s="4" t="str">
        <f t="shared" si="68"/>
        <v>Não</v>
      </c>
      <c r="AA388" s="4" t="str">
        <f t="shared" si="69"/>
        <v>Não</v>
      </c>
      <c r="AB388" s="4" t="str">
        <f t="shared" si="70"/>
        <v>Não</v>
      </c>
      <c r="AC388" s="4" t="str">
        <f t="shared" si="71"/>
        <v>Não</v>
      </c>
      <c r="AD388" s="4" t="str">
        <f t="shared" si="72"/>
        <v>Não</v>
      </c>
      <c r="AE388" s="30" t="str">
        <f t="shared" si="73"/>
        <v>Não</v>
      </c>
    </row>
    <row r="389" spans="1:31" x14ac:dyDescent="0.25">
      <c r="A389" s="23">
        <v>210640</v>
      </c>
      <c r="B389" s="27">
        <f>IFERROR(VLOOKUP(A389,[1]Monitoramento_Base_somente_disp!$A:$L,5,FALSE),0)</f>
        <v>0</v>
      </c>
      <c r="C389" s="20">
        <f>IFERROR(VLOOKUP(A389,[1]Monitoramento_Base_somente_disp!$A:$L,6,FALSE),0)</f>
        <v>890036</v>
      </c>
      <c r="D389" s="20">
        <f>IFERROR(VLOOKUP(A389,[1]Monitoramento_Base_somente_disp!$A:$L,7,FALSE),0)</f>
        <v>0</v>
      </c>
      <c r="E389" s="20">
        <f>IFERROR(VLOOKUP(A389,[1]Monitoramento_Base_somente_disp!$A:$L,8,FALSE),0)</f>
        <v>445018</v>
      </c>
      <c r="F389" s="20">
        <f>IFERROR(VLOOKUP(A389,[1]Monitoramento_Base_somente_disp!$A:$L,9,FALSE),0)</f>
        <v>0</v>
      </c>
      <c r="G389" s="28">
        <f>IFERROR(VLOOKUP(A389,[1]Monitoramento_Base_somente_disp!$A:$L,10,FALSE),0)</f>
        <v>0</v>
      </c>
      <c r="H389" s="27">
        <f>IFERROR(VLOOKUP(A389,[2]webService!$A:$I,4,FALSE),0)</f>
        <v>0</v>
      </c>
      <c r="I389" s="20">
        <f>IFERROR(VLOOKUP(A389,[2]webService!$A:$II,5,FALSE),0)</f>
        <v>0</v>
      </c>
      <c r="J389" s="20">
        <f>IFERROR(VLOOKUP(A389,[2]webService!$A:$I,6,FALSE),0)</f>
        <v>0</v>
      </c>
      <c r="K389" s="20">
        <f>IFERROR(VLOOKUP(A389,[2]webService!$A:$I,7,FALSE),0)</f>
        <v>0</v>
      </c>
      <c r="L389" s="20">
        <f>IFERROR(VLOOKUP(A389,[2]webService!$A:$I,8,FALSE),0)</f>
        <v>0</v>
      </c>
      <c r="M389" s="28">
        <f>IFERROR(VLOOKUP(A389,[2]webService!$A:$I,9,FALSE),0)</f>
        <v>0</v>
      </c>
      <c r="N389" s="27">
        <f>IFERROR(VLOOKUP(A389,[3]soaBnafar!$A:$G,2,FALSE),0)</f>
        <v>0</v>
      </c>
      <c r="O389" s="20">
        <f>IFERROR(VLOOKUP(A389,[3]soaBnafar!$A:$H,3,FALSE),0)</f>
        <v>0</v>
      </c>
      <c r="P389" s="20">
        <f>IFERROR(VLOOKUP(A389,[3]soaBnafar!$A:$G,4,FALSE),0)</f>
        <v>0</v>
      </c>
      <c r="Q389" s="20">
        <f>IFERROR(VLOOKUP(A389,[3]soaBnafar!$A:$G,5,FALSE),0)</f>
        <v>0</v>
      </c>
      <c r="R389" s="20">
        <f>IFERROR(VLOOKUP(A389,[3]soaBnafar!$A:$G,6,FALSE),0)</f>
        <v>0</v>
      </c>
      <c r="S389" s="20">
        <f>IFERROR(VLOOKUP(A389,[3]soaBnafar!$A:$G,7,FALSE),0)</f>
        <v>0</v>
      </c>
      <c r="T389" s="32">
        <f t="shared" si="62"/>
        <v>0</v>
      </c>
      <c r="U389" s="21">
        <f t="shared" si="63"/>
        <v>890036</v>
      </c>
      <c r="V389" s="21">
        <f t="shared" si="64"/>
        <v>0</v>
      </c>
      <c r="W389" s="21">
        <f t="shared" si="65"/>
        <v>445018</v>
      </c>
      <c r="X389" s="21">
        <f t="shared" si="66"/>
        <v>0</v>
      </c>
      <c r="Y389" s="33">
        <f t="shared" si="67"/>
        <v>0</v>
      </c>
      <c r="Z389" s="4" t="str">
        <f t="shared" si="68"/>
        <v>Não</v>
      </c>
      <c r="AA389" s="4" t="str">
        <f t="shared" si="69"/>
        <v>Sim</v>
      </c>
      <c r="AB389" s="4" t="str">
        <f t="shared" si="70"/>
        <v>Não</v>
      </c>
      <c r="AC389" s="4" t="str">
        <f t="shared" si="71"/>
        <v>Sim</v>
      </c>
      <c r="AD389" s="4" t="str">
        <f t="shared" si="72"/>
        <v>Não</v>
      </c>
      <c r="AE389" s="30" t="str">
        <f t="shared" si="73"/>
        <v>Não</v>
      </c>
    </row>
    <row r="390" spans="1:31" x14ac:dyDescent="0.25">
      <c r="A390" s="23">
        <v>210660</v>
      </c>
      <c r="B390" s="27">
        <f>IFERROR(VLOOKUP(A390,[1]Monitoramento_Base_somente_disp!$A:$L,5,FALSE),0)</f>
        <v>0</v>
      </c>
      <c r="C390" s="20">
        <f>IFERROR(VLOOKUP(A390,[1]Monitoramento_Base_somente_disp!$A:$L,6,FALSE),0)</f>
        <v>0</v>
      </c>
      <c r="D390" s="20">
        <f>IFERROR(VLOOKUP(A390,[1]Monitoramento_Base_somente_disp!$A:$L,7,FALSE),0)</f>
        <v>0</v>
      </c>
      <c r="E390" s="20">
        <f>IFERROR(VLOOKUP(A390,[1]Monitoramento_Base_somente_disp!$A:$L,8,FALSE),0)</f>
        <v>0</v>
      </c>
      <c r="F390" s="20">
        <f>IFERROR(VLOOKUP(A390,[1]Monitoramento_Base_somente_disp!$A:$L,9,FALSE),0)</f>
        <v>0</v>
      </c>
      <c r="G390" s="28">
        <f>IFERROR(VLOOKUP(A390,[1]Monitoramento_Base_somente_disp!$A:$L,10,FALSE),0)</f>
        <v>0</v>
      </c>
      <c r="H390" s="27">
        <f>IFERROR(VLOOKUP(A390,[2]webService!$A:$I,4,FALSE),0)</f>
        <v>0</v>
      </c>
      <c r="I390" s="20">
        <f>IFERROR(VLOOKUP(A390,[2]webService!$A:$II,5,FALSE),0)</f>
        <v>0</v>
      </c>
      <c r="J390" s="20">
        <f>IFERROR(VLOOKUP(A390,[2]webService!$A:$I,6,FALSE),0)</f>
        <v>0</v>
      </c>
      <c r="K390" s="20">
        <f>IFERROR(VLOOKUP(A390,[2]webService!$A:$I,7,FALSE),0)</f>
        <v>0</v>
      </c>
      <c r="L390" s="20">
        <f>IFERROR(VLOOKUP(A390,[2]webService!$A:$I,8,FALSE),0)</f>
        <v>0</v>
      </c>
      <c r="M390" s="28">
        <f>IFERROR(VLOOKUP(A390,[2]webService!$A:$I,9,FALSE),0)</f>
        <v>0</v>
      </c>
      <c r="N390" s="27">
        <f>IFERROR(VLOOKUP(A390,[3]soaBnafar!$A:$G,2,FALSE),0)</f>
        <v>0</v>
      </c>
      <c r="O390" s="20">
        <f>IFERROR(VLOOKUP(A390,[3]soaBnafar!$A:$H,3,FALSE),0)</f>
        <v>0</v>
      </c>
      <c r="P390" s="20">
        <f>IFERROR(VLOOKUP(A390,[3]soaBnafar!$A:$G,4,FALSE),0)</f>
        <v>0</v>
      </c>
      <c r="Q390" s="20">
        <f>IFERROR(VLOOKUP(A390,[3]soaBnafar!$A:$G,5,FALSE),0)</f>
        <v>0</v>
      </c>
      <c r="R390" s="20">
        <f>IFERROR(VLOOKUP(A390,[3]soaBnafar!$A:$G,6,FALSE),0)</f>
        <v>0</v>
      </c>
      <c r="S390" s="20">
        <f>IFERROR(VLOOKUP(A390,[3]soaBnafar!$A:$G,7,FALSE),0)</f>
        <v>0</v>
      </c>
      <c r="T390" s="32">
        <f t="shared" ref="T390:T453" si="74">B390+H390+N390</f>
        <v>0</v>
      </c>
      <c r="U390" s="21">
        <f t="shared" ref="U390:U453" si="75">C390+I390+O390</f>
        <v>0</v>
      </c>
      <c r="V390" s="21">
        <f t="shared" ref="V390:V453" si="76">D390+J390+P390</f>
        <v>0</v>
      </c>
      <c r="W390" s="21">
        <f t="shared" ref="W390:W453" si="77">E390+K390+Q390</f>
        <v>0</v>
      </c>
      <c r="X390" s="21">
        <f t="shared" ref="X390:X453" si="78">F390+L390+R390</f>
        <v>0</v>
      </c>
      <c r="Y390" s="33">
        <f t="shared" ref="Y390:Y453" si="79">G390+M390+S390</f>
        <v>0</v>
      </c>
      <c r="Z390" s="4" t="str">
        <f t="shared" ref="Z390:Z453" si="80">IF(T390=0,"Não","Sim")</f>
        <v>Não</v>
      </c>
      <c r="AA390" s="4" t="str">
        <f t="shared" ref="AA390:AA453" si="81">IF(U390=0,"Não","Sim")</f>
        <v>Não</v>
      </c>
      <c r="AB390" s="4" t="str">
        <f t="shared" ref="AB390:AB453" si="82">IF(V390=0,"Não","Sim")</f>
        <v>Não</v>
      </c>
      <c r="AC390" s="4" t="str">
        <f t="shared" ref="AC390:AC453" si="83">IF(W390=0,"Não","Sim")</f>
        <v>Não</v>
      </c>
      <c r="AD390" s="4" t="str">
        <f t="shared" ref="AD390:AD453" si="84">IF(X390=0,"Não","Sim")</f>
        <v>Não</v>
      </c>
      <c r="AE390" s="30" t="str">
        <f t="shared" ref="AE390:AE453" si="85">IF(Y390=0,"Não","Sim")</f>
        <v>Não</v>
      </c>
    </row>
    <row r="391" spans="1:31" x14ac:dyDescent="0.25">
      <c r="A391" s="23">
        <v>210663</v>
      </c>
      <c r="B391" s="27">
        <f>IFERROR(VLOOKUP(A391,[1]Monitoramento_Base_somente_disp!$A:$L,5,FALSE),0)</f>
        <v>0</v>
      </c>
      <c r="C391" s="20">
        <f>IFERROR(VLOOKUP(A391,[1]Monitoramento_Base_somente_disp!$A:$L,6,FALSE),0)</f>
        <v>0</v>
      </c>
      <c r="D391" s="20">
        <f>IFERROR(VLOOKUP(A391,[1]Monitoramento_Base_somente_disp!$A:$L,7,FALSE),0)</f>
        <v>0</v>
      </c>
      <c r="E391" s="20">
        <f>IFERROR(VLOOKUP(A391,[1]Monitoramento_Base_somente_disp!$A:$L,8,FALSE),0)</f>
        <v>0</v>
      </c>
      <c r="F391" s="20">
        <f>IFERROR(VLOOKUP(A391,[1]Monitoramento_Base_somente_disp!$A:$L,9,FALSE),0)</f>
        <v>0</v>
      </c>
      <c r="G391" s="28">
        <f>IFERROR(VLOOKUP(A391,[1]Monitoramento_Base_somente_disp!$A:$L,10,FALSE),0)</f>
        <v>0</v>
      </c>
      <c r="H391" s="27">
        <f>IFERROR(VLOOKUP(A391,[2]webService!$A:$I,4,FALSE),0)</f>
        <v>0</v>
      </c>
      <c r="I391" s="20">
        <f>IFERROR(VLOOKUP(A391,[2]webService!$A:$II,5,FALSE),0)</f>
        <v>0</v>
      </c>
      <c r="J391" s="20">
        <f>IFERROR(VLOOKUP(A391,[2]webService!$A:$I,6,FALSE),0)</f>
        <v>0</v>
      </c>
      <c r="K391" s="20">
        <f>IFERROR(VLOOKUP(A391,[2]webService!$A:$I,7,FALSE),0)</f>
        <v>0</v>
      </c>
      <c r="L391" s="20">
        <f>IFERROR(VLOOKUP(A391,[2]webService!$A:$I,8,FALSE),0)</f>
        <v>0</v>
      </c>
      <c r="M391" s="28">
        <f>IFERROR(VLOOKUP(A391,[2]webService!$A:$I,9,FALSE),0)</f>
        <v>0</v>
      </c>
      <c r="N391" s="27">
        <f>IFERROR(VLOOKUP(A391,[3]soaBnafar!$A:$G,2,FALSE),0)</f>
        <v>0</v>
      </c>
      <c r="O391" s="20">
        <f>IFERROR(VLOOKUP(A391,[3]soaBnafar!$A:$H,3,FALSE),0)</f>
        <v>0</v>
      </c>
      <c r="P391" s="20">
        <f>IFERROR(VLOOKUP(A391,[3]soaBnafar!$A:$G,4,FALSE),0)</f>
        <v>0</v>
      </c>
      <c r="Q391" s="20">
        <f>IFERROR(VLOOKUP(A391,[3]soaBnafar!$A:$G,5,FALSE),0)</f>
        <v>0</v>
      </c>
      <c r="R391" s="20">
        <f>IFERROR(VLOOKUP(A391,[3]soaBnafar!$A:$G,6,FALSE),0)</f>
        <v>0</v>
      </c>
      <c r="S391" s="20">
        <f>IFERROR(VLOOKUP(A391,[3]soaBnafar!$A:$G,7,FALSE),0)</f>
        <v>0</v>
      </c>
      <c r="T391" s="32">
        <f t="shared" si="74"/>
        <v>0</v>
      </c>
      <c r="U391" s="21">
        <f t="shared" si="75"/>
        <v>0</v>
      </c>
      <c r="V391" s="21">
        <f t="shared" si="76"/>
        <v>0</v>
      </c>
      <c r="W391" s="21">
        <f t="shared" si="77"/>
        <v>0</v>
      </c>
      <c r="X391" s="21">
        <f t="shared" si="78"/>
        <v>0</v>
      </c>
      <c r="Y391" s="33">
        <f t="shared" si="79"/>
        <v>0</v>
      </c>
      <c r="Z391" s="4" t="str">
        <f t="shared" si="80"/>
        <v>Não</v>
      </c>
      <c r="AA391" s="4" t="str">
        <f t="shared" si="81"/>
        <v>Não</v>
      </c>
      <c r="AB391" s="4" t="str">
        <f t="shared" si="82"/>
        <v>Não</v>
      </c>
      <c r="AC391" s="4" t="str">
        <f t="shared" si="83"/>
        <v>Não</v>
      </c>
      <c r="AD391" s="4" t="str">
        <f t="shared" si="84"/>
        <v>Não</v>
      </c>
      <c r="AE391" s="30" t="str">
        <f t="shared" si="85"/>
        <v>Não</v>
      </c>
    </row>
    <row r="392" spans="1:31" x14ac:dyDescent="0.25">
      <c r="A392" s="23">
        <v>210670</v>
      </c>
      <c r="B392" s="27">
        <f>IFERROR(VLOOKUP(A392,[1]Monitoramento_Base_somente_disp!$A:$L,5,FALSE),0)</f>
        <v>0</v>
      </c>
      <c r="C392" s="20">
        <f>IFERROR(VLOOKUP(A392,[1]Monitoramento_Base_somente_disp!$A:$L,6,FALSE),0)</f>
        <v>0</v>
      </c>
      <c r="D392" s="20">
        <f>IFERROR(VLOOKUP(A392,[1]Monitoramento_Base_somente_disp!$A:$L,7,FALSE),0)</f>
        <v>0</v>
      </c>
      <c r="E392" s="20">
        <f>IFERROR(VLOOKUP(A392,[1]Monitoramento_Base_somente_disp!$A:$L,8,FALSE),0)</f>
        <v>0</v>
      </c>
      <c r="F392" s="20">
        <f>IFERROR(VLOOKUP(A392,[1]Monitoramento_Base_somente_disp!$A:$L,9,FALSE),0)</f>
        <v>0</v>
      </c>
      <c r="G392" s="28">
        <f>IFERROR(VLOOKUP(A392,[1]Monitoramento_Base_somente_disp!$A:$L,10,FALSE),0)</f>
        <v>0</v>
      </c>
      <c r="H392" s="27">
        <f>IFERROR(VLOOKUP(A392,[2]webService!$A:$I,4,FALSE),0)</f>
        <v>0</v>
      </c>
      <c r="I392" s="20">
        <f>IFERROR(VLOOKUP(A392,[2]webService!$A:$II,5,FALSE),0)</f>
        <v>0</v>
      </c>
      <c r="J392" s="20">
        <f>IFERROR(VLOOKUP(A392,[2]webService!$A:$I,6,FALSE),0)</f>
        <v>0</v>
      </c>
      <c r="K392" s="20">
        <f>IFERROR(VLOOKUP(A392,[2]webService!$A:$I,7,FALSE),0)</f>
        <v>0</v>
      </c>
      <c r="L392" s="20">
        <f>IFERROR(VLOOKUP(A392,[2]webService!$A:$I,8,FALSE),0)</f>
        <v>0</v>
      </c>
      <c r="M392" s="28">
        <f>IFERROR(VLOOKUP(A392,[2]webService!$A:$I,9,FALSE),0)</f>
        <v>0</v>
      </c>
      <c r="N392" s="27">
        <f>IFERROR(VLOOKUP(A392,[3]soaBnafar!$A:$G,2,FALSE),0)</f>
        <v>0</v>
      </c>
      <c r="O392" s="20">
        <f>IFERROR(VLOOKUP(A392,[3]soaBnafar!$A:$H,3,FALSE),0)</f>
        <v>0</v>
      </c>
      <c r="P392" s="20">
        <f>IFERROR(VLOOKUP(A392,[3]soaBnafar!$A:$G,4,FALSE),0)</f>
        <v>0</v>
      </c>
      <c r="Q392" s="20">
        <f>IFERROR(VLOOKUP(A392,[3]soaBnafar!$A:$G,5,FALSE),0)</f>
        <v>0</v>
      </c>
      <c r="R392" s="20">
        <f>IFERROR(VLOOKUP(A392,[3]soaBnafar!$A:$G,6,FALSE),0)</f>
        <v>0</v>
      </c>
      <c r="S392" s="20">
        <f>IFERROR(VLOOKUP(A392,[3]soaBnafar!$A:$G,7,FALSE),0)</f>
        <v>0</v>
      </c>
      <c r="T392" s="32">
        <f t="shared" si="74"/>
        <v>0</v>
      </c>
      <c r="U392" s="21">
        <f t="shared" si="75"/>
        <v>0</v>
      </c>
      <c r="V392" s="21">
        <f t="shared" si="76"/>
        <v>0</v>
      </c>
      <c r="W392" s="21">
        <f t="shared" si="77"/>
        <v>0</v>
      </c>
      <c r="X392" s="21">
        <f t="shared" si="78"/>
        <v>0</v>
      </c>
      <c r="Y392" s="33">
        <f t="shared" si="79"/>
        <v>0</v>
      </c>
      <c r="Z392" s="4" t="str">
        <f t="shared" si="80"/>
        <v>Não</v>
      </c>
      <c r="AA392" s="4" t="str">
        <f t="shared" si="81"/>
        <v>Não</v>
      </c>
      <c r="AB392" s="4" t="str">
        <f t="shared" si="82"/>
        <v>Não</v>
      </c>
      <c r="AC392" s="4" t="str">
        <f t="shared" si="83"/>
        <v>Não</v>
      </c>
      <c r="AD392" s="4" t="str">
        <f t="shared" si="84"/>
        <v>Não</v>
      </c>
      <c r="AE392" s="30" t="str">
        <f t="shared" si="85"/>
        <v>Não</v>
      </c>
    </row>
    <row r="393" spans="1:31" x14ac:dyDescent="0.25">
      <c r="A393" s="23">
        <v>210690</v>
      </c>
      <c r="B393" s="27">
        <f>IFERROR(VLOOKUP(A393,[1]Monitoramento_Base_somente_disp!$A:$L,5,FALSE),0)</f>
        <v>0</v>
      </c>
      <c r="C393" s="20">
        <f>IFERROR(VLOOKUP(A393,[1]Monitoramento_Base_somente_disp!$A:$L,6,FALSE),0)</f>
        <v>0</v>
      </c>
      <c r="D393" s="20">
        <f>IFERROR(VLOOKUP(A393,[1]Monitoramento_Base_somente_disp!$A:$L,7,FALSE),0)</f>
        <v>0</v>
      </c>
      <c r="E393" s="20">
        <f>IFERROR(VLOOKUP(A393,[1]Monitoramento_Base_somente_disp!$A:$L,8,FALSE),0)</f>
        <v>0</v>
      </c>
      <c r="F393" s="20">
        <f>IFERROR(VLOOKUP(A393,[1]Monitoramento_Base_somente_disp!$A:$L,9,FALSE),0)</f>
        <v>0</v>
      </c>
      <c r="G393" s="28">
        <f>IFERROR(VLOOKUP(A393,[1]Monitoramento_Base_somente_disp!$A:$L,10,FALSE),0)</f>
        <v>0</v>
      </c>
      <c r="H393" s="27">
        <f>IFERROR(VLOOKUP(A393,[2]webService!$A:$I,4,FALSE),0)</f>
        <v>0</v>
      </c>
      <c r="I393" s="20">
        <f>IFERROR(VLOOKUP(A393,[2]webService!$A:$II,5,FALSE),0)</f>
        <v>0</v>
      </c>
      <c r="J393" s="20">
        <f>IFERROR(VLOOKUP(A393,[2]webService!$A:$I,6,FALSE),0)</f>
        <v>0</v>
      </c>
      <c r="K393" s="20">
        <f>IFERROR(VLOOKUP(A393,[2]webService!$A:$I,7,FALSE),0)</f>
        <v>0</v>
      </c>
      <c r="L393" s="20">
        <f>IFERROR(VLOOKUP(A393,[2]webService!$A:$I,8,FALSE),0)</f>
        <v>0</v>
      </c>
      <c r="M393" s="28">
        <f>IFERROR(VLOOKUP(A393,[2]webService!$A:$I,9,FALSE),0)</f>
        <v>0</v>
      </c>
      <c r="N393" s="27">
        <f>IFERROR(VLOOKUP(A393,[3]soaBnafar!$A:$G,2,FALSE),0)</f>
        <v>0</v>
      </c>
      <c r="O393" s="20">
        <f>IFERROR(VLOOKUP(A393,[3]soaBnafar!$A:$H,3,FALSE),0)</f>
        <v>0</v>
      </c>
      <c r="P393" s="20">
        <f>IFERROR(VLOOKUP(A393,[3]soaBnafar!$A:$G,4,FALSE),0)</f>
        <v>0</v>
      </c>
      <c r="Q393" s="20">
        <f>IFERROR(VLOOKUP(A393,[3]soaBnafar!$A:$G,5,FALSE),0)</f>
        <v>0</v>
      </c>
      <c r="R393" s="20">
        <f>IFERROR(VLOOKUP(A393,[3]soaBnafar!$A:$G,6,FALSE),0)</f>
        <v>0</v>
      </c>
      <c r="S393" s="20">
        <f>IFERROR(VLOOKUP(A393,[3]soaBnafar!$A:$G,7,FALSE),0)</f>
        <v>0</v>
      </c>
      <c r="T393" s="32">
        <f t="shared" si="74"/>
        <v>0</v>
      </c>
      <c r="U393" s="21">
        <f t="shared" si="75"/>
        <v>0</v>
      </c>
      <c r="V393" s="21">
        <f t="shared" si="76"/>
        <v>0</v>
      </c>
      <c r="W393" s="21">
        <f t="shared" si="77"/>
        <v>0</v>
      </c>
      <c r="X393" s="21">
        <f t="shared" si="78"/>
        <v>0</v>
      </c>
      <c r="Y393" s="33">
        <f t="shared" si="79"/>
        <v>0</v>
      </c>
      <c r="Z393" s="4" t="str">
        <f t="shared" si="80"/>
        <v>Não</v>
      </c>
      <c r="AA393" s="4" t="str">
        <f t="shared" si="81"/>
        <v>Não</v>
      </c>
      <c r="AB393" s="4" t="str">
        <f t="shared" si="82"/>
        <v>Não</v>
      </c>
      <c r="AC393" s="4" t="str">
        <f t="shared" si="83"/>
        <v>Não</v>
      </c>
      <c r="AD393" s="4" t="str">
        <f t="shared" si="84"/>
        <v>Não</v>
      </c>
      <c r="AE393" s="30" t="str">
        <f t="shared" si="85"/>
        <v>Não</v>
      </c>
    </row>
    <row r="394" spans="1:31" x14ac:dyDescent="0.25">
      <c r="A394" s="23">
        <v>210700</v>
      </c>
      <c r="B394" s="27">
        <f>IFERROR(VLOOKUP(A394,[1]Monitoramento_Base_somente_disp!$A:$L,5,FALSE),0)</f>
        <v>18653</v>
      </c>
      <c r="C394" s="20">
        <f>IFERROR(VLOOKUP(A394,[1]Monitoramento_Base_somente_disp!$A:$L,6,FALSE),0)</f>
        <v>2006085</v>
      </c>
      <c r="D394" s="20">
        <f>IFERROR(VLOOKUP(A394,[1]Monitoramento_Base_somente_disp!$A:$L,7,FALSE),0)</f>
        <v>10746</v>
      </c>
      <c r="E394" s="20">
        <f>IFERROR(VLOOKUP(A394,[1]Monitoramento_Base_somente_disp!$A:$L,8,FALSE),0)</f>
        <v>1055632</v>
      </c>
      <c r="F394" s="20">
        <f>IFERROR(VLOOKUP(A394,[1]Monitoramento_Base_somente_disp!$A:$L,9,FALSE),0)</f>
        <v>0</v>
      </c>
      <c r="G394" s="28">
        <f>IFERROR(VLOOKUP(A394,[1]Monitoramento_Base_somente_disp!$A:$L,10,FALSE),0)</f>
        <v>0</v>
      </c>
      <c r="H394" s="27">
        <f>IFERROR(VLOOKUP(A394,[2]webService!$A:$I,4,FALSE),0)</f>
        <v>0</v>
      </c>
      <c r="I394" s="20">
        <f>IFERROR(VLOOKUP(A394,[2]webService!$A:$II,5,FALSE),0)</f>
        <v>0</v>
      </c>
      <c r="J394" s="20">
        <f>IFERROR(VLOOKUP(A394,[2]webService!$A:$I,6,FALSE),0)</f>
        <v>0</v>
      </c>
      <c r="K394" s="20">
        <f>IFERROR(VLOOKUP(A394,[2]webService!$A:$I,7,FALSE),0)</f>
        <v>0</v>
      </c>
      <c r="L394" s="20">
        <f>IFERROR(VLOOKUP(A394,[2]webService!$A:$I,8,FALSE),0)</f>
        <v>0</v>
      </c>
      <c r="M394" s="28">
        <f>IFERROR(VLOOKUP(A394,[2]webService!$A:$I,9,FALSE),0)</f>
        <v>0</v>
      </c>
      <c r="N394" s="27">
        <f>IFERROR(VLOOKUP(A394,[3]soaBnafar!$A:$G,2,FALSE),0)</f>
        <v>0</v>
      </c>
      <c r="O394" s="20">
        <f>IFERROR(VLOOKUP(A394,[3]soaBnafar!$A:$H,3,FALSE),0)</f>
        <v>0</v>
      </c>
      <c r="P394" s="20">
        <f>IFERROR(VLOOKUP(A394,[3]soaBnafar!$A:$G,4,FALSE),0)</f>
        <v>0</v>
      </c>
      <c r="Q394" s="20">
        <f>IFERROR(VLOOKUP(A394,[3]soaBnafar!$A:$G,5,FALSE),0)</f>
        <v>0</v>
      </c>
      <c r="R394" s="20">
        <f>IFERROR(VLOOKUP(A394,[3]soaBnafar!$A:$G,6,FALSE),0)</f>
        <v>0</v>
      </c>
      <c r="S394" s="20">
        <f>IFERROR(VLOOKUP(A394,[3]soaBnafar!$A:$G,7,FALSE),0)</f>
        <v>0</v>
      </c>
      <c r="T394" s="32">
        <f t="shared" si="74"/>
        <v>18653</v>
      </c>
      <c r="U394" s="21">
        <f t="shared" si="75"/>
        <v>2006085</v>
      </c>
      <c r="V394" s="21">
        <f t="shared" si="76"/>
        <v>10746</v>
      </c>
      <c r="W394" s="21">
        <f t="shared" si="77"/>
        <v>1055632</v>
      </c>
      <c r="X394" s="21">
        <f t="shared" si="78"/>
        <v>0</v>
      </c>
      <c r="Y394" s="33">
        <f t="shared" si="79"/>
        <v>0</v>
      </c>
      <c r="Z394" s="4" t="str">
        <f t="shared" si="80"/>
        <v>Sim</v>
      </c>
      <c r="AA394" s="4" t="str">
        <f t="shared" si="81"/>
        <v>Sim</v>
      </c>
      <c r="AB394" s="4" t="str">
        <f t="shared" si="82"/>
        <v>Sim</v>
      </c>
      <c r="AC394" s="4" t="str">
        <f t="shared" si="83"/>
        <v>Sim</v>
      </c>
      <c r="AD394" s="4" t="str">
        <f t="shared" si="84"/>
        <v>Não</v>
      </c>
      <c r="AE394" s="30" t="str">
        <f t="shared" si="85"/>
        <v>Não</v>
      </c>
    </row>
    <row r="395" spans="1:31" x14ac:dyDescent="0.25">
      <c r="A395" s="23">
        <v>210710</v>
      </c>
      <c r="B395" s="27">
        <f>IFERROR(VLOOKUP(A395,[1]Monitoramento_Base_somente_disp!$A:$L,5,FALSE),0)</f>
        <v>0</v>
      </c>
      <c r="C395" s="20">
        <f>IFERROR(VLOOKUP(A395,[1]Monitoramento_Base_somente_disp!$A:$L,6,FALSE),0)</f>
        <v>6678336</v>
      </c>
      <c r="D395" s="20">
        <f>IFERROR(VLOOKUP(A395,[1]Monitoramento_Base_somente_disp!$A:$L,7,FALSE),0)</f>
        <v>0</v>
      </c>
      <c r="E395" s="20">
        <f>IFERROR(VLOOKUP(A395,[1]Monitoramento_Base_somente_disp!$A:$L,8,FALSE),0)</f>
        <v>3339168</v>
      </c>
      <c r="F395" s="20">
        <f>IFERROR(VLOOKUP(A395,[1]Monitoramento_Base_somente_disp!$A:$L,9,FALSE),0)</f>
        <v>0</v>
      </c>
      <c r="G395" s="28">
        <f>IFERROR(VLOOKUP(A395,[1]Monitoramento_Base_somente_disp!$A:$L,10,FALSE),0)</f>
        <v>0</v>
      </c>
      <c r="H395" s="27">
        <f>IFERROR(VLOOKUP(A395,[2]webService!$A:$I,4,FALSE),0)</f>
        <v>0</v>
      </c>
      <c r="I395" s="20">
        <f>IFERROR(VLOOKUP(A395,[2]webService!$A:$II,5,FALSE),0)</f>
        <v>0</v>
      </c>
      <c r="J395" s="20">
        <f>IFERROR(VLOOKUP(A395,[2]webService!$A:$I,6,FALSE),0)</f>
        <v>0</v>
      </c>
      <c r="K395" s="20">
        <f>IFERROR(VLOOKUP(A395,[2]webService!$A:$I,7,FALSE),0)</f>
        <v>0</v>
      </c>
      <c r="L395" s="20">
        <f>IFERROR(VLOOKUP(A395,[2]webService!$A:$I,8,FALSE),0)</f>
        <v>0</v>
      </c>
      <c r="M395" s="28">
        <f>IFERROR(VLOOKUP(A395,[2]webService!$A:$I,9,FALSE),0)</f>
        <v>0</v>
      </c>
      <c r="N395" s="27">
        <f>IFERROR(VLOOKUP(A395,[3]soaBnafar!$A:$G,2,FALSE),0)</f>
        <v>0</v>
      </c>
      <c r="O395" s="20">
        <f>IFERROR(VLOOKUP(A395,[3]soaBnafar!$A:$H,3,FALSE),0)</f>
        <v>0</v>
      </c>
      <c r="P395" s="20">
        <f>IFERROR(VLOOKUP(A395,[3]soaBnafar!$A:$G,4,FALSE),0)</f>
        <v>0</v>
      </c>
      <c r="Q395" s="20">
        <f>IFERROR(VLOOKUP(A395,[3]soaBnafar!$A:$G,5,FALSE),0)</f>
        <v>0</v>
      </c>
      <c r="R395" s="20">
        <f>IFERROR(VLOOKUP(A395,[3]soaBnafar!$A:$G,6,FALSE),0)</f>
        <v>0</v>
      </c>
      <c r="S395" s="20">
        <f>IFERROR(VLOOKUP(A395,[3]soaBnafar!$A:$G,7,FALSE),0)</f>
        <v>0</v>
      </c>
      <c r="T395" s="32">
        <f t="shared" si="74"/>
        <v>0</v>
      </c>
      <c r="U395" s="21">
        <f t="shared" si="75"/>
        <v>6678336</v>
      </c>
      <c r="V395" s="21">
        <f t="shared" si="76"/>
        <v>0</v>
      </c>
      <c r="W395" s="21">
        <f t="shared" si="77"/>
        <v>3339168</v>
      </c>
      <c r="X395" s="21">
        <f t="shared" si="78"/>
        <v>0</v>
      </c>
      <c r="Y395" s="33">
        <f t="shared" si="79"/>
        <v>0</v>
      </c>
      <c r="Z395" s="4" t="str">
        <f t="shared" si="80"/>
        <v>Não</v>
      </c>
      <c r="AA395" s="4" t="str">
        <f t="shared" si="81"/>
        <v>Sim</v>
      </c>
      <c r="AB395" s="4" t="str">
        <f t="shared" si="82"/>
        <v>Não</v>
      </c>
      <c r="AC395" s="4" t="str">
        <f t="shared" si="83"/>
        <v>Sim</v>
      </c>
      <c r="AD395" s="4" t="str">
        <f t="shared" si="84"/>
        <v>Não</v>
      </c>
      <c r="AE395" s="30" t="str">
        <f t="shared" si="85"/>
        <v>Não</v>
      </c>
    </row>
    <row r="396" spans="1:31" x14ac:dyDescent="0.25">
      <c r="A396" s="23">
        <v>210720</v>
      </c>
      <c r="B396" s="27">
        <f>IFERROR(VLOOKUP(A396,[1]Monitoramento_Base_somente_disp!$A:$L,5,FALSE),0)</f>
        <v>0</v>
      </c>
      <c r="C396" s="20">
        <f>IFERROR(VLOOKUP(A396,[1]Monitoramento_Base_somente_disp!$A:$L,6,FALSE),0)</f>
        <v>0</v>
      </c>
      <c r="D396" s="20">
        <f>IFERROR(VLOOKUP(A396,[1]Monitoramento_Base_somente_disp!$A:$L,7,FALSE),0)</f>
        <v>0</v>
      </c>
      <c r="E396" s="20">
        <f>IFERROR(VLOOKUP(A396,[1]Monitoramento_Base_somente_disp!$A:$L,8,FALSE),0)</f>
        <v>0</v>
      </c>
      <c r="F396" s="20">
        <f>IFERROR(VLOOKUP(A396,[1]Monitoramento_Base_somente_disp!$A:$L,9,FALSE),0)</f>
        <v>0</v>
      </c>
      <c r="G396" s="28">
        <f>IFERROR(VLOOKUP(A396,[1]Monitoramento_Base_somente_disp!$A:$L,10,FALSE),0)</f>
        <v>0</v>
      </c>
      <c r="H396" s="27">
        <f>IFERROR(VLOOKUP(A396,[2]webService!$A:$I,4,FALSE),0)</f>
        <v>0</v>
      </c>
      <c r="I396" s="20">
        <f>IFERROR(VLOOKUP(A396,[2]webService!$A:$II,5,FALSE),0)</f>
        <v>0</v>
      </c>
      <c r="J396" s="20">
        <f>IFERROR(VLOOKUP(A396,[2]webService!$A:$I,6,FALSE),0)</f>
        <v>0</v>
      </c>
      <c r="K396" s="20">
        <f>IFERROR(VLOOKUP(A396,[2]webService!$A:$I,7,FALSE),0)</f>
        <v>0</v>
      </c>
      <c r="L396" s="20">
        <f>IFERROR(VLOOKUP(A396,[2]webService!$A:$I,8,FALSE),0)</f>
        <v>0</v>
      </c>
      <c r="M396" s="28">
        <f>IFERROR(VLOOKUP(A396,[2]webService!$A:$I,9,FALSE),0)</f>
        <v>0</v>
      </c>
      <c r="N396" s="27">
        <f>IFERROR(VLOOKUP(A396,[3]soaBnafar!$A:$G,2,FALSE),0)</f>
        <v>0</v>
      </c>
      <c r="O396" s="20">
        <f>IFERROR(VLOOKUP(A396,[3]soaBnafar!$A:$H,3,FALSE),0)</f>
        <v>0</v>
      </c>
      <c r="P396" s="20">
        <f>IFERROR(VLOOKUP(A396,[3]soaBnafar!$A:$G,4,FALSE),0)</f>
        <v>0</v>
      </c>
      <c r="Q396" s="20">
        <f>IFERROR(VLOOKUP(A396,[3]soaBnafar!$A:$G,5,FALSE),0)</f>
        <v>0</v>
      </c>
      <c r="R396" s="20">
        <f>IFERROR(VLOOKUP(A396,[3]soaBnafar!$A:$G,6,FALSE),0)</f>
        <v>0</v>
      </c>
      <c r="S396" s="20">
        <f>IFERROR(VLOOKUP(A396,[3]soaBnafar!$A:$G,7,FALSE),0)</f>
        <v>0</v>
      </c>
      <c r="T396" s="32">
        <f t="shared" si="74"/>
        <v>0</v>
      </c>
      <c r="U396" s="21">
        <f t="shared" si="75"/>
        <v>0</v>
      </c>
      <c r="V396" s="21">
        <f t="shared" si="76"/>
        <v>0</v>
      </c>
      <c r="W396" s="21">
        <f t="shared" si="77"/>
        <v>0</v>
      </c>
      <c r="X396" s="21">
        <f t="shared" si="78"/>
        <v>0</v>
      </c>
      <c r="Y396" s="33">
        <f t="shared" si="79"/>
        <v>0</v>
      </c>
      <c r="Z396" s="4" t="str">
        <f t="shared" si="80"/>
        <v>Não</v>
      </c>
      <c r="AA396" s="4" t="str">
        <f t="shared" si="81"/>
        <v>Não</v>
      </c>
      <c r="AB396" s="4" t="str">
        <f t="shared" si="82"/>
        <v>Não</v>
      </c>
      <c r="AC396" s="4" t="str">
        <f t="shared" si="83"/>
        <v>Não</v>
      </c>
      <c r="AD396" s="4" t="str">
        <f t="shared" si="84"/>
        <v>Não</v>
      </c>
      <c r="AE396" s="30" t="str">
        <f t="shared" si="85"/>
        <v>Não</v>
      </c>
    </row>
    <row r="397" spans="1:31" x14ac:dyDescent="0.25">
      <c r="A397" s="23">
        <v>210725</v>
      </c>
      <c r="B397" s="27">
        <f>IFERROR(VLOOKUP(A397,[1]Monitoramento_Base_somente_disp!$A:$L,5,FALSE),0)</f>
        <v>16781</v>
      </c>
      <c r="C397" s="20">
        <f>IFERROR(VLOOKUP(A397,[1]Monitoramento_Base_somente_disp!$A:$L,6,FALSE),0)</f>
        <v>5977738</v>
      </c>
      <c r="D397" s="20">
        <f>IFERROR(VLOOKUP(A397,[1]Monitoramento_Base_somente_disp!$A:$L,7,FALSE),0)</f>
        <v>7987</v>
      </c>
      <c r="E397" s="20">
        <f>IFERROR(VLOOKUP(A397,[1]Monitoramento_Base_somente_disp!$A:$L,8,FALSE),0)</f>
        <v>2963854</v>
      </c>
      <c r="F397" s="20">
        <f>IFERROR(VLOOKUP(A397,[1]Monitoramento_Base_somente_disp!$A:$L,9,FALSE),0)</f>
        <v>0</v>
      </c>
      <c r="G397" s="28">
        <f>IFERROR(VLOOKUP(A397,[1]Monitoramento_Base_somente_disp!$A:$L,10,FALSE),0)</f>
        <v>0</v>
      </c>
      <c r="H397" s="27">
        <f>IFERROR(VLOOKUP(A397,[2]webService!$A:$I,4,FALSE),0)</f>
        <v>0</v>
      </c>
      <c r="I397" s="20">
        <f>IFERROR(VLOOKUP(A397,[2]webService!$A:$II,5,FALSE),0)</f>
        <v>0</v>
      </c>
      <c r="J397" s="20">
        <f>IFERROR(VLOOKUP(A397,[2]webService!$A:$I,6,FALSE),0)</f>
        <v>0</v>
      </c>
      <c r="K397" s="20">
        <f>IFERROR(VLOOKUP(A397,[2]webService!$A:$I,7,FALSE),0)</f>
        <v>0</v>
      </c>
      <c r="L397" s="20">
        <f>IFERROR(VLOOKUP(A397,[2]webService!$A:$I,8,FALSE),0)</f>
        <v>0</v>
      </c>
      <c r="M397" s="28">
        <f>IFERROR(VLOOKUP(A397,[2]webService!$A:$I,9,FALSE),0)</f>
        <v>0</v>
      </c>
      <c r="N397" s="27">
        <f>IFERROR(VLOOKUP(A397,[3]soaBnafar!$A:$G,2,FALSE),0)</f>
        <v>0</v>
      </c>
      <c r="O397" s="20">
        <f>IFERROR(VLOOKUP(A397,[3]soaBnafar!$A:$H,3,FALSE),0)</f>
        <v>0</v>
      </c>
      <c r="P397" s="20">
        <f>IFERROR(VLOOKUP(A397,[3]soaBnafar!$A:$G,4,FALSE),0)</f>
        <v>0</v>
      </c>
      <c r="Q397" s="20">
        <f>IFERROR(VLOOKUP(A397,[3]soaBnafar!$A:$G,5,FALSE),0)</f>
        <v>0</v>
      </c>
      <c r="R397" s="20">
        <f>IFERROR(VLOOKUP(A397,[3]soaBnafar!$A:$G,6,FALSE),0)</f>
        <v>0</v>
      </c>
      <c r="S397" s="20">
        <f>IFERROR(VLOOKUP(A397,[3]soaBnafar!$A:$G,7,FALSE),0)</f>
        <v>0</v>
      </c>
      <c r="T397" s="32">
        <f t="shared" si="74"/>
        <v>16781</v>
      </c>
      <c r="U397" s="21">
        <f t="shared" si="75"/>
        <v>5977738</v>
      </c>
      <c r="V397" s="21">
        <f t="shared" si="76"/>
        <v>7987</v>
      </c>
      <c r="W397" s="21">
        <f t="shared" si="77"/>
        <v>2963854</v>
      </c>
      <c r="X397" s="21">
        <f t="shared" si="78"/>
        <v>0</v>
      </c>
      <c r="Y397" s="33">
        <f t="shared" si="79"/>
        <v>0</v>
      </c>
      <c r="Z397" s="4" t="str">
        <f t="shared" si="80"/>
        <v>Sim</v>
      </c>
      <c r="AA397" s="4" t="str">
        <f t="shared" si="81"/>
        <v>Sim</v>
      </c>
      <c r="AB397" s="4" t="str">
        <f t="shared" si="82"/>
        <v>Sim</v>
      </c>
      <c r="AC397" s="4" t="str">
        <f t="shared" si="83"/>
        <v>Sim</v>
      </c>
      <c r="AD397" s="4" t="str">
        <f t="shared" si="84"/>
        <v>Não</v>
      </c>
      <c r="AE397" s="30" t="str">
        <f t="shared" si="85"/>
        <v>Não</v>
      </c>
    </row>
    <row r="398" spans="1:31" x14ac:dyDescent="0.25">
      <c r="A398" s="23">
        <v>210735</v>
      </c>
      <c r="B398" s="27">
        <f>IFERROR(VLOOKUP(A398,[1]Monitoramento_Base_somente_disp!$A:$L,5,FALSE),0)</f>
        <v>0</v>
      </c>
      <c r="C398" s="20">
        <f>IFERROR(VLOOKUP(A398,[1]Monitoramento_Base_somente_disp!$A:$L,6,FALSE),0)</f>
        <v>656593</v>
      </c>
      <c r="D398" s="20">
        <f>IFERROR(VLOOKUP(A398,[1]Monitoramento_Base_somente_disp!$A:$L,7,FALSE),0)</f>
        <v>0</v>
      </c>
      <c r="E398" s="20">
        <f>IFERROR(VLOOKUP(A398,[1]Monitoramento_Base_somente_disp!$A:$L,8,FALSE),0)</f>
        <v>323878</v>
      </c>
      <c r="F398" s="20">
        <f>IFERROR(VLOOKUP(A398,[1]Monitoramento_Base_somente_disp!$A:$L,9,FALSE),0)</f>
        <v>0</v>
      </c>
      <c r="G398" s="28">
        <f>IFERROR(VLOOKUP(A398,[1]Monitoramento_Base_somente_disp!$A:$L,10,FALSE),0)</f>
        <v>0</v>
      </c>
      <c r="H398" s="27">
        <f>IFERROR(VLOOKUP(A398,[2]webService!$A:$I,4,FALSE),0)</f>
        <v>0</v>
      </c>
      <c r="I398" s="20">
        <f>IFERROR(VLOOKUP(A398,[2]webService!$A:$II,5,FALSE),0)</f>
        <v>0</v>
      </c>
      <c r="J398" s="20">
        <f>IFERROR(VLOOKUP(A398,[2]webService!$A:$I,6,FALSE),0)</f>
        <v>0</v>
      </c>
      <c r="K398" s="20">
        <f>IFERROR(VLOOKUP(A398,[2]webService!$A:$I,7,FALSE),0)</f>
        <v>0</v>
      </c>
      <c r="L398" s="20">
        <f>IFERROR(VLOOKUP(A398,[2]webService!$A:$I,8,FALSE),0)</f>
        <v>0</v>
      </c>
      <c r="M398" s="28">
        <f>IFERROR(VLOOKUP(A398,[2]webService!$A:$I,9,FALSE),0)</f>
        <v>0</v>
      </c>
      <c r="N398" s="27">
        <f>IFERROR(VLOOKUP(A398,[3]soaBnafar!$A:$G,2,FALSE),0)</f>
        <v>0</v>
      </c>
      <c r="O398" s="20">
        <f>IFERROR(VLOOKUP(A398,[3]soaBnafar!$A:$H,3,FALSE),0)</f>
        <v>0</v>
      </c>
      <c r="P398" s="20">
        <f>IFERROR(VLOOKUP(A398,[3]soaBnafar!$A:$G,4,FALSE),0)</f>
        <v>0</v>
      </c>
      <c r="Q398" s="20">
        <f>IFERROR(VLOOKUP(A398,[3]soaBnafar!$A:$G,5,FALSE),0)</f>
        <v>0</v>
      </c>
      <c r="R398" s="20">
        <f>IFERROR(VLOOKUP(A398,[3]soaBnafar!$A:$G,6,FALSE),0)</f>
        <v>0</v>
      </c>
      <c r="S398" s="20">
        <f>IFERROR(VLOOKUP(A398,[3]soaBnafar!$A:$G,7,FALSE),0)</f>
        <v>0</v>
      </c>
      <c r="T398" s="32">
        <f t="shared" si="74"/>
        <v>0</v>
      </c>
      <c r="U398" s="21">
        <f t="shared" si="75"/>
        <v>656593</v>
      </c>
      <c r="V398" s="21">
        <f t="shared" si="76"/>
        <v>0</v>
      </c>
      <c r="W398" s="21">
        <f t="shared" si="77"/>
        <v>323878</v>
      </c>
      <c r="X398" s="21">
        <f t="shared" si="78"/>
        <v>0</v>
      </c>
      <c r="Y398" s="33">
        <f t="shared" si="79"/>
        <v>0</v>
      </c>
      <c r="Z398" s="4" t="str">
        <f t="shared" si="80"/>
        <v>Não</v>
      </c>
      <c r="AA398" s="4" t="str">
        <f t="shared" si="81"/>
        <v>Sim</v>
      </c>
      <c r="AB398" s="4" t="str">
        <f t="shared" si="82"/>
        <v>Não</v>
      </c>
      <c r="AC398" s="4" t="str">
        <f t="shared" si="83"/>
        <v>Sim</v>
      </c>
      <c r="AD398" s="4" t="str">
        <f t="shared" si="84"/>
        <v>Não</v>
      </c>
      <c r="AE398" s="30" t="str">
        <f t="shared" si="85"/>
        <v>Não</v>
      </c>
    </row>
    <row r="399" spans="1:31" x14ac:dyDescent="0.25">
      <c r="A399" s="23">
        <v>210745</v>
      </c>
      <c r="B399" s="27">
        <f>IFERROR(VLOOKUP(A399,[1]Monitoramento_Base_somente_disp!$A:$L,5,FALSE),0)</f>
        <v>0</v>
      </c>
      <c r="C399" s="20">
        <f>IFERROR(VLOOKUP(A399,[1]Monitoramento_Base_somente_disp!$A:$L,6,FALSE),0)</f>
        <v>3553368</v>
      </c>
      <c r="D399" s="20">
        <f>IFERROR(VLOOKUP(A399,[1]Monitoramento_Base_somente_disp!$A:$L,7,FALSE),0)</f>
        <v>0</v>
      </c>
      <c r="E399" s="20">
        <f>IFERROR(VLOOKUP(A399,[1]Monitoramento_Base_somente_disp!$A:$L,8,FALSE),0)</f>
        <v>1776684</v>
      </c>
      <c r="F399" s="20">
        <f>IFERROR(VLOOKUP(A399,[1]Monitoramento_Base_somente_disp!$A:$L,9,FALSE),0)</f>
        <v>0</v>
      </c>
      <c r="G399" s="28">
        <f>IFERROR(VLOOKUP(A399,[1]Monitoramento_Base_somente_disp!$A:$L,10,FALSE),0)</f>
        <v>0</v>
      </c>
      <c r="H399" s="27">
        <f>IFERROR(VLOOKUP(A399,[2]webService!$A:$I,4,FALSE),0)</f>
        <v>0</v>
      </c>
      <c r="I399" s="20">
        <f>IFERROR(VLOOKUP(A399,[2]webService!$A:$II,5,FALSE),0)</f>
        <v>0</v>
      </c>
      <c r="J399" s="20">
        <f>IFERROR(VLOOKUP(A399,[2]webService!$A:$I,6,FALSE),0)</f>
        <v>0</v>
      </c>
      <c r="K399" s="20">
        <f>IFERROR(VLOOKUP(A399,[2]webService!$A:$I,7,FALSE),0)</f>
        <v>0</v>
      </c>
      <c r="L399" s="20">
        <f>IFERROR(VLOOKUP(A399,[2]webService!$A:$I,8,FALSE),0)</f>
        <v>0</v>
      </c>
      <c r="M399" s="28">
        <f>IFERROR(VLOOKUP(A399,[2]webService!$A:$I,9,FALSE),0)</f>
        <v>0</v>
      </c>
      <c r="N399" s="27">
        <f>IFERROR(VLOOKUP(A399,[3]soaBnafar!$A:$G,2,FALSE),0)</f>
        <v>0</v>
      </c>
      <c r="O399" s="20">
        <f>IFERROR(VLOOKUP(A399,[3]soaBnafar!$A:$H,3,FALSE),0)</f>
        <v>0</v>
      </c>
      <c r="P399" s="20">
        <f>IFERROR(VLOOKUP(A399,[3]soaBnafar!$A:$G,4,FALSE),0)</f>
        <v>0</v>
      </c>
      <c r="Q399" s="20">
        <f>IFERROR(VLOOKUP(A399,[3]soaBnafar!$A:$G,5,FALSE),0)</f>
        <v>0</v>
      </c>
      <c r="R399" s="20">
        <f>IFERROR(VLOOKUP(A399,[3]soaBnafar!$A:$G,6,FALSE),0)</f>
        <v>0</v>
      </c>
      <c r="S399" s="20">
        <f>IFERROR(VLOOKUP(A399,[3]soaBnafar!$A:$G,7,FALSE),0)</f>
        <v>0</v>
      </c>
      <c r="T399" s="32">
        <f t="shared" si="74"/>
        <v>0</v>
      </c>
      <c r="U399" s="21">
        <f t="shared" si="75"/>
        <v>3553368</v>
      </c>
      <c r="V399" s="21">
        <f t="shared" si="76"/>
        <v>0</v>
      </c>
      <c r="W399" s="21">
        <f t="shared" si="77"/>
        <v>1776684</v>
      </c>
      <c r="X399" s="21">
        <f t="shared" si="78"/>
        <v>0</v>
      </c>
      <c r="Y399" s="33">
        <f t="shared" si="79"/>
        <v>0</v>
      </c>
      <c r="Z399" s="4" t="str">
        <f t="shared" si="80"/>
        <v>Não</v>
      </c>
      <c r="AA399" s="4" t="str">
        <f t="shared" si="81"/>
        <v>Sim</v>
      </c>
      <c r="AB399" s="4" t="str">
        <f t="shared" si="82"/>
        <v>Não</v>
      </c>
      <c r="AC399" s="4" t="str">
        <f t="shared" si="83"/>
        <v>Sim</v>
      </c>
      <c r="AD399" s="4" t="str">
        <f t="shared" si="84"/>
        <v>Não</v>
      </c>
      <c r="AE399" s="30" t="str">
        <f t="shared" si="85"/>
        <v>Não</v>
      </c>
    </row>
    <row r="400" spans="1:31" x14ac:dyDescent="0.25">
      <c r="A400" s="23">
        <v>210760</v>
      </c>
      <c r="B400" s="27">
        <f>IFERROR(VLOOKUP(A400,[1]Monitoramento_Base_somente_disp!$A:$L,5,FALSE),0)</f>
        <v>0</v>
      </c>
      <c r="C400" s="20">
        <f>IFERROR(VLOOKUP(A400,[1]Monitoramento_Base_somente_disp!$A:$L,6,FALSE),0)</f>
        <v>0</v>
      </c>
      <c r="D400" s="20">
        <f>IFERROR(VLOOKUP(A400,[1]Monitoramento_Base_somente_disp!$A:$L,7,FALSE),0)</f>
        <v>0</v>
      </c>
      <c r="E400" s="20">
        <f>IFERROR(VLOOKUP(A400,[1]Monitoramento_Base_somente_disp!$A:$L,8,FALSE),0)</f>
        <v>0</v>
      </c>
      <c r="F400" s="20">
        <f>IFERROR(VLOOKUP(A400,[1]Monitoramento_Base_somente_disp!$A:$L,9,FALSE),0)</f>
        <v>0</v>
      </c>
      <c r="G400" s="28">
        <f>IFERROR(VLOOKUP(A400,[1]Monitoramento_Base_somente_disp!$A:$L,10,FALSE),0)</f>
        <v>0</v>
      </c>
      <c r="H400" s="27">
        <f>IFERROR(VLOOKUP(A400,[2]webService!$A:$I,4,FALSE),0)</f>
        <v>0</v>
      </c>
      <c r="I400" s="20">
        <f>IFERROR(VLOOKUP(A400,[2]webService!$A:$II,5,FALSE),0)</f>
        <v>0</v>
      </c>
      <c r="J400" s="20">
        <f>IFERROR(VLOOKUP(A400,[2]webService!$A:$I,6,FALSE),0)</f>
        <v>0</v>
      </c>
      <c r="K400" s="20">
        <f>IFERROR(VLOOKUP(A400,[2]webService!$A:$I,7,FALSE),0)</f>
        <v>0</v>
      </c>
      <c r="L400" s="20">
        <f>IFERROR(VLOOKUP(A400,[2]webService!$A:$I,8,FALSE),0)</f>
        <v>0</v>
      </c>
      <c r="M400" s="28">
        <f>IFERROR(VLOOKUP(A400,[2]webService!$A:$I,9,FALSE),0)</f>
        <v>0</v>
      </c>
      <c r="N400" s="27">
        <f>IFERROR(VLOOKUP(A400,[3]soaBnafar!$A:$G,2,FALSE),0)</f>
        <v>0</v>
      </c>
      <c r="O400" s="20">
        <f>IFERROR(VLOOKUP(A400,[3]soaBnafar!$A:$H,3,FALSE),0)</f>
        <v>0</v>
      </c>
      <c r="P400" s="20">
        <f>IFERROR(VLOOKUP(A400,[3]soaBnafar!$A:$G,4,FALSE),0)</f>
        <v>0</v>
      </c>
      <c r="Q400" s="20">
        <f>IFERROR(VLOOKUP(A400,[3]soaBnafar!$A:$G,5,FALSE),0)</f>
        <v>0</v>
      </c>
      <c r="R400" s="20">
        <f>IFERROR(VLOOKUP(A400,[3]soaBnafar!$A:$G,6,FALSE),0)</f>
        <v>0</v>
      </c>
      <c r="S400" s="20">
        <f>IFERROR(VLOOKUP(A400,[3]soaBnafar!$A:$G,7,FALSE),0)</f>
        <v>0</v>
      </c>
      <c r="T400" s="32">
        <f t="shared" si="74"/>
        <v>0</v>
      </c>
      <c r="U400" s="21">
        <f t="shared" si="75"/>
        <v>0</v>
      </c>
      <c r="V400" s="21">
        <f t="shared" si="76"/>
        <v>0</v>
      </c>
      <c r="W400" s="21">
        <f t="shared" si="77"/>
        <v>0</v>
      </c>
      <c r="X400" s="21">
        <f t="shared" si="78"/>
        <v>0</v>
      </c>
      <c r="Y400" s="33">
        <f t="shared" si="79"/>
        <v>0</v>
      </c>
      <c r="Z400" s="4" t="str">
        <f t="shared" si="80"/>
        <v>Não</v>
      </c>
      <c r="AA400" s="4" t="str">
        <f t="shared" si="81"/>
        <v>Não</v>
      </c>
      <c r="AB400" s="4" t="str">
        <f t="shared" si="82"/>
        <v>Não</v>
      </c>
      <c r="AC400" s="4" t="str">
        <f t="shared" si="83"/>
        <v>Não</v>
      </c>
      <c r="AD400" s="4" t="str">
        <f t="shared" si="84"/>
        <v>Não</v>
      </c>
      <c r="AE400" s="30" t="str">
        <f t="shared" si="85"/>
        <v>Não</v>
      </c>
    </row>
    <row r="401" spans="1:31" x14ac:dyDescent="0.25">
      <c r="A401" s="23">
        <v>210770</v>
      </c>
      <c r="B401" s="27">
        <f>IFERROR(VLOOKUP(A401,[1]Monitoramento_Base_somente_disp!$A:$L,5,FALSE),0)</f>
        <v>0</v>
      </c>
      <c r="C401" s="20">
        <f>IFERROR(VLOOKUP(A401,[1]Monitoramento_Base_somente_disp!$A:$L,6,FALSE),0)</f>
        <v>0</v>
      </c>
      <c r="D401" s="20">
        <f>IFERROR(VLOOKUP(A401,[1]Monitoramento_Base_somente_disp!$A:$L,7,FALSE),0)</f>
        <v>0</v>
      </c>
      <c r="E401" s="20">
        <f>IFERROR(VLOOKUP(A401,[1]Monitoramento_Base_somente_disp!$A:$L,8,FALSE),0)</f>
        <v>0</v>
      </c>
      <c r="F401" s="20">
        <f>IFERROR(VLOOKUP(A401,[1]Monitoramento_Base_somente_disp!$A:$L,9,FALSE),0)</f>
        <v>0</v>
      </c>
      <c r="G401" s="28">
        <f>IFERROR(VLOOKUP(A401,[1]Monitoramento_Base_somente_disp!$A:$L,10,FALSE),0)</f>
        <v>0</v>
      </c>
      <c r="H401" s="27">
        <f>IFERROR(VLOOKUP(A401,[2]webService!$A:$I,4,FALSE),0)</f>
        <v>0</v>
      </c>
      <c r="I401" s="20">
        <f>IFERROR(VLOOKUP(A401,[2]webService!$A:$II,5,FALSE),0)</f>
        <v>0</v>
      </c>
      <c r="J401" s="20">
        <f>IFERROR(VLOOKUP(A401,[2]webService!$A:$I,6,FALSE),0)</f>
        <v>0</v>
      </c>
      <c r="K401" s="20">
        <f>IFERROR(VLOOKUP(A401,[2]webService!$A:$I,7,FALSE),0)</f>
        <v>0</v>
      </c>
      <c r="L401" s="20">
        <f>IFERROR(VLOOKUP(A401,[2]webService!$A:$I,8,FALSE),0)</f>
        <v>0</v>
      </c>
      <c r="M401" s="28">
        <f>IFERROR(VLOOKUP(A401,[2]webService!$A:$I,9,FALSE),0)</f>
        <v>0</v>
      </c>
      <c r="N401" s="27">
        <f>IFERROR(VLOOKUP(A401,[3]soaBnafar!$A:$G,2,FALSE),0)</f>
        <v>0</v>
      </c>
      <c r="O401" s="20">
        <f>IFERROR(VLOOKUP(A401,[3]soaBnafar!$A:$H,3,FALSE),0)</f>
        <v>0</v>
      </c>
      <c r="P401" s="20">
        <f>IFERROR(VLOOKUP(A401,[3]soaBnafar!$A:$G,4,FALSE),0)</f>
        <v>0</v>
      </c>
      <c r="Q401" s="20">
        <f>IFERROR(VLOOKUP(A401,[3]soaBnafar!$A:$G,5,FALSE),0)</f>
        <v>0</v>
      </c>
      <c r="R401" s="20">
        <f>IFERROR(VLOOKUP(A401,[3]soaBnafar!$A:$G,6,FALSE),0)</f>
        <v>0</v>
      </c>
      <c r="S401" s="20">
        <f>IFERROR(VLOOKUP(A401,[3]soaBnafar!$A:$G,7,FALSE),0)</f>
        <v>0</v>
      </c>
      <c r="T401" s="32">
        <f t="shared" si="74"/>
        <v>0</v>
      </c>
      <c r="U401" s="21">
        <f t="shared" si="75"/>
        <v>0</v>
      </c>
      <c r="V401" s="21">
        <f t="shared" si="76"/>
        <v>0</v>
      </c>
      <c r="W401" s="21">
        <f t="shared" si="77"/>
        <v>0</v>
      </c>
      <c r="X401" s="21">
        <f t="shared" si="78"/>
        <v>0</v>
      </c>
      <c r="Y401" s="33">
        <f t="shared" si="79"/>
        <v>0</v>
      </c>
      <c r="Z401" s="4" t="str">
        <f t="shared" si="80"/>
        <v>Não</v>
      </c>
      <c r="AA401" s="4" t="str">
        <f t="shared" si="81"/>
        <v>Não</v>
      </c>
      <c r="AB401" s="4" t="str">
        <f t="shared" si="82"/>
        <v>Não</v>
      </c>
      <c r="AC401" s="4" t="str">
        <f t="shared" si="83"/>
        <v>Não</v>
      </c>
      <c r="AD401" s="4" t="str">
        <f t="shared" si="84"/>
        <v>Não</v>
      </c>
      <c r="AE401" s="30" t="str">
        <f t="shared" si="85"/>
        <v>Não</v>
      </c>
    </row>
    <row r="402" spans="1:31" x14ac:dyDescent="0.25">
      <c r="A402" s="23">
        <v>210780</v>
      </c>
      <c r="B402" s="27">
        <f>IFERROR(VLOOKUP(A402,[1]Monitoramento_Base_somente_disp!$A:$L,5,FALSE),0)</f>
        <v>0</v>
      </c>
      <c r="C402" s="20">
        <f>IFERROR(VLOOKUP(A402,[1]Monitoramento_Base_somente_disp!$A:$L,6,FALSE),0)</f>
        <v>0</v>
      </c>
      <c r="D402" s="20">
        <f>IFERROR(VLOOKUP(A402,[1]Monitoramento_Base_somente_disp!$A:$L,7,FALSE),0)</f>
        <v>0</v>
      </c>
      <c r="E402" s="20">
        <f>IFERROR(VLOOKUP(A402,[1]Monitoramento_Base_somente_disp!$A:$L,8,FALSE),0)</f>
        <v>0</v>
      </c>
      <c r="F402" s="20">
        <f>IFERROR(VLOOKUP(A402,[1]Monitoramento_Base_somente_disp!$A:$L,9,FALSE),0)</f>
        <v>0</v>
      </c>
      <c r="G402" s="28">
        <f>IFERROR(VLOOKUP(A402,[1]Monitoramento_Base_somente_disp!$A:$L,10,FALSE),0)</f>
        <v>0</v>
      </c>
      <c r="H402" s="27">
        <f>IFERROR(VLOOKUP(A402,[2]webService!$A:$I,4,FALSE),0)</f>
        <v>0</v>
      </c>
      <c r="I402" s="20">
        <f>IFERROR(VLOOKUP(A402,[2]webService!$A:$II,5,FALSE),0)</f>
        <v>0</v>
      </c>
      <c r="J402" s="20">
        <f>IFERROR(VLOOKUP(A402,[2]webService!$A:$I,6,FALSE),0)</f>
        <v>0</v>
      </c>
      <c r="K402" s="20">
        <f>IFERROR(VLOOKUP(A402,[2]webService!$A:$I,7,FALSE),0)</f>
        <v>0</v>
      </c>
      <c r="L402" s="20">
        <f>IFERROR(VLOOKUP(A402,[2]webService!$A:$I,8,FALSE),0)</f>
        <v>0</v>
      </c>
      <c r="M402" s="28">
        <f>IFERROR(VLOOKUP(A402,[2]webService!$A:$I,9,FALSE),0)</f>
        <v>0</v>
      </c>
      <c r="N402" s="27">
        <f>IFERROR(VLOOKUP(A402,[3]soaBnafar!$A:$G,2,FALSE),0)</f>
        <v>0</v>
      </c>
      <c r="O402" s="20">
        <f>IFERROR(VLOOKUP(A402,[3]soaBnafar!$A:$H,3,FALSE),0)</f>
        <v>0</v>
      </c>
      <c r="P402" s="20">
        <f>IFERROR(VLOOKUP(A402,[3]soaBnafar!$A:$G,4,FALSE),0)</f>
        <v>0</v>
      </c>
      <c r="Q402" s="20">
        <f>IFERROR(VLOOKUP(A402,[3]soaBnafar!$A:$G,5,FALSE),0)</f>
        <v>0</v>
      </c>
      <c r="R402" s="20">
        <f>IFERROR(VLOOKUP(A402,[3]soaBnafar!$A:$G,6,FALSE),0)</f>
        <v>0</v>
      </c>
      <c r="S402" s="20">
        <f>IFERROR(VLOOKUP(A402,[3]soaBnafar!$A:$G,7,FALSE),0)</f>
        <v>0</v>
      </c>
      <c r="T402" s="32">
        <f t="shared" si="74"/>
        <v>0</v>
      </c>
      <c r="U402" s="21">
        <f t="shared" si="75"/>
        <v>0</v>
      </c>
      <c r="V402" s="21">
        <f t="shared" si="76"/>
        <v>0</v>
      </c>
      <c r="W402" s="21">
        <f t="shared" si="77"/>
        <v>0</v>
      </c>
      <c r="X402" s="21">
        <f t="shared" si="78"/>
        <v>0</v>
      </c>
      <c r="Y402" s="33">
        <f t="shared" si="79"/>
        <v>0</v>
      </c>
      <c r="Z402" s="4" t="str">
        <f t="shared" si="80"/>
        <v>Não</v>
      </c>
      <c r="AA402" s="4" t="str">
        <f t="shared" si="81"/>
        <v>Não</v>
      </c>
      <c r="AB402" s="4" t="str">
        <f t="shared" si="82"/>
        <v>Não</v>
      </c>
      <c r="AC402" s="4" t="str">
        <f t="shared" si="83"/>
        <v>Não</v>
      </c>
      <c r="AD402" s="4" t="str">
        <f t="shared" si="84"/>
        <v>Não</v>
      </c>
      <c r="AE402" s="30" t="str">
        <f t="shared" si="85"/>
        <v>Não</v>
      </c>
    </row>
    <row r="403" spans="1:31" x14ac:dyDescent="0.25">
      <c r="A403" s="23">
        <v>210810</v>
      </c>
      <c r="B403" s="27">
        <f>IFERROR(VLOOKUP(A403,[1]Monitoramento_Base_somente_disp!$A:$L,5,FALSE),0)</f>
        <v>0</v>
      </c>
      <c r="C403" s="20">
        <f>IFERROR(VLOOKUP(A403,[1]Monitoramento_Base_somente_disp!$A:$L,6,FALSE),0)</f>
        <v>5931492</v>
      </c>
      <c r="D403" s="20">
        <f>IFERROR(VLOOKUP(A403,[1]Monitoramento_Base_somente_disp!$A:$L,7,FALSE),0)</f>
        <v>0</v>
      </c>
      <c r="E403" s="20">
        <f>IFERROR(VLOOKUP(A403,[1]Monitoramento_Base_somente_disp!$A:$L,8,FALSE),0)</f>
        <v>2965746</v>
      </c>
      <c r="F403" s="20">
        <f>IFERROR(VLOOKUP(A403,[1]Monitoramento_Base_somente_disp!$A:$L,9,FALSE),0)</f>
        <v>0</v>
      </c>
      <c r="G403" s="28">
        <f>IFERROR(VLOOKUP(A403,[1]Monitoramento_Base_somente_disp!$A:$L,10,FALSE),0)</f>
        <v>0</v>
      </c>
      <c r="H403" s="27">
        <f>IFERROR(VLOOKUP(A403,[2]webService!$A:$I,4,FALSE),0)</f>
        <v>0</v>
      </c>
      <c r="I403" s="20">
        <f>IFERROR(VLOOKUP(A403,[2]webService!$A:$II,5,FALSE),0)</f>
        <v>0</v>
      </c>
      <c r="J403" s="20">
        <f>IFERROR(VLOOKUP(A403,[2]webService!$A:$I,6,FALSE),0)</f>
        <v>0</v>
      </c>
      <c r="K403" s="20">
        <f>IFERROR(VLOOKUP(A403,[2]webService!$A:$I,7,FALSE),0)</f>
        <v>0</v>
      </c>
      <c r="L403" s="20">
        <f>IFERROR(VLOOKUP(A403,[2]webService!$A:$I,8,FALSE),0)</f>
        <v>0</v>
      </c>
      <c r="M403" s="28">
        <f>IFERROR(VLOOKUP(A403,[2]webService!$A:$I,9,FALSE),0)</f>
        <v>0</v>
      </c>
      <c r="N403" s="27">
        <f>IFERROR(VLOOKUP(A403,[3]soaBnafar!$A:$G,2,FALSE),0)</f>
        <v>0</v>
      </c>
      <c r="O403" s="20">
        <f>IFERROR(VLOOKUP(A403,[3]soaBnafar!$A:$H,3,FALSE),0)</f>
        <v>0</v>
      </c>
      <c r="P403" s="20">
        <f>IFERROR(VLOOKUP(A403,[3]soaBnafar!$A:$G,4,FALSE),0)</f>
        <v>0</v>
      </c>
      <c r="Q403" s="20">
        <f>IFERROR(VLOOKUP(A403,[3]soaBnafar!$A:$G,5,FALSE),0)</f>
        <v>0</v>
      </c>
      <c r="R403" s="20">
        <f>IFERROR(VLOOKUP(A403,[3]soaBnafar!$A:$G,6,FALSE),0)</f>
        <v>0</v>
      </c>
      <c r="S403" s="20">
        <f>IFERROR(VLOOKUP(A403,[3]soaBnafar!$A:$G,7,FALSE),0)</f>
        <v>0</v>
      </c>
      <c r="T403" s="32">
        <f t="shared" si="74"/>
        <v>0</v>
      </c>
      <c r="U403" s="21">
        <f t="shared" si="75"/>
        <v>5931492</v>
      </c>
      <c r="V403" s="21">
        <f t="shared" si="76"/>
        <v>0</v>
      </c>
      <c r="W403" s="21">
        <f t="shared" si="77"/>
        <v>2965746</v>
      </c>
      <c r="X403" s="21">
        <f t="shared" si="78"/>
        <v>0</v>
      </c>
      <c r="Y403" s="33">
        <f t="shared" si="79"/>
        <v>0</v>
      </c>
      <c r="Z403" s="4" t="str">
        <f t="shared" si="80"/>
        <v>Não</v>
      </c>
      <c r="AA403" s="4" t="str">
        <f t="shared" si="81"/>
        <v>Sim</v>
      </c>
      <c r="AB403" s="4" t="str">
        <f t="shared" si="82"/>
        <v>Não</v>
      </c>
      <c r="AC403" s="4" t="str">
        <f t="shared" si="83"/>
        <v>Sim</v>
      </c>
      <c r="AD403" s="4" t="str">
        <f t="shared" si="84"/>
        <v>Não</v>
      </c>
      <c r="AE403" s="30" t="str">
        <f t="shared" si="85"/>
        <v>Não</v>
      </c>
    </row>
    <row r="404" spans="1:31" x14ac:dyDescent="0.25">
      <c r="A404" s="23">
        <v>210825</v>
      </c>
      <c r="B404" s="27">
        <f>IFERROR(VLOOKUP(A404,[1]Monitoramento_Base_somente_disp!$A:$L,5,FALSE),0)</f>
        <v>0</v>
      </c>
      <c r="C404" s="20">
        <f>IFERROR(VLOOKUP(A404,[1]Monitoramento_Base_somente_disp!$A:$L,6,FALSE),0)</f>
        <v>0</v>
      </c>
      <c r="D404" s="20">
        <f>IFERROR(VLOOKUP(A404,[1]Monitoramento_Base_somente_disp!$A:$L,7,FALSE),0)</f>
        <v>0</v>
      </c>
      <c r="E404" s="20">
        <f>IFERROR(VLOOKUP(A404,[1]Monitoramento_Base_somente_disp!$A:$L,8,FALSE),0)</f>
        <v>0</v>
      </c>
      <c r="F404" s="20">
        <f>IFERROR(VLOOKUP(A404,[1]Monitoramento_Base_somente_disp!$A:$L,9,FALSE),0)</f>
        <v>0</v>
      </c>
      <c r="G404" s="28">
        <f>IFERROR(VLOOKUP(A404,[1]Monitoramento_Base_somente_disp!$A:$L,10,FALSE),0)</f>
        <v>0</v>
      </c>
      <c r="H404" s="27">
        <f>IFERROR(VLOOKUP(A404,[2]webService!$A:$I,4,FALSE),0)</f>
        <v>0</v>
      </c>
      <c r="I404" s="20">
        <f>IFERROR(VLOOKUP(A404,[2]webService!$A:$II,5,FALSE),0)</f>
        <v>0</v>
      </c>
      <c r="J404" s="20">
        <f>IFERROR(VLOOKUP(A404,[2]webService!$A:$I,6,FALSE),0)</f>
        <v>0</v>
      </c>
      <c r="K404" s="20">
        <f>IFERROR(VLOOKUP(A404,[2]webService!$A:$I,7,FALSE),0)</f>
        <v>0</v>
      </c>
      <c r="L404" s="20">
        <f>IFERROR(VLOOKUP(A404,[2]webService!$A:$I,8,FALSE),0)</f>
        <v>0</v>
      </c>
      <c r="M404" s="28">
        <f>IFERROR(VLOOKUP(A404,[2]webService!$A:$I,9,FALSE),0)</f>
        <v>0</v>
      </c>
      <c r="N404" s="27">
        <f>IFERROR(VLOOKUP(A404,[3]soaBnafar!$A:$G,2,FALSE),0)</f>
        <v>0</v>
      </c>
      <c r="O404" s="20">
        <f>IFERROR(VLOOKUP(A404,[3]soaBnafar!$A:$H,3,FALSE),0)</f>
        <v>0</v>
      </c>
      <c r="P404" s="20">
        <f>IFERROR(VLOOKUP(A404,[3]soaBnafar!$A:$G,4,FALSE),0)</f>
        <v>0</v>
      </c>
      <c r="Q404" s="20">
        <f>IFERROR(VLOOKUP(A404,[3]soaBnafar!$A:$G,5,FALSE),0)</f>
        <v>0</v>
      </c>
      <c r="R404" s="20">
        <f>IFERROR(VLOOKUP(A404,[3]soaBnafar!$A:$G,6,FALSE),0)</f>
        <v>0</v>
      </c>
      <c r="S404" s="20">
        <f>IFERROR(VLOOKUP(A404,[3]soaBnafar!$A:$G,7,FALSE),0)</f>
        <v>0</v>
      </c>
      <c r="T404" s="32">
        <f t="shared" si="74"/>
        <v>0</v>
      </c>
      <c r="U404" s="21">
        <f t="shared" si="75"/>
        <v>0</v>
      </c>
      <c r="V404" s="21">
        <f t="shared" si="76"/>
        <v>0</v>
      </c>
      <c r="W404" s="21">
        <f t="shared" si="77"/>
        <v>0</v>
      </c>
      <c r="X404" s="21">
        <f t="shared" si="78"/>
        <v>0</v>
      </c>
      <c r="Y404" s="33">
        <f t="shared" si="79"/>
        <v>0</v>
      </c>
      <c r="Z404" s="4" t="str">
        <f t="shared" si="80"/>
        <v>Não</v>
      </c>
      <c r="AA404" s="4" t="str">
        <f t="shared" si="81"/>
        <v>Não</v>
      </c>
      <c r="AB404" s="4" t="str">
        <f t="shared" si="82"/>
        <v>Não</v>
      </c>
      <c r="AC404" s="4" t="str">
        <f t="shared" si="83"/>
        <v>Não</v>
      </c>
      <c r="AD404" s="4" t="str">
        <f t="shared" si="84"/>
        <v>Não</v>
      </c>
      <c r="AE404" s="30" t="str">
        <f t="shared" si="85"/>
        <v>Não</v>
      </c>
    </row>
    <row r="405" spans="1:31" x14ac:dyDescent="0.25">
      <c r="A405" s="23">
        <v>210830</v>
      </c>
      <c r="B405" s="27">
        <f>IFERROR(VLOOKUP(A405,[1]Monitoramento_Base_somente_disp!$A:$L,5,FALSE),0)</f>
        <v>0</v>
      </c>
      <c r="C405" s="20">
        <f>IFERROR(VLOOKUP(A405,[1]Monitoramento_Base_somente_disp!$A:$L,6,FALSE),0)</f>
        <v>0</v>
      </c>
      <c r="D405" s="20">
        <f>IFERROR(VLOOKUP(A405,[1]Monitoramento_Base_somente_disp!$A:$L,7,FALSE),0)</f>
        <v>0</v>
      </c>
      <c r="E405" s="20">
        <f>IFERROR(VLOOKUP(A405,[1]Monitoramento_Base_somente_disp!$A:$L,8,FALSE),0)</f>
        <v>0</v>
      </c>
      <c r="F405" s="20">
        <f>IFERROR(VLOOKUP(A405,[1]Monitoramento_Base_somente_disp!$A:$L,9,FALSE),0)</f>
        <v>0</v>
      </c>
      <c r="G405" s="28">
        <f>IFERROR(VLOOKUP(A405,[1]Monitoramento_Base_somente_disp!$A:$L,10,FALSE),0)</f>
        <v>0</v>
      </c>
      <c r="H405" s="27">
        <f>IFERROR(VLOOKUP(A405,[2]webService!$A:$I,4,FALSE),0)</f>
        <v>0</v>
      </c>
      <c r="I405" s="20">
        <f>IFERROR(VLOOKUP(A405,[2]webService!$A:$II,5,FALSE),0)</f>
        <v>0</v>
      </c>
      <c r="J405" s="20">
        <f>IFERROR(VLOOKUP(A405,[2]webService!$A:$I,6,FALSE),0)</f>
        <v>0</v>
      </c>
      <c r="K405" s="20">
        <f>IFERROR(VLOOKUP(A405,[2]webService!$A:$I,7,FALSE),0)</f>
        <v>0</v>
      </c>
      <c r="L405" s="20">
        <f>IFERROR(VLOOKUP(A405,[2]webService!$A:$I,8,FALSE),0)</f>
        <v>0</v>
      </c>
      <c r="M405" s="28">
        <f>IFERROR(VLOOKUP(A405,[2]webService!$A:$I,9,FALSE),0)</f>
        <v>0</v>
      </c>
      <c r="N405" s="27">
        <f>IFERROR(VLOOKUP(A405,[3]soaBnafar!$A:$G,2,FALSE),0)</f>
        <v>0</v>
      </c>
      <c r="O405" s="20">
        <f>IFERROR(VLOOKUP(A405,[3]soaBnafar!$A:$H,3,FALSE),0)</f>
        <v>0</v>
      </c>
      <c r="P405" s="20">
        <f>IFERROR(VLOOKUP(A405,[3]soaBnafar!$A:$G,4,FALSE),0)</f>
        <v>0</v>
      </c>
      <c r="Q405" s="20">
        <f>IFERROR(VLOOKUP(A405,[3]soaBnafar!$A:$G,5,FALSE),0)</f>
        <v>0</v>
      </c>
      <c r="R405" s="20">
        <f>IFERROR(VLOOKUP(A405,[3]soaBnafar!$A:$G,6,FALSE),0)</f>
        <v>0</v>
      </c>
      <c r="S405" s="20">
        <f>IFERROR(VLOOKUP(A405,[3]soaBnafar!$A:$G,7,FALSE),0)</f>
        <v>0</v>
      </c>
      <c r="T405" s="32">
        <f t="shared" si="74"/>
        <v>0</v>
      </c>
      <c r="U405" s="21">
        <f t="shared" si="75"/>
        <v>0</v>
      </c>
      <c r="V405" s="21">
        <f t="shared" si="76"/>
        <v>0</v>
      </c>
      <c r="W405" s="21">
        <f t="shared" si="77"/>
        <v>0</v>
      </c>
      <c r="X405" s="21">
        <f t="shared" si="78"/>
        <v>0</v>
      </c>
      <c r="Y405" s="33">
        <f t="shared" si="79"/>
        <v>0</v>
      </c>
      <c r="Z405" s="4" t="str">
        <f t="shared" si="80"/>
        <v>Não</v>
      </c>
      <c r="AA405" s="4" t="str">
        <f t="shared" si="81"/>
        <v>Não</v>
      </c>
      <c r="AB405" s="4" t="str">
        <f t="shared" si="82"/>
        <v>Não</v>
      </c>
      <c r="AC405" s="4" t="str">
        <f t="shared" si="83"/>
        <v>Não</v>
      </c>
      <c r="AD405" s="4" t="str">
        <f t="shared" si="84"/>
        <v>Não</v>
      </c>
      <c r="AE405" s="30" t="str">
        <f t="shared" si="85"/>
        <v>Não</v>
      </c>
    </row>
    <row r="406" spans="1:31" x14ac:dyDescent="0.25">
      <c r="A406" s="23">
        <v>210845</v>
      </c>
      <c r="B406" s="27">
        <f>IFERROR(VLOOKUP(A406,[1]Monitoramento_Base_somente_disp!$A:$L,5,FALSE),0)</f>
        <v>0</v>
      </c>
      <c r="C406" s="20">
        <f>IFERROR(VLOOKUP(A406,[1]Monitoramento_Base_somente_disp!$A:$L,6,FALSE),0)</f>
        <v>1338400</v>
      </c>
      <c r="D406" s="20">
        <f>IFERROR(VLOOKUP(A406,[1]Monitoramento_Base_somente_disp!$A:$L,7,FALSE),0)</f>
        <v>0</v>
      </c>
      <c r="E406" s="20">
        <f>IFERROR(VLOOKUP(A406,[1]Monitoramento_Base_somente_disp!$A:$L,8,FALSE),0)</f>
        <v>669200</v>
      </c>
      <c r="F406" s="20">
        <f>IFERROR(VLOOKUP(A406,[1]Monitoramento_Base_somente_disp!$A:$L,9,FALSE),0)</f>
        <v>0</v>
      </c>
      <c r="G406" s="28">
        <f>IFERROR(VLOOKUP(A406,[1]Monitoramento_Base_somente_disp!$A:$L,10,FALSE),0)</f>
        <v>0</v>
      </c>
      <c r="H406" s="27">
        <f>IFERROR(VLOOKUP(A406,[2]webService!$A:$I,4,FALSE),0)</f>
        <v>0</v>
      </c>
      <c r="I406" s="20">
        <f>IFERROR(VLOOKUP(A406,[2]webService!$A:$II,5,FALSE),0)</f>
        <v>0</v>
      </c>
      <c r="J406" s="20">
        <f>IFERROR(VLOOKUP(A406,[2]webService!$A:$I,6,FALSE),0)</f>
        <v>0</v>
      </c>
      <c r="K406" s="20">
        <f>IFERROR(VLOOKUP(A406,[2]webService!$A:$I,7,FALSE),0)</f>
        <v>0</v>
      </c>
      <c r="L406" s="20">
        <f>IFERROR(VLOOKUP(A406,[2]webService!$A:$I,8,FALSE),0)</f>
        <v>0</v>
      </c>
      <c r="M406" s="28">
        <f>IFERROR(VLOOKUP(A406,[2]webService!$A:$I,9,FALSE),0)</f>
        <v>0</v>
      </c>
      <c r="N406" s="27">
        <f>IFERROR(VLOOKUP(A406,[3]soaBnafar!$A:$G,2,FALSE),0)</f>
        <v>0</v>
      </c>
      <c r="O406" s="20">
        <f>IFERROR(VLOOKUP(A406,[3]soaBnafar!$A:$H,3,FALSE),0)</f>
        <v>0</v>
      </c>
      <c r="P406" s="20">
        <f>IFERROR(VLOOKUP(A406,[3]soaBnafar!$A:$G,4,FALSE),0)</f>
        <v>0</v>
      </c>
      <c r="Q406" s="20">
        <f>IFERROR(VLOOKUP(A406,[3]soaBnafar!$A:$G,5,FALSE),0)</f>
        <v>0</v>
      </c>
      <c r="R406" s="20">
        <f>IFERROR(VLOOKUP(A406,[3]soaBnafar!$A:$G,6,FALSE),0)</f>
        <v>0</v>
      </c>
      <c r="S406" s="20">
        <f>IFERROR(VLOOKUP(A406,[3]soaBnafar!$A:$G,7,FALSE),0)</f>
        <v>0</v>
      </c>
      <c r="T406" s="32">
        <f t="shared" si="74"/>
        <v>0</v>
      </c>
      <c r="U406" s="21">
        <f t="shared" si="75"/>
        <v>1338400</v>
      </c>
      <c r="V406" s="21">
        <f t="shared" si="76"/>
        <v>0</v>
      </c>
      <c r="W406" s="21">
        <f t="shared" si="77"/>
        <v>669200</v>
      </c>
      <c r="X406" s="21">
        <f t="shared" si="78"/>
        <v>0</v>
      </c>
      <c r="Y406" s="33">
        <f t="shared" si="79"/>
        <v>0</v>
      </c>
      <c r="Z406" s="4" t="str">
        <f t="shared" si="80"/>
        <v>Não</v>
      </c>
      <c r="AA406" s="4" t="str">
        <f t="shared" si="81"/>
        <v>Sim</v>
      </c>
      <c r="AB406" s="4" t="str">
        <f t="shared" si="82"/>
        <v>Não</v>
      </c>
      <c r="AC406" s="4" t="str">
        <f t="shared" si="83"/>
        <v>Sim</v>
      </c>
      <c r="AD406" s="4" t="str">
        <f t="shared" si="84"/>
        <v>Não</v>
      </c>
      <c r="AE406" s="30" t="str">
        <f t="shared" si="85"/>
        <v>Não</v>
      </c>
    </row>
    <row r="407" spans="1:31" x14ac:dyDescent="0.25">
      <c r="A407" s="23">
        <v>210870</v>
      </c>
      <c r="B407" s="27">
        <f>IFERROR(VLOOKUP(A407,[1]Monitoramento_Base_somente_disp!$A:$L,5,FALSE),0)</f>
        <v>0</v>
      </c>
      <c r="C407" s="20">
        <f>IFERROR(VLOOKUP(A407,[1]Monitoramento_Base_somente_disp!$A:$L,6,FALSE),0)</f>
        <v>0</v>
      </c>
      <c r="D407" s="20">
        <f>IFERROR(VLOOKUP(A407,[1]Monitoramento_Base_somente_disp!$A:$L,7,FALSE),0)</f>
        <v>0</v>
      </c>
      <c r="E407" s="20">
        <f>IFERROR(VLOOKUP(A407,[1]Monitoramento_Base_somente_disp!$A:$L,8,FALSE),0)</f>
        <v>0</v>
      </c>
      <c r="F407" s="20">
        <f>IFERROR(VLOOKUP(A407,[1]Monitoramento_Base_somente_disp!$A:$L,9,FALSE),0)</f>
        <v>0</v>
      </c>
      <c r="G407" s="28">
        <f>IFERROR(VLOOKUP(A407,[1]Monitoramento_Base_somente_disp!$A:$L,10,FALSE),0)</f>
        <v>0</v>
      </c>
      <c r="H407" s="27">
        <f>IFERROR(VLOOKUP(A407,[2]webService!$A:$I,4,FALSE),0)</f>
        <v>0</v>
      </c>
      <c r="I407" s="20">
        <f>IFERROR(VLOOKUP(A407,[2]webService!$A:$II,5,FALSE),0)</f>
        <v>0</v>
      </c>
      <c r="J407" s="20">
        <f>IFERROR(VLOOKUP(A407,[2]webService!$A:$I,6,FALSE),0)</f>
        <v>0</v>
      </c>
      <c r="K407" s="20">
        <f>IFERROR(VLOOKUP(A407,[2]webService!$A:$I,7,FALSE),0)</f>
        <v>0</v>
      </c>
      <c r="L407" s="20">
        <f>IFERROR(VLOOKUP(A407,[2]webService!$A:$I,8,FALSE),0)</f>
        <v>0</v>
      </c>
      <c r="M407" s="28">
        <f>IFERROR(VLOOKUP(A407,[2]webService!$A:$I,9,FALSE),0)</f>
        <v>0</v>
      </c>
      <c r="N407" s="27">
        <f>IFERROR(VLOOKUP(A407,[3]soaBnafar!$A:$G,2,FALSE),0)</f>
        <v>0</v>
      </c>
      <c r="O407" s="20">
        <f>IFERROR(VLOOKUP(A407,[3]soaBnafar!$A:$H,3,FALSE),0)</f>
        <v>0</v>
      </c>
      <c r="P407" s="20">
        <f>IFERROR(VLOOKUP(A407,[3]soaBnafar!$A:$G,4,FALSE),0)</f>
        <v>0</v>
      </c>
      <c r="Q407" s="20">
        <f>IFERROR(VLOOKUP(A407,[3]soaBnafar!$A:$G,5,FALSE),0)</f>
        <v>0</v>
      </c>
      <c r="R407" s="20">
        <f>IFERROR(VLOOKUP(A407,[3]soaBnafar!$A:$G,6,FALSE),0)</f>
        <v>0</v>
      </c>
      <c r="S407" s="20">
        <f>IFERROR(VLOOKUP(A407,[3]soaBnafar!$A:$G,7,FALSE),0)</f>
        <v>0</v>
      </c>
      <c r="T407" s="32">
        <f t="shared" si="74"/>
        <v>0</v>
      </c>
      <c r="U407" s="21">
        <f t="shared" si="75"/>
        <v>0</v>
      </c>
      <c r="V407" s="21">
        <f t="shared" si="76"/>
        <v>0</v>
      </c>
      <c r="W407" s="21">
        <f t="shared" si="77"/>
        <v>0</v>
      </c>
      <c r="X407" s="21">
        <f t="shared" si="78"/>
        <v>0</v>
      </c>
      <c r="Y407" s="33">
        <f t="shared" si="79"/>
        <v>0</v>
      </c>
      <c r="Z407" s="4" t="str">
        <f t="shared" si="80"/>
        <v>Não</v>
      </c>
      <c r="AA407" s="4" t="str">
        <f t="shared" si="81"/>
        <v>Não</v>
      </c>
      <c r="AB407" s="4" t="str">
        <f t="shared" si="82"/>
        <v>Não</v>
      </c>
      <c r="AC407" s="4" t="str">
        <f t="shared" si="83"/>
        <v>Não</v>
      </c>
      <c r="AD407" s="4" t="str">
        <f t="shared" si="84"/>
        <v>Não</v>
      </c>
      <c r="AE407" s="30" t="str">
        <f t="shared" si="85"/>
        <v>Não</v>
      </c>
    </row>
    <row r="408" spans="1:31" x14ac:dyDescent="0.25">
      <c r="A408" s="23">
        <v>210880</v>
      </c>
      <c r="B408" s="27">
        <f>IFERROR(VLOOKUP(A408,[1]Monitoramento_Base_somente_disp!$A:$L,5,FALSE),0)</f>
        <v>2512</v>
      </c>
      <c r="C408" s="20">
        <f>IFERROR(VLOOKUP(A408,[1]Monitoramento_Base_somente_disp!$A:$L,6,FALSE),0)</f>
        <v>4685406</v>
      </c>
      <c r="D408" s="20">
        <f>IFERROR(VLOOKUP(A408,[1]Monitoramento_Base_somente_disp!$A:$L,7,FALSE),0)</f>
        <v>1418</v>
      </c>
      <c r="E408" s="20">
        <f>IFERROR(VLOOKUP(A408,[1]Monitoramento_Base_somente_disp!$A:$L,8,FALSE),0)</f>
        <v>2319781</v>
      </c>
      <c r="F408" s="20">
        <f>IFERROR(VLOOKUP(A408,[1]Monitoramento_Base_somente_disp!$A:$L,9,FALSE),0)</f>
        <v>0</v>
      </c>
      <c r="G408" s="28">
        <f>IFERROR(VLOOKUP(A408,[1]Monitoramento_Base_somente_disp!$A:$L,10,FALSE),0)</f>
        <v>0</v>
      </c>
      <c r="H408" s="27">
        <f>IFERROR(VLOOKUP(A408,[2]webService!$A:$I,4,FALSE),0)</f>
        <v>0</v>
      </c>
      <c r="I408" s="20">
        <f>IFERROR(VLOOKUP(A408,[2]webService!$A:$II,5,FALSE),0)</f>
        <v>0</v>
      </c>
      <c r="J408" s="20">
        <f>IFERROR(VLOOKUP(A408,[2]webService!$A:$I,6,FALSE),0)</f>
        <v>0</v>
      </c>
      <c r="K408" s="20">
        <f>IFERROR(VLOOKUP(A408,[2]webService!$A:$I,7,FALSE),0)</f>
        <v>0</v>
      </c>
      <c r="L408" s="20">
        <f>IFERROR(VLOOKUP(A408,[2]webService!$A:$I,8,FALSE),0)</f>
        <v>0</v>
      </c>
      <c r="M408" s="28">
        <f>IFERROR(VLOOKUP(A408,[2]webService!$A:$I,9,FALSE),0)</f>
        <v>0</v>
      </c>
      <c r="N408" s="27">
        <f>IFERROR(VLOOKUP(A408,[3]soaBnafar!$A:$G,2,FALSE),0)</f>
        <v>0</v>
      </c>
      <c r="O408" s="20">
        <f>IFERROR(VLOOKUP(A408,[3]soaBnafar!$A:$H,3,FALSE),0)</f>
        <v>0</v>
      </c>
      <c r="P408" s="20">
        <f>IFERROR(VLOOKUP(A408,[3]soaBnafar!$A:$G,4,FALSE),0)</f>
        <v>0</v>
      </c>
      <c r="Q408" s="20">
        <f>IFERROR(VLOOKUP(A408,[3]soaBnafar!$A:$G,5,FALSE),0)</f>
        <v>0</v>
      </c>
      <c r="R408" s="20">
        <f>IFERROR(VLOOKUP(A408,[3]soaBnafar!$A:$G,6,FALSE),0)</f>
        <v>0</v>
      </c>
      <c r="S408" s="20">
        <f>IFERROR(VLOOKUP(A408,[3]soaBnafar!$A:$G,7,FALSE),0)</f>
        <v>0</v>
      </c>
      <c r="T408" s="32">
        <f t="shared" si="74"/>
        <v>2512</v>
      </c>
      <c r="U408" s="21">
        <f t="shared" si="75"/>
        <v>4685406</v>
      </c>
      <c r="V408" s="21">
        <f t="shared" si="76"/>
        <v>1418</v>
      </c>
      <c r="W408" s="21">
        <f t="shared" si="77"/>
        <v>2319781</v>
      </c>
      <c r="X408" s="21">
        <f t="shared" si="78"/>
        <v>0</v>
      </c>
      <c r="Y408" s="33">
        <f t="shared" si="79"/>
        <v>0</v>
      </c>
      <c r="Z408" s="4" t="str">
        <f t="shared" si="80"/>
        <v>Sim</v>
      </c>
      <c r="AA408" s="4" t="str">
        <f t="shared" si="81"/>
        <v>Sim</v>
      </c>
      <c r="AB408" s="4" t="str">
        <f t="shared" si="82"/>
        <v>Sim</v>
      </c>
      <c r="AC408" s="4" t="str">
        <f t="shared" si="83"/>
        <v>Sim</v>
      </c>
      <c r="AD408" s="4" t="str">
        <f t="shared" si="84"/>
        <v>Não</v>
      </c>
      <c r="AE408" s="30" t="str">
        <f t="shared" si="85"/>
        <v>Não</v>
      </c>
    </row>
    <row r="409" spans="1:31" x14ac:dyDescent="0.25">
      <c r="A409" s="23">
        <v>210890</v>
      </c>
      <c r="B409" s="27">
        <f>IFERROR(VLOOKUP(A409,[1]Monitoramento_Base_somente_disp!$A:$L,5,FALSE),0)</f>
        <v>0</v>
      </c>
      <c r="C409" s="20">
        <f>IFERROR(VLOOKUP(A409,[1]Monitoramento_Base_somente_disp!$A:$L,6,FALSE),0)</f>
        <v>0</v>
      </c>
      <c r="D409" s="20">
        <f>IFERROR(VLOOKUP(A409,[1]Monitoramento_Base_somente_disp!$A:$L,7,FALSE),0)</f>
        <v>0</v>
      </c>
      <c r="E409" s="20">
        <f>IFERROR(VLOOKUP(A409,[1]Monitoramento_Base_somente_disp!$A:$L,8,FALSE),0)</f>
        <v>0</v>
      </c>
      <c r="F409" s="20">
        <f>IFERROR(VLOOKUP(A409,[1]Monitoramento_Base_somente_disp!$A:$L,9,FALSE),0)</f>
        <v>0</v>
      </c>
      <c r="G409" s="28">
        <f>IFERROR(VLOOKUP(A409,[1]Monitoramento_Base_somente_disp!$A:$L,10,FALSE),0)</f>
        <v>0</v>
      </c>
      <c r="H409" s="27">
        <f>IFERROR(VLOOKUP(A409,[2]webService!$A:$I,4,FALSE),0)</f>
        <v>0</v>
      </c>
      <c r="I409" s="20">
        <f>IFERROR(VLOOKUP(A409,[2]webService!$A:$II,5,FALSE),0)</f>
        <v>0</v>
      </c>
      <c r="J409" s="20">
        <f>IFERROR(VLOOKUP(A409,[2]webService!$A:$I,6,FALSE),0)</f>
        <v>0</v>
      </c>
      <c r="K409" s="20">
        <f>IFERROR(VLOOKUP(A409,[2]webService!$A:$I,7,FALSE),0)</f>
        <v>0</v>
      </c>
      <c r="L409" s="20">
        <f>IFERROR(VLOOKUP(A409,[2]webService!$A:$I,8,FALSE),0)</f>
        <v>0</v>
      </c>
      <c r="M409" s="28">
        <f>IFERROR(VLOOKUP(A409,[2]webService!$A:$I,9,FALSE),0)</f>
        <v>0</v>
      </c>
      <c r="N409" s="27">
        <f>IFERROR(VLOOKUP(A409,[3]soaBnafar!$A:$G,2,FALSE),0)</f>
        <v>0</v>
      </c>
      <c r="O409" s="20">
        <f>IFERROR(VLOOKUP(A409,[3]soaBnafar!$A:$H,3,FALSE),0)</f>
        <v>0</v>
      </c>
      <c r="P409" s="20">
        <f>IFERROR(VLOOKUP(A409,[3]soaBnafar!$A:$G,4,FALSE),0)</f>
        <v>0</v>
      </c>
      <c r="Q409" s="20">
        <f>IFERROR(VLOOKUP(A409,[3]soaBnafar!$A:$G,5,FALSE),0)</f>
        <v>0</v>
      </c>
      <c r="R409" s="20">
        <f>IFERROR(VLOOKUP(A409,[3]soaBnafar!$A:$G,6,FALSE),0)</f>
        <v>0</v>
      </c>
      <c r="S409" s="20">
        <f>IFERROR(VLOOKUP(A409,[3]soaBnafar!$A:$G,7,FALSE),0)</f>
        <v>0</v>
      </c>
      <c r="T409" s="32">
        <f t="shared" si="74"/>
        <v>0</v>
      </c>
      <c r="U409" s="21">
        <f t="shared" si="75"/>
        <v>0</v>
      </c>
      <c r="V409" s="21">
        <f t="shared" si="76"/>
        <v>0</v>
      </c>
      <c r="W409" s="21">
        <f t="shared" si="77"/>
        <v>0</v>
      </c>
      <c r="X409" s="21">
        <f t="shared" si="78"/>
        <v>0</v>
      </c>
      <c r="Y409" s="33">
        <f t="shared" si="79"/>
        <v>0</v>
      </c>
      <c r="Z409" s="4" t="str">
        <f t="shared" si="80"/>
        <v>Não</v>
      </c>
      <c r="AA409" s="4" t="str">
        <f t="shared" si="81"/>
        <v>Não</v>
      </c>
      <c r="AB409" s="4" t="str">
        <f t="shared" si="82"/>
        <v>Não</v>
      </c>
      <c r="AC409" s="4" t="str">
        <f t="shared" si="83"/>
        <v>Não</v>
      </c>
      <c r="AD409" s="4" t="str">
        <f t="shared" si="84"/>
        <v>Não</v>
      </c>
      <c r="AE409" s="30" t="str">
        <f t="shared" si="85"/>
        <v>Não</v>
      </c>
    </row>
    <row r="410" spans="1:31" x14ac:dyDescent="0.25">
      <c r="A410" s="23">
        <v>210940</v>
      </c>
      <c r="B410" s="27">
        <f>IFERROR(VLOOKUP(A410,[1]Monitoramento_Base_somente_disp!$A:$L,5,FALSE),0)</f>
        <v>0</v>
      </c>
      <c r="C410" s="20">
        <f>IFERROR(VLOOKUP(A410,[1]Monitoramento_Base_somente_disp!$A:$L,6,FALSE),0)</f>
        <v>0</v>
      </c>
      <c r="D410" s="20">
        <f>IFERROR(VLOOKUP(A410,[1]Monitoramento_Base_somente_disp!$A:$L,7,FALSE),0)</f>
        <v>0</v>
      </c>
      <c r="E410" s="20">
        <f>IFERROR(VLOOKUP(A410,[1]Monitoramento_Base_somente_disp!$A:$L,8,FALSE),0)</f>
        <v>0</v>
      </c>
      <c r="F410" s="20">
        <f>IFERROR(VLOOKUP(A410,[1]Monitoramento_Base_somente_disp!$A:$L,9,FALSE),0)</f>
        <v>0</v>
      </c>
      <c r="G410" s="28">
        <f>IFERROR(VLOOKUP(A410,[1]Monitoramento_Base_somente_disp!$A:$L,10,FALSE),0)</f>
        <v>0</v>
      </c>
      <c r="H410" s="27">
        <f>IFERROR(VLOOKUP(A410,[2]webService!$A:$I,4,FALSE),0)</f>
        <v>0</v>
      </c>
      <c r="I410" s="20">
        <f>IFERROR(VLOOKUP(A410,[2]webService!$A:$II,5,FALSE),0)</f>
        <v>0</v>
      </c>
      <c r="J410" s="20">
        <f>IFERROR(VLOOKUP(A410,[2]webService!$A:$I,6,FALSE),0)</f>
        <v>0</v>
      </c>
      <c r="K410" s="20">
        <f>IFERROR(VLOOKUP(A410,[2]webService!$A:$I,7,FALSE),0)</f>
        <v>0</v>
      </c>
      <c r="L410" s="20">
        <f>IFERROR(VLOOKUP(A410,[2]webService!$A:$I,8,FALSE),0)</f>
        <v>0</v>
      </c>
      <c r="M410" s="28">
        <f>IFERROR(VLOOKUP(A410,[2]webService!$A:$I,9,FALSE),0)</f>
        <v>0</v>
      </c>
      <c r="N410" s="27">
        <f>IFERROR(VLOOKUP(A410,[3]soaBnafar!$A:$G,2,FALSE),0)</f>
        <v>0</v>
      </c>
      <c r="O410" s="20">
        <f>IFERROR(VLOOKUP(A410,[3]soaBnafar!$A:$H,3,FALSE),0)</f>
        <v>0</v>
      </c>
      <c r="P410" s="20">
        <f>IFERROR(VLOOKUP(A410,[3]soaBnafar!$A:$G,4,FALSE),0)</f>
        <v>0</v>
      </c>
      <c r="Q410" s="20">
        <f>IFERROR(VLOOKUP(A410,[3]soaBnafar!$A:$G,5,FALSE),0)</f>
        <v>0</v>
      </c>
      <c r="R410" s="20">
        <f>IFERROR(VLOOKUP(A410,[3]soaBnafar!$A:$G,6,FALSE),0)</f>
        <v>0</v>
      </c>
      <c r="S410" s="20">
        <f>IFERROR(VLOOKUP(A410,[3]soaBnafar!$A:$G,7,FALSE),0)</f>
        <v>0</v>
      </c>
      <c r="T410" s="32">
        <f t="shared" si="74"/>
        <v>0</v>
      </c>
      <c r="U410" s="21">
        <f t="shared" si="75"/>
        <v>0</v>
      </c>
      <c r="V410" s="21">
        <f t="shared" si="76"/>
        <v>0</v>
      </c>
      <c r="W410" s="21">
        <f t="shared" si="77"/>
        <v>0</v>
      </c>
      <c r="X410" s="21">
        <f t="shared" si="78"/>
        <v>0</v>
      </c>
      <c r="Y410" s="33">
        <f t="shared" si="79"/>
        <v>0</v>
      </c>
      <c r="Z410" s="4" t="str">
        <f t="shared" si="80"/>
        <v>Não</v>
      </c>
      <c r="AA410" s="4" t="str">
        <f t="shared" si="81"/>
        <v>Não</v>
      </c>
      <c r="AB410" s="4" t="str">
        <f t="shared" si="82"/>
        <v>Não</v>
      </c>
      <c r="AC410" s="4" t="str">
        <f t="shared" si="83"/>
        <v>Não</v>
      </c>
      <c r="AD410" s="4" t="str">
        <f t="shared" si="84"/>
        <v>Não</v>
      </c>
      <c r="AE410" s="30" t="str">
        <f t="shared" si="85"/>
        <v>Não</v>
      </c>
    </row>
    <row r="411" spans="1:31" x14ac:dyDescent="0.25">
      <c r="A411" s="23">
        <v>210950</v>
      </c>
      <c r="B411" s="27">
        <f>IFERROR(VLOOKUP(A411,[1]Monitoramento_Base_somente_disp!$A:$L,5,FALSE),0)</f>
        <v>0</v>
      </c>
      <c r="C411" s="20">
        <f>IFERROR(VLOOKUP(A411,[1]Monitoramento_Base_somente_disp!$A:$L,6,FALSE),0)</f>
        <v>3286276</v>
      </c>
      <c r="D411" s="20">
        <f>IFERROR(VLOOKUP(A411,[1]Monitoramento_Base_somente_disp!$A:$L,7,FALSE),0)</f>
        <v>0</v>
      </c>
      <c r="E411" s="20">
        <f>IFERROR(VLOOKUP(A411,[1]Monitoramento_Base_somente_disp!$A:$L,8,FALSE),0)</f>
        <v>1643138</v>
      </c>
      <c r="F411" s="20">
        <f>IFERROR(VLOOKUP(A411,[1]Monitoramento_Base_somente_disp!$A:$L,9,FALSE),0)</f>
        <v>0</v>
      </c>
      <c r="G411" s="28">
        <f>IFERROR(VLOOKUP(A411,[1]Monitoramento_Base_somente_disp!$A:$L,10,FALSE),0)</f>
        <v>0</v>
      </c>
      <c r="H411" s="27">
        <f>IFERROR(VLOOKUP(A411,[2]webService!$A:$I,4,FALSE),0)</f>
        <v>0</v>
      </c>
      <c r="I411" s="20">
        <f>IFERROR(VLOOKUP(A411,[2]webService!$A:$II,5,FALSE),0)</f>
        <v>0</v>
      </c>
      <c r="J411" s="20">
        <f>IFERROR(VLOOKUP(A411,[2]webService!$A:$I,6,FALSE),0)</f>
        <v>0</v>
      </c>
      <c r="K411" s="20">
        <f>IFERROR(VLOOKUP(A411,[2]webService!$A:$I,7,FALSE),0)</f>
        <v>0</v>
      </c>
      <c r="L411" s="20">
        <f>IFERROR(VLOOKUP(A411,[2]webService!$A:$I,8,FALSE),0)</f>
        <v>0</v>
      </c>
      <c r="M411" s="28">
        <f>IFERROR(VLOOKUP(A411,[2]webService!$A:$I,9,FALSE),0)</f>
        <v>0</v>
      </c>
      <c r="N411" s="27">
        <f>IFERROR(VLOOKUP(A411,[3]soaBnafar!$A:$G,2,FALSE),0)</f>
        <v>0</v>
      </c>
      <c r="O411" s="20">
        <f>IFERROR(VLOOKUP(A411,[3]soaBnafar!$A:$H,3,FALSE),0)</f>
        <v>0</v>
      </c>
      <c r="P411" s="20">
        <f>IFERROR(VLOOKUP(A411,[3]soaBnafar!$A:$G,4,FALSE),0)</f>
        <v>0</v>
      </c>
      <c r="Q411" s="20">
        <f>IFERROR(VLOOKUP(A411,[3]soaBnafar!$A:$G,5,FALSE),0)</f>
        <v>0</v>
      </c>
      <c r="R411" s="20">
        <f>IFERROR(VLOOKUP(A411,[3]soaBnafar!$A:$G,6,FALSE),0)</f>
        <v>0</v>
      </c>
      <c r="S411" s="20">
        <f>IFERROR(VLOOKUP(A411,[3]soaBnafar!$A:$G,7,FALSE),0)</f>
        <v>0</v>
      </c>
      <c r="T411" s="32">
        <f t="shared" si="74"/>
        <v>0</v>
      </c>
      <c r="U411" s="21">
        <f t="shared" si="75"/>
        <v>3286276</v>
      </c>
      <c r="V411" s="21">
        <f t="shared" si="76"/>
        <v>0</v>
      </c>
      <c r="W411" s="21">
        <f t="shared" si="77"/>
        <v>1643138</v>
      </c>
      <c r="X411" s="21">
        <f t="shared" si="78"/>
        <v>0</v>
      </c>
      <c r="Y411" s="33">
        <f t="shared" si="79"/>
        <v>0</v>
      </c>
      <c r="Z411" s="4" t="str">
        <f t="shared" si="80"/>
        <v>Não</v>
      </c>
      <c r="AA411" s="4" t="str">
        <f t="shared" si="81"/>
        <v>Sim</v>
      </c>
      <c r="AB411" s="4" t="str">
        <f t="shared" si="82"/>
        <v>Não</v>
      </c>
      <c r="AC411" s="4" t="str">
        <f t="shared" si="83"/>
        <v>Sim</v>
      </c>
      <c r="AD411" s="4" t="str">
        <f t="shared" si="84"/>
        <v>Não</v>
      </c>
      <c r="AE411" s="30" t="str">
        <f t="shared" si="85"/>
        <v>Não</v>
      </c>
    </row>
    <row r="412" spans="1:31" x14ac:dyDescent="0.25">
      <c r="A412" s="23">
        <v>210970</v>
      </c>
      <c r="B412" s="27">
        <f>IFERROR(VLOOKUP(A412,[1]Monitoramento_Base_somente_disp!$A:$L,5,FALSE),0)</f>
        <v>0</v>
      </c>
      <c r="C412" s="20">
        <f>IFERROR(VLOOKUP(A412,[1]Monitoramento_Base_somente_disp!$A:$L,6,FALSE),0)</f>
        <v>0</v>
      </c>
      <c r="D412" s="20">
        <f>IFERROR(VLOOKUP(A412,[1]Monitoramento_Base_somente_disp!$A:$L,7,FALSE),0)</f>
        <v>0</v>
      </c>
      <c r="E412" s="20">
        <f>IFERROR(VLOOKUP(A412,[1]Monitoramento_Base_somente_disp!$A:$L,8,FALSE),0)</f>
        <v>0</v>
      </c>
      <c r="F412" s="20">
        <f>IFERROR(VLOOKUP(A412,[1]Monitoramento_Base_somente_disp!$A:$L,9,FALSE),0)</f>
        <v>0</v>
      </c>
      <c r="G412" s="28">
        <f>IFERROR(VLOOKUP(A412,[1]Monitoramento_Base_somente_disp!$A:$L,10,FALSE),0)</f>
        <v>0</v>
      </c>
      <c r="H412" s="27">
        <f>IFERROR(VLOOKUP(A412,[2]webService!$A:$I,4,FALSE),0)</f>
        <v>0</v>
      </c>
      <c r="I412" s="20">
        <f>IFERROR(VLOOKUP(A412,[2]webService!$A:$II,5,FALSE),0)</f>
        <v>0</v>
      </c>
      <c r="J412" s="20">
        <f>IFERROR(VLOOKUP(A412,[2]webService!$A:$I,6,FALSE),0)</f>
        <v>0</v>
      </c>
      <c r="K412" s="20">
        <f>IFERROR(VLOOKUP(A412,[2]webService!$A:$I,7,FALSE),0)</f>
        <v>0</v>
      </c>
      <c r="L412" s="20">
        <f>IFERROR(VLOOKUP(A412,[2]webService!$A:$I,8,FALSE),0)</f>
        <v>0</v>
      </c>
      <c r="M412" s="28">
        <f>IFERROR(VLOOKUP(A412,[2]webService!$A:$I,9,FALSE),0)</f>
        <v>0</v>
      </c>
      <c r="N412" s="27">
        <f>IFERROR(VLOOKUP(A412,[3]soaBnafar!$A:$G,2,FALSE),0)</f>
        <v>0</v>
      </c>
      <c r="O412" s="20">
        <f>IFERROR(VLOOKUP(A412,[3]soaBnafar!$A:$H,3,FALSE),0)</f>
        <v>0</v>
      </c>
      <c r="P412" s="20">
        <f>IFERROR(VLOOKUP(A412,[3]soaBnafar!$A:$G,4,FALSE),0)</f>
        <v>0</v>
      </c>
      <c r="Q412" s="20">
        <f>IFERROR(VLOOKUP(A412,[3]soaBnafar!$A:$G,5,FALSE),0)</f>
        <v>0</v>
      </c>
      <c r="R412" s="20">
        <f>IFERROR(VLOOKUP(A412,[3]soaBnafar!$A:$G,6,FALSE),0)</f>
        <v>0</v>
      </c>
      <c r="S412" s="20">
        <f>IFERROR(VLOOKUP(A412,[3]soaBnafar!$A:$G,7,FALSE),0)</f>
        <v>0</v>
      </c>
      <c r="T412" s="32">
        <f t="shared" si="74"/>
        <v>0</v>
      </c>
      <c r="U412" s="21">
        <f t="shared" si="75"/>
        <v>0</v>
      </c>
      <c r="V412" s="21">
        <f t="shared" si="76"/>
        <v>0</v>
      </c>
      <c r="W412" s="21">
        <f t="shared" si="77"/>
        <v>0</v>
      </c>
      <c r="X412" s="21">
        <f t="shared" si="78"/>
        <v>0</v>
      </c>
      <c r="Y412" s="33">
        <f t="shared" si="79"/>
        <v>0</v>
      </c>
      <c r="Z412" s="4" t="str">
        <f t="shared" si="80"/>
        <v>Não</v>
      </c>
      <c r="AA412" s="4" t="str">
        <f t="shared" si="81"/>
        <v>Não</v>
      </c>
      <c r="AB412" s="4" t="str">
        <f t="shared" si="82"/>
        <v>Não</v>
      </c>
      <c r="AC412" s="4" t="str">
        <f t="shared" si="83"/>
        <v>Não</v>
      </c>
      <c r="AD412" s="4" t="str">
        <f t="shared" si="84"/>
        <v>Não</v>
      </c>
      <c r="AE412" s="30" t="str">
        <f t="shared" si="85"/>
        <v>Não</v>
      </c>
    </row>
    <row r="413" spans="1:31" x14ac:dyDescent="0.25">
      <c r="A413" s="23">
        <v>210975</v>
      </c>
      <c r="B413" s="27">
        <f>IFERROR(VLOOKUP(A413,[1]Monitoramento_Base_somente_disp!$A:$L,5,FALSE),0)</f>
        <v>0</v>
      </c>
      <c r="C413" s="20">
        <f>IFERROR(VLOOKUP(A413,[1]Monitoramento_Base_somente_disp!$A:$L,6,FALSE),0)</f>
        <v>640388</v>
      </c>
      <c r="D413" s="20">
        <f>IFERROR(VLOOKUP(A413,[1]Monitoramento_Base_somente_disp!$A:$L,7,FALSE),0)</f>
        <v>0</v>
      </c>
      <c r="E413" s="20">
        <f>IFERROR(VLOOKUP(A413,[1]Monitoramento_Base_somente_disp!$A:$L,8,FALSE),0)</f>
        <v>320194</v>
      </c>
      <c r="F413" s="20">
        <f>IFERROR(VLOOKUP(A413,[1]Monitoramento_Base_somente_disp!$A:$L,9,FALSE),0)</f>
        <v>0</v>
      </c>
      <c r="G413" s="28">
        <f>IFERROR(VLOOKUP(A413,[1]Monitoramento_Base_somente_disp!$A:$L,10,FALSE),0)</f>
        <v>0</v>
      </c>
      <c r="H413" s="27">
        <f>IFERROR(VLOOKUP(A413,[2]webService!$A:$I,4,FALSE),0)</f>
        <v>0</v>
      </c>
      <c r="I413" s="20">
        <f>IFERROR(VLOOKUP(A413,[2]webService!$A:$II,5,FALSE),0)</f>
        <v>0</v>
      </c>
      <c r="J413" s="20">
        <f>IFERROR(VLOOKUP(A413,[2]webService!$A:$I,6,FALSE),0)</f>
        <v>0</v>
      </c>
      <c r="K413" s="20">
        <f>IFERROR(VLOOKUP(A413,[2]webService!$A:$I,7,FALSE),0)</f>
        <v>0</v>
      </c>
      <c r="L413" s="20">
        <f>IFERROR(VLOOKUP(A413,[2]webService!$A:$I,8,FALSE),0)</f>
        <v>0</v>
      </c>
      <c r="M413" s="28">
        <f>IFERROR(VLOOKUP(A413,[2]webService!$A:$I,9,FALSE),0)</f>
        <v>0</v>
      </c>
      <c r="N413" s="27">
        <f>IFERROR(VLOOKUP(A413,[3]soaBnafar!$A:$G,2,FALSE),0)</f>
        <v>0</v>
      </c>
      <c r="O413" s="20">
        <f>IFERROR(VLOOKUP(A413,[3]soaBnafar!$A:$H,3,FALSE),0)</f>
        <v>0</v>
      </c>
      <c r="P413" s="20">
        <f>IFERROR(VLOOKUP(A413,[3]soaBnafar!$A:$G,4,FALSE),0)</f>
        <v>0</v>
      </c>
      <c r="Q413" s="20">
        <f>IFERROR(VLOOKUP(A413,[3]soaBnafar!$A:$G,5,FALSE),0)</f>
        <v>0</v>
      </c>
      <c r="R413" s="20">
        <f>IFERROR(VLOOKUP(A413,[3]soaBnafar!$A:$G,6,FALSE),0)</f>
        <v>0</v>
      </c>
      <c r="S413" s="20">
        <f>IFERROR(VLOOKUP(A413,[3]soaBnafar!$A:$G,7,FALSE),0)</f>
        <v>0</v>
      </c>
      <c r="T413" s="32">
        <f t="shared" si="74"/>
        <v>0</v>
      </c>
      <c r="U413" s="21">
        <f t="shared" si="75"/>
        <v>640388</v>
      </c>
      <c r="V413" s="21">
        <f t="shared" si="76"/>
        <v>0</v>
      </c>
      <c r="W413" s="21">
        <f t="shared" si="77"/>
        <v>320194</v>
      </c>
      <c r="X413" s="21">
        <f t="shared" si="78"/>
        <v>0</v>
      </c>
      <c r="Y413" s="33">
        <f t="shared" si="79"/>
        <v>0</v>
      </c>
      <c r="Z413" s="4" t="str">
        <f t="shared" si="80"/>
        <v>Não</v>
      </c>
      <c r="AA413" s="4" t="str">
        <f t="shared" si="81"/>
        <v>Sim</v>
      </c>
      <c r="AB413" s="4" t="str">
        <f t="shared" si="82"/>
        <v>Não</v>
      </c>
      <c r="AC413" s="4" t="str">
        <f t="shared" si="83"/>
        <v>Sim</v>
      </c>
      <c r="AD413" s="4" t="str">
        <f t="shared" si="84"/>
        <v>Não</v>
      </c>
      <c r="AE413" s="30" t="str">
        <f t="shared" si="85"/>
        <v>Não</v>
      </c>
    </row>
    <row r="414" spans="1:31" x14ac:dyDescent="0.25">
      <c r="A414" s="23">
        <v>211000</v>
      </c>
      <c r="B414" s="27">
        <f>IFERROR(VLOOKUP(A414,[1]Monitoramento_Base_somente_disp!$A:$L,5,FALSE),0)</f>
        <v>4599</v>
      </c>
      <c r="C414" s="20">
        <f>IFERROR(VLOOKUP(A414,[1]Monitoramento_Base_somente_disp!$A:$L,6,FALSE),0)</f>
        <v>14975391</v>
      </c>
      <c r="D414" s="20">
        <f>IFERROR(VLOOKUP(A414,[1]Monitoramento_Base_somente_disp!$A:$L,7,FALSE),0)</f>
        <v>1809</v>
      </c>
      <c r="E414" s="20">
        <f>IFERROR(VLOOKUP(A414,[1]Monitoramento_Base_somente_disp!$A:$L,8,FALSE),0)</f>
        <v>7436594</v>
      </c>
      <c r="F414" s="20">
        <f>IFERROR(VLOOKUP(A414,[1]Monitoramento_Base_somente_disp!$A:$L,9,FALSE),0)</f>
        <v>0</v>
      </c>
      <c r="G414" s="28">
        <f>IFERROR(VLOOKUP(A414,[1]Monitoramento_Base_somente_disp!$A:$L,10,FALSE),0)</f>
        <v>0</v>
      </c>
      <c r="H414" s="27">
        <f>IFERROR(VLOOKUP(A414,[2]webService!$A:$I,4,FALSE),0)</f>
        <v>0</v>
      </c>
      <c r="I414" s="20">
        <f>IFERROR(VLOOKUP(A414,[2]webService!$A:$II,5,FALSE),0)</f>
        <v>0</v>
      </c>
      <c r="J414" s="20">
        <f>IFERROR(VLOOKUP(A414,[2]webService!$A:$I,6,FALSE),0)</f>
        <v>0</v>
      </c>
      <c r="K414" s="20">
        <f>IFERROR(VLOOKUP(A414,[2]webService!$A:$I,7,FALSE),0)</f>
        <v>0</v>
      </c>
      <c r="L414" s="20">
        <f>IFERROR(VLOOKUP(A414,[2]webService!$A:$I,8,FALSE),0)</f>
        <v>0</v>
      </c>
      <c r="M414" s="28">
        <f>IFERROR(VLOOKUP(A414,[2]webService!$A:$I,9,FALSE),0)</f>
        <v>0</v>
      </c>
      <c r="N414" s="27">
        <f>IFERROR(VLOOKUP(A414,[3]soaBnafar!$A:$G,2,FALSE),0)</f>
        <v>0</v>
      </c>
      <c r="O414" s="20">
        <f>IFERROR(VLOOKUP(A414,[3]soaBnafar!$A:$H,3,FALSE),0)</f>
        <v>0</v>
      </c>
      <c r="P414" s="20">
        <f>IFERROR(VLOOKUP(A414,[3]soaBnafar!$A:$G,4,FALSE),0)</f>
        <v>0</v>
      </c>
      <c r="Q414" s="20">
        <f>IFERROR(VLOOKUP(A414,[3]soaBnafar!$A:$G,5,FALSE),0)</f>
        <v>0</v>
      </c>
      <c r="R414" s="20">
        <f>IFERROR(VLOOKUP(A414,[3]soaBnafar!$A:$G,6,FALSE),0)</f>
        <v>0</v>
      </c>
      <c r="S414" s="20">
        <f>IFERROR(VLOOKUP(A414,[3]soaBnafar!$A:$G,7,FALSE),0)</f>
        <v>0</v>
      </c>
      <c r="T414" s="32">
        <f t="shared" si="74"/>
        <v>4599</v>
      </c>
      <c r="U414" s="21">
        <f t="shared" si="75"/>
        <v>14975391</v>
      </c>
      <c r="V414" s="21">
        <f t="shared" si="76"/>
        <v>1809</v>
      </c>
      <c r="W414" s="21">
        <f t="shared" si="77"/>
        <v>7436594</v>
      </c>
      <c r="X414" s="21">
        <f t="shared" si="78"/>
        <v>0</v>
      </c>
      <c r="Y414" s="33">
        <f t="shared" si="79"/>
        <v>0</v>
      </c>
      <c r="Z414" s="4" t="str">
        <f t="shared" si="80"/>
        <v>Sim</v>
      </c>
      <c r="AA414" s="4" t="str">
        <f t="shared" si="81"/>
        <v>Sim</v>
      </c>
      <c r="AB414" s="4" t="str">
        <f t="shared" si="82"/>
        <v>Sim</v>
      </c>
      <c r="AC414" s="4" t="str">
        <f t="shared" si="83"/>
        <v>Sim</v>
      </c>
      <c r="AD414" s="4" t="str">
        <f t="shared" si="84"/>
        <v>Não</v>
      </c>
      <c r="AE414" s="30" t="str">
        <f t="shared" si="85"/>
        <v>Não</v>
      </c>
    </row>
    <row r="415" spans="1:31" x14ac:dyDescent="0.25">
      <c r="A415" s="23">
        <v>211010</v>
      </c>
      <c r="B415" s="27">
        <f>IFERROR(VLOOKUP(A415,[1]Monitoramento_Base_somente_disp!$A:$L,5,FALSE),0)</f>
        <v>0</v>
      </c>
      <c r="C415" s="20">
        <f>IFERROR(VLOOKUP(A415,[1]Monitoramento_Base_somente_disp!$A:$L,6,FALSE),0)</f>
        <v>0</v>
      </c>
      <c r="D415" s="20">
        <f>IFERROR(VLOOKUP(A415,[1]Monitoramento_Base_somente_disp!$A:$L,7,FALSE),0)</f>
        <v>0</v>
      </c>
      <c r="E415" s="20">
        <f>IFERROR(VLOOKUP(A415,[1]Monitoramento_Base_somente_disp!$A:$L,8,FALSE),0)</f>
        <v>0</v>
      </c>
      <c r="F415" s="20">
        <f>IFERROR(VLOOKUP(A415,[1]Monitoramento_Base_somente_disp!$A:$L,9,FALSE),0)</f>
        <v>0</v>
      </c>
      <c r="G415" s="28">
        <f>IFERROR(VLOOKUP(A415,[1]Monitoramento_Base_somente_disp!$A:$L,10,FALSE),0)</f>
        <v>0</v>
      </c>
      <c r="H415" s="27">
        <f>IFERROR(VLOOKUP(A415,[2]webService!$A:$I,4,FALSE),0)</f>
        <v>0</v>
      </c>
      <c r="I415" s="20">
        <f>IFERROR(VLOOKUP(A415,[2]webService!$A:$II,5,FALSE),0)</f>
        <v>0</v>
      </c>
      <c r="J415" s="20">
        <f>IFERROR(VLOOKUP(A415,[2]webService!$A:$I,6,FALSE),0)</f>
        <v>0</v>
      </c>
      <c r="K415" s="20">
        <f>IFERROR(VLOOKUP(A415,[2]webService!$A:$I,7,FALSE),0)</f>
        <v>0</v>
      </c>
      <c r="L415" s="20">
        <f>IFERROR(VLOOKUP(A415,[2]webService!$A:$I,8,FALSE),0)</f>
        <v>0</v>
      </c>
      <c r="M415" s="28">
        <f>IFERROR(VLOOKUP(A415,[2]webService!$A:$I,9,FALSE),0)</f>
        <v>0</v>
      </c>
      <c r="N415" s="27">
        <f>IFERROR(VLOOKUP(A415,[3]soaBnafar!$A:$G,2,FALSE),0)</f>
        <v>0</v>
      </c>
      <c r="O415" s="20">
        <f>IFERROR(VLOOKUP(A415,[3]soaBnafar!$A:$H,3,FALSE),0)</f>
        <v>0</v>
      </c>
      <c r="P415" s="20">
        <f>IFERROR(VLOOKUP(A415,[3]soaBnafar!$A:$G,4,FALSE),0)</f>
        <v>0</v>
      </c>
      <c r="Q415" s="20">
        <f>IFERROR(VLOOKUP(A415,[3]soaBnafar!$A:$G,5,FALSE),0)</f>
        <v>0</v>
      </c>
      <c r="R415" s="20">
        <f>IFERROR(VLOOKUP(A415,[3]soaBnafar!$A:$G,6,FALSE),0)</f>
        <v>0</v>
      </c>
      <c r="S415" s="20">
        <f>IFERROR(VLOOKUP(A415,[3]soaBnafar!$A:$G,7,FALSE),0)</f>
        <v>0</v>
      </c>
      <c r="T415" s="32">
        <f t="shared" si="74"/>
        <v>0</v>
      </c>
      <c r="U415" s="21">
        <f t="shared" si="75"/>
        <v>0</v>
      </c>
      <c r="V415" s="21">
        <f t="shared" si="76"/>
        <v>0</v>
      </c>
      <c r="W415" s="21">
        <f t="shared" si="77"/>
        <v>0</v>
      </c>
      <c r="X415" s="21">
        <f t="shared" si="78"/>
        <v>0</v>
      </c>
      <c r="Y415" s="33">
        <f t="shared" si="79"/>
        <v>0</v>
      </c>
      <c r="Z415" s="4" t="str">
        <f t="shared" si="80"/>
        <v>Não</v>
      </c>
      <c r="AA415" s="4" t="str">
        <f t="shared" si="81"/>
        <v>Não</v>
      </c>
      <c r="AB415" s="4" t="str">
        <f t="shared" si="82"/>
        <v>Não</v>
      </c>
      <c r="AC415" s="4" t="str">
        <f t="shared" si="83"/>
        <v>Não</v>
      </c>
      <c r="AD415" s="4" t="str">
        <f t="shared" si="84"/>
        <v>Não</v>
      </c>
      <c r="AE415" s="30" t="str">
        <f t="shared" si="85"/>
        <v>Não</v>
      </c>
    </row>
    <row r="416" spans="1:31" x14ac:dyDescent="0.25">
      <c r="A416" s="23">
        <v>211023</v>
      </c>
      <c r="B416" s="27">
        <f>IFERROR(VLOOKUP(A416,[1]Monitoramento_Base_somente_disp!$A:$L,5,FALSE),0)</f>
        <v>6219</v>
      </c>
      <c r="C416" s="20">
        <f>IFERROR(VLOOKUP(A416,[1]Monitoramento_Base_somente_disp!$A:$L,6,FALSE),0)</f>
        <v>7677143</v>
      </c>
      <c r="D416" s="20">
        <f>IFERROR(VLOOKUP(A416,[1]Monitoramento_Base_somente_disp!$A:$L,7,FALSE),0)</f>
        <v>3376</v>
      </c>
      <c r="E416" s="20">
        <f>IFERROR(VLOOKUP(A416,[1]Monitoramento_Base_somente_disp!$A:$L,8,FALSE),0)</f>
        <v>3747051</v>
      </c>
      <c r="F416" s="20">
        <f>IFERROR(VLOOKUP(A416,[1]Monitoramento_Base_somente_disp!$A:$L,9,FALSE),0)</f>
        <v>0</v>
      </c>
      <c r="G416" s="28">
        <f>IFERROR(VLOOKUP(A416,[1]Monitoramento_Base_somente_disp!$A:$L,10,FALSE),0)</f>
        <v>0</v>
      </c>
      <c r="H416" s="27">
        <f>IFERROR(VLOOKUP(A416,[2]webService!$A:$I,4,FALSE),0)</f>
        <v>0</v>
      </c>
      <c r="I416" s="20">
        <f>IFERROR(VLOOKUP(A416,[2]webService!$A:$II,5,FALSE),0)</f>
        <v>0</v>
      </c>
      <c r="J416" s="20">
        <f>IFERROR(VLOOKUP(A416,[2]webService!$A:$I,6,FALSE),0)</f>
        <v>0</v>
      </c>
      <c r="K416" s="20">
        <f>IFERROR(VLOOKUP(A416,[2]webService!$A:$I,7,FALSE),0)</f>
        <v>0</v>
      </c>
      <c r="L416" s="20">
        <f>IFERROR(VLOOKUP(A416,[2]webService!$A:$I,8,FALSE),0)</f>
        <v>0</v>
      </c>
      <c r="M416" s="28">
        <f>IFERROR(VLOOKUP(A416,[2]webService!$A:$I,9,FALSE),0)</f>
        <v>0</v>
      </c>
      <c r="N416" s="27">
        <f>IFERROR(VLOOKUP(A416,[3]soaBnafar!$A:$G,2,FALSE),0)</f>
        <v>0</v>
      </c>
      <c r="O416" s="20">
        <f>IFERROR(VLOOKUP(A416,[3]soaBnafar!$A:$H,3,FALSE),0)</f>
        <v>0</v>
      </c>
      <c r="P416" s="20">
        <f>IFERROR(VLOOKUP(A416,[3]soaBnafar!$A:$G,4,FALSE),0)</f>
        <v>0</v>
      </c>
      <c r="Q416" s="20">
        <f>IFERROR(VLOOKUP(A416,[3]soaBnafar!$A:$G,5,FALSE),0)</f>
        <v>0</v>
      </c>
      <c r="R416" s="20">
        <f>IFERROR(VLOOKUP(A416,[3]soaBnafar!$A:$G,6,FALSE),0)</f>
        <v>0</v>
      </c>
      <c r="S416" s="20">
        <f>IFERROR(VLOOKUP(A416,[3]soaBnafar!$A:$G,7,FALSE),0)</f>
        <v>0</v>
      </c>
      <c r="T416" s="32">
        <f t="shared" si="74"/>
        <v>6219</v>
      </c>
      <c r="U416" s="21">
        <f t="shared" si="75"/>
        <v>7677143</v>
      </c>
      <c r="V416" s="21">
        <f t="shared" si="76"/>
        <v>3376</v>
      </c>
      <c r="W416" s="21">
        <f t="shared" si="77"/>
        <v>3747051</v>
      </c>
      <c r="X416" s="21">
        <f t="shared" si="78"/>
        <v>0</v>
      </c>
      <c r="Y416" s="33">
        <f t="shared" si="79"/>
        <v>0</v>
      </c>
      <c r="Z416" s="4" t="str">
        <f t="shared" si="80"/>
        <v>Sim</v>
      </c>
      <c r="AA416" s="4" t="str">
        <f t="shared" si="81"/>
        <v>Sim</v>
      </c>
      <c r="AB416" s="4" t="str">
        <f t="shared" si="82"/>
        <v>Sim</v>
      </c>
      <c r="AC416" s="4" t="str">
        <f t="shared" si="83"/>
        <v>Sim</v>
      </c>
      <c r="AD416" s="4" t="str">
        <f t="shared" si="84"/>
        <v>Não</v>
      </c>
      <c r="AE416" s="30" t="str">
        <f t="shared" si="85"/>
        <v>Não</v>
      </c>
    </row>
    <row r="417" spans="1:31" x14ac:dyDescent="0.25">
      <c r="A417" s="23">
        <v>211027</v>
      </c>
      <c r="B417" s="27">
        <f>IFERROR(VLOOKUP(A417,[1]Monitoramento_Base_somente_disp!$A:$L,5,FALSE),0)</f>
        <v>0</v>
      </c>
      <c r="C417" s="20">
        <f>IFERROR(VLOOKUP(A417,[1]Monitoramento_Base_somente_disp!$A:$L,6,FALSE),0)</f>
        <v>0</v>
      </c>
      <c r="D417" s="20">
        <f>IFERROR(VLOOKUP(A417,[1]Monitoramento_Base_somente_disp!$A:$L,7,FALSE),0)</f>
        <v>0</v>
      </c>
      <c r="E417" s="20">
        <f>IFERROR(VLOOKUP(A417,[1]Monitoramento_Base_somente_disp!$A:$L,8,FALSE),0)</f>
        <v>0</v>
      </c>
      <c r="F417" s="20">
        <f>IFERROR(VLOOKUP(A417,[1]Monitoramento_Base_somente_disp!$A:$L,9,FALSE),0)</f>
        <v>0</v>
      </c>
      <c r="G417" s="28">
        <f>IFERROR(VLOOKUP(A417,[1]Monitoramento_Base_somente_disp!$A:$L,10,FALSE),0)</f>
        <v>0</v>
      </c>
      <c r="H417" s="27">
        <f>IFERROR(VLOOKUP(A417,[2]webService!$A:$I,4,FALSE),0)</f>
        <v>0</v>
      </c>
      <c r="I417" s="20">
        <f>IFERROR(VLOOKUP(A417,[2]webService!$A:$II,5,FALSE),0)</f>
        <v>0</v>
      </c>
      <c r="J417" s="20">
        <f>IFERROR(VLOOKUP(A417,[2]webService!$A:$I,6,FALSE),0)</f>
        <v>0</v>
      </c>
      <c r="K417" s="20">
        <f>IFERROR(VLOOKUP(A417,[2]webService!$A:$I,7,FALSE),0)</f>
        <v>0</v>
      </c>
      <c r="L417" s="20">
        <f>IFERROR(VLOOKUP(A417,[2]webService!$A:$I,8,FALSE),0)</f>
        <v>0</v>
      </c>
      <c r="M417" s="28">
        <f>IFERROR(VLOOKUP(A417,[2]webService!$A:$I,9,FALSE),0)</f>
        <v>0</v>
      </c>
      <c r="N417" s="27">
        <f>IFERROR(VLOOKUP(A417,[3]soaBnafar!$A:$G,2,FALSE),0)</f>
        <v>0</v>
      </c>
      <c r="O417" s="20">
        <f>IFERROR(VLOOKUP(A417,[3]soaBnafar!$A:$H,3,FALSE),0)</f>
        <v>0</v>
      </c>
      <c r="P417" s="20">
        <f>IFERROR(VLOOKUP(A417,[3]soaBnafar!$A:$G,4,FALSE),0)</f>
        <v>0</v>
      </c>
      <c r="Q417" s="20">
        <f>IFERROR(VLOOKUP(A417,[3]soaBnafar!$A:$G,5,FALSE),0)</f>
        <v>0</v>
      </c>
      <c r="R417" s="20">
        <f>IFERROR(VLOOKUP(A417,[3]soaBnafar!$A:$G,6,FALSE),0)</f>
        <v>0</v>
      </c>
      <c r="S417" s="20">
        <f>IFERROR(VLOOKUP(A417,[3]soaBnafar!$A:$G,7,FALSE),0)</f>
        <v>0</v>
      </c>
      <c r="T417" s="32">
        <f t="shared" si="74"/>
        <v>0</v>
      </c>
      <c r="U417" s="21">
        <f t="shared" si="75"/>
        <v>0</v>
      </c>
      <c r="V417" s="21">
        <f t="shared" si="76"/>
        <v>0</v>
      </c>
      <c r="W417" s="21">
        <f t="shared" si="77"/>
        <v>0</v>
      </c>
      <c r="X417" s="21">
        <f t="shared" si="78"/>
        <v>0</v>
      </c>
      <c r="Y417" s="33">
        <f t="shared" si="79"/>
        <v>0</v>
      </c>
      <c r="Z417" s="4" t="str">
        <f t="shared" si="80"/>
        <v>Não</v>
      </c>
      <c r="AA417" s="4" t="str">
        <f t="shared" si="81"/>
        <v>Não</v>
      </c>
      <c r="AB417" s="4" t="str">
        <f t="shared" si="82"/>
        <v>Não</v>
      </c>
      <c r="AC417" s="4" t="str">
        <f t="shared" si="83"/>
        <v>Não</v>
      </c>
      <c r="AD417" s="4" t="str">
        <f t="shared" si="84"/>
        <v>Não</v>
      </c>
      <c r="AE417" s="30" t="str">
        <f t="shared" si="85"/>
        <v>Não</v>
      </c>
    </row>
    <row r="418" spans="1:31" x14ac:dyDescent="0.25">
      <c r="A418" s="23">
        <v>211040</v>
      </c>
      <c r="B418" s="27">
        <f>IFERROR(VLOOKUP(A418,[1]Monitoramento_Base_somente_disp!$A:$L,5,FALSE),0)</f>
        <v>0</v>
      </c>
      <c r="C418" s="20">
        <f>IFERROR(VLOOKUP(A418,[1]Monitoramento_Base_somente_disp!$A:$L,6,FALSE),0)</f>
        <v>492044</v>
      </c>
      <c r="D418" s="20">
        <f>IFERROR(VLOOKUP(A418,[1]Monitoramento_Base_somente_disp!$A:$L,7,FALSE),0)</f>
        <v>0</v>
      </c>
      <c r="E418" s="20">
        <f>IFERROR(VLOOKUP(A418,[1]Monitoramento_Base_somente_disp!$A:$L,8,FALSE),0)</f>
        <v>246022</v>
      </c>
      <c r="F418" s="20">
        <f>IFERROR(VLOOKUP(A418,[1]Monitoramento_Base_somente_disp!$A:$L,9,FALSE),0)</f>
        <v>0</v>
      </c>
      <c r="G418" s="28">
        <f>IFERROR(VLOOKUP(A418,[1]Monitoramento_Base_somente_disp!$A:$L,10,FALSE),0)</f>
        <v>0</v>
      </c>
      <c r="H418" s="27">
        <f>IFERROR(VLOOKUP(A418,[2]webService!$A:$I,4,FALSE),0)</f>
        <v>0</v>
      </c>
      <c r="I418" s="20">
        <f>IFERROR(VLOOKUP(A418,[2]webService!$A:$II,5,FALSE),0)</f>
        <v>0</v>
      </c>
      <c r="J418" s="20">
        <f>IFERROR(VLOOKUP(A418,[2]webService!$A:$I,6,FALSE),0)</f>
        <v>0</v>
      </c>
      <c r="K418" s="20">
        <f>IFERROR(VLOOKUP(A418,[2]webService!$A:$I,7,FALSE),0)</f>
        <v>0</v>
      </c>
      <c r="L418" s="20">
        <f>IFERROR(VLOOKUP(A418,[2]webService!$A:$I,8,FALSE),0)</f>
        <v>0</v>
      </c>
      <c r="M418" s="28">
        <f>IFERROR(VLOOKUP(A418,[2]webService!$A:$I,9,FALSE),0)</f>
        <v>0</v>
      </c>
      <c r="N418" s="27">
        <f>IFERROR(VLOOKUP(A418,[3]soaBnafar!$A:$G,2,FALSE),0)</f>
        <v>0</v>
      </c>
      <c r="O418" s="20">
        <f>IFERROR(VLOOKUP(A418,[3]soaBnafar!$A:$H,3,FALSE),0)</f>
        <v>0</v>
      </c>
      <c r="P418" s="20">
        <f>IFERROR(VLOOKUP(A418,[3]soaBnafar!$A:$G,4,FALSE),0)</f>
        <v>0</v>
      </c>
      <c r="Q418" s="20">
        <f>IFERROR(VLOOKUP(A418,[3]soaBnafar!$A:$G,5,FALSE),0)</f>
        <v>0</v>
      </c>
      <c r="R418" s="20">
        <f>IFERROR(VLOOKUP(A418,[3]soaBnafar!$A:$G,6,FALSE),0)</f>
        <v>0</v>
      </c>
      <c r="S418" s="20">
        <f>IFERROR(VLOOKUP(A418,[3]soaBnafar!$A:$G,7,FALSE),0)</f>
        <v>0</v>
      </c>
      <c r="T418" s="32">
        <f t="shared" si="74"/>
        <v>0</v>
      </c>
      <c r="U418" s="21">
        <f t="shared" si="75"/>
        <v>492044</v>
      </c>
      <c r="V418" s="21">
        <f t="shared" si="76"/>
        <v>0</v>
      </c>
      <c r="W418" s="21">
        <f t="shared" si="77"/>
        <v>246022</v>
      </c>
      <c r="X418" s="21">
        <f t="shared" si="78"/>
        <v>0</v>
      </c>
      <c r="Y418" s="33">
        <f t="shared" si="79"/>
        <v>0</v>
      </c>
      <c r="Z418" s="4" t="str">
        <f t="shared" si="80"/>
        <v>Não</v>
      </c>
      <c r="AA418" s="4" t="str">
        <f t="shared" si="81"/>
        <v>Sim</v>
      </c>
      <c r="AB418" s="4" t="str">
        <f t="shared" si="82"/>
        <v>Não</v>
      </c>
      <c r="AC418" s="4" t="str">
        <f t="shared" si="83"/>
        <v>Sim</v>
      </c>
      <c r="AD418" s="4" t="str">
        <f t="shared" si="84"/>
        <v>Não</v>
      </c>
      <c r="AE418" s="30" t="str">
        <f t="shared" si="85"/>
        <v>Não</v>
      </c>
    </row>
    <row r="419" spans="1:31" x14ac:dyDescent="0.25">
      <c r="A419" s="23">
        <v>211070</v>
      </c>
      <c r="B419" s="27">
        <f>IFERROR(VLOOKUP(A419,[1]Monitoramento_Base_somente_disp!$A:$L,5,FALSE),0)</f>
        <v>0</v>
      </c>
      <c r="C419" s="20">
        <f>IFERROR(VLOOKUP(A419,[1]Monitoramento_Base_somente_disp!$A:$L,6,FALSE),0)</f>
        <v>0</v>
      </c>
      <c r="D419" s="20">
        <f>IFERROR(VLOOKUP(A419,[1]Monitoramento_Base_somente_disp!$A:$L,7,FALSE),0)</f>
        <v>0</v>
      </c>
      <c r="E419" s="20">
        <f>IFERROR(VLOOKUP(A419,[1]Monitoramento_Base_somente_disp!$A:$L,8,FALSE),0)</f>
        <v>0</v>
      </c>
      <c r="F419" s="20">
        <f>IFERROR(VLOOKUP(A419,[1]Monitoramento_Base_somente_disp!$A:$L,9,FALSE),0)</f>
        <v>0</v>
      </c>
      <c r="G419" s="28">
        <f>IFERROR(VLOOKUP(A419,[1]Monitoramento_Base_somente_disp!$A:$L,10,FALSE),0)</f>
        <v>0</v>
      </c>
      <c r="H419" s="27">
        <f>IFERROR(VLOOKUP(A419,[2]webService!$A:$I,4,FALSE),0)</f>
        <v>0</v>
      </c>
      <c r="I419" s="20">
        <f>IFERROR(VLOOKUP(A419,[2]webService!$A:$II,5,FALSE),0)</f>
        <v>0</v>
      </c>
      <c r="J419" s="20">
        <f>IFERROR(VLOOKUP(A419,[2]webService!$A:$I,6,FALSE),0)</f>
        <v>0</v>
      </c>
      <c r="K419" s="20">
        <f>IFERROR(VLOOKUP(A419,[2]webService!$A:$I,7,FALSE),0)</f>
        <v>0</v>
      </c>
      <c r="L419" s="20">
        <f>IFERROR(VLOOKUP(A419,[2]webService!$A:$I,8,FALSE),0)</f>
        <v>0</v>
      </c>
      <c r="M419" s="28">
        <f>IFERROR(VLOOKUP(A419,[2]webService!$A:$I,9,FALSE),0)</f>
        <v>0</v>
      </c>
      <c r="N419" s="27">
        <f>IFERROR(VLOOKUP(A419,[3]soaBnafar!$A:$G,2,FALSE),0)</f>
        <v>0</v>
      </c>
      <c r="O419" s="20">
        <f>IFERROR(VLOOKUP(A419,[3]soaBnafar!$A:$H,3,FALSE),0)</f>
        <v>0</v>
      </c>
      <c r="P419" s="20">
        <f>IFERROR(VLOOKUP(A419,[3]soaBnafar!$A:$G,4,FALSE),0)</f>
        <v>0</v>
      </c>
      <c r="Q419" s="20">
        <f>IFERROR(VLOOKUP(A419,[3]soaBnafar!$A:$G,5,FALSE),0)</f>
        <v>0</v>
      </c>
      <c r="R419" s="20">
        <f>IFERROR(VLOOKUP(A419,[3]soaBnafar!$A:$G,6,FALSE),0)</f>
        <v>0</v>
      </c>
      <c r="S419" s="20">
        <f>IFERROR(VLOOKUP(A419,[3]soaBnafar!$A:$G,7,FALSE),0)</f>
        <v>0</v>
      </c>
      <c r="T419" s="32">
        <f t="shared" si="74"/>
        <v>0</v>
      </c>
      <c r="U419" s="21">
        <f t="shared" si="75"/>
        <v>0</v>
      </c>
      <c r="V419" s="21">
        <f t="shared" si="76"/>
        <v>0</v>
      </c>
      <c r="W419" s="21">
        <f t="shared" si="77"/>
        <v>0</v>
      </c>
      <c r="X419" s="21">
        <f t="shared" si="78"/>
        <v>0</v>
      </c>
      <c r="Y419" s="33">
        <f t="shared" si="79"/>
        <v>0</v>
      </c>
      <c r="Z419" s="4" t="str">
        <f t="shared" si="80"/>
        <v>Não</v>
      </c>
      <c r="AA419" s="4" t="str">
        <f t="shared" si="81"/>
        <v>Não</v>
      </c>
      <c r="AB419" s="4" t="str">
        <f t="shared" si="82"/>
        <v>Não</v>
      </c>
      <c r="AC419" s="4" t="str">
        <f t="shared" si="83"/>
        <v>Não</v>
      </c>
      <c r="AD419" s="4" t="str">
        <f t="shared" si="84"/>
        <v>Não</v>
      </c>
      <c r="AE419" s="30" t="str">
        <f t="shared" si="85"/>
        <v>Não</v>
      </c>
    </row>
    <row r="420" spans="1:31" x14ac:dyDescent="0.25">
      <c r="A420" s="23">
        <v>211090</v>
      </c>
      <c r="B420" s="27">
        <f>IFERROR(VLOOKUP(A420,[1]Monitoramento_Base_somente_disp!$A:$L,5,FALSE),0)</f>
        <v>0</v>
      </c>
      <c r="C420" s="20">
        <f>IFERROR(VLOOKUP(A420,[1]Monitoramento_Base_somente_disp!$A:$L,6,FALSE),0)</f>
        <v>0</v>
      </c>
      <c r="D420" s="20">
        <f>IFERROR(VLOOKUP(A420,[1]Monitoramento_Base_somente_disp!$A:$L,7,FALSE),0)</f>
        <v>0</v>
      </c>
      <c r="E420" s="20">
        <f>IFERROR(VLOOKUP(A420,[1]Monitoramento_Base_somente_disp!$A:$L,8,FALSE),0)</f>
        <v>0</v>
      </c>
      <c r="F420" s="20">
        <f>IFERROR(VLOOKUP(A420,[1]Monitoramento_Base_somente_disp!$A:$L,9,FALSE),0)</f>
        <v>0</v>
      </c>
      <c r="G420" s="28">
        <f>IFERROR(VLOOKUP(A420,[1]Monitoramento_Base_somente_disp!$A:$L,10,FALSE),0)</f>
        <v>0</v>
      </c>
      <c r="H420" s="27">
        <f>IFERROR(VLOOKUP(A420,[2]webService!$A:$I,4,FALSE),0)</f>
        <v>0</v>
      </c>
      <c r="I420" s="20">
        <f>IFERROR(VLOOKUP(A420,[2]webService!$A:$II,5,FALSE),0)</f>
        <v>0</v>
      </c>
      <c r="J420" s="20">
        <f>IFERROR(VLOOKUP(A420,[2]webService!$A:$I,6,FALSE),0)</f>
        <v>0</v>
      </c>
      <c r="K420" s="20">
        <f>IFERROR(VLOOKUP(A420,[2]webService!$A:$I,7,FALSE),0)</f>
        <v>0</v>
      </c>
      <c r="L420" s="20">
        <f>IFERROR(VLOOKUP(A420,[2]webService!$A:$I,8,FALSE),0)</f>
        <v>0</v>
      </c>
      <c r="M420" s="28">
        <f>IFERROR(VLOOKUP(A420,[2]webService!$A:$I,9,FALSE),0)</f>
        <v>0</v>
      </c>
      <c r="N420" s="27">
        <f>IFERROR(VLOOKUP(A420,[3]soaBnafar!$A:$G,2,FALSE),0)</f>
        <v>0</v>
      </c>
      <c r="O420" s="20">
        <f>IFERROR(VLOOKUP(A420,[3]soaBnafar!$A:$H,3,FALSE),0)</f>
        <v>0</v>
      </c>
      <c r="P420" s="20">
        <f>IFERROR(VLOOKUP(A420,[3]soaBnafar!$A:$G,4,FALSE),0)</f>
        <v>0</v>
      </c>
      <c r="Q420" s="20">
        <f>IFERROR(VLOOKUP(A420,[3]soaBnafar!$A:$G,5,FALSE),0)</f>
        <v>0</v>
      </c>
      <c r="R420" s="20">
        <f>IFERROR(VLOOKUP(A420,[3]soaBnafar!$A:$G,6,FALSE),0)</f>
        <v>0</v>
      </c>
      <c r="S420" s="20">
        <f>IFERROR(VLOOKUP(A420,[3]soaBnafar!$A:$G,7,FALSE),0)</f>
        <v>0</v>
      </c>
      <c r="T420" s="32">
        <f t="shared" si="74"/>
        <v>0</v>
      </c>
      <c r="U420" s="21">
        <f t="shared" si="75"/>
        <v>0</v>
      </c>
      <c r="V420" s="21">
        <f t="shared" si="76"/>
        <v>0</v>
      </c>
      <c r="W420" s="21">
        <f t="shared" si="77"/>
        <v>0</v>
      </c>
      <c r="X420" s="21">
        <f t="shared" si="78"/>
        <v>0</v>
      </c>
      <c r="Y420" s="33">
        <f t="shared" si="79"/>
        <v>0</v>
      </c>
      <c r="Z420" s="4" t="str">
        <f t="shared" si="80"/>
        <v>Não</v>
      </c>
      <c r="AA420" s="4" t="str">
        <f t="shared" si="81"/>
        <v>Não</v>
      </c>
      <c r="AB420" s="4" t="str">
        <f t="shared" si="82"/>
        <v>Não</v>
      </c>
      <c r="AC420" s="4" t="str">
        <f t="shared" si="83"/>
        <v>Não</v>
      </c>
      <c r="AD420" s="4" t="str">
        <f t="shared" si="84"/>
        <v>Não</v>
      </c>
      <c r="AE420" s="30" t="str">
        <f t="shared" si="85"/>
        <v>Não</v>
      </c>
    </row>
    <row r="421" spans="1:31" x14ac:dyDescent="0.25">
      <c r="A421" s="23">
        <v>211102</v>
      </c>
      <c r="B421" s="27">
        <f>IFERROR(VLOOKUP(A421,[1]Monitoramento_Base_somente_disp!$A:$L,5,FALSE),0)</f>
        <v>0</v>
      </c>
      <c r="C421" s="20">
        <f>IFERROR(VLOOKUP(A421,[1]Monitoramento_Base_somente_disp!$A:$L,6,FALSE),0)</f>
        <v>771736</v>
      </c>
      <c r="D421" s="20">
        <f>IFERROR(VLOOKUP(A421,[1]Monitoramento_Base_somente_disp!$A:$L,7,FALSE),0)</f>
        <v>0</v>
      </c>
      <c r="E421" s="20">
        <f>IFERROR(VLOOKUP(A421,[1]Monitoramento_Base_somente_disp!$A:$L,8,FALSE),0)</f>
        <v>385868</v>
      </c>
      <c r="F421" s="20">
        <f>IFERROR(VLOOKUP(A421,[1]Monitoramento_Base_somente_disp!$A:$L,9,FALSE),0)</f>
        <v>0</v>
      </c>
      <c r="G421" s="28">
        <f>IFERROR(VLOOKUP(A421,[1]Monitoramento_Base_somente_disp!$A:$L,10,FALSE),0)</f>
        <v>0</v>
      </c>
      <c r="H421" s="27">
        <f>IFERROR(VLOOKUP(A421,[2]webService!$A:$I,4,FALSE),0)</f>
        <v>0</v>
      </c>
      <c r="I421" s="20">
        <f>IFERROR(VLOOKUP(A421,[2]webService!$A:$II,5,FALSE),0)</f>
        <v>0</v>
      </c>
      <c r="J421" s="20">
        <f>IFERROR(VLOOKUP(A421,[2]webService!$A:$I,6,FALSE),0)</f>
        <v>0</v>
      </c>
      <c r="K421" s="20">
        <f>IFERROR(VLOOKUP(A421,[2]webService!$A:$I,7,FALSE),0)</f>
        <v>0</v>
      </c>
      <c r="L421" s="20">
        <f>IFERROR(VLOOKUP(A421,[2]webService!$A:$I,8,FALSE),0)</f>
        <v>0</v>
      </c>
      <c r="M421" s="28">
        <f>IFERROR(VLOOKUP(A421,[2]webService!$A:$I,9,FALSE),0)</f>
        <v>0</v>
      </c>
      <c r="N421" s="27">
        <f>IFERROR(VLOOKUP(A421,[3]soaBnafar!$A:$G,2,FALSE),0)</f>
        <v>0</v>
      </c>
      <c r="O421" s="20">
        <f>IFERROR(VLOOKUP(A421,[3]soaBnafar!$A:$H,3,FALSE),0)</f>
        <v>0</v>
      </c>
      <c r="P421" s="20">
        <f>IFERROR(VLOOKUP(A421,[3]soaBnafar!$A:$G,4,FALSE),0)</f>
        <v>0</v>
      </c>
      <c r="Q421" s="20">
        <f>IFERROR(VLOOKUP(A421,[3]soaBnafar!$A:$G,5,FALSE),0)</f>
        <v>0</v>
      </c>
      <c r="R421" s="20">
        <f>IFERROR(VLOOKUP(A421,[3]soaBnafar!$A:$G,6,FALSE),0)</f>
        <v>0</v>
      </c>
      <c r="S421" s="20">
        <f>IFERROR(VLOOKUP(A421,[3]soaBnafar!$A:$G,7,FALSE),0)</f>
        <v>0</v>
      </c>
      <c r="T421" s="32">
        <f t="shared" si="74"/>
        <v>0</v>
      </c>
      <c r="U421" s="21">
        <f t="shared" si="75"/>
        <v>771736</v>
      </c>
      <c r="V421" s="21">
        <f t="shared" si="76"/>
        <v>0</v>
      </c>
      <c r="W421" s="21">
        <f t="shared" si="77"/>
        <v>385868</v>
      </c>
      <c r="X421" s="21">
        <f t="shared" si="78"/>
        <v>0</v>
      </c>
      <c r="Y421" s="33">
        <f t="shared" si="79"/>
        <v>0</v>
      </c>
      <c r="Z421" s="4" t="str">
        <f t="shared" si="80"/>
        <v>Não</v>
      </c>
      <c r="AA421" s="4" t="str">
        <f t="shared" si="81"/>
        <v>Sim</v>
      </c>
      <c r="AB421" s="4" t="str">
        <f t="shared" si="82"/>
        <v>Não</v>
      </c>
      <c r="AC421" s="4" t="str">
        <f t="shared" si="83"/>
        <v>Sim</v>
      </c>
      <c r="AD421" s="4" t="str">
        <f t="shared" si="84"/>
        <v>Não</v>
      </c>
      <c r="AE421" s="30" t="str">
        <f t="shared" si="85"/>
        <v>Não</v>
      </c>
    </row>
    <row r="422" spans="1:31" x14ac:dyDescent="0.25">
      <c r="A422" s="23">
        <v>211107</v>
      </c>
      <c r="B422" s="27">
        <f>IFERROR(VLOOKUP(A422,[1]Monitoramento_Base_somente_disp!$A:$L,5,FALSE),0)</f>
        <v>0</v>
      </c>
      <c r="C422" s="20">
        <f>IFERROR(VLOOKUP(A422,[1]Monitoramento_Base_somente_disp!$A:$L,6,FALSE),0)</f>
        <v>0</v>
      </c>
      <c r="D422" s="20">
        <f>IFERROR(VLOOKUP(A422,[1]Monitoramento_Base_somente_disp!$A:$L,7,FALSE),0)</f>
        <v>0</v>
      </c>
      <c r="E422" s="20">
        <f>IFERROR(VLOOKUP(A422,[1]Monitoramento_Base_somente_disp!$A:$L,8,FALSE),0)</f>
        <v>0</v>
      </c>
      <c r="F422" s="20">
        <f>IFERROR(VLOOKUP(A422,[1]Monitoramento_Base_somente_disp!$A:$L,9,FALSE),0)</f>
        <v>0</v>
      </c>
      <c r="G422" s="28">
        <f>IFERROR(VLOOKUP(A422,[1]Monitoramento_Base_somente_disp!$A:$L,10,FALSE),0)</f>
        <v>0</v>
      </c>
      <c r="H422" s="27">
        <f>IFERROR(VLOOKUP(A422,[2]webService!$A:$I,4,FALSE),0)</f>
        <v>0</v>
      </c>
      <c r="I422" s="20">
        <f>IFERROR(VLOOKUP(A422,[2]webService!$A:$II,5,FALSE),0)</f>
        <v>0</v>
      </c>
      <c r="J422" s="20">
        <f>IFERROR(VLOOKUP(A422,[2]webService!$A:$I,6,FALSE),0)</f>
        <v>0</v>
      </c>
      <c r="K422" s="20">
        <f>IFERROR(VLOOKUP(A422,[2]webService!$A:$I,7,FALSE),0)</f>
        <v>0</v>
      </c>
      <c r="L422" s="20">
        <f>IFERROR(VLOOKUP(A422,[2]webService!$A:$I,8,FALSE),0)</f>
        <v>0</v>
      </c>
      <c r="M422" s="28">
        <f>IFERROR(VLOOKUP(A422,[2]webService!$A:$I,9,FALSE),0)</f>
        <v>0</v>
      </c>
      <c r="N422" s="27">
        <f>IFERROR(VLOOKUP(A422,[3]soaBnafar!$A:$G,2,FALSE),0)</f>
        <v>0</v>
      </c>
      <c r="O422" s="20">
        <f>IFERROR(VLOOKUP(A422,[3]soaBnafar!$A:$H,3,FALSE),0)</f>
        <v>0</v>
      </c>
      <c r="P422" s="20">
        <f>IFERROR(VLOOKUP(A422,[3]soaBnafar!$A:$G,4,FALSE),0)</f>
        <v>0</v>
      </c>
      <c r="Q422" s="20">
        <f>IFERROR(VLOOKUP(A422,[3]soaBnafar!$A:$G,5,FALSE),0)</f>
        <v>0</v>
      </c>
      <c r="R422" s="20">
        <f>IFERROR(VLOOKUP(A422,[3]soaBnafar!$A:$G,6,FALSE),0)</f>
        <v>0</v>
      </c>
      <c r="S422" s="20">
        <f>IFERROR(VLOOKUP(A422,[3]soaBnafar!$A:$G,7,FALSE),0)</f>
        <v>0</v>
      </c>
      <c r="T422" s="32">
        <f t="shared" si="74"/>
        <v>0</v>
      </c>
      <c r="U422" s="21">
        <f t="shared" si="75"/>
        <v>0</v>
      </c>
      <c r="V422" s="21">
        <f t="shared" si="76"/>
        <v>0</v>
      </c>
      <c r="W422" s="21">
        <f t="shared" si="77"/>
        <v>0</v>
      </c>
      <c r="X422" s="21">
        <f t="shared" si="78"/>
        <v>0</v>
      </c>
      <c r="Y422" s="33">
        <f t="shared" si="79"/>
        <v>0</v>
      </c>
      <c r="Z422" s="4" t="str">
        <f t="shared" si="80"/>
        <v>Não</v>
      </c>
      <c r="AA422" s="4" t="str">
        <f t="shared" si="81"/>
        <v>Não</v>
      </c>
      <c r="AB422" s="4" t="str">
        <f t="shared" si="82"/>
        <v>Não</v>
      </c>
      <c r="AC422" s="4" t="str">
        <f t="shared" si="83"/>
        <v>Não</v>
      </c>
      <c r="AD422" s="4" t="str">
        <f t="shared" si="84"/>
        <v>Não</v>
      </c>
      <c r="AE422" s="30" t="str">
        <f t="shared" si="85"/>
        <v>Não</v>
      </c>
    </row>
    <row r="423" spans="1:31" x14ac:dyDescent="0.25">
      <c r="A423" s="23">
        <v>211125</v>
      </c>
      <c r="B423" s="27">
        <f>IFERROR(VLOOKUP(A423,[1]Monitoramento_Base_somente_disp!$A:$L,5,FALSE),0)</f>
        <v>19840</v>
      </c>
      <c r="C423" s="20">
        <f>IFERROR(VLOOKUP(A423,[1]Monitoramento_Base_somente_disp!$A:$L,6,FALSE),0)</f>
        <v>13410860</v>
      </c>
      <c r="D423" s="20">
        <f>IFERROR(VLOOKUP(A423,[1]Monitoramento_Base_somente_disp!$A:$L,7,FALSE),0)</f>
        <v>1554</v>
      </c>
      <c r="E423" s="20">
        <f>IFERROR(VLOOKUP(A423,[1]Monitoramento_Base_somente_disp!$A:$L,8,FALSE),0)</f>
        <v>6600125</v>
      </c>
      <c r="F423" s="20">
        <f>IFERROR(VLOOKUP(A423,[1]Monitoramento_Base_somente_disp!$A:$L,9,FALSE),0)</f>
        <v>0</v>
      </c>
      <c r="G423" s="28">
        <f>IFERROR(VLOOKUP(A423,[1]Monitoramento_Base_somente_disp!$A:$L,10,FALSE),0)</f>
        <v>0</v>
      </c>
      <c r="H423" s="27">
        <f>IFERROR(VLOOKUP(A423,[2]webService!$A:$I,4,FALSE),0)</f>
        <v>0</v>
      </c>
      <c r="I423" s="20">
        <f>IFERROR(VLOOKUP(A423,[2]webService!$A:$II,5,FALSE),0)</f>
        <v>0</v>
      </c>
      <c r="J423" s="20">
        <f>IFERROR(VLOOKUP(A423,[2]webService!$A:$I,6,FALSE),0)</f>
        <v>0</v>
      </c>
      <c r="K423" s="20">
        <f>IFERROR(VLOOKUP(A423,[2]webService!$A:$I,7,FALSE),0)</f>
        <v>0</v>
      </c>
      <c r="L423" s="20">
        <f>IFERROR(VLOOKUP(A423,[2]webService!$A:$I,8,FALSE),0)</f>
        <v>0</v>
      </c>
      <c r="M423" s="28">
        <f>IFERROR(VLOOKUP(A423,[2]webService!$A:$I,9,FALSE),0)</f>
        <v>0</v>
      </c>
      <c r="N423" s="27">
        <f>IFERROR(VLOOKUP(A423,[3]soaBnafar!$A:$G,2,FALSE),0)</f>
        <v>0</v>
      </c>
      <c r="O423" s="20">
        <f>IFERROR(VLOOKUP(A423,[3]soaBnafar!$A:$H,3,FALSE),0)</f>
        <v>0</v>
      </c>
      <c r="P423" s="20">
        <f>IFERROR(VLOOKUP(A423,[3]soaBnafar!$A:$G,4,FALSE),0)</f>
        <v>0</v>
      </c>
      <c r="Q423" s="20">
        <f>IFERROR(VLOOKUP(A423,[3]soaBnafar!$A:$G,5,FALSE),0)</f>
        <v>0</v>
      </c>
      <c r="R423" s="20">
        <f>IFERROR(VLOOKUP(A423,[3]soaBnafar!$A:$G,6,FALSE),0)</f>
        <v>0</v>
      </c>
      <c r="S423" s="20">
        <f>IFERROR(VLOOKUP(A423,[3]soaBnafar!$A:$G,7,FALSE),0)</f>
        <v>0</v>
      </c>
      <c r="T423" s="32">
        <f t="shared" si="74"/>
        <v>19840</v>
      </c>
      <c r="U423" s="21">
        <f t="shared" si="75"/>
        <v>13410860</v>
      </c>
      <c r="V423" s="21">
        <f t="shared" si="76"/>
        <v>1554</v>
      </c>
      <c r="W423" s="21">
        <f t="shared" si="77"/>
        <v>6600125</v>
      </c>
      <c r="X423" s="21">
        <f t="shared" si="78"/>
        <v>0</v>
      </c>
      <c r="Y423" s="33">
        <f t="shared" si="79"/>
        <v>0</v>
      </c>
      <c r="Z423" s="4" t="str">
        <f t="shared" si="80"/>
        <v>Sim</v>
      </c>
      <c r="AA423" s="4" t="str">
        <f t="shared" si="81"/>
        <v>Sim</v>
      </c>
      <c r="AB423" s="4" t="str">
        <f t="shared" si="82"/>
        <v>Sim</v>
      </c>
      <c r="AC423" s="4" t="str">
        <f t="shared" si="83"/>
        <v>Sim</v>
      </c>
      <c r="AD423" s="4" t="str">
        <f t="shared" si="84"/>
        <v>Não</v>
      </c>
      <c r="AE423" s="30" t="str">
        <f t="shared" si="85"/>
        <v>Não</v>
      </c>
    </row>
    <row r="424" spans="1:31" x14ac:dyDescent="0.25">
      <c r="A424" s="23">
        <v>211140</v>
      </c>
      <c r="B424" s="27">
        <f>IFERROR(VLOOKUP(A424,[1]Monitoramento_Base_somente_disp!$A:$L,5,FALSE),0)</f>
        <v>0</v>
      </c>
      <c r="C424" s="20">
        <f>IFERROR(VLOOKUP(A424,[1]Monitoramento_Base_somente_disp!$A:$L,6,FALSE),0)</f>
        <v>0</v>
      </c>
      <c r="D424" s="20">
        <f>IFERROR(VLOOKUP(A424,[1]Monitoramento_Base_somente_disp!$A:$L,7,FALSE),0)</f>
        <v>0</v>
      </c>
      <c r="E424" s="20">
        <f>IFERROR(VLOOKUP(A424,[1]Monitoramento_Base_somente_disp!$A:$L,8,FALSE),0)</f>
        <v>0</v>
      </c>
      <c r="F424" s="20">
        <f>IFERROR(VLOOKUP(A424,[1]Monitoramento_Base_somente_disp!$A:$L,9,FALSE),0)</f>
        <v>0</v>
      </c>
      <c r="G424" s="28">
        <f>IFERROR(VLOOKUP(A424,[1]Monitoramento_Base_somente_disp!$A:$L,10,FALSE),0)</f>
        <v>0</v>
      </c>
      <c r="H424" s="27">
        <f>IFERROR(VLOOKUP(A424,[2]webService!$A:$I,4,FALSE),0)</f>
        <v>0</v>
      </c>
      <c r="I424" s="20">
        <f>IFERROR(VLOOKUP(A424,[2]webService!$A:$II,5,FALSE),0)</f>
        <v>0</v>
      </c>
      <c r="J424" s="20">
        <f>IFERROR(VLOOKUP(A424,[2]webService!$A:$I,6,FALSE),0)</f>
        <v>0</v>
      </c>
      <c r="K424" s="20">
        <f>IFERROR(VLOOKUP(A424,[2]webService!$A:$I,7,FALSE),0)</f>
        <v>0</v>
      </c>
      <c r="L424" s="20">
        <f>IFERROR(VLOOKUP(A424,[2]webService!$A:$I,8,FALSE),0)</f>
        <v>0</v>
      </c>
      <c r="M424" s="28">
        <f>IFERROR(VLOOKUP(A424,[2]webService!$A:$I,9,FALSE),0)</f>
        <v>0</v>
      </c>
      <c r="N424" s="27">
        <f>IFERROR(VLOOKUP(A424,[3]soaBnafar!$A:$G,2,FALSE),0)</f>
        <v>0</v>
      </c>
      <c r="O424" s="20">
        <f>IFERROR(VLOOKUP(A424,[3]soaBnafar!$A:$H,3,FALSE),0)</f>
        <v>0</v>
      </c>
      <c r="P424" s="20">
        <f>IFERROR(VLOOKUP(A424,[3]soaBnafar!$A:$G,4,FALSE),0)</f>
        <v>0</v>
      </c>
      <c r="Q424" s="20">
        <f>IFERROR(VLOOKUP(A424,[3]soaBnafar!$A:$G,5,FALSE),0)</f>
        <v>0</v>
      </c>
      <c r="R424" s="20">
        <f>IFERROR(VLOOKUP(A424,[3]soaBnafar!$A:$G,6,FALSE),0)</f>
        <v>0</v>
      </c>
      <c r="S424" s="20">
        <f>IFERROR(VLOOKUP(A424,[3]soaBnafar!$A:$G,7,FALSE),0)</f>
        <v>0</v>
      </c>
      <c r="T424" s="32">
        <f t="shared" si="74"/>
        <v>0</v>
      </c>
      <c r="U424" s="21">
        <f t="shared" si="75"/>
        <v>0</v>
      </c>
      <c r="V424" s="21">
        <f t="shared" si="76"/>
        <v>0</v>
      </c>
      <c r="W424" s="21">
        <f t="shared" si="77"/>
        <v>0</v>
      </c>
      <c r="X424" s="21">
        <f t="shared" si="78"/>
        <v>0</v>
      </c>
      <c r="Y424" s="33">
        <f t="shared" si="79"/>
        <v>0</v>
      </c>
      <c r="Z424" s="4" t="str">
        <f t="shared" si="80"/>
        <v>Não</v>
      </c>
      <c r="AA424" s="4" t="str">
        <f t="shared" si="81"/>
        <v>Não</v>
      </c>
      <c r="AB424" s="4" t="str">
        <f t="shared" si="82"/>
        <v>Não</v>
      </c>
      <c r="AC424" s="4" t="str">
        <f t="shared" si="83"/>
        <v>Não</v>
      </c>
      <c r="AD424" s="4" t="str">
        <f t="shared" si="84"/>
        <v>Não</v>
      </c>
      <c r="AE424" s="30" t="str">
        <f t="shared" si="85"/>
        <v>Não</v>
      </c>
    </row>
    <row r="425" spans="1:31" x14ac:dyDescent="0.25">
      <c r="A425" s="23">
        <v>211157</v>
      </c>
      <c r="B425" s="27">
        <f>IFERROR(VLOOKUP(A425,[1]Monitoramento_Base_somente_disp!$A:$L,5,FALSE),0)</f>
        <v>2185</v>
      </c>
      <c r="C425" s="20">
        <f>IFERROR(VLOOKUP(A425,[1]Monitoramento_Base_somente_disp!$A:$L,6,FALSE),0)</f>
        <v>6981490</v>
      </c>
      <c r="D425" s="20">
        <f>IFERROR(VLOOKUP(A425,[1]Monitoramento_Base_somente_disp!$A:$L,7,FALSE),0)</f>
        <v>1110</v>
      </c>
      <c r="E425" s="20">
        <f>IFERROR(VLOOKUP(A425,[1]Monitoramento_Base_somente_disp!$A:$L,8,FALSE),0)</f>
        <v>3577388</v>
      </c>
      <c r="F425" s="20">
        <f>IFERROR(VLOOKUP(A425,[1]Monitoramento_Base_somente_disp!$A:$L,9,FALSE),0)</f>
        <v>0</v>
      </c>
      <c r="G425" s="28">
        <f>IFERROR(VLOOKUP(A425,[1]Monitoramento_Base_somente_disp!$A:$L,10,FALSE),0)</f>
        <v>0</v>
      </c>
      <c r="H425" s="27">
        <f>IFERROR(VLOOKUP(A425,[2]webService!$A:$I,4,FALSE),0)</f>
        <v>0</v>
      </c>
      <c r="I425" s="20">
        <f>IFERROR(VLOOKUP(A425,[2]webService!$A:$II,5,FALSE),0)</f>
        <v>0</v>
      </c>
      <c r="J425" s="20">
        <f>IFERROR(VLOOKUP(A425,[2]webService!$A:$I,6,FALSE),0)</f>
        <v>0</v>
      </c>
      <c r="K425" s="20">
        <f>IFERROR(VLOOKUP(A425,[2]webService!$A:$I,7,FALSE),0)</f>
        <v>0</v>
      </c>
      <c r="L425" s="20">
        <f>IFERROR(VLOOKUP(A425,[2]webService!$A:$I,8,FALSE),0)</f>
        <v>0</v>
      </c>
      <c r="M425" s="28">
        <f>IFERROR(VLOOKUP(A425,[2]webService!$A:$I,9,FALSE),0)</f>
        <v>0</v>
      </c>
      <c r="N425" s="27">
        <f>IFERROR(VLOOKUP(A425,[3]soaBnafar!$A:$G,2,FALSE),0)</f>
        <v>0</v>
      </c>
      <c r="O425" s="20">
        <f>IFERROR(VLOOKUP(A425,[3]soaBnafar!$A:$H,3,FALSE),0)</f>
        <v>0</v>
      </c>
      <c r="P425" s="20">
        <f>IFERROR(VLOOKUP(A425,[3]soaBnafar!$A:$G,4,FALSE),0)</f>
        <v>0</v>
      </c>
      <c r="Q425" s="20">
        <f>IFERROR(VLOOKUP(A425,[3]soaBnafar!$A:$G,5,FALSE),0)</f>
        <v>0</v>
      </c>
      <c r="R425" s="20">
        <f>IFERROR(VLOOKUP(A425,[3]soaBnafar!$A:$G,6,FALSE),0)</f>
        <v>0</v>
      </c>
      <c r="S425" s="20">
        <f>IFERROR(VLOOKUP(A425,[3]soaBnafar!$A:$G,7,FALSE),0)</f>
        <v>0</v>
      </c>
      <c r="T425" s="32">
        <f t="shared" si="74"/>
        <v>2185</v>
      </c>
      <c r="U425" s="21">
        <f t="shared" si="75"/>
        <v>6981490</v>
      </c>
      <c r="V425" s="21">
        <f t="shared" si="76"/>
        <v>1110</v>
      </c>
      <c r="W425" s="21">
        <f t="shared" si="77"/>
        <v>3577388</v>
      </c>
      <c r="X425" s="21">
        <f t="shared" si="78"/>
        <v>0</v>
      </c>
      <c r="Y425" s="33">
        <f t="shared" si="79"/>
        <v>0</v>
      </c>
      <c r="Z425" s="4" t="str">
        <f t="shared" si="80"/>
        <v>Sim</v>
      </c>
      <c r="AA425" s="4" t="str">
        <f t="shared" si="81"/>
        <v>Sim</v>
      </c>
      <c r="AB425" s="4" t="str">
        <f t="shared" si="82"/>
        <v>Sim</v>
      </c>
      <c r="AC425" s="4" t="str">
        <f t="shared" si="83"/>
        <v>Sim</v>
      </c>
      <c r="AD425" s="4" t="str">
        <f t="shared" si="84"/>
        <v>Não</v>
      </c>
      <c r="AE425" s="30" t="str">
        <f t="shared" si="85"/>
        <v>Não</v>
      </c>
    </row>
    <row r="426" spans="1:31" x14ac:dyDescent="0.25">
      <c r="A426" s="23">
        <v>211163</v>
      </c>
      <c r="B426" s="27">
        <f>IFERROR(VLOOKUP(A426,[1]Monitoramento_Base_somente_disp!$A:$L,5,FALSE),0)</f>
        <v>0</v>
      </c>
      <c r="C426" s="20">
        <f>IFERROR(VLOOKUP(A426,[1]Monitoramento_Base_somente_disp!$A:$L,6,FALSE),0)</f>
        <v>0</v>
      </c>
      <c r="D426" s="20">
        <f>IFERROR(VLOOKUP(A426,[1]Monitoramento_Base_somente_disp!$A:$L,7,FALSE),0)</f>
        <v>0</v>
      </c>
      <c r="E426" s="20">
        <f>IFERROR(VLOOKUP(A426,[1]Monitoramento_Base_somente_disp!$A:$L,8,FALSE),0)</f>
        <v>0</v>
      </c>
      <c r="F426" s="20">
        <f>IFERROR(VLOOKUP(A426,[1]Monitoramento_Base_somente_disp!$A:$L,9,FALSE),0)</f>
        <v>0</v>
      </c>
      <c r="G426" s="28">
        <f>IFERROR(VLOOKUP(A426,[1]Monitoramento_Base_somente_disp!$A:$L,10,FALSE),0)</f>
        <v>0</v>
      </c>
      <c r="H426" s="27">
        <f>IFERROR(VLOOKUP(A426,[2]webService!$A:$I,4,FALSE),0)</f>
        <v>0</v>
      </c>
      <c r="I426" s="20">
        <f>IFERROR(VLOOKUP(A426,[2]webService!$A:$II,5,FALSE),0)</f>
        <v>0</v>
      </c>
      <c r="J426" s="20">
        <f>IFERROR(VLOOKUP(A426,[2]webService!$A:$I,6,FALSE),0)</f>
        <v>0</v>
      </c>
      <c r="K426" s="20">
        <f>IFERROR(VLOOKUP(A426,[2]webService!$A:$I,7,FALSE),0)</f>
        <v>0</v>
      </c>
      <c r="L426" s="20">
        <f>IFERROR(VLOOKUP(A426,[2]webService!$A:$I,8,FALSE),0)</f>
        <v>0</v>
      </c>
      <c r="M426" s="28">
        <f>IFERROR(VLOOKUP(A426,[2]webService!$A:$I,9,FALSE),0)</f>
        <v>0</v>
      </c>
      <c r="N426" s="27">
        <f>IFERROR(VLOOKUP(A426,[3]soaBnafar!$A:$G,2,FALSE),0)</f>
        <v>0</v>
      </c>
      <c r="O426" s="20">
        <f>IFERROR(VLOOKUP(A426,[3]soaBnafar!$A:$H,3,FALSE),0)</f>
        <v>0</v>
      </c>
      <c r="P426" s="20">
        <f>IFERROR(VLOOKUP(A426,[3]soaBnafar!$A:$G,4,FALSE),0)</f>
        <v>0</v>
      </c>
      <c r="Q426" s="20">
        <f>IFERROR(VLOOKUP(A426,[3]soaBnafar!$A:$G,5,FALSE),0)</f>
        <v>0</v>
      </c>
      <c r="R426" s="20">
        <f>IFERROR(VLOOKUP(A426,[3]soaBnafar!$A:$G,6,FALSE),0)</f>
        <v>0</v>
      </c>
      <c r="S426" s="20">
        <f>IFERROR(VLOOKUP(A426,[3]soaBnafar!$A:$G,7,FALSE),0)</f>
        <v>0</v>
      </c>
      <c r="T426" s="32">
        <f t="shared" si="74"/>
        <v>0</v>
      </c>
      <c r="U426" s="21">
        <f t="shared" si="75"/>
        <v>0</v>
      </c>
      <c r="V426" s="21">
        <f t="shared" si="76"/>
        <v>0</v>
      </c>
      <c r="W426" s="21">
        <f t="shared" si="77"/>
        <v>0</v>
      </c>
      <c r="X426" s="21">
        <f t="shared" si="78"/>
        <v>0</v>
      </c>
      <c r="Y426" s="33">
        <f t="shared" si="79"/>
        <v>0</v>
      </c>
      <c r="Z426" s="4" t="str">
        <f t="shared" si="80"/>
        <v>Não</v>
      </c>
      <c r="AA426" s="4" t="str">
        <f t="shared" si="81"/>
        <v>Não</v>
      </c>
      <c r="AB426" s="4" t="str">
        <f t="shared" si="82"/>
        <v>Não</v>
      </c>
      <c r="AC426" s="4" t="str">
        <f t="shared" si="83"/>
        <v>Não</v>
      </c>
      <c r="AD426" s="4" t="str">
        <f t="shared" si="84"/>
        <v>Não</v>
      </c>
      <c r="AE426" s="30" t="str">
        <f t="shared" si="85"/>
        <v>Não</v>
      </c>
    </row>
    <row r="427" spans="1:31" x14ac:dyDescent="0.25">
      <c r="A427" s="23">
        <v>211167</v>
      </c>
      <c r="B427" s="27">
        <f>IFERROR(VLOOKUP(A427,[1]Monitoramento_Base_somente_disp!$A:$L,5,FALSE),0)</f>
        <v>0</v>
      </c>
      <c r="C427" s="20">
        <f>IFERROR(VLOOKUP(A427,[1]Monitoramento_Base_somente_disp!$A:$L,6,FALSE),0)</f>
        <v>0</v>
      </c>
      <c r="D427" s="20">
        <f>IFERROR(VLOOKUP(A427,[1]Monitoramento_Base_somente_disp!$A:$L,7,FALSE),0)</f>
        <v>0</v>
      </c>
      <c r="E427" s="20">
        <f>IFERROR(VLOOKUP(A427,[1]Monitoramento_Base_somente_disp!$A:$L,8,FALSE),0)</f>
        <v>0</v>
      </c>
      <c r="F427" s="20">
        <f>IFERROR(VLOOKUP(A427,[1]Monitoramento_Base_somente_disp!$A:$L,9,FALSE),0)</f>
        <v>0</v>
      </c>
      <c r="G427" s="28">
        <f>IFERROR(VLOOKUP(A427,[1]Monitoramento_Base_somente_disp!$A:$L,10,FALSE),0)</f>
        <v>0</v>
      </c>
      <c r="H427" s="27">
        <f>IFERROR(VLOOKUP(A427,[2]webService!$A:$I,4,FALSE),0)</f>
        <v>0</v>
      </c>
      <c r="I427" s="20">
        <f>IFERROR(VLOOKUP(A427,[2]webService!$A:$II,5,FALSE),0)</f>
        <v>0</v>
      </c>
      <c r="J427" s="20">
        <f>IFERROR(VLOOKUP(A427,[2]webService!$A:$I,6,FALSE),0)</f>
        <v>0</v>
      </c>
      <c r="K427" s="20">
        <f>IFERROR(VLOOKUP(A427,[2]webService!$A:$I,7,FALSE),0)</f>
        <v>0</v>
      </c>
      <c r="L427" s="20">
        <f>IFERROR(VLOOKUP(A427,[2]webService!$A:$I,8,FALSE),0)</f>
        <v>0</v>
      </c>
      <c r="M427" s="28">
        <f>IFERROR(VLOOKUP(A427,[2]webService!$A:$I,9,FALSE),0)</f>
        <v>0</v>
      </c>
      <c r="N427" s="27">
        <f>IFERROR(VLOOKUP(A427,[3]soaBnafar!$A:$G,2,FALSE),0)</f>
        <v>0</v>
      </c>
      <c r="O427" s="20">
        <f>IFERROR(VLOOKUP(A427,[3]soaBnafar!$A:$H,3,FALSE),0)</f>
        <v>0</v>
      </c>
      <c r="P427" s="20">
        <f>IFERROR(VLOOKUP(A427,[3]soaBnafar!$A:$G,4,FALSE),0)</f>
        <v>0</v>
      </c>
      <c r="Q427" s="20">
        <f>IFERROR(VLOOKUP(A427,[3]soaBnafar!$A:$G,5,FALSE),0)</f>
        <v>0</v>
      </c>
      <c r="R427" s="20">
        <f>IFERROR(VLOOKUP(A427,[3]soaBnafar!$A:$G,6,FALSE),0)</f>
        <v>0</v>
      </c>
      <c r="S427" s="20">
        <f>IFERROR(VLOOKUP(A427,[3]soaBnafar!$A:$G,7,FALSE),0)</f>
        <v>0</v>
      </c>
      <c r="T427" s="32">
        <f t="shared" si="74"/>
        <v>0</v>
      </c>
      <c r="U427" s="21">
        <f t="shared" si="75"/>
        <v>0</v>
      </c>
      <c r="V427" s="21">
        <f t="shared" si="76"/>
        <v>0</v>
      </c>
      <c r="W427" s="21">
        <f t="shared" si="77"/>
        <v>0</v>
      </c>
      <c r="X427" s="21">
        <f t="shared" si="78"/>
        <v>0</v>
      </c>
      <c r="Y427" s="33">
        <f t="shared" si="79"/>
        <v>0</v>
      </c>
      <c r="Z427" s="4" t="str">
        <f t="shared" si="80"/>
        <v>Não</v>
      </c>
      <c r="AA427" s="4" t="str">
        <f t="shared" si="81"/>
        <v>Não</v>
      </c>
      <c r="AB427" s="4" t="str">
        <f t="shared" si="82"/>
        <v>Não</v>
      </c>
      <c r="AC427" s="4" t="str">
        <f t="shared" si="83"/>
        <v>Não</v>
      </c>
      <c r="AD427" s="4" t="str">
        <f t="shared" si="84"/>
        <v>Não</v>
      </c>
      <c r="AE427" s="30" t="str">
        <f t="shared" si="85"/>
        <v>Não</v>
      </c>
    </row>
    <row r="428" spans="1:31" x14ac:dyDescent="0.25">
      <c r="A428" s="23">
        <v>211170</v>
      </c>
      <c r="B428" s="27">
        <f>IFERROR(VLOOKUP(A428,[1]Monitoramento_Base_somente_disp!$A:$L,5,FALSE),0)</f>
        <v>0</v>
      </c>
      <c r="C428" s="20">
        <f>IFERROR(VLOOKUP(A428,[1]Monitoramento_Base_somente_disp!$A:$L,6,FALSE),0)</f>
        <v>0</v>
      </c>
      <c r="D428" s="20">
        <f>IFERROR(VLOOKUP(A428,[1]Monitoramento_Base_somente_disp!$A:$L,7,FALSE),0)</f>
        <v>0</v>
      </c>
      <c r="E428" s="20">
        <f>IFERROR(VLOOKUP(A428,[1]Monitoramento_Base_somente_disp!$A:$L,8,FALSE),0)</f>
        <v>0</v>
      </c>
      <c r="F428" s="20">
        <f>IFERROR(VLOOKUP(A428,[1]Monitoramento_Base_somente_disp!$A:$L,9,FALSE),0)</f>
        <v>0</v>
      </c>
      <c r="G428" s="28">
        <f>IFERROR(VLOOKUP(A428,[1]Monitoramento_Base_somente_disp!$A:$L,10,FALSE),0)</f>
        <v>0</v>
      </c>
      <c r="H428" s="27">
        <f>IFERROR(VLOOKUP(A428,[2]webService!$A:$I,4,FALSE),0)</f>
        <v>0</v>
      </c>
      <c r="I428" s="20">
        <f>IFERROR(VLOOKUP(A428,[2]webService!$A:$II,5,FALSE),0)</f>
        <v>0</v>
      </c>
      <c r="J428" s="20">
        <f>IFERROR(VLOOKUP(A428,[2]webService!$A:$I,6,FALSE),0)</f>
        <v>0</v>
      </c>
      <c r="K428" s="20">
        <f>IFERROR(VLOOKUP(A428,[2]webService!$A:$I,7,FALSE),0)</f>
        <v>0</v>
      </c>
      <c r="L428" s="20">
        <f>IFERROR(VLOOKUP(A428,[2]webService!$A:$I,8,FALSE),0)</f>
        <v>0</v>
      </c>
      <c r="M428" s="28">
        <f>IFERROR(VLOOKUP(A428,[2]webService!$A:$I,9,FALSE),0)</f>
        <v>0</v>
      </c>
      <c r="N428" s="27">
        <f>IFERROR(VLOOKUP(A428,[3]soaBnafar!$A:$G,2,FALSE),0)</f>
        <v>0</v>
      </c>
      <c r="O428" s="20">
        <f>IFERROR(VLOOKUP(A428,[3]soaBnafar!$A:$H,3,FALSE),0)</f>
        <v>0</v>
      </c>
      <c r="P428" s="20">
        <f>IFERROR(VLOOKUP(A428,[3]soaBnafar!$A:$G,4,FALSE),0)</f>
        <v>0</v>
      </c>
      <c r="Q428" s="20">
        <f>IFERROR(VLOOKUP(A428,[3]soaBnafar!$A:$G,5,FALSE),0)</f>
        <v>0</v>
      </c>
      <c r="R428" s="20">
        <f>IFERROR(VLOOKUP(A428,[3]soaBnafar!$A:$G,6,FALSE),0)</f>
        <v>0</v>
      </c>
      <c r="S428" s="20">
        <f>IFERROR(VLOOKUP(A428,[3]soaBnafar!$A:$G,7,FALSE),0)</f>
        <v>0</v>
      </c>
      <c r="T428" s="32">
        <f t="shared" si="74"/>
        <v>0</v>
      </c>
      <c r="U428" s="21">
        <f t="shared" si="75"/>
        <v>0</v>
      </c>
      <c r="V428" s="21">
        <f t="shared" si="76"/>
        <v>0</v>
      </c>
      <c r="W428" s="21">
        <f t="shared" si="77"/>
        <v>0</v>
      </c>
      <c r="X428" s="21">
        <f t="shared" si="78"/>
        <v>0</v>
      </c>
      <c r="Y428" s="33">
        <f t="shared" si="79"/>
        <v>0</v>
      </c>
      <c r="Z428" s="4" t="str">
        <f t="shared" si="80"/>
        <v>Não</v>
      </c>
      <c r="AA428" s="4" t="str">
        <f t="shared" si="81"/>
        <v>Não</v>
      </c>
      <c r="AB428" s="4" t="str">
        <f t="shared" si="82"/>
        <v>Não</v>
      </c>
      <c r="AC428" s="4" t="str">
        <f t="shared" si="83"/>
        <v>Não</v>
      </c>
      <c r="AD428" s="4" t="str">
        <f t="shared" si="84"/>
        <v>Não</v>
      </c>
      <c r="AE428" s="30" t="str">
        <f t="shared" si="85"/>
        <v>Não</v>
      </c>
    </row>
    <row r="429" spans="1:31" x14ac:dyDescent="0.25">
      <c r="A429" s="23">
        <v>211172</v>
      </c>
      <c r="B429" s="27">
        <f>IFERROR(VLOOKUP(A429,[1]Monitoramento_Base_somente_disp!$A:$L,5,FALSE),0)</f>
        <v>7586</v>
      </c>
      <c r="C429" s="20">
        <f>IFERROR(VLOOKUP(A429,[1]Monitoramento_Base_somente_disp!$A:$L,6,FALSE),0)</f>
        <v>1941542</v>
      </c>
      <c r="D429" s="20">
        <f>IFERROR(VLOOKUP(A429,[1]Monitoramento_Base_somente_disp!$A:$L,7,FALSE),0)</f>
        <v>5064</v>
      </c>
      <c r="E429" s="20">
        <f>IFERROR(VLOOKUP(A429,[1]Monitoramento_Base_somente_disp!$A:$L,8,FALSE),0)</f>
        <v>1195741</v>
      </c>
      <c r="F429" s="20">
        <f>IFERROR(VLOOKUP(A429,[1]Monitoramento_Base_somente_disp!$A:$L,9,FALSE),0)</f>
        <v>0</v>
      </c>
      <c r="G429" s="28">
        <f>IFERROR(VLOOKUP(A429,[1]Monitoramento_Base_somente_disp!$A:$L,10,FALSE),0)</f>
        <v>0</v>
      </c>
      <c r="H429" s="27">
        <f>IFERROR(VLOOKUP(A429,[2]webService!$A:$I,4,FALSE),0)</f>
        <v>0</v>
      </c>
      <c r="I429" s="20">
        <f>IFERROR(VLOOKUP(A429,[2]webService!$A:$II,5,FALSE),0)</f>
        <v>0</v>
      </c>
      <c r="J429" s="20">
        <f>IFERROR(VLOOKUP(A429,[2]webService!$A:$I,6,FALSE),0)</f>
        <v>0</v>
      </c>
      <c r="K429" s="20">
        <f>IFERROR(VLOOKUP(A429,[2]webService!$A:$I,7,FALSE),0)</f>
        <v>0</v>
      </c>
      <c r="L429" s="20">
        <f>IFERROR(VLOOKUP(A429,[2]webService!$A:$I,8,FALSE),0)</f>
        <v>0</v>
      </c>
      <c r="M429" s="28">
        <f>IFERROR(VLOOKUP(A429,[2]webService!$A:$I,9,FALSE),0)</f>
        <v>0</v>
      </c>
      <c r="N429" s="27">
        <f>IFERROR(VLOOKUP(A429,[3]soaBnafar!$A:$G,2,FALSE),0)</f>
        <v>0</v>
      </c>
      <c r="O429" s="20">
        <f>IFERROR(VLOOKUP(A429,[3]soaBnafar!$A:$H,3,FALSE),0)</f>
        <v>0</v>
      </c>
      <c r="P429" s="20">
        <f>IFERROR(VLOOKUP(A429,[3]soaBnafar!$A:$G,4,FALSE),0)</f>
        <v>0</v>
      </c>
      <c r="Q429" s="20">
        <f>IFERROR(VLOOKUP(A429,[3]soaBnafar!$A:$G,5,FALSE),0)</f>
        <v>0</v>
      </c>
      <c r="R429" s="20">
        <f>IFERROR(VLOOKUP(A429,[3]soaBnafar!$A:$G,6,FALSE),0)</f>
        <v>0</v>
      </c>
      <c r="S429" s="20">
        <f>IFERROR(VLOOKUP(A429,[3]soaBnafar!$A:$G,7,FALSE),0)</f>
        <v>0</v>
      </c>
      <c r="T429" s="32">
        <f t="shared" si="74"/>
        <v>7586</v>
      </c>
      <c r="U429" s="21">
        <f t="shared" si="75"/>
        <v>1941542</v>
      </c>
      <c r="V429" s="21">
        <f t="shared" si="76"/>
        <v>5064</v>
      </c>
      <c r="W429" s="21">
        <f t="shared" si="77"/>
        <v>1195741</v>
      </c>
      <c r="X429" s="21">
        <f t="shared" si="78"/>
        <v>0</v>
      </c>
      <c r="Y429" s="33">
        <f t="shared" si="79"/>
        <v>0</v>
      </c>
      <c r="Z429" s="4" t="str">
        <f t="shared" si="80"/>
        <v>Sim</v>
      </c>
      <c r="AA429" s="4" t="str">
        <f t="shared" si="81"/>
        <v>Sim</v>
      </c>
      <c r="AB429" s="4" t="str">
        <f t="shared" si="82"/>
        <v>Sim</v>
      </c>
      <c r="AC429" s="4" t="str">
        <f t="shared" si="83"/>
        <v>Sim</v>
      </c>
      <c r="AD429" s="4" t="str">
        <f t="shared" si="84"/>
        <v>Não</v>
      </c>
      <c r="AE429" s="30" t="str">
        <f t="shared" si="85"/>
        <v>Não</v>
      </c>
    </row>
    <row r="430" spans="1:31" x14ac:dyDescent="0.25">
      <c r="A430" s="23">
        <v>211178</v>
      </c>
      <c r="B430" s="27">
        <f>IFERROR(VLOOKUP(A430,[1]Monitoramento_Base_somente_disp!$A:$L,5,FALSE),0)</f>
        <v>0</v>
      </c>
      <c r="C430" s="20">
        <f>IFERROR(VLOOKUP(A430,[1]Monitoramento_Base_somente_disp!$A:$L,6,FALSE),0)</f>
        <v>0</v>
      </c>
      <c r="D430" s="20">
        <f>IFERROR(VLOOKUP(A430,[1]Monitoramento_Base_somente_disp!$A:$L,7,FALSE),0)</f>
        <v>0</v>
      </c>
      <c r="E430" s="20">
        <f>IFERROR(VLOOKUP(A430,[1]Monitoramento_Base_somente_disp!$A:$L,8,FALSE),0)</f>
        <v>0</v>
      </c>
      <c r="F430" s="20">
        <f>IFERROR(VLOOKUP(A430,[1]Monitoramento_Base_somente_disp!$A:$L,9,FALSE),0)</f>
        <v>0</v>
      </c>
      <c r="G430" s="28">
        <f>IFERROR(VLOOKUP(A430,[1]Monitoramento_Base_somente_disp!$A:$L,10,FALSE),0)</f>
        <v>0</v>
      </c>
      <c r="H430" s="27">
        <f>IFERROR(VLOOKUP(A430,[2]webService!$A:$I,4,FALSE),0)</f>
        <v>0</v>
      </c>
      <c r="I430" s="20">
        <f>IFERROR(VLOOKUP(A430,[2]webService!$A:$II,5,FALSE),0)</f>
        <v>0</v>
      </c>
      <c r="J430" s="20">
        <f>IFERROR(VLOOKUP(A430,[2]webService!$A:$I,6,FALSE),0)</f>
        <v>0</v>
      </c>
      <c r="K430" s="20">
        <f>IFERROR(VLOOKUP(A430,[2]webService!$A:$I,7,FALSE),0)</f>
        <v>0</v>
      </c>
      <c r="L430" s="20">
        <f>IFERROR(VLOOKUP(A430,[2]webService!$A:$I,8,FALSE),0)</f>
        <v>0</v>
      </c>
      <c r="M430" s="28">
        <f>IFERROR(VLOOKUP(A430,[2]webService!$A:$I,9,FALSE),0)</f>
        <v>0</v>
      </c>
      <c r="N430" s="27">
        <f>IFERROR(VLOOKUP(A430,[3]soaBnafar!$A:$G,2,FALSE),0)</f>
        <v>0</v>
      </c>
      <c r="O430" s="20">
        <f>IFERROR(VLOOKUP(A430,[3]soaBnafar!$A:$H,3,FALSE),0)</f>
        <v>0</v>
      </c>
      <c r="P430" s="20">
        <f>IFERROR(VLOOKUP(A430,[3]soaBnafar!$A:$G,4,FALSE),0)</f>
        <v>0</v>
      </c>
      <c r="Q430" s="20">
        <f>IFERROR(VLOOKUP(A430,[3]soaBnafar!$A:$G,5,FALSE),0)</f>
        <v>0</v>
      </c>
      <c r="R430" s="20">
        <f>IFERROR(VLOOKUP(A430,[3]soaBnafar!$A:$G,6,FALSE),0)</f>
        <v>0</v>
      </c>
      <c r="S430" s="20">
        <f>IFERROR(VLOOKUP(A430,[3]soaBnafar!$A:$G,7,FALSE),0)</f>
        <v>0</v>
      </c>
      <c r="T430" s="32">
        <f t="shared" si="74"/>
        <v>0</v>
      </c>
      <c r="U430" s="21">
        <f t="shared" si="75"/>
        <v>0</v>
      </c>
      <c r="V430" s="21">
        <f t="shared" si="76"/>
        <v>0</v>
      </c>
      <c r="W430" s="21">
        <f t="shared" si="77"/>
        <v>0</v>
      </c>
      <c r="X430" s="21">
        <f t="shared" si="78"/>
        <v>0</v>
      </c>
      <c r="Y430" s="33">
        <f t="shared" si="79"/>
        <v>0</v>
      </c>
      <c r="Z430" s="4" t="str">
        <f t="shared" si="80"/>
        <v>Não</v>
      </c>
      <c r="AA430" s="4" t="str">
        <f t="shared" si="81"/>
        <v>Não</v>
      </c>
      <c r="AB430" s="4" t="str">
        <f t="shared" si="82"/>
        <v>Não</v>
      </c>
      <c r="AC430" s="4" t="str">
        <f t="shared" si="83"/>
        <v>Não</v>
      </c>
      <c r="AD430" s="4" t="str">
        <f t="shared" si="84"/>
        <v>Não</v>
      </c>
      <c r="AE430" s="30" t="str">
        <f t="shared" si="85"/>
        <v>Não</v>
      </c>
    </row>
    <row r="431" spans="1:31" x14ac:dyDescent="0.25">
      <c r="A431" s="23">
        <v>211180</v>
      </c>
      <c r="B431" s="27">
        <f>IFERROR(VLOOKUP(A431,[1]Monitoramento_Base_somente_disp!$A:$L,5,FALSE),0)</f>
        <v>0</v>
      </c>
      <c r="C431" s="20">
        <f>IFERROR(VLOOKUP(A431,[1]Monitoramento_Base_somente_disp!$A:$L,6,FALSE),0)</f>
        <v>2082724</v>
      </c>
      <c r="D431" s="20">
        <f>IFERROR(VLOOKUP(A431,[1]Monitoramento_Base_somente_disp!$A:$L,7,FALSE),0)</f>
        <v>0</v>
      </c>
      <c r="E431" s="20">
        <f>IFERROR(VLOOKUP(A431,[1]Monitoramento_Base_somente_disp!$A:$L,8,FALSE),0)</f>
        <v>1041362</v>
      </c>
      <c r="F431" s="20">
        <f>IFERROR(VLOOKUP(A431,[1]Monitoramento_Base_somente_disp!$A:$L,9,FALSE),0)</f>
        <v>0</v>
      </c>
      <c r="G431" s="28">
        <f>IFERROR(VLOOKUP(A431,[1]Monitoramento_Base_somente_disp!$A:$L,10,FALSE),0)</f>
        <v>0</v>
      </c>
      <c r="H431" s="27">
        <f>IFERROR(VLOOKUP(A431,[2]webService!$A:$I,4,FALSE),0)</f>
        <v>0</v>
      </c>
      <c r="I431" s="20">
        <f>IFERROR(VLOOKUP(A431,[2]webService!$A:$II,5,FALSE),0)</f>
        <v>0</v>
      </c>
      <c r="J431" s="20">
        <f>IFERROR(VLOOKUP(A431,[2]webService!$A:$I,6,FALSE),0)</f>
        <v>0</v>
      </c>
      <c r="K431" s="20">
        <f>IFERROR(VLOOKUP(A431,[2]webService!$A:$I,7,FALSE),0)</f>
        <v>0</v>
      </c>
      <c r="L431" s="20">
        <f>IFERROR(VLOOKUP(A431,[2]webService!$A:$I,8,FALSE),0)</f>
        <v>0</v>
      </c>
      <c r="M431" s="28">
        <f>IFERROR(VLOOKUP(A431,[2]webService!$A:$I,9,FALSE),0)</f>
        <v>0</v>
      </c>
      <c r="N431" s="27">
        <f>IFERROR(VLOOKUP(A431,[3]soaBnafar!$A:$G,2,FALSE),0)</f>
        <v>0</v>
      </c>
      <c r="O431" s="20">
        <f>IFERROR(VLOOKUP(A431,[3]soaBnafar!$A:$H,3,FALSE),0)</f>
        <v>0</v>
      </c>
      <c r="P431" s="20">
        <f>IFERROR(VLOOKUP(A431,[3]soaBnafar!$A:$G,4,FALSE),0)</f>
        <v>0</v>
      </c>
      <c r="Q431" s="20">
        <f>IFERROR(VLOOKUP(A431,[3]soaBnafar!$A:$G,5,FALSE),0)</f>
        <v>0</v>
      </c>
      <c r="R431" s="20">
        <f>IFERROR(VLOOKUP(A431,[3]soaBnafar!$A:$G,6,FALSE),0)</f>
        <v>0</v>
      </c>
      <c r="S431" s="20">
        <f>IFERROR(VLOOKUP(A431,[3]soaBnafar!$A:$G,7,FALSE),0)</f>
        <v>0</v>
      </c>
      <c r="T431" s="32">
        <f t="shared" si="74"/>
        <v>0</v>
      </c>
      <c r="U431" s="21">
        <f t="shared" si="75"/>
        <v>2082724</v>
      </c>
      <c r="V431" s="21">
        <f t="shared" si="76"/>
        <v>0</v>
      </c>
      <c r="W431" s="21">
        <f t="shared" si="77"/>
        <v>1041362</v>
      </c>
      <c r="X431" s="21">
        <f t="shared" si="78"/>
        <v>0</v>
      </c>
      <c r="Y431" s="33">
        <f t="shared" si="79"/>
        <v>0</v>
      </c>
      <c r="Z431" s="4" t="str">
        <f t="shared" si="80"/>
        <v>Não</v>
      </c>
      <c r="AA431" s="4" t="str">
        <f t="shared" si="81"/>
        <v>Sim</v>
      </c>
      <c r="AB431" s="4" t="str">
        <f t="shared" si="82"/>
        <v>Não</v>
      </c>
      <c r="AC431" s="4" t="str">
        <f t="shared" si="83"/>
        <v>Sim</v>
      </c>
      <c r="AD431" s="4" t="str">
        <f t="shared" si="84"/>
        <v>Não</v>
      </c>
      <c r="AE431" s="30" t="str">
        <f t="shared" si="85"/>
        <v>Não</v>
      </c>
    </row>
    <row r="432" spans="1:31" x14ac:dyDescent="0.25">
      <c r="A432" s="23">
        <v>211190</v>
      </c>
      <c r="B432" s="27">
        <f>IFERROR(VLOOKUP(A432,[1]Monitoramento_Base_somente_disp!$A:$L,5,FALSE),0)</f>
        <v>0</v>
      </c>
      <c r="C432" s="20">
        <f>IFERROR(VLOOKUP(A432,[1]Monitoramento_Base_somente_disp!$A:$L,6,FALSE),0)</f>
        <v>0</v>
      </c>
      <c r="D432" s="20">
        <f>IFERROR(VLOOKUP(A432,[1]Monitoramento_Base_somente_disp!$A:$L,7,FALSE),0)</f>
        <v>0</v>
      </c>
      <c r="E432" s="20">
        <f>IFERROR(VLOOKUP(A432,[1]Monitoramento_Base_somente_disp!$A:$L,8,FALSE),0)</f>
        <v>0</v>
      </c>
      <c r="F432" s="20">
        <f>IFERROR(VLOOKUP(A432,[1]Monitoramento_Base_somente_disp!$A:$L,9,FALSE),0)</f>
        <v>0</v>
      </c>
      <c r="G432" s="28">
        <f>IFERROR(VLOOKUP(A432,[1]Monitoramento_Base_somente_disp!$A:$L,10,FALSE),0)</f>
        <v>0</v>
      </c>
      <c r="H432" s="27">
        <f>IFERROR(VLOOKUP(A432,[2]webService!$A:$I,4,FALSE),0)</f>
        <v>0</v>
      </c>
      <c r="I432" s="20">
        <f>IFERROR(VLOOKUP(A432,[2]webService!$A:$II,5,FALSE),0)</f>
        <v>0</v>
      </c>
      <c r="J432" s="20">
        <f>IFERROR(VLOOKUP(A432,[2]webService!$A:$I,6,FALSE),0)</f>
        <v>0</v>
      </c>
      <c r="K432" s="20">
        <f>IFERROR(VLOOKUP(A432,[2]webService!$A:$I,7,FALSE),0)</f>
        <v>0</v>
      </c>
      <c r="L432" s="20">
        <f>IFERROR(VLOOKUP(A432,[2]webService!$A:$I,8,FALSE),0)</f>
        <v>0</v>
      </c>
      <c r="M432" s="28">
        <f>IFERROR(VLOOKUP(A432,[2]webService!$A:$I,9,FALSE),0)</f>
        <v>0</v>
      </c>
      <c r="N432" s="27">
        <f>IFERROR(VLOOKUP(A432,[3]soaBnafar!$A:$G,2,FALSE),0)</f>
        <v>0</v>
      </c>
      <c r="O432" s="20">
        <f>IFERROR(VLOOKUP(A432,[3]soaBnafar!$A:$H,3,FALSE),0)</f>
        <v>0</v>
      </c>
      <c r="P432" s="20">
        <f>IFERROR(VLOOKUP(A432,[3]soaBnafar!$A:$G,4,FALSE),0)</f>
        <v>0</v>
      </c>
      <c r="Q432" s="20">
        <f>IFERROR(VLOOKUP(A432,[3]soaBnafar!$A:$G,5,FALSE),0)</f>
        <v>0</v>
      </c>
      <c r="R432" s="20">
        <f>IFERROR(VLOOKUP(A432,[3]soaBnafar!$A:$G,6,FALSE),0)</f>
        <v>0</v>
      </c>
      <c r="S432" s="20">
        <f>IFERROR(VLOOKUP(A432,[3]soaBnafar!$A:$G,7,FALSE),0)</f>
        <v>0</v>
      </c>
      <c r="T432" s="32">
        <f t="shared" si="74"/>
        <v>0</v>
      </c>
      <c r="U432" s="21">
        <f t="shared" si="75"/>
        <v>0</v>
      </c>
      <c r="V432" s="21">
        <f t="shared" si="76"/>
        <v>0</v>
      </c>
      <c r="W432" s="21">
        <f t="shared" si="77"/>
        <v>0</v>
      </c>
      <c r="X432" s="21">
        <f t="shared" si="78"/>
        <v>0</v>
      </c>
      <c r="Y432" s="33">
        <f t="shared" si="79"/>
        <v>0</v>
      </c>
      <c r="Z432" s="4" t="str">
        <f t="shared" si="80"/>
        <v>Não</v>
      </c>
      <c r="AA432" s="4" t="str">
        <f t="shared" si="81"/>
        <v>Não</v>
      </c>
      <c r="AB432" s="4" t="str">
        <f t="shared" si="82"/>
        <v>Não</v>
      </c>
      <c r="AC432" s="4" t="str">
        <f t="shared" si="83"/>
        <v>Não</v>
      </c>
      <c r="AD432" s="4" t="str">
        <f t="shared" si="84"/>
        <v>Não</v>
      </c>
      <c r="AE432" s="30" t="str">
        <f t="shared" si="85"/>
        <v>Não</v>
      </c>
    </row>
    <row r="433" spans="1:31" x14ac:dyDescent="0.25">
      <c r="A433" s="23">
        <v>211200</v>
      </c>
      <c r="B433" s="27">
        <f>IFERROR(VLOOKUP(A433,[1]Monitoramento_Base_somente_disp!$A:$L,5,FALSE),0)</f>
        <v>0</v>
      </c>
      <c r="C433" s="20">
        <f>IFERROR(VLOOKUP(A433,[1]Monitoramento_Base_somente_disp!$A:$L,6,FALSE),0)</f>
        <v>0</v>
      </c>
      <c r="D433" s="20">
        <f>IFERROR(VLOOKUP(A433,[1]Monitoramento_Base_somente_disp!$A:$L,7,FALSE),0)</f>
        <v>0</v>
      </c>
      <c r="E433" s="20">
        <f>IFERROR(VLOOKUP(A433,[1]Monitoramento_Base_somente_disp!$A:$L,8,FALSE),0)</f>
        <v>0</v>
      </c>
      <c r="F433" s="20">
        <f>IFERROR(VLOOKUP(A433,[1]Monitoramento_Base_somente_disp!$A:$L,9,FALSE),0)</f>
        <v>0</v>
      </c>
      <c r="G433" s="28">
        <f>IFERROR(VLOOKUP(A433,[1]Monitoramento_Base_somente_disp!$A:$L,10,FALSE),0)</f>
        <v>0</v>
      </c>
      <c r="H433" s="27">
        <f>IFERROR(VLOOKUP(A433,[2]webService!$A:$I,4,FALSE),0)</f>
        <v>0</v>
      </c>
      <c r="I433" s="20">
        <f>IFERROR(VLOOKUP(A433,[2]webService!$A:$II,5,FALSE),0)</f>
        <v>0</v>
      </c>
      <c r="J433" s="20">
        <f>IFERROR(VLOOKUP(A433,[2]webService!$A:$I,6,FALSE),0)</f>
        <v>0</v>
      </c>
      <c r="K433" s="20">
        <f>IFERROR(VLOOKUP(A433,[2]webService!$A:$I,7,FALSE),0)</f>
        <v>0</v>
      </c>
      <c r="L433" s="20">
        <f>IFERROR(VLOOKUP(A433,[2]webService!$A:$I,8,FALSE),0)</f>
        <v>0</v>
      </c>
      <c r="M433" s="28">
        <f>IFERROR(VLOOKUP(A433,[2]webService!$A:$I,9,FALSE),0)</f>
        <v>0</v>
      </c>
      <c r="N433" s="27">
        <f>IFERROR(VLOOKUP(A433,[3]soaBnafar!$A:$G,2,FALSE),0)</f>
        <v>0</v>
      </c>
      <c r="O433" s="20">
        <f>IFERROR(VLOOKUP(A433,[3]soaBnafar!$A:$H,3,FALSE),0)</f>
        <v>0</v>
      </c>
      <c r="P433" s="20">
        <f>IFERROR(VLOOKUP(A433,[3]soaBnafar!$A:$G,4,FALSE),0)</f>
        <v>0</v>
      </c>
      <c r="Q433" s="20">
        <f>IFERROR(VLOOKUP(A433,[3]soaBnafar!$A:$G,5,FALSE),0)</f>
        <v>0</v>
      </c>
      <c r="R433" s="20">
        <f>IFERROR(VLOOKUP(A433,[3]soaBnafar!$A:$G,6,FALSE),0)</f>
        <v>0</v>
      </c>
      <c r="S433" s="20">
        <f>IFERROR(VLOOKUP(A433,[3]soaBnafar!$A:$G,7,FALSE),0)</f>
        <v>0</v>
      </c>
      <c r="T433" s="32">
        <f t="shared" si="74"/>
        <v>0</v>
      </c>
      <c r="U433" s="21">
        <f t="shared" si="75"/>
        <v>0</v>
      </c>
      <c r="V433" s="21">
        <f t="shared" si="76"/>
        <v>0</v>
      </c>
      <c r="W433" s="21">
        <f t="shared" si="77"/>
        <v>0</v>
      </c>
      <c r="X433" s="21">
        <f t="shared" si="78"/>
        <v>0</v>
      </c>
      <c r="Y433" s="33">
        <f t="shared" si="79"/>
        <v>0</v>
      </c>
      <c r="Z433" s="4" t="str">
        <f t="shared" si="80"/>
        <v>Não</v>
      </c>
      <c r="AA433" s="4" t="str">
        <f t="shared" si="81"/>
        <v>Não</v>
      </c>
      <c r="AB433" s="4" t="str">
        <f t="shared" si="82"/>
        <v>Não</v>
      </c>
      <c r="AC433" s="4" t="str">
        <f t="shared" si="83"/>
        <v>Não</v>
      </c>
      <c r="AD433" s="4" t="str">
        <f t="shared" si="84"/>
        <v>Não</v>
      </c>
      <c r="AE433" s="30" t="str">
        <f t="shared" si="85"/>
        <v>Não</v>
      </c>
    </row>
    <row r="434" spans="1:31" x14ac:dyDescent="0.25">
      <c r="A434" s="23">
        <v>211210</v>
      </c>
      <c r="B434" s="27">
        <f>IFERROR(VLOOKUP(A434,[1]Monitoramento_Base_somente_disp!$A:$L,5,FALSE),0)</f>
        <v>0</v>
      </c>
      <c r="C434" s="20">
        <f>IFERROR(VLOOKUP(A434,[1]Monitoramento_Base_somente_disp!$A:$L,6,FALSE),0)</f>
        <v>0</v>
      </c>
      <c r="D434" s="20">
        <f>IFERROR(VLOOKUP(A434,[1]Monitoramento_Base_somente_disp!$A:$L,7,FALSE),0)</f>
        <v>0</v>
      </c>
      <c r="E434" s="20">
        <f>IFERROR(VLOOKUP(A434,[1]Monitoramento_Base_somente_disp!$A:$L,8,FALSE),0)</f>
        <v>0</v>
      </c>
      <c r="F434" s="20">
        <f>IFERROR(VLOOKUP(A434,[1]Monitoramento_Base_somente_disp!$A:$L,9,FALSE),0)</f>
        <v>0</v>
      </c>
      <c r="G434" s="28">
        <f>IFERROR(VLOOKUP(A434,[1]Monitoramento_Base_somente_disp!$A:$L,10,FALSE),0)</f>
        <v>0</v>
      </c>
      <c r="H434" s="27">
        <f>IFERROR(VLOOKUP(A434,[2]webService!$A:$I,4,FALSE),0)</f>
        <v>0</v>
      </c>
      <c r="I434" s="20">
        <f>IFERROR(VLOOKUP(A434,[2]webService!$A:$II,5,FALSE),0)</f>
        <v>0</v>
      </c>
      <c r="J434" s="20">
        <f>IFERROR(VLOOKUP(A434,[2]webService!$A:$I,6,FALSE),0)</f>
        <v>0</v>
      </c>
      <c r="K434" s="20">
        <f>IFERROR(VLOOKUP(A434,[2]webService!$A:$I,7,FALSE),0)</f>
        <v>0</v>
      </c>
      <c r="L434" s="20">
        <f>IFERROR(VLOOKUP(A434,[2]webService!$A:$I,8,FALSE),0)</f>
        <v>0</v>
      </c>
      <c r="M434" s="28">
        <f>IFERROR(VLOOKUP(A434,[2]webService!$A:$I,9,FALSE),0)</f>
        <v>0</v>
      </c>
      <c r="N434" s="27">
        <f>IFERROR(VLOOKUP(A434,[3]soaBnafar!$A:$G,2,FALSE),0)</f>
        <v>0</v>
      </c>
      <c r="O434" s="20">
        <f>IFERROR(VLOOKUP(A434,[3]soaBnafar!$A:$H,3,FALSE),0)</f>
        <v>0</v>
      </c>
      <c r="P434" s="20">
        <f>IFERROR(VLOOKUP(A434,[3]soaBnafar!$A:$G,4,FALSE),0)</f>
        <v>0</v>
      </c>
      <c r="Q434" s="20">
        <f>IFERROR(VLOOKUP(A434,[3]soaBnafar!$A:$G,5,FALSE),0)</f>
        <v>0</v>
      </c>
      <c r="R434" s="20">
        <f>IFERROR(VLOOKUP(A434,[3]soaBnafar!$A:$G,6,FALSE),0)</f>
        <v>0</v>
      </c>
      <c r="S434" s="20">
        <f>IFERROR(VLOOKUP(A434,[3]soaBnafar!$A:$G,7,FALSE),0)</f>
        <v>0</v>
      </c>
      <c r="T434" s="32">
        <f t="shared" si="74"/>
        <v>0</v>
      </c>
      <c r="U434" s="21">
        <f t="shared" si="75"/>
        <v>0</v>
      </c>
      <c r="V434" s="21">
        <f t="shared" si="76"/>
        <v>0</v>
      </c>
      <c r="W434" s="21">
        <f t="shared" si="77"/>
        <v>0</v>
      </c>
      <c r="X434" s="21">
        <f t="shared" si="78"/>
        <v>0</v>
      </c>
      <c r="Y434" s="33">
        <f t="shared" si="79"/>
        <v>0</v>
      </c>
      <c r="Z434" s="4" t="str">
        <f t="shared" si="80"/>
        <v>Não</v>
      </c>
      <c r="AA434" s="4" t="str">
        <f t="shared" si="81"/>
        <v>Não</v>
      </c>
      <c r="AB434" s="4" t="str">
        <f t="shared" si="82"/>
        <v>Não</v>
      </c>
      <c r="AC434" s="4" t="str">
        <f t="shared" si="83"/>
        <v>Não</v>
      </c>
      <c r="AD434" s="4" t="str">
        <f t="shared" si="84"/>
        <v>Não</v>
      </c>
      <c r="AE434" s="30" t="str">
        <f t="shared" si="85"/>
        <v>Não</v>
      </c>
    </row>
    <row r="435" spans="1:31" x14ac:dyDescent="0.25">
      <c r="A435" s="23">
        <v>211227</v>
      </c>
      <c r="B435" s="27">
        <f>IFERROR(VLOOKUP(A435,[1]Monitoramento_Base_somente_disp!$A:$L,5,FALSE),0)</f>
        <v>0</v>
      </c>
      <c r="C435" s="20">
        <f>IFERROR(VLOOKUP(A435,[1]Monitoramento_Base_somente_disp!$A:$L,6,FALSE),0)</f>
        <v>1337644</v>
      </c>
      <c r="D435" s="20">
        <f>IFERROR(VLOOKUP(A435,[1]Monitoramento_Base_somente_disp!$A:$L,7,FALSE),0)</f>
        <v>0</v>
      </c>
      <c r="E435" s="20">
        <f>IFERROR(VLOOKUP(A435,[1]Monitoramento_Base_somente_disp!$A:$L,8,FALSE),0)</f>
        <v>668822</v>
      </c>
      <c r="F435" s="20">
        <f>IFERROR(VLOOKUP(A435,[1]Monitoramento_Base_somente_disp!$A:$L,9,FALSE),0)</f>
        <v>0</v>
      </c>
      <c r="G435" s="28">
        <f>IFERROR(VLOOKUP(A435,[1]Monitoramento_Base_somente_disp!$A:$L,10,FALSE),0)</f>
        <v>0</v>
      </c>
      <c r="H435" s="27">
        <f>IFERROR(VLOOKUP(A435,[2]webService!$A:$I,4,FALSE),0)</f>
        <v>0</v>
      </c>
      <c r="I435" s="20">
        <f>IFERROR(VLOOKUP(A435,[2]webService!$A:$II,5,FALSE),0)</f>
        <v>0</v>
      </c>
      <c r="J435" s="20">
        <f>IFERROR(VLOOKUP(A435,[2]webService!$A:$I,6,FALSE),0)</f>
        <v>0</v>
      </c>
      <c r="K435" s="20">
        <f>IFERROR(VLOOKUP(A435,[2]webService!$A:$I,7,FALSE),0)</f>
        <v>0</v>
      </c>
      <c r="L435" s="20">
        <f>IFERROR(VLOOKUP(A435,[2]webService!$A:$I,8,FALSE),0)</f>
        <v>0</v>
      </c>
      <c r="M435" s="28">
        <f>IFERROR(VLOOKUP(A435,[2]webService!$A:$I,9,FALSE),0)</f>
        <v>0</v>
      </c>
      <c r="N435" s="27">
        <f>IFERROR(VLOOKUP(A435,[3]soaBnafar!$A:$G,2,FALSE),0)</f>
        <v>0</v>
      </c>
      <c r="O435" s="20">
        <f>IFERROR(VLOOKUP(A435,[3]soaBnafar!$A:$H,3,FALSE),0)</f>
        <v>0</v>
      </c>
      <c r="P435" s="20">
        <f>IFERROR(VLOOKUP(A435,[3]soaBnafar!$A:$G,4,FALSE),0)</f>
        <v>0</v>
      </c>
      <c r="Q435" s="20">
        <f>IFERROR(VLOOKUP(A435,[3]soaBnafar!$A:$G,5,FALSE),0)</f>
        <v>0</v>
      </c>
      <c r="R435" s="20">
        <f>IFERROR(VLOOKUP(A435,[3]soaBnafar!$A:$G,6,FALSE),0)</f>
        <v>0</v>
      </c>
      <c r="S435" s="20">
        <f>IFERROR(VLOOKUP(A435,[3]soaBnafar!$A:$G,7,FALSE),0)</f>
        <v>0</v>
      </c>
      <c r="T435" s="32">
        <f t="shared" si="74"/>
        <v>0</v>
      </c>
      <c r="U435" s="21">
        <f t="shared" si="75"/>
        <v>1337644</v>
      </c>
      <c r="V435" s="21">
        <f t="shared" si="76"/>
        <v>0</v>
      </c>
      <c r="W435" s="21">
        <f t="shared" si="77"/>
        <v>668822</v>
      </c>
      <c r="X435" s="21">
        <f t="shared" si="78"/>
        <v>0</v>
      </c>
      <c r="Y435" s="33">
        <f t="shared" si="79"/>
        <v>0</v>
      </c>
      <c r="Z435" s="4" t="str">
        <f t="shared" si="80"/>
        <v>Não</v>
      </c>
      <c r="AA435" s="4" t="str">
        <f t="shared" si="81"/>
        <v>Sim</v>
      </c>
      <c r="AB435" s="4" t="str">
        <f t="shared" si="82"/>
        <v>Não</v>
      </c>
      <c r="AC435" s="4" t="str">
        <f t="shared" si="83"/>
        <v>Sim</v>
      </c>
      <c r="AD435" s="4" t="str">
        <f t="shared" si="84"/>
        <v>Não</v>
      </c>
      <c r="AE435" s="30" t="str">
        <f t="shared" si="85"/>
        <v>Não</v>
      </c>
    </row>
    <row r="436" spans="1:31" x14ac:dyDescent="0.25">
      <c r="A436" s="23">
        <v>211230</v>
      </c>
      <c r="B436" s="27">
        <f>IFERROR(VLOOKUP(A436,[1]Monitoramento_Base_somente_disp!$A:$L,5,FALSE),0)</f>
        <v>0</v>
      </c>
      <c r="C436" s="20">
        <f>IFERROR(VLOOKUP(A436,[1]Monitoramento_Base_somente_disp!$A:$L,6,FALSE),0)</f>
        <v>0</v>
      </c>
      <c r="D436" s="20">
        <f>IFERROR(VLOOKUP(A436,[1]Monitoramento_Base_somente_disp!$A:$L,7,FALSE),0)</f>
        <v>0</v>
      </c>
      <c r="E436" s="20">
        <f>IFERROR(VLOOKUP(A436,[1]Monitoramento_Base_somente_disp!$A:$L,8,FALSE),0)</f>
        <v>0</v>
      </c>
      <c r="F436" s="20">
        <f>IFERROR(VLOOKUP(A436,[1]Monitoramento_Base_somente_disp!$A:$L,9,FALSE),0)</f>
        <v>0</v>
      </c>
      <c r="G436" s="28">
        <f>IFERROR(VLOOKUP(A436,[1]Monitoramento_Base_somente_disp!$A:$L,10,FALSE),0)</f>
        <v>0</v>
      </c>
      <c r="H436" s="27">
        <f>IFERROR(VLOOKUP(A436,[2]webService!$A:$I,4,FALSE),0)</f>
        <v>0</v>
      </c>
      <c r="I436" s="20">
        <f>IFERROR(VLOOKUP(A436,[2]webService!$A:$II,5,FALSE),0)</f>
        <v>0</v>
      </c>
      <c r="J436" s="20">
        <f>IFERROR(VLOOKUP(A436,[2]webService!$A:$I,6,FALSE),0)</f>
        <v>0</v>
      </c>
      <c r="K436" s="20">
        <f>IFERROR(VLOOKUP(A436,[2]webService!$A:$I,7,FALSE),0)</f>
        <v>0</v>
      </c>
      <c r="L436" s="20">
        <f>IFERROR(VLOOKUP(A436,[2]webService!$A:$I,8,FALSE),0)</f>
        <v>0</v>
      </c>
      <c r="M436" s="28">
        <f>IFERROR(VLOOKUP(A436,[2]webService!$A:$I,9,FALSE),0)</f>
        <v>0</v>
      </c>
      <c r="N436" s="27">
        <f>IFERROR(VLOOKUP(A436,[3]soaBnafar!$A:$G,2,FALSE),0)</f>
        <v>0</v>
      </c>
      <c r="O436" s="20">
        <f>IFERROR(VLOOKUP(A436,[3]soaBnafar!$A:$H,3,FALSE),0)</f>
        <v>0</v>
      </c>
      <c r="P436" s="20">
        <f>IFERROR(VLOOKUP(A436,[3]soaBnafar!$A:$G,4,FALSE),0)</f>
        <v>0</v>
      </c>
      <c r="Q436" s="20">
        <f>IFERROR(VLOOKUP(A436,[3]soaBnafar!$A:$G,5,FALSE),0)</f>
        <v>0</v>
      </c>
      <c r="R436" s="20">
        <f>IFERROR(VLOOKUP(A436,[3]soaBnafar!$A:$G,6,FALSE),0)</f>
        <v>0</v>
      </c>
      <c r="S436" s="20">
        <f>IFERROR(VLOOKUP(A436,[3]soaBnafar!$A:$G,7,FALSE),0)</f>
        <v>0</v>
      </c>
      <c r="T436" s="32">
        <f t="shared" si="74"/>
        <v>0</v>
      </c>
      <c r="U436" s="21">
        <f t="shared" si="75"/>
        <v>0</v>
      </c>
      <c r="V436" s="21">
        <f t="shared" si="76"/>
        <v>0</v>
      </c>
      <c r="W436" s="21">
        <f t="shared" si="77"/>
        <v>0</v>
      </c>
      <c r="X436" s="21">
        <f t="shared" si="78"/>
        <v>0</v>
      </c>
      <c r="Y436" s="33">
        <f t="shared" si="79"/>
        <v>0</v>
      </c>
      <c r="Z436" s="4" t="str">
        <f t="shared" si="80"/>
        <v>Não</v>
      </c>
      <c r="AA436" s="4" t="str">
        <f t="shared" si="81"/>
        <v>Não</v>
      </c>
      <c r="AB436" s="4" t="str">
        <f t="shared" si="82"/>
        <v>Não</v>
      </c>
      <c r="AC436" s="4" t="str">
        <f t="shared" si="83"/>
        <v>Não</v>
      </c>
      <c r="AD436" s="4" t="str">
        <f t="shared" si="84"/>
        <v>Não</v>
      </c>
      <c r="AE436" s="30" t="str">
        <f t="shared" si="85"/>
        <v>Não</v>
      </c>
    </row>
    <row r="437" spans="1:31" x14ac:dyDescent="0.25">
      <c r="A437" s="23">
        <v>211250</v>
      </c>
      <c r="B437" s="27">
        <f>IFERROR(VLOOKUP(A437,[1]Monitoramento_Base_somente_disp!$A:$L,5,FALSE),0)</f>
        <v>0</v>
      </c>
      <c r="C437" s="20">
        <f>IFERROR(VLOOKUP(A437,[1]Monitoramento_Base_somente_disp!$A:$L,6,FALSE),0)</f>
        <v>1685208</v>
      </c>
      <c r="D437" s="20">
        <f>IFERROR(VLOOKUP(A437,[1]Monitoramento_Base_somente_disp!$A:$L,7,FALSE),0)</f>
        <v>0</v>
      </c>
      <c r="E437" s="20">
        <f>IFERROR(VLOOKUP(A437,[1]Monitoramento_Base_somente_disp!$A:$L,8,FALSE),0)</f>
        <v>168260</v>
      </c>
      <c r="F437" s="20">
        <f>IFERROR(VLOOKUP(A437,[1]Monitoramento_Base_somente_disp!$A:$L,9,FALSE),0)</f>
        <v>0</v>
      </c>
      <c r="G437" s="28">
        <f>IFERROR(VLOOKUP(A437,[1]Monitoramento_Base_somente_disp!$A:$L,10,FALSE),0)</f>
        <v>0</v>
      </c>
      <c r="H437" s="27">
        <f>IFERROR(VLOOKUP(A437,[2]webService!$A:$I,4,FALSE),0)</f>
        <v>0</v>
      </c>
      <c r="I437" s="20">
        <f>IFERROR(VLOOKUP(A437,[2]webService!$A:$II,5,FALSE),0)</f>
        <v>0</v>
      </c>
      <c r="J437" s="20">
        <f>IFERROR(VLOOKUP(A437,[2]webService!$A:$I,6,FALSE),0)</f>
        <v>0</v>
      </c>
      <c r="K437" s="20">
        <f>IFERROR(VLOOKUP(A437,[2]webService!$A:$I,7,FALSE),0)</f>
        <v>0</v>
      </c>
      <c r="L437" s="20">
        <f>IFERROR(VLOOKUP(A437,[2]webService!$A:$I,8,FALSE),0)</f>
        <v>0</v>
      </c>
      <c r="M437" s="28">
        <f>IFERROR(VLOOKUP(A437,[2]webService!$A:$I,9,FALSE),0)</f>
        <v>0</v>
      </c>
      <c r="N437" s="27">
        <f>IFERROR(VLOOKUP(A437,[3]soaBnafar!$A:$G,2,FALSE),0)</f>
        <v>0</v>
      </c>
      <c r="O437" s="20">
        <f>IFERROR(VLOOKUP(A437,[3]soaBnafar!$A:$H,3,FALSE),0)</f>
        <v>0</v>
      </c>
      <c r="P437" s="20">
        <f>IFERROR(VLOOKUP(A437,[3]soaBnafar!$A:$G,4,FALSE),0)</f>
        <v>0</v>
      </c>
      <c r="Q437" s="20">
        <f>IFERROR(VLOOKUP(A437,[3]soaBnafar!$A:$G,5,FALSE),0)</f>
        <v>0</v>
      </c>
      <c r="R437" s="20">
        <f>IFERROR(VLOOKUP(A437,[3]soaBnafar!$A:$G,6,FALSE),0)</f>
        <v>0</v>
      </c>
      <c r="S437" s="20">
        <f>IFERROR(VLOOKUP(A437,[3]soaBnafar!$A:$G,7,FALSE),0)</f>
        <v>0</v>
      </c>
      <c r="T437" s="32">
        <f t="shared" si="74"/>
        <v>0</v>
      </c>
      <c r="U437" s="21">
        <f t="shared" si="75"/>
        <v>1685208</v>
      </c>
      <c r="V437" s="21">
        <f t="shared" si="76"/>
        <v>0</v>
      </c>
      <c r="W437" s="21">
        <f t="shared" si="77"/>
        <v>168260</v>
      </c>
      <c r="X437" s="21">
        <f t="shared" si="78"/>
        <v>0</v>
      </c>
      <c r="Y437" s="33">
        <f t="shared" si="79"/>
        <v>0</v>
      </c>
      <c r="Z437" s="4" t="str">
        <f t="shared" si="80"/>
        <v>Não</v>
      </c>
      <c r="AA437" s="4" t="str">
        <f t="shared" si="81"/>
        <v>Sim</v>
      </c>
      <c r="AB437" s="4" t="str">
        <f t="shared" si="82"/>
        <v>Não</v>
      </c>
      <c r="AC437" s="4" t="str">
        <f t="shared" si="83"/>
        <v>Sim</v>
      </c>
      <c r="AD437" s="4" t="str">
        <f t="shared" si="84"/>
        <v>Não</v>
      </c>
      <c r="AE437" s="30" t="str">
        <f t="shared" si="85"/>
        <v>Não</v>
      </c>
    </row>
    <row r="438" spans="1:31" x14ac:dyDescent="0.25">
      <c r="A438" s="23">
        <v>211270</v>
      </c>
      <c r="B438" s="27">
        <f>IFERROR(VLOOKUP(A438,[1]Monitoramento_Base_somente_disp!$A:$L,5,FALSE),0)</f>
        <v>0</v>
      </c>
      <c r="C438" s="20">
        <f>IFERROR(VLOOKUP(A438,[1]Monitoramento_Base_somente_disp!$A:$L,6,FALSE),0)</f>
        <v>0</v>
      </c>
      <c r="D438" s="20">
        <f>IFERROR(VLOOKUP(A438,[1]Monitoramento_Base_somente_disp!$A:$L,7,FALSE),0)</f>
        <v>0</v>
      </c>
      <c r="E438" s="20">
        <f>IFERROR(VLOOKUP(A438,[1]Monitoramento_Base_somente_disp!$A:$L,8,FALSE),0)</f>
        <v>0</v>
      </c>
      <c r="F438" s="20">
        <f>IFERROR(VLOOKUP(A438,[1]Monitoramento_Base_somente_disp!$A:$L,9,FALSE),0)</f>
        <v>0</v>
      </c>
      <c r="G438" s="28">
        <f>IFERROR(VLOOKUP(A438,[1]Monitoramento_Base_somente_disp!$A:$L,10,FALSE),0)</f>
        <v>0</v>
      </c>
      <c r="H438" s="27">
        <f>IFERROR(VLOOKUP(A438,[2]webService!$A:$I,4,FALSE),0)</f>
        <v>0</v>
      </c>
      <c r="I438" s="20">
        <f>IFERROR(VLOOKUP(A438,[2]webService!$A:$II,5,FALSE),0)</f>
        <v>0</v>
      </c>
      <c r="J438" s="20">
        <f>IFERROR(VLOOKUP(A438,[2]webService!$A:$I,6,FALSE),0)</f>
        <v>0</v>
      </c>
      <c r="K438" s="20">
        <f>IFERROR(VLOOKUP(A438,[2]webService!$A:$I,7,FALSE),0)</f>
        <v>0</v>
      </c>
      <c r="L438" s="20">
        <f>IFERROR(VLOOKUP(A438,[2]webService!$A:$I,8,FALSE),0)</f>
        <v>0</v>
      </c>
      <c r="M438" s="28">
        <f>IFERROR(VLOOKUP(A438,[2]webService!$A:$I,9,FALSE),0)</f>
        <v>0</v>
      </c>
      <c r="N438" s="27">
        <f>IFERROR(VLOOKUP(A438,[3]soaBnafar!$A:$G,2,FALSE),0)</f>
        <v>0</v>
      </c>
      <c r="O438" s="20">
        <f>IFERROR(VLOOKUP(A438,[3]soaBnafar!$A:$H,3,FALSE),0)</f>
        <v>0</v>
      </c>
      <c r="P438" s="20">
        <f>IFERROR(VLOOKUP(A438,[3]soaBnafar!$A:$G,4,FALSE),0)</f>
        <v>0</v>
      </c>
      <c r="Q438" s="20">
        <f>IFERROR(VLOOKUP(A438,[3]soaBnafar!$A:$G,5,FALSE),0)</f>
        <v>0</v>
      </c>
      <c r="R438" s="20">
        <f>IFERROR(VLOOKUP(A438,[3]soaBnafar!$A:$G,6,FALSE),0)</f>
        <v>0</v>
      </c>
      <c r="S438" s="20">
        <f>IFERROR(VLOOKUP(A438,[3]soaBnafar!$A:$G,7,FALSE),0)</f>
        <v>0</v>
      </c>
      <c r="T438" s="32">
        <f t="shared" si="74"/>
        <v>0</v>
      </c>
      <c r="U438" s="21">
        <f t="shared" si="75"/>
        <v>0</v>
      </c>
      <c r="V438" s="21">
        <f t="shared" si="76"/>
        <v>0</v>
      </c>
      <c r="W438" s="21">
        <f t="shared" si="77"/>
        <v>0</v>
      </c>
      <c r="X438" s="21">
        <f t="shared" si="78"/>
        <v>0</v>
      </c>
      <c r="Y438" s="33">
        <f t="shared" si="79"/>
        <v>0</v>
      </c>
      <c r="Z438" s="4" t="str">
        <f t="shared" si="80"/>
        <v>Não</v>
      </c>
      <c r="AA438" s="4" t="str">
        <f t="shared" si="81"/>
        <v>Não</v>
      </c>
      <c r="AB438" s="4" t="str">
        <f t="shared" si="82"/>
        <v>Não</v>
      </c>
      <c r="AC438" s="4" t="str">
        <f t="shared" si="83"/>
        <v>Não</v>
      </c>
      <c r="AD438" s="4" t="str">
        <f t="shared" si="84"/>
        <v>Não</v>
      </c>
      <c r="AE438" s="30" t="str">
        <f t="shared" si="85"/>
        <v>Não</v>
      </c>
    </row>
    <row r="439" spans="1:31" x14ac:dyDescent="0.25">
      <c r="A439" s="23">
        <v>211285</v>
      </c>
      <c r="B439" s="27">
        <f>IFERROR(VLOOKUP(A439,[1]Monitoramento_Base_somente_disp!$A:$L,5,FALSE),0)</f>
        <v>2222</v>
      </c>
      <c r="C439" s="20">
        <f>IFERROR(VLOOKUP(A439,[1]Monitoramento_Base_somente_disp!$A:$L,6,FALSE),0)</f>
        <v>3339262</v>
      </c>
      <c r="D439" s="20">
        <f>IFERROR(VLOOKUP(A439,[1]Monitoramento_Base_somente_disp!$A:$L,7,FALSE),0)</f>
        <v>568</v>
      </c>
      <c r="E439" s="20">
        <f>IFERROR(VLOOKUP(A439,[1]Monitoramento_Base_somente_disp!$A:$L,8,FALSE),0)</f>
        <v>1634119</v>
      </c>
      <c r="F439" s="20">
        <f>IFERROR(VLOOKUP(A439,[1]Monitoramento_Base_somente_disp!$A:$L,9,FALSE),0)</f>
        <v>0</v>
      </c>
      <c r="G439" s="28">
        <f>IFERROR(VLOOKUP(A439,[1]Monitoramento_Base_somente_disp!$A:$L,10,FALSE),0)</f>
        <v>0</v>
      </c>
      <c r="H439" s="27">
        <f>IFERROR(VLOOKUP(A439,[2]webService!$A:$I,4,FALSE),0)</f>
        <v>0</v>
      </c>
      <c r="I439" s="20">
        <f>IFERROR(VLOOKUP(A439,[2]webService!$A:$II,5,FALSE),0)</f>
        <v>0</v>
      </c>
      <c r="J439" s="20">
        <f>IFERROR(VLOOKUP(A439,[2]webService!$A:$I,6,FALSE),0)</f>
        <v>0</v>
      </c>
      <c r="K439" s="20">
        <f>IFERROR(VLOOKUP(A439,[2]webService!$A:$I,7,FALSE),0)</f>
        <v>0</v>
      </c>
      <c r="L439" s="20">
        <f>IFERROR(VLOOKUP(A439,[2]webService!$A:$I,8,FALSE),0)</f>
        <v>0</v>
      </c>
      <c r="M439" s="28">
        <f>IFERROR(VLOOKUP(A439,[2]webService!$A:$I,9,FALSE),0)</f>
        <v>0</v>
      </c>
      <c r="N439" s="27">
        <f>IFERROR(VLOOKUP(A439,[3]soaBnafar!$A:$G,2,FALSE),0)</f>
        <v>0</v>
      </c>
      <c r="O439" s="20">
        <f>IFERROR(VLOOKUP(A439,[3]soaBnafar!$A:$H,3,FALSE),0)</f>
        <v>0</v>
      </c>
      <c r="P439" s="20">
        <f>IFERROR(VLOOKUP(A439,[3]soaBnafar!$A:$G,4,FALSE),0)</f>
        <v>0</v>
      </c>
      <c r="Q439" s="20">
        <f>IFERROR(VLOOKUP(A439,[3]soaBnafar!$A:$G,5,FALSE),0)</f>
        <v>0</v>
      </c>
      <c r="R439" s="20">
        <f>IFERROR(VLOOKUP(A439,[3]soaBnafar!$A:$G,6,FALSE),0)</f>
        <v>0</v>
      </c>
      <c r="S439" s="20">
        <f>IFERROR(VLOOKUP(A439,[3]soaBnafar!$A:$G,7,FALSE),0)</f>
        <v>0</v>
      </c>
      <c r="T439" s="32">
        <f t="shared" si="74"/>
        <v>2222</v>
      </c>
      <c r="U439" s="21">
        <f t="shared" si="75"/>
        <v>3339262</v>
      </c>
      <c r="V439" s="21">
        <f t="shared" si="76"/>
        <v>568</v>
      </c>
      <c r="W439" s="21">
        <f t="shared" si="77"/>
        <v>1634119</v>
      </c>
      <c r="X439" s="21">
        <f t="shared" si="78"/>
        <v>0</v>
      </c>
      <c r="Y439" s="33">
        <f t="shared" si="79"/>
        <v>0</v>
      </c>
      <c r="Z439" s="4" t="str">
        <f t="shared" si="80"/>
        <v>Sim</v>
      </c>
      <c r="AA439" s="4" t="str">
        <f t="shared" si="81"/>
        <v>Sim</v>
      </c>
      <c r="AB439" s="4" t="str">
        <f t="shared" si="82"/>
        <v>Sim</v>
      </c>
      <c r="AC439" s="4" t="str">
        <f t="shared" si="83"/>
        <v>Sim</v>
      </c>
      <c r="AD439" s="4" t="str">
        <f t="shared" si="84"/>
        <v>Não</v>
      </c>
      <c r="AE439" s="30" t="str">
        <f t="shared" si="85"/>
        <v>Não</v>
      </c>
    </row>
    <row r="440" spans="1:31" x14ac:dyDescent="0.25">
      <c r="A440" s="23">
        <v>211400</v>
      </c>
      <c r="B440" s="27">
        <f>IFERROR(VLOOKUP(A440,[1]Monitoramento_Base_somente_disp!$A:$L,5,FALSE),0)</f>
        <v>0</v>
      </c>
      <c r="C440" s="20">
        <f>IFERROR(VLOOKUP(A440,[1]Monitoramento_Base_somente_disp!$A:$L,6,FALSE),0)</f>
        <v>3206588</v>
      </c>
      <c r="D440" s="20">
        <f>IFERROR(VLOOKUP(A440,[1]Monitoramento_Base_somente_disp!$A:$L,7,FALSE),0)</f>
        <v>0</v>
      </c>
      <c r="E440" s="20">
        <f>IFERROR(VLOOKUP(A440,[1]Monitoramento_Base_somente_disp!$A:$L,8,FALSE),0)</f>
        <v>1603294</v>
      </c>
      <c r="F440" s="20">
        <f>IFERROR(VLOOKUP(A440,[1]Monitoramento_Base_somente_disp!$A:$L,9,FALSE),0)</f>
        <v>0</v>
      </c>
      <c r="G440" s="28">
        <f>IFERROR(VLOOKUP(A440,[1]Monitoramento_Base_somente_disp!$A:$L,10,FALSE),0)</f>
        <v>0</v>
      </c>
      <c r="H440" s="27">
        <f>IFERROR(VLOOKUP(A440,[2]webService!$A:$I,4,FALSE),0)</f>
        <v>0</v>
      </c>
      <c r="I440" s="20">
        <f>IFERROR(VLOOKUP(A440,[2]webService!$A:$II,5,FALSE),0)</f>
        <v>0</v>
      </c>
      <c r="J440" s="20">
        <f>IFERROR(VLOOKUP(A440,[2]webService!$A:$I,6,FALSE),0)</f>
        <v>0</v>
      </c>
      <c r="K440" s="20">
        <f>IFERROR(VLOOKUP(A440,[2]webService!$A:$I,7,FALSE),0)</f>
        <v>0</v>
      </c>
      <c r="L440" s="20">
        <f>IFERROR(VLOOKUP(A440,[2]webService!$A:$I,8,FALSE),0)</f>
        <v>0</v>
      </c>
      <c r="M440" s="28">
        <f>IFERROR(VLOOKUP(A440,[2]webService!$A:$I,9,FALSE),0)</f>
        <v>0</v>
      </c>
      <c r="N440" s="27">
        <f>IFERROR(VLOOKUP(A440,[3]soaBnafar!$A:$G,2,FALSE),0)</f>
        <v>0</v>
      </c>
      <c r="O440" s="20">
        <f>IFERROR(VLOOKUP(A440,[3]soaBnafar!$A:$H,3,FALSE),0)</f>
        <v>0</v>
      </c>
      <c r="P440" s="20">
        <f>IFERROR(VLOOKUP(A440,[3]soaBnafar!$A:$G,4,FALSE),0)</f>
        <v>0</v>
      </c>
      <c r="Q440" s="20">
        <f>IFERROR(VLOOKUP(A440,[3]soaBnafar!$A:$G,5,FALSE),0)</f>
        <v>0</v>
      </c>
      <c r="R440" s="20">
        <f>IFERROR(VLOOKUP(A440,[3]soaBnafar!$A:$G,6,FALSE),0)</f>
        <v>0</v>
      </c>
      <c r="S440" s="20">
        <f>IFERROR(VLOOKUP(A440,[3]soaBnafar!$A:$G,7,FALSE),0)</f>
        <v>0</v>
      </c>
      <c r="T440" s="32">
        <f t="shared" si="74"/>
        <v>0</v>
      </c>
      <c r="U440" s="21">
        <f t="shared" si="75"/>
        <v>3206588</v>
      </c>
      <c r="V440" s="21">
        <f t="shared" si="76"/>
        <v>0</v>
      </c>
      <c r="W440" s="21">
        <f t="shared" si="77"/>
        <v>1603294</v>
      </c>
      <c r="X440" s="21">
        <f t="shared" si="78"/>
        <v>0</v>
      </c>
      <c r="Y440" s="33">
        <f t="shared" si="79"/>
        <v>0</v>
      </c>
      <c r="Z440" s="4" t="str">
        <f t="shared" si="80"/>
        <v>Não</v>
      </c>
      <c r="AA440" s="4" t="str">
        <f t="shared" si="81"/>
        <v>Sim</v>
      </c>
      <c r="AB440" s="4" t="str">
        <f t="shared" si="82"/>
        <v>Não</v>
      </c>
      <c r="AC440" s="4" t="str">
        <f t="shared" si="83"/>
        <v>Sim</v>
      </c>
      <c r="AD440" s="4" t="str">
        <f t="shared" si="84"/>
        <v>Não</v>
      </c>
      <c r="AE440" s="30" t="str">
        <f t="shared" si="85"/>
        <v>Não</v>
      </c>
    </row>
    <row r="441" spans="1:31" x14ac:dyDescent="0.25">
      <c r="A441" s="23">
        <v>220005</v>
      </c>
      <c r="B441" s="27">
        <f>IFERROR(VLOOKUP(A441,[1]Monitoramento_Base_somente_disp!$A:$L,5,FALSE),0)</f>
        <v>37888</v>
      </c>
      <c r="C441" s="20">
        <f>IFERROR(VLOOKUP(A441,[1]Monitoramento_Base_somente_disp!$A:$L,6,FALSE),0)</f>
        <v>11889087</v>
      </c>
      <c r="D441" s="20">
        <f>IFERROR(VLOOKUP(A441,[1]Monitoramento_Base_somente_disp!$A:$L,7,FALSE),0)</f>
        <v>14938</v>
      </c>
      <c r="E441" s="20">
        <f>IFERROR(VLOOKUP(A441,[1]Monitoramento_Base_somente_disp!$A:$L,8,FALSE),0)</f>
        <v>5766872</v>
      </c>
      <c r="F441" s="20">
        <f>IFERROR(VLOOKUP(A441,[1]Monitoramento_Base_somente_disp!$A:$L,9,FALSE),0)</f>
        <v>0</v>
      </c>
      <c r="G441" s="28">
        <f>IFERROR(VLOOKUP(A441,[1]Monitoramento_Base_somente_disp!$A:$L,10,FALSE),0)</f>
        <v>0</v>
      </c>
      <c r="H441" s="27">
        <f>IFERROR(VLOOKUP(A441,[2]webService!$A:$I,4,FALSE),0)</f>
        <v>0</v>
      </c>
      <c r="I441" s="20">
        <f>IFERROR(VLOOKUP(A441,[2]webService!$A:$II,5,FALSE),0)</f>
        <v>0</v>
      </c>
      <c r="J441" s="20">
        <f>IFERROR(VLOOKUP(A441,[2]webService!$A:$I,6,FALSE),0)</f>
        <v>0</v>
      </c>
      <c r="K441" s="20">
        <f>IFERROR(VLOOKUP(A441,[2]webService!$A:$I,7,FALSE),0)</f>
        <v>0</v>
      </c>
      <c r="L441" s="20">
        <f>IFERROR(VLOOKUP(A441,[2]webService!$A:$I,8,FALSE),0)</f>
        <v>0</v>
      </c>
      <c r="M441" s="28">
        <f>IFERROR(VLOOKUP(A441,[2]webService!$A:$I,9,FALSE),0)</f>
        <v>0</v>
      </c>
      <c r="N441" s="27">
        <f>IFERROR(VLOOKUP(A441,[3]soaBnafar!$A:$G,2,FALSE),0)</f>
        <v>0</v>
      </c>
      <c r="O441" s="20">
        <f>IFERROR(VLOOKUP(A441,[3]soaBnafar!$A:$H,3,FALSE),0)</f>
        <v>0</v>
      </c>
      <c r="P441" s="20">
        <f>IFERROR(VLOOKUP(A441,[3]soaBnafar!$A:$G,4,FALSE),0)</f>
        <v>0</v>
      </c>
      <c r="Q441" s="20">
        <f>IFERROR(VLOOKUP(A441,[3]soaBnafar!$A:$G,5,FALSE),0)</f>
        <v>0</v>
      </c>
      <c r="R441" s="20">
        <f>IFERROR(VLOOKUP(A441,[3]soaBnafar!$A:$G,6,FALSE),0)</f>
        <v>0</v>
      </c>
      <c r="S441" s="20">
        <f>IFERROR(VLOOKUP(A441,[3]soaBnafar!$A:$G,7,FALSE),0)</f>
        <v>0</v>
      </c>
      <c r="T441" s="32">
        <f t="shared" si="74"/>
        <v>37888</v>
      </c>
      <c r="U441" s="21">
        <f t="shared" si="75"/>
        <v>11889087</v>
      </c>
      <c r="V441" s="21">
        <f t="shared" si="76"/>
        <v>14938</v>
      </c>
      <c r="W441" s="21">
        <f t="shared" si="77"/>
        <v>5766872</v>
      </c>
      <c r="X441" s="21">
        <f t="shared" si="78"/>
        <v>0</v>
      </c>
      <c r="Y441" s="33">
        <f t="shared" si="79"/>
        <v>0</v>
      </c>
      <c r="Z441" s="4" t="str">
        <f t="shared" si="80"/>
        <v>Sim</v>
      </c>
      <c r="AA441" s="4" t="str">
        <f t="shared" si="81"/>
        <v>Sim</v>
      </c>
      <c r="AB441" s="4" t="str">
        <f t="shared" si="82"/>
        <v>Sim</v>
      </c>
      <c r="AC441" s="4" t="str">
        <f t="shared" si="83"/>
        <v>Sim</v>
      </c>
      <c r="AD441" s="4" t="str">
        <f t="shared" si="84"/>
        <v>Não</v>
      </c>
      <c r="AE441" s="30" t="str">
        <f t="shared" si="85"/>
        <v>Não</v>
      </c>
    </row>
    <row r="442" spans="1:31" x14ac:dyDescent="0.25">
      <c r="A442" s="23">
        <v>220027</v>
      </c>
      <c r="B442" s="27">
        <f>IFERROR(VLOOKUP(A442,[1]Monitoramento_Base_somente_disp!$A:$L,5,FALSE),0)</f>
        <v>0</v>
      </c>
      <c r="C442" s="20">
        <f>IFERROR(VLOOKUP(A442,[1]Monitoramento_Base_somente_disp!$A:$L,6,FALSE),0)</f>
        <v>12439728</v>
      </c>
      <c r="D442" s="20">
        <f>IFERROR(VLOOKUP(A442,[1]Monitoramento_Base_somente_disp!$A:$L,7,FALSE),0)</f>
        <v>0</v>
      </c>
      <c r="E442" s="20">
        <f>IFERROR(VLOOKUP(A442,[1]Monitoramento_Base_somente_disp!$A:$L,8,FALSE),0)</f>
        <v>6219864</v>
      </c>
      <c r="F442" s="20">
        <f>IFERROR(VLOOKUP(A442,[1]Monitoramento_Base_somente_disp!$A:$L,9,FALSE),0)</f>
        <v>0</v>
      </c>
      <c r="G442" s="28">
        <f>IFERROR(VLOOKUP(A442,[1]Monitoramento_Base_somente_disp!$A:$L,10,FALSE),0)</f>
        <v>0</v>
      </c>
      <c r="H442" s="27">
        <f>IFERROR(VLOOKUP(A442,[2]webService!$A:$I,4,FALSE),0)</f>
        <v>0</v>
      </c>
      <c r="I442" s="20">
        <f>IFERROR(VLOOKUP(A442,[2]webService!$A:$II,5,FALSE),0)</f>
        <v>0</v>
      </c>
      <c r="J442" s="20">
        <f>IFERROR(VLOOKUP(A442,[2]webService!$A:$I,6,FALSE),0)</f>
        <v>0</v>
      </c>
      <c r="K442" s="20">
        <f>IFERROR(VLOOKUP(A442,[2]webService!$A:$I,7,FALSE),0)</f>
        <v>0</v>
      </c>
      <c r="L442" s="20">
        <f>IFERROR(VLOOKUP(A442,[2]webService!$A:$I,8,FALSE),0)</f>
        <v>0</v>
      </c>
      <c r="M442" s="28">
        <f>IFERROR(VLOOKUP(A442,[2]webService!$A:$I,9,FALSE),0)</f>
        <v>0</v>
      </c>
      <c r="N442" s="27">
        <f>IFERROR(VLOOKUP(A442,[3]soaBnafar!$A:$G,2,FALSE),0)</f>
        <v>0</v>
      </c>
      <c r="O442" s="20">
        <f>IFERROR(VLOOKUP(A442,[3]soaBnafar!$A:$H,3,FALSE),0)</f>
        <v>0</v>
      </c>
      <c r="P442" s="20">
        <f>IFERROR(VLOOKUP(A442,[3]soaBnafar!$A:$G,4,FALSE),0)</f>
        <v>0</v>
      </c>
      <c r="Q442" s="20">
        <f>IFERROR(VLOOKUP(A442,[3]soaBnafar!$A:$G,5,FALSE),0)</f>
        <v>0</v>
      </c>
      <c r="R442" s="20">
        <f>IFERROR(VLOOKUP(A442,[3]soaBnafar!$A:$G,6,FALSE),0)</f>
        <v>0</v>
      </c>
      <c r="S442" s="20">
        <f>IFERROR(VLOOKUP(A442,[3]soaBnafar!$A:$G,7,FALSE),0)</f>
        <v>0</v>
      </c>
      <c r="T442" s="32">
        <f t="shared" si="74"/>
        <v>0</v>
      </c>
      <c r="U442" s="21">
        <f t="shared" si="75"/>
        <v>12439728</v>
      </c>
      <c r="V442" s="21">
        <f t="shared" si="76"/>
        <v>0</v>
      </c>
      <c r="W442" s="21">
        <f t="shared" si="77"/>
        <v>6219864</v>
      </c>
      <c r="X442" s="21">
        <f t="shared" si="78"/>
        <v>0</v>
      </c>
      <c r="Y442" s="33">
        <f t="shared" si="79"/>
        <v>0</v>
      </c>
      <c r="Z442" s="4" t="str">
        <f t="shared" si="80"/>
        <v>Não</v>
      </c>
      <c r="AA442" s="4" t="str">
        <f t="shared" si="81"/>
        <v>Sim</v>
      </c>
      <c r="AB442" s="4" t="str">
        <f t="shared" si="82"/>
        <v>Não</v>
      </c>
      <c r="AC442" s="4" t="str">
        <f t="shared" si="83"/>
        <v>Sim</v>
      </c>
      <c r="AD442" s="4" t="str">
        <f t="shared" si="84"/>
        <v>Não</v>
      </c>
      <c r="AE442" s="30" t="str">
        <f t="shared" si="85"/>
        <v>Não</v>
      </c>
    </row>
    <row r="443" spans="1:31" x14ac:dyDescent="0.25">
      <c r="A443" s="23">
        <v>220095</v>
      </c>
      <c r="B443" s="27">
        <f>IFERROR(VLOOKUP(A443,[1]Monitoramento_Base_somente_disp!$A:$L,5,FALSE),0)</f>
        <v>4060</v>
      </c>
      <c r="C443" s="20">
        <f>IFERROR(VLOOKUP(A443,[1]Monitoramento_Base_somente_disp!$A:$L,6,FALSE),0)</f>
        <v>2175188</v>
      </c>
      <c r="D443" s="20">
        <f>IFERROR(VLOOKUP(A443,[1]Monitoramento_Base_somente_disp!$A:$L,7,FALSE),0)</f>
        <v>4149</v>
      </c>
      <c r="E443" s="20">
        <f>IFERROR(VLOOKUP(A443,[1]Monitoramento_Base_somente_disp!$A:$L,8,FALSE),0)</f>
        <v>1281587</v>
      </c>
      <c r="F443" s="20">
        <f>IFERROR(VLOOKUP(A443,[1]Monitoramento_Base_somente_disp!$A:$L,9,FALSE),0)</f>
        <v>0</v>
      </c>
      <c r="G443" s="28">
        <f>IFERROR(VLOOKUP(A443,[1]Monitoramento_Base_somente_disp!$A:$L,10,FALSE),0)</f>
        <v>0</v>
      </c>
      <c r="H443" s="27">
        <f>IFERROR(VLOOKUP(A443,[2]webService!$A:$I,4,FALSE),0)</f>
        <v>0</v>
      </c>
      <c r="I443" s="20">
        <f>IFERROR(VLOOKUP(A443,[2]webService!$A:$II,5,FALSE),0)</f>
        <v>0</v>
      </c>
      <c r="J443" s="20">
        <f>IFERROR(VLOOKUP(A443,[2]webService!$A:$I,6,FALSE),0)</f>
        <v>0</v>
      </c>
      <c r="K443" s="20">
        <f>IFERROR(VLOOKUP(A443,[2]webService!$A:$I,7,FALSE),0)</f>
        <v>0</v>
      </c>
      <c r="L443" s="20">
        <f>IFERROR(VLOOKUP(A443,[2]webService!$A:$I,8,FALSE),0)</f>
        <v>0</v>
      </c>
      <c r="M443" s="28">
        <f>IFERROR(VLOOKUP(A443,[2]webService!$A:$I,9,FALSE),0)</f>
        <v>0</v>
      </c>
      <c r="N443" s="27">
        <f>IFERROR(VLOOKUP(A443,[3]soaBnafar!$A:$G,2,FALSE),0)</f>
        <v>0</v>
      </c>
      <c r="O443" s="20">
        <f>IFERROR(VLOOKUP(A443,[3]soaBnafar!$A:$H,3,FALSE),0)</f>
        <v>0</v>
      </c>
      <c r="P443" s="20">
        <f>IFERROR(VLOOKUP(A443,[3]soaBnafar!$A:$G,4,FALSE),0)</f>
        <v>0</v>
      </c>
      <c r="Q443" s="20">
        <f>IFERROR(VLOOKUP(A443,[3]soaBnafar!$A:$G,5,FALSE),0)</f>
        <v>0</v>
      </c>
      <c r="R443" s="20">
        <f>IFERROR(VLOOKUP(A443,[3]soaBnafar!$A:$G,6,FALSE),0)</f>
        <v>0</v>
      </c>
      <c r="S443" s="20">
        <f>IFERROR(VLOOKUP(A443,[3]soaBnafar!$A:$G,7,FALSE),0)</f>
        <v>0</v>
      </c>
      <c r="T443" s="32">
        <f t="shared" si="74"/>
        <v>4060</v>
      </c>
      <c r="U443" s="21">
        <f t="shared" si="75"/>
        <v>2175188</v>
      </c>
      <c r="V443" s="21">
        <f t="shared" si="76"/>
        <v>4149</v>
      </c>
      <c r="W443" s="21">
        <f t="shared" si="77"/>
        <v>1281587</v>
      </c>
      <c r="X443" s="21">
        <f t="shared" si="78"/>
        <v>0</v>
      </c>
      <c r="Y443" s="33">
        <f t="shared" si="79"/>
        <v>0</v>
      </c>
      <c r="Z443" s="4" t="str">
        <f t="shared" si="80"/>
        <v>Sim</v>
      </c>
      <c r="AA443" s="4" t="str">
        <f t="shared" si="81"/>
        <v>Sim</v>
      </c>
      <c r="AB443" s="4" t="str">
        <f t="shared" si="82"/>
        <v>Sim</v>
      </c>
      <c r="AC443" s="4" t="str">
        <f t="shared" si="83"/>
        <v>Sim</v>
      </c>
      <c r="AD443" s="4" t="str">
        <f t="shared" si="84"/>
        <v>Não</v>
      </c>
      <c r="AE443" s="30" t="str">
        <f t="shared" si="85"/>
        <v>Não</v>
      </c>
    </row>
    <row r="444" spans="1:31" x14ac:dyDescent="0.25">
      <c r="A444" s="23">
        <v>220100</v>
      </c>
      <c r="B444" s="27">
        <f>IFERROR(VLOOKUP(A444,[1]Monitoramento_Base_somente_disp!$A:$L,5,FALSE),0)</f>
        <v>0</v>
      </c>
      <c r="C444" s="20">
        <f>IFERROR(VLOOKUP(A444,[1]Monitoramento_Base_somente_disp!$A:$L,6,FALSE),0)</f>
        <v>557676</v>
      </c>
      <c r="D444" s="20">
        <f>IFERROR(VLOOKUP(A444,[1]Monitoramento_Base_somente_disp!$A:$L,7,FALSE),0)</f>
        <v>0</v>
      </c>
      <c r="E444" s="20">
        <f>IFERROR(VLOOKUP(A444,[1]Monitoramento_Base_somente_disp!$A:$L,8,FALSE),0)</f>
        <v>278838</v>
      </c>
      <c r="F444" s="20">
        <f>IFERROR(VLOOKUP(A444,[1]Monitoramento_Base_somente_disp!$A:$L,9,FALSE),0)</f>
        <v>0</v>
      </c>
      <c r="G444" s="28">
        <f>IFERROR(VLOOKUP(A444,[1]Monitoramento_Base_somente_disp!$A:$L,10,FALSE),0)</f>
        <v>0</v>
      </c>
      <c r="H444" s="27">
        <f>IFERROR(VLOOKUP(A444,[2]webService!$A:$I,4,FALSE),0)</f>
        <v>0</v>
      </c>
      <c r="I444" s="20">
        <f>IFERROR(VLOOKUP(A444,[2]webService!$A:$II,5,FALSE),0)</f>
        <v>0</v>
      </c>
      <c r="J444" s="20">
        <f>IFERROR(VLOOKUP(A444,[2]webService!$A:$I,6,FALSE),0)</f>
        <v>0</v>
      </c>
      <c r="K444" s="20">
        <f>IFERROR(VLOOKUP(A444,[2]webService!$A:$I,7,FALSE),0)</f>
        <v>0</v>
      </c>
      <c r="L444" s="20">
        <f>IFERROR(VLOOKUP(A444,[2]webService!$A:$I,8,FALSE),0)</f>
        <v>0</v>
      </c>
      <c r="M444" s="28">
        <f>IFERROR(VLOOKUP(A444,[2]webService!$A:$I,9,FALSE),0)</f>
        <v>0</v>
      </c>
      <c r="N444" s="27">
        <f>IFERROR(VLOOKUP(A444,[3]soaBnafar!$A:$G,2,FALSE),0)</f>
        <v>0</v>
      </c>
      <c r="O444" s="20">
        <f>IFERROR(VLOOKUP(A444,[3]soaBnafar!$A:$H,3,FALSE),0)</f>
        <v>0</v>
      </c>
      <c r="P444" s="20">
        <f>IFERROR(VLOOKUP(A444,[3]soaBnafar!$A:$G,4,FALSE),0)</f>
        <v>0</v>
      </c>
      <c r="Q444" s="20">
        <f>IFERROR(VLOOKUP(A444,[3]soaBnafar!$A:$G,5,FALSE),0)</f>
        <v>0</v>
      </c>
      <c r="R444" s="20">
        <f>IFERROR(VLOOKUP(A444,[3]soaBnafar!$A:$G,6,FALSE),0)</f>
        <v>0</v>
      </c>
      <c r="S444" s="20">
        <f>IFERROR(VLOOKUP(A444,[3]soaBnafar!$A:$G,7,FALSE),0)</f>
        <v>0</v>
      </c>
      <c r="T444" s="32">
        <f t="shared" si="74"/>
        <v>0</v>
      </c>
      <c r="U444" s="21">
        <f t="shared" si="75"/>
        <v>557676</v>
      </c>
      <c r="V444" s="21">
        <f t="shared" si="76"/>
        <v>0</v>
      </c>
      <c r="W444" s="21">
        <f t="shared" si="77"/>
        <v>278838</v>
      </c>
      <c r="X444" s="21">
        <f t="shared" si="78"/>
        <v>0</v>
      </c>
      <c r="Y444" s="33">
        <f t="shared" si="79"/>
        <v>0</v>
      </c>
      <c r="Z444" s="4" t="str">
        <f t="shared" si="80"/>
        <v>Não</v>
      </c>
      <c r="AA444" s="4" t="str">
        <f t="shared" si="81"/>
        <v>Sim</v>
      </c>
      <c r="AB444" s="4" t="str">
        <f t="shared" si="82"/>
        <v>Não</v>
      </c>
      <c r="AC444" s="4" t="str">
        <f t="shared" si="83"/>
        <v>Sim</v>
      </c>
      <c r="AD444" s="4" t="str">
        <f t="shared" si="84"/>
        <v>Não</v>
      </c>
      <c r="AE444" s="30" t="str">
        <f t="shared" si="85"/>
        <v>Não</v>
      </c>
    </row>
    <row r="445" spans="1:31" x14ac:dyDescent="0.25">
      <c r="A445" s="23">
        <v>220105</v>
      </c>
      <c r="B445" s="27">
        <f>IFERROR(VLOOKUP(A445,[1]Monitoramento_Base_somente_disp!$A:$L,5,FALSE),0)</f>
        <v>4269</v>
      </c>
      <c r="C445" s="20">
        <f>IFERROR(VLOOKUP(A445,[1]Monitoramento_Base_somente_disp!$A:$L,6,FALSE),0)</f>
        <v>4535079</v>
      </c>
      <c r="D445" s="20">
        <f>IFERROR(VLOOKUP(A445,[1]Monitoramento_Base_somente_disp!$A:$L,7,FALSE),0)</f>
        <v>5094</v>
      </c>
      <c r="E445" s="20">
        <f>IFERROR(VLOOKUP(A445,[1]Monitoramento_Base_somente_disp!$A:$L,8,FALSE),0)</f>
        <v>2444666</v>
      </c>
      <c r="F445" s="20">
        <f>IFERROR(VLOOKUP(A445,[1]Monitoramento_Base_somente_disp!$A:$L,9,FALSE),0)</f>
        <v>0</v>
      </c>
      <c r="G445" s="28">
        <f>IFERROR(VLOOKUP(A445,[1]Monitoramento_Base_somente_disp!$A:$L,10,FALSE),0)</f>
        <v>0</v>
      </c>
      <c r="H445" s="27">
        <f>IFERROR(VLOOKUP(A445,[2]webService!$A:$I,4,FALSE),0)</f>
        <v>0</v>
      </c>
      <c r="I445" s="20">
        <f>IFERROR(VLOOKUP(A445,[2]webService!$A:$II,5,FALSE),0)</f>
        <v>0</v>
      </c>
      <c r="J445" s="20">
        <f>IFERROR(VLOOKUP(A445,[2]webService!$A:$I,6,FALSE),0)</f>
        <v>0</v>
      </c>
      <c r="K445" s="20">
        <f>IFERROR(VLOOKUP(A445,[2]webService!$A:$I,7,FALSE),0)</f>
        <v>0</v>
      </c>
      <c r="L445" s="20">
        <f>IFERROR(VLOOKUP(A445,[2]webService!$A:$I,8,FALSE),0)</f>
        <v>0</v>
      </c>
      <c r="M445" s="28">
        <f>IFERROR(VLOOKUP(A445,[2]webService!$A:$I,9,FALSE),0)</f>
        <v>0</v>
      </c>
      <c r="N445" s="27">
        <f>IFERROR(VLOOKUP(A445,[3]soaBnafar!$A:$G,2,FALSE),0)</f>
        <v>0</v>
      </c>
      <c r="O445" s="20">
        <f>IFERROR(VLOOKUP(A445,[3]soaBnafar!$A:$H,3,FALSE),0)</f>
        <v>0</v>
      </c>
      <c r="P445" s="20">
        <f>IFERROR(VLOOKUP(A445,[3]soaBnafar!$A:$G,4,FALSE),0)</f>
        <v>0</v>
      </c>
      <c r="Q445" s="20">
        <f>IFERROR(VLOOKUP(A445,[3]soaBnafar!$A:$G,5,FALSE),0)</f>
        <v>0</v>
      </c>
      <c r="R445" s="20">
        <f>IFERROR(VLOOKUP(A445,[3]soaBnafar!$A:$G,6,FALSE),0)</f>
        <v>0</v>
      </c>
      <c r="S445" s="20">
        <f>IFERROR(VLOOKUP(A445,[3]soaBnafar!$A:$G,7,FALSE),0)</f>
        <v>0</v>
      </c>
      <c r="T445" s="32">
        <f t="shared" si="74"/>
        <v>4269</v>
      </c>
      <c r="U445" s="21">
        <f t="shared" si="75"/>
        <v>4535079</v>
      </c>
      <c r="V445" s="21">
        <f t="shared" si="76"/>
        <v>5094</v>
      </c>
      <c r="W445" s="21">
        <f t="shared" si="77"/>
        <v>2444666</v>
      </c>
      <c r="X445" s="21">
        <f t="shared" si="78"/>
        <v>0</v>
      </c>
      <c r="Y445" s="33">
        <f t="shared" si="79"/>
        <v>0</v>
      </c>
      <c r="Z445" s="4" t="str">
        <f t="shared" si="80"/>
        <v>Sim</v>
      </c>
      <c r="AA445" s="4" t="str">
        <f t="shared" si="81"/>
        <v>Sim</v>
      </c>
      <c r="AB445" s="4" t="str">
        <f t="shared" si="82"/>
        <v>Sim</v>
      </c>
      <c r="AC445" s="4" t="str">
        <f t="shared" si="83"/>
        <v>Sim</v>
      </c>
      <c r="AD445" s="4" t="str">
        <f t="shared" si="84"/>
        <v>Não</v>
      </c>
      <c r="AE445" s="30" t="str">
        <f t="shared" si="85"/>
        <v>Não</v>
      </c>
    </row>
    <row r="446" spans="1:31" x14ac:dyDescent="0.25">
      <c r="A446" s="23">
        <v>220110</v>
      </c>
      <c r="B446" s="27">
        <f>IFERROR(VLOOKUP(A446,[1]Monitoramento_Base_somente_disp!$A:$L,5,FALSE),0)</f>
        <v>643</v>
      </c>
      <c r="C446" s="20">
        <f>IFERROR(VLOOKUP(A446,[1]Monitoramento_Base_somente_disp!$A:$L,6,FALSE),0)</f>
        <v>10381262</v>
      </c>
      <c r="D446" s="20">
        <f>IFERROR(VLOOKUP(A446,[1]Monitoramento_Base_somente_disp!$A:$L,7,FALSE),0)</f>
        <v>5654</v>
      </c>
      <c r="E446" s="20">
        <f>IFERROR(VLOOKUP(A446,[1]Monitoramento_Base_somente_disp!$A:$L,8,FALSE),0)</f>
        <v>5148055</v>
      </c>
      <c r="F446" s="20">
        <f>IFERROR(VLOOKUP(A446,[1]Monitoramento_Base_somente_disp!$A:$L,9,FALSE),0)</f>
        <v>0</v>
      </c>
      <c r="G446" s="28">
        <f>IFERROR(VLOOKUP(A446,[1]Monitoramento_Base_somente_disp!$A:$L,10,FALSE),0)</f>
        <v>0</v>
      </c>
      <c r="H446" s="27">
        <f>IFERROR(VLOOKUP(A446,[2]webService!$A:$I,4,FALSE),0)</f>
        <v>0</v>
      </c>
      <c r="I446" s="20">
        <f>IFERROR(VLOOKUP(A446,[2]webService!$A:$II,5,FALSE),0)</f>
        <v>0</v>
      </c>
      <c r="J446" s="20">
        <f>IFERROR(VLOOKUP(A446,[2]webService!$A:$I,6,FALSE),0)</f>
        <v>0</v>
      </c>
      <c r="K446" s="20">
        <f>IFERROR(VLOOKUP(A446,[2]webService!$A:$I,7,FALSE),0)</f>
        <v>0</v>
      </c>
      <c r="L446" s="20">
        <f>IFERROR(VLOOKUP(A446,[2]webService!$A:$I,8,FALSE),0)</f>
        <v>0</v>
      </c>
      <c r="M446" s="28">
        <f>IFERROR(VLOOKUP(A446,[2]webService!$A:$I,9,FALSE),0)</f>
        <v>0</v>
      </c>
      <c r="N446" s="27">
        <f>IFERROR(VLOOKUP(A446,[3]soaBnafar!$A:$G,2,FALSE),0)</f>
        <v>0</v>
      </c>
      <c r="O446" s="20">
        <f>IFERROR(VLOOKUP(A446,[3]soaBnafar!$A:$H,3,FALSE),0)</f>
        <v>0</v>
      </c>
      <c r="P446" s="20">
        <f>IFERROR(VLOOKUP(A446,[3]soaBnafar!$A:$G,4,FALSE),0)</f>
        <v>0</v>
      </c>
      <c r="Q446" s="20">
        <f>IFERROR(VLOOKUP(A446,[3]soaBnafar!$A:$G,5,FALSE),0)</f>
        <v>0</v>
      </c>
      <c r="R446" s="20">
        <f>IFERROR(VLOOKUP(A446,[3]soaBnafar!$A:$G,6,FALSE),0)</f>
        <v>0</v>
      </c>
      <c r="S446" s="20">
        <f>IFERROR(VLOOKUP(A446,[3]soaBnafar!$A:$G,7,FALSE),0)</f>
        <v>0</v>
      </c>
      <c r="T446" s="32">
        <f t="shared" si="74"/>
        <v>643</v>
      </c>
      <c r="U446" s="21">
        <f t="shared" si="75"/>
        <v>10381262</v>
      </c>
      <c r="V446" s="21">
        <f t="shared" si="76"/>
        <v>5654</v>
      </c>
      <c r="W446" s="21">
        <f t="shared" si="77"/>
        <v>5148055</v>
      </c>
      <c r="X446" s="21">
        <f t="shared" si="78"/>
        <v>0</v>
      </c>
      <c r="Y446" s="33">
        <f t="shared" si="79"/>
        <v>0</v>
      </c>
      <c r="Z446" s="4" t="str">
        <f t="shared" si="80"/>
        <v>Sim</v>
      </c>
      <c r="AA446" s="4" t="str">
        <f t="shared" si="81"/>
        <v>Sim</v>
      </c>
      <c r="AB446" s="4" t="str">
        <f t="shared" si="82"/>
        <v>Sim</v>
      </c>
      <c r="AC446" s="4" t="str">
        <f t="shared" si="83"/>
        <v>Sim</v>
      </c>
      <c r="AD446" s="4" t="str">
        <f t="shared" si="84"/>
        <v>Não</v>
      </c>
      <c r="AE446" s="30" t="str">
        <f t="shared" si="85"/>
        <v>Não</v>
      </c>
    </row>
    <row r="447" spans="1:31" x14ac:dyDescent="0.25">
      <c r="A447" s="23">
        <v>220115</v>
      </c>
      <c r="B447" s="27">
        <f>IFERROR(VLOOKUP(A447,[1]Monitoramento_Base_somente_disp!$A:$L,5,FALSE),0)</f>
        <v>0</v>
      </c>
      <c r="C447" s="20">
        <f>IFERROR(VLOOKUP(A447,[1]Monitoramento_Base_somente_disp!$A:$L,6,FALSE),0)</f>
        <v>2248904</v>
      </c>
      <c r="D447" s="20">
        <f>IFERROR(VLOOKUP(A447,[1]Monitoramento_Base_somente_disp!$A:$L,7,FALSE),0)</f>
        <v>0</v>
      </c>
      <c r="E447" s="20">
        <f>IFERROR(VLOOKUP(A447,[1]Monitoramento_Base_somente_disp!$A:$L,8,FALSE),0)</f>
        <v>1124452</v>
      </c>
      <c r="F447" s="20">
        <f>IFERROR(VLOOKUP(A447,[1]Monitoramento_Base_somente_disp!$A:$L,9,FALSE),0)</f>
        <v>0</v>
      </c>
      <c r="G447" s="28">
        <f>IFERROR(VLOOKUP(A447,[1]Monitoramento_Base_somente_disp!$A:$L,10,FALSE),0)</f>
        <v>0</v>
      </c>
      <c r="H447" s="27">
        <f>IFERROR(VLOOKUP(A447,[2]webService!$A:$I,4,FALSE),0)</f>
        <v>0</v>
      </c>
      <c r="I447" s="20">
        <f>IFERROR(VLOOKUP(A447,[2]webService!$A:$II,5,FALSE),0)</f>
        <v>0</v>
      </c>
      <c r="J447" s="20">
        <f>IFERROR(VLOOKUP(A447,[2]webService!$A:$I,6,FALSE),0)</f>
        <v>0</v>
      </c>
      <c r="K447" s="20">
        <f>IFERROR(VLOOKUP(A447,[2]webService!$A:$I,7,FALSE),0)</f>
        <v>0</v>
      </c>
      <c r="L447" s="20">
        <f>IFERROR(VLOOKUP(A447,[2]webService!$A:$I,8,FALSE),0)</f>
        <v>0</v>
      </c>
      <c r="M447" s="28">
        <f>IFERROR(VLOOKUP(A447,[2]webService!$A:$I,9,FALSE),0)</f>
        <v>0</v>
      </c>
      <c r="N447" s="27">
        <f>IFERROR(VLOOKUP(A447,[3]soaBnafar!$A:$G,2,FALSE),0)</f>
        <v>0</v>
      </c>
      <c r="O447" s="20">
        <f>IFERROR(VLOOKUP(A447,[3]soaBnafar!$A:$H,3,FALSE),0)</f>
        <v>0</v>
      </c>
      <c r="P447" s="20">
        <f>IFERROR(VLOOKUP(A447,[3]soaBnafar!$A:$G,4,FALSE),0)</f>
        <v>0</v>
      </c>
      <c r="Q447" s="20">
        <f>IFERROR(VLOOKUP(A447,[3]soaBnafar!$A:$G,5,FALSE),0)</f>
        <v>0</v>
      </c>
      <c r="R447" s="20">
        <f>IFERROR(VLOOKUP(A447,[3]soaBnafar!$A:$G,6,FALSE),0)</f>
        <v>0</v>
      </c>
      <c r="S447" s="20">
        <f>IFERROR(VLOOKUP(A447,[3]soaBnafar!$A:$G,7,FALSE),0)</f>
        <v>0</v>
      </c>
      <c r="T447" s="32">
        <f t="shared" si="74"/>
        <v>0</v>
      </c>
      <c r="U447" s="21">
        <f t="shared" si="75"/>
        <v>2248904</v>
      </c>
      <c r="V447" s="21">
        <f t="shared" si="76"/>
        <v>0</v>
      </c>
      <c r="W447" s="21">
        <f t="shared" si="77"/>
        <v>1124452</v>
      </c>
      <c r="X447" s="21">
        <f t="shared" si="78"/>
        <v>0</v>
      </c>
      <c r="Y447" s="33">
        <f t="shared" si="79"/>
        <v>0</v>
      </c>
      <c r="Z447" s="4" t="str">
        <f t="shared" si="80"/>
        <v>Não</v>
      </c>
      <c r="AA447" s="4" t="str">
        <f t="shared" si="81"/>
        <v>Sim</v>
      </c>
      <c r="AB447" s="4" t="str">
        <f t="shared" si="82"/>
        <v>Não</v>
      </c>
      <c r="AC447" s="4" t="str">
        <f t="shared" si="83"/>
        <v>Sim</v>
      </c>
      <c r="AD447" s="4" t="str">
        <f t="shared" si="84"/>
        <v>Não</v>
      </c>
      <c r="AE447" s="30" t="str">
        <f t="shared" si="85"/>
        <v>Não</v>
      </c>
    </row>
    <row r="448" spans="1:31" x14ac:dyDescent="0.25">
      <c r="A448" s="23">
        <v>220117</v>
      </c>
      <c r="B448" s="27">
        <f>IFERROR(VLOOKUP(A448,[1]Monitoramento_Base_somente_disp!$A:$L,5,FALSE),0)</f>
        <v>0</v>
      </c>
      <c r="C448" s="20">
        <f>IFERROR(VLOOKUP(A448,[1]Monitoramento_Base_somente_disp!$A:$L,6,FALSE),0)</f>
        <v>193684624</v>
      </c>
      <c r="D448" s="20">
        <f>IFERROR(VLOOKUP(A448,[1]Monitoramento_Base_somente_disp!$A:$L,7,FALSE),0)</f>
        <v>0</v>
      </c>
      <c r="E448" s="20">
        <f>IFERROR(VLOOKUP(A448,[1]Monitoramento_Base_somente_disp!$A:$L,8,FALSE),0)</f>
        <v>96842312</v>
      </c>
      <c r="F448" s="20">
        <f>IFERROR(VLOOKUP(A448,[1]Monitoramento_Base_somente_disp!$A:$L,9,FALSE),0)</f>
        <v>0</v>
      </c>
      <c r="G448" s="28">
        <f>IFERROR(VLOOKUP(A448,[1]Monitoramento_Base_somente_disp!$A:$L,10,FALSE),0)</f>
        <v>0</v>
      </c>
      <c r="H448" s="27">
        <f>IFERROR(VLOOKUP(A448,[2]webService!$A:$I,4,FALSE),0)</f>
        <v>0</v>
      </c>
      <c r="I448" s="20">
        <f>IFERROR(VLOOKUP(A448,[2]webService!$A:$II,5,FALSE),0)</f>
        <v>0</v>
      </c>
      <c r="J448" s="20">
        <f>IFERROR(VLOOKUP(A448,[2]webService!$A:$I,6,FALSE),0)</f>
        <v>0</v>
      </c>
      <c r="K448" s="20">
        <f>IFERROR(VLOOKUP(A448,[2]webService!$A:$I,7,FALSE),0)</f>
        <v>0</v>
      </c>
      <c r="L448" s="20">
        <f>IFERROR(VLOOKUP(A448,[2]webService!$A:$I,8,FALSE),0)</f>
        <v>0</v>
      </c>
      <c r="M448" s="28">
        <f>IFERROR(VLOOKUP(A448,[2]webService!$A:$I,9,FALSE),0)</f>
        <v>0</v>
      </c>
      <c r="N448" s="27">
        <f>IFERROR(VLOOKUP(A448,[3]soaBnafar!$A:$G,2,FALSE),0)</f>
        <v>0</v>
      </c>
      <c r="O448" s="20">
        <f>IFERROR(VLOOKUP(A448,[3]soaBnafar!$A:$H,3,FALSE),0)</f>
        <v>0</v>
      </c>
      <c r="P448" s="20">
        <f>IFERROR(VLOOKUP(A448,[3]soaBnafar!$A:$G,4,FALSE),0)</f>
        <v>0</v>
      </c>
      <c r="Q448" s="20">
        <f>IFERROR(VLOOKUP(A448,[3]soaBnafar!$A:$G,5,FALSE),0)</f>
        <v>0</v>
      </c>
      <c r="R448" s="20">
        <f>IFERROR(VLOOKUP(A448,[3]soaBnafar!$A:$G,6,FALSE),0)</f>
        <v>0</v>
      </c>
      <c r="S448" s="20">
        <f>IFERROR(VLOOKUP(A448,[3]soaBnafar!$A:$G,7,FALSE),0)</f>
        <v>0</v>
      </c>
      <c r="T448" s="32">
        <f t="shared" si="74"/>
        <v>0</v>
      </c>
      <c r="U448" s="21">
        <f t="shared" si="75"/>
        <v>193684624</v>
      </c>
      <c r="V448" s="21">
        <f t="shared" si="76"/>
        <v>0</v>
      </c>
      <c r="W448" s="21">
        <f t="shared" si="77"/>
        <v>96842312</v>
      </c>
      <c r="X448" s="21">
        <f t="shared" si="78"/>
        <v>0</v>
      </c>
      <c r="Y448" s="33">
        <f t="shared" si="79"/>
        <v>0</v>
      </c>
      <c r="Z448" s="4" t="str">
        <f t="shared" si="80"/>
        <v>Não</v>
      </c>
      <c r="AA448" s="4" t="str">
        <f t="shared" si="81"/>
        <v>Sim</v>
      </c>
      <c r="AB448" s="4" t="str">
        <f t="shared" si="82"/>
        <v>Não</v>
      </c>
      <c r="AC448" s="4" t="str">
        <f t="shared" si="83"/>
        <v>Sim</v>
      </c>
      <c r="AD448" s="4" t="str">
        <f t="shared" si="84"/>
        <v>Não</v>
      </c>
      <c r="AE448" s="30" t="str">
        <f t="shared" si="85"/>
        <v>Não</v>
      </c>
    </row>
    <row r="449" spans="1:31" x14ac:dyDescent="0.25">
      <c r="A449" s="23">
        <v>220120</v>
      </c>
      <c r="B449" s="27">
        <f>IFERROR(VLOOKUP(A449,[1]Monitoramento_Base_somente_disp!$A:$L,5,FALSE),0)</f>
        <v>0</v>
      </c>
      <c r="C449" s="20">
        <f>IFERROR(VLOOKUP(A449,[1]Monitoramento_Base_somente_disp!$A:$L,6,FALSE),0)</f>
        <v>3680236</v>
      </c>
      <c r="D449" s="20">
        <f>IFERROR(VLOOKUP(A449,[1]Monitoramento_Base_somente_disp!$A:$L,7,FALSE),0)</f>
        <v>0</v>
      </c>
      <c r="E449" s="20">
        <f>IFERROR(VLOOKUP(A449,[1]Monitoramento_Base_somente_disp!$A:$L,8,FALSE),0)</f>
        <v>1840118</v>
      </c>
      <c r="F449" s="20">
        <f>IFERROR(VLOOKUP(A449,[1]Monitoramento_Base_somente_disp!$A:$L,9,FALSE),0)</f>
        <v>0</v>
      </c>
      <c r="G449" s="28">
        <f>IFERROR(VLOOKUP(A449,[1]Monitoramento_Base_somente_disp!$A:$L,10,FALSE),0)</f>
        <v>0</v>
      </c>
      <c r="H449" s="27">
        <f>IFERROR(VLOOKUP(A449,[2]webService!$A:$I,4,FALSE),0)</f>
        <v>0</v>
      </c>
      <c r="I449" s="20">
        <f>IFERROR(VLOOKUP(A449,[2]webService!$A:$II,5,FALSE),0)</f>
        <v>0</v>
      </c>
      <c r="J449" s="20">
        <f>IFERROR(VLOOKUP(A449,[2]webService!$A:$I,6,FALSE),0)</f>
        <v>0</v>
      </c>
      <c r="K449" s="20">
        <f>IFERROR(VLOOKUP(A449,[2]webService!$A:$I,7,FALSE),0)</f>
        <v>0</v>
      </c>
      <c r="L449" s="20">
        <f>IFERROR(VLOOKUP(A449,[2]webService!$A:$I,8,FALSE),0)</f>
        <v>0</v>
      </c>
      <c r="M449" s="28">
        <f>IFERROR(VLOOKUP(A449,[2]webService!$A:$I,9,FALSE),0)</f>
        <v>0</v>
      </c>
      <c r="N449" s="27">
        <f>IFERROR(VLOOKUP(A449,[3]soaBnafar!$A:$G,2,FALSE),0)</f>
        <v>0</v>
      </c>
      <c r="O449" s="20">
        <f>IFERROR(VLOOKUP(A449,[3]soaBnafar!$A:$H,3,FALSE),0)</f>
        <v>0</v>
      </c>
      <c r="P449" s="20">
        <f>IFERROR(VLOOKUP(A449,[3]soaBnafar!$A:$G,4,FALSE),0)</f>
        <v>0</v>
      </c>
      <c r="Q449" s="20">
        <f>IFERROR(VLOOKUP(A449,[3]soaBnafar!$A:$G,5,FALSE),0)</f>
        <v>0</v>
      </c>
      <c r="R449" s="20">
        <f>IFERROR(VLOOKUP(A449,[3]soaBnafar!$A:$G,6,FALSE),0)</f>
        <v>0</v>
      </c>
      <c r="S449" s="20">
        <f>IFERROR(VLOOKUP(A449,[3]soaBnafar!$A:$G,7,FALSE),0)</f>
        <v>0</v>
      </c>
      <c r="T449" s="32">
        <f t="shared" si="74"/>
        <v>0</v>
      </c>
      <c r="U449" s="21">
        <f t="shared" si="75"/>
        <v>3680236</v>
      </c>
      <c r="V449" s="21">
        <f t="shared" si="76"/>
        <v>0</v>
      </c>
      <c r="W449" s="21">
        <f t="shared" si="77"/>
        <v>1840118</v>
      </c>
      <c r="X449" s="21">
        <f t="shared" si="78"/>
        <v>0</v>
      </c>
      <c r="Y449" s="33">
        <f t="shared" si="79"/>
        <v>0</v>
      </c>
      <c r="Z449" s="4" t="str">
        <f t="shared" si="80"/>
        <v>Não</v>
      </c>
      <c r="AA449" s="4" t="str">
        <f t="shared" si="81"/>
        <v>Sim</v>
      </c>
      <c r="AB449" s="4" t="str">
        <f t="shared" si="82"/>
        <v>Não</v>
      </c>
      <c r="AC449" s="4" t="str">
        <f t="shared" si="83"/>
        <v>Sim</v>
      </c>
      <c r="AD449" s="4" t="str">
        <f t="shared" si="84"/>
        <v>Não</v>
      </c>
      <c r="AE449" s="30" t="str">
        <f t="shared" si="85"/>
        <v>Não</v>
      </c>
    </row>
    <row r="450" spans="1:31" x14ac:dyDescent="0.25">
      <c r="A450" s="23">
        <v>220150</v>
      </c>
      <c r="B450" s="27">
        <f>IFERROR(VLOOKUP(A450,[1]Monitoramento_Base_somente_disp!$A:$L,5,FALSE),0)</f>
        <v>19427</v>
      </c>
      <c r="C450" s="20">
        <f>IFERROR(VLOOKUP(A450,[1]Monitoramento_Base_somente_disp!$A:$L,6,FALSE),0)</f>
        <v>4364815</v>
      </c>
      <c r="D450" s="20">
        <f>IFERROR(VLOOKUP(A450,[1]Monitoramento_Base_somente_disp!$A:$L,7,FALSE),0)</f>
        <v>11639</v>
      </c>
      <c r="E450" s="20">
        <f>IFERROR(VLOOKUP(A450,[1]Monitoramento_Base_somente_disp!$A:$L,8,FALSE),0)</f>
        <v>2705918</v>
      </c>
      <c r="F450" s="20">
        <f>IFERROR(VLOOKUP(A450,[1]Monitoramento_Base_somente_disp!$A:$L,9,FALSE),0)</f>
        <v>0</v>
      </c>
      <c r="G450" s="28">
        <f>IFERROR(VLOOKUP(A450,[1]Monitoramento_Base_somente_disp!$A:$L,10,FALSE),0)</f>
        <v>0</v>
      </c>
      <c r="H450" s="27">
        <f>IFERROR(VLOOKUP(A450,[2]webService!$A:$I,4,FALSE),0)</f>
        <v>0</v>
      </c>
      <c r="I450" s="20">
        <f>IFERROR(VLOOKUP(A450,[2]webService!$A:$II,5,FALSE),0)</f>
        <v>0</v>
      </c>
      <c r="J450" s="20">
        <f>IFERROR(VLOOKUP(A450,[2]webService!$A:$I,6,FALSE),0)</f>
        <v>0</v>
      </c>
      <c r="K450" s="20">
        <f>IFERROR(VLOOKUP(A450,[2]webService!$A:$I,7,FALSE),0)</f>
        <v>0</v>
      </c>
      <c r="L450" s="20">
        <f>IFERROR(VLOOKUP(A450,[2]webService!$A:$I,8,FALSE),0)</f>
        <v>0</v>
      </c>
      <c r="M450" s="28">
        <f>IFERROR(VLOOKUP(A450,[2]webService!$A:$I,9,FALSE),0)</f>
        <v>0</v>
      </c>
      <c r="N450" s="27">
        <f>IFERROR(VLOOKUP(A450,[3]soaBnafar!$A:$G,2,FALSE),0)</f>
        <v>0</v>
      </c>
      <c r="O450" s="20">
        <f>IFERROR(VLOOKUP(A450,[3]soaBnafar!$A:$H,3,FALSE),0)</f>
        <v>0</v>
      </c>
      <c r="P450" s="20">
        <f>IFERROR(VLOOKUP(A450,[3]soaBnafar!$A:$G,4,FALSE),0)</f>
        <v>0</v>
      </c>
      <c r="Q450" s="20">
        <f>IFERROR(VLOOKUP(A450,[3]soaBnafar!$A:$G,5,FALSE),0)</f>
        <v>0</v>
      </c>
      <c r="R450" s="20">
        <f>IFERROR(VLOOKUP(A450,[3]soaBnafar!$A:$G,6,FALSE),0)</f>
        <v>0</v>
      </c>
      <c r="S450" s="20">
        <f>IFERROR(VLOOKUP(A450,[3]soaBnafar!$A:$G,7,FALSE),0)</f>
        <v>0</v>
      </c>
      <c r="T450" s="32">
        <f t="shared" si="74"/>
        <v>19427</v>
      </c>
      <c r="U450" s="21">
        <f t="shared" si="75"/>
        <v>4364815</v>
      </c>
      <c r="V450" s="21">
        <f t="shared" si="76"/>
        <v>11639</v>
      </c>
      <c r="W450" s="21">
        <f t="shared" si="77"/>
        <v>2705918</v>
      </c>
      <c r="X450" s="21">
        <f t="shared" si="78"/>
        <v>0</v>
      </c>
      <c r="Y450" s="33">
        <f t="shared" si="79"/>
        <v>0</v>
      </c>
      <c r="Z450" s="4" t="str">
        <f t="shared" si="80"/>
        <v>Sim</v>
      </c>
      <c r="AA450" s="4" t="str">
        <f t="shared" si="81"/>
        <v>Sim</v>
      </c>
      <c r="AB450" s="4" t="str">
        <f t="shared" si="82"/>
        <v>Sim</v>
      </c>
      <c r="AC450" s="4" t="str">
        <f t="shared" si="83"/>
        <v>Sim</v>
      </c>
      <c r="AD450" s="4" t="str">
        <f t="shared" si="84"/>
        <v>Não</v>
      </c>
      <c r="AE450" s="30" t="str">
        <f t="shared" si="85"/>
        <v>Não</v>
      </c>
    </row>
    <row r="451" spans="1:31" x14ac:dyDescent="0.25">
      <c r="A451" s="23">
        <v>220157</v>
      </c>
      <c r="B451" s="27">
        <f>IFERROR(VLOOKUP(A451,[1]Monitoramento_Base_somente_disp!$A:$L,5,FALSE),0)</f>
        <v>4793</v>
      </c>
      <c r="C451" s="20">
        <f>IFERROR(VLOOKUP(A451,[1]Monitoramento_Base_somente_disp!$A:$L,6,FALSE),0)</f>
        <v>8488087</v>
      </c>
      <c r="D451" s="20">
        <f>IFERROR(VLOOKUP(A451,[1]Monitoramento_Base_somente_disp!$A:$L,7,FALSE),0)</f>
        <v>3343</v>
      </c>
      <c r="E451" s="20">
        <f>IFERROR(VLOOKUP(A451,[1]Monitoramento_Base_somente_disp!$A:$L,8,FALSE),0)</f>
        <v>4172322</v>
      </c>
      <c r="F451" s="20">
        <f>IFERROR(VLOOKUP(A451,[1]Monitoramento_Base_somente_disp!$A:$L,9,FALSE),0)</f>
        <v>0</v>
      </c>
      <c r="G451" s="28">
        <f>IFERROR(VLOOKUP(A451,[1]Monitoramento_Base_somente_disp!$A:$L,10,FALSE),0)</f>
        <v>0</v>
      </c>
      <c r="H451" s="27">
        <f>IFERROR(VLOOKUP(A451,[2]webService!$A:$I,4,FALSE),0)</f>
        <v>0</v>
      </c>
      <c r="I451" s="20">
        <f>IFERROR(VLOOKUP(A451,[2]webService!$A:$II,5,FALSE),0)</f>
        <v>0</v>
      </c>
      <c r="J451" s="20">
        <f>IFERROR(VLOOKUP(A451,[2]webService!$A:$I,6,FALSE),0)</f>
        <v>0</v>
      </c>
      <c r="K451" s="20">
        <f>IFERROR(VLOOKUP(A451,[2]webService!$A:$I,7,FALSE),0)</f>
        <v>0</v>
      </c>
      <c r="L451" s="20">
        <f>IFERROR(VLOOKUP(A451,[2]webService!$A:$I,8,FALSE),0)</f>
        <v>0</v>
      </c>
      <c r="M451" s="28">
        <f>IFERROR(VLOOKUP(A451,[2]webService!$A:$I,9,FALSE),0)</f>
        <v>0</v>
      </c>
      <c r="N451" s="27">
        <f>IFERROR(VLOOKUP(A451,[3]soaBnafar!$A:$G,2,FALSE),0)</f>
        <v>0</v>
      </c>
      <c r="O451" s="20">
        <f>IFERROR(VLOOKUP(A451,[3]soaBnafar!$A:$H,3,FALSE),0)</f>
        <v>0</v>
      </c>
      <c r="P451" s="20">
        <f>IFERROR(VLOOKUP(A451,[3]soaBnafar!$A:$G,4,FALSE),0)</f>
        <v>0</v>
      </c>
      <c r="Q451" s="20">
        <f>IFERROR(VLOOKUP(A451,[3]soaBnafar!$A:$G,5,FALSE),0)</f>
        <v>0</v>
      </c>
      <c r="R451" s="20">
        <f>IFERROR(VLOOKUP(A451,[3]soaBnafar!$A:$G,6,FALSE),0)</f>
        <v>0</v>
      </c>
      <c r="S451" s="20">
        <f>IFERROR(VLOOKUP(A451,[3]soaBnafar!$A:$G,7,FALSE),0)</f>
        <v>0</v>
      </c>
      <c r="T451" s="32">
        <f t="shared" si="74"/>
        <v>4793</v>
      </c>
      <c r="U451" s="21">
        <f t="shared" si="75"/>
        <v>8488087</v>
      </c>
      <c r="V451" s="21">
        <f t="shared" si="76"/>
        <v>3343</v>
      </c>
      <c r="W451" s="21">
        <f t="shared" si="77"/>
        <v>4172322</v>
      </c>
      <c r="X451" s="21">
        <f t="shared" si="78"/>
        <v>0</v>
      </c>
      <c r="Y451" s="33">
        <f t="shared" si="79"/>
        <v>0</v>
      </c>
      <c r="Z451" s="4" t="str">
        <f t="shared" si="80"/>
        <v>Sim</v>
      </c>
      <c r="AA451" s="4" t="str">
        <f t="shared" si="81"/>
        <v>Sim</v>
      </c>
      <c r="AB451" s="4" t="str">
        <f t="shared" si="82"/>
        <v>Sim</v>
      </c>
      <c r="AC451" s="4" t="str">
        <f t="shared" si="83"/>
        <v>Sim</v>
      </c>
      <c r="AD451" s="4" t="str">
        <f t="shared" si="84"/>
        <v>Não</v>
      </c>
      <c r="AE451" s="30" t="str">
        <f t="shared" si="85"/>
        <v>Não</v>
      </c>
    </row>
    <row r="452" spans="1:31" x14ac:dyDescent="0.25">
      <c r="A452" s="23">
        <v>220160</v>
      </c>
      <c r="B452" s="27">
        <f>IFERROR(VLOOKUP(A452,[1]Monitoramento_Base_somente_disp!$A:$L,5,FALSE),0)</f>
        <v>0</v>
      </c>
      <c r="C452" s="20">
        <f>IFERROR(VLOOKUP(A452,[1]Monitoramento_Base_somente_disp!$A:$L,6,FALSE),0)</f>
        <v>0</v>
      </c>
      <c r="D452" s="20">
        <f>IFERROR(VLOOKUP(A452,[1]Monitoramento_Base_somente_disp!$A:$L,7,FALSE),0)</f>
        <v>0</v>
      </c>
      <c r="E452" s="20">
        <f>IFERROR(VLOOKUP(A452,[1]Monitoramento_Base_somente_disp!$A:$L,8,FALSE),0)</f>
        <v>0</v>
      </c>
      <c r="F452" s="20">
        <f>IFERROR(VLOOKUP(A452,[1]Monitoramento_Base_somente_disp!$A:$L,9,FALSE),0)</f>
        <v>0</v>
      </c>
      <c r="G452" s="28">
        <f>IFERROR(VLOOKUP(A452,[1]Monitoramento_Base_somente_disp!$A:$L,10,FALSE),0)</f>
        <v>0</v>
      </c>
      <c r="H452" s="27">
        <f>IFERROR(VLOOKUP(A452,[2]webService!$A:$I,4,FALSE),0)</f>
        <v>0</v>
      </c>
      <c r="I452" s="20">
        <f>IFERROR(VLOOKUP(A452,[2]webService!$A:$II,5,FALSE),0)</f>
        <v>0</v>
      </c>
      <c r="J452" s="20">
        <f>IFERROR(VLOOKUP(A452,[2]webService!$A:$I,6,FALSE),0)</f>
        <v>0</v>
      </c>
      <c r="K452" s="20">
        <f>IFERROR(VLOOKUP(A452,[2]webService!$A:$I,7,FALSE),0)</f>
        <v>0</v>
      </c>
      <c r="L452" s="20">
        <f>IFERROR(VLOOKUP(A452,[2]webService!$A:$I,8,FALSE),0)</f>
        <v>0</v>
      </c>
      <c r="M452" s="28">
        <f>IFERROR(VLOOKUP(A452,[2]webService!$A:$I,9,FALSE),0)</f>
        <v>0</v>
      </c>
      <c r="N452" s="27">
        <f>IFERROR(VLOOKUP(A452,[3]soaBnafar!$A:$G,2,FALSE),0)</f>
        <v>0</v>
      </c>
      <c r="O452" s="20">
        <f>IFERROR(VLOOKUP(A452,[3]soaBnafar!$A:$H,3,FALSE),0)</f>
        <v>0</v>
      </c>
      <c r="P452" s="20">
        <f>IFERROR(VLOOKUP(A452,[3]soaBnafar!$A:$G,4,FALSE),0)</f>
        <v>0</v>
      </c>
      <c r="Q452" s="20">
        <f>IFERROR(VLOOKUP(A452,[3]soaBnafar!$A:$G,5,FALSE),0)</f>
        <v>0</v>
      </c>
      <c r="R452" s="20">
        <f>IFERROR(VLOOKUP(A452,[3]soaBnafar!$A:$G,6,FALSE),0)</f>
        <v>0</v>
      </c>
      <c r="S452" s="20">
        <f>IFERROR(VLOOKUP(A452,[3]soaBnafar!$A:$G,7,FALSE),0)</f>
        <v>0</v>
      </c>
      <c r="T452" s="32">
        <f t="shared" si="74"/>
        <v>0</v>
      </c>
      <c r="U452" s="21">
        <f t="shared" si="75"/>
        <v>0</v>
      </c>
      <c r="V452" s="21">
        <f t="shared" si="76"/>
        <v>0</v>
      </c>
      <c r="W452" s="21">
        <f t="shared" si="77"/>
        <v>0</v>
      </c>
      <c r="X452" s="21">
        <f t="shared" si="78"/>
        <v>0</v>
      </c>
      <c r="Y452" s="33">
        <f t="shared" si="79"/>
        <v>0</v>
      </c>
      <c r="Z452" s="4" t="str">
        <f t="shared" si="80"/>
        <v>Não</v>
      </c>
      <c r="AA452" s="4" t="str">
        <f t="shared" si="81"/>
        <v>Não</v>
      </c>
      <c r="AB452" s="4" t="str">
        <f t="shared" si="82"/>
        <v>Não</v>
      </c>
      <c r="AC452" s="4" t="str">
        <f t="shared" si="83"/>
        <v>Não</v>
      </c>
      <c r="AD452" s="4" t="str">
        <f t="shared" si="84"/>
        <v>Não</v>
      </c>
      <c r="AE452" s="30" t="str">
        <f t="shared" si="85"/>
        <v>Não</v>
      </c>
    </row>
    <row r="453" spans="1:31" x14ac:dyDescent="0.25">
      <c r="A453" s="23">
        <v>220170</v>
      </c>
      <c r="B453" s="27">
        <f>IFERROR(VLOOKUP(A453,[1]Monitoramento_Base_somente_disp!$A:$L,5,FALSE),0)</f>
        <v>24587</v>
      </c>
      <c r="C453" s="20">
        <f>IFERROR(VLOOKUP(A453,[1]Monitoramento_Base_somente_disp!$A:$L,6,FALSE),0)</f>
        <v>1691658</v>
      </c>
      <c r="D453" s="20">
        <f>IFERROR(VLOOKUP(A453,[1]Monitoramento_Base_somente_disp!$A:$L,7,FALSE),0)</f>
        <v>17841</v>
      </c>
      <c r="E453" s="20">
        <f>IFERROR(VLOOKUP(A453,[1]Monitoramento_Base_somente_disp!$A:$L,8,FALSE),0)</f>
        <v>1064176</v>
      </c>
      <c r="F453" s="20">
        <f>IFERROR(VLOOKUP(A453,[1]Monitoramento_Base_somente_disp!$A:$L,9,FALSE),0)</f>
        <v>0</v>
      </c>
      <c r="G453" s="28">
        <f>IFERROR(VLOOKUP(A453,[1]Monitoramento_Base_somente_disp!$A:$L,10,FALSE),0)</f>
        <v>0</v>
      </c>
      <c r="H453" s="27">
        <f>IFERROR(VLOOKUP(A453,[2]webService!$A:$I,4,FALSE),0)</f>
        <v>0</v>
      </c>
      <c r="I453" s="20">
        <f>IFERROR(VLOOKUP(A453,[2]webService!$A:$II,5,FALSE),0)</f>
        <v>0</v>
      </c>
      <c r="J453" s="20">
        <f>IFERROR(VLOOKUP(A453,[2]webService!$A:$I,6,FALSE),0)</f>
        <v>0</v>
      </c>
      <c r="K453" s="20">
        <f>IFERROR(VLOOKUP(A453,[2]webService!$A:$I,7,FALSE),0)</f>
        <v>0</v>
      </c>
      <c r="L453" s="20">
        <f>IFERROR(VLOOKUP(A453,[2]webService!$A:$I,8,FALSE),0)</f>
        <v>0</v>
      </c>
      <c r="M453" s="28">
        <f>IFERROR(VLOOKUP(A453,[2]webService!$A:$I,9,FALSE),0)</f>
        <v>0</v>
      </c>
      <c r="N453" s="27">
        <f>IFERROR(VLOOKUP(A453,[3]soaBnafar!$A:$G,2,FALSE),0)</f>
        <v>0</v>
      </c>
      <c r="O453" s="20">
        <f>IFERROR(VLOOKUP(A453,[3]soaBnafar!$A:$H,3,FALSE),0)</f>
        <v>0</v>
      </c>
      <c r="P453" s="20">
        <f>IFERROR(VLOOKUP(A453,[3]soaBnafar!$A:$G,4,FALSE),0)</f>
        <v>0</v>
      </c>
      <c r="Q453" s="20">
        <f>IFERROR(VLOOKUP(A453,[3]soaBnafar!$A:$G,5,FALSE),0)</f>
        <v>0</v>
      </c>
      <c r="R453" s="20">
        <f>IFERROR(VLOOKUP(A453,[3]soaBnafar!$A:$G,6,FALSE),0)</f>
        <v>0</v>
      </c>
      <c r="S453" s="20">
        <f>IFERROR(VLOOKUP(A453,[3]soaBnafar!$A:$G,7,FALSE),0)</f>
        <v>0</v>
      </c>
      <c r="T453" s="32">
        <f t="shared" si="74"/>
        <v>24587</v>
      </c>
      <c r="U453" s="21">
        <f t="shared" si="75"/>
        <v>1691658</v>
      </c>
      <c r="V453" s="21">
        <f t="shared" si="76"/>
        <v>17841</v>
      </c>
      <c r="W453" s="21">
        <f t="shared" si="77"/>
        <v>1064176</v>
      </c>
      <c r="X453" s="21">
        <f t="shared" si="78"/>
        <v>0</v>
      </c>
      <c r="Y453" s="33">
        <f t="shared" si="79"/>
        <v>0</v>
      </c>
      <c r="Z453" s="4" t="str">
        <f t="shared" si="80"/>
        <v>Sim</v>
      </c>
      <c r="AA453" s="4" t="str">
        <f t="shared" si="81"/>
        <v>Sim</v>
      </c>
      <c r="AB453" s="4" t="str">
        <f t="shared" si="82"/>
        <v>Sim</v>
      </c>
      <c r="AC453" s="4" t="str">
        <f t="shared" si="83"/>
        <v>Sim</v>
      </c>
      <c r="AD453" s="4" t="str">
        <f t="shared" si="84"/>
        <v>Não</v>
      </c>
      <c r="AE453" s="30" t="str">
        <f t="shared" si="85"/>
        <v>Não</v>
      </c>
    </row>
    <row r="454" spans="1:31" x14ac:dyDescent="0.25">
      <c r="A454" s="23">
        <v>220173</v>
      </c>
      <c r="B454" s="27">
        <f>IFERROR(VLOOKUP(A454,[1]Monitoramento_Base_somente_disp!$A:$L,5,FALSE),0)</f>
        <v>0</v>
      </c>
      <c r="C454" s="20">
        <f>IFERROR(VLOOKUP(A454,[1]Monitoramento_Base_somente_disp!$A:$L,6,FALSE),0)</f>
        <v>0</v>
      </c>
      <c r="D454" s="20">
        <f>IFERROR(VLOOKUP(A454,[1]Monitoramento_Base_somente_disp!$A:$L,7,FALSE),0)</f>
        <v>0</v>
      </c>
      <c r="E454" s="20">
        <f>IFERROR(VLOOKUP(A454,[1]Monitoramento_Base_somente_disp!$A:$L,8,FALSE),0)</f>
        <v>0</v>
      </c>
      <c r="F454" s="20">
        <f>IFERROR(VLOOKUP(A454,[1]Monitoramento_Base_somente_disp!$A:$L,9,FALSE),0)</f>
        <v>0</v>
      </c>
      <c r="G454" s="28">
        <f>IFERROR(VLOOKUP(A454,[1]Monitoramento_Base_somente_disp!$A:$L,10,FALSE),0)</f>
        <v>0</v>
      </c>
      <c r="H454" s="27">
        <f>IFERROR(VLOOKUP(A454,[2]webService!$A:$I,4,FALSE),0)</f>
        <v>0</v>
      </c>
      <c r="I454" s="20">
        <f>IFERROR(VLOOKUP(A454,[2]webService!$A:$II,5,FALSE),0)</f>
        <v>0</v>
      </c>
      <c r="J454" s="20">
        <f>IFERROR(VLOOKUP(A454,[2]webService!$A:$I,6,FALSE),0)</f>
        <v>0</v>
      </c>
      <c r="K454" s="20">
        <f>IFERROR(VLOOKUP(A454,[2]webService!$A:$I,7,FALSE),0)</f>
        <v>0</v>
      </c>
      <c r="L454" s="20">
        <f>IFERROR(VLOOKUP(A454,[2]webService!$A:$I,8,FALSE),0)</f>
        <v>0</v>
      </c>
      <c r="M454" s="28">
        <f>IFERROR(VLOOKUP(A454,[2]webService!$A:$I,9,FALSE),0)</f>
        <v>0</v>
      </c>
      <c r="N454" s="27">
        <f>IFERROR(VLOOKUP(A454,[3]soaBnafar!$A:$G,2,FALSE),0)</f>
        <v>0</v>
      </c>
      <c r="O454" s="20">
        <f>IFERROR(VLOOKUP(A454,[3]soaBnafar!$A:$H,3,FALSE),0)</f>
        <v>0</v>
      </c>
      <c r="P454" s="20">
        <f>IFERROR(VLOOKUP(A454,[3]soaBnafar!$A:$G,4,FALSE),0)</f>
        <v>0</v>
      </c>
      <c r="Q454" s="20">
        <f>IFERROR(VLOOKUP(A454,[3]soaBnafar!$A:$G,5,FALSE),0)</f>
        <v>0</v>
      </c>
      <c r="R454" s="20">
        <f>IFERROR(VLOOKUP(A454,[3]soaBnafar!$A:$G,6,FALSE),0)</f>
        <v>0</v>
      </c>
      <c r="S454" s="20">
        <f>IFERROR(VLOOKUP(A454,[3]soaBnafar!$A:$G,7,FALSE),0)</f>
        <v>0</v>
      </c>
      <c r="T454" s="32">
        <f t="shared" ref="T454:T517" si="86">B454+H454+N454</f>
        <v>0</v>
      </c>
      <c r="U454" s="21">
        <f t="shared" ref="U454:U517" si="87">C454+I454+O454</f>
        <v>0</v>
      </c>
      <c r="V454" s="21">
        <f t="shared" ref="V454:V517" si="88">D454+J454+P454</f>
        <v>0</v>
      </c>
      <c r="W454" s="21">
        <f t="shared" ref="W454:W517" si="89">E454+K454+Q454</f>
        <v>0</v>
      </c>
      <c r="X454" s="21">
        <f t="shared" ref="X454:X517" si="90">F454+L454+R454</f>
        <v>0</v>
      </c>
      <c r="Y454" s="33">
        <f t="shared" ref="Y454:Y517" si="91">G454+M454+S454</f>
        <v>0</v>
      </c>
      <c r="Z454" s="4" t="str">
        <f t="shared" ref="Z454:Z517" si="92">IF(T454=0,"Não","Sim")</f>
        <v>Não</v>
      </c>
      <c r="AA454" s="4" t="str">
        <f t="shared" ref="AA454:AA517" si="93">IF(U454=0,"Não","Sim")</f>
        <v>Não</v>
      </c>
      <c r="AB454" s="4" t="str">
        <f t="shared" ref="AB454:AB517" si="94">IF(V454=0,"Não","Sim")</f>
        <v>Não</v>
      </c>
      <c r="AC454" s="4" t="str">
        <f t="shared" ref="AC454:AC517" si="95">IF(W454=0,"Não","Sim")</f>
        <v>Não</v>
      </c>
      <c r="AD454" s="4" t="str">
        <f t="shared" ref="AD454:AD517" si="96">IF(X454=0,"Não","Sim")</f>
        <v>Não</v>
      </c>
      <c r="AE454" s="30" t="str">
        <f t="shared" ref="AE454:AE517" si="97">IF(Y454=0,"Não","Sim")</f>
        <v>Não</v>
      </c>
    </row>
    <row r="455" spans="1:31" x14ac:dyDescent="0.25">
      <c r="A455" s="23">
        <v>220190</v>
      </c>
      <c r="B455" s="27">
        <f>IFERROR(VLOOKUP(A455,[1]Monitoramento_Base_somente_disp!$A:$L,5,FALSE),0)</f>
        <v>7668</v>
      </c>
      <c r="C455" s="20">
        <f>IFERROR(VLOOKUP(A455,[1]Monitoramento_Base_somente_disp!$A:$L,6,FALSE),0)</f>
        <v>54762161</v>
      </c>
      <c r="D455" s="20">
        <f>IFERROR(VLOOKUP(A455,[1]Monitoramento_Base_somente_disp!$A:$L,7,FALSE),0)</f>
        <v>24526</v>
      </c>
      <c r="E455" s="20">
        <f>IFERROR(VLOOKUP(A455,[1]Monitoramento_Base_somente_disp!$A:$L,8,FALSE),0)</f>
        <v>27201264</v>
      </c>
      <c r="F455" s="20">
        <f>IFERROR(VLOOKUP(A455,[1]Monitoramento_Base_somente_disp!$A:$L,9,FALSE),0)</f>
        <v>0</v>
      </c>
      <c r="G455" s="28">
        <f>IFERROR(VLOOKUP(A455,[1]Monitoramento_Base_somente_disp!$A:$L,10,FALSE),0)</f>
        <v>0</v>
      </c>
      <c r="H455" s="27">
        <f>IFERROR(VLOOKUP(A455,[2]webService!$A:$I,4,FALSE),0)</f>
        <v>0</v>
      </c>
      <c r="I455" s="20">
        <f>IFERROR(VLOOKUP(A455,[2]webService!$A:$II,5,FALSE),0)</f>
        <v>0</v>
      </c>
      <c r="J455" s="20">
        <f>IFERROR(VLOOKUP(A455,[2]webService!$A:$I,6,FALSE),0)</f>
        <v>0</v>
      </c>
      <c r="K455" s="20">
        <f>IFERROR(VLOOKUP(A455,[2]webService!$A:$I,7,FALSE),0)</f>
        <v>0</v>
      </c>
      <c r="L455" s="20">
        <f>IFERROR(VLOOKUP(A455,[2]webService!$A:$I,8,FALSE),0)</f>
        <v>0</v>
      </c>
      <c r="M455" s="28">
        <f>IFERROR(VLOOKUP(A455,[2]webService!$A:$I,9,FALSE),0)</f>
        <v>0</v>
      </c>
      <c r="N455" s="27">
        <f>IFERROR(VLOOKUP(A455,[3]soaBnafar!$A:$G,2,FALSE),0)</f>
        <v>0</v>
      </c>
      <c r="O455" s="20">
        <f>IFERROR(VLOOKUP(A455,[3]soaBnafar!$A:$H,3,FALSE),0)</f>
        <v>0</v>
      </c>
      <c r="P455" s="20">
        <f>IFERROR(VLOOKUP(A455,[3]soaBnafar!$A:$G,4,FALSE),0)</f>
        <v>0</v>
      </c>
      <c r="Q455" s="20">
        <f>IFERROR(VLOOKUP(A455,[3]soaBnafar!$A:$G,5,FALSE),0)</f>
        <v>0</v>
      </c>
      <c r="R455" s="20">
        <f>IFERROR(VLOOKUP(A455,[3]soaBnafar!$A:$G,6,FALSE),0)</f>
        <v>0</v>
      </c>
      <c r="S455" s="20">
        <f>IFERROR(VLOOKUP(A455,[3]soaBnafar!$A:$G,7,FALSE),0)</f>
        <v>0</v>
      </c>
      <c r="T455" s="32">
        <f t="shared" si="86"/>
        <v>7668</v>
      </c>
      <c r="U455" s="21">
        <f t="shared" si="87"/>
        <v>54762161</v>
      </c>
      <c r="V455" s="21">
        <f t="shared" si="88"/>
        <v>24526</v>
      </c>
      <c r="W455" s="21">
        <f t="shared" si="89"/>
        <v>27201264</v>
      </c>
      <c r="X455" s="21">
        <f t="shared" si="90"/>
        <v>0</v>
      </c>
      <c r="Y455" s="33">
        <f t="shared" si="91"/>
        <v>0</v>
      </c>
      <c r="Z455" s="4" t="str">
        <f t="shared" si="92"/>
        <v>Sim</v>
      </c>
      <c r="AA455" s="4" t="str">
        <f t="shared" si="93"/>
        <v>Sim</v>
      </c>
      <c r="AB455" s="4" t="str">
        <f t="shared" si="94"/>
        <v>Sim</v>
      </c>
      <c r="AC455" s="4" t="str">
        <f t="shared" si="95"/>
        <v>Sim</v>
      </c>
      <c r="AD455" s="4" t="str">
        <f t="shared" si="96"/>
        <v>Não</v>
      </c>
      <c r="AE455" s="30" t="str">
        <f t="shared" si="97"/>
        <v>Não</v>
      </c>
    </row>
    <row r="456" spans="1:31" x14ac:dyDescent="0.25">
      <c r="A456" s="23">
        <v>220191</v>
      </c>
      <c r="B456" s="27">
        <f>IFERROR(VLOOKUP(A456,[1]Monitoramento_Base_somente_disp!$A:$L,5,FALSE),0)</f>
        <v>0</v>
      </c>
      <c r="C456" s="20">
        <f>IFERROR(VLOOKUP(A456,[1]Monitoramento_Base_somente_disp!$A:$L,6,FALSE),0)</f>
        <v>0</v>
      </c>
      <c r="D456" s="20">
        <f>IFERROR(VLOOKUP(A456,[1]Monitoramento_Base_somente_disp!$A:$L,7,FALSE),0)</f>
        <v>0</v>
      </c>
      <c r="E456" s="20">
        <f>IFERROR(VLOOKUP(A456,[1]Monitoramento_Base_somente_disp!$A:$L,8,FALSE),0)</f>
        <v>0</v>
      </c>
      <c r="F456" s="20">
        <f>IFERROR(VLOOKUP(A456,[1]Monitoramento_Base_somente_disp!$A:$L,9,FALSE),0)</f>
        <v>0</v>
      </c>
      <c r="G456" s="28">
        <f>IFERROR(VLOOKUP(A456,[1]Monitoramento_Base_somente_disp!$A:$L,10,FALSE),0)</f>
        <v>0</v>
      </c>
      <c r="H456" s="27">
        <f>IFERROR(VLOOKUP(A456,[2]webService!$A:$I,4,FALSE),0)</f>
        <v>0</v>
      </c>
      <c r="I456" s="20">
        <f>IFERROR(VLOOKUP(A456,[2]webService!$A:$II,5,FALSE),0)</f>
        <v>0</v>
      </c>
      <c r="J456" s="20">
        <f>IFERROR(VLOOKUP(A456,[2]webService!$A:$I,6,FALSE),0)</f>
        <v>0</v>
      </c>
      <c r="K456" s="20">
        <f>IFERROR(VLOOKUP(A456,[2]webService!$A:$I,7,FALSE),0)</f>
        <v>0</v>
      </c>
      <c r="L456" s="20">
        <f>IFERROR(VLOOKUP(A456,[2]webService!$A:$I,8,FALSE),0)</f>
        <v>0</v>
      </c>
      <c r="M456" s="28">
        <f>IFERROR(VLOOKUP(A456,[2]webService!$A:$I,9,FALSE),0)</f>
        <v>0</v>
      </c>
      <c r="N456" s="27">
        <f>IFERROR(VLOOKUP(A456,[3]soaBnafar!$A:$G,2,FALSE),0)</f>
        <v>0</v>
      </c>
      <c r="O456" s="20">
        <f>IFERROR(VLOOKUP(A456,[3]soaBnafar!$A:$H,3,FALSE),0)</f>
        <v>0</v>
      </c>
      <c r="P456" s="20">
        <f>IFERROR(VLOOKUP(A456,[3]soaBnafar!$A:$G,4,FALSE),0)</f>
        <v>0</v>
      </c>
      <c r="Q456" s="20">
        <f>IFERROR(VLOOKUP(A456,[3]soaBnafar!$A:$G,5,FALSE),0)</f>
        <v>0</v>
      </c>
      <c r="R456" s="20">
        <f>IFERROR(VLOOKUP(A456,[3]soaBnafar!$A:$G,6,FALSE),0)</f>
        <v>0</v>
      </c>
      <c r="S456" s="20">
        <f>IFERROR(VLOOKUP(A456,[3]soaBnafar!$A:$G,7,FALSE),0)</f>
        <v>0</v>
      </c>
      <c r="T456" s="32">
        <f t="shared" si="86"/>
        <v>0</v>
      </c>
      <c r="U456" s="21">
        <f t="shared" si="87"/>
        <v>0</v>
      </c>
      <c r="V456" s="21">
        <f t="shared" si="88"/>
        <v>0</v>
      </c>
      <c r="W456" s="21">
        <f t="shared" si="89"/>
        <v>0</v>
      </c>
      <c r="X456" s="21">
        <f t="shared" si="90"/>
        <v>0</v>
      </c>
      <c r="Y456" s="33">
        <f t="shared" si="91"/>
        <v>0</v>
      </c>
      <c r="Z456" s="4" t="str">
        <f t="shared" si="92"/>
        <v>Não</v>
      </c>
      <c r="AA456" s="4" t="str">
        <f t="shared" si="93"/>
        <v>Não</v>
      </c>
      <c r="AB456" s="4" t="str">
        <f t="shared" si="94"/>
        <v>Não</v>
      </c>
      <c r="AC456" s="4" t="str">
        <f t="shared" si="95"/>
        <v>Não</v>
      </c>
      <c r="AD456" s="4" t="str">
        <f t="shared" si="96"/>
        <v>Não</v>
      </c>
      <c r="AE456" s="30" t="str">
        <f t="shared" si="97"/>
        <v>Não</v>
      </c>
    </row>
    <row r="457" spans="1:31" x14ac:dyDescent="0.25">
      <c r="A457" s="23">
        <v>220192</v>
      </c>
      <c r="B457" s="27">
        <f>IFERROR(VLOOKUP(A457,[1]Monitoramento_Base_somente_disp!$A:$L,5,FALSE),0)</f>
        <v>99</v>
      </c>
      <c r="C457" s="20">
        <f>IFERROR(VLOOKUP(A457,[1]Monitoramento_Base_somente_disp!$A:$L,6,FALSE),0)</f>
        <v>5910380</v>
      </c>
      <c r="D457" s="20">
        <f>IFERROR(VLOOKUP(A457,[1]Monitoramento_Base_somente_disp!$A:$L,7,FALSE),0)</f>
        <v>0</v>
      </c>
      <c r="E457" s="20">
        <f>IFERROR(VLOOKUP(A457,[1]Monitoramento_Base_somente_disp!$A:$L,8,FALSE),0)</f>
        <v>3211237</v>
      </c>
      <c r="F457" s="20">
        <f>IFERROR(VLOOKUP(A457,[1]Monitoramento_Base_somente_disp!$A:$L,9,FALSE),0)</f>
        <v>0</v>
      </c>
      <c r="G457" s="28">
        <f>IFERROR(VLOOKUP(A457,[1]Monitoramento_Base_somente_disp!$A:$L,10,FALSE),0)</f>
        <v>0</v>
      </c>
      <c r="H457" s="27">
        <f>IFERROR(VLOOKUP(A457,[2]webService!$A:$I,4,FALSE),0)</f>
        <v>0</v>
      </c>
      <c r="I457" s="20">
        <f>IFERROR(VLOOKUP(A457,[2]webService!$A:$II,5,FALSE),0)</f>
        <v>0</v>
      </c>
      <c r="J457" s="20">
        <f>IFERROR(VLOOKUP(A457,[2]webService!$A:$I,6,FALSE),0)</f>
        <v>0</v>
      </c>
      <c r="K457" s="20">
        <f>IFERROR(VLOOKUP(A457,[2]webService!$A:$I,7,FALSE),0)</f>
        <v>0</v>
      </c>
      <c r="L457" s="20">
        <f>IFERROR(VLOOKUP(A457,[2]webService!$A:$I,8,FALSE),0)</f>
        <v>0</v>
      </c>
      <c r="M457" s="28">
        <f>IFERROR(VLOOKUP(A457,[2]webService!$A:$I,9,FALSE),0)</f>
        <v>0</v>
      </c>
      <c r="N457" s="27">
        <f>IFERROR(VLOOKUP(A457,[3]soaBnafar!$A:$G,2,FALSE),0)</f>
        <v>0</v>
      </c>
      <c r="O457" s="20">
        <f>IFERROR(VLOOKUP(A457,[3]soaBnafar!$A:$H,3,FALSE),0)</f>
        <v>0</v>
      </c>
      <c r="P457" s="20">
        <f>IFERROR(VLOOKUP(A457,[3]soaBnafar!$A:$G,4,FALSE),0)</f>
        <v>0</v>
      </c>
      <c r="Q457" s="20">
        <f>IFERROR(VLOOKUP(A457,[3]soaBnafar!$A:$G,5,FALSE),0)</f>
        <v>0</v>
      </c>
      <c r="R457" s="20">
        <f>IFERROR(VLOOKUP(A457,[3]soaBnafar!$A:$G,6,FALSE),0)</f>
        <v>0</v>
      </c>
      <c r="S457" s="20">
        <f>IFERROR(VLOOKUP(A457,[3]soaBnafar!$A:$G,7,FALSE),0)</f>
        <v>0</v>
      </c>
      <c r="T457" s="32">
        <f t="shared" si="86"/>
        <v>99</v>
      </c>
      <c r="U457" s="21">
        <f t="shared" si="87"/>
        <v>5910380</v>
      </c>
      <c r="V457" s="21">
        <f t="shared" si="88"/>
        <v>0</v>
      </c>
      <c r="W457" s="21">
        <f t="shared" si="89"/>
        <v>3211237</v>
      </c>
      <c r="X457" s="21">
        <f t="shared" si="90"/>
        <v>0</v>
      </c>
      <c r="Y457" s="33">
        <f t="shared" si="91"/>
        <v>0</v>
      </c>
      <c r="Z457" s="4" t="str">
        <f t="shared" si="92"/>
        <v>Sim</v>
      </c>
      <c r="AA457" s="4" t="str">
        <f t="shared" si="93"/>
        <v>Sim</v>
      </c>
      <c r="AB457" s="4" t="str">
        <f t="shared" si="94"/>
        <v>Não</v>
      </c>
      <c r="AC457" s="4" t="str">
        <f t="shared" si="95"/>
        <v>Sim</v>
      </c>
      <c r="AD457" s="4" t="str">
        <f t="shared" si="96"/>
        <v>Não</v>
      </c>
      <c r="AE457" s="30" t="str">
        <f t="shared" si="97"/>
        <v>Não</v>
      </c>
    </row>
    <row r="458" spans="1:31" x14ac:dyDescent="0.25">
      <c r="A458" s="23">
        <v>220194</v>
      </c>
      <c r="B458" s="27">
        <f>IFERROR(VLOOKUP(A458,[1]Monitoramento_Base_somente_disp!$A:$L,5,FALSE),0)</f>
        <v>23246</v>
      </c>
      <c r="C458" s="20">
        <f>IFERROR(VLOOKUP(A458,[1]Monitoramento_Base_somente_disp!$A:$L,6,FALSE),0)</f>
        <v>3968765</v>
      </c>
      <c r="D458" s="20">
        <f>IFERROR(VLOOKUP(A458,[1]Monitoramento_Base_somente_disp!$A:$L,7,FALSE),0)</f>
        <v>39430</v>
      </c>
      <c r="E458" s="20">
        <f>IFERROR(VLOOKUP(A458,[1]Monitoramento_Base_somente_disp!$A:$L,8,FALSE),0)</f>
        <v>3335852</v>
      </c>
      <c r="F458" s="20">
        <f>IFERROR(VLOOKUP(A458,[1]Monitoramento_Base_somente_disp!$A:$L,9,FALSE),0)</f>
        <v>0</v>
      </c>
      <c r="G458" s="28">
        <f>IFERROR(VLOOKUP(A458,[1]Monitoramento_Base_somente_disp!$A:$L,10,FALSE),0)</f>
        <v>0</v>
      </c>
      <c r="H458" s="27">
        <f>IFERROR(VLOOKUP(A458,[2]webService!$A:$I,4,FALSE),0)</f>
        <v>0</v>
      </c>
      <c r="I458" s="20">
        <f>IFERROR(VLOOKUP(A458,[2]webService!$A:$II,5,FALSE),0)</f>
        <v>0</v>
      </c>
      <c r="J458" s="20">
        <f>IFERROR(VLOOKUP(A458,[2]webService!$A:$I,6,FALSE),0)</f>
        <v>0</v>
      </c>
      <c r="K458" s="20">
        <f>IFERROR(VLOOKUP(A458,[2]webService!$A:$I,7,FALSE),0)</f>
        <v>0</v>
      </c>
      <c r="L458" s="20">
        <f>IFERROR(VLOOKUP(A458,[2]webService!$A:$I,8,FALSE),0)</f>
        <v>0</v>
      </c>
      <c r="M458" s="28">
        <f>IFERROR(VLOOKUP(A458,[2]webService!$A:$I,9,FALSE),0)</f>
        <v>0</v>
      </c>
      <c r="N458" s="27">
        <f>IFERROR(VLOOKUP(A458,[3]soaBnafar!$A:$G,2,FALSE),0)</f>
        <v>0</v>
      </c>
      <c r="O458" s="20">
        <f>IFERROR(VLOOKUP(A458,[3]soaBnafar!$A:$H,3,FALSE),0)</f>
        <v>0</v>
      </c>
      <c r="P458" s="20">
        <f>IFERROR(VLOOKUP(A458,[3]soaBnafar!$A:$G,4,FALSE),0)</f>
        <v>0</v>
      </c>
      <c r="Q458" s="20">
        <f>IFERROR(VLOOKUP(A458,[3]soaBnafar!$A:$G,5,FALSE),0)</f>
        <v>0</v>
      </c>
      <c r="R458" s="20">
        <f>IFERROR(VLOOKUP(A458,[3]soaBnafar!$A:$G,6,FALSE),0)</f>
        <v>0</v>
      </c>
      <c r="S458" s="20">
        <f>IFERROR(VLOOKUP(A458,[3]soaBnafar!$A:$G,7,FALSE),0)</f>
        <v>0</v>
      </c>
      <c r="T458" s="32">
        <f t="shared" si="86"/>
        <v>23246</v>
      </c>
      <c r="U458" s="21">
        <f t="shared" si="87"/>
        <v>3968765</v>
      </c>
      <c r="V458" s="21">
        <f t="shared" si="88"/>
        <v>39430</v>
      </c>
      <c r="W458" s="21">
        <f t="shared" si="89"/>
        <v>3335852</v>
      </c>
      <c r="X458" s="21">
        <f t="shared" si="90"/>
        <v>0</v>
      </c>
      <c r="Y458" s="33">
        <f t="shared" si="91"/>
        <v>0</v>
      </c>
      <c r="Z458" s="4" t="str">
        <f t="shared" si="92"/>
        <v>Sim</v>
      </c>
      <c r="AA458" s="4" t="str">
        <f t="shared" si="93"/>
        <v>Sim</v>
      </c>
      <c r="AB458" s="4" t="str">
        <f t="shared" si="94"/>
        <v>Sim</v>
      </c>
      <c r="AC458" s="4" t="str">
        <f t="shared" si="95"/>
        <v>Sim</v>
      </c>
      <c r="AD458" s="4" t="str">
        <f t="shared" si="96"/>
        <v>Não</v>
      </c>
      <c r="AE458" s="30" t="str">
        <f t="shared" si="97"/>
        <v>Não</v>
      </c>
    </row>
    <row r="459" spans="1:31" x14ac:dyDescent="0.25">
      <c r="A459" s="23">
        <v>220198</v>
      </c>
      <c r="B459" s="27">
        <f>IFERROR(VLOOKUP(A459,[1]Monitoramento_Base_somente_disp!$A:$L,5,FALSE),0)</f>
        <v>17031</v>
      </c>
      <c r="C459" s="20">
        <f>IFERROR(VLOOKUP(A459,[1]Monitoramento_Base_somente_disp!$A:$L,6,FALSE),0)</f>
        <v>6596269</v>
      </c>
      <c r="D459" s="20">
        <f>IFERROR(VLOOKUP(A459,[1]Monitoramento_Base_somente_disp!$A:$L,7,FALSE),0)</f>
        <v>4414</v>
      </c>
      <c r="E459" s="20">
        <f>IFERROR(VLOOKUP(A459,[1]Monitoramento_Base_somente_disp!$A:$L,8,FALSE),0)</f>
        <v>3176490</v>
      </c>
      <c r="F459" s="20">
        <f>IFERROR(VLOOKUP(A459,[1]Monitoramento_Base_somente_disp!$A:$L,9,FALSE),0)</f>
        <v>0</v>
      </c>
      <c r="G459" s="28">
        <f>IFERROR(VLOOKUP(A459,[1]Monitoramento_Base_somente_disp!$A:$L,10,FALSE),0)</f>
        <v>0</v>
      </c>
      <c r="H459" s="27">
        <f>IFERROR(VLOOKUP(A459,[2]webService!$A:$I,4,FALSE),0)</f>
        <v>0</v>
      </c>
      <c r="I459" s="20">
        <f>IFERROR(VLOOKUP(A459,[2]webService!$A:$II,5,FALSE),0)</f>
        <v>0</v>
      </c>
      <c r="J459" s="20">
        <f>IFERROR(VLOOKUP(A459,[2]webService!$A:$I,6,FALSE),0)</f>
        <v>0</v>
      </c>
      <c r="K459" s="20">
        <f>IFERROR(VLOOKUP(A459,[2]webService!$A:$I,7,FALSE),0)</f>
        <v>0</v>
      </c>
      <c r="L459" s="20">
        <f>IFERROR(VLOOKUP(A459,[2]webService!$A:$I,8,FALSE),0)</f>
        <v>0</v>
      </c>
      <c r="M459" s="28">
        <f>IFERROR(VLOOKUP(A459,[2]webService!$A:$I,9,FALSE),0)</f>
        <v>0</v>
      </c>
      <c r="N459" s="27">
        <f>IFERROR(VLOOKUP(A459,[3]soaBnafar!$A:$G,2,FALSE),0)</f>
        <v>0</v>
      </c>
      <c r="O459" s="20">
        <f>IFERROR(VLOOKUP(A459,[3]soaBnafar!$A:$H,3,FALSE),0)</f>
        <v>0</v>
      </c>
      <c r="P459" s="20">
        <f>IFERROR(VLOOKUP(A459,[3]soaBnafar!$A:$G,4,FALSE),0)</f>
        <v>0</v>
      </c>
      <c r="Q459" s="20">
        <f>IFERROR(VLOOKUP(A459,[3]soaBnafar!$A:$G,5,FALSE),0)</f>
        <v>0</v>
      </c>
      <c r="R459" s="20">
        <f>IFERROR(VLOOKUP(A459,[3]soaBnafar!$A:$G,6,FALSE),0)</f>
        <v>0</v>
      </c>
      <c r="S459" s="20">
        <f>IFERROR(VLOOKUP(A459,[3]soaBnafar!$A:$G,7,FALSE),0)</f>
        <v>0</v>
      </c>
      <c r="T459" s="32">
        <f t="shared" si="86"/>
        <v>17031</v>
      </c>
      <c r="U459" s="21">
        <f t="shared" si="87"/>
        <v>6596269</v>
      </c>
      <c r="V459" s="21">
        <f t="shared" si="88"/>
        <v>4414</v>
      </c>
      <c r="W459" s="21">
        <f t="shared" si="89"/>
        <v>3176490</v>
      </c>
      <c r="X459" s="21">
        <f t="shared" si="90"/>
        <v>0</v>
      </c>
      <c r="Y459" s="33">
        <f t="shared" si="91"/>
        <v>0</v>
      </c>
      <c r="Z459" s="4" t="str">
        <f t="shared" si="92"/>
        <v>Sim</v>
      </c>
      <c r="AA459" s="4" t="str">
        <f t="shared" si="93"/>
        <v>Sim</v>
      </c>
      <c r="AB459" s="4" t="str">
        <f t="shared" si="94"/>
        <v>Sim</v>
      </c>
      <c r="AC459" s="4" t="str">
        <f t="shared" si="95"/>
        <v>Sim</v>
      </c>
      <c r="AD459" s="4" t="str">
        <f t="shared" si="96"/>
        <v>Não</v>
      </c>
      <c r="AE459" s="30" t="str">
        <f t="shared" si="97"/>
        <v>Não</v>
      </c>
    </row>
    <row r="460" spans="1:31" x14ac:dyDescent="0.25">
      <c r="A460" s="23">
        <v>220200</v>
      </c>
      <c r="B460" s="27">
        <f>IFERROR(VLOOKUP(A460,[1]Monitoramento_Base_somente_disp!$A:$L,5,FALSE),0)</f>
        <v>0</v>
      </c>
      <c r="C460" s="20">
        <f>IFERROR(VLOOKUP(A460,[1]Monitoramento_Base_somente_disp!$A:$L,6,FALSE),0)</f>
        <v>0</v>
      </c>
      <c r="D460" s="20">
        <f>IFERROR(VLOOKUP(A460,[1]Monitoramento_Base_somente_disp!$A:$L,7,FALSE),0)</f>
        <v>0</v>
      </c>
      <c r="E460" s="20">
        <f>IFERROR(VLOOKUP(A460,[1]Monitoramento_Base_somente_disp!$A:$L,8,FALSE),0)</f>
        <v>0</v>
      </c>
      <c r="F460" s="20">
        <f>IFERROR(VLOOKUP(A460,[1]Monitoramento_Base_somente_disp!$A:$L,9,FALSE),0)</f>
        <v>0</v>
      </c>
      <c r="G460" s="28">
        <f>IFERROR(VLOOKUP(A460,[1]Monitoramento_Base_somente_disp!$A:$L,10,FALSE),0)</f>
        <v>0</v>
      </c>
      <c r="H460" s="27">
        <f>IFERROR(VLOOKUP(A460,[2]webService!$A:$I,4,FALSE),0)</f>
        <v>0</v>
      </c>
      <c r="I460" s="20">
        <f>IFERROR(VLOOKUP(A460,[2]webService!$A:$II,5,FALSE),0)</f>
        <v>0</v>
      </c>
      <c r="J460" s="20">
        <f>IFERROR(VLOOKUP(A460,[2]webService!$A:$I,6,FALSE),0)</f>
        <v>0</v>
      </c>
      <c r="K460" s="20">
        <f>IFERROR(VLOOKUP(A460,[2]webService!$A:$I,7,FALSE),0)</f>
        <v>0</v>
      </c>
      <c r="L460" s="20">
        <f>IFERROR(VLOOKUP(A460,[2]webService!$A:$I,8,FALSE),0)</f>
        <v>0</v>
      </c>
      <c r="M460" s="28">
        <f>IFERROR(VLOOKUP(A460,[2]webService!$A:$I,9,FALSE),0)</f>
        <v>0</v>
      </c>
      <c r="N460" s="27">
        <f>IFERROR(VLOOKUP(A460,[3]soaBnafar!$A:$G,2,FALSE),0)</f>
        <v>0</v>
      </c>
      <c r="O460" s="20">
        <f>IFERROR(VLOOKUP(A460,[3]soaBnafar!$A:$H,3,FALSE),0)</f>
        <v>0</v>
      </c>
      <c r="P460" s="20">
        <f>IFERROR(VLOOKUP(A460,[3]soaBnafar!$A:$G,4,FALSE),0)</f>
        <v>0</v>
      </c>
      <c r="Q460" s="20">
        <f>IFERROR(VLOOKUP(A460,[3]soaBnafar!$A:$G,5,FALSE),0)</f>
        <v>0</v>
      </c>
      <c r="R460" s="20">
        <f>IFERROR(VLOOKUP(A460,[3]soaBnafar!$A:$G,6,FALSE),0)</f>
        <v>0</v>
      </c>
      <c r="S460" s="20">
        <f>IFERROR(VLOOKUP(A460,[3]soaBnafar!$A:$G,7,FALSE),0)</f>
        <v>0</v>
      </c>
      <c r="T460" s="32">
        <f t="shared" si="86"/>
        <v>0</v>
      </c>
      <c r="U460" s="21">
        <f t="shared" si="87"/>
        <v>0</v>
      </c>
      <c r="V460" s="21">
        <f t="shared" si="88"/>
        <v>0</v>
      </c>
      <c r="W460" s="21">
        <f t="shared" si="89"/>
        <v>0</v>
      </c>
      <c r="X460" s="21">
        <f t="shared" si="90"/>
        <v>0</v>
      </c>
      <c r="Y460" s="33">
        <f t="shared" si="91"/>
        <v>0</v>
      </c>
      <c r="Z460" s="4" t="str">
        <f t="shared" si="92"/>
        <v>Não</v>
      </c>
      <c r="AA460" s="4" t="str">
        <f t="shared" si="93"/>
        <v>Não</v>
      </c>
      <c r="AB460" s="4" t="str">
        <f t="shared" si="94"/>
        <v>Não</v>
      </c>
      <c r="AC460" s="4" t="str">
        <f t="shared" si="95"/>
        <v>Não</v>
      </c>
      <c r="AD460" s="4" t="str">
        <f t="shared" si="96"/>
        <v>Não</v>
      </c>
      <c r="AE460" s="30" t="str">
        <f t="shared" si="97"/>
        <v>Não</v>
      </c>
    </row>
    <row r="461" spans="1:31" x14ac:dyDescent="0.25">
      <c r="A461" s="23">
        <v>220202</v>
      </c>
      <c r="B461" s="27">
        <f>IFERROR(VLOOKUP(A461,[1]Monitoramento_Base_somente_disp!$A:$L,5,FALSE),0)</f>
        <v>438</v>
      </c>
      <c r="C461" s="20">
        <f>IFERROR(VLOOKUP(A461,[1]Monitoramento_Base_somente_disp!$A:$L,6,FALSE),0)</f>
        <v>2664373</v>
      </c>
      <c r="D461" s="20">
        <f>IFERROR(VLOOKUP(A461,[1]Monitoramento_Base_somente_disp!$A:$L,7,FALSE),0)</f>
        <v>1168</v>
      </c>
      <c r="E461" s="20">
        <f>IFERROR(VLOOKUP(A461,[1]Monitoramento_Base_somente_disp!$A:$L,8,FALSE),0)</f>
        <v>1204649</v>
      </c>
      <c r="F461" s="20">
        <f>IFERROR(VLOOKUP(A461,[1]Monitoramento_Base_somente_disp!$A:$L,9,FALSE),0)</f>
        <v>0</v>
      </c>
      <c r="G461" s="28">
        <f>IFERROR(VLOOKUP(A461,[1]Monitoramento_Base_somente_disp!$A:$L,10,FALSE),0)</f>
        <v>0</v>
      </c>
      <c r="H461" s="27">
        <f>IFERROR(VLOOKUP(A461,[2]webService!$A:$I,4,FALSE),0)</f>
        <v>0</v>
      </c>
      <c r="I461" s="20">
        <f>IFERROR(VLOOKUP(A461,[2]webService!$A:$II,5,FALSE),0)</f>
        <v>0</v>
      </c>
      <c r="J461" s="20">
        <f>IFERROR(VLOOKUP(A461,[2]webService!$A:$I,6,FALSE),0)</f>
        <v>0</v>
      </c>
      <c r="K461" s="20">
        <f>IFERROR(VLOOKUP(A461,[2]webService!$A:$I,7,FALSE),0)</f>
        <v>0</v>
      </c>
      <c r="L461" s="20">
        <f>IFERROR(VLOOKUP(A461,[2]webService!$A:$I,8,FALSE),0)</f>
        <v>0</v>
      </c>
      <c r="M461" s="28">
        <f>IFERROR(VLOOKUP(A461,[2]webService!$A:$I,9,FALSE),0)</f>
        <v>0</v>
      </c>
      <c r="N461" s="27">
        <f>IFERROR(VLOOKUP(A461,[3]soaBnafar!$A:$G,2,FALSE),0)</f>
        <v>0</v>
      </c>
      <c r="O461" s="20">
        <f>IFERROR(VLOOKUP(A461,[3]soaBnafar!$A:$H,3,FALSE),0)</f>
        <v>0</v>
      </c>
      <c r="P461" s="20">
        <f>IFERROR(VLOOKUP(A461,[3]soaBnafar!$A:$G,4,FALSE),0)</f>
        <v>0</v>
      </c>
      <c r="Q461" s="20">
        <f>IFERROR(VLOOKUP(A461,[3]soaBnafar!$A:$G,5,FALSE),0)</f>
        <v>0</v>
      </c>
      <c r="R461" s="20">
        <f>IFERROR(VLOOKUP(A461,[3]soaBnafar!$A:$G,6,FALSE),0)</f>
        <v>0</v>
      </c>
      <c r="S461" s="20">
        <f>IFERROR(VLOOKUP(A461,[3]soaBnafar!$A:$G,7,FALSE),0)</f>
        <v>0</v>
      </c>
      <c r="T461" s="32">
        <f t="shared" si="86"/>
        <v>438</v>
      </c>
      <c r="U461" s="21">
        <f t="shared" si="87"/>
        <v>2664373</v>
      </c>
      <c r="V461" s="21">
        <f t="shared" si="88"/>
        <v>1168</v>
      </c>
      <c r="W461" s="21">
        <f t="shared" si="89"/>
        <v>1204649</v>
      </c>
      <c r="X461" s="21">
        <f t="shared" si="90"/>
        <v>0</v>
      </c>
      <c r="Y461" s="33">
        <f t="shared" si="91"/>
        <v>0</v>
      </c>
      <c r="Z461" s="4" t="str">
        <f t="shared" si="92"/>
        <v>Sim</v>
      </c>
      <c r="AA461" s="4" t="str">
        <f t="shared" si="93"/>
        <v>Sim</v>
      </c>
      <c r="AB461" s="4" t="str">
        <f t="shared" si="94"/>
        <v>Sim</v>
      </c>
      <c r="AC461" s="4" t="str">
        <f t="shared" si="95"/>
        <v>Sim</v>
      </c>
      <c r="AD461" s="4" t="str">
        <f t="shared" si="96"/>
        <v>Não</v>
      </c>
      <c r="AE461" s="30" t="str">
        <f t="shared" si="97"/>
        <v>Não</v>
      </c>
    </row>
    <row r="462" spans="1:31" x14ac:dyDescent="0.25">
      <c r="A462" s="23">
        <v>220208</v>
      </c>
      <c r="B462" s="27">
        <f>IFERROR(VLOOKUP(A462,[1]Monitoramento_Base_somente_disp!$A:$L,5,FALSE),0)</f>
        <v>0</v>
      </c>
      <c r="C462" s="20">
        <f>IFERROR(VLOOKUP(A462,[1]Monitoramento_Base_somente_disp!$A:$L,6,FALSE),0)</f>
        <v>13636084</v>
      </c>
      <c r="D462" s="20">
        <f>IFERROR(VLOOKUP(A462,[1]Monitoramento_Base_somente_disp!$A:$L,7,FALSE),0)</f>
        <v>0</v>
      </c>
      <c r="E462" s="20">
        <f>IFERROR(VLOOKUP(A462,[1]Monitoramento_Base_somente_disp!$A:$L,8,FALSE),0)</f>
        <v>6818042</v>
      </c>
      <c r="F462" s="20">
        <f>IFERROR(VLOOKUP(A462,[1]Monitoramento_Base_somente_disp!$A:$L,9,FALSE),0)</f>
        <v>0</v>
      </c>
      <c r="G462" s="28">
        <f>IFERROR(VLOOKUP(A462,[1]Monitoramento_Base_somente_disp!$A:$L,10,FALSE),0)</f>
        <v>0</v>
      </c>
      <c r="H462" s="27">
        <f>IFERROR(VLOOKUP(A462,[2]webService!$A:$I,4,FALSE),0)</f>
        <v>0</v>
      </c>
      <c r="I462" s="20">
        <f>IFERROR(VLOOKUP(A462,[2]webService!$A:$II,5,FALSE),0)</f>
        <v>0</v>
      </c>
      <c r="J462" s="20">
        <f>IFERROR(VLOOKUP(A462,[2]webService!$A:$I,6,FALSE),0)</f>
        <v>0</v>
      </c>
      <c r="K462" s="20">
        <f>IFERROR(VLOOKUP(A462,[2]webService!$A:$I,7,FALSE),0)</f>
        <v>0</v>
      </c>
      <c r="L462" s="20">
        <f>IFERROR(VLOOKUP(A462,[2]webService!$A:$I,8,FALSE),0)</f>
        <v>0</v>
      </c>
      <c r="M462" s="28">
        <f>IFERROR(VLOOKUP(A462,[2]webService!$A:$I,9,FALSE),0)</f>
        <v>0</v>
      </c>
      <c r="N462" s="27">
        <f>IFERROR(VLOOKUP(A462,[3]soaBnafar!$A:$G,2,FALSE),0)</f>
        <v>0</v>
      </c>
      <c r="O462" s="20">
        <f>IFERROR(VLOOKUP(A462,[3]soaBnafar!$A:$H,3,FALSE),0)</f>
        <v>0</v>
      </c>
      <c r="P462" s="20">
        <f>IFERROR(VLOOKUP(A462,[3]soaBnafar!$A:$G,4,FALSE),0)</f>
        <v>0</v>
      </c>
      <c r="Q462" s="20">
        <f>IFERROR(VLOOKUP(A462,[3]soaBnafar!$A:$G,5,FALSE),0)</f>
        <v>0</v>
      </c>
      <c r="R462" s="20">
        <f>IFERROR(VLOOKUP(A462,[3]soaBnafar!$A:$G,6,FALSE),0)</f>
        <v>0</v>
      </c>
      <c r="S462" s="20">
        <f>IFERROR(VLOOKUP(A462,[3]soaBnafar!$A:$G,7,FALSE),0)</f>
        <v>0</v>
      </c>
      <c r="T462" s="32">
        <f t="shared" si="86"/>
        <v>0</v>
      </c>
      <c r="U462" s="21">
        <f t="shared" si="87"/>
        <v>13636084</v>
      </c>
      <c r="V462" s="21">
        <f t="shared" si="88"/>
        <v>0</v>
      </c>
      <c r="W462" s="21">
        <f t="shared" si="89"/>
        <v>6818042</v>
      </c>
      <c r="X462" s="21">
        <f t="shared" si="90"/>
        <v>0</v>
      </c>
      <c r="Y462" s="33">
        <f t="shared" si="91"/>
        <v>0</v>
      </c>
      <c r="Z462" s="4" t="str">
        <f t="shared" si="92"/>
        <v>Não</v>
      </c>
      <c r="AA462" s="4" t="str">
        <f t="shared" si="93"/>
        <v>Sim</v>
      </c>
      <c r="AB462" s="4" t="str">
        <f t="shared" si="94"/>
        <v>Não</v>
      </c>
      <c r="AC462" s="4" t="str">
        <f t="shared" si="95"/>
        <v>Sim</v>
      </c>
      <c r="AD462" s="4" t="str">
        <f t="shared" si="96"/>
        <v>Não</v>
      </c>
      <c r="AE462" s="30" t="str">
        <f t="shared" si="97"/>
        <v>Não</v>
      </c>
    </row>
    <row r="463" spans="1:31" x14ac:dyDescent="0.25">
      <c r="A463" s="23">
        <v>220209</v>
      </c>
      <c r="B463" s="27">
        <f>IFERROR(VLOOKUP(A463,[1]Monitoramento_Base_somente_disp!$A:$L,5,FALSE),0)</f>
        <v>0</v>
      </c>
      <c r="C463" s="20">
        <f>IFERROR(VLOOKUP(A463,[1]Monitoramento_Base_somente_disp!$A:$L,6,FALSE),0)</f>
        <v>2118228</v>
      </c>
      <c r="D463" s="20">
        <f>IFERROR(VLOOKUP(A463,[1]Monitoramento_Base_somente_disp!$A:$L,7,FALSE),0)</f>
        <v>0</v>
      </c>
      <c r="E463" s="20">
        <f>IFERROR(VLOOKUP(A463,[1]Monitoramento_Base_somente_disp!$A:$L,8,FALSE),0)</f>
        <v>1059114</v>
      </c>
      <c r="F463" s="20">
        <f>IFERROR(VLOOKUP(A463,[1]Monitoramento_Base_somente_disp!$A:$L,9,FALSE),0)</f>
        <v>0</v>
      </c>
      <c r="G463" s="28">
        <f>IFERROR(VLOOKUP(A463,[1]Monitoramento_Base_somente_disp!$A:$L,10,FALSE),0)</f>
        <v>0</v>
      </c>
      <c r="H463" s="27">
        <f>IFERROR(VLOOKUP(A463,[2]webService!$A:$I,4,FALSE),0)</f>
        <v>0</v>
      </c>
      <c r="I463" s="20">
        <f>IFERROR(VLOOKUP(A463,[2]webService!$A:$II,5,FALSE),0)</f>
        <v>0</v>
      </c>
      <c r="J463" s="20">
        <f>IFERROR(VLOOKUP(A463,[2]webService!$A:$I,6,FALSE),0)</f>
        <v>0</v>
      </c>
      <c r="K463" s="20">
        <f>IFERROR(VLOOKUP(A463,[2]webService!$A:$I,7,FALSE),0)</f>
        <v>0</v>
      </c>
      <c r="L463" s="20">
        <f>IFERROR(VLOOKUP(A463,[2]webService!$A:$I,8,FALSE),0)</f>
        <v>0</v>
      </c>
      <c r="M463" s="28">
        <f>IFERROR(VLOOKUP(A463,[2]webService!$A:$I,9,FALSE),0)</f>
        <v>0</v>
      </c>
      <c r="N463" s="27">
        <f>IFERROR(VLOOKUP(A463,[3]soaBnafar!$A:$G,2,FALSE),0)</f>
        <v>0</v>
      </c>
      <c r="O463" s="20">
        <f>IFERROR(VLOOKUP(A463,[3]soaBnafar!$A:$H,3,FALSE),0)</f>
        <v>0</v>
      </c>
      <c r="P463" s="20">
        <f>IFERROR(VLOOKUP(A463,[3]soaBnafar!$A:$G,4,FALSE),0)</f>
        <v>0</v>
      </c>
      <c r="Q463" s="20">
        <f>IFERROR(VLOOKUP(A463,[3]soaBnafar!$A:$G,5,FALSE),0)</f>
        <v>0</v>
      </c>
      <c r="R463" s="20">
        <f>IFERROR(VLOOKUP(A463,[3]soaBnafar!$A:$G,6,FALSE),0)</f>
        <v>0</v>
      </c>
      <c r="S463" s="20">
        <f>IFERROR(VLOOKUP(A463,[3]soaBnafar!$A:$G,7,FALSE),0)</f>
        <v>0</v>
      </c>
      <c r="T463" s="32">
        <f t="shared" si="86"/>
        <v>0</v>
      </c>
      <c r="U463" s="21">
        <f t="shared" si="87"/>
        <v>2118228</v>
      </c>
      <c r="V463" s="21">
        <f t="shared" si="88"/>
        <v>0</v>
      </c>
      <c r="W463" s="21">
        <f t="shared" si="89"/>
        <v>1059114</v>
      </c>
      <c r="X463" s="21">
        <f t="shared" si="90"/>
        <v>0</v>
      </c>
      <c r="Y463" s="33">
        <f t="shared" si="91"/>
        <v>0</v>
      </c>
      <c r="Z463" s="4" t="str">
        <f t="shared" si="92"/>
        <v>Não</v>
      </c>
      <c r="AA463" s="4" t="str">
        <f t="shared" si="93"/>
        <v>Sim</v>
      </c>
      <c r="AB463" s="4" t="str">
        <f t="shared" si="94"/>
        <v>Não</v>
      </c>
      <c r="AC463" s="4" t="str">
        <f t="shared" si="95"/>
        <v>Sim</v>
      </c>
      <c r="AD463" s="4" t="str">
        <f t="shared" si="96"/>
        <v>Não</v>
      </c>
      <c r="AE463" s="30" t="str">
        <f t="shared" si="97"/>
        <v>Não</v>
      </c>
    </row>
    <row r="464" spans="1:31" x14ac:dyDescent="0.25">
      <c r="A464" s="23">
        <v>220210</v>
      </c>
      <c r="B464" s="27">
        <f>IFERROR(VLOOKUP(A464,[1]Monitoramento_Base_somente_disp!$A:$L,5,FALSE),0)</f>
        <v>0</v>
      </c>
      <c r="C464" s="20">
        <f>IFERROR(VLOOKUP(A464,[1]Monitoramento_Base_somente_disp!$A:$L,6,FALSE),0)</f>
        <v>0</v>
      </c>
      <c r="D464" s="20">
        <f>IFERROR(VLOOKUP(A464,[1]Monitoramento_Base_somente_disp!$A:$L,7,FALSE),0)</f>
        <v>0</v>
      </c>
      <c r="E464" s="20">
        <f>IFERROR(VLOOKUP(A464,[1]Monitoramento_Base_somente_disp!$A:$L,8,FALSE),0)</f>
        <v>0</v>
      </c>
      <c r="F464" s="20">
        <f>IFERROR(VLOOKUP(A464,[1]Monitoramento_Base_somente_disp!$A:$L,9,FALSE),0)</f>
        <v>0</v>
      </c>
      <c r="G464" s="28">
        <f>IFERROR(VLOOKUP(A464,[1]Monitoramento_Base_somente_disp!$A:$L,10,FALSE),0)</f>
        <v>0</v>
      </c>
      <c r="H464" s="27">
        <f>IFERROR(VLOOKUP(A464,[2]webService!$A:$I,4,FALSE),0)</f>
        <v>0</v>
      </c>
      <c r="I464" s="20">
        <f>IFERROR(VLOOKUP(A464,[2]webService!$A:$II,5,FALSE),0)</f>
        <v>0</v>
      </c>
      <c r="J464" s="20">
        <f>IFERROR(VLOOKUP(A464,[2]webService!$A:$I,6,FALSE),0)</f>
        <v>0</v>
      </c>
      <c r="K464" s="20">
        <f>IFERROR(VLOOKUP(A464,[2]webService!$A:$I,7,FALSE),0)</f>
        <v>0</v>
      </c>
      <c r="L464" s="20">
        <f>IFERROR(VLOOKUP(A464,[2]webService!$A:$I,8,FALSE),0)</f>
        <v>0</v>
      </c>
      <c r="M464" s="28">
        <f>IFERROR(VLOOKUP(A464,[2]webService!$A:$I,9,FALSE),0)</f>
        <v>0</v>
      </c>
      <c r="N464" s="27">
        <f>IFERROR(VLOOKUP(A464,[3]soaBnafar!$A:$G,2,FALSE),0)</f>
        <v>0</v>
      </c>
      <c r="O464" s="20">
        <f>IFERROR(VLOOKUP(A464,[3]soaBnafar!$A:$H,3,FALSE),0)</f>
        <v>0</v>
      </c>
      <c r="P464" s="20">
        <f>IFERROR(VLOOKUP(A464,[3]soaBnafar!$A:$G,4,FALSE),0)</f>
        <v>0</v>
      </c>
      <c r="Q464" s="20">
        <f>IFERROR(VLOOKUP(A464,[3]soaBnafar!$A:$G,5,FALSE),0)</f>
        <v>0</v>
      </c>
      <c r="R464" s="20">
        <f>IFERROR(VLOOKUP(A464,[3]soaBnafar!$A:$G,6,FALSE),0)</f>
        <v>0</v>
      </c>
      <c r="S464" s="20">
        <f>IFERROR(VLOOKUP(A464,[3]soaBnafar!$A:$G,7,FALSE),0)</f>
        <v>0</v>
      </c>
      <c r="T464" s="32">
        <f t="shared" si="86"/>
        <v>0</v>
      </c>
      <c r="U464" s="21">
        <f t="shared" si="87"/>
        <v>0</v>
      </c>
      <c r="V464" s="21">
        <f t="shared" si="88"/>
        <v>0</v>
      </c>
      <c r="W464" s="21">
        <f t="shared" si="89"/>
        <v>0</v>
      </c>
      <c r="X464" s="21">
        <f t="shared" si="90"/>
        <v>0</v>
      </c>
      <c r="Y464" s="33">
        <f t="shared" si="91"/>
        <v>0</v>
      </c>
      <c r="Z464" s="4" t="str">
        <f t="shared" si="92"/>
        <v>Não</v>
      </c>
      <c r="AA464" s="4" t="str">
        <f t="shared" si="93"/>
        <v>Não</v>
      </c>
      <c r="AB464" s="4" t="str">
        <f t="shared" si="94"/>
        <v>Não</v>
      </c>
      <c r="AC464" s="4" t="str">
        <f t="shared" si="95"/>
        <v>Não</v>
      </c>
      <c r="AD464" s="4" t="str">
        <f t="shared" si="96"/>
        <v>Não</v>
      </c>
      <c r="AE464" s="30" t="str">
        <f t="shared" si="97"/>
        <v>Não</v>
      </c>
    </row>
    <row r="465" spans="1:31" x14ac:dyDescent="0.25">
      <c r="A465" s="23">
        <v>220211</v>
      </c>
      <c r="B465" s="27">
        <f>IFERROR(VLOOKUP(A465,[1]Monitoramento_Base_somente_disp!$A:$L,5,FALSE),0)</f>
        <v>1416</v>
      </c>
      <c r="C465" s="20">
        <f>IFERROR(VLOOKUP(A465,[1]Monitoramento_Base_somente_disp!$A:$L,6,FALSE),0)</f>
        <v>1553429</v>
      </c>
      <c r="D465" s="20">
        <f>IFERROR(VLOOKUP(A465,[1]Monitoramento_Base_somente_disp!$A:$L,7,FALSE),0)</f>
        <v>588</v>
      </c>
      <c r="E465" s="20">
        <f>IFERROR(VLOOKUP(A465,[1]Monitoramento_Base_somente_disp!$A:$L,8,FALSE),0)</f>
        <v>764936</v>
      </c>
      <c r="F465" s="20">
        <f>IFERROR(VLOOKUP(A465,[1]Monitoramento_Base_somente_disp!$A:$L,9,FALSE),0)</f>
        <v>0</v>
      </c>
      <c r="G465" s="28">
        <f>IFERROR(VLOOKUP(A465,[1]Monitoramento_Base_somente_disp!$A:$L,10,FALSE),0)</f>
        <v>0</v>
      </c>
      <c r="H465" s="27">
        <f>IFERROR(VLOOKUP(A465,[2]webService!$A:$I,4,FALSE),0)</f>
        <v>0</v>
      </c>
      <c r="I465" s="20">
        <f>IFERROR(VLOOKUP(A465,[2]webService!$A:$II,5,FALSE),0)</f>
        <v>0</v>
      </c>
      <c r="J465" s="20">
        <f>IFERROR(VLOOKUP(A465,[2]webService!$A:$I,6,FALSE),0)</f>
        <v>0</v>
      </c>
      <c r="K465" s="20">
        <f>IFERROR(VLOOKUP(A465,[2]webService!$A:$I,7,FALSE),0)</f>
        <v>0</v>
      </c>
      <c r="L465" s="20">
        <f>IFERROR(VLOOKUP(A465,[2]webService!$A:$I,8,FALSE),0)</f>
        <v>0</v>
      </c>
      <c r="M465" s="28">
        <f>IFERROR(VLOOKUP(A465,[2]webService!$A:$I,9,FALSE),0)</f>
        <v>0</v>
      </c>
      <c r="N465" s="27">
        <f>IFERROR(VLOOKUP(A465,[3]soaBnafar!$A:$G,2,FALSE),0)</f>
        <v>0</v>
      </c>
      <c r="O465" s="20">
        <f>IFERROR(VLOOKUP(A465,[3]soaBnafar!$A:$H,3,FALSE),0)</f>
        <v>0</v>
      </c>
      <c r="P465" s="20">
        <f>IFERROR(VLOOKUP(A465,[3]soaBnafar!$A:$G,4,FALSE),0)</f>
        <v>0</v>
      </c>
      <c r="Q465" s="20">
        <f>IFERROR(VLOOKUP(A465,[3]soaBnafar!$A:$G,5,FALSE),0)</f>
        <v>0</v>
      </c>
      <c r="R465" s="20">
        <f>IFERROR(VLOOKUP(A465,[3]soaBnafar!$A:$G,6,FALSE),0)</f>
        <v>0</v>
      </c>
      <c r="S465" s="20">
        <f>IFERROR(VLOOKUP(A465,[3]soaBnafar!$A:$G,7,FALSE),0)</f>
        <v>0</v>
      </c>
      <c r="T465" s="32">
        <f t="shared" si="86"/>
        <v>1416</v>
      </c>
      <c r="U465" s="21">
        <f t="shared" si="87"/>
        <v>1553429</v>
      </c>
      <c r="V465" s="21">
        <f t="shared" si="88"/>
        <v>588</v>
      </c>
      <c r="W465" s="21">
        <f t="shared" si="89"/>
        <v>764936</v>
      </c>
      <c r="X465" s="21">
        <f t="shared" si="90"/>
        <v>0</v>
      </c>
      <c r="Y465" s="33">
        <f t="shared" si="91"/>
        <v>0</v>
      </c>
      <c r="Z465" s="4" t="str">
        <f t="shared" si="92"/>
        <v>Sim</v>
      </c>
      <c r="AA465" s="4" t="str">
        <f t="shared" si="93"/>
        <v>Sim</v>
      </c>
      <c r="AB465" s="4" t="str">
        <f t="shared" si="94"/>
        <v>Sim</v>
      </c>
      <c r="AC465" s="4" t="str">
        <f t="shared" si="95"/>
        <v>Sim</v>
      </c>
      <c r="AD465" s="4" t="str">
        <f t="shared" si="96"/>
        <v>Não</v>
      </c>
      <c r="AE465" s="30" t="str">
        <f t="shared" si="97"/>
        <v>Não</v>
      </c>
    </row>
    <row r="466" spans="1:31" x14ac:dyDescent="0.25">
      <c r="A466" s="23">
        <v>220213</v>
      </c>
      <c r="B466" s="27">
        <f>IFERROR(VLOOKUP(A466,[1]Monitoramento_Base_somente_disp!$A:$L,5,FALSE),0)</f>
        <v>23046</v>
      </c>
      <c r="C466" s="20">
        <f>IFERROR(VLOOKUP(A466,[1]Monitoramento_Base_somente_disp!$A:$L,6,FALSE),0)</f>
        <v>70885847</v>
      </c>
      <c r="D466" s="20">
        <f>IFERROR(VLOOKUP(A466,[1]Monitoramento_Base_somente_disp!$A:$L,7,FALSE),0)</f>
        <v>14351</v>
      </c>
      <c r="E466" s="20">
        <f>IFERROR(VLOOKUP(A466,[1]Monitoramento_Base_somente_disp!$A:$L,8,FALSE),0)</f>
        <v>29242184</v>
      </c>
      <c r="F466" s="20">
        <f>IFERROR(VLOOKUP(A466,[1]Monitoramento_Base_somente_disp!$A:$L,9,FALSE),0)</f>
        <v>0</v>
      </c>
      <c r="G466" s="28">
        <f>IFERROR(VLOOKUP(A466,[1]Monitoramento_Base_somente_disp!$A:$L,10,FALSE),0)</f>
        <v>0</v>
      </c>
      <c r="H466" s="27">
        <f>IFERROR(VLOOKUP(A466,[2]webService!$A:$I,4,FALSE),0)</f>
        <v>0</v>
      </c>
      <c r="I466" s="20">
        <f>IFERROR(VLOOKUP(A466,[2]webService!$A:$II,5,FALSE),0)</f>
        <v>0</v>
      </c>
      <c r="J466" s="20">
        <f>IFERROR(VLOOKUP(A466,[2]webService!$A:$I,6,FALSE),0)</f>
        <v>0</v>
      </c>
      <c r="K466" s="20">
        <f>IFERROR(VLOOKUP(A466,[2]webService!$A:$I,7,FALSE),0)</f>
        <v>0</v>
      </c>
      <c r="L466" s="20">
        <f>IFERROR(VLOOKUP(A466,[2]webService!$A:$I,8,FALSE),0)</f>
        <v>0</v>
      </c>
      <c r="M466" s="28">
        <f>IFERROR(VLOOKUP(A466,[2]webService!$A:$I,9,FALSE),0)</f>
        <v>0</v>
      </c>
      <c r="N466" s="27">
        <f>IFERROR(VLOOKUP(A466,[3]soaBnafar!$A:$G,2,FALSE),0)</f>
        <v>0</v>
      </c>
      <c r="O466" s="20">
        <f>IFERROR(VLOOKUP(A466,[3]soaBnafar!$A:$H,3,FALSE),0)</f>
        <v>0</v>
      </c>
      <c r="P466" s="20">
        <f>IFERROR(VLOOKUP(A466,[3]soaBnafar!$A:$G,4,FALSE),0)</f>
        <v>0</v>
      </c>
      <c r="Q466" s="20">
        <f>IFERROR(VLOOKUP(A466,[3]soaBnafar!$A:$G,5,FALSE),0)</f>
        <v>0</v>
      </c>
      <c r="R466" s="20">
        <f>IFERROR(VLOOKUP(A466,[3]soaBnafar!$A:$G,6,FALSE),0)</f>
        <v>0</v>
      </c>
      <c r="S466" s="20">
        <f>IFERROR(VLOOKUP(A466,[3]soaBnafar!$A:$G,7,FALSE),0)</f>
        <v>0</v>
      </c>
      <c r="T466" s="32">
        <f t="shared" si="86"/>
        <v>23046</v>
      </c>
      <c r="U466" s="21">
        <f t="shared" si="87"/>
        <v>70885847</v>
      </c>
      <c r="V466" s="21">
        <f t="shared" si="88"/>
        <v>14351</v>
      </c>
      <c r="W466" s="21">
        <f t="shared" si="89"/>
        <v>29242184</v>
      </c>
      <c r="X466" s="21">
        <f t="shared" si="90"/>
        <v>0</v>
      </c>
      <c r="Y466" s="33">
        <f t="shared" si="91"/>
        <v>0</v>
      </c>
      <c r="Z466" s="4" t="str">
        <f t="shared" si="92"/>
        <v>Sim</v>
      </c>
      <c r="AA466" s="4" t="str">
        <f t="shared" si="93"/>
        <v>Sim</v>
      </c>
      <c r="AB466" s="4" t="str">
        <f t="shared" si="94"/>
        <v>Sim</v>
      </c>
      <c r="AC466" s="4" t="str">
        <f t="shared" si="95"/>
        <v>Sim</v>
      </c>
      <c r="AD466" s="4" t="str">
        <f t="shared" si="96"/>
        <v>Não</v>
      </c>
      <c r="AE466" s="30" t="str">
        <f t="shared" si="97"/>
        <v>Não</v>
      </c>
    </row>
    <row r="467" spans="1:31" x14ac:dyDescent="0.25">
      <c r="A467" s="23">
        <v>220230</v>
      </c>
      <c r="B467" s="27">
        <f>IFERROR(VLOOKUP(A467,[1]Monitoramento_Base_somente_disp!$A:$L,5,FALSE),0)</f>
        <v>2789</v>
      </c>
      <c r="C467" s="20">
        <f>IFERROR(VLOOKUP(A467,[1]Monitoramento_Base_somente_disp!$A:$L,6,FALSE),0)</f>
        <v>3669376</v>
      </c>
      <c r="D467" s="20">
        <f>IFERROR(VLOOKUP(A467,[1]Monitoramento_Base_somente_disp!$A:$L,7,FALSE),0)</f>
        <v>178</v>
      </c>
      <c r="E467" s="20">
        <f>IFERROR(VLOOKUP(A467,[1]Monitoramento_Base_somente_disp!$A:$L,8,FALSE),0)</f>
        <v>1785064</v>
      </c>
      <c r="F467" s="20">
        <f>IFERROR(VLOOKUP(A467,[1]Monitoramento_Base_somente_disp!$A:$L,9,FALSE),0)</f>
        <v>0</v>
      </c>
      <c r="G467" s="28">
        <f>IFERROR(VLOOKUP(A467,[1]Monitoramento_Base_somente_disp!$A:$L,10,FALSE),0)</f>
        <v>0</v>
      </c>
      <c r="H467" s="27">
        <f>IFERROR(VLOOKUP(A467,[2]webService!$A:$I,4,FALSE),0)</f>
        <v>0</v>
      </c>
      <c r="I467" s="20">
        <f>IFERROR(VLOOKUP(A467,[2]webService!$A:$II,5,FALSE),0)</f>
        <v>0</v>
      </c>
      <c r="J467" s="20">
        <f>IFERROR(VLOOKUP(A467,[2]webService!$A:$I,6,FALSE),0)</f>
        <v>0</v>
      </c>
      <c r="K467" s="20">
        <f>IFERROR(VLOOKUP(A467,[2]webService!$A:$I,7,FALSE),0)</f>
        <v>0</v>
      </c>
      <c r="L467" s="20">
        <f>IFERROR(VLOOKUP(A467,[2]webService!$A:$I,8,FALSE),0)</f>
        <v>0</v>
      </c>
      <c r="M467" s="28">
        <f>IFERROR(VLOOKUP(A467,[2]webService!$A:$I,9,FALSE),0)</f>
        <v>0</v>
      </c>
      <c r="N467" s="27">
        <f>IFERROR(VLOOKUP(A467,[3]soaBnafar!$A:$G,2,FALSE),0)</f>
        <v>0</v>
      </c>
      <c r="O467" s="20">
        <f>IFERROR(VLOOKUP(A467,[3]soaBnafar!$A:$H,3,FALSE),0)</f>
        <v>0</v>
      </c>
      <c r="P467" s="20">
        <f>IFERROR(VLOOKUP(A467,[3]soaBnafar!$A:$G,4,FALSE),0)</f>
        <v>0</v>
      </c>
      <c r="Q467" s="20">
        <f>IFERROR(VLOOKUP(A467,[3]soaBnafar!$A:$G,5,FALSE),0)</f>
        <v>0</v>
      </c>
      <c r="R467" s="20">
        <f>IFERROR(VLOOKUP(A467,[3]soaBnafar!$A:$G,6,FALSE),0)</f>
        <v>0</v>
      </c>
      <c r="S467" s="20">
        <f>IFERROR(VLOOKUP(A467,[3]soaBnafar!$A:$G,7,FALSE),0)</f>
        <v>0</v>
      </c>
      <c r="T467" s="32">
        <f t="shared" si="86"/>
        <v>2789</v>
      </c>
      <c r="U467" s="21">
        <f t="shared" si="87"/>
        <v>3669376</v>
      </c>
      <c r="V467" s="21">
        <f t="shared" si="88"/>
        <v>178</v>
      </c>
      <c r="W467" s="21">
        <f t="shared" si="89"/>
        <v>1785064</v>
      </c>
      <c r="X467" s="21">
        <f t="shared" si="90"/>
        <v>0</v>
      </c>
      <c r="Y467" s="33">
        <f t="shared" si="91"/>
        <v>0</v>
      </c>
      <c r="Z467" s="4" t="str">
        <f t="shared" si="92"/>
        <v>Sim</v>
      </c>
      <c r="AA467" s="4" t="str">
        <f t="shared" si="93"/>
        <v>Sim</v>
      </c>
      <c r="AB467" s="4" t="str">
        <f t="shared" si="94"/>
        <v>Sim</v>
      </c>
      <c r="AC467" s="4" t="str">
        <f t="shared" si="95"/>
        <v>Sim</v>
      </c>
      <c r="AD467" s="4" t="str">
        <f t="shared" si="96"/>
        <v>Não</v>
      </c>
      <c r="AE467" s="30" t="str">
        <f t="shared" si="97"/>
        <v>Não</v>
      </c>
    </row>
    <row r="468" spans="1:31" x14ac:dyDescent="0.25">
      <c r="A468" s="23">
        <v>220245</v>
      </c>
      <c r="B468" s="27">
        <f>IFERROR(VLOOKUP(A468,[1]Monitoramento_Base_somente_disp!$A:$L,5,FALSE),0)</f>
        <v>2308</v>
      </c>
      <c r="C468" s="20">
        <f>IFERROR(VLOOKUP(A468,[1]Monitoramento_Base_somente_disp!$A:$L,6,FALSE),0)</f>
        <v>477647</v>
      </c>
      <c r="D468" s="20">
        <f>IFERROR(VLOOKUP(A468,[1]Monitoramento_Base_somente_disp!$A:$L,7,FALSE),0)</f>
        <v>1457</v>
      </c>
      <c r="E468" s="20">
        <f>IFERROR(VLOOKUP(A468,[1]Monitoramento_Base_somente_disp!$A:$L,8,FALSE),0)</f>
        <v>247772</v>
      </c>
      <c r="F468" s="20">
        <f>IFERROR(VLOOKUP(A468,[1]Monitoramento_Base_somente_disp!$A:$L,9,FALSE),0)</f>
        <v>0</v>
      </c>
      <c r="G468" s="28">
        <f>IFERROR(VLOOKUP(A468,[1]Monitoramento_Base_somente_disp!$A:$L,10,FALSE),0)</f>
        <v>0</v>
      </c>
      <c r="H468" s="27">
        <f>IFERROR(VLOOKUP(A468,[2]webService!$A:$I,4,FALSE),0)</f>
        <v>0</v>
      </c>
      <c r="I468" s="20">
        <f>IFERROR(VLOOKUP(A468,[2]webService!$A:$II,5,FALSE),0)</f>
        <v>0</v>
      </c>
      <c r="J468" s="20">
        <f>IFERROR(VLOOKUP(A468,[2]webService!$A:$I,6,FALSE),0)</f>
        <v>0</v>
      </c>
      <c r="K468" s="20">
        <f>IFERROR(VLOOKUP(A468,[2]webService!$A:$I,7,FALSE),0)</f>
        <v>0</v>
      </c>
      <c r="L468" s="20">
        <f>IFERROR(VLOOKUP(A468,[2]webService!$A:$I,8,FALSE),0)</f>
        <v>0</v>
      </c>
      <c r="M468" s="28">
        <f>IFERROR(VLOOKUP(A468,[2]webService!$A:$I,9,FALSE),0)</f>
        <v>0</v>
      </c>
      <c r="N468" s="27">
        <f>IFERROR(VLOOKUP(A468,[3]soaBnafar!$A:$G,2,FALSE),0)</f>
        <v>0</v>
      </c>
      <c r="O468" s="20">
        <f>IFERROR(VLOOKUP(A468,[3]soaBnafar!$A:$H,3,FALSE),0)</f>
        <v>0</v>
      </c>
      <c r="P468" s="20">
        <f>IFERROR(VLOOKUP(A468,[3]soaBnafar!$A:$G,4,FALSE),0)</f>
        <v>0</v>
      </c>
      <c r="Q468" s="20">
        <f>IFERROR(VLOOKUP(A468,[3]soaBnafar!$A:$G,5,FALSE),0)</f>
        <v>0</v>
      </c>
      <c r="R468" s="20">
        <f>IFERROR(VLOOKUP(A468,[3]soaBnafar!$A:$G,6,FALSE),0)</f>
        <v>0</v>
      </c>
      <c r="S468" s="20">
        <f>IFERROR(VLOOKUP(A468,[3]soaBnafar!$A:$G,7,FALSE),0)</f>
        <v>0</v>
      </c>
      <c r="T468" s="32">
        <f t="shared" si="86"/>
        <v>2308</v>
      </c>
      <c r="U468" s="21">
        <f t="shared" si="87"/>
        <v>477647</v>
      </c>
      <c r="V468" s="21">
        <f t="shared" si="88"/>
        <v>1457</v>
      </c>
      <c r="W468" s="21">
        <f t="shared" si="89"/>
        <v>247772</v>
      </c>
      <c r="X468" s="21">
        <f t="shared" si="90"/>
        <v>0</v>
      </c>
      <c r="Y468" s="33">
        <f t="shared" si="91"/>
        <v>0</v>
      </c>
      <c r="Z468" s="4" t="str">
        <f t="shared" si="92"/>
        <v>Sim</v>
      </c>
      <c r="AA468" s="4" t="str">
        <f t="shared" si="93"/>
        <v>Sim</v>
      </c>
      <c r="AB468" s="4" t="str">
        <f t="shared" si="94"/>
        <v>Sim</v>
      </c>
      <c r="AC468" s="4" t="str">
        <f t="shared" si="95"/>
        <v>Sim</v>
      </c>
      <c r="AD468" s="4" t="str">
        <f t="shared" si="96"/>
        <v>Não</v>
      </c>
      <c r="AE468" s="30" t="str">
        <f t="shared" si="97"/>
        <v>Não</v>
      </c>
    </row>
    <row r="469" spans="1:31" x14ac:dyDescent="0.25">
      <c r="A469" s="23">
        <v>220250</v>
      </c>
      <c r="B469" s="27">
        <f>IFERROR(VLOOKUP(A469,[1]Monitoramento_Base_somente_disp!$A:$L,5,FALSE),0)</f>
        <v>0</v>
      </c>
      <c r="C469" s="20">
        <f>IFERROR(VLOOKUP(A469,[1]Monitoramento_Base_somente_disp!$A:$L,6,FALSE),0)</f>
        <v>4004840</v>
      </c>
      <c r="D469" s="20">
        <f>IFERROR(VLOOKUP(A469,[1]Monitoramento_Base_somente_disp!$A:$L,7,FALSE),0)</f>
        <v>0</v>
      </c>
      <c r="E469" s="20">
        <f>IFERROR(VLOOKUP(A469,[1]Monitoramento_Base_somente_disp!$A:$L,8,FALSE),0)</f>
        <v>2002420</v>
      </c>
      <c r="F469" s="20">
        <f>IFERROR(VLOOKUP(A469,[1]Monitoramento_Base_somente_disp!$A:$L,9,FALSE),0)</f>
        <v>0</v>
      </c>
      <c r="G469" s="28">
        <f>IFERROR(VLOOKUP(A469,[1]Monitoramento_Base_somente_disp!$A:$L,10,FALSE),0)</f>
        <v>0</v>
      </c>
      <c r="H469" s="27">
        <f>IFERROR(VLOOKUP(A469,[2]webService!$A:$I,4,FALSE),0)</f>
        <v>0</v>
      </c>
      <c r="I469" s="20">
        <f>IFERROR(VLOOKUP(A469,[2]webService!$A:$II,5,FALSE),0)</f>
        <v>0</v>
      </c>
      <c r="J469" s="20">
        <f>IFERROR(VLOOKUP(A469,[2]webService!$A:$I,6,FALSE),0)</f>
        <v>0</v>
      </c>
      <c r="K469" s="20">
        <f>IFERROR(VLOOKUP(A469,[2]webService!$A:$I,7,FALSE),0)</f>
        <v>0</v>
      </c>
      <c r="L469" s="20">
        <f>IFERROR(VLOOKUP(A469,[2]webService!$A:$I,8,FALSE),0)</f>
        <v>0</v>
      </c>
      <c r="M469" s="28">
        <f>IFERROR(VLOOKUP(A469,[2]webService!$A:$I,9,FALSE),0)</f>
        <v>0</v>
      </c>
      <c r="N469" s="27">
        <f>IFERROR(VLOOKUP(A469,[3]soaBnafar!$A:$G,2,FALSE),0)</f>
        <v>0</v>
      </c>
      <c r="O469" s="20">
        <f>IFERROR(VLOOKUP(A469,[3]soaBnafar!$A:$H,3,FALSE),0)</f>
        <v>0</v>
      </c>
      <c r="P469" s="20">
        <f>IFERROR(VLOOKUP(A469,[3]soaBnafar!$A:$G,4,FALSE),0)</f>
        <v>0</v>
      </c>
      <c r="Q469" s="20">
        <f>IFERROR(VLOOKUP(A469,[3]soaBnafar!$A:$G,5,FALSE),0)</f>
        <v>0</v>
      </c>
      <c r="R469" s="20">
        <f>IFERROR(VLOOKUP(A469,[3]soaBnafar!$A:$G,6,FALSE),0)</f>
        <v>0</v>
      </c>
      <c r="S469" s="20">
        <f>IFERROR(VLOOKUP(A469,[3]soaBnafar!$A:$G,7,FALSE),0)</f>
        <v>0</v>
      </c>
      <c r="T469" s="32">
        <f t="shared" si="86"/>
        <v>0</v>
      </c>
      <c r="U469" s="21">
        <f t="shared" si="87"/>
        <v>4004840</v>
      </c>
      <c r="V469" s="21">
        <f t="shared" si="88"/>
        <v>0</v>
      </c>
      <c r="W469" s="21">
        <f t="shared" si="89"/>
        <v>2002420</v>
      </c>
      <c r="X469" s="21">
        <f t="shared" si="90"/>
        <v>0</v>
      </c>
      <c r="Y469" s="33">
        <f t="shared" si="91"/>
        <v>0</v>
      </c>
      <c r="Z469" s="4" t="str">
        <f t="shared" si="92"/>
        <v>Não</v>
      </c>
      <c r="AA469" s="4" t="str">
        <f t="shared" si="93"/>
        <v>Sim</v>
      </c>
      <c r="AB469" s="4" t="str">
        <f t="shared" si="94"/>
        <v>Não</v>
      </c>
      <c r="AC469" s="4" t="str">
        <f t="shared" si="95"/>
        <v>Sim</v>
      </c>
      <c r="AD469" s="4" t="str">
        <f t="shared" si="96"/>
        <v>Não</v>
      </c>
      <c r="AE469" s="30" t="str">
        <f t="shared" si="97"/>
        <v>Não</v>
      </c>
    </row>
    <row r="470" spans="1:31" x14ac:dyDescent="0.25">
      <c r="A470" s="23">
        <v>220253</v>
      </c>
      <c r="B470" s="27">
        <f>IFERROR(VLOOKUP(A470,[1]Monitoramento_Base_somente_disp!$A:$L,5,FALSE),0)</f>
        <v>0</v>
      </c>
      <c r="C470" s="20">
        <f>IFERROR(VLOOKUP(A470,[1]Monitoramento_Base_somente_disp!$A:$L,6,FALSE),0)</f>
        <v>6070960</v>
      </c>
      <c r="D470" s="20">
        <f>IFERROR(VLOOKUP(A470,[1]Monitoramento_Base_somente_disp!$A:$L,7,FALSE),0)</f>
        <v>0</v>
      </c>
      <c r="E470" s="20">
        <f>IFERROR(VLOOKUP(A470,[1]Monitoramento_Base_somente_disp!$A:$L,8,FALSE),0)</f>
        <v>3035480</v>
      </c>
      <c r="F470" s="20">
        <f>IFERROR(VLOOKUP(A470,[1]Monitoramento_Base_somente_disp!$A:$L,9,FALSE),0)</f>
        <v>0</v>
      </c>
      <c r="G470" s="28">
        <f>IFERROR(VLOOKUP(A470,[1]Monitoramento_Base_somente_disp!$A:$L,10,FALSE),0)</f>
        <v>0</v>
      </c>
      <c r="H470" s="27">
        <f>IFERROR(VLOOKUP(A470,[2]webService!$A:$I,4,FALSE),0)</f>
        <v>0</v>
      </c>
      <c r="I470" s="20">
        <f>IFERROR(VLOOKUP(A470,[2]webService!$A:$II,5,FALSE),0)</f>
        <v>0</v>
      </c>
      <c r="J470" s="20">
        <f>IFERROR(VLOOKUP(A470,[2]webService!$A:$I,6,FALSE),0)</f>
        <v>0</v>
      </c>
      <c r="K470" s="20">
        <f>IFERROR(VLOOKUP(A470,[2]webService!$A:$I,7,FALSE),0)</f>
        <v>0</v>
      </c>
      <c r="L470" s="20">
        <f>IFERROR(VLOOKUP(A470,[2]webService!$A:$I,8,FALSE),0)</f>
        <v>0</v>
      </c>
      <c r="M470" s="28">
        <f>IFERROR(VLOOKUP(A470,[2]webService!$A:$I,9,FALSE),0)</f>
        <v>0</v>
      </c>
      <c r="N470" s="27">
        <f>IFERROR(VLOOKUP(A470,[3]soaBnafar!$A:$G,2,FALSE),0)</f>
        <v>0</v>
      </c>
      <c r="O470" s="20">
        <f>IFERROR(VLOOKUP(A470,[3]soaBnafar!$A:$H,3,FALSE),0)</f>
        <v>0</v>
      </c>
      <c r="P470" s="20">
        <f>IFERROR(VLOOKUP(A470,[3]soaBnafar!$A:$G,4,FALSE),0)</f>
        <v>0</v>
      </c>
      <c r="Q470" s="20">
        <f>IFERROR(VLOOKUP(A470,[3]soaBnafar!$A:$G,5,FALSE),0)</f>
        <v>0</v>
      </c>
      <c r="R470" s="20">
        <f>IFERROR(VLOOKUP(A470,[3]soaBnafar!$A:$G,6,FALSE),0)</f>
        <v>0</v>
      </c>
      <c r="S470" s="20">
        <f>IFERROR(VLOOKUP(A470,[3]soaBnafar!$A:$G,7,FALSE),0)</f>
        <v>0</v>
      </c>
      <c r="T470" s="32">
        <f t="shared" si="86"/>
        <v>0</v>
      </c>
      <c r="U470" s="21">
        <f t="shared" si="87"/>
        <v>6070960</v>
      </c>
      <c r="V470" s="21">
        <f t="shared" si="88"/>
        <v>0</v>
      </c>
      <c r="W470" s="21">
        <f t="shared" si="89"/>
        <v>3035480</v>
      </c>
      <c r="X470" s="21">
        <f t="shared" si="90"/>
        <v>0</v>
      </c>
      <c r="Y470" s="33">
        <f t="shared" si="91"/>
        <v>0</v>
      </c>
      <c r="Z470" s="4" t="str">
        <f t="shared" si="92"/>
        <v>Não</v>
      </c>
      <c r="AA470" s="4" t="str">
        <f t="shared" si="93"/>
        <v>Sim</v>
      </c>
      <c r="AB470" s="4" t="str">
        <f t="shared" si="94"/>
        <v>Não</v>
      </c>
      <c r="AC470" s="4" t="str">
        <f t="shared" si="95"/>
        <v>Sim</v>
      </c>
      <c r="AD470" s="4" t="str">
        <f t="shared" si="96"/>
        <v>Não</v>
      </c>
      <c r="AE470" s="30" t="str">
        <f t="shared" si="97"/>
        <v>Não</v>
      </c>
    </row>
    <row r="471" spans="1:31" x14ac:dyDescent="0.25">
      <c r="A471" s="23">
        <v>220255</v>
      </c>
      <c r="B471" s="27">
        <f>IFERROR(VLOOKUP(A471,[1]Monitoramento_Base_somente_disp!$A:$L,5,FALSE),0)</f>
        <v>56830</v>
      </c>
      <c r="C471" s="20">
        <f>IFERROR(VLOOKUP(A471,[1]Monitoramento_Base_somente_disp!$A:$L,6,FALSE),0)</f>
        <v>17789744</v>
      </c>
      <c r="D471" s="20">
        <f>IFERROR(VLOOKUP(A471,[1]Monitoramento_Base_somente_disp!$A:$L,7,FALSE),0)</f>
        <v>6236</v>
      </c>
      <c r="E471" s="20">
        <f>IFERROR(VLOOKUP(A471,[1]Monitoramento_Base_somente_disp!$A:$L,8,FALSE),0)</f>
        <v>8479579</v>
      </c>
      <c r="F471" s="20">
        <f>IFERROR(VLOOKUP(A471,[1]Monitoramento_Base_somente_disp!$A:$L,9,FALSE),0)</f>
        <v>0</v>
      </c>
      <c r="G471" s="28">
        <f>IFERROR(VLOOKUP(A471,[1]Monitoramento_Base_somente_disp!$A:$L,10,FALSE),0)</f>
        <v>0</v>
      </c>
      <c r="H471" s="27">
        <f>IFERROR(VLOOKUP(A471,[2]webService!$A:$I,4,FALSE),0)</f>
        <v>0</v>
      </c>
      <c r="I471" s="20">
        <f>IFERROR(VLOOKUP(A471,[2]webService!$A:$II,5,FALSE),0)</f>
        <v>0</v>
      </c>
      <c r="J471" s="20">
        <f>IFERROR(VLOOKUP(A471,[2]webService!$A:$I,6,FALSE),0)</f>
        <v>0</v>
      </c>
      <c r="K471" s="20">
        <f>IFERROR(VLOOKUP(A471,[2]webService!$A:$I,7,FALSE),0)</f>
        <v>0</v>
      </c>
      <c r="L471" s="20">
        <f>IFERROR(VLOOKUP(A471,[2]webService!$A:$I,8,FALSE),0)</f>
        <v>0</v>
      </c>
      <c r="M471" s="28">
        <f>IFERROR(VLOOKUP(A471,[2]webService!$A:$I,9,FALSE),0)</f>
        <v>0</v>
      </c>
      <c r="N471" s="27">
        <f>IFERROR(VLOOKUP(A471,[3]soaBnafar!$A:$G,2,FALSE),0)</f>
        <v>0</v>
      </c>
      <c r="O471" s="20">
        <f>IFERROR(VLOOKUP(A471,[3]soaBnafar!$A:$H,3,FALSE),0)</f>
        <v>0</v>
      </c>
      <c r="P471" s="20">
        <f>IFERROR(VLOOKUP(A471,[3]soaBnafar!$A:$G,4,FALSE),0)</f>
        <v>0</v>
      </c>
      <c r="Q471" s="20">
        <f>IFERROR(VLOOKUP(A471,[3]soaBnafar!$A:$G,5,FALSE),0)</f>
        <v>0</v>
      </c>
      <c r="R471" s="20">
        <f>IFERROR(VLOOKUP(A471,[3]soaBnafar!$A:$G,6,FALSE),0)</f>
        <v>0</v>
      </c>
      <c r="S471" s="20">
        <f>IFERROR(VLOOKUP(A471,[3]soaBnafar!$A:$G,7,FALSE),0)</f>
        <v>0</v>
      </c>
      <c r="T471" s="32">
        <f t="shared" si="86"/>
        <v>56830</v>
      </c>
      <c r="U471" s="21">
        <f t="shared" si="87"/>
        <v>17789744</v>
      </c>
      <c r="V471" s="21">
        <f t="shared" si="88"/>
        <v>6236</v>
      </c>
      <c r="W471" s="21">
        <f t="shared" si="89"/>
        <v>8479579</v>
      </c>
      <c r="X471" s="21">
        <f t="shared" si="90"/>
        <v>0</v>
      </c>
      <c r="Y471" s="33">
        <f t="shared" si="91"/>
        <v>0</v>
      </c>
      <c r="Z471" s="4" t="str">
        <f t="shared" si="92"/>
        <v>Sim</v>
      </c>
      <c r="AA471" s="4" t="str">
        <f t="shared" si="93"/>
        <v>Sim</v>
      </c>
      <c r="AB471" s="4" t="str">
        <f t="shared" si="94"/>
        <v>Sim</v>
      </c>
      <c r="AC471" s="4" t="str">
        <f t="shared" si="95"/>
        <v>Sim</v>
      </c>
      <c r="AD471" s="4" t="str">
        <f t="shared" si="96"/>
        <v>Não</v>
      </c>
      <c r="AE471" s="30" t="str">
        <f t="shared" si="97"/>
        <v>Não</v>
      </c>
    </row>
    <row r="472" spans="1:31" x14ac:dyDescent="0.25">
      <c r="A472" s="23">
        <v>220265</v>
      </c>
      <c r="B472" s="27">
        <f>IFERROR(VLOOKUP(A472,[1]Monitoramento_Base_somente_disp!$A:$L,5,FALSE),0)</f>
        <v>0</v>
      </c>
      <c r="C472" s="20">
        <f>IFERROR(VLOOKUP(A472,[1]Monitoramento_Base_somente_disp!$A:$L,6,FALSE),0)</f>
        <v>4873876</v>
      </c>
      <c r="D472" s="20">
        <f>IFERROR(VLOOKUP(A472,[1]Monitoramento_Base_somente_disp!$A:$L,7,FALSE),0)</f>
        <v>0</v>
      </c>
      <c r="E472" s="20">
        <f>IFERROR(VLOOKUP(A472,[1]Monitoramento_Base_somente_disp!$A:$L,8,FALSE),0)</f>
        <v>2436938</v>
      </c>
      <c r="F472" s="20">
        <f>IFERROR(VLOOKUP(A472,[1]Monitoramento_Base_somente_disp!$A:$L,9,FALSE),0)</f>
        <v>0</v>
      </c>
      <c r="G472" s="28">
        <f>IFERROR(VLOOKUP(A472,[1]Monitoramento_Base_somente_disp!$A:$L,10,FALSE),0)</f>
        <v>0</v>
      </c>
      <c r="H472" s="27">
        <f>IFERROR(VLOOKUP(A472,[2]webService!$A:$I,4,FALSE),0)</f>
        <v>0</v>
      </c>
      <c r="I472" s="20">
        <f>IFERROR(VLOOKUP(A472,[2]webService!$A:$II,5,FALSE),0)</f>
        <v>0</v>
      </c>
      <c r="J472" s="20">
        <f>IFERROR(VLOOKUP(A472,[2]webService!$A:$I,6,FALSE),0)</f>
        <v>0</v>
      </c>
      <c r="K472" s="20">
        <f>IFERROR(VLOOKUP(A472,[2]webService!$A:$I,7,FALSE),0)</f>
        <v>0</v>
      </c>
      <c r="L472" s="20">
        <f>IFERROR(VLOOKUP(A472,[2]webService!$A:$I,8,FALSE),0)</f>
        <v>0</v>
      </c>
      <c r="M472" s="28">
        <f>IFERROR(VLOOKUP(A472,[2]webService!$A:$I,9,FALSE),0)</f>
        <v>0</v>
      </c>
      <c r="N472" s="27">
        <f>IFERROR(VLOOKUP(A472,[3]soaBnafar!$A:$G,2,FALSE),0)</f>
        <v>0</v>
      </c>
      <c r="O472" s="20">
        <f>IFERROR(VLOOKUP(A472,[3]soaBnafar!$A:$H,3,FALSE),0)</f>
        <v>0</v>
      </c>
      <c r="P472" s="20">
        <f>IFERROR(VLOOKUP(A472,[3]soaBnafar!$A:$G,4,FALSE),0)</f>
        <v>0</v>
      </c>
      <c r="Q472" s="20">
        <f>IFERROR(VLOOKUP(A472,[3]soaBnafar!$A:$G,5,FALSE),0)</f>
        <v>0</v>
      </c>
      <c r="R472" s="20">
        <f>IFERROR(VLOOKUP(A472,[3]soaBnafar!$A:$G,6,FALSE),0)</f>
        <v>0</v>
      </c>
      <c r="S472" s="20">
        <f>IFERROR(VLOOKUP(A472,[3]soaBnafar!$A:$G,7,FALSE),0)</f>
        <v>0</v>
      </c>
      <c r="T472" s="32">
        <f t="shared" si="86"/>
        <v>0</v>
      </c>
      <c r="U472" s="21">
        <f t="shared" si="87"/>
        <v>4873876</v>
      </c>
      <c r="V472" s="21">
        <f t="shared" si="88"/>
        <v>0</v>
      </c>
      <c r="W472" s="21">
        <f t="shared" si="89"/>
        <v>2436938</v>
      </c>
      <c r="X472" s="21">
        <f t="shared" si="90"/>
        <v>0</v>
      </c>
      <c r="Y472" s="33">
        <f t="shared" si="91"/>
        <v>0</v>
      </c>
      <c r="Z472" s="4" t="str">
        <f t="shared" si="92"/>
        <v>Não</v>
      </c>
      <c r="AA472" s="4" t="str">
        <f t="shared" si="93"/>
        <v>Sim</v>
      </c>
      <c r="AB472" s="4" t="str">
        <f t="shared" si="94"/>
        <v>Não</v>
      </c>
      <c r="AC472" s="4" t="str">
        <f t="shared" si="95"/>
        <v>Sim</v>
      </c>
      <c r="AD472" s="4" t="str">
        <f t="shared" si="96"/>
        <v>Não</v>
      </c>
      <c r="AE472" s="30" t="str">
        <f t="shared" si="97"/>
        <v>Não</v>
      </c>
    </row>
    <row r="473" spans="1:31" x14ac:dyDescent="0.25">
      <c r="A473" s="23">
        <v>220270</v>
      </c>
      <c r="B473" s="27">
        <f>IFERROR(VLOOKUP(A473,[1]Monitoramento_Base_somente_disp!$A:$L,5,FALSE),0)</f>
        <v>6298</v>
      </c>
      <c r="C473" s="20">
        <f>IFERROR(VLOOKUP(A473,[1]Monitoramento_Base_somente_disp!$A:$L,6,FALSE),0)</f>
        <v>26897661</v>
      </c>
      <c r="D473" s="20">
        <f>IFERROR(VLOOKUP(A473,[1]Monitoramento_Base_somente_disp!$A:$L,7,FALSE),0)</f>
        <v>2756</v>
      </c>
      <c r="E473" s="20">
        <f>IFERROR(VLOOKUP(A473,[1]Monitoramento_Base_somente_disp!$A:$L,8,FALSE),0)</f>
        <v>13616295</v>
      </c>
      <c r="F473" s="20">
        <f>IFERROR(VLOOKUP(A473,[1]Monitoramento_Base_somente_disp!$A:$L,9,FALSE),0)</f>
        <v>0</v>
      </c>
      <c r="G473" s="28">
        <f>IFERROR(VLOOKUP(A473,[1]Monitoramento_Base_somente_disp!$A:$L,10,FALSE),0)</f>
        <v>0</v>
      </c>
      <c r="H473" s="27">
        <f>IFERROR(VLOOKUP(A473,[2]webService!$A:$I,4,FALSE),0)</f>
        <v>0</v>
      </c>
      <c r="I473" s="20">
        <f>IFERROR(VLOOKUP(A473,[2]webService!$A:$II,5,FALSE),0)</f>
        <v>0</v>
      </c>
      <c r="J473" s="20">
        <f>IFERROR(VLOOKUP(A473,[2]webService!$A:$I,6,FALSE),0)</f>
        <v>0</v>
      </c>
      <c r="K473" s="20">
        <f>IFERROR(VLOOKUP(A473,[2]webService!$A:$I,7,FALSE),0)</f>
        <v>0</v>
      </c>
      <c r="L473" s="20">
        <f>IFERROR(VLOOKUP(A473,[2]webService!$A:$I,8,FALSE),0)</f>
        <v>0</v>
      </c>
      <c r="M473" s="28">
        <f>IFERROR(VLOOKUP(A473,[2]webService!$A:$I,9,FALSE),0)</f>
        <v>0</v>
      </c>
      <c r="N473" s="27">
        <f>IFERROR(VLOOKUP(A473,[3]soaBnafar!$A:$G,2,FALSE),0)</f>
        <v>0</v>
      </c>
      <c r="O473" s="20">
        <f>IFERROR(VLOOKUP(A473,[3]soaBnafar!$A:$H,3,FALSE),0)</f>
        <v>0</v>
      </c>
      <c r="P473" s="20">
        <f>IFERROR(VLOOKUP(A473,[3]soaBnafar!$A:$G,4,FALSE),0)</f>
        <v>0</v>
      </c>
      <c r="Q473" s="20">
        <f>IFERROR(VLOOKUP(A473,[3]soaBnafar!$A:$G,5,FALSE),0)</f>
        <v>0</v>
      </c>
      <c r="R473" s="20">
        <f>IFERROR(VLOOKUP(A473,[3]soaBnafar!$A:$G,6,FALSE),0)</f>
        <v>0</v>
      </c>
      <c r="S473" s="20">
        <f>IFERROR(VLOOKUP(A473,[3]soaBnafar!$A:$G,7,FALSE),0)</f>
        <v>0</v>
      </c>
      <c r="T473" s="32">
        <f t="shared" si="86"/>
        <v>6298</v>
      </c>
      <c r="U473" s="21">
        <f t="shared" si="87"/>
        <v>26897661</v>
      </c>
      <c r="V473" s="21">
        <f t="shared" si="88"/>
        <v>2756</v>
      </c>
      <c r="W473" s="21">
        <f t="shared" si="89"/>
        <v>13616295</v>
      </c>
      <c r="X473" s="21">
        <f t="shared" si="90"/>
        <v>0</v>
      </c>
      <c r="Y473" s="33">
        <f t="shared" si="91"/>
        <v>0</v>
      </c>
      <c r="Z473" s="4" t="str">
        <f t="shared" si="92"/>
        <v>Sim</v>
      </c>
      <c r="AA473" s="4" t="str">
        <f t="shared" si="93"/>
        <v>Sim</v>
      </c>
      <c r="AB473" s="4" t="str">
        <f t="shared" si="94"/>
        <v>Sim</v>
      </c>
      <c r="AC473" s="4" t="str">
        <f t="shared" si="95"/>
        <v>Sim</v>
      </c>
      <c r="AD473" s="4" t="str">
        <f t="shared" si="96"/>
        <v>Não</v>
      </c>
      <c r="AE473" s="30" t="str">
        <f t="shared" si="97"/>
        <v>Não</v>
      </c>
    </row>
    <row r="474" spans="1:31" x14ac:dyDescent="0.25">
      <c r="A474" s="23">
        <v>220271</v>
      </c>
      <c r="B474" s="27">
        <f>IFERROR(VLOOKUP(A474,[1]Monitoramento_Base_somente_disp!$A:$L,5,FALSE),0)</f>
        <v>17766</v>
      </c>
      <c r="C474" s="20">
        <f>IFERROR(VLOOKUP(A474,[1]Monitoramento_Base_somente_disp!$A:$L,6,FALSE),0)</f>
        <v>1777645</v>
      </c>
      <c r="D474" s="20">
        <f>IFERROR(VLOOKUP(A474,[1]Monitoramento_Base_somente_disp!$A:$L,7,FALSE),0)</f>
        <v>9224</v>
      </c>
      <c r="E474" s="20">
        <f>IFERROR(VLOOKUP(A474,[1]Monitoramento_Base_somente_disp!$A:$L,8,FALSE),0)</f>
        <v>874685</v>
      </c>
      <c r="F474" s="20">
        <f>IFERROR(VLOOKUP(A474,[1]Monitoramento_Base_somente_disp!$A:$L,9,FALSE),0)</f>
        <v>0</v>
      </c>
      <c r="G474" s="28">
        <f>IFERROR(VLOOKUP(A474,[1]Monitoramento_Base_somente_disp!$A:$L,10,FALSE),0)</f>
        <v>0</v>
      </c>
      <c r="H474" s="27">
        <f>IFERROR(VLOOKUP(A474,[2]webService!$A:$I,4,FALSE),0)</f>
        <v>0</v>
      </c>
      <c r="I474" s="20">
        <f>IFERROR(VLOOKUP(A474,[2]webService!$A:$II,5,FALSE),0)</f>
        <v>0</v>
      </c>
      <c r="J474" s="20">
        <f>IFERROR(VLOOKUP(A474,[2]webService!$A:$I,6,FALSE),0)</f>
        <v>0</v>
      </c>
      <c r="K474" s="20">
        <f>IFERROR(VLOOKUP(A474,[2]webService!$A:$I,7,FALSE),0)</f>
        <v>0</v>
      </c>
      <c r="L474" s="20">
        <f>IFERROR(VLOOKUP(A474,[2]webService!$A:$I,8,FALSE),0)</f>
        <v>0</v>
      </c>
      <c r="M474" s="28">
        <f>IFERROR(VLOOKUP(A474,[2]webService!$A:$I,9,FALSE),0)</f>
        <v>0</v>
      </c>
      <c r="N474" s="27">
        <f>IFERROR(VLOOKUP(A474,[3]soaBnafar!$A:$G,2,FALSE),0)</f>
        <v>0</v>
      </c>
      <c r="O474" s="20">
        <f>IFERROR(VLOOKUP(A474,[3]soaBnafar!$A:$H,3,FALSE),0)</f>
        <v>0</v>
      </c>
      <c r="P474" s="20">
        <f>IFERROR(VLOOKUP(A474,[3]soaBnafar!$A:$G,4,FALSE),0)</f>
        <v>0</v>
      </c>
      <c r="Q474" s="20">
        <f>IFERROR(VLOOKUP(A474,[3]soaBnafar!$A:$G,5,FALSE),0)</f>
        <v>0</v>
      </c>
      <c r="R474" s="20">
        <f>IFERROR(VLOOKUP(A474,[3]soaBnafar!$A:$G,6,FALSE),0)</f>
        <v>0</v>
      </c>
      <c r="S474" s="20">
        <f>IFERROR(VLOOKUP(A474,[3]soaBnafar!$A:$G,7,FALSE),0)</f>
        <v>0</v>
      </c>
      <c r="T474" s="32">
        <f t="shared" si="86"/>
        <v>17766</v>
      </c>
      <c r="U474" s="21">
        <f t="shared" si="87"/>
        <v>1777645</v>
      </c>
      <c r="V474" s="21">
        <f t="shared" si="88"/>
        <v>9224</v>
      </c>
      <c r="W474" s="21">
        <f t="shared" si="89"/>
        <v>874685</v>
      </c>
      <c r="X474" s="21">
        <f t="shared" si="90"/>
        <v>0</v>
      </c>
      <c r="Y474" s="33">
        <f t="shared" si="91"/>
        <v>0</v>
      </c>
      <c r="Z474" s="4" t="str">
        <f t="shared" si="92"/>
        <v>Sim</v>
      </c>
      <c r="AA474" s="4" t="str">
        <f t="shared" si="93"/>
        <v>Sim</v>
      </c>
      <c r="AB474" s="4" t="str">
        <f t="shared" si="94"/>
        <v>Sim</v>
      </c>
      <c r="AC474" s="4" t="str">
        <f t="shared" si="95"/>
        <v>Sim</v>
      </c>
      <c r="AD474" s="4" t="str">
        <f t="shared" si="96"/>
        <v>Não</v>
      </c>
      <c r="AE474" s="30" t="str">
        <f t="shared" si="97"/>
        <v>Não</v>
      </c>
    </row>
    <row r="475" spans="1:31" x14ac:dyDescent="0.25">
      <c r="A475" s="23">
        <v>220272</v>
      </c>
      <c r="B475" s="27">
        <f>IFERROR(VLOOKUP(A475,[1]Monitoramento_Base_somente_disp!$A:$L,5,FALSE),0)</f>
        <v>0</v>
      </c>
      <c r="C475" s="20">
        <f>IFERROR(VLOOKUP(A475,[1]Monitoramento_Base_somente_disp!$A:$L,6,FALSE),0)</f>
        <v>0</v>
      </c>
      <c r="D475" s="20">
        <f>IFERROR(VLOOKUP(A475,[1]Monitoramento_Base_somente_disp!$A:$L,7,FALSE),0)</f>
        <v>0</v>
      </c>
      <c r="E475" s="20">
        <f>IFERROR(VLOOKUP(A475,[1]Monitoramento_Base_somente_disp!$A:$L,8,FALSE),0)</f>
        <v>0</v>
      </c>
      <c r="F475" s="20">
        <f>IFERROR(VLOOKUP(A475,[1]Monitoramento_Base_somente_disp!$A:$L,9,FALSE),0)</f>
        <v>0</v>
      </c>
      <c r="G475" s="28">
        <f>IFERROR(VLOOKUP(A475,[1]Monitoramento_Base_somente_disp!$A:$L,10,FALSE),0)</f>
        <v>0</v>
      </c>
      <c r="H475" s="27">
        <f>IFERROR(VLOOKUP(A475,[2]webService!$A:$I,4,FALSE),0)</f>
        <v>0</v>
      </c>
      <c r="I475" s="20">
        <f>IFERROR(VLOOKUP(A475,[2]webService!$A:$II,5,FALSE),0)</f>
        <v>0</v>
      </c>
      <c r="J475" s="20">
        <f>IFERROR(VLOOKUP(A475,[2]webService!$A:$I,6,FALSE),0)</f>
        <v>0</v>
      </c>
      <c r="K475" s="20">
        <f>IFERROR(VLOOKUP(A475,[2]webService!$A:$I,7,FALSE),0)</f>
        <v>0</v>
      </c>
      <c r="L475" s="20">
        <f>IFERROR(VLOOKUP(A475,[2]webService!$A:$I,8,FALSE),0)</f>
        <v>0</v>
      </c>
      <c r="M475" s="28">
        <f>IFERROR(VLOOKUP(A475,[2]webService!$A:$I,9,FALSE),0)</f>
        <v>0</v>
      </c>
      <c r="N475" s="27">
        <f>IFERROR(VLOOKUP(A475,[3]soaBnafar!$A:$G,2,FALSE),0)</f>
        <v>0</v>
      </c>
      <c r="O475" s="20">
        <f>IFERROR(VLOOKUP(A475,[3]soaBnafar!$A:$H,3,FALSE),0)</f>
        <v>0</v>
      </c>
      <c r="P475" s="20">
        <f>IFERROR(VLOOKUP(A475,[3]soaBnafar!$A:$G,4,FALSE),0)</f>
        <v>0</v>
      </c>
      <c r="Q475" s="20">
        <f>IFERROR(VLOOKUP(A475,[3]soaBnafar!$A:$G,5,FALSE),0)</f>
        <v>0</v>
      </c>
      <c r="R475" s="20">
        <f>IFERROR(VLOOKUP(A475,[3]soaBnafar!$A:$G,6,FALSE),0)</f>
        <v>0</v>
      </c>
      <c r="S475" s="20">
        <f>IFERROR(VLOOKUP(A475,[3]soaBnafar!$A:$G,7,FALSE),0)</f>
        <v>0</v>
      </c>
      <c r="T475" s="32">
        <f t="shared" si="86"/>
        <v>0</v>
      </c>
      <c r="U475" s="21">
        <f t="shared" si="87"/>
        <v>0</v>
      </c>
      <c r="V475" s="21">
        <f t="shared" si="88"/>
        <v>0</v>
      </c>
      <c r="W475" s="21">
        <f t="shared" si="89"/>
        <v>0</v>
      </c>
      <c r="X475" s="21">
        <f t="shared" si="90"/>
        <v>0</v>
      </c>
      <c r="Y475" s="33">
        <f t="shared" si="91"/>
        <v>0</v>
      </c>
      <c r="Z475" s="4" t="str">
        <f t="shared" si="92"/>
        <v>Não</v>
      </c>
      <c r="AA475" s="4" t="str">
        <f t="shared" si="93"/>
        <v>Não</v>
      </c>
      <c r="AB475" s="4" t="str">
        <f t="shared" si="94"/>
        <v>Não</v>
      </c>
      <c r="AC475" s="4" t="str">
        <f t="shared" si="95"/>
        <v>Não</v>
      </c>
      <c r="AD475" s="4" t="str">
        <f t="shared" si="96"/>
        <v>Não</v>
      </c>
      <c r="AE475" s="30" t="str">
        <f t="shared" si="97"/>
        <v>Não</v>
      </c>
    </row>
    <row r="476" spans="1:31" x14ac:dyDescent="0.25">
      <c r="A476" s="23">
        <v>220273</v>
      </c>
      <c r="B476" s="27">
        <f>IFERROR(VLOOKUP(A476,[1]Monitoramento_Base_somente_disp!$A:$L,5,FALSE),0)</f>
        <v>0</v>
      </c>
      <c r="C476" s="20">
        <f>IFERROR(VLOOKUP(A476,[1]Monitoramento_Base_somente_disp!$A:$L,6,FALSE),0)</f>
        <v>4337816</v>
      </c>
      <c r="D476" s="20">
        <f>IFERROR(VLOOKUP(A476,[1]Monitoramento_Base_somente_disp!$A:$L,7,FALSE),0)</f>
        <v>0</v>
      </c>
      <c r="E476" s="20">
        <f>IFERROR(VLOOKUP(A476,[1]Monitoramento_Base_somente_disp!$A:$L,8,FALSE),0)</f>
        <v>2168908</v>
      </c>
      <c r="F476" s="20">
        <f>IFERROR(VLOOKUP(A476,[1]Monitoramento_Base_somente_disp!$A:$L,9,FALSE),0)</f>
        <v>0</v>
      </c>
      <c r="G476" s="28">
        <f>IFERROR(VLOOKUP(A476,[1]Monitoramento_Base_somente_disp!$A:$L,10,FALSE),0)</f>
        <v>0</v>
      </c>
      <c r="H476" s="27">
        <f>IFERROR(VLOOKUP(A476,[2]webService!$A:$I,4,FALSE),0)</f>
        <v>0</v>
      </c>
      <c r="I476" s="20">
        <f>IFERROR(VLOOKUP(A476,[2]webService!$A:$II,5,FALSE),0)</f>
        <v>0</v>
      </c>
      <c r="J476" s="20">
        <f>IFERROR(VLOOKUP(A476,[2]webService!$A:$I,6,FALSE),0)</f>
        <v>0</v>
      </c>
      <c r="K476" s="20">
        <f>IFERROR(VLOOKUP(A476,[2]webService!$A:$I,7,FALSE),0)</f>
        <v>0</v>
      </c>
      <c r="L476" s="20">
        <f>IFERROR(VLOOKUP(A476,[2]webService!$A:$I,8,FALSE),0)</f>
        <v>0</v>
      </c>
      <c r="M476" s="28">
        <f>IFERROR(VLOOKUP(A476,[2]webService!$A:$I,9,FALSE),0)</f>
        <v>0</v>
      </c>
      <c r="N476" s="27">
        <f>IFERROR(VLOOKUP(A476,[3]soaBnafar!$A:$G,2,FALSE),0)</f>
        <v>0</v>
      </c>
      <c r="O476" s="20">
        <f>IFERROR(VLOOKUP(A476,[3]soaBnafar!$A:$H,3,FALSE),0)</f>
        <v>0</v>
      </c>
      <c r="P476" s="20">
        <f>IFERROR(VLOOKUP(A476,[3]soaBnafar!$A:$G,4,FALSE),0)</f>
        <v>0</v>
      </c>
      <c r="Q476" s="20">
        <f>IFERROR(VLOOKUP(A476,[3]soaBnafar!$A:$G,5,FALSE),0)</f>
        <v>0</v>
      </c>
      <c r="R476" s="20">
        <f>IFERROR(VLOOKUP(A476,[3]soaBnafar!$A:$G,6,FALSE),0)</f>
        <v>0</v>
      </c>
      <c r="S476" s="20">
        <f>IFERROR(VLOOKUP(A476,[3]soaBnafar!$A:$G,7,FALSE),0)</f>
        <v>0</v>
      </c>
      <c r="T476" s="32">
        <f t="shared" si="86"/>
        <v>0</v>
      </c>
      <c r="U476" s="21">
        <f t="shared" si="87"/>
        <v>4337816</v>
      </c>
      <c r="V476" s="21">
        <f t="shared" si="88"/>
        <v>0</v>
      </c>
      <c r="W476" s="21">
        <f t="shared" si="89"/>
        <v>2168908</v>
      </c>
      <c r="X476" s="21">
        <f t="shared" si="90"/>
        <v>0</v>
      </c>
      <c r="Y476" s="33">
        <f t="shared" si="91"/>
        <v>0</v>
      </c>
      <c r="Z476" s="4" t="str">
        <f t="shared" si="92"/>
        <v>Não</v>
      </c>
      <c r="AA476" s="4" t="str">
        <f t="shared" si="93"/>
        <v>Sim</v>
      </c>
      <c r="AB476" s="4" t="str">
        <f t="shared" si="94"/>
        <v>Não</v>
      </c>
      <c r="AC476" s="4" t="str">
        <f t="shared" si="95"/>
        <v>Sim</v>
      </c>
      <c r="AD476" s="4" t="str">
        <f t="shared" si="96"/>
        <v>Não</v>
      </c>
      <c r="AE476" s="30" t="str">
        <f t="shared" si="97"/>
        <v>Não</v>
      </c>
    </row>
    <row r="477" spans="1:31" x14ac:dyDescent="0.25">
      <c r="A477" s="23">
        <v>220275</v>
      </c>
      <c r="B477" s="27">
        <f>IFERROR(VLOOKUP(A477,[1]Monitoramento_Base_somente_disp!$A:$L,5,FALSE),0)</f>
        <v>12168</v>
      </c>
      <c r="C477" s="20">
        <f>IFERROR(VLOOKUP(A477,[1]Monitoramento_Base_somente_disp!$A:$L,6,FALSE),0)</f>
        <v>3426725</v>
      </c>
      <c r="D477" s="20">
        <f>IFERROR(VLOOKUP(A477,[1]Monitoramento_Base_somente_disp!$A:$L,7,FALSE),0)</f>
        <v>6794</v>
      </c>
      <c r="E477" s="20">
        <f>IFERROR(VLOOKUP(A477,[1]Monitoramento_Base_somente_disp!$A:$L,8,FALSE),0)</f>
        <v>1539171</v>
      </c>
      <c r="F477" s="20">
        <f>IFERROR(VLOOKUP(A477,[1]Monitoramento_Base_somente_disp!$A:$L,9,FALSE),0)</f>
        <v>0</v>
      </c>
      <c r="G477" s="28">
        <f>IFERROR(VLOOKUP(A477,[1]Monitoramento_Base_somente_disp!$A:$L,10,FALSE),0)</f>
        <v>0</v>
      </c>
      <c r="H477" s="27">
        <f>IFERROR(VLOOKUP(A477,[2]webService!$A:$I,4,FALSE),0)</f>
        <v>0</v>
      </c>
      <c r="I477" s="20">
        <f>IFERROR(VLOOKUP(A477,[2]webService!$A:$II,5,FALSE),0)</f>
        <v>0</v>
      </c>
      <c r="J477" s="20">
        <f>IFERROR(VLOOKUP(A477,[2]webService!$A:$I,6,FALSE),0)</f>
        <v>0</v>
      </c>
      <c r="K477" s="20">
        <f>IFERROR(VLOOKUP(A477,[2]webService!$A:$I,7,FALSE),0)</f>
        <v>0</v>
      </c>
      <c r="L477" s="20">
        <f>IFERROR(VLOOKUP(A477,[2]webService!$A:$I,8,FALSE),0)</f>
        <v>0</v>
      </c>
      <c r="M477" s="28">
        <f>IFERROR(VLOOKUP(A477,[2]webService!$A:$I,9,FALSE),0)</f>
        <v>0</v>
      </c>
      <c r="N477" s="27">
        <f>IFERROR(VLOOKUP(A477,[3]soaBnafar!$A:$G,2,FALSE),0)</f>
        <v>0</v>
      </c>
      <c r="O477" s="20">
        <f>IFERROR(VLOOKUP(A477,[3]soaBnafar!$A:$H,3,FALSE),0)</f>
        <v>0</v>
      </c>
      <c r="P477" s="20">
        <f>IFERROR(VLOOKUP(A477,[3]soaBnafar!$A:$G,4,FALSE),0)</f>
        <v>0</v>
      </c>
      <c r="Q477" s="20">
        <f>IFERROR(VLOOKUP(A477,[3]soaBnafar!$A:$G,5,FALSE),0)</f>
        <v>0</v>
      </c>
      <c r="R477" s="20">
        <f>IFERROR(VLOOKUP(A477,[3]soaBnafar!$A:$G,6,FALSE),0)</f>
        <v>0</v>
      </c>
      <c r="S477" s="20">
        <f>IFERROR(VLOOKUP(A477,[3]soaBnafar!$A:$G,7,FALSE),0)</f>
        <v>0</v>
      </c>
      <c r="T477" s="32">
        <f t="shared" si="86"/>
        <v>12168</v>
      </c>
      <c r="U477" s="21">
        <f t="shared" si="87"/>
        <v>3426725</v>
      </c>
      <c r="V477" s="21">
        <f t="shared" si="88"/>
        <v>6794</v>
      </c>
      <c r="W477" s="21">
        <f t="shared" si="89"/>
        <v>1539171</v>
      </c>
      <c r="X477" s="21">
        <f t="shared" si="90"/>
        <v>0</v>
      </c>
      <c r="Y477" s="33">
        <f t="shared" si="91"/>
        <v>0</v>
      </c>
      <c r="Z477" s="4" t="str">
        <f t="shared" si="92"/>
        <v>Sim</v>
      </c>
      <c r="AA477" s="4" t="str">
        <f t="shared" si="93"/>
        <v>Sim</v>
      </c>
      <c r="AB477" s="4" t="str">
        <f t="shared" si="94"/>
        <v>Sim</v>
      </c>
      <c r="AC477" s="4" t="str">
        <f t="shared" si="95"/>
        <v>Sim</v>
      </c>
      <c r="AD477" s="4" t="str">
        <f t="shared" si="96"/>
        <v>Não</v>
      </c>
      <c r="AE477" s="30" t="str">
        <f t="shared" si="97"/>
        <v>Não</v>
      </c>
    </row>
    <row r="478" spans="1:31" x14ac:dyDescent="0.25">
      <c r="A478" s="23">
        <v>220285</v>
      </c>
      <c r="B478" s="27">
        <f>IFERROR(VLOOKUP(A478,[1]Monitoramento_Base_somente_disp!$A:$L,5,FALSE),0)</f>
        <v>29357</v>
      </c>
      <c r="C478" s="20">
        <f>IFERROR(VLOOKUP(A478,[1]Monitoramento_Base_somente_disp!$A:$L,6,FALSE),0)</f>
        <v>10489886</v>
      </c>
      <c r="D478" s="20">
        <f>IFERROR(VLOOKUP(A478,[1]Monitoramento_Base_somente_disp!$A:$L,7,FALSE),0)</f>
        <v>10150</v>
      </c>
      <c r="E478" s="20">
        <f>IFERROR(VLOOKUP(A478,[1]Monitoramento_Base_somente_disp!$A:$L,8,FALSE),0)</f>
        <v>4988974</v>
      </c>
      <c r="F478" s="20">
        <f>IFERROR(VLOOKUP(A478,[1]Monitoramento_Base_somente_disp!$A:$L,9,FALSE),0)</f>
        <v>0</v>
      </c>
      <c r="G478" s="28">
        <f>IFERROR(VLOOKUP(A478,[1]Monitoramento_Base_somente_disp!$A:$L,10,FALSE),0)</f>
        <v>0</v>
      </c>
      <c r="H478" s="27">
        <f>IFERROR(VLOOKUP(A478,[2]webService!$A:$I,4,FALSE),0)</f>
        <v>0</v>
      </c>
      <c r="I478" s="20">
        <f>IFERROR(VLOOKUP(A478,[2]webService!$A:$II,5,FALSE),0)</f>
        <v>0</v>
      </c>
      <c r="J478" s="20">
        <f>IFERROR(VLOOKUP(A478,[2]webService!$A:$I,6,FALSE),0)</f>
        <v>0</v>
      </c>
      <c r="K478" s="20">
        <f>IFERROR(VLOOKUP(A478,[2]webService!$A:$I,7,FALSE),0)</f>
        <v>0</v>
      </c>
      <c r="L478" s="20">
        <f>IFERROR(VLOOKUP(A478,[2]webService!$A:$I,8,FALSE),0)</f>
        <v>0</v>
      </c>
      <c r="M478" s="28">
        <f>IFERROR(VLOOKUP(A478,[2]webService!$A:$I,9,FALSE),0)</f>
        <v>0</v>
      </c>
      <c r="N478" s="27">
        <f>IFERROR(VLOOKUP(A478,[3]soaBnafar!$A:$G,2,FALSE),0)</f>
        <v>0</v>
      </c>
      <c r="O478" s="20">
        <f>IFERROR(VLOOKUP(A478,[3]soaBnafar!$A:$H,3,FALSE),0)</f>
        <v>0</v>
      </c>
      <c r="P478" s="20">
        <f>IFERROR(VLOOKUP(A478,[3]soaBnafar!$A:$G,4,FALSE),0)</f>
        <v>0</v>
      </c>
      <c r="Q478" s="20">
        <f>IFERROR(VLOOKUP(A478,[3]soaBnafar!$A:$G,5,FALSE),0)</f>
        <v>0</v>
      </c>
      <c r="R478" s="20">
        <f>IFERROR(VLOOKUP(A478,[3]soaBnafar!$A:$G,6,FALSE),0)</f>
        <v>0</v>
      </c>
      <c r="S478" s="20">
        <f>IFERROR(VLOOKUP(A478,[3]soaBnafar!$A:$G,7,FALSE),0)</f>
        <v>0</v>
      </c>
      <c r="T478" s="32">
        <f t="shared" si="86"/>
        <v>29357</v>
      </c>
      <c r="U478" s="21">
        <f t="shared" si="87"/>
        <v>10489886</v>
      </c>
      <c r="V478" s="21">
        <f t="shared" si="88"/>
        <v>10150</v>
      </c>
      <c r="W478" s="21">
        <f t="shared" si="89"/>
        <v>4988974</v>
      </c>
      <c r="X478" s="21">
        <f t="shared" si="90"/>
        <v>0</v>
      </c>
      <c r="Y478" s="33">
        <f t="shared" si="91"/>
        <v>0</v>
      </c>
      <c r="Z478" s="4" t="str">
        <f t="shared" si="92"/>
        <v>Sim</v>
      </c>
      <c r="AA478" s="4" t="str">
        <f t="shared" si="93"/>
        <v>Sim</v>
      </c>
      <c r="AB478" s="4" t="str">
        <f t="shared" si="94"/>
        <v>Sim</v>
      </c>
      <c r="AC478" s="4" t="str">
        <f t="shared" si="95"/>
        <v>Sim</v>
      </c>
      <c r="AD478" s="4" t="str">
        <f t="shared" si="96"/>
        <v>Não</v>
      </c>
      <c r="AE478" s="30" t="str">
        <f t="shared" si="97"/>
        <v>Não</v>
      </c>
    </row>
    <row r="479" spans="1:31" x14ac:dyDescent="0.25">
      <c r="A479" s="23">
        <v>220300</v>
      </c>
      <c r="B479" s="27">
        <f>IFERROR(VLOOKUP(A479,[1]Monitoramento_Base_somente_disp!$A:$L,5,FALSE),0)</f>
        <v>0</v>
      </c>
      <c r="C479" s="20">
        <f>IFERROR(VLOOKUP(A479,[1]Monitoramento_Base_somente_disp!$A:$L,6,FALSE),0)</f>
        <v>569268</v>
      </c>
      <c r="D479" s="20">
        <f>IFERROR(VLOOKUP(A479,[1]Monitoramento_Base_somente_disp!$A:$L,7,FALSE),0)</f>
        <v>0</v>
      </c>
      <c r="E479" s="20">
        <f>IFERROR(VLOOKUP(A479,[1]Monitoramento_Base_somente_disp!$A:$L,8,FALSE),0)</f>
        <v>284634</v>
      </c>
      <c r="F479" s="20">
        <f>IFERROR(VLOOKUP(A479,[1]Monitoramento_Base_somente_disp!$A:$L,9,FALSE),0)</f>
        <v>0</v>
      </c>
      <c r="G479" s="28">
        <f>IFERROR(VLOOKUP(A479,[1]Monitoramento_Base_somente_disp!$A:$L,10,FALSE),0)</f>
        <v>0</v>
      </c>
      <c r="H479" s="27">
        <f>IFERROR(VLOOKUP(A479,[2]webService!$A:$I,4,FALSE),0)</f>
        <v>0</v>
      </c>
      <c r="I479" s="20">
        <f>IFERROR(VLOOKUP(A479,[2]webService!$A:$II,5,FALSE),0)</f>
        <v>0</v>
      </c>
      <c r="J479" s="20">
        <f>IFERROR(VLOOKUP(A479,[2]webService!$A:$I,6,FALSE),0)</f>
        <v>0</v>
      </c>
      <c r="K479" s="20">
        <f>IFERROR(VLOOKUP(A479,[2]webService!$A:$I,7,FALSE),0)</f>
        <v>0</v>
      </c>
      <c r="L479" s="20">
        <f>IFERROR(VLOOKUP(A479,[2]webService!$A:$I,8,FALSE),0)</f>
        <v>0</v>
      </c>
      <c r="M479" s="28">
        <f>IFERROR(VLOOKUP(A479,[2]webService!$A:$I,9,FALSE),0)</f>
        <v>0</v>
      </c>
      <c r="N479" s="27">
        <f>IFERROR(VLOOKUP(A479,[3]soaBnafar!$A:$G,2,FALSE),0)</f>
        <v>0</v>
      </c>
      <c r="O479" s="20">
        <f>IFERROR(VLOOKUP(A479,[3]soaBnafar!$A:$H,3,FALSE),0)</f>
        <v>0</v>
      </c>
      <c r="P479" s="20">
        <f>IFERROR(VLOOKUP(A479,[3]soaBnafar!$A:$G,4,FALSE),0)</f>
        <v>0</v>
      </c>
      <c r="Q479" s="20">
        <f>IFERROR(VLOOKUP(A479,[3]soaBnafar!$A:$G,5,FALSE),0)</f>
        <v>0</v>
      </c>
      <c r="R479" s="20">
        <f>IFERROR(VLOOKUP(A479,[3]soaBnafar!$A:$G,6,FALSE),0)</f>
        <v>0</v>
      </c>
      <c r="S479" s="20">
        <f>IFERROR(VLOOKUP(A479,[3]soaBnafar!$A:$G,7,FALSE),0)</f>
        <v>0</v>
      </c>
      <c r="T479" s="32">
        <f t="shared" si="86"/>
        <v>0</v>
      </c>
      <c r="U479" s="21">
        <f t="shared" si="87"/>
        <v>569268</v>
      </c>
      <c r="V479" s="21">
        <f t="shared" si="88"/>
        <v>0</v>
      </c>
      <c r="W479" s="21">
        <f t="shared" si="89"/>
        <v>284634</v>
      </c>
      <c r="X479" s="21">
        <f t="shared" si="90"/>
        <v>0</v>
      </c>
      <c r="Y479" s="33">
        <f t="shared" si="91"/>
        <v>0</v>
      </c>
      <c r="Z479" s="4" t="str">
        <f t="shared" si="92"/>
        <v>Não</v>
      </c>
      <c r="AA479" s="4" t="str">
        <f t="shared" si="93"/>
        <v>Sim</v>
      </c>
      <c r="AB479" s="4" t="str">
        <f t="shared" si="94"/>
        <v>Não</v>
      </c>
      <c r="AC479" s="4" t="str">
        <f t="shared" si="95"/>
        <v>Sim</v>
      </c>
      <c r="AD479" s="4" t="str">
        <f t="shared" si="96"/>
        <v>Não</v>
      </c>
      <c r="AE479" s="30" t="str">
        <f t="shared" si="97"/>
        <v>Não</v>
      </c>
    </row>
    <row r="480" spans="1:31" x14ac:dyDescent="0.25">
      <c r="A480" s="23">
        <v>220310</v>
      </c>
      <c r="B480" s="27">
        <f>IFERROR(VLOOKUP(A480,[1]Monitoramento_Base_somente_disp!$A:$L,5,FALSE),0)</f>
        <v>11537</v>
      </c>
      <c r="C480" s="20">
        <f>IFERROR(VLOOKUP(A480,[1]Monitoramento_Base_somente_disp!$A:$L,6,FALSE),0)</f>
        <v>5882428</v>
      </c>
      <c r="D480" s="20">
        <f>IFERROR(VLOOKUP(A480,[1]Monitoramento_Base_somente_disp!$A:$L,7,FALSE),0)</f>
        <v>5462</v>
      </c>
      <c r="E480" s="20">
        <f>IFERROR(VLOOKUP(A480,[1]Monitoramento_Base_somente_disp!$A:$L,8,FALSE),0)</f>
        <v>3043096</v>
      </c>
      <c r="F480" s="20">
        <f>IFERROR(VLOOKUP(A480,[1]Monitoramento_Base_somente_disp!$A:$L,9,FALSE),0)</f>
        <v>0</v>
      </c>
      <c r="G480" s="28">
        <f>IFERROR(VLOOKUP(A480,[1]Monitoramento_Base_somente_disp!$A:$L,10,FALSE),0)</f>
        <v>0</v>
      </c>
      <c r="H480" s="27">
        <f>IFERROR(VLOOKUP(A480,[2]webService!$A:$I,4,FALSE),0)</f>
        <v>0</v>
      </c>
      <c r="I480" s="20">
        <f>IFERROR(VLOOKUP(A480,[2]webService!$A:$II,5,FALSE),0)</f>
        <v>0</v>
      </c>
      <c r="J480" s="20">
        <f>IFERROR(VLOOKUP(A480,[2]webService!$A:$I,6,FALSE),0)</f>
        <v>0</v>
      </c>
      <c r="K480" s="20">
        <f>IFERROR(VLOOKUP(A480,[2]webService!$A:$I,7,FALSE),0)</f>
        <v>0</v>
      </c>
      <c r="L480" s="20">
        <f>IFERROR(VLOOKUP(A480,[2]webService!$A:$I,8,FALSE),0)</f>
        <v>0</v>
      </c>
      <c r="M480" s="28">
        <f>IFERROR(VLOOKUP(A480,[2]webService!$A:$I,9,FALSE),0)</f>
        <v>0</v>
      </c>
      <c r="N480" s="27">
        <f>IFERROR(VLOOKUP(A480,[3]soaBnafar!$A:$G,2,FALSE),0)</f>
        <v>0</v>
      </c>
      <c r="O480" s="20">
        <f>IFERROR(VLOOKUP(A480,[3]soaBnafar!$A:$H,3,FALSE),0)</f>
        <v>0</v>
      </c>
      <c r="P480" s="20">
        <f>IFERROR(VLOOKUP(A480,[3]soaBnafar!$A:$G,4,FALSE),0)</f>
        <v>0</v>
      </c>
      <c r="Q480" s="20">
        <f>IFERROR(VLOOKUP(A480,[3]soaBnafar!$A:$G,5,FALSE),0)</f>
        <v>0</v>
      </c>
      <c r="R480" s="20">
        <f>IFERROR(VLOOKUP(A480,[3]soaBnafar!$A:$G,6,FALSE),0)</f>
        <v>0</v>
      </c>
      <c r="S480" s="20">
        <f>IFERROR(VLOOKUP(A480,[3]soaBnafar!$A:$G,7,FALSE),0)</f>
        <v>0</v>
      </c>
      <c r="T480" s="32">
        <f t="shared" si="86"/>
        <v>11537</v>
      </c>
      <c r="U480" s="21">
        <f t="shared" si="87"/>
        <v>5882428</v>
      </c>
      <c r="V480" s="21">
        <f t="shared" si="88"/>
        <v>5462</v>
      </c>
      <c r="W480" s="21">
        <f t="shared" si="89"/>
        <v>3043096</v>
      </c>
      <c r="X480" s="21">
        <f t="shared" si="90"/>
        <v>0</v>
      </c>
      <c r="Y480" s="33">
        <f t="shared" si="91"/>
        <v>0</v>
      </c>
      <c r="Z480" s="4" t="str">
        <f t="shared" si="92"/>
        <v>Sim</v>
      </c>
      <c r="AA480" s="4" t="str">
        <f t="shared" si="93"/>
        <v>Sim</v>
      </c>
      <c r="AB480" s="4" t="str">
        <f t="shared" si="94"/>
        <v>Sim</v>
      </c>
      <c r="AC480" s="4" t="str">
        <f t="shared" si="95"/>
        <v>Sim</v>
      </c>
      <c r="AD480" s="4" t="str">
        <f t="shared" si="96"/>
        <v>Não</v>
      </c>
      <c r="AE480" s="30" t="str">
        <f t="shared" si="97"/>
        <v>Não</v>
      </c>
    </row>
    <row r="481" spans="1:31" x14ac:dyDescent="0.25">
      <c r="A481" s="23">
        <v>220320</v>
      </c>
      <c r="B481" s="27">
        <f>IFERROR(VLOOKUP(A481,[1]Monitoramento_Base_somente_disp!$A:$L,5,FALSE),0)</f>
        <v>5046</v>
      </c>
      <c r="C481" s="20">
        <f>IFERROR(VLOOKUP(A481,[1]Monitoramento_Base_somente_disp!$A:$L,6,FALSE),0)</f>
        <v>2999902</v>
      </c>
      <c r="D481" s="20">
        <f>IFERROR(VLOOKUP(A481,[1]Monitoramento_Base_somente_disp!$A:$L,7,FALSE),0)</f>
        <v>6316</v>
      </c>
      <c r="E481" s="20">
        <f>IFERROR(VLOOKUP(A481,[1]Monitoramento_Base_somente_disp!$A:$L,8,FALSE),0)</f>
        <v>1658478</v>
      </c>
      <c r="F481" s="20">
        <f>IFERROR(VLOOKUP(A481,[1]Monitoramento_Base_somente_disp!$A:$L,9,FALSE),0)</f>
        <v>0</v>
      </c>
      <c r="G481" s="28">
        <f>IFERROR(VLOOKUP(A481,[1]Monitoramento_Base_somente_disp!$A:$L,10,FALSE),0)</f>
        <v>0</v>
      </c>
      <c r="H481" s="27">
        <f>IFERROR(VLOOKUP(A481,[2]webService!$A:$I,4,FALSE),0)</f>
        <v>0</v>
      </c>
      <c r="I481" s="20">
        <f>IFERROR(VLOOKUP(A481,[2]webService!$A:$II,5,FALSE),0)</f>
        <v>0</v>
      </c>
      <c r="J481" s="20">
        <f>IFERROR(VLOOKUP(A481,[2]webService!$A:$I,6,FALSE),0)</f>
        <v>0</v>
      </c>
      <c r="K481" s="20">
        <f>IFERROR(VLOOKUP(A481,[2]webService!$A:$I,7,FALSE),0)</f>
        <v>0</v>
      </c>
      <c r="L481" s="20">
        <f>IFERROR(VLOOKUP(A481,[2]webService!$A:$I,8,FALSE),0)</f>
        <v>0</v>
      </c>
      <c r="M481" s="28">
        <f>IFERROR(VLOOKUP(A481,[2]webService!$A:$I,9,FALSE),0)</f>
        <v>0</v>
      </c>
      <c r="N481" s="27">
        <f>IFERROR(VLOOKUP(A481,[3]soaBnafar!$A:$G,2,FALSE),0)</f>
        <v>0</v>
      </c>
      <c r="O481" s="20">
        <f>IFERROR(VLOOKUP(A481,[3]soaBnafar!$A:$H,3,FALSE),0)</f>
        <v>0</v>
      </c>
      <c r="P481" s="20">
        <f>IFERROR(VLOOKUP(A481,[3]soaBnafar!$A:$G,4,FALSE),0)</f>
        <v>0</v>
      </c>
      <c r="Q481" s="20">
        <f>IFERROR(VLOOKUP(A481,[3]soaBnafar!$A:$G,5,FALSE),0)</f>
        <v>0</v>
      </c>
      <c r="R481" s="20">
        <f>IFERROR(VLOOKUP(A481,[3]soaBnafar!$A:$G,6,FALSE),0)</f>
        <v>0</v>
      </c>
      <c r="S481" s="20">
        <f>IFERROR(VLOOKUP(A481,[3]soaBnafar!$A:$G,7,FALSE),0)</f>
        <v>0</v>
      </c>
      <c r="T481" s="32">
        <f t="shared" si="86"/>
        <v>5046</v>
      </c>
      <c r="U481" s="21">
        <f t="shared" si="87"/>
        <v>2999902</v>
      </c>
      <c r="V481" s="21">
        <f t="shared" si="88"/>
        <v>6316</v>
      </c>
      <c r="W481" s="21">
        <f t="shared" si="89"/>
        <v>1658478</v>
      </c>
      <c r="X481" s="21">
        <f t="shared" si="90"/>
        <v>0</v>
      </c>
      <c r="Y481" s="33">
        <f t="shared" si="91"/>
        <v>0</v>
      </c>
      <c r="Z481" s="4" t="str">
        <f t="shared" si="92"/>
        <v>Sim</v>
      </c>
      <c r="AA481" s="4" t="str">
        <f t="shared" si="93"/>
        <v>Sim</v>
      </c>
      <c r="AB481" s="4" t="str">
        <f t="shared" si="94"/>
        <v>Sim</v>
      </c>
      <c r="AC481" s="4" t="str">
        <f t="shared" si="95"/>
        <v>Sim</v>
      </c>
      <c r="AD481" s="4" t="str">
        <f t="shared" si="96"/>
        <v>Não</v>
      </c>
      <c r="AE481" s="30" t="str">
        <f t="shared" si="97"/>
        <v>Não</v>
      </c>
    </row>
    <row r="482" spans="1:31" x14ac:dyDescent="0.25">
      <c r="A482" s="23">
        <v>220323</v>
      </c>
      <c r="B482" s="27">
        <f>IFERROR(VLOOKUP(A482,[1]Monitoramento_Base_somente_disp!$A:$L,5,FALSE),0)</f>
        <v>1215</v>
      </c>
      <c r="C482" s="20">
        <f>IFERROR(VLOOKUP(A482,[1]Monitoramento_Base_somente_disp!$A:$L,6,FALSE),0)</f>
        <v>3031084</v>
      </c>
      <c r="D482" s="20">
        <f>IFERROR(VLOOKUP(A482,[1]Monitoramento_Base_somente_disp!$A:$L,7,FALSE),0)</f>
        <v>0</v>
      </c>
      <c r="E482" s="20">
        <f>IFERROR(VLOOKUP(A482,[1]Monitoramento_Base_somente_disp!$A:$L,8,FALSE),0)</f>
        <v>98098</v>
      </c>
      <c r="F482" s="20">
        <f>IFERROR(VLOOKUP(A482,[1]Monitoramento_Base_somente_disp!$A:$L,9,FALSE),0)</f>
        <v>0</v>
      </c>
      <c r="G482" s="28">
        <f>IFERROR(VLOOKUP(A482,[1]Monitoramento_Base_somente_disp!$A:$L,10,FALSE),0)</f>
        <v>0</v>
      </c>
      <c r="H482" s="27">
        <f>IFERROR(VLOOKUP(A482,[2]webService!$A:$I,4,FALSE),0)</f>
        <v>0</v>
      </c>
      <c r="I482" s="20">
        <f>IFERROR(VLOOKUP(A482,[2]webService!$A:$II,5,FALSE),0)</f>
        <v>0</v>
      </c>
      <c r="J482" s="20">
        <f>IFERROR(VLOOKUP(A482,[2]webService!$A:$I,6,FALSE),0)</f>
        <v>0</v>
      </c>
      <c r="K482" s="20">
        <f>IFERROR(VLOOKUP(A482,[2]webService!$A:$I,7,FALSE),0)</f>
        <v>0</v>
      </c>
      <c r="L482" s="20">
        <f>IFERROR(VLOOKUP(A482,[2]webService!$A:$I,8,FALSE),0)</f>
        <v>0</v>
      </c>
      <c r="M482" s="28">
        <f>IFERROR(VLOOKUP(A482,[2]webService!$A:$I,9,FALSE),0)</f>
        <v>0</v>
      </c>
      <c r="N482" s="27">
        <f>IFERROR(VLOOKUP(A482,[3]soaBnafar!$A:$G,2,FALSE),0)</f>
        <v>0</v>
      </c>
      <c r="O482" s="20">
        <f>IFERROR(VLOOKUP(A482,[3]soaBnafar!$A:$H,3,FALSE),0)</f>
        <v>0</v>
      </c>
      <c r="P482" s="20">
        <f>IFERROR(VLOOKUP(A482,[3]soaBnafar!$A:$G,4,FALSE),0)</f>
        <v>0</v>
      </c>
      <c r="Q482" s="20">
        <f>IFERROR(VLOOKUP(A482,[3]soaBnafar!$A:$G,5,FALSE),0)</f>
        <v>0</v>
      </c>
      <c r="R482" s="20">
        <f>IFERROR(VLOOKUP(A482,[3]soaBnafar!$A:$G,6,FALSE),0)</f>
        <v>0</v>
      </c>
      <c r="S482" s="20">
        <f>IFERROR(VLOOKUP(A482,[3]soaBnafar!$A:$G,7,FALSE),0)</f>
        <v>0</v>
      </c>
      <c r="T482" s="32">
        <f t="shared" si="86"/>
        <v>1215</v>
      </c>
      <c r="U482" s="21">
        <f t="shared" si="87"/>
        <v>3031084</v>
      </c>
      <c r="V482" s="21">
        <f t="shared" si="88"/>
        <v>0</v>
      </c>
      <c r="W482" s="21">
        <f t="shared" si="89"/>
        <v>98098</v>
      </c>
      <c r="X482" s="21">
        <f t="shared" si="90"/>
        <v>0</v>
      </c>
      <c r="Y482" s="33">
        <f t="shared" si="91"/>
        <v>0</v>
      </c>
      <c r="Z482" s="4" t="str">
        <f t="shared" si="92"/>
        <v>Sim</v>
      </c>
      <c r="AA482" s="4" t="str">
        <f t="shared" si="93"/>
        <v>Sim</v>
      </c>
      <c r="AB482" s="4" t="str">
        <f t="shared" si="94"/>
        <v>Não</v>
      </c>
      <c r="AC482" s="4" t="str">
        <f t="shared" si="95"/>
        <v>Sim</v>
      </c>
      <c r="AD482" s="4" t="str">
        <f t="shared" si="96"/>
        <v>Não</v>
      </c>
      <c r="AE482" s="30" t="str">
        <f t="shared" si="97"/>
        <v>Não</v>
      </c>
    </row>
    <row r="483" spans="1:31" x14ac:dyDescent="0.25">
      <c r="A483" s="23">
        <v>220327</v>
      </c>
      <c r="B483" s="27">
        <f>IFERROR(VLOOKUP(A483,[1]Monitoramento_Base_somente_disp!$A:$L,5,FALSE),0)</f>
        <v>10278</v>
      </c>
      <c r="C483" s="20">
        <f>IFERROR(VLOOKUP(A483,[1]Monitoramento_Base_somente_disp!$A:$L,6,FALSE),0)</f>
        <v>6866127</v>
      </c>
      <c r="D483" s="20">
        <f>IFERROR(VLOOKUP(A483,[1]Monitoramento_Base_somente_disp!$A:$L,7,FALSE),0)</f>
        <v>5872</v>
      </c>
      <c r="E483" s="20">
        <f>IFERROR(VLOOKUP(A483,[1]Monitoramento_Base_somente_disp!$A:$L,8,FALSE),0)</f>
        <v>3388244</v>
      </c>
      <c r="F483" s="20">
        <f>IFERROR(VLOOKUP(A483,[1]Monitoramento_Base_somente_disp!$A:$L,9,FALSE),0)</f>
        <v>0</v>
      </c>
      <c r="G483" s="28">
        <f>IFERROR(VLOOKUP(A483,[1]Monitoramento_Base_somente_disp!$A:$L,10,FALSE),0)</f>
        <v>0</v>
      </c>
      <c r="H483" s="27">
        <f>IFERROR(VLOOKUP(A483,[2]webService!$A:$I,4,FALSE),0)</f>
        <v>0</v>
      </c>
      <c r="I483" s="20">
        <f>IFERROR(VLOOKUP(A483,[2]webService!$A:$II,5,FALSE),0)</f>
        <v>0</v>
      </c>
      <c r="J483" s="20">
        <f>IFERROR(VLOOKUP(A483,[2]webService!$A:$I,6,FALSE),0)</f>
        <v>0</v>
      </c>
      <c r="K483" s="20">
        <f>IFERROR(VLOOKUP(A483,[2]webService!$A:$I,7,FALSE),0)</f>
        <v>0</v>
      </c>
      <c r="L483" s="20">
        <f>IFERROR(VLOOKUP(A483,[2]webService!$A:$I,8,FALSE),0)</f>
        <v>0</v>
      </c>
      <c r="M483" s="28">
        <f>IFERROR(VLOOKUP(A483,[2]webService!$A:$I,9,FALSE),0)</f>
        <v>0</v>
      </c>
      <c r="N483" s="27">
        <f>IFERROR(VLOOKUP(A483,[3]soaBnafar!$A:$G,2,FALSE),0)</f>
        <v>0</v>
      </c>
      <c r="O483" s="20">
        <f>IFERROR(VLOOKUP(A483,[3]soaBnafar!$A:$H,3,FALSE),0)</f>
        <v>0</v>
      </c>
      <c r="P483" s="20">
        <f>IFERROR(VLOOKUP(A483,[3]soaBnafar!$A:$G,4,FALSE),0)</f>
        <v>0</v>
      </c>
      <c r="Q483" s="20">
        <f>IFERROR(VLOOKUP(A483,[3]soaBnafar!$A:$G,5,FALSE),0)</f>
        <v>0</v>
      </c>
      <c r="R483" s="20">
        <f>IFERROR(VLOOKUP(A483,[3]soaBnafar!$A:$G,6,FALSE),0)</f>
        <v>0</v>
      </c>
      <c r="S483" s="20">
        <f>IFERROR(VLOOKUP(A483,[3]soaBnafar!$A:$G,7,FALSE),0)</f>
        <v>0</v>
      </c>
      <c r="T483" s="32">
        <f t="shared" si="86"/>
        <v>10278</v>
      </c>
      <c r="U483" s="21">
        <f t="shared" si="87"/>
        <v>6866127</v>
      </c>
      <c r="V483" s="21">
        <f t="shared" si="88"/>
        <v>5872</v>
      </c>
      <c r="W483" s="21">
        <f t="shared" si="89"/>
        <v>3388244</v>
      </c>
      <c r="X483" s="21">
        <f t="shared" si="90"/>
        <v>0</v>
      </c>
      <c r="Y483" s="33">
        <f t="shared" si="91"/>
        <v>0</v>
      </c>
      <c r="Z483" s="4" t="str">
        <f t="shared" si="92"/>
        <v>Sim</v>
      </c>
      <c r="AA483" s="4" t="str">
        <f t="shared" si="93"/>
        <v>Sim</v>
      </c>
      <c r="AB483" s="4" t="str">
        <f t="shared" si="94"/>
        <v>Sim</v>
      </c>
      <c r="AC483" s="4" t="str">
        <f t="shared" si="95"/>
        <v>Sim</v>
      </c>
      <c r="AD483" s="4" t="str">
        <f t="shared" si="96"/>
        <v>Não</v>
      </c>
      <c r="AE483" s="30" t="str">
        <f t="shared" si="97"/>
        <v>Não</v>
      </c>
    </row>
    <row r="484" spans="1:31" x14ac:dyDescent="0.25">
      <c r="A484" s="23">
        <v>220340</v>
      </c>
      <c r="B484" s="27">
        <f>IFERROR(VLOOKUP(A484,[1]Monitoramento_Base_somente_disp!$A:$L,5,FALSE),0)</f>
        <v>280</v>
      </c>
      <c r="C484" s="20">
        <f>IFERROR(VLOOKUP(A484,[1]Monitoramento_Base_somente_disp!$A:$L,6,FALSE),0)</f>
        <v>1219619</v>
      </c>
      <c r="D484" s="20">
        <f>IFERROR(VLOOKUP(A484,[1]Monitoramento_Base_somente_disp!$A:$L,7,FALSE),0)</f>
        <v>89</v>
      </c>
      <c r="E484" s="20">
        <f>IFERROR(VLOOKUP(A484,[1]Monitoramento_Base_somente_disp!$A:$L,8,FALSE),0)</f>
        <v>262080</v>
      </c>
      <c r="F484" s="20">
        <f>IFERROR(VLOOKUP(A484,[1]Monitoramento_Base_somente_disp!$A:$L,9,FALSE),0)</f>
        <v>0</v>
      </c>
      <c r="G484" s="28">
        <f>IFERROR(VLOOKUP(A484,[1]Monitoramento_Base_somente_disp!$A:$L,10,FALSE),0)</f>
        <v>0</v>
      </c>
      <c r="H484" s="27">
        <f>IFERROR(VLOOKUP(A484,[2]webService!$A:$I,4,FALSE),0)</f>
        <v>0</v>
      </c>
      <c r="I484" s="20">
        <f>IFERROR(VLOOKUP(A484,[2]webService!$A:$II,5,FALSE),0)</f>
        <v>0</v>
      </c>
      <c r="J484" s="20">
        <f>IFERROR(VLOOKUP(A484,[2]webService!$A:$I,6,FALSE),0)</f>
        <v>0</v>
      </c>
      <c r="K484" s="20">
        <f>IFERROR(VLOOKUP(A484,[2]webService!$A:$I,7,FALSE),0)</f>
        <v>0</v>
      </c>
      <c r="L484" s="20">
        <f>IFERROR(VLOOKUP(A484,[2]webService!$A:$I,8,FALSE),0)</f>
        <v>0</v>
      </c>
      <c r="M484" s="28">
        <f>IFERROR(VLOOKUP(A484,[2]webService!$A:$I,9,FALSE),0)</f>
        <v>0</v>
      </c>
      <c r="N484" s="27">
        <f>IFERROR(VLOOKUP(A484,[3]soaBnafar!$A:$G,2,FALSE),0)</f>
        <v>0</v>
      </c>
      <c r="O484" s="20">
        <f>IFERROR(VLOOKUP(A484,[3]soaBnafar!$A:$H,3,FALSE),0)</f>
        <v>0</v>
      </c>
      <c r="P484" s="20">
        <f>IFERROR(VLOOKUP(A484,[3]soaBnafar!$A:$G,4,FALSE),0)</f>
        <v>0</v>
      </c>
      <c r="Q484" s="20">
        <f>IFERROR(VLOOKUP(A484,[3]soaBnafar!$A:$G,5,FALSE),0)</f>
        <v>0</v>
      </c>
      <c r="R484" s="20">
        <f>IFERROR(VLOOKUP(A484,[3]soaBnafar!$A:$G,6,FALSE),0)</f>
        <v>0</v>
      </c>
      <c r="S484" s="20">
        <f>IFERROR(VLOOKUP(A484,[3]soaBnafar!$A:$G,7,FALSE),0)</f>
        <v>0</v>
      </c>
      <c r="T484" s="32">
        <f t="shared" si="86"/>
        <v>280</v>
      </c>
      <c r="U484" s="21">
        <f t="shared" si="87"/>
        <v>1219619</v>
      </c>
      <c r="V484" s="21">
        <f t="shared" si="88"/>
        <v>89</v>
      </c>
      <c r="W484" s="21">
        <f t="shared" si="89"/>
        <v>262080</v>
      </c>
      <c r="X484" s="21">
        <f t="shared" si="90"/>
        <v>0</v>
      </c>
      <c r="Y484" s="33">
        <f t="shared" si="91"/>
        <v>0</v>
      </c>
      <c r="Z484" s="4" t="str">
        <f t="shared" si="92"/>
        <v>Sim</v>
      </c>
      <c r="AA484" s="4" t="str">
        <f t="shared" si="93"/>
        <v>Sim</v>
      </c>
      <c r="AB484" s="4" t="str">
        <f t="shared" si="94"/>
        <v>Sim</v>
      </c>
      <c r="AC484" s="4" t="str">
        <f t="shared" si="95"/>
        <v>Sim</v>
      </c>
      <c r="AD484" s="4" t="str">
        <f t="shared" si="96"/>
        <v>Não</v>
      </c>
      <c r="AE484" s="30" t="str">
        <f t="shared" si="97"/>
        <v>Não</v>
      </c>
    </row>
    <row r="485" spans="1:31" x14ac:dyDescent="0.25">
      <c r="A485" s="23">
        <v>220342</v>
      </c>
      <c r="B485" s="27">
        <f>IFERROR(VLOOKUP(A485,[1]Monitoramento_Base_somente_disp!$A:$L,5,FALSE),0)</f>
        <v>14024</v>
      </c>
      <c r="C485" s="20">
        <f>IFERROR(VLOOKUP(A485,[1]Monitoramento_Base_somente_disp!$A:$L,6,FALSE),0)</f>
        <v>14097175</v>
      </c>
      <c r="D485" s="20">
        <f>IFERROR(VLOOKUP(A485,[1]Monitoramento_Base_somente_disp!$A:$L,7,FALSE),0)</f>
        <v>7962</v>
      </c>
      <c r="E485" s="20">
        <f>IFERROR(VLOOKUP(A485,[1]Monitoramento_Base_somente_disp!$A:$L,8,FALSE),0)</f>
        <v>6906926</v>
      </c>
      <c r="F485" s="20">
        <f>IFERROR(VLOOKUP(A485,[1]Monitoramento_Base_somente_disp!$A:$L,9,FALSE),0)</f>
        <v>0</v>
      </c>
      <c r="G485" s="28">
        <f>IFERROR(VLOOKUP(A485,[1]Monitoramento_Base_somente_disp!$A:$L,10,FALSE),0)</f>
        <v>0</v>
      </c>
      <c r="H485" s="27">
        <f>IFERROR(VLOOKUP(A485,[2]webService!$A:$I,4,FALSE),0)</f>
        <v>0</v>
      </c>
      <c r="I485" s="20">
        <f>IFERROR(VLOOKUP(A485,[2]webService!$A:$II,5,FALSE),0)</f>
        <v>0</v>
      </c>
      <c r="J485" s="20">
        <f>IFERROR(VLOOKUP(A485,[2]webService!$A:$I,6,FALSE),0)</f>
        <v>0</v>
      </c>
      <c r="K485" s="20">
        <f>IFERROR(VLOOKUP(A485,[2]webService!$A:$I,7,FALSE),0)</f>
        <v>0</v>
      </c>
      <c r="L485" s="20">
        <f>IFERROR(VLOOKUP(A485,[2]webService!$A:$I,8,FALSE),0)</f>
        <v>0</v>
      </c>
      <c r="M485" s="28">
        <f>IFERROR(VLOOKUP(A485,[2]webService!$A:$I,9,FALSE),0)</f>
        <v>0</v>
      </c>
      <c r="N485" s="27">
        <f>IFERROR(VLOOKUP(A485,[3]soaBnafar!$A:$G,2,FALSE),0)</f>
        <v>0</v>
      </c>
      <c r="O485" s="20">
        <f>IFERROR(VLOOKUP(A485,[3]soaBnafar!$A:$H,3,FALSE),0)</f>
        <v>0</v>
      </c>
      <c r="P485" s="20">
        <f>IFERROR(VLOOKUP(A485,[3]soaBnafar!$A:$G,4,FALSE),0)</f>
        <v>0</v>
      </c>
      <c r="Q485" s="20">
        <f>IFERROR(VLOOKUP(A485,[3]soaBnafar!$A:$G,5,FALSE),0)</f>
        <v>0</v>
      </c>
      <c r="R485" s="20">
        <f>IFERROR(VLOOKUP(A485,[3]soaBnafar!$A:$G,6,FALSE),0)</f>
        <v>0</v>
      </c>
      <c r="S485" s="20">
        <f>IFERROR(VLOOKUP(A485,[3]soaBnafar!$A:$G,7,FALSE),0)</f>
        <v>0</v>
      </c>
      <c r="T485" s="32">
        <f t="shared" si="86"/>
        <v>14024</v>
      </c>
      <c r="U485" s="21">
        <f t="shared" si="87"/>
        <v>14097175</v>
      </c>
      <c r="V485" s="21">
        <f t="shared" si="88"/>
        <v>7962</v>
      </c>
      <c r="W485" s="21">
        <f t="shared" si="89"/>
        <v>6906926</v>
      </c>
      <c r="X485" s="21">
        <f t="shared" si="90"/>
        <v>0</v>
      </c>
      <c r="Y485" s="33">
        <f t="shared" si="91"/>
        <v>0</v>
      </c>
      <c r="Z485" s="4" t="str">
        <f t="shared" si="92"/>
        <v>Sim</v>
      </c>
      <c r="AA485" s="4" t="str">
        <f t="shared" si="93"/>
        <v>Sim</v>
      </c>
      <c r="AB485" s="4" t="str">
        <f t="shared" si="94"/>
        <v>Sim</v>
      </c>
      <c r="AC485" s="4" t="str">
        <f t="shared" si="95"/>
        <v>Sim</v>
      </c>
      <c r="AD485" s="4" t="str">
        <f t="shared" si="96"/>
        <v>Não</v>
      </c>
      <c r="AE485" s="30" t="str">
        <f t="shared" si="97"/>
        <v>Não</v>
      </c>
    </row>
    <row r="486" spans="1:31" x14ac:dyDescent="0.25">
      <c r="A486" s="23">
        <v>220345</v>
      </c>
      <c r="B486" s="27">
        <f>IFERROR(VLOOKUP(A486,[1]Monitoramento_Base_somente_disp!$A:$L,5,FALSE),0)</f>
        <v>31299</v>
      </c>
      <c r="C486" s="20">
        <f>IFERROR(VLOOKUP(A486,[1]Monitoramento_Base_somente_disp!$A:$L,6,FALSE),0)</f>
        <v>9436480</v>
      </c>
      <c r="D486" s="20">
        <f>IFERROR(VLOOKUP(A486,[1]Monitoramento_Base_somente_disp!$A:$L,7,FALSE),0)</f>
        <v>7070</v>
      </c>
      <c r="E486" s="20">
        <f>IFERROR(VLOOKUP(A486,[1]Monitoramento_Base_somente_disp!$A:$L,8,FALSE),0)</f>
        <v>1162957</v>
      </c>
      <c r="F486" s="20">
        <f>IFERROR(VLOOKUP(A486,[1]Monitoramento_Base_somente_disp!$A:$L,9,FALSE),0)</f>
        <v>0</v>
      </c>
      <c r="G486" s="28">
        <f>IFERROR(VLOOKUP(A486,[1]Monitoramento_Base_somente_disp!$A:$L,10,FALSE),0)</f>
        <v>0</v>
      </c>
      <c r="H486" s="27">
        <f>IFERROR(VLOOKUP(A486,[2]webService!$A:$I,4,FALSE),0)</f>
        <v>0</v>
      </c>
      <c r="I486" s="20">
        <f>IFERROR(VLOOKUP(A486,[2]webService!$A:$II,5,FALSE),0)</f>
        <v>0</v>
      </c>
      <c r="J486" s="20">
        <f>IFERROR(VLOOKUP(A486,[2]webService!$A:$I,6,FALSE),0)</f>
        <v>0</v>
      </c>
      <c r="K486" s="20">
        <f>IFERROR(VLOOKUP(A486,[2]webService!$A:$I,7,FALSE),0)</f>
        <v>0</v>
      </c>
      <c r="L486" s="20">
        <f>IFERROR(VLOOKUP(A486,[2]webService!$A:$I,8,FALSE),0)</f>
        <v>0</v>
      </c>
      <c r="M486" s="28">
        <f>IFERROR(VLOOKUP(A486,[2]webService!$A:$I,9,FALSE),0)</f>
        <v>0</v>
      </c>
      <c r="N486" s="27">
        <f>IFERROR(VLOOKUP(A486,[3]soaBnafar!$A:$G,2,FALSE),0)</f>
        <v>0</v>
      </c>
      <c r="O486" s="20">
        <f>IFERROR(VLOOKUP(A486,[3]soaBnafar!$A:$H,3,FALSE),0)</f>
        <v>0</v>
      </c>
      <c r="P486" s="20">
        <f>IFERROR(VLOOKUP(A486,[3]soaBnafar!$A:$G,4,FALSE),0)</f>
        <v>0</v>
      </c>
      <c r="Q486" s="20">
        <f>IFERROR(VLOOKUP(A486,[3]soaBnafar!$A:$G,5,FALSE),0)</f>
        <v>0</v>
      </c>
      <c r="R486" s="20">
        <f>IFERROR(VLOOKUP(A486,[3]soaBnafar!$A:$G,6,FALSE),0)</f>
        <v>0</v>
      </c>
      <c r="S486" s="20">
        <f>IFERROR(VLOOKUP(A486,[3]soaBnafar!$A:$G,7,FALSE),0)</f>
        <v>0</v>
      </c>
      <c r="T486" s="32">
        <f t="shared" si="86"/>
        <v>31299</v>
      </c>
      <c r="U486" s="21">
        <f t="shared" si="87"/>
        <v>9436480</v>
      </c>
      <c r="V486" s="21">
        <f t="shared" si="88"/>
        <v>7070</v>
      </c>
      <c r="W486" s="21">
        <f t="shared" si="89"/>
        <v>1162957</v>
      </c>
      <c r="X486" s="21">
        <f t="shared" si="90"/>
        <v>0</v>
      </c>
      <c r="Y486" s="33">
        <f t="shared" si="91"/>
        <v>0</v>
      </c>
      <c r="Z486" s="4" t="str">
        <f t="shared" si="92"/>
        <v>Sim</v>
      </c>
      <c r="AA486" s="4" t="str">
        <f t="shared" si="93"/>
        <v>Sim</v>
      </c>
      <c r="AB486" s="4" t="str">
        <f t="shared" si="94"/>
        <v>Sim</v>
      </c>
      <c r="AC486" s="4" t="str">
        <f t="shared" si="95"/>
        <v>Sim</v>
      </c>
      <c r="AD486" s="4" t="str">
        <f t="shared" si="96"/>
        <v>Não</v>
      </c>
      <c r="AE486" s="30" t="str">
        <f t="shared" si="97"/>
        <v>Não</v>
      </c>
    </row>
    <row r="487" spans="1:31" x14ac:dyDescent="0.25">
      <c r="A487" s="23">
        <v>220350</v>
      </c>
      <c r="B487" s="27">
        <f>IFERROR(VLOOKUP(A487,[1]Monitoramento_Base_somente_disp!$A:$L,5,FALSE),0)</f>
        <v>0</v>
      </c>
      <c r="C487" s="20">
        <f>IFERROR(VLOOKUP(A487,[1]Monitoramento_Base_somente_disp!$A:$L,6,FALSE),0)</f>
        <v>299297</v>
      </c>
      <c r="D487" s="20">
        <f>IFERROR(VLOOKUP(A487,[1]Monitoramento_Base_somente_disp!$A:$L,7,FALSE),0)</f>
        <v>0</v>
      </c>
      <c r="E487" s="20">
        <f>IFERROR(VLOOKUP(A487,[1]Monitoramento_Base_somente_disp!$A:$L,8,FALSE),0)</f>
        <v>267955</v>
      </c>
      <c r="F487" s="20">
        <f>IFERROR(VLOOKUP(A487,[1]Monitoramento_Base_somente_disp!$A:$L,9,FALSE),0)</f>
        <v>0</v>
      </c>
      <c r="G487" s="28">
        <f>IFERROR(VLOOKUP(A487,[1]Monitoramento_Base_somente_disp!$A:$L,10,FALSE),0)</f>
        <v>0</v>
      </c>
      <c r="H487" s="27">
        <f>IFERROR(VLOOKUP(A487,[2]webService!$A:$I,4,FALSE),0)</f>
        <v>0</v>
      </c>
      <c r="I487" s="20">
        <f>IFERROR(VLOOKUP(A487,[2]webService!$A:$II,5,FALSE),0)</f>
        <v>0</v>
      </c>
      <c r="J487" s="20">
        <f>IFERROR(VLOOKUP(A487,[2]webService!$A:$I,6,FALSE),0)</f>
        <v>0</v>
      </c>
      <c r="K487" s="20">
        <f>IFERROR(VLOOKUP(A487,[2]webService!$A:$I,7,FALSE),0)</f>
        <v>0</v>
      </c>
      <c r="L487" s="20">
        <f>IFERROR(VLOOKUP(A487,[2]webService!$A:$I,8,FALSE),0)</f>
        <v>0</v>
      </c>
      <c r="M487" s="28">
        <f>IFERROR(VLOOKUP(A487,[2]webService!$A:$I,9,FALSE),0)</f>
        <v>0</v>
      </c>
      <c r="N487" s="27">
        <f>IFERROR(VLOOKUP(A487,[3]soaBnafar!$A:$G,2,FALSE),0)</f>
        <v>0</v>
      </c>
      <c r="O487" s="20">
        <f>IFERROR(VLOOKUP(A487,[3]soaBnafar!$A:$H,3,FALSE),0)</f>
        <v>0</v>
      </c>
      <c r="P487" s="20">
        <f>IFERROR(VLOOKUP(A487,[3]soaBnafar!$A:$G,4,FALSE),0)</f>
        <v>0</v>
      </c>
      <c r="Q487" s="20">
        <f>IFERROR(VLOOKUP(A487,[3]soaBnafar!$A:$G,5,FALSE),0)</f>
        <v>0</v>
      </c>
      <c r="R487" s="20">
        <f>IFERROR(VLOOKUP(A487,[3]soaBnafar!$A:$G,6,FALSE),0)</f>
        <v>0</v>
      </c>
      <c r="S487" s="20">
        <f>IFERROR(VLOOKUP(A487,[3]soaBnafar!$A:$G,7,FALSE),0)</f>
        <v>0</v>
      </c>
      <c r="T487" s="32">
        <f t="shared" si="86"/>
        <v>0</v>
      </c>
      <c r="U487" s="21">
        <f t="shared" si="87"/>
        <v>299297</v>
      </c>
      <c r="V487" s="21">
        <f t="shared" si="88"/>
        <v>0</v>
      </c>
      <c r="W487" s="21">
        <f t="shared" si="89"/>
        <v>267955</v>
      </c>
      <c r="X487" s="21">
        <f t="shared" si="90"/>
        <v>0</v>
      </c>
      <c r="Y487" s="33">
        <f t="shared" si="91"/>
        <v>0</v>
      </c>
      <c r="Z487" s="4" t="str">
        <f t="shared" si="92"/>
        <v>Não</v>
      </c>
      <c r="AA487" s="4" t="str">
        <f t="shared" si="93"/>
        <v>Sim</v>
      </c>
      <c r="AB487" s="4" t="str">
        <f t="shared" si="94"/>
        <v>Não</v>
      </c>
      <c r="AC487" s="4" t="str">
        <f t="shared" si="95"/>
        <v>Sim</v>
      </c>
      <c r="AD487" s="4" t="str">
        <f t="shared" si="96"/>
        <v>Não</v>
      </c>
      <c r="AE487" s="30" t="str">
        <f t="shared" si="97"/>
        <v>Não</v>
      </c>
    </row>
    <row r="488" spans="1:31" x14ac:dyDescent="0.25">
      <c r="A488" s="23">
        <v>220360</v>
      </c>
      <c r="B488" s="27">
        <f>IFERROR(VLOOKUP(A488,[1]Monitoramento_Base_somente_disp!$A:$L,5,FALSE),0)</f>
        <v>0</v>
      </c>
      <c r="C488" s="20">
        <f>IFERROR(VLOOKUP(A488,[1]Monitoramento_Base_somente_disp!$A:$L,6,FALSE),0)</f>
        <v>0</v>
      </c>
      <c r="D488" s="20">
        <f>IFERROR(VLOOKUP(A488,[1]Monitoramento_Base_somente_disp!$A:$L,7,FALSE),0)</f>
        <v>0</v>
      </c>
      <c r="E488" s="20">
        <f>IFERROR(VLOOKUP(A488,[1]Monitoramento_Base_somente_disp!$A:$L,8,FALSE),0)</f>
        <v>0</v>
      </c>
      <c r="F488" s="20">
        <f>IFERROR(VLOOKUP(A488,[1]Monitoramento_Base_somente_disp!$A:$L,9,FALSE),0)</f>
        <v>0</v>
      </c>
      <c r="G488" s="28">
        <f>IFERROR(VLOOKUP(A488,[1]Monitoramento_Base_somente_disp!$A:$L,10,FALSE),0)</f>
        <v>0</v>
      </c>
      <c r="H488" s="27">
        <f>IFERROR(VLOOKUP(A488,[2]webService!$A:$I,4,FALSE),0)</f>
        <v>0</v>
      </c>
      <c r="I488" s="20">
        <f>IFERROR(VLOOKUP(A488,[2]webService!$A:$II,5,FALSE),0)</f>
        <v>0</v>
      </c>
      <c r="J488" s="20">
        <f>IFERROR(VLOOKUP(A488,[2]webService!$A:$I,6,FALSE),0)</f>
        <v>0</v>
      </c>
      <c r="K488" s="20">
        <f>IFERROR(VLOOKUP(A488,[2]webService!$A:$I,7,FALSE),0)</f>
        <v>0</v>
      </c>
      <c r="L488" s="20">
        <f>IFERROR(VLOOKUP(A488,[2]webService!$A:$I,8,FALSE),0)</f>
        <v>0</v>
      </c>
      <c r="M488" s="28">
        <f>IFERROR(VLOOKUP(A488,[2]webService!$A:$I,9,FALSE),0)</f>
        <v>0</v>
      </c>
      <c r="N488" s="27">
        <f>IFERROR(VLOOKUP(A488,[3]soaBnafar!$A:$G,2,FALSE),0)</f>
        <v>0</v>
      </c>
      <c r="O488" s="20">
        <f>IFERROR(VLOOKUP(A488,[3]soaBnafar!$A:$H,3,FALSE),0)</f>
        <v>0</v>
      </c>
      <c r="P488" s="20">
        <f>IFERROR(VLOOKUP(A488,[3]soaBnafar!$A:$G,4,FALSE),0)</f>
        <v>0</v>
      </c>
      <c r="Q488" s="20">
        <f>IFERROR(VLOOKUP(A488,[3]soaBnafar!$A:$G,5,FALSE),0)</f>
        <v>0</v>
      </c>
      <c r="R488" s="20">
        <f>IFERROR(VLOOKUP(A488,[3]soaBnafar!$A:$G,6,FALSE),0)</f>
        <v>0</v>
      </c>
      <c r="S488" s="20">
        <f>IFERROR(VLOOKUP(A488,[3]soaBnafar!$A:$G,7,FALSE),0)</f>
        <v>0</v>
      </c>
      <c r="T488" s="32">
        <f t="shared" si="86"/>
        <v>0</v>
      </c>
      <c r="U488" s="21">
        <f t="shared" si="87"/>
        <v>0</v>
      </c>
      <c r="V488" s="21">
        <f t="shared" si="88"/>
        <v>0</v>
      </c>
      <c r="W488" s="21">
        <f t="shared" si="89"/>
        <v>0</v>
      </c>
      <c r="X488" s="21">
        <f t="shared" si="90"/>
        <v>0</v>
      </c>
      <c r="Y488" s="33">
        <f t="shared" si="91"/>
        <v>0</v>
      </c>
      <c r="Z488" s="4" t="str">
        <f t="shared" si="92"/>
        <v>Não</v>
      </c>
      <c r="AA488" s="4" t="str">
        <f t="shared" si="93"/>
        <v>Não</v>
      </c>
      <c r="AB488" s="4" t="str">
        <f t="shared" si="94"/>
        <v>Não</v>
      </c>
      <c r="AC488" s="4" t="str">
        <f t="shared" si="95"/>
        <v>Não</v>
      </c>
      <c r="AD488" s="4" t="str">
        <f t="shared" si="96"/>
        <v>Não</v>
      </c>
      <c r="AE488" s="30" t="str">
        <f t="shared" si="97"/>
        <v>Não</v>
      </c>
    </row>
    <row r="489" spans="1:31" x14ac:dyDescent="0.25">
      <c r="A489" s="23">
        <v>220370</v>
      </c>
      <c r="B489" s="27">
        <f>IFERROR(VLOOKUP(A489,[1]Monitoramento_Base_somente_disp!$A:$L,5,FALSE),0)</f>
        <v>0</v>
      </c>
      <c r="C489" s="20">
        <f>IFERROR(VLOOKUP(A489,[1]Monitoramento_Base_somente_disp!$A:$L,6,FALSE),0)</f>
        <v>9267972</v>
      </c>
      <c r="D489" s="20">
        <f>IFERROR(VLOOKUP(A489,[1]Monitoramento_Base_somente_disp!$A:$L,7,FALSE),0)</f>
        <v>0</v>
      </c>
      <c r="E489" s="20">
        <f>IFERROR(VLOOKUP(A489,[1]Monitoramento_Base_somente_disp!$A:$L,8,FALSE),0)</f>
        <v>4633986</v>
      </c>
      <c r="F489" s="20">
        <f>IFERROR(VLOOKUP(A489,[1]Monitoramento_Base_somente_disp!$A:$L,9,FALSE),0)</f>
        <v>0</v>
      </c>
      <c r="G489" s="28">
        <f>IFERROR(VLOOKUP(A489,[1]Monitoramento_Base_somente_disp!$A:$L,10,FALSE),0)</f>
        <v>0</v>
      </c>
      <c r="H489" s="27">
        <f>IFERROR(VLOOKUP(A489,[2]webService!$A:$I,4,FALSE),0)</f>
        <v>0</v>
      </c>
      <c r="I489" s="20">
        <f>IFERROR(VLOOKUP(A489,[2]webService!$A:$II,5,FALSE),0)</f>
        <v>0</v>
      </c>
      <c r="J489" s="20">
        <f>IFERROR(VLOOKUP(A489,[2]webService!$A:$I,6,FALSE),0)</f>
        <v>0</v>
      </c>
      <c r="K489" s="20">
        <f>IFERROR(VLOOKUP(A489,[2]webService!$A:$I,7,FALSE),0)</f>
        <v>0</v>
      </c>
      <c r="L489" s="20">
        <f>IFERROR(VLOOKUP(A489,[2]webService!$A:$I,8,FALSE),0)</f>
        <v>0</v>
      </c>
      <c r="M489" s="28">
        <f>IFERROR(VLOOKUP(A489,[2]webService!$A:$I,9,FALSE),0)</f>
        <v>0</v>
      </c>
      <c r="N489" s="27">
        <f>IFERROR(VLOOKUP(A489,[3]soaBnafar!$A:$G,2,FALSE),0)</f>
        <v>0</v>
      </c>
      <c r="O489" s="20">
        <f>IFERROR(VLOOKUP(A489,[3]soaBnafar!$A:$H,3,FALSE),0)</f>
        <v>0</v>
      </c>
      <c r="P489" s="20">
        <f>IFERROR(VLOOKUP(A489,[3]soaBnafar!$A:$G,4,FALSE),0)</f>
        <v>0</v>
      </c>
      <c r="Q489" s="20">
        <f>IFERROR(VLOOKUP(A489,[3]soaBnafar!$A:$G,5,FALSE),0)</f>
        <v>0</v>
      </c>
      <c r="R489" s="20">
        <f>IFERROR(VLOOKUP(A489,[3]soaBnafar!$A:$G,6,FALSE),0)</f>
        <v>0</v>
      </c>
      <c r="S489" s="20">
        <f>IFERROR(VLOOKUP(A489,[3]soaBnafar!$A:$G,7,FALSE),0)</f>
        <v>0</v>
      </c>
      <c r="T489" s="32">
        <f t="shared" si="86"/>
        <v>0</v>
      </c>
      <c r="U489" s="21">
        <f t="shared" si="87"/>
        <v>9267972</v>
      </c>
      <c r="V489" s="21">
        <f t="shared" si="88"/>
        <v>0</v>
      </c>
      <c r="W489" s="21">
        <f t="shared" si="89"/>
        <v>4633986</v>
      </c>
      <c r="X489" s="21">
        <f t="shared" si="90"/>
        <v>0</v>
      </c>
      <c r="Y489" s="33">
        <f t="shared" si="91"/>
        <v>0</v>
      </c>
      <c r="Z489" s="4" t="str">
        <f t="shared" si="92"/>
        <v>Não</v>
      </c>
      <c r="AA489" s="4" t="str">
        <f t="shared" si="93"/>
        <v>Sim</v>
      </c>
      <c r="AB489" s="4" t="str">
        <f t="shared" si="94"/>
        <v>Não</v>
      </c>
      <c r="AC489" s="4" t="str">
        <f t="shared" si="95"/>
        <v>Sim</v>
      </c>
      <c r="AD489" s="4" t="str">
        <f t="shared" si="96"/>
        <v>Não</v>
      </c>
      <c r="AE489" s="30" t="str">
        <f t="shared" si="97"/>
        <v>Não</v>
      </c>
    </row>
    <row r="490" spans="1:31" x14ac:dyDescent="0.25">
      <c r="A490" s="23">
        <v>220375</v>
      </c>
      <c r="B490" s="27">
        <f>IFERROR(VLOOKUP(A490,[1]Monitoramento_Base_somente_disp!$A:$L,5,FALSE),0)</f>
        <v>2080</v>
      </c>
      <c r="C490" s="20">
        <f>IFERROR(VLOOKUP(A490,[1]Monitoramento_Base_somente_disp!$A:$L,6,FALSE),0)</f>
        <v>15591568</v>
      </c>
      <c r="D490" s="20">
        <f>IFERROR(VLOOKUP(A490,[1]Monitoramento_Base_somente_disp!$A:$L,7,FALSE),0)</f>
        <v>900</v>
      </c>
      <c r="E490" s="20">
        <f>IFERROR(VLOOKUP(A490,[1]Monitoramento_Base_somente_disp!$A:$L,8,FALSE),0)</f>
        <v>8999928</v>
      </c>
      <c r="F490" s="20">
        <f>IFERROR(VLOOKUP(A490,[1]Monitoramento_Base_somente_disp!$A:$L,9,FALSE),0)</f>
        <v>0</v>
      </c>
      <c r="G490" s="28">
        <f>IFERROR(VLOOKUP(A490,[1]Monitoramento_Base_somente_disp!$A:$L,10,FALSE),0)</f>
        <v>0</v>
      </c>
      <c r="H490" s="27">
        <f>IFERROR(VLOOKUP(A490,[2]webService!$A:$I,4,FALSE),0)</f>
        <v>0</v>
      </c>
      <c r="I490" s="20">
        <f>IFERROR(VLOOKUP(A490,[2]webService!$A:$II,5,FALSE),0)</f>
        <v>0</v>
      </c>
      <c r="J490" s="20">
        <f>IFERROR(VLOOKUP(A490,[2]webService!$A:$I,6,FALSE),0)</f>
        <v>0</v>
      </c>
      <c r="K490" s="20">
        <f>IFERROR(VLOOKUP(A490,[2]webService!$A:$I,7,FALSE),0)</f>
        <v>0</v>
      </c>
      <c r="L490" s="20">
        <f>IFERROR(VLOOKUP(A490,[2]webService!$A:$I,8,FALSE),0)</f>
        <v>0</v>
      </c>
      <c r="M490" s="28">
        <f>IFERROR(VLOOKUP(A490,[2]webService!$A:$I,9,FALSE),0)</f>
        <v>0</v>
      </c>
      <c r="N490" s="27">
        <f>IFERROR(VLOOKUP(A490,[3]soaBnafar!$A:$G,2,FALSE),0)</f>
        <v>0</v>
      </c>
      <c r="O490" s="20">
        <f>IFERROR(VLOOKUP(A490,[3]soaBnafar!$A:$H,3,FALSE),0)</f>
        <v>0</v>
      </c>
      <c r="P490" s="20">
        <f>IFERROR(VLOOKUP(A490,[3]soaBnafar!$A:$G,4,FALSE),0)</f>
        <v>0</v>
      </c>
      <c r="Q490" s="20">
        <f>IFERROR(VLOOKUP(A490,[3]soaBnafar!$A:$G,5,FALSE),0)</f>
        <v>0</v>
      </c>
      <c r="R490" s="20">
        <f>IFERROR(VLOOKUP(A490,[3]soaBnafar!$A:$G,6,FALSE),0)</f>
        <v>0</v>
      </c>
      <c r="S490" s="20">
        <f>IFERROR(VLOOKUP(A490,[3]soaBnafar!$A:$G,7,FALSE),0)</f>
        <v>0</v>
      </c>
      <c r="T490" s="32">
        <f t="shared" si="86"/>
        <v>2080</v>
      </c>
      <c r="U490" s="21">
        <f t="shared" si="87"/>
        <v>15591568</v>
      </c>
      <c r="V490" s="21">
        <f t="shared" si="88"/>
        <v>900</v>
      </c>
      <c r="W490" s="21">
        <f t="shared" si="89"/>
        <v>8999928</v>
      </c>
      <c r="X490" s="21">
        <f t="shared" si="90"/>
        <v>0</v>
      </c>
      <c r="Y490" s="33">
        <f t="shared" si="91"/>
        <v>0</v>
      </c>
      <c r="Z490" s="4" t="str">
        <f t="shared" si="92"/>
        <v>Sim</v>
      </c>
      <c r="AA490" s="4" t="str">
        <f t="shared" si="93"/>
        <v>Sim</v>
      </c>
      <c r="AB490" s="4" t="str">
        <f t="shared" si="94"/>
        <v>Sim</v>
      </c>
      <c r="AC490" s="4" t="str">
        <f t="shared" si="95"/>
        <v>Sim</v>
      </c>
      <c r="AD490" s="4" t="str">
        <f t="shared" si="96"/>
        <v>Não</v>
      </c>
      <c r="AE490" s="30" t="str">
        <f t="shared" si="97"/>
        <v>Não</v>
      </c>
    </row>
    <row r="491" spans="1:31" x14ac:dyDescent="0.25">
      <c r="A491" s="23">
        <v>220380</v>
      </c>
      <c r="B491" s="27">
        <f>IFERROR(VLOOKUP(A491,[1]Monitoramento_Base_somente_disp!$A:$L,5,FALSE),0)</f>
        <v>0</v>
      </c>
      <c r="C491" s="20">
        <f>IFERROR(VLOOKUP(A491,[1]Monitoramento_Base_somente_disp!$A:$L,6,FALSE),0)</f>
        <v>2204888</v>
      </c>
      <c r="D491" s="20">
        <f>IFERROR(VLOOKUP(A491,[1]Monitoramento_Base_somente_disp!$A:$L,7,FALSE),0)</f>
        <v>120</v>
      </c>
      <c r="E491" s="20">
        <f>IFERROR(VLOOKUP(A491,[1]Monitoramento_Base_somente_disp!$A:$L,8,FALSE),0)</f>
        <v>1101364</v>
      </c>
      <c r="F491" s="20">
        <f>IFERROR(VLOOKUP(A491,[1]Monitoramento_Base_somente_disp!$A:$L,9,FALSE),0)</f>
        <v>0</v>
      </c>
      <c r="G491" s="28">
        <f>IFERROR(VLOOKUP(A491,[1]Monitoramento_Base_somente_disp!$A:$L,10,FALSE),0)</f>
        <v>0</v>
      </c>
      <c r="H491" s="27">
        <f>IFERROR(VLOOKUP(A491,[2]webService!$A:$I,4,FALSE),0)</f>
        <v>0</v>
      </c>
      <c r="I491" s="20">
        <f>IFERROR(VLOOKUP(A491,[2]webService!$A:$II,5,FALSE),0)</f>
        <v>0</v>
      </c>
      <c r="J491" s="20">
        <f>IFERROR(VLOOKUP(A491,[2]webService!$A:$I,6,FALSE),0)</f>
        <v>0</v>
      </c>
      <c r="K491" s="20">
        <f>IFERROR(VLOOKUP(A491,[2]webService!$A:$I,7,FALSE),0)</f>
        <v>0</v>
      </c>
      <c r="L491" s="20">
        <f>IFERROR(VLOOKUP(A491,[2]webService!$A:$I,8,FALSE),0)</f>
        <v>0</v>
      </c>
      <c r="M491" s="28">
        <f>IFERROR(VLOOKUP(A491,[2]webService!$A:$I,9,FALSE),0)</f>
        <v>0</v>
      </c>
      <c r="N491" s="27">
        <f>IFERROR(VLOOKUP(A491,[3]soaBnafar!$A:$G,2,FALSE),0)</f>
        <v>0</v>
      </c>
      <c r="O491" s="20">
        <f>IFERROR(VLOOKUP(A491,[3]soaBnafar!$A:$H,3,FALSE),0)</f>
        <v>0</v>
      </c>
      <c r="P491" s="20">
        <f>IFERROR(VLOOKUP(A491,[3]soaBnafar!$A:$G,4,FALSE),0)</f>
        <v>0</v>
      </c>
      <c r="Q491" s="20">
        <f>IFERROR(VLOOKUP(A491,[3]soaBnafar!$A:$G,5,FALSE),0)</f>
        <v>0</v>
      </c>
      <c r="R491" s="20">
        <f>IFERROR(VLOOKUP(A491,[3]soaBnafar!$A:$G,6,FALSE),0)</f>
        <v>0</v>
      </c>
      <c r="S491" s="20">
        <f>IFERROR(VLOOKUP(A491,[3]soaBnafar!$A:$G,7,FALSE),0)</f>
        <v>0</v>
      </c>
      <c r="T491" s="32">
        <f t="shared" si="86"/>
        <v>0</v>
      </c>
      <c r="U491" s="21">
        <f t="shared" si="87"/>
        <v>2204888</v>
      </c>
      <c r="V491" s="21">
        <f t="shared" si="88"/>
        <v>120</v>
      </c>
      <c r="W491" s="21">
        <f t="shared" si="89"/>
        <v>1101364</v>
      </c>
      <c r="X491" s="21">
        <f t="shared" si="90"/>
        <v>0</v>
      </c>
      <c r="Y491" s="33">
        <f t="shared" si="91"/>
        <v>0</v>
      </c>
      <c r="Z491" s="4" t="str">
        <f t="shared" si="92"/>
        <v>Não</v>
      </c>
      <c r="AA491" s="4" t="str">
        <f t="shared" si="93"/>
        <v>Sim</v>
      </c>
      <c r="AB491" s="4" t="str">
        <f t="shared" si="94"/>
        <v>Sim</v>
      </c>
      <c r="AC491" s="4" t="str">
        <f t="shared" si="95"/>
        <v>Sim</v>
      </c>
      <c r="AD491" s="4" t="str">
        <f t="shared" si="96"/>
        <v>Não</v>
      </c>
      <c r="AE491" s="30" t="str">
        <f t="shared" si="97"/>
        <v>Não</v>
      </c>
    </row>
    <row r="492" spans="1:31" x14ac:dyDescent="0.25">
      <c r="A492" s="23">
        <v>220385</v>
      </c>
      <c r="B492" s="27">
        <f>IFERROR(VLOOKUP(A492,[1]Monitoramento_Base_somente_disp!$A:$L,5,FALSE),0)</f>
        <v>0</v>
      </c>
      <c r="C492" s="20">
        <f>IFERROR(VLOOKUP(A492,[1]Monitoramento_Base_somente_disp!$A:$L,6,FALSE),0)</f>
        <v>687036</v>
      </c>
      <c r="D492" s="20">
        <f>IFERROR(VLOOKUP(A492,[1]Monitoramento_Base_somente_disp!$A:$L,7,FALSE),0)</f>
        <v>0</v>
      </c>
      <c r="E492" s="20">
        <f>IFERROR(VLOOKUP(A492,[1]Monitoramento_Base_somente_disp!$A:$L,8,FALSE),0)</f>
        <v>343518</v>
      </c>
      <c r="F492" s="20">
        <f>IFERROR(VLOOKUP(A492,[1]Monitoramento_Base_somente_disp!$A:$L,9,FALSE),0)</f>
        <v>0</v>
      </c>
      <c r="G492" s="28">
        <f>IFERROR(VLOOKUP(A492,[1]Monitoramento_Base_somente_disp!$A:$L,10,FALSE),0)</f>
        <v>0</v>
      </c>
      <c r="H492" s="27">
        <f>IFERROR(VLOOKUP(A492,[2]webService!$A:$I,4,FALSE),0)</f>
        <v>0</v>
      </c>
      <c r="I492" s="20">
        <f>IFERROR(VLOOKUP(A492,[2]webService!$A:$II,5,FALSE),0)</f>
        <v>0</v>
      </c>
      <c r="J492" s="20">
        <f>IFERROR(VLOOKUP(A492,[2]webService!$A:$I,6,FALSE),0)</f>
        <v>0</v>
      </c>
      <c r="K492" s="20">
        <f>IFERROR(VLOOKUP(A492,[2]webService!$A:$I,7,FALSE),0)</f>
        <v>0</v>
      </c>
      <c r="L492" s="20">
        <f>IFERROR(VLOOKUP(A492,[2]webService!$A:$I,8,FALSE),0)</f>
        <v>0</v>
      </c>
      <c r="M492" s="28">
        <f>IFERROR(VLOOKUP(A492,[2]webService!$A:$I,9,FALSE),0)</f>
        <v>0</v>
      </c>
      <c r="N492" s="27">
        <f>IFERROR(VLOOKUP(A492,[3]soaBnafar!$A:$G,2,FALSE),0)</f>
        <v>0</v>
      </c>
      <c r="O492" s="20">
        <f>IFERROR(VLOOKUP(A492,[3]soaBnafar!$A:$H,3,FALSE),0)</f>
        <v>0</v>
      </c>
      <c r="P492" s="20">
        <f>IFERROR(VLOOKUP(A492,[3]soaBnafar!$A:$G,4,FALSE),0)</f>
        <v>0</v>
      </c>
      <c r="Q492" s="20">
        <f>IFERROR(VLOOKUP(A492,[3]soaBnafar!$A:$G,5,FALSE),0)</f>
        <v>0</v>
      </c>
      <c r="R492" s="20">
        <f>IFERROR(VLOOKUP(A492,[3]soaBnafar!$A:$G,6,FALSE),0)</f>
        <v>0</v>
      </c>
      <c r="S492" s="20">
        <f>IFERROR(VLOOKUP(A492,[3]soaBnafar!$A:$G,7,FALSE),0)</f>
        <v>0</v>
      </c>
      <c r="T492" s="32">
        <f t="shared" si="86"/>
        <v>0</v>
      </c>
      <c r="U492" s="21">
        <f t="shared" si="87"/>
        <v>687036</v>
      </c>
      <c r="V492" s="21">
        <f t="shared" si="88"/>
        <v>0</v>
      </c>
      <c r="W492" s="21">
        <f t="shared" si="89"/>
        <v>343518</v>
      </c>
      <c r="X492" s="21">
        <f t="shared" si="90"/>
        <v>0</v>
      </c>
      <c r="Y492" s="33">
        <f t="shared" si="91"/>
        <v>0</v>
      </c>
      <c r="Z492" s="4" t="str">
        <f t="shared" si="92"/>
        <v>Não</v>
      </c>
      <c r="AA492" s="4" t="str">
        <f t="shared" si="93"/>
        <v>Sim</v>
      </c>
      <c r="AB492" s="4" t="str">
        <f t="shared" si="94"/>
        <v>Não</v>
      </c>
      <c r="AC492" s="4" t="str">
        <f t="shared" si="95"/>
        <v>Sim</v>
      </c>
      <c r="AD492" s="4" t="str">
        <f t="shared" si="96"/>
        <v>Não</v>
      </c>
      <c r="AE492" s="30" t="str">
        <f t="shared" si="97"/>
        <v>Não</v>
      </c>
    </row>
    <row r="493" spans="1:31" x14ac:dyDescent="0.25">
      <c r="A493" s="23">
        <v>220415</v>
      </c>
      <c r="B493" s="27">
        <f>IFERROR(VLOOKUP(A493,[1]Monitoramento_Base_somente_disp!$A:$L,5,FALSE),0)</f>
        <v>4121</v>
      </c>
      <c r="C493" s="20">
        <f>IFERROR(VLOOKUP(A493,[1]Monitoramento_Base_somente_disp!$A:$L,6,FALSE),0)</f>
        <v>3595171</v>
      </c>
      <c r="D493" s="20">
        <f>IFERROR(VLOOKUP(A493,[1]Monitoramento_Base_somente_disp!$A:$L,7,FALSE),0)</f>
        <v>2116</v>
      </c>
      <c r="E493" s="20">
        <f>IFERROR(VLOOKUP(A493,[1]Monitoramento_Base_somente_disp!$A:$L,8,FALSE),0)</f>
        <v>1829982</v>
      </c>
      <c r="F493" s="20">
        <f>IFERROR(VLOOKUP(A493,[1]Monitoramento_Base_somente_disp!$A:$L,9,FALSE),0)</f>
        <v>0</v>
      </c>
      <c r="G493" s="28">
        <f>IFERROR(VLOOKUP(A493,[1]Monitoramento_Base_somente_disp!$A:$L,10,FALSE),0)</f>
        <v>0</v>
      </c>
      <c r="H493" s="27">
        <f>IFERROR(VLOOKUP(A493,[2]webService!$A:$I,4,FALSE),0)</f>
        <v>0</v>
      </c>
      <c r="I493" s="20">
        <f>IFERROR(VLOOKUP(A493,[2]webService!$A:$II,5,FALSE),0)</f>
        <v>0</v>
      </c>
      <c r="J493" s="20">
        <f>IFERROR(VLOOKUP(A493,[2]webService!$A:$I,6,FALSE),0)</f>
        <v>0</v>
      </c>
      <c r="K493" s="20">
        <f>IFERROR(VLOOKUP(A493,[2]webService!$A:$I,7,FALSE),0)</f>
        <v>0</v>
      </c>
      <c r="L493" s="20">
        <f>IFERROR(VLOOKUP(A493,[2]webService!$A:$I,8,FALSE),0)</f>
        <v>0</v>
      </c>
      <c r="M493" s="28">
        <f>IFERROR(VLOOKUP(A493,[2]webService!$A:$I,9,FALSE),0)</f>
        <v>0</v>
      </c>
      <c r="N493" s="27">
        <f>IFERROR(VLOOKUP(A493,[3]soaBnafar!$A:$G,2,FALSE),0)</f>
        <v>0</v>
      </c>
      <c r="O493" s="20">
        <f>IFERROR(VLOOKUP(A493,[3]soaBnafar!$A:$H,3,FALSE),0)</f>
        <v>0</v>
      </c>
      <c r="P493" s="20">
        <f>IFERROR(VLOOKUP(A493,[3]soaBnafar!$A:$G,4,FALSE),0)</f>
        <v>0</v>
      </c>
      <c r="Q493" s="20">
        <f>IFERROR(VLOOKUP(A493,[3]soaBnafar!$A:$G,5,FALSE),0)</f>
        <v>0</v>
      </c>
      <c r="R493" s="20">
        <f>IFERROR(VLOOKUP(A493,[3]soaBnafar!$A:$G,6,FALSE),0)</f>
        <v>0</v>
      </c>
      <c r="S493" s="20">
        <f>IFERROR(VLOOKUP(A493,[3]soaBnafar!$A:$G,7,FALSE),0)</f>
        <v>0</v>
      </c>
      <c r="T493" s="32">
        <f t="shared" si="86"/>
        <v>4121</v>
      </c>
      <c r="U493" s="21">
        <f t="shared" si="87"/>
        <v>3595171</v>
      </c>
      <c r="V493" s="21">
        <f t="shared" si="88"/>
        <v>2116</v>
      </c>
      <c r="W493" s="21">
        <f t="shared" si="89"/>
        <v>1829982</v>
      </c>
      <c r="X493" s="21">
        <f t="shared" si="90"/>
        <v>0</v>
      </c>
      <c r="Y493" s="33">
        <f t="shared" si="91"/>
        <v>0</v>
      </c>
      <c r="Z493" s="4" t="str">
        <f t="shared" si="92"/>
        <v>Sim</v>
      </c>
      <c r="AA493" s="4" t="str">
        <f t="shared" si="93"/>
        <v>Sim</v>
      </c>
      <c r="AB493" s="4" t="str">
        <f t="shared" si="94"/>
        <v>Sim</v>
      </c>
      <c r="AC493" s="4" t="str">
        <f t="shared" si="95"/>
        <v>Sim</v>
      </c>
      <c r="AD493" s="4" t="str">
        <f t="shared" si="96"/>
        <v>Não</v>
      </c>
      <c r="AE493" s="30" t="str">
        <f t="shared" si="97"/>
        <v>Não</v>
      </c>
    </row>
    <row r="494" spans="1:31" x14ac:dyDescent="0.25">
      <c r="A494" s="23">
        <v>220435</v>
      </c>
      <c r="B494" s="27">
        <f>IFERROR(VLOOKUP(A494,[1]Monitoramento_Base_somente_disp!$A:$L,5,FALSE),0)</f>
        <v>0</v>
      </c>
      <c r="C494" s="20">
        <f>IFERROR(VLOOKUP(A494,[1]Monitoramento_Base_somente_disp!$A:$L,6,FALSE),0)</f>
        <v>0</v>
      </c>
      <c r="D494" s="20">
        <f>IFERROR(VLOOKUP(A494,[1]Monitoramento_Base_somente_disp!$A:$L,7,FALSE),0)</f>
        <v>0</v>
      </c>
      <c r="E494" s="20">
        <f>IFERROR(VLOOKUP(A494,[1]Monitoramento_Base_somente_disp!$A:$L,8,FALSE),0)</f>
        <v>0</v>
      </c>
      <c r="F494" s="20">
        <f>IFERROR(VLOOKUP(A494,[1]Monitoramento_Base_somente_disp!$A:$L,9,FALSE),0)</f>
        <v>0</v>
      </c>
      <c r="G494" s="28">
        <f>IFERROR(VLOOKUP(A494,[1]Monitoramento_Base_somente_disp!$A:$L,10,FALSE),0)</f>
        <v>0</v>
      </c>
      <c r="H494" s="27">
        <f>IFERROR(VLOOKUP(A494,[2]webService!$A:$I,4,FALSE),0)</f>
        <v>0</v>
      </c>
      <c r="I494" s="20">
        <f>IFERROR(VLOOKUP(A494,[2]webService!$A:$II,5,FALSE),0)</f>
        <v>0</v>
      </c>
      <c r="J494" s="20">
        <f>IFERROR(VLOOKUP(A494,[2]webService!$A:$I,6,FALSE),0)</f>
        <v>0</v>
      </c>
      <c r="K494" s="20">
        <f>IFERROR(VLOOKUP(A494,[2]webService!$A:$I,7,FALSE),0)</f>
        <v>0</v>
      </c>
      <c r="L494" s="20">
        <f>IFERROR(VLOOKUP(A494,[2]webService!$A:$I,8,FALSE),0)</f>
        <v>0</v>
      </c>
      <c r="M494" s="28">
        <f>IFERROR(VLOOKUP(A494,[2]webService!$A:$I,9,FALSE),0)</f>
        <v>0</v>
      </c>
      <c r="N494" s="27">
        <f>IFERROR(VLOOKUP(A494,[3]soaBnafar!$A:$G,2,FALSE),0)</f>
        <v>0</v>
      </c>
      <c r="O494" s="20">
        <f>IFERROR(VLOOKUP(A494,[3]soaBnafar!$A:$H,3,FALSE),0)</f>
        <v>0</v>
      </c>
      <c r="P494" s="20">
        <f>IFERROR(VLOOKUP(A494,[3]soaBnafar!$A:$G,4,FALSE),0)</f>
        <v>0</v>
      </c>
      <c r="Q494" s="20">
        <f>IFERROR(VLOOKUP(A494,[3]soaBnafar!$A:$G,5,FALSE),0)</f>
        <v>0</v>
      </c>
      <c r="R494" s="20">
        <f>IFERROR(VLOOKUP(A494,[3]soaBnafar!$A:$G,6,FALSE),0)</f>
        <v>0</v>
      </c>
      <c r="S494" s="20">
        <f>IFERROR(VLOOKUP(A494,[3]soaBnafar!$A:$G,7,FALSE),0)</f>
        <v>0</v>
      </c>
      <c r="T494" s="32">
        <f t="shared" si="86"/>
        <v>0</v>
      </c>
      <c r="U494" s="21">
        <f t="shared" si="87"/>
        <v>0</v>
      </c>
      <c r="V494" s="21">
        <f t="shared" si="88"/>
        <v>0</v>
      </c>
      <c r="W494" s="21">
        <f t="shared" si="89"/>
        <v>0</v>
      </c>
      <c r="X494" s="21">
        <f t="shared" si="90"/>
        <v>0</v>
      </c>
      <c r="Y494" s="33">
        <f t="shared" si="91"/>
        <v>0</v>
      </c>
      <c r="Z494" s="4" t="str">
        <f t="shared" si="92"/>
        <v>Não</v>
      </c>
      <c r="AA494" s="4" t="str">
        <f t="shared" si="93"/>
        <v>Não</v>
      </c>
      <c r="AB494" s="4" t="str">
        <f t="shared" si="94"/>
        <v>Não</v>
      </c>
      <c r="AC494" s="4" t="str">
        <f t="shared" si="95"/>
        <v>Não</v>
      </c>
      <c r="AD494" s="4" t="str">
        <f t="shared" si="96"/>
        <v>Não</v>
      </c>
      <c r="AE494" s="30" t="str">
        <f t="shared" si="97"/>
        <v>Não</v>
      </c>
    </row>
    <row r="495" spans="1:31" x14ac:dyDescent="0.25">
      <c r="A495" s="23">
        <v>220440</v>
      </c>
      <c r="B495" s="27">
        <f>IFERROR(VLOOKUP(A495,[1]Monitoramento_Base_somente_disp!$A:$L,5,FALSE),0)</f>
        <v>0</v>
      </c>
      <c r="C495" s="20">
        <f>IFERROR(VLOOKUP(A495,[1]Monitoramento_Base_somente_disp!$A:$L,6,FALSE),0)</f>
        <v>0</v>
      </c>
      <c r="D495" s="20">
        <f>IFERROR(VLOOKUP(A495,[1]Monitoramento_Base_somente_disp!$A:$L,7,FALSE),0)</f>
        <v>0</v>
      </c>
      <c r="E495" s="20">
        <f>IFERROR(VLOOKUP(A495,[1]Monitoramento_Base_somente_disp!$A:$L,8,FALSE),0)</f>
        <v>0</v>
      </c>
      <c r="F495" s="20">
        <f>IFERROR(VLOOKUP(A495,[1]Monitoramento_Base_somente_disp!$A:$L,9,FALSE),0)</f>
        <v>0</v>
      </c>
      <c r="G495" s="28">
        <f>IFERROR(VLOOKUP(A495,[1]Monitoramento_Base_somente_disp!$A:$L,10,FALSE),0)</f>
        <v>0</v>
      </c>
      <c r="H495" s="27">
        <f>IFERROR(VLOOKUP(A495,[2]webService!$A:$I,4,FALSE),0)</f>
        <v>0</v>
      </c>
      <c r="I495" s="20">
        <f>IFERROR(VLOOKUP(A495,[2]webService!$A:$II,5,FALSE),0)</f>
        <v>0</v>
      </c>
      <c r="J495" s="20">
        <f>IFERROR(VLOOKUP(A495,[2]webService!$A:$I,6,FALSE),0)</f>
        <v>0</v>
      </c>
      <c r="K495" s="20">
        <f>IFERROR(VLOOKUP(A495,[2]webService!$A:$I,7,FALSE),0)</f>
        <v>0</v>
      </c>
      <c r="L495" s="20">
        <f>IFERROR(VLOOKUP(A495,[2]webService!$A:$I,8,FALSE),0)</f>
        <v>0</v>
      </c>
      <c r="M495" s="28">
        <f>IFERROR(VLOOKUP(A495,[2]webService!$A:$I,9,FALSE),0)</f>
        <v>0</v>
      </c>
      <c r="N495" s="27">
        <f>IFERROR(VLOOKUP(A495,[3]soaBnafar!$A:$G,2,FALSE),0)</f>
        <v>0</v>
      </c>
      <c r="O495" s="20">
        <f>IFERROR(VLOOKUP(A495,[3]soaBnafar!$A:$H,3,FALSE),0)</f>
        <v>0</v>
      </c>
      <c r="P495" s="20">
        <f>IFERROR(VLOOKUP(A495,[3]soaBnafar!$A:$G,4,FALSE),0)</f>
        <v>0</v>
      </c>
      <c r="Q495" s="20">
        <f>IFERROR(VLOOKUP(A495,[3]soaBnafar!$A:$G,5,FALSE),0)</f>
        <v>0</v>
      </c>
      <c r="R495" s="20">
        <f>IFERROR(VLOOKUP(A495,[3]soaBnafar!$A:$G,6,FALSE),0)</f>
        <v>0</v>
      </c>
      <c r="S495" s="20">
        <f>IFERROR(VLOOKUP(A495,[3]soaBnafar!$A:$G,7,FALSE),0)</f>
        <v>0</v>
      </c>
      <c r="T495" s="32">
        <f t="shared" si="86"/>
        <v>0</v>
      </c>
      <c r="U495" s="21">
        <f t="shared" si="87"/>
        <v>0</v>
      </c>
      <c r="V495" s="21">
        <f t="shared" si="88"/>
        <v>0</v>
      </c>
      <c r="W495" s="21">
        <f t="shared" si="89"/>
        <v>0</v>
      </c>
      <c r="X495" s="21">
        <f t="shared" si="90"/>
        <v>0</v>
      </c>
      <c r="Y495" s="33">
        <f t="shared" si="91"/>
        <v>0</v>
      </c>
      <c r="Z495" s="4" t="str">
        <f t="shared" si="92"/>
        <v>Não</v>
      </c>
      <c r="AA495" s="4" t="str">
        <f t="shared" si="93"/>
        <v>Não</v>
      </c>
      <c r="AB495" s="4" t="str">
        <f t="shared" si="94"/>
        <v>Não</v>
      </c>
      <c r="AC495" s="4" t="str">
        <f t="shared" si="95"/>
        <v>Não</v>
      </c>
      <c r="AD495" s="4" t="str">
        <f t="shared" si="96"/>
        <v>Não</v>
      </c>
      <c r="AE495" s="30" t="str">
        <f t="shared" si="97"/>
        <v>Não</v>
      </c>
    </row>
    <row r="496" spans="1:31" x14ac:dyDescent="0.25">
      <c r="A496" s="23">
        <v>220455</v>
      </c>
      <c r="B496" s="27">
        <f>IFERROR(VLOOKUP(A496,[1]Monitoramento_Base_somente_disp!$A:$L,5,FALSE),0)</f>
        <v>0</v>
      </c>
      <c r="C496" s="20">
        <f>IFERROR(VLOOKUP(A496,[1]Monitoramento_Base_somente_disp!$A:$L,6,FALSE),0)</f>
        <v>8334312</v>
      </c>
      <c r="D496" s="20">
        <f>IFERROR(VLOOKUP(A496,[1]Monitoramento_Base_somente_disp!$A:$L,7,FALSE),0)</f>
        <v>0</v>
      </c>
      <c r="E496" s="20">
        <f>IFERROR(VLOOKUP(A496,[1]Monitoramento_Base_somente_disp!$A:$L,8,FALSE),0)</f>
        <v>4167156</v>
      </c>
      <c r="F496" s="20">
        <f>IFERROR(VLOOKUP(A496,[1]Monitoramento_Base_somente_disp!$A:$L,9,FALSE),0)</f>
        <v>0</v>
      </c>
      <c r="G496" s="28">
        <f>IFERROR(VLOOKUP(A496,[1]Monitoramento_Base_somente_disp!$A:$L,10,FALSE),0)</f>
        <v>0</v>
      </c>
      <c r="H496" s="27">
        <f>IFERROR(VLOOKUP(A496,[2]webService!$A:$I,4,FALSE),0)</f>
        <v>0</v>
      </c>
      <c r="I496" s="20">
        <f>IFERROR(VLOOKUP(A496,[2]webService!$A:$II,5,FALSE),0)</f>
        <v>0</v>
      </c>
      <c r="J496" s="20">
        <f>IFERROR(VLOOKUP(A496,[2]webService!$A:$I,6,FALSE),0)</f>
        <v>0</v>
      </c>
      <c r="K496" s="20">
        <f>IFERROR(VLOOKUP(A496,[2]webService!$A:$I,7,FALSE),0)</f>
        <v>0</v>
      </c>
      <c r="L496" s="20">
        <f>IFERROR(VLOOKUP(A496,[2]webService!$A:$I,8,FALSE),0)</f>
        <v>0</v>
      </c>
      <c r="M496" s="28">
        <f>IFERROR(VLOOKUP(A496,[2]webService!$A:$I,9,FALSE),0)</f>
        <v>0</v>
      </c>
      <c r="N496" s="27">
        <f>IFERROR(VLOOKUP(A496,[3]soaBnafar!$A:$G,2,FALSE),0)</f>
        <v>0</v>
      </c>
      <c r="O496" s="20">
        <f>IFERROR(VLOOKUP(A496,[3]soaBnafar!$A:$H,3,FALSE),0)</f>
        <v>0</v>
      </c>
      <c r="P496" s="20">
        <f>IFERROR(VLOOKUP(A496,[3]soaBnafar!$A:$G,4,FALSE),0)</f>
        <v>0</v>
      </c>
      <c r="Q496" s="20">
        <f>IFERROR(VLOOKUP(A496,[3]soaBnafar!$A:$G,5,FALSE),0)</f>
        <v>0</v>
      </c>
      <c r="R496" s="20">
        <f>IFERROR(VLOOKUP(A496,[3]soaBnafar!$A:$G,6,FALSE),0)</f>
        <v>0</v>
      </c>
      <c r="S496" s="20">
        <f>IFERROR(VLOOKUP(A496,[3]soaBnafar!$A:$G,7,FALSE),0)</f>
        <v>0</v>
      </c>
      <c r="T496" s="32">
        <f t="shared" si="86"/>
        <v>0</v>
      </c>
      <c r="U496" s="21">
        <f t="shared" si="87"/>
        <v>8334312</v>
      </c>
      <c r="V496" s="21">
        <f t="shared" si="88"/>
        <v>0</v>
      </c>
      <c r="W496" s="21">
        <f t="shared" si="89"/>
        <v>4167156</v>
      </c>
      <c r="X496" s="21">
        <f t="shared" si="90"/>
        <v>0</v>
      </c>
      <c r="Y496" s="33">
        <f t="shared" si="91"/>
        <v>0</v>
      </c>
      <c r="Z496" s="4" t="str">
        <f t="shared" si="92"/>
        <v>Não</v>
      </c>
      <c r="AA496" s="4" t="str">
        <f t="shared" si="93"/>
        <v>Sim</v>
      </c>
      <c r="AB496" s="4" t="str">
        <f t="shared" si="94"/>
        <v>Não</v>
      </c>
      <c r="AC496" s="4" t="str">
        <f t="shared" si="95"/>
        <v>Sim</v>
      </c>
      <c r="AD496" s="4" t="str">
        <f t="shared" si="96"/>
        <v>Não</v>
      </c>
      <c r="AE496" s="30" t="str">
        <f t="shared" si="97"/>
        <v>Não</v>
      </c>
    </row>
    <row r="497" spans="1:31" x14ac:dyDescent="0.25">
      <c r="A497" s="23">
        <v>220470</v>
      </c>
      <c r="B497" s="27">
        <f>IFERROR(VLOOKUP(A497,[1]Monitoramento_Base_somente_disp!$A:$L,5,FALSE),0)</f>
        <v>0</v>
      </c>
      <c r="C497" s="20">
        <f>IFERROR(VLOOKUP(A497,[1]Monitoramento_Base_somente_disp!$A:$L,6,FALSE),0)</f>
        <v>31920</v>
      </c>
      <c r="D497" s="20">
        <f>IFERROR(VLOOKUP(A497,[1]Monitoramento_Base_somente_disp!$A:$L,7,FALSE),0)</f>
        <v>0</v>
      </c>
      <c r="E497" s="20">
        <f>IFERROR(VLOOKUP(A497,[1]Monitoramento_Base_somente_disp!$A:$L,8,FALSE),0)</f>
        <v>15960</v>
      </c>
      <c r="F497" s="20">
        <f>IFERROR(VLOOKUP(A497,[1]Monitoramento_Base_somente_disp!$A:$L,9,FALSE),0)</f>
        <v>0</v>
      </c>
      <c r="G497" s="28">
        <f>IFERROR(VLOOKUP(A497,[1]Monitoramento_Base_somente_disp!$A:$L,10,FALSE),0)</f>
        <v>0</v>
      </c>
      <c r="H497" s="27">
        <f>IFERROR(VLOOKUP(A497,[2]webService!$A:$I,4,FALSE),0)</f>
        <v>0</v>
      </c>
      <c r="I497" s="20">
        <f>IFERROR(VLOOKUP(A497,[2]webService!$A:$II,5,FALSE),0)</f>
        <v>0</v>
      </c>
      <c r="J497" s="20">
        <f>IFERROR(VLOOKUP(A497,[2]webService!$A:$I,6,FALSE),0)</f>
        <v>0</v>
      </c>
      <c r="K497" s="20">
        <f>IFERROR(VLOOKUP(A497,[2]webService!$A:$I,7,FALSE),0)</f>
        <v>0</v>
      </c>
      <c r="L497" s="20">
        <f>IFERROR(VLOOKUP(A497,[2]webService!$A:$I,8,FALSE),0)</f>
        <v>0</v>
      </c>
      <c r="M497" s="28">
        <f>IFERROR(VLOOKUP(A497,[2]webService!$A:$I,9,FALSE),0)</f>
        <v>0</v>
      </c>
      <c r="N497" s="27">
        <f>IFERROR(VLOOKUP(A497,[3]soaBnafar!$A:$G,2,FALSE),0)</f>
        <v>0</v>
      </c>
      <c r="O497" s="20">
        <f>IFERROR(VLOOKUP(A497,[3]soaBnafar!$A:$H,3,FALSE),0)</f>
        <v>0</v>
      </c>
      <c r="P497" s="20">
        <f>IFERROR(VLOOKUP(A497,[3]soaBnafar!$A:$G,4,FALSE),0)</f>
        <v>0</v>
      </c>
      <c r="Q497" s="20">
        <f>IFERROR(VLOOKUP(A497,[3]soaBnafar!$A:$G,5,FALSE),0)</f>
        <v>0</v>
      </c>
      <c r="R497" s="20">
        <f>IFERROR(VLOOKUP(A497,[3]soaBnafar!$A:$G,6,FALSE),0)</f>
        <v>0</v>
      </c>
      <c r="S497" s="20">
        <f>IFERROR(VLOOKUP(A497,[3]soaBnafar!$A:$G,7,FALSE),0)</f>
        <v>0</v>
      </c>
      <c r="T497" s="32">
        <f t="shared" si="86"/>
        <v>0</v>
      </c>
      <c r="U497" s="21">
        <f t="shared" si="87"/>
        <v>31920</v>
      </c>
      <c r="V497" s="21">
        <f t="shared" si="88"/>
        <v>0</v>
      </c>
      <c r="W497" s="21">
        <f t="shared" si="89"/>
        <v>15960</v>
      </c>
      <c r="X497" s="21">
        <f t="shared" si="90"/>
        <v>0</v>
      </c>
      <c r="Y497" s="33">
        <f t="shared" si="91"/>
        <v>0</v>
      </c>
      <c r="Z497" s="4" t="str">
        <f t="shared" si="92"/>
        <v>Não</v>
      </c>
      <c r="AA497" s="4" t="str">
        <f t="shared" si="93"/>
        <v>Sim</v>
      </c>
      <c r="AB497" s="4" t="str">
        <f t="shared" si="94"/>
        <v>Não</v>
      </c>
      <c r="AC497" s="4" t="str">
        <f t="shared" si="95"/>
        <v>Sim</v>
      </c>
      <c r="AD497" s="4" t="str">
        <f t="shared" si="96"/>
        <v>Não</v>
      </c>
      <c r="AE497" s="30" t="str">
        <f t="shared" si="97"/>
        <v>Não</v>
      </c>
    </row>
    <row r="498" spans="1:31" x14ac:dyDescent="0.25">
      <c r="A498" s="23">
        <v>220480</v>
      </c>
      <c r="B498" s="27">
        <f>IFERROR(VLOOKUP(A498,[1]Monitoramento_Base_somente_disp!$A:$L,5,FALSE),0)</f>
        <v>71678</v>
      </c>
      <c r="C498" s="20">
        <f>IFERROR(VLOOKUP(A498,[1]Monitoramento_Base_somente_disp!$A:$L,6,FALSE),0)</f>
        <v>2598954</v>
      </c>
      <c r="D498" s="20">
        <f>IFERROR(VLOOKUP(A498,[1]Monitoramento_Base_somente_disp!$A:$L,7,FALSE),0)</f>
        <v>19110</v>
      </c>
      <c r="E498" s="20">
        <f>IFERROR(VLOOKUP(A498,[1]Monitoramento_Base_somente_disp!$A:$L,8,FALSE),0)</f>
        <v>1389235</v>
      </c>
      <c r="F498" s="20">
        <f>IFERROR(VLOOKUP(A498,[1]Monitoramento_Base_somente_disp!$A:$L,9,FALSE),0)</f>
        <v>0</v>
      </c>
      <c r="G498" s="28">
        <f>IFERROR(VLOOKUP(A498,[1]Monitoramento_Base_somente_disp!$A:$L,10,FALSE),0)</f>
        <v>0</v>
      </c>
      <c r="H498" s="27">
        <f>IFERROR(VLOOKUP(A498,[2]webService!$A:$I,4,FALSE),0)</f>
        <v>0</v>
      </c>
      <c r="I498" s="20">
        <f>IFERROR(VLOOKUP(A498,[2]webService!$A:$II,5,FALSE),0)</f>
        <v>0</v>
      </c>
      <c r="J498" s="20">
        <f>IFERROR(VLOOKUP(A498,[2]webService!$A:$I,6,FALSE),0)</f>
        <v>0</v>
      </c>
      <c r="K498" s="20">
        <f>IFERROR(VLOOKUP(A498,[2]webService!$A:$I,7,FALSE),0)</f>
        <v>0</v>
      </c>
      <c r="L498" s="20">
        <f>IFERROR(VLOOKUP(A498,[2]webService!$A:$I,8,FALSE),0)</f>
        <v>0</v>
      </c>
      <c r="M498" s="28">
        <f>IFERROR(VLOOKUP(A498,[2]webService!$A:$I,9,FALSE),0)</f>
        <v>0</v>
      </c>
      <c r="N498" s="27">
        <f>IFERROR(VLOOKUP(A498,[3]soaBnafar!$A:$G,2,FALSE),0)</f>
        <v>0</v>
      </c>
      <c r="O498" s="20">
        <f>IFERROR(VLOOKUP(A498,[3]soaBnafar!$A:$H,3,FALSE),0)</f>
        <v>0</v>
      </c>
      <c r="P498" s="20">
        <f>IFERROR(VLOOKUP(A498,[3]soaBnafar!$A:$G,4,FALSE),0)</f>
        <v>0</v>
      </c>
      <c r="Q498" s="20">
        <f>IFERROR(VLOOKUP(A498,[3]soaBnafar!$A:$G,5,FALSE),0)</f>
        <v>0</v>
      </c>
      <c r="R498" s="20">
        <f>IFERROR(VLOOKUP(A498,[3]soaBnafar!$A:$G,6,FALSE),0)</f>
        <v>0</v>
      </c>
      <c r="S498" s="20">
        <f>IFERROR(VLOOKUP(A498,[3]soaBnafar!$A:$G,7,FALSE),0)</f>
        <v>0</v>
      </c>
      <c r="T498" s="32">
        <f t="shared" si="86"/>
        <v>71678</v>
      </c>
      <c r="U498" s="21">
        <f t="shared" si="87"/>
        <v>2598954</v>
      </c>
      <c r="V498" s="21">
        <f t="shared" si="88"/>
        <v>19110</v>
      </c>
      <c r="W498" s="21">
        <f t="shared" si="89"/>
        <v>1389235</v>
      </c>
      <c r="X498" s="21">
        <f t="shared" si="90"/>
        <v>0</v>
      </c>
      <c r="Y498" s="33">
        <f t="shared" si="91"/>
        <v>0</v>
      </c>
      <c r="Z498" s="4" t="str">
        <f t="shared" si="92"/>
        <v>Sim</v>
      </c>
      <c r="AA498" s="4" t="str">
        <f t="shared" si="93"/>
        <v>Sim</v>
      </c>
      <c r="AB498" s="4" t="str">
        <f t="shared" si="94"/>
        <v>Sim</v>
      </c>
      <c r="AC498" s="4" t="str">
        <f t="shared" si="95"/>
        <v>Sim</v>
      </c>
      <c r="AD498" s="4" t="str">
        <f t="shared" si="96"/>
        <v>Não</v>
      </c>
      <c r="AE498" s="30" t="str">
        <f t="shared" si="97"/>
        <v>Não</v>
      </c>
    </row>
    <row r="499" spans="1:31" x14ac:dyDescent="0.25">
      <c r="A499" s="23">
        <v>220500</v>
      </c>
      <c r="B499" s="27">
        <f>IFERROR(VLOOKUP(A499,[1]Monitoramento_Base_somente_disp!$A:$L,5,FALSE),0)</f>
        <v>0</v>
      </c>
      <c r="C499" s="20">
        <f>IFERROR(VLOOKUP(A499,[1]Monitoramento_Base_somente_disp!$A:$L,6,FALSE),0)</f>
        <v>5400472</v>
      </c>
      <c r="D499" s="20">
        <f>IFERROR(VLOOKUP(A499,[1]Monitoramento_Base_somente_disp!$A:$L,7,FALSE),0)</f>
        <v>0</v>
      </c>
      <c r="E499" s="20">
        <f>IFERROR(VLOOKUP(A499,[1]Monitoramento_Base_somente_disp!$A:$L,8,FALSE),0)</f>
        <v>2700236</v>
      </c>
      <c r="F499" s="20">
        <f>IFERROR(VLOOKUP(A499,[1]Monitoramento_Base_somente_disp!$A:$L,9,FALSE),0)</f>
        <v>0</v>
      </c>
      <c r="G499" s="28">
        <f>IFERROR(VLOOKUP(A499,[1]Monitoramento_Base_somente_disp!$A:$L,10,FALSE),0)</f>
        <v>0</v>
      </c>
      <c r="H499" s="27">
        <f>IFERROR(VLOOKUP(A499,[2]webService!$A:$I,4,FALSE),0)</f>
        <v>0</v>
      </c>
      <c r="I499" s="20">
        <f>IFERROR(VLOOKUP(A499,[2]webService!$A:$II,5,FALSE),0)</f>
        <v>0</v>
      </c>
      <c r="J499" s="20">
        <f>IFERROR(VLOOKUP(A499,[2]webService!$A:$I,6,FALSE),0)</f>
        <v>0</v>
      </c>
      <c r="K499" s="20">
        <f>IFERROR(VLOOKUP(A499,[2]webService!$A:$I,7,FALSE),0)</f>
        <v>0</v>
      </c>
      <c r="L499" s="20">
        <f>IFERROR(VLOOKUP(A499,[2]webService!$A:$I,8,FALSE),0)</f>
        <v>0</v>
      </c>
      <c r="M499" s="28">
        <f>IFERROR(VLOOKUP(A499,[2]webService!$A:$I,9,FALSE),0)</f>
        <v>0</v>
      </c>
      <c r="N499" s="27">
        <f>IFERROR(VLOOKUP(A499,[3]soaBnafar!$A:$G,2,FALSE),0)</f>
        <v>0</v>
      </c>
      <c r="O499" s="20">
        <f>IFERROR(VLOOKUP(A499,[3]soaBnafar!$A:$H,3,FALSE),0)</f>
        <v>0</v>
      </c>
      <c r="P499" s="20">
        <f>IFERROR(VLOOKUP(A499,[3]soaBnafar!$A:$G,4,FALSE),0)</f>
        <v>0</v>
      </c>
      <c r="Q499" s="20">
        <f>IFERROR(VLOOKUP(A499,[3]soaBnafar!$A:$G,5,FALSE),0)</f>
        <v>0</v>
      </c>
      <c r="R499" s="20">
        <f>IFERROR(VLOOKUP(A499,[3]soaBnafar!$A:$G,6,FALSE),0)</f>
        <v>0</v>
      </c>
      <c r="S499" s="20">
        <f>IFERROR(VLOOKUP(A499,[3]soaBnafar!$A:$G,7,FALSE),0)</f>
        <v>0</v>
      </c>
      <c r="T499" s="32">
        <f t="shared" si="86"/>
        <v>0</v>
      </c>
      <c r="U499" s="21">
        <f t="shared" si="87"/>
        <v>5400472</v>
      </c>
      <c r="V499" s="21">
        <f t="shared" si="88"/>
        <v>0</v>
      </c>
      <c r="W499" s="21">
        <f t="shared" si="89"/>
        <v>2700236</v>
      </c>
      <c r="X499" s="21">
        <f t="shared" si="90"/>
        <v>0</v>
      </c>
      <c r="Y499" s="33">
        <f t="shared" si="91"/>
        <v>0</v>
      </c>
      <c r="Z499" s="4" t="str">
        <f t="shared" si="92"/>
        <v>Não</v>
      </c>
      <c r="AA499" s="4" t="str">
        <f t="shared" si="93"/>
        <v>Sim</v>
      </c>
      <c r="AB499" s="4" t="str">
        <f t="shared" si="94"/>
        <v>Não</v>
      </c>
      <c r="AC499" s="4" t="str">
        <f t="shared" si="95"/>
        <v>Sim</v>
      </c>
      <c r="AD499" s="4" t="str">
        <f t="shared" si="96"/>
        <v>Não</v>
      </c>
      <c r="AE499" s="30" t="str">
        <f t="shared" si="97"/>
        <v>Não</v>
      </c>
    </row>
    <row r="500" spans="1:31" x14ac:dyDescent="0.25">
      <c r="A500" s="23">
        <v>220515</v>
      </c>
      <c r="B500" s="27">
        <f>IFERROR(VLOOKUP(A500,[1]Monitoramento_Base_somente_disp!$A:$L,5,FALSE),0)</f>
        <v>3074</v>
      </c>
      <c r="C500" s="20">
        <f>IFERROR(VLOOKUP(A500,[1]Monitoramento_Base_somente_disp!$A:$L,6,FALSE),0)</f>
        <v>708695</v>
      </c>
      <c r="D500" s="20">
        <f>IFERROR(VLOOKUP(A500,[1]Monitoramento_Base_somente_disp!$A:$L,7,FALSE),0)</f>
        <v>129</v>
      </c>
      <c r="E500" s="20">
        <f>IFERROR(VLOOKUP(A500,[1]Monitoramento_Base_somente_disp!$A:$L,8,FALSE),0)</f>
        <v>334025</v>
      </c>
      <c r="F500" s="20">
        <f>IFERROR(VLOOKUP(A500,[1]Monitoramento_Base_somente_disp!$A:$L,9,FALSE),0)</f>
        <v>0</v>
      </c>
      <c r="G500" s="28">
        <f>IFERROR(VLOOKUP(A500,[1]Monitoramento_Base_somente_disp!$A:$L,10,FALSE),0)</f>
        <v>0</v>
      </c>
      <c r="H500" s="27">
        <f>IFERROR(VLOOKUP(A500,[2]webService!$A:$I,4,FALSE),0)</f>
        <v>0</v>
      </c>
      <c r="I500" s="20">
        <f>IFERROR(VLOOKUP(A500,[2]webService!$A:$II,5,FALSE),0)</f>
        <v>0</v>
      </c>
      <c r="J500" s="20">
        <f>IFERROR(VLOOKUP(A500,[2]webService!$A:$I,6,FALSE),0)</f>
        <v>0</v>
      </c>
      <c r="K500" s="20">
        <f>IFERROR(VLOOKUP(A500,[2]webService!$A:$I,7,FALSE),0)</f>
        <v>0</v>
      </c>
      <c r="L500" s="20">
        <f>IFERROR(VLOOKUP(A500,[2]webService!$A:$I,8,FALSE),0)</f>
        <v>0</v>
      </c>
      <c r="M500" s="28">
        <f>IFERROR(VLOOKUP(A500,[2]webService!$A:$I,9,FALSE),0)</f>
        <v>0</v>
      </c>
      <c r="N500" s="27">
        <f>IFERROR(VLOOKUP(A500,[3]soaBnafar!$A:$G,2,FALSE),0)</f>
        <v>0</v>
      </c>
      <c r="O500" s="20">
        <f>IFERROR(VLOOKUP(A500,[3]soaBnafar!$A:$H,3,FALSE),0)</f>
        <v>0</v>
      </c>
      <c r="P500" s="20">
        <f>IFERROR(VLOOKUP(A500,[3]soaBnafar!$A:$G,4,FALSE),0)</f>
        <v>0</v>
      </c>
      <c r="Q500" s="20">
        <f>IFERROR(VLOOKUP(A500,[3]soaBnafar!$A:$G,5,FALSE),0)</f>
        <v>0</v>
      </c>
      <c r="R500" s="20">
        <f>IFERROR(VLOOKUP(A500,[3]soaBnafar!$A:$G,6,FALSE),0)</f>
        <v>0</v>
      </c>
      <c r="S500" s="20">
        <f>IFERROR(VLOOKUP(A500,[3]soaBnafar!$A:$G,7,FALSE),0)</f>
        <v>0</v>
      </c>
      <c r="T500" s="32">
        <f t="shared" si="86"/>
        <v>3074</v>
      </c>
      <c r="U500" s="21">
        <f t="shared" si="87"/>
        <v>708695</v>
      </c>
      <c r="V500" s="21">
        <f t="shared" si="88"/>
        <v>129</v>
      </c>
      <c r="W500" s="21">
        <f t="shared" si="89"/>
        <v>334025</v>
      </c>
      <c r="X500" s="21">
        <f t="shared" si="90"/>
        <v>0</v>
      </c>
      <c r="Y500" s="33">
        <f t="shared" si="91"/>
        <v>0</v>
      </c>
      <c r="Z500" s="4" t="str">
        <f t="shared" si="92"/>
        <v>Sim</v>
      </c>
      <c r="AA500" s="4" t="str">
        <f t="shared" si="93"/>
        <v>Sim</v>
      </c>
      <c r="AB500" s="4" t="str">
        <f t="shared" si="94"/>
        <v>Sim</v>
      </c>
      <c r="AC500" s="4" t="str">
        <f t="shared" si="95"/>
        <v>Sim</v>
      </c>
      <c r="AD500" s="4" t="str">
        <f t="shared" si="96"/>
        <v>Não</v>
      </c>
      <c r="AE500" s="30" t="str">
        <f t="shared" si="97"/>
        <v>Não</v>
      </c>
    </row>
    <row r="501" spans="1:31" x14ac:dyDescent="0.25">
      <c r="A501" s="23">
        <v>220520</v>
      </c>
      <c r="B501" s="27">
        <f>IFERROR(VLOOKUP(A501,[1]Monitoramento_Base_somente_disp!$A:$L,5,FALSE),0)</f>
        <v>3289</v>
      </c>
      <c r="C501" s="20">
        <f>IFERROR(VLOOKUP(A501,[1]Monitoramento_Base_somente_disp!$A:$L,6,FALSE),0)</f>
        <v>3050944</v>
      </c>
      <c r="D501" s="20">
        <f>IFERROR(VLOOKUP(A501,[1]Monitoramento_Base_somente_disp!$A:$L,7,FALSE),0)</f>
        <v>1075</v>
      </c>
      <c r="E501" s="20">
        <f>IFERROR(VLOOKUP(A501,[1]Monitoramento_Base_somente_disp!$A:$L,8,FALSE),0)</f>
        <v>1470572</v>
      </c>
      <c r="F501" s="20">
        <f>IFERROR(VLOOKUP(A501,[1]Monitoramento_Base_somente_disp!$A:$L,9,FALSE),0)</f>
        <v>0</v>
      </c>
      <c r="G501" s="28">
        <f>IFERROR(VLOOKUP(A501,[1]Monitoramento_Base_somente_disp!$A:$L,10,FALSE),0)</f>
        <v>0</v>
      </c>
      <c r="H501" s="27">
        <f>IFERROR(VLOOKUP(A501,[2]webService!$A:$I,4,FALSE),0)</f>
        <v>0</v>
      </c>
      <c r="I501" s="20">
        <f>IFERROR(VLOOKUP(A501,[2]webService!$A:$II,5,FALSE),0)</f>
        <v>0</v>
      </c>
      <c r="J501" s="20">
        <f>IFERROR(VLOOKUP(A501,[2]webService!$A:$I,6,FALSE),0)</f>
        <v>0</v>
      </c>
      <c r="K501" s="20">
        <f>IFERROR(VLOOKUP(A501,[2]webService!$A:$I,7,FALSE),0)</f>
        <v>0</v>
      </c>
      <c r="L501" s="20">
        <f>IFERROR(VLOOKUP(A501,[2]webService!$A:$I,8,FALSE),0)</f>
        <v>0</v>
      </c>
      <c r="M501" s="28">
        <f>IFERROR(VLOOKUP(A501,[2]webService!$A:$I,9,FALSE),0)</f>
        <v>0</v>
      </c>
      <c r="N501" s="27">
        <f>IFERROR(VLOOKUP(A501,[3]soaBnafar!$A:$G,2,FALSE),0)</f>
        <v>0</v>
      </c>
      <c r="O501" s="20">
        <f>IFERROR(VLOOKUP(A501,[3]soaBnafar!$A:$H,3,FALSE),0)</f>
        <v>0</v>
      </c>
      <c r="P501" s="20">
        <f>IFERROR(VLOOKUP(A501,[3]soaBnafar!$A:$G,4,FALSE),0)</f>
        <v>0</v>
      </c>
      <c r="Q501" s="20">
        <f>IFERROR(VLOOKUP(A501,[3]soaBnafar!$A:$G,5,FALSE),0)</f>
        <v>0</v>
      </c>
      <c r="R501" s="20">
        <f>IFERROR(VLOOKUP(A501,[3]soaBnafar!$A:$G,6,FALSE),0)</f>
        <v>0</v>
      </c>
      <c r="S501" s="20">
        <f>IFERROR(VLOOKUP(A501,[3]soaBnafar!$A:$G,7,FALSE),0)</f>
        <v>0</v>
      </c>
      <c r="T501" s="32">
        <f t="shared" si="86"/>
        <v>3289</v>
      </c>
      <c r="U501" s="21">
        <f t="shared" si="87"/>
        <v>3050944</v>
      </c>
      <c r="V501" s="21">
        <f t="shared" si="88"/>
        <v>1075</v>
      </c>
      <c r="W501" s="21">
        <f t="shared" si="89"/>
        <v>1470572</v>
      </c>
      <c r="X501" s="21">
        <f t="shared" si="90"/>
        <v>0</v>
      </c>
      <c r="Y501" s="33">
        <f t="shared" si="91"/>
        <v>0</v>
      </c>
      <c r="Z501" s="4" t="str">
        <f t="shared" si="92"/>
        <v>Sim</v>
      </c>
      <c r="AA501" s="4" t="str">
        <f t="shared" si="93"/>
        <v>Sim</v>
      </c>
      <c r="AB501" s="4" t="str">
        <f t="shared" si="94"/>
        <v>Sim</v>
      </c>
      <c r="AC501" s="4" t="str">
        <f t="shared" si="95"/>
        <v>Sim</v>
      </c>
      <c r="AD501" s="4" t="str">
        <f t="shared" si="96"/>
        <v>Não</v>
      </c>
      <c r="AE501" s="30" t="str">
        <f t="shared" si="97"/>
        <v>Não</v>
      </c>
    </row>
    <row r="502" spans="1:31" x14ac:dyDescent="0.25">
      <c r="A502" s="23">
        <v>220527</v>
      </c>
      <c r="B502" s="27">
        <f>IFERROR(VLOOKUP(A502,[1]Monitoramento_Base_somente_disp!$A:$L,5,FALSE),0)</f>
        <v>35833</v>
      </c>
      <c r="C502" s="20">
        <f>IFERROR(VLOOKUP(A502,[1]Monitoramento_Base_somente_disp!$A:$L,6,FALSE),0)</f>
        <v>9142765</v>
      </c>
      <c r="D502" s="20">
        <f>IFERROR(VLOOKUP(A502,[1]Monitoramento_Base_somente_disp!$A:$L,7,FALSE),0)</f>
        <v>16346</v>
      </c>
      <c r="E502" s="20">
        <f>IFERROR(VLOOKUP(A502,[1]Monitoramento_Base_somente_disp!$A:$L,8,FALSE),0)</f>
        <v>4198416</v>
      </c>
      <c r="F502" s="20">
        <f>IFERROR(VLOOKUP(A502,[1]Monitoramento_Base_somente_disp!$A:$L,9,FALSE),0)</f>
        <v>0</v>
      </c>
      <c r="G502" s="28">
        <f>IFERROR(VLOOKUP(A502,[1]Monitoramento_Base_somente_disp!$A:$L,10,FALSE),0)</f>
        <v>0</v>
      </c>
      <c r="H502" s="27">
        <f>IFERROR(VLOOKUP(A502,[2]webService!$A:$I,4,FALSE),0)</f>
        <v>0</v>
      </c>
      <c r="I502" s="20">
        <f>IFERROR(VLOOKUP(A502,[2]webService!$A:$II,5,FALSE),0)</f>
        <v>0</v>
      </c>
      <c r="J502" s="20">
        <f>IFERROR(VLOOKUP(A502,[2]webService!$A:$I,6,FALSE),0)</f>
        <v>0</v>
      </c>
      <c r="K502" s="20">
        <f>IFERROR(VLOOKUP(A502,[2]webService!$A:$I,7,FALSE),0)</f>
        <v>0</v>
      </c>
      <c r="L502" s="20">
        <f>IFERROR(VLOOKUP(A502,[2]webService!$A:$I,8,FALSE),0)</f>
        <v>0</v>
      </c>
      <c r="M502" s="28">
        <f>IFERROR(VLOOKUP(A502,[2]webService!$A:$I,9,FALSE),0)</f>
        <v>0</v>
      </c>
      <c r="N502" s="27">
        <f>IFERROR(VLOOKUP(A502,[3]soaBnafar!$A:$G,2,FALSE),0)</f>
        <v>0</v>
      </c>
      <c r="O502" s="20">
        <f>IFERROR(VLOOKUP(A502,[3]soaBnafar!$A:$H,3,FALSE),0)</f>
        <v>0</v>
      </c>
      <c r="P502" s="20">
        <f>IFERROR(VLOOKUP(A502,[3]soaBnafar!$A:$G,4,FALSE),0)</f>
        <v>0</v>
      </c>
      <c r="Q502" s="20">
        <f>IFERROR(VLOOKUP(A502,[3]soaBnafar!$A:$G,5,FALSE),0)</f>
        <v>0</v>
      </c>
      <c r="R502" s="20">
        <f>IFERROR(VLOOKUP(A502,[3]soaBnafar!$A:$G,6,FALSE),0)</f>
        <v>0</v>
      </c>
      <c r="S502" s="20">
        <f>IFERROR(VLOOKUP(A502,[3]soaBnafar!$A:$G,7,FALSE),0)</f>
        <v>0</v>
      </c>
      <c r="T502" s="32">
        <f t="shared" si="86"/>
        <v>35833</v>
      </c>
      <c r="U502" s="21">
        <f t="shared" si="87"/>
        <v>9142765</v>
      </c>
      <c r="V502" s="21">
        <f t="shared" si="88"/>
        <v>16346</v>
      </c>
      <c r="W502" s="21">
        <f t="shared" si="89"/>
        <v>4198416</v>
      </c>
      <c r="X502" s="21">
        <f t="shared" si="90"/>
        <v>0</v>
      </c>
      <c r="Y502" s="33">
        <f t="shared" si="91"/>
        <v>0</v>
      </c>
      <c r="Z502" s="4" t="str">
        <f t="shared" si="92"/>
        <v>Sim</v>
      </c>
      <c r="AA502" s="4" t="str">
        <f t="shared" si="93"/>
        <v>Sim</v>
      </c>
      <c r="AB502" s="4" t="str">
        <f t="shared" si="94"/>
        <v>Sim</v>
      </c>
      <c r="AC502" s="4" t="str">
        <f t="shared" si="95"/>
        <v>Sim</v>
      </c>
      <c r="AD502" s="4" t="str">
        <f t="shared" si="96"/>
        <v>Não</v>
      </c>
      <c r="AE502" s="30" t="str">
        <f t="shared" si="97"/>
        <v>Não</v>
      </c>
    </row>
    <row r="503" spans="1:31" x14ac:dyDescent="0.25">
      <c r="A503" s="23">
        <v>220540</v>
      </c>
      <c r="B503" s="27">
        <f>IFERROR(VLOOKUP(A503,[1]Monitoramento_Base_somente_disp!$A:$L,5,FALSE),0)</f>
        <v>0</v>
      </c>
      <c r="C503" s="20">
        <f>IFERROR(VLOOKUP(A503,[1]Monitoramento_Base_somente_disp!$A:$L,6,FALSE),0)</f>
        <v>3008656</v>
      </c>
      <c r="D503" s="20">
        <f>IFERROR(VLOOKUP(A503,[1]Monitoramento_Base_somente_disp!$A:$L,7,FALSE),0)</f>
        <v>0</v>
      </c>
      <c r="E503" s="20">
        <f>IFERROR(VLOOKUP(A503,[1]Monitoramento_Base_somente_disp!$A:$L,8,FALSE),0)</f>
        <v>1504328</v>
      </c>
      <c r="F503" s="20">
        <f>IFERROR(VLOOKUP(A503,[1]Monitoramento_Base_somente_disp!$A:$L,9,FALSE),0)</f>
        <v>0</v>
      </c>
      <c r="G503" s="28">
        <f>IFERROR(VLOOKUP(A503,[1]Monitoramento_Base_somente_disp!$A:$L,10,FALSE),0)</f>
        <v>0</v>
      </c>
      <c r="H503" s="27">
        <f>IFERROR(VLOOKUP(A503,[2]webService!$A:$I,4,FALSE),0)</f>
        <v>0</v>
      </c>
      <c r="I503" s="20">
        <f>IFERROR(VLOOKUP(A503,[2]webService!$A:$II,5,FALSE),0)</f>
        <v>0</v>
      </c>
      <c r="J503" s="20">
        <f>IFERROR(VLOOKUP(A503,[2]webService!$A:$I,6,FALSE),0)</f>
        <v>0</v>
      </c>
      <c r="K503" s="20">
        <f>IFERROR(VLOOKUP(A503,[2]webService!$A:$I,7,FALSE),0)</f>
        <v>0</v>
      </c>
      <c r="L503" s="20">
        <f>IFERROR(VLOOKUP(A503,[2]webService!$A:$I,8,FALSE),0)</f>
        <v>0</v>
      </c>
      <c r="M503" s="28">
        <f>IFERROR(VLOOKUP(A503,[2]webService!$A:$I,9,FALSE),0)</f>
        <v>0</v>
      </c>
      <c r="N503" s="27">
        <f>IFERROR(VLOOKUP(A503,[3]soaBnafar!$A:$G,2,FALSE),0)</f>
        <v>0</v>
      </c>
      <c r="O503" s="20">
        <f>IFERROR(VLOOKUP(A503,[3]soaBnafar!$A:$H,3,FALSE),0)</f>
        <v>0</v>
      </c>
      <c r="P503" s="20">
        <f>IFERROR(VLOOKUP(A503,[3]soaBnafar!$A:$G,4,FALSE),0)</f>
        <v>0</v>
      </c>
      <c r="Q503" s="20">
        <f>IFERROR(VLOOKUP(A503,[3]soaBnafar!$A:$G,5,FALSE),0)</f>
        <v>0</v>
      </c>
      <c r="R503" s="20">
        <f>IFERROR(VLOOKUP(A503,[3]soaBnafar!$A:$G,6,FALSE),0)</f>
        <v>0</v>
      </c>
      <c r="S503" s="20">
        <f>IFERROR(VLOOKUP(A503,[3]soaBnafar!$A:$G,7,FALSE),0)</f>
        <v>0</v>
      </c>
      <c r="T503" s="32">
        <f t="shared" si="86"/>
        <v>0</v>
      </c>
      <c r="U503" s="21">
        <f t="shared" si="87"/>
        <v>3008656</v>
      </c>
      <c r="V503" s="21">
        <f t="shared" si="88"/>
        <v>0</v>
      </c>
      <c r="W503" s="21">
        <f t="shared" si="89"/>
        <v>1504328</v>
      </c>
      <c r="X503" s="21">
        <f t="shared" si="90"/>
        <v>0</v>
      </c>
      <c r="Y503" s="33">
        <f t="shared" si="91"/>
        <v>0</v>
      </c>
      <c r="Z503" s="4" t="str">
        <f t="shared" si="92"/>
        <v>Não</v>
      </c>
      <c r="AA503" s="4" t="str">
        <f t="shared" si="93"/>
        <v>Sim</v>
      </c>
      <c r="AB503" s="4" t="str">
        <f t="shared" si="94"/>
        <v>Não</v>
      </c>
      <c r="AC503" s="4" t="str">
        <f t="shared" si="95"/>
        <v>Sim</v>
      </c>
      <c r="AD503" s="4" t="str">
        <f t="shared" si="96"/>
        <v>Não</v>
      </c>
      <c r="AE503" s="30" t="str">
        <f t="shared" si="97"/>
        <v>Não</v>
      </c>
    </row>
    <row r="504" spans="1:31" x14ac:dyDescent="0.25">
      <c r="A504" s="23">
        <v>220545</v>
      </c>
      <c r="B504" s="27">
        <f>IFERROR(VLOOKUP(A504,[1]Monitoramento_Base_somente_disp!$A:$L,5,FALSE),0)</f>
        <v>735</v>
      </c>
      <c r="C504" s="20">
        <f>IFERROR(VLOOKUP(A504,[1]Monitoramento_Base_somente_disp!$A:$L,6,FALSE),0)</f>
        <v>684802</v>
      </c>
      <c r="D504" s="20">
        <f>IFERROR(VLOOKUP(A504,[1]Monitoramento_Base_somente_disp!$A:$L,7,FALSE),0)</f>
        <v>0</v>
      </c>
      <c r="E504" s="20">
        <f>IFERROR(VLOOKUP(A504,[1]Monitoramento_Base_somente_disp!$A:$L,8,FALSE),0)</f>
        <v>407470</v>
      </c>
      <c r="F504" s="20">
        <f>IFERROR(VLOOKUP(A504,[1]Monitoramento_Base_somente_disp!$A:$L,9,FALSE),0)</f>
        <v>0</v>
      </c>
      <c r="G504" s="28">
        <f>IFERROR(VLOOKUP(A504,[1]Monitoramento_Base_somente_disp!$A:$L,10,FALSE),0)</f>
        <v>0</v>
      </c>
      <c r="H504" s="27">
        <f>IFERROR(VLOOKUP(A504,[2]webService!$A:$I,4,FALSE),0)</f>
        <v>0</v>
      </c>
      <c r="I504" s="20">
        <f>IFERROR(VLOOKUP(A504,[2]webService!$A:$II,5,FALSE),0)</f>
        <v>0</v>
      </c>
      <c r="J504" s="20">
        <f>IFERROR(VLOOKUP(A504,[2]webService!$A:$I,6,FALSE),0)</f>
        <v>0</v>
      </c>
      <c r="K504" s="20">
        <f>IFERROR(VLOOKUP(A504,[2]webService!$A:$I,7,FALSE),0)</f>
        <v>0</v>
      </c>
      <c r="L504" s="20">
        <f>IFERROR(VLOOKUP(A504,[2]webService!$A:$I,8,FALSE),0)</f>
        <v>0</v>
      </c>
      <c r="M504" s="28">
        <f>IFERROR(VLOOKUP(A504,[2]webService!$A:$I,9,FALSE),0)</f>
        <v>0</v>
      </c>
      <c r="N504" s="27">
        <f>IFERROR(VLOOKUP(A504,[3]soaBnafar!$A:$G,2,FALSE),0)</f>
        <v>0</v>
      </c>
      <c r="O504" s="20">
        <f>IFERROR(VLOOKUP(A504,[3]soaBnafar!$A:$H,3,FALSE),0)</f>
        <v>0</v>
      </c>
      <c r="P504" s="20">
        <f>IFERROR(VLOOKUP(A504,[3]soaBnafar!$A:$G,4,FALSE),0)</f>
        <v>0</v>
      </c>
      <c r="Q504" s="20">
        <f>IFERROR(VLOOKUP(A504,[3]soaBnafar!$A:$G,5,FALSE),0)</f>
        <v>0</v>
      </c>
      <c r="R504" s="20">
        <f>IFERROR(VLOOKUP(A504,[3]soaBnafar!$A:$G,6,FALSE),0)</f>
        <v>0</v>
      </c>
      <c r="S504" s="20">
        <f>IFERROR(VLOOKUP(A504,[3]soaBnafar!$A:$G,7,FALSE),0)</f>
        <v>0</v>
      </c>
      <c r="T504" s="32">
        <f t="shared" si="86"/>
        <v>735</v>
      </c>
      <c r="U504" s="21">
        <f t="shared" si="87"/>
        <v>684802</v>
      </c>
      <c r="V504" s="21">
        <f t="shared" si="88"/>
        <v>0</v>
      </c>
      <c r="W504" s="21">
        <f t="shared" si="89"/>
        <v>407470</v>
      </c>
      <c r="X504" s="21">
        <f t="shared" si="90"/>
        <v>0</v>
      </c>
      <c r="Y504" s="33">
        <f t="shared" si="91"/>
        <v>0</v>
      </c>
      <c r="Z504" s="4" t="str">
        <f t="shared" si="92"/>
        <v>Sim</v>
      </c>
      <c r="AA504" s="4" t="str">
        <f t="shared" si="93"/>
        <v>Sim</v>
      </c>
      <c r="AB504" s="4" t="str">
        <f t="shared" si="94"/>
        <v>Não</v>
      </c>
      <c r="AC504" s="4" t="str">
        <f t="shared" si="95"/>
        <v>Sim</v>
      </c>
      <c r="AD504" s="4" t="str">
        <f t="shared" si="96"/>
        <v>Não</v>
      </c>
      <c r="AE504" s="30" t="str">
        <f t="shared" si="97"/>
        <v>Não</v>
      </c>
    </row>
    <row r="505" spans="1:31" x14ac:dyDescent="0.25">
      <c r="A505" s="23">
        <v>220552</v>
      </c>
      <c r="B505" s="27">
        <f>IFERROR(VLOOKUP(A505,[1]Monitoramento_Base_somente_disp!$A:$L,5,FALSE),0)</f>
        <v>0</v>
      </c>
      <c r="C505" s="20">
        <f>IFERROR(VLOOKUP(A505,[1]Monitoramento_Base_somente_disp!$A:$L,6,FALSE),0)</f>
        <v>2713144</v>
      </c>
      <c r="D505" s="20">
        <f>IFERROR(VLOOKUP(A505,[1]Monitoramento_Base_somente_disp!$A:$L,7,FALSE),0)</f>
        <v>600</v>
      </c>
      <c r="E505" s="20">
        <f>IFERROR(VLOOKUP(A505,[1]Monitoramento_Base_somente_disp!$A:$L,8,FALSE),0)</f>
        <v>1332554</v>
      </c>
      <c r="F505" s="20">
        <f>IFERROR(VLOOKUP(A505,[1]Monitoramento_Base_somente_disp!$A:$L,9,FALSE),0)</f>
        <v>0</v>
      </c>
      <c r="G505" s="28">
        <f>IFERROR(VLOOKUP(A505,[1]Monitoramento_Base_somente_disp!$A:$L,10,FALSE),0)</f>
        <v>0</v>
      </c>
      <c r="H505" s="27">
        <f>IFERROR(VLOOKUP(A505,[2]webService!$A:$I,4,FALSE),0)</f>
        <v>0</v>
      </c>
      <c r="I505" s="20">
        <f>IFERROR(VLOOKUP(A505,[2]webService!$A:$II,5,FALSE),0)</f>
        <v>0</v>
      </c>
      <c r="J505" s="20">
        <f>IFERROR(VLOOKUP(A505,[2]webService!$A:$I,6,FALSE),0)</f>
        <v>0</v>
      </c>
      <c r="K505" s="20">
        <f>IFERROR(VLOOKUP(A505,[2]webService!$A:$I,7,FALSE),0)</f>
        <v>0</v>
      </c>
      <c r="L505" s="20">
        <f>IFERROR(VLOOKUP(A505,[2]webService!$A:$I,8,FALSE),0)</f>
        <v>0</v>
      </c>
      <c r="M505" s="28">
        <f>IFERROR(VLOOKUP(A505,[2]webService!$A:$I,9,FALSE),0)</f>
        <v>0</v>
      </c>
      <c r="N505" s="27">
        <f>IFERROR(VLOOKUP(A505,[3]soaBnafar!$A:$G,2,FALSE),0)</f>
        <v>0</v>
      </c>
      <c r="O505" s="20">
        <f>IFERROR(VLOOKUP(A505,[3]soaBnafar!$A:$H,3,FALSE),0)</f>
        <v>0</v>
      </c>
      <c r="P505" s="20">
        <f>IFERROR(VLOOKUP(A505,[3]soaBnafar!$A:$G,4,FALSE),0)</f>
        <v>0</v>
      </c>
      <c r="Q505" s="20">
        <f>IFERROR(VLOOKUP(A505,[3]soaBnafar!$A:$G,5,FALSE),0)</f>
        <v>0</v>
      </c>
      <c r="R505" s="20">
        <f>IFERROR(VLOOKUP(A505,[3]soaBnafar!$A:$G,6,FALSE),0)</f>
        <v>0</v>
      </c>
      <c r="S505" s="20">
        <f>IFERROR(VLOOKUP(A505,[3]soaBnafar!$A:$G,7,FALSE),0)</f>
        <v>0</v>
      </c>
      <c r="T505" s="32">
        <f t="shared" si="86"/>
        <v>0</v>
      </c>
      <c r="U505" s="21">
        <f t="shared" si="87"/>
        <v>2713144</v>
      </c>
      <c r="V505" s="21">
        <f t="shared" si="88"/>
        <v>600</v>
      </c>
      <c r="W505" s="21">
        <f t="shared" si="89"/>
        <v>1332554</v>
      </c>
      <c r="X505" s="21">
        <f t="shared" si="90"/>
        <v>0</v>
      </c>
      <c r="Y505" s="33">
        <f t="shared" si="91"/>
        <v>0</v>
      </c>
      <c r="Z505" s="4" t="str">
        <f t="shared" si="92"/>
        <v>Não</v>
      </c>
      <c r="AA505" s="4" t="str">
        <f t="shared" si="93"/>
        <v>Sim</v>
      </c>
      <c r="AB505" s="4" t="str">
        <f t="shared" si="94"/>
        <v>Sim</v>
      </c>
      <c r="AC505" s="4" t="str">
        <f t="shared" si="95"/>
        <v>Sim</v>
      </c>
      <c r="AD505" s="4" t="str">
        <f t="shared" si="96"/>
        <v>Não</v>
      </c>
      <c r="AE505" s="30" t="str">
        <f t="shared" si="97"/>
        <v>Não</v>
      </c>
    </row>
    <row r="506" spans="1:31" x14ac:dyDescent="0.25">
      <c r="A506" s="23">
        <v>220553</v>
      </c>
      <c r="B506" s="27">
        <f>IFERROR(VLOOKUP(A506,[1]Monitoramento_Base_somente_disp!$A:$L,5,FALSE),0)</f>
        <v>0</v>
      </c>
      <c r="C506" s="20">
        <f>IFERROR(VLOOKUP(A506,[1]Monitoramento_Base_somente_disp!$A:$L,6,FALSE),0)</f>
        <v>1515332</v>
      </c>
      <c r="D506" s="20">
        <f>IFERROR(VLOOKUP(A506,[1]Monitoramento_Base_somente_disp!$A:$L,7,FALSE),0)</f>
        <v>0</v>
      </c>
      <c r="E506" s="20">
        <f>IFERROR(VLOOKUP(A506,[1]Monitoramento_Base_somente_disp!$A:$L,8,FALSE),0)</f>
        <v>757666</v>
      </c>
      <c r="F506" s="20">
        <f>IFERROR(VLOOKUP(A506,[1]Monitoramento_Base_somente_disp!$A:$L,9,FALSE),0)</f>
        <v>0</v>
      </c>
      <c r="G506" s="28">
        <f>IFERROR(VLOOKUP(A506,[1]Monitoramento_Base_somente_disp!$A:$L,10,FALSE),0)</f>
        <v>0</v>
      </c>
      <c r="H506" s="27">
        <f>IFERROR(VLOOKUP(A506,[2]webService!$A:$I,4,FALSE),0)</f>
        <v>0</v>
      </c>
      <c r="I506" s="20">
        <f>IFERROR(VLOOKUP(A506,[2]webService!$A:$II,5,FALSE),0)</f>
        <v>0</v>
      </c>
      <c r="J506" s="20">
        <f>IFERROR(VLOOKUP(A506,[2]webService!$A:$I,6,FALSE),0)</f>
        <v>0</v>
      </c>
      <c r="K506" s="20">
        <f>IFERROR(VLOOKUP(A506,[2]webService!$A:$I,7,FALSE),0)</f>
        <v>0</v>
      </c>
      <c r="L506" s="20">
        <f>IFERROR(VLOOKUP(A506,[2]webService!$A:$I,8,FALSE),0)</f>
        <v>0</v>
      </c>
      <c r="M506" s="28">
        <f>IFERROR(VLOOKUP(A506,[2]webService!$A:$I,9,FALSE),0)</f>
        <v>0</v>
      </c>
      <c r="N506" s="27">
        <f>IFERROR(VLOOKUP(A506,[3]soaBnafar!$A:$G,2,FALSE),0)</f>
        <v>0</v>
      </c>
      <c r="O506" s="20">
        <f>IFERROR(VLOOKUP(A506,[3]soaBnafar!$A:$H,3,FALSE),0)</f>
        <v>0</v>
      </c>
      <c r="P506" s="20">
        <f>IFERROR(VLOOKUP(A506,[3]soaBnafar!$A:$G,4,FALSE),0)</f>
        <v>0</v>
      </c>
      <c r="Q506" s="20">
        <f>IFERROR(VLOOKUP(A506,[3]soaBnafar!$A:$G,5,FALSE),0)</f>
        <v>0</v>
      </c>
      <c r="R506" s="20">
        <f>IFERROR(VLOOKUP(A506,[3]soaBnafar!$A:$G,6,FALSE),0)</f>
        <v>0</v>
      </c>
      <c r="S506" s="20">
        <f>IFERROR(VLOOKUP(A506,[3]soaBnafar!$A:$G,7,FALSE),0)</f>
        <v>0</v>
      </c>
      <c r="T506" s="32">
        <f t="shared" si="86"/>
        <v>0</v>
      </c>
      <c r="U506" s="21">
        <f t="shared" si="87"/>
        <v>1515332</v>
      </c>
      <c r="V506" s="21">
        <f t="shared" si="88"/>
        <v>0</v>
      </c>
      <c r="W506" s="21">
        <f t="shared" si="89"/>
        <v>757666</v>
      </c>
      <c r="X506" s="21">
        <f t="shared" si="90"/>
        <v>0</v>
      </c>
      <c r="Y506" s="33">
        <f t="shared" si="91"/>
        <v>0</v>
      </c>
      <c r="Z506" s="4" t="str">
        <f t="shared" si="92"/>
        <v>Não</v>
      </c>
      <c r="AA506" s="4" t="str">
        <f t="shared" si="93"/>
        <v>Sim</v>
      </c>
      <c r="AB506" s="4" t="str">
        <f t="shared" si="94"/>
        <v>Não</v>
      </c>
      <c r="AC506" s="4" t="str">
        <f t="shared" si="95"/>
        <v>Sim</v>
      </c>
      <c r="AD506" s="4" t="str">
        <f t="shared" si="96"/>
        <v>Não</v>
      </c>
      <c r="AE506" s="30" t="str">
        <f t="shared" si="97"/>
        <v>Não</v>
      </c>
    </row>
    <row r="507" spans="1:31" x14ac:dyDescent="0.25">
      <c r="A507" s="23">
        <v>220555</v>
      </c>
      <c r="B507" s="27">
        <f>IFERROR(VLOOKUP(A507,[1]Monitoramento_Base_somente_disp!$A:$L,5,FALSE),0)</f>
        <v>26107</v>
      </c>
      <c r="C507" s="20">
        <f>IFERROR(VLOOKUP(A507,[1]Monitoramento_Base_somente_disp!$A:$L,6,FALSE),0)</f>
        <v>1973482</v>
      </c>
      <c r="D507" s="20">
        <f>IFERROR(VLOOKUP(A507,[1]Monitoramento_Base_somente_disp!$A:$L,7,FALSE),0)</f>
        <v>10904</v>
      </c>
      <c r="E507" s="20">
        <f>IFERROR(VLOOKUP(A507,[1]Monitoramento_Base_somente_disp!$A:$L,8,FALSE),0)</f>
        <v>724607</v>
      </c>
      <c r="F507" s="20">
        <f>IFERROR(VLOOKUP(A507,[1]Monitoramento_Base_somente_disp!$A:$L,9,FALSE),0)</f>
        <v>0</v>
      </c>
      <c r="G507" s="28">
        <f>IFERROR(VLOOKUP(A507,[1]Monitoramento_Base_somente_disp!$A:$L,10,FALSE),0)</f>
        <v>0</v>
      </c>
      <c r="H507" s="27">
        <f>IFERROR(VLOOKUP(A507,[2]webService!$A:$I,4,FALSE),0)</f>
        <v>0</v>
      </c>
      <c r="I507" s="20">
        <f>IFERROR(VLOOKUP(A507,[2]webService!$A:$II,5,FALSE),0)</f>
        <v>0</v>
      </c>
      <c r="J507" s="20">
        <f>IFERROR(VLOOKUP(A507,[2]webService!$A:$I,6,FALSE),0)</f>
        <v>0</v>
      </c>
      <c r="K507" s="20">
        <f>IFERROR(VLOOKUP(A507,[2]webService!$A:$I,7,FALSE),0)</f>
        <v>0</v>
      </c>
      <c r="L507" s="20">
        <f>IFERROR(VLOOKUP(A507,[2]webService!$A:$I,8,FALSE),0)</f>
        <v>0</v>
      </c>
      <c r="M507" s="28">
        <f>IFERROR(VLOOKUP(A507,[2]webService!$A:$I,9,FALSE),0)</f>
        <v>0</v>
      </c>
      <c r="N507" s="27">
        <f>IFERROR(VLOOKUP(A507,[3]soaBnafar!$A:$G,2,FALSE),0)</f>
        <v>0</v>
      </c>
      <c r="O507" s="20">
        <f>IFERROR(VLOOKUP(A507,[3]soaBnafar!$A:$H,3,FALSE),0)</f>
        <v>0</v>
      </c>
      <c r="P507" s="20">
        <f>IFERROR(VLOOKUP(A507,[3]soaBnafar!$A:$G,4,FALSE),0)</f>
        <v>0</v>
      </c>
      <c r="Q507" s="20">
        <f>IFERROR(VLOOKUP(A507,[3]soaBnafar!$A:$G,5,FALSE),0)</f>
        <v>0</v>
      </c>
      <c r="R507" s="20">
        <f>IFERROR(VLOOKUP(A507,[3]soaBnafar!$A:$G,6,FALSE),0)</f>
        <v>0</v>
      </c>
      <c r="S507" s="20">
        <f>IFERROR(VLOOKUP(A507,[3]soaBnafar!$A:$G,7,FALSE),0)</f>
        <v>0</v>
      </c>
      <c r="T507" s="32">
        <f t="shared" si="86"/>
        <v>26107</v>
      </c>
      <c r="U507" s="21">
        <f t="shared" si="87"/>
        <v>1973482</v>
      </c>
      <c r="V507" s="21">
        <f t="shared" si="88"/>
        <v>10904</v>
      </c>
      <c r="W507" s="21">
        <f t="shared" si="89"/>
        <v>724607</v>
      </c>
      <c r="X507" s="21">
        <f t="shared" si="90"/>
        <v>0</v>
      </c>
      <c r="Y507" s="33">
        <f t="shared" si="91"/>
        <v>0</v>
      </c>
      <c r="Z507" s="4" t="str">
        <f t="shared" si="92"/>
        <v>Sim</v>
      </c>
      <c r="AA507" s="4" t="str">
        <f t="shared" si="93"/>
        <v>Sim</v>
      </c>
      <c r="AB507" s="4" t="str">
        <f t="shared" si="94"/>
        <v>Sim</v>
      </c>
      <c r="AC507" s="4" t="str">
        <f t="shared" si="95"/>
        <v>Sim</v>
      </c>
      <c r="AD507" s="4" t="str">
        <f t="shared" si="96"/>
        <v>Não</v>
      </c>
      <c r="AE507" s="30" t="str">
        <f t="shared" si="97"/>
        <v>Não</v>
      </c>
    </row>
    <row r="508" spans="1:31" x14ac:dyDescent="0.25">
      <c r="A508" s="23">
        <v>220556</v>
      </c>
      <c r="B508" s="27">
        <f>IFERROR(VLOOKUP(A508,[1]Monitoramento_Base_somente_disp!$A:$L,5,FALSE),0)</f>
        <v>1716</v>
      </c>
      <c r="C508" s="20">
        <f>IFERROR(VLOOKUP(A508,[1]Monitoramento_Base_somente_disp!$A:$L,6,FALSE),0)</f>
        <v>3409810</v>
      </c>
      <c r="D508" s="20">
        <f>IFERROR(VLOOKUP(A508,[1]Monitoramento_Base_somente_disp!$A:$L,7,FALSE),0)</f>
        <v>0</v>
      </c>
      <c r="E508" s="20">
        <f>IFERROR(VLOOKUP(A508,[1]Monitoramento_Base_somente_disp!$A:$L,8,FALSE),0)</f>
        <v>1691788</v>
      </c>
      <c r="F508" s="20">
        <f>IFERROR(VLOOKUP(A508,[1]Monitoramento_Base_somente_disp!$A:$L,9,FALSE),0)</f>
        <v>0</v>
      </c>
      <c r="G508" s="28">
        <f>IFERROR(VLOOKUP(A508,[1]Monitoramento_Base_somente_disp!$A:$L,10,FALSE),0)</f>
        <v>0</v>
      </c>
      <c r="H508" s="27">
        <f>IFERROR(VLOOKUP(A508,[2]webService!$A:$I,4,FALSE),0)</f>
        <v>0</v>
      </c>
      <c r="I508" s="20">
        <f>IFERROR(VLOOKUP(A508,[2]webService!$A:$II,5,FALSE),0)</f>
        <v>0</v>
      </c>
      <c r="J508" s="20">
        <f>IFERROR(VLOOKUP(A508,[2]webService!$A:$I,6,FALSE),0)</f>
        <v>0</v>
      </c>
      <c r="K508" s="20">
        <f>IFERROR(VLOOKUP(A508,[2]webService!$A:$I,7,FALSE),0)</f>
        <v>0</v>
      </c>
      <c r="L508" s="20">
        <f>IFERROR(VLOOKUP(A508,[2]webService!$A:$I,8,FALSE),0)</f>
        <v>0</v>
      </c>
      <c r="M508" s="28">
        <f>IFERROR(VLOOKUP(A508,[2]webService!$A:$I,9,FALSE),0)</f>
        <v>0</v>
      </c>
      <c r="N508" s="27">
        <f>IFERROR(VLOOKUP(A508,[3]soaBnafar!$A:$G,2,FALSE),0)</f>
        <v>0</v>
      </c>
      <c r="O508" s="20">
        <f>IFERROR(VLOOKUP(A508,[3]soaBnafar!$A:$H,3,FALSE),0)</f>
        <v>0</v>
      </c>
      <c r="P508" s="20">
        <f>IFERROR(VLOOKUP(A508,[3]soaBnafar!$A:$G,4,FALSE),0)</f>
        <v>0</v>
      </c>
      <c r="Q508" s="20">
        <f>IFERROR(VLOOKUP(A508,[3]soaBnafar!$A:$G,5,FALSE),0)</f>
        <v>0</v>
      </c>
      <c r="R508" s="20">
        <f>IFERROR(VLOOKUP(A508,[3]soaBnafar!$A:$G,6,FALSE),0)</f>
        <v>0</v>
      </c>
      <c r="S508" s="20">
        <f>IFERROR(VLOOKUP(A508,[3]soaBnafar!$A:$G,7,FALSE),0)</f>
        <v>0</v>
      </c>
      <c r="T508" s="32">
        <f t="shared" si="86"/>
        <v>1716</v>
      </c>
      <c r="U508" s="21">
        <f t="shared" si="87"/>
        <v>3409810</v>
      </c>
      <c r="V508" s="21">
        <f t="shared" si="88"/>
        <v>0</v>
      </c>
      <c r="W508" s="21">
        <f t="shared" si="89"/>
        <v>1691788</v>
      </c>
      <c r="X508" s="21">
        <f t="shared" si="90"/>
        <v>0</v>
      </c>
      <c r="Y508" s="33">
        <f t="shared" si="91"/>
        <v>0</v>
      </c>
      <c r="Z508" s="4" t="str">
        <f t="shared" si="92"/>
        <v>Sim</v>
      </c>
      <c r="AA508" s="4" t="str">
        <f t="shared" si="93"/>
        <v>Sim</v>
      </c>
      <c r="AB508" s="4" t="str">
        <f t="shared" si="94"/>
        <v>Não</v>
      </c>
      <c r="AC508" s="4" t="str">
        <f t="shared" si="95"/>
        <v>Sim</v>
      </c>
      <c r="AD508" s="4" t="str">
        <f t="shared" si="96"/>
        <v>Não</v>
      </c>
      <c r="AE508" s="30" t="str">
        <f t="shared" si="97"/>
        <v>Não</v>
      </c>
    </row>
    <row r="509" spans="1:31" x14ac:dyDescent="0.25">
      <c r="A509" s="23">
        <v>220557</v>
      </c>
      <c r="B509" s="27">
        <f>IFERROR(VLOOKUP(A509,[1]Monitoramento_Base_somente_disp!$A:$L,5,FALSE),0)</f>
        <v>0</v>
      </c>
      <c r="C509" s="20">
        <f>IFERROR(VLOOKUP(A509,[1]Monitoramento_Base_somente_disp!$A:$L,6,FALSE),0)</f>
        <v>11340</v>
      </c>
      <c r="D509" s="20">
        <f>IFERROR(VLOOKUP(A509,[1]Monitoramento_Base_somente_disp!$A:$L,7,FALSE),0)</f>
        <v>0</v>
      </c>
      <c r="E509" s="20">
        <f>IFERROR(VLOOKUP(A509,[1]Monitoramento_Base_somente_disp!$A:$L,8,FALSE),0)</f>
        <v>5670</v>
      </c>
      <c r="F509" s="20">
        <f>IFERROR(VLOOKUP(A509,[1]Monitoramento_Base_somente_disp!$A:$L,9,FALSE),0)</f>
        <v>0</v>
      </c>
      <c r="G509" s="28">
        <f>IFERROR(VLOOKUP(A509,[1]Monitoramento_Base_somente_disp!$A:$L,10,FALSE),0)</f>
        <v>0</v>
      </c>
      <c r="H509" s="27">
        <f>IFERROR(VLOOKUP(A509,[2]webService!$A:$I,4,FALSE),0)</f>
        <v>0</v>
      </c>
      <c r="I509" s="20">
        <f>IFERROR(VLOOKUP(A509,[2]webService!$A:$II,5,FALSE),0)</f>
        <v>0</v>
      </c>
      <c r="J509" s="20">
        <f>IFERROR(VLOOKUP(A509,[2]webService!$A:$I,6,FALSE),0)</f>
        <v>0</v>
      </c>
      <c r="K509" s="20">
        <f>IFERROR(VLOOKUP(A509,[2]webService!$A:$I,7,FALSE),0)</f>
        <v>0</v>
      </c>
      <c r="L509" s="20">
        <f>IFERROR(VLOOKUP(A509,[2]webService!$A:$I,8,FALSE),0)</f>
        <v>0</v>
      </c>
      <c r="M509" s="28">
        <f>IFERROR(VLOOKUP(A509,[2]webService!$A:$I,9,FALSE),0)</f>
        <v>0</v>
      </c>
      <c r="N509" s="27">
        <f>IFERROR(VLOOKUP(A509,[3]soaBnafar!$A:$G,2,FALSE),0)</f>
        <v>0</v>
      </c>
      <c r="O509" s="20">
        <f>IFERROR(VLOOKUP(A509,[3]soaBnafar!$A:$H,3,FALSE),0)</f>
        <v>0</v>
      </c>
      <c r="P509" s="20">
        <f>IFERROR(VLOOKUP(A509,[3]soaBnafar!$A:$G,4,FALSE),0)</f>
        <v>0</v>
      </c>
      <c r="Q509" s="20">
        <f>IFERROR(VLOOKUP(A509,[3]soaBnafar!$A:$G,5,FALSE),0)</f>
        <v>0</v>
      </c>
      <c r="R509" s="20">
        <f>IFERROR(VLOOKUP(A509,[3]soaBnafar!$A:$G,6,FALSE),0)</f>
        <v>0</v>
      </c>
      <c r="S509" s="20">
        <f>IFERROR(VLOOKUP(A509,[3]soaBnafar!$A:$G,7,FALSE),0)</f>
        <v>0</v>
      </c>
      <c r="T509" s="32">
        <f t="shared" si="86"/>
        <v>0</v>
      </c>
      <c r="U509" s="21">
        <f t="shared" si="87"/>
        <v>11340</v>
      </c>
      <c r="V509" s="21">
        <f t="shared" si="88"/>
        <v>0</v>
      </c>
      <c r="W509" s="21">
        <f t="shared" si="89"/>
        <v>5670</v>
      </c>
      <c r="X509" s="21">
        <f t="shared" si="90"/>
        <v>0</v>
      </c>
      <c r="Y509" s="33">
        <f t="shared" si="91"/>
        <v>0</v>
      </c>
      <c r="Z509" s="4" t="str">
        <f t="shared" si="92"/>
        <v>Não</v>
      </c>
      <c r="AA509" s="4" t="str">
        <f t="shared" si="93"/>
        <v>Sim</v>
      </c>
      <c r="AB509" s="4" t="str">
        <f t="shared" si="94"/>
        <v>Não</v>
      </c>
      <c r="AC509" s="4" t="str">
        <f t="shared" si="95"/>
        <v>Sim</v>
      </c>
      <c r="AD509" s="4" t="str">
        <f t="shared" si="96"/>
        <v>Não</v>
      </c>
      <c r="AE509" s="30" t="str">
        <f t="shared" si="97"/>
        <v>Não</v>
      </c>
    </row>
    <row r="510" spans="1:31" x14ac:dyDescent="0.25">
      <c r="A510" s="23">
        <v>220559</v>
      </c>
      <c r="B510" s="27">
        <f>IFERROR(VLOOKUP(A510,[1]Monitoramento_Base_somente_disp!$A:$L,5,FALSE),0)</f>
        <v>541</v>
      </c>
      <c r="C510" s="20">
        <f>IFERROR(VLOOKUP(A510,[1]Monitoramento_Base_somente_disp!$A:$L,6,FALSE),0)</f>
        <v>1023250</v>
      </c>
      <c r="D510" s="20">
        <f>IFERROR(VLOOKUP(A510,[1]Monitoramento_Base_somente_disp!$A:$L,7,FALSE),0)</f>
        <v>0</v>
      </c>
      <c r="E510" s="20">
        <f>IFERROR(VLOOKUP(A510,[1]Monitoramento_Base_somente_disp!$A:$L,8,FALSE),0)</f>
        <v>1142792</v>
      </c>
      <c r="F510" s="20">
        <f>IFERROR(VLOOKUP(A510,[1]Monitoramento_Base_somente_disp!$A:$L,9,FALSE),0)</f>
        <v>0</v>
      </c>
      <c r="G510" s="28">
        <f>IFERROR(VLOOKUP(A510,[1]Monitoramento_Base_somente_disp!$A:$L,10,FALSE),0)</f>
        <v>0</v>
      </c>
      <c r="H510" s="27">
        <f>IFERROR(VLOOKUP(A510,[2]webService!$A:$I,4,FALSE),0)</f>
        <v>0</v>
      </c>
      <c r="I510" s="20">
        <f>IFERROR(VLOOKUP(A510,[2]webService!$A:$II,5,FALSE),0)</f>
        <v>0</v>
      </c>
      <c r="J510" s="20">
        <f>IFERROR(VLOOKUP(A510,[2]webService!$A:$I,6,FALSE),0)</f>
        <v>0</v>
      </c>
      <c r="K510" s="20">
        <f>IFERROR(VLOOKUP(A510,[2]webService!$A:$I,7,FALSE),0)</f>
        <v>0</v>
      </c>
      <c r="L510" s="20">
        <f>IFERROR(VLOOKUP(A510,[2]webService!$A:$I,8,FALSE),0)</f>
        <v>0</v>
      </c>
      <c r="M510" s="28">
        <f>IFERROR(VLOOKUP(A510,[2]webService!$A:$I,9,FALSE),0)</f>
        <v>0</v>
      </c>
      <c r="N510" s="27">
        <f>IFERROR(VLOOKUP(A510,[3]soaBnafar!$A:$G,2,FALSE),0)</f>
        <v>0</v>
      </c>
      <c r="O510" s="20">
        <f>IFERROR(VLOOKUP(A510,[3]soaBnafar!$A:$H,3,FALSE),0)</f>
        <v>0</v>
      </c>
      <c r="P510" s="20">
        <f>IFERROR(VLOOKUP(A510,[3]soaBnafar!$A:$G,4,FALSE),0)</f>
        <v>0</v>
      </c>
      <c r="Q510" s="20">
        <f>IFERROR(VLOOKUP(A510,[3]soaBnafar!$A:$G,5,FALSE),0)</f>
        <v>0</v>
      </c>
      <c r="R510" s="20">
        <f>IFERROR(VLOOKUP(A510,[3]soaBnafar!$A:$G,6,FALSE),0)</f>
        <v>0</v>
      </c>
      <c r="S510" s="20">
        <f>IFERROR(VLOOKUP(A510,[3]soaBnafar!$A:$G,7,FALSE),0)</f>
        <v>0</v>
      </c>
      <c r="T510" s="32">
        <f t="shared" si="86"/>
        <v>541</v>
      </c>
      <c r="U510" s="21">
        <f t="shared" si="87"/>
        <v>1023250</v>
      </c>
      <c r="V510" s="21">
        <f t="shared" si="88"/>
        <v>0</v>
      </c>
      <c r="W510" s="21">
        <f t="shared" si="89"/>
        <v>1142792</v>
      </c>
      <c r="X510" s="21">
        <f t="shared" si="90"/>
        <v>0</v>
      </c>
      <c r="Y510" s="33">
        <f t="shared" si="91"/>
        <v>0</v>
      </c>
      <c r="Z510" s="4" t="str">
        <f t="shared" si="92"/>
        <v>Sim</v>
      </c>
      <c r="AA510" s="4" t="str">
        <f t="shared" si="93"/>
        <v>Sim</v>
      </c>
      <c r="AB510" s="4" t="str">
        <f t="shared" si="94"/>
        <v>Não</v>
      </c>
      <c r="AC510" s="4" t="str">
        <f t="shared" si="95"/>
        <v>Sim</v>
      </c>
      <c r="AD510" s="4" t="str">
        <f t="shared" si="96"/>
        <v>Não</v>
      </c>
      <c r="AE510" s="30" t="str">
        <f t="shared" si="97"/>
        <v>Não</v>
      </c>
    </row>
    <row r="511" spans="1:31" x14ac:dyDescent="0.25">
      <c r="A511" s="23">
        <v>220560</v>
      </c>
      <c r="B511" s="27">
        <f>IFERROR(VLOOKUP(A511,[1]Monitoramento_Base_somente_disp!$A:$L,5,FALSE),0)</f>
        <v>2594</v>
      </c>
      <c r="C511" s="20">
        <f>IFERROR(VLOOKUP(A511,[1]Monitoramento_Base_somente_disp!$A:$L,6,FALSE),0)</f>
        <v>1104826</v>
      </c>
      <c r="D511" s="20">
        <f>IFERROR(VLOOKUP(A511,[1]Monitoramento_Base_somente_disp!$A:$L,7,FALSE),0)</f>
        <v>2300</v>
      </c>
      <c r="E511" s="20">
        <f>IFERROR(VLOOKUP(A511,[1]Monitoramento_Base_somente_disp!$A:$L,8,FALSE),0)</f>
        <v>506458</v>
      </c>
      <c r="F511" s="20">
        <f>IFERROR(VLOOKUP(A511,[1]Monitoramento_Base_somente_disp!$A:$L,9,FALSE),0)</f>
        <v>0</v>
      </c>
      <c r="G511" s="28">
        <f>IFERROR(VLOOKUP(A511,[1]Monitoramento_Base_somente_disp!$A:$L,10,FALSE),0)</f>
        <v>0</v>
      </c>
      <c r="H511" s="27">
        <f>IFERROR(VLOOKUP(A511,[2]webService!$A:$I,4,FALSE),0)</f>
        <v>0</v>
      </c>
      <c r="I511" s="20">
        <f>IFERROR(VLOOKUP(A511,[2]webService!$A:$II,5,FALSE),0)</f>
        <v>0</v>
      </c>
      <c r="J511" s="20">
        <f>IFERROR(VLOOKUP(A511,[2]webService!$A:$I,6,FALSE),0)</f>
        <v>0</v>
      </c>
      <c r="K511" s="20">
        <f>IFERROR(VLOOKUP(A511,[2]webService!$A:$I,7,FALSE),0)</f>
        <v>0</v>
      </c>
      <c r="L511" s="20">
        <f>IFERROR(VLOOKUP(A511,[2]webService!$A:$I,8,FALSE),0)</f>
        <v>0</v>
      </c>
      <c r="M511" s="28">
        <f>IFERROR(VLOOKUP(A511,[2]webService!$A:$I,9,FALSE),0)</f>
        <v>0</v>
      </c>
      <c r="N511" s="27">
        <f>IFERROR(VLOOKUP(A511,[3]soaBnafar!$A:$G,2,FALSE),0)</f>
        <v>0</v>
      </c>
      <c r="O511" s="20">
        <f>IFERROR(VLOOKUP(A511,[3]soaBnafar!$A:$H,3,FALSE),0)</f>
        <v>0</v>
      </c>
      <c r="P511" s="20">
        <f>IFERROR(VLOOKUP(A511,[3]soaBnafar!$A:$G,4,FALSE),0)</f>
        <v>0</v>
      </c>
      <c r="Q511" s="20">
        <f>IFERROR(VLOOKUP(A511,[3]soaBnafar!$A:$G,5,FALSE),0)</f>
        <v>0</v>
      </c>
      <c r="R511" s="20">
        <f>IFERROR(VLOOKUP(A511,[3]soaBnafar!$A:$G,6,FALSE),0)</f>
        <v>0</v>
      </c>
      <c r="S511" s="20">
        <f>IFERROR(VLOOKUP(A511,[3]soaBnafar!$A:$G,7,FALSE),0)</f>
        <v>0</v>
      </c>
      <c r="T511" s="32">
        <f t="shared" si="86"/>
        <v>2594</v>
      </c>
      <c r="U511" s="21">
        <f t="shared" si="87"/>
        <v>1104826</v>
      </c>
      <c r="V511" s="21">
        <f t="shared" si="88"/>
        <v>2300</v>
      </c>
      <c r="W511" s="21">
        <f t="shared" si="89"/>
        <v>506458</v>
      </c>
      <c r="X511" s="21">
        <f t="shared" si="90"/>
        <v>0</v>
      </c>
      <c r="Y511" s="33">
        <f t="shared" si="91"/>
        <v>0</v>
      </c>
      <c r="Z511" s="4" t="str">
        <f t="shared" si="92"/>
        <v>Sim</v>
      </c>
      <c r="AA511" s="4" t="str">
        <f t="shared" si="93"/>
        <v>Sim</v>
      </c>
      <c r="AB511" s="4" t="str">
        <f t="shared" si="94"/>
        <v>Sim</v>
      </c>
      <c r="AC511" s="4" t="str">
        <f t="shared" si="95"/>
        <v>Sim</v>
      </c>
      <c r="AD511" s="4" t="str">
        <f t="shared" si="96"/>
        <v>Não</v>
      </c>
      <c r="AE511" s="30" t="str">
        <f t="shared" si="97"/>
        <v>Não</v>
      </c>
    </row>
    <row r="512" spans="1:31" x14ac:dyDescent="0.25">
      <c r="A512" s="23">
        <v>220570</v>
      </c>
      <c r="B512" s="27">
        <f>IFERROR(VLOOKUP(A512,[1]Monitoramento_Base_somente_disp!$A:$L,5,FALSE),0)</f>
        <v>0</v>
      </c>
      <c r="C512" s="20">
        <f>IFERROR(VLOOKUP(A512,[1]Monitoramento_Base_somente_disp!$A:$L,6,FALSE),0)</f>
        <v>9391564</v>
      </c>
      <c r="D512" s="20">
        <f>IFERROR(VLOOKUP(A512,[1]Monitoramento_Base_somente_disp!$A:$L,7,FALSE),0)</f>
        <v>0</v>
      </c>
      <c r="E512" s="20">
        <f>IFERROR(VLOOKUP(A512,[1]Monitoramento_Base_somente_disp!$A:$L,8,FALSE),0)</f>
        <v>4695782</v>
      </c>
      <c r="F512" s="20">
        <f>IFERROR(VLOOKUP(A512,[1]Monitoramento_Base_somente_disp!$A:$L,9,FALSE),0)</f>
        <v>0</v>
      </c>
      <c r="G512" s="28">
        <f>IFERROR(VLOOKUP(A512,[1]Monitoramento_Base_somente_disp!$A:$L,10,FALSE),0)</f>
        <v>0</v>
      </c>
      <c r="H512" s="27">
        <f>IFERROR(VLOOKUP(A512,[2]webService!$A:$I,4,FALSE),0)</f>
        <v>0</v>
      </c>
      <c r="I512" s="20">
        <f>IFERROR(VLOOKUP(A512,[2]webService!$A:$II,5,FALSE),0)</f>
        <v>0</v>
      </c>
      <c r="J512" s="20">
        <f>IFERROR(VLOOKUP(A512,[2]webService!$A:$I,6,FALSE),0)</f>
        <v>0</v>
      </c>
      <c r="K512" s="20">
        <f>IFERROR(VLOOKUP(A512,[2]webService!$A:$I,7,FALSE),0)</f>
        <v>0</v>
      </c>
      <c r="L512" s="20">
        <f>IFERROR(VLOOKUP(A512,[2]webService!$A:$I,8,FALSE),0)</f>
        <v>0</v>
      </c>
      <c r="M512" s="28">
        <f>IFERROR(VLOOKUP(A512,[2]webService!$A:$I,9,FALSE),0)</f>
        <v>0</v>
      </c>
      <c r="N512" s="27">
        <f>IFERROR(VLOOKUP(A512,[3]soaBnafar!$A:$G,2,FALSE),0)</f>
        <v>0</v>
      </c>
      <c r="O512" s="20">
        <f>IFERROR(VLOOKUP(A512,[3]soaBnafar!$A:$H,3,FALSE),0)</f>
        <v>0</v>
      </c>
      <c r="P512" s="20">
        <f>IFERROR(VLOOKUP(A512,[3]soaBnafar!$A:$G,4,FALSE),0)</f>
        <v>0</v>
      </c>
      <c r="Q512" s="20">
        <f>IFERROR(VLOOKUP(A512,[3]soaBnafar!$A:$G,5,FALSE),0)</f>
        <v>0</v>
      </c>
      <c r="R512" s="20">
        <f>IFERROR(VLOOKUP(A512,[3]soaBnafar!$A:$G,6,FALSE),0)</f>
        <v>0</v>
      </c>
      <c r="S512" s="20">
        <f>IFERROR(VLOOKUP(A512,[3]soaBnafar!$A:$G,7,FALSE),0)</f>
        <v>0</v>
      </c>
      <c r="T512" s="32">
        <f t="shared" si="86"/>
        <v>0</v>
      </c>
      <c r="U512" s="21">
        <f t="shared" si="87"/>
        <v>9391564</v>
      </c>
      <c r="V512" s="21">
        <f t="shared" si="88"/>
        <v>0</v>
      </c>
      <c r="W512" s="21">
        <f t="shared" si="89"/>
        <v>4695782</v>
      </c>
      <c r="X512" s="21">
        <f t="shared" si="90"/>
        <v>0</v>
      </c>
      <c r="Y512" s="33">
        <f t="shared" si="91"/>
        <v>0</v>
      </c>
      <c r="Z512" s="4" t="str">
        <f t="shared" si="92"/>
        <v>Não</v>
      </c>
      <c r="AA512" s="4" t="str">
        <f t="shared" si="93"/>
        <v>Sim</v>
      </c>
      <c r="AB512" s="4" t="str">
        <f t="shared" si="94"/>
        <v>Não</v>
      </c>
      <c r="AC512" s="4" t="str">
        <f t="shared" si="95"/>
        <v>Sim</v>
      </c>
      <c r="AD512" s="4" t="str">
        <f t="shared" si="96"/>
        <v>Não</v>
      </c>
      <c r="AE512" s="30" t="str">
        <f t="shared" si="97"/>
        <v>Não</v>
      </c>
    </row>
    <row r="513" spans="1:31" x14ac:dyDescent="0.25">
      <c r="A513" s="23">
        <v>220580</v>
      </c>
      <c r="B513" s="27">
        <f>IFERROR(VLOOKUP(A513,[1]Monitoramento_Base_somente_disp!$A:$L,5,FALSE),0)</f>
        <v>2360</v>
      </c>
      <c r="C513" s="20">
        <f>IFERROR(VLOOKUP(A513,[1]Monitoramento_Base_somente_disp!$A:$L,6,FALSE),0)</f>
        <v>1913082</v>
      </c>
      <c r="D513" s="20">
        <f>IFERROR(VLOOKUP(A513,[1]Monitoramento_Base_somente_disp!$A:$L,7,FALSE),0)</f>
        <v>450</v>
      </c>
      <c r="E513" s="20">
        <f>IFERROR(VLOOKUP(A513,[1]Monitoramento_Base_somente_disp!$A:$L,8,FALSE),0)</f>
        <v>479221</v>
      </c>
      <c r="F513" s="20">
        <f>IFERROR(VLOOKUP(A513,[1]Monitoramento_Base_somente_disp!$A:$L,9,FALSE),0)</f>
        <v>0</v>
      </c>
      <c r="G513" s="28">
        <f>IFERROR(VLOOKUP(A513,[1]Monitoramento_Base_somente_disp!$A:$L,10,FALSE),0)</f>
        <v>0</v>
      </c>
      <c r="H513" s="27">
        <f>IFERROR(VLOOKUP(A513,[2]webService!$A:$I,4,FALSE),0)</f>
        <v>0</v>
      </c>
      <c r="I513" s="20">
        <f>IFERROR(VLOOKUP(A513,[2]webService!$A:$II,5,FALSE),0)</f>
        <v>0</v>
      </c>
      <c r="J513" s="20">
        <f>IFERROR(VLOOKUP(A513,[2]webService!$A:$I,6,FALSE),0)</f>
        <v>0</v>
      </c>
      <c r="K513" s="20">
        <f>IFERROR(VLOOKUP(A513,[2]webService!$A:$I,7,FALSE),0)</f>
        <v>0</v>
      </c>
      <c r="L513" s="20">
        <f>IFERROR(VLOOKUP(A513,[2]webService!$A:$I,8,FALSE),0)</f>
        <v>0</v>
      </c>
      <c r="M513" s="28">
        <f>IFERROR(VLOOKUP(A513,[2]webService!$A:$I,9,FALSE),0)</f>
        <v>0</v>
      </c>
      <c r="N513" s="27">
        <f>IFERROR(VLOOKUP(A513,[3]soaBnafar!$A:$G,2,FALSE),0)</f>
        <v>0</v>
      </c>
      <c r="O513" s="20">
        <f>IFERROR(VLOOKUP(A513,[3]soaBnafar!$A:$H,3,FALSE),0)</f>
        <v>0</v>
      </c>
      <c r="P513" s="20">
        <f>IFERROR(VLOOKUP(A513,[3]soaBnafar!$A:$G,4,FALSE),0)</f>
        <v>0</v>
      </c>
      <c r="Q513" s="20">
        <f>IFERROR(VLOOKUP(A513,[3]soaBnafar!$A:$G,5,FALSE),0)</f>
        <v>0</v>
      </c>
      <c r="R513" s="20">
        <f>IFERROR(VLOOKUP(A513,[3]soaBnafar!$A:$G,6,FALSE),0)</f>
        <v>0</v>
      </c>
      <c r="S513" s="20">
        <f>IFERROR(VLOOKUP(A513,[3]soaBnafar!$A:$G,7,FALSE),0)</f>
        <v>0</v>
      </c>
      <c r="T513" s="32">
        <f t="shared" si="86"/>
        <v>2360</v>
      </c>
      <c r="U513" s="21">
        <f t="shared" si="87"/>
        <v>1913082</v>
      </c>
      <c r="V513" s="21">
        <f t="shared" si="88"/>
        <v>450</v>
      </c>
      <c r="W513" s="21">
        <f t="shared" si="89"/>
        <v>479221</v>
      </c>
      <c r="X513" s="21">
        <f t="shared" si="90"/>
        <v>0</v>
      </c>
      <c r="Y513" s="33">
        <f t="shared" si="91"/>
        <v>0</v>
      </c>
      <c r="Z513" s="4" t="str">
        <f t="shared" si="92"/>
        <v>Sim</v>
      </c>
      <c r="AA513" s="4" t="str">
        <f t="shared" si="93"/>
        <v>Sim</v>
      </c>
      <c r="AB513" s="4" t="str">
        <f t="shared" si="94"/>
        <v>Sim</v>
      </c>
      <c r="AC513" s="4" t="str">
        <f t="shared" si="95"/>
        <v>Sim</v>
      </c>
      <c r="AD513" s="4" t="str">
        <f t="shared" si="96"/>
        <v>Não</v>
      </c>
      <c r="AE513" s="30" t="str">
        <f t="shared" si="97"/>
        <v>Não</v>
      </c>
    </row>
    <row r="514" spans="1:31" x14ac:dyDescent="0.25">
      <c r="A514" s="23">
        <v>220590</v>
      </c>
      <c r="B514" s="27">
        <f>IFERROR(VLOOKUP(A514,[1]Monitoramento_Base_somente_disp!$A:$L,5,FALSE),0)</f>
        <v>35029</v>
      </c>
      <c r="C514" s="20">
        <f>IFERROR(VLOOKUP(A514,[1]Monitoramento_Base_somente_disp!$A:$L,6,FALSE),0)</f>
        <v>7091519</v>
      </c>
      <c r="D514" s="20">
        <f>IFERROR(VLOOKUP(A514,[1]Monitoramento_Base_somente_disp!$A:$L,7,FALSE),0)</f>
        <v>11115</v>
      </c>
      <c r="E514" s="20">
        <f>IFERROR(VLOOKUP(A514,[1]Monitoramento_Base_somente_disp!$A:$L,8,FALSE),0)</f>
        <v>3818327</v>
      </c>
      <c r="F514" s="20">
        <f>IFERROR(VLOOKUP(A514,[1]Monitoramento_Base_somente_disp!$A:$L,9,FALSE),0)</f>
        <v>0</v>
      </c>
      <c r="G514" s="28">
        <f>IFERROR(VLOOKUP(A514,[1]Monitoramento_Base_somente_disp!$A:$L,10,FALSE),0)</f>
        <v>0</v>
      </c>
      <c r="H514" s="27">
        <f>IFERROR(VLOOKUP(A514,[2]webService!$A:$I,4,FALSE),0)</f>
        <v>0</v>
      </c>
      <c r="I514" s="20">
        <f>IFERROR(VLOOKUP(A514,[2]webService!$A:$II,5,FALSE),0)</f>
        <v>0</v>
      </c>
      <c r="J514" s="20">
        <f>IFERROR(VLOOKUP(A514,[2]webService!$A:$I,6,FALSE),0)</f>
        <v>0</v>
      </c>
      <c r="K514" s="20">
        <f>IFERROR(VLOOKUP(A514,[2]webService!$A:$I,7,FALSE),0)</f>
        <v>0</v>
      </c>
      <c r="L514" s="20">
        <f>IFERROR(VLOOKUP(A514,[2]webService!$A:$I,8,FALSE),0)</f>
        <v>0</v>
      </c>
      <c r="M514" s="28">
        <f>IFERROR(VLOOKUP(A514,[2]webService!$A:$I,9,FALSE),0)</f>
        <v>0</v>
      </c>
      <c r="N514" s="27">
        <f>IFERROR(VLOOKUP(A514,[3]soaBnafar!$A:$G,2,FALSE),0)</f>
        <v>0</v>
      </c>
      <c r="O514" s="20">
        <f>IFERROR(VLOOKUP(A514,[3]soaBnafar!$A:$H,3,FALSE),0)</f>
        <v>0</v>
      </c>
      <c r="P514" s="20">
        <f>IFERROR(VLOOKUP(A514,[3]soaBnafar!$A:$G,4,FALSE),0)</f>
        <v>0</v>
      </c>
      <c r="Q514" s="20">
        <f>IFERROR(VLOOKUP(A514,[3]soaBnafar!$A:$G,5,FALSE),0)</f>
        <v>0</v>
      </c>
      <c r="R514" s="20">
        <f>IFERROR(VLOOKUP(A514,[3]soaBnafar!$A:$G,6,FALSE),0)</f>
        <v>0</v>
      </c>
      <c r="S514" s="20">
        <f>IFERROR(VLOOKUP(A514,[3]soaBnafar!$A:$G,7,FALSE),0)</f>
        <v>0</v>
      </c>
      <c r="T514" s="32">
        <f t="shared" si="86"/>
        <v>35029</v>
      </c>
      <c r="U514" s="21">
        <f t="shared" si="87"/>
        <v>7091519</v>
      </c>
      <c r="V514" s="21">
        <f t="shared" si="88"/>
        <v>11115</v>
      </c>
      <c r="W514" s="21">
        <f t="shared" si="89"/>
        <v>3818327</v>
      </c>
      <c r="X514" s="21">
        <f t="shared" si="90"/>
        <v>0</v>
      </c>
      <c r="Y514" s="33">
        <f t="shared" si="91"/>
        <v>0</v>
      </c>
      <c r="Z514" s="4" t="str">
        <f t="shared" si="92"/>
        <v>Sim</v>
      </c>
      <c r="AA514" s="4" t="str">
        <f t="shared" si="93"/>
        <v>Sim</v>
      </c>
      <c r="AB514" s="4" t="str">
        <f t="shared" si="94"/>
        <v>Sim</v>
      </c>
      <c r="AC514" s="4" t="str">
        <f t="shared" si="95"/>
        <v>Sim</v>
      </c>
      <c r="AD514" s="4" t="str">
        <f t="shared" si="96"/>
        <v>Não</v>
      </c>
      <c r="AE514" s="30" t="str">
        <f t="shared" si="97"/>
        <v>Não</v>
      </c>
    </row>
    <row r="515" spans="1:31" x14ac:dyDescent="0.25">
      <c r="A515" s="23">
        <v>220605</v>
      </c>
      <c r="B515" s="27">
        <f>IFERROR(VLOOKUP(A515,[1]Monitoramento_Base_somente_disp!$A:$L,5,FALSE),0)</f>
        <v>5257</v>
      </c>
      <c r="C515" s="20">
        <f>IFERROR(VLOOKUP(A515,[1]Monitoramento_Base_somente_disp!$A:$L,6,FALSE),0)</f>
        <v>8626651</v>
      </c>
      <c r="D515" s="20">
        <f>IFERROR(VLOOKUP(A515,[1]Monitoramento_Base_somente_disp!$A:$L,7,FALSE),0)</f>
        <v>2627</v>
      </c>
      <c r="E515" s="20">
        <f>IFERROR(VLOOKUP(A515,[1]Monitoramento_Base_somente_disp!$A:$L,8,FALSE),0)</f>
        <v>4272017</v>
      </c>
      <c r="F515" s="20">
        <f>IFERROR(VLOOKUP(A515,[1]Monitoramento_Base_somente_disp!$A:$L,9,FALSE),0)</f>
        <v>0</v>
      </c>
      <c r="G515" s="28">
        <f>IFERROR(VLOOKUP(A515,[1]Monitoramento_Base_somente_disp!$A:$L,10,FALSE),0)</f>
        <v>0</v>
      </c>
      <c r="H515" s="27">
        <f>IFERROR(VLOOKUP(A515,[2]webService!$A:$I,4,FALSE),0)</f>
        <v>0</v>
      </c>
      <c r="I515" s="20">
        <f>IFERROR(VLOOKUP(A515,[2]webService!$A:$II,5,FALSE),0)</f>
        <v>0</v>
      </c>
      <c r="J515" s="20">
        <f>IFERROR(VLOOKUP(A515,[2]webService!$A:$I,6,FALSE),0)</f>
        <v>0</v>
      </c>
      <c r="K515" s="20">
        <f>IFERROR(VLOOKUP(A515,[2]webService!$A:$I,7,FALSE),0)</f>
        <v>0</v>
      </c>
      <c r="L515" s="20">
        <f>IFERROR(VLOOKUP(A515,[2]webService!$A:$I,8,FALSE),0)</f>
        <v>0</v>
      </c>
      <c r="M515" s="28">
        <f>IFERROR(VLOOKUP(A515,[2]webService!$A:$I,9,FALSE),0)</f>
        <v>0</v>
      </c>
      <c r="N515" s="27">
        <f>IFERROR(VLOOKUP(A515,[3]soaBnafar!$A:$G,2,FALSE),0)</f>
        <v>0</v>
      </c>
      <c r="O515" s="20">
        <f>IFERROR(VLOOKUP(A515,[3]soaBnafar!$A:$H,3,FALSE),0)</f>
        <v>0</v>
      </c>
      <c r="P515" s="20">
        <f>IFERROR(VLOOKUP(A515,[3]soaBnafar!$A:$G,4,FALSE),0)</f>
        <v>0</v>
      </c>
      <c r="Q515" s="20">
        <f>IFERROR(VLOOKUP(A515,[3]soaBnafar!$A:$G,5,FALSE),0)</f>
        <v>0</v>
      </c>
      <c r="R515" s="20">
        <f>IFERROR(VLOOKUP(A515,[3]soaBnafar!$A:$G,6,FALSE),0)</f>
        <v>0</v>
      </c>
      <c r="S515" s="20">
        <f>IFERROR(VLOOKUP(A515,[3]soaBnafar!$A:$G,7,FALSE),0)</f>
        <v>0</v>
      </c>
      <c r="T515" s="32">
        <f t="shared" si="86"/>
        <v>5257</v>
      </c>
      <c r="U515" s="21">
        <f t="shared" si="87"/>
        <v>8626651</v>
      </c>
      <c r="V515" s="21">
        <f t="shared" si="88"/>
        <v>2627</v>
      </c>
      <c r="W515" s="21">
        <f t="shared" si="89"/>
        <v>4272017</v>
      </c>
      <c r="X515" s="21">
        <f t="shared" si="90"/>
        <v>0</v>
      </c>
      <c r="Y515" s="33">
        <f t="shared" si="91"/>
        <v>0</v>
      </c>
      <c r="Z515" s="4" t="str">
        <f t="shared" si="92"/>
        <v>Sim</v>
      </c>
      <c r="AA515" s="4" t="str">
        <f t="shared" si="93"/>
        <v>Sim</v>
      </c>
      <c r="AB515" s="4" t="str">
        <f t="shared" si="94"/>
        <v>Sim</v>
      </c>
      <c r="AC515" s="4" t="str">
        <f t="shared" si="95"/>
        <v>Sim</v>
      </c>
      <c r="AD515" s="4" t="str">
        <f t="shared" si="96"/>
        <v>Não</v>
      </c>
      <c r="AE515" s="30" t="str">
        <f t="shared" si="97"/>
        <v>Não</v>
      </c>
    </row>
    <row r="516" spans="1:31" x14ac:dyDescent="0.25">
      <c r="A516" s="23">
        <v>220610</v>
      </c>
      <c r="B516" s="27">
        <f>IFERROR(VLOOKUP(A516,[1]Monitoramento_Base_somente_disp!$A:$L,5,FALSE),0)</f>
        <v>0</v>
      </c>
      <c r="C516" s="20">
        <f>IFERROR(VLOOKUP(A516,[1]Monitoramento_Base_somente_disp!$A:$L,6,FALSE),0)</f>
        <v>0</v>
      </c>
      <c r="D516" s="20">
        <f>IFERROR(VLOOKUP(A516,[1]Monitoramento_Base_somente_disp!$A:$L,7,FALSE),0)</f>
        <v>0</v>
      </c>
      <c r="E516" s="20">
        <f>IFERROR(VLOOKUP(A516,[1]Monitoramento_Base_somente_disp!$A:$L,8,FALSE),0)</f>
        <v>0</v>
      </c>
      <c r="F516" s="20">
        <f>IFERROR(VLOOKUP(A516,[1]Monitoramento_Base_somente_disp!$A:$L,9,FALSE),0)</f>
        <v>0</v>
      </c>
      <c r="G516" s="28">
        <f>IFERROR(VLOOKUP(A516,[1]Monitoramento_Base_somente_disp!$A:$L,10,FALSE),0)</f>
        <v>0</v>
      </c>
      <c r="H516" s="27">
        <f>IFERROR(VLOOKUP(A516,[2]webService!$A:$I,4,FALSE),0)</f>
        <v>0</v>
      </c>
      <c r="I516" s="20">
        <f>IFERROR(VLOOKUP(A516,[2]webService!$A:$II,5,FALSE),0)</f>
        <v>0</v>
      </c>
      <c r="J516" s="20">
        <f>IFERROR(VLOOKUP(A516,[2]webService!$A:$I,6,FALSE),0)</f>
        <v>0</v>
      </c>
      <c r="K516" s="20">
        <f>IFERROR(VLOOKUP(A516,[2]webService!$A:$I,7,FALSE),0)</f>
        <v>0</v>
      </c>
      <c r="L516" s="20">
        <f>IFERROR(VLOOKUP(A516,[2]webService!$A:$I,8,FALSE),0)</f>
        <v>0</v>
      </c>
      <c r="M516" s="28">
        <f>IFERROR(VLOOKUP(A516,[2]webService!$A:$I,9,FALSE),0)</f>
        <v>0</v>
      </c>
      <c r="N516" s="27">
        <f>IFERROR(VLOOKUP(A516,[3]soaBnafar!$A:$G,2,FALSE),0)</f>
        <v>0</v>
      </c>
      <c r="O516" s="20">
        <f>IFERROR(VLOOKUP(A516,[3]soaBnafar!$A:$H,3,FALSE),0)</f>
        <v>0</v>
      </c>
      <c r="P516" s="20">
        <f>IFERROR(VLOOKUP(A516,[3]soaBnafar!$A:$G,4,FALSE),0)</f>
        <v>0</v>
      </c>
      <c r="Q516" s="20">
        <f>IFERROR(VLOOKUP(A516,[3]soaBnafar!$A:$G,5,FALSE),0)</f>
        <v>0</v>
      </c>
      <c r="R516" s="20">
        <f>IFERROR(VLOOKUP(A516,[3]soaBnafar!$A:$G,6,FALSE),0)</f>
        <v>0</v>
      </c>
      <c r="S516" s="20">
        <f>IFERROR(VLOOKUP(A516,[3]soaBnafar!$A:$G,7,FALSE),0)</f>
        <v>0</v>
      </c>
      <c r="T516" s="32">
        <f t="shared" si="86"/>
        <v>0</v>
      </c>
      <c r="U516" s="21">
        <f t="shared" si="87"/>
        <v>0</v>
      </c>
      <c r="V516" s="21">
        <f t="shared" si="88"/>
        <v>0</v>
      </c>
      <c r="W516" s="21">
        <f t="shared" si="89"/>
        <v>0</v>
      </c>
      <c r="X516" s="21">
        <f t="shared" si="90"/>
        <v>0</v>
      </c>
      <c r="Y516" s="33">
        <f t="shared" si="91"/>
        <v>0</v>
      </c>
      <c r="Z516" s="4" t="str">
        <f t="shared" si="92"/>
        <v>Não</v>
      </c>
      <c r="AA516" s="4" t="str">
        <f t="shared" si="93"/>
        <v>Não</v>
      </c>
      <c r="AB516" s="4" t="str">
        <f t="shared" si="94"/>
        <v>Não</v>
      </c>
      <c r="AC516" s="4" t="str">
        <f t="shared" si="95"/>
        <v>Não</v>
      </c>
      <c r="AD516" s="4" t="str">
        <f t="shared" si="96"/>
        <v>Não</v>
      </c>
      <c r="AE516" s="30" t="str">
        <f t="shared" si="97"/>
        <v>Não</v>
      </c>
    </row>
    <row r="517" spans="1:31" x14ac:dyDescent="0.25">
      <c r="A517" s="23">
        <v>220620</v>
      </c>
      <c r="B517" s="27">
        <f>IFERROR(VLOOKUP(A517,[1]Monitoramento_Base_somente_disp!$A:$L,5,FALSE),0)</f>
        <v>0</v>
      </c>
      <c r="C517" s="20">
        <f>IFERROR(VLOOKUP(A517,[1]Monitoramento_Base_somente_disp!$A:$L,6,FALSE),0)</f>
        <v>5074076</v>
      </c>
      <c r="D517" s="20">
        <f>IFERROR(VLOOKUP(A517,[1]Monitoramento_Base_somente_disp!$A:$L,7,FALSE),0)</f>
        <v>0</v>
      </c>
      <c r="E517" s="20">
        <f>IFERROR(VLOOKUP(A517,[1]Monitoramento_Base_somente_disp!$A:$L,8,FALSE),0)</f>
        <v>2537038</v>
      </c>
      <c r="F517" s="20">
        <f>IFERROR(VLOOKUP(A517,[1]Monitoramento_Base_somente_disp!$A:$L,9,FALSE),0)</f>
        <v>0</v>
      </c>
      <c r="G517" s="28">
        <f>IFERROR(VLOOKUP(A517,[1]Monitoramento_Base_somente_disp!$A:$L,10,FALSE),0)</f>
        <v>0</v>
      </c>
      <c r="H517" s="27">
        <f>IFERROR(VLOOKUP(A517,[2]webService!$A:$I,4,FALSE),0)</f>
        <v>0</v>
      </c>
      <c r="I517" s="20">
        <f>IFERROR(VLOOKUP(A517,[2]webService!$A:$II,5,FALSE),0)</f>
        <v>0</v>
      </c>
      <c r="J517" s="20">
        <f>IFERROR(VLOOKUP(A517,[2]webService!$A:$I,6,FALSE),0)</f>
        <v>0</v>
      </c>
      <c r="K517" s="20">
        <f>IFERROR(VLOOKUP(A517,[2]webService!$A:$I,7,FALSE),0)</f>
        <v>0</v>
      </c>
      <c r="L517" s="20">
        <f>IFERROR(VLOOKUP(A517,[2]webService!$A:$I,8,FALSE),0)</f>
        <v>0</v>
      </c>
      <c r="M517" s="28">
        <f>IFERROR(VLOOKUP(A517,[2]webService!$A:$I,9,FALSE),0)</f>
        <v>0</v>
      </c>
      <c r="N517" s="27">
        <f>IFERROR(VLOOKUP(A517,[3]soaBnafar!$A:$G,2,FALSE),0)</f>
        <v>0</v>
      </c>
      <c r="O517" s="20">
        <f>IFERROR(VLOOKUP(A517,[3]soaBnafar!$A:$H,3,FALSE),0)</f>
        <v>0</v>
      </c>
      <c r="P517" s="20">
        <f>IFERROR(VLOOKUP(A517,[3]soaBnafar!$A:$G,4,FALSE),0)</f>
        <v>0</v>
      </c>
      <c r="Q517" s="20">
        <f>IFERROR(VLOOKUP(A517,[3]soaBnafar!$A:$G,5,FALSE),0)</f>
        <v>0</v>
      </c>
      <c r="R517" s="20">
        <f>IFERROR(VLOOKUP(A517,[3]soaBnafar!$A:$G,6,FALSE),0)</f>
        <v>0</v>
      </c>
      <c r="S517" s="20">
        <f>IFERROR(VLOOKUP(A517,[3]soaBnafar!$A:$G,7,FALSE),0)</f>
        <v>0</v>
      </c>
      <c r="T517" s="32">
        <f t="shared" si="86"/>
        <v>0</v>
      </c>
      <c r="U517" s="21">
        <f t="shared" si="87"/>
        <v>5074076</v>
      </c>
      <c r="V517" s="21">
        <f t="shared" si="88"/>
        <v>0</v>
      </c>
      <c r="W517" s="21">
        <f t="shared" si="89"/>
        <v>2537038</v>
      </c>
      <c r="X517" s="21">
        <f t="shared" si="90"/>
        <v>0</v>
      </c>
      <c r="Y517" s="33">
        <f t="shared" si="91"/>
        <v>0</v>
      </c>
      <c r="Z517" s="4" t="str">
        <f t="shared" si="92"/>
        <v>Não</v>
      </c>
      <c r="AA517" s="4" t="str">
        <f t="shared" si="93"/>
        <v>Sim</v>
      </c>
      <c r="AB517" s="4" t="str">
        <f t="shared" si="94"/>
        <v>Não</v>
      </c>
      <c r="AC517" s="4" t="str">
        <f t="shared" si="95"/>
        <v>Sim</v>
      </c>
      <c r="AD517" s="4" t="str">
        <f t="shared" si="96"/>
        <v>Não</v>
      </c>
      <c r="AE517" s="30" t="str">
        <f t="shared" si="97"/>
        <v>Não</v>
      </c>
    </row>
    <row r="518" spans="1:31" x14ac:dyDescent="0.25">
      <c r="A518" s="23">
        <v>220635</v>
      </c>
      <c r="B518" s="27">
        <f>IFERROR(VLOOKUP(A518,[1]Monitoramento_Base_somente_disp!$A:$L,5,FALSE),0)</f>
        <v>0</v>
      </c>
      <c r="C518" s="20">
        <f>IFERROR(VLOOKUP(A518,[1]Monitoramento_Base_somente_disp!$A:$L,6,FALSE),0)</f>
        <v>0</v>
      </c>
      <c r="D518" s="20">
        <f>IFERROR(VLOOKUP(A518,[1]Monitoramento_Base_somente_disp!$A:$L,7,FALSE),0)</f>
        <v>0</v>
      </c>
      <c r="E518" s="20">
        <f>IFERROR(VLOOKUP(A518,[1]Monitoramento_Base_somente_disp!$A:$L,8,FALSE),0)</f>
        <v>0</v>
      </c>
      <c r="F518" s="20">
        <f>IFERROR(VLOOKUP(A518,[1]Monitoramento_Base_somente_disp!$A:$L,9,FALSE),0)</f>
        <v>0</v>
      </c>
      <c r="G518" s="28">
        <f>IFERROR(VLOOKUP(A518,[1]Monitoramento_Base_somente_disp!$A:$L,10,FALSE),0)</f>
        <v>0</v>
      </c>
      <c r="H518" s="27">
        <f>IFERROR(VLOOKUP(A518,[2]webService!$A:$I,4,FALSE),0)</f>
        <v>0</v>
      </c>
      <c r="I518" s="20">
        <f>IFERROR(VLOOKUP(A518,[2]webService!$A:$II,5,FALSE),0)</f>
        <v>0</v>
      </c>
      <c r="J518" s="20">
        <f>IFERROR(VLOOKUP(A518,[2]webService!$A:$I,6,FALSE),0)</f>
        <v>0</v>
      </c>
      <c r="K518" s="20">
        <f>IFERROR(VLOOKUP(A518,[2]webService!$A:$I,7,FALSE),0)</f>
        <v>0</v>
      </c>
      <c r="L518" s="20">
        <f>IFERROR(VLOOKUP(A518,[2]webService!$A:$I,8,FALSE),0)</f>
        <v>0</v>
      </c>
      <c r="M518" s="28">
        <f>IFERROR(VLOOKUP(A518,[2]webService!$A:$I,9,FALSE),0)</f>
        <v>0</v>
      </c>
      <c r="N518" s="27">
        <f>IFERROR(VLOOKUP(A518,[3]soaBnafar!$A:$G,2,FALSE),0)</f>
        <v>0</v>
      </c>
      <c r="O518" s="20">
        <f>IFERROR(VLOOKUP(A518,[3]soaBnafar!$A:$H,3,FALSE),0)</f>
        <v>0</v>
      </c>
      <c r="P518" s="20">
        <f>IFERROR(VLOOKUP(A518,[3]soaBnafar!$A:$G,4,FALSE),0)</f>
        <v>0</v>
      </c>
      <c r="Q518" s="20">
        <f>IFERROR(VLOOKUP(A518,[3]soaBnafar!$A:$G,5,FALSE),0)</f>
        <v>0</v>
      </c>
      <c r="R518" s="20">
        <f>IFERROR(VLOOKUP(A518,[3]soaBnafar!$A:$G,6,FALSE),0)</f>
        <v>0</v>
      </c>
      <c r="S518" s="20">
        <f>IFERROR(VLOOKUP(A518,[3]soaBnafar!$A:$G,7,FALSE),0)</f>
        <v>0</v>
      </c>
      <c r="T518" s="32">
        <f t="shared" ref="T518:T581" si="98">B518+H518+N518</f>
        <v>0</v>
      </c>
      <c r="U518" s="21">
        <f t="shared" ref="U518:U581" si="99">C518+I518+O518</f>
        <v>0</v>
      </c>
      <c r="V518" s="21">
        <f t="shared" ref="V518:V581" si="100">D518+J518+P518</f>
        <v>0</v>
      </c>
      <c r="W518" s="21">
        <f t="shared" ref="W518:W581" si="101">E518+K518+Q518</f>
        <v>0</v>
      </c>
      <c r="X518" s="21">
        <f t="shared" ref="X518:X581" si="102">F518+L518+R518</f>
        <v>0</v>
      </c>
      <c r="Y518" s="33">
        <f t="shared" ref="Y518:Y581" si="103">G518+M518+S518</f>
        <v>0</v>
      </c>
      <c r="Z518" s="4" t="str">
        <f t="shared" ref="Z518:Z581" si="104">IF(T518=0,"Não","Sim")</f>
        <v>Não</v>
      </c>
      <c r="AA518" s="4" t="str">
        <f t="shared" ref="AA518:AA581" si="105">IF(U518=0,"Não","Sim")</f>
        <v>Não</v>
      </c>
      <c r="AB518" s="4" t="str">
        <f t="shared" ref="AB518:AB581" si="106">IF(V518=0,"Não","Sim")</f>
        <v>Não</v>
      </c>
      <c r="AC518" s="4" t="str">
        <f t="shared" ref="AC518:AC581" si="107">IF(W518=0,"Não","Sim")</f>
        <v>Não</v>
      </c>
      <c r="AD518" s="4" t="str">
        <f t="shared" ref="AD518:AD581" si="108">IF(X518=0,"Não","Sim")</f>
        <v>Não</v>
      </c>
      <c r="AE518" s="30" t="str">
        <f t="shared" ref="AE518:AE581" si="109">IF(Y518=0,"Não","Sim")</f>
        <v>Não</v>
      </c>
    </row>
    <row r="519" spans="1:31" x14ac:dyDescent="0.25">
      <c r="A519" s="23">
        <v>220650</v>
      </c>
      <c r="B519" s="27">
        <f>IFERROR(VLOOKUP(A519,[1]Monitoramento_Base_somente_disp!$A:$L,5,FALSE),0)</f>
        <v>0</v>
      </c>
      <c r="C519" s="20">
        <f>IFERROR(VLOOKUP(A519,[1]Monitoramento_Base_somente_disp!$A:$L,6,FALSE),0)</f>
        <v>0</v>
      </c>
      <c r="D519" s="20">
        <f>IFERROR(VLOOKUP(A519,[1]Monitoramento_Base_somente_disp!$A:$L,7,FALSE),0)</f>
        <v>0</v>
      </c>
      <c r="E519" s="20">
        <f>IFERROR(VLOOKUP(A519,[1]Monitoramento_Base_somente_disp!$A:$L,8,FALSE),0)</f>
        <v>0</v>
      </c>
      <c r="F519" s="20">
        <f>IFERROR(VLOOKUP(A519,[1]Monitoramento_Base_somente_disp!$A:$L,9,FALSE),0)</f>
        <v>0</v>
      </c>
      <c r="G519" s="28">
        <f>IFERROR(VLOOKUP(A519,[1]Monitoramento_Base_somente_disp!$A:$L,10,FALSE),0)</f>
        <v>0</v>
      </c>
      <c r="H519" s="27">
        <f>IFERROR(VLOOKUP(A519,[2]webService!$A:$I,4,FALSE),0)</f>
        <v>0</v>
      </c>
      <c r="I519" s="20">
        <f>IFERROR(VLOOKUP(A519,[2]webService!$A:$II,5,FALSE),0)</f>
        <v>0</v>
      </c>
      <c r="J519" s="20">
        <f>IFERROR(VLOOKUP(A519,[2]webService!$A:$I,6,FALSE),0)</f>
        <v>0</v>
      </c>
      <c r="K519" s="20">
        <f>IFERROR(VLOOKUP(A519,[2]webService!$A:$I,7,FALSE),0)</f>
        <v>0</v>
      </c>
      <c r="L519" s="20">
        <f>IFERROR(VLOOKUP(A519,[2]webService!$A:$I,8,FALSE),0)</f>
        <v>0</v>
      </c>
      <c r="M519" s="28">
        <f>IFERROR(VLOOKUP(A519,[2]webService!$A:$I,9,FALSE),0)</f>
        <v>0</v>
      </c>
      <c r="N519" s="27">
        <f>IFERROR(VLOOKUP(A519,[3]soaBnafar!$A:$G,2,FALSE),0)</f>
        <v>0</v>
      </c>
      <c r="O519" s="20">
        <f>IFERROR(VLOOKUP(A519,[3]soaBnafar!$A:$H,3,FALSE),0)</f>
        <v>0</v>
      </c>
      <c r="P519" s="20">
        <f>IFERROR(VLOOKUP(A519,[3]soaBnafar!$A:$G,4,FALSE),0)</f>
        <v>0</v>
      </c>
      <c r="Q519" s="20">
        <f>IFERROR(VLOOKUP(A519,[3]soaBnafar!$A:$G,5,FALSE),0)</f>
        <v>0</v>
      </c>
      <c r="R519" s="20">
        <f>IFERROR(VLOOKUP(A519,[3]soaBnafar!$A:$G,6,FALSE),0)</f>
        <v>0</v>
      </c>
      <c r="S519" s="20">
        <f>IFERROR(VLOOKUP(A519,[3]soaBnafar!$A:$G,7,FALSE),0)</f>
        <v>0</v>
      </c>
      <c r="T519" s="32">
        <f t="shared" si="98"/>
        <v>0</v>
      </c>
      <c r="U519" s="21">
        <f t="shared" si="99"/>
        <v>0</v>
      </c>
      <c r="V519" s="21">
        <f t="shared" si="100"/>
        <v>0</v>
      </c>
      <c r="W519" s="21">
        <f t="shared" si="101"/>
        <v>0</v>
      </c>
      <c r="X519" s="21">
        <f t="shared" si="102"/>
        <v>0</v>
      </c>
      <c r="Y519" s="33">
        <f t="shared" si="103"/>
        <v>0</v>
      </c>
      <c r="Z519" s="4" t="str">
        <f t="shared" si="104"/>
        <v>Não</v>
      </c>
      <c r="AA519" s="4" t="str">
        <f t="shared" si="105"/>
        <v>Não</v>
      </c>
      <c r="AB519" s="4" t="str">
        <f t="shared" si="106"/>
        <v>Não</v>
      </c>
      <c r="AC519" s="4" t="str">
        <f t="shared" si="107"/>
        <v>Não</v>
      </c>
      <c r="AD519" s="4" t="str">
        <f t="shared" si="108"/>
        <v>Não</v>
      </c>
      <c r="AE519" s="30" t="str">
        <f t="shared" si="109"/>
        <v>Não</v>
      </c>
    </row>
    <row r="520" spans="1:31" x14ac:dyDescent="0.25">
      <c r="A520" s="23">
        <v>220660</v>
      </c>
      <c r="B520" s="27">
        <f>IFERROR(VLOOKUP(A520,[1]Monitoramento_Base_somente_disp!$A:$L,5,FALSE),0)</f>
        <v>9140</v>
      </c>
      <c r="C520" s="20">
        <f>IFERROR(VLOOKUP(A520,[1]Monitoramento_Base_somente_disp!$A:$L,6,FALSE),0)</f>
        <v>2528280</v>
      </c>
      <c r="D520" s="20">
        <f>IFERROR(VLOOKUP(A520,[1]Monitoramento_Base_somente_disp!$A:$L,7,FALSE),0)</f>
        <v>11382</v>
      </c>
      <c r="E520" s="20">
        <f>IFERROR(VLOOKUP(A520,[1]Monitoramento_Base_somente_disp!$A:$L,8,FALSE),0)</f>
        <v>894892</v>
      </c>
      <c r="F520" s="20">
        <f>IFERROR(VLOOKUP(A520,[1]Monitoramento_Base_somente_disp!$A:$L,9,FALSE),0)</f>
        <v>0</v>
      </c>
      <c r="G520" s="28">
        <f>IFERROR(VLOOKUP(A520,[1]Monitoramento_Base_somente_disp!$A:$L,10,FALSE),0)</f>
        <v>0</v>
      </c>
      <c r="H520" s="27">
        <f>IFERROR(VLOOKUP(A520,[2]webService!$A:$I,4,FALSE),0)</f>
        <v>0</v>
      </c>
      <c r="I520" s="20">
        <f>IFERROR(VLOOKUP(A520,[2]webService!$A:$II,5,FALSE),0)</f>
        <v>0</v>
      </c>
      <c r="J520" s="20">
        <f>IFERROR(VLOOKUP(A520,[2]webService!$A:$I,6,FALSE),0)</f>
        <v>0</v>
      </c>
      <c r="K520" s="20">
        <f>IFERROR(VLOOKUP(A520,[2]webService!$A:$I,7,FALSE),0)</f>
        <v>0</v>
      </c>
      <c r="L520" s="20">
        <f>IFERROR(VLOOKUP(A520,[2]webService!$A:$I,8,FALSE),0)</f>
        <v>0</v>
      </c>
      <c r="M520" s="28">
        <f>IFERROR(VLOOKUP(A520,[2]webService!$A:$I,9,FALSE),0)</f>
        <v>0</v>
      </c>
      <c r="N520" s="27">
        <f>IFERROR(VLOOKUP(A520,[3]soaBnafar!$A:$G,2,FALSE),0)</f>
        <v>0</v>
      </c>
      <c r="O520" s="20">
        <f>IFERROR(VLOOKUP(A520,[3]soaBnafar!$A:$H,3,FALSE),0)</f>
        <v>0</v>
      </c>
      <c r="P520" s="20">
        <f>IFERROR(VLOOKUP(A520,[3]soaBnafar!$A:$G,4,FALSE),0)</f>
        <v>0</v>
      </c>
      <c r="Q520" s="20">
        <f>IFERROR(VLOOKUP(A520,[3]soaBnafar!$A:$G,5,FALSE),0)</f>
        <v>0</v>
      </c>
      <c r="R520" s="20">
        <f>IFERROR(VLOOKUP(A520,[3]soaBnafar!$A:$G,6,FALSE),0)</f>
        <v>0</v>
      </c>
      <c r="S520" s="20">
        <f>IFERROR(VLOOKUP(A520,[3]soaBnafar!$A:$G,7,FALSE),0)</f>
        <v>0</v>
      </c>
      <c r="T520" s="32">
        <f t="shared" si="98"/>
        <v>9140</v>
      </c>
      <c r="U520" s="21">
        <f t="shared" si="99"/>
        <v>2528280</v>
      </c>
      <c r="V520" s="21">
        <f t="shared" si="100"/>
        <v>11382</v>
      </c>
      <c r="W520" s="21">
        <f t="shared" si="101"/>
        <v>894892</v>
      </c>
      <c r="X520" s="21">
        <f t="shared" si="102"/>
        <v>0</v>
      </c>
      <c r="Y520" s="33">
        <f t="shared" si="103"/>
        <v>0</v>
      </c>
      <c r="Z520" s="4" t="str">
        <f t="shared" si="104"/>
        <v>Sim</v>
      </c>
      <c r="AA520" s="4" t="str">
        <f t="shared" si="105"/>
        <v>Sim</v>
      </c>
      <c r="AB520" s="4" t="str">
        <f t="shared" si="106"/>
        <v>Sim</v>
      </c>
      <c r="AC520" s="4" t="str">
        <f t="shared" si="107"/>
        <v>Sim</v>
      </c>
      <c r="AD520" s="4" t="str">
        <f t="shared" si="108"/>
        <v>Não</v>
      </c>
      <c r="AE520" s="30" t="str">
        <f t="shared" si="109"/>
        <v>Não</v>
      </c>
    </row>
    <row r="521" spans="1:31" x14ac:dyDescent="0.25">
      <c r="A521" s="23">
        <v>220665</v>
      </c>
      <c r="B521" s="27">
        <f>IFERROR(VLOOKUP(A521,[1]Monitoramento_Base_somente_disp!$A:$L,5,FALSE),0)</f>
        <v>0</v>
      </c>
      <c r="C521" s="20">
        <f>IFERROR(VLOOKUP(A521,[1]Monitoramento_Base_somente_disp!$A:$L,6,FALSE),0)</f>
        <v>7252756</v>
      </c>
      <c r="D521" s="20">
        <f>IFERROR(VLOOKUP(A521,[1]Monitoramento_Base_somente_disp!$A:$L,7,FALSE),0)</f>
        <v>0</v>
      </c>
      <c r="E521" s="20">
        <f>IFERROR(VLOOKUP(A521,[1]Monitoramento_Base_somente_disp!$A:$L,8,FALSE),0)</f>
        <v>3626378</v>
      </c>
      <c r="F521" s="20">
        <f>IFERROR(VLOOKUP(A521,[1]Monitoramento_Base_somente_disp!$A:$L,9,FALSE),0)</f>
        <v>0</v>
      </c>
      <c r="G521" s="28">
        <f>IFERROR(VLOOKUP(A521,[1]Monitoramento_Base_somente_disp!$A:$L,10,FALSE),0)</f>
        <v>0</v>
      </c>
      <c r="H521" s="27">
        <f>IFERROR(VLOOKUP(A521,[2]webService!$A:$I,4,FALSE),0)</f>
        <v>0</v>
      </c>
      <c r="I521" s="20">
        <f>IFERROR(VLOOKUP(A521,[2]webService!$A:$II,5,FALSE),0)</f>
        <v>0</v>
      </c>
      <c r="J521" s="20">
        <f>IFERROR(VLOOKUP(A521,[2]webService!$A:$I,6,FALSE),0)</f>
        <v>0</v>
      </c>
      <c r="K521" s="20">
        <f>IFERROR(VLOOKUP(A521,[2]webService!$A:$I,7,FALSE),0)</f>
        <v>0</v>
      </c>
      <c r="L521" s="20">
        <f>IFERROR(VLOOKUP(A521,[2]webService!$A:$I,8,FALSE),0)</f>
        <v>0</v>
      </c>
      <c r="M521" s="28">
        <f>IFERROR(VLOOKUP(A521,[2]webService!$A:$I,9,FALSE),0)</f>
        <v>0</v>
      </c>
      <c r="N521" s="27">
        <f>IFERROR(VLOOKUP(A521,[3]soaBnafar!$A:$G,2,FALSE),0)</f>
        <v>0</v>
      </c>
      <c r="O521" s="20">
        <f>IFERROR(VLOOKUP(A521,[3]soaBnafar!$A:$H,3,FALSE),0)</f>
        <v>0</v>
      </c>
      <c r="P521" s="20">
        <f>IFERROR(VLOOKUP(A521,[3]soaBnafar!$A:$G,4,FALSE),0)</f>
        <v>0</v>
      </c>
      <c r="Q521" s="20">
        <f>IFERROR(VLOOKUP(A521,[3]soaBnafar!$A:$G,5,FALSE),0)</f>
        <v>0</v>
      </c>
      <c r="R521" s="20">
        <f>IFERROR(VLOOKUP(A521,[3]soaBnafar!$A:$G,6,FALSE),0)</f>
        <v>0</v>
      </c>
      <c r="S521" s="20">
        <f>IFERROR(VLOOKUP(A521,[3]soaBnafar!$A:$G,7,FALSE),0)</f>
        <v>0</v>
      </c>
      <c r="T521" s="32">
        <f t="shared" si="98"/>
        <v>0</v>
      </c>
      <c r="U521" s="21">
        <f t="shared" si="99"/>
        <v>7252756</v>
      </c>
      <c r="V521" s="21">
        <f t="shared" si="100"/>
        <v>0</v>
      </c>
      <c r="W521" s="21">
        <f t="shared" si="101"/>
        <v>3626378</v>
      </c>
      <c r="X521" s="21">
        <f t="shared" si="102"/>
        <v>0</v>
      </c>
      <c r="Y521" s="33">
        <f t="shared" si="103"/>
        <v>0</v>
      </c>
      <c r="Z521" s="4" t="str">
        <f t="shared" si="104"/>
        <v>Não</v>
      </c>
      <c r="AA521" s="4" t="str">
        <f t="shared" si="105"/>
        <v>Sim</v>
      </c>
      <c r="AB521" s="4" t="str">
        <f t="shared" si="106"/>
        <v>Não</v>
      </c>
      <c r="AC521" s="4" t="str">
        <f t="shared" si="107"/>
        <v>Sim</v>
      </c>
      <c r="AD521" s="4" t="str">
        <f t="shared" si="108"/>
        <v>Não</v>
      </c>
      <c r="AE521" s="30" t="str">
        <f t="shared" si="109"/>
        <v>Não</v>
      </c>
    </row>
    <row r="522" spans="1:31" x14ac:dyDescent="0.25">
      <c r="A522" s="23">
        <v>220667</v>
      </c>
      <c r="B522" s="27">
        <f>IFERROR(VLOOKUP(A522,[1]Monitoramento_Base_somente_disp!$A:$L,5,FALSE),0)</f>
        <v>6315</v>
      </c>
      <c r="C522" s="20">
        <f>IFERROR(VLOOKUP(A522,[1]Monitoramento_Base_somente_disp!$A:$L,6,FALSE),0)</f>
        <v>2939148</v>
      </c>
      <c r="D522" s="20">
        <f>IFERROR(VLOOKUP(A522,[1]Monitoramento_Base_somente_disp!$A:$L,7,FALSE),0)</f>
        <v>5356</v>
      </c>
      <c r="E522" s="20">
        <f>IFERROR(VLOOKUP(A522,[1]Monitoramento_Base_somente_disp!$A:$L,8,FALSE),0)</f>
        <v>1403544</v>
      </c>
      <c r="F522" s="20">
        <f>IFERROR(VLOOKUP(A522,[1]Monitoramento_Base_somente_disp!$A:$L,9,FALSE),0)</f>
        <v>0</v>
      </c>
      <c r="G522" s="28">
        <f>IFERROR(VLOOKUP(A522,[1]Monitoramento_Base_somente_disp!$A:$L,10,FALSE),0)</f>
        <v>0</v>
      </c>
      <c r="H522" s="27">
        <f>IFERROR(VLOOKUP(A522,[2]webService!$A:$I,4,FALSE),0)</f>
        <v>0</v>
      </c>
      <c r="I522" s="20">
        <f>IFERROR(VLOOKUP(A522,[2]webService!$A:$II,5,FALSE),0)</f>
        <v>0</v>
      </c>
      <c r="J522" s="20">
        <f>IFERROR(VLOOKUP(A522,[2]webService!$A:$I,6,FALSE),0)</f>
        <v>0</v>
      </c>
      <c r="K522" s="20">
        <f>IFERROR(VLOOKUP(A522,[2]webService!$A:$I,7,FALSE),0)</f>
        <v>0</v>
      </c>
      <c r="L522" s="20">
        <f>IFERROR(VLOOKUP(A522,[2]webService!$A:$I,8,FALSE),0)</f>
        <v>0</v>
      </c>
      <c r="M522" s="28">
        <f>IFERROR(VLOOKUP(A522,[2]webService!$A:$I,9,FALSE),0)</f>
        <v>0</v>
      </c>
      <c r="N522" s="27">
        <f>IFERROR(VLOOKUP(A522,[3]soaBnafar!$A:$G,2,FALSE),0)</f>
        <v>0</v>
      </c>
      <c r="O522" s="20">
        <f>IFERROR(VLOOKUP(A522,[3]soaBnafar!$A:$H,3,FALSE),0)</f>
        <v>0</v>
      </c>
      <c r="P522" s="20">
        <f>IFERROR(VLOOKUP(A522,[3]soaBnafar!$A:$G,4,FALSE),0)</f>
        <v>0</v>
      </c>
      <c r="Q522" s="20">
        <f>IFERROR(VLOOKUP(A522,[3]soaBnafar!$A:$G,5,FALSE),0)</f>
        <v>0</v>
      </c>
      <c r="R522" s="20">
        <f>IFERROR(VLOOKUP(A522,[3]soaBnafar!$A:$G,6,FALSE),0)</f>
        <v>0</v>
      </c>
      <c r="S522" s="20">
        <f>IFERROR(VLOOKUP(A522,[3]soaBnafar!$A:$G,7,FALSE),0)</f>
        <v>0</v>
      </c>
      <c r="T522" s="32">
        <f t="shared" si="98"/>
        <v>6315</v>
      </c>
      <c r="U522" s="21">
        <f t="shared" si="99"/>
        <v>2939148</v>
      </c>
      <c r="V522" s="21">
        <f t="shared" si="100"/>
        <v>5356</v>
      </c>
      <c r="W522" s="21">
        <f t="shared" si="101"/>
        <v>1403544</v>
      </c>
      <c r="X522" s="21">
        <f t="shared" si="102"/>
        <v>0</v>
      </c>
      <c r="Y522" s="33">
        <f t="shared" si="103"/>
        <v>0</v>
      </c>
      <c r="Z522" s="4" t="str">
        <f t="shared" si="104"/>
        <v>Sim</v>
      </c>
      <c r="AA522" s="4" t="str">
        <f t="shared" si="105"/>
        <v>Sim</v>
      </c>
      <c r="AB522" s="4" t="str">
        <f t="shared" si="106"/>
        <v>Sim</v>
      </c>
      <c r="AC522" s="4" t="str">
        <f t="shared" si="107"/>
        <v>Sim</v>
      </c>
      <c r="AD522" s="4" t="str">
        <f t="shared" si="108"/>
        <v>Não</v>
      </c>
      <c r="AE522" s="30" t="str">
        <f t="shared" si="109"/>
        <v>Não</v>
      </c>
    </row>
    <row r="523" spans="1:31" x14ac:dyDescent="0.25">
      <c r="A523" s="23">
        <v>220669</v>
      </c>
      <c r="B523" s="27">
        <f>IFERROR(VLOOKUP(A523,[1]Monitoramento_Base_somente_disp!$A:$L,5,FALSE),0)</f>
        <v>0</v>
      </c>
      <c r="C523" s="20">
        <f>IFERROR(VLOOKUP(A523,[1]Monitoramento_Base_somente_disp!$A:$L,6,FALSE),0)</f>
        <v>0</v>
      </c>
      <c r="D523" s="20">
        <f>IFERROR(VLOOKUP(A523,[1]Monitoramento_Base_somente_disp!$A:$L,7,FALSE),0)</f>
        <v>0</v>
      </c>
      <c r="E523" s="20">
        <f>IFERROR(VLOOKUP(A523,[1]Monitoramento_Base_somente_disp!$A:$L,8,FALSE),0)</f>
        <v>0</v>
      </c>
      <c r="F523" s="20">
        <f>IFERROR(VLOOKUP(A523,[1]Monitoramento_Base_somente_disp!$A:$L,9,FALSE),0)</f>
        <v>0</v>
      </c>
      <c r="G523" s="28">
        <f>IFERROR(VLOOKUP(A523,[1]Monitoramento_Base_somente_disp!$A:$L,10,FALSE),0)</f>
        <v>0</v>
      </c>
      <c r="H523" s="27">
        <f>IFERROR(VLOOKUP(A523,[2]webService!$A:$I,4,FALSE),0)</f>
        <v>0</v>
      </c>
      <c r="I523" s="20">
        <f>IFERROR(VLOOKUP(A523,[2]webService!$A:$II,5,FALSE),0)</f>
        <v>0</v>
      </c>
      <c r="J523" s="20">
        <f>IFERROR(VLOOKUP(A523,[2]webService!$A:$I,6,FALSE),0)</f>
        <v>0</v>
      </c>
      <c r="K523" s="20">
        <f>IFERROR(VLOOKUP(A523,[2]webService!$A:$I,7,FALSE),0)</f>
        <v>0</v>
      </c>
      <c r="L523" s="20">
        <f>IFERROR(VLOOKUP(A523,[2]webService!$A:$I,8,FALSE),0)</f>
        <v>0</v>
      </c>
      <c r="M523" s="28">
        <f>IFERROR(VLOOKUP(A523,[2]webService!$A:$I,9,FALSE),0)</f>
        <v>0</v>
      </c>
      <c r="N523" s="27">
        <f>IFERROR(VLOOKUP(A523,[3]soaBnafar!$A:$G,2,FALSE),0)</f>
        <v>0</v>
      </c>
      <c r="O523" s="20">
        <f>IFERROR(VLOOKUP(A523,[3]soaBnafar!$A:$H,3,FALSE),0)</f>
        <v>0</v>
      </c>
      <c r="P523" s="20">
        <f>IFERROR(VLOOKUP(A523,[3]soaBnafar!$A:$G,4,FALSE),0)</f>
        <v>0</v>
      </c>
      <c r="Q523" s="20">
        <f>IFERROR(VLOOKUP(A523,[3]soaBnafar!$A:$G,5,FALSE),0)</f>
        <v>0</v>
      </c>
      <c r="R523" s="20">
        <f>IFERROR(VLOOKUP(A523,[3]soaBnafar!$A:$G,6,FALSE),0)</f>
        <v>0</v>
      </c>
      <c r="S523" s="20">
        <f>IFERROR(VLOOKUP(A523,[3]soaBnafar!$A:$G,7,FALSE),0)</f>
        <v>0</v>
      </c>
      <c r="T523" s="32">
        <f t="shared" si="98"/>
        <v>0</v>
      </c>
      <c r="U523" s="21">
        <f t="shared" si="99"/>
        <v>0</v>
      </c>
      <c r="V523" s="21">
        <f t="shared" si="100"/>
        <v>0</v>
      </c>
      <c r="W523" s="21">
        <f t="shared" si="101"/>
        <v>0</v>
      </c>
      <c r="X523" s="21">
        <f t="shared" si="102"/>
        <v>0</v>
      </c>
      <c r="Y523" s="33">
        <f t="shared" si="103"/>
        <v>0</v>
      </c>
      <c r="Z523" s="4" t="str">
        <f t="shared" si="104"/>
        <v>Não</v>
      </c>
      <c r="AA523" s="4" t="str">
        <f t="shared" si="105"/>
        <v>Não</v>
      </c>
      <c r="AB523" s="4" t="str">
        <f t="shared" si="106"/>
        <v>Não</v>
      </c>
      <c r="AC523" s="4" t="str">
        <f t="shared" si="107"/>
        <v>Não</v>
      </c>
      <c r="AD523" s="4" t="str">
        <f t="shared" si="108"/>
        <v>Não</v>
      </c>
      <c r="AE523" s="30" t="str">
        <f t="shared" si="109"/>
        <v>Não</v>
      </c>
    </row>
    <row r="524" spans="1:31" x14ac:dyDescent="0.25">
      <c r="A524" s="23">
        <v>220670</v>
      </c>
      <c r="B524" s="27">
        <f>IFERROR(VLOOKUP(A524,[1]Monitoramento_Base_somente_disp!$A:$L,5,FALSE),0)</f>
        <v>0</v>
      </c>
      <c r="C524" s="20">
        <f>IFERROR(VLOOKUP(A524,[1]Monitoramento_Base_somente_disp!$A:$L,6,FALSE),0)</f>
        <v>40161156</v>
      </c>
      <c r="D524" s="20">
        <f>IFERROR(VLOOKUP(A524,[1]Monitoramento_Base_somente_disp!$A:$L,7,FALSE),0)</f>
        <v>2221</v>
      </c>
      <c r="E524" s="20">
        <f>IFERROR(VLOOKUP(A524,[1]Monitoramento_Base_somente_disp!$A:$L,8,FALSE),0)</f>
        <v>20169188</v>
      </c>
      <c r="F524" s="20">
        <f>IFERROR(VLOOKUP(A524,[1]Monitoramento_Base_somente_disp!$A:$L,9,FALSE),0)</f>
        <v>0</v>
      </c>
      <c r="G524" s="28">
        <f>IFERROR(VLOOKUP(A524,[1]Monitoramento_Base_somente_disp!$A:$L,10,FALSE),0)</f>
        <v>0</v>
      </c>
      <c r="H524" s="27">
        <f>IFERROR(VLOOKUP(A524,[2]webService!$A:$I,4,FALSE),0)</f>
        <v>0</v>
      </c>
      <c r="I524" s="20">
        <f>IFERROR(VLOOKUP(A524,[2]webService!$A:$II,5,FALSE),0)</f>
        <v>0</v>
      </c>
      <c r="J524" s="20">
        <f>IFERROR(VLOOKUP(A524,[2]webService!$A:$I,6,FALSE),0)</f>
        <v>0</v>
      </c>
      <c r="K524" s="20">
        <f>IFERROR(VLOOKUP(A524,[2]webService!$A:$I,7,FALSE),0)</f>
        <v>0</v>
      </c>
      <c r="L524" s="20">
        <f>IFERROR(VLOOKUP(A524,[2]webService!$A:$I,8,FALSE),0)</f>
        <v>0</v>
      </c>
      <c r="M524" s="28">
        <f>IFERROR(VLOOKUP(A524,[2]webService!$A:$I,9,FALSE),0)</f>
        <v>0</v>
      </c>
      <c r="N524" s="27">
        <f>IFERROR(VLOOKUP(A524,[3]soaBnafar!$A:$G,2,FALSE),0)</f>
        <v>0</v>
      </c>
      <c r="O524" s="20">
        <f>IFERROR(VLOOKUP(A524,[3]soaBnafar!$A:$H,3,FALSE),0)</f>
        <v>0</v>
      </c>
      <c r="P524" s="20">
        <f>IFERROR(VLOOKUP(A524,[3]soaBnafar!$A:$G,4,FALSE),0)</f>
        <v>0</v>
      </c>
      <c r="Q524" s="20">
        <f>IFERROR(VLOOKUP(A524,[3]soaBnafar!$A:$G,5,FALSE),0)</f>
        <v>0</v>
      </c>
      <c r="R524" s="20">
        <f>IFERROR(VLOOKUP(A524,[3]soaBnafar!$A:$G,6,FALSE),0)</f>
        <v>0</v>
      </c>
      <c r="S524" s="20">
        <f>IFERROR(VLOOKUP(A524,[3]soaBnafar!$A:$G,7,FALSE),0)</f>
        <v>0</v>
      </c>
      <c r="T524" s="32">
        <f t="shared" si="98"/>
        <v>0</v>
      </c>
      <c r="U524" s="21">
        <f t="shared" si="99"/>
        <v>40161156</v>
      </c>
      <c r="V524" s="21">
        <f t="shared" si="100"/>
        <v>2221</v>
      </c>
      <c r="W524" s="21">
        <f t="shared" si="101"/>
        <v>20169188</v>
      </c>
      <c r="X524" s="21">
        <f t="shared" si="102"/>
        <v>0</v>
      </c>
      <c r="Y524" s="33">
        <f t="shared" si="103"/>
        <v>0</v>
      </c>
      <c r="Z524" s="4" t="str">
        <f t="shared" si="104"/>
        <v>Não</v>
      </c>
      <c r="AA524" s="4" t="str">
        <f t="shared" si="105"/>
        <v>Sim</v>
      </c>
      <c r="AB524" s="4" t="str">
        <f t="shared" si="106"/>
        <v>Sim</v>
      </c>
      <c r="AC524" s="4" t="str">
        <f t="shared" si="107"/>
        <v>Sim</v>
      </c>
      <c r="AD524" s="4" t="str">
        <f t="shared" si="108"/>
        <v>Não</v>
      </c>
      <c r="AE524" s="30" t="str">
        <f t="shared" si="109"/>
        <v>Não</v>
      </c>
    </row>
    <row r="525" spans="1:31" x14ac:dyDescent="0.25">
      <c r="A525" s="23">
        <v>220680</v>
      </c>
      <c r="B525" s="27">
        <f>IFERROR(VLOOKUP(A525,[1]Monitoramento_Base_somente_disp!$A:$L,5,FALSE),0)</f>
        <v>0</v>
      </c>
      <c r="C525" s="20">
        <f>IFERROR(VLOOKUP(A525,[1]Monitoramento_Base_somente_disp!$A:$L,6,FALSE),0)</f>
        <v>0</v>
      </c>
      <c r="D525" s="20">
        <f>IFERROR(VLOOKUP(A525,[1]Monitoramento_Base_somente_disp!$A:$L,7,FALSE),0)</f>
        <v>0</v>
      </c>
      <c r="E525" s="20">
        <f>IFERROR(VLOOKUP(A525,[1]Monitoramento_Base_somente_disp!$A:$L,8,FALSE),0)</f>
        <v>0</v>
      </c>
      <c r="F525" s="20">
        <f>IFERROR(VLOOKUP(A525,[1]Monitoramento_Base_somente_disp!$A:$L,9,FALSE),0)</f>
        <v>0</v>
      </c>
      <c r="G525" s="28">
        <f>IFERROR(VLOOKUP(A525,[1]Monitoramento_Base_somente_disp!$A:$L,10,FALSE),0)</f>
        <v>0</v>
      </c>
      <c r="H525" s="27">
        <f>IFERROR(VLOOKUP(A525,[2]webService!$A:$I,4,FALSE),0)</f>
        <v>0</v>
      </c>
      <c r="I525" s="20">
        <f>IFERROR(VLOOKUP(A525,[2]webService!$A:$II,5,FALSE),0)</f>
        <v>0</v>
      </c>
      <c r="J525" s="20">
        <f>IFERROR(VLOOKUP(A525,[2]webService!$A:$I,6,FALSE),0)</f>
        <v>0</v>
      </c>
      <c r="K525" s="20">
        <f>IFERROR(VLOOKUP(A525,[2]webService!$A:$I,7,FALSE),0)</f>
        <v>0</v>
      </c>
      <c r="L525" s="20">
        <f>IFERROR(VLOOKUP(A525,[2]webService!$A:$I,8,FALSE),0)</f>
        <v>0</v>
      </c>
      <c r="M525" s="28">
        <f>IFERROR(VLOOKUP(A525,[2]webService!$A:$I,9,FALSE),0)</f>
        <v>0</v>
      </c>
      <c r="N525" s="27">
        <f>IFERROR(VLOOKUP(A525,[3]soaBnafar!$A:$G,2,FALSE),0)</f>
        <v>0</v>
      </c>
      <c r="O525" s="20">
        <f>IFERROR(VLOOKUP(A525,[3]soaBnafar!$A:$H,3,FALSE),0)</f>
        <v>0</v>
      </c>
      <c r="P525" s="20">
        <f>IFERROR(VLOOKUP(A525,[3]soaBnafar!$A:$G,4,FALSE),0)</f>
        <v>0</v>
      </c>
      <c r="Q525" s="20">
        <f>IFERROR(VLOOKUP(A525,[3]soaBnafar!$A:$G,5,FALSE),0)</f>
        <v>0</v>
      </c>
      <c r="R525" s="20">
        <f>IFERROR(VLOOKUP(A525,[3]soaBnafar!$A:$G,6,FALSE),0)</f>
        <v>0</v>
      </c>
      <c r="S525" s="20">
        <f>IFERROR(VLOOKUP(A525,[3]soaBnafar!$A:$G,7,FALSE),0)</f>
        <v>0</v>
      </c>
      <c r="T525" s="32">
        <f t="shared" si="98"/>
        <v>0</v>
      </c>
      <c r="U525" s="21">
        <f t="shared" si="99"/>
        <v>0</v>
      </c>
      <c r="V525" s="21">
        <f t="shared" si="100"/>
        <v>0</v>
      </c>
      <c r="W525" s="21">
        <f t="shared" si="101"/>
        <v>0</v>
      </c>
      <c r="X525" s="21">
        <f t="shared" si="102"/>
        <v>0</v>
      </c>
      <c r="Y525" s="33">
        <f t="shared" si="103"/>
        <v>0</v>
      </c>
      <c r="Z525" s="4" t="str">
        <f t="shared" si="104"/>
        <v>Não</v>
      </c>
      <c r="AA525" s="4" t="str">
        <f t="shared" si="105"/>
        <v>Não</v>
      </c>
      <c r="AB525" s="4" t="str">
        <f t="shared" si="106"/>
        <v>Não</v>
      </c>
      <c r="AC525" s="4" t="str">
        <f t="shared" si="107"/>
        <v>Não</v>
      </c>
      <c r="AD525" s="4" t="str">
        <f t="shared" si="108"/>
        <v>Não</v>
      </c>
      <c r="AE525" s="30" t="str">
        <f t="shared" si="109"/>
        <v>Não</v>
      </c>
    </row>
    <row r="526" spans="1:31" x14ac:dyDescent="0.25">
      <c r="A526" s="23">
        <v>220690</v>
      </c>
      <c r="B526" s="27">
        <f>IFERROR(VLOOKUP(A526,[1]Monitoramento_Base_somente_disp!$A:$L,5,FALSE),0)</f>
        <v>0</v>
      </c>
      <c r="C526" s="20">
        <f>IFERROR(VLOOKUP(A526,[1]Monitoramento_Base_somente_disp!$A:$L,6,FALSE),0)</f>
        <v>1200780</v>
      </c>
      <c r="D526" s="20">
        <f>IFERROR(VLOOKUP(A526,[1]Monitoramento_Base_somente_disp!$A:$L,7,FALSE),0)</f>
        <v>0</v>
      </c>
      <c r="E526" s="20">
        <f>IFERROR(VLOOKUP(A526,[1]Monitoramento_Base_somente_disp!$A:$L,8,FALSE),0)</f>
        <v>600390</v>
      </c>
      <c r="F526" s="20">
        <f>IFERROR(VLOOKUP(A526,[1]Monitoramento_Base_somente_disp!$A:$L,9,FALSE),0)</f>
        <v>0</v>
      </c>
      <c r="G526" s="28">
        <f>IFERROR(VLOOKUP(A526,[1]Monitoramento_Base_somente_disp!$A:$L,10,FALSE),0)</f>
        <v>0</v>
      </c>
      <c r="H526" s="27">
        <f>IFERROR(VLOOKUP(A526,[2]webService!$A:$I,4,FALSE),0)</f>
        <v>0</v>
      </c>
      <c r="I526" s="20">
        <f>IFERROR(VLOOKUP(A526,[2]webService!$A:$II,5,FALSE),0)</f>
        <v>0</v>
      </c>
      <c r="J526" s="20">
        <f>IFERROR(VLOOKUP(A526,[2]webService!$A:$I,6,FALSE),0)</f>
        <v>0</v>
      </c>
      <c r="K526" s="20">
        <f>IFERROR(VLOOKUP(A526,[2]webService!$A:$I,7,FALSE),0)</f>
        <v>0</v>
      </c>
      <c r="L526" s="20">
        <f>IFERROR(VLOOKUP(A526,[2]webService!$A:$I,8,FALSE),0)</f>
        <v>0</v>
      </c>
      <c r="M526" s="28">
        <f>IFERROR(VLOOKUP(A526,[2]webService!$A:$I,9,FALSE),0)</f>
        <v>0</v>
      </c>
      <c r="N526" s="27">
        <f>IFERROR(VLOOKUP(A526,[3]soaBnafar!$A:$G,2,FALSE),0)</f>
        <v>0</v>
      </c>
      <c r="O526" s="20">
        <f>IFERROR(VLOOKUP(A526,[3]soaBnafar!$A:$H,3,FALSE),0)</f>
        <v>0</v>
      </c>
      <c r="P526" s="20">
        <f>IFERROR(VLOOKUP(A526,[3]soaBnafar!$A:$G,4,FALSE),0)</f>
        <v>0</v>
      </c>
      <c r="Q526" s="20">
        <f>IFERROR(VLOOKUP(A526,[3]soaBnafar!$A:$G,5,FALSE),0)</f>
        <v>0</v>
      </c>
      <c r="R526" s="20">
        <f>IFERROR(VLOOKUP(A526,[3]soaBnafar!$A:$G,6,FALSE),0)</f>
        <v>0</v>
      </c>
      <c r="S526" s="20">
        <f>IFERROR(VLOOKUP(A526,[3]soaBnafar!$A:$G,7,FALSE),0)</f>
        <v>0</v>
      </c>
      <c r="T526" s="32">
        <f t="shared" si="98"/>
        <v>0</v>
      </c>
      <c r="U526" s="21">
        <f t="shared" si="99"/>
        <v>1200780</v>
      </c>
      <c r="V526" s="21">
        <f t="shared" si="100"/>
        <v>0</v>
      </c>
      <c r="W526" s="21">
        <f t="shared" si="101"/>
        <v>600390</v>
      </c>
      <c r="X526" s="21">
        <f t="shared" si="102"/>
        <v>0</v>
      </c>
      <c r="Y526" s="33">
        <f t="shared" si="103"/>
        <v>0</v>
      </c>
      <c r="Z526" s="4" t="str">
        <f t="shared" si="104"/>
        <v>Não</v>
      </c>
      <c r="AA526" s="4" t="str">
        <f t="shared" si="105"/>
        <v>Sim</v>
      </c>
      <c r="AB526" s="4" t="str">
        <f t="shared" si="106"/>
        <v>Não</v>
      </c>
      <c r="AC526" s="4" t="str">
        <f t="shared" si="107"/>
        <v>Sim</v>
      </c>
      <c r="AD526" s="4" t="str">
        <f t="shared" si="108"/>
        <v>Não</v>
      </c>
      <c r="AE526" s="30" t="str">
        <f t="shared" si="109"/>
        <v>Não</v>
      </c>
    </row>
    <row r="527" spans="1:31" x14ac:dyDescent="0.25">
      <c r="A527" s="23">
        <v>220695</v>
      </c>
      <c r="B527" s="27">
        <f>IFERROR(VLOOKUP(A527,[1]Monitoramento_Base_somente_disp!$A:$L,5,FALSE),0)</f>
        <v>365</v>
      </c>
      <c r="C527" s="20">
        <f>IFERROR(VLOOKUP(A527,[1]Monitoramento_Base_somente_disp!$A:$L,6,FALSE),0)</f>
        <v>5219888</v>
      </c>
      <c r="D527" s="20">
        <f>IFERROR(VLOOKUP(A527,[1]Monitoramento_Base_somente_disp!$A:$L,7,FALSE),0)</f>
        <v>0</v>
      </c>
      <c r="E527" s="20">
        <f>IFERROR(VLOOKUP(A527,[1]Monitoramento_Base_somente_disp!$A:$L,8,FALSE),0)</f>
        <v>2605204</v>
      </c>
      <c r="F527" s="20">
        <f>IFERROR(VLOOKUP(A527,[1]Monitoramento_Base_somente_disp!$A:$L,9,FALSE),0)</f>
        <v>0</v>
      </c>
      <c r="G527" s="28">
        <f>IFERROR(VLOOKUP(A527,[1]Monitoramento_Base_somente_disp!$A:$L,10,FALSE),0)</f>
        <v>0</v>
      </c>
      <c r="H527" s="27">
        <f>IFERROR(VLOOKUP(A527,[2]webService!$A:$I,4,FALSE),0)</f>
        <v>0</v>
      </c>
      <c r="I527" s="20">
        <f>IFERROR(VLOOKUP(A527,[2]webService!$A:$II,5,FALSE),0)</f>
        <v>0</v>
      </c>
      <c r="J527" s="20">
        <f>IFERROR(VLOOKUP(A527,[2]webService!$A:$I,6,FALSE),0)</f>
        <v>0</v>
      </c>
      <c r="K527" s="20">
        <f>IFERROR(VLOOKUP(A527,[2]webService!$A:$I,7,FALSE),0)</f>
        <v>0</v>
      </c>
      <c r="L527" s="20">
        <f>IFERROR(VLOOKUP(A527,[2]webService!$A:$I,8,FALSE),0)</f>
        <v>0</v>
      </c>
      <c r="M527" s="28">
        <f>IFERROR(VLOOKUP(A527,[2]webService!$A:$I,9,FALSE),0)</f>
        <v>0</v>
      </c>
      <c r="N527" s="27">
        <f>IFERROR(VLOOKUP(A527,[3]soaBnafar!$A:$G,2,FALSE),0)</f>
        <v>0</v>
      </c>
      <c r="O527" s="20">
        <f>IFERROR(VLOOKUP(A527,[3]soaBnafar!$A:$H,3,FALSE),0)</f>
        <v>0</v>
      </c>
      <c r="P527" s="20">
        <f>IFERROR(VLOOKUP(A527,[3]soaBnafar!$A:$G,4,FALSE),0)</f>
        <v>0</v>
      </c>
      <c r="Q527" s="20">
        <f>IFERROR(VLOOKUP(A527,[3]soaBnafar!$A:$G,5,FALSE),0)</f>
        <v>0</v>
      </c>
      <c r="R527" s="20">
        <f>IFERROR(VLOOKUP(A527,[3]soaBnafar!$A:$G,6,FALSE),0)</f>
        <v>0</v>
      </c>
      <c r="S527" s="20">
        <f>IFERROR(VLOOKUP(A527,[3]soaBnafar!$A:$G,7,FALSE),0)</f>
        <v>0</v>
      </c>
      <c r="T527" s="32">
        <f t="shared" si="98"/>
        <v>365</v>
      </c>
      <c r="U527" s="21">
        <f t="shared" si="99"/>
        <v>5219888</v>
      </c>
      <c r="V527" s="21">
        <f t="shared" si="100"/>
        <v>0</v>
      </c>
      <c r="W527" s="21">
        <f t="shared" si="101"/>
        <v>2605204</v>
      </c>
      <c r="X527" s="21">
        <f t="shared" si="102"/>
        <v>0</v>
      </c>
      <c r="Y527" s="33">
        <f t="shared" si="103"/>
        <v>0</v>
      </c>
      <c r="Z527" s="4" t="str">
        <f t="shared" si="104"/>
        <v>Sim</v>
      </c>
      <c r="AA527" s="4" t="str">
        <f t="shared" si="105"/>
        <v>Sim</v>
      </c>
      <c r="AB527" s="4" t="str">
        <f t="shared" si="106"/>
        <v>Não</v>
      </c>
      <c r="AC527" s="4" t="str">
        <f t="shared" si="107"/>
        <v>Sim</v>
      </c>
      <c r="AD527" s="4" t="str">
        <f t="shared" si="108"/>
        <v>Não</v>
      </c>
      <c r="AE527" s="30" t="str">
        <f t="shared" si="109"/>
        <v>Não</v>
      </c>
    </row>
    <row r="528" spans="1:31" x14ac:dyDescent="0.25">
      <c r="A528" s="23">
        <v>220720</v>
      </c>
      <c r="B528" s="27">
        <f>IFERROR(VLOOKUP(A528,[1]Monitoramento_Base_somente_disp!$A:$L,5,FALSE),0)</f>
        <v>11440</v>
      </c>
      <c r="C528" s="20">
        <f>IFERROR(VLOOKUP(A528,[1]Monitoramento_Base_somente_disp!$A:$L,6,FALSE),0)</f>
        <v>68770020</v>
      </c>
      <c r="D528" s="20">
        <f>IFERROR(VLOOKUP(A528,[1]Monitoramento_Base_somente_disp!$A:$L,7,FALSE),0)</f>
        <v>11571</v>
      </c>
      <c r="E528" s="20">
        <f>IFERROR(VLOOKUP(A528,[1]Monitoramento_Base_somente_disp!$A:$L,8,FALSE),0)</f>
        <v>34231517</v>
      </c>
      <c r="F528" s="20">
        <f>IFERROR(VLOOKUP(A528,[1]Monitoramento_Base_somente_disp!$A:$L,9,FALSE),0)</f>
        <v>0</v>
      </c>
      <c r="G528" s="28">
        <f>IFERROR(VLOOKUP(A528,[1]Monitoramento_Base_somente_disp!$A:$L,10,FALSE),0)</f>
        <v>0</v>
      </c>
      <c r="H528" s="27">
        <f>IFERROR(VLOOKUP(A528,[2]webService!$A:$I,4,FALSE),0)</f>
        <v>0</v>
      </c>
      <c r="I528" s="20">
        <f>IFERROR(VLOOKUP(A528,[2]webService!$A:$II,5,FALSE),0)</f>
        <v>0</v>
      </c>
      <c r="J528" s="20">
        <f>IFERROR(VLOOKUP(A528,[2]webService!$A:$I,6,FALSE),0)</f>
        <v>0</v>
      </c>
      <c r="K528" s="20">
        <f>IFERROR(VLOOKUP(A528,[2]webService!$A:$I,7,FALSE),0)</f>
        <v>0</v>
      </c>
      <c r="L528" s="20">
        <f>IFERROR(VLOOKUP(A528,[2]webService!$A:$I,8,FALSE),0)</f>
        <v>0</v>
      </c>
      <c r="M528" s="28">
        <f>IFERROR(VLOOKUP(A528,[2]webService!$A:$I,9,FALSE),0)</f>
        <v>0</v>
      </c>
      <c r="N528" s="27">
        <f>IFERROR(VLOOKUP(A528,[3]soaBnafar!$A:$G,2,FALSE),0)</f>
        <v>0</v>
      </c>
      <c r="O528" s="20">
        <f>IFERROR(VLOOKUP(A528,[3]soaBnafar!$A:$H,3,FALSE),0)</f>
        <v>0</v>
      </c>
      <c r="P528" s="20">
        <f>IFERROR(VLOOKUP(A528,[3]soaBnafar!$A:$G,4,FALSE),0)</f>
        <v>0</v>
      </c>
      <c r="Q528" s="20">
        <f>IFERROR(VLOOKUP(A528,[3]soaBnafar!$A:$G,5,FALSE),0)</f>
        <v>0</v>
      </c>
      <c r="R528" s="20">
        <f>IFERROR(VLOOKUP(A528,[3]soaBnafar!$A:$G,6,FALSE),0)</f>
        <v>0</v>
      </c>
      <c r="S528" s="20">
        <f>IFERROR(VLOOKUP(A528,[3]soaBnafar!$A:$G,7,FALSE),0)</f>
        <v>0</v>
      </c>
      <c r="T528" s="32">
        <f t="shared" si="98"/>
        <v>11440</v>
      </c>
      <c r="U528" s="21">
        <f t="shared" si="99"/>
        <v>68770020</v>
      </c>
      <c r="V528" s="21">
        <f t="shared" si="100"/>
        <v>11571</v>
      </c>
      <c r="W528" s="21">
        <f t="shared" si="101"/>
        <v>34231517</v>
      </c>
      <c r="X528" s="21">
        <f t="shared" si="102"/>
        <v>0</v>
      </c>
      <c r="Y528" s="33">
        <f t="shared" si="103"/>
        <v>0</v>
      </c>
      <c r="Z528" s="4" t="str">
        <f t="shared" si="104"/>
        <v>Sim</v>
      </c>
      <c r="AA528" s="4" t="str">
        <f t="shared" si="105"/>
        <v>Sim</v>
      </c>
      <c r="AB528" s="4" t="str">
        <f t="shared" si="106"/>
        <v>Sim</v>
      </c>
      <c r="AC528" s="4" t="str">
        <f t="shared" si="107"/>
        <v>Sim</v>
      </c>
      <c r="AD528" s="4" t="str">
        <f t="shared" si="108"/>
        <v>Não</v>
      </c>
      <c r="AE528" s="30" t="str">
        <f t="shared" si="109"/>
        <v>Não</v>
      </c>
    </row>
    <row r="529" spans="1:31" x14ac:dyDescent="0.25">
      <c r="A529" s="23">
        <v>220735</v>
      </c>
      <c r="B529" s="27">
        <f>IFERROR(VLOOKUP(A529,[1]Monitoramento_Base_somente_disp!$A:$L,5,FALSE),0)</f>
        <v>5490</v>
      </c>
      <c r="C529" s="20">
        <f>IFERROR(VLOOKUP(A529,[1]Monitoramento_Base_somente_disp!$A:$L,6,FALSE),0)</f>
        <v>4379154</v>
      </c>
      <c r="D529" s="20">
        <f>IFERROR(VLOOKUP(A529,[1]Monitoramento_Base_somente_disp!$A:$L,7,FALSE),0)</f>
        <v>3733</v>
      </c>
      <c r="E529" s="20">
        <f>IFERROR(VLOOKUP(A529,[1]Monitoramento_Base_somente_disp!$A:$L,8,FALSE),0)</f>
        <v>3051719</v>
      </c>
      <c r="F529" s="20">
        <f>IFERROR(VLOOKUP(A529,[1]Monitoramento_Base_somente_disp!$A:$L,9,FALSE),0)</f>
        <v>0</v>
      </c>
      <c r="G529" s="28">
        <f>IFERROR(VLOOKUP(A529,[1]Monitoramento_Base_somente_disp!$A:$L,10,FALSE),0)</f>
        <v>0</v>
      </c>
      <c r="H529" s="27">
        <f>IFERROR(VLOOKUP(A529,[2]webService!$A:$I,4,FALSE),0)</f>
        <v>0</v>
      </c>
      <c r="I529" s="20">
        <f>IFERROR(VLOOKUP(A529,[2]webService!$A:$II,5,FALSE),0)</f>
        <v>0</v>
      </c>
      <c r="J529" s="20">
        <f>IFERROR(VLOOKUP(A529,[2]webService!$A:$I,6,FALSE),0)</f>
        <v>0</v>
      </c>
      <c r="K529" s="20">
        <f>IFERROR(VLOOKUP(A529,[2]webService!$A:$I,7,FALSE),0)</f>
        <v>0</v>
      </c>
      <c r="L529" s="20">
        <f>IFERROR(VLOOKUP(A529,[2]webService!$A:$I,8,FALSE),0)</f>
        <v>0</v>
      </c>
      <c r="M529" s="28">
        <f>IFERROR(VLOOKUP(A529,[2]webService!$A:$I,9,FALSE),0)</f>
        <v>0</v>
      </c>
      <c r="N529" s="27">
        <f>IFERROR(VLOOKUP(A529,[3]soaBnafar!$A:$G,2,FALSE),0)</f>
        <v>0</v>
      </c>
      <c r="O529" s="20">
        <f>IFERROR(VLOOKUP(A529,[3]soaBnafar!$A:$H,3,FALSE),0)</f>
        <v>0</v>
      </c>
      <c r="P529" s="20">
        <f>IFERROR(VLOOKUP(A529,[3]soaBnafar!$A:$G,4,FALSE),0)</f>
        <v>0</v>
      </c>
      <c r="Q529" s="20">
        <f>IFERROR(VLOOKUP(A529,[3]soaBnafar!$A:$G,5,FALSE),0)</f>
        <v>0</v>
      </c>
      <c r="R529" s="20">
        <f>IFERROR(VLOOKUP(A529,[3]soaBnafar!$A:$G,6,FALSE),0)</f>
        <v>0</v>
      </c>
      <c r="S529" s="20">
        <f>IFERROR(VLOOKUP(A529,[3]soaBnafar!$A:$G,7,FALSE),0)</f>
        <v>0</v>
      </c>
      <c r="T529" s="32">
        <f t="shared" si="98"/>
        <v>5490</v>
      </c>
      <c r="U529" s="21">
        <f t="shared" si="99"/>
        <v>4379154</v>
      </c>
      <c r="V529" s="21">
        <f t="shared" si="100"/>
        <v>3733</v>
      </c>
      <c r="W529" s="21">
        <f t="shared" si="101"/>
        <v>3051719</v>
      </c>
      <c r="X529" s="21">
        <f t="shared" si="102"/>
        <v>0</v>
      </c>
      <c r="Y529" s="33">
        <f t="shared" si="103"/>
        <v>0</v>
      </c>
      <c r="Z529" s="4" t="str">
        <f t="shared" si="104"/>
        <v>Sim</v>
      </c>
      <c r="AA529" s="4" t="str">
        <f t="shared" si="105"/>
        <v>Sim</v>
      </c>
      <c r="AB529" s="4" t="str">
        <f t="shared" si="106"/>
        <v>Sim</v>
      </c>
      <c r="AC529" s="4" t="str">
        <f t="shared" si="107"/>
        <v>Sim</v>
      </c>
      <c r="AD529" s="4" t="str">
        <f t="shared" si="108"/>
        <v>Não</v>
      </c>
      <c r="AE529" s="30" t="str">
        <f t="shared" si="109"/>
        <v>Não</v>
      </c>
    </row>
    <row r="530" spans="1:31" x14ac:dyDescent="0.25">
      <c r="A530" s="23">
        <v>220740</v>
      </c>
      <c r="B530" s="27">
        <f>IFERROR(VLOOKUP(A530,[1]Monitoramento_Base_somente_disp!$A:$L,5,FALSE),0)</f>
        <v>13698</v>
      </c>
      <c r="C530" s="20">
        <f>IFERROR(VLOOKUP(A530,[1]Monitoramento_Base_somente_disp!$A:$L,6,FALSE),0)</f>
        <v>1589690</v>
      </c>
      <c r="D530" s="20">
        <f>IFERROR(VLOOKUP(A530,[1]Monitoramento_Base_somente_disp!$A:$L,7,FALSE),0)</f>
        <v>4024</v>
      </c>
      <c r="E530" s="20">
        <f>IFERROR(VLOOKUP(A530,[1]Monitoramento_Base_somente_disp!$A:$L,8,FALSE),0)</f>
        <v>688193</v>
      </c>
      <c r="F530" s="20">
        <f>IFERROR(VLOOKUP(A530,[1]Monitoramento_Base_somente_disp!$A:$L,9,FALSE),0)</f>
        <v>0</v>
      </c>
      <c r="G530" s="28">
        <f>IFERROR(VLOOKUP(A530,[1]Monitoramento_Base_somente_disp!$A:$L,10,FALSE),0)</f>
        <v>0</v>
      </c>
      <c r="H530" s="27">
        <f>IFERROR(VLOOKUP(A530,[2]webService!$A:$I,4,FALSE),0)</f>
        <v>0</v>
      </c>
      <c r="I530" s="20">
        <f>IFERROR(VLOOKUP(A530,[2]webService!$A:$II,5,FALSE),0)</f>
        <v>0</v>
      </c>
      <c r="J530" s="20">
        <f>IFERROR(VLOOKUP(A530,[2]webService!$A:$I,6,FALSE),0)</f>
        <v>0</v>
      </c>
      <c r="K530" s="20">
        <f>IFERROR(VLOOKUP(A530,[2]webService!$A:$I,7,FALSE),0)</f>
        <v>0</v>
      </c>
      <c r="L530" s="20">
        <f>IFERROR(VLOOKUP(A530,[2]webService!$A:$I,8,FALSE),0)</f>
        <v>0</v>
      </c>
      <c r="M530" s="28">
        <f>IFERROR(VLOOKUP(A530,[2]webService!$A:$I,9,FALSE),0)</f>
        <v>0</v>
      </c>
      <c r="N530" s="27">
        <f>IFERROR(VLOOKUP(A530,[3]soaBnafar!$A:$G,2,FALSE),0)</f>
        <v>0</v>
      </c>
      <c r="O530" s="20">
        <f>IFERROR(VLOOKUP(A530,[3]soaBnafar!$A:$H,3,FALSE),0)</f>
        <v>0</v>
      </c>
      <c r="P530" s="20">
        <f>IFERROR(VLOOKUP(A530,[3]soaBnafar!$A:$G,4,FALSE),0)</f>
        <v>0</v>
      </c>
      <c r="Q530" s="20">
        <f>IFERROR(VLOOKUP(A530,[3]soaBnafar!$A:$G,5,FALSE),0)</f>
        <v>0</v>
      </c>
      <c r="R530" s="20">
        <f>IFERROR(VLOOKUP(A530,[3]soaBnafar!$A:$G,6,FALSE),0)</f>
        <v>0</v>
      </c>
      <c r="S530" s="20">
        <f>IFERROR(VLOOKUP(A530,[3]soaBnafar!$A:$G,7,FALSE),0)</f>
        <v>0</v>
      </c>
      <c r="T530" s="32">
        <f t="shared" si="98"/>
        <v>13698</v>
      </c>
      <c r="U530" s="21">
        <f t="shared" si="99"/>
        <v>1589690</v>
      </c>
      <c r="V530" s="21">
        <f t="shared" si="100"/>
        <v>4024</v>
      </c>
      <c r="W530" s="21">
        <f t="shared" si="101"/>
        <v>688193</v>
      </c>
      <c r="X530" s="21">
        <f t="shared" si="102"/>
        <v>0</v>
      </c>
      <c r="Y530" s="33">
        <f t="shared" si="103"/>
        <v>0</v>
      </c>
      <c r="Z530" s="4" t="str">
        <f t="shared" si="104"/>
        <v>Sim</v>
      </c>
      <c r="AA530" s="4" t="str">
        <f t="shared" si="105"/>
        <v>Sim</v>
      </c>
      <c r="AB530" s="4" t="str">
        <f t="shared" si="106"/>
        <v>Sim</v>
      </c>
      <c r="AC530" s="4" t="str">
        <f t="shared" si="107"/>
        <v>Sim</v>
      </c>
      <c r="AD530" s="4" t="str">
        <f t="shared" si="108"/>
        <v>Não</v>
      </c>
      <c r="AE530" s="30" t="str">
        <f t="shared" si="109"/>
        <v>Não</v>
      </c>
    </row>
    <row r="531" spans="1:31" x14ac:dyDescent="0.25">
      <c r="A531" s="23">
        <v>220750</v>
      </c>
      <c r="B531" s="27">
        <f>IFERROR(VLOOKUP(A531,[1]Monitoramento_Base_somente_disp!$A:$L,5,FALSE),0)</f>
        <v>3878</v>
      </c>
      <c r="C531" s="20">
        <f>IFERROR(VLOOKUP(A531,[1]Monitoramento_Base_somente_disp!$A:$L,6,FALSE),0)</f>
        <v>10343960</v>
      </c>
      <c r="D531" s="20">
        <f>IFERROR(VLOOKUP(A531,[1]Monitoramento_Base_somente_disp!$A:$L,7,FALSE),0)</f>
        <v>2036</v>
      </c>
      <c r="E531" s="20">
        <f>IFERROR(VLOOKUP(A531,[1]Monitoramento_Base_somente_disp!$A:$L,8,FALSE),0)</f>
        <v>5769233</v>
      </c>
      <c r="F531" s="20">
        <f>IFERROR(VLOOKUP(A531,[1]Monitoramento_Base_somente_disp!$A:$L,9,FALSE),0)</f>
        <v>0</v>
      </c>
      <c r="G531" s="28">
        <f>IFERROR(VLOOKUP(A531,[1]Monitoramento_Base_somente_disp!$A:$L,10,FALSE),0)</f>
        <v>0</v>
      </c>
      <c r="H531" s="27">
        <f>IFERROR(VLOOKUP(A531,[2]webService!$A:$I,4,FALSE),0)</f>
        <v>0</v>
      </c>
      <c r="I531" s="20">
        <f>IFERROR(VLOOKUP(A531,[2]webService!$A:$II,5,FALSE),0)</f>
        <v>0</v>
      </c>
      <c r="J531" s="20">
        <f>IFERROR(VLOOKUP(A531,[2]webService!$A:$I,6,FALSE),0)</f>
        <v>0</v>
      </c>
      <c r="K531" s="20">
        <f>IFERROR(VLOOKUP(A531,[2]webService!$A:$I,7,FALSE),0)</f>
        <v>0</v>
      </c>
      <c r="L531" s="20">
        <f>IFERROR(VLOOKUP(A531,[2]webService!$A:$I,8,FALSE),0)</f>
        <v>0</v>
      </c>
      <c r="M531" s="28">
        <f>IFERROR(VLOOKUP(A531,[2]webService!$A:$I,9,FALSE),0)</f>
        <v>0</v>
      </c>
      <c r="N531" s="27">
        <f>IFERROR(VLOOKUP(A531,[3]soaBnafar!$A:$G,2,FALSE),0)</f>
        <v>0</v>
      </c>
      <c r="O531" s="20">
        <f>IFERROR(VLOOKUP(A531,[3]soaBnafar!$A:$H,3,FALSE),0)</f>
        <v>0</v>
      </c>
      <c r="P531" s="20">
        <f>IFERROR(VLOOKUP(A531,[3]soaBnafar!$A:$G,4,FALSE),0)</f>
        <v>0</v>
      </c>
      <c r="Q531" s="20">
        <f>IFERROR(VLOOKUP(A531,[3]soaBnafar!$A:$G,5,FALSE),0)</f>
        <v>0</v>
      </c>
      <c r="R531" s="20">
        <f>IFERROR(VLOOKUP(A531,[3]soaBnafar!$A:$G,6,FALSE),0)</f>
        <v>0</v>
      </c>
      <c r="S531" s="20">
        <f>IFERROR(VLOOKUP(A531,[3]soaBnafar!$A:$G,7,FALSE),0)</f>
        <v>0</v>
      </c>
      <c r="T531" s="32">
        <f t="shared" si="98"/>
        <v>3878</v>
      </c>
      <c r="U531" s="21">
        <f t="shared" si="99"/>
        <v>10343960</v>
      </c>
      <c r="V531" s="21">
        <f t="shared" si="100"/>
        <v>2036</v>
      </c>
      <c r="W531" s="21">
        <f t="shared" si="101"/>
        <v>5769233</v>
      </c>
      <c r="X531" s="21">
        <f t="shared" si="102"/>
        <v>0</v>
      </c>
      <c r="Y531" s="33">
        <f t="shared" si="103"/>
        <v>0</v>
      </c>
      <c r="Z531" s="4" t="str">
        <f t="shared" si="104"/>
        <v>Sim</v>
      </c>
      <c r="AA531" s="4" t="str">
        <f t="shared" si="105"/>
        <v>Sim</v>
      </c>
      <c r="AB531" s="4" t="str">
        <f t="shared" si="106"/>
        <v>Sim</v>
      </c>
      <c r="AC531" s="4" t="str">
        <f t="shared" si="107"/>
        <v>Sim</v>
      </c>
      <c r="AD531" s="4" t="str">
        <f t="shared" si="108"/>
        <v>Não</v>
      </c>
      <c r="AE531" s="30" t="str">
        <f t="shared" si="109"/>
        <v>Não</v>
      </c>
    </row>
    <row r="532" spans="1:31" x14ac:dyDescent="0.25">
      <c r="A532" s="23">
        <v>220755</v>
      </c>
      <c r="B532" s="27">
        <f>IFERROR(VLOOKUP(A532,[1]Monitoramento_Base_somente_disp!$A:$L,5,FALSE),0)</f>
        <v>0</v>
      </c>
      <c r="C532" s="20">
        <f>IFERROR(VLOOKUP(A532,[1]Monitoramento_Base_somente_disp!$A:$L,6,FALSE),0)</f>
        <v>10536443</v>
      </c>
      <c r="D532" s="20">
        <f>IFERROR(VLOOKUP(A532,[1]Monitoramento_Base_somente_disp!$A:$L,7,FALSE),0)</f>
        <v>0</v>
      </c>
      <c r="E532" s="20">
        <f>IFERROR(VLOOKUP(A532,[1]Monitoramento_Base_somente_disp!$A:$L,8,FALSE),0)</f>
        <v>3400496</v>
      </c>
      <c r="F532" s="20">
        <f>IFERROR(VLOOKUP(A532,[1]Monitoramento_Base_somente_disp!$A:$L,9,FALSE),0)</f>
        <v>0</v>
      </c>
      <c r="G532" s="28">
        <f>IFERROR(VLOOKUP(A532,[1]Monitoramento_Base_somente_disp!$A:$L,10,FALSE),0)</f>
        <v>0</v>
      </c>
      <c r="H532" s="27">
        <f>IFERROR(VLOOKUP(A532,[2]webService!$A:$I,4,FALSE),0)</f>
        <v>0</v>
      </c>
      <c r="I532" s="20">
        <f>IFERROR(VLOOKUP(A532,[2]webService!$A:$II,5,FALSE),0)</f>
        <v>0</v>
      </c>
      <c r="J532" s="20">
        <f>IFERROR(VLOOKUP(A532,[2]webService!$A:$I,6,FALSE),0)</f>
        <v>0</v>
      </c>
      <c r="K532" s="20">
        <f>IFERROR(VLOOKUP(A532,[2]webService!$A:$I,7,FALSE),0)</f>
        <v>0</v>
      </c>
      <c r="L532" s="20">
        <f>IFERROR(VLOOKUP(A532,[2]webService!$A:$I,8,FALSE),0)</f>
        <v>0</v>
      </c>
      <c r="M532" s="28">
        <f>IFERROR(VLOOKUP(A532,[2]webService!$A:$I,9,FALSE),0)</f>
        <v>0</v>
      </c>
      <c r="N532" s="27">
        <f>IFERROR(VLOOKUP(A532,[3]soaBnafar!$A:$G,2,FALSE),0)</f>
        <v>0</v>
      </c>
      <c r="O532" s="20">
        <f>IFERROR(VLOOKUP(A532,[3]soaBnafar!$A:$H,3,FALSE),0)</f>
        <v>0</v>
      </c>
      <c r="P532" s="20">
        <f>IFERROR(VLOOKUP(A532,[3]soaBnafar!$A:$G,4,FALSE),0)</f>
        <v>0</v>
      </c>
      <c r="Q532" s="20">
        <f>IFERROR(VLOOKUP(A532,[3]soaBnafar!$A:$G,5,FALSE),0)</f>
        <v>0</v>
      </c>
      <c r="R532" s="20">
        <f>IFERROR(VLOOKUP(A532,[3]soaBnafar!$A:$G,6,FALSE),0)</f>
        <v>0</v>
      </c>
      <c r="S532" s="20">
        <f>IFERROR(VLOOKUP(A532,[3]soaBnafar!$A:$G,7,FALSE),0)</f>
        <v>0</v>
      </c>
      <c r="T532" s="32">
        <f t="shared" si="98"/>
        <v>0</v>
      </c>
      <c r="U532" s="21">
        <f t="shared" si="99"/>
        <v>10536443</v>
      </c>
      <c r="V532" s="21">
        <f t="shared" si="100"/>
        <v>0</v>
      </c>
      <c r="W532" s="21">
        <f t="shared" si="101"/>
        <v>3400496</v>
      </c>
      <c r="X532" s="21">
        <f t="shared" si="102"/>
        <v>0</v>
      </c>
      <c r="Y532" s="33">
        <f t="shared" si="103"/>
        <v>0</v>
      </c>
      <c r="Z532" s="4" t="str">
        <f t="shared" si="104"/>
        <v>Não</v>
      </c>
      <c r="AA532" s="4" t="str">
        <f t="shared" si="105"/>
        <v>Sim</v>
      </c>
      <c r="AB532" s="4" t="str">
        <f t="shared" si="106"/>
        <v>Não</v>
      </c>
      <c r="AC532" s="4" t="str">
        <f t="shared" si="107"/>
        <v>Sim</v>
      </c>
      <c r="AD532" s="4" t="str">
        <f t="shared" si="108"/>
        <v>Não</v>
      </c>
      <c r="AE532" s="30" t="str">
        <f t="shared" si="109"/>
        <v>Não</v>
      </c>
    </row>
    <row r="533" spans="1:31" x14ac:dyDescent="0.25">
      <c r="A533" s="23">
        <v>220760</v>
      </c>
      <c r="B533" s="27">
        <f>IFERROR(VLOOKUP(A533,[1]Monitoramento_Base_somente_disp!$A:$L,5,FALSE),0)</f>
        <v>379</v>
      </c>
      <c r="C533" s="20">
        <f>IFERROR(VLOOKUP(A533,[1]Monitoramento_Base_somente_disp!$A:$L,6,FALSE),0)</f>
        <v>434533</v>
      </c>
      <c r="D533" s="20">
        <f>IFERROR(VLOOKUP(A533,[1]Monitoramento_Base_somente_disp!$A:$L,7,FALSE),0)</f>
        <v>344</v>
      </c>
      <c r="E533" s="20">
        <f>IFERROR(VLOOKUP(A533,[1]Monitoramento_Base_somente_disp!$A:$L,8,FALSE),0)</f>
        <v>212704</v>
      </c>
      <c r="F533" s="20">
        <f>IFERROR(VLOOKUP(A533,[1]Monitoramento_Base_somente_disp!$A:$L,9,FALSE),0)</f>
        <v>0</v>
      </c>
      <c r="G533" s="28">
        <f>IFERROR(VLOOKUP(A533,[1]Monitoramento_Base_somente_disp!$A:$L,10,FALSE),0)</f>
        <v>0</v>
      </c>
      <c r="H533" s="27">
        <f>IFERROR(VLOOKUP(A533,[2]webService!$A:$I,4,FALSE),0)</f>
        <v>0</v>
      </c>
      <c r="I533" s="20">
        <f>IFERROR(VLOOKUP(A533,[2]webService!$A:$II,5,FALSE),0)</f>
        <v>0</v>
      </c>
      <c r="J533" s="20">
        <f>IFERROR(VLOOKUP(A533,[2]webService!$A:$I,6,FALSE),0)</f>
        <v>0</v>
      </c>
      <c r="K533" s="20">
        <f>IFERROR(VLOOKUP(A533,[2]webService!$A:$I,7,FALSE),0)</f>
        <v>0</v>
      </c>
      <c r="L533" s="20">
        <f>IFERROR(VLOOKUP(A533,[2]webService!$A:$I,8,FALSE),0)</f>
        <v>0</v>
      </c>
      <c r="M533" s="28">
        <f>IFERROR(VLOOKUP(A533,[2]webService!$A:$I,9,FALSE),0)</f>
        <v>0</v>
      </c>
      <c r="N533" s="27">
        <f>IFERROR(VLOOKUP(A533,[3]soaBnafar!$A:$G,2,FALSE),0)</f>
        <v>0</v>
      </c>
      <c r="O533" s="20">
        <f>IFERROR(VLOOKUP(A533,[3]soaBnafar!$A:$H,3,FALSE),0)</f>
        <v>0</v>
      </c>
      <c r="P533" s="20">
        <f>IFERROR(VLOOKUP(A533,[3]soaBnafar!$A:$G,4,FALSE),0)</f>
        <v>0</v>
      </c>
      <c r="Q533" s="20">
        <f>IFERROR(VLOOKUP(A533,[3]soaBnafar!$A:$G,5,FALSE),0)</f>
        <v>0</v>
      </c>
      <c r="R533" s="20">
        <f>IFERROR(VLOOKUP(A533,[3]soaBnafar!$A:$G,6,FALSE),0)</f>
        <v>0</v>
      </c>
      <c r="S533" s="20">
        <f>IFERROR(VLOOKUP(A533,[3]soaBnafar!$A:$G,7,FALSE),0)</f>
        <v>0</v>
      </c>
      <c r="T533" s="32">
        <f t="shared" si="98"/>
        <v>379</v>
      </c>
      <c r="U533" s="21">
        <f t="shared" si="99"/>
        <v>434533</v>
      </c>
      <c r="V533" s="21">
        <f t="shared" si="100"/>
        <v>344</v>
      </c>
      <c r="W533" s="21">
        <f t="shared" si="101"/>
        <v>212704</v>
      </c>
      <c r="X533" s="21">
        <f t="shared" si="102"/>
        <v>0</v>
      </c>
      <c r="Y533" s="33">
        <f t="shared" si="103"/>
        <v>0</v>
      </c>
      <c r="Z533" s="4" t="str">
        <f t="shared" si="104"/>
        <v>Sim</v>
      </c>
      <c r="AA533" s="4" t="str">
        <f t="shared" si="105"/>
        <v>Sim</v>
      </c>
      <c r="AB533" s="4" t="str">
        <f t="shared" si="106"/>
        <v>Sim</v>
      </c>
      <c r="AC533" s="4" t="str">
        <f t="shared" si="107"/>
        <v>Sim</v>
      </c>
      <c r="AD533" s="4" t="str">
        <f t="shared" si="108"/>
        <v>Não</v>
      </c>
      <c r="AE533" s="30" t="str">
        <f t="shared" si="109"/>
        <v>Não</v>
      </c>
    </row>
    <row r="534" spans="1:31" x14ac:dyDescent="0.25">
      <c r="A534" s="23">
        <v>220770</v>
      </c>
      <c r="B534" s="27">
        <f>IFERROR(VLOOKUP(A534,[1]Monitoramento_Base_somente_disp!$A:$L,5,FALSE),0)</f>
        <v>0</v>
      </c>
      <c r="C534" s="20">
        <f>IFERROR(VLOOKUP(A534,[1]Monitoramento_Base_somente_disp!$A:$L,6,FALSE),0)</f>
        <v>562800</v>
      </c>
      <c r="D534" s="20">
        <f>IFERROR(VLOOKUP(A534,[1]Monitoramento_Base_somente_disp!$A:$L,7,FALSE),0)</f>
        <v>0</v>
      </c>
      <c r="E534" s="20">
        <f>IFERROR(VLOOKUP(A534,[1]Monitoramento_Base_somente_disp!$A:$L,8,FALSE),0)</f>
        <v>281400</v>
      </c>
      <c r="F534" s="20">
        <f>IFERROR(VLOOKUP(A534,[1]Monitoramento_Base_somente_disp!$A:$L,9,FALSE),0)</f>
        <v>0</v>
      </c>
      <c r="G534" s="28">
        <f>IFERROR(VLOOKUP(A534,[1]Monitoramento_Base_somente_disp!$A:$L,10,FALSE),0)</f>
        <v>0</v>
      </c>
      <c r="H534" s="27">
        <f>IFERROR(VLOOKUP(A534,[2]webService!$A:$I,4,FALSE),0)</f>
        <v>0</v>
      </c>
      <c r="I534" s="20">
        <f>IFERROR(VLOOKUP(A534,[2]webService!$A:$II,5,FALSE),0)</f>
        <v>0</v>
      </c>
      <c r="J534" s="20">
        <f>IFERROR(VLOOKUP(A534,[2]webService!$A:$I,6,FALSE),0)</f>
        <v>0</v>
      </c>
      <c r="K534" s="20">
        <f>IFERROR(VLOOKUP(A534,[2]webService!$A:$I,7,FALSE),0)</f>
        <v>0</v>
      </c>
      <c r="L534" s="20">
        <f>IFERROR(VLOOKUP(A534,[2]webService!$A:$I,8,FALSE),0)</f>
        <v>0</v>
      </c>
      <c r="M534" s="28">
        <f>IFERROR(VLOOKUP(A534,[2]webService!$A:$I,9,FALSE),0)</f>
        <v>0</v>
      </c>
      <c r="N534" s="27">
        <f>IFERROR(VLOOKUP(A534,[3]soaBnafar!$A:$G,2,FALSE),0)</f>
        <v>0</v>
      </c>
      <c r="O534" s="20">
        <f>IFERROR(VLOOKUP(A534,[3]soaBnafar!$A:$H,3,FALSE),0)</f>
        <v>0</v>
      </c>
      <c r="P534" s="20">
        <f>IFERROR(VLOOKUP(A534,[3]soaBnafar!$A:$G,4,FALSE),0)</f>
        <v>0</v>
      </c>
      <c r="Q534" s="20">
        <f>IFERROR(VLOOKUP(A534,[3]soaBnafar!$A:$G,5,FALSE),0)</f>
        <v>0</v>
      </c>
      <c r="R534" s="20">
        <f>IFERROR(VLOOKUP(A534,[3]soaBnafar!$A:$G,6,FALSE),0)</f>
        <v>0</v>
      </c>
      <c r="S534" s="20">
        <f>IFERROR(VLOOKUP(A534,[3]soaBnafar!$A:$G,7,FALSE),0)</f>
        <v>0</v>
      </c>
      <c r="T534" s="32">
        <f t="shared" si="98"/>
        <v>0</v>
      </c>
      <c r="U534" s="21">
        <f t="shared" si="99"/>
        <v>562800</v>
      </c>
      <c r="V534" s="21">
        <f t="shared" si="100"/>
        <v>0</v>
      </c>
      <c r="W534" s="21">
        <f t="shared" si="101"/>
        <v>281400</v>
      </c>
      <c r="X534" s="21">
        <f t="shared" si="102"/>
        <v>0</v>
      </c>
      <c r="Y534" s="33">
        <f t="shared" si="103"/>
        <v>0</v>
      </c>
      <c r="Z534" s="4" t="str">
        <f t="shared" si="104"/>
        <v>Não</v>
      </c>
      <c r="AA534" s="4" t="str">
        <f t="shared" si="105"/>
        <v>Sim</v>
      </c>
      <c r="AB534" s="4" t="str">
        <f t="shared" si="106"/>
        <v>Não</v>
      </c>
      <c r="AC534" s="4" t="str">
        <f t="shared" si="107"/>
        <v>Sim</v>
      </c>
      <c r="AD534" s="4" t="str">
        <f t="shared" si="108"/>
        <v>Não</v>
      </c>
      <c r="AE534" s="30" t="str">
        <f t="shared" si="109"/>
        <v>Não</v>
      </c>
    </row>
    <row r="535" spans="1:31" x14ac:dyDescent="0.25">
      <c r="A535" s="23">
        <v>220777</v>
      </c>
      <c r="B535" s="27">
        <f>IFERROR(VLOOKUP(A535,[1]Monitoramento_Base_somente_disp!$A:$L,5,FALSE),0)</f>
        <v>4079</v>
      </c>
      <c r="C535" s="20">
        <f>IFERROR(VLOOKUP(A535,[1]Monitoramento_Base_somente_disp!$A:$L,6,FALSE),0)</f>
        <v>22951233</v>
      </c>
      <c r="D535" s="20">
        <f>IFERROR(VLOOKUP(A535,[1]Monitoramento_Base_somente_disp!$A:$L,7,FALSE),0)</f>
        <v>3782</v>
      </c>
      <c r="E535" s="20">
        <f>IFERROR(VLOOKUP(A535,[1]Monitoramento_Base_somente_disp!$A:$L,8,FALSE),0)</f>
        <v>11622938</v>
      </c>
      <c r="F535" s="20">
        <f>IFERROR(VLOOKUP(A535,[1]Monitoramento_Base_somente_disp!$A:$L,9,FALSE),0)</f>
        <v>0</v>
      </c>
      <c r="G535" s="28">
        <f>IFERROR(VLOOKUP(A535,[1]Monitoramento_Base_somente_disp!$A:$L,10,FALSE),0)</f>
        <v>0</v>
      </c>
      <c r="H535" s="27">
        <f>IFERROR(VLOOKUP(A535,[2]webService!$A:$I,4,FALSE),0)</f>
        <v>0</v>
      </c>
      <c r="I535" s="20">
        <f>IFERROR(VLOOKUP(A535,[2]webService!$A:$II,5,FALSE),0)</f>
        <v>0</v>
      </c>
      <c r="J535" s="20">
        <f>IFERROR(VLOOKUP(A535,[2]webService!$A:$I,6,FALSE),0)</f>
        <v>0</v>
      </c>
      <c r="K535" s="20">
        <f>IFERROR(VLOOKUP(A535,[2]webService!$A:$I,7,FALSE),0)</f>
        <v>0</v>
      </c>
      <c r="L535" s="20">
        <f>IFERROR(VLOOKUP(A535,[2]webService!$A:$I,8,FALSE),0)</f>
        <v>0</v>
      </c>
      <c r="M535" s="28">
        <f>IFERROR(VLOOKUP(A535,[2]webService!$A:$I,9,FALSE),0)</f>
        <v>0</v>
      </c>
      <c r="N535" s="27">
        <f>IFERROR(VLOOKUP(A535,[3]soaBnafar!$A:$G,2,FALSE),0)</f>
        <v>0</v>
      </c>
      <c r="O535" s="20">
        <f>IFERROR(VLOOKUP(A535,[3]soaBnafar!$A:$H,3,FALSE),0)</f>
        <v>0</v>
      </c>
      <c r="P535" s="20">
        <f>IFERROR(VLOOKUP(A535,[3]soaBnafar!$A:$G,4,FALSE),0)</f>
        <v>0</v>
      </c>
      <c r="Q535" s="20">
        <f>IFERROR(VLOOKUP(A535,[3]soaBnafar!$A:$G,5,FALSE),0)</f>
        <v>0</v>
      </c>
      <c r="R535" s="20">
        <f>IFERROR(VLOOKUP(A535,[3]soaBnafar!$A:$G,6,FALSE),0)</f>
        <v>0</v>
      </c>
      <c r="S535" s="20">
        <f>IFERROR(VLOOKUP(A535,[3]soaBnafar!$A:$G,7,FALSE),0)</f>
        <v>0</v>
      </c>
      <c r="T535" s="32">
        <f t="shared" si="98"/>
        <v>4079</v>
      </c>
      <c r="U535" s="21">
        <f t="shared" si="99"/>
        <v>22951233</v>
      </c>
      <c r="V535" s="21">
        <f t="shared" si="100"/>
        <v>3782</v>
      </c>
      <c r="W535" s="21">
        <f t="shared" si="101"/>
        <v>11622938</v>
      </c>
      <c r="X535" s="21">
        <f t="shared" si="102"/>
        <v>0</v>
      </c>
      <c r="Y535" s="33">
        <f t="shared" si="103"/>
        <v>0</v>
      </c>
      <c r="Z535" s="4" t="str">
        <f t="shared" si="104"/>
        <v>Sim</v>
      </c>
      <c r="AA535" s="4" t="str">
        <f t="shared" si="105"/>
        <v>Sim</v>
      </c>
      <c r="AB535" s="4" t="str">
        <f t="shared" si="106"/>
        <v>Sim</v>
      </c>
      <c r="AC535" s="4" t="str">
        <f t="shared" si="107"/>
        <v>Sim</v>
      </c>
      <c r="AD535" s="4" t="str">
        <f t="shared" si="108"/>
        <v>Não</v>
      </c>
      <c r="AE535" s="30" t="str">
        <f t="shared" si="109"/>
        <v>Não</v>
      </c>
    </row>
    <row r="536" spans="1:31" x14ac:dyDescent="0.25">
      <c r="A536" s="23">
        <v>220779</v>
      </c>
      <c r="B536" s="27">
        <f>IFERROR(VLOOKUP(A536,[1]Monitoramento_Base_somente_disp!$A:$L,5,FALSE),0)</f>
        <v>3322</v>
      </c>
      <c r="C536" s="20">
        <f>IFERROR(VLOOKUP(A536,[1]Monitoramento_Base_somente_disp!$A:$L,6,FALSE),0)</f>
        <v>7669162</v>
      </c>
      <c r="D536" s="20">
        <f>IFERROR(VLOOKUP(A536,[1]Monitoramento_Base_somente_disp!$A:$L,7,FALSE),0)</f>
        <v>1456</v>
      </c>
      <c r="E536" s="20">
        <f>IFERROR(VLOOKUP(A536,[1]Monitoramento_Base_somente_disp!$A:$L,8,FALSE),0)</f>
        <v>3803545</v>
      </c>
      <c r="F536" s="20">
        <f>IFERROR(VLOOKUP(A536,[1]Monitoramento_Base_somente_disp!$A:$L,9,FALSE),0)</f>
        <v>0</v>
      </c>
      <c r="G536" s="28">
        <f>IFERROR(VLOOKUP(A536,[1]Monitoramento_Base_somente_disp!$A:$L,10,FALSE),0)</f>
        <v>0</v>
      </c>
      <c r="H536" s="27">
        <f>IFERROR(VLOOKUP(A536,[2]webService!$A:$I,4,FALSE),0)</f>
        <v>0</v>
      </c>
      <c r="I536" s="20">
        <f>IFERROR(VLOOKUP(A536,[2]webService!$A:$II,5,FALSE),0)</f>
        <v>0</v>
      </c>
      <c r="J536" s="20">
        <f>IFERROR(VLOOKUP(A536,[2]webService!$A:$I,6,FALSE),0)</f>
        <v>0</v>
      </c>
      <c r="K536" s="20">
        <f>IFERROR(VLOOKUP(A536,[2]webService!$A:$I,7,FALSE),0)</f>
        <v>0</v>
      </c>
      <c r="L536" s="20">
        <f>IFERROR(VLOOKUP(A536,[2]webService!$A:$I,8,FALSE),0)</f>
        <v>0</v>
      </c>
      <c r="M536" s="28">
        <f>IFERROR(VLOOKUP(A536,[2]webService!$A:$I,9,FALSE),0)</f>
        <v>0</v>
      </c>
      <c r="N536" s="27">
        <f>IFERROR(VLOOKUP(A536,[3]soaBnafar!$A:$G,2,FALSE),0)</f>
        <v>0</v>
      </c>
      <c r="O536" s="20">
        <f>IFERROR(VLOOKUP(A536,[3]soaBnafar!$A:$H,3,FALSE),0)</f>
        <v>0</v>
      </c>
      <c r="P536" s="20">
        <f>IFERROR(VLOOKUP(A536,[3]soaBnafar!$A:$G,4,FALSE),0)</f>
        <v>0</v>
      </c>
      <c r="Q536" s="20">
        <f>IFERROR(VLOOKUP(A536,[3]soaBnafar!$A:$G,5,FALSE),0)</f>
        <v>0</v>
      </c>
      <c r="R536" s="20">
        <f>IFERROR(VLOOKUP(A536,[3]soaBnafar!$A:$G,6,FALSE),0)</f>
        <v>0</v>
      </c>
      <c r="S536" s="20">
        <f>IFERROR(VLOOKUP(A536,[3]soaBnafar!$A:$G,7,FALSE),0)</f>
        <v>0</v>
      </c>
      <c r="T536" s="32">
        <f t="shared" si="98"/>
        <v>3322</v>
      </c>
      <c r="U536" s="21">
        <f t="shared" si="99"/>
        <v>7669162</v>
      </c>
      <c r="V536" s="21">
        <f t="shared" si="100"/>
        <v>1456</v>
      </c>
      <c r="W536" s="21">
        <f t="shared" si="101"/>
        <v>3803545</v>
      </c>
      <c r="X536" s="21">
        <f t="shared" si="102"/>
        <v>0</v>
      </c>
      <c r="Y536" s="33">
        <f t="shared" si="103"/>
        <v>0</v>
      </c>
      <c r="Z536" s="4" t="str">
        <f t="shared" si="104"/>
        <v>Sim</v>
      </c>
      <c r="AA536" s="4" t="str">
        <f t="shared" si="105"/>
        <v>Sim</v>
      </c>
      <c r="AB536" s="4" t="str">
        <f t="shared" si="106"/>
        <v>Sim</v>
      </c>
      <c r="AC536" s="4" t="str">
        <f t="shared" si="107"/>
        <v>Sim</v>
      </c>
      <c r="AD536" s="4" t="str">
        <f t="shared" si="108"/>
        <v>Não</v>
      </c>
      <c r="AE536" s="30" t="str">
        <f t="shared" si="109"/>
        <v>Não</v>
      </c>
    </row>
    <row r="537" spans="1:31" x14ac:dyDescent="0.25">
      <c r="A537" s="23">
        <v>220780</v>
      </c>
      <c r="B537" s="27">
        <f>IFERROR(VLOOKUP(A537,[1]Monitoramento_Base_somente_disp!$A:$L,5,FALSE),0)</f>
        <v>27453</v>
      </c>
      <c r="C537" s="20">
        <f>IFERROR(VLOOKUP(A537,[1]Monitoramento_Base_somente_disp!$A:$L,6,FALSE),0)</f>
        <v>3654208</v>
      </c>
      <c r="D537" s="20">
        <f>IFERROR(VLOOKUP(A537,[1]Monitoramento_Base_somente_disp!$A:$L,7,FALSE),0)</f>
        <v>23060</v>
      </c>
      <c r="E537" s="20">
        <f>IFERROR(VLOOKUP(A537,[1]Monitoramento_Base_somente_disp!$A:$L,8,FALSE),0)</f>
        <v>1858723</v>
      </c>
      <c r="F537" s="20">
        <f>IFERROR(VLOOKUP(A537,[1]Monitoramento_Base_somente_disp!$A:$L,9,FALSE),0)</f>
        <v>0</v>
      </c>
      <c r="G537" s="28">
        <f>IFERROR(VLOOKUP(A537,[1]Monitoramento_Base_somente_disp!$A:$L,10,FALSE),0)</f>
        <v>0</v>
      </c>
      <c r="H537" s="27">
        <f>IFERROR(VLOOKUP(A537,[2]webService!$A:$I,4,FALSE),0)</f>
        <v>0</v>
      </c>
      <c r="I537" s="20">
        <f>IFERROR(VLOOKUP(A537,[2]webService!$A:$II,5,FALSE),0)</f>
        <v>0</v>
      </c>
      <c r="J537" s="20">
        <f>IFERROR(VLOOKUP(A537,[2]webService!$A:$I,6,FALSE),0)</f>
        <v>0</v>
      </c>
      <c r="K537" s="20">
        <f>IFERROR(VLOOKUP(A537,[2]webService!$A:$I,7,FALSE),0)</f>
        <v>0</v>
      </c>
      <c r="L537" s="20">
        <f>IFERROR(VLOOKUP(A537,[2]webService!$A:$I,8,FALSE),0)</f>
        <v>0</v>
      </c>
      <c r="M537" s="28">
        <f>IFERROR(VLOOKUP(A537,[2]webService!$A:$I,9,FALSE),0)</f>
        <v>0</v>
      </c>
      <c r="N537" s="27">
        <f>IFERROR(VLOOKUP(A537,[3]soaBnafar!$A:$G,2,FALSE),0)</f>
        <v>0</v>
      </c>
      <c r="O537" s="20">
        <f>IFERROR(VLOOKUP(A537,[3]soaBnafar!$A:$H,3,FALSE),0)</f>
        <v>0</v>
      </c>
      <c r="P537" s="20">
        <f>IFERROR(VLOOKUP(A537,[3]soaBnafar!$A:$G,4,FALSE),0)</f>
        <v>0</v>
      </c>
      <c r="Q537" s="20">
        <f>IFERROR(VLOOKUP(A537,[3]soaBnafar!$A:$G,5,FALSE),0)</f>
        <v>0</v>
      </c>
      <c r="R537" s="20">
        <f>IFERROR(VLOOKUP(A537,[3]soaBnafar!$A:$G,6,FALSE),0)</f>
        <v>0</v>
      </c>
      <c r="S537" s="20">
        <f>IFERROR(VLOOKUP(A537,[3]soaBnafar!$A:$G,7,FALSE),0)</f>
        <v>0</v>
      </c>
      <c r="T537" s="32">
        <f t="shared" si="98"/>
        <v>27453</v>
      </c>
      <c r="U537" s="21">
        <f t="shared" si="99"/>
        <v>3654208</v>
      </c>
      <c r="V537" s="21">
        <f t="shared" si="100"/>
        <v>23060</v>
      </c>
      <c r="W537" s="21">
        <f t="shared" si="101"/>
        <v>1858723</v>
      </c>
      <c r="X537" s="21">
        <f t="shared" si="102"/>
        <v>0</v>
      </c>
      <c r="Y537" s="33">
        <f t="shared" si="103"/>
        <v>0</v>
      </c>
      <c r="Z537" s="4" t="str">
        <f t="shared" si="104"/>
        <v>Sim</v>
      </c>
      <c r="AA537" s="4" t="str">
        <f t="shared" si="105"/>
        <v>Sim</v>
      </c>
      <c r="AB537" s="4" t="str">
        <f t="shared" si="106"/>
        <v>Sim</v>
      </c>
      <c r="AC537" s="4" t="str">
        <f t="shared" si="107"/>
        <v>Sim</v>
      </c>
      <c r="AD537" s="4" t="str">
        <f t="shared" si="108"/>
        <v>Não</v>
      </c>
      <c r="AE537" s="30" t="str">
        <f t="shared" si="109"/>
        <v>Não</v>
      </c>
    </row>
    <row r="538" spans="1:31" x14ac:dyDescent="0.25">
      <c r="A538" s="23">
        <v>220785</v>
      </c>
      <c r="B538" s="27">
        <f>IFERROR(VLOOKUP(A538,[1]Monitoramento_Base_somente_disp!$A:$L,5,FALSE),0)</f>
        <v>5123</v>
      </c>
      <c r="C538" s="20">
        <f>IFERROR(VLOOKUP(A538,[1]Monitoramento_Base_somente_disp!$A:$L,6,FALSE),0)</f>
        <v>4096062</v>
      </c>
      <c r="D538" s="20">
        <f>IFERROR(VLOOKUP(A538,[1]Monitoramento_Base_somente_disp!$A:$L,7,FALSE),0)</f>
        <v>2724</v>
      </c>
      <c r="E538" s="20">
        <f>IFERROR(VLOOKUP(A538,[1]Monitoramento_Base_somente_disp!$A:$L,8,FALSE),0)</f>
        <v>1992195</v>
      </c>
      <c r="F538" s="20">
        <f>IFERROR(VLOOKUP(A538,[1]Monitoramento_Base_somente_disp!$A:$L,9,FALSE),0)</f>
        <v>0</v>
      </c>
      <c r="G538" s="28">
        <f>IFERROR(VLOOKUP(A538,[1]Monitoramento_Base_somente_disp!$A:$L,10,FALSE),0)</f>
        <v>0</v>
      </c>
      <c r="H538" s="27">
        <f>IFERROR(VLOOKUP(A538,[2]webService!$A:$I,4,FALSE),0)</f>
        <v>0</v>
      </c>
      <c r="I538" s="20">
        <f>IFERROR(VLOOKUP(A538,[2]webService!$A:$II,5,FALSE),0)</f>
        <v>0</v>
      </c>
      <c r="J538" s="20">
        <f>IFERROR(VLOOKUP(A538,[2]webService!$A:$I,6,FALSE),0)</f>
        <v>0</v>
      </c>
      <c r="K538" s="20">
        <f>IFERROR(VLOOKUP(A538,[2]webService!$A:$I,7,FALSE),0)</f>
        <v>0</v>
      </c>
      <c r="L538" s="20">
        <f>IFERROR(VLOOKUP(A538,[2]webService!$A:$I,8,FALSE),0)</f>
        <v>0</v>
      </c>
      <c r="M538" s="28">
        <f>IFERROR(VLOOKUP(A538,[2]webService!$A:$I,9,FALSE),0)</f>
        <v>0</v>
      </c>
      <c r="N538" s="27">
        <f>IFERROR(VLOOKUP(A538,[3]soaBnafar!$A:$G,2,FALSE),0)</f>
        <v>0</v>
      </c>
      <c r="O538" s="20">
        <f>IFERROR(VLOOKUP(A538,[3]soaBnafar!$A:$H,3,FALSE),0)</f>
        <v>0</v>
      </c>
      <c r="P538" s="20">
        <f>IFERROR(VLOOKUP(A538,[3]soaBnafar!$A:$G,4,FALSE),0)</f>
        <v>0</v>
      </c>
      <c r="Q538" s="20">
        <f>IFERROR(VLOOKUP(A538,[3]soaBnafar!$A:$G,5,FALSE),0)</f>
        <v>0</v>
      </c>
      <c r="R538" s="20">
        <f>IFERROR(VLOOKUP(A538,[3]soaBnafar!$A:$G,6,FALSE),0)</f>
        <v>0</v>
      </c>
      <c r="S538" s="20">
        <f>IFERROR(VLOOKUP(A538,[3]soaBnafar!$A:$G,7,FALSE),0)</f>
        <v>0</v>
      </c>
      <c r="T538" s="32">
        <f t="shared" si="98"/>
        <v>5123</v>
      </c>
      <c r="U538" s="21">
        <f t="shared" si="99"/>
        <v>4096062</v>
      </c>
      <c r="V538" s="21">
        <f t="shared" si="100"/>
        <v>2724</v>
      </c>
      <c r="W538" s="21">
        <f t="shared" si="101"/>
        <v>1992195</v>
      </c>
      <c r="X538" s="21">
        <f t="shared" si="102"/>
        <v>0</v>
      </c>
      <c r="Y538" s="33">
        <f t="shared" si="103"/>
        <v>0</v>
      </c>
      <c r="Z538" s="4" t="str">
        <f t="shared" si="104"/>
        <v>Sim</v>
      </c>
      <c r="AA538" s="4" t="str">
        <f t="shared" si="105"/>
        <v>Sim</v>
      </c>
      <c r="AB538" s="4" t="str">
        <f t="shared" si="106"/>
        <v>Sim</v>
      </c>
      <c r="AC538" s="4" t="str">
        <f t="shared" si="107"/>
        <v>Sim</v>
      </c>
      <c r="AD538" s="4" t="str">
        <f t="shared" si="108"/>
        <v>Não</v>
      </c>
      <c r="AE538" s="30" t="str">
        <f t="shared" si="109"/>
        <v>Não</v>
      </c>
    </row>
    <row r="539" spans="1:31" x14ac:dyDescent="0.25">
      <c r="A539" s="23">
        <v>220790</v>
      </c>
      <c r="B539" s="27">
        <f>IFERROR(VLOOKUP(A539,[1]Monitoramento_Base_somente_disp!$A:$L,5,FALSE),0)</f>
        <v>0</v>
      </c>
      <c r="C539" s="20">
        <f>IFERROR(VLOOKUP(A539,[1]Monitoramento_Base_somente_disp!$A:$L,6,FALSE),0)</f>
        <v>0</v>
      </c>
      <c r="D539" s="20">
        <f>IFERROR(VLOOKUP(A539,[1]Monitoramento_Base_somente_disp!$A:$L,7,FALSE),0)</f>
        <v>0</v>
      </c>
      <c r="E539" s="20">
        <f>IFERROR(VLOOKUP(A539,[1]Monitoramento_Base_somente_disp!$A:$L,8,FALSE),0)</f>
        <v>0</v>
      </c>
      <c r="F539" s="20">
        <f>IFERROR(VLOOKUP(A539,[1]Monitoramento_Base_somente_disp!$A:$L,9,FALSE),0)</f>
        <v>0</v>
      </c>
      <c r="G539" s="28">
        <f>IFERROR(VLOOKUP(A539,[1]Monitoramento_Base_somente_disp!$A:$L,10,FALSE),0)</f>
        <v>0</v>
      </c>
      <c r="H539" s="27">
        <f>IFERROR(VLOOKUP(A539,[2]webService!$A:$I,4,FALSE),0)</f>
        <v>0</v>
      </c>
      <c r="I539" s="20">
        <f>IFERROR(VLOOKUP(A539,[2]webService!$A:$II,5,FALSE),0)</f>
        <v>0</v>
      </c>
      <c r="J539" s="20">
        <f>IFERROR(VLOOKUP(A539,[2]webService!$A:$I,6,FALSE),0)</f>
        <v>0</v>
      </c>
      <c r="K539" s="20">
        <f>IFERROR(VLOOKUP(A539,[2]webService!$A:$I,7,FALSE),0)</f>
        <v>0</v>
      </c>
      <c r="L539" s="20">
        <f>IFERROR(VLOOKUP(A539,[2]webService!$A:$I,8,FALSE),0)</f>
        <v>0</v>
      </c>
      <c r="M539" s="28">
        <f>IFERROR(VLOOKUP(A539,[2]webService!$A:$I,9,FALSE),0)</f>
        <v>0</v>
      </c>
      <c r="N539" s="27">
        <f>IFERROR(VLOOKUP(A539,[3]soaBnafar!$A:$G,2,FALSE),0)</f>
        <v>0</v>
      </c>
      <c r="O539" s="20">
        <f>IFERROR(VLOOKUP(A539,[3]soaBnafar!$A:$H,3,FALSE),0)</f>
        <v>0</v>
      </c>
      <c r="P539" s="20">
        <f>IFERROR(VLOOKUP(A539,[3]soaBnafar!$A:$G,4,FALSE),0)</f>
        <v>0</v>
      </c>
      <c r="Q539" s="20">
        <f>IFERROR(VLOOKUP(A539,[3]soaBnafar!$A:$G,5,FALSE),0)</f>
        <v>0</v>
      </c>
      <c r="R539" s="20">
        <f>IFERROR(VLOOKUP(A539,[3]soaBnafar!$A:$G,6,FALSE),0)</f>
        <v>0</v>
      </c>
      <c r="S539" s="20">
        <f>IFERROR(VLOOKUP(A539,[3]soaBnafar!$A:$G,7,FALSE),0)</f>
        <v>0</v>
      </c>
      <c r="T539" s="32">
        <f t="shared" si="98"/>
        <v>0</v>
      </c>
      <c r="U539" s="21">
        <f t="shared" si="99"/>
        <v>0</v>
      </c>
      <c r="V539" s="21">
        <f t="shared" si="100"/>
        <v>0</v>
      </c>
      <c r="W539" s="21">
        <f t="shared" si="101"/>
        <v>0</v>
      </c>
      <c r="X539" s="21">
        <f t="shared" si="102"/>
        <v>0</v>
      </c>
      <c r="Y539" s="33">
        <f t="shared" si="103"/>
        <v>0</v>
      </c>
      <c r="Z539" s="4" t="str">
        <f t="shared" si="104"/>
        <v>Não</v>
      </c>
      <c r="AA539" s="4" t="str">
        <f t="shared" si="105"/>
        <v>Não</v>
      </c>
      <c r="AB539" s="4" t="str">
        <f t="shared" si="106"/>
        <v>Não</v>
      </c>
      <c r="AC539" s="4" t="str">
        <f t="shared" si="107"/>
        <v>Não</v>
      </c>
      <c r="AD539" s="4" t="str">
        <f t="shared" si="108"/>
        <v>Não</v>
      </c>
      <c r="AE539" s="30" t="str">
        <f t="shared" si="109"/>
        <v>Não</v>
      </c>
    </row>
    <row r="540" spans="1:31" x14ac:dyDescent="0.25">
      <c r="A540" s="23">
        <v>220793</v>
      </c>
      <c r="B540" s="27">
        <f>IFERROR(VLOOKUP(A540,[1]Monitoramento_Base_somente_disp!$A:$L,5,FALSE),0)</f>
        <v>0</v>
      </c>
      <c r="C540" s="20">
        <f>IFERROR(VLOOKUP(A540,[1]Monitoramento_Base_somente_disp!$A:$L,6,FALSE),0)</f>
        <v>0</v>
      </c>
      <c r="D540" s="20">
        <f>IFERROR(VLOOKUP(A540,[1]Monitoramento_Base_somente_disp!$A:$L,7,FALSE),0)</f>
        <v>0</v>
      </c>
      <c r="E540" s="20">
        <f>IFERROR(VLOOKUP(A540,[1]Monitoramento_Base_somente_disp!$A:$L,8,FALSE),0)</f>
        <v>0</v>
      </c>
      <c r="F540" s="20">
        <f>IFERROR(VLOOKUP(A540,[1]Monitoramento_Base_somente_disp!$A:$L,9,FALSE),0)</f>
        <v>0</v>
      </c>
      <c r="G540" s="28">
        <f>IFERROR(VLOOKUP(A540,[1]Monitoramento_Base_somente_disp!$A:$L,10,FALSE),0)</f>
        <v>0</v>
      </c>
      <c r="H540" s="27">
        <f>IFERROR(VLOOKUP(A540,[2]webService!$A:$I,4,FALSE),0)</f>
        <v>0</v>
      </c>
      <c r="I540" s="20">
        <f>IFERROR(VLOOKUP(A540,[2]webService!$A:$II,5,FALSE),0)</f>
        <v>0</v>
      </c>
      <c r="J540" s="20">
        <f>IFERROR(VLOOKUP(A540,[2]webService!$A:$I,6,FALSE),0)</f>
        <v>0</v>
      </c>
      <c r="K540" s="20">
        <f>IFERROR(VLOOKUP(A540,[2]webService!$A:$I,7,FALSE),0)</f>
        <v>0</v>
      </c>
      <c r="L540" s="20">
        <f>IFERROR(VLOOKUP(A540,[2]webService!$A:$I,8,FALSE),0)</f>
        <v>0</v>
      </c>
      <c r="M540" s="28">
        <f>IFERROR(VLOOKUP(A540,[2]webService!$A:$I,9,FALSE),0)</f>
        <v>0</v>
      </c>
      <c r="N540" s="27">
        <f>IFERROR(VLOOKUP(A540,[3]soaBnafar!$A:$G,2,FALSE),0)</f>
        <v>0</v>
      </c>
      <c r="O540" s="20">
        <f>IFERROR(VLOOKUP(A540,[3]soaBnafar!$A:$H,3,FALSE),0)</f>
        <v>0</v>
      </c>
      <c r="P540" s="20">
        <f>IFERROR(VLOOKUP(A540,[3]soaBnafar!$A:$G,4,FALSE),0)</f>
        <v>0</v>
      </c>
      <c r="Q540" s="20">
        <f>IFERROR(VLOOKUP(A540,[3]soaBnafar!$A:$G,5,FALSE),0)</f>
        <v>0</v>
      </c>
      <c r="R540" s="20">
        <f>IFERROR(VLOOKUP(A540,[3]soaBnafar!$A:$G,6,FALSE),0)</f>
        <v>0</v>
      </c>
      <c r="S540" s="20">
        <f>IFERROR(VLOOKUP(A540,[3]soaBnafar!$A:$G,7,FALSE),0)</f>
        <v>0</v>
      </c>
      <c r="T540" s="32">
        <f t="shared" si="98"/>
        <v>0</v>
      </c>
      <c r="U540" s="21">
        <f t="shared" si="99"/>
        <v>0</v>
      </c>
      <c r="V540" s="21">
        <f t="shared" si="100"/>
        <v>0</v>
      </c>
      <c r="W540" s="21">
        <f t="shared" si="101"/>
        <v>0</v>
      </c>
      <c r="X540" s="21">
        <f t="shared" si="102"/>
        <v>0</v>
      </c>
      <c r="Y540" s="33">
        <f t="shared" si="103"/>
        <v>0</v>
      </c>
      <c r="Z540" s="4" t="str">
        <f t="shared" si="104"/>
        <v>Não</v>
      </c>
      <c r="AA540" s="4" t="str">
        <f t="shared" si="105"/>
        <v>Não</v>
      </c>
      <c r="AB540" s="4" t="str">
        <f t="shared" si="106"/>
        <v>Não</v>
      </c>
      <c r="AC540" s="4" t="str">
        <f t="shared" si="107"/>
        <v>Não</v>
      </c>
      <c r="AD540" s="4" t="str">
        <f t="shared" si="108"/>
        <v>Não</v>
      </c>
      <c r="AE540" s="30" t="str">
        <f t="shared" si="109"/>
        <v>Não</v>
      </c>
    </row>
    <row r="541" spans="1:31" x14ac:dyDescent="0.25">
      <c r="A541" s="23">
        <v>220795</v>
      </c>
      <c r="B541" s="27">
        <f>IFERROR(VLOOKUP(A541,[1]Monitoramento_Base_somente_disp!$A:$L,5,FALSE),0)</f>
        <v>723</v>
      </c>
      <c r="C541" s="20">
        <f>IFERROR(VLOOKUP(A541,[1]Monitoramento_Base_somente_disp!$A:$L,6,FALSE),0)</f>
        <v>11411397</v>
      </c>
      <c r="D541" s="20">
        <f>IFERROR(VLOOKUP(A541,[1]Monitoramento_Base_somente_disp!$A:$L,7,FALSE),0)</f>
        <v>0</v>
      </c>
      <c r="E541" s="20">
        <f>IFERROR(VLOOKUP(A541,[1]Monitoramento_Base_somente_disp!$A:$L,8,FALSE),0)</f>
        <v>5701248</v>
      </c>
      <c r="F541" s="20">
        <f>IFERROR(VLOOKUP(A541,[1]Monitoramento_Base_somente_disp!$A:$L,9,FALSE),0)</f>
        <v>0</v>
      </c>
      <c r="G541" s="28">
        <f>IFERROR(VLOOKUP(A541,[1]Monitoramento_Base_somente_disp!$A:$L,10,FALSE),0)</f>
        <v>0</v>
      </c>
      <c r="H541" s="27">
        <f>IFERROR(VLOOKUP(A541,[2]webService!$A:$I,4,FALSE),0)</f>
        <v>0</v>
      </c>
      <c r="I541" s="20">
        <f>IFERROR(VLOOKUP(A541,[2]webService!$A:$II,5,FALSE),0)</f>
        <v>0</v>
      </c>
      <c r="J541" s="20">
        <f>IFERROR(VLOOKUP(A541,[2]webService!$A:$I,6,FALSE),0)</f>
        <v>0</v>
      </c>
      <c r="K541" s="20">
        <f>IFERROR(VLOOKUP(A541,[2]webService!$A:$I,7,FALSE),0)</f>
        <v>0</v>
      </c>
      <c r="L541" s="20">
        <f>IFERROR(VLOOKUP(A541,[2]webService!$A:$I,8,FALSE),0)</f>
        <v>0</v>
      </c>
      <c r="M541" s="28">
        <f>IFERROR(VLOOKUP(A541,[2]webService!$A:$I,9,FALSE),0)</f>
        <v>0</v>
      </c>
      <c r="N541" s="27">
        <f>IFERROR(VLOOKUP(A541,[3]soaBnafar!$A:$G,2,FALSE),0)</f>
        <v>0</v>
      </c>
      <c r="O541" s="20">
        <f>IFERROR(VLOOKUP(A541,[3]soaBnafar!$A:$H,3,FALSE),0)</f>
        <v>0</v>
      </c>
      <c r="P541" s="20">
        <f>IFERROR(VLOOKUP(A541,[3]soaBnafar!$A:$G,4,FALSE),0)</f>
        <v>0</v>
      </c>
      <c r="Q541" s="20">
        <f>IFERROR(VLOOKUP(A541,[3]soaBnafar!$A:$G,5,FALSE),0)</f>
        <v>0</v>
      </c>
      <c r="R541" s="20">
        <f>IFERROR(VLOOKUP(A541,[3]soaBnafar!$A:$G,6,FALSE),0)</f>
        <v>0</v>
      </c>
      <c r="S541" s="20">
        <f>IFERROR(VLOOKUP(A541,[3]soaBnafar!$A:$G,7,FALSE),0)</f>
        <v>0</v>
      </c>
      <c r="T541" s="32">
        <f t="shared" si="98"/>
        <v>723</v>
      </c>
      <c r="U541" s="21">
        <f t="shared" si="99"/>
        <v>11411397</v>
      </c>
      <c r="V541" s="21">
        <f t="shared" si="100"/>
        <v>0</v>
      </c>
      <c r="W541" s="21">
        <f t="shared" si="101"/>
        <v>5701248</v>
      </c>
      <c r="X541" s="21">
        <f t="shared" si="102"/>
        <v>0</v>
      </c>
      <c r="Y541" s="33">
        <f t="shared" si="103"/>
        <v>0</v>
      </c>
      <c r="Z541" s="4" t="str">
        <f t="shared" si="104"/>
        <v>Sim</v>
      </c>
      <c r="AA541" s="4" t="str">
        <f t="shared" si="105"/>
        <v>Sim</v>
      </c>
      <c r="AB541" s="4" t="str">
        <f t="shared" si="106"/>
        <v>Não</v>
      </c>
      <c r="AC541" s="4" t="str">
        <f t="shared" si="107"/>
        <v>Sim</v>
      </c>
      <c r="AD541" s="4" t="str">
        <f t="shared" si="108"/>
        <v>Não</v>
      </c>
      <c r="AE541" s="30" t="str">
        <f t="shared" si="109"/>
        <v>Não</v>
      </c>
    </row>
    <row r="542" spans="1:31" x14ac:dyDescent="0.25">
      <c r="A542" s="23">
        <v>220800</v>
      </c>
      <c r="B542" s="27">
        <f>IFERROR(VLOOKUP(A542,[1]Monitoramento_Base_somente_disp!$A:$L,5,FALSE),0)</f>
        <v>270</v>
      </c>
      <c r="C542" s="20">
        <f>IFERROR(VLOOKUP(A542,[1]Monitoramento_Base_somente_disp!$A:$L,6,FALSE),0)</f>
        <v>8655687</v>
      </c>
      <c r="D542" s="20">
        <f>IFERROR(VLOOKUP(A542,[1]Monitoramento_Base_somente_disp!$A:$L,7,FALSE),0)</f>
        <v>480</v>
      </c>
      <c r="E542" s="20">
        <f>IFERROR(VLOOKUP(A542,[1]Monitoramento_Base_somente_disp!$A:$L,8,FALSE),0)</f>
        <v>2897258</v>
      </c>
      <c r="F542" s="20">
        <f>IFERROR(VLOOKUP(A542,[1]Monitoramento_Base_somente_disp!$A:$L,9,FALSE),0)</f>
        <v>0</v>
      </c>
      <c r="G542" s="28">
        <f>IFERROR(VLOOKUP(A542,[1]Monitoramento_Base_somente_disp!$A:$L,10,FALSE),0)</f>
        <v>0</v>
      </c>
      <c r="H542" s="27">
        <f>IFERROR(VLOOKUP(A542,[2]webService!$A:$I,4,FALSE),0)</f>
        <v>0</v>
      </c>
      <c r="I542" s="20">
        <f>IFERROR(VLOOKUP(A542,[2]webService!$A:$II,5,FALSE),0)</f>
        <v>0</v>
      </c>
      <c r="J542" s="20">
        <f>IFERROR(VLOOKUP(A542,[2]webService!$A:$I,6,FALSE),0)</f>
        <v>0</v>
      </c>
      <c r="K542" s="20">
        <f>IFERROR(VLOOKUP(A542,[2]webService!$A:$I,7,FALSE),0)</f>
        <v>0</v>
      </c>
      <c r="L542" s="20">
        <f>IFERROR(VLOOKUP(A542,[2]webService!$A:$I,8,FALSE),0)</f>
        <v>0</v>
      </c>
      <c r="M542" s="28">
        <f>IFERROR(VLOOKUP(A542,[2]webService!$A:$I,9,FALSE),0)</f>
        <v>0</v>
      </c>
      <c r="N542" s="27">
        <f>IFERROR(VLOOKUP(A542,[3]soaBnafar!$A:$G,2,FALSE),0)</f>
        <v>0</v>
      </c>
      <c r="O542" s="20">
        <f>IFERROR(VLOOKUP(A542,[3]soaBnafar!$A:$H,3,FALSE),0)</f>
        <v>0</v>
      </c>
      <c r="P542" s="20">
        <f>IFERROR(VLOOKUP(A542,[3]soaBnafar!$A:$G,4,FALSE),0)</f>
        <v>0</v>
      </c>
      <c r="Q542" s="20">
        <f>IFERROR(VLOOKUP(A542,[3]soaBnafar!$A:$G,5,FALSE),0)</f>
        <v>0</v>
      </c>
      <c r="R542" s="20">
        <f>IFERROR(VLOOKUP(A542,[3]soaBnafar!$A:$G,6,FALSE),0)</f>
        <v>0</v>
      </c>
      <c r="S542" s="20">
        <f>IFERROR(VLOOKUP(A542,[3]soaBnafar!$A:$G,7,FALSE),0)</f>
        <v>0</v>
      </c>
      <c r="T542" s="32">
        <f t="shared" si="98"/>
        <v>270</v>
      </c>
      <c r="U542" s="21">
        <f t="shared" si="99"/>
        <v>8655687</v>
      </c>
      <c r="V542" s="21">
        <f t="shared" si="100"/>
        <v>480</v>
      </c>
      <c r="W542" s="21">
        <f t="shared" si="101"/>
        <v>2897258</v>
      </c>
      <c r="X542" s="21">
        <f t="shared" si="102"/>
        <v>0</v>
      </c>
      <c r="Y542" s="33">
        <f t="shared" si="103"/>
        <v>0</v>
      </c>
      <c r="Z542" s="4" t="str">
        <f t="shared" si="104"/>
        <v>Sim</v>
      </c>
      <c r="AA542" s="4" t="str">
        <f t="shared" si="105"/>
        <v>Sim</v>
      </c>
      <c r="AB542" s="4" t="str">
        <f t="shared" si="106"/>
        <v>Sim</v>
      </c>
      <c r="AC542" s="4" t="str">
        <f t="shared" si="107"/>
        <v>Sim</v>
      </c>
      <c r="AD542" s="4" t="str">
        <f t="shared" si="108"/>
        <v>Não</v>
      </c>
      <c r="AE542" s="30" t="str">
        <f t="shared" si="109"/>
        <v>Não</v>
      </c>
    </row>
    <row r="543" spans="1:31" x14ac:dyDescent="0.25">
      <c r="A543" s="23">
        <v>220820</v>
      </c>
      <c r="B543" s="27">
        <f>IFERROR(VLOOKUP(A543,[1]Monitoramento_Base_somente_disp!$A:$L,5,FALSE),0)</f>
        <v>2271</v>
      </c>
      <c r="C543" s="20">
        <f>IFERROR(VLOOKUP(A543,[1]Monitoramento_Base_somente_disp!$A:$L,6,FALSE),0)</f>
        <v>2882007</v>
      </c>
      <c r="D543" s="20">
        <f>IFERROR(VLOOKUP(A543,[1]Monitoramento_Base_somente_disp!$A:$L,7,FALSE),0)</f>
        <v>0</v>
      </c>
      <c r="E543" s="20">
        <f>IFERROR(VLOOKUP(A543,[1]Monitoramento_Base_somente_disp!$A:$L,8,FALSE),0)</f>
        <v>1282218</v>
      </c>
      <c r="F543" s="20">
        <f>IFERROR(VLOOKUP(A543,[1]Monitoramento_Base_somente_disp!$A:$L,9,FALSE),0)</f>
        <v>0</v>
      </c>
      <c r="G543" s="28">
        <f>IFERROR(VLOOKUP(A543,[1]Monitoramento_Base_somente_disp!$A:$L,10,FALSE),0)</f>
        <v>0</v>
      </c>
      <c r="H543" s="27">
        <f>IFERROR(VLOOKUP(A543,[2]webService!$A:$I,4,FALSE),0)</f>
        <v>0</v>
      </c>
      <c r="I543" s="20">
        <f>IFERROR(VLOOKUP(A543,[2]webService!$A:$II,5,FALSE),0)</f>
        <v>0</v>
      </c>
      <c r="J543" s="20">
        <f>IFERROR(VLOOKUP(A543,[2]webService!$A:$I,6,FALSE),0)</f>
        <v>0</v>
      </c>
      <c r="K543" s="20">
        <f>IFERROR(VLOOKUP(A543,[2]webService!$A:$I,7,FALSE),0)</f>
        <v>0</v>
      </c>
      <c r="L543" s="20">
        <f>IFERROR(VLOOKUP(A543,[2]webService!$A:$I,8,FALSE),0)</f>
        <v>0</v>
      </c>
      <c r="M543" s="28">
        <f>IFERROR(VLOOKUP(A543,[2]webService!$A:$I,9,FALSE),0)</f>
        <v>0</v>
      </c>
      <c r="N543" s="27">
        <f>IFERROR(VLOOKUP(A543,[3]soaBnafar!$A:$G,2,FALSE),0)</f>
        <v>0</v>
      </c>
      <c r="O543" s="20">
        <f>IFERROR(VLOOKUP(A543,[3]soaBnafar!$A:$H,3,FALSE),0)</f>
        <v>0</v>
      </c>
      <c r="P543" s="20">
        <f>IFERROR(VLOOKUP(A543,[3]soaBnafar!$A:$G,4,FALSE),0)</f>
        <v>0</v>
      </c>
      <c r="Q543" s="20">
        <f>IFERROR(VLOOKUP(A543,[3]soaBnafar!$A:$G,5,FALSE),0)</f>
        <v>0</v>
      </c>
      <c r="R543" s="20">
        <f>IFERROR(VLOOKUP(A543,[3]soaBnafar!$A:$G,6,FALSE),0)</f>
        <v>0</v>
      </c>
      <c r="S543" s="20">
        <f>IFERROR(VLOOKUP(A543,[3]soaBnafar!$A:$G,7,FALSE),0)</f>
        <v>0</v>
      </c>
      <c r="T543" s="32">
        <f t="shared" si="98"/>
        <v>2271</v>
      </c>
      <c r="U543" s="21">
        <f t="shared" si="99"/>
        <v>2882007</v>
      </c>
      <c r="V543" s="21">
        <f t="shared" si="100"/>
        <v>0</v>
      </c>
      <c r="W543" s="21">
        <f t="shared" si="101"/>
        <v>1282218</v>
      </c>
      <c r="X543" s="21">
        <f t="shared" si="102"/>
        <v>0</v>
      </c>
      <c r="Y543" s="33">
        <f t="shared" si="103"/>
        <v>0</v>
      </c>
      <c r="Z543" s="4" t="str">
        <f t="shared" si="104"/>
        <v>Sim</v>
      </c>
      <c r="AA543" s="4" t="str">
        <f t="shared" si="105"/>
        <v>Sim</v>
      </c>
      <c r="AB543" s="4" t="str">
        <f t="shared" si="106"/>
        <v>Não</v>
      </c>
      <c r="AC543" s="4" t="str">
        <f t="shared" si="107"/>
        <v>Sim</v>
      </c>
      <c r="AD543" s="4" t="str">
        <f t="shared" si="108"/>
        <v>Não</v>
      </c>
      <c r="AE543" s="30" t="str">
        <f t="shared" si="109"/>
        <v>Não</v>
      </c>
    </row>
    <row r="544" spans="1:31" x14ac:dyDescent="0.25">
      <c r="A544" s="23">
        <v>220830</v>
      </c>
      <c r="B544" s="27">
        <f>IFERROR(VLOOKUP(A544,[1]Monitoramento_Base_somente_disp!$A:$L,5,FALSE),0)</f>
        <v>42049</v>
      </c>
      <c r="C544" s="20">
        <f>IFERROR(VLOOKUP(A544,[1]Monitoramento_Base_somente_disp!$A:$L,6,FALSE),0)</f>
        <v>20052736</v>
      </c>
      <c r="D544" s="20">
        <f>IFERROR(VLOOKUP(A544,[1]Monitoramento_Base_somente_disp!$A:$L,7,FALSE),0)</f>
        <v>29860</v>
      </c>
      <c r="E544" s="20">
        <f>IFERROR(VLOOKUP(A544,[1]Monitoramento_Base_somente_disp!$A:$L,8,FALSE),0)</f>
        <v>9533770</v>
      </c>
      <c r="F544" s="20">
        <f>IFERROR(VLOOKUP(A544,[1]Monitoramento_Base_somente_disp!$A:$L,9,FALSE),0)</f>
        <v>0</v>
      </c>
      <c r="G544" s="28">
        <f>IFERROR(VLOOKUP(A544,[1]Monitoramento_Base_somente_disp!$A:$L,10,FALSE),0)</f>
        <v>0</v>
      </c>
      <c r="H544" s="27">
        <f>IFERROR(VLOOKUP(A544,[2]webService!$A:$I,4,FALSE),0)</f>
        <v>0</v>
      </c>
      <c r="I544" s="20">
        <f>IFERROR(VLOOKUP(A544,[2]webService!$A:$II,5,FALSE),0)</f>
        <v>0</v>
      </c>
      <c r="J544" s="20">
        <f>IFERROR(VLOOKUP(A544,[2]webService!$A:$I,6,FALSE),0)</f>
        <v>0</v>
      </c>
      <c r="K544" s="20">
        <f>IFERROR(VLOOKUP(A544,[2]webService!$A:$I,7,FALSE),0)</f>
        <v>0</v>
      </c>
      <c r="L544" s="20">
        <f>IFERROR(VLOOKUP(A544,[2]webService!$A:$I,8,FALSE),0)</f>
        <v>0</v>
      </c>
      <c r="M544" s="28">
        <f>IFERROR(VLOOKUP(A544,[2]webService!$A:$I,9,FALSE),0)</f>
        <v>0</v>
      </c>
      <c r="N544" s="27">
        <f>IFERROR(VLOOKUP(A544,[3]soaBnafar!$A:$G,2,FALSE),0)</f>
        <v>0</v>
      </c>
      <c r="O544" s="20">
        <f>IFERROR(VLOOKUP(A544,[3]soaBnafar!$A:$H,3,FALSE),0)</f>
        <v>0</v>
      </c>
      <c r="P544" s="20">
        <f>IFERROR(VLOOKUP(A544,[3]soaBnafar!$A:$G,4,FALSE),0)</f>
        <v>0</v>
      </c>
      <c r="Q544" s="20">
        <f>IFERROR(VLOOKUP(A544,[3]soaBnafar!$A:$G,5,FALSE),0)</f>
        <v>0</v>
      </c>
      <c r="R544" s="20">
        <f>IFERROR(VLOOKUP(A544,[3]soaBnafar!$A:$G,6,FALSE),0)</f>
        <v>0</v>
      </c>
      <c r="S544" s="20">
        <f>IFERROR(VLOOKUP(A544,[3]soaBnafar!$A:$G,7,FALSE),0)</f>
        <v>0</v>
      </c>
      <c r="T544" s="32">
        <f t="shared" si="98"/>
        <v>42049</v>
      </c>
      <c r="U544" s="21">
        <f t="shared" si="99"/>
        <v>20052736</v>
      </c>
      <c r="V544" s="21">
        <f t="shared" si="100"/>
        <v>29860</v>
      </c>
      <c r="W544" s="21">
        <f t="shared" si="101"/>
        <v>9533770</v>
      </c>
      <c r="X544" s="21">
        <f t="shared" si="102"/>
        <v>0</v>
      </c>
      <c r="Y544" s="33">
        <f t="shared" si="103"/>
        <v>0</v>
      </c>
      <c r="Z544" s="4" t="str">
        <f t="shared" si="104"/>
        <v>Sim</v>
      </c>
      <c r="AA544" s="4" t="str">
        <f t="shared" si="105"/>
        <v>Sim</v>
      </c>
      <c r="AB544" s="4" t="str">
        <f t="shared" si="106"/>
        <v>Sim</v>
      </c>
      <c r="AC544" s="4" t="str">
        <f t="shared" si="107"/>
        <v>Sim</v>
      </c>
      <c r="AD544" s="4" t="str">
        <f t="shared" si="108"/>
        <v>Não</v>
      </c>
      <c r="AE544" s="30" t="str">
        <f t="shared" si="109"/>
        <v>Não</v>
      </c>
    </row>
    <row r="545" spans="1:31" x14ac:dyDescent="0.25">
      <c r="A545" s="23">
        <v>220840</v>
      </c>
      <c r="B545" s="27">
        <f>IFERROR(VLOOKUP(A545,[1]Monitoramento_Base_somente_disp!$A:$L,5,FALSE),0)</f>
        <v>6120</v>
      </c>
      <c r="C545" s="20">
        <f>IFERROR(VLOOKUP(A545,[1]Monitoramento_Base_somente_disp!$A:$L,6,FALSE),0)</f>
        <v>27287218</v>
      </c>
      <c r="D545" s="20">
        <f>IFERROR(VLOOKUP(A545,[1]Monitoramento_Base_somente_disp!$A:$L,7,FALSE),0)</f>
        <v>4859</v>
      </c>
      <c r="E545" s="20">
        <f>IFERROR(VLOOKUP(A545,[1]Monitoramento_Base_somente_disp!$A:$L,8,FALSE),0)</f>
        <v>13560109</v>
      </c>
      <c r="F545" s="20">
        <f>IFERROR(VLOOKUP(A545,[1]Monitoramento_Base_somente_disp!$A:$L,9,FALSE),0)</f>
        <v>0</v>
      </c>
      <c r="G545" s="28">
        <f>IFERROR(VLOOKUP(A545,[1]Monitoramento_Base_somente_disp!$A:$L,10,FALSE),0)</f>
        <v>0</v>
      </c>
      <c r="H545" s="27">
        <f>IFERROR(VLOOKUP(A545,[2]webService!$A:$I,4,FALSE),0)</f>
        <v>0</v>
      </c>
      <c r="I545" s="20">
        <f>IFERROR(VLOOKUP(A545,[2]webService!$A:$II,5,FALSE),0)</f>
        <v>0</v>
      </c>
      <c r="J545" s="20">
        <f>IFERROR(VLOOKUP(A545,[2]webService!$A:$I,6,FALSE),0)</f>
        <v>0</v>
      </c>
      <c r="K545" s="20">
        <f>IFERROR(VLOOKUP(A545,[2]webService!$A:$I,7,FALSE),0)</f>
        <v>0</v>
      </c>
      <c r="L545" s="20">
        <f>IFERROR(VLOOKUP(A545,[2]webService!$A:$I,8,FALSE),0)</f>
        <v>0</v>
      </c>
      <c r="M545" s="28">
        <f>IFERROR(VLOOKUP(A545,[2]webService!$A:$I,9,FALSE),0)</f>
        <v>0</v>
      </c>
      <c r="N545" s="27">
        <f>IFERROR(VLOOKUP(A545,[3]soaBnafar!$A:$G,2,FALSE),0)</f>
        <v>0</v>
      </c>
      <c r="O545" s="20">
        <f>IFERROR(VLOOKUP(A545,[3]soaBnafar!$A:$H,3,FALSE),0)</f>
        <v>0</v>
      </c>
      <c r="P545" s="20">
        <f>IFERROR(VLOOKUP(A545,[3]soaBnafar!$A:$G,4,FALSE),0)</f>
        <v>0</v>
      </c>
      <c r="Q545" s="20">
        <f>IFERROR(VLOOKUP(A545,[3]soaBnafar!$A:$G,5,FALSE),0)</f>
        <v>0</v>
      </c>
      <c r="R545" s="20">
        <f>IFERROR(VLOOKUP(A545,[3]soaBnafar!$A:$G,6,FALSE),0)</f>
        <v>0</v>
      </c>
      <c r="S545" s="20">
        <f>IFERROR(VLOOKUP(A545,[3]soaBnafar!$A:$G,7,FALSE),0)</f>
        <v>0</v>
      </c>
      <c r="T545" s="32">
        <f t="shared" si="98"/>
        <v>6120</v>
      </c>
      <c r="U545" s="21">
        <f t="shared" si="99"/>
        <v>27287218</v>
      </c>
      <c r="V545" s="21">
        <f t="shared" si="100"/>
        <v>4859</v>
      </c>
      <c r="W545" s="21">
        <f t="shared" si="101"/>
        <v>13560109</v>
      </c>
      <c r="X545" s="21">
        <f t="shared" si="102"/>
        <v>0</v>
      </c>
      <c r="Y545" s="33">
        <f t="shared" si="103"/>
        <v>0</v>
      </c>
      <c r="Z545" s="4" t="str">
        <f t="shared" si="104"/>
        <v>Sim</v>
      </c>
      <c r="AA545" s="4" t="str">
        <f t="shared" si="105"/>
        <v>Sim</v>
      </c>
      <c r="AB545" s="4" t="str">
        <f t="shared" si="106"/>
        <v>Sim</v>
      </c>
      <c r="AC545" s="4" t="str">
        <f t="shared" si="107"/>
        <v>Sim</v>
      </c>
      <c r="AD545" s="4" t="str">
        <f t="shared" si="108"/>
        <v>Não</v>
      </c>
      <c r="AE545" s="30" t="str">
        <f t="shared" si="109"/>
        <v>Não</v>
      </c>
    </row>
    <row r="546" spans="1:31" x14ac:dyDescent="0.25">
      <c r="A546" s="23">
        <v>220850</v>
      </c>
      <c r="B546" s="27">
        <f>IFERROR(VLOOKUP(A546,[1]Monitoramento_Base_somente_disp!$A:$L,5,FALSE),0)</f>
        <v>0</v>
      </c>
      <c r="C546" s="20">
        <f>IFERROR(VLOOKUP(A546,[1]Monitoramento_Base_somente_disp!$A:$L,6,FALSE),0)</f>
        <v>810068</v>
      </c>
      <c r="D546" s="20">
        <f>IFERROR(VLOOKUP(A546,[1]Monitoramento_Base_somente_disp!$A:$L,7,FALSE),0)</f>
        <v>0</v>
      </c>
      <c r="E546" s="20">
        <f>IFERROR(VLOOKUP(A546,[1]Monitoramento_Base_somente_disp!$A:$L,8,FALSE),0)</f>
        <v>405034</v>
      </c>
      <c r="F546" s="20">
        <f>IFERROR(VLOOKUP(A546,[1]Monitoramento_Base_somente_disp!$A:$L,9,FALSE),0)</f>
        <v>0</v>
      </c>
      <c r="G546" s="28">
        <f>IFERROR(VLOOKUP(A546,[1]Monitoramento_Base_somente_disp!$A:$L,10,FALSE),0)</f>
        <v>0</v>
      </c>
      <c r="H546" s="27">
        <f>IFERROR(VLOOKUP(A546,[2]webService!$A:$I,4,FALSE),0)</f>
        <v>0</v>
      </c>
      <c r="I546" s="20">
        <f>IFERROR(VLOOKUP(A546,[2]webService!$A:$II,5,FALSE),0)</f>
        <v>0</v>
      </c>
      <c r="J546" s="20">
        <f>IFERROR(VLOOKUP(A546,[2]webService!$A:$I,6,FALSE),0)</f>
        <v>0</v>
      </c>
      <c r="K546" s="20">
        <f>IFERROR(VLOOKUP(A546,[2]webService!$A:$I,7,FALSE),0)</f>
        <v>0</v>
      </c>
      <c r="L546" s="20">
        <f>IFERROR(VLOOKUP(A546,[2]webService!$A:$I,8,FALSE),0)</f>
        <v>0</v>
      </c>
      <c r="M546" s="28">
        <f>IFERROR(VLOOKUP(A546,[2]webService!$A:$I,9,FALSE),0)</f>
        <v>0</v>
      </c>
      <c r="N546" s="27">
        <f>IFERROR(VLOOKUP(A546,[3]soaBnafar!$A:$G,2,FALSE),0)</f>
        <v>0</v>
      </c>
      <c r="O546" s="20">
        <f>IFERROR(VLOOKUP(A546,[3]soaBnafar!$A:$H,3,FALSE),0)</f>
        <v>0</v>
      </c>
      <c r="P546" s="20">
        <f>IFERROR(VLOOKUP(A546,[3]soaBnafar!$A:$G,4,FALSE),0)</f>
        <v>0</v>
      </c>
      <c r="Q546" s="20">
        <f>IFERROR(VLOOKUP(A546,[3]soaBnafar!$A:$G,5,FALSE),0)</f>
        <v>0</v>
      </c>
      <c r="R546" s="20">
        <f>IFERROR(VLOOKUP(A546,[3]soaBnafar!$A:$G,6,FALSE),0)</f>
        <v>0</v>
      </c>
      <c r="S546" s="20">
        <f>IFERROR(VLOOKUP(A546,[3]soaBnafar!$A:$G,7,FALSE),0)</f>
        <v>0</v>
      </c>
      <c r="T546" s="32">
        <f t="shared" si="98"/>
        <v>0</v>
      </c>
      <c r="U546" s="21">
        <f t="shared" si="99"/>
        <v>810068</v>
      </c>
      <c r="V546" s="21">
        <f t="shared" si="100"/>
        <v>0</v>
      </c>
      <c r="W546" s="21">
        <f t="shared" si="101"/>
        <v>405034</v>
      </c>
      <c r="X546" s="21">
        <f t="shared" si="102"/>
        <v>0</v>
      </c>
      <c r="Y546" s="33">
        <f t="shared" si="103"/>
        <v>0</v>
      </c>
      <c r="Z546" s="4" t="str">
        <f t="shared" si="104"/>
        <v>Não</v>
      </c>
      <c r="AA546" s="4" t="str">
        <f t="shared" si="105"/>
        <v>Sim</v>
      </c>
      <c r="AB546" s="4" t="str">
        <f t="shared" si="106"/>
        <v>Não</v>
      </c>
      <c r="AC546" s="4" t="str">
        <f t="shared" si="107"/>
        <v>Sim</v>
      </c>
      <c r="AD546" s="4" t="str">
        <f t="shared" si="108"/>
        <v>Não</v>
      </c>
      <c r="AE546" s="30" t="str">
        <f t="shared" si="109"/>
        <v>Não</v>
      </c>
    </row>
    <row r="547" spans="1:31" x14ac:dyDescent="0.25">
      <c r="A547" s="23">
        <v>220860</v>
      </c>
      <c r="B547" s="27">
        <f>IFERROR(VLOOKUP(A547,[1]Monitoramento_Base_somente_disp!$A:$L,5,FALSE),0)</f>
        <v>0</v>
      </c>
      <c r="C547" s="20">
        <f>IFERROR(VLOOKUP(A547,[1]Monitoramento_Base_somente_disp!$A:$L,6,FALSE),0)</f>
        <v>578620</v>
      </c>
      <c r="D547" s="20">
        <f>IFERROR(VLOOKUP(A547,[1]Monitoramento_Base_somente_disp!$A:$L,7,FALSE),0)</f>
        <v>0</v>
      </c>
      <c r="E547" s="20">
        <f>IFERROR(VLOOKUP(A547,[1]Monitoramento_Base_somente_disp!$A:$L,8,FALSE),0)</f>
        <v>289310</v>
      </c>
      <c r="F547" s="20">
        <f>IFERROR(VLOOKUP(A547,[1]Monitoramento_Base_somente_disp!$A:$L,9,FALSE),0)</f>
        <v>0</v>
      </c>
      <c r="G547" s="28">
        <f>IFERROR(VLOOKUP(A547,[1]Monitoramento_Base_somente_disp!$A:$L,10,FALSE),0)</f>
        <v>0</v>
      </c>
      <c r="H547" s="27">
        <f>IFERROR(VLOOKUP(A547,[2]webService!$A:$I,4,FALSE),0)</f>
        <v>0</v>
      </c>
      <c r="I547" s="20">
        <f>IFERROR(VLOOKUP(A547,[2]webService!$A:$II,5,FALSE),0)</f>
        <v>0</v>
      </c>
      <c r="J547" s="20">
        <f>IFERROR(VLOOKUP(A547,[2]webService!$A:$I,6,FALSE),0)</f>
        <v>0</v>
      </c>
      <c r="K547" s="20">
        <f>IFERROR(VLOOKUP(A547,[2]webService!$A:$I,7,FALSE),0)</f>
        <v>0</v>
      </c>
      <c r="L547" s="20">
        <f>IFERROR(VLOOKUP(A547,[2]webService!$A:$I,8,FALSE),0)</f>
        <v>0</v>
      </c>
      <c r="M547" s="28">
        <f>IFERROR(VLOOKUP(A547,[2]webService!$A:$I,9,FALSE),0)</f>
        <v>0</v>
      </c>
      <c r="N547" s="27">
        <f>IFERROR(VLOOKUP(A547,[3]soaBnafar!$A:$G,2,FALSE),0)</f>
        <v>0</v>
      </c>
      <c r="O547" s="20">
        <f>IFERROR(VLOOKUP(A547,[3]soaBnafar!$A:$H,3,FALSE),0)</f>
        <v>0</v>
      </c>
      <c r="P547" s="20">
        <f>IFERROR(VLOOKUP(A547,[3]soaBnafar!$A:$G,4,FALSE),0)</f>
        <v>0</v>
      </c>
      <c r="Q547" s="20">
        <f>IFERROR(VLOOKUP(A547,[3]soaBnafar!$A:$G,5,FALSE),0)</f>
        <v>0</v>
      </c>
      <c r="R547" s="20">
        <f>IFERROR(VLOOKUP(A547,[3]soaBnafar!$A:$G,6,FALSE),0)</f>
        <v>0</v>
      </c>
      <c r="S547" s="20">
        <f>IFERROR(VLOOKUP(A547,[3]soaBnafar!$A:$G,7,FALSE),0)</f>
        <v>0</v>
      </c>
      <c r="T547" s="32">
        <f t="shared" si="98"/>
        <v>0</v>
      </c>
      <c r="U547" s="21">
        <f t="shared" si="99"/>
        <v>578620</v>
      </c>
      <c r="V547" s="21">
        <f t="shared" si="100"/>
        <v>0</v>
      </c>
      <c r="W547" s="21">
        <f t="shared" si="101"/>
        <v>289310</v>
      </c>
      <c r="X547" s="21">
        <f t="shared" si="102"/>
        <v>0</v>
      </c>
      <c r="Y547" s="33">
        <f t="shared" si="103"/>
        <v>0</v>
      </c>
      <c r="Z547" s="4" t="str">
        <f t="shared" si="104"/>
        <v>Não</v>
      </c>
      <c r="AA547" s="4" t="str">
        <f t="shared" si="105"/>
        <v>Sim</v>
      </c>
      <c r="AB547" s="4" t="str">
        <f t="shared" si="106"/>
        <v>Não</v>
      </c>
      <c r="AC547" s="4" t="str">
        <f t="shared" si="107"/>
        <v>Sim</v>
      </c>
      <c r="AD547" s="4" t="str">
        <f t="shared" si="108"/>
        <v>Não</v>
      </c>
      <c r="AE547" s="30" t="str">
        <f t="shared" si="109"/>
        <v>Não</v>
      </c>
    </row>
    <row r="548" spans="1:31" x14ac:dyDescent="0.25">
      <c r="A548" s="23">
        <v>220865</v>
      </c>
      <c r="B548" s="27">
        <f>IFERROR(VLOOKUP(A548,[1]Monitoramento_Base_somente_disp!$A:$L,5,FALSE),0)</f>
        <v>970</v>
      </c>
      <c r="C548" s="20">
        <f>IFERROR(VLOOKUP(A548,[1]Monitoramento_Base_somente_disp!$A:$L,6,FALSE),0)</f>
        <v>11868779</v>
      </c>
      <c r="D548" s="20">
        <f>IFERROR(VLOOKUP(A548,[1]Monitoramento_Base_somente_disp!$A:$L,7,FALSE),0)</f>
        <v>510</v>
      </c>
      <c r="E548" s="20">
        <f>IFERROR(VLOOKUP(A548,[1]Monitoramento_Base_somente_disp!$A:$L,8,FALSE),0)</f>
        <v>5533676</v>
      </c>
      <c r="F548" s="20">
        <f>IFERROR(VLOOKUP(A548,[1]Monitoramento_Base_somente_disp!$A:$L,9,FALSE),0)</f>
        <v>0</v>
      </c>
      <c r="G548" s="28">
        <f>IFERROR(VLOOKUP(A548,[1]Monitoramento_Base_somente_disp!$A:$L,10,FALSE),0)</f>
        <v>0</v>
      </c>
      <c r="H548" s="27">
        <f>IFERROR(VLOOKUP(A548,[2]webService!$A:$I,4,FALSE),0)</f>
        <v>0</v>
      </c>
      <c r="I548" s="20">
        <f>IFERROR(VLOOKUP(A548,[2]webService!$A:$II,5,FALSE),0)</f>
        <v>0</v>
      </c>
      <c r="J548" s="20">
        <f>IFERROR(VLOOKUP(A548,[2]webService!$A:$I,6,FALSE),0)</f>
        <v>0</v>
      </c>
      <c r="K548" s="20">
        <f>IFERROR(VLOOKUP(A548,[2]webService!$A:$I,7,FALSE),0)</f>
        <v>0</v>
      </c>
      <c r="L548" s="20">
        <f>IFERROR(VLOOKUP(A548,[2]webService!$A:$I,8,FALSE),0)</f>
        <v>0</v>
      </c>
      <c r="M548" s="28">
        <f>IFERROR(VLOOKUP(A548,[2]webService!$A:$I,9,FALSE),0)</f>
        <v>0</v>
      </c>
      <c r="N548" s="27">
        <f>IFERROR(VLOOKUP(A548,[3]soaBnafar!$A:$G,2,FALSE),0)</f>
        <v>0</v>
      </c>
      <c r="O548" s="20">
        <f>IFERROR(VLOOKUP(A548,[3]soaBnafar!$A:$H,3,FALSE),0)</f>
        <v>0</v>
      </c>
      <c r="P548" s="20">
        <f>IFERROR(VLOOKUP(A548,[3]soaBnafar!$A:$G,4,FALSE),0)</f>
        <v>0</v>
      </c>
      <c r="Q548" s="20">
        <f>IFERROR(VLOOKUP(A548,[3]soaBnafar!$A:$G,5,FALSE),0)</f>
        <v>0</v>
      </c>
      <c r="R548" s="20">
        <f>IFERROR(VLOOKUP(A548,[3]soaBnafar!$A:$G,6,FALSE),0)</f>
        <v>0</v>
      </c>
      <c r="S548" s="20">
        <f>IFERROR(VLOOKUP(A548,[3]soaBnafar!$A:$G,7,FALSE),0)</f>
        <v>0</v>
      </c>
      <c r="T548" s="32">
        <f t="shared" si="98"/>
        <v>970</v>
      </c>
      <c r="U548" s="21">
        <f t="shared" si="99"/>
        <v>11868779</v>
      </c>
      <c r="V548" s="21">
        <f t="shared" si="100"/>
        <v>510</v>
      </c>
      <c r="W548" s="21">
        <f t="shared" si="101"/>
        <v>5533676</v>
      </c>
      <c r="X548" s="21">
        <f t="shared" si="102"/>
        <v>0</v>
      </c>
      <c r="Y548" s="33">
        <f t="shared" si="103"/>
        <v>0</v>
      </c>
      <c r="Z548" s="4" t="str">
        <f t="shared" si="104"/>
        <v>Sim</v>
      </c>
      <c r="AA548" s="4" t="str">
        <f t="shared" si="105"/>
        <v>Sim</v>
      </c>
      <c r="AB548" s="4" t="str">
        <f t="shared" si="106"/>
        <v>Sim</v>
      </c>
      <c r="AC548" s="4" t="str">
        <f t="shared" si="107"/>
        <v>Sim</v>
      </c>
      <c r="AD548" s="4" t="str">
        <f t="shared" si="108"/>
        <v>Não</v>
      </c>
      <c r="AE548" s="30" t="str">
        <f t="shared" si="109"/>
        <v>Não</v>
      </c>
    </row>
    <row r="549" spans="1:31" x14ac:dyDescent="0.25">
      <c r="A549" s="23">
        <v>220870</v>
      </c>
      <c r="B549" s="27">
        <f>IFERROR(VLOOKUP(A549,[1]Monitoramento_Base_somente_disp!$A:$L,5,FALSE),0)</f>
        <v>41788</v>
      </c>
      <c r="C549" s="20">
        <f>IFERROR(VLOOKUP(A549,[1]Monitoramento_Base_somente_disp!$A:$L,6,FALSE),0)</f>
        <v>7678133</v>
      </c>
      <c r="D549" s="20">
        <f>IFERROR(VLOOKUP(A549,[1]Monitoramento_Base_somente_disp!$A:$L,7,FALSE),0)</f>
        <v>16276</v>
      </c>
      <c r="E549" s="20">
        <f>IFERROR(VLOOKUP(A549,[1]Monitoramento_Base_somente_disp!$A:$L,8,FALSE),0)</f>
        <v>3485290</v>
      </c>
      <c r="F549" s="20">
        <f>IFERROR(VLOOKUP(A549,[1]Monitoramento_Base_somente_disp!$A:$L,9,FALSE),0)</f>
        <v>0</v>
      </c>
      <c r="G549" s="28">
        <f>IFERROR(VLOOKUP(A549,[1]Monitoramento_Base_somente_disp!$A:$L,10,FALSE),0)</f>
        <v>0</v>
      </c>
      <c r="H549" s="27">
        <f>IFERROR(VLOOKUP(A549,[2]webService!$A:$I,4,FALSE),0)</f>
        <v>0</v>
      </c>
      <c r="I549" s="20">
        <f>IFERROR(VLOOKUP(A549,[2]webService!$A:$II,5,FALSE),0)</f>
        <v>0</v>
      </c>
      <c r="J549" s="20">
        <f>IFERROR(VLOOKUP(A549,[2]webService!$A:$I,6,FALSE),0)</f>
        <v>0</v>
      </c>
      <c r="K549" s="20">
        <f>IFERROR(VLOOKUP(A549,[2]webService!$A:$I,7,FALSE),0)</f>
        <v>0</v>
      </c>
      <c r="L549" s="20">
        <f>IFERROR(VLOOKUP(A549,[2]webService!$A:$I,8,FALSE),0)</f>
        <v>0</v>
      </c>
      <c r="M549" s="28">
        <f>IFERROR(VLOOKUP(A549,[2]webService!$A:$I,9,FALSE),0)</f>
        <v>0</v>
      </c>
      <c r="N549" s="27">
        <f>IFERROR(VLOOKUP(A549,[3]soaBnafar!$A:$G,2,FALSE),0)</f>
        <v>0</v>
      </c>
      <c r="O549" s="20">
        <f>IFERROR(VLOOKUP(A549,[3]soaBnafar!$A:$H,3,FALSE),0)</f>
        <v>0</v>
      </c>
      <c r="P549" s="20">
        <f>IFERROR(VLOOKUP(A549,[3]soaBnafar!$A:$G,4,FALSE),0)</f>
        <v>0</v>
      </c>
      <c r="Q549" s="20">
        <f>IFERROR(VLOOKUP(A549,[3]soaBnafar!$A:$G,5,FALSE),0)</f>
        <v>0</v>
      </c>
      <c r="R549" s="20">
        <f>IFERROR(VLOOKUP(A549,[3]soaBnafar!$A:$G,6,FALSE),0)</f>
        <v>0</v>
      </c>
      <c r="S549" s="20">
        <f>IFERROR(VLOOKUP(A549,[3]soaBnafar!$A:$G,7,FALSE),0)</f>
        <v>0</v>
      </c>
      <c r="T549" s="32">
        <f t="shared" si="98"/>
        <v>41788</v>
      </c>
      <c r="U549" s="21">
        <f t="shared" si="99"/>
        <v>7678133</v>
      </c>
      <c r="V549" s="21">
        <f t="shared" si="100"/>
        <v>16276</v>
      </c>
      <c r="W549" s="21">
        <f t="shared" si="101"/>
        <v>3485290</v>
      </c>
      <c r="X549" s="21">
        <f t="shared" si="102"/>
        <v>0</v>
      </c>
      <c r="Y549" s="33">
        <f t="shared" si="103"/>
        <v>0</v>
      </c>
      <c r="Z549" s="4" t="str">
        <f t="shared" si="104"/>
        <v>Sim</v>
      </c>
      <c r="AA549" s="4" t="str">
        <f t="shared" si="105"/>
        <v>Sim</v>
      </c>
      <c r="AB549" s="4" t="str">
        <f t="shared" si="106"/>
        <v>Sim</v>
      </c>
      <c r="AC549" s="4" t="str">
        <f t="shared" si="107"/>
        <v>Sim</v>
      </c>
      <c r="AD549" s="4" t="str">
        <f t="shared" si="108"/>
        <v>Não</v>
      </c>
      <c r="AE549" s="30" t="str">
        <f t="shared" si="109"/>
        <v>Não</v>
      </c>
    </row>
    <row r="550" spans="1:31" x14ac:dyDescent="0.25">
      <c r="A550" s="23">
        <v>220885</v>
      </c>
      <c r="B550" s="27">
        <f>IFERROR(VLOOKUP(A550,[1]Monitoramento_Base_somente_disp!$A:$L,5,FALSE),0)</f>
        <v>0</v>
      </c>
      <c r="C550" s="20">
        <f>IFERROR(VLOOKUP(A550,[1]Monitoramento_Base_somente_disp!$A:$L,6,FALSE),0)</f>
        <v>0</v>
      </c>
      <c r="D550" s="20">
        <f>IFERROR(VLOOKUP(A550,[1]Monitoramento_Base_somente_disp!$A:$L,7,FALSE),0)</f>
        <v>0</v>
      </c>
      <c r="E550" s="20">
        <f>IFERROR(VLOOKUP(A550,[1]Monitoramento_Base_somente_disp!$A:$L,8,FALSE),0)</f>
        <v>0</v>
      </c>
      <c r="F550" s="20">
        <f>IFERROR(VLOOKUP(A550,[1]Monitoramento_Base_somente_disp!$A:$L,9,FALSE),0)</f>
        <v>0</v>
      </c>
      <c r="G550" s="28">
        <f>IFERROR(VLOOKUP(A550,[1]Monitoramento_Base_somente_disp!$A:$L,10,FALSE),0)</f>
        <v>0</v>
      </c>
      <c r="H550" s="27">
        <f>IFERROR(VLOOKUP(A550,[2]webService!$A:$I,4,FALSE),0)</f>
        <v>0</v>
      </c>
      <c r="I550" s="20">
        <f>IFERROR(VLOOKUP(A550,[2]webService!$A:$II,5,FALSE),0)</f>
        <v>0</v>
      </c>
      <c r="J550" s="20">
        <f>IFERROR(VLOOKUP(A550,[2]webService!$A:$I,6,FALSE),0)</f>
        <v>0</v>
      </c>
      <c r="K550" s="20">
        <f>IFERROR(VLOOKUP(A550,[2]webService!$A:$I,7,FALSE),0)</f>
        <v>0</v>
      </c>
      <c r="L550" s="20">
        <f>IFERROR(VLOOKUP(A550,[2]webService!$A:$I,8,FALSE),0)</f>
        <v>0</v>
      </c>
      <c r="M550" s="28">
        <f>IFERROR(VLOOKUP(A550,[2]webService!$A:$I,9,FALSE),0)</f>
        <v>0</v>
      </c>
      <c r="N550" s="27">
        <f>IFERROR(VLOOKUP(A550,[3]soaBnafar!$A:$G,2,FALSE),0)</f>
        <v>0</v>
      </c>
      <c r="O550" s="20">
        <f>IFERROR(VLOOKUP(A550,[3]soaBnafar!$A:$H,3,FALSE),0)</f>
        <v>0</v>
      </c>
      <c r="P550" s="20">
        <f>IFERROR(VLOOKUP(A550,[3]soaBnafar!$A:$G,4,FALSE),0)</f>
        <v>0</v>
      </c>
      <c r="Q550" s="20">
        <f>IFERROR(VLOOKUP(A550,[3]soaBnafar!$A:$G,5,FALSE),0)</f>
        <v>0</v>
      </c>
      <c r="R550" s="20">
        <f>IFERROR(VLOOKUP(A550,[3]soaBnafar!$A:$G,6,FALSE),0)</f>
        <v>0</v>
      </c>
      <c r="S550" s="20">
        <f>IFERROR(VLOOKUP(A550,[3]soaBnafar!$A:$G,7,FALSE),0)</f>
        <v>0</v>
      </c>
      <c r="T550" s="32">
        <f t="shared" si="98"/>
        <v>0</v>
      </c>
      <c r="U550" s="21">
        <f t="shared" si="99"/>
        <v>0</v>
      </c>
      <c r="V550" s="21">
        <f t="shared" si="100"/>
        <v>0</v>
      </c>
      <c r="W550" s="21">
        <f t="shared" si="101"/>
        <v>0</v>
      </c>
      <c r="X550" s="21">
        <f t="shared" si="102"/>
        <v>0</v>
      </c>
      <c r="Y550" s="33">
        <f t="shared" si="103"/>
        <v>0</v>
      </c>
      <c r="Z550" s="4" t="str">
        <f t="shared" si="104"/>
        <v>Não</v>
      </c>
      <c r="AA550" s="4" t="str">
        <f t="shared" si="105"/>
        <v>Não</v>
      </c>
      <c r="AB550" s="4" t="str">
        <f t="shared" si="106"/>
        <v>Não</v>
      </c>
      <c r="AC550" s="4" t="str">
        <f t="shared" si="107"/>
        <v>Não</v>
      </c>
      <c r="AD550" s="4" t="str">
        <f t="shared" si="108"/>
        <v>Não</v>
      </c>
      <c r="AE550" s="30" t="str">
        <f t="shared" si="109"/>
        <v>Não</v>
      </c>
    </row>
    <row r="551" spans="1:31" x14ac:dyDescent="0.25">
      <c r="A551" s="23">
        <v>220887</v>
      </c>
      <c r="B551" s="27">
        <f>IFERROR(VLOOKUP(A551,[1]Monitoramento_Base_somente_disp!$A:$L,5,FALSE),0)</f>
        <v>26967</v>
      </c>
      <c r="C551" s="20">
        <f>IFERROR(VLOOKUP(A551,[1]Monitoramento_Base_somente_disp!$A:$L,6,FALSE),0)</f>
        <v>15052569</v>
      </c>
      <c r="D551" s="20">
        <f>IFERROR(VLOOKUP(A551,[1]Monitoramento_Base_somente_disp!$A:$L,7,FALSE),0)</f>
        <v>19851</v>
      </c>
      <c r="E551" s="20">
        <f>IFERROR(VLOOKUP(A551,[1]Monitoramento_Base_somente_disp!$A:$L,8,FALSE),0)</f>
        <v>7193807</v>
      </c>
      <c r="F551" s="20">
        <f>IFERROR(VLOOKUP(A551,[1]Monitoramento_Base_somente_disp!$A:$L,9,FALSE),0)</f>
        <v>0</v>
      </c>
      <c r="G551" s="28">
        <f>IFERROR(VLOOKUP(A551,[1]Monitoramento_Base_somente_disp!$A:$L,10,FALSE),0)</f>
        <v>0</v>
      </c>
      <c r="H551" s="27">
        <f>IFERROR(VLOOKUP(A551,[2]webService!$A:$I,4,FALSE),0)</f>
        <v>0</v>
      </c>
      <c r="I551" s="20">
        <f>IFERROR(VLOOKUP(A551,[2]webService!$A:$II,5,FALSE),0)</f>
        <v>0</v>
      </c>
      <c r="J551" s="20">
        <f>IFERROR(VLOOKUP(A551,[2]webService!$A:$I,6,FALSE),0)</f>
        <v>0</v>
      </c>
      <c r="K551" s="20">
        <f>IFERROR(VLOOKUP(A551,[2]webService!$A:$I,7,FALSE),0)</f>
        <v>0</v>
      </c>
      <c r="L551" s="20">
        <f>IFERROR(VLOOKUP(A551,[2]webService!$A:$I,8,FALSE),0)</f>
        <v>0</v>
      </c>
      <c r="M551" s="28">
        <f>IFERROR(VLOOKUP(A551,[2]webService!$A:$I,9,FALSE),0)</f>
        <v>0</v>
      </c>
      <c r="N551" s="27">
        <f>IFERROR(VLOOKUP(A551,[3]soaBnafar!$A:$G,2,FALSE),0)</f>
        <v>0</v>
      </c>
      <c r="O551" s="20">
        <f>IFERROR(VLOOKUP(A551,[3]soaBnafar!$A:$H,3,FALSE),0)</f>
        <v>0</v>
      </c>
      <c r="P551" s="20">
        <f>IFERROR(VLOOKUP(A551,[3]soaBnafar!$A:$G,4,FALSE),0)</f>
        <v>0</v>
      </c>
      <c r="Q551" s="20">
        <f>IFERROR(VLOOKUP(A551,[3]soaBnafar!$A:$G,5,FALSE),0)</f>
        <v>0</v>
      </c>
      <c r="R551" s="20">
        <f>IFERROR(VLOOKUP(A551,[3]soaBnafar!$A:$G,6,FALSE),0)</f>
        <v>0</v>
      </c>
      <c r="S551" s="20">
        <f>IFERROR(VLOOKUP(A551,[3]soaBnafar!$A:$G,7,FALSE),0)</f>
        <v>0</v>
      </c>
      <c r="T551" s="32">
        <f t="shared" si="98"/>
        <v>26967</v>
      </c>
      <c r="U551" s="21">
        <f t="shared" si="99"/>
        <v>15052569</v>
      </c>
      <c r="V551" s="21">
        <f t="shared" si="100"/>
        <v>19851</v>
      </c>
      <c r="W551" s="21">
        <f t="shared" si="101"/>
        <v>7193807</v>
      </c>
      <c r="X551" s="21">
        <f t="shared" si="102"/>
        <v>0</v>
      </c>
      <c r="Y551" s="33">
        <f t="shared" si="103"/>
        <v>0</v>
      </c>
      <c r="Z551" s="4" t="str">
        <f t="shared" si="104"/>
        <v>Sim</v>
      </c>
      <c r="AA551" s="4" t="str">
        <f t="shared" si="105"/>
        <v>Sim</v>
      </c>
      <c r="AB551" s="4" t="str">
        <f t="shared" si="106"/>
        <v>Sim</v>
      </c>
      <c r="AC551" s="4" t="str">
        <f t="shared" si="107"/>
        <v>Sim</v>
      </c>
      <c r="AD551" s="4" t="str">
        <f t="shared" si="108"/>
        <v>Não</v>
      </c>
      <c r="AE551" s="30" t="str">
        <f t="shared" si="109"/>
        <v>Não</v>
      </c>
    </row>
    <row r="552" spans="1:31" x14ac:dyDescent="0.25">
      <c r="A552" s="23">
        <v>220920</v>
      </c>
      <c r="B552" s="27">
        <f>IFERROR(VLOOKUP(A552,[1]Monitoramento_Base_somente_disp!$A:$L,5,FALSE),0)</f>
        <v>12385</v>
      </c>
      <c r="C552" s="20">
        <f>IFERROR(VLOOKUP(A552,[1]Monitoramento_Base_somente_disp!$A:$L,6,FALSE),0)</f>
        <v>474536</v>
      </c>
      <c r="D552" s="20">
        <f>IFERROR(VLOOKUP(A552,[1]Monitoramento_Base_somente_disp!$A:$L,7,FALSE),0)</f>
        <v>7142</v>
      </c>
      <c r="E552" s="20">
        <f>IFERROR(VLOOKUP(A552,[1]Monitoramento_Base_somente_disp!$A:$L,8,FALSE),0)</f>
        <v>88260</v>
      </c>
      <c r="F552" s="20">
        <f>IFERROR(VLOOKUP(A552,[1]Monitoramento_Base_somente_disp!$A:$L,9,FALSE),0)</f>
        <v>0</v>
      </c>
      <c r="G552" s="28">
        <f>IFERROR(VLOOKUP(A552,[1]Monitoramento_Base_somente_disp!$A:$L,10,FALSE),0)</f>
        <v>0</v>
      </c>
      <c r="H552" s="27">
        <f>IFERROR(VLOOKUP(A552,[2]webService!$A:$I,4,FALSE),0)</f>
        <v>0</v>
      </c>
      <c r="I552" s="20">
        <f>IFERROR(VLOOKUP(A552,[2]webService!$A:$II,5,FALSE),0)</f>
        <v>0</v>
      </c>
      <c r="J552" s="20">
        <f>IFERROR(VLOOKUP(A552,[2]webService!$A:$I,6,FALSE),0)</f>
        <v>0</v>
      </c>
      <c r="K552" s="20">
        <f>IFERROR(VLOOKUP(A552,[2]webService!$A:$I,7,FALSE),0)</f>
        <v>0</v>
      </c>
      <c r="L552" s="20">
        <f>IFERROR(VLOOKUP(A552,[2]webService!$A:$I,8,FALSE),0)</f>
        <v>0</v>
      </c>
      <c r="M552" s="28">
        <f>IFERROR(VLOOKUP(A552,[2]webService!$A:$I,9,FALSE),0)</f>
        <v>0</v>
      </c>
      <c r="N552" s="27">
        <f>IFERROR(VLOOKUP(A552,[3]soaBnafar!$A:$G,2,FALSE),0)</f>
        <v>0</v>
      </c>
      <c r="O552" s="20">
        <f>IFERROR(VLOOKUP(A552,[3]soaBnafar!$A:$H,3,FALSE),0)</f>
        <v>0</v>
      </c>
      <c r="P552" s="20">
        <f>IFERROR(VLOOKUP(A552,[3]soaBnafar!$A:$G,4,FALSE),0)</f>
        <v>0</v>
      </c>
      <c r="Q552" s="20">
        <f>IFERROR(VLOOKUP(A552,[3]soaBnafar!$A:$G,5,FALSE),0)</f>
        <v>0</v>
      </c>
      <c r="R552" s="20">
        <f>IFERROR(VLOOKUP(A552,[3]soaBnafar!$A:$G,6,FALSE),0)</f>
        <v>0</v>
      </c>
      <c r="S552" s="20">
        <f>IFERROR(VLOOKUP(A552,[3]soaBnafar!$A:$G,7,FALSE),0)</f>
        <v>0</v>
      </c>
      <c r="T552" s="32">
        <f t="shared" si="98"/>
        <v>12385</v>
      </c>
      <c r="U552" s="21">
        <f t="shared" si="99"/>
        <v>474536</v>
      </c>
      <c r="V552" s="21">
        <f t="shared" si="100"/>
        <v>7142</v>
      </c>
      <c r="W552" s="21">
        <f t="shared" si="101"/>
        <v>88260</v>
      </c>
      <c r="X552" s="21">
        <f t="shared" si="102"/>
        <v>0</v>
      </c>
      <c r="Y552" s="33">
        <f t="shared" si="103"/>
        <v>0</v>
      </c>
      <c r="Z552" s="4" t="str">
        <f t="shared" si="104"/>
        <v>Sim</v>
      </c>
      <c r="AA552" s="4" t="str">
        <f t="shared" si="105"/>
        <v>Sim</v>
      </c>
      <c r="AB552" s="4" t="str">
        <f t="shared" si="106"/>
        <v>Sim</v>
      </c>
      <c r="AC552" s="4" t="str">
        <f t="shared" si="107"/>
        <v>Sim</v>
      </c>
      <c r="AD552" s="4" t="str">
        <f t="shared" si="108"/>
        <v>Não</v>
      </c>
      <c r="AE552" s="30" t="str">
        <f t="shared" si="109"/>
        <v>Não</v>
      </c>
    </row>
    <row r="553" spans="1:31" x14ac:dyDescent="0.25">
      <c r="A553" s="23">
        <v>220965</v>
      </c>
      <c r="B553" s="27">
        <f>IFERROR(VLOOKUP(A553,[1]Monitoramento_Base_somente_disp!$A:$L,5,FALSE),0)</f>
        <v>104765</v>
      </c>
      <c r="C553" s="20">
        <f>IFERROR(VLOOKUP(A553,[1]Monitoramento_Base_somente_disp!$A:$L,6,FALSE),0)</f>
        <v>2831633</v>
      </c>
      <c r="D553" s="20">
        <f>IFERROR(VLOOKUP(A553,[1]Monitoramento_Base_somente_disp!$A:$L,7,FALSE),0)</f>
        <v>2882</v>
      </c>
      <c r="E553" s="20">
        <f>IFERROR(VLOOKUP(A553,[1]Monitoramento_Base_somente_disp!$A:$L,8,FALSE),0)</f>
        <v>1347216</v>
      </c>
      <c r="F553" s="20">
        <f>IFERROR(VLOOKUP(A553,[1]Monitoramento_Base_somente_disp!$A:$L,9,FALSE),0)</f>
        <v>0</v>
      </c>
      <c r="G553" s="28">
        <f>IFERROR(VLOOKUP(A553,[1]Monitoramento_Base_somente_disp!$A:$L,10,FALSE),0)</f>
        <v>0</v>
      </c>
      <c r="H553" s="27">
        <f>IFERROR(VLOOKUP(A553,[2]webService!$A:$I,4,FALSE),0)</f>
        <v>0</v>
      </c>
      <c r="I553" s="20">
        <f>IFERROR(VLOOKUP(A553,[2]webService!$A:$II,5,FALSE),0)</f>
        <v>0</v>
      </c>
      <c r="J553" s="20">
        <f>IFERROR(VLOOKUP(A553,[2]webService!$A:$I,6,FALSE),0)</f>
        <v>0</v>
      </c>
      <c r="K553" s="20">
        <f>IFERROR(VLOOKUP(A553,[2]webService!$A:$I,7,FALSE),0)</f>
        <v>0</v>
      </c>
      <c r="L553" s="20">
        <f>IFERROR(VLOOKUP(A553,[2]webService!$A:$I,8,FALSE),0)</f>
        <v>0</v>
      </c>
      <c r="M553" s="28">
        <f>IFERROR(VLOOKUP(A553,[2]webService!$A:$I,9,FALSE),0)</f>
        <v>0</v>
      </c>
      <c r="N553" s="27">
        <f>IFERROR(VLOOKUP(A553,[3]soaBnafar!$A:$G,2,FALSE),0)</f>
        <v>0</v>
      </c>
      <c r="O553" s="20">
        <f>IFERROR(VLOOKUP(A553,[3]soaBnafar!$A:$H,3,FALSE),0)</f>
        <v>0</v>
      </c>
      <c r="P553" s="20">
        <f>IFERROR(VLOOKUP(A553,[3]soaBnafar!$A:$G,4,FALSE),0)</f>
        <v>0</v>
      </c>
      <c r="Q553" s="20">
        <f>IFERROR(VLOOKUP(A553,[3]soaBnafar!$A:$G,5,FALSE),0)</f>
        <v>0</v>
      </c>
      <c r="R553" s="20">
        <f>IFERROR(VLOOKUP(A553,[3]soaBnafar!$A:$G,6,FALSE),0)</f>
        <v>0</v>
      </c>
      <c r="S553" s="20">
        <f>IFERROR(VLOOKUP(A553,[3]soaBnafar!$A:$G,7,FALSE),0)</f>
        <v>0</v>
      </c>
      <c r="T553" s="32">
        <f t="shared" si="98"/>
        <v>104765</v>
      </c>
      <c r="U553" s="21">
        <f t="shared" si="99"/>
        <v>2831633</v>
      </c>
      <c r="V553" s="21">
        <f t="shared" si="100"/>
        <v>2882</v>
      </c>
      <c r="W553" s="21">
        <f t="shared" si="101"/>
        <v>1347216</v>
      </c>
      <c r="X553" s="21">
        <f t="shared" si="102"/>
        <v>0</v>
      </c>
      <c r="Y553" s="33">
        <f t="shared" si="103"/>
        <v>0</v>
      </c>
      <c r="Z553" s="4" t="str">
        <f t="shared" si="104"/>
        <v>Sim</v>
      </c>
      <c r="AA553" s="4" t="str">
        <f t="shared" si="105"/>
        <v>Sim</v>
      </c>
      <c r="AB553" s="4" t="str">
        <f t="shared" si="106"/>
        <v>Sim</v>
      </c>
      <c r="AC553" s="4" t="str">
        <f t="shared" si="107"/>
        <v>Sim</v>
      </c>
      <c r="AD553" s="4" t="str">
        <f t="shared" si="108"/>
        <v>Não</v>
      </c>
      <c r="AE553" s="30" t="str">
        <f t="shared" si="109"/>
        <v>Não</v>
      </c>
    </row>
    <row r="554" spans="1:31" x14ac:dyDescent="0.25">
      <c r="A554" s="23">
        <v>220975</v>
      </c>
      <c r="B554" s="27">
        <f>IFERROR(VLOOKUP(A554,[1]Monitoramento_Base_somente_disp!$A:$L,5,FALSE),0)</f>
        <v>244</v>
      </c>
      <c r="C554" s="20">
        <f>IFERROR(VLOOKUP(A554,[1]Monitoramento_Base_somente_disp!$A:$L,6,FALSE),0)</f>
        <v>712900</v>
      </c>
      <c r="D554" s="20">
        <f>IFERROR(VLOOKUP(A554,[1]Monitoramento_Base_somente_disp!$A:$L,7,FALSE),0)</f>
        <v>547</v>
      </c>
      <c r="E554" s="20">
        <f>IFERROR(VLOOKUP(A554,[1]Monitoramento_Base_somente_disp!$A:$L,8,FALSE),0)</f>
        <v>351885</v>
      </c>
      <c r="F554" s="20">
        <f>IFERROR(VLOOKUP(A554,[1]Monitoramento_Base_somente_disp!$A:$L,9,FALSE),0)</f>
        <v>0</v>
      </c>
      <c r="G554" s="28">
        <f>IFERROR(VLOOKUP(A554,[1]Monitoramento_Base_somente_disp!$A:$L,10,FALSE),0)</f>
        <v>0</v>
      </c>
      <c r="H554" s="27">
        <f>IFERROR(VLOOKUP(A554,[2]webService!$A:$I,4,FALSE),0)</f>
        <v>0</v>
      </c>
      <c r="I554" s="20">
        <f>IFERROR(VLOOKUP(A554,[2]webService!$A:$II,5,FALSE),0)</f>
        <v>0</v>
      </c>
      <c r="J554" s="20">
        <f>IFERROR(VLOOKUP(A554,[2]webService!$A:$I,6,FALSE),0)</f>
        <v>0</v>
      </c>
      <c r="K554" s="20">
        <f>IFERROR(VLOOKUP(A554,[2]webService!$A:$I,7,FALSE),0)</f>
        <v>0</v>
      </c>
      <c r="L554" s="20">
        <f>IFERROR(VLOOKUP(A554,[2]webService!$A:$I,8,FALSE),0)</f>
        <v>0</v>
      </c>
      <c r="M554" s="28">
        <f>IFERROR(VLOOKUP(A554,[2]webService!$A:$I,9,FALSE),0)</f>
        <v>0</v>
      </c>
      <c r="N554" s="27">
        <f>IFERROR(VLOOKUP(A554,[3]soaBnafar!$A:$G,2,FALSE),0)</f>
        <v>0</v>
      </c>
      <c r="O554" s="20">
        <f>IFERROR(VLOOKUP(A554,[3]soaBnafar!$A:$H,3,FALSE),0)</f>
        <v>0</v>
      </c>
      <c r="P554" s="20">
        <f>IFERROR(VLOOKUP(A554,[3]soaBnafar!$A:$G,4,FALSE),0)</f>
        <v>0</v>
      </c>
      <c r="Q554" s="20">
        <f>IFERROR(VLOOKUP(A554,[3]soaBnafar!$A:$G,5,FALSE),0)</f>
        <v>0</v>
      </c>
      <c r="R554" s="20">
        <f>IFERROR(VLOOKUP(A554,[3]soaBnafar!$A:$G,6,FALSE),0)</f>
        <v>0</v>
      </c>
      <c r="S554" s="20">
        <f>IFERROR(VLOOKUP(A554,[3]soaBnafar!$A:$G,7,FALSE),0)</f>
        <v>0</v>
      </c>
      <c r="T554" s="32">
        <f t="shared" si="98"/>
        <v>244</v>
      </c>
      <c r="U554" s="21">
        <f t="shared" si="99"/>
        <v>712900</v>
      </c>
      <c r="V554" s="21">
        <f t="shared" si="100"/>
        <v>547</v>
      </c>
      <c r="W554" s="21">
        <f t="shared" si="101"/>
        <v>351885</v>
      </c>
      <c r="X554" s="21">
        <f t="shared" si="102"/>
        <v>0</v>
      </c>
      <c r="Y554" s="33">
        <f t="shared" si="103"/>
        <v>0</v>
      </c>
      <c r="Z554" s="4" t="str">
        <f t="shared" si="104"/>
        <v>Sim</v>
      </c>
      <c r="AA554" s="4" t="str">
        <f t="shared" si="105"/>
        <v>Sim</v>
      </c>
      <c r="AB554" s="4" t="str">
        <f t="shared" si="106"/>
        <v>Sim</v>
      </c>
      <c r="AC554" s="4" t="str">
        <f t="shared" si="107"/>
        <v>Sim</v>
      </c>
      <c r="AD554" s="4" t="str">
        <f t="shared" si="108"/>
        <v>Não</v>
      </c>
      <c r="AE554" s="30" t="str">
        <f t="shared" si="109"/>
        <v>Não</v>
      </c>
    </row>
    <row r="555" spans="1:31" x14ac:dyDescent="0.25">
      <c r="A555" s="23">
        <v>220980</v>
      </c>
      <c r="B555" s="27">
        <f>IFERROR(VLOOKUP(A555,[1]Monitoramento_Base_somente_disp!$A:$L,5,FALSE),0)</f>
        <v>0</v>
      </c>
      <c r="C555" s="20">
        <f>IFERROR(VLOOKUP(A555,[1]Monitoramento_Base_somente_disp!$A:$L,6,FALSE),0)</f>
        <v>330120</v>
      </c>
      <c r="D555" s="20">
        <f>IFERROR(VLOOKUP(A555,[1]Monitoramento_Base_somente_disp!$A:$L,7,FALSE),0)</f>
        <v>0</v>
      </c>
      <c r="E555" s="20">
        <f>IFERROR(VLOOKUP(A555,[1]Monitoramento_Base_somente_disp!$A:$L,8,FALSE),0)</f>
        <v>165060</v>
      </c>
      <c r="F555" s="20">
        <f>IFERROR(VLOOKUP(A555,[1]Monitoramento_Base_somente_disp!$A:$L,9,FALSE),0)</f>
        <v>0</v>
      </c>
      <c r="G555" s="28">
        <f>IFERROR(VLOOKUP(A555,[1]Monitoramento_Base_somente_disp!$A:$L,10,FALSE),0)</f>
        <v>0</v>
      </c>
      <c r="H555" s="27">
        <f>IFERROR(VLOOKUP(A555,[2]webService!$A:$I,4,FALSE),0)</f>
        <v>0</v>
      </c>
      <c r="I555" s="20">
        <f>IFERROR(VLOOKUP(A555,[2]webService!$A:$II,5,FALSE),0)</f>
        <v>0</v>
      </c>
      <c r="J555" s="20">
        <f>IFERROR(VLOOKUP(A555,[2]webService!$A:$I,6,FALSE),0)</f>
        <v>0</v>
      </c>
      <c r="K555" s="20">
        <f>IFERROR(VLOOKUP(A555,[2]webService!$A:$I,7,FALSE),0)</f>
        <v>0</v>
      </c>
      <c r="L555" s="20">
        <f>IFERROR(VLOOKUP(A555,[2]webService!$A:$I,8,FALSE),0)</f>
        <v>0</v>
      </c>
      <c r="M555" s="28">
        <f>IFERROR(VLOOKUP(A555,[2]webService!$A:$I,9,FALSE),0)</f>
        <v>0</v>
      </c>
      <c r="N555" s="27">
        <f>IFERROR(VLOOKUP(A555,[3]soaBnafar!$A:$G,2,FALSE),0)</f>
        <v>0</v>
      </c>
      <c r="O555" s="20">
        <f>IFERROR(VLOOKUP(A555,[3]soaBnafar!$A:$H,3,FALSE),0)</f>
        <v>0</v>
      </c>
      <c r="P555" s="20">
        <f>IFERROR(VLOOKUP(A555,[3]soaBnafar!$A:$G,4,FALSE),0)</f>
        <v>0</v>
      </c>
      <c r="Q555" s="20">
        <f>IFERROR(VLOOKUP(A555,[3]soaBnafar!$A:$G,5,FALSE),0)</f>
        <v>0</v>
      </c>
      <c r="R555" s="20">
        <f>IFERROR(VLOOKUP(A555,[3]soaBnafar!$A:$G,6,FALSE),0)</f>
        <v>0</v>
      </c>
      <c r="S555" s="20">
        <f>IFERROR(VLOOKUP(A555,[3]soaBnafar!$A:$G,7,FALSE),0)</f>
        <v>0</v>
      </c>
      <c r="T555" s="32">
        <f t="shared" si="98"/>
        <v>0</v>
      </c>
      <c r="U555" s="21">
        <f t="shared" si="99"/>
        <v>330120</v>
      </c>
      <c r="V555" s="21">
        <f t="shared" si="100"/>
        <v>0</v>
      </c>
      <c r="W555" s="21">
        <f t="shared" si="101"/>
        <v>165060</v>
      </c>
      <c r="X555" s="21">
        <f t="shared" si="102"/>
        <v>0</v>
      </c>
      <c r="Y555" s="33">
        <f t="shared" si="103"/>
        <v>0</v>
      </c>
      <c r="Z555" s="4" t="str">
        <f t="shared" si="104"/>
        <v>Não</v>
      </c>
      <c r="AA555" s="4" t="str">
        <f t="shared" si="105"/>
        <v>Sim</v>
      </c>
      <c r="AB555" s="4" t="str">
        <f t="shared" si="106"/>
        <v>Não</v>
      </c>
      <c r="AC555" s="4" t="str">
        <f t="shared" si="107"/>
        <v>Sim</v>
      </c>
      <c r="AD555" s="4" t="str">
        <f t="shared" si="108"/>
        <v>Não</v>
      </c>
      <c r="AE555" s="30" t="str">
        <f t="shared" si="109"/>
        <v>Não</v>
      </c>
    </row>
    <row r="556" spans="1:31" x14ac:dyDescent="0.25">
      <c r="A556" s="23">
        <v>220985</v>
      </c>
      <c r="B556" s="27">
        <f>IFERROR(VLOOKUP(A556,[1]Monitoramento_Base_somente_disp!$A:$L,5,FALSE),0)</f>
        <v>3757</v>
      </c>
      <c r="C556" s="20">
        <f>IFERROR(VLOOKUP(A556,[1]Monitoramento_Base_somente_disp!$A:$L,6,FALSE),0)</f>
        <v>2173042</v>
      </c>
      <c r="D556" s="20">
        <f>IFERROR(VLOOKUP(A556,[1]Monitoramento_Base_somente_disp!$A:$L,7,FALSE),0)</f>
        <v>0</v>
      </c>
      <c r="E556" s="20">
        <f>IFERROR(VLOOKUP(A556,[1]Monitoramento_Base_somente_disp!$A:$L,8,FALSE),0)</f>
        <v>1026150</v>
      </c>
      <c r="F556" s="20">
        <f>IFERROR(VLOOKUP(A556,[1]Monitoramento_Base_somente_disp!$A:$L,9,FALSE),0)</f>
        <v>0</v>
      </c>
      <c r="G556" s="28">
        <f>IFERROR(VLOOKUP(A556,[1]Monitoramento_Base_somente_disp!$A:$L,10,FALSE),0)</f>
        <v>0</v>
      </c>
      <c r="H556" s="27">
        <f>IFERROR(VLOOKUP(A556,[2]webService!$A:$I,4,FALSE),0)</f>
        <v>0</v>
      </c>
      <c r="I556" s="20">
        <f>IFERROR(VLOOKUP(A556,[2]webService!$A:$II,5,FALSE),0)</f>
        <v>0</v>
      </c>
      <c r="J556" s="20">
        <f>IFERROR(VLOOKUP(A556,[2]webService!$A:$I,6,FALSE),0)</f>
        <v>0</v>
      </c>
      <c r="K556" s="20">
        <f>IFERROR(VLOOKUP(A556,[2]webService!$A:$I,7,FALSE),0)</f>
        <v>0</v>
      </c>
      <c r="L556" s="20">
        <f>IFERROR(VLOOKUP(A556,[2]webService!$A:$I,8,FALSE),0)</f>
        <v>0</v>
      </c>
      <c r="M556" s="28">
        <f>IFERROR(VLOOKUP(A556,[2]webService!$A:$I,9,FALSE),0)</f>
        <v>0</v>
      </c>
      <c r="N556" s="27">
        <f>IFERROR(VLOOKUP(A556,[3]soaBnafar!$A:$G,2,FALSE),0)</f>
        <v>0</v>
      </c>
      <c r="O556" s="20">
        <f>IFERROR(VLOOKUP(A556,[3]soaBnafar!$A:$H,3,FALSE),0)</f>
        <v>0</v>
      </c>
      <c r="P556" s="20">
        <f>IFERROR(VLOOKUP(A556,[3]soaBnafar!$A:$G,4,FALSE),0)</f>
        <v>0</v>
      </c>
      <c r="Q556" s="20">
        <f>IFERROR(VLOOKUP(A556,[3]soaBnafar!$A:$G,5,FALSE),0)</f>
        <v>0</v>
      </c>
      <c r="R556" s="20">
        <f>IFERROR(VLOOKUP(A556,[3]soaBnafar!$A:$G,6,FALSE),0)</f>
        <v>0</v>
      </c>
      <c r="S556" s="20">
        <f>IFERROR(VLOOKUP(A556,[3]soaBnafar!$A:$G,7,FALSE),0)</f>
        <v>0</v>
      </c>
      <c r="T556" s="32">
        <f t="shared" si="98"/>
        <v>3757</v>
      </c>
      <c r="U556" s="21">
        <f t="shared" si="99"/>
        <v>2173042</v>
      </c>
      <c r="V556" s="21">
        <f t="shared" si="100"/>
        <v>0</v>
      </c>
      <c r="W556" s="21">
        <f t="shared" si="101"/>
        <v>1026150</v>
      </c>
      <c r="X556" s="21">
        <f t="shared" si="102"/>
        <v>0</v>
      </c>
      <c r="Y556" s="33">
        <f t="shared" si="103"/>
        <v>0</v>
      </c>
      <c r="Z556" s="4" t="str">
        <f t="shared" si="104"/>
        <v>Sim</v>
      </c>
      <c r="AA556" s="4" t="str">
        <f t="shared" si="105"/>
        <v>Sim</v>
      </c>
      <c r="AB556" s="4" t="str">
        <f t="shared" si="106"/>
        <v>Não</v>
      </c>
      <c r="AC556" s="4" t="str">
        <f t="shared" si="107"/>
        <v>Sim</v>
      </c>
      <c r="AD556" s="4" t="str">
        <f t="shared" si="108"/>
        <v>Não</v>
      </c>
      <c r="AE556" s="30" t="str">
        <f t="shared" si="109"/>
        <v>Não</v>
      </c>
    </row>
    <row r="557" spans="1:31" x14ac:dyDescent="0.25">
      <c r="A557" s="23">
        <v>220987</v>
      </c>
      <c r="B557" s="27">
        <f>IFERROR(VLOOKUP(A557,[1]Monitoramento_Base_somente_disp!$A:$L,5,FALSE),0)</f>
        <v>349</v>
      </c>
      <c r="C557" s="20">
        <f>IFERROR(VLOOKUP(A557,[1]Monitoramento_Base_somente_disp!$A:$L,6,FALSE),0)</f>
        <v>3402852</v>
      </c>
      <c r="D557" s="20">
        <f>IFERROR(VLOOKUP(A557,[1]Monitoramento_Base_somente_disp!$A:$L,7,FALSE),0)</f>
        <v>36</v>
      </c>
      <c r="E557" s="20">
        <f>IFERROR(VLOOKUP(A557,[1]Monitoramento_Base_somente_disp!$A:$L,8,FALSE),0)</f>
        <v>1662820</v>
      </c>
      <c r="F557" s="20">
        <f>IFERROR(VLOOKUP(A557,[1]Monitoramento_Base_somente_disp!$A:$L,9,FALSE),0)</f>
        <v>0</v>
      </c>
      <c r="G557" s="28">
        <f>IFERROR(VLOOKUP(A557,[1]Monitoramento_Base_somente_disp!$A:$L,10,FALSE),0)</f>
        <v>0</v>
      </c>
      <c r="H557" s="27">
        <f>IFERROR(VLOOKUP(A557,[2]webService!$A:$I,4,FALSE),0)</f>
        <v>0</v>
      </c>
      <c r="I557" s="20">
        <f>IFERROR(VLOOKUP(A557,[2]webService!$A:$II,5,FALSE),0)</f>
        <v>0</v>
      </c>
      <c r="J557" s="20">
        <f>IFERROR(VLOOKUP(A557,[2]webService!$A:$I,6,FALSE),0)</f>
        <v>0</v>
      </c>
      <c r="K557" s="20">
        <f>IFERROR(VLOOKUP(A557,[2]webService!$A:$I,7,FALSE),0)</f>
        <v>0</v>
      </c>
      <c r="L557" s="20">
        <f>IFERROR(VLOOKUP(A557,[2]webService!$A:$I,8,FALSE),0)</f>
        <v>0</v>
      </c>
      <c r="M557" s="28">
        <f>IFERROR(VLOOKUP(A557,[2]webService!$A:$I,9,FALSE),0)</f>
        <v>0</v>
      </c>
      <c r="N557" s="27">
        <f>IFERROR(VLOOKUP(A557,[3]soaBnafar!$A:$G,2,FALSE),0)</f>
        <v>0</v>
      </c>
      <c r="O557" s="20">
        <f>IFERROR(VLOOKUP(A557,[3]soaBnafar!$A:$H,3,FALSE),0)</f>
        <v>0</v>
      </c>
      <c r="P557" s="20">
        <f>IFERROR(VLOOKUP(A557,[3]soaBnafar!$A:$G,4,FALSE),0)</f>
        <v>0</v>
      </c>
      <c r="Q557" s="20">
        <f>IFERROR(VLOOKUP(A557,[3]soaBnafar!$A:$G,5,FALSE),0)</f>
        <v>0</v>
      </c>
      <c r="R557" s="20">
        <f>IFERROR(VLOOKUP(A557,[3]soaBnafar!$A:$G,6,FALSE),0)</f>
        <v>0</v>
      </c>
      <c r="S557" s="20">
        <f>IFERROR(VLOOKUP(A557,[3]soaBnafar!$A:$G,7,FALSE),0)</f>
        <v>0</v>
      </c>
      <c r="T557" s="32">
        <f t="shared" si="98"/>
        <v>349</v>
      </c>
      <c r="U557" s="21">
        <f t="shared" si="99"/>
        <v>3402852</v>
      </c>
      <c r="V557" s="21">
        <f t="shared" si="100"/>
        <v>36</v>
      </c>
      <c r="W557" s="21">
        <f t="shared" si="101"/>
        <v>1662820</v>
      </c>
      <c r="X557" s="21">
        <f t="shared" si="102"/>
        <v>0</v>
      </c>
      <c r="Y557" s="33">
        <f t="shared" si="103"/>
        <v>0</v>
      </c>
      <c r="Z557" s="4" t="str">
        <f t="shared" si="104"/>
        <v>Sim</v>
      </c>
      <c r="AA557" s="4" t="str">
        <f t="shared" si="105"/>
        <v>Sim</v>
      </c>
      <c r="AB557" s="4" t="str">
        <f t="shared" si="106"/>
        <v>Sim</v>
      </c>
      <c r="AC557" s="4" t="str">
        <f t="shared" si="107"/>
        <v>Sim</v>
      </c>
      <c r="AD557" s="4" t="str">
        <f t="shared" si="108"/>
        <v>Não</v>
      </c>
      <c r="AE557" s="30" t="str">
        <f t="shared" si="109"/>
        <v>Não</v>
      </c>
    </row>
    <row r="558" spans="1:31" x14ac:dyDescent="0.25">
      <c r="A558" s="23">
        <v>220995</v>
      </c>
      <c r="B558" s="27">
        <f>IFERROR(VLOOKUP(A558,[1]Monitoramento_Base_somente_disp!$A:$L,5,FALSE),0)</f>
        <v>0</v>
      </c>
      <c r="C558" s="20">
        <f>IFERROR(VLOOKUP(A558,[1]Monitoramento_Base_somente_disp!$A:$L,6,FALSE),0)</f>
        <v>0</v>
      </c>
      <c r="D558" s="20">
        <f>IFERROR(VLOOKUP(A558,[1]Monitoramento_Base_somente_disp!$A:$L,7,FALSE),0)</f>
        <v>0</v>
      </c>
      <c r="E558" s="20">
        <f>IFERROR(VLOOKUP(A558,[1]Monitoramento_Base_somente_disp!$A:$L,8,FALSE),0)</f>
        <v>0</v>
      </c>
      <c r="F558" s="20">
        <f>IFERROR(VLOOKUP(A558,[1]Monitoramento_Base_somente_disp!$A:$L,9,FALSE),0)</f>
        <v>0</v>
      </c>
      <c r="G558" s="28">
        <f>IFERROR(VLOOKUP(A558,[1]Monitoramento_Base_somente_disp!$A:$L,10,FALSE),0)</f>
        <v>0</v>
      </c>
      <c r="H558" s="27">
        <f>IFERROR(VLOOKUP(A558,[2]webService!$A:$I,4,FALSE),0)</f>
        <v>0</v>
      </c>
      <c r="I558" s="20">
        <f>IFERROR(VLOOKUP(A558,[2]webService!$A:$II,5,FALSE),0)</f>
        <v>0</v>
      </c>
      <c r="J558" s="20">
        <f>IFERROR(VLOOKUP(A558,[2]webService!$A:$I,6,FALSE),0)</f>
        <v>0</v>
      </c>
      <c r="K558" s="20">
        <f>IFERROR(VLOOKUP(A558,[2]webService!$A:$I,7,FALSE),0)</f>
        <v>0</v>
      </c>
      <c r="L558" s="20">
        <f>IFERROR(VLOOKUP(A558,[2]webService!$A:$I,8,FALSE),0)</f>
        <v>0</v>
      </c>
      <c r="M558" s="28">
        <f>IFERROR(VLOOKUP(A558,[2]webService!$A:$I,9,FALSE),0)</f>
        <v>0</v>
      </c>
      <c r="N558" s="27">
        <f>IFERROR(VLOOKUP(A558,[3]soaBnafar!$A:$G,2,FALSE),0)</f>
        <v>0</v>
      </c>
      <c r="O558" s="20">
        <f>IFERROR(VLOOKUP(A558,[3]soaBnafar!$A:$H,3,FALSE),0)</f>
        <v>0</v>
      </c>
      <c r="P558" s="20">
        <f>IFERROR(VLOOKUP(A558,[3]soaBnafar!$A:$G,4,FALSE),0)</f>
        <v>0</v>
      </c>
      <c r="Q558" s="20">
        <f>IFERROR(VLOOKUP(A558,[3]soaBnafar!$A:$G,5,FALSE),0)</f>
        <v>0</v>
      </c>
      <c r="R558" s="20">
        <f>IFERROR(VLOOKUP(A558,[3]soaBnafar!$A:$G,6,FALSE),0)</f>
        <v>0</v>
      </c>
      <c r="S558" s="20">
        <f>IFERROR(VLOOKUP(A558,[3]soaBnafar!$A:$G,7,FALSE),0)</f>
        <v>0</v>
      </c>
      <c r="T558" s="32">
        <f t="shared" si="98"/>
        <v>0</v>
      </c>
      <c r="U558" s="21">
        <f t="shared" si="99"/>
        <v>0</v>
      </c>
      <c r="V558" s="21">
        <f t="shared" si="100"/>
        <v>0</v>
      </c>
      <c r="W558" s="21">
        <f t="shared" si="101"/>
        <v>0</v>
      </c>
      <c r="X558" s="21">
        <f t="shared" si="102"/>
        <v>0</v>
      </c>
      <c r="Y558" s="33">
        <f t="shared" si="103"/>
        <v>0</v>
      </c>
      <c r="Z558" s="4" t="str">
        <f t="shared" si="104"/>
        <v>Não</v>
      </c>
      <c r="AA558" s="4" t="str">
        <f t="shared" si="105"/>
        <v>Não</v>
      </c>
      <c r="AB558" s="4" t="str">
        <f t="shared" si="106"/>
        <v>Não</v>
      </c>
      <c r="AC558" s="4" t="str">
        <f t="shared" si="107"/>
        <v>Não</v>
      </c>
      <c r="AD558" s="4" t="str">
        <f t="shared" si="108"/>
        <v>Não</v>
      </c>
      <c r="AE558" s="30" t="str">
        <f t="shared" si="109"/>
        <v>Não</v>
      </c>
    </row>
    <row r="559" spans="1:31" x14ac:dyDescent="0.25">
      <c r="A559" s="23">
        <v>220997</v>
      </c>
      <c r="B559" s="27">
        <f>IFERROR(VLOOKUP(A559,[1]Monitoramento_Base_somente_disp!$A:$L,5,FALSE),0)</f>
        <v>0</v>
      </c>
      <c r="C559" s="20">
        <f>IFERROR(VLOOKUP(A559,[1]Monitoramento_Base_somente_disp!$A:$L,6,FALSE),0)</f>
        <v>1506820</v>
      </c>
      <c r="D559" s="20">
        <f>IFERROR(VLOOKUP(A559,[1]Monitoramento_Base_somente_disp!$A:$L,7,FALSE),0)</f>
        <v>0</v>
      </c>
      <c r="E559" s="20">
        <f>IFERROR(VLOOKUP(A559,[1]Monitoramento_Base_somente_disp!$A:$L,8,FALSE),0)</f>
        <v>753410</v>
      </c>
      <c r="F559" s="20">
        <f>IFERROR(VLOOKUP(A559,[1]Monitoramento_Base_somente_disp!$A:$L,9,FALSE),0)</f>
        <v>0</v>
      </c>
      <c r="G559" s="28">
        <f>IFERROR(VLOOKUP(A559,[1]Monitoramento_Base_somente_disp!$A:$L,10,FALSE),0)</f>
        <v>0</v>
      </c>
      <c r="H559" s="27">
        <f>IFERROR(VLOOKUP(A559,[2]webService!$A:$I,4,FALSE),0)</f>
        <v>0</v>
      </c>
      <c r="I559" s="20">
        <f>IFERROR(VLOOKUP(A559,[2]webService!$A:$II,5,FALSE),0)</f>
        <v>0</v>
      </c>
      <c r="J559" s="20">
        <f>IFERROR(VLOOKUP(A559,[2]webService!$A:$I,6,FALSE),0)</f>
        <v>0</v>
      </c>
      <c r="K559" s="20">
        <f>IFERROR(VLOOKUP(A559,[2]webService!$A:$I,7,FALSE),0)</f>
        <v>0</v>
      </c>
      <c r="L559" s="20">
        <f>IFERROR(VLOOKUP(A559,[2]webService!$A:$I,8,FALSE),0)</f>
        <v>0</v>
      </c>
      <c r="M559" s="28">
        <f>IFERROR(VLOOKUP(A559,[2]webService!$A:$I,9,FALSE),0)</f>
        <v>0</v>
      </c>
      <c r="N559" s="27">
        <f>IFERROR(VLOOKUP(A559,[3]soaBnafar!$A:$G,2,FALSE),0)</f>
        <v>0</v>
      </c>
      <c r="O559" s="20">
        <f>IFERROR(VLOOKUP(A559,[3]soaBnafar!$A:$H,3,FALSE),0)</f>
        <v>0</v>
      </c>
      <c r="P559" s="20">
        <f>IFERROR(VLOOKUP(A559,[3]soaBnafar!$A:$G,4,FALSE),0)</f>
        <v>0</v>
      </c>
      <c r="Q559" s="20">
        <f>IFERROR(VLOOKUP(A559,[3]soaBnafar!$A:$G,5,FALSE),0)</f>
        <v>0</v>
      </c>
      <c r="R559" s="20">
        <f>IFERROR(VLOOKUP(A559,[3]soaBnafar!$A:$G,6,FALSE),0)</f>
        <v>0</v>
      </c>
      <c r="S559" s="20">
        <f>IFERROR(VLOOKUP(A559,[3]soaBnafar!$A:$G,7,FALSE),0)</f>
        <v>0</v>
      </c>
      <c r="T559" s="32">
        <f t="shared" si="98"/>
        <v>0</v>
      </c>
      <c r="U559" s="21">
        <f t="shared" si="99"/>
        <v>1506820</v>
      </c>
      <c r="V559" s="21">
        <f t="shared" si="100"/>
        <v>0</v>
      </c>
      <c r="W559" s="21">
        <f t="shared" si="101"/>
        <v>753410</v>
      </c>
      <c r="X559" s="21">
        <f t="shared" si="102"/>
        <v>0</v>
      </c>
      <c r="Y559" s="33">
        <f t="shared" si="103"/>
        <v>0</v>
      </c>
      <c r="Z559" s="4" t="str">
        <f t="shared" si="104"/>
        <v>Não</v>
      </c>
      <c r="AA559" s="4" t="str">
        <f t="shared" si="105"/>
        <v>Sim</v>
      </c>
      <c r="AB559" s="4" t="str">
        <f t="shared" si="106"/>
        <v>Não</v>
      </c>
      <c r="AC559" s="4" t="str">
        <f t="shared" si="107"/>
        <v>Sim</v>
      </c>
      <c r="AD559" s="4" t="str">
        <f t="shared" si="108"/>
        <v>Não</v>
      </c>
      <c r="AE559" s="30" t="str">
        <f t="shared" si="109"/>
        <v>Não</v>
      </c>
    </row>
    <row r="560" spans="1:31" x14ac:dyDescent="0.25">
      <c r="A560" s="23">
        <v>221000</v>
      </c>
      <c r="B560" s="27">
        <f>IFERROR(VLOOKUP(A560,[1]Monitoramento_Base_somente_disp!$A:$L,5,FALSE),0)</f>
        <v>0</v>
      </c>
      <c r="C560" s="20">
        <f>IFERROR(VLOOKUP(A560,[1]Monitoramento_Base_somente_disp!$A:$L,6,FALSE),0)</f>
        <v>2774604</v>
      </c>
      <c r="D560" s="20">
        <f>IFERROR(VLOOKUP(A560,[1]Monitoramento_Base_somente_disp!$A:$L,7,FALSE),0)</f>
        <v>0</v>
      </c>
      <c r="E560" s="20">
        <f>IFERROR(VLOOKUP(A560,[1]Monitoramento_Base_somente_disp!$A:$L,8,FALSE),0)</f>
        <v>1387302</v>
      </c>
      <c r="F560" s="20">
        <f>IFERROR(VLOOKUP(A560,[1]Monitoramento_Base_somente_disp!$A:$L,9,FALSE),0)</f>
        <v>0</v>
      </c>
      <c r="G560" s="28">
        <f>IFERROR(VLOOKUP(A560,[1]Monitoramento_Base_somente_disp!$A:$L,10,FALSE),0)</f>
        <v>0</v>
      </c>
      <c r="H560" s="27">
        <f>IFERROR(VLOOKUP(A560,[2]webService!$A:$I,4,FALSE),0)</f>
        <v>0</v>
      </c>
      <c r="I560" s="20">
        <f>IFERROR(VLOOKUP(A560,[2]webService!$A:$II,5,FALSE),0)</f>
        <v>0</v>
      </c>
      <c r="J560" s="20">
        <f>IFERROR(VLOOKUP(A560,[2]webService!$A:$I,6,FALSE),0)</f>
        <v>0</v>
      </c>
      <c r="K560" s="20">
        <f>IFERROR(VLOOKUP(A560,[2]webService!$A:$I,7,FALSE),0)</f>
        <v>0</v>
      </c>
      <c r="L560" s="20">
        <f>IFERROR(VLOOKUP(A560,[2]webService!$A:$I,8,FALSE),0)</f>
        <v>0</v>
      </c>
      <c r="M560" s="28">
        <f>IFERROR(VLOOKUP(A560,[2]webService!$A:$I,9,FALSE),0)</f>
        <v>0</v>
      </c>
      <c r="N560" s="27">
        <f>IFERROR(VLOOKUP(A560,[3]soaBnafar!$A:$G,2,FALSE),0)</f>
        <v>0</v>
      </c>
      <c r="O560" s="20">
        <f>IFERROR(VLOOKUP(A560,[3]soaBnafar!$A:$H,3,FALSE),0)</f>
        <v>0</v>
      </c>
      <c r="P560" s="20">
        <f>IFERROR(VLOOKUP(A560,[3]soaBnafar!$A:$G,4,FALSE),0)</f>
        <v>0</v>
      </c>
      <c r="Q560" s="20">
        <f>IFERROR(VLOOKUP(A560,[3]soaBnafar!$A:$G,5,FALSE),0)</f>
        <v>0</v>
      </c>
      <c r="R560" s="20">
        <f>IFERROR(VLOOKUP(A560,[3]soaBnafar!$A:$G,6,FALSE),0)</f>
        <v>0</v>
      </c>
      <c r="S560" s="20">
        <f>IFERROR(VLOOKUP(A560,[3]soaBnafar!$A:$G,7,FALSE),0)</f>
        <v>0</v>
      </c>
      <c r="T560" s="32">
        <f t="shared" si="98"/>
        <v>0</v>
      </c>
      <c r="U560" s="21">
        <f t="shared" si="99"/>
        <v>2774604</v>
      </c>
      <c r="V560" s="21">
        <f t="shared" si="100"/>
        <v>0</v>
      </c>
      <c r="W560" s="21">
        <f t="shared" si="101"/>
        <v>1387302</v>
      </c>
      <c r="X560" s="21">
        <f t="shared" si="102"/>
        <v>0</v>
      </c>
      <c r="Y560" s="33">
        <f t="shared" si="103"/>
        <v>0</v>
      </c>
      <c r="Z560" s="4" t="str">
        <f t="shared" si="104"/>
        <v>Não</v>
      </c>
      <c r="AA560" s="4" t="str">
        <f t="shared" si="105"/>
        <v>Sim</v>
      </c>
      <c r="AB560" s="4" t="str">
        <f t="shared" si="106"/>
        <v>Não</v>
      </c>
      <c r="AC560" s="4" t="str">
        <f t="shared" si="107"/>
        <v>Sim</v>
      </c>
      <c r="AD560" s="4" t="str">
        <f t="shared" si="108"/>
        <v>Não</v>
      </c>
      <c r="AE560" s="30" t="str">
        <f t="shared" si="109"/>
        <v>Não</v>
      </c>
    </row>
    <row r="561" spans="1:31" x14ac:dyDescent="0.25">
      <c r="A561" s="23">
        <v>221010</v>
      </c>
      <c r="B561" s="27">
        <f>IFERROR(VLOOKUP(A561,[1]Monitoramento_Base_somente_disp!$A:$L,5,FALSE),0)</f>
        <v>17042</v>
      </c>
      <c r="C561" s="20">
        <f>IFERROR(VLOOKUP(A561,[1]Monitoramento_Base_somente_disp!$A:$L,6,FALSE),0)</f>
        <v>8791264</v>
      </c>
      <c r="D561" s="20">
        <f>IFERROR(VLOOKUP(A561,[1]Monitoramento_Base_somente_disp!$A:$L,7,FALSE),0)</f>
        <v>22607</v>
      </c>
      <c r="E561" s="20">
        <f>IFERROR(VLOOKUP(A561,[1]Monitoramento_Base_somente_disp!$A:$L,8,FALSE),0)</f>
        <v>4516652</v>
      </c>
      <c r="F561" s="20">
        <f>IFERROR(VLOOKUP(A561,[1]Monitoramento_Base_somente_disp!$A:$L,9,FALSE),0)</f>
        <v>0</v>
      </c>
      <c r="G561" s="28">
        <f>IFERROR(VLOOKUP(A561,[1]Monitoramento_Base_somente_disp!$A:$L,10,FALSE),0)</f>
        <v>0</v>
      </c>
      <c r="H561" s="27">
        <f>IFERROR(VLOOKUP(A561,[2]webService!$A:$I,4,FALSE),0)</f>
        <v>0</v>
      </c>
      <c r="I561" s="20">
        <f>IFERROR(VLOOKUP(A561,[2]webService!$A:$II,5,FALSE),0)</f>
        <v>0</v>
      </c>
      <c r="J561" s="20">
        <f>IFERROR(VLOOKUP(A561,[2]webService!$A:$I,6,FALSE),0)</f>
        <v>0</v>
      </c>
      <c r="K561" s="20">
        <f>IFERROR(VLOOKUP(A561,[2]webService!$A:$I,7,FALSE),0)</f>
        <v>0</v>
      </c>
      <c r="L561" s="20">
        <f>IFERROR(VLOOKUP(A561,[2]webService!$A:$I,8,FALSE),0)</f>
        <v>0</v>
      </c>
      <c r="M561" s="28">
        <f>IFERROR(VLOOKUP(A561,[2]webService!$A:$I,9,FALSE),0)</f>
        <v>0</v>
      </c>
      <c r="N561" s="27">
        <f>IFERROR(VLOOKUP(A561,[3]soaBnafar!$A:$G,2,FALSE),0)</f>
        <v>0</v>
      </c>
      <c r="O561" s="20">
        <f>IFERROR(VLOOKUP(A561,[3]soaBnafar!$A:$H,3,FALSE),0)</f>
        <v>0</v>
      </c>
      <c r="P561" s="20">
        <f>IFERROR(VLOOKUP(A561,[3]soaBnafar!$A:$G,4,FALSE),0)</f>
        <v>0</v>
      </c>
      <c r="Q561" s="20">
        <f>IFERROR(VLOOKUP(A561,[3]soaBnafar!$A:$G,5,FALSE),0)</f>
        <v>0</v>
      </c>
      <c r="R561" s="20">
        <f>IFERROR(VLOOKUP(A561,[3]soaBnafar!$A:$G,6,FALSE),0)</f>
        <v>0</v>
      </c>
      <c r="S561" s="20">
        <f>IFERROR(VLOOKUP(A561,[3]soaBnafar!$A:$G,7,FALSE),0)</f>
        <v>0</v>
      </c>
      <c r="T561" s="32">
        <f t="shared" si="98"/>
        <v>17042</v>
      </c>
      <c r="U561" s="21">
        <f t="shared" si="99"/>
        <v>8791264</v>
      </c>
      <c r="V561" s="21">
        <f t="shared" si="100"/>
        <v>22607</v>
      </c>
      <c r="W561" s="21">
        <f t="shared" si="101"/>
        <v>4516652</v>
      </c>
      <c r="X561" s="21">
        <f t="shared" si="102"/>
        <v>0</v>
      </c>
      <c r="Y561" s="33">
        <f t="shared" si="103"/>
        <v>0</v>
      </c>
      <c r="Z561" s="4" t="str">
        <f t="shared" si="104"/>
        <v>Sim</v>
      </c>
      <c r="AA561" s="4" t="str">
        <f t="shared" si="105"/>
        <v>Sim</v>
      </c>
      <c r="AB561" s="4" t="str">
        <f t="shared" si="106"/>
        <v>Sim</v>
      </c>
      <c r="AC561" s="4" t="str">
        <f t="shared" si="107"/>
        <v>Sim</v>
      </c>
      <c r="AD561" s="4" t="str">
        <f t="shared" si="108"/>
        <v>Não</v>
      </c>
      <c r="AE561" s="30" t="str">
        <f t="shared" si="109"/>
        <v>Não</v>
      </c>
    </row>
    <row r="562" spans="1:31" x14ac:dyDescent="0.25">
      <c r="A562" s="23">
        <v>221020</v>
      </c>
      <c r="B562" s="27">
        <f>IFERROR(VLOOKUP(A562,[1]Monitoramento_Base_somente_disp!$A:$L,5,FALSE),0)</f>
        <v>0</v>
      </c>
      <c r="C562" s="20">
        <f>IFERROR(VLOOKUP(A562,[1]Monitoramento_Base_somente_disp!$A:$L,6,FALSE),0)</f>
        <v>0</v>
      </c>
      <c r="D562" s="20">
        <f>IFERROR(VLOOKUP(A562,[1]Monitoramento_Base_somente_disp!$A:$L,7,FALSE),0)</f>
        <v>0</v>
      </c>
      <c r="E562" s="20">
        <f>IFERROR(VLOOKUP(A562,[1]Monitoramento_Base_somente_disp!$A:$L,8,FALSE),0)</f>
        <v>0</v>
      </c>
      <c r="F562" s="20">
        <f>IFERROR(VLOOKUP(A562,[1]Monitoramento_Base_somente_disp!$A:$L,9,FALSE),0)</f>
        <v>0</v>
      </c>
      <c r="G562" s="28">
        <f>IFERROR(VLOOKUP(A562,[1]Monitoramento_Base_somente_disp!$A:$L,10,FALSE),0)</f>
        <v>0</v>
      </c>
      <c r="H562" s="27">
        <f>IFERROR(VLOOKUP(A562,[2]webService!$A:$I,4,FALSE),0)</f>
        <v>0</v>
      </c>
      <c r="I562" s="20">
        <f>IFERROR(VLOOKUP(A562,[2]webService!$A:$II,5,FALSE),0)</f>
        <v>0</v>
      </c>
      <c r="J562" s="20">
        <f>IFERROR(VLOOKUP(A562,[2]webService!$A:$I,6,FALSE),0)</f>
        <v>0</v>
      </c>
      <c r="K562" s="20">
        <f>IFERROR(VLOOKUP(A562,[2]webService!$A:$I,7,FALSE),0)</f>
        <v>0</v>
      </c>
      <c r="L562" s="20">
        <f>IFERROR(VLOOKUP(A562,[2]webService!$A:$I,8,FALSE),0)</f>
        <v>0</v>
      </c>
      <c r="M562" s="28">
        <f>IFERROR(VLOOKUP(A562,[2]webService!$A:$I,9,FALSE),0)</f>
        <v>0</v>
      </c>
      <c r="N562" s="27">
        <f>IFERROR(VLOOKUP(A562,[3]soaBnafar!$A:$G,2,FALSE),0)</f>
        <v>0</v>
      </c>
      <c r="O562" s="20">
        <f>IFERROR(VLOOKUP(A562,[3]soaBnafar!$A:$H,3,FALSE),0)</f>
        <v>0</v>
      </c>
      <c r="P562" s="20">
        <f>IFERROR(VLOOKUP(A562,[3]soaBnafar!$A:$G,4,FALSE),0)</f>
        <v>0</v>
      </c>
      <c r="Q562" s="20">
        <f>IFERROR(VLOOKUP(A562,[3]soaBnafar!$A:$G,5,FALSE),0)</f>
        <v>0</v>
      </c>
      <c r="R562" s="20">
        <f>IFERROR(VLOOKUP(A562,[3]soaBnafar!$A:$G,6,FALSE),0)</f>
        <v>0</v>
      </c>
      <c r="S562" s="20">
        <f>IFERROR(VLOOKUP(A562,[3]soaBnafar!$A:$G,7,FALSE),0)</f>
        <v>0</v>
      </c>
      <c r="T562" s="32">
        <f t="shared" si="98"/>
        <v>0</v>
      </c>
      <c r="U562" s="21">
        <f t="shared" si="99"/>
        <v>0</v>
      </c>
      <c r="V562" s="21">
        <f t="shared" si="100"/>
        <v>0</v>
      </c>
      <c r="W562" s="21">
        <f t="shared" si="101"/>
        <v>0</v>
      </c>
      <c r="X562" s="21">
        <f t="shared" si="102"/>
        <v>0</v>
      </c>
      <c r="Y562" s="33">
        <f t="shared" si="103"/>
        <v>0</v>
      </c>
      <c r="Z562" s="4" t="str">
        <f t="shared" si="104"/>
        <v>Não</v>
      </c>
      <c r="AA562" s="4" t="str">
        <f t="shared" si="105"/>
        <v>Não</v>
      </c>
      <c r="AB562" s="4" t="str">
        <f t="shared" si="106"/>
        <v>Não</v>
      </c>
      <c r="AC562" s="4" t="str">
        <f t="shared" si="107"/>
        <v>Não</v>
      </c>
      <c r="AD562" s="4" t="str">
        <f t="shared" si="108"/>
        <v>Não</v>
      </c>
      <c r="AE562" s="30" t="str">
        <f t="shared" si="109"/>
        <v>Não</v>
      </c>
    </row>
    <row r="563" spans="1:31" x14ac:dyDescent="0.25">
      <c r="A563" s="23">
        <v>221030</v>
      </c>
      <c r="B563" s="27">
        <f>IFERROR(VLOOKUP(A563,[1]Monitoramento_Base_somente_disp!$A:$L,5,FALSE),0)</f>
        <v>0</v>
      </c>
      <c r="C563" s="20">
        <f>IFERROR(VLOOKUP(A563,[1]Monitoramento_Base_somente_disp!$A:$L,6,FALSE),0)</f>
        <v>0</v>
      </c>
      <c r="D563" s="20">
        <f>IFERROR(VLOOKUP(A563,[1]Monitoramento_Base_somente_disp!$A:$L,7,FALSE),0)</f>
        <v>0</v>
      </c>
      <c r="E563" s="20">
        <f>IFERROR(VLOOKUP(A563,[1]Monitoramento_Base_somente_disp!$A:$L,8,FALSE),0)</f>
        <v>168647</v>
      </c>
      <c r="F563" s="20">
        <f>IFERROR(VLOOKUP(A563,[1]Monitoramento_Base_somente_disp!$A:$L,9,FALSE),0)</f>
        <v>0</v>
      </c>
      <c r="G563" s="28">
        <f>IFERROR(VLOOKUP(A563,[1]Monitoramento_Base_somente_disp!$A:$L,10,FALSE),0)</f>
        <v>0</v>
      </c>
      <c r="H563" s="27">
        <f>IFERROR(VLOOKUP(A563,[2]webService!$A:$I,4,FALSE),0)</f>
        <v>0</v>
      </c>
      <c r="I563" s="20">
        <f>IFERROR(VLOOKUP(A563,[2]webService!$A:$II,5,FALSE),0)</f>
        <v>0</v>
      </c>
      <c r="J563" s="20">
        <f>IFERROR(VLOOKUP(A563,[2]webService!$A:$I,6,FALSE),0)</f>
        <v>0</v>
      </c>
      <c r="K563" s="20">
        <f>IFERROR(VLOOKUP(A563,[2]webService!$A:$I,7,FALSE),0)</f>
        <v>0</v>
      </c>
      <c r="L563" s="20">
        <f>IFERROR(VLOOKUP(A563,[2]webService!$A:$I,8,FALSE),0)</f>
        <v>0</v>
      </c>
      <c r="M563" s="28">
        <f>IFERROR(VLOOKUP(A563,[2]webService!$A:$I,9,FALSE),0)</f>
        <v>0</v>
      </c>
      <c r="N563" s="27">
        <f>IFERROR(VLOOKUP(A563,[3]soaBnafar!$A:$G,2,FALSE),0)</f>
        <v>0</v>
      </c>
      <c r="O563" s="20">
        <f>IFERROR(VLOOKUP(A563,[3]soaBnafar!$A:$H,3,FALSE),0)</f>
        <v>0</v>
      </c>
      <c r="P563" s="20">
        <f>IFERROR(VLOOKUP(A563,[3]soaBnafar!$A:$G,4,FALSE),0)</f>
        <v>0</v>
      </c>
      <c r="Q563" s="20">
        <f>IFERROR(VLOOKUP(A563,[3]soaBnafar!$A:$G,5,FALSE),0)</f>
        <v>0</v>
      </c>
      <c r="R563" s="20">
        <f>IFERROR(VLOOKUP(A563,[3]soaBnafar!$A:$G,6,FALSE),0)</f>
        <v>0</v>
      </c>
      <c r="S563" s="20">
        <f>IFERROR(VLOOKUP(A563,[3]soaBnafar!$A:$G,7,FALSE),0)</f>
        <v>0</v>
      </c>
      <c r="T563" s="32">
        <f t="shared" si="98"/>
        <v>0</v>
      </c>
      <c r="U563" s="21">
        <f t="shared" si="99"/>
        <v>0</v>
      </c>
      <c r="V563" s="21">
        <f t="shared" si="100"/>
        <v>0</v>
      </c>
      <c r="W563" s="21">
        <f t="shared" si="101"/>
        <v>168647</v>
      </c>
      <c r="X563" s="21">
        <f t="shared" si="102"/>
        <v>0</v>
      </c>
      <c r="Y563" s="33">
        <f t="shared" si="103"/>
        <v>0</v>
      </c>
      <c r="Z563" s="4" t="str">
        <f t="shared" si="104"/>
        <v>Não</v>
      </c>
      <c r="AA563" s="4" t="str">
        <f t="shared" si="105"/>
        <v>Não</v>
      </c>
      <c r="AB563" s="4" t="str">
        <f t="shared" si="106"/>
        <v>Não</v>
      </c>
      <c r="AC563" s="4" t="str">
        <f t="shared" si="107"/>
        <v>Sim</v>
      </c>
      <c r="AD563" s="4" t="str">
        <f t="shared" si="108"/>
        <v>Não</v>
      </c>
      <c r="AE563" s="30" t="str">
        <f t="shared" si="109"/>
        <v>Não</v>
      </c>
    </row>
    <row r="564" spans="1:31" x14ac:dyDescent="0.25">
      <c r="A564" s="23">
        <v>221037</v>
      </c>
      <c r="B564" s="27">
        <f>IFERROR(VLOOKUP(A564,[1]Monitoramento_Base_somente_disp!$A:$L,5,FALSE),0)</f>
        <v>7680</v>
      </c>
      <c r="C564" s="20">
        <f>IFERROR(VLOOKUP(A564,[1]Monitoramento_Base_somente_disp!$A:$L,6,FALSE),0)</f>
        <v>6678018</v>
      </c>
      <c r="D564" s="20">
        <f>IFERROR(VLOOKUP(A564,[1]Monitoramento_Base_somente_disp!$A:$L,7,FALSE),0)</f>
        <v>5910</v>
      </c>
      <c r="E564" s="20">
        <f>IFERROR(VLOOKUP(A564,[1]Monitoramento_Base_somente_disp!$A:$L,8,FALSE),0)</f>
        <v>3621206</v>
      </c>
      <c r="F564" s="20">
        <f>IFERROR(VLOOKUP(A564,[1]Monitoramento_Base_somente_disp!$A:$L,9,FALSE),0)</f>
        <v>0</v>
      </c>
      <c r="G564" s="28">
        <f>IFERROR(VLOOKUP(A564,[1]Monitoramento_Base_somente_disp!$A:$L,10,FALSE),0)</f>
        <v>0</v>
      </c>
      <c r="H564" s="27">
        <f>IFERROR(VLOOKUP(A564,[2]webService!$A:$I,4,FALSE),0)</f>
        <v>0</v>
      </c>
      <c r="I564" s="20">
        <f>IFERROR(VLOOKUP(A564,[2]webService!$A:$II,5,FALSE),0)</f>
        <v>0</v>
      </c>
      <c r="J564" s="20">
        <f>IFERROR(VLOOKUP(A564,[2]webService!$A:$I,6,FALSE),0)</f>
        <v>0</v>
      </c>
      <c r="K564" s="20">
        <f>IFERROR(VLOOKUP(A564,[2]webService!$A:$I,7,FALSE),0)</f>
        <v>0</v>
      </c>
      <c r="L564" s="20">
        <f>IFERROR(VLOOKUP(A564,[2]webService!$A:$I,8,FALSE),0)</f>
        <v>0</v>
      </c>
      <c r="M564" s="28">
        <f>IFERROR(VLOOKUP(A564,[2]webService!$A:$I,9,FALSE),0)</f>
        <v>0</v>
      </c>
      <c r="N564" s="27">
        <f>IFERROR(VLOOKUP(A564,[3]soaBnafar!$A:$G,2,FALSE),0)</f>
        <v>0</v>
      </c>
      <c r="O564" s="20">
        <f>IFERROR(VLOOKUP(A564,[3]soaBnafar!$A:$H,3,FALSE),0)</f>
        <v>0</v>
      </c>
      <c r="P564" s="20">
        <f>IFERROR(VLOOKUP(A564,[3]soaBnafar!$A:$G,4,FALSE),0)</f>
        <v>0</v>
      </c>
      <c r="Q564" s="20">
        <f>IFERROR(VLOOKUP(A564,[3]soaBnafar!$A:$G,5,FALSE),0)</f>
        <v>0</v>
      </c>
      <c r="R564" s="20">
        <f>IFERROR(VLOOKUP(A564,[3]soaBnafar!$A:$G,6,FALSE),0)</f>
        <v>0</v>
      </c>
      <c r="S564" s="20">
        <f>IFERROR(VLOOKUP(A564,[3]soaBnafar!$A:$G,7,FALSE),0)</f>
        <v>0</v>
      </c>
      <c r="T564" s="32">
        <f t="shared" si="98"/>
        <v>7680</v>
      </c>
      <c r="U564" s="21">
        <f t="shared" si="99"/>
        <v>6678018</v>
      </c>
      <c r="V564" s="21">
        <f t="shared" si="100"/>
        <v>5910</v>
      </c>
      <c r="W564" s="21">
        <f t="shared" si="101"/>
        <v>3621206</v>
      </c>
      <c r="X564" s="21">
        <f t="shared" si="102"/>
        <v>0</v>
      </c>
      <c r="Y564" s="33">
        <f t="shared" si="103"/>
        <v>0</v>
      </c>
      <c r="Z564" s="4" t="str">
        <f t="shared" si="104"/>
        <v>Sim</v>
      </c>
      <c r="AA564" s="4" t="str">
        <f t="shared" si="105"/>
        <v>Sim</v>
      </c>
      <c r="AB564" s="4" t="str">
        <f t="shared" si="106"/>
        <v>Sim</v>
      </c>
      <c r="AC564" s="4" t="str">
        <f t="shared" si="107"/>
        <v>Sim</v>
      </c>
      <c r="AD564" s="4" t="str">
        <f t="shared" si="108"/>
        <v>Não</v>
      </c>
      <c r="AE564" s="30" t="str">
        <f t="shared" si="109"/>
        <v>Não</v>
      </c>
    </row>
    <row r="565" spans="1:31" x14ac:dyDescent="0.25">
      <c r="A565" s="23">
        <v>221038</v>
      </c>
      <c r="B565" s="27">
        <f>IFERROR(VLOOKUP(A565,[1]Monitoramento_Base_somente_disp!$A:$L,5,FALSE),0)</f>
        <v>0</v>
      </c>
      <c r="C565" s="20">
        <f>IFERROR(VLOOKUP(A565,[1]Monitoramento_Base_somente_disp!$A:$L,6,FALSE),0)</f>
        <v>15556492</v>
      </c>
      <c r="D565" s="20">
        <f>IFERROR(VLOOKUP(A565,[1]Monitoramento_Base_somente_disp!$A:$L,7,FALSE),0)</f>
        <v>0</v>
      </c>
      <c r="E565" s="20">
        <f>IFERROR(VLOOKUP(A565,[1]Monitoramento_Base_somente_disp!$A:$L,8,FALSE),0)</f>
        <v>7778246</v>
      </c>
      <c r="F565" s="20">
        <f>IFERROR(VLOOKUP(A565,[1]Monitoramento_Base_somente_disp!$A:$L,9,FALSE),0)</f>
        <v>0</v>
      </c>
      <c r="G565" s="28">
        <f>IFERROR(VLOOKUP(A565,[1]Monitoramento_Base_somente_disp!$A:$L,10,FALSE),0)</f>
        <v>0</v>
      </c>
      <c r="H565" s="27">
        <f>IFERROR(VLOOKUP(A565,[2]webService!$A:$I,4,FALSE),0)</f>
        <v>0</v>
      </c>
      <c r="I565" s="20">
        <f>IFERROR(VLOOKUP(A565,[2]webService!$A:$II,5,FALSE),0)</f>
        <v>0</v>
      </c>
      <c r="J565" s="20">
        <f>IFERROR(VLOOKUP(A565,[2]webService!$A:$I,6,FALSE),0)</f>
        <v>0</v>
      </c>
      <c r="K565" s="20">
        <f>IFERROR(VLOOKUP(A565,[2]webService!$A:$I,7,FALSE),0)</f>
        <v>0</v>
      </c>
      <c r="L565" s="20">
        <f>IFERROR(VLOOKUP(A565,[2]webService!$A:$I,8,FALSE),0)</f>
        <v>0</v>
      </c>
      <c r="M565" s="28">
        <f>IFERROR(VLOOKUP(A565,[2]webService!$A:$I,9,FALSE),0)</f>
        <v>0</v>
      </c>
      <c r="N565" s="27">
        <f>IFERROR(VLOOKUP(A565,[3]soaBnafar!$A:$G,2,FALSE),0)</f>
        <v>0</v>
      </c>
      <c r="O565" s="20">
        <f>IFERROR(VLOOKUP(A565,[3]soaBnafar!$A:$H,3,FALSE),0)</f>
        <v>0</v>
      </c>
      <c r="P565" s="20">
        <f>IFERROR(VLOOKUP(A565,[3]soaBnafar!$A:$G,4,FALSE),0)</f>
        <v>0</v>
      </c>
      <c r="Q565" s="20">
        <f>IFERROR(VLOOKUP(A565,[3]soaBnafar!$A:$G,5,FALSE),0)</f>
        <v>0</v>
      </c>
      <c r="R565" s="20">
        <f>IFERROR(VLOOKUP(A565,[3]soaBnafar!$A:$G,6,FALSE),0)</f>
        <v>0</v>
      </c>
      <c r="S565" s="20">
        <f>IFERROR(VLOOKUP(A565,[3]soaBnafar!$A:$G,7,FALSE),0)</f>
        <v>0</v>
      </c>
      <c r="T565" s="32">
        <f t="shared" si="98"/>
        <v>0</v>
      </c>
      <c r="U565" s="21">
        <f t="shared" si="99"/>
        <v>15556492</v>
      </c>
      <c r="V565" s="21">
        <f t="shared" si="100"/>
        <v>0</v>
      </c>
      <c r="W565" s="21">
        <f t="shared" si="101"/>
        <v>7778246</v>
      </c>
      <c r="X565" s="21">
        <f t="shared" si="102"/>
        <v>0</v>
      </c>
      <c r="Y565" s="33">
        <f t="shared" si="103"/>
        <v>0</v>
      </c>
      <c r="Z565" s="4" t="str">
        <f t="shared" si="104"/>
        <v>Não</v>
      </c>
      <c r="AA565" s="4" t="str">
        <f t="shared" si="105"/>
        <v>Sim</v>
      </c>
      <c r="AB565" s="4" t="str">
        <f t="shared" si="106"/>
        <v>Não</v>
      </c>
      <c r="AC565" s="4" t="str">
        <f t="shared" si="107"/>
        <v>Sim</v>
      </c>
      <c r="AD565" s="4" t="str">
        <f t="shared" si="108"/>
        <v>Não</v>
      </c>
      <c r="AE565" s="30" t="str">
        <f t="shared" si="109"/>
        <v>Não</v>
      </c>
    </row>
    <row r="566" spans="1:31" x14ac:dyDescent="0.25">
      <c r="A566" s="23">
        <v>221039</v>
      </c>
      <c r="B566" s="27">
        <f>IFERROR(VLOOKUP(A566,[1]Monitoramento_Base_somente_disp!$A:$L,5,FALSE),0)</f>
        <v>19618</v>
      </c>
      <c r="C566" s="20">
        <f>IFERROR(VLOOKUP(A566,[1]Monitoramento_Base_somente_disp!$A:$L,6,FALSE),0)</f>
        <v>1323142</v>
      </c>
      <c r="D566" s="20">
        <f>IFERROR(VLOOKUP(A566,[1]Monitoramento_Base_somente_disp!$A:$L,7,FALSE),0)</f>
        <v>10056</v>
      </c>
      <c r="E566" s="20">
        <f>IFERROR(VLOOKUP(A566,[1]Monitoramento_Base_somente_disp!$A:$L,8,FALSE),0)</f>
        <v>1150001</v>
      </c>
      <c r="F566" s="20">
        <f>IFERROR(VLOOKUP(A566,[1]Monitoramento_Base_somente_disp!$A:$L,9,FALSE),0)</f>
        <v>0</v>
      </c>
      <c r="G566" s="28">
        <f>IFERROR(VLOOKUP(A566,[1]Monitoramento_Base_somente_disp!$A:$L,10,FALSE),0)</f>
        <v>0</v>
      </c>
      <c r="H566" s="27">
        <f>IFERROR(VLOOKUP(A566,[2]webService!$A:$I,4,FALSE),0)</f>
        <v>0</v>
      </c>
      <c r="I566" s="20">
        <f>IFERROR(VLOOKUP(A566,[2]webService!$A:$II,5,FALSE),0)</f>
        <v>0</v>
      </c>
      <c r="J566" s="20">
        <f>IFERROR(VLOOKUP(A566,[2]webService!$A:$I,6,FALSE),0)</f>
        <v>0</v>
      </c>
      <c r="K566" s="20">
        <f>IFERROR(VLOOKUP(A566,[2]webService!$A:$I,7,FALSE),0)</f>
        <v>0</v>
      </c>
      <c r="L566" s="20">
        <f>IFERROR(VLOOKUP(A566,[2]webService!$A:$I,8,FALSE),0)</f>
        <v>0</v>
      </c>
      <c r="M566" s="28">
        <f>IFERROR(VLOOKUP(A566,[2]webService!$A:$I,9,FALSE),0)</f>
        <v>0</v>
      </c>
      <c r="N566" s="27">
        <f>IFERROR(VLOOKUP(A566,[3]soaBnafar!$A:$G,2,FALSE),0)</f>
        <v>0</v>
      </c>
      <c r="O566" s="20">
        <f>IFERROR(VLOOKUP(A566,[3]soaBnafar!$A:$H,3,FALSE),0)</f>
        <v>0</v>
      </c>
      <c r="P566" s="20">
        <f>IFERROR(VLOOKUP(A566,[3]soaBnafar!$A:$G,4,FALSE),0)</f>
        <v>0</v>
      </c>
      <c r="Q566" s="20">
        <f>IFERROR(VLOOKUP(A566,[3]soaBnafar!$A:$G,5,FALSE),0)</f>
        <v>0</v>
      </c>
      <c r="R566" s="20">
        <f>IFERROR(VLOOKUP(A566,[3]soaBnafar!$A:$G,6,FALSE),0)</f>
        <v>0</v>
      </c>
      <c r="S566" s="20">
        <f>IFERROR(VLOOKUP(A566,[3]soaBnafar!$A:$G,7,FALSE),0)</f>
        <v>0</v>
      </c>
      <c r="T566" s="32">
        <f t="shared" si="98"/>
        <v>19618</v>
      </c>
      <c r="U566" s="21">
        <f t="shared" si="99"/>
        <v>1323142</v>
      </c>
      <c r="V566" s="21">
        <f t="shared" si="100"/>
        <v>10056</v>
      </c>
      <c r="W566" s="21">
        <f t="shared" si="101"/>
        <v>1150001</v>
      </c>
      <c r="X566" s="21">
        <f t="shared" si="102"/>
        <v>0</v>
      </c>
      <c r="Y566" s="33">
        <f t="shared" si="103"/>
        <v>0</v>
      </c>
      <c r="Z566" s="4" t="str">
        <f t="shared" si="104"/>
        <v>Sim</v>
      </c>
      <c r="AA566" s="4" t="str">
        <f t="shared" si="105"/>
        <v>Sim</v>
      </c>
      <c r="AB566" s="4" t="str">
        <f t="shared" si="106"/>
        <v>Sim</v>
      </c>
      <c r="AC566" s="4" t="str">
        <f t="shared" si="107"/>
        <v>Sim</v>
      </c>
      <c r="AD566" s="4" t="str">
        <f t="shared" si="108"/>
        <v>Não</v>
      </c>
      <c r="AE566" s="30" t="str">
        <f t="shared" si="109"/>
        <v>Não</v>
      </c>
    </row>
    <row r="567" spans="1:31" x14ac:dyDescent="0.25">
      <c r="A567" s="23">
        <v>221040</v>
      </c>
      <c r="B567" s="27">
        <f>IFERROR(VLOOKUP(A567,[1]Monitoramento_Base_somente_disp!$A:$L,5,FALSE),0)</f>
        <v>0</v>
      </c>
      <c r="C567" s="20">
        <f>IFERROR(VLOOKUP(A567,[1]Monitoramento_Base_somente_disp!$A:$L,6,FALSE),0)</f>
        <v>4818856</v>
      </c>
      <c r="D567" s="20">
        <f>IFERROR(VLOOKUP(A567,[1]Monitoramento_Base_somente_disp!$A:$L,7,FALSE),0)</f>
        <v>0</v>
      </c>
      <c r="E567" s="20">
        <f>IFERROR(VLOOKUP(A567,[1]Monitoramento_Base_somente_disp!$A:$L,8,FALSE),0)</f>
        <v>2409428</v>
      </c>
      <c r="F567" s="20">
        <f>IFERROR(VLOOKUP(A567,[1]Monitoramento_Base_somente_disp!$A:$L,9,FALSE),0)</f>
        <v>0</v>
      </c>
      <c r="G567" s="28">
        <f>IFERROR(VLOOKUP(A567,[1]Monitoramento_Base_somente_disp!$A:$L,10,FALSE),0)</f>
        <v>0</v>
      </c>
      <c r="H567" s="27">
        <f>IFERROR(VLOOKUP(A567,[2]webService!$A:$I,4,FALSE),0)</f>
        <v>0</v>
      </c>
      <c r="I567" s="20">
        <f>IFERROR(VLOOKUP(A567,[2]webService!$A:$II,5,FALSE),0)</f>
        <v>0</v>
      </c>
      <c r="J567" s="20">
        <f>IFERROR(VLOOKUP(A567,[2]webService!$A:$I,6,FALSE),0)</f>
        <v>0</v>
      </c>
      <c r="K567" s="20">
        <f>IFERROR(VLOOKUP(A567,[2]webService!$A:$I,7,FALSE),0)</f>
        <v>0</v>
      </c>
      <c r="L567" s="20">
        <f>IFERROR(VLOOKUP(A567,[2]webService!$A:$I,8,FALSE),0)</f>
        <v>0</v>
      </c>
      <c r="M567" s="28">
        <f>IFERROR(VLOOKUP(A567,[2]webService!$A:$I,9,FALSE),0)</f>
        <v>0</v>
      </c>
      <c r="N567" s="27">
        <f>IFERROR(VLOOKUP(A567,[3]soaBnafar!$A:$G,2,FALSE),0)</f>
        <v>0</v>
      </c>
      <c r="O567" s="20">
        <f>IFERROR(VLOOKUP(A567,[3]soaBnafar!$A:$H,3,FALSE),0)</f>
        <v>0</v>
      </c>
      <c r="P567" s="20">
        <f>IFERROR(VLOOKUP(A567,[3]soaBnafar!$A:$G,4,FALSE),0)</f>
        <v>0</v>
      </c>
      <c r="Q567" s="20">
        <f>IFERROR(VLOOKUP(A567,[3]soaBnafar!$A:$G,5,FALSE),0)</f>
        <v>0</v>
      </c>
      <c r="R567" s="20">
        <f>IFERROR(VLOOKUP(A567,[3]soaBnafar!$A:$G,6,FALSE),0)</f>
        <v>0</v>
      </c>
      <c r="S567" s="20">
        <f>IFERROR(VLOOKUP(A567,[3]soaBnafar!$A:$G,7,FALSE),0)</f>
        <v>0</v>
      </c>
      <c r="T567" s="32">
        <f t="shared" si="98"/>
        <v>0</v>
      </c>
      <c r="U567" s="21">
        <f t="shared" si="99"/>
        <v>4818856</v>
      </c>
      <c r="V567" s="21">
        <f t="shared" si="100"/>
        <v>0</v>
      </c>
      <c r="W567" s="21">
        <f t="shared" si="101"/>
        <v>2409428</v>
      </c>
      <c r="X567" s="21">
        <f t="shared" si="102"/>
        <v>0</v>
      </c>
      <c r="Y567" s="33">
        <f t="shared" si="103"/>
        <v>0</v>
      </c>
      <c r="Z567" s="4" t="str">
        <f t="shared" si="104"/>
        <v>Não</v>
      </c>
      <c r="AA567" s="4" t="str">
        <f t="shared" si="105"/>
        <v>Sim</v>
      </c>
      <c r="AB567" s="4" t="str">
        <f t="shared" si="106"/>
        <v>Não</v>
      </c>
      <c r="AC567" s="4" t="str">
        <f t="shared" si="107"/>
        <v>Sim</v>
      </c>
      <c r="AD567" s="4" t="str">
        <f t="shared" si="108"/>
        <v>Não</v>
      </c>
      <c r="AE567" s="30" t="str">
        <f t="shared" si="109"/>
        <v>Não</v>
      </c>
    </row>
    <row r="568" spans="1:31" x14ac:dyDescent="0.25">
      <c r="A568" s="23">
        <v>221062</v>
      </c>
      <c r="B568" s="27">
        <f>IFERROR(VLOOKUP(A568,[1]Monitoramento_Base_somente_disp!$A:$L,5,FALSE),0)</f>
        <v>0</v>
      </c>
      <c r="C568" s="20">
        <f>IFERROR(VLOOKUP(A568,[1]Monitoramento_Base_somente_disp!$A:$L,6,FALSE),0)</f>
        <v>0</v>
      </c>
      <c r="D568" s="20">
        <f>IFERROR(VLOOKUP(A568,[1]Monitoramento_Base_somente_disp!$A:$L,7,FALSE),0)</f>
        <v>0</v>
      </c>
      <c r="E568" s="20">
        <f>IFERROR(VLOOKUP(A568,[1]Monitoramento_Base_somente_disp!$A:$L,8,FALSE),0)</f>
        <v>0</v>
      </c>
      <c r="F568" s="20">
        <f>IFERROR(VLOOKUP(A568,[1]Monitoramento_Base_somente_disp!$A:$L,9,FALSE),0)</f>
        <v>0</v>
      </c>
      <c r="G568" s="28">
        <f>IFERROR(VLOOKUP(A568,[1]Monitoramento_Base_somente_disp!$A:$L,10,FALSE),0)</f>
        <v>0</v>
      </c>
      <c r="H568" s="27">
        <f>IFERROR(VLOOKUP(A568,[2]webService!$A:$I,4,FALSE),0)</f>
        <v>0</v>
      </c>
      <c r="I568" s="20">
        <f>IFERROR(VLOOKUP(A568,[2]webService!$A:$II,5,FALSE),0)</f>
        <v>0</v>
      </c>
      <c r="J568" s="20">
        <f>IFERROR(VLOOKUP(A568,[2]webService!$A:$I,6,FALSE),0)</f>
        <v>0</v>
      </c>
      <c r="K568" s="20">
        <f>IFERROR(VLOOKUP(A568,[2]webService!$A:$I,7,FALSE),0)</f>
        <v>0</v>
      </c>
      <c r="L568" s="20">
        <f>IFERROR(VLOOKUP(A568,[2]webService!$A:$I,8,FALSE),0)</f>
        <v>0</v>
      </c>
      <c r="M568" s="28">
        <f>IFERROR(VLOOKUP(A568,[2]webService!$A:$I,9,FALSE),0)</f>
        <v>0</v>
      </c>
      <c r="N568" s="27">
        <f>IFERROR(VLOOKUP(A568,[3]soaBnafar!$A:$G,2,FALSE),0)</f>
        <v>0</v>
      </c>
      <c r="O568" s="20">
        <f>IFERROR(VLOOKUP(A568,[3]soaBnafar!$A:$H,3,FALSE),0)</f>
        <v>0</v>
      </c>
      <c r="P568" s="20">
        <f>IFERROR(VLOOKUP(A568,[3]soaBnafar!$A:$G,4,FALSE),0)</f>
        <v>0</v>
      </c>
      <c r="Q568" s="20">
        <f>IFERROR(VLOOKUP(A568,[3]soaBnafar!$A:$G,5,FALSE),0)</f>
        <v>0</v>
      </c>
      <c r="R568" s="20">
        <f>IFERROR(VLOOKUP(A568,[3]soaBnafar!$A:$G,6,FALSE),0)</f>
        <v>0</v>
      </c>
      <c r="S568" s="20">
        <f>IFERROR(VLOOKUP(A568,[3]soaBnafar!$A:$G,7,FALSE),0)</f>
        <v>0</v>
      </c>
      <c r="T568" s="32">
        <f t="shared" si="98"/>
        <v>0</v>
      </c>
      <c r="U568" s="21">
        <f t="shared" si="99"/>
        <v>0</v>
      </c>
      <c r="V568" s="21">
        <f t="shared" si="100"/>
        <v>0</v>
      </c>
      <c r="W568" s="21">
        <f t="shared" si="101"/>
        <v>0</v>
      </c>
      <c r="X568" s="21">
        <f t="shared" si="102"/>
        <v>0</v>
      </c>
      <c r="Y568" s="33">
        <f t="shared" si="103"/>
        <v>0</v>
      </c>
      <c r="Z568" s="4" t="str">
        <f t="shared" si="104"/>
        <v>Não</v>
      </c>
      <c r="AA568" s="4" t="str">
        <f t="shared" si="105"/>
        <v>Não</v>
      </c>
      <c r="AB568" s="4" t="str">
        <f t="shared" si="106"/>
        <v>Não</v>
      </c>
      <c r="AC568" s="4" t="str">
        <f t="shared" si="107"/>
        <v>Não</v>
      </c>
      <c r="AD568" s="4" t="str">
        <f t="shared" si="108"/>
        <v>Não</v>
      </c>
      <c r="AE568" s="30" t="str">
        <f t="shared" si="109"/>
        <v>Não</v>
      </c>
    </row>
    <row r="569" spans="1:31" x14ac:dyDescent="0.25">
      <c r="A569" s="23">
        <v>221063</v>
      </c>
      <c r="B569" s="27">
        <f>IFERROR(VLOOKUP(A569,[1]Monitoramento_Base_somente_disp!$A:$L,5,FALSE),0)</f>
        <v>2654</v>
      </c>
      <c r="C569" s="20">
        <f>IFERROR(VLOOKUP(A569,[1]Monitoramento_Base_somente_disp!$A:$L,6,FALSE),0)</f>
        <v>6720835</v>
      </c>
      <c r="D569" s="20">
        <f>IFERROR(VLOOKUP(A569,[1]Monitoramento_Base_somente_disp!$A:$L,7,FALSE),0)</f>
        <v>3333</v>
      </c>
      <c r="E569" s="20">
        <f>IFERROR(VLOOKUP(A569,[1]Monitoramento_Base_somente_disp!$A:$L,8,FALSE),0)</f>
        <v>950232</v>
      </c>
      <c r="F569" s="20">
        <f>IFERROR(VLOOKUP(A569,[1]Monitoramento_Base_somente_disp!$A:$L,9,FALSE),0)</f>
        <v>0</v>
      </c>
      <c r="G569" s="28">
        <f>IFERROR(VLOOKUP(A569,[1]Monitoramento_Base_somente_disp!$A:$L,10,FALSE),0)</f>
        <v>0</v>
      </c>
      <c r="H569" s="27">
        <f>IFERROR(VLOOKUP(A569,[2]webService!$A:$I,4,FALSE),0)</f>
        <v>0</v>
      </c>
      <c r="I569" s="20">
        <f>IFERROR(VLOOKUP(A569,[2]webService!$A:$II,5,FALSE),0)</f>
        <v>0</v>
      </c>
      <c r="J569" s="20">
        <f>IFERROR(VLOOKUP(A569,[2]webService!$A:$I,6,FALSE),0)</f>
        <v>0</v>
      </c>
      <c r="K569" s="20">
        <f>IFERROR(VLOOKUP(A569,[2]webService!$A:$I,7,FALSE),0)</f>
        <v>0</v>
      </c>
      <c r="L569" s="20">
        <f>IFERROR(VLOOKUP(A569,[2]webService!$A:$I,8,FALSE),0)</f>
        <v>0</v>
      </c>
      <c r="M569" s="28">
        <f>IFERROR(VLOOKUP(A569,[2]webService!$A:$I,9,FALSE),0)</f>
        <v>0</v>
      </c>
      <c r="N569" s="27">
        <f>IFERROR(VLOOKUP(A569,[3]soaBnafar!$A:$G,2,FALSE),0)</f>
        <v>0</v>
      </c>
      <c r="O569" s="20">
        <f>IFERROR(VLOOKUP(A569,[3]soaBnafar!$A:$H,3,FALSE),0)</f>
        <v>0</v>
      </c>
      <c r="P569" s="20">
        <f>IFERROR(VLOOKUP(A569,[3]soaBnafar!$A:$G,4,FALSE),0)</f>
        <v>0</v>
      </c>
      <c r="Q569" s="20">
        <f>IFERROR(VLOOKUP(A569,[3]soaBnafar!$A:$G,5,FALSE),0)</f>
        <v>0</v>
      </c>
      <c r="R569" s="20">
        <f>IFERROR(VLOOKUP(A569,[3]soaBnafar!$A:$G,6,FALSE),0)</f>
        <v>0</v>
      </c>
      <c r="S569" s="20">
        <f>IFERROR(VLOOKUP(A569,[3]soaBnafar!$A:$G,7,FALSE),0)</f>
        <v>0</v>
      </c>
      <c r="T569" s="32">
        <f t="shared" si="98"/>
        <v>2654</v>
      </c>
      <c r="U569" s="21">
        <f t="shared" si="99"/>
        <v>6720835</v>
      </c>
      <c r="V569" s="21">
        <f t="shared" si="100"/>
        <v>3333</v>
      </c>
      <c r="W569" s="21">
        <f t="shared" si="101"/>
        <v>950232</v>
      </c>
      <c r="X569" s="21">
        <f t="shared" si="102"/>
        <v>0</v>
      </c>
      <c r="Y569" s="33">
        <f t="shared" si="103"/>
        <v>0</v>
      </c>
      <c r="Z569" s="4" t="str">
        <f t="shared" si="104"/>
        <v>Sim</v>
      </c>
      <c r="AA569" s="4" t="str">
        <f t="shared" si="105"/>
        <v>Sim</v>
      </c>
      <c r="AB569" s="4" t="str">
        <f t="shared" si="106"/>
        <v>Sim</v>
      </c>
      <c r="AC569" s="4" t="str">
        <f t="shared" si="107"/>
        <v>Sim</v>
      </c>
      <c r="AD569" s="4" t="str">
        <f t="shared" si="108"/>
        <v>Não</v>
      </c>
      <c r="AE569" s="30" t="str">
        <f t="shared" si="109"/>
        <v>Não</v>
      </c>
    </row>
    <row r="570" spans="1:31" x14ac:dyDescent="0.25">
      <c r="A570" s="23">
        <v>221070</v>
      </c>
      <c r="B570" s="27">
        <f>IFERROR(VLOOKUP(A570,[1]Monitoramento_Base_somente_disp!$A:$L,5,FALSE),0)</f>
        <v>0</v>
      </c>
      <c r="C570" s="20">
        <f>IFERROR(VLOOKUP(A570,[1]Monitoramento_Base_somente_disp!$A:$L,6,FALSE),0)</f>
        <v>406140</v>
      </c>
      <c r="D570" s="20">
        <f>IFERROR(VLOOKUP(A570,[1]Monitoramento_Base_somente_disp!$A:$L,7,FALSE),0)</f>
        <v>0</v>
      </c>
      <c r="E570" s="20">
        <f>IFERROR(VLOOKUP(A570,[1]Monitoramento_Base_somente_disp!$A:$L,8,FALSE),0)</f>
        <v>406140</v>
      </c>
      <c r="F570" s="20">
        <f>IFERROR(VLOOKUP(A570,[1]Monitoramento_Base_somente_disp!$A:$L,9,FALSE),0)</f>
        <v>0</v>
      </c>
      <c r="G570" s="28">
        <f>IFERROR(VLOOKUP(A570,[1]Monitoramento_Base_somente_disp!$A:$L,10,FALSE),0)</f>
        <v>0</v>
      </c>
      <c r="H570" s="27">
        <f>IFERROR(VLOOKUP(A570,[2]webService!$A:$I,4,FALSE),0)</f>
        <v>0</v>
      </c>
      <c r="I570" s="20">
        <f>IFERROR(VLOOKUP(A570,[2]webService!$A:$II,5,FALSE),0)</f>
        <v>0</v>
      </c>
      <c r="J570" s="20">
        <f>IFERROR(VLOOKUP(A570,[2]webService!$A:$I,6,FALSE),0)</f>
        <v>0</v>
      </c>
      <c r="K570" s="20">
        <f>IFERROR(VLOOKUP(A570,[2]webService!$A:$I,7,FALSE),0)</f>
        <v>0</v>
      </c>
      <c r="L570" s="20">
        <f>IFERROR(VLOOKUP(A570,[2]webService!$A:$I,8,FALSE),0)</f>
        <v>0</v>
      </c>
      <c r="M570" s="28">
        <f>IFERROR(VLOOKUP(A570,[2]webService!$A:$I,9,FALSE),0)</f>
        <v>0</v>
      </c>
      <c r="N570" s="27">
        <f>IFERROR(VLOOKUP(A570,[3]soaBnafar!$A:$G,2,FALSE),0)</f>
        <v>0</v>
      </c>
      <c r="O570" s="20">
        <f>IFERROR(VLOOKUP(A570,[3]soaBnafar!$A:$H,3,FALSE),0)</f>
        <v>0</v>
      </c>
      <c r="P570" s="20">
        <f>IFERROR(VLOOKUP(A570,[3]soaBnafar!$A:$G,4,FALSE),0)</f>
        <v>0</v>
      </c>
      <c r="Q570" s="20">
        <f>IFERROR(VLOOKUP(A570,[3]soaBnafar!$A:$G,5,FALSE),0)</f>
        <v>0</v>
      </c>
      <c r="R570" s="20">
        <f>IFERROR(VLOOKUP(A570,[3]soaBnafar!$A:$G,6,FALSE),0)</f>
        <v>0</v>
      </c>
      <c r="S570" s="20">
        <f>IFERROR(VLOOKUP(A570,[3]soaBnafar!$A:$G,7,FALSE),0)</f>
        <v>0</v>
      </c>
      <c r="T570" s="32">
        <f t="shared" si="98"/>
        <v>0</v>
      </c>
      <c r="U570" s="21">
        <f t="shared" si="99"/>
        <v>406140</v>
      </c>
      <c r="V570" s="21">
        <f t="shared" si="100"/>
        <v>0</v>
      </c>
      <c r="W570" s="21">
        <f t="shared" si="101"/>
        <v>406140</v>
      </c>
      <c r="X570" s="21">
        <f t="shared" si="102"/>
        <v>0</v>
      </c>
      <c r="Y570" s="33">
        <f t="shared" si="103"/>
        <v>0</v>
      </c>
      <c r="Z570" s="4" t="str">
        <f t="shared" si="104"/>
        <v>Não</v>
      </c>
      <c r="AA570" s="4" t="str">
        <f t="shared" si="105"/>
        <v>Sim</v>
      </c>
      <c r="AB570" s="4" t="str">
        <f t="shared" si="106"/>
        <v>Não</v>
      </c>
      <c r="AC570" s="4" t="str">
        <f t="shared" si="107"/>
        <v>Sim</v>
      </c>
      <c r="AD570" s="4" t="str">
        <f t="shared" si="108"/>
        <v>Não</v>
      </c>
      <c r="AE570" s="30" t="str">
        <f t="shared" si="109"/>
        <v>Não</v>
      </c>
    </row>
    <row r="571" spans="1:31" x14ac:dyDescent="0.25">
      <c r="A571" s="23">
        <v>221080</v>
      </c>
      <c r="B571" s="27">
        <f>IFERROR(VLOOKUP(A571,[1]Monitoramento_Base_somente_disp!$A:$L,5,FALSE),0)</f>
        <v>0</v>
      </c>
      <c r="C571" s="20">
        <f>IFERROR(VLOOKUP(A571,[1]Monitoramento_Base_somente_disp!$A:$L,6,FALSE),0)</f>
        <v>0</v>
      </c>
      <c r="D571" s="20">
        <f>IFERROR(VLOOKUP(A571,[1]Monitoramento_Base_somente_disp!$A:$L,7,FALSE),0)</f>
        <v>0</v>
      </c>
      <c r="E571" s="20">
        <f>IFERROR(VLOOKUP(A571,[1]Monitoramento_Base_somente_disp!$A:$L,8,FALSE),0)</f>
        <v>0</v>
      </c>
      <c r="F571" s="20">
        <f>IFERROR(VLOOKUP(A571,[1]Monitoramento_Base_somente_disp!$A:$L,9,FALSE),0)</f>
        <v>0</v>
      </c>
      <c r="G571" s="28">
        <f>IFERROR(VLOOKUP(A571,[1]Monitoramento_Base_somente_disp!$A:$L,10,FALSE),0)</f>
        <v>0</v>
      </c>
      <c r="H571" s="27">
        <f>IFERROR(VLOOKUP(A571,[2]webService!$A:$I,4,FALSE),0)</f>
        <v>0</v>
      </c>
      <c r="I571" s="20">
        <f>IFERROR(VLOOKUP(A571,[2]webService!$A:$II,5,FALSE),0)</f>
        <v>0</v>
      </c>
      <c r="J571" s="20">
        <f>IFERROR(VLOOKUP(A571,[2]webService!$A:$I,6,FALSE),0)</f>
        <v>0</v>
      </c>
      <c r="K571" s="20">
        <f>IFERROR(VLOOKUP(A571,[2]webService!$A:$I,7,FALSE),0)</f>
        <v>0</v>
      </c>
      <c r="L571" s="20">
        <f>IFERROR(VLOOKUP(A571,[2]webService!$A:$I,8,FALSE),0)</f>
        <v>0</v>
      </c>
      <c r="M571" s="28">
        <f>IFERROR(VLOOKUP(A571,[2]webService!$A:$I,9,FALSE),0)</f>
        <v>0</v>
      </c>
      <c r="N571" s="27">
        <f>IFERROR(VLOOKUP(A571,[3]soaBnafar!$A:$G,2,FALSE),0)</f>
        <v>1386</v>
      </c>
      <c r="O571" s="20">
        <f>IFERROR(VLOOKUP(A571,[3]soaBnafar!$A:$H,3,FALSE),0)</f>
        <v>218041</v>
      </c>
      <c r="P571" s="20">
        <f>IFERROR(VLOOKUP(A571,[3]soaBnafar!$A:$G,4,FALSE),0)</f>
        <v>0</v>
      </c>
      <c r="Q571" s="20">
        <f>IFERROR(VLOOKUP(A571,[3]soaBnafar!$A:$G,5,FALSE),0)</f>
        <v>0</v>
      </c>
      <c r="R571" s="20">
        <f>IFERROR(VLOOKUP(A571,[3]soaBnafar!$A:$G,6,FALSE),0)</f>
        <v>0</v>
      </c>
      <c r="S571" s="20">
        <f>IFERROR(VLOOKUP(A571,[3]soaBnafar!$A:$G,7,FALSE),0)</f>
        <v>0</v>
      </c>
      <c r="T571" s="32">
        <f t="shared" si="98"/>
        <v>1386</v>
      </c>
      <c r="U571" s="21">
        <f t="shared" si="99"/>
        <v>218041</v>
      </c>
      <c r="V571" s="21">
        <f t="shared" si="100"/>
        <v>0</v>
      </c>
      <c r="W571" s="21">
        <f t="shared" si="101"/>
        <v>0</v>
      </c>
      <c r="X571" s="21">
        <f t="shared" si="102"/>
        <v>0</v>
      </c>
      <c r="Y571" s="33">
        <f t="shared" si="103"/>
        <v>0</v>
      </c>
      <c r="Z571" s="4" t="str">
        <f t="shared" si="104"/>
        <v>Sim</v>
      </c>
      <c r="AA571" s="4" t="str">
        <f t="shared" si="105"/>
        <v>Sim</v>
      </c>
      <c r="AB571" s="4" t="str">
        <f t="shared" si="106"/>
        <v>Não</v>
      </c>
      <c r="AC571" s="4" t="str">
        <f t="shared" si="107"/>
        <v>Não</v>
      </c>
      <c r="AD571" s="4" t="str">
        <f t="shared" si="108"/>
        <v>Não</v>
      </c>
      <c r="AE571" s="30" t="str">
        <f t="shared" si="109"/>
        <v>Não</v>
      </c>
    </row>
    <row r="572" spans="1:31" x14ac:dyDescent="0.25">
      <c r="A572" s="23">
        <v>221090</v>
      </c>
      <c r="B572" s="27">
        <f>IFERROR(VLOOKUP(A572,[1]Monitoramento_Base_somente_disp!$A:$L,5,FALSE),0)</f>
        <v>31476</v>
      </c>
      <c r="C572" s="20">
        <f>IFERROR(VLOOKUP(A572,[1]Monitoramento_Base_somente_disp!$A:$L,6,FALSE),0)</f>
        <v>1690108</v>
      </c>
      <c r="D572" s="20">
        <f>IFERROR(VLOOKUP(A572,[1]Monitoramento_Base_somente_disp!$A:$L,7,FALSE),0)</f>
        <v>9810</v>
      </c>
      <c r="E572" s="20">
        <f>IFERROR(VLOOKUP(A572,[1]Monitoramento_Base_somente_disp!$A:$L,8,FALSE),0)</f>
        <v>758301</v>
      </c>
      <c r="F572" s="20">
        <f>IFERROR(VLOOKUP(A572,[1]Monitoramento_Base_somente_disp!$A:$L,9,FALSE),0)</f>
        <v>0</v>
      </c>
      <c r="G572" s="28">
        <f>IFERROR(VLOOKUP(A572,[1]Monitoramento_Base_somente_disp!$A:$L,10,FALSE),0)</f>
        <v>0</v>
      </c>
      <c r="H572" s="27">
        <f>IFERROR(VLOOKUP(A572,[2]webService!$A:$I,4,FALSE),0)</f>
        <v>0</v>
      </c>
      <c r="I572" s="20">
        <f>IFERROR(VLOOKUP(A572,[2]webService!$A:$II,5,FALSE),0)</f>
        <v>0</v>
      </c>
      <c r="J572" s="20">
        <f>IFERROR(VLOOKUP(A572,[2]webService!$A:$I,6,FALSE),0)</f>
        <v>0</v>
      </c>
      <c r="K572" s="20">
        <f>IFERROR(VLOOKUP(A572,[2]webService!$A:$I,7,FALSE),0)</f>
        <v>0</v>
      </c>
      <c r="L572" s="20">
        <f>IFERROR(VLOOKUP(A572,[2]webService!$A:$I,8,FALSE),0)</f>
        <v>0</v>
      </c>
      <c r="M572" s="28">
        <f>IFERROR(VLOOKUP(A572,[2]webService!$A:$I,9,FALSE),0)</f>
        <v>0</v>
      </c>
      <c r="N572" s="27">
        <f>IFERROR(VLOOKUP(A572,[3]soaBnafar!$A:$G,2,FALSE),0)</f>
        <v>0</v>
      </c>
      <c r="O572" s="20">
        <f>IFERROR(VLOOKUP(A572,[3]soaBnafar!$A:$H,3,FALSE),0)</f>
        <v>0</v>
      </c>
      <c r="P572" s="20">
        <f>IFERROR(VLOOKUP(A572,[3]soaBnafar!$A:$G,4,FALSE),0)</f>
        <v>0</v>
      </c>
      <c r="Q572" s="20">
        <f>IFERROR(VLOOKUP(A572,[3]soaBnafar!$A:$G,5,FALSE),0)</f>
        <v>0</v>
      </c>
      <c r="R572" s="20">
        <f>IFERROR(VLOOKUP(A572,[3]soaBnafar!$A:$G,6,FALSE),0)</f>
        <v>0</v>
      </c>
      <c r="S572" s="20">
        <f>IFERROR(VLOOKUP(A572,[3]soaBnafar!$A:$G,7,FALSE),0)</f>
        <v>0</v>
      </c>
      <c r="T572" s="32">
        <f t="shared" si="98"/>
        <v>31476</v>
      </c>
      <c r="U572" s="21">
        <f t="shared" si="99"/>
        <v>1690108</v>
      </c>
      <c r="V572" s="21">
        <f t="shared" si="100"/>
        <v>9810</v>
      </c>
      <c r="W572" s="21">
        <f t="shared" si="101"/>
        <v>758301</v>
      </c>
      <c r="X572" s="21">
        <f t="shared" si="102"/>
        <v>0</v>
      </c>
      <c r="Y572" s="33">
        <f t="shared" si="103"/>
        <v>0</v>
      </c>
      <c r="Z572" s="4" t="str">
        <f t="shared" si="104"/>
        <v>Sim</v>
      </c>
      <c r="AA572" s="4" t="str">
        <f t="shared" si="105"/>
        <v>Sim</v>
      </c>
      <c r="AB572" s="4" t="str">
        <f t="shared" si="106"/>
        <v>Sim</v>
      </c>
      <c r="AC572" s="4" t="str">
        <f t="shared" si="107"/>
        <v>Sim</v>
      </c>
      <c r="AD572" s="4" t="str">
        <f t="shared" si="108"/>
        <v>Não</v>
      </c>
      <c r="AE572" s="30" t="str">
        <f t="shared" si="109"/>
        <v>Não</v>
      </c>
    </row>
    <row r="573" spans="1:31" x14ac:dyDescent="0.25">
      <c r="A573" s="23">
        <v>221095</v>
      </c>
      <c r="B573" s="27">
        <f>IFERROR(VLOOKUP(A573,[1]Monitoramento_Base_somente_disp!$A:$L,5,FALSE),0)</f>
        <v>2005</v>
      </c>
      <c r="C573" s="20">
        <f>IFERROR(VLOOKUP(A573,[1]Monitoramento_Base_somente_disp!$A:$L,6,FALSE),0)</f>
        <v>6886350</v>
      </c>
      <c r="D573" s="20">
        <f>IFERROR(VLOOKUP(A573,[1]Monitoramento_Base_somente_disp!$A:$L,7,FALSE),0)</f>
        <v>1481</v>
      </c>
      <c r="E573" s="20">
        <f>IFERROR(VLOOKUP(A573,[1]Monitoramento_Base_somente_disp!$A:$L,8,FALSE),0)</f>
        <v>2673815</v>
      </c>
      <c r="F573" s="20">
        <f>IFERROR(VLOOKUP(A573,[1]Monitoramento_Base_somente_disp!$A:$L,9,FALSE),0)</f>
        <v>0</v>
      </c>
      <c r="G573" s="28">
        <f>IFERROR(VLOOKUP(A573,[1]Monitoramento_Base_somente_disp!$A:$L,10,FALSE),0)</f>
        <v>0</v>
      </c>
      <c r="H573" s="27">
        <f>IFERROR(VLOOKUP(A573,[2]webService!$A:$I,4,FALSE),0)</f>
        <v>0</v>
      </c>
      <c r="I573" s="20">
        <f>IFERROR(VLOOKUP(A573,[2]webService!$A:$II,5,FALSE),0)</f>
        <v>0</v>
      </c>
      <c r="J573" s="20">
        <f>IFERROR(VLOOKUP(A573,[2]webService!$A:$I,6,FALSE),0)</f>
        <v>0</v>
      </c>
      <c r="K573" s="20">
        <f>IFERROR(VLOOKUP(A573,[2]webService!$A:$I,7,FALSE),0)</f>
        <v>0</v>
      </c>
      <c r="L573" s="20">
        <f>IFERROR(VLOOKUP(A573,[2]webService!$A:$I,8,FALSE),0)</f>
        <v>0</v>
      </c>
      <c r="M573" s="28">
        <f>IFERROR(VLOOKUP(A573,[2]webService!$A:$I,9,FALSE),0)</f>
        <v>0</v>
      </c>
      <c r="N573" s="27">
        <f>IFERROR(VLOOKUP(A573,[3]soaBnafar!$A:$G,2,FALSE),0)</f>
        <v>0</v>
      </c>
      <c r="O573" s="20">
        <f>IFERROR(VLOOKUP(A573,[3]soaBnafar!$A:$H,3,FALSE),0)</f>
        <v>0</v>
      </c>
      <c r="P573" s="20">
        <f>IFERROR(VLOOKUP(A573,[3]soaBnafar!$A:$G,4,FALSE),0)</f>
        <v>0</v>
      </c>
      <c r="Q573" s="20">
        <f>IFERROR(VLOOKUP(A573,[3]soaBnafar!$A:$G,5,FALSE),0)</f>
        <v>0</v>
      </c>
      <c r="R573" s="20">
        <f>IFERROR(VLOOKUP(A573,[3]soaBnafar!$A:$G,6,FALSE),0)</f>
        <v>0</v>
      </c>
      <c r="S573" s="20">
        <f>IFERROR(VLOOKUP(A573,[3]soaBnafar!$A:$G,7,FALSE),0)</f>
        <v>0</v>
      </c>
      <c r="T573" s="32">
        <f t="shared" si="98"/>
        <v>2005</v>
      </c>
      <c r="U573" s="21">
        <f t="shared" si="99"/>
        <v>6886350</v>
      </c>
      <c r="V573" s="21">
        <f t="shared" si="100"/>
        <v>1481</v>
      </c>
      <c r="W573" s="21">
        <f t="shared" si="101"/>
        <v>2673815</v>
      </c>
      <c r="X573" s="21">
        <f t="shared" si="102"/>
        <v>0</v>
      </c>
      <c r="Y573" s="33">
        <f t="shared" si="103"/>
        <v>0</v>
      </c>
      <c r="Z573" s="4" t="str">
        <f t="shared" si="104"/>
        <v>Sim</v>
      </c>
      <c r="AA573" s="4" t="str">
        <f t="shared" si="105"/>
        <v>Sim</v>
      </c>
      <c r="AB573" s="4" t="str">
        <f t="shared" si="106"/>
        <v>Sim</v>
      </c>
      <c r="AC573" s="4" t="str">
        <f t="shared" si="107"/>
        <v>Sim</v>
      </c>
      <c r="AD573" s="4" t="str">
        <f t="shared" si="108"/>
        <v>Não</v>
      </c>
      <c r="AE573" s="30" t="str">
        <f t="shared" si="109"/>
        <v>Não</v>
      </c>
    </row>
    <row r="574" spans="1:31" x14ac:dyDescent="0.25">
      <c r="A574" s="23">
        <v>221110</v>
      </c>
      <c r="B574" s="27">
        <f>IFERROR(VLOOKUP(A574,[1]Monitoramento_Base_somente_disp!$A:$L,5,FALSE),0)</f>
        <v>1535</v>
      </c>
      <c r="C574" s="20">
        <f>IFERROR(VLOOKUP(A574,[1]Monitoramento_Base_somente_disp!$A:$L,6,FALSE),0)</f>
        <v>37137079</v>
      </c>
      <c r="D574" s="20">
        <f>IFERROR(VLOOKUP(A574,[1]Monitoramento_Base_somente_disp!$A:$L,7,FALSE),0)</f>
        <v>1807</v>
      </c>
      <c r="E574" s="20">
        <f>IFERROR(VLOOKUP(A574,[1]Monitoramento_Base_somente_disp!$A:$L,8,FALSE),0)</f>
        <v>19787259</v>
      </c>
      <c r="F574" s="20">
        <f>IFERROR(VLOOKUP(A574,[1]Monitoramento_Base_somente_disp!$A:$L,9,FALSE),0)</f>
        <v>0</v>
      </c>
      <c r="G574" s="28">
        <f>IFERROR(VLOOKUP(A574,[1]Monitoramento_Base_somente_disp!$A:$L,10,FALSE),0)</f>
        <v>0</v>
      </c>
      <c r="H574" s="27">
        <f>IFERROR(VLOOKUP(A574,[2]webService!$A:$I,4,FALSE),0)</f>
        <v>0</v>
      </c>
      <c r="I574" s="20">
        <f>IFERROR(VLOOKUP(A574,[2]webService!$A:$II,5,FALSE),0)</f>
        <v>0</v>
      </c>
      <c r="J574" s="20">
        <f>IFERROR(VLOOKUP(A574,[2]webService!$A:$I,6,FALSE),0)</f>
        <v>0</v>
      </c>
      <c r="K574" s="20">
        <f>IFERROR(VLOOKUP(A574,[2]webService!$A:$I,7,FALSE),0)</f>
        <v>0</v>
      </c>
      <c r="L574" s="20">
        <f>IFERROR(VLOOKUP(A574,[2]webService!$A:$I,8,FALSE),0)</f>
        <v>0</v>
      </c>
      <c r="M574" s="28">
        <f>IFERROR(VLOOKUP(A574,[2]webService!$A:$I,9,FALSE),0)</f>
        <v>0</v>
      </c>
      <c r="N574" s="27">
        <f>IFERROR(VLOOKUP(A574,[3]soaBnafar!$A:$G,2,FALSE),0)</f>
        <v>0</v>
      </c>
      <c r="O574" s="20">
        <f>IFERROR(VLOOKUP(A574,[3]soaBnafar!$A:$H,3,FALSE),0)</f>
        <v>0</v>
      </c>
      <c r="P574" s="20">
        <f>IFERROR(VLOOKUP(A574,[3]soaBnafar!$A:$G,4,FALSE),0)</f>
        <v>0</v>
      </c>
      <c r="Q574" s="20">
        <f>IFERROR(VLOOKUP(A574,[3]soaBnafar!$A:$G,5,FALSE),0)</f>
        <v>0</v>
      </c>
      <c r="R574" s="20">
        <f>IFERROR(VLOOKUP(A574,[3]soaBnafar!$A:$G,6,FALSE),0)</f>
        <v>0</v>
      </c>
      <c r="S574" s="20">
        <f>IFERROR(VLOOKUP(A574,[3]soaBnafar!$A:$G,7,FALSE),0)</f>
        <v>0</v>
      </c>
      <c r="T574" s="32">
        <f t="shared" si="98"/>
        <v>1535</v>
      </c>
      <c r="U574" s="21">
        <f t="shared" si="99"/>
        <v>37137079</v>
      </c>
      <c r="V574" s="21">
        <f t="shared" si="100"/>
        <v>1807</v>
      </c>
      <c r="W574" s="21">
        <f t="shared" si="101"/>
        <v>19787259</v>
      </c>
      <c r="X574" s="21">
        <f t="shared" si="102"/>
        <v>0</v>
      </c>
      <c r="Y574" s="33">
        <f t="shared" si="103"/>
        <v>0</v>
      </c>
      <c r="Z574" s="4" t="str">
        <f t="shared" si="104"/>
        <v>Sim</v>
      </c>
      <c r="AA574" s="4" t="str">
        <f t="shared" si="105"/>
        <v>Sim</v>
      </c>
      <c r="AB574" s="4" t="str">
        <f t="shared" si="106"/>
        <v>Sim</v>
      </c>
      <c r="AC574" s="4" t="str">
        <f t="shared" si="107"/>
        <v>Sim</v>
      </c>
      <c r="AD574" s="4" t="str">
        <f t="shared" si="108"/>
        <v>Não</v>
      </c>
      <c r="AE574" s="30" t="str">
        <f t="shared" si="109"/>
        <v>Não</v>
      </c>
    </row>
    <row r="575" spans="1:31" x14ac:dyDescent="0.25">
      <c r="A575" s="23">
        <v>221135</v>
      </c>
      <c r="B575" s="27">
        <f>IFERROR(VLOOKUP(A575,[1]Monitoramento_Base_somente_disp!$A:$L,5,FALSE),0)</f>
        <v>899</v>
      </c>
      <c r="C575" s="20">
        <f>IFERROR(VLOOKUP(A575,[1]Monitoramento_Base_somente_disp!$A:$L,6,FALSE),0)</f>
        <v>1657923</v>
      </c>
      <c r="D575" s="20">
        <f>IFERROR(VLOOKUP(A575,[1]Monitoramento_Base_somente_disp!$A:$L,7,FALSE),0)</f>
        <v>613</v>
      </c>
      <c r="E575" s="20">
        <f>IFERROR(VLOOKUP(A575,[1]Monitoramento_Base_somente_disp!$A:$L,8,FALSE),0)</f>
        <v>829430</v>
      </c>
      <c r="F575" s="20">
        <f>IFERROR(VLOOKUP(A575,[1]Monitoramento_Base_somente_disp!$A:$L,9,FALSE),0)</f>
        <v>0</v>
      </c>
      <c r="G575" s="28">
        <f>IFERROR(VLOOKUP(A575,[1]Monitoramento_Base_somente_disp!$A:$L,10,FALSE),0)</f>
        <v>0</v>
      </c>
      <c r="H575" s="27">
        <f>IFERROR(VLOOKUP(A575,[2]webService!$A:$I,4,FALSE),0)</f>
        <v>0</v>
      </c>
      <c r="I575" s="20">
        <f>IFERROR(VLOOKUP(A575,[2]webService!$A:$II,5,FALSE),0)</f>
        <v>0</v>
      </c>
      <c r="J575" s="20">
        <f>IFERROR(VLOOKUP(A575,[2]webService!$A:$I,6,FALSE),0)</f>
        <v>0</v>
      </c>
      <c r="K575" s="20">
        <f>IFERROR(VLOOKUP(A575,[2]webService!$A:$I,7,FALSE),0)</f>
        <v>0</v>
      </c>
      <c r="L575" s="20">
        <f>IFERROR(VLOOKUP(A575,[2]webService!$A:$I,8,FALSE),0)</f>
        <v>0</v>
      </c>
      <c r="M575" s="28">
        <f>IFERROR(VLOOKUP(A575,[2]webService!$A:$I,9,FALSE),0)</f>
        <v>0</v>
      </c>
      <c r="N575" s="27">
        <f>IFERROR(VLOOKUP(A575,[3]soaBnafar!$A:$G,2,FALSE),0)</f>
        <v>0</v>
      </c>
      <c r="O575" s="20">
        <f>IFERROR(VLOOKUP(A575,[3]soaBnafar!$A:$H,3,FALSE),0)</f>
        <v>0</v>
      </c>
      <c r="P575" s="20">
        <f>IFERROR(VLOOKUP(A575,[3]soaBnafar!$A:$G,4,FALSE),0)</f>
        <v>0</v>
      </c>
      <c r="Q575" s="20">
        <f>IFERROR(VLOOKUP(A575,[3]soaBnafar!$A:$G,5,FALSE),0)</f>
        <v>0</v>
      </c>
      <c r="R575" s="20">
        <f>IFERROR(VLOOKUP(A575,[3]soaBnafar!$A:$G,6,FALSE),0)</f>
        <v>0</v>
      </c>
      <c r="S575" s="20">
        <f>IFERROR(VLOOKUP(A575,[3]soaBnafar!$A:$G,7,FALSE),0)</f>
        <v>0</v>
      </c>
      <c r="T575" s="32">
        <f t="shared" si="98"/>
        <v>899</v>
      </c>
      <c r="U575" s="21">
        <f t="shared" si="99"/>
        <v>1657923</v>
      </c>
      <c r="V575" s="21">
        <f t="shared" si="100"/>
        <v>613</v>
      </c>
      <c r="W575" s="21">
        <f t="shared" si="101"/>
        <v>829430</v>
      </c>
      <c r="X575" s="21">
        <f t="shared" si="102"/>
        <v>0</v>
      </c>
      <c r="Y575" s="33">
        <f t="shared" si="103"/>
        <v>0</v>
      </c>
      <c r="Z575" s="4" t="str">
        <f t="shared" si="104"/>
        <v>Sim</v>
      </c>
      <c r="AA575" s="4" t="str">
        <f t="shared" si="105"/>
        <v>Sim</v>
      </c>
      <c r="AB575" s="4" t="str">
        <f t="shared" si="106"/>
        <v>Sim</v>
      </c>
      <c r="AC575" s="4" t="str">
        <f t="shared" si="107"/>
        <v>Sim</v>
      </c>
      <c r="AD575" s="4" t="str">
        <f t="shared" si="108"/>
        <v>Não</v>
      </c>
      <c r="AE575" s="30" t="str">
        <f t="shared" si="109"/>
        <v>Não</v>
      </c>
    </row>
    <row r="576" spans="1:31" x14ac:dyDescent="0.25">
      <c r="A576" s="23">
        <v>221150</v>
      </c>
      <c r="B576" s="27">
        <f>IFERROR(VLOOKUP(A576,[1]Monitoramento_Base_somente_disp!$A:$L,5,FALSE),0)</f>
        <v>11101</v>
      </c>
      <c r="C576" s="20">
        <f>IFERROR(VLOOKUP(A576,[1]Monitoramento_Base_somente_disp!$A:$L,6,FALSE),0)</f>
        <v>5797270</v>
      </c>
      <c r="D576" s="20">
        <f>IFERROR(VLOOKUP(A576,[1]Monitoramento_Base_somente_disp!$A:$L,7,FALSE),0)</f>
        <v>7989</v>
      </c>
      <c r="E576" s="20">
        <f>IFERROR(VLOOKUP(A576,[1]Monitoramento_Base_somente_disp!$A:$L,8,FALSE),0)</f>
        <v>2849483</v>
      </c>
      <c r="F576" s="20">
        <f>IFERROR(VLOOKUP(A576,[1]Monitoramento_Base_somente_disp!$A:$L,9,FALSE),0)</f>
        <v>0</v>
      </c>
      <c r="G576" s="28">
        <f>IFERROR(VLOOKUP(A576,[1]Monitoramento_Base_somente_disp!$A:$L,10,FALSE),0)</f>
        <v>0</v>
      </c>
      <c r="H576" s="27">
        <f>IFERROR(VLOOKUP(A576,[2]webService!$A:$I,4,FALSE),0)</f>
        <v>0</v>
      </c>
      <c r="I576" s="20">
        <f>IFERROR(VLOOKUP(A576,[2]webService!$A:$II,5,FALSE),0)</f>
        <v>0</v>
      </c>
      <c r="J576" s="20">
        <f>IFERROR(VLOOKUP(A576,[2]webService!$A:$I,6,FALSE),0)</f>
        <v>0</v>
      </c>
      <c r="K576" s="20">
        <f>IFERROR(VLOOKUP(A576,[2]webService!$A:$I,7,FALSE),0)</f>
        <v>0</v>
      </c>
      <c r="L576" s="20">
        <f>IFERROR(VLOOKUP(A576,[2]webService!$A:$I,8,FALSE),0)</f>
        <v>0</v>
      </c>
      <c r="M576" s="28">
        <f>IFERROR(VLOOKUP(A576,[2]webService!$A:$I,9,FALSE),0)</f>
        <v>0</v>
      </c>
      <c r="N576" s="27">
        <f>IFERROR(VLOOKUP(A576,[3]soaBnafar!$A:$G,2,FALSE),0)</f>
        <v>0</v>
      </c>
      <c r="O576" s="20">
        <f>IFERROR(VLOOKUP(A576,[3]soaBnafar!$A:$H,3,FALSE),0)</f>
        <v>0</v>
      </c>
      <c r="P576" s="20">
        <f>IFERROR(VLOOKUP(A576,[3]soaBnafar!$A:$G,4,FALSE),0)</f>
        <v>0</v>
      </c>
      <c r="Q576" s="20">
        <f>IFERROR(VLOOKUP(A576,[3]soaBnafar!$A:$G,5,FALSE),0)</f>
        <v>0</v>
      </c>
      <c r="R576" s="20">
        <f>IFERROR(VLOOKUP(A576,[3]soaBnafar!$A:$G,6,FALSE),0)</f>
        <v>0</v>
      </c>
      <c r="S576" s="20">
        <f>IFERROR(VLOOKUP(A576,[3]soaBnafar!$A:$G,7,FALSE),0)</f>
        <v>0</v>
      </c>
      <c r="T576" s="32">
        <f t="shared" si="98"/>
        <v>11101</v>
      </c>
      <c r="U576" s="21">
        <f t="shared" si="99"/>
        <v>5797270</v>
      </c>
      <c r="V576" s="21">
        <f t="shared" si="100"/>
        <v>7989</v>
      </c>
      <c r="W576" s="21">
        <f t="shared" si="101"/>
        <v>2849483</v>
      </c>
      <c r="X576" s="21">
        <f t="shared" si="102"/>
        <v>0</v>
      </c>
      <c r="Y576" s="33">
        <f t="shared" si="103"/>
        <v>0</v>
      </c>
      <c r="Z576" s="4" t="str">
        <f t="shared" si="104"/>
        <v>Sim</v>
      </c>
      <c r="AA576" s="4" t="str">
        <f t="shared" si="105"/>
        <v>Sim</v>
      </c>
      <c r="AB576" s="4" t="str">
        <f t="shared" si="106"/>
        <v>Sim</v>
      </c>
      <c r="AC576" s="4" t="str">
        <f t="shared" si="107"/>
        <v>Sim</v>
      </c>
      <c r="AD576" s="4" t="str">
        <f t="shared" si="108"/>
        <v>Não</v>
      </c>
      <c r="AE576" s="30" t="str">
        <f t="shared" si="109"/>
        <v>Não</v>
      </c>
    </row>
    <row r="577" spans="1:31" x14ac:dyDescent="0.25">
      <c r="A577" s="23">
        <v>221160</v>
      </c>
      <c r="B577" s="27">
        <f>IFERROR(VLOOKUP(A577,[1]Monitoramento_Base_somente_disp!$A:$L,5,FALSE),0)</f>
        <v>4120</v>
      </c>
      <c r="C577" s="20">
        <f>IFERROR(VLOOKUP(A577,[1]Monitoramento_Base_somente_disp!$A:$L,6,FALSE),0)</f>
        <v>2307688</v>
      </c>
      <c r="D577" s="20">
        <f>IFERROR(VLOOKUP(A577,[1]Monitoramento_Base_somente_disp!$A:$L,7,FALSE),0)</f>
        <v>3490</v>
      </c>
      <c r="E577" s="20">
        <f>IFERROR(VLOOKUP(A577,[1]Monitoramento_Base_somente_disp!$A:$L,8,FALSE),0)</f>
        <v>2113014</v>
      </c>
      <c r="F577" s="20">
        <f>IFERROR(VLOOKUP(A577,[1]Monitoramento_Base_somente_disp!$A:$L,9,FALSE),0)</f>
        <v>0</v>
      </c>
      <c r="G577" s="28">
        <f>IFERROR(VLOOKUP(A577,[1]Monitoramento_Base_somente_disp!$A:$L,10,FALSE),0)</f>
        <v>0</v>
      </c>
      <c r="H577" s="27">
        <f>IFERROR(VLOOKUP(A577,[2]webService!$A:$I,4,FALSE),0)</f>
        <v>0</v>
      </c>
      <c r="I577" s="20">
        <f>IFERROR(VLOOKUP(A577,[2]webService!$A:$II,5,FALSE),0)</f>
        <v>0</v>
      </c>
      <c r="J577" s="20">
        <f>IFERROR(VLOOKUP(A577,[2]webService!$A:$I,6,FALSE),0)</f>
        <v>0</v>
      </c>
      <c r="K577" s="20">
        <f>IFERROR(VLOOKUP(A577,[2]webService!$A:$I,7,FALSE),0)</f>
        <v>0</v>
      </c>
      <c r="L577" s="20">
        <f>IFERROR(VLOOKUP(A577,[2]webService!$A:$I,8,FALSE),0)</f>
        <v>0</v>
      </c>
      <c r="M577" s="28">
        <f>IFERROR(VLOOKUP(A577,[2]webService!$A:$I,9,FALSE),0)</f>
        <v>0</v>
      </c>
      <c r="N577" s="27">
        <f>IFERROR(VLOOKUP(A577,[3]soaBnafar!$A:$G,2,FALSE),0)</f>
        <v>0</v>
      </c>
      <c r="O577" s="20">
        <f>IFERROR(VLOOKUP(A577,[3]soaBnafar!$A:$H,3,FALSE),0)</f>
        <v>0</v>
      </c>
      <c r="P577" s="20">
        <f>IFERROR(VLOOKUP(A577,[3]soaBnafar!$A:$G,4,FALSE),0)</f>
        <v>0</v>
      </c>
      <c r="Q577" s="20">
        <f>IFERROR(VLOOKUP(A577,[3]soaBnafar!$A:$G,5,FALSE),0)</f>
        <v>0</v>
      </c>
      <c r="R577" s="20">
        <f>IFERROR(VLOOKUP(A577,[3]soaBnafar!$A:$G,6,FALSE),0)</f>
        <v>0</v>
      </c>
      <c r="S577" s="20">
        <f>IFERROR(VLOOKUP(A577,[3]soaBnafar!$A:$G,7,FALSE),0)</f>
        <v>0</v>
      </c>
      <c r="T577" s="32">
        <f t="shared" si="98"/>
        <v>4120</v>
      </c>
      <c r="U577" s="21">
        <f t="shared" si="99"/>
        <v>2307688</v>
      </c>
      <c r="V577" s="21">
        <f t="shared" si="100"/>
        <v>3490</v>
      </c>
      <c r="W577" s="21">
        <f t="shared" si="101"/>
        <v>2113014</v>
      </c>
      <c r="X577" s="21">
        <f t="shared" si="102"/>
        <v>0</v>
      </c>
      <c r="Y577" s="33">
        <f t="shared" si="103"/>
        <v>0</v>
      </c>
      <c r="Z577" s="4" t="str">
        <f t="shared" si="104"/>
        <v>Sim</v>
      </c>
      <c r="AA577" s="4" t="str">
        <f t="shared" si="105"/>
        <v>Sim</v>
      </c>
      <c r="AB577" s="4" t="str">
        <f t="shared" si="106"/>
        <v>Sim</v>
      </c>
      <c r="AC577" s="4" t="str">
        <f t="shared" si="107"/>
        <v>Sim</v>
      </c>
      <c r="AD577" s="4" t="str">
        <f t="shared" si="108"/>
        <v>Não</v>
      </c>
      <c r="AE577" s="30" t="str">
        <f t="shared" si="109"/>
        <v>Não</v>
      </c>
    </row>
    <row r="578" spans="1:31" x14ac:dyDescent="0.25">
      <c r="A578" s="23">
        <v>221170</v>
      </c>
      <c r="B578" s="27">
        <f>IFERROR(VLOOKUP(A578,[1]Monitoramento_Base_somente_disp!$A:$L,5,FALSE),0)</f>
        <v>15085</v>
      </c>
      <c r="C578" s="20">
        <f>IFERROR(VLOOKUP(A578,[1]Monitoramento_Base_somente_disp!$A:$L,6,FALSE),0)</f>
        <v>838215</v>
      </c>
      <c r="D578" s="20">
        <f>IFERROR(VLOOKUP(A578,[1]Monitoramento_Base_somente_disp!$A:$L,7,FALSE),0)</f>
        <v>11612</v>
      </c>
      <c r="E578" s="20">
        <f>IFERROR(VLOOKUP(A578,[1]Monitoramento_Base_somente_disp!$A:$L,8,FALSE),0)</f>
        <v>593409</v>
      </c>
      <c r="F578" s="20">
        <f>IFERROR(VLOOKUP(A578,[1]Monitoramento_Base_somente_disp!$A:$L,9,FALSE),0)</f>
        <v>0</v>
      </c>
      <c r="G578" s="28">
        <f>IFERROR(VLOOKUP(A578,[1]Monitoramento_Base_somente_disp!$A:$L,10,FALSE),0)</f>
        <v>0</v>
      </c>
      <c r="H578" s="27">
        <f>IFERROR(VLOOKUP(A578,[2]webService!$A:$I,4,FALSE),0)</f>
        <v>0</v>
      </c>
      <c r="I578" s="20">
        <f>IFERROR(VLOOKUP(A578,[2]webService!$A:$II,5,FALSE),0)</f>
        <v>0</v>
      </c>
      <c r="J578" s="20">
        <f>IFERROR(VLOOKUP(A578,[2]webService!$A:$I,6,FALSE),0)</f>
        <v>0</v>
      </c>
      <c r="K578" s="20">
        <f>IFERROR(VLOOKUP(A578,[2]webService!$A:$I,7,FALSE),0)</f>
        <v>0</v>
      </c>
      <c r="L578" s="20">
        <f>IFERROR(VLOOKUP(A578,[2]webService!$A:$I,8,FALSE),0)</f>
        <v>0</v>
      </c>
      <c r="M578" s="28">
        <f>IFERROR(VLOOKUP(A578,[2]webService!$A:$I,9,FALSE),0)</f>
        <v>0</v>
      </c>
      <c r="N578" s="27">
        <f>IFERROR(VLOOKUP(A578,[3]soaBnafar!$A:$G,2,FALSE),0)</f>
        <v>0</v>
      </c>
      <c r="O578" s="20">
        <f>IFERROR(VLOOKUP(A578,[3]soaBnafar!$A:$H,3,FALSE),0)</f>
        <v>0</v>
      </c>
      <c r="P578" s="20">
        <f>IFERROR(VLOOKUP(A578,[3]soaBnafar!$A:$G,4,FALSE),0)</f>
        <v>0</v>
      </c>
      <c r="Q578" s="20">
        <f>IFERROR(VLOOKUP(A578,[3]soaBnafar!$A:$G,5,FALSE),0)</f>
        <v>0</v>
      </c>
      <c r="R578" s="20">
        <f>IFERROR(VLOOKUP(A578,[3]soaBnafar!$A:$G,6,FALSE),0)</f>
        <v>0</v>
      </c>
      <c r="S578" s="20">
        <f>IFERROR(VLOOKUP(A578,[3]soaBnafar!$A:$G,7,FALSE),0)</f>
        <v>0</v>
      </c>
      <c r="T578" s="32">
        <f t="shared" si="98"/>
        <v>15085</v>
      </c>
      <c r="U578" s="21">
        <f t="shared" si="99"/>
        <v>838215</v>
      </c>
      <c r="V578" s="21">
        <f t="shared" si="100"/>
        <v>11612</v>
      </c>
      <c r="W578" s="21">
        <f t="shared" si="101"/>
        <v>593409</v>
      </c>
      <c r="X578" s="21">
        <f t="shared" si="102"/>
        <v>0</v>
      </c>
      <c r="Y578" s="33">
        <f t="shared" si="103"/>
        <v>0</v>
      </c>
      <c r="Z578" s="4" t="str">
        <f t="shared" si="104"/>
        <v>Sim</v>
      </c>
      <c r="AA578" s="4" t="str">
        <f t="shared" si="105"/>
        <v>Sim</v>
      </c>
      <c r="AB578" s="4" t="str">
        <f t="shared" si="106"/>
        <v>Sim</v>
      </c>
      <c r="AC578" s="4" t="str">
        <f t="shared" si="107"/>
        <v>Sim</v>
      </c>
      <c r="AD578" s="4" t="str">
        <f t="shared" si="108"/>
        <v>Não</v>
      </c>
      <c r="AE578" s="30" t="str">
        <f t="shared" si="109"/>
        <v>Não</v>
      </c>
    </row>
    <row r="579" spans="1:31" x14ac:dyDescent="0.25">
      <c r="A579" s="23">
        <v>230015</v>
      </c>
      <c r="B579" s="27">
        <f>IFERROR(VLOOKUP(A579,[1]Monitoramento_Base_somente_disp!$A:$L,5,FALSE),0)</f>
        <v>30938</v>
      </c>
      <c r="C579" s="20">
        <f>IFERROR(VLOOKUP(A579,[1]Monitoramento_Base_somente_disp!$A:$L,6,FALSE),0)</f>
        <v>34427857</v>
      </c>
      <c r="D579" s="20">
        <f>IFERROR(VLOOKUP(A579,[1]Monitoramento_Base_somente_disp!$A:$L,7,FALSE),0)</f>
        <v>20720</v>
      </c>
      <c r="E579" s="20">
        <f>IFERROR(VLOOKUP(A579,[1]Monitoramento_Base_somente_disp!$A:$L,8,FALSE),0)</f>
        <v>19841833</v>
      </c>
      <c r="F579" s="20">
        <f>IFERROR(VLOOKUP(A579,[1]Monitoramento_Base_somente_disp!$A:$L,9,FALSE),0)</f>
        <v>0</v>
      </c>
      <c r="G579" s="28">
        <f>IFERROR(VLOOKUP(A579,[1]Monitoramento_Base_somente_disp!$A:$L,10,FALSE),0)</f>
        <v>0</v>
      </c>
      <c r="H579" s="27">
        <f>IFERROR(VLOOKUP(A579,[2]webService!$A:$I,4,FALSE),0)</f>
        <v>0</v>
      </c>
      <c r="I579" s="20">
        <f>IFERROR(VLOOKUP(A579,[2]webService!$A:$II,5,FALSE),0)</f>
        <v>0</v>
      </c>
      <c r="J579" s="20">
        <f>IFERROR(VLOOKUP(A579,[2]webService!$A:$I,6,FALSE),0)</f>
        <v>0</v>
      </c>
      <c r="K579" s="20">
        <f>IFERROR(VLOOKUP(A579,[2]webService!$A:$I,7,FALSE),0)</f>
        <v>0</v>
      </c>
      <c r="L579" s="20">
        <f>IFERROR(VLOOKUP(A579,[2]webService!$A:$I,8,FALSE),0)</f>
        <v>0</v>
      </c>
      <c r="M579" s="28">
        <f>IFERROR(VLOOKUP(A579,[2]webService!$A:$I,9,FALSE),0)</f>
        <v>0</v>
      </c>
      <c r="N579" s="27">
        <f>IFERROR(VLOOKUP(A579,[3]soaBnafar!$A:$G,2,FALSE),0)</f>
        <v>0</v>
      </c>
      <c r="O579" s="20">
        <f>IFERROR(VLOOKUP(A579,[3]soaBnafar!$A:$H,3,FALSE),0)</f>
        <v>0</v>
      </c>
      <c r="P579" s="20">
        <f>IFERROR(VLOOKUP(A579,[3]soaBnafar!$A:$G,4,FALSE),0)</f>
        <v>0</v>
      </c>
      <c r="Q579" s="20">
        <f>IFERROR(VLOOKUP(A579,[3]soaBnafar!$A:$G,5,FALSE),0)</f>
        <v>0</v>
      </c>
      <c r="R579" s="20">
        <f>IFERROR(VLOOKUP(A579,[3]soaBnafar!$A:$G,6,FALSE),0)</f>
        <v>0</v>
      </c>
      <c r="S579" s="20">
        <f>IFERROR(VLOOKUP(A579,[3]soaBnafar!$A:$G,7,FALSE),0)</f>
        <v>0</v>
      </c>
      <c r="T579" s="32">
        <f t="shared" si="98"/>
        <v>30938</v>
      </c>
      <c r="U579" s="21">
        <f t="shared" si="99"/>
        <v>34427857</v>
      </c>
      <c r="V579" s="21">
        <f t="shared" si="100"/>
        <v>20720</v>
      </c>
      <c r="W579" s="21">
        <f t="shared" si="101"/>
        <v>19841833</v>
      </c>
      <c r="X579" s="21">
        <f t="shared" si="102"/>
        <v>0</v>
      </c>
      <c r="Y579" s="33">
        <f t="shared" si="103"/>
        <v>0</v>
      </c>
      <c r="Z579" s="4" t="str">
        <f t="shared" si="104"/>
        <v>Sim</v>
      </c>
      <c r="AA579" s="4" t="str">
        <f t="shared" si="105"/>
        <v>Sim</v>
      </c>
      <c r="AB579" s="4" t="str">
        <f t="shared" si="106"/>
        <v>Sim</v>
      </c>
      <c r="AC579" s="4" t="str">
        <f t="shared" si="107"/>
        <v>Sim</v>
      </c>
      <c r="AD579" s="4" t="str">
        <f t="shared" si="108"/>
        <v>Não</v>
      </c>
      <c r="AE579" s="30" t="str">
        <f t="shared" si="109"/>
        <v>Não</v>
      </c>
    </row>
    <row r="580" spans="1:31" x14ac:dyDescent="0.25">
      <c r="A580" s="23">
        <v>230020</v>
      </c>
      <c r="B580" s="27">
        <f>IFERROR(VLOOKUP(A580,[1]Monitoramento_Base_somente_disp!$A:$L,5,FALSE),0)</f>
        <v>396051</v>
      </c>
      <c r="C580" s="20">
        <f>IFERROR(VLOOKUP(A580,[1]Monitoramento_Base_somente_disp!$A:$L,6,FALSE),0)</f>
        <v>136813813</v>
      </c>
      <c r="D580" s="20">
        <f>IFERROR(VLOOKUP(A580,[1]Monitoramento_Base_somente_disp!$A:$L,7,FALSE),0)</f>
        <v>268581</v>
      </c>
      <c r="E580" s="20">
        <f>IFERROR(VLOOKUP(A580,[1]Monitoramento_Base_somente_disp!$A:$L,8,FALSE),0)</f>
        <v>67474128</v>
      </c>
      <c r="F580" s="20">
        <f>IFERROR(VLOOKUP(A580,[1]Monitoramento_Base_somente_disp!$A:$L,9,FALSE),0)</f>
        <v>0</v>
      </c>
      <c r="G580" s="28">
        <f>IFERROR(VLOOKUP(A580,[1]Monitoramento_Base_somente_disp!$A:$L,10,FALSE),0)</f>
        <v>0</v>
      </c>
      <c r="H580" s="27">
        <f>IFERROR(VLOOKUP(A580,[2]webService!$A:$I,4,FALSE),0)</f>
        <v>0</v>
      </c>
      <c r="I580" s="20">
        <f>IFERROR(VLOOKUP(A580,[2]webService!$A:$II,5,FALSE),0)</f>
        <v>0</v>
      </c>
      <c r="J580" s="20">
        <f>IFERROR(VLOOKUP(A580,[2]webService!$A:$I,6,FALSE),0)</f>
        <v>0</v>
      </c>
      <c r="K580" s="20">
        <f>IFERROR(VLOOKUP(A580,[2]webService!$A:$I,7,FALSE),0)</f>
        <v>0</v>
      </c>
      <c r="L580" s="20">
        <f>IFERROR(VLOOKUP(A580,[2]webService!$A:$I,8,FALSE),0)</f>
        <v>0</v>
      </c>
      <c r="M580" s="28">
        <f>IFERROR(VLOOKUP(A580,[2]webService!$A:$I,9,FALSE),0)</f>
        <v>0</v>
      </c>
      <c r="N580" s="27">
        <f>IFERROR(VLOOKUP(A580,[3]soaBnafar!$A:$G,2,FALSE),0)</f>
        <v>0</v>
      </c>
      <c r="O580" s="20">
        <f>IFERROR(VLOOKUP(A580,[3]soaBnafar!$A:$H,3,FALSE),0)</f>
        <v>0</v>
      </c>
      <c r="P580" s="20">
        <f>IFERROR(VLOOKUP(A580,[3]soaBnafar!$A:$G,4,FALSE),0)</f>
        <v>0</v>
      </c>
      <c r="Q580" s="20">
        <f>IFERROR(VLOOKUP(A580,[3]soaBnafar!$A:$G,5,FALSE),0)</f>
        <v>0</v>
      </c>
      <c r="R580" s="20">
        <f>IFERROR(VLOOKUP(A580,[3]soaBnafar!$A:$G,6,FALSE),0)</f>
        <v>0</v>
      </c>
      <c r="S580" s="20">
        <f>IFERROR(VLOOKUP(A580,[3]soaBnafar!$A:$G,7,FALSE),0)</f>
        <v>0</v>
      </c>
      <c r="T580" s="32">
        <f t="shared" si="98"/>
        <v>396051</v>
      </c>
      <c r="U580" s="21">
        <f t="shared" si="99"/>
        <v>136813813</v>
      </c>
      <c r="V580" s="21">
        <f t="shared" si="100"/>
        <v>268581</v>
      </c>
      <c r="W580" s="21">
        <f t="shared" si="101"/>
        <v>67474128</v>
      </c>
      <c r="X580" s="21">
        <f t="shared" si="102"/>
        <v>0</v>
      </c>
      <c r="Y580" s="33">
        <f t="shared" si="103"/>
        <v>0</v>
      </c>
      <c r="Z580" s="4" t="str">
        <f t="shared" si="104"/>
        <v>Sim</v>
      </c>
      <c r="AA580" s="4" t="str">
        <f t="shared" si="105"/>
        <v>Sim</v>
      </c>
      <c r="AB580" s="4" t="str">
        <f t="shared" si="106"/>
        <v>Sim</v>
      </c>
      <c r="AC580" s="4" t="str">
        <f t="shared" si="107"/>
        <v>Sim</v>
      </c>
      <c r="AD580" s="4" t="str">
        <f t="shared" si="108"/>
        <v>Não</v>
      </c>
      <c r="AE580" s="30" t="str">
        <f t="shared" si="109"/>
        <v>Não</v>
      </c>
    </row>
    <row r="581" spans="1:31" x14ac:dyDescent="0.25">
      <c r="A581" s="23">
        <v>230030</v>
      </c>
      <c r="B581" s="27">
        <f>IFERROR(VLOOKUP(A581,[1]Monitoramento_Base_somente_disp!$A:$L,5,FALSE),0)</f>
        <v>0</v>
      </c>
      <c r="C581" s="20">
        <f>IFERROR(VLOOKUP(A581,[1]Monitoramento_Base_somente_disp!$A:$L,6,FALSE),0)</f>
        <v>1209010</v>
      </c>
      <c r="D581" s="20">
        <f>IFERROR(VLOOKUP(A581,[1]Monitoramento_Base_somente_disp!$A:$L,7,FALSE),0)</f>
        <v>0</v>
      </c>
      <c r="E581" s="20">
        <f>IFERROR(VLOOKUP(A581,[1]Monitoramento_Base_somente_disp!$A:$L,8,FALSE),0)</f>
        <v>606832</v>
      </c>
      <c r="F581" s="20">
        <f>IFERROR(VLOOKUP(A581,[1]Monitoramento_Base_somente_disp!$A:$L,9,FALSE),0)</f>
        <v>0</v>
      </c>
      <c r="G581" s="28">
        <f>IFERROR(VLOOKUP(A581,[1]Monitoramento_Base_somente_disp!$A:$L,10,FALSE),0)</f>
        <v>0</v>
      </c>
      <c r="H581" s="27">
        <f>IFERROR(VLOOKUP(A581,[2]webService!$A:$I,4,FALSE),0)</f>
        <v>0</v>
      </c>
      <c r="I581" s="20">
        <f>IFERROR(VLOOKUP(A581,[2]webService!$A:$II,5,FALSE),0)</f>
        <v>0</v>
      </c>
      <c r="J581" s="20">
        <f>IFERROR(VLOOKUP(A581,[2]webService!$A:$I,6,FALSE),0)</f>
        <v>0</v>
      </c>
      <c r="K581" s="20">
        <f>IFERROR(VLOOKUP(A581,[2]webService!$A:$I,7,FALSE),0)</f>
        <v>0</v>
      </c>
      <c r="L581" s="20">
        <f>IFERROR(VLOOKUP(A581,[2]webService!$A:$I,8,FALSE),0)</f>
        <v>0</v>
      </c>
      <c r="M581" s="28">
        <f>IFERROR(VLOOKUP(A581,[2]webService!$A:$I,9,FALSE),0)</f>
        <v>0</v>
      </c>
      <c r="N581" s="27">
        <f>IFERROR(VLOOKUP(A581,[3]soaBnafar!$A:$G,2,FALSE),0)</f>
        <v>0</v>
      </c>
      <c r="O581" s="20">
        <f>IFERROR(VLOOKUP(A581,[3]soaBnafar!$A:$H,3,FALSE),0)</f>
        <v>0</v>
      </c>
      <c r="P581" s="20">
        <f>IFERROR(VLOOKUP(A581,[3]soaBnafar!$A:$G,4,FALSE),0)</f>
        <v>0</v>
      </c>
      <c r="Q581" s="20">
        <f>IFERROR(VLOOKUP(A581,[3]soaBnafar!$A:$G,5,FALSE),0)</f>
        <v>0</v>
      </c>
      <c r="R581" s="20">
        <f>IFERROR(VLOOKUP(A581,[3]soaBnafar!$A:$G,6,FALSE),0)</f>
        <v>0</v>
      </c>
      <c r="S581" s="20">
        <f>IFERROR(VLOOKUP(A581,[3]soaBnafar!$A:$G,7,FALSE),0)</f>
        <v>0</v>
      </c>
      <c r="T581" s="32">
        <f t="shared" si="98"/>
        <v>0</v>
      </c>
      <c r="U581" s="21">
        <f t="shared" si="99"/>
        <v>1209010</v>
      </c>
      <c r="V581" s="21">
        <f t="shared" si="100"/>
        <v>0</v>
      </c>
      <c r="W581" s="21">
        <f t="shared" si="101"/>
        <v>606832</v>
      </c>
      <c r="X581" s="21">
        <f t="shared" si="102"/>
        <v>0</v>
      </c>
      <c r="Y581" s="33">
        <f t="shared" si="103"/>
        <v>0</v>
      </c>
      <c r="Z581" s="4" t="str">
        <f t="shared" si="104"/>
        <v>Não</v>
      </c>
      <c r="AA581" s="4" t="str">
        <f t="shared" si="105"/>
        <v>Sim</v>
      </c>
      <c r="AB581" s="4" t="str">
        <f t="shared" si="106"/>
        <v>Não</v>
      </c>
      <c r="AC581" s="4" t="str">
        <f t="shared" si="107"/>
        <v>Sim</v>
      </c>
      <c r="AD581" s="4" t="str">
        <f t="shared" si="108"/>
        <v>Não</v>
      </c>
      <c r="AE581" s="30" t="str">
        <f t="shared" si="109"/>
        <v>Não</v>
      </c>
    </row>
    <row r="582" spans="1:31" x14ac:dyDescent="0.25">
      <c r="A582" s="23">
        <v>230040</v>
      </c>
      <c r="B582" s="27">
        <f>IFERROR(VLOOKUP(A582,[1]Monitoramento_Base_somente_disp!$A:$L,5,FALSE),0)</f>
        <v>30077</v>
      </c>
      <c r="C582" s="20">
        <f>IFERROR(VLOOKUP(A582,[1]Monitoramento_Base_somente_disp!$A:$L,6,FALSE),0)</f>
        <v>43200535</v>
      </c>
      <c r="D582" s="20">
        <f>IFERROR(VLOOKUP(A582,[1]Monitoramento_Base_somente_disp!$A:$L,7,FALSE),0)</f>
        <v>32305</v>
      </c>
      <c r="E582" s="20">
        <f>IFERROR(VLOOKUP(A582,[1]Monitoramento_Base_somente_disp!$A:$L,8,FALSE),0)</f>
        <v>21525856</v>
      </c>
      <c r="F582" s="20">
        <f>IFERROR(VLOOKUP(A582,[1]Monitoramento_Base_somente_disp!$A:$L,9,FALSE),0)</f>
        <v>0</v>
      </c>
      <c r="G582" s="28">
        <f>IFERROR(VLOOKUP(A582,[1]Monitoramento_Base_somente_disp!$A:$L,10,FALSE),0)</f>
        <v>0</v>
      </c>
      <c r="H582" s="27">
        <f>IFERROR(VLOOKUP(A582,[2]webService!$A:$I,4,FALSE),0)</f>
        <v>0</v>
      </c>
      <c r="I582" s="20">
        <f>IFERROR(VLOOKUP(A582,[2]webService!$A:$II,5,FALSE),0)</f>
        <v>0</v>
      </c>
      <c r="J582" s="20">
        <f>IFERROR(VLOOKUP(A582,[2]webService!$A:$I,6,FALSE),0)</f>
        <v>0</v>
      </c>
      <c r="K582" s="20">
        <f>IFERROR(VLOOKUP(A582,[2]webService!$A:$I,7,FALSE),0)</f>
        <v>0</v>
      </c>
      <c r="L582" s="20">
        <f>IFERROR(VLOOKUP(A582,[2]webService!$A:$I,8,FALSE),0)</f>
        <v>0</v>
      </c>
      <c r="M582" s="28">
        <f>IFERROR(VLOOKUP(A582,[2]webService!$A:$I,9,FALSE),0)</f>
        <v>0</v>
      </c>
      <c r="N582" s="27">
        <f>IFERROR(VLOOKUP(A582,[3]soaBnafar!$A:$G,2,FALSE),0)</f>
        <v>0</v>
      </c>
      <c r="O582" s="20">
        <f>IFERROR(VLOOKUP(A582,[3]soaBnafar!$A:$H,3,FALSE),0)</f>
        <v>0</v>
      </c>
      <c r="P582" s="20">
        <f>IFERROR(VLOOKUP(A582,[3]soaBnafar!$A:$G,4,FALSE),0)</f>
        <v>0</v>
      </c>
      <c r="Q582" s="20">
        <f>IFERROR(VLOOKUP(A582,[3]soaBnafar!$A:$G,5,FALSE),0)</f>
        <v>0</v>
      </c>
      <c r="R582" s="20">
        <f>IFERROR(VLOOKUP(A582,[3]soaBnafar!$A:$G,6,FALSE),0)</f>
        <v>0</v>
      </c>
      <c r="S582" s="20">
        <f>IFERROR(VLOOKUP(A582,[3]soaBnafar!$A:$G,7,FALSE),0)</f>
        <v>0</v>
      </c>
      <c r="T582" s="32">
        <f t="shared" ref="T582:T645" si="110">B582+H582+N582</f>
        <v>30077</v>
      </c>
      <c r="U582" s="21">
        <f t="shared" ref="U582:U645" si="111">C582+I582+O582</f>
        <v>43200535</v>
      </c>
      <c r="V582" s="21">
        <f t="shared" ref="V582:V645" si="112">D582+J582+P582</f>
        <v>32305</v>
      </c>
      <c r="W582" s="21">
        <f t="shared" ref="W582:W645" si="113">E582+K582+Q582</f>
        <v>21525856</v>
      </c>
      <c r="X582" s="21">
        <f t="shared" ref="X582:X645" si="114">F582+L582+R582</f>
        <v>0</v>
      </c>
      <c r="Y582" s="33">
        <f t="shared" ref="Y582:Y645" si="115">G582+M582+S582</f>
        <v>0</v>
      </c>
      <c r="Z582" s="4" t="str">
        <f t="shared" ref="Z582:Z645" si="116">IF(T582=0,"Não","Sim")</f>
        <v>Sim</v>
      </c>
      <c r="AA582" s="4" t="str">
        <f t="shared" ref="AA582:AA645" si="117">IF(U582=0,"Não","Sim")</f>
        <v>Sim</v>
      </c>
      <c r="AB582" s="4" t="str">
        <f t="shared" ref="AB582:AB645" si="118">IF(V582=0,"Não","Sim")</f>
        <v>Sim</v>
      </c>
      <c r="AC582" s="4" t="str">
        <f t="shared" ref="AC582:AC645" si="119">IF(W582=0,"Não","Sim")</f>
        <v>Sim</v>
      </c>
      <c r="AD582" s="4" t="str">
        <f t="shared" ref="AD582:AD645" si="120">IF(X582=0,"Não","Sim")</f>
        <v>Não</v>
      </c>
      <c r="AE582" s="30" t="str">
        <f t="shared" ref="AE582:AE645" si="121">IF(Y582=0,"Não","Sim")</f>
        <v>Não</v>
      </c>
    </row>
    <row r="583" spans="1:31" x14ac:dyDescent="0.25">
      <c r="A583" s="23">
        <v>230050</v>
      </c>
      <c r="B583" s="27">
        <f>IFERROR(VLOOKUP(A583,[1]Monitoramento_Base_somente_disp!$A:$L,5,FALSE),0)</f>
        <v>66528</v>
      </c>
      <c r="C583" s="20">
        <f>IFERROR(VLOOKUP(A583,[1]Monitoramento_Base_somente_disp!$A:$L,6,FALSE),0)</f>
        <v>8048183</v>
      </c>
      <c r="D583" s="20">
        <f>IFERROR(VLOOKUP(A583,[1]Monitoramento_Base_somente_disp!$A:$L,7,FALSE),0)</f>
        <v>40266</v>
      </c>
      <c r="E583" s="20">
        <f>IFERROR(VLOOKUP(A583,[1]Monitoramento_Base_somente_disp!$A:$L,8,FALSE),0)</f>
        <v>3976822</v>
      </c>
      <c r="F583" s="20">
        <f>IFERROR(VLOOKUP(A583,[1]Monitoramento_Base_somente_disp!$A:$L,9,FALSE),0)</f>
        <v>0</v>
      </c>
      <c r="G583" s="28">
        <f>IFERROR(VLOOKUP(A583,[1]Monitoramento_Base_somente_disp!$A:$L,10,FALSE),0)</f>
        <v>0</v>
      </c>
      <c r="H583" s="27">
        <f>IFERROR(VLOOKUP(A583,[2]webService!$A:$I,4,FALSE),0)</f>
        <v>0</v>
      </c>
      <c r="I583" s="20">
        <f>IFERROR(VLOOKUP(A583,[2]webService!$A:$II,5,FALSE),0)</f>
        <v>0</v>
      </c>
      <c r="J583" s="20">
        <f>IFERROR(VLOOKUP(A583,[2]webService!$A:$I,6,FALSE),0)</f>
        <v>0</v>
      </c>
      <c r="K583" s="20">
        <f>IFERROR(VLOOKUP(A583,[2]webService!$A:$I,7,FALSE),0)</f>
        <v>0</v>
      </c>
      <c r="L583" s="20">
        <f>IFERROR(VLOOKUP(A583,[2]webService!$A:$I,8,FALSE),0)</f>
        <v>0</v>
      </c>
      <c r="M583" s="28">
        <f>IFERROR(VLOOKUP(A583,[2]webService!$A:$I,9,FALSE),0)</f>
        <v>0</v>
      </c>
      <c r="N583" s="27">
        <f>IFERROR(VLOOKUP(A583,[3]soaBnafar!$A:$G,2,FALSE),0)</f>
        <v>0</v>
      </c>
      <c r="O583" s="20">
        <f>IFERROR(VLOOKUP(A583,[3]soaBnafar!$A:$H,3,FALSE),0)</f>
        <v>0</v>
      </c>
      <c r="P583" s="20">
        <f>IFERROR(VLOOKUP(A583,[3]soaBnafar!$A:$G,4,FALSE),0)</f>
        <v>0</v>
      </c>
      <c r="Q583" s="20">
        <f>IFERROR(VLOOKUP(A583,[3]soaBnafar!$A:$G,5,FALSE),0)</f>
        <v>0</v>
      </c>
      <c r="R583" s="20">
        <f>IFERROR(VLOOKUP(A583,[3]soaBnafar!$A:$G,6,FALSE),0)</f>
        <v>0</v>
      </c>
      <c r="S583" s="20">
        <f>IFERROR(VLOOKUP(A583,[3]soaBnafar!$A:$G,7,FALSE),0)</f>
        <v>0</v>
      </c>
      <c r="T583" s="32">
        <f t="shared" si="110"/>
        <v>66528</v>
      </c>
      <c r="U583" s="21">
        <f t="shared" si="111"/>
        <v>8048183</v>
      </c>
      <c r="V583" s="21">
        <f t="shared" si="112"/>
        <v>40266</v>
      </c>
      <c r="W583" s="21">
        <f t="shared" si="113"/>
        <v>3976822</v>
      </c>
      <c r="X583" s="21">
        <f t="shared" si="114"/>
        <v>0</v>
      </c>
      <c r="Y583" s="33">
        <f t="shared" si="115"/>
        <v>0</v>
      </c>
      <c r="Z583" s="4" t="str">
        <f t="shared" si="116"/>
        <v>Sim</v>
      </c>
      <c r="AA583" s="4" t="str">
        <f t="shared" si="117"/>
        <v>Sim</v>
      </c>
      <c r="AB583" s="4" t="str">
        <f t="shared" si="118"/>
        <v>Sim</v>
      </c>
      <c r="AC583" s="4" t="str">
        <f t="shared" si="119"/>
        <v>Sim</v>
      </c>
      <c r="AD583" s="4" t="str">
        <f t="shared" si="120"/>
        <v>Não</v>
      </c>
      <c r="AE583" s="30" t="str">
        <f t="shared" si="121"/>
        <v>Não</v>
      </c>
    </row>
    <row r="584" spans="1:31" x14ac:dyDescent="0.25">
      <c r="A584" s="23">
        <v>230060</v>
      </c>
      <c r="B584" s="27">
        <f>IFERROR(VLOOKUP(A584,[1]Monitoramento_Base_somente_disp!$A:$L,5,FALSE),0)</f>
        <v>85957</v>
      </c>
      <c r="C584" s="20">
        <f>IFERROR(VLOOKUP(A584,[1]Monitoramento_Base_somente_disp!$A:$L,6,FALSE),0)</f>
        <v>16398210</v>
      </c>
      <c r="D584" s="20">
        <f>IFERROR(VLOOKUP(A584,[1]Monitoramento_Base_somente_disp!$A:$L,7,FALSE),0)</f>
        <v>36246</v>
      </c>
      <c r="E584" s="20">
        <f>IFERROR(VLOOKUP(A584,[1]Monitoramento_Base_somente_disp!$A:$L,8,FALSE),0)</f>
        <v>5635180</v>
      </c>
      <c r="F584" s="20">
        <f>IFERROR(VLOOKUP(A584,[1]Monitoramento_Base_somente_disp!$A:$L,9,FALSE),0)</f>
        <v>0</v>
      </c>
      <c r="G584" s="28">
        <f>IFERROR(VLOOKUP(A584,[1]Monitoramento_Base_somente_disp!$A:$L,10,FALSE),0)</f>
        <v>0</v>
      </c>
      <c r="H584" s="27">
        <f>IFERROR(VLOOKUP(A584,[2]webService!$A:$I,4,FALSE),0)</f>
        <v>0</v>
      </c>
      <c r="I584" s="20">
        <f>IFERROR(VLOOKUP(A584,[2]webService!$A:$II,5,FALSE),0)</f>
        <v>0</v>
      </c>
      <c r="J584" s="20">
        <f>IFERROR(VLOOKUP(A584,[2]webService!$A:$I,6,FALSE),0)</f>
        <v>0</v>
      </c>
      <c r="K584" s="20">
        <f>IFERROR(VLOOKUP(A584,[2]webService!$A:$I,7,FALSE),0)</f>
        <v>0</v>
      </c>
      <c r="L584" s="20">
        <f>IFERROR(VLOOKUP(A584,[2]webService!$A:$I,8,FALSE),0)</f>
        <v>0</v>
      </c>
      <c r="M584" s="28">
        <f>IFERROR(VLOOKUP(A584,[2]webService!$A:$I,9,FALSE),0)</f>
        <v>0</v>
      </c>
      <c r="N584" s="27">
        <f>IFERROR(VLOOKUP(A584,[3]soaBnafar!$A:$G,2,FALSE),0)</f>
        <v>0</v>
      </c>
      <c r="O584" s="20">
        <f>IFERROR(VLOOKUP(A584,[3]soaBnafar!$A:$H,3,FALSE),0)</f>
        <v>0</v>
      </c>
      <c r="P584" s="20">
        <f>IFERROR(VLOOKUP(A584,[3]soaBnafar!$A:$G,4,FALSE),0)</f>
        <v>0</v>
      </c>
      <c r="Q584" s="20">
        <f>IFERROR(VLOOKUP(A584,[3]soaBnafar!$A:$G,5,FALSE),0)</f>
        <v>0</v>
      </c>
      <c r="R584" s="20">
        <f>IFERROR(VLOOKUP(A584,[3]soaBnafar!$A:$G,6,FALSE),0)</f>
        <v>0</v>
      </c>
      <c r="S584" s="20">
        <f>IFERROR(VLOOKUP(A584,[3]soaBnafar!$A:$G,7,FALSE),0)</f>
        <v>0</v>
      </c>
      <c r="T584" s="32">
        <f t="shared" si="110"/>
        <v>85957</v>
      </c>
      <c r="U584" s="21">
        <f t="shared" si="111"/>
        <v>16398210</v>
      </c>
      <c r="V584" s="21">
        <f t="shared" si="112"/>
        <v>36246</v>
      </c>
      <c r="W584" s="21">
        <f t="shared" si="113"/>
        <v>5635180</v>
      </c>
      <c r="X584" s="21">
        <f t="shared" si="114"/>
        <v>0</v>
      </c>
      <c r="Y584" s="33">
        <f t="shared" si="115"/>
        <v>0</v>
      </c>
      <c r="Z584" s="4" t="str">
        <f t="shared" si="116"/>
        <v>Sim</v>
      </c>
      <c r="AA584" s="4" t="str">
        <f t="shared" si="117"/>
        <v>Sim</v>
      </c>
      <c r="AB584" s="4" t="str">
        <f t="shared" si="118"/>
        <v>Sim</v>
      </c>
      <c r="AC584" s="4" t="str">
        <f t="shared" si="119"/>
        <v>Sim</v>
      </c>
      <c r="AD584" s="4" t="str">
        <f t="shared" si="120"/>
        <v>Não</v>
      </c>
      <c r="AE584" s="30" t="str">
        <f t="shared" si="121"/>
        <v>Não</v>
      </c>
    </row>
    <row r="585" spans="1:31" x14ac:dyDescent="0.25">
      <c r="A585" s="23">
        <v>230070</v>
      </c>
      <c r="B585" s="27">
        <f>IFERROR(VLOOKUP(A585,[1]Monitoramento_Base_somente_disp!$A:$L,5,FALSE),0)</f>
        <v>76039</v>
      </c>
      <c r="C585" s="20">
        <f>IFERROR(VLOOKUP(A585,[1]Monitoramento_Base_somente_disp!$A:$L,6,FALSE),0)</f>
        <v>28777023</v>
      </c>
      <c r="D585" s="20">
        <f>IFERROR(VLOOKUP(A585,[1]Monitoramento_Base_somente_disp!$A:$L,7,FALSE),0)</f>
        <v>21474</v>
      </c>
      <c r="E585" s="20">
        <f>IFERROR(VLOOKUP(A585,[1]Monitoramento_Base_somente_disp!$A:$L,8,FALSE),0)</f>
        <v>13289619</v>
      </c>
      <c r="F585" s="20">
        <f>IFERROR(VLOOKUP(A585,[1]Monitoramento_Base_somente_disp!$A:$L,9,FALSE),0)</f>
        <v>0</v>
      </c>
      <c r="G585" s="28">
        <f>IFERROR(VLOOKUP(A585,[1]Monitoramento_Base_somente_disp!$A:$L,10,FALSE),0)</f>
        <v>0</v>
      </c>
      <c r="H585" s="27">
        <f>IFERROR(VLOOKUP(A585,[2]webService!$A:$I,4,FALSE),0)</f>
        <v>0</v>
      </c>
      <c r="I585" s="20">
        <f>IFERROR(VLOOKUP(A585,[2]webService!$A:$II,5,FALSE),0)</f>
        <v>0</v>
      </c>
      <c r="J585" s="20">
        <f>IFERROR(VLOOKUP(A585,[2]webService!$A:$I,6,FALSE),0)</f>
        <v>0</v>
      </c>
      <c r="K585" s="20">
        <f>IFERROR(VLOOKUP(A585,[2]webService!$A:$I,7,FALSE),0)</f>
        <v>0</v>
      </c>
      <c r="L585" s="20">
        <f>IFERROR(VLOOKUP(A585,[2]webService!$A:$I,8,FALSE),0)</f>
        <v>0</v>
      </c>
      <c r="M585" s="28">
        <f>IFERROR(VLOOKUP(A585,[2]webService!$A:$I,9,FALSE),0)</f>
        <v>0</v>
      </c>
      <c r="N585" s="27">
        <f>IFERROR(VLOOKUP(A585,[3]soaBnafar!$A:$G,2,FALSE),0)</f>
        <v>0</v>
      </c>
      <c r="O585" s="20">
        <f>IFERROR(VLOOKUP(A585,[3]soaBnafar!$A:$H,3,FALSE),0)</f>
        <v>0</v>
      </c>
      <c r="P585" s="20">
        <f>IFERROR(VLOOKUP(A585,[3]soaBnafar!$A:$G,4,FALSE),0)</f>
        <v>0</v>
      </c>
      <c r="Q585" s="20">
        <f>IFERROR(VLOOKUP(A585,[3]soaBnafar!$A:$G,5,FALSE),0)</f>
        <v>0</v>
      </c>
      <c r="R585" s="20">
        <f>IFERROR(VLOOKUP(A585,[3]soaBnafar!$A:$G,6,FALSE),0)</f>
        <v>0</v>
      </c>
      <c r="S585" s="20">
        <f>IFERROR(VLOOKUP(A585,[3]soaBnafar!$A:$G,7,FALSE),0)</f>
        <v>0</v>
      </c>
      <c r="T585" s="32">
        <f t="shared" si="110"/>
        <v>76039</v>
      </c>
      <c r="U585" s="21">
        <f t="shared" si="111"/>
        <v>28777023</v>
      </c>
      <c r="V585" s="21">
        <f t="shared" si="112"/>
        <v>21474</v>
      </c>
      <c r="W585" s="21">
        <f t="shared" si="113"/>
        <v>13289619</v>
      </c>
      <c r="X585" s="21">
        <f t="shared" si="114"/>
        <v>0</v>
      </c>
      <c r="Y585" s="33">
        <f t="shared" si="115"/>
        <v>0</v>
      </c>
      <c r="Z585" s="4" t="str">
        <f t="shared" si="116"/>
        <v>Sim</v>
      </c>
      <c r="AA585" s="4" t="str">
        <f t="shared" si="117"/>
        <v>Sim</v>
      </c>
      <c r="AB585" s="4" t="str">
        <f t="shared" si="118"/>
        <v>Sim</v>
      </c>
      <c r="AC585" s="4" t="str">
        <f t="shared" si="119"/>
        <v>Sim</v>
      </c>
      <c r="AD585" s="4" t="str">
        <f t="shared" si="120"/>
        <v>Não</v>
      </c>
      <c r="AE585" s="30" t="str">
        <f t="shared" si="121"/>
        <v>Não</v>
      </c>
    </row>
    <row r="586" spans="1:31" x14ac:dyDescent="0.25">
      <c r="A586" s="23">
        <v>230075</v>
      </c>
      <c r="B586" s="27">
        <f>IFERROR(VLOOKUP(A586,[1]Monitoramento_Base_somente_disp!$A:$L,5,FALSE),0)</f>
        <v>261180</v>
      </c>
      <c r="C586" s="20">
        <f>IFERROR(VLOOKUP(A586,[1]Monitoramento_Base_somente_disp!$A:$L,6,FALSE),0)</f>
        <v>122111246</v>
      </c>
      <c r="D586" s="20">
        <f>IFERROR(VLOOKUP(A586,[1]Monitoramento_Base_somente_disp!$A:$L,7,FALSE),0)</f>
        <v>148794</v>
      </c>
      <c r="E586" s="20">
        <f>IFERROR(VLOOKUP(A586,[1]Monitoramento_Base_somente_disp!$A:$L,8,FALSE),0)</f>
        <v>60505734</v>
      </c>
      <c r="F586" s="20">
        <f>IFERROR(VLOOKUP(A586,[1]Monitoramento_Base_somente_disp!$A:$L,9,FALSE),0)</f>
        <v>0</v>
      </c>
      <c r="G586" s="28">
        <f>IFERROR(VLOOKUP(A586,[1]Monitoramento_Base_somente_disp!$A:$L,10,FALSE),0)</f>
        <v>0</v>
      </c>
      <c r="H586" s="27">
        <f>IFERROR(VLOOKUP(A586,[2]webService!$A:$I,4,FALSE),0)</f>
        <v>0</v>
      </c>
      <c r="I586" s="20">
        <f>IFERROR(VLOOKUP(A586,[2]webService!$A:$II,5,FALSE),0)</f>
        <v>0</v>
      </c>
      <c r="J586" s="20">
        <f>IFERROR(VLOOKUP(A586,[2]webService!$A:$I,6,FALSE),0)</f>
        <v>0</v>
      </c>
      <c r="K586" s="20">
        <f>IFERROR(VLOOKUP(A586,[2]webService!$A:$I,7,FALSE),0)</f>
        <v>0</v>
      </c>
      <c r="L586" s="20">
        <f>IFERROR(VLOOKUP(A586,[2]webService!$A:$I,8,FALSE),0)</f>
        <v>0</v>
      </c>
      <c r="M586" s="28">
        <f>IFERROR(VLOOKUP(A586,[2]webService!$A:$I,9,FALSE),0)</f>
        <v>0</v>
      </c>
      <c r="N586" s="27">
        <f>IFERROR(VLOOKUP(A586,[3]soaBnafar!$A:$G,2,FALSE),0)</f>
        <v>0</v>
      </c>
      <c r="O586" s="20">
        <f>IFERROR(VLOOKUP(A586,[3]soaBnafar!$A:$H,3,FALSE),0)</f>
        <v>0</v>
      </c>
      <c r="P586" s="20">
        <f>IFERROR(VLOOKUP(A586,[3]soaBnafar!$A:$G,4,FALSE),0)</f>
        <v>0</v>
      </c>
      <c r="Q586" s="20">
        <f>IFERROR(VLOOKUP(A586,[3]soaBnafar!$A:$G,5,FALSE),0)</f>
        <v>0</v>
      </c>
      <c r="R586" s="20">
        <f>IFERROR(VLOOKUP(A586,[3]soaBnafar!$A:$G,6,FALSE),0)</f>
        <v>0</v>
      </c>
      <c r="S586" s="20">
        <f>IFERROR(VLOOKUP(A586,[3]soaBnafar!$A:$G,7,FALSE),0)</f>
        <v>0</v>
      </c>
      <c r="T586" s="32">
        <f t="shared" si="110"/>
        <v>261180</v>
      </c>
      <c r="U586" s="21">
        <f t="shared" si="111"/>
        <v>122111246</v>
      </c>
      <c r="V586" s="21">
        <f t="shared" si="112"/>
        <v>148794</v>
      </c>
      <c r="W586" s="21">
        <f t="shared" si="113"/>
        <v>60505734</v>
      </c>
      <c r="X586" s="21">
        <f t="shared" si="114"/>
        <v>0</v>
      </c>
      <c r="Y586" s="33">
        <f t="shared" si="115"/>
        <v>0</v>
      </c>
      <c r="Z586" s="4" t="str">
        <f t="shared" si="116"/>
        <v>Sim</v>
      </c>
      <c r="AA586" s="4" t="str">
        <f t="shared" si="117"/>
        <v>Sim</v>
      </c>
      <c r="AB586" s="4" t="str">
        <f t="shared" si="118"/>
        <v>Sim</v>
      </c>
      <c r="AC586" s="4" t="str">
        <f t="shared" si="119"/>
        <v>Sim</v>
      </c>
      <c r="AD586" s="4" t="str">
        <f t="shared" si="120"/>
        <v>Não</v>
      </c>
      <c r="AE586" s="30" t="str">
        <f t="shared" si="121"/>
        <v>Não</v>
      </c>
    </row>
    <row r="587" spans="1:31" x14ac:dyDescent="0.25">
      <c r="A587" s="23">
        <v>230080</v>
      </c>
      <c r="B587" s="27">
        <f>IFERROR(VLOOKUP(A587,[1]Monitoramento_Base_somente_disp!$A:$L,5,FALSE),0)</f>
        <v>4227</v>
      </c>
      <c r="C587" s="20">
        <f>IFERROR(VLOOKUP(A587,[1]Monitoramento_Base_somente_disp!$A:$L,6,FALSE),0)</f>
        <v>7265347</v>
      </c>
      <c r="D587" s="20">
        <f>IFERROR(VLOOKUP(A587,[1]Monitoramento_Base_somente_disp!$A:$L,7,FALSE),0)</f>
        <v>0</v>
      </c>
      <c r="E587" s="20">
        <f>IFERROR(VLOOKUP(A587,[1]Monitoramento_Base_somente_disp!$A:$L,8,FALSE),0)</f>
        <v>2640893</v>
      </c>
      <c r="F587" s="20">
        <f>IFERROR(VLOOKUP(A587,[1]Monitoramento_Base_somente_disp!$A:$L,9,FALSE),0)</f>
        <v>0</v>
      </c>
      <c r="G587" s="28">
        <f>IFERROR(VLOOKUP(A587,[1]Monitoramento_Base_somente_disp!$A:$L,10,FALSE),0)</f>
        <v>0</v>
      </c>
      <c r="H587" s="27">
        <f>IFERROR(VLOOKUP(A587,[2]webService!$A:$I,4,FALSE),0)</f>
        <v>0</v>
      </c>
      <c r="I587" s="20">
        <f>IFERROR(VLOOKUP(A587,[2]webService!$A:$II,5,FALSE),0)</f>
        <v>0</v>
      </c>
      <c r="J587" s="20">
        <f>IFERROR(VLOOKUP(A587,[2]webService!$A:$I,6,FALSE),0)</f>
        <v>0</v>
      </c>
      <c r="K587" s="20">
        <f>IFERROR(VLOOKUP(A587,[2]webService!$A:$I,7,FALSE),0)</f>
        <v>0</v>
      </c>
      <c r="L587" s="20">
        <f>IFERROR(VLOOKUP(A587,[2]webService!$A:$I,8,FALSE),0)</f>
        <v>0</v>
      </c>
      <c r="M587" s="28">
        <f>IFERROR(VLOOKUP(A587,[2]webService!$A:$I,9,FALSE),0)</f>
        <v>0</v>
      </c>
      <c r="N587" s="27">
        <f>IFERROR(VLOOKUP(A587,[3]soaBnafar!$A:$G,2,FALSE),0)</f>
        <v>0</v>
      </c>
      <c r="O587" s="20">
        <f>IFERROR(VLOOKUP(A587,[3]soaBnafar!$A:$H,3,FALSE),0)</f>
        <v>0</v>
      </c>
      <c r="P587" s="20">
        <f>IFERROR(VLOOKUP(A587,[3]soaBnafar!$A:$G,4,FALSE),0)</f>
        <v>0</v>
      </c>
      <c r="Q587" s="20">
        <f>IFERROR(VLOOKUP(A587,[3]soaBnafar!$A:$G,5,FALSE),0)</f>
        <v>0</v>
      </c>
      <c r="R587" s="20">
        <f>IFERROR(VLOOKUP(A587,[3]soaBnafar!$A:$G,6,FALSE),0)</f>
        <v>0</v>
      </c>
      <c r="S587" s="20">
        <f>IFERROR(VLOOKUP(A587,[3]soaBnafar!$A:$G,7,FALSE),0)</f>
        <v>0</v>
      </c>
      <c r="T587" s="32">
        <f t="shared" si="110"/>
        <v>4227</v>
      </c>
      <c r="U587" s="21">
        <f t="shared" si="111"/>
        <v>7265347</v>
      </c>
      <c r="V587" s="21">
        <f t="shared" si="112"/>
        <v>0</v>
      </c>
      <c r="W587" s="21">
        <f t="shared" si="113"/>
        <v>2640893</v>
      </c>
      <c r="X587" s="21">
        <f t="shared" si="114"/>
        <v>0</v>
      </c>
      <c r="Y587" s="33">
        <f t="shared" si="115"/>
        <v>0</v>
      </c>
      <c r="Z587" s="4" t="str">
        <f t="shared" si="116"/>
        <v>Sim</v>
      </c>
      <c r="AA587" s="4" t="str">
        <f t="shared" si="117"/>
        <v>Sim</v>
      </c>
      <c r="AB587" s="4" t="str">
        <f t="shared" si="118"/>
        <v>Não</v>
      </c>
      <c r="AC587" s="4" t="str">
        <f t="shared" si="119"/>
        <v>Sim</v>
      </c>
      <c r="AD587" s="4" t="str">
        <f t="shared" si="120"/>
        <v>Não</v>
      </c>
      <c r="AE587" s="30" t="str">
        <f t="shared" si="121"/>
        <v>Não</v>
      </c>
    </row>
    <row r="588" spans="1:31" x14ac:dyDescent="0.25">
      <c r="A588" s="23">
        <v>230090</v>
      </c>
      <c r="B588" s="27">
        <f>IFERROR(VLOOKUP(A588,[1]Monitoramento_Base_somente_disp!$A:$L,5,FALSE),0)</f>
        <v>31580</v>
      </c>
      <c r="C588" s="20">
        <f>IFERROR(VLOOKUP(A588,[1]Monitoramento_Base_somente_disp!$A:$L,6,FALSE),0)</f>
        <v>9681173</v>
      </c>
      <c r="D588" s="20">
        <f>IFERROR(VLOOKUP(A588,[1]Monitoramento_Base_somente_disp!$A:$L,7,FALSE),0)</f>
        <v>12807</v>
      </c>
      <c r="E588" s="20">
        <f>IFERROR(VLOOKUP(A588,[1]Monitoramento_Base_somente_disp!$A:$L,8,FALSE),0)</f>
        <v>6328143</v>
      </c>
      <c r="F588" s="20">
        <f>IFERROR(VLOOKUP(A588,[1]Monitoramento_Base_somente_disp!$A:$L,9,FALSE),0)</f>
        <v>0</v>
      </c>
      <c r="G588" s="28">
        <f>IFERROR(VLOOKUP(A588,[1]Monitoramento_Base_somente_disp!$A:$L,10,FALSE),0)</f>
        <v>0</v>
      </c>
      <c r="H588" s="27">
        <f>IFERROR(VLOOKUP(A588,[2]webService!$A:$I,4,FALSE),0)</f>
        <v>0</v>
      </c>
      <c r="I588" s="20">
        <f>IFERROR(VLOOKUP(A588,[2]webService!$A:$II,5,FALSE),0)</f>
        <v>0</v>
      </c>
      <c r="J588" s="20">
        <f>IFERROR(VLOOKUP(A588,[2]webService!$A:$I,6,FALSE),0)</f>
        <v>0</v>
      </c>
      <c r="K588" s="20">
        <f>IFERROR(VLOOKUP(A588,[2]webService!$A:$I,7,FALSE),0)</f>
        <v>0</v>
      </c>
      <c r="L588" s="20">
        <f>IFERROR(VLOOKUP(A588,[2]webService!$A:$I,8,FALSE),0)</f>
        <v>0</v>
      </c>
      <c r="M588" s="28">
        <f>IFERROR(VLOOKUP(A588,[2]webService!$A:$I,9,FALSE),0)</f>
        <v>0</v>
      </c>
      <c r="N588" s="27">
        <f>IFERROR(VLOOKUP(A588,[3]soaBnafar!$A:$G,2,FALSE),0)</f>
        <v>0</v>
      </c>
      <c r="O588" s="20">
        <f>IFERROR(VLOOKUP(A588,[3]soaBnafar!$A:$H,3,FALSE),0)</f>
        <v>0</v>
      </c>
      <c r="P588" s="20">
        <f>IFERROR(VLOOKUP(A588,[3]soaBnafar!$A:$G,4,FALSE),0)</f>
        <v>0</v>
      </c>
      <c r="Q588" s="20">
        <f>IFERROR(VLOOKUP(A588,[3]soaBnafar!$A:$G,5,FALSE),0)</f>
        <v>0</v>
      </c>
      <c r="R588" s="20">
        <f>IFERROR(VLOOKUP(A588,[3]soaBnafar!$A:$G,6,FALSE),0)</f>
        <v>0</v>
      </c>
      <c r="S588" s="20">
        <f>IFERROR(VLOOKUP(A588,[3]soaBnafar!$A:$G,7,FALSE),0)</f>
        <v>0</v>
      </c>
      <c r="T588" s="32">
        <f t="shared" si="110"/>
        <v>31580</v>
      </c>
      <c r="U588" s="21">
        <f t="shared" si="111"/>
        <v>9681173</v>
      </c>
      <c r="V588" s="21">
        <f t="shared" si="112"/>
        <v>12807</v>
      </c>
      <c r="W588" s="21">
        <f t="shared" si="113"/>
        <v>6328143</v>
      </c>
      <c r="X588" s="21">
        <f t="shared" si="114"/>
        <v>0</v>
      </c>
      <c r="Y588" s="33">
        <f t="shared" si="115"/>
        <v>0</v>
      </c>
      <c r="Z588" s="4" t="str">
        <f t="shared" si="116"/>
        <v>Sim</v>
      </c>
      <c r="AA588" s="4" t="str">
        <f t="shared" si="117"/>
        <v>Sim</v>
      </c>
      <c r="AB588" s="4" t="str">
        <f t="shared" si="118"/>
        <v>Sim</v>
      </c>
      <c r="AC588" s="4" t="str">
        <f t="shared" si="119"/>
        <v>Sim</v>
      </c>
      <c r="AD588" s="4" t="str">
        <f t="shared" si="120"/>
        <v>Não</v>
      </c>
      <c r="AE588" s="30" t="str">
        <f t="shared" si="121"/>
        <v>Não</v>
      </c>
    </row>
    <row r="589" spans="1:31" x14ac:dyDescent="0.25">
      <c r="A589" s="23">
        <v>230100</v>
      </c>
      <c r="B589" s="27">
        <f>IFERROR(VLOOKUP(A589,[1]Monitoramento_Base_somente_disp!$A:$L,5,FALSE),0)</f>
        <v>0</v>
      </c>
      <c r="C589" s="20">
        <f>IFERROR(VLOOKUP(A589,[1]Monitoramento_Base_somente_disp!$A:$L,6,FALSE),0)</f>
        <v>91130692</v>
      </c>
      <c r="D589" s="20">
        <f>IFERROR(VLOOKUP(A589,[1]Monitoramento_Base_somente_disp!$A:$L,7,FALSE),0)</f>
        <v>0</v>
      </c>
      <c r="E589" s="20">
        <f>IFERROR(VLOOKUP(A589,[1]Monitoramento_Base_somente_disp!$A:$L,8,FALSE),0)</f>
        <v>42883249</v>
      </c>
      <c r="F589" s="20">
        <f>IFERROR(VLOOKUP(A589,[1]Monitoramento_Base_somente_disp!$A:$L,9,FALSE),0)</f>
        <v>0</v>
      </c>
      <c r="G589" s="28">
        <f>IFERROR(VLOOKUP(A589,[1]Monitoramento_Base_somente_disp!$A:$L,10,FALSE),0)</f>
        <v>0</v>
      </c>
      <c r="H589" s="27">
        <f>IFERROR(VLOOKUP(A589,[2]webService!$A:$I,4,FALSE),0)</f>
        <v>0</v>
      </c>
      <c r="I589" s="20">
        <f>IFERROR(VLOOKUP(A589,[2]webService!$A:$II,5,FALSE),0)</f>
        <v>0</v>
      </c>
      <c r="J589" s="20">
        <f>IFERROR(VLOOKUP(A589,[2]webService!$A:$I,6,FALSE),0)</f>
        <v>0</v>
      </c>
      <c r="K589" s="20">
        <f>IFERROR(VLOOKUP(A589,[2]webService!$A:$I,7,FALSE),0)</f>
        <v>0</v>
      </c>
      <c r="L589" s="20">
        <f>IFERROR(VLOOKUP(A589,[2]webService!$A:$I,8,FALSE),0)</f>
        <v>0</v>
      </c>
      <c r="M589" s="28">
        <f>IFERROR(VLOOKUP(A589,[2]webService!$A:$I,9,FALSE),0)</f>
        <v>0</v>
      </c>
      <c r="N589" s="27">
        <f>IFERROR(VLOOKUP(A589,[3]soaBnafar!$A:$G,2,FALSE),0)</f>
        <v>0</v>
      </c>
      <c r="O589" s="20">
        <f>IFERROR(VLOOKUP(A589,[3]soaBnafar!$A:$H,3,FALSE),0)</f>
        <v>0</v>
      </c>
      <c r="P589" s="20">
        <f>IFERROR(VLOOKUP(A589,[3]soaBnafar!$A:$G,4,FALSE),0)</f>
        <v>0</v>
      </c>
      <c r="Q589" s="20">
        <f>IFERROR(VLOOKUP(A589,[3]soaBnafar!$A:$G,5,FALSE),0)</f>
        <v>0</v>
      </c>
      <c r="R589" s="20">
        <f>IFERROR(VLOOKUP(A589,[3]soaBnafar!$A:$G,6,FALSE),0)</f>
        <v>0</v>
      </c>
      <c r="S589" s="20">
        <f>IFERROR(VLOOKUP(A589,[3]soaBnafar!$A:$G,7,FALSE),0)</f>
        <v>0</v>
      </c>
      <c r="T589" s="32">
        <f t="shared" si="110"/>
        <v>0</v>
      </c>
      <c r="U589" s="21">
        <f t="shared" si="111"/>
        <v>91130692</v>
      </c>
      <c r="V589" s="21">
        <f t="shared" si="112"/>
        <v>0</v>
      </c>
      <c r="W589" s="21">
        <f t="shared" si="113"/>
        <v>42883249</v>
      </c>
      <c r="X589" s="21">
        <f t="shared" si="114"/>
        <v>0</v>
      </c>
      <c r="Y589" s="33">
        <f t="shared" si="115"/>
        <v>0</v>
      </c>
      <c r="Z589" s="4" t="str">
        <f t="shared" si="116"/>
        <v>Não</v>
      </c>
      <c r="AA589" s="4" t="str">
        <f t="shared" si="117"/>
        <v>Sim</v>
      </c>
      <c r="AB589" s="4" t="str">
        <f t="shared" si="118"/>
        <v>Não</v>
      </c>
      <c r="AC589" s="4" t="str">
        <f t="shared" si="119"/>
        <v>Sim</v>
      </c>
      <c r="AD589" s="4" t="str">
        <f t="shared" si="120"/>
        <v>Não</v>
      </c>
      <c r="AE589" s="30" t="str">
        <f t="shared" si="121"/>
        <v>Não</v>
      </c>
    </row>
    <row r="590" spans="1:31" x14ac:dyDescent="0.25">
      <c r="A590" s="23">
        <v>230110</v>
      </c>
      <c r="B590" s="27">
        <f>IFERROR(VLOOKUP(A590,[1]Monitoramento_Base_somente_disp!$A:$L,5,FALSE),0)</f>
        <v>361090</v>
      </c>
      <c r="C590" s="20">
        <f>IFERROR(VLOOKUP(A590,[1]Monitoramento_Base_somente_disp!$A:$L,6,FALSE),0)</f>
        <v>49017782</v>
      </c>
      <c r="D590" s="20">
        <f>IFERROR(VLOOKUP(A590,[1]Monitoramento_Base_somente_disp!$A:$L,7,FALSE),0)</f>
        <v>268749</v>
      </c>
      <c r="E590" s="20">
        <f>IFERROR(VLOOKUP(A590,[1]Monitoramento_Base_somente_disp!$A:$L,8,FALSE),0)</f>
        <v>24577930</v>
      </c>
      <c r="F590" s="20">
        <f>IFERROR(VLOOKUP(A590,[1]Monitoramento_Base_somente_disp!$A:$L,9,FALSE),0)</f>
        <v>0</v>
      </c>
      <c r="G590" s="28">
        <f>IFERROR(VLOOKUP(A590,[1]Monitoramento_Base_somente_disp!$A:$L,10,FALSE),0)</f>
        <v>0</v>
      </c>
      <c r="H590" s="27">
        <f>IFERROR(VLOOKUP(A590,[2]webService!$A:$I,4,FALSE),0)</f>
        <v>0</v>
      </c>
      <c r="I590" s="20">
        <f>IFERROR(VLOOKUP(A590,[2]webService!$A:$II,5,FALSE),0)</f>
        <v>0</v>
      </c>
      <c r="J590" s="20">
        <f>IFERROR(VLOOKUP(A590,[2]webService!$A:$I,6,FALSE),0)</f>
        <v>0</v>
      </c>
      <c r="K590" s="20">
        <f>IFERROR(VLOOKUP(A590,[2]webService!$A:$I,7,FALSE),0)</f>
        <v>0</v>
      </c>
      <c r="L590" s="20">
        <f>IFERROR(VLOOKUP(A590,[2]webService!$A:$I,8,FALSE),0)</f>
        <v>0</v>
      </c>
      <c r="M590" s="28">
        <f>IFERROR(VLOOKUP(A590,[2]webService!$A:$I,9,FALSE),0)</f>
        <v>0</v>
      </c>
      <c r="N590" s="27">
        <f>IFERROR(VLOOKUP(A590,[3]soaBnafar!$A:$G,2,FALSE),0)</f>
        <v>0</v>
      </c>
      <c r="O590" s="20">
        <f>IFERROR(VLOOKUP(A590,[3]soaBnafar!$A:$H,3,FALSE),0)</f>
        <v>0</v>
      </c>
      <c r="P590" s="20">
        <f>IFERROR(VLOOKUP(A590,[3]soaBnafar!$A:$G,4,FALSE),0)</f>
        <v>0</v>
      </c>
      <c r="Q590" s="20">
        <f>IFERROR(VLOOKUP(A590,[3]soaBnafar!$A:$G,5,FALSE),0)</f>
        <v>0</v>
      </c>
      <c r="R590" s="20">
        <f>IFERROR(VLOOKUP(A590,[3]soaBnafar!$A:$G,6,FALSE),0)</f>
        <v>0</v>
      </c>
      <c r="S590" s="20">
        <f>IFERROR(VLOOKUP(A590,[3]soaBnafar!$A:$G,7,FALSE),0)</f>
        <v>0</v>
      </c>
      <c r="T590" s="32">
        <f t="shared" si="110"/>
        <v>361090</v>
      </c>
      <c r="U590" s="21">
        <f t="shared" si="111"/>
        <v>49017782</v>
      </c>
      <c r="V590" s="21">
        <f t="shared" si="112"/>
        <v>268749</v>
      </c>
      <c r="W590" s="21">
        <f t="shared" si="113"/>
        <v>24577930</v>
      </c>
      <c r="X590" s="21">
        <f t="shared" si="114"/>
        <v>0</v>
      </c>
      <c r="Y590" s="33">
        <f t="shared" si="115"/>
        <v>0</v>
      </c>
      <c r="Z590" s="4" t="str">
        <f t="shared" si="116"/>
        <v>Sim</v>
      </c>
      <c r="AA590" s="4" t="str">
        <f t="shared" si="117"/>
        <v>Sim</v>
      </c>
      <c r="AB590" s="4" t="str">
        <f t="shared" si="118"/>
        <v>Sim</v>
      </c>
      <c r="AC590" s="4" t="str">
        <f t="shared" si="119"/>
        <v>Sim</v>
      </c>
      <c r="AD590" s="4" t="str">
        <f t="shared" si="120"/>
        <v>Não</v>
      </c>
      <c r="AE590" s="30" t="str">
        <f t="shared" si="121"/>
        <v>Não</v>
      </c>
    </row>
    <row r="591" spans="1:31" x14ac:dyDescent="0.25">
      <c r="A591" s="23">
        <v>230120</v>
      </c>
      <c r="B591" s="27">
        <f>IFERROR(VLOOKUP(A591,[1]Monitoramento_Base_somente_disp!$A:$L,5,FALSE),0)</f>
        <v>58703</v>
      </c>
      <c r="C591" s="20">
        <f>IFERROR(VLOOKUP(A591,[1]Monitoramento_Base_somente_disp!$A:$L,6,FALSE),0)</f>
        <v>33465765</v>
      </c>
      <c r="D591" s="20">
        <f>IFERROR(VLOOKUP(A591,[1]Monitoramento_Base_somente_disp!$A:$L,7,FALSE),0)</f>
        <v>43334</v>
      </c>
      <c r="E591" s="20">
        <f>IFERROR(VLOOKUP(A591,[1]Monitoramento_Base_somente_disp!$A:$L,8,FALSE),0)</f>
        <v>18503944</v>
      </c>
      <c r="F591" s="20">
        <f>IFERROR(VLOOKUP(A591,[1]Monitoramento_Base_somente_disp!$A:$L,9,FALSE),0)</f>
        <v>0</v>
      </c>
      <c r="G591" s="28">
        <f>IFERROR(VLOOKUP(A591,[1]Monitoramento_Base_somente_disp!$A:$L,10,FALSE),0)</f>
        <v>0</v>
      </c>
      <c r="H591" s="27">
        <f>IFERROR(VLOOKUP(A591,[2]webService!$A:$I,4,FALSE),0)</f>
        <v>0</v>
      </c>
      <c r="I591" s="20">
        <f>IFERROR(VLOOKUP(A591,[2]webService!$A:$II,5,FALSE),0)</f>
        <v>0</v>
      </c>
      <c r="J591" s="20">
        <f>IFERROR(VLOOKUP(A591,[2]webService!$A:$I,6,FALSE),0)</f>
        <v>0</v>
      </c>
      <c r="K591" s="20">
        <f>IFERROR(VLOOKUP(A591,[2]webService!$A:$I,7,FALSE),0)</f>
        <v>0</v>
      </c>
      <c r="L591" s="20">
        <f>IFERROR(VLOOKUP(A591,[2]webService!$A:$I,8,FALSE),0)</f>
        <v>0</v>
      </c>
      <c r="M591" s="28">
        <f>IFERROR(VLOOKUP(A591,[2]webService!$A:$I,9,FALSE),0)</f>
        <v>0</v>
      </c>
      <c r="N591" s="27">
        <f>IFERROR(VLOOKUP(A591,[3]soaBnafar!$A:$G,2,FALSE),0)</f>
        <v>0</v>
      </c>
      <c r="O591" s="20">
        <f>IFERROR(VLOOKUP(A591,[3]soaBnafar!$A:$H,3,FALSE),0)</f>
        <v>0</v>
      </c>
      <c r="P591" s="20">
        <f>IFERROR(VLOOKUP(A591,[3]soaBnafar!$A:$G,4,FALSE),0)</f>
        <v>0</v>
      </c>
      <c r="Q591" s="20">
        <f>IFERROR(VLOOKUP(A591,[3]soaBnafar!$A:$G,5,FALSE),0)</f>
        <v>0</v>
      </c>
      <c r="R591" s="20">
        <f>IFERROR(VLOOKUP(A591,[3]soaBnafar!$A:$G,6,FALSE),0)</f>
        <v>0</v>
      </c>
      <c r="S591" s="20">
        <f>IFERROR(VLOOKUP(A591,[3]soaBnafar!$A:$G,7,FALSE),0)</f>
        <v>0</v>
      </c>
      <c r="T591" s="32">
        <f t="shared" si="110"/>
        <v>58703</v>
      </c>
      <c r="U591" s="21">
        <f t="shared" si="111"/>
        <v>33465765</v>
      </c>
      <c r="V591" s="21">
        <f t="shared" si="112"/>
        <v>43334</v>
      </c>
      <c r="W591" s="21">
        <f t="shared" si="113"/>
        <v>18503944</v>
      </c>
      <c r="X591" s="21">
        <f t="shared" si="114"/>
        <v>0</v>
      </c>
      <c r="Y591" s="33">
        <f t="shared" si="115"/>
        <v>0</v>
      </c>
      <c r="Z591" s="4" t="str">
        <f t="shared" si="116"/>
        <v>Sim</v>
      </c>
      <c r="AA591" s="4" t="str">
        <f t="shared" si="117"/>
        <v>Sim</v>
      </c>
      <c r="AB591" s="4" t="str">
        <f t="shared" si="118"/>
        <v>Sim</v>
      </c>
      <c r="AC591" s="4" t="str">
        <f t="shared" si="119"/>
        <v>Sim</v>
      </c>
      <c r="AD591" s="4" t="str">
        <f t="shared" si="120"/>
        <v>Não</v>
      </c>
      <c r="AE591" s="30" t="str">
        <f t="shared" si="121"/>
        <v>Não</v>
      </c>
    </row>
    <row r="592" spans="1:31" x14ac:dyDescent="0.25">
      <c r="A592" s="23">
        <v>230125</v>
      </c>
      <c r="B592" s="27">
        <f>IFERROR(VLOOKUP(A592,[1]Monitoramento_Base_somente_disp!$A:$L,5,FALSE),0)</f>
        <v>42449</v>
      </c>
      <c r="C592" s="20">
        <f>IFERROR(VLOOKUP(A592,[1]Monitoramento_Base_somente_disp!$A:$L,6,FALSE),0)</f>
        <v>27603993</v>
      </c>
      <c r="D592" s="20">
        <f>IFERROR(VLOOKUP(A592,[1]Monitoramento_Base_somente_disp!$A:$L,7,FALSE),0)</f>
        <v>21367</v>
      </c>
      <c r="E592" s="20">
        <f>IFERROR(VLOOKUP(A592,[1]Monitoramento_Base_somente_disp!$A:$L,8,FALSE),0)</f>
        <v>14520341</v>
      </c>
      <c r="F592" s="20">
        <f>IFERROR(VLOOKUP(A592,[1]Monitoramento_Base_somente_disp!$A:$L,9,FALSE),0)</f>
        <v>0</v>
      </c>
      <c r="G592" s="28">
        <f>IFERROR(VLOOKUP(A592,[1]Monitoramento_Base_somente_disp!$A:$L,10,FALSE),0)</f>
        <v>0</v>
      </c>
      <c r="H592" s="27">
        <f>IFERROR(VLOOKUP(A592,[2]webService!$A:$I,4,FALSE),0)</f>
        <v>0</v>
      </c>
      <c r="I592" s="20">
        <f>IFERROR(VLOOKUP(A592,[2]webService!$A:$II,5,FALSE),0)</f>
        <v>0</v>
      </c>
      <c r="J592" s="20">
        <f>IFERROR(VLOOKUP(A592,[2]webService!$A:$I,6,FALSE),0)</f>
        <v>0</v>
      </c>
      <c r="K592" s="20">
        <f>IFERROR(VLOOKUP(A592,[2]webService!$A:$I,7,FALSE),0)</f>
        <v>0</v>
      </c>
      <c r="L592" s="20">
        <f>IFERROR(VLOOKUP(A592,[2]webService!$A:$I,8,FALSE),0)</f>
        <v>0</v>
      </c>
      <c r="M592" s="28">
        <f>IFERROR(VLOOKUP(A592,[2]webService!$A:$I,9,FALSE),0)</f>
        <v>0</v>
      </c>
      <c r="N592" s="27">
        <f>IFERROR(VLOOKUP(A592,[3]soaBnafar!$A:$G,2,FALSE),0)</f>
        <v>0</v>
      </c>
      <c r="O592" s="20">
        <f>IFERROR(VLOOKUP(A592,[3]soaBnafar!$A:$H,3,FALSE),0)</f>
        <v>0</v>
      </c>
      <c r="P592" s="20">
        <f>IFERROR(VLOOKUP(A592,[3]soaBnafar!$A:$G,4,FALSE),0)</f>
        <v>0</v>
      </c>
      <c r="Q592" s="20">
        <f>IFERROR(VLOOKUP(A592,[3]soaBnafar!$A:$G,5,FALSE),0)</f>
        <v>0</v>
      </c>
      <c r="R592" s="20">
        <f>IFERROR(VLOOKUP(A592,[3]soaBnafar!$A:$G,6,FALSE),0)</f>
        <v>0</v>
      </c>
      <c r="S592" s="20">
        <f>IFERROR(VLOOKUP(A592,[3]soaBnafar!$A:$G,7,FALSE),0)</f>
        <v>0</v>
      </c>
      <c r="T592" s="32">
        <f t="shared" si="110"/>
        <v>42449</v>
      </c>
      <c r="U592" s="21">
        <f t="shared" si="111"/>
        <v>27603993</v>
      </c>
      <c r="V592" s="21">
        <f t="shared" si="112"/>
        <v>21367</v>
      </c>
      <c r="W592" s="21">
        <f t="shared" si="113"/>
        <v>14520341</v>
      </c>
      <c r="X592" s="21">
        <f t="shared" si="114"/>
        <v>0</v>
      </c>
      <c r="Y592" s="33">
        <f t="shared" si="115"/>
        <v>0</v>
      </c>
      <c r="Z592" s="4" t="str">
        <f t="shared" si="116"/>
        <v>Sim</v>
      </c>
      <c r="AA592" s="4" t="str">
        <f t="shared" si="117"/>
        <v>Sim</v>
      </c>
      <c r="AB592" s="4" t="str">
        <f t="shared" si="118"/>
        <v>Sim</v>
      </c>
      <c r="AC592" s="4" t="str">
        <f t="shared" si="119"/>
        <v>Sim</v>
      </c>
      <c r="AD592" s="4" t="str">
        <f t="shared" si="120"/>
        <v>Não</v>
      </c>
      <c r="AE592" s="30" t="str">
        <f t="shared" si="121"/>
        <v>Não</v>
      </c>
    </row>
    <row r="593" spans="1:31" x14ac:dyDescent="0.25">
      <c r="A593" s="23">
        <v>230130</v>
      </c>
      <c r="B593" s="27">
        <f>IFERROR(VLOOKUP(A593,[1]Monitoramento_Base_somente_disp!$A:$L,5,FALSE),0)</f>
        <v>60605</v>
      </c>
      <c r="C593" s="20">
        <f>IFERROR(VLOOKUP(A593,[1]Monitoramento_Base_somente_disp!$A:$L,6,FALSE),0)</f>
        <v>24115745</v>
      </c>
      <c r="D593" s="20">
        <f>IFERROR(VLOOKUP(A593,[1]Monitoramento_Base_somente_disp!$A:$L,7,FALSE),0)</f>
        <v>33960</v>
      </c>
      <c r="E593" s="20">
        <f>IFERROR(VLOOKUP(A593,[1]Monitoramento_Base_somente_disp!$A:$L,8,FALSE),0)</f>
        <v>11202224</v>
      </c>
      <c r="F593" s="20">
        <f>IFERROR(VLOOKUP(A593,[1]Monitoramento_Base_somente_disp!$A:$L,9,FALSE),0)</f>
        <v>0</v>
      </c>
      <c r="G593" s="28">
        <f>IFERROR(VLOOKUP(A593,[1]Monitoramento_Base_somente_disp!$A:$L,10,FALSE),0)</f>
        <v>0</v>
      </c>
      <c r="H593" s="27">
        <f>IFERROR(VLOOKUP(A593,[2]webService!$A:$I,4,FALSE),0)</f>
        <v>0</v>
      </c>
      <c r="I593" s="20">
        <f>IFERROR(VLOOKUP(A593,[2]webService!$A:$II,5,FALSE),0)</f>
        <v>0</v>
      </c>
      <c r="J593" s="20">
        <f>IFERROR(VLOOKUP(A593,[2]webService!$A:$I,6,FALSE),0)</f>
        <v>0</v>
      </c>
      <c r="K593" s="20">
        <f>IFERROR(VLOOKUP(A593,[2]webService!$A:$I,7,FALSE),0)</f>
        <v>0</v>
      </c>
      <c r="L593" s="20">
        <f>IFERROR(VLOOKUP(A593,[2]webService!$A:$I,8,FALSE),0)</f>
        <v>0</v>
      </c>
      <c r="M593" s="28">
        <f>IFERROR(VLOOKUP(A593,[2]webService!$A:$I,9,FALSE),0)</f>
        <v>0</v>
      </c>
      <c r="N593" s="27">
        <f>IFERROR(VLOOKUP(A593,[3]soaBnafar!$A:$G,2,FALSE),0)</f>
        <v>0</v>
      </c>
      <c r="O593" s="20">
        <f>IFERROR(VLOOKUP(A593,[3]soaBnafar!$A:$H,3,FALSE),0)</f>
        <v>0</v>
      </c>
      <c r="P593" s="20">
        <f>IFERROR(VLOOKUP(A593,[3]soaBnafar!$A:$G,4,FALSE),0)</f>
        <v>0</v>
      </c>
      <c r="Q593" s="20">
        <f>IFERROR(VLOOKUP(A593,[3]soaBnafar!$A:$G,5,FALSE),0)</f>
        <v>0</v>
      </c>
      <c r="R593" s="20">
        <f>IFERROR(VLOOKUP(A593,[3]soaBnafar!$A:$G,6,FALSE),0)</f>
        <v>0</v>
      </c>
      <c r="S593" s="20">
        <f>IFERROR(VLOOKUP(A593,[3]soaBnafar!$A:$G,7,FALSE),0)</f>
        <v>0</v>
      </c>
      <c r="T593" s="32">
        <f t="shared" si="110"/>
        <v>60605</v>
      </c>
      <c r="U593" s="21">
        <f t="shared" si="111"/>
        <v>24115745</v>
      </c>
      <c r="V593" s="21">
        <f t="shared" si="112"/>
        <v>33960</v>
      </c>
      <c r="W593" s="21">
        <f t="shared" si="113"/>
        <v>11202224</v>
      </c>
      <c r="X593" s="21">
        <f t="shared" si="114"/>
        <v>0</v>
      </c>
      <c r="Y593" s="33">
        <f t="shared" si="115"/>
        <v>0</v>
      </c>
      <c r="Z593" s="4" t="str">
        <f t="shared" si="116"/>
        <v>Sim</v>
      </c>
      <c r="AA593" s="4" t="str">
        <f t="shared" si="117"/>
        <v>Sim</v>
      </c>
      <c r="AB593" s="4" t="str">
        <f t="shared" si="118"/>
        <v>Sim</v>
      </c>
      <c r="AC593" s="4" t="str">
        <f t="shared" si="119"/>
        <v>Sim</v>
      </c>
      <c r="AD593" s="4" t="str">
        <f t="shared" si="120"/>
        <v>Não</v>
      </c>
      <c r="AE593" s="30" t="str">
        <f t="shared" si="121"/>
        <v>Não</v>
      </c>
    </row>
    <row r="594" spans="1:31" x14ac:dyDescent="0.25">
      <c r="A594" s="23">
        <v>230140</v>
      </c>
      <c r="B594" s="27">
        <f>IFERROR(VLOOKUP(A594,[1]Monitoramento_Base_somente_disp!$A:$L,5,FALSE),0)</f>
        <v>142606</v>
      </c>
      <c r="C594" s="20">
        <f>IFERROR(VLOOKUP(A594,[1]Monitoramento_Base_somente_disp!$A:$L,6,FALSE),0)</f>
        <v>13219311</v>
      </c>
      <c r="D594" s="20">
        <f>IFERROR(VLOOKUP(A594,[1]Monitoramento_Base_somente_disp!$A:$L,7,FALSE),0)</f>
        <v>63579</v>
      </c>
      <c r="E594" s="20">
        <f>IFERROR(VLOOKUP(A594,[1]Monitoramento_Base_somente_disp!$A:$L,8,FALSE),0)</f>
        <v>6473776</v>
      </c>
      <c r="F594" s="20">
        <f>IFERROR(VLOOKUP(A594,[1]Monitoramento_Base_somente_disp!$A:$L,9,FALSE),0)</f>
        <v>0</v>
      </c>
      <c r="G594" s="28">
        <f>IFERROR(VLOOKUP(A594,[1]Monitoramento_Base_somente_disp!$A:$L,10,FALSE),0)</f>
        <v>0</v>
      </c>
      <c r="H594" s="27">
        <f>IFERROR(VLOOKUP(A594,[2]webService!$A:$I,4,FALSE),0)</f>
        <v>0</v>
      </c>
      <c r="I594" s="20">
        <f>IFERROR(VLOOKUP(A594,[2]webService!$A:$II,5,FALSE),0)</f>
        <v>0</v>
      </c>
      <c r="J594" s="20">
        <f>IFERROR(VLOOKUP(A594,[2]webService!$A:$I,6,FALSE),0)</f>
        <v>0</v>
      </c>
      <c r="K594" s="20">
        <f>IFERROR(VLOOKUP(A594,[2]webService!$A:$I,7,FALSE),0)</f>
        <v>0</v>
      </c>
      <c r="L594" s="20">
        <f>IFERROR(VLOOKUP(A594,[2]webService!$A:$I,8,FALSE),0)</f>
        <v>0</v>
      </c>
      <c r="M594" s="28">
        <f>IFERROR(VLOOKUP(A594,[2]webService!$A:$I,9,FALSE),0)</f>
        <v>0</v>
      </c>
      <c r="N594" s="27">
        <f>IFERROR(VLOOKUP(A594,[3]soaBnafar!$A:$G,2,FALSE),0)</f>
        <v>0</v>
      </c>
      <c r="O594" s="20">
        <f>IFERROR(VLOOKUP(A594,[3]soaBnafar!$A:$H,3,FALSE),0)</f>
        <v>0</v>
      </c>
      <c r="P594" s="20">
        <f>IFERROR(VLOOKUP(A594,[3]soaBnafar!$A:$G,4,FALSE),0)</f>
        <v>0</v>
      </c>
      <c r="Q594" s="20">
        <f>IFERROR(VLOOKUP(A594,[3]soaBnafar!$A:$G,5,FALSE),0)</f>
        <v>0</v>
      </c>
      <c r="R594" s="20">
        <f>IFERROR(VLOOKUP(A594,[3]soaBnafar!$A:$G,6,FALSE),0)</f>
        <v>0</v>
      </c>
      <c r="S594" s="20">
        <f>IFERROR(VLOOKUP(A594,[3]soaBnafar!$A:$G,7,FALSE),0)</f>
        <v>0</v>
      </c>
      <c r="T594" s="32">
        <f t="shared" si="110"/>
        <v>142606</v>
      </c>
      <c r="U594" s="21">
        <f t="shared" si="111"/>
        <v>13219311</v>
      </c>
      <c r="V594" s="21">
        <f t="shared" si="112"/>
        <v>63579</v>
      </c>
      <c r="W594" s="21">
        <f t="shared" si="113"/>
        <v>6473776</v>
      </c>
      <c r="X594" s="21">
        <f t="shared" si="114"/>
        <v>0</v>
      </c>
      <c r="Y594" s="33">
        <f t="shared" si="115"/>
        <v>0</v>
      </c>
      <c r="Z594" s="4" t="str">
        <f t="shared" si="116"/>
        <v>Sim</v>
      </c>
      <c r="AA594" s="4" t="str">
        <f t="shared" si="117"/>
        <v>Sim</v>
      </c>
      <c r="AB594" s="4" t="str">
        <f t="shared" si="118"/>
        <v>Sim</v>
      </c>
      <c r="AC594" s="4" t="str">
        <f t="shared" si="119"/>
        <v>Sim</v>
      </c>
      <c r="AD594" s="4" t="str">
        <f t="shared" si="120"/>
        <v>Não</v>
      </c>
      <c r="AE594" s="30" t="str">
        <f t="shared" si="121"/>
        <v>Não</v>
      </c>
    </row>
    <row r="595" spans="1:31" x14ac:dyDescent="0.25">
      <c r="A595" s="23">
        <v>230150</v>
      </c>
      <c r="B595" s="27">
        <f>IFERROR(VLOOKUP(A595,[1]Monitoramento_Base_somente_disp!$A:$L,5,FALSE),0)</f>
        <v>96442</v>
      </c>
      <c r="C595" s="20">
        <f>IFERROR(VLOOKUP(A595,[1]Monitoramento_Base_somente_disp!$A:$L,6,FALSE),0)</f>
        <v>10063399</v>
      </c>
      <c r="D595" s="20">
        <f>IFERROR(VLOOKUP(A595,[1]Monitoramento_Base_somente_disp!$A:$L,7,FALSE),0)</f>
        <v>45740</v>
      </c>
      <c r="E595" s="20">
        <f>IFERROR(VLOOKUP(A595,[1]Monitoramento_Base_somente_disp!$A:$L,8,FALSE),0)</f>
        <v>4507629</v>
      </c>
      <c r="F595" s="20">
        <f>IFERROR(VLOOKUP(A595,[1]Monitoramento_Base_somente_disp!$A:$L,9,FALSE),0)</f>
        <v>0</v>
      </c>
      <c r="G595" s="28">
        <f>IFERROR(VLOOKUP(A595,[1]Monitoramento_Base_somente_disp!$A:$L,10,FALSE),0)</f>
        <v>0</v>
      </c>
      <c r="H595" s="27">
        <f>IFERROR(VLOOKUP(A595,[2]webService!$A:$I,4,FALSE),0)</f>
        <v>0</v>
      </c>
      <c r="I595" s="20">
        <f>IFERROR(VLOOKUP(A595,[2]webService!$A:$II,5,FALSE),0)</f>
        <v>0</v>
      </c>
      <c r="J595" s="20">
        <f>IFERROR(VLOOKUP(A595,[2]webService!$A:$I,6,FALSE),0)</f>
        <v>0</v>
      </c>
      <c r="K595" s="20">
        <f>IFERROR(VLOOKUP(A595,[2]webService!$A:$I,7,FALSE),0)</f>
        <v>0</v>
      </c>
      <c r="L595" s="20">
        <f>IFERROR(VLOOKUP(A595,[2]webService!$A:$I,8,FALSE),0)</f>
        <v>0</v>
      </c>
      <c r="M595" s="28">
        <f>IFERROR(VLOOKUP(A595,[2]webService!$A:$I,9,FALSE),0)</f>
        <v>0</v>
      </c>
      <c r="N595" s="27">
        <f>IFERROR(VLOOKUP(A595,[3]soaBnafar!$A:$G,2,FALSE),0)</f>
        <v>0</v>
      </c>
      <c r="O595" s="20">
        <f>IFERROR(VLOOKUP(A595,[3]soaBnafar!$A:$H,3,FALSE),0)</f>
        <v>0</v>
      </c>
      <c r="P595" s="20">
        <f>IFERROR(VLOOKUP(A595,[3]soaBnafar!$A:$G,4,FALSE),0)</f>
        <v>0</v>
      </c>
      <c r="Q595" s="20">
        <f>IFERROR(VLOOKUP(A595,[3]soaBnafar!$A:$G,5,FALSE),0)</f>
        <v>0</v>
      </c>
      <c r="R595" s="20">
        <f>IFERROR(VLOOKUP(A595,[3]soaBnafar!$A:$G,6,FALSE),0)</f>
        <v>0</v>
      </c>
      <c r="S595" s="20">
        <f>IFERROR(VLOOKUP(A595,[3]soaBnafar!$A:$G,7,FALSE),0)</f>
        <v>0</v>
      </c>
      <c r="T595" s="32">
        <f t="shared" si="110"/>
        <v>96442</v>
      </c>
      <c r="U595" s="21">
        <f t="shared" si="111"/>
        <v>10063399</v>
      </c>
      <c r="V595" s="21">
        <f t="shared" si="112"/>
        <v>45740</v>
      </c>
      <c r="W595" s="21">
        <f t="shared" si="113"/>
        <v>4507629</v>
      </c>
      <c r="X595" s="21">
        <f t="shared" si="114"/>
        <v>0</v>
      </c>
      <c r="Y595" s="33">
        <f t="shared" si="115"/>
        <v>0</v>
      </c>
      <c r="Z595" s="4" t="str">
        <f t="shared" si="116"/>
        <v>Sim</v>
      </c>
      <c r="AA595" s="4" t="str">
        <f t="shared" si="117"/>
        <v>Sim</v>
      </c>
      <c r="AB595" s="4" t="str">
        <f t="shared" si="118"/>
        <v>Sim</v>
      </c>
      <c r="AC595" s="4" t="str">
        <f t="shared" si="119"/>
        <v>Sim</v>
      </c>
      <c r="AD595" s="4" t="str">
        <f t="shared" si="120"/>
        <v>Não</v>
      </c>
      <c r="AE595" s="30" t="str">
        <f t="shared" si="121"/>
        <v>Não</v>
      </c>
    </row>
    <row r="596" spans="1:31" x14ac:dyDescent="0.25">
      <c r="A596" s="23">
        <v>230160</v>
      </c>
      <c r="B596" s="27">
        <f>IFERROR(VLOOKUP(A596,[1]Monitoramento_Base_somente_disp!$A:$L,5,FALSE),0)</f>
        <v>80821</v>
      </c>
      <c r="C596" s="20">
        <f>IFERROR(VLOOKUP(A596,[1]Monitoramento_Base_somente_disp!$A:$L,6,FALSE),0)</f>
        <v>21691262</v>
      </c>
      <c r="D596" s="20">
        <f>IFERROR(VLOOKUP(A596,[1]Monitoramento_Base_somente_disp!$A:$L,7,FALSE),0)</f>
        <v>51470</v>
      </c>
      <c r="E596" s="20">
        <f>IFERROR(VLOOKUP(A596,[1]Monitoramento_Base_somente_disp!$A:$L,8,FALSE),0)</f>
        <v>11785873</v>
      </c>
      <c r="F596" s="20">
        <f>IFERROR(VLOOKUP(A596,[1]Monitoramento_Base_somente_disp!$A:$L,9,FALSE),0)</f>
        <v>0</v>
      </c>
      <c r="G596" s="28">
        <f>IFERROR(VLOOKUP(A596,[1]Monitoramento_Base_somente_disp!$A:$L,10,FALSE),0)</f>
        <v>0</v>
      </c>
      <c r="H596" s="27">
        <f>IFERROR(VLOOKUP(A596,[2]webService!$A:$I,4,FALSE),0)</f>
        <v>0</v>
      </c>
      <c r="I596" s="20">
        <f>IFERROR(VLOOKUP(A596,[2]webService!$A:$II,5,FALSE),0)</f>
        <v>0</v>
      </c>
      <c r="J596" s="20">
        <f>IFERROR(VLOOKUP(A596,[2]webService!$A:$I,6,FALSE),0)</f>
        <v>0</v>
      </c>
      <c r="K596" s="20">
        <f>IFERROR(VLOOKUP(A596,[2]webService!$A:$I,7,FALSE),0)</f>
        <v>0</v>
      </c>
      <c r="L596" s="20">
        <f>IFERROR(VLOOKUP(A596,[2]webService!$A:$I,8,FALSE),0)</f>
        <v>0</v>
      </c>
      <c r="M596" s="28">
        <f>IFERROR(VLOOKUP(A596,[2]webService!$A:$I,9,FALSE),0)</f>
        <v>0</v>
      </c>
      <c r="N596" s="27">
        <f>IFERROR(VLOOKUP(A596,[3]soaBnafar!$A:$G,2,FALSE),0)</f>
        <v>0</v>
      </c>
      <c r="O596" s="20">
        <f>IFERROR(VLOOKUP(A596,[3]soaBnafar!$A:$H,3,FALSE),0)</f>
        <v>0</v>
      </c>
      <c r="P596" s="20">
        <f>IFERROR(VLOOKUP(A596,[3]soaBnafar!$A:$G,4,FALSE),0)</f>
        <v>0</v>
      </c>
      <c r="Q596" s="20">
        <f>IFERROR(VLOOKUP(A596,[3]soaBnafar!$A:$G,5,FALSE),0)</f>
        <v>0</v>
      </c>
      <c r="R596" s="20">
        <f>IFERROR(VLOOKUP(A596,[3]soaBnafar!$A:$G,6,FALSE),0)</f>
        <v>0</v>
      </c>
      <c r="S596" s="20">
        <f>IFERROR(VLOOKUP(A596,[3]soaBnafar!$A:$G,7,FALSE),0)</f>
        <v>0</v>
      </c>
      <c r="T596" s="32">
        <f t="shared" si="110"/>
        <v>80821</v>
      </c>
      <c r="U596" s="21">
        <f t="shared" si="111"/>
        <v>21691262</v>
      </c>
      <c r="V596" s="21">
        <f t="shared" si="112"/>
        <v>51470</v>
      </c>
      <c r="W596" s="21">
        <f t="shared" si="113"/>
        <v>11785873</v>
      </c>
      <c r="X596" s="21">
        <f t="shared" si="114"/>
        <v>0</v>
      </c>
      <c r="Y596" s="33">
        <f t="shared" si="115"/>
        <v>0</v>
      </c>
      <c r="Z596" s="4" t="str">
        <f t="shared" si="116"/>
        <v>Sim</v>
      </c>
      <c r="AA596" s="4" t="str">
        <f t="shared" si="117"/>
        <v>Sim</v>
      </c>
      <c r="AB596" s="4" t="str">
        <f t="shared" si="118"/>
        <v>Sim</v>
      </c>
      <c r="AC596" s="4" t="str">
        <f t="shared" si="119"/>
        <v>Sim</v>
      </c>
      <c r="AD596" s="4" t="str">
        <f t="shared" si="120"/>
        <v>Não</v>
      </c>
      <c r="AE596" s="30" t="str">
        <f t="shared" si="121"/>
        <v>Não</v>
      </c>
    </row>
    <row r="597" spans="1:31" x14ac:dyDescent="0.25">
      <c r="A597" s="23">
        <v>230170</v>
      </c>
      <c r="B597" s="27">
        <f>IFERROR(VLOOKUP(A597,[1]Monitoramento_Base_somente_disp!$A:$L,5,FALSE),0)</f>
        <v>0</v>
      </c>
      <c r="C597" s="20">
        <f>IFERROR(VLOOKUP(A597,[1]Monitoramento_Base_somente_disp!$A:$L,6,FALSE),0)</f>
        <v>59192510</v>
      </c>
      <c r="D597" s="20">
        <f>IFERROR(VLOOKUP(A597,[1]Monitoramento_Base_somente_disp!$A:$L,7,FALSE),0)</f>
        <v>0</v>
      </c>
      <c r="E597" s="20">
        <f>IFERROR(VLOOKUP(A597,[1]Monitoramento_Base_somente_disp!$A:$L,8,FALSE),0)</f>
        <v>29582341</v>
      </c>
      <c r="F597" s="20">
        <f>IFERROR(VLOOKUP(A597,[1]Monitoramento_Base_somente_disp!$A:$L,9,FALSE),0)</f>
        <v>0</v>
      </c>
      <c r="G597" s="28">
        <f>IFERROR(VLOOKUP(A597,[1]Monitoramento_Base_somente_disp!$A:$L,10,FALSE),0)</f>
        <v>0</v>
      </c>
      <c r="H597" s="27">
        <f>IFERROR(VLOOKUP(A597,[2]webService!$A:$I,4,FALSE),0)</f>
        <v>0</v>
      </c>
      <c r="I597" s="20">
        <f>IFERROR(VLOOKUP(A597,[2]webService!$A:$II,5,FALSE),0)</f>
        <v>0</v>
      </c>
      <c r="J597" s="20">
        <f>IFERROR(VLOOKUP(A597,[2]webService!$A:$I,6,FALSE),0)</f>
        <v>0</v>
      </c>
      <c r="K597" s="20">
        <f>IFERROR(VLOOKUP(A597,[2]webService!$A:$I,7,FALSE),0)</f>
        <v>0</v>
      </c>
      <c r="L597" s="20">
        <f>IFERROR(VLOOKUP(A597,[2]webService!$A:$I,8,FALSE),0)</f>
        <v>0</v>
      </c>
      <c r="M597" s="28">
        <f>IFERROR(VLOOKUP(A597,[2]webService!$A:$I,9,FALSE),0)</f>
        <v>0</v>
      </c>
      <c r="N597" s="27">
        <f>IFERROR(VLOOKUP(A597,[3]soaBnafar!$A:$G,2,FALSE),0)</f>
        <v>0</v>
      </c>
      <c r="O597" s="20">
        <f>IFERROR(VLOOKUP(A597,[3]soaBnafar!$A:$H,3,FALSE),0)</f>
        <v>0</v>
      </c>
      <c r="P597" s="20">
        <f>IFERROR(VLOOKUP(A597,[3]soaBnafar!$A:$G,4,FALSE),0)</f>
        <v>0</v>
      </c>
      <c r="Q597" s="20">
        <f>IFERROR(VLOOKUP(A597,[3]soaBnafar!$A:$G,5,FALSE),0)</f>
        <v>0</v>
      </c>
      <c r="R597" s="20">
        <f>IFERROR(VLOOKUP(A597,[3]soaBnafar!$A:$G,6,FALSE),0)</f>
        <v>0</v>
      </c>
      <c r="S597" s="20">
        <f>IFERROR(VLOOKUP(A597,[3]soaBnafar!$A:$G,7,FALSE),0)</f>
        <v>0</v>
      </c>
      <c r="T597" s="32">
        <f t="shared" si="110"/>
        <v>0</v>
      </c>
      <c r="U597" s="21">
        <f t="shared" si="111"/>
        <v>59192510</v>
      </c>
      <c r="V597" s="21">
        <f t="shared" si="112"/>
        <v>0</v>
      </c>
      <c r="W597" s="21">
        <f t="shared" si="113"/>
        <v>29582341</v>
      </c>
      <c r="X597" s="21">
        <f t="shared" si="114"/>
        <v>0</v>
      </c>
      <c r="Y597" s="33">
        <f t="shared" si="115"/>
        <v>0</v>
      </c>
      <c r="Z597" s="4" t="str">
        <f t="shared" si="116"/>
        <v>Não</v>
      </c>
      <c r="AA597" s="4" t="str">
        <f t="shared" si="117"/>
        <v>Sim</v>
      </c>
      <c r="AB597" s="4" t="str">
        <f t="shared" si="118"/>
        <v>Não</v>
      </c>
      <c r="AC597" s="4" t="str">
        <f t="shared" si="119"/>
        <v>Sim</v>
      </c>
      <c r="AD597" s="4" t="str">
        <f t="shared" si="120"/>
        <v>Não</v>
      </c>
      <c r="AE597" s="30" t="str">
        <f t="shared" si="121"/>
        <v>Não</v>
      </c>
    </row>
    <row r="598" spans="1:31" x14ac:dyDescent="0.25">
      <c r="A598" s="23">
        <v>230180</v>
      </c>
      <c r="B598" s="27">
        <f>IFERROR(VLOOKUP(A598,[1]Monitoramento_Base_somente_disp!$A:$L,5,FALSE),0)</f>
        <v>699</v>
      </c>
      <c r="C598" s="20">
        <f>IFERROR(VLOOKUP(A598,[1]Monitoramento_Base_somente_disp!$A:$L,6,FALSE),0)</f>
        <v>6789882</v>
      </c>
      <c r="D598" s="20">
        <f>IFERROR(VLOOKUP(A598,[1]Monitoramento_Base_somente_disp!$A:$L,7,FALSE),0)</f>
        <v>455</v>
      </c>
      <c r="E598" s="20">
        <f>IFERROR(VLOOKUP(A598,[1]Monitoramento_Base_somente_disp!$A:$L,8,FALSE),0)</f>
        <v>3423424</v>
      </c>
      <c r="F598" s="20">
        <f>IFERROR(VLOOKUP(A598,[1]Monitoramento_Base_somente_disp!$A:$L,9,FALSE),0)</f>
        <v>0</v>
      </c>
      <c r="G598" s="28">
        <f>IFERROR(VLOOKUP(A598,[1]Monitoramento_Base_somente_disp!$A:$L,10,FALSE),0)</f>
        <v>0</v>
      </c>
      <c r="H598" s="27">
        <f>IFERROR(VLOOKUP(A598,[2]webService!$A:$I,4,FALSE),0)</f>
        <v>0</v>
      </c>
      <c r="I598" s="20">
        <f>IFERROR(VLOOKUP(A598,[2]webService!$A:$II,5,FALSE),0)</f>
        <v>0</v>
      </c>
      <c r="J598" s="20">
        <f>IFERROR(VLOOKUP(A598,[2]webService!$A:$I,6,FALSE),0)</f>
        <v>0</v>
      </c>
      <c r="K598" s="20">
        <f>IFERROR(VLOOKUP(A598,[2]webService!$A:$I,7,FALSE),0)</f>
        <v>0</v>
      </c>
      <c r="L598" s="20">
        <f>IFERROR(VLOOKUP(A598,[2]webService!$A:$I,8,FALSE),0)</f>
        <v>0</v>
      </c>
      <c r="M598" s="28">
        <f>IFERROR(VLOOKUP(A598,[2]webService!$A:$I,9,FALSE),0)</f>
        <v>0</v>
      </c>
      <c r="N598" s="27">
        <f>IFERROR(VLOOKUP(A598,[3]soaBnafar!$A:$G,2,FALSE),0)</f>
        <v>0</v>
      </c>
      <c r="O598" s="20">
        <f>IFERROR(VLOOKUP(A598,[3]soaBnafar!$A:$H,3,FALSE),0)</f>
        <v>0</v>
      </c>
      <c r="P598" s="20">
        <f>IFERROR(VLOOKUP(A598,[3]soaBnafar!$A:$G,4,FALSE),0)</f>
        <v>0</v>
      </c>
      <c r="Q598" s="20">
        <f>IFERROR(VLOOKUP(A598,[3]soaBnafar!$A:$G,5,FALSE),0)</f>
        <v>0</v>
      </c>
      <c r="R598" s="20">
        <f>IFERROR(VLOOKUP(A598,[3]soaBnafar!$A:$G,6,FALSE),0)</f>
        <v>0</v>
      </c>
      <c r="S598" s="20">
        <f>IFERROR(VLOOKUP(A598,[3]soaBnafar!$A:$G,7,FALSE),0)</f>
        <v>0</v>
      </c>
      <c r="T598" s="32">
        <f t="shared" si="110"/>
        <v>699</v>
      </c>
      <c r="U598" s="21">
        <f t="shared" si="111"/>
        <v>6789882</v>
      </c>
      <c r="V598" s="21">
        <f t="shared" si="112"/>
        <v>455</v>
      </c>
      <c r="W598" s="21">
        <f t="shared" si="113"/>
        <v>3423424</v>
      </c>
      <c r="X598" s="21">
        <f t="shared" si="114"/>
        <v>0</v>
      </c>
      <c r="Y598" s="33">
        <f t="shared" si="115"/>
        <v>0</v>
      </c>
      <c r="Z598" s="4" t="str">
        <f t="shared" si="116"/>
        <v>Sim</v>
      </c>
      <c r="AA598" s="4" t="str">
        <f t="shared" si="117"/>
        <v>Sim</v>
      </c>
      <c r="AB598" s="4" t="str">
        <f t="shared" si="118"/>
        <v>Sim</v>
      </c>
      <c r="AC598" s="4" t="str">
        <f t="shared" si="119"/>
        <v>Sim</v>
      </c>
      <c r="AD598" s="4" t="str">
        <f t="shared" si="120"/>
        <v>Não</v>
      </c>
      <c r="AE598" s="30" t="str">
        <f t="shared" si="121"/>
        <v>Não</v>
      </c>
    </row>
    <row r="599" spans="1:31" x14ac:dyDescent="0.25">
      <c r="A599" s="23">
        <v>230185</v>
      </c>
      <c r="B599" s="27">
        <f>IFERROR(VLOOKUP(A599,[1]Monitoramento_Base_somente_disp!$A:$L,5,FALSE),0)</f>
        <v>189861</v>
      </c>
      <c r="C599" s="20">
        <f>IFERROR(VLOOKUP(A599,[1]Monitoramento_Base_somente_disp!$A:$L,6,FALSE),0)</f>
        <v>32092791</v>
      </c>
      <c r="D599" s="20">
        <f>IFERROR(VLOOKUP(A599,[1]Monitoramento_Base_somente_disp!$A:$L,7,FALSE),0)</f>
        <v>112809</v>
      </c>
      <c r="E599" s="20">
        <f>IFERROR(VLOOKUP(A599,[1]Monitoramento_Base_somente_disp!$A:$L,8,FALSE),0)</f>
        <v>14738502</v>
      </c>
      <c r="F599" s="20">
        <f>IFERROR(VLOOKUP(A599,[1]Monitoramento_Base_somente_disp!$A:$L,9,FALSE),0)</f>
        <v>0</v>
      </c>
      <c r="G599" s="28">
        <f>IFERROR(VLOOKUP(A599,[1]Monitoramento_Base_somente_disp!$A:$L,10,FALSE),0)</f>
        <v>0</v>
      </c>
      <c r="H599" s="27">
        <f>IFERROR(VLOOKUP(A599,[2]webService!$A:$I,4,FALSE),0)</f>
        <v>0</v>
      </c>
      <c r="I599" s="20">
        <f>IFERROR(VLOOKUP(A599,[2]webService!$A:$II,5,FALSE),0)</f>
        <v>0</v>
      </c>
      <c r="J599" s="20">
        <f>IFERROR(VLOOKUP(A599,[2]webService!$A:$I,6,FALSE),0)</f>
        <v>0</v>
      </c>
      <c r="K599" s="20">
        <f>IFERROR(VLOOKUP(A599,[2]webService!$A:$I,7,FALSE),0)</f>
        <v>0</v>
      </c>
      <c r="L599" s="20">
        <f>IFERROR(VLOOKUP(A599,[2]webService!$A:$I,8,FALSE),0)</f>
        <v>0</v>
      </c>
      <c r="M599" s="28">
        <f>IFERROR(VLOOKUP(A599,[2]webService!$A:$I,9,FALSE),0)</f>
        <v>0</v>
      </c>
      <c r="N599" s="27">
        <f>IFERROR(VLOOKUP(A599,[3]soaBnafar!$A:$G,2,FALSE),0)</f>
        <v>0</v>
      </c>
      <c r="O599" s="20">
        <f>IFERROR(VLOOKUP(A599,[3]soaBnafar!$A:$H,3,FALSE),0)</f>
        <v>0</v>
      </c>
      <c r="P599" s="20">
        <f>IFERROR(VLOOKUP(A599,[3]soaBnafar!$A:$G,4,FALSE),0)</f>
        <v>0</v>
      </c>
      <c r="Q599" s="20">
        <f>IFERROR(VLOOKUP(A599,[3]soaBnafar!$A:$G,5,FALSE),0)</f>
        <v>0</v>
      </c>
      <c r="R599" s="20">
        <f>IFERROR(VLOOKUP(A599,[3]soaBnafar!$A:$G,6,FALSE),0)</f>
        <v>0</v>
      </c>
      <c r="S599" s="20">
        <f>IFERROR(VLOOKUP(A599,[3]soaBnafar!$A:$G,7,FALSE),0)</f>
        <v>0</v>
      </c>
      <c r="T599" s="32">
        <f t="shared" si="110"/>
        <v>189861</v>
      </c>
      <c r="U599" s="21">
        <f t="shared" si="111"/>
        <v>32092791</v>
      </c>
      <c r="V599" s="21">
        <f t="shared" si="112"/>
        <v>112809</v>
      </c>
      <c r="W599" s="21">
        <f t="shared" si="113"/>
        <v>14738502</v>
      </c>
      <c r="X599" s="21">
        <f t="shared" si="114"/>
        <v>0</v>
      </c>
      <c r="Y599" s="33">
        <f t="shared" si="115"/>
        <v>0</v>
      </c>
      <c r="Z599" s="4" t="str">
        <f t="shared" si="116"/>
        <v>Sim</v>
      </c>
      <c r="AA599" s="4" t="str">
        <f t="shared" si="117"/>
        <v>Sim</v>
      </c>
      <c r="AB599" s="4" t="str">
        <f t="shared" si="118"/>
        <v>Sim</v>
      </c>
      <c r="AC599" s="4" t="str">
        <f t="shared" si="119"/>
        <v>Sim</v>
      </c>
      <c r="AD599" s="4" t="str">
        <f t="shared" si="120"/>
        <v>Não</v>
      </c>
      <c r="AE599" s="30" t="str">
        <f t="shared" si="121"/>
        <v>Não</v>
      </c>
    </row>
    <row r="600" spans="1:31" x14ac:dyDescent="0.25">
      <c r="A600" s="23">
        <v>230190</v>
      </c>
      <c r="B600" s="27">
        <f>IFERROR(VLOOKUP(A600,[1]Monitoramento_Base_somente_disp!$A:$L,5,FALSE),0)</f>
        <v>477196</v>
      </c>
      <c r="C600" s="20">
        <f>IFERROR(VLOOKUP(A600,[1]Monitoramento_Base_somente_disp!$A:$L,6,FALSE),0)</f>
        <v>116015449</v>
      </c>
      <c r="D600" s="20">
        <f>IFERROR(VLOOKUP(A600,[1]Monitoramento_Base_somente_disp!$A:$L,7,FALSE),0)</f>
        <v>203856</v>
      </c>
      <c r="E600" s="20">
        <f>IFERROR(VLOOKUP(A600,[1]Monitoramento_Base_somente_disp!$A:$L,8,FALSE),0)</f>
        <v>57842223</v>
      </c>
      <c r="F600" s="20">
        <f>IFERROR(VLOOKUP(A600,[1]Monitoramento_Base_somente_disp!$A:$L,9,FALSE),0)</f>
        <v>0</v>
      </c>
      <c r="G600" s="28">
        <f>IFERROR(VLOOKUP(A600,[1]Monitoramento_Base_somente_disp!$A:$L,10,FALSE),0)</f>
        <v>0</v>
      </c>
      <c r="H600" s="27">
        <f>IFERROR(VLOOKUP(A600,[2]webService!$A:$I,4,FALSE),0)</f>
        <v>0</v>
      </c>
      <c r="I600" s="20">
        <f>IFERROR(VLOOKUP(A600,[2]webService!$A:$II,5,FALSE),0)</f>
        <v>0</v>
      </c>
      <c r="J600" s="20">
        <f>IFERROR(VLOOKUP(A600,[2]webService!$A:$I,6,FALSE),0)</f>
        <v>0</v>
      </c>
      <c r="K600" s="20">
        <f>IFERROR(VLOOKUP(A600,[2]webService!$A:$I,7,FALSE),0)</f>
        <v>0</v>
      </c>
      <c r="L600" s="20">
        <f>IFERROR(VLOOKUP(A600,[2]webService!$A:$I,8,FALSE),0)</f>
        <v>0</v>
      </c>
      <c r="M600" s="28">
        <f>IFERROR(VLOOKUP(A600,[2]webService!$A:$I,9,FALSE),0)</f>
        <v>0</v>
      </c>
      <c r="N600" s="27">
        <f>IFERROR(VLOOKUP(A600,[3]soaBnafar!$A:$G,2,FALSE),0)</f>
        <v>0</v>
      </c>
      <c r="O600" s="20">
        <f>IFERROR(VLOOKUP(A600,[3]soaBnafar!$A:$H,3,FALSE),0)</f>
        <v>0</v>
      </c>
      <c r="P600" s="20">
        <f>IFERROR(VLOOKUP(A600,[3]soaBnafar!$A:$G,4,FALSE),0)</f>
        <v>0</v>
      </c>
      <c r="Q600" s="20">
        <f>IFERROR(VLOOKUP(A600,[3]soaBnafar!$A:$G,5,FALSE),0)</f>
        <v>0</v>
      </c>
      <c r="R600" s="20">
        <f>IFERROR(VLOOKUP(A600,[3]soaBnafar!$A:$G,6,FALSE),0)</f>
        <v>0</v>
      </c>
      <c r="S600" s="20">
        <f>IFERROR(VLOOKUP(A600,[3]soaBnafar!$A:$G,7,FALSE),0)</f>
        <v>0</v>
      </c>
      <c r="T600" s="32">
        <f t="shared" si="110"/>
        <v>477196</v>
      </c>
      <c r="U600" s="21">
        <f t="shared" si="111"/>
        <v>116015449</v>
      </c>
      <c r="V600" s="21">
        <f t="shared" si="112"/>
        <v>203856</v>
      </c>
      <c r="W600" s="21">
        <f t="shared" si="113"/>
        <v>57842223</v>
      </c>
      <c r="X600" s="21">
        <f t="shared" si="114"/>
        <v>0</v>
      </c>
      <c r="Y600" s="33">
        <f t="shared" si="115"/>
        <v>0</v>
      </c>
      <c r="Z600" s="4" t="str">
        <f t="shared" si="116"/>
        <v>Sim</v>
      </c>
      <c r="AA600" s="4" t="str">
        <f t="shared" si="117"/>
        <v>Sim</v>
      </c>
      <c r="AB600" s="4" t="str">
        <f t="shared" si="118"/>
        <v>Sim</v>
      </c>
      <c r="AC600" s="4" t="str">
        <f t="shared" si="119"/>
        <v>Sim</v>
      </c>
      <c r="AD600" s="4" t="str">
        <f t="shared" si="120"/>
        <v>Não</v>
      </c>
      <c r="AE600" s="30" t="str">
        <f t="shared" si="121"/>
        <v>Não</v>
      </c>
    </row>
    <row r="601" spans="1:31" x14ac:dyDescent="0.25">
      <c r="A601" s="23">
        <v>230195</v>
      </c>
      <c r="B601" s="27">
        <f>IFERROR(VLOOKUP(A601,[1]Monitoramento_Base_somente_disp!$A:$L,5,FALSE),0)</f>
        <v>510</v>
      </c>
      <c r="C601" s="20">
        <f>IFERROR(VLOOKUP(A601,[1]Monitoramento_Base_somente_disp!$A:$L,6,FALSE),0)</f>
        <v>7653257</v>
      </c>
      <c r="D601" s="20">
        <f>IFERROR(VLOOKUP(A601,[1]Monitoramento_Base_somente_disp!$A:$L,7,FALSE),0)</f>
        <v>1920</v>
      </c>
      <c r="E601" s="20">
        <f>IFERROR(VLOOKUP(A601,[1]Monitoramento_Base_somente_disp!$A:$L,8,FALSE),0)</f>
        <v>10786078</v>
      </c>
      <c r="F601" s="20">
        <f>IFERROR(VLOOKUP(A601,[1]Monitoramento_Base_somente_disp!$A:$L,9,FALSE),0)</f>
        <v>0</v>
      </c>
      <c r="G601" s="28">
        <f>IFERROR(VLOOKUP(A601,[1]Monitoramento_Base_somente_disp!$A:$L,10,FALSE),0)</f>
        <v>0</v>
      </c>
      <c r="H601" s="27">
        <f>IFERROR(VLOOKUP(A601,[2]webService!$A:$I,4,FALSE),0)</f>
        <v>0</v>
      </c>
      <c r="I601" s="20">
        <f>IFERROR(VLOOKUP(A601,[2]webService!$A:$II,5,FALSE),0)</f>
        <v>0</v>
      </c>
      <c r="J601" s="20">
        <f>IFERROR(VLOOKUP(A601,[2]webService!$A:$I,6,FALSE),0)</f>
        <v>0</v>
      </c>
      <c r="K601" s="20">
        <f>IFERROR(VLOOKUP(A601,[2]webService!$A:$I,7,FALSE),0)</f>
        <v>0</v>
      </c>
      <c r="L601" s="20">
        <f>IFERROR(VLOOKUP(A601,[2]webService!$A:$I,8,FALSE),0)</f>
        <v>0</v>
      </c>
      <c r="M601" s="28">
        <f>IFERROR(VLOOKUP(A601,[2]webService!$A:$I,9,FALSE),0)</f>
        <v>0</v>
      </c>
      <c r="N601" s="27">
        <f>IFERROR(VLOOKUP(A601,[3]soaBnafar!$A:$G,2,FALSE),0)</f>
        <v>0</v>
      </c>
      <c r="O601" s="20">
        <f>IFERROR(VLOOKUP(A601,[3]soaBnafar!$A:$H,3,FALSE),0)</f>
        <v>0</v>
      </c>
      <c r="P601" s="20">
        <f>IFERROR(VLOOKUP(A601,[3]soaBnafar!$A:$G,4,FALSE),0)</f>
        <v>0</v>
      </c>
      <c r="Q601" s="20">
        <f>IFERROR(VLOOKUP(A601,[3]soaBnafar!$A:$G,5,FALSE),0)</f>
        <v>0</v>
      </c>
      <c r="R601" s="20">
        <f>IFERROR(VLOOKUP(A601,[3]soaBnafar!$A:$G,6,FALSE),0)</f>
        <v>0</v>
      </c>
      <c r="S601" s="20">
        <f>IFERROR(VLOOKUP(A601,[3]soaBnafar!$A:$G,7,FALSE),0)</f>
        <v>0</v>
      </c>
      <c r="T601" s="32">
        <f t="shared" si="110"/>
        <v>510</v>
      </c>
      <c r="U601" s="21">
        <f t="shared" si="111"/>
        <v>7653257</v>
      </c>
      <c r="V601" s="21">
        <f t="shared" si="112"/>
        <v>1920</v>
      </c>
      <c r="W601" s="21">
        <f t="shared" si="113"/>
        <v>10786078</v>
      </c>
      <c r="X601" s="21">
        <f t="shared" si="114"/>
        <v>0</v>
      </c>
      <c r="Y601" s="33">
        <f t="shared" si="115"/>
        <v>0</v>
      </c>
      <c r="Z601" s="4" t="str">
        <f t="shared" si="116"/>
        <v>Sim</v>
      </c>
      <c r="AA601" s="4" t="str">
        <f t="shared" si="117"/>
        <v>Sim</v>
      </c>
      <c r="AB601" s="4" t="str">
        <f t="shared" si="118"/>
        <v>Sim</v>
      </c>
      <c r="AC601" s="4" t="str">
        <f t="shared" si="119"/>
        <v>Sim</v>
      </c>
      <c r="AD601" s="4" t="str">
        <f t="shared" si="120"/>
        <v>Não</v>
      </c>
      <c r="AE601" s="30" t="str">
        <f t="shared" si="121"/>
        <v>Não</v>
      </c>
    </row>
    <row r="602" spans="1:31" x14ac:dyDescent="0.25">
      <c r="A602" s="23">
        <v>230200</v>
      </c>
      <c r="B602" s="27">
        <f>IFERROR(VLOOKUP(A602,[1]Monitoramento_Base_somente_disp!$A:$L,5,FALSE),0)</f>
        <v>170715</v>
      </c>
      <c r="C602" s="20">
        <f>IFERROR(VLOOKUP(A602,[1]Monitoramento_Base_somente_disp!$A:$L,6,FALSE),0)</f>
        <v>24496795</v>
      </c>
      <c r="D602" s="20">
        <f>IFERROR(VLOOKUP(A602,[1]Monitoramento_Base_somente_disp!$A:$L,7,FALSE),0)</f>
        <v>101070</v>
      </c>
      <c r="E602" s="20">
        <f>IFERROR(VLOOKUP(A602,[1]Monitoramento_Base_somente_disp!$A:$L,8,FALSE),0)</f>
        <v>12219861</v>
      </c>
      <c r="F602" s="20">
        <f>IFERROR(VLOOKUP(A602,[1]Monitoramento_Base_somente_disp!$A:$L,9,FALSE),0)</f>
        <v>0</v>
      </c>
      <c r="G602" s="28">
        <f>IFERROR(VLOOKUP(A602,[1]Monitoramento_Base_somente_disp!$A:$L,10,FALSE),0)</f>
        <v>0</v>
      </c>
      <c r="H602" s="27">
        <f>IFERROR(VLOOKUP(A602,[2]webService!$A:$I,4,FALSE),0)</f>
        <v>0</v>
      </c>
      <c r="I602" s="20">
        <f>IFERROR(VLOOKUP(A602,[2]webService!$A:$II,5,FALSE),0)</f>
        <v>0</v>
      </c>
      <c r="J602" s="20">
        <f>IFERROR(VLOOKUP(A602,[2]webService!$A:$I,6,FALSE),0)</f>
        <v>0</v>
      </c>
      <c r="K602" s="20">
        <f>IFERROR(VLOOKUP(A602,[2]webService!$A:$I,7,FALSE),0)</f>
        <v>0</v>
      </c>
      <c r="L602" s="20">
        <f>IFERROR(VLOOKUP(A602,[2]webService!$A:$I,8,FALSE),0)</f>
        <v>0</v>
      </c>
      <c r="M602" s="28">
        <f>IFERROR(VLOOKUP(A602,[2]webService!$A:$I,9,FALSE),0)</f>
        <v>0</v>
      </c>
      <c r="N602" s="27">
        <f>IFERROR(VLOOKUP(A602,[3]soaBnafar!$A:$G,2,FALSE),0)</f>
        <v>0</v>
      </c>
      <c r="O602" s="20">
        <f>IFERROR(VLOOKUP(A602,[3]soaBnafar!$A:$H,3,FALSE),0)</f>
        <v>0</v>
      </c>
      <c r="P602" s="20">
        <f>IFERROR(VLOOKUP(A602,[3]soaBnafar!$A:$G,4,FALSE),0)</f>
        <v>0</v>
      </c>
      <c r="Q602" s="20">
        <f>IFERROR(VLOOKUP(A602,[3]soaBnafar!$A:$G,5,FALSE),0)</f>
        <v>0</v>
      </c>
      <c r="R602" s="20">
        <f>IFERROR(VLOOKUP(A602,[3]soaBnafar!$A:$G,6,FALSE),0)</f>
        <v>0</v>
      </c>
      <c r="S602" s="20">
        <f>IFERROR(VLOOKUP(A602,[3]soaBnafar!$A:$G,7,FALSE),0)</f>
        <v>0</v>
      </c>
      <c r="T602" s="32">
        <f t="shared" si="110"/>
        <v>170715</v>
      </c>
      <c r="U602" s="21">
        <f t="shared" si="111"/>
        <v>24496795</v>
      </c>
      <c r="V602" s="21">
        <f t="shared" si="112"/>
        <v>101070</v>
      </c>
      <c r="W602" s="21">
        <f t="shared" si="113"/>
        <v>12219861</v>
      </c>
      <c r="X602" s="21">
        <f t="shared" si="114"/>
        <v>0</v>
      </c>
      <c r="Y602" s="33">
        <f t="shared" si="115"/>
        <v>0</v>
      </c>
      <c r="Z602" s="4" t="str">
        <f t="shared" si="116"/>
        <v>Sim</v>
      </c>
      <c r="AA602" s="4" t="str">
        <f t="shared" si="117"/>
        <v>Sim</v>
      </c>
      <c r="AB602" s="4" t="str">
        <f t="shared" si="118"/>
        <v>Sim</v>
      </c>
      <c r="AC602" s="4" t="str">
        <f t="shared" si="119"/>
        <v>Sim</v>
      </c>
      <c r="AD602" s="4" t="str">
        <f t="shared" si="120"/>
        <v>Não</v>
      </c>
      <c r="AE602" s="30" t="str">
        <f t="shared" si="121"/>
        <v>Não</v>
      </c>
    </row>
    <row r="603" spans="1:31" x14ac:dyDescent="0.25">
      <c r="A603" s="23">
        <v>230205</v>
      </c>
      <c r="B603" s="27">
        <f>IFERROR(VLOOKUP(A603,[1]Monitoramento_Base_somente_disp!$A:$L,5,FALSE),0)</f>
        <v>1425</v>
      </c>
      <c r="C603" s="20">
        <f>IFERROR(VLOOKUP(A603,[1]Monitoramento_Base_somente_disp!$A:$L,6,FALSE),0)</f>
        <v>6639452</v>
      </c>
      <c r="D603" s="20">
        <f>IFERROR(VLOOKUP(A603,[1]Monitoramento_Base_somente_disp!$A:$L,7,FALSE),0)</f>
        <v>1091</v>
      </c>
      <c r="E603" s="20">
        <f>IFERROR(VLOOKUP(A603,[1]Monitoramento_Base_somente_disp!$A:$L,8,FALSE),0)</f>
        <v>3441295</v>
      </c>
      <c r="F603" s="20">
        <f>IFERROR(VLOOKUP(A603,[1]Monitoramento_Base_somente_disp!$A:$L,9,FALSE),0)</f>
        <v>0</v>
      </c>
      <c r="G603" s="28">
        <f>IFERROR(VLOOKUP(A603,[1]Monitoramento_Base_somente_disp!$A:$L,10,FALSE),0)</f>
        <v>0</v>
      </c>
      <c r="H603" s="27">
        <f>IFERROR(VLOOKUP(A603,[2]webService!$A:$I,4,FALSE),0)</f>
        <v>0</v>
      </c>
      <c r="I603" s="20">
        <f>IFERROR(VLOOKUP(A603,[2]webService!$A:$II,5,FALSE),0)</f>
        <v>0</v>
      </c>
      <c r="J603" s="20">
        <f>IFERROR(VLOOKUP(A603,[2]webService!$A:$I,6,FALSE),0)</f>
        <v>0</v>
      </c>
      <c r="K603" s="20">
        <f>IFERROR(VLOOKUP(A603,[2]webService!$A:$I,7,FALSE),0)</f>
        <v>0</v>
      </c>
      <c r="L603" s="20">
        <f>IFERROR(VLOOKUP(A603,[2]webService!$A:$I,8,FALSE),0)</f>
        <v>0</v>
      </c>
      <c r="M603" s="28">
        <f>IFERROR(VLOOKUP(A603,[2]webService!$A:$I,9,FALSE),0)</f>
        <v>0</v>
      </c>
      <c r="N603" s="27">
        <f>IFERROR(VLOOKUP(A603,[3]soaBnafar!$A:$G,2,FALSE),0)</f>
        <v>0</v>
      </c>
      <c r="O603" s="20">
        <f>IFERROR(VLOOKUP(A603,[3]soaBnafar!$A:$H,3,FALSE),0)</f>
        <v>0</v>
      </c>
      <c r="P603" s="20">
        <f>IFERROR(VLOOKUP(A603,[3]soaBnafar!$A:$G,4,FALSE),0)</f>
        <v>0</v>
      </c>
      <c r="Q603" s="20">
        <f>IFERROR(VLOOKUP(A603,[3]soaBnafar!$A:$G,5,FALSE),0)</f>
        <v>0</v>
      </c>
      <c r="R603" s="20">
        <f>IFERROR(VLOOKUP(A603,[3]soaBnafar!$A:$G,6,FALSE),0)</f>
        <v>0</v>
      </c>
      <c r="S603" s="20">
        <f>IFERROR(VLOOKUP(A603,[3]soaBnafar!$A:$G,7,FALSE),0)</f>
        <v>0</v>
      </c>
      <c r="T603" s="32">
        <f t="shared" si="110"/>
        <v>1425</v>
      </c>
      <c r="U603" s="21">
        <f t="shared" si="111"/>
        <v>6639452</v>
      </c>
      <c r="V603" s="21">
        <f t="shared" si="112"/>
        <v>1091</v>
      </c>
      <c r="W603" s="21">
        <f t="shared" si="113"/>
        <v>3441295</v>
      </c>
      <c r="X603" s="21">
        <f t="shared" si="114"/>
        <v>0</v>
      </c>
      <c r="Y603" s="33">
        <f t="shared" si="115"/>
        <v>0</v>
      </c>
      <c r="Z603" s="4" t="str">
        <f t="shared" si="116"/>
        <v>Sim</v>
      </c>
      <c r="AA603" s="4" t="str">
        <f t="shared" si="117"/>
        <v>Sim</v>
      </c>
      <c r="AB603" s="4" t="str">
        <f t="shared" si="118"/>
        <v>Sim</v>
      </c>
      <c r="AC603" s="4" t="str">
        <f t="shared" si="119"/>
        <v>Sim</v>
      </c>
      <c r="AD603" s="4" t="str">
        <f t="shared" si="120"/>
        <v>Não</v>
      </c>
      <c r="AE603" s="30" t="str">
        <f t="shared" si="121"/>
        <v>Não</v>
      </c>
    </row>
    <row r="604" spans="1:31" x14ac:dyDescent="0.25">
      <c r="A604" s="23">
        <v>230210</v>
      </c>
      <c r="B604" s="27">
        <f>IFERROR(VLOOKUP(A604,[1]Monitoramento_Base_somente_disp!$A:$L,5,FALSE),0)</f>
        <v>181278</v>
      </c>
      <c r="C604" s="20">
        <f>IFERROR(VLOOKUP(A604,[1]Monitoramento_Base_somente_disp!$A:$L,6,FALSE),0)</f>
        <v>37877733</v>
      </c>
      <c r="D604" s="20">
        <f>IFERROR(VLOOKUP(A604,[1]Monitoramento_Base_somente_disp!$A:$L,7,FALSE),0)</f>
        <v>80082</v>
      </c>
      <c r="E604" s="20">
        <f>IFERROR(VLOOKUP(A604,[1]Monitoramento_Base_somente_disp!$A:$L,8,FALSE),0)</f>
        <v>16348647</v>
      </c>
      <c r="F604" s="20">
        <f>IFERROR(VLOOKUP(A604,[1]Monitoramento_Base_somente_disp!$A:$L,9,FALSE),0)</f>
        <v>0</v>
      </c>
      <c r="G604" s="28">
        <f>IFERROR(VLOOKUP(A604,[1]Monitoramento_Base_somente_disp!$A:$L,10,FALSE),0)</f>
        <v>0</v>
      </c>
      <c r="H604" s="27">
        <f>IFERROR(VLOOKUP(A604,[2]webService!$A:$I,4,FALSE),0)</f>
        <v>0</v>
      </c>
      <c r="I604" s="20">
        <f>IFERROR(VLOOKUP(A604,[2]webService!$A:$II,5,FALSE),0)</f>
        <v>0</v>
      </c>
      <c r="J604" s="20">
        <f>IFERROR(VLOOKUP(A604,[2]webService!$A:$I,6,FALSE),0)</f>
        <v>0</v>
      </c>
      <c r="K604" s="20">
        <f>IFERROR(VLOOKUP(A604,[2]webService!$A:$I,7,FALSE),0)</f>
        <v>0</v>
      </c>
      <c r="L604" s="20">
        <f>IFERROR(VLOOKUP(A604,[2]webService!$A:$I,8,FALSE),0)</f>
        <v>0</v>
      </c>
      <c r="M604" s="28">
        <f>IFERROR(VLOOKUP(A604,[2]webService!$A:$I,9,FALSE),0)</f>
        <v>0</v>
      </c>
      <c r="N604" s="27">
        <f>IFERROR(VLOOKUP(A604,[3]soaBnafar!$A:$G,2,FALSE),0)</f>
        <v>0</v>
      </c>
      <c r="O604" s="20">
        <f>IFERROR(VLOOKUP(A604,[3]soaBnafar!$A:$H,3,FALSE),0)</f>
        <v>0</v>
      </c>
      <c r="P604" s="20">
        <f>IFERROR(VLOOKUP(A604,[3]soaBnafar!$A:$G,4,FALSE),0)</f>
        <v>0</v>
      </c>
      <c r="Q604" s="20">
        <f>IFERROR(VLOOKUP(A604,[3]soaBnafar!$A:$G,5,FALSE),0)</f>
        <v>0</v>
      </c>
      <c r="R604" s="20">
        <f>IFERROR(VLOOKUP(A604,[3]soaBnafar!$A:$G,6,FALSE),0)</f>
        <v>0</v>
      </c>
      <c r="S604" s="20">
        <f>IFERROR(VLOOKUP(A604,[3]soaBnafar!$A:$G,7,FALSE),0)</f>
        <v>0</v>
      </c>
      <c r="T604" s="32">
        <f t="shared" si="110"/>
        <v>181278</v>
      </c>
      <c r="U604" s="21">
        <f t="shared" si="111"/>
        <v>37877733</v>
      </c>
      <c r="V604" s="21">
        <f t="shared" si="112"/>
        <v>80082</v>
      </c>
      <c r="W604" s="21">
        <f t="shared" si="113"/>
        <v>16348647</v>
      </c>
      <c r="X604" s="21">
        <f t="shared" si="114"/>
        <v>0</v>
      </c>
      <c r="Y604" s="33">
        <f t="shared" si="115"/>
        <v>0</v>
      </c>
      <c r="Z604" s="4" t="str">
        <f t="shared" si="116"/>
        <v>Sim</v>
      </c>
      <c r="AA604" s="4" t="str">
        <f t="shared" si="117"/>
        <v>Sim</v>
      </c>
      <c r="AB604" s="4" t="str">
        <f t="shared" si="118"/>
        <v>Sim</v>
      </c>
      <c r="AC604" s="4" t="str">
        <f t="shared" si="119"/>
        <v>Sim</v>
      </c>
      <c r="AD604" s="4" t="str">
        <f t="shared" si="120"/>
        <v>Não</v>
      </c>
      <c r="AE604" s="30" t="str">
        <f t="shared" si="121"/>
        <v>Não</v>
      </c>
    </row>
    <row r="605" spans="1:31" x14ac:dyDescent="0.25">
      <c r="A605" s="23">
        <v>230220</v>
      </c>
      <c r="B605" s="27">
        <f>IFERROR(VLOOKUP(A605,[1]Monitoramento_Base_somente_disp!$A:$L,5,FALSE),0)</f>
        <v>213652</v>
      </c>
      <c r="C605" s="20">
        <f>IFERROR(VLOOKUP(A605,[1]Monitoramento_Base_somente_disp!$A:$L,6,FALSE),0)</f>
        <v>29407409</v>
      </c>
      <c r="D605" s="20">
        <f>IFERROR(VLOOKUP(A605,[1]Monitoramento_Base_somente_disp!$A:$L,7,FALSE),0)</f>
        <v>110042</v>
      </c>
      <c r="E605" s="20">
        <f>IFERROR(VLOOKUP(A605,[1]Monitoramento_Base_somente_disp!$A:$L,8,FALSE),0)</f>
        <v>11765190</v>
      </c>
      <c r="F605" s="20">
        <f>IFERROR(VLOOKUP(A605,[1]Monitoramento_Base_somente_disp!$A:$L,9,FALSE),0)</f>
        <v>0</v>
      </c>
      <c r="G605" s="28">
        <f>IFERROR(VLOOKUP(A605,[1]Monitoramento_Base_somente_disp!$A:$L,10,FALSE),0)</f>
        <v>0</v>
      </c>
      <c r="H605" s="27">
        <f>IFERROR(VLOOKUP(A605,[2]webService!$A:$I,4,FALSE),0)</f>
        <v>0</v>
      </c>
      <c r="I605" s="20">
        <f>IFERROR(VLOOKUP(A605,[2]webService!$A:$II,5,FALSE),0)</f>
        <v>0</v>
      </c>
      <c r="J605" s="20">
        <f>IFERROR(VLOOKUP(A605,[2]webService!$A:$I,6,FALSE),0)</f>
        <v>0</v>
      </c>
      <c r="K605" s="20">
        <f>IFERROR(VLOOKUP(A605,[2]webService!$A:$I,7,FALSE),0)</f>
        <v>0</v>
      </c>
      <c r="L605" s="20">
        <f>IFERROR(VLOOKUP(A605,[2]webService!$A:$I,8,FALSE),0)</f>
        <v>0</v>
      </c>
      <c r="M605" s="28">
        <f>IFERROR(VLOOKUP(A605,[2]webService!$A:$I,9,FALSE),0)</f>
        <v>0</v>
      </c>
      <c r="N605" s="27">
        <f>IFERROR(VLOOKUP(A605,[3]soaBnafar!$A:$G,2,FALSE),0)</f>
        <v>0</v>
      </c>
      <c r="O605" s="20">
        <f>IFERROR(VLOOKUP(A605,[3]soaBnafar!$A:$H,3,FALSE),0)</f>
        <v>0</v>
      </c>
      <c r="P605" s="20">
        <f>IFERROR(VLOOKUP(A605,[3]soaBnafar!$A:$G,4,FALSE),0)</f>
        <v>0</v>
      </c>
      <c r="Q605" s="20">
        <f>IFERROR(VLOOKUP(A605,[3]soaBnafar!$A:$G,5,FALSE),0)</f>
        <v>0</v>
      </c>
      <c r="R605" s="20">
        <f>IFERROR(VLOOKUP(A605,[3]soaBnafar!$A:$G,6,FALSE),0)</f>
        <v>0</v>
      </c>
      <c r="S605" s="20">
        <f>IFERROR(VLOOKUP(A605,[3]soaBnafar!$A:$G,7,FALSE),0)</f>
        <v>0</v>
      </c>
      <c r="T605" s="32">
        <f t="shared" si="110"/>
        <v>213652</v>
      </c>
      <c r="U605" s="21">
        <f t="shared" si="111"/>
        <v>29407409</v>
      </c>
      <c r="V605" s="21">
        <f t="shared" si="112"/>
        <v>110042</v>
      </c>
      <c r="W605" s="21">
        <f t="shared" si="113"/>
        <v>11765190</v>
      </c>
      <c r="X605" s="21">
        <f t="shared" si="114"/>
        <v>0</v>
      </c>
      <c r="Y605" s="33">
        <f t="shared" si="115"/>
        <v>0</v>
      </c>
      <c r="Z605" s="4" t="str">
        <f t="shared" si="116"/>
        <v>Sim</v>
      </c>
      <c r="AA605" s="4" t="str">
        <f t="shared" si="117"/>
        <v>Sim</v>
      </c>
      <c r="AB605" s="4" t="str">
        <f t="shared" si="118"/>
        <v>Sim</v>
      </c>
      <c r="AC605" s="4" t="str">
        <f t="shared" si="119"/>
        <v>Sim</v>
      </c>
      <c r="AD605" s="4" t="str">
        <f t="shared" si="120"/>
        <v>Não</v>
      </c>
      <c r="AE605" s="30" t="str">
        <f t="shared" si="121"/>
        <v>Não</v>
      </c>
    </row>
    <row r="606" spans="1:31" x14ac:dyDescent="0.25">
      <c r="A606" s="23">
        <v>230230</v>
      </c>
      <c r="B606" s="27">
        <f>IFERROR(VLOOKUP(A606,[1]Monitoramento_Base_somente_disp!$A:$L,5,FALSE),0)</f>
        <v>8698</v>
      </c>
      <c r="C606" s="20">
        <f>IFERROR(VLOOKUP(A606,[1]Monitoramento_Base_somente_disp!$A:$L,6,FALSE),0)</f>
        <v>37872188</v>
      </c>
      <c r="D606" s="20">
        <f>IFERROR(VLOOKUP(A606,[1]Monitoramento_Base_somente_disp!$A:$L,7,FALSE),0)</f>
        <v>0</v>
      </c>
      <c r="E606" s="20">
        <f>IFERROR(VLOOKUP(A606,[1]Monitoramento_Base_somente_disp!$A:$L,8,FALSE),0)</f>
        <v>18544438</v>
      </c>
      <c r="F606" s="20">
        <f>IFERROR(VLOOKUP(A606,[1]Monitoramento_Base_somente_disp!$A:$L,9,FALSE),0)</f>
        <v>0</v>
      </c>
      <c r="G606" s="28">
        <f>IFERROR(VLOOKUP(A606,[1]Monitoramento_Base_somente_disp!$A:$L,10,FALSE),0)</f>
        <v>0</v>
      </c>
      <c r="H606" s="27">
        <f>IFERROR(VLOOKUP(A606,[2]webService!$A:$I,4,FALSE),0)</f>
        <v>0</v>
      </c>
      <c r="I606" s="20">
        <f>IFERROR(VLOOKUP(A606,[2]webService!$A:$II,5,FALSE),0)</f>
        <v>0</v>
      </c>
      <c r="J606" s="20">
        <f>IFERROR(VLOOKUP(A606,[2]webService!$A:$I,6,FALSE),0)</f>
        <v>0</v>
      </c>
      <c r="K606" s="20">
        <f>IFERROR(VLOOKUP(A606,[2]webService!$A:$I,7,FALSE),0)</f>
        <v>0</v>
      </c>
      <c r="L606" s="20">
        <f>IFERROR(VLOOKUP(A606,[2]webService!$A:$I,8,FALSE),0)</f>
        <v>0</v>
      </c>
      <c r="M606" s="28">
        <f>IFERROR(VLOOKUP(A606,[2]webService!$A:$I,9,FALSE),0)</f>
        <v>0</v>
      </c>
      <c r="N606" s="27">
        <f>IFERROR(VLOOKUP(A606,[3]soaBnafar!$A:$G,2,FALSE),0)</f>
        <v>0</v>
      </c>
      <c r="O606" s="20">
        <f>IFERROR(VLOOKUP(A606,[3]soaBnafar!$A:$H,3,FALSE),0)</f>
        <v>0</v>
      </c>
      <c r="P606" s="20">
        <f>IFERROR(VLOOKUP(A606,[3]soaBnafar!$A:$G,4,FALSE),0)</f>
        <v>0</v>
      </c>
      <c r="Q606" s="20">
        <f>IFERROR(VLOOKUP(A606,[3]soaBnafar!$A:$G,5,FALSE),0)</f>
        <v>0</v>
      </c>
      <c r="R606" s="20">
        <f>IFERROR(VLOOKUP(A606,[3]soaBnafar!$A:$G,6,FALSE),0)</f>
        <v>0</v>
      </c>
      <c r="S606" s="20">
        <f>IFERROR(VLOOKUP(A606,[3]soaBnafar!$A:$G,7,FALSE),0)</f>
        <v>0</v>
      </c>
      <c r="T606" s="32">
        <f t="shared" si="110"/>
        <v>8698</v>
      </c>
      <c r="U606" s="21">
        <f t="shared" si="111"/>
        <v>37872188</v>
      </c>
      <c r="V606" s="21">
        <f t="shared" si="112"/>
        <v>0</v>
      </c>
      <c r="W606" s="21">
        <f t="shared" si="113"/>
        <v>18544438</v>
      </c>
      <c r="X606" s="21">
        <f t="shared" si="114"/>
        <v>0</v>
      </c>
      <c r="Y606" s="33">
        <f t="shared" si="115"/>
        <v>0</v>
      </c>
      <c r="Z606" s="4" t="str">
        <f t="shared" si="116"/>
        <v>Sim</v>
      </c>
      <c r="AA606" s="4" t="str">
        <f t="shared" si="117"/>
        <v>Sim</v>
      </c>
      <c r="AB606" s="4" t="str">
        <f t="shared" si="118"/>
        <v>Não</v>
      </c>
      <c r="AC606" s="4" t="str">
        <f t="shared" si="119"/>
        <v>Sim</v>
      </c>
      <c r="AD606" s="4" t="str">
        <f t="shared" si="120"/>
        <v>Não</v>
      </c>
      <c r="AE606" s="30" t="str">
        <f t="shared" si="121"/>
        <v>Não</v>
      </c>
    </row>
    <row r="607" spans="1:31" x14ac:dyDescent="0.25">
      <c r="A607" s="23">
        <v>230240</v>
      </c>
      <c r="B607" s="27">
        <f>IFERROR(VLOOKUP(A607,[1]Monitoramento_Base_somente_disp!$A:$L,5,FALSE),0)</f>
        <v>335093</v>
      </c>
      <c r="C607" s="20">
        <f>IFERROR(VLOOKUP(A607,[1]Monitoramento_Base_somente_disp!$A:$L,6,FALSE),0)</f>
        <v>86108532</v>
      </c>
      <c r="D607" s="20">
        <f>IFERROR(VLOOKUP(A607,[1]Monitoramento_Base_somente_disp!$A:$L,7,FALSE),0)</f>
        <v>195196</v>
      </c>
      <c r="E607" s="20">
        <f>IFERROR(VLOOKUP(A607,[1]Monitoramento_Base_somente_disp!$A:$L,8,FALSE),0)</f>
        <v>39888347</v>
      </c>
      <c r="F607" s="20">
        <f>IFERROR(VLOOKUP(A607,[1]Monitoramento_Base_somente_disp!$A:$L,9,FALSE),0)</f>
        <v>0</v>
      </c>
      <c r="G607" s="28">
        <f>IFERROR(VLOOKUP(A607,[1]Monitoramento_Base_somente_disp!$A:$L,10,FALSE),0)</f>
        <v>0</v>
      </c>
      <c r="H607" s="27">
        <f>IFERROR(VLOOKUP(A607,[2]webService!$A:$I,4,FALSE),0)</f>
        <v>0</v>
      </c>
      <c r="I607" s="20">
        <f>IFERROR(VLOOKUP(A607,[2]webService!$A:$II,5,FALSE),0)</f>
        <v>0</v>
      </c>
      <c r="J607" s="20">
        <f>IFERROR(VLOOKUP(A607,[2]webService!$A:$I,6,FALSE),0)</f>
        <v>0</v>
      </c>
      <c r="K607" s="20">
        <f>IFERROR(VLOOKUP(A607,[2]webService!$A:$I,7,FALSE),0)</f>
        <v>0</v>
      </c>
      <c r="L607" s="20">
        <f>IFERROR(VLOOKUP(A607,[2]webService!$A:$I,8,FALSE),0)</f>
        <v>0</v>
      </c>
      <c r="M607" s="28">
        <f>IFERROR(VLOOKUP(A607,[2]webService!$A:$I,9,FALSE),0)</f>
        <v>0</v>
      </c>
      <c r="N607" s="27">
        <f>IFERROR(VLOOKUP(A607,[3]soaBnafar!$A:$G,2,FALSE),0)</f>
        <v>0</v>
      </c>
      <c r="O607" s="20">
        <f>IFERROR(VLOOKUP(A607,[3]soaBnafar!$A:$H,3,FALSE),0)</f>
        <v>0</v>
      </c>
      <c r="P607" s="20">
        <f>IFERROR(VLOOKUP(A607,[3]soaBnafar!$A:$G,4,FALSE),0)</f>
        <v>0</v>
      </c>
      <c r="Q607" s="20">
        <f>IFERROR(VLOOKUP(A607,[3]soaBnafar!$A:$G,5,FALSE),0)</f>
        <v>0</v>
      </c>
      <c r="R607" s="20">
        <f>IFERROR(VLOOKUP(A607,[3]soaBnafar!$A:$G,6,FALSE),0)</f>
        <v>0</v>
      </c>
      <c r="S607" s="20">
        <f>IFERROR(VLOOKUP(A607,[3]soaBnafar!$A:$G,7,FALSE),0)</f>
        <v>0</v>
      </c>
      <c r="T607" s="32">
        <f t="shared" si="110"/>
        <v>335093</v>
      </c>
      <c r="U607" s="21">
        <f t="shared" si="111"/>
        <v>86108532</v>
      </c>
      <c r="V607" s="21">
        <f t="shared" si="112"/>
        <v>195196</v>
      </c>
      <c r="W607" s="21">
        <f t="shared" si="113"/>
        <v>39888347</v>
      </c>
      <c r="X607" s="21">
        <f t="shared" si="114"/>
        <v>0</v>
      </c>
      <c r="Y607" s="33">
        <f t="shared" si="115"/>
        <v>0</v>
      </c>
      <c r="Z607" s="4" t="str">
        <f t="shared" si="116"/>
        <v>Sim</v>
      </c>
      <c r="AA607" s="4" t="str">
        <f t="shared" si="117"/>
        <v>Sim</v>
      </c>
      <c r="AB607" s="4" t="str">
        <f t="shared" si="118"/>
        <v>Sim</v>
      </c>
      <c r="AC607" s="4" t="str">
        <f t="shared" si="119"/>
        <v>Sim</v>
      </c>
      <c r="AD607" s="4" t="str">
        <f t="shared" si="120"/>
        <v>Não</v>
      </c>
      <c r="AE607" s="30" t="str">
        <f t="shared" si="121"/>
        <v>Não</v>
      </c>
    </row>
    <row r="608" spans="1:31" x14ac:dyDescent="0.25">
      <c r="A608" s="23">
        <v>230250</v>
      </c>
      <c r="B608" s="27">
        <f>IFERROR(VLOOKUP(A608,[1]Monitoramento_Base_somente_disp!$A:$L,5,FALSE),0)</f>
        <v>267682</v>
      </c>
      <c r="C608" s="20">
        <f>IFERROR(VLOOKUP(A608,[1]Monitoramento_Base_somente_disp!$A:$L,6,FALSE),0)</f>
        <v>52118041</v>
      </c>
      <c r="D608" s="20">
        <f>IFERROR(VLOOKUP(A608,[1]Monitoramento_Base_somente_disp!$A:$L,7,FALSE),0)</f>
        <v>126085</v>
      </c>
      <c r="E608" s="20">
        <f>IFERROR(VLOOKUP(A608,[1]Monitoramento_Base_somente_disp!$A:$L,8,FALSE),0)</f>
        <v>22287052</v>
      </c>
      <c r="F608" s="20">
        <f>IFERROR(VLOOKUP(A608,[1]Monitoramento_Base_somente_disp!$A:$L,9,FALSE),0)</f>
        <v>0</v>
      </c>
      <c r="G608" s="28">
        <f>IFERROR(VLOOKUP(A608,[1]Monitoramento_Base_somente_disp!$A:$L,10,FALSE),0)</f>
        <v>0</v>
      </c>
      <c r="H608" s="27">
        <f>IFERROR(VLOOKUP(A608,[2]webService!$A:$I,4,FALSE),0)</f>
        <v>0</v>
      </c>
      <c r="I608" s="20">
        <f>IFERROR(VLOOKUP(A608,[2]webService!$A:$II,5,FALSE),0)</f>
        <v>0</v>
      </c>
      <c r="J608" s="20">
        <f>IFERROR(VLOOKUP(A608,[2]webService!$A:$I,6,FALSE),0)</f>
        <v>0</v>
      </c>
      <c r="K608" s="20">
        <f>IFERROR(VLOOKUP(A608,[2]webService!$A:$I,7,FALSE),0)</f>
        <v>0</v>
      </c>
      <c r="L608" s="20">
        <f>IFERROR(VLOOKUP(A608,[2]webService!$A:$I,8,FALSE),0)</f>
        <v>0</v>
      </c>
      <c r="M608" s="28">
        <f>IFERROR(VLOOKUP(A608,[2]webService!$A:$I,9,FALSE),0)</f>
        <v>0</v>
      </c>
      <c r="N608" s="27">
        <f>IFERROR(VLOOKUP(A608,[3]soaBnafar!$A:$G,2,FALSE),0)</f>
        <v>0</v>
      </c>
      <c r="O608" s="20">
        <f>IFERROR(VLOOKUP(A608,[3]soaBnafar!$A:$H,3,FALSE),0)</f>
        <v>0</v>
      </c>
      <c r="P608" s="20">
        <f>IFERROR(VLOOKUP(A608,[3]soaBnafar!$A:$G,4,FALSE),0)</f>
        <v>0</v>
      </c>
      <c r="Q608" s="20">
        <f>IFERROR(VLOOKUP(A608,[3]soaBnafar!$A:$G,5,FALSE),0)</f>
        <v>0</v>
      </c>
      <c r="R608" s="20">
        <f>IFERROR(VLOOKUP(A608,[3]soaBnafar!$A:$G,6,FALSE),0)</f>
        <v>0</v>
      </c>
      <c r="S608" s="20">
        <f>IFERROR(VLOOKUP(A608,[3]soaBnafar!$A:$G,7,FALSE),0)</f>
        <v>0</v>
      </c>
      <c r="T608" s="32">
        <f t="shared" si="110"/>
        <v>267682</v>
      </c>
      <c r="U608" s="21">
        <f t="shared" si="111"/>
        <v>52118041</v>
      </c>
      <c r="V608" s="21">
        <f t="shared" si="112"/>
        <v>126085</v>
      </c>
      <c r="W608" s="21">
        <f t="shared" si="113"/>
        <v>22287052</v>
      </c>
      <c r="X608" s="21">
        <f t="shared" si="114"/>
        <v>0</v>
      </c>
      <c r="Y608" s="33">
        <f t="shared" si="115"/>
        <v>0</v>
      </c>
      <c r="Z608" s="4" t="str">
        <f t="shared" si="116"/>
        <v>Sim</v>
      </c>
      <c r="AA608" s="4" t="str">
        <f t="shared" si="117"/>
        <v>Sim</v>
      </c>
      <c r="AB608" s="4" t="str">
        <f t="shared" si="118"/>
        <v>Sim</v>
      </c>
      <c r="AC608" s="4" t="str">
        <f t="shared" si="119"/>
        <v>Sim</v>
      </c>
      <c r="AD608" s="4" t="str">
        <f t="shared" si="120"/>
        <v>Não</v>
      </c>
      <c r="AE608" s="30" t="str">
        <f t="shared" si="121"/>
        <v>Não</v>
      </c>
    </row>
    <row r="609" spans="1:31" x14ac:dyDescent="0.25">
      <c r="A609" s="23">
        <v>230260</v>
      </c>
      <c r="B609" s="27">
        <f>IFERROR(VLOOKUP(A609,[1]Monitoramento_Base_somente_disp!$A:$L,5,FALSE),0)</f>
        <v>26598</v>
      </c>
      <c r="C609" s="20">
        <f>IFERROR(VLOOKUP(A609,[1]Monitoramento_Base_somente_disp!$A:$L,6,FALSE),0)</f>
        <v>78287181</v>
      </c>
      <c r="D609" s="20">
        <f>IFERROR(VLOOKUP(A609,[1]Monitoramento_Base_somente_disp!$A:$L,7,FALSE),0)</f>
        <v>8698</v>
      </c>
      <c r="E609" s="20">
        <f>IFERROR(VLOOKUP(A609,[1]Monitoramento_Base_somente_disp!$A:$L,8,FALSE),0)</f>
        <v>38600912</v>
      </c>
      <c r="F609" s="20">
        <f>IFERROR(VLOOKUP(A609,[1]Monitoramento_Base_somente_disp!$A:$L,9,FALSE),0)</f>
        <v>0</v>
      </c>
      <c r="G609" s="28">
        <f>IFERROR(VLOOKUP(A609,[1]Monitoramento_Base_somente_disp!$A:$L,10,FALSE),0)</f>
        <v>0</v>
      </c>
      <c r="H609" s="27">
        <f>IFERROR(VLOOKUP(A609,[2]webService!$A:$I,4,FALSE),0)</f>
        <v>0</v>
      </c>
      <c r="I609" s="20">
        <f>IFERROR(VLOOKUP(A609,[2]webService!$A:$II,5,FALSE),0)</f>
        <v>0</v>
      </c>
      <c r="J609" s="20">
        <f>IFERROR(VLOOKUP(A609,[2]webService!$A:$I,6,FALSE),0)</f>
        <v>0</v>
      </c>
      <c r="K609" s="20">
        <f>IFERROR(VLOOKUP(A609,[2]webService!$A:$I,7,FALSE),0)</f>
        <v>0</v>
      </c>
      <c r="L609" s="20">
        <f>IFERROR(VLOOKUP(A609,[2]webService!$A:$I,8,FALSE),0)</f>
        <v>0</v>
      </c>
      <c r="M609" s="28">
        <f>IFERROR(VLOOKUP(A609,[2]webService!$A:$I,9,FALSE),0)</f>
        <v>0</v>
      </c>
      <c r="N609" s="27">
        <f>IFERROR(VLOOKUP(A609,[3]soaBnafar!$A:$G,2,FALSE),0)</f>
        <v>0</v>
      </c>
      <c r="O609" s="20">
        <f>IFERROR(VLOOKUP(A609,[3]soaBnafar!$A:$H,3,FALSE),0)</f>
        <v>0</v>
      </c>
      <c r="P609" s="20">
        <f>IFERROR(VLOOKUP(A609,[3]soaBnafar!$A:$G,4,FALSE),0)</f>
        <v>0</v>
      </c>
      <c r="Q609" s="20">
        <f>IFERROR(VLOOKUP(A609,[3]soaBnafar!$A:$G,5,FALSE),0)</f>
        <v>0</v>
      </c>
      <c r="R609" s="20">
        <f>IFERROR(VLOOKUP(A609,[3]soaBnafar!$A:$G,6,FALSE),0)</f>
        <v>0</v>
      </c>
      <c r="S609" s="20">
        <f>IFERROR(VLOOKUP(A609,[3]soaBnafar!$A:$G,7,FALSE),0)</f>
        <v>0</v>
      </c>
      <c r="T609" s="32">
        <f t="shared" si="110"/>
        <v>26598</v>
      </c>
      <c r="U609" s="21">
        <f t="shared" si="111"/>
        <v>78287181</v>
      </c>
      <c r="V609" s="21">
        <f t="shared" si="112"/>
        <v>8698</v>
      </c>
      <c r="W609" s="21">
        <f t="shared" si="113"/>
        <v>38600912</v>
      </c>
      <c r="X609" s="21">
        <f t="shared" si="114"/>
        <v>0</v>
      </c>
      <c r="Y609" s="33">
        <f t="shared" si="115"/>
        <v>0</v>
      </c>
      <c r="Z609" s="4" t="str">
        <f t="shared" si="116"/>
        <v>Sim</v>
      </c>
      <c r="AA609" s="4" t="str">
        <f t="shared" si="117"/>
        <v>Sim</v>
      </c>
      <c r="AB609" s="4" t="str">
        <f t="shared" si="118"/>
        <v>Sim</v>
      </c>
      <c r="AC609" s="4" t="str">
        <f t="shared" si="119"/>
        <v>Sim</v>
      </c>
      <c r="AD609" s="4" t="str">
        <f t="shared" si="120"/>
        <v>Não</v>
      </c>
      <c r="AE609" s="30" t="str">
        <f t="shared" si="121"/>
        <v>Não</v>
      </c>
    </row>
    <row r="610" spans="1:31" x14ac:dyDescent="0.25">
      <c r="A610" s="23">
        <v>230270</v>
      </c>
      <c r="B610" s="27">
        <f>IFERROR(VLOOKUP(A610,[1]Monitoramento_Base_somente_disp!$A:$L,5,FALSE),0)</f>
        <v>7613</v>
      </c>
      <c r="C610" s="20">
        <f>IFERROR(VLOOKUP(A610,[1]Monitoramento_Base_somente_disp!$A:$L,6,FALSE),0)</f>
        <v>261727956</v>
      </c>
      <c r="D610" s="20">
        <f>IFERROR(VLOOKUP(A610,[1]Monitoramento_Base_somente_disp!$A:$L,7,FALSE),0)</f>
        <v>3449</v>
      </c>
      <c r="E610" s="20">
        <f>IFERROR(VLOOKUP(A610,[1]Monitoramento_Base_somente_disp!$A:$L,8,FALSE),0)</f>
        <v>129480199</v>
      </c>
      <c r="F610" s="20">
        <f>IFERROR(VLOOKUP(A610,[1]Monitoramento_Base_somente_disp!$A:$L,9,FALSE),0)</f>
        <v>0</v>
      </c>
      <c r="G610" s="28">
        <f>IFERROR(VLOOKUP(A610,[1]Monitoramento_Base_somente_disp!$A:$L,10,FALSE),0)</f>
        <v>0</v>
      </c>
      <c r="H610" s="27">
        <f>IFERROR(VLOOKUP(A610,[2]webService!$A:$I,4,FALSE),0)</f>
        <v>0</v>
      </c>
      <c r="I610" s="20">
        <f>IFERROR(VLOOKUP(A610,[2]webService!$A:$II,5,FALSE),0)</f>
        <v>0</v>
      </c>
      <c r="J610" s="20">
        <f>IFERROR(VLOOKUP(A610,[2]webService!$A:$I,6,FALSE),0)</f>
        <v>0</v>
      </c>
      <c r="K610" s="20">
        <f>IFERROR(VLOOKUP(A610,[2]webService!$A:$I,7,FALSE),0)</f>
        <v>0</v>
      </c>
      <c r="L610" s="20">
        <f>IFERROR(VLOOKUP(A610,[2]webService!$A:$I,8,FALSE),0)</f>
        <v>0</v>
      </c>
      <c r="M610" s="28">
        <f>IFERROR(VLOOKUP(A610,[2]webService!$A:$I,9,FALSE),0)</f>
        <v>0</v>
      </c>
      <c r="N610" s="27">
        <f>IFERROR(VLOOKUP(A610,[3]soaBnafar!$A:$G,2,FALSE),0)</f>
        <v>0</v>
      </c>
      <c r="O610" s="20">
        <f>IFERROR(VLOOKUP(A610,[3]soaBnafar!$A:$H,3,FALSE),0)</f>
        <v>0</v>
      </c>
      <c r="P610" s="20">
        <f>IFERROR(VLOOKUP(A610,[3]soaBnafar!$A:$G,4,FALSE),0)</f>
        <v>0</v>
      </c>
      <c r="Q610" s="20">
        <f>IFERROR(VLOOKUP(A610,[3]soaBnafar!$A:$G,5,FALSE),0)</f>
        <v>0</v>
      </c>
      <c r="R610" s="20">
        <f>IFERROR(VLOOKUP(A610,[3]soaBnafar!$A:$G,6,FALSE),0)</f>
        <v>0</v>
      </c>
      <c r="S610" s="20">
        <f>IFERROR(VLOOKUP(A610,[3]soaBnafar!$A:$G,7,FALSE),0)</f>
        <v>0</v>
      </c>
      <c r="T610" s="32">
        <f t="shared" si="110"/>
        <v>7613</v>
      </c>
      <c r="U610" s="21">
        <f t="shared" si="111"/>
        <v>261727956</v>
      </c>
      <c r="V610" s="21">
        <f t="shared" si="112"/>
        <v>3449</v>
      </c>
      <c r="W610" s="21">
        <f t="shared" si="113"/>
        <v>129480199</v>
      </c>
      <c r="X610" s="21">
        <f t="shared" si="114"/>
        <v>0</v>
      </c>
      <c r="Y610" s="33">
        <f t="shared" si="115"/>
        <v>0</v>
      </c>
      <c r="Z610" s="4" t="str">
        <f t="shared" si="116"/>
        <v>Sim</v>
      </c>
      <c r="AA610" s="4" t="str">
        <f t="shared" si="117"/>
        <v>Sim</v>
      </c>
      <c r="AB610" s="4" t="str">
        <f t="shared" si="118"/>
        <v>Sim</v>
      </c>
      <c r="AC610" s="4" t="str">
        <f t="shared" si="119"/>
        <v>Sim</v>
      </c>
      <c r="AD610" s="4" t="str">
        <f t="shared" si="120"/>
        <v>Não</v>
      </c>
      <c r="AE610" s="30" t="str">
        <f t="shared" si="121"/>
        <v>Não</v>
      </c>
    </row>
    <row r="611" spans="1:31" x14ac:dyDescent="0.25">
      <c r="A611" s="23">
        <v>230280</v>
      </c>
      <c r="B611" s="27">
        <f>IFERROR(VLOOKUP(A611,[1]Monitoramento_Base_somente_disp!$A:$L,5,FALSE),0)</f>
        <v>460057</v>
      </c>
      <c r="C611" s="20">
        <f>IFERROR(VLOOKUP(A611,[1]Monitoramento_Base_somente_disp!$A:$L,6,FALSE),0)</f>
        <v>182168249</v>
      </c>
      <c r="D611" s="20">
        <f>IFERROR(VLOOKUP(A611,[1]Monitoramento_Base_somente_disp!$A:$L,7,FALSE),0)</f>
        <v>276360</v>
      </c>
      <c r="E611" s="20">
        <f>IFERROR(VLOOKUP(A611,[1]Monitoramento_Base_somente_disp!$A:$L,8,FALSE),0)</f>
        <v>87331829</v>
      </c>
      <c r="F611" s="20">
        <f>IFERROR(VLOOKUP(A611,[1]Monitoramento_Base_somente_disp!$A:$L,9,FALSE),0)</f>
        <v>0</v>
      </c>
      <c r="G611" s="28">
        <f>IFERROR(VLOOKUP(A611,[1]Monitoramento_Base_somente_disp!$A:$L,10,FALSE),0)</f>
        <v>0</v>
      </c>
      <c r="H611" s="27">
        <f>IFERROR(VLOOKUP(A611,[2]webService!$A:$I,4,FALSE),0)</f>
        <v>0</v>
      </c>
      <c r="I611" s="20">
        <f>IFERROR(VLOOKUP(A611,[2]webService!$A:$II,5,FALSE),0)</f>
        <v>0</v>
      </c>
      <c r="J611" s="20">
        <f>IFERROR(VLOOKUP(A611,[2]webService!$A:$I,6,FALSE),0)</f>
        <v>0</v>
      </c>
      <c r="K611" s="20">
        <f>IFERROR(VLOOKUP(A611,[2]webService!$A:$I,7,FALSE),0)</f>
        <v>0</v>
      </c>
      <c r="L611" s="20">
        <f>IFERROR(VLOOKUP(A611,[2]webService!$A:$I,8,FALSE),0)</f>
        <v>0</v>
      </c>
      <c r="M611" s="28">
        <f>IFERROR(VLOOKUP(A611,[2]webService!$A:$I,9,FALSE),0)</f>
        <v>0</v>
      </c>
      <c r="N611" s="27">
        <f>IFERROR(VLOOKUP(A611,[3]soaBnafar!$A:$G,2,FALSE),0)</f>
        <v>0</v>
      </c>
      <c r="O611" s="20">
        <f>IFERROR(VLOOKUP(A611,[3]soaBnafar!$A:$H,3,FALSE),0)</f>
        <v>0</v>
      </c>
      <c r="P611" s="20">
        <f>IFERROR(VLOOKUP(A611,[3]soaBnafar!$A:$G,4,FALSE),0)</f>
        <v>0</v>
      </c>
      <c r="Q611" s="20">
        <f>IFERROR(VLOOKUP(A611,[3]soaBnafar!$A:$G,5,FALSE),0)</f>
        <v>0</v>
      </c>
      <c r="R611" s="20">
        <f>IFERROR(VLOOKUP(A611,[3]soaBnafar!$A:$G,6,FALSE),0)</f>
        <v>0</v>
      </c>
      <c r="S611" s="20">
        <f>IFERROR(VLOOKUP(A611,[3]soaBnafar!$A:$G,7,FALSE),0)</f>
        <v>0</v>
      </c>
      <c r="T611" s="32">
        <f t="shared" si="110"/>
        <v>460057</v>
      </c>
      <c r="U611" s="21">
        <f t="shared" si="111"/>
        <v>182168249</v>
      </c>
      <c r="V611" s="21">
        <f t="shared" si="112"/>
        <v>276360</v>
      </c>
      <c r="W611" s="21">
        <f t="shared" si="113"/>
        <v>87331829</v>
      </c>
      <c r="X611" s="21">
        <f t="shared" si="114"/>
        <v>0</v>
      </c>
      <c r="Y611" s="33">
        <f t="shared" si="115"/>
        <v>0</v>
      </c>
      <c r="Z611" s="4" t="str">
        <f t="shared" si="116"/>
        <v>Sim</v>
      </c>
      <c r="AA611" s="4" t="str">
        <f t="shared" si="117"/>
        <v>Sim</v>
      </c>
      <c r="AB611" s="4" t="str">
        <f t="shared" si="118"/>
        <v>Sim</v>
      </c>
      <c r="AC611" s="4" t="str">
        <f t="shared" si="119"/>
        <v>Sim</v>
      </c>
      <c r="AD611" s="4" t="str">
        <f t="shared" si="120"/>
        <v>Não</v>
      </c>
      <c r="AE611" s="30" t="str">
        <f t="shared" si="121"/>
        <v>Não</v>
      </c>
    </row>
    <row r="612" spans="1:31" x14ac:dyDescent="0.25">
      <c r="A612" s="23">
        <v>230290</v>
      </c>
      <c r="B612" s="27">
        <f>IFERROR(VLOOKUP(A612,[1]Monitoramento_Base_somente_disp!$A:$L,5,FALSE),0)</f>
        <v>30501</v>
      </c>
      <c r="C612" s="20">
        <f>IFERROR(VLOOKUP(A612,[1]Monitoramento_Base_somente_disp!$A:$L,6,FALSE),0)</f>
        <v>11134673</v>
      </c>
      <c r="D612" s="20">
        <f>IFERROR(VLOOKUP(A612,[1]Monitoramento_Base_somente_disp!$A:$L,7,FALSE),0)</f>
        <v>33749</v>
      </c>
      <c r="E612" s="20">
        <f>IFERROR(VLOOKUP(A612,[1]Monitoramento_Base_somente_disp!$A:$L,8,FALSE),0)</f>
        <v>5362751</v>
      </c>
      <c r="F612" s="20">
        <f>IFERROR(VLOOKUP(A612,[1]Monitoramento_Base_somente_disp!$A:$L,9,FALSE),0)</f>
        <v>0</v>
      </c>
      <c r="G612" s="28">
        <f>IFERROR(VLOOKUP(A612,[1]Monitoramento_Base_somente_disp!$A:$L,10,FALSE),0)</f>
        <v>0</v>
      </c>
      <c r="H612" s="27">
        <f>IFERROR(VLOOKUP(A612,[2]webService!$A:$I,4,FALSE),0)</f>
        <v>0</v>
      </c>
      <c r="I612" s="20">
        <f>IFERROR(VLOOKUP(A612,[2]webService!$A:$II,5,FALSE),0)</f>
        <v>0</v>
      </c>
      <c r="J612" s="20">
        <f>IFERROR(VLOOKUP(A612,[2]webService!$A:$I,6,FALSE),0)</f>
        <v>0</v>
      </c>
      <c r="K612" s="20">
        <f>IFERROR(VLOOKUP(A612,[2]webService!$A:$I,7,FALSE),0)</f>
        <v>0</v>
      </c>
      <c r="L612" s="20">
        <f>IFERROR(VLOOKUP(A612,[2]webService!$A:$I,8,FALSE),0)</f>
        <v>0</v>
      </c>
      <c r="M612" s="28">
        <f>IFERROR(VLOOKUP(A612,[2]webService!$A:$I,9,FALSE),0)</f>
        <v>0</v>
      </c>
      <c r="N612" s="27">
        <f>IFERROR(VLOOKUP(A612,[3]soaBnafar!$A:$G,2,FALSE),0)</f>
        <v>0</v>
      </c>
      <c r="O612" s="20">
        <f>IFERROR(VLOOKUP(A612,[3]soaBnafar!$A:$H,3,FALSE),0)</f>
        <v>0</v>
      </c>
      <c r="P612" s="20">
        <f>IFERROR(VLOOKUP(A612,[3]soaBnafar!$A:$G,4,FALSE),0)</f>
        <v>0</v>
      </c>
      <c r="Q612" s="20">
        <f>IFERROR(VLOOKUP(A612,[3]soaBnafar!$A:$G,5,FALSE),0)</f>
        <v>0</v>
      </c>
      <c r="R612" s="20">
        <f>IFERROR(VLOOKUP(A612,[3]soaBnafar!$A:$G,6,FALSE),0)</f>
        <v>0</v>
      </c>
      <c r="S612" s="20">
        <f>IFERROR(VLOOKUP(A612,[3]soaBnafar!$A:$G,7,FALSE),0)</f>
        <v>0</v>
      </c>
      <c r="T612" s="32">
        <f t="shared" si="110"/>
        <v>30501</v>
      </c>
      <c r="U612" s="21">
        <f t="shared" si="111"/>
        <v>11134673</v>
      </c>
      <c r="V612" s="21">
        <f t="shared" si="112"/>
        <v>33749</v>
      </c>
      <c r="W612" s="21">
        <f t="shared" si="113"/>
        <v>5362751</v>
      </c>
      <c r="X612" s="21">
        <f t="shared" si="114"/>
        <v>0</v>
      </c>
      <c r="Y612" s="33">
        <f t="shared" si="115"/>
        <v>0</v>
      </c>
      <c r="Z612" s="4" t="str">
        <f t="shared" si="116"/>
        <v>Sim</v>
      </c>
      <c r="AA612" s="4" t="str">
        <f t="shared" si="117"/>
        <v>Sim</v>
      </c>
      <c r="AB612" s="4" t="str">
        <f t="shared" si="118"/>
        <v>Sim</v>
      </c>
      <c r="AC612" s="4" t="str">
        <f t="shared" si="119"/>
        <v>Sim</v>
      </c>
      <c r="AD612" s="4" t="str">
        <f t="shared" si="120"/>
        <v>Não</v>
      </c>
      <c r="AE612" s="30" t="str">
        <f t="shared" si="121"/>
        <v>Não</v>
      </c>
    </row>
    <row r="613" spans="1:31" x14ac:dyDescent="0.25">
      <c r="A613" s="23">
        <v>230300</v>
      </c>
      <c r="B613" s="27">
        <f>IFERROR(VLOOKUP(A613,[1]Monitoramento_Base_somente_disp!$A:$L,5,FALSE),0)</f>
        <v>931</v>
      </c>
      <c r="C613" s="20">
        <f>IFERROR(VLOOKUP(A613,[1]Monitoramento_Base_somente_disp!$A:$L,6,FALSE),0)</f>
        <v>26619498</v>
      </c>
      <c r="D613" s="20">
        <f>IFERROR(VLOOKUP(A613,[1]Monitoramento_Base_somente_disp!$A:$L,7,FALSE),0)</f>
        <v>489</v>
      </c>
      <c r="E613" s="20">
        <f>IFERROR(VLOOKUP(A613,[1]Monitoramento_Base_somente_disp!$A:$L,8,FALSE),0)</f>
        <v>13022336</v>
      </c>
      <c r="F613" s="20">
        <f>IFERROR(VLOOKUP(A613,[1]Monitoramento_Base_somente_disp!$A:$L,9,FALSE),0)</f>
        <v>0</v>
      </c>
      <c r="G613" s="28">
        <f>IFERROR(VLOOKUP(A613,[1]Monitoramento_Base_somente_disp!$A:$L,10,FALSE),0)</f>
        <v>0</v>
      </c>
      <c r="H613" s="27">
        <f>IFERROR(VLOOKUP(A613,[2]webService!$A:$I,4,FALSE),0)</f>
        <v>0</v>
      </c>
      <c r="I613" s="20">
        <f>IFERROR(VLOOKUP(A613,[2]webService!$A:$II,5,FALSE),0)</f>
        <v>0</v>
      </c>
      <c r="J613" s="20">
        <f>IFERROR(VLOOKUP(A613,[2]webService!$A:$I,6,FALSE),0)</f>
        <v>0</v>
      </c>
      <c r="K613" s="20">
        <f>IFERROR(VLOOKUP(A613,[2]webService!$A:$I,7,FALSE),0)</f>
        <v>0</v>
      </c>
      <c r="L613" s="20">
        <f>IFERROR(VLOOKUP(A613,[2]webService!$A:$I,8,FALSE),0)</f>
        <v>0</v>
      </c>
      <c r="M613" s="28">
        <f>IFERROR(VLOOKUP(A613,[2]webService!$A:$I,9,FALSE),0)</f>
        <v>0</v>
      </c>
      <c r="N613" s="27">
        <f>IFERROR(VLOOKUP(A613,[3]soaBnafar!$A:$G,2,FALSE),0)</f>
        <v>0</v>
      </c>
      <c r="O613" s="20">
        <f>IFERROR(VLOOKUP(A613,[3]soaBnafar!$A:$H,3,FALSE),0)</f>
        <v>0</v>
      </c>
      <c r="P613" s="20">
        <f>IFERROR(VLOOKUP(A613,[3]soaBnafar!$A:$G,4,FALSE),0)</f>
        <v>0</v>
      </c>
      <c r="Q613" s="20">
        <f>IFERROR(VLOOKUP(A613,[3]soaBnafar!$A:$G,5,FALSE),0)</f>
        <v>0</v>
      </c>
      <c r="R613" s="20">
        <f>IFERROR(VLOOKUP(A613,[3]soaBnafar!$A:$G,6,FALSE),0)</f>
        <v>0</v>
      </c>
      <c r="S613" s="20">
        <f>IFERROR(VLOOKUP(A613,[3]soaBnafar!$A:$G,7,FALSE),0)</f>
        <v>0</v>
      </c>
      <c r="T613" s="32">
        <f t="shared" si="110"/>
        <v>931</v>
      </c>
      <c r="U613" s="21">
        <f t="shared" si="111"/>
        <v>26619498</v>
      </c>
      <c r="V613" s="21">
        <f t="shared" si="112"/>
        <v>489</v>
      </c>
      <c r="W613" s="21">
        <f t="shared" si="113"/>
        <v>13022336</v>
      </c>
      <c r="X613" s="21">
        <f t="shared" si="114"/>
        <v>0</v>
      </c>
      <c r="Y613" s="33">
        <f t="shared" si="115"/>
        <v>0</v>
      </c>
      <c r="Z613" s="4" t="str">
        <f t="shared" si="116"/>
        <v>Sim</v>
      </c>
      <c r="AA613" s="4" t="str">
        <f t="shared" si="117"/>
        <v>Sim</v>
      </c>
      <c r="AB613" s="4" t="str">
        <f t="shared" si="118"/>
        <v>Sim</v>
      </c>
      <c r="AC613" s="4" t="str">
        <f t="shared" si="119"/>
        <v>Sim</v>
      </c>
      <c r="AD613" s="4" t="str">
        <f t="shared" si="120"/>
        <v>Não</v>
      </c>
      <c r="AE613" s="30" t="str">
        <f t="shared" si="121"/>
        <v>Não</v>
      </c>
    </row>
    <row r="614" spans="1:31" x14ac:dyDescent="0.25">
      <c r="A614" s="23">
        <v>230310</v>
      </c>
      <c r="B614" s="27">
        <f>IFERROR(VLOOKUP(A614,[1]Monitoramento_Base_somente_disp!$A:$L,5,FALSE),0)</f>
        <v>36268</v>
      </c>
      <c r="C614" s="20">
        <f>IFERROR(VLOOKUP(A614,[1]Monitoramento_Base_somente_disp!$A:$L,6,FALSE),0)</f>
        <v>20836430</v>
      </c>
      <c r="D614" s="20">
        <f>IFERROR(VLOOKUP(A614,[1]Monitoramento_Base_somente_disp!$A:$L,7,FALSE),0)</f>
        <v>32119</v>
      </c>
      <c r="E614" s="20">
        <f>IFERROR(VLOOKUP(A614,[1]Monitoramento_Base_somente_disp!$A:$L,8,FALSE),0)</f>
        <v>12002466</v>
      </c>
      <c r="F614" s="20">
        <f>IFERROR(VLOOKUP(A614,[1]Monitoramento_Base_somente_disp!$A:$L,9,FALSE),0)</f>
        <v>0</v>
      </c>
      <c r="G614" s="28">
        <f>IFERROR(VLOOKUP(A614,[1]Monitoramento_Base_somente_disp!$A:$L,10,FALSE),0)</f>
        <v>0</v>
      </c>
      <c r="H614" s="27">
        <f>IFERROR(VLOOKUP(A614,[2]webService!$A:$I,4,FALSE),0)</f>
        <v>0</v>
      </c>
      <c r="I614" s="20">
        <f>IFERROR(VLOOKUP(A614,[2]webService!$A:$II,5,FALSE),0)</f>
        <v>0</v>
      </c>
      <c r="J614" s="20">
        <f>IFERROR(VLOOKUP(A614,[2]webService!$A:$I,6,FALSE),0)</f>
        <v>0</v>
      </c>
      <c r="K614" s="20">
        <f>IFERROR(VLOOKUP(A614,[2]webService!$A:$I,7,FALSE),0)</f>
        <v>0</v>
      </c>
      <c r="L614" s="20">
        <f>IFERROR(VLOOKUP(A614,[2]webService!$A:$I,8,FALSE),0)</f>
        <v>0</v>
      </c>
      <c r="M614" s="28">
        <f>IFERROR(VLOOKUP(A614,[2]webService!$A:$I,9,FALSE),0)</f>
        <v>0</v>
      </c>
      <c r="N614" s="27">
        <f>IFERROR(VLOOKUP(A614,[3]soaBnafar!$A:$G,2,FALSE),0)</f>
        <v>0</v>
      </c>
      <c r="O614" s="20">
        <f>IFERROR(VLOOKUP(A614,[3]soaBnafar!$A:$H,3,FALSE),0)</f>
        <v>0</v>
      </c>
      <c r="P614" s="20">
        <f>IFERROR(VLOOKUP(A614,[3]soaBnafar!$A:$G,4,FALSE),0)</f>
        <v>0</v>
      </c>
      <c r="Q614" s="20">
        <f>IFERROR(VLOOKUP(A614,[3]soaBnafar!$A:$G,5,FALSE),0)</f>
        <v>0</v>
      </c>
      <c r="R614" s="20">
        <f>IFERROR(VLOOKUP(A614,[3]soaBnafar!$A:$G,6,FALSE),0)</f>
        <v>0</v>
      </c>
      <c r="S614" s="20">
        <f>IFERROR(VLOOKUP(A614,[3]soaBnafar!$A:$G,7,FALSE),0)</f>
        <v>0</v>
      </c>
      <c r="T614" s="32">
        <f t="shared" si="110"/>
        <v>36268</v>
      </c>
      <c r="U614" s="21">
        <f t="shared" si="111"/>
        <v>20836430</v>
      </c>
      <c r="V614" s="21">
        <f t="shared" si="112"/>
        <v>32119</v>
      </c>
      <c r="W614" s="21">
        <f t="shared" si="113"/>
        <v>12002466</v>
      </c>
      <c r="X614" s="21">
        <f t="shared" si="114"/>
        <v>0</v>
      </c>
      <c r="Y614" s="33">
        <f t="shared" si="115"/>
        <v>0</v>
      </c>
      <c r="Z614" s="4" t="str">
        <f t="shared" si="116"/>
        <v>Sim</v>
      </c>
      <c r="AA614" s="4" t="str">
        <f t="shared" si="117"/>
        <v>Sim</v>
      </c>
      <c r="AB614" s="4" t="str">
        <f t="shared" si="118"/>
        <v>Sim</v>
      </c>
      <c r="AC614" s="4" t="str">
        <f t="shared" si="119"/>
        <v>Sim</v>
      </c>
      <c r="AD614" s="4" t="str">
        <f t="shared" si="120"/>
        <v>Não</v>
      </c>
      <c r="AE614" s="30" t="str">
        <f t="shared" si="121"/>
        <v>Não</v>
      </c>
    </row>
    <row r="615" spans="1:31" x14ac:dyDescent="0.25">
      <c r="A615" s="23">
        <v>230320</v>
      </c>
      <c r="B615" s="27">
        <f>IFERROR(VLOOKUP(A615,[1]Monitoramento_Base_somente_disp!$A:$L,5,FALSE),0)</f>
        <v>96361</v>
      </c>
      <c r="C615" s="20">
        <f>IFERROR(VLOOKUP(A615,[1]Monitoramento_Base_somente_disp!$A:$L,6,FALSE),0)</f>
        <v>27044360</v>
      </c>
      <c r="D615" s="20">
        <f>IFERROR(VLOOKUP(A615,[1]Monitoramento_Base_somente_disp!$A:$L,7,FALSE),0)</f>
        <v>88496</v>
      </c>
      <c r="E615" s="20">
        <f>IFERROR(VLOOKUP(A615,[1]Monitoramento_Base_somente_disp!$A:$L,8,FALSE),0)</f>
        <v>12133281</v>
      </c>
      <c r="F615" s="20">
        <f>IFERROR(VLOOKUP(A615,[1]Monitoramento_Base_somente_disp!$A:$L,9,FALSE),0)</f>
        <v>0</v>
      </c>
      <c r="G615" s="28">
        <f>IFERROR(VLOOKUP(A615,[1]Monitoramento_Base_somente_disp!$A:$L,10,FALSE),0)</f>
        <v>0</v>
      </c>
      <c r="H615" s="27">
        <f>IFERROR(VLOOKUP(A615,[2]webService!$A:$I,4,FALSE),0)</f>
        <v>0</v>
      </c>
      <c r="I615" s="20">
        <f>IFERROR(VLOOKUP(A615,[2]webService!$A:$II,5,FALSE),0)</f>
        <v>0</v>
      </c>
      <c r="J615" s="20">
        <f>IFERROR(VLOOKUP(A615,[2]webService!$A:$I,6,FALSE),0)</f>
        <v>0</v>
      </c>
      <c r="K615" s="20">
        <f>IFERROR(VLOOKUP(A615,[2]webService!$A:$I,7,FALSE),0)</f>
        <v>0</v>
      </c>
      <c r="L615" s="20">
        <f>IFERROR(VLOOKUP(A615,[2]webService!$A:$I,8,FALSE),0)</f>
        <v>0</v>
      </c>
      <c r="M615" s="28">
        <f>IFERROR(VLOOKUP(A615,[2]webService!$A:$I,9,FALSE),0)</f>
        <v>0</v>
      </c>
      <c r="N615" s="27">
        <f>IFERROR(VLOOKUP(A615,[3]soaBnafar!$A:$G,2,FALSE),0)</f>
        <v>0</v>
      </c>
      <c r="O615" s="20">
        <f>IFERROR(VLOOKUP(A615,[3]soaBnafar!$A:$H,3,FALSE),0)</f>
        <v>0</v>
      </c>
      <c r="P615" s="20">
        <f>IFERROR(VLOOKUP(A615,[3]soaBnafar!$A:$G,4,FALSE),0)</f>
        <v>0</v>
      </c>
      <c r="Q615" s="20">
        <f>IFERROR(VLOOKUP(A615,[3]soaBnafar!$A:$G,5,FALSE),0)</f>
        <v>0</v>
      </c>
      <c r="R615" s="20">
        <f>IFERROR(VLOOKUP(A615,[3]soaBnafar!$A:$G,6,FALSE),0)</f>
        <v>0</v>
      </c>
      <c r="S615" s="20">
        <f>IFERROR(VLOOKUP(A615,[3]soaBnafar!$A:$G,7,FALSE),0)</f>
        <v>0</v>
      </c>
      <c r="T615" s="32">
        <f t="shared" si="110"/>
        <v>96361</v>
      </c>
      <c r="U615" s="21">
        <f t="shared" si="111"/>
        <v>27044360</v>
      </c>
      <c r="V615" s="21">
        <f t="shared" si="112"/>
        <v>88496</v>
      </c>
      <c r="W615" s="21">
        <f t="shared" si="113"/>
        <v>12133281</v>
      </c>
      <c r="X615" s="21">
        <f t="shared" si="114"/>
        <v>0</v>
      </c>
      <c r="Y615" s="33">
        <f t="shared" si="115"/>
        <v>0</v>
      </c>
      <c r="Z615" s="4" t="str">
        <f t="shared" si="116"/>
        <v>Sim</v>
      </c>
      <c r="AA615" s="4" t="str">
        <f t="shared" si="117"/>
        <v>Sim</v>
      </c>
      <c r="AB615" s="4" t="str">
        <f t="shared" si="118"/>
        <v>Sim</v>
      </c>
      <c r="AC615" s="4" t="str">
        <f t="shared" si="119"/>
        <v>Sim</v>
      </c>
      <c r="AD615" s="4" t="str">
        <f t="shared" si="120"/>
        <v>Não</v>
      </c>
      <c r="AE615" s="30" t="str">
        <f t="shared" si="121"/>
        <v>Não</v>
      </c>
    </row>
    <row r="616" spans="1:31" x14ac:dyDescent="0.25">
      <c r="A616" s="23">
        <v>230330</v>
      </c>
      <c r="B616" s="27">
        <f>IFERROR(VLOOKUP(A616,[1]Monitoramento_Base_somente_disp!$A:$L,5,FALSE),0)</f>
        <v>0</v>
      </c>
      <c r="C616" s="20">
        <f>IFERROR(VLOOKUP(A616,[1]Monitoramento_Base_somente_disp!$A:$L,6,FALSE),0)</f>
        <v>3190180</v>
      </c>
      <c r="D616" s="20">
        <f>IFERROR(VLOOKUP(A616,[1]Monitoramento_Base_somente_disp!$A:$L,7,FALSE),0)</f>
        <v>0</v>
      </c>
      <c r="E616" s="20">
        <f>IFERROR(VLOOKUP(A616,[1]Monitoramento_Base_somente_disp!$A:$L,8,FALSE),0)</f>
        <v>1595090</v>
      </c>
      <c r="F616" s="20">
        <f>IFERROR(VLOOKUP(A616,[1]Monitoramento_Base_somente_disp!$A:$L,9,FALSE),0)</f>
        <v>0</v>
      </c>
      <c r="G616" s="28">
        <f>IFERROR(VLOOKUP(A616,[1]Monitoramento_Base_somente_disp!$A:$L,10,FALSE),0)</f>
        <v>0</v>
      </c>
      <c r="H616" s="27">
        <f>IFERROR(VLOOKUP(A616,[2]webService!$A:$I,4,FALSE),0)</f>
        <v>0</v>
      </c>
      <c r="I616" s="20">
        <f>IFERROR(VLOOKUP(A616,[2]webService!$A:$II,5,FALSE),0)</f>
        <v>0</v>
      </c>
      <c r="J616" s="20">
        <f>IFERROR(VLOOKUP(A616,[2]webService!$A:$I,6,FALSE),0)</f>
        <v>0</v>
      </c>
      <c r="K616" s="20">
        <f>IFERROR(VLOOKUP(A616,[2]webService!$A:$I,7,FALSE),0)</f>
        <v>0</v>
      </c>
      <c r="L616" s="20">
        <f>IFERROR(VLOOKUP(A616,[2]webService!$A:$I,8,FALSE),0)</f>
        <v>0</v>
      </c>
      <c r="M616" s="28">
        <f>IFERROR(VLOOKUP(A616,[2]webService!$A:$I,9,FALSE),0)</f>
        <v>0</v>
      </c>
      <c r="N616" s="27">
        <f>IFERROR(VLOOKUP(A616,[3]soaBnafar!$A:$G,2,FALSE),0)</f>
        <v>0</v>
      </c>
      <c r="O616" s="20">
        <f>IFERROR(VLOOKUP(A616,[3]soaBnafar!$A:$H,3,FALSE),0)</f>
        <v>0</v>
      </c>
      <c r="P616" s="20">
        <f>IFERROR(VLOOKUP(A616,[3]soaBnafar!$A:$G,4,FALSE),0)</f>
        <v>0</v>
      </c>
      <c r="Q616" s="20">
        <f>IFERROR(VLOOKUP(A616,[3]soaBnafar!$A:$G,5,FALSE),0)</f>
        <v>0</v>
      </c>
      <c r="R616" s="20">
        <f>IFERROR(VLOOKUP(A616,[3]soaBnafar!$A:$G,6,FALSE),0)</f>
        <v>0</v>
      </c>
      <c r="S616" s="20">
        <f>IFERROR(VLOOKUP(A616,[3]soaBnafar!$A:$G,7,FALSE),0)</f>
        <v>0</v>
      </c>
      <c r="T616" s="32">
        <f t="shared" si="110"/>
        <v>0</v>
      </c>
      <c r="U616" s="21">
        <f t="shared" si="111"/>
        <v>3190180</v>
      </c>
      <c r="V616" s="21">
        <f t="shared" si="112"/>
        <v>0</v>
      </c>
      <c r="W616" s="21">
        <f t="shared" si="113"/>
        <v>1595090</v>
      </c>
      <c r="X616" s="21">
        <f t="shared" si="114"/>
        <v>0</v>
      </c>
      <c r="Y616" s="33">
        <f t="shared" si="115"/>
        <v>0</v>
      </c>
      <c r="Z616" s="4" t="str">
        <f t="shared" si="116"/>
        <v>Não</v>
      </c>
      <c r="AA616" s="4" t="str">
        <f t="shared" si="117"/>
        <v>Sim</v>
      </c>
      <c r="AB616" s="4" t="str">
        <f t="shared" si="118"/>
        <v>Não</v>
      </c>
      <c r="AC616" s="4" t="str">
        <f t="shared" si="119"/>
        <v>Sim</v>
      </c>
      <c r="AD616" s="4" t="str">
        <f t="shared" si="120"/>
        <v>Não</v>
      </c>
      <c r="AE616" s="30" t="str">
        <f t="shared" si="121"/>
        <v>Não</v>
      </c>
    </row>
    <row r="617" spans="1:31" x14ac:dyDescent="0.25">
      <c r="A617" s="23">
        <v>230340</v>
      </c>
      <c r="B617" s="27">
        <f>IFERROR(VLOOKUP(A617,[1]Monitoramento_Base_somente_disp!$A:$L,5,FALSE),0)</f>
        <v>121543</v>
      </c>
      <c r="C617" s="20">
        <f>IFERROR(VLOOKUP(A617,[1]Monitoramento_Base_somente_disp!$A:$L,6,FALSE),0)</f>
        <v>19363242</v>
      </c>
      <c r="D617" s="20">
        <f>IFERROR(VLOOKUP(A617,[1]Monitoramento_Base_somente_disp!$A:$L,7,FALSE),0)</f>
        <v>70416</v>
      </c>
      <c r="E617" s="20">
        <f>IFERROR(VLOOKUP(A617,[1]Monitoramento_Base_somente_disp!$A:$L,8,FALSE),0)</f>
        <v>8849671</v>
      </c>
      <c r="F617" s="20">
        <f>IFERROR(VLOOKUP(A617,[1]Monitoramento_Base_somente_disp!$A:$L,9,FALSE),0)</f>
        <v>0</v>
      </c>
      <c r="G617" s="28">
        <f>IFERROR(VLOOKUP(A617,[1]Monitoramento_Base_somente_disp!$A:$L,10,FALSE),0)</f>
        <v>0</v>
      </c>
      <c r="H617" s="27">
        <f>IFERROR(VLOOKUP(A617,[2]webService!$A:$I,4,FALSE),0)</f>
        <v>0</v>
      </c>
      <c r="I617" s="20">
        <f>IFERROR(VLOOKUP(A617,[2]webService!$A:$II,5,FALSE),0)</f>
        <v>0</v>
      </c>
      <c r="J617" s="20">
        <f>IFERROR(VLOOKUP(A617,[2]webService!$A:$I,6,FALSE),0)</f>
        <v>0</v>
      </c>
      <c r="K617" s="20">
        <f>IFERROR(VLOOKUP(A617,[2]webService!$A:$I,7,FALSE),0)</f>
        <v>0</v>
      </c>
      <c r="L617" s="20">
        <f>IFERROR(VLOOKUP(A617,[2]webService!$A:$I,8,FALSE),0)</f>
        <v>0</v>
      </c>
      <c r="M617" s="28">
        <f>IFERROR(VLOOKUP(A617,[2]webService!$A:$I,9,FALSE),0)</f>
        <v>0</v>
      </c>
      <c r="N617" s="27">
        <f>IFERROR(VLOOKUP(A617,[3]soaBnafar!$A:$G,2,FALSE),0)</f>
        <v>0</v>
      </c>
      <c r="O617" s="20">
        <f>IFERROR(VLOOKUP(A617,[3]soaBnafar!$A:$H,3,FALSE),0)</f>
        <v>0</v>
      </c>
      <c r="P617" s="20">
        <f>IFERROR(VLOOKUP(A617,[3]soaBnafar!$A:$G,4,FALSE),0)</f>
        <v>0</v>
      </c>
      <c r="Q617" s="20">
        <f>IFERROR(VLOOKUP(A617,[3]soaBnafar!$A:$G,5,FALSE),0)</f>
        <v>0</v>
      </c>
      <c r="R617" s="20">
        <f>IFERROR(VLOOKUP(A617,[3]soaBnafar!$A:$G,6,FALSE),0)</f>
        <v>0</v>
      </c>
      <c r="S617" s="20">
        <f>IFERROR(VLOOKUP(A617,[3]soaBnafar!$A:$G,7,FALSE),0)</f>
        <v>0</v>
      </c>
      <c r="T617" s="32">
        <f t="shared" si="110"/>
        <v>121543</v>
      </c>
      <c r="U617" s="21">
        <f t="shared" si="111"/>
        <v>19363242</v>
      </c>
      <c r="V617" s="21">
        <f t="shared" si="112"/>
        <v>70416</v>
      </c>
      <c r="W617" s="21">
        <f t="shared" si="113"/>
        <v>8849671</v>
      </c>
      <c r="X617" s="21">
        <f t="shared" si="114"/>
        <v>0</v>
      </c>
      <c r="Y617" s="33">
        <f t="shared" si="115"/>
        <v>0</v>
      </c>
      <c r="Z617" s="4" t="str">
        <f t="shared" si="116"/>
        <v>Sim</v>
      </c>
      <c r="AA617" s="4" t="str">
        <f t="shared" si="117"/>
        <v>Sim</v>
      </c>
      <c r="AB617" s="4" t="str">
        <f t="shared" si="118"/>
        <v>Sim</v>
      </c>
      <c r="AC617" s="4" t="str">
        <f t="shared" si="119"/>
        <v>Sim</v>
      </c>
      <c r="AD617" s="4" t="str">
        <f t="shared" si="120"/>
        <v>Não</v>
      </c>
      <c r="AE617" s="30" t="str">
        <f t="shared" si="121"/>
        <v>Não</v>
      </c>
    </row>
    <row r="618" spans="1:31" x14ac:dyDescent="0.25">
      <c r="A618" s="23">
        <v>230350</v>
      </c>
      <c r="B618" s="27">
        <f>IFERROR(VLOOKUP(A618,[1]Monitoramento_Base_somente_disp!$A:$L,5,FALSE),0)</f>
        <v>184163</v>
      </c>
      <c r="C618" s="20">
        <f>IFERROR(VLOOKUP(A618,[1]Monitoramento_Base_somente_disp!$A:$L,6,FALSE),0)</f>
        <v>65467981</v>
      </c>
      <c r="D618" s="20">
        <f>IFERROR(VLOOKUP(A618,[1]Monitoramento_Base_somente_disp!$A:$L,7,FALSE),0)</f>
        <v>109987</v>
      </c>
      <c r="E618" s="20">
        <f>IFERROR(VLOOKUP(A618,[1]Monitoramento_Base_somente_disp!$A:$L,8,FALSE),0)</f>
        <v>29346371</v>
      </c>
      <c r="F618" s="20">
        <f>IFERROR(VLOOKUP(A618,[1]Monitoramento_Base_somente_disp!$A:$L,9,FALSE),0)</f>
        <v>0</v>
      </c>
      <c r="G618" s="28">
        <f>IFERROR(VLOOKUP(A618,[1]Monitoramento_Base_somente_disp!$A:$L,10,FALSE),0)</f>
        <v>0</v>
      </c>
      <c r="H618" s="27">
        <f>IFERROR(VLOOKUP(A618,[2]webService!$A:$I,4,FALSE),0)</f>
        <v>0</v>
      </c>
      <c r="I618" s="20">
        <f>IFERROR(VLOOKUP(A618,[2]webService!$A:$II,5,FALSE),0)</f>
        <v>0</v>
      </c>
      <c r="J618" s="20">
        <f>IFERROR(VLOOKUP(A618,[2]webService!$A:$I,6,FALSE),0)</f>
        <v>0</v>
      </c>
      <c r="K618" s="20">
        <f>IFERROR(VLOOKUP(A618,[2]webService!$A:$I,7,FALSE),0)</f>
        <v>0</v>
      </c>
      <c r="L618" s="20">
        <f>IFERROR(VLOOKUP(A618,[2]webService!$A:$I,8,FALSE),0)</f>
        <v>0</v>
      </c>
      <c r="M618" s="28">
        <f>IFERROR(VLOOKUP(A618,[2]webService!$A:$I,9,FALSE),0)</f>
        <v>0</v>
      </c>
      <c r="N618" s="27">
        <f>IFERROR(VLOOKUP(A618,[3]soaBnafar!$A:$G,2,FALSE),0)</f>
        <v>0</v>
      </c>
      <c r="O618" s="20">
        <f>IFERROR(VLOOKUP(A618,[3]soaBnafar!$A:$H,3,FALSE),0)</f>
        <v>0</v>
      </c>
      <c r="P618" s="20">
        <f>IFERROR(VLOOKUP(A618,[3]soaBnafar!$A:$G,4,FALSE),0)</f>
        <v>0</v>
      </c>
      <c r="Q618" s="20">
        <f>IFERROR(VLOOKUP(A618,[3]soaBnafar!$A:$G,5,FALSE),0)</f>
        <v>0</v>
      </c>
      <c r="R618" s="20">
        <f>IFERROR(VLOOKUP(A618,[3]soaBnafar!$A:$G,6,FALSE),0)</f>
        <v>0</v>
      </c>
      <c r="S618" s="20">
        <f>IFERROR(VLOOKUP(A618,[3]soaBnafar!$A:$G,7,FALSE),0)</f>
        <v>0</v>
      </c>
      <c r="T618" s="32">
        <f t="shared" si="110"/>
        <v>184163</v>
      </c>
      <c r="U618" s="21">
        <f t="shared" si="111"/>
        <v>65467981</v>
      </c>
      <c r="V618" s="21">
        <f t="shared" si="112"/>
        <v>109987</v>
      </c>
      <c r="W618" s="21">
        <f t="shared" si="113"/>
        <v>29346371</v>
      </c>
      <c r="X618" s="21">
        <f t="shared" si="114"/>
        <v>0</v>
      </c>
      <c r="Y618" s="33">
        <f t="shared" si="115"/>
        <v>0</v>
      </c>
      <c r="Z618" s="4" t="str">
        <f t="shared" si="116"/>
        <v>Sim</v>
      </c>
      <c r="AA618" s="4" t="str">
        <f t="shared" si="117"/>
        <v>Sim</v>
      </c>
      <c r="AB618" s="4" t="str">
        <f t="shared" si="118"/>
        <v>Sim</v>
      </c>
      <c r="AC618" s="4" t="str">
        <f t="shared" si="119"/>
        <v>Sim</v>
      </c>
      <c r="AD618" s="4" t="str">
        <f t="shared" si="120"/>
        <v>Não</v>
      </c>
      <c r="AE618" s="30" t="str">
        <f t="shared" si="121"/>
        <v>Não</v>
      </c>
    </row>
    <row r="619" spans="1:31" x14ac:dyDescent="0.25">
      <c r="A619" s="23">
        <v>230360</v>
      </c>
      <c r="B619" s="27">
        <f>IFERROR(VLOOKUP(A619,[1]Monitoramento_Base_somente_disp!$A:$L,5,FALSE),0)</f>
        <v>63422</v>
      </c>
      <c r="C619" s="20">
        <f>IFERROR(VLOOKUP(A619,[1]Monitoramento_Base_somente_disp!$A:$L,6,FALSE),0)</f>
        <v>24896525</v>
      </c>
      <c r="D619" s="20">
        <f>IFERROR(VLOOKUP(A619,[1]Monitoramento_Base_somente_disp!$A:$L,7,FALSE),0)</f>
        <v>26147</v>
      </c>
      <c r="E619" s="20">
        <f>IFERROR(VLOOKUP(A619,[1]Monitoramento_Base_somente_disp!$A:$L,8,FALSE),0)</f>
        <v>11497830</v>
      </c>
      <c r="F619" s="20">
        <f>IFERROR(VLOOKUP(A619,[1]Monitoramento_Base_somente_disp!$A:$L,9,FALSE),0)</f>
        <v>0</v>
      </c>
      <c r="G619" s="28">
        <f>IFERROR(VLOOKUP(A619,[1]Monitoramento_Base_somente_disp!$A:$L,10,FALSE),0)</f>
        <v>0</v>
      </c>
      <c r="H619" s="27">
        <f>IFERROR(VLOOKUP(A619,[2]webService!$A:$I,4,FALSE),0)</f>
        <v>0</v>
      </c>
      <c r="I619" s="20">
        <f>IFERROR(VLOOKUP(A619,[2]webService!$A:$II,5,FALSE),0)</f>
        <v>0</v>
      </c>
      <c r="J619" s="20">
        <f>IFERROR(VLOOKUP(A619,[2]webService!$A:$I,6,FALSE),0)</f>
        <v>0</v>
      </c>
      <c r="K619" s="20">
        <f>IFERROR(VLOOKUP(A619,[2]webService!$A:$I,7,FALSE),0)</f>
        <v>0</v>
      </c>
      <c r="L619" s="20">
        <f>IFERROR(VLOOKUP(A619,[2]webService!$A:$I,8,FALSE),0)</f>
        <v>0</v>
      </c>
      <c r="M619" s="28">
        <f>IFERROR(VLOOKUP(A619,[2]webService!$A:$I,9,FALSE),0)</f>
        <v>0</v>
      </c>
      <c r="N619" s="27">
        <f>IFERROR(VLOOKUP(A619,[3]soaBnafar!$A:$G,2,FALSE),0)</f>
        <v>0</v>
      </c>
      <c r="O619" s="20">
        <f>IFERROR(VLOOKUP(A619,[3]soaBnafar!$A:$H,3,FALSE),0)</f>
        <v>0</v>
      </c>
      <c r="P619" s="20">
        <f>IFERROR(VLOOKUP(A619,[3]soaBnafar!$A:$G,4,FALSE),0)</f>
        <v>0</v>
      </c>
      <c r="Q619" s="20">
        <f>IFERROR(VLOOKUP(A619,[3]soaBnafar!$A:$G,5,FALSE),0)</f>
        <v>0</v>
      </c>
      <c r="R619" s="20">
        <f>IFERROR(VLOOKUP(A619,[3]soaBnafar!$A:$G,6,FALSE),0)</f>
        <v>0</v>
      </c>
      <c r="S619" s="20">
        <f>IFERROR(VLOOKUP(A619,[3]soaBnafar!$A:$G,7,FALSE),0)</f>
        <v>0</v>
      </c>
      <c r="T619" s="32">
        <f t="shared" si="110"/>
        <v>63422</v>
      </c>
      <c r="U619" s="21">
        <f t="shared" si="111"/>
        <v>24896525</v>
      </c>
      <c r="V619" s="21">
        <f t="shared" si="112"/>
        <v>26147</v>
      </c>
      <c r="W619" s="21">
        <f t="shared" si="113"/>
        <v>11497830</v>
      </c>
      <c r="X619" s="21">
        <f t="shared" si="114"/>
        <v>0</v>
      </c>
      <c r="Y619" s="33">
        <f t="shared" si="115"/>
        <v>0</v>
      </c>
      <c r="Z619" s="4" t="str">
        <f t="shared" si="116"/>
        <v>Sim</v>
      </c>
      <c r="AA619" s="4" t="str">
        <f t="shared" si="117"/>
        <v>Sim</v>
      </c>
      <c r="AB619" s="4" t="str">
        <f t="shared" si="118"/>
        <v>Sim</v>
      </c>
      <c r="AC619" s="4" t="str">
        <f t="shared" si="119"/>
        <v>Sim</v>
      </c>
      <c r="AD619" s="4" t="str">
        <f t="shared" si="120"/>
        <v>Não</v>
      </c>
      <c r="AE619" s="30" t="str">
        <f t="shared" si="121"/>
        <v>Não</v>
      </c>
    </row>
    <row r="620" spans="1:31" x14ac:dyDescent="0.25">
      <c r="A620" s="23">
        <v>230365</v>
      </c>
      <c r="B620" s="27">
        <f>IFERROR(VLOOKUP(A620,[1]Monitoramento_Base_somente_disp!$A:$L,5,FALSE),0)</f>
        <v>63732</v>
      </c>
      <c r="C620" s="20">
        <f>IFERROR(VLOOKUP(A620,[1]Monitoramento_Base_somente_disp!$A:$L,6,FALSE),0)</f>
        <v>35105693</v>
      </c>
      <c r="D620" s="20">
        <f>IFERROR(VLOOKUP(A620,[1]Monitoramento_Base_somente_disp!$A:$L,7,FALSE),0)</f>
        <v>38484</v>
      </c>
      <c r="E620" s="20">
        <f>IFERROR(VLOOKUP(A620,[1]Monitoramento_Base_somente_disp!$A:$L,8,FALSE),0)</f>
        <v>17674427</v>
      </c>
      <c r="F620" s="20">
        <f>IFERROR(VLOOKUP(A620,[1]Monitoramento_Base_somente_disp!$A:$L,9,FALSE),0)</f>
        <v>0</v>
      </c>
      <c r="G620" s="28">
        <f>IFERROR(VLOOKUP(A620,[1]Monitoramento_Base_somente_disp!$A:$L,10,FALSE),0)</f>
        <v>0</v>
      </c>
      <c r="H620" s="27">
        <f>IFERROR(VLOOKUP(A620,[2]webService!$A:$I,4,FALSE),0)</f>
        <v>0</v>
      </c>
      <c r="I620" s="20">
        <f>IFERROR(VLOOKUP(A620,[2]webService!$A:$II,5,FALSE),0)</f>
        <v>0</v>
      </c>
      <c r="J620" s="20">
        <f>IFERROR(VLOOKUP(A620,[2]webService!$A:$I,6,FALSE),0)</f>
        <v>0</v>
      </c>
      <c r="K620" s="20">
        <f>IFERROR(VLOOKUP(A620,[2]webService!$A:$I,7,FALSE),0)</f>
        <v>0</v>
      </c>
      <c r="L620" s="20">
        <f>IFERROR(VLOOKUP(A620,[2]webService!$A:$I,8,FALSE),0)</f>
        <v>0</v>
      </c>
      <c r="M620" s="28">
        <f>IFERROR(VLOOKUP(A620,[2]webService!$A:$I,9,FALSE),0)</f>
        <v>0</v>
      </c>
      <c r="N620" s="27">
        <f>IFERROR(VLOOKUP(A620,[3]soaBnafar!$A:$G,2,FALSE),0)</f>
        <v>0</v>
      </c>
      <c r="O620" s="20">
        <f>IFERROR(VLOOKUP(A620,[3]soaBnafar!$A:$H,3,FALSE),0)</f>
        <v>0</v>
      </c>
      <c r="P620" s="20">
        <f>IFERROR(VLOOKUP(A620,[3]soaBnafar!$A:$G,4,FALSE),0)</f>
        <v>0</v>
      </c>
      <c r="Q620" s="20">
        <f>IFERROR(VLOOKUP(A620,[3]soaBnafar!$A:$G,5,FALSE),0)</f>
        <v>0</v>
      </c>
      <c r="R620" s="20">
        <f>IFERROR(VLOOKUP(A620,[3]soaBnafar!$A:$G,6,FALSE),0)</f>
        <v>0</v>
      </c>
      <c r="S620" s="20">
        <f>IFERROR(VLOOKUP(A620,[3]soaBnafar!$A:$G,7,FALSE),0)</f>
        <v>0</v>
      </c>
      <c r="T620" s="32">
        <f t="shared" si="110"/>
        <v>63732</v>
      </c>
      <c r="U620" s="21">
        <f t="shared" si="111"/>
        <v>35105693</v>
      </c>
      <c r="V620" s="21">
        <f t="shared" si="112"/>
        <v>38484</v>
      </c>
      <c r="W620" s="21">
        <f t="shared" si="113"/>
        <v>17674427</v>
      </c>
      <c r="X620" s="21">
        <f t="shared" si="114"/>
        <v>0</v>
      </c>
      <c r="Y620" s="33">
        <f t="shared" si="115"/>
        <v>0</v>
      </c>
      <c r="Z620" s="4" t="str">
        <f t="shared" si="116"/>
        <v>Sim</v>
      </c>
      <c r="AA620" s="4" t="str">
        <f t="shared" si="117"/>
        <v>Sim</v>
      </c>
      <c r="AB620" s="4" t="str">
        <f t="shared" si="118"/>
        <v>Sim</v>
      </c>
      <c r="AC620" s="4" t="str">
        <f t="shared" si="119"/>
        <v>Sim</v>
      </c>
      <c r="AD620" s="4" t="str">
        <f t="shared" si="120"/>
        <v>Não</v>
      </c>
      <c r="AE620" s="30" t="str">
        <f t="shared" si="121"/>
        <v>Não</v>
      </c>
    </row>
    <row r="621" spans="1:31" x14ac:dyDescent="0.25">
      <c r="A621" s="23">
        <v>230370</v>
      </c>
      <c r="B621" s="27">
        <f>IFERROR(VLOOKUP(A621,[1]Monitoramento_Base_somente_disp!$A:$L,5,FALSE),0)</f>
        <v>22906</v>
      </c>
      <c r="C621" s="20">
        <f>IFERROR(VLOOKUP(A621,[1]Monitoramento_Base_somente_disp!$A:$L,6,FALSE),0)</f>
        <v>367224873</v>
      </c>
      <c r="D621" s="20">
        <f>IFERROR(VLOOKUP(A621,[1]Monitoramento_Base_somente_disp!$A:$L,7,FALSE),0)</f>
        <v>12298</v>
      </c>
      <c r="E621" s="20">
        <f>IFERROR(VLOOKUP(A621,[1]Monitoramento_Base_somente_disp!$A:$L,8,FALSE),0)</f>
        <v>182981509</v>
      </c>
      <c r="F621" s="20">
        <f>IFERROR(VLOOKUP(A621,[1]Monitoramento_Base_somente_disp!$A:$L,9,FALSE),0)</f>
        <v>0</v>
      </c>
      <c r="G621" s="28">
        <f>IFERROR(VLOOKUP(A621,[1]Monitoramento_Base_somente_disp!$A:$L,10,FALSE),0)</f>
        <v>0</v>
      </c>
      <c r="H621" s="27">
        <f>IFERROR(VLOOKUP(A621,[2]webService!$A:$I,4,FALSE),0)</f>
        <v>0</v>
      </c>
      <c r="I621" s="20">
        <f>IFERROR(VLOOKUP(A621,[2]webService!$A:$II,5,FALSE),0)</f>
        <v>0</v>
      </c>
      <c r="J621" s="20">
        <f>IFERROR(VLOOKUP(A621,[2]webService!$A:$I,6,FALSE),0)</f>
        <v>0</v>
      </c>
      <c r="K621" s="20">
        <f>IFERROR(VLOOKUP(A621,[2]webService!$A:$I,7,FALSE),0)</f>
        <v>0</v>
      </c>
      <c r="L621" s="20">
        <f>IFERROR(VLOOKUP(A621,[2]webService!$A:$I,8,FALSE),0)</f>
        <v>0</v>
      </c>
      <c r="M621" s="28">
        <f>IFERROR(VLOOKUP(A621,[2]webService!$A:$I,9,FALSE),0)</f>
        <v>0</v>
      </c>
      <c r="N621" s="27">
        <f>IFERROR(VLOOKUP(A621,[3]soaBnafar!$A:$G,2,FALSE),0)</f>
        <v>0</v>
      </c>
      <c r="O621" s="20">
        <f>IFERROR(VLOOKUP(A621,[3]soaBnafar!$A:$H,3,FALSE),0)</f>
        <v>0</v>
      </c>
      <c r="P621" s="20">
        <f>IFERROR(VLOOKUP(A621,[3]soaBnafar!$A:$G,4,FALSE),0)</f>
        <v>0</v>
      </c>
      <c r="Q621" s="20">
        <f>IFERROR(VLOOKUP(A621,[3]soaBnafar!$A:$G,5,FALSE),0)</f>
        <v>0</v>
      </c>
      <c r="R621" s="20">
        <f>IFERROR(VLOOKUP(A621,[3]soaBnafar!$A:$G,6,FALSE),0)</f>
        <v>0</v>
      </c>
      <c r="S621" s="20">
        <f>IFERROR(VLOOKUP(A621,[3]soaBnafar!$A:$G,7,FALSE),0)</f>
        <v>0</v>
      </c>
      <c r="T621" s="32">
        <f t="shared" si="110"/>
        <v>22906</v>
      </c>
      <c r="U621" s="21">
        <f t="shared" si="111"/>
        <v>367224873</v>
      </c>
      <c r="V621" s="21">
        <f t="shared" si="112"/>
        <v>12298</v>
      </c>
      <c r="W621" s="21">
        <f t="shared" si="113"/>
        <v>182981509</v>
      </c>
      <c r="X621" s="21">
        <f t="shared" si="114"/>
        <v>0</v>
      </c>
      <c r="Y621" s="33">
        <f t="shared" si="115"/>
        <v>0</v>
      </c>
      <c r="Z621" s="4" t="str">
        <f t="shared" si="116"/>
        <v>Sim</v>
      </c>
      <c r="AA621" s="4" t="str">
        <f t="shared" si="117"/>
        <v>Sim</v>
      </c>
      <c r="AB621" s="4" t="str">
        <f t="shared" si="118"/>
        <v>Sim</v>
      </c>
      <c r="AC621" s="4" t="str">
        <f t="shared" si="119"/>
        <v>Sim</v>
      </c>
      <c r="AD621" s="4" t="str">
        <f t="shared" si="120"/>
        <v>Não</v>
      </c>
      <c r="AE621" s="30" t="str">
        <f t="shared" si="121"/>
        <v>Não</v>
      </c>
    </row>
    <row r="622" spans="1:31" x14ac:dyDescent="0.25">
      <c r="A622" s="23">
        <v>230380</v>
      </c>
      <c r="B622" s="27">
        <f>IFERROR(VLOOKUP(A622,[1]Monitoramento_Base_somente_disp!$A:$L,5,FALSE),0)</f>
        <v>143560</v>
      </c>
      <c r="C622" s="20">
        <f>IFERROR(VLOOKUP(A622,[1]Monitoramento_Base_somente_disp!$A:$L,6,FALSE),0)</f>
        <v>24827900</v>
      </c>
      <c r="D622" s="20">
        <f>IFERROR(VLOOKUP(A622,[1]Monitoramento_Base_somente_disp!$A:$L,7,FALSE),0)</f>
        <v>99572</v>
      </c>
      <c r="E622" s="20">
        <f>IFERROR(VLOOKUP(A622,[1]Monitoramento_Base_somente_disp!$A:$L,8,FALSE),0)</f>
        <v>13591774</v>
      </c>
      <c r="F622" s="20">
        <f>IFERROR(VLOOKUP(A622,[1]Monitoramento_Base_somente_disp!$A:$L,9,FALSE),0)</f>
        <v>0</v>
      </c>
      <c r="G622" s="28">
        <f>IFERROR(VLOOKUP(A622,[1]Monitoramento_Base_somente_disp!$A:$L,10,FALSE),0)</f>
        <v>0</v>
      </c>
      <c r="H622" s="27">
        <f>IFERROR(VLOOKUP(A622,[2]webService!$A:$I,4,FALSE),0)</f>
        <v>0</v>
      </c>
      <c r="I622" s="20">
        <f>IFERROR(VLOOKUP(A622,[2]webService!$A:$II,5,FALSE),0)</f>
        <v>0</v>
      </c>
      <c r="J622" s="20">
        <f>IFERROR(VLOOKUP(A622,[2]webService!$A:$I,6,FALSE),0)</f>
        <v>0</v>
      </c>
      <c r="K622" s="20">
        <f>IFERROR(VLOOKUP(A622,[2]webService!$A:$I,7,FALSE),0)</f>
        <v>0</v>
      </c>
      <c r="L622" s="20">
        <f>IFERROR(VLOOKUP(A622,[2]webService!$A:$I,8,FALSE),0)</f>
        <v>0</v>
      </c>
      <c r="M622" s="28">
        <f>IFERROR(VLOOKUP(A622,[2]webService!$A:$I,9,FALSE),0)</f>
        <v>0</v>
      </c>
      <c r="N622" s="27">
        <f>IFERROR(VLOOKUP(A622,[3]soaBnafar!$A:$G,2,FALSE),0)</f>
        <v>0</v>
      </c>
      <c r="O622" s="20">
        <f>IFERROR(VLOOKUP(A622,[3]soaBnafar!$A:$H,3,FALSE),0)</f>
        <v>0</v>
      </c>
      <c r="P622" s="20">
        <f>IFERROR(VLOOKUP(A622,[3]soaBnafar!$A:$G,4,FALSE),0)</f>
        <v>0</v>
      </c>
      <c r="Q622" s="20">
        <f>IFERROR(VLOOKUP(A622,[3]soaBnafar!$A:$G,5,FALSE),0)</f>
        <v>0</v>
      </c>
      <c r="R622" s="20">
        <f>IFERROR(VLOOKUP(A622,[3]soaBnafar!$A:$G,6,FALSE),0)</f>
        <v>0</v>
      </c>
      <c r="S622" s="20">
        <f>IFERROR(VLOOKUP(A622,[3]soaBnafar!$A:$G,7,FALSE),0)</f>
        <v>0</v>
      </c>
      <c r="T622" s="32">
        <f t="shared" si="110"/>
        <v>143560</v>
      </c>
      <c r="U622" s="21">
        <f t="shared" si="111"/>
        <v>24827900</v>
      </c>
      <c r="V622" s="21">
        <f t="shared" si="112"/>
        <v>99572</v>
      </c>
      <c r="W622" s="21">
        <f t="shared" si="113"/>
        <v>13591774</v>
      </c>
      <c r="X622" s="21">
        <f t="shared" si="114"/>
        <v>0</v>
      </c>
      <c r="Y622" s="33">
        <f t="shared" si="115"/>
        <v>0</v>
      </c>
      <c r="Z622" s="4" t="str">
        <f t="shared" si="116"/>
        <v>Sim</v>
      </c>
      <c r="AA622" s="4" t="str">
        <f t="shared" si="117"/>
        <v>Sim</v>
      </c>
      <c r="AB622" s="4" t="str">
        <f t="shared" si="118"/>
        <v>Sim</v>
      </c>
      <c r="AC622" s="4" t="str">
        <f t="shared" si="119"/>
        <v>Sim</v>
      </c>
      <c r="AD622" s="4" t="str">
        <f t="shared" si="120"/>
        <v>Não</v>
      </c>
      <c r="AE622" s="30" t="str">
        <f t="shared" si="121"/>
        <v>Não</v>
      </c>
    </row>
    <row r="623" spans="1:31" x14ac:dyDescent="0.25">
      <c r="A623" s="23">
        <v>230390</v>
      </c>
      <c r="B623" s="27">
        <f>IFERROR(VLOOKUP(A623,[1]Monitoramento_Base_somente_disp!$A:$L,5,FALSE),0)</f>
        <v>72144</v>
      </c>
      <c r="C623" s="20">
        <f>IFERROR(VLOOKUP(A623,[1]Monitoramento_Base_somente_disp!$A:$L,6,FALSE),0)</f>
        <v>29336075</v>
      </c>
      <c r="D623" s="20">
        <f>IFERROR(VLOOKUP(A623,[1]Monitoramento_Base_somente_disp!$A:$L,7,FALSE),0)</f>
        <v>94289</v>
      </c>
      <c r="E623" s="20">
        <f>IFERROR(VLOOKUP(A623,[1]Monitoramento_Base_somente_disp!$A:$L,8,FALSE),0)</f>
        <v>16665084</v>
      </c>
      <c r="F623" s="20">
        <f>IFERROR(VLOOKUP(A623,[1]Monitoramento_Base_somente_disp!$A:$L,9,FALSE),0)</f>
        <v>0</v>
      </c>
      <c r="G623" s="28">
        <f>IFERROR(VLOOKUP(A623,[1]Monitoramento_Base_somente_disp!$A:$L,10,FALSE),0)</f>
        <v>0</v>
      </c>
      <c r="H623" s="27">
        <f>IFERROR(VLOOKUP(A623,[2]webService!$A:$I,4,FALSE),0)</f>
        <v>0</v>
      </c>
      <c r="I623" s="20">
        <f>IFERROR(VLOOKUP(A623,[2]webService!$A:$II,5,FALSE),0)</f>
        <v>0</v>
      </c>
      <c r="J623" s="20">
        <f>IFERROR(VLOOKUP(A623,[2]webService!$A:$I,6,FALSE),0)</f>
        <v>0</v>
      </c>
      <c r="K623" s="20">
        <f>IFERROR(VLOOKUP(A623,[2]webService!$A:$I,7,FALSE),0)</f>
        <v>0</v>
      </c>
      <c r="L623" s="20">
        <f>IFERROR(VLOOKUP(A623,[2]webService!$A:$I,8,FALSE),0)</f>
        <v>0</v>
      </c>
      <c r="M623" s="28">
        <f>IFERROR(VLOOKUP(A623,[2]webService!$A:$I,9,FALSE),0)</f>
        <v>0</v>
      </c>
      <c r="N623" s="27">
        <f>IFERROR(VLOOKUP(A623,[3]soaBnafar!$A:$G,2,FALSE),0)</f>
        <v>0</v>
      </c>
      <c r="O623" s="20">
        <f>IFERROR(VLOOKUP(A623,[3]soaBnafar!$A:$H,3,FALSE),0)</f>
        <v>0</v>
      </c>
      <c r="P623" s="20">
        <f>IFERROR(VLOOKUP(A623,[3]soaBnafar!$A:$G,4,FALSE),0)</f>
        <v>0</v>
      </c>
      <c r="Q623" s="20">
        <f>IFERROR(VLOOKUP(A623,[3]soaBnafar!$A:$G,5,FALSE),0)</f>
        <v>0</v>
      </c>
      <c r="R623" s="20">
        <f>IFERROR(VLOOKUP(A623,[3]soaBnafar!$A:$G,6,FALSE),0)</f>
        <v>0</v>
      </c>
      <c r="S623" s="20">
        <f>IFERROR(VLOOKUP(A623,[3]soaBnafar!$A:$G,7,FALSE),0)</f>
        <v>0</v>
      </c>
      <c r="T623" s="32">
        <f t="shared" si="110"/>
        <v>72144</v>
      </c>
      <c r="U623" s="21">
        <f t="shared" si="111"/>
        <v>29336075</v>
      </c>
      <c r="V623" s="21">
        <f t="shared" si="112"/>
        <v>94289</v>
      </c>
      <c r="W623" s="21">
        <f t="shared" si="113"/>
        <v>16665084</v>
      </c>
      <c r="X623" s="21">
        <f t="shared" si="114"/>
        <v>0</v>
      </c>
      <c r="Y623" s="33">
        <f t="shared" si="115"/>
        <v>0</v>
      </c>
      <c r="Z623" s="4" t="str">
        <f t="shared" si="116"/>
        <v>Sim</v>
      </c>
      <c r="AA623" s="4" t="str">
        <f t="shared" si="117"/>
        <v>Sim</v>
      </c>
      <c r="AB623" s="4" t="str">
        <f t="shared" si="118"/>
        <v>Sim</v>
      </c>
      <c r="AC623" s="4" t="str">
        <f t="shared" si="119"/>
        <v>Sim</v>
      </c>
      <c r="AD623" s="4" t="str">
        <f t="shared" si="120"/>
        <v>Não</v>
      </c>
      <c r="AE623" s="30" t="str">
        <f t="shared" si="121"/>
        <v>Não</v>
      </c>
    </row>
    <row r="624" spans="1:31" x14ac:dyDescent="0.25">
      <c r="A624" s="23">
        <v>230393</v>
      </c>
      <c r="B624" s="27">
        <f>IFERROR(VLOOKUP(A624,[1]Monitoramento_Base_somente_disp!$A:$L,5,FALSE),0)</f>
        <v>49793</v>
      </c>
      <c r="C624" s="20">
        <f>IFERROR(VLOOKUP(A624,[1]Monitoramento_Base_somente_disp!$A:$L,6,FALSE),0)</f>
        <v>31969658</v>
      </c>
      <c r="D624" s="20">
        <f>IFERROR(VLOOKUP(A624,[1]Monitoramento_Base_somente_disp!$A:$L,7,FALSE),0)</f>
        <v>44969</v>
      </c>
      <c r="E624" s="20">
        <f>IFERROR(VLOOKUP(A624,[1]Monitoramento_Base_somente_disp!$A:$L,8,FALSE),0)</f>
        <v>16176775</v>
      </c>
      <c r="F624" s="20">
        <f>IFERROR(VLOOKUP(A624,[1]Monitoramento_Base_somente_disp!$A:$L,9,FALSE),0)</f>
        <v>0</v>
      </c>
      <c r="G624" s="28">
        <f>IFERROR(VLOOKUP(A624,[1]Monitoramento_Base_somente_disp!$A:$L,10,FALSE),0)</f>
        <v>0</v>
      </c>
      <c r="H624" s="27">
        <f>IFERROR(VLOOKUP(A624,[2]webService!$A:$I,4,FALSE),0)</f>
        <v>0</v>
      </c>
      <c r="I624" s="20">
        <f>IFERROR(VLOOKUP(A624,[2]webService!$A:$II,5,FALSE),0)</f>
        <v>0</v>
      </c>
      <c r="J624" s="20">
        <f>IFERROR(VLOOKUP(A624,[2]webService!$A:$I,6,FALSE),0)</f>
        <v>0</v>
      </c>
      <c r="K624" s="20">
        <f>IFERROR(VLOOKUP(A624,[2]webService!$A:$I,7,FALSE),0)</f>
        <v>0</v>
      </c>
      <c r="L624" s="20">
        <f>IFERROR(VLOOKUP(A624,[2]webService!$A:$I,8,FALSE),0)</f>
        <v>0</v>
      </c>
      <c r="M624" s="28">
        <f>IFERROR(VLOOKUP(A624,[2]webService!$A:$I,9,FALSE),0)</f>
        <v>0</v>
      </c>
      <c r="N624" s="27">
        <f>IFERROR(VLOOKUP(A624,[3]soaBnafar!$A:$G,2,FALSE),0)</f>
        <v>0</v>
      </c>
      <c r="O624" s="20">
        <f>IFERROR(VLOOKUP(A624,[3]soaBnafar!$A:$H,3,FALSE),0)</f>
        <v>0</v>
      </c>
      <c r="P624" s="20">
        <f>IFERROR(VLOOKUP(A624,[3]soaBnafar!$A:$G,4,FALSE),0)</f>
        <v>0</v>
      </c>
      <c r="Q624" s="20">
        <f>IFERROR(VLOOKUP(A624,[3]soaBnafar!$A:$G,5,FALSE),0)</f>
        <v>0</v>
      </c>
      <c r="R624" s="20">
        <f>IFERROR(VLOOKUP(A624,[3]soaBnafar!$A:$G,6,FALSE),0)</f>
        <v>0</v>
      </c>
      <c r="S624" s="20">
        <f>IFERROR(VLOOKUP(A624,[3]soaBnafar!$A:$G,7,FALSE),0)</f>
        <v>0</v>
      </c>
      <c r="T624" s="32">
        <f t="shared" si="110"/>
        <v>49793</v>
      </c>
      <c r="U624" s="21">
        <f t="shared" si="111"/>
        <v>31969658</v>
      </c>
      <c r="V624" s="21">
        <f t="shared" si="112"/>
        <v>44969</v>
      </c>
      <c r="W624" s="21">
        <f t="shared" si="113"/>
        <v>16176775</v>
      </c>
      <c r="X624" s="21">
        <f t="shared" si="114"/>
        <v>0</v>
      </c>
      <c r="Y624" s="33">
        <f t="shared" si="115"/>
        <v>0</v>
      </c>
      <c r="Z624" s="4" t="str">
        <f t="shared" si="116"/>
        <v>Sim</v>
      </c>
      <c r="AA624" s="4" t="str">
        <f t="shared" si="117"/>
        <v>Sim</v>
      </c>
      <c r="AB624" s="4" t="str">
        <f t="shared" si="118"/>
        <v>Sim</v>
      </c>
      <c r="AC624" s="4" t="str">
        <f t="shared" si="119"/>
        <v>Sim</v>
      </c>
      <c r="AD624" s="4" t="str">
        <f t="shared" si="120"/>
        <v>Não</v>
      </c>
      <c r="AE624" s="30" t="str">
        <f t="shared" si="121"/>
        <v>Não</v>
      </c>
    </row>
    <row r="625" spans="1:31" x14ac:dyDescent="0.25">
      <c r="A625" s="23">
        <v>230395</v>
      </c>
      <c r="B625" s="27">
        <f>IFERROR(VLOOKUP(A625,[1]Monitoramento_Base_somente_disp!$A:$L,5,FALSE),0)</f>
        <v>111220</v>
      </c>
      <c r="C625" s="20">
        <f>IFERROR(VLOOKUP(A625,[1]Monitoramento_Base_somente_disp!$A:$L,6,FALSE),0)</f>
        <v>127380912</v>
      </c>
      <c r="D625" s="20">
        <f>IFERROR(VLOOKUP(A625,[1]Monitoramento_Base_somente_disp!$A:$L,7,FALSE),0)</f>
        <v>28939</v>
      </c>
      <c r="E625" s="20">
        <f>IFERROR(VLOOKUP(A625,[1]Monitoramento_Base_somente_disp!$A:$L,8,FALSE),0)</f>
        <v>63688117</v>
      </c>
      <c r="F625" s="20">
        <f>IFERROR(VLOOKUP(A625,[1]Monitoramento_Base_somente_disp!$A:$L,9,FALSE),0)</f>
        <v>0</v>
      </c>
      <c r="G625" s="28">
        <f>IFERROR(VLOOKUP(A625,[1]Monitoramento_Base_somente_disp!$A:$L,10,FALSE),0)</f>
        <v>0</v>
      </c>
      <c r="H625" s="27">
        <f>IFERROR(VLOOKUP(A625,[2]webService!$A:$I,4,FALSE),0)</f>
        <v>0</v>
      </c>
      <c r="I625" s="20">
        <f>IFERROR(VLOOKUP(A625,[2]webService!$A:$II,5,FALSE),0)</f>
        <v>0</v>
      </c>
      <c r="J625" s="20">
        <f>IFERROR(VLOOKUP(A625,[2]webService!$A:$I,6,FALSE),0)</f>
        <v>0</v>
      </c>
      <c r="K625" s="20">
        <f>IFERROR(VLOOKUP(A625,[2]webService!$A:$I,7,FALSE),0)</f>
        <v>0</v>
      </c>
      <c r="L625" s="20">
        <f>IFERROR(VLOOKUP(A625,[2]webService!$A:$I,8,FALSE),0)</f>
        <v>0</v>
      </c>
      <c r="M625" s="28">
        <f>IFERROR(VLOOKUP(A625,[2]webService!$A:$I,9,FALSE),0)</f>
        <v>0</v>
      </c>
      <c r="N625" s="27">
        <f>IFERROR(VLOOKUP(A625,[3]soaBnafar!$A:$G,2,FALSE),0)</f>
        <v>0</v>
      </c>
      <c r="O625" s="20">
        <f>IFERROR(VLOOKUP(A625,[3]soaBnafar!$A:$H,3,FALSE),0)</f>
        <v>0</v>
      </c>
      <c r="P625" s="20">
        <f>IFERROR(VLOOKUP(A625,[3]soaBnafar!$A:$G,4,FALSE),0)</f>
        <v>0</v>
      </c>
      <c r="Q625" s="20">
        <f>IFERROR(VLOOKUP(A625,[3]soaBnafar!$A:$G,5,FALSE),0)</f>
        <v>0</v>
      </c>
      <c r="R625" s="20">
        <f>IFERROR(VLOOKUP(A625,[3]soaBnafar!$A:$G,6,FALSE),0)</f>
        <v>0</v>
      </c>
      <c r="S625" s="20">
        <f>IFERROR(VLOOKUP(A625,[3]soaBnafar!$A:$G,7,FALSE),0)</f>
        <v>0</v>
      </c>
      <c r="T625" s="32">
        <f t="shared" si="110"/>
        <v>111220</v>
      </c>
      <c r="U625" s="21">
        <f t="shared" si="111"/>
        <v>127380912</v>
      </c>
      <c r="V625" s="21">
        <f t="shared" si="112"/>
        <v>28939</v>
      </c>
      <c r="W625" s="21">
        <f t="shared" si="113"/>
        <v>63688117</v>
      </c>
      <c r="X625" s="21">
        <f t="shared" si="114"/>
        <v>0</v>
      </c>
      <c r="Y625" s="33">
        <f t="shared" si="115"/>
        <v>0</v>
      </c>
      <c r="Z625" s="4" t="str">
        <f t="shared" si="116"/>
        <v>Sim</v>
      </c>
      <c r="AA625" s="4" t="str">
        <f t="shared" si="117"/>
        <v>Sim</v>
      </c>
      <c r="AB625" s="4" t="str">
        <f t="shared" si="118"/>
        <v>Sim</v>
      </c>
      <c r="AC625" s="4" t="str">
        <f t="shared" si="119"/>
        <v>Sim</v>
      </c>
      <c r="AD625" s="4" t="str">
        <f t="shared" si="120"/>
        <v>Não</v>
      </c>
      <c r="AE625" s="30" t="str">
        <f t="shared" si="121"/>
        <v>Não</v>
      </c>
    </row>
    <row r="626" spans="1:31" x14ac:dyDescent="0.25">
      <c r="A626" s="23">
        <v>230400</v>
      </c>
      <c r="B626" s="27">
        <f>IFERROR(VLOOKUP(A626,[1]Monitoramento_Base_somente_disp!$A:$L,5,FALSE),0)</f>
        <v>159975</v>
      </c>
      <c r="C626" s="20">
        <f>IFERROR(VLOOKUP(A626,[1]Monitoramento_Base_somente_disp!$A:$L,6,FALSE),0)</f>
        <v>22077405</v>
      </c>
      <c r="D626" s="20">
        <f>IFERROR(VLOOKUP(A626,[1]Monitoramento_Base_somente_disp!$A:$L,7,FALSE),0)</f>
        <v>123632</v>
      </c>
      <c r="E626" s="20">
        <f>IFERROR(VLOOKUP(A626,[1]Monitoramento_Base_somente_disp!$A:$L,8,FALSE),0)</f>
        <v>13644720</v>
      </c>
      <c r="F626" s="20">
        <f>IFERROR(VLOOKUP(A626,[1]Monitoramento_Base_somente_disp!$A:$L,9,FALSE),0)</f>
        <v>0</v>
      </c>
      <c r="G626" s="28">
        <f>IFERROR(VLOOKUP(A626,[1]Monitoramento_Base_somente_disp!$A:$L,10,FALSE),0)</f>
        <v>0</v>
      </c>
      <c r="H626" s="27">
        <f>IFERROR(VLOOKUP(A626,[2]webService!$A:$I,4,FALSE),0)</f>
        <v>0</v>
      </c>
      <c r="I626" s="20">
        <f>IFERROR(VLOOKUP(A626,[2]webService!$A:$II,5,FALSE),0)</f>
        <v>0</v>
      </c>
      <c r="J626" s="20">
        <f>IFERROR(VLOOKUP(A626,[2]webService!$A:$I,6,FALSE),0)</f>
        <v>0</v>
      </c>
      <c r="K626" s="20">
        <f>IFERROR(VLOOKUP(A626,[2]webService!$A:$I,7,FALSE),0)</f>
        <v>0</v>
      </c>
      <c r="L626" s="20">
        <f>IFERROR(VLOOKUP(A626,[2]webService!$A:$I,8,FALSE),0)</f>
        <v>0</v>
      </c>
      <c r="M626" s="28">
        <f>IFERROR(VLOOKUP(A626,[2]webService!$A:$I,9,FALSE),0)</f>
        <v>0</v>
      </c>
      <c r="N626" s="27">
        <f>IFERROR(VLOOKUP(A626,[3]soaBnafar!$A:$G,2,FALSE),0)</f>
        <v>0</v>
      </c>
      <c r="O626" s="20">
        <f>IFERROR(VLOOKUP(A626,[3]soaBnafar!$A:$H,3,FALSE),0)</f>
        <v>0</v>
      </c>
      <c r="P626" s="20">
        <f>IFERROR(VLOOKUP(A626,[3]soaBnafar!$A:$G,4,FALSE),0)</f>
        <v>0</v>
      </c>
      <c r="Q626" s="20">
        <f>IFERROR(VLOOKUP(A626,[3]soaBnafar!$A:$G,5,FALSE),0)</f>
        <v>0</v>
      </c>
      <c r="R626" s="20">
        <f>IFERROR(VLOOKUP(A626,[3]soaBnafar!$A:$G,6,FALSE),0)</f>
        <v>0</v>
      </c>
      <c r="S626" s="20">
        <f>IFERROR(VLOOKUP(A626,[3]soaBnafar!$A:$G,7,FALSE),0)</f>
        <v>0</v>
      </c>
      <c r="T626" s="32">
        <f t="shared" si="110"/>
        <v>159975</v>
      </c>
      <c r="U626" s="21">
        <f t="shared" si="111"/>
        <v>22077405</v>
      </c>
      <c r="V626" s="21">
        <f t="shared" si="112"/>
        <v>123632</v>
      </c>
      <c r="W626" s="21">
        <f t="shared" si="113"/>
        <v>13644720</v>
      </c>
      <c r="X626" s="21">
        <f t="shared" si="114"/>
        <v>0</v>
      </c>
      <c r="Y626" s="33">
        <f t="shared" si="115"/>
        <v>0</v>
      </c>
      <c r="Z626" s="4" t="str">
        <f t="shared" si="116"/>
        <v>Sim</v>
      </c>
      <c r="AA626" s="4" t="str">
        <f t="shared" si="117"/>
        <v>Sim</v>
      </c>
      <c r="AB626" s="4" t="str">
        <f t="shared" si="118"/>
        <v>Sim</v>
      </c>
      <c r="AC626" s="4" t="str">
        <f t="shared" si="119"/>
        <v>Sim</v>
      </c>
      <c r="AD626" s="4" t="str">
        <f t="shared" si="120"/>
        <v>Não</v>
      </c>
      <c r="AE626" s="30" t="str">
        <f t="shared" si="121"/>
        <v>Não</v>
      </c>
    </row>
    <row r="627" spans="1:31" x14ac:dyDescent="0.25">
      <c r="A627" s="23">
        <v>230410</v>
      </c>
      <c r="B627" s="27">
        <f>IFERROR(VLOOKUP(A627,[1]Monitoramento_Base_somente_disp!$A:$L,5,FALSE),0)</f>
        <v>151757</v>
      </c>
      <c r="C627" s="20">
        <f>IFERROR(VLOOKUP(A627,[1]Monitoramento_Base_somente_disp!$A:$L,6,FALSE),0)</f>
        <v>122554083</v>
      </c>
      <c r="D627" s="20">
        <f>IFERROR(VLOOKUP(A627,[1]Monitoramento_Base_somente_disp!$A:$L,7,FALSE),0)</f>
        <v>60423</v>
      </c>
      <c r="E627" s="20">
        <f>IFERROR(VLOOKUP(A627,[1]Monitoramento_Base_somente_disp!$A:$L,8,FALSE),0)</f>
        <v>54410383</v>
      </c>
      <c r="F627" s="20">
        <f>IFERROR(VLOOKUP(A627,[1]Monitoramento_Base_somente_disp!$A:$L,9,FALSE),0)</f>
        <v>0</v>
      </c>
      <c r="G627" s="28">
        <f>IFERROR(VLOOKUP(A627,[1]Monitoramento_Base_somente_disp!$A:$L,10,FALSE),0)</f>
        <v>0</v>
      </c>
      <c r="H627" s="27">
        <f>IFERROR(VLOOKUP(A627,[2]webService!$A:$I,4,FALSE),0)</f>
        <v>0</v>
      </c>
      <c r="I627" s="20">
        <f>IFERROR(VLOOKUP(A627,[2]webService!$A:$II,5,FALSE),0)</f>
        <v>0</v>
      </c>
      <c r="J627" s="20">
        <f>IFERROR(VLOOKUP(A627,[2]webService!$A:$I,6,FALSE),0)</f>
        <v>0</v>
      </c>
      <c r="K627" s="20">
        <f>IFERROR(VLOOKUP(A627,[2]webService!$A:$I,7,FALSE),0)</f>
        <v>0</v>
      </c>
      <c r="L627" s="20">
        <f>IFERROR(VLOOKUP(A627,[2]webService!$A:$I,8,FALSE),0)</f>
        <v>0</v>
      </c>
      <c r="M627" s="28">
        <f>IFERROR(VLOOKUP(A627,[2]webService!$A:$I,9,FALSE),0)</f>
        <v>0</v>
      </c>
      <c r="N627" s="27">
        <f>IFERROR(VLOOKUP(A627,[3]soaBnafar!$A:$G,2,FALSE),0)</f>
        <v>0</v>
      </c>
      <c r="O627" s="20">
        <f>IFERROR(VLOOKUP(A627,[3]soaBnafar!$A:$H,3,FALSE),0)</f>
        <v>0</v>
      </c>
      <c r="P627" s="20">
        <f>IFERROR(VLOOKUP(A627,[3]soaBnafar!$A:$G,4,FALSE),0)</f>
        <v>0</v>
      </c>
      <c r="Q627" s="20">
        <f>IFERROR(VLOOKUP(A627,[3]soaBnafar!$A:$G,5,FALSE),0)</f>
        <v>0</v>
      </c>
      <c r="R627" s="20">
        <f>IFERROR(VLOOKUP(A627,[3]soaBnafar!$A:$G,6,FALSE),0)</f>
        <v>0</v>
      </c>
      <c r="S627" s="20">
        <f>IFERROR(VLOOKUP(A627,[3]soaBnafar!$A:$G,7,FALSE),0)</f>
        <v>0</v>
      </c>
      <c r="T627" s="32">
        <f t="shared" si="110"/>
        <v>151757</v>
      </c>
      <c r="U627" s="21">
        <f t="shared" si="111"/>
        <v>122554083</v>
      </c>
      <c r="V627" s="21">
        <f t="shared" si="112"/>
        <v>60423</v>
      </c>
      <c r="W627" s="21">
        <f t="shared" si="113"/>
        <v>54410383</v>
      </c>
      <c r="X627" s="21">
        <f t="shared" si="114"/>
        <v>0</v>
      </c>
      <c r="Y627" s="33">
        <f t="shared" si="115"/>
        <v>0</v>
      </c>
      <c r="Z627" s="4" t="str">
        <f t="shared" si="116"/>
        <v>Sim</v>
      </c>
      <c r="AA627" s="4" t="str">
        <f t="shared" si="117"/>
        <v>Sim</v>
      </c>
      <c r="AB627" s="4" t="str">
        <f t="shared" si="118"/>
        <v>Sim</v>
      </c>
      <c r="AC627" s="4" t="str">
        <f t="shared" si="119"/>
        <v>Sim</v>
      </c>
      <c r="AD627" s="4" t="str">
        <f t="shared" si="120"/>
        <v>Não</v>
      </c>
      <c r="AE627" s="30" t="str">
        <f t="shared" si="121"/>
        <v>Não</v>
      </c>
    </row>
    <row r="628" spans="1:31" x14ac:dyDescent="0.25">
      <c r="A628" s="23">
        <v>230423</v>
      </c>
      <c r="B628" s="27">
        <f>IFERROR(VLOOKUP(A628,[1]Monitoramento_Base_somente_disp!$A:$L,5,FALSE),0)</f>
        <v>105131</v>
      </c>
      <c r="C628" s="20">
        <f>IFERROR(VLOOKUP(A628,[1]Monitoramento_Base_somente_disp!$A:$L,6,FALSE),0)</f>
        <v>43517715</v>
      </c>
      <c r="D628" s="20">
        <f>IFERROR(VLOOKUP(A628,[1]Monitoramento_Base_somente_disp!$A:$L,7,FALSE),0)</f>
        <v>61877</v>
      </c>
      <c r="E628" s="20">
        <f>IFERROR(VLOOKUP(A628,[1]Monitoramento_Base_somente_disp!$A:$L,8,FALSE),0)</f>
        <v>21754220</v>
      </c>
      <c r="F628" s="20">
        <f>IFERROR(VLOOKUP(A628,[1]Monitoramento_Base_somente_disp!$A:$L,9,FALSE),0)</f>
        <v>0</v>
      </c>
      <c r="G628" s="28">
        <f>IFERROR(VLOOKUP(A628,[1]Monitoramento_Base_somente_disp!$A:$L,10,FALSE),0)</f>
        <v>0</v>
      </c>
      <c r="H628" s="27">
        <f>IFERROR(VLOOKUP(A628,[2]webService!$A:$I,4,FALSE),0)</f>
        <v>0</v>
      </c>
      <c r="I628" s="20">
        <f>IFERROR(VLOOKUP(A628,[2]webService!$A:$II,5,FALSE),0)</f>
        <v>0</v>
      </c>
      <c r="J628" s="20">
        <f>IFERROR(VLOOKUP(A628,[2]webService!$A:$I,6,FALSE),0)</f>
        <v>0</v>
      </c>
      <c r="K628" s="20">
        <f>IFERROR(VLOOKUP(A628,[2]webService!$A:$I,7,FALSE),0)</f>
        <v>0</v>
      </c>
      <c r="L628" s="20">
        <f>IFERROR(VLOOKUP(A628,[2]webService!$A:$I,8,FALSE),0)</f>
        <v>0</v>
      </c>
      <c r="M628" s="28">
        <f>IFERROR(VLOOKUP(A628,[2]webService!$A:$I,9,FALSE),0)</f>
        <v>0</v>
      </c>
      <c r="N628" s="27">
        <f>IFERROR(VLOOKUP(A628,[3]soaBnafar!$A:$G,2,FALSE),0)</f>
        <v>0</v>
      </c>
      <c r="O628" s="20">
        <f>IFERROR(VLOOKUP(A628,[3]soaBnafar!$A:$H,3,FALSE),0)</f>
        <v>0</v>
      </c>
      <c r="P628" s="20">
        <f>IFERROR(VLOOKUP(A628,[3]soaBnafar!$A:$G,4,FALSE),0)</f>
        <v>0</v>
      </c>
      <c r="Q628" s="20">
        <f>IFERROR(VLOOKUP(A628,[3]soaBnafar!$A:$G,5,FALSE),0)</f>
        <v>0</v>
      </c>
      <c r="R628" s="20">
        <f>IFERROR(VLOOKUP(A628,[3]soaBnafar!$A:$G,6,FALSE),0)</f>
        <v>0</v>
      </c>
      <c r="S628" s="20">
        <f>IFERROR(VLOOKUP(A628,[3]soaBnafar!$A:$G,7,FALSE),0)</f>
        <v>0</v>
      </c>
      <c r="T628" s="32">
        <f t="shared" si="110"/>
        <v>105131</v>
      </c>
      <c r="U628" s="21">
        <f t="shared" si="111"/>
        <v>43517715</v>
      </c>
      <c r="V628" s="21">
        <f t="shared" si="112"/>
        <v>61877</v>
      </c>
      <c r="W628" s="21">
        <f t="shared" si="113"/>
        <v>21754220</v>
      </c>
      <c r="X628" s="21">
        <f t="shared" si="114"/>
        <v>0</v>
      </c>
      <c r="Y628" s="33">
        <f t="shared" si="115"/>
        <v>0</v>
      </c>
      <c r="Z628" s="4" t="str">
        <f t="shared" si="116"/>
        <v>Sim</v>
      </c>
      <c r="AA628" s="4" t="str">
        <f t="shared" si="117"/>
        <v>Sim</v>
      </c>
      <c r="AB628" s="4" t="str">
        <f t="shared" si="118"/>
        <v>Sim</v>
      </c>
      <c r="AC628" s="4" t="str">
        <f t="shared" si="119"/>
        <v>Sim</v>
      </c>
      <c r="AD628" s="4" t="str">
        <f t="shared" si="120"/>
        <v>Não</v>
      </c>
      <c r="AE628" s="30" t="str">
        <f t="shared" si="121"/>
        <v>Não</v>
      </c>
    </row>
    <row r="629" spans="1:31" x14ac:dyDescent="0.25">
      <c r="A629" s="23">
        <v>230425</v>
      </c>
      <c r="B629" s="27">
        <f>IFERROR(VLOOKUP(A629,[1]Monitoramento_Base_somente_disp!$A:$L,5,FALSE),0)</f>
        <v>186039</v>
      </c>
      <c r="C629" s="20">
        <f>IFERROR(VLOOKUP(A629,[1]Monitoramento_Base_somente_disp!$A:$L,6,FALSE),0)</f>
        <v>51112135</v>
      </c>
      <c r="D629" s="20">
        <f>IFERROR(VLOOKUP(A629,[1]Monitoramento_Base_somente_disp!$A:$L,7,FALSE),0)</f>
        <v>93284</v>
      </c>
      <c r="E629" s="20">
        <f>IFERROR(VLOOKUP(A629,[1]Monitoramento_Base_somente_disp!$A:$L,8,FALSE),0)</f>
        <v>25346425</v>
      </c>
      <c r="F629" s="20">
        <f>IFERROR(VLOOKUP(A629,[1]Monitoramento_Base_somente_disp!$A:$L,9,FALSE),0)</f>
        <v>0</v>
      </c>
      <c r="G629" s="28">
        <f>IFERROR(VLOOKUP(A629,[1]Monitoramento_Base_somente_disp!$A:$L,10,FALSE),0)</f>
        <v>0</v>
      </c>
      <c r="H629" s="27">
        <f>IFERROR(VLOOKUP(A629,[2]webService!$A:$I,4,FALSE),0)</f>
        <v>0</v>
      </c>
      <c r="I629" s="20">
        <f>IFERROR(VLOOKUP(A629,[2]webService!$A:$II,5,FALSE),0)</f>
        <v>0</v>
      </c>
      <c r="J629" s="20">
        <f>IFERROR(VLOOKUP(A629,[2]webService!$A:$I,6,FALSE),0)</f>
        <v>0</v>
      </c>
      <c r="K629" s="20">
        <f>IFERROR(VLOOKUP(A629,[2]webService!$A:$I,7,FALSE),0)</f>
        <v>0</v>
      </c>
      <c r="L629" s="20">
        <f>IFERROR(VLOOKUP(A629,[2]webService!$A:$I,8,FALSE),0)</f>
        <v>0</v>
      </c>
      <c r="M629" s="28">
        <f>IFERROR(VLOOKUP(A629,[2]webService!$A:$I,9,FALSE),0)</f>
        <v>0</v>
      </c>
      <c r="N629" s="27">
        <f>IFERROR(VLOOKUP(A629,[3]soaBnafar!$A:$G,2,FALSE),0)</f>
        <v>0</v>
      </c>
      <c r="O629" s="20">
        <f>IFERROR(VLOOKUP(A629,[3]soaBnafar!$A:$H,3,FALSE),0)</f>
        <v>0</v>
      </c>
      <c r="P629" s="20">
        <f>IFERROR(VLOOKUP(A629,[3]soaBnafar!$A:$G,4,FALSE),0)</f>
        <v>0</v>
      </c>
      <c r="Q629" s="20">
        <f>IFERROR(VLOOKUP(A629,[3]soaBnafar!$A:$G,5,FALSE),0)</f>
        <v>0</v>
      </c>
      <c r="R629" s="20">
        <f>IFERROR(VLOOKUP(A629,[3]soaBnafar!$A:$G,6,FALSE),0)</f>
        <v>0</v>
      </c>
      <c r="S629" s="20">
        <f>IFERROR(VLOOKUP(A629,[3]soaBnafar!$A:$G,7,FALSE),0)</f>
        <v>0</v>
      </c>
      <c r="T629" s="32">
        <f t="shared" si="110"/>
        <v>186039</v>
      </c>
      <c r="U629" s="21">
        <f t="shared" si="111"/>
        <v>51112135</v>
      </c>
      <c r="V629" s="21">
        <f t="shared" si="112"/>
        <v>93284</v>
      </c>
      <c r="W629" s="21">
        <f t="shared" si="113"/>
        <v>25346425</v>
      </c>
      <c r="X629" s="21">
        <f t="shared" si="114"/>
        <v>0</v>
      </c>
      <c r="Y629" s="33">
        <f t="shared" si="115"/>
        <v>0</v>
      </c>
      <c r="Z629" s="4" t="str">
        <f t="shared" si="116"/>
        <v>Sim</v>
      </c>
      <c r="AA629" s="4" t="str">
        <f t="shared" si="117"/>
        <v>Sim</v>
      </c>
      <c r="AB629" s="4" t="str">
        <f t="shared" si="118"/>
        <v>Sim</v>
      </c>
      <c r="AC629" s="4" t="str">
        <f t="shared" si="119"/>
        <v>Sim</v>
      </c>
      <c r="AD629" s="4" t="str">
        <f t="shared" si="120"/>
        <v>Não</v>
      </c>
      <c r="AE629" s="30" t="str">
        <f t="shared" si="121"/>
        <v>Não</v>
      </c>
    </row>
    <row r="630" spans="1:31" x14ac:dyDescent="0.25">
      <c r="A630" s="23">
        <v>230426</v>
      </c>
      <c r="B630" s="27">
        <f>IFERROR(VLOOKUP(A630,[1]Monitoramento_Base_somente_disp!$A:$L,5,FALSE),0)</f>
        <v>38560</v>
      </c>
      <c r="C630" s="20">
        <f>IFERROR(VLOOKUP(A630,[1]Monitoramento_Base_somente_disp!$A:$L,6,FALSE),0)</f>
        <v>15809124</v>
      </c>
      <c r="D630" s="20">
        <f>IFERROR(VLOOKUP(A630,[1]Monitoramento_Base_somente_disp!$A:$L,7,FALSE),0)</f>
        <v>25735</v>
      </c>
      <c r="E630" s="20">
        <f>IFERROR(VLOOKUP(A630,[1]Monitoramento_Base_somente_disp!$A:$L,8,FALSE),0)</f>
        <v>7584904</v>
      </c>
      <c r="F630" s="20">
        <f>IFERROR(VLOOKUP(A630,[1]Monitoramento_Base_somente_disp!$A:$L,9,FALSE),0)</f>
        <v>0</v>
      </c>
      <c r="G630" s="28">
        <f>IFERROR(VLOOKUP(A630,[1]Monitoramento_Base_somente_disp!$A:$L,10,FALSE),0)</f>
        <v>0</v>
      </c>
      <c r="H630" s="27">
        <f>IFERROR(VLOOKUP(A630,[2]webService!$A:$I,4,FALSE),0)</f>
        <v>0</v>
      </c>
      <c r="I630" s="20">
        <f>IFERROR(VLOOKUP(A630,[2]webService!$A:$II,5,FALSE),0)</f>
        <v>0</v>
      </c>
      <c r="J630" s="20">
        <f>IFERROR(VLOOKUP(A630,[2]webService!$A:$I,6,FALSE),0)</f>
        <v>0</v>
      </c>
      <c r="K630" s="20">
        <f>IFERROR(VLOOKUP(A630,[2]webService!$A:$I,7,FALSE),0)</f>
        <v>0</v>
      </c>
      <c r="L630" s="20">
        <f>IFERROR(VLOOKUP(A630,[2]webService!$A:$I,8,FALSE),0)</f>
        <v>0</v>
      </c>
      <c r="M630" s="28">
        <f>IFERROR(VLOOKUP(A630,[2]webService!$A:$I,9,FALSE),0)</f>
        <v>0</v>
      </c>
      <c r="N630" s="27">
        <f>IFERROR(VLOOKUP(A630,[3]soaBnafar!$A:$G,2,FALSE),0)</f>
        <v>0</v>
      </c>
      <c r="O630" s="20">
        <f>IFERROR(VLOOKUP(A630,[3]soaBnafar!$A:$H,3,FALSE),0)</f>
        <v>0</v>
      </c>
      <c r="P630" s="20">
        <f>IFERROR(VLOOKUP(A630,[3]soaBnafar!$A:$G,4,FALSE),0)</f>
        <v>0</v>
      </c>
      <c r="Q630" s="20">
        <f>IFERROR(VLOOKUP(A630,[3]soaBnafar!$A:$G,5,FALSE),0)</f>
        <v>0</v>
      </c>
      <c r="R630" s="20">
        <f>IFERROR(VLOOKUP(A630,[3]soaBnafar!$A:$G,6,FALSE),0)</f>
        <v>0</v>
      </c>
      <c r="S630" s="20">
        <f>IFERROR(VLOOKUP(A630,[3]soaBnafar!$A:$G,7,FALSE),0)</f>
        <v>0</v>
      </c>
      <c r="T630" s="32">
        <f t="shared" si="110"/>
        <v>38560</v>
      </c>
      <c r="U630" s="21">
        <f t="shared" si="111"/>
        <v>15809124</v>
      </c>
      <c r="V630" s="21">
        <f t="shared" si="112"/>
        <v>25735</v>
      </c>
      <c r="W630" s="21">
        <f t="shared" si="113"/>
        <v>7584904</v>
      </c>
      <c r="X630" s="21">
        <f t="shared" si="114"/>
        <v>0</v>
      </c>
      <c r="Y630" s="33">
        <f t="shared" si="115"/>
        <v>0</v>
      </c>
      <c r="Z630" s="4" t="str">
        <f t="shared" si="116"/>
        <v>Sim</v>
      </c>
      <c r="AA630" s="4" t="str">
        <f t="shared" si="117"/>
        <v>Sim</v>
      </c>
      <c r="AB630" s="4" t="str">
        <f t="shared" si="118"/>
        <v>Sim</v>
      </c>
      <c r="AC630" s="4" t="str">
        <f t="shared" si="119"/>
        <v>Sim</v>
      </c>
      <c r="AD630" s="4" t="str">
        <f t="shared" si="120"/>
        <v>Não</v>
      </c>
      <c r="AE630" s="30" t="str">
        <f t="shared" si="121"/>
        <v>Não</v>
      </c>
    </row>
    <row r="631" spans="1:31" x14ac:dyDescent="0.25">
      <c r="A631" s="23">
        <v>230427</v>
      </c>
      <c r="B631" s="27">
        <f>IFERROR(VLOOKUP(A631,[1]Monitoramento_Base_somente_disp!$A:$L,5,FALSE),0)</f>
        <v>44182</v>
      </c>
      <c r="C631" s="20">
        <f>IFERROR(VLOOKUP(A631,[1]Monitoramento_Base_somente_disp!$A:$L,6,FALSE),0)</f>
        <v>16188775</v>
      </c>
      <c r="D631" s="20">
        <f>IFERROR(VLOOKUP(A631,[1]Monitoramento_Base_somente_disp!$A:$L,7,FALSE),0)</f>
        <v>28997</v>
      </c>
      <c r="E631" s="20">
        <f>IFERROR(VLOOKUP(A631,[1]Monitoramento_Base_somente_disp!$A:$L,8,FALSE),0)</f>
        <v>7124447</v>
      </c>
      <c r="F631" s="20">
        <f>IFERROR(VLOOKUP(A631,[1]Monitoramento_Base_somente_disp!$A:$L,9,FALSE),0)</f>
        <v>0</v>
      </c>
      <c r="G631" s="28">
        <f>IFERROR(VLOOKUP(A631,[1]Monitoramento_Base_somente_disp!$A:$L,10,FALSE),0)</f>
        <v>0</v>
      </c>
      <c r="H631" s="27">
        <f>IFERROR(VLOOKUP(A631,[2]webService!$A:$I,4,FALSE),0)</f>
        <v>0</v>
      </c>
      <c r="I631" s="20">
        <f>IFERROR(VLOOKUP(A631,[2]webService!$A:$II,5,FALSE),0)</f>
        <v>0</v>
      </c>
      <c r="J631" s="20">
        <f>IFERROR(VLOOKUP(A631,[2]webService!$A:$I,6,FALSE),0)</f>
        <v>0</v>
      </c>
      <c r="K631" s="20">
        <f>IFERROR(VLOOKUP(A631,[2]webService!$A:$I,7,FALSE),0)</f>
        <v>0</v>
      </c>
      <c r="L631" s="20">
        <f>IFERROR(VLOOKUP(A631,[2]webService!$A:$I,8,FALSE),0)</f>
        <v>0</v>
      </c>
      <c r="M631" s="28">
        <f>IFERROR(VLOOKUP(A631,[2]webService!$A:$I,9,FALSE),0)</f>
        <v>0</v>
      </c>
      <c r="N631" s="27">
        <f>IFERROR(VLOOKUP(A631,[3]soaBnafar!$A:$G,2,FALSE),0)</f>
        <v>0</v>
      </c>
      <c r="O631" s="20">
        <f>IFERROR(VLOOKUP(A631,[3]soaBnafar!$A:$H,3,FALSE),0)</f>
        <v>0</v>
      </c>
      <c r="P631" s="20">
        <f>IFERROR(VLOOKUP(A631,[3]soaBnafar!$A:$G,4,FALSE),0)</f>
        <v>0</v>
      </c>
      <c r="Q631" s="20">
        <f>IFERROR(VLOOKUP(A631,[3]soaBnafar!$A:$G,5,FALSE),0)</f>
        <v>0</v>
      </c>
      <c r="R631" s="20">
        <f>IFERROR(VLOOKUP(A631,[3]soaBnafar!$A:$G,6,FALSE),0)</f>
        <v>0</v>
      </c>
      <c r="S631" s="20">
        <f>IFERROR(VLOOKUP(A631,[3]soaBnafar!$A:$G,7,FALSE),0)</f>
        <v>0</v>
      </c>
      <c r="T631" s="32">
        <f t="shared" si="110"/>
        <v>44182</v>
      </c>
      <c r="U631" s="21">
        <f t="shared" si="111"/>
        <v>16188775</v>
      </c>
      <c r="V631" s="21">
        <f t="shared" si="112"/>
        <v>28997</v>
      </c>
      <c r="W631" s="21">
        <f t="shared" si="113"/>
        <v>7124447</v>
      </c>
      <c r="X631" s="21">
        <f t="shared" si="114"/>
        <v>0</v>
      </c>
      <c r="Y631" s="33">
        <f t="shared" si="115"/>
        <v>0</v>
      </c>
      <c r="Z631" s="4" t="str">
        <f t="shared" si="116"/>
        <v>Sim</v>
      </c>
      <c r="AA631" s="4" t="str">
        <f t="shared" si="117"/>
        <v>Sim</v>
      </c>
      <c r="AB631" s="4" t="str">
        <f t="shared" si="118"/>
        <v>Sim</v>
      </c>
      <c r="AC631" s="4" t="str">
        <f t="shared" si="119"/>
        <v>Sim</v>
      </c>
      <c r="AD631" s="4" t="str">
        <f t="shared" si="120"/>
        <v>Não</v>
      </c>
      <c r="AE631" s="30" t="str">
        <f t="shared" si="121"/>
        <v>Não</v>
      </c>
    </row>
    <row r="632" spans="1:31" x14ac:dyDescent="0.25">
      <c r="A632" s="23">
        <v>230430</v>
      </c>
      <c r="B632" s="27">
        <f>IFERROR(VLOOKUP(A632,[1]Monitoramento_Base_somente_disp!$A:$L,5,FALSE),0)</f>
        <v>221623</v>
      </c>
      <c r="C632" s="20">
        <f>IFERROR(VLOOKUP(A632,[1]Monitoramento_Base_somente_disp!$A:$L,6,FALSE),0)</f>
        <v>67374711</v>
      </c>
      <c r="D632" s="20">
        <f>IFERROR(VLOOKUP(A632,[1]Monitoramento_Base_somente_disp!$A:$L,7,FALSE),0)</f>
        <v>123984</v>
      </c>
      <c r="E632" s="20">
        <f>IFERROR(VLOOKUP(A632,[1]Monitoramento_Base_somente_disp!$A:$L,8,FALSE),0)</f>
        <v>30426167</v>
      </c>
      <c r="F632" s="20">
        <f>IFERROR(VLOOKUP(A632,[1]Monitoramento_Base_somente_disp!$A:$L,9,FALSE),0)</f>
        <v>0</v>
      </c>
      <c r="G632" s="28">
        <f>IFERROR(VLOOKUP(A632,[1]Monitoramento_Base_somente_disp!$A:$L,10,FALSE),0)</f>
        <v>0</v>
      </c>
      <c r="H632" s="27">
        <f>IFERROR(VLOOKUP(A632,[2]webService!$A:$I,4,FALSE),0)</f>
        <v>0</v>
      </c>
      <c r="I632" s="20">
        <f>IFERROR(VLOOKUP(A632,[2]webService!$A:$II,5,FALSE),0)</f>
        <v>0</v>
      </c>
      <c r="J632" s="20">
        <f>IFERROR(VLOOKUP(A632,[2]webService!$A:$I,6,FALSE),0)</f>
        <v>0</v>
      </c>
      <c r="K632" s="20">
        <f>IFERROR(VLOOKUP(A632,[2]webService!$A:$I,7,FALSE),0)</f>
        <v>0</v>
      </c>
      <c r="L632" s="20">
        <f>IFERROR(VLOOKUP(A632,[2]webService!$A:$I,8,FALSE),0)</f>
        <v>0</v>
      </c>
      <c r="M632" s="28">
        <f>IFERROR(VLOOKUP(A632,[2]webService!$A:$I,9,FALSE),0)</f>
        <v>0</v>
      </c>
      <c r="N632" s="27">
        <f>IFERROR(VLOOKUP(A632,[3]soaBnafar!$A:$G,2,FALSE),0)</f>
        <v>0</v>
      </c>
      <c r="O632" s="20">
        <f>IFERROR(VLOOKUP(A632,[3]soaBnafar!$A:$H,3,FALSE),0)</f>
        <v>0</v>
      </c>
      <c r="P632" s="20">
        <f>IFERROR(VLOOKUP(A632,[3]soaBnafar!$A:$G,4,FALSE),0)</f>
        <v>0</v>
      </c>
      <c r="Q632" s="20">
        <f>IFERROR(VLOOKUP(A632,[3]soaBnafar!$A:$G,5,FALSE),0)</f>
        <v>0</v>
      </c>
      <c r="R632" s="20">
        <f>IFERROR(VLOOKUP(A632,[3]soaBnafar!$A:$G,6,FALSE),0)</f>
        <v>0</v>
      </c>
      <c r="S632" s="20">
        <f>IFERROR(VLOOKUP(A632,[3]soaBnafar!$A:$G,7,FALSE),0)</f>
        <v>0</v>
      </c>
      <c r="T632" s="32">
        <f t="shared" si="110"/>
        <v>221623</v>
      </c>
      <c r="U632" s="21">
        <f t="shared" si="111"/>
        <v>67374711</v>
      </c>
      <c r="V632" s="21">
        <f t="shared" si="112"/>
        <v>123984</v>
      </c>
      <c r="W632" s="21">
        <f t="shared" si="113"/>
        <v>30426167</v>
      </c>
      <c r="X632" s="21">
        <f t="shared" si="114"/>
        <v>0</v>
      </c>
      <c r="Y632" s="33">
        <f t="shared" si="115"/>
        <v>0</v>
      </c>
      <c r="Z632" s="4" t="str">
        <f t="shared" si="116"/>
        <v>Sim</v>
      </c>
      <c r="AA632" s="4" t="str">
        <f t="shared" si="117"/>
        <v>Sim</v>
      </c>
      <c r="AB632" s="4" t="str">
        <f t="shared" si="118"/>
        <v>Sim</v>
      </c>
      <c r="AC632" s="4" t="str">
        <f t="shared" si="119"/>
        <v>Sim</v>
      </c>
      <c r="AD632" s="4" t="str">
        <f t="shared" si="120"/>
        <v>Não</v>
      </c>
      <c r="AE632" s="30" t="str">
        <f t="shared" si="121"/>
        <v>Não</v>
      </c>
    </row>
    <row r="633" spans="1:31" x14ac:dyDescent="0.25">
      <c r="A633" s="23">
        <v>230435</v>
      </c>
      <c r="B633" s="27">
        <f>IFERROR(VLOOKUP(A633,[1]Monitoramento_Base_somente_disp!$A:$L,5,FALSE),0)</f>
        <v>670</v>
      </c>
      <c r="C633" s="20">
        <f>IFERROR(VLOOKUP(A633,[1]Monitoramento_Base_somente_disp!$A:$L,6,FALSE),0)</f>
        <v>43638938</v>
      </c>
      <c r="D633" s="20">
        <f>IFERROR(VLOOKUP(A633,[1]Monitoramento_Base_somente_disp!$A:$L,7,FALSE),0)</f>
        <v>6267</v>
      </c>
      <c r="E633" s="20">
        <f>IFERROR(VLOOKUP(A633,[1]Monitoramento_Base_somente_disp!$A:$L,8,FALSE),0)</f>
        <v>19652010</v>
      </c>
      <c r="F633" s="20">
        <f>IFERROR(VLOOKUP(A633,[1]Monitoramento_Base_somente_disp!$A:$L,9,FALSE),0)</f>
        <v>0</v>
      </c>
      <c r="G633" s="28">
        <f>IFERROR(VLOOKUP(A633,[1]Monitoramento_Base_somente_disp!$A:$L,10,FALSE),0)</f>
        <v>0</v>
      </c>
      <c r="H633" s="27">
        <f>IFERROR(VLOOKUP(A633,[2]webService!$A:$I,4,FALSE),0)</f>
        <v>0</v>
      </c>
      <c r="I633" s="20">
        <f>IFERROR(VLOOKUP(A633,[2]webService!$A:$II,5,FALSE),0)</f>
        <v>0</v>
      </c>
      <c r="J633" s="20">
        <f>IFERROR(VLOOKUP(A633,[2]webService!$A:$I,6,FALSE),0)</f>
        <v>0</v>
      </c>
      <c r="K633" s="20">
        <f>IFERROR(VLOOKUP(A633,[2]webService!$A:$I,7,FALSE),0)</f>
        <v>0</v>
      </c>
      <c r="L633" s="20">
        <f>IFERROR(VLOOKUP(A633,[2]webService!$A:$I,8,FALSE),0)</f>
        <v>0</v>
      </c>
      <c r="M633" s="28">
        <f>IFERROR(VLOOKUP(A633,[2]webService!$A:$I,9,FALSE),0)</f>
        <v>0</v>
      </c>
      <c r="N633" s="27">
        <f>IFERROR(VLOOKUP(A633,[3]soaBnafar!$A:$G,2,FALSE),0)</f>
        <v>0</v>
      </c>
      <c r="O633" s="20">
        <f>IFERROR(VLOOKUP(A633,[3]soaBnafar!$A:$H,3,FALSE),0)</f>
        <v>0</v>
      </c>
      <c r="P633" s="20">
        <f>IFERROR(VLOOKUP(A633,[3]soaBnafar!$A:$G,4,FALSE),0)</f>
        <v>0</v>
      </c>
      <c r="Q633" s="20">
        <f>IFERROR(VLOOKUP(A633,[3]soaBnafar!$A:$G,5,FALSE),0)</f>
        <v>0</v>
      </c>
      <c r="R633" s="20">
        <f>IFERROR(VLOOKUP(A633,[3]soaBnafar!$A:$G,6,FALSE),0)</f>
        <v>0</v>
      </c>
      <c r="S633" s="20">
        <f>IFERROR(VLOOKUP(A633,[3]soaBnafar!$A:$G,7,FALSE),0)</f>
        <v>0</v>
      </c>
      <c r="T633" s="32">
        <f t="shared" si="110"/>
        <v>670</v>
      </c>
      <c r="U633" s="21">
        <f t="shared" si="111"/>
        <v>43638938</v>
      </c>
      <c r="V633" s="21">
        <f t="shared" si="112"/>
        <v>6267</v>
      </c>
      <c r="W633" s="21">
        <f t="shared" si="113"/>
        <v>19652010</v>
      </c>
      <c r="X633" s="21">
        <f t="shared" si="114"/>
        <v>0</v>
      </c>
      <c r="Y633" s="33">
        <f t="shared" si="115"/>
        <v>0</v>
      </c>
      <c r="Z633" s="4" t="str">
        <f t="shared" si="116"/>
        <v>Sim</v>
      </c>
      <c r="AA633" s="4" t="str">
        <f t="shared" si="117"/>
        <v>Sim</v>
      </c>
      <c r="AB633" s="4" t="str">
        <f t="shared" si="118"/>
        <v>Sim</v>
      </c>
      <c r="AC633" s="4" t="str">
        <f t="shared" si="119"/>
        <v>Sim</v>
      </c>
      <c r="AD633" s="4" t="str">
        <f t="shared" si="120"/>
        <v>Não</v>
      </c>
      <c r="AE633" s="30" t="str">
        <f t="shared" si="121"/>
        <v>Não</v>
      </c>
    </row>
    <row r="634" spans="1:31" x14ac:dyDescent="0.25">
      <c r="A634" s="23">
        <v>230450</v>
      </c>
      <c r="B634" s="27">
        <f>IFERROR(VLOOKUP(A634,[1]Monitoramento_Base_somente_disp!$A:$L,5,FALSE),0)</f>
        <v>151568</v>
      </c>
      <c r="C634" s="20">
        <f>IFERROR(VLOOKUP(A634,[1]Monitoramento_Base_somente_disp!$A:$L,6,FALSE),0)</f>
        <v>22121862</v>
      </c>
      <c r="D634" s="20">
        <f>IFERROR(VLOOKUP(A634,[1]Monitoramento_Base_somente_disp!$A:$L,7,FALSE),0)</f>
        <v>73032</v>
      </c>
      <c r="E634" s="20">
        <f>IFERROR(VLOOKUP(A634,[1]Monitoramento_Base_somente_disp!$A:$L,8,FALSE),0)</f>
        <v>9653959</v>
      </c>
      <c r="F634" s="20">
        <f>IFERROR(VLOOKUP(A634,[1]Monitoramento_Base_somente_disp!$A:$L,9,FALSE),0)</f>
        <v>0</v>
      </c>
      <c r="G634" s="28">
        <f>IFERROR(VLOOKUP(A634,[1]Monitoramento_Base_somente_disp!$A:$L,10,FALSE),0)</f>
        <v>0</v>
      </c>
      <c r="H634" s="27">
        <f>IFERROR(VLOOKUP(A634,[2]webService!$A:$I,4,FALSE),0)</f>
        <v>0</v>
      </c>
      <c r="I634" s="20">
        <f>IFERROR(VLOOKUP(A634,[2]webService!$A:$II,5,FALSE),0)</f>
        <v>0</v>
      </c>
      <c r="J634" s="20">
        <f>IFERROR(VLOOKUP(A634,[2]webService!$A:$I,6,FALSE),0)</f>
        <v>0</v>
      </c>
      <c r="K634" s="20">
        <f>IFERROR(VLOOKUP(A634,[2]webService!$A:$I,7,FALSE),0)</f>
        <v>0</v>
      </c>
      <c r="L634" s="20">
        <f>IFERROR(VLOOKUP(A634,[2]webService!$A:$I,8,FALSE),0)</f>
        <v>0</v>
      </c>
      <c r="M634" s="28">
        <f>IFERROR(VLOOKUP(A634,[2]webService!$A:$I,9,FALSE),0)</f>
        <v>0</v>
      </c>
      <c r="N634" s="27">
        <f>IFERROR(VLOOKUP(A634,[3]soaBnafar!$A:$G,2,FALSE),0)</f>
        <v>0</v>
      </c>
      <c r="O634" s="20">
        <f>IFERROR(VLOOKUP(A634,[3]soaBnafar!$A:$H,3,FALSE),0)</f>
        <v>0</v>
      </c>
      <c r="P634" s="20">
        <f>IFERROR(VLOOKUP(A634,[3]soaBnafar!$A:$G,4,FALSE),0)</f>
        <v>0</v>
      </c>
      <c r="Q634" s="20">
        <f>IFERROR(VLOOKUP(A634,[3]soaBnafar!$A:$G,5,FALSE),0)</f>
        <v>0</v>
      </c>
      <c r="R634" s="20">
        <f>IFERROR(VLOOKUP(A634,[3]soaBnafar!$A:$G,6,FALSE),0)</f>
        <v>0</v>
      </c>
      <c r="S634" s="20">
        <f>IFERROR(VLOOKUP(A634,[3]soaBnafar!$A:$G,7,FALSE),0)</f>
        <v>0</v>
      </c>
      <c r="T634" s="32">
        <f t="shared" si="110"/>
        <v>151568</v>
      </c>
      <c r="U634" s="21">
        <f t="shared" si="111"/>
        <v>22121862</v>
      </c>
      <c r="V634" s="21">
        <f t="shared" si="112"/>
        <v>73032</v>
      </c>
      <c r="W634" s="21">
        <f t="shared" si="113"/>
        <v>9653959</v>
      </c>
      <c r="X634" s="21">
        <f t="shared" si="114"/>
        <v>0</v>
      </c>
      <c r="Y634" s="33">
        <f t="shared" si="115"/>
        <v>0</v>
      </c>
      <c r="Z634" s="4" t="str">
        <f t="shared" si="116"/>
        <v>Sim</v>
      </c>
      <c r="AA634" s="4" t="str">
        <f t="shared" si="117"/>
        <v>Sim</v>
      </c>
      <c r="AB634" s="4" t="str">
        <f t="shared" si="118"/>
        <v>Sim</v>
      </c>
      <c r="AC634" s="4" t="str">
        <f t="shared" si="119"/>
        <v>Sim</v>
      </c>
      <c r="AD634" s="4" t="str">
        <f t="shared" si="120"/>
        <v>Não</v>
      </c>
      <c r="AE634" s="30" t="str">
        <f t="shared" si="121"/>
        <v>Não</v>
      </c>
    </row>
    <row r="635" spans="1:31" x14ac:dyDescent="0.25">
      <c r="A635" s="23">
        <v>230460</v>
      </c>
      <c r="B635" s="27">
        <f>IFERROR(VLOOKUP(A635,[1]Monitoramento_Base_somente_disp!$A:$L,5,FALSE),0)</f>
        <v>10907</v>
      </c>
      <c r="C635" s="20">
        <f>IFERROR(VLOOKUP(A635,[1]Monitoramento_Base_somente_disp!$A:$L,6,FALSE),0)</f>
        <v>10608221</v>
      </c>
      <c r="D635" s="20">
        <f>IFERROR(VLOOKUP(A635,[1]Monitoramento_Base_somente_disp!$A:$L,7,FALSE),0)</f>
        <v>13084</v>
      </c>
      <c r="E635" s="20">
        <f>IFERROR(VLOOKUP(A635,[1]Monitoramento_Base_somente_disp!$A:$L,8,FALSE),0)</f>
        <v>4294826</v>
      </c>
      <c r="F635" s="20">
        <f>IFERROR(VLOOKUP(A635,[1]Monitoramento_Base_somente_disp!$A:$L,9,FALSE),0)</f>
        <v>0</v>
      </c>
      <c r="G635" s="28">
        <f>IFERROR(VLOOKUP(A635,[1]Monitoramento_Base_somente_disp!$A:$L,10,FALSE),0)</f>
        <v>0</v>
      </c>
      <c r="H635" s="27">
        <f>IFERROR(VLOOKUP(A635,[2]webService!$A:$I,4,FALSE),0)</f>
        <v>0</v>
      </c>
      <c r="I635" s="20">
        <f>IFERROR(VLOOKUP(A635,[2]webService!$A:$II,5,FALSE),0)</f>
        <v>0</v>
      </c>
      <c r="J635" s="20">
        <f>IFERROR(VLOOKUP(A635,[2]webService!$A:$I,6,FALSE),0)</f>
        <v>0</v>
      </c>
      <c r="K635" s="20">
        <f>IFERROR(VLOOKUP(A635,[2]webService!$A:$I,7,FALSE),0)</f>
        <v>0</v>
      </c>
      <c r="L635" s="20">
        <f>IFERROR(VLOOKUP(A635,[2]webService!$A:$I,8,FALSE),0)</f>
        <v>0</v>
      </c>
      <c r="M635" s="28">
        <f>IFERROR(VLOOKUP(A635,[2]webService!$A:$I,9,FALSE),0)</f>
        <v>0</v>
      </c>
      <c r="N635" s="27">
        <f>IFERROR(VLOOKUP(A635,[3]soaBnafar!$A:$G,2,FALSE),0)</f>
        <v>0</v>
      </c>
      <c r="O635" s="20">
        <f>IFERROR(VLOOKUP(A635,[3]soaBnafar!$A:$H,3,FALSE),0)</f>
        <v>0</v>
      </c>
      <c r="P635" s="20">
        <f>IFERROR(VLOOKUP(A635,[3]soaBnafar!$A:$G,4,FALSE),0)</f>
        <v>0</v>
      </c>
      <c r="Q635" s="20">
        <f>IFERROR(VLOOKUP(A635,[3]soaBnafar!$A:$G,5,FALSE),0)</f>
        <v>0</v>
      </c>
      <c r="R635" s="20">
        <f>IFERROR(VLOOKUP(A635,[3]soaBnafar!$A:$G,6,FALSE),0)</f>
        <v>0</v>
      </c>
      <c r="S635" s="20">
        <f>IFERROR(VLOOKUP(A635,[3]soaBnafar!$A:$G,7,FALSE),0)</f>
        <v>0</v>
      </c>
      <c r="T635" s="32">
        <f t="shared" si="110"/>
        <v>10907</v>
      </c>
      <c r="U635" s="21">
        <f t="shared" si="111"/>
        <v>10608221</v>
      </c>
      <c r="V635" s="21">
        <f t="shared" si="112"/>
        <v>13084</v>
      </c>
      <c r="W635" s="21">
        <f t="shared" si="113"/>
        <v>4294826</v>
      </c>
      <c r="X635" s="21">
        <f t="shared" si="114"/>
        <v>0</v>
      </c>
      <c r="Y635" s="33">
        <f t="shared" si="115"/>
        <v>0</v>
      </c>
      <c r="Z635" s="4" t="str">
        <f t="shared" si="116"/>
        <v>Sim</v>
      </c>
      <c r="AA635" s="4" t="str">
        <f t="shared" si="117"/>
        <v>Sim</v>
      </c>
      <c r="AB635" s="4" t="str">
        <f t="shared" si="118"/>
        <v>Sim</v>
      </c>
      <c r="AC635" s="4" t="str">
        <f t="shared" si="119"/>
        <v>Sim</v>
      </c>
      <c r="AD635" s="4" t="str">
        <f t="shared" si="120"/>
        <v>Não</v>
      </c>
      <c r="AE635" s="30" t="str">
        <f t="shared" si="121"/>
        <v>Não</v>
      </c>
    </row>
    <row r="636" spans="1:31" x14ac:dyDescent="0.25">
      <c r="A636" s="23">
        <v>230465</v>
      </c>
      <c r="B636" s="27">
        <f>IFERROR(VLOOKUP(A636,[1]Monitoramento_Base_somente_disp!$A:$L,5,FALSE),0)</f>
        <v>124972</v>
      </c>
      <c r="C636" s="20">
        <f>IFERROR(VLOOKUP(A636,[1]Monitoramento_Base_somente_disp!$A:$L,6,FALSE),0)</f>
        <v>15924192</v>
      </c>
      <c r="D636" s="20">
        <f>IFERROR(VLOOKUP(A636,[1]Monitoramento_Base_somente_disp!$A:$L,7,FALSE),0)</f>
        <v>109179</v>
      </c>
      <c r="E636" s="20">
        <f>IFERROR(VLOOKUP(A636,[1]Monitoramento_Base_somente_disp!$A:$L,8,FALSE),0)</f>
        <v>8548846</v>
      </c>
      <c r="F636" s="20">
        <f>IFERROR(VLOOKUP(A636,[1]Monitoramento_Base_somente_disp!$A:$L,9,FALSE),0)</f>
        <v>0</v>
      </c>
      <c r="G636" s="28">
        <f>IFERROR(VLOOKUP(A636,[1]Monitoramento_Base_somente_disp!$A:$L,10,FALSE),0)</f>
        <v>0</v>
      </c>
      <c r="H636" s="27">
        <f>IFERROR(VLOOKUP(A636,[2]webService!$A:$I,4,FALSE),0)</f>
        <v>0</v>
      </c>
      <c r="I636" s="20">
        <f>IFERROR(VLOOKUP(A636,[2]webService!$A:$II,5,FALSE),0)</f>
        <v>0</v>
      </c>
      <c r="J636" s="20">
        <f>IFERROR(VLOOKUP(A636,[2]webService!$A:$I,6,FALSE),0)</f>
        <v>0</v>
      </c>
      <c r="K636" s="20">
        <f>IFERROR(VLOOKUP(A636,[2]webService!$A:$I,7,FALSE),0)</f>
        <v>0</v>
      </c>
      <c r="L636" s="20">
        <f>IFERROR(VLOOKUP(A636,[2]webService!$A:$I,8,FALSE),0)</f>
        <v>0</v>
      </c>
      <c r="M636" s="28">
        <f>IFERROR(VLOOKUP(A636,[2]webService!$A:$I,9,FALSE),0)</f>
        <v>0</v>
      </c>
      <c r="N636" s="27">
        <f>IFERROR(VLOOKUP(A636,[3]soaBnafar!$A:$G,2,FALSE),0)</f>
        <v>0</v>
      </c>
      <c r="O636" s="20">
        <f>IFERROR(VLOOKUP(A636,[3]soaBnafar!$A:$H,3,FALSE),0)</f>
        <v>0</v>
      </c>
      <c r="P636" s="20">
        <f>IFERROR(VLOOKUP(A636,[3]soaBnafar!$A:$G,4,FALSE),0)</f>
        <v>0</v>
      </c>
      <c r="Q636" s="20">
        <f>IFERROR(VLOOKUP(A636,[3]soaBnafar!$A:$G,5,FALSE),0)</f>
        <v>0</v>
      </c>
      <c r="R636" s="20">
        <f>IFERROR(VLOOKUP(A636,[3]soaBnafar!$A:$G,6,FALSE),0)</f>
        <v>0</v>
      </c>
      <c r="S636" s="20">
        <f>IFERROR(VLOOKUP(A636,[3]soaBnafar!$A:$G,7,FALSE),0)</f>
        <v>0</v>
      </c>
      <c r="T636" s="32">
        <f t="shared" si="110"/>
        <v>124972</v>
      </c>
      <c r="U636" s="21">
        <f t="shared" si="111"/>
        <v>15924192</v>
      </c>
      <c r="V636" s="21">
        <f t="shared" si="112"/>
        <v>109179</v>
      </c>
      <c r="W636" s="21">
        <f t="shared" si="113"/>
        <v>8548846</v>
      </c>
      <c r="X636" s="21">
        <f t="shared" si="114"/>
        <v>0</v>
      </c>
      <c r="Y636" s="33">
        <f t="shared" si="115"/>
        <v>0</v>
      </c>
      <c r="Z636" s="4" t="str">
        <f t="shared" si="116"/>
        <v>Sim</v>
      </c>
      <c r="AA636" s="4" t="str">
        <f t="shared" si="117"/>
        <v>Sim</v>
      </c>
      <c r="AB636" s="4" t="str">
        <f t="shared" si="118"/>
        <v>Sim</v>
      </c>
      <c r="AC636" s="4" t="str">
        <f t="shared" si="119"/>
        <v>Sim</v>
      </c>
      <c r="AD636" s="4" t="str">
        <f t="shared" si="120"/>
        <v>Não</v>
      </c>
      <c r="AE636" s="30" t="str">
        <f t="shared" si="121"/>
        <v>Não</v>
      </c>
    </row>
    <row r="637" spans="1:31" x14ac:dyDescent="0.25">
      <c r="A637" s="23">
        <v>230470</v>
      </c>
      <c r="B637" s="27">
        <f>IFERROR(VLOOKUP(A637,[1]Monitoramento_Base_somente_disp!$A:$L,5,FALSE),0)</f>
        <v>339702</v>
      </c>
      <c r="C637" s="20">
        <f>IFERROR(VLOOKUP(A637,[1]Monitoramento_Base_somente_disp!$A:$L,6,FALSE),0)</f>
        <v>112470613</v>
      </c>
      <c r="D637" s="20">
        <f>IFERROR(VLOOKUP(A637,[1]Monitoramento_Base_somente_disp!$A:$L,7,FALSE),0)</f>
        <v>145770</v>
      </c>
      <c r="E637" s="20">
        <f>IFERROR(VLOOKUP(A637,[1]Monitoramento_Base_somente_disp!$A:$L,8,FALSE),0)</f>
        <v>53504185</v>
      </c>
      <c r="F637" s="20">
        <f>IFERROR(VLOOKUP(A637,[1]Monitoramento_Base_somente_disp!$A:$L,9,FALSE),0)</f>
        <v>0</v>
      </c>
      <c r="G637" s="28">
        <f>IFERROR(VLOOKUP(A637,[1]Monitoramento_Base_somente_disp!$A:$L,10,FALSE),0)</f>
        <v>0</v>
      </c>
      <c r="H637" s="27">
        <f>IFERROR(VLOOKUP(A637,[2]webService!$A:$I,4,FALSE),0)</f>
        <v>0</v>
      </c>
      <c r="I637" s="20">
        <f>IFERROR(VLOOKUP(A637,[2]webService!$A:$II,5,FALSE),0)</f>
        <v>0</v>
      </c>
      <c r="J637" s="20">
        <f>IFERROR(VLOOKUP(A637,[2]webService!$A:$I,6,FALSE),0)</f>
        <v>0</v>
      </c>
      <c r="K637" s="20">
        <f>IFERROR(VLOOKUP(A637,[2]webService!$A:$I,7,FALSE),0)</f>
        <v>0</v>
      </c>
      <c r="L637" s="20">
        <f>IFERROR(VLOOKUP(A637,[2]webService!$A:$I,8,FALSE),0)</f>
        <v>0</v>
      </c>
      <c r="M637" s="28">
        <f>IFERROR(VLOOKUP(A637,[2]webService!$A:$I,9,FALSE),0)</f>
        <v>0</v>
      </c>
      <c r="N637" s="27">
        <f>IFERROR(VLOOKUP(A637,[3]soaBnafar!$A:$G,2,FALSE),0)</f>
        <v>0</v>
      </c>
      <c r="O637" s="20">
        <f>IFERROR(VLOOKUP(A637,[3]soaBnafar!$A:$H,3,FALSE),0)</f>
        <v>0</v>
      </c>
      <c r="P637" s="20">
        <f>IFERROR(VLOOKUP(A637,[3]soaBnafar!$A:$G,4,FALSE),0)</f>
        <v>0</v>
      </c>
      <c r="Q637" s="20">
        <f>IFERROR(VLOOKUP(A637,[3]soaBnafar!$A:$G,5,FALSE),0)</f>
        <v>0</v>
      </c>
      <c r="R637" s="20">
        <f>IFERROR(VLOOKUP(A637,[3]soaBnafar!$A:$G,6,FALSE),0)</f>
        <v>0</v>
      </c>
      <c r="S637" s="20">
        <f>IFERROR(VLOOKUP(A637,[3]soaBnafar!$A:$G,7,FALSE),0)</f>
        <v>0</v>
      </c>
      <c r="T637" s="32">
        <f t="shared" si="110"/>
        <v>339702</v>
      </c>
      <c r="U637" s="21">
        <f t="shared" si="111"/>
        <v>112470613</v>
      </c>
      <c r="V637" s="21">
        <f t="shared" si="112"/>
        <v>145770</v>
      </c>
      <c r="W637" s="21">
        <f t="shared" si="113"/>
        <v>53504185</v>
      </c>
      <c r="X637" s="21">
        <f t="shared" si="114"/>
        <v>0</v>
      </c>
      <c r="Y637" s="33">
        <f t="shared" si="115"/>
        <v>0</v>
      </c>
      <c r="Z637" s="4" t="str">
        <f t="shared" si="116"/>
        <v>Sim</v>
      </c>
      <c r="AA637" s="4" t="str">
        <f t="shared" si="117"/>
        <v>Sim</v>
      </c>
      <c r="AB637" s="4" t="str">
        <f t="shared" si="118"/>
        <v>Sim</v>
      </c>
      <c r="AC637" s="4" t="str">
        <f t="shared" si="119"/>
        <v>Sim</v>
      </c>
      <c r="AD637" s="4" t="str">
        <f t="shared" si="120"/>
        <v>Não</v>
      </c>
      <c r="AE637" s="30" t="str">
        <f t="shared" si="121"/>
        <v>Não</v>
      </c>
    </row>
    <row r="638" spans="1:31" x14ac:dyDescent="0.25">
      <c r="A638" s="23">
        <v>230480</v>
      </c>
      <c r="B638" s="27">
        <f>IFERROR(VLOOKUP(A638,[1]Monitoramento_Base_somente_disp!$A:$L,5,FALSE),0)</f>
        <v>20003</v>
      </c>
      <c r="C638" s="20">
        <f>IFERROR(VLOOKUP(A638,[1]Monitoramento_Base_somente_disp!$A:$L,6,FALSE),0)</f>
        <v>8925614</v>
      </c>
      <c r="D638" s="20">
        <f>IFERROR(VLOOKUP(A638,[1]Monitoramento_Base_somente_disp!$A:$L,7,FALSE),0)</f>
        <v>12250</v>
      </c>
      <c r="E638" s="20">
        <f>IFERROR(VLOOKUP(A638,[1]Monitoramento_Base_somente_disp!$A:$L,8,FALSE),0)</f>
        <v>4377185</v>
      </c>
      <c r="F638" s="20">
        <f>IFERROR(VLOOKUP(A638,[1]Monitoramento_Base_somente_disp!$A:$L,9,FALSE),0)</f>
        <v>0</v>
      </c>
      <c r="G638" s="28">
        <f>IFERROR(VLOOKUP(A638,[1]Monitoramento_Base_somente_disp!$A:$L,10,FALSE),0)</f>
        <v>0</v>
      </c>
      <c r="H638" s="27">
        <f>IFERROR(VLOOKUP(A638,[2]webService!$A:$I,4,FALSE),0)</f>
        <v>0</v>
      </c>
      <c r="I638" s="20">
        <f>IFERROR(VLOOKUP(A638,[2]webService!$A:$II,5,FALSE),0)</f>
        <v>0</v>
      </c>
      <c r="J638" s="20">
        <f>IFERROR(VLOOKUP(A638,[2]webService!$A:$I,6,FALSE),0)</f>
        <v>0</v>
      </c>
      <c r="K638" s="20">
        <f>IFERROR(VLOOKUP(A638,[2]webService!$A:$I,7,FALSE),0)</f>
        <v>0</v>
      </c>
      <c r="L638" s="20">
        <f>IFERROR(VLOOKUP(A638,[2]webService!$A:$I,8,FALSE),0)</f>
        <v>0</v>
      </c>
      <c r="M638" s="28">
        <f>IFERROR(VLOOKUP(A638,[2]webService!$A:$I,9,FALSE),0)</f>
        <v>0</v>
      </c>
      <c r="N638" s="27">
        <f>IFERROR(VLOOKUP(A638,[3]soaBnafar!$A:$G,2,FALSE),0)</f>
        <v>0</v>
      </c>
      <c r="O638" s="20">
        <f>IFERROR(VLOOKUP(A638,[3]soaBnafar!$A:$H,3,FALSE),0)</f>
        <v>0</v>
      </c>
      <c r="P638" s="20">
        <f>IFERROR(VLOOKUP(A638,[3]soaBnafar!$A:$G,4,FALSE),0)</f>
        <v>0</v>
      </c>
      <c r="Q638" s="20">
        <f>IFERROR(VLOOKUP(A638,[3]soaBnafar!$A:$G,5,FALSE),0)</f>
        <v>0</v>
      </c>
      <c r="R638" s="20">
        <f>IFERROR(VLOOKUP(A638,[3]soaBnafar!$A:$G,6,FALSE),0)</f>
        <v>0</v>
      </c>
      <c r="S638" s="20">
        <f>IFERROR(VLOOKUP(A638,[3]soaBnafar!$A:$G,7,FALSE),0)</f>
        <v>0</v>
      </c>
      <c r="T638" s="32">
        <f t="shared" si="110"/>
        <v>20003</v>
      </c>
      <c r="U638" s="21">
        <f t="shared" si="111"/>
        <v>8925614</v>
      </c>
      <c r="V638" s="21">
        <f t="shared" si="112"/>
        <v>12250</v>
      </c>
      <c r="W638" s="21">
        <f t="shared" si="113"/>
        <v>4377185</v>
      </c>
      <c r="X638" s="21">
        <f t="shared" si="114"/>
        <v>0</v>
      </c>
      <c r="Y638" s="33">
        <f t="shared" si="115"/>
        <v>0</v>
      </c>
      <c r="Z638" s="4" t="str">
        <f t="shared" si="116"/>
        <v>Sim</v>
      </c>
      <c r="AA638" s="4" t="str">
        <f t="shared" si="117"/>
        <v>Sim</v>
      </c>
      <c r="AB638" s="4" t="str">
        <f t="shared" si="118"/>
        <v>Sim</v>
      </c>
      <c r="AC638" s="4" t="str">
        <f t="shared" si="119"/>
        <v>Sim</v>
      </c>
      <c r="AD638" s="4" t="str">
        <f t="shared" si="120"/>
        <v>Não</v>
      </c>
      <c r="AE638" s="30" t="str">
        <f t="shared" si="121"/>
        <v>Não</v>
      </c>
    </row>
    <row r="639" spans="1:31" x14ac:dyDescent="0.25">
      <c r="A639" s="23">
        <v>230490</v>
      </c>
      <c r="B639" s="27">
        <f>IFERROR(VLOOKUP(A639,[1]Monitoramento_Base_somente_disp!$A:$L,5,FALSE),0)</f>
        <v>1443</v>
      </c>
      <c r="C639" s="20">
        <f>IFERROR(VLOOKUP(A639,[1]Monitoramento_Base_somente_disp!$A:$L,6,FALSE),0)</f>
        <v>38135005</v>
      </c>
      <c r="D639" s="20">
        <f>IFERROR(VLOOKUP(A639,[1]Monitoramento_Base_somente_disp!$A:$L,7,FALSE),0)</f>
        <v>754</v>
      </c>
      <c r="E639" s="20">
        <f>IFERROR(VLOOKUP(A639,[1]Monitoramento_Base_somente_disp!$A:$L,8,FALSE),0)</f>
        <v>19099247</v>
      </c>
      <c r="F639" s="20">
        <f>IFERROR(VLOOKUP(A639,[1]Monitoramento_Base_somente_disp!$A:$L,9,FALSE),0)</f>
        <v>0</v>
      </c>
      <c r="G639" s="28">
        <f>IFERROR(VLOOKUP(A639,[1]Monitoramento_Base_somente_disp!$A:$L,10,FALSE),0)</f>
        <v>0</v>
      </c>
      <c r="H639" s="27">
        <f>IFERROR(VLOOKUP(A639,[2]webService!$A:$I,4,FALSE),0)</f>
        <v>0</v>
      </c>
      <c r="I639" s="20">
        <f>IFERROR(VLOOKUP(A639,[2]webService!$A:$II,5,FALSE),0)</f>
        <v>0</v>
      </c>
      <c r="J639" s="20">
        <f>IFERROR(VLOOKUP(A639,[2]webService!$A:$I,6,FALSE),0)</f>
        <v>0</v>
      </c>
      <c r="K639" s="20">
        <f>IFERROR(VLOOKUP(A639,[2]webService!$A:$I,7,FALSE),0)</f>
        <v>0</v>
      </c>
      <c r="L639" s="20">
        <f>IFERROR(VLOOKUP(A639,[2]webService!$A:$I,8,FALSE),0)</f>
        <v>0</v>
      </c>
      <c r="M639" s="28">
        <f>IFERROR(VLOOKUP(A639,[2]webService!$A:$I,9,FALSE),0)</f>
        <v>0</v>
      </c>
      <c r="N639" s="27">
        <f>IFERROR(VLOOKUP(A639,[3]soaBnafar!$A:$G,2,FALSE),0)</f>
        <v>0</v>
      </c>
      <c r="O639" s="20">
        <f>IFERROR(VLOOKUP(A639,[3]soaBnafar!$A:$H,3,FALSE),0)</f>
        <v>0</v>
      </c>
      <c r="P639" s="20">
        <f>IFERROR(VLOOKUP(A639,[3]soaBnafar!$A:$G,4,FALSE),0)</f>
        <v>0</v>
      </c>
      <c r="Q639" s="20">
        <f>IFERROR(VLOOKUP(A639,[3]soaBnafar!$A:$G,5,FALSE),0)</f>
        <v>0</v>
      </c>
      <c r="R639" s="20">
        <f>IFERROR(VLOOKUP(A639,[3]soaBnafar!$A:$G,6,FALSE),0)</f>
        <v>0</v>
      </c>
      <c r="S639" s="20">
        <f>IFERROR(VLOOKUP(A639,[3]soaBnafar!$A:$G,7,FALSE),0)</f>
        <v>0</v>
      </c>
      <c r="T639" s="32">
        <f t="shared" si="110"/>
        <v>1443</v>
      </c>
      <c r="U639" s="21">
        <f t="shared" si="111"/>
        <v>38135005</v>
      </c>
      <c r="V639" s="21">
        <f t="shared" si="112"/>
        <v>754</v>
      </c>
      <c r="W639" s="21">
        <f t="shared" si="113"/>
        <v>19099247</v>
      </c>
      <c r="X639" s="21">
        <f t="shared" si="114"/>
        <v>0</v>
      </c>
      <c r="Y639" s="33">
        <f t="shared" si="115"/>
        <v>0</v>
      </c>
      <c r="Z639" s="4" t="str">
        <f t="shared" si="116"/>
        <v>Sim</v>
      </c>
      <c r="AA639" s="4" t="str">
        <f t="shared" si="117"/>
        <v>Sim</v>
      </c>
      <c r="AB639" s="4" t="str">
        <f t="shared" si="118"/>
        <v>Sim</v>
      </c>
      <c r="AC639" s="4" t="str">
        <f t="shared" si="119"/>
        <v>Sim</v>
      </c>
      <c r="AD639" s="4" t="str">
        <f t="shared" si="120"/>
        <v>Não</v>
      </c>
      <c r="AE639" s="30" t="str">
        <f t="shared" si="121"/>
        <v>Não</v>
      </c>
    </row>
    <row r="640" spans="1:31" x14ac:dyDescent="0.25">
      <c r="A640" s="23">
        <v>230495</v>
      </c>
      <c r="B640" s="27">
        <f>IFERROR(VLOOKUP(A640,[1]Monitoramento_Base_somente_disp!$A:$L,5,FALSE),0)</f>
        <v>207513</v>
      </c>
      <c r="C640" s="20">
        <f>IFERROR(VLOOKUP(A640,[1]Monitoramento_Base_somente_disp!$A:$L,6,FALSE),0)</f>
        <v>21863965</v>
      </c>
      <c r="D640" s="20">
        <f>IFERROR(VLOOKUP(A640,[1]Monitoramento_Base_somente_disp!$A:$L,7,FALSE),0)</f>
        <v>128587</v>
      </c>
      <c r="E640" s="20">
        <f>IFERROR(VLOOKUP(A640,[1]Monitoramento_Base_somente_disp!$A:$L,8,FALSE),0)</f>
        <v>9878015</v>
      </c>
      <c r="F640" s="20">
        <f>IFERROR(VLOOKUP(A640,[1]Monitoramento_Base_somente_disp!$A:$L,9,FALSE),0)</f>
        <v>0</v>
      </c>
      <c r="G640" s="28">
        <f>IFERROR(VLOOKUP(A640,[1]Monitoramento_Base_somente_disp!$A:$L,10,FALSE),0)</f>
        <v>0</v>
      </c>
      <c r="H640" s="27">
        <f>IFERROR(VLOOKUP(A640,[2]webService!$A:$I,4,FALSE),0)</f>
        <v>0</v>
      </c>
      <c r="I640" s="20">
        <f>IFERROR(VLOOKUP(A640,[2]webService!$A:$II,5,FALSE),0)</f>
        <v>0</v>
      </c>
      <c r="J640" s="20">
        <f>IFERROR(VLOOKUP(A640,[2]webService!$A:$I,6,FALSE),0)</f>
        <v>0</v>
      </c>
      <c r="K640" s="20">
        <f>IFERROR(VLOOKUP(A640,[2]webService!$A:$I,7,FALSE),0)</f>
        <v>0</v>
      </c>
      <c r="L640" s="20">
        <f>IFERROR(VLOOKUP(A640,[2]webService!$A:$I,8,FALSE),0)</f>
        <v>0</v>
      </c>
      <c r="M640" s="28">
        <f>IFERROR(VLOOKUP(A640,[2]webService!$A:$I,9,FALSE),0)</f>
        <v>0</v>
      </c>
      <c r="N640" s="27">
        <f>IFERROR(VLOOKUP(A640,[3]soaBnafar!$A:$G,2,FALSE),0)</f>
        <v>0</v>
      </c>
      <c r="O640" s="20">
        <f>IFERROR(VLOOKUP(A640,[3]soaBnafar!$A:$H,3,FALSE),0)</f>
        <v>0</v>
      </c>
      <c r="P640" s="20">
        <f>IFERROR(VLOOKUP(A640,[3]soaBnafar!$A:$G,4,FALSE),0)</f>
        <v>0</v>
      </c>
      <c r="Q640" s="20">
        <f>IFERROR(VLOOKUP(A640,[3]soaBnafar!$A:$G,5,FALSE),0)</f>
        <v>0</v>
      </c>
      <c r="R640" s="20">
        <f>IFERROR(VLOOKUP(A640,[3]soaBnafar!$A:$G,6,FALSE),0)</f>
        <v>0</v>
      </c>
      <c r="S640" s="20">
        <f>IFERROR(VLOOKUP(A640,[3]soaBnafar!$A:$G,7,FALSE),0)</f>
        <v>0</v>
      </c>
      <c r="T640" s="32">
        <f t="shared" si="110"/>
        <v>207513</v>
      </c>
      <c r="U640" s="21">
        <f t="shared" si="111"/>
        <v>21863965</v>
      </c>
      <c r="V640" s="21">
        <f t="shared" si="112"/>
        <v>128587</v>
      </c>
      <c r="W640" s="21">
        <f t="shared" si="113"/>
        <v>9878015</v>
      </c>
      <c r="X640" s="21">
        <f t="shared" si="114"/>
        <v>0</v>
      </c>
      <c r="Y640" s="33">
        <f t="shared" si="115"/>
        <v>0</v>
      </c>
      <c r="Z640" s="4" t="str">
        <f t="shared" si="116"/>
        <v>Sim</v>
      </c>
      <c r="AA640" s="4" t="str">
        <f t="shared" si="117"/>
        <v>Sim</v>
      </c>
      <c r="AB640" s="4" t="str">
        <f t="shared" si="118"/>
        <v>Sim</v>
      </c>
      <c r="AC640" s="4" t="str">
        <f t="shared" si="119"/>
        <v>Sim</v>
      </c>
      <c r="AD640" s="4" t="str">
        <f t="shared" si="120"/>
        <v>Não</v>
      </c>
      <c r="AE640" s="30" t="str">
        <f t="shared" si="121"/>
        <v>Não</v>
      </c>
    </row>
    <row r="641" spans="1:31" x14ac:dyDescent="0.25">
      <c r="A641" s="23">
        <v>230500</v>
      </c>
      <c r="B641" s="27">
        <f>IFERROR(VLOOKUP(A641,[1]Monitoramento_Base_somente_disp!$A:$L,5,FALSE),0)</f>
        <v>152421</v>
      </c>
      <c r="C641" s="20">
        <f>IFERROR(VLOOKUP(A641,[1]Monitoramento_Base_somente_disp!$A:$L,6,FALSE),0)</f>
        <v>118619482</v>
      </c>
      <c r="D641" s="20">
        <f>IFERROR(VLOOKUP(A641,[1]Monitoramento_Base_somente_disp!$A:$L,7,FALSE),0)</f>
        <v>64127</v>
      </c>
      <c r="E641" s="20">
        <f>IFERROR(VLOOKUP(A641,[1]Monitoramento_Base_somente_disp!$A:$L,8,FALSE),0)</f>
        <v>58265358</v>
      </c>
      <c r="F641" s="20">
        <f>IFERROR(VLOOKUP(A641,[1]Monitoramento_Base_somente_disp!$A:$L,9,FALSE),0)</f>
        <v>0</v>
      </c>
      <c r="G641" s="28">
        <f>IFERROR(VLOOKUP(A641,[1]Monitoramento_Base_somente_disp!$A:$L,10,FALSE),0)</f>
        <v>0</v>
      </c>
      <c r="H641" s="27">
        <f>IFERROR(VLOOKUP(A641,[2]webService!$A:$I,4,FALSE),0)</f>
        <v>0</v>
      </c>
      <c r="I641" s="20">
        <f>IFERROR(VLOOKUP(A641,[2]webService!$A:$II,5,FALSE),0)</f>
        <v>0</v>
      </c>
      <c r="J641" s="20">
        <f>IFERROR(VLOOKUP(A641,[2]webService!$A:$I,6,FALSE),0)</f>
        <v>0</v>
      </c>
      <c r="K641" s="20">
        <f>IFERROR(VLOOKUP(A641,[2]webService!$A:$I,7,FALSE),0)</f>
        <v>0</v>
      </c>
      <c r="L641" s="20">
        <f>IFERROR(VLOOKUP(A641,[2]webService!$A:$I,8,FALSE),0)</f>
        <v>0</v>
      </c>
      <c r="M641" s="28">
        <f>IFERROR(VLOOKUP(A641,[2]webService!$A:$I,9,FALSE),0)</f>
        <v>0</v>
      </c>
      <c r="N641" s="27">
        <f>IFERROR(VLOOKUP(A641,[3]soaBnafar!$A:$G,2,FALSE),0)</f>
        <v>0</v>
      </c>
      <c r="O641" s="20">
        <f>IFERROR(VLOOKUP(A641,[3]soaBnafar!$A:$H,3,FALSE),0)</f>
        <v>0</v>
      </c>
      <c r="P641" s="20">
        <f>IFERROR(VLOOKUP(A641,[3]soaBnafar!$A:$G,4,FALSE),0)</f>
        <v>0</v>
      </c>
      <c r="Q641" s="20">
        <f>IFERROR(VLOOKUP(A641,[3]soaBnafar!$A:$G,5,FALSE),0)</f>
        <v>0</v>
      </c>
      <c r="R641" s="20">
        <f>IFERROR(VLOOKUP(A641,[3]soaBnafar!$A:$G,6,FALSE),0)</f>
        <v>0</v>
      </c>
      <c r="S641" s="20">
        <f>IFERROR(VLOOKUP(A641,[3]soaBnafar!$A:$G,7,FALSE),0)</f>
        <v>0</v>
      </c>
      <c r="T641" s="32">
        <f t="shared" si="110"/>
        <v>152421</v>
      </c>
      <c r="U641" s="21">
        <f t="shared" si="111"/>
        <v>118619482</v>
      </c>
      <c r="V641" s="21">
        <f t="shared" si="112"/>
        <v>64127</v>
      </c>
      <c r="W641" s="21">
        <f t="shared" si="113"/>
        <v>58265358</v>
      </c>
      <c r="X641" s="21">
        <f t="shared" si="114"/>
        <v>0</v>
      </c>
      <c r="Y641" s="33">
        <f t="shared" si="115"/>
        <v>0</v>
      </c>
      <c r="Z641" s="4" t="str">
        <f t="shared" si="116"/>
        <v>Sim</v>
      </c>
      <c r="AA641" s="4" t="str">
        <f t="shared" si="117"/>
        <v>Sim</v>
      </c>
      <c r="AB641" s="4" t="str">
        <f t="shared" si="118"/>
        <v>Sim</v>
      </c>
      <c r="AC641" s="4" t="str">
        <f t="shared" si="119"/>
        <v>Sim</v>
      </c>
      <c r="AD641" s="4" t="str">
        <f t="shared" si="120"/>
        <v>Não</v>
      </c>
      <c r="AE641" s="30" t="str">
        <f t="shared" si="121"/>
        <v>Não</v>
      </c>
    </row>
    <row r="642" spans="1:31" x14ac:dyDescent="0.25">
      <c r="A642" s="23">
        <v>230510</v>
      </c>
      <c r="B642" s="27">
        <f>IFERROR(VLOOKUP(A642,[1]Monitoramento_Base_somente_disp!$A:$L,5,FALSE),0)</f>
        <v>2685</v>
      </c>
      <c r="C642" s="20">
        <f>IFERROR(VLOOKUP(A642,[1]Monitoramento_Base_somente_disp!$A:$L,6,FALSE),0)</f>
        <v>6680252</v>
      </c>
      <c r="D642" s="20">
        <f>IFERROR(VLOOKUP(A642,[1]Monitoramento_Base_somente_disp!$A:$L,7,FALSE),0)</f>
        <v>2853</v>
      </c>
      <c r="E642" s="20">
        <f>IFERROR(VLOOKUP(A642,[1]Monitoramento_Base_somente_disp!$A:$L,8,FALSE),0)</f>
        <v>3242941</v>
      </c>
      <c r="F642" s="20">
        <f>IFERROR(VLOOKUP(A642,[1]Monitoramento_Base_somente_disp!$A:$L,9,FALSE),0)</f>
        <v>0</v>
      </c>
      <c r="G642" s="28">
        <f>IFERROR(VLOOKUP(A642,[1]Monitoramento_Base_somente_disp!$A:$L,10,FALSE),0)</f>
        <v>0</v>
      </c>
      <c r="H642" s="27">
        <f>IFERROR(VLOOKUP(A642,[2]webService!$A:$I,4,FALSE),0)</f>
        <v>0</v>
      </c>
      <c r="I642" s="20">
        <f>IFERROR(VLOOKUP(A642,[2]webService!$A:$II,5,FALSE),0)</f>
        <v>0</v>
      </c>
      <c r="J642" s="20">
        <f>IFERROR(VLOOKUP(A642,[2]webService!$A:$I,6,FALSE),0)</f>
        <v>0</v>
      </c>
      <c r="K642" s="20">
        <f>IFERROR(VLOOKUP(A642,[2]webService!$A:$I,7,FALSE),0)</f>
        <v>0</v>
      </c>
      <c r="L642" s="20">
        <f>IFERROR(VLOOKUP(A642,[2]webService!$A:$I,8,FALSE),0)</f>
        <v>0</v>
      </c>
      <c r="M642" s="28">
        <f>IFERROR(VLOOKUP(A642,[2]webService!$A:$I,9,FALSE),0)</f>
        <v>0</v>
      </c>
      <c r="N642" s="27">
        <f>IFERROR(VLOOKUP(A642,[3]soaBnafar!$A:$G,2,FALSE),0)</f>
        <v>0</v>
      </c>
      <c r="O642" s="20">
        <f>IFERROR(VLOOKUP(A642,[3]soaBnafar!$A:$H,3,FALSE),0)</f>
        <v>0</v>
      </c>
      <c r="P642" s="20">
        <f>IFERROR(VLOOKUP(A642,[3]soaBnafar!$A:$G,4,FALSE),0)</f>
        <v>0</v>
      </c>
      <c r="Q642" s="20">
        <f>IFERROR(VLOOKUP(A642,[3]soaBnafar!$A:$G,5,FALSE),0)</f>
        <v>0</v>
      </c>
      <c r="R642" s="20">
        <f>IFERROR(VLOOKUP(A642,[3]soaBnafar!$A:$G,6,FALSE),0)</f>
        <v>0</v>
      </c>
      <c r="S642" s="20">
        <f>IFERROR(VLOOKUP(A642,[3]soaBnafar!$A:$G,7,FALSE),0)</f>
        <v>0</v>
      </c>
      <c r="T642" s="32">
        <f t="shared" si="110"/>
        <v>2685</v>
      </c>
      <c r="U642" s="21">
        <f t="shared" si="111"/>
        <v>6680252</v>
      </c>
      <c r="V642" s="21">
        <f t="shared" si="112"/>
        <v>2853</v>
      </c>
      <c r="W642" s="21">
        <f t="shared" si="113"/>
        <v>3242941</v>
      </c>
      <c r="X642" s="21">
        <f t="shared" si="114"/>
        <v>0</v>
      </c>
      <c r="Y642" s="33">
        <f t="shared" si="115"/>
        <v>0</v>
      </c>
      <c r="Z642" s="4" t="str">
        <f t="shared" si="116"/>
        <v>Sim</v>
      </c>
      <c r="AA642" s="4" t="str">
        <f t="shared" si="117"/>
        <v>Sim</v>
      </c>
      <c r="AB642" s="4" t="str">
        <f t="shared" si="118"/>
        <v>Sim</v>
      </c>
      <c r="AC642" s="4" t="str">
        <f t="shared" si="119"/>
        <v>Sim</v>
      </c>
      <c r="AD642" s="4" t="str">
        <f t="shared" si="120"/>
        <v>Não</v>
      </c>
      <c r="AE642" s="30" t="str">
        <f t="shared" si="121"/>
        <v>Não</v>
      </c>
    </row>
    <row r="643" spans="1:31" x14ac:dyDescent="0.25">
      <c r="A643" s="23">
        <v>230520</v>
      </c>
      <c r="B643" s="27">
        <f>IFERROR(VLOOKUP(A643,[1]Monitoramento_Base_somente_disp!$A:$L,5,FALSE),0)</f>
        <v>162941</v>
      </c>
      <c r="C643" s="20">
        <f>IFERROR(VLOOKUP(A643,[1]Monitoramento_Base_somente_disp!$A:$L,6,FALSE),0)</f>
        <v>37001644</v>
      </c>
      <c r="D643" s="20">
        <f>IFERROR(VLOOKUP(A643,[1]Monitoramento_Base_somente_disp!$A:$L,7,FALSE),0)</f>
        <v>86602</v>
      </c>
      <c r="E643" s="20">
        <f>IFERROR(VLOOKUP(A643,[1]Monitoramento_Base_somente_disp!$A:$L,8,FALSE),0)</f>
        <v>17707541</v>
      </c>
      <c r="F643" s="20">
        <f>IFERROR(VLOOKUP(A643,[1]Monitoramento_Base_somente_disp!$A:$L,9,FALSE),0)</f>
        <v>0</v>
      </c>
      <c r="G643" s="28">
        <f>IFERROR(VLOOKUP(A643,[1]Monitoramento_Base_somente_disp!$A:$L,10,FALSE),0)</f>
        <v>0</v>
      </c>
      <c r="H643" s="27">
        <f>IFERROR(VLOOKUP(A643,[2]webService!$A:$I,4,FALSE),0)</f>
        <v>0</v>
      </c>
      <c r="I643" s="20">
        <f>IFERROR(VLOOKUP(A643,[2]webService!$A:$II,5,FALSE),0)</f>
        <v>0</v>
      </c>
      <c r="J643" s="20">
        <f>IFERROR(VLOOKUP(A643,[2]webService!$A:$I,6,FALSE),0)</f>
        <v>0</v>
      </c>
      <c r="K643" s="20">
        <f>IFERROR(VLOOKUP(A643,[2]webService!$A:$I,7,FALSE),0)</f>
        <v>0</v>
      </c>
      <c r="L643" s="20">
        <f>IFERROR(VLOOKUP(A643,[2]webService!$A:$I,8,FALSE),0)</f>
        <v>0</v>
      </c>
      <c r="M643" s="28">
        <f>IFERROR(VLOOKUP(A643,[2]webService!$A:$I,9,FALSE),0)</f>
        <v>0</v>
      </c>
      <c r="N643" s="27">
        <f>IFERROR(VLOOKUP(A643,[3]soaBnafar!$A:$G,2,FALSE),0)</f>
        <v>0</v>
      </c>
      <c r="O643" s="20">
        <f>IFERROR(VLOOKUP(A643,[3]soaBnafar!$A:$H,3,FALSE),0)</f>
        <v>0</v>
      </c>
      <c r="P643" s="20">
        <f>IFERROR(VLOOKUP(A643,[3]soaBnafar!$A:$G,4,FALSE),0)</f>
        <v>0</v>
      </c>
      <c r="Q643" s="20">
        <f>IFERROR(VLOOKUP(A643,[3]soaBnafar!$A:$G,5,FALSE),0)</f>
        <v>0</v>
      </c>
      <c r="R643" s="20">
        <f>IFERROR(VLOOKUP(A643,[3]soaBnafar!$A:$G,6,FALSE),0)</f>
        <v>0</v>
      </c>
      <c r="S643" s="20">
        <f>IFERROR(VLOOKUP(A643,[3]soaBnafar!$A:$G,7,FALSE),0)</f>
        <v>0</v>
      </c>
      <c r="T643" s="32">
        <f t="shared" si="110"/>
        <v>162941</v>
      </c>
      <c r="U643" s="21">
        <f t="shared" si="111"/>
        <v>37001644</v>
      </c>
      <c r="V643" s="21">
        <f t="shared" si="112"/>
        <v>86602</v>
      </c>
      <c r="W643" s="21">
        <f t="shared" si="113"/>
        <v>17707541</v>
      </c>
      <c r="X643" s="21">
        <f t="shared" si="114"/>
        <v>0</v>
      </c>
      <c r="Y643" s="33">
        <f t="shared" si="115"/>
        <v>0</v>
      </c>
      <c r="Z643" s="4" t="str">
        <f t="shared" si="116"/>
        <v>Sim</v>
      </c>
      <c r="AA643" s="4" t="str">
        <f t="shared" si="117"/>
        <v>Sim</v>
      </c>
      <c r="AB643" s="4" t="str">
        <f t="shared" si="118"/>
        <v>Sim</v>
      </c>
      <c r="AC643" s="4" t="str">
        <f t="shared" si="119"/>
        <v>Sim</v>
      </c>
      <c r="AD643" s="4" t="str">
        <f t="shared" si="120"/>
        <v>Não</v>
      </c>
      <c r="AE643" s="30" t="str">
        <f t="shared" si="121"/>
        <v>Não</v>
      </c>
    </row>
    <row r="644" spans="1:31" x14ac:dyDescent="0.25">
      <c r="A644" s="23">
        <v>230526</v>
      </c>
      <c r="B644" s="27">
        <f>IFERROR(VLOOKUP(A644,[1]Monitoramento_Base_somente_disp!$A:$L,5,FALSE),0)</f>
        <v>49223</v>
      </c>
      <c r="C644" s="20">
        <f>IFERROR(VLOOKUP(A644,[1]Monitoramento_Base_somente_disp!$A:$L,6,FALSE),0)</f>
        <v>14596275</v>
      </c>
      <c r="D644" s="20">
        <f>IFERROR(VLOOKUP(A644,[1]Monitoramento_Base_somente_disp!$A:$L,7,FALSE),0)</f>
        <v>35760</v>
      </c>
      <c r="E644" s="20">
        <f>IFERROR(VLOOKUP(A644,[1]Monitoramento_Base_somente_disp!$A:$L,8,FALSE),0)</f>
        <v>6681493</v>
      </c>
      <c r="F644" s="20">
        <f>IFERROR(VLOOKUP(A644,[1]Monitoramento_Base_somente_disp!$A:$L,9,FALSE),0)</f>
        <v>0</v>
      </c>
      <c r="G644" s="28">
        <f>IFERROR(VLOOKUP(A644,[1]Monitoramento_Base_somente_disp!$A:$L,10,FALSE),0)</f>
        <v>0</v>
      </c>
      <c r="H644" s="27">
        <f>IFERROR(VLOOKUP(A644,[2]webService!$A:$I,4,FALSE),0)</f>
        <v>0</v>
      </c>
      <c r="I644" s="20">
        <f>IFERROR(VLOOKUP(A644,[2]webService!$A:$II,5,FALSE),0)</f>
        <v>0</v>
      </c>
      <c r="J644" s="20">
        <f>IFERROR(VLOOKUP(A644,[2]webService!$A:$I,6,FALSE),0)</f>
        <v>0</v>
      </c>
      <c r="K644" s="20">
        <f>IFERROR(VLOOKUP(A644,[2]webService!$A:$I,7,FALSE),0)</f>
        <v>0</v>
      </c>
      <c r="L644" s="20">
        <f>IFERROR(VLOOKUP(A644,[2]webService!$A:$I,8,FALSE),0)</f>
        <v>0</v>
      </c>
      <c r="M644" s="28">
        <f>IFERROR(VLOOKUP(A644,[2]webService!$A:$I,9,FALSE),0)</f>
        <v>0</v>
      </c>
      <c r="N644" s="27">
        <f>IFERROR(VLOOKUP(A644,[3]soaBnafar!$A:$G,2,FALSE),0)</f>
        <v>0</v>
      </c>
      <c r="O644" s="20">
        <f>IFERROR(VLOOKUP(A644,[3]soaBnafar!$A:$H,3,FALSE),0)</f>
        <v>0</v>
      </c>
      <c r="P644" s="20">
        <f>IFERROR(VLOOKUP(A644,[3]soaBnafar!$A:$G,4,FALSE),0)</f>
        <v>0</v>
      </c>
      <c r="Q644" s="20">
        <f>IFERROR(VLOOKUP(A644,[3]soaBnafar!$A:$G,5,FALSE),0)</f>
        <v>0</v>
      </c>
      <c r="R644" s="20">
        <f>IFERROR(VLOOKUP(A644,[3]soaBnafar!$A:$G,6,FALSE),0)</f>
        <v>0</v>
      </c>
      <c r="S644" s="20">
        <f>IFERROR(VLOOKUP(A644,[3]soaBnafar!$A:$G,7,FALSE),0)</f>
        <v>0</v>
      </c>
      <c r="T644" s="32">
        <f t="shared" si="110"/>
        <v>49223</v>
      </c>
      <c r="U644" s="21">
        <f t="shared" si="111"/>
        <v>14596275</v>
      </c>
      <c r="V644" s="21">
        <f t="shared" si="112"/>
        <v>35760</v>
      </c>
      <c r="W644" s="21">
        <f t="shared" si="113"/>
        <v>6681493</v>
      </c>
      <c r="X644" s="21">
        <f t="shared" si="114"/>
        <v>0</v>
      </c>
      <c r="Y644" s="33">
        <f t="shared" si="115"/>
        <v>0</v>
      </c>
      <c r="Z644" s="4" t="str">
        <f t="shared" si="116"/>
        <v>Sim</v>
      </c>
      <c r="AA644" s="4" t="str">
        <f t="shared" si="117"/>
        <v>Sim</v>
      </c>
      <c r="AB644" s="4" t="str">
        <f t="shared" si="118"/>
        <v>Sim</v>
      </c>
      <c r="AC644" s="4" t="str">
        <f t="shared" si="119"/>
        <v>Sim</v>
      </c>
      <c r="AD644" s="4" t="str">
        <f t="shared" si="120"/>
        <v>Não</v>
      </c>
      <c r="AE644" s="30" t="str">
        <f t="shared" si="121"/>
        <v>Não</v>
      </c>
    </row>
    <row r="645" spans="1:31" x14ac:dyDescent="0.25">
      <c r="A645" s="23">
        <v>230530</v>
      </c>
      <c r="B645" s="27">
        <f>IFERROR(VLOOKUP(A645,[1]Monitoramento_Base_somente_disp!$A:$L,5,FALSE),0)</f>
        <v>3653</v>
      </c>
      <c r="C645" s="20">
        <f>IFERROR(VLOOKUP(A645,[1]Monitoramento_Base_somente_disp!$A:$L,6,FALSE),0)</f>
        <v>103160134</v>
      </c>
      <c r="D645" s="20">
        <f>IFERROR(VLOOKUP(A645,[1]Monitoramento_Base_somente_disp!$A:$L,7,FALSE),0)</f>
        <v>7763</v>
      </c>
      <c r="E645" s="20">
        <f>IFERROR(VLOOKUP(A645,[1]Monitoramento_Base_somente_disp!$A:$L,8,FALSE),0)</f>
        <v>52864238</v>
      </c>
      <c r="F645" s="20">
        <f>IFERROR(VLOOKUP(A645,[1]Monitoramento_Base_somente_disp!$A:$L,9,FALSE),0)</f>
        <v>0</v>
      </c>
      <c r="G645" s="28">
        <f>IFERROR(VLOOKUP(A645,[1]Monitoramento_Base_somente_disp!$A:$L,10,FALSE),0)</f>
        <v>0</v>
      </c>
      <c r="H645" s="27">
        <f>IFERROR(VLOOKUP(A645,[2]webService!$A:$I,4,FALSE),0)</f>
        <v>0</v>
      </c>
      <c r="I645" s="20">
        <f>IFERROR(VLOOKUP(A645,[2]webService!$A:$II,5,FALSE),0)</f>
        <v>0</v>
      </c>
      <c r="J645" s="20">
        <f>IFERROR(VLOOKUP(A645,[2]webService!$A:$I,6,FALSE),0)</f>
        <v>0</v>
      </c>
      <c r="K645" s="20">
        <f>IFERROR(VLOOKUP(A645,[2]webService!$A:$I,7,FALSE),0)</f>
        <v>0</v>
      </c>
      <c r="L645" s="20">
        <f>IFERROR(VLOOKUP(A645,[2]webService!$A:$I,8,FALSE),0)</f>
        <v>0</v>
      </c>
      <c r="M645" s="28">
        <f>IFERROR(VLOOKUP(A645,[2]webService!$A:$I,9,FALSE),0)</f>
        <v>0</v>
      </c>
      <c r="N645" s="27">
        <f>IFERROR(VLOOKUP(A645,[3]soaBnafar!$A:$G,2,FALSE),0)</f>
        <v>0</v>
      </c>
      <c r="O645" s="20">
        <f>IFERROR(VLOOKUP(A645,[3]soaBnafar!$A:$H,3,FALSE),0)</f>
        <v>0</v>
      </c>
      <c r="P645" s="20">
        <f>IFERROR(VLOOKUP(A645,[3]soaBnafar!$A:$G,4,FALSE),0)</f>
        <v>0</v>
      </c>
      <c r="Q645" s="20">
        <f>IFERROR(VLOOKUP(A645,[3]soaBnafar!$A:$G,5,FALSE),0)</f>
        <v>0</v>
      </c>
      <c r="R645" s="20">
        <f>IFERROR(VLOOKUP(A645,[3]soaBnafar!$A:$G,6,FALSE),0)</f>
        <v>0</v>
      </c>
      <c r="S645" s="20">
        <f>IFERROR(VLOOKUP(A645,[3]soaBnafar!$A:$G,7,FALSE),0)</f>
        <v>0</v>
      </c>
      <c r="T645" s="32">
        <f t="shared" si="110"/>
        <v>3653</v>
      </c>
      <c r="U645" s="21">
        <f t="shared" si="111"/>
        <v>103160134</v>
      </c>
      <c r="V645" s="21">
        <f t="shared" si="112"/>
        <v>7763</v>
      </c>
      <c r="W645" s="21">
        <f t="shared" si="113"/>
        <v>52864238</v>
      </c>
      <c r="X645" s="21">
        <f t="shared" si="114"/>
        <v>0</v>
      </c>
      <c r="Y645" s="33">
        <f t="shared" si="115"/>
        <v>0</v>
      </c>
      <c r="Z645" s="4" t="str">
        <f t="shared" si="116"/>
        <v>Sim</v>
      </c>
      <c r="AA645" s="4" t="str">
        <f t="shared" si="117"/>
        <v>Sim</v>
      </c>
      <c r="AB645" s="4" t="str">
        <f t="shared" si="118"/>
        <v>Sim</v>
      </c>
      <c r="AC645" s="4" t="str">
        <f t="shared" si="119"/>
        <v>Sim</v>
      </c>
      <c r="AD645" s="4" t="str">
        <f t="shared" si="120"/>
        <v>Não</v>
      </c>
      <c r="AE645" s="30" t="str">
        <f t="shared" si="121"/>
        <v>Não</v>
      </c>
    </row>
    <row r="646" spans="1:31" x14ac:dyDescent="0.25">
      <c r="A646" s="23">
        <v>230533</v>
      </c>
      <c r="B646" s="27">
        <f>IFERROR(VLOOKUP(A646,[1]Monitoramento_Base_somente_disp!$A:$L,5,FALSE),0)</f>
        <v>104646</v>
      </c>
      <c r="C646" s="20">
        <f>IFERROR(VLOOKUP(A646,[1]Monitoramento_Base_somente_disp!$A:$L,6,FALSE),0)</f>
        <v>17469801</v>
      </c>
      <c r="D646" s="20">
        <f>IFERROR(VLOOKUP(A646,[1]Monitoramento_Base_somente_disp!$A:$L,7,FALSE),0)</f>
        <v>51686</v>
      </c>
      <c r="E646" s="20">
        <f>IFERROR(VLOOKUP(A646,[1]Monitoramento_Base_somente_disp!$A:$L,8,FALSE),0)</f>
        <v>7957936</v>
      </c>
      <c r="F646" s="20">
        <f>IFERROR(VLOOKUP(A646,[1]Monitoramento_Base_somente_disp!$A:$L,9,FALSE),0)</f>
        <v>0</v>
      </c>
      <c r="G646" s="28">
        <f>IFERROR(VLOOKUP(A646,[1]Monitoramento_Base_somente_disp!$A:$L,10,FALSE),0)</f>
        <v>0</v>
      </c>
      <c r="H646" s="27">
        <f>IFERROR(VLOOKUP(A646,[2]webService!$A:$I,4,FALSE),0)</f>
        <v>0</v>
      </c>
      <c r="I646" s="20">
        <f>IFERROR(VLOOKUP(A646,[2]webService!$A:$II,5,FALSE),0)</f>
        <v>0</v>
      </c>
      <c r="J646" s="20">
        <f>IFERROR(VLOOKUP(A646,[2]webService!$A:$I,6,FALSE),0)</f>
        <v>0</v>
      </c>
      <c r="K646" s="20">
        <f>IFERROR(VLOOKUP(A646,[2]webService!$A:$I,7,FALSE),0)</f>
        <v>0</v>
      </c>
      <c r="L646" s="20">
        <f>IFERROR(VLOOKUP(A646,[2]webService!$A:$I,8,FALSE),0)</f>
        <v>0</v>
      </c>
      <c r="M646" s="28">
        <f>IFERROR(VLOOKUP(A646,[2]webService!$A:$I,9,FALSE),0)</f>
        <v>0</v>
      </c>
      <c r="N646" s="27">
        <f>IFERROR(VLOOKUP(A646,[3]soaBnafar!$A:$G,2,FALSE),0)</f>
        <v>0</v>
      </c>
      <c r="O646" s="20">
        <f>IFERROR(VLOOKUP(A646,[3]soaBnafar!$A:$H,3,FALSE),0)</f>
        <v>0</v>
      </c>
      <c r="P646" s="20">
        <f>IFERROR(VLOOKUP(A646,[3]soaBnafar!$A:$G,4,FALSE),0)</f>
        <v>0</v>
      </c>
      <c r="Q646" s="20">
        <f>IFERROR(VLOOKUP(A646,[3]soaBnafar!$A:$G,5,FALSE),0)</f>
        <v>0</v>
      </c>
      <c r="R646" s="20">
        <f>IFERROR(VLOOKUP(A646,[3]soaBnafar!$A:$G,6,FALSE),0)</f>
        <v>0</v>
      </c>
      <c r="S646" s="20">
        <f>IFERROR(VLOOKUP(A646,[3]soaBnafar!$A:$G,7,FALSE),0)</f>
        <v>0</v>
      </c>
      <c r="T646" s="32">
        <f t="shared" ref="T646:T709" si="122">B646+H646+N646</f>
        <v>104646</v>
      </c>
      <c r="U646" s="21">
        <f t="shared" ref="U646:U709" si="123">C646+I646+O646</f>
        <v>17469801</v>
      </c>
      <c r="V646" s="21">
        <f t="shared" ref="V646:V709" si="124">D646+J646+P646</f>
        <v>51686</v>
      </c>
      <c r="W646" s="21">
        <f t="shared" ref="W646:W709" si="125">E646+K646+Q646</f>
        <v>7957936</v>
      </c>
      <c r="X646" s="21">
        <f t="shared" ref="X646:X709" si="126">F646+L646+R646</f>
        <v>0</v>
      </c>
      <c r="Y646" s="33">
        <f t="shared" ref="Y646:Y709" si="127">G646+M646+S646</f>
        <v>0</v>
      </c>
      <c r="Z646" s="4" t="str">
        <f t="shared" ref="Z646:Z709" si="128">IF(T646=0,"Não","Sim")</f>
        <v>Sim</v>
      </c>
      <c r="AA646" s="4" t="str">
        <f t="shared" ref="AA646:AA709" si="129">IF(U646=0,"Não","Sim")</f>
        <v>Sim</v>
      </c>
      <c r="AB646" s="4" t="str">
        <f t="shared" ref="AB646:AB709" si="130">IF(V646=0,"Não","Sim")</f>
        <v>Sim</v>
      </c>
      <c r="AC646" s="4" t="str">
        <f t="shared" ref="AC646:AC709" si="131">IF(W646=0,"Não","Sim")</f>
        <v>Sim</v>
      </c>
      <c r="AD646" s="4" t="str">
        <f t="shared" ref="AD646:AD709" si="132">IF(X646=0,"Não","Sim")</f>
        <v>Não</v>
      </c>
      <c r="AE646" s="30" t="str">
        <f t="shared" ref="AE646:AE709" si="133">IF(Y646=0,"Não","Sim")</f>
        <v>Não</v>
      </c>
    </row>
    <row r="647" spans="1:31" x14ac:dyDescent="0.25">
      <c r="A647" s="23">
        <v>230535</v>
      </c>
      <c r="B647" s="27">
        <f>IFERROR(VLOOKUP(A647,[1]Monitoramento_Base_somente_disp!$A:$L,5,FALSE),0)</f>
        <v>12210</v>
      </c>
      <c r="C647" s="20">
        <f>IFERROR(VLOOKUP(A647,[1]Monitoramento_Base_somente_disp!$A:$L,6,FALSE),0)</f>
        <v>27755582</v>
      </c>
      <c r="D647" s="20">
        <f>IFERROR(VLOOKUP(A647,[1]Monitoramento_Base_somente_disp!$A:$L,7,FALSE),0)</f>
        <v>0</v>
      </c>
      <c r="E647" s="20">
        <f>IFERROR(VLOOKUP(A647,[1]Monitoramento_Base_somente_disp!$A:$L,8,FALSE),0)</f>
        <v>13763232</v>
      </c>
      <c r="F647" s="20">
        <f>IFERROR(VLOOKUP(A647,[1]Monitoramento_Base_somente_disp!$A:$L,9,FALSE),0)</f>
        <v>0</v>
      </c>
      <c r="G647" s="28">
        <f>IFERROR(VLOOKUP(A647,[1]Monitoramento_Base_somente_disp!$A:$L,10,FALSE),0)</f>
        <v>0</v>
      </c>
      <c r="H647" s="27">
        <f>IFERROR(VLOOKUP(A647,[2]webService!$A:$I,4,FALSE),0)</f>
        <v>0</v>
      </c>
      <c r="I647" s="20">
        <f>IFERROR(VLOOKUP(A647,[2]webService!$A:$II,5,FALSE),0)</f>
        <v>0</v>
      </c>
      <c r="J647" s="20">
        <f>IFERROR(VLOOKUP(A647,[2]webService!$A:$I,6,FALSE),0)</f>
        <v>0</v>
      </c>
      <c r="K647" s="20">
        <f>IFERROR(VLOOKUP(A647,[2]webService!$A:$I,7,FALSE),0)</f>
        <v>0</v>
      </c>
      <c r="L647" s="20">
        <f>IFERROR(VLOOKUP(A647,[2]webService!$A:$I,8,FALSE),0)</f>
        <v>0</v>
      </c>
      <c r="M647" s="28">
        <f>IFERROR(VLOOKUP(A647,[2]webService!$A:$I,9,FALSE),0)</f>
        <v>0</v>
      </c>
      <c r="N647" s="27">
        <f>IFERROR(VLOOKUP(A647,[3]soaBnafar!$A:$G,2,FALSE),0)</f>
        <v>0</v>
      </c>
      <c r="O647" s="20">
        <f>IFERROR(VLOOKUP(A647,[3]soaBnafar!$A:$H,3,FALSE),0)</f>
        <v>0</v>
      </c>
      <c r="P647" s="20">
        <f>IFERROR(VLOOKUP(A647,[3]soaBnafar!$A:$G,4,FALSE),0)</f>
        <v>0</v>
      </c>
      <c r="Q647" s="20">
        <f>IFERROR(VLOOKUP(A647,[3]soaBnafar!$A:$G,5,FALSE),0)</f>
        <v>0</v>
      </c>
      <c r="R647" s="20">
        <f>IFERROR(VLOOKUP(A647,[3]soaBnafar!$A:$G,6,FALSE),0)</f>
        <v>0</v>
      </c>
      <c r="S647" s="20">
        <f>IFERROR(VLOOKUP(A647,[3]soaBnafar!$A:$G,7,FALSE),0)</f>
        <v>0</v>
      </c>
      <c r="T647" s="32">
        <f t="shared" si="122"/>
        <v>12210</v>
      </c>
      <c r="U647" s="21">
        <f t="shared" si="123"/>
        <v>27755582</v>
      </c>
      <c r="V647" s="21">
        <f t="shared" si="124"/>
        <v>0</v>
      </c>
      <c r="W647" s="21">
        <f t="shared" si="125"/>
        <v>13763232</v>
      </c>
      <c r="X647" s="21">
        <f t="shared" si="126"/>
        <v>0</v>
      </c>
      <c r="Y647" s="33">
        <f t="shared" si="127"/>
        <v>0</v>
      </c>
      <c r="Z647" s="4" t="str">
        <f t="shared" si="128"/>
        <v>Sim</v>
      </c>
      <c r="AA647" s="4" t="str">
        <f t="shared" si="129"/>
        <v>Sim</v>
      </c>
      <c r="AB647" s="4" t="str">
        <f t="shared" si="130"/>
        <v>Não</v>
      </c>
      <c r="AC647" s="4" t="str">
        <f t="shared" si="131"/>
        <v>Sim</v>
      </c>
      <c r="AD647" s="4" t="str">
        <f t="shared" si="132"/>
        <v>Não</v>
      </c>
      <c r="AE647" s="30" t="str">
        <f t="shared" si="133"/>
        <v>Não</v>
      </c>
    </row>
    <row r="648" spans="1:31" x14ac:dyDescent="0.25">
      <c r="A648" s="23">
        <v>230540</v>
      </c>
      <c r="B648" s="27">
        <f>IFERROR(VLOOKUP(A648,[1]Monitoramento_Base_somente_disp!$A:$L,5,FALSE),0)</f>
        <v>219815</v>
      </c>
      <c r="C648" s="20">
        <f>IFERROR(VLOOKUP(A648,[1]Monitoramento_Base_somente_disp!$A:$L,6,FALSE),0)</f>
        <v>84813601</v>
      </c>
      <c r="D648" s="20">
        <f>IFERROR(VLOOKUP(A648,[1]Monitoramento_Base_somente_disp!$A:$L,7,FALSE),0)</f>
        <v>128085</v>
      </c>
      <c r="E648" s="20">
        <f>IFERROR(VLOOKUP(A648,[1]Monitoramento_Base_somente_disp!$A:$L,8,FALSE),0)</f>
        <v>38323963</v>
      </c>
      <c r="F648" s="20">
        <f>IFERROR(VLOOKUP(A648,[1]Monitoramento_Base_somente_disp!$A:$L,9,FALSE),0)</f>
        <v>0</v>
      </c>
      <c r="G648" s="28">
        <f>IFERROR(VLOOKUP(A648,[1]Monitoramento_Base_somente_disp!$A:$L,10,FALSE),0)</f>
        <v>0</v>
      </c>
      <c r="H648" s="27">
        <f>IFERROR(VLOOKUP(A648,[2]webService!$A:$I,4,FALSE),0)</f>
        <v>0</v>
      </c>
      <c r="I648" s="20">
        <f>IFERROR(VLOOKUP(A648,[2]webService!$A:$II,5,FALSE),0)</f>
        <v>0</v>
      </c>
      <c r="J648" s="20">
        <f>IFERROR(VLOOKUP(A648,[2]webService!$A:$I,6,FALSE),0)</f>
        <v>0</v>
      </c>
      <c r="K648" s="20">
        <f>IFERROR(VLOOKUP(A648,[2]webService!$A:$I,7,FALSE),0)</f>
        <v>0</v>
      </c>
      <c r="L648" s="20">
        <f>IFERROR(VLOOKUP(A648,[2]webService!$A:$I,8,FALSE),0)</f>
        <v>0</v>
      </c>
      <c r="M648" s="28">
        <f>IFERROR(VLOOKUP(A648,[2]webService!$A:$I,9,FALSE),0)</f>
        <v>0</v>
      </c>
      <c r="N648" s="27">
        <f>IFERROR(VLOOKUP(A648,[3]soaBnafar!$A:$G,2,FALSE),0)</f>
        <v>0</v>
      </c>
      <c r="O648" s="20">
        <f>IFERROR(VLOOKUP(A648,[3]soaBnafar!$A:$H,3,FALSE),0)</f>
        <v>0</v>
      </c>
      <c r="P648" s="20">
        <f>IFERROR(VLOOKUP(A648,[3]soaBnafar!$A:$G,4,FALSE),0)</f>
        <v>0</v>
      </c>
      <c r="Q648" s="20">
        <f>IFERROR(VLOOKUP(A648,[3]soaBnafar!$A:$G,5,FALSE),0)</f>
        <v>0</v>
      </c>
      <c r="R648" s="20">
        <f>IFERROR(VLOOKUP(A648,[3]soaBnafar!$A:$G,6,FALSE),0)</f>
        <v>0</v>
      </c>
      <c r="S648" s="20">
        <f>IFERROR(VLOOKUP(A648,[3]soaBnafar!$A:$G,7,FALSE),0)</f>
        <v>0</v>
      </c>
      <c r="T648" s="32">
        <f t="shared" si="122"/>
        <v>219815</v>
      </c>
      <c r="U648" s="21">
        <f t="shared" si="123"/>
        <v>84813601</v>
      </c>
      <c r="V648" s="21">
        <f t="shared" si="124"/>
        <v>128085</v>
      </c>
      <c r="W648" s="21">
        <f t="shared" si="125"/>
        <v>38323963</v>
      </c>
      <c r="X648" s="21">
        <f t="shared" si="126"/>
        <v>0</v>
      </c>
      <c r="Y648" s="33">
        <f t="shared" si="127"/>
        <v>0</v>
      </c>
      <c r="Z648" s="4" t="str">
        <f t="shared" si="128"/>
        <v>Sim</v>
      </c>
      <c r="AA648" s="4" t="str">
        <f t="shared" si="129"/>
        <v>Sim</v>
      </c>
      <c r="AB648" s="4" t="str">
        <f t="shared" si="130"/>
        <v>Sim</v>
      </c>
      <c r="AC648" s="4" t="str">
        <f t="shared" si="131"/>
        <v>Sim</v>
      </c>
      <c r="AD648" s="4" t="str">
        <f t="shared" si="132"/>
        <v>Não</v>
      </c>
      <c r="AE648" s="30" t="str">
        <f t="shared" si="133"/>
        <v>Não</v>
      </c>
    </row>
    <row r="649" spans="1:31" x14ac:dyDescent="0.25">
      <c r="A649" s="23">
        <v>230550</v>
      </c>
      <c r="B649" s="27">
        <f>IFERROR(VLOOKUP(A649,[1]Monitoramento_Base_somente_disp!$A:$L,5,FALSE),0)</f>
        <v>798093</v>
      </c>
      <c r="C649" s="20">
        <f>IFERROR(VLOOKUP(A649,[1]Monitoramento_Base_somente_disp!$A:$L,6,FALSE),0)</f>
        <v>119279903</v>
      </c>
      <c r="D649" s="20">
        <f>IFERROR(VLOOKUP(A649,[1]Monitoramento_Base_somente_disp!$A:$L,7,FALSE),0)</f>
        <v>480841</v>
      </c>
      <c r="E649" s="20">
        <f>IFERROR(VLOOKUP(A649,[1]Monitoramento_Base_somente_disp!$A:$L,8,FALSE),0)</f>
        <v>59583434</v>
      </c>
      <c r="F649" s="20">
        <f>IFERROR(VLOOKUP(A649,[1]Monitoramento_Base_somente_disp!$A:$L,9,FALSE),0)</f>
        <v>0</v>
      </c>
      <c r="G649" s="28">
        <f>IFERROR(VLOOKUP(A649,[1]Monitoramento_Base_somente_disp!$A:$L,10,FALSE),0)</f>
        <v>0</v>
      </c>
      <c r="H649" s="27">
        <f>IFERROR(VLOOKUP(A649,[2]webService!$A:$I,4,FALSE),0)</f>
        <v>0</v>
      </c>
      <c r="I649" s="20">
        <f>IFERROR(VLOOKUP(A649,[2]webService!$A:$II,5,FALSE),0)</f>
        <v>0</v>
      </c>
      <c r="J649" s="20">
        <f>IFERROR(VLOOKUP(A649,[2]webService!$A:$I,6,FALSE),0)</f>
        <v>0</v>
      </c>
      <c r="K649" s="20">
        <f>IFERROR(VLOOKUP(A649,[2]webService!$A:$I,7,FALSE),0)</f>
        <v>0</v>
      </c>
      <c r="L649" s="20">
        <f>IFERROR(VLOOKUP(A649,[2]webService!$A:$I,8,FALSE),0)</f>
        <v>0</v>
      </c>
      <c r="M649" s="28">
        <f>IFERROR(VLOOKUP(A649,[2]webService!$A:$I,9,FALSE),0)</f>
        <v>0</v>
      </c>
      <c r="N649" s="27">
        <f>IFERROR(VLOOKUP(A649,[3]soaBnafar!$A:$G,2,FALSE),0)</f>
        <v>0</v>
      </c>
      <c r="O649" s="20">
        <f>IFERROR(VLOOKUP(A649,[3]soaBnafar!$A:$H,3,FALSE),0)</f>
        <v>0</v>
      </c>
      <c r="P649" s="20">
        <f>IFERROR(VLOOKUP(A649,[3]soaBnafar!$A:$G,4,FALSE),0)</f>
        <v>0</v>
      </c>
      <c r="Q649" s="20">
        <f>IFERROR(VLOOKUP(A649,[3]soaBnafar!$A:$G,5,FALSE),0)</f>
        <v>0</v>
      </c>
      <c r="R649" s="20">
        <f>IFERROR(VLOOKUP(A649,[3]soaBnafar!$A:$G,6,FALSE),0)</f>
        <v>0</v>
      </c>
      <c r="S649" s="20">
        <f>IFERROR(VLOOKUP(A649,[3]soaBnafar!$A:$G,7,FALSE),0)</f>
        <v>0</v>
      </c>
      <c r="T649" s="32">
        <f t="shared" si="122"/>
        <v>798093</v>
      </c>
      <c r="U649" s="21">
        <f t="shared" si="123"/>
        <v>119279903</v>
      </c>
      <c r="V649" s="21">
        <f t="shared" si="124"/>
        <v>480841</v>
      </c>
      <c r="W649" s="21">
        <f t="shared" si="125"/>
        <v>59583434</v>
      </c>
      <c r="X649" s="21">
        <f t="shared" si="126"/>
        <v>0</v>
      </c>
      <c r="Y649" s="33">
        <f t="shared" si="127"/>
        <v>0</v>
      </c>
      <c r="Z649" s="4" t="str">
        <f t="shared" si="128"/>
        <v>Sim</v>
      </c>
      <c r="AA649" s="4" t="str">
        <f t="shared" si="129"/>
        <v>Sim</v>
      </c>
      <c r="AB649" s="4" t="str">
        <f t="shared" si="130"/>
        <v>Sim</v>
      </c>
      <c r="AC649" s="4" t="str">
        <f t="shared" si="131"/>
        <v>Sim</v>
      </c>
      <c r="AD649" s="4" t="str">
        <f t="shared" si="132"/>
        <v>Não</v>
      </c>
      <c r="AE649" s="30" t="str">
        <f t="shared" si="133"/>
        <v>Não</v>
      </c>
    </row>
    <row r="650" spans="1:31" x14ac:dyDescent="0.25">
      <c r="A650" s="23">
        <v>230560</v>
      </c>
      <c r="B650" s="27">
        <f>IFERROR(VLOOKUP(A650,[1]Monitoramento_Base_somente_disp!$A:$L,5,FALSE),0)</f>
        <v>12675</v>
      </c>
      <c r="C650" s="20">
        <f>IFERROR(VLOOKUP(A650,[1]Monitoramento_Base_somente_disp!$A:$L,6,FALSE),0)</f>
        <v>185193514</v>
      </c>
      <c r="D650" s="20">
        <f>IFERROR(VLOOKUP(A650,[1]Monitoramento_Base_somente_disp!$A:$L,7,FALSE),0)</f>
        <v>6292</v>
      </c>
      <c r="E650" s="20">
        <f>IFERROR(VLOOKUP(A650,[1]Monitoramento_Base_somente_disp!$A:$L,8,FALSE),0)</f>
        <v>81305095</v>
      </c>
      <c r="F650" s="20">
        <f>IFERROR(VLOOKUP(A650,[1]Monitoramento_Base_somente_disp!$A:$L,9,FALSE),0)</f>
        <v>0</v>
      </c>
      <c r="G650" s="28">
        <f>IFERROR(VLOOKUP(A650,[1]Monitoramento_Base_somente_disp!$A:$L,10,FALSE),0)</f>
        <v>0</v>
      </c>
      <c r="H650" s="27">
        <f>IFERROR(VLOOKUP(A650,[2]webService!$A:$I,4,FALSE),0)</f>
        <v>0</v>
      </c>
      <c r="I650" s="20">
        <f>IFERROR(VLOOKUP(A650,[2]webService!$A:$II,5,FALSE),0)</f>
        <v>0</v>
      </c>
      <c r="J650" s="20">
        <f>IFERROR(VLOOKUP(A650,[2]webService!$A:$I,6,FALSE),0)</f>
        <v>0</v>
      </c>
      <c r="K650" s="20">
        <f>IFERROR(VLOOKUP(A650,[2]webService!$A:$I,7,FALSE),0)</f>
        <v>0</v>
      </c>
      <c r="L650" s="20">
        <f>IFERROR(VLOOKUP(A650,[2]webService!$A:$I,8,FALSE),0)</f>
        <v>0</v>
      </c>
      <c r="M650" s="28">
        <f>IFERROR(VLOOKUP(A650,[2]webService!$A:$I,9,FALSE),0)</f>
        <v>0</v>
      </c>
      <c r="N650" s="27">
        <f>IFERROR(VLOOKUP(A650,[3]soaBnafar!$A:$G,2,FALSE),0)</f>
        <v>0</v>
      </c>
      <c r="O650" s="20">
        <f>IFERROR(VLOOKUP(A650,[3]soaBnafar!$A:$H,3,FALSE),0)</f>
        <v>0</v>
      </c>
      <c r="P650" s="20">
        <f>IFERROR(VLOOKUP(A650,[3]soaBnafar!$A:$G,4,FALSE),0)</f>
        <v>0</v>
      </c>
      <c r="Q650" s="20">
        <f>IFERROR(VLOOKUP(A650,[3]soaBnafar!$A:$G,5,FALSE),0)</f>
        <v>0</v>
      </c>
      <c r="R650" s="20">
        <f>IFERROR(VLOOKUP(A650,[3]soaBnafar!$A:$G,6,FALSE),0)</f>
        <v>0</v>
      </c>
      <c r="S650" s="20">
        <f>IFERROR(VLOOKUP(A650,[3]soaBnafar!$A:$G,7,FALSE),0)</f>
        <v>0</v>
      </c>
      <c r="T650" s="32">
        <f t="shared" si="122"/>
        <v>12675</v>
      </c>
      <c r="U650" s="21">
        <f t="shared" si="123"/>
        <v>185193514</v>
      </c>
      <c r="V650" s="21">
        <f t="shared" si="124"/>
        <v>6292</v>
      </c>
      <c r="W650" s="21">
        <f t="shared" si="125"/>
        <v>81305095</v>
      </c>
      <c r="X650" s="21">
        <f t="shared" si="126"/>
        <v>0</v>
      </c>
      <c r="Y650" s="33">
        <f t="shared" si="127"/>
        <v>0</v>
      </c>
      <c r="Z650" s="4" t="str">
        <f t="shared" si="128"/>
        <v>Sim</v>
      </c>
      <c r="AA650" s="4" t="str">
        <f t="shared" si="129"/>
        <v>Sim</v>
      </c>
      <c r="AB650" s="4" t="str">
        <f t="shared" si="130"/>
        <v>Sim</v>
      </c>
      <c r="AC650" s="4" t="str">
        <f t="shared" si="131"/>
        <v>Sim</v>
      </c>
      <c r="AD650" s="4" t="str">
        <f t="shared" si="132"/>
        <v>Não</v>
      </c>
      <c r="AE650" s="30" t="str">
        <f t="shared" si="133"/>
        <v>Não</v>
      </c>
    </row>
    <row r="651" spans="1:31" x14ac:dyDescent="0.25">
      <c r="A651" s="23">
        <v>230565</v>
      </c>
      <c r="B651" s="27">
        <f>IFERROR(VLOOKUP(A651,[1]Monitoramento_Base_somente_disp!$A:$L,5,FALSE),0)</f>
        <v>124486</v>
      </c>
      <c r="C651" s="20">
        <f>IFERROR(VLOOKUP(A651,[1]Monitoramento_Base_somente_disp!$A:$L,6,FALSE),0)</f>
        <v>28401819</v>
      </c>
      <c r="D651" s="20">
        <f>IFERROR(VLOOKUP(A651,[1]Monitoramento_Base_somente_disp!$A:$L,7,FALSE),0)</f>
        <v>39240</v>
      </c>
      <c r="E651" s="20">
        <f>IFERROR(VLOOKUP(A651,[1]Monitoramento_Base_somente_disp!$A:$L,8,FALSE),0)</f>
        <v>13811902</v>
      </c>
      <c r="F651" s="20">
        <f>IFERROR(VLOOKUP(A651,[1]Monitoramento_Base_somente_disp!$A:$L,9,FALSE),0)</f>
        <v>0</v>
      </c>
      <c r="G651" s="28">
        <f>IFERROR(VLOOKUP(A651,[1]Monitoramento_Base_somente_disp!$A:$L,10,FALSE),0)</f>
        <v>0</v>
      </c>
      <c r="H651" s="27">
        <f>IFERROR(VLOOKUP(A651,[2]webService!$A:$I,4,FALSE),0)</f>
        <v>0</v>
      </c>
      <c r="I651" s="20">
        <f>IFERROR(VLOOKUP(A651,[2]webService!$A:$II,5,FALSE),0)</f>
        <v>0</v>
      </c>
      <c r="J651" s="20">
        <f>IFERROR(VLOOKUP(A651,[2]webService!$A:$I,6,FALSE),0)</f>
        <v>0</v>
      </c>
      <c r="K651" s="20">
        <f>IFERROR(VLOOKUP(A651,[2]webService!$A:$I,7,FALSE),0)</f>
        <v>0</v>
      </c>
      <c r="L651" s="20">
        <f>IFERROR(VLOOKUP(A651,[2]webService!$A:$I,8,FALSE),0)</f>
        <v>0</v>
      </c>
      <c r="M651" s="28">
        <f>IFERROR(VLOOKUP(A651,[2]webService!$A:$I,9,FALSE),0)</f>
        <v>0</v>
      </c>
      <c r="N651" s="27">
        <f>IFERROR(VLOOKUP(A651,[3]soaBnafar!$A:$G,2,FALSE),0)</f>
        <v>0</v>
      </c>
      <c r="O651" s="20">
        <f>IFERROR(VLOOKUP(A651,[3]soaBnafar!$A:$H,3,FALSE),0)</f>
        <v>0</v>
      </c>
      <c r="P651" s="20">
        <f>IFERROR(VLOOKUP(A651,[3]soaBnafar!$A:$G,4,FALSE),0)</f>
        <v>0</v>
      </c>
      <c r="Q651" s="20">
        <f>IFERROR(VLOOKUP(A651,[3]soaBnafar!$A:$G,5,FALSE),0)</f>
        <v>0</v>
      </c>
      <c r="R651" s="20">
        <f>IFERROR(VLOOKUP(A651,[3]soaBnafar!$A:$G,6,FALSE),0)</f>
        <v>0</v>
      </c>
      <c r="S651" s="20">
        <f>IFERROR(VLOOKUP(A651,[3]soaBnafar!$A:$G,7,FALSE),0)</f>
        <v>0</v>
      </c>
      <c r="T651" s="32">
        <f t="shared" si="122"/>
        <v>124486</v>
      </c>
      <c r="U651" s="21">
        <f t="shared" si="123"/>
        <v>28401819</v>
      </c>
      <c r="V651" s="21">
        <f t="shared" si="124"/>
        <v>39240</v>
      </c>
      <c r="W651" s="21">
        <f t="shared" si="125"/>
        <v>13811902</v>
      </c>
      <c r="X651" s="21">
        <f t="shared" si="126"/>
        <v>0</v>
      </c>
      <c r="Y651" s="33">
        <f t="shared" si="127"/>
        <v>0</v>
      </c>
      <c r="Z651" s="4" t="str">
        <f t="shared" si="128"/>
        <v>Sim</v>
      </c>
      <c r="AA651" s="4" t="str">
        <f t="shared" si="129"/>
        <v>Sim</v>
      </c>
      <c r="AB651" s="4" t="str">
        <f t="shared" si="130"/>
        <v>Sim</v>
      </c>
      <c r="AC651" s="4" t="str">
        <f t="shared" si="131"/>
        <v>Sim</v>
      </c>
      <c r="AD651" s="4" t="str">
        <f t="shared" si="132"/>
        <v>Não</v>
      </c>
      <c r="AE651" s="30" t="str">
        <f t="shared" si="133"/>
        <v>Não</v>
      </c>
    </row>
    <row r="652" spans="1:31" x14ac:dyDescent="0.25">
      <c r="A652" s="23">
        <v>230570</v>
      </c>
      <c r="B652" s="27">
        <f>IFERROR(VLOOKUP(A652,[1]Monitoramento_Base_somente_disp!$A:$L,5,FALSE),0)</f>
        <v>0</v>
      </c>
      <c r="C652" s="20">
        <f>IFERROR(VLOOKUP(A652,[1]Monitoramento_Base_somente_disp!$A:$L,6,FALSE),0)</f>
        <v>75602856</v>
      </c>
      <c r="D652" s="20">
        <f>IFERROR(VLOOKUP(A652,[1]Monitoramento_Base_somente_disp!$A:$L,7,FALSE),0)</f>
        <v>0</v>
      </c>
      <c r="E652" s="20">
        <f>IFERROR(VLOOKUP(A652,[1]Monitoramento_Base_somente_disp!$A:$L,8,FALSE),0)</f>
        <v>37350389</v>
      </c>
      <c r="F652" s="20">
        <f>IFERROR(VLOOKUP(A652,[1]Monitoramento_Base_somente_disp!$A:$L,9,FALSE),0)</f>
        <v>0</v>
      </c>
      <c r="G652" s="28">
        <f>IFERROR(VLOOKUP(A652,[1]Monitoramento_Base_somente_disp!$A:$L,10,FALSE),0)</f>
        <v>0</v>
      </c>
      <c r="H652" s="27">
        <f>IFERROR(VLOOKUP(A652,[2]webService!$A:$I,4,FALSE),0)</f>
        <v>0</v>
      </c>
      <c r="I652" s="20">
        <f>IFERROR(VLOOKUP(A652,[2]webService!$A:$II,5,FALSE),0)</f>
        <v>0</v>
      </c>
      <c r="J652" s="20">
        <f>IFERROR(VLOOKUP(A652,[2]webService!$A:$I,6,FALSE),0)</f>
        <v>0</v>
      </c>
      <c r="K652" s="20">
        <f>IFERROR(VLOOKUP(A652,[2]webService!$A:$I,7,FALSE),0)</f>
        <v>0</v>
      </c>
      <c r="L652" s="20">
        <f>IFERROR(VLOOKUP(A652,[2]webService!$A:$I,8,FALSE),0)</f>
        <v>0</v>
      </c>
      <c r="M652" s="28">
        <f>IFERROR(VLOOKUP(A652,[2]webService!$A:$I,9,FALSE),0)</f>
        <v>0</v>
      </c>
      <c r="N652" s="27">
        <f>IFERROR(VLOOKUP(A652,[3]soaBnafar!$A:$G,2,FALSE),0)</f>
        <v>0</v>
      </c>
      <c r="O652" s="20">
        <f>IFERROR(VLOOKUP(A652,[3]soaBnafar!$A:$H,3,FALSE),0)</f>
        <v>0</v>
      </c>
      <c r="P652" s="20">
        <f>IFERROR(VLOOKUP(A652,[3]soaBnafar!$A:$G,4,FALSE),0)</f>
        <v>0</v>
      </c>
      <c r="Q652" s="20">
        <f>IFERROR(VLOOKUP(A652,[3]soaBnafar!$A:$G,5,FALSE),0)</f>
        <v>0</v>
      </c>
      <c r="R652" s="20">
        <f>IFERROR(VLOOKUP(A652,[3]soaBnafar!$A:$G,6,FALSE),0)</f>
        <v>0</v>
      </c>
      <c r="S652" s="20">
        <f>IFERROR(VLOOKUP(A652,[3]soaBnafar!$A:$G,7,FALSE),0)</f>
        <v>0</v>
      </c>
      <c r="T652" s="32">
        <f t="shared" si="122"/>
        <v>0</v>
      </c>
      <c r="U652" s="21">
        <f t="shared" si="123"/>
        <v>75602856</v>
      </c>
      <c r="V652" s="21">
        <f t="shared" si="124"/>
        <v>0</v>
      </c>
      <c r="W652" s="21">
        <f t="shared" si="125"/>
        <v>37350389</v>
      </c>
      <c r="X652" s="21">
        <f t="shared" si="126"/>
        <v>0</v>
      </c>
      <c r="Y652" s="33">
        <f t="shared" si="127"/>
        <v>0</v>
      </c>
      <c r="Z652" s="4" t="str">
        <f t="shared" si="128"/>
        <v>Não</v>
      </c>
      <c r="AA652" s="4" t="str">
        <f t="shared" si="129"/>
        <v>Sim</v>
      </c>
      <c r="AB652" s="4" t="str">
        <f t="shared" si="130"/>
        <v>Não</v>
      </c>
      <c r="AC652" s="4" t="str">
        <f t="shared" si="131"/>
        <v>Sim</v>
      </c>
      <c r="AD652" s="4" t="str">
        <f t="shared" si="132"/>
        <v>Não</v>
      </c>
      <c r="AE652" s="30" t="str">
        <f t="shared" si="133"/>
        <v>Não</v>
      </c>
    </row>
    <row r="653" spans="1:31" x14ac:dyDescent="0.25">
      <c r="A653" s="23">
        <v>230580</v>
      </c>
      <c r="B653" s="27">
        <f>IFERROR(VLOOKUP(A653,[1]Monitoramento_Base_somente_disp!$A:$L,5,FALSE),0)</f>
        <v>42837</v>
      </c>
      <c r="C653" s="20">
        <f>IFERROR(VLOOKUP(A653,[1]Monitoramento_Base_somente_disp!$A:$L,6,FALSE),0)</f>
        <v>91401288</v>
      </c>
      <c r="D653" s="20">
        <f>IFERROR(VLOOKUP(A653,[1]Monitoramento_Base_somente_disp!$A:$L,7,FALSE),0)</f>
        <v>31144</v>
      </c>
      <c r="E653" s="20">
        <f>IFERROR(VLOOKUP(A653,[1]Monitoramento_Base_somente_disp!$A:$L,8,FALSE),0)</f>
        <v>43007561</v>
      </c>
      <c r="F653" s="20">
        <f>IFERROR(VLOOKUP(A653,[1]Monitoramento_Base_somente_disp!$A:$L,9,FALSE),0)</f>
        <v>0</v>
      </c>
      <c r="G653" s="28">
        <f>IFERROR(VLOOKUP(A653,[1]Monitoramento_Base_somente_disp!$A:$L,10,FALSE),0)</f>
        <v>0</v>
      </c>
      <c r="H653" s="27">
        <f>IFERROR(VLOOKUP(A653,[2]webService!$A:$I,4,FALSE),0)</f>
        <v>0</v>
      </c>
      <c r="I653" s="20">
        <f>IFERROR(VLOOKUP(A653,[2]webService!$A:$II,5,FALSE),0)</f>
        <v>0</v>
      </c>
      <c r="J653" s="20">
        <f>IFERROR(VLOOKUP(A653,[2]webService!$A:$I,6,FALSE),0)</f>
        <v>0</v>
      </c>
      <c r="K653" s="20">
        <f>IFERROR(VLOOKUP(A653,[2]webService!$A:$I,7,FALSE),0)</f>
        <v>0</v>
      </c>
      <c r="L653" s="20">
        <f>IFERROR(VLOOKUP(A653,[2]webService!$A:$I,8,FALSE),0)</f>
        <v>0</v>
      </c>
      <c r="M653" s="28">
        <f>IFERROR(VLOOKUP(A653,[2]webService!$A:$I,9,FALSE),0)</f>
        <v>0</v>
      </c>
      <c r="N653" s="27">
        <f>IFERROR(VLOOKUP(A653,[3]soaBnafar!$A:$G,2,FALSE),0)</f>
        <v>0</v>
      </c>
      <c r="O653" s="20">
        <f>IFERROR(VLOOKUP(A653,[3]soaBnafar!$A:$H,3,FALSE),0)</f>
        <v>0</v>
      </c>
      <c r="P653" s="20">
        <f>IFERROR(VLOOKUP(A653,[3]soaBnafar!$A:$G,4,FALSE),0)</f>
        <v>0</v>
      </c>
      <c r="Q653" s="20">
        <f>IFERROR(VLOOKUP(A653,[3]soaBnafar!$A:$G,5,FALSE),0)</f>
        <v>0</v>
      </c>
      <c r="R653" s="20">
        <f>IFERROR(VLOOKUP(A653,[3]soaBnafar!$A:$G,6,FALSE),0)</f>
        <v>0</v>
      </c>
      <c r="S653" s="20">
        <f>IFERROR(VLOOKUP(A653,[3]soaBnafar!$A:$G,7,FALSE),0)</f>
        <v>0</v>
      </c>
      <c r="T653" s="32">
        <f t="shared" si="122"/>
        <v>42837</v>
      </c>
      <c r="U653" s="21">
        <f t="shared" si="123"/>
        <v>91401288</v>
      </c>
      <c r="V653" s="21">
        <f t="shared" si="124"/>
        <v>31144</v>
      </c>
      <c r="W653" s="21">
        <f t="shared" si="125"/>
        <v>43007561</v>
      </c>
      <c r="X653" s="21">
        <f t="shared" si="126"/>
        <v>0</v>
      </c>
      <c r="Y653" s="33">
        <f t="shared" si="127"/>
        <v>0</v>
      </c>
      <c r="Z653" s="4" t="str">
        <f t="shared" si="128"/>
        <v>Sim</v>
      </c>
      <c r="AA653" s="4" t="str">
        <f t="shared" si="129"/>
        <v>Sim</v>
      </c>
      <c r="AB653" s="4" t="str">
        <f t="shared" si="130"/>
        <v>Sim</v>
      </c>
      <c r="AC653" s="4" t="str">
        <f t="shared" si="131"/>
        <v>Sim</v>
      </c>
      <c r="AD653" s="4" t="str">
        <f t="shared" si="132"/>
        <v>Não</v>
      </c>
      <c r="AE653" s="30" t="str">
        <f t="shared" si="133"/>
        <v>Não</v>
      </c>
    </row>
    <row r="654" spans="1:31" x14ac:dyDescent="0.25">
      <c r="A654" s="23">
        <v>230590</v>
      </c>
      <c r="B654" s="27">
        <f>IFERROR(VLOOKUP(A654,[1]Monitoramento_Base_somente_disp!$A:$L,5,FALSE),0)</f>
        <v>135181</v>
      </c>
      <c r="C654" s="20">
        <f>IFERROR(VLOOKUP(A654,[1]Monitoramento_Base_somente_disp!$A:$L,6,FALSE),0)</f>
        <v>44802377</v>
      </c>
      <c r="D654" s="20">
        <f>IFERROR(VLOOKUP(A654,[1]Monitoramento_Base_somente_disp!$A:$L,7,FALSE),0)</f>
        <v>74814</v>
      </c>
      <c r="E654" s="20">
        <f>IFERROR(VLOOKUP(A654,[1]Monitoramento_Base_somente_disp!$A:$L,8,FALSE),0)</f>
        <v>25286893</v>
      </c>
      <c r="F654" s="20">
        <f>IFERROR(VLOOKUP(A654,[1]Monitoramento_Base_somente_disp!$A:$L,9,FALSE),0)</f>
        <v>0</v>
      </c>
      <c r="G654" s="28">
        <f>IFERROR(VLOOKUP(A654,[1]Monitoramento_Base_somente_disp!$A:$L,10,FALSE),0)</f>
        <v>0</v>
      </c>
      <c r="H654" s="27">
        <f>IFERROR(VLOOKUP(A654,[2]webService!$A:$I,4,FALSE),0)</f>
        <v>0</v>
      </c>
      <c r="I654" s="20">
        <f>IFERROR(VLOOKUP(A654,[2]webService!$A:$II,5,FALSE),0)</f>
        <v>0</v>
      </c>
      <c r="J654" s="20">
        <f>IFERROR(VLOOKUP(A654,[2]webService!$A:$I,6,FALSE),0)</f>
        <v>0</v>
      </c>
      <c r="K654" s="20">
        <f>IFERROR(VLOOKUP(A654,[2]webService!$A:$I,7,FALSE),0)</f>
        <v>0</v>
      </c>
      <c r="L654" s="20">
        <f>IFERROR(VLOOKUP(A654,[2]webService!$A:$I,8,FALSE),0)</f>
        <v>0</v>
      </c>
      <c r="M654" s="28">
        <f>IFERROR(VLOOKUP(A654,[2]webService!$A:$I,9,FALSE),0)</f>
        <v>0</v>
      </c>
      <c r="N654" s="27">
        <f>IFERROR(VLOOKUP(A654,[3]soaBnafar!$A:$G,2,FALSE),0)</f>
        <v>0</v>
      </c>
      <c r="O654" s="20">
        <f>IFERROR(VLOOKUP(A654,[3]soaBnafar!$A:$H,3,FALSE),0)</f>
        <v>0</v>
      </c>
      <c r="P654" s="20">
        <f>IFERROR(VLOOKUP(A654,[3]soaBnafar!$A:$G,4,FALSE),0)</f>
        <v>0</v>
      </c>
      <c r="Q654" s="20">
        <f>IFERROR(VLOOKUP(A654,[3]soaBnafar!$A:$G,5,FALSE),0)</f>
        <v>0</v>
      </c>
      <c r="R654" s="20">
        <f>IFERROR(VLOOKUP(A654,[3]soaBnafar!$A:$G,6,FALSE),0)</f>
        <v>0</v>
      </c>
      <c r="S654" s="20">
        <f>IFERROR(VLOOKUP(A654,[3]soaBnafar!$A:$G,7,FALSE),0)</f>
        <v>0</v>
      </c>
      <c r="T654" s="32">
        <f t="shared" si="122"/>
        <v>135181</v>
      </c>
      <c r="U654" s="21">
        <f t="shared" si="123"/>
        <v>44802377</v>
      </c>
      <c r="V654" s="21">
        <f t="shared" si="124"/>
        <v>74814</v>
      </c>
      <c r="W654" s="21">
        <f t="shared" si="125"/>
        <v>25286893</v>
      </c>
      <c r="X654" s="21">
        <f t="shared" si="126"/>
        <v>0</v>
      </c>
      <c r="Y654" s="33">
        <f t="shared" si="127"/>
        <v>0</v>
      </c>
      <c r="Z654" s="4" t="str">
        <f t="shared" si="128"/>
        <v>Sim</v>
      </c>
      <c r="AA654" s="4" t="str">
        <f t="shared" si="129"/>
        <v>Sim</v>
      </c>
      <c r="AB654" s="4" t="str">
        <f t="shared" si="130"/>
        <v>Sim</v>
      </c>
      <c r="AC654" s="4" t="str">
        <f t="shared" si="131"/>
        <v>Sim</v>
      </c>
      <c r="AD654" s="4" t="str">
        <f t="shared" si="132"/>
        <v>Não</v>
      </c>
      <c r="AE654" s="30" t="str">
        <f t="shared" si="133"/>
        <v>Não</v>
      </c>
    </row>
    <row r="655" spans="1:31" x14ac:dyDescent="0.25">
      <c r="A655" s="23">
        <v>230600</v>
      </c>
      <c r="B655" s="27">
        <f>IFERROR(VLOOKUP(A655,[1]Monitoramento_Base_somente_disp!$A:$L,5,FALSE),0)</f>
        <v>99869</v>
      </c>
      <c r="C655" s="20">
        <f>IFERROR(VLOOKUP(A655,[1]Monitoramento_Base_somente_disp!$A:$L,6,FALSE),0)</f>
        <v>20772986</v>
      </c>
      <c r="D655" s="20">
        <f>IFERROR(VLOOKUP(A655,[1]Monitoramento_Base_somente_disp!$A:$L,7,FALSE),0)</f>
        <v>74094</v>
      </c>
      <c r="E655" s="20">
        <f>IFERROR(VLOOKUP(A655,[1]Monitoramento_Base_somente_disp!$A:$L,8,FALSE),0)</f>
        <v>10658349</v>
      </c>
      <c r="F655" s="20">
        <f>IFERROR(VLOOKUP(A655,[1]Monitoramento_Base_somente_disp!$A:$L,9,FALSE),0)</f>
        <v>0</v>
      </c>
      <c r="G655" s="28">
        <f>IFERROR(VLOOKUP(A655,[1]Monitoramento_Base_somente_disp!$A:$L,10,FALSE),0)</f>
        <v>0</v>
      </c>
      <c r="H655" s="27">
        <f>IFERROR(VLOOKUP(A655,[2]webService!$A:$I,4,FALSE),0)</f>
        <v>0</v>
      </c>
      <c r="I655" s="20">
        <f>IFERROR(VLOOKUP(A655,[2]webService!$A:$II,5,FALSE),0)</f>
        <v>0</v>
      </c>
      <c r="J655" s="20">
        <f>IFERROR(VLOOKUP(A655,[2]webService!$A:$I,6,FALSE),0)</f>
        <v>0</v>
      </c>
      <c r="K655" s="20">
        <f>IFERROR(VLOOKUP(A655,[2]webService!$A:$I,7,FALSE),0)</f>
        <v>0</v>
      </c>
      <c r="L655" s="20">
        <f>IFERROR(VLOOKUP(A655,[2]webService!$A:$I,8,FALSE),0)</f>
        <v>0</v>
      </c>
      <c r="M655" s="28">
        <f>IFERROR(VLOOKUP(A655,[2]webService!$A:$I,9,FALSE),0)</f>
        <v>0</v>
      </c>
      <c r="N655" s="27">
        <f>IFERROR(VLOOKUP(A655,[3]soaBnafar!$A:$G,2,FALSE),0)</f>
        <v>0</v>
      </c>
      <c r="O655" s="20">
        <f>IFERROR(VLOOKUP(A655,[3]soaBnafar!$A:$H,3,FALSE),0)</f>
        <v>0</v>
      </c>
      <c r="P655" s="20">
        <f>IFERROR(VLOOKUP(A655,[3]soaBnafar!$A:$G,4,FALSE),0)</f>
        <v>0</v>
      </c>
      <c r="Q655" s="20">
        <f>IFERROR(VLOOKUP(A655,[3]soaBnafar!$A:$G,5,FALSE),0)</f>
        <v>0</v>
      </c>
      <c r="R655" s="20">
        <f>IFERROR(VLOOKUP(A655,[3]soaBnafar!$A:$G,6,FALSE),0)</f>
        <v>0</v>
      </c>
      <c r="S655" s="20">
        <f>IFERROR(VLOOKUP(A655,[3]soaBnafar!$A:$G,7,FALSE),0)</f>
        <v>0</v>
      </c>
      <c r="T655" s="32">
        <f t="shared" si="122"/>
        <v>99869</v>
      </c>
      <c r="U655" s="21">
        <f t="shared" si="123"/>
        <v>20772986</v>
      </c>
      <c r="V655" s="21">
        <f t="shared" si="124"/>
        <v>74094</v>
      </c>
      <c r="W655" s="21">
        <f t="shared" si="125"/>
        <v>10658349</v>
      </c>
      <c r="X655" s="21">
        <f t="shared" si="126"/>
        <v>0</v>
      </c>
      <c r="Y655" s="33">
        <f t="shared" si="127"/>
        <v>0</v>
      </c>
      <c r="Z655" s="4" t="str">
        <f t="shared" si="128"/>
        <v>Sim</v>
      </c>
      <c r="AA655" s="4" t="str">
        <f t="shared" si="129"/>
        <v>Sim</v>
      </c>
      <c r="AB655" s="4" t="str">
        <f t="shared" si="130"/>
        <v>Sim</v>
      </c>
      <c r="AC655" s="4" t="str">
        <f t="shared" si="131"/>
        <v>Sim</v>
      </c>
      <c r="AD655" s="4" t="str">
        <f t="shared" si="132"/>
        <v>Não</v>
      </c>
      <c r="AE655" s="30" t="str">
        <f t="shared" si="133"/>
        <v>Não</v>
      </c>
    </row>
    <row r="656" spans="1:31" x14ac:dyDescent="0.25">
      <c r="A656" s="23">
        <v>230610</v>
      </c>
      <c r="B656" s="27">
        <f>IFERROR(VLOOKUP(A656,[1]Monitoramento_Base_somente_disp!$A:$L,5,FALSE),0)</f>
        <v>264037</v>
      </c>
      <c r="C656" s="20">
        <f>IFERROR(VLOOKUP(A656,[1]Monitoramento_Base_somente_disp!$A:$L,6,FALSE),0)</f>
        <v>27123865</v>
      </c>
      <c r="D656" s="20">
        <f>IFERROR(VLOOKUP(A656,[1]Monitoramento_Base_somente_disp!$A:$L,7,FALSE),0)</f>
        <v>164582</v>
      </c>
      <c r="E656" s="20">
        <f>IFERROR(VLOOKUP(A656,[1]Monitoramento_Base_somente_disp!$A:$L,8,FALSE),0)</f>
        <v>15438244</v>
      </c>
      <c r="F656" s="20">
        <f>IFERROR(VLOOKUP(A656,[1]Monitoramento_Base_somente_disp!$A:$L,9,FALSE),0)</f>
        <v>0</v>
      </c>
      <c r="G656" s="28">
        <f>IFERROR(VLOOKUP(A656,[1]Monitoramento_Base_somente_disp!$A:$L,10,FALSE),0)</f>
        <v>0</v>
      </c>
      <c r="H656" s="27">
        <f>IFERROR(VLOOKUP(A656,[2]webService!$A:$I,4,FALSE),0)</f>
        <v>0</v>
      </c>
      <c r="I656" s="20">
        <f>IFERROR(VLOOKUP(A656,[2]webService!$A:$II,5,FALSE),0)</f>
        <v>0</v>
      </c>
      <c r="J656" s="20">
        <f>IFERROR(VLOOKUP(A656,[2]webService!$A:$I,6,FALSE),0)</f>
        <v>0</v>
      </c>
      <c r="K656" s="20">
        <f>IFERROR(VLOOKUP(A656,[2]webService!$A:$I,7,FALSE),0)</f>
        <v>0</v>
      </c>
      <c r="L656" s="20">
        <f>IFERROR(VLOOKUP(A656,[2]webService!$A:$I,8,FALSE),0)</f>
        <v>0</v>
      </c>
      <c r="M656" s="28">
        <f>IFERROR(VLOOKUP(A656,[2]webService!$A:$I,9,FALSE),0)</f>
        <v>0</v>
      </c>
      <c r="N656" s="27">
        <f>IFERROR(VLOOKUP(A656,[3]soaBnafar!$A:$G,2,FALSE),0)</f>
        <v>0</v>
      </c>
      <c r="O656" s="20">
        <f>IFERROR(VLOOKUP(A656,[3]soaBnafar!$A:$H,3,FALSE),0)</f>
        <v>0</v>
      </c>
      <c r="P656" s="20">
        <f>IFERROR(VLOOKUP(A656,[3]soaBnafar!$A:$G,4,FALSE),0)</f>
        <v>0</v>
      </c>
      <c r="Q656" s="20">
        <f>IFERROR(VLOOKUP(A656,[3]soaBnafar!$A:$G,5,FALSE),0)</f>
        <v>0</v>
      </c>
      <c r="R656" s="20">
        <f>IFERROR(VLOOKUP(A656,[3]soaBnafar!$A:$G,6,FALSE),0)</f>
        <v>0</v>
      </c>
      <c r="S656" s="20">
        <f>IFERROR(VLOOKUP(A656,[3]soaBnafar!$A:$G,7,FALSE),0)</f>
        <v>0</v>
      </c>
      <c r="T656" s="32">
        <f t="shared" si="122"/>
        <v>264037</v>
      </c>
      <c r="U656" s="21">
        <f t="shared" si="123"/>
        <v>27123865</v>
      </c>
      <c r="V656" s="21">
        <f t="shared" si="124"/>
        <v>164582</v>
      </c>
      <c r="W656" s="21">
        <f t="shared" si="125"/>
        <v>15438244</v>
      </c>
      <c r="X656" s="21">
        <f t="shared" si="126"/>
        <v>0</v>
      </c>
      <c r="Y656" s="33">
        <f t="shared" si="127"/>
        <v>0</v>
      </c>
      <c r="Z656" s="4" t="str">
        <f t="shared" si="128"/>
        <v>Sim</v>
      </c>
      <c r="AA656" s="4" t="str">
        <f t="shared" si="129"/>
        <v>Sim</v>
      </c>
      <c r="AB656" s="4" t="str">
        <f t="shared" si="130"/>
        <v>Sim</v>
      </c>
      <c r="AC656" s="4" t="str">
        <f t="shared" si="131"/>
        <v>Sim</v>
      </c>
      <c r="AD656" s="4" t="str">
        <f t="shared" si="132"/>
        <v>Não</v>
      </c>
      <c r="AE656" s="30" t="str">
        <f t="shared" si="133"/>
        <v>Não</v>
      </c>
    </row>
    <row r="657" spans="1:31" x14ac:dyDescent="0.25">
      <c r="A657" s="23">
        <v>230620</v>
      </c>
      <c r="B657" s="27">
        <f>IFERROR(VLOOKUP(A657,[1]Monitoramento_Base_somente_disp!$A:$L,5,FALSE),0)</f>
        <v>84805</v>
      </c>
      <c r="C657" s="20">
        <f>IFERROR(VLOOKUP(A657,[1]Monitoramento_Base_somente_disp!$A:$L,6,FALSE),0)</f>
        <v>7235151</v>
      </c>
      <c r="D657" s="20">
        <f>IFERROR(VLOOKUP(A657,[1]Monitoramento_Base_somente_disp!$A:$L,7,FALSE),0)</f>
        <v>45683</v>
      </c>
      <c r="E657" s="20">
        <f>IFERROR(VLOOKUP(A657,[1]Monitoramento_Base_somente_disp!$A:$L,8,FALSE),0)</f>
        <v>3314826</v>
      </c>
      <c r="F657" s="20">
        <f>IFERROR(VLOOKUP(A657,[1]Monitoramento_Base_somente_disp!$A:$L,9,FALSE),0)</f>
        <v>0</v>
      </c>
      <c r="G657" s="28">
        <f>IFERROR(VLOOKUP(A657,[1]Monitoramento_Base_somente_disp!$A:$L,10,FALSE),0)</f>
        <v>0</v>
      </c>
      <c r="H657" s="27">
        <f>IFERROR(VLOOKUP(A657,[2]webService!$A:$I,4,FALSE),0)</f>
        <v>0</v>
      </c>
      <c r="I657" s="20">
        <f>IFERROR(VLOOKUP(A657,[2]webService!$A:$II,5,FALSE),0)</f>
        <v>0</v>
      </c>
      <c r="J657" s="20">
        <f>IFERROR(VLOOKUP(A657,[2]webService!$A:$I,6,FALSE),0)</f>
        <v>0</v>
      </c>
      <c r="K657" s="20">
        <f>IFERROR(VLOOKUP(A657,[2]webService!$A:$I,7,FALSE),0)</f>
        <v>0</v>
      </c>
      <c r="L657" s="20">
        <f>IFERROR(VLOOKUP(A657,[2]webService!$A:$I,8,FALSE),0)</f>
        <v>0</v>
      </c>
      <c r="M657" s="28">
        <f>IFERROR(VLOOKUP(A657,[2]webService!$A:$I,9,FALSE),0)</f>
        <v>0</v>
      </c>
      <c r="N657" s="27">
        <f>IFERROR(VLOOKUP(A657,[3]soaBnafar!$A:$G,2,FALSE),0)</f>
        <v>0</v>
      </c>
      <c r="O657" s="20">
        <f>IFERROR(VLOOKUP(A657,[3]soaBnafar!$A:$H,3,FALSE),0)</f>
        <v>0</v>
      </c>
      <c r="P657" s="20">
        <f>IFERROR(VLOOKUP(A657,[3]soaBnafar!$A:$G,4,FALSE),0)</f>
        <v>0</v>
      </c>
      <c r="Q657" s="20">
        <f>IFERROR(VLOOKUP(A657,[3]soaBnafar!$A:$G,5,FALSE),0)</f>
        <v>0</v>
      </c>
      <c r="R657" s="20">
        <f>IFERROR(VLOOKUP(A657,[3]soaBnafar!$A:$G,6,FALSE),0)</f>
        <v>0</v>
      </c>
      <c r="S657" s="20">
        <f>IFERROR(VLOOKUP(A657,[3]soaBnafar!$A:$G,7,FALSE),0)</f>
        <v>0</v>
      </c>
      <c r="T657" s="32">
        <f t="shared" si="122"/>
        <v>84805</v>
      </c>
      <c r="U657" s="21">
        <f t="shared" si="123"/>
        <v>7235151</v>
      </c>
      <c r="V657" s="21">
        <f t="shared" si="124"/>
        <v>45683</v>
      </c>
      <c r="W657" s="21">
        <f t="shared" si="125"/>
        <v>3314826</v>
      </c>
      <c r="X657" s="21">
        <f t="shared" si="126"/>
        <v>0</v>
      </c>
      <c r="Y657" s="33">
        <f t="shared" si="127"/>
        <v>0</v>
      </c>
      <c r="Z657" s="4" t="str">
        <f t="shared" si="128"/>
        <v>Sim</v>
      </c>
      <c r="AA657" s="4" t="str">
        <f t="shared" si="129"/>
        <v>Sim</v>
      </c>
      <c r="AB657" s="4" t="str">
        <f t="shared" si="130"/>
        <v>Sim</v>
      </c>
      <c r="AC657" s="4" t="str">
        <f t="shared" si="131"/>
        <v>Sim</v>
      </c>
      <c r="AD657" s="4" t="str">
        <f t="shared" si="132"/>
        <v>Não</v>
      </c>
      <c r="AE657" s="30" t="str">
        <f t="shared" si="133"/>
        <v>Não</v>
      </c>
    </row>
    <row r="658" spans="1:31" x14ac:dyDescent="0.25">
      <c r="A658" s="23">
        <v>230625</v>
      </c>
      <c r="B658" s="27">
        <f>IFERROR(VLOOKUP(A658,[1]Monitoramento_Base_somente_disp!$A:$L,5,FALSE),0)</f>
        <v>105320</v>
      </c>
      <c r="C658" s="20">
        <f>IFERROR(VLOOKUP(A658,[1]Monitoramento_Base_somente_disp!$A:$L,6,FALSE),0)</f>
        <v>29041592</v>
      </c>
      <c r="D658" s="20">
        <f>IFERROR(VLOOKUP(A658,[1]Monitoramento_Base_somente_disp!$A:$L,7,FALSE),0)</f>
        <v>59740</v>
      </c>
      <c r="E658" s="20">
        <f>IFERROR(VLOOKUP(A658,[1]Monitoramento_Base_somente_disp!$A:$L,8,FALSE),0)</f>
        <v>13663708</v>
      </c>
      <c r="F658" s="20">
        <f>IFERROR(VLOOKUP(A658,[1]Monitoramento_Base_somente_disp!$A:$L,9,FALSE),0)</f>
        <v>0</v>
      </c>
      <c r="G658" s="28">
        <f>IFERROR(VLOOKUP(A658,[1]Monitoramento_Base_somente_disp!$A:$L,10,FALSE),0)</f>
        <v>0</v>
      </c>
      <c r="H658" s="27">
        <f>IFERROR(VLOOKUP(A658,[2]webService!$A:$I,4,FALSE),0)</f>
        <v>0</v>
      </c>
      <c r="I658" s="20">
        <f>IFERROR(VLOOKUP(A658,[2]webService!$A:$II,5,FALSE),0)</f>
        <v>0</v>
      </c>
      <c r="J658" s="20">
        <f>IFERROR(VLOOKUP(A658,[2]webService!$A:$I,6,FALSE),0)</f>
        <v>0</v>
      </c>
      <c r="K658" s="20">
        <f>IFERROR(VLOOKUP(A658,[2]webService!$A:$I,7,FALSE),0)</f>
        <v>0</v>
      </c>
      <c r="L658" s="20">
        <f>IFERROR(VLOOKUP(A658,[2]webService!$A:$I,8,FALSE),0)</f>
        <v>0</v>
      </c>
      <c r="M658" s="28">
        <f>IFERROR(VLOOKUP(A658,[2]webService!$A:$I,9,FALSE),0)</f>
        <v>0</v>
      </c>
      <c r="N658" s="27">
        <f>IFERROR(VLOOKUP(A658,[3]soaBnafar!$A:$G,2,FALSE),0)</f>
        <v>0</v>
      </c>
      <c r="O658" s="20">
        <f>IFERROR(VLOOKUP(A658,[3]soaBnafar!$A:$H,3,FALSE),0)</f>
        <v>0</v>
      </c>
      <c r="P658" s="20">
        <f>IFERROR(VLOOKUP(A658,[3]soaBnafar!$A:$G,4,FALSE),0)</f>
        <v>0</v>
      </c>
      <c r="Q658" s="20">
        <f>IFERROR(VLOOKUP(A658,[3]soaBnafar!$A:$G,5,FALSE),0)</f>
        <v>0</v>
      </c>
      <c r="R658" s="20">
        <f>IFERROR(VLOOKUP(A658,[3]soaBnafar!$A:$G,6,FALSE),0)</f>
        <v>0</v>
      </c>
      <c r="S658" s="20">
        <f>IFERROR(VLOOKUP(A658,[3]soaBnafar!$A:$G,7,FALSE),0)</f>
        <v>0</v>
      </c>
      <c r="T658" s="32">
        <f t="shared" si="122"/>
        <v>105320</v>
      </c>
      <c r="U658" s="21">
        <f t="shared" si="123"/>
        <v>29041592</v>
      </c>
      <c r="V658" s="21">
        <f t="shared" si="124"/>
        <v>59740</v>
      </c>
      <c r="W658" s="21">
        <f t="shared" si="125"/>
        <v>13663708</v>
      </c>
      <c r="X658" s="21">
        <f t="shared" si="126"/>
        <v>0</v>
      </c>
      <c r="Y658" s="33">
        <f t="shared" si="127"/>
        <v>0</v>
      </c>
      <c r="Z658" s="4" t="str">
        <f t="shared" si="128"/>
        <v>Sim</v>
      </c>
      <c r="AA658" s="4" t="str">
        <f t="shared" si="129"/>
        <v>Sim</v>
      </c>
      <c r="AB658" s="4" t="str">
        <f t="shared" si="130"/>
        <v>Sim</v>
      </c>
      <c r="AC658" s="4" t="str">
        <f t="shared" si="131"/>
        <v>Sim</v>
      </c>
      <c r="AD658" s="4" t="str">
        <f t="shared" si="132"/>
        <v>Não</v>
      </c>
      <c r="AE658" s="30" t="str">
        <f t="shared" si="133"/>
        <v>Não</v>
      </c>
    </row>
    <row r="659" spans="1:31" x14ac:dyDescent="0.25">
      <c r="A659" s="23">
        <v>230630</v>
      </c>
      <c r="B659" s="27">
        <f>IFERROR(VLOOKUP(A659,[1]Monitoramento_Base_somente_disp!$A:$L,5,FALSE),0)</f>
        <v>0</v>
      </c>
      <c r="C659" s="20">
        <f>IFERROR(VLOOKUP(A659,[1]Monitoramento_Base_somente_disp!$A:$L,6,FALSE),0)</f>
        <v>104365681</v>
      </c>
      <c r="D659" s="20">
        <f>IFERROR(VLOOKUP(A659,[1]Monitoramento_Base_somente_disp!$A:$L,7,FALSE),0)</f>
        <v>0</v>
      </c>
      <c r="E659" s="20">
        <f>IFERROR(VLOOKUP(A659,[1]Monitoramento_Base_somente_disp!$A:$L,8,FALSE),0)</f>
        <v>48510751</v>
      </c>
      <c r="F659" s="20">
        <f>IFERROR(VLOOKUP(A659,[1]Monitoramento_Base_somente_disp!$A:$L,9,FALSE),0)</f>
        <v>0</v>
      </c>
      <c r="G659" s="28">
        <f>IFERROR(VLOOKUP(A659,[1]Monitoramento_Base_somente_disp!$A:$L,10,FALSE),0)</f>
        <v>0</v>
      </c>
      <c r="H659" s="27">
        <f>IFERROR(VLOOKUP(A659,[2]webService!$A:$I,4,FALSE),0)</f>
        <v>0</v>
      </c>
      <c r="I659" s="20">
        <f>IFERROR(VLOOKUP(A659,[2]webService!$A:$II,5,FALSE),0)</f>
        <v>0</v>
      </c>
      <c r="J659" s="20">
        <f>IFERROR(VLOOKUP(A659,[2]webService!$A:$I,6,FALSE),0)</f>
        <v>0</v>
      </c>
      <c r="K659" s="20">
        <f>IFERROR(VLOOKUP(A659,[2]webService!$A:$I,7,FALSE),0)</f>
        <v>0</v>
      </c>
      <c r="L659" s="20">
        <f>IFERROR(VLOOKUP(A659,[2]webService!$A:$I,8,FALSE),0)</f>
        <v>0</v>
      </c>
      <c r="M659" s="28">
        <f>IFERROR(VLOOKUP(A659,[2]webService!$A:$I,9,FALSE),0)</f>
        <v>0</v>
      </c>
      <c r="N659" s="27">
        <f>IFERROR(VLOOKUP(A659,[3]soaBnafar!$A:$G,2,FALSE),0)</f>
        <v>0</v>
      </c>
      <c r="O659" s="20">
        <f>IFERROR(VLOOKUP(A659,[3]soaBnafar!$A:$H,3,FALSE),0)</f>
        <v>0</v>
      </c>
      <c r="P659" s="20">
        <f>IFERROR(VLOOKUP(A659,[3]soaBnafar!$A:$G,4,FALSE),0)</f>
        <v>0</v>
      </c>
      <c r="Q659" s="20">
        <f>IFERROR(VLOOKUP(A659,[3]soaBnafar!$A:$G,5,FALSE),0)</f>
        <v>0</v>
      </c>
      <c r="R659" s="20">
        <f>IFERROR(VLOOKUP(A659,[3]soaBnafar!$A:$G,6,FALSE),0)</f>
        <v>0</v>
      </c>
      <c r="S659" s="20">
        <f>IFERROR(VLOOKUP(A659,[3]soaBnafar!$A:$G,7,FALSE),0)</f>
        <v>0</v>
      </c>
      <c r="T659" s="32">
        <f t="shared" si="122"/>
        <v>0</v>
      </c>
      <c r="U659" s="21">
        <f t="shared" si="123"/>
        <v>104365681</v>
      </c>
      <c r="V659" s="21">
        <f t="shared" si="124"/>
        <v>0</v>
      </c>
      <c r="W659" s="21">
        <f t="shared" si="125"/>
        <v>48510751</v>
      </c>
      <c r="X659" s="21">
        <f t="shared" si="126"/>
        <v>0</v>
      </c>
      <c r="Y659" s="33">
        <f t="shared" si="127"/>
        <v>0</v>
      </c>
      <c r="Z659" s="4" t="str">
        <f t="shared" si="128"/>
        <v>Não</v>
      </c>
      <c r="AA659" s="4" t="str">
        <f t="shared" si="129"/>
        <v>Sim</v>
      </c>
      <c r="AB659" s="4" t="str">
        <f t="shared" si="130"/>
        <v>Não</v>
      </c>
      <c r="AC659" s="4" t="str">
        <f t="shared" si="131"/>
        <v>Sim</v>
      </c>
      <c r="AD659" s="4" t="str">
        <f t="shared" si="132"/>
        <v>Não</v>
      </c>
      <c r="AE659" s="30" t="str">
        <f t="shared" si="133"/>
        <v>Não</v>
      </c>
    </row>
    <row r="660" spans="1:31" x14ac:dyDescent="0.25">
      <c r="A660" s="23">
        <v>230640</v>
      </c>
      <c r="B660" s="27">
        <f>IFERROR(VLOOKUP(A660,[1]Monitoramento_Base_somente_disp!$A:$L,5,FALSE),0)</f>
        <v>91</v>
      </c>
      <c r="C660" s="20">
        <f>IFERROR(VLOOKUP(A660,[1]Monitoramento_Base_somente_disp!$A:$L,6,FALSE),0)</f>
        <v>195671934</v>
      </c>
      <c r="D660" s="20">
        <f>IFERROR(VLOOKUP(A660,[1]Monitoramento_Base_somente_disp!$A:$L,7,FALSE),0)</f>
        <v>0</v>
      </c>
      <c r="E660" s="20">
        <f>IFERROR(VLOOKUP(A660,[1]Monitoramento_Base_somente_disp!$A:$L,8,FALSE),0)</f>
        <v>81074503</v>
      </c>
      <c r="F660" s="20">
        <f>IFERROR(VLOOKUP(A660,[1]Monitoramento_Base_somente_disp!$A:$L,9,FALSE),0)</f>
        <v>0</v>
      </c>
      <c r="G660" s="28">
        <f>IFERROR(VLOOKUP(A660,[1]Monitoramento_Base_somente_disp!$A:$L,10,FALSE),0)</f>
        <v>0</v>
      </c>
      <c r="H660" s="27">
        <f>IFERROR(VLOOKUP(A660,[2]webService!$A:$I,4,FALSE),0)</f>
        <v>0</v>
      </c>
      <c r="I660" s="20">
        <f>IFERROR(VLOOKUP(A660,[2]webService!$A:$II,5,FALSE),0)</f>
        <v>0</v>
      </c>
      <c r="J660" s="20">
        <f>IFERROR(VLOOKUP(A660,[2]webService!$A:$I,6,FALSE),0)</f>
        <v>0</v>
      </c>
      <c r="K660" s="20">
        <f>IFERROR(VLOOKUP(A660,[2]webService!$A:$I,7,FALSE),0)</f>
        <v>0</v>
      </c>
      <c r="L660" s="20">
        <f>IFERROR(VLOOKUP(A660,[2]webService!$A:$I,8,FALSE),0)</f>
        <v>0</v>
      </c>
      <c r="M660" s="28">
        <f>IFERROR(VLOOKUP(A660,[2]webService!$A:$I,9,FALSE),0)</f>
        <v>0</v>
      </c>
      <c r="N660" s="27">
        <f>IFERROR(VLOOKUP(A660,[3]soaBnafar!$A:$G,2,FALSE),0)</f>
        <v>0</v>
      </c>
      <c r="O660" s="20">
        <f>IFERROR(VLOOKUP(A660,[3]soaBnafar!$A:$H,3,FALSE),0)</f>
        <v>0</v>
      </c>
      <c r="P660" s="20">
        <f>IFERROR(VLOOKUP(A660,[3]soaBnafar!$A:$G,4,FALSE),0)</f>
        <v>0</v>
      </c>
      <c r="Q660" s="20">
        <f>IFERROR(VLOOKUP(A660,[3]soaBnafar!$A:$G,5,FALSE),0)</f>
        <v>0</v>
      </c>
      <c r="R660" s="20">
        <f>IFERROR(VLOOKUP(A660,[3]soaBnafar!$A:$G,6,FALSE),0)</f>
        <v>0</v>
      </c>
      <c r="S660" s="20">
        <f>IFERROR(VLOOKUP(A660,[3]soaBnafar!$A:$G,7,FALSE),0)</f>
        <v>0</v>
      </c>
      <c r="T660" s="32">
        <f t="shared" si="122"/>
        <v>91</v>
      </c>
      <c r="U660" s="21">
        <f t="shared" si="123"/>
        <v>195671934</v>
      </c>
      <c r="V660" s="21">
        <f t="shared" si="124"/>
        <v>0</v>
      </c>
      <c r="W660" s="21">
        <f t="shared" si="125"/>
        <v>81074503</v>
      </c>
      <c r="X660" s="21">
        <f t="shared" si="126"/>
        <v>0</v>
      </c>
      <c r="Y660" s="33">
        <f t="shared" si="127"/>
        <v>0</v>
      </c>
      <c r="Z660" s="4" t="str">
        <f t="shared" si="128"/>
        <v>Sim</v>
      </c>
      <c r="AA660" s="4" t="str">
        <f t="shared" si="129"/>
        <v>Sim</v>
      </c>
      <c r="AB660" s="4" t="str">
        <f t="shared" si="130"/>
        <v>Não</v>
      </c>
      <c r="AC660" s="4" t="str">
        <f t="shared" si="131"/>
        <v>Sim</v>
      </c>
      <c r="AD660" s="4" t="str">
        <f t="shared" si="132"/>
        <v>Não</v>
      </c>
      <c r="AE660" s="30" t="str">
        <f t="shared" si="133"/>
        <v>Não</v>
      </c>
    </row>
    <row r="661" spans="1:31" x14ac:dyDescent="0.25">
      <c r="A661" s="23">
        <v>230650</v>
      </c>
      <c r="B661" s="27">
        <f>IFERROR(VLOOKUP(A661,[1]Monitoramento_Base_somente_disp!$A:$L,5,FALSE),0)</f>
        <v>110357</v>
      </c>
      <c r="C661" s="20">
        <f>IFERROR(VLOOKUP(A661,[1]Monitoramento_Base_somente_disp!$A:$L,6,FALSE),0)</f>
        <v>34904625</v>
      </c>
      <c r="D661" s="20">
        <f>IFERROR(VLOOKUP(A661,[1]Monitoramento_Base_somente_disp!$A:$L,7,FALSE),0)</f>
        <v>54799</v>
      </c>
      <c r="E661" s="20">
        <f>IFERROR(VLOOKUP(A661,[1]Monitoramento_Base_somente_disp!$A:$L,8,FALSE),0)</f>
        <v>16647195</v>
      </c>
      <c r="F661" s="20">
        <f>IFERROR(VLOOKUP(A661,[1]Monitoramento_Base_somente_disp!$A:$L,9,FALSE),0)</f>
        <v>0</v>
      </c>
      <c r="G661" s="28">
        <f>IFERROR(VLOOKUP(A661,[1]Monitoramento_Base_somente_disp!$A:$L,10,FALSE),0)</f>
        <v>0</v>
      </c>
      <c r="H661" s="27">
        <f>IFERROR(VLOOKUP(A661,[2]webService!$A:$I,4,FALSE),0)</f>
        <v>0</v>
      </c>
      <c r="I661" s="20">
        <f>IFERROR(VLOOKUP(A661,[2]webService!$A:$II,5,FALSE),0)</f>
        <v>0</v>
      </c>
      <c r="J661" s="20">
        <f>IFERROR(VLOOKUP(A661,[2]webService!$A:$I,6,FALSE),0)</f>
        <v>0</v>
      </c>
      <c r="K661" s="20">
        <f>IFERROR(VLOOKUP(A661,[2]webService!$A:$I,7,FALSE),0)</f>
        <v>0</v>
      </c>
      <c r="L661" s="20">
        <f>IFERROR(VLOOKUP(A661,[2]webService!$A:$I,8,FALSE),0)</f>
        <v>0</v>
      </c>
      <c r="M661" s="28">
        <f>IFERROR(VLOOKUP(A661,[2]webService!$A:$I,9,FALSE),0)</f>
        <v>0</v>
      </c>
      <c r="N661" s="27">
        <f>IFERROR(VLOOKUP(A661,[3]soaBnafar!$A:$G,2,FALSE),0)</f>
        <v>0</v>
      </c>
      <c r="O661" s="20">
        <f>IFERROR(VLOOKUP(A661,[3]soaBnafar!$A:$H,3,FALSE),0)</f>
        <v>0</v>
      </c>
      <c r="P661" s="20">
        <f>IFERROR(VLOOKUP(A661,[3]soaBnafar!$A:$G,4,FALSE),0)</f>
        <v>0</v>
      </c>
      <c r="Q661" s="20">
        <f>IFERROR(VLOOKUP(A661,[3]soaBnafar!$A:$G,5,FALSE),0)</f>
        <v>0</v>
      </c>
      <c r="R661" s="20">
        <f>IFERROR(VLOOKUP(A661,[3]soaBnafar!$A:$G,6,FALSE),0)</f>
        <v>0</v>
      </c>
      <c r="S661" s="20">
        <f>IFERROR(VLOOKUP(A661,[3]soaBnafar!$A:$G,7,FALSE),0)</f>
        <v>0</v>
      </c>
      <c r="T661" s="32">
        <f t="shared" si="122"/>
        <v>110357</v>
      </c>
      <c r="U661" s="21">
        <f t="shared" si="123"/>
        <v>34904625</v>
      </c>
      <c r="V661" s="21">
        <f t="shared" si="124"/>
        <v>54799</v>
      </c>
      <c r="W661" s="21">
        <f t="shared" si="125"/>
        <v>16647195</v>
      </c>
      <c r="X661" s="21">
        <f t="shared" si="126"/>
        <v>0</v>
      </c>
      <c r="Y661" s="33">
        <f t="shared" si="127"/>
        <v>0</v>
      </c>
      <c r="Z661" s="4" t="str">
        <f t="shared" si="128"/>
        <v>Sim</v>
      </c>
      <c r="AA661" s="4" t="str">
        <f t="shared" si="129"/>
        <v>Sim</v>
      </c>
      <c r="AB661" s="4" t="str">
        <f t="shared" si="130"/>
        <v>Sim</v>
      </c>
      <c r="AC661" s="4" t="str">
        <f t="shared" si="131"/>
        <v>Sim</v>
      </c>
      <c r="AD661" s="4" t="str">
        <f t="shared" si="132"/>
        <v>Não</v>
      </c>
      <c r="AE661" s="30" t="str">
        <f t="shared" si="133"/>
        <v>Não</v>
      </c>
    </row>
    <row r="662" spans="1:31" x14ac:dyDescent="0.25">
      <c r="A662" s="23">
        <v>230655</v>
      </c>
      <c r="B662" s="27">
        <f>IFERROR(VLOOKUP(A662,[1]Monitoramento_Base_somente_disp!$A:$L,5,FALSE),0)</f>
        <v>0</v>
      </c>
      <c r="C662" s="20">
        <f>IFERROR(VLOOKUP(A662,[1]Monitoramento_Base_somente_disp!$A:$L,6,FALSE),0)</f>
        <v>55876338</v>
      </c>
      <c r="D662" s="20">
        <f>IFERROR(VLOOKUP(A662,[1]Monitoramento_Base_somente_disp!$A:$L,7,FALSE),0)</f>
        <v>0</v>
      </c>
      <c r="E662" s="20">
        <f>IFERROR(VLOOKUP(A662,[1]Monitoramento_Base_somente_disp!$A:$L,8,FALSE),0)</f>
        <v>28267905</v>
      </c>
      <c r="F662" s="20">
        <f>IFERROR(VLOOKUP(A662,[1]Monitoramento_Base_somente_disp!$A:$L,9,FALSE),0)</f>
        <v>0</v>
      </c>
      <c r="G662" s="28">
        <f>IFERROR(VLOOKUP(A662,[1]Monitoramento_Base_somente_disp!$A:$L,10,FALSE),0)</f>
        <v>0</v>
      </c>
      <c r="H662" s="27">
        <f>IFERROR(VLOOKUP(A662,[2]webService!$A:$I,4,FALSE),0)</f>
        <v>0</v>
      </c>
      <c r="I662" s="20">
        <f>IFERROR(VLOOKUP(A662,[2]webService!$A:$II,5,FALSE),0)</f>
        <v>0</v>
      </c>
      <c r="J662" s="20">
        <f>IFERROR(VLOOKUP(A662,[2]webService!$A:$I,6,FALSE),0)</f>
        <v>0</v>
      </c>
      <c r="K662" s="20">
        <f>IFERROR(VLOOKUP(A662,[2]webService!$A:$I,7,FALSE),0)</f>
        <v>0</v>
      </c>
      <c r="L662" s="20">
        <f>IFERROR(VLOOKUP(A662,[2]webService!$A:$I,8,FALSE),0)</f>
        <v>0</v>
      </c>
      <c r="M662" s="28">
        <f>IFERROR(VLOOKUP(A662,[2]webService!$A:$I,9,FALSE),0)</f>
        <v>0</v>
      </c>
      <c r="N662" s="27">
        <f>IFERROR(VLOOKUP(A662,[3]soaBnafar!$A:$G,2,FALSE),0)</f>
        <v>0</v>
      </c>
      <c r="O662" s="20">
        <f>IFERROR(VLOOKUP(A662,[3]soaBnafar!$A:$H,3,FALSE),0)</f>
        <v>0</v>
      </c>
      <c r="P662" s="20">
        <f>IFERROR(VLOOKUP(A662,[3]soaBnafar!$A:$G,4,FALSE),0)</f>
        <v>0</v>
      </c>
      <c r="Q662" s="20">
        <f>IFERROR(VLOOKUP(A662,[3]soaBnafar!$A:$G,5,FALSE),0)</f>
        <v>0</v>
      </c>
      <c r="R662" s="20">
        <f>IFERROR(VLOOKUP(A662,[3]soaBnafar!$A:$G,6,FALSE),0)</f>
        <v>0</v>
      </c>
      <c r="S662" s="20">
        <f>IFERROR(VLOOKUP(A662,[3]soaBnafar!$A:$G,7,FALSE),0)</f>
        <v>0</v>
      </c>
      <c r="T662" s="32">
        <f t="shared" si="122"/>
        <v>0</v>
      </c>
      <c r="U662" s="21">
        <f t="shared" si="123"/>
        <v>55876338</v>
      </c>
      <c r="V662" s="21">
        <f t="shared" si="124"/>
        <v>0</v>
      </c>
      <c r="W662" s="21">
        <f t="shared" si="125"/>
        <v>28267905</v>
      </c>
      <c r="X662" s="21">
        <f t="shared" si="126"/>
        <v>0</v>
      </c>
      <c r="Y662" s="33">
        <f t="shared" si="127"/>
        <v>0</v>
      </c>
      <c r="Z662" s="4" t="str">
        <f t="shared" si="128"/>
        <v>Não</v>
      </c>
      <c r="AA662" s="4" t="str">
        <f t="shared" si="129"/>
        <v>Sim</v>
      </c>
      <c r="AB662" s="4" t="str">
        <f t="shared" si="130"/>
        <v>Não</v>
      </c>
      <c r="AC662" s="4" t="str">
        <f t="shared" si="131"/>
        <v>Sim</v>
      </c>
      <c r="AD662" s="4" t="str">
        <f t="shared" si="132"/>
        <v>Não</v>
      </c>
      <c r="AE662" s="30" t="str">
        <f t="shared" si="133"/>
        <v>Não</v>
      </c>
    </row>
    <row r="663" spans="1:31" x14ac:dyDescent="0.25">
      <c r="A663" s="23">
        <v>230660</v>
      </c>
      <c r="B663" s="27">
        <f>IFERROR(VLOOKUP(A663,[1]Monitoramento_Base_somente_disp!$A:$L,5,FALSE),0)</f>
        <v>125636</v>
      </c>
      <c r="C663" s="20">
        <f>IFERROR(VLOOKUP(A663,[1]Monitoramento_Base_somente_disp!$A:$L,6,FALSE),0)</f>
        <v>31920727</v>
      </c>
      <c r="D663" s="20">
        <f>IFERROR(VLOOKUP(A663,[1]Monitoramento_Base_somente_disp!$A:$L,7,FALSE),0)</f>
        <v>107581</v>
      </c>
      <c r="E663" s="20">
        <f>IFERROR(VLOOKUP(A663,[1]Monitoramento_Base_somente_disp!$A:$L,8,FALSE),0)</f>
        <v>15416520</v>
      </c>
      <c r="F663" s="20">
        <f>IFERROR(VLOOKUP(A663,[1]Monitoramento_Base_somente_disp!$A:$L,9,FALSE),0)</f>
        <v>0</v>
      </c>
      <c r="G663" s="28">
        <f>IFERROR(VLOOKUP(A663,[1]Monitoramento_Base_somente_disp!$A:$L,10,FALSE),0)</f>
        <v>0</v>
      </c>
      <c r="H663" s="27">
        <f>IFERROR(VLOOKUP(A663,[2]webService!$A:$I,4,FALSE),0)</f>
        <v>0</v>
      </c>
      <c r="I663" s="20">
        <f>IFERROR(VLOOKUP(A663,[2]webService!$A:$II,5,FALSE),0)</f>
        <v>0</v>
      </c>
      <c r="J663" s="20">
        <f>IFERROR(VLOOKUP(A663,[2]webService!$A:$I,6,FALSE),0)</f>
        <v>0</v>
      </c>
      <c r="K663" s="20">
        <f>IFERROR(VLOOKUP(A663,[2]webService!$A:$I,7,FALSE),0)</f>
        <v>0</v>
      </c>
      <c r="L663" s="20">
        <f>IFERROR(VLOOKUP(A663,[2]webService!$A:$I,8,FALSE),0)</f>
        <v>0</v>
      </c>
      <c r="M663" s="28">
        <f>IFERROR(VLOOKUP(A663,[2]webService!$A:$I,9,FALSE),0)</f>
        <v>0</v>
      </c>
      <c r="N663" s="27">
        <f>IFERROR(VLOOKUP(A663,[3]soaBnafar!$A:$G,2,FALSE),0)</f>
        <v>0</v>
      </c>
      <c r="O663" s="20">
        <f>IFERROR(VLOOKUP(A663,[3]soaBnafar!$A:$H,3,FALSE),0)</f>
        <v>0</v>
      </c>
      <c r="P663" s="20">
        <f>IFERROR(VLOOKUP(A663,[3]soaBnafar!$A:$G,4,FALSE),0)</f>
        <v>0</v>
      </c>
      <c r="Q663" s="20">
        <f>IFERROR(VLOOKUP(A663,[3]soaBnafar!$A:$G,5,FALSE),0)</f>
        <v>0</v>
      </c>
      <c r="R663" s="20">
        <f>IFERROR(VLOOKUP(A663,[3]soaBnafar!$A:$G,6,FALSE),0)</f>
        <v>0</v>
      </c>
      <c r="S663" s="20">
        <f>IFERROR(VLOOKUP(A663,[3]soaBnafar!$A:$G,7,FALSE),0)</f>
        <v>0</v>
      </c>
      <c r="T663" s="32">
        <f t="shared" si="122"/>
        <v>125636</v>
      </c>
      <c r="U663" s="21">
        <f t="shared" si="123"/>
        <v>31920727</v>
      </c>
      <c r="V663" s="21">
        <f t="shared" si="124"/>
        <v>107581</v>
      </c>
      <c r="W663" s="21">
        <f t="shared" si="125"/>
        <v>15416520</v>
      </c>
      <c r="X663" s="21">
        <f t="shared" si="126"/>
        <v>0</v>
      </c>
      <c r="Y663" s="33">
        <f t="shared" si="127"/>
        <v>0</v>
      </c>
      <c r="Z663" s="4" t="str">
        <f t="shared" si="128"/>
        <v>Sim</v>
      </c>
      <c r="AA663" s="4" t="str">
        <f t="shared" si="129"/>
        <v>Sim</v>
      </c>
      <c r="AB663" s="4" t="str">
        <f t="shared" si="130"/>
        <v>Sim</v>
      </c>
      <c r="AC663" s="4" t="str">
        <f t="shared" si="131"/>
        <v>Sim</v>
      </c>
      <c r="AD663" s="4" t="str">
        <f t="shared" si="132"/>
        <v>Não</v>
      </c>
      <c r="AE663" s="30" t="str">
        <f t="shared" si="133"/>
        <v>Não</v>
      </c>
    </row>
    <row r="664" spans="1:31" x14ac:dyDescent="0.25">
      <c r="A664" s="23">
        <v>230670</v>
      </c>
      <c r="B664" s="27">
        <f>IFERROR(VLOOKUP(A664,[1]Monitoramento_Base_somente_disp!$A:$L,5,FALSE),0)</f>
        <v>145084</v>
      </c>
      <c r="C664" s="20">
        <f>IFERROR(VLOOKUP(A664,[1]Monitoramento_Base_somente_disp!$A:$L,6,FALSE),0)</f>
        <v>30352210</v>
      </c>
      <c r="D664" s="20">
        <f>IFERROR(VLOOKUP(A664,[1]Monitoramento_Base_somente_disp!$A:$L,7,FALSE),0)</f>
        <v>66421</v>
      </c>
      <c r="E664" s="20">
        <f>IFERROR(VLOOKUP(A664,[1]Monitoramento_Base_somente_disp!$A:$L,8,FALSE),0)</f>
        <v>13780056</v>
      </c>
      <c r="F664" s="20">
        <f>IFERROR(VLOOKUP(A664,[1]Monitoramento_Base_somente_disp!$A:$L,9,FALSE),0)</f>
        <v>0</v>
      </c>
      <c r="G664" s="28">
        <f>IFERROR(VLOOKUP(A664,[1]Monitoramento_Base_somente_disp!$A:$L,10,FALSE),0)</f>
        <v>0</v>
      </c>
      <c r="H664" s="27">
        <f>IFERROR(VLOOKUP(A664,[2]webService!$A:$I,4,FALSE),0)</f>
        <v>0</v>
      </c>
      <c r="I664" s="20">
        <f>IFERROR(VLOOKUP(A664,[2]webService!$A:$II,5,FALSE),0)</f>
        <v>0</v>
      </c>
      <c r="J664" s="20">
        <f>IFERROR(VLOOKUP(A664,[2]webService!$A:$I,6,FALSE),0)</f>
        <v>0</v>
      </c>
      <c r="K664" s="20">
        <f>IFERROR(VLOOKUP(A664,[2]webService!$A:$I,7,FALSE),0)</f>
        <v>0</v>
      </c>
      <c r="L664" s="20">
        <f>IFERROR(VLOOKUP(A664,[2]webService!$A:$I,8,FALSE),0)</f>
        <v>0</v>
      </c>
      <c r="M664" s="28">
        <f>IFERROR(VLOOKUP(A664,[2]webService!$A:$I,9,FALSE),0)</f>
        <v>0</v>
      </c>
      <c r="N664" s="27">
        <f>IFERROR(VLOOKUP(A664,[3]soaBnafar!$A:$G,2,FALSE),0)</f>
        <v>0</v>
      </c>
      <c r="O664" s="20">
        <f>IFERROR(VLOOKUP(A664,[3]soaBnafar!$A:$H,3,FALSE),0)</f>
        <v>0</v>
      </c>
      <c r="P664" s="20">
        <f>IFERROR(VLOOKUP(A664,[3]soaBnafar!$A:$G,4,FALSE),0)</f>
        <v>0</v>
      </c>
      <c r="Q664" s="20">
        <f>IFERROR(VLOOKUP(A664,[3]soaBnafar!$A:$G,5,FALSE),0)</f>
        <v>0</v>
      </c>
      <c r="R664" s="20">
        <f>IFERROR(VLOOKUP(A664,[3]soaBnafar!$A:$G,6,FALSE),0)</f>
        <v>0</v>
      </c>
      <c r="S664" s="20">
        <f>IFERROR(VLOOKUP(A664,[3]soaBnafar!$A:$G,7,FALSE),0)</f>
        <v>0</v>
      </c>
      <c r="T664" s="32">
        <f t="shared" si="122"/>
        <v>145084</v>
      </c>
      <c r="U664" s="21">
        <f t="shared" si="123"/>
        <v>30352210</v>
      </c>
      <c r="V664" s="21">
        <f t="shared" si="124"/>
        <v>66421</v>
      </c>
      <c r="W664" s="21">
        <f t="shared" si="125"/>
        <v>13780056</v>
      </c>
      <c r="X664" s="21">
        <f t="shared" si="126"/>
        <v>0</v>
      </c>
      <c r="Y664" s="33">
        <f t="shared" si="127"/>
        <v>0</v>
      </c>
      <c r="Z664" s="4" t="str">
        <f t="shared" si="128"/>
        <v>Sim</v>
      </c>
      <c r="AA664" s="4" t="str">
        <f t="shared" si="129"/>
        <v>Sim</v>
      </c>
      <c r="AB664" s="4" t="str">
        <f t="shared" si="130"/>
        <v>Sim</v>
      </c>
      <c r="AC664" s="4" t="str">
        <f t="shared" si="131"/>
        <v>Sim</v>
      </c>
      <c r="AD664" s="4" t="str">
        <f t="shared" si="132"/>
        <v>Não</v>
      </c>
      <c r="AE664" s="30" t="str">
        <f t="shared" si="133"/>
        <v>Não</v>
      </c>
    </row>
    <row r="665" spans="1:31" x14ac:dyDescent="0.25">
      <c r="A665" s="23">
        <v>230680</v>
      </c>
      <c r="B665" s="27">
        <f>IFERROR(VLOOKUP(A665,[1]Monitoramento_Base_somente_disp!$A:$L,5,FALSE),0)</f>
        <v>76102</v>
      </c>
      <c r="C665" s="20">
        <f>IFERROR(VLOOKUP(A665,[1]Monitoramento_Base_somente_disp!$A:$L,6,FALSE),0)</f>
        <v>21555032</v>
      </c>
      <c r="D665" s="20">
        <f>IFERROR(VLOOKUP(A665,[1]Monitoramento_Base_somente_disp!$A:$L,7,FALSE),0)</f>
        <v>40736</v>
      </c>
      <c r="E665" s="20">
        <f>IFERROR(VLOOKUP(A665,[1]Monitoramento_Base_somente_disp!$A:$L,8,FALSE),0)</f>
        <v>10209094</v>
      </c>
      <c r="F665" s="20">
        <f>IFERROR(VLOOKUP(A665,[1]Monitoramento_Base_somente_disp!$A:$L,9,FALSE),0)</f>
        <v>0</v>
      </c>
      <c r="G665" s="28">
        <f>IFERROR(VLOOKUP(A665,[1]Monitoramento_Base_somente_disp!$A:$L,10,FALSE),0)</f>
        <v>0</v>
      </c>
      <c r="H665" s="27">
        <f>IFERROR(VLOOKUP(A665,[2]webService!$A:$I,4,FALSE),0)</f>
        <v>0</v>
      </c>
      <c r="I665" s="20">
        <f>IFERROR(VLOOKUP(A665,[2]webService!$A:$II,5,FALSE),0)</f>
        <v>0</v>
      </c>
      <c r="J665" s="20">
        <f>IFERROR(VLOOKUP(A665,[2]webService!$A:$I,6,FALSE),0)</f>
        <v>0</v>
      </c>
      <c r="K665" s="20">
        <f>IFERROR(VLOOKUP(A665,[2]webService!$A:$I,7,FALSE),0)</f>
        <v>0</v>
      </c>
      <c r="L665" s="20">
        <f>IFERROR(VLOOKUP(A665,[2]webService!$A:$I,8,FALSE),0)</f>
        <v>0</v>
      </c>
      <c r="M665" s="28">
        <f>IFERROR(VLOOKUP(A665,[2]webService!$A:$I,9,FALSE),0)</f>
        <v>0</v>
      </c>
      <c r="N665" s="27">
        <f>IFERROR(VLOOKUP(A665,[3]soaBnafar!$A:$G,2,FALSE),0)</f>
        <v>0</v>
      </c>
      <c r="O665" s="20">
        <f>IFERROR(VLOOKUP(A665,[3]soaBnafar!$A:$H,3,FALSE),0)</f>
        <v>0</v>
      </c>
      <c r="P665" s="20">
        <f>IFERROR(VLOOKUP(A665,[3]soaBnafar!$A:$G,4,FALSE),0)</f>
        <v>0</v>
      </c>
      <c r="Q665" s="20">
        <f>IFERROR(VLOOKUP(A665,[3]soaBnafar!$A:$G,5,FALSE),0)</f>
        <v>0</v>
      </c>
      <c r="R665" s="20">
        <f>IFERROR(VLOOKUP(A665,[3]soaBnafar!$A:$G,6,FALSE),0)</f>
        <v>0</v>
      </c>
      <c r="S665" s="20">
        <f>IFERROR(VLOOKUP(A665,[3]soaBnafar!$A:$G,7,FALSE),0)</f>
        <v>0</v>
      </c>
      <c r="T665" s="32">
        <f t="shared" si="122"/>
        <v>76102</v>
      </c>
      <c r="U665" s="21">
        <f t="shared" si="123"/>
        <v>21555032</v>
      </c>
      <c r="V665" s="21">
        <f t="shared" si="124"/>
        <v>40736</v>
      </c>
      <c r="W665" s="21">
        <f t="shared" si="125"/>
        <v>10209094</v>
      </c>
      <c r="X665" s="21">
        <f t="shared" si="126"/>
        <v>0</v>
      </c>
      <c r="Y665" s="33">
        <f t="shared" si="127"/>
        <v>0</v>
      </c>
      <c r="Z665" s="4" t="str">
        <f t="shared" si="128"/>
        <v>Sim</v>
      </c>
      <c r="AA665" s="4" t="str">
        <f t="shared" si="129"/>
        <v>Sim</v>
      </c>
      <c r="AB665" s="4" t="str">
        <f t="shared" si="130"/>
        <v>Sim</v>
      </c>
      <c r="AC665" s="4" t="str">
        <f t="shared" si="131"/>
        <v>Sim</v>
      </c>
      <c r="AD665" s="4" t="str">
        <f t="shared" si="132"/>
        <v>Não</v>
      </c>
      <c r="AE665" s="30" t="str">
        <f t="shared" si="133"/>
        <v>Não</v>
      </c>
    </row>
    <row r="666" spans="1:31" x14ac:dyDescent="0.25">
      <c r="A666" s="23">
        <v>230690</v>
      </c>
      <c r="B666" s="27">
        <f>IFERROR(VLOOKUP(A666,[1]Monitoramento_Base_somente_disp!$A:$L,5,FALSE),0)</f>
        <v>270225</v>
      </c>
      <c r="C666" s="20">
        <f>IFERROR(VLOOKUP(A666,[1]Monitoramento_Base_somente_disp!$A:$L,6,FALSE),0)</f>
        <v>48636551</v>
      </c>
      <c r="D666" s="20">
        <f>IFERROR(VLOOKUP(A666,[1]Monitoramento_Base_somente_disp!$A:$L,7,FALSE),0)</f>
        <v>177730</v>
      </c>
      <c r="E666" s="20">
        <f>IFERROR(VLOOKUP(A666,[1]Monitoramento_Base_somente_disp!$A:$L,8,FALSE),0)</f>
        <v>24898966</v>
      </c>
      <c r="F666" s="20">
        <f>IFERROR(VLOOKUP(A666,[1]Monitoramento_Base_somente_disp!$A:$L,9,FALSE),0)</f>
        <v>0</v>
      </c>
      <c r="G666" s="28">
        <f>IFERROR(VLOOKUP(A666,[1]Monitoramento_Base_somente_disp!$A:$L,10,FALSE),0)</f>
        <v>0</v>
      </c>
      <c r="H666" s="27">
        <f>IFERROR(VLOOKUP(A666,[2]webService!$A:$I,4,FALSE),0)</f>
        <v>0</v>
      </c>
      <c r="I666" s="20">
        <f>IFERROR(VLOOKUP(A666,[2]webService!$A:$II,5,FALSE),0)</f>
        <v>0</v>
      </c>
      <c r="J666" s="20">
        <f>IFERROR(VLOOKUP(A666,[2]webService!$A:$I,6,FALSE),0)</f>
        <v>0</v>
      </c>
      <c r="K666" s="20">
        <f>IFERROR(VLOOKUP(A666,[2]webService!$A:$I,7,FALSE),0)</f>
        <v>0</v>
      </c>
      <c r="L666" s="20">
        <f>IFERROR(VLOOKUP(A666,[2]webService!$A:$I,8,FALSE),0)</f>
        <v>0</v>
      </c>
      <c r="M666" s="28">
        <f>IFERROR(VLOOKUP(A666,[2]webService!$A:$I,9,FALSE),0)</f>
        <v>0</v>
      </c>
      <c r="N666" s="27">
        <f>IFERROR(VLOOKUP(A666,[3]soaBnafar!$A:$G,2,FALSE),0)</f>
        <v>0</v>
      </c>
      <c r="O666" s="20">
        <f>IFERROR(VLOOKUP(A666,[3]soaBnafar!$A:$H,3,FALSE),0)</f>
        <v>0</v>
      </c>
      <c r="P666" s="20">
        <f>IFERROR(VLOOKUP(A666,[3]soaBnafar!$A:$G,4,FALSE),0)</f>
        <v>0</v>
      </c>
      <c r="Q666" s="20">
        <f>IFERROR(VLOOKUP(A666,[3]soaBnafar!$A:$G,5,FALSE),0)</f>
        <v>0</v>
      </c>
      <c r="R666" s="20">
        <f>IFERROR(VLOOKUP(A666,[3]soaBnafar!$A:$G,6,FALSE),0)</f>
        <v>0</v>
      </c>
      <c r="S666" s="20">
        <f>IFERROR(VLOOKUP(A666,[3]soaBnafar!$A:$G,7,FALSE),0)</f>
        <v>0</v>
      </c>
      <c r="T666" s="32">
        <f t="shared" si="122"/>
        <v>270225</v>
      </c>
      <c r="U666" s="21">
        <f t="shared" si="123"/>
        <v>48636551</v>
      </c>
      <c r="V666" s="21">
        <f t="shared" si="124"/>
        <v>177730</v>
      </c>
      <c r="W666" s="21">
        <f t="shared" si="125"/>
        <v>24898966</v>
      </c>
      <c r="X666" s="21">
        <f t="shared" si="126"/>
        <v>0</v>
      </c>
      <c r="Y666" s="33">
        <f t="shared" si="127"/>
        <v>0</v>
      </c>
      <c r="Z666" s="4" t="str">
        <f t="shared" si="128"/>
        <v>Sim</v>
      </c>
      <c r="AA666" s="4" t="str">
        <f t="shared" si="129"/>
        <v>Sim</v>
      </c>
      <c r="AB666" s="4" t="str">
        <f t="shared" si="130"/>
        <v>Sim</v>
      </c>
      <c r="AC666" s="4" t="str">
        <f t="shared" si="131"/>
        <v>Sim</v>
      </c>
      <c r="AD666" s="4" t="str">
        <f t="shared" si="132"/>
        <v>Não</v>
      </c>
      <c r="AE666" s="30" t="str">
        <f t="shared" si="133"/>
        <v>Não</v>
      </c>
    </row>
    <row r="667" spans="1:31" x14ac:dyDescent="0.25">
      <c r="A667" s="23">
        <v>230700</v>
      </c>
      <c r="B667" s="27">
        <f>IFERROR(VLOOKUP(A667,[1]Monitoramento_Base_somente_disp!$A:$L,5,FALSE),0)</f>
        <v>273561</v>
      </c>
      <c r="C667" s="20">
        <f>IFERROR(VLOOKUP(A667,[1]Monitoramento_Base_somente_disp!$A:$L,6,FALSE),0)</f>
        <v>60339865</v>
      </c>
      <c r="D667" s="20">
        <f>IFERROR(VLOOKUP(A667,[1]Monitoramento_Base_somente_disp!$A:$L,7,FALSE),0)</f>
        <v>158347</v>
      </c>
      <c r="E667" s="20">
        <f>IFERROR(VLOOKUP(A667,[1]Monitoramento_Base_somente_disp!$A:$L,8,FALSE),0)</f>
        <v>27723951</v>
      </c>
      <c r="F667" s="20">
        <f>IFERROR(VLOOKUP(A667,[1]Monitoramento_Base_somente_disp!$A:$L,9,FALSE),0)</f>
        <v>0</v>
      </c>
      <c r="G667" s="28">
        <f>IFERROR(VLOOKUP(A667,[1]Monitoramento_Base_somente_disp!$A:$L,10,FALSE),0)</f>
        <v>0</v>
      </c>
      <c r="H667" s="27">
        <f>IFERROR(VLOOKUP(A667,[2]webService!$A:$I,4,FALSE),0)</f>
        <v>0</v>
      </c>
      <c r="I667" s="20">
        <f>IFERROR(VLOOKUP(A667,[2]webService!$A:$II,5,FALSE),0)</f>
        <v>0</v>
      </c>
      <c r="J667" s="20">
        <f>IFERROR(VLOOKUP(A667,[2]webService!$A:$I,6,FALSE),0)</f>
        <v>0</v>
      </c>
      <c r="K667" s="20">
        <f>IFERROR(VLOOKUP(A667,[2]webService!$A:$I,7,FALSE),0)</f>
        <v>0</v>
      </c>
      <c r="L667" s="20">
        <f>IFERROR(VLOOKUP(A667,[2]webService!$A:$I,8,FALSE),0)</f>
        <v>0</v>
      </c>
      <c r="M667" s="28">
        <f>IFERROR(VLOOKUP(A667,[2]webService!$A:$I,9,FALSE),0)</f>
        <v>0</v>
      </c>
      <c r="N667" s="27">
        <f>IFERROR(VLOOKUP(A667,[3]soaBnafar!$A:$G,2,FALSE),0)</f>
        <v>0</v>
      </c>
      <c r="O667" s="20">
        <f>IFERROR(VLOOKUP(A667,[3]soaBnafar!$A:$H,3,FALSE),0)</f>
        <v>0</v>
      </c>
      <c r="P667" s="20">
        <f>IFERROR(VLOOKUP(A667,[3]soaBnafar!$A:$G,4,FALSE),0)</f>
        <v>0</v>
      </c>
      <c r="Q667" s="20">
        <f>IFERROR(VLOOKUP(A667,[3]soaBnafar!$A:$G,5,FALSE),0)</f>
        <v>0</v>
      </c>
      <c r="R667" s="20">
        <f>IFERROR(VLOOKUP(A667,[3]soaBnafar!$A:$G,6,FALSE),0)</f>
        <v>0</v>
      </c>
      <c r="S667" s="20">
        <f>IFERROR(VLOOKUP(A667,[3]soaBnafar!$A:$G,7,FALSE),0)</f>
        <v>0</v>
      </c>
      <c r="T667" s="32">
        <f t="shared" si="122"/>
        <v>273561</v>
      </c>
      <c r="U667" s="21">
        <f t="shared" si="123"/>
        <v>60339865</v>
      </c>
      <c r="V667" s="21">
        <f t="shared" si="124"/>
        <v>158347</v>
      </c>
      <c r="W667" s="21">
        <f t="shared" si="125"/>
        <v>27723951</v>
      </c>
      <c r="X667" s="21">
        <f t="shared" si="126"/>
        <v>0</v>
      </c>
      <c r="Y667" s="33">
        <f t="shared" si="127"/>
        <v>0</v>
      </c>
      <c r="Z667" s="4" t="str">
        <f t="shared" si="128"/>
        <v>Sim</v>
      </c>
      <c r="AA667" s="4" t="str">
        <f t="shared" si="129"/>
        <v>Sim</v>
      </c>
      <c r="AB667" s="4" t="str">
        <f t="shared" si="130"/>
        <v>Sim</v>
      </c>
      <c r="AC667" s="4" t="str">
        <f t="shared" si="131"/>
        <v>Sim</v>
      </c>
      <c r="AD667" s="4" t="str">
        <f t="shared" si="132"/>
        <v>Não</v>
      </c>
      <c r="AE667" s="30" t="str">
        <f t="shared" si="133"/>
        <v>Não</v>
      </c>
    </row>
    <row r="668" spans="1:31" x14ac:dyDescent="0.25">
      <c r="A668" s="23">
        <v>230710</v>
      </c>
      <c r="B668" s="27">
        <f>IFERROR(VLOOKUP(A668,[1]Monitoramento_Base_somente_disp!$A:$L,5,FALSE),0)</f>
        <v>94988</v>
      </c>
      <c r="C668" s="20">
        <f>IFERROR(VLOOKUP(A668,[1]Monitoramento_Base_somente_disp!$A:$L,6,FALSE),0)</f>
        <v>35825294</v>
      </c>
      <c r="D668" s="20">
        <f>IFERROR(VLOOKUP(A668,[1]Monitoramento_Base_somente_disp!$A:$L,7,FALSE),0)</f>
        <v>74188</v>
      </c>
      <c r="E668" s="20">
        <f>IFERROR(VLOOKUP(A668,[1]Monitoramento_Base_somente_disp!$A:$L,8,FALSE),0)</f>
        <v>15558895</v>
      </c>
      <c r="F668" s="20">
        <f>IFERROR(VLOOKUP(A668,[1]Monitoramento_Base_somente_disp!$A:$L,9,FALSE),0)</f>
        <v>0</v>
      </c>
      <c r="G668" s="28">
        <f>IFERROR(VLOOKUP(A668,[1]Monitoramento_Base_somente_disp!$A:$L,10,FALSE),0)</f>
        <v>0</v>
      </c>
      <c r="H668" s="27">
        <f>IFERROR(VLOOKUP(A668,[2]webService!$A:$I,4,FALSE),0)</f>
        <v>0</v>
      </c>
      <c r="I668" s="20">
        <f>IFERROR(VLOOKUP(A668,[2]webService!$A:$II,5,FALSE),0)</f>
        <v>0</v>
      </c>
      <c r="J668" s="20">
        <f>IFERROR(VLOOKUP(A668,[2]webService!$A:$I,6,FALSE),0)</f>
        <v>0</v>
      </c>
      <c r="K668" s="20">
        <f>IFERROR(VLOOKUP(A668,[2]webService!$A:$I,7,FALSE),0)</f>
        <v>0</v>
      </c>
      <c r="L668" s="20">
        <f>IFERROR(VLOOKUP(A668,[2]webService!$A:$I,8,FALSE),0)</f>
        <v>0</v>
      </c>
      <c r="M668" s="28">
        <f>IFERROR(VLOOKUP(A668,[2]webService!$A:$I,9,FALSE),0)</f>
        <v>0</v>
      </c>
      <c r="N668" s="27">
        <f>IFERROR(VLOOKUP(A668,[3]soaBnafar!$A:$G,2,FALSE),0)</f>
        <v>0</v>
      </c>
      <c r="O668" s="20">
        <f>IFERROR(VLOOKUP(A668,[3]soaBnafar!$A:$H,3,FALSE),0)</f>
        <v>0</v>
      </c>
      <c r="P668" s="20">
        <f>IFERROR(VLOOKUP(A668,[3]soaBnafar!$A:$G,4,FALSE),0)</f>
        <v>0</v>
      </c>
      <c r="Q668" s="20">
        <f>IFERROR(VLOOKUP(A668,[3]soaBnafar!$A:$G,5,FALSE),0)</f>
        <v>0</v>
      </c>
      <c r="R668" s="20">
        <f>IFERROR(VLOOKUP(A668,[3]soaBnafar!$A:$G,6,FALSE),0)</f>
        <v>0</v>
      </c>
      <c r="S668" s="20">
        <f>IFERROR(VLOOKUP(A668,[3]soaBnafar!$A:$G,7,FALSE),0)</f>
        <v>0</v>
      </c>
      <c r="T668" s="32">
        <f t="shared" si="122"/>
        <v>94988</v>
      </c>
      <c r="U668" s="21">
        <f t="shared" si="123"/>
        <v>35825294</v>
      </c>
      <c r="V668" s="21">
        <f t="shared" si="124"/>
        <v>74188</v>
      </c>
      <c r="W668" s="21">
        <f t="shared" si="125"/>
        <v>15558895</v>
      </c>
      <c r="X668" s="21">
        <f t="shared" si="126"/>
        <v>0</v>
      </c>
      <c r="Y668" s="33">
        <f t="shared" si="127"/>
        <v>0</v>
      </c>
      <c r="Z668" s="4" t="str">
        <f t="shared" si="128"/>
        <v>Sim</v>
      </c>
      <c r="AA668" s="4" t="str">
        <f t="shared" si="129"/>
        <v>Sim</v>
      </c>
      <c r="AB668" s="4" t="str">
        <f t="shared" si="130"/>
        <v>Sim</v>
      </c>
      <c r="AC668" s="4" t="str">
        <f t="shared" si="131"/>
        <v>Sim</v>
      </c>
      <c r="AD668" s="4" t="str">
        <f t="shared" si="132"/>
        <v>Não</v>
      </c>
      <c r="AE668" s="30" t="str">
        <f t="shared" si="133"/>
        <v>Não</v>
      </c>
    </row>
    <row r="669" spans="1:31" x14ac:dyDescent="0.25">
      <c r="A669" s="23">
        <v>230740</v>
      </c>
      <c r="B669" s="27">
        <f>IFERROR(VLOOKUP(A669,[1]Monitoramento_Base_somente_disp!$A:$L,5,FALSE),0)</f>
        <v>11406</v>
      </c>
      <c r="C669" s="20">
        <f>IFERROR(VLOOKUP(A669,[1]Monitoramento_Base_somente_disp!$A:$L,6,FALSE),0)</f>
        <v>15931824</v>
      </c>
      <c r="D669" s="20">
        <f>IFERROR(VLOOKUP(A669,[1]Monitoramento_Base_somente_disp!$A:$L,7,FALSE),0)</f>
        <v>5938</v>
      </c>
      <c r="E669" s="20">
        <f>IFERROR(VLOOKUP(A669,[1]Monitoramento_Base_somente_disp!$A:$L,8,FALSE),0)</f>
        <v>7841762</v>
      </c>
      <c r="F669" s="20">
        <f>IFERROR(VLOOKUP(A669,[1]Monitoramento_Base_somente_disp!$A:$L,9,FALSE),0)</f>
        <v>0</v>
      </c>
      <c r="G669" s="28">
        <f>IFERROR(VLOOKUP(A669,[1]Monitoramento_Base_somente_disp!$A:$L,10,FALSE),0)</f>
        <v>0</v>
      </c>
      <c r="H669" s="27">
        <f>IFERROR(VLOOKUP(A669,[2]webService!$A:$I,4,FALSE),0)</f>
        <v>0</v>
      </c>
      <c r="I669" s="20">
        <f>IFERROR(VLOOKUP(A669,[2]webService!$A:$II,5,FALSE),0)</f>
        <v>0</v>
      </c>
      <c r="J669" s="20">
        <f>IFERROR(VLOOKUP(A669,[2]webService!$A:$I,6,FALSE),0)</f>
        <v>0</v>
      </c>
      <c r="K669" s="20">
        <f>IFERROR(VLOOKUP(A669,[2]webService!$A:$I,7,FALSE),0)</f>
        <v>0</v>
      </c>
      <c r="L669" s="20">
        <f>IFERROR(VLOOKUP(A669,[2]webService!$A:$I,8,FALSE),0)</f>
        <v>0</v>
      </c>
      <c r="M669" s="28">
        <f>IFERROR(VLOOKUP(A669,[2]webService!$A:$I,9,FALSE),0)</f>
        <v>0</v>
      </c>
      <c r="N669" s="27">
        <f>IFERROR(VLOOKUP(A669,[3]soaBnafar!$A:$G,2,FALSE),0)</f>
        <v>0</v>
      </c>
      <c r="O669" s="20">
        <f>IFERROR(VLOOKUP(A669,[3]soaBnafar!$A:$H,3,FALSE),0)</f>
        <v>0</v>
      </c>
      <c r="P669" s="20">
        <f>IFERROR(VLOOKUP(A669,[3]soaBnafar!$A:$G,4,FALSE),0)</f>
        <v>0</v>
      </c>
      <c r="Q669" s="20">
        <f>IFERROR(VLOOKUP(A669,[3]soaBnafar!$A:$G,5,FALSE),0)</f>
        <v>0</v>
      </c>
      <c r="R669" s="20">
        <f>IFERROR(VLOOKUP(A669,[3]soaBnafar!$A:$G,6,FALSE),0)</f>
        <v>0</v>
      </c>
      <c r="S669" s="20">
        <f>IFERROR(VLOOKUP(A669,[3]soaBnafar!$A:$G,7,FALSE),0)</f>
        <v>0</v>
      </c>
      <c r="T669" s="32">
        <f t="shared" si="122"/>
        <v>11406</v>
      </c>
      <c r="U669" s="21">
        <f t="shared" si="123"/>
        <v>15931824</v>
      </c>
      <c r="V669" s="21">
        <f t="shared" si="124"/>
        <v>5938</v>
      </c>
      <c r="W669" s="21">
        <f t="shared" si="125"/>
        <v>7841762</v>
      </c>
      <c r="X669" s="21">
        <f t="shared" si="126"/>
        <v>0</v>
      </c>
      <c r="Y669" s="33">
        <f t="shared" si="127"/>
        <v>0</v>
      </c>
      <c r="Z669" s="4" t="str">
        <f t="shared" si="128"/>
        <v>Sim</v>
      </c>
      <c r="AA669" s="4" t="str">
        <f t="shared" si="129"/>
        <v>Sim</v>
      </c>
      <c r="AB669" s="4" t="str">
        <f t="shared" si="130"/>
        <v>Sim</v>
      </c>
      <c r="AC669" s="4" t="str">
        <f t="shared" si="131"/>
        <v>Sim</v>
      </c>
      <c r="AD669" s="4" t="str">
        <f t="shared" si="132"/>
        <v>Não</v>
      </c>
      <c r="AE669" s="30" t="str">
        <f t="shared" si="133"/>
        <v>Não</v>
      </c>
    </row>
    <row r="670" spans="1:31" x14ac:dyDescent="0.25">
      <c r="A670" s="23">
        <v>230750</v>
      </c>
      <c r="B670" s="27">
        <f>IFERROR(VLOOKUP(A670,[1]Monitoramento_Base_somente_disp!$A:$L,5,FALSE),0)</f>
        <v>209895</v>
      </c>
      <c r="C670" s="20">
        <f>IFERROR(VLOOKUP(A670,[1]Monitoramento_Base_somente_disp!$A:$L,6,FALSE),0)</f>
        <v>46276807</v>
      </c>
      <c r="D670" s="20">
        <f>IFERROR(VLOOKUP(A670,[1]Monitoramento_Base_somente_disp!$A:$L,7,FALSE),0)</f>
        <v>109336</v>
      </c>
      <c r="E670" s="20">
        <f>IFERROR(VLOOKUP(A670,[1]Monitoramento_Base_somente_disp!$A:$L,8,FALSE),0)</f>
        <v>22832352</v>
      </c>
      <c r="F670" s="20">
        <f>IFERROR(VLOOKUP(A670,[1]Monitoramento_Base_somente_disp!$A:$L,9,FALSE),0)</f>
        <v>0</v>
      </c>
      <c r="G670" s="28">
        <f>IFERROR(VLOOKUP(A670,[1]Monitoramento_Base_somente_disp!$A:$L,10,FALSE),0)</f>
        <v>0</v>
      </c>
      <c r="H670" s="27">
        <f>IFERROR(VLOOKUP(A670,[2]webService!$A:$I,4,FALSE),0)</f>
        <v>0</v>
      </c>
      <c r="I670" s="20">
        <f>IFERROR(VLOOKUP(A670,[2]webService!$A:$II,5,FALSE),0)</f>
        <v>0</v>
      </c>
      <c r="J670" s="20">
        <f>IFERROR(VLOOKUP(A670,[2]webService!$A:$I,6,FALSE),0)</f>
        <v>0</v>
      </c>
      <c r="K670" s="20">
        <f>IFERROR(VLOOKUP(A670,[2]webService!$A:$I,7,FALSE),0)</f>
        <v>0</v>
      </c>
      <c r="L670" s="20">
        <f>IFERROR(VLOOKUP(A670,[2]webService!$A:$I,8,FALSE),0)</f>
        <v>0</v>
      </c>
      <c r="M670" s="28">
        <f>IFERROR(VLOOKUP(A670,[2]webService!$A:$I,9,FALSE),0)</f>
        <v>0</v>
      </c>
      <c r="N670" s="27">
        <f>IFERROR(VLOOKUP(A670,[3]soaBnafar!$A:$G,2,FALSE),0)</f>
        <v>0</v>
      </c>
      <c r="O670" s="20">
        <f>IFERROR(VLOOKUP(A670,[3]soaBnafar!$A:$H,3,FALSE),0)</f>
        <v>0</v>
      </c>
      <c r="P670" s="20">
        <f>IFERROR(VLOOKUP(A670,[3]soaBnafar!$A:$G,4,FALSE),0)</f>
        <v>0</v>
      </c>
      <c r="Q670" s="20">
        <f>IFERROR(VLOOKUP(A670,[3]soaBnafar!$A:$G,5,FALSE),0)</f>
        <v>0</v>
      </c>
      <c r="R670" s="20">
        <f>IFERROR(VLOOKUP(A670,[3]soaBnafar!$A:$G,6,FALSE),0)</f>
        <v>0</v>
      </c>
      <c r="S670" s="20">
        <f>IFERROR(VLOOKUP(A670,[3]soaBnafar!$A:$G,7,FALSE),0)</f>
        <v>0</v>
      </c>
      <c r="T670" s="32">
        <f t="shared" si="122"/>
        <v>209895</v>
      </c>
      <c r="U670" s="21">
        <f t="shared" si="123"/>
        <v>46276807</v>
      </c>
      <c r="V670" s="21">
        <f t="shared" si="124"/>
        <v>109336</v>
      </c>
      <c r="W670" s="21">
        <f t="shared" si="125"/>
        <v>22832352</v>
      </c>
      <c r="X670" s="21">
        <f t="shared" si="126"/>
        <v>0</v>
      </c>
      <c r="Y670" s="33">
        <f t="shared" si="127"/>
        <v>0</v>
      </c>
      <c r="Z670" s="4" t="str">
        <f t="shared" si="128"/>
        <v>Sim</v>
      </c>
      <c r="AA670" s="4" t="str">
        <f t="shared" si="129"/>
        <v>Sim</v>
      </c>
      <c r="AB670" s="4" t="str">
        <f t="shared" si="130"/>
        <v>Sim</v>
      </c>
      <c r="AC670" s="4" t="str">
        <f t="shared" si="131"/>
        <v>Sim</v>
      </c>
      <c r="AD670" s="4" t="str">
        <f t="shared" si="132"/>
        <v>Não</v>
      </c>
      <c r="AE670" s="30" t="str">
        <f t="shared" si="133"/>
        <v>Não</v>
      </c>
    </row>
    <row r="671" spans="1:31" x14ac:dyDescent="0.25">
      <c r="A671" s="23">
        <v>230760</v>
      </c>
      <c r="B671" s="27">
        <f>IFERROR(VLOOKUP(A671,[1]Monitoramento_Base_somente_disp!$A:$L,5,FALSE),0)</f>
        <v>26479</v>
      </c>
      <c r="C671" s="20">
        <f>IFERROR(VLOOKUP(A671,[1]Monitoramento_Base_somente_disp!$A:$L,6,FALSE),0)</f>
        <v>63730414</v>
      </c>
      <c r="D671" s="20">
        <f>IFERROR(VLOOKUP(A671,[1]Monitoramento_Base_somente_disp!$A:$L,7,FALSE),0)</f>
        <v>25946</v>
      </c>
      <c r="E671" s="20">
        <f>IFERROR(VLOOKUP(A671,[1]Monitoramento_Base_somente_disp!$A:$L,8,FALSE),0)</f>
        <v>36423081</v>
      </c>
      <c r="F671" s="20">
        <f>IFERROR(VLOOKUP(A671,[1]Monitoramento_Base_somente_disp!$A:$L,9,FALSE),0)</f>
        <v>0</v>
      </c>
      <c r="G671" s="28">
        <f>IFERROR(VLOOKUP(A671,[1]Monitoramento_Base_somente_disp!$A:$L,10,FALSE),0)</f>
        <v>0</v>
      </c>
      <c r="H671" s="27">
        <f>IFERROR(VLOOKUP(A671,[2]webService!$A:$I,4,FALSE),0)</f>
        <v>0</v>
      </c>
      <c r="I671" s="20">
        <f>IFERROR(VLOOKUP(A671,[2]webService!$A:$II,5,FALSE),0)</f>
        <v>0</v>
      </c>
      <c r="J671" s="20">
        <f>IFERROR(VLOOKUP(A671,[2]webService!$A:$I,6,FALSE),0)</f>
        <v>0</v>
      </c>
      <c r="K671" s="20">
        <f>IFERROR(VLOOKUP(A671,[2]webService!$A:$I,7,FALSE),0)</f>
        <v>0</v>
      </c>
      <c r="L671" s="20">
        <f>IFERROR(VLOOKUP(A671,[2]webService!$A:$I,8,FALSE),0)</f>
        <v>0</v>
      </c>
      <c r="M671" s="28">
        <f>IFERROR(VLOOKUP(A671,[2]webService!$A:$I,9,FALSE),0)</f>
        <v>0</v>
      </c>
      <c r="N671" s="27">
        <f>IFERROR(VLOOKUP(A671,[3]soaBnafar!$A:$G,2,FALSE),0)</f>
        <v>0</v>
      </c>
      <c r="O671" s="20">
        <f>IFERROR(VLOOKUP(A671,[3]soaBnafar!$A:$H,3,FALSE),0)</f>
        <v>0</v>
      </c>
      <c r="P671" s="20">
        <f>IFERROR(VLOOKUP(A671,[3]soaBnafar!$A:$G,4,FALSE),0)</f>
        <v>0</v>
      </c>
      <c r="Q671" s="20">
        <f>IFERROR(VLOOKUP(A671,[3]soaBnafar!$A:$G,5,FALSE),0)</f>
        <v>0</v>
      </c>
      <c r="R671" s="20">
        <f>IFERROR(VLOOKUP(A671,[3]soaBnafar!$A:$G,6,FALSE),0)</f>
        <v>0</v>
      </c>
      <c r="S671" s="20">
        <f>IFERROR(VLOOKUP(A671,[3]soaBnafar!$A:$G,7,FALSE),0)</f>
        <v>0</v>
      </c>
      <c r="T671" s="32">
        <f t="shared" si="122"/>
        <v>26479</v>
      </c>
      <c r="U671" s="21">
        <f t="shared" si="123"/>
        <v>63730414</v>
      </c>
      <c r="V671" s="21">
        <f t="shared" si="124"/>
        <v>25946</v>
      </c>
      <c r="W671" s="21">
        <f t="shared" si="125"/>
        <v>36423081</v>
      </c>
      <c r="X671" s="21">
        <f t="shared" si="126"/>
        <v>0</v>
      </c>
      <c r="Y671" s="33">
        <f t="shared" si="127"/>
        <v>0</v>
      </c>
      <c r="Z671" s="4" t="str">
        <f t="shared" si="128"/>
        <v>Sim</v>
      </c>
      <c r="AA671" s="4" t="str">
        <f t="shared" si="129"/>
        <v>Sim</v>
      </c>
      <c r="AB671" s="4" t="str">
        <f t="shared" si="130"/>
        <v>Sim</v>
      </c>
      <c r="AC671" s="4" t="str">
        <f t="shared" si="131"/>
        <v>Sim</v>
      </c>
      <c r="AD671" s="4" t="str">
        <f t="shared" si="132"/>
        <v>Não</v>
      </c>
      <c r="AE671" s="30" t="str">
        <f t="shared" si="133"/>
        <v>Não</v>
      </c>
    </row>
    <row r="672" spans="1:31" x14ac:dyDescent="0.25">
      <c r="A672" s="23">
        <v>230763</v>
      </c>
      <c r="B672" s="27">
        <f>IFERROR(VLOOKUP(A672,[1]Monitoramento_Base_somente_disp!$A:$L,5,FALSE),0)</f>
        <v>48828</v>
      </c>
      <c r="C672" s="20">
        <f>IFERROR(VLOOKUP(A672,[1]Monitoramento_Base_somente_disp!$A:$L,6,FALSE),0)</f>
        <v>15680065</v>
      </c>
      <c r="D672" s="20">
        <f>IFERROR(VLOOKUP(A672,[1]Monitoramento_Base_somente_disp!$A:$L,7,FALSE),0)</f>
        <v>47457</v>
      </c>
      <c r="E672" s="20">
        <f>IFERROR(VLOOKUP(A672,[1]Monitoramento_Base_somente_disp!$A:$L,8,FALSE),0)</f>
        <v>8475764</v>
      </c>
      <c r="F672" s="20">
        <f>IFERROR(VLOOKUP(A672,[1]Monitoramento_Base_somente_disp!$A:$L,9,FALSE),0)</f>
        <v>0</v>
      </c>
      <c r="G672" s="28">
        <f>IFERROR(VLOOKUP(A672,[1]Monitoramento_Base_somente_disp!$A:$L,10,FALSE),0)</f>
        <v>0</v>
      </c>
      <c r="H672" s="27">
        <f>IFERROR(VLOOKUP(A672,[2]webService!$A:$I,4,FALSE),0)</f>
        <v>0</v>
      </c>
      <c r="I672" s="20">
        <f>IFERROR(VLOOKUP(A672,[2]webService!$A:$II,5,FALSE),0)</f>
        <v>0</v>
      </c>
      <c r="J672" s="20">
        <f>IFERROR(VLOOKUP(A672,[2]webService!$A:$I,6,FALSE),0)</f>
        <v>0</v>
      </c>
      <c r="K672" s="20">
        <f>IFERROR(VLOOKUP(A672,[2]webService!$A:$I,7,FALSE),0)</f>
        <v>0</v>
      </c>
      <c r="L672" s="20">
        <f>IFERROR(VLOOKUP(A672,[2]webService!$A:$I,8,FALSE),0)</f>
        <v>0</v>
      </c>
      <c r="M672" s="28">
        <f>IFERROR(VLOOKUP(A672,[2]webService!$A:$I,9,FALSE),0)</f>
        <v>0</v>
      </c>
      <c r="N672" s="27">
        <f>IFERROR(VLOOKUP(A672,[3]soaBnafar!$A:$G,2,FALSE),0)</f>
        <v>0</v>
      </c>
      <c r="O672" s="20">
        <f>IFERROR(VLOOKUP(A672,[3]soaBnafar!$A:$H,3,FALSE),0)</f>
        <v>0</v>
      </c>
      <c r="P672" s="20">
        <f>IFERROR(VLOOKUP(A672,[3]soaBnafar!$A:$G,4,FALSE),0)</f>
        <v>0</v>
      </c>
      <c r="Q672" s="20">
        <f>IFERROR(VLOOKUP(A672,[3]soaBnafar!$A:$G,5,FALSE),0)</f>
        <v>0</v>
      </c>
      <c r="R672" s="20">
        <f>IFERROR(VLOOKUP(A672,[3]soaBnafar!$A:$G,6,FALSE),0)</f>
        <v>0</v>
      </c>
      <c r="S672" s="20">
        <f>IFERROR(VLOOKUP(A672,[3]soaBnafar!$A:$G,7,FALSE),0)</f>
        <v>0</v>
      </c>
      <c r="T672" s="32">
        <f t="shared" si="122"/>
        <v>48828</v>
      </c>
      <c r="U672" s="21">
        <f t="shared" si="123"/>
        <v>15680065</v>
      </c>
      <c r="V672" s="21">
        <f t="shared" si="124"/>
        <v>47457</v>
      </c>
      <c r="W672" s="21">
        <f t="shared" si="125"/>
        <v>8475764</v>
      </c>
      <c r="X672" s="21">
        <f t="shared" si="126"/>
        <v>0</v>
      </c>
      <c r="Y672" s="33">
        <f t="shared" si="127"/>
        <v>0</v>
      </c>
      <c r="Z672" s="4" t="str">
        <f t="shared" si="128"/>
        <v>Sim</v>
      </c>
      <c r="AA672" s="4" t="str">
        <f t="shared" si="129"/>
        <v>Sim</v>
      </c>
      <c r="AB672" s="4" t="str">
        <f t="shared" si="130"/>
        <v>Sim</v>
      </c>
      <c r="AC672" s="4" t="str">
        <f t="shared" si="131"/>
        <v>Sim</v>
      </c>
      <c r="AD672" s="4" t="str">
        <f t="shared" si="132"/>
        <v>Não</v>
      </c>
      <c r="AE672" s="30" t="str">
        <f t="shared" si="133"/>
        <v>Não</v>
      </c>
    </row>
    <row r="673" spans="1:31" x14ac:dyDescent="0.25">
      <c r="A673" s="23">
        <v>230770</v>
      </c>
      <c r="B673" s="27">
        <f>IFERROR(VLOOKUP(A673,[1]Monitoramento_Base_somente_disp!$A:$L,5,FALSE),0)</f>
        <v>658</v>
      </c>
      <c r="C673" s="20">
        <f>IFERROR(VLOOKUP(A673,[1]Monitoramento_Base_somente_disp!$A:$L,6,FALSE),0)</f>
        <v>150239579</v>
      </c>
      <c r="D673" s="20">
        <f>IFERROR(VLOOKUP(A673,[1]Monitoramento_Base_somente_disp!$A:$L,7,FALSE),0)</f>
        <v>431</v>
      </c>
      <c r="E673" s="20">
        <f>IFERROR(VLOOKUP(A673,[1]Monitoramento_Base_somente_disp!$A:$L,8,FALSE),0)</f>
        <v>75233647</v>
      </c>
      <c r="F673" s="20">
        <f>IFERROR(VLOOKUP(A673,[1]Monitoramento_Base_somente_disp!$A:$L,9,FALSE),0)</f>
        <v>0</v>
      </c>
      <c r="G673" s="28">
        <f>IFERROR(VLOOKUP(A673,[1]Monitoramento_Base_somente_disp!$A:$L,10,FALSE),0)</f>
        <v>0</v>
      </c>
      <c r="H673" s="27">
        <f>IFERROR(VLOOKUP(A673,[2]webService!$A:$I,4,FALSE),0)</f>
        <v>0</v>
      </c>
      <c r="I673" s="20">
        <f>IFERROR(VLOOKUP(A673,[2]webService!$A:$II,5,FALSE),0)</f>
        <v>0</v>
      </c>
      <c r="J673" s="20">
        <f>IFERROR(VLOOKUP(A673,[2]webService!$A:$I,6,FALSE),0)</f>
        <v>0</v>
      </c>
      <c r="K673" s="20">
        <f>IFERROR(VLOOKUP(A673,[2]webService!$A:$I,7,FALSE),0)</f>
        <v>0</v>
      </c>
      <c r="L673" s="20">
        <f>IFERROR(VLOOKUP(A673,[2]webService!$A:$I,8,FALSE),0)</f>
        <v>0</v>
      </c>
      <c r="M673" s="28">
        <f>IFERROR(VLOOKUP(A673,[2]webService!$A:$I,9,FALSE),0)</f>
        <v>0</v>
      </c>
      <c r="N673" s="27">
        <f>IFERROR(VLOOKUP(A673,[3]soaBnafar!$A:$G,2,FALSE),0)</f>
        <v>0</v>
      </c>
      <c r="O673" s="20">
        <f>IFERROR(VLOOKUP(A673,[3]soaBnafar!$A:$H,3,FALSE),0)</f>
        <v>0</v>
      </c>
      <c r="P673" s="20">
        <f>IFERROR(VLOOKUP(A673,[3]soaBnafar!$A:$G,4,FALSE),0)</f>
        <v>0</v>
      </c>
      <c r="Q673" s="20">
        <f>IFERROR(VLOOKUP(A673,[3]soaBnafar!$A:$G,5,FALSE),0)</f>
        <v>0</v>
      </c>
      <c r="R673" s="20">
        <f>IFERROR(VLOOKUP(A673,[3]soaBnafar!$A:$G,6,FALSE),0)</f>
        <v>0</v>
      </c>
      <c r="S673" s="20">
        <f>IFERROR(VLOOKUP(A673,[3]soaBnafar!$A:$G,7,FALSE),0)</f>
        <v>0</v>
      </c>
      <c r="T673" s="32">
        <f t="shared" si="122"/>
        <v>658</v>
      </c>
      <c r="U673" s="21">
        <f t="shared" si="123"/>
        <v>150239579</v>
      </c>
      <c r="V673" s="21">
        <f t="shared" si="124"/>
        <v>431</v>
      </c>
      <c r="W673" s="21">
        <f t="shared" si="125"/>
        <v>75233647</v>
      </c>
      <c r="X673" s="21">
        <f t="shared" si="126"/>
        <v>0</v>
      </c>
      <c r="Y673" s="33">
        <f t="shared" si="127"/>
        <v>0</v>
      </c>
      <c r="Z673" s="4" t="str">
        <f t="shared" si="128"/>
        <v>Sim</v>
      </c>
      <c r="AA673" s="4" t="str">
        <f t="shared" si="129"/>
        <v>Sim</v>
      </c>
      <c r="AB673" s="4" t="str">
        <f t="shared" si="130"/>
        <v>Sim</v>
      </c>
      <c r="AC673" s="4" t="str">
        <f t="shared" si="131"/>
        <v>Sim</v>
      </c>
      <c r="AD673" s="4" t="str">
        <f t="shared" si="132"/>
        <v>Não</v>
      </c>
      <c r="AE673" s="30" t="str">
        <f t="shared" si="133"/>
        <v>Não</v>
      </c>
    </row>
    <row r="674" spans="1:31" x14ac:dyDescent="0.25">
      <c r="A674" s="23">
        <v>230780</v>
      </c>
      <c r="B674" s="27">
        <f>IFERROR(VLOOKUP(A674,[1]Monitoramento_Base_somente_disp!$A:$L,5,FALSE),0)</f>
        <v>291562</v>
      </c>
      <c r="C674" s="20">
        <f>IFERROR(VLOOKUP(A674,[1]Monitoramento_Base_somente_disp!$A:$L,6,FALSE),0)</f>
        <v>49807903</v>
      </c>
      <c r="D674" s="20">
        <f>IFERROR(VLOOKUP(A674,[1]Monitoramento_Base_somente_disp!$A:$L,7,FALSE),0)</f>
        <v>178836</v>
      </c>
      <c r="E674" s="20">
        <f>IFERROR(VLOOKUP(A674,[1]Monitoramento_Base_somente_disp!$A:$L,8,FALSE),0)</f>
        <v>23913364</v>
      </c>
      <c r="F674" s="20">
        <f>IFERROR(VLOOKUP(A674,[1]Monitoramento_Base_somente_disp!$A:$L,9,FALSE),0)</f>
        <v>0</v>
      </c>
      <c r="G674" s="28">
        <f>IFERROR(VLOOKUP(A674,[1]Monitoramento_Base_somente_disp!$A:$L,10,FALSE),0)</f>
        <v>0</v>
      </c>
      <c r="H674" s="27">
        <f>IFERROR(VLOOKUP(A674,[2]webService!$A:$I,4,FALSE),0)</f>
        <v>0</v>
      </c>
      <c r="I674" s="20">
        <f>IFERROR(VLOOKUP(A674,[2]webService!$A:$II,5,FALSE),0)</f>
        <v>0</v>
      </c>
      <c r="J674" s="20">
        <f>IFERROR(VLOOKUP(A674,[2]webService!$A:$I,6,FALSE),0)</f>
        <v>0</v>
      </c>
      <c r="K674" s="20">
        <f>IFERROR(VLOOKUP(A674,[2]webService!$A:$I,7,FALSE),0)</f>
        <v>0</v>
      </c>
      <c r="L674" s="20">
        <f>IFERROR(VLOOKUP(A674,[2]webService!$A:$I,8,FALSE),0)</f>
        <v>0</v>
      </c>
      <c r="M674" s="28">
        <f>IFERROR(VLOOKUP(A674,[2]webService!$A:$I,9,FALSE),0)</f>
        <v>0</v>
      </c>
      <c r="N674" s="27">
        <f>IFERROR(VLOOKUP(A674,[3]soaBnafar!$A:$G,2,FALSE),0)</f>
        <v>0</v>
      </c>
      <c r="O674" s="20">
        <f>IFERROR(VLOOKUP(A674,[3]soaBnafar!$A:$H,3,FALSE),0)</f>
        <v>0</v>
      </c>
      <c r="P674" s="20">
        <f>IFERROR(VLOOKUP(A674,[3]soaBnafar!$A:$G,4,FALSE),0)</f>
        <v>0</v>
      </c>
      <c r="Q674" s="20">
        <f>IFERROR(VLOOKUP(A674,[3]soaBnafar!$A:$G,5,FALSE),0)</f>
        <v>0</v>
      </c>
      <c r="R674" s="20">
        <f>IFERROR(VLOOKUP(A674,[3]soaBnafar!$A:$G,6,FALSE),0)</f>
        <v>0</v>
      </c>
      <c r="S674" s="20">
        <f>IFERROR(VLOOKUP(A674,[3]soaBnafar!$A:$G,7,FALSE),0)</f>
        <v>0</v>
      </c>
      <c r="T674" s="32">
        <f t="shared" si="122"/>
        <v>291562</v>
      </c>
      <c r="U674" s="21">
        <f t="shared" si="123"/>
        <v>49807903</v>
      </c>
      <c r="V674" s="21">
        <f t="shared" si="124"/>
        <v>178836</v>
      </c>
      <c r="W674" s="21">
        <f t="shared" si="125"/>
        <v>23913364</v>
      </c>
      <c r="X674" s="21">
        <f t="shared" si="126"/>
        <v>0</v>
      </c>
      <c r="Y674" s="33">
        <f t="shared" si="127"/>
        <v>0</v>
      </c>
      <c r="Z674" s="4" t="str">
        <f t="shared" si="128"/>
        <v>Sim</v>
      </c>
      <c r="AA674" s="4" t="str">
        <f t="shared" si="129"/>
        <v>Sim</v>
      </c>
      <c r="AB674" s="4" t="str">
        <f t="shared" si="130"/>
        <v>Sim</v>
      </c>
      <c r="AC674" s="4" t="str">
        <f t="shared" si="131"/>
        <v>Sim</v>
      </c>
      <c r="AD674" s="4" t="str">
        <f t="shared" si="132"/>
        <v>Não</v>
      </c>
      <c r="AE674" s="30" t="str">
        <f t="shared" si="133"/>
        <v>Não</v>
      </c>
    </row>
    <row r="675" spans="1:31" x14ac:dyDescent="0.25">
      <c r="A675" s="23">
        <v>230790</v>
      </c>
      <c r="B675" s="27">
        <f>IFERROR(VLOOKUP(A675,[1]Monitoramento_Base_somente_disp!$A:$L,5,FALSE),0)</f>
        <v>105279</v>
      </c>
      <c r="C675" s="20">
        <f>IFERROR(VLOOKUP(A675,[1]Monitoramento_Base_somente_disp!$A:$L,6,FALSE),0)</f>
        <v>25149023</v>
      </c>
      <c r="D675" s="20">
        <f>IFERROR(VLOOKUP(A675,[1]Monitoramento_Base_somente_disp!$A:$L,7,FALSE),0)</f>
        <v>46970</v>
      </c>
      <c r="E675" s="20">
        <f>IFERROR(VLOOKUP(A675,[1]Monitoramento_Base_somente_disp!$A:$L,8,FALSE),0)</f>
        <v>12179556</v>
      </c>
      <c r="F675" s="20">
        <f>IFERROR(VLOOKUP(A675,[1]Monitoramento_Base_somente_disp!$A:$L,9,FALSE),0)</f>
        <v>0</v>
      </c>
      <c r="G675" s="28">
        <f>IFERROR(VLOOKUP(A675,[1]Monitoramento_Base_somente_disp!$A:$L,10,FALSE),0)</f>
        <v>0</v>
      </c>
      <c r="H675" s="27">
        <f>IFERROR(VLOOKUP(A675,[2]webService!$A:$I,4,FALSE),0)</f>
        <v>0</v>
      </c>
      <c r="I675" s="20">
        <f>IFERROR(VLOOKUP(A675,[2]webService!$A:$II,5,FALSE),0)</f>
        <v>0</v>
      </c>
      <c r="J675" s="20">
        <f>IFERROR(VLOOKUP(A675,[2]webService!$A:$I,6,FALSE),0)</f>
        <v>0</v>
      </c>
      <c r="K675" s="20">
        <f>IFERROR(VLOOKUP(A675,[2]webService!$A:$I,7,FALSE),0)</f>
        <v>0</v>
      </c>
      <c r="L675" s="20">
        <f>IFERROR(VLOOKUP(A675,[2]webService!$A:$I,8,FALSE),0)</f>
        <v>0</v>
      </c>
      <c r="M675" s="28">
        <f>IFERROR(VLOOKUP(A675,[2]webService!$A:$I,9,FALSE),0)</f>
        <v>0</v>
      </c>
      <c r="N675" s="27">
        <f>IFERROR(VLOOKUP(A675,[3]soaBnafar!$A:$G,2,FALSE),0)</f>
        <v>0</v>
      </c>
      <c r="O675" s="20">
        <f>IFERROR(VLOOKUP(A675,[3]soaBnafar!$A:$H,3,FALSE),0)</f>
        <v>0</v>
      </c>
      <c r="P675" s="20">
        <f>IFERROR(VLOOKUP(A675,[3]soaBnafar!$A:$G,4,FALSE),0)</f>
        <v>0</v>
      </c>
      <c r="Q675" s="20">
        <f>IFERROR(VLOOKUP(A675,[3]soaBnafar!$A:$G,5,FALSE),0)</f>
        <v>0</v>
      </c>
      <c r="R675" s="20">
        <f>IFERROR(VLOOKUP(A675,[3]soaBnafar!$A:$G,6,FALSE),0)</f>
        <v>0</v>
      </c>
      <c r="S675" s="20">
        <f>IFERROR(VLOOKUP(A675,[3]soaBnafar!$A:$G,7,FALSE),0)</f>
        <v>0</v>
      </c>
      <c r="T675" s="32">
        <f t="shared" si="122"/>
        <v>105279</v>
      </c>
      <c r="U675" s="21">
        <f t="shared" si="123"/>
        <v>25149023</v>
      </c>
      <c r="V675" s="21">
        <f t="shared" si="124"/>
        <v>46970</v>
      </c>
      <c r="W675" s="21">
        <f t="shared" si="125"/>
        <v>12179556</v>
      </c>
      <c r="X675" s="21">
        <f t="shared" si="126"/>
        <v>0</v>
      </c>
      <c r="Y675" s="33">
        <f t="shared" si="127"/>
        <v>0</v>
      </c>
      <c r="Z675" s="4" t="str">
        <f t="shared" si="128"/>
        <v>Sim</v>
      </c>
      <c r="AA675" s="4" t="str">
        <f t="shared" si="129"/>
        <v>Sim</v>
      </c>
      <c r="AB675" s="4" t="str">
        <f t="shared" si="130"/>
        <v>Sim</v>
      </c>
      <c r="AC675" s="4" t="str">
        <f t="shared" si="131"/>
        <v>Sim</v>
      </c>
      <c r="AD675" s="4" t="str">
        <f t="shared" si="132"/>
        <v>Não</v>
      </c>
      <c r="AE675" s="30" t="str">
        <f t="shared" si="133"/>
        <v>Não</v>
      </c>
    </row>
    <row r="676" spans="1:31" x14ac:dyDescent="0.25">
      <c r="A676" s="23">
        <v>230800</v>
      </c>
      <c r="B676" s="27">
        <f>IFERROR(VLOOKUP(A676,[1]Monitoramento_Base_somente_disp!$A:$L,5,FALSE),0)</f>
        <v>39152</v>
      </c>
      <c r="C676" s="20">
        <f>IFERROR(VLOOKUP(A676,[1]Monitoramento_Base_somente_disp!$A:$L,6,FALSE),0)</f>
        <v>59467457</v>
      </c>
      <c r="D676" s="20">
        <f>IFERROR(VLOOKUP(A676,[1]Monitoramento_Base_somente_disp!$A:$L,7,FALSE),0)</f>
        <v>5495</v>
      </c>
      <c r="E676" s="20">
        <f>IFERROR(VLOOKUP(A676,[1]Monitoramento_Base_somente_disp!$A:$L,8,FALSE),0)</f>
        <v>27847796</v>
      </c>
      <c r="F676" s="20">
        <f>IFERROR(VLOOKUP(A676,[1]Monitoramento_Base_somente_disp!$A:$L,9,FALSE),0)</f>
        <v>0</v>
      </c>
      <c r="G676" s="28">
        <f>IFERROR(VLOOKUP(A676,[1]Monitoramento_Base_somente_disp!$A:$L,10,FALSE),0)</f>
        <v>0</v>
      </c>
      <c r="H676" s="27">
        <f>IFERROR(VLOOKUP(A676,[2]webService!$A:$I,4,FALSE),0)</f>
        <v>0</v>
      </c>
      <c r="I676" s="20">
        <f>IFERROR(VLOOKUP(A676,[2]webService!$A:$II,5,FALSE),0)</f>
        <v>0</v>
      </c>
      <c r="J676" s="20">
        <f>IFERROR(VLOOKUP(A676,[2]webService!$A:$I,6,FALSE),0)</f>
        <v>0</v>
      </c>
      <c r="K676" s="20">
        <f>IFERROR(VLOOKUP(A676,[2]webService!$A:$I,7,FALSE),0)</f>
        <v>0</v>
      </c>
      <c r="L676" s="20">
        <f>IFERROR(VLOOKUP(A676,[2]webService!$A:$I,8,FALSE),0)</f>
        <v>0</v>
      </c>
      <c r="M676" s="28">
        <f>IFERROR(VLOOKUP(A676,[2]webService!$A:$I,9,FALSE),0)</f>
        <v>0</v>
      </c>
      <c r="N676" s="27">
        <f>IFERROR(VLOOKUP(A676,[3]soaBnafar!$A:$G,2,FALSE),0)</f>
        <v>0</v>
      </c>
      <c r="O676" s="20">
        <f>IFERROR(VLOOKUP(A676,[3]soaBnafar!$A:$H,3,FALSE),0)</f>
        <v>0</v>
      </c>
      <c r="P676" s="20">
        <f>IFERROR(VLOOKUP(A676,[3]soaBnafar!$A:$G,4,FALSE),0)</f>
        <v>0</v>
      </c>
      <c r="Q676" s="20">
        <f>IFERROR(VLOOKUP(A676,[3]soaBnafar!$A:$G,5,FALSE),0)</f>
        <v>0</v>
      </c>
      <c r="R676" s="20">
        <f>IFERROR(VLOOKUP(A676,[3]soaBnafar!$A:$G,6,FALSE),0)</f>
        <v>0</v>
      </c>
      <c r="S676" s="20">
        <f>IFERROR(VLOOKUP(A676,[3]soaBnafar!$A:$G,7,FALSE),0)</f>
        <v>0</v>
      </c>
      <c r="T676" s="32">
        <f t="shared" si="122"/>
        <v>39152</v>
      </c>
      <c r="U676" s="21">
        <f t="shared" si="123"/>
        <v>59467457</v>
      </c>
      <c r="V676" s="21">
        <f t="shared" si="124"/>
        <v>5495</v>
      </c>
      <c r="W676" s="21">
        <f t="shared" si="125"/>
        <v>27847796</v>
      </c>
      <c r="X676" s="21">
        <f t="shared" si="126"/>
        <v>0</v>
      </c>
      <c r="Y676" s="33">
        <f t="shared" si="127"/>
        <v>0</v>
      </c>
      <c r="Z676" s="4" t="str">
        <f t="shared" si="128"/>
        <v>Sim</v>
      </c>
      <c r="AA676" s="4" t="str">
        <f t="shared" si="129"/>
        <v>Sim</v>
      </c>
      <c r="AB676" s="4" t="str">
        <f t="shared" si="130"/>
        <v>Sim</v>
      </c>
      <c r="AC676" s="4" t="str">
        <f t="shared" si="131"/>
        <v>Sim</v>
      </c>
      <c r="AD676" s="4" t="str">
        <f t="shared" si="132"/>
        <v>Não</v>
      </c>
      <c r="AE676" s="30" t="str">
        <f t="shared" si="133"/>
        <v>Não</v>
      </c>
    </row>
    <row r="677" spans="1:31" x14ac:dyDescent="0.25">
      <c r="A677" s="23">
        <v>230810</v>
      </c>
      <c r="B677" s="27">
        <f>IFERROR(VLOOKUP(A677,[1]Monitoramento_Base_somente_disp!$A:$L,5,FALSE),0)</f>
        <v>802803</v>
      </c>
      <c r="C677" s="20">
        <f>IFERROR(VLOOKUP(A677,[1]Monitoramento_Base_somente_disp!$A:$L,6,FALSE),0)</f>
        <v>56303922</v>
      </c>
      <c r="D677" s="20">
        <f>IFERROR(VLOOKUP(A677,[1]Monitoramento_Base_somente_disp!$A:$L,7,FALSE),0)</f>
        <v>206529</v>
      </c>
      <c r="E677" s="20">
        <f>IFERROR(VLOOKUP(A677,[1]Monitoramento_Base_somente_disp!$A:$L,8,FALSE),0)</f>
        <v>24735537</v>
      </c>
      <c r="F677" s="20">
        <f>IFERROR(VLOOKUP(A677,[1]Monitoramento_Base_somente_disp!$A:$L,9,FALSE),0)</f>
        <v>0</v>
      </c>
      <c r="G677" s="28">
        <f>IFERROR(VLOOKUP(A677,[1]Monitoramento_Base_somente_disp!$A:$L,10,FALSE),0)</f>
        <v>0</v>
      </c>
      <c r="H677" s="27">
        <f>IFERROR(VLOOKUP(A677,[2]webService!$A:$I,4,FALSE),0)</f>
        <v>0</v>
      </c>
      <c r="I677" s="20">
        <f>IFERROR(VLOOKUP(A677,[2]webService!$A:$II,5,FALSE),0)</f>
        <v>0</v>
      </c>
      <c r="J677" s="20">
        <f>IFERROR(VLOOKUP(A677,[2]webService!$A:$I,6,FALSE),0)</f>
        <v>0</v>
      </c>
      <c r="K677" s="20">
        <f>IFERROR(VLOOKUP(A677,[2]webService!$A:$I,7,FALSE),0)</f>
        <v>0</v>
      </c>
      <c r="L677" s="20">
        <f>IFERROR(VLOOKUP(A677,[2]webService!$A:$I,8,FALSE),0)</f>
        <v>0</v>
      </c>
      <c r="M677" s="28">
        <f>IFERROR(VLOOKUP(A677,[2]webService!$A:$I,9,FALSE),0)</f>
        <v>0</v>
      </c>
      <c r="N677" s="27">
        <f>IFERROR(VLOOKUP(A677,[3]soaBnafar!$A:$G,2,FALSE),0)</f>
        <v>0</v>
      </c>
      <c r="O677" s="20">
        <f>IFERROR(VLOOKUP(A677,[3]soaBnafar!$A:$H,3,FALSE),0)</f>
        <v>0</v>
      </c>
      <c r="P677" s="20">
        <f>IFERROR(VLOOKUP(A677,[3]soaBnafar!$A:$G,4,FALSE),0)</f>
        <v>0</v>
      </c>
      <c r="Q677" s="20">
        <f>IFERROR(VLOOKUP(A677,[3]soaBnafar!$A:$G,5,FALSE),0)</f>
        <v>0</v>
      </c>
      <c r="R677" s="20">
        <f>IFERROR(VLOOKUP(A677,[3]soaBnafar!$A:$G,6,FALSE),0)</f>
        <v>0</v>
      </c>
      <c r="S677" s="20">
        <f>IFERROR(VLOOKUP(A677,[3]soaBnafar!$A:$G,7,FALSE),0)</f>
        <v>0</v>
      </c>
      <c r="T677" s="32">
        <f t="shared" si="122"/>
        <v>802803</v>
      </c>
      <c r="U677" s="21">
        <f t="shared" si="123"/>
        <v>56303922</v>
      </c>
      <c r="V677" s="21">
        <f t="shared" si="124"/>
        <v>206529</v>
      </c>
      <c r="W677" s="21">
        <f t="shared" si="125"/>
        <v>24735537</v>
      </c>
      <c r="X677" s="21">
        <f t="shared" si="126"/>
        <v>0</v>
      </c>
      <c r="Y677" s="33">
        <f t="shared" si="127"/>
        <v>0</v>
      </c>
      <c r="Z677" s="4" t="str">
        <f t="shared" si="128"/>
        <v>Sim</v>
      </c>
      <c r="AA677" s="4" t="str">
        <f t="shared" si="129"/>
        <v>Sim</v>
      </c>
      <c r="AB677" s="4" t="str">
        <f t="shared" si="130"/>
        <v>Sim</v>
      </c>
      <c r="AC677" s="4" t="str">
        <f t="shared" si="131"/>
        <v>Sim</v>
      </c>
      <c r="AD677" s="4" t="str">
        <f t="shared" si="132"/>
        <v>Não</v>
      </c>
      <c r="AE677" s="30" t="str">
        <f t="shared" si="133"/>
        <v>Não</v>
      </c>
    </row>
    <row r="678" spans="1:31" x14ac:dyDescent="0.25">
      <c r="A678" s="23">
        <v>230820</v>
      </c>
      <c r="B678" s="27">
        <f>IFERROR(VLOOKUP(A678,[1]Monitoramento_Base_somente_disp!$A:$L,5,FALSE),0)</f>
        <v>19667</v>
      </c>
      <c r="C678" s="20">
        <f>IFERROR(VLOOKUP(A678,[1]Monitoramento_Base_somente_disp!$A:$L,6,FALSE),0)</f>
        <v>40195157</v>
      </c>
      <c r="D678" s="20">
        <f>IFERROR(VLOOKUP(A678,[1]Monitoramento_Base_somente_disp!$A:$L,7,FALSE),0)</f>
        <v>9850</v>
      </c>
      <c r="E678" s="20">
        <f>IFERROR(VLOOKUP(A678,[1]Monitoramento_Base_somente_disp!$A:$L,8,FALSE),0)</f>
        <v>19537412</v>
      </c>
      <c r="F678" s="20">
        <f>IFERROR(VLOOKUP(A678,[1]Monitoramento_Base_somente_disp!$A:$L,9,FALSE),0)</f>
        <v>0</v>
      </c>
      <c r="G678" s="28">
        <f>IFERROR(VLOOKUP(A678,[1]Monitoramento_Base_somente_disp!$A:$L,10,FALSE),0)</f>
        <v>0</v>
      </c>
      <c r="H678" s="27">
        <f>IFERROR(VLOOKUP(A678,[2]webService!$A:$I,4,FALSE),0)</f>
        <v>0</v>
      </c>
      <c r="I678" s="20">
        <f>IFERROR(VLOOKUP(A678,[2]webService!$A:$II,5,FALSE),0)</f>
        <v>0</v>
      </c>
      <c r="J678" s="20">
        <f>IFERROR(VLOOKUP(A678,[2]webService!$A:$I,6,FALSE),0)</f>
        <v>0</v>
      </c>
      <c r="K678" s="20">
        <f>IFERROR(VLOOKUP(A678,[2]webService!$A:$I,7,FALSE),0)</f>
        <v>0</v>
      </c>
      <c r="L678" s="20">
        <f>IFERROR(VLOOKUP(A678,[2]webService!$A:$I,8,FALSE),0)</f>
        <v>0</v>
      </c>
      <c r="M678" s="28">
        <f>IFERROR(VLOOKUP(A678,[2]webService!$A:$I,9,FALSE),0)</f>
        <v>0</v>
      </c>
      <c r="N678" s="27">
        <f>IFERROR(VLOOKUP(A678,[3]soaBnafar!$A:$G,2,FALSE),0)</f>
        <v>0</v>
      </c>
      <c r="O678" s="20">
        <f>IFERROR(VLOOKUP(A678,[3]soaBnafar!$A:$H,3,FALSE),0)</f>
        <v>0</v>
      </c>
      <c r="P678" s="20">
        <f>IFERROR(VLOOKUP(A678,[3]soaBnafar!$A:$G,4,FALSE),0)</f>
        <v>0</v>
      </c>
      <c r="Q678" s="20">
        <f>IFERROR(VLOOKUP(A678,[3]soaBnafar!$A:$G,5,FALSE),0)</f>
        <v>0</v>
      </c>
      <c r="R678" s="20">
        <f>IFERROR(VLOOKUP(A678,[3]soaBnafar!$A:$G,6,FALSE),0)</f>
        <v>0</v>
      </c>
      <c r="S678" s="20">
        <f>IFERROR(VLOOKUP(A678,[3]soaBnafar!$A:$G,7,FALSE),0)</f>
        <v>0</v>
      </c>
      <c r="T678" s="32">
        <f t="shared" si="122"/>
        <v>19667</v>
      </c>
      <c r="U678" s="21">
        <f t="shared" si="123"/>
        <v>40195157</v>
      </c>
      <c r="V678" s="21">
        <f t="shared" si="124"/>
        <v>9850</v>
      </c>
      <c r="W678" s="21">
        <f t="shared" si="125"/>
        <v>19537412</v>
      </c>
      <c r="X678" s="21">
        <f t="shared" si="126"/>
        <v>0</v>
      </c>
      <c r="Y678" s="33">
        <f t="shared" si="127"/>
        <v>0</v>
      </c>
      <c r="Z678" s="4" t="str">
        <f t="shared" si="128"/>
        <v>Sim</v>
      </c>
      <c r="AA678" s="4" t="str">
        <f t="shared" si="129"/>
        <v>Sim</v>
      </c>
      <c r="AB678" s="4" t="str">
        <f t="shared" si="130"/>
        <v>Sim</v>
      </c>
      <c r="AC678" s="4" t="str">
        <f t="shared" si="131"/>
        <v>Sim</v>
      </c>
      <c r="AD678" s="4" t="str">
        <f t="shared" si="132"/>
        <v>Não</v>
      </c>
      <c r="AE678" s="30" t="str">
        <f t="shared" si="133"/>
        <v>Não</v>
      </c>
    </row>
    <row r="679" spans="1:31" x14ac:dyDescent="0.25">
      <c r="A679" s="23">
        <v>230835</v>
      </c>
      <c r="B679" s="27">
        <f>IFERROR(VLOOKUP(A679,[1]Monitoramento_Base_somente_disp!$A:$L,5,FALSE),0)</f>
        <v>143483</v>
      </c>
      <c r="C679" s="20">
        <f>IFERROR(VLOOKUP(A679,[1]Monitoramento_Base_somente_disp!$A:$L,6,FALSE),0)</f>
        <v>19691484</v>
      </c>
      <c r="D679" s="20">
        <f>IFERROR(VLOOKUP(A679,[1]Monitoramento_Base_somente_disp!$A:$L,7,FALSE),0)</f>
        <v>85177</v>
      </c>
      <c r="E679" s="20">
        <f>IFERROR(VLOOKUP(A679,[1]Monitoramento_Base_somente_disp!$A:$L,8,FALSE),0)</f>
        <v>8889757</v>
      </c>
      <c r="F679" s="20">
        <f>IFERROR(VLOOKUP(A679,[1]Monitoramento_Base_somente_disp!$A:$L,9,FALSE),0)</f>
        <v>0</v>
      </c>
      <c r="G679" s="28">
        <f>IFERROR(VLOOKUP(A679,[1]Monitoramento_Base_somente_disp!$A:$L,10,FALSE),0)</f>
        <v>0</v>
      </c>
      <c r="H679" s="27">
        <f>IFERROR(VLOOKUP(A679,[2]webService!$A:$I,4,FALSE),0)</f>
        <v>0</v>
      </c>
      <c r="I679" s="20">
        <f>IFERROR(VLOOKUP(A679,[2]webService!$A:$II,5,FALSE),0)</f>
        <v>0</v>
      </c>
      <c r="J679" s="20">
        <f>IFERROR(VLOOKUP(A679,[2]webService!$A:$I,6,FALSE),0)</f>
        <v>0</v>
      </c>
      <c r="K679" s="20">
        <f>IFERROR(VLOOKUP(A679,[2]webService!$A:$I,7,FALSE),0)</f>
        <v>0</v>
      </c>
      <c r="L679" s="20">
        <f>IFERROR(VLOOKUP(A679,[2]webService!$A:$I,8,FALSE),0)</f>
        <v>0</v>
      </c>
      <c r="M679" s="28">
        <f>IFERROR(VLOOKUP(A679,[2]webService!$A:$I,9,FALSE),0)</f>
        <v>0</v>
      </c>
      <c r="N679" s="27">
        <f>IFERROR(VLOOKUP(A679,[3]soaBnafar!$A:$G,2,FALSE),0)</f>
        <v>0</v>
      </c>
      <c r="O679" s="20">
        <f>IFERROR(VLOOKUP(A679,[3]soaBnafar!$A:$H,3,FALSE),0)</f>
        <v>0</v>
      </c>
      <c r="P679" s="20">
        <f>IFERROR(VLOOKUP(A679,[3]soaBnafar!$A:$G,4,FALSE),0)</f>
        <v>0</v>
      </c>
      <c r="Q679" s="20">
        <f>IFERROR(VLOOKUP(A679,[3]soaBnafar!$A:$G,5,FALSE),0)</f>
        <v>0</v>
      </c>
      <c r="R679" s="20">
        <f>IFERROR(VLOOKUP(A679,[3]soaBnafar!$A:$G,6,FALSE),0)</f>
        <v>0</v>
      </c>
      <c r="S679" s="20">
        <f>IFERROR(VLOOKUP(A679,[3]soaBnafar!$A:$G,7,FALSE),0)</f>
        <v>0</v>
      </c>
      <c r="T679" s="32">
        <f t="shared" si="122"/>
        <v>143483</v>
      </c>
      <c r="U679" s="21">
        <f t="shared" si="123"/>
        <v>19691484</v>
      </c>
      <c r="V679" s="21">
        <f t="shared" si="124"/>
        <v>85177</v>
      </c>
      <c r="W679" s="21">
        <f t="shared" si="125"/>
        <v>8889757</v>
      </c>
      <c r="X679" s="21">
        <f t="shared" si="126"/>
        <v>0</v>
      </c>
      <c r="Y679" s="33">
        <f t="shared" si="127"/>
        <v>0</v>
      </c>
      <c r="Z679" s="4" t="str">
        <f t="shared" si="128"/>
        <v>Sim</v>
      </c>
      <c r="AA679" s="4" t="str">
        <f t="shared" si="129"/>
        <v>Sim</v>
      </c>
      <c r="AB679" s="4" t="str">
        <f t="shared" si="130"/>
        <v>Sim</v>
      </c>
      <c r="AC679" s="4" t="str">
        <f t="shared" si="131"/>
        <v>Sim</v>
      </c>
      <c r="AD679" s="4" t="str">
        <f t="shared" si="132"/>
        <v>Não</v>
      </c>
      <c r="AE679" s="30" t="str">
        <f t="shared" si="133"/>
        <v>Não</v>
      </c>
    </row>
    <row r="680" spans="1:31" x14ac:dyDescent="0.25">
      <c r="A680" s="23">
        <v>230837</v>
      </c>
      <c r="B680" s="27">
        <f>IFERROR(VLOOKUP(A680,[1]Monitoramento_Base_somente_disp!$A:$L,5,FALSE),0)</f>
        <v>0</v>
      </c>
      <c r="C680" s="20">
        <f>IFERROR(VLOOKUP(A680,[1]Monitoramento_Base_somente_disp!$A:$L,6,FALSE),0)</f>
        <v>24363603</v>
      </c>
      <c r="D680" s="20">
        <f>IFERROR(VLOOKUP(A680,[1]Monitoramento_Base_somente_disp!$A:$L,7,FALSE),0)</f>
        <v>0</v>
      </c>
      <c r="E680" s="20">
        <f>IFERROR(VLOOKUP(A680,[1]Monitoramento_Base_somente_disp!$A:$L,8,FALSE),0)</f>
        <v>12199609</v>
      </c>
      <c r="F680" s="20">
        <f>IFERROR(VLOOKUP(A680,[1]Monitoramento_Base_somente_disp!$A:$L,9,FALSE),0)</f>
        <v>0</v>
      </c>
      <c r="G680" s="28">
        <f>IFERROR(VLOOKUP(A680,[1]Monitoramento_Base_somente_disp!$A:$L,10,FALSE),0)</f>
        <v>0</v>
      </c>
      <c r="H680" s="27">
        <f>IFERROR(VLOOKUP(A680,[2]webService!$A:$I,4,FALSE),0)</f>
        <v>0</v>
      </c>
      <c r="I680" s="20">
        <f>IFERROR(VLOOKUP(A680,[2]webService!$A:$II,5,FALSE),0)</f>
        <v>0</v>
      </c>
      <c r="J680" s="20">
        <f>IFERROR(VLOOKUP(A680,[2]webService!$A:$I,6,FALSE),0)</f>
        <v>0</v>
      </c>
      <c r="K680" s="20">
        <f>IFERROR(VLOOKUP(A680,[2]webService!$A:$I,7,FALSE),0)</f>
        <v>0</v>
      </c>
      <c r="L680" s="20">
        <f>IFERROR(VLOOKUP(A680,[2]webService!$A:$I,8,FALSE),0)</f>
        <v>0</v>
      </c>
      <c r="M680" s="28">
        <f>IFERROR(VLOOKUP(A680,[2]webService!$A:$I,9,FALSE),0)</f>
        <v>0</v>
      </c>
      <c r="N680" s="27">
        <f>IFERROR(VLOOKUP(A680,[3]soaBnafar!$A:$G,2,FALSE),0)</f>
        <v>0</v>
      </c>
      <c r="O680" s="20">
        <f>IFERROR(VLOOKUP(A680,[3]soaBnafar!$A:$H,3,FALSE),0)</f>
        <v>0</v>
      </c>
      <c r="P680" s="20">
        <f>IFERROR(VLOOKUP(A680,[3]soaBnafar!$A:$G,4,FALSE),0)</f>
        <v>0</v>
      </c>
      <c r="Q680" s="20">
        <f>IFERROR(VLOOKUP(A680,[3]soaBnafar!$A:$G,5,FALSE),0)</f>
        <v>0</v>
      </c>
      <c r="R680" s="20">
        <f>IFERROR(VLOOKUP(A680,[3]soaBnafar!$A:$G,6,FALSE),0)</f>
        <v>0</v>
      </c>
      <c r="S680" s="20">
        <f>IFERROR(VLOOKUP(A680,[3]soaBnafar!$A:$G,7,FALSE),0)</f>
        <v>0</v>
      </c>
      <c r="T680" s="32">
        <f t="shared" si="122"/>
        <v>0</v>
      </c>
      <c r="U680" s="21">
        <f t="shared" si="123"/>
        <v>24363603</v>
      </c>
      <c r="V680" s="21">
        <f t="shared" si="124"/>
        <v>0</v>
      </c>
      <c r="W680" s="21">
        <f t="shared" si="125"/>
        <v>12199609</v>
      </c>
      <c r="X680" s="21">
        <f t="shared" si="126"/>
        <v>0</v>
      </c>
      <c r="Y680" s="33">
        <f t="shared" si="127"/>
        <v>0</v>
      </c>
      <c r="Z680" s="4" t="str">
        <f t="shared" si="128"/>
        <v>Não</v>
      </c>
      <c r="AA680" s="4" t="str">
        <f t="shared" si="129"/>
        <v>Sim</v>
      </c>
      <c r="AB680" s="4" t="str">
        <f t="shared" si="130"/>
        <v>Não</v>
      </c>
      <c r="AC680" s="4" t="str">
        <f t="shared" si="131"/>
        <v>Sim</v>
      </c>
      <c r="AD680" s="4" t="str">
        <f t="shared" si="132"/>
        <v>Não</v>
      </c>
      <c r="AE680" s="30" t="str">
        <f t="shared" si="133"/>
        <v>Não</v>
      </c>
    </row>
    <row r="681" spans="1:31" x14ac:dyDescent="0.25">
      <c r="A681" s="23">
        <v>230840</v>
      </c>
      <c r="B681" s="27">
        <f>IFERROR(VLOOKUP(A681,[1]Monitoramento_Base_somente_disp!$A:$L,5,FALSE),0)</f>
        <v>22879</v>
      </c>
      <c r="C681" s="20">
        <f>IFERROR(VLOOKUP(A681,[1]Monitoramento_Base_somente_disp!$A:$L,6,FALSE),0)</f>
        <v>37800256</v>
      </c>
      <c r="D681" s="20">
        <f>IFERROR(VLOOKUP(A681,[1]Monitoramento_Base_somente_disp!$A:$L,7,FALSE),0)</f>
        <v>10936</v>
      </c>
      <c r="E681" s="20">
        <f>IFERROR(VLOOKUP(A681,[1]Monitoramento_Base_somente_disp!$A:$L,8,FALSE),0)</f>
        <v>18505622</v>
      </c>
      <c r="F681" s="20">
        <f>IFERROR(VLOOKUP(A681,[1]Monitoramento_Base_somente_disp!$A:$L,9,FALSE),0)</f>
        <v>0</v>
      </c>
      <c r="G681" s="28">
        <f>IFERROR(VLOOKUP(A681,[1]Monitoramento_Base_somente_disp!$A:$L,10,FALSE),0)</f>
        <v>0</v>
      </c>
      <c r="H681" s="27">
        <f>IFERROR(VLOOKUP(A681,[2]webService!$A:$I,4,FALSE),0)</f>
        <v>0</v>
      </c>
      <c r="I681" s="20">
        <f>IFERROR(VLOOKUP(A681,[2]webService!$A:$II,5,FALSE),0)</f>
        <v>0</v>
      </c>
      <c r="J681" s="20">
        <f>IFERROR(VLOOKUP(A681,[2]webService!$A:$I,6,FALSE),0)</f>
        <v>0</v>
      </c>
      <c r="K681" s="20">
        <f>IFERROR(VLOOKUP(A681,[2]webService!$A:$I,7,FALSE),0)</f>
        <v>0</v>
      </c>
      <c r="L681" s="20">
        <f>IFERROR(VLOOKUP(A681,[2]webService!$A:$I,8,FALSE),0)</f>
        <v>0</v>
      </c>
      <c r="M681" s="28">
        <f>IFERROR(VLOOKUP(A681,[2]webService!$A:$I,9,FALSE),0)</f>
        <v>0</v>
      </c>
      <c r="N681" s="27">
        <f>IFERROR(VLOOKUP(A681,[3]soaBnafar!$A:$G,2,FALSE),0)</f>
        <v>0</v>
      </c>
      <c r="O681" s="20">
        <f>IFERROR(VLOOKUP(A681,[3]soaBnafar!$A:$H,3,FALSE),0)</f>
        <v>0</v>
      </c>
      <c r="P681" s="20">
        <f>IFERROR(VLOOKUP(A681,[3]soaBnafar!$A:$G,4,FALSE),0)</f>
        <v>0</v>
      </c>
      <c r="Q681" s="20">
        <f>IFERROR(VLOOKUP(A681,[3]soaBnafar!$A:$G,5,FALSE),0)</f>
        <v>0</v>
      </c>
      <c r="R681" s="20">
        <f>IFERROR(VLOOKUP(A681,[3]soaBnafar!$A:$G,6,FALSE),0)</f>
        <v>0</v>
      </c>
      <c r="S681" s="20">
        <f>IFERROR(VLOOKUP(A681,[3]soaBnafar!$A:$G,7,FALSE),0)</f>
        <v>0</v>
      </c>
      <c r="T681" s="32">
        <f t="shared" si="122"/>
        <v>22879</v>
      </c>
      <c r="U681" s="21">
        <f t="shared" si="123"/>
        <v>37800256</v>
      </c>
      <c r="V681" s="21">
        <f t="shared" si="124"/>
        <v>10936</v>
      </c>
      <c r="W681" s="21">
        <f t="shared" si="125"/>
        <v>18505622</v>
      </c>
      <c r="X681" s="21">
        <f t="shared" si="126"/>
        <v>0</v>
      </c>
      <c r="Y681" s="33">
        <f t="shared" si="127"/>
        <v>0</v>
      </c>
      <c r="Z681" s="4" t="str">
        <f t="shared" si="128"/>
        <v>Sim</v>
      </c>
      <c r="AA681" s="4" t="str">
        <f t="shared" si="129"/>
        <v>Sim</v>
      </c>
      <c r="AB681" s="4" t="str">
        <f t="shared" si="130"/>
        <v>Sim</v>
      </c>
      <c r="AC681" s="4" t="str">
        <f t="shared" si="131"/>
        <v>Sim</v>
      </c>
      <c r="AD681" s="4" t="str">
        <f t="shared" si="132"/>
        <v>Não</v>
      </c>
      <c r="AE681" s="30" t="str">
        <f t="shared" si="133"/>
        <v>Não</v>
      </c>
    </row>
    <row r="682" spans="1:31" x14ac:dyDescent="0.25">
      <c r="A682" s="23">
        <v>230850</v>
      </c>
      <c r="B682" s="27">
        <f>IFERROR(VLOOKUP(A682,[1]Monitoramento_Base_somente_disp!$A:$L,5,FALSE),0)</f>
        <v>89272</v>
      </c>
      <c r="C682" s="20">
        <f>IFERROR(VLOOKUP(A682,[1]Monitoramento_Base_somente_disp!$A:$L,6,FALSE),0)</f>
        <v>74721706</v>
      </c>
      <c r="D682" s="20">
        <f>IFERROR(VLOOKUP(A682,[1]Monitoramento_Base_somente_disp!$A:$L,7,FALSE),0)</f>
        <v>42159</v>
      </c>
      <c r="E682" s="20">
        <f>IFERROR(VLOOKUP(A682,[1]Monitoramento_Base_somente_disp!$A:$L,8,FALSE),0)</f>
        <v>36525654</v>
      </c>
      <c r="F682" s="20">
        <f>IFERROR(VLOOKUP(A682,[1]Monitoramento_Base_somente_disp!$A:$L,9,FALSE),0)</f>
        <v>0</v>
      </c>
      <c r="G682" s="28">
        <f>IFERROR(VLOOKUP(A682,[1]Monitoramento_Base_somente_disp!$A:$L,10,FALSE),0)</f>
        <v>0</v>
      </c>
      <c r="H682" s="27">
        <f>IFERROR(VLOOKUP(A682,[2]webService!$A:$I,4,FALSE),0)</f>
        <v>0</v>
      </c>
      <c r="I682" s="20">
        <f>IFERROR(VLOOKUP(A682,[2]webService!$A:$II,5,FALSE),0)</f>
        <v>0</v>
      </c>
      <c r="J682" s="20">
        <f>IFERROR(VLOOKUP(A682,[2]webService!$A:$I,6,FALSE),0)</f>
        <v>0</v>
      </c>
      <c r="K682" s="20">
        <f>IFERROR(VLOOKUP(A682,[2]webService!$A:$I,7,FALSE),0)</f>
        <v>0</v>
      </c>
      <c r="L682" s="20">
        <f>IFERROR(VLOOKUP(A682,[2]webService!$A:$I,8,FALSE),0)</f>
        <v>0</v>
      </c>
      <c r="M682" s="28">
        <f>IFERROR(VLOOKUP(A682,[2]webService!$A:$I,9,FALSE),0)</f>
        <v>0</v>
      </c>
      <c r="N682" s="27">
        <f>IFERROR(VLOOKUP(A682,[3]soaBnafar!$A:$G,2,FALSE),0)</f>
        <v>0</v>
      </c>
      <c r="O682" s="20">
        <f>IFERROR(VLOOKUP(A682,[3]soaBnafar!$A:$H,3,FALSE),0)</f>
        <v>0</v>
      </c>
      <c r="P682" s="20">
        <f>IFERROR(VLOOKUP(A682,[3]soaBnafar!$A:$G,4,FALSE),0)</f>
        <v>0</v>
      </c>
      <c r="Q682" s="20">
        <f>IFERROR(VLOOKUP(A682,[3]soaBnafar!$A:$G,5,FALSE),0)</f>
        <v>0</v>
      </c>
      <c r="R682" s="20">
        <f>IFERROR(VLOOKUP(A682,[3]soaBnafar!$A:$G,6,FALSE),0)</f>
        <v>0</v>
      </c>
      <c r="S682" s="20">
        <f>IFERROR(VLOOKUP(A682,[3]soaBnafar!$A:$G,7,FALSE),0)</f>
        <v>0</v>
      </c>
      <c r="T682" s="32">
        <f t="shared" si="122"/>
        <v>89272</v>
      </c>
      <c r="U682" s="21">
        <f t="shared" si="123"/>
        <v>74721706</v>
      </c>
      <c r="V682" s="21">
        <f t="shared" si="124"/>
        <v>42159</v>
      </c>
      <c r="W682" s="21">
        <f t="shared" si="125"/>
        <v>36525654</v>
      </c>
      <c r="X682" s="21">
        <f t="shared" si="126"/>
        <v>0</v>
      </c>
      <c r="Y682" s="33">
        <f t="shared" si="127"/>
        <v>0</v>
      </c>
      <c r="Z682" s="4" t="str">
        <f t="shared" si="128"/>
        <v>Sim</v>
      </c>
      <c r="AA682" s="4" t="str">
        <f t="shared" si="129"/>
        <v>Sim</v>
      </c>
      <c r="AB682" s="4" t="str">
        <f t="shared" si="130"/>
        <v>Sim</v>
      </c>
      <c r="AC682" s="4" t="str">
        <f t="shared" si="131"/>
        <v>Sim</v>
      </c>
      <c r="AD682" s="4" t="str">
        <f t="shared" si="132"/>
        <v>Não</v>
      </c>
      <c r="AE682" s="30" t="str">
        <f t="shared" si="133"/>
        <v>Não</v>
      </c>
    </row>
    <row r="683" spans="1:31" x14ac:dyDescent="0.25">
      <c r="A683" s="23">
        <v>230860</v>
      </c>
      <c r="B683" s="27">
        <f>IFERROR(VLOOKUP(A683,[1]Monitoramento_Base_somente_disp!$A:$L,5,FALSE),0)</f>
        <v>73757</v>
      </c>
      <c r="C683" s="20">
        <f>IFERROR(VLOOKUP(A683,[1]Monitoramento_Base_somente_disp!$A:$L,6,FALSE),0)</f>
        <v>32291503</v>
      </c>
      <c r="D683" s="20">
        <f>IFERROR(VLOOKUP(A683,[1]Monitoramento_Base_somente_disp!$A:$L,7,FALSE),0)</f>
        <v>29505</v>
      </c>
      <c r="E683" s="20">
        <f>IFERROR(VLOOKUP(A683,[1]Monitoramento_Base_somente_disp!$A:$L,8,FALSE),0)</f>
        <v>15568064</v>
      </c>
      <c r="F683" s="20">
        <f>IFERROR(VLOOKUP(A683,[1]Monitoramento_Base_somente_disp!$A:$L,9,FALSE),0)</f>
        <v>0</v>
      </c>
      <c r="G683" s="28">
        <f>IFERROR(VLOOKUP(A683,[1]Monitoramento_Base_somente_disp!$A:$L,10,FALSE),0)</f>
        <v>0</v>
      </c>
      <c r="H683" s="27">
        <f>IFERROR(VLOOKUP(A683,[2]webService!$A:$I,4,FALSE),0)</f>
        <v>0</v>
      </c>
      <c r="I683" s="20">
        <f>IFERROR(VLOOKUP(A683,[2]webService!$A:$II,5,FALSE),0)</f>
        <v>0</v>
      </c>
      <c r="J683" s="20">
        <f>IFERROR(VLOOKUP(A683,[2]webService!$A:$I,6,FALSE),0)</f>
        <v>0</v>
      </c>
      <c r="K683" s="20">
        <f>IFERROR(VLOOKUP(A683,[2]webService!$A:$I,7,FALSE),0)</f>
        <v>0</v>
      </c>
      <c r="L683" s="20">
        <f>IFERROR(VLOOKUP(A683,[2]webService!$A:$I,8,FALSE),0)</f>
        <v>0</v>
      </c>
      <c r="M683" s="28">
        <f>IFERROR(VLOOKUP(A683,[2]webService!$A:$I,9,FALSE),0)</f>
        <v>0</v>
      </c>
      <c r="N683" s="27">
        <f>IFERROR(VLOOKUP(A683,[3]soaBnafar!$A:$G,2,FALSE),0)</f>
        <v>0</v>
      </c>
      <c r="O683" s="20">
        <f>IFERROR(VLOOKUP(A683,[3]soaBnafar!$A:$H,3,FALSE),0)</f>
        <v>0</v>
      </c>
      <c r="P683" s="20">
        <f>IFERROR(VLOOKUP(A683,[3]soaBnafar!$A:$G,4,FALSE),0)</f>
        <v>0</v>
      </c>
      <c r="Q683" s="20">
        <f>IFERROR(VLOOKUP(A683,[3]soaBnafar!$A:$G,5,FALSE),0)</f>
        <v>0</v>
      </c>
      <c r="R683" s="20">
        <f>IFERROR(VLOOKUP(A683,[3]soaBnafar!$A:$G,6,FALSE),0)</f>
        <v>0</v>
      </c>
      <c r="S683" s="20">
        <f>IFERROR(VLOOKUP(A683,[3]soaBnafar!$A:$G,7,FALSE),0)</f>
        <v>0</v>
      </c>
      <c r="T683" s="32">
        <f t="shared" si="122"/>
        <v>73757</v>
      </c>
      <c r="U683" s="21">
        <f t="shared" si="123"/>
        <v>32291503</v>
      </c>
      <c r="V683" s="21">
        <f t="shared" si="124"/>
        <v>29505</v>
      </c>
      <c r="W683" s="21">
        <f t="shared" si="125"/>
        <v>15568064</v>
      </c>
      <c r="X683" s="21">
        <f t="shared" si="126"/>
        <v>0</v>
      </c>
      <c r="Y683" s="33">
        <f t="shared" si="127"/>
        <v>0</v>
      </c>
      <c r="Z683" s="4" t="str">
        <f t="shared" si="128"/>
        <v>Sim</v>
      </c>
      <c r="AA683" s="4" t="str">
        <f t="shared" si="129"/>
        <v>Sim</v>
      </c>
      <c r="AB683" s="4" t="str">
        <f t="shared" si="130"/>
        <v>Sim</v>
      </c>
      <c r="AC683" s="4" t="str">
        <f t="shared" si="131"/>
        <v>Sim</v>
      </c>
      <c r="AD683" s="4" t="str">
        <f t="shared" si="132"/>
        <v>Não</v>
      </c>
      <c r="AE683" s="30" t="str">
        <f t="shared" si="133"/>
        <v>Não</v>
      </c>
    </row>
    <row r="684" spans="1:31" x14ac:dyDescent="0.25">
      <c r="A684" s="23">
        <v>230870</v>
      </c>
      <c r="B684" s="27">
        <f>IFERROR(VLOOKUP(A684,[1]Monitoramento_Base_somente_disp!$A:$L,5,FALSE),0)</f>
        <v>34788</v>
      </c>
      <c r="C684" s="20">
        <f>IFERROR(VLOOKUP(A684,[1]Monitoramento_Base_somente_disp!$A:$L,6,FALSE),0)</f>
        <v>86268777</v>
      </c>
      <c r="D684" s="20">
        <f>IFERROR(VLOOKUP(A684,[1]Monitoramento_Base_somente_disp!$A:$L,7,FALSE),0)</f>
        <v>1264</v>
      </c>
      <c r="E684" s="20">
        <f>IFERROR(VLOOKUP(A684,[1]Monitoramento_Base_somente_disp!$A:$L,8,FALSE),0)</f>
        <v>42550896</v>
      </c>
      <c r="F684" s="20">
        <f>IFERROR(VLOOKUP(A684,[1]Monitoramento_Base_somente_disp!$A:$L,9,FALSE),0)</f>
        <v>0</v>
      </c>
      <c r="G684" s="28">
        <f>IFERROR(VLOOKUP(A684,[1]Monitoramento_Base_somente_disp!$A:$L,10,FALSE),0)</f>
        <v>0</v>
      </c>
      <c r="H684" s="27">
        <f>IFERROR(VLOOKUP(A684,[2]webService!$A:$I,4,FALSE),0)</f>
        <v>0</v>
      </c>
      <c r="I684" s="20">
        <f>IFERROR(VLOOKUP(A684,[2]webService!$A:$II,5,FALSE),0)</f>
        <v>0</v>
      </c>
      <c r="J684" s="20">
        <f>IFERROR(VLOOKUP(A684,[2]webService!$A:$I,6,FALSE),0)</f>
        <v>0</v>
      </c>
      <c r="K684" s="20">
        <f>IFERROR(VLOOKUP(A684,[2]webService!$A:$I,7,FALSE),0)</f>
        <v>0</v>
      </c>
      <c r="L684" s="20">
        <f>IFERROR(VLOOKUP(A684,[2]webService!$A:$I,8,FALSE),0)</f>
        <v>0</v>
      </c>
      <c r="M684" s="28">
        <f>IFERROR(VLOOKUP(A684,[2]webService!$A:$I,9,FALSE),0)</f>
        <v>0</v>
      </c>
      <c r="N684" s="27">
        <f>IFERROR(VLOOKUP(A684,[3]soaBnafar!$A:$G,2,FALSE),0)</f>
        <v>0</v>
      </c>
      <c r="O684" s="20">
        <f>IFERROR(VLOOKUP(A684,[3]soaBnafar!$A:$H,3,FALSE),0)</f>
        <v>0</v>
      </c>
      <c r="P684" s="20">
        <f>IFERROR(VLOOKUP(A684,[3]soaBnafar!$A:$G,4,FALSE),0)</f>
        <v>0</v>
      </c>
      <c r="Q684" s="20">
        <f>IFERROR(VLOOKUP(A684,[3]soaBnafar!$A:$G,5,FALSE),0)</f>
        <v>0</v>
      </c>
      <c r="R684" s="20">
        <f>IFERROR(VLOOKUP(A684,[3]soaBnafar!$A:$G,6,FALSE),0)</f>
        <v>0</v>
      </c>
      <c r="S684" s="20">
        <f>IFERROR(VLOOKUP(A684,[3]soaBnafar!$A:$G,7,FALSE),0)</f>
        <v>0</v>
      </c>
      <c r="T684" s="32">
        <f t="shared" si="122"/>
        <v>34788</v>
      </c>
      <c r="U684" s="21">
        <f t="shared" si="123"/>
        <v>86268777</v>
      </c>
      <c r="V684" s="21">
        <f t="shared" si="124"/>
        <v>1264</v>
      </c>
      <c r="W684" s="21">
        <f t="shared" si="125"/>
        <v>42550896</v>
      </c>
      <c r="X684" s="21">
        <f t="shared" si="126"/>
        <v>0</v>
      </c>
      <c r="Y684" s="33">
        <f t="shared" si="127"/>
        <v>0</v>
      </c>
      <c r="Z684" s="4" t="str">
        <f t="shared" si="128"/>
        <v>Sim</v>
      </c>
      <c r="AA684" s="4" t="str">
        <f t="shared" si="129"/>
        <v>Sim</v>
      </c>
      <c r="AB684" s="4" t="str">
        <f t="shared" si="130"/>
        <v>Sim</v>
      </c>
      <c r="AC684" s="4" t="str">
        <f t="shared" si="131"/>
        <v>Sim</v>
      </c>
      <c r="AD684" s="4" t="str">
        <f t="shared" si="132"/>
        <v>Não</v>
      </c>
      <c r="AE684" s="30" t="str">
        <f t="shared" si="133"/>
        <v>Não</v>
      </c>
    </row>
    <row r="685" spans="1:31" x14ac:dyDescent="0.25">
      <c r="A685" s="23">
        <v>230880</v>
      </c>
      <c r="B685" s="27">
        <f>IFERROR(VLOOKUP(A685,[1]Monitoramento_Base_somente_disp!$A:$L,5,FALSE),0)</f>
        <v>37647</v>
      </c>
      <c r="C685" s="20">
        <f>IFERROR(VLOOKUP(A685,[1]Monitoramento_Base_somente_disp!$A:$L,6,FALSE),0)</f>
        <v>14491127</v>
      </c>
      <c r="D685" s="20">
        <f>IFERROR(VLOOKUP(A685,[1]Monitoramento_Base_somente_disp!$A:$L,7,FALSE),0)</f>
        <v>18639</v>
      </c>
      <c r="E685" s="20">
        <f>IFERROR(VLOOKUP(A685,[1]Monitoramento_Base_somente_disp!$A:$L,8,FALSE),0)</f>
        <v>5437613</v>
      </c>
      <c r="F685" s="20">
        <f>IFERROR(VLOOKUP(A685,[1]Monitoramento_Base_somente_disp!$A:$L,9,FALSE),0)</f>
        <v>0</v>
      </c>
      <c r="G685" s="28">
        <f>IFERROR(VLOOKUP(A685,[1]Monitoramento_Base_somente_disp!$A:$L,10,FALSE),0)</f>
        <v>0</v>
      </c>
      <c r="H685" s="27">
        <f>IFERROR(VLOOKUP(A685,[2]webService!$A:$I,4,FALSE),0)</f>
        <v>0</v>
      </c>
      <c r="I685" s="20">
        <f>IFERROR(VLOOKUP(A685,[2]webService!$A:$II,5,FALSE),0)</f>
        <v>0</v>
      </c>
      <c r="J685" s="20">
        <f>IFERROR(VLOOKUP(A685,[2]webService!$A:$I,6,FALSE),0)</f>
        <v>0</v>
      </c>
      <c r="K685" s="20">
        <f>IFERROR(VLOOKUP(A685,[2]webService!$A:$I,7,FALSE),0)</f>
        <v>0</v>
      </c>
      <c r="L685" s="20">
        <f>IFERROR(VLOOKUP(A685,[2]webService!$A:$I,8,FALSE),0)</f>
        <v>0</v>
      </c>
      <c r="M685" s="28">
        <f>IFERROR(VLOOKUP(A685,[2]webService!$A:$I,9,FALSE),0)</f>
        <v>0</v>
      </c>
      <c r="N685" s="27">
        <f>IFERROR(VLOOKUP(A685,[3]soaBnafar!$A:$G,2,FALSE),0)</f>
        <v>0</v>
      </c>
      <c r="O685" s="20">
        <f>IFERROR(VLOOKUP(A685,[3]soaBnafar!$A:$H,3,FALSE),0)</f>
        <v>0</v>
      </c>
      <c r="P685" s="20">
        <f>IFERROR(VLOOKUP(A685,[3]soaBnafar!$A:$G,4,FALSE),0)</f>
        <v>0</v>
      </c>
      <c r="Q685" s="20">
        <f>IFERROR(VLOOKUP(A685,[3]soaBnafar!$A:$G,5,FALSE),0)</f>
        <v>0</v>
      </c>
      <c r="R685" s="20">
        <f>IFERROR(VLOOKUP(A685,[3]soaBnafar!$A:$G,6,FALSE),0)</f>
        <v>0</v>
      </c>
      <c r="S685" s="20">
        <f>IFERROR(VLOOKUP(A685,[3]soaBnafar!$A:$G,7,FALSE),0)</f>
        <v>0</v>
      </c>
      <c r="T685" s="32">
        <f t="shared" si="122"/>
        <v>37647</v>
      </c>
      <c r="U685" s="21">
        <f t="shared" si="123"/>
        <v>14491127</v>
      </c>
      <c r="V685" s="21">
        <f t="shared" si="124"/>
        <v>18639</v>
      </c>
      <c r="W685" s="21">
        <f t="shared" si="125"/>
        <v>5437613</v>
      </c>
      <c r="X685" s="21">
        <f t="shared" si="126"/>
        <v>0</v>
      </c>
      <c r="Y685" s="33">
        <f t="shared" si="127"/>
        <v>0</v>
      </c>
      <c r="Z685" s="4" t="str">
        <f t="shared" si="128"/>
        <v>Sim</v>
      </c>
      <c r="AA685" s="4" t="str">
        <f t="shared" si="129"/>
        <v>Sim</v>
      </c>
      <c r="AB685" s="4" t="str">
        <f t="shared" si="130"/>
        <v>Sim</v>
      </c>
      <c r="AC685" s="4" t="str">
        <f t="shared" si="131"/>
        <v>Sim</v>
      </c>
      <c r="AD685" s="4" t="str">
        <f t="shared" si="132"/>
        <v>Não</v>
      </c>
      <c r="AE685" s="30" t="str">
        <f t="shared" si="133"/>
        <v>Não</v>
      </c>
    </row>
    <row r="686" spans="1:31" x14ac:dyDescent="0.25">
      <c r="A686" s="23">
        <v>230890</v>
      </c>
      <c r="B686" s="27">
        <f>IFERROR(VLOOKUP(A686,[1]Monitoramento_Base_somente_disp!$A:$L,5,FALSE),0)</f>
        <v>160352</v>
      </c>
      <c r="C686" s="20">
        <f>IFERROR(VLOOKUP(A686,[1]Monitoramento_Base_somente_disp!$A:$L,6,FALSE),0)</f>
        <v>35333268</v>
      </c>
      <c r="D686" s="20">
        <f>IFERROR(VLOOKUP(A686,[1]Monitoramento_Base_somente_disp!$A:$L,7,FALSE),0)</f>
        <v>124269</v>
      </c>
      <c r="E686" s="20">
        <f>IFERROR(VLOOKUP(A686,[1]Monitoramento_Base_somente_disp!$A:$L,8,FALSE),0)</f>
        <v>16750435</v>
      </c>
      <c r="F686" s="20">
        <f>IFERROR(VLOOKUP(A686,[1]Monitoramento_Base_somente_disp!$A:$L,9,FALSE),0)</f>
        <v>0</v>
      </c>
      <c r="G686" s="28">
        <f>IFERROR(VLOOKUP(A686,[1]Monitoramento_Base_somente_disp!$A:$L,10,FALSE),0)</f>
        <v>0</v>
      </c>
      <c r="H686" s="27">
        <f>IFERROR(VLOOKUP(A686,[2]webService!$A:$I,4,FALSE),0)</f>
        <v>0</v>
      </c>
      <c r="I686" s="20">
        <f>IFERROR(VLOOKUP(A686,[2]webService!$A:$II,5,FALSE),0)</f>
        <v>0</v>
      </c>
      <c r="J686" s="20">
        <f>IFERROR(VLOOKUP(A686,[2]webService!$A:$I,6,FALSE),0)</f>
        <v>0</v>
      </c>
      <c r="K686" s="20">
        <f>IFERROR(VLOOKUP(A686,[2]webService!$A:$I,7,FALSE),0)</f>
        <v>0</v>
      </c>
      <c r="L686" s="20">
        <f>IFERROR(VLOOKUP(A686,[2]webService!$A:$I,8,FALSE),0)</f>
        <v>0</v>
      </c>
      <c r="M686" s="28">
        <f>IFERROR(VLOOKUP(A686,[2]webService!$A:$I,9,FALSE),0)</f>
        <v>0</v>
      </c>
      <c r="N686" s="27">
        <f>IFERROR(VLOOKUP(A686,[3]soaBnafar!$A:$G,2,FALSE),0)</f>
        <v>0</v>
      </c>
      <c r="O686" s="20">
        <f>IFERROR(VLOOKUP(A686,[3]soaBnafar!$A:$H,3,FALSE),0)</f>
        <v>0</v>
      </c>
      <c r="P686" s="20">
        <f>IFERROR(VLOOKUP(A686,[3]soaBnafar!$A:$G,4,FALSE),0)</f>
        <v>0</v>
      </c>
      <c r="Q686" s="20">
        <f>IFERROR(VLOOKUP(A686,[3]soaBnafar!$A:$G,5,FALSE),0)</f>
        <v>0</v>
      </c>
      <c r="R686" s="20">
        <f>IFERROR(VLOOKUP(A686,[3]soaBnafar!$A:$G,6,FALSE),0)</f>
        <v>0</v>
      </c>
      <c r="S686" s="20">
        <f>IFERROR(VLOOKUP(A686,[3]soaBnafar!$A:$G,7,FALSE),0)</f>
        <v>0</v>
      </c>
      <c r="T686" s="32">
        <f t="shared" si="122"/>
        <v>160352</v>
      </c>
      <c r="U686" s="21">
        <f t="shared" si="123"/>
        <v>35333268</v>
      </c>
      <c r="V686" s="21">
        <f t="shared" si="124"/>
        <v>124269</v>
      </c>
      <c r="W686" s="21">
        <f t="shared" si="125"/>
        <v>16750435</v>
      </c>
      <c r="X686" s="21">
        <f t="shared" si="126"/>
        <v>0</v>
      </c>
      <c r="Y686" s="33">
        <f t="shared" si="127"/>
        <v>0</v>
      </c>
      <c r="Z686" s="4" t="str">
        <f t="shared" si="128"/>
        <v>Sim</v>
      </c>
      <c r="AA686" s="4" t="str">
        <f t="shared" si="129"/>
        <v>Sim</v>
      </c>
      <c r="AB686" s="4" t="str">
        <f t="shared" si="130"/>
        <v>Sim</v>
      </c>
      <c r="AC686" s="4" t="str">
        <f t="shared" si="131"/>
        <v>Sim</v>
      </c>
      <c r="AD686" s="4" t="str">
        <f t="shared" si="132"/>
        <v>Não</v>
      </c>
      <c r="AE686" s="30" t="str">
        <f t="shared" si="133"/>
        <v>Não</v>
      </c>
    </row>
    <row r="687" spans="1:31" x14ac:dyDescent="0.25">
      <c r="A687" s="23">
        <v>230900</v>
      </c>
      <c r="B687" s="27">
        <f>IFERROR(VLOOKUP(A687,[1]Monitoramento_Base_somente_disp!$A:$L,5,FALSE),0)</f>
        <v>168749</v>
      </c>
      <c r="C687" s="20">
        <f>IFERROR(VLOOKUP(A687,[1]Monitoramento_Base_somente_disp!$A:$L,6,FALSE),0)</f>
        <v>16346640</v>
      </c>
      <c r="D687" s="20">
        <f>IFERROR(VLOOKUP(A687,[1]Monitoramento_Base_somente_disp!$A:$L,7,FALSE),0)</f>
        <v>82794</v>
      </c>
      <c r="E687" s="20">
        <f>IFERROR(VLOOKUP(A687,[1]Monitoramento_Base_somente_disp!$A:$L,8,FALSE),0)</f>
        <v>9777223</v>
      </c>
      <c r="F687" s="20">
        <f>IFERROR(VLOOKUP(A687,[1]Monitoramento_Base_somente_disp!$A:$L,9,FALSE),0)</f>
        <v>0</v>
      </c>
      <c r="G687" s="28">
        <f>IFERROR(VLOOKUP(A687,[1]Monitoramento_Base_somente_disp!$A:$L,10,FALSE),0)</f>
        <v>0</v>
      </c>
      <c r="H687" s="27">
        <f>IFERROR(VLOOKUP(A687,[2]webService!$A:$I,4,FALSE),0)</f>
        <v>0</v>
      </c>
      <c r="I687" s="20">
        <f>IFERROR(VLOOKUP(A687,[2]webService!$A:$II,5,FALSE),0)</f>
        <v>0</v>
      </c>
      <c r="J687" s="20">
        <f>IFERROR(VLOOKUP(A687,[2]webService!$A:$I,6,FALSE),0)</f>
        <v>0</v>
      </c>
      <c r="K687" s="20">
        <f>IFERROR(VLOOKUP(A687,[2]webService!$A:$I,7,FALSE),0)</f>
        <v>0</v>
      </c>
      <c r="L687" s="20">
        <f>IFERROR(VLOOKUP(A687,[2]webService!$A:$I,8,FALSE),0)</f>
        <v>0</v>
      </c>
      <c r="M687" s="28">
        <f>IFERROR(VLOOKUP(A687,[2]webService!$A:$I,9,FALSE),0)</f>
        <v>0</v>
      </c>
      <c r="N687" s="27">
        <f>IFERROR(VLOOKUP(A687,[3]soaBnafar!$A:$G,2,FALSE),0)</f>
        <v>0</v>
      </c>
      <c r="O687" s="20">
        <f>IFERROR(VLOOKUP(A687,[3]soaBnafar!$A:$H,3,FALSE),0)</f>
        <v>0</v>
      </c>
      <c r="P687" s="20">
        <f>IFERROR(VLOOKUP(A687,[3]soaBnafar!$A:$G,4,FALSE),0)</f>
        <v>0</v>
      </c>
      <c r="Q687" s="20">
        <f>IFERROR(VLOOKUP(A687,[3]soaBnafar!$A:$G,5,FALSE),0)</f>
        <v>0</v>
      </c>
      <c r="R687" s="20">
        <f>IFERROR(VLOOKUP(A687,[3]soaBnafar!$A:$G,6,FALSE),0)</f>
        <v>0</v>
      </c>
      <c r="S687" s="20">
        <f>IFERROR(VLOOKUP(A687,[3]soaBnafar!$A:$G,7,FALSE),0)</f>
        <v>0</v>
      </c>
      <c r="T687" s="32">
        <f t="shared" si="122"/>
        <v>168749</v>
      </c>
      <c r="U687" s="21">
        <f t="shared" si="123"/>
        <v>16346640</v>
      </c>
      <c r="V687" s="21">
        <f t="shared" si="124"/>
        <v>82794</v>
      </c>
      <c r="W687" s="21">
        <f t="shared" si="125"/>
        <v>9777223</v>
      </c>
      <c r="X687" s="21">
        <f t="shared" si="126"/>
        <v>0</v>
      </c>
      <c r="Y687" s="33">
        <f t="shared" si="127"/>
        <v>0</v>
      </c>
      <c r="Z687" s="4" t="str">
        <f t="shared" si="128"/>
        <v>Sim</v>
      </c>
      <c r="AA687" s="4" t="str">
        <f t="shared" si="129"/>
        <v>Sim</v>
      </c>
      <c r="AB687" s="4" t="str">
        <f t="shared" si="130"/>
        <v>Sim</v>
      </c>
      <c r="AC687" s="4" t="str">
        <f t="shared" si="131"/>
        <v>Sim</v>
      </c>
      <c r="AD687" s="4" t="str">
        <f t="shared" si="132"/>
        <v>Não</v>
      </c>
      <c r="AE687" s="30" t="str">
        <f t="shared" si="133"/>
        <v>Não</v>
      </c>
    </row>
    <row r="688" spans="1:31" x14ac:dyDescent="0.25">
      <c r="A688" s="23">
        <v>230910</v>
      </c>
      <c r="B688" s="27">
        <f>IFERROR(VLOOKUP(A688,[1]Monitoramento_Base_somente_disp!$A:$L,5,FALSE),0)</f>
        <v>0</v>
      </c>
      <c r="C688" s="20">
        <f>IFERROR(VLOOKUP(A688,[1]Monitoramento_Base_somente_disp!$A:$L,6,FALSE),0)</f>
        <v>6177598</v>
      </c>
      <c r="D688" s="20">
        <f>IFERROR(VLOOKUP(A688,[1]Monitoramento_Base_somente_disp!$A:$L,7,FALSE),0)</f>
        <v>0</v>
      </c>
      <c r="E688" s="20">
        <f>IFERROR(VLOOKUP(A688,[1]Monitoramento_Base_somente_disp!$A:$L,8,FALSE),0)</f>
        <v>2465414</v>
      </c>
      <c r="F688" s="20">
        <f>IFERROR(VLOOKUP(A688,[1]Monitoramento_Base_somente_disp!$A:$L,9,FALSE),0)</f>
        <v>0</v>
      </c>
      <c r="G688" s="28">
        <f>IFERROR(VLOOKUP(A688,[1]Monitoramento_Base_somente_disp!$A:$L,10,FALSE),0)</f>
        <v>0</v>
      </c>
      <c r="H688" s="27">
        <f>IFERROR(VLOOKUP(A688,[2]webService!$A:$I,4,FALSE),0)</f>
        <v>0</v>
      </c>
      <c r="I688" s="20">
        <f>IFERROR(VLOOKUP(A688,[2]webService!$A:$II,5,FALSE),0)</f>
        <v>0</v>
      </c>
      <c r="J688" s="20">
        <f>IFERROR(VLOOKUP(A688,[2]webService!$A:$I,6,FALSE),0)</f>
        <v>0</v>
      </c>
      <c r="K688" s="20">
        <f>IFERROR(VLOOKUP(A688,[2]webService!$A:$I,7,FALSE),0)</f>
        <v>0</v>
      </c>
      <c r="L688" s="20">
        <f>IFERROR(VLOOKUP(A688,[2]webService!$A:$I,8,FALSE),0)</f>
        <v>0</v>
      </c>
      <c r="M688" s="28">
        <f>IFERROR(VLOOKUP(A688,[2]webService!$A:$I,9,FALSE),0)</f>
        <v>0</v>
      </c>
      <c r="N688" s="27">
        <f>IFERROR(VLOOKUP(A688,[3]soaBnafar!$A:$G,2,FALSE),0)</f>
        <v>0</v>
      </c>
      <c r="O688" s="20">
        <f>IFERROR(VLOOKUP(A688,[3]soaBnafar!$A:$H,3,FALSE),0)</f>
        <v>0</v>
      </c>
      <c r="P688" s="20">
        <f>IFERROR(VLOOKUP(A688,[3]soaBnafar!$A:$G,4,FALSE),0)</f>
        <v>0</v>
      </c>
      <c r="Q688" s="20">
        <f>IFERROR(VLOOKUP(A688,[3]soaBnafar!$A:$G,5,FALSE),0)</f>
        <v>0</v>
      </c>
      <c r="R688" s="20">
        <f>IFERROR(VLOOKUP(A688,[3]soaBnafar!$A:$G,6,FALSE),0)</f>
        <v>0</v>
      </c>
      <c r="S688" s="20">
        <f>IFERROR(VLOOKUP(A688,[3]soaBnafar!$A:$G,7,FALSE),0)</f>
        <v>0</v>
      </c>
      <c r="T688" s="32">
        <f t="shared" si="122"/>
        <v>0</v>
      </c>
      <c r="U688" s="21">
        <f t="shared" si="123"/>
        <v>6177598</v>
      </c>
      <c r="V688" s="21">
        <f t="shared" si="124"/>
        <v>0</v>
      </c>
      <c r="W688" s="21">
        <f t="shared" si="125"/>
        <v>2465414</v>
      </c>
      <c r="X688" s="21">
        <f t="shared" si="126"/>
        <v>0</v>
      </c>
      <c r="Y688" s="33">
        <f t="shared" si="127"/>
        <v>0</v>
      </c>
      <c r="Z688" s="4" t="str">
        <f t="shared" si="128"/>
        <v>Não</v>
      </c>
      <c r="AA688" s="4" t="str">
        <f t="shared" si="129"/>
        <v>Sim</v>
      </c>
      <c r="AB688" s="4" t="str">
        <f t="shared" si="130"/>
        <v>Não</v>
      </c>
      <c r="AC688" s="4" t="str">
        <f t="shared" si="131"/>
        <v>Sim</v>
      </c>
      <c r="AD688" s="4" t="str">
        <f t="shared" si="132"/>
        <v>Não</v>
      </c>
      <c r="AE688" s="30" t="str">
        <f t="shared" si="133"/>
        <v>Não</v>
      </c>
    </row>
    <row r="689" spans="1:31" x14ac:dyDescent="0.25">
      <c r="A689" s="23">
        <v>230920</v>
      </c>
      <c r="B689" s="27">
        <f>IFERROR(VLOOKUP(A689,[1]Monitoramento_Base_somente_disp!$A:$L,5,FALSE),0)</f>
        <v>36288</v>
      </c>
      <c r="C689" s="20">
        <f>IFERROR(VLOOKUP(A689,[1]Monitoramento_Base_somente_disp!$A:$L,6,FALSE),0)</f>
        <v>24007644</v>
      </c>
      <c r="D689" s="20">
        <f>IFERROR(VLOOKUP(A689,[1]Monitoramento_Base_somente_disp!$A:$L,7,FALSE),0)</f>
        <v>24930</v>
      </c>
      <c r="E689" s="20">
        <f>IFERROR(VLOOKUP(A689,[1]Monitoramento_Base_somente_disp!$A:$L,8,FALSE),0)</f>
        <v>12902623</v>
      </c>
      <c r="F689" s="20">
        <f>IFERROR(VLOOKUP(A689,[1]Monitoramento_Base_somente_disp!$A:$L,9,FALSE),0)</f>
        <v>0</v>
      </c>
      <c r="G689" s="28">
        <f>IFERROR(VLOOKUP(A689,[1]Monitoramento_Base_somente_disp!$A:$L,10,FALSE),0)</f>
        <v>0</v>
      </c>
      <c r="H689" s="27">
        <f>IFERROR(VLOOKUP(A689,[2]webService!$A:$I,4,FALSE),0)</f>
        <v>0</v>
      </c>
      <c r="I689" s="20">
        <f>IFERROR(VLOOKUP(A689,[2]webService!$A:$II,5,FALSE),0)</f>
        <v>0</v>
      </c>
      <c r="J689" s="20">
        <f>IFERROR(VLOOKUP(A689,[2]webService!$A:$I,6,FALSE),0)</f>
        <v>0</v>
      </c>
      <c r="K689" s="20">
        <f>IFERROR(VLOOKUP(A689,[2]webService!$A:$I,7,FALSE),0)</f>
        <v>0</v>
      </c>
      <c r="L689" s="20">
        <f>IFERROR(VLOOKUP(A689,[2]webService!$A:$I,8,FALSE),0)</f>
        <v>0</v>
      </c>
      <c r="M689" s="28">
        <f>IFERROR(VLOOKUP(A689,[2]webService!$A:$I,9,FALSE),0)</f>
        <v>0</v>
      </c>
      <c r="N689" s="27">
        <f>IFERROR(VLOOKUP(A689,[3]soaBnafar!$A:$G,2,FALSE),0)</f>
        <v>0</v>
      </c>
      <c r="O689" s="20">
        <f>IFERROR(VLOOKUP(A689,[3]soaBnafar!$A:$H,3,FALSE),0)</f>
        <v>0</v>
      </c>
      <c r="P689" s="20">
        <f>IFERROR(VLOOKUP(A689,[3]soaBnafar!$A:$G,4,FALSE),0)</f>
        <v>0</v>
      </c>
      <c r="Q689" s="20">
        <f>IFERROR(VLOOKUP(A689,[3]soaBnafar!$A:$G,5,FALSE),0)</f>
        <v>0</v>
      </c>
      <c r="R689" s="20">
        <f>IFERROR(VLOOKUP(A689,[3]soaBnafar!$A:$G,6,FALSE),0)</f>
        <v>0</v>
      </c>
      <c r="S689" s="20">
        <f>IFERROR(VLOOKUP(A689,[3]soaBnafar!$A:$G,7,FALSE),0)</f>
        <v>0</v>
      </c>
      <c r="T689" s="32">
        <f t="shared" si="122"/>
        <v>36288</v>
      </c>
      <c r="U689" s="21">
        <f t="shared" si="123"/>
        <v>24007644</v>
      </c>
      <c r="V689" s="21">
        <f t="shared" si="124"/>
        <v>24930</v>
      </c>
      <c r="W689" s="21">
        <f t="shared" si="125"/>
        <v>12902623</v>
      </c>
      <c r="X689" s="21">
        <f t="shared" si="126"/>
        <v>0</v>
      </c>
      <c r="Y689" s="33">
        <f t="shared" si="127"/>
        <v>0</v>
      </c>
      <c r="Z689" s="4" t="str">
        <f t="shared" si="128"/>
        <v>Sim</v>
      </c>
      <c r="AA689" s="4" t="str">
        <f t="shared" si="129"/>
        <v>Sim</v>
      </c>
      <c r="AB689" s="4" t="str">
        <f t="shared" si="130"/>
        <v>Sim</v>
      </c>
      <c r="AC689" s="4" t="str">
        <f t="shared" si="131"/>
        <v>Sim</v>
      </c>
      <c r="AD689" s="4" t="str">
        <f t="shared" si="132"/>
        <v>Não</v>
      </c>
      <c r="AE689" s="30" t="str">
        <f t="shared" si="133"/>
        <v>Não</v>
      </c>
    </row>
    <row r="690" spans="1:31" x14ac:dyDescent="0.25">
      <c r="A690" s="23">
        <v>230930</v>
      </c>
      <c r="B690" s="27">
        <f>IFERROR(VLOOKUP(A690,[1]Monitoramento_Base_somente_disp!$A:$L,5,FALSE),0)</f>
        <v>293876</v>
      </c>
      <c r="C690" s="20">
        <f>IFERROR(VLOOKUP(A690,[1]Monitoramento_Base_somente_disp!$A:$L,6,FALSE),0)</f>
        <v>29621413</v>
      </c>
      <c r="D690" s="20">
        <f>IFERROR(VLOOKUP(A690,[1]Monitoramento_Base_somente_disp!$A:$L,7,FALSE),0)</f>
        <v>218732</v>
      </c>
      <c r="E690" s="20">
        <f>IFERROR(VLOOKUP(A690,[1]Monitoramento_Base_somente_disp!$A:$L,8,FALSE),0)</f>
        <v>14846407</v>
      </c>
      <c r="F690" s="20">
        <f>IFERROR(VLOOKUP(A690,[1]Monitoramento_Base_somente_disp!$A:$L,9,FALSE),0)</f>
        <v>0</v>
      </c>
      <c r="G690" s="28">
        <f>IFERROR(VLOOKUP(A690,[1]Monitoramento_Base_somente_disp!$A:$L,10,FALSE),0)</f>
        <v>0</v>
      </c>
      <c r="H690" s="27">
        <f>IFERROR(VLOOKUP(A690,[2]webService!$A:$I,4,FALSE),0)</f>
        <v>0</v>
      </c>
      <c r="I690" s="20">
        <f>IFERROR(VLOOKUP(A690,[2]webService!$A:$II,5,FALSE),0)</f>
        <v>0</v>
      </c>
      <c r="J690" s="20">
        <f>IFERROR(VLOOKUP(A690,[2]webService!$A:$I,6,FALSE),0)</f>
        <v>0</v>
      </c>
      <c r="K690" s="20">
        <f>IFERROR(VLOOKUP(A690,[2]webService!$A:$I,7,FALSE),0)</f>
        <v>0</v>
      </c>
      <c r="L690" s="20">
        <f>IFERROR(VLOOKUP(A690,[2]webService!$A:$I,8,FALSE),0)</f>
        <v>0</v>
      </c>
      <c r="M690" s="28">
        <f>IFERROR(VLOOKUP(A690,[2]webService!$A:$I,9,FALSE),0)</f>
        <v>0</v>
      </c>
      <c r="N690" s="27">
        <f>IFERROR(VLOOKUP(A690,[3]soaBnafar!$A:$G,2,FALSE),0)</f>
        <v>0</v>
      </c>
      <c r="O690" s="20">
        <f>IFERROR(VLOOKUP(A690,[3]soaBnafar!$A:$H,3,FALSE),0)</f>
        <v>0</v>
      </c>
      <c r="P690" s="20">
        <f>IFERROR(VLOOKUP(A690,[3]soaBnafar!$A:$G,4,FALSE),0)</f>
        <v>0</v>
      </c>
      <c r="Q690" s="20">
        <f>IFERROR(VLOOKUP(A690,[3]soaBnafar!$A:$G,5,FALSE),0)</f>
        <v>0</v>
      </c>
      <c r="R690" s="20">
        <f>IFERROR(VLOOKUP(A690,[3]soaBnafar!$A:$G,6,FALSE),0)</f>
        <v>0</v>
      </c>
      <c r="S690" s="20">
        <f>IFERROR(VLOOKUP(A690,[3]soaBnafar!$A:$G,7,FALSE),0)</f>
        <v>0</v>
      </c>
      <c r="T690" s="32">
        <f t="shared" si="122"/>
        <v>293876</v>
      </c>
      <c r="U690" s="21">
        <f t="shared" si="123"/>
        <v>29621413</v>
      </c>
      <c r="V690" s="21">
        <f t="shared" si="124"/>
        <v>218732</v>
      </c>
      <c r="W690" s="21">
        <f t="shared" si="125"/>
        <v>14846407</v>
      </c>
      <c r="X690" s="21">
        <f t="shared" si="126"/>
        <v>0</v>
      </c>
      <c r="Y690" s="33">
        <f t="shared" si="127"/>
        <v>0</v>
      </c>
      <c r="Z690" s="4" t="str">
        <f t="shared" si="128"/>
        <v>Sim</v>
      </c>
      <c r="AA690" s="4" t="str">
        <f t="shared" si="129"/>
        <v>Sim</v>
      </c>
      <c r="AB690" s="4" t="str">
        <f t="shared" si="130"/>
        <v>Sim</v>
      </c>
      <c r="AC690" s="4" t="str">
        <f t="shared" si="131"/>
        <v>Sim</v>
      </c>
      <c r="AD690" s="4" t="str">
        <f t="shared" si="132"/>
        <v>Não</v>
      </c>
      <c r="AE690" s="30" t="str">
        <f t="shared" si="133"/>
        <v>Não</v>
      </c>
    </row>
    <row r="691" spans="1:31" x14ac:dyDescent="0.25">
      <c r="A691" s="23">
        <v>230940</v>
      </c>
      <c r="B691" s="27">
        <f>IFERROR(VLOOKUP(A691,[1]Monitoramento_Base_somente_disp!$A:$L,5,FALSE),0)</f>
        <v>6456</v>
      </c>
      <c r="C691" s="20">
        <f>IFERROR(VLOOKUP(A691,[1]Monitoramento_Base_somente_disp!$A:$L,6,FALSE),0)</f>
        <v>40268662</v>
      </c>
      <c r="D691" s="20">
        <f>IFERROR(VLOOKUP(A691,[1]Monitoramento_Base_somente_disp!$A:$L,7,FALSE),0)</f>
        <v>3201</v>
      </c>
      <c r="E691" s="20">
        <f>IFERROR(VLOOKUP(A691,[1]Monitoramento_Base_somente_disp!$A:$L,8,FALSE),0)</f>
        <v>20540320</v>
      </c>
      <c r="F691" s="20">
        <f>IFERROR(VLOOKUP(A691,[1]Monitoramento_Base_somente_disp!$A:$L,9,FALSE),0)</f>
        <v>0</v>
      </c>
      <c r="G691" s="28">
        <f>IFERROR(VLOOKUP(A691,[1]Monitoramento_Base_somente_disp!$A:$L,10,FALSE),0)</f>
        <v>0</v>
      </c>
      <c r="H691" s="27">
        <f>IFERROR(VLOOKUP(A691,[2]webService!$A:$I,4,FALSE),0)</f>
        <v>0</v>
      </c>
      <c r="I691" s="20">
        <f>IFERROR(VLOOKUP(A691,[2]webService!$A:$II,5,FALSE),0)</f>
        <v>0</v>
      </c>
      <c r="J691" s="20">
        <f>IFERROR(VLOOKUP(A691,[2]webService!$A:$I,6,FALSE),0)</f>
        <v>0</v>
      </c>
      <c r="K691" s="20">
        <f>IFERROR(VLOOKUP(A691,[2]webService!$A:$I,7,FALSE),0)</f>
        <v>0</v>
      </c>
      <c r="L691" s="20">
        <f>IFERROR(VLOOKUP(A691,[2]webService!$A:$I,8,FALSE),0)</f>
        <v>0</v>
      </c>
      <c r="M691" s="28">
        <f>IFERROR(VLOOKUP(A691,[2]webService!$A:$I,9,FALSE),0)</f>
        <v>0</v>
      </c>
      <c r="N691" s="27">
        <f>IFERROR(VLOOKUP(A691,[3]soaBnafar!$A:$G,2,FALSE),0)</f>
        <v>0</v>
      </c>
      <c r="O691" s="20">
        <f>IFERROR(VLOOKUP(A691,[3]soaBnafar!$A:$H,3,FALSE),0)</f>
        <v>0</v>
      </c>
      <c r="P691" s="20">
        <f>IFERROR(VLOOKUP(A691,[3]soaBnafar!$A:$G,4,FALSE),0)</f>
        <v>0</v>
      </c>
      <c r="Q691" s="20">
        <f>IFERROR(VLOOKUP(A691,[3]soaBnafar!$A:$G,5,FALSE),0)</f>
        <v>0</v>
      </c>
      <c r="R691" s="20">
        <f>IFERROR(VLOOKUP(A691,[3]soaBnafar!$A:$G,6,FALSE),0)</f>
        <v>0</v>
      </c>
      <c r="S691" s="20">
        <f>IFERROR(VLOOKUP(A691,[3]soaBnafar!$A:$G,7,FALSE),0)</f>
        <v>0</v>
      </c>
      <c r="T691" s="32">
        <f t="shared" si="122"/>
        <v>6456</v>
      </c>
      <c r="U691" s="21">
        <f t="shared" si="123"/>
        <v>40268662</v>
      </c>
      <c r="V691" s="21">
        <f t="shared" si="124"/>
        <v>3201</v>
      </c>
      <c r="W691" s="21">
        <f t="shared" si="125"/>
        <v>20540320</v>
      </c>
      <c r="X691" s="21">
        <f t="shared" si="126"/>
        <v>0</v>
      </c>
      <c r="Y691" s="33">
        <f t="shared" si="127"/>
        <v>0</v>
      </c>
      <c r="Z691" s="4" t="str">
        <f t="shared" si="128"/>
        <v>Sim</v>
      </c>
      <c r="AA691" s="4" t="str">
        <f t="shared" si="129"/>
        <v>Sim</v>
      </c>
      <c r="AB691" s="4" t="str">
        <f t="shared" si="130"/>
        <v>Sim</v>
      </c>
      <c r="AC691" s="4" t="str">
        <f t="shared" si="131"/>
        <v>Sim</v>
      </c>
      <c r="AD691" s="4" t="str">
        <f t="shared" si="132"/>
        <v>Não</v>
      </c>
      <c r="AE691" s="30" t="str">
        <f t="shared" si="133"/>
        <v>Não</v>
      </c>
    </row>
    <row r="692" spans="1:31" x14ac:dyDescent="0.25">
      <c r="A692" s="23">
        <v>230945</v>
      </c>
      <c r="B692" s="27">
        <f>IFERROR(VLOOKUP(A692,[1]Monitoramento_Base_somente_disp!$A:$L,5,FALSE),0)</f>
        <v>134978</v>
      </c>
      <c r="C692" s="20">
        <f>IFERROR(VLOOKUP(A692,[1]Monitoramento_Base_somente_disp!$A:$L,6,FALSE),0)</f>
        <v>55110746</v>
      </c>
      <c r="D692" s="20">
        <f>IFERROR(VLOOKUP(A692,[1]Monitoramento_Base_somente_disp!$A:$L,7,FALSE),0)</f>
        <v>84385</v>
      </c>
      <c r="E692" s="20">
        <f>IFERROR(VLOOKUP(A692,[1]Monitoramento_Base_somente_disp!$A:$L,8,FALSE),0)</f>
        <v>24925403</v>
      </c>
      <c r="F692" s="20">
        <f>IFERROR(VLOOKUP(A692,[1]Monitoramento_Base_somente_disp!$A:$L,9,FALSE),0)</f>
        <v>0</v>
      </c>
      <c r="G692" s="28">
        <f>IFERROR(VLOOKUP(A692,[1]Monitoramento_Base_somente_disp!$A:$L,10,FALSE),0)</f>
        <v>0</v>
      </c>
      <c r="H692" s="27">
        <f>IFERROR(VLOOKUP(A692,[2]webService!$A:$I,4,FALSE),0)</f>
        <v>0</v>
      </c>
      <c r="I692" s="20">
        <f>IFERROR(VLOOKUP(A692,[2]webService!$A:$II,5,FALSE),0)</f>
        <v>0</v>
      </c>
      <c r="J692" s="20">
        <f>IFERROR(VLOOKUP(A692,[2]webService!$A:$I,6,FALSE),0)</f>
        <v>0</v>
      </c>
      <c r="K692" s="20">
        <f>IFERROR(VLOOKUP(A692,[2]webService!$A:$I,7,FALSE),0)</f>
        <v>0</v>
      </c>
      <c r="L692" s="20">
        <f>IFERROR(VLOOKUP(A692,[2]webService!$A:$I,8,FALSE),0)</f>
        <v>0</v>
      </c>
      <c r="M692" s="28">
        <f>IFERROR(VLOOKUP(A692,[2]webService!$A:$I,9,FALSE),0)</f>
        <v>0</v>
      </c>
      <c r="N692" s="27">
        <f>IFERROR(VLOOKUP(A692,[3]soaBnafar!$A:$G,2,FALSE),0)</f>
        <v>0</v>
      </c>
      <c r="O692" s="20">
        <f>IFERROR(VLOOKUP(A692,[3]soaBnafar!$A:$H,3,FALSE),0)</f>
        <v>0</v>
      </c>
      <c r="P692" s="20">
        <f>IFERROR(VLOOKUP(A692,[3]soaBnafar!$A:$G,4,FALSE),0)</f>
        <v>0</v>
      </c>
      <c r="Q692" s="20">
        <f>IFERROR(VLOOKUP(A692,[3]soaBnafar!$A:$G,5,FALSE),0)</f>
        <v>0</v>
      </c>
      <c r="R692" s="20">
        <f>IFERROR(VLOOKUP(A692,[3]soaBnafar!$A:$G,6,FALSE),0)</f>
        <v>0</v>
      </c>
      <c r="S692" s="20">
        <f>IFERROR(VLOOKUP(A692,[3]soaBnafar!$A:$G,7,FALSE),0)</f>
        <v>0</v>
      </c>
      <c r="T692" s="32">
        <f t="shared" si="122"/>
        <v>134978</v>
      </c>
      <c r="U692" s="21">
        <f t="shared" si="123"/>
        <v>55110746</v>
      </c>
      <c r="V692" s="21">
        <f t="shared" si="124"/>
        <v>84385</v>
      </c>
      <c r="W692" s="21">
        <f t="shared" si="125"/>
        <v>24925403</v>
      </c>
      <c r="X692" s="21">
        <f t="shared" si="126"/>
        <v>0</v>
      </c>
      <c r="Y692" s="33">
        <f t="shared" si="127"/>
        <v>0</v>
      </c>
      <c r="Z692" s="4" t="str">
        <f t="shared" si="128"/>
        <v>Sim</v>
      </c>
      <c r="AA692" s="4" t="str">
        <f t="shared" si="129"/>
        <v>Sim</v>
      </c>
      <c r="AB692" s="4" t="str">
        <f t="shared" si="130"/>
        <v>Sim</v>
      </c>
      <c r="AC692" s="4" t="str">
        <f t="shared" si="131"/>
        <v>Sim</v>
      </c>
      <c r="AD692" s="4" t="str">
        <f t="shared" si="132"/>
        <v>Não</v>
      </c>
      <c r="AE692" s="30" t="str">
        <f t="shared" si="133"/>
        <v>Não</v>
      </c>
    </row>
    <row r="693" spans="1:31" x14ac:dyDescent="0.25">
      <c r="A693" s="23">
        <v>230950</v>
      </c>
      <c r="B693" s="27">
        <f>IFERROR(VLOOKUP(A693,[1]Monitoramento_Base_somente_disp!$A:$L,5,FALSE),0)</f>
        <v>247711</v>
      </c>
      <c r="C693" s="20">
        <f>IFERROR(VLOOKUP(A693,[1]Monitoramento_Base_somente_disp!$A:$L,6,FALSE),0)</f>
        <v>40350190</v>
      </c>
      <c r="D693" s="20">
        <f>IFERROR(VLOOKUP(A693,[1]Monitoramento_Base_somente_disp!$A:$L,7,FALSE),0)</f>
        <v>110576</v>
      </c>
      <c r="E693" s="20">
        <f>IFERROR(VLOOKUP(A693,[1]Monitoramento_Base_somente_disp!$A:$L,8,FALSE),0)</f>
        <v>21088436</v>
      </c>
      <c r="F693" s="20">
        <f>IFERROR(VLOOKUP(A693,[1]Monitoramento_Base_somente_disp!$A:$L,9,FALSE),0)</f>
        <v>0</v>
      </c>
      <c r="G693" s="28">
        <f>IFERROR(VLOOKUP(A693,[1]Monitoramento_Base_somente_disp!$A:$L,10,FALSE),0)</f>
        <v>0</v>
      </c>
      <c r="H693" s="27">
        <f>IFERROR(VLOOKUP(A693,[2]webService!$A:$I,4,FALSE),0)</f>
        <v>0</v>
      </c>
      <c r="I693" s="20">
        <f>IFERROR(VLOOKUP(A693,[2]webService!$A:$II,5,FALSE),0)</f>
        <v>0</v>
      </c>
      <c r="J693" s="20">
        <f>IFERROR(VLOOKUP(A693,[2]webService!$A:$I,6,FALSE),0)</f>
        <v>0</v>
      </c>
      <c r="K693" s="20">
        <f>IFERROR(VLOOKUP(A693,[2]webService!$A:$I,7,FALSE),0)</f>
        <v>0</v>
      </c>
      <c r="L693" s="20">
        <f>IFERROR(VLOOKUP(A693,[2]webService!$A:$I,8,FALSE),0)</f>
        <v>0</v>
      </c>
      <c r="M693" s="28">
        <f>IFERROR(VLOOKUP(A693,[2]webService!$A:$I,9,FALSE),0)</f>
        <v>0</v>
      </c>
      <c r="N693" s="27">
        <f>IFERROR(VLOOKUP(A693,[3]soaBnafar!$A:$G,2,FALSE),0)</f>
        <v>0</v>
      </c>
      <c r="O693" s="20">
        <f>IFERROR(VLOOKUP(A693,[3]soaBnafar!$A:$H,3,FALSE),0)</f>
        <v>0</v>
      </c>
      <c r="P693" s="20">
        <f>IFERROR(VLOOKUP(A693,[3]soaBnafar!$A:$G,4,FALSE),0)</f>
        <v>0</v>
      </c>
      <c r="Q693" s="20">
        <f>IFERROR(VLOOKUP(A693,[3]soaBnafar!$A:$G,5,FALSE),0)</f>
        <v>0</v>
      </c>
      <c r="R693" s="20">
        <f>IFERROR(VLOOKUP(A693,[3]soaBnafar!$A:$G,6,FALSE),0)</f>
        <v>0</v>
      </c>
      <c r="S693" s="20">
        <f>IFERROR(VLOOKUP(A693,[3]soaBnafar!$A:$G,7,FALSE),0)</f>
        <v>0</v>
      </c>
      <c r="T693" s="32">
        <f t="shared" si="122"/>
        <v>247711</v>
      </c>
      <c r="U693" s="21">
        <f t="shared" si="123"/>
        <v>40350190</v>
      </c>
      <c r="V693" s="21">
        <f t="shared" si="124"/>
        <v>110576</v>
      </c>
      <c r="W693" s="21">
        <f t="shared" si="125"/>
        <v>21088436</v>
      </c>
      <c r="X693" s="21">
        <f t="shared" si="126"/>
        <v>0</v>
      </c>
      <c r="Y693" s="33">
        <f t="shared" si="127"/>
        <v>0</v>
      </c>
      <c r="Z693" s="4" t="str">
        <f t="shared" si="128"/>
        <v>Sim</v>
      </c>
      <c r="AA693" s="4" t="str">
        <f t="shared" si="129"/>
        <v>Sim</v>
      </c>
      <c r="AB693" s="4" t="str">
        <f t="shared" si="130"/>
        <v>Sim</v>
      </c>
      <c r="AC693" s="4" t="str">
        <f t="shared" si="131"/>
        <v>Sim</v>
      </c>
      <c r="AD693" s="4" t="str">
        <f t="shared" si="132"/>
        <v>Não</v>
      </c>
      <c r="AE693" s="30" t="str">
        <f t="shared" si="133"/>
        <v>Não</v>
      </c>
    </row>
    <row r="694" spans="1:31" x14ac:dyDescent="0.25">
      <c r="A694" s="23">
        <v>230960</v>
      </c>
      <c r="B694" s="27">
        <f>IFERROR(VLOOKUP(A694,[1]Monitoramento_Base_somente_disp!$A:$L,5,FALSE),0)</f>
        <v>611243</v>
      </c>
      <c r="C694" s="20">
        <f>IFERROR(VLOOKUP(A694,[1]Monitoramento_Base_somente_disp!$A:$L,6,FALSE),0)</f>
        <v>108677803</v>
      </c>
      <c r="D694" s="20">
        <f>IFERROR(VLOOKUP(A694,[1]Monitoramento_Base_somente_disp!$A:$L,7,FALSE),0)</f>
        <v>354379</v>
      </c>
      <c r="E694" s="20">
        <f>IFERROR(VLOOKUP(A694,[1]Monitoramento_Base_somente_disp!$A:$L,8,FALSE),0)</f>
        <v>48436997</v>
      </c>
      <c r="F694" s="20">
        <f>IFERROR(VLOOKUP(A694,[1]Monitoramento_Base_somente_disp!$A:$L,9,FALSE),0)</f>
        <v>0</v>
      </c>
      <c r="G694" s="28">
        <f>IFERROR(VLOOKUP(A694,[1]Monitoramento_Base_somente_disp!$A:$L,10,FALSE),0)</f>
        <v>0</v>
      </c>
      <c r="H694" s="27">
        <f>IFERROR(VLOOKUP(A694,[2]webService!$A:$I,4,FALSE),0)</f>
        <v>0</v>
      </c>
      <c r="I694" s="20">
        <f>IFERROR(VLOOKUP(A694,[2]webService!$A:$II,5,FALSE),0)</f>
        <v>0</v>
      </c>
      <c r="J694" s="20">
        <f>IFERROR(VLOOKUP(A694,[2]webService!$A:$I,6,FALSE),0)</f>
        <v>0</v>
      </c>
      <c r="K694" s="20">
        <f>IFERROR(VLOOKUP(A694,[2]webService!$A:$I,7,FALSE),0)</f>
        <v>0</v>
      </c>
      <c r="L694" s="20">
        <f>IFERROR(VLOOKUP(A694,[2]webService!$A:$I,8,FALSE),0)</f>
        <v>0</v>
      </c>
      <c r="M694" s="28">
        <f>IFERROR(VLOOKUP(A694,[2]webService!$A:$I,9,FALSE),0)</f>
        <v>0</v>
      </c>
      <c r="N694" s="27">
        <f>IFERROR(VLOOKUP(A694,[3]soaBnafar!$A:$G,2,FALSE),0)</f>
        <v>0</v>
      </c>
      <c r="O694" s="20">
        <f>IFERROR(VLOOKUP(A694,[3]soaBnafar!$A:$H,3,FALSE),0)</f>
        <v>0</v>
      </c>
      <c r="P694" s="20">
        <f>IFERROR(VLOOKUP(A694,[3]soaBnafar!$A:$G,4,FALSE),0)</f>
        <v>0</v>
      </c>
      <c r="Q694" s="20">
        <f>IFERROR(VLOOKUP(A694,[3]soaBnafar!$A:$G,5,FALSE),0)</f>
        <v>0</v>
      </c>
      <c r="R694" s="20">
        <f>IFERROR(VLOOKUP(A694,[3]soaBnafar!$A:$G,6,FALSE),0)</f>
        <v>0</v>
      </c>
      <c r="S694" s="20">
        <f>IFERROR(VLOOKUP(A694,[3]soaBnafar!$A:$G,7,FALSE),0)</f>
        <v>0</v>
      </c>
      <c r="T694" s="32">
        <f t="shared" si="122"/>
        <v>611243</v>
      </c>
      <c r="U694" s="21">
        <f t="shared" si="123"/>
        <v>108677803</v>
      </c>
      <c r="V694" s="21">
        <f t="shared" si="124"/>
        <v>354379</v>
      </c>
      <c r="W694" s="21">
        <f t="shared" si="125"/>
        <v>48436997</v>
      </c>
      <c r="X694" s="21">
        <f t="shared" si="126"/>
        <v>0</v>
      </c>
      <c r="Y694" s="33">
        <f t="shared" si="127"/>
        <v>0</v>
      </c>
      <c r="Z694" s="4" t="str">
        <f t="shared" si="128"/>
        <v>Sim</v>
      </c>
      <c r="AA694" s="4" t="str">
        <f t="shared" si="129"/>
        <v>Sim</v>
      </c>
      <c r="AB694" s="4" t="str">
        <f t="shared" si="130"/>
        <v>Sim</v>
      </c>
      <c r="AC694" s="4" t="str">
        <f t="shared" si="131"/>
        <v>Sim</v>
      </c>
      <c r="AD694" s="4" t="str">
        <f t="shared" si="132"/>
        <v>Não</v>
      </c>
      <c r="AE694" s="30" t="str">
        <f t="shared" si="133"/>
        <v>Não</v>
      </c>
    </row>
    <row r="695" spans="1:31" x14ac:dyDescent="0.25">
      <c r="A695" s="23">
        <v>230980</v>
      </c>
      <c r="B695" s="27">
        <f>IFERROR(VLOOKUP(A695,[1]Monitoramento_Base_somente_disp!$A:$L,5,FALSE),0)</f>
        <v>46836</v>
      </c>
      <c r="C695" s="20">
        <f>IFERROR(VLOOKUP(A695,[1]Monitoramento_Base_somente_disp!$A:$L,6,FALSE),0)</f>
        <v>12019229</v>
      </c>
      <c r="D695" s="20">
        <f>IFERROR(VLOOKUP(A695,[1]Monitoramento_Base_somente_disp!$A:$L,7,FALSE),0)</f>
        <v>9988</v>
      </c>
      <c r="E695" s="20">
        <f>IFERROR(VLOOKUP(A695,[1]Monitoramento_Base_somente_disp!$A:$L,8,FALSE),0)</f>
        <v>5865402</v>
      </c>
      <c r="F695" s="20">
        <f>IFERROR(VLOOKUP(A695,[1]Monitoramento_Base_somente_disp!$A:$L,9,FALSE),0)</f>
        <v>0</v>
      </c>
      <c r="G695" s="28">
        <f>IFERROR(VLOOKUP(A695,[1]Monitoramento_Base_somente_disp!$A:$L,10,FALSE),0)</f>
        <v>0</v>
      </c>
      <c r="H695" s="27">
        <f>IFERROR(VLOOKUP(A695,[2]webService!$A:$I,4,FALSE),0)</f>
        <v>0</v>
      </c>
      <c r="I695" s="20">
        <f>IFERROR(VLOOKUP(A695,[2]webService!$A:$II,5,FALSE),0)</f>
        <v>0</v>
      </c>
      <c r="J695" s="20">
        <f>IFERROR(VLOOKUP(A695,[2]webService!$A:$I,6,FALSE),0)</f>
        <v>0</v>
      </c>
      <c r="K695" s="20">
        <f>IFERROR(VLOOKUP(A695,[2]webService!$A:$I,7,FALSE),0)</f>
        <v>0</v>
      </c>
      <c r="L695" s="20">
        <f>IFERROR(VLOOKUP(A695,[2]webService!$A:$I,8,FALSE),0)</f>
        <v>0</v>
      </c>
      <c r="M695" s="28">
        <f>IFERROR(VLOOKUP(A695,[2]webService!$A:$I,9,FALSE),0)</f>
        <v>0</v>
      </c>
      <c r="N695" s="27">
        <f>IFERROR(VLOOKUP(A695,[3]soaBnafar!$A:$G,2,FALSE),0)</f>
        <v>0</v>
      </c>
      <c r="O695" s="20">
        <f>IFERROR(VLOOKUP(A695,[3]soaBnafar!$A:$H,3,FALSE),0)</f>
        <v>0</v>
      </c>
      <c r="P695" s="20">
        <f>IFERROR(VLOOKUP(A695,[3]soaBnafar!$A:$G,4,FALSE),0)</f>
        <v>0</v>
      </c>
      <c r="Q695" s="20">
        <f>IFERROR(VLOOKUP(A695,[3]soaBnafar!$A:$G,5,FALSE),0)</f>
        <v>0</v>
      </c>
      <c r="R695" s="20">
        <f>IFERROR(VLOOKUP(A695,[3]soaBnafar!$A:$G,6,FALSE),0)</f>
        <v>0</v>
      </c>
      <c r="S695" s="20">
        <f>IFERROR(VLOOKUP(A695,[3]soaBnafar!$A:$G,7,FALSE),0)</f>
        <v>0</v>
      </c>
      <c r="T695" s="32">
        <f t="shared" si="122"/>
        <v>46836</v>
      </c>
      <c r="U695" s="21">
        <f t="shared" si="123"/>
        <v>12019229</v>
      </c>
      <c r="V695" s="21">
        <f t="shared" si="124"/>
        <v>9988</v>
      </c>
      <c r="W695" s="21">
        <f t="shared" si="125"/>
        <v>5865402</v>
      </c>
      <c r="X695" s="21">
        <f t="shared" si="126"/>
        <v>0</v>
      </c>
      <c r="Y695" s="33">
        <f t="shared" si="127"/>
        <v>0</v>
      </c>
      <c r="Z695" s="4" t="str">
        <f t="shared" si="128"/>
        <v>Sim</v>
      </c>
      <c r="AA695" s="4" t="str">
        <f t="shared" si="129"/>
        <v>Sim</v>
      </c>
      <c r="AB695" s="4" t="str">
        <f t="shared" si="130"/>
        <v>Sim</v>
      </c>
      <c r="AC695" s="4" t="str">
        <f t="shared" si="131"/>
        <v>Sim</v>
      </c>
      <c r="AD695" s="4" t="str">
        <f t="shared" si="132"/>
        <v>Não</v>
      </c>
      <c r="AE695" s="30" t="str">
        <f t="shared" si="133"/>
        <v>Não</v>
      </c>
    </row>
    <row r="696" spans="1:31" x14ac:dyDescent="0.25">
      <c r="A696" s="23">
        <v>230990</v>
      </c>
      <c r="B696" s="27">
        <f>IFERROR(VLOOKUP(A696,[1]Monitoramento_Base_somente_disp!$A:$L,5,FALSE),0)</f>
        <v>22190</v>
      </c>
      <c r="C696" s="20">
        <f>IFERROR(VLOOKUP(A696,[1]Monitoramento_Base_somente_disp!$A:$L,6,FALSE),0)</f>
        <v>9076748</v>
      </c>
      <c r="D696" s="20">
        <f>IFERROR(VLOOKUP(A696,[1]Monitoramento_Base_somente_disp!$A:$L,7,FALSE),0)</f>
        <v>22504</v>
      </c>
      <c r="E696" s="20">
        <f>IFERROR(VLOOKUP(A696,[1]Monitoramento_Base_somente_disp!$A:$L,8,FALSE),0)</f>
        <v>4876473</v>
      </c>
      <c r="F696" s="20">
        <f>IFERROR(VLOOKUP(A696,[1]Monitoramento_Base_somente_disp!$A:$L,9,FALSE),0)</f>
        <v>0</v>
      </c>
      <c r="G696" s="28">
        <f>IFERROR(VLOOKUP(A696,[1]Monitoramento_Base_somente_disp!$A:$L,10,FALSE),0)</f>
        <v>0</v>
      </c>
      <c r="H696" s="27">
        <f>IFERROR(VLOOKUP(A696,[2]webService!$A:$I,4,FALSE),0)</f>
        <v>0</v>
      </c>
      <c r="I696" s="20">
        <f>IFERROR(VLOOKUP(A696,[2]webService!$A:$II,5,FALSE),0)</f>
        <v>0</v>
      </c>
      <c r="J696" s="20">
        <f>IFERROR(VLOOKUP(A696,[2]webService!$A:$I,6,FALSE),0)</f>
        <v>0</v>
      </c>
      <c r="K696" s="20">
        <f>IFERROR(VLOOKUP(A696,[2]webService!$A:$I,7,FALSE),0)</f>
        <v>0</v>
      </c>
      <c r="L696" s="20">
        <f>IFERROR(VLOOKUP(A696,[2]webService!$A:$I,8,FALSE),0)</f>
        <v>0</v>
      </c>
      <c r="M696" s="28">
        <f>IFERROR(VLOOKUP(A696,[2]webService!$A:$I,9,FALSE),0)</f>
        <v>0</v>
      </c>
      <c r="N696" s="27">
        <f>IFERROR(VLOOKUP(A696,[3]soaBnafar!$A:$G,2,FALSE),0)</f>
        <v>0</v>
      </c>
      <c r="O696" s="20">
        <f>IFERROR(VLOOKUP(A696,[3]soaBnafar!$A:$H,3,FALSE),0)</f>
        <v>0</v>
      </c>
      <c r="P696" s="20">
        <f>IFERROR(VLOOKUP(A696,[3]soaBnafar!$A:$G,4,FALSE),0)</f>
        <v>0</v>
      </c>
      <c r="Q696" s="20">
        <f>IFERROR(VLOOKUP(A696,[3]soaBnafar!$A:$G,5,FALSE),0)</f>
        <v>0</v>
      </c>
      <c r="R696" s="20">
        <f>IFERROR(VLOOKUP(A696,[3]soaBnafar!$A:$G,6,FALSE),0)</f>
        <v>0</v>
      </c>
      <c r="S696" s="20">
        <f>IFERROR(VLOOKUP(A696,[3]soaBnafar!$A:$G,7,FALSE),0)</f>
        <v>0</v>
      </c>
      <c r="T696" s="32">
        <f t="shared" si="122"/>
        <v>22190</v>
      </c>
      <c r="U696" s="21">
        <f t="shared" si="123"/>
        <v>9076748</v>
      </c>
      <c r="V696" s="21">
        <f t="shared" si="124"/>
        <v>22504</v>
      </c>
      <c r="W696" s="21">
        <f t="shared" si="125"/>
        <v>4876473</v>
      </c>
      <c r="X696" s="21">
        <f t="shared" si="126"/>
        <v>0</v>
      </c>
      <c r="Y696" s="33">
        <f t="shared" si="127"/>
        <v>0</v>
      </c>
      <c r="Z696" s="4" t="str">
        <f t="shared" si="128"/>
        <v>Sim</v>
      </c>
      <c r="AA696" s="4" t="str">
        <f t="shared" si="129"/>
        <v>Sim</v>
      </c>
      <c r="AB696" s="4" t="str">
        <f t="shared" si="130"/>
        <v>Sim</v>
      </c>
      <c r="AC696" s="4" t="str">
        <f t="shared" si="131"/>
        <v>Sim</v>
      </c>
      <c r="AD696" s="4" t="str">
        <f t="shared" si="132"/>
        <v>Não</v>
      </c>
      <c r="AE696" s="30" t="str">
        <f t="shared" si="133"/>
        <v>Não</v>
      </c>
    </row>
    <row r="697" spans="1:31" x14ac:dyDescent="0.25">
      <c r="A697" s="23">
        <v>231000</v>
      </c>
      <c r="B697" s="27">
        <f>IFERROR(VLOOKUP(A697,[1]Monitoramento_Base_somente_disp!$A:$L,5,FALSE),0)</f>
        <v>21268</v>
      </c>
      <c r="C697" s="20">
        <f>IFERROR(VLOOKUP(A697,[1]Monitoramento_Base_somente_disp!$A:$L,6,FALSE),0)</f>
        <v>11322744</v>
      </c>
      <c r="D697" s="20">
        <f>IFERROR(VLOOKUP(A697,[1]Monitoramento_Base_somente_disp!$A:$L,7,FALSE),0)</f>
        <v>4350</v>
      </c>
      <c r="E697" s="20">
        <f>IFERROR(VLOOKUP(A697,[1]Monitoramento_Base_somente_disp!$A:$L,8,FALSE),0)</f>
        <v>4307589</v>
      </c>
      <c r="F697" s="20">
        <f>IFERROR(VLOOKUP(A697,[1]Monitoramento_Base_somente_disp!$A:$L,9,FALSE),0)</f>
        <v>0</v>
      </c>
      <c r="G697" s="28">
        <f>IFERROR(VLOOKUP(A697,[1]Monitoramento_Base_somente_disp!$A:$L,10,FALSE),0)</f>
        <v>0</v>
      </c>
      <c r="H697" s="27">
        <f>IFERROR(VLOOKUP(A697,[2]webService!$A:$I,4,FALSE),0)</f>
        <v>0</v>
      </c>
      <c r="I697" s="20">
        <f>IFERROR(VLOOKUP(A697,[2]webService!$A:$II,5,FALSE),0)</f>
        <v>0</v>
      </c>
      <c r="J697" s="20">
        <f>IFERROR(VLOOKUP(A697,[2]webService!$A:$I,6,FALSE),0)</f>
        <v>0</v>
      </c>
      <c r="K697" s="20">
        <f>IFERROR(VLOOKUP(A697,[2]webService!$A:$I,7,FALSE),0)</f>
        <v>0</v>
      </c>
      <c r="L697" s="20">
        <f>IFERROR(VLOOKUP(A697,[2]webService!$A:$I,8,FALSE),0)</f>
        <v>0</v>
      </c>
      <c r="M697" s="28">
        <f>IFERROR(VLOOKUP(A697,[2]webService!$A:$I,9,FALSE),0)</f>
        <v>0</v>
      </c>
      <c r="N697" s="27">
        <f>IFERROR(VLOOKUP(A697,[3]soaBnafar!$A:$G,2,FALSE),0)</f>
        <v>0</v>
      </c>
      <c r="O697" s="20">
        <f>IFERROR(VLOOKUP(A697,[3]soaBnafar!$A:$H,3,FALSE),0)</f>
        <v>0</v>
      </c>
      <c r="P697" s="20">
        <f>IFERROR(VLOOKUP(A697,[3]soaBnafar!$A:$G,4,FALSE),0)</f>
        <v>0</v>
      </c>
      <c r="Q697" s="20">
        <f>IFERROR(VLOOKUP(A697,[3]soaBnafar!$A:$G,5,FALSE),0)</f>
        <v>0</v>
      </c>
      <c r="R697" s="20">
        <f>IFERROR(VLOOKUP(A697,[3]soaBnafar!$A:$G,6,FALSE),0)</f>
        <v>0</v>
      </c>
      <c r="S697" s="20">
        <f>IFERROR(VLOOKUP(A697,[3]soaBnafar!$A:$G,7,FALSE),0)</f>
        <v>0</v>
      </c>
      <c r="T697" s="32">
        <f t="shared" si="122"/>
        <v>21268</v>
      </c>
      <c r="U697" s="21">
        <f t="shared" si="123"/>
        <v>11322744</v>
      </c>
      <c r="V697" s="21">
        <f t="shared" si="124"/>
        <v>4350</v>
      </c>
      <c r="W697" s="21">
        <f t="shared" si="125"/>
        <v>4307589</v>
      </c>
      <c r="X697" s="21">
        <f t="shared" si="126"/>
        <v>0</v>
      </c>
      <c r="Y697" s="33">
        <f t="shared" si="127"/>
        <v>0</v>
      </c>
      <c r="Z697" s="4" t="str">
        <f t="shared" si="128"/>
        <v>Sim</v>
      </c>
      <c r="AA697" s="4" t="str">
        <f t="shared" si="129"/>
        <v>Sim</v>
      </c>
      <c r="AB697" s="4" t="str">
        <f t="shared" si="130"/>
        <v>Sim</v>
      </c>
      <c r="AC697" s="4" t="str">
        <f t="shared" si="131"/>
        <v>Sim</v>
      </c>
      <c r="AD697" s="4" t="str">
        <f t="shared" si="132"/>
        <v>Não</v>
      </c>
      <c r="AE697" s="30" t="str">
        <f t="shared" si="133"/>
        <v>Não</v>
      </c>
    </row>
    <row r="698" spans="1:31" x14ac:dyDescent="0.25">
      <c r="A698" s="23">
        <v>231010</v>
      </c>
      <c r="B698" s="27">
        <f>IFERROR(VLOOKUP(A698,[1]Monitoramento_Base_somente_disp!$A:$L,5,FALSE),0)</f>
        <v>311</v>
      </c>
      <c r="C698" s="20">
        <f>IFERROR(VLOOKUP(A698,[1]Monitoramento_Base_somente_disp!$A:$L,6,FALSE),0)</f>
        <v>33165460</v>
      </c>
      <c r="D698" s="20">
        <f>IFERROR(VLOOKUP(A698,[1]Monitoramento_Base_somente_disp!$A:$L,7,FALSE),0)</f>
        <v>2987</v>
      </c>
      <c r="E698" s="20">
        <f>IFERROR(VLOOKUP(A698,[1]Monitoramento_Base_somente_disp!$A:$L,8,FALSE),0)</f>
        <v>15778309</v>
      </c>
      <c r="F698" s="20">
        <f>IFERROR(VLOOKUP(A698,[1]Monitoramento_Base_somente_disp!$A:$L,9,FALSE),0)</f>
        <v>0</v>
      </c>
      <c r="G698" s="28">
        <f>IFERROR(VLOOKUP(A698,[1]Monitoramento_Base_somente_disp!$A:$L,10,FALSE),0)</f>
        <v>0</v>
      </c>
      <c r="H698" s="27">
        <f>IFERROR(VLOOKUP(A698,[2]webService!$A:$I,4,FALSE),0)</f>
        <v>0</v>
      </c>
      <c r="I698" s="20">
        <f>IFERROR(VLOOKUP(A698,[2]webService!$A:$II,5,FALSE),0)</f>
        <v>0</v>
      </c>
      <c r="J698" s="20">
        <f>IFERROR(VLOOKUP(A698,[2]webService!$A:$I,6,FALSE),0)</f>
        <v>0</v>
      </c>
      <c r="K698" s="20">
        <f>IFERROR(VLOOKUP(A698,[2]webService!$A:$I,7,FALSE),0)</f>
        <v>0</v>
      </c>
      <c r="L698" s="20">
        <f>IFERROR(VLOOKUP(A698,[2]webService!$A:$I,8,FALSE),0)</f>
        <v>0</v>
      </c>
      <c r="M698" s="28">
        <f>IFERROR(VLOOKUP(A698,[2]webService!$A:$I,9,FALSE),0)</f>
        <v>0</v>
      </c>
      <c r="N698" s="27">
        <f>IFERROR(VLOOKUP(A698,[3]soaBnafar!$A:$G,2,FALSE),0)</f>
        <v>0</v>
      </c>
      <c r="O698" s="20">
        <f>IFERROR(VLOOKUP(A698,[3]soaBnafar!$A:$H,3,FALSE),0)</f>
        <v>0</v>
      </c>
      <c r="P698" s="20">
        <f>IFERROR(VLOOKUP(A698,[3]soaBnafar!$A:$G,4,FALSE),0)</f>
        <v>0</v>
      </c>
      <c r="Q698" s="20">
        <f>IFERROR(VLOOKUP(A698,[3]soaBnafar!$A:$G,5,FALSE),0)</f>
        <v>0</v>
      </c>
      <c r="R698" s="20">
        <f>IFERROR(VLOOKUP(A698,[3]soaBnafar!$A:$G,6,FALSE),0)</f>
        <v>0</v>
      </c>
      <c r="S698" s="20">
        <f>IFERROR(VLOOKUP(A698,[3]soaBnafar!$A:$G,7,FALSE),0)</f>
        <v>0</v>
      </c>
      <c r="T698" s="32">
        <f t="shared" si="122"/>
        <v>311</v>
      </c>
      <c r="U698" s="21">
        <f t="shared" si="123"/>
        <v>33165460</v>
      </c>
      <c r="V698" s="21">
        <f t="shared" si="124"/>
        <v>2987</v>
      </c>
      <c r="W698" s="21">
        <f t="shared" si="125"/>
        <v>15778309</v>
      </c>
      <c r="X698" s="21">
        <f t="shared" si="126"/>
        <v>0</v>
      </c>
      <c r="Y698" s="33">
        <f t="shared" si="127"/>
        <v>0</v>
      </c>
      <c r="Z698" s="4" t="str">
        <f t="shared" si="128"/>
        <v>Sim</v>
      </c>
      <c r="AA698" s="4" t="str">
        <f t="shared" si="129"/>
        <v>Sim</v>
      </c>
      <c r="AB698" s="4" t="str">
        <f t="shared" si="130"/>
        <v>Sim</v>
      </c>
      <c r="AC698" s="4" t="str">
        <f t="shared" si="131"/>
        <v>Sim</v>
      </c>
      <c r="AD698" s="4" t="str">
        <f t="shared" si="132"/>
        <v>Não</v>
      </c>
      <c r="AE698" s="30" t="str">
        <f t="shared" si="133"/>
        <v>Não</v>
      </c>
    </row>
    <row r="699" spans="1:31" x14ac:dyDescent="0.25">
      <c r="A699" s="23">
        <v>231030</v>
      </c>
      <c r="B699" s="27">
        <f>IFERROR(VLOOKUP(A699,[1]Monitoramento_Base_somente_disp!$A:$L,5,FALSE),0)</f>
        <v>0</v>
      </c>
      <c r="C699" s="20">
        <f>IFERROR(VLOOKUP(A699,[1]Monitoramento_Base_somente_disp!$A:$L,6,FALSE),0)</f>
        <v>1586770</v>
      </c>
      <c r="D699" s="20">
        <f>IFERROR(VLOOKUP(A699,[1]Monitoramento_Base_somente_disp!$A:$L,7,FALSE),0)</f>
        <v>0</v>
      </c>
      <c r="E699" s="20">
        <f>IFERROR(VLOOKUP(A699,[1]Monitoramento_Base_somente_disp!$A:$L,8,FALSE),0)</f>
        <v>934023</v>
      </c>
      <c r="F699" s="20">
        <f>IFERROR(VLOOKUP(A699,[1]Monitoramento_Base_somente_disp!$A:$L,9,FALSE),0)</f>
        <v>0</v>
      </c>
      <c r="G699" s="28">
        <f>IFERROR(VLOOKUP(A699,[1]Monitoramento_Base_somente_disp!$A:$L,10,FALSE),0)</f>
        <v>0</v>
      </c>
      <c r="H699" s="27">
        <f>IFERROR(VLOOKUP(A699,[2]webService!$A:$I,4,FALSE),0)</f>
        <v>0</v>
      </c>
      <c r="I699" s="20">
        <f>IFERROR(VLOOKUP(A699,[2]webService!$A:$II,5,FALSE),0)</f>
        <v>0</v>
      </c>
      <c r="J699" s="20">
        <f>IFERROR(VLOOKUP(A699,[2]webService!$A:$I,6,FALSE),0)</f>
        <v>0</v>
      </c>
      <c r="K699" s="20">
        <f>IFERROR(VLOOKUP(A699,[2]webService!$A:$I,7,FALSE),0)</f>
        <v>0</v>
      </c>
      <c r="L699" s="20">
        <f>IFERROR(VLOOKUP(A699,[2]webService!$A:$I,8,FALSE),0)</f>
        <v>0</v>
      </c>
      <c r="M699" s="28">
        <f>IFERROR(VLOOKUP(A699,[2]webService!$A:$I,9,FALSE),0)</f>
        <v>0</v>
      </c>
      <c r="N699" s="27">
        <f>IFERROR(VLOOKUP(A699,[3]soaBnafar!$A:$G,2,FALSE),0)</f>
        <v>0</v>
      </c>
      <c r="O699" s="20">
        <f>IFERROR(VLOOKUP(A699,[3]soaBnafar!$A:$H,3,FALSE),0)</f>
        <v>0</v>
      </c>
      <c r="P699" s="20">
        <f>IFERROR(VLOOKUP(A699,[3]soaBnafar!$A:$G,4,FALSE),0)</f>
        <v>0</v>
      </c>
      <c r="Q699" s="20">
        <f>IFERROR(VLOOKUP(A699,[3]soaBnafar!$A:$G,5,FALSE),0)</f>
        <v>0</v>
      </c>
      <c r="R699" s="20">
        <f>IFERROR(VLOOKUP(A699,[3]soaBnafar!$A:$G,6,FALSE),0)</f>
        <v>0</v>
      </c>
      <c r="S699" s="20">
        <f>IFERROR(VLOOKUP(A699,[3]soaBnafar!$A:$G,7,FALSE),0)</f>
        <v>0</v>
      </c>
      <c r="T699" s="32">
        <f t="shared" si="122"/>
        <v>0</v>
      </c>
      <c r="U699" s="21">
        <f t="shared" si="123"/>
        <v>1586770</v>
      </c>
      <c r="V699" s="21">
        <f t="shared" si="124"/>
        <v>0</v>
      </c>
      <c r="W699" s="21">
        <f t="shared" si="125"/>
        <v>934023</v>
      </c>
      <c r="X699" s="21">
        <f t="shared" si="126"/>
        <v>0</v>
      </c>
      <c r="Y699" s="33">
        <f t="shared" si="127"/>
        <v>0</v>
      </c>
      <c r="Z699" s="4" t="str">
        <f t="shared" si="128"/>
        <v>Não</v>
      </c>
      <c r="AA699" s="4" t="str">
        <f t="shared" si="129"/>
        <v>Sim</v>
      </c>
      <c r="AB699" s="4" t="str">
        <f t="shared" si="130"/>
        <v>Não</v>
      </c>
      <c r="AC699" s="4" t="str">
        <f t="shared" si="131"/>
        <v>Sim</v>
      </c>
      <c r="AD699" s="4" t="str">
        <f t="shared" si="132"/>
        <v>Não</v>
      </c>
      <c r="AE699" s="30" t="str">
        <f t="shared" si="133"/>
        <v>Não</v>
      </c>
    </row>
    <row r="700" spans="1:31" x14ac:dyDescent="0.25">
      <c r="A700" s="23">
        <v>231040</v>
      </c>
      <c r="B700" s="27">
        <f>IFERROR(VLOOKUP(A700,[1]Monitoramento_Base_somente_disp!$A:$L,5,FALSE),0)</f>
        <v>87589</v>
      </c>
      <c r="C700" s="20">
        <f>IFERROR(VLOOKUP(A700,[1]Monitoramento_Base_somente_disp!$A:$L,6,FALSE),0)</f>
        <v>33303940</v>
      </c>
      <c r="D700" s="20">
        <f>IFERROR(VLOOKUP(A700,[1]Monitoramento_Base_somente_disp!$A:$L,7,FALSE),0)</f>
        <v>62502</v>
      </c>
      <c r="E700" s="20">
        <f>IFERROR(VLOOKUP(A700,[1]Monitoramento_Base_somente_disp!$A:$L,8,FALSE),0)</f>
        <v>17610601</v>
      </c>
      <c r="F700" s="20">
        <f>IFERROR(VLOOKUP(A700,[1]Monitoramento_Base_somente_disp!$A:$L,9,FALSE),0)</f>
        <v>0</v>
      </c>
      <c r="G700" s="28">
        <f>IFERROR(VLOOKUP(A700,[1]Monitoramento_Base_somente_disp!$A:$L,10,FALSE),0)</f>
        <v>0</v>
      </c>
      <c r="H700" s="27">
        <f>IFERROR(VLOOKUP(A700,[2]webService!$A:$I,4,FALSE),0)</f>
        <v>0</v>
      </c>
      <c r="I700" s="20">
        <f>IFERROR(VLOOKUP(A700,[2]webService!$A:$II,5,FALSE),0)</f>
        <v>0</v>
      </c>
      <c r="J700" s="20">
        <f>IFERROR(VLOOKUP(A700,[2]webService!$A:$I,6,FALSE),0)</f>
        <v>0</v>
      </c>
      <c r="K700" s="20">
        <f>IFERROR(VLOOKUP(A700,[2]webService!$A:$I,7,FALSE),0)</f>
        <v>0</v>
      </c>
      <c r="L700" s="20">
        <f>IFERROR(VLOOKUP(A700,[2]webService!$A:$I,8,FALSE),0)</f>
        <v>0</v>
      </c>
      <c r="M700" s="28">
        <f>IFERROR(VLOOKUP(A700,[2]webService!$A:$I,9,FALSE),0)</f>
        <v>0</v>
      </c>
      <c r="N700" s="27">
        <f>IFERROR(VLOOKUP(A700,[3]soaBnafar!$A:$G,2,FALSE),0)</f>
        <v>0</v>
      </c>
      <c r="O700" s="20">
        <f>IFERROR(VLOOKUP(A700,[3]soaBnafar!$A:$H,3,FALSE),0)</f>
        <v>0</v>
      </c>
      <c r="P700" s="20">
        <f>IFERROR(VLOOKUP(A700,[3]soaBnafar!$A:$G,4,FALSE),0)</f>
        <v>0</v>
      </c>
      <c r="Q700" s="20">
        <f>IFERROR(VLOOKUP(A700,[3]soaBnafar!$A:$G,5,FALSE),0)</f>
        <v>0</v>
      </c>
      <c r="R700" s="20">
        <f>IFERROR(VLOOKUP(A700,[3]soaBnafar!$A:$G,6,FALSE),0)</f>
        <v>0</v>
      </c>
      <c r="S700" s="20">
        <f>IFERROR(VLOOKUP(A700,[3]soaBnafar!$A:$G,7,FALSE),0)</f>
        <v>0</v>
      </c>
      <c r="T700" s="32">
        <f t="shared" si="122"/>
        <v>87589</v>
      </c>
      <c r="U700" s="21">
        <f t="shared" si="123"/>
        <v>33303940</v>
      </c>
      <c r="V700" s="21">
        <f t="shared" si="124"/>
        <v>62502</v>
      </c>
      <c r="W700" s="21">
        <f t="shared" si="125"/>
        <v>17610601</v>
      </c>
      <c r="X700" s="21">
        <f t="shared" si="126"/>
        <v>0</v>
      </c>
      <c r="Y700" s="33">
        <f t="shared" si="127"/>
        <v>0</v>
      </c>
      <c r="Z700" s="4" t="str">
        <f t="shared" si="128"/>
        <v>Sim</v>
      </c>
      <c r="AA700" s="4" t="str">
        <f t="shared" si="129"/>
        <v>Sim</v>
      </c>
      <c r="AB700" s="4" t="str">
        <f t="shared" si="130"/>
        <v>Sim</v>
      </c>
      <c r="AC700" s="4" t="str">
        <f t="shared" si="131"/>
        <v>Sim</v>
      </c>
      <c r="AD700" s="4" t="str">
        <f t="shared" si="132"/>
        <v>Não</v>
      </c>
      <c r="AE700" s="30" t="str">
        <f t="shared" si="133"/>
        <v>Não</v>
      </c>
    </row>
    <row r="701" spans="1:31" x14ac:dyDescent="0.25">
      <c r="A701" s="23">
        <v>231050</v>
      </c>
      <c r="B701" s="27">
        <f>IFERROR(VLOOKUP(A701,[1]Monitoramento_Base_somente_disp!$A:$L,5,FALSE),0)</f>
        <v>65597</v>
      </c>
      <c r="C701" s="20">
        <f>IFERROR(VLOOKUP(A701,[1]Monitoramento_Base_somente_disp!$A:$L,6,FALSE),0)</f>
        <v>41338947</v>
      </c>
      <c r="D701" s="20">
        <f>IFERROR(VLOOKUP(A701,[1]Monitoramento_Base_somente_disp!$A:$L,7,FALSE),0)</f>
        <v>34762</v>
      </c>
      <c r="E701" s="20">
        <f>IFERROR(VLOOKUP(A701,[1]Monitoramento_Base_somente_disp!$A:$L,8,FALSE),0)</f>
        <v>23262213</v>
      </c>
      <c r="F701" s="20">
        <f>IFERROR(VLOOKUP(A701,[1]Monitoramento_Base_somente_disp!$A:$L,9,FALSE),0)</f>
        <v>0</v>
      </c>
      <c r="G701" s="28">
        <f>IFERROR(VLOOKUP(A701,[1]Monitoramento_Base_somente_disp!$A:$L,10,FALSE),0)</f>
        <v>0</v>
      </c>
      <c r="H701" s="27">
        <f>IFERROR(VLOOKUP(A701,[2]webService!$A:$I,4,FALSE),0)</f>
        <v>0</v>
      </c>
      <c r="I701" s="20">
        <f>IFERROR(VLOOKUP(A701,[2]webService!$A:$II,5,FALSE),0)</f>
        <v>0</v>
      </c>
      <c r="J701" s="20">
        <f>IFERROR(VLOOKUP(A701,[2]webService!$A:$I,6,FALSE),0)</f>
        <v>0</v>
      </c>
      <c r="K701" s="20">
        <f>IFERROR(VLOOKUP(A701,[2]webService!$A:$I,7,FALSE),0)</f>
        <v>0</v>
      </c>
      <c r="L701" s="20">
        <f>IFERROR(VLOOKUP(A701,[2]webService!$A:$I,8,FALSE),0)</f>
        <v>0</v>
      </c>
      <c r="M701" s="28">
        <f>IFERROR(VLOOKUP(A701,[2]webService!$A:$I,9,FALSE),0)</f>
        <v>0</v>
      </c>
      <c r="N701" s="27">
        <f>IFERROR(VLOOKUP(A701,[3]soaBnafar!$A:$G,2,FALSE),0)</f>
        <v>0</v>
      </c>
      <c r="O701" s="20">
        <f>IFERROR(VLOOKUP(A701,[3]soaBnafar!$A:$H,3,FALSE),0)</f>
        <v>0</v>
      </c>
      <c r="P701" s="20">
        <f>IFERROR(VLOOKUP(A701,[3]soaBnafar!$A:$G,4,FALSE),0)</f>
        <v>0</v>
      </c>
      <c r="Q701" s="20">
        <f>IFERROR(VLOOKUP(A701,[3]soaBnafar!$A:$G,5,FALSE),0)</f>
        <v>0</v>
      </c>
      <c r="R701" s="20">
        <f>IFERROR(VLOOKUP(A701,[3]soaBnafar!$A:$G,6,FALSE),0)</f>
        <v>0</v>
      </c>
      <c r="S701" s="20">
        <f>IFERROR(VLOOKUP(A701,[3]soaBnafar!$A:$G,7,FALSE),0)</f>
        <v>0</v>
      </c>
      <c r="T701" s="32">
        <f t="shared" si="122"/>
        <v>65597</v>
      </c>
      <c r="U701" s="21">
        <f t="shared" si="123"/>
        <v>41338947</v>
      </c>
      <c r="V701" s="21">
        <f t="shared" si="124"/>
        <v>34762</v>
      </c>
      <c r="W701" s="21">
        <f t="shared" si="125"/>
        <v>23262213</v>
      </c>
      <c r="X701" s="21">
        <f t="shared" si="126"/>
        <v>0</v>
      </c>
      <c r="Y701" s="33">
        <f t="shared" si="127"/>
        <v>0</v>
      </c>
      <c r="Z701" s="4" t="str">
        <f t="shared" si="128"/>
        <v>Sim</v>
      </c>
      <c r="AA701" s="4" t="str">
        <f t="shared" si="129"/>
        <v>Sim</v>
      </c>
      <c r="AB701" s="4" t="str">
        <f t="shared" si="130"/>
        <v>Sim</v>
      </c>
      <c r="AC701" s="4" t="str">
        <f t="shared" si="131"/>
        <v>Sim</v>
      </c>
      <c r="AD701" s="4" t="str">
        <f t="shared" si="132"/>
        <v>Não</v>
      </c>
      <c r="AE701" s="30" t="str">
        <f t="shared" si="133"/>
        <v>Não</v>
      </c>
    </row>
    <row r="702" spans="1:31" x14ac:dyDescent="0.25">
      <c r="A702" s="23">
        <v>231070</v>
      </c>
      <c r="B702" s="27">
        <f>IFERROR(VLOOKUP(A702,[1]Monitoramento_Base_somente_disp!$A:$L,5,FALSE),0)</f>
        <v>481</v>
      </c>
      <c r="C702" s="20">
        <f>IFERROR(VLOOKUP(A702,[1]Monitoramento_Base_somente_disp!$A:$L,6,FALSE),0)</f>
        <v>17270186</v>
      </c>
      <c r="D702" s="20">
        <f>IFERROR(VLOOKUP(A702,[1]Monitoramento_Base_somente_disp!$A:$L,7,FALSE),0)</f>
        <v>337</v>
      </c>
      <c r="E702" s="20">
        <f>IFERROR(VLOOKUP(A702,[1]Monitoramento_Base_somente_disp!$A:$L,8,FALSE),0)</f>
        <v>10346260</v>
      </c>
      <c r="F702" s="20">
        <f>IFERROR(VLOOKUP(A702,[1]Monitoramento_Base_somente_disp!$A:$L,9,FALSE),0)</f>
        <v>0</v>
      </c>
      <c r="G702" s="28">
        <f>IFERROR(VLOOKUP(A702,[1]Monitoramento_Base_somente_disp!$A:$L,10,FALSE),0)</f>
        <v>0</v>
      </c>
      <c r="H702" s="27">
        <f>IFERROR(VLOOKUP(A702,[2]webService!$A:$I,4,FALSE),0)</f>
        <v>0</v>
      </c>
      <c r="I702" s="20">
        <f>IFERROR(VLOOKUP(A702,[2]webService!$A:$II,5,FALSE),0)</f>
        <v>0</v>
      </c>
      <c r="J702" s="20">
        <f>IFERROR(VLOOKUP(A702,[2]webService!$A:$I,6,FALSE),0)</f>
        <v>0</v>
      </c>
      <c r="K702" s="20">
        <f>IFERROR(VLOOKUP(A702,[2]webService!$A:$I,7,FALSE),0)</f>
        <v>0</v>
      </c>
      <c r="L702" s="20">
        <f>IFERROR(VLOOKUP(A702,[2]webService!$A:$I,8,FALSE),0)</f>
        <v>0</v>
      </c>
      <c r="M702" s="28">
        <f>IFERROR(VLOOKUP(A702,[2]webService!$A:$I,9,FALSE),0)</f>
        <v>0</v>
      </c>
      <c r="N702" s="27">
        <f>IFERROR(VLOOKUP(A702,[3]soaBnafar!$A:$G,2,FALSE),0)</f>
        <v>0</v>
      </c>
      <c r="O702" s="20">
        <f>IFERROR(VLOOKUP(A702,[3]soaBnafar!$A:$H,3,FALSE),0)</f>
        <v>0</v>
      </c>
      <c r="P702" s="20">
        <f>IFERROR(VLOOKUP(A702,[3]soaBnafar!$A:$G,4,FALSE),0)</f>
        <v>0</v>
      </c>
      <c r="Q702" s="20">
        <f>IFERROR(VLOOKUP(A702,[3]soaBnafar!$A:$G,5,FALSE),0)</f>
        <v>0</v>
      </c>
      <c r="R702" s="20">
        <f>IFERROR(VLOOKUP(A702,[3]soaBnafar!$A:$G,6,FALSE),0)</f>
        <v>0</v>
      </c>
      <c r="S702" s="20">
        <f>IFERROR(VLOOKUP(A702,[3]soaBnafar!$A:$G,7,FALSE),0)</f>
        <v>0</v>
      </c>
      <c r="T702" s="32">
        <f t="shared" si="122"/>
        <v>481</v>
      </c>
      <c r="U702" s="21">
        <f t="shared" si="123"/>
        <v>17270186</v>
      </c>
      <c r="V702" s="21">
        <f t="shared" si="124"/>
        <v>337</v>
      </c>
      <c r="W702" s="21">
        <f t="shared" si="125"/>
        <v>10346260</v>
      </c>
      <c r="X702" s="21">
        <f t="shared" si="126"/>
        <v>0</v>
      </c>
      <c r="Y702" s="33">
        <f t="shared" si="127"/>
        <v>0</v>
      </c>
      <c r="Z702" s="4" t="str">
        <f t="shared" si="128"/>
        <v>Sim</v>
      </c>
      <c r="AA702" s="4" t="str">
        <f t="shared" si="129"/>
        <v>Sim</v>
      </c>
      <c r="AB702" s="4" t="str">
        <f t="shared" si="130"/>
        <v>Sim</v>
      </c>
      <c r="AC702" s="4" t="str">
        <f t="shared" si="131"/>
        <v>Sim</v>
      </c>
      <c r="AD702" s="4" t="str">
        <f t="shared" si="132"/>
        <v>Não</v>
      </c>
      <c r="AE702" s="30" t="str">
        <f t="shared" si="133"/>
        <v>Não</v>
      </c>
    </row>
    <row r="703" spans="1:31" x14ac:dyDescent="0.25">
      <c r="A703" s="23">
        <v>231080</v>
      </c>
      <c r="B703" s="27">
        <f>IFERROR(VLOOKUP(A703,[1]Monitoramento_Base_somente_disp!$A:$L,5,FALSE),0)</f>
        <v>38224</v>
      </c>
      <c r="C703" s="20">
        <f>IFERROR(VLOOKUP(A703,[1]Monitoramento_Base_somente_disp!$A:$L,6,FALSE),0)</f>
        <v>21348736</v>
      </c>
      <c r="D703" s="20">
        <f>IFERROR(VLOOKUP(A703,[1]Monitoramento_Base_somente_disp!$A:$L,7,FALSE),0)</f>
        <v>33961</v>
      </c>
      <c r="E703" s="20">
        <f>IFERROR(VLOOKUP(A703,[1]Monitoramento_Base_somente_disp!$A:$L,8,FALSE),0)</f>
        <v>11546645</v>
      </c>
      <c r="F703" s="20">
        <f>IFERROR(VLOOKUP(A703,[1]Monitoramento_Base_somente_disp!$A:$L,9,FALSE),0)</f>
        <v>0</v>
      </c>
      <c r="G703" s="28">
        <f>IFERROR(VLOOKUP(A703,[1]Monitoramento_Base_somente_disp!$A:$L,10,FALSE),0)</f>
        <v>0</v>
      </c>
      <c r="H703" s="27">
        <f>IFERROR(VLOOKUP(A703,[2]webService!$A:$I,4,FALSE),0)</f>
        <v>0</v>
      </c>
      <c r="I703" s="20">
        <f>IFERROR(VLOOKUP(A703,[2]webService!$A:$II,5,FALSE),0)</f>
        <v>0</v>
      </c>
      <c r="J703" s="20">
        <f>IFERROR(VLOOKUP(A703,[2]webService!$A:$I,6,FALSE),0)</f>
        <v>0</v>
      </c>
      <c r="K703" s="20">
        <f>IFERROR(VLOOKUP(A703,[2]webService!$A:$I,7,FALSE),0)</f>
        <v>0</v>
      </c>
      <c r="L703" s="20">
        <f>IFERROR(VLOOKUP(A703,[2]webService!$A:$I,8,FALSE),0)</f>
        <v>0</v>
      </c>
      <c r="M703" s="28">
        <f>IFERROR(VLOOKUP(A703,[2]webService!$A:$I,9,FALSE),0)</f>
        <v>0</v>
      </c>
      <c r="N703" s="27">
        <f>IFERROR(VLOOKUP(A703,[3]soaBnafar!$A:$G,2,FALSE),0)</f>
        <v>0</v>
      </c>
      <c r="O703" s="20">
        <f>IFERROR(VLOOKUP(A703,[3]soaBnafar!$A:$H,3,FALSE),0)</f>
        <v>0</v>
      </c>
      <c r="P703" s="20">
        <f>IFERROR(VLOOKUP(A703,[3]soaBnafar!$A:$G,4,FALSE),0)</f>
        <v>0</v>
      </c>
      <c r="Q703" s="20">
        <f>IFERROR(VLOOKUP(A703,[3]soaBnafar!$A:$G,5,FALSE),0)</f>
        <v>0</v>
      </c>
      <c r="R703" s="20">
        <f>IFERROR(VLOOKUP(A703,[3]soaBnafar!$A:$G,6,FALSE),0)</f>
        <v>0</v>
      </c>
      <c r="S703" s="20">
        <f>IFERROR(VLOOKUP(A703,[3]soaBnafar!$A:$G,7,FALSE),0)</f>
        <v>0</v>
      </c>
      <c r="T703" s="32">
        <f t="shared" si="122"/>
        <v>38224</v>
      </c>
      <c r="U703" s="21">
        <f t="shared" si="123"/>
        <v>21348736</v>
      </c>
      <c r="V703" s="21">
        <f t="shared" si="124"/>
        <v>33961</v>
      </c>
      <c r="W703" s="21">
        <f t="shared" si="125"/>
        <v>11546645</v>
      </c>
      <c r="X703" s="21">
        <f t="shared" si="126"/>
        <v>0</v>
      </c>
      <c r="Y703" s="33">
        <f t="shared" si="127"/>
        <v>0</v>
      </c>
      <c r="Z703" s="4" t="str">
        <f t="shared" si="128"/>
        <v>Sim</v>
      </c>
      <c r="AA703" s="4" t="str">
        <f t="shared" si="129"/>
        <v>Sim</v>
      </c>
      <c r="AB703" s="4" t="str">
        <f t="shared" si="130"/>
        <v>Sim</v>
      </c>
      <c r="AC703" s="4" t="str">
        <f t="shared" si="131"/>
        <v>Sim</v>
      </c>
      <c r="AD703" s="4" t="str">
        <f t="shared" si="132"/>
        <v>Não</v>
      </c>
      <c r="AE703" s="30" t="str">
        <f t="shared" si="133"/>
        <v>Não</v>
      </c>
    </row>
    <row r="704" spans="1:31" x14ac:dyDescent="0.25">
      <c r="A704" s="23">
        <v>231090</v>
      </c>
      <c r="B704" s="27">
        <f>IFERROR(VLOOKUP(A704,[1]Monitoramento_Base_somente_disp!$A:$L,5,FALSE),0)</f>
        <v>62124</v>
      </c>
      <c r="C704" s="20">
        <f>IFERROR(VLOOKUP(A704,[1]Monitoramento_Base_somente_disp!$A:$L,6,FALSE),0)</f>
        <v>26157313</v>
      </c>
      <c r="D704" s="20">
        <f>IFERROR(VLOOKUP(A704,[1]Monitoramento_Base_somente_disp!$A:$L,7,FALSE),0)</f>
        <v>9811</v>
      </c>
      <c r="E704" s="20">
        <f>IFERROR(VLOOKUP(A704,[1]Monitoramento_Base_somente_disp!$A:$L,8,FALSE),0)</f>
        <v>14376022</v>
      </c>
      <c r="F704" s="20">
        <f>IFERROR(VLOOKUP(A704,[1]Monitoramento_Base_somente_disp!$A:$L,9,FALSE),0)</f>
        <v>0</v>
      </c>
      <c r="G704" s="28">
        <f>IFERROR(VLOOKUP(A704,[1]Monitoramento_Base_somente_disp!$A:$L,10,FALSE),0)</f>
        <v>0</v>
      </c>
      <c r="H704" s="27">
        <f>IFERROR(VLOOKUP(A704,[2]webService!$A:$I,4,FALSE),0)</f>
        <v>0</v>
      </c>
      <c r="I704" s="20">
        <f>IFERROR(VLOOKUP(A704,[2]webService!$A:$II,5,FALSE),0)</f>
        <v>0</v>
      </c>
      <c r="J704" s="20">
        <f>IFERROR(VLOOKUP(A704,[2]webService!$A:$I,6,FALSE),0)</f>
        <v>0</v>
      </c>
      <c r="K704" s="20">
        <f>IFERROR(VLOOKUP(A704,[2]webService!$A:$I,7,FALSE),0)</f>
        <v>0</v>
      </c>
      <c r="L704" s="20">
        <f>IFERROR(VLOOKUP(A704,[2]webService!$A:$I,8,FALSE),0)</f>
        <v>0</v>
      </c>
      <c r="M704" s="28">
        <f>IFERROR(VLOOKUP(A704,[2]webService!$A:$I,9,FALSE),0)</f>
        <v>0</v>
      </c>
      <c r="N704" s="27">
        <f>IFERROR(VLOOKUP(A704,[3]soaBnafar!$A:$G,2,FALSE),0)</f>
        <v>0</v>
      </c>
      <c r="O704" s="20">
        <f>IFERROR(VLOOKUP(A704,[3]soaBnafar!$A:$H,3,FALSE),0)</f>
        <v>0</v>
      </c>
      <c r="P704" s="20">
        <f>IFERROR(VLOOKUP(A704,[3]soaBnafar!$A:$G,4,FALSE),0)</f>
        <v>0</v>
      </c>
      <c r="Q704" s="20">
        <f>IFERROR(VLOOKUP(A704,[3]soaBnafar!$A:$G,5,FALSE),0)</f>
        <v>0</v>
      </c>
      <c r="R704" s="20">
        <f>IFERROR(VLOOKUP(A704,[3]soaBnafar!$A:$G,6,FALSE),0)</f>
        <v>0</v>
      </c>
      <c r="S704" s="20">
        <f>IFERROR(VLOOKUP(A704,[3]soaBnafar!$A:$G,7,FALSE),0)</f>
        <v>0</v>
      </c>
      <c r="T704" s="32">
        <f t="shared" si="122"/>
        <v>62124</v>
      </c>
      <c r="U704" s="21">
        <f t="shared" si="123"/>
        <v>26157313</v>
      </c>
      <c r="V704" s="21">
        <f t="shared" si="124"/>
        <v>9811</v>
      </c>
      <c r="W704" s="21">
        <f t="shared" si="125"/>
        <v>14376022</v>
      </c>
      <c r="X704" s="21">
        <f t="shared" si="126"/>
        <v>0</v>
      </c>
      <c r="Y704" s="33">
        <f t="shared" si="127"/>
        <v>0</v>
      </c>
      <c r="Z704" s="4" t="str">
        <f t="shared" si="128"/>
        <v>Sim</v>
      </c>
      <c r="AA704" s="4" t="str">
        <f t="shared" si="129"/>
        <v>Sim</v>
      </c>
      <c r="AB704" s="4" t="str">
        <f t="shared" si="130"/>
        <v>Sim</v>
      </c>
      <c r="AC704" s="4" t="str">
        <f t="shared" si="131"/>
        <v>Sim</v>
      </c>
      <c r="AD704" s="4" t="str">
        <f t="shared" si="132"/>
        <v>Não</v>
      </c>
      <c r="AE704" s="30" t="str">
        <f t="shared" si="133"/>
        <v>Não</v>
      </c>
    </row>
    <row r="705" spans="1:31" x14ac:dyDescent="0.25">
      <c r="A705" s="23">
        <v>231095</v>
      </c>
      <c r="B705" s="27">
        <f>IFERROR(VLOOKUP(A705,[1]Monitoramento_Base_somente_disp!$A:$L,5,FALSE),0)</f>
        <v>17643</v>
      </c>
      <c r="C705" s="20">
        <f>IFERROR(VLOOKUP(A705,[1]Monitoramento_Base_somente_disp!$A:$L,6,FALSE),0)</f>
        <v>10044995</v>
      </c>
      <c r="D705" s="20">
        <f>IFERROR(VLOOKUP(A705,[1]Monitoramento_Base_somente_disp!$A:$L,7,FALSE),0)</f>
        <v>7650</v>
      </c>
      <c r="E705" s="20">
        <f>IFERROR(VLOOKUP(A705,[1]Monitoramento_Base_somente_disp!$A:$L,8,FALSE),0)</f>
        <v>3479850</v>
      </c>
      <c r="F705" s="20">
        <f>IFERROR(VLOOKUP(A705,[1]Monitoramento_Base_somente_disp!$A:$L,9,FALSE),0)</f>
        <v>0</v>
      </c>
      <c r="G705" s="28">
        <f>IFERROR(VLOOKUP(A705,[1]Monitoramento_Base_somente_disp!$A:$L,10,FALSE),0)</f>
        <v>0</v>
      </c>
      <c r="H705" s="27">
        <f>IFERROR(VLOOKUP(A705,[2]webService!$A:$I,4,FALSE),0)</f>
        <v>0</v>
      </c>
      <c r="I705" s="20">
        <f>IFERROR(VLOOKUP(A705,[2]webService!$A:$II,5,FALSE),0)</f>
        <v>0</v>
      </c>
      <c r="J705" s="20">
        <f>IFERROR(VLOOKUP(A705,[2]webService!$A:$I,6,FALSE),0)</f>
        <v>0</v>
      </c>
      <c r="K705" s="20">
        <f>IFERROR(VLOOKUP(A705,[2]webService!$A:$I,7,FALSE),0)</f>
        <v>0</v>
      </c>
      <c r="L705" s="20">
        <f>IFERROR(VLOOKUP(A705,[2]webService!$A:$I,8,FALSE),0)</f>
        <v>0</v>
      </c>
      <c r="M705" s="28">
        <f>IFERROR(VLOOKUP(A705,[2]webService!$A:$I,9,FALSE),0)</f>
        <v>0</v>
      </c>
      <c r="N705" s="27">
        <f>IFERROR(VLOOKUP(A705,[3]soaBnafar!$A:$G,2,FALSE),0)</f>
        <v>0</v>
      </c>
      <c r="O705" s="20">
        <f>IFERROR(VLOOKUP(A705,[3]soaBnafar!$A:$H,3,FALSE),0)</f>
        <v>0</v>
      </c>
      <c r="P705" s="20">
        <f>IFERROR(VLOOKUP(A705,[3]soaBnafar!$A:$G,4,FALSE),0)</f>
        <v>0</v>
      </c>
      <c r="Q705" s="20">
        <f>IFERROR(VLOOKUP(A705,[3]soaBnafar!$A:$G,5,FALSE),0)</f>
        <v>0</v>
      </c>
      <c r="R705" s="20">
        <f>IFERROR(VLOOKUP(A705,[3]soaBnafar!$A:$G,6,FALSE),0)</f>
        <v>0</v>
      </c>
      <c r="S705" s="20">
        <f>IFERROR(VLOOKUP(A705,[3]soaBnafar!$A:$G,7,FALSE),0)</f>
        <v>0</v>
      </c>
      <c r="T705" s="32">
        <f t="shared" si="122"/>
        <v>17643</v>
      </c>
      <c r="U705" s="21">
        <f t="shared" si="123"/>
        <v>10044995</v>
      </c>
      <c r="V705" s="21">
        <f t="shared" si="124"/>
        <v>7650</v>
      </c>
      <c r="W705" s="21">
        <f t="shared" si="125"/>
        <v>3479850</v>
      </c>
      <c r="X705" s="21">
        <f t="shared" si="126"/>
        <v>0</v>
      </c>
      <c r="Y705" s="33">
        <f t="shared" si="127"/>
        <v>0</v>
      </c>
      <c r="Z705" s="4" t="str">
        <f t="shared" si="128"/>
        <v>Sim</v>
      </c>
      <c r="AA705" s="4" t="str">
        <f t="shared" si="129"/>
        <v>Sim</v>
      </c>
      <c r="AB705" s="4" t="str">
        <f t="shared" si="130"/>
        <v>Sim</v>
      </c>
      <c r="AC705" s="4" t="str">
        <f t="shared" si="131"/>
        <v>Sim</v>
      </c>
      <c r="AD705" s="4" t="str">
        <f t="shared" si="132"/>
        <v>Não</v>
      </c>
      <c r="AE705" s="30" t="str">
        <f t="shared" si="133"/>
        <v>Não</v>
      </c>
    </row>
    <row r="706" spans="1:31" x14ac:dyDescent="0.25">
      <c r="A706" s="23">
        <v>231100</v>
      </c>
      <c r="B706" s="27">
        <f>IFERROR(VLOOKUP(A706,[1]Monitoramento_Base_somente_disp!$A:$L,5,FALSE),0)</f>
        <v>4989</v>
      </c>
      <c r="C706" s="20">
        <f>IFERROR(VLOOKUP(A706,[1]Monitoramento_Base_somente_disp!$A:$L,6,FALSE),0)</f>
        <v>53985746</v>
      </c>
      <c r="D706" s="20">
        <f>IFERROR(VLOOKUP(A706,[1]Monitoramento_Base_somente_disp!$A:$L,7,FALSE),0)</f>
        <v>4033</v>
      </c>
      <c r="E706" s="20">
        <f>IFERROR(VLOOKUP(A706,[1]Monitoramento_Base_somente_disp!$A:$L,8,FALSE),0)</f>
        <v>26989396</v>
      </c>
      <c r="F706" s="20">
        <f>IFERROR(VLOOKUP(A706,[1]Monitoramento_Base_somente_disp!$A:$L,9,FALSE),0)</f>
        <v>0</v>
      </c>
      <c r="G706" s="28">
        <f>IFERROR(VLOOKUP(A706,[1]Monitoramento_Base_somente_disp!$A:$L,10,FALSE),0)</f>
        <v>0</v>
      </c>
      <c r="H706" s="27">
        <f>IFERROR(VLOOKUP(A706,[2]webService!$A:$I,4,FALSE),0)</f>
        <v>0</v>
      </c>
      <c r="I706" s="20">
        <f>IFERROR(VLOOKUP(A706,[2]webService!$A:$II,5,FALSE),0)</f>
        <v>0</v>
      </c>
      <c r="J706" s="20">
        <f>IFERROR(VLOOKUP(A706,[2]webService!$A:$I,6,FALSE),0)</f>
        <v>0</v>
      </c>
      <c r="K706" s="20">
        <f>IFERROR(VLOOKUP(A706,[2]webService!$A:$I,7,FALSE),0)</f>
        <v>0</v>
      </c>
      <c r="L706" s="20">
        <f>IFERROR(VLOOKUP(A706,[2]webService!$A:$I,8,FALSE),0)</f>
        <v>0</v>
      </c>
      <c r="M706" s="28">
        <f>IFERROR(VLOOKUP(A706,[2]webService!$A:$I,9,FALSE),0)</f>
        <v>0</v>
      </c>
      <c r="N706" s="27">
        <f>IFERROR(VLOOKUP(A706,[3]soaBnafar!$A:$G,2,FALSE),0)</f>
        <v>0</v>
      </c>
      <c r="O706" s="20">
        <f>IFERROR(VLOOKUP(A706,[3]soaBnafar!$A:$H,3,FALSE),0)</f>
        <v>0</v>
      </c>
      <c r="P706" s="20">
        <f>IFERROR(VLOOKUP(A706,[3]soaBnafar!$A:$G,4,FALSE),0)</f>
        <v>0</v>
      </c>
      <c r="Q706" s="20">
        <f>IFERROR(VLOOKUP(A706,[3]soaBnafar!$A:$G,5,FALSE),0)</f>
        <v>0</v>
      </c>
      <c r="R706" s="20">
        <f>IFERROR(VLOOKUP(A706,[3]soaBnafar!$A:$G,6,FALSE),0)</f>
        <v>0</v>
      </c>
      <c r="S706" s="20">
        <f>IFERROR(VLOOKUP(A706,[3]soaBnafar!$A:$G,7,FALSE),0)</f>
        <v>0</v>
      </c>
      <c r="T706" s="32">
        <f t="shared" si="122"/>
        <v>4989</v>
      </c>
      <c r="U706" s="21">
        <f t="shared" si="123"/>
        <v>53985746</v>
      </c>
      <c r="V706" s="21">
        <f t="shared" si="124"/>
        <v>4033</v>
      </c>
      <c r="W706" s="21">
        <f t="shared" si="125"/>
        <v>26989396</v>
      </c>
      <c r="X706" s="21">
        <f t="shared" si="126"/>
        <v>0</v>
      </c>
      <c r="Y706" s="33">
        <f t="shared" si="127"/>
        <v>0</v>
      </c>
      <c r="Z706" s="4" t="str">
        <f t="shared" si="128"/>
        <v>Sim</v>
      </c>
      <c r="AA706" s="4" t="str">
        <f t="shared" si="129"/>
        <v>Sim</v>
      </c>
      <c r="AB706" s="4" t="str">
        <f t="shared" si="130"/>
        <v>Sim</v>
      </c>
      <c r="AC706" s="4" t="str">
        <f t="shared" si="131"/>
        <v>Sim</v>
      </c>
      <c r="AD706" s="4" t="str">
        <f t="shared" si="132"/>
        <v>Não</v>
      </c>
      <c r="AE706" s="30" t="str">
        <f t="shared" si="133"/>
        <v>Não</v>
      </c>
    </row>
    <row r="707" spans="1:31" x14ac:dyDescent="0.25">
      <c r="A707" s="23">
        <v>231120</v>
      </c>
      <c r="B707" s="27">
        <f>IFERROR(VLOOKUP(A707,[1]Monitoramento_Base_somente_disp!$A:$L,5,FALSE),0)</f>
        <v>59539</v>
      </c>
      <c r="C707" s="20">
        <f>IFERROR(VLOOKUP(A707,[1]Monitoramento_Base_somente_disp!$A:$L,6,FALSE),0)</f>
        <v>11217255</v>
      </c>
      <c r="D707" s="20">
        <f>IFERROR(VLOOKUP(A707,[1]Monitoramento_Base_somente_disp!$A:$L,7,FALSE),0)</f>
        <v>33181</v>
      </c>
      <c r="E707" s="20">
        <f>IFERROR(VLOOKUP(A707,[1]Monitoramento_Base_somente_disp!$A:$L,8,FALSE),0)</f>
        <v>4724015</v>
      </c>
      <c r="F707" s="20">
        <f>IFERROR(VLOOKUP(A707,[1]Monitoramento_Base_somente_disp!$A:$L,9,FALSE),0)</f>
        <v>0</v>
      </c>
      <c r="G707" s="28">
        <f>IFERROR(VLOOKUP(A707,[1]Monitoramento_Base_somente_disp!$A:$L,10,FALSE),0)</f>
        <v>0</v>
      </c>
      <c r="H707" s="27">
        <f>IFERROR(VLOOKUP(A707,[2]webService!$A:$I,4,FALSE),0)</f>
        <v>0</v>
      </c>
      <c r="I707" s="20">
        <f>IFERROR(VLOOKUP(A707,[2]webService!$A:$II,5,FALSE),0)</f>
        <v>0</v>
      </c>
      <c r="J707" s="20">
        <f>IFERROR(VLOOKUP(A707,[2]webService!$A:$I,6,FALSE),0)</f>
        <v>0</v>
      </c>
      <c r="K707" s="20">
        <f>IFERROR(VLOOKUP(A707,[2]webService!$A:$I,7,FALSE),0)</f>
        <v>0</v>
      </c>
      <c r="L707" s="20">
        <f>IFERROR(VLOOKUP(A707,[2]webService!$A:$I,8,FALSE),0)</f>
        <v>0</v>
      </c>
      <c r="M707" s="28">
        <f>IFERROR(VLOOKUP(A707,[2]webService!$A:$I,9,FALSE),0)</f>
        <v>0</v>
      </c>
      <c r="N707" s="27">
        <f>IFERROR(VLOOKUP(A707,[3]soaBnafar!$A:$G,2,FALSE),0)</f>
        <v>0</v>
      </c>
      <c r="O707" s="20">
        <f>IFERROR(VLOOKUP(A707,[3]soaBnafar!$A:$H,3,FALSE),0)</f>
        <v>0</v>
      </c>
      <c r="P707" s="20">
        <f>IFERROR(VLOOKUP(A707,[3]soaBnafar!$A:$G,4,FALSE),0)</f>
        <v>0</v>
      </c>
      <c r="Q707" s="20">
        <f>IFERROR(VLOOKUP(A707,[3]soaBnafar!$A:$G,5,FALSE),0)</f>
        <v>0</v>
      </c>
      <c r="R707" s="20">
        <f>IFERROR(VLOOKUP(A707,[3]soaBnafar!$A:$G,6,FALSE),0)</f>
        <v>0</v>
      </c>
      <c r="S707" s="20">
        <f>IFERROR(VLOOKUP(A707,[3]soaBnafar!$A:$G,7,FALSE),0)</f>
        <v>0</v>
      </c>
      <c r="T707" s="32">
        <f t="shared" si="122"/>
        <v>59539</v>
      </c>
      <c r="U707" s="21">
        <f t="shared" si="123"/>
        <v>11217255</v>
      </c>
      <c r="V707" s="21">
        <f t="shared" si="124"/>
        <v>33181</v>
      </c>
      <c r="W707" s="21">
        <f t="shared" si="125"/>
        <v>4724015</v>
      </c>
      <c r="X707" s="21">
        <f t="shared" si="126"/>
        <v>0</v>
      </c>
      <c r="Y707" s="33">
        <f t="shared" si="127"/>
        <v>0</v>
      </c>
      <c r="Z707" s="4" t="str">
        <f t="shared" si="128"/>
        <v>Sim</v>
      </c>
      <c r="AA707" s="4" t="str">
        <f t="shared" si="129"/>
        <v>Sim</v>
      </c>
      <c r="AB707" s="4" t="str">
        <f t="shared" si="130"/>
        <v>Sim</v>
      </c>
      <c r="AC707" s="4" t="str">
        <f t="shared" si="131"/>
        <v>Sim</v>
      </c>
      <c r="AD707" s="4" t="str">
        <f t="shared" si="132"/>
        <v>Não</v>
      </c>
      <c r="AE707" s="30" t="str">
        <f t="shared" si="133"/>
        <v>Não</v>
      </c>
    </row>
    <row r="708" spans="1:31" x14ac:dyDescent="0.25">
      <c r="A708" s="23">
        <v>231123</v>
      </c>
      <c r="B708" s="27">
        <f>IFERROR(VLOOKUP(A708,[1]Monitoramento_Base_somente_disp!$A:$L,5,FALSE),0)</f>
        <v>31215</v>
      </c>
      <c r="C708" s="20">
        <f>IFERROR(VLOOKUP(A708,[1]Monitoramento_Base_somente_disp!$A:$L,6,FALSE),0)</f>
        <v>9638335</v>
      </c>
      <c r="D708" s="20">
        <f>IFERROR(VLOOKUP(A708,[1]Monitoramento_Base_somente_disp!$A:$L,7,FALSE),0)</f>
        <v>17581</v>
      </c>
      <c r="E708" s="20">
        <f>IFERROR(VLOOKUP(A708,[1]Monitoramento_Base_somente_disp!$A:$L,8,FALSE),0)</f>
        <v>4651971</v>
      </c>
      <c r="F708" s="20">
        <f>IFERROR(VLOOKUP(A708,[1]Monitoramento_Base_somente_disp!$A:$L,9,FALSE),0)</f>
        <v>0</v>
      </c>
      <c r="G708" s="28">
        <f>IFERROR(VLOOKUP(A708,[1]Monitoramento_Base_somente_disp!$A:$L,10,FALSE),0)</f>
        <v>0</v>
      </c>
      <c r="H708" s="27">
        <f>IFERROR(VLOOKUP(A708,[2]webService!$A:$I,4,FALSE),0)</f>
        <v>0</v>
      </c>
      <c r="I708" s="20">
        <f>IFERROR(VLOOKUP(A708,[2]webService!$A:$II,5,FALSE),0)</f>
        <v>0</v>
      </c>
      <c r="J708" s="20">
        <f>IFERROR(VLOOKUP(A708,[2]webService!$A:$I,6,FALSE),0)</f>
        <v>0</v>
      </c>
      <c r="K708" s="20">
        <f>IFERROR(VLOOKUP(A708,[2]webService!$A:$I,7,FALSE),0)</f>
        <v>0</v>
      </c>
      <c r="L708" s="20">
        <f>IFERROR(VLOOKUP(A708,[2]webService!$A:$I,8,FALSE),0)</f>
        <v>0</v>
      </c>
      <c r="M708" s="28">
        <f>IFERROR(VLOOKUP(A708,[2]webService!$A:$I,9,FALSE),0)</f>
        <v>0</v>
      </c>
      <c r="N708" s="27">
        <f>IFERROR(VLOOKUP(A708,[3]soaBnafar!$A:$G,2,FALSE),0)</f>
        <v>0</v>
      </c>
      <c r="O708" s="20">
        <f>IFERROR(VLOOKUP(A708,[3]soaBnafar!$A:$H,3,FALSE),0)</f>
        <v>0</v>
      </c>
      <c r="P708" s="20">
        <f>IFERROR(VLOOKUP(A708,[3]soaBnafar!$A:$G,4,FALSE),0)</f>
        <v>0</v>
      </c>
      <c r="Q708" s="20">
        <f>IFERROR(VLOOKUP(A708,[3]soaBnafar!$A:$G,5,FALSE),0)</f>
        <v>0</v>
      </c>
      <c r="R708" s="20">
        <f>IFERROR(VLOOKUP(A708,[3]soaBnafar!$A:$G,6,FALSE),0)</f>
        <v>0</v>
      </c>
      <c r="S708" s="20">
        <f>IFERROR(VLOOKUP(A708,[3]soaBnafar!$A:$G,7,FALSE),0)</f>
        <v>0</v>
      </c>
      <c r="T708" s="32">
        <f t="shared" si="122"/>
        <v>31215</v>
      </c>
      <c r="U708" s="21">
        <f t="shared" si="123"/>
        <v>9638335</v>
      </c>
      <c r="V708" s="21">
        <f t="shared" si="124"/>
        <v>17581</v>
      </c>
      <c r="W708" s="21">
        <f t="shared" si="125"/>
        <v>4651971</v>
      </c>
      <c r="X708" s="21">
        <f t="shared" si="126"/>
        <v>0</v>
      </c>
      <c r="Y708" s="33">
        <f t="shared" si="127"/>
        <v>0</v>
      </c>
      <c r="Z708" s="4" t="str">
        <f t="shared" si="128"/>
        <v>Sim</v>
      </c>
      <c r="AA708" s="4" t="str">
        <f t="shared" si="129"/>
        <v>Sim</v>
      </c>
      <c r="AB708" s="4" t="str">
        <f t="shared" si="130"/>
        <v>Sim</v>
      </c>
      <c r="AC708" s="4" t="str">
        <f t="shared" si="131"/>
        <v>Sim</v>
      </c>
      <c r="AD708" s="4" t="str">
        <f t="shared" si="132"/>
        <v>Não</v>
      </c>
      <c r="AE708" s="30" t="str">
        <f t="shared" si="133"/>
        <v>Não</v>
      </c>
    </row>
    <row r="709" spans="1:31" x14ac:dyDescent="0.25">
      <c r="A709" s="23">
        <v>231126</v>
      </c>
      <c r="B709" s="27">
        <f>IFERROR(VLOOKUP(A709,[1]Monitoramento_Base_somente_disp!$A:$L,5,FALSE),0)</f>
        <v>29871</v>
      </c>
      <c r="C709" s="20">
        <f>IFERROR(VLOOKUP(A709,[1]Monitoramento_Base_somente_disp!$A:$L,6,FALSE),0)</f>
        <v>42605293</v>
      </c>
      <c r="D709" s="20">
        <f>IFERROR(VLOOKUP(A709,[1]Monitoramento_Base_somente_disp!$A:$L,7,FALSE),0)</f>
        <v>8143</v>
      </c>
      <c r="E709" s="20">
        <f>IFERROR(VLOOKUP(A709,[1]Monitoramento_Base_somente_disp!$A:$L,8,FALSE),0)</f>
        <v>20969083</v>
      </c>
      <c r="F709" s="20">
        <f>IFERROR(VLOOKUP(A709,[1]Monitoramento_Base_somente_disp!$A:$L,9,FALSE),0)</f>
        <v>0</v>
      </c>
      <c r="G709" s="28">
        <f>IFERROR(VLOOKUP(A709,[1]Monitoramento_Base_somente_disp!$A:$L,10,FALSE),0)</f>
        <v>0</v>
      </c>
      <c r="H709" s="27">
        <f>IFERROR(VLOOKUP(A709,[2]webService!$A:$I,4,FALSE),0)</f>
        <v>0</v>
      </c>
      <c r="I709" s="20">
        <f>IFERROR(VLOOKUP(A709,[2]webService!$A:$II,5,FALSE),0)</f>
        <v>0</v>
      </c>
      <c r="J709" s="20">
        <f>IFERROR(VLOOKUP(A709,[2]webService!$A:$I,6,FALSE),0)</f>
        <v>0</v>
      </c>
      <c r="K709" s="20">
        <f>IFERROR(VLOOKUP(A709,[2]webService!$A:$I,7,FALSE),0)</f>
        <v>0</v>
      </c>
      <c r="L709" s="20">
        <f>IFERROR(VLOOKUP(A709,[2]webService!$A:$I,8,FALSE),0)</f>
        <v>0</v>
      </c>
      <c r="M709" s="28">
        <f>IFERROR(VLOOKUP(A709,[2]webService!$A:$I,9,FALSE),0)</f>
        <v>0</v>
      </c>
      <c r="N709" s="27">
        <f>IFERROR(VLOOKUP(A709,[3]soaBnafar!$A:$G,2,FALSE),0)</f>
        <v>0</v>
      </c>
      <c r="O709" s="20">
        <f>IFERROR(VLOOKUP(A709,[3]soaBnafar!$A:$H,3,FALSE),0)</f>
        <v>0</v>
      </c>
      <c r="P709" s="20">
        <f>IFERROR(VLOOKUP(A709,[3]soaBnafar!$A:$G,4,FALSE),0)</f>
        <v>0</v>
      </c>
      <c r="Q709" s="20">
        <f>IFERROR(VLOOKUP(A709,[3]soaBnafar!$A:$G,5,FALSE),0)</f>
        <v>0</v>
      </c>
      <c r="R709" s="20">
        <f>IFERROR(VLOOKUP(A709,[3]soaBnafar!$A:$G,6,FALSE),0)</f>
        <v>0</v>
      </c>
      <c r="S709" s="20">
        <f>IFERROR(VLOOKUP(A709,[3]soaBnafar!$A:$G,7,FALSE),0)</f>
        <v>0</v>
      </c>
      <c r="T709" s="32">
        <f t="shared" si="122"/>
        <v>29871</v>
      </c>
      <c r="U709" s="21">
        <f t="shared" si="123"/>
        <v>42605293</v>
      </c>
      <c r="V709" s="21">
        <f t="shared" si="124"/>
        <v>8143</v>
      </c>
      <c r="W709" s="21">
        <f t="shared" si="125"/>
        <v>20969083</v>
      </c>
      <c r="X709" s="21">
        <f t="shared" si="126"/>
        <v>0</v>
      </c>
      <c r="Y709" s="33">
        <f t="shared" si="127"/>
        <v>0</v>
      </c>
      <c r="Z709" s="4" t="str">
        <f t="shared" si="128"/>
        <v>Sim</v>
      </c>
      <c r="AA709" s="4" t="str">
        <f t="shared" si="129"/>
        <v>Sim</v>
      </c>
      <c r="AB709" s="4" t="str">
        <f t="shared" si="130"/>
        <v>Sim</v>
      </c>
      <c r="AC709" s="4" t="str">
        <f t="shared" si="131"/>
        <v>Sim</v>
      </c>
      <c r="AD709" s="4" t="str">
        <f t="shared" si="132"/>
        <v>Não</v>
      </c>
      <c r="AE709" s="30" t="str">
        <f t="shared" si="133"/>
        <v>Não</v>
      </c>
    </row>
    <row r="710" spans="1:31" x14ac:dyDescent="0.25">
      <c r="A710" s="23">
        <v>231130</v>
      </c>
      <c r="B710" s="27">
        <f>IFERROR(VLOOKUP(A710,[1]Monitoramento_Base_somente_disp!$A:$L,5,FALSE),0)</f>
        <v>524076</v>
      </c>
      <c r="C710" s="20">
        <f>IFERROR(VLOOKUP(A710,[1]Monitoramento_Base_somente_disp!$A:$L,6,FALSE),0)</f>
        <v>129841173</v>
      </c>
      <c r="D710" s="20">
        <f>IFERROR(VLOOKUP(A710,[1]Monitoramento_Base_somente_disp!$A:$L,7,FALSE),0)</f>
        <v>279835</v>
      </c>
      <c r="E710" s="20">
        <f>IFERROR(VLOOKUP(A710,[1]Monitoramento_Base_somente_disp!$A:$L,8,FALSE),0)</f>
        <v>59202095</v>
      </c>
      <c r="F710" s="20">
        <f>IFERROR(VLOOKUP(A710,[1]Monitoramento_Base_somente_disp!$A:$L,9,FALSE),0)</f>
        <v>0</v>
      </c>
      <c r="G710" s="28">
        <f>IFERROR(VLOOKUP(A710,[1]Monitoramento_Base_somente_disp!$A:$L,10,FALSE),0)</f>
        <v>0</v>
      </c>
      <c r="H710" s="27">
        <f>IFERROR(VLOOKUP(A710,[2]webService!$A:$I,4,FALSE),0)</f>
        <v>0</v>
      </c>
      <c r="I710" s="20">
        <f>IFERROR(VLOOKUP(A710,[2]webService!$A:$II,5,FALSE),0)</f>
        <v>0</v>
      </c>
      <c r="J710" s="20">
        <f>IFERROR(VLOOKUP(A710,[2]webService!$A:$I,6,FALSE),0)</f>
        <v>0</v>
      </c>
      <c r="K710" s="20">
        <f>IFERROR(VLOOKUP(A710,[2]webService!$A:$I,7,FALSE),0)</f>
        <v>0</v>
      </c>
      <c r="L710" s="20">
        <f>IFERROR(VLOOKUP(A710,[2]webService!$A:$I,8,FALSE),0)</f>
        <v>0</v>
      </c>
      <c r="M710" s="28">
        <f>IFERROR(VLOOKUP(A710,[2]webService!$A:$I,9,FALSE),0)</f>
        <v>0</v>
      </c>
      <c r="N710" s="27">
        <f>IFERROR(VLOOKUP(A710,[3]soaBnafar!$A:$G,2,FALSE),0)</f>
        <v>0</v>
      </c>
      <c r="O710" s="20">
        <f>IFERROR(VLOOKUP(A710,[3]soaBnafar!$A:$H,3,FALSE),0)</f>
        <v>0</v>
      </c>
      <c r="P710" s="20">
        <f>IFERROR(VLOOKUP(A710,[3]soaBnafar!$A:$G,4,FALSE),0)</f>
        <v>0</v>
      </c>
      <c r="Q710" s="20">
        <f>IFERROR(VLOOKUP(A710,[3]soaBnafar!$A:$G,5,FALSE),0)</f>
        <v>0</v>
      </c>
      <c r="R710" s="20">
        <f>IFERROR(VLOOKUP(A710,[3]soaBnafar!$A:$G,6,FALSE),0)</f>
        <v>0</v>
      </c>
      <c r="S710" s="20">
        <f>IFERROR(VLOOKUP(A710,[3]soaBnafar!$A:$G,7,FALSE),0)</f>
        <v>0</v>
      </c>
      <c r="T710" s="32">
        <f t="shared" ref="T710:T773" si="134">B710+H710+N710</f>
        <v>524076</v>
      </c>
      <c r="U710" s="21">
        <f t="shared" ref="U710:U773" si="135">C710+I710+O710</f>
        <v>129841173</v>
      </c>
      <c r="V710" s="21">
        <f t="shared" ref="V710:V773" si="136">D710+J710+P710</f>
        <v>279835</v>
      </c>
      <c r="W710" s="21">
        <f t="shared" ref="W710:W773" si="137">E710+K710+Q710</f>
        <v>59202095</v>
      </c>
      <c r="X710" s="21">
        <f t="shared" ref="X710:X773" si="138">F710+L710+R710</f>
        <v>0</v>
      </c>
      <c r="Y710" s="33">
        <f t="shared" ref="Y710:Y773" si="139">G710+M710+S710</f>
        <v>0</v>
      </c>
      <c r="Z710" s="4" t="str">
        <f t="shared" ref="Z710:Z773" si="140">IF(T710=0,"Não","Sim")</f>
        <v>Sim</v>
      </c>
      <c r="AA710" s="4" t="str">
        <f t="shared" ref="AA710:AA773" si="141">IF(U710=0,"Não","Sim")</f>
        <v>Sim</v>
      </c>
      <c r="AB710" s="4" t="str">
        <f t="shared" ref="AB710:AB773" si="142">IF(V710=0,"Não","Sim")</f>
        <v>Sim</v>
      </c>
      <c r="AC710" s="4" t="str">
        <f t="shared" ref="AC710:AC773" si="143">IF(W710=0,"Não","Sim")</f>
        <v>Sim</v>
      </c>
      <c r="AD710" s="4" t="str">
        <f t="shared" ref="AD710:AD773" si="144">IF(X710=0,"Não","Sim")</f>
        <v>Não</v>
      </c>
      <c r="AE710" s="30" t="str">
        <f t="shared" ref="AE710:AE773" si="145">IF(Y710=0,"Não","Sim")</f>
        <v>Não</v>
      </c>
    </row>
    <row r="711" spans="1:31" x14ac:dyDescent="0.25">
      <c r="A711" s="23">
        <v>231135</v>
      </c>
      <c r="B711" s="27">
        <f>IFERROR(VLOOKUP(A711,[1]Monitoramento_Base_somente_disp!$A:$L,5,FALSE),0)</f>
        <v>16699</v>
      </c>
      <c r="C711" s="20">
        <f>IFERROR(VLOOKUP(A711,[1]Monitoramento_Base_somente_disp!$A:$L,6,FALSE),0)</f>
        <v>18447516</v>
      </c>
      <c r="D711" s="20">
        <f>IFERROR(VLOOKUP(A711,[1]Monitoramento_Base_somente_disp!$A:$L,7,FALSE),0)</f>
        <v>3136</v>
      </c>
      <c r="E711" s="20">
        <f>IFERROR(VLOOKUP(A711,[1]Monitoramento_Base_somente_disp!$A:$L,8,FALSE),0)</f>
        <v>9065948</v>
      </c>
      <c r="F711" s="20">
        <f>IFERROR(VLOOKUP(A711,[1]Monitoramento_Base_somente_disp!$A:$L,9,FALSE),0)</f>
        <v>0</v>
      </c>
      <c r="G711" s="28">
        <f>IFERROR(VLOOKUP(A711,[1]Monitoramento_Base_somente_disp!$A:$L,10,FALSE),0)</f>
        <v>0</v>
      </c>
      <c r="H711" s="27">
        <f>IFERROR(VLOOKUP(A711,[2]webService!$A:$I,4,FALSE),0)</f>
        <v>0</v>
      </c>
      <c r="I711" s="20">
        <f>IFERROR(VLOOKUP(A711,[2]webService!$A:$II,5,FALSE),0)</f>
        <v>0</v>
      </c>
      <c r="J711" s="20">
        <f>IFERROR(VLOOKUP(A711,[2]webService!$A:$I,6,FALSE),0)</f>
        <v>0</v>
      </c>
      <c r="K711" s="20">
        <f>IFERROR(VLOOKUP(A711,[2]webService!$A:$I,7,FALSE),0)</f>
        <v>0</v>
      </c>
      <c r="L711" s="20">
        <f>IFERROR(VLOOKUP(A711,[2]webService!$A:$I,8,FALSE),0)</f>
        <v>0</v>
      </c>
      <c r="M711" s="28">
        <f>IFERROR(VLOOKUP(A711,[2]webService!$A:$I,9,FALSE),0)</f>
        <v>0</v>
      </c>
      <c r="N711" s="27">
        <f>IFERROR(VLOOKUP(A711,[3]soaBnafar!$A:$G,2,FALSE),0)</f>
        <v>0</v>
      </c>
      <c r="O711" s="20">
        <f>IFERROR(VLOOKUP(A711,[3]soaBnafar!$A:$H,3,FALSE),0)</f>
        <v>0</v>
      </c>
      <c r="P711" s="20">
        <f>IFERROR(VLOOKUP(A711,[3]soaBnafar!$A:$G,4,FALSE),0)</f>
        <v>0</v>
      </c>
      <c r="Q711" s="20">
        <f>IFERROR(VLOOKUP(A711,[3]soaBnafar!$A:$G,5,FALSE),0)</f>
        <v>0</v>
      </c>
      <c r="R711" s="20">
        <f>IFERROR(VLOOKUP(A711,[3]soaBnafar!$A:$G,6,FALSE),0)</f>
        <v>0</v>
      </c>
      <c r="S711" s="20">
        <f>IFERROR(VLOOKUP(A711,[3]soaBnafar!$A:$G,7,FALSE),0)</f>
        <v>0</v>
      </c>
      <c r="T711" s="32">
        <f t="shared" si="134"/>
        <v>16699</v>
      </c>
      <c r="U711" s="21">
        <f t="shared" si="135"/>
        <v>18447516</v>
      </c>
      <c r="V711" s="21">
        <f t="shared" si="136"/>
        <v>3136</v>
      </c>
      <c r="W711" s="21">
        <f t="shared" si="137"/>
        <v>9065948</v>
      </c>
      <c r="X711" s="21">
        <f t="shared" si="138"/>
        <v>0</v>
      </c>
      <c r="Y711" s="33">
        <f t="shared" si="139"/>
        <v>0</v>
      </c>
      <c r="Z711" s="4" t="str">
        <f t="shared" si="140"/>
        <v>Sim</v>
      </c>
      <c r="AA711" s="4" t="str">
        <f t="shared" si="141"/>
        <v>Sim</v>
      </c>
      <c r="AB711" s="4" t="str">
        <f t="shared" si="142"/>
        <v>Sim</v>
      </c>
      <c r="AC711" s="4" t="str">
        <f t="shared" si="143"/>
        <v>Sim</v>
      </c>
      <c r="AD711" s="4" t="str">
        <f t="shared" si="144"/>
        <v>Não</v>
      </c>
      <c r="AE711" s="30" t="str">
        <f t="shared" si="145"/>
        <v>Não</v>
      </c>
    </row>
    <row r="712" spans="1:31" x14ac:dyDescent="0.25">
      <c r="A712" s="23">
        <v>231140</v>
      </c>
      <c r="B712" s="27">
        <f>IFERROR(VLOOKUP(A712,[1]Monitoramento_Base_somente_disp!$A:$L,5,FALSE),0)</f>
        <v>150969</v>
      </c>
      <c r="C712" s="20">
        <f>IFERROR(VLOOKUP(A712,[1]Monitoramento_Base_somente_disp!$A:$L,6,FALSE),0)</f>
        <v>99598899</v>
      </c>
      <c r="D712" s="20">
        <f>IFERROR(VLOOKUP(A712,[1]Monitoramento_Base_somente_disp!$A:$L,7,FALSE),0)</f>
        <v>79689</v>
      </c>
      <c r="E712" s="20">
        <f>IFERROR(VLOOKUP(A712,[1]Monitoramento_Base_somente_disp!$A:$L,8,FALSE),0)</f>
        <v>45925503</v>
      </c>
      <c r="F712" s="20">
        <f>IFERROR(VLOOKUP(A712,[1]Monitoramento_Base_somente_disp!$A:$L,9,FALSE),0)</f>
        <v>0</v>
      </c>
      <c r="G712" s="28">
        <f>IFERROR(VLOOKUP(A712,[1]Monitoramento_Base_somente_disp!$A:$L,10,FALSE),0)</f>
        <v>0</v>
      </c>
      <c r="H712" s="27">
        <f>IFERROR(VLOOKUP(A712,[2]webService!$A:$I,4,FALSE),0)</f>
        <v>0</v>
      </c>
      <c r="I712" s="20">
        <f>IFERROR(VLOOKUP(A712,[2]webService!$A:$II,5,FALSE),0)</f>
        <v>0</v>
      </c>
      <c r="J712" s="20">
        <f>IFERROR(VLOOKUP(A712,[2]webService!$A:$I,6,FALSE),0)</f>
        <v>0</v>
      </c>
      <c r="K712" s="20">
        <f>IFERROR(VLOOKUP(A712,[2]webService!$A:$I,7,FALSE),0)</f>
        <v>0</v>
      </c>
      <c r="L712" s="20">
        <f>IFERROR(VLOOKUP(A712,[2]webService!$A:$I,8,FALSE),0)</f>
        <v>0</v>
      </c>
      <c r="M712" s="28">
        <f>IFERROR(VLOOKUP(A712,[2]webService!$A:$I,9,FALSE),0)</f>
        <v>0</v>
      </c>
      <c r="N712" s="27">
        <f>IFERROR(VLOOKUP(A712,[3]soaBnafar!$A:$G,2,FALSE),0)</f>
        <v>0</v>
      </c>
      <c r="O712" s="20">
        <f>IFERROR(VLOOKUP(A712,[3]soaBnafar!$A:$H,3,FALSE),0)</f>
        <v>0</v>
      </c>
      <c r="P712" s="20">
        <f>IFERROR(VLOOKUP(A712,[3]soaBnafar!$A:$G,4,FALSE),0)</f>
        <v>0</v>
      </c>
      <c r="Q712" s="20">
        <f>IFERROR(VLOOKUP(A712,[3]soaBnafar!$A:$G,5,FALSE),0)</f>
        <v>0</v>
      </c>
      <c r="R712" s="20">
        <f>IFERROR(VLOOKUP(A712,[3]soaBnafar!$A:$G,6,FALSE),0)</f>
        <v>0</v>
      </c>
      <c r="S712" s="20">
        <f>IFERROR(VLOOKUP(A712,[3]soaBnafar!$A:$G,7,FALSE),0)</f>
        <v>0</v>
      </c>
      <c r="T712" s="32">
        <f t="shared" si="134"/>
        <v>150969</v>
      </c>
      <c r="U712" s="21">
        <f t="shared" si="135"/>
        <v>99598899</v>
      </c>
      <c r="V712" s="21">
        <f t="shared" si="136"/>
        <v>79689</v>
      </c>
      <c r="W712" s="21">
        <f t="shared" si="137"/>
        <v>45925503</v>
      </c>
      <c r="X712" s="21">
        <f t="shared" si="138"/>
        <v>0</v>
      </c>
      <c r="Y712" s="33">
        <f t="shared" si="139"/>
        <v>0</v>
      </c>
      <c r="Z712" s="4" t="str">
        <f t="shared" si="140"/>
        <v>Sim</v>
      </c>
      <c r="AA712" s="4" t="str">
        <f t="shared" si="141"/>
        <v>Sim</v>
      </c>
      <c r="AB712" s="4" t="str">
        <f t="shared" si="142"/>
        <v>Sim</v>
      </c>
      <c r="AC712" s="4" t="str">
        <f t="shared" si="143"/>
        <v>Sim</v>
      </c>
      <c r="AD712" s="4" t="str">
        <f t="shared" si="144"/>
        <v>Não</v>
      </c>
      <c r="AE712" s="30" t="str">
        <f t="shared" si="145"/>
        <v>Não</v>
      </c>
    </row>
    <row r="713" spans="1:31" x14ac:dyDescent="0.25">
      <c r="A713" s="23">
        <v>231150</v>
      </c>
      <c r="B713" s="27">
        <f>IFERROR(VLOOKUP(A713,[1]Monitoramento_Base_somente_disp!$A:$L,5,FALSE),0)</f>
        <v>218679</v>
      </c>
      <c r="C713" s="20">
        <f>IFERROR(VLOOKUP(A713,[1]Monitoramento_Base_somente_disp!$A:$L,6,FALSE),0)</f>
        <v>30296083</v>
      </c>
      <c r="D713" s="20">
        <f>IFERROR(VLOOKUP(A713,[1]Monitoramento_Base_somente_disp!$A:$L,7,FALSE),0)</f>
        <v>110833</v>
      </c>
      <c r="E713" s="20">
        <f>IFERROR(VLOOKUP(A713,[1]Monitoramento_Base_somente_disp!$A:$L,8,FALSE),0)</f>
        <v>13484387</v>
      </c>
      <c r="F713" s="20">
        <f>IFERROR(VLOOKUP(A713,[1]Monitoramento_Base_somente_disp!$A:$L,9,FALSE),0)</f>
        <v>0</v>
      </c>
      <c r="G713" s="28">
        <f>IFERROR(VLOOKUP(A713,[1]Monitoramento_Base_somente_disp!$A:$L,10,FALSE),0)</f>
        <v>0</v>
      </c>
      <c r="H713" s="27">
        <f>IFERROR(VLOOKUP(A713,[2]webService!$A:$I,4,FALSE),0)</f>
        <v>0</v>
      </c>
      <c r="I713" s="20">
        <f>IFERROR(VLOOKUP(A713,[2]webService!$A:$II,5,FALSE),0)</f>
        <v>0</v>
      </c>
      <c r="J713" s="20">
        <f>IFERROR(VLOOKUP(A713,[2]webService!$A:$I,6,FALSE),0)</f>
        <v>0</v>
      </c>
      <c r="K713" s="20">
        <f>IFERROR(VLOOKUP(A713,[2]webService!$A:$I,7,FALSE),0)</f>
        <v>0</v>
      </c>
      <c r="L713" s="20">
        <f>IFERROR(VLOOKUP(A713,[2]webService!$A:$I,8,FALSE),0)</f>
        <v>0</v>
      </c>
      <c r="M713" s="28">
        <f>IFERROR(VLOOKUP(A713,[2]webService!$A:$I,9,FALSE),0)</f>
        <v>0</v>
      </c>
      <c r="N713" s="27">
        <f>IFERROR(VLOOKUP(A713,[3]soaBnafar!$A:$G,2,FALSE),0)</f>
        <v>0</v>
      </c>
      <c r="O713" s="20">
        <f>IFERROR(VLOOKUP(A713,[3]soaBnafar!$A:$H,3,FALSE),0)</f>
        <v>0</v>
      </c>
      <c r="P713" s="20">
        <f>IFERROR(VLOOKUP(A713,[3]soaBnafar!$A:$G,4,FALSE),0)</f>
        <v>0</v>
      </c>
      <c r="Q713" s="20">
        <f>IFERROR(VLOOKUP(A713,[3]soaBnafar!$A:$G,5,FALSE),0)</f>
        <v>0</v>
      </c>
      <c r="R713" s="20">
        <f>IFERROR(VLOOKUP(A713,[3]soaBnafar!$A:$G,6,FALSE),0)</f>
        <v>0</v>
      </c>
      <c r="S713" s="20">
        <f>IFERROR(VLOOKUP(A713,[3]soaBnafar!$A:$G,7,FALSE),0)</f>
        <v>0</v>
      </c>
      <c r="T713" s="32">
        <f t="shared" si="134"/>
        <v>218679</v>
      </c>
      <c r="U713" s="21">
        <f t="shared" si="135"/>
        <v>30296083</v>
      </c>
      <c r="V713" s="21">
        <f t="shared" si="136"/>
        <v>110833</v>
      </c>
      <c r="W713" s="21">
        <f t="shared" si="137"/>
        <v>13484387</v>
      </c>
      <c r="X713" s="21">
        <f t="shared" si="138"/>
        <v>0</v>
      </c>
      <c r="Y713" s="33">
        <f t="shared" si="139"/>
        <v>0</v>
      </c>
      <c r="Z713" s="4" t="str">
        <f t="shared" si="140"/>
        <v>Sim</v>
      </c>
      <c r="AA713" s="4" t="str">
        <f t="shared" si="141"/>
        <v>Sim</v>
      </c>
      <c r="AB713" s="4" t="str">
        <f t="shared" si="142"/>
        <v>Sim</v>
      </c>
      <c r="AC713" s="4" t="str">
        <f t="shared" si="143"/>
        <v>Sim</v>
      </c>
      <c r="AD713" s="4" t="str">
        <f t="shared" si="144"/>
        <v>Não</v>
      </c>
      <c r="AE713" s="30" t="str">
        <f t="shared" si="145"/>
        <v>Não</v>
      </c>
    </row>
    <row r="714" spans="1:31" x14ac:dyDescent="0.25">
      <c r="A714" s="23">
        <v>231160</v>
      </c>
      <c r="B714" s="27">
        <f>IFERROR(VLOOKUP(A714,[1]Monitoramento_Base_somente_disp!$A:$L,5,FALSE),0)</f>
        <v>21400</v>
      </c>
      <c r="C714" s="20">
        <f>IFERROR(VLOOKUP(A714,[1]Monitoramento_Base_somente_disp!$A:$L,6,FALSE),0)</f>
        <v>41806534</v>
      </c>
      <c r="D714" s="20">
        <f>IFERROR(VLOOKUP(A714,[1]Monitoramento_Base_somente_disp!$A:$L,7,FALSE),0)</f>
        <v>26598</v>
      </c>
      <c r="E714" s="20">
        <f>IFERROR(VLOOKUP(A714,[1]Monitoramento_Base_somente_disp!$A:$L,8,FALSE),0)</f>
        <v>21124949</v>
      </c>
      <c r="F714" s="20">
        <f>IFERROR(VLOOKUP(A714,[1]Monitoramento_Base_somente_disp!$A:$L,9,FALSE),0)</f>
        <v>0</v>
      </c>
      <c r="G714" s="28">
        <f>IFERROR(VLOOKUP(A714,[1]Monitoramento_Base_somente_disp!$A:$L,10,FALSE),0)</f>
        <v>0</v>
      </c>
      <c r="H714" s="27">
        <f>IFERROR(VLOOKUP(A714,[2]webService!$A:$I,4,FALSE),0)</f>
        <v>0</v>
      </c>
      <c r="I714" s="20">
        <f>IFERROR(VLOOKUP(A714,[2]webService!$A:$II,5,FALSE),0)</f>
        <v>0</v>
      </c>
      <c r="J714" s="20">
        <f>IFERROR(VLOOKUP(A714,[2]webService!$A:$I,6,FALSE),0)</f>
        <v>0</v>
      </c>
      <c r="K714" s="20">
        <f>IFERROR(VLOOKUP(A714,[2]webService!$A:$I,7,FALSE),0)</f>
        <v>0</v>
      </c>
      <c r="L714" s="20">
        <f>IFERROR(VLOOKUP(A714,[2]webService!$A:$I,8,FALSE),0)</f>
        <v>0</v>
      </c>
      <c r="M714" s="28">
        <f>IFERROR(VLOOKUP(A714,[2]webService!$A:$I,9,FALSE),0)</f>
        <v>0</v>
      </c>
      <c r="N714" s="27">
        <f>IFERROR(VLOOKUP(A714,[3]soaBnafar!$A:$G,2,FALSE),0)</f>
        <v>0</v>
      </c>
      <c r="O714" s="20">
        <f>IFERROR(VLOOKUP(A714,[3]soaBnafar!$A:$H,3,FALSE),0)</f>
        <v>0</v>
      </c>
      <c r="P714" s="20">
        <f>IFERROR(VLOOKUP(A714,[3]soaBnafar!$A:$G,4,FALSE),0)</f>
        <v>0</v>
      </c>
      <c r="Q714" s="20">
        <f>IFERROR(VLOOKUP(A714,[3]soaBnafar!$A:$G,5,FALSE),0)</f>
        <v>0</v>
      </c>
      <c r="R714" s="20">
        <f>IFERROR(VLOOKUP(A714,[3]soaBnafar!$A:$G,6,FALSE),0)</f>
        <v>0</v>
      </c>
      <c r="S714" s="20">
        <f>IFERROR(VLOOKUP(A714,[3]soaBnafar!$A:$G,7,FALSE),0)</f>
        <v>0</v>
      </c>
      <c r="T714" s="32">
        <f t="shared" si="134"/>
        <v>21400</v>
      </c>
      <c r="U714" s="21">
        <f t="shared" si="135"/>
        <v>41806534</v>
      </c>
      <c r="V714" s="21">
        <f t="shared" si="136"/>
        <v>26598</v>
      </c>
      <c r="W714" s="21">
        <f t="shared" si="137"/>
        <v>21124949</v>
      </c>
      <c r="X714" s="21">
        <f t="shared" si="138"/>
        <v>0</v>
      </c>
      <c r="Y714" s="33">
        <f t="shared" si="139"/>
        <v>0</v>
      </c>
      <c r="Z714" s="4" t="str">
        <f t="shared" si="140"/>
        <v>Sim</v>
      </c>
      <c r="AA714" s="4" t="str">
        <f t="shared" si="141"/>
        <v>Sim</v>
      </c>
      <c r="AB714" s="4" t="str">
        <f t="shared" si="142"/>
        <v>Sim</v>
      </c>
      <c r="AC714" s="4" t="str">
        <f t="shared" si="143"/>
        <v>Sim</v>
      </c>
      <c r="AD714" s="4" t="str">
        <f t="shared" si="144"/>
        <v>Não</v>
      </c>
      <c r="AE714" s="30" t="str">
        <f t="shared" si="145"/>
        <v>Não</v>
      </c>
    </row>
    <row r="715" spans="1:31" x14ac:dyDescent="0.25">
      <c r="A715" s="23">
        <v>231170</v>
      </c>
      <c r="B715" s="27">
        <f>IFERROR(VLOOKUP(A715,[1]Monitoramento_Base_somente_disp!$A:$L,5,FALSE),0)</f>
        <v>90194</v>
      </c>
      <c r="C715" s="20">
        <f>IFERROR(VLOOKUP(A715,[1]Monitoramento_Base_somente_disp!$A:$L,6,FALSE),0)</f>
        <v>45906590</v>
      </c>
      <c r="D715" s="20">
        <f>IFERROR(VLOOKUP(A715,[1]Monitoramento_Base_somente_disp!$A:$L,7,FALSE),0)</f>
        <v>39015</v>
      </c>
      <c r="E715" s="20">
        <f>IFERROR(VLOOKUP(A715,[1]Monitoramento_Base_somente_disp!$A:$L,8,FALSE),0)</f>
        <v>21888595</v>
      </c>
      <c r="F715" s="20">
        <f>IFERROR(VLOOKUP(A715,[1]Monitoramento_Base_somente_disp!$A:$L,9,FALSE),0)</f>
        <v>0</v>
      </c>
      <c r="G715" s="28">
        <f>IFERROR(VLOOKUP(A715,[1]Monitoramento_Base_somente_disp!$A:$L,10,FALSE),0)</f>
        <v>0</v>
      </c>
      <c r="H715" s="27">
        <f>IFERROR(VLOOKUP(A715,[2]webService!$A:$I,4,FALSE),0)</f>
        <v>0</v>
      </c>
      <c r="I715" s="20">
        <f>IFERROR(VLOOKUP(A715,[2]webService!$A:$II,5,FALSE),0)</f>
        <v>0</v>
      </c>
      <c r="J715" s="20">
        <f>IFERROR(VLOOKUP(A715,[2]webService!$A:$I,6,FALSE),0)</f>
        <v>0</v>
      </c>
      <c r="K715" s="20">
        <f>IFERROR(VLOOKUP(A715,[2]webService!$A:$I,7,FALSE),0)</f>
        <v>0</v>
      </c>
      <c r="L715" s="20">
        <f>IFERROR(VLOOKUP(A715,[2]webService!$A:$I,8,FALSE),0)</f>
        <v>0</v>
      </c>
      <c r="M715" s="28">
        <f>IFERROR(VLOOKUP(A715,[2]webService!$A:$I,9,FALSE),0)</f>
        <v>0</v>
      </c>
      <c r="N715" s="27">
        <f>IFERROR(VLOOKUP(A715,[3]soaBnafar!$A:$G,2,FALSE),0)</f>
        <v>0</v>
      </c>
      <c r="O715" s="20">
        <f>IFERROR(VLOOKUP(A715,[3]soaBnafar!$A:$H,3,FALSE),0)</f>
        <v>0</v>
      </c>
      <c r="P715" s="20">
        <f>IFERROR(VLOOKUP(A715,[3]soaBnafar!$A:$G,4,FALSE),0)</f>
        <v>0</v>
      </c>
      <c r="Q715" s="20">
        <f>IFERROR(VLOOKUP(A715,[3]soaBnafar!$A:$G,5,FALSE),0)</f>
        <v>0</v>
      </c>
      <c r="R715" s="20">
        <f>IFERROR(VLOOKUP(A715,[3]soaBnafar!$A:$G,6,FALSE),0)</f>
        <v>0</v>
      </c>
      <c r="S715" s="20">
        <f>IFERROR(VLOOKUP(A715,[3]soaBnafar!$A:$G,7,FALSE),0)</f>
        <v>0</v>
      </c>
      <c r="T715" s="32">
        <f t="shared" si="134"/>
        <v>90194</v>
      </c>
      <c r="U715" s="21">
        <f t="shared" si="135"/>
        <v>45906590</v>
      </c>
      <c r="V715" s="21">
        <f t="shared" si="136"/>
        <v>39015</v>
      </c>
      <c r="W715" s="21">
        <f t="shared" si="137"/>
        <v>21888595</v>
      </c>
      <c r="X715" s="21">
        <f t="shared" si="138"/>
        <v>0</v>
      </c>
      <c r="Y715" s="33">
        <f t="shared" si="139"/>
        <v>0</v>
      </c>
      <c r="Z715" s="4" t="str">
        <f t="shared" si="140"/>
        <v>Sim</v>
      </c>
      <c r="AA715" s="4" t="str">
        <f t="shared" si="141"/>
        <v>Sim</v>
      </c>
      <c r="AB715" s="4" t="str">
        <f t="shared" si="142"/>
        <v>Sim</v>
      </c>
      <c r="AC715" s="4" t="str">
        <f t="shared" si="143"/>
        <v>Sim</v>
      </c>
      <c r="AD715" s="4" t="str">
        <f t="shared" si="144"/>
        <v>Não</v>
      </c>
      <c r="AE715" s="30" t="str">
        <f t="shared" si="145"/>
        <v>Não</v>
      </c>
    </row>
    <row r="716" spans="1:31" x14ac:dyDescent="0.25">
      <c r="A716" s="23">
        <v>231180</v>
      </c>
      <c r="B716" s="27">
        <f>IFERROR(VLOOKUP(A716,[1]Monitoramento_Base_somente_disp!$A:$L,5,FALSE),0)</f>
        <v>431058</v>
      </c>
      <c r="C716" s="20">
        <f>IFERROR(VLOOKUP(A716,[1]Monitoramento_Base_somente_disp!$A:$L,6,FALSE),0)</f>
        <v>82674121</v>
      </c>
      <c r="D716" s="20">
        <f>IFERROR(VLOOKUP(A716,[1]Monitoramento_Base_somente_disp!$A:$L,7,FALSE),0)</f>
        <v>248273</v>
      </c>
      <c r="E716" s="20">
        <f>IFERROR(VLOOKUP(A716,[1]Monitoramento_Base_somente_disp!$A:$L,8,FALSE),0)</f>
        <v>35859221</v>
      </c>
      <c r="F716" s="20">
        <f>IFERROR(VLOOKUP(A716,[1]Monitoramento_Base_somente_disp!$A:$L,9,FALSE),0)</f>
        <v>0</v>
      </c>
      <c r="G716" s="28">
        <f>IFERROR(VLOOKUP(A716,[1]Monitoramento_Base_somente_disp!$A:$L,10,FALSE),0)</f>
        <v>0</v>
      </c>
      <c r="H716" s="27">
        <f>IFERROR(VLOOKUP(A716,[2]webService!$A:$I,4,FALSE),0)</f>
        <v>0</v>
      </c>
      <c r="I716" s="20">
        <f>IFERROR(VLOOKUP(A716,[2]webService!$A:$II,5,FALSE),0)</f>
        <v>0</v>
      </c>
      <c r="J716" s="20">
        <f>IFERROR(VLOOKUP(A716,[2]webService!$A:$I,6,FALSE),0)</f>
        <v>0</v>
      </c>
      <c r="K716" s="20">
        <f>IFERROR(VLOOKUP(A716,[2]webService!$A:$I,7,FALSE),0)</f>
        <v>0</v>
      </c>
      <c r="L716" s="20">
        <f>IFERROR(VLOOKUP(A716,[2]webService!$A:$I,8,FALSE),0)</f>
        <v>0</v>
      </c>
      <c r="M716" s="28">
        <f>IFERROR(VLOOKUP(A716,[2]webService!$A:$I,9,FALSE),0)</f>
        <v>0</v>
      </c>
      <c r="N716" s="27">
        <f>IFERROR(VLOOKUP(A716,[3]soaBnafar!$A:$G,2,FALSE),0)</f>
        <v>0</v>
      </c>
      <c r="O716" s="20">
        <f>IFERROR(VLOOKUP(A716,[3]soaBnafar!$A:$H,3,FALSE),0)</f>
        <v>0</v>
      </c>
      <c r="P716" s="20">
        <f>IFERROR(VLOOKUP(A716,[3]soaBnafar!$A:$G,4,FALSE),0)</f>
        <v>0</v>
      </c>
      <c r="Q716" s="20">
        <f>IFERROR(VLOOKUP(A716,[3]soaBnafar!$A:$G,5,FALSE),0)</f>
        <v>0</v>
      </c>
      <c r="R716" s="20">
        <f>IFERROR(VLOOKUP(A716,[3]soaBnafar!$A:$G,6,FALSE),0)</f>
        <v>0</v>
      </c>
      <c r="S716" s="20">
        <f>IFERROR(VLOOKUP(A716,[3]soaBnafar!$A:$G,7,FALSE),0)</f>
        <v>0</v>
      </c>
      <c r="T716" s="32">
        <f t="shared" si="134"/>
        <v>431058</v>
      </c>
      <c r="U716" s="21">
        <f t="shared" si="135"/>
        <v>82674121</v>
      </c>
      <c r="V716" s="21">
        <f t="shared" si="136"/>
        <v>248273</v>
      </c>
      <c r="W716" s="21">
        <f t="shared" si="137"/>
        <v>35859221</v>
      </c>
      <c r="X716" s="21">
        <f t="shared" si="138"/>
        <v>0</v>
      </c>
      <c r="Y716" s="33">
        <f t="shared" si="139"/>
        <v>0</v>
      </c>
      <c r="Z716" s="4" t="str">
        <f t="shared" si="140"/>
        <v>Sim</v>
      </c>
      <c r="AA716" s="4" t="str">
        <f t="shared" si="141"/>
        <v>Sim</v>
      </c>
      <c r="AB716" s="4" t="str">
        <f t="shared" si="142"/>
        <v>Sim</v>
      </c>
      <c r="AC716" s="4" t="str">
        <f t="shared" si="143"/>
        <v>Sim</v>
      </c>
      <c r="AD716" s="4" t="str">
        <f t="shared" si="144"/>
        <v>Não</v>
      </c>
      <c r="AE716" s="30" t="str">
        <f t="shared" si="145"/>
        <v>Não</v>
      </c>
    </row>
    <row r="717" spans="1:31" x14ac:dyDescent="0.25">
      <c r="A717" s="23">
        <v>231190</v>
      </c>
      <c r="B717" s="27">
        <f>IFERROR(VLOOKUP(A717,[1]Monitoramento_Base_somente_disp!$A:$L,5,FALSE),0)</f>
        <v>0</v>
      </c>
      <c r="C717" s="20">
        <f>IFERROR(VLOOKUP(A717,[1]Monitoramento_Base_somente_disp!$A:$L,6,FALSE),0)</f>
        <v>1800</v>
      </c>
      <c r="D717" s="20">
        <f>IFERROR(VLOOKUP(A717,[1]Monitoramento_Base_somente_disp!$A:$L,7,FALSE),0)</f>
        <v>0</v>
      </c>
      <c r="E717" s="20">
        <f>IFERROR(VLOOKUP(A717,[1]Monitoramento_Base_somente_disp!$A:$L,8,FALSE),0)</f>
        <v>0</v>
      </c>
      <c r="F717" s="20">
        <f>IFERROR(VLOOKUP(A717,[1]Monitoramento_Base_somente_disp!$A:$L,9,FALSE),0)</f>
        <v>0</v>
      </c>
      <c r="G717" s="28">
        <f>IFERROR(VLOOKUP(A717,[1]Monitoramento_Base_somente_disp!$A:$L,10,FALSE),0)</f>
        <v>0</v>
      </c>
      <c r="H717" s="27">
        <f>IFERROR(VLOOKUP(A717,[2]webService!$A:$I,4,FALSE),0)</f>
        <v>0</v>
      </c>
      <c r="I717" s="20">
        <f>IFERROR(VLOOKUP(A717,[2]webService!$A:$II,5,FALSE),0)</f>
        <v>0</v>
      </c>
      <c r="J717" s="20">
        <f>IFERROR(VLOOKUP(A717,[2]webService!$A:$I,6,FALSE),0)</f>
        <v>0</v>
      </c>
      <c r="K717" s="20">
        <f>IFERROR(VLOOKUP(A717,[2]webService!$A:$I,7,FALSE),0)</f>
        <v>0</v>
      </c>
      <c r="L717" s="20">
        <f>IFERROR(VLOOKUP(A717,[2]webService!$A:$I,8,FALSE),0)</f>
        <v>0</v>
      </c>
      <c r="M717" s="28">
        <f>IFERROR(VLOOKUP(A717,[2]webService!$A:$I,9,FALSE),0)</f>
        <v>0</v>
      </c>
      <c r="N717" s="27">
        <f>IFERROR(VLOOKUP(A717,[3]soaBnafar!$A:$G,2,FALSE),0)</f>
        <v>0</v>
      </c>
      <c r="O717" s="20">
        <f>IFERROR(VLOOKUP(A717,[3]soaBnafar!$A:$H,3,FALSE),0)</f>
        <v>0</v>
      </c>
      <c r="P717" s="20">
        <f>IFERROR(VLOOKUP(A717,[3]soaBnafar!$A:$G,4,FALSE),0)</f>
        <v>0</v>
      </c>
      <c r="Q717" s="20">
        <f>IFERROR(VLOOKUP(A717,[3]soaBnafar!$A:$G,5,FALSE),0)</f>
        <v>0</v>
      </c>
      <c r="R717" s="20">
        <f>IFERROR(VLOOKUP(A717,[3]soaBnafar!$A:$G,6,FALSE),0)</f>
        <v>0</v>
      </c>
      <c r="S717" s="20">
        <f>IFERROR(VLOOKUP(A717,[3]soaBnafar!$A:$G,7,FALSE),0)</f>
        <v>0</v>
      </c>
      <c r="T717" s="32">
        <f t="shared" si="134"/>
        <v>0</v>
      </c>
      <c r="U717" s="21">
        <f t="shared" si="135"/>
        <v>1800</v>
      </c>
      <c r="V717" s="21">
        <f t="shared" si="136"/>
        <v>0</v>
      </c>
      <c r="W717" s="21">
        <f t="shared" si="137"/>
        <v>0</v>
      </c>
      <c r="X717" s="21">
        <f t="shared" si="138"/>
        <v>0</v>
      </c>
      <c r="Y717" s="33">
        <f t="shared" si="139"/>
        <v>0</v>
      </c>
      <c r="Z717" s="4" t="str">
        <f t="shared" si="140"/>
        <v>Não</v>
      </c>
      <c r="AA717" s="4" t="str">
        <f t="shared" si="141"/>
        <v>Sim</v>
      </c>
      <c r="AB717" s="4" t="str">
        <f t="shared" si="142"/>
        <v>Não</v>
      </c>
      <c r="AC717" s="4" t="str">
        <f t="shared" si="143"/>
        <v>Não</v>
      </c>
      <c r="AD717" s="4" t="str">
        <f t="shared" si="144"/>
        <v>Não</v>
      </c>
      <c r="AE717" s="30" t="str">
        <f t="shared" si="145"/>
        <v>Não</v>
      </c>
    </row>
    <row r="718" spans="1:31" x14ac:dyDescent="0.25">
      <c r="A718" s="23">
        <v>231195</v>
      </c>
      <c r="B718" s="27">
        <f>IFERROR(VLOOKUP(A718,[1]Monitoramento_Base_somente_disp!$A:$L,5,FALSE),0)</f>
        <v>40</v>
      </c>
      <c r="C718" s="20">
        <f>IFERROR(VLOOKUP(A718,[1]Monitoramento_Base_somente_disp!$A:$L,6,FALSE),0)</f>
        <v>83428296</v>
      </c>
      <c r="D718" s="20">
        <f>IFERROR(VLOOKUP(A718,[1]Monitoramento_Base_somente_disp!$A:$L,7,FALSE),0)</f>
        <v>0</v>
      </c>
      <c r="E718" s="20">
        <f>IFERROR(VLOOKUP(A718,[1]Monitoramento_Base_somente_disp!$A:$L,8,FALSE),0)</f>
        <v>41716589</v>
      </c>
      <c r="F718" s="20">
        <f>IFERROR(VLOOKUP(A718,[1]Monitoramento_Base_somente_disp!$A:$L,9,FALSE),0)</f>
        <v>0</v>
      </c>
      <c r="G718" s="28">
        <f>IFERROR(VLOOKUP(A718,[1]Monitoramento_Base_somente_disp!$A:$L,10,FALSE),0)</f>
        <v>0</v>
      </c>
      <c r="H718" s="27">
        <f>IFERROR(VLOOKUP(A718,[2]webService!$A:$I,4,FALSE),0)</f>
        <v>0</v>
      </c>
      <c r="I718" s="20">
        <f>IFERROR(VLOOKUP(A718,[2]webService!$A:$II,5,FALSE),0)</f>
        <v>0</v>
      </c>
      <c r="J718" s="20">
        <f>IFERROR(VLOOKUP(A718,[2]webService!$A:$I,6,FALSE),0)</f>
        <v>0</v>
      </c>
      <c r="K718" s="20">
        <f>IFERROR(VLOOKUP(A718,[2]webService!$A:$I,7,FALSE),0)</f>
        <v>0</v>
      </c>
      <c r="L718" s="20">
        <f>IFERROR(VLOOKUP(A718,[2]webService!$A:$I,8,FALSE),0)</f>
        <v>0</v>
      </c>
      <c r="M718" s="28">
        <f>IFERROR(VLOOKUP(A718,[2]webService!$A:$I,9,FALSE),0)</f>
        <v>0</v>
      </c>
      <c r="N718" s="27">
        <f>IFERROR(VLOOKUP(A718,[3]soaBnafar!$A:$G,2,FALSE),0)</f>
        <v>0</v>
      </c>
      <c r="O718" s="20">
        <f>IFERROR(VLOOKUP(A718,[3]soaBnafar!$A:$H,3,FALSE),0)</f>
        <v>0</v>
      </c>
      <c r="P718" s="20">
        <f>IFERROR(VLOOKUP(A718,[3]soaBnafar!$A:$G,4,FALSE),0)</f>
        <v>0</v>
      </c>
      <c r="Q718" s="20">
        <f>IFERROR(VLOOKUP(A718,[3]soaBnafar!$A:$G,5,FALSE),0)</f>
        <v>0</v>
      </c>
      <c r="R718" s="20">
        <f>IFERROR(VLOOKUP(A718,[3]soaBnafar!$A:$G,6,FALSE),0)</f>
        <v>0</v>
      </c>
      <c r="S718" s="20">
        <f>IFERROR(VLOOKUP(A718,[3]soaBnafar!$A:$G,7,FALSE),0)</f>
        <v>0</v>
      </c>
      <c r="T718" s="32">
        <f t="shared" si="134"/>
        <v>40</v>
      </c>
      <c r="U718" s="21">
        <f t="shared" si="135"/>
        <v>83428296</v>
      </c>
      <c r="V718" s="21">
        <f t="shared" si="136"/>
        <v>0</v>
      </c>
      <c r="W718" s="21">
        <f t="shared" si="137"/>
        <v>41716589</v>
      </c>
      <c r="X718" s="21">
        <f t="shared" si="138"/>
        <v>0</v>
      </c>
      <c r="Y718" s="33">
        <f t="shared" si="139"/>
        <v>0</v>
      </c>
      <c r="Z718" s="4" t="str">
        <f t="shared" si="140"/>
        <v>Sim</v>
      </c>
      <c r="AA718" s="4" t="str">
        <f t="shared" si="141"/>
        <v>Sim</v>
      </c>
      <c r="AB718" s="4" t="str">
        <f t="shared" si="142"/>
        <v>Não</v>
      </c>
      <c r="AC718" s="4" t="str">
        <f t="shared" si="143"/>
        <v>Sim</v>
      </c>
      <c r="AD718" s="4" t="str">
        <f t="shared" si="144"/>
        <v>Não</v>
      </c>
      <c r="AE718" s="30" t="str">
        <f t="shared" si="145"/>
        <v>Não</v>
      </c>
    </row>
    <row r="719" spans="1:31" x14ac:dyDescent="0.25">
      <c r="A719" s="23">
        <v>231200</v>
      </c>
      <c r="B719" s="27">
        <f>IFERROR(VLOOKUP(A719,[1]Monitoramento_Base_somente_disp!$A:$L,5,FALSE),0)</f>
        <v>264408</v>
      </c>
      <c r="C719" s="20">
        <f>IFERROR(VLOOKUP(A719,[1]Monitoramento_Base_somente_disp!$A:$L,6,FALSE),0)</f>
        <v>55728079</v>
      </c>
      <c r="D719" s="20">
        <f>IFERROR(VLOOKUP(A719,[1]Monitoramento_Base_somente_disp!$A:$L,7,FALSE),0)</f>
        <v>176907</v>
      </c>
      <c r="E719" s="20">
        <f>IFERROR(VLOOKUP(A719,[1]Monitoramento_Base_somente_disp!$A:$L,8,FALSE),0)</f>
        <v>28567539</v>
      </c>
      <c r="F719" s="20">
        <f>IFERROR(VLOOKUP(A719,[1]Monitoramento_Base_somente_disp!$A:$L,9,FALSE),0)</f>
        <v>0</v>
      </c>
      <c r="G719" s="28">
        <f>IFERROR(VLOOKUP(A719,[1]Monitoramento_Base_somente_disp!$A:$L,10,FALSE),0)</f>
        <v>0</v>
      </c>
      <c r="H719" s="27">
        <f>IFERROR(VLOOKUP(A719,[2]webService!$A:$I,4,FALSE),0)</f>
        <v>0</v>
      </c>
      <c r="I719" s="20">
        <f>IFERROR(VLOOKUP(A719,[2]webService!$A:$II,5,FALSE),0)</f>
        <v>0</v>
      </c>
      <c r="J719" s="20">
        <f>IFERROR(VLOOKUP(A719,[2]webService!$A:$I,6,FALSE),0)</f>
        <v>0</v>
      </c>
      <c r="K719" s="20">
        <f>IFERROR(VLOOKUP(A719,[2]webService!$A:$I,7,FALSE),0)</f>
        <v>0</v>
      </c>
      <c r="L719" s="20">
        <f>IFERROR(VLOOKUP(A719,[2]webService!$A:$I,8,FALSE),0)</f>
        <v>0</v>
      </c>
      <c r="M719" s="28">
        <f>IFERROR(VLOOKUP(A719,[2]webService!$A:$I,9,FALSE),0)</f>
        <v>0</v>
      </c>
      <c r="N719" s="27">
        <f>IFERROR(VLOOKUP(A719,[3]soaBnafar!$A:$G,2,FALSE),0)</f>
        <v>0</v>
      </c>
      <c r="O719" s="20">
        <f>IFERROR(VLOOKUP(A719,[3]soaBnafar!$A:$H,3,FALSE),0)</f>
        <v>0</v>
      </c>
      <c r="P719" s="20">
        <f>IFERROR(VLOOKUP(A719,[3]soaBnafar!$A:$G,4,FALSE),0)</f>
        <v>0</v>
      </c>
      <c r="Q719" s="20">
        <f>IFERROR(VLOOKUP(A719,[3]soaBnafar!$A:$G,5,FALSE),0)</f>
        <v>0</v>
      </c>
      <c r="R719" s="20">
        <f>IFERROR(VLOOKUP(A719,[3]soaBnafar!$A:$G,6,FALSE),0)</f>
        <v>0</v>
      </c>
      <c r="S719" s="20">
        <f>IFERROR(VLOOKUP(A719,[3]soaBnafar!$A:$G,7,FALSE),0)</f>
        <v>0</v>
      </c>
      <c r="T719" s="32">
        <f t="shared" si="134"/>
        <v>264408</v>
      </c>
      <c r="U719" s="21">
        <f t="shared" si="135"/>
        <v>55728079</v>
      </c>
      <c r="V719" s="21">
        <f t="shared" si="136"/>
        <v>176907</v>
      </c>
      <c r="W719" s="21">
        <f t="shared" si="137"/>
        <v>28567539</v>
      </c>
      <c r="X719" s="21">
        <f t="shared" si="138"/>
        <v>0</v>
      </c>
      <c r="Y719" s="33">
        <f t="shared" si="139"/>
        <v>0</v>
      </c>
      <c r="Z719" s="4" t="str">
        <f t="shared" si="140"/>
        <v>Sim</v>
      </c>
      <c r="AA719" s="4" t="str">
        <f t="shared" si="141"/>
        <v>Sim</v>
      </c>
      <c r="AB719" s="4" t="str">
        <f t="shared" si="142"/>
        <v>Sim</v>
      </c>
      <c r="AC719" s="4" t="str">
        <f t="shared" si="143"/>
        <v>Sim</v>
      </c>
      <c r="AD719" s="4" t="str">
        <f t="shared" si="144"/>
        <v>Não</v>
      </c>
      <c r="AE719" s="30" t="str">
        <f t="shared" si="145"/>
        <v>Não</v>
      </c>
    </row>
    <row r="720" spans="1:31" x14ac:dyDescent="0.25">
      <c r="A720" s="23">
        <v>231210</v>
      </c>
      <c r="B720" s="27">
        <f>IFERROR(VLOOKUP(A720,[1]Monitoramento_Base_somente_disp!$A:$L,5,FALSE),0)</f>
        <v>54989</v>
      </c>
      <c r="C720" s="20">
        <f>IFERROR(VLOOKUP(A720,[1]Monitoramento_Base_somente_disp!$A:$L,6,FALSE),0)</f>
        <v>25537774</v>
      </c>
      <c r="D720" s="20">
        <f>IFERROR(VLOOKUP(A720,[1]Monitoramento_Base_somente_disp!$A:$L,7,FALSE),0)</f>
        <v>32387</v>
      </c>
      <c r="E720" s="20">
        <f>IFERROR(VLOOKUP(A720,[1]Monitoramento_Base_somente_disp!$A:$L,8,FALSE),0)</f>
        <v>11559310</v>
      </c>
      <c r="F720" s="20">
        <f>IFERROR(VLOOKUP(A720,[1]Monitoramento_Base_somente_disp!$A:$L,9,FALSE),0)</f>
        <v>0</v>
      </c>
      <c r="G720" s="28">
        <f>IFERROR(VLOOKUP(A720,[1]Monitoramento_Base_somente_disp!$A:$L,10,FALSE),0)</f>
        <v>0</v>
      </c>
      <c r="H720" s="27">
        <f>IFERROR(VLOOKUP(A720,[2]webService!$A:$I,4,FALSE),0)</f>
        <v>0</v>
      </c>
      <c r="I720" s="20">
        <f>IFERROR(VLOOKUP(A720,[2]webService!$A:$II,5,FALSE),0)</f>
        <v>0</v>
      </c>
      <c r="J720" s="20">
        <f>IFERROR(VLOOKUP(A720,[2]webService!$A:$I,6,FALSE),0)</f>
        <v>0</v>
      </c>
      <c r="K720" s="20">
        <f>IFERROR(VLOOKUP(A720,[2]webService!$A:$I,7,FALSE),0)</f>
        <v>0</v>
      </c>
      <c r="L720" s="20">
        <f>IFERROR(VLOOKUP(A720,[2]webService!$A:$I,8,FALSE),0)</f>
        <v>0</v>
      </c>
      <c r="M720" s="28">
        <f>IFERROR(VLOOKUP(A720,[2]webService!$A:$I,9,FALSE),0)</f>
        <v>0</v>
      </c>
      <c r="N720" s="27">
        <f>IFERROR(VLOOKUP(A720,[3]soaBnafar!$A:$G,2,FALSE),0)</f>
        <v>0</v>
      </c>
      <c r="O720" s="20">
        <f>IFERROR(VLOOKUP(A720,[3]soaBnafar!$A:$H,3,FALSE),0)</f>
        <v>0</v>
      </c>
      <c r="P720" s="20">
        <f>IFERROR(VLOOKUP(A720,[3]soaBnafar!$A:$G,4,FALSE),0)</f>
        <v>0</v>
      </c>
      <c r="Q720" s="20">
        <f>IFERROR(VLOOKUP(A720,[3]soaBnafar!$A:$G,5,FALSE),0)</f>
        <v>0</v>
      </c>
      <c r="R720" s="20">
        <f>IFERROR(VLOOKUP(A720,[3]soaBnafar!$A:$G,6,FALSE),0)</f>
        <v>0</v>
      </c>
      <c r="S720" s="20">
        <f>IFERROR(VLOOKUP(A720,[3]soaBnafar!$A:$G,7,FALSE),0)</f>
        <v>0</v>
      </c>
      <c r="T720" s="32">
        <f t="shared" si="134"/>
        <v>54989</v>
      </c>
      <c r="U720" s="21">
        <f t="shared" si="135"/>
        <v>25537774</v>
      </c>
      <c r="V720" s="21">
        <f t="shared" si="136"/>
        <v>32387</v>
      </c>
      <c r="W720" s="21">
        <f t="shared" si="137"/>
        <v>11559310</v>
      </c>
      <c r="X720" s="21">
        <f t="shared" si="138"/>
        <v>0</v>
      </c>
      <c r="Y720" s="33">
        <f t="shared" si="139"/>
        <v>0</v>
      </c>
      <c r="Z720" s="4" t="str">
        <f t="shared" si="140"/>
        <v>Sim</v>
      </c>
      <c r="AA720" s="4" t="str">
        <f t="shared" si="141"/>
        <v>Sim</v>
      </c>
      <c r="AB720" s="4" t="str">
        <f t="shared" si="142"/>
        <v>Sim</v>
      </c>
      <c r="AC720" s="4" t="str">
        <f t="shared" si="143"/>
        <v>Sim</v>
      </c>
      <c r="AD720" s="4" t="str">
        <f t="shared" si="144"/>
        <v>Não</v>
      </c>
      <c r="AE720" s="30" t="str">
        <f t="shared" si="145"/>
        <v>Não</v>
      </c>
    </row>
    <row r="721" spans="1:31" x14ac:dyDescent="0.25">
      <c r="A721" s="23">
        <v>231220</v>
      </c>
      <c r="B721" s="27">
        <f>IFERROR(VLOOKUP(A721,[1]Monitoramento_Base_somente_disp!$A:$L,5,FALSE),0)</f>
        <v>133473</v>
      </c>
      <c r="C721" s="20">
        <f>IFERROR(VLOOKUP(A721,[1]Monitoramento_Base_somente_disp!$A:$L,6,FALSE),0)</f>
        <v>52904524</v>
      </c>
      <c r="D721" s="20">
        <f>IFERROR(VLOOKUP(A721,[1]Monitoramento_Base_somente_disp!$A:$L,7,FALSE),0)</f>
        <v>65330</v>
      </c>
      <c r="E721" s="20">
        <f>IFERROR(VLOOKUP(A721,[1]Monitoramento_Base_somente_disp!$A:$L,8,FALSE),0)</f>
        <v>27511238</v>
      </c>
      <c r="F721" s="20">
        <f>IFERROR(VLOOKUP(A721,[1]Monitoramento_Base_somente_disp!$A:$L,9,FALSE),0)</f>
        <v>0</v>
      </c>
      <c r="G721" s="28">
        <f>IFERROR(VLOOKUP(A721,[1]Monitoramento_Base_somente_disp!$A:$L,10,FALSE),0)</f>
        <v>0</v>
      </c>
      <c r="H721" s="27">
        <f>IFERROR(VLOOKUP(A721,[2]webService!$A:$I,4,FALSE),0)</f>
        <v>0</v>
      </c>
      <c r="I721" s="20">
        <f>IFERROR(VLOOKUP(A721,[2]webService!$A:$II,5,FALSE),0)</f>
        <v>0</v>
      </c>
      <c r="J721" s="20">
        <f>IFERROR(VLOOKUP(A721,[2]webService!$A:$I,6,FALSE),0)</f>
        <v>0</v>
      </c>
      <c r="K721" s="20">
        <f>IFERROR(VLOOKUP(A721,[2]webService!$A:$I,7,FALSE),0)</f>
        <v>0</v>
      </c>
      <c r="L721" s="20">
        <f>IFERROR(VLOOKUP(A721,[2]webService!$A:$I,8,FALSE),0)</f>
        <v>0</v>
      </c>
      <c r="M721" s="28">
        <f>IFERROR(VLOOKUP(A721,[2]webService!$A:$I,9,FALSE),0)</f>
        <v>0</v>
      </c>
      <c r="N721" s="27">
        <f>IFERROR(VLOOKUP(A721,[3]soaBnafar!$A:$G,2,FALSE),0)</f>
        <v>0</v>
      </c>
      <c r="O721" s="20">
        <f>IFERROR(VLOOKUP(A721,[3]soaBnafar!$A:$H,3,FALSE),0)</f>
        <v>0</v>
      </c>
      <c r="P721" s="20">
        <f>IFERROR(VLOOKUP(A721,[3]soaBnafar!$A:$G,4,FALSE),0)</f>
        <v>0</v>
      </c>
      <c r="Q721" s="20">
        <f>IFERROR(VLOOKUP(A721,[3]soaBnafar!$A:$G,5,FALSE),0)</f>
        <v>0</v>
      </c>
      <c r="R721" s="20">
        <f>IFERROR(VLOOKUP(A721,[3]soaBnafar!$A:$G,6,FALSE),0)</f>
        <v>0</v>
      </c>
      <c r="S721" s="20">
        <f>IFERROR(VLOOKUP(A721,[3]soaBnafar!$A:$G,7,FALSE),0)</f>
        <v>0</v>
      </c>
      <c r="T721" s="32">
        <f t="shared" si="134"/>
        <v>133473</v>
      </c>
      <c r="U721" s="21">
        <f t="shared" si="135"/>
        <v>52904524</v>
      </c>
      <c r="V721" s="21">
        <f t="shared" si="136"/>
        <v>65330</v>
      </c>
      <c r="W721" s="21">
        <f t="shared" si="137"/>
        <v>27511238</v>
      </c>
      <c r="X721" s="21">
        <f t="shared" si="138"/>
        <v>0</v>
      </c>
      <c r="Y721" s="33">
        <f t="shared" si="139"/>
        <v>0</v>
      </c>
      <c r="Z721" s="4" t="str">
        <f t="shared" si="140"/>
        <v>Sim</v>
      </c>
      <c r="AA721" s="4" t="str">
        <f t="shared" si="141"/>
        <v>Sim</v>
      </c>
      <c r="AB721" s="4" t="str">
        <f t="shared" si="142"/>
        <v>Sim</v>
      </c>
      <c r="AC721" s="4" t="str">
        <f t="shared" si="143"/>
        <v>Sim</v>
      </c>
      <c r="AD721" s="4" t="str">
        <f t="shared" si="144"/>
        <v>Não</v>
      </c>
      <c r="AE721" s="30" t="str">
        <f t="shared" si="145"/>
        <v>Não</v>
      </c>
    </row>
    <row r="722" spans="1:31" x14ac:dyDescent="0.25">
      <c r="A722" s="23">
        <v>231230</v>
      </c>
      <c r="B722" s="27">
        <f>IFERROR(VLOOKUP(A722,[1]Monitoramento_Base_somente_disp!$A:$L,5,FALSE),0)</f>
        <v>270491</v>
      </c>
      <c r="C722" s="20">
        <f>IFERROR(VLOOKUP(A722,[1]Monitoramento_Base_somente_disp!$A:$L,6,FALSE),0)</f>
        <v>80167196</v>
      </c>
      <c r="D722" s="20">
        <f>IFERROR(VLOOKUP(A722,[1]Monitoramento_Base_somente_disp!$A:$L,7,FALSE),0)</f>
        <v>175840</v>
      </c>
      <c r="E722" s="20">
        <f>IFERROR(VLOOKUP(A722,[1]Monitoramento_Base_somente_disp!$A:$L,8,FALSE),0)</f>
        <v>38848644</v>
      </c>
      <c r="F722" s="20">
        <f>IFERROR(VLOOKUP(A722,[1]Monitoramento_Base_somente_disp!$A:$L,9,FALSE),0)</f>
        <v>0</v>
      </c>
      <c r="G722" s="28">
        <f>IFERROR(VLOOKUP(A722,[1]Monitoramento_Base_somente_disp!$A:$L,10,FALSE),0)</f>
        <v>0</v>
      </c>
      <c r="H722" s="27">
        <f>IFERROR(VLOOKUP(A722,[2]webService!$A:$I,4,FALSE),0)</f>
        <v>0</v>
      </c>
      <c r="I722" s="20">
        <f>IFERROR(VLOOKUP(A722,[2]webService!$A:$II,5,FALSE),0)</f>
        <v>0</v>
      </c>
      <c r="J722" s="20">
        <f>IFERROR(VLOOKUP(A722,[2]webService!$A:$I,6,FALSE),0)</f>
        <v>0</v>
      </c>
      <c r="K722" s="20">
        <f>IFERROR(VLOOKUP(A722,[2]webService!$A:$I,7,FALSE),0)</f>
        <v>0</v>
      </c>
      <c r="L722" s="20">
        <f>IFERROR(VLOOKUP(A722,[2]webService!$A:$I,8,FALSE),0)</f>
        <v>0</v>
      </c>
      <c r="M722" s="28">
        <f>IFERROR(VLOOKUP(A722,[2]webService!$A:$I,9,FALSE),0)</f>
        <v>0</v>
      </c>
      <c r="N722" s="27">
        <f>IFERROR(VLOOKUP(A722,[3]soaBnafar!$A:$G,2,FALSE),0)</f>
        <v>0</v>
      </c>
      <c r="O722" s="20">
        <f>IFERROR(VLOOKUP(A722,[3]soaBnafar!$A:$H,3,FALSE),0)</f>
        <v>0</v>
      </c>
      <c r="P722" s="20">
        <f>IFERROR(VLOOKUP(A722,[3]soaBnafar!$A:$G,4,FALSE),0)</f>
        <v>0</v>
      </c>
      <c r="Q722" s="20">
        <f>IFERROR(VLOOKUP(A722,[3]soaBnafar!$A:$G,5,FALSE),0)</f>
        <v>0</v>
      </c>
      <c r="R722" s="20">
        <f>IFERROR(VLOOKUP(A722,[3]soaBnafar!$A:$G,6,FALSE),0)</f>
        <v>0</v>
      </c>
      <c r="S722" s="20">
        <f>IFERROR(VLOOKUP(A722,[3]soaBnafar!$A:$G,7,FALSE),0)</f>
        <v>0</v>
      </c>
      <c r="T722" s="32">
        <f t="shared" si="134"/>
        <v>270491</v>
      </c>
      <c r="U722" s="21">
        <f t="shared" si="135"/>
        <v>80167196</v>
      </c>
      <c r="V722" s="21">
        <f t="shared" si="136"/>
        <v>175840</v>
      </c>
      <c r="W722" s="21">
        <f t="shared" si="137"/>
        <v>38848644</v>
      </c>
      <c r="X722" s="21">
        <f t="shared" si="138"/>
        <v>0</v>
      </c>
      <c r="Y722" s="33">
        <f t="shared" si="139"/>
        <v>0</v>
      </c>
      <c r="Z722" s="4" t="str">
        <f t="shared" si="140"/>
        <v>Sim</v>
      </c>
      <c r="AA722" s="4" t="str">
        <f t="shared" si="141"/>
        <v>Sim</v>
      </c>
      <c r="AB722" s="4" t="str">
        <f t="shared" si="142"/>
        <v>Sim</v>
      </c>
      <c r="AC722" s="4" t="str">
        <f t="shared" si="143"/>
        <v>Sim</v>
      </c>
      <c r="AD722" s="4" t="str">
        <f t="shared" si="144"/>
        <v>Não</v>
      </c>
      <c r="AE722" s="30" t="str">
        <f t="shared" si="145"/>
        <v>Não</v>
      </c>
    </row>
    <row r="723" spans="1:31" x14ac:dyDescent="0.25">
      <c r="A723" s="23">
        <v>231250</v>
      </c>
      <c r="B723" s="27">
        <f>IFERROR(VLOOKUP(A723,[1]Monitoramento_Base_somente_disp!$A:$L,5,FALSE),0)</f>
        <v>62969</v>
      </c>
      <c r="C723" s="20">
        <f>IFERROR(VLOOKUP(A723,[1]Monitoramento_Base_somente_disp!$A:$L,6,FALSE),0)</f>
        <v>8703498</v>
      </c>
      <c r="D723" s="20">
        <f>IFERROR(VLOOKUP(A723,[1]Monitoramento_Base_somente_disp!$A:$L,7,FALSE),0)</f>
        <v>32657</v>
      </c>
      <c r="E723" s="20">
        <f>IFERROR(VLOOKUP(A723,[1]Monitoramento_Base_somente_disp!$A:$L,8,FALSE),0)</f>
        <v>4098242</v>
      </c>
      <c r="F723" s="20">
        <f>IFERROR(VLOOKUP(A723,[1]Monitoramento_Base_somente_disp!$A:$L,9,FALSE),0)</f>
        <v>0</v>
      </c>
      <c r="G723" s="28">
        <f>IFERROR(VLOOKUP(A723,[1]Monitoramento_Base_somente_disp!$A:$L,10,FALSE),0)</f>
        <v>0</v>
      </c>
      <c r="H723" s="27">
        <f>IFERROR(VLOOKUP(A723,[2]webService!$A:$I,4,FALSE),0)</f>
        <v>0</v>
      </c>
      <c r="I723" s="20">
        <f>IFERROR(VLOOKUP(A723,[2]webService!$A:$II,5,FALSE),0)</f>
        <v>0</v>
      </c>
      <c r="J723" s="20">
        <f>IFERROR(VLOOKUP(A723,[2]webService!$A:$I,6,FALSE),0)</f>
        <v>0</v>
      </c>
      <c r="K723" s="20">
        <f>IFERROR(VLOOKUP(A723,[2]webService!$A:$I,7,FALSE),0)</f>
        <v>0</v>
      </c>
      <c r="L723" s="20">
        <f>IFERROR(VLOOKUP(A723,[2]webService!$A:$I,8,FALSE),0)</f>
        <v>0</v>
      </c>
      <c r="M723" s="28">
        <f>IFERROR(VLOOKUP(A723,[2]webService!$A:$I,9,FALSE),0)</f>
        <v>0</v>
      </c>
      <c r="N723" s="27">
        <f>IFERROR(VLOOKUP(A723,[3]soaBnafar!$A:$G,2,FALSE),0)</f>
        <v>0</v>
      </c>
      <c r="O723" s="20">
        <f>IFERROR(VLOOKUP(A723,[3]soaBnafar!$A:$H,3,FALSE),0)</f>
        <v>0</v>
      </c>
      <c r="P723" s="20">
        <f>IFERROR(VLOOKUP(A723,[3]soaBnafar!$A:$G,4,FALSE),0)</f>
        <v>0</v>
      </c>
      <c r="Q723" s="20">
        <f>IFERROR(VLOOKUP(A723,[3]soaBnafar!$A:$G,5,FALSE),0)</f>
        <v>0</v>
      </c>
      <c r="R723" s="20">
        <f>IFERROR(VLOOKUP(A723,[3]soaBnafar!$A:$G,6,FALSE),0)</f>
        <v>0</v>
      </c>
      <c r="S723" s="20">
        <f>IFERROR(VLOOKUP(A723,[3]soaBnafar!$A:$G,7,FALSE),0)</f>
        <v>0</v>
      </c>
      <c r="T723" s="32">
        <f t="shared" si="134"/>
        <v>62969</v>
      </c>
      <c r="U723" s="21">
        <f t="shared" si="135"/>
        <v>8703498</v>
      </c>
      <c r="V723" s="21">
        <f t="shared" si="136"/>
        <v>32657</v>
      </c>
      <c r="W723" s="21">
        <f t="shared" si="137"/>
        <v>4098242</v>
      </c>
      <c r="X723" s="21">
        <f t="shared" si="138"/>
        <v>0</v>
      </c>
      <c r="Y723" s="33">
        <f t="shared" si="139"/>
        <v>0</v>
      </c>
      <c r="Z723" s="4" t="str">
        <f t="shared" si="140"/>
        <v>Sim</v>
      </c>
      <c r="AA723" s="4" t="str">
        <f t="shared" si="141"/>
        <v>Sim</v>
      </c>
      <c r="AB723" s="4" t="str">
        <f t="shared" si="142"/>
        <v>Sim</v>
      </c>
      <c r="AC723" s="4" t="str">
        <f t="shared" si="143"/>
        <v>Sim</v>
      </c>
      <c r="AD723" s="4" t="str">
        <f t="shared" si="144"/>
        <v>Não</v>
      </c>
      <c r="AE723" s="30" t="str">
        <f t="shared" si="145"/>
        <v>Não</v>
      </c>
    </row>
    <row r="724" spans="1:31" x14ac:dyDescent="0.25">
      <c r="A724" s="23">
        <v>231260</v>
      </c>
      <c r="B724" s="27">
        <f>IFERROR(VLOOKUP(A724,[1]Monitoramento_Base_somente_disp!$A:$L,5,FALSE),0)</f>
        <v>182538</v>
      </c>
      <c r="C724" s="20">
        <f>IFERROR(VLOOKUP(A724,[1]Monitoramento_Base_somente_disp!$A:$L,6,FALSE),0)</f>
        <v>52510571</v>
      </c>
      <c r="D724" s="20">
        <f>IFERROR(VLOOKUP(A724,[1]Monitoramento_Base_somente_disp!$A:$L,7,FALSE),0)</f>
        <v>83487</v>
      </c>
      <c r="E724" s="20">
        <f>IFERROR(VLOOKUP(A724,[1]Monitoramento_Base_somente_disp!$A:$L,8,FALSE),0)</f>
        <v>25326327</v>
      </c>
      <c r="F724" s="20">
        <f>IFERROR(VLOOKUP(A724,[1]Monitoramento_Base_somente_disp!$A:$L,9,FALSE),0)</f>
        <v>0</v>
      </c>
      <c r="G724" s="28">
        <f>IFERROR(VLOOKUP(A724,[1]Monitoramento_Base_somente_disp!$A:$L,10,FALSE),0)</f>
        <v>0</v>
      </c>
      <c r="H724" s="27">
        <f>IFERROR(VLOOKUP(A724,[2]webService!$A:$I,4,FALSE),0)</f>
        <v>0</v>
      </c>
      <c r="I724" s="20">
        <f>IFERROR(VLOOKUP(A724,[2]webService!$A:$II,5,FALSE),0)</f>
        <v>0</v>
      </c>
      <c r="J724" s="20">
        <f>IFERROR(VLOOKUP(A724,[2]webService!$A:$I,6,FALSE),0)</f>
        <v>0</v>
      </c>
      <c r="K724" s="20">
        <f>IFERROR(VLOOKUP(A724,[2]webService!$A:$I,7,FALSE),0)</f>
        <v>0</v>
      </c>
      <c r="L724" s="20">
        <f>IFERROR(VLOOKUP(A724,[2]webService!$A:$I,8,FALSE),0)</f>
        <v>0</v>
      </c>
      <c r="M724" s="28">
        <f>IFERROR(VLOOKUP(A724,[2]webService!$A:$I,9,FALSE),0)</f>
        <v>0</v>
      </c>
      <c r="N724" s="27">
        <f>IFERROR(VLOOKUP(A724,[3]soaBnafar!$A:$G,2,FALSE),0)</f>
        <v>0</v>
      </c>
      <c r="O724" s="20">
        <f>IFERROR(VLOOKUP(A724,[3]soaBnafar!$A:$H,3,FALSE),0)</f>
        <v>0</v>
      </c>
      <c r="P724" s="20">
        <f>IFERROR(VLOOKUP(A724,[3]soaBnafar!$A:$G,4,FALSE),0)</f>
        <v>0</v>
      </c>
      <c r="Q724" s="20">
        <f>IFERROR(VLOOKUP(A724,[3]soaBnafar!$A:$G,5,FALSE),0)</f>
        <v>0</v>
      </c>
      <c r="R724" s="20">
        <f>IFERROR(VLOOKUP(A724,[3]soaBnafar!$A:$G,6,FALSE),0)</f>
        <v>0</v>
      </c>
      <c r="S724" s="20">
        <f>IFERROR(VLOOKUP(A724,[3]soaBnafar!$A:$G,7,FALSE),0)</f>
        <v>0</v>
      </c>
      <c r="T724" s="32">
        <f t="shared" si="134"/>
        <v>182538</v>
      </c>
      <c r="U724" s="21">
        <f t="shared" si="135"/>
        <v>52510571</v>
      </c>
      <c r="V724" s="21">
        <f t="shared" si="136"/>
        <v>83487</v>
      </c>
      <c r="W724" s="21">
        <f t="shared" si="137"/>
        <v>25326327</v>
      </c>
      <c r="X724" s="21">
        <f t="shared" si="138"/>
        <v>0</v>
      </c>
      <c r="Y724" s="33">
        <f t="shared" si="139"/>
        <v>0</v>
      </c>
      <c r="Z724" s="4" t="str">
        <f t="shared" si="140"/>
        <v>Sim</v>
      </c>
      <c r="AA724" s="4" t="str">
        <f t="shared" si="141"/>
        <v>Sim</v>
      </c>
      <c r="AB724" s="4" t="str">
        <f t="shared" si="142"/>
        <v>Sim</v>
      </c>
      <c r="AC724" s="4" t="str">
        <f t="shared" si="143"/>
        <v>Sim</v>
      </c>
      <c r="AD724" s="4" t="str">
        <f t="shared" si="144"/>
        <v>Não</v>
      </c>
      <c r="AE724" s="30" t="str">
        <f t="shared" si="145"/>
        <v>Não</v>
      </c>
    </row>
    <row r="725" spans="1:31" x14ac:dyDescent="0.25">
      <c r="A725" s="23">
        <v>231270</v>
      </c>
      <c r="B725" s="27">
        <f>IFERROR(VLOOKUP(A725,[1]Monitoramento_Base_somente_disp!$A:$L,5,FALSE),0)</f>
        <v>225557</v>
      </c>
      <c r="C725" s="20">
        <f>IFERROR(VLOOKUP(A725,[1]Monitoramento_Base_somente_disp!$A:$L,6,FALSE),0)</f>
        <v>34321074</v>
      </c>
      <c r="D725" s="20">
        <f>IFERROR(VLOOKUP(A725,[1]Monitoramento_Base_somente_disp!$A:$L,7,FALSE),0)</f>
        <v>129967</v>
      </c>
      <c r="E725" s="20">
        <f>IFERROR(VLOOKUP(A725,[1]Monitoramento_Base_somente_disp!$A:$L,8,FALSE),0)</f>
        <v>14951878</v>
      </c>
      <c r="F725" s="20">
        <f>IFERROR(VLOOKUP(A725,[1]Monitoramento_Base_somente_disp!$A:$L,9,FALSE),0)</f>
        <v>0</v>
      </c>
      <c r="G725" s="28">
        <f>IFERROR(VLOOKUP(A725,[1]Monitoramento_Base_somente_disp!$A:$L,10,FALSE),0)</f>
        <v>0</v>
      </c>
      <c r="H725" s="27">
        <f>IFERROR(VLOOKUP(A725,[2]webService!$A:$I,4,FALSE),0)</f>
        <v>0</v>
      </c>
      <c r="I725" s="20">
        <f>IFERROR(VLOOKUP(A725,[2]webService!$A:$II,5,FALSE),0)</f>
        <v>0</v>
      </c>
      <c r="J725" s="20">
        <f>IFERROR(VLOOKUP(A725,[2]webService!$A:$I,6,FALSE),0)</f>
        <v>0</v>
      </c>
      <c r="K725" s="20">
        <f>IFERROR(VLOOKUP(A725,[2]webService!$A:$I,7,FALSE),0)</f>
        <v>0</v>
      </c>
      <c r="L725" s="20">
        <f>IFERROR(VLOOKUP(A725,[2]webService!$A:$I,8,FALSE),0)</f>
        <v>0</v>
      </c>
      <c r="M725" s="28">
        <f>IFERROR(VLOOKUP(A725,[2]webService!$A:$I,9,FALSE),0)</f>
        <v>0</v>
      </c>
      <c r="N725" s="27">
        <f>IFERROR(VLOOKUP(A725,[3]soaBnafar!$A:$G,2,FALSE),0)</f>
        <v>0</v>
      </c>
      <c r="O725" s="20">
        <f>IFERROR(VLOOKUP(A725,[3]soaBnafar!$A:$H,3,FALSE),0)</f>
        <v>0</v>
      </c>
      <c r="P725" s="20">
        <f>IFERROR(VLOOKUP(A725,[3]soaBnafar!$A:$G,4,FALSE),0)</f>
        <v>0</v>
      </c>
      <c r="Q725" s="20">
        <f>IFERROR(VLOOKUP(A725,[3]soaBnafar!$A:$G,5,FALSE),0)</f>
        <v>0</v>
      </c>
      <c r="R725" s="20">
        <f>IFERROR(VLOOKUP(A725,[3]soaBnafar!$A:$G,6,FALSE),0)</f>
        <v>0</v>
      </c>
      <c r="S725" s="20">
        <f>IFERROR(VLOOKUP(A725,[3]soaBnafar!$A:$G,7,FALSE),0)</f>
        <v>0</v>
      </c>
      <c r="T725" s="32">
        <f t="shared" si="134"/>
        <v>225557</v>
      </c>
      <c r="U725" s="21">
        <f t="shared" si="135"/>
        <v>34321074</v>
      </c>
      <c r="V725" s="21">
        <f t="shared" si="136"/>
        <v>129967</v>
      </c>
      <c r="W725" s="21">
        <f t="shared" si="137"/>
        <v>14951878</v>
      </c>
      <c r="X725" s="21">
        <f t="shared" si="138"/>
        <v>0</v>
      </c>
      <c r="Y725" s="33">
        <f t="shared" si="139"/>
        <v>0</v>
      </c>
      <c r="Z725" s="4" t="str">
        <f t="shared" si="140"/>
        <v>Sim</v>
      </c>
      <c r="AA725" s="4" t="str">
        <f t="shared" si="141"/>
        <v>Sim</v>
      </c>
      <c r="AB725" s="4" t="str">
        <f t="shared" si="142"/>
        <v>Sim</v>
      </c>
      <c r="AC725" s="4" t="str">
        <f t="shared" si="143"/>
        <v>Sim</v>
      </c>
      <c r="AD725" s="4" t="str">
        <f t="shared" si="144"/>
        <v>Não</v>
      </c>
      <c r="AE725" s="30" t="str">
        <f t="shared" si="145"/>
        <v>Não</v>
      </c>
    </row>
    <row r="726" spans="1:31" x14ac:dyDescent="0.25">
      <c r="A726" s="23">
        <v>231280</v>
      </c>
      <c r="B726" s="27">
        <f>IFERROR(VLOOKUP(A726,[1]Monitoramento_Base_somente_disp!$A:$L,5,FALSE),0)</f>
        <v>86063</v>
      </c>
      <c r="C726" s="20">
        <f>IFERROR(VLOOKUP(A726,[1]Monitoramento_Base_somente_disp!$A:$L,6,FALSE),0)</f>
        <v>12234767</v>
      </c>
      <c r="D726" s="20">
        <f>IFERROR(VLOOKUP(A726,[1]Monitoramento_Base_somente_disp!$A:$L,7,FALSE),0)</f>
        <v>46223</v>
      </c>
      <c r="E726" s="20">
        <f>IFERROR(VLOOKUP(A726,[1]Monitoramento_Base_somente_disp!$A:$L,8,FALSE),0)</f>
        <v>5949988</v>
      </c>
      <c r="F726" s="20">
        <f>IFERROR(VLOOKUP(A726,[1]Monitoramento_Base_somente_disp!$A:$L,9,FALSE),0)</f>
        <v>0</v>
      </c>
      <c r="G726" s="28">
        <f>IFERROR(VLOOKUP(A726,[1]Monitoramento_Base_somente_disp!$A:$L,10,FALSE),0)</f>
        <v>0</v>
      </c>
      <c r="H726" s="27">
        <f>IFERROR(VLOOKUP(A726,[2]webService!$A:$I,4,FALSE),0)</f>
        <v>0</v>
      </c>
      <c r="I726" s="20">
        <f>IFERROR(VLOOKUP(A726,[2]webService!$A:$II,5,FALSE),0)</f>
        <v>0</v>
      </c>
      <c r="J726" s="20">
        <f>IFERROR(VLOOKUP(A726,[2]webService!$A:$I,6,FALSE),0)</f>
        <v>0</v>
      </c>
      <c r="K726" s="20">
        <f>IFERROR(VLOOKUP(A726,[2]webService!$A:$I,7,FALSE),0)</f>
        <v>0</v>
      </c>
      <c r="L726" s="20">
        <f>IFERROR(VLOOKUP(A726,[2]webService!$A:$I,8,FALSE),0)</f>
        <v>0</v>
      </c>
      <c r="M726" s="28">
        <f>IFERROR(VLOOKUP(A726,[2]webService!$A:$I,9,FALSE),0)</f>
        <v>0</v>
      </c>
      <c r="N726" s="27">
        <f>IFERROR(VLOOKUP(A726,[3]soaBnafar!$A:$G,2,FALSE),0)</f>
        <v>0</v>
      </c>
      <c r="O726" s="20">
        <f>IFERROR(VLOOKUP(A726,[3]soaBnafar!$A:$H,3,FALSE),0)</f>
        <v>0</v>
      </c>
      <c r="P726" s="20">
        <f>IFERROR(VLOOKUP(A726,[3]soaBnafar!$A:$G,4,FALSE),0)</f>
        <v>0</v>
      </c>
      <c r="Q726" s="20">
        <f>IFERROR(VLOOKUP(A726,[3]soaBnafar!$A:$G,5,FALSE),0)</f>
        <v>0</v>
      </c>
      <c r="R726" s="20">
        <f>IFERROR(VLOOKUP(A726,[3]soaBnafar!$A:$G,6,FALSE),0)</f>
        <v>0</v>
      </c>
      <c r="S726" s="20">
        <f>IFERROR(VLOOKUP(A726,[3]soaBnafar!$A:$G,7,FALSE),0)</f>
        <v>0</v>
      </c>
      <c r="T726" s="32">
        <f t="shared" si="134"/>
        <v>86063</v>
      </c>
      <c r="U726" s="21">
        <f t="shared" si="135"/>
        <v>12234767</v>
      </c>
      <c r="V726" s="21">
        <f t="shared" si="136"/>
        <v>46223</v>
      </c>
      <c r="W726" s="21">
        <f t="shared" si="137"/>
        <v>5949988</v>
      </c>
      <c r="X726" s="21">
        <f t="shared" si="138"/>
        <v>0</v>
      </c>
      <c r="Y726" s="33">
        <f t="shared" si="139"/>
        <v>0</v>
      </c>
      <c r="Z726" s="4" t="str">
        <f t="shared" si="140"/>
        <v>Sim</v>
      </c>
      <c r="AA726" s="4" t="str">
        <f t="shared" si="141"/>
        <v>Sim</v>
      </c>
      <c r="AB726" s="4" t="str">
        <f t="shared" si="142"/>
        <v>Sim</v>
      </c>
      <c r="AC726" s="4" t="str">
        <f t="shared" si="143"/>
        <v>Sim</v>
      </c>
      <c r="AD726" s="4" t="str">
        <f t="shared" si="144"/>
        <v>Não</v>
      </c>
      <c r="AE726" s="30" t="str">
        <f t="shared" si="145"/>
        <v>Não</v>
      </c>
    </row>
    <row r="727" spans="1:31" x14ac:dyDescent="0.25">
      <c r="A727" s="23">
        <v>231300</v>
      </c>
      <c r="B727" s="27">
        <f>IFERROR(VLOOKUP(A727,[1]Monitoramento_Base_somente_disp!$A:$L,5,FALSE),0)</f>
        <v>93343</v>
      </c>
      <c r="C727" s="20">
        <f>IFERROR(VLOOKUP(A727,[1]Monitoramento_Base_somente_disp!$A:$L,6,FALSE),0)</f>
        <v>22358081</v>
      </c>
      <c r="D727" s="20">
        <f>IFERROR(VLOOKUP(A727,[1]Monitoramento_Base_somente_disp!$A:$L,7,FALSE),0)</f>
        <v>48962</v>
      </c>
      <c r="E727" s="20">
        <f>IFERROR(VLOOKUP(A727,[1]Monitoramento_Base_somente_disp!$A:$L,8,FALSE),0)</f>
        <v>10148862</v>
      </c>
      <c r="F727" s="20">
        <f>IFERROR(VLOOKUP(A727,[1]Monitoramento_Base_somente_disp!$A:$L,9,FALSE),0)</f>
        <v>0</v>
      </c>
      <c r="G727" s="28">
        <f>IFERROR(VLOOKUP(A727,[1]Monitoramento_Base_somente_disp!$A:$L,10,FALSE),0)</f>
        <v>0</v>
      </c>
      <c r="H727" s="27">
        <f>IFERROR(VLOOKUP(A727,[2]webService!$A:$I,4,FALSE),0)</f>
        <v>0</v>
      </c>
      <c r="I727" s="20">
        <f>IFERROR(VLOOKUP(A727,[2]webService!$A:$II,5,FALSE),0)</f>
        <v>0</v>
      </c>
      <c r="J727" s="20">
        <f>IFERROR(VLOOKUP(A727,[2]webService!$A:$I,6,FALSE),0)</f>
        <v>0</v>
      </c>
      <c r="K727" s="20">
        <f>IFERROR(VLOOKUP(A727,[2]webService!$A:$I,7,FALSE),0)</f>
        <v>0</v>
      </c>
      <c r="L727" s="20">
        <f>IFERROR(VLOOKUP(A727,[2]webService!$A:$I,8,FALSE),0)</f>
        <v>0</v>
      </c>
      <c r="M727" s="28">
        <f>IFERROR(VLOOKUP(A727,[2]webService!$A:$I,9,FALSE),0)</f>
        <v>0</v>
      </c>
      <c r="N727" s="27">
        <f>IFERROR(VLOOKUP(A727,[3]soaBnafar!$A:$G,2,FALSE),0)</f>
        <v>0</v>
      </c>
      <c r="O727" s="20">
        <f>IFERROR(VLOOKUP(A727,[3]soaBnafar!$A:$H,3,FALSE),0)</f>
        <v>0</v>
      </c>
      <c r="P727" s="20">
        <f>IFERROR(VLOOKUP(A727,[3]soaBnafar!$A:$G,4,FALSE),0)</f>
        <v>0</v>
      </c>
      <c r="Q727" s="20">
        <f>IFERROR(VLOOKUP(A727,[3]soaBnafar!$A:$G,5,FALSE),0)</f>
        <v>0</v>
      </c>
      <c r="R727" s="20">
        <f>IFERROR(VLOOKUP(A727,[3]soaBnafar!$A:$G,6,FALSE),0)</f>
        <v>0</v>
      </c>
      <c r="S727" s="20">
        <f>IFERROR(VLOOKUP(A727,[3]soaBnafar!$A:$G,7,FALSE),0)</f>
        <v>0</v>
      </c>
      <c r="T727" s="32">
        <f t="shared" si="134"/>
        <v>93343</v>
      </c>
      <c r="U727" s="21">
        <f t="shared" si="135"/>
        <v>22358081</v>
      </c>
      <c r="V727" s="21">
        <f t="shared" si="136"/>
        <v>48962</v>
      </c>
      <c r="W727" s="21">
        <f t="shared" si="137"/>
        <v>10148862</v>
      </c>
      <c r="X727" s="21">
        <f t="shared" si="138"/>
        <v>0</v>
      </c>
      <c r="Y727" s="33">
        <f t="shared" si="139"/>
        <v>0</v>
      </c>
      <c r="Z727" s="4" t="str">
        <f t="shared" si="140"/>
        <v>Sim</v>
      </c>
      <c r="AA727" s="4" t="str">
        <f t="shared" si="141"/>
        <v>Sim</v>
      </c>
      <c r="AB727" s="4" t="str">
        <f t="shared" si="142"/>
        <v>Sim</v>
      </c>
      <c r="AC727" s="4" t="str">
        <f t="shared" si="143"/>
        <v>Sim</v>
      </c>
      <c r="AD727" s="4" t="str">
        <f t="shared" si="144"/>
        <v>Não</v>
      </c>
      <c r="AE727" s="30" t="str">
        <f t="shared" si="145"/>
        <v>Não</v>
      </c>
    </row>
    <row r="728" spans="1:31" x14ac:dyDescent="0.25">
      <c r="A728" s="23">
        <v>231310</v>
      </c>
      <c r="B728" s="27">
        <f>IFERROR(VLOOKUP(A728,[1]Monitoramento_Base_somente_disp!$A:$L,5,FALSE),0)</f>
        <v>535</v>
      </c>
      <c r="C728" s="20">
        <f>IFERROR(VLOOKUP(A728,[1]Monitoramento_Base_somente_disp!$A:$L,6,FALSE),0)</f>
        <v>277592705</v>
      </c>
      <c r="D728" s="20">
        <f>IFERROR(VLOOKUP(A728,[1]Monitoramento_Base_somente_disp!$A:$L,7,FALSE),0)</f>
        <v>1312</v>
      </c>
      <c r="E728" s="20">
        <f>IFERROR(VLOOKUP(A728,[1]Monitoramento_Base_somente_disp!$A:$L,8,FALSE),0)</f>
        <v>141161197</v>
      </c>
      <c r="F728" s="20">
        <f>IFERROR(VLOOKUP(A728,[1]Monitoramento_Base_somente_disp!$A:$L,9,FALSE),0)</f>
        <v>0</v>
      </c>
      <c r="G728" s="28">
        <f>IFERROR(VLOOKUP(A728,[1]Monitoramento_Base_somente_disp!$A:$L,10,FALSE),0)</f>
        <v>0</v>
      </c>
      <c r="H728" s="27">
        <f>IFERROR(VLOOKUP(A728,[2]webService!$A:$I,4,FALSE),0)</f>
        <v>0</v>
      </c>
      <c r="I728" s="20">
        <f>IFERROR(VLOOKUP(A728,[2]webService!$A:$II,5,FALSE),0)</f>
        <v>0</v>
      </c>
      <c r="J728" s="20">
        <f>IFERROR(VLOOKUP(A728,[2]webService!$A:$I,6,FALSE),0)</f>
        <v>0</v>
      </c>
      <c r="K728" s="20">
        <f>IFERROR(VLOOKUP(A728,[2]webService!$A:$I,7,FALSE),0)</f>
        <v>0</v>
      </c>
      <c r="L728" s="20">
        <f>IFERROR(VLOOKUP(A728,[2]webService!$A:$I,8,FALSE),0)</f>
        <v>0</v>
      </c>
      <c r="M728" s="28">
        <f>IFERROR(VLOOKUP(A728,[2]webService!$A:$I,9,FALSE),0)</f>
        <v>0</v>
      </c>
      <c r="N728" s="27">
        <f>IFERROR(VLOOKUP(A728,[3]soaBnafar!$A:$G,2,FALSE),0)</f>
        <v>0</v>
      </c>
      <c r="O728" s="20">
        <f>IFERROR(VLOOKUP(A728,[3]soaBnafar!$A:$H,3,FALSE),0)</f>
        <v>0</v>
      </c>
      <c r="P728" s="20">
        <f>IFERROR(VLOOKUP(A728,[3]soaBnafar!$A:$G,4,FALSE),0)</f>
        <v>0</v>
      </c>
      <c r="Q728" s="20">
        <f>IFERROR(VLOOKUP(A728,[3]soaBnafar!$A:$G,5,FALSE),0)</f>
        <v>0</v>
      </c>
      <c r="R728" s="20">
        <f>IFERROR(VLOOKUP(A728,[3]soaBnafar!$A:$G,6,FALSE),0)</f>
        <v>0</v>
      </c>
      <c r="S728" s="20">
        <f>IFERROR(VLOOKUP(A728,[3]soaBnafar!$A:$G,7,FALSE),0)</f>
        <v>0</v>
      </c>
      <c r="T728" s="32">
        <f t="shared" si="134"/>
        <v>535</v>
      </c>
      <c r="U728" s="21">
        <f t="shared" si="135"/>
        <v>277592705</v>
      </c>
      <c r="V728" s="21">
        <f t="shared" si="136"/>
        <v>1312</v>
      </c>
      <c r="W728" s="21">
        <f t="shared" si="137"/>
        <v>141161197</v>
      </c>
      <c r="X728" s="21">
        <f t="shared" si="138"/>
        <v>0</v>
      </c>
      <c r="Y728" s="33">
        <f t="shared" si="139"/>
        <v>0</v>
      </c>
      <c r="Z728" s="4" t="str">
        <f t="shared" si="140"/>
        <v>Sim</v>
      </c>
      <c r="AA728" s="4" t="str">
        <f t="shared" si="141"/>
        <v>Sim</v>
      </c>
      <c r="AB728" s="4" t="str">
        <f t="shared" si="142"/>
        <v>Sim</v>
      </c>
      <c r="AC728" s="4" t="str">
        <f t="shared" si="143"/>
        <v>Sim</v>
      </c>
      <c r="AD728" s="4" t="str">
        <f t="shared" si="144"/>
        <v>Não</v>
      </c>
      <c r="AE728" s="30" t="str">
        <f t="shared" si="145"/>
        <v>Não</v>
      </c>
    </row>
    <row r="729" spans="1:31" x14ac:dyDescent="0.25">
      <c r="A729" s="23">
        <v>231320</v>
      </c>
      <c r="B729" s="27">
        <f>IFERROR(VLOOKUP(A729,[1]Monitoramento_Base_somente_disp!$A:$L,5,FALSE),0)</f>
        <v>163647</v>
      </c>
      <c r="C729" s="20">
        <f>IFERROR(VLOOKUP(A729,[1]Monitoramento_Base_somente_disp!$A:$L,6,FALSE),0)</f>
        <v>34118173</v>
      </c>
      <c r="D729" s="20">
        <f>IFERROR(VLOOKUP(A729,[1]Monitoramento_Base_somente_disp!$A:$L,7,FALSE),0)</f>
        <v>99576</v>
      </c>
      <c r="E729" s="20">
        <f>IFERROR(VLOOKUP(A729,[1]Monitoramento_Base_somente_disp!$A:$L,8,FALSE),0)</f>
        <v>14505457</v>
      </c>
      <c r="F729" s="20">
        <f>IFERROR(VLOOKUP(A729,[1]Monitoramento_Base_somente_disp!$A:$L,9,FALSE),0)</f>
        <v>0</v>
      </c>
      <c r="G729" s="28">
        <f>IFERROR(VLOOKUP(A729,[1]Monitoramento_Base_somente_disp!$A:$L,10,FALSE),0)</f>
        <v>0</v>
      </c>
      <c r="H729" s="27">
        <f>IFERROR(VLOOKUP(A729,[2]webService!$A:$I,4,FALSE),0)</f>
        <v>0</v>
      </c>
      <c r="I729" s="20">
        <f>IFERROR(VLOOKUP(A729,[2]webService!$A:$II,5,FALSE),0)</f>
        <v>0</v>
      </c>
      <c r="J729" s="20">
        <f>IFERROR(VLOOKUP(A729,[2]webService!$A:$I,6,FALSE),0)</f>
        <v>0</v>
      </c>
      <c r="K729" s="20">
        <f>IFERROR(VLOOKUP(A729,[2]webService!$A:$I,7,FALSE),0)</f>
        <v>0</v>
      </c>
      <c r="L729" s="20">
        <f>IFERROR(VLOOKUP(A729,[2]webService!$A:$I,8,FALSE),0)</f>
        <v>0</v>
      </c>
      <c r="M729" s="28">
        <f>IFERROR(VLOOKUP(A729,[2]webService!$A:$I,9,FALSE),0)</f>
        <v>0</v>
      </c>
      <c r="N729" s="27">
        <f>IFERROR(VLOOKUP(A729,[3]soaBnafar!$A:$G,2,FALSE),0)</f>
        <v>0</v>
      </c>
      <c r="O729" s="20">
        <f>IFERROR(VLOOKUP(A729,[3]soaBnafar!$A:$H,3,FALSE),0)</f>
        <v>0</v>
      </c>
      <c r="P729" s="20">
        <f>IFERROR(VLOOKUP(A729,[3]soaBnafar!$A:$G,4,FALSE),0)</f>
        <v>0</v>
      </c>
      <c r="Q729" s="20">
        <f>IFERROR(VLOOKUP(A729,[3]soaBnafar!$A:$G,5,FALSE),0)</f>
        <v>0</v>
      </c>
      <c r="R729" s="20">
        <f>IFERROR(VLOOKUP(A729,[3]soaBnafar!$A:$G,6,FALSE),0)</f>
        <v>0</v>
      </c>
      <c r="S729" s="20">
        <f>IFERROR(VLOOKUP(A729,[3]soaBnafar!$A:$G,7,FALSE),0)</f>
        <v>0</v>
      </c>
      <c r="T729" s="32">
        <f t="shared" si="134"/>
        <v>163647</v>
      </c>
      <c r="U729" s="21">
        <f t="shared" si="135"/>
        <v>34118173</v>
      </c>
      <c r="V729" s="21">
        <f t="shared" si="136"/>
        <v>99576</v>
      </c>
      <c r="W729" s="21">
        <f t="shared" si="137"/>
        <v>14505457</v>
      </c>
      <c r="X729" s="21">
        <f t="shared" si="138"/>
        <v>0</v>
      </c>
      <c r="Y729" s="33">
        <f t="shared" si="139"/>
        <v>0</v>
      </c>
      <c r="Z729" s="4" t="str">
        <f t="shared" si="140"/>
        <v>Sim</v>
      </c>
      <c r="AA729" s="4" t="str">
        <f t="shared" si="141"/>
        <v>Sim</v>
      </c>
      <c r="AB729" s="4" t="str">
        <f t="shared" si="142"/>
        <v>Sim</v>
      </c>
      <c r="AC729" s="4" t="str">
        <f t="shared" si="143"/>
        <v>Sim</v>
      </c>
      <c r="AD729" s="4" t="str">
        <f t="shared" si="144"/>
        <v>Não</v>
      </c>
      <c r="AE729" s="30" t="str">
        <f t="shared" si="145"/>
        <v>Não</v>
      </c>
    </row>
    <row r="730" spans="1:31" x14ac:dyDescent="0.25">
      <c r="A730" s="23">
        <v>231325</v>
      </c>
      <c r="B730" s="27">
        <f>IFERROR(VLOOKUP(A730,[1]Monitoramento_Base_somente_disp!$A:$L,5,FALSE),0)</f>
        <v>13665</v>
      </c>
      <c r="C730" s="20">
        <f>IFERROR(VLOOKUP(A730,[1]Monitoramento_Base_somente_disp!$A:$L,6,FALSE),0)</f>
        <v>10095563</v>
      </c>
      <c r="D730" s="20">
        <f>IFERROR(VLOOKUP(A730,[1]Monitoramento_Base_somente_disp!$A:$L,7,FALSE),0)</f>
        <v>10353</v>
      </c>
      <c r="E730" s="20">
        <f>IFERROR(VLOOKUP(A730,[1]Monitoramento_Base_somente_disp!$A:$L,8,FALSE),0)</f>
        <v>4619107</v>
      </c>
      <c r="F730" s="20">
        <f>IFERROR(VLOOKUP(A730,[1]Monitoramento_Base_somente_disp!$A:$L,9,FALSE),0)</f>
        <v>0</v>
      </c>
      <c r="G730" s="28">
        <f>IFERROR(VLOOKUP(A730,[1]Monitoramento_Base_somente_disp!$A:$L,10,FALSE),0)</f>
        <v>0</v>
      </c>
      <c r="H730" s="27">
        <f>IFERROR(VLOOKUP(A730,[2]webService!$A:$I,4,FALSE),0)</f>
        <v>0</v>
      </c>
      <c r="I730" s="20">
        <f>IFERROR(VLOOKUP(A730,[2]webService!$A:$II,5,FALSE),0)</f>
        <v>0</v>
      </c>
      <c r="J730" s="20">
        <f>IFERROR(VLOOKUP(A730,[2]webService!$A:$I,6,FALSE),0)</f>
        <v>0</v>
      </c>
      <c r="K730" s="20">
        <f>IFERROR(VLOOKUP(A730,[2]webService!$A:$I,7,FALSE),0)</f>
        <v>0</v>
      </c>
      <c r="L730" s="20">
        <f>IFERROR(VLOOKUP(A730,[2]webService!$A:$I,8,FALSE),0)</f>
        <v>0</v>
      </c>
      <c r="M730" s="28">
        <f>IFERROR(VLOOKUP(A730,[2]webService!$A:$I,9,FALSE),0)</f>
        <v>0</v>
      </c>
      <c r="N730" s="27">
        <f>IFERROR(VLOOKUP(A730,[3]soaBnafar!$A:$G,2,FALSE),0)</f>
        <v>0</v>
      </c>
      <c r="O730" s="20">
        <f>IFERROR(VLOOKUP(A730,[3]soaBnafar!$A:$H,3,FALSE),0)</f>
        <v>0</v>
      </c>
      <c r="P730" s="20">
        <f>IFERROR(VLOOKUP(A730,[3]soaBnafar!$A:$G,4,FALSE),0)</f>
        <v>0</v>
      </c>
      <c r="Q730" s="20">
        <f>IFERROR(VLOOKUP(A730,[3]soaBnafar!$A:$G,5,FALSE),0)</f>
        <v>0</v>
      </c>
      <c r="R730" s="20">
        <f>IFERROR(VLOOKUP(A730,[3]soaBnafar!$A:$G,6,FALSE),0)</f>
        <v>0</v>
      </c>
      <c r="S730" s="20">
        <f>IFERROR(VLOOKUP(A730,[3]soaBnafar!$A:$G,7,FALSE),0)</f>
        <v>0</v>
      </c>
      <c r="T730" s="32">
        <f t="shared" si="134"/>
        <v>13665</v>
      </c>
      <c r="U730" s="21">
        <f t="shared" si="135"/>
        <v>10095563</v>
      </c>
      <c r="V730" s="21">
        <f t="shared" si="136"/>
        <v>10353</v>
      </c>
      <c r="W730" s="21">
        <f t="shared" si="137"/>
        <v>4619107</v>
      </c>
      <c r="X730" s="21">
        <f t="shared" si="138"/>
        <v>0</v>
      </c>
      <c r="Y730" s="33">
        <f t="shared" si="139"/>
        <v>0</v>
      </c>
      <c r="Z730" s="4" t="str">
        <f t="shared" si="140"/>
        <v>Sim</v>
      </c>
      <c r="AA730" s="4" t="str">
        <f t="shared" si="141"/>
        <v>Sim</v>
      </c>
      <c r="AB730" s="4" t="str">
        <f t="shared" si="142"/>
        <v>Sim</v>
      </c>
      <c r="AC730" s="4" t="str">
        <f t="shared" si="143"/>
        <v>Sim</v>
      </c>
      <c r="AD730" s="4" t="str">
        <f t="shared" si="144"/>
        <v>Não</v>
      </c>
      <c r="AE730" s="30" t="str">
        <f t="shared" si="145"/>
        <v>Não</v>
      </c>
    </row>
    <row r="731" spans="1:31" x14ac:dyDescent="0.25">
      <c r="A731" s="23">
        <v>231330</v>
      </c>
      <c r="B731" s="27">
        <f>IFERROR(VLOOKUP(A731,[1]Monitoramento_Base_somente_disp!$A:$L,5,FALSE),0)</f>
        <v>357777</v>
      </c>
      <c r="C731" s="20">
        <f>IFERROR(VLOOKUP(A731,[1]Monitoramento_Base_somente_disp!$A:$L,6,FALSE),0)</f>
        <v>139965129</v>
      </c>
      <c r="D731" s="20">
        <f>IFERROR(VLOOKUP(A731,[1]Monitoramento_Base_somente_disp!$A:$L,7,FALSE),0)</f>
        <v>190175</v>
      </c>
      <c r="E731" s="20">
        <f>IFERROR(VLOOKUP(A731,[1]Monitoramento_Base_somente_disp!$A:$L,8,FALSE),0)</f>
        <v>65676391</v>
      </c>
      <c r="F731" s="20">
        <f>IFERROR(VLOOKUP(A731,[1]Monitoramento_Base_somente_disp!$A:$L,9,FALSE),0)</f>
        <v>0</v>
      </c>
      <c r="G731" s="28">
        <f>IFERROR(VLOOKUP(A731,[1]Monitoramento_Base_somente_disp!$A:$L,10,FALSE),0)</f>
        <v>0</v>
      </c>
      <c r="H731" s="27">
        <f>IFERROR(VLOOKUP(A731,[2]webService!$A:$I,4,FALSE),0)</f>
        <v>0</v>
      </c>
      <c r="I731" s="20">
        <f>IFERROR(VLOOKUP(A731,[2]webService!$A:$II,5,FALSE),0)</f>
        <v>0</v>
      </c>
      <c r="J731" s="20">
        <f>IFERROR(VLOOKUP(A731,[2]webService!$A:$I,6,FALSE),0)</f>
        <v>0</v>
      </c>
      <c r="K731" s="20">
        <f>IFERROR(VLOOKUP(A731,[2]webService!$A:$I,7,FALSE),0)</f>
        <v>0</v>
      </c>
      <c r="L731" s="20">
        <f>IFERROR(VLOOKUP(A731,[2]webService!$A:$I,8,FALSE),0)</f>
        <v>0</v>
      </c>
      <c r="M731" s="28">
        <f>IFERROR(VLOOKUP(A731,[2]webService!$A:$I,9,FALSE),0)</f>
        <v>0</v>
      </c>
      <c r="N731" s="27">
        <f>IFERROR(VLOOKUP(A731,[3]soaBnafar!$A:$G,2,FALSE),0)</f>
        <v>0</v>
      </c>
      <c r="O731" s="20">
        <f>IFERROR(VLOOKUP(A731,[3]soaBnafar!$A:$H,3,FALSE),0)</f>
        <v>0</v>
      </c>
      <c r="P731" s="20">
        <f>IFERROR(VLOOKUP(A731,[3]soaBnafar!$A:$G,4,FALSE),0)</f>
        <v>0</v>
      </c>
      <c r="Q731" s="20">
        <f>IFERROR(VLOOKUP(A731,[3]soaBnafar!$A:$G,5,FALSE),0)</f>
        <v>0</v>
      </c>
      <c r="R731" s="20">
        <f>IFERROR(VLOOKUP(A731,[3]soaBnafar!$A:$G,6,FALSE),0)</f>
        <v>0</v>
      </c>
      <c r="S731" s="20">
        <f>IFERROR(VLOOKUP(A731,[3]soaBnafar!$A:$G,7,FALSE),0)</f>
        <v>0</v>
      </c>
      <c r="T731" s="32">
        <f t="shared" si="134"/>
        <v>357777</v>
      </c>
      <c r="U731" s="21">
        <f t="shared" si="135"/>
        <v>139965129</v>
      </c>
      <c r="V731" s="21">
        <f t="shared" si="136"/>
        <v>190175</v>
      </c>
      <c r="W731" s="21">
        <f t="shared" si="137"/>
        <v>65676391</v>
      </c>
      <c r="X731" s="21">
        <f t="shared" si="138"/>
        <v>0</v>
      </c>
      <c r="Y731" s="33">
        <f t="shared" si="139"/>
        <v>0</v>
      </c>
      <c r="Z731" s="4" t="str">
        <f t="shared" si="140"/>
        <v>Sim</v>
      </c>
      <c r="AA731" s="4" t="str">
        <f t="shared" si="141"/>
        <v>Sim</v>
      </c>
      <c r="AB731" s="4" t="str">
        <f t="shared" si="142"/>
        <v>Sim</v>
      </c>
      <c r="AC731" s="4" t="str">
        <f t="shared" si="143"/>
        <v>Sim</v>
      </c>
      <c r="AD731" s="4" t="str">
        <f t="shared" si="144"/>
        <v>Não</v>
      </c>
      <c r="AE731" s="30" t="str">
        <f t="shared" si="145"/>
        <v>Não</v>
      </c>
    </row>
    <row r="732" spans="1:31" x14ac:dyDescent="0.25">
      <c r="A732" s="23">
        <v>231335</v>
      </c>
      <c r="B732" s="27">
        <f>IFERROR(VLOOKUP(A732,[1]Monitoramento_Base_somente_disp!$A:$L,5,FALSE),0)</f>
        <v>21926</v>
      </c>
      <c r="C732" s="20">
        <f>IFERROR(VLOOKUP(A732,[1]Monitoramento_Base_somente_disp!$A:$L,6,FALSE),0)</f>
        <v>71050044</v>
      </c>
      <c r="D732" s="20">
        <f>IFERROR(VLOOKUP(A732,[1]Monitoramento_Base_somente_disp!$A:$L,7,FALSE),0)</f>
        <v>23955</v>
      </c>
      <c r="E732" s="20">
        <f>IFERROR(VLOOKUP(A732,[1]Monitoramento_Base_somente_disp!$A:$L,8,FALSE),0)</f>
        <v>35596331</v>
      </c>
      <c r="F732" s="20">
        <f>IFERROR(VLOOKUP(A732,[1]Monitoramento_Base_somente_disp!$A:$L,9,FALSE),0)</f>
        <v>0</v>
      </c>
      <c r="G732" s="28">
        <f>IFERROR(VLOOKUP(A732,[1]Monitoramento_Base_somente_disp!$A:$L,10,FALSE),0)</f>
        <v>0</v>
      </c>
      <c r="H732" s="27">
        <f>IFERROR(VLOOKUP(A732,[2]webService!$A:$I,4,FALSE),0)</f>
        <v>0</v>
      </c>
      <c r="I732" s="20">
        <f>IFERROR(VLOOKUP(A732,[2]webService!$A:$II,5,FALSE),0)</f>
        <v>0</v>
      </c>
      <c r="J732" s="20">
        <f>IFERROR(VLOOKUP(A732,[2]webService!$A:$I,6,FALSE),0)</f>
        <v>0</v>
      </c>
      <c r="K732" s="20">
        <f>IFERROR(VLOOKUP(A732,[2]webService!$A:$I,7,FALSE),0)</f>
        <v>0</v>
      </c>
      <c r="L732" s="20">
        <f>IFERROR(VLOOKUP(A732,[2]webService!$A:$I,8,FALSE),0)</f>
        <v>0</v>
      </c>
      <c r="M732" s="28">
        <f>IFERROR(VLOOKUP(A732,[2]webService!$A:$I,9,FALSE),0)</f>
        <v>0</v>
      </c>
      <c r="N732" s="27">
        <f>IFERROR(VLOOKUP(A732,[3]soaBnafar!$A:$G,2,FALSE),0)</f>
        <v>0</v>
      </c>
      <c r="O732" s="20">
        <f>IFERROR(VLOOKUP(A732,[3]soaBnafar!$A:$H,3,FALSE),0)</f>
        <v>0</v>
      </c>
      <c r="P732" s="20">
        <f>IFERROR(VLOOKUP(A732,[3]soaBnafar!$A:$G,4,FALSE),0)</f>
        <v>0</v>
      </c>
      <c r="Q732" s="20">
        <f>IFERROR(VLOOKUP(A732,[3]soaBnafar!$A:$G,5,FALSE),0)</f>
        <v>0</v>
      </c>
      <c r="R732" s="20">
        <f>IFERROR(VLOOKUP(A732,[3]soaBnafar!$A:$G,6,FALSE),0)</f>
        <v>0</v>
      </c>
      <c r="S732" s="20">
        <f>IFERROR(VLOOKUP(A732,[3]soaBnafar!$A:$G,7,FALSE),0)</f>
        <v>0</v>
      </c>
      <c r="T732" s="32">
        <f t="shared" si="134"/>
        <v>21926</v>
      </c>
      <c r="U732" s="21">
        <f t="shared" si="135"/>
        <v>71050044</v>
      </c>
      <c r="V732" s="21">
        <f t="shared" si="136"/>
        <v>23955</v>
      </c>
      <c r="W732" s="21">
        <f t="shared" si="137"/>
        <v>35596331</v>
      </c>
      <c r="X732" s="21">
        <f t="shared" si="138"/>
        <v>0</v>
      </c>
      <c r="Y732" s="33">
        <f t="shared" si="139"/>
        <v>0</v>
      </c>
      <c r="Z732" s="4" t="str">
        <f t="shared" si="140"/>
        <v>Sim</v>
      </c>
      <c r="AA732" s="4" t="str">
        <f t="shared" si="141"/>
        <v>Sim</v>
      </c>
      <c r="AB732" s="4" t="str">
        <f t="shared" si="142"/>
        <v>Sim</v>
      </c>
      <c r="AC732" s="4" t="str">
        <f t="shared" si="143"/>
        <v>Sim</v>
      </c>
      <c r="AD732" s="4" t="str">
        <f t="shared" si="144"/>
        <v>Não</v>
      </c>
      <c r="AE732" s="30" t="str">
        <f t="shared" si="145"/>
        <v>Não</v>
      </c>
    </row>
    <row r="733" spans="1:31" x14ac:dyDescent="0.25">
      <c r="A733" s="23">
        <v>231340</v>
      </c>
      <c r="B733" s="27">
        <f>IFERROR(VLOOKUP(A733,[1]Monitoramento_Base_somente_disp!$A:$L,5,FALSE),0)</f>
        <v>184152</v>
      </c>
      <c r="C733" s="20">
        <f>IFERROR(VLOOKUP(A733,[1]Monitoramento_Base_somente_disp!$A:$L,6,FALSE),0)</f>
        <v>191389079</v>
      </c>
      <c r="D733" s="20">
        <f>IFERROR(VLOOKUP(A733,[1]Monitoramento_Base_somente_disp!$A:$L,7,FALSE),0)</f>
        <v>70458</v>
      </c>
      <c r="E733" s="20">
        <f>IFERROR(VLOOKUP(A733,[1]Monitoramento_Base_somente_disp!$A:$L,8,FALSE),0)</f>
        <v>100089647</v>
      </c>
      <c r="F733" s="20">
        <f>IFERROR(VLOOKUP(A733,[1]Monitoramento_Base_somente_disp!$A:$L,9,FALSE),0)</f>
        <v>0</v>
      </c>
      <c r="G733" s="28">
        <f>IFERROR(VLOOKUP(A733,[1]Monitoramento_Base_somente_disp!$A:$L,10,FALSE),0)</f>
        <v>0</v>
      </c>
      <c r="H733" s="27">
        <f>IFERROR(VLOOKUP(A733,[2]webService!$A:$I,4,FALSE),0)</f>
        <v>0</v>
      </c>
      <c r="I733" s="20">
        <f>IFERROR(VLOOKUP(A733,[2]webService!$A:$II,5,FALSE),0)</f>
        <v>0</v>
      </c>
      <c r="J733" s="20">
        <f>IFERROR(VLOOKUP(A733,[2]webService!$A:$I,6,FALSE),0)</f>
        <v>0</v>
      </c>
      <c r="K733" s="20">
        <f>IFERROR(VLOOKUP(A733,[2]webService!$A:$I,7,FALSE),0)</f>
        <v>0</v>
      </c>
      <c r="L733" s="20">
        <f>IFERROR(VLOOKUP(A733,[2]webService!$A:$I,8,FALSE),0)</f>
        <v>0</v>
      </c>
      <c r="M733" s="28">
        <f>IFERROR(VLOOKUP(A733,[2]webService!$A:$I,9,FALSE),0)</f>
        <v>0</v>
      </c>
      <c r="N733" s="27">
        <f>IFERROR(VLOOKUP(A733,[3]soaBnafar!$A:$G,2,FALSE),0)</f>
        <v>0</v>
      </c>
      <c r="O733" s="20">
        <f>IFERROR(VLOOKUP(A733,[3]soaBnafar!$A:$H,3,FALSE),0)</f>
        <v>0</v>
      </c>
      <c r="P733" s="20">
        <f>IFERROR(VLOOKUP(A733,[3]soaBnafar!$A:$G,4,FALSE),0)</f>
        <v>0</v>
      </c>
      <c r="Q733" s="20">
        <f>IFERROR(VLOOKUP(A733,[3]soaBnafar!$A:$G,5,FALSE),0)</f>
        <v>0</v>
      </c>
      <c r="R733" s="20">
        <f>IFERROR(VLOOKUP(A733,[3]soaBnafar!$A:$G,6,FALSE),0)</f>
        <v>0</v>
      </c>
      <c r="S733" s="20">
        <f>IFERROR(VLOOKUP(A733,[3]soaBnafar!$A:$G,7,FALSE),0)</f>
        <v>0</v>
      </c>
      <c r="T733" s="32">
        <f t="shared" si="134"/>
        <v>184152</v>
      </c>
      <c r="U733" s="21">
        <f t="shared" si="135"/>
        <v>191389079</v>
      </c>
      <c r="V733" s="21">
        <f t="shared" si="136"/>
        <v>70458</v>
      </c>
      <c r="W733" s="21">
        <f t="shared" si="137"/>
        <v>100089647</v>
      </c>
      <c r="X733" s="21">
        <f t="shared" si="138"/>
        <v>0</v>
      </c>
      <c r="Y733" s="33">
        <f t="shared" si="139"/>
        <v>0</v>
      </c>
      <c r="Z733" s="4" t="str">
        <f t="shared" si="140"/>
        <v>Sim</v>
      </c>
      <c r="AA733" s="4" t="str">
        <f t="shared" si="141"/>
        <v>Sim</v>
      </c>
      <c r="AB733" s="4" t="str">
        <f t="shared" si="142"/>
        <v>Sim</v>
      </c>
      <c r="AC733" s="4" t="str">
        <f t="shared" si="143"/>
        <v>Sim</v>
      </c>
      <c r="AD733" s="4" t="str">
        <f t="shared" si="144"/>
        <v>Não</v>
      </c>
      <c r="AE733" s="30" t="str">
        <f t="shared" si="145"/>
        <v>Não</v>
      </c>
    </row>
    <row r="734" spans="1:31" x14ac:dyDescent="0.25">
      <c r="A734" s="23">
        <v>231350</v>
      </c>
      <c r="B734" s="27">
        <f>IFERROR(VLOOKUP(A734,[1]Monitoramento_Base_somente_disp!$A:$L,5,FALSE),0)</f>
        <v>50671</v>
      </c>
      <c r="C734" s="20">
        <f>IFERROR(VLOOKUP(A734,[1]Monitoramento_Base_somente_disp!$A:$L,6,FALSE),0)</f>
        <v>66735797</v>
      </c>
      <c r="D734" s="20">
        <f>IFERROR(VLOOKUP(A734,[1]Monitoramento_Base_somente_disp!$A:$L,7,FALSE),0)</f>
        <v>50304</v>
      </c>
      <c r="E734" s="20">
        <f>IFERROR(VLOOKUP(A734,[1]Monitoramento_Base_somente_disp!$A:$L,8,FALSE),0)</f>
        <v>35576493</v>
      </c>
      <c r="F734" s="20">
        <f>IFERROR(VLOOKUP(A734,[1]Monitoramento_Base_somente_disp!$A:$L,9,FALSE),0)</f>
        <v>0</v>
      </c>
      <c r="G734" s="28">
        <f>IFERROR(VLOOKUP(A734,[1]Monitoramento_Base_somente_disp!$A:$L,10,FALSE),0)</f>
        <v>0</v>
      </c>
      <c r="H734" s="27">
        <f>IFERROR(VLOOKUP(A734,[2]webService!$A:$I,4,FALSE),0)</f>
        <v>0</v>
      </c>
      <c r="I734" s="20">
        <f>IFERROR(VLOOKUP(A734,[2]webService!$A:$II,5,FALSE),0)</f>
        <v>0</v>
      </c>
      <c r="J734" s="20">
        <f>IFERROR(VLOOKUP(A734,[2]webService!$A:$I,6,FALSE),0)</f>
        <v>0</v>
      </c>
      <c r="K734" s="20">
        <f>IFERROR(VLOOKUP(A734,[2]webService!$A:$I,7,FALSE),0)</f>
        <v>0</v>
      </c>
      <c r="L734" s="20">
        <f>IFERROR(VLOOKUP(A734,[2]webService!$A:$I,8,FALSE),0)</f>
        <v>0</v>
      </c>
      <c r="M734" s="28">
        <f>IFERROR(VLOOKUP(A734,[2]webService!$A:$I,9,FALSE),0)</f>
        <v>0</v>
      </c>
      <c r="N734" s="27">
        <f>IFERROR(VLOOKUP(A734,[3]soaBnafar!$A:$G,2,FALSE),0)</f>
        <v>0</v>
      </c>
      <c r="O734" s="20">
        <f>IFERROR(VLOOKUP(A734,[3]soaBnafar!$A:$H,3,FALSE),0)</f>
        <v>0</v>
      </c>
      <c r="P734" s="20">
        <f>IFERROR(VLOOKUP(A734,[3]soaBnafar!$A:$G,4,FALSE),0)</f>
        <v>0</v>
      </c>
      <c r="Q734" s="20">
        <f>IFERROR(VLOOKUP(A734,[3]soaBnafar!$A:$G,5,FALSE),0)</f>
        <v>0</v>
      </c>
      <c r="R734" s="20">
        <f>IFERROR(VLOOKUP(A734,[3]soaBnafar!$A:$G,6,FALSE),0)</f>
        <v>0</v>
      </c>
      <c r="S734" s="20">
        <f>IFERROR(VLOOKUP(A734,[3]soaBnafar!$A:$G,7,FALSE),0)</f>
        <v>0</v>
      </c>
      <c r="T734" s="32">
        <f t="shared" si="134"/>
        <v>50671</v>
      </c>
      <c r="U734" s="21">
        <f t="shared" si="135"/>
        <v>66735797</v>
      </c>
      <c r="V734" s="21">
        <f t="shared" si="136"/>
        <v>50304</v>
      </c>
      <c r="W734" s="21">
        <f t="shared" si="137"/>
        <v>35576493</v>
      </c>
      <c r="X734" s="21">
        <f t="shared" si="138"/>
        <v>0</v>
      </c>
      <c r="Y734" s="33">
        <f t="shared" si="139"/>
        <v>0</v>
      </c>
      <c r="Z734" s="4" t="str">
        <f t="shared" si="140"/>
        <v>Sim</v>
      </c>
      <c r="AA734" s="4" t="str">
        <f t="shared" si="141"/>
        <v>Sim</v>
      </c>
      <c r="AB734" s="4" t="str">
        <f t="shared" si="142"/>
        <v>Sim</v>
      </c>
      <c r="AC734" s="4" t="str">
        <f t="shared" si="143"/>
        <v>Sim</v>
      </c>
      <c r="AD734" s="4" t="str">
        <f t="shared" si="144"/>
        <v>Não</v>
      </c>
      <c r="AE734" s="30" t="str">
        <f t="shared" si="145"/>
        <v>Não</v>
      </c>
    </row>
    <row r="735" spans="1:31" x14ac:dyDescent="0.25">
      <c r="A735" s="23">
        <v>231355</v>
      </c>
      <c r="B735" s="27">
        <f>IFERROR(VLOOKUP(A735,[1]Monitoramento_Base_somente_disp!$A:$L,5,FALSE),0)</f>
        <v>59187</v>
      </c>
      <c r="C735" s="20">
        <f>IFERROR(VLOOKUP(A735,[1]Monitoramento_Base_somente_disp!$A:$L,6,FALSE),0)</f>
        <v>59894550</v>
      </c>
      <c r="D735" s="20">
        <f>IFERROR(VLOOKUP(A735,[1]Monitoramento_Base_somente_disp!$A:$L,7,FALSE),0)</f>
        <v>36325</v>
      </c>
      <c r="E735" s="20">
        <f>IFERROR(VLOOKUP(A735,[1]Monitoramento_Base_somente_disp!$A:$L,8,FALSE),0)</f>
        <v>34028251</v>
      </c>
      <c r="F735" s="20">
        <f>IFERROR(VLOOKUP(A735,[1]Monitoramento_Base_somente_disp!$A:$L,9,FALSE),0)</f>
        <v>0</v>
      </c>
      <c r="G735" s="28">
        <f>IFERROR(VLOOKUP(A735,[1]Monitoramento_Base_somente_disp!$A:$L,10,FALSE),0)</f>
        <v>0</v>
      </c>
      <c r="H735" s="27">
        <f>IFERROR(VLOOKUP(A735,[2]webService!$A:$I,4,FALSE),0)</f>
        <v>0</v>
      </c>
      <c r="I735" s="20">
        <f>IFERROR(VLOOKUP(A735,[2]webService!$A:$II,5,FALSE),0)</f>
        <v>0</v>
      </c>
      <c r="J735" s="20">
        <f>IFERROR(VLOOKUP(A735,[2]webService!$A:$I,6,FALSE),0)</f>
        <v>0</v>
      </c>
      <c r="K735" s="20">
        <f>IFERROR(VLOOKUP(A735,[2]webService!$A:$I,7,FALSE),0)</f>
        <v>0</v>
      </c>
      <c r="L735" s="20">
        <f>IFERROR(VLOOKUP(A735,[2]webService!$A:$I,8,FALSE),0)</f>
        <v>0</v>
      </c>
      <c r="M735" s="28">
        <f>IFERROR(VLOOKUP(A735,[2]webService!$A:$I,9,FALSE),0)</f>
        <v>0</v>
      </c>
      <c r="N735" s="27">
        <f>IFERROR(VLOOKUP(A735,[3]soaBnafar!$A:$G,2,FALSE),0)</f>
        <v>0</v>
      </c>
      <c r="O735" s="20">
        <f>IFERROR(VLOOKUP(A735,[3]soaBnafar!$A:$H,3,FALSE),0)</f>
        <v>0</v>
      </c>
      <c r="P735" s="20">
        <f>IFERROR(VLOOKUP(A735,[3]soaBnafar!$A:$G,4,FALSE),0)</f>
        <v>0</v>
      </c>
      <c r="Q735" s="20">
        <f>IFERROR(VLOOKUP(A735,[3]soaBnafar!$A:$G,5,FALSE),0)</f>
        <v>0</v>
      </c>
      <c r="R735" s="20">
        <f>IFERROR(VLOOKUP(A735,[3]soaBnafar!$A:$G,6,FALSE),0)</f>
        <v>0</v>
      </c>
      <c r="S735" s="20">
        <f>IFERROR(VLOOKUP(A735,[3]soaBnafar!$A:$G,7,FALSE),0)</f>
        <v>0</v>
      </c>
      <c r="T735" s="32">
        <f t="shared" si="134"/>
        <v>59187</v>
      </c>
      <c r="U735" s="21">
        <f t="shared" si="135"/>
        <v>59894550</v>
      </c>
      <c r="V735" s="21">
        <f t="shared" si="136"/>
        <v>36325</v>
      </c>
      <c r="W735" s="21">
        <f t="shared" si="137"/>
        <v>34028251</v>
      </c>
      <c r="X735" s="21">
        <f t="shared" si="138"/>
        <v>0</v>
      </c>
      <c r="Y735" s="33">
        <f t="shared" si="139"/>
        <v>0</v>
      </c>
      <c r="Z735" s="4" t="str">
        <f t="shared" si="140"/>
        <v>Sim</v>
      </c>
      <c r="AA735" s="4" t="str">
        <f t="shared" si="141"/>
        <v>Sim</v>
      </c>
      <c r="AB735" s="4" t="str">
        <f t="shared" si="142"/>
        <v>Sim</v>
      </c>
      <c r="AC735" s="4" t="str">
        <f t="shared" si="143"/>
        <v>Sim</v>
      </c>
      <c r="AD735" s="4" t="str">
        <f t="shared" si="144"/>
        <v>Não</v>
      </c>
      <c r="AE735" s="30" t="str">
        <f t="shared" si="145"/>
        <v>Não</v>
      </c>
    </row>
    <row r="736" spans="1:31" x14ac:dyDescent="0.25">
      <c r="A736" s="23">
        <v>231360</v>
      </c>
      <c r="B736" s="27">
        <f>IFERROR(VLOOKUP(A736,[1]Monitoramento_Base_somente_disp!$A:$L,5,FALSE),0)</f>
        <v>1089</v>
      </c>
      <c r="C736" s="20">
        <f>IFERROR(VLOOKUP(A736,[1]Monitoramento_Base_somente_disp!$A:$L,6,FALSE),0)</f>
        <v>40638853</v>
      </c>
      <c r="D736" s="20">
        <f>IFERROR(VLOOKUP(A736,[1]Monitoramento_Base_somente_disp!$A:$L,7,FALSE),0)</f>
        <v>1590</v>
      </c>
      <c r="E736" s="20">
        <f>IFERROR(VLOOKUP(A736,[1]Monitoramento_Base_somente_disp!$A:$L,8,FALSE),0)</f>
        <v>19900191</v>
      </c>
      <c r="F736" s="20">
        <f>IFERROR(VLOOKUP(A736,[1]Monitoramento_Base_somente_disp!$A:$L,9,FALSE),0)</f>
        <v>0</v>
      </c>
      <c r="G736" s="28">
        <f>IFERROR(VLOOKUP(A736,[1]Monitoramento_Base_somente_disp!$A:$L,10,FALSE),0)</f>
        <v>0</v>
      </c>
      <c r="H736" s="27">
        <f>IFERROR(VLOOKUP(A736,[2]webService!$A:$I,4,FALSE),0)</f>
        <v>0</v>
      </c>
      <c r="I736" s="20">
        <f>IFERROR(VLOOKUP(A736,[2]webService!$A:$II,5,FALSE),0)</f>
        <v>0</v>
      </c>
      <c r="J736" s="20">
        <f>IFERROR(VLOOKUP(A736,[2]webService!$A:$I,6,FALSE),0)</f>
        <v>0</v>
      </c>
      <c r="K736" s="20">
        <f>IFERROR(VLOOKUP(A736,[2]webService!$A:$I,7,FALSE),0)</f>
        <v>0</v>
      </c>
      <c r="L736" s="20">
        <f>IFERROR(VLOOKUP(A736,[2]webService!$A:$I,8,FALSE),0)</f>
        <v>0</v>
      </c>
      <c r="M736" s="28">
        <f>IFERROR(VLOOKUP(A736,[2]webService!$A:$I,9,FALSE),0)</f>
        <v>0</v>
      </c>
      <c r="N736" s="27">
        <f>IFERROR(VLOOKUP(A736,[3]soaBnafar!$A:$G,2,FALSE),0)</f>
        <v>0</v>
      </c>
      <c r="O736" s="20">
        <f>IFERROR(VLOOKUP(A736,[3]soaBnafar!$A:$H,3,FALSE),0)</f>
        <v>0</v>
      </c>
      <c r="P736" s="20">
        <f>IFERROR(VLOOKUP(A736,[3]soaBnafar!$A:$G,4,FALSE),0)</f>
        <v>0</v>
      </c>
      <c r="Q736" s="20">
        <f>IFERROR(VLOOKUP(A736,[3]soaBnafar!$A:$G,5,FALSE),0)</f>
        <v>0</v>
      </c>
      <c r="R736" s="20">
        <f>IFERROR(VLOOKUP(A736,[3]soaBnafar!$A:$G,6,FALSE),0)</f>
        <v>0</v>
      </c>
      <c r="S736" s="20">
        <f>IFERROR(VLOOKUP(A736,[3]soaBnafar!$A:$G,7,FALSE),0)</f>
        <v>0</v>
      </c>
      <c r="T736" s="32">
        <f t="shared" si="134"/>
        <v>1089</v>
      </c>
      <c r="U736" s="21">
        <f t="shared" si="135"/>
        <v>40638853</v>
      </c>
      <c r="V736" s="21">
        <f t="shared" si="136"/>
        <v>1590</v>
      </c>
      <c r="W736" s="21">
        <f t="shared" si="137"/>
        <v>19900191</v>
      </c>
      <c r="X736" s="21">
        <f t="shared" si="138"/>
        <v>0</v>
      </c>
      <c r="Y736" s="33">
        <f t="shared" si="139"/>
        <v>0</v>
      </c>
      <c r="Z736" s="4" t="str">
        <f t="shared" si="140"/>
        <v>Sim</v>
      </c>
      <c r="AA736" s="4" t="str">
        <f t="shared" si="141"/>
        <v>Sim</v>
      </c>
      <c r="AB736" s="4" t="str">
        <f t="shared" si="142"/>
        <v>Sim</v>
      </c>
      <c r="AC736" s="4" t="str">
        <f t="shared" si="143"/>
        <v>Sim</v>
      </c>
      <c r="AD736" s="4" t="str">
        <f t="shared" si="144"/>
        <v>Não</v>
      </c>
      <c r="AE736" s="30" t="str">
        <f t="shared" si="145"/>
        <v>Não</v>
      </c>
    </row>
    <row r="737" spans="1:31" x14ac:dyDescent="0.25">
      <c r="A737" s="23">
        <v>231370</v>
      </c>
      <c r="B737" s="27">
        <f>IFERROR(VLOOKUP(A737,[1]Monitoramento_Base_somente_disp!$A:$L,5,FALSE),0)</f>
        <v>11888</v>
      </c>
      <c r="C737" s="20">
        <f>IFERROR(VLOOKUP(A737,[1]Monitoramento_Base_somente_disp!$A:$L,6,FALSE),0)</f>
        <v>13641321</v>
      </c>
      <c r="D737" s="20">
        <f>IFERROR(VLOOKUP(A737,[1]Monitoramento_Base_somente_disp!$A:$L,7,FALSE),0)</f>
        <v>5064</v>
      </c>
      <c r="E737" s="20">
        <f>IFERROR(VLOOKUP(A737,[1]Monitoramento_Base_somente_disp!$A:$L,8,FALSE),0)</f>
        <v>6579026</v>
      </c>
      <c r="F737" s="20">
        <f>IFERROR(VLOOKUP(A737,[1]Monitoramento_Base_somente_disp!$A:$L,9,FALSE),0)</f>
        <v>0</v>
      </c>
      <c r="G737" s="28">
        <f>IFERROR(VLOOKUP(A737,[1]Monitoramento_Base_somente_disp!$A:$L,10,FALSE),0)</f>
        <v>0</v>
      </c>
      <c r="H737" s="27">
        <f>IFERROR(VLOOKUP(A737,[2]webService!$A:$I,4,FALSE),0)</f>
        <v>0</v>
      </c>
      <c r="I737" s="20">
        <f>IFERROR(VLOOKUP(A737,[2]webService!$A:$II,5,FALSE),0)</f>
        <v>0</v>
      </c>
      <c r="J737" s="20">
        <f>IFERROR(VLOOKUP(A737,[2]webService!$A:$I,6,FALSE),0)</f>
        <v>0</v>
      </c>
      <c r="K737" s="20">
        <f>IFERROR(VLOOKUP(A737,[2]webService!$A:$I,7,FALSE),0)</f>
        <v>0</v>
      </c>
      <c r="L737" s="20">
        <f>IFERROR(VLOOKUP(A737,[2]webService!$A:$I,8,FALSE),0)</f>
        <v>0</v>
      </c>
      <c r="M737" s="28">
        <f>IFERROR(VLOOKUP(A737,[2]webService!$A:$I,9,FALSE),0)</f>
        <v>0</v>
      </c>
      <c r="N737" s="27">
        <f>IFERROR(VLOOKUP(A737,[3]soaBnafar!$A:$G,2,FALSE),0)</f>
        <v>0</v>
      </c>
      <c r="O737" s="20">
        <f>IFERROR(VLOOKUP(A737,[3]soaBnafar!$A:$H,3,FALSE),0)</f>
        <v>0</v>
      </c>
      <c r="P737" s="20">
        <f>IFERROR(VLOOKUP(A737,[3]soaBnafar!$A:$G,4,FALSE),0)</f>
        <v>0</v>
      </c>
      <c r="Q737" s="20">
        <f>IFERROR(VLOOKUP(A737,[3]soaBnafar!$A:$G,5,FALSE),0)</f>
        <v>0</v>
      </c>
      <c r="R737" s="20">
        <f>IFERROR(VLOOKUP(A737,[3]soaBnafar!$A:$G,6,FALSE),0)</f>
        <v>0</v>
      </c>
      <c r="S737" s="20">
        <f>IFERROR(VLOOKUP(A737,[3]soaBnafar!$A:$G,7,FALSE),0)</f>
        <v>0</v>
      </c>
      <c r="T737" s="32">
        <f t="shared" si="134"/>
        <v>11888</v>
      </c>
      <c r="U737" s="21">
        <f t="shared" si="135"/>
        <v>13641321</v>
      </c>
      <c r="V737" s="21">
        <f t="shared" si="136"/>
        <v>5064</v>
      </c>
      <c r="W737" s="21">
        <f t="shared" si="137"/>
        <v>6579026</v>
      </c>
      <c r="X737" s="21">
        <f t="shared" si="138"/>
        <v>0</v>
      </c>
      <c r="Y737" s="33">
        <f t="shared" si="139"/>
        <v>0</v>
      </c>
      <c r="Z737" s="4" t="str">
        <f t="shared" si="140"/>
        <v>Sim</v>
      </c>
      <c r="AA737" s="4" t="str">
        <f t="shared" si="141"/>
        <v>Sim</v>
      </c>
      <c r="AB737" s="4" t="str">
        <f t="shared" si="142"/>
        <v>Sim</v>
      </c>
      <c r="AC737" s="4" t="str">
        <f t="shared" si="143"/>
        <v>Sim</v>
      </c>
      <c r="AD737" s="4" t="str">
        <f t="shared" si="144"/>
        <v>Não</v>
      </c>
      <c r="AE737" s="30" t="str">
        <f t="shared" si="145"/>
        <v>Não</v>
      </c>
    </row>
    <row r="738" spans="1:31" x14ac:dyDescent="0.25">
      <c r="A738" s="23">
        <v>231375</v>
      </c>
      <c r="B738" s="27">
        <f>IFERROR(VLOOKUP(A738,[1]Monitoramento_Base_somente_disp!$A:$L,5,FALSE),0)</f>
        <v>40441</v>
      </c>
      <c r="C738" s="20">
        <f>IFERROR(VLOOKUP(A738,[1]Monitoramento_Base_somente_disp!$A:$L,6,FALSE),0)</f>
        <v>18406642</v>
      </c>
      <c r="D738" s="20">
        <f>IFERROR(VLOOKUP(A738,[1]Monitoramento_Base_somente_disp!$A:$L,7,FALSE),0)</f>
        <v>28876</v>
      </c>
      <c r="E738" s="20">
        <f>IFERROR(VLOOKUP(A738,[1]Monitoramento_Base_somente_disp!$A:$L,8,FALSE),0)</f>
        <v>7299562</v>
      </c>
      <c r="F738" s="20">
        <f>IFERROR(VLOOKUP(A738,[1]Monitoramento_Base_somente_disp!$A:$L,9,FALSE),0)</f>
        <v>0</v>
      </c>
      <c r="G738" s="28">
        <f>IFERROR(VLOOKUP(A738,[1]Monitoramento_Base_somente_disp!$A:$L,10,FALSE),0)</f>
        <v>0</v>
      </c>
      <c r="H738" s="27">
        <f>IFERROR(VLOOKUP(A738,[2]webService!$A:$I,4,FALSE),0)</f>
        <v>0</v>
      </c>
      <c r="I738" s="20">
        <f>IFERROR(VLOOKUP(A738,[2]webService!$A:$II,5,FALSE),0)</f>
        <v>0</v>
      </c>
      <c r="J738" s="20">
        <f>IFERROR(VLOOKUP(A738,[2]webService!$A:$I,6,FALSE),0)</f>
        <v>0</v>
      </c>
      <c r="K738" s="20">
        <f>IFERROR(VLOOKUP(A738,[2]webService!$A:$I,7,FALSE),0)</f>
        <v>0</v>
      </c>
      <c r="L738" s="20">
        <f>IFERROR(VLOOKUP(A738,[2]webService!$A:$I,8,FALSE),0)</f>
        <v>0</v>
      </c>
      <c r="M738" s="28">
        <f>IFERROR(VLOOKUP(A738,[2]webService!$A:$I,9,FALSE),0)</f>
        <v>0</v>
      </c>
      <c r="N738" s="27">
        <f>IFERROR(VLOOKUP(A738,[3]soaBnafar!$A:$G,2,FALSE),0)</f>
        <v>0</v>
      </c>
      <c r="O738" s="20">
        <f>IFERROR(VLOOKUP(A738,[3]soaBnafar!$A:$H,3,FALSE),0)</f>
        <v>0</v>
      </c>
      <c r="P738" s="20">
        <f>IFERROR(VLOOKUP(A738,[3]soaBnafar!$A:$G,4,FALSE),0)</f>
        <v>0</v>
      </c>
      <c r="Q738" s="20">
        <f>IFERROR(VLOOKUP(A738,[3]soaBnafar!$A:$G,5,FALSE),0)</f>
        <v>0</v>
      </c>
      <c r="R738" s="20">
        <f>IFERROR(VLOOKUP(A738,[3]soaBnafar!$A:$G,6,FALSE),0)</f>
        <v>0</v>
      </c>
      <c r="S738" s="20">
        <f>IFERROR(VLOOKUP(A738,[3]soaBnafar!$A:$G,7,FALSE),0)</f>
        <v>0</v>
      </c>
      <c r="T738" s="32">
        <f t="shared" si="134"/>
        <v>40441</v>
      </c>
      <c r="U738" s="21">
        <f t="shared" si="135"/>
        <v>18406642</v>
      </c>
      <c r="V738" s="21">
        <f t="shared" si="136"/>
        <v>28876</v>
      </c>
      <c r="W738" s="21">
        <f t="shared" si="137"/>
        <v>7299562</v>
      </c>
      <c r="X738" s="21">
        <f t="shared" si="138"/>
        <v>0</v>
      </c>
      <c r="Y738" s="33">
        <f t="shared" si="139"/>
        <v>0</v>
      </c>
      <c r="Z738" s="4" t="str">
        <f t="shared" si="140"/>
        <v>Sim</v>
      </c>
      <c r="AA738" s="4" t="str">
        <f t="shared" si="141"/>
        <v>Sim</v>
      </c>
      <c r="AB738" s="4" t="str">
        <f t="shared" si="142"/>
        <v>Sim</v>
      </c>
      <c r="AC738" s="4" t="str">
        <f t="shared" si="143"/>
        <v>Sim</v>
      </c>
      <c r="AD738" s="4" t="str">
        <f t="shared" si="144"/>
        <v>Não</v>
      </c>
      <c r="AE738" s="30" t="str">
        <f t="shared" si="145"/>
        <v>Não</v>
      </c>
    </row>
    <row r="739" spans="1:31" x14ac:dyDescent="0.25">
      <c r="A739" s="23">
        <v>231380</v>
      </c>
      <c r="B739" s="27">
        <f>IFERROR(VLOOKUP(A739,[1]Monitoramento_Base_somente_disp!$A:$L,5,FALSE),0)</f>
        <v>87637</v>
      </c>
      <c r="C739" s="20">
        <f>IFERROR(VLOOKUP(A739,[1]Monitoramento_Base_somente_disp!$A:$L,6,FALSE),0)</f>
        <v>24309908</v>
      </c>
      <c r="D739" s="20">
        <f>IFERROR(VLOOKUP(A739,[1]Monitoramento_Base_somente_disp!$A:$L,7,FALSE),0)</f>
        <v>19832</v>
      </c>
      <c r="E739" s="20">
        <f>IFERROR(VLOOKUP(A739,[1]Monitoramento_Base_somente_disp!$A:$L,8,FALSE),0)</f>
        <v>10149825</v>
      </c>
      <c r="F739" s="20">
        <f>IFERROR(VLOOKUP(A739,[1]Monitoramento_Base_somente_disp!$A:$L,9,FALSE),0)</f>
        <v>0</v>
      </c>
      <c r="G739" s="28">
        <f>IFERROR(VLOOKUP(A739,[1]Monitoramento_Base_somente_disp!$A:$L,10,FALSE),0)</f>
        <v>0</v>
      </c>
      <c r="H739" s="27">
        <f>IFERROR(VLOOKUP(A739,[2]webService!$A:$I,4,FALSE),0)</f>
        <v>0</v>
      </c>
      <c r="I739" s="20">
        <f>IFERROR(VLOOKUP(A739,[2]webService!$A:$II,5,FALSE),0)</f>
        <v>0</v>
      </c>
      <c r="J739" s="20">
        <f>IFERROR(VLOOKUP(A739,[2]webService!$A:$I,6,FALSE),0)</f>
        <v>0</v>
      </c>
      <c r="K739" s="20">
        <f>IFERROR(VLOOKUP(A739,[2]webService!$A:$I,7,FALSE),0)</f>
        <v>0</v>
      </c>
      <c r="L739" s="20">
        <f>IFERROR(VLOOKUP(A739,[2]webService!$A:$I,8,FALSE),0)</f>
        <v>0</v>
      </c>
      <c r="M739" s="28">
        <f>IFERROR(VLOOKUP(A739,[2]webService!$A:$I,9,FALSE),0)</f>
        <v>0</v>
      </c>
      <c r="N739" s="27">
        <f>IFERROR(VLOOKUP(A739,[3]soaBnafar!$A:$G,2,FALSE),0)</f>
        <v>0</v>
      </c>
      <c r="O739" s="20">
        <f>IFERROR(VLOOKUP(A739,[3]soaBnafar!$A:$H,3,FALSE),0)</f>
        <v>0</v>
      </c>
      <c r="P739" s="20">
        <f>IFERROR(VLOOKUP(A739,[3]soaBnafar!$A:$G,4,FALSE),0)</f>
        <v>0</v>
      </c>
      <c r="Q739" s="20">
        <f>IFERROR(VLOOKUP(A739,[3]soaBnafar!$A:$G,5,FALSE),0)</f>
        <v>0</v>
      </c>
      <c r="R739" s="20">
        <f>IFERROR(VLOOKUP(A739,[3]soaBnafar!$A:$G,6,FALSE),0)</f>
        <v>0</v>
      </c>
      <c r="S739" s="20">
        <f>IFERROR(VLOOKUP(A739,[3]soaBnafar!$A:$G,7,FALSE),0)</f>
        <v>0</v>
      </c>
      <c r="T739" s="32">
        <f t="shared" si="134"/>
        <v>87637</v>
      </c>
      <c r="U739" s="21">
        <f t="shared" si="135"/>
        <v>24309908</v>
      </c>
      <c r="V739" s="21">
        <f t="shared" si="136"/>
        <v>19832</v>
      </c>
      <c r="W739" s="21">
        <f t="shared" si="137"/>
        <v>10149825</v>
      </c>
      <c r="X739" s="21">
        <f t="shared" si="138"/>
        <v>0</v>
      </c>
      <c r="Y739" s="33">
        <f t="shared" si="139"/>
        <v>0</v>
      </c>
      <c r="Z739" s="4" t="str">
        <f t="shared" si="140"/>
        <v>Sim</v>
      </c>
      <c r="AA739" s="4" t="str">
        <f t="shared" si="141"/>
        <v>Sim</v>
      </c>
      <c r="AB739" s="4" t="str">
        <f t="shared" si="142"/>
        <v>Sim</v>
      </c>
      <c r="AC739" s="4" t="str">
        <f t="shared" si="143"/>
        <v>Sim</v>
      </c>
      <c r="AD739" s="4" t="str">
        <f t="shared" si="144"/>
        <v>Não</v>
      </c>
      <c r="AE739" s="30" t="str">
        <f t="shared" si="145"/>
        <v>Não</v>
      </c>
    </row>
    <row r="740" spans="1:31" x14ac:dyDescent="0.25">
      <c r="A740" s="23">
        <v>231390</v>
      </c>
      <c r="B740" s="27">
        <f>IFERROR(VLOOKUP(A740,[1]Monitoramento_Base_somente_disp!$A:$L,5,FALSE),0)</f>
        <v>85928</v>
      </c>
      <c r="C740" s="20">
        <f>IFERROR(VLOOKUP(A740,[1]Monitoramento_Base_somente_disp!$A:$L,6,FALSE),0)</f>
        <v>18988529</v>
      </c>
      <c r="D740" s="20">
        <f>IFERROR(VLOOKUP(A740,[1]Monitoramento_Base_somente_disp!$A:$L,7,FALSE),0)</f>
        <v>45038</v>
      </c>
      <c r="E740" s="20">
        <f>IFERROR(VLOOKUP(A740,[1]Monitoramento_Base_somente_disp!$A:$L,8,FALSE),0)</f>
        <v>9844912</v>
      </c>
      <c r="F740" s="20">
        <f>IFERROR(VLOOKUP(A740,[1]Monitoramento_Base_somente_disp!$A:$L,9,FALSE),0)</f>
        <v>0</v>
      </c>
      <c r="G740" s="28">
        <f>IFERROR(VLOOKUP(A740,[1]Monitoramento_Base_somente_disp!$A:$L,10,FALSE),0)</f>
        <v>0</v>
      </c>
      <c r="H740" s="27">
        <f>IFERROR(VLOOKUP(A740,[2]webService!$A:$I,4,FALSE),0)</f>
        <v>0</v>
      </c>
      <c r="I740" s="20">
        <f>IFERROR(VLOOKUP(A740,[2]webService!$A:$II,5,FALSE),0)</f>
        <v>0</v>
      </c>
      <c r="J740" s="20">
        <f>IFERROR(VLOOKUP(A740,[2]webService!$A:$I,6,FALSE),0)</f>
        <v>0</v>
      </c>
      <c r="K740" s="20">
        <f>IFERROR(VLOOKUP(A740,[2]webService!$A:$I,7,FALSE),0)</f>
        <v>0</v>
      </c>
      <c r="L740" s="20">
        <f>IFERROR(VLOOKUP(A740,[2]webService!$A:$I,8,FALSE),0)</f>
        <v>0</v>
      </c>
      <c r="M740" s="28">
        <f>IFERROR(VLOOKUP(A740,[2]webService!$A:$I,9,FALSE),0)</f>
        <v>0</v>
      </c>
      <c r="N740" s="27">
        <f>IFERROR(VLOOKUP(A740,[3]soaBnafar!$A:$G,2,FALSE),0)</f>
        <v>0</v>
      </c>
      <c r="O740" s="20">
        <f>IFERROR(VLOOKUP(A740,[3]soaBnafar!$A:$H,3,FALSE),0)</f>
        <v>0</v>
      </c>
      <c r="P740" s="20">
        <f>IFERROR(VLOOKUP(A740,[3]soaBnafar!$A:$G,4,FALSE),0)</f>
        <v>0</v>
      </c>
      <c r="Q740" s="20">
        <f>IFERROR(VLOOKUP(A740,[3]soaBnafar!$A:$G,5,FALSE),0)</f>
        <v>0</v>
      </c>
      <c r="R740" s="20">
        <f>IFERROR(VLOOKUP(A740,[3]soaBnafar!$A:$G,6,FALSE),0)</f>
        <v>0</v>
      </c>
      <c r="S740" s="20">
        <f>IFERROR(VLOOKUP(A740,[3]soaBnafar!$A:$G,7,FALSE),0)</f>
        <v>0</v>
      </c>
      <c r="T740" s="32">
        <f t="shared" si="134"/>
        <v>85928</v>
      </c>
      <c r="U740" s="21">
        <f t="shared" si="135"/>
        <v>18988529</v>
      </c>
      <c r="V740" s="21">
        <f t="shared" si="136"/>
        <v>45038</v>
      </c>
      <c r="W740" s="21">
        <f t="shared" si="137"/>
        <v>9844912</v>
      </c>
      <c r="X740" s="21">
        <f t="shared" si="138"/>
        <v>0</v>
      </c>
      <c r="Y740" s="33">
        <f t="shared" si="139"/>
        <v>0</v>
      </c>
      <c r="Z740" s="4" t="str">
        <f t="shared" si="140"/>
        <v>Sim</v>
      </c>
      <c r="AA740" s="4" t="str">
        <f t="shared" si="141"/>
        <v>Sim</v>
      </c>
      <c r="AB740" s="4" t="str">
        <f t="shared" si="142"/>
        <v>Sim</v>
      </c>
      <c r="AC740" s="4" t="str">
        <f t="shared" si="143"/>
        <v>Sim</v>
      </c>
      <c r="AD740" s="4" t="str">
        <f t="shared" si="144"/>
        <v>Não</v>
      </c>
      <c r="AE740" s="30" t="str">
        <f t="shared" si="145"/>
        <v>Não</v>
      </c>
    </row>
    <row r="741" spans="1:31" x14ac:dyDescent="0.25">
      <c r="A741" s="23">
        <v>231395</v>
      </c>
      <c r="B741" s="27">
        <f>IFERROR(VLOOKUP(A741,[1]Monitoramento_Base_somente_disp!$A:$L,5,FALSE),0)</f>
        <v>47617</v>
      </c>
      <c r="C741" s="20">
        <f>IFERROR(VLOOKUP(A741,[1]Monitoramento_Base_somente_disp!$A:$L,6,FALSE),0)</f>
        <v>14215135</v>
      </c>
      <c r="D741" s="20">
        <f>IFERROR(VLOOKUP(A741,[1]Monitoramento_Base_somente_disp!$A:$L,7,FALSE),0)</f>
        <v>9830</v>
      </c>
      <c r="E741" s="20">
        <f>IFERROR(VLOOKUP(A741,[1]Monitoramento_Base_somente_disp!$A:$L,8,FALSE),0)</f>
        <v>7542964</v>
      </c>
      <c r="F741" s="20">
        <f>IFERROR(VLOOKUP(A741,[1]Monitoramento_Base_somente_disp!$A:$L,9,FALSE),0)</f>
        <v>0</v>
      </c>
      <c r="G741" s="28">
        <f>IFERROR(VLOOKUP(A741,[1]Monitoramento_Base_somente_disp!$A:$L,10,FALSE),0)</f>
        <v>0</v>
      </c>
      <c r="H741" s="27">
        <f>IFERROR(VLOOKUP(A741,[2]webService!$A:$I,4,FALSE),0)</f>
        <v>0</v>
      </c>
      <c r="I741" s="20">
        <f>IFERROR(VLOOKUP(A741,[2]webService!$A:$II,5,FALSE),0)</f>
        <v>0</v>
      </c>
      <c r="J741" s="20">
        <f>IFERROR(VLOOKUP(A741,[2]webService!$A:$I,6,FALSE),0)</f>
        <v>0</v>
      </c>
      <c r="K741" s="20">
        <f>IFERROR(VLOOKUP(A741,[2]webService!$A:$I,7,FALSE),0)</f>
        <v>0</v>
      </c>
      <c r="L741" s="20">
        <f>IFERROR(VLOOKUP(A741,[2]webService!$A:$I,8,FALSE),0)</f>
        <v>0</v>
      </c>
      <c r="M741" s="28">
        <f>IFERROR(VLOOKUP(A741,[2]webService!$A:$I,9,FALSE),0)</f>
        <v>0</v>
      </c>
      <c r="N741" s="27">
        <f>IFERROR(VLOOKUP(A741,[3]soaBnafar!$A:$G,2,FALSE),0)</f>
        <v>0</v>
      </c>
      <c r="O741" s="20">
        <f>IFERROR(VLOOKUP(A741,[3]soaBnafar!$A:$H,3,FALSE),0)</f>
        <v>0</v>
      </c>
      <c r="P741" s="20">
        <f>IFERROR(VLOOKUP(A741,[3]soaBnafar!$A:$G,4,FALSE),0)</f>
        <v>0</v>
      </c>
      <c r="Q741" s="20">
        <f>IFERROR(VLOOKUP(A741,[3]soaBnafar!$A:$G,5,FALSE),0)</f>
        <v>0</v>
      </c>
      <c r="R741" s="20">
        <f>IFERROR(VLOOKUP(A741,[3]soaBnafar!$A:$G,6,FALSE),0)</f>
        <v>0</v>
      </c>
      <c r="S741" s="20">
        <f>IFERROR(VLOOKUP(A741,[3]soaBnafar!$A:$G,7,FALSE),0)</f>
        <v>0</v>
      </c>
      <c r="T741" s="32">
        <f t="shared" si="134"/>
        <v>47617</v>
      </c>
      <c r="U741" s="21">
        <f t="shared" si="135"/>
        <v>14215135</v>
      </c>
      <c r="V741" s="21">
        <f t="shared" si="136"/>
        <v>9830</v>
      </c>
      <c r="W741" s="21">
        <f t="shared" si="137"/>
        <v>7542964</v>
      </c>
      <c r="X741" s="21">
        <f t="shared" si="138"/>
        <v>0</v>
      </c>
      <c r="Y741" s="33">
        <f t="shared" si="139"/>
        <v>0</v>
      </c>
      <c r="Z741" s="4" t="str">
        <f t="shared" si="140"/>
        <v>Sim</v>
      </c>
      <c r="AA741" s="4" t="str">
        <f t="shared" si="141"/>
        <v>Sim</v>
      </c>
      <c r="AB741" s="4" t="str">
        <f t="shared" si="142"/>
        <v>Sim</v>
      </c>
      <c r="AC741" s="4" t="str">
        <f t="shared" si="143"/>
        <v>Sim</v>
      </c>
      <c r="AD741" s="4" t="str">
        <f t="shared" si="144"/>
        <v>Não</v>
      </c>
      <c r="AE741" s="30" t="str">
        <f t="shared" si="145"/>
        <v>Não</v>
      </c>
    </row>
    <row r="742" spans="1:31" x14ac:dyDescent="0.25">
      <c r="A742" s="23">
        <v>231400</v>
      </c>
      <c r="B742" s="27">
        <f>IFERROR(VLOOKUP(A742,[1]Monitoramento_Base_somente_disp!$A:$L,5,FALSE),0)</f>
        <v>85449</v>
      </c>
      <c r="C742" s="20">
        <f>IFERROR(VLOOKUP(A742,[1]Monitoramento_Base_somente_disp!$A:$L,6,FALSE),0)</f>
        <v>68149854</v>
      </c>
      <c r="D742" s="20">
        <f>IFERROR(VLOOKUP(A742,[1]Monitoramento_Base_somente_disp!$A:$L,7,FALSE),0)</f>
        <v>73747</v>
      </c>
      <c r="E742" s="20">
        <f>IFERROR(VLOOKUP(A742,[1]Monitoramento_Base_somente_disp!$A:$L,8,FALSE),0)</f>
        <v>32221462</v>
      </c>
      <c r="F742" s="20">
        <f>IFERROR(VLOOKUP(A742,[1]Monitoramento_Base_somente_disp!$A:$L,9,FALSE),0)</f>
        <v>0</v>
      </c>
      <c r="G742" s="28">
        <f>IFERROR(VLOOKUP(A742,[1]Monitoramento_Base_somente_disp!$A:$L,10,FALSE),0)</f>
        <v>0</v>
      </c>
      <c r="H742" s="27">
        <f>IFERROR(VLOOKUP(A742,[2]webService!$A:$I,4,FALSE),0)</f>
        <v>0</v>
      </c>
      <c r="I742" s="20">
        <f>IFERROR(VLOOKUP(A742,[2]webService!$A:$II,5,FALSE),0)</f>
        <v>0</v>
      </c>
      <c r="J742" s="20">
        <f>IFERROR(VLOOKUP(A742,[2]webService!$A:$I,6,FALSE),0)</f>
        <v>0</v>
      </c>
      <c r="K742" s="20">
        <f>IFERROR(VLOOKUP(A742,[2]webService!$A:$I,7,FALSE),0)</f>
        <v>0</v>
      </c>
      <c r="L742" s="20">
        <f>IFERROR(VLOOKUP(A742,[2]webService!$A:$I,8,FALSE),0)</f>
        <v>0</v>
      </c>
      <c r="M742" s="28">
        <f>IFERROR(VLOOKUP(A742,[2]webService!$A:$I,9,FALSE),0)</f>
        <v>0</v>
      </c>
      <c r="N742" s="27">
        <f>IFERROR(VLOOKUP(A742,[3]soaBnafar!$A:$G,2,FALSE),0)</f>
        <v>0</v>
      </c>
      <c r="O742" s="20">
        <f>IFERROR(VLOOKUP(A742,[3]soaBnafar!$A:$H,3,FALSE),0)</f>
        <v>0</v>
      </c>
      <c r="P742" s="20">
        <f>IFERROR(VLOOKUP(A742,[3]soaBnafar!$A:$G,4,FALSE),0)</f>
        <v>0</v>
      </c>
      <c r="Q742" s="20">
        <f>IFERROR(VLOOKUP(A742,[3]soaBnafar!$A:$G,5,FALSE),0)</f>
        <v>0</v>
      </c>
      <c r="R742" s="20">
        <f>IFERROR(VLOOKUP(A742,[3]soaBnafar!$A:$G,6,FALSE),0)</f>
        <v>0</v>
      </c>
      <c r="S742" s="20">
        <f>IFERROR(VLOOKUP(A742,[3]soaBnafar!$A:$G,7,FALSE),0)</f>
        <v>0</v>
      </c>
      <c r="T742" s="32">
        <f t="shared" si="134"/>
        <v>85449</v>
      </c>
      <c r="U742" s="21">
        <f t="shared" si="135"/>
        <v>68149854</v>
      </c>
      <c r="V742" s="21">
        <f t="shared" si="136"/>
        <v>73747</v>
      </c>
      <c r="W742" s="21">
        <f t="shared" si="137"/>
        <v>32221462</v>
      </c>
      <c r="X742" s="21">
        <f t="shared" si="138"/>
        <v>0</v>
      </c>
      <c r="Y742" s="33">
        <f t="shared" si="139"/>
        <v>0</v>
      </c>
      <c r="Z742" s="4" t="str">
        <f t="shared" si="140"/>
        <v>Sim</v>
      </c>
      <c r="AA742" s="4" t="str">
        <f t="shared" si="141"/>
        <v>Sim</v>
      </c>
      <c r="AB742" s="4" t="str">
        <f t="shared" si="142"/>
        <v>Sim</v>
      </c>
      <c r="AC742" s="4" t="str">
        <f t="shared" si="143"/>
        <v>Sim</v>
      </c>
      <c r="AD742" s="4" t="str">
        <f t="shared" si="144"/>
        <v>Não</v>
      </c>
      <c r="AE742" s="30" t="str">
        <f t="shared" si="145"/>
        <v>Não</v>
      </c>
    </row>
    <row r="743" spans="1:31" x14ac:dyDescent="0.25">
      <c r="A743" s="23">
        <v>231410</v>
      </c>
      <c r="B743" s="27">
        <f>IFERROR(VLOOKUP(A743,[1]Monitoramento_Base_somente_disp!$A:$L,5,FALSE),0)</f>
        <v>307257</v>
      </c>
      <c r="C743" s="20">
        <f>IFERROR(VLOOKUP(A743,[1]Monitoramento_Base_somente_disp!$A:$L,6,FALSE),0)</f>
        <v>47462570</v>
      </c>
      <c r="D743" s="20">
        <f>IFERROR(VLOOKUP(A743,[1]Monitoramento_Base_somente_disp!$A:$L,7,FALSE),0)</f>
        <v>197120</v>
      </c>
      <c r="E743" s="20">
        <f>IFERROR(VLOOKUP(A743,[1]Monitoramento_Base_somente_disp!$A:$L,8,FALSE),0)</f>
        <v>25950361</v>
      </c>
      <c r="F743" s="20">
        <f>IFERROR(VLOOKUP(A743,[1]Monitoramento_Base_somente_disp!$A:$L,9,FALSE),0)</f>
        <v>0</v>
      </c>
      <c r="G743" s="28">
        <f>IFERROR(VLOOKUP(A743,[1]Monitoramento_Base_somente_disp!$A:$L,10,FALSE),0)</f>
        <v>0</v>
      </c>
      <c r="H743" s="27">
        <f>IFERROR(VLOOKUP(A743,[2]webService!$A:$I,4,FALSE),0)</f>
        <v>0</v>
      </c>
      <c r="I743" s="20">
        <f>IFERROR(VLOOKUP(A743,[2]webService!$A:$II,5,FALSE),0)</f>
        <v>0</v>
      </c>
      <c r="J743" s="20">
        <f>IFERROR(VLOOKUP(A743,[2]webService!$A:$I,6,FALSE),0)</f>
        <v>0</v>
      </c>
      <c r="K743" s="20">
        <f>IFERROR(VLOOKUP(A743,[2]webService!$A:$I,7,FALSE),0)</f>
        <v>0</v>
      </c>
      <c r="L743" s="20">
        <f>IFERROR(VLOOKUP(A743,[2]webService!$A:$I,8,FALSE),0)</f>
        <v>0</v>
      </c>
      <c r="M743" s="28">
        <f>IFERROR(VLOOKUP(A743,[2]webService!$A:$I,9,FALSE),0)</f>
        <v>0</v>
      </c>
      <c r="N743" s="27">
        <f>IFERROR(VLOOKUP(A743,[3]soaBnafar!$A:$G,2,FALSE),0)</f>
        <v>0</v>
      </c>
      <c r="O743" s="20">
        <f>IFERROR(VLOOKUP(A743,[3]soaBnafar!$A:$H,3,FALSE),0)</f>
        <v>0</v>
      </c>
      <c r="P743" s="20">
        <f>IFERROR(VLOOKUP(A743,[3]soaBnafar!$A:$G,4,FALSE),0)</f>
        <v>0</v>
      </c>
      <c r="Q743" s="20">
        <f>IFERROR(VLOOKUP(A743,[3]soaBnafar!$A:$G,5,FALSE),0)</f>
        <v>0</v>
      </c>
      <c r="R743" s="20">
        <f>IFERROR(VLOOKUP(A743,[3]soaBnafar!$A:$G,6,FALSE),0)</f>
        <v>0</v>
      </c>
      <c r="S743" s="20">
        <f>IFERROR(VLOOKUP(A743,[3]soaBnafar!$A:$G,7,FALSE),0)</f>
        <v>0</v>
      </c>
      <c r="T743" s="32">
        <f t="shared" si="134"/>
        <v>307257</v>
      </c>
      <c r="U743" s="21">
        <f t="shared" si="135"/>
        <v>47462570</v>
      </c>
      <c r="V743" s="21">
        <f t="shared" si="136"/>
        <v>197120</v>
      </c>
      <c r="W743" s="21">
        <f t="shared" si="137"/>
        <v>25950361</v>
      </c>
      <c r="X743" s="21">
        <f t="shared" si="138"/>
        <v>0</v>
      </c>
      <c r="Y743" s="33">
        <f t="shared" si="139"/>
        <v>0</v>
      </c>
      <c r="Z743" s="4" t="str">
        <f t="shared" si="140"/>
        <v>Sim</v>
      </c>
      <c r="AA743" s="4" t="str">
        <f t="shared" si="141"/>
        <v>Sim</v>
      </c>
      <c r="AB743" s="4" t="str">
        <f t="shared" si="142"/>
        <v>Sim</v>
      </c>
      <c r="AC743" s="4" t="str">
        <f t="shared" si="143"/>
        <v>Sim</v>
      </c>
      <c r="AD743" s="4" t="str">
        <f t="shared" si="144"/>
        <v>Não</v>
      </c>
      <c r="AE743" s="30" t="str">
        <f t="shared" si="145"/>
        <v>Não</v>
      </c>
    </row>
    <row r="744" spans="1:31" x14ac:dyDescent="0.25">
      <c r="A744" s="23">
        <v>240010</v>
      </c>
      <c r="B744" s="27">
        <f>IFERROR(VLOOKUP(A744,[1]Monitoramento_Base_somente_disp!$A:$L,5,FALSE),0)</f>
        <v>91332</v>
      </c>
      <c r="C744" s="20">
        <f>IFERROR(VLOOKUP(A744,[1]Monitoramento_Base_somente_disp!$A:$L,6,FALSE),0)</f>
        <v>17084463</v>
      </c>
      <c r="D744" s="20">
        <f>IFERROR(VLOOKUP(A744,[1]Monitoramento_Base_somente_disp!$A:$L,7,FALSE),0)</f>
        <v>51190</v>
      </c>
      <c r="E744" s="20">
        <f>IFERROR(VLOOKUP(A744,[1]Monitoramento_Base_somente_disp!$A:$L,8,FALSE),0)</f>
        <v>7684169</v>
      </c>
      <c r="F744" s="20">
        <f>IFERROR(VLOOKUP(A744,[1]Monitoramento_Base_somente_disp!$A:$L,9,FALSE),0)</f>
        <v>0</v>
      </c>
      <c r="G744" s="28">
        <f>IFERROR(VLOOKUP(A744,[1]Monitoramento_Base_somente_disp!$A:$L,10,FALSE),0)</f>
        <v>0</v>
      </c>
      <c r="H744" s="27">
        <f>IFERROR(VLOOKUP(A744,[2]webService!$A:$I,4,FALSE),0)</f>
        <v>0</v>
      </c>
      <c r="I744" s="20">
        <f>IFERROR(VLOOKUP(A744,[2]webService!$A:$II,5,FALSE),0)</f>
        <v>0</v>
      </c>
      <c r="J744" s="20">
        <f>IFERROR(VLOOKUP(A744,[2]webService!$A:$I,6,FALSE),0)</f>
        <v>0</v>
      </c>
      <c r="K744" s="20">
        <f>IFERROR(VLOOKUP(A744,[2]webService!$A:$I,7,FALSE),0)</f>
        <v>0</v>
      </c>
      <c r="L744" s="20">
        <f>IFERROR(VLOOKUP(A744,[2]webService!$A:$I,8,FALSE),0)</f>
        <v>0</v>
      </c>
      <c r="M744" s="28">
        <f>IFERROR(VLOOKUP(A744,[2]webService!$A:$I,9,FALSE),0)</f>
        <v>0</v>
      </c>
      <c r="N744" s="27">
        <f>IFERROR(VLOOKUP(A744,[3]soaBnafar!$A:$G,2,FALSE),0)</f>
        <v>0</v>
      </c>
      <c r="O744" s="20">
        <f>IFERROR(VLOOKUP(A744,[3]soaBnafar!$A:$H,3,FALSE),0)</f>
        <v>0</v>
      </c>
      <c r="P744" s="20">
        <f>IFERROR(VLOOKUP(A744,[3]soaBnafar!$A:$G,4,FALSE),0)</f>
        <v>0</v>
      </c>
      <c r="Q744" s="20">
        <f>IFERROR(VLOOKUP(A744,[3]soaBnafar!$A:$G,5,FALSE),0)</f>
        <v>0</v>
      </c>
      <c r="R744" s="20">
        <f>IFERROR(VLOOKUP(A744,[3]soaBnafar!$A:$G,6,FALSE),0)</f>
        <v>0</v>
      </c>
      <c r="S744" s="20">
        <f>IFERROR(VLOOKUP(A744,[3]soaBnafar!$A:$G,7,FALSE),0)</f>
        <v>0</v>
      </c>
      <c r="T744" s="32">
        <f t="shared" si="134"/>
        <v>91332</v>
      </c>
      <c r="U744" s="21">
        <f t="shared" si="135"/>
        <v>17084463</v>
      </c>
      <c r="V744" s="21">
        <f t="shared" si="136"/>
        <v>51190</v>
      </c>
      <c r="W744" s="21">
        <f t="shared" si="137"/>
        <v>7684169</v>
      </c>
      <c r="X744" s="21">
        <f t="shared" si="138"/>
        <v>0</v>
      </c>
      <c r="Y744" s="33">
        <f t="shared" si="139"/>
        <v>0</v>
      </c>
      <c r="Z744" s="4" t="str">
        <f t="shared" si="140"/>
        <v>Sim</v>
      </c>
      <c r="AA744" s="4" t="str">
        <f t="shared" si="141"/>
        <v>Sim</v>
      </c>
      <c r="AB744" s="4" t="str">
        <f t="shared" si="142"/>
        <v>Sim</v>
      </c>
      <c r="AC744" s="4" t="str">
        <f t="shared" si="143"/>
        <v>Sim</v>
      </c>
      <c r="AD744" s="4" t="str">
        <f t="shared" si="144"/>
        <v>Não</v>
      </c>
      <c r="AE744" s="30" t="str">
        <f t="shared" si="145"/>
        <v>Não</v>
      </c>
    </row>
    <row r="745" spans="1:31" x14ac:dyDescent="0.25">
      <c r="A745" s="23">
        <v>240020</v>
      </c>
      <c r="B745" s="27">
        <f>IFERROR(VLOOKUP(A745,[1]Monitoramento_Base_somente_disp!$A:$L,5,FALSE),0)</f>
        <v>154181</v>
      </c>
      <c r="C745" s="20">
        <f>IFERROR(VLOOKUP(A745,[1]Monitoramento_Base_somente_disp!$A:$L,6,FALSE),0)</f>
        <v>51001499</v>
      </c>
      <c r="D745" s="20">
        <f>IFERROR(VLOOKUP(A745,[1]Monitoramento_Base_somente_disp!$A:$L,7,FALSE),0)</f>
        <v>88272</v>
      </c>
      <c r="E745" s="20">
        <f>IFERROR(VLOOKUP(A745,[1]Monitoramento_Base_somente_disp!$A:$L,8,FALSE),0)</f>
        <v>26522452</v>
      </c>
      <c r="F745" s="20">
        <f>IFERROR(VLOOKUP(A745,[1]Monitoramento_Base_somente_disp!$A:$L,9,FALSE),0)</f>
        <v>0</v>
      </c>
      <c r="G745" s="28">
        <f>IFERROR(VLOOKUP(A745,[1]Monitoramento_Base_somente_disp!$A:$L,10,FALSE),0)</f>
        <v>0</v>
      </c>
      <c r="H745" s="27">
        <f>IFERROR(VLOOKUP(A745,[2]webService!$A:$I,4,FALSE),0)</f>
        <v>0</v>
      </c>
      <c r="I745" s="20">
        <f>IFERROR(VLOOKUP(A745,[2]webService!$A:$II,5,FALSE),0)</f>
        <v>0</v>
      </c>
      <c r="J745" s="20">
        <f>IFERROR(VLOOKUP(A745,[2]webService!$A:$I,6,FALSE),0)</f>
        <v>0</v>
      </c>
      <c r="K745" s="20">
        <f>IFERROR(VLOOKUP(A745,[2]webService!$A:$I,7,FALSE),0)</f>
        <v>0</v>
      </c>
      <c r="L745" s="20">
        <f>IFERROR(VLOOKUP(A745,[2]webService!$A:$I,8,FALSE),0)</f>
        <v>0</v>
      </c>
      <c r="M745" s="28">
        <f>IFERROR(VLOOKUP(A745,[2]webService!$A:$I,9,FALSE),0)</f>
        <v>0</v>
      </c>
      <c r="N745" s="27">
        <f>IFERROR(VLOOKUP(A745,[3]soaBnafar!$A:$G,2,FALSE),0)</f>
        <v>0</v>
      </c>
      <c r="O745" s="20">
        <f>IFERROR(VLOOKUP(A745,[3]soaBnafar!$A:$H,3,FALSE),0)</f>
        <v>0</v>
      </c>
      <c r="P745" s="20">
        <f>IFERROR(VLOOKUP(A745,[3]soaBnafar!$A:$G,4,FALSE),0)</f>
        <v>0</v>
      </c>
      <c r="Q745" s="20">
        <f>IFERROR(VLOOKUP(A745,[3]soaBnafar!$A:$G,5,FALSE),0)</f>
        <v>0</v>
      </c>
      <c r="R745" s="20">
        <f>IFERROR(VLOOKUP(A745,[3]soaBnafar!$A:$G,6,FALSE),0)</f>
        <v>0</v>
      </c>
      <c r="S745" s="20">
        <f>IFERROR(VLOOKUP(A745,[3]soaBnafar!$A:$G,7,FALSE),0)</f>
        <v>0</v>
      </c>
      <c r="T745" s="32">
        <f t="shared" si="134"/>
        <v>154181</v>
      </c>
      <c r="U745" s="21">
        <f t="shared" si="135"/>
        <v>51001499</v>
      </c>
      <c r="V745" s="21">
        <f t="shared" si="136"/>
        <v>88272</v>
      </c>
      <c r="W745" s="21">
        <f t="shared" si="137"/>
        <v>26522452</v>
      </c>
      <c r="X745" s="21">
        <f t="shared" si="138"/>
        <v>0</v>
      </c>
      <c r="Y745" s="33">
        <f t="shared" si="139"/>
        <v>0</v>
      </c>
      <c r="Z745" s="4" t="str">
        <f t="shared" si="140"/>
        <v>Sim</v>
      </c>
      <c r="AA745" s="4" t="str">
        <f t="shared" si="141"/>
        <v>Sim</v>
      </c>
      <c r="AB745" s="4" t="str">
        <f t="shared" si="142"/>
        <v>Sim</v>
      </c>
      <c r="AC745" s="4" t="str">
        <f t="shared" si="143"/>
        <v>Sim</v>
      </c>
      <c r="AD745" s="4" t="str">
        <f t="shared" si="144"/>
        <v>Não</v>
      </c>
      <c r="AE745" s="30" t="str">
        <f t="shared" si="145"/>
        <v>Não</v>
      </c>
    </row>
    <row r="746" spans="1:31" x14ac:dyDescent="0.25">
      <c r="A746" s="23">
        <v>240030</v>
      </c>
      <c r="B746" s="27">
        <f>IFERROR(VLOOKUP(A746,[1]Monitoramento_Base_somente_disp!$A:$L,5,FALSE),0)</f>
        <v>1199</v>
      </c>
      <c r="C746" s="20">
        <f>IFERROR(VLOOKUP(A746,[1]Monitoramento_Base_somente_disp!$A:$L,6,FALSE),0)</f>
        <v>14069104</v>
      </c>
      <c r="D746" s="20">
        <f>IFERROR(VLOOKUP(A746,[1]Monitoramento_Base_somente_disp!$A:$L,7,FALSE),0)</f>
        <v>12569</v>
      </c>
      <c r="E746" s="20">
        <f>IFERROR(VLOOKUP(A746,[1]Monitoramento_Base_somente_disp!$A:$L,8,FALSE),0)</f>
        <v>6946083</v>
      </c>
      <c r="F746" s="20">
        <f>IFERROR(VLOOKUP(A746,[1]Monitoramento_Base_somente_disp!$A:$L,9,FALSE),0)</f>
        <v>0</v>
      </c>
      <c r="G746" s="28">
        <f>IFERROR(VLOOKUP(A746,[1]Monitoramento_Base_somente_disp!$A:$L,10,FALSE),0)</f>
        <v>0</v>
      </c>
      <c r="H746" s="27">
        <f>IFERROR(VLOOKUP(A746,[2]webService!$A:$I,4,FALSE),0)</f>
        <v>0</v>
      </c>
      <c r="I746" s="20">
        <f>IFERROR(VLOOKUP(A746,[2]webService!$A:$II,5,FALSE),0)</f>
        <v>0</v>
      </c>
      <c r="J746" s="20">
        <f>IFERROR(VLOOKUP(A746,[2]webService!$A:$I,6,FALSE),0)</f>
        <v>0</v>
      </c>
      <c r="K746" s="20">
        <f>IFERROR(VLOOKUP(A746,[2]webService!$A:$I,7,FALSE),0)</f>
        <v>0</v>
      </c>
      <c r="L746" s="20">
        <f>IFERROR(VLOOKUP(A746,[2]webService!$A:$I,8,FALSE),0)</f>
        <v>0</v>
      </c>
      <c r="M746" s="28">
        <f>IFERROR(VLOOKUP(A746,[2]webService!$A:$I,9,FALSE),0)</f>
        <v>0</v>
      </c>
      <c r="N746" s="27">
        <f>IFERROR(VLOOKUP(A746,[3]soaBnafar!$A:$G,2,FALSE),0)</f>
        <v>0</v>
      </c>
      <c r="O746" s="20">
        <f>IFERROR(VLOOKUP(A746,[3]soaBnafar!$A:$H,3,FALSE),0)</f>
        <v>0</v>
      </c>
      <c r="P746" s="20">
        <f>IFERROR(VLOOKUP(A746,[3]soaBnafar!$A:$G,4,FALSE),0)</f>
        <v>0</v>
      </c>
      <c r="Q746" s="20">
        <f>IFERROR(VLOOKUP(A746,[3]soaBnafar!$A:$G,5,FALSE),0)</f>
        <v>0</v>
      </c>
      <c r="R746" s="20">
        <f>IFERROR(VLOOKUP(A746,[3]soaBnafar!$A:$G,6,FALSE),0)</f>
        <v>0</v>
      </c>
      <c r="S746" s="20">
        <f>IFERROR(VLOOKUP(A746,[3]soaBnafar!$A:$G,7,FALSE),0)</f>
        <v>0</v>
      </c>
      <c r="T746" s="32">
        <f t="shared" si="134"/>
        <v>1199</v>
      </c>
      <c r="U746" s="21">
        <f t="shared" si="135"/>
        <v>14069104</v>
      </c>
      <c r="V746" s="21">
        <f t="shared" si="136"/>
        <v>12569</v>
      </c>
      <c r="W746" s="21">
        <f t="shared" si="137"/>
        <v>6946083</v>
      </c>
      <c r="X746" s="21">
        <f t="shared" si="138"/>
        <v>0</v>
      </c>
      <c r="Y746" s="33">
        <f t="shared" si="139"/>
        <v>0</v>
      </c>
      <c r="Z746" s="4" t="str">
        <f t="shared" si="140"/>
        <v>Sim</v>
      </c>
      <c r="AA746" s="4" t="str">
        <f t="shared" si="141"/>
        <v>Sim</v>
      </c>
      <c r="AB746" s="4" t="str">
        <f t="shared" si="142"/>
        <v>Sim</v>
      </c>
      <c r="AC746" s="4" t="str">
        <f t="shared" si="143"/>
        <v>Sim</v>
      </c>
      <c r="AD746" s="4" t="str">
        <f t="shared" si="144"/>
        <v>Não</v>
      </c>
      <c r="AE746" s="30" t="str">
        <f t="shared" si="145"/>
        <v>Não</v>
      </c>
    </row>
    <row r="747" spans="1:31" x14ac:dyDescent="0.25">
      <c r="A747" s="23">
        <v>240040</v>
      </c>
      <c r="B747" s="27">
        <f>IFERROR(VLOOKUP(A747,[1]Monitoramento_Base_somente_disp!$A:$L,5,FALSE),0)</f>
        <v>5016</v>
      </c>
      <c r="C747" s="20">
        <f>IFERROR(VLOOKUP(A747,[1]Monitoramento_Base_somente_disp!$A:$L,6,FALSE),0)</f>
        <v>1898582</v>
      </c>
      <c r="D747" s="20">
        <f>IFERROR(VLOOKUP(A747,[1]Monitoramento_Base_somente_disp!$A:$L,7,FALSE),0)</f>
        <v>808</v>
      </c>
      <c r="E747" s="20">
        <f>IFERROR(VLOOKUP(A747,[1]Monitoramento_Base_somente_disp!$A:$L,8,FALSE),0)</f>
        <v>920782</v>
      </c>
      <c r="F747" s="20">
        <f>IFERROR(VLOOKUP(A747,[1]Monitoramento_Base_somente_disp!$A:$L,9,FALSE),0)</f>
        <v>0</v>
      </c>
      <c r="G747" s="28">
        <f>IFERROR(VLOOKUP(A747,[1]Monitoramento_Base_somente_disp!$A:$L,10,FALSE),0)</f>
        <v>0</v>
      </c>
      <c r="H747" s="27">
        <f>IFERROR(VLOOKUP(A747,[2]webService!$A:$I,4,FALSE),0)</f>
        <v>0</v>
      </c>
      <c r="I747" s="20">
        <f>IFERROR(VLOOKUP(A747,[2]webService!$A:$II,5,FALSE),0)</f>
        <v>0</v>
      </c>
      <c r="J747" s="20">
        <f>IFERROR(VLOOKUP(A747,[2]webService!$A:$I,6,FALSE),0)</f>
        <v>0</v>
      </c>
      <c r="K747" s="20">
        <f>IFERROR(VLOOKUP(A747,[2]webService!$A:$I,7,FALSE),0)</f>
        <v>0</v>
      </c>
      <c r="L747" s="20">
        <f>IFERROR(VLOOKUP(A747,[2]webService!$A:$I,8,FALSE),0)</f>
        <v>0</v>
      </c>
      <c r="M747" s="28">
        <f>IFERROR(VLOOKUP(A747,[2]webService!$A:$I,9,FALSE),0)</f>
        <v>0</v>
      </c>
      <c r="N747" s="27">
        <f>IFERROR(VLOOKUP(A747,[3]soaBnafar!$A:$G,2,FALSE),0)</f>
        <v>0</v>
      </c>
      <c r="O747" s="20">
        <f>IFERROR(VLOOKUP(A747,[3]soaBnafar!$A:$H,3,FALSE),0)</f>
        <v>0</v>
      </c>
      <c r="P747" s="20">
        <f>IFERROR(VLOOKUP(A747,[3]soaBnafar!$A:$G,4,FALSE),0)</f>
        <v>0</v>
      </c>
      <c r="Q747" s="20">
        <f>IFERROR(VLOOKUP(A747,[3]soaBnafar!$A:$G,5,FALSE),0)</f>
        <v>0</v>
      </c>
      <c r="R747" s="20">
        <f>IFERROR(VLOOKUP(A747,[3]soaBnafar!$A:$G,6,FALSE),0)</f>
        <v>0</v>
      </c>
      <c r="S747" s="20">
        <f>IFERROR(VLOOKUP(A747,[3]soaBnafar!$A:$G,7,FALSE),0)</f>
        <v>0</v>
      </c>
      <c r="T747" s="32">
        <f t="shared" si="134"/>
        <v>5016</v>
      </c>
      <c r="U747" s="21">
        <f t="shared" si="135"/>
        <v>1898582</v>
      </c>
      <c r="V747" s="21">
        <f t="shared" si="136"/>
        <v>808</v>
      </c>
      <c r="W747" s="21">
        <f t="shared" si="137"/>
        <v>920782</v>
      </c>
      <c r="X747" s="21">
        <f t="shared" si="138"/>
        <v>0</v>
      </c>
      <c r="Y747" s="33">
        <f t="shared" si="139"/>
        <v>0</v>
      </c>
      <c r="Z747" s="4" t="str">
        <f t="shared" si="140"/>
        <v>Sim</v>
      </c>
      <c r="AA747" s="4" t="str">
        <f t="shared" si="141"/>
        <v>Sim</v>
      </c>
      <c r="AB747" s="4" t="str">
        <f t="shared" si="142"/>
        <v>Sim</v>
      </c>
      <c r="AC747" s="4" t="str">
        <f t="shared" si="143"/>
        <v>Sim</v>
      </c>
      <c r="AD747" s="4" t="str">
        <f t="shared" si="144"/>
        <v>Não</v>
      </c>
      <c r="AE747" s="30" t="str">
        <f t="shared" si="145"/>
        <v>Não</v>
      </c>
    </row>
    <row r="748" spans="1:31" x14ac:dyDescent="0.25">
      <c r="A748" s="23">
        <v>240050</v>
      </c>
      <c r="B748" s="27">
        <f>IFERROR(VLOOKUP(A748,[1]Monitoramento_Base_somente_disp!$A:$L,5,FALSE),0)</f>
        <v>19037</v>
      </c>
      <c r="C748" s="20">
        <f>IFERROR(VLOOKUP(A748,[1]Monitoramento_Base_somente_disp!$A:$L,6,FALSE),0)</f>
        <v>2526645</v>
      </c>
      <c r="D748" s="20">
        <f>IFERROR(VLOOKUP(A748,[1]Monitoramento_Base_somente_disp!$A:$L,7,FALSE),0)</f>
        <v>9550</v>
      </c>
      <c r="E748" s="20">
        <f>IFERROR(VLOOKUP(A748,[1]Monitoramento_Base_somente_disp!$A:$L,8,FALSE),0)</f>
        <v>1220885</v>
      </c>
      <c r="F748" s="20">
        <f>IFERROR(VLOOKUP(A748,[1]Monitoramento_Base_somente_disp!$A:$L,9,FALSE),0)</f>
        <v>0</v>
      </c>
      <c r="G748" s="28">
        <f>IFERROR(VLOOKUP(A748,[1]Monitoramento_Base_somente_disp!$A:$L,10,FALSE),0)</f>
        <v>0</v>
      </c>
      <c r="H748" s="27">
        <f>IFERROR(VLOOKUP(A748,[2]webService!$A:$I,4,FALSE),0)</f>
        <v>0</v>
      </c>
      <c r="I748" s="20">
        <f>IFERROR(VLOOKUP(A748,[2]webService!$A:$II,5,FALSE),0)</f>
        <v>0</v>
      </c>
      <c r="J748" s="20">
        <f>IFERROR(VLOOKUP(A748,[2]webService!$A:$I,6,FALSE),0)</f>
        <v>0</v>
      </c>
      <c r="K748" s="20">
        <f>IFERROR(VLOOKUP(A748,[2]webService!$A:$I,7,FALSE),0)</f>
        <v>0</v>
      </c>
      <c r="L748" s="20">
        <f>IFERROR(VLOOKUP(A748,[2]webService!$A:$I,8,FALSE),0)</f>
        <v>0</v>
      </c>
      <c r="M748" s="28">
        <f>IFERROR(VLOOKUP(A748,[2]webService!$A:$I,9,FALSE),0)</f>
        <v>0</v>
      </c>
      <c r="N748" s="27">
        <f>IFERROR(VLOOKUP(A748,[3]soaBnafar!$A:$G,2,FALSE),0)</f>
        <v>0</v>
      </c>
      <c r="O748" s="20">
        <f>IFERROR(VLOOKUP(A748,[3]soaBnafar!$A:$H,3,FALSE),0)</f>
        <v>0</v>
      </c>
      <c r="P748" s="20">
        <f>IFERROR(VLOOKUP(A748,[3]soaBnafar!$A:$G,4,FALSE),0)</f>
        <v>0</v>
      </c>
      <c r="Q748" s="20">
        <f>IFERROR(VLOOKUP(A748,[3]soaBnafar!$A:$G,5,FALSE),0)</f>
        <v>0</v>
      </c>
      <c r="R748" s="20">
        <f>IFERROR(VLOOKUP(A748,[3]soaBnafar!$A:$G,6,FALSE),0)</f>
        <v>0</v>
      </c>
      <c r="S748" s="20">
        <f>IFERROR(VLOOKUP(A748,[3]soaBnafar!$A:$G,7,FALSE),0)</f>
        <v>0</v>
      </c>
      <c r="T748" s="32">
        <f t="shared" si="134"/>
        <v>19037</v>
      </c>
      <c r="U748" s="21">
        <f t="shared" si="135"/>
        <v>2526645</v>
      </c>
      <c r="V748" s="21">
        <f t="shared" si="136"/>
        <v>9550</v>
      </c>
      <c r="W748" s="21">
        <f t="shared" si="137"/>
        <v>1220885</v>
      </c>
      <c r="X748" s="21">
        <f t="shared" si="138"/>
        <v>0</v>
      </c>
      <c r="Y748" s="33">
        <f t="shared" si="139"/>
        <v>0</v>
      </c>
      <c r="Z748" s="4" t="str">
        <f t="shared" si="140"/>
        <v>Sim</v>
      </c>
      <c r="AA748" s="4" t="str">
        <f t="shared" si="141"/>
        <v>Sim</v>
      </c>
      <c r="AB748" s="4" t="str">
        <f t="shared" si="142"/>
        <v>Sim</v>
      </c>
      <c r="AC748" s="4" t="str">
        <f t="shared" si="143"/>
        <v>Sim</v>
      </c>
      <c r="AD748" s="4" t="str">
        <f t="shared" si="144"/>
        <v>Não</v>
      </c>
      <c r="AE748" s="30" t="str">
        <f t="shared" si="145"/>
        <v>Não</v>
      </c>
    </row>
    <row r="749" spans="1:31" x14ac:dyDescent="0.25">
      <c r="A749" s="23">
        <v>240060</v>
      </c>
      <c r="B749" s="27">
        <f>IFERROR(VLOOKUP(A749,[1]Monitoramento_Base_somente_disp!$A:$L,5,FALSE),0)</f>
        <v>0</v>
      </c>
      <c r="C749" s="20">
        <f>IFERROR(VLOOKUP(A749,[1]Monitoramento_Base_somente_disp!$A:$L,6,FALSE),0)</f>
        <v>3113096</v>
      </c>
      <c r="D749" s="20">
        <f>IFERROR(VLOOKUP(A749,[1]Monitoramento_Base_somente_disp!$A:$L,7,FALSE),0)</f>
        <v>176</v>
      </c>
      <c r="E749" s="20">
        <f>IFERROR(VLOOKUP(A749,[1]Monitoramento_Base_somente_disp!$A:$L,8,FALSE),0)</f>
        <v>1556196</v>
      </c>
      <c r="F749" s="20">
        <f>IFERROR(VLOOKUP(A749,[1]Monitoramento_Base_somente_disp!$A:$L,9,FALSE),0)</f>
        <v>0</v>
      </c>
      <c r="G749" s="28">
        <f>IFERROR(VLOOKUP(A749,[1]Monitoramento_Base_somente_disp!$A:$L,10,FALSE),0)</f>
        <v>0</v>
      </c>
      <c r="H749" s="27">
        <f>IFERROR(VLOOKUP(A749,[2]webService!$A:$I,4,FALSE),0)</f>
        <v>0</v>
      </c>
      <c r="I749" s="20">
        <f>IFERROR(VLOOKUP(A749,[2]webService!$A:$II,5,FALSE),0)</f>
        <v>0</v>
      </c>
      <c r="J749" s="20">
        <f>IFERROR(VLOOKUP(A749,[2]webService!$A:$I,6,FALSE),0)</f>
        <v>0</v>
      </c>
      <c r="K749" s="20">
        <f>IFERROR(VLOOKUP(A749,[2]webService!$A:$I,7,FALSE),0)</f>
        <v>0</v>
      </c>
      <c r="L749" s="20">
        <f>IFERROR(VLOOKUP(A749,[2]webService!$A:$I,8,FALSE),0)</f>
        <v>0</v>
      </c>
      <c r="M749" s="28">
        <f>IFERROR(VLOOKUP(A749,[2]webService!$A:$I,9,FALSE),0)</f>
        <v>0</v>
      </c>
      <c r="N749" s="27">
        <f>IFERROR(VLOOKUP(A749,[3]soaBnafar!$A:$G,2,FALSE),0)</f>
        <v>0</v>
      </c>
      <c r="O749" s="20">
        <f>IFERROR(VLOOKUP(A749,[3]soaBnafar!$A:$H,3,FALSE),0)</f>
        <v>0</v>
      </c>
      <c r="P749" s="20">
        <f>IFERROR(VLOOKUP(A749,[3]soaBnafar!$A:$G,4,FALSE),0)</f>
        <v>0</v>
      </c>
      <c r="Q749" s="20">
        <f>IFERROR(VLOOKUP(A749,[3]soaBnafar!$A:$G,5,FALSE),0)</f>
        <v>0</v>
      </c>
      <c r="R749" s="20">
        <f>IFERROR(VLOOKUP(A749,[3]soaBnafar!$A:$G,6,FALSE),0)</f>
        <v>0</v>
      </c>
      <c r="S749" s="20">
        <f>IFERROR(VLOOKUP(A749,[3]soaBnafar!$A:$G,7,FALSE),0)</f>
        <v>0</v>
      </c>
      <c r="T749" s="32">
        <f t="shared" si="134"/>
        <v>0</v>
      </c>
      <c r="U749" s="21">
        <f t="shared" si="135"/>
        <v>3113096</v>
      </c>
      <c r="V749" s="21">
        <f t="shared" si="136"/>
        <v>176</v>
      </c>
      <c r="W749" s="21">
        <f t="shared" si="137"/>
        <v>1556196</v>
      </c>
      <c r="X749" s="21">
        <f t="shared" si="138"/>
        <v>0</v>
      </c>
      <c r="Y749" s="33">
        <f t="shared" si="139"/>
        <v>0</v>
      </c>
      <c r="Z749" s="4" t="str">
        <f t="shared" si="140"/>
        <v>Não</v>
      </c>
      <c r="AA749" s="4" t="str">
        <f t="shared" si="141"/>
        <v>Sim</v>
      </c>
      <c r="AB749" s="4" t="str">
        <f t="shared" si="142"/>
        <v>Sim</v>
      </c>
      <c r="AC749" s="4" t="str">
        <f t="shared" si="143"/>
        <v>Sim</v>
      </c>
      <c r="AD749" s="4" t="str">
        <f t="shared" si="144"/>
        <v>Não</v>
      </c>
      <c r="AE749" s="30" t="str">
        <f t="shared" si="145"/>
        <v>Não</v>
      </c>
    </row>
    <row r="750" spans="1:31" x14ac:dyDescent="0.25">
      <c r="A750" s="23">
        <v>240070</v>
      </c>
      <c r="B750" s="27">
        <f>IFERROR(VLOOKUP(A750,[1]Monitoramento_Base_somente_disp!$A:$L,5,FALSE),0)</f>
        <v>43174</v>
      </c>
      <c r="C750" s="20">
        <f>IFERROR(VLOOKUP(A750,[1]Monitoramento_Base_somente_disp!$A:$L,6,FALSE),0)</f>
        <v>29349387</v>
      </c>
      <c r="D750" s="20">
        <f>IFERROR(VLOOKUP(A750,[1]Monitoramento_Base_somente_disp!$A:$L,7,FALSE),0)</f>
        <v>22075</v>
      </c>
      <c r="E750" s="20">
        <f>IFERROR(VLOOKUP(A750,[1]Monitoramento_Base_somente_disp!$A:$L,8,FALSE),0)</f>
        <v>14507458</v>
      </c>
      <c r="F750" s="20">
        <f>IFERROR(VLOOKUP(A750,[1]Monitoramento_Base_somente_disp!$A:$L,9,FALSE),0)</f>
        <v>0</v>
      </c>
      <c r="G750" s="28">
        <f>IFERROR(VLOOKUP(A750,[1]Monitoramento_Base_somente_disp!$A:$L,10,FALSE),0)</f>
        <v>0</v>
      </c>
      <c r="H750" s="27">
        <f>IFERROR(VLOOKUP(A750,[2]webService!$A:$I,4,FALSE),0)</f>
        <v>0</v>
      </c>
      <c r="I750" s="20">
        <f>IFERROR(VLOOKUP(A750,[2]webService!$A:$II,5,FALSE),0)</f>
        <v>0</v>
      </c>
      <c r="J750" s="20">
        <f>IFERROR(VLOOKUP(A750,[2]webService!$A:$I,6,FALSE),0)</f>
        <v>0</v>
      </c>
      <c r="K750" s="20">
        <f>IFERROR(VLOOKUP(A750,[2]webService!$A:$I,7,FALSE),0)</f>
        <v>0</v>
      </c>
      <c r="L750" s="20">
        <f>IFERROR(VLOOKUP(A750,[2]webService!$A:$I,8,FALSE),0)</f>
        <v>0</v>
      </c>
      <c r="M750" s="28">
        <f>IFERROR(VLOOKUP(A750,[2]webService!$A:$I,9,FALSE),0)</f>
        <v>0</v>
      </c>
      <c r="N750" s="27">
        <f>IFERROR(VLOOKUP(A750,[3]soaBnafar!$A:$G,2,FALSE),0)</f>
        <v>0</v>
      </c>
      <c r="O750" s="20">
        <f>IFERROR(VLOOKUP(A750,[3]soaBnafar!$A:$H,3,FALSE),0)</f>
        <v>0</v>
      </c>
      <c r="P750" s="20">
        <f>IFERROR(VLOOKUP(A750,[3]soaBnafar!$A:$G,4,FALSE),0)</f>
        <v>0</v>
      </c>
      <c r="Q750" s="20">
        <f>IFERROR(VLOOKUP(A750,[3]soaBnafar!$A:$G,5,FALSE),0)</f>
        <v>0</v>
      </c>
      <c r="R750" s="20">
        <f>IFERROR(VLOOKUP(A750,[3]soaBnafar!$A:$G,6,FALSE),0)</f>
        <v>0</v>
      </c>
      <c r="S750" s="20">
        <f>IFERROR(VLOOKUP(A750,[3]soaBnafar!$A:$G,7,FALSE),0)</f>
        <v>0</v>
      </c>
      <c r="T750" s="32">
        <f t="shared" si="134"/>
        <v>43174</v>
      </c>
      <c r="U750" s="21">
        <f t="shared" si="135"/>
        <v>29349387</v>
      </c>
      <c r="V750" s="21">
        <f t="shared" si="136"/>
        <v>22075</v>
      </c>
      <c r="W750" s="21">
        <f t="shared" si="137"/>
        <v>14507458</v>
      </c>
      <c r="X750" s="21">
        <f t="shared" si="138"/>
        <v>0</v>
      </c>
      <c r="Y750" s="33">
        <f t="shared" si="139"/>
        <v>0</v>
      </c>
      <c r="Z750" s="4" t="str">
        <f t="shared" si="140"/>
        <v>Sim</v>
      </c>
      <c r="AA750" s="4" t="str">
        <f t="shared" si="141"/>
        <v>Sim</v>
      </c>
      <c r="AB750" s="4" t="str">
        <f t="shared" si="142"/>
        <v>Sim</v>
      </c>
      <c r="AC750" s="4" t="str">
        <f t="shared" si="143"/>
        <v>Sim</v>
      </c>
      <c r="AD750" s="4" t="str">
        <f t="shared" si="144"/>
        <v>Não</v>
      </c>
      <c r="AE750" s="30" t="str">
        <f t="shared" si="145"/>
        <v>Não</v>
      </c>
    </row>
    <row r="751" spans="1:31" x14ac:dyDescent="0.25">
      <c r="A751" s="23">
        <v>240080</v>
      </c>
      <c r="B751" s="27">
        <f>IFERROR(VLOOKUP(A751,[1]Monitoramento_Base_somente_disp!$A:$L,5,FALSE),0)</f>
        <v>46238</v>
      </c>
      <c r="C751" s="20">
        <f>IFERROR(VLOOKUP(A751,[1]Monitoramento_Base_somente_disp!$A:$L,6,FALSE),0)</f>
        <v>20653405</v>
      </c>
      <c r="D751" s="20">
        <f>IFERROR(VLOOKUP(A751,[1]Monitoramento_Base_somente_disp!$A:$L,7,FALSE),0)</f>
        <v>30106</v>
      </c>
      <c r="E751" s="20">
        <f>IFERROR(VLOOKUP(A751,[1]Monitoramento_Base_somente_disp!$A:$L,8,FALSE),0)</f>
        <v>9843548</v>
      </c>
      <c r="F751" s="20">
        <f>IFERROR(VLOOKUP(A751,[1]Monitoramento_Base_somente_disp!$A:$L,9,FALSE),0)</f>
        <v>0</v>
      </c>
      <c r="G751" s="28">
        <f>IFERROR(VLOOKUP(A751,[1]Monitoramento_Base_somente_disp!$A:$L,10,FALSE),0)</f>
        <v>0</v>
      </c>
      <c r="H751" s="27">
        <f>IFERROR(VLOOKUP(A751,[2]webService!$A:$I,4,FALSE),0)</f>
        <v>0</v>
      </c>
      <c r="I751" s="20">
        <f>IFERROR(VLOOKUP(A751,[2]webService!$A:$II,5,FALSE),0)</f>
        <v>0</v>
      </c>
      <c r="J751" s="20">
        <f>IFERROR(VLOOKUP(A751,[2]webService!$A:$I,6,FALSE),0)</f>
        <v>0</v>
      </c>
      <c r="K751" s="20">
        <f>IFERROR(VLOOKUP(A751,[2]webService!$A:$I,7,FALSE),0)</f>
        <v>0</v>
      </c>
      <c r="L751" s="20">
        <f>IFERROR(VLOOKUP(A751,[2]webService!$A:$I,8,FALSE),0)</f>
        <v>0</v>
      </c>
      <c r="M751" s="28">
        <f>IFERROR(VLOOKUP(A751,[2]webService!$A:$I,9,FALSE),0)</f>
        <v>0</v>
      </c>
      <c r="N751" s="27">
        <f>IFERROR(VLOOKUP(A751,[3]soaBnafar!$A:$G,2,FALSE),0)</f>
        <v>0</v>
      </c>
      <c r="O751" s="20">
        <f>IFERROR(VLOOKUP(A751,[3]soaBnafar!$A:$H,3,FALSE),0)</f>
        <v>0</v>
      </c>
      <c r="P751" s="20">
        <f>IFERROR(VLOOKUP(A751,[3]soaBnafar!$A:$G,4,FALSE),0)</f>
        <v>0</v>
      </c>
      <c r="Q751" s="20">
        <f>IFERROR(VLOOKUP(A751,[3]soaBnafar!$A:$G,5,FALSE),0)</f>
        <v>0</v>
      </c>
      <c r="R751" s="20">
        <f>IFERROR(VLOOKUP(A751,[3]soaBnafar!$A:$G,6,FALSE),0)</f>
        <v>0</v>
      </c>
      <c r="S751" s="20">
        <f>IFERROR(VLOOKUP(A751,[3]soaBnafar!$A:$G,7,FALSE),0)</f>
        <v>0</v>
      </c>
      <c r="T751" s="32">
        <f t="shared" si="134"/>
        <v>46238</v>
      </c>
      <c r="U751" s="21">
        <f t="shared" si="135"/>
        <v>20653405</v>
      </c>
      <c r="V751" s="21">
        <f t="shared" si="136"/>
        <v>30106</v>
      </c>
      <c r="W751" s="21">
        <f t="shared" si="137"/>
        <v>9843548</v>
      </c>
      <c r="X751" s="21">
        <f t="shared" si="138"/>
        <v>0</v>
      </c>
      <c r="Y751" s="33">
        <f t="shared" si="139"/>
        <v>0</v>
      </c>
      <c r="Z751" s="4" t="str">
        <f t="shared" si="140"/>
        <v>Sim</v>
      </c>
      <c r="AA751" s="4" t="str">
        <f t="shared" si="141"/>
        <v>Sim</v>
      </c>
      <c r="AB751" s="4" t="str">
        <f t="shared" si="142"/>
        <v>Sim</v>
      </c>
      <c r="AC751" s="4" t="str">
        <f t="shared" si="143"/>
        <v>Sim</v>
      </c>
      <c r="AD751" s="4" t="str">
        <f t="shared" si="144"/>
        <v>Não</v>
      </c>
      <c r="AE751" s="30" t="str">
        <f t="shared" si="145"/>
        <v>Não</v>
      </c>
    </row>
    <row r="752" spans="1:31" x14ac:dyDescent="0.25">
      <c r="A752" s="23">
        <v>240090</v>
      </c>
      <c r="B752" s="27">
        <f>IFERROR(VLOOKUP(A752,[1]Monitoramento_Base_somente_disp!$A:$L,5,FALSE),0)</f>
        <v>4552</v>
      </c>
      <c r="C752" s="20">
        <f>IFERROR(VLOOKUP(A752,[1]Monitoramento_Base_somente_disp!$A:$L,6,FALSE),0)</f>
        <v>2074741</v>
      </c>
      <c r="D752" s="20">
        <f>IFERROR(VLOOKUP(A752,[1]Monitoramento_Base_somente_disp!$A:$L,7,FALSE),0)</f>
        <v>3744</v>
      </c>
      <c r="E752" s="20">
        <f>IFERROR(VLOOKUP(A752,[1]Monitoramento_Base_somente_disp!$A:$L,8,FALSE),0)</f>
        <v>1091545</v>
      </c>
      <c r="F752" s="20">
        <f>IFERROR(VLOOKUP(A752,[1]Monitoramento_Base_somente_disp!$A:$L,9,FALSE),0)</f>
        <v>0</v>
      </c>
      <c r="G752" s="28">
        <f>IFERROR(VLOOKUP(A752,[1]Monitoramento_Base_somente_disp!$A:$L,10,FALSE),0)</f>
        <v>0</v>
      </c>
      <c r="H752" s="27">
        <f>IFERROR(VLOOKUP(A752,[2]webService!$A:$I,4,FALSE),0)</f>
        <v>0</v>
      </c>
      <c r="I752" s="20">
        <f>IFERROR(VLOOKUP(A752,[2]webService!$A:$II,5,FALSE),0)</f>
        <v>0</v>
      </c>
      <c r="J752" s="20">
        <f>IFERROR(VLOOKUP(A752,[2]webService!$A:$I,6,FALSE),0)</f>
        <v>0</v>
      </c>
      <c r="K752" s="20">
        <f>IFERROR(VLOOKUP(A752,[2]webService!$A:$I,7,FALSE),0)</f>
        <v>0</v>
      </c>
      <c r="L752" s="20">
        <f>IFERROR(VLOOKUP(A752,[2]webService!$A:$I,8,FALSE),0)</f>
        <v>0</v>
      </c>
      <c r="M752" s="28">
        <f>IFERROR(VLOOKUP(A752,[2]webService!$A:$I,9,FALSE),0)</f>
        <v>0</v>
      </c>
      <c r="N752" s="27">
        <f>IFERROR(VLOOKUP(A752,[3]soaBnafar!$A:$G,2,FALSE),0)</f>
        <v>0</v>
      </c>
      <c r="O752" s="20">
        <f>IFERROR(VLOOKUP(A752,[3]soaBnafar!$A:$H,3,FALSE),0)</f>
        <v>0</v>
      </c>
      <c r="P752" s="20">
        <f>IFERROR(VLOOKUP(A752,[3]soaBnafar!$A:$G,4,FALSE),0)</f>
        <v>0</v>
      </c>
      <c r="Q752" s="20">
        <f>IFERROR(VLOOKUP(A752,[3]soaBnafar!$A:$G,5,FALSE),0)</f>
        <v>0</v>
      </c>
      <c r="R752" s="20">
        <f>IFERROR(VLOOKUP(A752,[3]soaBnafar!$A:$G,6,FALSE),0)</f>
        <v>0</v>
      </c>
      <c r="S752" s="20">
        <f>IFERROR(VLOOKUP(A752,[3]soaBnafar!$A:$G,7,FALSE),0)</f>
        <v>0</v>
      </c>
      <c r="T752" s="32">
        <f t="shared" si="134"/>
        <v>4552</v>
      </c>
      <c r="U752" s="21">
        <f t="shared" si="135"/>
        <v>2074741</v>
      </c>
      <c r="V752" s="21">
        <f t="shared" si="136"/>
        <v>3744</v>
      </c>
      <c r="W752" s="21">
        <f t="shared" si="137"/>
        <v>1091545</v>
      </c>
      <c r="X752" s="21">
        <f t="shared" si="138"/>
        <v>0</v>
      </c>
      <c r="Y752" s="33">
        <f t="shared" si="139"/>
        <v>0</v>
      </c>
      <c r="Z752" s="4" t="str">
        <f t="shared" si="140"/>
        <v>Sim</v>
      </c>
      <c r="AA752" s="4" t="str">
        <f t="shared" si="141"/>
        <v>Sim</v>
      </c>
      <c r="AB752" s="4" t="str">
        <f t="shared" si="142"/>
        <v>Sim</v>
      </c>
      <c r="AC752" s="4" t="str">
        <f t="shared" si="143"/>
        <v>Sim</v>
      </c>
      <c r="AD752" s="4" t="str">
        <f t="shared" si="144"/>
        <v>Não</v>
      </c>
      <c r="AE752" s="30" t="str">
        <f t="shared" si="145"/>
        <v>Não</v>
      </c>
    </row>
    <row r="753" spans="1:31" x14ac:dyDescent="0.25">
      <c r="A753" s="23">
        <v>240100</v>
      </c>
      <c r="B753" s="27">
        <f>IFERROR(VLOOKUP(A753,[1]Monitoramento_Base_somente_disp!$A:$L,5,FALSE),0)</f>
        <v>54932</v>
      </c>
      <c r="C753" s="20">
        <f>IFERROR(VLOOKUP(A753,[1]Monitoramento_Base_somente_disp!$A:$L,6,FALSE),0)</f>
        <v>46346681</v>
      </c>
      <c r="D753" s="20">
        <f>IFERROR(VLOOKUP(A753,[1]Monitoramento_Base_somente_disp!$A:$L,7,FALSE),0)</f>
        <v>27667</v>
      </c>
      <c r="E753" s="20">
        <f>IFERROR(VLOOKUP(A753,[1]Monitoramento_Base_somente_disp!$A:$L,8,FALSE),0)</f>
        <v>23037500</v>
      </c>
      <c r="F753" s="20">
        <f>IFERROR(VLOOKUP(A753,[1]Monitoramento_Base_somente_disp!$A:$L,9,FALSE),0)</f>
        <v>0</v>
      </c>
      <c r="G753" s="28">
        <f>IFERROR(VLOOKUP(A753,[1]Monitoramento_Base_somente_disp!$A:$L,10,FALSE),0)</f>
        <v>0</v>
      </c>
      <c r="H753" s="27">
        <f>IFERROR(VLOOKUP(A753,[2]webService!$A:$I,4,FALSE),0)</f>
        <v>0</v>
      </c>
      <c r="I753" s="20">
        <f>IFERROR(VLOOKUP(A753,[2]webService!$A:$II,5,FALSE),0)</f>
        <v>0</v>
      </c>
      <c r="J753" s="20">
        <f>IFERROR(VLOOKUP(A753,[2]webService!$A:$I,6,FALSE),0)</f>
        <v>0</v>
      </c>
      <c r="K753" s="20">
        <f>IFERROR(VLOOKUP(A753,[2]webService!$A:$I,7,FALSE),0)</f>
        <v>0</v>
      </c>
      <c r="L753" s="20">
        <f>IFERROR(VLOOKUP(A753,[2]webService!$A:$I,8,FALSE),0)</f>
        <v>0</v>
      </c>
      <c r="M753" s="28">
        <f>IFERROR(VLOOKUP(A753,[2]webService!$A:$I,9,FALSE),0)</f>
        <v>0</v>
      </c>
      <c r="N753" s="27">
        <f>IFERROR(VLOOKUP(A753,[3]soaBnafar!$A:$G,2,FALSE),0)</f>
        <v>0</v>
      </c>
      <c r="O753" s="20">
        <f>IFERROR(VLOOKUP(A753,[3]soaBnafar!$A:$H,3,FALSE),0)</f>
        <v>0</v>
      </c>
      <c r="P753" s="20">
        <f>IFERROR(VLOOKUP(A753,[3]soaBnafar!$A:$G,4,FALSE),0)</f>
        <v>0</v>
      </c>
      <c r="Q753" s="20">
        <f>IFERROR(VLOOKUP(A753,[3]soaBnafar!$A:$G,5,FALSE),0)</f>
        <v>0</v>
      </c>
      <c r="R753" s="20">
        <f>IFERROR(VLOOKUP(A753,[3]soaBnafar!$A:$G,6,FALSE),0)</f>
        <v>0</v>
      </c>
      <c r="S753" s="20">
        <f>IFERROR(VLOOKUP(A753,[3]soaBnafar!$A:$G,7,FALSE),0)</f>
        <v>0</v>
      </c>
      <c r="T753" s="32">
        <f t="shared" si="134"/>
        <v>54932</v>
      </c>
      <c r="U753" s="21">
        <f t="shared" si="135"/>
        <v>46346681</v>
      </c>
      <c r="V753" s="21">
        <f t="shared" si="136"/>
        <v>27667</v>
      </c>
      <c r="W753" s="21">
        <f t="shared" si="137"/>
        <v>23037500</v>
      </c>
      <c r="X753" s="21">
        <f t="shared" si="138"/>
        <v>0</v>
      </c>
      <c r="Y753" s="33">
        <f t="shared" si="139"/>
        <v>0</v>
      </c>
      <c r="Z753" s="4" t="str">
        <f t="shared" si="140"/>
        <v>Sim</v>
      </c>
      <c r="AA753" s="4" t="str">
        <f t="shared" si="141"/>
        <v>Sim</v>
      </c>
      <c r="AB753" s="4" t="str">
        <f t="shared" si="142"/>
        <v>Sim</v>
      </c>
      <c r="AC753" s="4" t="str">
        <f t="shared" si="143"/>
        <v>Sim</v>
      </c>
      <c r="AD753" s="4" t="str">
        <f t="shared" si="144"/>
        <v>Não</v>
      </c>
      <c r="AE753" s="30" t="str">
        <f t="shared" si="145"/>
        <v>Não</v>
      </c>
    </row>
    <row r="754" spans="1:31" x14ac:dyDescent="0.25">
      <c r="A754" s="23">
        <v>240120</v>
      </c>
      <c r="B754" s="27">
        <f>IFERROR(VLOOKUP(A754,[1]Monitoramento_Base_somente_disp!$A:$L,5,FALSE),0)</f>
        <v>26356</v>
      </c>
      <c r="C754" s="20">
        <f>IFERROR(VLOOKUP(A754,[1]Monitoramento_Base_somente_disp!$A:$L,6,FALSE),0)</f>
        <v>36582479</v>
      </c>
      <c r="D754" s="20">
        <f>IFERROR(VLOOKUP(A754,[1]Monitoramento_Base_somente_disp!$A:$L,7,FALSE),0)</f>
        <v>11014</v>
      </c>
      <c r="E754" s="20">
        <f>IFERROR(VLOOKUP(A754,[1]Monitoramento_Base_somente_disp!$A:$L,8,FALSE),0)</f>
        <v>18175948</v>
      </c>
      <c r="F754" s="20">
        <f>IFERROR(VLOOKUP(A754,[1]Monitoramento_Base_somente_disp!$A:$L,9,FALSE),0)</f>
        <v>0</v>
      </c>
      <c r="G754" s="28">
        <f>IFERROR(VLOOKUP(A754,[1]Monitoramento_Base_somente_disp!$A:$L,10,FALSE),0)</f>
        <v>0</v>
      </c>
      <c r="H754" s="27">
        <f>IFERROR(VLOOKUP(A754,[2]webService!$A:$I,4,FALSE),0)</f>
        <v>0</v>
      </c>
      <c r="I754" s="20">
        <f>IFERROR(VLOOKUP(A754,[2]webService!$A:$II,5,FALSE),0)</f>
        <v>0</v>
      </c>
      <c r="J754" s="20">
        <f>IFERROR(VLOOKUP(A754,[2]webService!$A:$I,6,FALSE),0)</f>
        <v>0</v>
      </c>
      <c r="K754" s="20">
        <f>IFERROR(VLOOKUP(A754,[2]webService!$A:$I,7,FALSE),0)</f>
        <v>0</v>
      </c>
      <c r="L754" s="20">
        <f>IFERROR(VLOOKUP(A754,[2]webService!$A:$I,8,FALSE),0)</f>
        <v>0</v>
      </c>
      <c r="M754" s="28">
        <f>IFERROR(VLOOKUP(A754,[2]webService!$A:$I,9,FALSE),0)</f>
        <v>0</v>
      </c>
      <c r="N754" s="27">
        <f>IFERROR(VLOOKUP(A754,[3]soaBnafar!$A:$G,2,FALSE),0)</f>
        <v>0</v>
      </c>
      <c r="O754" s="20">
        <f>IFERROR(VLOOKUP(A754,[3]soaBnafar!$A:$H,3,FALSE),0)</f>
        <v>0</v>
      </c>
      <c r="P754" s="20">
        <f>IFERROR(VLOOKUP(A754,[3]soaBnafar!$A:$G,4,FALSE),0)</f>
        <v>0</v>
      </c>
      <c r="Q754" s="20">
        <f>IFERROR(VLOOKUP(A754,[3]soaBnafar!$A:$G,5,FALSE),0)</f>
        <v>0</v>
      </c>
      <c r="R754" s="20">
        <f>IFERROR(VLOOKUP(A754,[3]soaBnafar!$A:$G,6,FALSE),0)</f>
        <v>0</v>
      </c>
      <c r="S754" s="20">
        <f>IFERROR(VLOOKUP(A754,[3]soaBnafar!$A:$G,7,FALSE),0)</f>
        <v>0</v>
      </c>
      <c r="T754" s="32">
        <f t="shared" si="134"/>
        <v>26356</v>
      </c>
      <c r="U754" s="21">
        <f t="shared" si="135"/>
        <v>36582479</v>
      </c>
      <c r="V754" s="21">
        <f t="shared" si="136"/>
        <v>11014</v>
      </c>
      <c r="W754" s="21">
        <f t="shared" si="137"/>
        <v>18175948</v>
      </c>
      <c r="X754" s="21">
        <f t="shared" si="138"/>
        <v>0</v>
      </c>
      <c r="Y754" s="33">
        <f t="shared" si="139"/>
        <v>0</v>
      </c>
      <c r="Z754" s="4" t="str">
        <f t="shared" si="140"/>
        <v>Sim</v>
      </c>
      <c r="AA754" s="4" t="str">
        <f t="shared" si="141"/>
        <v>Sim</v>
      </c>
      <c r="AB754" s="4" t="str">
        <f t="shared" si="142"/>
        <v>Sim</v>
      </c>
      <c r="AC754" s="4" t="str">
        <f t="shared" si="143"/>
        <v>Sim</v>
      </c>
      <c r="AD754" s="4" t="str">
        <f t="shared" si="144"/>
        <v>Não</v>
      </c>
      <c r="AE754" s="30" t="str">
        <f t="shared" si="145"/>
        <v>Não</v>
      </c>
    </row>
    <row r="755" spans="1:31" x14ac:dyDescent="0.25">
      <c r="A755" s="23">
        <v>240140</v>
      </c>
      <c r="B755" s="27">
        <f>IFERROR(VLOOKUP(A755,[1]Monitoramento_Base_somente_disp!$A:$L,5,FALSE),0)</f>
        <v>0</v>
      </c>
      <c r="C755" s="20">
        <f>IFERROR(VLOOKUP(A755,[1]Monitoramento_Base_somente_disp!$A:$L,6,FALSE),0)</f>
        <v>10574200</v>
      </c>
      <c r="D755" s="20">
        <f>IFERROR(VLOOKUP(A755,[1]Monitoramento_Base_somente_disp!$A:$L,7,FALSE),0)</f>
        <v>0</v>
      </c>
      <c r="E755" s="20">
        <f>IFERROR(VLOOKUP(A755,[1]Monitoramento_Base_somente_disp!$A:$L,8,FALSE),0)</f>
        <v>5287100</v>
      </c>
      <c r="F755" s="20">
        <f>IFERROR(VLOOKUP(A755,[1]Monitoramento_Base_somente_disp!$A:$L,9,FALSE),0)</f>
        <v>0</v>
      </c>
      <c r="G755" s="28">
        <f>IFERROR(VLOOKUP(A755,[1]Monitoramento_Base_somente_disp!$A:$L,10,FALSE),0)</f>
        <v>0</v>
      </c>
      <c r="H755" s="27">
        <f>IFERROR(VLOOKUP(A755,[2]webService!$A:$I,4,FALSE),0)</f>
        <v>0</v>
      </c>
      <c r="I755" s="20">
        <f>IFERROR(VLOOKUP(A755,[2]webService!$A:$II,5,FALSE),0)</f>
        <v>0</v>
      </c>
      <c r="J755" s="20">
        <f>IFERROR(VLOOKUP(A755,[2]webService!$A:$I,6,FALSE),0)</f>
        <v>0</v>
      </c>
      <c r="K755" s="20">
        <f>IFERROR(VLOOKUP(A755,[2]webService!$A:$I,7,FALSE),0)</f>
        <v>0</v>
      </c>
      <c r="L755" s="20">
        <f>IFERROR(VLOOKUP(A755,[2]webService!$A:$I,8,FALSE),0)</f>
        <v>0</v>
      </c>
      <c r="M755" s="28">
        <f>IFERROR(VLOOKUP(A755,[2]webService!$A:$I,9,FALSE),0)</f>
        <v>0</v>
      </c>
      <c r="N755" s="27">
        <f>IFERROR(VLOOKUP(A755,[3]soaBnafar!$A:$G,2,FALSE),0)</f>
        <v>0</v>
      </c>
      <c r="O755" s="20">
        <f>IFERROR(VLOOKUP(A755,[3]soaBnafar!$A:$H,3,FALSE),0)</f>
        <v>0</v>
      </c>
      <c r="P755" s="20">
        <f>IFERROR(VLOOKUP(A755,[3]soaBnafar!$A:$G,4,FALSE),0)</f>
        <v>0</v>
      </c>
      <c r="Q755" s="20">
        <f>IFERROR(VLOOKUP(A755,[3]soaBnafar!$A:$G,5,FALSE),0)</f>
        <v>0</v>
      </c>
      <c r="R755" s="20">
        <f>IFERROR(VLOOKUP(A755,[3]soaBnafar!$A:$G,6,FALSE),0)</f>
        <v>0</v>
      </c>
      <c r="S755" s="20">
        <f>IFERROR(VLOOKUP(A755,[3]soaBnafar!$A:$G,7,FALSE),0)</f>
        <v>0</v>
      </c>
      <c r="T755" s="32">
        <f t="shared" si="134"/>
        <v>0</v>
      </c>
      <c r="U755" s="21">
        <f t="shared" si="135"/>
        <v>10574200</v>
      </c>
      <c r="V755" s="21">
        <f t="shared" si="136"/>
        <v>0</v>
      </c>
      <c r="W755" s="21">
        <f t="shared" si="137"/>
        <v>5287100</v>
      </c>
      <c r="X755" s="21">
        <f t="shared" si="138"/>
        <v>0</v>
      </c>
      <c r="Y755" s="33">
        <f t="shared" si="139"/>
        <v>0</v>
      </c>
      <c r="Z755" s="4" t="str">
        <f t="shared" si="140"/>
        <v>Não</v>
      </c>
      <c r="AA755" s="4" t="str">
        <f t="shared" si="141"/>
        <v>Sim</v>
      </c>
      <c r="AB755" s="4" t="str">
        <f t="shared" si="142"/>
        <v>Não</v>
      </c>
      <c r="AC755" s="4" t="str">
        <f t="shared" si="143"/>
        <v>Sim</v>
      </c>
      <c r="AD755" s="4" t="str">
        <f t="shared" si="144"/>
        <v>Não</v>
      </c>
      <c r="AE755" s="30" t="str">
        <f t="shared" si="145"/>
        <v>Não</v>
      </c>
    </row>
    <row r="756" spans="1:31" x14ac:dyDescent="0.25">
      <c r="A756" s="23">
        <v>240145</v>
      </c>
      <c r="B756" s="27">
        <f>IFERROR(VLOOKUP(A756,[1]Monitoramento_Base_somente_disp!$A:$L,5,FALSE),0)</f>
        <v>61488</v>
      </c>
      <c r="C756" s="20">
        <f>IFERROR(VLOOKUP(A756,[1]Monitoramento_Base_somente_disp!$A:$L,6,FALSE),0)</f>
        <v>16425563</v>
      </c>
      <c r="D756" s="20">
        <f>IFERROR(VLOOKUP(A756,[1]Monitoramento_Base_somente_disp!$A:$L,7,FALSE),0)</f>
        <v>30320</v>
      </c>
      <c r="E756" s="20">
        <f>IFERROR(VLOOKUP(A756,[1]Monitoramento_Base_somente_disp!$A:$L,8,FALSE),0)</f>
        <v>9740186</v>
      </c>
      <c r="F756" s="20">
        <f>IFERROR(VLOOKUP(A756,[1]Monitoramento_Base_somente_disp!$A:$L,9,FALSE),0)</f>
        <v>0</v>
      </c>
      <c r="G756" s="28">
        <f>IFERROR(VLOOKUP(A756,[1]Monitoramento_Base_somente_disp!$A:$L,10,FALSE),0)</f>
        <v>0</v>
      </c>
      <c r="H756" s="27">
        <f>IFERROR(VLOOKUP(A756,[2]webService!$A:$I,4,FALSE),0)</f>
        <v>0</v>
      </c>
      <c r="I756" s="20">
        <f>IFERROR(VLOOKUP(A756,[2]webService!$A:$II,5,FALSE),0)</f>
        <v>0</v>
      </c>
      <c r="J756" s="20">
        <f>IFERROR(VLOOKUP(A756,[2]webService!$A:$I,6,FALSE),0)</f>
        <v>0</v>
      </c>
      <c r="K756" s="20">
        <f>IFERROR(VLOOKUP(A756,[2]webService!$A:$I,7,FALSE),0)</f>
        <v>0</v>
      </c>
      <c r="L756" s="20">
        <f>IFERROR(VLOOKUP(A756,[2]webService!$A:$I,8,FALSE),0)</f>
        <v>0</v>
      </c>
      <c r="M756" s="28">
        <f>IFERROR(VLOOKUP(A756,[2]webService!$A:$I,9,FALSE),0)</f>
        <v>0</v>
      </c>
      <c r="N756" s="27">
        <f>IFERROR(VLOOKUP(A756,[3]soaBnafar!$A:$G,2,FALSE),0)</f>
        <v>0</v>
      </c>
      <c r="O756" s="20">
        <f>IFERROR(VLOOKUP(A756,[3]soaBnafar!$A:$H,3,FALSE),0)</f>
        <v>0</v>
      </c>
      <c r="P756" s="20">
        <f>IFERROR(VLOOKUP(A756,[3]soaBnafar!$A:$G,4,FALSE),0)</f>
        <v>0</v>
      </c>
      <c r="Q756" s="20">
        <f>IFERROR(VLOOKUP(A756,[3]soaBnafar!$A:$G,5,FALSE),0)</f>
        <v>0</v>
      </c>
      <c r="R756" s="20">
        <f>IFERROR(VLOOKUP(A756,[3]soaBnafar!$A:$G,6,FALSE),0)</f>
        <v>0</v>
      </c>
      <c r="S756" s="20">
        <f>IFERROR(VLOOKUP(A756,[3]soaBnafar!$A:$G,7,FALSE),0)</f>
        <v>0</v>
      </c>
      <c r="T756" s="32">
        <f t="shared" si="134"/>
        <v>61488</v>
      </c>
      <c r="U756" s="21">
        <f t="shared" si="135"/>
        <v>16425563</v>
      </c>
      <c r="V756" s="21">
        <f t="shared" si="136"/>
        <v>30320</v>
      </c>
      <c r="W756" s="21">
        <f t="shared" si="137"/>
        <v>9740186</v>
      </c>
      <c r="X756" s="21">
        <f t="shared" si="138"/>
        <v>0</v>
      </c>
      <c r="Y756" s="33">
        <f t="shared" si="139"/>
        <v>0</v>
      </c>
      <c r="Z756" s="4" t="str">
        <f t="shared" si="140"/>
        <v>Sim</v>
      </c>
      <c r="AA756" s="4" t="str">
        <f t="shared" si="141"/>
        <v>Sim</v>
      </c>
      <c r="AB756" s="4" t="str">
        <f t="shared" si="142"/>
        <v>Sim</v>
      </c>
      <c r="AC756" s="4" t="str">
        <f t="shared" si="143"/>
        <v>Sim</v>
      </c>
      <c r="AD756" s="4" t="str">
        <f t="shared" si="144"/>
        <v>Não</v>
      </c>
      <c r="AE756" s="30" t="str">
        <f t="shared" si="145"/>
        <v>Não</v>
      </c>
    </row>
    <row r="757" spans="1:31" x14ac:dyDescent="0.25">
      <c r="A757" s="23">
        <v>240150</v>
      </c>
      <c r="B757" s="27">
        <f>IFERROR(VLOOKUP(A757,[1]Monitoramento_Base_somente_disp!$A:$L,5,FALSE),0)</f>
        <v>20230</v>
      </c>
      <c r="C757" s="20">
        <f>IFERROR(VLOOKUP(A757,[1]Monitoramento_Base_somente_disp!$A:$L,6,FALSE),0)</f>
        <v>8162393</v>
      </c>
      <c r="D757" s="20">
        <f>IFERROR(VLOOKUP(A757,[1]Monitoramento_Base_somente_disp!$A:$L,7,FALSE),0)</f>
        <v>10761</v>
      </c>
      <c r="E757" s="20">
        <f>IFERROR(VLOOKUP(A757,[1]Monitoramento_Base_somente_disp!$A:$L,8,FALSE),0)</f>
        <v>3979436</v>
      </c>
      <c r="F757" s="20">
        <f>IFERROR(VLOOKUP(A757,[1]Monitoramento_Base_somente_disp!$A:$L,9,FALSE),0)</f>
        <v>0</v>
      </c>
      <c r="G757" s="28">
        <f>IFERROR(VLOOKUP(A757,[1]Monitoramento_Base_somente_disp!$A:$L,10,FALSE),0)</f>
        <v>0</v>
      </c>
      <c r="H757" s="27">
        <f>IFERROR(VLOOKUP(A757,[2]webService!$A:$I,4,FALSE),0)</f>
        <v>0</v>
      </c>
      <c r="I757" s="20">
        <f>IFERROR(VLOOKUP(A757,[2]webService!$A:$II,5,FALSE),0)</f>
        <v>0</v>
      </c>
      <c r="J757" s="20">
        <f>IFERROR(VLOOKUP(A757,[2]webService!$A:$I,6,FALSE),0)</f>
        <v>0</v>
      </c>
      <c r="K757" s="20">
        <f>IFERROR(VLOOKUP(A757,[2]webService!$A:$I,7,FALSE),0)</f>
        <v>0</v>
      </c>
      <c r="L757" s="20">
        <f>IFERROR(VLOOKUP(A757,[2]webService!$A:$I,8,FALSE),0)</f>
        <v>0</v>
      </c>
      <c r="M757" s="28">
        <f>IFERROR(VLOOKUP(A757,[2]webService!$A:$I,9,FALSE),0)</f>
        <v>0</v>
      </c>
      <c r="N757" s="27">
        <f>IFERROR(VLOOKUP(A757,[3]soaBnafar!$A:$G,2,FALSE),0)</f>
        <v>0</v>
      </c>
      <c r="O757" s="20">
        <f>IFERROR(VLOOKUP(A757,[3]soaBnafar!$A:$H,3,FALSE),0)</f>
        <v>0</v>
      </c>
      <c r="P757" s="20">
        <f>IFERROR(VLOOKUP(A757,[3]soaBnafar!$A:$G,4,FALSE),0)</f>
        <v>0</v>
      </c>
      <c r="Q757" s="20">
        <f>IFERROR(VLOOKUP(A757,[3]soaBnafar!$A:$G,5,FALSE),0)</f>
        <v>0</v>
      </c>
      <c r="R757" s="20">
        <f>IFERROR(VLOOKUP(A757,[3]soaBnafar!$A:$G,6,FALSE),0)</f>
        <v>0</v>
      </c>
      <c r="S757" s="20">
        <f>IFERROR(VLOOKUP(A757,[3]soaBnafar!$A:$G,7,FALSE),0)</f>
        <v>0</v>
      </c>
      <c r="T757" s="32">
        <f t="shared" si="134"/>
        <v>20230</v>
      </c>
      <c r="U757" s="21">
        <f t="shared" si="135"/>
        <v>8162393</v>
      </c>
      <c r="V757" s="21">
        <f t="shared" si="136"/>
        <v>10761</v>
      </c>
      <c r="W757" s="21">
        <f t="shared" si="137"/>
        <v>3979436</v>
      </c>
      <c r="X757" s="21">
        <f t="shared" si="138"/>
        <v>0</v>
      </c>
      <c r="Y757" s="33">
        <f t="shared" si="139"/>
        <v>0</v>
      </c>
      <c r="Z757" s="4" t="str">
        <f t="shared" si="140"/>
        <v>Sim</v>
      </c>
      <c r="AA757" s="4" t="str">
        <f t="shared" si="141"/>
        <v>Sim</v>
      </c>
      <c r="AB757" s="4" t="str">
        <f t="shared" si="142"/>
        <v>Sim</v>
      </c>
      <c r="AC757" s="4" t="str">
        <f t="shared" si="143"/>
        <v>Sim</v>
      </c>
      <c r="AD757" s="4" t="str">
        <f t="shared" si="144"/>
        <v>Não</v>
      </c>
      <c r="AE757" s="30" t="str">
        <f t="shared" si="145"/>
        <v>Não</v>
      </c>
    </row>
    <row r="758" spans="1:31" x14ac:dyDescent="0.25">
      <c r="A758" s="23">
        <v>240160</v>
      </c>
      <c r="B758" s="27">
        <f>IFERROR(VLOOKUP(A758,[1]Monitoramento_Base_somente_disp!$A:$L,5,FALSE),0)</f>
        <v>0</v>
      </c>
      <c r="C758" s="20">
        <f>IFERROR(VLOOKUP(A758,[1]Monitoramento_Base_somente_disp!$A:$L,6,FALSE),0)</f>
        <v>13680016</v>
      </c>
      <c r="D758" s="20">
        <f>IFERROR(VLOOKUP(A758,[1]Monitoramento_Base_somente_disp!$A:$L,7,FALSE),0)</f>
        <v>0</v>
      </c>
      <c r="E758" s="20">
        <f>IFERROR(VLOOKUP(A758,[1]Monitoramento_Base_somente_disp!$A:$L,8,FALSE),0)</f>
        <v>6840008</v>
      </c>
      <c r="F758" s="20">
        <f>IFERROR(VLOOKUP(A758,[1]Monitoramento_Base_somente_disp!$A:$L,9,FALSE),0)</f>
        <v>0</v>
      </c>
      <c r="G758" s="28">
        <f>IFERROR(VLOOKUP(A758,[1]Monitoramento_Base_somente_disp!$A:$L,10,FALSE),0)</f>
        <v>0</v>
      </c>
      <c r="H758" s="27">
        <f>IFERROR(VLOOKUP(A758,[2]webService!$A:$I,4,FALSE),0)</f>
        <v>0</v>
      </c>
      <c r="I758" s="20">
        <f>IFERROR(VLOOKUP(A758,[2]webService!$A:$II,5,FALSE),0)</f>
        <v>0</v>
      </c>
      <c r="J758" s="20">
        <f>IFERROR(VLOOKUP(A758,[2]webService!$A:$I,6,FALSE),0)</f>
        <v>0</v>
      </c>
      <c r="K758" s="20">
        <f>IFERROR(VLOOKUP(A758,[2]webService!$A:$I,7,FALSE),0)</f>
        <v>0</v>
      </c>
      <c r="L758" s="20">
        <f>IFERROR(VLOOKUP(A758,[2]webService!$A:$I,8,FALSE),0)</f>
        <v>0</v>
      </c>
      <c r="M758" s="28">
        <f>IFERROR(VLOOKUP(A758,[2]webService!$A:$I,9,FALSE),0)</f>
        <v>0</v>
      </c>
      <c r="N758" s="27">
        <f>IFERROR(VLOOKUP(A758,[3]soaBnafar!$A:$G,2,FALSE),0)</f>
        <v>0</v>
      </c>
      <c r="O758" s="20">
        <f>IFERROR(VLOOKUP(A758,[3]soaBnafar!$A:$H,3,FALSE),0)</f>
        <v>0</v>
      </c>
      <c r="P758" s="20">
        <f>IFERROR(VLOOKUP(A758,[3]soaBnafar!$A:$G,4,FALSE),0)</f>
        <v>0</v>
      </c>
      <c r="Q758" s="20">
        <f>IFERROR(VLOOKUP(A758,[3]soaBnafar!$A:$G,5,FALSE),0)</f>
        <v>0</v>
      </c>
      <c r="R758" s="20">
        <f>IFERROR(VLOOKUP(A758,[3]soaBnafar!$A:$G,6,FALSE),0)</f>
        <v>0</v>
      </c>
      <c r="S758" s="20">
        <f>IFERROR(VLOOKUP(A758,[3]soaBnafar!$A:$G,7,FALSE),0)</f>
        <v>0</v>
      </c>
      <c r="T758" s="32">
        <f t="shared" si="134"/>
        <v>0</v>
      </c>
      <c r="U758" s="21">
        <f t="shared" si="135"/>
        <v>13680016</v>
      </c>
      <c r="V758" s="21">
        <f t="shared" si="136"/>
        <v>0</v>
      </c>
      <c r="W758" s="21">
        <f t="shared" si="137"/>
        <v>6840008</v>
      </c>
      <c r="X758" s="21">
        <f t="shared" si="138"/>
        <v>0</v>
      </c>
      <c r="Y758" s="33">
        <f t="shared" si="139"/>
        <v>0</v>
      </c>
      <c r="Z758" s="4" t="str">
        <f t="shared" si="140"/>
        <v>Não</v>
      </c>
      <c r="AA758" s="4" t="str">
        <f t="shared" si="141"/>
        <v>Sim</v>
      </c>
      <c r="AB758" s="4" t="str">
        <f t="shared" si="142"/>
        <v>Não</v>
      </c>
      <c r="AC758" s="4" t="str">
        <f t="shared" si="143"/>
        <v>Sim</v>
      </c>
      <c r="AD758" s="4" t="str">
        <f t="shared" si="144"/>
        <v>Não</v>
      </c>
      <c r="AE758" s="30" t="str">
        <f t="shared" si="145"/>
        <v>Não</v>
      </c>
    </row>
    <row r="759" spans="1:31" x14ac:dyDescent="0.25">
      <c r="A759" s="23">
        <v>240165</v>
      </c>
      <c r="B759" s="27">
        <f>IFERROR(VLOOKUP(A759,[1]Monitoramento_Base_somente_disp!$A:$L,5,FALSE),0)</f>
        <v>0</v>
      </c>
      <c r="C759" s="20">
        <f>IFERROR(VLOOKUP(A759,[1]Monitoramento_Base_somente_disp!$A:$L,6,FALSE),0)</f>
        <v>3549532</v>
      </c>
      <c r="D759" s="20">
        <f>IFERROR(VLOOKUP(A759,[1]Monitoramento_Base_somente_disp!$A:$L,7,FALSE),0)</f>
        <v>0</v>
      </c>
      <c r="E759" s="20">
        <f>IFERROR(VLOOKUP(A759,[1]Monitoramento_Base_somente_disp!$A:$L,8,FALSE),0)</f>
        <v>1774766</v>
      </c>
      <c r="F759" s="20">
        <f>IFERROR(VLOOKUP(A759,[1]Monitoramento_Base_somente_disp!$A:$L,9,FALSE),0)</f>
        <v>0</v>
      </c>
      <c r="G759" s="28">
        <f>IFERROR(VLOOKUP(A759,[1]Monitoramento_Base_somente_disp!$A:$L,10,FALSE),0)</f>
        <v>0</v>
      </c>
      <c r="H759" s="27">
        <f>IFERROR(VLOOKUP(A759,[2]webService!$A:$I,4,FALSE),0)</f>
        <v>0</v>
      </c>
      <c r="I759" s="20">
        <f>IFERROR(VLOOKUP(A759,[2]webService!$A:$II,5,FALSE),0)</f>
        <v>0</v>
      </c>
      <c r="J759" s="20">
        <f>IFERROR(VLOOKUP(A759,[2]webService!$A:$I,6,FALSE),0)</f>
        <v>0</v>
      </c>
      <c r="K759" s="20">
        <f>IFERROR(VLOOKUP(A759,[2]webService!$A:$I,7,FALSE),0)</f>
        <v>0</v>
      </c>
      <c r="L759" s="20">
        <f>IFERROR(VLOOKUP(A759,[2]webService!$A:$I,8,FALSE),0)</f>
        <v>0</v>
      </c>
      <c r="M759" s="28">
        <f>IFERROR(VLOOKUP(A759,[2]webService!$A:$I,9,FALSE),0)</f>
        <v>0</v>
      </c>
      <c r="N759" s="27">
        <f>IFERROR(VLOOKUP(A759,[3]soaBnafar!$A:$G,2,FALSE),0)</f>
        <v>0</v>
      </c>
      <c r="O759" s="20">
        <f>IFERROR(VLOOKUP(A759,[3]soaBnafar!$A:$H,3,FALSE),0)</f>
        <v>0</v>
      </c>
      <c r="P759" s="20">
        <f>IFERROR(VLOOKUP(A759,[3]soaBnafar!$A:$G,4,FALSE),0)</f>
        <v>0</v>
      </c>
      <c r="Q759" s="20">
        <f>IFERROR(VLOOKUP(A759,[3]soaBnafar!$A:$G,5,FALSE),0)</f>
        <v>0</v>
      </c>
      <c r="R759" s="20">
        <f>IFERROR(VLOOKUP(A759,[3]soaBnafar!$A:$G,6,FALSE),0)</f>
        <v>0</v>
      </c>
      <c r="S759" s="20">
        <f>IFERROR(VLOOKUP(A759,[3]soaBnafar!$A:$G,7,FALSE),0)</f>
        <v>0</v>
      </c>
      <c r="T759" s="32">
        <f t="shared" si="134"/>
        <v>0</v>
      </c>
      <c r="U759" s="21">
        <f t="shared" si="135"/>
        <v>3549532</v>
      </c>
      <c r="V759" s="21">
        <f t="shared" si="136"/>
        <v>0</v>
      </c>
      <c r="W759" s="21">
        <f t="shared" si="137"/>
        <v>1774766</v>
      </c>
      <c r="X759" s="21">
        <f t="shared" si="138"/>
        <v>0</v>
      </c>
      <c r="Y759" s="33">
        <f t="shared" si="139"/>
        <v>0</v>
      </c>
      <c r="Z759" s="4" t="str">
        <f t="shared" si="140"/>
        <v>Não</v>
      </c>
      <c r="AA759" s="4" t="str">
        <f t="shared" si="141"/>
        <v>Sim</v>
      </c>
      <c r="AB759" s="4" t="str">
        <f t="shared" si="142"/>
        <v>Não</v>
      </c>
      <c r="AC759" s="4" t="str">
        <f t="shared" si="143"/>
        <v>Sim</v>
      </c>
      <c r="AD759" s="4" t="str">
        <f t="shared" si="144"/>
        <v>Não</v>
      </c>
      <c r="AE759" s="30" t="str">
        <f t="shared" si="145"/>
        <v>Não</v>
      </c>
    </row>
    <row r="760" spans="1:31" x14ac:dyDescent="0.25">
      <c r="A760" s="23">
        <v>240170</v>
      </c>
      <c r="B760" s="27">
        <f>IFERROR(VLOOKUP(A760,[1]Monitoramento_Base_somente_disp!$A:$L,5,FALSE),0)</f>
        <v>37615</v>
      </c>
      <c r="C760" s="20">
        <f>IFERROR(VLOOKUP(A760,[1]Monitoramento_Base_somente_disp!$A:$L,6,FALSE),0)</f>
        <v>2727755</v>
      </c>
      <c r="D760" s="20">
        <f>IFERROR(VLOOKUP(A760,[1]Monitoramento_Base_somente_disp!$A:$L,7,FALSE),0)</f>
        <v>19759</v>
      </c>
      <c r="E760" s="20">
        <f>IFERROR(VLOOKUP(A760,[1]Monitoramento_Base_somente_disp!$A:$L,8,FALSE),0)</f>
        <v>1387196</v>
      </c>
      <c r="F760" s="20">
        <f>IFERROR(VLOOKUP(A760,[1]Monitoramento_Base_somente_disp!$A:$L,9,FALSE),0)</f>
        <v>0</v>
      </c>
      <c r="G760" s="28">
        <f>IFERROR(VLOOKUP(A760,[1]Monitoramento_Base_somente_disp!$A:$L,10,FALSE),0)</f>
        <v>0</v>
      </c>
      <c r="H760" s="27">
        <f>IFERROR(VLOOKUP(A760,[2]webService!$A:$I,4,FALSE),0)</f>
        <v>0</v>
      </c>
      <c r="I760" s="20">
        <f>IFERROR(VLOOKUP(A760,[2]webService!$A:$II,5,FALSE),0)</f>
        <v>0</v>
      </c>
      <c r="J760" s="20">
        <f>IFERROR(VLOOKUP(A760,[2]webService!$A:$I,6,FALSE),0)</f>
        <v>0</v>
      </c>
      <c r="K760" s="20">
        <f>IFERROR(VLOOKUP(A760,[2]webService!$A:$I,7,FALSE),0)</f>
        <v>0</v>
      </c>
      <c r="L760" s="20">
        <f>IFERROR(VLOOKUP(A760,[2]webService!$A:$I,8,FALSE),0)</f>
        <v>0</v>
      </c>
      <c r="M760" s="28">
        <f>IFERROR(VLOOKUP(A760,[2]webService!$A:$I,9,FALSE),0)</f>
        <v>0</v>
      </c>
      <c r="N760" s="27">
        <f>IFERROR(VLOOKUP(A760,[3]soaBnafar!$A:$G,2,FALSE),0)</f>
        <v>0</v>
      </c>
      <c r="O760" s="20">
        <f>IFERROR(VLOOKUP(A760,[3]soaBnafar!$A:$H,3,FALSE),0)</f>
        <v>0</v>
      </c>
      <c r="P760" s="20">
        <f>IFERROR(VLOOKUP(A760,[3]soaBnafar!$A:$G,4,FALSE),0)</f>
        <v>0</v>
      </c>
      <c r="Q760" s="20">
        <f>IFERROR(VLOOKUP(A760,[3]soaBnafar!$A:$G,5,FALSE),0)</f>
        <v>0</v>
      </c>
      <c r="R760" s="20">
        <f>IFERROR(VLOOKUP(A760,[3]soaBnafar!$A:$G,6,FALSE),0)</f>
        <v>0</v>
      </c>
      <c r="S760" s="20">
        <f>IFERROR(VLOOKUP(A760,[3]soaBnafar!$A:$G,7,FALSE),0)</f>
        <v>0</v>
      </c>
      <c r="T760" s="32">
        <f t="shared" si="134"/>
        <v>37615</v>
      </c>
      <c r="U760" s="21">
        <f t="shared" si="135"/>
        <v>2727755</v>
      </c>
      <c r="V760" s="21">
        <f t="shared" si="136"/>
        <v>19759</v>
      </c>
      <c r="W760" s="21">
        <f t="shared" si="137"/>
        <v>1387196</v>
      </c>
      <c r="X760" s="21">
        <f t="shared" si="138"/>
        <v>0</v>
      </c>
      <c r="Y760" s="33">
        <f t="shared" si="139"/>
        <v>0</v>
      </c>
      <c r="Z760" s="4" t="str">
        <f t="shared" si="140"/>
        <v>Sim</v>
      </c>
      <c r="AA760" s="4" t="str">
        <f t="shared" si="141"/>
        <v>Sim</v>
      </c>
      <c r="AB760" s="4" t="str">
        <f t="shared" si="142"/>
        <v>Sim</v>
      </c>
      <c r="AC760" s="4" t="str">
        <f t="shared" si="143"/>
        <v>Sim</v>
      </c>
      <c r="AD760" s="4" t="str">
        <f t="shared" si="144"/>
        <v>Não</v>
      </c>
      <c r="AE760" s="30" t="str">
        <f t="shared" si="145"/>
        <v>Não</v>
      </c>
    </row>
    <row r="761" spans="1:31" x14ac:dyDescent="0.25">
      <c r="A761" s="23">
        <v>240180</v>
      </c>
      <c r="B761" s="27">
        <f>IFERROR(VLOOKUP(A761,[1]Monitoramento_Base_somente_disp!$A:$L,5,FALSE),0)</f>
        <v>12436</v>
      </c>
      <c r="C761" s="20">
        <f>IFERROR(VLOOKUP(A761,[1]Monitoramento_Base_somente_disp!$A:$L,6,FALSE),0)</f>
        <v>3059974</v>
      </c>
      <c r="D761" s="20">
        <f>IFERROR(VLOOKUP(A761,[1]Monitoramento_Base_somente_disp!$A:$L,7,FALSE),0)</f>
        <v>6280</v>
      </c>
      <c r="E761" s="20">
        <f>IFERROR(VLOOKUP(A761,[1]Monitoramento_Base_somente_disp!$A:$L,8,FALSE),0)</f>
        <v>1422489</v>
      </c>
      <c r="F761" s="20">
        <f>IFERROR(VLOOKUP(A761,[1]Monitoramento_Base_somente_disp!$A:$L,9,FALSE),0)</f>
        <v>0</v>
      </c>
      <c r="G761" s="28">
        <f>IFERROR(VLOOKUP(A761,[1]Monitoramento_Base_somente_disp!$A:$L,10,FALSE),0)</f>
        <v>0</v>
      </c>
      <c r="H761" s="27">
        <f>IFERROR(VLOOKUP(A761,[2]webService!$A:$I,4,FALSE),0)</f>
        <v>0</v>
      </c>
      <c r="I761" s="20">
        <f>IFERROR(VLOOKUP(A761,[2]webService!$A:$II,5,FALSE),0)</f>
        <v>0</v>
      </c>
      <c r="J761" s="20">
        <f>IFERROR(VLOOKUP(A761,[2]webService!$A:$I,6,FALSE),0)</f>
        <v>0</v>
      </c>
      <c r="K761" s="20">
        <f>IFERROR(VLOOKUP(A761,[2]webService!$A:$I,7,FALSE),0)</f>
        <v>0</v>
      </c>
      <c r="L761" s="20">
        <f>IFERROR(VLOOKUP(A761,[2]webService!$A:$I,8,FALSE),0)</f>
        <v>0</v>
      </c>
      <c r="M761" s="28">
        <f>IFERROR(VLOOKUP(A761,[2]webService!$A:$I,9,FALSE),0)</f>
        <v>0</v>
      </c>
      <c r="N761" s="27">
        <f>IFERROR(VLOOKUP(A761,[3]soaBnafar!$A:$G,2,FALSE),0)</f>
        <v>0</v>
      </c>
      <c r="O761" s="20">
        <f>IFERROR(VLOOKUP(A761,[3]soaBnafar!$A:$H,3,FALSE),0)</f>
        <v>0</v>
      </c>
      <c r="P761" s="20">
        <f>IFERROR(VLOOKUP(A761,[3]soaBnafar!$A:$G,4,FALSE),0)</f>
        <v>0</v>
      </c>
      <c r="Q761" s="20">
        <f>IFERROR(VLOOKUP(A761,[3]soaBnafar!$A:$G,5,FALSE),0)</f>
        <v>0</v>
      </c>
      <c r="R761" s="20">
        <f>IFERROR(VLOOKUP(A761,[3]soaBnafar!$A:$G,6,FALSE),0)</f>
        <v>0</v>
      </c>
      <c r="S761" s="20">
        <f>IFERROR(VLOOKUP(A761,[3]soaBnafar!$A:$G,7,FALSE),0)</f>
        <v>0</v>
      </c>
      <c r="T761" s="32">
        <f t="shared" si="134"/>
        <v>12436</v>
      </c>
      <c r="U761" s="21">
        <f t="shared" si="135"/>
        <v>3059974</v>
      </c>
      <c r="V761" s="21">
        <f t="shared" si="136"/>
        <v>6280</v>
      </c>
      <c r="W761" s="21">
        <f t="shared" si="137"/>
        <v>1422489</v>
      </c>
      <c r="X761" s="21">
        <f t="shared" si="138"/>
        <v>0</v>
      </c>
      <c r="Y761" s="33">
        <f t="shared" si="139"/>
        <v>0</v>
      </c>
      <c r="Z761" s="4" t="str">
        <f t="shared" si="140"/>
        <v>Sim</v>
      </c>
      <c r="AA761" s="4" t="str">
        <f t="shared" si="141"/>
        <v>Sim</v>
      </c>
      <c r="AB761" s="4" t="str">
        <f t="shared" si="142"/>
        <v>Sim</v>
      </c>
      <c r="AC761" s="4" t="str">
        <f t="shared" si="143"/>
        <v>Sim</v>
      </c>
      <c r="AD761" s="4" t="str">
        <f t="shared" si="144"/>
        <v>Não</v>
      </c>
      <c r="AE761" s="30" t="str">
        <f t="shared" si="145"/>
        <v>Não</v>
      </c>
    </row>
    <row r="762" spans="1:31" x14ac:dyDescent="0.25">
      <c r="A762" s="23">
        <v>240185</v>
      </c>
      <c r="B762" s="27">
        <f>IFERROR(VLOOKUP(A762,[1]Monitoramento_Base_somente_disp!$A:$L,5,FALSE),0)</f>
        <v>0</v>
      </c>
      <c r="C762" s="20">
        <f>IFERROR(VLOOKUP(A762,[1]Monitoramento_Base_somente_disp!$A:$L,6,FALSE),0)</f>
        <v>4172140</v>
      </c>
      <c r="D762" s="20">
        <f>IFERROR(VLOOKUP(A762,[1]Monitoramento_Base_somente_disp!$A:$L,7,FALSE),0)</f>
        <v>0</v>
      </c>
      <c r="E762" s="20">
        <f>IFERROR(VLOOKUP(A762,[1]Monitoramento_Base_somente_disp!$A:$L,8,FALSE),0)</f>
        <v>2086070</v>
      </c>
      <c r="F762" s="20">
        <f>IFERROR(VLOOKUP(A762,[1]Monitoramento_Base_somente_disp!$A:$L,9,FALSE),0)</f>
        <v>0</v>
      </c>
      <c r="G762" s="28">
        <f>IFERROR(VLOOKUP(A762,[1]Monitoramento_Base_somente_disp!$A:$L,10,FALSE),0)</f>
        <v>0</v>
      </c>
      <c r="H762" s="27">
        <f>IFERROR(VLOOKUP(A762,[2]webService!$A:$I,4,FALSE),0)</f>
        <v>0</v>
      </c>
      <c r="I762" s="20">
        <f>IFERROR(VLOOKUP(A762,[2]webService!$A:$II,5,FALSE),0)</f>
        <v>0</v>
      </c>
      <c r="J762" s="20">
        <f>IFERROR(VLOOKUP(A762,[2]webService!$A:$I,6,FALSE),0)</f>
        <v>0</v>
      </c>
      <c r="K762" s="20">
        <f>IFERROR(VLOOKUP(A762,[2]webService!$A:$I,7,FALSE),0)</f>
        <v>0</v>
      </c>
      <c r="L762" s="20">
        <f>IFERROR(VLOOKUP(A762,[2]webService!$A:$I,8,FALSE),0)</f>
        <v>0</v>
      </c>
      <c r="M762" s="28">
        <f>IFERROR(VLOOKUP(A762,[2]webService!$A:$I,9,FALSE),0)</f>
        <v>0</v>
      </c>
      <c r="N762" s="27">
        <f>IFERROR(VLOOKUP(A762,[3]soaBnafar!$A:$G,2,FALSE),0)</f>
        <v>0</v>
      </c>
      <c r="O762" s="20">
        <f>IFERROR(VLOOKUP(A762,[3]soaBnafar!$A:$H,3,FALSE),0)</f>
        <v>0</v>
      </c>
      <c r="P762" s="20">
        <f>IFERROR(VLOOKUP(A762,[3]soaBnafar!$A:$G,4,FALSE),0)</f>
        <v>0</v>
      </c>
      <c r="Q762" s="20">
        <f>IFERROR(VLOOKUP(A762,[3]soaBnafar!$A:$G,5,FALSE),0)</f>
        <v>0</v>
      </c>
      <c r="R762" s="20">
        <f>IFERROR(VLOOKUP(A762,[3]soaBnafar!$A:$G,6,FALSE),0)</f>
        <v>0</v>
      </c>
      <c r="S762" s="20">
        <f>IFERROR(VLOOKUP(A762,[3]soaBnafar!$A:$G,7,FALSE),0)</f>
        <v>0</v>
      </c>
      <c r="T762" s="32">
        <f t="shared" si="134"/>
        <v>0</v>
      </c>
      <c r="U762" s="21">
        <f t="shared" si="135"/>
        <v>4172140</v>
      </c>
      <c r="V762" s="21">
        <f t="shared" si="136"/>
        <v>0</v>
      </c>
      <c r="W762" s="21">
        <f t="shared" si="137"/>
        <v>2086070</v>
      </c>
      <c r="X762" s="21">
        <f t="shared" si="138"/>
        <v>0</v>
      </c>
      <c r="Y762" s="33">
        <f t="shared" si="139"/>
        <v>0</v>
      </c>
      <c r="Z762" s="4" t="str">
        <f t="shared" si="140"/>
        <v>Não</v>
      </c>
      <c r="AA762" s="4" t="str">
        <f t="shared" si="141"/>
        <v>Sim</v>
      </c>
      <c r="AB762" s="4" t="str">
        <f t="shared" si="142"/>
        <v>Não</v>
      </c>
      <c r="AC762" s="4" t="str">
        <f t="shared" si="143"/>
        <v>Sim</v>
      </c>
      <c r="AD762" s="4" t="str">
        <f t="shared" si="144"/>
        <v>Não</v>
      </c>
      <c r="AE762" s="30" t="str">
        <f t="shared" si="145"/>
        <v>Não</v>
      </c>
    </row>
    <row r="763" spans="1:31" x14ac:dyDescent="0.25">
      <c r="A763" s="23">
        <v>240190</v>
      </c>
      <c r="B763" s="27">
        <f>IFERROR(VLOOKUP(A763,[1]Monitoramento_Base_somente_disp!$A:$L,5,FALSE),0)</f>
        <v>13029</v>
      </c>
      <c r="C763" s="20">
        <f>IFERROR(VLOOKUP(A763,[1]Monitoramento_Base_somente_disp!$A:$L,6,FALSE),0)</f>
        <v>6763143</v>
      </c>
      <c r="D763" s="20">
        <f>IFERROR(VLOOKUP(A763,[1]Monitoramento_Base_somente_disp!$A:$L,7,FALSE),0)</f>
        <v>7606</v>
      </c>
      <c r="E763" s="20">
        <f>IFERROR(VLOOKUP(A763,[1]Monitoramento_Base_somente_disp!$A:$L,8,FALSE),0)</f>
        <v>3343346</v>
      </c>
      <c r="F763" s="20">
        <f>IFERROR(VLOOKUP(A763,[1]Monitoramento_Base_somente_disp!$A:$L,9,FALSE),0)</f>
        <v>0</v>
      </c>
      <c r="G763" s="28">
        <f>IFERROR(VLOOKUP(A763,[1]Monitoramento_Base_somente_disp!$A:$L,10,FALSE),0)</f>
        <v>0</v>
      </c>
      <c r="H763" s="27">
        <f>IFERROR(VLOOKUP(A763,[2]webService!$A:$I,4,FALSE),0)</f>
        <v>0</v>
      </c>
      <c r="I763" s="20">
        <f>IFERROR(VLOOKUP(A763,[2]webService!$A:$II,5,FALSE),0)</f>
        <v>0</v>
      </c>
      <c r="J763" s="20">
        <f>IFERROR(VLOOKUP(A763,[2]webService!$A:$I,6,FALSE),0)</f>
        <v>0</v>
      </c>
      <c r="K763" s="20">
        <f>IFERROR(VLOOKUP(A763,[2]webService!$A:$I,7,FALSE),0)</f>
        <v>0</v>
      </c>
      <c r="L763" s="20">
        <f>IFERROR(VLOOKUP(A763,[2]webService!$A:$I,8,FALSE),0)</f>
        <v>0</v>
      </c>
      <c r="M763" s="28">
        <f>IFERROR(VLOOKUP(A763,[2]webService!$A:$I,9,FALSE),0)</f>
        <v>0</v>
      </c>
      <c r="N763" s="27">
        <f>IFERROR(VLOOKUP(A763,[3]soaBnafar!$A:$G,2,FALSE),0)</f>
        <v>0</v>
      </c>
      <c r="O763" s="20">
        <f>IFERROR(VLOOKUP(A763,[3]soaBnafar!$A:$H,3,FALSE),0)</f>
        <v>0</v>
      </c>
      <c r="P763" s="20">
        <f>IFERROR(VLOOKUP(A763,[3]soaBnafar!$A:$G,4,FALSE),0)</f>
        <v>0</v>
      </c>
      <c r="Q763" s="20">
        <f>IFERROR(VLOOKUP(A763,[3]soaBnafar!$A:$G,5,FALSE),0)</f>
        <v>0</v>
      </c>
      <c r="R763" s="20">
        <f>IFERROR(VLOOKUP(A763,[3]soaBnafar!$A:$G,6,FALSE),0)</f>
        <v>0</v>
      </c>
      <c r="S763" s="20">
        <f>IFERROR(VLOOKUP(A763,[3]soaBnafar!$A:$G,7,FALSE),0)</f>
        <v>0</v>
      </c>
      <c r="T763" s="32">
        <f t="shared" si="134"/>
        <v>13029</v>
      </c>
      <c r="U763" s="21">
        <f t="shared" si="135"/>
        <v>6763143</v>
      </c>
      <c r="V763" s="21">
        <f t="shared" si="136"/>
        <v>7606</v>
      </c>
      <c r="W763" s="21">
        <f t="shared" si="137"/>
        <v>3343346</v>
      </c>
      <c r="X763" s="21">
        <f t="shared" si="138"/>
        <v>0</v>
      </c>
      <c r="Y763" s="33">
        <f t="shared" si="139"/>
        <v>0</v>
      </c>
      <c r="Z763" s="4" t="str">
        <f t="shared" si="140"/>
        <v>Sim</v>
      </c>
      <c r="AA763" s="4" t="str">
        <f t="shared" si="141"/>
        <v>Sim</v>
      </c>
      <c r="AB763" s="4" t="str">
        <f t="shared" si="142"/>
        <v>Sim</v>
      </c>
      <c r="AC763" s="4" t="str">
        <f t="shared" si="143"/>
        <v>Sim</v>
      </c>
      <c r="AD763" s="4" t="str">
        <f t="shared" si="144"/>
        <v>Não</v>
      </c>
      <c r="AE763" s="30" t="str">
        <f t="shared" si="145"/>
        <v>Não</v>
      </c>
    </row>
    <row r="764" spans="1:31" x14ac:dyDescent="0.25">
      <c r="A764" s="23">
        <v>240200</v>
      </c>
      <c r="B764" s="27">
        <f>IFERROR(VLOOKUP(A764,[1]Monitoramento_Base_somente_disp!$A:$L,5,FALSE),0)</f>
        <v>287630</v>
      </c>
      <c r="C764" s="20">
        <f>IFERROR(VLOOKUP(A764,[1]Monitoramento_Base_somente_disp!$A:$L,6,FALSE),0)</f>
        <v>30827182</v>
      </c>
      <c r="D764" s="20">
        <f>IFERROR(VLOOKUP(A764,[1]Monitoramento_Base_somente_disp!$A:$L,7,FALSE),0)</f>
        <v>163968</v>
      </c>
      <c r="E764" s="20">
        <f>IFERROR(VLOOKUP(A764,[1]Monitoramento_Base_somente_disp!$A:$L,8,FALSE),0)</f>
        <v>14603927</v>
      </c>
      <c r="F764" s="20">
        <f>IFERROR(VLOOKUP(A764,[1]Monitoramento_Base_somente_disp!$A:$L,9,FALSE),0)</f>
        <v>0</v>
      </c>
      <c r="G764" s="28">
        <f>IFERROR(VLOOKUP(A764,[1]Monitoramento_Base_somente_disp!$A:$L,10,FALSE),0)</f>
        <v>0</v>
      </c>
      <c r="H764" s="27">
        <f>IFERROR(VLOOKUP(A764,[2]webService!$A:$I,4,FALSE),0)</f>
        <v>0</v>
      </c>
      <c r="I764" s="20">
        <f>IFERROR(VLOOKUP(A764,[2]webService!$A:$II,5,FALSE),0)</f>
        <v>0</v>
      </c>
      <c r="J764" s="20">
        <f>IFERROR(VLOOKUP(A764,[2]webService!$A:$I,6,FALSE),0)</f>
        <v>0</v>
      </c>
      <c r="K764" s="20">
        <f>IFERROR(VLOOKUP(A764,[2]webService!$A:$I,7,FALSE),0)</f>
        <v>0</v>
      </c>
      <c r="L764" s="20">
        <f>IFERROR(VLOOKUP(A764,[2]webService!$A:$I,8,FALSE),0)</f>
        <v>0</v>
      </c>
      <c r="M764" s="28">
        <f>IFERROR(VLOOKUP(A764,[2]webService!$A:$I,9,FALSE),0)</f>
        <v>0</v>
      </c>
      <c r="N764" s="27">
        <f>IFERROR(VLOOKUP(A764,[3]soaBnafar!$A:$G,2,FALSE),0)</f>
        <v>0</v>
      </c>
      <c r="O764" s="20">
        <f>IFERROR(VLOOKUP(A764,[3]soaBnafar!$A:$H,3,FALSE),0)</f>
        <v>0</v>
      </c>
      <c r="P764" s="20">
        <f>IFERROR(VLOOKUP(A764,[3]soaBnafar!$A:$G,4,FALSE),0)</f>
        <v>0</v>
      </c>
      <c r="Q764" s="20">
        <f>IFERROR(VLOOKUP(A764,[3]soaBnafar!$A:$G,5,FALSE),0)</f>
        <v>0</v>
      </c>
      <c r="R764" s="20">
        <f>IFERROR(VLOOKUP(A764,[3]soaBnafar!$A:$G,6,FALSE),0)</f>
        <v>0</v>
      </c>
      <c r="S764" s="20">
        <f>IFERROR(VLOOKUP(A764,[3]soaBnafar!$A:$G,7,FALSE),0)</f>
        <v>0</v>
      </c>
      <c r="T764" s="32">
        <f t="shared" si="134"/>
        <v>287630</v>
      </c>
      <c r="U764" s="21">
        <f t="shared" si="135"/>
        <v>30827182</v>
      </c>
      <c r="V764" s="21">
        <f t="shared" si="136"/>
        <v>163968</v>
      </c>
      <c r="W764" s="21">
        <f t="shared" si="137"/>
        <v>14603927</v>
      </c>
      <c r="X764" s="21">
        <f t="shared" si="138"/>
        <v>0</v>
      </c>
      <c r="Y764" s="33">
        <f t="shared" si="139"/>
        <v>0</v>
      </c>
      <c r="Z764" s="4" t="str">
        <f t="shared" si="140"/>
        <v>Sim</v>
      </c>
      <c r="AA764" s="4" t="str">
        <f t="shared" si="141"/>
        <v>Sim</v>
      </c>
      <c r="AB764" s="4" t="str">
        <f t="shared" si="142"/>
        <v>Sim</v>
      </c>
      <c r="AC764" s="4" t="str">
        <f t="shared" si="143"/>
        <v>Sim</v>
      </c>
      <c r="AD764" s="4" t="str">
        <f t="shared" si="144"/>
        <v>Não</v>
      </c>
      <c r="AE764" s="30" t="str">
        <f t="shared" si="145"/>
        <v>Não</v>
      </c>
    </row>
    <row r="765" spans="1:31" x14ac:dyDescent="0.25">
      <c r="A765" s="23">
        <v>240210</v>
      </c>
      <c r="B765" s="27">
        <f>IFERROR(VLOOKUP(A765,[1]Monitoramento_Base_somente_disp!$A:$L,5,FALSE),0)</f>
        <v>54261</v>
      </c>
      <c r="C765" s="20">
        <f>IFERROR(VLOOKUP(A765,[1]Monitoramento_Base_somente_disp!$A:$L,6,FALSE),0)</f>
        <v>2623190</v>
      </c>
      <c r="D765" s="20">
        <f>IFERROR(VLOOKUP(A765,[1]Monitoramento_Base_somente_disp!$A:$L,7,FALSE),0)</f>
        <v>27502</v>
      </c>
      <c r="E765" s="20">
        <f>IFERROR(VLOOKUP(A765,[1]Monitoramento_Base_somente_disp!$A:$L,8,FALSE),0)</f>
        <v>1328047</v>
      </c>
      <c r="F765" s="20">
        <f>IFERROR(VLOOKUP(A765,[1]Monitoramento_Base_somente_disp!$A:$L,9,FALSE),0)</f>
        <v>0</v>
      </c>
      <c r="G765" s="28">
        <f>IFERROR(VLOOKUP(A765,[1]Monitoramento_Base_somente_disp!$A:$L,10,FALSE),0)</f>
        <v>0</v>
      </c>
      <c r="H765" s="27">
        <f>IFERROR(VLOOKUP(A765,[2]webService!$A:$I,4,FALSE),0)</f>
        <v>0</v>
      </c>
      <c r="I765" s="20">
        <f>IFERROR(VLOOKUP(A765,[2]webService!$A:$II,5,FALSE),0)</f>
        <v>0</v>
      </c>
      <c r="J765" s="20">
        <f>IFERROR(VLOOKUP(A765,[2]webService!$A:$I,6,FALSE),0)</f>
        <v>0</v>
      </c>
      <c r="K765" s="20">
        <f>IFERROR(VLOOKUP(A765,[2]webService!$A:$I,7,FALSE),0)</f>
        <v>0</v>
      </c>
      <c r="L765" s="20">
        <f>IFERROR(VLOOKUP(A765,[2]webService!$A:$I,8,FALSE),0)</f>
        <v>0</v>
      </c>
      <c r="M765" s="28">
        <f>IFERROR(VLOOKUP(A765,[2]webService!$A:$I,9,FALSE),0)</f>
        <v>0</v>
      </c>
      <c r="N765" s="27">
        <f>IFERROR(VLOOKUP(A765,[3]soaBnafar!$A:$G,2,FALSE),0)</f>
        <v>0</v>
      </c>
      <c r="O765" s="20">
        <f>IFERROR(VLOOKUP(A765,[3]soaBnafar!$A:$H,3,FALSE),0)</f>
        <v>0</v>
      </c>
      <c r="P765" s="20">
        <f>IFERROR(VLOOKUP(A765,[3]soaBnafar!$A:$G,4,FALSE),0)</f>
        <v>0</v>
      </c>
      <c r="Q765" s="20">
        <f>IFERROR(VLOOKUP(A765,[3]soaBnafar!$A:$G,5,FALSE),0)</f>
        <v>0</v>
      </c>
      <c r="R765" s="20">
        <f>IFERROR(VLOOKUP(A765,[3]soaBnafar!$A:$G,6,FALSE),0)</f>
        <v>0</v>
      </c>
      <c r="S765" s="20">
        <f>IFERROR(VLOOKUP(A765,[3]soaBnafar!$A:$G,7,FALSE),0)</f>
        <v>0</v>
      </c>
      <c r="T765" s="32">
        <f t="shared" si="134"/>
        <v>54261</v>
      </c>
      <c r="U765" s="21">
        <f t="shared" si="135"/>
        <v>2623190</v>
      </c>
      <c r="V765" s="21">
        <f t="shared" si="136"/>
        <v>27502</v>
      </c>
      <c r="W765" s="21">
        <f t="shared" si="137"/>
        <v>1328047</v>
      </c>
      <c r="X765" s="21">
        <f t="shared" si="138"/>
        <v>0</v>
      </c>
      <c r="Y765" s="33">
        <f t="shared" si="139"/>
        <v>0</v>
      </c>
      <c r="Z765" s="4" t="str">
        <f t="shared" si="140"/>
        <v>Sim</v>
      </c>
      <c r="AA765" s="4" t="str">
        <f t="shared" si="141"/>
        <v>Sim</v>
      </c>
      <c r="AB765" s="4" t="str">
        <f t="shared" si="142"/>
        <v>Sim</v>
      </c>
      <c r="AC765" s="4" t="str">
        <f t="shared" si="143"/>
        <v>Sim</v>
      </c>
      <c r="AD765" s="4" t="str">
        <f t="shared" si="144"/>
        <v>Não</v>
      </c>
      <c r="AE765" s="30" t="str">
        <f t="shared" si="145"/>
        <v>Não</v>
      </c>
    </row>
    <row r="766" spans="1:31" x14ac:dyDescent="0.25">
      <c r="A766" s="23">
        <v>240220</v>
      </c>
      <c r="B766" s="27">
        <f>IFERROR(VLOOKUP(A766,[1]Monitoramento_Base_somente_disp!$A:$L,5,FALSE),0)</f>
        <v>34508</v>
      </c>
      <c r="C766" s="20">
        <f>IFERROR(VLOOKUP(A766,[1]Monitoramento_Base_somente_disp!$A:$L,6,FALSE),0)</f>
        <v>3452811</v>
      </c>
      <c r="D766" s="20">
        <f>IFERROR(VLOOKUP(A766,[1]Monitoramento_Base_somente_disp!$A:$L,7,FALSE),0)</f>
        <v>9030</v>
      </c>
      <c r="E766" s="20">
        <f>IFERROR(VLOOKUP(A766,[1]Monitoramento_Base_somente_disp!$A:$L,8,FALSE),0)</f>
        <v>1531249</v>
      </c>
      <c r="F766" s="20">
        <f>IFERROR(VLOOKUP(A766,[1]Monitoramento_Base_somente_disp!$A:$L,9,FALSE),0)</f>
        <v>0</v>
      </c>
      <c r="G766" s="28">
        <f>IFERROR(VLOOKUP(A766,[1]Monitoramento_Base_somente_disp!$A:$L,10,FALSE),0)</f>
        <v>0</v>
      </c>
      <c r="H766" s="27">
        <f>IFERROR(VLOOKUP(A766,[2]webService!$A:$I,4,FALSE),0)</f>
        <v>0</v>
      </c>
      <c r="I766" s="20">
        <f>IFERROR(VLOOKUP(A766,[2]webService!$A:$II,5,FALSE),0)</f>
        <v>0</v>
      </c>
      <c r="J766" s="20">
        <f>IFERROR(VLOOKUP(A766,[2]webService!$A:$I,6,FALSE),0)</f>
        <v>0</v>
      </c>
      <c r="K766" s="20">
        <f>IFERROR(VLOOKUP(A766,[2]webService!$A:$I,7,FALSE),0)</f>
        <v>0</v>
      </c>
      <c r="L766" s="20">
        <f>IFERROR(VLOOKUP(A766,[2]webService!$A:$I,8,FALSE),0)</f>
        <v>0</v>
      </c>
      <c r="M766" s="28">
        <f>IFERROR(VLOOKUP(A766,[2]webService!$A:$I,9,FALSE),0)</f>
        <v>0</v>
      </c>
      <c r="N766" s="27">
        <f>IFERROR(VLOOKUP(A766,[3]soaBnafar!$A:$G,2,FALSE),0)</f>
        <v>0</v>
      </c>
      <c r="O766" s="20">
        <f>IFERROR(VLOOKUP(A766,[3]soaBnafar!$A:$H,3,FALSE),0)</f>
        <v>0</v>
      </c>
      <c r="P766" s="20">
        <f>IFERROR(VLOOKUP(A766,[3]soaBnafar!$A:$G,4,FALSE),0)</f>
        <v>0</v>
      </c>
      <c r="Q766" s="20">
        <f>IFERROR(VLOOKUP(A766,[3]soaBnafar!$A:$G,5,FALSE),0)</f>
        <v>0</v>
      </c>
      <c r="R766" s="20">
        <f>IFERROR(VLOOKUP(A766,[3]soaBnafar!$A:$G,6,FALSE),0)</f>
        <v>0</v>
      </c>
      <c r="S766" s="20">
        <f>IFERROR(VLOOKUP(A766,[3]soaBnafar!$A:$G,7,FALSE),0)</f>
        <v>0</v>
      </c>
      <c r="T766" s="32">
        <f t="shared" si="134"/>
        <v>34508</v>
      </c>
      <c r="U766" s="21">
        <f t="shared" si="135"/>
        <v>3452811</v>
      </c>
      <c r="V766" s="21">
        <f t="shared" si="136"/>
        <v>9030</v>
      </c>
      <c r="W766" s="21">
        <f t="shared" si="137"/>
        <v>1531249</v>
      </c>
      <c r="X766" s="21">
        <f t="shared" si="138"/>
        <v>0</v>
      </c>
      <c r="Y766" s="33">
        <f t="shared" si="139"/>
        <v>0</v>
      </c>
      <c r="Z766" s="4" t="str">
        <f t="shared" si="140"/>
        <v>Sim</v>
      </c>
      <c r="AA766" s="4" t="str">
        <f t="shared" si="141"/>
        <v>Sim</v>
      </c>
      <c r="AB766" s="4" t="str">
        <f t="shared" si="142"/>
        <v>Sim</v>
      </c>
      <c r="AC766" s="4" t="str">
        <f t="shared" si="143"/>
        <v>Sim</v>
      </c>
      <c r="AD766" s="4" t="str">
        <f t="shared" si="144"/>
        <v>Não</v>
      </c>
      <c r="AE766" s="30" t="str">
        <f t="shared" si="145"/>
        <v>Não</v>
      </c>
    </row>
    <row r="767" spans="1:31" x14ac:dyDescent="0.25">
      <c r="A767" s="23">
        <v>240230</v>
      </c>
      <c r="B767" s="27">
        <f>IFERROR(VLOOKUP(A767,[1]Monitoramento_Base_somente_disp!$A:$L,5,FALSE),0)</f>
        <v>26417</v>
      </c>
      <c r="C767" s="20">
        <f>IFERROR(VLOOKUP(A767,[1]Monitoramento_Base_somente_disp!$A:$L,6,FALSE),0)</f>
        <v>4614334</v>
      </c>
      <c r="D767" s="20">
        <f>IFERROR(VLOOKUP(A767,[1]Monitoramento_Base_somente_disp!$A:$L,7,FALSE),0)</f>
        <v>14325</v>
      </c>
      <c r="E767" s="20">
        <f>IFERROR(VLOOKUP(A767,[1]Monitoramento_Base_somente_disp!$A:$L,8,FALSE),0)</f>
        <v>2031239</v>
      </c>
      <c r="F767" s="20">
        <f>IFERROR(VLOOKUP(A767,[1]Monitoramento_Base_somente_disp!$A:$L,9,FALSE),0)</f>
        <v>0</v>
      </c>
      <c r="G767" s="28">
        <f>IFERROR(VLOOKUP(A767,[1]Monitoramento_Base_somente_disp!$A:$L,10,FALSE),0)</f>
        <v>0</v>
      </c>
      <c r="H767" s="27">
        <f>IFERROR(VLOOKUP(A767,[2]webService!$A:$I,4,FALSE),0)</f>
        <v>0</v>
      </c>
      <c r="I767" s="20">
        <f>IFERROR(VLOOKUP(A767,[2]webService!$A:$II,5,FALSE),0)</f>
        <v>0</v>
      </c>
      <c r="J767" s="20">
        <f>IFERROR(VLOOKUP(A767,[2]webService!$A:$I,6,FALSE),0)</f>
        <v>0</v>
      </c>
      <c r="K767" s="20">
        <f>IFERROR(VLOOKUP(A767,[2]webService!$A:$I,7,FALSE),0)</f>
        <v>0</v>
      </c>
      <c r="L767" s="20">
        <f>IFERROR(VLOOKUP(A767,[2]webService!$A:$I,8,FALSE),0)</f>
        <v>0</v>
      </c>
      <c r="M767" s="28">
        <f>IFERROR(VLOOKUP(A767,[2]webService!$A:$I,9,FALSE),0)</f>
        <v>0</v>
      </c>
      <c r="N767" s="27">
        <f>IFERROR(VLOOKUP(A767,[3]soaBnafar!$A:$G,2,FALSE),0)</f>
        <v>0</v>
      </c>
      <c r="O767" s="20">
        <f>IFERROR(VLOOKUP(A767,[3]soaBnafar!$A:$H,3,FALSE),0)</f>
        <v>0</v>
      </c>
      <c r="P767" s="20">
        <f>IFERROR(VLOOKUP(A767,[3]soaBnafar!$A:$G,4,FALSE),0)</f>
        <v>0</v>
      </c>
      <c r="Q767" s="20">
        <f>IFERROR(VLOOKUP(A767,[3]soaBnafar!$A:$G,5,FALSE),0)</f>
        <v>0</v>
      </c>
      <c r="R767" s="20">
        <f>IFERROR(VLOOKUP(A767,[3]soaBnafar!$A:$G,6,FALSE),0)</f>
        <v>0</v>
      </c>
      <c r="S767" s="20">
        <f>IFERROR(VLOOKUP(A767,[3]soaBnafar!$A:$G,7,FALSE),0)</f>
        <v>0</v>
      </c>
      <c r="T767" s="32">
        <f t="shared" si="134"/>
        <v>26417</v>
      </c>
      <c r="U767" s="21">
        <f t="shared" si="135"/>
        <v>4614334</v>
      </c>
      <c r="V767" s="21">
        <f t="shared" si="136"/>
        <v>14325</v>
      </c>
      <c r="W767" s="21">
        <f t="shared" si="137"/>
        <v>2031239</v>
      </c>
      <c r="X767" s="21">
        <f t="shared" si="138"/>
        <v>0</v>
      </c>
      <c r="Y767" s="33">
        <f t="shared" si="139"/>
        <v>0</v>
      </c>
      <c r="Z767" s="4" t="str">
        <f t="shared" si="140"/>
        <v>Sim</v>
      </c>
      <c r="AA767" s="4" t="str">
        <f t="shared" si="141"/>
        <v>Sim</v>
      </c>
      <c r="AB767" s="4" t="str">
        <f t="shared" si="142"/>
        <v>Sim</v>
      </c>
      <c r="AC767" s="4" t="str">
        <f t="shared" si="143"/>
        <v>Sim</v>
      </c>
      <c r="AD767" s="4" t="str">
        <f t="shared" si="144"/>
        <v>Não</v>
      </c>
      <c r="AE767" s="30" t="str">
        <f t="shared" si="145"/>
        <v>Não</v>
      </c>
    </row>
    <row r="768" spans="1:31" x14ac:dyDescent="0.25">
      <c r="A768" s="23">
        <v>240240</v>
      </c>
      <c r="B768" s="27">
        <f>IFERROR(VLOOKUP(A768,[1]Monitoramento_Base_somente_disp!$A:$L,5,FALSE),0)</f>
        <v>0</v>
      </c>
      <c r="C768" s="20">
        <f>IFERROR(VLOOKUP(A768,[1]Monitoramento_Base_somente_disp!$A:$L,6,FALSE),0)</f>
        <v>6001271</v>
      </c>
      <c r="D768" s="20">
        <f>IFERROR(VLOOKUP(A768,[1]Monitoramento_Base_somente_disp!$A:$L,7,FALSE),0)</f>
        <v>0</v>
      </c>
      <c r="E768" s="20">
        <f>IFERROR(VLOOKUP(A768,[1]Monitoramento_Base_somente_disp!$A:$L,8,FALSE),0)</f>
        <v>3005492</v>
      </c>
      <c r="F768" s="20">
        <f>IFERROR(VLOOKUP(A768,[1]Monitoramento_Base_somente_disp!$A:$L,9,FALSE),0)</f>
        <v>0</v>
      </c>
      <c r="G768" s="28">
        <f>IFERROR(VLOOKUP(A768,[1]Monitoramento_Base_somente_disp!$A:$L,10,FALSE),0)</f>
        <v>0</v>
      </c>
      <c r="H768" s="27">
        <f>IFERROR(VLOOKUP(A768,[2]webService!$A:$I,4,FALSE),0)</f>
        <v>0</v>
      </c>
      <c r="I768" s="20">
        <f>IFERROR(VLOOKUP(A768,[2]webService!$A:$II,5,FALSE),0)</f>
        <v>0</v>
      </c>
      <c r="J768" s="20">
        <f>IFERROR(VLOOKUP(A768,[2]webService!$A:$I,6,FALSE),0)</f>
        <v>0</v>
      </c>
      <c r="K768" s="20">
        <f>IFERROR(VLOOKUP(A768,[2]webService!$A:$I,7,FALSE),0)</f>
        <v>0</v>
      </c>
      <c r="L768" s="20">
        <f>IFERROR(VLOOKUP(A768,[2]webService!$A:$I,8,FALSE),0)</f>
        <v>0</v>
      </c>
      <c r="M768" s="28">
        <f>IFERROR(VLOOKUP(A768,[2]webService!$A:$I,9,FALSE),0)</f>
        <v>0</v>
      </c>
      <c r="N768" s="27">
        <f>IFERROR(VLOOKUP(A768,[3]soaBnafar!$A:$G,2,FALSE),0)</f>
        <v>0</v>
      </c>
      <c r="O768" s="20">
        <f>IFERROR(VLOOKUP(A768,[3]soaBnafar!$A:$H,3,FALSE),0)</f>
        <v>0</v>
      </c>
      <c r="P768" s="20">
        <f>IFERROR(VLOOKUP(A768,[3]soaBnafar!$A:$G,4,FALSE),0)</f>
        <v>0</v>
      </c>
      <c r="Q768" s="20">
        <f>IFERROR(VLOOKUP(A768,[3]soaBnafar!$A:$G,5,FALSE),0)</f>
        <v>0</v>
      </c>
      <c r="R768" s="20">
        <f>IFERROR(VLOOKUP(A768,[3]soaBnafar!$A:$G,6,FALSE),0)</f>
        <v>0</v>
      </c>
      <c r="S768" s="20">
        <f>IFERROR(VLOOKUP(A768,[3]soaBnafar!$A:$G,7,FALSE),0)</f>
        <v>0</v>
      </c>
      <c r="T768" s="32">
        <f t="shared" si="134"/>
        <v>0</v>
      </c>
      <c r="U768" s="21">
        <f t="shared" si="135"/>
        <v>6001271</v>
      </c>
      <c r="V768" s="21">
        <f t="shared" si="136"/>
        <v>0</v>
      </c>
      <c r="W768" s="21">
        <f t="shared" si="137"/>
        <v>3005492</v>
      </c>
      <c r="X768" s="21">
        <f t="shared" si="138"/>
        <v>0</v>
      </c>
      <c r="Y768" s="33">
        <f t="shared" si="139"/>
        <v>0</v>
      </c>
      <c r="Z768" s="4" t="str">
        <f t="shared" si="140"/>
        <v>Não</v>
      </c>
      <c r="AA768" s="4" t="str">
        <f t="shared" si="141"/>
        <v>Sim</v>
      </c>
      <c r="AB768" s="4" t="str">
        <f t="shared" si="142"/>
        <v>Não</v>
      </c>
      <c r="AC768" s="4" t="str">
        <f t="shared" si="143"/>
        <v>Sim</v>
      </c>
      <c r="AD768" s="4" t="str">
        <f t="shared" si="144"/>
        <v>Não</v>
      </c>
      <c r="AE768" s="30" t="str">
        <f t="shared" si="145"/>
        <v>Não</v>
      </c>
    </row>
    <row r="769" spans="1:31" x14ac:dyDescent="0.25">
      <c r="A769" s="23">
        <v>240250</v>
      </c>
      <c r="B769" s="27">
        <f>IFERROR(VLOOKUP(A769,[1]Monitoramento_Base_somente_disp!$A:$L,5,FALSE),0)</f>
        <v>0</v>
      </c>
      <c r="C769" s="20">
        <f>IFERROR(VLOOKUP(A769,[1]Monitoramento_Base_somente_disp!$A:$L,6,FALSE),0)</f>
        <v>0</v>
      </c>
      <c r="D769" s="20">
        <f>IFERROR(VLOOKUP(A769,[1]Monitoramento_Base_somente_disp!$A:$L,7,FALSE),0)</f>
        <v>0</v>
      </c>
      <c r="E769" s="20">
        <f>IFERROR(VLOOKUP(A769,[1]Monitoramento_Base_somente_disp!$A:$L,8,FALSE),0)</f>
        <v>0</v>
      </c>
      <c r="F769" s="20">
        <f>IFERROR(VLOOKUP(A769,[1]Monitoramento_Base_somente_disp!$A:$L,9,FALSE),0)</f>
        <v>0</v>
      </c>
      <c r="G769" s="28">
        <f>IFERROR(VLOOKUP(A769,[1]Monitoramento_Base_somente_disp!$A:$L,10,FALSE),0)</f>
        <v>0</v>
      </c>
      <c r="H769" s="27">
        <f>IFERROR(VLOOKUP(A769,[2]webService!$A:$I,4,FALSE),0)</f>
        <v>0</v>
      </c>
      <c r="I769" s="20">
        <f>IFERROR(VLOOKUP(A769,[2]webService!$A:$II,5,FALSE),0)</f>
        <v>0</v>
      </c>
      <c r="J769" s="20">
        <f>IFERROR(VLOOKUP(A769,[2]webService!$A:$I,6,FALSE),0)</f>
        <v>0</v>
      </c>
      <c r="K769" s="20">
        <f>IFERROR(VLOOKUP(A769,[2]webService!$A:$I,7,FALSE),0)</f>
        <v>0</v>
      </c>
      <c r="L769" s="20">
        <f>IFERROR(VLOOKUP(A769,[2]webService!$A:$I,8,FALSE),0)</f>
        <v>0</v>
      </c>
      <c r="M769" s="28">
        <f>IFERROR(VLOOKUP(A769,[2]webService!$A:$I,9,FALSE),0)</f>
        <v>0</v>
      </c>
      <c r="N769" s="27">
        <f>IFERROR(VLOOKUP(A769,[3]soaBnafar!$A:$G,2,FALSE),0)</f>
        <v>0</v>
      </c>
      <c r="O769" s="20">
        <f>IFERROR(VLOOKUP(A769,[3]soaBnafar!$A:$H,3,FALSE),0)</f>
        <v>0</v>
      </c>
      <c r="P769" s="20">
        <f>IFERROR(VLOOKUP(A769,[3]soaBnafar!$A:$G,4,FALSE),0)</f>
        <v>0</v>
      </c>
      <c r="Q769" s="20">
        <f>IFERROR(VLOOKUP(A769,[3]soaBnafar!$A:$G,5,FALSE),0)</f>
        <v>0</v>
      </c>
      <c r="R769" s="20">
        <f>IFERROR(VLOOKUP(A769,[3]soaBnafar!$A:$G,6,FALSE),0)</f>
        <v>0</v>
      </c>
      <c r="S769" s="20">
        <f>IFERROR(VLOOKUP(A769,[3]soaBnafar!$A:$G,7,FALSE),0)</f>
        <v>0</v>
      </c>
      <c r="T769" s="32">
        <f t="shared" si="134"/>
        <v>0</v>
      </c>
      <c r="U769" s="21">
        <f t="shared" si="135"/>
        <v>0</v>
      </c>
      <c r="V769" s="21">
        <f t="shared" si="136"/>
        <v>0</v>
      </c>
      <c r="W769" s="21">
        <f t="shared" si="137"/>
        <v>0</v>
      </c>
      <c r="X769" s="21">
        <f t="shared" si="138"/>
        <v>0</v>
      </c>
      <c r="Y769" s="33">
        <f t="shared" si="139"/>
        <v>0</v>
      </c>
      <c r="Z769" s="4" t="str">
        <f t="shared" si="140"/>
        <v>Não</v>
      </c>
      <c r="AA769" s="4" t="str">
        <f t="shared" si="141"/>
        <v>Não</v>
      </c>
      <c r="AB769" s="4" t="str">
        <f t="shared" si="142"/>
        <v>Não</v>
      </c>
      <c r="AC769" s="4" t="str">
        <f t="shared" si="143"/>
        <v>Não</v>
      </c>
      <c r="AD769" s="4" t="str">
        <f t="shared" si="144"/>
        <v>Não</v>
      </c>
      <c r="AE769" s="30" t="str">
        <f t="shared" si="145"/>
        <v>Não</v>
      </c>
    </row>
    <row r="770" spans="1:31" x14ac:dyDescent="0.25">
      <c r="A770" s="23">
        <v>240260</v>
      </c>
      <c r="B770" s="27">
        <f>IFERROR(VLOOKUP(A770,[1]Monitoramento_Base_somente_disp!$A:$L,5,FALSE),0)</f>
        <v>967</v>
      </c>
      <c r="C770" s="20">
        <f>IFERROR(VLOOKUP(A770,[1]Monitoramento_Base_somente_disp!$A:$L,6,FALSE),0)</f>
        <v>39552458</v>
      </c>
      <c r="D770" s="20">
        <f>IFERROR(VLOOKUP(A770,[1]Monitoramento_Base_somente_disp!$A:$L,7,FALSE),0)</f>
        <v>7214</v>
      </c>
      <c r="E770" s="20">
        <f>IFERROR(VLOOKUP(A770,[1]Monitoramento_Base_somente_disp!$A:$L,8,FALSE),0)</f>
        <v>19727820</v>
      </c>
      <c r="F770" s="20">
        <f>IFERROR(VLOOKUP(A770,[1]Monitoramento_Base_somente_disp!$A:$L,9,FALSE),0)</f>
        <v>0</v>
      </c>
      <c r="G770" s="28">
        <f>IFERROR(VLOOKUP(A770,[1]Monitoramento_Base_somente_disp!$A:$L,10,FALSE),0)</f>
        <v>0</v>
      </c>
      <c r="H770" s="27">
        <f>IFERROR(VLOOKUP(A770,[2]webService!$A:$I,4,FALSE),0)</f>
        <v>0</v>
      </c>
      <c r="I770" s="20">
        <f>IFERROR(VLOOKUP(A770,[2]webService!$A:$II,5,FALSE),0)</f>
        <v>0</v>
      </c>
      <c r="J770" s="20">
        <f>IFERROR(VLOOKUP(A770,[2]webService!$A:$I,6,FALSE),0)</f>
        <v>0</v>
      </c>
      <c r="K770" s="20">
        <f>IFERROR(VLOOKUP(A770,[2]webService!$A:$I,7,FALSE),0)</f>
        <v>0</v>
      </c>
      <c r="L770" s="20">
        <f>IFERROR(VLOOKUP(A770,[2]webService!$A:$I,8,FALSE),0)</f>
        <v>0</v>
      </c>
      <c r="M770" s="28">
        <f>IFERROR(VLOOKUP(A770,[2]webService!$A:$I,9,FALSE),0)</f>
        <v>0</v>
      </c>
      <c r="N770" s="27">
        <f>IFERROR(VLOOKUP(A770,[3]soaBnafar!$A:$G,2,FALSE),0)</f>
        <v>0</v>
      </c>
      <c r="O770" s="20">
        <f>IFERROR(VLOOKUP(A770,[3]soaBnafar!$A:$H,3,FALSE),0)</f>
        <v>0</v>
      </c>
      <c r="P770" s="20">
        <f>IFERROR(VLOOKUP(A770,[3]soaBnafar!$A:$G,4,FALSE),0)</f>
        <v>0</v>
      </c>
      <c r="Q770" s="20">
        <f>IFERROR(VLOOKUP(A770,[3]soaBnafar!$A:$G,5,FALSE),0)</f>
        <v>0</v>
      </c>
      <c r="R770" s="20">
        <f>IFERROR(VLOOKUP(A770,[3]soaBnafar!$A:$G,6,FALSE),0)</f>
        <v>0</v>
      </c>
      <c r="S770" s="20">
        <f>IFERROR(VLOOKUP(A770,[3]soaBnafar!$A:$G,7,FALSE),0)</f>
        <v>0</v>
      </c>
      <c r="T770" s="32">
        <f t="shared" si="134"/>
        <v>967</v>
      </c>
      <c r="U770" s="21">
        <f t="shared" si="135"/>
        <v>39552458</v>
      </c>
      <c r="V770" s="21">
        <f t="shared" si="136"/>
        <v>7214</v>
      </c>
      <c r="W770" s="21">
        <f t="shared" si="137"/>
        <v>19727820</v>
      </c>
      <c r="X770" s="21">
        <f t="shared" si="138"/>
        <v>0</v>
      </c>
      <c r="Y770" s="33">
        <f t="shared" si="139"/>
        <v>0</v>
      </c>
      <c r="Z770" s="4" t="str">
        <f t="shared" si="140"/>
        <v>Sim</v>
      </c>
      <c r="AA770" s="4" t="str">
        <f t="shared" si="141"/>
        <v>Sim</v>
      </c>
      <c r="AB770" s="4" t="str">
        <f t="shared" si="142"/>
        <v>Sim</v>
      </c>
      <c r="AC770" s="4" t="str">
        <f t="shared" si="143"/>
        <v>Sim</v>
      </c>
      <c r="AD770" s="4" t="str">
        <f t="shared" si="144"/>
        <v>Não</v>
      </c>
      <c r="AE770" s="30" t="str">
        <f t="shared" si="145"/>
        <v>Não</v>
      </c>
    </row>
    <row r="771" spans="1:31" x14ac:dyDescent="0.25">
      <c r="A771" s="23">
        <v>240270</v>
      </c>
      <c r="B771" s="27">
        <f>IFERROR(VLOOKUP(A771,[1]Monitoramento_Base_somente_disp!$A:$L,5,FALSE),0)</f>
        <v>0</v>
      </c>
      <c r="C771" s="20">
        <f>IFERROR(VLOOKUP(A771,[1]Monitoramento_Base_somente_disp!$A:$L,6,FALSE),0)</f>
        <v>3592593</v>
      </c>
      <c r="D771" s="20">
        <f>IFERROR(VLOOKUP(A771,[1]Monitoramento_Base_somente_disp!$A:$L,7,FALSE),0)</f>
        <v>0</v>
      </c>
      <c r="E771" s="20">
        <f>IFERROR(VLOOKUP(A771,[1]Monitoramento_Base_somente_disp!$A:$L,8,FALSE),0)</f>
        <v>1772134</v>
      </c>
      <c r="F771" s="20">
        <f>IFERROR(VLOOKUP(A771,[1]Monitoramento_Base_somente_disp!$A:$L,9,FALSE),0)</f>
        <v>0</v>
      </c>
      <c r="G771" s="28">
        <f>IFERROR(VLOOKUP(A771,[1]Monitoramento_Base_somente_disp!$A:$L,10,FALSE),0)</f>
        <v>0</v>
      </c>
      <c r="H771" s="27">
        <f>IFERROR(VLOOKUP(A771,[2]webService!$A:$I,4,FALSE),0)</f>
        <v>0</v>
      </c>
      <c r="I771" s="20">
        <f>IFERROR(VLOOKUP(A771,[2]webService!$A:$II,5,FALSE),0)</f>
        <v>0</v>
      </c>
      <c r="J771" s="20">
        <f>IFERROR(VLOOKUP(A771,[2]webService!$A:$I,6,FALSE),0)</f>
        <v>0</v>
      </c>
      <c r="K771" s="20">
        <f>IFERROR(VLOOKUP(A771,[2]webService!$A:$I,7,FALSE),0)</f>
        <v>0</v>
      </c>
      <c r="L771" s="20">
        <f>IFERROR(VLOOKUP(A771,[2]webService!$A:$I,8,FALSE),0)</f>
        <v>0</v>
      </c>
      <c r="M771" s="28">
        <f>IFERROR(VLOOKUP(A771,[2]webService!$A:$I,9,FALSE),0)</f>
        <v>0</v>
      </c>
      <c r="N771" s="27">
        <f>IFERROR(VLOOKUP(A771,[3]soaBnafar!$A:$G,2,FALSE),0)</f>
        <v>0</v>
      </c>
      <c r="O771" s="20">
        <f>IFERROR(VLOOKUP(A771,[3]soaBnafar!$A:$H,3,FALSE),0)</f>
        <v>0</v>
      </c>
      <c r="P771" s="20">
        <f>IFERROR(VLOOKUP(A771,[3]soaBnafar!$A:$G,4,FALSE),0)</f>
        <v>0</v>
      </c>
      <c r="Q771" s="20">
        <f>IFERROR(VLOOKUP(A771,[3]soaBnafar!$A:$G,5,FALSE),0)</f>
        <v>0</v>
      </c>
      <c r="R771" s="20">
        <f>IFERROR(VLOOKUP(A771,[3]soaBnafar!$A:$G,6,FALSE),0)</f>
        <v>0</v>
      </c>
      <c r="S771" s="20">
        <f>IFERROR(VLOOKUP(A771,[3]soaBnafar!$A:$G,7,FALSE),0)</f>
        <v>0</v>
      </c>
      <c r="T771" s="32">
        <f t="shared" si="134"/>
        <v>0</v>
      </c>
      <c r="U771" s="21">
        <f t="shared" si="135"/>
        <v>3592593</v>
      </c>
      <c r="V771" s="21">
        <f t="shared" si="136"/>
        <v>0</v>
      </c>
      <c r="W771" s="21">
        <f t="shared" si="137"/>
        <v>1772134</v>
      </c>
      <c r="X771" s="21">
        <f t="shared" si="138"/>
        <v>0</v>
      </c>
      <c r="Y771" s="33">
        <f t="shared" si="139"/>
        <v>0</v>
      </c>
      <c r="Z771" s="4" t="str">
        <f t="shared" si="140"/>
        <v>Não</v>
      </c>
      <c r="AA771" s="4" t="str">
        <f t="shared" si="141"/>
        <v>Sim</v>
      </c>
      <c r="AB771" s="4" t="str">
        <f t="shared" si="142"/>
        <v>Não</v>
      </c>
      <c r="AC771" s="4" t="str">
        <f t="shared" si="143"/>
        <v>Sim</v>
      </c>
      <c r="AD771" s="4" t="str">
        <f t="shared" si="144"/>
        <v>Não</v>
      </c>
      <c r="AE771" s="30" t="str">
        <f t="shared" si="145"/>
        <v>Não</v>
      </c>
    </row>
    <row r="772" spans="1:31" x14ac:dyDescent="0.25">
      <c r="A772" s="23">
        <v>240280</v>
      </c>
      <c r="B772" s="27">
        <f>IFERROR(VLOOKUP(A772,[1]Monitoramento_Base_somente_disp!$A:$L,5,FALSE),0)</f>
        <v>135</v>
      </c>
      <c r="C772" s="20">
        <f>IFERROR(VLOOKUP(A772,[1]Monitoramento_Base_somente_disp!$A:$L,6,FALSE),0)</f>
        <v>806444</v>
      </c>
      <c r="D772" s="20">
        <f>IFERROR(VLOOKUP(A772,[1]Monitoramento_Base_somente_disp!$A:$L,7,FALSE),0)</f>
        <v>0</v>
      </c>
      <c r="E772" s="20">
        <f>IFERROR(VLOOKUP(A772,[1]Monitoramento_Base_somente_disp!$A:$L,8,FALSE),0)</f>
        <v>402192</v>
      </c>
      <c r="F772" s="20">
        <f>IFERROR(VLOOKUP(A772,[1]Monitoramento_Base_somente_disp!$A:$L,9,FALSE),0)</f>
        <v>0</v>
      </c>
      <c r="G772" s="28">
        <f>IFERROR(VLOOKUP(A772,[1]Monitoramento_Base_somente_disp!$A:$L,10,FALSE),0)</f>
        <v>0</v>
      </c>
      <c r="H772" s="27">
        <f>IFERROR(VLOOKUP(A772,[2]webService!$A:$I,4,FALSE),0)</f>
        <v>0</v>
      </c>
      <c r="I772" s="20">
        <f>IFERROR(VLOOKUP(A772,[2]webService!$A:$II,5,FALSE),0)</f>
        <v>0</v>
      </c>
      <c r="J772" s="20">
        <f>IFERROR(VLOOKUP(A772,[2]webService!$A:$I,6,FALSE),0)</f>
        <v>0</v>
      </c>
      <c r="K772" s="20">
        <f>IFERROR(VLOOKUP(A772,[2]webService!$A:$I,7,FALSE),0)</f>
        <v>0</v>
      </c>
      <c r="L772" s="20">
        <f>IFERROR(VLOOKUP(A772,[2]webService!$A:$I,8,FALSE),0)</f>
        <v>0</v>
      </c>
      <c r="M772" s="28">
        <f>IFERROR(VLOOKUP(A772,[2]webService!$A:$I,9,FALSE),0)</f>
        <v>0</v>
      </c>
      <c r="N772" s="27">
        <f>IFERROR(VLOOKUP(A772,[3]soaBnafar!$A:$G,2,FALSE),0)</f>
        <v>0</v>
      </c>
      <c r="O772" s="20">
        <f>IFERROR(VLOOKUP(A772,[3]soaBnafar!$A:$H,3,FALSE),0)</f>
        <v>0</v>
      </c>
      <c r="P772" s="20">
        <f>IFERROR(VLOOKUP(A772,[3]soaBnafar!$A:$G,4,FALSE),0)</f>
        <v>0</v>
      </c>
      <c r="Q772" s="20">
        <f>IFERROR(VLOOKUP(A772,[3]soaBnafar!$A:$G,5,FALSE),0)</f>
        <v>0</v>
      </c>
      <c r="R772" s="20">
        <f>IFERROR(VLOOKUP(A772,[3]soaBnafar!$A:$G,6,FALSE),0)</f>
        <v>0</v>
      </c>
      <c r="S772" s="20">
        <f>IFERROR(VLOOKUP(A772,[3]soaBnafar!$A:$G,7,FALSE),0)</f>
        <v>0</v>
      </c>
      <c r="T772" s="32">
        <f t="shared" si="134"/>
        <v>135</v>
      </c>
      <c r="U772" s="21">
        <f t="shared" si="135"/>
        <v>806444</v>
      </c>
      <c r="V772" s="21">
        <f t="shared" si="136"/>
        <v>0</v>
      </c>
      <c r="W772" s="21">
        <f t="shared" si="137"/>
        <v>402192</v>
      </c>
      <c r="X772" s="21">
        <f t="shared" si="138"/>
        <v>0</v>
      </c>
      <c r="Y772" s="33">
        <f t="shared" si="139"/>
        <v>0</v>
      </c>
      <c r="Z772" s="4" t="str">
        <f t="shared" si="140"/>
        <v>Sim</v>
      </c>
      <c r="AA772" s="4" t="str">
        <f t="shared" si="141"/>
        <v>Sim</v>
      </c>
      <c r="AB772" s="4" t="str">
        <f t="shared" si="142"/>
        <v>Não</v>
      </c>
      <c r="AC772" s="4" t="str">
        <f t="shared" si="143"/>
        <v>Sim</v>
      </c>
      <c r="AD772" s="4" t="str">
        <f t="shared" si="144"/>
        <v>Não</v>
      </c>
      <c r="AE772" s="30" t="str">
        <f t="shared" si="145"/>
        <v>Não</v>
      </c>
    </row>
    <row r="773" spans="1:31" x14ac:dyDescent="0.25">
      <c r="A773" s="23">
        <v>240290</v>
      </c>
      <c r="B773" s="27">
        <f>IFERROR(VLOOKUP(A773,[1]Monitoramento_Base_somente_disp!$A:$L,5,FALSE),0)</f>
        <v>361</v>
      </c>
      <c r="C773" s="20">
        <f>IFERROR(VLOOKUP(A773,[1]Monitoramento_Base_somente_disp!$A:$L,6,FALSE),0)</f>
        <v>120228</v>
      </c>
      <c r="D773" s="20">
        <f>IFERROR(VLOOKUP(A773,[1]Monitoramento_Base_somente_disp!$A:$L,7,FALSE),0)</f>
        <v>422</v>
      </c>
      <c r="E773" s="20">
        <f>IFERROR(VLOOKUP(A773,[1]Monitoramento_Base_somente_disp!$A:$L,8,FALSE),0)</f>
        <v>51974</v>
      </c>
      <c r="F773" s="20">
        <f>IFERROR(VLOOKUP(A773,[1]Monitoramento_Base_somente_disp!$A:$L,9,FALSE),0)</f>
        <v>0</v>
      </c>
      <c r="G773" s="28">
        <f>IFERROR(VLOOKUP(A773,[1]Monitoramento_Base_somente_disp!$A:$L,10,FALSE),0)</f>
        <v>0</v>
      </c>
      <c r="H773" s="27">
        <f>IFERROR(VLOOKUP(A773,[2]webService!$A:$I,4,FALSE),0)</f>
        <v>0</v>
      </c>
      <c r="I773" s="20">
        <f>IFERROR(VLOOKUP(A773,[2]webService!$A:$II,5,FALSE),0)</f>
        <v>0</v>
      </c>
      <c r="J773" s="20">
        <f>IFERROR(VLOOKUP(A773,[2]webService!$A:$I,6,FALSE),0)</f>
        <v>0</v>
      </c>
      <c r="K773" s="20">
        <f>IFERROR(VLOOKUP(A773,[2]webService!$A:$I,7,FALSE),0)</f>
        <v>0</v>
      </c>
      <c r="L773" s="20">
        <f>IFERROR(VLOOKUP(A773,[2]webService!$A:$I,8,FALSE),0)</f>
        <v>0</v>
      </c>
      <c r="M773" s="28">
        <f>IFERROR(VLOOKUP(A773,[2]webService!$A:$I,9,FALSE),0)</f>
        <v>0</v>
      </c>
      <c r="N773" s="27">
        <f>IFERROR(VLOOKUP(A773,[3]soaBnafar!$A:$G,2,FALSE),0)</f>
        <v>0</v>
      </c>
      <c r="O773" s="20">
        <f>IFERROR(VLOOKUP(A773,[3]soaBnafar!$A:$H,3,FALSE),0)</f>
        <v>0</v>
      </c>
      <c r="P773" s="20">
        <f>IFERROR(VLOOKUP(A773,[3]soaBnafar!$A:$G,4,FALSE),0)</f>
        <v>0</v>
      </c>
      <c r="Q773" s="20">
        <f>IFERROR(VLOOKUP(A773,[3]soaBnafar!$A:$G,5,FALSE),0)</f>
        <v>0</v>
      </c>
      <c r="R773" s="20">
        <f>IFERROR(VLOOKUP(A773,[3]soaBnafar!$A:$G,6,FALSE),0)</f>
        <v>0</v>
      </c>
      <c r="S773" s="20">
        <f>IFERROR(VLOOKUP(A773,[3]soaBnafar!$A:$G,7,FALSE),0)</f>
        <v>0</v>
      </c>
      <c r="T773" s="32">
        <f t="shared" si="134"/>
        <v>361</v>
      </c>
      <c r="U773" s="21">
        <f t="shared" si="135"/>
        <v>120228</v>
      </c>
      <c r="V773" s="21">
        <f t="shared" si="136"/>
        <v>422</v>
      </c>
      <c r="W773" s="21">
        <f t="shared" si="137"/>
        <v>51974</v>
      </c>
      <c r="X773" s="21">
        <f t="shared" si="138"/>
        <v>0</v>
      </c>
      <c r="Y773" s="33">
        <f t="shared" si="139"/>
        <v>0</v>
      </c>
      <c r="Z773" s="4" t="str">
        <f t="shared" si="140"/>
        <v>Sim</v>
      </c>
      <c r="AA773" s="4" t="str">
        <f t="shared" si="141"/>
        <v>Sim</v>
      </c>
      <c r="AB773" s="4" t="str">
        <f t="shared" si="142"/>
        <v>Sim</v>
      </c>
      <c r="AC773" s="4" t="str">
        <f t="shared" si="143"/>
        <v>Sim</v>
      </c>
      <c r="AD773" s="4" t="str">
        <f t="shared" si="144"/>
        <v>Não</v>
      </c>
      <c r="AE773" s="30" t="str">
        <f t="shared" si="145"/>
        <v>Não</v>
      </c>
    </row>
    <row r="774" spans="1:31" x14ac:dyDescent="0.25">
      <c r="A774" s="23">
        <v>240300</v>
      </c>
      <c r="B774" s="27">
        <f>IFERROR(VLOOKUP(A774,[1]Monitoramento_Base_somente_disp!$A:$L,5,FALSE),0)</f>
        <v>21078</v>
      </c>
      <c r="C774" s="20">
        <f>IFERROR(VLOOKUP(A774,[1]Monitoramento_Base_somente_disp!$A:$L,6,FALSE),0)</f>
        <v>2174583</v>
      </c>
      <c r="D774" s="20">
        <f>IFERROR(VLOOKUP(A774,[1]Monitoramento_Base_somente_disp!$A:$L,7,FALSE),0)</f>
        <v>8458</v>
      </c>
      <c r="E774" s="20">
        <f>IFERROR(VLOOKUP(A774,[1]Monitoramento_Base_somente_disp!$A:$L,8,FALSE),0)</f>
        <v>1022626</v>
      </c>
      <c r="F774" s="20">
        <f>IFERROR(VLOOKUP(A774,[1]Monitoramento_Base_somente_disp!$A:$L,9,FALSE),0)</f>
        <v>0</v>
      </c>
      <c r="G774" s="28">
        <f>IFERROR(VLOOKUP(A774,[1]Monitoramento_Base_somente_disp!$A:$L,10,FALSE),0)</f>
        <v>0</v>
      </c>
      <c r="H774" s="27">
        <f>IFERROR(VLOOKUP(A774,[2]webService!$A:$I,4,FALSE),0)</f>
        <v>0</v>
      </c>
      <c r="I774" s="20">
        <f>IFERROR(VLOOKUP(A774,[2]webService!$A:$II,5,FALSE),0)</f>
        <v>0</v>
      </c>
      <c r="J774" s="20">
        <f>IFERROR(VLOOKUP(A774,[2]webService!$A:$I,6,FALSE),0)</f>
        <v>0</v>
      </c>
      <c r="K774" s="20">
        <f>IFERROR(VLOOKUP(A774,[2]webService!$A:$I,7,FALSE),0)</f>
        <v>0</v>
      </c>
      <c r="L774" s="20">
        <f>IFERROR(VLOOKUP(A774,[2]webService!$A:$I,8,FALSE),0)</f>
        <v>0</v>
      </c>
      <c r="M774" s="28">
        <f>IFERROR(VLOOKUP(A774,[2]webService!$A:$I,9,FALSE),0)</f>
        <v>0</v>
      </c>
      <c r="N774" s="27">
        <f>IFERROR(VLOOKUP(A774,[3]soaBnafar!$A:$G,2,FALSE),0)</f>
        <v>0</v>
      </c>
      <c r="O774" s="20">
        <f>IFERROR(VLOOKUP(A774,[3]soaBnafar!$A:$H,3,FALSE),0)</f>
        <v>0</v>
      </c>
      <c r="P774" s="20">
        <f>IFERROR(VLOOKUP(A774,[3]soaBnafar!$A:$G,4,FALSE),0)</f>
        <v>0</v>
      </c>
      <c r="Q774" s="20">
        <f>IFERROR(VLOOKUP(A774,[3]soaBnafar!$A:$G,5,FALSE),0)</f>
        <v>0</v>
      </c>
      <c r="R774" s="20">
        <f>IFERROR(VLOOKUP(A774,[3]soaBnafar!$A:$G,6,FALSE),0)</f>
        <v>0</v>
      </c>
      <c r="S774" s="20">
        <f>IFERROR(VLOOKUP(A774,[3]soaBnafar!$A:$G,7,FALSE),0)</f>
        <v>0</v>
      </c>
      <c r="T774" s="32">
        <f t="shared" ref="T774:T837" si="146">B774+H774+N774</f>
        <v>21078</v>
      </c>
      <c r="U774" s="21">
        <f t="shared" ref="U774:U837" si="147">C774+I774+O774</f>
        <v>2174583</v>
      </c>
      <c r="V774" s="21">
        <f t="shared" ref="V774:V837" si="148">D774+J774+P774</f>
        <v>8458</v>
      </c>
      <c r="W774" s="21">
        <f t="shared" ref="W774:W837" si="149">E774+K774+Q774</f>
        <v>1022626</v>
      </c>
      <c r="X774" s="21">
        <f t="shared" ref="X774:X837" si="150">F774+L774+R774</f>
        <v>0</v>
      </c>
      <c r="Y774" s="33">
        <f t="shared" ref="Y774:Y837" si="151">G774+M774+S774</f>
        <v>0</v>
      </c>
      <c r="Z774" s="4" t="str">
        <f t="shared" ref="Z774:Z837" si="152">IF(T774=0,"Não","Sim")</f>
        <v>Sim</v>
      </c>
      <c r="AA774" s="4" t="str">
        <f t="shared" ref="AA774:AA837" si="153">IF(U774=0,"Não","Sim")</f>
        <v>Sim</v>
      </c>
      <c r="AB774" s="4" t="str">
        <f t="shared" ref="AB774:AB837" si="154">IF(V774=0,"Não","Sim")</f>
        <v>Sim</v>
      </c>
      <c r="AC774" s="4" t="str">
        <f t="shared" ref="AC774:AC837" si="155">IF(W774=0,"Não","Sim")</f>
        <v>Sim</v>
      </c>
      <c r="AD774" s="4" t="str">
        <f t="shared" ref="AD774:AD837" si="156">IF(X774=0,"Não","Sim")</f>
        <v>Não</v>
      </c>
      <c r="AE774" s="30" t="str">
        <f t="shared" ref="AE774:AE837" si="157">IF(Y774=0,"Não","Sim")</f>
        <v>Não</v>
      </c>
    </row>
    <row r="775" spans="1:31" x14ac:dyDescent="0.25">
      <c r="A775" s="23">
        <v>240320</v>
      </c>
      <c r="B775" s="27">
        <f>IFERROR(VLOOKUP(A775,[1]Monitoramento_Base_somente_disp!$A:$L,5,FALSE),0)</f>
        <v>356</v>
      </c>
      <c r="C775" s="20">
        <f>IFERROR(VLOOKUP(A775,[1]Monitoramento_Base_somente_disp!$A:$L,6,FALSE),0)</f>
        <v>3119623</v>
      </c>
      <c r="D775" s="20">
        <f>IFERROR(VLOOKUP(A775,[1]Monitoramento_Base_somente_disp!$A:$L,7,FALSE),0)</f>
        <v>1036</v>
      </c>
      <c r="E775" s="20">
        <f>IFERROR(VLOOKUP(A775,[1]Monitoramento_Base_somente_disp!$A:$L,8,FALSE),0)</f>
        <v>1548759</v>
      </c>
      <c r="F775" s="20">
        <f>IFERROR(VLOOKUP(A775,[1]Monitoramento_Base_somente_disp!$A:$L,9,FALSE),0)</f>
        <v>0</v>
      </c>
      <c r="G775" s="28">
        <f>IFERROR(VLOOKUP(A775,[1]Monitoramento_Base_somente_disp!$A:$L,10,FALSE),0)</f>
        <v>0</v>
      </c>
      <c r="H775" s="27">
        <f>IFERROR(VLOOKUP(A775,[2]webService!$A:$I,4,FALSE),0)</f>
        <v>0</v>
      </c>
      <c r="I775" s="20">
        <f>IFERROR(VLOOKUP(A775,[2]webService!$A:$II,5,FALSE),0)</f>
        <v>0</v>
      </c>
      <c r="J775" s="20">
        <f>IFERROR(VLOOKUP(A775,[2]webService!$A:$I,6,FALSE),0)</f>
        <v>0</v>
      </c>
      <c r="K775" s="20">
        <f>IFERROR(VLOOKUP(A775,[2]webService!$A:$I,7,FALSE),0)</f>
        <v>0</v>
      </c>
      <c r="L775" s="20">
        <f>IFERROR(VLOOKUP(A775,[2]webService!$A:$I,8,FALSE),0)</f>
        <v>0</v>
      </c>
      <c r="M775" s="28">
        <f>IFERROR(VLOOKUP(A775,[2]webService!$A:$I,9,FALSE),0)</f>
        <v>0</v>
      </c>
      <c r="N775" s="27">
        <f>IFERROR(VLOOKUP(A775,[3]soaBnafar!$A:$G,2,FALSE),0)</f>
        <v>0</v>
      </c>
      <c r="O775" s="20">
        <f>IFERROR(VLOOKUP(A775,[3]soaBnafar!$A:$H,3,FALSE),0)</f>
        <v>0</v>
      </c>
      <c r="P775" s="20">
        <f>IFERROR(VLOOKUP(A775,[3]soaBnafar!$A:$G,4,FALSE),0)</f>
        <v>0</v>
      </c>
      <c r="Q775" s="20">
        <f>IFERROR(VLOOKUP(A775,[3]soaBnafar!$A:$G,5,FALSE),0)</f>
        <v>0</v>
      </c>
      <c r="R775" s="20">
        <f>IFERROR(VLOOKUP(A775,[3]soaBnafar!$A:$G,6,FALSE),0)</f>
        <v>0</v>
      </c>
      <c r="S775" s="20">
        <f>IFERROR(VLOOKUP(A775,[3]soaBnafar!$A:$G,7,FALSE),0)</f>
        <v>0</v>
      </c>
      <c r="T775" s="32">
        <f t="shared" si="146"/>
        <v>356</v>
      </c>
      <c r="U775" s="21">
        <f t="shared" si="147"/>
        <v>3119623</v>
      </c>
      <c r="V775" s="21">
        <f t="shared" si="148"/>
        <v>1036</v>
      </c>
      <c r="W775" s="21">
        <f t="shared" si="149"/>
        <v>1548759</v>
      </c>
      <c r="X775" s="21">
        <f t="shared" si="150"/>
        <v>0</v>
      </c>
      <c r="Y775" s="33">
        <f t="shared" si="151"/>
        <v>0</v>
      </c>
      <c r="Z775" s="4" t="str">
        <f t="shared" si="152"/>
        <v>Sim</v>
      </c>
      <c r="AA775" s="4" t="str">
        <f t="shared" si="153"/>
        <v>Sim</v>
      </c>
      <c r="AB775" s="4" t="str">
        <f t="shared" si="154"/>
        <v>Sim</v>
      </c>
      <c r="AC775" s="4" t="str">
        <f t="shared" si="155"/>
        <v>Sim</v>
      </c>
      <c r="AD775" s="4" t="str">
        <f t="shared" si="156"/>
        <v>Não</v>
      </c>
      <c r="AE775" s="30" t="str">
        <f t="shared" si="157"/>
        <v>Não</v>
      </c>
    </row>
    <row r="776" spans="1:31" x14ac:dyDescent="0.25">
      <c r="A776" s="23">
        <v>240330</v>
      </c>
      <c r="B776" s="27">
        <f>IFERROR(VLOOKUP(A776,[1]Monitoramento_Base_somente_disp!$A:$L,5,FALSE),0)</f>
        <v>21189</v>
      </c>
      <c r="C776" s="20">
        <f>IFERROR(VLOOKUP(A776,[1]Monitoramento_Base_somente_disp!$A:$L,6,FALSE),0)</f>
        <v>3804644</v>
      </c>
      <c r="D776" s="20">
        <f>IFERROR(VLOOKUP(A776,[1]Monitoramento_Base_somente_disp!$A:$L,7,FALSE),0)</f>
        <v>10855</v>
      </c>
      <c r="E776" s="20">
        <f>IFERROR(VLOOKUP(A776,[1]Monitoramento_Base_somente_disp!$A:$L,8,FALSE),0)</f>
        <v>1882749</v>
      </c>
      <c r="F776" s="20">
        <f>IFERROR(VLOOKUP(A776,[1]Monitoramento_Base_somente_disp!$A:$L,9,FALSE),0)</f>
        <v>0</v>
      </c>
      <c r="G776" s="28">
        <f>IFERROR(VLOOKUP(A776,[1]Monitoramento_Base_somente_disp!$A:$L,10,FALSE),0)</f>
        <v>0</v>
      </c>
      <c r="H776" s="27">
        <f>IFERROR(VLOOKUP(A776,[2]webService!$A:$I,4,FALSE),0)</f>
        <v>0</v>
      </c>
      <c r="I776" s="20">
        <f>IFERROR(VLOOKUP(A776,[2]webService!$A:$II,5,FALSE),0)</f>
        <v>0</v>
      </c>
      <c r="J776" s="20">
        <f>IFERROR(VLOOKUP(A776,[2]webService!$A:$I,6,FALSE),0)</f>
        <v>0</v>
      </c>
      <c r="K776" s="20">
        <f>IFERROR(VLOOKUP(A776,[2]webService!$A:$I,7,FALSE),0)</f>
        <v>0</v>
      </c>
      <c r="L776" s="20">
        <f>IFERROR(VLOOKUP(A776,[2]webService!$A:$I,8,FALSE),0)</f>
        <v>0</v>
      </c>
      <c r="M776" s="28">
        <f>IFERROR(VLOOKUP(A776,[2]webService!$A:$I,9,FALSE),0)</f>
        <v>0</v>
      </c>
      <c r="N776" s="27">
        <f>IFERROR(VLOOKUP(A776,[3]soaBnafar!$A:$G,2,FALSE),0)</f>
        <v>0</v>
      </c>
      <c r="O776" s="20">
        <f>IFERROR(VLOOKUP(A776,[3]soaBnafar!$A:$H,3,FALSE),0)</f>
        <v>0</v>
      </c>
      <c r="P776" s="20">
        <f>IFERROR(VLOOKUP(A776,[3]soaBnafar!$A:$G,4,FALSE),0)</f>
        <v>0</v>
      </c>
      <c r="Q776" s="20">
        <f>IFERROR(VLOOKUP(A776,[3]soaBnafar!$A:$G,5,FALSE),0)</f>
        <v>0</v>
      </c>
      <c r="R776" s="20">
        <f>IFERROR(VLOOKUP(A776,[3]soaBnafar!$A:$G,6,FALSE),0)</f>
        <v>0</v>
      </c>
      <c r="S776" s="20">
        <f>IFERROR(VLOOKUP(A776,[3]soaBnafar!$A:$G,7,FALSE),0)</f>
        <v>0</v>
      </c>
      <c r="T776" s="32">
        <f t="shared" si="146"/>
        <v>21189</v>
      </c>
      <c r="U776" s="21">
        <f t="shared" si="147"/>
        <v>3804644</v>
      </c>
      <c r="V776" s="21">
        <f t="shared" si="148"/>
        <v>10855</v>
      </c>
      <c r="W776" s="21">
        <f t="shared" si="149"/>
        <v>1882749</v>
      </c>
      <c r="X776" s="21">
        <f t="shared" si="150"/>
        <v>0</v>
      </c>
      <c r="Y776" s="33">
        <f t="shared" si="151"/>
        <v>0</v>
      </c>
      <c r="Z776" s="4" t="str">
        <f t="shared" si="152"/>
        <v>Sim</v>
      </c>
      <c r="AA776" s="4" t="str">
        <f t="shared" si="153"/>
        <v>Sim</v>
      </c>
      <c r="AB776" s="4" t="str">
        <f t="shared" si="154"/>
        <v>Sim</v>
      </c>
      <c r="AC776" s="4" t="str">
        <f t="shared" si="155"/>
        <v>Sim</v>
      </c>
      <c r="AD776" s="4" t="str">
        <f t="shared" si="156"/>
        <v>Não</v>
      </c>
      <c r="AE776" s="30" t="str">
        <f t="shared" si="157"/>
        <v>Não</v>
      </c>
    </row>
    <row r="777" spans="1:31" x14ac:dyDescent="0.25">
      <c r="A777" s="23">
        <v>240350</v>
      </c>
      <c r="B777" s="27">
        <f>IFERROR(VLOOKUP(A777,[1]Monitoramento_Base_somente_disp!$A:$L,5,FALSE),0)</f>
        <v>990</v>
      </c>
      <c r="C777" s="20">
        <f>IFERROR(VLOOKUP(A777,[1]Monitoramento_Base_somente_disp!$A:$L,6,FALSE),0)</f>
        <v>3501200</v>
      </c>
      <c r="D777" s="20">
        <f>IFERROR(VLOOKUP(A777,[1]Monitoramento_Base_somente_disp!$A:$L,7,FALSE),0)</f>
        <v>920</v>
      </c>
      <c r="E777" s="20">
        <f>IFERROR(VLOOKUP(A777,[1]Monitoramento_Base_somente_disp!$A:$L,8,FALSE),0)</f>
        <v>1736840</v>
      </c>
      <c r="F777" s="20">
        <f>IFERROR(VLOOKUP(A777,[1]Monitoramento_Base_somente_disp!$A:$L,9,FALSE),0)</f>
        <v>0</v>
      </c>
      <c r="G777" s="28">
        <f>IFERROR(VLOOKUP(A777,[1]Monitoramento_Base_somente_disp!$A:$L,10,FALSE),0)</f>
        <v>0</v>
      </c>
      <c r="H777" s="27">
        <f>IFERROR(VLOOKUP(A777,[2]webService!$A:$I,4,FALSE),0)</f>
        <v>0</v>
      </c>
      <c r="I777" s="20">
        <f>IFERROR(VLOOKUP(A777,[2]webService!$A:$II,5,FALSE),0)</f>
        <v>0</v>
      </c>
      <c r="J777" s="20">
        <f>IFERROR(VLOOKUP(A777,[2]webService!$A:$I,6,FALSE),0)</f>
        <v>0</v>
      </c>
      <c r="K777" s="20">
        <f>IFERROR(VLOOKUP(A777,[2]webService!$A:$I,7,FALSE),0)</f>
        <v>0</v>
      </c>
      <c r="L777" s="20">
        <f>IFERROR(VLOOKUP(A777,[2]webService!$A:$I,8,FALSE),0)</f>
        <v>0</v>
      </c>
      <c r="M777" s="28">
        <f>IFERROR(VLOOKUP(A777,[2]webService!$A:$I,9,FALSE),0)</f>
        <v>0</v>
      </c>
      <c r="N777" s="27">
        <f>IFERROR(VLOOKUP(A777,[3]soaBnafar!$A:$G,2,FALSE),0)</f>
        <v>0</v>
      </c>
      <c r="O777" s="20">
        <f>IFERROR(VLOOKUP(A777,[3]soaBnafar!$A:$H,3,FALSE),0)</f>
        <v>0</v>
      </c>
      <c r="P777" s="20">
        <f>IFERROR(VLOOKUP(A777,[3]soaBnafar!$A:$G,4,FALSE),0)</f>
        <v>0</v>
      </c>
      <c r="Q777" s="20">
        <f>IFERROR(VLOOKUP(A777,[3]soaBnafar!$A:$G,5,FALSE),0)</f>
        <v>0</v>
      </c>
      <c r="R777" s="20">
        <f>IFERROR(VLOOKUP(A777,[3]soaBnafar!$A:$G,6,FALSE),0)</f>
        <v>0</v>
      </c>
      <c r="S777" s="20">
        <f>IFERROR(VLOOKUP(A777,[3]soaBnafar!$A:$G,7,FALSE),0)</f>
        <v>0</v>
      </c>
      <c r="T777" s="32">
        <f t="shared" si="146"/>
        <v>990</v>
      </c>
      <c r="U777" s="21">
        <f t="shared" si="147"/>
        <v>3501200</v>
      </c>
      <c r="V777" s="21">
        <f t="shared" si="148"/>
        <v>920</v>
      </c>
      <c r="W777" s="21">
        <f t="shared" si="149"/>
        <v>1736840</v>
      </c>
      <c r="X777" s="21">
        <f t="shared" si="150"/>
        <v>0</v>
      </c>
      <c r="Y777" s="33">
        <f t="shared" si="151"/>
        <v>0</v>
      </c>
      <c r="Z777" s="4" t="str">
        <f t="shared" si="152"/>
        <v>Sim</v>
      </c>
      <c r="AA777" s="4" t="str">
        <f t="shared" si="153"/>
        <v>Sim</v>
      </c>
      <c r="AB777" s="4" t="str">
        <f t="shared" si="154"/>
        <v>Sim</v>
      </c>
      <c r="AC777" s="4" t="str">
        <f t="shared" si="155"/>
        <v>Sim</v>
      </c>
      <c r="AD777" s="4" t="str">
        <f t="shared" si="156"/>
        <v>Não</v>
      </c>
      <c r="AE777" s="30" t="str">
        <f t="shared" si="157"/>
        <v>Não</v>
      </c>
    </row>
    <row r="778" spans="1:31" x14ac:dyDescent="0.25">
      <c r="A778" s="23">
        <v>240375</v>
      </c>
      <c r="B778" s="27">
        <f>IFERROR(VLOOKUP(A778,[1]Monitoramento_Base_somente_disp!$A:$L,5,FALSE),0)</f>
        <v>23962</v>
      </c>
      <c r="C778" s="20">
        <f>IFERROR(VLOOKUP(A778,[1]Monitoramento_Base_somente_disp!$A:$L,6,FALSE),0)</f>
        <v>15982239</v>
      </c>
      <c r="D778" s="20">
        <f>IFERROR(VLOOKUP(A778,[1]Monitoramento_Base_somente_disp!$A:$L,7,FALSE),0)</f>
        <v>11006</v>
      </c>
      <c r="E778" s="20">
        <f>IFERROR(VLOOKUP(A778,[1]Monitoramento_Base_somente_disp!$A:$L,8,FALSE),0)</f>
        <v>8070459</v>
      </c>
      <c r="F778" s="20">
        <f>IFERROR(VLOOKUP(A778,[1]Monitoramento_Base_somente_disp!$A:$L,9,FALSE),0)</f>
        <v>0</v>
      </c>
      <c r="G778" s="28">
        <f>IFERROR(VLOOKUP(A778,[1]Monitoramento_Base_somente_disp!$A:$L,10,FALSE),0)</f>
        <v>0</v>
      </c>
      <c r="H778" s="27">
        <f>IFERROR(VLOOKUP(A778,[2]webService!$A:$I,4,FALSE),0)</f>
        <v>0</v>
      </c>
      <c r="I778" s="20">
        <f>IFERROR(VLOOKUP(A778,[2]webService!$A:$II,5,FALSE),0)</f>
        <v>0</v>
      </c>
      <c r="J778" s="20">
        <f>IFERROR(VLOOKUP(A778,[2]webService!$A:$I,6,FALSE),0)</f>
        <v>0</v>
      </c>
      <c r="K778" s="20">
        <f>IFERROR(VLOOKUP(A778,[2]webService!$A:$I,7,FALSE),0)</f>
        <v>0</v>
      </c>
      <c r="L778" s="20">
        <f>IFERROR(VLOOKUP(A778,[2]webService!$A:$I,8,FALSE),0)</f>
        <v>0</v>
      </c>
      <c r="M778" s="28">
        <f>IFERROR(VLOOKUP(A778,[2]webService!$A:$I,9,FALSE),0)</f>
        <v>0</v>
      </c>
      <c r="N778" s="27">
        <f>IFERROR(VLOOKUP(A778,[3]soaBnafar!$A:$G,2,FALSE),0)</f>
        <v>0</v>
      </c>
      <c r="O778" s="20">
        <f>IFERROR(VLOOKUP(A778,[3]soaBnafar!$A:$H,3,FALSE),0)</f>
        <v>0</v>
      </c>
      <c r="P778" s="20">
        <f>IFERROR(VLOOKUP(A778,[3]soaBnafar!$A:$G,4,FALSE),0)</f>
        <v>0</v>
      </c>
      <c r="Q778" s="20">
        <f>IFERROR(VLOOKUP(A778,[3]soaBnafar!$A:$G,5,FALSE),0)</f>
        <v>0</v>
      </c>
      <c r="R778" s="20">
        <f>IFERROR(VLOOKUP(A778,[3]soaBnafar!$A:$G,6,FALSE),0)</f>
        <v>0</v>
      </c>
      <c r="S778" s="20">
        <f>IFERROR(VLOOKUP(A778,[3]soaBnafar!$A:$G,7,FALSE),0)</f>
        <v>0</v>
      </c>
      <c r="T778" s="32">
        <f t="shared" si="146"/>
        <v>23962</v>
      </c>
      <c r="U778" s="21">
        <f t="shared" si="147"/>
        <v>15982239</v>
      </c>
      <c r="V778" s="21">
        <f t="shared" si="148"/>
        <v>11006</v>
      </c>
      <c r="W778" s="21">
        <f t="shared" si="149"/>
        <v>8070459</v>
      </c>
      <c r="X778" s="21">
        <f t="shared" si="150"/>
        <v>0</v>
      </c>
      <c r="Y778" s="33">
        <f t="shared" si="151"/>
        <v>0</v>
      </c>
      <c r="Z778" s="4" t="str">
        <f t="shared" si="152"/>
        <v>Sim</v>
      </c>
      <c r="AA778" s="4" t="str">
        <f t="shared" si="153"/>
        <v>Sim</v>
      </c>
      <c r="AB778" s="4" t="str">
        <f t="shared" si="154"/>
        <v>Sim</v>
      </c>
      <c r="AC778" s="4" t="str">
        <f t="shared" si="155"/>
        <v>Sim</v>
      </c>
      <c r="AD778" s="4" t="str">
        <f t="shared" si="156"/>
        <v>Não</v>
      </c>
      <c r="AE778" s="30" t="str">
        <f t="shared" si="157"/>
        <v>Não</v>
      </c>
    </row>
    <row r="779" spans="1:31" x14ac:dyDescent="0.25">
      <c r="A779" s="23">
        <v>240390</v>
      </c>
      <c r="B779" s="27">
        <f>IFERROR(VLOOKUP(A779,[1]Monitoramento_Base_somente_disp!$A:$L,5,FALSE),0)</f>
        <v>19140</v>
      </c>
      <c r="C779" s="20">
        <f>IFERROR(VLOOKUP(A779,[1]Monitoramento_Base_somente_disp!$A:$L,6,FALSE),0)</f>
        <v>4015544</v>
      </c>
      <c r="D779" s="20">
        <f>IFERROR(VLOOKUP(A779,[1]Monitoramento_Base_somente_disp!$A:$L,7,FALSE),0)</f>
        <v>11842</v>
      </c>
      <c r="E779" s="20">
        <f>IFERROR(VLOOKUP(A779,[1]Monitoramento_Base_somente_disp!$A:$L,8,FALSE),0)</f>
        <v>1909781</v>
      </c>
      <c r="F779" s="20">
        <f>IFERROR(VLOOKUP(A779,[1]Monitoramento_Base_somente_disp!$A:$L,9,FALSE),0)</f>
        <v>0</v>
      </c>
      <c r="G779" s="28">
        <f>IFERROR(VLOOKUP(A779,[1]Monitoramento_Base_somente_disp!$A:$L,10,FALSE),0)</f>
        <v>0</v>
      </c>
      <c r="H779" s="27">
        <f>IFERROR(VLOOKUP(A779,[2]webService!$A:$I,4,FALSE),0)</f>
        <v>0</v>
      </c>
      <c r="I779" s="20">
        <f>IFERROR(VLOOKUP(A779,[2]webService!$A:$II,5,FALSE),0)</f>
        <v>0</v>
      </c>
      <c r="J779" s="20">
        <f>IFERROR(VLOOKUP(A779,[2]webService!$A:$I,6,FALSE),0)</f>
        <v>0</v>
      </c>
      <c r="K779" s="20">
        <f>IFERROR(VLOOKUP(A779,[2]webService!$A:$I,7,FALSE),0)</f>
        <v>0</v>
      </c>
      <c r="L779" s="20">
        <f>IFERROR(VLOOKUP(A779,[2]webService!$A:$I,8,FALSE),0)</f>
        <v>0</v>
      </c>
      <c r="M779" s="28">
        <f>IFERROR(VLOOKUP(A779,[2]webService!$A:$I,9,FALSE),0)</f>
        <v>0</v>
      </c>
      <c r="N779" s="27">
        <f>IFERROR(VLOOKUP(A779,[3]soaBnafar!$A:$G,2,FALSE),0)</f>
        <v>0</v>
      </c>
      <c r="O779" s="20">
        <f>IFERROR(VLOOKUP(A779,[3]soaBnafar!$A:$H,3,FALSE),0)</f>
        <v>0</v>
      </c>
      <c r="P779" s="20">
        <f>IFERROR(VLOOKUP(A779,[3]soaBnafar!$A:$G,4,FALSE),0)</f>
        <v>0</v>
      </c>
      <c r="Q779" s="20">
        <f>IFERROR(VLOOKUP(A779,[3]soaBnafar!$A:$G,5,FALSE),0)</f>
        <v>0</v>
      </c>
      <c r="R779" s="20">
        <f>IFERROR(VLOOKUP(A779,[3]soaBnafar!$A:$G,6,FALSE),0)</f>
        <v>0</v>
      </c>
      <c r="S779" s="20">
        <f>IFERROR(VLOOKUP(A779,[3]soaBnafar!$A:$G,7,FALSE),0)</f>
        <v>0</v>
      </c>
      <c r="T779" s="32">
        <f t="shared" si="146"/>
        <v>19140</v>
      </c>
      <c r="U779" s="21">
        <f t="shared" si="147"/>
        <v>4015544</v>
      </c>
      <c r="V779" s="21">
        <f t="shared" si="148"/>
        <v>11842</v>
      </c>
      <c r="W779" s="21">
        <f t="shared" si="149"/>
        <v>1909781</v>
      </c>
      <c r="X779" s="21">
        <f t="shared" si="150"/>
        <v>0</v>
      </c>
      <c r="Y779" s="33">
        <f t="shared" si="151"/>
        <v>0</v>
      </c>
      <c r="Z779" s="4" t="str">
        <f t="shared" si="152"/>
        <v>Sim</v>
      </c>
      <c r="AA779" s="4" t="str">
        <f t="shared" si="153"/>
        <v>Sim</v>
      </c>
      <c r="AB779" s="4" t="str">
        <f t="shared" si="154"/>
        <v>Sim</v>
      </c>
      <c r="AC779" s="4" t="str">
        <f t="shared" si="155"/>
        <v>Sim</v>
      </c>
      <c r="AD779" s="4" t="str">
        <f t="shared" si="156"/>
        <v>Não</v>
      </c>
      <c r="AE779" s="30" t="str">
        <f t="shared" si="157"/>
        <v>Não</v>
      </c>
    </row>
    <row r="780" spans="1:31" x14ac:dyDescent="0.25">
      <c r="A780" s="23">
        <v>240400</v>
      </c>
      <c r="B780" s="27">
        <f>IFERROR(VLOOKUP(A780,[1]Monitoramento_Base_somente_disp!$A:$L,5,FALSE),0)</f>
        <v>5151</v>
      </c>
      <c r="C780" s="20">
        <f>IFERROR(VLOOKUP(A780,[1]Monitoramento_Base_somente_disp!$A:$L,6,FALSE),0)</f>
        <v>1950418</v>
      </c>
      <c r="D780" s="20">
        <f>IFERROR(VLOOKUP(A780,[1]Monitoramento_Base_somente_disp!$A:$L,7,FALSE),0)</f>
        <v>3291</v>
      </c>
      <c r="E780" s="20">
        <f>IFERROR(VLOOKUP(A780,[1]Monitoramento_Base_somente_disp!$A:$L,8,FALSE),0)</f>
        <v>922545</v>
      </c>
      <c r="F780" s="20">
        <f>IFERROR(VLOOKUP(A780,[1]Monitoramento_Base_somente_disp!$A:$L,9,FALSE),0)</f>
        <v>0</v>
      </c>
      <c r="G780" s="28">
        <f>IFERROR(VLOOKUP(A780,[1]Monitoramento_Base_somente_disp!$A:$L,10,FALSE),0)</f>
        <v>0</v>
      </c>
      <c r="H780" s="27">
        <f>IFERROR(VLOOKUP(A780,[2]webService!$A:$I,4,FALSE),0)</f>
        <v>0</v>
      </c>
      <c r="I780" s="20">
        <f>IFERROR(VLOOKUP(A780,[2]webService!$A:$II,5,FALSE),0)</f>
        <v>0</v>
      </c>
      <c r="J780" s="20">
        <f>IFERROR(VLOOKUP(A780,[2]webService!$A:$I,6,FALSE),0)</f>
        <v>0</v>
      </c>
      <c r="K780" s="20">
        <f>IFERROR(VLOOKUP(A780,[2]webService!$A:$I,7,FALSE),0)</f>
        <v>0</v>
      </c>
      <c r="L780" s="20">
        <f>IFERROR(VLOOKUP(A780,[2]webService!$A:$I,8,FALSE),0)</f>
        <v>0</v>
      </c>
      <c r="M780" s="28">
        <f>IFERROR(VLOOKUP(A780,[2]webService!$A:$I,9,FALSE),0)</f>
        <v>0</v>
      </c>
      <c r="N780" s="27">
        <f>IFERROR(VLOOKUP(A780,[3]soaBnafar!$A:$G,2,FALSE),0)</f>
        <v>0</v>
      </c>
      <c r="O780" s="20">
        <f>IFERROR(VLOOKUP(A780,[3]soaBnafar!$A:$H,3,FALSE),0)</f>
        <v>0</v>
      </c>
      <c r="P780" s="20">
        <f>IFERROR(VLOOKUP(A780,[3]soaBnafar!$A:$G,4,FALSE),0)</f>
        <v>0</v>
      </c>
      <c r="Q780" s="20">
        <f>IFERROR(VLOOKUP(A780,[3]soaBnafar!$A:$G,5,FALSE),0)</f>
        <v>0</v>
      </c>
      <c r="R780" s="20">
        <f>IFERROR(VLOOKUP(A780,[3]soaBnafar!$A:$G,6,FALSE),0)</f>
        <v>0</v>
      </c>
      <c r="S780" s="20">
        <f>IFERROR(VLOOKUP(A780,[3]soaBnafar!$A:$G,7,FALSE),0)</f>
        <v>0</v>
      </c>
      <c r="T780" s="32">
        <f t="shared" si="146"/>
        <v>5151</v>
      </c>
      <c r="U780" s="21">
        <f t="shared" si="147"/>
        <v>1950418</v>
      </c>
      <c r="V780" s="21">
        <f t="shared" si="148"/>
        <v>3291</v>
      </c>
      <c r="W780" s="21">
        <f t="shared" si="149"/>
        <v>922545</v>
      </c>
      <c r="X780" s="21">
        <f t="shared" si="150"/>
        <v>0</v>
      </c>
      <c r="Y780" s="33">
        <f t="shared" si="151"/>
        <v>0</v>
      </c>
      <c r="Z780" s="4" t="str">
        <f t="shared" si="152"/>
        <v>Sim</v>
      </c>
      <c r="AA780" s="4" t="str">
        <f t="shared" si="153"/>
        <v>Sim</v>
      </c>
      <c r="AB780" s="4" t="str">
        <f t="shared" si="154"/>
        <v>Sim</v>
      </c>
      <c r="AC780" s="4" t="str">
        <f t="shared" si="155"/>
        <v>Sim</v>
      </c>
      <c r="AD780" s="4" t="str">
        <f t="shared" si="156"/>
        <v>Não</v>
      </c>
      <c r="AE780" s="30" t="str">
        <f t="shared" si="157"/>
        <v>Não</v>
      </c>
    </row>
    <row r="781" spans="1:31" x14ac:dyDescent="0.25">
      <c r="A781" s="23">
        <v>240410</v>
      </c>
      <c r="B781" s="27">
        <f>IFERROR(VLOOKUP(A781,[1]Monitoramento_Base_somente_disp!$A:$L,5,FALSE),0)</f>
        <v>0</v>
      </c>
      <c r="C781" s="20">
        <f>IFERROR(VLOOKUP(A781,[1]Monitoramento_Base_somente_disp!$A:$L,6,FALSE),0)</f>
        <v>3288628</v>
      </c>
      <c r="D781" s="20">
        <f>IFERROR(VLOOKUP(A781,[1]Monitoramento_Base_somente_disp!$A:$L,7,FALSE),0)</f>
        <v>0</v>
      </c>
      <c r="E781" s="20">
        <f>IFERROR(VLOOKUP(A781,[1]Monitoramento_Base_somente_disp!$A:$L,8,FALSE),0)</f>
        <v>1644314</v>
      </c>
      <c r="F781" s="20">
        <f>IFERROR(VLOOKUP(A781,[1]Monitoramento_Base_somente_disp!$A:$L,9,FALSE),0)</f>
        <v>0</v>
      </c>
      <c r="G781" s="28">
        <f>IFERROR(VLOOKUP(A781,[1]Monitoramento_Base_somente_disp!$A:$L,10,FALSE),0)</f>
        <v>0</v>
      </c>
      <c r="H781" s="27">
        <f>IFERROR(VLOOKUP(A781,[2]webService!$A:$I,4,FALSE),0)</f>
        <v>0</v>
      </c>
      <c r="I781" s="20">
        <f>IFERROR(VLOOKUP(A781,[2]webService!$A:$II,5,FALSE),0)</f>
        <v>0</v>
      </c>
      <c r="J781" s="20">
        <f>IFERROR(VLOOKUP(A781,[2]webService!$A:$I,6,FALSE),0)</f>
        <v>0</v>
      </c>
      <c r="K781" s="20">
        <f>IFERROR(VLOOKUP(A781,[2]webService!$A:$I,7,FALSE),0)</f>
        <v>0</v>
      </c>
      <c r="L781" s="20">
        <f>IFERROR(VLOOKUP(A781,[2]webService!$A:$I,8,FALSE),0)</f>
        <v>0</v>
      </c>
      <c r="M781" s="28">
        <f>IFERROR(VLOOKUP(A781,[2]webService!$A:$I,9,FALSE),0)</f>
        <v>0</v>
      </c>
      <c r="N781" s="27">
        <f>IFERROR(VLOOKUP(A781,[3]soaBnafar!$A:$G,2,FALSE),0)</f>
        <v>0</v>
      </c>
      <c r="O781" s="20">
        <f>IFERROR(VLOOKUP(A781,[3]soaBnafar!$A:$H,3,FALSE),0)</f>
        <v>0</v>
      </c>
      <c r="P781" s="20">
        <f>IFERROR(VLOOKUP(A781,[3]soaBnafar!$A:$G,4,FALSE),0)</f>
        <v>0</v>
      </c>
      <c r="Q781" s="20">
        <f>IFERROR(VLOOKUP(A781,[3]soaBnafar!$A:$G,5,FALSE),0)</f>
        <v>0</v>
      </c>
      <c r="R781" s="20">
        <f>IFERROR(VLOOKUP(A781,[3]soaBnafar!$A:$G,6,FALSE),0)</f>
        <v>0</v>
      </c>
      <c r="S781" s="20">
        <f>IFERROR(VLOOKUP(A781,[3]soaBnafar!$A:$G,7,FALSE),0)</f>
        <v>0</v>
      </c>
      <c r="T781" s="32">
        <f t="shared" si="146"/>
        <v>0</v>
      </c>
      <c r="U781" s="21">
        <f t="shared" si="147"/>
        <v>3288628</v>
      </c>
      <c r="V781" s="21">
        <f t="shared" si="148"/>
        <v>0</v>
      </c>
      <c r="W781" s="21">
        <f t="shared" si="149"/>
        <v>1644314</v>
      </c>
      <c r="X781" s="21">
        <f t="shared" si="150"/>
        <v>0</v>
      </c>
      <c r="Y781" s="33">
        <f t="shared" si="151"/>
        <v>0</v>
      </c>
      <c r="Z781" s="4" t="str">
        <f t="shared" si="152"/>
        <v>Não</v>
      </c>
      <c r="AA781" s="4" t="str">
        <f t="shared" si="153"/>
        <v>Sim</v>
      </c>
      <c r="AB781" s="4" t="str">
        <f t="shared" si="154"/>
        <v>Não</v>
      </c>
      <c r="AC781" s="4" t="str">
        <f t="shared" si="155"/>
        <v>Sim</v>
      </c>
      <c r="AD781" s="4" t="str">
        <f t="shared" si="156"/>
        <v>Não</v>
      </c>
      <c r="AE781" s="30" t="str">
        <f t="shared" si="157"/>
        <v>Não</v>
      </c>
    </row>
    <row r="782" spans="1:31" x14ac:dyDescent="0.25">
      <c r="A782" s="23">
        <v>240420</v>
      </c>
      <c r="B782" s="27">
        <f>IFERROR(VLOOKUP(A782,[1]Monitoramento_Base_somente_disp!$A:$L,5,FALSE),0)</f>
        <v>40625</v>
      </c>
      <c r="C782" s="20">
        <f>IFERROR(VLOOKUP(A782,[1]Monitoramento_Base_somente_disp!$A:$L,6,FALSE),0)</f>
        <v>4660015</v>
      </c>
      <c r="D782" s="20">
        <f>IFERROR(VLOOKUP(A782,[1]Monitoramento_Base_somente_disp!$A:$L,7,FALSE),0)</f>
        <v>26005</v>
      </c>
      <c r="E782" s="20">
        <f>IFERROR(VLOOKUP(A782,[1]Monitoramento_Base_somente_disp!$A:$L,8,FALSE),0)</f>
        <v>2377796</v>
      </c>
      <c r="F782" s="20">
        <f>IFERROR(VLOOKUP(A782,[1]Monitoramento_Base_somente_disp!$A:$L,9,FALSE),0)</f>
        <v>0</v>
      </c>
      <c r="G782" s="28">
        <f>IFERROR(VLOOKUP(A782,[1]Monitoramento_Base_somente_disp!$A:$L,10,FALSE),0)</f>
        <v>0</v>
      </c>
      <c r="H782" s="27">
        <f>IFERROR(VLOOKUP(A782,[2]webService!$A:$I,4,FALSE),0)</f>
        <v>0</v>
      </c>
      <c r="I782" s="20">
        <f>IFERROR(VLOOKUP(A782,[2]webService!$A:$II,5,FALSE),0)</f>
        <v>0</v>
      </c>
      <c r="J782" s="20">
        <f>IFERROR(VLOOKUP(A782,[2]webService!$A:$I,6,FALSE),0)</f>
        <v>0</v>
      </c>
      <c r="K782" s="20">
        <f>IFERROR(VLOOKUP(A782,[2]webService!$A:$I,7,FALSE),0)</f>
        <v>0</v>
      </c>
      <c r="L782" s="20">
        <f>IFERROR(VLOOKUP(A782,[2]webService!$A:$I,8,FALSE),0)</f>
        <v>0</v>
      </c>
      <c r="M782" s="28">
        <f>IFERROR(VLOOKUP(A782,[2]webService!$A:$I,9,FALSE),0)</f>
        <v>0</v>
      </c>
      <c r="N782" s="27">
        <f>IFERROR(VLOOKUP(A782,[3]soaBnafar!$A:$G,2,FALSE),0)</f>
        <v>0</v>
      </c>
      <c r="O782" s="20">
        <f>IFERROR(VLOOKUP(A782,[3]soaBnafar!$A:$H,3,FALSE),0)</f>
        <v>0</v>
      </c>
      <c r="P782" s="20">
        <f>IFERROR(VLOOKUP(A782,[3]soaBnafar!$A:$G,4,FALSE),0)</f>
        <v>0</v>
      </c>
      <c r="Q782" s="20">
        <f>IFERROR(VLOOKUP(A782,[3]soaBnafar!$A:$G,5,FALSE),0)</f>
        <v>0</v>
      </c>
      <c r="R782" s="20">
        <f>IFERROR(VLOOKUP(A782,[3]soaBnafar!$A:$G,6,FALSE),0)</f>
        <v>0</v>
      </c>
      <c r="S782" s="20">
        <f>IFERROR(VLOOKUP(A782,[3]soaBnafar!$A:$G,7,FALSE),0)</f>
        <v>0</v>
      </c>
      <c r="T782" s="32">
        <f t="shared" si="146"/>
        <v>40625</v>
      </c>
      <c r="U782" s="21">
        <f t="shared" si="147"/>
        <v>4660015</v>
      </c>
      <c r="V782" s="21">
        <f t="shared" si="148"/>
        <v>26005</v>
      </c>
      <c r="W782" s="21">
        <f t="shared" si="149"/>
        <v>2377796</v>
      </c>
      <c r="X782" s="21">
        <f t="shared" si="150"/>
        <v>0</v>
      </c>
      <c r="Y782" s="33">
        <f t="shared" si="151"/>
        <v>0</v>
      </c>
      <c r="Z782" s="4" t="str">
        <f t="shared" si="152"/>
        <v>Sim</v>
      </c>
      <c r="AA782" s="4" t="str">
        <f t="shared" si="153"/>
        <v>Sim</v>
      </c>
      <c r="AB782" s="4" t="str">
        <f t="shared" si="154"/>
        <v>Sim</v>
      </c>
      <c r="AC782" s="4" t="str">
        <f t="shared" si="155"/>
        <v>Sim</v>
      </c>
      <c r="AD782" s="4" t="str">
        <f t="shared" si="156"/>
        <v>Não</v>
      </c>
      <c r="AE782" s="30" t="str">
        <f t="shared" si="157"/>
        <v>Não</v>
      </c>
    </row>
    <row r="783" spans="1:31" x14ac:dyDescent="0.25">
      <c r="A783" s="23">
        <v>240430</v>
      </c>
      <c r="B783" s="27">
        <f>IFERROR(VLOOKUP(A783,[1]Monitoramento_Base_somente_disp!$A:$L,5,FALSE),0)</f>
        <v>0</v>
      </c>
      <c r="C783" s="20">
        <f>IFERROR(VLOOKUP(A783,[1]Monitoramento_Base_somente_disp!$A:$L,6,FALSE),0)</f>
        <v>16039716</v>
      </c>
      <c r="D783" s="20">
        <f>IFERROR(VLOOKUP(A783,[1]Monitoramento_Base_somente_disp!$A:$L,7,FALSE),0)</f>
        <v>0</v>
      </c>
      <c r="E783" s="20">
        <f>IFERROR(VLOOKUP(A783,[1]Monitoramento_Base_somente_disp!$A:$L,8,FALSE),0)</f>
        <v>8019858</v>
      </c>
      <c r="F783" s="20">
        <f>IFERROR(VLOOKUP(A783,[1]Monitoramento_Base_somente_disp!$A:$L,9,FALSE),0)</f>
        <v>0</v>
      </c>
      <c r="G783" s="28">
        <f>IFERROR(VLOOKUP(A783,[1]Monitoramento_Base_somente_disp!$A:$L,10,FALSE),0)</f>
        <v>0</v>
      </c>
      <c r="H783" s="27">
        <f>IFERROR(VLOOKUP(A783,[2]webService!$A:$I,4,FALSE),0)</f>
        <v>0</v>
      </c>
      <c r="I783" s="20">
        <f>IFERROR(VLOOKUP(A783,[2]webService!$A:$II,5,FALSE),0)</f>
        <v>0</v>
      </c>
      <c r="J783" s="20">
        <f>IFERROR(VLOOKUP(A783,[2]webService!$A:$I,6,FALSE),0)</f>
        <v>0</v>
      </c>
      <c r="K783" s="20">
        <f>IFERROR(VLOOKUP(A783,[2]webService!$A:$I,7,FALSE),0)</f>
        <v>0</v>
      </c>
      <c r="L783" s="20">
        <f>IFERROR(VLOOKUP(A783,[2]webService!$A:$I,8,FALSE),0)</f>
        <v>0</v>
      </c>
      <c r="M783" s="28">
        <f>IFERROR(VLOOKUP(A783,[2]webService!$A:$I,9,FALSE),0)</f>
        <v>0</v>
      </c>
      <c r="N783" s="27">
        <f>IFERROR(VLOOKUP(A783,[3]soaBnafar!$A:$G,2,FALSE),0)</f>
        <v>0</v>
      </c>
      <c r="O783" s="20">
        <f>IFERROR(VLOOKUP(A783,[3]soaBnafar!$A:$H,3,FALSE),0)</f>
        <v>0</v>
      </c>
      <c r="P783" s="20">
        <f>IFERROR(VLOOKUP(A783,[3]soaBnafar!$A:$G,4,FALSE),0)</f>
        <v>0</v>
      </c>
      <c r="Q783" s="20">
        <f>IFERROR(VLOOKUP(A783,[3]soaBnafar!$A:$G,5,FALSE),0)</f>
        <v>0</v>
      </c>
      <c r="R783" s="20">
        <f>IFERROR(VLOOKUP(A783,[3]soaBnafar!$A:$G,6,FALSE),0)</f>
        <v>0</v>
      </c>
      <c r="S783" s="20">
        <f>IFERROR(VLOOKUP(A783,[3]soaBnafar!$A:$G,7,FALSE),0)</f>
        <v>0</v>
      </c>
      <c r="T783" s="32">
        <f t="shared" si="146"/>
        <v>0</v>
      </c>
      <c r="U783" s="21">
        <f t="shared" si="147"/>
        <v>16039716</v>
      </c>
      <c r="V783" s="21">
        <f t="shared" si="148"/>
        <v>0</v>
      </c>
      <c r="W783" s="21">
        <f t="shared" si="149"/>
        <v>8019858</v>
      </c>
      <c r="X783" s="21">
        <f t="shared" si="150"/>
        <v>0</v>
      </c>
      <c r="Y783" s="33">
        <f t="shared" si="151"/>
        <v>0</v>
      </c>
      <c r="Z783" s="4" t="str">
        <f t="shared" si="152"/>
        <v>Não</v>
      </c>
      <c r="AA783" s="4" t="str">
        <f t="shared" si="153"/>
        <v>Sim</v>
      </c>
      <c r="AB783" s="4" t="str">
        <f t="shared" si="154"/>
        <v>Não</v>
      </c>
      <c r="AC783" s="4" t="str">
        <f t="shared" si="155"/>
        <v>Sim</v>
      </c>
      <c r="AD783" s="4" t="str">
        <f t="shared" si="156"/>
        <v>Não</v>
      </c>
      <c r="AE783" s="30" t="str">
        <f t="shared" si="157"/>
        <v>Não</v>
      </c>
    </row>
    <row r="784" spans="1:31" x14ac:dyDescent="0.25">
      <c r="A784" s="23">
        <v>240440</v>
      </c>
      <c r="B784" s="27">
        <f>IFERROR(VLOOKUP(A784,[1]Monitoramento_Base_somente_disp!$A:$L,5,FALSE),0)</f>
        <v>27288</v>
      </c>
      <c r="C784" s="20">
        <f>IFERROR(VLOOKUP(A784,[1]Monitoramento_Base_somente_disp!$A:$L,6,FALSE),0)</f>
        <v>3559621</v>
      </c>
      <c r="D784" s="20">
        <f>IFERROR(VLOOKUP(A784,[1]Monitoramento_Base_somente_disp!$A:$L,7,FALSE),0)</f>
        <v>9490</v>
      </c>
      <c r="E784" s="20">
        <f>IFERROR(VLOOKUP(A784,[1]Monitoramento_Base_somente_disp!$A:$L,8,FALSE),0)</f>
        <v>1719780</v>
      </c>
      <c r="F784" s="20">
        <f>IFERROR(VLOOKUP(A784,[1]Monitoramento_Base_somente_disp!$A:$L,9,FALSE),0)</f>
        <v>0</v>
      </c>
      <c r="G784" s="28">
        <f>IFERROR(VLOOKUP(A784,[1]Monitoramento_Base_somente_disp!$A:$L,10,FALSE),0)</f>
        <v>0</v>
      </c>
      <c r="H784" s="27">
        <f>IFERROR(VLOOKUP(A784,[2]webService!$A:$I,4,FALSE),0)</f>
        <v>0</v>
      </c>
      <c r="I784" s="20">
        <f>IFERROR(VLOOKUP(A784,[2]webService!$A:$II,5,FALSE),0)</f>
        <v>0</v>
      </c>
      <c r="J784" s="20">
        <f>IFERROR(VLOOKUP(A784,[2]webService!$A:$I,6,FALSE),0)</f>
        <v>0</v>
      </c>
      <c r="K784" s="20">
        <f>IFERROR(VLOOKUP(A784,[2]webService!$A:$I,7,FALSE),0)</f>
        <v>0</v>
      </c>
      <c r="L784" s="20">
        <f>IFERROR(VLOOKUP(A784,[2]webService!$A:$I,8,FALSE),0)</f>
        <v>0</v>
      </c>
      <c r="M784" s="28">
        <f>IFERROR(VLOOKUP(A784,[2]webService!$A:$I,9,FALSE),0)</f>
        <v>0</v>
      </c>
      <c r="N784" s="27">
        <f>IFERROR(VLOOKUP(A784,[3]soaBnafar!$A:$G,2,FALSE),0)</f>
        <v>0</v>
      </c>
      <c r="O784" s="20">
        <f>IFERROR(VLOOKUP(A784,[3]soaBnafar!$A:$H,3,FALSE),0)</f>
        <v>0</v>
      </c>
      <c r="P784" s="20">
        <f>IFERROR(VLOOKUP(A784,[3]soaBnafar!$A:$G,4,FALSE),0)</f>
        <v>0</v>
      </c>
      <c r="Q784" s="20">
        <f>IFERROR(VLOOKUP(A784,[3]soaBnafar!$A:$G,5,FALSE),0)</f>
        <v>0</v>
      </c>
      <c r="R784" s="20">
        <f>IFERROR(VLOOKUP(A784,[3]soaBnafar!$A:$G,6,FALSE),0)</f>
        <v>0</v>
      </c>
      <c r="S784" s="20">
        <f>IFERROR(VLOOKUP(A784,[3]soaBnafar!$A:$G,7,FALSE),0)</f>
        <v>0</v>
      </c>
      <c r="T784" s="32">
        <f t="shared" si="146"/>
        <v>27288</v>
      </c>
      <c r="U784" s="21">
        <f t="shared" si="147"/>
        <v>3559621</v>
      </c>
      <c r="V784" s="21">
        <f t="shared" si="148"/>
        <v>9490</v>
      </c>
      <c r="W784" s="21">
        <f t="shared" si="149"/>
        <v>1719780</v>
      </c>
      <c r="X784" s="21">
        <f t="shared" si="150"/>
        <v>0</v>
      </c>
      <c r="Y784" s="33">
        <f t="shared" si="151"/>
        <v>0</v>
      </c>
      <c r="Z784" s="4" t="str">
        <f t="shared" si="152"/>
        <v>Sim</v>
      </c>
      <c r="AA784" s="4" t="str">
        <f t="shared" si="153"/>
        <v>Sim</v>
      </c>
      <c r="AB784" s="4" t="str">
        <f t="shared" si="154"/>
        <v>Sim</v>
      </c>
      <c r="AC784" s="4" t="str">
        <f t="shared" si="155"/>
        <v>Sim</v>
      </c>
      <c r="AD784" s="4" t="str">
        <f t="shared" si="156"/>
        <v>Não</v>
      </c>
      <c r="AE784" s="30" t="str">
        <f t="shared" si="157"/>
        <v>Não</v>
      </c>
    </row>
    <row r="785" spans="1:31" x14ac:dyDescent="0.25">
      <c r="A785" s="23">
        <v>240450</v>
      </c>
      <c r="B785" s="27">
        <f>IFERROR(VLOOKUP(A785,[1]Monitoramento_Base_somente_disp!$A:$L,5,FALSE),0)</f>
        <v>39774</v>
      </c>
      <c r="C785" s="20">
        <f>IFERROR(VLOOKUP(A785,[1]Monitoramento_Base_somente_disp!$A:$L,6,FALSE),0)</f>
        <v>9112222</v>
      </c>
      <c r="D785" s="20">
        <f>IFERROR(VLOOKUP(A785,[1]Monitoramento_Base_somente_disp!$A:$L,7,FALSE),0)</f>
        <v>26484</v>
      </c>
      <c r="E785" s="20">
        <f>IFERROR(VLOOKUP(A785,[1]Monitoramento_Base_somente_disp!$A:$L,8,FALSE),0)</f>
        <v>5006504</v>
      </c>
      <c r="F785" s="20">
        <f>IFERROR(VLOOKUP(A785,[1]Monitoramento_Base_somente_disp!$A:$L,9,FALSE),0)</f>
        <v>0</v>
      </c>
      <c r="G785" s="28">
        <f>IFERROR(VLOOKUP(A785,[1]Monitoramento_Base_somente_disp!$A:$L,10,FALSE),0)</f>
        <v>0</v>
      </c>
      <c r="H785" s="27">
        <f>IFERROR(VLOOKUP(A785,[2]webService!$A:$I,4,FALSE),0)</f>
        <v>0</v>
      </c>
      <c r="I785" s="20">
        <f>IFERROR(VLOOKUP(A785,[2]webService!$A:$II,5,FALSE),0)</f>
        <v>0</v>
      </c>
      <c r="J785" s="20">
        <f>IFERROR(VLOOKUP(A785,[2]webService!$A:$I,6,FALSE),0)</f>
        <v>0</v>
      </c>
      <c r="K785" s="20">
        <f>IFERROR(VLOOKUP(A785,[2]webService!$A:$I,7,FALSE),0)</f>
        <v>0</v>
      </c>
      <c r="L785" s="20">
        <f>IFERROR(VLOOKUP(A785,[2]webService!$A:$I,8,FALSE),0)</f>
        <v>0</v>
      </c>
      <c r="M785" s="28">
        <f>IFERROR(VLOOKUP(A785,[2]webService!$A:$I,9,FALSE),0)</f>
        <v>0</v>
      </c>
      <c r="N785" s="27">
        <f>IFERROR(VLOOKUP(A785,[3]soaBnafar!$A:$G,2,FALSE),0)</f>
        <v>0</v>
      </c>
      <c r="O785" s="20">
        <f>IFERROR(VLOOKUP(A785,[3]soaBnafar!$A:$H,3,FALSE),0)</f>
        <v>0</v>
      </c>
      <c r="P785" s="20">
        <f>IFERROR(VLOOKUP(A785,[3]soaBnafar!$A:$G,4,FALSE),0)</f>
        <v>0</v>
      </c>
      <c r="Q785" s="20">
        <f>IFERROR(VLOOKUP(A785,[3]soaBnafar!$A:$G,5,FALSE),0)</f>
        <v>0</v>
      </c>
      <c r="R785" s="20">
        <f>IFERROR(VLOOKUP(A785,[3]soaBnafar!$A:$G,6,FALSE),0)</f>
        <v>0</v>
      </c>
      <c r="S785" s="20">
        <f>IFERROR(VLOOKUP(A785,[3]soaBnafar!$A:$G,7,FALSE),0)</f>
        <v>0</v>
      </c>
      <c r="T785" s="32">
        <f t="shared" si="146"/>
        <v>39774</v>
      </c>
      <c r="U785" s="21">
        <f t="shared" si="147"/>
        <v>9112222</v>
      </c>
      <c r="V785" s="21">
        <f t="shared" si="148"/>
        <v>26484</v>
      </c>
      <c r="W785" s="21">
        <f t="shared" si="149"/>
        <v>5006504</v>
      </c>
      <c r="X785" s="21">
        <f t="shared" si="150"/>
        <v>0</v>
      </c>
      <c r="Y785" s="33">
        <f t="shared" si="151"/>
        <v>0</v>
      </c>
      <c r="Z785" s="4" t="str">
        <f t="shared" si="152"/>
        <v>Sim</v>
      </c>
      <c r="AA785" s="4" t="str">
        <f t="shared" si="153"/>
        <v>Sim</v>
      </c>
      <c r="AB785" s="4" t="str">
        <f t="shared" si="154"/>
        <v>Sim</v>
      </c>
      <c r="AC785" s="4" t="str">
        <f t="shared" si="155"/>
        <v>Sim</v>
      </c>
      <c r="AD785" s="4" t="str">
        <f t="shared" si="156"/>
        <v>Não</v>
      </c>
      <c r="AE785" s="30" t="str">
        <f t="shared" si="157"/>
        <v>Não</v>
      </c>
    </row>
    <row r="786" spans="1:31" x14ac:dyDescent="0.25">
      <c r="A786" s="23">
        <v>240460</v>
      </c>
      <c r="B786" s="27">
        <f>IFERROR(VLOOKUP(A786,[1]Monitoramento_Base_somente_disp!$A:$L,5,FALSE),0)</f>
        <v>0</v>
      </c>
      <c r="C786" s="20">
        <f>IFERROR(VLOOKUP(A786,[1]Monitoramento_Base_somente_disp!$A:$L,6,FALSE),0)</f>
        <v>3779440</v>
      </c>
      <c r="D786" s="20">
        <f>IFERROR(VLOOKUP(A786,[1]Monitoramento_Base_somente_disp!$A:$L,7,FALSE),0)</f>
        <v>0</v>
      </c>
      <c r="E786" s="20">
        <f>IFERROR(VLOOKUP(A786,[1]Monitoramento_Base_somente_disp!$A:$L,8,FALSE),0)</f>
        <v>1889720</v>
      </c>
      <c r="F786" s="20">
        <f>IFERROR(VLOOKUP(A786,[1]Monitoramento_Base_somente_disp!$A:$L,9,FALSE),0)</f>
        <v>0</v>
      </c>
      <c r="G786" s="28">
        <f>IFERROR(VLOOKUP(A786,[1]Monitoramento_Base_somente_disp!$A:$L,10,FALSE),0)</f>
        <v>0</v>
      </c>
      <c r="H786" s="27">
        <f>IFERROR(VLOOKUP(A786,[2]webService!$A:$I,4,FALSE),0)</f>
        <v>0</v>
      </c>
      <c r="I786" s="20">
        <f>IFERROR(VLOOKUP(A786,[2]webService!$A:$II,5,FALSE),0)</f>
        <v>0</v>
      </c>
      <c r="J786" s="20">
        <f>IFERROR(VLOOKUP(A786,[2]webService!$A:$I,6,FALSE),0)</f>
        <v>0</v>
      </c>
      <c r="K786" s="20">
        <f>IFERROR(VLOOKUP(A786,[2]webService!$A:$I,7,FALSE),0)</f>
        <v>0</v>
      </c>
      <c r="L786" s="20">
        <f>IFERROR(VLOOKUP(A786,[2]webService!$A:$I,8,FALSE),0)</f>
        <v>0</v>
      </c>
      <c r="M786" s="28">
        <f>IFERROR(VLOOKUP(A786,[2]webService!$A:$I,9,FALSE),0)</f>
        <v>0</v>
      </c>
      <c r="N786" s="27">
        <f>IFERROR(VLOOKUP(A786,[3]soaBnafar!$A:$G,2,FALSE),0)</f>
        <v>0</v>
      </c>
      <c r="O786" s="20">
        <f>IFERROR(VLOOKUP(A786,[3]soaBnafar!$A:$H,3,FALSE),0)</f>
        <v>0</v>
      </c>
      <c r="P786" s="20">
        <f>IFERROR(VLOOKUP(A786,[3]soaBnafar!$A:$G,4,FALSE),0)</f>
        <v>0</v>
      </c>
      <c r="Q786" s="20">
        <f>IFERROR(VLOOKUP(A786,[3]soaBnafar!$A:$G,5,FALSE),0)</f>
        <v>0</v>
      </c>
      <c r="R786" s="20">
        <f>IFERROR(VLOOKUP(A786,[3]soaBnafar!$A:$G,6,FALSE),0)</f>
        <v>0</v>
      </c>
      <c r="S786" s="20">
        <f>IFERROR(VLOOKUP(A786,[3]soaBnafar!$A:$G,7,FALSE),0)</f>
        <v>0</v>
      </c>
      <c r="T786" s="32">
        <f t="shared" si="146"/>
        <v>0</v>
      </c>
      <c r="U786" s="21">
        <f t="shared" si="147"/>
        <v>3779440</v>
      </c>
      <c r="V786" s="21">
        <f t="shared" si="148"/>
        <v>0</v>
      </c>
      <c r="W786" s="21">
        <f t="shared" si="149"/>
        <v>1889720</v>
      </c>
      <c r="X786" s="21">
        <f t="shared" si="150"/>
        <v>0</v>
      </c>
      <c r="Y786" s="33">
        <f t="shared" si="151"/>
        <v>0</v>
      </c>
      <c r="Z786" s="4" t="str">
        <f t="shared" si="152"/>
        <v>Não</v>
      </c>
      <c r="AA786" s="4" t="str">
        <f t="shared" si="153"/>
        <v>Sim</v>
      </c>
      <c r="AB786" s="4" t="str">
        <f t="shared" si="154"/>
        <v>Não</v>
      </c>
      <c r="AC786" s="4" t="str">
        <f t="shared" si="155"/>
        <v>Sim</v>
      </c>
      <c r="AD786" s="4" t="str">
        <f t="shared" si="156"/>
        <v>Não</v>
      </c>
      <c r="AE786" s="30" t="str">
        <f t="shared" si="157"/>
        <v>Não</v>
      </c>
    </row>
    <row r="787" spans="1:31" x14ac:dyDescent="0.25">
      <c r="A787" s="23">
        <v>240480</v>
      </c>
      <c r="B787" s="27">
        <f>IFERROR(VLOOKUP(A787,[1]Monitoramento_Base_somente_disp!$A:$L,5,FALSE),0)</f>
        <v>16788</v>
      </c>
      <c r="C787" s="20">
        <f>IFERROR(VLOOKUP(A787,[1]Monitoramento_Base_somente_disp!$A:$L,6,FALSE),0)</f>
        <v>3041147</v>
      </c>
      <c r="D787" s="20">
        <f>IFERROR(VLOOKUP(A787,[1]Monitoramento_Base_somente_disp!$A:$L,7,FALSE),0)</f>
        <v>12269</v>
      </c>
      <c r="E787" s="20">
        <f>IFERROR(VLOOKUP(A787,[1]Monitoramento_Base_somente_disp!$A:$L,8,FALSE),0)</f>
        <v>1421071</v>
      </c>
      <c r="F787" s="20">
        <f>IFERROR(VLOOKUP(A787,[1]Monitoramento_Base_somente_disp!$A:$L,9,FALSE),0)</f>
        <v>0</v>
      </c>
      <c r="G787" s="28">
        <f>IFERROR(VLOOKUP(A787,[1]Monitoramento_Base_somente_disp!$A:$L,10,FALSE),0)</f>
        <v>0</v>
      </c>
      <c r="H787" s="27">
        <f>IFERROR(VLOOKUP(A787,[2]webService!$A:$I,4,FALSE),0)</f>
        <v>0</v>
      </c>
      <c r="I787" s="20">
        <f>IFERROR(VLOOKUP(A787,[2]webService!$A:$II,5,FALSE),0)</f>
        <v>0</v>
      </c>
      <c r="J787" s="20">
        <f>IFERROR(VLOOKUP(A787,[2]webService!$A:$I,6,FALSE),0)</f>
        <v>0</v>
      </c>
      <c r="K787" s="20">
        <f>IFERROR(VLOOKUP(A787,[2]webService!$A:$I,7,FALSE),0)</f>
        <v>0</v>
      </c>
      <c r="L787" s="20">
        <f>IFERROR(VLOOKUP(A787,[2]webService!$A:$I,8,FALSE),0)</f>
        <v>0</v>
      </c>
      <c r="M787" s="28">
        <f>IFERROR(VLOOKUP(A787,[2]webService!$A:$I,9,FALSE),0)</f>
        <v>0</v>
      </c>
      <c r="N787" s="27">
        <f>IFERROR(VLOOKUP(A787,[3]soaBnafar!$A:$G,2,FALSE),0)</f>
        <v>0</v>
      </c>
      <c r="O787" s="20">
        <f>IFERROR(VLOOKUP(A787,[3]soaBnafar!$A:$H,3,FALSE),0)</f>
        <v>0</v>
      </c>
      <c r="P787" s="20">
        <f>IFERROR(VLOOKUP(A787,[3]soaBnafar!$A:$G,4,FALSE),0)</f>
        <v>0</v>
      </c>
      <c r="Q787" s="20">
        <f>IFERROR(VLOOKUP(A787,[3]soaBnafar!$A:$G,5,FALSE),0)</f>
        <v>0</v>
      </c>
      <c r="R787" s="20">
        <f>IFERROR(VLOOKUP(A787,[3]soaBnafar!$A:$G,6,FALSE),0)</f>
        <v>0</v>
      </c>
      <c r="S787" s="20">
        <f>IFERROR(VLOOKUP(A787,[3]soaBnafar!$A:$G,7,FALSE),0)</f>
        <v>0</v>
      </c>
      <c r="T787" s="32">
        <f t="shared" si="146"/>
        <v>16788</v>
      </c>
      <c r="U787" s="21">
        <f t="shared" si="147"/>
        <v>3041147</v>
      </c>
      <c r="V787" s="21">
        <f t="shared" si="148"/>
        <v>12269</v>
      </c>
      <c r="W787" s="21">
        <f t="shared" si="149"/>
        <v>1421071</v>
      </c>
      <c r="X787" s="21">
        <f t="shared" si="150"/>
        <v>0</v>
      </c>
      <c r="Y787" s="33">
        <f t="shared" si="151"/>
        <v>0</v>
      </c>
      <c r="Z787" s="4" t="str">
        <f t="shared" si="152"/>
        <v>Sim</v>
      </c>
      <c r="AA787" s="4" t="str">
        <f t="shared" si="153"/>
        <v>Sim</v>
      </c>
      <c r="AB787" s="4" t="str">
        <f t="shared" si="154"/>
        <v>Sim</v>
      </c>
      <c r="AC787" s="4" t="str">
        <f t="shared" si="155"/>
        <v>Sim</v>
      </c>
      <c r="AD787" s="4" t="str">
        <f t="shared" si="156"/>
        <v>Não</v>
      </c>
      <c r="AE787" s="30" t="str">
        <f t="shared" si="157"/>
        <v>Não</v>
      </c>
    </row>
    <row r="788" spans="1:31" x14ac:dyDescent="0.25">
      <c r="A788" s="23">
        <v>240485</v>
      </c>
      <c r="B788" s="27">
        <f>IFERROR(VLOOKUP(A788,[1]Monitoramento_Base_somente_disp!$A:$L,5,FALSE),0)</f>
        <v>1500</v>
      </c>
      <c r="C788" s="20">
        <f>IFERROR(VLOOKUP(A788,[1]Monitoramento_Base_somente_disp!$A:$L,6,FALSE),0)</f>
        <v>8126133</v>
      </c>
      <c r="D788" s="20">
        <f>IFERROR(VLOOKUP(A788,[1]Monitoramento_Base_somente_disp!$A:$L,7,FALSE),0)</f>
        <v>18383</v>
      </c>
      <c r="E788" s="20">
        <f>IFERROR(VLOOKUP(A788,[1]Monitoramento_Base_somente_disp!$A:$L,8,FALSE),0)</f>
        <v>3680435</v>
      </c>
      <c r="F788" s="20">
        <f>IFERROR(VLOOKUP(A788,[1]Monitoramento_Base_somente_disp!$A:$L,9,FALSE),0)</f>
        <v>0</v>
      </c>
      <c r="G788" s="28">
        <f>IFERROR(VLOOKUP(A788,[1]Monitoramento_Base_somente_disp!$A:$L,10,FALSE),0)</f>
        <v>0</v>
      </c>
      <c r="H788" s="27">
        <f>IFERROR(VLOOKUP(A788,[2]webService!$A:$I,4,FALSE),0)</f>
        <v>0</v>
      </c>
      <c r="I788" s="20">
        <f>IFERROR(VLOOKUP(A788,[2]webService!$A:$II,5,FALSE),0)</f>
        <v>0</v>
      </c>
      <c r="J788" s="20">
        <f>IFERROR(VLOOKUP(A788,[2]webService!$A:$I,6,FALSE),0)</f>
        <v>0</v>
      </c>
      <c r="K788" s="20">
        <f>IFERROR(VLOOKUP(A788,[2]webService!$A:$I,7,FALSE),0)</f>
        <v>0</v>
      </c>
      <c r="L788" s="20">
        <f>IFERROR(VLOOKUP(A788,[2]webService!$A:$I,8,FALSE),0)</f>
        <v>0</v>
      </c>
      <c r="M788" s="28">
        <f>IFERROR(VLOOKUP(A788,[2]webService!$A:$I,9,FALSE),0)</f>
        <v>0</v>
      </c>
      <c r="N788" s="27">
        <f>IFERROR(VLOOKUP(A788,[3]soaBnafar!$A:$G,2,FALSE),0)</f>
        <v>0</v>
      </c>
      <c r="O788" s="20">
        <f>IFERROR(VLOOKUP(A788,[3]soaBnafar!$A:$H,3,FALSE),0)</f>
        <v>0</v>
      </c>
      <c r="P788" s="20">
        <f>IFERROR(VLOOKUP(A788,[3]soaBnafar!$A:$G,4,FALSE),0)</f>
        <v>0</v>
      </c>
      <c r="Q788" s="20">
        <f>IFERROR(VLOOKUP(A788,[3]soaBnafar!$A:$G,5,FALSE),0)</f>
        <v>0</v>
      </c>
      <c r="R788" s="20">
        <f>IFERROR(VLOOKUP(A788,[3]soaBnafar!$A:$G,6,FALSE),0)</f>
        <v>0</v>
      </c>
      <c r="S788" s="20">
        <f>IFERROR(VLOOKUP(A788,[3]soaBnafar!$A:$G,7,FALSE),0)</f>
        <v>0</v>
      </c>
      <c r="T788" s="32">
        <f t="shared" si="146"/>
        <v>1500</v>
      </c>
      <c r="U788" s="21">
        <f t="shared" si="147"/>
        <v>8126133</v>
      </c>
      <c r="V788" s="21">
        <f t="shared" si="148"/>
        <v>18383</v>
      </c>
      <c r="W788" s="21">
        <f t="shared" si="149"/>
        <v>3680435</v>
      </c>
      <c r="X788" s="21">
        <f t="shared" si="150"/>
        <v>0</v>
      </c>
      <c r="Y788" s="33">
        <f t="shared" si="151"/>
        <v>0</v>
      </c>
      <c r="Z788" s="4" t="str">
        <f t="shared" si="152"/>
        <v>Sim</v>
      </c>
      <c r="AA788" s="4" t="str">
        <f t="shared" si="153"/>
        <v>Sim</v>
      </c>
      <c r="AB788" s="4" t="str">
        <f t="shared" si="154"/>
        <v>Sim</v>
      </c>
      <c r="AC788" s="4" t="str">
        <f t="shared" si="155"/>
        <v>Sim</v>
      </c>
      <c r="AD788" s="4" t="str">
        <f t="shared" si="156"/>
        <v>Não</v>
      </c>
      <c r="AE788" s="30" t="str">
        <f t="shared" si="157"/>
        <v>Não</v>
      </c>
    </row>
    <row r="789" spans="1:31" x14ac:dyDescent="0.25">
      <c r="A789" s="23">
        <v>240490</v>
      </c>
      <c r="B789" s="27">
        <f>IFERROR(VLOOKUP(A789,[1]Monitoramento_Base_somente_disp!$A:$L,5,FALSE),0)</f>
        <v>27053</v>
      </c>
      <c r="C789" s="20">
        <f>IFERROR(VLOOKUP(A789,[1]Monitoramento_Base_somente_disp!$A:$L,6,FALSE),0)</f>
        <v>3959952</v>
      </c>
      <c r="D789" s="20">
        <f>IFERROR(VLOOKUP(A789,[1]Monitoramento_Base_somente_disp!$A:$L,7,FALSE),0)</f>
        <v>13559</v>
      </c>
      <c r="E789" s="20">
        <f>IFERROR(VLOOKUP(A789,[1]Monitoramento_Base_somente_disp!$A:$L,8,FALSE),0)</f>
        <v>2034422</v>
      </c>
      <c r="F789" s="20">
        <f>IFERROR(VLOOKUP(A789,[1]Monitoramento_Base_somente_disp!$A:$L,9,FALSE),0)</f>
        <v>0</v>
      </c>
      <c r="G789" s="28">
        <f>IFERROR(VLOOKUP(A789,[1]Monitoramento_Base_somente_disp!$A:$L,10,FALSE),0)</f>
        <v>0</v>
      </c>
      <c r="H789" s="27">
        <f>IFERROR(VLOOKUP(A789,[2]webService!$A:$I,4,FALSE),0)</f>
        <v>0</v>
      </c>
      <c r="I789" s="20">
        <f>IFERROR(VLOOKUP(A789,[2]webService!$A:$II,5,FALSE),0)</f>
        <v>0</v>
      </c>
      <c r="J789" s="20">
        <f>IFERROR(VLOOKUP(A789,[2]webService!$A:$I,6,FALSE),0)</f>
        <v>0</v>
      </c>
      <c r="K789" s="20">
        <f>IFERROR(VLOOKUP(A789,[2]webService!$A:$I,7,FALSE),0)</f>
        <v>0</v>
      </c>
      <c r="L789" s="20">
        <f>IFERROR(VLOOKUP(A789,[2]webService!$A:$I,8,FALSE),0)</f>
        <v>0</v>
      </c>
      <c r="M789" s="28">
        <f>IFERROR(VLOOKUP(A789,[2]webService!$A:$I,9,FALSE),0)</f>
        <v>0</v>
      </c>
      <c r="N789" s="27">
        <f>IFERROR(VLOOKUP(A789,[3]soaBnafar!$A:$G,2,FALSE),0)</f>
        <v>0</v>
      </c>
      <c r="O789" s="20">
        <f>IFERROR(VLOOKUP(A789,[3]soaBnafar!$A:$H,3,FALSE),0)</f>
        <v>0</v>
      </c>
      <c r="P789" s="20">
        <f>IFERROR(VLOOKUP(A789,[3]soaBnafar!$A:$G,4,FALSE),0)</f>
        <v>0</v>
      </c>
      <c r="Q789" s="20">
        <f>IFERROR(VLOOKUP(A789,[3]soaBnafar!$A:$G,5,FALSE),0)</f>
        <v>0</v>
      </c>
      <c r="R789" s="20">
        <f>IFERROR(VLOOKUP(A789,[3]soaBnafar!$A:$G,6,FALSE),0)</f>
        <v>0</v>
      </c>
      <c r="S789" s="20">
        <f>IFERROR(VLOOKUP(A789,[3]soaBnafar!$A:$G,7,FALSE),0)</f>
        <v>0</v>
      </c>
      <c r="T789" s="32">
        <f t="shared" si="146"/>
        <v>27053</v>
      </c>
      <c r="U789" s="21">
        <f t="shared" si="147"/>
        <v>3959952</v>
      </c>
      <c r="V789" s="21">
        <f t="shared" si="148"/>
        <v>13559</v>
      </c>
      <c r="W789" s="21">
        <f t="shared" si="149"/>
        <v>2034422</v>
      </c>
      <c r="X789" s="21">
        <f t="shared" si="150"/>
        <v>0</v>
      </c>
      <c r="Y789" s="33">
        <f t="shared" si="151"/>
        <v>0</v>
      </c>
      <c r="Z789" s="4" t="str">
        <f t="shared" si="152"/>
        <v>Sim</v>
      </c>
      <c r="AA789" s="4" t="str">
        <f t="shared" si="153"/>
        <v>Sim</v>
      </c>
      <c r="AB789" s="4" t="str">
        <f t="shared" si="154"/>
        <v>Sim</v>
      </c>
      <c r="AC789" s="4" t="str">
        <f t="shared" si="155"/>
        <v>Sim</v>
      </c>
      <c r="AD789" s="4" t="str">
        <f t="shared" si="156"/>
        <v>Não</v>
      </c>
      <c r="AE789" s="30" t="str">
        <f t="shared" si="157"/>
        <v>Não</v>
      </c>
    </row>
    <row r="790" spans="1:31" x14ac:dyDescent="0.25">
      <c r="A790" s="23">
        <v>240500</v>
      </c>
      <c r="B790" s="27">
        <f>IFERROR(VLOOKUP(A790,[1]Monitoramento_Base_somente_disp!$A:$L,5,FALSE),0)</f>
        <v>6468</v>
      </c>
      <c r="C790" s="20">
        <f>IFERROR(VLOOKUP(A790,[1]Monitoramento_Base_somente_disp!$A:$L,6,FALSE),0)</f>
        <v>944979</v>
      </c>
      <c r="D790" s="20">
        <f>IFERROR(VLOOKUP(A790,[1]Monitoramento_Base_somente_disp!$A:$L,7,FALSE),0)</f>
        <v>3448</v>
      </c>
      <c r="E790" s="20">
        <f>IFERROR(VLOOKUP(A790,[1]Monitoramento_Base_somente_disp!$A:$L,8,FALSE),0)</f>
        <v>402126</v>
      </c>
      <c r="F790" s="20">
        <f>IFERROR(VLOOKUP(A790,[1]Monitoramento_Base_somente_disp!$A:$L,9,FALSE),0)</f>
        <v>0</v>
      </c>
      <c r="G790" s="28">
        <f>IFERROR(VLOOKUP(A790,[1]Monitoramento_Base_somente_disp!$A:$L,10,FALSE),0)</f>
        <v>0</v>
      </c>
      <c r="H790" s="27">
        <f>IFERROR(VLOOKUP(A790,[2]webService!$A:$I,4,FALSE),0)</f>
        <v>0</v>
      </c>
      <c r="I790" s="20">
        <f>IFERROR(VLOOKUP(A790,[2]webService!$A:$II,5,FALSE),0)</f>
        <v>0</v>
      </c>
      <c r="J790" s="20">
        <f>IFERROR(VLOOKUP(A790,[2]webService!$A:$I,6,FALSE),0)</f>
        <v>0</v>
      </c>
      <c r="K790" s="20">
        <f>IFERROR(VLOOKUP(A790,[2]webService!$A:$I,7,FALSE),0)</f>
        <v>0</v>
      </c>
      <c r="L790" s="20">
        <f>IFERROR(VLOOKUP(A790,[2]webService!$A:$I,8,FALSE),0)</f>
        <v>0</v>
      </c>
      <c r="M790" s="28">
        <f>IFERROR(VLOOKUP(A790,[2]webService!$A:$I,9,FALSE),0)</f>
        <v>0</v>
      </c>
      <c r="N790" s="27">
        <f>IFERROR(VLOOKUP(A790,[3]soaBnafar!$A:$G,2,FALSE),0)</f>
        <v>0</v>
      </c>
      <c r="O790" s="20">
        <f>IFERROR(VLOOKUP(A790,[3]soaBnafar!$A:$H,3,FALSE),0)</f>
        <v>0</v>
      </c>
      <c r="P790" s="20">
        <f>IFERROR(VLOOKUP(A790,[3]soaBnafar!$A:$G,4,FALSE),0)</f>
        <v>0</v>
      </c>
      <c r="Q790" s="20">
        <f>IFERROR(VLOOKUP(A790,[3]soaBnafar!$A:$G,5,FALSE),0)</f>
        <v>0</v>
      </c>
      <c r="R790" s="20">
        <f>IFERROR(VLOOKUP(A790,[3]soaBnafar!$A:$G,6,FALSE),0)</f>
        <v>0</v>
      </c>
      <c r="S790" s="20">
        <f>IFERROR(VLOOKUP(A790,[3]soaBnafar!$A:$G,7,FALSE),0)</f>
        <v>0</v>
      </c>
      <c r="T790" s="32">
        <f t="shared" si="146"/>
        <v>6468</v>
      </c>
      <c r="U790" s="21">
        <f t="shared" si="147"/>
        <v>944979</v>
      </c>
      <c r="V790" s="21">
        <f t="shared" si="148"/>
        <v>3448</v>
      </c>
      <c r="W790" s="21">
        <f t="shared" si="149"/>
        <v>402126</v>
      </c>
      <c r="X790" s="21">
        <f t="shared" si="150"/>
        <v>0</v>
      </c>
      <c r="Y790" s="33">
        <f t="shared" si="151"/>
        <v>0</v>
      </c>
      <c r="Z790" s="4" t="str">
        <f t="shared" si="152"/>
        <v>Sim</v>
      </c>
      <c r="AA790" s="4" t="str">
        <f t="shared" si="153"/>
        <v>Sim</v>
      </c>
      <c r="AB790" s="4" t="str">
        <f t="shared" si="154"/>
        <v>Sim</v>
      </c>
      <c r="AC790" s="4" t="str">
        <f t="shared" si="155"/>
        <v>Sim</v>
      </c>
      <c r="AD790" s="4" t="str">
        <f t="shared" si="156"/>
        <v>Não</v>
      </c>
      <c r="AE790" s="30" t="str">
        <f t="shared" si="157"/>
        <v>Não</v>
      </c>
    </row>
    <row r="791" spans="1:31" x14ac:dyDescent="0.25">
      <c r="A791" s="23">
        <v>240510</v>
      </c>
      <c r="B791" s="27">
        <f>IFERROR(VLOOKUP(A791,[1]Monitoramento_Base_somente_disp!$A:$L,5,FALSE),0)</f>
        <v>0</v>
      </c>
      <c r="C791" s="20">
        <f>IFERROR(VLOOKUP(A791,[1]Monitoramento_Base_somente_disp!$A:$L,6,FALSE),0)</f>
        <v>79184</v>
      </c>
      <c r="D791" s="20">
        <f>IFERROR(VLOOKUP(A791,[1]Monitoramento_Base_somente_disp!$A:$L,7,FALSE),0)</f>
        <v>0</v>
      </c>
      <c r="E791" s="20">
        <f>IFERROR(VLOOKUP(A791,[1]Monitoramento_Base_somente_disp!$A:$L,8,FALSE),0)</f>
        <v>39592</v>
      </c>
      <c r="F791" s="20">
        <f>IFERROR(VLOOKUP(A791,[1]Monitoramento_Base_somente_disp!$A:$L,9,FALSE),0)</f>
        <v>0</v>
      </c>
      <c r="G791" s="28">
        <f>IFERROR(VLOOKUP(A791,[1]Monitoramento_Base_somente_disp!$A:$L,10,FALSE),0)</f>
        <v>0</v>
      </c>
      <c r="H791" s="27">
        <f>IFERROR(VLOOKUP(A791,[2]webService!$A:$I,4,FALSE),0)</f>
        <v>0</v>
      </c>
      <c r="I791" s="20">
        <f>IFERROR(VLOOKUP(A791,[2]webService!$A:$II,5,FALSE),0)</f>
        <v>0</v>
      </c>
      <c r="J791" s="20">
        <f>IFERROR(VLOOKUP(A791,[2]webService!$A:$I,6,FALSE),0)</f>
        <v>0</v>
      </c>
      <c r="K791" s="20">
        <f>IFERROR(VLOOKUP(A791,[2]webService!$A:$I,7,FALSE),0)</f>
        <v>0</v>
      </c>
      <c r="L791" s="20">
        <f>IFERROR(VLOOKUP(A791,[2]webService!$A:$I,8,FALSE),0)</f>
        <v>0</v>
      </c>
      <c r="M791" s="28">
        <f>IFERROR(VLOOKUP(A791,[2]webService!$A:$I,9,FALSE),0)</f>
        <v>0</v>
      </c>
      <c r="N791" s="27">
        <f>IFERROR(VLOOKUP(A791,[3]soaBnafar!$A:$G,2,FALSE),0)</f>
        <v>0</v>
      </c>
      <c r="O791" s="20">
        <f>IFERROR(VLOOKUP(A791,[3]soaBnafar!$A:$H,3,FALSE),0)</f>
        <v>0</v>
      </c>
      <c r="P791" s="20">
        <f>IFERROR(VLOOKUP(A791,[3]soaBnafar!$A:$G,4,FALSE),0)</f>
        <v>0</v>
      </c>
      <c r="Q791" s="20">
        <f>IFERROR(VLOOKUP(A791,[3]soaBnafar!$A:$G,5,FALSE),0)</f>
        <v>0</v>
      </c>
      <c r="R791" s="20">
        <f>IFERROR(VLOOKUP(A791,[3]soaBnafar!$A:$G,6,FALSE),0)</f>
        <v>0</v>
      </c>
      <c r="S791" s="20">
        <f>IFERROR(VLOOKUP(A791,[3]soaBnafar!$A:$G,7,FALSE),0)</f>
        <v>0</v>
      </c>
      <c r="T791" s="32">
        <f t="shared" si="146"/>
        <v>0</v>
      </c>
      <c r="U791" s="21">
        <f t="shared" si="147"/>
        <v>79184</v>
      </c>
      <c r="V791" s="21">
        <f t="shared" si="148"/>
        <v>0</v>
      </c>
      <c r="W791" s="21">
        <f t="shared" si="149"/>
        <v>39592</v>
      </c>
      <c r="X791" s="21">
        <f t="shared" si="150"/>
        <v>0</v>
      </c>
      <c r="Y791" s="33">
        <f t="shared" si="151"/>
        <v>0</v>
      </c>
      <c r="Z791" s="4" t="str">
        <f t="shared" si="152"/>
        <v>Não</v>
      </c>
      <c r="AA791" s="4" t="str">
        <f t="shared" si="153"/>
        <v>Sim</v>
      </c>
      <c r="AB791" s="4" t="str">
        <f t="shared" si="154"/>
        <v>Não</v>
      </c>
      <c r="AC791" s="4" t="str">
        <f t="shared" si="155"/>
        <v>Sim</v>
      </c>
      <c r="AD791" s="4" t="str">
        <f t="shared" si="156"/>
        <v>Não</v>
      </c>
      <c r="AE791" s="30" t="str">
        <f t="shared" si="157"/>
        <v>Não</v>
      </c>
    </row>
    <row r="792" spans="1:31" x14ac:dyDescent="0.25">
      <c r="A792" s="23">
        <v>240520</v>
      </c>
      <c r="B792" s="27">
        <f>IFERROR(VLOOKUP(A792,[1]Monitoramento_Base_somente_disp!$A:$L,5,FALSE),0)</f>
        <v>33599</v>
      </c>
      <c r="C792" s="20">
        <f>IFERROR(VLOOKUP(A792,[1]Monitoramento_Base_somente_disp!$A:$L,6,FALSE),0)</f>
        <v>7788251</v>
      </c>
      <c r="D792" s="20">
        <f>IFERROR(VLOOKUP(A792,[1]Monitoramento_Base_somente_disp!$A:$L,7,FALSE),0)</f>
        <v>17454</v>
      </c>
      <c r="E792" s="20">
        <f>IFERROR(VLOOKUP(A792,[1]Monitoramento_Base_somente_disp!$A:$L,8,FALSE),0)</f>
        <v>3549026</v>
      </c>
      <c r="F792" s="20">
        <f>IFERROR(VLOOKUP(A792,[1]Monitoramento_Base_somente_disp!$A:$L,9,FALSE),0)</f>
        <v>0</v>
      </c>
      <c r="G792" s="28">
        <f>IFERROR(VLOOKUP(A792,[1]Monitoramento_Base_somente_disp!$A:$L,10,FALSE),0)</f>
        <v>0</v>
      </c>
      <c r="H792" s="27">
        <f>IFERROR(VLOOKUP(A792,[2]webService!$A:$I,4,FALSE),0)</f>
        <v>0</v>
      </c>
      <c r="I792" s="20">
        <f>IFERROR(VLOOKUP(A792,[2]webService!$A:$II,5,FALSE),0)</f>
        <v>0</v>
      </c>
      <c r="J792" s="20">
        <f>IFERROR(VLOOKUP(A792,[2]webService!$A:$I,6,FALSE),0)</f>
        <v>0</v>
      </c>
      <c r="K792" s="20">
        <f>IFERROR(VLOOKUP(A792,[2]webService!$A:$I,7,FALSE),0)</f>
        <v>0</v>
      </c>
      <c r="L792" s="20">
        <f>IFERROR(VLOOKUP(A792,[2]webService!$A:$I,8,FALSE),0)</f>
        <v>0</v>
      </c>
      <c r="M792" s="28">
        <f>IFERROR(VLOOKUP(A792,[2]webService!$A:$I,9,FALSE),0)</f>
        <v>0</v>
      </c>
      <c r="N792" s="27">
        <f>IFERROR(VLOOKUP(A792,[3]soaBnafar!$A:$G,2,FALSE),0)</f>
        <v>0</v>
      </c>
      <c r="O792" s="20">
        <f>IFERROR(VLOOKUP(A792,[3]soaBnafar!$A:$H,3,FALSE),0)</f>
        <v>0</v>
      </c>
      <c r="P792" s="20">
        <f>IFERROR(VLOOKUP(A792,[3]soaBnafar!$A:$G,4,FALSE),0)</f>
        <v>0</v>
      </c>
      <c r="Q792" s="20">
        <f>IFERROR(VLOOKUP(A792,[3]soaBnafar!$A:$G,5,FALSE),0)</f>
        <v>0</v>
      </c>
      <c r="R792" s="20">
        <f>IFERROR(VLOOKUP(A792,[3]soaBnafar!$A:$G,6,FALSE),0)</f>
        <v>0</v>
      </c>
      <c r="S792" s="20">
        <f>IFERROR(VLOOKUP(A792,[3]soaBnafar!$A:$G,7,FALSE),0)</f>
        <v>0</v>
      </c>
      <c r="T792" s="32">
        <f t="shared" si="146"/>
        <v>33599</v>
      </c>
      <c r="U792" s="21">
        <f t="shared" si="147"/>
        <v>7788251</v>
      </c>
      <c r="V792" s="21">
        <f t="shared" si="148"/>
        <v>17454</v>
      </c>
      <c r="W792" s="21">
        <f t="shared" si="149"/>
        <v>3549026</v>
      </c>
      <c r="X792" s="21">
        <f t="shared" si="150"/>
        <v>0</v>
      </c>
      <c r="Y792" s="33">
        <f t="shared" si="151"/>
        <v>0</v>
      </c>
      <c r="Z792" s="4" t="str">
        <f t="shared" si="152"/>
        <v>Sim</v>
      </c>
      <c r="AA792" s="4" t="str">
        <f t="shared" si="153"/>
        <v>Sim</v>
      </c>
      <c r="AB792" s="4" t="str">
        <f t="shared" si="154"/>
        <v>Sim</v>
      </c>
      <c r="AC792" s="4" t="str">
        <f t="shared" si="155"/>
        <v>Sim</v>
      </c>
      <c r="AD792" s="4" t="str">
        <f t="shared" si="156"/>
        <v>Não</v>
      </c>
      <c r="AE792" s="30" t="str">
        <f t="shared" si="157"/>
        <v>Não</v>
      </c>
    </row>
    <row r="793" spans="1:31" x14ac:dyDescent="0.25">
      <c r="A793" s="23">
        <v>240530</v>
      </c>
      <c r="B793" s="27">
        <f>IFERROR(VLOOKUP(A793,[1]Monitoramento_Base_somente_disp!$A:$L,5,FALSE),0)</f>
        <v>26741</v>
      </c>
      <c r="C793" s="20">
        <f>IFERROR(VLOOKUP(A793,[1]Monitoramento_Base_somente_disp!$A:$L,6,FALSE),0)</f>
        <v>1561415</v>
      </c>
      <c r="D793" s="20">
        <f>IFERROR(VLOOKUP(A793,[1]Monitoramento_Base_somente_disp!$A:$L,7,FALSE),0)</f>
        <v>32968</v>
      </c>
      <c r="E793" s="20">
        <f>IFERROR(VLOOKUP(A793,[1]Monitoramento_Base_somente_disp!$A:$L,8,FALSE),0)</f>
        <v>1209653</v>
      </c>
      <c r="F793" s="20">
        <f>IFERROR(VLOOKUP(A793,[1]Monitoramento_Base_somente_disp!$A:$L,9,FALSE),0)</f>
        <v>0</v>
      </c>
      <c r="G793" s="28">
        <f>IFERROR(VLOOKUP(A793,[1]Monitoramento_Base_somente_disp!$A:$L,10,FALSE),0)</f>
        <v>0</v>
      </c>
      <c r="H793" s="27">
        <f>IFERROR(VLOOKUP(A793,[2]webService!$A:$I,4,FALSE),0)</f>
        <v>0</v>
      </c>
      <c r="I793" s="20">
        <f>IFERROR(VLOOKUP(A793,[2]webService!$A:$II,5,FALSE),0)</f>
        <v>0</v>
      </c>
      <c r="J793" s="20">
        <f>IFERROR(VLOOKUP(A793,[2]webService!$A:$I,6,FALSE),0)</f>
        <v>0</v>
      </c>
      <c r="K793" s="20">
        <f>IFERROR(VLOOKUP(A793,[2]webService!$A:$I,7,FALSE),0)</f>
        <v>0</v>
      </c>
      <c r="L793" s="20">
        <f>IFERROR(VLOOKUP(A793,[2]webService!$A:$I,8,FALSE),0)</f>
        <v>0</v>
      </c>
      <c r="M793" s="28">
        <f>IFERROR(VLOOKUP(A793,[2]webService!$A:$I,9,FALSE),0)</f>
        <v>0</v>
      </c>
      <c r="N793" s="27">
        <f>IFERROR(VLOOKUP(A793,[3]soaBnafar!$A:$G,2,FALSE),0)</f>
        <v>0</v>
      </c>
      <c r="O793" s="20">
        <f>IFERROR(VLOOKUP(A793,[3]soaBnafar!$A:$H,3,FALSE),0)</f>
        <v>0</v>
      </c>
      <c r="P793" s="20">
        <f>IFERROR(VLOOKUP(A793,[3]soaBnafar!$A:$G,4,FALSE),0)</f>
        <v>0</v>
      </c>
      <c r="Q793" s="20">
        <f>IFERROR(VLOOKUP(A793,[3]soaBnafar!$A:$G,5,FALSE),0)</f>
        <v>0</v>
      </c>
      <c r="R793" s="20">
        <f>IFERROR(VLOOKUP(A793,[3]soaBnafar!$A:$G,6,FALSE),0)</f>
        <v>0</v>
      </c>
      <c r="S793" s="20">
        <f>IFERROR(VLOOKUP(A793,[3]soaBnafar!$A:$G,7,FALSE),0)</f>
        <v>0</v>
      </c>
      <c r="T793" s="32">
        <f t="shared" si="146"/>
        <v>26741</v>
      </c>
      <c r="U793" s="21">
        <f t="shared" si="147"/>
        <v>1561415</v>
      </c>
      <c r="V793" s="21">
        <f t="shared" si="148"/>
        <v>32968</v>
      </c>
      <c r="W793" s="21">
        <f t="shared" si="149"/>
        <v>1209653</v>
      </c>
      <c r="X793" s="21">
        <f t="shared" si="150"/>
        <v>0</v>
      </c>
      <c r="Y793" s="33">
        <f t="shared" si="151"/>
        <v>0</v>
      </c>
      <c r="Z793" s="4" t="str">
        <f t="shared" si="152"/>
        <v>Sim</v>
      </c>
      <c r="AA793" s="4" t="str">
        <f t="shared" si="153"/>
        <v>Sim</v>
      </c>
      <c r="AB793" s="4" t="str">
        <f t="shared" si="154"/>
        <v>Sim</v>
      </c>
      <c r="AC793" s="4" t="str">
        <f t="shared" si="155"/>
        <v>Sim</v>
      </c>
      <c r="AD793" s="4" t="str">
        <f t="shared" si="156"/>
        <v>Não</v>
      </c>
      <c r="AE793" s="30" t="str">
        <f t="shared" si="157"/>
        <v>Não</v>
      </c>
    </row>
    <row r="794" spans="1:31" x14ac:dyDescent="0.25">
      <c r="A794" s="23">
        <v>240540</v>
      </c>
      <c r="B794" s="27">
        <f>IFERROR(VLOOKUP(A794,[1]Monitoramento_Base_somente_disp!$A:$L,5,FALSE),0)</f>
        <v>13558</v>
      </c>
      <c r="C794" s="20">
        <f>IFERROR(VLOOKUP(A794,[1]Monitoramento_Base_somente_disp!$A:$L,6,FALSE),0)</f>
        <v>211515</v>
      </c>
      <c r="D794" s="20">
        <f>IFERROR(VLOOKUP(A794,[1]Monitoramento_Base_somente_disp!$A:$L,7,FALSE),0)</f>
        <v>6645</v>
      </c>
      <c r="E794" s="20">
        <f>IFERROR(VLOOKUP(A794,[1]Monitoramento_Base_somente_disp!$A:$L,8,FALSE),0)</f>
        <v>175421</v>
      </c>
      <c r="F794" s="20">
        <f>IFERROR(VLOOKUP(A794,[1]Monitoramento_Base_somente_disp!$A:$L,9,FALSE),0)</f>
        <v>0</v>
      </c>
      <c r="G794" s="28">
        <f>IFERROR(VLOOKUP(A794,[1]Monitoramento_Base_somente_disp!$A:$L,10,FALSE),0)</f>
        <v>0</v>
      </c>
      <c r="H794" s="27">
        <f>IFERROR(VLOOKUP(A794,[2]webService!$A:$I,4,FALSE),0)</f>
        <v>0</v>
      </c>
      <c r="I794" s="20">
        <f>IFERROR(VLOOKUP(A794,[2]webService!$A:$II,5,FALSE),0)</f>
        <v>0</v>
      </c>
      <c r="J794" s="20">
        <f>IFERROR(VLOOKUP(A794,[2]webService!$A:$I,6,FALSE),0)</f>
        <v>0</v>
      </c>
      <c r="K794" s="20">
        <f>IFERROR(VLOOKUP(A794,[2]webService!$A:$I,7,FALSE),0)</f>
        <v>0</v>
      </c>
      <c r="L794" s="20">
        <f>IFERROR(VLOOKUP(A794,[2]webService!$A:$I,8,FALSE),0)</f>
        <v>0</v>
      </c>
      <c r="M794" s="28">
        <f>IFERROR(VLOOKUP(A794,[2]webService!$A:$I,9,FALSE),0)</f>
        <v>0</v>
      </c>
      <c r="N794" s="27">
        <f>IFERROR(VLOOKUP(A794,[3]soaBnafar!$A:$G,2,FALSE),0)</f>
        <v>0</v>
      </c>
      <c r="O794" s="20">
        <f>IFERROR(VLOOKUP(A794,[3]soaBnafar!$A:$H,3,FALSE),0)</f>
        <v>0</v>
      </c>
      <c r="P794" s="20">
        <f>IFERROR(VLOOKUP(A794,[3]soaBnafar!$A:$G,4,FALSE),0)</f>
        <v>0</v>
      </c>
      <c r="Q794" s="20">
        <f>IFERROR(VLOOKUP(A794,[3]soaBnafar!$A:$G,5,FALSE),0)</f>
        <v>0</v>
      </c>
      <c r="R794" s="20">
        <f>IFERROR(VLOOKUP(A794,[3]soaBnafar!$A:$G,6,FALSE),0)</f>
        <v>0</v>
      </c>
      <c r="S794" s="20">
        <f>IFERROR(VLOOKUP(A794,[3]soaBnafar!$A:$G,7,FALSE),0)</f>
        <v>0</v>
      </c>
      <c r="T794" s="32">
        <f t="shared" si="146"/>
        <v>13558</v>
      </c>
      <c r="U794" s="21">
        <f t="shared" si="147"/>
        <v>211515</v>
      </c>
      <c r="V794" s="21">
        <f t="shared" si="148"/>
        <v>6645</v>
      </c>
      <c r="W794" s="21">
        <f t="shared" si="149"/>
        <v>175421</v>
      </c>
      <c r="X794" s="21">
        <f t="shared" si="150"/>
        <v>0</v>
      </c>
      <c r="Y794" s="33">
        <f t="shared" si="151"/>
        <v>0</v>
      </c>
      <c r="Z794" s="4" t="str">
        <f t="shared" si="152"/>
        <v>Sim</v>
      </c>
      <c r="AA794" s="4" t="str">
        <f t="shared" si="153"/>
        <v>Sim</v>
      </c>
      <c r="AB794" s="4" t="str">
        <f t="shared" si="154"/>
        <v>Sim</v>
      </c>
      <c r="AC794" s="4" t="str">
        <f t="shared" si="155"/>
        <v>Sim</v>
      </c>
      <c r="AD794" s="4" t="str">
        <f t="shared" si="156"/>
        <v>Não</v>
      </c>
      <c r="AE794" s="30" t="str">
        <f t="shared" si="157"/>
        <v>Não</v>
      </c>
    </row>
    <row r="795" spans="1:31" x14ac:dyDescent="0.25">
      <c r="A795" s="23">
        <v>240550</v>
      </c>
      <c r="B795" s="27">
        <f>IFERROR(VLOOKUP(A795,[1]Monitoramento_Base_somente_disp!$A:$L,5,FALSE),0)</f>
        <v>0</v>
      </c>
      <c r="C795" s="20">
        <f>IFERROR(VLOOKUP(A795,[1]Monitoramento_Base_somente_disp!$A:$L,6,FALSE),0)</f>
        <v>277732</v>
      </c>
      <c r="D795" s="20">
        <f>IFERROR(VLOOKUP(A795,[1]Monitoramento_Base_somente_disp!$A:$L,7,FALSE),0)</f>
        <v>0</v>
      </c>
      <c r="E795" s="20">
        <f>IFERROR(VLOOKUP(A795,[1]Monitoramento_Base_somente_disp!$A:$L,8,FALSE),0)</f>
        <v>138866</v>
      </c>
      <c r="F795" s="20">
        <f>IFERROR(VLOOKUP(A795,[1]Monitoramento_Base_somente_disp!$A:$L,9,FALSE),0)</f>
        <v>0</v>
      </c>
      <c r="G795" s="28">
        <f>IFERROR(VLOOKUP(A795,[1]Monitoramento_Base_somente_disp!$A:$L,10,FALSE),0)</f>
        <v>0</v>
      </c>
      <c r="H795" s="27">
        <f>IFERROR(VLOOKUP(A795,[2]webService!$A:$I,4,FALSE),0)</f>
        <v>0</v>
      </c>
      <c r="I795" s="20">
        <f>IFERROR(VLOOKUP(A795,[2]webService!$A:$II,5,FALSE),0)</f>
        <v>0</v>
      </c>
      <c r="J795" s="20">
        <f>IFERROR(VLOOKUP(A795,[2]webService!$A:$I,6,FALSE),0)</f>
        <v>0</v>
      </c>
      <c r="K795" s="20">
        <f>IFERROR(VLOOKUP(A795,[2]webService!$A:$I,7,FALSE),0)</f>
        <v>0</v>
      </c>
      <c r="L795" s="20">
        <f>IFERROR(VLOOKUP(A795,[2]webService!$A:$I,8,FALSE),0)</f>
        <v>0</v>
      </c>
      <c r="M795" s="28">
        <f>IFERROR(VLOOKUP(A795,[2]webService!$A:$I,9,FALSE),0)</f>
        <v>0</v>
      </c>
      <c r="N795" s="27">
        <f>IFERROR(VLOOKUP(A795,[3]soaBnafar!$A:$G,2,FALSE),0)</f>
        <v>0</v>
      </c>
      <c r="O795" s="20">
        <f>IFERROR(VLOOKUP(A795,[3]soaBnafar!$A:$H,3,FALSE),0)</f>
        <v>0</v>
      </c>
      <c r="P795" s="20">
        <f>IFERROR(VLOOKUP(A795,[3]soaBnafar!$A:$G,4,FALSE),0)</f>
        <v>0</v>
      </c>
      <c r="Q795" s="20">
        <f>IFERROR(VLOOKUP(A795,[3]soaBnafar!$A:$G,5,FALSE),0)</f>
        <v>0</v>
      </c>
      <c r="R795" s="20">
        <f>IFERROR(VLOOKUP(A795,[3]soaBnafar!$A:$G,6,FALSE),0)</f>
        <v>0</v>
      </c>
      <c r="S795" s="20">
        <f>IFERROR(VLOOKUP(A795,[3]soaBnafar!$A:$G,7,FALSE),0)</f>
        <v>0</v>
      </c>
      <c r="T795" s="32">
        <f t="shared" si="146"/>
        <v>0</v>
      </c>
      <c r="U795" s="21">
        <f t="shared" si="147"/>
        <v>277732</v>
      </c>
      <c r="V795" s="21">
        <f t="shared" si="148"/>
        <v>0</v>
      </c>
      <c r="W795" s="21">
        <f t="shared" si="149"/>
        <v>138866</v>
      </c>
      <c r="X795" s="21">
        <f t="shared" si="150"/>
        <v>0</v>
      </c>
      <c r="Y795" s="33">
        <f t="shared" si="151"/>
        <v>0</v>
      </c>
      <c r="Z795" s="4" t="str">
        <f t="shared" si="152"/>
        <v>Não</v>
      </c>
      <c r="AA795" s="4" t="str">
        <f t="shared" si="153"/>
        <v>Sim</v>
      </c>
      <c r="AB795" s="4" t="str">
        <f t="shared" si="154"/>
        <v>Não</v>
      </c>
      <c r="AC795" s="4" t="str">
        <f t="shared" si="155"/>
        <v>Sim</v>
      </c>
      <c r="AD795" s="4" t="str">
        <f t="shared" si="156"/>
        <v>Não</v>
      </c>
      <c r="AE795" s="30" t="str">
        <f t="shared" si="157"/>
        <v>Não</v>
      </c>
    </row>
    <row r="796" spans="1:31" x14ac:dyDescent="0.25">
      <c r="A796" s="23">
        <v>240560</v>
      </c>
      <c r="B796" s="27">
        <f>IFERROR(VLOOKUP(A796,[1]Monitoramento_Base_somente_disp!$A:$L,5,FALSE),0)</f>
        <v>28554</v>
      </c>
      <c r="C796" s="20">
        <f>IFERROR(VLOOKUP(A796,[1]Monitoramento_Base_somente_disp!$A:$L,6,FALSE),0)</f>
        <v>1803002</v>
      </c>
      <c r="D796" s="20">
        <f>IFERROR(VLOOKUP(A796,[1]Monitoramento_Base_somente_disp!$A:$L,7,FALSE),0)</f>
        <v>7318</v>
      </c>
      <c r="E796" s="20">
        <f>IFERROR(VLOOKUP(A796,[1]Monitoramento_Base_somente_disp!$A:$L,8,FALSE),0)</f>
        <v>681081</v>
      </c>
      <c r="F796" s="20">
        <f>IFERROR(VLOOKUP(A796,[1]Monitoramento_Base_somente_disp!$A:$L,9,FALSE),0)</f>
        <v>0</v>
      </c>
      <c r="G796" s="28">
        <f>IFERROR(VLOOKUP(A796,[1]Monitoramento_Base_somente_disp!$A:$L,10,FALSE),0)</f>
        <v>0</v>
      </c>
      <c r="H796" s="27">
        <f>IFERROR(VLOOKUP(A796,[2]webService!$A:$I,4,FALSE),0)</f>
        <v>0</v>
      </c>
      <c r="I796" s="20">
        <f>IFERROR(VLOOKUP(A796,[2]webService!$A:$II,5,FALSE),0)</f>
        <v>0</v>
      </c>
      <c r="J796" s="20">
        <f>IFERROR(VLOOKUP(A796,[2]webService!$A:$I,6,FALSE),0)</f>
        <v>0</v>
      </c>
      <c r="K796" s="20">
        <f>IFERROR(VLOOKUP(A796,[2]webService!$A:$I,7,FALSE),0)</f>
        <v>0</v>
      </c>
      <c r="L796" s="20">
        <f>IFERROR(VLOOKUP(A796,[2]webService!$A:$I,8,FALSE),0)</f>
        <v>0</v>
      </c>
      <c r="M796" s="28">
        <f>IFERROR(VLOOKUP(A796,[2]webService!$A:$I,9,FALSE),0)</f>
        <v>0</v>
      </c>
      <c r="N796" s="27">
        <f>IFERROR(VLOOKUP(A796,[3]soaBnafar!$A:$G,2,FALSE),0)</f>
        <v>0</v>
      </c>
      <c r="O796" s="20">
        <f>IFERROR(VLOOKUP(A796,[3]soaBnafar!$A:$H,3,FALSE),0)</f>
        <v>0</v>
      </c>
      <c r="P796" s="20">
        <f>IFERROR(VLOOKUP(A796,[3]soaBnafar!$A:$G,4,FALSE),0)</f>
        <v>0</v>
      </c>
      <c r="Q796" s="20">
        <f>IFERROR(VLOOKUP(A796,[3]soaBnafar!$A:$G,5,FALSE),0)</f>
        <v>0</v>
      </c>
      <c r="R796" s="20">
        <f>IFERROR(VLOOKUP(A796,[3]soaBnafar!$A:$G,6,FALSE),0)</f>
        <v>0</v>
      </c>
      <c r="S796" s="20">
        <f>IFERROR(VLOOKUP(A796,[3]soaBnafar!$A:$G,7,FALSE),0)</f>
        <v>0</v>
      </c>
      <c r="T796" s="32">
        <f t="shared" si="146"/>
        <v>28554</v>
      </c>
      <c r="U796" s="21">
        <f t="shared" si="147"/>
        <v>1803002</v>
      </c>
      <c r="V796" s="21">
        <f t="shared" si="148"/>
        <v>7318</v>
      </c>
      <c r="W796" s="21">
        <f t="shared" si="149"/>
        <v>681081</v>
      </c>
      <c r="X796" s="21">
        <f t="shared" si="150"/>
        <v>0</v>
      </c>
      <c r="Y796" s="33">
        <f t="shared" si="151"/>
        <v>0</v>
      </c>
      <c r="Z796" s="4" t="str">
        <f t="shared" si="152"/>
        <v>Sim</v>
      </c>
      <c r="AA796" s="4" t="str">
        <f t="shared" si="153"/>
        <v>Sim</v>
      </c>
      <c r="AB796" s="4" t="str">
        <f t="shared" si="154"/>
        <v>Sim</v>
      </c>
      <c r="AC796" s="4" t="str">
        <f t="shared" si="155"/>
        <v>Sim</v>
      </c>
      <c r="AD796" s="4" t="str">
        <f t="shared" si="156"/>
        <v>Não</v>
      </c>
      <c r="AE796" s="30" t="str">
        <f t="shared" si="157"/>
        <v>Não</v>
      </c>
    </row>
    <row r="797" spans="1:31" x14ac:dyDescent="0.25">
      <c r="A797" s="23">
        <v>240570</v>
      </c>
      <c r="B797" s="27">
        <f>IFERROR(VLOOKUP(A797,[1]Monitoramento_Base_somente_disp!$A:$L,5,FALSE),0)</f>
        <v>14731</v>
      </c>
      <c r="C797" s="20">
        <f>IFERROR(VLOOKUP(A797,[1]Monitoramento_Base_somente_disp!$A:$L,6,FALSE),0)</f>
        <v>7803678</v>
      </c>
      <c r="D797" s="20">
        <f>IFERROR(VLOOKUP(A797,[1]Monitoramento_Base_somente_disp!$A:$L,7,FALSE),0)</f>
        <v>4821</v>
      </c>
      <c r="E797" s="20">
        <f>IFERROR(VLOOKUP(A797,[1]Monitoramento_Base_somente_disp!$A:$L,8,FALSE),0)</f>
        <v>4170706</v>
      </c>
      <c r="F797" s="20">
        <f>IFERROR(VLOOKUP(A797,[1]Monitoramento_Base_somente_disp!$A:$L,9,FALSE),0)</f>
        <v>0</v>
      </c>
      <c r="G797" s="28">
        <f>IFERROR(VLOOKUP(A797,[1]Monitoramento_Base_somente_disp!$A:$L,10,FALSE),0)</f>
        <v>0</v>
      </c>
      <c r="H797" s="27">
        <f>IFERROR(VLOOKUP(A797,[2]webService!$A:$I,4,FALSE),0)</f>
        <v>0</v>
      </c>
      <c r="I797" s="20">
        <f>IFERROR(VLOOKUP(A797,[2]webService!$A:$II,5,FALSE),0)</f>
        <v>0</v>
      </c>
      <c r="J797" s="20">
        <f>IFERROR(VLOOKUP(A797,[2]webService!$A:$I,6,FALSE),0)</f>
        <v>0</v>
      </c>
      <c r="K797" s="20">
        <f>IFERROR(VLOOKUP(A797,[2]webService!$A:$I,7,FALSE),0)</f>
        <v>0</v>
      </c>
      <c r="L797" s="20">
        <f>IFERROR(VLOOKUP(A797,[2]webService!$A:$I,8,FALSE),0)</f>
        <v>0</v>
      </c>
      <c r="M797" s="28">
        <f>IFERROR(VLOOKUP(A797,[2]webService!$A:$I,9,FALSE),0)</f>
        <v>0</v>
      </c>
      <c r="N797" s="27">
        <f>IFERROR(VLOOKUP(A797,[3]soaBnafar!$A:$G,2,FALSE),0)</f>
        <v>0</v>
      </c>
      <c r="O797" s="20">
        <f>IFERROR(VLOOKUP(A797,[3]soaBnafar!$A:$H,3,FALSE),0)</f>
        <v>0</v>
      </c>
      <c r="P797" s="20">
        <f>IFERROR(VLOOKUP(A797,[3]soaBnafar!$A:$G,4,FALSE),0)</f>
        <v>0</v>
      </c>
      <c r="Q797" s="20">
        <f>IFERROR(VLOOKUP(A797,[3]soaBnafar!$A:$G,5,FALSE),0)</f>
        <v>0</v>
      </c>
      <c r="R797" s="20">
        <f>IFERROR(VLOOKUP(A797,[3]soaBnafar!$A:$G,6,FALSE),0)</f>
        <v>0</v>
      </c>
      <c r="S797" s="20">
        <f>IFERROR(VLOOKUP(A797,[3]soaBnafar!$A:$G,7,FALSE),0)</f>
        <v>0</v>
      </c>
      <c r="T797" s="32">
        <f t="shared" si="146"/>
        <v>14731</v>
      </c>
      <c r="U797" s="21">
        <f t="shared" si="147"/>
        <v>7803678</v>
      </c>
      <c r="V797" s="21">
        <f t="shared" si="148"/>
        <v>4821</v>
      </c>
      <c r="W797" s="21">
        <f t="shared" si="149"/>
        <v>4170706</v>
      </c>
      <c r="X797" s="21">
        <f t="shared" si="150"/>
        <v>0</v>
      </c>
      <c r="Y797" s="33">
        <f t="shared" si="151"/>
        <v>0</v>
      </c>
      <c r="Z797" s="4" t="str">
        <f t="shared" si="152"/>
        <v>Sim</v>
      </c>
      <c r="AA797" s="4" t="str">
        <f t="shared" si="153"/>
        <v>Sim</v>
      </c>
      <c r="AB797" s="4" t="str">
        <f t="shared" si="154"/>
        <v>Sim</v>
      </c>
      <c r="AC797" s="4" t="str">
        <f t="shared" si="155"/>
        <v>Sim</v>
      </c>
      <c r="AD797" s="4" t="str">
        <f t="shared" si="156"/>
        <v>Não</v>
      </c>
      <c r="AE797" s="30" t="str">
        <f t="shared" si="157"/>
        <v>Não</v>
      </c>
    </row>
    <row r="798" spans="1:31" x14ac:dyDescent="0.25">
      <c r="A798" s="23">
        <v>240580</v>
      </c>
      <c r="B798" s="27">
        <f>IFERROR(VLOOKUP(A798,[1]Monitoramento_Base_somente_disp!$A:$L,5,FALSE),0)</f>
        <v>29317</v>
      </c>
      <c r="C798" s="20">
        <f>IFERROR(VLOOKUP(A798,[1]Monitoramento_Base_somente_disp!$A:$L,6,FALSE),0)</f>
        <v>25206996</v>
      </c>
      <c r="D798" s="20">
        <f>IFERROR(VLOOKUP(A798,[1]Monitoramento_Base_somente_disp!$A:$L,7,FALSE),0)</f>
        <v>27325</v>
      </c>
      <c r="E798" s="20">
        <f>IFERROR(VLOOKUP(A798,[1]Monitoramento_Base_somente_disp!$A:$L,8,FALSE),0)</f>
        <v>12884254</v>
      </c>
      <c r="F798" s="20">
        <f>IFERROR(VLOOKUP(A798,[1]Monitoramento_Base_somente_disp!$A:$L,9,FALSE),0)</f>
        <v>0</v>
      </c>
      <c r="G798" s="28">
        <f>IFERROR(VLOOKUP(A798,[1]Monitoramento_Base_somente_disp!$A:$L,10,FALSE),0)</f>
        <v>0</v>
      </c>
      <c r="H798" s="27">
        <f>IFERROR(VLOOKUP(A798,[2]webService!$A:$I,4,FALSE),0)</f>
        <v>0</v>
      </c>
      <c r="I798" s="20">
        <f>IFERROR(VLOOKUP(A798,[2]webService!$A:$II,5,FALSE),0)</f>
        <v>0</v>
      </c>
      <c r="J798" s="20">
        <f>IFERROR(VLOOKUP(A798,[2]webService!$A:$I,6,FALSE),0)</f>
        <v>0</v>
      </c>
      <c r="K798" s="20">
        <f>IFERROR(VLOOKUP(A798,[2]webService!$A:$I,7,FALSE),0)</f>
        <v>0</v>
      </c>
      <c r="L798" s="20">
        <f>IFERROR(VLOOKUP(A798,[2]webService!$A:$I,8,FALSE),0)</f>
        <v>0</v>
      </c>
      <c r="M798" s="28">
        <f>IFERROR(VLOOKUP(A798,[2]webService!$A:$I,9,FALSE),0)</f>
        <v>0</v>
      </c>
      <c r="N798" s="27">
        <f>IFERROR(VLOOKUP(A798,[3]soaBnafar!$A:$G,2,FALSE),0)</f>
        <v>0</v>
      </c>
      <c r="O798" s="20">
        <f>IFERROR(VLOOKUP(A798,[3]soaBnafar!$A:$H,3,FALSE),0)</f>
        <v>0</v>
      </c>
      <c r="P798" s="20">
        <f>IFERROR(VLOOKUP(A798,[3]soaBnafar!$A:$G,4,FALSE),0)</f>
        <v>0</v>
      </c>
      <c r="Q798" s="20">
        <f>IFERROR(VLOOKUP(A798,[3]soaBnafar!$A:$G,5,FALSE),0)</f>
        <v>0</v>
      </c>
      <c r="R798" s="20">
        <f>IFERROR(VLOOKUP(A798,[3]soaBnafar!$A:$G,6,FALSE),0)</f>
        <v>0</v>
      </c>
      <c r="S798" s="20">
        <f>IFERROR(VLOOKUP(A798,[3]soaBnafar!$A:$G,7,FALSE),0)</f>
        <v>0</v>
      </c>
      <c r="T798" s="32">
        <f t="shared" si="146"/>
        <v>29317</v>
      </c>
      <c r="U798" s="21">
        <f t="shared" si="147"/>
        <v>25206996</v>
      </c>
      <c r="V798" s="21">
        <f t="shared" si="148"/>
        <v>27325</v>
      </c>
      <c r="W798" s="21">
        <f t="shared" si="149"/>
        <v>12884254</v>
      </c>
      <c r="X798" s="21">
        <f t="shared" si="150"/>
        <v>0</v>
      </c>
      <c r="Y798" s="33">
        <f t="shared" si="151"/>
        <v>0</v>
      </c>
      <c r="Z798" s="4" t="str">
        <f t="shared" si="152"/>
        <v>Sim</v>
      </c>
      <c r="AA798" s="4" t="str">
        <f t="shared" si="153"/>
        <v>Sim</v>
      </c>
      <c r="AB798" s="4" t="str">
        <f t="shared" si="154"/>
        <v>Sim</v>
      </c>
      <c r="AC798" s="4" t="str">
        <f t="shared" si="155"/>
        <v>Sim</v>
      </c>
      <c r="AD798" s="4" t="str">
        <f t="shared" si="156"/>
        <v>Não</v>
      </c>
      <c r="AE798" s="30" t="str">
        <f t="shared" si="157"/>
        <v>Não</v>
      </c>
    </row>
    <row r="799" spans="1:31" x14ac:dyDescent="0.25">
      <c r="A799" s="23">
        <v>240590</v>
      </c>
      <c r="B799" s="27">
        <f>IFERROR(VLOOKUP(A799,[1]Monitoramento_Base_somente_disp!$A:$L,5,FALSE),0)</f>
        <v>0</v>
      </c>
      <c r="C799" s="20">
        <f>IFERROR(VLOOKUP(A799,[1]Monitoramento_Base_somente_disp!$A:$L,6,FALSE),0)</f>
        <v>205408</v>
      </c>
      <c r="D799" s="20">
        <f>IFERROR(VLOOKUP(A799,[1]Monitoramento_Base_somente_disp!$A:$L,7,FALSE),0)</f>
        <v>0</v>
      </c>
      <c r="E799" s="20">
        <f>IFERROR(VLOOKUP(A799,[1]Monitoramento_Base_somente_disp!$A:$L,8,FALSE),0)</f>
        <v>102704</v>
      </c>
      <c r="F799" s="20">
        <f>IFERROR(VLOOKUP(A799,[1]Monitoramento_Base_somente_disp!$A:$L,9,FALSE),0)</f>
        <v>0</v>
      </c>
      <c r="G799" s="28">
        <f>IFERROR(VLOOKUP(A799,[1]Monitoramento_Base_somente_disp!$A:$L,10,FALSE),0)</f>
        <v>0</v>
      </c>
      <c r="H799" s="27">
        <f>IFERROR(VLOOKUP(A799,[2]webService!$A:$I,4,FALSE),0)</f>
        <v>0</v>
      </c>
      <c r="I799" s="20">
        <f>IFERROR(VLOOKUP(A799,[2]webService!$A:$II,5,FALSE),0)</f>
        <v>0</v>
      </c>
      <c r="J799" s="20">
        <f>IFERROR(VLOOKUP(A799,[2]webService!$A:$I,6,FALSE),0)</f>
        <v>0</v>
      </c>
      <c r="K799" s="20">
        <f>IFERROR(VLOOKUP(A799,[2]webService!$A:$I,7,FALSE),0)</f>
        <v>0</v>
      </c>
      <c r="L799" s="20">
        <f>IFERROR(VLOOKUP(A799,[2]webService!$A:$I,8,FALSE),0)</f>
        <v>0</v>
      </c>
      <c r="M799" s="28">
        <f>IFERROR(VLOOKUP(A799,[2]webService!$A:$I,9,FALSE),0)</f>
        <v>0</v>
      </c>
      <c r="N799" s="27">
        <f>IFERROR(VLOOKUP(A799,[3]soaBnafar!$A:$G,2,FALSE),0)</f>
        <v>0</v>
      </c>
      <c r="O799" s="20">
        <f>IFERROR(VLOOKUP(A799,[3]soaBnafar!$A:$H,3,FALSE),0)</f>
        <v>0</v>
      </c>
      <c r="P799" s="20">
        <f>IFERROR(VLOOKUP(A799,[3]soaBnafar!$A:$G,4,FALSE),0)</f>
        <v>0</v>
      </c>
      <c r="Q799" s="20">
        <f>IFERROR(VLOOKUP(A799,[3]soaBnafar!$A:$G,5,FALSE),0)</f>
        <v>0</v>
      </c>
      <c r="R799" s="20">
        <f>IFERROR(VLOOKUP(A799,[3]soaBnafar!$A:$G,6,FALSE),0)</f>
        <v>0</v>
      </c>
      <c r="S799" s="20">
        <f>IFERROR(VLOOKUP(A799,[3]soaBnafar!$A:$G,7,FALSE),0)</f>
        <v>0</v>
      </c>
      <c r="T799" s="32">
        <f t="shared" si="146"/>
        <v>0</v>
      </c>
      <c r="U799" s="21">
        <f t="shared" si="147"/>
        <v>205408</v>
      </c>
      <c r="V799" s="21">
        <f t="shared" si="148"/>
        <v>0</v>
      </c>
      <c r="W799" s="21">
        <f t="shared" si="149"/>
        <v>102704</v>
      </c>
      <c r="X799" s="21">
        <f t="shared" si="150"/>
        <v>0</v>
      </c>
      <c r="Y799" s="33">
        <f t="shared" si="151"/>
        <v>0</v>
      </c>
      <c r="Z799" s="4" t="str">
        <f t="shared" si="152"/>
        <v>Não</v>
      </c>
      <c r="AA799" s="4" t="str">
        <f t="shared" si="153"/>
        <v>Sim</v>
      </c>
      <c r="AB799" s="4" t="str">
        <f t="shared" si="154"/>
        <v>Não</v>
      </c>
      <c r="AC799" s="4" t="str">
        <f t="shared" si="155"/>
        <v>Sim</v>
      </c>
      <c r="AD799" s="4" t="str">
        <f t="shared" si="156"/>
        <v>Não</v>
      </c>
      <c r="AE799" s="30" t="str">
        <f t="shared" si="157"/>
        <v>Não</v>
      </c>
    </row>
    <row r="800" spans="1:31" x14ac:dyDescent="0.25">
      <c r="A800" s="23">
        <v>240600</v>
      </c>
      <c r="B800" s="27">
        <f>IFERROR(VLOOKUP(A800,[1]Monitoramento_Base_somente_disp!$A:$L,5,FALSE),0)</f>
        <v>0</v>
      </c>
      <c r="C800" s="20">
        <f>IFERROR(VLOOKUP(A800,[1]Monitoramento_Base_somente_disp!$A:$L,6,FALSE),0)</f>
        <v>2155132</v>
      </c>
      <c r="D800" s="20">
        <f>IFERROR(VLOOKUP(A800,[1]Monitoramento_Base_somente_disp!$A:$L,7,FALSE),0)</f>
        <v>0</v>
      </c>
      <c r="E800" s="20">
        <f>IFERROR(VLOOKUP(A800,[1]Monitoramento_Base_somente_disp!$A:$L,8,FALSE),0)</f>
        <v>1077566</v>
      </c>
      <c r="F800" s="20">
        <f>IFERROR(VLOOKUP(A800,[1]Monitoramento_Base_somente_disp!$A:$L,9,FALSE),0)</f>
        <v>0</v>
      </c>
      <c r="G800" s="28">
        <f>IFERROR(VLOOKUP(A800,[1]Monitoramento_Base_somente_disp!$A:$L,10,FALSE),0)</f>
        <v>0</v>
      </c>
      <c r="H800" s="27">
        <f>IFERROR(VLOOKUP(A800,[2]webService!$A:$I,4,FALSE),0)</f>
        <v>0</v>
      </c>
      <c r="I800" s="20">
        <f>IFERROR(VLOOKUP(A800,[2]webService!$A:$II,5,FALSE),0)</f>
        <v>0</v>
      </c>
      <c r="J800" s="20">
        <f>IFERROR(VLOOKUP(A800,[2]webService!$A:$I,6,FALSE),0)</f>
        <v>0</v>
      </c>
      <c r="K800" s="20">
        <f>IFERROR(VLOOKUP(A800,[2]webService!$A:$I,7,FALSE),0)</f>
        <v>0</v>
      </c>
      <c r="L800" s="20">
        <f>IFERROR(VLOOKUP(A800,[2]webService!$A:$I,8,FALSE),0)</f>
        <v>0</v>
      </c>
      <c r="M800" s="28">
        <f>IFERROR(VLOOKUP(A800,[2]webService!$A:$I,9,FALSE),0)</f>
        <v>0</v>
      </c>
      <c r="N800" s="27">
        <f>IFERROR(VLOOKUP(A800,[3]soaBnafar!$A:$G,2,FALSE),0)</f>
        <v>0</v>
      </c>
      <c r="O800" s="20">
        <f>IFERROR(VLOOKUP(A800,[3]soaBnafar!$A:$H,3,FALSE),0)</f>
        <v>0</v>
      </c>
      <c r="P800" s="20">
        <f>IFERROR(VLOOKUP(A800,[3]soaBnafar!$A:$G,4,FALSE),0)</f>
        <v>0</v>
      </c>
      <c r="Q800" s="20">
        <f>IFERROR(VLOOKUP(A800,[3]soaBnafar!$A:$G,5,FALSE),0)</f>
        <v>0</v>
      </c>
      <c r="R800" s="20">
        <f>IFERROR(VLOOKUP(A800,[3]soaBnafar!$A:$G,6,FALSE),0)</f>
        <v>0</v>
      </c>
      <c r="S800" s="20">
        <f>IFERROR(VLOOKUP(A800,[3]soaBnafar!$A:$G,7,FALSE),0)</f>
        <v>0</v>
      </c>
      <c r="T800" s="32">
        <f t="shared" si="146"/>
        <v>0</v>
      </c>
      <c r="U800" s="21">
        <f t="shared" si="147"/>
        <v>2155132</v>
      </c>
      <c r="V800" s="21">
        <f t="shared" si="148"/>
        <v>0</v>
      </c>
      <c r="W800" s="21">
        <f t="shared" si="149"/>
        <v>1077566</v>
      </c>
      <c r="X800" s="21">
        <f t="shared" si="150"/>
        <v>0</v>
      </c>
      <c r="Y800" s="33">
        <f t="shared" si="151"/>
        <v>0</v>
      </c>
      <c r="Z800" s="4" t="str">
        <f t="shared" si="152"/>
        <v>Não</v>
      </c>
      <c r="AA800" s="4" t="str">
        <f t="shared" si="153"/>
        <v>Sim</v>
      </c>
      <c r="AB800" s="4" t="str">
        <f t="shared" si="154"/>
        <v>Não</v>
      </c>
      <c r="AC800" s="4" t="str">
        <f t="shared" si="155"/>
        <v>Sim</v>
      </c>
      <c r="AD800" s="4" t="str">
        <f t="shared" si="156"/>
        <v>Não</v>
      </c>
      <c r="AE800" s="30" t="str">
        <f t="shared" si="157"/>
        <v>Não</v>
      </c>
    </row>
    <row r="801" spans="1:31" x14ac:dyDescent="0.25">
      <c r="A801" s="23">
        <v>240610</v>
      </c>
      <c r="B801" s="27">
        <f>IFERROR(VLOOKUP(A801,[1]Monitoramento_Base_somente_disp!$A:$L,5,FALSE),0)</f>
        <v>48330</v>
      </c>
      <c r="C801" s="20">
        <f>IFERROR(VLOOKUP(A801,[1]Monitoramento_Base_somente_disp!$A:$L,6,FALSE),0)</f>
        <v>10588071</v>
      </c>
      <c r="D801" s="20">
        <f>IFERROR(VLOOKUP(A801,[1]Monitoramento_Base_somente_disp!$A:$L,7,FALSE),0)</f>
        <v>34397</v>
      </c>
      <c r="E801" s="20">
        <f>IFERROR(VLOOKUP(A801,[1]Monitoramento_Base_somente_disp!$A:$L,8,FALSE),0)</f>
        <v>6545456</v>
      </c>
      <c r="F801" s="20">
        <f>IFERROR(VLOOKUP(A801,[1]Monitoramento_Base_somente_disp!$A:$L,9,FALSE),0)</f>
        <v>0</v>
      </c>
      <c r="G801" s="28">
        <f>IFERROR(VLOOKUP(A801,[1]Monitoramento_Base_somente_disp!$A:$L,10,FALSE),0)</f>
        <v>0</v>
      </c>
      <c r="H801" s="27">
        <f>IFERROR(VLOOKUP(A801,[2]webService!$A:$I,4,FALSE),0)</f>
        <v>0</v>
      </c>
      <c r="I801" s="20">
        <f>IFERROR(VLOOKUP(A801,[2]webService!$A:$II,5,FALSE),0)</f>
        <v>0</v>
      </c>
      <c r="J801" s="20">
        <f>IFERROR(VLOOKUP(A801,[2]webService!$A:$I,6,FALSE),0)</f>
        <v>0</v>
      </c>
      <c r="K801" s="20">
        <f>IFERROR(VLOOKUP(A801,[2]webService!$A:$I,7,FALSE),0)</f>
        <v>0</v>
      </c>
      <c r="L801" s="20">
        <f>IFERROR(VLOOKUP(A801,[2]webService!$A:$I,8,FALSE),0)</f>
        <v>0</v>
      </c>
      <c r="M801" s="28">
        <f>IFERROR(VLOOKUP(A801,[2]webService!$A:$I,9,FALSE),0)</f>
        <v>0</v>
      </c>
      <c r="N801" s="27">
        <f>IFERROR(VLOOKUP(A801,[3]soaBnafar!$A:$G,2,FALSE),0)</f>
        <v>0</v>
      </c>
      <c r="O801" s="20">
        <f>IFERROR(VLOOKUP(A801,[3]soaBnafar!$A:$H,3,FALSE),0)</f>
        <v>0</v>
      </c>
      <c r="P801" s="20">
        <f>IFERROR(VLOOKUP(A801,[3]soaBnafar!$A:$G,4,FALSE),0)</f>
        <v>0</v>
      </c>
      <c r="Q801" s="20">
        <f>IFERROR(VLOOKUP(A801,[3]soaBnafar!$A:$G,5,FALSE),0)</f>
        <v>0</v>
      </c>
      <c r="R801" s="20">
        <f>IFERROR(VLOOKUP(A801,[3]soaBnafar!$A:$G,6,FALSE),0)</f>
        <v>0</v>
      </c>
      <c r="S801" s="20">
        <f>IFERROR(VLOOKUP(A801,[3]soaBnafar!$A:$G,7,FALSE),0)</f>
        <v>0</v>
      </c>
      <c r="T801" s="32">
        <f t="shared" si="146"/>
        <v>48330</v>
      </c>
      <c r="U801" s="21">
        <f t="shared" si="147"/>
        <v>10588071</v>
      </c>
      <c r="V801" s="21">
        <f t="shared" si="148"/>
        <v>34397</v>
      </c>
      <c r="W801" s="21">
        <f t="shared" si="149"/>
        <v>6545456</v>
      </c>
      <c r="X801" s="21">
        <f t="shared" si="150"/>
        <v>0</v>
      </c>
      <c r="Y801" s="33">
        <f t="shared" si="151"/>
        <v>0</v>
      </c>
      <c r="Z801" s="4" t="str">
        <f t="shared" si="152"/>
        <v>Sim</v>
      </c>
      <c r="AA801" s="4" t="str">
        <f t="shared" si="153"/>
        <v>Sim</v>
      </c>
      <c r="AB801" s="4" t="str">
        <f t="shared" si="154"/>
        <v>Sim</v>
      </c>
      <c r="AC801" s="4" t="str">
        <f t="shared" si="155"/>
        <v>Sim</v>
      </c>
      <c r="AD801" s="4" t="str">
        <f t="shared" si="156"/>
        <v>Não</v>
      </c>
      <c r="AE801" s="30" t="str">
        <f t="shared" si="157"/>
        <v>Não</v>
      </c>
    </row>
    <row r="802" spans="1:31" x14ac:dyDescent="0.25">
      <c r="A802" s="23">
        <v>240620</v>
      </c>
      <c r="B802" s="27">
        <f>IFERROR(VLOOKUP(A802,[1]Monitoramento_Base_somente_disp!$A:$L,5,FALSE),0)</f>
        <v>3630</v>
      </c>
      <c r="C802" s="20">
        <f>IFERROR(VLOOKUP(A802,[1]Monitoramento_Base_somente_disp!$A:$L,6,FALSE),0)</f>
        <v>1282769</v>
      </c>
      <c r="D802" s="20">
        <f>IFERROR(VLOOKUP(A802,[1]Monitoramento_Base_somente_disp!$A:$L,7,FALSE),0)</f>
        <v>1091</v>
      </c>
      <c r="E802" s="20">
        <f>IFERROR(VLOOKUP(A802,[1]Monitoramento_Base_somente_disp!$A:$L,8,FALSE),0)</f>
        <v>607688</v>
      </c>
      <c r="F802" s="20">
        <f>IFERROR(VLOOKUP(A802,[1]Monitoramento_Base_somente_disp!$A:$L,9,FALSE),0)</f>
        <v>0</v>
      </c>
      <c r="G802" s="28">
        <f>IFERROR(VLOOKUP(A802,[1]Monitoramento_Base_somente_disp!$A:$L,10,FALSE),0)</f>
        <v>0</v>
      </c>
      <c r="H802" s="27">
        <f>IFERROR(VLOOKUP(A802,[2]webService!$A:$I,4,FALSE),0)</f>
        <v>0</v>
      </c>
      <c r="I802" s="20">
        <f>IFERROR(VLOOKUP(A802,[2]webService!$A:$II,5,FALSE),0)</f>
        <v>0</v>
      </c>
      <c r="J802" s="20">
        <f>IFERROR(VLOOKUP(A802,[2]webService!$A:$I,6,FALSE),0)</f>
        <v>0</v>
      </c>
      <c r="K802" s="20">
        <f>IFERROR(VLOOKUP(A802,[2]webService!$A:$I,7,FALSE),0)</f>
        <v>0</v>
      </c>
      <c r="L802" s="20">
        <f>IFERROR(VLOOKUP(A802,[2]webService!$A:$I,8,FALSE),0)</f>
        <v>0</v>
      </c>
      <c r="M802" s="28">
        <f>IFERROR(VLOOKUP(A802,[2]webService!$A:$I,9,FALSE),0)</f>
        <v>0</v>
      </c>
      <c r="N802" s="27">
        <f>IFERROR(VLOOKUP(A802,[3]soaBnafar!$A:$G,2,FALSE),0)</f>
        <v>0</v>
      </c>
      <c r="O802" s="20">
        <f>IFERROR(VLOOKUP(A802,[3]soaBnafar!$A:$H,3,FALSE),0)</f>
        <v>0</v>
      </c>
      <c r="P802" s="20">
        <f>IFERROR(VLOOKUP(A802,[3]soaBnafar!$A:$G,4,FALSE),0)</f>
        <v>0</v>
      </c>
      <c r="Q802" s="20">
        <f>IFERROR(VLOOKUP(A802,[3]soaBnafar!$A:$G,5,FALSE),0)</f>
        <v>0</v>
      </c>
      <c r="R802" s="20">
        <f>IFERROR(VLOOKUP(A802,[3]soaBnafar!$A:$G,6,FALSE),0)</f>
        <v>0</v>
      </c>
      <c r="S802" s="20">
        <f>IFERROR(VLOOKUP(A802,[3]soaBnafar!$A:$G,7,FALSE),0)</f>
        <v>0</v>
      </c>
      <c r="T802" s="32">
        <f t="shared" si="146"/>
        <v>3630</v>
      </c>
      <c r="U802" s="21">
        <f t="shared" si="147"/>
        <v>1282769</v>
      </c>
      <c r="V802" s="21">
        <f t="shared" si="148"/>
        <v>1091</v>
      </c>
      <c r="W802" s="21">
        <f t="shared" si="149"/>
        <v>607688</v>
      </c>
      <c r="X802" s="21">
        <f t="shared" si="150"/>
        <v>0</v>
      </c>
      <c r="Y802" s="33">
        <f t="shared" si="151"/>
        <v>0</v>
      </c>
      <c r="Z802" s="4" t="str">
        <f t="shared" si="152"/>
        <v>Sim</v>
      </c>
      <c r="AA802" s="4" t="str">
        <f t="shared" si="153"/>
        <v>Sim</v>
      </c>
      <c r="AB802" s="4" t="str">
        <f t="shared" si="154"/>
        <v>Sim</v>
      </c>
      <c r="AC802" s="4" t="str">
        <f t="shared" si="155"/>
        <v>Sim</v>
      </c>
      <c r="AD802" s="4" t="str">
        <f t="shared" si="156"/>
        <v>Não</v>
      </c>
      <c r="AE802" s="30" t="str">
        <f t="shared" si="157"/>
        <v>Não</v>
      </c>
    </row>
    <row r="803" spans="1:31" x14ac:dyDescent="0.25">
      <c r="A803" s="23">
        <v>240630</v>
      </c>
      <c r="B803" s="27">
        <f>IFERROR(VLOOKUP(A803,[1]Monitoramento_Base_somente_disp!$A:$L,5,FALSE),0)</f>
        <v>0</v>
      </c>
      <c r="C803" s="20">
        <f>IFERROR(VLOOKUP(A803,[1]Monitoramento_Base_somente_disp!$A:$L,6,FALSE),0)</f>
        <v>14407655</v>
      </c>
      <c r="D803" s="20">
        <f>IFERROR(VLOOKUP(A803,[1]Monitoramento_Base_somente_disp!$A:$L,7,FALSE),0)</f>
        <v>2665</v>
      </c>
      <c r="E803" s="20">
        <f>IFERROR(VLOOKUP(A803,[1]Monitoramento_Base_somente_disp!$A:$L,8,FALSE),0)</f>
        <v>7344774</v>
      </c>
      <c r="F803" s="20">
        <f>IFERROR(VLOOKUP(A803,[1]Monitoramento_Base_somente_disp!$A:$L,9,FALSE),0)</f>
        <v>0</v>
      </c>
      <c r="G803" s="28">
        <f>IFERROR(VLOOKUP(A803,[1]Monitoramento_Base_somente_disp!$A:$L,10,FALSE),0)</f>
        <v>0</v>
      </c>
      <c r="H803" s="27">
        <f>IFERROR(VLOOKUP(A803,[2]webService!$A:$I,4,FALSE),0)</f>
        <v>0</v>
      </c>
      <c r="I803" s="20">
        <f>IFERROR(VLOOKUP(A803,[2]webService!$A:$II,5,FALSE),0)</f>
        <v>0</v>
      </c>
      <c r="J803" s="20">
        <f>IFERROR(VLOOKUP(A803,[2]webService!$A:$I,6,FALSE),0)</f>
        <v>0</v>
      </c>
      <c r="K803" s="20">
        <f>IFERROR(VLOOKUP(A803,[2]webService!$A:$I,7,FALSE),0)</f>
        <v>0</v>
      </c>
      <c r="L803" s="20">
        <f>IFERROR(VLOOKUP(A803,[2]webService!$A:$I,8,FALSE),0)</f>
        <v>0</v>
      </c>
      <c r="M803" s="28">
        <f>IFERROR(VLOOKUP(A803,[2]webService!$A:$I,9,FALSE),0)</f>
        <v>0</v>
      </c>
      <c r="N803" s="27">
        <f>IFERROR(VLOOKUP(A803,[3]soaBnafar!$A:$G,2,FALSE),0)</f>
        <v>0</v>
      </c>
      <c r="O803" s="20">
        <f>IFERROR(VLOOKUP(A803,[3]soaBnafar!$A:$H,3,FALSE),0)</f>
        <v>0</v>
      </c>
      <c r="P803" s="20">
        <f>IFERROR(VLOOKUP(A803,[3]soaBnafar!$A:$G,4,FALSE),0)</f>
        <v>0</v>
      </c>
      <c r="Q803" s="20">
        <f>IFERROR(VLOOKUP(A803,[3]soaBnafar!$A:$G,5,FALSE),0)</f>
        <v>0</v>
      </c>
      <c r="R803" s="20">
        <f>IFERROR(VLOOKUP(A803,[3]soaBnafar!$A:$G,6,FALSE),0)</f>
        <v>0</v>
      </c>
      <c r="S803" s="20">
        <f>IFERROR(VLOOKUP(A803,[3]soaBnafar!$A:$G,7,FALSE),0)</f>
        <v>0</v>
      </c>
      <c r="T803" s="32">
        <f t="shared" si="146"/>
        <v>0</v>
      </c>
      <c r="U803" s="21">
        <f t="shared" si="147"/>
        <v>14407655</v>
      </c>
      <c r="V803" s="21">
        <f t="shared" si="148"/>
        <v>2665</v>
      </c>
      <c r="W803" s="21">
        <f t="shared" si="149"/>
        <v>7344774</v>
      </c>
      <c r="X803" s="21">
        <f t="shared" si="150"/>
        <v>0</v>
      </c>
      <c r="Y803" s="33">
        <f t="shared" si="151"/>
        <v>0</v>
      </c>
      <c r="Z803" s="4" t="str">
        <f t="shared" si="152"/>
        <v>Não</v>
      </c>
      <c r="AA803" s="4" t="str">
        <f t="shared" si="153"/>
        <v>Sim</v>
      </c>
      <c r="AB803" s="4" t="str">
        <f t="shared" si="154"/>
        <v>Sim</v>
      </c>
      <c r="AC803" s="4" t="str">
        <f t="shared" si="155"/>
        <v>Sim</v>
      </c>
      <c r="AD803" s="4" t="str">
        <f t="shared" si="156"/>
        <v>Não</v>
      </c>
      <c r="AE803" s="30" t="str">
        <f t="shared" si="157"/>
        <v>Não</v>
      </c>
    </row>
    <row r="804" spans="1:31" x14ac:dyDescent="0.25">
      <c r="A804" s="23">
        <v>240650</v>
      </c>
      <c r="B804" s="27">
        <f>IFERROR(VLOOKUP(A804,[1]Monitoramento_Base_somente_disp!$A:$L,5,FALSE),0)</f>
        <v>10240</v>
      </c>
      <c r="C804" s="20">
        <f>IFERROR(VLOOKUP(A804,[1]Monitoramento_Base_somente_disp!$A:$L,6,FALSE),0)</f>
        <v>11042034</v>
      </c>
      <c r="D804" s="20">
        <f>IFERROR(VLOOKUP(A804,[1]Monitoramento_Base_somente_disp!$A:$L,7,FALSE),0)</f>
        <v>4036</v>
      </c>
      <c r="E804" s="20">
        <f>IFERROR(VLOOKUP(A804,[1]Monitoramento_Base_somente_disp!$A:$L,8,FALSE),0)</f>
        <v>5425986</v>
      </c>
      <c r="F804" s="20">
        <f>IFERROR(VLOOKUP(A804,[1]Monitoramento_Base_somente_disp!$A:$L,9,FALSE),0)</f>
        <v>0</v>
      </c>
      <c r="G804" s="28">
        <f>IFERROR(VLOOKUP(A804,[1]Monitoramento_Base_somente_disp!$A:$L,10,FALSE),0)</f>
        <v>0</v>
      </c>
      <c r="H804" s="27">
        <f>IFERROR(VLOOKUP(A804,[2]webService!$A:$I,4,FALSE),0)</f>
        <v>0</v>
      </c>
      <c r="I804" s="20">
        <f>IFERROR(VLOOKUP(A804,[2]webService!$A:$II,5,FALSE),0)</f>
        <v>0</v>
      </c>
      <c r="J804" s="20">
        <f>IFERROR(VLOOKUP(A804,[2]webService!$A:$I,6,FALSE),0)</f>
        <v>0</v>
      </c>
      <c r="K804" s="20">
        <f>IFERROR(VLOOKUP(A804,[2]webService!$A:$I,7,FALSE),0)</f>
        <v>0</v>
      </c>
      <c r="L804" s="20">
        <f>IFERROR(VLOOKUP(A804,[2]webService!$A:$I,8,FALSE),0)</f>
        <v>0</v>
      </c>
      <c r="M804" s="28">
        <f>IFERROR(VLOOKUP(A804,[2]webService!$A:$I,9,FALSE),0)</f>
        <v>0</v>
      </c>
      <c r="N804" s="27">
        <f>IFERROR(VLOOKUP(A804,[3]soaBnafar!$A:$G,2,FALSE),0)</f>
        <v>0</v>
      </c>
      <c r="O804" s="20">
        <f>IFERROR(VLOOKUP(A804,[3]soaBnafar!$A:$H,3,FALSE),0)</f>
        <v>0</v>
      </c>
      <c r="P804" s="20">
        <f>IFERROR(VLOOKUP(A804,[3]soaBnafar!$A:$G,4,FALSE),0)</f>
        <v>0</v>
      </c>
      <c r="Q804" s="20">
        <f>IFERROR(VLOOKUP(A804,[3]soaBnafar!$A:$G,5,FALSE),0)</f>
        <v>0</v>
      </c>
      <c r="R804" s="20">
        <f>IFERROR(VLOOKUP(A804,[3]soaBnafar!$A:$G,6,FALSE),0)</f>
        <v>0</v>
      </c>
      <c r="S804" s="20">
        <f>IFERROR(VLOOKUP(A804,[3]soaBnafar!$A:$G,7,FALSE),0)</f>
        <v>0</v>
      </c>
      <c r="T804" s="32">
        <f t="shared" si="146"/>
        <v>10240</v>
      </c>
      <c r="U804" s="21">
        <f t="shared" si="147"/>
        <v>11042034</v>
      </c>
      <c r="V804" s="21">
        <f t="shared" si="148"/>
        <v>4036</v>
      </c>
      <c r="W804" s="21">
        <f t="shared" si="149"/>
        <v>5425986</v>
      </c>
      <c r="X804" s="21">
        <f t="shared" si="150"/>
        <v>0</v>
      </c>
      <c r="Y804" s="33">
        <f t="shared" si="151"/>
        <v>0</v>
      </c>
      <c r="Z804" s="4" t="str">
        <f t="shared" si="152"/>
        <v>Sim</v>
      </c>
      <c r="AA804" s="4" t="str">
        <f t="shared" si="153"/>
        <v>Sim</v>
      </c>
      <c r="AB804" s="4" t="str">
        <f t="shared" si="154"/>
        <v>Sim</v>
      </c>
      <c r="AC804" s="4" t="str">
        <f t="shared" si="155"/>
        <v>Sim</v>
      </c>
      <c r="AD804" s="4" t="str">
        <f t="shared" si="156"/>
        <v>Não</v>
      </c>
      <c r="AE804" s="30" t="str">
        <f t="shared" si="157"/>
        <v>Não</v>
      </c>
    </row>
    <row r="805" spans="1:31" x14ac:dyDescent="0.25">
      <c r="A805" s="23">
        <v>240660</v>
      </c>
      <c r="B805" s="27">
        <f>IFERROR(VLOOKUP(A805,[1]Monitoramento_Base_somente_disp!$A:$L,5,FALSE),0)</f>
        <v>4930</v>
      </c>
      <c r="C805" s="20">
        <f>IFERROR(VLOOKUP(A805,[1]Monitoramento_Base_somente_disp!$A:$L,6,FALSE),0)</f>
        <v>2709943</v>
      </c>
      <c r="D805" s="20">
        <f>IFERROR(VLOOKUP(A805,[1]Monitoramento_Base_somente_disp!$A:$L,7,FALSE),0)</f>
        <v>3052</v>
      </c>
      <c r="E805" s="20">
        <f>IFERROR(VLOOKUP(A805,[1]Monitoramento_Base_somente_disp!$A:$L,8,FALSE),0)</f>
        <v>1510434</v>
      </c>
      <c r="F805" s="20">
        <f>IFERROR(VLOOKUP(A805,[1]Monitoramento_Base_somente_disp!$A:$L,9,FALSE),0)</f>
        <v>0</v>
      </c>
      <c r="G805" s="28">
        <f>IFERROR(VLOOKUP(A805,[1]Monitoramento_Base_somente_disp!$A:$L,10,FALSE),0)</f>
        <v>0</v>
      </c>
      <c r="H805" s="27">
        <f>IFERROR(VLOOKUP(A805,[2]webService!$A:$I,4,FALSE),0)</f>
        <v>0</v>
      </c>
      <c r="I805" s="20">
        <f>IFERROR(VLOOKUP(A805,[2]webService!$A:$II,5,FALSE),0)</f>
        <v>0</v>
      </c>
      <c r="J805" s="20">
        <f>IFERROR(VLOOKUP(A805,[2]webService!$A:$I,6,FALSE),0)</f>
        <v>0</v>
      </c>
      <c r="K805" s="20">
        <f>IFERROR(VLOOKUP(A805,[2]webService!$A:$I,7,FALSE),0)</f>
        <v>0</v>
      </c>
      <c r="L805" s="20">
        <f>IFERROR(VLOOKUP(A805,[2]webService!$A:$I,8,FALSE),0)</f>
        <v>0</v>
      </c>
      <c r="M805" s="28">
        <f>IFERROR(VLOOKUP(A805,[2]webService!$A:$I,9,FALSE),0)</f>
        <v>0</v>
      </c>
      <c r="N805" s="27">
        <f>IFERROR(VLOOKUP(A805,[3]soaBnafar!$A:$G,2,FALSE),0)</f>
        <v>0</v>
      </c>
      <c r="O805" s="20">
        <f>IFERROR(VLOOKUP(A805,[3]soaBnafar!$A:$H,3,FALSE),0)</f>
        <v>0</v>
      </c>
      <c r="P805" s="20">
        <f>IFERROR(VLOOKUP(A805,[3]soaBnafar!$A:$G,4,FALSE),0)</f>
        <v>0</v>
      </c>
      <c r="Q805" s="20">
        <f>IFERROR(VLOOKUP(A805,[3]soaBnafar!$A:$G,5,FALSE),0)</f>
        <v>0</v>
      </c>
      <c r="R805" s="20">
        <f>IFERROR(VLOOKUP(A805,[3]soaBnafar!$A:$G,6,FALSE),0)</f>
        <v>0</v>
      </c>
      <c r="S805" s="20">
        <f>IFERROR(VLOOKUP(A805,[3]soaBnafar!$A:$G,7,FALSE),0)</f>
        <v>0</v>
      </c>
      <c r="T805" s="32">
        <f t="shared" si="146"/>
        <v>4930</v>
      </c>
      <c r="U805" s="21">
        <f t="shared" si="147"/>
        <v>2709943</v>
      </c>
      <c r="V805" s="21">
        <f t="shared" si="148"/>
        <v>3052</v>
      </c>
      <c r="W805" s="21">
        <f t="shared" si="149"/>
        <v>1510434</v>
      </c>
      <c r="X805" s="21">
        <f t="shared" si="150"/>
        <v>0</v>
      </c>
      <c r="Y805" s="33">
        <f t="shared" si="151"/>
        <v>0</v>
      </c>
      <c r="Z805" s="4" t="str">
        <f t="shared" si="152"/>
        <v>Sim</v>
      </c>
      <c r="AA805" s="4" t="str">
        <f t="shared" si="153"/>
        <v>Sim</v>
      </c>
      <c r="AB805" s="4" t="str">
        <f t="shared" si="154"/>
        <v>Sim</v>
      </c>
      <c r="AC805" s="4" t="str">
        <f t="shared" si="155"/>
        <v>Sim</v>
      </c>
      <c r="AD805" s="4" t="str">
        <f t="shared" si="156"/>
        <v>Não</v>
      </c>
      <c r="AE805" s="30" t="str">
        <f t="shared" si="157"/>
        <v>Não</v>
      </c>
    </row>
    <row r="806" spans="1:31" x14ac:dyDescent="0.25">
      <c r="A806" s="23">
        <v>240670</v>
      </c>
      <c r="B806" s="27">
        <f>IFERROR(VLOOKUP(A806,[1]Monitoramento_Base_somente_disp!$A:$L,5,FALSE),0)</f>
        <v>20359</v>
      </c>
      <c r="C806" s="20">
        <f>IFERROR(VLOOKUP(A806,[1]Monitoramento_Base_somente_disp!$A:$L,6,FALSE),0)</f>
        <v>12011354</v>
      </c>
      <c r="D806" s="20">
        <f>IFERROR(VLOOKUP(A806,[1]Monitoramento_Base_somente_disp!$A:$L,7,FALSE),0)</f>
        <v>15798</v>
      </c>
      <c r="E806" s="20">
        <f>IFERROR(VLOOKUP(A806,[1]Monitoramento_Base_somente_disp!$A:$L,8,FALSE),0)</f>
        <v>12704164</v>
      </c>
      <c r="F806" s="20">
        <f>IFERROR(VLOOKUP(A806,[1]Monitoramento_Base_somente_disp!$A:$L,9,FALSE),0)</f>
        <v>0</v>
      </c>
      <c r="G806" s="28">
        <f>IFERROR(VLOOKUP(A806,[1]Monitoramento_Base_somente_disp!$A:$L,10,FALSE),0)</f>
        <v>0</v>
      </c>
      <c r="H806" s="27">
        <f>IFERROR(VLOOKUP(A806,[2]webService!$A:$I,4,FALSE),0)</f>
        <v>0</v>
      </c>
      <c r="I806" s="20">
        <f>IFERROR(VLOOKUP(A806,[2]webService!$A:$II,5,FALSE),0)</f>
        <v>0</v>
      </c>
      <c r="J806" s="20">
        <f>IFERROR(VLOOKUP(A806,[2]webService!$A:$I,6,FALSE),0)</f>
        <v>0</v>
      </c>
      <c r="K806" s="20">
        <f>IFERROR(VLOOKUP(A806,[2]webService!$A:$I,7,FALSE),0)</f>
        <v>0</v>
      </c>
      <c r="L806" s="20">
        <f>IFERROR(VLOOKUP(A806,[2]webService!$A:$I,8,FALSE),0)</f>
        <v>0</v>
      </c>
      <c r="M806" s="28">
        <f>IFERROR(VLOOKUP(A806,[2]webService!$A:$I,9,FALSE),0)</f>
        <v>0</v>
      </c>
      <c r="N806" s="27">
        <f>IFERROR(VLOOKUP(A806,[3]soaBnafar!$A:$G,2,FALSE),0)</f>
        <v>0</v>
      </c>
      <c r="O806" s="20">
        <f>IFERROR(VLOOKUP(A806,[3]soaBnafar!$A:$H,3,FALSE),0)</f>
        <v>0</v>
      </c>
      <c r="P806" s="20">
        <f>IFERROR(VLOOKUP(A806,[3]soaBnafar!$A:$G,4,FALSE),0)</f>
        <v>0</v>
      </c>
      <c r="Q806" s="20">
        <f>IFERROR(VLOOKUP(A806,[3]soaBnafar!$A:$G,5,FALSE),0)</f>
        <v>0</v>
      </c>
      <c r="R806" s="20">
        <f>IFERROR(VLOOKUP(A806,[3]soaBnafar!$A:$G,6,FALSE),0)</f>
        <v>0</v>
      </c>
      <c r="S806" s="20">
        <f>IFERROR(VLOOKUP(A806,[3]soaBnafar!$A:$G,7,FALSE),0)</f>
        <v>0</v>
      </c>
      <c r="T806" s="32">
        <f t="shared" si="146"/>
        <v>20359</v>
      </c>
      <c r="U806" s="21">
        <f t="shared" si="147"/>
        <v>12011354</v>
      </c>
      <c r="V806" s="21">
        <f t="shared" si="148"/>
        <v>15798</v>
      </c>
      <c r="W806" s="21">
        <f t="shared" si="149"/>
        <v>12704164</v>
      </c>
      <c r="X806" s="21">
        <f t="shared" si="150"/>
        <v>0</v>
      </c>
      <c r="Y806" s="33">
        <f t="shared" si="151"/>
        <v>0</v>
      </c>
      <c r="Z806" s="4" t="str">
        <f t="shared" si="152"/>
        <v>Sim</v>
      </c>
      <c r="AA806" s="4" t="str">
        <f t="shared" si="153"/>
        <v>Sim</v>
      </c>
      <c r="AB806" s="4" t="str">
        <f t="shared" si="154"/>
        <v>Sim</v>
      </c>
      <c r="AC806" s="4" t="str">
        <f t="shared" si="155"/>
        <v>Sim</v>
      </c>
      <c r="AD806" s="4" t="str">
        <f t="shared" si="156"/>
        <v>Não</v>
      </c>
      <c r="AE806" s="30" t="str">
        <f t="shared" si="157"/>
        <v>Não</v>
      </c>
    </row>
    <row r="807" spans="1:31" x14ac:dyDescent="0.25">
      <c r="A807" s="23">
        <v>240680</v>
      </c>
      <c r="B807" s="27">
        <f>IFERROR(VLOOKUP(A807,[1]Monitoramento_Base_somente_disp!$A:$L,5,FALSE),0)</f>
        <v>14116</v>
      </c>
      <c r="C807" s="20">
        <f>IFERROR(VLOOKUP(A807,[1]Monitoramento_Base_somente_disp!$A:$L,6,FALSE),0)</f>
        <v>1490683</v>
      </c>
      <c r="D807" s="20">
        <f>IFERROR(VLOOKUP(A807,[1]Monitoramento_Base_somente_disp!$A:$L,7,FALSE),0)</f>
        <v>5471</v>
      </c>
      <c r="E807" s="20">
        <f>IFERROR(VLOOKUP(A807,[1]Monitoramento_Base_somente_disp!$A:$L,8,FALSE),0)</f>
        <v>688208</v>
      </c>
      <c r="F807" s="20">
        <f>IFERROR(VLOOKUP(A807,[1]Monitoramento_Base_somente_disp!$A:$L,9,FALSE),0)</f>
        <v>0</v>
      </c>
      <c r="G807" s="28">
        <f>IFERROR(VLOOKUP(A807,[1]Monitoramento_Base_somente_disp!$A:$L,10,FALSE),0)</f>
        <v>0</v>
      </c>
      <c r="H807" s="27">
        <f>IFERROR(VLOOKUP(A807,[2]webService!$A:$I,4,FALSE),0)</f>
        <v>0</v>
      </c>
      <c r="I807" s="20">
        <f>IFERROR(VLOOKUP(A807,[2]webService!$A:$II,5,FALSE),0)</f>
        <v>0</v>
      </c>
      <c r="J807" s="20">
        <f>IFERROR(VLOOKUP(A807,[2]webService!$A:$I,6,FALSE),0)</f>
        <v>0</v>
      </c>
      <c r="K807" s="20">
        <f>IFERROR(VLOOKUP(A807,[2]webService!$A:$I,7,FALSE),0)</f>
        <v>0</v>
      </c>
      <c r="L807" s="20">
        <f>IFERROR(VLOOKUP(A807,[2]webService!$A:$I,8,FALSE),0)</f>
        <v>0</v>
      </c>
      <c r="M807" s="28">
        <f>IFERROR(VLOOKUP(A807,[2]webService!$A:$I,9,FALSE),0)</f>
        <v>0</v>
      </c>
      <c r="N807" s="27">
        <f>IFERROR(VLOOKUP(A807,[3]soaBnafar!$A:$G,2,FALSE),0)</f>
        <v>0</v>
      </c>
      <c r="O807" s="20">
        <f>IFERROR(VLOOKUP(A807,[3]soaBnafar!$A:$H,3,FALSE),0)</f>
        <v>0</v>
      </c>
      <c r="P807" s="20">
        <f>IFERROR(VLOOKUP(A807,[3]soaBnafar!$A:$G,4,FALSE),0)</f>
        <v>0</v>
      </c>
      <c r="Q807" s="20">
        <f>IFERROR(VLOOKUP(A807,[3]soaBnafar!$A:$G,5,FALSE),0)</f>
        <v>0</v>
      </c>
      <c r="R807" s="20">
        <f>IFERROR(VLOOKUP(A807,[3]soaBnafar!$A:$G,6,FALSE),0)</f>
        <v>0</v>
      </c>
      <c r="S807" s="20">
        <f>IFERROR(VLOOKUP(A807,[3]soaBnafar!$A:$G,7,FALSE),0)</f>
        <v>0</v>
      </c>
      <c r="T807" s="32">
        <f t="shared" si="146"/>
        <v>14116</v>
      </c>
      <c r="U807" s="21">
        <f t="shared" si="147"/>
        <v>1490683</v>
      </c>
      <c r="V807" s="21">
        <f t="shared" si="148"/>
        <v>5471</v>
      </c>
      <c r="W807" s="21">
        <f t="shared" si="149"/>
        <v>688208</v>
      </c>
      <c r="X807" s="21">
        <f t="shared" si="150"/>
        <v>0</v>
      </c>
      <c r="Y807" s="33">
        <f t="shared" si="151"/>
        <v>0</v>
      </c>
      <c r="Z807" s="4" t="str">
        <f t="shared" si="152"/>
        <v>Sim</v>
      </c>
      <c r="AA807" s="4" t="str">
        <f t="shared" si="153"/>
        <v>Sim</v>
      </c>
      <c r="AB807" s="4" t="str">
        <f t="shared" si="154"/>
        <v>Sim</v>
      </c>
      <c r="AC807" s="4" t="str">
        <f t="shared" si="155"/>
        <v>Sim</v>
      </c>
      <c r="AD807" s="4" t="str">
        <f t="shared" si="156"/>
        <v>Não</v>
      </c>
      <c r="AE807" s="30" t="str">
        <f t="shared" si="157"/>
        <v>Não</v>
      </c>
    </row>
    <row r="808" spans="1:31" x14ac:dyDescent="0.25">
      <c r="A808" s="23">
        <v>240690</v>
      </c>
      <c r="B808" s="27">
        <f>IFERROR(VLOOKUP(A808,[1]Monitoramento_Base_somente_disp!$A:$L,5,FALSE),0)</f>
        <v>8366</v>
      </c>
      <c r="C808" s="20">
        <f>IFERROR(VLOOKUP(A808,[1]Monitoramento_Base_somente_disp!$A:$L,6,FALSE),0)</f>
        <v>960499</v>
      </c>
      <c r="D808" s="20">
        <f>IFERROR(VLOOKUP(A808,[1]Monitoramento_Base_somente_disp!$A:$L,7,FALSE),0)</f>
        <v>5127</v>
      </c>
      <c r="E808" s="20">
        <f>IFERROR(VLOOKUP(A808,[1]Monitoramento_Base_somente_disp!$A:$L,8,FALSE),0)</f>
        <v>440081</v>
      </c>
      <c r="F808" s="20">
        <f>IFERROR(VLOOKUP(A808,[1]Monitoramento_Base_somente_disp!$A:$L,9,FALSE),0)</f>
        <v>0</v>
      </c>
      <c r="G808" s="28">
        <f>IFERROR(VLOOKUP(A808,[1]Monitoramento_Base_somente_disp!$A:$L,10,FALSE),0)</f>
        <v>0</v>
      </c>
      <c r="H808" s="27">
        <f>IFERROR(VLOOKUP(A808,[2]webService!$A:$I,4,FALSE),0)</f>
        <v>0</v>
      </c>
      <c r="I808" s="20">
        <f>IFERROR(VLOOKUP(A808,[2]webService!$A:$II,5,FALSE),0)</f>
        <v>0</v>
      </c>
      <c r="J808" s="20">
        <f>IFERROR(VLOOKUP(A808,[2]webService!$A:$I,6,FALSE),0)</f>
        <v>0</v>
      </c>
      <c r="K808" s="20">
        <f>IFERROR(VLOOKUP(A808,[2]webService!$A:$I,7,FALSE),0)</f>
        <v>0</v>
      </c>
      <c r="L808" s="20">
        <f>IFERROR(VLOOKUP(A808,[2]webService!$A:$I,8,FALSE),0)</f>
        <v>0</v>
      </c>
      <c r="M808" s="28">
        <f>IFERROR(VLOOKUP(A808,[2]webService!$A:$I,9,FALSE),0)</f>
        <v>0</v>
      </c>
      <c r="N808" s="27">
        <f>IFERROR(VLOOKUP(A808,[3]soaBnafar!$A:$G,2,FALSE),0)</f>
        <v>0</v>
      </c>
      <c r="O808" s="20">
        <f>IFERROR(VLOOKUP(A808,[3]soaBnafar!$A:$H,3,FALSE),0)</f>
        <v>0</v>
      </c>
      <c r="P808" s="20">
        <f>IFERROR(VLOOKUP(A808,[3]soaBnafar!$A:$G,4,FALSE),0)</f>
        <v>0</v>
      </c>
      <c r="Q808" s="20">
        <f>IFERROR(VLOOKUP(A808,[3]soaBnafar!$A:$G,5,FALSE),0)</f>
        <v>0</v>
      </c>
      <c r="R808" s="20">
        <f>IFERROR(VLOOKUP(A808,[3]soaBnafar!$A:$G,6,FALSE),0)</f>
        <v>0</v>
      </c>
      <c r="S808" s="20">
        <f>IFERROR(VLOOKUP(A808,[3]soaBnafar!$A:$G,7,FALSE),0)</f>
        <v>0</v>
      </c>
      <c r="T808" s="32">
        <f t="shared" si="146"/>
        <v>8366</v>
      </c>
      <c r="U808" s="21">
        <f t="shared" si="147"/>
        <v>960499</v>
      </c>
      <c r="V808" s="21">
        <f t="shared" si="148"/>
        <v>5127</v>
      </c>
      <c r="W808" s="21">
        <f t="shared" si="149"/>
        <v>440081</v>
      </c>
      <c r="X808" s="21">
        <f t="shared" si="150"/>
        <v>0</v>
      </c>
      <c r="Y808" s="33">
        <f t="shared" si="151"/>
        <v>0</v>
      </c>
      <c r="Z808" s="4" t="str">
        <f t="shared" si="152"/>
        <v>Sim</v>
      </c>
      <c r="AA808" s="4" t="str">
        <f t="shared" si="153"/>
        <v>Sim</v>
      </c>
      <c r="AB808" s="4" t="str">
        <f t="shared" si="154"/>
        <v>Sim</v>
      </c>
      <c r="AC808" s="4" t="str">
        <f t="shared" si="155"/>
        <v>Sim</v>
      </c>
      <c r="AD808" s="4" t="str">
        <f t="shared" si="156"/>
        <v>Não</v>
      </c>
      <c r="AE808" s="30" t="str">
        <f t="shared" si="157"/>
        <v>Não</v>
      </c>
    </row>
    <row r="809" spans="1:31" x14ac:dyDescent="0.25">
      <c r="A809" s="23">
        <v>240700</v>
      </c>
      <c r="B809" s="27">
        <f>IFERROR(VLOOKUP(A809,[1]Monitoramento_Base_somente_disp!$A:$L,5,FALSE),0)</f>
        <v>6914</v>
      </c>
      <c r="C809" s="20">
        <f>IFERROR(VLOOKUP(A809,[1]Monitoramento_Base_somente_disp!$A:$L,6,FALSE),0)</f>
        <v>6326180</v>
      </c>
      <c r="D809" s="20">
        <f>IFERROR(VLOOKUP(A809,[1]Monitoramento_Base_somente_disp!$A:$L,7,FALSE),0)</f>
        <v>4462</v>
      </c>
      <c r="E809" s="20">
        <f>IFERROR(VLOOKUP(A809,[1]Monitoramento_Base_somente_disp!$A:$L,8,FALSE),0)</f>
        <v>2729308</v>
      </c>
      <c r="F809" s="20">
        <f>IFERROR(VLOOKUP(A809,[1]Monitoramento_Base_somente_disp!$A:$L,9,FALSE),0)</f>
        <v>0</v>
      </c>
      <c r="G809" s="28">
        <f>IFERROR(VLOOKUP(A809,[1]Monitoramento_Base_somente_disp!$A:$L,10,FALSE),0)</f>
        <v>0</v>
      </c>
      <c r="H809" s="27">
        <f>IFERROR(VLOOKUP(A809,[2]webService!$A:$I,4,FALSE),0)</f>
        <v>0</v>
      </c>
      <c r="I809" s="20">
        <f>IFERROR(VLOOKUP(A809,[2]webService!$A:$II,5,FALSE),0)</f>
        <v>0</v>
      </c>
      <c r="J809" s="20">
        <f>IFERROR(VLOOKUP(A809,[2]webService!$A:$I,6,FALSE),0)</f>
        <v>0</v>
      </c>
      <c r="K809" s="20">
        <f>IFERROR(VLOOKUP(A809,[2]webService!$A:$I,7,FALSE),0)</f>
        <v>0</v>
      </c>
      <c r="L809" s="20">
        <f>IFERROR(VLOOKUP(A809,[2]webService!$A:$I,8,FALSE),0)</f>
        <v>0</v>
      </c>
      <c r="M809" s="28">
        <f>IFERROR(VLOOKUP(A809,[2]webService!$A:$I,9,FALSE),0)</f>
        <v>0</v>
      </c>
      <c r="N809" s="27">
        <f>IFERROR(VLOOKUP(A809,[3]soaBnafar!$A:$G,2,FALSE),0)</f>
        <v>0</v>
      </c>
      <c r="O809" s="20">
        <f>IFERROR(VLOOKUP(A809,[3]soaBnafar!$A:$H,3,FALSE),0)</f>
        <v>0</v>
      </c>
      <c r="P809" s="20">
        <f>IFERROR(VLOOKUP(A809,[3]soaBnafar!$A:$G,4,FALSE),0)</f>
        <v>0</v>
      </c>
      <c r="Q809" s="20">
        <f>IFERROR(VLOOKUP(A809,[3]soaBnafar!$A:$G,5,FALSE),0)</f>
        <v>0</v>
      </c>
      <c r="R809" s="20">
        <f>IFERROR(VLOOKUP(A809,[3]soaBnafar!$A:$G,6,FALSE),0)</f>
        <v>0</v>
      </c>
      <c r="S809" s="20">
        <f>IFERROR(VLOOKUP(A809,[3]soaBnafar!$A:$G,7,FALSE),0)</f>
        <v>0</v>
      </c>
      <c r="T809" s="32">
        <f t="shared" si="146"/>
        <v>6914</v>
      </c>
      <c r="U809" s="21">
        <f t="shared" si="147"/>
        <v>6326180</v>
      </c>
      <c r="V809" s="21">
        <f t="shared" si="148"/>
        <v>4462</v>
      </c>
      <c r="W809" s="21">
        <f t="shared" si="149"/>
        <v>2729308</v>
      </c>
      <c r="X809" s="21">
        <f t="shared" si="150"/>
        <v>0</v>
      </c>
      <c r="Y809" s="33">
        <f t="shared" si="151"/>
        <v>0</v>
      </c>
      <c r="Z809" s="4" t="str">
        <f t="shared" si="152"/>
        <v>Sim</v>
      </c>
      <c r="AA809" s="4" t="str">
        <f t="shared" si="153"/>
        <v>Sim</v>
      </c>
      <c r="AB809" s="4" t="str">
        <f t="shared" si="154"/>
        <v>Sim</v>
      </c>
      <c r="AC809" s="4" t="str">
        <f t="shared" si="155"/>
        <v>Sim</v>
      </c>
      <c r="AD809" s="4" t="str">
        <f t="shared" si="156"/>
        <v>Não</v>
      </c>
      <c r="AE809" s="30" t="str">
        <f t="shared" si="157"/>
        <v>Não</v>
      </c>
    </row>
    <row r="810" spans="1:31" x14ac:dyDescent="0.25">
      <c r="A810" s="23">
        <v>240710</v>
      </c>
      <c r="B810" s="27">
        <f>IFERROR(VLOOKUP(A810,[1]Monitoramento_Base_somente_disp!$A:$L,5,FALSE),0)</f>
        <v>0</v>
      </c>
      <c r="C810" s="20">
        <f>IFERROR(VLOOKUP(A810,[1]Monitoramento_Base_somente_disp!$A:$L,6,FALSE),0)</f>
        <v>263872</v>
      </c>
      <c r="D810" s="20">
        <f>IFERROR(VLOOKUP(A810,[1]Monitoramento_Base_somente_disp!$A:$L,7,FALSE),0)</f>
        <v>0</v>
      </c>
      <c r="E810" s="20">
        <f>IFERROR(VLOOKUP(A810,[1]Monitoramento_Base_somente_disp!$A:$L,8,FALSE),0)</f>
        <v>131936</v>
      </c>
      <c r="F810" s="20">
        <f>IFERROR(VLOOKUP(A810,[1]Monitoramento_Base_somente_disp!$A:$L,9,FALSE),0)</f>
        <v>0</v>
      </c>
      <c r="G810" s="28">
        <f>IFERROR(VLOOKUP(A810,[1]Monitoramento_Base_somente_disp!$A:$L,10,FALSE),0)</f>
        <v>0</v>
      </c>
      <c r="H810" s="27">
        <f>IFERROR(VLOOKUP(A810,[2]webService!$A:$I,4,FALSE),0)</f>
        <v>0</v>
      </c>
      <c r="I810" s="20">
        <f>IFERROR(VLOOKUP(A810,[2]webService!$A:$II,5,FALSE),0)</f>
        <v>0</v>
      </c>
      <c r="J810" s="20">
        <f>IFERROR(VLOOKUP(A810,[2]webService!$A:$I,6,FALSE),0)</f>
        <v>0</v>
      </c>
      <c r="K810" s="20">
        <f>IFERROR(VLOOKUP(A810,[2]webService!$A:$I,7,FALSE),0)</f>
        <v>0</v>
      </c>
      <c r="L810" s="20">
        <f>IFERROR(VLOOKUP(A810,[2]webService!$A:$I,8,FALSE),0)</f>
        <v>0</v>
      </c>
      <c r="M810" s="28">
        <f>IFERROR(VLOOKUP(A810,[2]webService!$A:$I,9,FALSE),0)</f>
        <v>0</v>
      </c>
      <c r="N810" s="27">
        <f>IFERROR(VLOOKUP(A810,[3]soaBnafar!$A:$G,2,FALSE),0)</f>
        <v>0</v>
      </c>
      <c r="O810" s="20">
        <f>IFERROR(VLOOKUP(A810,[3]soaBnafar!$A:$H,3,FALSE),0)</f>
        <v>0</v>
      </c>
      <c r="P810" s="20">
        <f>IFERROR(VLOOKUP(A810,[3]soaBnafar!$A:$G,4,FALSE),0)</f>
        <v>0</v>
      </c>
      <c r="Q810" s="20">
        <f>IFERROR(VLOOKUP(A810,[3]soaBnafar!$A:$G,5,FALSE),0)</f>
        <v>0</v>
      </c>
      <c r="R810" s="20">
        <f>IFERROR(VLOOKUP(A810,[3]soaBnafar!$A:$G,6,FALSE),0)</f>
        <v>0</v>
      </c>
      <c r="S810" s="20">
        <f>IFERROR(VLOOKUP(A810,[3]soaBnafar!$A:$G,7,FALSE),0)</f>
        <v>0</v>
      </c>
      <c r="T810" s="32">
        <f t="shared" si="146"/>
        <v>0</v>
      </c>
      <c r="U810" s="21">
        <f t="shared" si="147"/>
        <v>263872</v>
      </c>
      <c r="V810" s="21">
        <f t="shared" si="148"/>
        <v>0</v>
      </c>
      <c r="W810" s="21">
        <f t="shared" si="149"/>
        <v>131936</v>
      </c>
      <c r="X810" s="21">
        <f t="shared" si="150"/>
        <v>0</v>
      </c>
      <c r="Y810" s="33">
        <f t="shared" si="151"/>
        <v>0</v>
      </c>
      <c r="Z810" s="4" t="str">
        <f t="shared" si="152"/>
        <v>Não</v>
      </c>
      <c r="AA810" s="4" t="str">
        <f t="shared" si="153"/>
        <v>Sim</v>
      </c>
      <c r="AB810" s="4" t="str">
        <f t="shared" si="154"/>
        <v>Não</v>
      </c>
      <c r="AC810" s="4" t="str">
        <f t="shared" si="155"/>
        <v>Sim</v>
      </c>
      <c r="AD810" s="4" t="str">
        <f t="shared" si="156"/>
        <v>Não</v>
      </c>
      <c r="AE810" s="30" t="str">
        <f t="shared" si="157"/>
        <v>Não</v>
      </c>
    </row>
    <row r="811" spans="1:31" x14ac:dyDescent="0.25">
      <c r="A811" s="23">
        <v>240720</v>
      </c>
      <c r="B811" s="27">
        <f>IFERROR(VLOOKUP(A811,[1]Monitoramento_Base_somente_disp!$A:$L,5,FALSE),0)</f>
        <v>44026</v>
      </c>
      <c r="C811" s="20">
        <f>IFERROR(VLOOKUP(A811,[1]Monitoramento_Base_somente_disp!$A:$L,6,FALSE),0)</f>
        <v>16904916</v>
      </c>
      <c r="D811" s="20">
        <f>IFERROR(VLOOKUP(A811,[1]Monitoramento_Base_somente_disp!$A:$L,7,FALSE),0)</f>
        <v>17924</v>
      </c>
      <c r="E811" s="20">
        <f>IFERROR(VLOOKUP(A811,[1]Monitoramento_Base_somente_disp!$A:$L,8,FALSE),0)</f>
        <v>8107915</v>
      </c>
      <c r="F811" s="20">
        <f>IFERROR(VLOOKUP(A811,[1]Monitoramento_Base_somente_disp!$A:$L,9,FALSE),0)</f>
        <v>0</v>
      </c>
      <c r="G811" s="28">
        <f>IFERROR(VLOOKUP(A811,[1]Monitoramento_Base_somente_disp!$A:$L,10,FALSE),0)</f>
        <v>0</v>
      </c>
      <c r="H811" s="27">
        <f>IFERROR(VLOOKUP(A811,[2]webService!$A:$I,4,FALSE),0)</f>
        <v>0</v>
      </c>
      <c r="I811" s="20">
        <f>IFERROR(VLOOKUP(A811,[2]webService!$A:$II,5,FALSE),0)</f>
        <v>0</v>
      </c>
      <c r="J811" s="20">
        <f>IFERROR(VLOOKUP(A811,[2]webService!$A:$I,6,FALSE),0)</f>
        <v>0</v>
      </c>
      <c r="K811" s="20">
        <f>IFERROR(VLOOKUP(A811,[2]webService!$A:$I,7,FALSE),0)</f>
        <v>0</v>
      </c>
      <c r="L811" s="20">
        <f>IFERROR(VLOOKUP(A811,[2]webService!$A:$I,8,FALSE),0)</f>
        <v>0</v>
      </c>
      <c r="M811" s="28">
        <f>IFERROR(VLOOKUP(A811,[2]webService!$A:$I,9,FALSE),0)</f>
        <v>0</v>
      </c>
      <c r="N811" s="27">
        <f>IFERROR(VLOOKUP(A811,[3]soaBnafar!$A:$G,2,FALSE),0)</f>
        <v>0</v>
      </c>
      <c r="O811" s="20">
        <f>IFERROR(VLOOKUP(A811,[3]soaBnafar!$A:$H,3,FALSE),0)</f>
        <v>0</v>
      </c>
      <c r="P811" s="20">
        <f>IFERROR(VLOOKUP(A811,[3]soaBnafar!$A:$G,4,FALSE),0)</f>
        <v>0</v>
      </c>
      <c r="Q811" s="20">
        <f>IFERROR(VLOOKUP(A811,[3]soaBnafar!$A:$G,5,FALSE),0)</f>
        <v>0</v>
      </c>
      <c r="R811" s="20">
        <f>IFERROR(VLOOKUP(A811,[3]soaBnafar!$A:$G,6,FALSE),0)</f>
        <v>0</v>
      </c>
      <c r="S811" s="20">
        <f>IFERROR(VLOOKUP(A811,[3]soaBnafar!$A:$G,7,FALSE),0)</f>
        <v>0</v>
      </c>
      <c r="T811" s="32">
        <f t="shared" si="146"/>
        <v>44026</v>
      </c>
      <c r="U811" s="21">
        <f t="shared" si="147"/>
        <v>16904916</v>
      </c>
      <c r="V811" s="21">
        <f t="shared" si="148"/>
        <v>17924</v>
      </c>
      <c r="W811" s="21">
        <f t="shared" si="149"/>
        <v>8107915</v>
      </c>
      <c r="X811" s="21">
        <f t="shared" si="150"/>
        <v>0</v>
      </c>
      <c r="Y811" s="33">
        <f t="shared" si="151"/>
        <v>0</v>
      </c>
      <c r="Z811" s="4" t="str">
        <f t="shared" si="152"/>
        <v>Sim</v>
      </c>
      <c r="AA811" s="4" t="str">
        <f t="shared" si="153"/>
        <v>Sim</v>
      </c>
      <c r="AB811" s="4" t="str">
        <f t="shared" si="154"/>
        <v>Sim</v>
      </c>
      <c r="AC811" s="4" t="str">
        <f t="shared" si="155"/>
        <v>Sim</v>
      </c>
      <c r="AD811" s="4" t="str">
        <f t="shared" si="156"/>
        <v>Não</v>
      </c>
      <c r="AE811" s="30" t="str">
        <f t="shared" si="157"/>
        <v>Não</v>
      </c>
    </row>
    <row r="812" spans="1:31" x14ac:dyDescent="0.25">
      <c r="A812" s="23">
        <v>240725</v>
      </c>
      <c r="B812" s="27">
        <f>IFERROR(VLOOKUP(A812,[1]Monitoramento_Base_somente_disp!$A:$L,5,FALSE),0)</f>
        <v>40344</v>
      </c>
      <c r="C812" s="20">
        <f>IFERROR(VLOOKUP(A812,[1]Monitoramento_Base_somente_disp!$A:$L,6,FALSE),0)</f>
        <v>3234410</v>
      </c>
      <c r="D812" s="20">
        <f>IFERROR(VLOOKUP(A812,[1]Monitoramento_Base_somente_disp!$A:$L,7,FALSE),0)</f>
        <v>47824</v>
      </c>
      <c r="E812" s="20">
        <f>IFERROR(VLOOKUP(A812,[1]Monitoramento_Base_somente_disp!$A:$L,8,FALSE),0)</f>
        <v>1898361</v>
      </c>
      <c r="F812" s="20">
        <f>IFERROR(VLOOKUP(A812,[1]Monitoramento_Base_somente_disp!$A:$L,9,FALSE),0)</f>
        <v>0</v>
      </c>
      <c r="G812" s="28">
        <f>IFERROR(VLOOKUP(A812,[1]Monitoramento_Base_somente_disp!$A:$L,10,FALSE),0)</f>
        <v>0</v>
      </c>
      <c r="H812" s="27">
        <f>IFERROR(VLOOKUP(A812,[2]webService!$A:$I,4,FALSE),0)</f>
        <v>0</v>
      </c>
      <c r="I812" s="20">
        <f>IFERROR(VLOOKUP(A812,[2]webService!$A:$II,5,FALSE),0)</f>
        <v>0</v>
      </c>
      <c r="J812" s="20">
        <f>IFERROR(VLOOKUP(A812,[2]webService!$A:$I,6,FALSE),0)</f>
        <v>0</v>
      </c>
      <c r="K812" s="20">
        <f>IFERROR(VLOOKUP(A812,[2]webService!$A:$I,7,FALSE),0)</f>
        <v>0</v>
      </c>
      <c r="L812" s="20">
        <f>IFERROR(VLOOKUP(A812,[2]webService!$A:$I,8,FALSE),0)</f>
        <v>0</v>
      </c>
      <c r="M812" s="28">
        <f>IFERROR(VLOOKUP(A812,[2]webService!$A:$I,9,FALSE),0)</f>
        <v>0</v>
      </c>
      <c r="N812" s="27">
        <f>IFERROR(VLOOKUP(A812,[3]soaBnafar!$A:$G,2,FALSE),0)</f>
        <v>0</v>
      </c>
      <c r="O812" s="20">
        <f>IFERROR(VLOOKUP(A812,[3]soaBnafar!$A:$H,3,FALSE),0)</f>
        <v>0</v>
      </c>
      <c r="P812" s="20">
        <f>IFERROR(VLOOKUP(A812,[3]soaBnafar!$A:$G,4,FALSE),0)</f>
        <v>0</v>
      </c>
      <c r="Q812" s="20">
        <f>IFERROR(VLOOKUP(A812,[3]soaBnafar!$A:$G,5,FALSE),0)</f>
        <v>0</v>
      </c>
      <c r="R812" s="20">
        <f>IFERROR(VLOOKUP(A812,[3]soaBnafar!$A:$G,6,FALSE),0)</f>
        <v>0</v>
      </c>
      <c r="S812" s="20">
        <f>IFERROR(VLOOKUP(A812,[3]soaBnafar!$A:$G,7,FALSE),0)</f>
        <v>0</v>
      </c>
      <c r="T812" s="32">
        <f t="shared" si="146"/>
        <v>40344</v>
      </c>
      <c r="U812" s="21">
        <f t="shared" si="147"/>
        <v>3234410</v>
      </c>
      <c r="V812" s="21">
        <f t="shared" si="148"/>
        <v>47824</v>
      </c>
      <c r="W812" s="21">
        <f t="shared" si="149"/>
        <v>1898361</v>
      </c>
      <c r="X812" s="21">
        <f t="shared" si="150"/>
        <v>0</v>
      </c>
      <c r="Y812" s="33">
        <f t="shared" si="151"/>
        <v>0</v>
      </c>
      <c r="Z812" s="4" t="str">
        <f t="shared" si="152"/>
        <v>Sim</v>
      </c>
      <c r="AA812" s="4" t="str">
        <f t="shared" si="153"/>
        <v>Sim</v>
      </c>
      <c r="AB812" s="4" t="str">
        <f t="shared" si="154"/>
        <v>Sim</v>
      </c>
      <c r="AC812" s="4" t="str">
        <f t="shared" si="155"/>
        <v>Sim</v>
      </c>
      <c r="AD812" s="4" t="str">
        <f t="shared" si="156"/>
        <v>Não</v>
      </c>
      <c r="AE812" s="30" t="str">
        <f t="shared" si="157"/>
        <v>Não</v>
      </c>
    </row>
    <row r="813" spans="1:31" x14ac:dyDescent="0.25">
      <c r="A813" s="23">
        <v>240730</v>
      </c>
      <c r="B813" s="27">
        <f>IFERROR(VLOOKUP(A813,[1]Monitoramento_Base_somente_disp!$A:$L,5,FALSE),0)</f>
        <v>4054</v>
      </c>
      <c r="C813" s="20">
        <f>IFERROR(VLOOKUP(A813,[1]Monitoramento_Base_somente_disp!$A:$L,6,FALSE),0)</f>
        <v>11548507</v>
      </c>
      <c r="D813" s="20">
        <f>IFERROR(VLOOKUP(A813,[1]Monitoramento_Base_somente_disp!$A:$L,7,FALSE),0)</f>
        <v>1805</v>
      </c>
      <c r="E813" s="20">
        <f>IFERROR(VLOOKUP(A813,[1]Monitoramento_Base_somente_disp!$A:$L,8,FALSE),0)</f>
        <v>5731517</v>
      </c>
      <c r="F813" s="20">
        <f>IFERROR(VLOOKUP(A813,[1]Monitoramento_Base_somente_disp!$A:$L,9,FALSE),0)</f>
        <v>0</v>
      </c>
      <c r="G813" s="28">
        <f>IFERROR(VLOOKUP(A813,[1]Monitoramento_Base_somente_disp!$A:$L,10,FALSE),0)</f>
        <v>0</v>
      </c>
      <c r="H813" s="27">
        <f>IFERROR(VLOOKUP(A813,[2]webService!$A:$I,4,FALSE),0)</f>
        <v>0</v>
      </c>
      <c r="I813" s="20">
        <f>IFERROR(VLOOKUP(A813,[2]webService!$A:$II,5,FALSE),0)</f>
        <v>0</v>
      </c>
      <c r="J813" s="20">
        <f>IFERROR(VLOOKUP(A813,[2]webService!$A:$I,6,FALSE),0)</f>
        <v>0</v>
      </c>
      <c r="K813" s="20">
        <f>IFERROR(VLOOKUP(A813,[2]webService!$A:$I,7,FALSE),0)</f>
        <v>0</v>
      </c>
      <c r="L813" s="20">
        <f>IFERROR(VLOOKUP(A813,[2]webService!$A:$I,8,FALSE),0)</f>
        <v>0</v>
      </c>
      <c r="M813" s="28">
        <f>IFERROR(VLOOKUP(A813,[2]webService!$A:$I,9,FALSE),0)</f>
        <v>0</v>
      </c>
      <c r="N813" s="27">
        <f>IFERROR(VLOOKUP(A813,[3]soaBnafar!$A:$G,2,FALSE),0)</f>
        <v>0</v>
      </c>
      <c r="O813" s="20">
        <f>IFERROR(VLOOKUP(A813,[3]soaBnafar!$A:$H,3,FALSE),0)</f>
        <v>0</v>
      </c>
      <c r="P813" s="20">
        <f>IFERROR(VLOOKUP(A813,[3]soaBnafar!$A:$G,4,FALSE),0)</f>
        <v>0</v>
      </c>
      <c r="Q813" s="20">
        <f>IFERROR(VLOOKUP(A813,[3]soaBnafar!$A:$G,5,FALSE),0)</f>
        <v>0</v>
      </c>
      <c r="R813" s="20">
        <f>IFERROR(VLOOKUP(A813,[3]soaBnafar!$A:$G,6,FALSE),0)</f>
        <v>0</v>
      </c>
      <c r="S813" s="20">
        <f>IFERROR(VLOOKUP(A813,[3]soaBnafar!$A:$G,7,FALSE),0)</f>
        <v>0</v>
      </c>
      <c r="T813" s="32">
        <f t="shared" si="146"/>
        <v>4054</v>
      </c>
      <c r="U813" s="21">
        <f t="shared" si="147"/>
        <v>11548507</v>
      </c>
      <c r="V813" s="21">
        <f t="shared" si="148"/>
        <v>1805</v>
      </c>
      <c r="W813" s="21">
        <f t="shared" si="149"/>
        <v>5731517</v>
      </c>
      <c r="X813" s="21">
        <f t="shared" si="150"/>
        <v>0</v>
      </c>
      <c r="Y813" s="33">
        <f t="shared" si="151"/>
        <v>0</v>
      </c>
      <c r="Z813" s="4" t="str">
        <f t="shared" si="152"/>
        <v>Sim</v>
      </c>
      <c r="AA813" s="4" t="str">
        <f t="shared" si="153"/>
        <v>Sim</v>
      </c>
      <c r="AB813" s="4" t="str">
        <f t="shared" si="154"/>
        <v>Sim</v>
      </c>
      <c r="AC813" s="4" t="str">
        <f t="shared" si="155"/>
        <v>Sim</v>
      </c>
      <c r="AD813" s="4" t="str">
        <f t="shared" si="156"/>
        <v>Não</v>
      </c>
      <c r="AE813" s="30" t="str">
        <f t="shared" si="157"/>
        <v>Não</v>
      </c>
    </row>
    <row r="814" spans="1:31" x14ac:dyDescent="0.25">
      <c r="A814" s="23">
        <v>240740</v>
      </c>
      <c r="B814" s="27">
        <f>IFERROR(VLOOKUP(A814,[1]Monitoramento_Base_somente_disp!$A:$L,5,FALSE),0)</f>
        <v>11700</v>
      </c>
      <c r="C814" s="20">
        <f>IFERROR(VLOOKUP(A814,[1]Monitoramento_Base_somente_disp!$A:$L,6,FALSE),0)</f>
        <v>2061073</v>
      </c>
      <c r="D814" s="20">
        <f>IFERROR(VLOOKUP(A814,[1]Monitoramento_Base_somente_disp!$A:$L,7,FALSE),0)</f>
        <v>4051</v>
      </c>
      <c r="E814" s="20">
        <f>IFERROR(VLOOKUP(A814,[1]Monitoramento_Base_somente_disp!$A:$L,8,FALSE),0)</f>
        <v>906230</v>
      </c>
      <c r="F814" s="20">
        <f>IFERROR(VLOOKUP(A814,[1]Monitoramento_Base_somente_disp!$A:$L,9,FALSE),0)</f>
        <v>0</v>
      </c>
      <c r="G814" s="28">
        <f>IFERROR(VLOOKUP(A814,[1]Monitoramento_Base_somente_disp!$A:$L,10,FALSE),0)</f>
        <v>0</v>
      </c>
      <c r="H814" s="27">
        <f>IFERROR(VLOOKUP(A814,[2]webService!$A:$I,4,FALSE),0)</f>
        <v>0</v>
      </c>
      <c r="I814" s="20">
        <f>IFERROR(VLOOKUP(A814,[2]webService!$A:$II,5,FALSE),0)</f>
        <v>0</v>
      </c>
      <c r="J814" s="20">
        <f>IFERROR(VLOOKUP(A814,[2]webService!$A:$I,6,FALSE),0)</f>
        <v>0</v>
      </c>
      <c r="K814" s="20">
        <f>IFERROR(VLOOKUP(A814,[2]webService!$A:$I,7,FALSE),0)</f>
        <v>0</v>
      </c>
      <c r="L814" s="20">
        <f>IFERROR(VLOOKUP(A814,[2]webService!$A:$I,8,FALSE),0)</f>
        <v>0</v>
      </c>
      <c r="M814" s="28">
        <f>IFERROR(VLOOKUP(A814,[2]webService!$A:$I,9,FALSE),0)</f>
        <v>0</v>
      </c>
      <c r="N814" s="27">
        <f>IFERROR(VLOOKUP(A814,[3]soaBnafar!$A:$G,2,FALSE),0)</f>
        <v>0</v>
      </c>
      <c r="O814" s="20">
        <f>IFERROR(VLOOKUP(A814,[3]soaBnafar!$A:$H,3,FALSE),0)</f>
        <v>0</v>
      </c>
      <c r="P814" s="20">
        <f>IFERROR(VLOOKUP(A814,[3]soaBnafar!$A:$G,4,FALSE),0)</f>
        <v>0</v>
      </c>
      <c r="Q814" s="20">
        <f>IFERROR(VLOOKUP(A814,[3]soaBnafar!$A:$G,5,FALSE),0)</f>
        <v>0</v>
      </c>
      <c r="R814" s="20">
        <f>IFERROR(VLOOKUP(A814,[3]soaBnafar!$A:$G,6,FALSE),0)</f>
        <v>0</v>
      </c>
      <c r="S814" s="20">
        <f>IFERROR(VLOOKUP(A814,[3]soaBnafar!$A:$G,7,FALSE),0)</f>
        <v>0</v>
      </c>
      <c r="T814" s="32">
        <f t="shared" si="146"/>
        <v>11700</v>
      </c>
      <c r="U814" s="21">
        <f t="shared" si="147"/>
        <v>2061073</v>
      </c>
      <c r="V814" s="21">
        <f t="shared" si="148"/>
        <v>4051</v>
      </c>
      <c r="W814" s="21">
        <f t="shared" si="149"/>
        <v>906230</v>
      </c>
      <c r="X814" s="21">
        <f t="shared" si="150"/>
        <v>0</v>
      </c>
      <c r="Y814" s="33">
        <f t="shared" si="151"/>
        <v>0</v>
      </c>
      <c r="Z814" s="4" t="str">
        <f t="shared" si="152"/>
        <v>Sim</v>
      </c>
      <c r="AA814" s="4" t="str">
        <f t="shared" si="153"/>
        <v>Sim</v>
      </c>
      <c r="AB814" s="4" t="str">
        <f t="shared" si="154"/>
        <v>Sim</v>
      </c>
      <c r="AC814" s="4" t="str">
        <f t="shared" si="155"/>
        <v>Sim</v>
      </c>
      <c r="AD814" s="4" t="str">
        <f t="shared" si="156"/>
        <v>Não</v>
      </c>
      <c r="AE814" s="30" t="str">
        <f t="shared" si="157"/>
        <v>Não</v>
      </c>
    </row>
    <row r="815" spans="1:31" x14ac:dyDescent="0.25">
      <c r="A815" s="23">
        <v>240760</v>
      </c>
      <c r="B815" s="27">
        <f>IFERROR(VLOOKUP(A815,[1]Monitoramento_Base_somente_disp!$A:$L,5,FALSE),0)</f>
        <v>0</v>
      </c>
      <c r="C815" s="20">
        <f>IFERROR(VLOOKUP(A815,[1]Monitoramento_Base_somente_disp!$A:$L,6,FALSE),0)</f>
        <v>1380896</v>
      </c>
      <c r="D815" s="20">
        <f>IFERROR(VLOOKUP(A815,[1]Monitoramento_Base_somente_disp!$A:$L,7,FALSE),0)</f>
        <v>0</v>
      </c>
      <c r="E815" s="20">
        <f>IFERROR(VLOOKUP(A815,[1]Monitoramento_Base_somente_disp!$A:$L,8,FALSE),0)</f>
        <v>695912</v>
      </c>
      <c r="F815" s="20">
        <f>IFERROR(VLOOKUP(A815,[1]Monitoramento_Base_somente_disp!$A:$L,9,FALSE),0)</f>
        <v>0</v>
      </c>
      <c r="G815" s="28">
        <f>IFERROR(VLOOKUP(A815,[1]Monitoramento_Base_somente_disp!$A:$L,10,FALSE),0)</f>
        <v>0</v>
      </c>
      <c r="H815" s="27">
        <f>IFERROR(VLOOKUP(A815,[2]webService!$A:$I,4,FALSE),0)</f>
        <v>0</v>
      </c>
      <c r="I815" s="20">
        <f>IFERROR(VLOOKUP(A815,[2]webService!$A:$II,5,FALSE),0)</f>
        <v>0</v>
      </c>
      <c r="J815" s="20">
        <f>IFERROR(VLOOKUP(A815,[2]webService!$A:$I,6,FALSE),0)</f>
        <v>0</v>
      </c>
      <c r="K815" s="20">
        <f>IFERROR(VLOOKUP(A815,[2]webService!$A:$I,7,FALSE),0)</f>
        <v>0</v>
      </c>
      <c r="L815" s="20">
        <f>IFERROR(VLOOKUP(A815,[2]webService!$A:$I,8,FALSE),0)</f>
        <v>0</v>
      </c>
      <c r="M815" s="28">
        <f>IFERROR(VLOOKUP(A815,[2]webService!$A:$I,9,FALSE),0)</f>
        <v>0</v>
      </c>
      <c r="N815" s="27">
        <f>IFERROR(VLOOKUP(A815,[3]soaBnafar!$A:$G,2,FALSE),0)</f>
        <v>0</v>
      </c>
      <c r="O815" s="20">
        <f>IFERROR(VLOOKUP(A815,[3]soaBnafar!$A:$H,3,FALSE),0)</f>
        <v>0</v>
      </c>
      <c r="P815" s="20">
        <f>IFERROR(VLOOKUP(A815,[3]soaBnafar!$A:$G,4,FALSE),0)</f>
        <v>0</v>
      </c>
      <c r="Q815" s="20">
        <f>IFERROR(VLOOKUP(A815,[3]soaBnafar!$A:$G,5,FALSE),0)</f>
        <v>0</v>
      </c>
      <c r="R815" s="20">
        <f>IFERROR(VLOOKUP(A815,[3]soaBnafar!$A:$G,6,FALSE),0)</f>
        <v>0</v>
      </c>
      <c r="S815" s="20">
        <f>IFERROR(VLOOKUP(A815,[3]soaBnafar!$A:$G,7,FALSE),0)</f>
        <v>0</v>
      </c>
      <c r="T815" s="32">
        <f t="shared" si="146"/>
        <v>0</v>
      </c>
      <c r="U815" s="21">
        <f t="shared" si="147"/>
        <v>1380896</v>
      </c>
      <c r="V815" s="21">
        <f t="shared" si="148"/>
        <v>0</v>
      </c>
      <c r="W815" s="21">
        <f t="shared" si="149"/>
        <v>695912</v>
      </c>
      <c r="X815" s="21">
        <f t="shared" si="150"/>
        <v>0</v>
      </c>
      <c r="Y815" s="33">
        <f t="shared" si="151"/>
        <v>0</v>
      </c>
      <c r="Z815" s="4" t="str">
        <f t="shared" si="152"/>
        <v>Não</v>
      </c>
      <c r="AA815" s="4" t="str">
        <f t="shared" si="153"/>
        <v>Sim</v>
      </c>
      <c r="AB815" s="4" t="str">
        <f t="shared" si="154"/>
        <v>Não</v>
      </c>
      <c r="AC815" s="4" t="str">
        <f t="shared" si="155"/>
        <v>Sim</v>
      </c>
      <c r="AD815" s="4" t="str">
        <f t="shared" si="156"/>
        <v>Não</v>
      </c>
      <c r="AE815" s="30" t="str">
        <f t="shared" si="157"/>
        <v>Não</v>
      </c>
    </row>
    <row r="816" spans="1:31" x14ac:dyDescent="0.25">
      <c r="A816" s="23">
        <v>240770</v>
      </c>
      <c r="B816" s="27">
        <f>IFERROR(VLOOKUP(A816,[1]Monitoramento_Base_somente_disp!$A:$L,5,FALSE),0)</f>
        <v>0</v>
      </c>
      <c r="C816" s="20">
        <f>IFERROR(VLOOKUP(A816,[1]Monitoramento_Base_somente_disp!$A:$L,6,FALSE),0)</f>
        <v>3691436</v>
      </c>
      <c r="D816" s="20">
        <f>IFERROR(VLOOKUP(A816,[1]Monitoramento_Base_somente_disp!$A:$L,7,FALSE),0)</f>
        <v>0</v>
      </c>
      <c r="E816" s="20">
        <f>IFERROR(VLOOKUP(A816,[1]Monitoramento_Base_somente_disp!$A:$L,8,FALSE),0)</f>
        <v>1845718</v>
      </c>
      <c r="F816" s="20">
        <f>IFERROR(VLOOKUP(A816,[1]Monitoramento_Base_somente_disp!$A:$L,9,FALSE),0)</f>
        <v>0</v>
      </c>
      <c r="G816" s="28">
        <f>IFERROR(VLOOKUP(A816,[1]Monitoramento_Base_somente_disp!$A:$L,10,FALSE),0)</f>
        <v>0</v>
      </c>
      <c r="H816" s="27">
        <f>IFERROR(VLOOKUP(A816,[2]webService!$A:$I,4,FALSE),0)</f>
        <v>0</v>
      </c>
      <c r="I816" s="20">
        <f>IFERROR(VLOOKUP(A816,[2]webService!$A:$II,5,FALSE),0)</f>
        <v>0</v>
      </c>
      <c r="J816" s="20">
        <f>IFERROR(VLOOKUP(A816,[2]webService!$A:$I,6,FALSE),0)</f>
        <v>0</v>
      </c>
      <c r="K816" s="20">
        <f>IFERROR(VLOOKUP(A816,[2]webService!$A:$I,7,FALSE),0)</f>
        <v>0</v>
      </c>
      <c r="L816" s="20">
        <f>IFERROR(VLOOKUP(A816,[2]webService!$A:$I,8,FALSE),0)</f>
        <v>0</v>
      </c>
      <c r="M816" s="28">
        <f>IFERROR(VLOOKUP(A816,[2]webService!$A:$I,9,FALSE),0)</f>
        <v>0</v>
      </c>
      <c r="N816" s="27">
        <f>IFERROR(VLOOKUP(A816,[3]soaBnafar!$A:$G,2,FALSE),0)</f>
        <v>0</v>
      </c>
      <c r="O816" s="20">
        <f>IFERROR(VLOOKUP(A816,[3]soaBnafar!$A:$H,3,FALSE),0)</f>
        <v>0</v>
      </c>
      <c r="P816" s="20">
        <f>IFERROR(VLOOKUP(A816,[3]soaBnafar!$A:$G,4,FALSE),0)</f>
        <v>0</v>
      </c>
      <c r="Q816" s="20">
        <f>IFERROR(VLOOKUP(A816,[3]soaBnafar!$A:$G,5,FALSE),0)</f>
        <v>0</v>
      </c>
      <c r="R816" s="20">
        <f>IFERROR(VLOOKUP(A816,[3]soaBnafar!$A:$G,6,FALSE),0)</f>
        <v>0</v>
      </c>
      <c r="S816" s="20">
        <f>IFERROR(VLOOKUP(A816,[3]soaBnafar!$A:$G,7,FALSE),0)</f>
        <v>0</v>
      </c>
      <c r="T816" s="32">
        <f t="shared" si="146"/>
        <v>0</v>
      </c>
      <c r="U816" s="21">
        <f t="shared" si="147"/>
        <v>3691436</v>
      </c>
      <c r="V816" s="21">
        <f t="shared" si="148"/>
        <v>0</v>
      </c>
      <c r="W816" s="21">
        <f t="shared" si="149"/>
        <v>1845718</v>
      </c>
      <c r="X816" s="21">
        <f t="shared" si="150"/>
        <v>0</v>
      </c>
      <c r="Y816" s="33">
        <f t="shared" si="151"/>
        <v>0</v>
      </c>
      <c r="Z816" s="4" t="str">
        <f t="shared" si="152"/>
        <v>Não</v>
      </c>
      <c r="AA816" s="4" t="str">
        <f t="shared" si="153"/>
        <v>Sim</v>
      </c>
      <c r="AB816" s="4" t="str">
        <f t="shared" si="154"/>
        <v>Não</v>
      </c>
      <c r="AC816" s="4" t="str">
        <f t="shared" si="155"/>
        <v>Sim</v>
      </c>
      <c r="AD816" s="4" t="str">
        <f t="shared" si="156"/>
        <v>Não</v>
      </c>
      <c r="AE816" s="30" t="str">
        <f t="shared" si="157"/>
        <v>Não</v>
      </c>
    </row>
    <row r="817" spans="1:31" x14ac:dyDescent="0.25">
      <c r="A817" s="23">
        <v>240780</v>
      </c>
      <c r="B817" s="27">
        <f>IFERROR(VLOOKUP(A817,[1]Monitoramento_Base_somente_disp!$A:$L,5,FALSE),0)</f>
        <v>19106</v>
      </c>
      <c r="C817" s="20">
        <f>IFERROR(VLOOKUP(A817,[1]Monitoramento_Base_somente_disp!$A:$L,6,FALSE),0)</f>
        <v>67443334</v>
      </c>
      <c r="D817" s="20">
        <f>IFERROR(VLOOKUP(A817,[1]Monitoramento_Base_somente_disp!$A:$L,7,FALSE),0)</f>
        <v>12967</v>
      </c>
      <c r="E817" s="20">
        <f>IFERROR(VLOOKUP(A817,[1]Monitoramento_Base_somente_disp!$A:$L,8,FALSE),0)</f>
        <v>34522774</v>
      </c>
      <c r="F817" s="20">
        <f>IFERROR(VLOOKUP(A817,[1]Monitoramento_Base_somente_disp!$A:$L,9,FALSE),0)</f>
        <v>0</v>
      </c>
      <c r="G817" s="28">
        <f>IFERROR(VLOOKUP(A817,[1]Monitoramento_Base_somente_disp!$A:$L,10,FALSE),0)</f>
        <v>0</v>
      </c>
      <c r="H817" s="27">
        <f>IFERROR(VLOOKUP(A817,[2]webService!$A:$I,4,FALSE),0)</f>
        <v>0</v>
      </c>
      <c r="I817" s="20">
        <f>IFERROR(VLOOKUP(A817,[2]webService!$A:$II,5,FALSE),0)</f>
        <v>0</v>
      </c>
      <c r="J817" s="20">
        <f>IFERROR(VLOOKUP(A817,[2]webService!$A:$I,6,FALSE),0)</f>
        <v>0</v>
      </c>
      <c r="K817" s="20">
        <f>IFERROR(VLOOKUP(A817,[2]webService!$A:$I,7,FALSE),0)</f>
        <v>0</v>
      </c>
      <c r="L817" s="20">
        <f>IFERROR(VLOOKUP(A817,[2]webService!$A:$I,8,FALSE),0)</f>
        <v>0</v>
      </c>
      <c r="M817" s="28">
        <f>IFERROR(VLOOKUP(A817,[2]webService!$A:$I,9,FALSE),0)</f>
        <v>0</v>
      </c>
      <c r="N817" s="27">
        <f>IFERROR(VLOOKUP(A817,[3]soaBnafar!$A:$G,2,FALSE),0)</f>
        <v>0</v>
      </c>
      <c r="O817" s="20">
        <f>IFERROR(VLOOKUP(A817,[3]soaBnafar!$A:$H,3,FALSE),0)</f>
        <v>0</v>
      </c>
      <c r="P817" s="20">
        <f>IFERROR(VLOOKUP(A817,[3]soaBnafar!$A:$G,4,FALSE),0)</f>
        <v>0</v>
      </c>
      <c r="Q817" s="20">
        <f>IFERROR(VLOOKUP(A817,[3]soaBnafar!$A:$G,5,FALSE),0)</f>
        <v>0</v>
      </c>
      <c r="R817" s="20">
        <f>IFERROR(VLOOKUP(A817,[3]soaBnafar!$A:$G,6,FALSE),0)</f>
        <v>0</v>
      </c>
      <c r="S817" s="20">
        <f>IFERROR(VLOOKUP(A817,[3]soaBnafar!$A:$G,7,FALSE),0)</f>
        <v>0</v>
      </c>
      <c r="T817" s="32">
        <f t="shared" si="146"/>
        <v>19106</v>
      </c>
      <c r="U817" s="21">
        <f t="shared" si="147"/>
        <v>67443334</v>
      </c>
      <c r="V817" s="21">
        <f t="shared" si="148"/>
        <v>12967</v>
      </c>
      <c r="W817" s="21">
        <f t="shared" si="149"/>
        <v>34522774</v>
      </c>
      <c r="X817" s="21">
        <f t="shared" si="150"/>
        <v>0</v>
      </c>
      <c r="Y817" s="33">
        <f t="shared" si="151"/>
        <v>0</v>
      </c>
      <c r="Z817" s="4" t="str">
        <f t="shared" si="152"/>
        <v>Sim</v>
      </c>
      <c r="AA817" s="4" t="str">
        <f t="shared" si="153"/>
        <v>Sim</v>
      </c>
      <c r="AB817" s="4" t="str">
        <f t="shared" si="154"/>
        <v>Sim</v>
      </c>
      <c r="AC817" s="4" t="str">
        <f t="shared" si="155"/>
        <v>Sim</v>
      </c>
      <c r="AD817" s="4" t="str">
        <f t="shared" si="156"/>
        <v>Não</v>
      </c>
      <c r="AE817" s="30" t="str">
        <f t="shared" si="157"/>
        <v>Não</v>
      </c>
    </row>
    <row r="818" spans="1:31" x14ac:dyDescent="0.25">
      <c r="A818" s="23">
        <v>240790</v>
      </c>
      <c r="B818" s="27">
        <f>IFERROR(VLOOKUP(A818,[1]Monitoramento_Base_somente_disp!$A:$L,5,FALSE),0)</f>
        <v>7886</v>
      </c>
      <c r="C818" s="20">
        <f>IFERROR(VLOOKUP(A818,[1]Monitoramento_Base_somente_disp!$A:$L,6,FALSE),0)</f>
        <v>6805647</v>
      </c>
      <c r="D818" s="20">
        <f>IFERROR(VLOOKUP(A818,[1]Monitoramento_Base_somente_disp!$A:$L,7,FALSE),0)</f>
        <v>4609</v>
      </c>
      <c r="E818" s="20">
        <f>IFERROR(VLOOKUP(A818,[1]Monitoramento_Base_somente_disp!$A:$L,8,FALSE),0)</f>
        <v>3335463</v>
      </c>
      <c r="F818" s="20">
        <f>IFERROR(VLOOKUP(A818,[1]Monitoramento_Base_somente_disp!$A:$L,9,FALSE),0)</f>
        <v>0</v>
      </c>
      <c r="G818" s="28">
        <f>IFERROR(VLOOKUP(A818,[1]Monitoramento_Base_somente_disp!$A:$L,10,FALSE),0)</f>
        <v>0</v>
      </c>
      <c r="H818" s="27">
        <f>IFERROR(VLOOKUP(A818,[2]webService!$A:$I,4,FALSE),0)</f>
        <v>0</v>
      </c>
      <c r="I818" s="20">
        <f>IFERROR(VLOOKUP(A818,[2]webService!$A:$II,5,FALSE),0)</f>
        <v>0</v>
      </c>
      <c r="J818" s="20">
        <f>IFERROR(VLOOKUP(A818,[2]webService!$A:$I,6,FALSE),0)</f>
        <v>0</v>
      </c>
      <c r="K818" s="20">
        <f>IFERROR(VLOOKUP(A818,[2]webService!$A:$I,7,FALSE),0)</f>
        <v>0</v>
      </c>
      <c r="L818" s="20">
        <f>IFERROR(VLOOKUP(A818,[2]webService!$A:$I,8,FALSE),0)</f>
        <v>0</v>
      </c>
      <c r="M818" s="28">
        <f>IFERROR(VLOOKUP(A818,[2]webService!$A:$I,9,FALSE),0)</f>
        <v>0</v>
      </c>
      <c r="N818" s="27">
        <f>IFERROR(VLOOKUP(A818,[3]soaBnafar!$A:$G,2,FALSE),0)</f>
        <v>0</v>
      </c>
      <c r="O818" s="20">
        <f>IFERROR(VLOOKUP(A818,[3]soaBnafar!$A:$H,3,FALSE),0)</f>
        <v>0</v>
      </c>
      <c r="P818" s="20">
        <f>IFERROR(VLOOKUP(A818,[3]soaBnafar!$A:$G,4,FALSE),0)</f>
        <v>0</v>
      </c>
      <c r="Q818" s="20">
        <f>IFERROR(VLOOKUP(A818,[3]soaBnafar!$A:$G,5,FALSE),0)</f>
        <v>0</v>
      </c>
      <c r="R818" s="20">
        <f>IFERROR(VLOOKUP(A818,[3]soaBnafar!$A:$G,6,FALSE),0)</f>
        <v>0</v>
      </c>
      <c r="S818" s="20">
        <f>IFERROR(VLOOKUP(A818,[3]soaBnafar!$A:$G,7,FALSE),0)</f>
        <v>0</v>
      </c>
      <c r="T818" s="32">
        <f t="shared" si="146"/>
        <v>7886</v>
      </c>
      <c r="U818" s="21">
        <f t="shared" si="147"/>
        <v>6805647</v>
      </c>
      <c r="V818" s="21">
        <f t="shared" si="148"/>
        <v>4609</v>
      </c>
      <c r="W818" s="21">
        <f t="shared" si="149"/>
        <v>3335463</v>
      </c>
      <c r="X818" s="21">
        <f t="shared" si="150"/>
        <v>0</v>
      </c>
      <c r="Y818" s="33">
        <f t="shared" si="151"/>
        <v>0</v>
      </c>
      <c r="Z818" s="4" t="str">
        <f t="shared" si="152"/>
        <v>Sim</v>
      </c>
      <c r="AA818" s="4" t="str">
        <f t="shared" si="153"/>
        <v>Sim</v>
      </c>
      <c r="AB818" s="4" t="str">
        <f t="shared" si="154"/>
        <v>Sim</v>
      </c>
      <c r="AC818" s="4" t="str">
        <f t="shared" si="155"/>
        <v>Sim</v>
      </c>
      <c r="AD818" s="4" t="str">
        <f t="shared" si="156"/>
        <v>Não</v>
      </c>
      <c r="AE818" s="30" t="str">
        <f t="shared" si="157"/>
        <v>Não</v>
      </c>
    </row>
    <row r="819" spans="1:31" x14ac:dyDescent="0.25">
      <c r="A819" s="23">
        <v>240820</v>
      </c>
      <c r="B819" s="27">
        <f>IFERROR(VLOOKUP(A819,[1]Monitoramento_Base_somente_disp!$A:$L,5,FALSE),0)</f>
        <v>0</v>
      </c>
      <c r="C819" s="20">
        <f>IFERROR(VLOOKUP(A819,[1]Monitoramento_Base_somente_disp!$A:$L,6,FALSE),0)</f>
        <v>63215359</v>
      </c>
      <c r="D819" s="20">
        <f>IFERROR(VLOOKUP(A819,[1]Monitoramento_Base_somente_disp!$A:$L,7,FALSE),0)</f>
        <v>10259</v>
      </c>
      <c r="E819" s="20">
        <f>IFERROR(VLOOKUP(A819,[1]Monitoramento_Base_somente_disp!$A:$L,8,FALSE),0)</f>
        <v>31619031</v>
      </c>
      <c r="F819" s="20">
        <f>IFERROR(VLOOKUP(A819,[1]Monitoramento_Base_somente_disp!$A:$L,9,FALSE),0)</f>
        <v>0</v>
      </c>
      <c r="G819" s="28">
        <f>IFERROR(VLOOKUP(A819,[1]Monitoramento_Base_somente_disp!$A:$L,10,FALSE),0)</f>
        <v>0</v>
      </c>
      <c r="H819" s="27">
        <f>IFERROR(VLOOKUP(A819,[2]webService!$A:$I,4,FALSE),0)</f>
        <v>0</v>
      </c>
      <c r="I819" s="20">
        <f>IFERROR(VLOOKUP(A819,[2]webService!$A:$II,5,FALSE),0)</f>
        <v>0</v>
      </c>
      <c r="J819" s="20">
        <f>IFERROR(VLOOKUP(A819,[2]webService!$A:$I,6,FALSE),0)</f>
        <v>0</v>
      </c>
      <c r="K819" s="20">
        <f>IFERROR(VLOOKUP(A819,[2]webService!$A:$I,7,FALSE),0)</f>
        <v>0</v>
      </c>
      <c r="L819" s="20">
        <f>IFERROR(VLOOKUP(A819,[2]webService!$A:$I,8,FALSE),0)</f>
        <v>0</v>
      </c>
      <c r="M819" s="28">
        <f>IFERROR(VLOOKUP(A819,[2]webService!$A:$I,9,FALSE),0)</f>
        <v>0</v>
      </c>
      <c r="N819" s="27">
        <f>IFERROR(VLOOKUP(A819,[3]soaBnafar!$A:$G,2,FALSE),0)</f>
        <v>0</v>
      </c>
      <c r="O819" s="20">
        <f>IFERROR(VLOOKUP(A819,[3]soaBnafar!$A:$H,3,FALSE),0)</f>
        <v>0</v>
      </c>
      <c r="P819" s="20">
        <f>IFERROR(VLOOKUP(A819,[3]soaBnafar!$A:$G,4,FALSE),0)</f>
        <v>0</v>
      </c>
      <c r="Q819" s="20">
        <f>IFERROR(VLOOKUP(A819,[3]soaBnafar!$A:$G,5,FALSE),0)</f>
        <v>0</v>
      </c>
      <c r="R819" s="20">
        <f>IFERROR(VLOOKUP(A819,[3]soaBnafar!$A:$G,6,FALSE),0)</f>
        <v>0</v>
      </c>
      <c r="S819" s="20">
        <f>IFERROR(VLOOKUP(A819,[3]soaBnafar!$A:$G,7,FALSE),0)</f>
        <v>0</v>
      </c>
      <c r="T819" s="32">
        <f t="shared" si="146"/>
        <v>0</v>
      </c>
      <c r="U819" s="21">
        <f t="shared" si="147"/>
        <v>63215359</v>
      </c>
      <c r="V819" s="21">
        <f t="shared" si="148"/>
        <v>10259</v>
      </c>
      <c r="W819" s="21">
        <f t="shared" si="149"/>
        <v>31619031</v>
      </c>
      <c r="X819" s="21">
        <f t="shared" si="150"/>
        <v>0</v>
      </c>
      <c r="Y819" s="33">
        <f t="shared" si="151"/>
        <v>0</v>
      </c>
      <c r="Z819" s="4" t="str">
        <f t="shared" si="152"/>
        <v>Não</v>
      </c>
      <c r="AA819" s="4" t="str">
        <f t="shared" si="153"/>
        <v>Sim</v>
      </c>
      <c r="AB819" s="4" t="str">
        <f t="shared" si="154"/>
        <v>Sim</v>
      </c>
      <c r="AC819" s="4" t="str">
        <f t="shared" si="155"/>
        <v>Sim</v>
      </c>
      <c r="AD819" s="4" t="str">
        <f t="shared" si="156"/>
        <v>Não</v>
      </c>
      <c r="AE819" s="30" t="str">
        <f t="shared" si="157"/>
        <v>Não</v>
      </c>
    </row>
    <row r="820" spans="1:31" x14ac:dyDescent="0.25">
      <c r="A820" s="23">
        <v>240830</v>
      </c>
      <c r="B820" s="27">
        <f>IFERROR(VLOOKUP(A820,[1]Monitoramento_Base_somente_disp!$A:$L,5,FALSE),0)</f>
        <v>132620</v>
      </c>
      <c r="C820" s="20">
        <f>IFERROR(VLOOKUP(A820,[1]Monitoramento_Base_somente_disp!$A:$L,6,FALSE),0)</f>
        <v>15946335</v>
      </c>
      <c r="D820" s="20">
        <f>IFERROR(VLOOKUP(A820,[1]Monitoramento_Base_somente_disp!$A:$L,7,FALSE),0)</f>
        <v>79760</v>
      </c>
      <c r="E820" s="20">
        <f>IFERROR(VLOOKUP(A820,[1]Monitoramento_Base_somente_disp!$A:$L,8,FALSE),0)</f>
        <v>7353377</v>
      </c>
      <c r="F820" s="20">
        <f>IFERROR(VLOOKUP(A820,[1]Monitoramento_Base_somente_disp!$A:$L,9,FALSE),0)</f>
        <v>0</v>
      </c>
      <c r="G820" s="28">
        <f>IFERROR(VLOOKUP(A820,[1]Monitoramento_Base_somente_disp!$A:$L,10,FALSE),0)</f>
        <v>0</v>
      </c>
      <c r="H820" s="27">
        <f>IFERROR(VLOOKUP(A820,[2]webService!$A:$I,4,FALSE),0)</f>
        <v>0</v>
      </c>
      <c r="I820" s="20">
        <f>IFERROR(VLOOKUP(A820,[2]webService!$A:$II,5,FALSE),0)</f>
        <v>0</v>
      </c>
      <c r="J820" s="20">
        <f>IFERROR(VLOOKUP(A820,[2]webService!$A:$I,6,FALSE),0)</f>
        <v>0</v>
      </c>
      <c r="K820" s="20">
        <f>IFERROR(VLOOKUP(A820,[2]webService!$A:$I,7,FALSE),0)</f>
        <v>0</v>
      </c>
      <c r="L820" s="20">
        <f>IFERROR(VLOOKUP(A820,[2]webService!$A:$I,8,FALSE),0)</f>
        <v>0</v>
      </c>
      <c r="M820" s="28">
        <f>IFERROR(VLOOKUP(A820,[2]webService!$A:$I,9,FALSE),0)</f>
        <v>0</v>
      </c>
      <c r="N820" s="27">
        <f>IFERROR(VLOOKUP(A820,[3]soaBnafar!$A:$G,2,FALSE),0)</f>
        <v>0</v>
      </c>
      <c r="O820" s="20">
        <f>IFERROR(VLOOKUP(A820,[3]soaBnafar!$A:$H,3,FALSE),0)</f>
        <v>0</v>
      </c>
      <c r="P820" s="20">
        <f>IFERROR(VLOOKUP(A820,[3]soaBnafar!$A:$G,4,FALSE),0)</f>
        <v>0</v>
      </c>
      <c r="Q820" s="20">
        <f>IFERROR(VLOOKUP(A820,[3]soaBnafar!$A:$G,5,FALSE),0)</f>
        <v>0</v>
      </c>
      <c r="R820" s="20">
        <f>IFERROR(VLOOKUP(A820,[3]soaBnafar!$A:$G,6,FALSE),0)</f>
        <v>0</v>
      </c>
      <c r="S820" s="20">
        <f>IFERROR(VLOOKUP(A820,[3]soaBnafar!$A:$G,7,FALSE),0)</f>
        <v>0</v>
      </c>
      <c r="T820" s="32">
        <f t="shared" si="146"/>
        <v>132620</v>
      </c>
      <c r="U820" s="21">
        <f t="shared" si="147"/>
        <v>15946335</v>
      </c>
      <c r="V820" s="21">
        <f t="shared" si="148"/>
        <v>79760</v>
      </c>
      <c r="W820" s="21">
        <f t="shared" si="149"/>
        <v>7353377</v>
      </c>
      <c r="X820" s="21">
        <f t="shared" si="150"/>
        <v>0</v>
      </c>
      <c r="Y820" s="33">
        <f t="shared" si="151"/>
        <v>0</v>
      </c>
      <c r="Z820" s="4" t="str">
        <f t="shared" si="152"/>
        <v>Sim</v>
      </c>
      <c r="AA820" s="4" t="str">
        <f t="shared" si="153"/>
        <v>Sim</v>
      </c>
      <c r="AB820" s="4" t="str">
        <f t="shared" si="154"/>
        <v>Sim</v>
      </c>
      <c r="AC820" s="4" t="str">
        <f t="shared" si="155"/>
        <v>Sim</v>
      </c>
      <c r="AD820" s="4" t="str">
        <f t="shared" si="156"/>
        <v>Não</v>
      </c>
      <c r="AE820" s="30" t="str">
        <f t="shared" si="157"/>
        <v>Não</v>
      </c>
    </row>
    <row r="821" spans="1:31" x14ac:dyDescent="0.25">
      <c r="A821" s="23">
        <v>240840</v>
      </c>
      <c r="B821" s="27">
        <f>IFERROR(VLOOKUP(A821,[1]Monitoramento_Base_somente_disp!$A:$L,5,FALSE),0)</f>
        <v>18116</v>
      </c>
      <c r="C821" s="20">
        <f>IFERROR(VLOOKUP(A821,[1]Monitoramento_Base_somente_disp!$A:$L,6,FALSE),0)</f>
        <v>2003951</v>
      </c>
      <c r="D821" s="20">
        <f>IFERROR(VLOOKUP(A821,[1]Monitoramento_Base_somente_disp!$A:$L,7,FALSE),0)</f>
        <v>8374</v>
      </c>
      <c r="E821" s="20">
        <f>IFERROR(VLOOKUP(A821,[1]Monitoramento_Base_somente_disp!$A:$L,8,FALSE),0)</f>
        <v>920670</v>
      </c>
      <c r="F821" s="20">
        <f>IFERROR(VLOOKUP(A821,[1]Monitoramento_Base_somente_disp!$A:$L,9,FALSE),0)</f>
        <v>0</v>
      </c>
      <c r="G821" s="28">
        <f>IFERROR(VLOOKUP(A821,[1]Monitoramento_Base_somente_disp!$A:$L,10,FALSE),0)</f>
        <v>0</v>
      </c>
      <c r="H821" s="27">
        <f>IFERROR(VLOOKUP(A821,[2]webService!$A:$I,4,FALSE),0)</f>
        <v>0</v>
      </c>
      <c r="I821" s="20">
        <f>IFERROR(VLOOKUP(A821,[2]webService!$A:$II,5,FALSE),0)</f>
        <v>0</v>
      </c>
      <c r="J821" s="20">
        <f>IFERROR(VLOOKUP(A821,[2]webService!$A:$I,6,FALSE),0)</f>
        <v>0</v>
      </c>
      <c r="K821" s="20">
        <f>IFERROR(VLOOKUP(A821,[2]webService!$A:$I,7,FALSE),0)</f>
        <v>0</v>
      </c>
      <c r="L821" s="20">
        <f>IFERROR(VLOOKUP(A821,[2]webService!$A:$I,8,FALSE),0)</f>
        <v>0</v>
      </c>
      <c r="M821" s="28">
        <f>IFERROR(VLOOKUP(A821,[2]webService!$A:$I,9,FALSE),0)</f>
        <v>0</v>
      </c>
      <c r="N821" s="27">
        <f>IFERROR(VLOOKUP(A821,[3]soaBnafar!$A:$G,2,FALSE),0)</f>
        <v>0</v>
      </c>
      <c r="O821" s="20">
        <f>IFERROR(VLOOKUP(A821,[3]soaBnafar!$A:$H,3,FALSE),0)</f>
        <v>0</v>
      </c>
      <c r="P821" s="20">
        <f>IFERROR(VLOOKUP(A821,[3]soaBnafar!$A:$G,4,FALSE),0)</f>
        <v>0</v>
      </c>
      <c r="Q821" s="20">
        <f>IFERROR(VLOOKUP(A821,[3]soaBnafar!$A:$G,5,FALSE),0)</f>
        <v>0</v>
      </c>
      <c r="R821" s="20">
        <f>IFERROR(VLOOKUP(A821,[3]soaBnafar!$A:$G,6,FALSE),0)</f>
        <v>0</v>
      </c>
      <c r="S821" s="20">
        <f>IFERROR(VLOOKUP(A821,[3]soaBnafar!$A:$G,7,FALSE),0)</f>
        <v>0</v>
      </c>
      <c r="T821" s="32">
        <f t="shared" si="146"/>
        <v>18116</v>
      </c>
      <c r="U821" s="21">
        <f t="shared" si="147"/>
        <v>2003951</v>
      </c>
      <c r="V821" s="21">
        <f t="shared" si="148"/>
        <v>8374</v>
      </c>
      <c r="W821" s="21">
        <f t="shared" si="149"/>
        <v>920670</v>
      </c>
      <c r="X821" s="21">
        <f t="shared" si="150"/>
        <v>0</v>
      </c>
      <c r="Y821" s="33">
        <f t="shared" si="151"/>
        <v>0</v>
      </c>
      <c r="Z821" s="4" t="str">
        <f t="shared" si="152"/>
        <v>Sim</v>
      </c>
      <c r="AA821" s="4" t="str">
        <f t="shared" si="153"/>
        <v>Sim</v>
      </c>
      <c r="AB821" s="4" t="str">
        <f t="shared" si="154"/>
        <v>Sim</v>
      </c>
      <c r="AC821" s="4" t="str">
        <f t="shared" si="155"/>
        <v>Sim</v>
      </c>
      <c r="AD821" s="4" t="str">
        <f t="shared" si="156"/>
        <v>Não</v>
      </c>
      <c r="AE821" s="30" t="str">
        <f t="shared" si="157"/>
        <v>Não</v>
      </c>
    </row>
    <row r="822" spans="1:31" x14ac:dyDescent="0.25">
      <c r="A822" s="23">
        <v>240850</v>
      </c>
      <c r="B822" s="27">
        <f>IFERROR(VLOOKUP(A822,[1]Monitoramento_Base_somente_disp!$A:$L,5,FALSE),0)</f>
        <v>0</v>
      </c>
      <c r="C822" s="20">
        <f>IFERROR(VLOOKUP(A822,[1]Monitoramento_Base_somente_disp!$A:$L,6,FALSE),0)</f>
        <v>23532124</v>
      </c>
      <c r="D822" s="20">
        <f>IFERROR(VLOOKUP(A822,[1]Monitoramento_Base_somente_disp!$A:$L,7,FALSE),0)</f>
        <v>0</v>
      </c>
      <c r="E822" s="20">
        <f>IFERROR(VLOOKUP(A822,[1]Monitoramento_Base_somente_disp!$A:$L,8,FALSE),0)</f>
        <v>11766062</v>
      </c>
      <c r="F822" s="20">
        <f>IFERROR(VLOOKUP(A822,[1]Monitoramento_Base_somente_disp!$A:$L,9,FALSE),0)</f>
        <v>0</v>
      </c>
      <c r="G822" s="28">
        <f>IFERROR(VLOOKUP(A822,[1]Monitoramento_Base_somente_disp!$A:$L,10,FALSE),0)</f>
        <v>0</v>
      </c>
      <c r="H822" s="27">
        <f>IFERROR(VLOOKUP(A822,[2]webService!$A:$I,4,FALSE),0)</f>
        <v>0</v>
      </c>
      <c r="I822" s="20">
        <f>IFERROR(VLOOKUP(A822,[2]webService!$A:$II,5,FALSE),0)</f>
        <v>0</v>
      </c>
      <c r="J822" s="20">
        <f>IFERROR(VLOOKUP(A822,[2]webService!$A:$I,6,FALSE),0)</f>
        <v>0</v>
      </c>
      <c r="K822" s="20">
        <f>IFERROR(VLOOKUP(A822,[2]webService!$A:$I,7,FALSE),0)</f>
        <v>0</v>
      </c>
      <c r="L822" s="20">
        <f>IFERROR(VLOOKUP(A822,[2]webService!$A:$I,8,FALSE),0)</f>
        <v>0</v>
      </c>
      <c r="M822" s="28">
        <f>IFERROR(VLOOKUP(A822,[2]webService!$A:$I,9,FALSE),0)</f>
        <v>0</v>
      </c>
      <c r="N822" s="27">
        <f>IFERROR(VLOOKUP(A822,[3]soaBnafar!$A:$G,2,FALSE),0)</f>
        <v>0</v>
      </c>
      <c r="O822" s="20">
        <f>IFERROR(VLOOKUP(A822,[3]soaBnafar!$A:$H,3,FALSE),0)</f>
        <v>0</v>
      </c>
      <c r="P822" s="20">
        <f>IFERROR(VLOOKUP(A822,[3]soaBnafar!$A:$G,4,FALSE),0)</f>
        <v>0</v>
      </c>
      <c r="Q822" s="20">
        <f>IFERROR(VLOOKUP(A822,[3]soaBnafar!$A:$G,5,FALSE),0)</f>
        <v>0</v>
      </c>
      <c r="R822" s="20">
        <f>IFERROR(VLOOKUP(A822,[3]soaBnafar!$A:$G,6,FALSE),0)</f>
        <v>0</v>
      </c>
      <c r="S822" s="20">
        <f>IFERROR(VLOOKUP(A822,[3]soaBnafar!$A:$G,7,FALSE),0)</f>
        <v>0</v>
      </c>
      <c r="T822" s="32">
        <f t="shared" si="146"/>
        <v>0</v>
      </c>
      <c r="U822" s="21">
        <f t="shared" si="147"/>
        <v>23532124</v>
      </c>
      <c r="V822" s="21">
        <f t="shared" si="148"/>
        <v>0</v>
      </c>
      <c r="W822" s="21">
        <f t="shared" si="149"/>
        <v>11766062</v>
      </c>
      <c r="X822" s="21">
        <f t="shared" si="150"/>
        <v>0</v>
      </c>
      <c r="Y822" s="33">
        <f t="shared" si="151"/>
        <v>0</v>
      </c>
      <c r="Z822" s="4" t="str">
        <f t="shared" si="152"/>
        <v>Não</v>
      </c>
      <c r="AA822" s="4" t="str">
        <f t="shared" si="153"/>
        <v>Sim</v>
      </c>
      <c r="AB822" s="4" t="str">
        <f t="shared" si="154"/>
        <v>Não</v>
      </c>
      <c r="AC822" s="4" t="str">
        <f t="shared" si="155"/>
        <v>Sim</v>
      </c>
      <c r="AD822" s="4" t="str">
        <f t="shared" si="156"/>
        <v>Não</v>
      </c>
      <c r="AE822" s="30" t="str">
        <f t="shared" si="157"/>
        <v>Não</v>
      </c>
    </row>
    <row r="823" spans="1:31" x14ac:dyDescent="0.25">
      <c r="A823" s="23">
        <v>240860</v>
      </c>
      <c r="B823" s="27">
        <f>IFERROR(VLOOKUP(A823,[1]Monitoramento_Base_somente_disp!$A:$L,5,FALSE),0)</f>
        <v>2686</v>
      </c>
      <c r="C823" s="20">
        <f>IFERROR(VLOOKUP(A823,[1]Monitoramento_Base_somente_disp!$A:$L,6,FALSE),0)</f>
        <v>2782408</v>
      </c>
      <c r="D823" s="20">
        <f>IFERROR(VLOOKUP(A823,[1]Monitoramento_Base_somente_disp!$A:$L,7,FALSE),0)</f>
        <v>959</v>
      </c>
      <c r="E823" s="20">
        <f>IFERROR(VLOOKUP(A823,[1]Monitoramento_Base_somente_disp!$A:$L,8,FALSE),0)</f>
        <v>3996699</v>
      </c>
      <c r="F823" s="20">
        <f>IFERROR(VLOOKUP(A823,[1]Monitoramento_Base_somente_disp!$A:$L,9,FALSE),0)</f>
        <v>0</v>
      </c>
      <c r="G823" s="28">
        <f>IFERROR(VLOOKUP(A823,[1]Monitoramento_Base_somente_disp!$A:$L,10,FALSE),0)</f>
        <v>0</v>
      </c>
      <c r="H823" s="27">
        <f>IFERROR(VLOOKUP(A823,[2]webService!$A:$I,4,FALSE),0)</f>
        <v>0</v>
      </c>
      <c r="I823" s="20">
        <f>IFERROR(VLOOKUP(A823,[2]webService!$A:$II,5,FALSE),0)</f>
        <v>0</v>
      </c>
      <c r="J823" s="20">
        <f>IFERROR(VLOOKUP(A823,[2]webService!$A:$I,6,FALSE),0)</f>
        <v>0</v>
      </c>
      <c r="K823" s="20">
        <f>IFERROR(VLOOKUP(A823,[2]webService!$A:$I,7,FALSE),0)</f>
        <v>0</v>
      </c>
      <c r="L823" s="20">
        <f>IFERROR(VLOOKUP(A823,[2]webService!$A:$I,8,FALSE),0)</f>
        <v>0</v>
      </c>
      <c r="M823" s="28">
        <f>IFERROR(VLOOKUP(A823,[2]webService!$A:$I,9,FALSE),0)</f>
        <v>0</v>
      </c>
      <c r="N823" s="27">
        <f>IFERROR(VLOOKUP(A823,[3]soaBnafar!$A:$G,2,FALSE),0)</f>
        <v>0</v>
      </c>
      <c r="O823" s="20">
        <f>IFERROR(VLOOKUP(A823,[3]soaBnafar!$A:$H,3,FALSE),0)</f>
        <v>0</v>
      </c>
      <c r="P823" s="20">
        <f>IFERROR(VLOOKUP(A823,[3]soaBnafar!$A:$G,4,FALSE),0)</f>
        <v>0</v>
      </c>
      <c r="Q823" s="20">
        <f>IFERROR(VLOOKUP(A823,[3]soaBnafar!$A:$G,5,FALSE),0)</f>
        <v>0</v>
      </c>
      <c r="R823" s="20">
        <f>IFERROR(VLOOKUP(A823,[3]soaBnafar!$A:$G,6,FALSE),0)</f>
        <v>0</v>
      </c>
      <c r="S823" s="20">
        <f>IFERROR(VLOOKUP(A823,[3]soaBnafar!$A:$G,7,FALSE),0)</f>
        <v>0</v>
      </c>
      <c r="T823" s="32">
        <f t="shared" si="146"/>
        <v>2686</v>
      </c>
      <c r="U823" s="21">
        <f t="shared" si="147"/>
        <v>2782408</v>
      </c>
      <c r="V823" s="21">
        <f t="shared" si="148"/>
        <v>959</v>
      </c>
      <c r="W823" s="21">
        <f t="shared" si="149"/>
        <v>3996699</v>
      </c>
      <c r="X823" s="21">
        <f t="shared" si="150"/>
        <v>0</v>
      </c>
      <c r="Y823" s="33">
        <f t="shared" si="151"/>
        <v>0</v>
      </c>
      <c r="Z823" s="4" t="str">
        <f t="shared" si="152"/>
        <v>Sim</v>
      </c>
      <c r="AA823" s="4" t="str">
        <f t="shared" si="153"/>
        <v>Sim</v>
      </c>
      <c r="AB823" s="4" t="str">
        <f t="shared" si="154"/>
        <v>Sim</v>
      </c>
      <c r="AC823" s="4" t="str">
        <f t="shared" si="155"/>
        <v>Sim</v>
      </c>
      <c r="AD823" s="4" t="str">
        <f t="shared" si="156"/>
        <v>Não</v>
      </c>
      <c r="AE823" s="30" t="str">
        <f t="shared" si="157"/>
        <v>Não</v>
      </c>
    </row>
    <row r="824" spans="1:31" x14ac:dyDescent="0.25">
      <c r="A824" s="23">
        <v>240880</v>
      </c>
      <c r="B824" s="27">
        <f>IFERROR(VLOOKUP(A824,[1]Monitoramento_Base_somente_disp!$A:$L,5,FALSE),0)</f>
        <v>0</v>
      </c>
      <c r="C824" s="20">
        <f>IFERROR(VLOOKUP(A824,[1]Monitoramento_Base_somente_disp!$A:$L,6,FALSE),0)</f>
        <v>8707972</v>
      </c>
      <c r="D824" s="20">
        <f>IFERROR(VLOOKUP(A824,[1]Monitoramento_Base_somente_disp!$A:$L,7,FALSE),0)</f>
        <v>0</v>
      </c>
      <c r="E824" s="20">
        <f>IFERROR(VLOOKUP(A824,[1]Monitoramento_Base_somente_disp!$A:$L,8,FALSE),0)</f>
        <v>4353986</v>
      </c>
      <c r="F824" s="20">
        <f>IFERROR(VLOOKUP(A824,[1]Monitoramento_Base_somente_disp!$A:$L,9,FALSE),0)</f>
        <v>0</v>
      </c>
      <c r="G824" s="28">
        <f>IFERROR(VLOOKUP(A824,[1]Monitoramento_Base_somente_disp!$A:$L,10,FALSE),0)</f>
        <v>0</v>
      </c>
      <c r="H824" s="27">
        <f>IFERROR(VLOOKUP(A824,[2]webService!$A:$I,4,FALSE),0)</f>
        <v>0</v>
      </c>
      <c r="I824" s="20">
        <f>IFERROR(VLOOKUP(A824,[2]webService!$A:$II,5,FALSE),0)</f>
        <v>0</v>
      </c>
      <c r="J824" s="20">
        <f>IFERROR(VLOOKUP(A824,[2]webService!$A:$I,6,FALSE),0)</f>
        <v>0</v>
      </c>
      <c r="K824" s="20">
        <f>IFERROR(VLOOKUP(A824,[2]webService!$A:$I,7,FALSE),0)</f>
        <v>0</v>
      </c>
      <c r="L824" s="20">
        <f>IFERROR(VLOOKUP(A824,[2]webService!$A:$I,8,FALSE),0)</f>
        <v>0</v>
      </c>
      <c r="M824" s="28">
        <f>IFERROR(VLOOKUP(A824,[2]webService!$A:$I,9,FALSE),0)</f>
        <v>0</v>
      </c>
      <c r="N824" s="27">
        <f>IFERROR(VLOOKUP(A824,[3]soaBnafar!$A:$G,2,FALSE),0)</f>
        <v>0</v>
      </c>
      <c r="O824" s="20">
        <f>IFERROR(VLOOKUP(A824,[3]soaBnafar!$A:$H,3,FALSE),0)</f>
        <v>0</v>
      </c>
      <c r="P824" s="20">
        <f>IFERROR(VLOOKUP(A824,[3]soaBnafar!$A:$G,4,FALSE),0)</f>
        <v>0</v>
      </c>
      <c r="Q824" s="20">
        <f>IFERROR(VLOOKUP(A824,[3]soaBnafar!$A:$G,5,FALSE),0)</f>
        <v>0</v>
      </c>
      <c r="R824" s="20">
        <f>IFERROR(VLOOKUP(A824,[3]soaBnafar!$A:$G,6,FALSE),0)</f>
        <v>0</v>
      </c>
      <c r="S824" s="20">
        <f>IFERROR(VLOOKUP(A824,[3]soaBnafar!$A:$G,7,FALSE),0)</f>
        <v>0</v>
      </c>
      <c r="T824" s="32">
        <f t="shared" si="146"/>
        <v>0</v>
      </c>
      <c r="U824" s="21">
        <f t="shared" si="147"/>
        <v>8707972</v>
      </c>
      <c r="V824" s="21">
        <f t="shared" si="148"/>
        <v>0</v>
      </c>
      <c r="W824" s="21">
        <f t="shared" si="149"/>
        <v>4353986</v>
      </c>
      <c r="X824" s="21">
        <f t="shared" si="150"/>
        <v>0</v>
      </c>
      <c r="Y824" s="33">
        <f t="shared" si="151"/>
        <v>0</v>
      </c>
      <c r="Z824" s="4" t="str">
        <f t="shared" si="152"/>
        <v>Não</v>
      </c>
      <c r="AA824" s="4" t="str">
        <f t="shared" si="153"/>
        <v>Sim</v>
      </c>
      <c r="AB824" s="4" t="str">
        <f t="shared" si="154"/>
        <v>Não</v>
      </c>
      <c r="AC824" s="4" t="str">
        <f t="shared" si="155"/>
        <v>Sim</v>
      </c>
      <c r="AD824" s="4" t="str">
        <f t="shared" si="156"/>
        <v>Não</v>
      </c>
      <c r="AE824" s="30" t="str">
        <f t="shared" si="157"/>
        <v>Não</v>
      </c>
    </row>
    <row r="825" spans="1:31" x14ac:dyDescent="0.25">
      <c r="A825" s="23">
        <v>240890</v>
      </c>
      <c r="B825" s="27">
        <f>IFERROR(VLOOKUP(A825,[1]Monitoramento_Base_somente_disp!$A:$L,5,FALSE),0)</f>
        <v>71613</v>
      </c>
      <c r="C825" s="20">
        <f>IFERROR(VLOOKUP(A825,[1]Monitoramento_Base_somente_disp!$A:$L,6,FALSE),0)</f>
        <v>10526943</v>
      </c>
      <c r="D825" s="20">
        <f>IFERROR(VLOOKUP(A825,[1]Monitoramento_Base_somente_disp!$A:$L,7,FALSE),0)</f>
        <v>29493</v>
      </c>
      <c r="E825" s="20">
        <f>IFERROR(VLOOKUP(A825,[1]Monitoramento_Base_somente_disp!$A:$L,8,FALSE),0)</f>
        <v>5236969</v>
      </c>
      <c r="F825" s="20">
        <f>IFERROR(VLOOKUP(A825,[1]Monitoramento_Base_somente_disp!$A:$L,9,FALSE),0)</f>
        <v>0</v>
      </c>
      <c r="G825" s="28">
        <f>IFERROR(VLOOKUP(A825,[1]Monitoramento_Base_somente_disp!$A:$L,10,FALSE),0)</f>
        <v>0</v>
      </c>
      <c r="H825" s="27">
        <f>IFERROR(VLOOKUP(A825,[2]webService!$A:$I,4,FALSE),0)</f>
        <v>0</v>
      </c>
      <c r="I825" s="20">
        <f>IFERROR(VLOOKUP(A825,[2]webService!$A:$II,5,FALSE),0)</f>
        <v>0</v>
      </c>
      <c r="J825" s="20">
        <f>IFERROR(VLOOKUP(A825,[2]webService!$A:$I,6,FALSE),0)</f>
        <v>0</v>
      </c>
      <c r="K825" s="20">
        <f>IFERROR(VLOOKUP(A825,[2]webService!$A:$I,7,FALSE),0)</f>
        <v>0</v>
      </c>
      <c r="L825" s="20">
        <f>IFERROR(VLOOKUP(A825,[2]webService!$A:$I,8,FALSE),0)</f>
        <v>0</v>
      </c>
      <c r="M825" s="28">
        <f>IFERROR(VLOOKUP(A825,[2]webService!$A:$I,9,FALSE),0)</f>
        <v>0</v>
      </c>
      <c r="N825" s="27">
        <f>IFERROR(VLOOKUP(A825,[3]soaBnafar!$A:$G,2,FALSE),0)</f>
        <v>0</v>
      </c>
      <c r="O825" s="20">
        <f>IFERROR(VLOOKUP(A825,[3]soaBnafar!$A:$H,3,FALSE),0)</f>
        <v>0</v>
      </c>
      <c r="P825" s="20">
        <f>IFERROR(VLOOKUP(A825,[3]soaBnafar!$A:$G,4,FALSE),0)</f>
        <v>0</v>
      </c>
      <c r="Q825" s="20">
        <f>IFERROR(VLOOKUP(A825,[3]soaBnafar!$A:$G,5,FALSE),0)</f>
        <v>0</v>
      </c>
      <c r="R825" s="20">
        <f>IFERROR(VLOOKUP(A825,[3]soaBnafar!$A:$G,6,FALSE),0)</f>
        <v>0</v>
      </c>
      <c r="S825" s="20">
        <f>IFERROR(VLOOKUP(A825,[3]soaBnafar!$A:$G,7,FALSE),0)</f>
        <v>0</v>
      </c>
      <c r="T825" s="32">
        <f t="shared" si="146"/>
        <v>71613</v>
      </c>
      <c r="U825" s="21">
        <f t="shared" si="147"/>
        <v>10526943</v>
      </c>
      <c r="V825" s="21">
        <f t="shared" si="148"/>
        <v>29493</v>
      </c>
      <c r="W825" s="21">
        <f t="shared" si="149"/>
        <v>5236969</v>
      </c>
      <c r="X825" s="21">
        <f t="shared" si="150"/>
        <v>0</v>
      </c>
      <c r="Y825" s="33">
        <f t="shared" si="151"/>
        <v>0</v>
      </c>
      <c r="Z825" s="4" t="str">
        <f t="shared" si="152"/>
        <v>Sim</v>
      </c>
      <c r="AA825" s="4" t="str">
        <f t="shared" si="153"/>
        <v>Sim</v>
      </c>
      <c r="AB825" s="4" t="str">
        <f t="shared" si="154"/>
        <v>Sim</v>
      </c>
      <c r="AC825" s="4" t="str">
        <f t="shared" si="155"/>
        <v>Sim</v>
      </c>
      <c r="AD825" s="4" t="str">
        <f t="shared" si="156"/>
        <v>Não</v>
      </c>
      <c r="AE825" s="30" t="str">
        <f t="shared" si="157"/>
        <v>Não</v>
      </c>
    </row>
    <row r="826" spans="1:31" x14ac:dyDescent="0.25">
      <c r="A826" s="23">
        <v>240895</v>
      </c>
      <c r="B826" s="27">
        <f>IFERROR(VLOOKUP(A826,[1]Monitoramento_Base_somente_disp!$A:$L,5,FALSE),0)</f>
        <v>0</v>
      </c>
      <c r="C826" s="20">
        <f>IFERROR(VLOOKUP(A826,[1]Monitoramento_Base_somente_disp!$A:$L,6,FALSE),0)</f>
        <v>4137344</v>
      </c>
      <c r="D826" s="20">
        <f>IFERROR(VLOOKUP(A826,[1]Monitoramento_Base_somente_disp!$A:$L,7,FALSE),0)</f>
        <v>0</v>
      </c>
      <c r="E826" s="20">
        <f>IFERROR(VLOOKUP(A826,[1]Monitoramento_Base_somente_disp!$A:$L,8,FALSE),0)</f>
        <v>2052890</v>
      </c>
      <c r="F826" s="20">
        <f>IFERROR(VLOOKUP(A826,[1]Monitoramento_Base_somente_disp!$A:$L,9,FALSE),0)</f>
        <v>0</v>
      </c>
      <c r="G826" s="28">
        <f>IFERROR(VLOOKUP(A826,[1]Monitoramento_Base_somente_disp!$A:$L,10,FALSE),0)</f>
        <v>0</v>
      </c>
      <c r="H826" s="27">
        <f>IFERROR(VLOOKUP(A826,[2]webService!$A:$I,4,FALSE),0)</f>
        <v>0</v>
      </c>
      <c r="I826" s="20">
        <f>IFERROR(VLOOKUP(A826,[2]webService!$A:$II,5,FALSE),0)</f>
        <v>0</v>
      </c>
      <c r="J826" s="20">
        <f>IFERROR(VLOOKUP(A826,[2]webService!$A:$I,6,FALSE),0)</f>
        <v>0</v>
      </c>
      <c r="K826" s="20">
        <f>IFERROR(VLOOKUP(A826,[2]webService!$A:$I,7,FALSE),0)</f>
        <v>0</v>
      </c>
      <c r="L826" s="20">
        <f>IFERROR(VLOOKUP(A826,[2]webService!$A:$I,8,FALSE),0)</f>
        <v>0</v>
      </c>
      <c r="M826" s="28">
        <f>IFERROR(VLOOKUP(A826,[2]webService!$A:$I,9,FALSE),0)</f>
        <v>0</v>
      </c>
      <c r="N826" s="27">
        <f>IFERROR(VLOOKUP(A826,[3]soaBnafar!$A:$G,2,FALSE),0)</f>
        <v>0</v>
      </c>
      <c r="O826" s="20">
        <f>IFERROR(VLOOKUP(A826,[3]soaBnafar!$A:$H,3,FALSE),0)</f>
        <v>0</v>
      </c>
      <c r="P826" s="20">
        <f>IFERROR(VLOOKUP(A826,[3]soaBnafar!$A:$G,4,FALSE),0)</f>
        <v>0</v>
      </c>
      <c r="Q826" s="20">
        <f>IFERROR(VLOOKUP(A826,[3]soaBnafar!$A:$G,5,FALSE),0)</f>
        <v>0</v>
      </c>
      <c r="R826" s="20">
        <f>IFERROR(VLOOKUP(A826,[3]soaBnafar!$A:$G,6,FALSE),0)</f>
        <v>0</v>
      </c>
      <c r="S826" s="20">
        <f>IFERROR(VLOOKUP(A826,[3]soaBnafar!$A:$G,7,FALSE),0)</f>
        <v>0</v>
      </c>
      <c r="T826" s="32">
        <f t="shared" si="146"/>
        <v>0</v>
      </c>
      <c r="U826" s="21">
        <f t="shared" si="147"/>
        <v>4137344</v>
      </c>
      <c r="V826" s="21">
        <f t="shared" si="148"/>
        <v>0</v>
      </c>
      <c r="W826" s="21">
        <f t="shared" si="149"/>
        <v>2052890</v>
      </c>
      <c r="X826" s="21">
        <f t="shared" si="150"/>
        <v>0</v>
      </c>
      <c r="Y826" s="33">
        <f t="shared" si="151"/>
        <v>0</v>
      </c>
      <c r="Z826" s="4" t="str">
        <f t="shared" si="152"/>
        <v>Não</v>
      </c>
      <c r="AA826" s="4" t="str">
        <f t="shared" si="153"/>
        <v>Sim</v>
      </c>
      <c r="AB826" s="4" t="str">
        <f t="shared" si="154"/>
        <v>Não</v>
      </c>
      <c r="AC826" s="4" t="str">
        <f t="shared" si="155"/>
        <v>Sim</v>
      </c>
      <c r="AD826" s="4" t="str">
        <f t="shared" si="156"/>
        <v>Não</v>
      </c>
      <c r="AE826" s="30" t="str">
        <f t="shared" si="157"/>
        <v>Não</v>
      </c>
    </row>
    <row r="827" spans="1:31" x14ac:dyDescent="0.25">
      <c r="A827" s="23">
        <v>240910</v>
      </c>
      <c r="B827" s="27">
        <f>IFERROR(VLOOKUP(A827,[1]Monitoramento_Base_somente_disp!$A:$L,5,FALSE),0)</f>
        <v>7405</v>
      </c>
      <c r="C827" s="20">
        <f>IFERROR(VLOOKUP(A827,[1]Monitoramento_Base_somente_disp!$A:$L,6,FALSE),0)</f>
        <v>12685749</v>
      </c>
      <c r="D827" s="20">
        <f>IFERROR(VLOOKUP(A827,[1]Monitoramento_Base_somente_disp!$A:$L,7,FALSE),0)</f>
        <v>515</v>
      </c>
      <c r="E827" s="20">
        <f>IFERROR(VLOOKUP(A827,[1]Monitoramento_Base_somente_disp!$A:$L,8,FALSE),0)</f>
        <v>6311476</v>
      </c>
      <c r="F827" s="20">
        <f>IFERROR(VLOOKUP(A827,[1]Monitoramento_Base_somente_disp!$A:$L,9,FALSE),0)</f>
        <v>0</v>
      </c>
      <c r="G827" s="28">
        <f>IFERROR(VLOOKUP(A827,[1]Monitoramento_Base_somente_disp!$A:$L,10,FALSE),0)</f>
        <v>0</v>
      </c>
      <c r="H827" s="27">
        <f>IFERROR(VLOOKUP(A827,[2]webService!$A:$I,4,FALSE),0)</f>
        <v>0</v>
      </c>
      <c r="I827" s="20">
        <f>IFERROR(VLOOKUP(A827,[2]webService!$A:$II,5,FALSE),0)</f>
        <v>0</v>
      </c>
      <c r="J827" s="20">
        <f>IFERROR(VLOOKUP(A827,[2]webService!$A:$I,6,FALSE),0)</f>
        <v>0</v>
      </c>
      <c r="K827" s="20">
        <f>IFERROR(VLOOKUP(A827,[2]webService!$A:$I,7,FALSE),0)</f>
        <v>0</v>
      </c>
      <c r="L827" s="20">
        <f>IFERROR(VLOOKUP(A827,[2]webService!$A:$I,8,FALSE),0)</f>
        <v>0</v>
      </c>
      <c r="M827" s="28">
        <f>IFERROR(VLOOKUP(A827,[2]webService!$A:$I,9,FALSE),0)</f>
        <v>0</v>
      </c>
      <c r="N827" s="27">
        <f>IFERROR(VLOOKUP(A827,[3]soaBnafar!$A:$G,2,FALSE),0)</f>
        <v>0</v>
      </c>
      <c r="O827" s="20">
        <f>IFERROR(VLOOKUP(A827,[3]soaBnafar!$A:$H,3,FALSE),0)</f>
        <v>0</v>
      </c>
      <c r="P827" s="20">
        <f>IFERROR(VLOOKUP(A827,[3]soaBnafar!$A:$G,4,FALSE),0)</f>
        <v>0</v>
      </c>
      <c r="Q827" s="20">
        <f>IFERROR(VLOOKUP(A827,[3]soaBnafar!$A:$G,5,FALSE),0)</f>
        <v>0</v>
      </c>
      <c r="R827" s="20">
        <f>IFERROR(VLOOKUP(A827,[3]soaBnafar!$A:$G,6,FALSE),0)</f>
        <v>0</v>
      </c>
      <c r="S827" s="20">
        <f>IFERROR(VLOOKUP(A827,[3]soaBnafar!$A:$G,7,FALSE),0)</f>
        <v>0</v>
      </c>
      <c r="T827" s="32">
        <f t="shared" si="146"/>
        <v>7405</v>
      </c>
      <c r="U827" s="21">
        <f t="shared" si="147"/>
        <v>12685749</v>
      </c>
      <c r="V827" s="21">
        <f t="shared" si="148"/>
        <v>515</v>
      </c>
      <c r="W827" s="21">
        <f t="shared" si="149"/>
        <v>6311476</v>
      </c>
      <c r="X827" s="21">
        <f t="shared" si="150"/>
        <v>0</v>
      </c>
      <c r="Y827" s="33">
        <f t="shared" si="151"/>
        <v>0</v>
      </c>
      <c r="Z827" s="4" t="str">
        <f t="shared" si="152"/>
        <v>Sim</v>
      </c>
      <c r="AA827" s="4" t="str">
        <f t="shared" si="153"/>
        <v>Sim</v>
      </c>
      <c r="AB827" s="4" t="str">
        <f t="shared" si="154"/>
        <v>Sim</v>
      </c>
      <c r="AC827" s="4" t="str">
        <f t="shared" si="155"/>
        <v>Sim</v>
      </c>
      <c r="AD827" s="4" t="str">
        <f t="shared" si="156"/>
        <v>Não</v>
      </c>
      <c r="AE827" s="30" t="str">
        <f t="shared" si="157"/>
        <v>Não</v>
      </c>
    </row>
    <row r="828" spans="1:31" x14ac:dyDescent="0.25">
      <c r="A828" s="23">
        <v>240920</v>
      </c>
      <c r="B828" s="27">
        <f>IFERROR(VLOOKUP(A828,[1]Monitoramento_Base_somente_disp!$A:$L,5,FALSE),0)</f>
        <v>1228</v>
      </c>
      <c r="C828" s="20">
        <f>IFERROR(VLOOKUP(A828,[1]Monitoramento_Base_somente_disp!$A:$L,6,FALSE),0)</f>
        <v>1484690</v>
      </c>
      <c r="D828" s="20">
        <f>IFERROR(VLOOKUP(A828,[1]Monitoramento_Base_somente_disp!$A:$L,7,FALSE),0)</f>
        <v>90</v>
      </c>
      <c r="E828" s="20">
        <f>IFERROR(VLOOKUP(A828,[1]Monitoramento_Base_somente_disp!$A:$L,8,FALSE),0)</f>
        <v>734740</v>
      </c>
      <c r="F828" s="20">
        <f>IFERROR(VLOOKUP(A828,[1]Monitoramento_Base_somente_disp!$A:$L,9,FALSE),0)</f>
        <v>0</v>
      </c>
      <c r="G828" s="28">
        <f>IFERROR(VLOOKUP(A828,[1]Monitoramento_Base_somente_disp!$A:$L,10,FALSE),0)</f>
        <v>0</v>
      </c>
      <c r="H828" s="27">
        <f>IFERROR(VLOOKUP(A828,[2]webService!$A:$I,4,FALSE),0)</f>
        <v>0</v>
      </c>
      <c r="I828" s="20">
        <f>IFERROR(VLOOKUP(A828,[2]webService!$A:$II,5,FALSE),0)</f>
        <v>0</v>
      </c>
      <c r="J828" s="20">
        <f>IFERROR(VLOOKUP(A828,[2]webService!$A:$I,6,FALSE),0)</f>
        <v>0</v>
      </c>
      <c r="K828" s="20">
        <f>IFERROR(VLOOKUP(A828,[2]webService!$A:$I,7,FALSE),0)</f>
        <v>0</v>
      </c>
      <c r="L828" s="20">
        <f>IFERROR(VLOOKUP(A828,[2]webService!$A:$I,8,FALSE),0)</f>
        <v>0</v>
      </c>
      <c r="M828" s="28">
        <f>IFERROR(VLOOKUP(A828,[2]webService!$A:$I,9,FALSE),0)</f>
        <v>0</v>
      </c>
      <c r="N828" s="27">
        <f>IFERROR(VLOOKUP(A828,[3]soaBnafar!$A:$G,2,FALSE),0)</f>
        <v>0</v>
      </c>
      <c r="O828" s="20">
        <f>IFERROR(VLOOKUP(A828,[3]soaBnafar!$A:$H,3,FALSE),0)</f>
        <v>0</v>
      </c>
      <c r="P828" s="20">
        <f>IFERROR(VLOOKUP(A828,[3]soaBnafar!$A:$G,4,FALSE),0)</f>
        <v>0</v>
      </c>
      <c r="Q828" s="20">
        <f>IFERROR(VLOOKUP(A828,[3]soaBnafar!$A:$G,5,FALSE),0)</f>
        <v>0</v>
      </c>
      <c r="R828" s="20">
        <f>IFERROR(VLOOKUP(A828,[3]soaBnafar!$A:$G,6,FALSE),0)</f>
        <v>0</v>
      </c>
      <c r="S828" s="20">
        <f>IFERROR(VLOOKUP(A828,[3]soaBnafar!$A:$G,7,FALSE),0)</f>
        <v>0</v>
      </c>
      <c r="T828" s="32">
        <f t="shared" si="146"/>
        <v>1228</v>
      </c>
      <c r="U828" s="21">
        <f t="shared" si="147"/>
        <v>1484690</v>
      </c>
      <c r="V828" s="21">
        <f t="shared" si="148"/>
        <v>90</v>
      </c>
      <c r="W828" s="21">
        <f t="shared" si="149"/>
        <v>734740</v>
      </c>
      <c r="X828" s="21">
        <f t="shared" si="150"/>
        <v>0</v>
      </c>
      <c r="Y828" s="33">
        <f t="shared" si="151"/>
        <v>0</v>
      </c>
      <c r="Z828" s="4" t="str">
        <f t="shared" si="152"/>
        <v>Sim</v>
      </c>
      <c r="AA828" s="4" t="str">
        <f t="shared" si="153"/>
        <v>Sim</v>
      </c>
      <c r="AB828" s="4" t="str">
        <f t="shared" si="154"/>
        <v>Sim</v>
      </c>
      <c r="AC828" s="4" t="str">
        <f t="shared" si="155"/>
        <v>Sim</v>
      </c>
      <c r="AD828" s="4" t="str">
        <f t="shared" si="156"/>
        <v>Não</v>
      </c>
      <c r="AE828" s="30" t="str">
        <f t="shared" si="157"/>
        <v>Não</v>
      </c>
    </row>
    <row r="829" spans="1:31" x14ac:dyDescent="0.25">
      <c r="A829" s="23">
        <v>240930</v>
      </c>
      <c r="B829" s="27">
        <f>IFERROR(VLOOKUP(A829,[1]Monitoramento_Base_somente_disp!$A:$L,5,FALSE),0)</f>
        <v>0</v>
      </c>
      <c r="C829" s="20">
        <f>IFERROR(VLOOKUP(A829,[1]Monitoramento_Base_somente_disp!$A:$L,6,FALSE),0)</f>
        <v>378924</v>
      </c>
      <c r="D829" s="20">
        <f>IFERROR(VLOOKUP(A829,[1]Monitoramento_Base_somente_disp!$A:$L,7,FALSE),0)</f>
        <v>0</v>
      </c>
      <c r="E829" s="20">
        <f>IFERROR(VLOOKUP(A829,[1]Monitoramento_Base_somente_disp!$A:$L,8,FALSE),0)</f>
        <v>189462</v>
      </c>
      <c r="F829" s="20">
        <f>IFERROR(VLOOKUP(A829,[1]Monitoramento_Base_somente_disp!$A:$L,9,FALSE),0)</f>
        <v>0</v>
      </c>
      <c r="G829" s="28">
        <f>IFERROR(VLOOKUP(A829,[1]Monitoramento_Base_somente_disp!$A:$L,10,FALSE),0)</f>
        <v>0</v>
      </c>
      <c r="H829" s="27">
        <f>IFERROR(VLOOKUP(A829,[2]webService!$A:$I,4,FALSE),0)</f>
        <v>0</v>
      </c>
      <c r="I829" s="20">
        <f>IFERROR(VLOOKUP(A829,[2]webService!$A:$II,5,FALSE),0)</f>
        <v>0</v>
      </c>
      <c r="J829" s="20">
        <f>IFERROR(VLOOKUP(A829,[2]webService!$A:$I,6,FALSE),0)</f>
        <v>0</v>
      </c>
      <c r="K829" s="20">
        <f>IFERROR(VLOOKUP(A829,[2]webService!$A:$I,7,FALSE),0)</f>
        <v>0</v>
      </c>
      <c r="L829" s="20">
        <f>IFERROR(VLOOKUP(A829,[2]webService!$A:$I,8,FALSE),0)</f>
        <v>0</v>
      </c>
      <c r="M829" s="28">
        <f>IFERROR(VLOOKUP(A829,[2]webService!$A:$I,9,FALSE),0)</f>
        <v>0</v>
      </c>
      <c r="N829" s="27">
        <f>IFERROR(VLOOKUP(A829,[3]soaBnafar!$A:$G,2,FALSE),0)</f>
        <v>0</v>
      </c>
      <c r="O829" s="20">
        <f>IFERROR(VLOOKUP(A829,[3]soaBnafar!$A:$H,3,FALSE),0)</f>
        <v>0</v>
      </c>
      <c r="P829" s="20">
        <f>IFERROR(VLOOKUP(A829,[3]soaBnafar!$A:$G,4,FALSE),0)</f>
        <v>0</v>
      </c>
      <c r="Q829" s="20">
        <f>IFERROR(VLOOKUP(A829,[3]soaBnafar!$A:$G,5,FALSE),0)</f>
        <v>0</v>
      </c>
      <c r="R829" s="20">
        <f>IFERROR(VLOOKUP(A829,[3]soaBnafar!$A:$G,6,FALSE),0)</f>
        <v>0</v>
      </c>
      <c r="S829" s="20">
        <f>IFERROR(VLOOKUP(A829,[3]soaBnafar!$A:$G,7,FALSE),0)</f>
        <v>0</v>
      </c>
      <c r="T829" s="32">
        <f t="shared" si="146"/>
        <v>0</v>
      </c>
      <c r="U829" s="21">
        <f t="shared" si="147"/>
        <v>378924</v>
      </c>
      <c r="V829" s="21">
        <f t="shared" si="148"/>
        <v>0</v>
      </c>
      <c r="W829" s="21">
        <f t="shared" si="149"/>
        <v>189462</v>
      </c>
      <c r="X829" s="21">
        <f t="shared" si="150"/>
        <v>0</v>
      </c>
      <c r="Y829" s="33">
        <f t="shared" si="151"/>
        <v>0</v>
      </c>
      <c r="Z829" s="4" t="str">
        <f t="shared" si="152"/>
        <v>Não</v>
      </c>
      <c r="AA829" s="4" t="str">
        <f t="shared" si="153"/>
        <v>Sim</v>
      </c>
      <c r="AB829" s="4" t="str">
        <f t="shared" si="154"/>
        <v>Não</v>
      </c>
      <c r="AC829" s="4" t="str">
        <f t="shared" si="155"/>
        <v>Sim</v>
      </c>
      <c r="AD829" s="4" t="str">
        <f t="shared" si="156"/>
        <v>Não</v>
      </c>
      <c r="AE829" s="30" t="str">
        <f t="shared" si="157"/>
        <v>Não</v>
      </c>
    </row>
    <row r="830" spans="1:31" x14ac:dyDescent="0.25">
      <c r="A830" s="23">
        <v>240933</v>
      </c>
      <c r="B830" s="27">
        <f>IFERROR(VLOOKUP(A830,[1]Monitoramento_Base_somente_disp!$A:$L,5,FALSE),0)</f>
        <v>0</v>
      </c>
      <c r="C830" s="20">
        <f>IFERROR(VLOOKUP(A830,[1]Monitoramento_Base_somente_disp!$A:$L,6,FALSE),0)</f>
        <v>1204392</v>
      </c>
      <c r="D830" s="20">
        <f>IFERROR(VLOOKUP(A830,[1]Monitoramento_Base_somente_disp!$A:$L,7,FALSE),0)</f>
        <v>0</v>
      </c>
      <c r="E830" s="20">
        <f>IFERROR(VLOOKUP(A830,[1]Monitoramento_Base_somente_disp!$A:$L,8,FALSE),0)</f>
        <v>602196</v>
      </c>
      <c r="F830" s="20">
        <f>IFERROR(VLOOKUP(A830,[1]Monitoramento_Base_somente_disp!$A:$L,9,FALSE),0)</f>
        <v>0</v>
      </c>
      <c r="G830" s="28">
        <f>IFERROR(VLOOKUP(A830,[1]Monitoramento_Base_somente_disp!$A:$L,10,FALSE),0)</f>
        <v>0</v>
      </c>
      <c r="H830" s="27">
        <f>IFERROR(VLOOKUP(A830,[2]webService!$A:$I,4,FALSE),0)</f>
        <v>0</v>
      </c>
      <c r="I830" s="20">
        <f>IFERROR(VLOOKUP(A830,[2]webService!$A:$II,5,FALSE),0)</f>
        <v>0</v>
      </c>
      <c r="J830" s="20">
        <f>IFERROR(VLOOKUP(A830,[2]webService!$A:$I,6,FALSE),0)</f>
        <v>0</v>
      </c>
      <c r="K830" s="20">
        <f>IFERROR(VLOOKUP(A830,[2]webService!$A:$I,7,FALSE),0)</f>
        <v>0</v>
      </c>
      <c r="L830" s="20">
        <f>IFERROR(VLOOKUP(A830,[2]webService!$A:$I,8,FALSE),0)</f>
        <v>0</v>
      </c>
      <c r="M830" s="28">
        <f>IFERROR(VLOOKUP(A830,[2]webService!$A:$I,9,FALSE),0)</f>
        <v>0</v>
      </c>
      <c r="N830" s="27">
        <f>IFERROR(VLOOKUP(A830,[3]soaBnafar!$A:$G,2,FALSE),0)</f>
        <v>0</v>
      </c>
      <c r="O830" s="20">
        <f>IFERROR(VLOOKUP(A830,[3]soaBnafar!$A:$H,3,FALSE),0)</f>
        <v>0</v>
      </c>
      <c r="P830" s="20">
        <f>IFERROR(VLOOKUP(A830,[3]soaBnafar!$A:$G,4,FALSE),0)</f>
        <v>0</v>
      </c>
      <c r="Q830" s="20">
        <f>IFERROR(VLOOKUP(A830,[3]soaBnafar!$A:$G,5,FALSE),0)</f>
        <v>0</v>
      </c>
      <c r="R830" s="20">
        <f>IFERROR(VLOOKUP(A830,[3]soaBnafar!$A:$G,6,FALSE),0)</f>
        <v>0</v>
      </c>
      <c r="S830" s="20">
        <f>IFERROR(VLOOKUP(A830,[3]soaBnafar!$A:$G,7,FALSE),0)</f>
        <v>0</v>
      </c>
      <c r="T830" s="32">
        <f t="shared" si="146"/>
        <v>0</v>
      </c>
      <c r="U830" s="21">
        <f t="shared" si="147"/>
        <v>1204392</v>
      </c>
      <c r="V830" s="21">
        <f t="shared" si="148"/>
        <v>0</v>
      </c>
      <c r="W830" s="21">
        <f t="shared" si="149"/>
        <v>602196</v>
      </c>
      <c r="X830" s="21">
        <f t="shared" si="150"/>
        <v>0</v>
      </c>
      <c r="Y830" s="33">
        <f t="shared" si="151"/>
        <v>0</v>
      </c>
      <c r="Z830" s="4" t="str">
        <f t="shared" si="152"/>
        <v>Não</v>
      </c>
      <c r="AA830" s="4" t="str">
        <f t="shared" si="153"/>
        <v>Sim</v>
      </c>
      <c r="AB830" s="4" t="str">
        <f t="shared" si="154"/>
        <v>Não</v>
      </c>
      <c r="AC830" s="4" t="str">
        <f t="shared" si="155"/>
        <v>Sim</v>
      </c>
      <c r="AD830" s="4" t="str">
        <f t="shared" si="156"/>
        <v>Não</v>
      </c>
      <c r="AE830" s="30" t="str">
        <f t="shared" si="157"/>
        <v>Não</v>
      </c>
    </row>
    <row r="831" spans="1:31" x14ac:dyDescent="0.25">
      <c r="A831" s="23">
        <v>240940</v>
      </c>
      <c r="B831" s="27">
        <f>IFERROR(VLOOKUP(A831,[1]Monitoramento_Base_somente_disp!$A:$L,5,FALSE),0)</f>
        <v>2715</v>
      </c>
      <c r="C831" s="20">
        <f>IFERROR(VLOOKUP(A831,[1]Monitoramento_Base_somente_disp!$A:$L,6,FALSE),0)</f>
        <v>12173122</v>
      </c>
      <c r="D831" s="20">
        <f>IFERROR(VLOOKUP(A831,[1]Monitoramento_Base_somente_disp!$A:$L,7,FALSE),0)</f>
        <v>763</v>
      </c>
      <c r="E831" s="20">
        <f>IFERROR(VLOOKUP(A831,[1]Monitoramento_Base_somente_disp!$A:$L,8,FALSE),0)</f>
        <v>6091022</v>
      </c>
      <c r="F831" s="20">
        <f>IFERROR(VLOOKUP(A831,[1]Monitoramento_Base_somente_disp!$A:$L,9,FALSE),0)</f>
        <v>0</v>
      </c>
      <c r="G831" s="28">
        <f>IFERROR(VLOOKUP(A831,[1]Monitoramento_Base_somente_disp!$A:$L,10,FALSE),0)</f>
        <v>0</v>
      </c>
      <c r="H831" s="27">
        <f>IFERROR(VLOOKUP(A831,[2]webService!$A:$I,4,FALSE),0)</f>
        <v>0</v>
      </c>
      <c r="I831" s="20">
        <f>IFERROR(VLOOKUP(A831,[2]webService!$A:$II,5,FALSE),0)</f>
        <v>0</v>
      </c>
      <c r="J831" s="20">
        <f>IFERROR(VLOOKUP(A831,[2]webService!$A:$I,6,FALSE),0)</f>
        <v>0</v>
      </c>
      <c r="K831" s="20">
        <f>IFERROR(VLOOKUP(A831,[2]webService!$A:$I,7,FALSE),0)</f>
        <v>0</v>
      </c>
      <c r="L831" s="20">
        <f>IFERROR(VLOOKUP(A831,[2]webService!$A:$I,8,FALSE),0)</f>
        <v>0</v>
      </c>
      <c r="M831" s="28">
        <f>IFERROR(VLOOKUP(A831,[2]webService!$A:$I,9,FALSE),0)</f>
        <v>0</v>
      </c>
      <c r="N831" s="27">
        <f>IFERROR(VLOOKUP(A831,[3]soaBnafar!$A:$G,2,FALSE),0)</f>
        <v>0</v>
      </c>
      <c r="O831" s="20">
        <f>IFERROR(VLOOKUP(A831,[3]soaBnafar!$A:$H,3,FALSE),0)</f>
        <v>0</v>
      </c>
      <c r="P831" s="20">
        <f>IFERROR(VLOOKUP(A831,[3]soaBnafar!$A:$G,4,FALSE),0)</f>
        <v>0</v>
      </c>
      <c r="Q831" s="20">
        <f>IFERROR(VLOOKUP(A831,[3]soaBnafar!$A:$G,5,FALSE),0)</f>
        <v>0</v>
      </c>
      <c r="R831" s="20">
        <f>IFERROR(VLOOKUP(A831,[3]soaBnafar!$A:$G,6,FALSE),0)</f>
        <v>0</v>
      </c>
      <c r="S831" s="20">
        <f>IFERROR(VLOOKUP(A831,[3]soaBnafar!$A:$G,7,FALSE),0)</f>
        <v>0</v>
      </c>
      <c r="T831" s="32">
        <f t="shared" si="146"/>
        <v>2715</v>
      </c>
      <c r="U831" s="21">
        <f t="shared" si="147"/>
        <v>12173122</v>
      </c>
      <c r="V831" s="21">
        <f t="shared" si="148"/>
        <v>763</v>
      </c>
      <c r="W831" s="21">
        <f t="shared" si="149"/>
        <v>6091022</v>
      </c>
      <c r="X831" s="21">
        <f t="shared" si="150"/>
        <v>0</v>
      </c>
      <c r="Y831" s="33">
        <f t="shared" si="151"/>
        <v>0</v>
      </c>
      <c r="Z831" s="4" t="str">
        <f t="shared" si="152"/>
        <v>Sim</v>
      </c>
      <c r="AA831" s="4" t="str">
        <f t="shared" si="153"/>
        <v>Sim</v>
      </c>
      <c r="AB831" s="4" t="str">
        <f t="shared" si="154"/>
        <v>Sim</v>
      </c>
      <c r="AC831" s="4" t="str">
        <f t="shared" si="155"/>
        <v>Sim</v>
      </c>
      <c r="AD831" s="4" t="str">
        <f t="shared" si="156"/>
        <v>Não</v>
      </c>
      <c r="AE831" s="30" t="str">
        <f t="shared" si="157"/>
        <v>Não</v>
      </c>
    </row>
    <row r="832" spans="1:31" x14ac:dyDescent="0.25">
      <c r="A832" s="23">
        <v>240950</v>
      </c>
      <c r="B832" s="27">
        <f>IFERROR(VLOOKUP(A832,[1]Monitoramento_Base_somente_disp!$A:$L,5,FALSE),0)</f>
        <v>0</v>
      </c>
      <c r="C832" s="20">
        <f>IFERROR(VLOOKUP(A832,[1]Monitoramento_Base_somente_disp!$A:$L,6,FALSE),0)</f>
        <v>5639564</v>
      </c>
      <c r="D832" s="20">
        <f>IFERROR(VLOOKUP(A832,[1]Monitoramento_Base_somente_disp!$A:$L,7,FALSE),0)</f>
        <v>0</v>
      </c>
      <c r="E832" s="20">
        <f>IFERROR(VLOOKUP(A832,[1]Monitoramento_Base_somente_disp!$A:$L,8,FALSE),0)</f>
        <v>2819782</v>
      </c>
      <c r="F832" s="20">
        <f>IFERROR(VLOOKUP(A832,[1]Monitoramento_Base_somente_disp!$A:$L,9,FALSE),0)</f>
        <v>0</v>
      </c>
      <c r="G832" s="28">
        <f>IFERROR(VLOOKUP(A832,[1]Monitoramento_Base_somente_disp!$A:$L,10,FALSE),0)</f>
        <v>0</v>
      </c>
      <c r="H832" s="27">
        <f>IFERROR(VLOOKUP(A832,[2]webService!$A:$I,4,FALSE),0)</f>
        <v>0</v>
      </c>
      <c r="I832" s="20">
        <f>IFERROR(VLOOKUP(A832,[2]webService!$A:$II,5,FALSE),0)</f>
        <v>0</v>
      </c>
      <c r="J832" s="20">
        <f>IFERROR(VLOOKUP(A832,[2]webService!$A:$I,6,FALSE),0)</f>
        <v>0</v>
      </c>
      <c r="K832" s="20">
        <f>IFERROR(VLOOKUP(A832,[2]webService!$A:$I,7,FALSE),0)</f>
        <v>0</v>
      </c>
      <c r="L832" s="20">
        <f>IFERROR(VLOOKUP(A832,[2]webService!$A:$I,8,FALSE),0)</f>
        <v>0</v>
      </c>
      <c r="M832" s="28">
        <f>IFERROR(VLOOKUP(A832,[2]webService!$A:$I,9,FALSE),0)</f>
        <v>0</v>
      </c>
      <c r="N832" s="27">
        <f>IFERROR(VLOOKUP(A832,[3]soaBnafar!$A:$G,2,FALSE),0)</f>
        <v>0</v>
      </c>
      <c r="O832" s="20">
        <f>IFERROR(VLOOKUP(A832,[3]soaBnafar!$A:$H,3,FALSE),0)</f>
        <v>0</v>
      </c>
      <c r="P832" s="20">
        <f>IFERROR(VLOOKUP(A832,[3]soaBnafar!$A:$G,4,FALSE),0)</f>
        <v>0</v>
      </c>
      <c r="Q832" s="20">
        <f>IFERROR(VLOOKUP(A832,[3]soaBnafar!$A:$G,5,FALSE),0)</f>
        <v>0</v>
      </c>
      <c r="R832" s="20">
        <f>IFERROR(VLOOKUP(A832,[3]soaBnafar!$A:$G,6,FALSE),0)</f>
        <v>0</v>
      </c>
      <c r="S832" s="20">
        <f>IFERROR(VLOOKUP(A832,[3]soaBnafar!$A:$G,7,FALSE),0)</f>
        <v>0</v>
      </c>
      <c r="T832" s="32">
        <f t="shared" si="146"/>
        <v>0</v>
      </c>
      <c r="U832" s="21">
        <f t="shared" si="147"/>
        <v>5639564</v>
      </c>
      <c r="V832" s="21">
        <f t="shared" si="148"/>
        <v>0</v>
      </c>
      <c r="W832" s="21">
        <f t="shared" si="149"/>
        <v>2819782</v>
      </c>
      <c r="X832" s="21">
        <f t="shared" si="150"/>
        <v>0</v>
      </c>
      <c r="Y832" s="33">
        <f t="shared" si="151"/>
        <v>0</v>
      </c>
      <c r="Z832" s="4" t="str">
        <f t="shared" si="152"/>
        <v>Não</v>
      </c>
      <c r="AA832" s="4" t="str">
        <f t="shared" si="153"/>
        <v>Sim</v>
      </c>
      <c r="AB832" s="4" t="str">
        <f t="shared" si="154"/>
        <v>Não</v>
      </c>
      <c r="AC832" s="4" t="str">
        <f t="shared" si="155"/>
        <v>Sim</v>
      </c>
      <c r="AD832" s="4" t="str">
        <f t="shared" si="156"/>
        <v>Não</v>
      </c>
      <c r="AE832" s="30" t="str">
        <f t="shared" si="157"/>
        <v>Não</v>
      </c>
    </row>
    <row r="833" spans="1:31" x14ac:dyDescent="0.25">
      <c r="A833" s="23">
        <v>240960</v>
      </c>
      <c r="B833" s="27">
        <f>IFERROR(VLOOKUP(A833,[1]Monitoramento_Base_somente_disp!$A:$L,5,FALSE),0)</f>
        <v>1641</v>
      </c>
      <c r="C833" s="20">
        <f>IFERROR(VLOOKUP(A833,[1]Monitoramento_Base_somente_disp!$A:$L,6,FALSE),0)</f>
        <v>1274210</v>
      </c>
      <c r="D833" s="20">
        <f>IFERROR(VLOOKUP(A833,[1]Monitoramento_Base_somente_disp!$A:$L,7,FALSE),0)</f>
        <v>1670</v>
      </c>
      <c r="E833" s="20">
        <f>IFERROR(VLOOKUP(A833,[1]Monitoramento_Base_somente_disp!$A:$L,8,FALSE),0)</f>
        <v>623284</v>
      </c>
      <c r="F833" s="20">
        <f>IFERROR(VLOOKUP(A833,[1]Monitoramento_Base_somente_disp!$A:$L,9,FALSE),0)</f>
        <v>0</v>
      </c>
      <c r="G833" s="28">
        <f>IFERROR(VLOOKUP(A833,[1]Monitoramento_Base_somente_disp!$A:$L,10,FALSE),0)</f>
        <v>0</v>
      </c>
      <c r="H833" s="27">
        <f>IFERROR(VLOOKUP(A833,[2]webService!$A:$I,4,FALSE),0)</f>
        <v>0</v>
      </c>
      <c r="I833" s="20">
        <f>IFERROR(VLOOKUP(A833,[2]webService!$A:$II,5,FALSE),0)</f>
        <v>0</v>
      </c>
      <c r="J833" s="20">
        <f>IFERROR(VLOOKUP(A833,[2]webService!$A:$I,6,FALSE),0)</f>
        <v>0</v>
      </c>
      <c r="K833" s="20">
        <f>IFERROR(VLOOKUP(A833,[2]webService!$A:$I,7,FALSE),0)</f>
        <v>0</v>
      </c>
      <c r="L833" s="20">
        <f>IFERROR(VLOOKUP(A833,[2]webService!$A:$I,8,FALSE),0)</f>
        <v>0</v>
      </c>
      <c r="M833" s="28">
        <f>IFERROR(VLOOKUP(A833,[2]webService!$A:$I,9,FALSE),0)</f>
        <v>0</v>
      </c>
      <c r="N833" s="27">
        <f>IFERROR(VLOOKUP(A833,[3]soaBnafar!$A:$G,2,FALSE),0)</f>
        <v>0</v>
      </c>
      <c r="O833" s="20">
        <f>IFERROR(VLOOKUP(A833,[3]soaBnafar!$A:$H,3,FALSE),0)</f>
        <v>0</v>
      </c>
      <c r="P833" s="20">
        <f>IFERROR(VLOOKUP(A833,[3]soaBnafar!$A:$G,4,FALSE),0)</f>
        <v>0</v>
      </c>
      <c r="Q833" s="20">
        <f>IFERROR(VLOOKUP(A833,[3]soaBnafar!$A:$G,5,FALSE),0)</f>
        <v>0</v>
      </c>
      <c r="R833" s="20">
        <f>IFERROR(VLOOKUP(A833,[3]soaBnafar!$A:$G,6,FALSE),0)</f>
        <v>0</v>
      </c>
      <c r="S833" s="20">
        <f>IFERROR(VLOOKUP(A833,[3]soaBnafar!$A:$G,7,FALSE),0)</f>
        <v>0</v>
      </c>
      <c r="T833" s="32">
        <f t="shared" si="146"/>
        <v>1641</v>
      </c>
      <c r="U833" s="21">
        <f t="shared" si="147"/>
        <v>1274210</v>
      </c>
      <c r="V833" s="21">
        <f t="shared" si="148"/>
        <v>1670</v>
      </c>
      <c r="W833" s="21">
        <f t="shared" si="149"/>
        <v>623284</v>
      </c>
      <c r="X833" s="21">
        <f t="shared" si="150"/>
        <v>0</v>
      </c>
      <c r="Y833" s="33">
        <f t="shared" si="151"/>
        <v>0</v>
      </c>
      <c r="Z833" s="4" t="str">
        <f t="shared" si="152"/>
        <v>Sim</v>
      </c>
      <c r="AA833" s="4" t="str">
        <f t="shared" si="153"/>
        <v>Sim</v>
      </c>
      <c r="AB833" s="4" t="str">
        <f t="shared" si="154"/>
        <v>Sim</v>
      </c>
      <c r="AC833" s="4" t="str">
        <f t="shared" si="155"/>
        <v>Sim</v>
      </c>
      <c r="AD833" s="4" t="str">
        <f t="shared" si="156"/>
        <v>Não</v>
      </c>
      <c r="AE833" s="30" t="str">
        <f t="shared" si="157"/>
        <v>Não</v>
      </c>
    </row>
    <row r="834" spans="1:31" x14ac:dyDescent="0.25">
      <c r="A834" s="23">
        <v>240970</v>
      </c>
      <c r="B834" s="27">
        <f>IFERROR(VLOOKUP(A834,[1]Monitoramento_Base_somente_disp!$A:$L,5,FALSE),0)</f>
        <v>7225</v>
      </c>
      <c r="C834" s="20">
        <f>IFERROR(VLOOKUP(A834,[1]Monitoramento_Base_somente_disp!$A:$L,6,FALSE),0)</f>
        <v>5571388</v>
      </c>
      <c r="D834" s="20">
        <f>IFERROR(VLOOKUP(A834,[1]Monitoramento_Base_somente_disp!$A:$L,7,FALSE),0)</f>
        <v>2574</v>
      </c>
      <c r="E834" s="20">
        <f>IFERROR(VLOOKUP(A834,[1]Monitoramento_Base_somente_disp!$A:$L,8,FALSE),0)</f>
        <v>2720644</v>
      </c>
      <c r="F834" s="20">
        <f>IFERROR(VLOOKUP(A834,[1]Monitoramento_Base_somente_disp!$A:$L,9,FALSE),0)</f>
        <v>0</v>
      </c>
      <c r="G834" s="28">
        <f>IFERROR(VLOOKUP(A834,[1]Monitoramento_Base_somente_disp!$A:$L,10,FALSE),0)</f>
        <v>0</v>
      </c>
      <c r="H834" s="27">
        <f>IFERROR(VLOOKUP(A834,[2]webService!$A:$I,4,FALSE),0)</f>
        <v>0</v>
      </c>
      <c r="I834" s="20">
        <f>IFERROR(VLOOKUP(A834,[2]webService!$A:$II,5,FALSE),0)</f>
        <v>0</v>
      </c>
      <c r="J834" s="20">
        <f>IFERROR(VLOOKUP(A834,[2]webService!$A:$I,6,FALSE),0)</f>
        <v>0</v>
      </c>
      <c r="K834" s="20">
        <f>IFERROR(VLOOKUP(A834,[2]webService!$A:$I,7,FALSE),0)</f>
        <v>0</v>
      </c>
      <c r="L834" s="20">
        <f>IFERROR(VLOOKUP(A834,[2]webService!$A:$I,8,FALSE),0)</f>
        <v>0</v>
      </c>
      <c r="M834" s="28">
        <f>IFERROR(VLOOKUP(A834,[2]webService!$A:$I,9,FALSE),0)</f>
        <v>0</v>
      </c>
      <c r="N834" s="27">
        <f>IFERROR(VLOOKUP(A834,[3]soaBnafar!$A:$G,2,FALSE),0)</f>
        <v>0</v>
      </c>
      <c r="O834" s="20">
        <f>IFERROR(VLOOKUP(A834,[3]soaBnafar!$A:$H,3,FALSE),0)</f>
        <v>0</v>
      </c>
      <c r="P834" s="20">
        <f>IFERROR(VLOOKUP(A834,[3]soaBnafar!$A:$G,4,FALSE),0)</f>
        <v>0</v>
      </c>
      <c r="Q834" s="20">
        <f>IFERROR(VLOOKUP(A834,[3]soaBnafar!$A:$G,5,FALSE),0)</f>
        <v>0</v>
      </c>
      <c r="R834" s="20">
        <f>IFERROR(VLOOKUP(A834,[3]soaBnafar!$A:$G,6,FALSE),0)</f>
        <v>0</v>
      </c>
      <c r="S834" s="20">
        <f>IFERROR(VLOOKUP(A834,[3]soaBnafar!$A:$G,7,FALSE),0)</f>
        <v>0</v>
      </c>
      <c r="T834" s="32">
        <f t="shared" si="146"/>
        <v>7225</v>
      </c>
      <c r="U834" s="21">
        <f t="shared" si="147"/>
        <v>5571388</v>
      </c>
      <c r="V834" s="21">
        <f t="shared" si="148"/>
        <v>2574</v>
      </c>
      <c r="W834" s="21">
        <f t="shared" si="149"/>
        <v>2720644</v>
      </c>
      <c r="X834" s="21">
        <f t="shared" si="150"/>
        <v>0</v>
      </c>
      <c r="Y834" s="33">
        <f t="shared" si="151"/>
        <v>0</v>
      </c>
      <c r="Z834" s="4" t="str">
        <f t="shared" si="152"/>
        <v>Sim</v>
      </c>
      <c r="AA834" s="4" t="str">
        <f t="shared" si="153"/>
        <v>Sim</v>
      </c>
      <c r="AB834" s="4" t="str">
        <f t="shared" si="154"/>
        <v>Sim</v>
      </c>
      <c r="AC834" s="4" t="str">
        <f t="shared" si="155"/>
        <v>Sim</v>
      </c>
      <c r="AD834" s="4" t="str">
        <f t="shared" si="156"/>
        <v>Não</v>
      </c>
      <c r="AE834" s="30" t="str">
        <f t="shared" si="157"/>
        <v>Não</v>
      </c>
    </row>
    <row r="835" spans="1:31" x14ac:dyDescent="0.25">
      <c r="A835" s="23">
        <v>240980</v>
      </c>
      <c r="B835" s="27">
        <f>IFERROR(VLOOKUP(A835,[1]Monitoramento_Base_somente_disp!$A:$L,5,FALSE),0)</f>
        <v>28688</v>
      </c>
      <c r="C835" s="20">
        <f>IFERROR(VLOOKUP(A835,[1]Monitoramento_Base_somente_disp!$A:$L,6,FALSE),0)</f>
        <v>5046373</v>
      </c>
      <c r="D835" s="20">
        <f>IFERROR(VLOOKUP(A835,[1]Monitoramento_Base_somente_disp!$A:$L,7,FALSE),0)</f>
        <v>7936</v>
      </c>
      <c r="E835" s="20">
        <f>IFERROR(VLOOKUP(A835,[1]Monitoramento_Base_somente_disp!$A:$L,8,FALSE),0)</f>
        <v>4063091</v>
      </c>
      <c r="F835" s="20">
        <f>IFERROR(VLOOKUP(A835,[1]Monitoramento_Base_somente_disp!$A:$L,9,FALSE),0)</f>
        <v>0</v>
      </c>
      <c r="G835" s="28">
        <f>IFERROR(VLOOKUP(A835,[1]Monitoramento_Base_somente_disp!$A:$L,10,FALSE),0)</f>
        <v>0</v>
      </c>
      <c r="H835" s="27">
        <f>IFERROR(VLOOKUP(A835,[2]webService!$A:$I,4,FALSE),0)</f>
        <v>0</v>
      </c>
      <c r="I835" s="20">
        <f>IFERROR(VLOOKUP(A835,[2]webService!$A:$II,5,FALSE),0)</f>
        <v>0</v>
      </c>
      <c r="J835" s="20">
        <f>IFERROR(VLOOKUP(A835,[2]webService!$A:$I,6,FALSE),0)</f>
        <v>0</v>
      </c>
      <c r="K835" s="20">
        <f>IFERROR(VLOOKUP(A835,[2]webService!$A:$I,7,FALSE),0)</f>
        <v>0</v>
      </c>
      <c r="L835" s="20">
        <f>IFERROR(VLOOKUP(A835,[2]webService!$A:$I,8,FALSE),0)</f>
        <v>0</v>
      </c>
      <c r="M835" s="28">
        <f>IFERROR(VLOOKUP(A835,[2]webService!$A:$I,9,FALSE),0)</f>
        <v>0</v>
      </c>
      <c r="N835" s="27">
        <f>IFERROR(VLOOKUP(A835,[3]soaBnafar!$A:$G,2,FALSE),0)</f>
        <v>0</v>
      </c>
      <c r="O835" s="20">
        <f>IFERROR(VLOOKUP(A835,[3]soaBnafar!$A:$H,3,FALSE),0)</f>
        <v>0</v>
      </c>
      <c r="P835" s="20">
        <f>IFERROR(VLOOKUP(A835,[3]soaBnafar!$A:$G,4,FALSE),0)</f>
        <v>0</v>
      </c>
      <c r="Q835" s="20">
        <f>IFERROR(VLOOKUP(A835,[3]soaBnafar!$A:$G,5,FALSE),0)</f>
        <v>0</v>
      </c>
      <c r="R835" s="20">
        <f>IFERROR(VLOOKUP(A835,[3]soaBnafar!$A:$G,6,FALSE),0)</f>
        <v>0</v>
      </c>
      <c r="S835" s="20">
        <f>IFERROR(VLOOKUP(A835,[3]soaBnafar!$A:$G,7,FALSE),0)</f>
        <v>0</v>
      </c>
      <c r="T835" s="32">
        <f t="shared" si="146"/>
        <v>28688</v>
      </c>
      <c r="U835" s="21">
        <f t="shared" si="147"/>
        <v>5046373</v>
      </c>
      <c r="V835" s="21">
        <f t="shared" si="148"/>
        <v>7936</v>
      </c>
      <c r="W835" s="21">
        <f t="shared" si="149"/>
        <v>4063091</v>
      </c>
      <c r="X835" s="21">
        <f t="shared" si="150"/>
        <v>0</v>
      </c>
      <c r="Y835" s="33">
        <f t="shared" si="151"/>
        <v>0</v>
      </c>
      <c r="Z835" s="4" t="str">
        <f t="shared" si="152"/>
        <v>Sim</v>
      </c>
      <c r="AA835" s="4" t="str">
        <f t="shared" si="153"/>
        <v>Sim</v>
      </c>
      <c r="AB835" s="4" t="str">
        <f t="shared" si="154"/>
        <v>Sim</v>
      </c>
      <c r="AC835" s="4" t="str">
        <f t="shared" si="155"/>
        <v>Sim</v>
      </c>
      <c r="AD835" s="4" t="str">
        <f t="shared" si="156"/>
        <v>Não</v>
      </c>
      <c r="AE835" s="30" t="str">
        <f t="shared" si="157"/>
        <v>Não</v>
      </c>
    </row>
    <row r="836" spans="1:31" x14ac:dyDescent="0.25">
      <c r="A836" s="23">
        <v>240990</v>
      </c>
      <c r="B836" s="27">
        <f>IFERROR(VLOOKUP(A836,[1]Monitoramento_Base_somente_disp!$A:$L,5,FALSE),0)</f>
        <v>51295</v>
      </c>
      <c r="C836" s="20">
        <f>IFERROR(VLOOKUP(A836,[1]Monitoramento_Base_somente_disp!$A:$L,6,FALSE),0)</f>
        <v>19697279</v>
      </c>
      <c r="D836" s="20">
        <f>IFERROR(VLOOKUP(A836,[1]Monitoramento_Base_somente_disp!$A:$L,7,FALSE),0)</f>
        <v>37119</v>
      </c>
      <c r="E836" s="20">
        <f>IFERROR(VLOOKUP(A836,[1]Monitoramento_Base_somente_disp!$A:$L,8,FALSE),0)</f>
        <v>9014057</v>
      </c>
      <c r="F836" s="20">
        <f>IFERROR(VLOOKUP(A836,[1]Monitoramento_Base_somente_disp!$A:$L,9,FALSE),0)</f>
        <v>0</v>
      </c>
      <c r="G836" s="28">
        <f>IFERROR(VLOOKUP(A836,[1]Monitoramento_Base_somente_disp!$A:$L,10,FALSE),0)</f>
        <v>0</v>
      </c>
      <c r="H836" s="27">
        <f>IFERROR(VLOOKUP(A836,[2]webService!$A:$I,4,FALSE),0)</f>
        <v>0</v>
      </c>
      <c r="I836" s="20">
        <f>IFERROR(VLOOKUP(A836,[2]webService!$A:$II,5,FALSE),0)</f>
        <v>0</v>
      </c>
      <c r="J836" s="20">
        <f>IFERROR(VLOOKUP(A836,[2]webService!$A:$I,6,FALSE),0)</f>
        <v>0</v>
      </c>
      <c r="K836" s="20">
        <f>IFERROR(VLOOKUP(A836,[2]webService!$A:$I,7,FALSE),0)</f>
        <v>0</v>
      </c>
      <c r="L836" s="20">
        <f>IFERROR(VLOOKUP(A836,[2]webService!$A:$I,8,FALSE),0)</f>
        <v>0</v>
      </c>
      <c r="M836" s="28">
        <f>IFERROR(VLOOKUP(A836,[2]webService!$A:$I,9,FALSE),0)</f>
        <v>0</v>
      </c>
      <c r="N836" s="27">
        <f>IFERROR(VLOOKUP(A836,[3]soaBnafar!$A:$G,2,FALSE),0)</f>
        <v>0</v>
      </c>
      <c r="O836" s="20">
        <f>IFERROR(VLOOKUP(A836,[3]soaBnafar!$A:$H,3,FALSE),0)</f>
        <v>0</v>
      </c>
      <c r="P836" s="20">
        <f>IFERROR(VLOOKUP(A836,[3]soaBnafar!$A:$G,4,FALSE),0)</f>
        <v>0</v>
      </c>
      <c r="Q836" s="20">
        <f>IFERROR(VLOOKUP(A836,[3]soaBnafar!$A:$G,5,FALSE),0)</f>
        <v>0</v>
      </c>
      <c r="R836" s="20">
        <f>IFERROR(VLOOKUP(A836,[3]soaBnafar!$A:$G,6,FALSE),0)</f>
        <v>0</v>
      </c>
      <c r="S836" s="20">
        <f>IFERROR(VLOOKUP(A836,[3]soaBnafar!$A:$G,7,FALSE),0)</f>
        <v>0</v>
      </c>
      <c r="T836" s="32">
        <f t="shared" si="146"/>
        <v>51295</v>
      </c>
      <c r="U836" s="21">
        <f t="shared" si="147"/>
        <v>19697279</v>
      </c>
      <c r="V836" s="21">
        <f t="shared" si="148"/>
        <v>37119</v>
      </c>
      <c r="W836" s="21">
        <f t="shared" si="149"/>
        <v>9014057</v>
      </c>
      <c r="X836" s="21">
        <f t="shared" si="150"/>
        <v>0</v>
      </c>
      <c r="Y836" s="33">
        <f t="shared" si="151"/>
        <v>0</v>
      </c>
      <c r="Z836" s="4" t="str">
        <f t="shared" si="152"/>
        <v>Sim</v>
      </c>
      <c r="AA836" s="4" t="str">
        <f t="shared" si="153"/>
        <v>Sim</v>
      </c>
      <c r="AB836" s="4" t="str">
        <f t="shared" si="154"/>
        <v>Sim</v>
      </c>
      <c r="AC836" s="4" t="str">
        <f t="shared" si="155"/>
        <v>Sim</v>
      </c>
      <c r="AD836" s="4" t="str">
        <f t="shared" si="156"/>
        <v>Não</v>
      </c>
      <c r="AE836" s="30" t="str">
        <f t="shared" si="157"/>
        <v>Não</v>
      </c>
    </row>
    <row r="837" spans="1:31" x14ac:dyDescent="0.25">
      <c r="A837" s="23">
        <v>241010</v>
      </c>
      <c r="B837" s="27">
        <f>IFERROR(VLOOKUP(A837,[1]Monitoramento_Base_somente_disp!$A:$L,5,FALSE),0)</f>
        <v>8365</v>
      </c>
      <c r="C837" s="20">
        <f>IFERROR(VLOOKUP(A837,[1]Monitoramento_Base_somente_disp!$A:$L,6,FALSE),0)</f>
        <v>2294059</v>
      </c>
      <c r="D837" s="20">
        <f>IFERROR(VLOOKUP(A837,[1]Monitoramento_Base_somente_disp!$A:$L,7,FALSE),0)</f>
        <v>19670</v>
      </c>
      <c r="E837" s="20">
        <f>IFERROR(VLOOKUP(A837,[1]Monitoramento_Base_somente_disp!$A:$L,8,FALSE),0)</f>
        <v>980342</v>
      </c>
      <c r="F837" s="20">
        <f>IFERROR(VLOOKUP(A837,[1]Monitoramento_Base_somente_disp!$A:$L,9,FALSE),0)</f>
        <v>0</v>
      </c>
      <c r="G837" s="28">
        <f>IFERROR(VLOOKUP(A837,[1]Monitoramento_Base_somente_disp!$A:$L,10,FALSE),0)</f>
        <v>0</v>
      </c>
      <c r="H837" s="27">
        <f>IFERROR(VLOOKUP(A837,[2]webService!$A:$I,4,FALSE),0)</f>
        <v>0</v>
      </c>
      <c r="I837" s="20">
        <f>IFERROR(VLOOKUP(A837,[2]webService!$A:$II,5,FALSE),0)</f>
        <v>0</v>
      </c>
      <c r="J837" s="20">
        <f>IFERROR(VLOOKUP(A837,[2]webService!$A:$I,6,FALSE),0)</f>
        <v>0</v>
      </c>
      <c r="K837" s="20">
        <f>IFERROR(VLOOKUP(A837,[2]webService!$A:$I,7,FALSE),0)</f>
        <v>0</v>
      </c>
      <c r="L837" s="20">
        <f>IFERROR(VLOOKUP(A837,[2]webService!$A:$I,8,FALSE),0)</f>
        <v>0</v>
      </c>
      <c r="M837" s="28">
        <f>IFERROR(VLOOKUP(A837,[2]webService!$A:$I,9,FALSE),0)</f>
        <v>0</v>
      </c>
      <c r="N837" s="27">
        <f>IFERROR(VLOOKUP(A837,[3]soaBnafar!$A:$G,2,FALSE),0)</f>
        <v>0</v>
      </c>
      <c r="O837" s="20">
        <f>IFERROR(VLOOKUP(A837,[3]soaBnafar!$A:$H,3,FALSE),0)</f>
        <v>0</v>
      </c>
      <c r="P837" s="20">
        <f>IFERROR(VLOOKUP(A837,[3]soaBnafar!$A:$G,4,FALSE),0)</f>
        <v>0</v>
      </c>
      <c r="Q837" s="20">
        <f>IFERROR(VLOOKUP(A837,[3]soaBnafar!$A:$G,5,FALSE),0)</f>
        <v>0</v>
      </c>
      <c r="R837" s="20">
        <f>IFERROR(VLOOKUP(A837,[3]soaBnafar!$A:$G,6,FALSE),0)</f>
        <v>0</v>
      </c>
      <c r="S837" s="20">
        <f>IFERROR(VLOOKUP(A837,[3]soaBnafar!$A:$G,7,FALSE),0)</f>
        <v>0</v>
      </c>
      <c r="T837" s="32">
        <f t="shared" si="146"/>
        <v>8365</v>
      </c>
      <c r="U837" s="21">
        <f t="shared" si="147"/>
        <v>2294059</v>
      </c>
      <c r="V837" s="21">
        <f t="shared" si="148"/>
        <v>19670</v>
      </c>
      <c r="W837" s="21">
        <f t="shared" si="149"/>
        <v>980342</v>
      </c>
      <c r="X837" s="21">
        <f t="shared" si="150"/>
        <v>0</v>
      </c>
      <c r="Y837" s="33">
        <f t="shared" si="151"/>
        <v>0</v>
      </c>
      <c r="Z837" s="4" t="str">
        <f t="shared" si="152"/>
        <v>Sim</v>
      </c>
      <c r="AA837" s="4" t="str">
        <f t="shared" si="153"/>
        <v>Sim</v>
      </c>
      <c r="AB837" s="4" t="str">
        <f t="shared" si="154"/>
        <v>Sim</v>
      </c>
      <c r="AC837" s="4" t="str">
        <f t="shared" si="155"/>
        <v>Sim</v>
      </c>
      <c r="AD837" s="4" t="str">
        <f t="shared" si="156"/>
        <v>Não</v>
      </c>
      <c r="AE837" s="30" t="str">
        <f t="shared" si="157"/>
        <v>Não</v>
      </c>
    </row>
    <row r="838" spans="1:31" x14ac:dyDescent="0.25">
      <c r="A838" s="23">
        <v>241020</v>
      </c>
      <c r="B838" s="27">
        <f>IFERROR(VLOOKUP(A838,[1]Monitoramento_Base_somente_disp!$A:$L,5,FALSE),0)</f>
        <v>0</v>
      </c>
      <c r="C838" s="20">
        <f>IFERROR(VLOOKUP(A838,[1]Monitoramento_Base_somente_disp!$A:$L,6,FALSE),0)</f>
        <v>7661836</v>
      </c>
      <c r="D838" s="20">
        <f>IFERROR(VLOOKUP(A838,[1]Monitoramento_Base_somente_disp!$A:$L,7,FALSE),0)</f>
        <v>0</v>
      </c>
      <c r="E838" s="20">
        <f>IFERROR(VLOOKUP(A838,[1]Monitoramento_Base_somente_disp!$A:$L,8,FALSE),0)</f>
        <v>3830918</v>
      </c>
      <c r="F838" s="20">
        <f>IFERROR(VLOOKUP(A838,[1]Monitoramento_Base_somente_disp!$A:$L,9,FALSE),0)</f>
        <v>0</v>
      </c>
      <c r="G838" s="28">
        <f>IFERROR(VLOOKUP(A838,[1]Monitoramento_Base_somente_disp!$A:$L,10,FALSE),0)</f>
        <v>0</v>
      </c>
      <c r="H838" s="27">
        <f>IFERROR(VLOOKUP(A838,[2]webService!$A:$I,4,FALSE),0)</f>
        <v>0</v>
      </c>
      <c r="I838" s="20">
        <f>IFERROR(VLOOKUP(A838,[2]webService!$A:$II,5,FALSE),0)</f>
        <v>0</v>
      </c>
      <c r="J838" s="20">
        <f>IFERROR(VLOOKUP(A838,[2]webService!$A:$I,6,FALSE),0)</f>
        <v>0</v>
      </c>
      <c r="K838" s="20">
        <f>IFERROR(VLOOKUP(A838,[2]webService!$A:$I,7,FALSE),0)</f>
        <v>0</v>
      </c>
      <c r="L838" s="20">
        <f>IFERROR(VLOOKUP(A838,[2]webService!$A:$I,8,FALSE),0)</f>
        <v>0</v>
      </c>
      <c r="M838" s="28">
        <f>IFERROR(VLOOKUP(A838,[2]webService!$A:$I,9,FALSE),0)</f>
        <v>0</v>
      </c>
      <c r="N838" s="27">
        <f>IFERROR(VLOOKUP(A838,[3]soaBnafar!$A:$G,2,FALSE),0)</f>
        <v>0</v>
      </c>
      <c r="O838" s="20">
        <f>IFERROR(VLOOKUP(A838,[3]soaBnafar!$A:$H,3,FALSE),0)</f>
        <v>0</v>
      </c>
      <c r="P838" s="20">
        <f>IFERROR(VLOOKUP(A838,[3]soaBnafar!$A:$G,4,FALSE),0)</f>
        <v>0</v>
      </c>
      <c r="Q838" s="20">
        <f>IFERROR(VLOOKUP(A838,[3]soaBnafar!$A:$G,5,FALSE),0)</f>
        <v>0</v>
      </c>
      <c r="R838" s="20">
        <f>IFERROR(VLOOKUP(A838,[3]soaBnafar!$A:$G,6,FALSE),0)</f>
        <v>0</v>
      </c>
      <c r="S838" s="20">
        <f>IFERROR(VLOOKUP(A838,[3]soaBnafar!$A:$G,7,FALSE),0)</f>
        <v>0</v>
      </c>
      <c r="T838" s="32">
        <f t="shared" ref="T838:T901" si="158">B838+H838+N838</f>
        <v>0</v>
      </c>
      <c r="U838" s="21">
        <f t="shared" ref="U838:U901" si="159">C838+I838+O838</f>
        <v>7661836</v>
      </c>
      <c r="V838" s="21">
        <f t="shared" ref="V838:V901" si="160">D838+J838+P838</f>
        <v>0</v>
      </c>
      <c r="W838" s="21">
        <f t="shared" ref="W838:W901" si="161">E838+K838+Q838</f>
        <v>3830918</v>
      </c>
      <c r="X838" s="21">
        <f t="shared" ref="X838:X901" si="162">F838+L838+R838</f>
        <v>0</v>
      </c>
      <c r="Y838" s="33">
        <f t="shared" ref="Y838:Y901" si="163">G838+M838+S838</f>
        <v>0</v>
      </c>
      <c r="Z838" s="4" t="str">
        <f t="shared" ref="Z838:Z901" si="164">IF(T838=0,"Não","Sim")</f>
        <v>Não</v>
      </c>
      <c r="AA838" s="4" t="str">
        <f t="shared" ref="AA838:AA901" si="165">IF(U838=0,"Não","Sim")</f>
        <v>Sim</v>
      </c>
      <c r="AB838" s="4" t="str">
        <f t="shared" ref="AB838:AB901" si="166">IF(V838=0,"Não","Sim")</f>
        <v>Não</v>
      </c>
      <c r="AC838" s="4" t="str">
        <f t="shared" ref="AC838:AC901" si="167">IF(W838=0,"Não","Sim")</f>
        <v>Sim</v>
      </c>
      <c r="AD838" s="4" t="str">
        <f t="shared" ref="AD838:AD901" si="168">IF(X838=0,"Não","Sim")</f>
        <v>Não</v>
      </c>
      <c r="AE838" s="30" t="str">
        <f t="shared" ref="AE838:AE901" si="169">IF(Y838=0,"Não","Sim")</f>
        <v>Não</v>
      </c>
    </row>
    <row r="839" spans="1:31" x14ac:dyDescent="0.25">
      <c r="A839" s="23">
        <v>241025</v>
      </c>
      <c r="B839" s="27">
        <f>IFERROR(VLOOKUP(A839,[1]Monitoramento_Base_somente_disp!$A:$L,5,FALSE),0)</f>
        <v>730</v>
      </c>
      <c r="C839" s="20">
        <f>IFERROR(VLOOKUP(A839,[1]Monitoramento_Base_somente_disp!$A:$L,6,FALSE),0)</f>
        <v>13979674</v>
      </c>
      <c r="D839" s="20">
        <f>IFERROR(VLOOKUP(A839,[1]Monitoramento_Base_somente_disp!$A:$L,7,FALSE),0)</f>
        <v>2328</v>
      </c>
      <c r="E839" s="20">
        <f>IFERROR(VLOOKUP(A839,[1]Monitoramento_Base_somente_disp!$A:$L,8,FALSE),0)</f>
        <v>6965137</v>
      </c>
      <c r="F839" s="20">
        <f>IFERROR(VLOOKUP(A839,[1]Monitoramento_Base_somente_disp!$A:$L,9,FALSE),0)</f>
        <v>0</v>
      </c>
      <c r="G839" s="28">
        <f>IFERROR(VLOOKUP(A839,[1]Monitoramento_Base_somente_disp!$A:$L,10,FALSE),0)</f>
        <v>0</v>
      </c>
      <c r="H839" s="27">
        <f>IFERROR(VLOOKUP(A839,[2]webService!$A:$I,4,FALSE),0)</f>
        <v>0</v>
      </c>
      <c r="I839" s="20">
        <f>IFERROR(VLOOKUP(A839,[2]webService!$A:$II,5,FALSE),0)</f>
        <v>0</v>
      </c>
      <c r="J839" s="20">
        <f>IFERROR(VLOOKUP(A839,[2]webService!$A:$I,6,FALSE),0)</f>
        <v>0</v>
      </c>
      <c r="K839" s="20">
        <f>IFERROR(VLOOKUP(A839,[2]webService!$A:$I,7,FALSE),0)</f>
        <v>0</v>
      </c>
      <c r="L839" s="20">
        <f>IFERROR(VLOOKUP(A839,[2]webService!$A:$I,8,FALSE),0)</f>
        <v>0</v>
      </c>
      <c r="M839" s="28">
        <f>IFERROR(VLOOKUP(A839,[2]webService!$A:$I,9,FALSE),0)</f>
        <v>0</v>
      </c>
      <c r="N839" s="27">
        <f>IFERROR(VLOOKUP(A839,[3]soaBnafar!$A:$G,2,FALSE),0)</f>
        <v>0</v>
      </c>
      <c r="O839" s="20">
        <f>IFERROR(VLOOKUP(A839,[3]soaBnafar!$A:$H,3,FALSE),0)</f>
        <v>0</v>
      </c>
      <c r="P839" s="20">
        <f>IFERROR(VLOOKUP(A839,[3]soaBnafar!$A:$G,4,FALSE),0)</f>
        <v>0</v>
      </c>
      <c r="Q839" s="20">
        <f>IFERROR(VLOOKUP(A839,[3]soaBnafar!$A:$G,5,FALSE),0)</f>
        <v>0</v>
      </c>
      <c r="R839" s="20">
        <f>IFERROR(VLOOKUP(A839,[3]soaBnafar!$A:$G,6,FALSE),0)</f>
        <v>0</v>
      </c>
      <c r="S839" s="20">
        <f>IFERROR(VLOOKUP(A839,[3]soaBnafar!$A:$G,7,FALSE),0)</f>
        <v>0</v>
      </c>
      <c r="T839" s="32">
        <f t="shared" si="158"/>
        <v>730</v>
      </c>
      <c r="U839" s="21">
        <f t="shared" si="159"/>
        <v>13979674</v>
      </c>
      <c r="V839" s="21">
        <f t="shared" si="160"/>
        <v>2328</v>
      </c>
      <c r="W839" s="21">
        <f t="shared" si="161"/>
        <v>6965137</v>
      </c>
      <c r="X839" s="21">
        <f t="shared" si="162"/>
        <v>0</v>
      </c>
      <c r="Y839" s="33">
        <f t="shared" si="163"/>
        <v>0</v>
      </c>
      <c r="Z839" s="4" t="str">
        <f t="shared" si="164"/>
        <v>Sim</v>
      </c>
      <c r="AA839" s="4" t="str">
        <f t="shared" si="165"/>
        <v>Sim</v>
      </c>
      <c r="AB839" s="4" t="str">
        <f t="shared" si="166"/>
        <v>Sim</v>
      </c>
      <c r="AC839" s="4" t="str">
        <f t="shared" si="167"/>
        <v>Sim</v>
      </c>
      <c r="AD839" s="4" t="str">
        <f t="shared" si="168"/>
        <v>Não</v>
      </c>
      <c r="AE839" s="30" t="str">
        <f t="shared" si="169"/>
        <v>Não</v>
      </c>
    </row>
    <row r="840" spans="1:31" x14ac:dyDescent="0.25">
      <c r="A840" s="23">
        <v>241030</v>
      </c>
      <c r="B840" s="27">
        <f>IFERROR(VLOOKUP(A840,[1]Monitoramento_Base_somente_disp!$A:$L,5,FALSE),0)</f>
        <v>31437</v>
      </c>
      <c r="C840" s="20">
        <f>IFERROR(VLOOKUP(A840,[1]Monitoramento_Base_somente_disp!$A:$L,6,FALSE),0)</f>
        <v>21000027</v>
      </c>
      <c r="D840" s="20">
        <f>IFERROR(VLOOKUP(A840,[1]Monitoramento_Base_somente_disp!$A:$L,7,FALSE),0)</f>
        <v>10247</v>
      </c>
      <c r="E840" s="20">
        <f>IFERROR(VLOOKUP(A840,[1]Monitoramento_Base_somente_disp!$A:$L,8,FALSE),0)</f>
        <v>10395983</v>
      </c>
      <c r="F840" s="20">
        <f>IFERROR(VLOOKUP(A840,[1]Monitoramento_Base_somente_disp!$A:$L,9,FALSE),0)</f>
        <v>0</v>
      </c>
      <c r="G840" s="28">
        <f>IFERROR(VLOOKUP(A840,[1]Monitoramento_Base_somente_disp!$A:$L,10,FALSE),0)</f>
        <v>0</v>
      </c>
      <c r="H840" s="27">
        <f>IFERROR(VLOOKUP(A840,[2]webService!$A:$I,4,FALSE),0)</f>
        <v>0</v>
      </c>
      <c r="I840" s="20">
        <f>IFERROR(VLOOKUP(A840,[2]webService!$A:$II,5,FALSE),0)</f>
        <v>0</v>
      </c>
      <c r="J840" s="20">
        <f>IFERROR(VLOOKUP(A840,[2]webService!$A:$I,6,FALSE),0)</f>
        <v>0</v>
      </c>
      <c r="K840" s="20">
        <f>IFERROR(VLOOKUP(A840,[2]webService!$A:$I,7,FALSE),0)</f>
        <v>0</v>
      </c>
      <c r="L840" s="20">
        <f>IFERROR(VLOOKUP(A840,[2]webService!$A:$I,8,FALSE),0)</f>
        <v>0</v>
      </c>
      <c r="M840" s="28">
        <f>IFERROR(VLOOKUP(A840,[2]webService!$A:$I,9,FALSE),0)</f>
        <v>0</v>
      </c>
      <c r="N840" s="27">
        <f>IFERROR(VLOOKUP(A840,[3]soaBnafar!$A:$G,2,FALSE),0)</f>
        <v>0</v>
      </c>
      <c r="O840" s="20">
        <f>IFERROR(VLOOKUP(A840,[3]soaBnafar!$A:$H,3,FALSE),0)</f>
        <v>0</v>
      </c>
      <c r="P840" s="20">
        <f>IFERROR(VLOOKUP(A840,[3]soaBnafar!$A:$G,4,FALSE),0)</f>
        <v>0</v>
      </c>
      <c r="Q840" s="20">
        <f>IFERROR(VLOOKUP(A840,[3]soaBnafar!$A:$G,5,FALSE),0)</f>
        <v>0</v>
      </c>
      <c r="R840" s="20">
        <f>IFERROR(VLOOKUP(A840,[3]soaBnafar!$A:$G,6,FALSE),0)</f>
        <v>0</v>
      </c>
      <c r="S840" s="20">
        <f>IFERROR(VLOOKUP(A840,[3]soaBnafar!$A:$G,7,FALSE),0)</f>
        <v>0</v>
      </c>
      <c r="T840" s="32">
        <f t="shared" si="158"/>
        <v>31437</v>
      </c>
      <c r="U840" s="21">
        <f t="shared" si="159"/>
        <v>21000027</v>
      </c>
      <c r="V840" s="21">
        <f t="shared" si="160"/>
        <v>10247</v>
      </c>
      <c r="W840" s="21">
        <f t="shared" si="161"/>
        <v>10395983</v>
      </c>
      <c r="X840" s="21">
        <f t="shared" si="162"/>
        <v>0</v>
      </c>
      <c r="Y840" s="33">
        <f t="shared" si="163"/>
        <v>0</v>
      </c>
      <c r="Z840" s="4" t="str">
        <f t="shared" si="164"/>
        <v>Sim</v>
      </c>
      <c r="AA840" s="4" t="str">
        <f t="shared" si="165"/>
        <v>Sim</v>
      </c>
      <c r="AB840" s="4" t="str">
        <f t="shared" si="166"/>
        <v>Sim</v>
      </c>
      <c r="AC840" s="4" t="str">
        <f t="shared" si="167"/>
        <v>Sim</v>
      </c>
      <c r="AD840" s="4" t="str">
        <f t="shared" si="168"/>
        <v>Não</v>
      </c>
      <c r="AE840" s="30" t="str">
        <f t="shared" si="169"/>
        <v>Não</v>
      </c>
    </row>
    <row r="841" spans="1:31" x14ac:dyDescent="0.25">
      <c r="A841" s="23">
        <v>241040</v>
      </c>
      <c r="B841" s="27">
        <f>IFERROR(VLOOKUP(A841,[1]Monitoramento_Base_somente_disp!$A:$L,5,FALSE),0)</f>
        <v>2175</v>
      </c>
      <c r="C841" s="20">
        <f>IFERROR(VLOOKUP(A841,[1]Monitoramento_Base_somente_disp!$A:$L,6,FALSE),0)</f>
        <v>407454</v>
      </c>
      <c r="D841" s="20">
        <f>IFERROR(VLOOKUP(A841,[1]Monitoramento_Base_somente_disp!$A:$L,7,FALSE),0)</f>
        <v>0</v>
      </c>
      <c r="E841" s="20">
        <f>IFERROR(VLOOKUP(A841,[1]Monitoramento_Base_somente_disp!$A:$L,8,FALSE),0)</f>
        <v>191688</v>
      </c>
      <c r="F841" s="20">
        <f>IFERROR(VLOOKUP(A841,[1]Monitoramento_Base_somente_disp!$A:$L,9,FALSE),0)</f>
        <v>0</v>
      </c>
      <c r="G841" s="28">
        <f>IFERROR(VLOOKUP(A841,[1]Monitoramento_Base_somente_disp!$A:$L,10,FALSE),0)</f>
        <v>0</v>
      </c>
      <c r="H841" s="27">
        <f>IFERROR(VLOOKUP(A841,[2]webService!$A:$I,4,FALSE),0)</f>
        <v>0</v>
      </c>
      <c r="I841" s="20">
        <f>IFERROR(VLOOKUP(A841,[2]webService!$A:$II,5,FALSE),0)</f>
        <v>0</v>
      </c>
      <c r="J841" s="20">
        <f>IFERROR(VLOOKUP(A841,[2]webService!$A:$I,6,FALSE),0)</f>
        <v>0</v>
      </c>
      <c r="K841" s="20">
        <f>IFERROR(VLOOKUP(A841,[2]webService!$A:$I,7,FALSE),0)</f>
        <v>0</v>
      </c>
      <c r="L841" s="20">
        <f>IFERROR(VLOOKUP(A841,[2]webService!$A:$I,8,FALSE),0)</f>
        <v>0</v>
      </c>
      <c r="M841" s="28">
        <f>IFERROR(VLOOKUP(A841,[2]webService!$A:$I,9,FALSE),0)</f>
        <v>0</v>
      </c>
      <c r="N841" s="27">
        <f>IFERROR(VLOOKUP(A841,[3]soaBnafar!$A:$G,2,FALSE),0)</f>
        <v>0</v>
      </c>
      <c r="O841" s="20">
        <f>IFERROR(VLOOKUP(A841,[3]soaBnafar!$A:$H,3,FALSE),0)</f>
        <v>0</v>
      </c>
      <c r="P841" s="20">
        <f>IFERROR(VLOOKUP(A841,[3]soaBnafar!$A:$G,4,FALSE),0)</f>
        <v>0</v>
      </c>
      <c r="Q841" s="20">
        <f>IFERROR(VLOOKUP(A841,[3]soaBnafar!$A:$G,5,FALSE),0)</f>
        <v>0</v>
      </c>
      <c r="R841" s="20">
        <f>IFERROR(VLOOKUP(A841,[3]soaBnafar!$A:$G,6,FALSE),0)</f>
        <v>0</v>
      </c>
      <c r="S841" s="20">
        <f>IFERROR(VLOOKUP(A841,[3]soaBnafar!$A:$G,7,FALSE),0)</f>
        <v>0</v>
      </c>
      <c r="T841" s="32">
        <f t="shared" si="158"/>
        <v>2175</v>
      </c>
      <c r="U841" s="21">
        <f t="shared" si="159"/>
        <v>407454</v>
      </c>
      <c r="V841" s="21">
        <f t="shared" si="160"/>
        <v>0</v>
      </c>
      <c r="W841" s="21">
        <f t="shared" si="161"/>
        <v>191688</v>
      </c>
      <c r="X841" s="21">
        <f t="shared" si="162"/>
        <v>0</v>
      </c>
      <c r="Y841" s="33">
        <f t="shared" si="163"/>
        <v>0</v>
      </c>
      <c r="Z841" s="4" t="str">
        <f t="shared" si="164"/>
        <v>Sim</v>
      </c>
      <c r="AA841" s="4" t="str">
        <f t="shared" si="165"/>
        <v>Sim</v>
      </c>
      <c r="AB841" s="4" t="str">
        <f t="shared" si="166"/>
        <v>Não</v>
      </c>
      <c r="AC841" s="4" t="str">
        <f t="shared" si="167"/>
        <v>Sim</v>
      </c>
      <c r="AD841" s="4" t="str">
        <f t="shared" si="168"/>
        <v>Não</v>
      </c>
      <c r="AE841" s="30" t="str">
        <f t="shared" si="169"/>
        <v>Não</v>
      </c>
    </row>
    <row r="842" spans="1:31" x14ac:dyDescent="0.25">
      <c r="A842" s="23">
        <v>241050</v>
      </c>
      <c r="B842" s="27">
        <f>IFERROR(VLOOKUP(A842,[1]Monitoramento_Base_somente_disp!$A:$L,5,FALSE),0)</f>
        <v>14736</v>
      </c>
      <c r="C842" s="20">
        <f>IFERROR(VLOOKUP(A842,[1]Monitoramento_Base_somente_disp!$A:$L,6,FALSE),0)</f>
        <v>7107837</v>
      </c>
      <c r="D842" s="20">
        <f>IFERROR(VLOOKUP(A842,[1]Monitoramento_Base_somente_disp!$A:$L,7,FALSE),0)</f>
        <v>8614</v>
      </c>
      <c r="E842" s="20">
        <f>IFERROR(VLOOKUP(A842,[1]Monitoramento_Base_somente_disp!$A:$L,8,FALSE),0)</f>
        <v>3499840</v>
      </c>
      <c r="F842" s="20">
        <f>IFERROR(VLOOKUP(A842,[1]Monitoramento_Base_somente_disp!$A:$L,9,FALSE),0)</f>
        <v>0</v>
      </c>
      <c r="G842" s="28">
        <f>IFERROR(VLOOKUP(A842,[1]Monitoramento_Base_somente_disp!$A:$L,10,FALSE),0)</f>
        <v>0</v>
      </c>
      <c r="H842" s="27">
        <f>IFERROR(VLOOKUP(A842,[2]webService!$A:$I,4,FALSE),0)</f>
        <v>0</v>
      </c>
      <c r="I842" s="20">
        <f>IFERROR(VLOOKUP(A842,[2]webService!$A:$II,5,FALSE),0)</f>
        <v>0</v>
      </c>
      <c r="J842" s="20">
        <f>IFERROR(VLOOKUP(A842,[2]webService!$A:$I,6,FALSE),0)</f>
        <v>0</v>
      </c>
      <c r="K842" s="20">
        <f>IFERROR(VLOOKUP(A842,[2]webService!$A:$I,7,FALSE),0)</f>
        <v>0</v>
      </c>
      <c r="L842" s="20">
        <f>IFERROR(VLOOKUP(A842,[2]webService!$A:$I,8,FALSE),0)</f>
        <v>0</v>
      </c>
      <c r="M842" s="28">
        <f>IFERROR(VLOOKUP(A842,[2]webService!$A:$I,9,FALSE),0)</f>
        <v>0</v>
      </c>
      <c r="N842" s="27">
        <f>IFERROR(VLOOKUP(A842,[3]soaBnafar!$A:$G,2,FALSE),0)</f>
        <v>0</v>
      </c>
      <c r="O842" s="20">
        <f>IFERROR(VLOOKUP(A842,[3]soaBnafar!$A:$H,3,FALSE),0)</f>
        <v>0</v>
      </c>
      <c r="P842" s="20">
        <f>IFERROR(VLOOKUP(A842,[3]soaBnafar!$A:$G,4,FALSE),0)</f>
        <v>0</v>
      </c>
      <c r="Q842" s="20">
        <f>IFERROR(VLOOKUP(A842,[3]soaBnafar!$A:$G,5,FALSE),0)</f>
        <v>0</v>
      </c>
      <c r="R842" s="20">
        <f>IFERROR(VLOOKUP(A842,[3]soaBnafar!$A:$G,6,FALSE),0)</f>
        <v>0</v>
      </c>
      <c r="S842" s="20">
        <f>IFERROR(VLOOKUP(A842,[3]soaBnafar!$A:$G,7,FALSE),0)</f>
        <v>0</v>
      </c>
      <c r="T842" s="32">
        <f t="shared" si="158"/>
        <v>14736</v>
      </c>
      <c r="U842" s="21">
        <f t="shared" si="159"/>
        <v>7107837</v>
      </c>
      <c r="V842" s="21">
        <f t="shared" si="160"/>
        <v>8614</v>
      </c>
      <c r="W842" s="21">
        <f t="shared" si="161"/>
        <v>3499840</v>
      </c>
      <c r="X842" s="21">
        <f t="shared" si="162"/>
        <v>0</v>
      </c>
      <c r="Y842" s="33">
        <f t="shared" si="163"/>
        <v>0</v>
      </c>
      <c r="Z842" s="4" t="str">
        <f t="shared" si="164"/>
        <v>Sim</v>
      </c>
      <c r="AA842" s="4" t="str">
        <f t="shared" si="165"/>
        <v>Sim</v>
      </c>
      <c r="AB842" s="4" t="str">
        <f t="shared" si="166"/>
        <v>Sim</v>
      </c>
      <c r="AC842" s="4" t="str">
        <f t="shared" si="167"/>
        <v>Sim</v>
      </c>
      <c r="AD842" s="4" t="str">
        <f t="shared" si="168"/>
        <v>Não</v>
      </c>
      <c r="AE842" s="30" t="str">
        <f t="shared" si="169"/>
        <v>Não</v>
      </c>
    </row>
    <row r="843" spans="1:31" x14ac:dyDescent="0.25">
      <c r="A843" s="23">
        <v>241060</v>
      </c>
      <c r="B843" s="27">
        <f>IFERROR(VLOOKUP(A843,[1]Monitoramento_Base_somente_disp!$A:$L,5,FALSE),0)</f>
        <v>1205</v>
      </c>
      <c r="C843" s="20">
        <f>IFERROR(VLOOKUP(A843,[1]Monitoramento_Base_somente_disp!$A:$L,6,FALSE),0)</f>
        <v>2151124</v>
      </c>
      <c r="D843" s="20">
        <f>IFERROR(VLOOKUP(A843,[1]Monitoramento_Base_somente_disp!$A:$L,7,FALSE),0)</f>
        <v>4274</v>
      </c>
      <c r="E843" s="20">
        <f>IFERROR(VLOOKUP(A843,[1]Monitoramento_Base_somente_disp!$A:$L,8,FALSE),0)</f>
        <v>1098096</v>
      </c>
      <c r="F843" s="20">
        <f>IFERROR(VLOOKUP(A843,[1]Monitoramento_Base_somente_disp!$A:$L,9,FALSE),0)</f>
        <v>0</v>
      </c>
      <c r="G843" s="28">
        <f>IFERROR(VLOOKUP(A843,[1]Monitoramento_Base_somente_disp!$A:$L,10,FALSE),0)</f>
        <v>0</v>
      </c>
      <c r="H843" s="27">
        <f>IFERROR(VLOOKUP(A843,[2]webService!$A:$I,4,FALSE),0)</f>
        <v>0</v>
      </c>
      <c r="I843" s="20">
        <f>IFERROR(VLOOKUP(A843,[2]webService!$A:$II,5,FALSE),0)</f>
        <v>0</v>
      </c>
      <c r="J843" s="20">
        <f>IFERROR(VLOOKUP(A843,[2]webService!$A:$I,6,FALSE),0)</f>
        <v>0</v>
      </c>
      <c r="K843" s="20">
        <f>IFERROR(VLOOKUP(A843,[2]webService!$A:$I,7,FALSE),0)</f>
        <v>0</v>
      </c>
      <c r="L843" s="20">
        <f>IFERROR(VLOOKUP(A843,[2]webService!$A:$I,8,FALSE),0)</f>
        <v>0</v>
      </c>
      <c r="M843" s="28">
        <f>IFERROR(VLOOKUP(A843,[2]webService!$A:$I,9,FALSE),0)</f>
        <v>0</v>
      </c>
      <c r="N843" s="27">
        <f>IFERROR(VLOOKUP(A843,[3]soaBnafar!$A:$G,2,FALSE),0)</f>
        <v>0</v>
      </c>
      <c r="O843" s="20">
        <f>IFERROR(VLOOKUP(A843,[3]soaBnafar!$A:$H,3,FALSE),0)</f>
        <v>0</v>
      </c>
      <c r="P843" s="20">
        <f>IFERROR(VLOOKUP(A843,[3]soaBnafar!$A:$G,4,FALSE),0)</f>
        <v>0</v>
      </c>
      <c r="Q843" s="20">
        <f>IFERROR(VLOOKUP(A843,[3]soaBnafar!$A:$G,5,FALSE),0)</f>
        <v>0</v>
      </c>
      <c r="R843" s="20">
        <f>IFERROR(VLOOKUP(A843,[3]soaBnafar!$A:$G,6,FALSE),0)</f>
        <v>0</v>
      </c>
      <c r="S843" s="20">
        <f>IFERROR(VLOOKUP(A843,[3]soaBnafar!$A:$G,7,FALSE),0)</f>
        <v>0</v>
      </c>
      <c r="T843" s="32">
        <f t="shared" si="158"/>
        <v>1205</v>
      </c>
      <c r="U843" s="21">
        <f t="shared" si="159"/>
        <v>2151124</v>
      </c>
      <c r="V843" s="21">
        <f t="shared" si="160"/>
        <v>4274</v>
      </c>
      <c r="W843" s="21">
        <f t="shared" si="161"/>
        <v>1098096</v>
      </c>
      <c r="X843" s="21">
        <f t="shared" si="162"/>
        <v>0</v>
      </c>
      <c r="Y843" s="33">
        <f t="shared" si="163"/>
        <v>0</v>
      </c>
      <c r="Z843" s="4" t="str">
        <f t="shared" si="164"/>
        <v>Sim</v>
      </c>
      <c r="AA843" s="4" t="str">
        <f t="shared" si="165"/>
        <v>Sim</v>
      </c>
      <c r="AB843" s="4" t="str">
        <f t="shared" si="166"/>
        <v>Sim</v>
      </c>
      <c r="AC843" s="4" t="str">
        <f t="shared" si="167"/>
        <v>Sim</v>
      </c>
      <c r="AD843" s="4" t="str">
        <f t="shared" si="168"/>
        <v>Não</v>
      </c>
      <c r="AE843" s="30" t="str">
        <f t="shared" si="169"/>
        <v>Não</v>
      </c>
    </row>
    <row r="844" spans="1:31" x14ac:dyDescent="0.25">
      <c r="A844" s="23">
        <v>241070</v>
      </c>
      <c r="B844" s="27">
        <f>IFERROR(VLOOKUP(A844,[1]Monitoramento_Base_somente_disp!$A:$L,5,FALSE),0)</f>
        <v>14947</v>
      </c>
      <c r="C844" s="20">
        <f>IFERROR(VLOOKUP(A844,[1]Monitoramento_Base_somente_disp!$A:$L,6,FALSE),0)</f>
        <v>9227226</v>
      </c>
      <c r="D844" s="20">
        <f>IFERROR(VLOOKUP(A844,[1]Monitoramento_Base_somente_disp!$A:$L,7,FALSE),0)</f>
        <v>4191</v>
      </c>
      <c r="E844" s="20">
        <f>IFERROR(VLOOKUP(A844,[1]Monitoramento_Base_somente_disp!$A:$L,8,FALSE),0)</f>
        <v>4830625</v>
      </c>
      <c r="F844" s="20">
        <f>IFERROR(VLOOKUP(A844,[1]Monitoramento_Base_somente_disp!$A:$L,9,FALSE),0)</f>
        <v>0</v>
      </c>
      <c r="G844" s="28">
        <f>IFERROR(VLOOKUP(A844,[1]Monitoramento_Base_somente_disp!$A:$L,10,FALSE),0)</f>
        <v>0</v>
      </c>
      <c r="H844" s="27">
        <f>IFERROR(VLOOKUP(A844,[2]webService!$A:$I,4,FALSE),0)</f>
        <v>0</v>
      </c>
      <c r="I844" s="20">
        <f>IFERROR(VLOOKUP(A844,[2]webService!$A:$II,5,FALSE),0)</f>
        <v>0</v>
      </c>
      <c r="J844" s="20">
        <f>IFERROR(VLOOKUP(A844,[2]webService!$A:$I,6,FALSE),0)</f>
        <v>0</v>
      </c>
      <c r="K844" s="20">
        <f>IFERROR(VLOOKUP(A844,[2]webService!$A:$I,7,FALSE),0)</f>
        <v>0</v>
      </c>
      <c r="L844" s="20">
        <f>IFERROR(VLOOKUP(A844,[2]webService!$A:$I,8,FALSE),0)</f>
        <v>0</v>
      </c>
      <c r="M844" s="28">
        <f>IFERROR(VLOOKUP(A844,[2]webService!$A:$I,9,FALSE),0)</f>
        <v>0</v>
      </c>
      <c r="N844" s="27">
        <f>IFERROR(VLOOKUP(A844,[3]soaBnafar!$A:$G,2,FALSE),0)</f>
        <v>0</v>
      </c>
      <c r="O844" s="20">
        <f>IFERROR(VLOOKUP(A844,[3]soaBnafar!$A:$H,3,FALSE),0)</f>
        <v>0</v>
      </c>
      <c r="P844" s="20">
        <f>IFERROR(VLOOKUP(A844,[3]soaBnafar!$A:$G,4,FALSE),0)</f>
        <v>0</v>
      </c>
      <c r="Q844" s="20">
        <f>IFERROR(VLOOKUP(A844,[3]soaBnafar!$A:$G,5,FALSE),0)</f>
        <v>0</v>
      </c>
      <c r="R844" s="20">
        <f>IFERROR(VLOOKUP(A844,[3]soaBnafar!$A:$G,6,FALSE),0)</f>
        <v>0</v>
      </c>
      <c r="S844" s="20">
        <f>IFERROR(VLOOKUP(A844,[3]soaBnafar!$A:$G,7,FALSE),0)</f>
        <v>0</v>
      </c>
      <c r="T844" s="32">
        <f t="shared" si="158"/>
        <v>14947</v>
      </c>
      <c r="U844" s="21">
        <f t="shared" si="159"/>
        <v>9227226</v>
      </c>
      <c r="V844" s="21">
        <f t="shared" si="160"/>
        <v>4191</v>
      </c>
      <c r="W844" s="21">
        <f t="shared" si="161"/>
        <v>4830625</v>
      </c>
      <c r="X844" s="21">
        <f t="shared" si="162"/>
        <v>0</v>
      </c>
      <c r="Y844" s="33">
        <f t="shared" si="163"/>
        <v>0</v>
      </c>
      <c r="Z844" s="4" t="str">
        <f t="shared" si="164"/>
        <v>Sim</v>
      </c>
      <c r="AA844" s="4" t="str">
        <f t="shared" si="165"/>
        <v>Sim</v>
      </c>
      <c r="AB844" s="4" t="str">
        <f t="shared" si="166"/>
        <v>Sim</v>
      </c>
      <c r="AC844" s="4" t="str">
        <f t="shared" si="167"/>
        <v>Sim</v>
      </c>
      <c r="AD844" s="4" t="str">
        <f t="shared" si="168"/>
        <v>Não</v>
      </c>
      <c r="AE844" s="30" t="str">
        <f t="shared" si="169"/>
        <v>Não</v>
      </c>
    </row>
    <row r="845" spans="1:31" x14ac:dyDescent="0.25">
      <c r="A845" s="23">
        <v>241080</v>
      </c>
      <c r="B845" s="27">
        <f>IFERROR(VLOOKUP(A845,[1]Monitoramento_Base_somente_disp!$A:$L,5,FALSE),0)</f>
        <v>6810</v>
      </c>
      <c r="C845" s="20">
        <f>IFERROR(VLOOKUP(A845,[1]Monitoramento_Base_somente_disp!$A:$L,6,FALSE),0)</f>
        <v>1675606</v>
      </c>
      <c r="D845" s="20">
        <f>IFERROR(VLOOKUP(A845,[1]Monitoramento_Base_somente_disp!$A:$L,7,FALSE),0)</f>
        <v>3682</v>
      </c>
      <c r="E845" s="20">
        <f>IFERROR(VLOOKUP(A845,[1]Monitoramento_Base_somente_disp!$A:$L,8,FALSE),0)</f>
        <v>765020</v>
      </c>
      <c r="F845" s="20">
        <f>IFERROR(VLOOKUP(A845,[1]Monitoramento_Base_somente_disp!$A:$L,9,FALSE),0)</f>
        <v>0</v>
      </c>
      <c r="G845" s="28">
        <f>IFERROR(VLOOKUP(A845,[1]Monitoramento_Base_somente_disp!$A:$L,10,FALSE),0)</f>
        <v>0</v>
      </c>
      <c r="H845" s="27">
        <f>IFERROR(VLOOKUP(A845,[2]webService!$A:$I,4,FALSE),0)</f>
        <v>0</v>
      </c>
      <c r="I845" s="20">
        <f>IFERROR(VLOOKUP(A845,[2]webService!$A:$II,5,FALSE),0)</f>
        <v>0</v>
      </c>
      <c r="J845" s="20">
        <f>IFERROR(VLOOKUP(A845,[2]webService!$A:$I,6,FALSE),0)</f>
        <v>0</v>
      </c>
      <c r="K845" s="20">
        <f>IFERROR(VLOOKUP(A845,[2]webService!$A:$I,7,FALSE),0)</f>
        <v>0</v>
      </c>
      <c r="L845" s="20">
        <f>IFERROR(VLOOKUP(A845,[2]webService!$A:$I,8,FALSE),0)</f>
        <v>0</v>
      </c>
      <c r="M845" s="28">
        <f>IFERROR(VLOOKUP(A845,[2]webService!$A:$I,9,FALSE),0)</f>
        <v>0</v>
      </c>
      <c r="N845" s="27">
        <f>IFERROR(VLOOKUP(A845,[3]soaBnafar!$A:$G,2,FALSE),0)</f>
        <v>0</v>
      </c>
      <c r="O845" s="20">
        <f>IFERROR(VLOOKUP(A845,[3]soaBnafar!$A:$H,3,FALSE),0)</f>
        <v>0</v>
      </c>
      <c r="P845" s="20">
        <f>IFERROR(VLOOKUP(A845,[3]soaBnafar!$A:$G,4,FALSE),0)</f>
        <v>0</v>
      </c>
      <c r="Q845" s="20">
        <f>IFERROR(VLOOKUP(A845,[3]soaBnafar!$A:$G,5,FALSE),0)</f>
        <v>0</v>
      </c>
      <c r="R845" s="20">
        <f>IFERROR(VLOOKUP(A845,[3]soaBnafar!$A:$G,6,FALSE),0)</f>
        <v>0</v>
      </c>
      <c r="S845" s="20">
        <f>IFERROR(VLOOKUP(A845,[3]soaBnafar!$A:$G,7,FALSE),0)</f>
        <v>0</v>
      </c>
      <c r="T845" s="32">
        <f t="shared" si="158"/>
        <v>6810</v>
      </c>
      <c r="U845" s="21">
        <f t="shared" si="159"/>
        <v>1675606</v>
      </c>
      <c r="V845" s="21">
        <f t="shared" si="160"/>
        <v>3682</v>
      </c>
      <c r="W845" s="21">
        <f t="shared" si="161"/>
        <v>765020</v>
      </c>
      <c r="X845" s="21">
        <f t="shared" si="162"/>
        <v>0</v>
      </c>
      <c r="Y845" s="33">
        <f t="shared" si="163"/>
        <v>0</v>
      </c>
      <c r="Z845" s="4" t="str">
        <f t="shared" si="164"/>
        <v>Sim</v>
      </c>
      <c r="AA845" s="4" t="str">
        <f t="shared" si="165"/>
        <v>Sim</v>
      </c>
      <c r="AB845" s="4" t="str">
        <f t="shared" si="166"/>
        <v>Sim</v>
      </c>
      <c r="AC845" s="4" t="str">
        <f t="shared" si="167"/>
        <v>Sim</v>
      </c>
      <c r="AD845" s="4" t="str">
        <f t="shared" si="168"/>
        <v>Não</v>
      </c>
      <c r="AE845" s="30" t="str">
        <f t="shared" si="169"/>
        <v>Não</v>
      </c>
    </row>
    <row r="846" spans="1:31" x14ac:dyDescent="0.25">
      <c r="A846" s="23">
        <v>241090</v>
      </c>
      <c r="B846" s="27">
        <f>IFERROR(VLOOKUP(A846,[1]Monitoramento_Base_somente_disp!$A:$L,5,FALSE),0)</f>
        <v>0</v>
      </c>
      <c r="C846" s="20">
        <f>IFERROR(VLOOKUP(A846,[1]Monitoramento_Base_somente_disp!$A:$L,6,FALSE),0)</f>
        <v>451584</v>
      </c>
      <c r="D846" s="20">
        <f>IFERROR(VLOOKUP(A846,[1]Monitoramento_Base_somente_disp!$A:$L,7,FALSE),0)</f>
        <v>0</v>
      </c>
      <c r="E846" s="20">
        <f>IFERROR(VLOOKUP(A846,[1]Monitoramento_Base_somente_disp!$A:$L,8,FALSE),0)</f>
        <v>225792</v>
      </c>
      <c r="F846" s="20">
        <f>IFERROR(VLOOKUP(A846,[1]Monitoramento_Base_somente_disp!$A:$L,9,FALSE),0)</f>
        <v>0</v>
      </c>
      <c r="G846" s="28">
        <f>IFERROR(VLOOKUP(A846,[1]Monitoramento_Base_somente_disp!$A:$L,10,FALSE),0)</f>
        <v>0</v>
      </c>
      <c r="H846" s="27">
        <f>IFERROR(VLOOKUP(A846,[2]webService!$A:$I,4,FALSE),0)</f>
        <v>0</v>
      </c>
      <c r="I846" s="20">
        <f>IFERROR(VLOOKUP(A846,[2]webService!$A:$II,5,FALSE),0)</f>
        <v>0</v>
      </c>
      <c r="J846" s="20">
        <f>IFERROR(VLOOKUP(A846,[2]webService!$A:$I,6,FALSE),0)</f>
        <v>0</v>
      </c>
      <c r="K846" s="20">
        <f>IFERROR(VLOOKUP(A846,[2]webService!$A:$I,7,FALSE),0)</f>
        <v>0</v>
      </c>
      <c r="L846" s="20">
        <f>IFERROR(VLOOKUP(A846,[2]webService!$A:$I,8,FALSE),0)</f>
        <v>0</v>
      </c>
      <c r="M846" s="28">
        <f>IFERROR(VLOOKUP(A846,[2]webService!$A:$I,9,FALSE),0)</f>
        <v>0</v>
      </c>
      <c r="N846" s="27">
        <f>IFERROR(VLOOKUP(A846,[3]soaBnafar!$A:$G,2,FALSE),0)</f>
        <v>0</v>
      </c>
      <c r="O846" s="20">
        <f>IFERROR(VLOOKUP(A846,[3]soaBnafar!$A:$H,3,FALSE),0)</f>
        <v>0</v>
      </c>
      <c r="P846" s="20">
        <f>IFERROR(VLOOKUP(A846,[3]soaBnafar!$A:$G,4,FALSE),0)</f>
        <v>0</v>
      </c>
      <c r="Q846" s="20">
        <f>IFERROR(VLOOKUP(A846,[3]soaBnafar!$A:$G,5,FALSE),0)</f>
        <v>0</v>
      </c>
      <c r="R846" s="20">
        <f>IFERROR(VLOOKUP(A846,[3]soaBnafar!$A:$G,6,FALSE),0)</f>
        <v>0</v>
      </c>
      <c r="S846" s="20">
        <f>IFERROR(VLOOKUP(A846,[3]soaBnafar!$A:$G,7,FALSE),0)</f>
        <v>0</v>
      </c>
      <c r="T846" s="32">
        <f t="shared" si="158"/>
        <v>0</v>
      </c>
      <c r="U846" s="21">
        <f t="shared" si="159"/>
        <v>451584</v>
      </c>
      <c r="V846" s="21">
        <f t="shared" si="160"/>
        <v>0</v>
      </c>
      <c r="W846" s="21">
        <f t="shared" si="161"/>
        <v>225792</v>
      </c>
      <c r="X846" s="21">
        <f t="shared" si="162"/>
        <v>0</v>
      </c>
      <c r="Y846" s="33">
        <f t="shared" si="163"/>
        <v>0</v>
      </c>
      <c r="Z846" s="4" t="str">
        <f t="shared" si="164"/>
        <v>Não</v>
      </c>
      <c r="AA846" s="4" t="str">
        <f t="shared" si="165"/>
        <v>Sim</v>
      </c>
      <c r="AB846" s="4" t="str">
        <f t="shared" si="166"/>
        <v>Não</v>
      </c>
      <c r="AC846" s="4" t="str">
        <f t="shared" si="167"/>
        <v>Sim</v>
      </c>
      <c r="AD846" s="4" t="str">
        <f t="shared" si="168"/>
        <v>Não</v>
      </c>
      <c r="AE846" s="30" t="str">
        <f t="shared" si="169"/>
        <v>Não</v>
      </c>
    </row>
    <row r="847" spans="1:31" x14ac:dyDescent="0.25">
      <c r="A847" s="23">
        <v>241100</v>
      </c>
      <c r="B847" s="27">
        <f>IFERROR(VLOOKUP(A847,[1]Monitoramento_Base_somente_disp!$A:$L,5,FALSE),0)</f>
        <v>20040</v>
      </c>
      <c r="C847" s="20">
        <f>IFERROR(VLOOKUP(A847,[1]Monitoramento_Base_somente_disp!$A:$L,6,FALSE),0)</f>
        <v>5280802</v>
      </c>
      <c r="D847" s="20">
        <f>IFERROR(VLOOKUP(A847,[1]Monitoramento_Base_somente_disp!$A:$L,7,FALSE),0)</f>
        <v>7980</v>
      </c>
      <c r="E847" s="20">
        <f>IFERROR(VLOOKUP(A847,[1]Monitoramento_Base_somente_disp!$A:$L,8,FALSE),0)</f>
        <v>2896208</v>
      </c>
      <c r="F847" s="20">
        <f>IFERROR(VLOOKUP(A847,[1]Monitoramento_Base_somente_disp!$A:$L,9,FALSE),0)</f>
        <v>0</v>
      </c>
      <c r="G847" s="28">
        <f>IFERROR(VLOOKUP(A847,[1]Monitoramento_Base_somente_disp!$A:$L,10,FALSE),0)</f>
        <v>0</v>
      </c>
      <c r="H847" s="27">
        <f>IFERROR(VLOOKUP(A847,[2]webService!$A:$I,4,FALSE),0)</f>
        <v>0</v>
      </c>
      <c r="I847" s="20">
        <f>IFERROR(VLOOKUP(A847,[2]webService!$A:$II,5,FALSE),0)</f>
        <v>0</v>
      </c>
      <c r="J847" s="20">
        <f>IFERROR(VLOOKUP(A847,[2]webService!$A:$I,6,FALSE),0)</f>
        <v>0</v>
      </c>
      <c r="K847" s="20">
        <f>IFERROR(VLOOKUP(A847,[2]webService!$A:$I,7,FALSE),0)</f>
        <v>0</v>
      </c>
      <c r="L847" s="20">
        <f>IFERROR(VLOOKUP(A847,[2]webService!$A:$I,8,FALSE),0)</f>
        <v>0</v>
      </c>
      <c r="M847" s="28">
        <f>IFERROR(VLOOKUP(A847,[2]webService!$A:$I,9,FALSE),0)</f>
        <v>0</v>
      </c>
      <c r="N847" s="27">
        <f>IFERROR(VLOOKUP(A847,[3]soaBnafar!$A:$G,2,FALSE),0)</f>
        <v>0</v>
      </c>
      <c r="O847" s="20">
        <f>IFERROR(VLOOKUP(A847,[3]soaBnafar!$A:$H,3,FALSE),0)</f>
        <v>0</v>
      </c>
      <c r="P847" s="20">
        <f>IFERROR(VLOOKUP(A847,[3]soaBnafar!$A:$G,4,FALSE),0)</f>
        <v>0</v>
      </c>
      <c r="Q847" s="20">
        <f>IFERROR(VLOOKUP(A847,[3]soaBnafar!$A:$G,5,FALSE),0)</f>
        <v>0</v>
      </c>
      <c r="R847" s="20">
        <f>IFERROR(VLOOKUP(A847,[3]soaBnafar!$A:$G,6,FALSE),0)</f>
        <v>0</v>
      </c>
      <c r="S847" s="20">
        <f>IFERROR(VLOOKUP(A847,[3]soaBnafar!$A:$G,7,FALSE),0)</f>
        <v>0</v>
      </c>
      <c r="T847" s="32">
        <f t="shared" si="158"/>
        <v>20040</v>
      </c>
      <c r="U847" s="21">
        <f t="shared" si="159"/>
        <v>5280802</v>
      </c>
      <c r="V847" s="21">
        <f t="shared" si="160"/>
        <v>7980</v>
      </c>
      <c r="W847" s="21">
        <f t="shared" si="161"/>
        <v>2896208</v>
      </c>
      <c r="X847" s="21">
        <f t="shared" si="162"/>
        <v>0</v>
      </c>
      <c r="Y847" s="33">
        <f t="shared" si="163"/>
        <v>0</v>
      </c>
      <c r="Z847" s="4" t="str">
        <f t="shared" si="164"/>
        <v>Sim</v>
      </c>
      <c r="AA847" s="4" t="str">
        <f t="shared" si="165"/>
        <v>Sim</v>
      </c>
      <c r="AB847" s="4" t="str">
        <f t="shared" si="166"/>
        <v>Sim</v>
      </c>
      <c r="AC847" s="4" t="str">
        <f t="shared" si="167"/>
        <v>Sim</v>
      </c>
      <c r="AD847" s="4" t="str">
        <f t="shared" si="168"/>
        <v>Não</v>
      </c>
      <c r="AE847" s="30" t="str">
        <f t="shared" si="169"/>
        <v>Não</v>
      </c>
    </row>
    <row r="848" spans="1:31" x14ac:dyDescent="0.25">
      <c r="A848" s="23">
        <v>241105</v>
      </c>
      <c r="B848" s="27">
        <f>IFERROR(VLOOKUP(A848,[1]Monitoramento_Base_somente_disp!$A:$L,5,FALSE),0)</f>
        <v>19532</v>
      </c>
      <c r="C848" s="20">
        <f>IFERROR(VLOOKUP(A848,[1]Monitoramento_Base_somente_disp!$A:$L,6,FALSE),0)</f>
        <v>23350009</v>
      </c>
      <c r="D848" s="20">
        <f>IFERROR(VLOOKUP(A848,[1]Monitoramento_Base_somente_disp!$A:$L,7,FALSE),0)</f>
        <v>20339</v>
      </c>
      <c r="E848" s="20">
        <f>IFERROR(VLOOKUP(A848,[1]Monitoramento_Base_somente_disp!$A:$L,8,FALSE),0)</f>
        <v>12443177</v>
      </c>
      <c r="F848" s="20">
        <f>IFERROR(VLOOKUP(A848,[1]Monitoramento_Base_somente_disp!$A:$L,9,FALSE),0)</f>
        <v>0</v>
      </c>
      <c r="G848" s="28">
        <f>IFERROR(VLOOKUP(A848,[1]Monitoramento_Base_somente_disp!$A:$L,10,FALSE),0)</f>
        <v>0</v>
      </c>
      <c r="H848" s="27">
        <f>IFERROR(VLOOKUP(A848,[2]webService!$A:$I,4,FALSE),0)</f>
        <v>0</v>
      </c>
      <c r="I848" s="20">
        <f>IFERROR(VLOOKUP(A848,[2]webService!$A:$II,5,FALSE),0)</f>
        <v>0</v>
      </c>
      <c r="J848" s="20">
        <f>IFERROR(VLOOKUP(A848,[2]webService!$A:$I,6,FALSE),0)</f>
        <v>0</v>
      </c>
      <c r="K848" s="20">
        <f>IFERROR(VLOOKUP(A848,[2]webService!$A:$I,7,FALSE),0)</f>
        <v>0</v>
      </c>
      <c r="L848" s="20">
        <f>IFERROR(VLOOKUP(A848,[2]webService!$A:$I,8,FALSE),0)</f>
        <v>0</v>
      </c>
      <c r="M848" s="28">
        <f>IFERROR(VLOOKUP(A848,[2]webService!$A:$I,9,FALSE),0)</f>
        <v>0</v>
      </c>
      <c r="N848" s="27">
        <f>IFERROR(VLOOKUP(A848,[3]soaBnafar!$A:$G,2,FALSE),0)</f>
        <v>0</v>
      </c>
      <c r="O848" s="20">
        <f>IFERROR(VLOOKUP(A848,[3]soaBnafar!$A:$H,3,FALSE),0)</f>
        <v>0</v>
      </c>
      <c r="P848" s="20">
        <f>IFERROR(VLOOKUP(A848,[3]soaBnafar!$A:$G,4,FALSE),0)</f>
        <v>0</v>
      </c>
      <c r="Q848" s="20">
        <f>IFERROR(VLOOKUP(A848,[3]soaBnafar!$A:$G,5,FALSE),0)</f>
        <v>0</v>
      </c>
      <c r="R848" s="20">
        <f>IFERROR(VLOOKUP(A848,[3]soaBnafar!$A:$G,6,FALSE),0)</f>
        <v>0</v>
      </c>
      <c r="S848" s="20">
        <f>IFERROR(VLOOKUP(A848,[3]soaBnafar!$A:$G,7,FALSE),0)</f>
        <v>0</v>
      </c>
      <c r="T848" s="32">
        <f t="shared" si="158"/>
        <v>19532</v>
      </c>
      <c r="U848" s="21">
        <f t="shared" si="159"/>
        <v>23350009</v>
      </c>
      <c r="V848" s="21">
        <f t="shared" si="160"/>
        <v>20339</v>
      </c>
      <c r="W848" s="21">
        <f t="shared" si="161"/>
        <v>12443177</v>
      </c>
      <c r="X848" s="21">
        <f t="shared" si="162"/>
        <v>0</v>
      </c>
      <c r="Y848" s="33">
        <f t="shared" si="163"/>
        <v>0</v>
      </c>
      <c r="Z848" s="4" t="str">
        <f t="shared" si="164"/>
        <v>Sim</v>
      </c>
      <c r="AA848" s="4" t="str">
        <f t="shared" si="165"/>
        <v>Sim</v>
      </c>
      <c r="AB848" s="4" t="str">
        <f t="shared" si="166"/>
        <v>Sim</v>
      </c>
      <c r="AC848" s="4" t="str">
        <f t="shared" si="167"/>
        <v>Sim</v>
      </c>
      <c r="AD848" s="4" t="str">
        <f t="shared" si="168"/>
        <v>Não</v>
      </c>
      <c r="AE848" s="30" t="str">
        <f t="shared" si="169"/>
        <v>Não</v>
      </c>
    </row>
    <row r="849" spans="1:31" x14ac:dyDescent="0.25">
      <c r="A849" s="23">
        <v>241110</v>
      </c>
      <c r="B849" s="27">
        <f>IFERROR(VLOOKUP(A849,[1]Monitoramento_Base_somente_disp!$A:$L,5,FALSE),0)</f>
        <v>17026</v>
      </c>
      <c r="C849" s="20">
        <f>IFERROR(VLOOKUP(A849,[1]Monitoramento_Base_somente_disp!$A:$L,6,FALSE),0)</f>
        <v>2119526</v>
      </c>
      <c r="D849" s="20">
        <f>IFERROR(VLOOKUP(A849,[1]Monitoramento_Base_somente_disp!$A:$L,7,FALSE),0)</f>
        <v>5892</v>
      </c>
      <c r="E849" s="20">
        <f>IFERROR(VLOOKUP(A849,[1]Monitoramento_Base_somente_disp!$A:$L,8,FALSE),0)</f>
        <v>1002791</v>
      </c>
      <c r="F849" s="20">
        <f>IFERROR(VLOOKUP(A849,[1]Monitoramento_Base_somente_disp!$A:$L,9,FALSE),0)</f>
        <v>0</v>
      </c>
      <c r="G849" s="28">
        <f>IFERROR(VLOOKUP(A849,[1]Monitoramento_Base_somente_disp!$A:$L,10,FALSE),0)</f>
        <v>0</v>
      </c>
      <c r="H849" s="27">
        <f>IFERROR(VLOOKUP(A849,[2]webService!$A:$I,4,FALSE),0)</f>
        <v>0</v>
      </c>
      <c r="I849" s="20">
        <f>IFERROR(VLOOKUP(A849,[2]webService!$A:$II,5,FALSE),0)</f>
        <v>0</v>
      </c>
      <c r="J849" s="20">
        <f>IFERROR(VLOOKUP(A849,[2]webService!$A:$I,6,FALSE),0)</f>
        <v>0</v>
      </c>
      <c r="K849" s="20">
        <f>IFERROR(VLOOKUP(A849,[2]webService!$A:$I,7,FALSE),0)</f>
        <v>0</v>
      </c>
      <c r="L849" s="20">
        <f>IFERROR(VLOOKUP(A849,[2]webService!$A:$I,8,FALSE),0)</f>
        <v>0</v>
      </c>
      <c r="M849" s="28">
        <f>IFERROR(VLOOKUP(A849,[2]webService!$A:$I,9,FALSE),0)</f>
        <v>0</v>
      </c>
      <c r="N849" s="27">
        <f>IFERROR(VLOOKUP(A849,[3]soaBnafar!$A:$G,2,FALSE),0)</f>
        <v>0</v>
      </c>
      <c r="O849" s="20">
        <f>IFERROR(VLOOKUP(A849,[3]soaBnafar!$A:$H,3,FALSE),0)</f>
        <v>0</v>
      </c>
      <c r="P849" s="20">
        <f>IFERROR(VLOOKUP(A849,[3]soaBnafar!$A:$G,4,FALSE),0)</f>
        <v>0</v>
      </c>
      <c r="Q849" s="20">
        <f>IFERROR(VLOOKUP(A849,[3]soaBnafar!$A:$G,5,FALSE),0)</f>
        <v>0</v>
      </c>
      <c r="R849" s="20">
        <f>IFERROR(VLOOKUP(A849,[3]soaBnafar!$A:$G,6,FALSE),0)</f>
        <v>0</v>
      </c>
      <c r="S849" s="20">
        <f>IFERROR(VLOOKUP(A849,[3]soaBnafar!$A:$G,7,FALSE),0)</f>
        <v>0</v>
      </c>
      <c r="T849" s="32">
        <f t="shared" si="158"/>
        <v>17026</v>
      </c>
      <c r="U849" s="21">
        <f t="shared" si="159"/>
        <v>2119526</v>
      </c>
      <c r="V849" s="21">
        <f t="shared" si="160"/>
        <v>5892</v>
      </c>
      <c r="W849" s="21">
        <f t="shared" si="161"/>
        <v>1002791</v>
      </c>
      <c r="X849" s="21">
        <f t="shared" si="162"/>
        <v>0</v>
      </c>
      <c r="Y849" s="33">
        <f t="shared" si="163"/>
        <v>0</v>
      </c>
      <c r="Z849" s="4" t="str">
        <f t="shared" si="164"/>
        <v>Sim</v>
      </c>
      <c r="AA849" s="4" t="str">
        <f t="shared" si="165"/>
        <v>Sim</v>
      </c>
      <c r="AB849" s="4" t="str">
        <f t="shared" si="166"/>
        <v>Sim</v>
      </c>
      <c r="AC849" s="4" t="str">
        <f t="shared" si="167"/>
        <v>Sim</v>
      </c>
      <c r="AD849" s="4" t="str">
        <f t="shared" si="168"/>
        <v>Não</v>
      </c>
      <c r="AE849" s="30" t="str">
        <f t="shared" si="169"/>
        <v>Não</v>
      </c>
    </row>
    <row r="850" spans="1:31" x14ac:dyDescent="0.25">
      <c r="A850" s="23">
        <v>241120</v>
      </c>
      <c r="B850" s="27">
        <f>IFERROR(VLOOKUP(A850,[1]Monitoramento_Base_somente_disp!$A:$L,5,FALSE),0)</f>
        <v>7270</v>
      </c>
      <c r="C850" s="20">
        <f>IFERROR(VLOOKUP(A850,[1]Monitoramento_Base_somente_disp!$A:$L,6,FALSE),0)</f>
        <v>3165013</v>
      </c>
      <c r="D850" s="20">
        <f>IFERROR(VLOOKUP(A850,[1]Monitoramento_Base_somente_disp!$A:$L,7,FALSE),0)</f>
        <v>3680</v>
      </c>
      <c r="E850" s="20">
        <f>IFERROR(VLOOKUP(A850,[1]Monitoramento_Base_somente_disp!$A:$L,8,FALSE),0)</f>
        <v>1487031</v>
      </c>
      <c r="F850" s="20">
        <f>IFERROR(VLOOKUP(A850,[1]Monitoramento_Base_somente_disp!$A:$L,9,FALSE),0)</f>
        <v>0</v>
      </c>
      <c r="G850" s="28">
        <f>IFERROR(VLOOKUP(A850,[1]Monitoramento_Base_somente_disp!$A:$L,10,FALSE),0)</f>
        <v>0</v>
      </c>
      <c r="H850" s="27">
        <f>IFERROR(VLOOKUP(A850,[2]webService!$A:$I,4,FALSE),0)</f>
        <v>0</v>
      </c>
      <c r="I850" s="20">
        <f>IFERROR(VLOOKUP(A850,[2]webService!$A:$II,5,FALSE),0)</f>
        <v>0</v>
      </c>
      <c r="J850" s="20">
        <f>IFERROR(VLOOKUP(A850,[2]webService!$A:$I,6,FALSE),0)</f>
        <v>0</v>
      </c>
      <c r="K850" s="20">
        <f>IFERROR(VLOOKUP(A850,[2]webService!$A:$I,7,FALSE),0)</f>
        <v>0</v>
      </c>
      <c r="L850" s="20">
        <f>IFERROR(VLOOKUP(A850,[2]webService!$A:$I,8,FALSE),0)</f>
        <v>0</v>
      </c>
      <c r="M850" s="28">
        <f>IFERROR(VLOOKUP(A850,[2]webService!$A:$I,9,FALSE),0)</f>
        <v>0</v>
      </c>
      <c r="N850" s="27">
        <f>IFERROR(VLOOKUP(A850,[3]soaBnafar!$A:$G,2,FALSE),0)</f>
        <v>0</v>
      </c>
      <c r="O850" s="20">
        <f>IFERROR(VLOOKUP(A850,[3]soaBnafar!$A:$H,3,FALSE),0)</f>
        <v>0</v>
      </c>
      <c r="P850" s="20">
        <f>IFERROR(VLOOKUP(A850,[3]soaBnafar!$A:$G,4,FALSE),0)</f>
        <v>0</v>
      </c>
      <c r="Q850" s="20">
        <f>IFERROR(VLOOKUP(A850,[3]soaBnafar!$A:$G,5,FALSE),0)</f>
        <v>0</v>
      </c>
      <c r="R850" s="20">
        <f>IFERROR(VLOOKUP(A850,[3]soaBnafar!$A:$G,6,FALSE),0)</f>
        <v>0</v>
      </c>
      <c r="S850" s="20">
        <f>IFERROR(VLOOKUP(A850,[3]soaBnafar!$A:$G,7,FALSE),0)</f>
        <v>0</v>
      </c>
      <c r="T850" s="32">
        <f t="shared" si="158"/>
        <v>7270</v>
      </c>
      <c r="U850" s="21">
        <f t="shared" si="159"/>
        <v>3165013</v>
      </c>
      <c r="V850" s="21">
        <f t="shared" si="160"/>
        <v>3680</v>
      </c>
      <c r="W850" s="21">
        <f t="shared" si="161"/>
        <v>1487031</v>
      </c>
      <c r="X850" s="21">
        <f t="shared" si="162"/>
        <v>0</v>
      </c>
      <c r="Y850" s="33">
        <f t="shared" si="163"/>
        <v>0</v>
      </c>
      <c r="Z850" s="4" t="str">
        <f t="shared" si="164"/>
        <v>Sim</v>
      </c>
      <c r="AA850" s="4" t="str">
        <f t="shared" si="165"/>
        <v>Sim</v>
      </c>
      <c r="AB850" s="4" t="str">
        <f t="shared" si="166"/>
        <v>Sim</v>
      </c>
      <c r="AC850" s="4" t="str">
        <f t="shared" si="167"/>
        <v>Sim</v>
      </c>
      <c r="AD850" s="4" t="str">
        <f t="shared" si="168"/>
        <v>Não</v>
      </c>
      <c r="AE850" s="30" t="str">
        <f t="shared" si="169"/>
        <v>Não</v>
      </c>
    </row>
    <row r="851" spans="1:31" x14ac:dyDescent="0.25">
      <c r="A851" s="23">
        <v>241140</v>
      </c>
      <c r="B851" s="27">
        <f>IFERROR(VLOOKUP(A851,[1]Monitoramento_Base_somente_disp!$A:$L,5,FALSE),0)</f>
        <v>0</v>
      </c>
      <c r="C851" s="20">
        <f>IFERROR(VLOOKUP(A851,[1]Monitoramento_Base_somente_disp!$A:$L,6,FALSE),0)</f>
        <v>7083636</v>
      </c>
      <c r="D851" s="20">
        <f>IFERROR(VLOOKUP(A851,[1]Monitoramento_Base_somente_disp!$A:$L,7,FALSE),0)</f>
        <v>0</v>
      </c>
      <c r="E851" s="20">
        <f>IFERROR(VLOOKUP(A851,[1]Monitoramento_Base_somente_disp!$A:$L,8,FALSE),0)</f>
        <v>3541818</v>
      </c>
      <c r="F851" s="20">
        <f>IFERROR(VLOOKUP(A851,[1]Monitoramento_Base_somente_disp!$A:$L,9,FALSE),0)</f>
        <v>0</v>
      </c>
      <c r="G851" s="28">
        <f>IFERROR(VLOOKUP(A851,[1]Monitoramento_Base_somente_disp!$A:$L,10,FALSE),0)</f>
        <v>0</v>
      </c>
      <c r="H851" s="27">
        <f>IFERROR(VLOOKUP(A851,[2]webService!$A:$I,4,FALSE),0)</f>
        <v>0</v>
      </c>
      <c r="I851" s="20">
        <f>IFERROR(VLOOKUP(A851,[2]webService!$A:$II,5,FALSE),0)</f>
        <v>0</v>
      </c>
      <c r="J851" s="20">
        <f>IFERROR(VLOOKUP(A851,[2]webService!$A:$I,6,FALSE),0)</f>
        <v>0</v>
      </c>
      <c r="K851" s="20">
        <f>IFERROR(VLOOKUP(A851,[2]webService!$A:$I,7,FALSE),0)</f>
        <v>0</v>
      </c>
      <c r="L851" s="20">
        <f>IFERROR(VLOOKUP(A851,[2]webService!$A:$I,8,FALSE),0)</f>
        <v>0</v>
      </c>
      <c r="M851" s="28">
        <f>IFERROR(VLOOKUP(A851,[2]webService!$A:$I,9,FALSE),0)</f>
        <v>0</v>
      </c>
      <c r="N851" s="27">
        <f>IFERROR(VLOOKUP(A851,[3]soaBnafar!$A:$G,2,FALSE),0)</f>
        <v>0</v>
      </c>
      <c r="O851" s="20">
        <f>IFERROR(VLOOKUP(A851,[3]soaBnafar!$A:$H,3,FALSE),0)</f>
        <v>0</v>
      </c>
      <c r="P851" s="20">
        <f>IFERROR(VLOOKUP(A851,[3]soaBnafar!$A:$G,4,FALSE),0)</f>
        <v>0</v>
      </c>
      <c r="Q851" s="20">
        <f>IFERROR(VLOOKUP(A851,[3]soaBnafar!$A:$G,5,FALSE),0)</f>
        <v>0</v>
      </c>
      <c r="R851" s="20">
        <f>IFERROR(VLOOKUP(A851,[3]soaBnafar!$A:$G,6,FALSE),0)</f>
        <v>0</v>
      </c>
      <c r="S851" s="20">
        <f>IFERROR(VLOOKUP(A851,[3]soaBnafar!$A:$G,7,FALSE),0)</f>
        <v>0</v>
      </c>
      <c r="T851" s="32">
        <f t="shared" si="158"/>
        <v>0</v>
      </c>
      <c r="U851" s="21">
        <f t="shared" si="159"/>
        <v>7083636</v>
      </c>
      <c r="V851" s="21">
        <f t="shared" si="160"/>
        <v>0</v>
      </c>
      <c r="W851" s="21">
        <f t="shared" si="161"/>
        <v>3541818</v>
      </c>
      <c r="X851" s="21">
        <f t="shared" si="162"/>
        <v>0</v>
      </c>
      <c r="Y851" s="33">
        <f t="shared" si="163"/>
        <v>0</v>
      </c>
      <c r="Z851" s="4" t="str">
        <f t="shared" si="164"/>
        <v>Não</v>
      </c>
      <c r="AA851" s="4" t="str">
        <f t="shared" si="165"/>
        <v>Sim</v>
      </c>
      <c r="AB851" s="4" t="str">
        <f t="shared" si="166"/>
        <v>Não</v>
      </c>
      <c r="AC851" s="4" t="str">
        <f t="shared" si="167"/>
        <v>Sim</v>
      </c>
      <c r="AD851" s="4" t="str">
        <f t="shared" si="168"/>
        <v>Não</v>
      </c>
      <c r="AE851" s="30" t="str">
        <f t="shared" si="169"/>
        <v>Não</v>
      </c>
    </row>
    <row r="852" spans="1:31" x14ac:dyDescent="0.25">
      <c r="A852" s="23">
        <v>241142</v>
      </c>
      <c r="B852" s="27">
        <f>IFERROR(VLOOKUP(A852,[1]Monitoramento_Base_somente_disp!$A:$L,5,FALSE),0)</f>
        <v>10836</v>
      </c>
      <c r="C852" s="20">
        <f>IFERROR(VLOOKUP(A852,[1]Monitoramento_Base_somente_disp!$A:$L,6,FALSE),0)</f>
        <v>2871619</v>
      </c>
      <c r="D852" s="20">
        <f>IFERROR(VLOOKUP(A852,[1]Monitoramento_Base_somente_disp!$A:$L,7,FALSE),0)</f>
        <v>6694</v>
      </c>
      <c r="E852" s="20">
        <f>IFERROR(VLOOKUP(A852,[1]Monitoramento_Base_somente_disp!$A:$L,8,FALSE),0)</f>
        <v>1375435</v>
      </c>
      <c r="F852" s="20">
        <f>IFERROR(VLOOKUP(A852,[1]Monitoramento_Base_somente_disp!$A:$L,9,FALSE),0)</f>
        <v>0</v>
      </c>
      <c r="G852" s="28">
        <f>IFERROR(VLOOKUP(A852,[1]Monitoramento_Base_somente_disp!$A:$L,10,FALSE),0)</f>
        <v>0</v>
      </c>
      <c r="H852" s="27">
        <f>IFERROR(VLOOKUP(A852,[2]webService!$A:$I,4,FALSE),0)</f>
        <v>0</v>
      </c>
      <c r="I852" s="20">
        <f>IFERROR(VLOOKUP(A852,[2]webService!$A:$II,5,FALSE),0)</f>
        <v>0</v>
      </c>
      <c r="J852" s="20">
        <f>IFERROR(VLOOKUP(A852,[2]webService!$A:$I,6,FALSE),0)</f>
        <v>0</v>
      </c>
      <c r="K852" s="20">
        <f>IFERROR(VLOOKUP(A852,[2]webService!$A:$I,7,FALSE),0)</f>
        <v>0</v>
      </c>
      <c r="L852" s="20">
        <f>IFERROR(VLOOKUP(A852,[2]webService!$A:$I,8,FALSE),0)</f>
        <v>0</v>
      </c>
      <c r="M852" s="28">
        <f>IFERROR(VLOOKUP(A852,[2]webService!$A:$I,9,FALSE),0)</f>
        <v>0</v>
      </c>
      <c r="N852" s="27">
        <f>IFERROR(VLOOKUP(A852,[3]soaBnafar!$A:$G,2,FALSE),0)</f>
        <v>0</v>
      </c>
      <c r="O852" s="20">
        <f>IFERROR(VLOOKUP(A852,[3]soaBnafar!$A:$H,3,FALSE),0)</f>
        <v>0</v>
      </c>
      <c r="P852" s="20">
        <f>IFERROR(VLOOKUP(A852,[3]soaBnafar!$A:$G,4,FALSE),0)</f>
        <v>0</v>
      </c>
      <c r="Q852" s="20">
        <f>IFERROR(VLOOKUP(A852,[3]soaBnafar!$A:$G,5,FALSE),0)</f>
        <v>0</v>
      </c>
      <c r="R852" s="20">
        <f>IFERROR(VLOOKUP(A852,[3]soaBnafar!$A:$G,6,FALSE),0)</f>
        <v>0</v>
      </c>
      <c r="S852" s="20">
        <f>IFERROR(VLOOKUP(A852,[3]soaBnafar!$A:$G,7,FALSE),0)</f>
        <v>0</v>
      </c>
      <c r="T852" s="32">
        <f t="shared" si="158"/>
        <v>10836</v>
      </c>
      <c r="U852" s="21">
        <f t="shared" si="159"/>
        <v>2871619</v>
      </c>
      <c r="V852" s="21">
        <f t="shared" si="160"/>
        <v>6694</v>
      </c>
      <c r="W852" s="21">
        <f t="shared" si="161"/>
        <v>1375435</v>
      </c>
      <c r="X852" s="21">
        <f t="shared" si="162"/>
        <v>0</v>
      </c>
      <c r="Y852" s="33">
        <f t="shared" si="163"/>
        <v>0</v>
      </c>
      <c r="Z852" s="4" t="str">
        <f t="shared" si="164"/>
        <v>Sim</v>
      </c>
      <c r="AA852" s="4" t="str">
        <f t="shared" si="165"/>
        <v>Sim</v>
      </c>
      <c r="AB852" s="4" t="str">
        <f t="shared" si="166"/>
        <v>Sim</v>
      </c>
      <c r="AC852" s="4" t="str">
        <f t="shared" si="167"/>
        <v>Sim</v>
      </c>
      <c r="AD852" s="4" t="str">
        <f t="shared" si="168"/>
        <v>Não</v>
      </c>
      <c r="AE852" s="30" t="str">
        <f t="shared" si="169"/>
        <v>Não</v>
      </c>
    </row>
    <row r="853" spans="1:31" x14ac:dyDescent="0.25">
      <c r="A853" s="23">
        <v>241150</v>
      </c>
      <c r="B853" s="27">
        <f>IFERROR(VLOOKUP(A853,[1]Monitoramento_Base_somente_disp!$A:$L,5,FALSE),0)</f>
        <v>0</v>
      </c>
      <c r="C853" s="20">
        <f>IFERROR(VLOOKUP(A853,[1]Monitoramento_Base_somente_disp!$A:$L,6,FALSE),0)</f>
        <v>13680380</v>
      </c>
      <c r="D853" s="20">
        <f>IFERROR(VLOOKUP(A853,[1]Monitoramento_Base_somente_disp!$A:$L,7,FALSE),0)</f>
        <v>38761</v>
      </c>
      <c r="E853" s="20">
        <f>IFERROR(VLOOKUP(A853,[1]Monitoramento_Base_somente_disp!$A:$L,8,FALSE),0)</f>
        <v>6601830</v>
      </c>
      <c r="F853" s="20">
        <f>IFERROR(VLOOKUP(A853,[1]Monitoramento_Base_somente_disp!$A:$L,9,FALSE),0)</f>
        <v>0</v>
      </c>
      <c r="G853" s="28">
        <f>IFERROR(VLOOKUP(A853,[1]Monitoramento_Base_somente_disp!$A:$L,10,FALSE),0)</f>
        <v>0</v>
      </c>
      <c r="H853" s="27">
        <f>IFERROR(VLOOKUP(A853,[2]webService!$A:$I,4,FALSE),0)</f>
        <v>0</v>
      </c>
      <c r="I853" s="20">
        <f>IFERROR(VLOOKUP(A853,[2]webService!$A:$II,5,FALSE),0)</f>
        <v>0</v>
      </c>
      <c r="J853" s="20">
        <f>IFERROR(VLOOKUP(A853,[2]webService!$A:$I,6,FALSE),0)</f>
        <v>0</v>
      </c>
      <c r="K853" s="20">
        <f>IFERROR(VLOOKUP(A853,[2]webService!$A:$I,7,FALSE),0)</f>
        <v>0</v>
      </c>
      <c r="L853" s="20">
        <f>IFERROR(VLOOKUP(A853,[2]webService!$A:$I,8,FALSE),0)</f>
        <v>0</v>
      </c>
      <c r="M853" s="28">
        <f>IFERROR(VLOOKUP(A853,[2]webService!$A:$I,9,FALSE),0)</f>
        <v>0</v>
      </c>
      <c r="N853" s="27">
        <f>IFERROR(VLOOKUP(A853,[3]soaBnafar!$A:$G,2,FALSE),0)</f>
        <v>0</v>
      </c>
      <c r="O853" s="20">
        <f>IFERROR(VLOOKUP(A853,[3]soaBnafar!$A:$H,3,FALSE),0)</f>
        <v>0</v>
      </c>
      <c r="P853" s="20">
        <f>IFERROR(VLOOKUP(A853,[3]soaBnafar!$A:$G,4,FALSE),0)</f>
        <v>0</v>
      </c>
      <c r="Q853" s="20">
        <f>IFERROR(VLOOKUP(A853,[3]soaBnafar!$A:$G,5,FALSE),0)</f>
        <v>0</v>
      </c>
      <c r="R853" s="20">
        <f>IFERROR(VLOOKUP(A853,[3]soaBnafar!$A:$G,6,FALSE),0)</f>
        <v>0</v>
      </c>
      <c r="S853" s="20">
        <f>IFERROR(VLOOKUP(A853,[3]soaBnafar!$A:$G,7,FALSE),0)</f>
        <v>0</v>
      </c>
      <c r="T853" s="32">
        <f t="shared" si="158"/>
        <v>0</v>
      </c>
      <c r="U853" s="21">
        <f t="shared" si="159"/>
        <v>13680380</v>
      </c>
      <c r="V853" s="21">
        <f t="shared" si="160"/>
        <v>38761</v>
      </c>
      <c r="W853" s="21">
        <f t="shared" si="161"/>
        <v>6601830</v>
      </c>
      <c r="X853" s="21">
        <f t="shared" si="162"/>
        <v>0</v>
      </c>
      <c r="Y853" s="33">
        <f t="shared" si="163"/>
        <v>0</v>
      </c>
      <c r="Z853" s="4" t="str">
        <f t="shared" si="164"/>
        <v>Não</v>
      </c>
      <c r="AA853" s="4" t="str">
        <f t="shared" si="165"/>
        <v>Sim</v>
      </c>
      <c r="AB853" s="4" t="str">
        <f t="shared" si="166"/>
        <v>Sim</v>
      </c>
      <c r="AC853" s="4" t="str">
        <f t="shared" si="167"/>
        <v>Sim</v>
      </c>
      <c r="AD853" s="4" t="str">
        <f t="shared" si="168"/>
        <v>Não</v>
      </c>
      <c r="AE853" s="30" t="str">
        <f t="shared" si="169"/>
        <v>Não</v>
      </c>
    </row>
    <row r="854" spans="1:31" x14ac:dyDescent="0.25">
      <c r="A854" s="23">
        <v>241160</v>
      </c>
      <c r="B854" s="27">
        <f>IFERROR(VLOOKUP(A854,[1]Monitoramento_Base_somente_disp!$A:$L,5,FALSE),0)</f>
        <v>0</v>
      </c>
      <c r="C854" s="20">
        <f>IFERROR(VLOOKUP(A854,[1]Monitoramento_Base_somente_disp!$A:$L,6,FALSE),0)</f>
        <v>1004640</v>
      </c>
      <c r="D854" s="20">
        <f>IFERROR(VLOOKUP(A854,[1]Monitoramento_Base_somente_disp!$A:$L,7,FALSE),0)</f>
        <v>0</v>
      </c>
      <c r="E854" s="20">
        <f>IFERROR(VLOOKUP(A854,[1]Monitoramento_Base_somente_disp!$A:$L,8,FALSE),0)</f>
        <v>502320</v>
      </c>
      <c r="F854" s="20">
        <f>IFERROR(VLOOKUP(A854,[1]Monitoramento_Base_somente_disp!$A:$L,9,FALSE),0)</f>
        <v>0</v>
      </c>
      <c r="G854" s="28">
        <f>IFERROR(VLOOKUP(A854,[1]Monitoramento_Base_somente_disp!$A:$L,10,FALSE),0)</f>
        <v>0</v>
      </c>
      <c r="H854" s="27">
        <f>IFERROR(VLOOKUP(A854,[2]webService!$A:$I,4,FALSE),0)</f>
        <v>0</v>
      </c>
      <c r="I854" s="20">
        <f>IFERROR(VLOOKUP(A854,[2]webService!$A:$II,5,FALSE),0)</f>
        <v>0</v>
      </c>
      <c r="J854" s="20">
        <f>IFERROR(VLOOKUP(A854,[2]webService!$A:$I,6,FALSE),0)</f>
        <v>0</v>
      </c>
      <c r="K854" s="20">
        <f>IFERROR(VLOOKUP(A854,[2]webService!$A:$I,7,FALSE),0)</f>
        <v>0</v>
      </c>
      <c r="L854" s="20">
        <f>IFERROR(VLOOKUP(A854,[2]webService!$A:$I,8,FALSE),0)</f>
        <v>0</v>
      </c>
      <c r="M854" s="28">
        <f>IFERROR(VLOOKUP(A854,[2]webService!$A:$I,9,FALSE),0)</f>
        <v>0</v>
      </c>
      <c r="N854" s="27">
        <f>IFERROR(VLOOKUP(A854,[3]soaBnafar!$A:$G,2,FALSE),0)</f>
        <v>0</v>
      </c>
      <c r="O854" s="20">
        <f>IFERROR(VLOOKUP(A854,[3]soaBnafar!$A:$H,3,FALSE),0)</f>
        <v>0</v>
      </c>
      <c r="P854" s="20">
        <f>IFERROR(VLOOKUP(A854,[3]soaBnafar!$A:$G,4,FALSE),0)</f>
        <v>0</v>
      </c>
      <c r="Q854" s="20">
        <f>IFERROR(VLOOKUP(A854,[3]soaBnafar!$A:$G,5,FALSE),0)</f>
        <v>0</v>
      </c>
      <c r="R854" s="20">
        <f>IFERROR(VLOOKUP(A854,[3]soaBnafar!$A:$G,6,FALSE),0)</f>
        <v>0</v>
      </c>
      <c r="S854" s="20">
        <f>IFERROR(VLOOKUP(A854,[3]soaBnafar!$A:$G,7,FALSE),0)</f>
        <v>0</v>
      </c>
      <c r="T854" s="32">
        <f t="shared" si="158"/>
        <v>0</v>
      </c>
      <c r="U854" s="21">
        <f t="shared" si="159"/>
        <v>1004640</v>
      </c>
      <c r="V854" s="21">
        <f t="shared" si="160"/>
        <v>0</v>
      </c>
      <c r="W854" s="21">
        <f t="shared" si="161"/>
        <v>502320</v>
      </c>
      <c r="X854" s="21">
        <f t="shared" si="162"/>
        <v>0</v>
      </c>
      <c r="Y854" s="33">
        <f t="shared" si="163"/>
        <v>0</v>
      </c>
      <c r="Z854" s="4" t="str">
        <f t="shared" si="164"/>
        <v>Não</v>
      </c>
      <c r="AA854" s="4" t="str">
        <f t="shared" si="165"/>
        <v>Sim</v>
      </c>
      <c r="AB854" s="4" t="str">
        <f t="shared" si="166"/>
        <v>Não</v>
      </c>
      <c r="AC854" s="4" t="str">
        <f t="shared" si="167"/>
        <v>Sim</v>
      </c>
      <c r="AD854" s="4" t="str">
        <f t="shared" si="168"/>
        <v>Não</v>
      </c>
      <c r="AE854" s="30" t="str">
        <f t="shared" si="169"/>
        <v>Não</v>
      </c>
    </row>
    <row r="855" spans="1:31" x14ac:dyDescent="0.25">
      <c r="A855" s="23">
        <v>241170</v>
      </c>
      <c r="B855" s="27">
        <f>IFERROR(VLOOKUP(A855,[1]Monitoramento_Base_somente_disp!$A:$L,5,FALSE),0)</f>
        <v>1496</v>
      </c>
      <c r="C855" s="20">
        <f>IFERROR(VLOOKUP(A855,[1]Monitoramento_Base_somente_disp!$A:$L,6,FALSE),0)</f>
        <v>223935</v>
      </c>
      <c r="D855" s="20">
        <f>IFERROR(VLOOKUP(A855,[1]Monitoramento_Base_somente_disp!$A:$L,7,FALSE),0)</f>
        <v>81</v>
      </c>
      <c r="E855" s="20">
        <f>IFERROR(VLOOKUP(A855,[1]Monitoramento_Base_somente_disp!$A:$L,8,FALSE),0)</f>
        <v>115476</v>
      </c>
      <c r="F855" s="20">
        <f>IFERROR(VLOOKUP(A855,[1]Monitoramento_Base_somente_disp!$A:$L,9,FALSE),0)</f>
        <v>0</v>
      </c>
      <c r="G855" s="28">
        <f>IFERROR(VLOOKUP(A855,[1]Monitoramento_Base_somente_disp!$A:$L,10,FALSE),0)</f>
        <v>0</v>
      </c>
      <c r="H855" s="27">
        <f>IFERROR(VLOOKUP(A855,[2]webService!$A:$I,4,FALSE),0)</f>
        <v>0</v>
      </c>
      <c r="I855" s="20">
        <f>IFERROR(VLOOKUP(A855,[2]webService!$A:$II,5,FALSE),0)</f>
        <v>0</v>
      </c>
      <c r="J855" s="20">
        <f>IFERROR(VLOOKUP(A855,[2]webService!$A:$I,6,FALSE),0)</f>
        <v>0</v>
      </c>
      <c r="K855" s="20">
        <f>IFERROR(VLOOKUP(A855,[2]webService!$A:$I,7,FALSE),0)</f>
        <v>0</v>
      </c>
      <c r="L855" s="20">
        <f>IFERROR(VLOOKUP(A855,[2]webService!$A:$I,8,FALSE),0)</f>
        <v>0</v>
      </c>
      <c r="M855" s="28">
        <f>IFERROR(VLOOKUP(A855,[2]webService!$A:$I,9,FALSE),0)</f>
        <v>0</v>
      </c>
      <c r="N855" s="27">
        <f>IFERROR(VLOOKUP(A855,[3]soaBnafar!$A:$G,2,FALSE),0)</f>
        <v>0</v>
      </c>
      <c r="O855" s="20">
        <f>IFERROR(VLOOKUP(A855,[3]soaBnafar!$A:$H,3,FALSE),0)</f>
        <v>0</v>
      </c>
      <c r="P855" s="20">
        <f>IFERROR(VLOOKUP(A855,[3]soaBnafar!$A:$G,4,FALSE),0)</f>
        <v>0</v>
      </c>
      <c r="Q855" s="20">
        <f>IFERROR(VLOOKUP(A855,[3]soaBnafar!$A:$G,5,FALSE),0)</f>
        <v>0</v>
      </c>
      <c r="R855" s="20">
        <f>IFERROR(VLOOKUP(A855,[3]soaBnafar!$A:$G,6,FALSE),0)</f>
        <v>0</v>
      </c>
      <c r="S855" s="20">
        <f>IFERROR(VLOOKUP(A855,[3]soaBnafar!$A:$G,7,FALSE),0)</f>
        <v>0</v>
      </c>
      <c r="T855" s="32">
        <f t="shared" si="158"/>
        <v>1496</v>
      </c>
      <c r="U855" s="21">
        <f t="shared" si="159"/>
        <v>223935</v>
      </c>
      <c r="V855" s="21">
        <f t="shared" si="160"/>
        <v>81</v>
      </c>
      <c r="W855" s="21">
        <f t="shared" si="161"/>
        <v>115476</v>
      </c>
      <c r="X855" s="21">
        <f t="shared" si="162"/>
        <v>0</v>
      </c>
      <c r="Y855" s="33">
        <f t="shared" si="163"/>
        <v>0</v>
      </c>
      <c r="Z855" s="4" t="str">
        <f t="shared" si="164"/>
        <v>Sim</v>
      </c>
      <c r="AA855" s="4" t="str">
        <f t="shared" si="165"/>
        <v>Sim</v>
      </c>
      <c r="AB855" s="4" t="str">
        <f t="shared" si="166"/>
        <v>Sim</v>
      </c>
      <c r="AC855" s="4" t="str">
        <f t="shared" si="167"/>
        <v>Sim</v>
      </c>
      <c r="AD855" s="4" t="str">
        <f t="shared" si="168"/>
        <v>Não</v>
      </c>
      <c r="AE855" s="30" t="str">
        <f t="shared" si="169"/>
        <v>Não</v>
      </c>
    </row>
    <row r="856" spans="1:31" x14ac:dyDescent="0.25">
      <c r="A856" s="23">
        <v>241180</v>
      </c>
      <c r="B856" s="27">
        <f>IFERROR(VLOOKUP(A856,[1]Monitoramento_Base_somente_disp!$A:$L,5,FALSE),0)</f>
        <v>14236</v>
      </c>
      <c r="C856" s="20">
        <f>IFERROR(VLOOKUP(A856,[1]Monitoramento_Base_somente_disp!$A:$L,6,FALSE),0)</f>
        <v>21223637</v>
      </c>
      <c r="D856" s="20">
        <f>IFERROR(VLOOKUP(A856,[1]Monitoramento_Base_somente_disp!$A:$L,7,FALSE),0)</f>
        <v>7394</v>
      </c>
      <c r="E856" s="20">
        <f>IFERROR(VLOOKUP(A856,[1]Monitoramento_Base_somente_disp!$A:$L,8,FALSE),0)</f>
        <v>10014169</v>
      </c>
      <c r="F856" s="20">
        <f>IFERROR(VLOOKUP(A856,[1]Monitoramento_Base_somente_disp!$A:$L,9,FALSE),0)</f>
        <v>0</v>
      </c>
      <c r="G856" s="28">
        <f>IFERROR(VLOOKUP(A856,[1]Monitoramento_Base_somente_disp!$A:$L,10,FALSE),0)</f>
        <v>0</v>
      </c>
      <c r="H856" s="27">
        <f>IFERROR(VLOOKUP(A856,[2]webService!$A:$I,4,FALSE),0)</f>
        <v>0</v>
      </c>
      <c r="I856" s="20">
        <f>IFERROR(VLOOKUP(A856,[2]webService!$A:$II,5,FALSE),0)</f>
        <v>0</v>
      </c>
      <c r="J856" s="20">
        <f>IFERROR(VLOOKUP(A856,[2]webService!$A:$I,6,FALSE),0)</f>
        <v>0</v>
      </c>
      <c r="K856" s="20">
        <f>IFERROR(VLOOKUP(A856,[2]webService!$A:$I,7,FALSE),0)</f>
        <v>0</v>
      </c>
      <c r="L856" s="20">
        <f>IFERROR(VLOOKUP(A856,[2]webService!$A:$I,8,FALSE),0)</f>
        <v>0</v>
      </c>
      <c r="M856" s="28">
        <f>IFERROR(VLOOKUP(A856,[2]webService!$A:$I,9,FALSE),0)</f>
        <v>0</v>
      </c>
      <c r="N856" s="27">
        <f>IFERROR(VLOOKUP(A856,[3]soaBnafar!$A:$G,2,FALSE),0)</f>
        <v>0</v>
      </c>
      <c r="O856" s="20">
        <f>IFERROR(VLOOKUP(A856,[3]soaBnafar!$A:$H,3,FALSE),0)</f>
        <v>0</v>
      </c>
      <c r="P856" s="20">
        <f>IFERROR(VLOOKUP(A856,[3]soaBnafar!$A:$G,4,FALSE),0)</f>
        <v>0</v>
      </c>
      <c r="Q856" s="20">
        <f>IFERROR(VLOOKUP(A856,[3]soaBnafar!$A:$G,5,FALSE),0)</f>
        <v>0</v>
      </c>
      <c r="R856" s="20">
        <f>IFERROR(VLOOKUP(A856,[3]soaBnafar!$A:$G,6,FALSE),0)</f>
        <v>0</v>
      </c>
      <c r="S856" s="20">
        <f>IFERROR(VLOOKUP(A856,[3]soaBnafar!$A:$G,7,FALSE),0)</f>
        <v>0</v>
      </c>
      <c r="T856" s="32">
        <f t="shared" si="158"/>
        <v>14236</v>
      </c>
      <c r="U856" s="21">
        <f t="shared" si="159"/>
        <v>21223637</v>
      </c>
      <c r="V856" s="21">
        <f t="shared" si="160"/>
        <v>7394</v>
      </c>
      <c r="W856" s="21">
        <f t="shared" si="161"/>
        <v>10014169</v>
      </c>
      <c r="X856" s="21">
        <f t="shared" si="162"/>
        <v>0</v>
      </c>
      <c r="Y856" s="33">
        <f t="shared" si="163"/>
        <v>0</v>
      </c>
      <c r="Z856" s="4" t="str">
        <f t="shared" si="164"/>
        <v>Sim</v>
      </c>
      <c r="AA856" s="4" t="str">
        <f t="shared" si="165"/>
        <v>Sim</v>
      </c>
      <c r="AB856" s="4" t="str">
        <f t="shared" si="166"/>
        <v>Sim</v>
      </c>
      <c r="AC856" s="4" t="str">
        <f t="shared" si="167"/>
        <v>Sim</v>
      </c>
      <c r="AD856" s="4" t="str">
        <f t="shared" si="168"/>
        <v>Não</v>
      </c>
      <c r="AE856" s="30" t="str">
        <f t="shared" si="169"/>
        <v>Não</v>
      </c>
    </row>
    <row r="857" spans="1:31" x14ac:dyDescent="0.25">
      <c r="A857" s="23">
        <v>241190</v>
      </c>
      <c r="B857" s="27">
        <f>IFERROR(VLOOKUP(A857,[1]Monitoramento_Base_somente_disp!$A:$L,5,FALSE),0)</f>
        <v>27104</v>
      </c>
      <c r="C857" s="20">
        <f>IFERROR(VLOOKUP(A857,[1]Monitoramento_Base_somente_disp!$A:$L,6,FALSE),0)</f>
        <v>2007698</v>
      </c>
      <c r="D857" s="20">
        <f>IFERROR(VLOOKUP(A857,[1]Monitoramento_Base_somente_disp!$A:$L,7,FALSE),0)</f>
        <v>13816</v>
      </c>
      <c r="E857" s="20">
        <f>IFERROR(VLOOKUP(A857,[1]Monitoramento_Base_somente_disp!$A:$L,8,FALSE),0)</f>
        <v>906837</v>
      </c>
      <c r="F857" s="20">
        <f>IFERROR(VLOOKUP(A857,[1]Monitoramento_Base_somente_disp!$A:$L,9,FALSE),0)</f>
        <v>0</v>
      </c>
      <c r="G857" s="28">
        <f>IFERROR(VLOOKUP(A857,[1]Monitoramento_Base_somente_disp!$A:$L,10,FALSE),0)</f>
        <v>0</v>
      </c>
      <c r="H857" s="27">
        <f>IFERROR(VLOOKUP(A857,[2]webService!$A:$I,4,FALSE),0)</f>
        <v>0</v>
      </c>
      <c r="I857" s="20">
        <f>IFERROR(VLOOKUP(A857,[2]webService!$A:$II,5,FALSE),0)</f>
        <v>0</v>
      </c>
      <c r="J857" s="20">
        <f>IFERROR(VLOOKUP(A857,[2]webService!$A:$I,6,FALSE),0)</f>
        <v>0</v>
      </c>
      <c r="K857" s="20">
        <f>IFERROR(VLOOKUP(A857,[2]webService!$A:$I,7,FALSE),0)</f>
        <v>0</v>
      </c>
      <c r="L857" s="20">
        <f>IFERROR(VLOOKUP(A857,[2]webService!$A:$I,8,FALSE),0)</f>
        <v>0</v>
      </c>
      <c r="M857" s="28">
        <f>IFERROR(VLOOKUP(A857,[2]webService!$A:$I,9,FALSE),0)</f>
        <v>0</v>
      </c>
      <c r="N857" s="27">
        <f>IFERROR(VLOOKUP(A857,[3]soaBnafar!$A:$G,2,FALSE),0)</f>
        <v>0</v>
      </c>
      <c r="O857" s="20">
        <f>IFERROR(VLOOKUP(A857,[3]soaBnafar!$A:$H,3,FALSE),0)</f>
        <v>0</v>
      </c>
      <c r="P857" s="20">
        <f>IFERROR(VLOOKUP(A857,[3]soaBnafar!$A:$G,4,FALSE),0)</f>
        <v>0</v>
      </c>
      <c r="Q857" s="20">
        <f>IFERROR(VLOOKUP(A857,[3]soaBnafar!$A:$G,5,FALSE),0)</f>
        <v>0</v>
      </c>
      <c r="R857" s="20">
        <f>IFERROR(VLOOKUP(A857,[3]soaBnafar!$A:$G,6,FALSE),0)</f>
        <v>0</v>
      </c>
      <c r="S857" s="20">
        <f>IFERROR(VLOOKUP(A857,[3]soaBnafar!$A:$G,7,FALSE),0)</f>
        <v>0</v>
      </c>
      <c r="T857" s="32">
        <f t="shared" si="158"/>
        <v>27104</v>
      </c>
      <c r="U857" s="21">
        <f t="shared" si="159"/>
        <v>2007698</v>
      </c>
      <c r="V857" s="21">
        <f t="shared" si="160"/>
        <v>13816</v>
      </c>
      <c r="W857" s="21">
        <f t="shared" si="161"/>
        <v>906837</v>
      </c>
      <c r="X857" s="21">
        <f t="shared" si="162"/>
        <v>0</v>
      </c>
      <c r="Y857" s="33">
        <f t="shared" si="163"/>
        <v>0</v>
      </c>
      <c r="Z857" s="4" t="str">
        <f t="shared" si="164"/>
        <v>Sim</v>
      </c>
      <c r="AA857" s="4" t="str">
        <f t="shared" si="165"/>
        <v>Sim</v>
      </c>
      <c r="AB857" s="4" t="str">
        <f t="shared" si="166"/>
        <v>Sim</v>
      </c>
      <c r="AC857" s="4" t="str">
        <f t="shared" si="167"/>
        <v>Sim</v>
      </c>
      <c r="AD857" s="4" t="str">
        <f t="shared" si="168"/>
        <v>Não</v>
      </c>
      <c r="AE857" s="30" t="str">
        <f t="shared" si="169"/>
        <v>Não</v>
      </c>
    </row>
    <row r="858" spans="1:31" x14ac:dyDescent="0.25">
      <c r="A858" s="23">
        <v>241200</v>
      </c>
      <c r="B858" s="27">
        <f>IFERROR(VLOOKUP(A858,[1]Monitoramento_Base_somente_disp!$A:$L,5,FALSE),0)</f>
        <v>225422</v>
      </c>
      <c r="C858" s="20">
        <f>IFERROR(VLOOKUP(A858,[1]Monitoramento_Base_somente_disp!$A:$L,6,FALSE),0)</f>
        <v>1027937267</v>
      </c>
      <c r="D858" s="20">
        <f>IFERROR(VLOOKUP(A858,[1]Monitoramento_Base_somente_disp!$A:$L,7,FALSE),0)</f>
        <v>132219</v>
      </c>
      <c r="E858" s="20">
        <f>IFERROR(VLOOKUP(A858,[1]Monitoramento_Base_somente_disp!$A:$L,8,FALSE),0)</f>
        <v>508713164</v>
      </c>
      <c r="F858" s="20">
        <f>IFERROR(VLOOKUP(A858,[1]Monitoramento_Base_somente_disp!$A:$L,9,FALSE),0)</f>
        <v>0</v>
      </c>
      <c r="G858" s="28">
        <f>IFERROR(VLOOKUP(A858,[1]Monitoramento_Base_somente_disp!$A:$L,10,FALSE),0)</f>
        <v>0</v>
      </c>
      <c r="H858" s="27">
        <f>IFERROR(VLOOKUP(A858,[2]webService!$A:$I,4,FALSE),0)</f>
        <v>0</v>
      </c>
      <c r="I858" s="20">
        <f>IFERROR(VLOOKUP(A858,[2]webService!$A:$II,5,FALSE),0)</f>
        <v>0</v>
      </c>
      <c r="J858" s="20">
        <f>IFERROR(VLOOKUP(A858,[2]webService!$A:$I,6,FALSE),0)</f>
        <v>0</v>
      </c>
      <c r="K858" s="20">
        <f>IFERROR(VLOOKUP(A858,[2]webService!$A:$I,7,FALSE),0)</f>
        <v>0</v>
      </c>
      <c r="L858" s="20">
        <f>IFERROR(VLOOKUP(A858,[2]webService!$A:$I,8,FALSE),0)</f>
        <v>0</v>
      </c>
      <c r="M858" s="28">
        <f>IFERROR(VLOOKUP(A858,[2]webService!$A:$I,9,FALSE),0)</f>
        <v>0</v>
      </c>
      <c r="N858" s="27">
        <f>IFERROR(VLOOKUP(A858,[3]soaBnafar!$A:$G,2,FALSE),0)</f>
        <v>0</v>
      </c>
      <c r="O858" s="20">
        <f>IFERROR(VLOOKUP(A858,[3]soaBnafar!$A:$H,3,FALSE),0)</f>
        <v>0</v>
      </c>
      <c r="P858" s="20">
        <f>IFERROR(VLOOKUP(A858,[3]soaBnafar!$A:$G,4,FALSE),0)</f>
        <v>0</v>
      </c>
      <c r="Q858" s="20">
        <f>IFERROR(VLOOKUP(A858,[3]soaBnafar!$A:$G,5,FALSE),0)</f>
        <v>0</v>
      </c>
      <c r="R858" s="20">
        <f>IFERROR(VLOOKUP(A858,[3]soaBnafar!$A:$G,6,FALSE),0)</f>
        <v>0</v>
      </c>
      <c r="S858" s="20">
        <f>IFERROR(VLOOKUP(A858,[3]soaBnafar!$A:$G,7,FALSE),0)</f>
        <v>0</v>
      </c>
      <c r="T858" s="32">
        <f t="shared" si="158"/>
        <v>225422</v>
      </c>
      <c r="U858" s="21">
        <f t="shared" si="159"/>
        <v>1027937267</v>
      </c>
      <c r="V858" s="21">
        <f t="shared" si="160"/>
        <v>132219</v>
      </c>
      <c r="W858" s="21">
        <f t="shared" si="161"/>
        <v>508713164</v>
      </c>
      <c r="X858" s="21">
        <f t="shared" si="162"/>
        <v>0</v>
      </c>
      <c r="Y858" s="33">
        <f t="shared" si="163"/>
        <v>0</v>
      </c>
      <c r="Z858" s="4" t="str">
        <f t="shared" si="164"/>
        <v>Sim</v>
      </c>
      <c r="AA858" s="4" t="str">
        <f t="shared" si="165"/>
        <v>Sim</v>
      </c>
      <c r="AB858" s="4" t="str">
        <f t="shared" si="166"/>
        <v>Sim</v>
      </c>
      <c r="AC858" s="4" t="str">
        <f t="shared" si="167"/>
        <v>Sim</v>
      </c>
      <c r="AD858" s="4" t="str">
        <f t="shared" si="168"/>
        <v>Não</v>
      </c>
      <c r="AE858" s="30" t="str">
        <f t="shared" si="169"/>
        <v>Não</v>
      </c>
    </row>
    <row r="859" spans="1:31" x14ac:dyDescent="0.25">
      <c r="A859" s="23">
        <v>241210</v>
      </c>
      <c r="B859" s="27">
        <f>IFERROR(VLOOKUP(A859,[1]Monitoramento_Base_somente_disp!$A:$L,5,FALSE),0)</f>
        <v>9544</v>
      </c>
      <c r="C859" s="20">
        <f>IFERROR(VLOOKUP(A859,[1]Monitoramento_Base_somente_disp!$A:$L,6,FALSE),0)</f>
        <v>1118231</v>
      </c>
      <c r="D859" s="20">
        <f>IFERROR(VLOOKUP(A859,[1]Monitoramento_Base_somente_disp!$A:$L,7,FALSE),0)</f>
        <v>4247</v>
      </c>
      <c r="E859" s="20">
        <f>IFERROR(VLOOKUP(A859,[1]Monitoramento_Base_somente_disp!$A:$L,8,FALSE),0)</f>
        <v>489032</v>
      </c>
      <c r="F859" s="20">
        <f>IFERROR(VLOOKUP(A859,[1]Monitoramento_Base_somente_disp!$A:$L,9,FALSE),0)</f>
        <v>0</v>
      </c>
      <c r="G859" s="28">
        <f>IFERROR(VLOOKUP(A859,[1]Monitoramento_Base_somente_disp!$A:$L,10,FALSE),0)</f>
        <v>0</v>
      </c>
      <c r="H859" s="27">
        <f>IFERROR(VLOOKUP(A859,[2]webService!$A:$I,4,FALSE),0)</f>
        <v>0</v>
      </c>
      <c r="I859" s="20">
        <f>IFERROR(VLOOKUP(A859,[2]webService!$A:$II,5,FALSE),0)</f>
        <v>0</v>
      </c>
      <c r="J859" s="20">
        <f>IFERROR(VLOOKUP(A859,[2]webService!$A:$I,6,FALSE),0)</f>
        <v>0</v>
      </c>
      <c r="K859" s="20">
        <f>IFERROR(VLOOKUP(A859,[2]webService!$A:$I,7,FALSE),0)</f>
        <v>0</v>
      </c>
      <c r="L859" s="20">
        <f>IFERROR(VLOOKUP(A859,[2]webService!$A:$I,8,FALSE),0)</f>
        <v>0</v>
      </c>
      <c r="M859" s="28">
        <f>IFERROR(VLOOKUP(A859,[2]webService!$A:$I,9,FALSE),0)</f>
        <v>0</v>
      </c>
      <c r="N859" s="27">
        <f>IFERROR(VLOOKUP(A859,[3]soaBnafar!$A:$G,2,FALSE),0)</f>
        <v>0</v>
      </c>
      <c r="O859" s="20">
        <f>IFERROR(VLOOKUP(A859,[3]soaBnafar!$A:$H,3,FALSE),0)</f>
        <v>0</v>
      </c>
      <c r="P859" s="20">
        <f>IFERROR(VLOOKUP(A859,[3]soaBnafar!$A:$G,4,FALSE),0)</f>
        <v>0</v>
      </c>
      <c r="Q859" s="20">
        <f>IFERROR(VLOOKUP(A859,[3]soaBnafar!$A:$G,5,FALSE),0)</f>
        <v>0</v>
      </c>
      <c r="R859" s="20">
        <f>IFERROR(VLOOKUP(A859,[3]soaBnafar!$A:$G,6,FALSE),0)</f>
        <v>0</v>
      </c>
      <c r="S859" s="20">
        <f>IFERROR(VLOOKUP(A859,[3]soaBnafar!$A:$G,7,FALSE),0)</f>
        <v>0</v>
      </c>
      <c r="T859" s="32">
        <f t="shared" si="158"/>
        <v>9544</v>
      </c>
      <c r="U859" s="21">
        <f t="shared" si="159"/>
        <v>1118231</v>
      </c>
      <c r="V859" s="21">
        <f t="shared" si="160"/>
        <v>4247</v>
      </c>
      <c r="W859" s="21">
        <f t="shared" si="161"/>
        <v>489032</v>
      </c>
      <c r="X859" s="21">
        <f t="shared" si="162"/>
        <v>0</v>
      </c>
      <c r="Y859" s="33">
        <f t="shared" si="163"/>
        <v>0</v>
      </c>
      <c r="Z859" s="4" t="str">
        <f t="shared" si="164"/>
        <v>Sim</v>
      </c>
      <c r="AA859" s="4" t="str">
        <f t="shared" si="165"/>
        <v>Sim</v>
      </c>
      <c r="AB859" s="4" t="str">
        <f t="shared" si="166"/>
        <v>Sim</v>
      </c>
      <c r="AC859" s="4" t="str">
        <f t="shared" si="167"/>
        <v>Sim</v>
      </c>
      <c r="AD859" s="4" t="str">
        <f t="shared" si="168"/>
        <v>Não</v>
      </c>
      <c r="AE859" s="30" t="str">
        <f t="shared" si="169"/>
        <v>Não</v>
      </c>
    </row>
    <row r="860" spans="1:31" x14ac:dyDescent="0.25">
      <c r="A860" s="23">
        <v>241220</v>
      </c>
      <c r="B860" s="27">
        <f>IFERROR(VLOOKUP(A860,[1]Monitoramento_Base_somente_disp!$A:$L,5,FALSE),0)</f>
        <v>80838</v>
      </c>
      <c r="C860" s="20">
        <f>IFERROR(VLOOKUP(A860,[1]Monitoramento_Base_somente_disp!$A:$L,6,FALSE),0)</f>
        <v>30092731</v>
      </c>
      <c r="D860" s="20">
        <f>IFERROR(VLOOKUP(A860,[1]Monitoramento_Base_somente_disp!$A:$L,7,FALSE),0)</f>
        <v>59381</v>
      </c>
      <c r="E860" s="20">
        <f>IFERROR(VLOOKUP(A860,[1]Monitoramento_Base_somente_disp!$A:$L,8,FALSE),0)</f>
        <v>15072457</v>
      </c>
      <c r="F860" s="20">
        <f>IFERROR(VLOOKUP(A860,[1]Monitoramento_Base_somente_disp!$A:$L,9,FALSE),0)</f>
        <v>0</v>
      </c>
      <c r="G860" s="28">
        <f>IFERROR(VLOOKUP(A860,[1]Monitoramento_Base_somente_disp!$A:$L,10,FALSE),0)</f>
        <v>0</v>
      </c>
      <c r="H860" s="27">
        <f>IFERROR(VLOOKUP(A860,[2]webService!$A:$I,4,FALSE),0)</f>
        <v>0</v>
      </c>
      <c r="I860" s="20">
        <f>IFERROR(VLOOKUP(A860,[2]webService!$A:$II,5,FALSE),0)</f>
        <v>0</v>
      </c>
      <c r="J860" s="20">
        <f>IFERROR(VLOOKUP(A860,[2]webService!$A:$I,6,FALSE),0)</f>
        <v>0</v>
      </c>
      <c r="K860" s="20">
        <f>IFERROR(VLOOKUP(A860,[2]webService!$A:$I,7,FALSE),0)</f>
        <v>0</v>
      </c>
      <c r="L860" s="20">
        <f>IFERROR(VLOOKUP(A860,[2]webService!$A:$I,8,FALSE),0)</f>
        <v>0</v>
      </c>
      <c r="M860" s="28">
        <f>IFERROR(VLOOKUP(A860,[2]webService!$A:$I,9,FALSE),0)</f>
        <v>0</v>
      </c>
      <c r="N860" s="27">
        <f>IFERROR(VLOOKUP(A860,[3]soaBnafar!$A:$G,2,FALSE),0)</f>
        <v>0</v>
      </c>
      <c r="O860" s="20">
        <f>IFERROR(VLOOKUP(A860,[3]soaBnafar!$A:$H,3,FALSE),0)</f>
        <v>0</v>
      </c>
      <c r="P860" s="20">
        <f>IFERROR(VLOOKUP(A860,[3]soaBnafar!$A:$G,4,FALSE),0)</f>
        <v>0</v>
      </c>
      <c r="Q860" s="20">
        <f>IFERROR(VLOOKUP(A860,[3]soaBnafar!$A:$G,5,FALSE),0)</f>
        <v>0</v>
      </c>
      <c r="R860" s="20">
        <f>IFERROR(VLOOKUP(A860,[3]soaBnafar!$A:$G,6,FALSE),0)</f>
        <v>0</v>
      </c>
      <c r="S860" s="20">
        <f>IFERROR(VLOOKUP(A860,[3]soaBnafar!$A:$G,7,FALSE),0)</f>
        <v>0</v>
      </c>
      <c r="T860" s="32">
        <f t="shared" si="158"/>
        <v>80838</v>
      </c>
      <c r="U860" s="21">
        <f t="shared" si="159"/>
        <v>30092731</v>
      </c>
      <c r="V860" s="21">
        <f t="shared" si="160"/>
        <v>59381</v>
      </c>
      <c r="W860" s="21">
        <f t="shared" si="161"/>
        <v>15072457</v>
      </c>
      <c r="X860" s="21">
        <f t="shared" si="162"/>
        <v>0</v>
      </c>
      <c r="Y860" s="33">
        <f t="shared" si="163"/>
        <v>0</v>
      </c>
      <c r="Z860" s="4" t="str">
        <f t="shared" si="164"/>
        <v>Sim</v>
      </c>
      <c r="AA860" s="4" t="str">
        <f t="shared" si="165"/>
        <v>Sim</v>
      </c>
      <c r="AB860" s="4" t="str">
        <f t="shared" si="166"/>
        <v>Sim</v>
      </c>
      <c r="AC860" s="4" t="str">
        <f t="shared" si="167"/>
        <v>Sim</v>
      </c>
      <c r="AD860" s="4" t="str">
        <f t="shared" si="168"/>
        <v>Não</v>
      </c>
      <c r="AE860" s="30" t="str">
        <f t="shared" si="169"/>
        <v>Não</v>
      </c>
    </row>
    <row r="861" spans="1:31" x14ac:dyDescent="0.25">
      <c r="A861" s="23">
        <v>241230</v>
      </c>
      <c r="B861" s="27">
        <f>IFERROR(VLOOKUP(A861,[1]Monitoramento_Base_somente_disp!$A:$L,5,FALSE),0)</f>
        <v>1569</v>
      </c>
      <c r="C861" s="20">
        <f>IFERROR(VLOOKUP(A861,[1]Monitoramento_Base_somente_disp!$A:$L,6,FALSE),0)</f>
        <v>1917651</v>
      </c>
      <c r="D861" s="20">
        <f>IFERROR(VLOOKUP(A861,[1]Monitoramento_Base_somente_disp!$A:$L,7,FALSE),0)</f>
        <v>0</v>
      </c>
      <c r="E861" s="20">
        <f>IFERROR(VLOOKUP(A861,[1]Monitoramento_Base_somente_disp!$A:$L,8,FALSE),0)</f>
        <v>947058</v>
      </c>
      <c r="F861" s="20">
        <f>IFERROR(VLOOKUP(A861,[1]Monitoramento_Base_somente_disp!$A:$L,9,FALSE),0)</f>
        <v>0</v>
      </c>
      <c r="G861" s="28">
        <f>IFERROR(VLOOKUP(A861,[1]Monitoramento_Base_somente_disp!$A:$L,10,FALSE),0)</f>
        <v>0</v>
      </c>
      <c r="H861" s="27">
        <f>IFERROR(VLOOKUP(A861,[2]webService!$A:$I,4,FALSE),0)</f>
        <v>0</v>
      </c>
      <c r="I861" s="20">
        <f>IFERROR(VLOOKUP(A861,[2]webService!$A:$II,5,FALSE),0)</f>
        <v>0</v>
      </c>
      <c r="J861" s="20">
        <f>IFERROR(VLOOKUP(A861,[2]webService!$A:$I,6,FALSE),0)</f>
        <v>0</v>
      </c>
      <c r="K861" s="20">
        <f>IFERROR(VLOOKUP(A861,[2]webService!$A:$I,7,FALSE),0)</f>
        <v>0</v>
      </c>
      <c r="L861" s="20">
        <f>IFERROR(VLOOKUP(A861,[2]webService!$A:$I,8,FALSE),0)</f>
        <v>0</v>
      </c>
      <c r="M861" s="28">
        <f>IFERROR(VLOOKUP(A861,[2]webService!$A:$I,9,FALSE),0)</f>
        <v>0</v>
      </c>
      <c r="N861" s="27">
        <f>IFERROR(VLOOKUP(A861,[3]soaBnafar!$A:$G,2,FALSE),0)</f>
        <v>0</v>
      </c>
      <c r="O861" s="20">
        <f>IFERROR(VLOOKUP(A861,[3]soaBnafar!$A:$H,3,FALSE),0)</f>
        <v>0</v>
      </c>
      <c r="P861" s="20">
        <f>IFERROR(VLOOKUP(A861,[3]soaBnafar!$A:$G,4,FALSE),0)</f>
        <v>0</v>
      </c>
      <c r="Q861" s="20">
        <f>IFERROR(VLOOKUP(A861,[3]soaBnafar!$A:$G,5,FALSE),0)</f>
        <v>0</v>
      </c>
      <c r="R861" s="20">
        <f>IFERROR(VLOOKUP(A861,[3]soaBnafar!$A:$G,6,FALSE),0)</f>
        <v>0</v>
      </c>
      <c r="S861" s="20">
        <f>IFERROR(VLOOKUP(A861,[3]soaBnafar!$A:$G,7,FALSE),0)</f>
        <v>0</v>
      </c>
      <c r="T861" s="32">
        <f t="shared" si="158"/>
        <v>1569</v>
      </c>
      <c r="U861" s="21">
        <f t="shared" si="159"/>
        <v>1917651</v>
      </c>
      <c r="V861" s="21">
        <f t="shared" si="160"/>
        <v>0</v>
      </c>
      <c r="W861" s="21">
        <f t="shared" si="161"/>
        <v>947058</v>
      </c>
      <c r="X861" s="21">
        <f t="shared" si="162"/>
        <v>0</v>
      </c>
      <c r="Y861" s="33">
        <f t="shared" si="163"/>
        <v>0</v>
      </c>
      <c r="Z861" s="4" t="str">
        <f t="shared" si="164"/>
        <v>Sim</v>
      </c>
      <c r="AA861" s="4" t="str">
        <f t="shared" si="165"/>
        <v>Sim</v>
      </c>
      <c r="AB861" s="4" t="str">
        <f t="shared" si="166"/>
        <v>Não</v>
      </c>
      <c r="AC861" s="4" t="str">
        <f t="shared" si="167"/>
        <v>Sim</v>
      </c>
      <c r="AD861" s="4" t="str">
        <f t="shared" si="168"/>
        <v>Não</v>
      </c>
      <c r="AE861" s="30" t="str">
        <f t="shared" si="169"/>
        <v>Não</v>
      </c>
    </row>
    <row r="862" spans="1:31" x14ac:dyDescent="0.25">
      <c r="A862" s="23">
        <v>241240</v>
      </c>
      <c r="B862" s="27">
        <f>IFERROR(VLOOKUP(A862,[1]Monitoramento_Base_somente_disp!$A:$L,5,FALSE),0)</f>
        <v>13965</v>
      </c>
      <c r="C862" s="20">
        <f>IFERROR(VLOOKUP(A862,[1]Monitoramento_Base_somente_disp!$A:$L,6,FALSE),0)</f>
        <v>1339500</v>
      </c>
      <c r="D862" s="20">
        <f>IFERROR(VLOOKUP(A862,[1]Monitoramento_Base_somente_disp!$A:$L,7,FALSE),0)</f>
        <v>8268</v>
      </c>
      <c r="E862" s="20">
        <f>IFERROR(VLOOKUP(A862,[1]Monitoramento_Base_somente_disp!$A:$L,8,FALSE),0)</f>
        <v>495047</v>
      </c>
      <c r="F862" s="20">
        <f>IFERROR(VLOOKUP(A862,[1]Monitoramento_Base_somente_disp!$A:$L,9,FALSE),0)</f>
        <v>0</v>
      </c>
      <c r="G862" s="28">
        <f>IFERROR(VLOOKUP(A862,[1]Monitoramento_Base_somente_disp!$A:$L,10,FALSE),0)</f>
        <v>0</v>
      </c>
      <c r="H862" s="27">
        <f>IFERROR(VLOOKUP(A862,[2]webService!$A:$I,4,FALSE),0)</f>
        <v>0</v>
      </c>
      <c r="I862" s="20">
        <f>IFERROR(VLOOKUP(A862,[2]webService!$A:$II,5,FALSE),0)</f>
        <v>0</v>
      </c>
      <c r="J862" s="20">
        <f>IFERROR(VLOOKUP(A862,[2]webService!$A:$I,6,FALSE),0)</f>
        <v>0</v>
      </c>
      <c r="K862" s="20">
        <f>IFERROR(VLOOKUP(A862,[2]webService!$A:$I,7,FALSE),0)</f>
        <v>0</v>
      </c>
      <c r="L862" s="20">
        <f>IFERROR(VLOOKUP(A862,[2]webService!$A:$I,8,FALSE),0)</f>
        <v>0</v>
      </c>
      <c r="M862" s="28">
        <f>IFERROR(VLOOKUP(A862,[2]webService!$A:$I,9,FALSE),0)</f>
        <v>0</v>
      </c>
      <c r="N862" s="27">
        <f>IFERROR(VLOOKUP(A862,[3]soaBnafar!$A:$G,2,FALSE),0)</f>
        <v>0</v>
      </c>
      <c r="O862" s="20">
        <f>IFERROR(VLOOKUP(A862,[3]soaBnafar!$A:$H,3,FALSE),0)</f>
        <v>0</v>
      </c>
      <c r="P862" s="20">
        <f>IFERROR(VLOOKUP(A862,[3]soaBnafar!$A:$G,4,FALSE),0)</f>
        <v>0</v>
      </c>
      <c r="Q862" s="20">
        <f>IFERROR(VLOOKUP(A862,[3]soaBnafar!$A:$G,5,FALSE),0)</f>
        <v>0</v>
      </c>
      <c r="R862" s="20">
        <f>IFERROR(VLOOKUP(A862,[3]soaBnafar!$A:$G,6,FALSE),0)</f>
        <v>0</v>
      </c>
      <c r="S862" s="20">
        <f>IFERROR(VLOOKUP(A862,[3]soaBnafar!$A:$G,7,FALSE),0)</f>
        <v>0</v>
      </c>
      <c r="T862" s="32">
        <f t="shared" si="158"/>
        <v>13965</v>
      </c>
      <c r="U862" s="21">
        <f t="shared" si="159"/>
        <v>1339500</v>
      </c>
      <c r="V862" s="21">
        <f t="shared" si="160"/>
        <v>8268</v>
      </c>
      <c r="W862" s="21">
        <f t="shared" si="161"/>
        <v>495047</v>
      </c>
      <c r="X862" s="21">
        <f t="shared" si="162"/>
        <v>0</v>
      </c>
      <c r="Y862" s="33">
        <f t="shared" si="163"/>
        <v>0</v>
      </c>
      <c r="Z862" s="4" t="str">
        <f t="shared" si="164"/>
        <v>Sim</v>
      </c>
      <c r="AA862" s="4" t="str">
        <f t="shared" si="165"/>
        <v>Sim</v>
      </c>
      <c r="AB862" s="4" t="str">
        <f t="shared" si="166"/>
        <v>Sim</v>
      </c>
      <c r="AC862" s="4" t="str">
        <f t="shared" si="167"/>
        <v>Sim</v>
      </c>
      <c r="AD862" s="4" t="str">
        <f t="shared" si="168"/>
        <v>Não</v>
      </c>
      <c r="AE862" s="30" t="str">
        <f t="shared" si="169"/>
        <v>Não</v>
      </c>
    </row>
    <row r="863" spans="1:31" x14ac:dyDescent="0.25">
      <c r="A863" s="23">
        <v>241250</v>
      </c>
      <c r="B863" s="27">
        <f>IFERROR(VLOOKUP(A863,[1]Monitoramento_Base_somente_disp!$A:$L,5,FALSE),0)</f>
        <v>1912</v>
      </c>
      <c r="C863" s="20">
        <f>IFERROR(VLOOKUP(A863,[1]Monitoramento_Base_somente_disp!$A:$L,6,FALSE),0)</f>
        <v>19491224</v>
      </c>
      <c r="D863" s="20">
        <f>IFERROR(VLOOKUP(A863,[1]Monitoramento_Base_somente_disp!$A:$L,7,FALSE),0)</f>
        <v>574</v>
      </c>
      <c r="E863" s="20">
        <f>IFERROR(VLOOKUP(A863,[1]Monitoramento_Base_somente_disp!$A:$L,8,FALSE),0)</f>
        <v>9728868</v>
      </c>
      <c r="F863" s="20">
        <f>IFERROR(VLOOKUP(A863,[1]Monitoramento_Base_somente_disp!$A:$L,9,FALSE),0)</f>
        <v>0</v>
      </c>
      <c r="G863" s="28">
        <f>IFERROR(VLOOKUP(A863,[1]Monitoramento_Base_somente_disp!$A:$L,10,FALSE),0)</f>
        <v>0</v>
      </c>
      <c r="H863" s="27">
        <f>IFERROR(VLOOKUP(A863,[2]webService!$A:$I,4,FALSE),0)</f>
        <v>0</v>
      </c>
      <c r="I863" s="20">
        <f>IFERROR(VLOOKUP(A863,[2]webService!$A:$II,5,FALSE),0)</f>
        <v>0</v>
      </c>
      <c r="J863" s="20">
        <f>IFERROR(VLOOKUP(A863,[2]webService!$A:$I,6,FALSE),0)</f>
        <v>0</v>
      </c>
      <c r="K863" s="20">
        <f>IFERROR(VLOOKUP(A863,[2]webService!$A:$I,7,FALSE),0)</f>
        <v>0</v>
      </c>
      <c r="L863" s="20">
        <f>IFERROR(VLOOKUP(A863,[2]webService!$A:$I,8,FALSE),0)</f>
        <v>0</v>
      </c>
      <c r="M863" s="28">
        <f>IFERROR(VLOOKUP(A863,[2]webService!$A:$I,9,FALSE),0)</f>
        <v>0</v>
      </c>
      <c r="N863" s="27">
        <f>IFERROR(VLOOKUP(A863,[3]soaBnafar!$A:$G,2,FALSE),0)</f>
        <v>0</v>
      </c>
      <c r="O863" s="20">
        <f>IFERROR(VLOOKUP(A863,[3]soaBnafar!$A:$H,3,FALSE),0)</f>
        <v>0</v>
      </c>
      <c r="P863" s="20">
        <f>IFERROR(VLOOKUP(A863,[3]soaBnafar!$A:$G,4,FALSE),0)</f>
        <v>0</v>
      </c>
      <c r="Q863" s="20">
        <f>IFERROR(VLOOKUP(A863,[3]soaBnafar!$A:$G,5,FALSE),0)</f>
        <v>0</v>
      </c>
      <c r="R863" s="20">
        <f>IFERROR(VLOOKUP(A863,[3]soaBnafar!$A:$G,6,FALSE),0)</f>
        <v>0</v>
      </c>
      <c r="S863" s="20">
        <f>IFERROR(VLOOKUP(A863,[3]soaBnafar!$A:$G,7,FALSE),0)</f>
        <v>0</v>
      </c>
      <c r="T863" s="32">
        <f t="shared" si="158"/>
        <v>1912</v>
      </c>
      <c r="U863" s="21">
        <f t="shared" si="159"/>
        <v>19491224</v>
      </c>
      <c r="V863" s="21">
        <f t="shared" si="160"/>
        <v>574</v>
      </c>
      <c r="W863" s="21">
        <f t="shared" si="161"/>
        <v>9728868</v>
      </c>
      <c r="X863" s="21">
        <f t="shared" si="162"/>
        <v>0</v>
      </c>
      <c r="Y863" s="33">
        <f t="shared" si="163"/>
        <v>0</v>
      </c>
      <c r="Z863" s="4" t="str">
        <f t="shared" si="164"/>
        <v>Sim</v>
      </c>
      <c r="AA863" s="4" t="str">
        <f t="shared" si="165"/>
        <v>Sim</v>
      </c>
      <c r="AB863" s="4" t="str">
        <f t="shared" si="166"/>
        <v>Sim</v>
      </c>
      <c r="AC863" s="4" t="str">
        <f t="shared" si="167"/>
        <v>Sim</v>
      </c>
      <c r="AD863" s="4" t="str">
        <f t="shared" si="168"/>
        <v>Não</v>
      </c>
      <c r="AE863" s="30" t="str">
        <f t="shared" si="169"/>
        <v>Não</v>
      </c>
    </row>
    <row r="864" spans="1:31" x14ac:dyDescent="0.25">
      <c r="A864" s="23">
        <v>241255</v>
      </c>
      <c r="B864" s="27">
        <f>IFERROR(VLOOKUP(A864,[1]Monitoramento_Base_somente_disp!$A:$L,5,FALSE),0)</f>
        <v>7587</v>
      </c>
      <c r="C864" s="20">
        <f>IFERROR(VLOOKUP(A864,[1]Monitoramento_Base_somente_disp!$A:$L,6,FALSE),0)</f>
        <v>16954690</v>
      </c>
      <c r="D864" s="20">
        <f>IFERROR(VLOOKUP(A864,[1]Monitoramento_Base_somente_disp!$A:$L,7,FALSE),0)</f>
        <v>3145</v>
      </c>
      <c r="E864" s="20">
        <f>IFERROR(VLOOKUP(A864,[1]Monitoramento_Base_somente_disp!$A:$L,8,FALSE),0)</f>
        <v>8399225</v>
      </c>
      <c r="F864" s="20">
        <f>IFERROR(VLOOKUP(A864,[1]Monitoramento_Base_somente_disp!$A:$L,9,FALSE),0)</f>
        <v>0</v>
      </c>
      <c r="G864" s="28">
        <f>IFERROR(VLOOKUP(A864,[1]Monitoramento_Base_somente_disp!$A:$L,10,FALSE),0)</f>
        <v>0</v>
      </c>
      <c r="H864" s="27">
        <f>IFERROR(VLOOKUP(A864,[2]webService!$A:$I,4,FALSE),0)</f>
        <v>0</v>
      </c>
      <c r="I864" s="20">
        <f>IFERROR(VLOOKUP(A864,[2]webService!$A:$II,5,FALSE),0)</f>
        <v>0</v>
      </c>
      <c r="J864" s="20">
        <f>IFERROR(VLOOKUP(A864,[2]webService!$A:$I,6,FALSE),0)</f>
        <v>0</v>
      </c>
      <c r="K864" s="20">
        <f>IFERROR(VLOOKUP(A864,[2]webService!$A:$I,7,FALSE),0)</f>
        <v>0</v>
      </c>
      <c r="L864" s="20">
        <f>IFERROR(VLOOKUP(A864,[2]webService!$A:$I,8,FALSE),0)</f>
        <v>0</v>
      </c>
      <c r="M864" s="28">
        <f>IFERROR(VLOOKUP(A864,[2]webService!$A:$I,9,FALSE),0)</f>
        <v>0</v>
      </c>
      <c r="N864" s="27">
        <f>IFERROR(VLOOKUP(A864,[3]soaBnafar!$A:$G,2,FALSE),0)</f>
        <v>0</v>
      </c>
      <c r="O864" s="20">
        <f>IFERROR(VLOOKUP(A864,[3]soaBnafar!$A:$H,3,FALSE),0)</f>
        <v>0</v>
      </c>
      <c r="P864" s="20">
        <f>IFERROR(VLOOKUP(A864,[3]soaBnafar!$A:$G,4,FALSE),0)</f>
        <v>0</v>
      </c>
      <c r="Q864" s="20">
        <f>IFERROR(VLOOKUP(A864,[3]soaBnafar!$A:$G,5,FALSE),0)</f>
        <v>0</v>
      </c>
      <c r="R864" s="20">
        <f>IFERROR(VLOOKUP(A864,[3]soaBnafar!$A:$G,6,FALSE),0)</f>
        <v>0</v>
      </c>
      <c r="S864" s="20">
        <f>IFERROR(VLOOKUP(A864,[3]soaBnafar!$A:$G,7,FALSE),0)</f>
        <v>0</v>
      </c>
      <c r="T864" s="32">
        <f t="shared" si="158"/>
        <v>7587</v>
      </c>
      <c r="U864" s="21">
        <f t="shared" si="159"/>
        <v>16954690</v>
      </c>
      <c r="V864" s="21">
        <f t="shared" si="160"/>
        <v>3145</v>
      </c>
      <c r="W864" s="21">
        <f t="shared" si="161"/>
        <v>8399225</v>
      </c>
      <c r="X864" s="21">
        <f t="shared" si="162"/>
        <v>0</v>
      </c>
      <c r="Y864" s="33">
        <f t="shared" si="163"/>
        <v>0</v>
      </c>
      <c r="Z864" s="4" t="str">
        <f t="shared" si="164"/>
        <v>Sim</v>
      </c>
      <c r="AA864" s="4" t="str">
        <f t="shared" si="165"/>
        <v>Sim</v>
      </c>
      <c r="AB864" s="4" t="str">
        <f t="shared" si="166"/>
        <v>Sim</v>
      </c>
      <c r="AC864" s="4" t="str">
        <f t="shared" si="167"/>
        <v>Sim</v>
      </c>
      <c r="AD864" s="4" t="str">
        <f t="shared" si="168"/>
        <v>Não</v>
      </c>
      <c r="AE864" s="30" t="str">
        <f t="shared" si="169"/>
        <v>Não</v>
      </c>
    </row>
    <row r="865" spans="1:31" x14ac:dyDescent="0.25">
      <c r="A865" s="23">
        <v>241260</v>
      </c>
      <c r="B865" s="27">
        <f>IFERROR(VLOOKUP(A865,[1]Monitoramento_Base_somente_disp!$A:$L,5,FALSE),0)</f>
        <v>132153</v>
      </c>
      <c r="C865" s="20">
        <f>IFERROR(VLOOKUP(A865,[1]Monitoramento_Base_somente_disp!$A:$L,6,FALSE),0)</f>
        <v>15008043</v>
      </c>
      <c r="D865" s="20">
        <f>IFERROR(VLOOKUP(A865,[1]Monitoramento_Base_somente_disp!$A:$L,7,FALSE),0)</f>
        <v>74825</v>
      </c>
      <c r="E865" s="20">
        <f>IFERROR(VLOOKUP(A865,[1]Monitoramento_Base_somente_disp!$A:$L,8,FALSE),0)</f>
        <v>7011967</v>
      </c>
      <c r="F865" s="20">
        <f>IFERROR(VLOOKUP(A865,[1]Monitoramento_Base_somente_disp!$A:$L,9,FALSE),0)</f>
        <v>0</v>
      </c>
      <c r="G865" s="28">
        <f>IFERROR(VLOOKUP(A865,[1]Monitoramento_Base_somente_disp!$A:$L,10,FALSE),0)</f>
        <v>0</v>
      </c>
      <c r="H865" s="27">
        <f>IFERROR(VLOOKUP(A865,[2]webService!$A:$I,4,FALSE),0)</f>
        <v>0</v>
      </c>
      <c r="I865" s="20">
        <f>IFERROR(VLOOKUP(A865,[2]webService!$A:$II,5,FALSE),0)</f>
        <v>0</v>
      </c>
      <c r="J865" s="20">
        <f>IFERROR(VLOOKUP(A865,[2]webService!$A:$I,6,FALSE),0)</f>
        <v>0</v>
      </c>
      <c r="K865" s="20">
        <f>IFERROR(VLOOKUP(A865,[2]webService!$A:$I,7,FALSE),0)</f>
        <v>0</v>
      </c>
      <c r="L865" s="20">
        <f>IFERROR(VLOOKUP(A865,[2]webService!$A:$I,8,FALSE),0)</f>
        <v>0</v>
      </c>
      <c r="M865" s="28">
        <f>IFERROR(VLOOKUP(A865,[2]webService!$A:$I,9,FALSE),0)</f>
        <v>0</v>
      </c>
      <c r="N865" s="27">
        <f>IFERROR(VLOOKUP(A865,[3]soaBnafar!$A:$G,2,FALSE),0)</f>
        <v>0</v>
      </c>
      <c r="O865" s="20">
        <f>IFERROR(VLOOKUP(A865,[3]soaBnafar!$A:$H,3,FALSE),0)</f>
        <v>0</v>
      </c>
      <c r="P865" s="20">
        <f>IFERROR(VLOOKUP(A865,[3]soaBnafar!$A:$G,4,FALSE),0)</f>
        <v>0</v>
      </c>
      <c r="Q865" s="20">
        <f>IFERROR(VLOOKUP(A865,[3]soaBnafar!$A:$G,5,FALSE),0)</f>
        <v>0</v>
      </c>
      <c r="R865" s="20">
        <f>IFERROR(VLOOKUP(A865,[3]soaBnafar!$A:$G,6,FALSE),0)</f>
        <v>0</v>
      </c>
      <c r="S865" s="20">
        <f>IFERROR(VLOOKUP(A865,[3]soaBnafar!$A:$G,7,FALSE),0)</f>
        <v>0</v>
      </c>
      <c r="T865" s="32">
        <f t="shared" si="158"/>
        <v>132153</v>
      </c>
      <c r="U865" s="21">
        <f t="shared" si="159"/>
        <v>15008043</v>
      </c>
      <c r="V865" s="21">
        <f t="shared" si="160"/>
        <v>74825</v>
      </c>
      <c r="W865" s="21">
        <f t="shared" si="161"/>
        <v>7011967</v>
      </c>
      <c r="X865" s="21">
        <f t="shared" si="162"/>
        <v>0</v>
      </c>
      <c r="Y865" s="33">
        <f t="shared" si="163"/>
        <v>0</v>
      </c>
      <c r="Z865" s="4" t="str">
        <f t="shared" si="164"/>
        <v>Sim</v>
      </c>
      <c r="AA865" s="4" t="str">
        <f t="shared" si="165"/>
        <v>Sim</v>
      </c>
      <c r="AB865" s="4" t="str">
        <f t="shared" si="166"/>
        <v>Sim</v>
      </c>
      <c r="AC865" s="4" t="str">
        <f t="shared" si="167"/>
        <v>Sim</v>
      </c>
      <c r="AD865" s="4" t="str">
        <f t="shared" si="168"/>
        <v>Não</v>
      </c>
      <c r="AE865" s="30" t="str">
        <f t="shared" si="169"/>
        <v>Não</v>
      </c>
    </row>
    <row r="866" spans="1:31" x14ac:dyDescent="0.25">
      <c r="A866" s="23">
        <v>241270</v>
      </c>
      <c r="B866" s="27">
        <f>IFERROR(VLOOKUP(A866,[1]Monitoramento_Base_somente_disp!$A:$L,5,FALSE),0)</f>
        <v>1250</v>
      </c>
      <c r="C866" s="20">
        <f>IFERROR(VLOOKUP(A866,[1]Monitoramento_Base_somente_disp!$A:$L,6,FALSE),0)</f>
        <v>645075</v>
      </c>
      <c r="D866" s="20">
        <f>IFERROR(VLOOKUP(A866,[1]Monitoramento_Base_somente_disp!$A:$L,7,FALSE),0)</f>
        <v>924</v>
      </c>
      <c r="E866" s="20">
        <f>IFERROR(VLOOKUP(A866,[1]Monitoramento_Base_somente_disp!$A:$L,8,FALSE),0)</f>
        <v>244196</v>
      </c>
      <c r="F866" s="20">
        <f>IFERROR(VLOOKUP(A866,[1]Monitoramento_Base_somente_disp!$A:$L,9,FALSE),0)</f>
        <v>0</v>
      </c>
      <c r="G866" s="28">
        <f>IFERROR(VLOOKUP(A866,[1]Monitoramento_Base_somente_disp!$A:$L,10,FALSE),0)</f>
        <v>0</v>
      </c>
      <c r="H866" s="27">
        <f>IFERROR(VLOOKUP(A866,[2]webService!$A:$I,4,FALSE),0)</f>
        <v>0</v>
      </c>
      <c r="I866" s="20">
        <f>IFERROR(VLOOKUP(A866,[2]webService!$A:$II,5,FALSE),0)</f>
        <v>0</v>
      </c>
      <c r="J866" s="20">
        <f>IFERROR(VLOOKUP(A866,[2]webService!$A:$I,6,FALSE),0)</f>
        <v>0</v>
      </c>
      <c r="K866" s="20">
        <f>IFERROR(VLOOKUP(A866,[2]webService!$A:$I,7,FALSE),0)</f>
        <v>0</v>
      </c>
      <c r="L866" s="20">
        <f>IFERROR(VLOOKUP(A866,[2]webService!$A:$I,8,FALSE),0)</f>
        <v>0</v>
      </c>
      <c r="M866" s="28">
        <f>IFERROR(VLOOKUP(A866,[2]webService!$A:$I,9,FALSE),0)</f>
        <v>0</v>
      </c>
      <c r="N866" s="27">
        <f>IFERROR(VLOOKUP(A866,[3]soaBnafar!$A:$G,2,FALSE),0)</f>
        <v>0</v>
      </c>
      <c r="O866" s="20">
        <f>IFERROR(VLOOKUP(A866,[3]soaBnafar!$A:$H,3,FALSE),0)</f>
        <v>0</v>
      </c>
      <c r="P866" s="20">
        <f>IFERROR(VLOOKUP(A866,[3]soaBnafar!$A:$G,4,FALSE),0)</f>
        <v>0</v>
      </c>
      <c r="Q866" s="20">
        <f>IFERROR(VLOOKUP(A866,[3]soaBnafar!$A:$G,5,FALSE),0)</f>
        <v>0</v>
      </c>
      <c r="R866" s="20">
        <f>IFERROR(VLOOKUP(A866,[3]soaBnafar!$A:$G,6,FALSE),0)</f>
        <v>0</v>
      </c>
      <c r="S866" s="20">
        <f>IFERROR(VLOOKUP(A866,[3]soaBnafar!$A:$G,7,FALSE),0)</f>
        <v>0</v>
      </c>
      <c r="T866" s="32">
        <f t="shared" si="158"/>
        <v>1250</v>
      </c>
      <c r="U866" s="21">
        <f t="shared" si="159"/>
        <v>645075</v>
      </c>
      <c r="V866" s="21">
        <f t="shared" si="160"/>
        <v>924</v>
      </c>
      <c r="W866" s="21">
        <f t="shared" si="161"/>
        <v>244196</v>
      </c>
      <c r="X866" s="21">
        <f t="shared" si="162"/>
        <v>0</v>
      </c>
      <c r="Y866" s="33">
        <f t="shared" si="163"/>
        <v>0</v>
      </c>
      <c r="Z866" s="4" t="str">
        <f t="shared" si="164"/>
        <v>Sim</v>
      </c>
      <c r="AA866" s="4" t="str">
        <f t="shared" si="165"/>
        <v>Sim</v>
      </c>
      <c r="AB866" s="4" t="str">
        <f t="shared" si="166"/>
        <v>Sim</v>
      </c>
      <c r="AC866" s="4" t="str">
        <f t="shared" si="167"/>
        <v>Sim</v>
      </c>
      <c r="AD866" s="4" t="str">
        <f t="shared" si="168"/>
        <v>Não</v>
      </c>
      <c r="AE866" s="30" t="str">
        <f t="shared" si="169"/>
        <v>Não</v>
      </c>
    </row>
    <row r="867" spans="1:31" x14ac:dyDescent="0.25">
      <c r="A867" s="23">
        <v>241280</v>
      </c>
      <c r="B867" s="27">
        <f>IFERROR(VLOOKUP(A867,[1]Monitoramento_Base_somente_disp!$A:$L,5,FALSE),0)</f>
        <v>0</v>
      </c>
      <c r="C867" s="20">
        <f>IFERROR(VLOOKUP(A867,[1]Monitoramento_Base_somente_disp!$A:$L,6,FALSE),0)</f>
        <v>3710084</v>
      </c>
      <c r="D867" s="20">
        <f>IFERROR(VLOOKUP(A867,[1]Monitoramento_Base_somente_disp!$A:$L,7,FALSE),0)</f>
        <v>0</v>
      </c>
      <c r="E867" s="20">
        <f>IFERROR(VLOOKUP(A867,[1]Monitoramento_Base_somente_disp!$A:$L,8,FALSE),0)</f>
        <v>1855042</v>
      </c>
      <c r="F867" s="20">
        <f>IFERROR(VLOOKUP(A867,[1]Monitoramento_Base_somente_disp!$A:$L,9,FALSE),0)</f>
        <v>0</v>
      </c>
      <c r="G867" s="28">
        <f>IFERROR(VLOOKUP(A867,[1]Monitoramento_Base_somente_disp!$A:$L,10,FALSE),0)</f>
        <v>0</v>
      </c>
      <c r="H867" s="27">
        <f>IFERROR(VLOOKUP(A867,[2]webService!$A:$I,4,FALSE),0)</f>
        <v>0</v>
      </c>
      <c r="I867" s="20">
        <f>IFERROR(VLOOKUP(A867,[2]webService!$A:$II,5,FALSE),0)</f>
        <v>0</v>
      </c>
      <c r="J867" s="20">
        <f>IFERROR(VLOOKUP(A867,[2]webService!$A:$I,6,FALSE),0)</f>
        <v>0</v>
      </c>
      <c r="K867" s="20">
        <f>IFERROR(VLOOKUP(A867,[2]webService!$A:$I,7,FALSE),0)</f>
        <v>0</v>
      </c>
      <c r="L867" s="20">
        <f>IFERROR(VLOOKUP(A867,[2]webService!$A:$I,8,FALSE),0)</f>
        <v>0</v>
      </c>
      <c r="M867" s="28">
        <f>IFERROR(VLOOKUP(A867,[2]webService!$A:$I,9,FALSE),0)</f>
        <v>0</v>
      </c>
      <c r="N867" s="27">
        <f>IFERROR(VLOOKUP(A867,[3]soaBnafar!$A:$G,2,FALSE),0)</f>
        <v>0</v>
      </c>
      <c r="O867" s="20">
        <f>IFERROR(VLOOKUP(A867,[3]soaBnafar!$A:$H,3,FALSE),0)</f>
        <v>0</v>
      </c>
      <c r="P867" s="20">
        <f>IFERROR(VLOOKUP(A867,[3]soaBnafar!$A:$G,4,FALSE),0)</f>
        <v>0</v>
      </c>
      <c r="Q867" s="20">
        <f>IFERROR(VLOOKUP(A867,[3]soaBnafar!$A:$G,5,FALSE),0)</f>
        <v>0</v>
      </c>
      <c r="R867" s="20">
        <f>IFERROR(VLOOKUP(A867,[3]soaBnafar!$A:$G,6,FALSE),0)</f>
        <v>0</v>
      </c>
      <c r="S867" s="20">
        <f>IFERROR(VLOOKUP(A867,[3]soaBnafar!$A:$G,7,FALSE),0)</f>
        <v>0</v>
      </c>
      <c r="T867" s="32">
        <f t="shared" si="158"/>
        <v>0</v>
      </c>
      <c r="U867" s="21">
        <f t="shared" si="159"/>
        <v>3710084</v>
      </c>
      <c r="V867" s="21">
        <f t="shared" si="160"/>
        <v>0</v>
      </c>
      <c r="W867" s="21">
        <f t="shared" si="161"/>
        <v>1855042</v>
      </c>
      <c r="X867" s="21">
        <f t="shared" si="162"/>
        <v>0</v>
      </c>
      <c r="Y867" s="33">
        <f t="shared" si="163"/>
        <v>0</v>
      </c>
      <c r="Z867" s="4" t="str">
        <f t="shared" si="164"/>
        <v>Não</v>
      </c>
      <c r="AA867" s="4" t="str">
        <f t="shared" si="165"/>
        <v>Sim</v>
      </c>
      <c r="AB867" s="4" t="str">
        <f t="shared" si="166"/>
        <v>Não</v>
      </c>
      <c r="AC867" s="4" t="str">
        <f t="shared" si="167"/>
        <v>Sim</v>
      </c>
      <c r="AD867" s="4" t="str">
        <f t="shared" si="168"/>
        <v>Não</v>
      </c>
      <c r="AE867" s="30" t="str">
        <f t="shared" si="169"/>
        <v>Não</v>
      </c>
    </row>
    <row r="868" spans="1:31" x14ac:dyDescent="0.25">
      <c r="A868" s="23">
        <v>241290</v>
      </c>
      <c r="B868" s="27">
        <f>IFERROR(VLOOKUP(A868,[1]Monitoramento_Base_somente_disp!$A:$L,5,FALSE),0)</f>
        <v>390</v>
      </c>
      <c r="C868" s="20">
        <f>IFERROR(VLOOKUP(A868,[1]Monitoramento_Base_somente_disp!$A:$L,6,FALSE),0)</f>
        <v>4100170</v>
      </c>
      <c r="D868" s="20">
        <f>IFERROR(VLOOKUP(A868,[1]Monitoramento_Base_somente_disp!$A:$L,7,FALSE),0)</f>
        <v>0</v>
      </c>
      <c r="E868" s="20">
        <f>IFERROR(VLOOKUP(A868,[1]Monitoramento_Base_somente_disp!$A:$L,8,FALSE),0)</f>
        <v>2049110</v>
      </c>
      <c r="F868" s="20">
        <f>IFERROR(VLOOKUP(A868,[1]Monitoramento_Base_somente_disp!$A:$L,9,FALSE),0)</f>
        <v>0</v>
      </c>
      <c r="G868" s="28">
        <f>IFERROR(VLOOKUP(A868,[1]Monitoramento_Base_somente_disp!$A:$L,10,FALSE),0)</f>
        <v>0</v>
      </c>
      <c r="H868" s="27">
        <f>IFERROR(VLOOKUP(A868,[2]webService!$A:$I,4,FALSE),0)</f>
        <v>0</v>
      </c>
      <c r="I868" s="20">
        <f>IFERROR(VLOOKUP(A868,[2]webService!$A:$II,5,FALSE),0)</f>
        <v>0</v>
      </c>
      <c r="J868" s="20">
        <f>IFERROR(VLOOKUP(A868,[2]webService!$A:$I,6,FALSE),0)</f>
        <v>0</v>
      </c>
      <c r="K868" s="20">
        <f>IFERROR(VLOOKUP(A868,[2]webService!$A:$I,7,FALSE),0)</f>
        <v>0</v>
      </c>
      <c r="L868" s="20">
        <f>IFERROR(VLOOKUP(A868,[2]webService!$A:$I,8,FALSE),0)</f>
        <v>0</v>
      </c>
      <c r="M868" s="28">
        <f>IFERROR(VLOOKUP(A868,[2]webService!$A:$I,9,FALSE),0)</f>
        <v>0</v>
      </c>
      <c r="N868" s="27">
        <f>IFERROR(VLOOKUP(A868,[3]soaBnafar!$A:$G,2,FALSE),0)</f>
        <v>0</v>
      </c>
      <c r="O868" s="20">
        <f>IFERROR(VLOOKUP(A868,[3]soaBnafar!$A:$H,3,FALSE),0)</f>
        <v>0</v>
      </c>
      <c r="P868" s="20">
        <f>IFERROR(VLOOKUP(A868,[3]soaBnafar!$A:$G,4,FALSE),0)</f>
        <v>0</v>
      </c>
      <c r="Q868" s="20">
        <f>IFERROR(VLOOKUP(A868,[3]soaBnafar!$A:$G,5,FALSE),0)</f>
        <v>0</v>
      </c>
      <c r="R868" s="20">
        <f>IFERROR(VLOOKUP(A868,[3]soaBnafar!$A:$G,6,FALSE),0)</f>
        <v>0</v>
      </c>
      <c r="S868" s="20">
        <f>IFERROR(VLOOKUP(A868,[3]soaBnafar!$A:$G,7,FALSE),0)</f>
        <v>0</v>
      </c>
      <c r="T868" s="32">
        <f t="shared" si="158"/>
        <v>390</v>
      </c>
      <c r="U868" s="21">
        <f t="shared" si="159"/>
        <v>4100170</v>
      </c>
      <c r="V868" s="21">
        <f t="shared" si="160"/>
        <v>0</v>
      </c>
      <c r="W868" s="21">
        <f t="shared" si="161"/>
        <v>2049110</v>
      </c>
      <c r="X868" s="21">
        <f t="shared" si="162"/>
        <v>0</v>
      </c>
      <c r="Y868" s="33">
        <f t="shared" si="163"/>
        <v>0</v>
      </c>
      <c r="Z868" s="4" t="str">
        <f t="shared" si="164"/>
        <v>Sim</v>
      </c>
      <c r="AA868" s="4" t="str">
        <f t="shared" si="165"/>
        <v>Sim</v>
      </c>
      <c r="AB868" s="4" t="str">
        <f t="shared" si="166"/>
        <v>Não</v>
      </c>
      <c r="AC868" s="4" t="str">
        <f t="shared" si="167"/>
        <v>Sim</v>
      </c>
      <c r="AD868" s="4" t="str">
        <f t="shared" si="168"/>
        <v>Não</v>
      </c>
      <c r="AE868" s="30" t="str">
        <f t="shared" si="169"/>
        <v>Não</v>
      </c>
    </row>
    <row r="869" spans="1:31" x14ac:dyDescent="0.25">
      <c r="A869" s="23">
        <v>241300</v>
      </c>
      <c r="B869" s="27">
        <f>IFERROR(VLOOKUP(A869,[1]Monitoramento_Base_somente_disp!$A:$L,5,FALSE),0)</f>
        <v>0</v>
      </c>
      <c r="C869" s="20">
        <f>IFERROR(VLOOKUP(A869,[1]Monitoramento_Base_somente_disp!$A:$L,6,FALSE),0)</f>
        <v>3690232</v>
      </c>
      <c r="D869" s="20">
        <f>IFERROR(VLOOKUP(A869,[1]Monitoramento_Base_somente_disp!$A:$L,7,FALSE),0)</f>
        <v>0</v>
      </c>
      <c r="E869" s="20">
        <f>IFERROR(VLOOKUP(A869,[1]Monitoramento_Base_somente_disp!$A:$L,8,FALSE),0)</f>
        <v>1845116</v>
      </c>
      <c r="F869" s="20">
        <f>IFERROR(VLOOKUP(A869,[1]Monitoramento_Base_somente_disp!$A:$L,9,FALSE),0)</f>
        <v>0</v>
      </c>
      <c r="G869" s="28">
        <f>IFERROR(VLOOKUP(A869,[1]Monitoramento_Base_somente_disp!$A:$L,10,FALSE),0)</f>
        <v>0</v>
      </c>
      <c r="H869" s="27">
        <f>IFERROR(VLOOKUP(A869,[2]webService!$A:$I,4,FALSE),0)</f>
        <v>0</v>
      </c>
      <c r="I869" s="20">
        <f>IFERROR(VLOOKUP(A869,[2]webService!$A:$II,5,FALSE),0)</f>
        <v>0</v>
      </c>
      <c r="J869" s="20">
        <f>IFERROR(VLOOKUP(A869,[2]webService!$A:$I,6,FALSE),0)</f>
        <v>0</v>
      </c>
      <c r="K869" s="20">
        <f>IFERROR(VLOOKUP(A869,[2]webService!$A:$I,7,FALSE),0)</f>
        <v>0</v>
      </c>
      <c r="L869" s="20">
        <f>IFERROR(VLOOKUP(A869,[2]webService!$A:$I,8,FALSE),0)</f>
        <v>0</v>
      </c>
      <c r="M869" s="28">
        <f>IFERROR(VLOOKUP(A869,[2]webService!$A:$I,9,FALSE),0)</f>
        <v>0</v>
      </c>
      <c r="N869" s="27">
        <f>IFERROR(VLOOKUP(A869,[3]soaBnafar!$A:$G,2,FALSE),0)</f>
        <v>0</v>
      </c>
      <c r="O869" s="20">
        <f>IFERROR(VLOOKUP(A869,[3]soaBnafar!$A:$H,3,FALSE),0)</f>
        <v>0</v>
      </c>
      <c r="P869" s="20">
        <f>IFERROR(VLOOKUP(A869,[3]soaBnafar!$A:$G,4,FALSE),0)</f>
        <v>0</v>
      </c>
      <c r="Q869" s="20">
        <f>IFERROR(VLOOKUP(A869,[3]soaBnafar!$A:$G,5,FALSE),0)</f>
        <v>0</v>
      </c>
      <c r="R869" s="20">
        <f>IFERROR(VLOOKUP(A869,[3]soaBnafar!$A:$G,6,FALSE),0)</f>
        <v>0</v>
      </c>
      <c r="S869" s="20">
        <f>IFERROR(VLOOKUP(A869,[3]soaBnafar!$A:$G,7,FALSE),0)</f>
        <v>0</v>
      </c>
      <c r="T869" s="32">
        <f t="shared" si="158"/>
        <v>0</v>
      </c>
      <c r="U869" s="21">
        <f t="shared" si="159"/>
        <v>3690232</v>
      </c>
      <c r="V869" s="21">
        <f t="shared" si="160"/>
        <v>0</v>
      </c>
      <c r="W869" s="21">
        <f t="shared" si="161"/>
        <v>1845116</v>
      </c>
      <c r="X869" s="21">
        <f t="shared" si="162"/>
        <v>0</v>
      </c>
      <c r="Y869" s="33">
        <f t="shared" si="163"/>
        <v>0</v>
      </c>
      <c r="Z869" s="4" t="str">
        <f t="shared" si="164"/>
        <v>Não</v>
      </c>
      <c r="AA869" s="4" t="str">
        <f t="shared" si="165"/>
        <v>Sim</v>
      </c>
      <c r="AB869" s="4" t="str">
        <f t="shared" si="166"/>
        <v>Não</v>
      </c>
      <c r="AC869" s="4" t="str">
        <f t="shared" si="167"/>
        <v>Sim</v>
      </c>
      <c r="AD869" s="4" t="str">
        <f t="shared" si="168"/>
        <v>Não</v>
      </c>
      <c r="AE869" s="30" t="str">
        <f t="shared" si="169"/>
        <v>Não</v>
      </c>
    </row>
    <row r="870" spans="1:31" x14ac:dyDescent="0.25">
      <c r="A870" s="23">
        <v>241310</v>
      </c>
      <c r="B870" s="27">
        <f>IFERROR(VLOOKUP(A870,[1]Monitoramento_Base_somente_disp!$A:$L,5,FALSE),0)</f>
        <v>2641</v>
      </c>
      <c r="C870" s="20">
        <f>IFERROR(VLOOKUP(A870,[1]Monitoramento_Base_somente_disp!$A:$L,6,FALSE),0)</f>
        <v>6078266</v>
      </c>
      <c r="D870" s="20">
        <f>IFERROR(VLOOKUP(A870,[1]Monitoramento_Base_somente_disp!$A:$L,7,FALSE),0)</f>
        <v>0</v>
      </c>
      <c r="E870" s="20">
        <f>IFERROR(VLOOKUP(A870,[1]Monitoramento_Base_somente_disp!$A:$L,8,FALSE),0)</f>
        <v>3031210</v>
      </c>
      <c r="F870" s="20">
        <f>IFERROR(VLOOKUP(A870,[1]Monitoramento_Base_somente_disp!$A:$L,9,FALSE),0)</f>
        <v>0</v>
      </c>
      <c r="G870" s="28">
        <f>IFERROR(VLOOKUP(A870,[1]Monitoramento_Base_somente_disp!$A:$L,10,FALSE),0)</f>
        <v>0</v>
      </c>
      <c r="H870" s="27">
        <f>IFERROR(VLOOKUP(A870,[2]webService!$A:$I,4,FALSE),0)</f>
        <v>0</v>
      </c>
      <c r="I870" s="20">
        <f>IFERROR(VLOOKUP(A870,[2]webService!$A:$II,5,FALSE),0)</f>
        <v>0</v>
      </c>
      <c r="J870" s="20">
        <f>IFERROR(VLOOKUP(A870,[2]webService!$A:$I,6,FALSE),0)</f>
        <v>0</v>
      </c>
      <c r="K870" s="20">
        <f>IFERROR(VLOOKUP(A870,[2]webService!$A:$I,7,FALSE),0)</f>
        <v>0</v>
      </c>
      <c r="L870" s="20">
        <f>IFERROR(VLOOKUP(A870,[2]webService!$A:$I,8,FALSE),0)</f>
        <v>0</v>
      </c>
      <c r="M870" s="28">
        <f>IFERROR(VLOOKUP(A870,[2]webService!$A:$I,9,FALSE),0)</f>
        <v>0</v>
      </c>
      <c r="N870" s="27">
        <f>IFERROR(VLOOKUP(A870,[3]soaBnafar!$A:$G,2,FALSE),0)</f>
        <v>0</v>
      </c>
      <c r="O870" s="20">
        <f>IFERROR(VLOOKUP(A870,[3]soaBnafar!$A:$H,3,FALSE),0)</f>
        <v>0</v>
      </c>
      <c r="P870" s="20">
        <f>IFERROR(VLOOKUP(A870,[3]soaBnafar!$A:$G,4,FALSE),0)</f>
        <v>0</v>
      </c>
      <c r="Q870" s="20">
        <f>IFERROR(VLOOKUP(A870,[3]soaBnafar!$A:$G,5,FALSE),0)</f>
        <v>0</v>
      </c>
      <c r="R870" s="20">
        <f>IFERROR(VLOOKUP(A870,[3]soaBnafar!$A:$G,6,FALSE),0)</f>
        <v>0</v>
      </c>
      <c r="S870" s="20">
        <f>IFERROR(VLOOKUP(A870,[3]soaBnafar!$A:$G,7,FALSE),0)</f>
        <v>0</v>
      </c>
      <c r="T870" s="32">
        <f t="shared" si="158"/>
        <v>2641</v>
      </c>
      <c r="U870" s="21">
        <f t="shared" si="159"/>
        <v>6078266</v>
      </c>
      <c r="V870" s="21">
        <f t="shared" si="160"/>
        <v>0</v>
      </c>
      <c r="W870" s="21">
        <f t="shared" si="161"/>
        <v>3031210</v>
      </c>
      <c r="X870" s="21">
        <f t="shared" si="162"/>
        <v>0</v>
      </c>
      <c r="Y870" s="33">
        <f t="shared" si="163"/>
        <v>0</v>
      </c>
      <c r="Z870" s="4" t="str">
        <f t="shared" si="164"/>
        <v>Sim</v>
      </c>
      <c r="AA870" s="4" t="str">
        <f t="shared" si="165"/>
        <v>Sim</v>
      </c>
      <c r="AB870" s="4" t="str">
        <f t="shared" si="166"/>
        <v>Não</v>
      </c>
      <c r="AC870" s="4" t="str">
        <f t="shared" si="167"/>
        <v>Sim</v>
      </c>
      <c r="AD870" s="4" t="str">
        <f t="shared" si="168"/>
        <v>Não</v>
      </c>
      <c r="AE870" s="30" t="str">
        <f t="shared" si="169"/>
        <v>Não</v>
      </c>
    </row>
    <row r="871" spans="1:31" x14ac:dyDescent="0.25">
      <c r="A871" s="23">
        <v>241320</v>
      </c>
      <c r="B871" s="27">
        <f>IFERROR(VLOOKUP(A871,[1]Monitoramento_Base_somente_disp!$A:$L,5,FALSE),0)</f>
        <v>0</v>
      </c>
      <c r="C871" s="20">
        <f>IFERROR(VLOOKUP(A871,[1]Monitoramento_Base_somente_disp!$A:$L,6,FALSE),0)</f>
        <v>4597824</v>
      </c>
      <c r="D871" s="20">
        <f>IFERROR(VLOOKUP(A871,[1]Monitoramento_Base_somente_disp!$A:$L,7,FALSE),0)</f>
        <v>0</v>
      </c>
      <c r="E871" s="20">
        <f>IFERROR(VLOOKUP(A871,[1]Monitoramento_Base_somente_disp!$A:$L,8,FALSE),0)</f>
        <v>2298912</v>
      </c>
      <c r="F871" s="20">
        <f>IFERROR(VLOOKUP(A871,[1]Monitoramento_Base_somente_disp!$A:$L,9,FALSE),0)</f>
        <v>0</v>
      </c>
      <c r="G871" s="28">
        <f>IFERROR(VLOOKUP(A871,[1]Monitoramento_Base_somente_disp!$A:$L,10,FALSE),0)</f>
        <v>0</v>
      </c>
      <c r="H871" s="27">
        <f>IFERROR(VLOOKUP(A871,[2]webService!$A:$I,4,FALSE),0)</f>
        <v>0</v>
      </c>
      <c r="I871" s="20">
        <f>IFERROR(VLOOKUP(A871,[2]webService!$A:$II,5,FALSE),0)</f>
        <v>0</v>
      </c>
      <c r="J871" s="20">
        <f>IFERROR(VLOOKUP(A871,[2]webService!$A:$I,6,FALSE),0)</f>
        <v>0</v>
      </c>
      <c r="K871" s="20">
        <f>IFERROR(VLOOKUP(A871,[2]webService!$A:$I,7,FALSE),0)</f>
        <v>0</v>
      </c>
      <c r="L871" s="20">
        <f>IFERROR(VLOOKUP(A871,[2]webService!$A:$I,8,FALSE),0)</f>
        <v>0</v>
      </c>
      <c r="M871" s="28">
        <f>IFERROR(VLOOKUP(A871,[2]webService!$A:$I,9,FALSE),0)</f>
        <v>0</v>
      </c>
      <c r="N871" s="27">
        <f>IFERROR(VLOOKUP(A871,[3]soaBnafar!$A:$G,2,FALSE),0)</f>
        <v>0</v>
      </c>
      <c r="O871" s="20">
        <f>IFERROR(VLOOKUP(A871,[3]soaBnafar!$A:$H,3,FALSE),0)</f>
        <v>0</v>
      </c>
      <c r="P871" s="20">
        <f>IFERROR(VLOOKUP(A871,[3]soaBnafar!$A:$G,4,FALSE),0)</f>
        <v>0</v>
      </c>
      <c r="Q871" s="20">
        <f>IFERROR(VLOOKUP(A871,[3]soaBnafar!$A:$G,5,FALSE),0)</f>
        <v>0</v>
      </c>
      <c r="R871" s="20">
        <f>IFERROR(VLOOKUP(A871,[3]soaBnafar!$A:$G,6,FALSE),0)</f>
        <v>0</v>
      </c>
      <c r="S871" s="20">
        <f>IFERROR(VLOOKUP(A871,[3]soaBnafar!$A:$G,7,FALSE),0)</f>
        <v>0</v>
      </c>
      <c r="T871" s="32">
        <f t="shared" si="158"/>
        <v>0</v>
      </c>
      <c r="U871" s="21">
        <f t="shared" si="159"/>
        <v>4597824</v>
      </c>
      <c r="V871" s="21">
        <f t="shared" si="160"/>
        <v>0</v>
      </c>
      <c r="W871" s="21">
        <f t="shared" si="161"/>
        <v>2298912</v>
      </c>
      <c r="X871" s="21">
        <f t="shared" si="162"/>
        <v>0</v>
      </c>
      <c r="Y871" s="33">
        <f t="shared" si="163"/>
        <v>0</v>
      </c>
      <c r="Z871" s="4" t="str">
        <f t="shared" si="164"/>
        <v>Não</v>
      </c>
      <c r="AA871" s="4" t="str">
        <f t="shared" si="165"/>
        <v>Sim</v>
      </c>
      <c r="AB871" s="4" t="str">
        <f t="shared" si="166"/>
        <v>Não</v>
      </c>
      <c r="AC871" s="4" t="str">
        <f t="shared" si="167"/>
        <v>Sim</v>
      </c>
      <c r="AD871" s="4" t="str">
        <f t="shared" si="168"/>
        <v>Não</v>
      </c>
      <c r="AE871" s="30" t="str">
        <f t="shared" si="169"/>
        <v>Não</v>
      </c>
    </row>
    <row r="872" spans="1:31" x14ac:dyDescent="0.25">
      <c r="A872" s="23">
        <v>241330</v>
      </c>
      <c r="B872" s="27">
        <f>IFERROR(VLOOKUP(A872,[1]Monitoramento_Base_somente_disp!$A:$L,5,FALSE),0)</f>
        <v>4263</v>
      </c>
      <c r="C872" s="20">
        <f>IFERROR(VLOOKUP(A872,[1]Monitoramento_Base_somente_disp!$A:$L,6,FALSE),0)</f>
        <v>2503064</v>
      </c>
      <c r="D872" s="20">
        <f>IFERROR(VLOOKUP(A872,[1]Monitoramento_Base_somente_disp!$A:$L,7,FALSE),0)</f>
        <v>2702</v>
      </c>
      <c r="E872" s="20">
        <f>IFERROR(VLOOKUP(A872,[1]Monitoramento_Base_somente_disp!$A:$L,8,FALSE),0)</f>
        <v>1193308</v>
      </c>
      <c r="F872" s="20">
        <f>IFERROR(VLOOKUP(A872,[1]Monitoramento_Base_somente_disp!$A:$L,9,FALSE),0)</f>
        <v>0</v>
      </c>
      <c r="G872" s="28">
        <f>IFERROR(VLOOKUP(A872,[1]Monitoramento_Base_somente_disp!$A:$L,10,FALSE),0)</f>
        <v>0</v>
      </c>
      <c r="H872" s="27">
        <f>IFERROR(VLOOKUP(A872,[2]webService!$A:$I,4,FALSE),0)</f>
        <v>0</v>
      </c>
      <c r="I872" s="20">
        <f>IFERROR(VLOOKUP(A872,[2]webService!$A:$II,5,FALSE),0)</f>
        <v>0</v>
      </c>
      <c r="J872" s="20">
        <f>IFERROR(VLOOKUP(A872,[2]webService!$A:$I,6,FALSE),0)</f>
        <v>0</v>
      </c>
      <c r="K872" s="20">
        <f>IFERROR(VLOOKUP(A872,[2]webService!$A:$I,7,FALSE),0)</f>
        <v>0</v>
      </c>
      <c r="L872" s="20">
        <f>IFERROR(VLOOKUP(A872,[2]webService!$A:$I,8,FALSE),0)</f>
        <v>0</v>
      </c>
      <c r="M872" s="28">
        <f>IFERROR(VLOOKUP(A872,[2]webService!$A:$I,9,FALSE),0)</f>
        <v>0</v>
      </c>
      <c r="N872" s="27">
        <f>IFERROR(VLOOKUP(A872,[3]soaBnafar!$A:$G,2,FALSE),0)</f>
        <v>0</v>
      </c>
      <c r="O872" s="20">
        <f>IFERROR(VLOOKUP(A872,[3]soaBnafar!$A:$H,3,FALSE),0)</f>
        <v>0</v>
      </c>
      <c r="P872" s="20">
        <f>IFERROR(VLOOKUP(A872,[3]soaBnafar!$A:$G,4,FALSE),0)</f>
        <v>0</v>
      </c>
      <c r="Q872" s="20">
        <f>IFERROR(VLOOKUP(A872,[3]soaBnafar!$A:$G,5,FALSE),0)</f>
        <v>0</v>
      </c>
      <c r="R872" s="20">
        <f>IFERROR(VLOOKUP(A872,[3]soaBnafar!$A:$G,6,FALSE),0)</f>
        <v>0</v>
      </c>
      <c r="S872" s="20">
        <f>IFERROR(VLOOKUP(A872,[3]soaBnafar!$A:$G,7,FALSE),0)</f>
        <v>0</v>
      </c>
      <c r="T872" s="32">
        <f t="shared" si="158"/>
        <v>4263</v>
      </c>
      <c r="U872" s="21">
        <f t="shared" si="159"/>
        <v>2503064</v>
      </c>
      <c r="V872" s="21">
        <f t="shared" si="160"/>
        <v>2702</v>
      </c>
      <c r="W872" s="21">
        <f t="shared" si="161"/>
        <v>1193308</v>
      </c>
      <c r="X872" s="21">
        <f t="shared" si="162"/>
        <v>0</v>
      </c>
      <c r="Y872" s="33">
        <f t="shared" si="163"/>
        <v>0</v>
      </c>
      <c r="Z872" s="4" t="str">
        <f t="shared" si="164"/>
        <v>Sim</v>
      </c>
      <c r="AA872" s="4" t="str">
        <f t="shared" si="165"/>
        <v>Sim</v>
      </c>
      <c r="AB872" s="4" t="str">
        <f t="shared" si="166"/>
        <v>Sim</v>
      </c>
      <c r="AC872" s="4" t="str">
        <f t="shared" si="167"/>
        <v>Sim</v>
      </c>
      <c r="AD872" s="4" t="str">
        <f t="shared" si="168"/>
        <v>Não</v>
      </c>
      <c r="AE872" s="30" t="str">
        <f t="shared" si="169"/>
        <v>Não</v>
      </c>
    </row>
    <row r="873" spans="1:31" x14ac:dyDescent="0.25">
      <c r="A873" s="23">
        <v>241335</v>
      </c>
      <c r="B873" s="27">
        <f>IFERROR(VLOOKUP(A873,[1]Monitoramento_Base_somente_disp!$A:$L,5,FALSE),0)</f>
        <v>1950</v>
      </c>
      <c r="C873" s="20">
        <f>IFERROR(VLOOKUP(A873,[1]Monitoramento_Base_somente_disp!$A:$L,6,FALSE),0)</f>
        <v>11007170</v>
      </c>
      <c r="D873" s="20">
        <f>IFERROR(VLOOKUP(A873,[1]Monitoramento_Base_somente_disp!$A:$L,7,FALSE),0)</f>
        <v>0</v>
      </c>
      <c r="E873" s="20">
        <f>IFERROR(VLOOKUP(A873,[1]Monitoramento_Base_somente_disp!$A:$L,8,FALSE),0)</f>
        <v>5490940</v>
      </c>
      <c r="F873" s="20">
        <f>IFERROR(VLOOKUP(A873,[1]Monitoramento_Base_somente_disp!$A:$L,9,FALSE),0)</f>
        <v>0</v>
      </c>
      <c r="G873" s="28">
        <f>IFERROR(VLOOKUP(A873,[1]Monitoramento_Base_somente_disp!$A:$L,10,FALSE),0)</f>
        <v>0</v>
      </c>
      <c r="H873" s="27">
        <f>IFERROR(VLOOKUP(A873,[2]webService!$A:$I,4,FALSE),0)</f>
        <v>0</v>
      </c>
      <c r="I873" s="20">
        <f>IFERROR(VLOOKUP(A873,[2]webService!$A:$II,5,FALSE),0)</f>
        <v>0</v>
      </c>
      <c r="J873" s="20">
        <f>IFERROR(VLOOKUP(A873,[2]webService!$A:$I,6,FALSE),0)</f>
        <v>0</v>
      </c>
      <c r="K873" s="20">
        <f>IFERROR(VLOOKUP(A873,[2]webService!$A:$I,7,FALSE),0)</f>
        <v>0</v>
      </c>
      <c r="L873" s="20">
        <f>IFERROR(VLOOKUP(A873,[2]webService!$A:$I,8,FALSE),0)</f>
        <v>0</v>
      </c>
      <c r="M873" s="28">
        <f>IFERROR(VLOOKUP(A873,[2]webService!$A:$I,9,FALSE),0)</f>
        <v>0</v>
      </c>
      <c r="N873" s="27">
        <f>IFERROR(VLOOKUP(A873,[3]soaBnafar!$A:$G,2,FALSE),0)</f>
        <v>0</v>
      </c>
      <c r="O873" s="20">
        <f>IFERROR(VLOOKUP(A873,[3]soaBnafar!$A:$H,3,FALSE),0)</f>
        <v>0</v>
      </c>
      <c r="P873" s="20">
        <f>IFERROR(VLOOKUP(A873,[3]soaBnafar!$A:$G,4,FALSE),0)</f>
        <v>0</v>
      </c>
      <c r="Q873" s="20">
        <f>IFERROR(VLOOKUP(A873,[3]soaBnafar!$A:$G,5,FALSE),0)</f>
        <v>0</v>
      </c>
      <c r="R873" s="20">
        <f>IFERROR(VLOOKUP(A873,[3]soaBnafar!$A:$G,6,FALSE),0)</f>
        <v>0</v>
      </c>
      <c r="S873" s="20">
        <f>IFERROR(VLOOKUP(A873,[3]soaBnafar!$A:$G,7,FALSE),0)</f>
        <v>0</v>
      </c>
      <c r="T873" s="32">
        <f t="shared" si="158"/>
        <v>1950</v>
      </c>
      <c r="U873" s="21">
        <f t="shared" si="159"/>
        <v>11007170</v>
      </c>
      <c r="V873" s="21">
        <f t="shared" si="160"/>
        <v>0</v>
      </c>
      <c r="W873" s="21">
        <f t="shared" si="161"/>
        <v>5490940</v>
      </c>
      <c r="X873" s="21">
        <f t="shared" si="162"/>
        <v>0</v>
      </c>
      <c r="Y873" s="33">
        <f t="shared" si="163"/>
        <v>0</v>
      </c>
      <c r="Z873" s="4" t="str">
        <f t="shared" si="164"/>
        <v>Sim</v>
      </c>
      <c r="AA873" s="4" t="str">
        <f t="shared" si="165"/>
        <v>Sim</v>
      </c>
      <c r="AB873" s="4" t="str">
        <f t="shared" si="166"/>
        <v>Não</v>
      </c>
      <c r="AC873" s="4" t="str">
        <f t="shared" si="167"/>
        <v>Sim</v>
      </c>
      <c r="AD873" s="4" t="str">
        <f t="shared" si="168"/>
        <v>Não</v>
      </c>
      <c r="AE873" s="30" t="str">
        <f t="shared" si="169"/>
        <v>Não</v>
      </c>
    </row>
    <row r="874" spans="1:31" x14ac:dyDescent="0.25">
      <c r="A874" s="23">
        <v>241340</v>
      </c>
      <c r="B874" s="27">
        <f>IFERROR(VLOOKUP(A874,[1]Monitoramento_Base_somente_disp!$A:$L,5,FALSE),0)</f>
        <v>51997</v>
      </c>
      <c r="C874" s="20">
        <f>IFERROR(VLOOKUP(A874,[1]Monitoramento_Base_somente_disp!$A:$L,6,FALSE),0)</f>
        <v>21797111</v>
      </c>
      <c r="D874" s="20">
        <f>IFERROR(VLOOKUP(A874,[1]Monitoramento_Base_somente_disp!$A:$L,7,FALSE),0)</f>
        <v>32689</v>
      </c>
      <c r="E874" s="20">
        <f>IFERROR(VLOOKUP(A874,[1]Monitoramento_Base_somente_disp!$A:$L,8,FALSE),0)</f>
        <v>10219458</v>
      </c>
      <c r="F874" s="20">
        <f>IFERROR(VLOOKUP(A874,[1]Monitoramento_Base_somente_disp!$A:$L,9,FALSE),0)</f>
        <v>0</v>
      </c>
      <c r="G874" s="28">
        <f>IFERROR(VLOOKUP(A874,[1]Monitoramento_Base_somente_disp!$A:$L,10,FALSE),0)</f>
        <v>0</v>
      </c>
      <c r="H874" s="27">
        <f>IFERROR(VLOOKUP(A874,[2]webService!$A:$I,4,FALSE),0)</f>
        <v>0</v>
      </c>
      <c r="I874" s="20">
        <f>IFERROR(VLOOKUP(A874,[2]webService!$A:$II,5,FALSE),0)</f>
        <v>0</v>
      </c>
      <c r="J874" s="20">
        <f>IFERROR(VLOOKUP(A874,[2]webService!$A:$I,6,FALSE),0)</f>
        <v>0</v>
      </c>
      <c r="K874" s="20">
        <f>IFERROR(VLOOKUP(A874,[2]webService!$A:$I,7,FALSE),0)</f>
        <v>0</v>
      </c>
      <c r="L874" s="20">
        <f>IFERROR(VLOOKUP(A874,[2]webService!$A:$I,8,FALSE),0)</f>
        <v>0</v>
      </c>
      <c r="M874" s="28">
        <f>IFERROR(VLOOKUP(A874,[2]webService!$A:$I,9,FALSE),0)</f>
        <v>0</v>
      </c>
      <c r="N874" s="27">
        <f>IFERROR(VLOOKUP(A874,[3]soaBnafar!$A:$G,2,FALSE),0)</f>
        <v>0</v>
      </c>
      <c r="O874" s="20">
        <f>IFERROR(VLOOKUP(A874,[3]soaBnafar!$A:$H,3,FALSE),0)</f>
        <v>0</v>
      </c>
      <c r="P874" s="20">
        <f>IFERROR(VLOOKUP(A874,[3]soaBnafar!$A:$G,4,FALSE),0)</f>
        <v>0</v>
      </c>
      <c r="Q874" s="20">
        <f>IFERROR(VLOOKUP(A874,[3]soaBnafar!$A:$G,5,FALSE),0)</f>
        <v>0</v>
      </c>
      <c r="R874" s="20">
        <f>IFERROR(VLOOKUP(A874,[3]soaBnafar!$A:$G,6,FALSE),0)</f>
        <v>0</v>
      </c>
      <c r="S874" s="20">
        <f>IFERROR(VLOOKUP(A874,[3]soaBnafar!$A:$G,7,FALSE),0)</f>
        <v>0</v>
      </c>
      <c r="T874" s="32">
        <f t="shared" si="158"/>
        <v>51997</v>
      </c>
      <c r="U874" s="21">
        <f t="shared" si="159"/>
        <v>21797111</v>
      </c>
      <c r="V874" s="21">
        <f t="shared" si="160"/>
        <v>32689</v>
      </c>
      <c r="W874" s="21">
        <f t="shared" si="161"/>
        <v>10219458</v>
      </c>
      <c r="X874" s="21">
        <f t="shared" si="162"/>
        <v>0</v>
      </c>
      <c r="Y874" s="33">
        <f t="shared" si="163"/>
        <v>0</v>
      </c>
      <c r="Z874" s="4" t="str">
        <f t="shared" si="164"/>
        <v>Sim</v>
      </c>
      <c r="AA874" s="4" t="str">
        <f t="shared" si="165"/>
        <v>Sim</v>
      </c>
      <c r="AB874" s="4" t="str">
        <f t="shared" si="166"/>
        <v>Sim</v>
      </c>
      <c r="AC874" s="4" t="str">
        <f t="shared" si="167"/>
        <v>Sim</v>
      </c>
      <c r="AD874" s="4" t="str">
        <f t="shared" si="168"/>
        <v>Não</v>
      </c>
      <c r="AE874" s="30" t="str">
        <f t="shared" si="169"/>
        <v>Não</v>
      </c>
    </row>
    <row r="875" spans="1:31" x14ac:dyDescent="0.25">
      <c r="A875" s="23">
        <v>241350</v>
      </c>
      <c r="B875" s="27">
        <f>IFERROR(VLOOKUP(A875,[1]Monitoramento_Base_somente_disp!$A:$L,5,FALSE),0)</f>
        <v>37387</v>
      </c>
      <c r="C875" s="20">
        <f>IFERROR(VLOOKUP(A875,[1]Monitoramento_Base_somente_disp!$A:$L,6,FALSE),0)</f>
        <v>11728071</v>
      </c>
      <c r="D875" s="20">
        <f>IFERROR(VLOOKUP(A875,[1]Monitoramento_Base_somente_disp!$A:$L,7,FALSE),0)</f>
        <v>12650</v>
      </c>
      <c r="E875" s="20">
        <f>IFERROR(VLOOKUP(A875,[1]Monitoramento_Base_somente_disp!$A:$L,8,FALSE),0)</f>
        <v>6177516</v>
      </c>
      <c r="F875" s="20">
        <f>IFERROR(VLOOKUP(A875,[1]Monitoramento_Base_somente_disp!$A:$L,9,FALSE),0)</f>
        <v>0</v>
      </c>
      <c r="G875" s="28">
        <f>IFERROR(VLOOKUP(A875,[1]Monitoramento_Base_somente_disp!$A:$L,10,FALSE),0)</f>
        <v>0</v>
      </c>
      <c r="H875" s="27">
        <f>IFERROR(VLOOKUP(A875,[2]webService!$A:$I,4,FALSE),0)</f>
        <v>0</v>
      </c>
      <c r="I875" s="20">
        <f>IFERROR(VLOOKUP(A875,[2]webService!$A:$II,5,FALSE),0)</f>
        <v>0</v>
      </c>
      <c r="J875" s="20">
        <f>IFERROR(VLOOKUP(A875,[2]webService!$A:$I,6,FALSE),0)</f>
        <v>0</v>
      </c>
      <c r="K875" s="20">
        <f>IFERROR(VLOOKUP(A875,[2]webService!$A:$I,7,FALSE),0)</f>
        <v>0</v>
      </c>
      <c r="L875" s="20">
        <f>IFERROR(VLOOKUP(A875,[2]webService!$A:$I,8,FALSE),0)</f>
        <v>0</v>
      </c>
      <c r="M875" s="28">
        <f>IFERROR(VLOOKUP(A875,[2]webService!$A:$I,9,FALSE),0)</f>
        <v>0</v>
      </c>
      <c r="N875" s="27">
        <f>IFERROR(VLOOKUP(A875,[3]soaBnafar!$A:$G,2,FALSE),0)</f>
        <v>0</v>
      </c>
      <c r="O875" s="20">
        <f>IFERROR(VLOOKUP(A875,[3]soaBnafar!$A:$H,3,FALSE),0)</f>
        <v>0</v>
      </c>
      <c r="P875" s="20">
        <f>IFERROR(VLOOKUP(A875,[3]soaBnafar!$A:$G,4,FALSE),0)</f>
        <v>0</v>
      </c>
      <c r="Q875" s="20">
        <f>IFERROR(VLOOKUP(A875,[3]soaBnafar!$A:$G,5,FALSE),0)</f>
        <v>0</v>
      </c>
      <c r="R875" s="20">
        <f>IFERROR(VLOOKUP(A875,[3]soaBnafar!$A:$G,6,FALSE),0)</f>
        <v>0</v>
      </c>
      <c r="S875" s="20">
        <f>IFERROR(VLOOKUP(A875,[3]soaBnafar!$A:$G,7,FALSE),0)</f>
        <v>0</v>
      </c>
      <c r="T875" s="32">
        <f t="shared" si="158"/>
        <v>37387</v>
      </c>
      <c r="U875" s="21">
        <f t="shared" si="159"/>
        <v>11728071</v>
      </c>
      <c r="V875" s="21">
        <f t="shared" si="160"/>
        <v>12650</v>
      </c>
      <c r="W875" s="21">
        <f t="shared" si="161"/>
        <v>6177516</v>
      </c>
      <c r="X875" s="21">
        <f t="shared" si="162"/>
        <v>0</v>
      </c>
      <c r="Y875" s="33">
        <f t="shared" si="163"/>
        <v>0</v>
      </c>
      <c r="Z875" s="4" t="str">
        <f t="shared" si="164"/>
        <v>Sim</v>
      </c>
      <c r="AA875" s="4" t="str">
        <f t="shared" si="165"/>
        <v>Sim</v>
      </c>
      <c r="AB875" s="4" t="str">
        <f t="shared" si="166"/>
        <v>Sim</v>
      </c>
      <c r="AC875" s="4" t="str">
        <f t="shared" si="167"/>
        <v>Sim</v>
      </c>
      <c r="AD875" s="4" t="str">
        <f t="shared" si="168"/>
        <v>Não</v>
      </c>
      <c r="AE875" s="30" t="str">
        <f t="shared" si="169"/>
        <v>Não</v>
      </c>
    </row>
    <row r="876" spans="1:31" x14ac:dyDescent="0.25">
      <c r="A876" s="23">
        <v>241355</v>
      </c>
      <c r="B876" s="27">
        <f>IFERROR(VLOOKUP(A876,[1]Monitoramento_Base_somente_disp!$A:$L,5,FALSE),0)</f>
        <v>66</v>
      </c>
      <c r="C876" s="20">
        <f>IFERROR(VLOOKUP(A876,[1]Monitoramento_Base_somente_disp!$A:$L,6,FALSE),0)</f>
        <v>1229797</v>
      </c>
      <c r="D876" s="20">
        <f>IFERROR(VLOOKUP(A876,[1]Monitoramento_Base_somente_disp!$A:$L,7,FALSE),0)</f>
        <v>108</v>
      </c>
      <c r="E876" s="20">
        <f>IFERROR(VLOOKUP(A876,[1]Monitoramento_Base_somente_disp!$A:$L,8,FALSE),0)</f>
        <v>613265</v>
      </c>
      <c r="F876" s="20">
        <f>IFERROR(VLOOKUP(A876,[1]Monitoramento_Base_somente_disp!$A:$L,9,FALSE),0)</f>
        <v>0</v>
      </c>
      <c r="G876" s="28">
        <f>IFERROR(VLOOKUP(A876,[1]Monitoramento_Base_somente_disp!$A:$L,10,FALSE),0)</f>
        <v>0</v>
      </c>
      <c r="H876" s="27">
        <f>IFERROR(VLOOKUP(A876,[2]webService!$A:$I,4,FALSE),0)</f>
        <v>0</v>
      </c>
      <c r="I876" s="20">
        <f>IFERROR(VLOOKUP(A876,[2]webService!$A:$II,5,FALSE),0)</f>
        <v>0</v>
      </c>
      <c r="J876" s="20">
        <f>IFERROR(VLOOKUP(A876,[2]webService!$A:$I,6,FALSE),0)</f>
        <v>0</v>
      </c>
      <c r="K876" s="20">
        <f>IFERROR(VLOOKUP(A876,[2]webService!$A:$I,7,FALSE),0)</f>
        <v>0</v>
      </c>
      <c r="L876" s="20">
        <f>IFERROR(VLOOKUP(A876,[2]webService!$A:$I,8,FALSE),0)</f>
        <v>0</v>
      </c>
      <c r="M876" s="28">
        <f>IFERROR(VLOOKUP(A876,[2]webService!$A:$I,9,FALSE),0)</f>
        <v>0</v>
      </c>
      <c r="N876" s="27">
        <f>IFERROR(VLOOKUP(A876,[3]soaBnafar!$A:$G,2,FALSE),0)</f>
        <v>0</v>
      </c>
      <c r="O876" s="20">
        <f>IFERROR(VLOOKUP(A876,[3]soaBnafar!$A:$H,3,FALSE),0)</f>
        <v>0</v>
      </c>
      <c r="P876" s="20">
        <f>IFERROR(VLOOKUP(A876,[3]soaBnafar!$A:$G,4,FALSE),0)</f>
        <v>0</v>
      </c>
      <c r="Q876" s="20">
        <f>IFERROR(VLOOKUP(A876,[3]soaBnafar!$A:$G,5,FALSE),0)</f>
        <v>0</v>
      </c>
      <c r="R876" s="20">
        <f>IFERROR(VLOOKUP(A876,[3]soaBnafar!$A:$G,6,FALSE),0)</f>
        <v>0</v>
      </c>
      <c r="S876" s="20">
        <f>IFERROR(VLOOKUP(A876,[3]soaBnafar!$A:$G,7,FALSE),0)</f>
        <v>0</v>
      </c>
      <c r="T876" s="32">
        <f t="shared" si="158"/>
        <v>66</v>
      </c>
      <c r="U876" s="21">
        <f t="shared" si="159"/>
        <v>1229797</v>
      </c>
      <c r="V876" s="21">
        <f t="shared" si="160"/>
        <v>108</v>
      </c>
      <c r="W876" s="21">
        <f t="shared" si="161"/>
        <v>613265</v>
      </c>
      <c r="X876" s="21">
        <f t="shared" si="162"/>
        <v>0</v>
      </c>
      <c r="Y876" s="33">
        <f t="shared" si="163"/>
        <v>0</v>
      </c>
      <c r="Z876" s="4" t="str">
        <f t="shared" si="164"/>
        <v>Sim</v>
      </c>
      <c r="AA876" s="4" t="str">
        <f t="shared" si="165"/>
        <v>Sim</v>
      </c>
      <c r="AB876" s="4" t="str">
        <f t="shared" si="166"/>
        <v>Sim</v>
      </c>
      <c r="AC876" s="4" t="str">
        <f t="shared" si="167"/>
        <v>Sim</v>
      </c>
      <c r="AD876" s="4" t="str">
        <f t="shared" si="168"/>
        <v>Não</v>
      </c>
      <c r="AE876" s="30" t="str">
        <f t="shared" si="169"/>
        <v>Não</v>
      </c>
    </row>
    <row r="877" spans="1:31" x14ac:dyDescent="0.25">
      <c r="A877" s="23">
        <v>241360</v>
      </c>
      <c r="B877" s="27">
        <f>IFERROR(VLOOKUP(A877,[1]Monitoramento_Base_somente_disp!$A:$L,5,FALSE),0)</f>
        <v>11777</v>
      </c>
      <c r="C877" s="20">
        <f>IFERROR(VLOOKUP(A877,[1]Monitoramento_Base_somente_disp!$A:$L,6,FALSE),0)</f>
        <v>12398535</v>
      </c>
      <c r="D877" s="20">
        <f>IFERROR(VLOOKUP(A877,[1]Monitoramento_Base_somente_disp!$A:$L,7,FALSE),0)</f>
        <v>10650</v>
      </c>
      <c r="E877" s="20">
        <f>IFERROR(VLOOKUP(A877,[1]Monitoramento_Base_somente_disp!$A:$L,8,FALSE),0)</f>
        <v>7404267</v>
      </c>
      <c r="F877" s="20">
        <f>IFERROR(VLOOKUP(A877,[1]Monitoramento_Base_somente_disp!$A:$L,9,FALSE),0)</f>
        <v>0</v>
      </c>
      <c r="G877" s="28">
        <f>IFERROR(VLOOKUP(A877,[1]Monitoramento_Base_somente_disp!$A:$L,10,FALSE),0)</f>
        <v>0</v>
      </c>
      <c r="H877" s="27">
        <f>IFERROR(VLOOKUP(A877,[2]webService!$A:$I,4,FALSE),0)</f>
        <v>0</v>
      </c>
      <c r="I877" s="20">
        <f>IFERROR(VLOOKUP(A877,[2]webService!$A:$II,5,FALSE),0)</f>
        <v>0</v>
      </c>
      <c r="J877" s="20">
        <f>IFERROR(VLOOKUP(A877,[2]webService!$A:$I,6,FALSE),0)</f>
        <v>0</v>
      </c>
      <c r="K877" s="20">
        <f>IFERROR(VLOOKUP(A877,[2]webService!$A:$I,7,FALSE),0)</f>
        <v>0</v>
      </c>
      <c r="L877" s="20">
        <f>IFERROR(VLOOKUP(A877,[2]webService!$A:$I,8,FALSE),0)</f>
        <v>0</v>
      </c>
      <c r="M877" s="28">
        <f>IFERROR(VLOOKUP(A877,[2]webService!$A:$I,9,FALSE),0)</f>
        <v>0</v>
      </c>
      <c r="N877" s="27">
        <f>IFERROR(VLOOKUP(A877,[3]soaBnafar!$A:$G,2,FALSE),0)</f>
        <v>0</v>
      </c>
      <c r="O877" s="20">
        <f>IFERROR(VLOOKUP(A877,[3]soaBnafar!$A:$H,3,FALSE),0)</f>
        <v>0</v>
      </c>
      <c r="P877" s="20">
        <f>IFERROR(VLOOKUP(A877,[3]soaBnafar!$A:$G,4,FALSE),0)</f>
        <v>0</v>
      </c>
      <c r="Q877" s="20">
        <f>IFERROR(VLOOKUP(A877,[3]soaBnafar!$A:$G,5,FALSE),0)</f>
        <v>0</v>
      </c>
      <c r="R877" s="20">
        <f>IFERROR(VLOOKUP(A877,[3]soaBnafar!$A:$G,6,FALSE),0)</f>
        <v>0</v>
      </c>
      <c r="S877" s="20">
        <f>IFERROR(VLOOKUP(A877,[3]soaBnafar!$A:$G,7,FALSE),0)</f>
        <v>0</v>
      </c>
      <c r="T877" s="32">
        <f t="shared" si="158"/>
        <v>11777</v>
      </c>
      <c r="U877" s="21">
        <f t="shared" si="159"/>
        <v>12398535</v>
      </c>
      <c r="V877" s="21">
        <f t="shared" si="160"/>
        <v>10650</v>
      </c>
      <c r="W877" s="21">
        <f t="shared" si="161"/>
        <v>7404267</v>
      </c>
      <c r="X877" s="21">
        <f t="shared" si="162"/>
        <v>0</v>
      </c>
      <c r="Y877" s="33">
        <f t="shared" si="163"/>
        <v>0</v>
      </c>
      <c r="Z877" s="4" t="str">
        <f t="shared" si="164"/>
        <v>Sim</v>
      </c>
      <c r="AA877" s="4" t="str">
        <f t="shared" si="165"/>
        <v>Sim</v>
      </c>
      <c r="AB877" s="4" t="str">
        <f t="shared" si="166"/>
        <v>Sim</v>
      </c>
      <c r="AC877" s="4" t="str">
        <f t="shared" si="167"/>
        <v>Sim</v>
      </c>
      <c r="AD877" s="4" t="str">
        <f t="shared" si="168"/>
        <v>Não</v>
      </c>
      <c r="AE877" s="30" t="str">
        <f t="shared" si="169"/>
        <v>Não</v>
      </c>
    </row>
    <row r="878" spans="1:31" x14ac:dyDescent="0.25">
      <c r="A878" s="23">
        <v>241370</v>
      </c>
      <c r="B878" s="27">
        <f>IFERROR(VLOOKUP(A878,[1]Monitoramento_Base_somente_disp!$A:$L,5,FALSE),0)</f>
        <v>10</v>
      </c>
      <c r="C878" s="20">
        <f>IFERROR(VLOOKUP(A878,[1]Monitoramento_Base_somente_disp!$A:$L,6,FALSE),0)</f>
        <v>3048058</v>
      </c>
      <c r="D878" s="20">
        <f>IFERROR(VLOOKUP(A878,[1]Monitoramento_Base_somente_disp!$A:$L,7,FALSE),0)</f>
        <v>8</v>
      </c>
      <c r="E878" s="20">
        <f>IFERROR(VLOOKUP(A878,[1]Monitoramento_Base_somente_disp!$A:$L,8,FALSE),0)</f>
        <v>1523842</v>
      </c>
      <c r="F878" s="20">
        <f>IFERROR(VLOOKUP(A878,[1]Monitoramento_Base_somente_disp!$A:$L,9,FALSE),0)</f>
        <v>0</v>
      </c>
      <c r="G878" s="28">
        <f>IFERROR(VLOOKUP(A878,[1]Monitoramento_Base_somente_disp!$A:$L,10,FALSE),0)</f>
        <v>0</v>
      </c>
      <c r="H878" s="27">
        <f>IFERROR(VLOOKUP(A878,[2]webService!$A:$I,4,FALSE),0)</f>
        <v>0</v>
      </c>
      <c r="I878" s="20">
        <f>IFERROR(VLOOKUP(A878,[2]webService!$A:$II,5,FALSE),0)</f>
        <v>0</v>
      </c>
      <c r="J878" s="20">
        <f>IFERROR(VLOOKUP(A878,[2]webService!$A:$I,6,FALSE),0)</f>
        <v>0</v>
      </c>
      <c r="K878" s="20">
        <f>IFERROR(VLOOKUP(A878,[2]webService!$A:$I,7,FALSE),0)</f>
        <v>0</v>
      </c>
      <c r="L878" s="20">
        <f>IFERROR(VLOOKUP(A878,[2]webService!$A:$I,8,FALSE),0)</f>
        <v>0</v>
      </c>
      <c r="M878" s="28">
        <f>IFERROR(VLOOKUP(A878,[2]webService!$A:$I,9,FALSE),0)</f>
        <v>0</v>
      </c>
      <c r="N878" s="27">
        <f>IFERROR(VLOOKUP(A878,[3]soaBnafar!$A:$G,2,FALSE),0)</f>
        <v>0</v>
      </c>
      <c r="O878" s="20">
        <f>IFERROR(VLOOKUP(A878,[3]soaBnafar!$A:$H,3,FALSE),0)</f>
        <v>0</v>
      </c>
      <c r="P878" s="20">
        <f>IFERROR(VLOOKUP(A878,[3]soaBnafar!$A:$G,4,FALSE),0)</f>
        <v>0</v>
      </c>
      <c r="Q878" s="20">
        <f>IFERROR(VLOOKUP(A878,[3]soaBnafar!$A:$G,5,FALSE),0)</f>
        <v>0</v>
      </c>
      <c r="R878" s="20">
        <f>IFERROR(VLOOKUP(A878,[3]soaBnafar!$A:$G,6,FALSE),0)</f>
        <v>0</v>
      </c>
      <c r="S878" s="20">
        <f>IFERROR(VLOOKUP(A878,[3]soaBnafar!$A:$G,7,FALSE),0)</f>
        <v>0</v>
      </c>
      <c r="T878" s="32">
        <f t="shared" si="158"/>
        <v>10</v>
      </c>
      <c r="U878" s="21">
        <f t="shared" si="159"/>
        <v>3048058</v>
      </c>
      <c r="V878" s="21">
        <f t="shared" si="160"/>
        <v>8</v>
      </c>
      <c r="W878" s="21">
        <f t="shared" si="161"/>
        <v>1523842</v>
      </c>
      <c r="X878" s="21">
        <f t="shared" si="162"/>
        <v>0</v>
      </c>
      <c r="Y878" s="33">
        <f t="shared" si="163"/>
        <v>0</v>
      </c>
      <c r="Z878" s="4" t="str">
        <f t="shared" si="164"/>
        <v>Sim</v>
      </c>
      <c r="AA878" s="4" t="str">
        <f t="shared" si="165"/>
        <v>Sim</v>
      </c>
      <c r="AB878" s="4" t="str">
        <f t="shared" si="166"/>
        <v>Sim</v>
      </c>
      <c r="AC878" s="4" t="str">
        <f t="shared" si="167"/>
        <v>Sim</v>
      </c>
      <c r="AD878" s="4" t="str">
        <f t="shared" si="168"/>
        <v>Não</v>
      </c>
      <c r="AE878" s="30" t="str">
        <f t="shared" si="169"/>
        <v>Não</v>
      </c>
    </row>
    <row r="879" spans="1:31" x14ac:dyDescent="0.25">
      <c r="A879" s="23">
        <v>241380</v>
      </c>
      <c r="B879" s="27">
        <f>IFERROR(VLOOKUP(A879,[1]Monitoramento_Base_somente_disp!$A:$L,5,FALSE),0)</f>
        <v>21358</v>
      </c>
      <c r="C879" s="20">
        <f>IFERROR(VLOOKUP(A879,[1]Monitoramento_Base_somente_disp!$A:$L,6,FALSE),0)</f>
        <v>2972343</v>
      </c>
      <c r="D879" s="20">
        <f>IFERROR(VLOOKUP(A879,[1]Monitoramento_Base_somente_disp!$A:$L,7,FALSE),0)</f>
        <v>7840</v>
      </c>
      <c r="E879" s="20">
        <f>IFERROR(VLOOKUP(A879,[1]Monitoramento_Base_somente_disp!$A:$L,8,FALSE),0)</f>
        <v>1643151</v>
      </c>
      <c r="F879" s="20">
        <f>IFERROR(VLOOKUP(A879,[1]Monitoramento_Base_somente_disp!$A:$L,9,FALSE),0)</f>
        <v>0</v>
      </c>
      <c r="G879" s="28">
        <f>IFERROR(VLOOKUP(A879,[1]Monitoramento_Base_somente_disp!$A:$L,10,FALSE),0)</f>
        <v>0</v>
      </c>
      <c r="H879" s="27">
        <f>IFERROR(VLOOKUP(A879,[2]webService!$A:$I,4,FALSE),0)</f>
        <v>0</v>
      </c>
      <c r="I879" s="20">
        <f>IFERROR(VLOOKUP(A879,[2]webService!$A:$II,5,FALSE),0)</f>
        <v>0</v>
      </c>
      <c r="J879" s="20">
        <f>IFERROR(VLOOKUP(A879,[2]webService!$A:$I,6,FALSE),0)</f>
        <v>0</v>
      </c>
      <c r="K879" s="20">
        <f>IFERROR(VLOOKUP(A879,[2]webService!$A:$I,7,FALSE),0)</f>
        <v>0</v>
      </c>
      <c r="L879" s="20">
        <f>IFERROR(VLOOKUP(A879,[2]webService!$A:$I,8,FALSE),0)</f>
        <v>0</v>
      </c>
      <c r="M879" s="28">
        <f>IFERROR(VLOOKUP(A879,[2]webService!$A:$I,9,FALSE),0)</f>
        <v>0</v>
      </c>
      <c r="N879" s="27">
        <f>IFERROR(VLOOKUP(A879,[3]soaBnafar!$A:$G,2,FALSE),0)</f>
        <v>0</v>
      </c>
      <c r="O879" s="20">
        <f>IFERROR(VLOOKUP(A879,[3]soaBnafar!$A:$H,3,FALSE),0)</f>
        <v>0</v>
      </c>
      <c r="P879" s="20">
        <f>IFERROR(VLOOKUP(A879,[3]soaBnafar!$A:$G,4,FALSE),0)</f>
        <v>0</v>
      </c>
      <c r="Q879" s="20">
        <f>IFERROR(VLOOKUP(A879,[3]soaBnafar!$A:$G,5,FALSE),0)</f>
        <v>0</v>
      </c>
      <c r="R879" s="20">
        <f>IFERROR(VLOOKUP(A879,[3]soaBnafar!$A:$G,6,FALSE),0)</f>
        <v>0</v>
      </c>
      <c r="S879" s="20">
        <f>IFERROR(VLOOKUP(A879,[3]soaBnafar!$A:$G,7,FALSE),0)</f>
        <v>0</v>
      </c>
      <c r="T879" s="32">
        <f t="shared" si="158"/>
        <v>21358</v>
      </c>
      <c r="U879" s="21">
        <f t="shared" si="159"/>
        <v>2972343</v>
      </c>
      <c r="V879" s="21">
        <f t="shared" si="160"/>
        <v>7840</v>
      </c>
      <c r="W879" s="21">
        <f t="shared" si="161"/>
        <v>1643151</v>
      </c>
      <c r="X879" s="21">
        <f t="shared" si="162"/>
        <v>0</v>
      </c>
      <c r="Y879" s="33">
        <f t="shared" si="163"/>
        <v>0</v>
      </c>
      <c r="Z879" s="4" t="str">
        <f t="shared" si="164"/>
        <v>Sim</v>
      </c>
      <c r="AA879" s="4" t="str">
        <f t="shared" si="165"/>
        <v>Sim</v>
      </c>
      <c r="AB879" s="4" t="str">
        <f t="shared" si="166"/>
        <v>Sim</v>
      </c>
      <c r="AC879" s="4" t="str">
        <f t="shared" si="167"/>
        <v>Sim</v>
      </c>
      <c r="AD879" s="4" t="str">
        <f t="shared" si="168"/>
        <v>Não</v>
      </c>
      <c r="AE879" s="30" t="str">
        <f t="shared" si="169"/>
        <v>Não</v>
      </c>
    </row>
    <row r="880" spans="1:31" x14ac:dyDescent="0.25">
      <c r="A880" s="23">
        <v>241390</v>
      </c>
      <c r="B880" s="27">
        <f>IFERROR(VLOOKUP(A880,[1]Monitoramento_Base_somente_disp!$A:$L,5,FALSE),0)</f>
        <v>17777</v>
      </c>
      <c r="C880" s="20">
        <f>IFERROR(VLOOKUP(A880,[1]Monitoramento_Base_somente_disp!$A:$L,6,FALSE),0)</f>
        <v>9214283</v>
      </c>
      <c r="D880" s="20">
        <f>IFERROR(VLOOKUP(A880,[1]Monitoramento_Base_somente_disp!$A:$L,7,FALSE),0)</f>
        <v>12101</v>
      </c>
      <c r="E880" s="20">
        <f>IFERROR(VLOOKUP(A880,[1]Monitoramento_Base_somente_disp!$A:$L,8,FALSE),0)</f>
        <v>4529172</v>
      </c>
      <c r="F880" s="20">
        <f>IFERROR(VLOOKUP(A880,[1]Monitoramento_Base_somente_disp!$A:$L,9,FALSE),0)</f>
        <v>0</v>
      </c>
      <c r="G880" s="28">
        <f>IFERROR(VLOOKUP(A880,[1]Monitoramento_Base_somente_disp!$A:$L,10,FALSE),0)</f>
        <v>0</v>
      </c>
      <c r="H880" s="27">
        <f>IFERROR(VLOOKUP(A880,[2]webService!$A:$I,4,FALSE),0)</f>
        <v>0</v>
      </c>
      <c r="I880" s="20">
        <f>IFERROR(VLOOKUP(A880,[2]webService!$A:$II,5,FALSE),0)</f>
        <v>0</v>
      </c>
      <c r="J880" s="20">
        <f>IFERROR(VLOOKUP(A880,[2]webService!$A:$I,6,FALSE),0)</f>
        <v>0</v>
      </c>
      <c r="K880" s="20">
        <f>IFERROR(VLOOKUP(A880,[2]webService!$A:$I,7,FALSE),0)</f>
        <v>0</v>
      </c>
      <c r="L880" s="20">
        <f>IFERROR(VLOOKUP(A880,[2]webService!$A:$I,8,FALSE),0)</f>
        <v>0</v>
      </c>
      <c r="M880" s="28">
        <f>IFERROR(VLOOKUP(A880,[2]webService!$A:$I,9,FALSE),0)</f>
        <v>0</v>
      </c>
      <c r="N880" s="27">
        <f>IFERROR(VLOOKUP(A880,[3]soaBnafar!$A:$G,2,FALSE),0)</f>
        <v>0</v>
      </c>
      <c r="O880" s="20">
        <f>IFERROR(VLOOKUP(A880,[3]soaBnafar!$A:$H,3,FALSE),0)</f>
        <v>0</v>
      </c>
      <c r="P880" s="20">
        <f>IFERROR(VLOOKUP(A880,[3]soaBnafar!$A:$G,4,FALSE),0)</f>
        <v>0</v>
      </c>
      <c r="Q880" s="20">
        <f>IFERROR(VLOOKUP(A880,[3]soaBnafar!$A:$G,5,FALSE),0)</f>
        <v>0</v>
      </c>
      <c r="R880" s="20">
        <f>IFERROR(VLOOKUP(A880,[3]soaBnafar!$A:$G,6,FALSE),0)</f>
        <v>0</v>
      </c>
      <c r="S880" s="20">
        <f>IFERROR(VLOOKUP(A880,[3]soaBnafar!$A:$G,7,FALSE),0)</f>
        <v>0</v>
      </c>
      <c r="T880" s="32">
        <f t="shared" si="158"/>
        <v>17777</v>
      </c>
      <c r="U880" s="21">
        <f t="shared" si="159"/>
        <v>9214283</v>
      </c>
      <c r="V880" s="21">
        <f t="shared" si="160"/>
        <v>12101</v>
      </c>
      <c r="W880" s="21">
        <f t="shared" si="161"/>
        <v>4529172</v>
      </c>
      <c r="X880" s="21">
        <f t="shared" si="162"/>
        <v>0</v>
      </c>
      <c r="Y880" s="33">
        <f t="shared" si="163"/>
        <v>0</v>
      </c>
      <c r="Z880" s="4" t="str">
        <f t="shared" si="164"/>
        <v>Sim</v>
      </c>
      <c r="AA880" s="4" t="str">
        <f t="shared" si="165"/>
        <v>Sim</v>
      </c>
      <c r="AB880" s="4" t="str">
        <f t="shared" si="166"/>
        <v>Sim</v>
      </c>
      <c r="AC880" s="4" t="str">
        <f t="shared" si="167"/>
        <v>Sim</v>
      </c>
      <c r="AD880" s="4" t="str">
        <f t="shared" si="168"/>
        <v>Não</v>
      </c>
      <c r="AE880" s="30" t="str">
        <f t="shared" si="169"/>
        <v>Não</v>
      </c>
    </row>
    <row r="881" spans="1:31" x14ac:dyDescent="0.25">
      <c r="A881" s="23">
        <v>241400</v>
      </c>
      <c r="B881" s="27">
        <f>IFERROR(VLOOKUP(A881,[1]Monitoramento_Base_somente_disp!$A:$L,5,FALSE),0)</f>
        <v>3127</v>
      </c>
      <c r="C881" s="20">
        <f>IFERROR(VLOOKUP(A881,[1]Monitoramento_Base_somente_disp!$A:$L,6,FALSE),0)</f>
        <v>598454</v>
      </c>
      <c r="D881" s="20">
        <f>IFERROR(VLOOKUP(A881,[1]Monitoramento_Base_somente_disp!$A:$L,7,FALSE),0)</f>
        <v>0</v>
      </c>
      <c r="E881" s="20">
        <f>IFERROR(VLOOKUP(A881,[1]Monitoramento_Base_somente_disp!$A:$L,8,FALSE),0)</f>
        <v>635222</v>
      </c>
      <c r="F881" s="20">
        <f>IFERROR(VLOOKUP(A881,[1]Monitoramento_Base_somente_disp!$A:$L,9,FALSE),0)</f>
        <v>0</v>
      </c>
      <c r="G881" s="28">
        <f>IFERROR(VLOOKUP(A881,[1]Monitoramento_Base_somente_disp!$A:$L,10,FALSE),0)</f>
        <v>0</v>
      </c>
      <c r="H881" s="27">
        <f>IFERROR(VLOOKUP(A881,[2]webService!$A:$I,4,FALSE),0)</f>
        <v>0</v>
      </c>
      <c r="I881" s="20">
        <f>IFERROR(VLOOKUP(A881,[2]webService!$A:$II,5,FALSE),0)</f>
        <v>0</v>
      </c>
      <c r="J881" s="20">
        <f>IFERROR(VLOOKUP(A881,[2]webService!$A:$I,6,FALSE),0)</f>
        <v>0</v>
      </c>
      <c r="K881" s="20">
        <f>IFERROR(VLOOKUP(A881,[2]webService!$A:$I,7,FALSE),0)</f>
        <v>0</v>
      </c>
      <c r="L881" s="20">
        <f>IFERROR(VLOOKUP(A881,[2]webService!$A:$I,8,FALSE),0)</f>
        <v>0</v>
      </c>
      <c r="M881" s="28">
        <f>IFERROR(VLOOKUP(A881,[2]webService!$A:$I,9,FALSE),0)</f>
        <v>0</v>
      </c>
      <c r="N881" s="27">
        <f>IFERROR(VLOOKUP(A881,[3]soaBnafar!$A:$G,2,FALSE),0)</f>
        <v>0</v>
      </c>
      <c r="O881" s="20">
        <f>IFERROR(VLOOKUP(A881,[3]soaBnafar!$A:$H,3,FALSE),0)</f>
        <v>0</v>
      </c>
      <c r="P881" s="20">
        <f>IFERROR(VLOOKUP(A881,[3]soaBnafar!$A:$G,4,FALSE),0)</f>
        <v>0</v>
      </c>
      <c r="Q881" s="20">
        <f>IFERROR(VLOOKUP(A881,[3]soaBnafar!$A:$G,5,FALSE),0)</f>
        <v>0</v>
      </c>
      <c r="R881" s="20">
        <f>IFERROR(VLOOKUP(A881,[3]soaBnafar!$A:$G,6,FALSE),0)</f>
        <v>0</v>
      </c>
      <c r="S881" s="20">
        <f>IFERROR(VLOOKUP(A881,[3]soaBnafar!$A:$G,7,FALSE),0)</f>
        <v>0</v>
      </c>
      <c r="T881" s="32">
        <f t="shared" si="158"/>
        <v>3127</v>
      </c>
      <c r="U881" s="21">
        <f t="shared" si="159"/>
        <v>598454</v>
      </c>
      <c r="V881" s="21">
        <f t="shared" si="160"/>
        <v>0</v>
      </c>
      <c r="W881" s="21">
        <f t="shared" si="161"/>
        <v>635222</v>
      </c>
      <c r="X881" s="21">
        <f t="shared" si="162"/>
        <v>0</v>
      </c>
      <c r="Y881" s="33">
        <f t="shared" si="163"/>
        <v>0</v>
      </c>
      <c r="Z881" s="4" t="str">
        <f t="shared" si="164"/>
        <v>Sim</v>
      </c>
      <c r="AA881" s="4" t="str">
        <f t="shared" si="165"/>
        <v>Sim</v>
      </c>
      <c r="AB881" s="4" t="str">
        <f t="shared" si="166"/>
        <v>Não</v>
      </c>
      <c r="AC881" s="4" t="str">
        <f t="shared" si="167"/>
        <v>Sim</v>
      </c>
      <c r="AD881" s="4" t="str">
        <f t="shared" si="168"/>
        <v>Não</v>
      </c>
      <c r="AE881" s="30" t="str">
        <f t="shared" si="169"/>
        <v>Não</v>
      </c>
    </row>
    <row r="882" spans="1:31" x14ac:dyDescent="0.25">
      <c r="A882" s="23">
        <v>241410</v>
      </c>
      <c r="B882" s="27">
        <f>IFERROR(VLOOKUP(A882,[1]Monitoramento_Base_somente_disp!$A:$L,5,FALSE),0)</f>
        <v>0</v>
      </c>
      <c r="C882" s="20">
        <f>IFERROR(VLOOKUP(A882,[1]Monitoramento_Base_somente_disp!$A:$L,6,FALSE),0)</f>
        <v>3199476</v>
      </c>
      <c r="D882" s="20">
        <f>IFERROR(VLOOKUP(A882,[1]Monitoramento_Base_somente_disp!$A:$L,7,FALSE),0)</f>
        <v>1590</v>
      </c>
      <c r="E882" s="20">
        <f>IFERROR(VLOOKUP(A882,[1]Monitoramento_Base_somente_disp!$A:$L,8,FALSE),0)</f>
        <v>1590348</v>
      </c>
      <c r="F882" s="20">
        <f>IFERROR(VLOOKUP(A882,[1]Monitoramento_Base_somente_disp!$A:$L,9,FALSE),0)</f>
        <v>0</v>
      </c>
      <c r="G882" s="28">
        <f>IFERROR(VLOOKUP(A882,[1]Monitoramento_Base_somente_disp!$A:$L,10,FALSE),0)</f>
        <v>0</v>
      </c>
      <c r="H882" s="27">
        <f>IFERROR(VLOOKUP(A882,[2]webService!$A:$I,4,FALSE),0)</f>
        <v>0</v>
      </c>
      <c r="I882" s="20">
        <f>IFERROR(VLOOKUP(A882,[2]webService!$A:$II,5,FALSE),0)</f>
        <v>0</v>
      </c>
      <c r="J882" s="20">
        <f>IFERROR(VLOOKUP(A882,[2]webService!$A:$I,6,FALSE),0)</f>
        <v>0</v>
      </c>
      <c r="K882" s="20">
        <f>IFERROR(VLOOKUP(A882,[2]webService!$A:$I,7,FALSE),0)</f>
        <v>0</v>
      </c>
      <c r="L882" s="20">
        <f>IFERROR(VLOOKUP(A882,[2]webService!$A:$I,8,FALSE),0)</f>
        <v>0</v>
      </c>
      <c r="M882" s="28">
        <f>IFERROR(VLOOKUP(A882,[2]webService!$A:$I,9,FALSE),0)</f>
        <v>0</v>
      </c>
      <c r="N882" s="27">
        <f>IFERROR(VLOOKUP(A882,[3]soaBnafar!$A:$G,2,FALSE),0)</f>
        <v>0</v>
      </c>
      <c r="O882" s="20">
        <f>IFERROR(VLOOKUP(A882,[3]soaBnafar!$A:$H,3,FALSE),0)</f>
        <v>0</v>
      </c>
      <c r="P882" s="20">
        <f>IFERROR(VLOOKUP(A882,[3]soaBnafar!$A:$G,4,FALSE),0)</f>
        <v>0</v>
      </c>
      <c r="Q882" s="20">
        <f>IFERROR(VLOOKUP(A882,[3]soaBnafar!$A:$G,5,FALSE),0)</f>
        <v>0</v>
      </c>
      <c r="R882" s="20">
        <f>IFERROR(VLOOKUP(A882,[3]soaBnafar!$A:$G,6,FALSE),0)</f>
        <v>0</v>
      </c>
      <c r="S882" s="20">
        <f>IFERROR(VLOOKUP(A882,[3]soaBnafar!$A:$G,7,FALSE),0)</f>
        <v>0</v>
      </c>
      <c r="T882" s="32">
        <f t="shared" si="158"/>
        <v>0</v>
      </c>
      <c r="U882" s="21">
        <f t="shared" si="159"/>
        <v>3199476</v>
      </c>
      <c r="V882" s="21">
        <f t="shared" si="160"/>
        <v>1590</v>
      </c>
      <c r="W882" s="21">
        <f t="shared" si="161"/>
        <v>1590348</v>
      </c>
      <c r="X882" s="21">
        <f t="shared" si="162"/>
        <v>0</v>
      </c>
      <c r="Y882" s="33">
        <f t="shared" si="163"/>
        <v>0</v>
      </c>
      <c r="Z882" s="4" t="str">
        <f t="shared" si="164"/>
        <v>Não</v>
      </c>
      <c r="AA882" s="4" t="str">
        <f t="shared" si="165"/>
        <v>Sim</v>
      </c>
      <c r="AB882" s="4" t="str">
        <f t="shared" si="166"/>
        <v>Sim</v>
      </c>
      <c r="AC882" s="4" t="str">
        <f t="shared" si="167"/>
        <v>Sim</v>
      </c>
      <c r="AD882" s="4" t="str">
        <f t="shared" si="168"/>
        <v>Não</v>
      </c>
      <c r="AE882" s="30" t="str">
        <f t="shared" si="169"/>
        <v>Não</v>
      </c>
    </row>
    <row r="883" spans="1:31" x14ac:dyDescent="0.25">
      <c r="A883" s="23">
        <v>241430</v>
      </c>
      <c r="B883" s="27">
        <f>IFERROR(VLOOKUP(A883,[1]Monitoramento_Base_somente_disp!$A:$L,5,FALSE),0)</f>
        <v>20895</v>
      </c>
      <c r="C883" s="20">
        <f>IFERROR(VLOOKUP(A883,[1]Monitoramento_Base_somente_disp!$A:$L,6,FALSE),0)</f>
        <v>20407436</v>
      </c>
      <c r="D883" s="20">
        <f>IFERROR(VLOOKUP(A883,[1]Monitoramento_Base_somente_disp!$A:$L,7,FALSE),0)</f>
        <v>6959</v>
      </c>
      <c r="E883" s="20">
        <f>IFERROR(VLOOKUP(A883,[1]Monitoramento_Base_somente_disp!$A:$L,8,FALSE),0)</f>
        <v>10198621</v>
      </c>
      <c r="F883" s="20">
        <f>IFERROR(VLOOKUP(A883,[1]Monitoramento_Base_somente_disp!$A:$L,9,FALSE),0)</f>
        <v>0</v>
      </c>
      <c r="G883" s="28">
        <f>IFERROR(VLOOKUP(A883,[1]Monitoramento_Base_somente_disp!$A:$L,10,FALSE),0)</f>
        <v>0</v>
      </c>
      <c r="H883" s="27">
        <f>IFERROR(VLOOKUP(A883,[2]webService!$A:$I,4,FALSE),0)</f>
        <v>0</v>
      </c>
      <c r="I883" s="20">
        <f>IFERROR(VLOOKUP(A883,[2]webService!$A:$II,5,FALSE),0)</f>
        <v>0</v>
      </c>
      <c r="J883" s="20">
        <f>IFERROR(VLOOKUP(A883,[2]webService!$A:$I,6,FALSE),0)</f>
        <v>0</v>
      </c>
      <c r="K883" s="20">
        <f>IFERROR(VLOOKUP(A883,[2]webService!$A:$I,7,FALSE),0)</f>
        <v>0</v>
      </c>
      <c r="L883" s="20">
        <f>IFERROR(VLOOKUP(A883,[2]webService!$A:$I,8,FALSE),0)</f>
        <v>0</v>
      </c>
      <c r="M883" s="28">
        <f>IFERROR(VLOOKUP(A883,[2]webService!$A:$I,9,FALSE),0)</f>
        <v>0</v>
      </c>
      <c r="N883" s="27">
        <f>IFERROR(VLOOKUP(A883,[3]soaBnafar!$A:$G,2,FALSE),0)</f>
        <v>0</v>
      </c>
      <c r="O883" s="20">
        <f>IFERROR(VLOOKUP(A883,[3]soaBnafar!$A:$H,3,FALSE),0)</f>
        <v>0</v>
      </c>
      <c r="P883" s="20">
        <f>IFERROR(VLOOKUP(A883,[3]soaBnafar!$A:$G,4,FALSE),0)</f>
        <v>0</v>
      </c>
      <c r="Q883" s="20">
        <f>IFERROR(VLOOKUP(A883,[3]soaBnafar!$A:$G,5,FALSE),0)</f>
        <v>0</v>
      </c>
      <c r="R883" s="20">
        <f>IFERROR(VLOOKUP(A883,[3]soaBnafar!$A:$G,6,FALSE),0)</f>
        <v>0</v>
      </c>
      <c r="S883" s="20">
        <f>IFERROR(VLOOKUP(A883,[3]soaBnafar!$A:$G,7,FALSE),0)</f>
        <v>0</v>
      </c>
      <c r="T883" s="32">
        <f t="shared" si="158"/>
        <v>20895</v>
      </c>
      <c r="U883" s="21">
        <f t="shared" si="159"/>
        <v>20407436</v>
      </c>
      <c r="V883" s="21">
        <f t="shared" si="160"/>
        <v>6959</v>
      </c>
      <c r="W883" s="21">
        <f t="shared" si="161"/>
        <v>10198621</v>
      </c>
      <c r="X883" s="21">
        <f t="shared" si="162"/>
        <v>0</v>
      </c>
      <c r="Y883" s="33">
        <f t="shared" si="163"/>
        <v>0</v>
      </c>
      <c r="Z883" s="4" t="str">
        <f t="shared" si="164"/>
        <v>Sim</v>
      </c>
      <c r="AA883" s="4" t="str">
        <f t="shared" si="165"/>
        <v>Sim</v>
      </c>
      <c r="AB883" s="4" t="str">
        <f t="shared" si="166"/>
        <v>Sim</v>
      </c>
      <c r="AC883" s="4" t="str">
        <f t="shared" si="167"/>
        <v>Sim</v>
      </c>
      <c r="AD883" s="4" t="str">
        <f t="shared" si="168"/>
        <v>Não</v>
      </c>
      <c r="AE883" s="30" t="str">
        <f t="shared" si="169"/>
        <v>Não</v>
      </c>
    </row>
    <row r="884" spans="1:31" x14ac:dyDescent="0.25">
      <c r="A884" s="23">
        <v>241440</v>
      </c>
      <c r="B884" s="27">
        <f>IFERROR(VLOOKUP(A884,[1]Monitoramento_Base_somente_disp!$A:$L,5,FALSE),0)</f>
        <v>1358</v>
      </c>
      <c r="C884" s="20">
        <f>IFERROR(VLOOKUP(A884,[1]Monitoramento_Base_somente_disp!$A:$L,6,FALSE),0)</f>
        <v>10196210</v>
      </c>
      <c r="D884" s="20">
        <f>IFERROR(VLOOKUP(A884,[1]Monitoramento_Base_somente_disp!$A:$L,7,FALSE),0)</f>
        <v>1260</v>
      </c>
      <c r="E884" s="20">
        <f>IFERROR(VLOOKUP(A884,[1]Monitoramento_Base_somente_disp!$A:$L,8,FALSE),0)</f>
        <v>5088756</v>
      </c>
      <c r="F884" s="20">
        <f>IFERROR(VLOOKUP(A884,[1]Monitoramento_Base_somente_disp!$A:$L,9,FALSE),0)</f>
        <v>0</v>
      </c>
      <c r="G884" s="28">
        <f>IFERROR(VLOOKUP(A884,[1]Monitoramento_Base_somente_disp!$A:$L,10,FALSE),0)</f>
        <v>0</v>
      </c>
      <c r="H884" s="27">
        <f>IFERROR(VLOOKUP(A884,[2]webService!$A:$I,4,FALSE),0)</f>
        <v>0</v>
      </c>
      <c r="I884" s="20">
        <f>IFERROR(VLOOKUP(A884,[2]webService!$A:$II,5,FALSE),0)</f>
        <v>0</v>
      </c>
      <c r="J884" s="20">
        <f>IFERROR(VLOOKUP(A884,[2]webService!$A:$I,6,FALSE),0)</f>
        <v>0</v>
      </c>
      <c r="K884" s="20">
        <f>IFERROR(VLOOKUP(A884,[2]webService!$A:$I,7,FALSE),0)</f>
        <v>0</v>
      </c>
      <c r="L884" s="20">
        <f>IFERROR(VLOOKUP(A884,[2]webService!$A:$I,8,FALSE),0)</f>
        <v>0</v>
      </c>
      <c r="M884" s="28">
        <f>IFERROR(VLOOKUP(A884,[2]webService!$A:$I,9,FALSE),0)</f>
        <v>0</v>
      </c>
      <c r="N884" s="27">
        <f>IFERROR(VLOOKUP(A884,[3]soaBnafar!$A:$G,2,FALSE),0)</f>
        <v>0</v>
      </c>
      <c r="O884" s="20">
        <f>IFERROR(VLOOKUP(A884,[3]soaBnafar!$A:$H,3,FALSE),0)</f>
        <v>0</v>
      </c>
      <c r="P884" s="20">
        <f>IFERROR(VLOOKUP(A884,[3]soaBnafar!$A:$G,4,FALSE),0)</f>
        <v>0</v>
      </c>
      <c r="Q884" s="20">
        <f>IFERROR(VLOOKUP(A884,[3]soaBnafar!$A:$G,5,FALSE),0)</f>
        <v>0</v>
      </c>
      <c r="R884" s="20">
        <f>IFERROR(VLOOKUP(A884,[3]soaBnafar!$A:$G,6,FALSE),0)</f>
        <v>0</v>
      </c>
      <c r="S884" s="20">
        <f>IFERROR(VLOOKUP(A884,[3]soaBnafar!$A:$G,7,FALSE),0)</f>
        <v>0</v>
      </c>
      <c r="T884" s="32">
        <f t="shared" si="158"/>
        <v>1358</v>
      </c>
      <c r="U884" s="21">
        <f t="shared" si="159"/>
        <v>10196210</v>
      </c>
      <c r="V884" s="21">
        <f t="shared" si="160"/>
        <v>1260</v>
      </c>
      <c r="W884" s="21">
        <f t="shared" si="161"/>
        <v>5088756</v>
      </c>
      <c r="X884" s="21">
        <f t="shared" si="162"/>
        <v>0</v>
      </c>
      <c r="Y884" s="33">
        <f t="shared" si="163"/>
        <v>0</v>
      </c>
      <c r="Z884" s="4" t="str">
        <f t="shared" si="164"/>
        <v>Sim</v>
      </c>
      <c r="AA884" s="4" t="str">
        <f t="shared" si="165"/>
        <v>Sim</v>
      </c>
      <c r="AB884" s="4" t="str">
        <f t="shared" si="166"/>
        <v>Sim</v>
      </c>
      <c r="AC884" s="4" t="str">
        <f t="shared" si="167"/>
        <v>Sim</v>
      </c>
      <c r="AD884" s="4" t="str">
        <f t="shared" si="168"/>
        <v>Não</v>
      </c>
      <c r="AE884" s="30" t="str">
        <f t="shared" si="169"/>
        <v>Não</v>
      </c>
    </row>
    <row r="885" spans="1:31" x14ac:dyDescent="0.25">
      <c r="A885" s="23">
        <v>241450</v>
      </c>
      <c r="B885" s="27">
        <f>IFERROR(VLOOKUP(A885,[1]Monitoramento_Base_somente_disp!$A:$L,5,FALSE),0)</f>
        <v>13243</v>
      </c>
      <c r="C885" s="20">
        <f>IFERROR(VLOOKUP(A885,[1]Monitoramento_Base_somente_disp!$A:$L,6,FALSE),0)</f>
        <v>2930711</v>
      </c>
      <c r="D885" s="20">
        <f>IFERROR(VLOOKUP(A885,[1]Monitoramento_Base_somente_disp!$A:$L,7,FALSE),0)</f>
        <v>12733</v>
      </c>
      <c r="E885" s="20">
        <f>IFERROR(VLOOKUP(A885,[1]Monitoramento_Base_somente_disp!$A:$L,8,FALSE),0)</f>
        <v>1984827</v>
      </c>
      <c r="F885" s="20">
        <f>IFERROR(VLOOKUP(A885,[1]Monitoramento_Base_somente_disp!$A:$L,9,FALSE),0)</f>
        <v>0</v>
      </c>
      <c r="G885" s="28">
        <f>IFERROR(VLOOKUP(A885,[1]Monitoramento_Base_somente_disp!$A:$L,10,FALSE),0)</f>
        <v>0</v>
      </c>
      <c r="H885" s="27">
        <f>IFERROR(VLOOKUP(A885,[2]webService!$A:$I,4,FALSE),0)</f>
        <v>0</v>
      </c>
      <c r="I885" s="20">
        <f>IFERROR(VLOOKUP(A885,[2]webService!$A:$II,5,FALSE),0)</f>
        <v>0</v>
      </c>
      <c r="J885" s="20">
        <f>IFERROR(VLOOKUP(A885,[2]webService!$A:$I,6,FALSE),0)</f>
        <v>0</v>
      </c>
      <c r="K885" s="20">
        <f>IFERROR(VLOOKUP(A885,[2]webService!$A:$I,7,FALSE),0)</f>
        <v>0</v>
      </c>
      <c r="L885" s="20">
        <f>IFERROR(VLOOKUP(A885,[2]webService!$A:$I,8,FALSE),0)</f>
        <v>0</v>
      </c>
      <c r="M885" s="28">
        <f>IFERROR(VLOOKUP(A885,[2]webService!$A:$I,9,FALSE),0)</f>
        <v>0</v>
      </c>
      <c r="N885" s="27">
        <f>IFERROR(VLOOKUP(A885,[3]soaBnafar!$A:$G,2,FALSE),0)</f>
        <v>0</v>
      </c>
      <c r="O885" s="20">
        <f>IFERROR(VLOOKUP(A885,[3]soaBnafar!$A:$H,3,FALSE),0)</f>
        <v>0</v>
      </c>
      <c r="P885" s="20">
        <f>IFERROR(VLOOKUP(A885,[3]soaBnafar!$A:$G,4,FALSE),0)</f>
        <v>0</v>
      </c>
      <c r="Q885" s="20">
        <f>IFERROR(VLOOKUP(A885,[3]soaBnafar!$A:$G,5,FALSE),0)</f>
        <v>0</v>
      </c>
      <c r="R885" s="20">
        <f>IFERROR(VLOOKUP(A885,[3]soaBnafar!$A:$G,6,FALSE),0)</f>
        <v>0</v>
      </c>
      <c r="S885" s="20">
        <f>IFERROR(VLOOKUP(A885,[3]soaBnafar!$A:$G,7,FALSE),0)</f>
        <v>0</v>
      </c>
      <c r="T885" s="32">
        <f t="shared" si="158"/>
        <v>13243</v>
      </c>
      <c r="U885" s="21">
        <f t="shared" si="159"/>
        <v>2930711</v>
      </c>
      <c r="V885" s="21">
        <f t="shared" si="160"/>
        <v>12733</v>
      </c>
      <c r="W885" s="21">
        <f t="shared" si="161"/>
        <v>1984827</v>
      </c>
      <c r="X885" s="21">
        <f t="shared" si="162"/>
        <v>0</v>
      </c>
      <c r="Y885" s="33">
        <f t="shared" si="163"/>
        <v>0</v>
      </c>
      <c r="Z885" s="4" t="str">
        <f t="shared" si="164"/>
        <v>Sim</v>
      </c>
      <c r="AA885" s="4" t="str">
        <f t="shared" si="165"/>
        <v>Sim</v>
      </c>
      <c r="AB885" s="4" t="str">
        <f t="shared" si="166"/>
        <v>Sim</v>
      </c>
      <c r="AC885" s="4" t="str">
        <f t="shared" si="167"/>
        <v>Sim</v>
      </c>
      <c r="AD885" s="4" t="str">
        <f t="shared" si="168"/>
        <v>Não</v>
      </c>
      <c r="AE885" s="30" t="str">
        <f t="shared" si="169"/>
        <v>Não</v>
      </c>
    </row>
    <row r="886" spans="1:31" x14ac:dyDescent="0.25">
      <c r="A886" s="23">
        <v>241470</v>
      </c>
      <c r="B886" s="27">
        <f>IFERROR(VLOOKUP(A886,[1]Monitoramento_Base_somente_disp!$A:$L,5,FALSE),0)</f>
        <v>1461</v>
      </c>
      <c r="C886" s="20">
        <f>IFERROR(VLOOKUP(A886,[1]Monitoramento_Base_somente_disp!$A:$L,6,FALSE),0)</f>
        <v>796815337</v>
      </c>
      <c r="D886" s="20">
        <f>IFERROR(VLOOKUP(A886,[1]Monitoramento_Base_somente_disp!$A:$L,7,FALSE),0)</f>
        <v>536</v>
      </c>
      <c r="E886" s="20">
        <f>IFERROR(VLOOKUP(A886,[1]Monitoramento_Base_somente_disp!$A:$L,8,FALSE),0)</f>
        <v>398393403</v>
      </c>
      <c r="F886" s="20">
        <f>IFERROR(VLOOKUP(A886,[1]Monitoramento_Base_somente_disp!$A:$L,9,FALSE),0)</f>
        <v>0</v>
      </c>
      <c r="G886" s="28">
        <f>IFERROR(VLOOKUP(A886,[1]Monitoramento_Base_somente_disp!$A:$L,10,FALSE),0)</f>
        <v>0</v>
      </c>
      <c r="H886" s="27">
        <f>IFERROR(VLOOKUP(A886,[2]webService!$A:$I,4,FALSE),0)</f>
        <v>0</v>
      </c>
      <c r="I886" s="20">
        <f>IFERROR(VLOOKUP(A886,[2]webService!$A:$II,5,FALSE),0)</f>
        <v>0</v>
      </c>
      <c r="J886" s="20">
        <f>IFERROR(VLOOKUP(A886,[2]webService!$A:$I,6,FALSE),0)</f>
        <v>0</v>
      </c>
      <c r="K886" s="20">
        <f>IFERROR(VLOOKUP(A886,[2]webService!$A:$I,7,FALSE),0)</f>
        <v>0</v>
      </c>
      <c r="L886" s="20">
        <f>IFERROR(VLOOKUP(A886,[2]webService!$A:$I,8,FALSE),0)</f>
        <v>0</v>
      </c>
      <c r="M886" s="28">
        <f>IFERROR(VLOOKUP(A886,[2]webService!$A:$I,9,FALSE),0)</f>
        <v>0</v>
      </c>
      <c r="N886" s="27">
        <f>IFERROR(VLOOKUP(A886,[3]soaBnafar!$A:$G,2,FALSE),0)</f>
        <v>0</v>
      </c>
      <c r="O886" s="20">
        <f>IFERROR(VLOOKUP(A886,[3]soaBnafar!$A:$H,3,FALSE),0)</f>
        <v>0</v>
      </c>
      <c r="P886" s="20">
        <f>IFERROR(VLOOKUP(A886,[3]soaBnafar!$A:$G,4,FALSE),0)</f>
        <v>0</v>
      </c>
      <c r="Q886" s="20">
        <f>IFERROR(VLOOKUP(A886,[3]soaBnafar!$A:$G,5,FALSE),0)</f>
        <v>0</v>
      </c>
      <c r="R886" s="20">
        <f>IFERROR(VLOOKUP(A886,[3]soaBnafar!$A:$G,6,FALSE),0)</f>
        <v>0</v>
      </c>
      <c r="S886" s="20">
        <f>IFERROR(VLOOKUP(A886,[3]soaBnafar!$A:$G,7,FALSE),0)</f>
        <v>0</v>
      </c>
      <c r="T886" s="32">
        <f t="shared" si="158"/>
        <v>1461</v>
      </c>
      <c r="U886" s="21">
        <f t="shared" si="159"/>
        <v>796815337</v>
      </c>
      <c r="V886" s="21">
        <f t="shared" si="160"/>
        <v>536</v>
      </c>
      <c r="W886" s="21">
        <f t="shared" si="161"/>
        <v>398393403</v>
      </c>
      <c r="X886" s="21">
        <f t="shared" si="162"/>
        <v>0</v>
      </c>
      <c r="Y886" s="33">
        <f t="shared" si="163"/>
        <v>0</v>
      </c>
      <c r="Z886" s="4" t="str">
        <f t="shared" si="164"/>
        <v>Sim</v>
      </c>
      <c r="AA886" s="4" t="str">
        <f t="shared" si="165"/>
        <v>Sim</v>
      </c>
      <c r="AB886" s="4" t="str">
        <f t="shared" si="166"/>
        <v>Sim</v>
      </c>
      <c r="AC886" s="4" t="str">
        <f t="shared" si="167"/>
        <v>Sim</v>
      </c>
      <c r="AD886" s="4" t="str">
        <f t="shared" si="168"/>
        <v>Não</v>
      </c>
      <c r="AE886" s="30" t="str">
        <f t="shared" si="169"/>
        <v>Não</v>
      </c>
    </row>
    <row r="887" spans="1:31" x14ac:dyDescent="0.25">
      <c r="A887" s="23">
        <v>241475</v>
      </c>
      <c r="B887" s="27">
        <f>IFERROR(VLOOKUP(A887,[1]Monitoramento_Base_somente_disp!$A:$L,5,FALSE),0)</f>
        <v>38</v>
      </c>
      <c r="C887" s="20">
        <f>IFERROR(VLOOKUP(A887,[1]Monitoramento_Base_somente_disp!$A:$L,6,FALSE),0)</f>
        <v>22623</v>
      </c>
      <c r="D887" s="20">
        <f>IFERROR(VLOOKUP(A887,[1]Monitoramento_Base_somente_disp!$A:$L,7,FALSE),0)</f>
        <v>12</v>
      </c>
      <c r="E887" s="20">
        <f>IFERROR(VLOOKUP(A887,[1]Monitoramento_Base_somente_disp!$A:$L,8,FALSE),0)</f>
        <v>9435</v>
      </c>
      <c r="F887" s="20">
        <f>IFERROR(VLOOKUP(A887,[1]Monitoramento_Base_somente_disp!$A:$L,9,FALSE),0)</f>
        <v>0</v>
      </c>
      <c r="G887" s="28">
        <f>IFERROR(VLOOKUP(A887,[1]Monitoramento_Base_somente_disp!$A:$L,10,FALSE),0)</f>
        <v>0</v>
      </c>
      <c r="H887" s="27">
        <f>IFERROR(VLOOKUP(A887,[2]webService!$A:$I,4,FALSE),0)</f>
        <v>0</v>
      </c>
      <c r="I887" s="20">
        <f>IFERROR(VLOOKUP(A887,[2]webService!$A:$II,5,FALSE),0)</f>
        <v>0</v>
      </c>
      <c r="J887" s="20">
        <f>IFERROR(VLOOKUP(A887,[2]webService!$A:$I,6,FALSE),0)</f>
        <v>0</v>
      </c>
      <c r="K887" s="20">
        <f>IFERROR(VLOOKUP(A887,[2]webService!$A:$I,7,FALSE),0)</f>
        <v>0</v>
      </c>
      <c r="L887" s="20">
        <f>IFERROR(VLOOKUP(A887,[2]webService!$A:$I,8,FALSE),0)</f>
        <v>0</v>
      </c>
      <c r="M887" s="28">
        <f>IFERROR(VLOOKUP(A887,[2]webService!$A:$I,9,FALSE),0)</f>
        <v>0</v>
      </c>
      <c r="N887" s="27">
        <f>IFERROR(VLOOKUP(A887,[3]soaBnafar!$A:$G,2,FALSE),0)</f>
        <v>0</v>
      </c>
      <c r="O887" s="20">
        <f>IFERROR(VLOOKUP(A887,[3]soaBnafar!$A:$H,3,FALSE),0)</f>
        <v>0</v>
      </c>
      <c r="P887" s="20">
        <f>IFERROR(VLOOKUP(A887,[3]soaBnafar!$A:$G,4,FALSE),0)</f>
        <v>0</v>
      </c>
      <c r="Q887" s="20">
        <f>IFERROR(VLOOKUP(A887,[3]soaBnafar!$A:$G,5,FALSE),0)</f>
        <v>0</v>
      </c>
      <c r="R887" s="20">
        <f>IFERROR(VLOOKUP(A887,[3]soaBnafar!$A:$G,6,FALSE),0)</f>
        <v>0</v>
      </c>
      <c r="S887" s="20">
        <f>IFERROR(VLOOKUP(A887,[3]soaBnafar!$A:$G,7,FALSE),0)</f>
        <v>0</v>
      </c>
      <c r="T887" s="32">
        <f t="shared" si="158"/>
        <v>38</v>
      </c>
      <c r="U887" s="21">
        <f t="shared" si="159"/>
        <v>22623</v>
      </c>
      <c r="V887" s="21">
        <f t="shared" si="160"/>
        <v>12</v>
      </c>
      <c r="W887" s="21">
        <f t="shared" si="161"/>
        <v>9435</v>
      </c>
      <c r="X887" s="21">
        <f t="shared" si="162"/>
        <v>0</v>
      </c>
      <c r="Y887" s="33">
        <f t="shared" si="163"/>
        <v>0</v>
      </c>
      <c r="Z887" s="4" t="str">
        <f t="shared" si="164"/>
        <v>Sim</v>
      </c>
      <c r="AA887" s="4" t="str">
        <f t="shared" si="165"/>
        <v>Sim</v>
      </c>
      <c r="AB887" s="4" t="str">
        <f t="shared" si="166"/>
        <v>Sim</v>
      </c>
      <c r="AC887" s="4" t="str">
        <f t="shared" si="167"/>
        <v>Sim</v>
      </c>
      <c r="AD887" s="4" t="str">
        <f t="shared" si="168"/>
        <v>Não</v>
      </c>
      <c r="AE887" s="30" t="str">
        <f t="shared" si="169"/>
        <v>Não</v>
      </c>
    </row>
    <row r="888" spans="1:31" x14ac:dyDescent="0.25">
      <c r="A888" s="23">
        <v>241480</v>
      </c>
      <c r="B888" s="27">
        <f>IFERROR(VLOOKUP(A888,[1]Monitoramento_Base_somente_disp!$A:$L,5,FALSE),0)</f>
        <v>17367</v>
      </c>
      <c r="C888" s="20">
        <f>IFERROR(VLOOKUP(A888,[1]Monitoramento_Base_somente_disp!$A:$L,6,FALSE),0)</f>
        <v>10556394</v>
      </c>
      <c r="D888" s="20">
        <f>IFERROR(VLOOKUP(A888,[1]Monitoramento_Base_somente_disp!$A:$L,7,FALSE),0)</f>
        <v>16747</v>
      </c>
      <c r="E888" s="20">
        <f>IFERROR(VLOOKUP(A888,[1]Monitoramento_Base_somente_disp!$A:$L,8,FALSE),0)</f>
        <v>5551564</v>
      </c>
      <c r="F888" s="20">
        <f>IFERROR(VLOOKUP(A888,[1]Monitoramento_Base_somente_disp!$A:$L,9,FALSE),0)</f>
        <v>0</v>
      </c>
      <c r="G888" s="28">
        <f>IFERROR(VLOOKUP(A888,[1]Monitoramento_Base_somente_disp!$A:$L,10,FALSE),0)</f>
        <v>0</v>
      </c>
      <c r="H888" s="27">
        <f>IFERROR(VLOOKUP(A888,[2]webService!$A:$I,4,FALSE),0)</f>
        <v>0</v>
      </c>
      <c r="I888" s="20">
        <f>IFERROR(VLOOKUP(A888,[2]webService!$A:$II,5,FALSE),0)</f>
        <v>0</v>
      </c>
      <c r="J888" s="20">
        <f>IFERROR(VLOOKUP(A888,[2]webService!$A:$I,6,FALSE),0)</f>
        <v>0</v>
      </c>
      <c r="K888" s="20">
        <f>IFERROR(VLOOKUP(A888,[2]webService!$A:$I,7,FALSE),0)</f>
        <v>0</v>
      </c>
      <c r="L888" s="20">
        <f>IFERROR(VLOOKUP(A888,[2]webService!$A:$I,8,FALSE),0)</f>
        <v>0</v>
      </c>
      <c r="M888" s="28">
        <f>IFERROR(VLOOKUP(A888,[2]webService!$A:$I,9,FALSE),0)</f>
        <v>0</v>
      </c>
      <c r="N888" s="27">
        <f>IFERROR(VLOOKUP(A888,[3]soaBnafar!$A:$G,2,FALSE),0)</f>
        <v>0</v>
      </c>
      <c r="O888" s="20">
        <f>IFERROR(VLOOKUP(A888,[3]soaBnafar!$A:$H,3,FALSE),0)</f>
        <v>0</v>
      </c>
      <c r="P888" s="20">
        <f>IFERROR(VLOOKUP(A888,[3]soaBnafar!$A:$G,4,FALSE),0)</f>
        <v>0</v>
      </c>
      <c r="Q888" s="20">
        <f>IFERROR(VLOOKUP(A888,[3]soaBnafar!$A:$G,5,FALSE),0)</f>
        <v>0</v>
      </c>
      <c r="R888" s="20">
        <f>IFERROR(VLOOKUP(A888,[3]soaBnafar!$A:$G,6,FALSE),0)</f>
        <v>0</v>
      </c>
      <c r="S888" s="20">
        <f>IFERROR(VLOOKUP(A888,[3]soaBnafar!$A:$G,7,FALSE),0)</f>
        <v>0</v>
      </c>
      <c r="T888" s="32">
        <f t="shared" si="158"/>
        <v>17367</v>
      </c>
      <c r="U888" s="21">
        <f t="shared" si="159"/>
        <v>10556394</v>
      </c>
      <c r="V888" s="21">
        <f t="shared" si="160"/>
        <v>16747</v>
      </c>
      <c r="W888" s="21">
        <f t="shared" si="161"/>
        <v>5551564</v>
      </c>
      <c r="X888" s="21">
        <f t="shared" si="162"/>
        <v>0</v>
      </c>
      <c r="Y888" s="33">
        <f t="shared" si="163"/>
        <v>0</v>
      </c>
      <c r="Z888" s="4" t="str">
        <f t="shared" si="164"/>
        <v>Sim</v>
      </c>
      <c r="AA888" s="4" t="str">
        <f t="shared" si="165"/>
        <v>Sim</v>
      </c>
      <c r="AB888" s="4" t="str">
        <f t="shared" si="166"/>
        <v>Sim</v>
      </c>
      <c r="AC888" s="4" t="str">
        <f t="shared" si="167"/>
        <v>Sim</v>
      </c>
      <c r="AD888" s="4" t="str">
        <f t="shared" si="168"/>
        <v>Não</v>
      </c>
      <c r="AE888" s="30" t="str">
        <f t="shared" si="169"/>
        <v>Não</v>
      </c>
    </row>
    <row r="889" spans="1:31" x14ac:dyDescent="0.25">
      <c r="A889" s="23">
        <v>241490</v>
      </c>
      <c r="B889" s="27">
        <f>IFERROR(VLOOKUP(A889,[1]Monitoramento_Base_somente_disp!$A:$L,5,FALSE),0)</f>
        <v>805</v>
      </c>
      <c r="C889" s="20">
        <f>IFERROR(VLOOKUP(A889,[1]Monitoramento_Base_somente_disp!$A:$L,6,FALSE),0)</f>
        <v>1176493</v>
      </c>
      <c r="D889" s="20">
        <f>IFERROR(VLOOKUP(A889,[1]Monitoramento_Base_somente_disp!$A:$L,7,FALSE),0)</f>
        <v>179</v>
      </c>
      <c r="E889" s="20">
        <f>IFERROR(VLOOKUP(A889,[1]Monitoramento_Base_somente_disp!$A:$L,8,FALSE),0)</f>
        <v>596585</v>
      </c>
      <c r="F889" s="20">
        <f>IFERROR(VLOOKUP(A889,[1]Monitoramento_Base_somente_disp!$A:$L,9,FALSE),0)</f>
        <v>0</v>
      </c>
      <c r="G889" s="28">
        <f>IFERROR(VLOOKUP(A889,[1]Monitoramento_Base_somente_disp!$A:$L,10,FALSE),0)</f>
        <v>0</v>
      </c>
      <c r="H889" s="27">
        <f>IFERROR(VLOOKUP(A889,[2]webService!$A:$I,4,FALSE),0)</f>
        <v>0</v>
      </c>
      <c r="I889" s="20">
        <f>IFERROR(VLOOKUP(A889,[2]webService!$A:$II,5,FALSE),0)</f>
        <v>0</v>
      </c>
      <c r="J889" s="20">
        <f>IFERROR(VLOOKUP(A889,[2]webService!$A:$I,6,FALSE),0)</f>
        <v>0</v>
      </c>
      <c r="K889" s="20">
        <f>IFERROR(VLOOKUP(A889,[2]webService!$A:$I,7,FALSE),0)</f>
        <v>0</v>
      </c>
      <c r="L889" s="20">
        <f>IFERROR(VLOOKUP(A889,[2]webService!$A:$I,8,FALSE),0)</f>
        <v>0</v>
      </c>
      <c r="M889" s="28">
        <f>IFERROR(VLOOKUP(A889,[2]webService!$A:$I,9,FALSE),0)</f>
        <v>0</v>
      </c>
      <c r="N889" s="27">
        <f>IFERROR(VLOOKUP(A889,[3]soaBnafar!$A:$G,2,FALSE),0)</f>
        <v>0</v>
      </c>
      <c r="O889" s="20">
        <f>IFERROR(VLOOKUP(A889,[3]soaBnafar!$A:$H,3,FALSE),0)</f>
        <v>0</v>
      </c>
      <c r="P889" s="20">
        <f>IFERROR(VLOOKUP(A889,[3]soaBnafar!$A:$G,4,FALSE),0)</f>
        <v>0</v>
      </c>
      <c r="Q889" s="20">
        <f>IFERROR(VLOOKUP(A889,[3]soaBnafar!$A:$G,5,FALSE),0)</f>
        <v>0</v>
      </c>
      <c r="R889" s="20">
        <f>IFERROR(VLOOKUP(A889,[3]soaBnafar!$A:$G,6,FALSE),0)</f>
        <v>0</v>
      </c>
      <c r="S889" s="20">
        <f>IFERROR(VLOOKUP(A889,[3]soaBnafar!$A:$G,7,FALSE),0)</f>
        <v>0</v>
      </c>
      <c r="T889" s="32">
        <f t="shared" si="158"/>
        <v>805</v>
      </c>
      <c r="U889" s="21">
        <f t="shared" si="159"/>
        <v>1176493</v>
      </c>
      <c r="V889" s="21">
        <f t="shared" si="160"/>
        <v>179</v>
      </c>
      <c r="W889" s="21">
        <f t="shared" si="161"/>
        <v>596585</v>
      </c>
      <c r="X889" s="21">
        <f t="shared" si="162"/>
        <v>0</v>
      </c>
      <c r="Y889" s="33">
        <f t="shared" si="163"/>
        <v>0</v>
      </c>
      <c r="Z889" s="4" t="str">
        <f t="shared" si="164"/>
        <v>Sim</v>
      </c>
      <c r="AA889" s="4" t="str">
        <f t="shared" si="165"/>
        <v>Sim</v>
      </c>
      <c r="AB889" s="4" t="str">
        <f t="shared" si="166"/>
        <v>Sim</v>
      </c>
      <c r="AC889" s="4" t="str">
        <f t="shared" si="167"/>
        <v>Sim</v>
      </c>
      <c r="AD889" s="4" t="str">
        <f t="shared" si="168"/>
        <v>Não</v>
      </c>
      <c r="AE889" s="30" t="str">
        <f t="shared" si="169"/>
        <v>Não</v>
      </c>
    </row>
    <row r="890" spans="1:31" x14ac:dyDescent="0.25">
      <c r="A890" s="23">
        <v>241500</v>
      </c>
      <c r="B890" s="27">
        <f>IFERROR(VLOOKUP(A890,[1]Monitoramento_Base_somente_disp!$A:$L,5,FALSE),0)</f>
        <v>0</v>
      </c>
      <c r="C890" s="20">
        <f>IFERROR(VLOOKUP(A890,[1]Monitoramento_Base_somente_disp!$A:$L,6,FALSE),0)</f>
        <v>901936</v>
      </c>
      <c r="D890" s="20">
        <f>IFERROR(VLOOKUP(A890,[1]Monitoramento_Base_somente_disp!$A:$L,7,FALSE),0)</f>
        <v>0</v>
      </c>
      <c r="E890" s="20">
        <f>IFERROR(VLOOKUP(A890,[1]Monitoramento_Base_somente_disp!$A:$L,8,FALSE),0)</f>
        <v>450968</v>
      </c>
      <c r="F890" s="20">
        <f>IFERROR(VLOOKUP(A890,[1]Monitoramento_Base_somente_disp!$A:$L,9,FALSE),0)</f>
        <v>0</v>
      </c>
      <c r="G890" s="28">
        <f>IFERROR(VLOOKUP(A890,[1]Monitoramento_Base_somente_disp!$A:$L,10,FALSE),0)</f>
        <v>0</v>
      </c>
      <c r="H890" s="27">
        <f>IFERROR(VLOOKUP(A890,[2]webService!$A:$I,4,FALSE),0)</f>
        <v>0</v>
      </c>
      <c r="I890" s="20">
        <f>IFERROR(VLOOKUP(A890,[2]webService!$A:$II,5,FALSE),0)</f>
        <v>0</v>
      </c>
      <c r="J890" s="20">
        <f>IFERROR(VLOOKUP(A890,[2]webService!$A:$I,6,FALSE),0)</f>
        <v>0</v>
      </c>
      <c r="K890" s="20">
        <f>IFERROR(VLOOKUP(A890,[2]webService!$A:$I,7,FALSE),0)</f>
        <v>0</v>
      </c>
      <c r="L890" s="20">
        <f>IFERROR(VLOOKUP(A890,[2]webService!$A:$I,8,FALSE),0)</f>
        <v>0</v>
      </c>
      <c r="M890" s="28">
        <f>IFERROR(VLOOKUP(A890,[2]webService!$A:$I,9,FALSE),0)</f>
        <v>0</v>
      </c>
      <c r="N890" s="27">
        <f>IFERROR(VLOOKUP(A890,[3]soaBnafar!$A:$G,2,FALSE),0)</f>
        <v>0</v>
      </c>
      <c r="O890" s="20">
        <f>IFERROR(VLOOKUP(A890,[3]soaBnafar!$A:$H,3,FALSE),0)</f>
        <v>0</v>
      </c>
      <c r="P890" s="20">
        <f>IFERROR(VLOOKUP(A890,[3]soaBnafar!$A:$G,4,FALSE),0)</f>
        <v>0</v>
      </c>
      <c r="Q890" s="20">
        <f>IFERROR(VLOOKUP(A890,[3]soaBnafar!$A:$G,5,FALSE),0)</f>
        <v>0</v>
      </c>
      <c r="R890" s="20">
        <f>IFERROR(VLOOKUP(A890,[3]soaBnafar!$A:$G,6,FALSE),0)</f>
        <v>0</v>
      </c>
      <c r="S890" s="20">
        <f>IFERROR(VLOOKUP(A890,[3]soaBnafar!$A:$G,7,FALSE),0)</f>
        <v>0</v>
      </c>
      <c r="T890" s="32">
        <f t="shared" si="158"/>
        <v>0</v>
      </c>
      <c r="U890" s="21">
        <f t="shared" si="159"/>
        <v>901936</v>
      </c>
      <c r="V890" s="21">
        <f t="shared" si="160"/>
        <v>0</v>
      </c>
      <c r="W890" s="21">
        <f t="shared" si="161"/>
        <v>450968</v>
      </c>
      <c r="X890" s="21">
        <f t="shared" si="162"/>
        <v>0</v>
      </c>
      <c r="Y890" s="33">
        <f t="shared" si="163"/>
        <v>0</v>
      </c>
      <c r="Z890" s="4" t="str">
        <f t="shared" si="164"/>
        <v>Não</v>
      </c>
      <c r="AA890" s="4" t="str">
        <f t="shared" si="165"/>
        <v>Sim</v>
      </c>
      <c r="AB890" s="4" t="str">
        <f t="shared" si="166"/>
        <v>Não</v>
      </c>
      <c r="AC890" s="4" t="str">
        <f t="shared" si="167"/>
        <v>Sim</v>
      </c>
      <c r="AD890" s="4" t="str">
        <f t="shared" si="168"/>
        <v>Não</v>
      </c>
      <c r="AE890" s="30" t="str">
        <f t="shared" si="169"/>
        <v>Não</v>
      </c>
    </row>
    <row r="891" spans="1:31" x14ac:dyDescent="0.25">
      <c r="A891" s="23">
        <v>250010</v>
      </c>
      <c r="B891" s="27">
        <f>IFERROR(VLOOKUP(A891,[1]Monitoramento_Base_somente_disp!$A:$L,5,FALSE),0)</f>
        <v>2883</v>
      </c>
      <c r="C891" s="20">
        <f>IFERROR(VLOOKUP(A891,[1]Monitoramento_Base_somente_disp!$A:$L,6,FALSE),0)</f>
        <v>5295297</v>
      </c>
      <c r="D891" s="20">
        <f>IFERROR(VLOOKUP(A891,[1]Monitoramento_Base_somente_disp!$A:$L,7,FALSE),0)</f>
        <v>6869</v>
      </c>
      <c r="E891" s="20">
        <f>IFERROR(VLOOKUP(A891,[1]Monitoramento_Base_somente_disp!$A:$L,8,FALSE),0)</f>
        <v>2564666</v>
      </c>
      <c r="F891" s="20">
        <f>IFERROR(VLOOKUP(A891,[1]Monitoramento_Base_somente_disp!$A:$L,9,FALSE),0)</f>
        <v>0</v>
      </c>
      <c r="G891" s="28">
        <f>IFERROR(VLOOKUP(A891,[1]Monitoramento_Base_somente_disp!$A:$L,10,FALSE),0)</f>
        <v>0</v>
      </c>
      <c r="H891" s="27">
        <f>IFERROR(VLOOKUP(A891,[2]webService!$A:$I,4,FALSE),0)</f>
        <v>0</v>
      </c>
      <c r="I891" s="20">
        <f>IFERROR(VLOOKUP(A891,[2]webService!$A:$II,5,FALSE),0)</f>
        <v>0</v>
      </c>
      <c r="J891" s="20">
        <f>IFERROR(VLOOKUP(A891,[2]webService!$A:$I,6,FALSE),0)</f>
        <v>0</v>
      </c>
      <c r="K891" s="20">
        <f>IFERROR(VLOOKUP(A891,[2]webService!$A:$I,7,FALSE),0)</f>
        <v>0</v>
      </c>
      <c r="L891" s="20">
        <f>IFERROR(VLOOKUP(A891,[2]webService!$A:$I,8,FALSE),0)</f>
        <v>0</v>
      </c>
      <c r="M891" s="28">
        <f>IFERROR(VLOOKUP(A891,[2]webService!$A:$I,9,FALSE),0)</f>
        <v>0</v>
      </c>
      <c r="N891" s="27">
        <f>IFERROR(VLOOKUP(A891,[3]soaBnafar!$A:$G,2,FALSE),0)</f>
        <v>0</v>
      </c>
      <c r="O891" s="20">
        <f>IFERROR(VLOOKUP(A891,[3]soaBnafar!$A:$H,3,FALSE),0)</f>
        <v>0</v>
      </c>
      <c r="P891" s="20">
        <f>IFERROR(VLOOKUP(A891,[3]soaBnafar!$A:$G,4,FALSE),0)</f>
        <v>0</v>
      </c>
      <c r="Q891" s="20">
        <f>IFERROR(VLOOKUP(A891,[3]soaBnafar!$A:$G,5,FALSE),0)</f>
        <v>0</v>
      </c>
      <c r="R891" s="20">
        <f>IFERROR(VLOOKUP(A891,[3]soaBnafar!$A:$G,6,FALSE),0)</f>
        <v>0</v>
      </c>
      <c r="S891" s="20">
        <f>IFERROR(VLOOKUP(A891,[3]soaBnafar!$A:$G,7,FALSE),0)</f>
        <v>0</v>
      </c>
      <c r="T891" s="32">
        <f t="shared" si="158"/>
        <v>2883</v>
      </c>
      <c r="U891" s="21">
        <f t="shared" si="159"/>
        <v>5295297</v>
      </c>
      <c r="V891" s="21">
        <f t="shared" si="160"/>
        <v>6869</v>
      </c>
      <c r="W891" s="21">
        <f t="shared" si="161"/>
        <v>2564666</v>
      </c>
      <c r="X891" s="21">
        <f t="shared" si="162"/>
        <v>0</v>
      </c>
      <c r="Y891" s="33">
        <f t="shared" si="163"/>
        <v>0</v>
      </c>
      <c r="Z891" s="4" t="str">
        <f t="shared" si="164"/>
        <v>Sim</v>
      </c>
      <c r="AA891" s="4" t="str">
        <f t="shared" si="165"/>
        <v>Sim</v>
      </c>
      <c r="AB891" s="4" t="str">
        <f t="shared" si="166"/>
        <v>Sim</v>
      </c>
      <c r="AC891" s="4" t="str">
        <f t="shared" si="167"/>
        <v>Sim</v>
      </c>
      <c r="AD891" s="4" t="str">
        <f t="shared" si="168"/>
        <v>Não</v>
      </c>
      <c r="AE891" s="30" t="str">
        <f t="shared" si="169"/>
        <v>Não</v>
      </c>
    </row>
    <row r="892" spans="1:31" x14ac:dyDescent="0.25">
      <c r="A892" s="23">
        <v>250020</v>
      </c>
      <c r="B892" s="27">
        <f>IFERROR(VLOOKUP(A892,[1]Monitoramento_Base_somente_disp!$A:$L,5,FALSE),0)</f>
        <v>9461</v>
      </c>
      <c r="C892" s="20">
        <f>IFERROR(VLOOKUP(A892,[1]Monitoramento_Base_somente_disp!$A:$L,6,FALSE),0)</f>
        <v>458548</v>
      </c>
      <c r="D892" s="20">
        <f>IFERROR(VLOOKUP(A892,[1]Monitoramento_Base_somente_disp!$A:$L,7,FALSE),0)</f>
        <v>0</v>
      </c>
      <c r="E892" s="20">
        <f>IFERROR(VLOOKUP(A892,[1]Monitoramento_Base_somente_disp!$A:$L,8,FALSE),0)</f>
        <v>169092</v>
      </c>
      <c r="F892" s="20">
        <f>IFERROR(VLOOKUP(A892,[1]Monitoramento_Base_somente_disp!$A:$L,9,FALSE),0)</f>
        <v>0</v>
      </c>
      <c r="G892" s="28">
        <f>IFERROR(VLOOKUP(A892,[1]Monitoramento_Base_somente_disp!$A:$L,10,FALSE),0)</f>
        <v>0</v>
      </c>
      <c r="H892" s="27">
        <f>IFERROR(VLOOKUP(A892,[2]webService!$A:$I,4,FALSE),0)</f>
        <v>0</v>
      </c>
      <c r="I892" s="20">
        <f>IFERROR(VLOOKUP(A892,[2]webService!$A:$II,5,FALSE),0)</f>
        <v>0</v>
      </c>
      <c r="J892" s="20">
        <f>IFERROR(VLOOKUP(A892,[2]webService!$A:$I,6,FALSE),0)</f>
        <v>0</v>
      </c>
      <c r="K892" s="20">
        <f>IFERROR(VLOOKUP(A892,[2]webService!$A:$I,7,FALSE),0)</f>
        <v>0</v>
      </c>
      <c r="L892" s="20">
        <f>IFERROR(VLOOKUP(A892,[2]webService!$A:$I,8,FALSE),0)</f>
        <v>0</v>
      </c>
      <c r="M892" s="28">
        <f>IFERROR(VLOOKUP(A892,[2]webService!$A:$I,9,FALSE),0)</f>
        <v>0</v>
      </c>
      <c r="N892" s="27">
        <f>IFERROR(VLOOKUP(A892,[3]soaBnafar!$A:$G,2,FALSE),0)</f>
        <v>0</v>
      </c>
      <c r="O892" s="20">
        <f>IFERROR(VLOOKUP(A892,[3]soaBnafar!$A:$H,3,FALSE),0)</f>
        <v>0</v>
      </c>
      <c r="P892" s="20">
        <f>IFERROR(VLOOKUP(A892,[3]soaBnafar!$A:$G,4,FALSE),0)</f>
        <v>0</v>
      </c>
      <c r="Q892" s="20">
        <f>IFERROR(VLOOKUP(A892,[3]soaBnafar!$A:$G,5,FALSE),0)</f>
        <v>0</v>
      </c>
      <c r="R892" s="20">
        <f>IFERROR(VLOOKUP(A892,[3]soaBnafar!$A:$G,6,FALSE),0)</f>
        <v>0</v>
      </c>
      <c r="S892" s="20">
        <f>IFERROR(VLOOKUP(A892,[3]soaBnafar!$A:$G,7,FALSE),0)</f>
        <v>0</v>
      </c>
      <c r="T892" s="32">
        <f t="shared" si="158"/>
        <v>9461</v>
      </c>
      <c r="U892" s="21">
        <f t="shared" si="159"/>
        <v>458548</v>
      </c>
      <c r="V892" s="21">
        <f t="shared" si="160"/>
        <v>0</v>
      </c>
      <c r="W892" s="21">
        <f t="shared" si="161"/>
        <v>169092</v>
      </c>
      <c r="X892" s="21">
        <f t="shared" si="162"/>
        <v>0</v>
      </c>
      <c r="Y892" s="33">
        <f t="shared" si="163"/>
        <v>0</v>
      </c>
      <c r="Z892" s="4" t="str">
        <f t="shared" si="164"/>
        <v>Sim</v>
      </c>
      <c r="AA892" s="4" t="str">
        <f t="shared" si="165"/>
        <v>Sim</v>
      </c>
      <c r="AB892" s="4" t="str">
        <f t="shared" si="166"/>
        <v>Não</v>
      </c>
      <c r="AC892" s="4" t="str">
        <f t="shared" si="167"/>
        <v>Sim</v>
      </c>
      <c r="AD892" s="4" t="str">
        <f t="shared" si="168"/>
        <v>Não</v>
      </c>
      <c r="AE892" s="30" t="str">
        <f t="shared" si="169"/>
        <v>Não</v>
      </c>
    </row>
    <row r="893" spans="1:31" x14ac:dyDescent="0.25">
      <c r="A893" s="23">
        <v>250030</v>
      </c>
      <c r="B893" s="27">
        <f>IFERROR(VLOOKUP(A893,[1]Monitoramento_Base_somente_disp!$A:$L,5,FALSE),0)</f>
        <v>0</v>
      </c>
      <c r="C893" s="20">
        <f>IFERROR(VLOOKUP(A893,[1]Monitoramento_Base_somente_disp!$A:$L,6,FALSE),0)</f>
        <v>0</v>
      </c>
      <c r="D893" s="20">
        <f>IFERROR(VLOOKUP(A893,[1]Monitoramento_Base_somente_disp!$A:$L,7,FALSE),0)</f>
        <v>0</v>
      </c>
      <c r="E893" s="20">
        <f>IFERROR(VLOOKUP(A893,[1]Monitoramento_Base_somente_disp!$A:$L,8,FALSE),0)</f>
        <v>0</v>
      </c>
      <c r="F893" s="20">
        <f>IFERROR(VLOOKUP(A893,[1]Monitoramento_Base_somente_disp!$A:$L,9,FALSE),0)</f>
        <v>0</v>
      </c>
      <c r="G893" s="28">
        <f>IFERROR(VLOOKUP(A893,[1]Monitoramento_Base_somente_disp!$A:$L,10,FALSE),0)</f>
        <v>0</v>
      </c>
      <c r="H893" s="27">
        <f>IFERROR(VLOOKUP(A893,[2]webService!$A:$I,4,FALSE),0)</f>
        <v>0</v>
      </c>
      <c r="I893" s="20">
        <f>IFERROR(VLOOKUP(A893,[2]webService!$A:$II,5,FALSE),0)</f>
        <v>0</v>
      </c>
      <c r="J893" s="20">
        <f>IFERROR(VLOOKUP(A893,[2]webService!$A:$I,6,FALSE),0)</f>
        <v>0</v>
      </c>
      <c r="K893" s="20">
        <f>IFERROR(VLOOKUP(A893,[2]webService!$A:$I,7,FALSE),0)</f>
        <v>0</v>
      </c>
      <c r="L893" s="20">
        <f>IFERROR(VLOOKUP(A893,[2]webService!$A:$I,8,FALSE),0)</f>
        <v>0</v>
      </c>
      <c r="M893" s="28">
        <f>IFERROR(VLOOKUP(A893,[2]webService!$A:$I,9,FALSE),0)</f>
        <v>0</v>
      </c>
      <c r="N893" s="27">
        <f>IFERROR(VLOOKUP(A893,[3]soaBnafar!$A:$G,2,FALSE),0)</f>
        <v>0</v>
      </c>
      <c r="O893" s="20">
        <f>IFERROR(VLOOKUP(A893,[3]soaBnafar!$A:$H,3,FALSE),0)</f>
        <v>0</v>
      </c>
      <c r="P893" s="20">
        <f>IFERROR(VLOOKUP(A893,[3]soaBnafar!$A:$G,4,FALSE),0)</f>
        <v>0</v>
      </c>
      <c r="Q893" s="20">
        <f>IFERROR(VLOOKUP(A893,[3]soaBnafar!$A:$G,5,FALSE),0)</f>
        <v>0</v>
      </c>
      <c r="R893" s="20">
        <f>IFERROR(VLOOKUP(A893,[3]soaBnafar!$A:$G,6,FALSE),0)</f>
        <v>0</v>
      </c>
      <c r="S893" s="20">
        <f>IFERROR(VLOOKUP(A893,[3]soaBnafar!$A:$G,7,FALSE),0)</f>
        <v>0</v>
      </c>
      <c r="T893" s="32">
        <f t="shared" si="158"/>
        <v>0</v>
      </c>
      <c r="U893" s="21">
        <f t="shared" si="159"/>
        <v>0</v>
      </c>
      <c r="V893" s="21">
        <f t="shared" si="160"/>
        <v>0</v>
      </c>
      <c r="W893" s="21">
        <f t="shared" si="161"/>
        <v>0</v>
      </c>
      <c r="X893" s="21">
        <f t="shared" si="162"/>
        <v>0</v>
      </c>
      <c r="Y893" s="33">
        <f t="shared" si="163"/>
        <v>0</v>
      </c>
      <c r="Z893" s="4" t="str">
        <f t="shared" si="164"/>
        <v>Não</v>
      </c>
      <c r="AA893" s="4" t="str">
        <f t="shared" si="165"/>
        <v>Não</v>
      </c>
      <c r="AB893" s="4" t="str">
        <f t="shared" si="166"/>
        <v>Não</v>
      </c>
      <c r="AC893" s="4" t="str">
        <f t="shared" si="167"/>
        <v>Não</v>
      </c>
      <c r="AD893" s="4" t="str">
        <f t="shared" si="168"/>
        <v>Não</v>
      </c>
      <c r="AE893" s="30" t="str">
        <f t="shared" si="169"/>
        <v>Não</v>
      </c>
    </row>
    <row r="894" spans="1:31" x14ac:dyDescent="0.25">
      <c r="A894" s="23">
        <v>250040</v>
      </c>
      <c r="B894" s="27">
        <f>IFERROR(VLOOKUP(A894,[1]Monitoramento_Base_somente_disp!$A:$L,5,FALSE),0)</f>
        <v>92279</v>
      </c>
      <c r="C894" s="20">
        <f>IFERROR(VLOOKUP(A894,[1]Monitoramento_Base_somente_disp!$A:$L,6,FALSE),0)</f>
        <v>50900557</v>
      </c>
      <c r="D894" s="20">
        <f>IFERROR(VLOOKUP(A894,[1]Monitoramento_Base_somente_disp!$A:$L,7,FALSE),0)</f>
        <v>129740</v>
      </c>
      <c r="E894" s="20">
        <f>IFERROR(VLOOKUP(A894,[1]Monitoramento_Base_somente_disp!$A:$L,8,FALSE),0)</f>
        <v>23743770</v>
      </c>
      <c r="F894" s="20">
        <f>IFERROR(VLOOKUP(A894,[1]Monitoramento_Base_somente_disp!$A:$L,9,FALSE),0)</f>
        <v>0</v>
      </c>
      <c r="G894" s="28">
        <f>IFERROR(VLOOKUP(A894,[1]Monitoramento_Base_somente_disp!$A:$L,10,FALSE),0)</f>
        <v>0</v>
      </c>
      <c r="H894" s="27">
        <f>IFERROR(VLOOKUP(A894,[2]webService!$A:$I,4,FALSE),0)</f>
        <v>0</v>
      </c>
      <c r="I894" s="20">
        <f>IFERROR(VLOOKUP(A894,[2]webService!$A:$II,5,FALSE),0)</f>
        <v>0</v>
      </c>
      <c r="J894" s="20">
        <f>IFERROR(VLOOKUP(A894,[2]webService!$A:$I,6,FALSE),0)</f>
        <v>0</v>
      </c>
      <c r="K894" s="20">
        <f>IFERROR(VLOOKUP(A894,[2]webService!$A:$I,7,FALSE),0)</f>
        <v>0</v>
      </c>
      <c r="L894" s="20">
        <f>IFERROR(VLOOKUP(A894,[2]webService!$A:$I,8,FALSE),0)</f>
        <v>0</v>
      </c>
      <c r="M894" s="28">
        <f>IFERROR(VLOOKUP(A894,[2]webService!$A:$I,9,FALSE),0)</f>
        <v>0</v>
      </c>
      <c r="N894" s="27">
        <f>IFERROR(VLOOKUP(A894,[3]soaBnafar!$A:$G,2,FALSE),0)</f>
        <v>0</v>
      </c>
      <c r="O894" s="20">
        <f>IFERROR(VLOOKUP(A894,[3]soaBnafar!$A:$H,3,FALSE),0)</f>
        <v>0</v>
      </c>
      <c r="P894" s="20">
        <f>IFERROR(VLOOKUP(A894,[3]soaBnafar!$A:$G,4,FALSE),0)</f>
        <v>0</v>
      </c>
      <c r="Q894" s="20">
        <f>IFERROR(VLOOKUP(A894,[3]soaBnafar!$A:$G,5,FALSE),0)</f>
        <v>0</v>
      </c>
      <c r="R894" s="20">
        <f>IFERROR(VLOOKUP(A894,[3]soaBnafar!$A:$G,6,FALSE),0)</f>
        <v>0</v>
      </c>
      <c r="S894" s="20">
        <f>IFERROR(VLOOKUP(A894,[3]soaBnafar!$A:$G,7,FALSE),0)</f>
        <v>0</v>
      </c>
      <c r="T894" s="32">
        <f t="shared" si="158"/>
        <v>92279</v>
      </c>
      <c r="U894" s="21">
        <f t="shared" si="159"/>
        <v>50900557</v>
      </c>
      <c r="V894" s="21">
        <f t="shared" si="160"/>
        <v>129740</v>
      </c>
      <c r="W894" s="21">
        <f t="shared" si="161"/>
        <v>23743770</v>
      </c>
      <c r="X894" s="21">
        <f t="shared" si="162"/>
        <v>0</v>
      </c>
      <c r="Y894" s="33">
        <f t="shared" si="163"/>
        <v>0</v>
      </c>
      <c r="Z894" s="4" t="str">
        <f t="shared" si="164"/>
        <v>Sim</v>
      </c>
      <c r="AA894" s="4" t="str">
        <f t="shared" si="165"/>
        <v>Sim</v>
      </c>
      <c r="AB894" s="4" t="str">
        <f t="shared" si="166"/>
        <v>Sim</v>
      </c>
      <c r="AC894" s="4" t="str">
        <f t="shared" si="167"/>
        <v>Sim</v>
      </c>
      <c r="AD894" s="4" t="str">
        <f t="shared" si="168"/>
        <v>Não</v>
      </c>
      <c r="AE894" s="30" t="str">
        <f t="shared" si="169"/>
        <v>Não</v>
      </c>
    </row>
    <row r="895" spans="1:31" x14ac:dyDescent="0.25">
      <c r="A895" s="23">
        <v>250053</v>
      </c>
      <c r="B895" s="27">
        <f>IFERROR(VLOOKUP(A895,[1]Monitoramento_Base_somente_disp!$A:$L,5,FALSE),0)</f>
        <v>25528</v>
      </c>
      <c r="C895" s="20">
        <f>IFERROR(VLOOKUP(A895,[1]Monitoramento_Base_somente_disp!$A:$L,6,FALSE),0)</f>
        <v>40933842</v>
      </c>
      <c r="D895" s="20">
        <f>IFERROR(VLOOKUP(A895,[1]Monitoramento_Base_somente_disp!$A:$L,7,FALSE),0)</f>
        <v>3635</v>
      </c>
      <c r="E895" s="20">
        <f>IFERROR(VLOOKUP(A895,[1]Monitoramento_Base_somente_disp!$A:$L,8,FALSE),0)</f>
        <v>20259697</v>
      </c>
      <c r="F895" s="20">
        <f>IFERROR(VLOOKUP(A895,[1]Monitoramento_Base_somente_disp!$A:$L,9,FALSE),0)</f>
        <v>0</v>
      </c>
      <c r="G895" s="28">
        <f>IFERROR(VLOOKUP(A895,[1]Monitoramento_Base_somente_disp!$A:$L,10,FALSE),0)</f>
        <v>0</v>
      </c>
      <c r="H895" s="27">
        <f>IFERROR(VLOOKUP(A895,[2]webService!$A:$I,4,FALSE),0)</f>
        <v>0</v>
      </c>
      <c r="I895" s="20">
        <f>IFERROR(VLOOKUP(A895,[2]webService!$A:$II,5,FALSE),0)</f>
        <v>0</v>
      </c>
      <c r="J895" s="20">
        <f>IFERROR(VLOOKUP(A895,[2]webService!$A:$I,6,FALSE),0)</f>
        <v>0</v>
      </c>
      <c r="K895" s="20">
        <f>IFERROR(VLOOKUP(A895,[2]webService!$A:$I,7,FALSE),0)</f>
        <v>0</v>
      </c>
      <c r="L895" s="20">
        <f>IFERROR(VLOOKUP(A895,[2]webService!$A:$I,8,FALSE),0)</f>
        <v>0</v>
      </c>
      <c r="M895" s="28">
        <f>IFERROR(VLOOKUP(A895,[2]webService!$A:$I,9,FALSE),0)</f>
        <v>0</v>
      </c>
      <c r="N895" s="27">
        <f>IFERROR(VLOOKUP(A895,[3]soaBnafar!$A:$G,2,FALSE),0)</f>
        <v>0</v>
      </c>
      <c r="O895" s="20">
        <f>IFERROR(VLOOKUP(A895,[3]soaBnafar!$A:$H,3,FALSE),0)</f>
        <v>0</v>
      </c>
      <c r="P895" s="20">
        <f>IFERROR(VLOOKUP(A895,[3]soaBnafar!$A:$G,4,FALSE),0)</f>
        <v>0</v>
      </c>
      <c r="Q895" s="20">
        <f>IFERROR(VLOOKUP(A895,[3]soaBnafar!$A:$G,5,FALSE),0)</f>
        <v>0</v>
      </c>
      <c r="R895" s="20">
        <f>IFERROR(VLOOKUP(A895,[3]soaBnafar!$A:$G,6,FALSE),0)</f>
        <v>0</v>
      </c>
      <c r="S895" s="20">
        <f>IFERROR(VLOOKUP(A895,[3]soaBnafar!$A:$G,7,FALSE),0)</f>
        <v>0</v>
      </c>
      <c r="T895" s="32">
        <f t="shared" si="158"/>
        <v>25528</v>
      </c>
      <c r="U895" s="21">
        <f t="shared" si="159"/>
        <v>40933842</v>
      </c>
      <c r="V895" s="21">
        <f t="shared" si="160"/>
        <v>3635</v>
      </c>
      <c r="W895" s="21">
        <f t="shared" si="161"/>
        <v>20259697</v>
      </c>
      <c r="X895" s="21">
        <f t="shared" si="162"/>
        <v>0</v>
      </c>
      <c r="Y895" s="33">
        <f t="shared" si="163"/>
        <v>0</v>
      </c>
      <c r="Z895" s="4" t="str">
        <f t="shared" si="164"/>
        <v>Sim</v>
      </c>
      <c r="AA895" s="4" t="str">
        <f t="shared" si="165"/>
        <v>Sim</v>
      </c>
      <c r="AB895" s="4" t="str">
        <f t="shared" si="166"/>
        <v>Sim</v>
      </c>
      <c r="AC895" s="4" t="str">
        <f t="shared" si="167"/>
        <v>Sim</v>
      </c>
      <c r="AD895" s="4" t="str">
        <f t="shared" si="168"/>
        <v>Não</v>
      </c>
      <c r="AE895" s="30" t="str">
        <f t="shared" si="169"/>
        <v>Não</v>
      </c>
    </row>
    <row r="896" spans="1:31" x14ac:dyDescent="0.25">
      <c r="A896" s="23">
        <v>250057</v>
      </c>
      <c r="B896" s="27">
        <f>IFERROR(VLOOKUP(A896,[1]Monitoramento_Base_somente_disp!$A:$L,5,FALSE),0)</f>
        <v>431</v>
      </c>
      <c r="C896" s="20">
        <f>IFERROR(VLOOKUP(A896,[1]Monitoramento_Base_somente_disp!$A:$L,6,FALSE),0)</f>
        <v>3423106</v>
      </c>
      <c r="D896" s="20">
        <f>IFERROR(VLOOKUP(A896,[1]Monitoramento_Base_somente_disp!$A:$L,7,FALSE),0)</f>
        <v>14</v>
      </c>
      <c r="E896" s="20">
        <f>IFERROR(VLOOKUP(A896,[1]Monitoramento_Base_somente_disp!$A:$L,8,FALSE),0)</f>
        <v>2016026</v>
      </c>
      <c r="F896" s="20">
        <f>IFERROR(VLOOKUP(A896,[1]Monitoramento_Base_somente_disp!$A:$L,9,FALSE),0)</f>
        <v>0</v>
      </c>
      <c r="G896" s="28">
        <f>IFERROR(VLOOKUP(A896,[1]Monitoramento_Base_somente_disp!$A:$L,10,FALSE),0)</f>
        <v>0</v>
      </c>
      <c r="H896" s="27">
        <f>IFERROR(VLOOKUP(A896,[2]webService!$A:$I,4,FALSE),0)</f>
        <v>0</v>
      </c>
      <c r="I896" s="20">
        <f>IFERROR(VLOOKUP(A896,[2]webService!$A:$II,5,FALSE),0)</f>
        <v>0</v>
      </c>
      <c r="J896" s="20">
        <f>IFERROR(VLOOKUP(A896,[2]webService!$A:$I,6,FALSE),0)</f>
        <v>0</v>
      </c>
      <c r="K896" s="20">
        <f>IFERROR(VLOOKUP(A896,[2]webService!$A:$I,7,FALSE),0)</f>
        <v>0</v>
      </c>
      <c r="L896" s="20">
        <f>IFERROR(VLOOKUP(A896,[2]webService!$A:$I,8,FALSE),0)</f>
        <v>0</v>
      </c>
      <c r="M896" s="28">
        <f>IFERROR(VLOOKUP(A896,[2]webService!$A:$I,9,FALSE),0)</f>
        <v>0</v>
      </c>
      <c r="N896" s="27">
        <f>IFERROR(VLOOKUP(A896,[3]soaBnafar!$A:$G,2,FALSE),0)</f>
        <v>0</v>
      </c>
      <c r="O896" s="20">
        <f>IFERROR(VLOOKUP(A896,[3]soaBnafar!$A:$H,3,FALSE),0)</f>
        <v>0</v>
      </c>
      <c r="P896" s="20">
        <f>IFERROR(VLOOKUP(A896,[3]soaBnafar!$A:$G,4,FALSE),0)</f>
        <v>0</v>
      </c>
      <c r="Q896" s="20">
        <f>IFERROR(VLOOKUP(A896,[3]soaBnafar!$A:$G,5,FALSE),0)</f>
        <v>0</v>
      </c>
      <c r="R896" s="20">
        <f>IFERROR(VLOOKUP(A896,[3]soaBnafar!$A:$G,6,FALSE),0)</f>
        <v>0</v>
      </c>
      <c r="S896" s="20">
        <f>IFERROR(VLOOKUP(A896,[3]soaBnafar!$A:$G,7,FALSE),0)</f>
        <v>0</v>
      </c>
      <c r="T896" s="32">
        <f t="shared" si="158"/>
        <v>431</v>
      </c>
      <c r="U896" s="21">
        <f t="shared" si="159"/>
        <v>3423106</v>
      </c>
      <c r="V896" s="21">
        <f t="shared" si="160"/>
        <v>14</v>
      </c>
      <c r="W896" s="21">
        <f t="shared" si="161"/>
        <v>2016026</v>
      </c>
      <c r="X896" s="21">
        <f t="shared" si="162"/>
        <v>0</v>
      </c>
      <c r="Y896" s="33">
        <f t="shared" si="163"/>
        <v>0</v>
      </c>
      <c r="Z896" s="4" t="str">
        <f t="shared" si="164"/>
        <v>Sim</v>
      </c>
      <c r="AA896" s="4" t="str">
        <f t="shared" si="165"/>
        <v>Sim</v>
      </c>
      <c r="AB896" s="4" t="str">
        <f t="shared" si="166"/>
        <v>Sim</v>
      </c>
      <c r="AC896" s="4" t="str">
        <f t="shared" si="167"/>
        <v>Sim</v>
      </c>
      <c r="AD896" s="4" t="str">
        <f t="shared" si="168"/>
        <v>Não</v>
      </c>
      <c r="AE896" s="30" t="str">
        <f t="shared" si="169"/>
        <v>Não</v>
      </c>
    </row>
    <row r="897" spans="1:31" x14ac:dyDescent="0.25">
      <c r="A897" s="23">
        <v>250070</v>
      </c>
      <c r="B897" s="27">
        <f>IFERROR(VLOOKUP(A897,[1]Monitoramento_Base_somente_disp!$A:$L,5,FALSE),0)</f>
        <v>2253</v>
      </c>
      <c r="C897" s="20">
        <f>IFERROR(VLOOKUP(A897,[1]Monitoramento_Base_somente_disp!$A:$L,6,FALSE),0)</f>
        <v>10975107</v>
      </c>
      <c r="D897" s="20">
        <f>IFERROR(VLOOKUP(A897,[1]Monitoramento_Base_somente_disp!$A:$L,7,FALSE),0)</f>
        <v>1516</v>
      </c>
      <c r="E897" s="20">
        <f>IFERROR(VLOOKUP(A897,[1]Monitoramento_Base_somente_disp!$A:$L,8,FALSE),0)</f>
        <v>5704004</v>
      </c>
      <c r="F897" s="20">
        <f>IFERROR(VLOOKUP(A897,[1]Monitoramento_Base_somente_disp!$A:$L,9,FALSE),0)</f>
        <v>0</v>
      </c>
      <c r="G897" s="28">
        <f>IFERROR(VLOOKUP(A897,[1]Monitoramento_Base_somente_disp!$A:$L,10,FALSE),0)</f>
        <v>0</v>
      </c>
      <c r="H897" s="27">
        <f>IFERROR(VLOOKUP(A897,[2]webService!$A:$I,4,FALSE),0)</f>
        <v>0</v>
      </c>
      <c r="I897" s="20">
        <f>IFERROR(VLOOKUP(A897,[2]webService!$A:$II,5,FALSE),0)</f>
        <v>0</v>
      </c>
      <c r="J897" s="20">
        <f>IFERROR(VLOOKUP(A897,[2]webService!$A:$I,6,FALSE),0)</f>
        <v>0</v>
      </c>
      <c r="K897" s="20">
        <f>IFERROR(VLOOKUP(A897,[2]webService!$A:$I,7,FALSE),0)</f>
        <v>0</v>
      </c>
      <c r="L897" s="20">
        <f>IFERROR(VLOOKUP(A897,[2]webService!$A:$I,8,FALSE),0)</f>
        <v>0</v>
      </c>
      <c r="M897" s="28">
        <f>IFERROR(VLOOKUP(A897,[2]webService!$A:$I,9,FALSE),0)</f>
        <v>0</v>
      </c>
      <c r="N897" s="27">
        <f>IFERROR(VLOOKUP(A897,[3]soaBnafar!$A:$G,2,FALSE),0)</f>
        <v>0</v>
      </c>
      <c r="O897" s="20">
        <f>IFERROR(VLOOKUP(A897,[3]soaBnafar!$A:$H,3,FALSE),0)</f>
        <v>0</v>
      </c>
      <c r="P897" s="20">
        <f>IFERROR(VLOOKUP(A897,[3]soaBnafar!$A:$G,4,FALSE),0)</f>
        <v>0</v>
      </c>
      <c r="Q897" s="20">
        <f>IFERROR(VLOOKUP(A897,[3]soaBnafar!$A:$G,5,FALSE),0)</f>
        <v>0</v>
      </c>
      <c r="R897" s="20">
        <f>IFERROR(VLOOKUP(A897,[3]soaBnafar!$A:$G,6,FALSE),0)</f>
        <v>0</v>
      </c>
      <c r="S897" s="20">
        <f>IFERROR(VLOOKUP(A897,[3]soaBnafar!$A:$G,7,FALSE),0)</f>
        <v>0</v>
      </c>
      <c r="T897" s="32">
        <f t="shared" si="158"/>
        <v>2253</v>
      </c>
      <c r="U897" s="21">
        <f t="shared" si="159"/>
        <v>10975107</v>
      </c>
      <c r="V897" s="21">
        <f t="shared" si="160"/>
        <v>1516</v>
      </c>
      <c r="W897" s="21">
        <f t="shared" si="161"/>
        <v>5704004</v>
      </c>
      <c r="X897" s="21">
        <f t="shared" si="162"/>
        <v>0</v>
      </c>
      <c r="Y897" s="33">
        <f t="shared" si="163"/>
        <v>0</v>
      </c>
      <c r="Z897" s="4" t="str">
        <f t="shared" si="164"/>
        <v>Sim</v>
      </c>
      <c r="AA897" s="4" t="str">
        <f t="shared" si="165"/>
        <v>Sim</v>
      </c>
      <c r="AB897" s="4" t="str">
        <f t="shared" si="166"/>
        <v>Sim</v>
      </c>
      <c r="AC897" s="4" t="str">
        <f t="shared" si="167"/>
        <v>Sim</v>
      </c>
      <c r="AD897" s="4" t="str">
        <f t="shared" si="168"/>
        <v>Não</v>
      </c>
      <c r="AE897" s="30" t="str">
        <f t="shared" si="169"/>
        <v>Não</v>
      </c>
    </row>
    <row r="898" spans="1:31" x14ac:dyDescent="0.25">
      <c r="A898" s="23">
        <v>250073</v>
      </c>
      <c r="B898" s="27">
        <f>IFERROR(VLOOKUP(A898,[1]Monitoramento_Base_somente_disp!$A:$L,5,FALSE),0)</f>
        <v>5768</v>
      </c>
      <c r="C898" s="20">
        <f>IFERROR(VLOOKUP(A898,[1]Monitoramento_Base_somente_disp!$A:$L,6,FALSE),0)</f>
        <v>1086485</v>
      </c>
      <c r="D898" s="20">
        <f>IFERROR(VLOOKUP(A898,[1]Monitoramento_Base_somente_disp!$A:$L,7,FALSE),0)</f>
        <v>2890</v>
      </c>
      <c r="E898" s="20">
        <f>IFERROR(VLOOKUP(A898,[1]Monitoramento_Base_somente_disp!$A:$L,8,FALSE),0)</f>
        <v>484887</v>
      </c>
      <c r="F898" s="20">
        <f>IFERROR(VLOOKUP(A898,[1]Monitoramento_Base_somente_disp!$A:$L,9,FALSE),0)</f>
        <v>0</v>
      </c>
      <c r="G898" s="28">
        <f>IFERROR(VLOOKUP(A898,[1]Monitoramento_Base_somente_disp!$A:$L,10,FALSE),0)</f>
        <v>0</v>
      </c>
      <c r="H898" s="27">
        <f>IFERROR(VLOOKUP(A898,[2]webService!$A:$I,4,FALSE),0)</f>
        <v>0</v>
      </c>
      <c r="I898" s="20">
        <f>IFERROR(VLOOKUP(A898,[2]webService!$A:$II,5,FALSE),0)</f>
        <v>0</v>
      </c>
      <c r="J898" s="20">
        <f>IFERROR(VLOOKUP(A898,[2]webService!$A:$I,6,FALSE),0)</f>
        <v>0</v>
      </c>
      <c r="K898" s="20">
        <f>IFERROR(VLOOKUP(A898,[2]webService!$A:$I,7,FALSE),0)</f>
        <v>0</v>
      </c>
      <c r="L898" s="20">
        <f>IFERROR(VLOOKUP(A898,[2]webService!$A:$I,8,FALSE),0)</f>
        <v>0</v>
      </c>
      <c r="M898" s="28">
        <f>IFERROR(VLOOKUP(A898,[2]webService!$A:$I,9,FALSE),0)</f>
        <v>0</v>
      </c>
      <c r="N898" s="27">
        <f>IFERROR(VLOOKUP(A898,[3]soaBnafar!$A:$G,2,FALSE),0)</f>
        <v>0</v>
      </c>
      <c r="O898" s="20">
        <f>IFERROR(VLOOKUP(A898,[3]soaBnafar!$A:$H,3,FALSE),0)</f>
        <v>0</v>
      </c>
      <c r="P898" s="20">
        <f>IFERROR(VLOOKUP(A898,[3]soaBnafar!$A:$G,4,FALSE),0)</f>
        <v>0</v>
      </c>
      <c r="Q898" s="20">
        <f>IFERROR(VLOOKUP(A898,[3]soaBnafar!$A:$G,5,FALSE),0)</f>
        <v>0</v>
      </c>
      <c r="R898" s="20">
        <f>IFERROR(VLOOKUP(A898,[3]soaBnafar!$A:$G,6,FALSE),0)</f>
        <v>0</v>
      </c>
      <c r="S898" s="20">
        <f>IFERROR(VLOOKUP(A898,[3]soaBnafar!$A:$G,7,FALSE),0)</f>
        <v>0</v>
      </c>
      <c r="T898" s="32">
        <f t="shared" si="158"/>
        <v>5768</v>
      </c>
      <c r="U898" s="21">
        <f t="shared" si="159"/>
        <v>1086485</v>
      </c>
      <c r="V898" s="21">
        <f t="shared" si="160"/>
        <v>2890</v>
      </c>
      <c r="W898" s="21">
        <f t="shared" si="161"/>
        <v>484887</v>
      </c>
      <c r="X898" s="21">
        <f t="shared" si="162"/>
        <v>0</v>
      </c>
      <c r="Y898" s="33">
        <f t="shared" si="163"/>
        <v>0</v>
      </c>
      <c r="Z898" s="4" t="str">
        <f t="shared" si="164"/>
        <v>Sim</v>
      </c>
      <c r="AA898" s="4" t="str">
        <f t="shared" si="165"/>
        <v>Sim</v>
      </c>
      <c r="AB898" s="4" t="str">
        <f t="shared" si="166"/>
        <v>Sim</v>
      </c>
      <c r="AC898" s="4" t="str">
        <f t="shared" si="167"/>
        <v>Sim</v>
      </c>
      <c r="AD898" s="4" t="str">
        <f t="shared" si="168"/>
        <v>Não</v>
      </c>
      <c r="AE898" s="30" t="str">
        <f t="shared" si="169"/>
        <v>Não</v>
      </c>
    </row>
    <row r="899" spans="1:31" x14ac:dyDescent="0.25">
      <c r="A899" s="23">
        <v>250077</v>
      </c>
      <c r="B899" s="27">
        <f>IFERROR(VLOOKUP(A899,[1]Monitoramento_Base_somente_disp!$A:$L,5,FALSE),0)</f>
        <v>41994</v>
      </c>
      <c r="C899" s="20">
        <f>IFERROR(VLOOKUP(A899,[1]Monitoramento_Base_somente_disp!$A:$L,6,FALSE),0)</f>
        <v>5423564</v>
      </c>
      <c r="D899" s="20">
        <f>IFERROR(VLOOKUP(A899,[1]Monitoramento_Base_somente_disp!$A:$L,7,FALSE),0)</f>
        <v>26826</v>
      </c>
      <c r="E899" s="20">
        <f>IFERROR(VLOOKUP(A899,[1]Monitoramento_Base_somente_disp!$A:$L,8,FALSE),0)</f>
        <v>2657998</v>
      </c>
      <c r="F899" s="20">
        <f>IFERROR(VLOOKUP(A899,[1]Monitoramento_Base_somente_disp!$A:$L,9,FALSE),0)</f>
        <v>0</v>
      </c>
      <c r="G899" s="28">
        <f>IFERROR(VLOOKUP(A899,[1]Monitoramento_Base_somente_disp!$A:$L,10,FALSE),0)</f>
        <v>0</v>
      </c>
      <c r="H899" s="27">
        <f>IFERROR(VLOOKUP(A899,[2]webService!$A:$I,4,FALSE),0)</f>
        <v>0</v>
      </c>
      <c r="I899" s="20">
        <f>IFERROR(VLOOKUP(A899,[2]webService!$A:$II,5,FALSE),0)</f>
        <v>0</v>
      </c>
      <c r="J899" s="20">
        <f>IFERROR(VLOOKUP(A899,[2]webService!$A:$I,6,FALSE),0)</f>
        <v>0</v>
      </c>
      <c r="K899" s="20">
        <f>IFERROR(VLOOKUP(A899,[2]webService!$A:$I,7,FALSE),0)</f>
        <v>0</v>
      </c>
      <c r="L899" s="20">
        <f>IFERROR(VLOOKUP(A899,[2]webService!$A:$I,8,FALSE),0)</f>
        <v>0</v>
      </c>
      <c r="M899" s="28">
        <f>IFERROR(VLOOKUP(A899,[2]webService!$A:$I,9,FALSE),0)</f>
        <v>0</v>
      </c>
      <c r="N899" s="27">
        <f>IFERROR(VLOOKUP(A899,[3]soaBnafar!$A:$G,2,FALSE),0)</f>
        <v>0</v>
      </c>
      <c r="O899" s="20">
        <f>IFERROR(VLOOKUP(A899,[3]soaBnafar!$A:$H,3,FALSE),0)</f>
        <v>0</v>
      </c>
      <c r="P899" s="20">
        <f>IFERROR(VLOOKUP(A899,[3]soaBnafar!$A:$G,4,FALSE),0)</f>
        <v>0</v>
      </c>
      <c r="Q899" s="20">
        <f>IFERROR(VLOOKUP(A899,[3]soaBnafar!$A:$G,5,FALSE),0)</f>
        <v>0</v>
      </c>
      <c r="R899" s="20">
        <f>IFERROR(VLOOKUP(A899,[3]soaBnafar!$A:$G,6,FALSE),0)</f>
        <v>0</v>
      </c>
      <c r="S899" s="20">
        <f>IFERROR(VLOOKUP(A899,[3]soaBnafar!$A:$G,7,FALSE),0)</f>
        <v>0</v>
      </c>
      <c r="T899" s="32">
        <f t="shared" si="158"/>
        <v>41994</v>
      </c>
      <c r="U899" s="21">
        <f t="shared" si="159"/>
        <v>5423564</v>
      </c>
      <c r="V899" s="21">
        <f t="shared" si="160"/>
        <v>26826</v>
      </c>
      <c r="W899" s="21">
        <f t="shared" si="161"/>
        <v>2657998</v>
      </c>
      <c r="X899" s="21">
        <f t="shared" si="162"/>
        <v>0</v>
      </c>
      <c r="Y899" s="33">
        <f t="shared" si="163"/>
        <v>0</v>
      </c>
      <c r="Z899" s="4" t="str">
        <f t="shared" si="164"/>
        <v>Sim</v>
      </c>
      <c r="AA899" s="4" t="str">
        <f t="shared" si="165"/>
        <v>Sim</v>
      </c>
      <c r="AB899" s="4" t="str">
        <f t="shared" si="166"/>
        <v>Sim</v>
      </c>
      <c r="AC899" s="4" t="str">
        <f t="shared" si="167"/>
        <v>Sim</v>
      </c>
      <c r="AD899" s="4" t="str">
        <f t="shared" si="168"/>
        <v>Não</v>
      </c>
      <c r="AE899" s="30" t="str">
        <f t="shared" si="169"/>
        <v>Não</v>
      </c>
    </row>
    <row r="900" spans="1:31" x14ac:dyDescent="0.25">
      <c r="A900" s="23">
        <v>250080</v>
      </c>
      <c r="B900" s="27">
        <f>IFERROR(VLOOKUP(A900,[1]Monitoramento_Base_somente_disp!$A:$L,5,FALSE),0)</f>
        <v>19404</v>
      </c>
      <c r="C900" s="20">
        <f>IFERROR(VLOOKUP(A900,[1]Monitoramento_Base_somente_disp!$A:$L,6,FALSE),0)</f>
        <v>1527374</v>
      </c>
      <c r="D900" s="20">
        <f>IFERROR(VLOOKUP(A900,[1]Monitoramento_Base_somente_disp!$A:$L,7,FALSE),0)</f>
        <v>22971</v>
      </c>
      <c r="E900" s="20">
        <f>IFERROR(VLOOKUP(A900,[1]Monitoramento_Base_somente_disp!$A:$L,8,FALSE),0)</f>
        <v>1011336</v>
      </c>
      <c r="F900" s="20">
        <f>IFERROR(VLOOKUP(A900,[1]Monitoramento_Base_somente_disp!$A:$L,9,FALSE),0)</f>
        <v>0</v>
      </c>
      <c r="G900" s="28">
        <f>IFERROR(VLOOKUP(A900,[1]Monitoramento_Base_somente_disp!$A:$L,10,FALSE),0)</f>
        <v>0</v>
      </c>
      <c r="H900" s="27">
        <f>IFERROR(VLOOKUP(A900,[2]webService!$A:$I,4,FALSE),0)</f>
        <v>0</v>
      </c>
      <c r="I900" s="20">
        <f>IFERROR(VLOOKUP(A900,[2]webService!$A:$II,5,FALSE),0)</f>
        <v>0</v>
      </c>
      <c r="J900" s="20">
        <f>IFERROR(VLOOKUP(A900,[2]webService!$A:$I,6,FALSE),0)</f>
        <v>0</v>
      </c>
      <c r="K900" s="20">
        <f>IFERROR(VLOOKUP(A900,[2]webService!$A:$I,7,FALSE),0)</f>
        <v>0</v>
      </c>
      <c r="L900" s="20">
        <f>IFERROR(VLOOKUP(A900,[2]webService!$A:$I,8,FALSE),0)</f>
        <v>0</v>
      </c>
      <c r="M900" s="28">
        <f>IFERROR(VLOOKUP(A900,[2]webService!$A:$I,9,FALSE),0)</f>
        <v>0</v>
      </c>
      <c r="N900" s="27">
        <f>IFERROR(VLOOKUP(A900,[3]soaBnafar!$A:$G,2,FALSE),0)</f>
        <v>0</v>
      </c>
      <c r="O900" s="20">
        <f>IFERROR(VLOOKUP(A900,[3]soaBnafar!$A:$H,3,FALSE),0)</f>
        <v>0</v>
      </c>
      <c r="P900" s="20">
        <f>IFERROR(VLOOKUP(A900,[3]soaBnafar!$A:$G,4,FALSE),0)</f>
        <v>0</v>
      </c>
      <c r="Q900" s="20">
        <f>IFERROR(VLOOKUP(A900,[3]soaBnafar!$A:$G,5,FALSE),0)</f>
        <v>0</v>
      </c>
      <c r="R900" s="20">
        <f>IFERROR(VLOOKUP(A900,[3]soaBnafar!$A:$G,6,FALSE),0)</f>
        <v>0</v>
      </c>
      <c r="S900" s="20">
        <f>IFERROR(VLOOKUP(A900,[3]soaBnafar!$A:$G,7,FALSE),0)</f>
        <v>0</v>
      </c>
      <c r="T900" s="32">
        <f t="shared" si="158"/>
        <v>19404</v>
      </c>
      <c r="U900" s="21">
        <f t="shared" si="159"/>
        <v>1527374</v>
      </c>
      <c r="V900" s="21">
        <f t="shared" si="160"/>
        <v>22971</v>
      </c>
      <c r="W900" s="21">
        <f t="shared" si="161"/>
        <v>1011336</v>
      </c>
      <c r="X900" s="21">
        <f t="shared" si="162"/>
        <v>0</v>
      </c>
      <c r="Y900" s="33">
        <f t="shared" si="163"/>
        <v>0</v>
      </c>
      <c r="Z900" s="4" t="str">
        <f t="shared" si="164"/>
        <v>Sim</v>
      </c>
      <c r="AA900" s="4" t="str">
        <f t="shared" si="165"/>
        <v>Sim</v>
      </c>
      <c r="AB900" s="4" t="str">
        <f t="shared" si="166"/>
        <v>Sim</v>
      </c>
      <c r="AC900" s="4" t="str">
        <f t="shared" si="167"/>
        <v>Sim</v>
      </c>
      <c r="AD900" s="4" t="str">
        <f t="shared" si="168"/>
        <v>Não</v>
      </c>
      <c r="AE900" s="30" t="str">
        <f t="shared" si="169"/>
        <v>Não</v>
      </c>
    </row>
    <row r="901" spans="1:31" x14ac:dyDescent="0.25">
      <c r="A901" s="23">
        <v>250090</v>
      </c>
      <c r="B901" s="27">
        <f>IFERROR(VLOOKUP(A901,[1]Monitoramento_Base_somente_disp!$A:$L,5,FALSE),0)</f>
        <v>0</v>
      </c>
      <c r="C901" s="20">
        <f>IFERROR(VLOOKUP(A901,[1]Monitoramento_Base_somente_disp!$A:$L,6,FALSE),0)</f>
        <v>0</v>
      </c>
      <c r="D901" s="20">
        <f>IFERROR(VLOOKUP(A901,[1]Monitoramento_Base_somente_disp!$A:$L,7,FALSE),0)</f>
        <v>0</v>
      </c>
      <c r="E901" s="20">
        <f>IFERROR(VLOOKUP(A901,[1]Monitoramento_Base_somente_disp!$A:$L,8,FALSE),0)</f>
        <v>0</v>
      </c>
      <c r="F901" s="20">
        <f>IFERROR(VLOOKUP(A901,[1]Monitoramento_Base_somente_disp!$A:$L,9,FALSE),0)</f>
        <v>0</v>
      </c>
      <c r="G901" s="28">
        <f>IFERROR(VLOOKUP(A901,[1]Monitoramento_Base_somente_disp!$A:$L,10,FALSE),0)</f>
        <v>0</v>
      </c>
      <c r="H901" s="27">
        <f>IFERROR(VLOOKUP(A901,[2]webService!$A:$I,4,FALSE),0)</f>
        <v>0</v>
      </c>
      <c r="I901" s="20">
        <f>IFERROR(VLOOKUP(A901,[2]webService!$A:$II,5,FALSE),0)</f>
        <v>0</v>
      </c>
      <c r="J901" s="20">
        <f>IFERROR(VLOOKUP(A901,[2]webService!$A:$I,6,FALSE),0)</f>
        <v>0</v>
      </c>
      <c r="K901" s="20">
        <f>IFERROR(VLOOKUP(A901,[2]webService!$A:$I,7,FALSE),0)</f>
        <v>0</v>
      </c>
      <c r="L901" s="20">
        <f>IFERROR(VLOOKUP(A901,[2]webService!$A:$I,8,FALSE),0)</f>
        <v>0</v>
      </c>
      <c r="M901" s="28">
        <f>IFERROR(VLOOKUP(A901,[2]webService!$A:$I,9,FALSE),0)</f>
        <v>0</v>
      </c>
      <c r="N901" s="27">
        <f>IFERROR(VLOOKUP(A901,[3]soaBnafar!$A:$G,2,FALSE),0)</f>
        <v>0</v>
      </c>
      <c r="O901" s="20">
        <f>IFERROR(VLOOKUP(A901,[3]soaBnafar!$A:$H,3,FALSE),0)</f>
        <v>0</v>
      </c>
      <c r="P901" s="20">
        <f>IFERROR(VLOOKUP(A901,[3]soaBnafar!$A:$G,4,FALSE),0)</f>
        <v>0</v>
      </c>
      <c r="Q901" s="20">
        <f>IFERROR(VLOOKUP(A901,[3]soaBnafar!$A:$G,5,FALSE),0)</f>
        <v>0</v>
      </c>
      <c r="R901" s="20">
        <f>IFERROR(VLOOKUP(A901,[3]soaBnafar!$A:$G,6,FALSE),0)</f>
        <v>0</v>
      </c>
      <c r="S901" s="20">
        <f>IFERROR(VLOOKUP(A901,[3]soaBnafar!$A:$G,7,FALSE),0)</f>
        <v>0</v>
      </c>
      <c r="T901" s="32">
        <f t="shared" si="158"/>
        <v>0</v>
      </c>
      <c r="U901" s="21">
        <f t="shared" si="159"/>
        <v>0</v>
      </c>
      <c r="V901" s="21">
        <f t="shared" si="160"/>
        <v>0</v>
      </c>
      <c r="W901" s="21">
        <f t="shared" si="161"/>
        <v>0</v>
      </c>
      <c r="X901" s="21">
        <f t="shared" si="162"/>
        <v>0</v>
      </c>
      <c r="Y901" s="33">
        <f t="shared" si="163"/>
        <v>0</v>
      </c>
      <c r="Z901" s="4" t="str">
        <f t="shared" si="164"/>
        <v>Não</v>
      </c>
      <c r="AA901" s="4" t="str">
        <f t="shared" si="165"/>
        <v>Não</v>
      </c>
      <c r="AB901" s="4" t="str">
        <f t="shared" si="166"/>
        <v>Não</v>
      </c>
      <c r="AC901" s="4" t="str">
        <f t="shared" si="167"/>
        <v>Não</v>
      </c>
      <c r="AD901" s="4" t="str">
        <f t="shared" si="168"/>
        <v>Não</v>
      </c>
      <c r="AE901" s="30" t="str">
        <f t="shared" si="169"/>
        <v>Não</v>
      </c>
    </row>
    <row r="902" spans="1:31" x14ac:dyDescent="0.25">
      <c r="A902" s="23">
        <v>250100</v>
      </c>
      <c r="B902" s="27">
        <f>IFERROR(VLOOKUP(A902,[1]Monitoramento_Base_somente_disp!$A:$L,5,FALSE),0)</f>
        <v>36713</v>
      </c>
      <c r="C902" s="20">
        <f>IFERROR(VLOOKUP(A902,[1]Monitoramento_Base_somente_disp!$A:$L,6,FALSE),0)</f>
        <v>3962910</v>
      </c>
      <c r="D902" s="20">
        <f>IFERROR(VLOOKUP(A902,[1]Monitoramento_Base_somente_disp!$A:$L,7,FALSE),0)</f>
        <v>5932</v>
      </c>
      <c r="E902" s="20">
        <f>IFERROR(VLOOKUP(A902,[1]Monitoramento_Base_somente_disp!$A:$L,8,FALSE),0)</f>
        <v>1716897</v>
      </c>
      <c r="F902" s="20">
        <f>IFERROR(VLOOKUP(A902,[1]Monitoramento_Base_somente_disp!$A:$L,9,FALSE),0)</f>
        <v>0</v>
      </c>
      <c r="G902" s="28">
        <f>IFERROR(VLOOKUP(A902,[1]Monitoramento_Base_somente_disp!$A:$L,10,FALSE),0)</f>
        <v>0</v>
      </c>
      <c r="H902" s="27">
        <f>IFERROR(VLOOKUP(A902,[2]webService!$A:$I,4,FALSE),0)</f>
        <v>0</v>
      </c>
      <c r="I902" s="20">
        <f>IFERROR(VLOOKUP(A902,[2]webService!$A:$II,5,FALSE),0)</f>
        <v>0</v>
      </c>
      <c r="J902" s="20">
        <f>IFERROR(VLOOKUP(A902,[2]webService!$A:$I,6,FALSE),0)</f>
        <v>0</v>
      </c>
      <c r="K902" s="20">
        <f>IFERROR(VLOOKUP(A902,[2]webService!$A:$I,7,FALSE),0)</f>
        <v>0</v>
      </c>
      <c r="L902" s="20">
        <f>IFERROR(VLOOKUP(A902,[2]webService!$A:$I,8,FALSE),0)</f>
        <v>0</v>
      </c>
      <c r="M902" s="28">
        <f>IFERROR(VLOOKUP(A902,[2]webService!$A:$I,9,FALSE),0)</f>
        <v>0</v>
      </c>
      <c r="N902" s="27">
        <f>IFERROR(VLOOKUP(A902,[3]soaBnafar!$A:$G,2,FALSE),0)</f>
        <v>0</v>
      </c>
      <c r="O902" s="20">
        <f>IFERROR(VLOOKUP(A902,[3]soaBnafar!$A:$H,3,FALSE),0)</f>
        <v>0</v>
      </c>
      <c r="P902" s="20">
        <f>IFERROR(VLOOKUP(A902,[3]soaBnafar!$A:$G,4,FALSE),0)</f>
        <v>0</v>
      </c>
      <c r="Q902" s="20">
        <f>IFERROR(VLOOKUP(A902,[3]soaBnafar!$A:$G,5,FALSE),0)</f>
        <v>0</v>
      </c>
      <c r="R902" s="20">
        <f>IFERROR(VLOOKUP(A902,[3]soaBnafar!$A:$G,6,FALSE),0)</f>
        <v>0</v>
      </c>
      <c r="S902" s="20">
        <f>IFERROR(VLOOKUP(A902,[3]soaBnafar!$A:$G,7,FALSE),0)</f>
        <v>0</v>
      </c>
      <c r="T902" s="32">
        <f t="shared" ref="T902:T965" si="170">B902+H902+N902</f>
        <v>36713</v>
      </c>
      <c r="U902" s="21">
        <f t="shared" ref="U902:U965" si="171">C902+I902+O902</f>
        <v>3962910</v>
      </c>
      <c r="V902" s="21">
        <f t="shared" ref="V902:V965" si="172">D902+J902+P902</f>
        <v>5932</v>
      </c>
      <c r="W902" s="21">
        <f t="shared" ref="W902:W965" si="173">E902+K902+Q902</f>
        <v>1716897</v>
      </c>
      <c r="X902" s="21">
        <f t="shared" ref="X902:X965" si="174">F902+L902+R902</f>
        <v>0</v>
      </c>
      <c r="Y902" s="33">
        <f t="shared" ref="Y902:Y965" si="175">G902+M902+S902</f>
        <v>0</v>
      </c>
      <c r="Z902" s="4" t="str">
        <f t="shared" ref="Z902:Z965" si="176">IF(T902=0,"Não","Sim")</f>
        <v>Sim</v>
      </c>
      <c r="AA902" s="4" t="str">
        <f t="shared" ref="AA902:AA965" si="177">IF(U902=0,"Não","Sim")</f>
        <v>Sim</v>
      </c>
      <c r="AB902" s="4" t="str">
        <f t="shared" ref="AB902:AB965" si="178">IF(V902=0,"Não","Sim")</f>
        <v>Sim</v>
      </c>
      <c r="AC902" s="4" t="str">
        <f t="shared" ref="AC902:AC965" si="179">IF(W902=0,"Não","Sim")</f>
        <v>Sim</v>
      </c>
      <c r="AD902" s="4" t="str">
        <f t="shared" ref="AD902:AD965" si="180">IF(X902=0,"Não","Sim")</f>
        <v>Não</v>
      </c>
      <c r="AE902" s="30" t="str">
        <f t="shared" ref="AE902:AE965" si="181">IF(Y902=0,"Não","Sim")</f>
        <v>Não</v>
      </c>
    </row>
    <row r="903" spans="1:31" x14ac:dyDescent="0.25">
      <c r="A903" s="23">
        <v>250115</v>
      </c>
      <c r="B903" s="27">
        <f>IFERROR(VLOOKUP(A903,[1]Monitoramento_Base_somente_disp!$A:$L,5,FALSE),0)</f>
        <v>9792</v>
      </c>
      <c r="C903" s="20">
        <f>IFERROR(VLOOKUP(A903,[1]Monitoramento_Base_somente_disp!$A:$L,6,FALSE),0)</f>
        <v>1046879</v>
      </c>
      <c r="D903" s="20">
        <f>IFERROR(VLOOKUP(A903,[1]Monitoramento_Base_somente_disp!$A:$L,7,FALSE),0)</f>
        <v>3546</v>
      </c>
      <c r="E903" s="20">
        <f>IFERROR(VLOOKUP(A903,[1]Monitoramento_Base_somente_disp!$A:$L,8,FALSE),0)</f>
        <v>452971</v>
      </c>
      <c r="F903" s="20">
        <f>IFERROR(VLOOKUP(A903,[1]Monitoramento_Base_somente_disp!$A:$L,9,FALSE),0)</f>
        <v>0</v>
      </c>
      <c r="G903" s="28">
        <f>IFERROR(VLOOKUP(A903,[1]Monitoramento_Base_somente_disp!$A:$L,10,FALSE),0)</f>
        <v>0</v>
      </c>
      <c r="H903" s="27">
        <f>IFERROR(VLOOKUP(A903,[2]webService!$A:$I,4,FALSE),0)</f>
        <v>0</v>
      </c>
      <c r="I903" s="20">
        <f>IFERROR(VLOOKUP(A903,[2]webService!$A:$II,5,FALSE),0)</f>
        <v>0</v>
      </c>
      <c r="J903" s="20">
        <f>IFERROR(VLOOKUP(A903,[2]webService!$A:$I,6,FALSE),0)</f>
        <v>0</v>
      </c>
      <c r="K903" s="20">
        <f>IFERROR(VLOOKUP(A903,[2]webService!$A:$I,7,FALSE),0)</f>
        <v>0</v>
      </c>
      <c r="L903" s="20">
        <f>IFERROR(VLOOKUP(A903,[2]webService!$A:$I,8,FALSE),0)</f>
        <v>0</v>
      </c>
      <c r="M903" s="28">
        <f>IFERROR(VLOOKUP(A903,[2]webService!$A:$I,9,FALSE),0)</f>
        <v>0</v>
      </c>
      <c r="N903" s="27">
        <f>IFERROR(VLOOKUP(A903,[3]soaBnafar!$A:$G,2,FALSE),0)</f>
        <v>0</v>
      </c>
      <c r="O903" s="20">
        <f>IFERROR(VLOOKUP(A903,[3]soaBnafar!$A:$H,3,FALSE),0)</f>
        <v>0</v>
      </c>
      <c r="P903" s="20">
        <f>IFERROR(VLOOKUP(A903,[3]soaBnafar!$A:$G,4,FALSE),0)</f>
        <v>0</v>
      </c>
      <c r="Q903" s="20">
        <f>IFERROR(VLOOKUP(A903,[3]soaBnafar!$A:$G,5,FALSE),0)</f>
        <v>0</v>
      </c>
      <c r="R903" s="20">
        <f>IFERROR(VLOOKUP(A903,[3]soaBnafar!$A:$G,6,FALSE),0)</f>
        <v>0</v>
      </c>
      <c r="S903" s="20">
        <f>IFERROR(VLOOKUP(A903,[3]soaBnafar!$A:$G,7,FALSE),0)</f>
        <v>0</v>
      </c>
      <c r="T903" s="32">
        <f t="shared" si="170"/>
        <v>9792</v>
      </c>
      <c r="U903" s="21">
        <f t="shared" si="171"/>
        <v>1046879</v>
      </c>
      <c r="V903" s="21">
        <f t="shared" si="172"/>
        <v>3546</v>
      </c>
      <c r="W903" s="21">
        <f t="shared" si="173"/>
        <v>452971</v>
      </c>
      <c r="X903" s="21">
        <f t="shared" si="174"/>
        <v>0</v>
      </c>
      <c r="Y903" s="33">
        <f t="shared" si="175"/>
        <v>0</v>
      </c>
      <c r="Z903" s="4" t="str">
        <f t="shared" si="176"/>
        <v>Sim</v>
      </c>
      <c r="AA903" s="4" t="str">
        <f t="shared" si="177"/>
        <v>Sim</v>
      </c>
      <c r="AB903" s="4" t="str">
        <f t="shared" si="178"/>
        <v>Sim</v>
      </c>
      <c r="AC903" s="4" t="str">
        <f t="shared" si="179"/>
        <v>Sim</v>
      </c>
      <c r="AD903" s="4" t="str">
        <f t="shared" si="180"/>
        <v>Não</v>
      </c>
      <c r="AE903" s="30" t="str">
        <f t="shared" si="181"/>
        <v>Não</v>
      </c>
    </row>
    <row r="904" spans="1:31" x14ac:dyDescent="0.25">
      <c r="A904" s="23">
        <v>250120</v>
      </c>
      <c r="B904" s="27">
        <f>IFERROR(VLOOKUP(A904,[1]Monitoramento_Base_somente_disp!$A:$L,5,FALSE),0)</f>
        <v>57725</v>
      </c>
      <c r="C904" s="20">
        <f>IFERROR(VLOOKUP(A904,[1]Monitoramento_Base_somente_disp!$A:$L,6,FALSE),0)</f>
        <v>6863354</v>
      </c>
      <c r="D904" s="20">
        <f>IFERROR(VLOOKUP(A904,[1]Monitoramento_Base_somente_disp!$A:$L,7,FALSE),0)</f>
        <v>41273</v>
      </c>
      <c r="E904" s="20">
        <f>IFERROR(VLOOKUP(A904,[1]Monitoramento_Base_somente_disp!$A:$L,8,FALSE),0)</f>
        <v>3311954</v>
      </c>
      <c r="F904" s="20">
        <f>IFERROR(VLOOKUP(A904,[1]Monitoramento_Base_somente_disp!$A:$L,9,FALSE),0)</f>
        <v>0</v>
      </c>
      <c r="G904" s="28">
        <f>IFERROR(VLOOKUP(A904,[1]Monitoramento_Base_somente_disp!$A:$L,10,FALSE),0)</f>
        <v>0</v>
      </c>
      <c r="H904" s="27">
        <f>IFERROR(VLOOKUP(A904,[2]webService!$A:$I,4,FALSE),0)</f>
        <v>0</v>
      </c>
      <c r="I904" s="20">
        <f>IFERROR(VLOOKUP(A904,[2]webService!$A:$II,5,FALSE),0)</f>
        <v>0</v>
      </c>
      <c r="J904" s="20">
        <f>IFERROR(VLOOKUP(A904,[2]webService!$A:$I,6,FALSE),0)</f>
        <v>0</v>
      </c>
      <c r="K904" s="20">
        <f>IFERROR(VLOOKUP(A904,[2]webService!$A:$I,7,FALSE),0)</f>
        <v>0</v>
      </c>
      <c r="L904" s="20">
        <f>IFERROR(VLOOKUP(A904,[2]webService!$A:$I,8,FALSE),0)</f>
        <v>0</v>
      </c>
      <c r="M904" s="28">
        <f>IFERROR(VLOOKUP(A904,[2]webService!$A:$I,9,FALSE),0)</f>
        <v>0</v>
      </c>
      <c r="N904" s="27">
        <f>IFERROR(VLOOKUP(A904,[3]soaBnafar!$A:$G,2,FALSE),0)</f>
        <v>0</v>
      </c>
      <c r="O904" s="20">
        <f>IFERROR(VLOOKUP(A904,[3]soaBnafar!$A:$H,3,FALSE),0)</f>
        <v>0</v>
      </c>
      <c r="P904" s="20">
        <f>IFERROR(VLOOKUP(A904,[3]soaBnafar!$A:$G,4,FALSE),0)</f>
        <v>0</v>
      </c>
      <c r="Q904" s="20">
        <f>IFERROR(VLOOKUP(A904,[3]soaBnafar!$A:$G,5,FALSE),0)</f>
        <v>0</v>
      </c>
      <c r="R904" s="20">
        <f>IFERROR(VLOOKUP(A904,[3]soaBnafar!$A:$G,6,FALSE),0)</f>
        <v>0</v>
      </c>
      <c r="S904" s="20">
        <f>IFERROR(VLOOKUP(A904,[3]soaBnafar!$A:$G,7,FALSE),0)</f>
        <v>0</v>
      </c>
      <c r="T904" s="32">
        <f t="shared" si="170"/>
        <v>57725</v>
      </c>
      <c r="U904" s="21">
        <f t="shared" si="171"/>
        <v>6863354</v>
      </c>
      <c r="V904" s="21">
        <f t="shared" si="172"/>
        <v>41273</v>
      </c>
      <c r="W904" s="21">
        <f t="shared" si="173"/>
        <v>3311954</v>
      </c>
      <c r="X904" s="21">
        <f t="shared" si="174"/>
        <v>0</v>
      </c>
      <c r="Y904" s="33">
        <f t="shared" si="175"/>
        <v>0</v>
      </c>
      <c r="Z904" s="4" t="str">
        <f t="shared" si="176"/>
        <v>Sim</v>
      </c>
      <c r="AA904" s="4" t="str">
        <f t="shared" si="177"/>
        <v>Sim</v>
      </c>
      <c r="AB904" s="4" t="str">
        <f t="shared" si="178"/>
        <v>Sim</v>
      </c>
      <c r="AC904" s="4" t="str">
        <f t="shared" si="179"/>
        <v>Sim</v>
      </c>
      <c r="AD904" s="4" t="str">
        <f t="shared" si="180"/>
        <v>Não</v>
      </c>
      <c r="AE904" s="30" t="str">
        <f t="shared" si="181"/>
        <v>Não</v>
      </c>
    </row>
    <row r="905" spans="1:31" x14ac:dyDescent="0.25">
      <c r="A905" s="23">
        <v>250130</v>
      </c>
      <c r="B905" s="27">
        <f>IFERROR(VLOOKUP(A905,[1]Monitoramento_Base_somente_disp!$A:$L,5,FALSE),0)</f>
        <v>0</v>
      </c>
      <c r="C905" s="20">
        <f>IFERROR(VLOOKUP(A905,[1]Monitoramento_Base_somente_disp!$A:$L,6,FALSE),0)</f>
        <v>0</v>
      </c>
      <c r="D905" s="20">
        <f>IFERROR(VLOOKUP(A905,[1]Monitoramento_Base_somente_disp!$A:$L,7,FALSE),0)</f>
        <v>0</v>
      </c>
      <c r="E905" s="20">
        <f>IFERROR(VLOOKUP(A905,[1]Monitoramento_Base_somente_disp!$A:$L,8,FALSE),0)</f>
        <v>0</v>
      </c>
      <c r="F905" s="20">
        <f>IFERROR(VLOOKUP(A905,[1]Monitoramento_Base_somente_disp!$A:$L,9,FALSE),0)</f>
        <v>0</v>
      </c>
      <c r="G905" s="28">
        <f>IFERROR(VLOOKUP(A905,[1]Monitoramento_Base_somente_disp!$A:$L,10,FALSE),0)</f>
        <v>0</v>
      </c>
      <c r="H905" s="27">
        <f>IFERROR(VLOOKUP(A905,[2]webService!$A:$I,4,FALSE),0)</f>
        <v>0</v>
      </c>
      <c r="I905" s="20">
        <f>IFERROR(VLOOKUP(A905,[2]webService!$A:$II,5,FALSE),0)</f>
        <v>0</v>
      </c>
      <c r="J905" s="20">
        <f>IFERROR(VLOOKUP(A905,[2]webService!$A:$I,6,FALSE),0)</f>
        <v>0</v>
      </c>
      <c r="K905" s="20">
        <f>IFERROR(VLOOKUP(A905,[2]webService!$A:$I,7,FALSE),0)</f>
        <v>0</v>
      </c>
      <c r="L905" s="20">
        <f>IFERROR(VLOOKUP(A905,[2]webService!$A:$I,8,FALSE),0)</f>
        <v>0</v>
      </c>
      <c r="M905" s="28">
        <f>IFERROR(VLOOKUP(A905,[2]webService!$A:$I,9,FALSE),0)</f>
        <v>0</v>
      </c>
      <c r="N905" s="27">
        <f>IFERROR(VLOOKUP(A905,[3]soaBnafar!$A:$G,2,FALSE),0)</f>
        <v>0</v>
      </c>
      <c r="O905" s="20">
        <f>IFERROR(VLOOKUP(A905,[3]soaBnafar!$A:$H,3,FALSE),0)</f>
        <v>0</v>
      </c>
      <c r="P905" s="20">
        <f>IFERROR(VLOOKUP(A905,[3]soaBnafar!$A:$G,4,FALSE),0)</f>
        <v>0</v>
      </c>
      <c r="Q905" s="20">
        <f>IFERROR(VLOOKUP(A905,[3]soaBnafar!$A:$G,5,FALSE),0)</f>
        <v>0</v>
      </c>
      <c r="R905" s="20">
        <f>IFERROR(VLOOKUP(A905,[3]soaBnafar!$A:$G,6,FALSE),0)</f>
        <v>0</v>
      </c>
      <c r="S905" s="20">
        <f>IFERROR(VLOOKUP(A905,[3]soaBnafar!$A:$G,7,FALSE),0)</f>
        <v>0</v>
      </c>
      <c r="T905" s="32">
        <f t="shared" si="170"/>
        <v>0</v>
      </c>
      <c r="U905" s="21">
        <f t="shared" si="171"/>
        <v>0</v>
      </c>
      <c r="V905" s="21">
        <f t="shared" si="172"/>
        <v>0</v>
      </c>
      <c r="W905" s="21">
        <f t="shared" si="173"/>
        <v>0</v>
      </c>
      <c r="X905" s="21">
        <f t="shared" si="174"/>
        <v>0</v>
      </c>
      <c r="Y905" s="33">
        <f t="shared" si="175"/>
        <v>0</v>
      </c>
      <c r="Z905" s="4" t="str">
        <f t="shared" si="176"/>
        <v>Não</v>
      </c>
      <c r="AA905" s="4" t="str">
        <f t="shared" si="177"/>
        <v>Não</v>
      </c>
      <c r="AB905" s="4" t="str">
        <f t="shared" si="178"/>
        <v>Não</v>
      </c>
      <c r="AC905" s="4" t="str">
        <f t="shared" si="179"/>
        <v>Não</v>
      </c>
      <c r="AD905" s="4" t="str">
        <f t="shared" si="180"/>
        <v>Não</v>
      </c>
      <c r="AE905" s="30" t="str">
        <f t="shared" si="181"/>
        <v>Não</v>
      </c>
    </row>
    <row r="906" spans="1:31" x14ac:dyDescent="0.25">
      <c r="A906" s="23">
        <v>250150</v>
      </c>
      <c r="B906" s="27">
        <f>IFERROR(VLOOKUP(A906,[1]Monitoramento_Base_somente_disp!$A:$L,5,FALSE),0)</f>
        <v>0</v>
      </c>
      <c r="C906" s="20">
        <f>IFERROR(VLOOKUP(A906,[1]Monitoramento_Base_somente_disp!$A:$L,6,FALSE),0)</f>
        <v>0</v>
      </c>
      <c r="D906" s="20">
        <f>IFERROR(VLOOKUP(A906,[1]Monitoramento_Base_somente_disp!$A:$L,7,FALSE),0)</f>
        <v>0</v>
      </c>
      <c r="E906" s="20">
        <f>IFERROR(VLOOKUP(A906,[1]Monitoramento_Base_somente_disp!$A:$L,8,FALSE),0)</f>
        <v>0</v>
      </c>
      <c r="F906" s="20">
        <f>IFERROR(VLOOKUP(A906,[1]Monitoramento_Base_somente_disp!$A:$L,9,FALSE),0)</f>
        <v>0</v>
      </c>
      <c r="G906" s="28">
        <f>IFERROR(VLOOKUP(A906,[1]Monitoramento_Base_somente_disp!$A:$L,10,FALSE),0)</f>
        <v>0</v>
      </c>
      <c r="H906" s="27">
        <f>IFERROR(VLOOKUP(A906,[2]webService!$A:$I,4,FALSE),0)</f>
        <v>0</v>
      </c>
      <c r="I906" s="20">
        <f>IFERROR(VLOOKUP(A906,[2]webService!$A:$II,5,FALSE),0)</f>
        <v>0</v>
      </c>
      <c r="J906" s="20">
        <f>IFERROR(VLOOKUP(A906,[2]webService!$A:$I,6,FALSE),0)</f>
        <v>0</v>
      </c>
      <c r="K906" s="20">
        <f>IFERROR(VLOOKUP(A906,[2]webService!$A:$I,7,FALSE),0)</f>
        <v>0</v>
      </c>
      <c r="L906" s="20">
        <f>IFERROR(VLOOKUP(A906,[2]webService!$A:$I,8,FALSE),0)</f>
        <v>0</v>
      </c>
      <c r="M906" s="28">
        <f>IFERROR(VLOOKUP(A906,[2]webService!$A:$I,9,FALSE),0)</f>
        <v>0</v>
      </c>
      <c r="N906" s="27">
        <f>IFERROR(VLOOKUP(A906,[3]soaBnafar!$A:$G,2,FALSE),0)</f>
        <v>0</v>
      </c>
      <c r="O906" s="20">
        <f>IFERROR(VLOOKUP(A906,[3]soaBnafar!$A:$H,3,FALSE),0)</f>
        <v>0</v>
      </c>
      <c r="P906" s="20">
        <f>IFERROR(VLOOKUP(A906,[3]soaBnafar!$A:$G,4,FALSE),0)</f>
        <v>0</v>
      </c>
      <c r="Q906" s="20">
        <f>IFERROR(VLOOKUP(A906,[3]soaBnafar!$A:$G,5,FALSE),0)</f>
        <v>0</v>
      </c>
      <c r="R906" s="20">
        <f>IFERROR(VLOOKUP(A906,[3]soaBnafar!$A:$G,6,FALSE),0)</f>
        <v>0</v>
      </c>
      <c r="S906" s="20">
        <f>IFERROR(VLOOKUP(A906,[3]soaBnafar!$A:$G,7,FALSE),0)</f>
        <v>0</v>
      </c>
      <c r="T906" s="32">
        <f t="shared" si="170"/>
        <v>0</v>
      </c>
      <c r="U906" s="21">
        <f t="shared" si="171"/>
        <v>0</v>
      </c>
      <c r="V906" s="21">
        <f t="shared" si="172"/>
        <v>0</v>
      </c>
      <c r="W906" s="21">
        <f t="shared" si="173"/>
        <v>0</v>
      </c>
      <c r="X906" s="21">
        <f t="shared" si="174"/>
        <v>0</v>
      </c>
      <c r="Y906" s="33">
        <f t="shared" si="175"/>
        <v>0</v>
      </c>
      <c r="Z906" s="4" t="str">
        <f t="shared" si="176"/>
        <v>Não</v>
      </c>
      <c r="AA906" s="4" t="str">
        <f t="shared" si="177"/>
        <v>Não</v>
      </c>
      <c r="AB906" s="4" t="str">
        <f t="shared" si="178"/>
        <v>Não</v>
      </c>
      <c r="AC906" s="4" t="str">
        <f t="shared" si="179"/>
        <v>Não</v>
      </c>
      <c r="AD906" s="4" t="str">
        <f t="shared" si="180"/>
        <v>Não</v>
      </c>
      <c r="AE906" s="30" t="str">
        <f t="shared" si="181"/>
        <v>Não</v>
      </c>
    </row>
    <row r="907" spans="1:31" x14ac:dyDescent="0.25">
      <c r="A907" s="23">
        <v>250153</v>
      </c>
      <c r="B907" s="27">
        <f>IFERROR(VLOOKUP(A907,[1]Monitoramento_Base_somente_disp!$A:$L,5,FALSE),0)</f>
        <v>4541</v>
      </c>
      <c r="C907" s="20">
        <f>IFERROR(VLOOKUP(A907,[1]Monitoramento_Base_somente_disp!$A:$L,6,FALSE),0)</f>
        <v>1675674</v>
      </c>
      <c r="D907" s="20">
        <f>IFERROR(VLOOKUP(A907,[1]Monitoramento_Base_somente_disp!$A:$L,7,FALSE),0)</f>
        <v>1480</v>
      </c>
      <c r="E907" s="20">
        <f>IFERROR(VLOOKUP(A907,[1]Monitoramento_Base_somente_disp!$A:$L,8,FALSE),0)</f>
        <v>789795</v>
      </c>
      <c r="F907" s="20">
        <f>IFERROR(VLOOKUP(A907,[1]Monitoramento_Base_somente_disp!$A:$L,9,FALSE),0)</f>
        <v>0</v>
      </c>
      <c r="G907" s="28">
        <f>IFERROR(VLOOKUP(A907,[1]Monitoramento_Base_somente_disp!$A:$L,10,FALSE),0)</f>
        <v>0</v>
      </c>
      <c r="H907" s="27">
        <f>IFERROR(VLOOKUP(A907,[2]webService!$A:$I,4,FALSE),0)</f>
        <v>0</v>
      </c>
      <c r="I907" s="20">
        <f>IFERROR(VLOOKUP(A907,[2]webService!$A:$II,5,FALSE),0)</f>
        <v>0</v>
      </c>
      <c r="J907" s="20">
        <f>IFERROR(VLOOKUP(A907,[2]webService!$A:$I,6,FALSE),0)</f>
        <v>0</v>
      </c>
      <c r="K907" s="20">
        <f>IFERROR(VLOOKUP(A907,[2]webService!$A:$I,7,FALSE),0)</f>
        <v>0</v>
      </c>
      <c r="L907" s="20">
        <f>IFERROR(VLOOKUP(A907,[2]webService!$A:$I,8,FALSE),0)</f>
        <v>0</v>
      </c>
      <c r="M907" s="28">
        <f>IFERROR(VLOOKUP(A907,[2]webService!$A:$I,9,FALSE),0)</f>
        <v>0</v>
      </c>
      <c r="N907" s="27">
        <f>IFERROR(VLOOKUP(A907,[3]soaBnafar!$A:$G,2,FALSE),0)</f>
        <v>0</v>
      </c>
      <c r="O907" s="20">
        <f>IFERROR(VLOOKUP(A907,[3]soaBnafar!$A:$H,3,FALSE),0)</f>
        <v>0</v>
      </c>
      <c r="P907" s="20">
        <f>IFERROR(VLOOKUP(A907,[3]soaBnafar!$A:$G,4,FALSE),0)</f>
        <v>0</v>
      </c>
      <c r="Q907" s="20">
        <f>IFERROR(VLOOKUP(A907,[3]soaBnafar!$A:$G,5,FALSE),0)</f>
        <v>0</v>
      </c>
      <c r="R907" s="20">
        <f>IFERROR(VLOOKUP(A907,[3]soaBnafar!$A:$G,6,FALSE),0)</f>
        <v>0</v>
      </c>
      <c r="S907" s="20">
        <f>IFERROR(VLOOKUP(A907,[3]soaBnafar!$A:$G,7,FALSE),0)</f>
        <v>0</v>
      </c>
      <c r="T907" s="32">
        <f t="shared" si="170"/>
        <v>4541</v>
      </c>
      <c r="U907" s="21">
        <f t="shared" si="171"/>
        <v>1675674</v>
      </c>
      <c r="V907" s="21">
        <f t="shared" si="172"/>
        <v>1480</v>
      </c>
      <c r="W907" s="21">
        <f t="shared" si="173"/>
        <v>789795</v>
      </c>
      <c r="X907" s="21">
        <f t="shared" si="174"/>
        <v>0</v>
      </c>
      <c r="Y907" s="33">
        <f t="shared" si="175"/>
        <v>0</v>
      </c>
      <c r="Z907" s="4" t="str">
        <f t="shared" si="176"/>
        <v>Sim</v>
      </c>
      <c r="AA907" s="4" t="str">
        <f t="shared" si="177"/>
        <v>Sim</v>
      </c>
      <c r="AB907" s="4" t="str">
        <f t="shared" si="178"/>
        <v>Sim</v>
      </c>
      <c r="AC907" s="4" t="str">
        <f t="shared" si="179"/>
        <v>Sim</v>
      </c>
      <c r="AD907" s="4" t="str">
        <f t="shared" si="180"/>
        <v>Não</v>
      </c>
      <c r="AE907" s="30" t="str">
        <f t="shared" si="181"/>
        <v>Não</v>
      </c>
    </row>
    <row r="908" spans="1:31" x14ac:dyDescent="0.25">
      <c r="A908" s="23">
        <v>250157</v>
      </c>
      <c r="B908" s="27">
        <f>IFERROR(VLOOKUP(A908,[1]Monitoramento_Base_somente_disp!$A:$L,5,FALSE),0)</f>
        <v>41856</v>
      </c>
      <c r="C908" s="20">
        <f>IFERROR(VLOOKUP(A908,[1]Monitoramento_Base_somente_disp!$A:$L,6,FALSE),0)</f>
        <v>35979942</v>
      </c>
      <c r="D908" s="20">
        <f>IFERROR(VLOOKUP(A908,[1]Monitoramento_Base_somente_disp!$A:$L,7,FALSE),0)</f>
        <v>22517</v>
      </c>
      <c r="E908" s="20">
        <f>IFERROR(VLOOKUP(A908,[1]Monitoramento_Base_somente_disp!$A:$L,8,FALSE),0)</f>
        <v>17663396</v>
      </c>
      <c r="F908" s="20">
        <f>IFERROR(VLOOKUP(A908,[1]Monitoramento_Base_somente_disp!$A:$L,9,FALSE),0)</f>
        <v>0</v>
      </c>
      <c r="G908" s="28">
        <f>IFERROR(VLOOKUP(A908,[1]Monitoramento_Base_somente_disp!$A:$L,10,FALSE),0)</f>
        <v>0</v>
      </c>
      <c r="H908" s="27">
        <f>IFERROR(VLOOKUP(A908,[2]webService!$A:$I,4,FALSE),0)</f>
        <v>0</v>
      </c>
      <c r="I908" s="20">
        <f>IFERROR(VLOOKUP(A908,[2]webService!$A:$II,5,FALSE),0)</f>
        <v>0</v>
      </c>
      <c r="J908" s="20">
        <f>IFERROR(VLOOKUP(A908,[2]webService!$A:$I,6,FALSE),0)</f>
        <v>0</v>
      </c>
      <c r="K908" s="20">
        <f>IFERROR(VLOOKUP(A908,[2]webService!$A:$I,7,FALSE),0)</f>
        <v>0</v>
      </c>
      <c r="L908" s="20">
        <f>IFERROR(VLOOKUP(A908,[2]webService!$A:$I,8,FALSE),0)</f>
        <v>0</v>
      </c>
      <c r="M908" s="28">
        <f>IFERROR(VLOOKUP(A908,[2]webService!$A:$I,9,FALSE),0)</f>
        <v>0</v>
      </c>
      <c r="N908" s="27">
        <f>IFERROR(VLOOKUP(A908,[3]soaBnafar!$A:$G,2,FALSE),0)</f>
        <v>0</v>
      </c>
      <c r="O908" s="20">
        <f>IFERROR(VLOOKUP(A908,[3]soaBnafar!$A:$H,3,FALSE),0)</f>
        <v>0</v>
      </c>
      <c r="P908" s="20">
        <f>IFERROR(VLOOKUP(A908,[3]soaBnafar!$A:$G,4,FALSE),0)</f>
        <v>0</v>
      </c>
      <c r="Q908" s="20">
        <f>IFERROR(VLOOKUP(A908,[3]soaBnafar!$A:$G,5,FALSE),0)</f>
        <v>0</v>
      </c>
      <c r="R908" s="20">
        <f>IFERROR(VLOOKUP(A908,[3]soaBnafar!$A:$G,6,FALSE),0)</f>
        <v>0</v>
      </c>
      <c r="S908" s="20">
        <f>IFERROR(VLOOKUP(A908,[3]soaBnafar!$A:$G,7,FALSE),0)</f>
        <v>0</v>
      </c>
      <c r="T908" s="32">
        <f t="shared" si="170"/>
        <v>41856</v>
      </c>
      <c r="U908" s="21">
        <f t="shared" si="171"/>
        <v>35979942</v>
      </c>
      <c r="V908" s="21">
        <f t="shared" si="172"/>
        <v>22517</v>
      </c>
      <c r="W908" s="21">
        <f t="shared" si="173"/>
        <v>17663396</v>
      </c>
      <c r="X908" s="21">
        <f t="shared" si="174"/>
        <v>0</v>
      </c>
      <c r="Y908" s="33">
        <f t="shared" si="175"/>
        <v>0</v>
      </c>
      <c r="Z908" s="4" t="str">
        <f t="shared" si="176"/>
        <v>Sim</v>
      </c>
      <c r="AA908" s="4" t="str">
        <f t="shared" si="177"/>
        <v>Sim</v>
      </c>
      <c r="AB908" s="4" t="str">
        <f t="shared" si="178"/>
        <v>Sim</v>
      </c>
      <c r="AC908" s="4" t="str">
        <f t="shared" si="179"/>
        <v>Sim</v>
      </c>
      <c r="AD908" s="4" t="str">
        <f t="shared" si="180"/>
        <v>Não</v>
      </c>
      <c r="AE908" s="30" t="str">
        <f t="shared" si="181"/>
        <v>Não</v>
      </c>
    </row>
    <row r="909" spans="1:31" x14ac:dyDescent="0.25">
      <c r="A909" s="23">
        <v>250160</v>
      </c>
      <c r="B909" s="27">
        <f>IFERROR(VLOOKUP(A909,[1]Monitoramento_Base_somente_disp!$A:$L,5,FALSE),0)</f>
        <v>383</v>
      </c>
      <c r="C909" s="20">
        <f>IFERROR(VLOOKUP(A909,[1]Monitoramento_Base_somente_disp!$A:$L,6,FALSE),0)</f>
        <v>1548454</v>
      </c>
      <c r="D909" s="20">
        <f>IFERROR(VLOOKUP(A909,[1]Monitoramento_Base_somente_disp!$A:$L,7,FALSE),0)</f>
        <v>624</v>
      </c>
      <c r="E909" s="20">
        <f>IFERROR(VLOOKUP(A909,[1]Monitoramento_Base_somente_disp!$A:$L,8,FALSE),0)</f>
        <v>769849</v>
      </c>
      <c r="F909" s="20">
        <f>IFERROR(VLOOKUP(A909,[1]Monitoramento_Base_somente_disp!$A:$L,9,FALSE),0)</f>
        <v>0</v>
      </c>
      <c r="G909" s="28">
        <f>IFERROR(VLOOKUP(A909,[1]Monitoramento_Base_somente_disp!$A:$L,10,FALSE),0)</f>
        <v>0</v>
      </c>
      <c r="H909" s="27">
        <f>IFERROR(VLOOKUP(A909,[2]webService!$A:$I,4,FALSE),0)</f>
        <v>0</v>
      </c>
      <c r="I909" s="20">
        <f>IFERROR(VLOOKUP(A909,[2]webService!$A:$II,5,FALSE),0)</f>
        <v>0</v>
      </c>
      <c r="J909" s="20">
        <f>IFERROR(VLOOKUP(A909,[2]webService!$A:$I,6,FALSE),0)</f>
        <v>0</v>
      </c>
      <c r="K909" s="20">
        <f>IFERROR(VLOOKUP(A909,[2]webService!$A:$I,7,FALSE),0)</f>
        <v>0</v>
      </c>
      <c r="L909" s="20">
        <f>IFERROR(VLOOKUP(A909,[2]webService!$A:$I,8,FALSE),0)</f>
        <v>0</v>
      </c>
      <c r="M909" s="28">
        <f>IFERROR(VLOOKUP(A909,[2]webService!$A:$I,9,FALSE),0)</f>
        <v>0</v>
      </c>
      <c r="N909" s="27">
        <f>IFERROR(VLOOKUP(A909,[3]soaBnafar!$A:$G,2,FALSE),0)</f>
        <v>0</v>
      </c>
      <c r="O909" s="20">
        <f>IFERROR(VLOOKUP(A909,[3]soaBnafar!$A:$H,3,FALSE),0)</f>
        <v>0</v>
      </c>
      <c r="P909" s="20">
        <f>IFERROR(VLOOKUP(A909,[3]soaBnafar!$A:$G,4,FALSE),0)</f>
        <v>0</v>
      </c>
      <c r="Q909" s="20">
        <f>IFERROR(VLOOKUP(A909,[3]soaBnafar!$A:$G,5,FALSE),0)</f>
        <v>0</v>
      </c>
      <c r="R909" s="20">
        <f>IFERROR(VLOOKUP(A909,[3]soaBnafar!$A:$G,6,FALSE),0)</f>
        <v>0</v>
      </c>
      <c r="S909" s="20">
        <f>IFERROR(VLOOKUP(A909,[3]soaBnafar!$A:$G,7,FALSE),0)</f>
        <v>0</v>
      </c>
      <c r="T909" s="32">
        <f t="shared" si="170"/>
        <v>383</v>
      </c>
      <c r="U909" s="21">
        <f t="shared" si="171"/>
        <v>1548454</v>
      </c>
      <c r="V909" s="21">
        <f t="shared" si="172"/>
        <v>624</v>
      </c>
      <c r="W909" s="21">
        <f t="shared" si="173"/>
        <v>769849</v>
      </c>
      <c r="X909" s="21">
        <f t="shared" si="174"/>
        <v>0</v>
      </c>
      <c r="Y909" s="33">
        <f t="shared" si="175"/>
        <v>0</v>
      </c>
      <c r="Z909" s="4" t="str">
        <f t="shared" si="176"/>
        <v>Sim</v>
      </c>
      <c r="AA909" s="4" t="str">
        <f t="shared" si="177"/>
        <v>Sim</v>
      </c>
      <c r="AB909" s="4" t="str">
        <f t="shared" si="178"/>
        <v>Sim</v>
      </c>
      <c r="AC909" s="4" t="str">
        <f t="shared" si="179"/>
        <v>Sim</v>
      </c>
      <c r="AD909" s="4" t="str">
        <f t="shared" si="180"/>
        <v>Não</v>
      </c>
      <c r="AE909" s="30" t="str">
        <f t="shared" si="181"/>
        <v>Não</v>
      </c>
    </row>
    <row r="910" spans="1:31" x14ac:dyDescent="0.25">
      <c r="A910" s="23">
        <v>250170</v>
      </c>
      <c r="B910" s="27">
        <f>IFERROR(VLOOKUP(A910,[1]Monitoramento_Base_somente_disp!$A:$L,5,FALSE),0)</f>
        <v>19500</v>
      </c>
      <c r="C910" s="20">
        <f>IFERROR(VLOOKUP(A910,[1]Monitoramento_Base_somente_disp!$A:$L,6,FALSE),0)</f>
        <v>5848962</v>
      </c>
      <c r="D910" s="20">
        <f>IFERROR(VLOOKUP(A910,[1]Monitoramento_Base_somente_disp!$A:$L,7,FALSE),0)</f>
        <v>30352</v>
      </c>
      <c r="E910" s="20">
        <f>IFERROR(VLOOKUP(A910,[1]Monitoramento_Base_somente_disp!$A:$L,8,FALSE),0)</f>
        <v>3140334</v>
      </c>
      <c r="F910" s="20">
        <f>IFERROR(VLOOKUP(A910,[1]Monitoramento_Base_somente_disp!$A:$L,9,FALSE),0)</f>
        <v>0</v>
      </c>
      <c r="G910" s="28">
        <f>IFERROR(VLOOKUP(A910,[1]Monitoramento_Base_somente_disp!$A:$L,10,FALSE),0)</f>
        <v>0</v>
      </c>
      <c r="H910" s="27">
        <f>IFERROR(VLOOKUP(A910,[2]webService!$A:$I,4,FALSE),0)</f>
        <v>0</v>
      </c>
      <c r="I910" s="20">
        <f>IFERROR(VLOOKUP(A910,[2]webService!$A:$II,5,FALSE),0)</f>
        <v>0</v>
      </c>
      <c r="J910" s="20">
        <f>IFERROR(VLOOKUP(A910,[2]webService!$A:$I,6,FALSE),0)</f>
        <v>0</v>
      </c>
      <c r="K910" s="20">
        <f>IFERROR(VLOOKUP(A910,[2]webService!$A:$I,7,FALSE),0)</f>
        <v>0</v>
      </c>
      <c r="L910" s="20">
        <f>IFERROR(VLOOKUP(A910,[2]webService!$A:$I,8,FALSE),0)</f>
        <v>0</v>
      </c>
      <c r="M910" s="28">
        <f>IFERROR(VLOOKUP(A910,[2]webService!$A:$I,9,FALSE),0)</f>
        <v>0</v>
      </c>
      <c r="N910" s="27">
        <f>IFERROR(VLOOKUP(A910,[3]soaBnafar!$A:$G,2,FALSE),0)</f>
        <v>0</v>
      </c>
      <c r="O910" s="20">
        <f>IFERROR(VLOOKUP(A910,[3]soaBnafar!$A:$H,3,FALSE),0)</f>
        <v>0</v>
      </c>
      <c r="P910" s="20">
        <f>IFERROR(VLOOKUP(A910,[3]soaBnafar!$A:$G,4,FALSE),0)</f>
        <v>0</v>
      </c>
      <c r="Q910" s="20">
        <f>IFERROR(VLOOKUP(A910,[3]soaBnafar!$A:$G,5,FALSE),0)</f>
        <v>0</v>
      </c>
      <c r="R910" s="20">
        <f>IFERROR(VLOOKUP(A910,[3]soaBnafar!$A:$G,6,FALSE),0)</f>
        <v>0</v>
      </c>
      <c r="S910" s="20">
        <f>IFERROR(VLOOKUP(A910,[3]soaBnafar!$A:$G,7,FALSE),0)</f>
        <v>0</v>
      </c>
      <c r="T910" s="32">
        <f t="shared" si="170"/>
        <v>19500</v>
      </c>
      <c r="U910" s="21">
        <f t="shared" si="171"/>
        <v>5848962</v>
      </c>
      <c r="V910" s="21">
        <f t="shared" si="172"/>
        <v>30352</v>
      </c>
      <c r="W910" s="21">
        <f t="shared" si="173"/>
        <v>3140334</v>
      </c>
      <c r="X910" s="21">
        <f t="shared" si="174"/>
        <v>0</v>
      </c>
      <c r="Y910" s="33">
        <f t="shared" si="175"/>
        <v>0</v>
      </c>
      <c r="Z910" s="4" t="str">
        <f t="shared" si="176"/>
        <v>Sim</v>
      </c>
      <c r="AA910" s="4" t="str">
        <f t="shared" si="177"/>
        <v>Sim</v>
      </c>
      <c r="AB910" s="4" t="str">
        <f t="shared" si="178"/>
        <v>Sim</v>
      </c>
      <c r="AC910" s="4" t="str">
        <f t="shared" si="179"/>
        <v>Sim</v>
      </c>
      <c r="AD910" s="4" t="str">
        <f t="shared" si="180"/>
        <v>Não</v>
      </c>
      <c r="AE910" s="30" t="str">
        <f t="shared" si="181"/>
        <v>Não</v>
      </c>
    </row>
    <row r="911" spans="1:31" x14ac:dyDescent="0.25">
      <c r="A911" s="23">
        <v>250180</v>
      </c>
      <c r="B911" s="27">
        <f>IFERROR(VLOOKUP(A911,[1]Monitoramento_Base_somente_disp!$A:$L,5,FALSE),0)</f>
        <v>0</v>
      </c>
      <c r="C911" s="20">
        <f>IFERROR(VLOOKUP(A911,[1]Monitoramento_Base_somente_disp!$A:$L,6,FALSE),0)</f>
        <v>105035840</v>
      </c>
      <c r="D911" s="20">
        <f>IFERROR(VLOOKUP(A911,[1]Monitoramento_Base_somente_disp!$A:$L,7,FALSE),0)</f>
        <v>0</v>
      </c>
      <c r="E911" s="20">
        <f>IFERROR(VLOOKUP(A911,[1]Monitoramento_Base_somente_disp!$A:$L,8,FALSE),0)</f>
        <v>52517920</v>
      </c>
      <c r="F911" s="20">
        <f>IFERROR(VLOOKUP(A911,[1]Monitoramento_Base_somente_disp!$A:$L,9,FALSE),0)</f>
        <v>0</v>
      </c>
      <c r="G911" s="28">
        <f>IFERROR(VLOOKUP(A911,[1]Monitoramento_Base_somente_disp!$A:$L,10,FALSE),0)</f>
        <v>0</v>
      </c>
      <c r="H911" s="27">
        <f>IFERROR(VLOOKUP(A911,[2]webService!$A:$I,4,FALSE),0)</f>
        <v>0</v>
      </c>
      <c r="I911" s="20">
        <f>IFERROR(VLOOKUP(A911,[2]webService!$A:$II,5,FALSE),0)</f>
        <v>0</v>
      </c>
      <c r="J911" s="20">
        <f>IFERROR(VLOOKUP(A911,[2]webService!$A:$I,6,FALSE),0)</f>
        <v>0</v>
      </c>
      <c r="K911" s="20">
        <f>IFERROR(VLOOKUP(A911,[2]webService!$A:$I,7,FALSE),0)</f>
        <v>0</v>
      </c>
      <c r="L911" s="20">
        <f>IFERROR(VLOOKUP(A911,[2]webService!$A:$I,8,FALSE),0)</f>
        <v>0</v>
      </c>
      <c r="M911" s="28">
        <f>IFERROR(VLOOKUP(A911,[2]webService!$A:$I,9,FALSE),0)</f>
        <v>0</v>
      </c>
      <c r="N911" s="27">
        <f>IFERROR(VLOOKUP(A911,[3]soaBnafar!$A:$G,2,FALSE),0)</f>
        <v>0</v>
      </c>
      <c r="O911" s="20">
        <f>IFERROR(VLOOKUP(A911,[3]soaBnafar!$A:$H,3,FALSE),0)</f>
        <v>0</v>
      </c>
      <c r="P911" s="20">
        <f>IFERROR(VLOOKUP(A911,[3]soaBnafar!$A:$G,4,FALSE),0)</f>
        <v>0</v>
      </c>
      <c r="Q911" s="20">
        <f>IFERROR(VLOOKUP(A911,[3]soaBnafar!$A:$G,5,FALSE),0)</f>
        <v>0</v>
      </c>
      <c r="R911" s="20">
        <f>IFERROR(VLOOKUP(A911,[3]soaBnafar!$A:$G,6,FALSE),0)</f>
        <v>0</v>
      </c>
      <c r="S911" s="20">
        <f>IFERROR(VLOOKUP(A911,[3]soaBnafar!$A:$G,7,FALSE),0)</f>
        <v>0</v>
      </c>
      <c r="T911" s="32">
        <f t="shared" si="170"/>
        <v>0</v>
      </c>
      <c r="U911" s="21">
        <f t="shared" si="171"/>
        <v>105035840</v>
      </c>
      <c r="V911" s="21">
        <f t="shared" si="172"/>
        <v>0</v>
      </c>
      <c r="W911" s="21">
        <f t="shared" si="173"/>
        <v>52517920</v>
      </c>
      <c r="X911" s="21">
        <f t="shared" si="174"/>
        <v>0</v>
      </c>
      <c r="Y911" s="33">
        <f t="shared" si="175"/>
        <v>0</v>
      </c>
      <c r="Z911" s="4" t="str">
        <f t="shared" si="176"/>
        <v>Não</v>
      </c>
      <c r="AA911" s="4" t="str">
        <f t="shared" si="177"/>
        <v>Sim</v>
      </c>
      <c r="AB911" s="4" t="str">
        <f t="shared" si="178"/>
        <v>Não</v>
      </c>
      <c r="AC911" s="4" t="str">
        <f t="shared" si="179"/>
        <v>Sim</v>
      </c>
      <c r="AD911" s="4" t="str">
        <f t="shared" si="180"/>
        <v>Não</v>
      </c>
      <c r="AE911" s="30" t="str">
        <f t="shared" si="181"/>
        <v>Não</v>
      </c>
    </row>
    <row r="912" spans="1:31" x14ac:dyDescent="0.25">
      <c r="A912" s="23">
        <v>250200</v>
      </c>
      <c r="B912" s="27">
        <f>IFERROR(VLOOKUP(A912,[1]Monitoramento_Base_somente_disp!$A:$L,5,FALSE),0)</f>
        <v>0</v>
      </c>
      <c r="C912" s="20">
        <f>IFERROR(VLOOKUP(A912,[1]Monitoramento_Base_somente_disp!$A:$L,6,FALSE),0)</f>
        <v>3003252</v>
      </c>
      <c r="D912" s="20">
        <f>IFERROR(VLOOKUP(A912,[1]Monitoramento_Base_somente_disp!$A:$L,7,FALSE),0)</f>
        <v>0</v>
      </c>
      <c r="E912" s="20">
        <f>IFERROR(VLOOKUP(A912,[1]Monitoramento_Base_somente_disp!$A:$L,8,FALSE),0)</f>
        <v>1501626</v>
      </c>
      <c r="F912" s="20">
        <f>IFERROR(VLOOKUP(A912,[1]Monitoramento_Base_somente_disp!$A:$L,9,FALSE),0)</f>
        <v>0</v>
      </c>
      <c r="G912" s="28">
        <f>IFERROR(VLOOKUP(A912,[1]Monitoramento_Base_somente_disp!$A:$L,10,FALSE),0)</f>
        <v>0</v>
      </c>
      <c r="H912" s="27">
        <f>IFERROR(VLOOKUP(A912,[2]webService!$A:$I,4,FALSE),0)</f>
        <v>0</v>
      </c>
      <c r="I912" s="20">
        <f>IFERROR(VLOOKUP(A912,[2]webService!$A:$II,5,FALSE),0)</f>
        <v>0</v>
      </c>
      <c r="J912" s="20">
        <f>IFERROR(VLOOKUP(A912,[2]webService!$A:$I,6,FALSE),0)</f>
        <v>0</v>
      </c>
      <c r="K912" s="20">
        <f>IFERROR(VLOOKUP(A912,[2]webService!$A:$I,7,FALSE),0)</f>
        <v>0</v>
      </c>
      <c r="L912" s="20">
        <f>IFERROR(VLOOKUP(A912,[2]webService!$A:$I,8,FALSE),0)</f>
        <v>0</v>
      </c>
      <c r="M912" s="28">
        <f>IFERROR(VLOOKUP(A912,[2]webService!$A:$I,9,FALSE),0)</f>
        <v>0</v>
      </c>
      <c r="N912" s="27">
        <f>IFERROR(VLOOKUP(A912,[3]soaBnafar!$A:$G,2,FALSE),0)</f>
        <v>0</v>
      </c>
      <c r="O912" s="20">
        <f>IFERROR(VLOOKUP(A912,[3]soaBnafar!$A:$H,3,FALSE),0)</f>
        <v>0</v>
      </c>
      <c r="P912" s="20">
        <f>IFERROR(VLOOKUP(A912,[3]soaBnafar!$A:$G,4,FALSE),0)</f>
        <v>0</v>
      </c>
      <c r="Q912" s="20">
        <f>IFERROR(VLOOKUP(A912,[3]soaBnafar!$A:$G,5,FALSE),0)</f>
        <v>0</v>
      </c>
      <c r="R912" s="20">
        <f>IFERROR(VLOOKUP(A912,[3]soaBnafar!$A:$G,6,FALSE),0)</f>
        <v>0</v>
      </c>
      <c r="S912" s="20">
        <f>IFERROR(VLOOKUP(A912,[3]soaBnafar!$A:$G,7,FALSE),0)</f>
        <v>0</v>
      </c>
      <c r="T912" s="32">
        <f t="shared" si="170"/>
        <v>0</v>
      </c>
      <c r="U912" s="21">
        <f t="shared" si="171"/>
        <v>3003252</v>
      </c>
      <c r="V912" s="21">
        <f t="shared" si="172"/>
        <v>0</v>
      </c>
      <c r="W912" s="21">
        <f t="shared" si="173"/>
        <v>1501626</v>
      </c>
      <c r="X912" s="21">
        <f t="shared" si="174"/>
        <v>0</v>
      </c>
      <c r="Y912" s="33">
        <f t="shared" si="175"/>
        <v>0</v>
      </c>
      <c r="Z912" s="4" t="str">
        <f t="shared" si="176"/>
        <v>Não</v>
      </c>
      <c r="AA912" s="4" t="str">
        <f t="shared" si="177"/>
        <v>Sim</v>
      </c>
      <c r="AB912" s="4" t="str">
        <f t="shared" si="178"/>
        <v>Não</v>
      </c>
      <c r="AC912" s="4" t="str">
        <f t="shared" si="179"/>
        <v>Sim</v>
      </c>
      <c r="AD912" s="4" t="str">
        <f t="shared" si="180"/>
        <v>Não</v>
      </c>
      <c r="AE912" s="30" t="str">
        <f t="shared" si="181"/>
        <v>Não</v>
      </c>
    </row>
    <row r="913" spans="1:31" x14ac:dyDescent="0.25">
      <c r="A913" s="23">
        <v>250205</v>
      </c>
      <c r="B913" s="27">
        <f>IFERROR(VLOOKUP(A913,[1]Monitoramento_Base_somente_disp!$A:$L,5,FALSE),0)</f>
        <v>158</v>
      </c>
      <c r="C913" s="20">
        <f>IFERROR(VLOOKUP(A913,[1]Monitoramento_Base_somente_disp!$A:$L,6,FALSE),0)</f>
        <v>1054379</v>
      </c>
      <c r="D913" s="20">
        <f>IFERROR(VLOOKUP(A913,[1]Monitoramento_Base_somente_disp!$A:$L,7,FALSE),0)</f>
        <v>288</v>
      </c>
      <c r="E913" s="20">
        <f>IFERROR(VLOOKUP(A913,[1]Monitoramento_Base_somente_disp!$A:$L,8,FALSE),0)</f>
        <v>522385</v>
      </c>
      <c r="F913" s="20">
        <f>IFERROR(VLOOKUP(A913,[1]Monitoramento_Base_somente_disp!$A:$L,9,FALSE),0)</f>
        <v>0</v>
      </c>
      <c r="G913" s="28">
        <f>IFERROR(VLOOKUP(A913,[1]Monitoramento_Base_somente_disp!$A:$L,10,FALSE),0)</f>
        <v>0</v>
      </c>
      <c r="H913" s="27">
        <f>IFERROR(VLOOKUP(A913,[2]webService!$A:$I,4,FALSE),0)</f>
        <v>0</v>
      </c>
      <c r="I913" s="20">
        <f>IFERROR(VLOOKUP(A913,[2]webService!$A:$II,5,FALSE),0)</f>
        <v>0</v>
      </c>
      <c r="J913" s="20">
        <f>IFERROR(VLOOKUP(A913,[2]webService!$A:$I,6,FALSE),0)</f>
        <v>0</v>
      </c>
      <c r="K913" s="20">
        <f>IFERROR(VLOOKUP(A913,[2]webService!$A:$I,7,FALSE),0)</f>
        <v>0</v>
      </c>
      <c r="L913" s="20">
        <f>IFERROR(VLOOKUP(A913,[2]webService!$A:$I,8,FALSE),0)</f>
        <v>0</v>
      </c>
      <c r="M913" s="28">
        <f>IFERROR(VLOOKUP(A913,[2]webService!$A:$I,9,FALSE),0)</f>
        <v>0</v>
      </c>
      <c r="N913" s="27">
        <f>IFERROR(VLOOKUP(A913,[3]soaBnafar!$A:$G,2,FALSE),0)</f>
        <v>0</v>
      </c>
      <c r="O913" s="20">
        <f>IFERROR(VLOOKUP(A913,[3]soaBnafar!$A:$H,3,FALSE),0)</f>
        <v>0</v>
      </c>
      <c r="P913" s="20">
        <f>IFERROR(VLOOKUP(A913,[3]soaBnafar!$A:$G,4,FALSE),0)</f>
        <v>0</v>
      </c>
      <c r="Q913" s="20">
        <f>IFERROR(VLOOKUP(A913,[3]soaBnafar!$A:$G,5,FALSE),0)</f>
        <v>0</v>
      </c>
      <c r="R913" s="20">
        <f>IFERROR(VLOOKUP(A913,[3]soaBnafar!$A:$G,6,FALSE),0)</f>
        <v>0</v>
      </c>
      <c r="S913" s="20">
        <f>IFERROR(VLOOKUP(A913,[3]soaBnafar!$A:$G,7,FALSE),0)</f>
        <v>0</v>
      </c>
      <c r="T913" s="32">
        <f t="shared" si="170"/>
        <v>158</v>
      </c>
      <c r="U913" s="21">
        <f t="shared" si="171"/>
        <v>1054379</v>
      </c>
      <c r="V913" s="21">
        <f t="shared" si="172"/>
        <v>288</v>
      </c>
      <c r="W913" s="21">
        <f t="shared" si="173"/>
        <v>522385</v>
      </c>
      <c r="X913" s="21">
        <f t="shared" si="174"/>
        <v>0</v>
      </c>
      <c r="Y913" s="33">
        <f t="shared" si="175"/>
        <v>0</v>
      </c>
      <c r="Z913" s="4" t="str">
        <f t="shared" si="176"/>
        <v>Sim</v>
      </c>
      <c r="AA913" s="4" t="str">
        <f t="shared" si="177"/>
        <v>Sim</v>
      </c>
      <c r="AB913" s="4" t="str">
        <f t="shared" si="178"/>
        <v>Sim</v>
      </c>
      <c r="AC913" s="4" t="str">
        <f t="shared" si="179"/>
        <v>Sim</v>
      </c>
      <c r="AD913" s="4" t="str">
        <f t="shared" si="180"/>
        <v>Não</v>
      </c>
      <c r="AE913" s="30" t="str">
        <f t="shared" si="181"/>
        <v>Não</v>
      </c>
    </row>
    <row r="914" spans="1:31" x14ac:dyDescent="0.25">
      <c r="A914" s="23">
        <v>250210</v>
      </c>
      <c r="B914" s="27">
        <f>IFERROR(VLOOKUP(A914,[1]Monitoramento_Base_somente_disp!$A:$L,5,FALSE),0)</f>
        <v>11111</v>
      </c>
      <c r="C914" s="20">
        <f>IFERROR(VLOOKUP(A914,[1]Monitoramento_Base_somente_disp!$A:$L,6,FALSE),0)</f>
        <v>890931</v>
      </c>
      <c r="D914" s="20">
        <f>IFERROR(VLOOKUP(A914,[1]Monitoramento_Base_somente_disp!$A:$L,7,FALSE),0)</f>
        <v>3530</v>
      </c>
      <c r="E914" s="20">
        <f>IFERROR(VLOOKUP(A914,[1]Monitoramento_Base_somente_disp!$A:$L,8,FALSE),0)</f>
        <v>541847</v>
      </c>
      <c r="F914" s="20">
        <f>IFERROR(VLOOKUP(A914,[1]Monitoramento_Base_somente_disp!$A:$L,9,FALSE),0)</f>
        <v>0</v>
      </c>
      <c r="G914" s="28">
        <f>IFERROR(VLOOKUP(A914,[1]Monitoramento_Base_somente_disp!$A:$L,10,FALSE),0)</f>
        <v>0</v>
      </c>
      <c r="H914" s="27">
        <f>IFERROR(VLOOKUP(A914,[2]webService!$A:$I,4,FALSE),0)</f>
        <v>0</v>
      </c>
      <c r="I914" s="20">
        <f>IFERROR(VLOOKUP(A914,[2]webService!$A:$II,5,FALSE),0)</f>
        <v>0</v>
      </c>
      <c r="J914" s="20">
        <f>IFERROR(VLOOKUP(A914,[2]webService!$A:$I,6,FALSE),0)</f>
        <v>0</v>
      </c>
      <c r="K914" s="20">
        <f>IFERROR(VLOOKUP(A914,[2]webService!$A:$I,7,FALSE),0)</f>
        <v>0</v>
      </c>
      <c r="L914" s="20">
        <f>IFERROR(VLOOKUP(A914,[2]webService!$A:$I,8,FALSE),0)</f>
        <v>0</v>
      </c>
      <c r="M914" s="28">
        <f>IFERROR(VLOOKUP(A914,[2]webService!$A:$I,9,FALSE),0)</f>
        <v>0</v>
      </c>
      <c r="N914" s="27">
        <f>IFERROR(VLOOKUP(A914,[3]soaBnafar!$A:$G,2,FALSE),0)</f>
        <v>0</v>
      </c>
      <c r="O914" s="20">
        <f>IFERROR(VLOOKUP(A914,[3]soaBnafar!$A:$H,3,FALSE),0)</f>
        <v>0</v>
      </c>
      <c r="P914" s="20">
        <f>IFERROR(VLOOKUP(A914,[3]soaBnafar!$A:$G,4,FALSE),0)</f>
        <v>0</v>
      </c>
      <c r="Q914" s="20">
        <f>IFERROR(VLOOKUP(A914,[3]soaBnafar!$A:$G,5,FALSE),0)</f>
        <v>0</v>
      </c>
      <c r="R914" s="20">
        <f>IFERROR(VLOOKUP(A914,[3]soaBnafar!$A:$G,6,FALSE),0)</f>
        <v>0</v>
      </c>
      <c r="S914" s="20">
        <f>IFERROR(VLOOKUP(A914,[3]soaBnafar!$A:$G,7,FALSE),0)</f>
        <v>0</v>
      </c>
      <c r="T914" s="32">
        <f t="shared" si="170"/>
        <v>11111</v>
      </c>
      <c r="U914" s="21">
        <f t="shared" si="171"/>
        <v>890931</v>
      </c>
      <c r="V914" s="21">
        <f t="shared" si="172"/>
        <v>3530</v>
      </c>
      <c r="W914" s="21">
        <f t="shared" si="173"/>
        <v>541847</v>
      </c>
      <c r="X914" s="21">
        <f t="shared" si="174"/>
        <v>0</v>
      </c>
      <c r="Y914" s="33">
        <f t="shared" si="175"/>
        <v>0</v>
      </c>
      <c r="Z914" s="4" t="str">
        <f t="shared" si="176"/>
        <v>Sim</v>
      </c>
      <c r="AA914" s="4" t="str">
        <f t="shared" si="177"/>
        <v>Sim</v>
      </c>
      <c r="AB914" s="4" t="str">
        <f t="shared" si="178"/>
        <v>Sim</v>
      </c>
      <c r="AC914" s="4" t="str">
        <f t="shared" si="179"/>
        <v>Sim</v>
      </c>
      <c r="AD914" s="4" t="str">
        <f t="shared" si="180"/>
        <v>Não</v>
      </c>
      <c r="AE914" s="30" t="str">
        <f t="shared" si="181"/>
        <v>Não</v>
      </c>
    </row>
    <row r="915" spans="1:31" x14ac:dyDescent="0.25">
      <c r="A915" s="23">
        <v>250220</v>
      </c>
      <c r="B915" s="27">
        <f>IFERROR(VLOOKUP(A915,[1]Monitoramento_Base_somente_disp!$A:$L,5,FALSE),0)</f>
        <v>1333</v>
      </c>
      <c r="C915" s="20">
        <f>IFERROR(VLOOKUP(A915,[1]Monitoramento_Base_somente_disp!$A:$L,6,FALSE),0)</f>
        <v>1507227</v>
      </c>
      <c r="D915" s="20">
        <f>IFERROR(VLOOKUP(A915,[1]Monitoramento_Base_somente_disp!$A:$L,7,FALSE),0)</f>
        <v>581</v>
      </c>
      <c r="E915" s="20">
        <f>IFERROR(VLOOKUP(A915,[1]Monitoramento_Base_somente_disp!$A:$L,8,FALSE),0)</f>
        <v>938161</v>
      </c>
      <c r="F915" s="20">
        <f>IFERROR(VLOOKUP(A915,[1]Monitoramento_Base_somente_disp!$A:$L,9,FALSE),0)</f>
        <v>0</v>
      </c>
      <c r="G915" s="28">
        <f>IFERROR(VLOOKUP(A915,[1]Monitoramento_Base_somente_disp!$A:$L,10,FALSE),0)</f>
        <v>0</v>
      </c>
      <c r="H915" s="27">
        <f>IFERROR(VLOOKUP(A915,[2]webService!$A:$I,4,FALSE),0)</f>
        <v>0</v>
      </c>
      <c r="I915" s="20">
        <f>IFERROR(VLOOKUP(A915,[2]webService!$A:$II,5,FALSE),0)</f>
        <v>0</v>
      </c>
      <c r="J915" s="20">
        <f>IFERROR(VLOOKUP(A915,[2]webService!$A:$I,6,FALSE),0)</f>
        <v>0</v>
      </c>
      <c r="K915" s="20">
        <f>IFERROR(VLOOKUP(A915,[2]webService!$A:$I,7,FALSE),0)</f>
        <v>0</v>
      </c>
      <c r="L915" s="20">
        <f>IFERROR(VLOOKUP(A915,[2]webService!$A:$I,8,FALSE),0)</f>
        <v>0</v>
      </c>
      <c r="M915" s="28">
        <f>IFERROR(VLOOKUP(A915,[2]webService!$A:$I,9,FALSE),0)</f>
        <v>0</v>
      </c>
      <c r="N915" s="27">
        <f>IFERROR(VLOOKUP(A915,[3]soaBnafar!$A:$G,2,FALSE),0)</f>
        <v>0</v>
      </c>
      <c r="O915" s="20">
        <f>IFERROR(VLOOKUP(A915,[3]soaBnafar!$A:$H,3,FALSE),0)</f>
        <v>0</v>
      </c>
      <c r="P915" s="20">
        <f>IFERROR(VLOOKUP(A915,[3]soaBnafar!$A:$G,4,FALSE),0)</f>
        <v>0</v>
      </c>
      <c r="Q915" s="20">
        <f>IFERROR(VLOOKUP(A915,[3]soaBnafar!$A:$G,5,FALSE),0)</f>
        <v>0</v>
      </c>
      <c r="R915" s="20">
        <f>IFERROR(VLOOKUP(A915,[3]soaBnafar!$A:$G,6,FALSE),0)</f>
        <v>0</v>
      </c>
      <c r="S915" s="20">
        <f>IFERROR(VLOOKUP(A915,[3]soaBnafar!$A:$G,7,FALSE),0)</f>
        <v>0</v>
      </c>
      <c r="T915" s="32">
        <f t="shared" si="170"/>
        <v>1333</v>
      </c>
      <c r="U915" s="21">
        <f t="shared" si="171"/>
        <v>1507227</v>
      </c>
      <c r="V915" s="21">
        <f t="shared" si="172"/>
        <v>581</v>
      </c>
      <c r="W915" s="21">
        <f t="shared" si="173"/>
        <v>938161</v>
      </c>
      <c r="X915" s="21">
        <f t="shared" si="174"/>
        <v>0</v>
      </c>
      <c r="Y915" s="33">
        <f t="shared" si="175"/>
        <v>0</v>
      </c>
      <c r="Z915" s="4" t="str">
        <f t="shared" si="176"/>
        <v>Sim</v>
      </c>
      <c r="AA915" s="4" t="str">
        <f t="shared" si="177"/>
        <v>Sim</v>
      </c>
      <c r="AB915" s="4" t="str">
        <f t="shared" si="178"/>
        <v>Sim</v>
      </c>
      <c r="AC915" s="4" t="str">
        <f t="shared" si="179"/>
        <v>Sim</v>
      </c>
      <c r="AD915" s="4" t="str">
        <f t="shared" si="180"/>
        <v>Não</v>
      </c>
      <c r="AE915" s="30" t="str">
        <f t="shared" si="181"/>
        <v>Não</v>
      </c>
    </row>
    <row r="916" spans="1:31" x14ac:dyDescent="0.25">
      <c r="A916" s="23">
        <v>250240</v>
      </c>
      <c r="B916" s="27">
        <f>IFERROR(VLOOKUP(A916,[1]Monitoramento_Base_somente_disp!$A:$L,5,FALSE),0)</f>
        <v>10763</v>
      </c>
      <c r="C916" s="20">
        <f>IFERROR(VLOOKUP(A916,[1]Monitoramento_Base_somente_disp!$A:$L,6,FALSE),0)</f>
        <v>3034031</v>
      </c>
      <c r="D916" s="20">
        <f>IFERROR(VLOOKUP(A916,[1]Monitoramento_Base_somente_disp!$A:$L,7,FALSE),0)</f>
        <v>1309</v>
      </c>
      <c r="E916" s="20">
        <f>IFERROR(VLOOKUP(A916,[1]Monitoramento_Base_somente_disp!$A:$L,8,FALSE),0)</f>
        <v>1575544</v>
      </c>
      <c r="F916" s="20">
        <f>IFERROR(VLOOKUP(A916,[1]Monitoramento_Base_somente_disp!$A:$L,9,FALSE),0)</f>
        <v>0</v>
      </c>
      <c r="G916" s="28">
        <f>IFERROR(VLOOKUP(A916,[1]Monitoramento_Base_somente_disp!$A:$L,10,FALSE),0)</f>
        <v>0</v>
      </c>
      <c r="H916" s="27">
        <f>IFERROR(VLOOKUP(A916,[2]webService!$A:$I,4,FALSE),0)</f>
        <v>0</v>
      </c>
      <c r="I916" s="20">
        <f>IFERROR(VLOOKUP(A916,[2]webService!$A:$II,5,FALSE),0)</f>
        <v>0</v>
      </c>
      <c r="J916" s="20">
        <f>IFERROR(VLOOKUP(A916,[2]webService!$A:$I,6,FALSE),0)</f>
        <v>0</v>
      </c>
      <c r="K916" s="20">
        <f>IFERROR(VLOOKUP(A916,[2]webService!$A:$I,7,FALSE),0)</f>
        <v>0</v>
      </c>
      <c r="L916" s="20">
        <f>IFERROR(VLOOKUP(A916,[2]webService!$A:$I,8,FALSE),0)</f>
        <v>0</v>
      </c>
      <c r="M916" s="28">
        <f>IFERROR(VLOOKUP(A916,[2]webService!$A:$I,9,FALSE),0)</f>
        <v>0</v>
      </c>
      <c r="N916" s="27">
        <f>IFERROR(VLOOKUP(A916,[3]soaBnafar!$A:$G,2,FALSE),0)</f>
        <v>0</v>
      </c>
      <c r="O916" s="20">
        <f>IFERROR(VLOOKUP(A916,[3]soaBnafar!$A:$H,3,FALSE),0)</f>
        <v>0</v>
      </c>
      <c r="P916" s="20">
        <f>IFERROR(VLOOKUP(A916,[3]soaBnafar!$A:$G,4,FALSE),0)</f>
        <v>0</v>
      </c>
      <c r="Q916" s="20">
        <f>IFERROR(VLOOKUP(A916,[3]soaBnafar!$A:$G,5,FALSE),0)</f>
        <v>0</v>
      </c>
      <c r="R916" s="20">
        <f>IFERROR(VLOOKUP(A916,[3]soaBnafar!$A:$G,6,FALSE),0)</f>
        <v>0</v>
      </c>
      <c r="S916" s="20">
        <f>IFERROR(VLOOKUP(A916,[3]soaBnafar!$A:$G,7,FALSE),0)</f>
        <v>0</v>
      </c>
      <c r="T916" s="32">
        <f t="shared" si="170"/>
        <v>10763</v>
      </c>
      <c r="U916" s="21">
        <f t="shared" si="171"/>
        <v>3034031</v>
      </c>
      <c r="V916" s="21">
        <f t="shared" si="172"/>
        <v>1309</v>
      </c>
      <c r="W916" s="21">
        <f t="shared" si="173"/>
        <v>1575544</v>
      </c>
      <c r="X916" s="21">
        <f t="shared" si="174"/>
        <v>0</v>
      </c>
      <c r="Y916" s="33">
        <f t="shared" si="175"/>
        <v>0</v>
      </c>
      <c r="Z916" s="4" t="str">
        <f t="shared" si="176"/>
        <v>Sim</v>
      </c>
      <c r="AA916" s="4" t="str">
        <f t="shared" si="177"/>
        <v>Sim</v>
      </c>
      <c r="AB916" s="4" t="str">
        <f t="shared" si="178"/>
        <v>Sim</v>
      </c>
      <c r="AC916" s="4" t="str">
        <f t="shared" si="179"/>
        <v>Sim</v>
      </c>
      <c r="AD916" s="4" t="str">
        <f t="shared" si="180"/>
        <v>Não</v>
      </c>
      <c r="AE916" s="30" t="str">
        <f t="shared" si="181"/>
        <v>Não</v>
      </c>
    </row>
    <row r="917" spans="1:31" x14ac:dyDescent="0.25">
      <c r="A917" s="23">
        <v>250250</v>
      </c>
      <c r="B917" s="27">
        <f>IFERROR(VLOOKUP(A917,[1]Monitoramento_Base_somente_disp!$A:$L,5,FALSE),0)</f>
        <v>1</v>
      </c>
      <c r="C917" s="20">
        <f>IFERROR(VLOOKUP(A917,[1]Monitoramento_Base_somente_disp!$A:$L,6,FALSE),0)</f>
        <v>5066365</v>
      </c>
      <c r="D917" s="20">
        <f>IFERROR(VLOOKUP(A917,[1]Monitoramento_Base_somente_disp!$A:$L,7,FALSE),0)</f>
        <v>0</v>
      </c>
      <c r="E917" s="20">
        <f>IFERROR(VLOOKUP(A917,[1]Monitoramento_Base_somente_disp!$A:$L,8,FALSE),0)</f>
        <v>2533328</v>
      </c>
      <c r="F917" s="20">
        <f>IFERROR(VLOOKUP(A917,[1]Monitoramento_Base_somente_disp!$A:$L,9,FALSE),0)</f>
        <v>0</v>
      </c>
      <c r="G917" s="28">
        <f>IFERROR(VLOOKUP(A917,[1]Monitoramento_Base_somente_disp!$A:$L,10,FALSE),0)</f>
        <v>0</v>
      </c>
      <c r="H917" s="27">
        <f>IFERROR(VLOOKUP(A917,[2]webService!$A:$I,4,FALSE),0)</f>
        <v>0</v>
      </c>
      <c r="I917" s="20">
        <f>IFERROR(VLOOKUP(A917,[2]webService!$A:$II,5,FALSE),0)</f>
        <v>0</v>
      </c>
      <c r="J917" s="20">
        <f>IFERROR(VLOOKUP(A917,[2]webService!$A:$I,6,FALSE),0)</f>
        <v>0</v>
      </c>
      <c r="K917" s="20">
        <f>IFERROR(VLOOKUP(A917,[2]webService!$A:$I,7,FALSE),0)</f>
        <v>0</v>
      </c>
      <c r="L917" s="20">
        <f>IFERROR(VLOOKUP(A917,[2]webService!$A:$I,8,FALSE),0)</f>
        <v>0</v>
      </c>
      <c r="M917" s="28">
        <f>IFERROR(VLOOKUP(A917,[2]webService!$A:$I,9,FALSE),0)</f>
        <v>0</v>
      </c>
      <c r="N917" s="27">
        <f>IFERROR(VLOOKUP(A917,[3]soaBnafar!$A:$G,2,FALSE),0)</f>
        <v>0</v>
      </c>
      <c r="O917" s="20">
        <f>IFERROR(VLOOKUP(A917,[3]soaBnafar!$A:$H,3,FALSE),0)</f>
        <v>0</v>
      </c>
      <c r="P917" s="20">
        <f>IFERROR(VLOOKUP(A917,[3]soaBnafar!$A:$G,4,FALSE),0)</f>
        <v>0</v>
      </c>
      <c r="Q917" s="20">
        <f>IFERROR(VLOOKUP(A917,[3]soaBnafar!$A:$G,5,FALSE),0)</f>
        <v>0</v>
      </c>
      <c r="R917" s="20">
        <f>IFERROR(VLOOKUP(A917,[3]soaBnafar!$A:$G,6,FALSE),0)</f>
        <v>0</v>
      </c>
      <c r="S917" s="20">
        <f>IFERROR(VLOOKUP(A917,[3]soaBnafar!$A:$G,7,FALSE),0)</f>
        <v>0</v>
      </c>
      <c r="T917" s="32">
        <f t="shared" si="170"/>
        <v>1</v>
      </c>
      <c r="U917" s="21">
        <f t="shared" si="171"/>
        <v>5066365</v>
      </c>
      <c r="V917" s="21">
        <f t="shared" si="172"/>
        <v>0</v>
      </c>
      <c r="W917" s="21">
        <f t="shared" si="173"/>
        <v>2533328</v>
      </c>
      <c r="X917" s="21">
        <f t="shared" si="174"/>
        <v>0</v>
      </c>
      <c r="Y917" s="33">
        <f t="shared" si="175"/>
        <v>0</v>
      </c>
      <c r="Z917" s="4" t="str">
        <f t="shared" si="176"/>
        <v>Sim</v>
      </c>
      <c r="AA917" s="4" t="str">
        <f t="shared" si="177"/>
        <v>Sim</v>
      </c>
      <c r="AB917" s="4" t="str">
        <f t="shared" si="178"/>
        <v>Não</v>
      </c>
      <c r="AC917" s="4" t="str">
        <f t="shared" si="179"/>
        <v>Sim</v>
      </c>
      <c r="AD917" s="4" t="str">
        <f t="shared" si="180"/>
        <v>Não</v>
      </c>
      <c r="AE917" s="30" t="str">
        <f t="shared" si="181"/>
        <v>Não</v>
      </c>
    </row>
    <row r="918" spans="1:31" x14ac:dyDescent="0.25">
      <c r="A918" s="23">
        <v>250260</v>
      </c>
      <c r="B918" s="27">
        <f>IFERROR(VLOOKUP(A918,[1]Monitoramento_Base_somente_disp!$A:$L,5,FALSE),0)</f>
        <v>39838</v>
      </c>
      <c r="C918" s="20">
        <f>IFERROR(VLOOKUP(A918,[1]Monitoramento_Base_somente_disp!$A:$L,6,FALSE),0)</f>
        <v>3166002</v>
      </c>
      <c r="D918" s="20">
        <f>IFERROR(VLOOKUP(A918,[1]Monitoramento_Base_somente_disp!$A:$L,7,FALSE),0)</f>
        <v>23384</v>
      </c>
      <c r="E918" s="20">
        <f>IFERROR(VLOOKUP(A918,[1]Monitoramento_Base_somente_disp!$A:$L,8,FALSE),0)</f>
        <v>1350025</v>
      </c>
      <c r="F918" s="20">
        <f>IFERROR(VLOOKUP(A918,[1]Monitoramento_Base_somente_disp!$A:$L,9,FALSE),0)</f>
        <v>0</v>
      </c>
      <c r="G918" s="28">
        <f>IFERROR(VLOOKUP(A918,[1]Monitoramento_Base_somente_disp!$A:$L,10,FALSE),0)</f>
        <v>0</v>
      </c>
      <c r="H918" s="27">
        <f>IFERROR(VLOOKUP(A918,[2]webService!$A:$I,4,FALSE),0)</f>
        <v>0</v>
      </c>
      <c r="I918" s="20">
        <f>IFERROR(VLOOKUP(A918,[2]webService!$A:$II,5,FALSE),0)</f>
        <v>0</v>
      </c>
      <c r="J918" s="20">
        <f>IFERROR(VLOOKUP(A918,[2]webService!$A:$I,6,FALSE),0)</f>
        <v>0</v>
      </c>
      <c r="K918" s="20">
        <f>IFERROR(VLOOKUP(A918,[2]webService!$A:$I,7,FALSE),0)</f>
        <v>0</v>
      </c>
      <c r="L918" s="20">
        <f>IFERROR(VLOOKUP(A918,[2]webService!$A:$I,8,FALSE),0)</f>
        <v>0</v>
      </c>
      <c r="M918" s="28">
        <f>IFERROR(VLOOKUP(A918,[2]webService!$A:$I,9,FALSE),0)</f>
        <v>0</v>
      </c>
      <c r="N918" s="27">
        <f>IFERROR(VLOOKUP(A918,[3]soaBnafar!$A:$G,2,FALSE),0)</f>
        <v>0</v>
      </c>
      <c r="O918" s="20">
        <f>IFERROR(VLOOKUP(A918,[3]soaBnafar!$A:$H,3,FALSE),0)</f>
        <v>0</v>
      </c>
      <c r="P918" s="20">
        <f>IFERROR(VLOOKUP(A918,[3]soaBnafar!$A:$G,4,FALSE),0)</f>
        <v>0</v>
      </c>
      <c r="Q918" s="20">
        <f>IFERROR(VLOOKUP(A918,[3]soaBnafar!$A:$G,5,FALSE),0)</f>
        <v>0</v>
      </c>
      <c r="R918" s="20">
        <f>IFERROR(VLOOKUP(A918,[3]soaBnafar!$A:$G,6,FALSE),0)</f>
        <v>0</v>
      </c>
      <c r="S918" s="20">
        <f>IFERROR(VLOOKUP(A918,[3]soaBnafar!$A:$G,7,FALSE),0)</f>
        <v>0</v>
      </c>
      <c r="T918" s="32">
        <f t="shared" si="170"/>
        <v>39838</v>
      </c>
      <c r="U918" s="21">
        <f t="shared" si="171"/>
        <v>3166002</v>
      </c>
      <c r="V918" s="21">
        <f t="shared" si="172"/>
        <v>23384</v>
      </c>
      <c r="W918" s="21">
        <f t="shared" si="173"/>
        <v>1350025</v>
      </c>
      <c r="X918" s="21">
        <f t="shared" si="174"/>
        <v>0</v>
      </c>
      <c r="Y918" s="33">
        <f t="shared" si="175"/>
        <v>0</v>
      </c>
      <c r="Z918" s="4" t="str">
        <f t="shared" si="176"/>
        <v>Sim</v>
      </c>
      <c r="AA918" s="4" t="str">
        <f t="shared" si="177"/>
        <v>Sim</v>
      </c>
      <c r="AB918" s="4" t="str">
        <f t="shared" si="178"/>
        <v>Sim</v>
      </c>
      <c r="AC918" s="4" t="str">
        <f t="shared" si="179"/>
        <v>Sim</v>
      </c>
      <c r="AD918" s="4" t="str">
        <f t="shared" si="180"/>
        <v>Não</v>
      </c>
      <c r="AE918" s="30" t="str">
        <f t="shared" si="181"/>
        <v>Não</v>
      </c>
    </row>
    <row r="919" spans="1:31" x14ac:dyDescent="0.25">
      <c r="A919" s="23">
        <v>250270</v>
      </c>
      <c r="B919" s="27">
        <f>IFERROR(VLOOKUP(A919,[1]Monitoramento_Base_somente_disp!$A:$L,5,FALSE),0)</f>
        <v>3199</v>
      </c>
      <c r="C919" s="20">
        <f>IFERROR(VLOOKUP(A919,[1]Monitoramento_Base_somente_disp!$A:$L,6,FALSE),0)</f>
        <v>8040233</v>
      </c>
      <c r="D919" s="20">
        <f>IFERROR(VLOOKUP(A919,[1]Monitoramento_Base_somente_disp!$A:$L,7,FALSE),0)</f>
        <v>4823</v>
      </c>
      <c r="E919" s="20">
        <f>IFERROR(VLOOKUP(A919,[1]Monitoramento_Base_somente_disp!$A:$L,8,FALSE),0)</f>
        <v>4265732</v>
      </c>
      <c r="F919" s="20">
        <f>IFERROR(VLOOKUP(A919,[1]Monitoramento_Base_somente_disp!$A:$L,9,FALSE),0)</f>
        <v>0</v>
      </c>
      <c r="G919" s="28">
        <f>IFERROR(VLOOKUP(A919,[1]Monitoramento_Base_somente_disp!$A:$L,10,FALSE),0)</f>
        <v>0</v>
      </c>
      <c r="H919" s="27">
        <f>IFERROR(VLOOKUP(A919,[2]webService!$A:$I,4,FALSE),0)</f>
        <v>0</v>
      </c>
      <c r="I919" s="20">
        <f>IFERROR(VLOOKUP(A919,[2]webService!$A:$II,5,FALSE),0)</f>
        <v>0</v>
      </c>
      <c r="J919" s="20">
        <f>IFERROR(VLOOKUP(A919,[2]webService!$A:$I,6,FALSE),0)</f>
        <v>0</v>
      </c>
      <c r="K919" s="20">
        <f>IFERROR(VLOOKUP(A919,[2]webService!$A:$I,7,FALSE),0)</f>
        <v>0</v>
      </c>
      <c r="L919" s="20">
        <f>IFERROR(VLOOKUP(A919,[2]webService!$A:$I,8,FALSE),0)</f>
        <v>0</v>
      </c>
      <c r="M919" s="28">
        <f>IFERROR(VLOOKUP(A919,[2]webService!$A:$I,9,FALSE),0)</f>
        <v>0</v>
      </c>
      <c r="N919" s="27">
        <f>IFERROR(VLOOKUP(A919,[3]soaBnafar!$A:$G,2,FALSE),0)</f>
        <v>0</v>
      </c>
      <c r="O919" s="20">
        <f>IFERROR(VLOOKUP(A919,[3]soaBnafar!$A:$H,3,FALSE),0)</f>
        <v>0</v>
      </c>
      <c r="P919" s="20">
        <f>IFERROR(VLOOKUP(A919,[3]soaBnafar!$A:$G,4,FALSE),0)</f>
        <v>0</v>
      </c>
      <c r="Q919" s="20">
        <f>IFERROR(VLOOKUP(A919,[3]soaBnafar!$A:$G,5,FALSE),0)</f>
        <v>0</v>
      </c>
      <c r="R919" s="20">
        <f>IFERROR(VLOOKUP(A919,[3]soaBnafar!$A:$G,6,FALSE),0)</f>
        <v>0</v>
      </c>
      <c r="S919" s="20">
        <f>IFERROR(VLOOKUP(A919,[3]soaBnafar!$A:$G,7,FALSE),0)</f>
        <v>0</v>
      </c>
      <c r="T919" s="32">
        <f t="shared" si="170"/>
        <v>3199</v>
      </c>
      <c r="U919" s="21">
        <f t="shared" si="171"/>
        <v>8040233</v>
      </c>
      <c r="V919" s="21">
        <f t="shared" si="172"/>
        <v>4823</v>
      </c>
      <c r="W919" s="21">
        <f t="shared" si="173"/>
        <v>4265732</v>
      </c>
      <c r="X919" s="21">
        <f t="shared" si="174"/>
        <v>0</v>
      </c>
      <c r="Y919" s="33">
        <f t="shared" si="175"/>
        <v>0</v>
      </c>
      <c r="Z919" s="4" t="str">
        <f t="shared" si="176"/>
        <v>Sim</v>
      </c>
      <c r="AA919" s="4" t="str">
        <f t="shared" si="177"/>
        <v>Sim</v>
      </c>
      <c r="AB919" s="4" t="str">
        <f t="shared" si="178"/>
        <v>Sim</v>
      </c>
      <c r="AC919" s="4" t="str">
        <f t="shared" si="179"/>
        <v>Sim</v>
      </c>
      <c r="AD919" s="4" t="str">
        <f t="shared" si="180"/>
        <v>Não</v>
      </c>
      <c r="AE919" s="30" t="str">
        <f t="shared" si="181"/>
        <v>Não</v>
      </c>
    </row>
    <row r="920" spans="1:31" x14ac:dyDescent="0.25">
      <c r="A920" s="23">
        <v>250290</v>
      </c>
      <c r="B920" s="27">
        <f>IFERROR(VLOOKUP(A920,[1]Monitoramento_Base_somente_disp!$A:$L,5,FALSE),0)</f>
        <v>0</v>
      </c>
      <c r="C920" s="20">
        <f>IFERROR(VLOOKUP(A920,[1]Monitoramento_Base_somente_disp!$A:$L,6,FALSE),0)</f>
        <v>183120</v>
      </c>
      <c r="D920" s="20">
        <f>IFERROR(VLOOKUP(A920,[1]Monitoramento_Base_somente_disp!$A:$L,7,FALSE),0)</f>
        <v>0</v>
      </c>
      <c r="E920" s="20">
        <f>IFERROR(VLOOKUP(A920,[1]Monitoramento_Base_somente_disp!$A:$L,8,FALSE),0)</f>
        <v>91560</v>
      </c>
      <c r="F920" s="20">
        <f>IFERROR(VLOOKUP(A920,[1]Monitoramento_Base_somente_disp!$A:$L,9,FALSE),0)</f>
        <v>0</v>
      </c>
      <c r="G920" s="28">
        <f>IFERROR(VLOOKUP(A920,[1]Monitoramento_Base_somente_disp!$A:$L,10,FALSE),0)</f>
        <v>0</v>
      </c>
      <c r="H920" s="27">
        <f>IFERROR(VLOOKUP(A920,[2]webService!$A:$I,4,FALSE),0)</f>
        <v>0</v>
      </c>
      <c r="I920" s="20">
        <f>IFERROR(VLOOKUP(A920,[2]webService!$A:$II,5,FALSE),0)</f>
        <v>0</v>
      </c>
      <c r="J920" s="20">
        <f>IFERROR(VLOOKUP(A920,[2]webService!$A:$I,6,FALSE),0)</f>
        <v>0</v>
      </c>
      <c r="K920" s="20">
        <f>IFERROR(VLOOKUP(A920,[2]webService!$A:$I,7,FALSE),0)</f>
        <v>0</v>
      </c>
      <c r="L920" s="20">
        <f>IFERROR(VLOOKUP(A920,[2]webService!$A:$I,8,FALSE),0)</f>
        <v>0</v>
      </c>
      <c r="M920" s="28">
        <f>IFERROR(VLOOKUP(A920,[2]webService!$A:$I,9,FALSE),0)</f>
        <v>0</v>
      </c>
      <c r="N920" s="27">
        <f>IFERROR(VLOOKUP(A920,[3]soaBnafar!$A:$G,2,FALSE),0)</f>
        <v>0</v>
      </c>
      <c r="O920" s="20">
        <f>IFERROR(VLOOKUP(A920,[3]soaBnafar!$A:$H,3,FALSE),0)</f>
        <v>0</v>
      </c>
      <c r="P920" s="20">
        <f>IFERROR(VLOOKUP(A920,[3]soaBnafar!$A:$G,4,FALSE),0)</f>
        <v>0</v>
      </c>
      <c r="Q920" s="20">
        <f>IFERROR(VLOOKUP(A920,[3]soaBnafar!$A:$G,5,FALSE),0)</f>
        <v>0</v>
      </c>
      <c r="R920" s="20">
        <f>IFERROR(VLOOKUP(A920,[3]soaBnafar!$A:$G,6,FALSE),0)</f>
        <v>0</v>
      </c>
      <c r="S920" s="20">
        <f>IFERROR(VLOOKUP(A920,[3]soaBnafar!$A:$G,7,FALSE),0)</f>
        <v>0</v>
      </c>
      <c r="T920" s="32">
        <f t="shared" si="170"/>
        <v>0</v>
      </c>
      <c r="U920" s="21">
        <f t="shared" si="171"/>
        <v>183120</v>
      </c>
      <c r="V920" s="21">
        <f t="shared" si="172"/>
        <v>0</v>
      </c>
      <c r="W920" s="21">
        <f t="shared" si="173"/>
        <v>91560</v>
      </c>
      <c r="X920" s="21">
        <f t="shared" si="174"/>
        <v>0</v>
      </c>
      <c r="Y920" s="33">
        <f t="shared" si="175"/>
        <v>0</v>
      </c>
      <c r="Z920" s="4" t="str">
        <f t="shared" si="176"/>
        <v>Não</v>
      </c>
      <c r="AA920" s="4" t="str">
        <f t="shared" si="177"/>
        <v>Sim</v>
      </c>
      <c r="AB920" s="4" t="str">
        <f t="shared" si="178"/>
        <v>Não</v>
      </c>
      <c r="AC920" s="4" t="str">
        <f t="shared" si="179"/>
        <v>Sim</v>
      </c>
      <c r="AD920" s="4" t="str">
        <f t="shared" si="180"/>
        <v>Não</v>
      </c>
      <c r="AE920" s="30" t="str">
        <f t="shared" si="181"/>
        <v>Não</v>
      </c>
    </row>
    <row r="921" spans="1:31" x14ac:dyDescent="0.25">
      <c r="A921" s="23">
        <v>250310</v>
      </c>
      <c r="B921" s="27">
        <f>IFERROR(VLOOKUP(A921,[1]Monitoramento_Base_somente_disp!$A:$L,5,FALSE),0)</f>
        <v>36735</v>
      </c>
      <c r="C921" s="20">
        <f>IFERROR(VLOOKUP(A921,[1]Monitoramento_Base_somente_disp!$A:$L,6,FALSE),0)</f>
        <v>8692882</v>
      </c>
      <c r="D921" s="20">
        <f>IFERROR(VLOOKUP(A921,[1]Monitoramento_Base_somente_disp!$A:$L,7,FALSE),0)</f>
        <v>17490</v>
      </c>
      <c r="E921" s="20">
        <f>IFERROR(VLOOKUP(A921,[1]Monitoramento_Base_somente_disp!$A:$L,8,FALSE),0)</f>
        <v>4170268</v>
      </c>
      <c r="F921" s="20">
        <f>IFERROR(VLOOKUP(A921,[1]Monitoramento_Base_somente_disp!$A:$L,9,FALSE),0)</f>
        <v>0</v>
      </c>
      <c r="G921" s="28">
        <f>IFERROR(VLOOKUP(A921,[1]Monitoramento_Base_somente_disp!$A:$L,10,FALSE),0)</f>
        <v>0</v>
      </c>
      <c r="H921" s="27">
        <f>IFERROR(VLOOKUP(A921,[2]webService!$A:$I,4,FALSE),0)</f>
        <v>0</v>
      </c>
      <c r="I921" s="20">
        <f>IFERROR(VLOOKUP(A921,[2]webService!$A:$II,5,FALSE),0)</f>
        <v>0</v>
      </c>
      <c r="J921" s="20">
        <f>IFERROR(VLOOKUP(A921,[2]webService!$A:$I,6,FALSE),0)</f>
        <v>0</v>
      </c>
      <c r="K921" s="20">
        <f>IFERROR(VLOOKUP(A921,[2]webService!$A:$I,7,FALSE),0)</f>
        <v>0</v>
      </c>
      <c r="L921" s="20">
        <f>IFERROR(VLOOKUP(A921,[2]webService!$A:$I,8,FALSE),0)</f>
        <v>0</v>
      </c>
      <c r="M921" s="28">
        <f>IFERROR(VLOOKUP(A921,[2]webService!$A:$I,9,FALSE),0)</f>
        <v>0</v>
      </c>
      <c r="N921" s="27">
        <f>IFERROR(VLOOKUP(A921,[3]soaBnafar!$A:$G,2,FALSE),0)</f>
        <v>0</v>
      </c>
      <c r="O921" s="20">
        <f>IFERROR(VLOOKUP(A921,[3]soaBnafar!$A:$H,3,FALSE),0)</f>
        <v>0</v>
      </c>
      <c r="P921" s="20">
        <f>IFERROR(VLOOKUP(A921,[3]soaBnafar!$A:$G,4,FALSE),0)</f>
        <v>0</v>
      </c>
      <c r="Q921" s="20">
        <f>IFERROR(VLOOKUP(A921,[3]soaBnafar!$A:$G,5,FALSE),0)</f>
        <v>0</v>
      </c>
      <c r="R921" s="20">
        <f>IFERROR(VLOOKUP(A921,[3]soaBnafar!$A:$G,6,FALSE),0)</f>
        <v>0</v>
      </c>
      <c r="S921" s="20">
        <f>IFERROR(VLOOKUP(A921,[3]soaBnafar!$A:$G,7,FALSE),0)</f>
        <v>0</v>
      </c>
      <c r="T921" s="32">
        <f t="shared" si="170"/>
        <v>36735</v>
      </c>
      <c r="U921" s="21">
        <f t="shared" si="171"/>
        <v>8692882</v>
      </c>
      <c r="V921" s="21">
        <f t="shared" si="172"/>
        <v>17490</v>
      </c>
      <c r="W921" s="21">
        <f t="shared" si="173"/>
        <v>4170268</v>
      </c>
      <c r="X921" s="21">
        <f t="shared" si="174"/>
        <v>0</v>
      </c>
      <c r="Y921" s="33">
        <f t="shared" si="175"/>
        <v>0</v>
      </c>
      <c r="Z921" s="4" t="str">
        <f t="shared" si="176"/>
        <v>Sim</v>
      </c>
      <c r="AA921" s="4" t="str">
        <f t="shared" si="177"/>
        <v>Sim</v>
      </c>
      <c r="AB921" s="4" t="str">
        <f t="shared" si="178"/>
        <v>Sim</v>
      </c>
      <c r="AC921" s="4" t="str">
        <f t="shared" si="179"/>
        <v>Sim</v>
      </c>
      <c r="AD921" s="4" t="str">
        <f t="shared" si="180"/>
        <v>Não</v>
      </c>
      <c r="AE921" s="30" t="str">
        <f t="shared" si="181"/>
        <v>Não</v>
      </c>
    </row>
    <row r="922" spans="1:31" x14ac:dyDescent="0.25">
      <c r="A922" s="23">
        <v>250330</v>
      </c>
      <c r="B922" s="27">
        <f>IFERROR(VLOOKUP(A922,[1]Monitoramento_Base_somente_disp!$A:$L,5,FALSE),0)</f>
        <v>6619</v>
      </c>
      <c r="C922" s="20">
        <f>IFERROR(VLOOKUP(A922,[1]Monitoramento_Base_somente_disp!$A:$L,6,FALSE),0)</f>
        <v>1187644</v>
      </c>
      <c r="D922" s="20">
        <f>IFERROR(VLOOKUP(A922,[1]Monitoramento_Base_somente_disp!$A:$L,7,FALSE),0)</f>
        <v>2393</v>
      </c>
      <c r="E922" s="20">
        <f>IFERROR(VLOOKUP(A922,[1]Monitoramento_Base_somente_disp!$A:$L,8,FALSE),0)</f>
        <v>526293</v>
      </c>
      <c r="F922" s="20">
        <f>IFERROR(VLOOKUP(A922,[1]Monitoramento_Base_somente_disp!$A:$L,9,FALSE),0)</f>
        <v>0</v>
      </c>
      <c r="G922" s="28">
        <f>IFERROR(VLOOKUP(A922,[1]Monitoramento_Base_somente_disp!$A:$L,10,FALSE),0)</f>
        <v>0</v>
      </c>
      <c r="H922" s="27">
        <f>IFERROR(VLOOKUP(A922,[2]webService!$A:$I,4,FALSE),0)</f>
        <v>0</v>
      </c>
      <c r="I922" s="20">
        <f>IFERROR(VLOOKUP(A922,[2]webService!$A:$II,5,FALSE),0)</f>
        <v>0</v>
      </c>
      <c r="J922" s="20">
        <f>IFERROR(VLOOKUP(A922,[2]webService!$A:$I,6,FALSE),0)</f>
        <v>0</v>
      </c>
      <c r="K922" s="20">
        <f>IFERROR(VLOOKUP(A922,[2]webService!$A:$I,7,FALSE),0)</f>
        <v>0</v>
      </c>
      <c r="L922" s="20">
        <f>IFERROR(VLOOKUP(A922,[2]webService!$A:$I,8,FALSE),0)</f>
        <v>0</v>
      </c>
      <c r="M922" s="28">
        <f>IFERROR(VLOOKUP(A922,[2]webService!$A:$I,9,FALSE),0)</f>
        <v>0</v>
      </c>
      <c r="N922" s="27">
        <f>IFERROR(VLOOKUP(A922,[3]soaBnafar!$A:$G,2,FALSE),0)</f>
        <v>0</v>
      </c>
      <c r="O922" s="20">
        <f>IFERROR(VLOOKUP(A922,[3]soaBnafar!$A:$H,3,FALSE),0)</f>
        <v>0</v>
      </c>
      <c r="P922" s="20">
        <f>IFERROR(VLOOKUP(A922,[3]soaBnafar!$A:$G,4,FALSE),0)</f>
        <v>0</v>
      </c>
      <c r="Q922" s="20">
        <f>IFERROR(VLOOKUP(A922,[3]soaBnafar!$A:$G,5,FALSE),0)</f>
        <v>0</v>
      </c>
      <c r="R922" s="20">
        <f>IFERROR(VLOOKUP(A922,[3]soaBnafar!$A:$G,6,FALSE),0)</f>
        <v>0</v>
      </c>
      <c r="S922" s="20">
        <f>IFERROR(VLOOKUP(A922,[3]soaBnafar!$A:$G,7,FALSE),0)</f>
        <v>0</v>
      </c>
      <c r="T922" s="32">
        <f t="shared" si="170"/>
        <v>6619</v>
      </c>
      <c r="U922" s="21">
        <f t="shared" si="171"/>
        <v>1187644</v>
      </c>
      <c r="V922" s="21">
        <f t="shared" si="172"/>
        <v>2393</v>
      </c>
      <c r="W922" s="21">
        <f t="shared" si="173"/>
        <v>526293</v>
      </c>
      <c r="X922" s="21">
        <f t="shared" si="174"/>
        <v>0</v>
      </c>
      <c r="Y922" s="33">
        <f t="shared" si="175"/>
        <v>0</v>
      </c>
      <c r="Z922" s="4" t="str">
        <f t="shared" si="176"/>
        <v>Sim</v>
      </c>
      <c r="AA922" s="4" t="str">
        <f t="shared" si="177"/>
        <v>Sim</v>
      </c>
      <c r="AB922" s="4" t="str">
        <f t="shared" si="178"/>
        <v>Sim</v>
      </c>
      <c r="AC922" s="4" t="str">
        <f t="shared" si="179"/>
        <v>Sim</v>
      </c>
      <c r="AD922" s="4" t="str">
        <f t="shared" si="180"/>
        <v>Não</v>
      </c>
      <c r="AE922" s="30" t="str">
        <f t="shared" si="181"/>
        <v>Não</v>
      </c>
    </row>
    <row r="923" spans="1:31" x14ac:dyDescent="0.25">
      <c r="A923" s="23">
        <v>250340</v>
      </c>
      <c r="B923" s="27">
        <f>IFERROR(VLOOKUP(A923,[1]Monitoramento_Base_somente_disp!$A:$L,5,FALSE),0)</f>
        <v>541</v>
      </c>
      <c r="C923" s="20">
        <f>IFERROR(VLOOKUP(A923,[1]Monitoramento_Base_somente_disp!$A:$L,6,FALSE),0)</f>
        <v>738867</v>
      </c>
      <c r="D923" s="20">
        <f>IFERROR(VLOOKUP(A923,[1]Monitoramento_Base_somente_disp!$A:$L,7,FALSE),0)</f>
        <v>0</v>
      </c>
      <c r="E923" s="20">
        <f>IFERROR(VLOOKUP(A923,[1]Monitoramento_Base_somente_disp!$A:$L,8,FALSE),0)</f>
        <v>367248</v>
      </c>
      <c r="F923" s="20">
        <f>IFERROR(VLOOKUP(A923,[1]Monitoramento_Base_somente_disp!$A:$L,9,FALSE),0)</f>
        <v>0</v>
      </c>
      <c r="G923" s="28">
        <f>IFERROR(VLOOKUP(A923,[1]Monitoramento_Base_somente_disp!$A:$L,10,FALSE),0)</f>
        <v>0</v>
      </c>
      <c r="H923" s="27">
        <f>IFERROR(VLOOKUP(A923,[2]webService!$A:$I,4,FALSE),0)</f>
        <v>0</v>
      </c>
      <c r="I923" s="20">
        <f>IFERROR(VLOOKUP(A923,[2]webService!$A:$II,5,FALSE),0)</f>
        <v>0</v>
      </c>
      <c r="J923" s="20">
        <f>IFERROR(VLOOKUP(A923,[2]webService!$A:$I,6,FALSE),0)</f>
        <v>0</v>
      </c>
      <c r="K923" s="20">
        <f>IFERROR(VLOOKUP(A923,[2]webService!$A:$I,7,FALSE),0)</f>
        <v>0</v>
      </c>
      <c r="L923" s="20">
        <f>IFERROR(VLOOKUP(A923,[2]webService!$A:$I,8,FALSE),0)</f>
        <v>0</v>
      </c>
      <c r="M923" s="28">
        <f>IFERROR(VLOOKUP(A923,[2]webService!$A:$I,9,FALSE),0)</f>
        <v>0</v>
      </c>
      <c r="N923" s="27">
        <f>IFERROR(VLOOKUP(A923,[3]soaBnafar!$A:$G,2,FALSE),0)</f>
        <v>0</v>
      </c>
      <c r="O923" s="20">
        <f>IFERROR(VLOOKUP(A923,[3]soaBnafar!$A:$H,3,FALSE),0)</f>
        <v>0</v>
      </c>
      <c r="P923" s="20">
        <f>IFERROR(VLOOKUP(A923,[3]soaBnafar!$A:$G,4,FALSE),0)</f>
        <v>0</v>
      </c>
      <c r="Q923" s="20">
        <f>IFERROR(VLOOKUP(A923,[3]soaBnafar!$A:$G,5,FALSE),0)</f>
        <v>0</v>
      </c>
      <c r="R923" s="20">
        <f>IFERROR(VLOOKUP(A923,[3]soaBnafar!$A:$G,6,FALSE),0)</f>
        <v>0</v>
      </c>
      <c r="S923" s="20">
        <f>IFERROR(VLOOKUP(A923,[3]soaBnafar!$A:$G,7,FALSE),0)</f>
        <v>0</v>
      </c>
      <c r="T923" s="32">
        <f t="shared" si="170"/>
        <v>541</v>
      </c>
      <c r="U923" s="21">
        <f t="shared" si="171"/>
        <v>738867</v>
      </c>
      <c r="V923" s="21">
        <f t="shared" si="172"/>
        <v>0</v>
      </c>
      <c r="W923" s="21">
        <f t="shared" si="173"/>
        <v>367248</v>
      </c>
      <c r="X923" s="21">
        <f t="shared" si="174"/>
        <v>0</v>
      </c>
      <c r="Y923" s="33">
        <f t="shared" si="175"/>
        <v>0</v>
      </c>
      <c r="Z923" s="4" t="str">
        <f t="shared" si="176"/>
        <v>Sim</v>
      </c>
      <c r="AA923" s="4" t="str">
        <f t="shared" si="177"/>
        <v>Sim</v>
      </c>
      <c r="AB923" s="4" t="str">
        <f t="shared" si="178"/>
        <v>Não</v>
      </c>
      <c r="AC923" s="4" t="str">
        <f t="shared" si="179"/>
        <v>Sim</v>
      </c>
      <c r="AD923" s="4" t="str">
        <f t="shared" si="180"/>
        <v>Não</v>
      </c>
      <c r="AE923" s="30" t="str">
        <f t="shared" si="181"/>
        <v>Não</v>
      </c>
    </row>
    <row r="924" spans="1:31" x14ac:dyDescent="0.25">
      <c r="A924" s="23">
        <v>250350</v>
      </c>
      <c r="B924" s="27">
        <f>IFERROR(VLOOKUP(A924,[1]Monitoramento_Base_somente_disp!$A:$L,5,FALSE),0)</f>
        <v>18631</v>
      </c>
      <c r="C924" s="20">
        <f>IFERROR(VLOOKUP(A924,[1]Monitoramento_Base_somente_disp!$A:$L,6,FALSE),0)</f>
        <v>2332317</v>
      </c>
      <c r="D924" s="20">
        <f>IFERROR(VLOOKUP(A924,[1]Monitoramento_Base_somente_disp!$A:$L,7,FALSE),0)</f>
        <v>12639</v>
      </c>
      <c r="E924" s="20">
        <f>IFERROR(VLOOKUP(A924,[1]Monitoramento_Base_somente_disp!$A:$L,8,FALSE),0)</f>
        <v>1214174</v>
      </c>
      <c r="F924" s="20">
        <f>IFERROR(VLOOKUP(A924,[1]Monitoramento_Base_somente_disp!$A:$L,9,FALSE),0)</f>
        <v>0</v>
      </c>
      <c r="G924" s="28">
        <f>IFERROR(VLOOKUP(A924,[1]Monitoramento_Base_somente_disp!$A:$L,10,FALSE),0)</f>
        <v>0</v>
      </c>
      <c r="H924" s="27">
        <f>IFERROR(VLOOKUP(A924,[2]webService!$A:$I,4,FALSE),0)</f>
        <v>0</v>
      </c>
      <c r="I924" s="20">
        <f>IFERROR(VLOOKUP(A924,[2]webService!$A:$II,5,FALSE),0)</f>
        <v>0</v>
      </c>
      <c r="J924" s="20">
        <f>IFERROR(VLOOKUP(A924,[2]webService!$A:$I,6,FALSE),0)</f>
        <v>0</v>
      </c>
      <c r="K924" s="20">
        <f>IFERROR(VLOOKUP(A924,[2]webService!$A:$I,7,FALSE),0)</f>
        <v>0</v>
      </c>
      <c r="L924" s="20">
        <f>IFERROR(VLOOKUP(A924,[2]webService!$A:$I,8,FALSE),0)</f>
        <v>0</v>
      </c>
      <c r="M924" s="28">
        <f>IFERROR(VLOOKUP(A924,[2]webService!$A:$I,9,FALSE),0)</f>
        <v>0</v>
      </c>
      <c r="N924" s="27">
        <f>IFERROR(VLOOKUP(A924,[3]soaBnafar!$A:$G,2,FALSE),0)</f>
        <v>0</v>
      </c>
      <c r="O924" s="20">
        <f>IFERROR(VLOOKUP(A924,[3]soaBnafar!$A:$H,3,FALSE),0)</f>
        <v>0</v>
      </c>
      <c r="P924" s="20">
        <f>IFERROR(VLOOKUP(A924,[3]soaBnafar!$A:$G,4,FALSE),0)</f>
        <v>0</v>
      </c>
      <c r="Q924" s="20">
        <f>IFERROR(VLOOKUP(A924,[3]soaBnafar!$A:$G,5,FALSE),0)</f>
        <v>0</v>
      </c>
      <c r="R924" s="20">
        <f>IFERROR(VLOOKUP(A924,[3]soaBnafar!$A:$G,6,FALSE),0)</f>
        <v>0</v>
      </c>
      <c r="S924" s="20">
        <f>IFERROR(VLOOKUP(A924,[3]soaBnafar!$A:$G,7,FALSE),0)</f>
        <v>0</v>
      </c>
      <c r="T924" s="32">
        <f t="shared" si="170"/>
        <v>18631</v>
      </c>
      <c r="U924" s="21">
        <f t="shared" si="171"/>
        <v>2332317</v>
      </c>
      <c r="V924" s="21">
        <f t="shared" si="172"/>
        <v>12639</v>
      </c>
      <c r="W924" s="21">
        <f t="shared" si="173"/>
        <v>1214174</v>
      </c>
      <c r="X924" s="21">
        <f t="shared" si="174"/>
        <v>0</v>
      </c>
      <c r="Y924" s="33">
        <f t="shared" si="175"/>
        <v>0</v>
      </c>
      <c r="Z924" s="4" t="str">
        <f t="shared" si="176"/>
        <v>Sim</v>
      </c>
      <c r="AA924" s="4" t="str">
        <f t="shared" si="177"/>
        <v>Sim</v>
      </c>
      <c r="AB924" s="4" t="str">
        <f t="shared" si="178"/>
        <v>Sim</v>
      </c>
      <c r="AC924" s="4" t="str">
        <f t="shared" si="179"/>
        <v>Sim</v>
      </c>
      <c r="AD924" s="4" t="str">
        <f t="shared" si="180"/>
        <v>Não</v>
      </c>
      <c r="AE924" s="30" t="str">
        <f t="shared" si="181"/>
        <v>Não</v>
      </c>
    </row>
    <row r="925" spans="1:31" x14ac:dyDescent="0.25">
      <c r="A925" s="23">
        <v>250355</v>
      </c>
      <c r="B925" s="27">
        <f>IFERROR(VLOOKUP(A925,[1]Monitoramento_Base_somente_disp!$A:$L,5,FALSE),0)</f>
        <v>26094</v>
      </c>
      <c r="C925" s="20">
        <f>IFERROR(VLOOKUP(A925,[1]Monitoramento_Base_somente_disp!$A:$L,6,FALSE),0)</f>
        <v>4494524</v>
      </c>
      <c r="D925" s="20">
        <f>IFERROR(VLOOKUP(A925,[1]Monitoramento_Base_somente_disp!$A:$L,7,FALSE),0)</f>
        <v>18196</v>
      </c>
      <c r="E925" s="20">
        <f>IFERROR(VLOOKUP(A925,[1]Monitoramento_Base_somente_disp!$A:$L,8,FALSE),0)</f>
        <v>3218819</v>
      </c>
      <c r="F925" s="20">
        <f>IFERROR(VLOOKUP(A925,[1]Monitoramento_Base_somente_disp!$A:$L,9,FALSE),0)</f>
        <v>0</v>
      </c>
      <c r="G925" s="28">
        <f>IFERROR(VLOOKUP(A925,[1]Monitoramento_Base_somente_disp!$A:$L,10,FALSE),0)</f>
        <v>0</v>
      </c>
      <c r="H925" s="27">
        <f>IFERROR(VLOOKUP(A925,[2]webService!$A:$I,4,FALSE),0)</f>
        <v>0</v>
      </c>
      <c r="I925" s="20">
        <f>IFERROR(VLOOKUP(A925,[2]webService!$A:$II,5,FALSE),0)</f>
        <v>0</v>
      </c>
      <c r="J925" s="20">
        <f>IFERROR(VLOOKUP(A925,[2]webService!$A:$I,6,FALSE),0)</f>
        <v>0</v>
      </c>
      <c r="K925" s="20">
        <f>IFERROR(VLOOKUP(A925,[2]webService!$A:$I,7,FALSE),0)</f>
        <v>0</v>
      </c>
      <c r="L925" s="20">
        <f>IFERROR(VLOOKUP(A925,[2]webService!$A:$I,8,FALSE),0)</f>
        <v>0</v>
      </c>
      <c r="M925" s="28">
        <f>IFERROR(VLOOKUP(A925,[2]webService!$A:$I,9,FALSE),0)</f>
        <v>0</v>
      </c>
      <c r="N925" s="27">
        <f>IFERROR(VLOOKUP(A925,[3]soaBnafar!$A:$G,2,FALSE),0)</f>
        <v>0</v>
      </c>
      <c r="O925" s="20">
        <f>IFERROR(VLOOKUP(A925,[3]soaBnafar!$A:$H,3,FALSE),0)</f>
        <v>0</v>
      </c>
      <c r="P925" s="20">
        <f>IFERROR(VLOOKUP(A925,[3]soaBnafar!$A:$G,4,FALSE),0)</f>
        <v>0</v>
      </c>
      <c r="Q925" s="20">
        <f>IFERROR(VLOOKUP(A925,[3]soaBnafar!$A:$G,5,FALSE),0)</f>
        <v>0</v>
      </c>
      <c r="R925" s="20">
        <f>IFERROR(VLOOKUP(A925,[3]soaBnafar!$A:$G,6,FALSE),0)</f>
        <v>0</v>
      </c>
      <c r="S925" s="20">
        <f>IFERROR(VLOOKUP(A925,[3]soaBnafar!$A:$G,7,FALSE),0)</f>
        <v>0</v>
      </c>
      <c r="T925" s="32">
        <f t="shared" si="170"/>
        <v>26094</v>
      </c>
      <c r="U925" s="21">
        <f t="shared" si="171"/>
        <v>4494524</v>
      </c>
      <c r="V925" s="21">
        <f t="shared" si="172"/>
        <v>18196</v>
      </c>
      <c r="W925" s="21">
        <f t="shared" si="173"/>
        <v>3218819</v>
      </c>
      <c r="X925" s="21">
        <f t="shared" si="174"/>
        <v>0</v>
      </c>
      <c r="Y925" s="33">
        <f t="shared" si="175"/>
        <v>0</v>
      </c>
      <c r="Z925" s="4" t="str">
        <f t="shared" si="176"/>
        <v>Sim</v>
      </c>
      <c r="AA925" s="4" t="str">
        <f t="shared" si="177"/>
        <v>Sim</v>
      </c>
      <c r="AB925" s="4" t="str">
        <f t="shared" si="178"/>
        <v>Sim</v>
      </c>
      <c r="AC925" s="4" t="str">
        <f t="shared" si="179"/>
        <v>Sim</v>
      </c>
      <c r="AD925" s="4" t="str">
        <f t="shared" si="180"/>
        <v>Não</v>
      </c>
      <c r="AE925" s="30" t="str">
        <f t="shared" si="181"/>
        <v>Não</v>
      </c>
    </row>
    <row r="926" spans="1:31" x14ac:dyDescent="0.25">
      <c r="A926" s="23">
        <v>250375</v>
      </c>
      <c r="B926" s="27">
        <f>IFERROR(VLOOKUP(A926,[1]Monitoramento_Base_somente_disp!$A:$L,5,FALSE),0)</f>
        <v>3802</v>
      </c>
      <c r="C926" s="20">
        <f>IFERROR(VLOOKUP(A926,[1]Monitoramento_Base_somente_disp!$A:$L,6,FALSE),0)</f>
        <v>1069882</v>
      </c>
      <c r="D926" s="20">
        <f>IFERROR(VLOOKUP(A926,[1]Monitoramento_Base_somente_disp!$A:$L,7,FALSE),0)</f>
        <v>1168</v>
      </c>
      <c r="E926" s="20">
        <f>IFERROR(VLOOKUP(A926,[1]Monitoramento_Base_somente_disp!$A:$L,8,FALSE),0)</f>
        <v>540643</v>
      </c>
      <c r="F926" s="20">
        <f>IFERROR(VLOOKUP(A926,[1]Monitoramento_Base_somente_disp!$A:$L,9,FALSE),0)</f>
        <v>0</v>
      </c>
      <c r="G926" s="28">
        <f>IFERROR(VLOOKUP(A926,[1]Monitoramento_Base_somente_disp!$A:$L,10,FALSE),0)</f>
        <v>0</v>
      </c>
      <c r="H926" s="27">
        <f>IFERROR(VLOOKUP(A926,[2]webService!$A:$I,4,FALSE),0)</f>
        <v>0</v>
      </c>
      <c r="I926" s="20">
        <f>IFERROR(VLOOKUP(A926,[2]webService!$A:$II,5,FALSE),0)</f>
        <v>0</v>
      </c>
      <c r="J926" s="20">
        <f>IFERROR(VLOOKUP(A926,[2]webService!$A:$I,6,FALSE),0)</f>
        <v>0</v>
      </c>
      <c r="K926" s="20">
        <f>IFERROR(VLOOKUP(A926,[2]webService!$A:$I,7,FALSE),0)</f>
        <v>0</v>
      </c>
      <c r="L926" s="20">
        <f>IFERROR(VLOOKUP(A926,[2]webService!$A:$I,8,FALSE),0)</f>
        <v>0</v>
      </c>
      <c r="M926" s="28">
        <f>IFERROR(VLOOKUP(A926,[2]webService!$A:$I,9,FALSE),0)</f>
        <v>0</v>
      </c>
      <c r="N926" s="27">
        <f>IFERROR(VLOOKUP(A926,[3]soaBnafar!$A:$G,2,FALSE),0)</f>
        <v>0</v>
      </c>
      <c r="O926" s="20">
        <f>IFERROR(VLOOKUP(A926,[3]soaBnafar!$A:$H,3,FALSE),0)</f>
        <v>0</v>
      </c>
      <c r="P926" s="20">
        <f>IFERROR(VLOOKUP(A926,[3]soaBnafar!$A:$G,4,FALSE),0)</f>
        <v>0</v>
      </c>
      <c r="Q926" s="20">
        <f>IFERROR(VLOOKUP(A926,[3]soaBnafar!$A:$G,5,FALSE),0)</f>
        <v>0</v>
      </c>
      <c r="R926" s="20">
        <f>IFERROR(VLOOKUP(A926,[3]soaBnafar!$A:$G,6,FALSE),0)</f>
        <v>0</v>
      </c>
      <c r="S926" s="20">
        <f>IFERROR(VLOOKUP(A926,[3]soaBnafar!$A:$G,7,FALSE),0)</f>
        <v>0</v>
      </c>
      <c r="T926" s="32">
        <f t="shared" si="170"/>
        <v>3802</v>
      </c>
      <c r="U926" s="21">
        <f t="shared" si="171"/>
        <v>1069882</v>
      </c>
      <c r="V926" s="21">
        <f t="shared" si="172"/>
        <v>1168</v>
      </c>
      <c r="W926" s="21">
        <f t="shared" si="173"/>
        <v>540643</v>
      </c>
      <c r="X926" s="21">
        <f t="shared" si="174"/>
        <v>0</v>
      </c>
      <c r="Y926" s="33">
        <f t="shared" si="175"/>
        <v>0</v>
      </c>
      <c r="Z926" s="4" t="str">
        <f t="shared" si="176"/>
        <v>Sim</v>
      </c>
      <c r="AA926" s="4" t="str">
        <f t="shared" si="177"/>
        <v>Sim</v>
      </c>
      <c r="AB926" s="4" t="str">
        <f t="shared" si="178"/>
        <v>Sim</v>
      </c>
      <c r="AC926" s="4" t="str">
        <f t="shared" si="179"/>
        <v>Sim</v>
      </c>
      <c r="AD926" s="4" t="str">
        <f t="shared" si="180"/>
        <v>Não</v>
      </c>
      <c r="AE926" s="30" t="str">
        <f t="shared" si="181"/>
        <v>Não</v>
      </c>
    </row>
    <row r="927" spans="1:31" x14ac:dyDescent="0.25">
      <c r="A927" s="23">
        <v>250380</v>
      </c>
      <c r="B927" s="27">
        <f>IFERROR(VLOOKUP(A927,[1]Monitoramento_Base_somente_disp!$A:$L,5,FALSE),0)</f>
        <v>0</v>
      </c>
      <c r="C927" s="20">
        <f>IFERROR(VLOOKUP(A927,[1]Monitoramento_Base_somente_disp!$A:$L,6,FALSE),0)</f>
        <v>0</v>
      </c>
      <c r="D927" s="20">
        <f>IFERROR(VLOOKUP(A927,[1]Monitoramento_Base_somente_disp!$A:$L,7,FALSE),0)</f>
        <v>0</v>
      </c>
      <c r="E927" s="20">
        <f>IFERROR(VLOOKUP(A927,[1]Monitoramento_Base_somente_disp!$A:$L,8,FALSE),0)</f>
        <v>0</v>
      </c>
      <c r="F927" s="20">
        <f>IFERROR(VLOOKUP(A927,[1]Monitoramento_Base_somente_disp!$A:$L,9,FALSE),0)</f>
        <v>0</v>
      </c>
      <c r="G927" s="28">
        <f>IFERROR(VLOOKUP(A927,[1]Monitoramento_Base_somente_disp!$A:$L,10,FALSE),0)</f>
        <v>0</v>
      </c>
      <c r="H927" s="27">
        <f>IFERROR(VLOOKUP(A927,[2]webService!$A:$I,4,FALSE),0)</f>
        <v>0</v>
      </c>
      <c r="I927" s="20">
        <f>IFERROR(VLOOKUP(A927,[2]webService!$A:$II,5,FALSE),0)</f>
        <v>0</v>
      </c>
      <c r="J927" s="20">
        <f>IFERROR(VLOOKUP(A927,[2]webService!$A:$I,6,FALSE),0)</f>
        <v>0</v>
      </c>
      <c r="K927" s="20">
        <f>IFERROR(VLOOKUP(A927,[2]webService!$A:$I,7,FALSE),0)</f>
        <v>0</v>
      </c>
      <c r="L927" s="20">
        <f>IFERROR(VLOOKUP(A927,[2]webService!$A:$I,8,FALSE),0)</f>
        <v>0</v>
      </c>
      <c r="M927" s="28">
        <f>IFERROR(VLOOKUP(A927,[2]webService!$A:$I,9,FALSE),0)</f>
        <v>0</v>
      </c>
      <c r="N927" s="27">
        <f>IFERROR(VLOOKUP(A927,[3]soaBnafar!$A:$G,2,FALSE),0)</f>
        <v>0</v>
      </c>
      <c r="O927" s="20">
        <f>IFERROR(VLOOKUP(A927,[3]soaBnafar!$A:$H,3,FALSE),0)</f>
        <v>0</v>
      </c>
      <c r="P927" s="20">
        <f>IFERROR(VLOOKUP(A927,[3]soaBnafar!$A:$G,4,FALSE),0)</f>
        <v>0</v>
      </c>
      <c r="Q927" s="20">
        <f>IFERROR(VLOOKUP(A927,[3]soaBnafar!$A:$G,5,FALSE),0)</f>
        <v>0</v>
      </c>
      <c r="R927" s="20">
        <f>IFERROR(VLOOKUP(A927,[3]soaBnafar!$A:$G,6,FALSE),0)</f>
        <v>0</v>
      </c>
      <c r="S927" s="20">
        <f>IFERROR(VLOOKUP(A927,[3]soaBnafar!$A:$G,7,FALSE),0)</f>
        <v>0</v>
      </c>
      <c r="T927" s="32">
        <f t="shared" si="170"/>
        <v>0</v>
      </c>
      <c r="U927" s="21">
        <f t="shared" si="171"/>
        <v>0</v>
      </c>
      <c r="V927" s="21">
        <f t="shared" si="172"/>
        <v>0</v>
      </c>
      <c r="W927" s="21">
        <f t="shared" si="173"/>
        <v>0</v>
      </c>
      <c r="X927" s="21">
        <f t="shared" si="174"/>
        <v>0</v>
      </c>
      <c r="Y927" s="33">
        <f t="shared" si="175"/>
        <v>0</v>
      </c>
      <c r="Z927" s="4" t="str">
        <f t="shared" si="176"/>
        <v>Não</v>
      </c>
      <c r="AA927" s="4" t="str">
        <f t="shared" si="177"/>
        <v>Não</v>
      </c>
      <c r="AB927" s="4" t="str">
        <f t="shared" si="178"/>
        <v>Não</v>
      </c>
      <c r="AC927" s="4" t="str">
        <f t="shared" si="179"/>
        <v>Não</v>
      </c>
      <c r="AD927" s="4" t="str">
        <f t="shared" si="180"/>
        <v>Não</v>
      </c>
      <c r="AE927" s="30" t="str">
        <f t="shared" si="181"/>
        <v>Não</v>
      </c>
    </row>
    <row r="928" spans="1:31" x14ac:dyDescent="0.25">
      <c r="A928" s="23">
        <v>250390</v>
      </c>
      <c r="B928" s="27">
        <f>IFERROR(VLOOKUP(A928,[1]Monitoramento_Base_somente_disp!$A:$L,5,FALSE),0)</f>
        <v>20989</v>
      </c>
      <c r="C928" s="20">
        <f>IFERROR(VLOOKUP(A928,[1]Monitoramento_Base_somente_disp!$A:$L,6,FALSE),0)</f>
        <v>1795369</v>
      </c>
      <c r="D928" s="20">
        <f>IFERROR(VLOOKUP(A928,[1]Monitoramento_Base_somente_disp!$A:$L,7,FALSE),0)</f>
        <v>10724</v>
      </c>
      <c r="E928" s="20">
        <f>IFERROR(VLOOKUP(A928,[1]Monitoramento_Base_somente_disp!$A:$L,8,FALSE),0)</f>
        <v>1016072</v>
      </c>
      <c r="F928" s="20">
        <f>IFERROR(VLOOKUP(A928,[1]Monitoramento_Base_somente_disp!$A:$L,9,FALSE),0)</f>
        <v>0</v>
      </c>
      <c r="G928" s="28">
        <f>IFERROR(VLOOKUP(A928,[1]Monitoramento_Base_somente_disp!$A:$L,10,FALSE),0)</f>
        <v>0</v>
      </c>
      <c r="H928" s="27">
        <f>IFERROR(VLOOKUP(A928,[2]webService!$A:$I,4,FALSE),0)</f>
        <v>0</v>
      </c>
      <c r="I928" s="20">
        <f>IFERROR(VLOOKUP(A928,[2]webService!$A:$II,5,FALSE),0)</f>
        <v>0</v>
      </c>
      <c r="J928" s="20">
        <f>IFERROR(VLOOKUP(A928,[2]webService!$A:$I,6,FALSE),0)</f>
        <v>0</v>
      </c>
      <c r="K928" s="20">
        <f>IFERROR(VLOOKUP(A928,[2]webService!$A:$I,7,FALSE),0)</f>
        <v>0</v>
      </c>
      <c r="L928" s="20">
        <f>IFERROR(VLOOKUP(A928,[2]webService!$A:$I,8,FALSE),0)</f>
        <v>0</v>
      </c>
      <c r="M928" s="28">
        <f>IFERROR(VLOOKUP(A928,[2]webService!$A:$I,9,FALSE),0)</f>
        <v>0</v>
      </c>
      <c r="N928" s="27">
        <f>IFERROR(VLOOKUP(A928,[3]soaBnafar!$A:$G,2,FALSE),0)</f>
        <v>0</v>
      </c>
      <c r="O928" s="20">
        <f>IFERROR(VLOOKUP(A928,[3]soaBnafar!$A:$H,3,FALSE),0)</f>
        <v>0</v>
      </c>
      <c r="P928" s="20">
        <f>IFERROR(VLOOKUP(A928,[3]soaBnafar!$A:$G,4,FALSE),0)</f>
        <v>0</v>
      </c>
      <c r="Q928" s="20">
        <f>IFERROR(VLOOKUP(A928,[3]soaBnafar!$A:$G,5,FALSE),0)</f>
        <v>0</v>
      </c>
      <c r="R928" s="20">
        <f>IFERROR(VLOOKUP(A928,[3]soaBnafar!$A:$G,6,FALSE),0)</f>
        <v>0</v>
      </c>
      <c r="S928" s="20">
        <f>IFERROR(VLOOKUP(A928,[3]soaBnafar!$A:$G,7,FALSE),0)</f>
        <v>0</v>
      </c>
      <c r="T928" s="32">
        <f t="shared" si="170"/>
        <v>20989</v>
      </c>
      <c r="U928" s="21">
        <f t="shared" si="171"/>
        <v>1795369</v>
      </c>
      <c r="V928" s="21">
        <f t="shared" si="172"/>
        <v>10724</v>
      </c>
      <c r="W928" s="21">
        <f t="shared" si="173"/>
        <v>1016072</v>
      </c>
      <c r="X928" s="21">
        <f t="shared" si="174"/>
        <v>0</v>
      </c>
      <c r="Y928" s="33">
        <f t="shared" si="175"/>
        <v>0</v>
      </c>
      <c r="Z928" s="4" t="str">
        <f t="shared" si="176"/>
        <v>Sim</v>
      </c>
      <c r="AA928" s="4" t="str">
        <f t="shared" si="177"/>
        <v>Sim</v>
      </c>
      <c r="AB928" s="4" t="str">
        <f t="shared" si="178"/>
        <v>Sim</v>
      </c>
      <c r="AC928" s="4" t="str">
        <f t="shared" si="179"/>
        <v>Sim</v>
      </c>
      <c r="AD928" s="4" t="str">
        <f t="shared" si="180"/>
        <v>Não</v>
      </c>
      <c r="AE928" s="30" t="str">
        <f t="shared" si="181"/>
        <v>Não</v>
      </c>
    </row>
    <row r="929" spans="1:31" x14ac:dyDescent="0.25">
      <c r="A929" s="23">
        <v>250403</v>
      </c>
      <c r="B929" s="27">
        <f>IFERROR(VLOOKUP(A929,[1]Monitoramento_Base_somente_disp!$A:$L,5,FALSE),0)</f>
        <v>0</v>
      </c>
      <c r="C929" s="20">
        <f>IFERROR(VLOOKUP(A929,[1]Monitoramento_Base_somente_disp!$A:$L,6,FALSE),0)</f>
        <v>236488</v>
      </c>
      <c r="D929" s="20">
        <f>IFERROR(VLOOKUP(A929,[1]Monitoramento_Base_somente_disp!$A:$L,7,FALSE),0)</f>
        <v>0</v>
      </c>
      <c r="E929" s="20">
        <f>IFERROR(VLOOKUP(A929,[1]Monitoramento_Base_somente_disp!$A:$L,8,FALSE),0)</f>
        <v>118244</v>
      </c>
      <c r="F929" s="20">
        <f>IFERROR(VLOOKUP(A929,[1]Monitoramento_Base_somente_disp!$A:$L,9,FALSE),0)</f>
        <v>0</v>
      </c>
      <c r="G929" s="28">
        <f>IFERROR(VLOOKUP(A929,[1]Monitoramento_Base_somente_disp!$A:$L,10,FALSE),0)</f>
        <v>0</v>
      </c>
      <c r="H929" s="27">
        <f>IFERROR(VLOOKUP(A929,[2]webService!$A:$I,4,FALSE),0)</f>
        <v>0</v>
      </c>
      <c r="I929" s="20">
        <f>IFERROR(VLOOKUP(A929,[2]webService!$A:$II,5,FALSE),0)</f>
        <v>0</v>
      </c>
      <c r="J929" s="20">
        <f>IFERROR(VLOOKUP(A929,[2]webService!$A:$I,6,FALSE),0)</f>
        <v>0</v>
      </c>
      <c r="K929" s="20">
        <f>IFERROR(VLOOKUP(A929,[2]webService!$A:$I,7,FALSE),0)</f>
        <v>0</v>
      </c>
      <c r="L929" s="20">
        <f>IFERROR(VLOOKUP(A929,[2]webService!$A:$I,8,FALSE),0)</f>
        <v>0</v>
      </c>
      <c r="M929" s="28">
        <f>IFERROR(VLOOKUP(A929,[2]webService!$A:$I,9,FALSE),0)</f>
        <v>0</v>
      </c>
      <c r="N929" s="27">
        <f>IFERROR(VLOOKUP(A929,[3]soaBnafar!$A:$G,2,FALSE),0)</f>
        <v>0</v>
      </c>
      <c r="O929" s="20">
        <f>IFERROR(VLOOKUP(A929,[3]soaBnafar!$A:$H,3,FALSE),0)</f>
        <v>0</v>
      </c>
      <c r="P929" s="20">
        <f>IFERROR(VLOOKUP(A929,[3]soaBnafar!$A:$G,4,FALSE),0)</f>
        <v>0</v>
      </c>
      <c r="Q929" s="20">
        <f>IFERROR(VLOOKUP(A929,[3]soaBnafar!$A:$G,5,FALSE),0)</f>
        <v>0</v>
      </c>
      <c r="R929" s="20">
        <f>IFERROR(VLOOKUP(A929,[3]soaBnafar!$A:$G,6,FALSE),0)</f>
        <v>0</v>
      </c>
      <c r="S929" s="20">
        <f>IFERROR(VLOOKUP(A929,[3]soaBnafar!$A:$G,7,FALSE),0)</f>
        <v>0</v>
      </c>
      <c r="T929" s="32">
        <f t="shared" si="170"/>
        <v>0</v>
      </c>
      <c r="U929" s="21">
        <f t="shared" si="171"/>
        <v>236488</v>
      </c>
      <c r="V929" s="21">
        <f t="shared" si="172"/>
        <v>0</v>
      </c>
      <c r="W929" s="21">
        <f t="shared" si="173"/>
        <v>118244</v>
      </c>
      <c r="X929" s="21">
        <f t="shared" si="174"/>
        <v>0</v>
      </c>
      <c r="Y929" s="33">
        <f t="shared" si="175"/>
        <v>0</v>
      </c>
      <c r="Z929" s="4" t="str">
        <f t="shared" si="176"/>
        <v>Não</v>
      </c>
      <c r="AA929" s="4" t="str">
        <f t="shared" si="177"/>
        <v>Sim</v>
      </c>
      <c r="AB929" s="4" t="str">
        <f t="shared" si="178"/>
        <v>Não</v>
      </c>
      <c r="AC929" s="4" t="str">
        <f t="shared" si="179"/>
        <v>Sim</v>
      </c>
      <c r="AD929" s="4" t="str">
        <f t="shared" si="180"/>
        <v>Não</v>
      </c>
      <c r="AE929" s="30" t="str">
        <f t="shared" si="181"/>
        <v>Não</v>
      </c>
    </row>
    <row r="930" spans="1:31" x14ac:dyDescent="0.25">
      <c r="A930" s="23">
        <v>250407</v>
      </c>
      <c r="B930" s="27">
        <f>IFERROR(VLOOKUP(A930,[1]Monitoramento_Base_somente_disp!$A:$L,5,FALSE),0)</f>
        <v>2949</v>
      </c>
      <c r="C930" s="20">
        <f>IFERROR(VLOOKUP(A930,[1]Monitoramento_Base_somente_disp!$A:$L,6,FALSE),0)</f>
        <v>704322</v>
      </c>
      <c r="D930" s="20">
        <f>IFERROR(VLOOKUP(A930,[1]Monitoramento_Base_somente_disp!$A:$L,7,FALSE),0)</f>
        <v>1000</v>
      </c>
      <c r="E930" s="20">
        <f>IFERROR(VLOOKUP(A930,[1]Monitoramento_Base_somente_disp!$A:$L,8,FALSE),0)</f>
        <v>482931</v>
      </c>
      <c r="F930" s="20">
        <f>IFERROR(VLOOKUP(A930,[1]Monitoramento_Base_somente_disp!$A:$L,9,FALSE),0)</f>
        <v>0</v>
      </c>
      <c r="G930" s="28">
        <f>IFERROR(VLOOKUP(A930,[1]Monitoramento_Base_somente_disp!$A:$L,10,FALSE),0)</f>
        <v>0</v>
      </c>
      <c r="H930" s="27">
        <f>IFERROR(VLOOKUP(A930,[2]webService!$A:$I,4,FALSE),0)</f>
        <v>0</v>
      </c>
      <c r="I930" s="20">
        <f>IFERROR(VLOOKUP(A930,[2]webService!$A:$II,5,FALSE),0)</f>
        <v>0</v>
      </c>
      <c r="J930" s="20">
        <f>IFERROR(VLOOKUP(A930,[2]webService!$A:$I,6,FALSE),0)</f>
        <v>0</v>
      </c>
      <c r="K930" s="20">
        <f>IFERROR(VLOOKUP(A930,[2]webService!$A:$I,7,FALSE),0)</f>
        <v>0</v>
      </c>
      <c r="L930" s="20">
        <f>IFERROR(VLOOKUP(A930,[2]webService!$A:$I,8,FALSE),0)</f>
        <v>0</v>
      </c>
      <c r="M930" s="28">
        <f>IFERROR(VLOOKUP(A930,[2]webService!$A:$I,9,FALSE),0)</f>
        <v>0</v>
      </c>
      <c r="N930" s="27">
        <f>IFERROR(VLOOKUP(A930,[3]soaBnafar!$A:$G,2,FALSE),0)</f>
        <v>0</v>
      </c>
      <c r="O930" s="20">
        <f>IFERROR(VLOOKUP(A930,[3]soaBnafar!$A:$H,3,FALSE),0)</f>
        <v>0</v>
      </c>
      <c r="P930" s="20">
        <f>IFERROR(VLOOKUP(A930,[3]soaBnafar!$A:$G,4,FALSE),0)</f>
        <v>0</v>
      </c>
      <c r="Q930" s="20">
        <f>IFERROR(VLOOKUP(A930,[3]soaBnafar!$A:$G,5,FALSE),0)</f>
        <v>0</v>
      </c>
      <c r="R930" s="20">
        <f>IFERROR(VLOOKUP(A930,[3]soaBnafar!$A:$G,6,FALSE),0)</f>
        <v>0</v>
      </c>
      <c r="S930" s="20">
        <f>IFERROR(VLOOKUP(A930,[3]soaBnafar!$A:$G,7,FALSE),0)</f>
        <v>0</v>
      </c>
      <c r="T930" s="32">
        <f t="shared" si="170"/>
        <v>2949</v>
      </c>
      <c r="U930" s="21">
        <f t="shared" si="171"/>
        <v>704322</v>
      </c>
      <c r="V930" s="21">
        <f t="shared" si="172"/>
        <v>1000</v>
      </c>
      <c r="W930" s="21">
        <f t="shared" si="173"/>
        <v>482931</v>
      </c>
      <c r="X930" s="21">
        <f t="shared" si="174"/>
        <v>0</v>
      </c>
      <c r="Y930" s="33">
        <f t="shared" si="175"/>
        <v>0</v>
      </c>
      <c r="Z930" s="4" t="str">
        <f t="shared" si="176"/>
        <v>Sim</v>
      </c>
      <c r="AA930" s="4" t="str">
        <f t="shared" si="177"/>
        <v>Sim</v>
      </c>
      <c r="AB930" s="4" t="str">
        <f t="shared" si="178"/>
        <v>Sim</v>
      </c>
      <c r="AC930" s="4" t="str">
        <f t="shared" si="179"/>
        <v>Sim</v>
      </c>
      <c r="AD930" s="4" t="str">
        <f t="shared" si="180"/>
        <v>Não</v>
      </c>
      <c r="AE930" s="30" t="str">
        <f t="shared" si="181"/>
        <v>Não</v>
      </c>
    </row>
    <row r="931" spans="1:31" x14ac:dyDescent="0.25">
      <c r="A931" s="23">
        <v>250415</v>
      </c>
      <c r="B931" s="27">
        <f>IFERROR(VLOOKUP(A931,[1]Monitoramento_Base_somente_disp!$A:$L,5,FALSE),0)</f>
        <v>28027</v>
      </c>
      <c r="C931" s="20">
        <f>IFERROR(VLOOKUP(A931,[1]Monitoramento_Base_somente_disp!$A:$L,6,FALSE),0)</f>
        <v>1364566</v>
      </c>
      <c r="D931" s="20">
        <f>IFERROR(VLOOKUP(A931,[1]Monitoramento_Base_somente_disp!$A:$L,7,FALSE),0)</f>
        <v>3595</v>
      </c>
      <c r="E931" s="20">
        <f>IFERROR(VLOOKUP(A931,[1]Monitoramento_Base_somente_disp!$A:$L,8,FALSE),0)</f>
        <v>521282</v>
      </c>
      <c r="F931" s="20">
        <f>IFERROR(VLOOKUP(A931,[1]Monitoramento_Base_somente_disp!$A:$L,9,FALSE),0)</f>
        <v>0</v>
      </c>
      <c r="G931" s="28">
        <f>IFERROR(VLOOKUP(A931,[1]Monitoramento_Base_somente_disp!$A:$L,10,FALSE),0)</f>
        <v>0</v>
      </c>
      <c r="H931" s="27">
        <f>IFERROR(VLOOKUP(A931,[2]webService!$A:$I,4,FALSE),0)</f>
        <v>0</v>
      </c>
      <c r="I931" s="20">
        <f>IFERROR(VLOOKUP(A931,[2]webService!$A:$II,5,FALSE),0)</f>
        <v>0</v>
      </c>
      <c r="J931" s="20">
        <f>IFERROR(VLOOKUP(A931,[2]webService!$A:$I,6,FALSE),0)</f>
        <v>0</v>
      </c>
      <c r="K931" s="20">
        <f>IFERROR(VLOOKUP(A931,[2]webService!$A:$I,7,FALSE),0)</f>
        <v>0</v>
      </c>
      <c r="L931" s="20">
        <f>IFERROR(VLOOKUP(A931,[2]webService!$A:$I,8,FALSE),0)</f>
        <v>0</v>
      </c>
      <c r="M931" s="28">
        <f>IFERROR(VLOOKUP(A931,[2]webService!$A:$I,9,FALSE),0)</f>
        <v>0</v>
      </c>
      <c r="N931" s="27">
        <f>IFERROR(VLOOKUP(A931,[3]soaBnafar!$A:$G,2,FALSE),0)</f>
        <v>0</v>
      </c>
      <c r="O931" s="20">
        <f>IFERROR(VLOOKUP(A931,[3]soaBnafar!$A:$H,3,FALSE),0)</f>
        <v>0</v>
      </c>
      <c r="P931" s="20">
        <f>IFERROR(VLOOKUP(A931,[3]soaBnafar!$A:$G,4,FALSE),0)</f>
        <v>0</v>
      </c>
      <c r="Q931" s="20">
        <f>IFERROR(VLOOKUP(A931,[3]soaBnafar!$A:$G,5,FALSE),0)</f>
        <v>0</v>
      </c>
      <c r="R931" s="20">
        <f>IFERROR(VLOOKUP(A931,[3]soaBnafar!$A:$G,6,FALSE),0)</f>
        <v>0</v>
      </c>
      <c r="S931" s="20">
        <f>IFERROR(VLOOKUP(A931,[3]soaBnafar!$A:$G,7,FALSE),0)</f>
        <v>0</v>
      </c>
      <c r="T931" s="32">
        <f t="shared" si="170"/>
        <v>28027</v>
      </c>
      <c r="U931" s="21">
        <f t="shared" si="171"/>
        <v>1364566</v>
      </c>
      <c r="V931" s="21">
        <f t="shared" si="172"/>
        <v>3595</v>
      </c>
      <c r="W931" s="21">
        <f t="shared" si="173"/>
        <v>521282</v>
      </c>
      <c r="X931" s="21">
        <f t="shared" si="174"/>
        <v>0</v>
      </c>
      <c r="Y931" s="33">
        <f t="shared" si="175"/>
        <v>0</v>
      </c>
      <c r="Z931" s="4" t="str">
        <f t="shared" si="176"/>
        <v>Sim</v>
      </c>
      <c r="AA931" s="4" t="str">
        <f t="shared" si="177"/>
        <v>Sim</v>
      </c>
      <c r="AB931" s="4" t="str">
        <f t="shared" si="178"/>
        <v>Sim</v>
      </c>
      <c r="AC931" s="4" t="str">
        <f t="shared" si="179"/>
        <v>Sim</v>
      </c>
      <c r="AD931" s="4" t="str">
        <f t="shared" si="180"/>
        <v>Não</v>
      </c>
      <c r="AE931" s="30" t="str">
        <f t="shared" si="181"/>
        <v>Não</v>
      </c>
    </row>
    <row r="932" spans="1:31" x14ac:dyDescent="0.25">
      <c r="A932" s="23">
        <v>250420</v>
      </c>
      <c r="B932" s="27">
        <f>IFERROR(VLOOKUP(A932,[1]Monitoramento_Base_somente_disp!$A:$L,5,FALSE),0)</f>
        <v>21157</v>
      </c>
      <c r="C932" s="20">
        <f>IFERROR(VLOOKUP(A932,[1]Monitoramento_Base_somente_disp!$A:$L,6,FALSE),0)</f>
        <v>2505192</v>
      </c>
      <c r="D932" s="20">
        <f>IFERROR(VLOOKUP(A932,[1]Monitoramento_Base_somente_disp!$A:$L,7,FALSE),0)</f>
        <v>5109</v>
      </c>
      <c r="E932" s="20">
        <f>IFERROR(VLOOKUP(A932,[1]Monitoramento_Base_somente_disp!$A:$L,8,FALSE),0)</f>
        <v>1152134</v>
      </c>
      <c r="F932" s="20">
        <f>IFERROR(VLOOKUP(A932,[1]Monitoramento_Base_somente_disp!$A:$L,9,FALSE),0)</f>
        <v>0</v>
      </c>
      <c r="G932" s="28">
        <f>IFERROR(VLOOKUP(A932,[1]Monitoramento_Base_somente_disp!$A:$L,10,FALSE),0)</f>
        <v>0</v>
      </c>
      <c r="H932" s="27">
        <f>IFERROR(VLOOKUP(A932,[2]webService!$A:$I,4,FALSE),0)</f>
        <v>0</v>
      </c>
      <c r="I932" s="20">
        <f>IFERROR(VLOOKUP(A932,[2]webService!$A:$II,5,FALSE),0)</f>
        <v>0</v>
      </c>
      <c r="J932" s="20">
        <f>IFERROR(VLOOKUP(A932,[2]webService!$A:$I,6,FALSE),0)</f>
        <v>0</v>
      </c>
      <c r="K932" s="20">
        <f>IFERROR(VLOOKUP(A932,[2]webService!$A:$I,7,FALSE),0)</f>
        <v>0</v>
      </c>
      <c r="L932" s="20">
        <f>IFERROR(VLOOKUP(A932,[2]webService!$A:$I,8,FALSE),0)</f>
        <v>0</v>
      </c>
      <c r="M932" s="28">
        <f>IFERROR(VLOOKUP(A932,[2]webService!$A:$I,9,FALSE),0)</f>
        <v>0</v>
      </c>
      <c r="N932" s="27">
        <f>IFERROR(VLOOKUP(A932,[3]soaBnafar!$A:$G,2,FALSE),0)</f>
        <v>0</v>
      </c>
      <c r="O932" s="20">
        <f>IFERROR(VLOOKUP(A932,[3]soaBnafar!$A:$H,3,FALSE),0)</f>
        <v>0</v>
      </c>
      <c r="P932" s="20">
        <f>IFERROR(VLOOKUP(A932,[3]soaBnafar!$A:$G,4,FALSE),0)</f>
        <v>0</v>
      </c>
      <c r="Q932" s="20">
        <f>IFERROR(VLOOKUP(A932,[3]soaBnafar!$A:$G,5,FALSE),0)</f>
        <v>0</v>
      </c>
      <c r="R932" s="20">
        <f>IFERROR(VLOOKUP(A932,[3]soaBnafar!$A:$G,6,FALSE),0)</f>
        <v>0</v>
      </c>
      <c r="S932" s="20">
        <f>IFERROR(VLOOKUP(A932,[3]soaBnafar!$A:$G,7,FALSE),0)</f>
        <v>0</v>
      </c>
      <c r="T932" s="32">
        <f t="shared" si="170"/>
        <v>21157</v>
      </c>
      <c r="U932" s="21">
        <f t="shared" si="171"/>
        <v>2505192</v>
      </c>
      <c r="V932" s="21">
        <f t="shared" si="172"/>
        <v>5109</v>
      </c>
      <c r="W932" s="21">
        <f t="shared" si="173"/>
        <v>1152134</v>
      </c>
      <c r="X932" s="21">
        <f t="shared" si="174"/>
        <v>0</v>
      </c>
      <c r="Y932" s="33">
        <f t="shared" si="175"/>
        <v>0</v>
      </c>
      <c r="Z932" s="4" t="str">
        <f t="shared" si="176"/>
        <v>Sim</v>
      </c>
      <c r="AA932" s="4" t="str">
        <f t="shared" si="177"/>
        <v>Sim</v>
      </c>
      <c r="AB932" s="4" t="str">
        <f t="shared" si="178"/>
        <v>Sim</v>
      </c>
      <c r="AC932" s="4" t="str">
        <f t="shared" si="179"/>
        <v>Sim</v>
      </c>
      <c r="AD932" s="4" t="str">
        <f t="shared" si="180"/>
        <v>Não</v>
      </c>
      <c r="AE932" s="30" t="str">
        <f t="shared" si="181"/>
        <v>Não</v>
      </c>
    </row>
    <row r="933" spans="1:31" x14ac:dyDescent="0.25">
      <c r="A933" s="23">
        <v>250435</v>
      </c>
      <c r="B933" s="27">
        <f>IFERROR(VLOOKUP(A933,[1]Monitoramento_Base_somente_disp!$A:$L,5,FALSE),0)</f>
        <v>13168</v>
      </c>
      <c r="C933" s="20">
        <f>IFERROR(VLOOKUP(A933,[1]Monitoramento_Base_somente_disp!$A:$L,6,FALSE),0)</f>
        <v>2763183</v>
      </c>
      <c r="D933" s="20">
        <f>IFERROR(VLOOKUP(A933,[1]Monitoramento_Base_somente_disp!$A:$L,7,FALSE),0)</f>
        <v>15826</v>
      </c>
      <c r="E933" s="20">
        <f>IFERROR(VLOOKUP(A933,[1]Monitoramento_Base_somente_disp!$A:$L,8,FALSE),0)</f>
        <v>2399958</v>
      </c>
      <c r="F933" s="20">
        <f>IFERROR(VLOOKUP(A933,[1]Monitoramento_Base_somente_disp!$A:$L,9,FALSE),0)</f>
        <v>0</v>
      </c>
      <c r="G933" s="28">
        <f>IFERROR(VLOOKUP(A933,[1]Monitoramento_Base_somente_disp!$A:$L,10,FALSE),0)</f>
        <v>0</v>
      </c>
      <c r="H933" s="27">
        <f>IFERROR(VLOOKUP(A933,[2]webService!$A:$I,4,FALSE),0)</f>
        <v>0</v>
      </c>
      <c r="I933" s="20">
        <f>IFERROR(VLOOKUP(A933,[2]webService!$A:$II,5,FALSE),0)</f>
        <v>0</v>
      </c>
      <c r="J933" s="20">
        <f>IFERROR(VLOOKUP(A933,[2]webService!$A:$I,6,FALSE),0)</f>
        <v>0</v>
      </c>
      <c r="K933" s="20">
        <f>IFERROR(VLOOKUP(A933,[2]webService!$A:$I,7,FALSE),0)</f>
        <v>0</v>
      </c>
      <c r="L933" s="20">
        <f>IFERROR(VLOOKUP(A933,[2]webService!$A:$I,8,FALSE),0)</f>
        <v>0</v>
      </c>
      <c r="M933" s="28">
        <f>IFERROR(VLOOKUP(A933,[2]webService!$A:$I,9,FALSE),0)</f>
        <v>0</v>
      </c>
      <c r="N933" s="27">
        <f>IFERROR(VLOOKUP(A933,[3]soaBnafar!$A:$G,2,FALSE),0)</f>
        <v>0</v>
      </c>
      <c r="O933" s="20">
        <f>IFERROR(VLOOKUP(A933,[3]soaBnafar!$A:$H,3,FALSE),0)</f>
        <v>0</v>
      </c>
      <c r="P933" s="20">
        <f>IFERROR(VLOOKUP(A933,[3]soaBnafar!$A:$G,4,FALSE),0)</f>
        <v>0</v>
      </c>
      <c r="Q933" s="20">
        <f>IFERROR(VLOOKUP(A933,[3]soaBnafar!$A:$G,5,FALSE),0)</f>
        <v>0</v>
      </c>
      <c r="R933" s="20">
        <f>IFERROR(VLOOKUP(A933,[3]soaBnafar!$A:$G,6,FALSE),0)</f>
        <v>0</v>
      </c>
      <c r="S933" s="20">
        <f>IFERROR(VLOOKUP(A933,[3]soaBnafar!$A:$G,7,FALSE),0)</f>
        <v>0</v>
      </c>
      <c r="T933" s="32">
        <f t="shared" si="170"/>
        <v>13168</v>
      </c>
      <c r="U933" s="21">
        <f t="shared" si="171"/>
        <v>2763183</v>
      </c>
      <c r="V933" s="21">
        <f t="shared" si="172"/>
        <v>15826</v>
      </c>
      <c r="W933" s="21">
        <f t="shared" si="173"/>
        <v>2399958</v>
      </c>
      <c r="X933" s="21">
        <f t="shared" si="174"/>
        <v>0</v>
      </c>
      <c r="Y933" s="33">
        <f t="shared" si="175"/>
        <v>0</v>
      </c>
      <c r="Z933" s="4" t="str">
        <f t="shared" si="176"/>
        <v>Sim</v>
      </c>
      <c r="AA933" s="4" t="str">
        <f t="shared" si="177"/>
        <v>Sim</v>
      </c>
      <c r="AB933" s="4" t="str">
        <f t="shared" si="178"/>
        <v>Sim</v>
      </c>
      <c r="AC933" s="4" t="str">
        <f t="shared" si="179"/>
        <v>Sim</v>
      </c>
      <c r="AD933" s="4" t="str">
        <f t="shared" si="180"/>
        <v>Não</v>
      </c>
      <c r="AE933" s="30" t="str">
        <f t="shared" si="181"/>
        <v>Não</v>
      </c>
    </row>
    <row r="934" spans="1:31" x14ac:dyDescent="0.25">
      <c r="A934" s="23">
        <v>250440</v>
      </c>
      <c r="B934" s="27">
        <f>IFERROR(VLOOKUP(A934,[1]Monitoramento_Base_somente_disp!$A:$L,5,FALSE),0)</f>
        <v>12185</v>
      </c>
      <c r="C934" s="20">
        <f>IFERROR(VLOOKUP(A934,[1]Monitoramento_Base_somente_disp!$A:$L,6,FALSE),0)</f>
        <v>3772547</v>
      </c>
      <c r="D934" s="20">
        <f>IFERROR(VLOOKUP(A934,[1]Monitoramento_Base_somente_disp!$A:$L,7,FALSE),0)</f>
        <v>27698</v>
      </c>
      <c r="E934" s="20">
        <f>IFERROR(VLOOKUP(A934,[1]Monitoramento_Base_somente_disp!$A:$L,8,FALSE),0)</f>
        <v>1924196</v>
      </c>
      <c r="F934" s="20">
        <f>IFERROR(VLOOKUP(A934,[1]Monitoramento_Base_somente_disp!$A:$L,9,FALSE),0)</f>
        <v>0</v>
      </c>
      <c r="G934" s="28">
        <f>IFERROR(VLOOKUP(A934,[1]Monitoramento_Base_somente_disp!$A:$L,10,FALSE),0)</f>
        <v>0</v>
      </c>
      <c r="H934" s="27">
        <f>IFERROR(VLOOKUP(A934,[2]webService!$A:$I,4,FALSE),0)</f>
        <v>0</v>
      </c>
      <c r="I934" s="20">
        <f>IFERROR(VLOOKUP(A934,[2]webService!$A:$II,5,FALSE),0)</f>
        <v>0</v>
      </c>
      <c r="J934" s="20">
        <f>IFERROR(VLOOKUP(A934,[2]webService!$A:$I,6,FALSE),0)</f>
        <v>0</v>
      </c>
      <c r="K934" s="20">
        <f>IFERROR(VLOOKUP(A934,[2]webService!$A:$I,7,FALSE),0)</f>
        <v>0</v>
      </c>
      <c r="L934" s="20">
        <f>IFERROR(VLOOKUP(A934,[2]webService!$A:$I,8,FALSE),0)</f>
        <v>0</v>
      </c>
      <c r="M934" s="28">
        <f>IFERROR(VLOOKUP(A934,[2]webService!$A:$I,9,FALSE),0)</f>
        <v>0</v>
      </c>
      <c r="N934" s="27">
        <f>IFERROR(VLOOKUP(A934,[3]soaBnafar!$A:$G,2,FALSE),0)</f>
        <v>0</v>
      </c>
      <c r="O934" s="20">
        <f>IFERROR(VLOOKUP(A934,[3]soaBnafar!$A:$H,3,FALSE),0)</f>
        <v>0</v>
      </c>
      <c r="P934" s="20">
        <f>IFERROR(VLOOKUP(A934,[3]soaBnafar!$A:$G,4,FALSE),0)</f>
        <v>0</v>
      </c>
      <c r="Q934" s="20">
        <f>IFERROR(VLOOKUP(A934,[3]soaBnafar!$A:$G,5,FALSE),0)</f>
        <v>0</v>
      </c>
      <c r="R934" s="20">
        <f>IFERROR(VLOOKUP(A934,[3]soaBnafar!$A:$G,6,FALSE),0)</f>
        <v>0</v>
      </c>
      <c r="S934" s="20">
        <f>IFERROR(VLOOKUP(A934,[3]soaBnafar!$A:$G,7,FALSE),0)</f>
        <v>0</v>
      </c>
      <c r="T934" s="32">
        <f t="shared" si="170"/>
        <v>12185</v>
      </c>
      <c r="U934" s="21">
        <f t="shared" si="171"/>
        <v>3772547</v>
      </c>
      <c r="V934" s="21">
        <f t="shared" si="172"/>
        <v>27698</v>
      </c>
      <c r="W934" s="21">
        <f t="shared" si="173"/>
        <v>1924196</v>
      </c>
      <c r="X934" s="21">
        <f t="shared" si="174"/>
        <v>0</v>
      </c>
      <c r="Y934" s="33">
        <f t="shared" si="175"/>
        <v>0</v>
      </c>
      <c r="Z934" s="4" t="str">
        <f t="shared" si="176"/>
        <v>Sim</v>
      </c>
      <c r="AA934" s="4" t="str">
        <f t="shared" si="177"/>
        <v>Sim</v>
      </c>
      <c r="AB934" s="4" t="str">
        <f t="shared" si="178"/>
        <v>Sim</v>
      </c>
      <c r="AC934" s="4" t="str">
        <f t="shared" si="179"/>
        <v>Sim</v>
      </c>
      <c r="AD934" s="4" t="str">
        <f t="shared" si="180"/>
        <v>Não</v>
      </c>
      <c r="AE934" s="30" t="str">
        <f t="shared" si="181"/>
        <v>Não</v>
      </c>
    </row>
    <row r="935" spans="1:31" x14ac:dyDescent="0.25">
      <c r="A935" s="23">
        <v>250450</v>
      </c>
      <c r="B935" s="27">
        <f>IFERROR(VLOOKUP(A935,[1]Monitoramento_Base_somente_disp!$A:$L,5,FALSE),0)</f>
        <v>46306</v>
      </c>
      <c r="C935" s="20">
        <f>IFERROR(VLOOKUP(A935,[1]Monitoramento_Base_somente_disp!$A:$L,6,FALSE),0)</f>
        <v>6191575</v>
      </c>
      <c r="D935" s="20">
        <f>IFERROR(VLOOKUP(A935,[1]Monitoramento_Base_somente_disp!$A:$L,7,FALSE),0)</f>
        <v>27867</v>
      </c>
      <c r="E935" s="20">
        <f>IFERROR(VLOOKUP(A935,[1]Monitoramento_Base_somente_disp!$A:$L,8,FALSE),0)</f>
        <v>2850577</v>
      </c>
      <c r="F935" s="20">
        <f>IFERROR(VLOOKUP(A935,[1]Monitoramento_Base_somente_disp!$A:$L,9,FALSE),0)</f>
        <v>0</v>
      </c>
      <c r="G935" s="28">
        <f>IFERROR(VLOOKUP(A935,[1]Monitoramento_Base_somente_disp!$A:$L,10,FALSE),0)</f>
        <v>0</v>
      </c>
      <c r="H935" s="27">
        <f>IFERROR(VLOOKUP(A935,[2]webService!$A:$I,4,FALSE),0)</f>
        <v>0</v>
      </c>
      <c r="I935" s="20">
        <f>IFERROR(VLOOKUP(A935,[2]webService!$A:$II,5,FALSE),0)</f>
        <v>0</v>
      </c>
      <c r="J935" s="20">
        <f>IFERROR(VLOOKUP(A935,[2]webService!$A:$I,6,FALSE),0)</f>
        <v>0</v>
      </c>
      <c r="K935" s="20">
        <f>IFERROR(VLOOKUP(A935,[2]webService!$A:$I,7,FALSE),0)</f>
        <v>0</v>
      </c>
      <c r="L935" s="20">
        <f>IFERROR(VLOOKUP(A935,[2]webService!$A:$I,8,FALSE),0)</f>
        <v>0</v>
      </c>
      <c r="M935" s="28">
        <f>IFERROR(VLOOKUP(A935,[2]webService!$A:$I,9,FALSE),0)</f>
        <v>0</v>
      </c>
      <c r="N935" s="27">
        <f>IFERROR(VLOOKUP(A935,[3]soaBnafar!$A:$G,2,FALSE),0)</f>
        <v>0</v>
      </c>
      <c r="O935" s="20">
        <f>IFERROR(VLOOKUP(A935,[3]soaBnafar!$A:$H,3,FALSE),0)</f>
        <v>0</v>
      </c>
      <c r="P935" s="20">
        <f>IFERROR(VLOOKUP(A935,[3]soaBnafar!$A:$G,4,FALSE),0)</f>
        <v>0</v>
      </c>
      <c r="Q935" s="20">
        <f>IFERROR(VLOOKUP(A935,[3]soaBnafar!$A:$G,5,FALSE),0)</f>
        <v>0</v>
      </c>
      <c r="R935" s="20">
        <f>IFERROR(VLOOKUP(A935,[3]soaBnafar!$A:$G,6,FALSE),0)</f>
        <v>0</v>
      </c>
      <c r="S935" s="20">
        <f>IFERROR(VLOOKUP(A935,[3]soaBnafar!$A:$G,7,FALSE),0)</f>
        <v>0</v>
      </c>
      <c r="T935" s="32">
        <f t="shared" si="170"/>
        <v>46306</v>
      </c>
      <c r="U935" s="21">
        <f t="shared" si="171"/>
        <v>6191575</v>
      </c>
      <c r="V935" s="21">
        <f t="shared" si="172"/>
        <v>27867</v>
      </c>
      <c r="W935" s="21">
        <f t="shared" si="173"/>
        <v>2850577</v>
      </c>
      <c r="X935" s="21">
        <f t="shared" si="174"/>
        <v>0</v>
      </c>
      <c r="Y935" s="33">
        <f t="shared" si="175"/>
        <v>0</v>
      </c>
      <c r="Z935" s="4" t="str">
        <f t="shared" si="176"/>
        <v>Sim</v>
      </c>
      <c r="AA935" s="4" t="str">
        <f t="shared" si="177"/>
        <v>Sim</v>
      </c>
      <c r="AB935" s="4" t="str">
        <f t="shared" si="178"/>
        <v>Sim</v>
      </c>
      <c r="AC935" s="4" t="str">
        <f t="shared" si="179"/>
        <v>Sim</v>
      </c>
      <c r="AD935" s="4" t="str">
        <f t="shared" si="180"/>
        <v>Não</v>
      </c>
      <c r="AE935" s="30" t="str">
        <f t="shared" si="181"/>
        <v>Não</v>
      </c>
    </row>
    <row r="936" spans="1:31" x14ac:dyDescent="0.25">
      <c r="A936" s="23">
        <v>250470</v>
      </c>
      <c r="B936" s="27">
        <f>IFERROR(VLOOKUP(A936,[1]Monitoramento_Base_somente_disp!$A:$L,5,FALSE),0)</f>
        <v>5313</v>
      </c>
      <c r="C936" s="20">
        <f>IFERROR(VLOOKUP(A936,[1]Monitoramento_Base_somente_disp!$A:$L,6,FALSE),0)</f>
        <v>2316059</v>
      </c>
      <c r="D936" s="20">
        <f>IFERROR(VLOOKUP(A936,[1]Monitoramento_Base_somente_disp!$A:$L,7,FALSE),0)</f>
        <v>5442</v>
      </c>
      <c r="E936" s="20">
        <f>IFERROR(VLOOKUP(A936,[1]Monitoramento_Base_somente_disp!$A:$L,8,FALSE),0)</f>
        <v>1150224</v>
      </c>
      <c r="F936" s="20">
        <f>IFERROR(VLOOKUP(A936,[1]Monitoramento_Base_somente_disp!$A:$L,9,FALSE),0)</f>
        <v>0</v>
      </c>
      <c r="G936" s="28">
        <f>IFERROR(VLOOKUP(A936,[1]Monitoramento_Base_somente_disp!$A:$L,10,FALSE),0)</f>
        <v>0</v>
      </c>
      <c r="H936" s="27">
        <f>IFERROR(VLOOKUP(A936,[2]webService!$A:$I,4,FALSE),0)</f>
        <v>0</v>
      </c>
      <c r="I936" s="20">
        <f>IFERROR(VLOOKUP(A936,[2]webService!$A:$II,5,FALSE),0)</f>
        <v>0</v>
      </c>
      <c r="J936" s="20">
        <f>IFERROR(VLOOKUP(A936,[2]webService!$A:$I,6,FALSE),0)</f>
        <v>0</v>
      </c>
      <c r="K936" s="20">
        <f>IFERROR(VLOOKUP(A936,[2]webService!$A:$I,7,FALSE),0)</f>
        <v>0</v>
      </c>
      <c r="L936" s="20">
        <f>IFERROR(VLOOKUP(A936,[2]webService!$A:$I,8,FALSE),0)</f>
        <v>0</v>
      </c>
      <c r="M936" s="28">
        <f>IFERROR(VLOOKUP(A936,[2]webService!$A:$I,9,FALSE),0)</f>
        <v>0</v>
      </c>
      <c r="N936" s="27">
        <f>IFERROR(VLOOKUP(A936,[3]soaBnafar!$A:$G,2,FALSE),0)</f>
        <v>0</v>
      </c>
      <c r="O936" s="20">
        <f>IFERROR(VLOOKUP(A936,[3]soaBnafar!$A:$H,3,FALSE),0)</f>
        <v>0</v>
      </c>
      <c r="P936" s="20">
        <f>IFERROR(VLOOKUP(A936,[3]soaBnafar!$A:$G,4,FALSE),0)</f>
        <v>0</v>
      </c>
      <c r="Q936" s="20">
        <f>IFERROR(VLOOKUP(A936,[3]soaBnafar!$A:$G,5,FALSE),0)</f>
        <v>0</v>
      </c>
      <c r="R936" s="20">
        <f>IFERROR(VLOOKUP(A936,[3]soaBnafar!$A:$G,6,FALSE),0)</f>
        <v>0</v>
      </c>
      <c r="S936" s="20">
        <f>IFERROR(VLOOKUP(A936,[3]soaBnafar!$A:$G,7,FALSE),0)</f>
        <v>0</v>
      </c>
      <c r="T936" s="32">
        <f t="shared" si="170"/>
        <v>5313</v>
      </c>
      <c r="U936" s="21">
        <f t="shared" si="171"/>
        <v>2316059</v>
      </c>
      <c r="V936" s="21">
        <f t="shared" si="172"/>
        <v>5442</v>
      </c>
      <c r="W936" s="21">
        <f t="shared" si="173"/>
        <v>1150224</v>
      </c>
      <c r="X936" s="21">
        <f t="shared" si="174"/>
        <v>0</v>
      </c>
      <c r="Y936" s="33">
        <f t="shared" si="175"/>
        <v>0</v>
      </c>
      <c r="Z936" s="4" t="str">
        <f t="shared" si="176"/>
        <v>Sim</v>
      </c>
      <c r="AA936" s="4" t="str">
        <f t="shared" si="177"/>
        <v>Sim</v>
      </c>
      <c r="AB936" s="4" t="str">
        <f t="shared" si="178"/>
        <v>Sim</v>
      </c>
      <c r="AC936" s="4" t="str">
        <f t="shared" si="179"/>
        <v>Sim</v>
      </c>
      <c r="AD936" s="4" t="str">
        <f t="shared" si="180"/>
        <v>Não</v>
      </c>
      <c r="AE936" s="30" t="str">
        <f t="shared" si="181"/>
        <v>Não</v>
      </c>
    </row>
    <row r="937" spans="1:31" x14ac:dyDescent="0.25">
      <c r="A937" s="23">
        <v>250490</v>
      </c>
      <c r="B937" s="27">
        <f>IFERROR(VLOOKUP(A937,[1]Monitoramento_Base_somente_disp!$A:$L,5,FALSE),0)</f>
        <v>0</v>
      </c>
      <c r="C937" s="20">
        <f>IFERROR(VLOOKUP(A937,[1]Monitoramento_Base_somente_disp!$A:$L,6,FALSE),0)</f>
        <v>1380316</v>
      </c>
      <c r="D937" s="20">
        <f>IFERROR(VLOOKUP(A937,[1]Monitoramento_Base_somente_disp!$A:$L,7,FALSE),0)</f>
        <v>0</v>
      </c>
      <c r="E937" s="20">
        <f>IFERROR(VLOOKUP(A937,[1]Monitoramento_Base_somente_disp!$A:$L,8,FALSE),0)</f>
        <v>741118</v>
      </c>
      <c r="F937" s="20">
        <f>IFERROR(VLOOKUP(A937,[1]Monitoramento_Base_somente_disp!$A:$L,9,FALSE),0)</f>
        <v>0</v>
      </c>
      <c r="G937" s="28">
        <f>IFERROR(VLOOKUP(A937,[1]Monitoramento_Base_somente_disp!$A:$L,10,FALSE),0)</f>
        <v>0</v>
      </c>
      <c r="H937" s="27">
        <f>IFERROR(VLOOKUP(A937,[2]webService!$A:$I,4,FALSE),0)</f>
        <v>0</v>
      </c>
      <c r="I937" s="20">
        <f>IFERROR(VLOOKUP(A937,[2]webService!$A:$II,5,FALSE),0)</f>
        <v>0</v>
      </c>
      <c r="J937" s="20">
        <f>IFERROR(VLOOKUP(A937,[2]webService!$A:$I,6,FALSE),0)</f>
        <v>0</v>
      </c>
      <c r="K937" s="20">
        <f>IFERROR(VLOOKUP(A937,[2]webService!$A:$I,7,FALSE),0)</f>
        <v>0</v>
      </c>
      <c r="L937" s="20">
        <f>IFERROR(VLOOKUP(A937,[2]webService!$A:$I,8,FALSE),0)</f>
        <v>0</v>
      </c>
      <c r="M937" s="28">
        <f>IFERROR(VLOOKUP(A937,[2]webService!$A:$I,9,FALSE),0)</f>
        <v>0</v>
      </c>
      <c r="N937" s="27">
        <f>IFERROR(VLOOKUP(A937,[3]soaBnafar!$A:$G,2,FALSE),0)</f>
        <v>0</v>
      </c>
      <c r="O937" s="20">
        <f>IFERROR(VLOOKUP(A937,[3]soaBnafar!$A:$H,3,FALSE),0)</f>
        <v>0</v>
      </c>
      <c r="P937" s="20">
        <f>IFERROR(VLOOKUP(A937,[3]soaBnafar!$A:$G,4,FALSE),0)</f>
        <v>0</v>
      </c>
      <c r="Q937" s="20">
        <f>IFERROR(VLOOKUP(A937,[3]soaBnafar!$A:$G,5,FALSE),0)</f>
        <v>0</v>
      </c>
      <c r="R937" s="20">
        <f>IFERROR(VLOOKUP(A937,[3]soaBnafar!$A:$G,6,FALSE),0)</f>
        <v>0</v>
      </c>
      <c r="S937" s="20">
        <f>IFERROR(VLOOKUP(A937,[3]soaBnafar!$A:$G,7,FALSE),0)</f>
        <v>0</v>
      </c>
      <c r="T937" s="32">
        <f t="shared" si="170"/>
        <v>0</v>
      </c>
      <c r="U937" s="21">
        <f t="shared" si="171"/>
        <v>1380316</v>
      </c>
      <c r="V937" s="21">
        <f t="shared" si="172"/>
        <v>0</v>
      </c>
      <c r="W937" s="21">
        <f t="shared" si="173"/>
        <v>741118</v>
      </c>
      <c r="X937" s="21">
        <f t="shared" si="174"/>
        <v>0</v>
      </c>
      <c r="Y937" s="33">
        <f t="shared" si="175"/>
        <v>0</v>
      </c>
      <c r="Z937" s="4" t="str">
        <f t="shared" si="176"/>
        <v>Não</v>
      </c>
      <c r="AA937" s="4" t="str">
        <f t="shared" si="177"/>
        <v>Sim</v>
      </c>
      <c r="AB937" s="4" t="str">
        <f t="shared" si="178"/>
        <v>Não</v>
      </c>
      <c r="AC937" s="4" t="str">
        <f t="shared" si="179"/>
        <v>Sim</v>
      </c>
      <c r="AD937" s="4" t="str">
        <f t="shared" si="180"/>
        <v>Não</v>
      </c>
      <c r="AE937" s="30" t="str">
        <f t="shared" si="181"/>
        <v>Não</v>
      </c>
    </row>
    <row r="938" spans="1:31" x14ac:dyDescent="0.25">
      <c r="A938" s="23">
        <v>250500</v>
      </c>
      <c r="B938" s="27">
        <f>IFERROR(VLOOKUP(A938,[1]Monitoramento_Base_somente_disp!$A:$L,5,FALSE),0)</f>
        <v>0</v>
      </c>
      <c r="C938" s="20">
        <f>IFERROR(VLOOKUP(A938,[1]Monitoramento_Base_somente_disp!$A:$L,6,FALSE),0)</f>
        <v>45360</v>
      </c>
      <c r="D938" s="20">
        <f>IFERROR(VLOOKUP(A938,[1]Monitoramento_Base_somente_disp!$A:$L,7,FALSE),0)</f>
        <v>0</v>
      </c>
      <c r="E938" s="20">
        <f>IFERROR(VLOOKUP(A938,[1]Monitoramento_Base_somente_disp!$A:$L,8,FALSE),0)</f>
        <v>22680</v>
      </c>
      <c r="F938" s="20">
        <f>IFERROR(VLOOKUP(A938,[1]Monitoramento_Base_somente_disp!$A:$L,9,FALSE),0)</f>
        <v>0</v>
      </c>
      <c r="G938" s="28">
        <f>IFERROR(VLOOKUP(A938,[1]Monitoramento_Base_somente_disp!$A:$L,10,FALSE),0)</f>
        <v>0</v>
      </c>
      <c r="H938" s="27">
        <f>IFERROR(VLOOKUP(A938,[2]webService!$A:$I,4,FALSE),0)</f>
        <v>0</v>
      </c>
      <c r="I938" s="20">
        <f>IFERROR(VLOOKUP(A938,[2]webService!$A:$II,5,FALSE),0)</f>
        <v>0</v>
      </c>
      <c r="J938" s="20">
        <f>IFERROR(VLOOKUP(A938,[2]webService!$A:$I,6,FALSE),0)</f>
        <v>0</v>
      </c>
      <c r="K938" s="20">
        <f>IFERROR(VLOOKUP(A938,[2]webService!$A:$I,7,FALSE),0)</f>
        <v>0</v>
      </c>
      <c r="L938" s="20">
        <f>IFERROR(VLOOKUP(A938,[2]webService!$A:$I,8,FALSE),0)</f>
        <v>0</v>
      </c>
      <c r="M938" s="28">
        <f>IFERROR(VLOOKUP(A938,[2]webService!$A:$I,9,FALSE),0)</f>
        <v>0</v>
      </c>
      <c r="N938" s="27">
        <f>IFERROR(VLOOKUP(A938,[3]soaBnafar!$A:$G,2,FALSE),0)</f>
        <v>0</v>
      </c>
      <c r="O938" s="20">
        <f>IFERROR(VLOOKUP(A938,[3]soaBnafar!$A:$H,3,FALSE),0)</f>
        <v>0</v>
      </c>
      <c r="P938" s="20">
        <f>IFERROR(VLOOKUP(A938,[3]soaBnafar!$A:$G,4,FALSE),0)</f>
        <v>0</v>
      </c>
      <c r="Q938" s="20">
        <f>IFERROR(VLOOKUP(A938,[3]soaBnafar!$A:$G,5,FALSE),0)</f>
        <v>0</v>
      </c>
      <c r="R938" s="20">
        <f>IFERROR(VLOOKUP(A938,[3]soaBnafar!$A:$G,6,FALSE),0)</f>
        <v>0</v>
      </c>
      <c r="S938" s="20">
        <f>IFERROR(VLOOKUP(A938,[3]soaBnafar!$A:$G,7,FALSE),0)</f>
        <v>0</v>
      </c>
      <c r="T938" s="32">
        <f t="shared" si="170"/>
        <v>0</v>
      </c>
      <c r="U938" s="21">
        <f t="shared" si="171"/>
        <v>45360</v>
      </c>
      <c r="V938" s="21">
        <f t="shared" si="172"/>
        <v>0</v>
      </c>
      <c r="W938" s="21">
        <f t="shared" si="173"/>
        <v>22680</v>
      </c>
      <c r="X938" s="21">
        <f t="shared" si="174"/>
        <v>0</v>
      </c>
      <c r="Y938" s="33">
        <f t="shared" si="175"/>
        <v>0</v>
      </c>
      <c r="Z938" s="4" t="str">
        <f t="shared" si="176"/>
        <v>Não</v>
      </c>
      <c r="AA938" s="4" t="str">
        <f t="shared" si="177"/>
        <v>Sim</v>
      </c>
      <c r="AB938" s="4" t="str">
        <f t="shared" si="178"/>
        <v>Não</v>
      </c>
      <c r="AC938" s="4" t="str">
        <f t="shared" si="179"/>
        <v>Sim</v>
      </c>
      <c r="AD938" s="4" t="str">
        <f t="shared" si="180"/>
        <v>Não</v>
      </c>
      <c r="AE938" s="30" t="str">
        <f t="shared" si="181"/>
        <v>Não</v>
      </c>
    </row>
    <row r="939" spans="1:31" x14ac:dyDescent="0.25">
      <c r="A939" s="23">
        <v>250510</v>
      </c>
      <c r="B939" s="27">
        <f>IFERROR(VLOOKUP(A939,[1]Monitoramento_Base_somente_disp!$A:$L,5,FALSE),0)</f>
        <v>921</v>
      </c>
      <c r="C939" s="20">
        <f>IFERROR(VLOOKUP(A939,[1]Monitoramento_Base_somente_disp!$A:$L,6,FALSE),0)</f>
        <v>2925288</v>
      </c>
      <c r="D939" s="20">
        <f>IFERROR(VLOOKUP(A939,[1]Monitoramento_Base_somente_disp!$A:$L,7,FALSE),0)</f>
        <v>1198</v>
      </c>
      <c r="E939" s="20">
        <f>IFERROR(VLOOKUP(A939,[1]Monitoramento_Base_somente_disp!$A:$L,8,FALSE),0)</f>
        <v>1449400</v>
      </c>
      <c r="F939" s="20">
        <f>IFERROR(VLOOKUP(A939,[1]Monitoramento_Base_somente_disp!$A:$L,9,FALSE),0)</f>
        <v>0</v>
      </c>
      <c r="G939" s="28">
        <f>IFERROR(VLOOKUP(A939,[1]Monitoramento_Base_somente_disp!$A:$L,10,FALSE),0)</f>
        <v>0</v>
      </c>
      <c r="H939" s="27">
        <f>IFERROR(VLOOKUP(A939,[2]webService!$A:$I,4,FALSE),0)</f>
        <v>0</v>
      </c>
      <c r="I939" s="20">
        <f>IFERROR(VLOOKUP(A939,[2]webService!$A:$II,5,FALSE),0)</f>
        <v>0</v>
      </c>
      <c r="J939" s="20">
        <f>IFERROR(VLOOKUP(A939,[2]webService!$A:$I,6,FALSE),0)</f>
        <v>0</v>
      </c>
      <c r="K939" s="20">
        <f>IFERROR(VLOOKUP(A939,[2]webService!$A:$I,7,FALSE),0)</f>
        <v>0</v>
      </c>
      <c r="L939" s="20">
        <f>IFERROR(VLOOKUP(A939,[2]webService!$A:$I,8,FALSE),0)</f>
        <v>0</v>
      </c>
      <c r="M939" s="28">
        <f>IFERROR(VLOOKUP(A939,[2]webService!$A:$I,9,FALSE),0)</f>
        <v>0</v>
      </c>
      <c r="N939" s="27">
        <f>IFERROR(VLOOKUP(A939,[3]soaBnafar!$A:$G,2,FALSE),0)</f>
        <v>0</v>
      </c>
      <c r="O939" s="20">
        <f>IFERROR(VLOOKUP(A939,[3]soaBnafar!$A:$H,3,FALSE),0)</f>
        <v>0</v>
      </c>
      <c r="P939" s="20">
        <f>IFERROR(VLOOKUP(A939,[3]soaBnafar!$A:$G,4,FALSE),0)</f>
        <v>0</v>
      </c>
      <c r="Q939" s="20">
        <f>IFERROR(VLOOKUP(A939,[3]soaBnafar!$A:$G,5,FALSE),0)</f>
        <v>0</v>
      </c>
      <c r="R939" s="20">
        <f>IFERROR(VLOOKUP(A939,[3]soaBnafar!$A:$G,6,FALSE),0)</f>
        <v>0</v>
      </c>
      <c r="S939" s="20">
        <f>IFERROR(VLOOKUP(A939,[3]soaBnafar!$A:$G,7,FALSE),0)</f>
        <v>0</v>
      </c>
      <c r="T939" s="32">
        <f t="shared" si="170"/>
        <v>921</v>
      </c>
      <c r="U939" s="21">
        <f t="shared" si="171"/>
        <v>2925288</v>
      </c>
      <c r="V939" s="21">
        <f t="shared" si="172"/>
        <v>1198</v>
      </c>
      <c r="W939" s="21">
        <f t="shared" si="173"/>
        <v>1449400</v>
      </c>
      <c r="X939" s="21">
        <f t="shared" si="174"/>
        <v>0</v>
      </c>
      <c r="Y939" s="33">
        <f t="shared" si="175"/>
        <v>0</v>
      </c>
      <c r="Z939" s="4" t="str">
        <f t="shared" si="176"/>
        <v>Sim</v>
      </c>
      <c r="AA939" s="4" t="str">
        <f t="shared" si="177"/>
        <v>Sim</v>
      </c>
      <c r="AB939" s="4" t="str">
        <f t="shared" si="178"/>
        <v>Sim</v>
      </c>
      <c r="AC939" s="4" t="str">
        <f t="shared" si="179"/>
        <v>Sim</v>
      </c>
      <c r="AD939" s="4" t="str">
        <f t="shared" si="180"/>
        <v>Não</v>
      </c>
      <c r="AE939" s="30" t="str">
        <f t="shared" si="181"/>
        <v>Não</v>
      </c>
    </row>
    <row r="940" spans="1:31" x14ac:dyDescent="0.25">
      <c r="A940" s="23">
        <v>250523</v>
      </c>
      <c r="B940" s="27">
        <f>IFERROR(VLOOKUP(A940,[1]Monitoramento_Base_somente_disp!$A:$L,5,FALSE),0)</f>
        <v>2741</v>
      </c>
      <c r="C940" s="20">
        <f>IFERROR(VLOOKUP(A940,[1]Monitoramento_Base_somente_disp!$A:$L,6,FALSE),0)</f>
        <v>1565606</v>
      </c>
      <c r="D940" s="20">
        <f>IFERROR(VLOOKUP(A940,[1]Monitoramento_Base_somente_disp!$A:$L,7,FALSE),0)</f>
        <v>3588</v>
      </c>
      <c r="E940" s="20">
        <f>IFERROR(VLOOKUP(A940,[1]Monitoramento_Base_somente_disp!$A:$L,8,FALSE),0)</f>
        <v>821179</v>
      </c>
      <c r="F940" s="20">
        <f>IFERROR(VLOOKUP(A940,[1]Monitoramento_Base_somente_disp!$A:$L,9,FALSE),0)</f>
        <v>0</v>
      </c>
      <c r="G940" s="28">
        <f>IFERROR(VLOOKUP(A940,[1]Monitoramento_Base_somente_disp!$A:$L,10,FALSE),0)</f>
        <v>0</v>
      </c>
      <c r="H940" s="27">
        <f>IFERROR(VLOOKUP(A940,[2]webService!$A:$I,4,FALSE),0)</f>
        <v>0</v>
      </c>
      <c r="I940" s="20">
        <f>IFERROR(VLOOKUP(A940,[2]webService!$A:$II,5,FALSE),0)</f>
        <v>0</v>
      </c>
      <c r="J940" s="20">
        <f>IFERROR(VLOOKUP(A940,[2]webService!$A:$I,6,FALSE),0)</f>
        <v>0</v>
      </c>
      <c r="K940" s="20">
        <f>IFERROR(VLOOKUP(A940,[2]webService!$A:$I,7,FALSE),0)</f>
        <v>0</v>
      </c>
      <c r="L940" s="20">
        <f>IFERROR(VLOOKUP(A940,[2]webService!$A:$I,8,FALSE),0)</f>
        <v>0</v>
      </c>
      <c r="M940" s="28">
        <f>IFERROR(VLOOKUP(A940,[2]webService!$A:$I,9,FALSE),0)</f>
        <v>0</v>
      </c>
      <c r="N940" s="27">
        <f>IFERROR(VLOOKUP(A940,[3]soaBnafar!$A:$G,2,FALSE),0)</f>
        <v>0</v>
      </c>
      <c r="O940" s="20">
        <f>IFERROR(VLOOKUP(A940,[3]soaBnafar!$A:$H,3,FALSE),0)</f>
        <v>0</v>
      </c>
      <c r="P940" s="20">
        <f>IFERROR(VLOOKUP(A940,[3]soaBnafar!$A:$G,4,FALSE),0)</f>
        <v>0</v>
      </c>
      <c r="Q940" s="20">
        <f>IFERROR(VLOOKUP(A940,[3]soaBnafar!$A:$G,5,FALSE),0)</f>
        <v>0</v>
      </c>
      <c r="R940" s="20">
        <f>IFERROR(VLOOKUP(A940,[3]soaBnafar!$A:$G,6,FALSE),0)</f>
        <v>0</v>
      </c>
      <c r="S940" s="20">
        <f>IFERROR(VLOOKUP(A940,[3]soaBnafar!$A:$G,7,FALSE),0)</f>
        <v>0</v>
      </c>
      <c r="T940" s="32">
        <f t="shared" si="170"/>
        <v>2741</v>
      </c>
      <c r="U940" s="21">
        <f t="shared" si="171"/>
        <v>1565606</v>
      </c>
      <c r="V940" s="21">
        <f t="shared" si="172"/>
        <v>3588</v>
      </c>
      <c r="W940" s="21">
        <f t="shared" si="173"/>
        <v>821179</v>
      </c>
      <c r="X940" s="21">
        <f t="shared" si="174"/>
        <v>0</v>
      </c>
      <c r="Y940" s="33">
        <f t="shared" si="175"/>
        <v>0</v>
      </c>
      <c r="Z940" s="4" t="str">
        <f t="shared" si="176"/>
        <v>Sim</v>
      </c>
      <c r="AA940" s="4" t="str">
        <f t="shared" si="177"/>
        <v>Sim</v>
      </c>
      <c r="AB940" s="4" t="str">
        <f t="shared" si="178"/>
        <v>Sim</v>
      </c>
      <c r="AC940" s="4" t="str">
        <f t="shared" si="179"/>
        <v>Sim</v>
      </c>
      <c r="AD940" s="4" t="str">
        <f t="shared" si="180"/>
        <v>Não</v>
      </c>
      <c r="AE940" s="30" t="str">
        <f t="shared" si="181"/>
        <v>Não</v>
      </c>
    </row>
    <row r="941" spans="1:31" x14ac:dyDescent="0.25">
      <c r="A941" s="23">
        <v>250527</v>
      </c>
      <c r="B941" s="27">
        <f>IFERROR(VLOOKUP(A941,[1]Monitoramento_Base_somente_disp!$A:$L,5,FALSE),0)</f>
        <v>0</v>
      </c>
      <c r="C941" s="20">
        <f>IFERROR(VLOOKUP(A941,[1]Monitoramento_Base_somente_disp!$A:$L,6,FALSE),0)</f>
        <v>323825</v>
      </c>
      <c r="D941" s="20">
        <f>IFERROR(VLOOKUP(A941,[1]Monitoramento_Base_somente_disp!$A:$L,7,FALSE),0)</f>
        <v>0</v>
      </c>
      <c r="E941" s="20">
        <f>IFERROR(VLOOKUP(A941,[1]Monitoramento_Base_somente_disp!$A:$L,8,FALSE),0)</f>
        <v>173124</v>
      </c>
      <c r="F941" s="20">
        <f>IFERROR(VLOOKUP(A941,[1]Monitoramento_Base_somente_disp!$A:$L,9,FALSE),0)</f>
        <v>0</v>
      </c>
      <c r="G941" s="28">
        <f>IFERROR(VLOOKUP(A941,[1]Monitoramento_Base_somente_disp!$A:$L,10,FALSE),0)</f>
        <v>0</v>
      </c>
      <c r="H941" s="27">
        <f>IFERROR(VLOOKUP(A941,[2]webService!$A:$I,4,FALSE),0)</f>
        <v>0</v>
      </c>
      <c r="I941" s="20">
        <f>IFERROR(VLOOKUP(A941,[2]webService!$A:$II,5,FALSE),0)</f>
        <v>0</v>
      </c>
      <c r="J941" s="20">
        <f>IFERROR(VLOOKUP(A941,[2]webService!$A:$I,6,FALSE),0)</f>
        <v>0</v>
      </c>
      <c r="K941" s="20">
        <f>IFERROR(VLOOKUP(A941,[2]webService!$A:$I,7,FALSE),0)</f>
        <v>0</v>
      </c>
      <c r="L941" s="20">
        <f>IFERROR(VLOOKUP(A941,[2]webService!$A:$I,8,FALSE),0)</f>
        <v>0</v>
      </c>
      <c r="M941" s="28">
        <f>IFERROR(VLOOKUP(A941,[2]webService!$A:$I,9,FALSE),0)</f>
        <v>0</v>
      </c>
      <c r="N941" s="27">
        <f>IFERROR(VLOOKUP(A941,[3]soaBnafar!$A:$G,2,FALSE),0)</f>
        <v>0</v>
      </c>
      <c r="O941" s="20">
        <f>IFERROR(VLOOKUP(A941,[3]soaBnafar!$A:$H,3,FALSE),0)</f>
        <v>0</v>
      </c>
      <c r="P941" s="20">
        <f>IFERROR(VLOOKUP(A941,[3]soaBnafar!$A:$G,4,FALSE),0)</f>
        <v>0</v>
      </c>
      <c r="Q941" s="20">
        <f>IFERROR(VLOOKUP(A941,[3]soaBnafar!$A:$G,5,FALSE),0)</f>
        <v>0</v>
      </c>
      <c r="R941" s="20">
        <f>IFERROR(VLOOKUP(A941,[3]soaBnafar!$A:$G,6,FALSE),0)</f>
        <v>0</v>
      </c>
      <c r="S941" s="20">
        <f>IFERROR(VLOOKUP(A941,[3]soaBnafar!$A:$G,7,FALSE),0)</f>
        <v>0</v>
      </c>
      <c r="T941" s="32">
        <f t="shared" si="170"/>
        <v>0</v>
      </c>
      <c r="U941" s="21">
        <f t="shared" si="171"/>
        <v>323825</v>
      </c>
      <c r="V941" s="21">
        <f t="shared" si="172"/>
        <v>0</v>
      </c>
      <c r="W941" s="21">
        <f t="shared" si="173"/>
        <v>173124</v>
      </c>
      <c r="X941" s="21">
        <f t="shared" si="174"/>
        <v>0</v>
      </c>
      <c r="Y941" s="33">
        <f t="shared" si="175"/>
        <v>0</v>
      </c>
      <c r="Z941" s="4" t="str">
        <f t="shared" si="176"/>
        <v>Não</v>
      </c>
      <c r="AA941" s="4" t="str">
        <f t="shared" si="177"/>
        <v>Sim</v>
      </c>
      <c r="AB941" s="4" t="str">
        <f t="shared" si="178"/>
        <v>Não</v>
      </c>
      <c r="AC941" s="4" t="str">
        <f t="shared" si="179"/>
        <v>Sim</v>
      </c>
      <c r="AD941" s="4" t="str">
        <f t="shared" si="180"/>
        <v>Não</v>
      </c>
      <c r="AE941" s="30" t="str">
        <f t="shared" si="181"/>
        <v>Não</v>
      </c>
    </row>
    <row r="942" spans="1:31" x14ac:dyDescent="0.25">
      <c r="A942" s="23">
        <v>250535</v>
      </c>
      <c r="B942" s="27">
        <f>IFERROR(VLOOKUP(A942,[1]Monitoramento_Base_somente_disp!$A:$L,5,FALSE),0)</f>
        <v>25391</v>
      </c>
      <c r="C942" s="20">
        <f>IFERROR(VLOOKUP(A942,[1]Monitoramento_Base_somente_disp!$A:$L,6,FALSE),0)</f>
        <v>8755560</v>
      </c>
      <c r="D942" s="20">
        <f>IFERROR(VLOOKUP(A942,[1]Monitoramento_Base_somente_disp!$A:$L,7,FALSE),0)</f>
        <v>4688</v>
      </c>
      <c r="E942" s="20">
        <f>IFERROR(VLOOKUP(A942,[1]Monitoramento_Base_somente_disp!$A:$L,8,FALSE),0)</f>
        <v>4197595</v>
      </c>
      <c r="F942" s="20">
        <f>IFERROR(VLOOKUP(A942,[1]Monitoramento_Base_somente_disp!$A:$L,9,FALSE),0)</f>
        <v>0</v>
      </c>
      <c r="G942" s="28">
        <f>IFERROR(VLOOKUP(A942,[1]Monitoramento_Base_somente_disp!$A:$L,10,FALSE),0)</f>
        <v>0</v>
      </c>
      <c r="H942" s="27">
        <f>IFERROR(VLOOKUP(A942,[2]webService!$A:$I,4,FALSE),0)</f>
        <v>0</v>
      </c>
      <c r="I942" s="20">
        <f>IFERROR(VLOOKUP(A942,[2]webService!$A:$II,5,FALSE),0)</f>
        <v>0</v>
      </c>
      <c r="J942" s="20">
        <f>IFERROR(VLOOKUP(A942,[2]webService!$A:$I,6,FALSE),0)</f>
        <v>0</v>
      </c>
      <c r="K942" s="20">
        <f>IFERROR(VLOOKUP(A942,[2]webService!$A:$I,7,FALSE),0)</f>
        <v>0</v>
      </c>
      <c r="L942" s="20">
        <f>IFERROR(VLOOKUP(A942,[2]webService!$A:$I,8,FALSE),0)</f>
        <v>0</v>
      </c>
      <c r="M942" s="28">
        <f>IFERROR(VLOOKUP(A942,[2]webService!$A:$I,9,FALSE),0)</f>
        <v>0</v>
      </c>
      <c r="N942" s="27">
        <f>IFERROR(VLOOKUP(A942,[3]soaBnafar!$A:$G,2,FALSE),0)</f>
        <v>0</v>
      </c>
      <c r="O942" s="20">
        <f>IFERROR(VLOOKUP(A942,[3]soaBnafar!$A:$H,3,FALSE),0)</f>
        <v>0</v>
      </c>
      <c r="P942" s="20">
        <f>IFERROR(VLOOKUP(A942,[3]soaBnafar!$A:$G,4,FALSE),0)</f>
        <v>0</v>
      </c>
      <c r="Q942" s="20">
        <f>IFERROR(VLOOKUP(A942,[3]soaBnafar!$A:$G,5,FALSE),0)</f>
        <v>0</v>
      </c>
      <c r="R942" s="20">
        <f>IFERROR(VLOOKUP(A942,[3]soaBnafar!$A:$G,6,FALSE),0)</f>
        <v>0</v>
      </c>
      <c r="S942" s="20">
        <f>IFERROR(VLOOKUP(A942,[3]soaBnafar!$A:$G,7,FALSE),0)</f>
        <v>0</v>
      </c>
      <c r="T942" s="32">
        <f t="shared" si="170"/>
        <v>25391</v>
      </c>
      <c r="U942" s="21">
        <f t="shared" si="171"/>
        <v>8755560</v>
      </c>
      <c r="V942" s="21">
        <f t="shared" si="172"/>
        <v>4688</v>
      </c>
      <c r="W942" s="21">
        <f t="shared" si="173"/>
        <v>4197595</v>
      </c>
      <c r="X942" s="21">
        <f t="shared" si="174"/>
        <v>0</v>
      </c>
      <c r="Y942" s="33">
        <f t="shared" si="175"/>
        <v>0</v>
      </c>
      <c r="Z942" s="4" t="str">
        <f t="shared" si="176"/>
        <v>Sim</v>
      </c>
      <c r="AA942" s="4" t="str">
        <f t="shared" si="177"/>
        <v>Sim</v>
      </c>
      <c r="AB942" s="4" t="str">
        <f t="shared" si="178"/>
        <v>Sim</v>
      </c>
      <c r="AC942" s="4" t="str">
        <f t="shared" si="179"/>
        <v>Sim</v>
      </c>
      <c r="AD942" s="4" t="str">
        <f t="shared" si="180"/>
        <v>Não</v>
      </c>
      <c r="AE942" s="30" t="str">
        <f t="shared" si="181"/>
        <v>Não</v>
      </c>
    </row>
    <row r="943" spans="1:31" x14ac:dyDescent="0.25">
      <c r="A943" s="23">
        <v>250540</v>
      </c>
      <c r="B943" s="27">
        <f>IFERROR(VLOOKUP(A943,[1]Monitoramento_Base_somente_disp!$A:$L,5,FALSE),0)</f>
        <v>0</v>
      </c>
      <c r="C943" s="20">
        <f>IFERROR(VLOOKUP(A943,[1]Monitoramento_Base_somente_disp!$A:$L,6,FALSE),0)</f>
        <v>279454644</v>
      </c>
      <c r="D943" s="20">
        <f>IFERROR(VLOOKUP(A943,[1]Monitoramento_Base_somente_disp!$A:$L,7,FALSE),0)</f>
        <v>0</v>
      </c>
      <c r="E943" s="20">
        <f>IFERROR(VLOOKUP(A943,[1]Monitoramento_Base_somente_disp!$A:$L,8,FALSE),0)</f>
        <v>139727322</v>
      </c>
      <c r="F943" s="20">
        <f>IFERROR(VLOOKUP(A943,[1]Monitoramento_Base_somente_disp!$A:$L,9,FALSE),0)</f>
        <v>0</v>
      </c>
      <c r="G943" s="28">
        <f>IFERROR(VLOOKUP(A943,[1]Monitoramento_Base_somente_disp!$A:$L,10,FALSE),0)</f>
        <v>0</v>
      </c>
      <c r="H943" s="27">
        <f>IFERROR(VLOOKUP(A943,[2]webService!$A:$I,4,FALSE),0)</f>
        <v>0</v>
      </c>
      <c r="I943" s="20">
        <f>IFERROR(VLOOKUP(A943,[2]webService!$A:$II,5,FALSE),0)</f>
        <v>0</v>
      </c>
      <c r="J943" s="20">
        <f>IFERROR(VLOOKUP(A943,[2]webService!$A:$I,6,FALSE),0)</f>
        <v>0</v>
      </c>
      <c r="K943" s="20">
        <f>IFERROR(VLOOKUP(A943,[2]webService!$A:$I,7,FALSE),0)</f>
        <v>0</v>
      </c>
      <c r="L943" s="20">
        <f>IFERROR(VLOOKUP(A943,[2]webService!$A:$I,8,FALSE),0)</f>
        <v>0</v>
      </c>
      <c r="M943" s="28">
        <f>IFERROR(VLOOKUP(A943,[2]webService!$A:$I,9,FALSE),0)</f>
        <v>0</v>
      </c>
      <c r="N943" s="27">
        <f>IFERROR(VLOOKUP(A943,[3]soaBnafar!$A:$G,2,FALSE),0)</f>
        <v>0</v>
      </c>
      <c r="O943" s="20">
        <f>IFERROR(VLOOKUP(A943,[3]soaBnafar!$A:$H,3,FALSE),0)</f>
        <v>0</v>
      </c>
      <c r="P943" s="20">
        <f>IFERROR(VLOOKUP(A943,[3]soaBnafar!$A:$G,4,FALSE),0)</f>
        <v>0</v>
      </c>
      <c r="Q943" s="20">
        <f>IFERROR(VLOOKUP(A943,[3]soaBnafar!$A:$G,5,FALSE),0)</f>
        <v>0</v>
      </c>
      <c r="R943" s="20">
        <f>IFERROR(VLOOKUP(A943,[3]soaBnafar!$A:$G,6,FALSE),0)</f>
        <v>0</v>
      </c>
      <c r="S943" s="20">
        <f>IFERROR(VLOOKUP(A943,[3]soaBnafar!$A:$G,7,FALSE),0)</f>
        <v>0</v>
      </c>
      <c r="T943" s="32">
        <f t="shared" si="170"/>
        <v>0</v>
      </c>
      <c r="U943" s="21">
        <f t="shared" si="171"/>
        <v>279454644</v>
      </c>
      <c r="V943" s="21">
        <f t="shared" si="172"/>
        <v>0</v>
      </c>
      <c r="W943" s="21">
        <f t="shared" si="173"/>
        <v>139727322</v>
      </c>
      <c r="X943" s="21">
        <f t="shared" si="174"/>
        <v>0</v>
      </c>
      <c r="Y943" s="33">
        <f t="shared" si="175"/>
        <v>0</v>
      </c>
      <c r="Z943" s="4" t="str">
        <f t="shared" si="176"/>
        <v>Não</v>
      </c>
      <c r="AA943" s="4" t="str">
        <f t="shared" si="177"/>
        <v>Sim</v>
      </c>
      <c r="AB943" s="4" t="str">
        <f t="shared" si="178"/>
        <v>Não</v>
      </c>
      <c r="AC943" s="4" t="str">
        <f t="shared" si="179"/>
        <v>Sim</v>
      </c>
      <c r="AD943" s="4" t="str">
        <f t="shared" si="180"/>
        <v>Não</v>
      </c>
      <c r="AE943" s="30" t="str">
        <f t="shared" si="181"/>
        <v>Não</v>
      </c>
    </row>
    <row r="944" spans="1:31" x14ac:dyDescent="0.25">
      <c r="A944" s="23">
        <v>250550</v>
      </c>
      <c r="B944" s="27">
        <f>IFERROR(VLOOKUP(A944,[1]Monitoramento_Base_somente_disp!$A:$L,5,FALSE),0)</f>
        <v>8189</v>
      </c>
      <c r="C944" s="20">
        <f>IFERROR(VLOOKUP(A944,[1]Monitoramento_Base_somente_disp!$A:$L,6,FALSE),0)</f>
        <v>857401</v>
      </c>
      <c r="D944" s="20">
        <f>IFERROR(VLOOKUP(A944,[1]Monitoramento_Base_somente_disp!$A:$L,7,FALSE),0)</f>
        <v>4278</v>
      </c>
      <c r="E944" s="20">
        <f>IFERROR(VLOOKUP(A944,[1]Monitoramento_Base_somente_disp!$A:$L,8,FALSE),0)</f>
        <v>648730</v>
      </c>
      <c r="F944" s="20">
        <f>IFERROR(VLOOKUP(A944,[1]Monitoramento_Base_somente_disp!$A:$L,9,FALSE),0)</f>
        <v>0</v>
      </c>
      <c r="G944" s="28">
        <f>IFERROR(VLOOKUP(A944,[1]Monitoramento_Base_somente_disp!$A:$L,10,FALSE),0)</f>
        <v>0</v>
      </c>
      <c r="H944" s="27">
        <f>IFERROR(VLOOKUP(A944,[2]webService!$A:$I,4,FALSE),0)</f>
        <v>0</v>
      </c>
      <c r="I944" s="20">
        <f>IFERROR(VLOOKUP(A944,[2]webService!$A:$II,5,FALSE),0)</f>
        <v>0</v>
      </c>
      <c r="J944" s="20">
        <f>IFERROR(VLOOKUP(A944,[2]webService!$A:$I,6,FALSE),0)</f>
        <v>0</v>
      </c>
      <c r="K944" s="20">
        <f>IFERROR(VLOOKUP(A944,[2]webService!$A:$I,7,FALSE),0)</f>
        <v>0</v>
      </c>
      <c r="L944" s="20">
        <f>IFERROR(VLOOKUP(A944,[2]webService!$A:$I,8,FALSE),0)</f>
        <v>0</v>
      </c>
      <c r="M944" s="28">
        <f>IFERROR(VLOOKUP(A944,[2]webService!$A:$I,9,FALSE),0)</f>
        <v>0</v>
      </c>
      <c r="N944" s="27">
        <f>IFERROR(VLOOKUP(A944,[3]soaBnafar!$A:$G,2,FALSE),0)</f>
        <v>0</v>
      </c>
      <c r="O944" s="20">
        <f>IFERROR(VLOOKUP(A944,[3]soaBnafar!$A:$H,3,FALSE),0)</f>
        <v>0</v>
      </c>
      <c r="P944" s="20">
        <f>IFERROR(VLOOKUP(A944,[3]soaBnafar!$A:$G,4,FALSE),0)</f>
        <v>0</v>
      </c>
      <c r="Q944" s="20">
        <f>IFERROR(VLOOKUP(A944,[3]soaBnafar!$A:$G,5,FALSE),0)</f>
        <v>0</v>
      </c>
      <c r="R944" s="20">
        <f>IFERROR(VLOOKUP(A944,[3]soaBnafar!$A:$G,6,FALSE),0)</f>
        <v>0</v>
      </c>
      <c r="S944" s="20">
        <f>IFERROR(VLOOKUP(A944,[3]soaBnafar!$A:$G,7,FALSE),0)</f>
        <v>0</v>
      </c>
      <c r="T944" s="32">
        <f t="shared" si="170"/>
        <v>8189</v>
      </c>
      <c r="U944" s="21">
        <f t="shared" si="171"/>
        <v>857401</v>
      </c>
      <c r="V944" s="21">
        <f t="shared" si="172"/>
        <v>4278</v>
      </c>
      <c r="W944" s="21">
        <f t="shared" si="173"/>
        <v>648730</v>
      </c>
      <c r="X944" s="21">
        <f t="shared" si="174"/>
        <v>0</v>
      </c>
      <c r="Y944" s="33">
        <f t="shared" si="175"/>
        <v>0</v>
      </c>
      <c r="Z944" s="4" t="str">
        <f t="shared" si="176"/>
        <v>Sim</v>
      </c>
      <c r="AA944" s="4" t="str">
        <f t="shared" si="177"/>
        <v>Sim</v>
      </c>
      <c r="AB944" s="4" t="str">
        <f t="shared" si="178"/>
        <v>Sim</v>
      </c>
      <c r="AC944" s="4" t="str">
        <f t="shared" si="179"/>
        <v>Sim</v>
      </c>
      <c r="AD944" s="4" t="str">
        <f t="shared" si="180"/>
        <v>Não</v>
      </c>
      <c r="AE944" s="30" t="str">
        <f t="shared" si="181"/>
        <v>Não</v>
      </c>
    </row>
    <row r="945" spans="1:31" x14ac:dyDescent="0.25">
      <c r="A945" s="23">
        <v>250560</v>
      </c>
      <c r="B945" s="27">
        <f>IFERROR(VLOOKUP(A945,[1]Monitoramento_Base_somente_disp!$A:$L,5,FALSE),0)</f>
        <v>22922</v>
      </c>
      <c r="C945" s="20">
        <f>IFERROR(VLOOKUP(A945,[1]Monitoramento_Base_somente_disp!$A:$L,6,FALSE),0)</f>
        <v>6489036</v>
      </c>
      <c r="D945" s="20">
        <f>IFERROR(VLOOKUP(A945,[1]Monitoramento_Base_somente_disp!$A:$L,7,FALSE),0)</f>
        <v>11274</v>
      </c>
      <c r="E945" s="20">
        <f>IFERROR(VLOOKUP(A945,[1]Monitoramento_Base_somente_disp!$A:$L,8,FALSE),0)</f>
        <v>3000996</v>
      </c>
      <c r="F945" s="20">
        <f>IFERROR(VLOOKUP(A945,[1]Monitoramento_Base_somente_disp!$A:$L,9,FALSE),0)</f>
        <v>0</v>
      </c>
      <c r="G945" s="28">
        <f>IFERROR(VLOOKUP(A945,[1]Monitoramento_Base_somente_disp!$A:$L,10,FALSE),0)</f>
        <v>0</v>
      </c>
      <c r="H945" s="27">
        <f>IFERROR(VLOOKUP(A945,[2]webService!$A:$I,4,FALSE),0)</f>
        <v>0</v>
      </c>
      <c r="I945" s="20">
        <f>IFERROR(VLOOKUP(A945,[2]webService!$A:$II,5,FALSE),0)</f>
        <v>0</v>
      </c>
      <c r="J945" s="20">
        <f>IFERROR(VLOOKUP(A945,[2]webService!$A:$I,6,FALSE),0)</f>
        <v>0</v>
      </c>
      <c r="K945" s="20">
        <f>IFERROR(VLOOKUP(A945,[2]webService!$A:$I,7,FALSE),0)</f>
        <v>0</v>
      </c>
      <c r="L945" s="20">
        <f>IFERROR(VLOOKUP(A945,[2]webService!$A:$I,8,FALSE),0)</f>
        <v>0</v>
      </c>
      <c r="M945" s="28">
        <f>IFERROR(VLOOKUP(A945,[2]webService!$A:$I,9,FALSE),0)</f>
        <v>0</v>
      </c>
      <c r="N945" s="27">
        <f>IFERROR(VLOOKUP(A945,[3]soaBnafar!$A:$G,2,FALSE),0)</f>
        <v>0</v>
      </c>
      <c r="O945" s="20">
        <f>IFERROR(VLOOKUP(A945,[3]soaBnafar!$A:$H,3,FALSE),0)</f>
        <v>0</v>
      </c>
      <c r="P945" s="20">
        <f>IFERROR(VLOOKUP(A945,[3]soaBnafar!$A:$G,4,FALSE),0)</f>
        <v>0</v>
      </c>
      <c r="Q945" s="20">
        <f>IFERROR(VLOOKUP(A945,[3]soaBnafar!$A:$G,5,FALSE),0)</f>
        <v>0</v>
      </c>
      <c r="R945" s="20">
        <f>IFERROR(VLOOKUP(A945,[3]soaBnafar!$A:$G,6,FALSE),0)</f>
        <v>0</v>
      </c>
      <c r="S945" s="20">
        <f>IFERROR(VLOOKUP(A945,[3]soaBnafar!$A:$G,7,FALSE),0)</f>
        <v>0</v>
      </c>
      <c r="T945" s="32">
        <f t="shared" si="170"/>
        <v>22922</v>
      </c>
      <c r="U945" s="21">
        <f t="shared" si="171"/>
        <v>6489036</v>
      </c>
      <c r="V945" s="21">
        <f t="shared" si="172"/>
        <v>11274</v>
      </c>
      <c r="W945" s="21">
        <f t="shared" si="173"/>
        <v>3000996</v>
      </c>
      <c r="X945" s="21">
        <f t="shared" si="174"/>
        <v>0</v>
      </c>
      <c r="Y945" s="33">
        <f t="shared" si="175"/>
        <v>0</v>
      </c>
      <c r="Z945" s="4" t="str">
        <f t="shared" si="176"/>
        <v>Sim</v>
      </c>
      <c r="AA945" s="4" t="str">
        <f t="shared" si="177"/>
        <v>Sim</v>
      </c>
      <c r="AB945" s="4" t="str">
        <f t="shared" si="178"/>
        <v>Sim</v>
      </c>
      <c r="AC945" s="4" t="str">
        <f t="shared" si="179"/>
        <v>Sim</v>
      </c>
      <c r="AD945" s="4" t="str">
        <f t="shared" si="180"/>
        <v>Não</v>
      </c>
      <c r="AE945" s="30" t="str">
        <f t="shared" si="181"/>
        <v>Não</v>
      </c>
    </row>
    <row r="946" spans="1:31" x14ac:dyDescent="0.25">
      <c r="A946" s="23">
        <v>250570</v>
      </c>
      <c r="B946" s="27">
        <f>IFERROR(VLOOKUP(A946,[1]Monitoramento_Base_somente_disp!$A:$L,5,FALSE),0)</f>
        <v>0</v>
      </c>
      <c r="C946" s="20">
        <f>IFERROR(VLOOKUP(A946,[1]Monitoramento_Base_somente_disp!$A:$L,6,FALSE),0)</f>
        <v>5253250</v>
      </c>
      <c r="D946" s="20">
        <f>IFERROR(VLOOKUP(A946,[1]Monitoramento_Base_somente_disp!$A:$L,7,FALSE),0)</f>
        <v>0</v>
      </c>
      <c r="E946" s="20">
        <f>IFERROR(VLOOKUP(A946,[1]Monitoramento_Base_somente_disp!$A:$L,8,FALSE),0)</f>
        <v>2544368</v>
      </c>
      <c r="F946" s="20">
        <f>IFERROR(VLOOKUP(A946,[1]Monitoramento_Base_somente_disp!$A:$L,9,FALSE),0)</f>
        <v>0</v>
      </c>
      <c r="G946" s="28">
        <f>IFERROR(VLOOKUP(A946,[1]Monitoramento_Base_somente_disp!$A:$L,10,FALSE),0)</f>
        <v>0</v>
      </c>
      <c r="H946" s="27">
        <f>IFERROR(VLOOKUP(A946,[2]webService!$A:$I,4,FALSE),0)</f>
        <v>0</v>
      </c>
      <c r="I946" s="20">
        <f>IFERROR(VLOOKUP(A946,[2]webService!$A:$II,5,FALSE),0)</f>
        <v>0</v>
      </c>
      <c r="J946" s="20">
        <f>IFERROR(VLOOKUP(A946,[2]webService!$A:$I,6,FALSE),0)</f>
        <v>0</v>
      </c>
      <c r="K946" s="20">
        <f>IFERROR(VLOOKUP(A946,[2]webService!$A:$I,7,FALSE),0)</f>
        <v>0</v>
      </c>
      <c r="L946" s="20">
        <f>IFERROR(VLOOKUP(A946,[2]webService!$A:$I,8,FALSE),0)</f>
        <v>0</v>
      </c>
      <c r="M946" s="28">
        <f>IFERROR(VLOOKUP(A946,[2]webService!$A:$I,9,FALSE),0)</f>
        <v>0</v>
      </c>
      <c r="N946" s="27">
        <f>IFERROR(VLOOKUP(A946,[3]soaBnafar!$A:$G,2,FALSE),0)</f>
        <v>0</v>
      </c>
      <c r="O946" s="20">
        <f>IFERROR(VLOOKUP(A946,[3]soaBnafar!$A:$H,3,FALSE),0)</f>
        <v>0</v>
      </c>
      <c r="P946" s="20">
        <f>IFERROR(VLOOKUP(A946,[3]soaBnafar!$A:$G,4,FALSE),0)</f>
        <v>0</v>
      </c>
      <c r="Q946" s="20">
        <f>IFERROR(VLOOKUP(A946,[3]soaBnafar!$A:$G,5,FALSE),0)</f>
        <v>0</v>
      </c>
      <c r="R946" s="20">
        <f>IFERROR(VLOOKUP(A946,[3]soaBnafar!$A:$G,6,FALSE),0)</f>
        <v>0</v>
      </c>
      <c r="S946" s="20">
        <f>IFERROR(VLOOKUP(A946,[3]soaBnafar!$A:$G,7,FALSE),0)</f>
        <v>0</v>
      </c>
      <c r="T946" s="32">
        <f t="shared" si="170"/>
        <v>0</v>
      </c>
      <c r="U946" s="21">
        <f t="shared" si="171"/>
        <v>5253250</v>
      </c>
      <c r="V946" s="21">
        <f t="shared" si="172"/>
        <v>0</v>
      </c>
      <c r="W946" s="21">
        <f t="shared" si="173"/>
        <v>2544368</v>
      </c>
      <c r="X946" s="21">
        <f t="shared" si="174"/>
        <v>0</v>
      </c>
      <c r="Y946" s="33">
        <f t="shared" si="175"/>
        <v>0</v>
      </c>
      <c r="Z946" s="4" t="str">
        <f t="shared" si="176"/>
        <v>Não</v>
      </c>
      <c r="AA946" s="4" t="str">
        <f t="shared" si="177"/>
        <v>Sim</v>
      </c>
      <c r="AB946" s="4" t="str">
        <f t="shared" si="178"/>
        <v>Não</v>
      </c>
      <c r="AC946" s="4" t="str">
        <f t="shared" si="179"/>
        <v>Sim</v>
      </c>
      <c r="AD946" s="4" t="str">
        <f t="shared" si="180"/>
        <v>Não</v>
      </c>
      <c r="AE946" s="30" t="str">
        <f t="shared" si="181"/>
        <v>Não</v>
      </c>
    </row>
    <row r="947" spans="1:31" x14ac:dyDescent="0.25">
      <c r="A947" s="23">
        <v>250580</v>
      </c>
      <c r="B947" s="27">
        <f>IFERROR(VLOOKUP(A947,[1]Monitoramento_Base_somente_disp!$A:$L,5,FALSE),0)</f>
        <v>61167</v>
      </c>
      <c r="C947" s="20">
        <f>IFERROR(VLOOKUP(A947,[1]Monitoramento_Base_somente_disp!$A:$L,6,FALSE),0)</f>
        <v>3551926</v>
      </c>
      <c r="D947" s="20">
        <f>IFERROR(VLOOKUP(A947,[1]Monitoramento_Base_somente_disp!$A:$L,7,FALSE),0)</f>
        <v>26678</v>
      </c>
      <c r="E947" s="20">
        <f>IFERROR(VLOOKUP(A947,[1]Monitoramento_Base_somente_disp!$A:$L,8,FALSE),0)</f>
        <v>1292811</v>
      </c>
      <c r="F947" s="20">
        <f>IFERROR(VLOOKUP(A947,[1]Monitoramento_Base_somente_disp!$A:$L,9,FALSE),0)</f>
        <v>0</v>
      </c>
      <c r="G947" s="28">
        <f>IFERROR(VLOOKUP(A947,[1]Monitoramento_Base_somente_disp!$A:$L,10,FALSE),0)</f>
        <v>0</v>
      </c>
      <c r="H947" s="27">
        <f>IFERROR(VLOOKUP(A947,[2]webService!$A:$I,4,FALSE),0)</f>
        <v>0</v>
      </c>
      <c r="I947" s="20">
        <f>IFERROR(VLOOKUP(A947,[2]webService!$A:$II,5,FALSE),0)</f>
        <v>0</v>
      </c>
      <c r="J947" s="20">
        <f>IFERROR(VLOOKUP(A947,[2]webService!$A:$I,6,FALSE),0)</f>
        <v>0</v>
      </c>
      <c r="K947" s="20">
        <f>IFERROR(VLOOKUP(A947,[2]webService!$A:$I,7,FALSE),0)</f>
        <v>0</v>
      </c>
      <c r="L947" s="20">
        <f>IFERROR(VLOOKUP(A947,[2]webService!$A:$I,8,FALSE),0)</f>
        <v>0</v>
      </c>
      <c r="M947" s="28">
        <f>IFERROR(VLOOKUP(A947,[2]webService!$A:$I,9,FALSE),0)</f>
        <v>0</v>
      </c>
      <c r="N947" s="27">
        <f>IFERROR(VLOOKUP(A947,[3]soaBnafar!$A:$G,2,FALSE),0)</f>
        <v>0</v>
      </c>
      <c r="O947" s="20">
        <f>IFERROR(VLOOKUP(A947,[3]soaBnafar!$A:$H,3,FALSE),0)</f>
        <v>0</v>
      </c>
      <c r="P947" s="20">
        <f>IFERROR(VLOOKUP(A947,[3]soaBnafar!$A:$G,4,FALSE),0)</f>
        <v>0</v>
      </c>
      <c r="Q947" s="20">
        <f>IFERROR(VLOOKUP(A947,[3]soaBnafar!$A:$G,5,FALSE),0)</f>
        <v>0</v>
      </c>
      <c r="R947" s="20">
        <f>IFERROR(VLOOKUP(A947,[3]soaBnafar!$A:$G,6,FALSE),0)</f>
        <v>0</v>
      </c>
      <c r="S947" s="20">
        <f>IFERROR(VLOOKUP(A947,[3]soaBnafar!$A:$G,7,FALSE),0)</f>
        <v>0</v>
      </c>
      <c r="T947" s="32">
        <f t="shared" si="170"/>
        <v>61167</v>
      </c>
      <c r="U947" s="21">
        <f t="shared" si="171"/>
        <v>3551926</v>
      </c>
      <c r="V947" s="21">
        <f t="shared" si="172"/>
        <v>26678</v>
      </c>
      <c r="W947" s="21">
        <f t="shared" si="173"/>
        <v>1292811</v>
      </c>
      <c r="X947" s="21">
        <f t="shared" si="174"/>
        <v>0</v>
      </c>
      <c r="Y947" s="33">
        <f t="shared" si="175"/>
        <v>0</v>
      </c>
      <c r="Z947" s="4" t="str">
        <f t="shared" si="176"/>
        <v>Sim</v>
      </c>
      <c r="AA947" s="4" t="str">
        <f t="shared" si="177"/>
        <v>Sim</v>
      </c>
      <c r="AB947" s="4" t="str">
        <f t="shared" si="178"/>
        <v>Sim</v>
      </c>
      <c r="AC947" s="4" t="str">
        <f t="shared" si="179"/>
        <v>Sim</v>
      </c>
      <c r="AD947" s="4" t="str">
        <f t="shared" si="180"/>
        <v>Não</v>
      </c>
      <c r="AE947" s="30" t="str">
        <f t="shared" si="181"/>
        <v>Não</v>
      </c>
    </row>
    <row r="948" spans="1:31" x14ac:dyDescent="0.25">
      <c r="A948" s="23">
        <v>250590</v>
      </c>
      <c r="B948" s="27">
        <f>IFERROR(VLOOKUP(A948,[1]Monitoramento_Base_somente_disp!$A:$L,5,FALSE),0)</f>
        <v>15962</v>
      </c>
      <c r="C948" s="20">
        <f>IFERROR(VLOOKUP(A948,[1]Monitoramento_Base_somente_disp!$A:$L,6,FALSE),0)</f>
        <v>1382103</v>
      </c>
      <c r="D948" s="20">
        <f>IFERROR(VLOOKUP(A948,[1]Monitoramento_Base_somente_disp!$A:$L,7,FALSE),0)</f>
        <v>1286</v>
      </c>
      <c r="E948" s="20">
        <f>IFERROR(VLOOKUP(A948,[1]Monitoramento_Base_somente_disp!$A:$L,8,FALSE),0)</f>
        <v>572920</v>
      </c>
      <c r="F948" s="20">
        <f>IFERROR(VLOOKUP(A948,[1]Monitoramento_Base_somente_disp!$A:$L,9,FALSE),0)</f>
        <v>0</v>
      </c>
      <c r="G948" s="28">
        <f>IFERROR(VLOOKUP(A948,[1]Monitoramento_Base_somente_disp!$A:$L,10,FALSE),0)</f>
        <v>0</v>
      </c>
      <c r="H948" s="27">
        <f>IFERROR(VLOOKUP(A948,[2]webService!$A:$I,4,FALSE),0)</f>
        <v>0</v>
      </c>
      <c r="I948" s="20">
        <f>IFERROR(VLOOKUP(A948,[2]webService!$A:$II,5,FALSE),0)</f>
        <v>0</v>
      </c>
      <c r="J948" s="20">
        <f>IFERROR(VLOOKUP(A948,[2]webService!$A:$I,6,FALSE),0)</f>
        <v>0</v>
      </c>
      <c r="K948" s="20">
        <f>IFERROR(VLOOKUP(A948,[2]webService!$A:$I,7,FALSE),0)</f>
        <v>0</v>
      </c>
      <c r="L948" s="20">
        <f>IFERROR(VLOOKUP(A948,[2]webService!$A:$I,8,FALSE),0)</f>
        <v>0</v>
      </c>
      <c r="M948" s="28">
        <f>IFERROR(VLOOKUP(A948,[2]webService!$A:$I,9,FALSE),0)</f>
        <v>0</v>
      </c>
      <c r="N948" s="27">
        <f>IFERROR(VLOOKUP(A948,[3]soaBnafar!$A:$G,2,FALSE),0)</f>
        <v>0</v>
      </c>
      <c r="O948" s="20">
        <f>IFERROR(VLOOKUP(A948,[3]soaBnafar!$A:$H,3,FALSE),0)</f>
        <v>0</v>
      </c>
      <c r="P948" s="20">
        <f>IFERROR(VLOOKUP(A948,[3]soaBnafar!$A:$G,4,FALSE),0)</f>
        <v>0</v>
      </c>
      <c r="Q948" s="20">
        <f>IFERROR(VLOOKUP(A948,[3]soaBnafar!$A:$G,5,FALSE),0)</f>
        <v>0</v>
      </c>
      <c r="R948" s="20">
        <f>IFERROR(VLOOKUP(A948,[3]soaBnafar!$A:$G,6,FALSE),0)</f>
        <v>0</v>
      </c>
      <c r="S948" s="20">
        <f>IFERROR(VLOOKUP(A948,[3]soaBnafar!$A:$G,7,FALSE),0)</f>
        <v>0</v>
      </c>
      <c r="T948" s="32">
        <f t="shared" si="170"/>
        <v>15962</v>
      </c>
      <c r="U948" s="21">
        <f t="shared" si="171"/>
        <v>1382103</v>
      </c>
      <c r="V948" s="21">
        <f t="shared" si="172"/>
        <v>1286</v>
      </c>
      <c r="W948" s="21">
        <f t="shared" si="173"/>
        <v>572920</v>
      </c>
      <c r="X948" s="21">
        <f t="shared" si="174"/>
        <v>0</v>
      </c>
      <c r="Y948" s="33">
        <f t="shared" si="175"/>
        <v>0</v>
      </c>
      <c r="Z948" s="4" t="str">
        <f t="shared" si="176"/>
        <v>Sim</v>
      </c>
      <c r="AA948" s="4" t="str">
        <f t="shared" si="177"/>
        <v>Sim</v>
      </c>
      <c r="AB948" s="4" t="str">
        <f t="shared" si="178"/>
        <v>Sim</v>
      </c>
      <c r="AC948" s="4" t="str">
        <f t="shared" si="179"/>
        <v>Sim</v>
      </c>
      <c r="AD948" s="4" t="str">
        <f t="shared" si="180"/>
        <v>Não</v>
      </c>
      <c r="AE948" s="30" t="str">
        <f t="shared" si="181"/>
        <v>Não</v>
      </c>
    </row>
    <row r="949" spans="1:31" x14ac:dyDescent="0.25">
      <c r="A949" s="23">
        <v>250610</v>
      </c>
      <c r="B949" s="27">
        <f>IFERROR(VLOOKUP(A949,[1]Monitoramento_Base_somente_disp!$A:$L,5,FALSE),0)</f>
        <v>0</v>
      </c>
      <c r="C949" s="20">
        <f>IFERROR(VLOOKUP(A949,[1]Monitoramento_Base_somente_disp!$A:$L,6,FALSE),0)</f>
        <v>25056</v>
      </c>
      <c r="D949" s="20">
        <f>IFERROR(VLOOKUP(A949,[1]Monitoramento_Base_somente_disp!$A:$L,7,FALSE),0)</f>
        <v>0</v>
      </c>
      <c r="E949" s="20">
        <f>IFERROR(VLOOKUP(A949,[1]Monitoramento_Base_somente_disp!$A:$L,8,FALSE),0)</f>
        <v>79442</v>
      </c>
      <c r="F949" s="20">
        <f>IFERROR(VLOOKUP(A949,[1]Monitoramento_Base_somente_disp!$A:$L,9,FALSE),0)</f>
        <v>0</v>
      </c>
      <c r="G949" s="28">
        <f>IFERROR(VLOOKUP(A949,[1]Monitoramento_Base_somente_disp!$A:$L,10,FALSE),0)</f>
        <v>0</v>
      </c>
      <c r="H949" s="27">
        <f>IFERROR(VLOOKUP(A949,[2]webService!$A:$I,4,FALSE),0)</f>
        <v>0</v>
      </c>
      <c r="I949" s="20">
        <f>IFERROR(VLOOKUP(A949,[2]webService!$A:$II,5,FALSE),0)</f>
        <v>0</v>
      </c>
      <c r="J949" s="20">
        <f>IFERROR(VLOOKUP(A949,[2]webService!$A:$I,6,FALSE),0)</f>
        <v>0</v>
      </c>
      <c r="K949" s="20">
        <f>IFERROR(VLOOKUP(A949,[2]webService!$A:$I,7,FALSE),0)</f>
        <v>0</v>
      </c>
      <c r="L949" s="20">
        <f>IFERROR(VLOOKUP(A949,[2]webService!$A:$I,8,FALSE),0)</f>
        <v>0</v>
      </c>
      <c r="M949" s="28">
        <f>IFERROR(VLOOKUP(A949,[2]webService!$A:$I,9,FALSE),0)</f>
        <v>0</v>
      </c>
      <c r="N949" s="27">
        <f>IFERROR(VLOOKUP(A949,[3]soaBnafar!$A:$G,2,FALSE),0)</f>
        <v>0</v>
      </c>
      <c r="O949" s="20">
        <f>IFERROR(VLOOKUP(A949,[3]soaBnafar!$A:$H,3,FALSE),0)</f>
        <v>0</v>
      </c>
      <c r="P949" s="20">
        <f>IFERROR(VLOOKUP(A949,[3]soaBnafar!$A:$G,4,FALSE),0)</f>
        <v>0</v>
      </c>
      <c r="Q949" s="20">
        <f>IFERROR(VLOOKUP(A949,[3]soaBnafar!$A:$G,5,FALSE),0)</f>
        <v>0</v>
      </c>
      <c r="R949" s="20">
        <f>IFERROR(VLOOKUP(A949,[3]soaBnafar!$A:$G,6,FALSE),0)</f>
        <v>0</v>
      </c>
      <c r="S949" s="20">
        <f>IFERROR(VLOOKUP(A949,[3]soaBnafar!$A:$G,7,FALSE),0)</f>
        <v>0</v>
      </c>
      <c r="T949" s="32">
        <f t="shared" si="170"/>
        <v>0</v>
      </c>
      <c r="U949" s="21">
        <f t="shared" si="171"/>
        <v>25056</v>
      </c>
      <c r="V949" s="21">
        <f t="shared" si="172"/>
        <v>0</v>
      </c>
      <c r="W949" s="21">
        <f t="shared" si="173"/>
        <v>79442</v>
      </c>
      <c r="X949" s="21">
        <f t="shared" si="174"/>
        <v>0</v>
      </c>
      <c r="Y949" s="33">
        <f t="shared" si="175"/>
        <v>0</v>
      </c>
      <c r="Z949" s="4" t="str">
        <f t="shared" si="176"/>
        <v>Não</v>
      </c>
      <c r="AA949" s="4" t="str">
        <f t="shared" si="177"/>
        <v>Sim</v>
      </c>
      <c r="AB949" s="4" t="str">
        <f t="shared" si="178"/>
        <v>Não</v>
      </c>
      <c r="AC949" s="4" t="str">
        <f t="shared" si="179"/>
        <v>Sim</v>
      </c>
      <c r="AD949" s="4" t="str">
        <f t="shared" si="180"/>
        <v>Não</v>
      </c>
      <c r="AE949" s="30" t="str">
        <f t="shared" si="181"/>
        <v>Não</v>
      </c>
    </row>
    <row r="950" spans="1:31" x14ac:dyDescent="0.25">
      <c r="A950" s="23">
        <v>250620</v>
      </c>
      <c r="B950" s="27">
        <f>IFERROR(VLOOKUP(A950,[1]Monitoramento_Base_somente_disp!$A:$L,5,FALSE),0)</f>
        <v>0</v>
      </c>
      <c r="C950" s="20">
        <f>IFERROR(VLOOKUP(A950,[1]Monitoramento_Base_somente_disp!$A:$L,6,FALSE),0)</f>
        <v>249760</v>
      </c>
      <c r="D950" s="20">
        <f>IFERROR(VLOOKUP(A950,[1]Monitoramento_Base_somente_disp!$A:$L,7,FALSE),0)</f>
        <v>0</v>
      </c>
      <c r="E950" s="20">
        <f>IFERROR(VLOOKUP(A950,[1]Monitoramento_Base_somente_disp!$A:$L,8,FALSE),0)</f>
        <v>124880</v>
      </c>
      <c r="F950" s="20">
        <f>IFERROR(VLOOKUP(A950,[1]Monitoramento_Base_somente_disp!$A:$L,9,FALSE),0)</f>
        <v>0</v>
      </c>
      <c r="G950" s="28">
        <f>IFERROR(VLOOKUP(A950,[1]Monitoramento_Base_somente_disp!$A:$L,10,FALSE),0)</f>
        <v>0</v>
      </c>
      <c r="H950" s="27">
        <f>IFERROR(VLOOKUP(A950,[2]webService!$A:$I,4,FALSE),0)</f>
        <v>0</v>
      </c>
      <c r="I950" s="20">
        <f>IFERROR(VLOOKUP(A950,[2]webService!$A:$II,5,FALSE),0)</f>
        <v>0</v>
      </c>
      <c r="J950" s="20">
        <f>IFERROR(VLOOKUP(A950,[2]webService!$A:$I,6,FALSE),0)</f>
        <v>0</v>
      </c>
      <c r="K950" s="20">
        <f>IFERROR(VLOOKUP(A950,[2]webService!$A:$I,7,FALSE),0)</f>
        <v>0</v>
      </c>
      <c r="L950" s="20">
        <f>IFERROR(VLOOKUP(A950,[2]webService!$A:$I,8,FALSE),0)</f>
        <v>0</v>
      </c>
      <c r="M950" s="28">
        <f>IFERROR(VLOOKUP(A950,[2]webService!$A:$I,9,FALSE),0)</f>
        <v>0</v>
      </c>
      <c r="N950" s="27">
        <f>IFERROR(VLOOKUP(A950,[3]soaBnafar!$A:$G,2,FALSE),0)</f>
        <v>0</v>
      </c>
      <c r="O950" s="20">
        <f>IFERROR(VLOOKUP(A950,[3]soaBnafar!$A:$H,3,FALSE),0)</f>
        <v>0</v>
      </c>
      <c r="P950" s="20">
        <f>IFERROR(VLOOKUP(A950,[3]soaBnafar!$A:$G,4,FALSE),0)</f>
        <v>0</v>
      </c>
      <c r="Q950" s="20">
        <f>IFERROR(VLOOKUP(A950,[3]soaBnafar!$A:$G,5,FALSE),0)</f>
        <v>0</v>
      </c>
      <c r="R950" s="20">
        <f>IFERROR(VLOOKUP(A950,[3]soaBnafar!$A:$G,6,FALSE),0)</f>
        <v>0</v>
      </c>
      <c r="S950" s="20">
        <f>IFERROR(VLOOKUP(A950,[3]soaBnafar!$A:$G,7,FALSE),0)</f>
        <v>0</v>
      </c>
      <c r="T950" s="32">
        <f t="shared" si="170"/>
        <v>0</v>
      </c>
      <c r="U950" s="21">
        <f t="shared" si="171"/>
        <v>249760</v>
      </c>
      <c r="V950" s="21">
        <f t="shared" si="172"/>
        <v>0</v>
      </c>
      <c r="W950" s="21">
        <f t="shared" si="173"/>
        <v>124880</v>
      </c>
      <c r="X950" s="21">
        <f t="shared" si="174"/>
        <v>0</v>
      </c>
      <c r="Y950" s="33">
        <f t="shared" si="175"/>
        <v>0</v>
      </c>
      <c r="Z950" s="4" t="str">
        <f t="shared" si="176"/>
        <v>Não</v>
      </c>
      <c r="AA950" s="4" t="str">
        <f t="shared" si="177"/>
        <v>Sim</v>
      </c>
      <c r="AB950" s="4" t="str">
        <f t="shared" si="178"/>
        <v>Não</v>
      </c>
      <c r="AC950" s="4" t="str">
        <f t="shared" si="179"/>
        <v>Sim</v>
      </c>
      <c r="AD950" s="4" t="str">
        <f t="shared" si="180"/>
        <v>Não</v>
      </c>
      <c r="AE950" s="30" t="str">
        <f t="shared" si="181"/>
        <v>Não</v>
      </c>
    </row>
    <row r="951" spans="1:31" x14ac:dyDescent="0.25">
      <c r="A951" s="23">
        <v>250625</v>
      </c>
      <c r="B951" s="27">
        <f>IFERROR(VLOOKUP(A951,[1]Monitoramento_Base_somente_disp!$A:$L,5,FALSE),0)</f>
        <v>452</v>
      </c>
      <c r="C951" s="20">
        <f>IFERROR(VLOOKUP(A951,[1]Monitoramento_Base_somente_disp!$A:$L,6,FALSE),0)</f>
        <v>3894276</v>
      </c>
      <c r="D951" s="20">
        <f>IFERROR(VLOOKUP(A951,[1]Monitoramento_Base_somente_disp!$A:$L,7,FALSE),0)</f>
        <v>2838</v>
      </c>
      <c r="E951" s="20">
        <f>IFERROR(VLOOKUP(A951,[1]Monitoramento_Base_somente_disp!$A:$L,8,FALSE),0)</f>
        <v>2150548</v>
      </c>
      <c r="F951" s="20">
        <f>IFERROR(VLOOKUP(A951,[1]Monitoramento_Base_somente_disp!$A:$L,9,FALSE),0)</f>
        <v>0</v>
      </c>
      <c r="G951" s="28">
        <f>IFERROR(VLOOKUP(A951,[1]Monitoramento_Base_somente_disp!$A:$L,10,FALSE),0)</f>
        <v>0</v>
      </c>
      <c r="H951" s="27">
        <f>IFERROR(VLOOKUP(A951,[2]webService!$A:$I,4,FALSE),0)</f>
        <v>0</v>
      </c>
      <c r="I951" s="20">
        <f>IFERROR(VLOOKUP(A951,[2]webService!$A:$II,5,FALSE),0)</f>
        <v>0</v>
      </c>
      <c r="J951" s="20">
        <f>IFERROR(VLOOKUP(A951,[2]webService!$A:$I,6,FALSE),0)</f>
        <v>0</v>
      </c>
      <c r="K951" s="20">
        <f>IFERROR(VLOOKUP(A951,[2]webService!$A:$I,7,FALSE),0)</f>
        <v>0</v>
      </c>
      <c r="L951" s="20">
        <f>IFERROR(VLOOKUP(A951,[2]webService!$A:$I,8,FALSE),0)</f>
        <v>0</v>
      </c>
      <c r="M951" s="28">
        <f>IFERROR(VLOOKUP(A951,[2]webService!$A:$I,9,FALSE),0)</f>
        <v>0</v>
      </c>
      <c r="N951" s="27">
        <f>IFERROR(VLOOKUP(A951,[3]soaBnafar!$A:$G,2,FALSE),0)</f>
        <v>0</v>
      </c>
      <c r="O951" s="20">
        <f>IFERROR(VLOOKUP(A951,[3]soaBnafar!$A:$H,3,FALSE),0)</f>
        <v>0</v>
      </c>
      <c r="P951" s="20">
        <f>IFERROR(VLOOKUP(A951,[3]soaBnafar!$A:$G,4,FALSE),0)</f>
        <v>0</v>
      </c>
      <c r="Q951" s="20">
        <f>IFERROR(VLOOKUP(A951,[3]soaBnafar!$A:$G,5,FALSE),0)</f>
        <v>0</v>
      </c>
      <c r="R951" s="20">
        <f>IFERROR(VLOOKUP(A951,[3]soaBnafar!$A:$G,6,FALSE),0)</f>
        <v>0</v>
      </c>
      <c r="S951" s="20">
        <f>IFERROR(VLOOKUP(A951,[3]soaBnafar!$A:$G,7,FALSE),0)</f>
        <v>0</v>
      </c>
      <c r="T951" s="32">
        <f t="shared" si="170"/>
        <v>452</v>
      </c>
      <c r="U951" s="21">
        <f t="shared" si="171"/>
        <v>3894276</v>
      </c>
      <c r="V951" s="21">
        <f t="shared" si="172"/>
        <v>2838</v>
      </c>
      <c r="W951" s="21">
        <f t="shared" si="173"/>
        <v>2150548</v>
      </c>
      <c r="X951" s="21">
        <f t="shared" si="174"/>
        <v>0</v>
      </c>
      <c r="Y951" s="33">
        <f t="shared" si="175"/>
        <v>0</v>
      </c>
      <c r="Z951" s="4" t="str">
        <f t="shared" si="176"/>
        <v>Sim</v>
      </c>
      <c r="AA951" s="4" t="str">
        <f t="shared" si="177"/>
        <v>Sim</v>
      </c>
      <c r="AB951" s="4" t="str">
        <f t="shared" si="178"/>
        <v>Sim</v>
      </c>
      <c r="AC951" s="4" t="str">
        <f t="shared" si="179"/>
        <v>Sim</v>
      </c>
      <c r="AD951" s="4" t="str">
        <f t="shared" si="180"/>
        <v>Não</v>
      </c>
      <c r="AE951" s="30" t="str">
        <f t="shared" si="181"/>
        <v>Não</v>
      </c>
    </row>
    <row r="952" spans="1:31" x14ac:dyDescent="0.25">
      <c r="A952" s="23">
        <v>250640</v>
      </c>
      <c r="B952" s="27">
        <f>IFERROR(VLOOKUP(A952,[1]Monitoramento_Base_somente_disp!$A:$L,5,FALSE),0)</f>
        <v>21638</v>
      </c>
      <c r="C952" s="20">
        <f>IFERROR(VLOOKUP(A952,[1]Monitoramento_Base_somente_disp!$A:$L,6,FALSE),0)</f>
        <v>7625129</v>
      </c>
      <c r="D952" s="20">
        <f>IFERROR(VLOOKUP(A952,[1]Monitoramento_Base_somente_disp!$A:$L,7,FALSE),0)</f>
        <v>37448</v>
      </c>
      <c r="E952" s="20">
        <f>IFERROR(VLOOKUP(A952,[1]Monitoramento_Base_somente_disp!$A:$L,8,FALSE),0)</f>
        <v>6044665</v>
      </c>
      <c r="F952" s="20">
        <f>IFERROR(VLOOKUP(A952,[1]Monitoramento_Base_somente_disp!$A:$L,9,FALSE),0)</f>
        <v>0</v>
      </c>
      <c r="G952" s="28">
        <f>IFERROR(VLOOKUP(A952,[1]Monitoramento_Base_somente_disp!$A:$L,10,FALSE),0)</f>
        <v>0</v>
      </c>
      <c r="H952" s="27">
        <f>IFERROR(VLOOKUP(A952,[2]webService!$A:$I,4,FALSE),0)</f>
        <v>0</v>
      </c>
      <c r="I952" s="20">
        <f>IFERROR(VLOOKUP(A952,[2]webService!$A:$II,5,FALSE),0)</f>
        <v>0</v>
      </c>
      <c r="J952" s="20">
        <f>IFERROR(VLOOKUP(A952,[2]webService!$A:$I,6,FALSE),0)</f>
        <v>0</v>
      </c>
      <c r="K952" s="20">
        <f>IFERROR(VLOOKUP(A952,[2]webService!$A:$I,7,FALSE),0)</f>
        <v>0</v>
      </c>
      <c r="L952" s="20">
        <f>IFERROR(VLOOKUP(A952,[2]webService!$A:$I,8,FALSE),0)</f>
        <v>0</v>
      </c>
      <c r="M952" s="28">
        <f>IFERROR(VLOOKUP(A952,[2]webService!$A:$I,9,FALSE),0)</f>
        <v>0</v>
      </c>
      <c r="N952" s="27">
        <f>IFERROR(VLOOKUP(A952,[3]soaBnafar!$A:$G,2,FALSE),0)</f>
        <v>0</v>
      </c>
      <c r="O952" s="20">
        <f>IFERROR(VLOOKUP(A952,[3]soaBnafar!$A:$H,3,FALSE),0)</f>
        <v>0</v>
      </c>
      <c r="P952" s="20">
        <f>IFERROR(VLOOKUP(A952,[3]soaBnafar!$A:$G,4,FALSE),0)</f>
        <v>0</v>
      </c>
      <c r="Q952" s="20">
        <f>IFERROR(VLOOKUP(A952,[3]soaBnafar!$A:$G,5,FALSE),0)</f>
        <v>0</v>
      </c>
      <c r="R952" s="20">
        <f>IFERROR(VLOOKUP(A952,[3]soaBnafar!$A:$G,6,FALSE),0)</f>
        <v>0</v>
      </c>
      <c r="S952" s="20">
        <f>IFERROR(VLOOKUP(A952,[3]soaBnafar!$A:$G,7,FALSE),0)</f>
        <v>0</v>
      </c>
      <c r="T952" s="32">
        <f t="shared" si="170"/>
        <v>21638</v>
      </c>
      <c r="U952" s="21">
        <f t="shared" si="171"/>
        <v>7625129</v>
      </c>
      <c r="V952" s="21">
        <f t="shared" si="172"/>
        <v>37448</v>
      </c>
      <c r="W952" s="21">
        <f t="shared" si="173"/>
        <v>6044665</v>
      </c>
      <c r="X952" s="21">
        <f t="shared" si="174"/>
        <v>0</v>
      </c>
      <c r="Y952" s="33">
        <f t="shared" si="175"/>
        <v>0</v>
      </c>
      <c r="Z952" s="4" t="str">
        <f t="shared" si="176"/>
        <v>Sim</v>
      </c>
      <c r="AA952" s="4" t="str">
        <f t="shared" si="177"/>
        <v>Sim</v>
      </c>
      <c r="AB952" s="4" t="str">
        <f t="shared" si="178"/>
        <v>Sim</v>
      </c>
      <c r="AC952" s="4" t="str">
        <f t="shared" si="179"/>
        <v>Sim</v>
      </c>
      <c r="AD952" s="4" t="str">
        <f t="shared" si="180"/>
        <v>Não</v>
      </c>
      <c r="AE952" s="30" t="str">
        <f t="shared" si="181"/>
        <v>Não</v>
      </c>
    </row>
    <row r="953" spans="1:31" x14ac:dyDescent="0.25">
      <c r="A953" s="23">
        <v>250650</v>
      </c>
      <c r="B953" s="27">
        <f>IFERROR(VLOOKUP(A953,[1]Monitoramento_Base_somente_disp!$A:$L,5,FALSE),0)</f>
        <v>8001</v>
      </c>
      <c r="C953" s="20">
        <f>IFERROR(VLOOKUP(A953,[1]Monitoramento_Base_somente_disp!$A:$L,6,FALSE),0)</f>
        <v>565767</v>
      </c>
      <c r="D953" s="20">
        <f>IFERROR(VLOOKUP(A953,[1]Monitoramento_Base_somente_disp!$A:$L,7,FALSE),0)</f>
        <v>7091</v>
      </c>
      <c r="E953" s="20">
        <f>IFERROR(VLOOKUP(A953,[1]Monitoramento_Base_somente_disp!$A:$L,8,FALSE),0)</f>
        <v>422159</v>
      </c>
      <c r="F953" s="20">
        <f>IFERROR(VLOOKUP(A953,[1]Monitoramento_Base_somente_disp!$A:$L,9,FALSE),0)</f>
        <v>0</v>
      </c>
      <c r="G953" s="28">
        <f>IFERROR(VLOOKUP(A953,[1]Monitoramento_Base_somente_disp!$A:$L,10,FALSE),0)</f>
        <v>0</v>
      </c>
      <c r="H953" s="27">
        <f>IFERROR(VLOOKUP(A953,[2]webService!$A:$I,4,FALSE),0)</f>
        <v>0</v>
      </c>
      <c r="I953" s="20">
        <f>IFERROR(VLOOKUP(A953,[2]webService!$A:$II,5,FALSE),0)</f>
        <v>0</v>
      </c>
      <c r="J953" s="20">
        <f>IFERROR(VLOOKUP(A953,[2]webService!$A:$I,6,FALSE),0)</f>
        <v>0</v>
      </c>
      <c r="K953" s="20">
        <f>IFERROR(VLOOKUP(A953,[2]webService!$A:$I,7,FALSE),0)</f>
        <v>0</v>
      </c>
      <c r="L953" s="20">
        <f>IFERROR(VLOOKUP(A953,[2]webService!$A:$I,8,FALSE),0)</f>
        <v>0</v>
      </c>
      <c r="M953" s="28">
        <f>IFERROR(VLOOKUP(A953,[2]webService!$A:$I,9,FALSE),0)</f>
        <v>0</v>
      </c>
      <c r="N953" s="27">
        <f>IFERROR(VLOOKUP(A953,[3]soaBnafar!$A:$G,2,FALSE),0)</f>
        <v>0</v>
      </c>
      <c r="O953" s="20">
        <f>IFERROR(VLOOKUP(A953,[3]soaBnafar!$A:$H,3,FALSE),0)</f>
        <v>0</v>
      </c>
      <c r="P953" s="20">
        <f>IFERROR(VLOOKUP(A953,[3]soaBnafar!$A:$G,4,FALSE),0)</f>
        <v>0</v>
      </c>
      <c r="Q953" s="20">
        <f>IFERROR(VLOOKUP(A953,[3]soaBnafar!$A:$G,5,FALSE),0)</f>
        <v>0</v>
      </c>
      <c r="R953" s="20">
        <f>IFERROR(VLOOKUP(A953,[3]soaBnafar!$A:$G,6,FALSE),0)</f>
        <v>0</v>
      </c>
      <c r="S953" s="20">
        <f>IFERROR(VLOOKUP(A953,[3]soaBnafar!$A:$G,7,FALSE),0)</f>
        <v>0</v>
      </c>
      <c r="T953" s="32">
        <f t="shared" si="170"/>
        <v>8001</v>
      </c>
      <c r="U953" s="21">
        <f t="shared" si="171"/>
        <v>565767</v>
      </c>
      <c r="V953" s="21">
        <f t="shared" si="172"/>
        <v>7091</v>
      </c>
      <c r="W953" s="21">
        <f t="shared" si="173"/>
        <v>422159</v>
      </c>
      <c r="X953" s="21">
        <f t="shared" si="174"/>
        <v>0</v>
      </c>
      <c r="Y953" s="33">
        <f t="shared" si="175"/>
        <v>0</v>
      </c>
      <c r="Z953" s="4" t="str">
        <f t="shared" si="176"/>
        <v>Sim</v>
      </c>
      <c r="AA953" s="4" t="str">
        <f t="shared" si="177"/>
        <v>Sim</v>
      </c>
      <c r="AB953" s="4" t="str">
        <f t="shared" si="178"/>
        <v>Sim</v>
      </c>
      <c r="AC953" s="4" t="str">
        <f t="shared" si="179"/>
        <v>Sim</v>
      </c>
      <c r="AD953" s="4" t="str">
        <f t="shared" si="180"/>
        <v>Não</v>
      </c>
      <c r="AE953" s="30" t="str">
        <f t="shared" si="181"/>
        <v>Não</v>
      </c>
    </row>
    <row r="954" spans="1:31" x14ac:dyDescent="0.25">
      <c r="A954" s="23">
        <v>250660</v>
      </c>
      <c r="B954" s="27">
        <f>IFERROR(VLOOKUP(A954,[1]Monitoramento_Base_somente_disp!$A:$L,5,FALSE),0)</f>
        <v>5414</v>
      </c>
      <c r="C954" s="20">
        <f>IFERROR(VLOOKUP(A954,[1]Monitoramento_Base_somente_disp!$A:$L,6,FALSE),0)</f>
        <v>2051531</v>
      </c>
      <c r="D954" s="20">
        <f>IFERROR(VLOOKUP(A954,[1]Monitoramento_Base_somente_disp!$A:$L,7,FALSE),0)</f>
        <v>93</v>
      </c>
      <c r="E954" s="20">
        <f>IFERROR(VLOOKUP(A954,[1]Monitoramento_Base_somente_disp!$A:$L,8,FALSE),0)</f>
        <v>1200952</v>
      </c>
      <c r="F954" s="20">
        <f>IFERROR(VLOOKUP(A954,[1]Monitoramento_Base_somente_disp!$A:$L,9,FALSE),0)</f>
        <v>0</v>
      </c>
      <c r="G954" s="28">
        <f>IFERROR(VLOOKUP(A954,[1]Monitoramento_Base_somente_disp!$A:$L,10,FALSE),0)</f>
        <v>0</v>
      </c>
      <c r="H954" s="27">
        <f>IFERROR(VLOOKUP(A954,[2]webService!$A:$I,4,FALSE),0)</f>
        <v>0</v>
      </c>
      <c r="I954" s="20">
        <f>IFERROR(VLOOKUP(A954,[2]webService!$A:$II,5,FALSE),0)</f>
        <v>0</v>
      </c>
      <c r="J954" s="20">
        <f>IFERROR(VLOOKUP(A954,[2]webService!$A:$I,6,FALSE),0)</f>
        <v>0</v>
      </c>
      <c r="K954" s="20">
        <f>IFERROR(VLOOKUP(A954,[2]webService!$A:$I,7,FALSE),0)</f>
        <v>0</v>
      </c>
      <c r="L954" s="20">
        <f>IFERROR(VLOOKUP(A954,[2]webService!$A:$I,8,FALSE),0)</f>
        <v>0</v>
      </c>
      <c r="M954" s="28">
        <f>IFERROR(VLOOKUP(A954,[2]webService!$A:$I,9,FALSE),0)</f>
        <v>0</v>
      </c>
      <c r="N954" s="27">
        <f>IFERROR(VLOOKUP(A954,[3]soaBnafar!$A:$G,2,FALSE),0)</f>
        <v>0</v>
      </c>
      <c r="O954" s="20">
        <f>IFERROR(VLOOKUP(A954,[3]soaBnafar!$A:$H,3,FALSE),0)</f>
        <v>0</v>
      </c>
      <c r="P954" s="20">
        <f>IFERROR(VLOOKUP(A954,[3]soaBnafar!$A:$G,4,FALSE),0)</f>
        <v>0</v>
      </c>
      <c r="Q954" s="20">
        <f>IFERROR(VLOOKUP(A954,[3]soaBnafar!$A:$G,5,FALSE),0)</f>
        <v>0</v>
      </c>
      <c r="R954" s="20">
        <f>IFERROR(VLOOKUP(A954,[3]soaBnafar!$A:$G,6,FALSE),0)</f>
        <v>0</v>
      </c>
      <c r="S954" s="20">
        <f>IFERROR(VLOOKUP(A954,[3]soaBnafar!$A:$G,7,FALSE),0)</f>
        <v>0</v>
      </c>
      <c r="T954" s="32">
        <f t="shared" si="170"/>
        <v>5414</v>
      </c>
      <c r="U954" s="21">
        <f t="shared" si="171"/>
        <v>2051531</v>
      </c>
      <c r="V954" s="21">
        <f t="shared" si="172"/>
        <v>93</v>
      </c>
      <c r="W954" s="21">
        <f t="shared" si="173"/>
        <v>1200952</v>
      </c>
      <c r="X954" s="21">
        <f t="shared" si="174"/>
        <v>0</v>
      </c>
      <c r="Y954" s="33">
        <f t="shared" si="175"/>
        <v>0</v>
      </c>
      <c r="Z954" s="4" t="str">
        <f t="shared" si="176"/>
        <v>Sim</v>
      </c>
      <c r="AA954" s="4" t="str">
        <f t="shared" si="177"/>
        <v>Sim</v>
      </c>
      <c r="AB954" s="4" t="str">
        <f t="shared" si="178"/>
        <v>Sim</v>
      </c>
      <c r="AC954" s="4" t="str">
        <f t="shared" si="179"/>
        <v>Sim</v>
      </c>
      <c r="AD954" s="4" t="str">
        <f t="shared" si="180"/>
        <v>Não</v>
      </c>
      <c r="AE954" s="30" t="str">
        <f t="shared" si="181"/>
        <v>Não</v>
      </c>
    </row>
    <row r="955" spans="1:31" x14ac:dyDescent="0.25">
      <c r="A955" s="23">
        <v>250670</v>
      </c>
      <c r="B955" s="27">
        <f>IFERROR(VLOOKUP(A955,[1]Monitoramento_Base_somente_disp!$A:$L,5,FALSE),0)</f>
        <v>3031</v>
      </c>
      <c r="C955" s="20">
        <f>IFERROR(VLOOKUP(A955,[1]Monitoramento_Base_somente_disp!$A:$L,6,FALSE),0)</f>
        <v>7338379</v>
      </c>
      <c r="D955" s="20">
        <f>IFERROR(VLOOKUP(A955,[1]Monitoramento_Base_somente_disp!$A:$L,7,FALSE),0)</f>
        <v>2584</v>
      </c>
      <c r="E955" s="20">
        <f>IFERROR(VLOOKUP(A955,[1]Monitoramento_Base_somente_disp!$A:$L,8,FALSE),0)</f>
        <v>3634726</v>
      </c>
      <c r="F955" s="20">
        <f>IFERROR(VLOOKUP(A955,[1]Monitoramento_Base_somente_disp!$A:$L,9,FALSE),0)</f>
        <v>0</v>
      </c>
      <c r="G955" s="28">
        <f>IFERROR(VLOOKUP(A955,[1]Monitoramento_Base_somente_disp!$A:$L,10,FALSE),0)</f>
        <v>0</v>
      </c>
      <c r="H955" s="27">
        <f>IFERROR(VLOOKUP(A955,[2]webService!$A:$I,4,FALSE),0)</f>
        <v>0</v>
      </c>
      <c r="I955" s="20">
        <f>IFERROR(VLOOKUP(A955,[2]webService!$A:$II,5,FALSE),0)</f>
        <v>0</v>
      </c>
      <c r="J955" s="20">
        <f>IFERROR(VLOOKUP(A955,[2]webService!$A:$I,6,FALSE),0)</f>
        <v>0</v>
      </c>
      <c r="K955" s="20">
        <f>IFERROR(VLOOKUP(A955,[2]webService!$A:$I,7,FALSE),0)</f>
        <v>0</v>
      </c>
      <c r="L955" s="20">
        <f>IFERROR(VLOOKUP(A955,[2]webService!$A:$I,8,FALSE),0)</f>
        <v>0</v>
      </c>
      <c r="M955" s="28">
        <f>IFERROR(VLOOKUP(A955,[2]webService!$A:$I,9,FALSE),0)</f>
        <v>0</v>
      </c>
      <c r="N955" s="27">
        <f>IFERROR(VLOOKUP(A955,[3]soaBnafar!$A:$G,2,FALSE),0)</f>
        <v>0</v>
      </c>
      <c r="O955" s="20">
        <f>IFERROR(VLOOKUP(A955,[3]soaBnafar!$A:$H,3,FALSE),0)</f>
        <v>0</v>
      </c>
      <c r="P955" s="20">
        <f>IFERROR(VLOOKUP(A955,[3]soaBnafar!$A:$G,4,FALSE),0)</f>
        <v>0</v>
      </c>
      <c r="Q955" s="20">
        <f>IFERROR(VLOOKUP(A955,[3]soaBnafar!$A:$G,5,FALSE),0)</f>
        <v>0</v>
      </c>
      <c r="R955" s="20">
        <f>IFERROR(VLOOKUP(A955,[3]soaBnafar!$A:$G,6,FALSE),0)</f>
        <v>0</v>
      </c>
      <c r="S955" s="20">
        <f>IFERROR(VLOOKUP(A955,[3]soaBnafar!$A:$G,7,FALSE),0)</f>
        <v>0</v>
      </c>
      <c r="T955" s="32">
        <f t="shared" si="170"/>
        <v>3031</v>
      </c>
      <c r="U955" s="21">
        <f t="shared" si="171"/>
        <v>7338379</v>
      </c>
      <c r="V955" s="21">
        <f t="shared" si="172"/>
        <v>2584</v>
      </c>
      <c r="W955" s="21">
        <f t="shared" si="173"/>
        <v>3634726</v>
      </c>
      <c r="X955" s="21">
        <f t="shared" si="174"/>
        <v>0</v>
      </c>
      <c r="Y955" s="33">
        <f t="shared" si="175"/>
        <v>0</v>
      </c>
      <c r="Z955" s="4" t="str">
        <f t="shared" si="176"/>
        <v>Sim</v>
      </c>
      <c r="AA955" s="4" t="str">
        <f t="shared" si="177"/>
        <v>Sim</v>
      </c>
      <c r="AB955" s="4" t="str">
        <f t="shared" si="178"/>
        <v>Sim</v>
      </c>
      <c r="AC955" s="4" t="str">
        <f t="shared" si="179"/>
        <v>Sim</v>
      </c>
      <c r="AD955" s="4" t="str">
        <f t="shared" si="180"/>
        <v>Não</v>
      </c>
      <c r="AE955" s="30" t="str">
        <f t="shared" si="181"/>
        <v>Não</v>
      </c>
    </row>
    <row r="956" spans="1:31" x14ac:dyDescent="0.25">
      <c r="A956" s="23">
        <v>250680</v>
      </c>
      <c r="B956" s="27">
        <f>IFERROR(VLOOKUP(A956,[1]Monitoramento_Base_somente_disp!$A:$L,5,FALSE),0)</f>
        <v>114657</v>
      </c>
      <c r="C956" s="20">
        <f>IFERROR(VLOOKUP(A956,[1]Monitoramento_Base_somente_disp!$A:$L,6,FALSE),0)</f>
        <v>12158203</v>
      </c>
      <c r="D956" s="20">
        <f>IFERROR(VLOOKUP(A956,[1]Monitoramento_Base_somente_disp!$A:$L,7,FALSE),0)</f>
        <v>55031</v>
      </c>
      <c r="E956" s="20">
        <f>IFERROR(VLOOKUP(A956,[1]Monitoramento_Base_somente_disp!$A:$L,8,FALSE),0)</f>
        <v>5267780</v>
      </c>
      <c r="F956" s="20">
        <f>IFERROR(VLOOKUP(A956,[1]Monitoramento_Base_somente_disp!$A:$L,9,FALSE),0)</f>
        <v>0</v>
      </c>
      <c r="G956" s="28">
        <f>IFERROR(VLOOKUP(A956,[1]Monitoramento_Base_somente_disp!$A:$L,10,FALSE),0)</f>
        <v>0</v>
      </c>
      <c r="H956" s="27">
        <f>IFERROR(VLOOKUP(A956,[2]webService!$A:$I,4,FALSE),0)</f>
        <v>0</v>
      </c>
      <c r="I956" s="20">
        <f>IFERROR(VLOOKUP(A956,[2]webService!$A:$II,5,FALSE),0)</f>
        <v>0</v>
      </c>
      <c r="J956" s="20">
        <f>IFERROR(VLOOKUP(A956,[2]webService!$A:$I,6,FALSE),0)</f>
        <v>0</v>
      </c>
      <c r="K956" s="20">
        <f>IFERROR(VLOOKUP(A956,[2]webService!$A:$I,7,FALSE),0)</f>
        <v>0</v>
      </c>
      <c r="L956" s="20">
        <f>IFERROR(VLOOKUP(A956,[2]webService!$A:$I,8,FALSE),0)</f>
        <v>0</v>
      </c>
      <c r="M956" s="28">
        <f>IFERROR(VLOOKUP(A956,[2]webService!$A:$I,9,FALSE),0)</f>
        <v>0</v>
      </c>
      <c r="N956" s="27">
        <f>IFERROR(VLOOKUP(A956,[3]soaBnafar!$A:$G,2,FALSE),0)</f>
        <v>0</v>
      </c>
      <c r="O956" s="20">
        <f>IFERROR(VLOOKUP(A956,[3]soaBnafar!$A:$H,3,FALSE),0)</f>
        <v>0</v>
      </c>
      <c r="P956" s="20">
        <f>IFERROR(VLOOKUP(A956,[3]soaBnafar!$A:$G,4,FALSE),0)</f>
        <v>0</v>
      </c>
      <c r="Q956" s="20">
        <f>IFERROR(VLOOKUP(A956,[3]soaBnafar!$A:$G,5,FALSE),0)</f>
        <v>0</v>
      </c>
      <c r="R956" s="20">
        <f>IFERROR(VLOOKUP(A956,[3]soaBnafar!$A:$G,6,FALSE),0)</f>
        <v>0</v>
      </c>
      <c r="S956" s="20">
        <f>IFERROR(VLOOKUP(A956,[3]soaBnafar!$A:$G,7,FALSE),0)</f>
        <v>0</v>
      </c>
      <c r="T956" s="32">
        <f t="shared" si="170"/>
        <v>114657</v>
      </c>
      <c r="U956" s="21">
        <f t="shared" si="171"/>
        <v>12158203</v>
      </c>
      <c r="V956" s="21">
        <f t="shared" si="172"/>
        <v>55031</v>
      </c>
      <c r="W956" s="21">
        <f t="shared" si="173"/>
        <v>5267780</v>
      </c>
      <c r="X956" s="21">
        <f t="shared" si="174"/>
        <v>0</v>
      </c>
      <c r="Y956" s="33">
        <f t="shared" si="175"/>
        <v>0</v>
      </c>
      <c r="Z956" s="4" t="str">
        <f t="shared" si="176"/>
        <v>Sim</v>
      </c>
      <c r="AA956" s="4" t="str">
        <f t="shared" si="177"/>
        <v>Sim</v>
      </c>
      <c r="AB956" s="4" t="str">
        <f t="shared" si="178"/>
        <v>Sim</v>
      </c>
      <c r="AC956" s="4" t="str">
        <f t="shared" si="179"/>
        <v>Sim</v>
      </c>
      <c r="AD956" s="4" t="str">
        <f t="shared" si="180"/>
        <v>Não</v>
      </c>
      <c r="AE956" s="30" t="str">
        <f t="shared" si="181"/>
        <v>Não</v>
      </c>
    </row>
    <row r="957" spans="1:31" x14ac:dyDescent="0.25">
      <c r="A957" s="23">
        <v>250690</v>
      </c>
      <c r="B957" s="27">
        <f>IFERROR(VLOOKUP(A957,[1]Monitoramento_Base_somente_disp!$A:$L,5,FALSE),0)</f>
        <v>108977</v>
      </c>
      <c r="C957" s="20">
        <f>IFERROR(VLOOKUP(A957,[1]Monitoramento_Base_somente_disp!$A:$L,6,FALSE),0)</f>
        <v>14579634</v>
      </c>
      <c r="D957" s="20">
        <f>IFERROR(VLOOKUP(A957,[1]Monitoramento_Base_somente_disp!$A:$L,7,FALSE),0)</f>
        <v>93919</v>
      </c>
      <c r="E957" s="20">
        <f>IFERROR(VLOOKUP(A957,[1]Monitoramento_Base_somente_disp!$A:$L,8,FALSE),0)</f>
        <v>6726017</v>
      </c>
      <c r="F957" s="20">
        <f>IFERROR(VLOOKUP(A957,[1]Monitoramento_Base_somente_disp!$A:$L,9,FALSE),0)</f>
        <v>0</v>
      </c>
      <c r="G957" s="28">
        <f>IFERROR(VLOOKUP(A957,[1]Monitoramento_Base_somente_disp!$A:$L,10,FALSE),0)</f>
        <v>0</v>
      </c>
      <c r="H957" s="27">
        <f>IFERROR(VLOOKUP(A957,[2]webService!$A:$I,4,FALSE),0)</f>
        <v>0</v>
      </c>
      <c r="I957" s="20">
        <f>IFERROR(VLOOKUP(A957,[2]webService!$A:$II,5,FALSE),0)</f>
        <v>0</v>
      </c>
      <c r="J957" s="20">
        <f>IFERROR(VLOOKUP(A957,[2]webService!$A:$I,6,FALSE),0)</f>
        <v>0</v>
      </c>
      <c r="K957" s="20">
        <f>IFERROR(VLOOKUP(A957,[2]webService!$A:$I,7,FALSE),0)</f>
        <v>0</v>
      </c>
      <c r="L957" s="20">
        <f>IFERROR(VLOOKUP(A957,[2]webService!$A:$I,8,FALSE),0)</f>
        <v>0</v>
      </c>
      <c r="M957" s="28">
        <f>IFERROR(VLOOKUP(A957,[2]webService!$A:$I,9,FALSE),0)</f>
        <v>0</v>
      </c>
      <c r="N957" s="27">
        <f>IFERROR(VLOOKUP(A957,[3]soaBnafar!$A:$G,2,FALSE),0)</f>
        <v>0</v>
      </c>
      <c r="O957" s="20">
        <f>IFERROR(VLOOKUP(A957,[3]soaBnafar!$A:$H,3,FALSE),0)</f>
        <v>0</v>
      </c>
      <c r="P957" s="20">
        <f>IFERROR(VLOOKUP(A957,[3]soaBnafar!$A:$G,4,FALSE),0)</f>
        <v>0</v>
      </c>
      <c r="Q957" s="20">
        <f>IFERROR(VLOOKUP(A957,[3]soaBnafar!$A:$G,5,FALSE),0)</f>
        <v>0</v>
      </c>
      <c r="R957" s="20">
        <f>IFERROR(VLOOKUP(A957,[3]soaBnafar!$A:$G,6,FALSE),0)</f>
        <v>0</v>
      </c>
      <c r="S957" s="20">
        <f>IFERROR(VLOOKUP(A957,[3]soaBnafar!$A:$G,7,FALSE),0)</f>
        <v>0</v>
      </c>
      <c r="T957" s="32">
        <f t="shared" si="170"/>
        <v>108977</v>
      </c>
      <c r="U957" s="21">
        <f t="shared" si="171"/>
        <v>14579634</v>
      </c>
      <c r="V957" s="21">
        <f t="shared" si="172"/>
        <v>93919</v>
      </c>
      <c r="W957" s="21">
        <f t="shared" si="173"/>
        <v>6726017</v>
      </c>
      <c r="X957" s="21">
        <f t="shared" si="174"/>
        <v>0</v>
      </c>
      <c r="Y957" s="33">
        <f t="shared" si="175"/>
        <v>0</v>
      </c>
      <c r="Z957" s="4" t="str">
        <f t="shared" si="176"/>
        <v>Sim</v>
      </c>
      <c r="AA957" s="4" t="str">
        <f t="shared" si="177"/>
        <v>Sim</v>
      </c>
      <c r="AB957" s="4" t="str">
        <f t="shared" si="178"/>
        <v>Sim</v>
      </c>
      <c r="AC957" s="4" t="str">
        <f t="shared" si="179"/>
        <v>Sim</v>
      </c>
      <c r="AD957" s="4" t="str">
        <f t="shared" si="180"/>
        <v>Não</v>
      </c>
      <c r="AE957" s="30" t="str">
        <f t="shared" si="181"/>
        <v>Não</v>
      </c>
    </row>
    <row r="958" spans="1:31" x14ac:dyDescent="0.25">
      <c r="A958" s="23">
        <v>250700</v>
      </c>
      <c r="B958" s="27">
        <f>IFERROR(VLOOKUP(A958,[1]Monitoramento_Base_somente_disp!$A:$L,5,FALSE),0)</f>
        <v>42950</v>
      </c>
      <c r="C958" s="20">
        <f>IFERROR(VLOOKUP(A958,[1]Monitoramento_Base_somente_disp!$A:$L,6,FALSE),0)</f>
        <v>14047774</v>
      </c>
      <c r="D958" s="20">
        <f>IFERROR(VLOOKUP(A958,[1]Monitoramento_Base_somente_disp!$A:$L,7,FALSE),0)</f>
        <v>27120</v>
      </c>
      <c r="E958" s="20">
        <f>IFERROR(VLOOKUP(A958,[1]Monitoramento_Base_somente_disp!$A:$L,8,FALSE),0)</f>
        <v>6267665</v>
      </c>
      <c r="F958" s="20">
        <f>IFERROR(VLOOKUP(A958,[1]Monitoramento_Base_somente_disp!$A:$L,9,FALSE),0)</f>
        <v>0</v>
      </c>
      <c r="G958" s="28">
        <f>IFERROR(VLOOKUP(A958,[1]Monitoramento_Base_somente_disp!$A:$L,10,FALSE),0)</f>
        <v>0</v>
      </c>
      <c r="H958" s="27">
        <f>IFERROR(VLOOKUP(A958,[2]webService!$A:$I,4,FALSE),0)</f>
        <v>0</v>
      </c>
      <c r="I958" s="20">
        <f>IFERROR(VLOOKUP(A958,[2]webService!$A:$II,5,FALSE),0)</f>
        <v>0</v>
      </c>
      <c r="J958" s="20">
        <f>IFERROR(VLOOKUP(A958,[2]webService!$A:$I,6,FALSE),0)</f>
        <v>0</v>
      </c>
      <c r="K958" s="20">
        <f>IFERROR(VLOOKUP(A958,[2]webService!$A:$I,7,FALSE),0)</f>
        <v>0</v>
      </c>
      <c r="L958" s="20">
        <f>IFERROR(VLOOKUP(A958,[2]webService!$A:$I,8,FALSE),0)</f>
        <v>0</v>
      </c>
      <c r="M958" s="28">
        <f>IFERROR(VLOOKUP(A958,[2]webService!$A:$I,9,FALSE),0)</f>
        <v>0</v>
      </c>
      <c r="N958" s="27">
        <f>IFERROR(VLOOKUP(A958,[3]soaBnafar!$A:$G,2,FALSE),0)</f>
        <v>0</v>
      </c>
      <c r="O958" s="20">
        <f>IFERROR(VLOOKUP(A958,[3]soaBnafar!$A:$H,3,FALSE),0)</f>
        <v>0</v>
      </c>
      <c r="P958" s="20">
        <f>IFERROR(VLOOKUP(A958,[3]soaBnafar!$A:$G,4,FALSE),0)</f>
        <v>0</v>
      </c>
      <c r="Q958" s="20">
        <f>IFERROR(VLOOKUP(A958,[3]soaBnafar!$A:$G,5,FALSE),0)</f>
        <v>0</v>
      </c>
      <c r="R958" s="20">
        <f>IFERROR(VLOOKUP(A958,[3]soaBnafar!$A:$G,6,FALSE),0)</f>
        <v>0</v>
      </c>
      <c r="S958" s="20">
        <f>IFERROR(VLOOKUP(A958,[3]soaBnafar!$A:$G,7,FALSE),0)</f>
        <v>0</v>
      </c>
      <c r="T958" s="32">
        <f t="shared" si="170"/>
        <v>42950</v>
      </c>
      <c r="U958" s="21">
        <f t="shared" si="171"/>
        <v>14047774</v>
      </c>
      <c r="V958" s="21">
        <f t="shared" si="172"/>
        <v>27120</v>
      </c>
      <c r="W958" s="21">
        <f t="shared" si="173"/>
        <v>6267665</v>
      </c>
      <c r="X958" s="21">
        <f t="shared" si="174"/>
        <v>0</v>
      </c>
      <c r="Y958" s="33">
        <f t="shared" si="175"/>
        <v>0</v>
      </c>
      <c r="Z958" s="4" t="str">
        <f t="shared" si="176"/>
        <v>Sim</v>
      </c>
      <c r="AA958" s="4" t="str">
        <f t="shared" si="177"/>
        <v>Sim</v>
      </c>
      <c r="AB958" s="4" t="str">
        <f t="shared" si="178"/>
        <v>Sim</v>
      </c>
      <c r="AC958" s="4" t="str">
        <f t="shared" si="179"/>
        <v>Sim</v>
      </c>
      <c r="AD958" s="4" t="str">
        <f t="shared" si="180"/>
        <v>Não</v>
      </c>
      <c r="AE958" s="30" t="str">
        <f t="shared" si="181"/>
        <v>Não</v>
      </c>
    </row>
    <row r="959" spans="1:31" x14ac:dyDescent="0.25">
      <c r="A959" s="23">
        <v>250710</v>
      </c>
      <c r="B959" s="27">
        <f>IFERROR(VLOOKUP(A959,[1]Monitoramento_Base_somente_disp!$A:$L,5,FALSE),0)</f>
        <v>106708</v>
      </c>
      <c r="C959" s="20">
        <f>IFERROR(VLOOKUP(A959,[1]Monitoramento_Base_somente_disp!$A:$L,6,FALSE),0)</f>
        <v>61296212</v>
      </c>
      <c r="D959" s="20">
        <f>IFERROR(VLOOKUP(A959,[1]Monitoramento_Base_somente_disp!$A:$L,7,FALSE),0)</f>
        <v>59310</v>
      </c>
      <c r="E959" s="20">
        <f>IFERROR(VLOOKUP(A959,[1]Monitoramento_Base_somente_disp!$A:$L,8,FALSE),0)</f>
        <v>29578083</v>
      </c>
      <c r="F959" s="20">
        <f>IFERROR(VLOOKUP(A959,[1]Monitoramento_Base_somente_disp!$A:$L,9,FALSE),0)</f>
        <v>0</v>
      </c>
      <c r="G959" s="28">
        <f>IFERROR(VLOOKUP(A959,[1]Monitoramento_Base_somente_disp!$A:$L,10,FALSE),0)</f>
        <v>0</v>
      </c>
      <c r="H959" s="27">
        <f>IFERROR(VLOOKUP(A959,[2]webService!$A:$I,4,FALSE),0)</f>
        <v>0</v>
      </c>
      <c r="I959" s="20">
        <f>IFERROR(VLOOKUP(A959,[2]webService!$A:$II,5,FALSE),0)</f>
        <v>0</v>
      </c>
      <c r="J959" s="20">
        <f>IFERROR(VLOOKUP(A959,[2]webService!$A:$I,6,FALSE),0)</f>
        <v>0</v>
      </c>
      <c r="K959" s="20">
        <f>IFERROR(VLOOKUP(A959,[2]webService!$A:$I,7,FALSE),0)</f>
        <v>0</v>
      </c>
      <c r="L959" s="20">
        <f>IFERROR(VLOOKUP(A959,[2]webService!$A:$I,8,FALSE),0)</f>
        <v>0</v>
      </c>
      <c r="M959" s="28">
        <f>IFERROR(VLOOKUP(A959,[2]webService!$A:$I,9,FALSE),0)</f>
        <v>0</v>
      </c>
      <c r="N959" s="27">
        <f>IFERROR(VLOOKUP(A959,[3]soaBnafar!$A:$G,2,FALSE),0)</f>
        <v>0</v>
      </c>
      <c r="O959" s="20">
        <f>IFERROR(VLOOKUP(A959,[3]soaBnafar!$A:$H,3,FALSE),0)</f>
        <v>0</v>
      </c>
      <c r="P959" s="20">
        <f>IFERROR(VLOOKUP(A959,[3]soaBnafar!$A:$G,4,FALSE),0)</f>
        <v>0</v>
      </c>
      <c r="Q959" s="20">
        <f>IFERROR(VLOOKUP(A959,[3]soaBnafar!$A:$G,5,FALSE),0)</f>
        <v>0</v>
      </c>
      <c r="R959" s="20">
        <f>IFERROR(VLOOKUP(A959,[3]soaBnafar!$A:$G,6,FALSE),0)</f>
        <v>0</v>
      </c>
      <c r="S959" s="20">
        <f>IFERROR(VLOOKUP(A959,[3]soaBnafar!$A:$G,7,FALSE),0)</f>
        <v>0</v>
      </c>
      <c r="T959" s="32">
        <f t="shared" si="170"/>
        <v>106708</v>
      </c>
      <c r="U959" s="21">
        <f t="shared" si="171"/>
        <v>61296212</v>
      </c>
      <c r="V959" s="21">
        <f t="shared" si="172"/>
        <v>59310</v>
      </c>
      <c r="W959" s="21">
        <f t="shared" si="173"/>
        <v>29578083</v>
      </c>
      <c r="X959" s="21">
        <f t="shared" si="174"/>
        <v>0</v>
      </c>
      <c r="Y959" s="33">
        <f t="shared" si="175"/>
        <v>0</v>
      </c>
      <c r="Z959" s="4" t="str">
        <f t="shared" si="176"/>
        <v>Sim</v>
      </c>
      <c r="AA959" s="4" t="str">
        <f t="shared" si="177"/>
        <v>Sim</v>
      </c>
      <c r="AB959" s="4" t="str">
        <f t="shared" si="178"/>
        <v>Sim</v>
      </c>
      <c r="AC959" s="4" t="str">
        <f t="shared" si="179"/>
        <v>Sim</v>
      </c>
      <c r="AD959" s="4" t="str">
        <f t="shared" si="180"/>
        <v>Não</v>
      </c>
      <c r="AE959" s="30" t="str">
        <f t="shared" si="181"/>
        <v>Não</v>
      </c>
    </row>
    <row r="960" spans="1:31" x14ac:dyDescent="0.25">
      <c r="A960" s="23">
        <v>250720</v>
      </c>
      <c r="B960" s="27">
        <f>IFERROR(VLOOKUP(A960,[1]Monitoramento_Base_somente_disp!$A:$L,5,FALSE),0)</f>
        <v>23989</v>
      </c>
      <c r="C960" s="20">
        <f>IFERROR(VLOOKUP(A960,[1]Monitoramento_Base_somente_disp!$A:$L,6,FALSE),0)</f>
        <v>13137112</v>
      </c>
      <c r="D960" s="20">
        <f>IFERROR(VLOOKUP(A960,[1]Monitoramento_Base_somente_disp!$A:$L,7,FALSE),0)</f>
        <v>26408</v>
      </c>
      <c r="E960" s="20">
        <f>IFERROR(VLOOKUP(A960,[1]Monitoramento_Base_somente_disp!$A:$L,8,FALSE),0)</f>
        <v>6839213</v>
      </c>
      <c r="F960" s="20">
        <f>IFERROR(VLOOKUP(A960,[1]Monitoramento_Base_somente_disp!$A:$L,9,FALSE),0)</f>
        <v>0</v>
      </c>
      <c r="G960" s="28">
        <f>IFERROR(VLOOKUP(A960,[1]Monitoramento_Base_somente_disp!$A:$L,10,FALSE),0)</f>
        <v>0</v>
      </c>
      <c r="H960" s="27">
        <f>IFERROR(VLOOKUP(A960,[2]webService!$A:$I,4,FALSE),0)</f>
        <v>0</v>
      </c>
      <c r="I960" s="20">
        <f>IFERROR(VLOOKUP(A960,[2]webService!$A:$II,5,FALSE),0)</f>
        <v>0</v>
      </c>
      <c r="J960" s="20">
        <f>IFERROR(VLOOKUP(A960,[2]webService!$A:$I,6,FALSE),0)</f>
        <v>0</v>
      </c>
      <c r="K960" s="20">
        <f>IFERROR(VLOOKUP(A960,[2]webService!$A:$I,7,FALSE),0)</f>
        <v>0</v>
      </c>
      <c r="L960" s="20">
        <f>IFERROR(VLOOKUP(A960,[2]webService!$A:$I,8,FALSE),0)</f>
        <v>0</v>
      </c>
      <c r="M960" s="28">
        <f>IFERROR(VLOOKUP(A960,[2]webService!$A:$I,9,FALSE),0)</f>
        <v>0</v>
      </c>
      <c r="N960" s="27">
        <f>IFERROR(VLOOKUP(A960,[3]soaBnafar!$A:$G,2,FALSE),0)</f>
        <v>0</v>
      </c>
      <c r="O960" s="20">
        <f>IFERROR(VLOOKUP(A960,[3]soaBnafar!$A:$H,3,FALSE),0)</f>
        <v>0</v>
      </c>
      <c r="P960" s="20">
        <f>IFERROR(VLOOKUP(A960,[3]soaBnafar!$A:$G,4,FALSE),0)</f>
        <v>0</v>
      </c>
      <c r="Q960" s="20">
        <f>IFERROR(VLOOKUP(A960,[3]soaBnafar!$A:$G,5,FALSE),0)</f>
        <v>0</v>
      </c>
      <c r="R960" s="20">
        <f>IFERROR(VLOOKUP(A960,[3]soaBnafar!$A:$G,6,FALSE),0)</f>
        <v>0</v>
      </c>
      <c r="S960" s="20">
        <f>IFERROR(VLOOKUP(A960,[3]soaBnafar!$A:$G,7,FALSE),0)</f>
        <v>0</v>
      </c>
      <c r="T960" s="32">
        <f t="shared" si="170"/>
        <v>23989</v>
      </c>
      <c r="U960" s="21">
        <f t="shared" si="171"/>
        <v>13137112</v>
      </c>
      <c r="V960" s="21">
        <f t="shared" si="172"/>
        <v>26408</v>
      </c>
      <c r="W960" s="21">
        <f t="shared" si="173"/>
        <v>6839213</v>
      </c>
      <c r="X960" s="21">
        <f t="shared" si="174"/>
        <v>0</v>
      </c>
      <c r="Y960" s="33">
        <f t="shared" si="175"/>
        <v>0</v>
      </c>
      <c r="Z960" s="4" t="str">
        <f t="shared" si="176"/>
        <v>Sim</v>
      </c>
      <c r="AA960" s="4" t="str">
        <f t="shared" si="177"/>
        <v>Sim</v>
      </c>
      <c r="AB960" s="4" t="str">
        <f t="shared" si="178"/>
        <v>Sim</v>
      </c>
      <c r="AC960" s="4" t="str">
        <f t="shared" si="179"/>
        <v>Sim</v>
      </c>
      <c r="AD960" s="4" t="str">
        <f t="shared" si="180"/>
        <v>Não</v>
      </c>
      <c r="AE960" s="30" t="str">
        <f t="shared" si="181"/>
        <v>Não</v>
      </c>
    </row>
    <row r="961" spans="1:31" x14ac:dyDescent="0.25">
      <c r="A961" s="23">
        <v>250730</v>
      </c>
      <c r="B961" s="27">
        <f>IFERROR(VLOOKUP(A961,[1]Monitoramento_Base_somente_disp!$A:$L,5,FALSE),0)</f>
        <v>30204</v>
      </c>
      <c r="C961" s="20">
        <f>IFERROR(VLOOKUP(A961,[1]Monitoramento_Base_somente_disp!$A:$L,6,FALSE),0)</f>
        <v>6646082</v>
      </c>
      <c r="D961" s="20">
        <f>IFERROR(VLOOKUP(A961,[1]Monitoramento_Base_somente_disp!$A:$L,7,FALSE),0)</f>
        <v>11529</v>
      </c>
      <c r="E961" s="20">
        <f>IFERROR(VLOOKUP(A961,[1]Monitoramento_Base_somente_disp!$A:$L,8,FALSE),0)</f>
        <v>3008244</v>
      </c>
      <c r="F961" s="20">
        <f>IFERROR(VLOOKUP(A961,[1]Monitoramento_Base_somente_disp!$A:$L,9,FALSE),0)</f>
        <v>0</v>
      </c>
      <c r="G961" s="28">
        <f>IFERROR(VLOOKUP(A961,[1]Monitoramento_Base_somente_disp!$A:$L,10,FALSE),0)</f>
        <v>0</v>
      </c>
      <c r="H961" s="27">
        <f>IFERROR(VLOOKUP(A961,[2]webService!$A:$I,4,FALSE),0)</f>
        <v>0</v>
      </c>
      <c r="I961" s="20">
        <f>IFERROR(VLOOKUP(A961,[2]webService!$A:$II,5,FALSE),0)</f>
        <v>0</v>
      </c>
      <c r="J961" s="20">
        <f>IFERROR(VLOOKUP(A961,[2]webService!$A:$I,6,FALSE),0)</f>
        <v>0</v>
      </c>
      <c r="K961" s="20">
        <f>IFERROR(VLOOKUP(A961,[2]webService!$A:$I,7,FALSE),0)</f>
        <v>0</v>
      </c>
      <c r="L961" s="20">
        <f>IFERROR(VLOOKUP(A961,[2]webService!$A:$I,8,FALSE),0)</f>
        <v>0</v>
      </c>
      <c r="M961" s="28">
        <f>IFERROR(VLOOKUP(A961,[2]webService!$A:$I,9,FALSE),0)</f>
        <v>0</v>
      </c>
      <c r="N961" s="27">
        <f>IFERROR(VLOOKUP(A961,[3]soaBnafar!$A:$G,2,FALSE),0)</f>
        <v>0</v>
      </c>
      <c r="O961" s="20">
        <f>IFERROR(VLOOKUP(A961,[3]soaBnafar!$A:$H,3,FALSE),0)</f>
        <v>0</v>
      </c>
      <c r="P961" s="20">
        <f>IFERROR(VLOOKUP(A961,[3]soaBnafar!$A:$G,4,FALSE),0)</f>
        <v>0</v>
      </c>
      <c r="Q961" s="20">
        <f>IFERROR(VLOOKUP(A961,[3]soaBnafar!$A:$G,5,FALSE),0)</f>
        <v>0</v>
      </c>
      <c r="R961" s="20">
        <f>IFERROR(VLOOKUP(A961,[3]soaBnafar!$A:$G,6,FALSE),0)</f>
        <v>0</v>
      </c>
      <c r="S961" s="20">
        <f>IFERROR(VLOOKUP(A961,[3]soaBnafar!$A:$G,7,FALSE),0)</f>
        <v>0</v>
      </c>
      <c r="T961" s="32">
        <f t="shared" si="170"/>
        <v>30204</v>
      </c>
      <c r="U961" s="21">
        <f t="shared" si="171"/>
        <v>6646082</v>
      </c>
      <c r="V961" s="21">
        <f t="shared" si="172"/>
        <v>11529</v>
      </c>
      <c r="W961" s="21">
        <f t="shared" si="173"/>
        <v>3008244</v>
      </c>
      <c r="X961" s="21">
        <f t="shared" si="174"/>
        <v>0</v>
      </c>
      <c r="Y961" s="33">
        <f t="shared" si="175"/>
        <v>0</v>
      </c>
      <c r="Z961" s="4" t="str">
        <f t="shared" si="176"/>
        <v>Sim</v>
      </c>
      <c r="AA961" s="4" t="str">
        <f t="shared" si="177"/>
        <v>Sim</v>
      </c>
      <c r="AB961" s="4" t="str">
        <f t="shared" si="178"/>
        <v>Sim</v>
      </c>
      <c r="AC961" s="4" t="str">
        <f t="shared" si="179"/>
        <v>Sim</v>
      </c>
      <c r="AD961" s="4" t="str">
        <f t="shared" si="180"/>
        <v>Não</v>
      </c>
      <c r="AE961" s="30" t="str">
        <f t="shared" si="181"/>
        <v>Não</v>
      </c>
    </row>
    <row r="962" spans="1:31" x14ac:dyDescent="0.25">
      <c r="A962" s="23">
        <v>250740</v>
      </c>
      <c r="B962" s="27">
        <f>IFERROR(VLOOKUP(A962,[1]Monitoramento_Base_somente_disp!$A:$L,5,FALSE),0)</f>
        <v>11851</v>
      </c>
      <c r="C962" s="20">
        <f>IFERROR(VLOOKUP(A962,[1]Monitoramento_Base_somente_disp!$A:$L,6,FALSE),0)</f>
        <v>1060503</v>
      </c>
      <c r="D962" s="20">
        <f>IFERROR(VLOOKUP(A962,[1]Monitoramento_Base_somente_disp!$A:$L,7,FALSE),0)</f>
        <v>12621</v>
      </c>
      <c r="E962" s="20">
        <f>IFERROR(VLOOKUP(A962,[1]Monitoramento_Base_somente_disp!$A:$L,8,FALSE),0)</f>
        <v>703792</v>
      </c>
      <c r="F962" s="20">
        <f>IFERROR(VLOOKUP(A962,[1]Monitoramento_Base_somente_disp!$A:$L,9,FALSE),0)</f>
        <v>0</v>
      </c>
      <c r="G962" s="28">
        <f>IFERROR(VLOOKUP(A962,[1]Monitoramento_Base_somente_disp!$A:$L,10,FALSE),0)</f>
        <v>0</v>
      </c>
      <c r="H962" s="27">
        <f>IFERROR(VLOOKUP(A962,[2]webService!$A:$I,4,FALSE),0)</f>
        <v>0</v>
      </c>
      <c r="I962" s="20">
        <f>IFERROR(VLOOKUP(A962,[2]webService!$A:$II,5,FALSE),0)</f>
        <v>0</v>
      </c>
      <c r="J962" s="20">
        <f>IFERROR(VLOOKUP(A962,[2]webService!$A:$I,6,FALSE),0)</f>
        <v>0</v>
      </c>
      <c r="K962" s="20">
        <f>IFERROR(VLOOKUP(A962,[2]webService!$A:$I,7,FALSE),0)</f>
        <v>0</v>
      </c>
      <c r="L962" s="20">
        <f>IFERROR(VLOOKUP(A962,[2]webService!$A:$I,8,FALSE),0)</f>
        <v>0</v>
      </c>
      <c r="M962" s="28">
        <f>IFERROR(VLOOKUP(A962,[2]webService!$A:$I,9,FALSE),0)</f>
        <v>0</v>
      </c>
      <c r="N962" s="27">
        <f>IFERROR(VLOOKUP(A962,[3]soaBnafar!$A:$G,2,FALSE),0)</f>
        <v>0</v>
      </c>
      <c r="O962" s="20">
        <f>IFERROR(VLOOKUP(A962,[3]soaBnafar!$A:$H,3,FALSE),0)</f>
        <v>0</v>
      </c>
      <c r="P962" s="20">
        <f>IFERROR(VLOOKUP(A962,[3]soaBnafar!$A:$G,4,FALSE),0)</f>
        <v>0</v>
      </c>
      <c r="Q962" s="20">
        <f>IFERROR(VLOOKUP(A962,[3]soaBnafar!$A:$G,5,FALSE),0)</f>
        <v>0</v>
      </c>
      <c r="R962" s="20">
        <f>IFERROR(VLOOKUP(A962,[3]soaBnafar!$A:$G,6,FALSE),0)</f>
        <v>0</v>
      </c>
      <c r="S962" s="20">
        <f>IFERROR(VLOOKUP(A962,[3]soaBnafar!$A:$G,7,FALSE),0)</f>
        <v>0</v>
      </c>
      <c r="T962" s="32">
        <f t="shared" si="170"/>
        <v>11851</v>
      </c>
      <c r="U962" s="21">
        <f t="shared" si="171"/>
        <v>1060503</v>
      </c>
      <c r="V962" s="21">
        <f t="shared" si="172"/>
        <v>12621</v>
      </c>
      <c r="W962" s="21">
        <f t="shared" si="173"/>
        <v>703792</v>
      </c>
      <c r="X962" s="21">
        <f t="shared" si="174"/>
        <v>0</v>
      </c>
      <c r="Y962" s="33">
        <f t="shared" si="175"/>
        <v>0</v>
      </c>
      <c r="Z962" s="4" t="str">
        <f t="shared" si="176"/>
        <v>Sim</v>
      </c>
      <c r="AA962" s="4" t="str">
        <f t="shared" si="177"/>
        <v>Sim</v>
      </c>
      <c r="AB962" s="4" t="str">
        <f t="shared" si="178"/>
        <v>Sim</v>
      </c>
      <c r="AC962" s="4" t="str">
        <f t="shared" si="179"/>
        <v>Sim</v>
      </c>
      <c r="AD962" s="4" t="str">
        <f t="shared" si="180"/>
        <v>Não</v>
      </c>
      <c r="AE962" s="30" t="str">
        <f t="shared" si="181"/>
        <v>Não</v>
      </c>
    </row>
    <row r="963" spans="1:31" x14ac:dyDescent="0.25">
      <c r="A963" s="23">
        <v>250770</v>
      </c>
      <c r="B963" s="27">
        <f>IFERROR(VLOOKUP(A963,[1]Monitoramento_Base_somente_disp!$A:$L,5,FALSE),0)</f>
        <v>17836</v>
      </c>
      <c r="C963" s="20">
        <f>IFERROR(VLOOKUP(A963,[1]Monitoramento_Base_somente_disp!$A:$L,6,FALSE),0)</f>
        <v>816056</v>
      </c>
      <c r="D963" s="20">
        <f>IFERROR(VLOOKUP(A963,[1]Monitoramento_Base_somente_disp!$A:$L,7,FALSE),0)</f>
        <v>7852</v>
      </c>
      <c r="E963" s="20">
        <f>IFERROR(VLOOKUP(A963,[1]Monitoramento_Base_somente_disp!$A:$L,8,FALSE),0)</f>
        <v>453433</v>
      </c>
      <c r="F963" s="20">
        <f>IFERROR(VLOOKUP(A963,[1]Monitoramento_Base_somente_disp!$A:$L,9,FALSE),0)</f>
        <v>0</v>
      </c>
      <c r="G963" s="28">
        <f>IFERROR(VLOOKUP(A963,[1]Monitoramento_Base_somente_disp!$A:$L,10,FALSE),0)</f>
        <v>0</v>
      </c>
      <c r="H963" s="27">
        <f>IFERROR(VLOOKUP(A963,[2]webService!$A:$I,4,FALSE),0)</f>
        <v>0</v>
      </c>
      <c r="I963" s="20">
        <f>IFERROR(VLOOKUP(A963,[2]webService!$A:$II,5,FALSE),0)</f>
        <v>0</v>
      </c>
      <c r="J963" s="20">
        <f>IFERROR(VLOOKUP(A963,[2]webService!$A:$I,6,FALSE),0)</f>
        <v>0</v>
      </c>
      <c r="K963" s="20">
        <f>IFERROR(VLOOKUP(A963,[2]webService!$A:$I,7,FALSE),0)</f>
        <v>0</v>
      </c>
      <c r="L963" s="20">
        <f>IFERROR(VLOOKUP(A963,[2]webService!$A:$I,8,FALSE),0)</f>
        <v>0</v>
      </c>
      <c r="M963" s="28">
        <f>IFERROR(VLOOKUP(A963,[2]webService!$A:$I,9,FALSE),0)</f>
        <v>0</v>
      </c>
      <c r="N963" s="27">
        <f>IFERROR(VLOOKUP(A963,[3]soaBnafar!$A:$G,2,FALSE),0)</f>
        <v>0</v>
      </c>
      <c r="O963" s="20">
        <f>IFERROR(VLOOKUP(A963,[3]soaBnafar!$A:$H,3,FALSE),0)</f>
        <v>0</v>
      </c>
      <c r="P963" s="20">
        <f>IFERROR(VLOOKUP(A963,[3]soaBnafar!$A:$G,4,FALSE),0)</f>
        <v>0</v>
      </c>
      <c r="Q963" s="20">
        <f>IFERROR(VLOOKUP(A963,[3]soaBnafar!$A:$G,5,FALSE),0)</f>
        <v>0</v>
      </c>
      <c r="R963" s="20">
        <f>IFERROR(VLOOKUP(A963,[3]soaBnafar!$A:$G,6,FALSE),0)</f>
        <v>0</v>
      </c>
      <c r="S963" s="20">
        <f>IFERROR(VLOOKUP(A963,[3]soaBnafar!$A:$G,7,FALSE),0)</f>
        <v>0</v>
      </c>
      <c r="T963" s="32">
        <f t="shared" si="170"/>
        <v>17836</v>
      </c>
      <c r="U963" s="21">
        <f t="shared" si="171"/>
        <v>816056</v>
      </c>
      <c r="V963" s="21">
        <f t="shared" si="172"/>
        <v>7852</v>
      </c>
      <c r="W963" s="21">
        <f t="shared" si="173"/>
        <v>453433</v>
      </c>
      <c r="X963" s="21">
        <f t="shared" si="174"/>
        <v>0</v>
      </c>
      <c r="Y963" s="33">
        <f t="shared" si="175"/>
        <v>0</v>
      </c>
      <c r="Z963" s="4" t="str">
        <f t="shared" si="176"/>
        <v>Sim</v>
      </c>
      <c r="AA963" s="4" t="str">
        <f t="shared" si="177"/>
        <v>Sim</v>
      </c>
      <c r="AB963" s="4" t="str">
        <f t="shared" si="178"/>
        <v>Sim</v>
      </c>
      <c r="AC963" s="4" t="str">
        <f t="shared" si="179"/>
        <v>Sim</v>
      </c>
      <c r="AD963" s="4" t="str">
        <f t="shared" si="180"/>
        <v>Não</v>
      </c>
      <c r="AE963" s="30" t="str">
        <f t="shared" si="181"/>
        <v>Não</v>
      </c>
    </row>
    <row r="964" spans="1:31" x14ac:dyDescent="0.25">
      <c r="A964" s="23">
        <v>250790</v>
      </c>
      <c r="B964" s="27">
        <f>IFERROR(VLOOKUP(A964,[1]Monitoramento_Base_somente_disp!$A:$L,5,FALSE),0)</f>
        <v>43220</v>
      </c>
      <c r="C964" s="20">
        <f>IFERROR(VLOOKUP(A964,[1]Monitoramento_Base_somente_disp!$A:$L,6,FALSE),0)</f>
        <v>7574439</v>
      </c>
      <c r="D964" s="20">
        <f>IFERROR(VLOOKUP(A964,[1]Monitoramento_Base_somente_disp!$A:$L,7,FALSE),0)</f>
        <v>21470</v>
      </c>
      <c r="E964" s="20">
        <f>IFERROR(VLOOKUP(A964,[1]Monitoramento_Base_somente_disp!$A:$L,8,FALSE),0)</f>
        <v>3655430</v>
      </c>
      <c r="F964" s="20">
        <f>IFERROR(VLOOKUP(A964,[1]Monitoramento_Base_somente_disp!$A:$L,9,FALSE),0)</f>
        <v>0</v>
      </c>
      <c r="G964" s="28">
        <f>IFERROR(VLOOKUP(A964,[1]Monitoramento_Base_somente_disp!$A:$L,10,FALSE),0)</f>
        <v>0</v>
      </c>
      <c r="H964" s="27">
        <f>IFERROR(VLOOKUP(A964,[2]webService!$A:$I,4,FALSE),0)</f>
        <v>0</v>
      </c>
      <c r="I964" s="20">
        <f>IFERROR(VLOOKUP(A964,[2]webService!$A:$II,5,FALSE),0)</f>
        <v>0</v>
      </c>
      <c r="J964" s="20">
        <f>IFERROR(VLOOKUP(A964,[2]webService!$A:$I,6,FALSE),0)</f>
        <v>0</v>
      </c>
      <c r="K964" s="20">
        <f>IFERROR(VLOOKUP(A964,[2]webService!$A:$I,7,FALSE),0)</f>
        <v>0</v>
      </c>
      <c r="L964" s="20">
        <f>IFERROR(VLOOKUP(A964,[2]webService!$A:$I,8,FALSE),0)</f>
        <v>0</v>
      </c>
      <c r="M964" s="28">
        <f>IFERROR(VLOOKUP(A964,[2]webService!$A:$I,9,FALSE),0)</f>
        <v>0</v>
      </c>
      <c r="N964" s="27">
        <f>IFERROR(VLOOKUP(A964,[3]soaBnafar!$A:$G,2,FALSE),0)</f>
        <v>0</v>
      </c>
      <c r="O964" s="20">
        <f>IFERROR(VLOOKUP(A964,[3]soaBnafar!$A:$H,3,FALSE),0)</f>
        <v>0</v>
      </c>
      <c r="P964" s="20">
        <f>IFERROR(VLOOKUP(A964,[3]soaBnafar!$A:$G,4,FALSE),0)</f>
        <v>0</v>
      </c>
      <c r="Q964" s="20">
        <f>IFERROR(VLOOKUP(A964,[3]soaBnafar!$A:$G,5,FALSE),0)</f>
        <v>0</v>
      </c>
      <c r="R964" s="20">
        <f>IFERROR(VLOOKUP(A964,[3]soaBnafar!$A:$G,6,FALSE),0)</f>
        <v>0</v>
      </c>
      <c r="S964" s="20">
        <f>IFERROR(VLOOKUP(A964,[3]soaBnafar!$A:$G,7,FALSE),0)</f>
        <v>0</v>
      </c>
      <c r="T964" s="32">
        <f t="shared" si="170"/>
        <v>43220</v>
      </c>
      <c r="U964" s="21">
        <f t="shared" si="171"/>
        <v>7574439</v>
      </c>
      <c r="V964" s="21">
        <f t="shared" si="172"/>
        <v>21470</v>
      </c>
      <c r="W964" s="21">
        <f t="shared" si="173"/>
        <v>3655430</v>
      </c>
      <c r="X964" s="21">
        <f t="shared" si="174"/>
        <v>0</v>
      </c>
      <c r="Y964" s="33">
        <f t="shared" si="175"/>
        <v>0</v>
      </c>
      <c r="Z964" s="4" t="str">
        <f t="shared" si="176"/>
        <v>Sim</v>
      </c>
      <c r="AA964" s="4" t="str">
        <f t="shared" si="177"/>
        <v>Sim</v>
      </c>
      <c r="AB964" s="4" t="str">
        <f t="shared" si="178"/>
        <v>Sim</v>
      </c>
      <c r="AC964" s="4" t="str">
        <f t="shared" si="179"/>
        <v>Sim</v>
      </c>
      <c r="AD964" s="4" t="str">
        <f t="shared" si="180"/>
        <v>Não</v>
      </c>
      <c r="AE964" s="30" t="str">
        <f t="shared" si="181"/>
        <v>Não</v>
      </c>
    </row>
    <row r="965" spans="1:31" x14ac:dyDescent="0.25">
      <c r="A965" s="23">
        <v>250800</v>
      </c>
      <c r="B965" s="27">
        <f>IFERROR(VLOOKUP(A965,[1]Monitoramento_Base_somente_disp!$A:$L,5,FALSE),0)</f>
        <v>3671</v>
      </c>
      <c r="C965" s="20">
        <f>IFERROR(VLOOKUP(A965,[1]Monitoramento_Base_somente_disp!$A:$L,6,FALSE),0)</f>
        <v>1139440</v>
      </c>
      <c r="D965" s="20">
        <f>IFERROR(VLOOKUP(A965,[1]Monitoramento_Base_somente_disp!$A:$L,7,FALSE),0)</f>
        <v>4325</v>
      </c>
      <c r="E965" s="20">
        <f>IFERROR(VLOOKUP(A965,[1]Monitoramento_Base_somente_disp!$A:$L,8,FALSE),0)</f>
        <v>667135</v>
      </c>
      <c r="F965" s="20">
        <f>IFERROR(VLOOKUP(A965,[1]Monitoramento_Base_somente_disp!$A:$L,9,FALSE),0)</f>
        <v>0</v>
      </c>
      <c r="G965" s="28">
        <f>IFERROR(VLOOKUP(A965,[1]Monitoramento_Base_somente_disp!$A:$L,10,FALSE),0)</f>
        <v>0</v>
      </c>
      <c r="H965" s="27">
        <f>IFERROR(VLOOKUP(A965,[2]webService!$A:$I,4,FALSE),0)</f>
        <v>0</v>
      </c>
      <c r="I965" s="20">
        <f>IFERROR(VLOOKUP(A965,[2]webService!$A:$II,5,FALSE),0)</f>
        <v>0</v>
      </c>
      <c r="J965" s="20">
        <f>IFERROR(VLOOKUP(A965,[2]webService!$A:$I,6,FALSE),0)</f>
        <v>0</v>
      </c>
      <c r="K965" s="20">
        <f>IFERROR(VLOOKUP(A965,[2]webService!$A:$I,7,FALSE),0)</f>
        <v>0</v>
      </c>
      <c r="L965" s="20">
        <f>IFERROR(VLOOKUP(A965,[2]webService!$A:$I,8,FALSE),0)</f>
        <v>0</v>
      </c>
      <c r="M965" s="28">
        <f>IFERROR(VLOOKUP(A965,[2]webService!$A:$I,9,FALSE),0)</f>
        <v>0</v>
      </c>
      <c r="N965" s="27">
        <f>IFERROR(VLOOKUP(A965,[3]soaBnafar!$A:$G,2,FALSE),0)</f>
        <v>0</v>
      </c>
      <c r="O965" s="20">
        <f>IFERROR(VLOOKUP(A965,[3]soaBnafar!$A:$H,3,FALSE),0)</f>
        <v>0</v>
      </c>
      <c r="P965" s="20">
        <f>IFERROR(VLOOKUP(A965,[3]soaBnafar!$A:$G,4,FALSE),0)</f>
        <v>0</v>
      </c>
      <c r="Q965" s="20">
        <f>IFERROR(VLOOKUP(A965,[3]soaBnafar!$A:$G,5,FALSE),0)</f>
        <v>0</v>
      </c>
      <c r="R965" s="20">
        <f>IFERROR(VLOOKUP(A965,[3]soaBnafar!$A:$G,6,FALSE),0)</f>
        <v>0</v>
      </c>
      <c r="S965" s="20">
        <f>IFERROR(VLOOKUP(A965,[3]soaBnafar!$A:$G,7,FALSE),0)</f>
        <v>0</v>
      </c>
      <c r="T965" s="32">
        <f t="shared" si="170"/>
        <v>3671</v>
      </c>
      <c r="U965" s="21">
        <f t="shared" si="171"/>
        <v>1139440</v>
      </c>
      <c r="V965" s="21">
        <f t="shared" si="172"/>
        <v>4325</v>
      </c>
      <c r="W965" s="21">
        <f t="shared" si="173"/>
        <v>667135</v>
      </c>
      <c r="X965" s="21">
        <f t="shared" si="174"/>
        <v>0</v>
      </c>
      <c r="Y965" s="33">
        <f t="shared" si="175"/>
        <v>0</v>
      </c>
      <c r="Z965" s="4" t="str">
        <f t="shared" si="176"/>
        <v>Sim</v>
      </c>
      <c r="AA965" s="4" t="str">
        <f t="shared" si="177"/>
        <v>Sim</v>
      </c>
      <c r="AB965" s="4" t="str">
        <f t="shared" si="178"/>
        <v>Sim</v>
      </c>
      <c r="AC965" s="4" t="str">
        <f t="shared" si="179"/>
        <v>Sim</v>
      </c>
      <c r="AD965" s="4" t="str">
        <f t="shared" si="180"/>
        <v>Não</v>
      </c>
      <c r="AE965" s="30" t="str">
        <f t="shared" si="181"/>
        <v>Não</v>
      </c>
    </row>
    <row r="966" spans="1:31" x14ac:dyDescent="0.25">
      <c r="A966" s="23">
        <v>250810</v>
      </c>
      <c r="B966" s="27">
        <f>IFERROR(VLOOKUP(A966,[1]Monitoramento_Base_somente_disp!$A:$L,5,FALSE),0)</f>
        <v>468</v>
      </c>
      <c r="C966" s="20">
        <f>IFERROR(VLOOKUP(A966,[1]Monitoramento_Base_somente_disp!$A:$L,6,FALSE),0)</f>
        <v>132460</v>
      </c>
      <c r="D966" s="20">
        <f>IFERROR(VLOOKUP(A966,[1]Monitoramento_Base_somente_disp!$A:$L,7,FALSE),0)</f>
        <v>120</v>
      </c>
      <c r="E966" s="20">
        <f>IFERROR(VLOOKUP(A966,[1]Monitoramento_Base_somente_disp!$A:$L,8,FALSE),0)</f>
        <v>60362</v>
      </c>
      <c r="F966" s="20">
        <f>IFERROR(VLOOKUP(A966,[1]Monitoramento_Base_somente_disp!$A:$L,9,FALSE),0)</f>
        <v>0</v>
      </c>
      <c r="G966" s="28">
        <f>IFERROR(VLOOKUP(A966,[1]Monitoramento_Base_somente_disp!$A:$L,10,FALSE),0)</f>
        <v>0</v>
      </c>
      <c r="H966" s="27">
        <f>IFERROR(VLOOKUP(A966,[2]webService!$A:$I,4,FALSE),0)</f>
        <v>0</v>
      </c>
      <c r="I966" s="20">
        <f>IFERROR(VLOOKUP(A966,[2]webService!$A:$II,5,FALSE),0)</f>
        <v>0</v>
      </c>
      <c r="J966" s="20">
        <f>IFERROR(VLOOKUP(A966,[2]webService!$A:$I,6,FALSE),0)</f>
        <v>0</v>
      </c>
      <c r="K966" s="20">
        <f>IFERROR(VLOOKUP(A966,[2]webService!$A:$I,7,FALSE),0)</f>
        <v>0</v>
      </c>
      <c r="L966" s="20">
        <f>IFERROR(VLOOKUP(A966,[2]webService!$A:$I,8,FALSE),0)</f>
        <v>0</v>
      </c>
      <c r="M966" s="28">
        <f>IFERROR(VLOOKUP(A966,[2]webService!$A:$I,9,FALSE),0)</f>
        <v>0</v>
      </c>
      <c r="N966" s="27">
        <f>IFERROR(VLOOKUP(A966,[3]soaBnafar!$A:$G,2,FALSE),0)</f>
        <v>0</v>
      </c>
      <c r="O966" s="20">
        <f>IFERROR(VLOOKUP(A966,[3]soaBnafar!$A:$H,3,FALSE),0)</f>
        <v>0</v>
      </c>
      <c r="P966" s="20">
        <f>IFERROR(VLOOKUP(A966,[3]soaBnafar!$A:$G,4,FALSE),0)</f>
        <v>0</v>
      </c>
      <c r="Q966" s="20">
        <f>IFERROR(VLOOKUP(A966,[3]soaBnafar!$A:$G,5,FALSE),0)</f>
        <v>0</v>
      </c>
      <c r="R966" s="20">
        <f>IFERROR(VLOOKUP(A966,[3]soaBnafar!$A:$G,6,FALSE),0)</f>
        <v>0</v>
      </c>
      <c r="S966" s="20">
        <f>IFERROR(VLOOKUP(A966,[3]soaBnafar!$A:$G,7,FALSE),0)</f>
        <v>0</v>
      </c>
      <c r="T966" s="32">
        <f t="shared" ref="T966:T1029" si="182">B966+H966+N966</f>
        <v>468</v>
      </c>
      <c r="U966" s="21">
        <f t="shared" ref="U966:U1029" si="183">C966+I966+O966</f>
        <v>132460</v>
      </c>
      <c r="V966" s="21">
        <f t="shared" ref="V966:V1029" si="184">D966+J966+P966</f>
        <v>120</v>
      </c>
      <c r="W966" s="21">
        <f t="shared" ref="W966:W1029" si="185">E966+K966+Q966</f>
        <v>60362</v>
      </c>
      <c r="X966" s="21">
        <f t="shared" ref="X966:X1029" si="186">F966+L966+R966</f>
        <v>0</v>
      </c>
      <c r="Y966" s="33">
        <f t="shared" ref="Y966:Y1029" si="187">G966+M966+S966</f>
        <v>0</v>
      </c>
      <c r="Z966" s="4" t="str">
        <f t="shared" ref="Z966:Z1029" si="188">IF(T966=0,"Não","Sim")</f>
        <v>Sim</v>
      </c>
      <c r="AA966" s="4" t="str">
        <f t="shared" ref="AA966:AA1029" si="189">IF(U966=0,"Não","Sim")</f>
        <v>Sim</v>
      </c>
      <c r="AB966" s="4" t="str">
        <f t="shared" ref="AB966:AB1029" si="190">IF(V966=0,"Não","Sim")</f>
        <v>Sim</v>
      </c>
      <c r="AC966" s="4" t="str">
        <f t="shared" ref="AC966:AC1029" si="191">IF(W966=0,"Não","Sim")</f>
        <v>Sim</v>
      </c>
      <c r="AD966" s="4" t="str">
        <f t="shared" ref="AD966:AD1029" si="192">IF(X966=0,"Não","Sim")</f>
        <v>Não</v>
      </c>
      <c r="AE966" s="30" t="str">
        <f t="shared" ref="AE966:AE1029" si="193">IF(Y966=0,"Não","Sim")</f>
        <v>Não</v>
      </c>
    </row>
    <row r="967" spans="1:31" x14ac:dyDescent="0.25">
      <c r="A967" s="23">
        <v>250820</v>
      </c>
      <c r="B967" s="27">
        <f>IFERROR(VLOOKUP(A967,[1]Monitoramento_Base_somente_disp!$A:$L,5,FALSE),0)</f>
        <v>15086</v>
      </c>
      <c r="C967" s="20">
        <f>IFERROR(VLOOKUP(A967,[1]Monitoramento_Base_somente_disp!$A:$L,6,FALSE),0)</f>
        <v>1088031</v>
      </c>
      <c r="D967" s="20">
        <f>IFERROR(VLOOKUP(A967,[1]Monitoramento_Base_somente_disp!$A:$L,7,FALSE),0)</f>
        <v>5689</v>
      </c>
      <c r="E967" s="20">
        <f>IFERROR(VLOOKUP(A967,[1]Monitoramento_Base_somente_disp!$A:$L,8,FALSE),0)</f>
        <v>626680</v>
      </c>
      <c r="F967" s="20">
        <f>IFERROR(VLOOKUP(A967,[1]Monitoramento_Base_somente_disp!$A:$L,9,FALSE),0)</f>
        <v>0</v>
      </c>
      <c r="G967" s="28">
        <f>IFERROR(VLOOKUP(A967,[1]Monitoramento_Base_somente_disp!$A:$L,10,FALSE),0)</f>
        <v>0</v>
      </c>
      <c r="H967" s="27">
        <f>IFERROR(VLOOKUP(A967,[2]webService!$A:$I,4,FALSE),0)</f>
        <v>0</v>
      </c>
      <c r="I967" s="20">
        <f>IFERROR(VLOOKUP(A967,[2]webService!$A:$II,5,FALSE),0)</f>
        <v>0</v>
      </c>
      <c r="J967" s="20">
        <f>IFERROR(VLOOKUP(A967,[2]webService!$A:$I,6,FALSE),0)</f>
        <v>0</v>
      </c>
      <c r="K967" s="20">
        <f>IFERROR(VLOOKUP(A967,[2]webService!$A:$I,7,FALSE),0)</f>
        <v>0</v>
      </c>
      <c r="L967" s="20">
        <f>IFERROR(VLOOKUP(A967,[2]webService!$A:$I,8,FALSE),0)</f>
        <v>0</v>
      </c>
      <c r="M967" s="28">
        <f>IFERROR(VLOOKUP(A967,[2]webService!$A:$I,9,FALSE),0)</f>
        <v>0</v>
      </c>
      <c r="N967" s="27">
        <f>IFERROR(VLOOKUP(A967,[3]soaBnafar!$A:$G,2,FALSE),0)</f>
        <v>0</v>
      </c>
      <c r="O967" s="20">
        <f>IFERROR(VLOOKUP(A967,[3]soaBnafar!$A:$H,3,FALSE),0)</f>
        <v>0</v>
      </c>
      <c r="P967" s="20">
        <f>IFERROR(VLOOKUP(A967,[3]soaBnafar!$A:$G,4,FALSE),0)</f>
        <v>0</v>
      </c>
      <c r="Q967" s="20">
        <f>IFERROR(VLOOKUP(A967,[3]soaBnafar!$A:$G,5,FALSE),0)</f>
        <v>0</v>
      </c>
      <c r="R967" s="20">
        <f>IFERROR(VLOOKUP(A967,[3]soaBnafar!$A:$G,6,FALSE),0)</f>
        <v>0</v>
      </c>
      <c r="S967" s="20">
        <f>IFERROR(VLOOKUP(A967,[3]soaBnafar!$A:$G,7,FALSE),0)</f>
        <v>0</v>
      </c>
      <c r="T967" s="32">
        <f t="shared" si="182"/>
        <v>15086</v>
      </c>
      <c r="U967" s="21">
        <f t="shared" si="183"/>
        <v>1088031</v>
      </c>
      <c r="V967" s="21">
        <f t="shared" si="184"/>
        <v>5689</v>
      </c>
      <c r="W967" s="21">
        <f t="shared" si="185"/>
        <v>626680</v>
      </c>
      <c r="X967" s="21">
        <f t="shared" si="186"/>
        <v>0</v>
      </c>
      <c r="Y967" s="33">
        <f t="shared" si="187"/>
        <v>0</v>
      </c>
      <c r="Z967" s="4" t="str">
        <f t="shared" si="188"/>
        <v>Sim</v>
      </c>
      <c r="AA967" s="4" t="str">
        <f t="shared" si="189"/>
        <v>Sim</v>
      </c>
      <c r="AB967" s="4" t="str">
        <f t="shared" si="190"/>
        <v>Sim</v>
      </c>
      <c r="AC967" s="4" t="str">
        <f t="shared" si="191"/>
        <v>Sim</v>
      </c>
      <c r="AD967" s="4" t="str">
        <f t="shared" si="192"/>
        <v>Não</v>
      </c>
      <c r="AE967" s="30" t="str">
        <f t="shared" si="193"/>
        <v>Não</v>
      </c>
    </row>
    <row r="968" spans="1:31" x14ac:dyDescent="0.25">
      <c r="A968" s="23">
        <v>250840</v>
      </c>
      <c r="B968" s="27">
        <f>IFERROR(VLOOKUP(A968,[1]Monitoramento_Base_somente_disp!$A:$L,5,FALSE),0)</f>
        <v>8398</v>
      </c>
      <c r="C968" s="20">
        <f>IFERROR(VLOOKUP(A968,[1]Monitoramento_Base_somente_disp!$A:$L,6,FALSE),0)</f>
        <v>1983569</v>
      </c>
      <c r="D968" s="20">
        <f>IFERROR(VLOOKUP(A968,[1]Monitoramento_Base_somente_disp!$A:$L,7,FALSE),0)</f>
        <v>18651</v>
      </c>
      <c r="E968" s="20">
        <f>IFERROR(VLOOKUP(A968,[1]Monitoramento_Base_somente_disp!$A:$L,8,FALSE),0)</f>
        <v>1477520</v>
      </c>
      <c r="F968" s="20">
        <f>IFERROR(VLOOKUP(A968,[1]Monitoramento_Base_somente_disp!$A:$L,9,FALSE),0)</f>
        <v>0</v>
      </c>
      <c r="G968" s="28">
        <f>IFERROR(VLOOKUP(A968,[1]Monitoramento_Base_somente_disp!$A:$L,10,FALSE),0)</f>
        <v>0</v>
      </c>
      <c r="H968" s="27">
        <f>IFERROR(VLOOKUP(A968,[2]webService!$A:$I,4,FALSE),0)</f>
        <v>0</v>
      </c>
      <c r="I968" s="20">
        <f>IFERROR(VLOOKUP(A968,[2]webService!$A:$II,5,FALSE),0)</f>
        <v>0</v>
      </c>
      <c r="J968" s="20">
        <f>IFERROR(VLOOKUP(A968,[2]webService!$A:$I,6,FALSE),0)</f>
        <v>0</v>
      </c>
      <c r="K968" s="20">
        <f>IFERROR(VLOOKUP(A968,[2]webService!$A:$I,7,FALSE),0)</f>
        <v>0</v>
      </c>
      <c r="L968" s="20">
        <f>IFERROR(VLOOKUP(A968,[2]webService!$A:$I,8,FALSE),0)</f>
        <v>0</v>
      </c>
      <c r="M968" s="28">
        <f>IFERROR(VLOOKUP(A968,[2]webService!$A:$I,9,FALSE),0)</f>
        <v>0</v>
      </c>
      <c r="N968" s="27">
        <f>IFERROR(VLOOKUP(A968,[3]soaBnafar!$A:$G,2,FALSE),0)</f>
        <v>0</v>
      </c>
      <c r="O968" s="20">
        <f>IFERROR(VLOOKUP(A968,[3]soaBnafar!$A:$H,3,FALSE),0)</f>
        <v>0</v>
      </c>
      <c r="P968" s="20">
        <f>IFERROR(VLOOKUP(A968,[3]soaBnafar!$A:$G,4,FALSE),0)</f>
        <v>0</v>
      </c>
      <c r="Q968" s="20">
        <f>IFERROR(VLOOKUP(A968,[3]soaBnafar!$A:$G,5,FALSE),0)</f>
        <v>0</v>
      </c>
      <c r="R968" s="20">
        <f>IFERROR(VLOOKUP(A968,[3]soaBnafar!$A:$G,6,FALSE),0)</f>
        <v>0</v>
      </c>
      <c r="S968" s="20">
        <f>IFERROR(VLOOKUP(A968,[3]soaBnafar!$A:$G,7,FALSE),0)</f>
        <v>0</v>
      </c>
      <c r="T968" s="32">
        <f t="shared" si="182"/>
        <v>8398</v>
      </c>
      <c r="U968" s="21">
        <f t="shared" si="183"/>
        <v>1983569</v>
      </c>
      <c r="V968" s="21">
        <f t="shared" si="184"/>
        <v>18651</v>
      </c>
      <c r="W968" s="21">
        <f t="shared" si="185"/>
        <v>1477520</v>
      </c>
      <c r="X968" s="21">
        <f t="shared" si="186"/>
        <v>0</v>
      </c>
      <c r="Y968" s="33">
        <f t="shared" si="187"/>
        <v>0</v>
      </c>
      <c r="Z968" s="4" t="str">
        <f t="shared" si="188"/>
        <v>Sim</v>
      </c>
      <c r="AA968" s="4" t="str">
        <f t="shared" si="189"/>
        <v>Sim</v>
      </c>
      <c r="AB968" s="4" t="str">
        <f t="shared" si="190"/>
        <v>Sim</v>
      </c>
      <c r="AC968" s="4" t="str">
        <f t="shared" si="191"/>
        <v>Sim</v>
      </c>
      <c r="AD968" s="4" t="str">
        <f t="shared" si="192"/>
        <v>Não</v>
      </c>
      <c r="AE968" s="30" t="str">
        <f t="shared" si="193"/>
        <v>Não</v>
      </c>
    </row>
    <row r="969" spans="1:31" x14ac:dyDescent="0.25">
      <c r="A969" s="23">
        <v>250850</v>
      </c>
      <c r="B969" s="27">
        <f>IFERROR(VLOOKUP(A969,[1]Monitoramento_Base_somente_disp!$A:$L,5,FALSE),0)</f>
        <v>15480</v>
      </c>
      <c r="C969" s="20">
        <f>IFERROR(VLOOKUP(A969,[1]Monitoramento_Base_somente_disp!$A:$L,6,FALSE),0)</f>
        <v>5188371</v>
      </c>
      <c r="D969" s="20">
        <f>IFERROR(VLOOKUP(A969,[1]Monitoramento_Base_somente_disp!$A:$L,7,FALSE),0)</f>
        <v>15582</v>
      </c>
      <c r="E969" s="20">
        <f>IFERROR(VLOOKUP(A969,[1]Monitoramento_Base_somente_disp!$A:$L,8,FALSE),0)</f>
        <v>2446180</v>
      </c>
      <c r="F969" s="20">
        <f>IFERROR(VLOOKUP(A969,[1]Monitoramento_Base_somente_disp!$A:$L,9,FALSE),0)</f>
        <v>0</v>
      </c>
      <c r="G969" s="28">
        <f>IFERROR(VLOOKUP(A969,[1]Monitoramento_Base_somente_disp!$A:$L,10,FALSE),0)</f>
        <v>0</v>
      </c>
      <c r="H969" s="27">
        <f>IFERROR(VLOOKUP(A969,[2]webService!$A:$I,4,FALSE),0)</f>
        <v>0</v>
      </c>
      <c r="I969" s="20">
        <f>IFERROR(VLOOKUP(A969,[2]webService!$A:$II,5,FALSE),0)</f>
        <v>0</v>
      </c>
      <c r="J969" s="20">
        <f>IFERROR(VLOOKUP(A969,[2]webService!$A:$I,6,FALSE),0)</f>
        <v>0</v>
      </c>
      <c r="K969" s="20">
        <f>IFERROR(VLOOKUP(A969,[2]webService!$A:$I,7,FALSE),0)</f>
        <v>0</v>
      </c>
      <c r="L969" s="20">
        <f>IFERROR(VLOOKUP(A969,[2]webService!$A:$I,8,FALSE),0)</f>
        <v>0</v>
      </c>
      <c r="M969" s="28">
        <f>IFERROR(VLOOKUP(A969,[2]webService!$A:$I,9,FALSE),0)</f>
        <v>0</v>
      </c>
      <c r="N969" s="27">
        <f>IFERROR(VLOOKUP(A969,[3]soaBnafar!$A:$G,2,FALSE),0)</f>
        <v>0</v>
      </c>
      <c r="O969" s="20">
        <f>IFERROR(VLOOKUP(A969,[3]soaBnafar!$A:$H,3,FALSE),0)</f>
        <v>0</v>
      </c>
      <c r="P969" s="20">
        <f>IFERROR(VLOOKUP(A969,[3]soaBnafar!$A:$G,4,FALSE),0)</f>
        <v>0</v>
      </c>
      <c r="Q969" s="20">
        <f>IFERROR(VLOOKUP(A969,[3]soaBnafar!$A:$G,5,FALSE),0)</f>
        <v>0</v>
      </c>
      <c r="R969" s="20">
        <f>IFERROR(VLOOKUP(A969,[3]soaBnafar!$A:$G,6,FALSE),0)</f>
        <v>0</v>
      </c>
      <c r="S969" s="20">
        <f>IFERROR(VLOOKUP(A969,[3]soaBnafar!$A:$G,7,FALSE),0)</f>
        <v>0</v>
      </c>
      <c r="T969" s="32">
        <f t="shared" si="182"/>
        <v>15480</v>
      </c>
      <c r="U969" s="21">
        <f t="shared" si="183"/>
        <v>5188371</v>
      </c>
      <c r="V969" s="21">
        <f t="shared" si="184"/>
        <v>15582</v>
      </c>
      <c r="W969" s="21">
        <f t="shared" si="185"/>
        <v>2446180</v>
      </c>
      <c r="X969" s="21">
        <f t="shared" si="186"/>
        <v>0</v>
      </c>
      <c r="Y969" s="33">
        <f t="shared" si="187"/>
        <v>0</v>
      </c>
      <c r="Z969" s="4" t="str">
        <f t="shared" si="188"/>
        <v>Sim</v>
      </c>
      <c r="AA969" s="4" t="str">
        <f t="shared" si="189"/>
        <v>Sim</v>
      </c>
      <c r="AB969" s="4" t="str">
        <f t="shared" si="190"/>
        <v>Sim</v>
      </c>
      <c r="AC969" s="4" t="str">
        <f t="shared" si="191"/>
        <v>Sim</v>
      </c>
      <c r="AD969" s="4" t="str">
        <f t="shared" si="192"/>
        <v>Não</v>
      </c>
      <c r="AE969" s="30" t="str">
        <f t="shared" si="193"/>
        <v>Não</v>
      </c>
    </row>
    <row r="970" spans="1:31" x14ac:dyDescent="0.25">
      <c r="A970" s="23">
        <v>250855</v>
      </c>
      <c r="B970" s="27">
        <f>IFERROR(VLOOKUP(A970,[1]Monitoramento_Base_somente_disp!$A:$L,5,FALSE),0)</f>
        <v>21655</v>
      </c>
      <c r="C970" s="20">
        <f>IFERROR(VLOOKUP(A970,[1]Monitoramento_Base_somente_disp!$A:$L,6,FALSE),0)</f>
        <v>4408536</v>
      </c>
      <c r="D970" s="20">
        <f>IFERROR(VLOOKUP(A970,[1]Monitoramento_Base_somente_disp!$A:$L,7,FALSE),0)</f>
        <v>10473</v>
      </c>
      <c r="E970" s="20">
        <f>IFERROR(VLOOKUP(A970,[1]Monitoramento_Base_somente_disp!$A:$L,8,FALSE),0)</f>
        <v>2002397</v>
      </c>
      <c r="F970" s="20">
        <f>IFERROR(VLOOKUP(A970,[1]Monitoramento_Base_somente_disp!$A:$L,9,FALSE),0)</f>
        <v>0</v>
      </c>
      <c r="G970" s="28">
        <f>IFERROR(VLOOKUP(A970,[1]Monitoramento_Base_somente_disp!$A:$L,10,FALSE),0)</f>
        <v>0</v>
      </c>
      <c r="H970" s="27">
        <f>IFERROR(VLOOKUP(A970,[2]webService!$A:$I,4,FALSE),0)</f>
        <v>0</v>
      </c>
      <c r="I970" s="20">
        <f>IFERROR(VLOOKUP(A970,[2]webService!$A:$II,5,FALSE),0)</f>
        <v>0</v>
      </c>
      <c r="J970" s="20">
        <f>IFERROR(VLOOKUP(A970,[2]webService!$A:$I,6,FALSE),0)</f>
        <v>0</v>
      </c>
      <c r="K970" s="20">
        <f>IFERROR(VLOOKUP(A970,[2]webService!$A:$I,7,FALSE),0)</f>
        <v>0</v>
      </c>
      <c r="L970" s="20">
        <f>IFERROR(VLOOKUP(A970,[2]webService!$A:$I,8,FALSE),0)</f>
        <v>0</v>
      </c>
      <c r="M970" s="28">
        <f>IFERROR(VLOOKUP(A970,[2]webService!$A:$I,9,FALSE),0)</f>
        <v>0</v>
      </c>
      <c r="N970" s="27">
        <f>IFERROR(VLOOKUP(A970,[3]soaBnafar!$A:$G,2,FALSE),0)</f>
        <v>0</v>
      </c>
      <c r="O970" s="20">
        <f>IFERROR(VLOOKUP(A970,[3]soaBnafar!$A:$H,3,FALSE),0)</f>
        <v>0</v>
      </c>
      <c r="P970" s="20">
        <f>IFERROR(VLOOKUP(A970,[3]soaBnafar!$A:$G,4,FALSE),0)</f>
        <v>0</v>
      </c>
      <c r="Q970" s="20">
        <f>IFERROR(VLOOKUP(A970,[3]soaBnafar!$A:$G,5,FALSE),0)</f>
        <v>0</v>
      </c>
      <c r="R970" s="20">
        <f>IFERROR(VLOOKUP(A970,[3]soaBnafar!$A:$G,6,FALSE),0)</f>
        <v>0</v>
      </c>
      <c r="S970" s="20">
        <f>IFERROR(VLOOKUP(A970,[3]soaBnafar!$A:$G,7,FALSE),0)</f>
        <v>0</v>
      </c>
      <c r="T970" s="32">
        <f t="shared" si="182"/>
        <v>21655</v>
      </c>
      <c r="U970" s="21">
        <f t="shared" si="183"/>
        <v>4408536</v>
      </c>
      <c r="V970" s="21">
        <f t="shared" si="184"/>
        <v>10473</v>
      </c>
      <c r="W970" s="21">
        <f t="shared" si="185"/>
        <v>2002397</v>
      </c>
      <c r="X970" s="21">
        <f t="shared" si="186"/>
        <v>0</v>
      </c>
      <c r="Y970" s="33">
        <f t="shared" si="187"/>
        <v>0</v>
      </c>
      <c r="Z970" s="4" t="str">
        <f t="shared" si="188"/>
        <v>Sim</v>
      </c>
      <c r="AA970" s="4" t="str">
        <f t="shared" si="189"/>
        <v>Sim</v>
      </c>
      <c r="AB970" s="4" t="str">
        <f t="shared" si="190"/>
        <v>Sim</v>
      </c>
      <c r="AC970" s="4" t="str">
        <f t="shared" si="191"/>
        <v>Sim</v>
      </c>
      <c r="AD970" s="4" t="str">
        <f t="shared" si="192"/>
        <v>Não</v>
      </c>
      <c r="AE970" s="30" t="str">
        <f t="shared" si="193"/>
        <v>Não</v>
      </c>
    </row>
    <row r="971" spans="1:31" x14ac:dyDescent="0.25">
      <c r="A971" s="23">
        <v>250870</v>
      </c>
      <c r="B971" s="27">
        <f>IFERROR(VLOOKUP(A971,[1]Monitoramento_Base_somente_disp!$A:$L,5,FALSE),0)</f>
        <v>0</v>
      </c>
      <c r="C971" s="20">
        <f>IFERROR(VLOOKUP(A971,[1]Monitoramento_Base_somente_disp!$A:$L,6,FALSE),0)</f>
        <v>2796724</v>
      </c>
      <c r="D971" s="20">
        <f>IFERROR(VLOOKUP(A971,[1]Monitoramento_Base_somente_disp!$A:$L,7,FALSE),0)</f>
        <v>0</v>
      </c>
      <c r="E971" s="20">
        <f>IFERROR(VLOOKUP(A971,[1]Monitoramento_Base_somente_disp!$A:$L,8,FALSE),0)</f>
        <v>1398362</v>
      </c>
      <c r="F971" s="20">
        <f>IFERROR(VLOOKUP(A971,[1]Monitoramento_Base_somente_disp!$A:$L,9,FALSE),0)</f>
        <v>0</v>
      </c>
      <c r="G971" s="28">
        <f>IFERROR(VLOOKUP(A971,[1]Monitoramento_Base_somente_disp!$A:$L,10,FALSE),0)</f>
        <v>0</v>
      </c>
      <c r="H971" s="27">
        <f>IFERROR(VLOOKUP(A971,[2]webService!$A:$I,4,FALSE),0)</f>
        <v>0</v>
      </c>
      <c r="I971" s="20">
        <f>IFERROR(VLOOKUP(A971,[2]webService!$A:$II,5,FALSE),0)</f>
        <v>0</v>
      </c>
      <c r="J971" s="20">
        <f>IFERROR(VLOOKUP(A971,[2]webService!$A:$I,6,FALSE),0)</f>
        <v>0</v>
      </c>
      <c r="K971" s="20">
        <f>IFERROR(VLOOKUP(A971,[2]webService!$A:$I,7,FALSE),0)</f>
        <v>0</v>
      </c>
      <c r="L971" s="20">
        <f>IFERROR(VLOOKUP(A971,[2]webService!$A:$I,8,FALSE),0)</f>
        <v>0</v>
      </c>
      <c r="M971" s="28">
        <f>IFERROR(VLOOKUP(A971,[2]webService!$A:$I,9,FALSE),0)</f>
        <v>0</v>
      </c>
      <c r="N971" s="27">
        <f>IFERROR(VLOOKUP(A971,[3]soaBnafar!$A:$G,2,FALSE),0)</f>
        <v>0</v>
      </c>
      <c r="O971" s="20">
        <f>IFERROR(VLOOKUP(A971,[3]soaBnafar!$A:$H,3,FALSE),0)</f>
        <v>0</v>
      </c>
      <c r="P971" s="20">
        <f>IFERROR(VLOOKUP(A971,[3]soaBnafar!$A:$G,4,FALSE),0)</f>
        <v>0</v>
      </c>
      <c r="Q971" s="20">
        <f>IFERROR(VLOOKUP(A971,[3]soaBnafar!$A:$G,5,FALSE),0)</f>
        <v>0</v>
      </c>
      <c r="R971" s="20">
        <f>IFERROR(VLOOKUP(A971,[3]soaBnafar!$A:$G,6,FALSE),0)</f>
        <v>0</v>
      </c>
      <c r="S971" s="20">
        <f>IFERROR(VLOOKUP(A971,[3]soaBnafar!$A:$G,7,FALSE),0)</f>
        <v>0</v>
      </c>
      <c r="T971" s="32">
        <f t="shared" si="182"/>
        <v>0</v>
      </c>
      <c r="U971" s="21">
        <f t="shared" si="183"/>
        <v>2796724</v>
      </c>
      <c r="V971" s="21">
        <f t="shared" si="184"/>
        <v>0</v>
      </c>
      <c r="W971" s="21">
        <f t="shared" si="185"/>
        <v>1398362</v>
      </c>
      <c r="X971" s="21">
        <f t="shared" si="186"/>
        <v>0</v>
      </c>
      <c r="Y971" s="33">
        <f t="shared" si="187"/>
        <v>0</v>
      </c>
      <c r="Z971" s="4" t="str">
        <f t="shared" si="188"/>
        <v>Não</v>
      </c>
      <c r="AA971" s="4" t="str">
        <f t="shared" si="189"/>
        <v>Sim</v>
      </c>
      <c r="AB971" s="4" t="str">
        <f t="shared" si="190"/>
        <v>Não</v>
      </c>
      <c r="AC971" s="4" t="str">
        <f t="shared" si="191"/>
        <v>Sim</v>
      </c>
      <c r="AD971" s="4" t="str">
        <f t="shared" si="192"/>
        <v>Não</v>
      </c>
      <c r="AE971" s="30" t="str">
        <f t="shared" si="193"/>
        <v>Não</v>
      </c>
    </row>
    <row r="972" spans="1:31" x14ac:dyDescent="0.25">
      <c r="A972" s="23">
        <v>250890</v>
      </c>
      <c r="B972" s="27">
        <f>IFERROR(VLOOKUP(A972,[1]Monitoramento_Base_somente_disp!$A:$L,5,FALSE),0)</f>
        <v>38026</v>
      </c>
      <c r="C972" s="20">
        <f>IFERROR(VLOOKUP(A972,[1]Monitoramento_Base_somente_disp!$A:$L,6,FALSE),0)</f>
        <v>7702851</v>
      </c>
      <c r="D972" s="20">
        <f>IFERROR(VLOOKUP(A972,[1]Monitoramento_Base_somente_disp!$A:$L,7,FALSE),0)</f>
        <v>17398</v>
      </c>
      <c r="E972" s="20">
        <f>IFERROR(VLOOKUP(A972,[1]Monitoramento_Base_somente_disp!$A:$L,8,FALSE),0)</f>
        <v>2893721</v>
      </c>
      <c r="F972" s="20">
        <f>IFERROR(VLOOKUP(A972,[1]Monitoramento_Base_somente_disp!$A:$L,9,FALSE),0)</f>
        <v>0</v>
      </c>
      <c r="G972" s="28">
        <f>IFERROR(VLOOKUP(A972,[1]Monitoramento_Base_somente_disp!$A:$L,10,FALSE),0)</f>
        <v>0</v>
      </c>
      <c r="H972" s="27">
        <f>IFERROR(VLOOKUP(A972,[2]webService!$A:$I,4,FALSE),0)</f>
        <v>0</v>
      </c>
      <c r="I972" s="20">
        <f>IFERROR(VLOOKUP(A972,[2]webService!$A:$II,5,FALSE),0)</f>
        <v>0</v>
      </c>
      <c r="J972" s="20">
        <f>IFERROR(VLOOKUP(A972,[2]webService!$A:$I,6,FALSE),0)</f>
        <v>0</v>
      </c>
      <c r="K972" s="20">
        <f>IFERROR(VLOOKUP(A972,[2]webService!$A:$I,7,FALSE),0)</f>
        <v>0</v>
      </c>
      <c r="L972" s="20">
        <f>IFERROR(VLOOKUP(A972,[2]webService!$A:$I,8,FALSE),0)</f>
        <v>0</v>
      </c>
      <c r="M972" s="28">
        <f>IFERROR(VLOOKUP(A972,[2]webService!$A:$I,9,FALSE),0)</f>
        <v>0</v>
      </c>
      <c r="N972" s="27">
        <f>IFERROR(VLOOKUP(A972,[3]soaBnafar!$A:$G,2,FALSE),0)</f>
        <v>0</v>
      </c>
      <c r="O972" s="20">
        <f>IFERROR(VLOOKUP(A972,[3]soaBnafar!$A:$H,3,FALSE),0)</f>
        <v>0</v>
      </c>
      <c r="P972" s="20">
        <f>IFERROR(VLOOKUP(A972,[3]soaBnafar!$A:$G,4,FALSE),0)</f>
        <v>0</v>
      </c>
      <c r="Q972" s="20">
        <f>IFERROR(VLOOKUP(A972,[3]soaBnafar!$A:$G,5,FALSE),0)</f>
        <v>0</v>
      </c>
      <c r="R972" s="20">
        <f>IFERROR(VLOOKUP(A972,[3]soaBnafar!$A:$G,6,FALSE),0)</f>
        <v>0</v>
      </c>
      <c r="S972" s="20">
        <f>IFERROR(VLOOKUP(A972,[3]soaBnafar!$A:$G,7,FALSE),0)</f>
        <v>0</v>
      </c>
      <c r="T972" s="32">
        <f t="shared" si="182"/>
        <v>38026</v>
      </c>
      <c r="U972" s="21">
        <f t="shared" si="183"/>
        <v>7702851</v>
      </c>
      <c r="V972" s="21">
        <f t="shared" si="184"/>
        <v>17398</v>
      </c>
      <c r="W972" s="21">
        <f t="shared" si="185"/>
        <v>2893721</v>
      </c>
      <c r="X972" s="21">
        <f t="shared" si="186"/>
        <v>0</v>
      </c>
      <c r="Y972" s="33">
        <f t="shared" si="187"/>
        <v>0</v>
      </c>
      <c r="Z972" s="4" t="str">
        <f t="shared" si="188"/>
        <v>Sim</v>
      </c>
      <c r="AA972" s="4" t="str">
        <f t="shared" si="189"/>
        <v>Sim</v>
      </c>
      <c r="AB972" s="4" t="str">
        <f t="shared" si="190"/>
        <v>Sim</v>
      </c>
      <c r="AC972" s="4" t="str">
        <f t="shared" si="191"/>
        <v>Sim</v>
      </c>
      <c r="AD972" s="4" t="str">
        <f t="shared" si="192"/>
        <v>Não</v>
      </c>
      <c r="AE972" s="30" t="str">
        <f t="shared" si="193"/>
        <v>Não</v>
      </c>
    </row>
    <row r="973" spans="1:31" x14ac:dyDescent="0.25">
      <c r="A973" s="23">
        <v>250900</v>
      </c>
      <c r="B973" s="27">
        <f>IFERROR(VLOOKUP(A973,[1]Monitoramento_Base_somente_disp!$A:$L,5,FALSE),0)</f>
        <v>28699</v>
      </c>
      <c r="C973" s="20">
        <f>IFERROR(VLOOKUP(A973,[1]Monitoramento_Base_somente_disp!$A:$L,6,FALSE),0)</f>
        <v>14098457</v>
      </c>
      <c r="D973" s="20">
        <f>IFERROR(VLOOKUP(A973,[1]Monitoramento_Base_somente_disp!$A:$L,7,FALSE),0)</f>
        <v>15373</v>
      </c>
      <c r="E973" s="20">
        <f>IFERROR(VLOOKUP(A973,[1]Monitoramento_Base_somente_disp!$A:$L,8,FALSE),0)</f>
        <v>6740493</v>
      </c>
      <c r="F973" s="20">
        <f>IFERROR(VLOOKUP(A973,[1]Monitoramento_Base_somente_disp!$A:$L,9,FALSE),0)</f>
        <v>0</v>
      </c>
      <c r="G973" s="28">
        <f>IFERROR(VLOOKUP(A973,[1]Monitoramento_Base_somente_disp!$A:$L,10,FALSE),0)</f>
        <v>0</v>
      </c>
      <c r="H973" s="27">
        <f>IFERROR(VLOOKUP(A973,[2]webService!$A:$I,4,FALSE),0)</f>
        <v>0</v>
      </c>
      <c r="I973" s="20">
        <f>IFERROR(VLOOKUP(A973,[2]webService!$A:$II,5,FALSE),0)</f>
        <v>0</v>
      </c>
      <c r="J973" s="20">
        <f>IFERROR(VLOOKUP(A973,[2]webService!$A:$I,6,FALSE),0)</f>
        <v>0</v>
      </c>
      <c r="K973" s="20">
        <f>IFERROR(VLOOKUP(A973,[2]webService!$A:$I,7,FALSE),0)</f>
        <v>0</v>
      </c>
      <c r="L973" s="20">
        <f>IFERROR(VLOOKUP(A973,[2]webService!$A:$I,8,FALSE),0)</f>
        <v>0</v>
      </c>
      <c r="M973" s="28">
        <f>IFERROR(VLOOKUP(A973,[2]webService!$A:$I,9,FALSE),0)</f>
        <v>0</v>
      </c>
      <c r="N973" s="27">
        <f>IFERROR(VLOOKUP(A973,[3]soaBnafar!$A:$G,2,FALSE),0)</f>
        <v>0</v>
      </c>
      <c r="O973" s="20">
        <f>IFERROR(VLOOKUP(A973,[3]soaBnafar!$A:$H,3,FALSE),0)</f>
        <v>0</v>
      </c>
      <c r="P973" s="20">
        <f>IFERROR(VLOOKUP(A973,[3]soaBnafar!$A:$G,4,FALSE),0)</f>
        <v>0</v>
      </c>
      <c r="Q973" s="20">
        <f>IFERROR(VLOOKUP(A973,[3]soaBnafar!$A:$G,5,FALSE),0)</f>
        <v>0</v>
      </c>
      <c r="R973" s="20">
        <f>IFERROR(VLOOKUP(A973,[3]soaBnafar!$A:$G,6,FALSE),0)</f>
        <v>0</v>
      </c>
      <c r="S973" s="20">
        <f>IFERROR(VLOOKUP(A973,[3]soaBnafar!$A:$G,7,FALSE),0)</f>
        <v>0</v>
      </c>
      <c r="T973" s="32">
        <f t="shared" si="182"/>
        <v>28699</v>
      </c>
      <c r="U973" s="21">
        <f t="shared" si="183"/>
        <v>14098457</v>
      </c>
      <c r="V973" s="21">
        <f t="shared" si="184"/>
        <v>15373</v>
      </c>
      <c r="W973" s="21">
        <f t="shared" si="185"/>
        <v>6740493</v>
      </c>
      <c r="X973" s="21">
        <f t="shared" si="186"/>
        <v>0</v>
      </c>
      <c r="Y973" s="33">
        <f t="shared" si="187"/>
        <v>0</v>
      </c>
      <c r="Z973" s="4" t="str">
        <f t="shared" si="188"/>
        <v>Sim</v>
      </c>
      <c r="AA973" s="4" t="str">
        <f t="shared" si="189"/>
        <v>Sim</v>
      </c>
      <c r="AB973" s="4" t="str">
        <f t="shared" si="190"/>
        <v>Sim</v>
      </c>
      <c r="AC973" s="4" t="str">
        <f t="shared" si="191"/>
        <v>Sim</v>
      </c>
      <c r="AD973" s="4" t="str">
        <f t="shared" si="192"/>
        <v>Não</v>
      </c>
      <c r="AE973" s="30" t="str">
        <f t="shared" si="193"/>
        <v>Não</v>
      </c>
    </row>
    <row r="974" spans="1:31" x14ac:dyDescent="0.25">
      <c r="A974" s="23">
        <v>250905</v>
      </c>
      <c r="B974" s="27">
        <f>IFERROR(VLOOKUP(A974,[1]Monitoramento_Base_somente_disp!$A:$L,5,FALSE),0)</f>
        <v>0</v>
      </c>
      <c r="C974" s="20">
        <f>IFERROR(VLOOKUP(A974,[1]Monitoramento_Base_somente_disp!$A:$L,6,FALSE),0)</f>
        <v>16253409</v>
      </c>
      <c r="D974" s="20">
        <f>IFERROR(VLOOKUP(A974,[1]Monitoramento_Base_somente_disp!$A:$L,7,FALSE),0)</f>
        <v>0</v>
      </c>
      <c r="E974" s="20">
        <f>IFERROR(VLOOKUP(A974,[1]Monitoramento_Base_somente_disp!$A:$L,8,FALSE),0)</f>
        <v>8128372</v>
      </c>
      <c r="F974" s="20">
        <f>IFERROR(VLOOKUP(A974,[1]Monitoramento_Base_somente_disp!$A:$L,9,FALSE),0)</f>
        <v>0</v>
      </c>
      <c r="G974" s="28">
        <f>IFERROR(VLOOKUP(A974,[1]Monitoramento_Base_somente_disp!$A:$L,10,FALSE),0)</f>
        <v>0</v>
      </c>
      <c r="H974" s="27">
        <f>IFERROR(VLOOKUP(A974,[2]webService!$A:$I,4,FALSE),0)</f>
        <v>0</v>
      </c>
      <c r="I974" s="20">
        <f>IFERROR(VLOOKUP(A974,[2]webService!$A:$II,5,FALSE),0)</f>
        <v>0</v>
      </c>
      <c r="J974" s="20">
        <f>IFERROR(VLOOKUP(A974,[2]webService!$A:$I,6,FALSE),0)</f>
        <v>0</v>
      </c>
      <c r="K974" s="20">
        <f>IFERROR(VLOOKUP(A974,[2]webService!$A:$I,7,FALSE),0)</f>
        <v>0</v>
      </c>
      <c r="L974" s="20">
        <f>IFERROR(VLOOKUP(A974,[2]webService!$A:$I,8,FALSE),0)</f>
        <v>0</v>
      </c>
      <c r="M974" s="28">
        <f>IFERROR(VLOOKUP(A974,[2]webService!$A:$I,9,FALSE),0)</f>
        <v>0</v>
      </c>
      <c r="N974" s="27">
        <f>IFERROR(VLOOKUP(A974,[3]soaBnafar!$A:$G,2,FALSE),0)</f>
        <v>0</v>
      </c>
      <c r="O974" s="20">
        <f>IFERROR(VLOOKUP(A974,[3]soaBnafar!$A:$H,3,FALSE),0)</f>
        <v>0</v>
      </c>
      <c r="P974" s="20">
        <f>IFERROR(VLOOKUP(A974,[3]soaBnafar!$A:$G,4,FALSE),0)</f>
        <v>0</v>
      </c>
      <c r="Q974" s="20">
        <f>IFERROR(VLOOKUP(A974,[3]soaBnafar!$A:$G,5,FALSE),0)</f>
        <v>0</v>
      </c>
      <c r="R974" s="20">
        <f>IFERROR(VLOOKUP(A974,[3]soaBnafar!$A:$G,6,FALSE),0)</f>
        <v>0</v>
      </c>
      <c r="S974" s="20">
        <f>IFERROR(VLOOKUP(A974,[3]soaBnafar!$A:$G,7,FALSE),0)</f>
        <v>0</v>
      </c>
      <c r="T974" s="32">
        <f t="shared" si="182"/>
        <v>0</v>
      </c>
      <c r="U974" s="21">
        <f t="shared" si="183"/>
        <v>16253409</v>
      </c>
      <c r="V974" s="21">
        <f t="shared" si="184"/>
        <v>0</v>
      </c>
      <c r="W974" s="21">
        <f t="shared" si="185"/>
        <v>8128372</v>
      </c>
      <c r="X974" s="21">
        <f t="shared" si="186"/>
        <v>0</v>
      </c>
      <c r="Y974" s="33">
        <f t="shared" si="187"/>
        <v>0</v>
      </c>
      <c r="Z974" s="4" t="str">
        <f t="shared" si="188"/>
        <v>Não</v>
      </c>
      <c r="AA974" s="4" t="str">
        <f t="shared" si="189"/>
        <v>Sim</v>
      </c>
      <c r="AB974" s="4" t="str">
        <f t="shared" si="190"/>
        <v>Não</v>
      </c>
      <c r="AC974" s="4" t="str">
        <f t="shared" si="191"/>
        <v>Sim</v>
      </c>
      <c r="AD974" s="4" t="str">
        <f t="shared" si="192"/>
        <v>Não</v>
      </c>
      <c r="AE974" s="30" t="str">
        <f t="shared" si="193"/>
        <v>Não</v>
      </c>
    </row>
    <row r="975" spans="1:31" x14ac:dyDescent="0.25">
      <c r="A975" s="23">
        <v>250910</v>
      </c>
      <c r="B975" s="27">
        <f>IFERROR(VLOOKUP(A975,[1]Monitoramento_Base_somente_disp!$A:$L,5,FALSE),0)</f>
        <v>62726</v>
      </c>
      <c r="C975" s="20">
        <f>IFERROR(VLOOKUP(A975,[1]Monitoramento_Base_somente_disp!$A:$L,6,FALSE),0)</f>
        <v>55029163</v>
      </c>
      <c r="D975" s="20">
        <f>IFERROR(VLOOKUP(A975,[1]Monitoramento_Base_somente_disp!$A:$L,7,FALSE),0)</f>
        <v>25579</v>
      </c>
      <c r="E975" s="20">
        <f>IFERROR(VLOOKUP(A975,[1]Monitoramento_Base_somente_disp!$A:$L,8,FALSE),0)</f>
        <v>27696072</v>
      </c>
      <c r="F975" s="20">
        <f>IFERROR(VLOOKUP(A975,[1]Monitoramento_Base_somente_disp!$A:$L,9,FALSE),0)</f>
        <v>0</v>
      </c>
      <c r="G975" s="28">
        <f>IFERROR(VLOOKUP(A975,[1]Monitoramento_Base_somente_disp!$A:$L,10,FALSE),0)</f>
        <v>0</v>
      </c>
      <c r="H975" s="27">
        <f>IFERROR(VLOOKUP(A975,[2]webService!$A:$I,4,FALSE),0)</f>
        <v>0</v>
      </c>
      <c r="I975" s="20">
        <f>IFERROR(VLOOKUP(A975,[2]webService!$A:$II,5,FALSE),0)</f>
        <v>0</v>
      </c>
      <c r="J975" s="20">
        <f>IFERROR(VLOOKUP(A975,[2]webService!$A:$I,6,FALSE),0)</f>
        <v>0</v>
      </c>
      <c r="K975" s="20">
        <f>IFERROR(VLOOKUP(A975,[2]webService!$A:$I,7,FALSE),0)</f>
        <v>0</v>
      </c>
      <c r="L975" s="20">
        <f>IFERROR(VLOOKUP(A975,[2]webService!$A:$I,8,FALSE),0)</f>
        <v>0</v>
      </c>
      <c r="M975" s="28">
        <f>IFERROR(VLOOKUP(A975,[2]webService!$A:$I,9,FALSE),0)</f>
        <v>0</v>
      </c>
      <c r="N975" s="27">
        <f>IFERROR(VLOOKUP(A975,[3]soaBnafar!$A:$G,2,FALSE),0)</f>
        <v>0</v>
      </c>
      <c r="O975" s="20">
        <f>IFERROR(VLOOKUP(A975,[3]soaBnafar!$A:$H,3,FALSE),0)</f>
        <v>0</v>
      </c>
      <c r="P975" s="20">
        <f>IFERROR(VLOOKUP(A975,[3]soaBnafar!$A:$G,4,FALSE),0)</f>
        <v>0</v>
      </c>
      <c r="Q975" s="20">
        <f>IFERROR(VLOOKUP(A975,[3]soaBnafar!$A:$G,5,FALSE),0)</f>
        <v>0</v>
      </c>
      <c r="R975" s="20">
        <f>IFERROR(VLOOKUP(A975,[3]soaBnafar!$A:$G,6,FALSE),0)</f>
        <v>0</v>
      </c>
      <c r="S975" s="20">
        <f>IFERROR(VLOOKUP(A975,[3]soaBnafar!$A:$G,7,FALSE),0)</f>
        <v>0</v>
      </c>
      <c r="T975" s="32">
        <f t="shared" si="182"/>
        <v>62726</v>
      </c>
      <c r="U975" s="21">
        <f t="shared" si="183"/>
        <v>55029163</v>
      </c>
      <c r="V975" s="21">
        <f t="shared" si="184"/>
        <v>25579</v>
      </c>
      <c r="W975" s="21">
        <f t="shared" si="185"/>
        <v>27696072</v>
      </c>
      <c r="X975" s="21">
        <f t="shared" si="186"/>
        <v>0</v>
      </c>
      <c r="Y975" s="33">
        <f t="shared" si="187"/>
        <v>0</v>
      </c>
      <c r="Z975" s="4" t="str">
        <f t="shared" si="188"/>
        <v>Sim</v>
      </c>
      <c r="AA975" s="4" t="str">
        <f t="shared" si="189"/>
        <v>Sim</v>
      </c>
      <c r="AB975" s="4" t="str">
        <f t="shared" si="190"/>
        <v>Sim</v>
      </c>
      <c r="AC975" s="4" t="str">
        <f t="shared" si="191"/>
        <v>Sim</v>
      </c>
      <c r="AD975" s="4" t="str">
        <f t="shared" si="192"/>
        <v>Não</v>
      </c>
      <c r="AE975" s="30" t="str">
        <f t="shared" si="193"/>
        <v>Não</v>
      </c>
    </row>
    <row r="976" spans="1:31" x14ac:dyDescent="0.25">
      <c r="A976" s="23">
        <v>250920</v>
      </c>
      <c r="B976" s="27">
        <f>IFERROR(VLOOKUP(A976,[1]Monitoramento_Base_somente_disp!$A:$L,5,FALSE),0)</f>
        <v>39320</v>
      </c>
      <c r="C976" s="20">
        <f>IFERROR(VLOOKUP(A976,[1]Monitoramento_Base_somente_disp!$A:$L,6,FALSE),0)</f>
        <v>23493082</v>
      </c>
      <c r="D976" s="20">
        <f>IFERROR(VLOOKUP(A976,[1]Monitoramento_Base_somente_disp!$A:$L,7,FALSE),0)</f>
        <v>28939</v>
      </c>
      <c r="E976" s="20">
        <f>IFERROR(VLOOKUP(A976,[1]Monitoramento_Base_somente_disp!$A:$L,8,FALSE),0)</f>
        <v>11667383</v>
      </c>
      <c r="F976" s="20">
        <f>IFERROR(VLOOKUP(A976,[1]Monitoramento_Base_somente_disp!$A:$L,9,FALSE),0)</f>
        <v>0</v>
      </c>
      <c r="G976" s="28">
        <f>IFERROR(VLOOKUP(A976,[1]Monitoramento_Base_somente_disp!$A:$L,10,FALSE),0)</f>
        <v>0</v>
      </c>
      <c r="H976" s="27">
        <f>IFERROR(VLOOKUP(A976,[2]webService!$A:$I,4,FALSE),0)</f>
        <v>0</v>
      </c>
      <c r="I976" s="20">
        <f>IFERROR(VLOOKUP(A976,[2]webService!$A:$II,5,FALSE),0)</f>
        <v>0</v>
      </c>
      <c r="J976" s="20">
        <f>IFERROR(VLOOKUP(A976,[2]webService!$A:$I,6,FALSE),0)</f>
        <v>0</v>
      </c>
      <c r="K976" s="20">
        <f>IFERROR(VLOOKUP(A976,[2]webService!$A:$I,7,FALSE),0)</f>
        <v>0</v>
      </c>
      <c r="L976" s="20">
        <f>IFERROR(VLOOKUP(A976,[2]webService!$A:$I,8,FALSE),0)</f>
        <v>0</v>
      </c>
      <c r="M976" s="28">
        <f>IFERROR(VLOOKUP(A976,[2]webService!$A:$I,9,FALSE),0)</f>
        <v>0</v>
      </c>
      <c r="N976" s="27">
        <f>IFERROR(VLOOKUP(A976,[3]soaBnafar!$A:$G,2,FALSE),0)</f>
        <v>0</v>
      </c>
      <c r="O976" s="20">
        <f>IFERROR(VLOOKUP(A976,[3]soaBnafar!$A:$H,3,FALSE),0)</f>
        <v>0</v>
      </c>
      <c r="P976" s="20">
        <f>IFERROR(VLOOKUP(A976,[3]soaBnafar!$A:$G,4,FALSE),0)</f>
        <v>0</v>
      </c>
      <c r="Q976" s="20">
        <f>IFERROR(VLOOKUP(A976,[3]soaBnafar!$A:$G,5,FALSE),0)</f>
        <v>0</v>
      </c>
      <c r="R976" s="20">
        <f>IFERROR(VLOOKUP(A976,[3]soaBnafar!$A:$G,6,FALSE),0)</f>
        <v>0</v>
      </c>
      <c r="S976" s="20">
        <f>IFERROR(VLOOKUP(A976,[3]soaBnafar!$A:$G,7,FALSE),0)</f>
        <v>0</v>
      </c>
      <c r="T976" s="32">
        <f t="shared" si="182"/>
        <v>39320</v>
      </c>
      <c r="U976" s="21">
        <f t="shared" si="183"/>
        <v>23493082</v>
      </c>
      <c r="V976" s="21">
        <f t="shared" si="184"/>
        <v>28939</v>
      </c>
      <c r="W976" s="21">
        <f t="shared" si="185"/>
        <v>11667383</v>
      </c>
      <c r="X976" s="21">
        <f t="shared" si="186"/>
        <v>0</v>
      </c>
      <c r="Y976" s="33">
        <f t="shared" si="187"/>
        <v>0</v>
      </c>
      <c r="Z976" s="4" t="str">
        <f t="shared" si="188"/>
        <v>Sim</v>
      </c>
      <c r="AA976" s="4" t="str">
        <f t="shared" si="189"/>
        <v>Sim</v>
      </c>
      <c r="AB976" s="4" t="str">
        <f t="shared" si="190"/>
        <v>Sim</v>
      </c>
      <c r="AC976" s="4" t="str">
        <f t="shared" si="191"/>
        <v>Sim</v>
      </c>
      <c r="AD976" s="4" t="str">
        <f t="shared" si="192"/>
        <v>Não</v>
      </c>
      <c r="AE976" s="30" t="str">
        <f t="shared" si="193"/>
        <v>Não</v>
      </c>
    </row>
    <row r="977" spans="1:31" x14ac:dyDescent="0.25">
      <c r="A977" s="23">
        <v>250930</v>
      </c>
      <c r="B977" s="27">
        <f>IFERROR(VLOOKUP(A977,[1]Monitoramento_Base_somente_disp!$A:$L,5,FALSE),0)</f>
        <v>21355</v>
      </c>
      <c r="C977" s="20">
        <f>IFERROR(VLOOKUP(A977,[1]Monitoramento_Base_somente_disp!$A:$L,6,FALSE),0)</f>
        <v>9955316</v>
      </c>
      <c r="D977" s="20">
        <f>IFERROR(VLOOKUP(A977,[1]Monitoramento_Base_somente_disp!$A:$L,7,FALSE),0)</f>
        <v>22397</v>
      </c>
      <c r="E977" s="20">
        <f>IFERROR(VLOOKUP(A977,[1]Monitoramento_Base_somente_disp!$A:$L,8,FALSE),0)</f>
        <v>4781816</v>
      </c>
      <c r="F977" s="20">
        <f>IFERROR(VLOOKUP(A977,[1]Monitoramento_Base_somente_disp!$A:$L,9,FALSE),0)</f>
        <v>0</v>
      </c>
      <c r="G977" s="28">
        <f>IFERROR(VLOOKUP(A977,[1]Monitoramento_Base_somente_disp!$A:$L,10,FALSE),0)</f>
        <v>0</v>
      </c>
      <c r="H977" s="27">
        <f>IFERROR(VLOOKUP(A977,[2]webService!$A:$I,4,FALSE),0)</f>
        <v>0</v>
      </c>
      <c r="I977" s="20">
        <f>IFERROR(VLOOKUP(A977,[2]webService!$A:$II,5,FALSE),0)</f>
        <v>0</v>
      </c>
      <c r="J977" s="20">
        <f>IFERROR(VLOOKUP(A977,[2]webService!$A:$I,6,FALSE),0)</f>
        <v>0</v>
      </c>
      <c r="K977" s="20">
        <f>IFERROR(VLOOKUP(A977,[2]webService!$A:$I,7,FALSE),0)</f>
        <v>0</v>
      </c>
      <c r="L977" s="20">
        <f>IFERROR(VLOOKUP(A977,[2]webService!$A:$I,8,FALSE),0)</f>
        <v>0</v>
      </c>
      <c r="M977" s="28">
        <f>IFERROR(VLOOKUP(A977,[2]webService!$A:$I,9,FALSE),0)</f>
        <v>0</v>
      </c>
      <c r="N977" s="27">
        <f>IFERROR(VLOOKUP(A977,[3]soaBnafar!$A:$G,2,FALSE),0)</f>
        <v>0</v>
      </c>
      <c r="O977" s="20">
        <f>IFERROR(VLOOKUP(A977,[3]soaBnafar!$A:$H,3,FALSE),0)</f>
        <v>0</v>
      </c>
      <c r="P977" s="20">
        <f>IFERROR(VLOOKUP(A977,[3]soaBnafar!$A:$G,4,FALSE),0)</f>
        <v>0</v>
      </c>
      <c r="Q977" s="20">
        <f>IFERROR(VLOOKUP(A977,[3]soaBnafar!$A:$G,5,FALSE),0)</f>
        <v>0</v>
      </c>
      <c r="R977" s="20">
        <f>IFERROR(VLOOKUP(A977,[3]soaBnafar!$A:$G,6,FALSE),0)</f>
        <v>0</v>
      </c>
      <c r="S977" s="20">
        <f>IFERROR(VLOOKUP(A977,[3]soaBnafar!$A:$G,7,FALSE),0)</f>
        <v>0</v>
      </c>
      <c r="T977" s="32">
        <f t="shared" si="182"/>
        <v>21355</v>
      </c>
      <c r="U977" s="21">
        <f t="shared" si="183"/>
        <v>9955316</v>
      </c>
      <c r="V977" s="21">
        <f t="shared" si="184"/>
        <v>22397</v>
      </c>
      <c r="W977" s="21">
        <f t="shared" si="185"/>
        <v>4781816</v>
      </c>
      <c r="X977" s="21">
        <f t="shared" si="186"/>
        <v>0</v>
      </c>
      <c r="Y977" s="33">
        <f t="shared" si="187"/>
        <v>0</v>
      </c>
      <c r="Z977" s="4" t="str">
        <f t="shared" si="188"/>
        <v>Sim</v>
      </c>
      <c r="AA977" s="4" t="str">
        <f t="shared" si="189"/>
        <v>Sim</v>
      </c>
      <c r="AB977" s="4" t="str">
        <f t="shared" si="190"/>
        <v>Sim</v>
      </c>
      <c r="AC977" s="4" t="str">
        <f t="shared" si="191"/>
        <v>Sim</v>
      </c>
      <c r="AD977" s="4" t="str">
        <f t="shared" si="192"/>
        <v>Não</v>
      </c>
      <c r="AE977" s="30" t="str">
        <f t="shared" si="193"/>
        <v>Não</v>
      </c>
    </row>
    <row r="978" spans="1:31" x14ac:dyDescent="0.25">
      <c r="A978" s="23">
        <v>250933</v>
      </c>
      <c r="B978" s="27">
        <f>IFERROR(VLOOKUP(A978,[1]Monitoramento_Base_somente_disp!$A:$L,5,FALSE),0)</f>
        <v>0</v>
      </c>
      <c r="C978" s="20">
        <f>IFERROR(VLOOKUP(A978,[1]Monitoramento_Base_somente_disp!$A:$L,6,FALSE),0)</f>
        <v>447188</v>
      </c>
      <c r="D978" s="20">
        <f>IFERROR(VLOOKUP(A978,[1]Monitoramento_Base_somente_disp!$A:$L,7,FALSE),0)</f>
        <v>0</v>
      </c>
      <c r="E978" s="20">
        <f>IFERROR(VLOOKUP(A978,[1]Monitoramento_Base_somente_disp!$A:$L,8,FALSE),0)</f>
        <v>223594</v>
      </c>
      <c r="F978" s="20">
        <f>IFERROR(VLOOKUP(A978,[1]Monitoramento_Base_somente_disp!$A:$L,9,FALSE),0)</f>
        <v>0</v>
      </c>
      <c r="G978" s="28">
        <f>IFERROR(VLOOKUP(A978,[1]Monitoramento_Base_somente_disp!$A:$L,10,FALSE),0)</f>
        <v>0</v>
      </c>
      <c r="H978" s="27">
        <f>IFERROR(VLOOKUP(A978,[2]webService!$A:$I,4,FALSE),0)</f>
        <v>0</v>
      </c>
      <c r="I978" s="20">
        <f>IFERROR(VLOOKUP(A978,[2]webService!$A:$II,5,FALSE),0)</f>
        <v>0</v>
      </c>
      <c r="J978" s="20">
        <f>IFERROR(VLOOKUP(A978,[2]webService!$A:$I,6,FALSE),0)</f>
        <v>0</v>
      </c>
      <c r="K978" s="20">
        <f>IFERROR(VLOOKUP(A978,[2]webService!$A:$I,7,FALSE),0)</f>
        <v>0</v>
      </c>
      <c r="L978" s="20">
        <f>IFERROR(VLOOKUP(A978,[2]webService!$A:$I,8,FALSE),0)</f>
        <v>0</v>
      </c>
      <c r="M978" s="28">
        <f>IFERROR(VLOOKUP(A978,[2]webService!$A:$I,9,FALSE),0)</f>
        <v>0</v>
      </c>
      <c r="N978" s="27">
        <f>IFERROR(VLOOKUP(A978,[3]soaBnafar!$A:$G,2,FALSE),0)</f>
        <v>0</v>
      </c>
      <c r="O978" s="20">
        <f>IFERROR(VLOOKUP(A978,[3]soaBnafar!$A:$H,3,FALSE),0)</f>
        <v>0</v>
      </c>
      <c r="P978" s="20">
        <f>IFERROR(VLOOKUP(A978,[3]soaBnafar!$A:$G,4,FALSE),0)</f>
        <v>0</v>
      </c>
      <c r="Q978" s="20">
        <f>IFERROR(VLOOKUP(A978,[3]soaBnafar!$A:$G,5,FALSE),0)</f>
        <v>0</v>
      </c>
      <c r="R978" s="20">
        <f>IFERROR(VLOOKUP(A978,[3]soaBnafar!$A:$G,6,FALSE),0)</f>
        <v>0</v>
      </c>
      <c r="S978" s="20">
        <f>IFERROR(VLOOKUP(A978,[3]soaBnafar!$A:$G,7,FALSE),0)</f>
        <v>0</v>
      </c>
      <c r="T978" s="32">
        <f t="shared" si="182"/>
        <v>0</v>
      </c>
      <c r="U978" s="21">
        <f t="shared" si="183"/>
        <v>447188</v>
      </c>
      <c r="V978" s="21">
        <f t="shared" si="184"/>
        <v>0</v>
      </c>
      <c r="W978" s="21">
        <f t="shared" si="185"/>
        <v>223594</v>
      </c>
      <c r="X978" s="21">
        <f t="shared" si="186"/>
        <v>0</v>
      </c>
      <c r="Y978" s="33">
        <f t="shared" si="187"/>
        <v>0</v>
      </c>
      <c r="Z978" s="4" t="str">
        <f t="shared" si="188"/>
        <v>Não</v>
      </c>
      <c r="AA978" s="4" t="str">
        <f t="shared" si="189"/>
        <v>Sim</v>
      </c>
      <c r="AB978" s="4" t="str">
        <f t="shared" si="190"/>
        <v>Não</v>
      </c>
      <c r="AC978" s="4" t="str">
        <f t="shared" si="191"/>
        <v>Sim</v>
      </c>
      <c r="AD978" s="4" t="str">
        <f t="shared" si="192"/>
        <v>Não</v>
      </c>
      <c r="AE978" s="30" t="str">
        <f t="shared" si="193"/>
        <v>Não</v>
      </c>
    </row>
    <row r="979" spans="1:31" x14ac:dyDescent="0.25">
      <c r="A979" s="23">
        <v>250937</v>
      </c>
      <c r="B979" s="27">
        <f>IFERROR(VLOOKUP(A979,[1]Monitoramento_Base_somente_disp!$A:$L,5,FALSE),0)</f>
        <v>9372</v>
      </c>
      <c r="C979" s="20">
        <f>IFERROR(VLOOKUP(A979,[1]Monitoramento_Base_somente_disp!$A:$L,6,FALSE),0)</f>
        <v>1163217</v>
      </c>
      <c r="D979" s="20">
        <f>IFERROR(VLOOKUP(A979,[1]Monitoramento_Base_somente_disp!$A:$L,7,FALSE),0)</f>
        <v>6047</v>
      </c>
      <c r="E979" s="20">
        <f>IFERROR(VLOOKUP(A979,[1]Monitoramento_Base_somente_disp!$A:$L,8,FALSE),0)</f>
        <v>531293</v>
      </c>
      <c r="F979" s="20">
        <f>IFERROR(VLOOKUP(A979,[1]Monitoramento_Base_somente_disp!$A:$L,9,FALSE),0)</f>
        <v>0</v>
      </c>
      <c r="G979" s="28">
        <f>IFERROR(VLOOKUP(A979,[1]Monitoramento_Base_somente_disp!$A:$L,10,FALSE),0)</f>
        <v>0</v>
      </c>
      <c r="H979" s="27">
        <f>IFERROR(VLOOKUP(A979,[2]webService!$A:$I,4,FALSE),0)</f>
        <v>0</v>
      </c>
      <c r="I979" s="20">
        <f>IFERROR(VLOOKUP(A979,[2]webService!$A:$II,5,FALSE),0)</f>
        <v>0</v>
      </c>
      <c r="J979" s="20">
        <f>IFERROR(VLOOKUP(A979,[2]webService!$A:$I,6,FALSE),0)</f>
        <v>0</v>
      </c>
      <c r="K979" s="20">
        <f>IFERROR(VLOOKUP(A979,[2]webService!$A:$I,7,FALSE),0)</f>
        <v>0</v>
      </c>
      <c r="L979" s="20">
        <f>IFERROR(VLOOKUP(A979,[2]webService!$A:$I,8,FALSE),0)</f>
        <v>0</v>
      </c>
      <c r="M979" s="28">
        <f>IFERROR(VLOOKUP(A979,[2]webService!$A:$I,9,FALSE),0)</f>
        <v>0</v>
      </c>
      <c r="N979" s="27">
        <f>IFERROR(VLOOKUP(A979,[3]soaBnafar!$A:$G,2,FALSE),0)</f>
        <v>0</v>
      </c>
      <c r="O979" s="20">
        <f>IFERROR(VLOOKUP(A979,[3]soaBnafar!$A:$H,3,FALSE),0)</f>
        <v>0</v>
      </c>
      <c r="P979" s="20">
        <f>IFERROR(VLOOKUP(A979,[3]soaBnafar!$A:$G,4,FALSE),0)</f>
        <v>0</v>
      </c>
      <c r="Q979" s="20">
        <f>IFERROR(VLOOKUP(A979,[3]soaBnafar!$A:$G,5,FALSE),0)</f>
        <v>0</v>
      </c>
      <c r="R979" s="20">
        <f>IFERROR(VLOOKUP(A979,[3]soaBnafar!$A:$G,6,FALSE),0)</f>
        <v>0</v>
      </c>
      <c r="S979" s="20">
        <f>IFERROR(VLOOKUP(A979,[3]soaBnafar!$A:$G,7,FALSE),0)</f>
        <v>0</v>
      </c>
      <c r="T979" s="32">
        <f t="shared" si="182"/>
        <v>9372</v>
      </c>
      <c r="U979" s="21">
        <f t="shared" si="183"/>
        <v>1163217</v>
      </c>
      <c r="V979" s="21">
        <f t="shared" si="184"/>
        <v>6047</v>
      </c>
      <c r="W979" s="21">
        <f t="shared" si="185"/>
        <v>531293</v>
      </c>
      <c r="X979" s="21">
        <f t="shared" si="186"/>
        <v>0</v>
      </c>
      <c r="Y979" s="33">
        <f t="shared" si="187"/>
        <v>0</v>
      </c>
      <c r="Z979" s="4" t="str">
        <f t="shared" si="188"/>
        <v>Sim</v>
      </c>
      <c r="AA979" s="4" t="str">
        <f t="shared" si="189"/>
        <v>Sim</v>
      </c>
      <c r="AB979" s="4" t="str">
        <f t="shared" si="190"/>
        <v>Sim</v>
      </c>
      <c r="AC979" s="4" t="str">
        <f t="shared" si="191"/>
        <v>Sim</v>
      </c>
      <c r="AD979" s="4" t="str">
        <f t="shared" si="192"/>
        <v>Não</v>
      </c>
      <c r="AE979" s="30" t="str">
        <f t="shared" si="193"/>
        <v>Não</v>
      </c>
    </row>
    <row r="980" spans="1:31" x14ac:dyDescent="0.25">
      <c r="A980" s="23">
        <v>250939</v>
      </c>
      <c r="B980" s="27">
        <f>IFERROR(VLOOKUP(A980,[1]Monitoramento_Base_somente_disp!$A:$L,5,FALSE),0)</f>
        <v>4407</v>
      </c>
      <c r="C980" s="20">
        <f>IFERROR(VLOOKUP(A980,[1]Monitoramento_Base_somente_disp!$A:$L,6,FALSE),0)</f>
        <v>669698</v>
      </c>
      <c r="D980" s="20">
        <f>IFERROR(VLOOKUP(A980,[1]Monitoramento_Base_somente_disp!$A:$L,7,FALSE),0)</f>
        <v>2138</v>
      </c>
      <c r="E980" s="20">
        <f>IFERROR(VLOOKUP(A980,[1]Monitoramento_Base_somente_disp!$A:$L,8,FALSE),0)</f>
        <v>295786</v>
      </c>
      <c r="F980" s="20">
        <f>IFERROR(VLOOKUP(A980,[1]Monitoramento_Base_somente_disp!$A:$L,9,FALSE),0)</f>
        <v>0</v>
      </c>
      <c r="G980" s="28">
        <f>IFERROR(VLOOKUP(A980,[1]Monitoramento_Base_somente_disp!$A:$L,10,FALSE),0)</f>
        <v>0</v>
      </c>
      <c r="H980" s="27">
        <f>IFERROR(VLOOKUP(A980,[2]webService!$A:$I,4,FALSE),0)</f>
        <v>0</v>
      </c>
      <c r="I980" s="20">
        <f>IFERROR(VLOOKUP(A980,[2]webService!$A:$II,5,FALSE),0)</f>
        <v>0</v>
      </c>
      <c r="J980" s="20">
        <f>IFERROR(VLOOKUP(A980,[2]webService!$A:$I,6,FALSE),0)</f>
        <v>0</v>
      </c>
      <c r="K980" s="20">
        <f>IFERROR(VLOOKUP(A980,[2]webService!$A:$I,7,FALSE),0)</f>
        <v>0</v>
      </c>
      <c r="L980" s="20">
        <f>IFERROR(VLOOKUP(A980,[2]webService!$A:$I,8,FALSE),0)</f>
        <v>0</v>
      </c>
      <c r="M980" s="28">
        <f>IFERROR(VLOOKUP(A980,[2]webService!$A:$I,9,FALSE),0)</f>
        <v>0</v>
      </c>
      <c r="N980" s="27">
        <f>IFERROR(VLOOKUP(A980,[3]soaBnafar!$A:$G,2,FALSE),0)</f>
        <v>0</v>
      </c>
      <c r="O980" s="20">
        <f>IFERROR(VLOOKUP(A980,[3]soaBnafar!$A:$H,3,FALSE),0)</f>
        <v>0</v>
      </c>
      <c r="P980" s="20">
        <f>IFERROR(VLOOKUP(A980,[3]soaBnafar!$A:$G,4,FALSE),0)</f>
        <v>0</v>
      </c>
      <c r="Q980" s="20">
        <f>IFERROR(VLOOKUP(A980,[3]soaBnafar!$A:$G,5,FALSE),0)</f>
        <v>0</v>
      </c>
      <c r="R980" s="20">
        <f>IFERROR(VLOOKUP(A980,[3]soaBnafar!$A:$G,6,FALSE),0)</f>
        <v>0</v>
      </c>
      <c r="S980" s="20">
        <f>IFERROR(VLOOKUP(A980,[3]soaBnafar!$A:$G,7,FALSE),0)</f>
        <v>0</v>
      </c>
      <c r="T980" s="32">
        <f t="shared" si="182"/>
        <v>4407</v>
      </c>
      <c r="U980" s="21">
        <f t="shared" si="183"/>
        <v>669698</v>
      </c>
      <c r="V980" s="21">
        <f t="shared" si="184"/>
        <v>2138</v>
      </c>
      <c r="W980" s="21">
        <f t="shared" si="185"/>
        <v>295786</v>
      </c>
      <c r="X980" s="21">
        <f t="shared" si="186"/>
        <v>0</v>
      </c>
      <c r="Y980" s="33">
        <f t="shared" si="187"/>
        <v>0</v>
      </c>
      <c r="Z980" s="4" t="str">
        <f t="shared" si="188"/>
        <v>Sim</v>
      </c>
      <c r="AA980" s="4" t="str">
        <f t="shared" si="189"/>
        <v>Sim</v>
      </c>
      <c r="AB980" s="4" t="str">
        <f t="shared" si="190"/>
        <v>Sim</v>
      </c>
      <c r="AC980" s="4" t="str">
        <f t="shared" si="191"/>
        <v>Sim</v>
      </c>
      <c r="AD980" s="4" t="str">
        <f t="shared" si="192"/>
        <v>Não</v>
      </c>
      <c r="AE980" s="30" t="str">
        <f t="shared" si="193"/>
        <v>Não</v>
      </c>
    </row>
    <row r="981" spans="1:31" x14ac:dyDescent="0.25">
      <c r="A981" s="23">
        <v>250950</v>
      </c>
      <c r="B981" s="27">
        <f>IFERROR(VLOOKUP(A981,[1]Monitoramento_Base_somente_disp!$A:$L,5,FALSE),0)</f>
        <v>4180</v>
      </c>
      <c r="C981" s="20">
        <f>IFERROR(VLOOKUP(A981,[1]Monitoramento_Base_somente_disp!$A:$L,6,FALSE),0)</f>
        <v>4473244</v>
      </c>
      <c r="D981" s="20">
        <f>IFERROR(VLOOKUP(A981,[1]Monitoramento_Base_somente_disp!$A:$L,7,FALSE),0)</f>
        <v>1475</v>
      </c>
      <c r="E981" s="20">
        <f>IFERROR(VLOOKUP(A981,[1]Monitoramento_Base_somente_disp!$A:$L,8,FALSE),0)</f>
        <v>2200323</v>
      </c>
      <c r="F981" s="20">
        <f>IFERROR(VLOOKUP(A981,[1]Monitoramento_Base_somente_disp!$A:$L,9,FALSE),0)</f>
        <v>0</v>
      </c>
      <c r="G981" s="28">
        <f>IFERROR(VLOOKUP(A981,[1]Monitoramento_Base_somente_disp!$A:$L,10,FALSE),0)</f>
        <v>0</v>
      </c>
      <c r="H981" s="27">
        <f>IFERROR(VLOOKUP(A981,[2]webService!$A:$I,4,FALSE),0)</f>
        <v>0</v>
      </c>
      <c r="I981" s="20">
        <f>IFERROR(VLOOKUP(A981,[2]webService!$A:$II,5,FALSE),0)</f>
        <v>0</v>
      </c>
      <c r="J981" s="20">
        <f>IFERROR(VLOOKUP(A981,[2]webService!$A:$I,6,FALSE),0)</f>
        <v>0</v>
      </c>
      <c r="K981" s="20">
        <f>IFERROR(VLOOKUP(A981,[2]webService!$A:$I,7,FALSE),0)</f>
        <v>0</v>
      </c>
      <c r="L981" s="20">
        <f>IFERROR(VLOOKUP(A981,[2]webService!$A:$I,8,FALSE),0)</f>
        <v>0</v>
      </c>
      <c r="M981" s="28">
        <f>IFERROR(VLOOKUP(A981,[2]webService!$A:$I,9,FALSE),0)</f>
        <v>0</v>
      </c>
      <c r="N981" s="27">
        <f>IFERROR(VLOOKUP(A981,[3]soaBnafar!$A:$G,2,FALSE),0)</f>
        <v>0</v>
      </c>
      <c r="O981" s="20">
        <f>IFERROR(VLOOKUP(A981,[3]soaBnafar!$A:$H,3,FALSE),0)</f>
        <v>0</v>
      </c>
      <c r="P981" s="20">
        <f>IFERROR(VLOOKUP(A981,[3]soaBnafar!$A:$G,4,FALSE),0)</f>
        <v>0</v>
      </c>
      <c r="Q981" s="20">
        <f>IFERROR(VLOOKUP(A981,[3]soaBnafar!$A:$G,5,FALSE),0)</f>
        <v>0</v>
      </c>
      <c r="R981" s="20">
        <f>IFERROR(VLOOKUP(A981,[3]soaBnafar!$A:$G,6,FALSE),0)</f>
        <v>0</v>
      </c>
      <c r="S981" s="20">
        <f>IFERROR(VLOOKUP(A981,[3]soaBnafar!$A:$G,7,FALSE),0)</f>
        <v>0</v>
      </c>
      <c r="T981" s="32">
        <f t="shared" si="182"/>
        <v>4180</v>
      </c>
      <c r="U981" s="21">
        <f t="shared" si="183"/>
        <v>4473244</v>
      </c>
      <c r="V981" s="21">
        <f t="shared" si="184"/>
        <v>1475</v>
      </c>
      <c r="W981" s="21">
        <f t="shared" si="185"/>
        <v>2200323</v>
      </c>
      <c r="X981" s="21">
        <f t="shared" si="186"/>
        <v>0</v>
      </c>
      <c r="Y981" s="33">
        <f t="shared" si="187"/>
        <v>0</v>
      </c>
      <c r="Z981" s="4" t="str">
        <f t="shared" si="188"/>
        <v>Sim</v>
      </c>
      <c r="AA981" s="4" t="str">
        <f t="shared" si="189"/>
        <v>Sim</v>
      </c>
      <c r="AB981" s="4" t="str">
        <f t="shared" si="190"/>
        <v>Sim</v>
      </c>
      <c r="AC981" s="4" t="str">
        <f t="shared" si="191"/>
        <v>Sim</v>
      </c>
      <c r="AD981" s="4" t="str">
        <f t="shared" si="192"/>
        <v>Não</v>
      </c>
      <c r="AE981" s="30" t="str">
        <f t="shared" si="193"/>
        <v>Não</v>
      </c>
    </row>
    <row r="982" spans="1:31" x14ac:dyDescent="0.25">
      <c r="A982" s="23">
        <v>250960</v>
      </c>
      <c r="B982" s="27">
        <f>IFERROR(VLOOKUP(A982,[1]Monitoramento_Base_somente_disp!$A:$L,5,FALSE),0)</f>
        <v>0</v>
      </c>
      <c r="C982" s="20">
        <f>IFERROR(VLOOKUP(A982,[1]Monitoramento_Base_somente_disp!$A:$L,6,FALSE),0)</f>
        <v>178668</v>
      </c>
      <c r="D982" s="20">
        <f>IFERROR(VLOOKUP(A982,[1]Monitoramento_Base_somente_disp!$A:$L,7,FALSE),0)</f>
        <v>0</v>
      </c>
      <c r="E982" s="20">
        <f>IFERROR(VLOOKUP(A982,[1]Monitoramento_Base_somente_disp!$A:$L,8,FALSE),0)</f>
        <v>89334</v>
      </c>
      <c r="F982" s="20">
        <f>IFERROR(VLOOKUP(A982,[1]Monitoramento_Base_somente_disp!$A:$L,9,FALSE),0)</f>
        <v>0</v>
      </c>
      <c r="G982" s="28">
        <f>IFERROR(VLOOKUP(A982,[1]Monitoramento_Base_somente_disp!$A:$L,10,FALSE),0)</f>
        <v>0</v>
      </c>
      <c r="H982" s="27">
        <f>IFERROR(VLOOKUP(A982,[2]webService!$A:$I,4,FALSE),0)</f>
        <v>0</v>
      </c>
      <c r="I982" s="20">
        <f>IFERROR(VLOOKUP(A982,[2]webService!$A:$II,5,FALSE),0)</f>
        <v>0</v>
      </c>
      <c r="J982" s="20">
        <f>IFERROR(VLOOKUP(A982,[2]webService!$A:$I,6,FALSE),0)</f>
        <v>0</v>
      </c>
      <c r="K982" s="20">
        <f>IFERROR(VLOOKUP(A982,[2]webService!$A:$I,7,FALSE),0)</f>
        <v>0</v>
      </c>
      <c r="L982" s="20">
        <f>IFERROR(VLOOKUP(A982,[2]webService!$A:$I,8,FALSE),0)</f>
        <v>0</v>
      </c>
      <c r="M982" s="28">
        <f>IFERROR(VLOOKUP(A982,[2]webService!$A:$I,9,FALSE),0)</f>
        <v>0</v>
      </c>
      <c r="N982" s="27">
        <f>IFERROR(VLOOKUP(A982,[3]soaBnafar!$A:$G,2,FALSE),0)</f>
        <v>0</v>
      </c>
      <c r="O982" s="20">
        <f>IFERROR(VLOOKUP(A982,[3]soaBnafar!$A:$H,3,FALSE),0)</f>
        <v>0</v>
      </c>
      <c r="P982" s="20">
        <f>IFERROR(VLOOKUP(A982,[3]soaBnafar!$A:$G,4,FALSE),0)</f>
        <v>0</v>
      </c>
      <c r="Q982" s="20">
        <f>IFERROR(VLOOKUP(A982,[3]soaBnafar!$A:$G,5,FALSE),0)</f>
        <v>0</v>
      </c>
      <c r="R982" s="20">
        <f>IFERROR(VLOOKUP(A982,[3]soaBnafar!$A:$G,6,FALSE),0)</f>
        <v>0</v>
      </c>
      <c r="S982" s="20">
        <f>IFERROR(VLOOKUP(A982,[3]soaBnafar!$A:$G,7,FALSE),0)</f>
        <v>0</v>
      </c>
      <c r="T982" s="32">
        <f t="shared" si="182"/>
        <v>0</v>
      </c>
      <c r="U982" s="21">
        <f t="shared" si="183"/>
        <v>178668</v>
      </c>
      <c r="V982" s="21">
        <f t="shared" si="184"/>
        <v>0</v>
      </c>
      <c r="W982" s="21">
        <f t="shared" si="185"/>
        <v>89334</v>
      </c>
      <c r="X982" s="21">
        <f t="shared" si="186"/>
        <v>0</v>
      </c>
      <c r="Y982" s="33">
        <f t="shared" si="187"/>
        <v>0</v>
      </c>
      <c r="Z982" s="4" t="str">
        <f t="shared" si="188"/>
        <v>Não</v>
      </c>
      <c r="AA982" s="4" t="str">
        <f t="shared" si="189"/>
        <v>Sim</v>
      </c>
      <c r="AB982" s="4" t="str">
        <f t="shared" si="190"/>
        <v>Não</v>
      </c>
      <c r="AC982" s="4" t="str">
        <f t="shared" si="191"/>
        <v>Sim</v>
      </c>
      <c r="AD982" s="4" t="str">
        <f t="shared" si="192"/>
        <v>Não</v>
      </c>
      <c r="AE982" s="30" t="str">
        <f t="shared" si="193"/>
        <v>Não</v>
      </c>
    </row>
    <row r="983" spans="1:31" x14ac:dyDescent="0.25">
      <c r="A983" s="23">
        <v>250970</v>
      </c>
      <c r="B983" s="27">
        <f>IFERROR(VLOOKUP(A983,[1]Monitoramento_Base_somente_disp!$A:$L,5,FALSE),0)</f>
        <v>238498</v>
      </c>
      <c r="C983" s="20">
        <f>IFERROR(VLOOKUP(A983,[1]Monitoramento_Base_somente_disp!$A:$L,6,FALSE),0)</f>
        <v>14191612</v>
      </c>
      <c r="D983" s="20">
        <f>IFERROR(VLOOKUP(A983,[1]Monitoramento_Base_somente_disp!$A:$L,7,FALSE),0)</f>
        <v>107177</v>
      </c>
      <c r="E983" s="20">
        <f>IFERROR(VLOOKUP(A983,[1]Monitoramento_Base_somente_disp!$A:$L,8,FALSE),0)</f>
        <v>6490454</v>
      </c>
      <c r="F983" s="20">
        <f>IFERROR(VLOOKUP(A983,[1]Monitoramento_Base_somente_disp!$A:$L,9,FALSE),0)</f>
        <v>0</v>
      </c>
      <c r="G983" s="28">
        <f>IFERROR(VLOOKUP(A983,[1]Monitoramento_Base_somente_disp!$A:$L,10,FALSE),0)</f>
        <v>0</v>
      </c>
      <c r="H983" s="27">
        <f>IFERROR(VLOOKUP(A983,[2]webService!$A:$I,4,FALSE),0)</f>
        <v>0</v>
      </c>
      <c r="I983" s="20">
        <f>IFERROR(VLOOKUP(A983,[2]webService!$A:$II,5,FALSE),0)</f>
        <v>0</v>
      </c>
      <c r="J983" s="20">
        <f>IFERROR(VLOOKUP(A983,[2]webService!$A:$I,6,FALSE),0)</f>
        <v>0</v>
      </c>
      <c r="K983" s="20">
        <f>IFERROR(VLOOKUP(A983,[2]webService!$A:$I,7,FALSE),0)</f>
        <v>0</v>
      </c>
      <c r="L983" s="20">
        <f>IFERROR(VLOOKUP(A983,[2]webService!$A:$I,8,FALSE),0)</f>
        <v>0</v>
      </c>
      <c r="M983" s="28">
        <f>IFERROR(VLOOKUP(A983,[2]webService!$A:$I,9,FALSE),0)</f>
        <v>0</v>
      </c>
      <c r="N983" s="27">
        <f>IFERROR(VLOOKUP(A983,[3]soaBnafar!$A:$G,2,FALSE),0)</f>
        <v>0</v>
      </c>
      <c r="O983" s="20">
        <f>IFERROR(VLOOKUP(A983,[3]soaBnafar!$A:$H,3,FALSE),0)</f>
        <v>0</v>
      </c>
      <c r="P983" s="20">
        <f>IFERROR(VLOOKUP(A983,[3]soaBnafar!$A:$G,4,FALSE),0)</f>
        <v>0</v>
      </c>
      <c r="Q983" s="20">
        <f>IFERROR(VLOOKUP(A983,[3]soaBnafar!$A:$G,5,FALSE),0)</f>
        <v>0</v>
      </c>
      <c r="R983" s="20">
        <f>IFERROR(VLOOKUP(A983,[3]soaBnafar!$A:$G,6,FALSE),0)</f>
        <v>0</v>
      </c>
      <c r="S983" s="20">
        <f>IFERROR(VLOOKUP(A983,[3]soaBnafar!$A:$G,7,FALSE),0)</f>
        <v>0</v>
      </c>
      <c r="T983" s="32">
        <f t="shared" si="182"/>
        <v>238498</v>
      </c>
      <c r="U983" s="21">
        <f t="shared" si="183"/>
        <v>14191612</v>
      </c>
      <c r="V983" s="21">
        <f t="shared" si="184"/>
        <v>107177</v>
      </c>
      <c r="W983" s="21">
        <f t="shared" si="185"/>
        <v>6490454</v>
      </c>
      <c r="X983" s="21">
        <f t="shared" si="186"/>
        <v>0</v>
      </c>
      <c r="Y983" s="33">
        <f t="shared" si="187"/>
        <v>0</v>
      </c>
      <c r="Z983" s="4" t="str">
        <f t="shared" si="188"/>
        <v>Sim</v>
      </c>
      <c r="AA983" s="4" t="str">
        <f t="shared" si="189"/>
        <v>Sim</v>
      </c>
      <c r="AB983" s="4" t="str">
        <f t="shared" si="190"/>
        <v>Sim</v>
      </c>
      <c r="AC983" s="4" t="str">
        <f t="shared" si="191"/>
        <v>Sim</v>
      </c>
      <c r="AD983" s="4" t="str">
        <f t="shared" si="192"/>
        <v>Não</v>
      </c>
      <c r="AE983" s="30" t="str">
        <f t="shared" si="193"/>
        <v>Não</v>
      </c>
    </row>
    <row r="984" spans="1:31" x14ac:dyDescent="0.25">
      <c r="A984" s="23">
        <v>250980</v>
      </c>
      <c r="B984" s="27">
        <f>IFERROR(VLOOKUP(A984,[1]Monitoramento_Base_somente_disp!$A:$L,5,FALSE),0)</f>
        <v>58199</v>
      </c>
      <c r="C984" s="20">
        <f>IFERROR(VLOOKUP(A984,[1]Monitoramento_Base_somente_disp!$A:$L,6,FALSE),0)</f>
        <v>9647002</v>
      </c>
      <c r="D984" s="20">
        <f>IFERROR(VLOOKUP(A984,[1]Monitoramento_Base_somente_disp!$A:$L,7,FALSE),0)</f>
        <v>45376</v>
      </c>
      <c r="E984" s="20">
        <f>IFERROR(VLOOKUP(A984,[1]Monitoramento_Base_somente_disp!$A:$L,8,FALSE),0)</f>
        <v>5158438</v>
      </c>
      <c r="F984" s="20">
        <f>IFERROR(VLOOKUP(A984,[1]Monitoramento_Base_somente_disp!$A:$L,9,FALSE),0)</f>
        <v>0</v>
      </c>
      <c r="G984" s="28">
        <f>IFERROR(VLOOKUP(A984,[1]Monitoramento_Base_somente_disp!$A:$L,10,FALSE),0)</f>
        <v>0</v>
      </c>
      <c r="H984" s="27">
        <f>IFERROR(VLOOKUP(A984,[2]webService!$A:$I,4,FALSE),0)</f>
        <v>0</v>
      </c>
      <c r="I984" s="20">
        <f>IFERROR(VLOOKUP(A984,[2]webService!$A:$II,5,FALSE),0)</f>
        <v>0</v>
      </c>
      <c r="J984" s="20">
        <f>IFERROR(VLOOKUP(A984,[2]webService!$A:$I,6,FALSE),0)</f>
        <v>0</v>
      </c>
      <c r="K984" s="20">
        <f>IFERROR(VLOOKUP(A984,[2]webService!$A:$I,7,FALSE),0)</f>
        <v>0</v>
      </c>
      <c r="L984" s="20">
        <f>IFERROR(VLOOKUP(A984,[2]webService!$A:$I,8,FALSE),0)</f>
        <v>0</v>
      </c>
      <c r="M984" s="28">
        <f>IFERROR(VLOOKUP(A984,[2]webService!$A:$I,9,FALSE),0)</f>
        <v>0</v>
      </c>
      <c r="N984" s="27">
        <f>IFERROR(VLOOKUP(A984,[3]soaBnafar!$A:$G,2,FALSE),0)</f>
        <v>0</v>
      </c>
      <c r="O984" s="20">
        <f>IFERROR(VLOOKUP(A984,[3]soaBnafar!$A:$H,3,FALSE),0)</f>
        <v>0</v>
      </c>
      <c r="P984" s="20">
        <f>IFERROR(VLOOKUP(A984,[3]soaBnafar!$A:$G,4,FALSE),0)</f>
        <v>0</v>
      </c>
      <c r="Q984" s="20">
        <f>IFERROR(VLOOKUP(A984,[3]soaBnafar!$A:$G,5,FALSE),0)</f>
        <v>0</v>
      </c>
      <c r="R984" s="20">
        <f>IFERROR(VLOOKUP(A984,[3]soaBnafar!$A:$G,6,FALSE),0)</f>
        <v>0</v>
      </c>
      <c r="S984" s="20">
        <f>IFERROR(VLOOKUP(A984,[3]soaBnafar!$A:$G,7,FALSE),0)</f>
        <v>0</v>
      </c>
      <c r="T984" s="32">
        <f t="shared" si="182"/>
        <v>58199</v>
      </c>
      <c r="U984" s="21">
        <f t="shared" si="183"/>
        <v>9647002</v>
      </c>
      <c r="V984" s="21">
        <f t="shared" si="184"/>
        <v>45376</v>
      </c>
      <c r="W984" s="21">
        <f t="shared" si="185"/>
        <v>5158438</v>
      </c>
      <c r="X984" s="21">
        <f t="shared" si="186"/>
        <v>0</v>
      </c>
      <c r="Y984" s="33">
        <f t="shared" si="187"/>
        <v>0</v>
      </c>
      <c r="Z984" s="4" t="str">
        <f t="shared" si="188"/>
        <v>Sim</v>
      </c>
      <c r="AA984" s="4" t="str">
        <f t="shared" si="189"/>
        <v>Sim</v>
      </c>
      <c r="AB984" s="4" t="str">
        <f t="shared" si="190"/>
        <v>Sim</v>
      </c>
      <c r="AC984" s="4" t="str">
        <f t="shared" si="191"/>
        <v>Sim</v>
      </c>
      <c r="AD984" s="4" t="str">
        <f t="shared" si="192"/>
        <v>Não</v>
      </c>
      <c r="AE984" s="30" t="str">
        <f t="shared" si="193"/>
        <v>Não</v>
      </c>
    </row>
    <row r="985" spans="1:31" x14ac:dyDescent="0.25">
      <c r="A985" s="23">
        <v>250990</v>
      </c>
      <c r="B985" s="27">
        <f>IFERROR(VLOOKUP(A985,[1]Monitoramento_Base_somente_disp!$A:$L,5,FALSE),0)</f>
        <v>24166</v>
      </c>
      <c r="C985" s="20">
        <f>IFERROR(VLOOKUP(A985,[1]Monitoramento_Base_somente_disp!$A:$L,6,FALSE),0)</f>
        <v>6356396</v>
      </c>
      <c r="D985" s="20">
        <f>IFERROR(VLOOKUP(A985,[1]Monitoramento_Base_somente_disp!$A:$L,7,FALSE),0)</f>
        <v>14155</v>
      </c>
      <c r="E985" s="20">
        <f>IFERROR(VLOOKUP(A985,[1]Monitoramento_Base_somente_disp!$A:$L,8,FALSE),0)</f>
        <v>3020627</v>
      </c>
      <c r="F985" s="20">
        <f>IFERROR(VLOOKUP(A985,[1]Monitoramento_Base_somente_disp!$A:$L,9,FALSE),0)</f>
        <v>0</v>
      </c>
      <c r="G985" s="28">
        <f>IFERROR(VLOOKUP(A985,[1]Monitoramento_Base_somente_disp!$A:$L,10,FALSE),0)</f>
        <v>0</v>
      </c>
      <c r="H985" s="27">
        <f>IFERROR(VLOOKUP(A985,[2]webService!$A:$I,4,FALSE),0)</f>
        <v>0</v>
      </c>
      <c r="I985" s="20">
        <f>IFERROR(VLOOKUP(A985,[2]webService!$A:$II,5,FALSE),0)</f>
        <v>0</v>
      </c>
      <c r="J985" s="20">
        <f>IFERROR(VLOOKUP(A985,[2]webService!$A:$I,6,FALSE),0)</f>
        <v>0</v>
      </c>
      <c r="K985" s="20">
        <f>IFERROR(VLOOKUP(A985,[2]webService!$A:$I,7,FALSE),0)</f>
        <v>0</v>
      </c>
      <c r="L985" s="20">
        <f>IFERROR(VLOOKUP(A985,[2]webService!$A:$I,8,FALSE),0)</f>
        <v>0</v>
      </c>
      <c r="M985" s="28">
        <f>IFERROR(VLOOKUP(A985,[2]webService!$A:$I,9,FALSE),0)</f>
        <v>0</v>
      </c>
      <c r="N985" s="27">
        <f>IFERROR(VLOOKUP(A985,[3]soaBnafar!$A:$G,2,FALSE),0)</f>
        <v>0</v>
      </c>
      <c r="O985" s="20">
        <f>IFERROR(VLOOKUP(A985,[3]soaBnafar!$A:$H,3,FALSE),0)</f>
        <v>0</v>
      </c>
      <c r="P985" s="20">
        <f>IFERROR(VLOOKUP(A985,[3]soaBnafar!$A:$G,4,FALSE),0)</f>
        <v>0</v>
      </c>
      <c r="Q985" s="20">
        <f>IFERROR(VLOOKUP(A985,[3]soaBnafar!$A:$G,5,FALSE),0)</f>
        <v>0</v>
      </c>
      <c r="R985" s="20">
        <f>IFERROR(VLOOKUP(A985,[3]soaBnafar!$A:$G,6,FALSE),0)</f>
        <v>0</v>
      </c>
      <c r="S985" s="20">
        <f>IFERROR(VLOOKUP(A985,[3]soaBnafar!$A:$G,7,FALSE),0)</f>
        <v>0</v>
      </c>
      <c r="T985" s="32">
        <f t="shared" si="182"/>
        <v>24166</v>
      </c>
      <c r="U985" s="21">
        <f t="shared" si="183"/>
        <v>6356396</v>
      </c>
      <c r="V985" s="21">
        <f t="shared" si="184"/>
        <v>14155</v>
      </c>
      <c r="W985" s="21">
        <f t="shared" si="185"/>
        <v>3020627</v>
      </c>
      <c r="X985" s="21">
        <f t="shared" si="186"/>
        <v>0</v>
      </c>
      <c r="Y985" s="33">
        <f t="shared" si="187"/>
        <v>0</v>
      </c>
      <c r="Z985" s="4" t="str">
        <f t="shared" si="188"/>
        <v>Sim</v>
      </c>
      <c r="AA985" s="4" t="str">
        <f t="shared" si="189"/>
        <v>Sim</v>
      </c>
      <c r="AB985" s="4" t="str">
        <f t="shared" si="190"/>
        <v>Sim</v>
      </c>
      <c r="AC985" s="4" t="str">
        <f t="shared" si="191"/>
        <v>Sim</v>
      </c>
      <c r="AD985" s="4" t="str">
        <f t="shared" si="192"/>
        <v>Não</v>
      </c>
      <c r="AE985" s="30" t="str">
        <f t="shared" si="193"/>
        <v>Não</v>
      </c>
    </row>
    <row r="986" spans="1:31" x14ac:dyDescent="0.25">
      <c r="A986" s="23">
        <v>251000</v>
      </c>
      <c r="B986" s="27">
        <f>IFERROR(VLOOKUP(A986,[1]Monitoramento_Base_somente_disp!$A:$L,5,FALSE),0)</f>
        <v>18623</v>
      </c>
      <c r="C986" s="20">
        <f>IFERROR(VLOOKUP(A986,[1]Monitoramento_Base_somente_disp!$A:$L,6,FALSE),0)</f>
        <v>2024693</v>
      </c>
      <c r="D986" s="20">
        <f>IFERROR(VLOOKUP(A986,[1]Monitoramento_Base_somente_disp!$A:$L,7,FALSE),0)</f>
        <v>7870</v>
      </c>
      <c r="E986" s="20">
        <f>IFERROR(VLOOKUP(A986,[1]Monitoramento_Base_somente_disp!$A:$L,8,FALSE),0)</f>
        <v>861867</v>
      </c>
      <c r="F986" s="20">
        <f>IFERROR(VLOOKUP(A986,[1]Monitoramento_Base_somente_disp!$A:$L,9,FALSE),0)</f>
        <v>0</v>
      </c>
      <c r="G986" s="28">
        <f>IFERROR(VLOOKUP(A986,[1]Monitoramento_Base_somente_disp!$A:$L,10,FALSE),0)</f>
        <v>0</v>
      </c>
      <c r="H986" s="27">
        <f>IFERROR(VLOOKUP(A986,[2]webService!$A:$I,4,FALSE),0)</f>
        <v>0</v>
      </c>
      <c r="I986" s="20">
        <f>IFERROR(VLOOKUP(A986,[2]webService!$A:$II,5,FALSE),0)</f>
        <v>0</v>
      </c>
      <c r="J986" s="20">
        <f>IFERROR(VLOOKUP(A986,[2]webService!$A:$I,6,FALSE),0)</f>
        <v>0</v>
      </c>
      <c r="K986" s="20">
        <f>IFERROR(VLOOKUP(A986,[2]webService!$A:$I,7,FALSE),0)</f>
        <v>0</v>
      </c>
      <c r="L986" s="20">
        <f>IFERROR(VLOOKUP(A986,[2]webService!$A:$I,8,FALSE),0)</f>
        <v>0</v>
      </c>
      <c r="M986" s="28">
        <f>IFERROR(VLOOKUP(A986,[2]webService!$A:$I,9,FALSE),0)</f>
        <v>0</v>
      </c>
      <c r="N986" s="27">
        <f>IFERROR(VLOOKUP(A986,[3]soaBnafar!$A:$G,2,FALSE),0)</f>
        <v>0</v>
      </c>
      <c r="O986" s="20">
        <f>IFERROR(VLOOKUP(A986,[3]soaBnafar!$A:$H,3,FALSE),0)</f>
        <v>0</v>
      </c>
      <c r="P986" s="20">
        <f>IFERROR(VLOOKUP(A986,[3]soaBnafar!$A:$G,4,FALSE),0)</f>
        <v>0</v>
      </c>
      <c r="Q986" s="20">
        <f>IFERROR(VLOOKUP(A986,[3]soaBnafar!$A:$G,5,FALSE),0)</f>
        <v>0</v>
      </c>
      <c r="R986" s="20">
        <f>IFERROR(VLOOKUP(A986,[3]soaBnafar!$A:$G,6,FALSE),0)</f>
        <v>0</v>
      </c>
      <c r="S986" s="20">
        <f>IFERROR(VLOOKUP(A986,[3]soaBnafar!$A:$G,7,FALSE),0)</f>
        <v>0</v>
      </c>
      <c r="T986" s="32">
        <f t="shared" si="182"/>
        <v>18623</v>
      </c>
      <c r="U986" s="21">
        <f t="shared" si="183"/>
        <v>2024693</v>
      </c>
      <c r="V986" s="21">
        <f t="shared" si="184"/>
        <v>7870</v>
      </c>
      <c r="W986" s="21">
        <f t="shared" si="185"/>
        <v>861867</v>
      </c>
      <c r="X986" s="21">
        <f t="shared" si="186"/>
        <v>0</v>
      </c>
      <c r="Y986" s="33">
        <f t="shared" si="187"/>
        <v>0</v>
      </c>
      <c r="Z986" s="4" t="str">
        <f t="shared" si="188"/>
        <v>Sim</v>
      </c>
      <c r="AA986" s="4" t="str">
        <f t="shared" si="189"/>
        <v>Sim</v>
      </c>
      <c r="AB986" s="4" t="str">
        <f t="shared" si="190"/>
        <v>Sim</v>
      </c>
      <c r="AC986" s="4" t="str">
        <f t="shared" si="191"/>
        <v>Sim</v>
      </c>
      <c r="AD986" s="4" t="str">
        <f t="shared" si="192"/>
        <v>Não</v>
      </c>
      <c r="AE986" s="30" t="str">
        <f t="shared" si="193"/>
        <v>Não</v>
      </c>
    </row>
    <row r="987" spans="1:31" x14ac:dyDescent="0.25">
      <c r="A987" s="23">
        <v>251020</v>
      </c>
      <c r="B987" s="27">
        <f>IFERROR(VLOOKUP(A987,[1]Monitoramento_Base_somente_disp!$A:$L,5,FALSE),0)</f>
        <v>5770</v>
      </c>
      <c r="C987" s="20">
        <f>IFERROR(VLOOKUP(A987,[1]Monitoramento_Base_somente_disp!$A:$L,6,FALSE),0)</f>
        <v>848183</v>
      </c>
      <c r="D987" s="20">
        <f>IFERROR(VLOOKUP(A987,[1]Monitoramento_Base_somente_disp!$A:$L,7,FALSE),0)</f>
        <v>1741</v>
      </c>
      <c r="E987" s="20">
        <f>IFERROR(VLOOKUP(A987,[1]Monitoramento_Base_somente_disp!$A:$L,8,FALSE),0)</f>
        <v>376276</v>
      </c>
      <c r="F987" s="20">
        <f>IFERROR(VLOOKUP(A987,[1]Monitoramento_Base_somente_disp!$A:$L,9,FALSE),0)</f>
        <v>0</v>
      </c>
      <c r="G987" s="28">
        <f>IFERROR(VLOOKUP(A987,[1]Monitoramento_Base_somente_disp!$A:$L,10,FALSE),0)</f>
        <v>0</v>
      </c>
      <c r="H987" s="27">
        <f>IFERROR(VLOOKUP(A987,[2]webService!$A:$I,4,FALSE),0)</f>
        <v>0</v>
      </c>
      <c r="I987" s="20">
        <f>IFERROR(VLOOKUP(A987,[2]webService!$A:$II,5,FALSE),0)</f>
        <v>0</v>
      </c>
      <c r="J987" s="20">
        <f>IFERROR(VLOOKUP(A987,[2]webService!$A:$I,6,FALSE),0)</f>
        <v>0</v>
      </c>
      <c r="K987" s="20">
        <f>IFERROR(VLOOKUP(A987,[2]webService!$A:$I,7,FALSE),0)</f>
        <v>0</v>
      </c>
      <c r="L987" s="20">
        <f>IFERROR(VLOOKUP(A987,[2]webService!$A:$I,8,FALSE),0)</f>
        <v>0</v>
      </c>
      <c r="M987" s="28">
        <f>IFERROR(VLOOKUP(A987,[2]webService!$A:$I,9,FALSE),0)</f>
        <v>0</v>
      </c>
      <c r="N987" s="27">
        <f>IFERROR(VLOOKUP(A987,[3]soaBnafar!$A:$G,2,FALSE),0)</f>
        <v>0</v>
      </c>
      <c r="O987" s="20">
        <f>IFERROR(VLOOKUP(A987,[3]soaBnafar!$A:$H,3,FALSE),0)</f>
        <v>0</v>
      </c>
      <c r="P987" s="20">
        <f>IFERROR(VLOOKUP(A987,[3]soaBnafar!$A:$G,4,FALSE),0)</f>
        <v>0</v>
      </c>
      <c r="Q987" s="20">
        <f>IFERROR(VLOOKUP(A987,[3]soaBnafar!$A:$G,5,FALSE),0)</f>
        <v>0</v>
      </c>
      <c r="R987" s="20">
        <f>IFERROR(VLOOKUP(A987,[3]soaBnafar!$A:$G,6,FALSE),0)</f>
        <v>0</v>
      </c>
      <c r="S987" s="20">
        <f>IFERROR(VLOOKUP(A987,[3]soaBnafar!$A:$G,7,FALSE),0)</f>
        <v>0</v>
      </c>
      <c r="T987" s="32">
        <f t="shared" si="182"/>
        <v>5770</v>
      </c>
      <c r="U987" s="21">
        <f t="shared" si="183"/>
        <v>848183</v>
      </c>
      <c r="V987" s="21">
        <f t="shared" si="184"/>
        <v>1741</v>
      </c>
      <c r="W987" s="21">
        <f t="shared" si="185"/>
        <v>376276</v>
      </c>
      <c r="X987" s="21">
        <f t="shared" si="186"/>
        <v>0</v>
      </c>
      <c r="Y987" s="33">
        <f t="shared" si="187"/>
        <v>0</v>
      </c>
      <c r="Z987" s="4" t="str">
        <f t="shared" si="188"/>
        <v>Sim</v>
      </c>
      <c r="AA987" s="4" t="str">
        <f t="shared" si="189"/>
        <v>Sim</v>
      </c>
      <c r="AB987" s="4" t="str">
        <f t="shared" si="190"/>
        <v>Sim</v>
      </c>
      <c r="AC987" s="4" t="str">
        <f t="shared" si="191"/>
        <v>Sim</v>
      </c>
      <c r="AD987" s="4" t="str">
        <f t="shared" si="192"/>
        <v>Não</v>
      </c>
      <c r="AE987" s="30" t="str">
        <f t="shared" si="193"/>
        <v>Não</v>
      </c>
    </row>
    <row r="988" spans="1:31" x14ac:dyDescent="0.25">
      <c r="A988" s="23">
        <v>251030</v>
      </c>
      <c r="B988" s="27">
        <f>IFERROR(VLOOKUP(A988,[1]Monitoramento_Base_somente_disp!$A:$L,5,FALSE),0)</f>
        <v>24070</v>
      </c>
      <c r="C988" s="20">
        <f>IFERROR(VLOOKUP(A988,[1]Monitoramento_Base_somente_disp!$A:$L,6,FALSE),0)</f>
        <v>3815954</v>
      </c>
      <c r="D988" s="20">
        <f>IFERROR(VLOOKUP(A988,[1]Monitoramento_Base_somente_disp!$A:$L,7,FALSE),0)</f>
        <v>13296</v>
      </c>
      <c r="E988" s="20">
        <f>IFERROR(VLOOKUP(A988,[1]Monitoramento_Base_somente_disp!$A:$L,8,FALSE),0)</f>
        <v>1610808</v>
      </c>
      <c r="F988" s="20">
        <f>IFERROR(VLOOKUP(A988,[1]Monitoramento_Base_somente_disp!$A:$L,9,FALSE),0)</f>
        <v>0</v>
      </c>
      <c r="G988" s="28">
        <f>IFERROR(VLOOKUP(A988,[1]Monitoramento_Base_somente_disp!$A:$L,10,FALSE),0)</f>
        <v>0</v>
      </c>
      <c r="H988" s="27">
        <f>IFERROR(VLOOKUP(A988,[2]webService!$A:$I,4,FALSE),0)</f>
        <v>0</v>
      </c>
      <c r="I988" s="20">
        <f>IFERROR(VLOOKUP(A988,[2]webService!$A:$II,5,FALSE),0)</f>
        <v>0</v>
      </c>
      <c r="J988" s="20">
        <f>IFERROR(VLOOKUP(A988,[2]webService!$A:$I,6,FALSE),0)</f>
        <v>0</v>
      </c>
      <c r="K988" s="20">
        <f>IFERROR(VLOOKUP(A988,[2]webService!$A:$I,7,FALSE),0)</f>
        <v>0</v>
      </c>
      <c r="L988" s="20">
        <f>IFERROR(VLOOKUP(A988,[2]webService!$A:$I,8,FALSE),0)</f>
        <v>0</v>
      </c>
      <c r="M988" s="28">
        <f>IFERROR(VLOOKUP(A988,[2]webService!$A:$I,9,FALSE),0)</f>
        <v>0</v>
      </c>
      <c r="N988" s="27">
        <f>IFERROR(VLOOKUP(A988,[3]soaBnafar!$A:$G,2,FALSE),0)</f>
        <v>0</v>
      </c>
      <c r="O988" s="20">
        <f>IFERROR(VLOOKUP(A988,[3]soaBnafar!$A:$H,3,FALSE),0)</f>
        <v>0</v>
      </c>
      <c r="P988" s="20">
        <f>IFERROR(VLOOKUP(A988,[3]soaBnafar!$A:$G,4,FALSE),0)</f>
        <v>0</v>
      </c>
      <c r="Q988" s="20">
        <f>IFERROR(VLOOKUP(A988,[3]soaBnafar!$A:$G,5,FALSE),0)</f>
        <v>0</v>
      </c>
      <c r="R988" s="20">
        <f>IFERROR(VLOOKUP(A988,[3]soaBnafar!$A:$G,6,FALSE),0)</f>
        <v>0</v>
      </c>
      <c r="S988" s="20">
        <f>IFERROR(VLOOKUP(A988,[3]soaBnafar!$A:$G,7,FALSE),0)</f>
        <v>0</v>
      </c>
      <c r="T988" s="32">
        <f t="shared" si="182"/>
        <v>24070</v>
      </c>
      <c r="U988" s="21">
        <f t="shared" si="183"/>
        <v>3815954</v>
      </c>
      <c r="V988" s="21">
        <f t="shared" si="184"/>
        <v>13296</v>
      </c>
      <c r="W988" s="21">
        <f t="shared" si="185"/>
        <v>1610808</v>
      </c>
      <c r="X988" s="21">
        <f t="shared" si="186"/>
        <v>0</v>
      </c>
      <c r="Y988" s="33">
        <f t="shared" si="187"/>
        <v>0</v>
      </c>
      <c r="Z988" s="4" t="str">
        <f t="shared" si="188"/>
        <v>Sim</v>
      </c>
      <c r="AA988" s="4" t="str">
        <f t="shared" si="189"/>
        <v>Sim</v>
      </c>
      <c r="AB988" s="4" t="str">
        <f t="shared" si="190"/>
        <v>Sim</v>
      </c>
      <c r="AC988" s="4" t="str">
        <f t="shared" si="191"/>
        <v>Sim</v>
      </c>
      <c r="AD988" s="4" t="str">
        <f t="shared" si="192"/>
        <v>Não</v>
      </c>
      <c r="AE988" s="30" t="str">
        <f t="shared" si="193"/>
        <v>Não</v>
      </c>
    </row>
    <row r="989" spans="1:31" x14ac:dyDescent="0.25">
      <c r="A989" s="23">
        <v>251050</v>
      </c>
      <c r="B989" s="27">
        <f>IFERROR(VLOOKUP(A989,[1]Monitoramento_Base_somente_disp!$A:$L,5,FALSE),0)</f>
        <v>15554</v>
      </c>
      <c r="C989" s="20">
        <f>IFERROR(VLOOKUP(A989,[1]Monitoramento_Base_somente_disp!$A:$L,6,FALSE),0)</f>
        <v>5571664</v>
      </c>
      <c r="D989" s="20">
        <f>IFERROR(VLOOKUP(A989,[1]Monitoramento_Base_somente_disp!$A:$L,7,FALSE),0)</f>
        <v>6998</v>
      </c>
      <c r="E989" s="20">
        <f>IFERROR(VLOOKUP(A989,[1]Monitoramento_Base_somente_disp!$A:$L,8,FALSE),0)</f>
        <v>2608194</v>
      </c>
      <c r="F989" s="20">
        <f>IFERROR(VLOOKUP(A989,[1]Monitoramento_Base_somente_disp!$A:$L,9,FALSE),0)</f>
        <v>0</v>
      </c>
      <c r="G989" s="28">
        <f>IFERROR(VLOOKUP(A989,[1]Monitoramento_Base_somente_disp!$A:$L,10,FALSE),0)</f>
        <v>0</v>
      </c>
      <c r="H989" s="27">
        <f>IFERROR(VLOOKUP(A989,[2]webService!$A:$I,4,FALSE),0)</f>
        <v>0</v>
      </c>
      <c r="I989" s="20">
        <f>IFERROR(VLOOKUP(A989,[2]webService!$A:$II,5,FALSE),0)</f>
        <v>0</v>
      </c>
      <c r="J989" s="20">
        <f>IFERROR(VLOOKUP(A989,[2]webService!$A:$I,6,FALSE),0)</f>
        <v>0</v>
      </c>
      <c r="K989" s="20">
        <f>IFERROR(VLOOKUP(A989,[2]webService!$A:$I,7,FALSE),0)</f>
        <v>0</v>
      </c>
      <c r="L989" s="20">
        <f>IFERROR(VLOOKUP(A989,[2]webService!$A:$I,8,FALSE),0)</f>
        <v>0</v>
      </c>
      <c r="M989" s="28">
        <f>IFERROR(VLOOKUP(A989,[2]webService!$A:$I,9,FALSE),0)</f>
        <v>0</v>
      </c>
      <c r="N989" s="27">
        <f>IFERROR(VLOOKUP(A989,[3]soaBnafar!$A:$G,2,FALSE),0)</f>
        <v>0</v>
      </c>
      <c r="O989" s="20">
        <f>IFERROR(VLOOKUP(A989,[3]soaBnafar!$A:$H,3,FALSE),0)</f>
        <v>0</v>
      </c>
      <c r="P989" s="20">
        <f>IFERROR(VLOOKUP(A989,[3]soaBnafar!$A:$G,4,FALSE),0)</f>
        <v>0</v>
      </c>
      <c r="Q989" s="20">
        <f>IFERROR(VLOOKUP(A989,[3]soaBnafar!$A:$G,5,FALSE),0)</f>
        <v>0</v>
      </c>
      <c r="R989" s="20">
        <f>IFERROR(VLOOKUP(A989,[3]soaBnafar!$A:$G,6,FALSE),0)</f>
        <v>0</v>
      </c>
      <c r="S989" s="20">
        <f>IFERROR(VLOOKUP(A989,[3]soaBnafar!$A:$G,7,FALSE),0)</f>
        <v>0</v>
      </c>
      <c r="T989" s="32">
        <f t="shared" si="182"/>
        <v>15554</v>
      </c>
      <c r="U989" s="21">
        <f t="shared" si="183"/>
        <v>5571664</v>
      </c>
      <c r="V989" s="21">
        <f t="shared" si="184"/>
        <v>6998</v>
      </c>
      <c r="W989" s="21">
        <f t="shared" si="185"/>
        <v>2608194</v>
      </c>
      <c r="X989" s="21">
        <f t="shared" si="186"/>
        <v>0</v>
      </c>
      <c r="Y989" s="33">
        <f t="shared" si="187"/>
        <v>0</v>
      </c>
      <c r="Z989" s="4" t="str">
        <f t="shared" si="188"/>
        <v>Sim</v>
      </c>
      <c r="AA989" s="4" t="str">
        <f t="shared" si="189"/>
        <v>Sim</v>
      </c>
      <c r="AB989" s="4" t="str">
        <f t="shared" si="190"/>
        <v>Sim</v>
      </c>
      <c r="AC989" s="4" t="str">
        <f t="shared" si="191"/>
        <v>Sim</v>
      </c>
      <c r="AD989" s="4" t="str">
        <f t="shared" si="192"/>
        <v>Não</v>
      </c>
      <c r="AE989" s="30" t="str">
        <f t="shared" si="193"/>
        <v>Não</v>
      </c>
    </row>
    <row r="990" spans="1:31" x14ac:dyDescent="0.25">
      <c r="A990" s="23">
        <v>251060</v>
      </c>
      <c r="B990" s="27">
        <f>IFERROR(VLOOKUP(A990,[1]Monitoramento_Base_somente_disp!$A:$L,5,FALSE),0)</f>
        <v>12413</v>
      </c>
      <c r="C990" s="20">
        <f>IFERROR(VLOOKUP(A990,[1]Monitoramento_Base_somente_disp!$A:$L,6,FALSE),0)</f>
        <v>1460287</v>
      </c>
      <c r="D990" s="20">
        <f>IFERROR(VLOOKUP(A990,[1]Monitoramento_Base_somente_disp!$A:$L,7,FALSE),0)</f>
        <v>9476</v>
      </c>
      <c r="E990" s="20">
        <f>IFERROR(VLOOKUP(A990,[1]Monitoramento_Base_somente_disp!$A:$L,8,FALSE),0)</f>
        <v>692344</v>
      </c>
      <c r="F990" s="20">
        <f>IFERROR(VLOOKUP(A990,[1]Monitoramento_Base_somente_disp!$A:$L,9,FALSE),0)</f>
        <v>0</v>
      </c>
      <c r="G990" s="28">
        <f>IFERROR(VLOOKUP(A990,[1]Monitoramento_Base_somente_disp!$A:$L,10,FALSE),0)</f>
        <v>0</v>
      </c>
      <c r="H990" s="27">
        <f>IFERROR(VLOOKUP(A990,[2]webService!$A:$I,4,FALSE),0)</f>
        <v>0</v>
      </c>
      <c r="I990" s="20">
        <f>IFERROR(VLOOKUP(A990,[2]webService!$A:$II,5,FALSE),0)</f>
        <v>0</v>
      </c>
      <c r="J990" s="20">
        <f>IFERROR(VLOOKUP(A990,[2]webService!$A:$I,6,FALSE),0)</f>
        <v>0</v>
      </c>
      <c r="K990" s="20">
        <f>IFERROR(VLOOKUP(A990,[2]webService!$A:$I,7,FALSE),0)</f>
        <v>0</v>
      </c>
      <c r="L990" s="20">
        <f>IFERROR(VLOOKUP(A990,[2]webService!$A:$I,8,FALSE),0)</f>
        <v>0</v>
      </c>
      <c r="M990" s="28">
        <f>IFERROR(VLOOKUP(A990,[2]webService!$A:$I,9,FALSE),0)</f>
        <v>0</v>
      </c>
      <c r="N990" s="27">
        <f>IFERROR(VLOOKUP(A990,[3]soaBnafar!$A:$G,2,FALSE),0)</f>
        <v>0</v>
      </c>
      <c r="O990" s="20">
        <f>IFERROR(VLOOKUP(A990,[3]soaBnafar!$A:$H,3,FALSE),0)</f>
        <v>0</v>
      </c>
      <c r="P990" s="20">
        <f>IFERROR(VLOOKUP(A990,[3]soaBnafar!$A:$G,4,FALSE),0)</f>
        <v>0</v>
      </c>
      <c r="Q990" s="20">
        <f>IFERROR(VLOOKUP(A990,[3]soaBnafar!$A:$G,5,FALSE),0)</f>
        <v>0</v>
      </c>
      <c r="R990" s="20">
        <f>IFERROR(VLOOKUP(A990,[3]soaBnafar!$A:$G,6,FALSE),0)</f>
        <v>0</v>
      </c>
      <c r="S990" s="20">
        <f>IFERROR(VLOOKUP(A990,[3]soaBnafar!$A:$G,7,FALSE),0)</f>
        <v>0</v>
      </c>
      <c r="T990" s="32">
        <f t="shared" si="182"/>
        <v>12413</v>
      </c>
      <c r="U990" s="21">
        <f t="shared" si="183"/>
        <v>1460287</v>
      </c>
      <c r="V990" s="21">
        <f t="shared" si="184"/>
        <v>9476</v>
      </c>
      <c r="W990" s="21">
        <f t="shared" si="185"/>
        <v>692344</v>
      </c>
      <c r="X990" s="21">
        <f t="shared" si="186"/>
        <v>0</v>
      </c>
      <c r="Y990" s="33">
        <f t="shared" si="187"/>
        <v>0</v>
      </c>
      <c r="Z990" s="4" t="str">
        <f t="shared" si="188"/>
        <v>Sim</v>
      </c>
      <c r="AA990" s="4" t="str">
        <f t="shared" si="189"/>
        <v>Sim</v>
      </c>
      <c r="AB990" s="4" t="str">
        <f t="shared" si="190"/>
        <v>Sim</v>
      </c>
      <c r="AC990" s="4" t="str">
        <f t="shared" si="191"/>
        <v>Sim</v>
      </c>
      <c r="AD990" s="4" t="str">
        <f t="shared" si="192"/>
        <v>Não</v>
      </c>
      <c r="AE990" s="30" t="str">
        <f t="shared" si="193"/>
        <v>Não</v>
      </c>
    </row>
    <row r="991" spans="1:31" x14ac:dyDescent="0.25">
      <c r="A991" s="23">
        <v>251065</v>
      </c>
      <c r="B991" s="27">
        <f>IFERROR(VLOOKUP(A991,[1]Monitoramento_Base_somente_disp!$A:$L,5,FALSE),0)</f>
        <v>7839</v>
      </c>
      <c r="C991" s="20">
        <f>IFERROR(VLOOKUP(A991,[1]Monitoramento_Base_somente_disp!$A:$L,6,FALSE),0)</f>
        <v>5892350</v>
      </c>
      <c r="D991" s="20">
        <f>IFERROR(VLOOKUP(A991,[1]Monitoramento_Base_somente_disp!$A:$L,7,FALSE),0)</f>
        <v>4178</v>
      </c>
      <c r="E991" s="20">
        <f>IFERROR(VLOOKUP(A991,[1]Monitoramento_Base_somente_disp!$A:$L,8,FALSE),0)</f>
        <v>2873940</v>
      </c>
      <c r="F991" s="20">
        <f>IFERROR(VLOOKUP(A991,[1]Monitoramento_Base_somente_disp!$A:$L,9,FALSE),0)</f>
        <v>0</v>
      </c>
      <c r="G991" s="28">
        <f>IFERROR(VLOOKUP(A991,[1]Monitoramento_Base_somente_disp!$A:$L,10,FALSE),0)</f>
        <v>0</v>
      </c>
      <c r="H991" s="27">
        <f>IFERROR(VLOOKUP(A991,[2]webService!$A:$I,4,FALSE),0)</f>
        <v>0</v>
      </c>
      <c r="I991" s="20">
        <f>IFERROR(VLOOKUP(A991,[2]webService!$A:$II,5,FALSE),0)</f>
        <v>0</v>
      </c>
      <c r="J991" s="20">
        <f>IFERROR(VLOOKUP(A991,[2]webService!$A:$I,6,FALSE),0)</f>
        <v>0</v>
      </c>
      <c r="K991" s="20">
        <f>IFERROR(VLOOKUP(A991,[2]webService!$A:$I,7,FALSE),0)</f>
        <v>0</v>
      </c>
      <c r="L991" s="20">
        <f>IFERROR(VLOOKUP(A991,[2]webService!$A:$I,8,FALSE),0)</f>
        <v>0</v>
      </c>
      <c r="M991" s="28">
        <f>IFERROR(VLOOKUP(A991,[2]webService!$A:$I,9,FALSE),0)</f>
        <v>0</v>
      </c>
      <c r="N991" s="27">
        <f>IFERROR(VLOOKUP(A991,[3]soaBnafar!$A:$G,2,FALSE),0)</f>
        <v>0</v>
      </c>
      <c r="O991" s="20">
        <f>IFERROR(VLOOKUP(A991,[3]soaBnafar!$A:$H,3,FALSE),0)</f>
        <v>0</v>
      </c>
      <c r="P991" s="20">
        <f>IFERROR(VLOOKUP(A991,[3]soaBnafar!$A:$G,4,FALSE),0)</f>
        <v>0</v>
      </c>
      <c r="Q991" s="20">
        <f>IFERROR(VLOOKUP(A991,[3]soaBnafar!$A:$G,5,FALSE),0)</f>
        <v>0</v>
      </c>
      <c r="R991" s="20">
        <f>IFERROR(VLOOKUP(A991,[3]soaBnafar!$A:$G,6,FALSE),0)</f>
        <v>0</v>
      </c>
      <c r="S991" s="20">
        <f>IFERROR(VLOOKUP(A991,[3]soaBnafar!$A:$G,7,FALSE),0)</f>
        <v>0</v>
      </c>
      <c r="T991" s="32">
        <f t="shared" si="182"/>
        <v>7839</v>
      </c>
      <c r="U991" s="21">
        <f t="shared" si="183"/>
        <v>5892350</v>
      </c>
      <c r="V991" s="21">
        <f t="shared" si="184"/>
        <v>4178</v>
      </c>
      <c r="W991" s="21">
        <f t="shared" si="185"/>
        <v>2873940</v>
      </c>
      <c r="X991" s="21">
        <f t="shared" si="186"/>
        <v>0</v>
      </c>
      <c r="Y991" s="33">
        <f t="shared" si="187"/>
        <v>0</v>
      </c>
      <c r="Z991" s="4" t="str">
        <f t="shared" si="188"/>
        <v>Sim</v>
      </c>
      <c r="AA991" s="4" t="str">
        <f t="shared" si="189"/>
        <v>Sim</v>
      </c>
      <c r="AB991" s="4" t="str">
        <f t="shared" si="190"/>
        <v>Sim</v>
      </c>
      <c r="AC991" s="4" t="str">
        <f t="shared" si="191"/>
        <v>Sim</v>
      </c>
      <c r="AD991" s="4" t="str">
        <f t="shared" si="192"/>
        <v>Não</v>
      </c>
      <c r="AE991" s="30" t="str">
        <f t="shared" si="193"/>
        <v>Não</v>
      </c>
    </row>
    <row r="992" spans="1:31" x14ac:dyDescent="0.25">
      <c r="A992" s="23">
        <v>251070</v>
      </c>
      <c r="B992" s="27">
        <f>IFERROR(VLOOKUP(A992,[1]Monitoramento_Base_somente_disp!$A:$L,5,FALSE),0)</f>
        <v>2517</v>
      </c>
      <c r="C992" s="20">
        <f>IFERROR(VLOOKUP(A992,[1]Monitoramento_Base_somente_disp!$A:$L,6,FALSE),0)</f>
        <v>1783261</v>
      </c>
      <c r="D992" s="20">
        <f>IFERROR(VLOOKUP(A992,[1]Monitoramento_Base_somente_disp!$A:$L,7,FALSE),0)</f>
        <v>1743</v>
      </c>
      <c r="E992" s="20">
        <f>IFERROR(VLOOKUP(A992,[1]Monitoramento_Base_somente_disp!$A:$L,8,FALSE),0)</f>
        <v>866032</v>
      </c>
      <c r="F992" s="20">
        <f>IFERROR(VLOOKUP(A992,[1]Monitoramento_Base_somente_disp!$A:$L,9,FALSE),0)</f>
        <v>0</v>
      </c>
      <c r="G992" s="28">
        <f>IFERROR(VLOOKUP(A992,[1]Monitoramento_Base_somente_disp!$A:$L,10,FALSE),0)</f>
        <v>0</v>
      </c>
      <c r="H992" s="27">
        <f>IFERROR(VLOOKUP(A992,[2]webService!$A:$I,4,FALSE),0)</f>
        <v>0</v>
      </c>
      <c r="I992" s="20">
        <f>IFERROR(VLOOKUP(A992,[2]webService!$A:$II,5,FALSE),0)</f>
        <v>0</v>
      </c>
      <c r="J992" s="20">
        <f>IFERROR(VLOOKUP(A992,[2]webService!$A:$I,6,FALSE),0)</f>
        <v>0</v>
      </c>
      <c r="K992" s="20">
        <f>IFERROR(VLOOKUP(A992,[2]webService!$A:$I,7,FALSE),0)</f>
        <v>0</v>
      </c>
      <c r="L992" s="20">
        <f>IFERROR(VLOOKUP(A992,[2]webService!$A:$I,8,FALSE),0)</f>
        <v>0</v>
      </c>
      <c r="M992" s="28">
        <f>IFERROR(VLOOKUP(A992,[2]webService!$A:$I,9,FALSE),0)</f>
        <v>0</v>
      </c>
      <c r="N992" s="27">
        <f>IFERROR(VLOOKUP(A992,[3]soaBnafar!$A:$G,2,FALSE),0)</f>
        <v>0</v>
      </c>
      <c r="O992" s="20">
        <f>IFERROR(VLOOKUP(A992,[3]soaBnafar!$A:$H,3,FALSE),0)</f>
        <v>0</v>
      </c>
      <c r="P992" s="20">
        <f>IFERROR(VLOOKUP(A992,[3]soaBnafar!$A:$G,4,FALSE),0)</f>
        <v>0</v>
      </c>
      <c r="Q992" s="20">
        <f>IFERROR(VLOOKUP(A992,[3]soaBnafar!$A:$G,5,FALSE),0)</f>
        <v>0</v>
      </c>
      <c r="R992" s="20">
        <f>IFERROR(VLOOKUP(A992,[3]soaBnafar!$A:$G,6,FALSE),0)</f>
        <v>0</v>
      </c>
      <c r="S992" s="20">
        <f>IFERROR(VLOOKUP(A992,[3]soaBnafar!$A:$G,7,FALSE),0)</f>
        <v>0</v>
      </c>
      <c r="T992" s="32">
        <f t="shared" si="182"/>
        <v>2517</v>
      </c>
      <c r="U992" s="21">
        <f t="shared" si="183"/>
        <v>1783261</v>
      </c>
      <c r="V992" s="21">
        <f t="shared" si="184"/>
        <v>1743</v>
      </c>
      <c r="W992" s="21">
        <f t="shared" si="185"/>
        <v>866032</v>
      </c>
      <c r="X992" s="21">
        <f t="shared" si="186"/>
        <v>0</v>
      </c>
      <c r="Y992" s="33">
        <f t="shared" si="187"/>
        <v>0</v>
      </c>
      <c r="Z992" s="4" t="str">
        <f t="shared" si="188"/>
        <v>Sim</v>
      </c>
      <c r="AA992" s="4" t="str">
        <f t="shared" si="189"/>
        <v>Sim</v>
      </c>
      <c r="AB992" s="4" t="str">
        <f t="shared" si="190"/>
        <v>Sim</v>
      </c>
      <c r="AC992" s="4" t="str">
        <f t="shared" si="191"/>
        <v>Sim</v>
      </c>
      <c r="AD992" s="4" t="str">
        <f t="shared" si="192"/>
        <v>Não</v>
      </c>
      <c r="AE992" s="30" t="str">
        <f t="shared" si="193"/>
        <v>Não</v>
      </c>
    </row>
    <row r="993" spans="1:31" x14ac:dyDescent="0.25">
      <c r="A993" s="23">
        <v>251080</v>
      </c>
      <c r="B993" s="27">
        <f>IFERROR(VLOOKUP(A993,[1]Monitoramento_Base_somente_disp!$A:$L,5,FALSE),0)</f>
        <v>213289</v>
      </c>
      <c r="C993" s="20">
        <f>IFERROR(VLOOKUP(A993,[1]Monitoramento_Base_somente_disp!$A:$L,6,FALSE),0)</f>
        <v>44193837</v>
      </c>
      <c r="D993" s="20">
        <f>IFERROR(VLOOKUP(A993,[1]Monitoramento_Base_somente_disp!$A:$L,7,FALSE),0)</f>
        <v>140238</v>
      </c>
      <c r="E993" s="20">
        <f>IFERROR(VLOOKUP(A993,[1]Monitoramento_Base_somente_disp!$A:$L,8,FALSE),0)</f>
        <v>28685352</v>
      </c>
      <c r="F993" s="20">
        <f>IFERROR(VLOOKUP(A993,[1]Monitoramento_Base_somente_disp!$A:$L,9,FALSE),0)</f>
        <v>0</v>
      </c>
      <c r="G993" s="28">
        <f>IFERROR(VLOOKUP(A993,[1]Monitoramento_Base_somente_disp!$A:$L,10,FALSE),0)</f>
        <v>0</v>
      </c>
      <c r="H993" s="27">
        <f>IFERROR(VLOOKUP(A993,[2]webService!$A:$I,4,FALSE),0)</f>
        <v>0</v>
      </c>
      <c r="I993" s="20">
        <f>IFERROR(VLOOKUP(A993,[2]webService!$A:$II,5,FALSE),0)</f>
        <v>0</v>
      </c>
      <c r="J993" s="20">
        <f>IFERROR(VLOOKUP(A993,[2]webService!$A:$I,6,FALSE),0)</f>
        <v>0</v>
      </c>
      <c r="K993" s="20">
        <f>IFERROR(VLOOKUP(A993,[2]webService!$A:$I,7,FALSE),0)</f>
        <v>0</v>
      </c>
      <c r="L993" s="20">
        <f>IFERROR(VLOOKUP(A993,[2]webService!$A:$I,8,FALSE),0)</f>
        <v>0</v>
      </c>
      <c r="M993" s="28">
        <f>IFERROR(VLOOKUP(A993,[2]webService!$A:$I,9,FALSE),0)</f>
        <v>0</v>
      </c>
      <c r="N993" s="27">
        <f>IFERROR(VLOOKUP(A993,[3]soaBnafar!$A:$G,2,FALSE),0)</f>
        <v>0</v>
      </c>
      <c r="O993" s="20">
        <f>IFERROR(VLOOKUP(A993,[3]soaBnafar!$A:$H,3,FALSE),0)</f>
        <v>0</v>
      </c>
      <c r="P993" s="20">
        <f>IFERROR(VLOOKUP(A993,[3]soaBnafar!$A:$G,4,FALSE),0)</f>
        <v>0</v>
      </c>
      <c r="Q993" s="20">
        <f>IFERROR(VLOOKUP(A993,[3]soaBnafar!$A:$G,5,FALSE),0)</f>
        <v>0</v>
      </c>
      <c r="R993" s="20">
        <f>IFERROR(VLOOKUP(A993,[3]soaBnafar!$A:$G,6,FALSE),0)</f>
        <v>0</v>
      </c>
      <c r="S993" s="20">
        <f>IFERROR(VLOOKUP(A993,[3]soaBnafar!$A:$G,7,FALSE),0)</f>
        <v>0</v>
      </c>
      <c r="T993" s="32">
        <f t="shared" si="182"/>
        <v>213289</v>
      </c>
      <c r="U993" s="21">
        <f t="shared" si="183"/>
        <v>44193837</v>
      </c>
      <c r="V993" s="21">
        <f t="shared" si="184"/>
        <v>140238</v>
      </c>
      <c r="W993" s="21">
        <f t="shared" si="185"/>
        <v>28685352</v>
      </c>
      <c r="X993" s="21">
        <f t="shared" si="186"/>
        <v>0</v>
      </c>
      <c r="Y993" s="33">
        <f t="shared" si="187"/>
        <v>0</v>
      </c>
      <c r="Z993" s="4" t="str">
        <f t="shared" si="188"/>
        <v>Sim</v>
      </c>
      <c r="AA993" s="4" t="str">
        <f t="shared" si="189"/>
        <v>Sim</v>
      </c>
      <c r="AB993" s="4" t="str">
        <f t="shared" si="190"/>
        <v>Sim</v>
      </c>
      <c r="AC993" s="4" t="str">
        <f t="shared" si="191"/>
        <v>Sim</v>
      </c>
      <c r="AD993" s="4" t="str">
        <f t="shared" si="192"/>
        <v>Não</v>
      </c>
      <c r="AE993" s="30" t="str">
        <f t="shared" si="193"/>
        <v>Não</v>
      </c>
    </row>
    <row r="994" spans="1:31" x14ac:dyDescent="0.25">
      <c r="A994" s="23">
        <v>251090</v>
      </c>
      <c r="B994" s="27">
        <f>IFERROR(VLOOKUP(A994,[1]Monitoramento_Base_somente_disp!$A:$L,5,FALSE),0)</f>
        <v>41015</v>
      </c>
      <c r="C994" s="20">
        <f>IFERROR(VLOOKUP(A994,[1]Monitoramento_Base_somente_disp!$A:$L,6,FALSE),0)</f>
        <v>27242477</v>
      </c>
      <c r="D994" s="20">
        <f>IFERROR(VLOOKUP(A994,[1]Monitoramento_Base_somente_disp!$A:$L,7,FALSE),0)</f>
        <v>16492</v>
      </c>
      <c r="E994" s="20">
        <f>IFERROR(VLOOKUP(A994,[1]Monitoramento_Base_somente_disp!$A:$L,8,FALSE),0)</f>
        <v>13704133</v>
      </c>
      <c r="F994" s="20">
        <f>IFERROR(VLOOKUP(A994,[1]Monitoramento_Base_somente_disp!$A:$L,9,FALSE),0)</f>
        <v>0</v>
      </c>
      <c r="G994" s="28">
        <f>IFERROR(VLOOKUP(A994,[1]Monitoramento_Base_somente_disp!$A:$L,10,FALSE),0)</f>
        <v>0</v>
      </c>
      <c r="H994" s="27">
        <f>IFERROR(VLOOKUP(A994,[2]webService!$A:$I,4,FALSE),0)</f>
        <v>0</v>
      </c>
      <c r="I994" s="20">
        <f>IFERROR(VLOOKUP(A994,[2]webService!$A:$II,5,FALSE),0)</f>
        <v>0</v>
      </c>
      <c r="J994" s="20">
        <f>IFERROR(VLOOKUP(A994,[2]webService!$A:$I,6,FALSE),0)</f>
        <v>0</v>
      </c>
      <c r="K994" s="20">
        <f>IFERROR(VLOOKUP(A994,[2]webService!$A:$I,7,FALSE),0)</f>
        <v>0</v>
      </c>
      <c r="L994" s="20">
        <f>IFERROR(VLOOKUP(A994,[2]webService!$A:$I,8,FALSE),0)</f>
        <v>0</v>
      </c>
      <c r="M994" s="28">
        <f>IFERROR(VLOOKUP(A994,[2]webService!$A:$I,9,FALSE),0)</f>
        <v>0</v>
      </c>
      <c r="N994" s="27">
        <f>IFERROR(VLOOKUP(A994,[3]soaBnafar!$A:$G,2,FALSE),0)</f>
        <v>0</v>
      </c>
      <c r="O994" s="20">
        <f>IFERROR(VLOOKUP(A994,[3]soaBnafar!$A:$H,3,FALSE),0)</f>
        <v>0</v>
      </c>
      <c r="P994" s="20">
        <f>IFERROR(VLOOKUP(A994,[3]soaBnafar!$A:$G,4,FALSE),0)</f>
        <v>0</v>
      </c>
      <c r="Q994" s="20">
        <f>IFERROR(VLOOKUP(A994,[3]soaBnafar!$A:$G,5,FALSE),0)</f>
        <v>0</v>
      </c>
      <c r="R994" s="20">
        <f>IFERROR(VLOOKUP(A994,[3]soaBnafar!$A:$G,6,FALSE),0)</f>
        <v>0</v>
      </c>
      <c r="S994" s="20">
        <f>IFERROR(VLOOKUP(A994,[3]soaBnafar!$A:$G,7,FALSE),0)</f>
        <v>0</v>
      </c>
      <c r="T994" s="32">
        <f t="shared" si="182"/>
        <v>41015</v>
      </c>
      <c r="U994" s="21">
        <f t="shared" si="183"/>
        <v>27242477</v>
      </c>
      <c r="V994" s="21">
        <f t="shared" si="184"/>
        <v>16492</v>
      </c>
      <c r="W994" s="21">
        <f t="shared" si="185"/>
        <v>13704133</v>
      </c>
      <c r="X994" s="21">
        <f t="shared" si="186"/>
        <v>0</v>
      </c>
      <c r="Y994" s="33">
        <f t="shared" si="187"/>
        <v>0</v>
      </c>
      <c r="Z994" s="4" t="str">
        <f t="shared" si="188"/>
        <v>Sim</v>
      </c>
      <c r="AA994" s="4" t="str">
        <f t="shared" si="189"/>
        <v>Sim</v>
      </c>
      <c r="AB994" s="4" t="str">
        <f t="shared" si="190"/>
        <v>Sim</v>
      </c>
      <c r="AC994" s="4" t="str">
        <f t="shared" si="191"/>
        <v>Sim</v>
      </c>
      <c r="AD994" s="4" t="str">
        <f t="shared" si="192"/>
        <v>Não</v>
      </c>
      <c r="AE994" s="30" t="str">
        <f t="shared" si="193"/>
        <v>Não</v>
      </c>
    </row>
    <row r="995" spans="1:31" x14ac:dyDescent="0.25">
      <c r="A995" s="23">
        <v>251100</v>
      </c>
      <c r="B995" s="27">
        <f>IFERROR(VLOOKUP(A995,[1]Monitoramento_Base_somente_disp!$A:$L,5,FALSE),0)</f>
        <v>23224</v>
      </c>
      <c r="C995" s="20">
        <f>IFERROR(VLOOKUP(A995,[1]Monitoramento_Base_somente_disp!$A:$L,6,FALSE),0)</f>
        <v>2557722</v>
      </c>
      <c r="D995" s="20">
        <f>IFERROR(VLOOKUP(A995,[1]Monitoramento_Base_somente_disp!$A:$L,7,FALSE),0)</f>
        <v>14073</v>
      </c>
      <c r="E995" s="20">
        <f>IFERROR(VLOOKUP(A995,[1]Monitoramento_Base_somente_disp!$A:$L,8,FALSE),0)</f>
        <v>1338586</v>
      </c>
      <c r="F995" s="20">
        <f>IFERROR(VLOOKUP(A995,[1]Monitoramento_Base_somente_disp!$A:$L,9,FALSE),0)</f>
        <v>0</v>
      </c>
      <c r="G995" s="28">
        <f>IFERROR(VLOOKUP(A995,[1]Monitoramento_Base_somente_disp!$A:$L,10,FALSE),0)</f>
        <v>0</v>
      </c>
      <c r="H995" s="27">
        <f>IFERROR(VLOOKUP(A995,[2]webService!$A:$I,4,FALSE),0)</f>
        <v>0</v>
      </c>
      <c r="I995" s="20">
        <f>IFERROR(VLOOKUP(A995,[2]webService!$A:$II,5,FALSE),0)</f>
        <v>0</v>
      </c>
      <c r="J995" s="20">
        <f>IFERROR(VLOOKUP(A995,[2]webService!$A:$I,6,FALSE),0)</f>
        <v>0</v>
      </c>
      <c r="K995" s="20">
        <f>IFERROR(VLOOKUP(A995,[2]webService!$A:$I,7,FALSE),0)</f>
        <v>0</v>
      </c>
      <c r="L995" s="20">
        <f>IFERROR(VLOOKUP(A995,[2]webService!$A:$I,8,FALSE),0)</f>
        <v>0</v>
      </c>
      <c r="M995" s="28">
        <f>IFERROR(VLOOKUP(A995,[2]webService!$A:$I,9,FALSE),0)</f>
        <v>0</v>
      </c>
      <c r="N995" s="27">
        <f>IFERROR(VLOOKUP(A995,[3]soaBnafar!$A:$G,2,FALSE),0)</f>
        <v>0</v>
      </c>
      <c r="O995" s="20">
        <f>IFERROR(VLOOKUP(A995,[3]soaBnafar!$A:$H,3,FALSE),0)</f>
        <v>0</v>
      </c>
      <c r="P995" s="20">
        <f>IFERROR(VLOOKUP(A995,[3]soaBnafar!$A:$G,4,FALSE),0)</f>
        <v>0</v>
      </c>
      <c r="Q995" s="20">
        <f>IFERROR(VLOOKUP(A995,[3]soaBnafar!$A:$G,5,FALSE),0)</f>
        <v>0</v>
      </c>
      <c r="R995" s="20">
        <f>IFERROR(VLOOKUP(A995,[3]soaBnafar!$A:$G,6,FALSE),0)</f>
        <v>0</v>
      </c>
      <c r="S995" s="20">
        <f>IFERROR(VLOOKUP(A995,[3]soaBnafar!$A:$G,7,FALSE),0)</f>
        <v>0</v>
      </c>
      <c r="T995" s="32">
        <f t="shared" si="182"/>
        <v>23224</v>
      </c>
      <c r="U995" s="21">
        <f t="shared" si="183"/>
        <v>2557722</v>
      </c>
      <c r="V995" s="21">
        <f t="shared" si="184"/>
        <v>14073</v>
      </c>
      <c r="W995" s="21">
        <f t="shared" si="185"/>
        <v>1338586</v>
      </c>
      <c r="X995" s="21">
        <f t="shared" si="186"/>
        <v>0</v>
      </c>
      <c r="Y995" s="33">
        <f t="shared" si="187"/>
        <v>0</v>
      </c>
      <c r="Z995" s="4" t="str">
        <f t="shared" si="188"/>
        <v>Sim</v>
      </c>
      <c r="AA995" s="4" t="str">
        <f t="shared" si="189"/>
        <v>Sim</v>
      </c>
      <c r="AB995" s="4" t="str">
        <f t="shared" si="190"/>
        <v>Sim</v>
      </c>
      <c r="AC995" s="4" t="str">
        <f t="shared" si="191"/>
        <v>Sim</v>
      </c>
      <c r="AD995" s="4" t="str">
        <f t="shared" si="192"/>
        <v>Não</v>
      </c>
      <c r="AE995" s="30" t="str">
        <f t="shared" si="193"/>
        <v>Não</v>
      </c>
    </row>
    <row r="996" spans="1:31" x14ac:dyDescent="0.25">
      <c r="A996" s="23">
        <v>251110</v>
      </c>
      <c r="B996" s="27">
        <f>IFERROR(VLOOKUP(A996,[1]Monitoramento_Base_somente_disp!$A:$L,5,FALSE),0)</f>
        <v>12841</v>
      </c>
      <c r="C996" s="20">
        <f>IFERROR(VLOOKUP(A996,[1]Monitoramento_Base_somente_disp!$A:$L,6,FALSE),0)</f>
        <v>1227626</v>
      </c>
      <c r="D996" s="20">
        <f>IFERROR(VLOOKUP(A996,[1]Monitoramento_Base_somente_disp!$A:$L,7,FALSE),0)</f>
        <v>6569</v>
      </c>
      <c r="E996" s="20">
        <f>IFERROR(VLOOKUP(A996,[1]Monitoramento_Base_somente_disp!$A:$L,8,FALSE),0)</f>
        <v>534296</v>
      </c>
      <c r="F996" s="20">
        <f>IFERROR(VLOOKUP(A996,[1]Monitoramento_Base_somente_disp!$A:$L,9,FALSE),0)</f>
        <v>0</v>
      </c>
      <c r="G996" s="28">
        <f>IFERROR(VLOOKUP(A996,[1]Monitoramento_Base_somente_disp!$A:$L,10,FALSE),0)</f>
        <v>0</v>
      </c>
      <c r="H996" s="27">
        <f>IFERROR(VLOOKUP(A996,[2]webService!$A:$I,4,FALSE),0)</f>
        <v>0</v>
      </c>
      <c r="I996" s="20">
        <f>IFERROR(VLOOKUP(A996,[2]webService!$A:$II,5,FALSE),0)</f>
        <v>0</v>
      </c>
      <c r="J996" s="20">
        <f>IFERROR(VLOOKUP(A996,[2]webService!$A:$I,6,FALSE),0)</f>
        <v>0</v>
      </c>
      <c r="K996" s="20">
        <f>IFERROR(VLOOKUP(A996,[2]webService!$A:$I,7,FALSE),0)</f>
        <v>0</v>
      </c>
      <c r="L996" s="20">
        <f>IFERROR(VLOOKUP(A996,[2]webService!$A:$I,8,FALSE),0)</f>
        <v>0</v>
      </c>
      <c r="M996" s="28">
        <f>IFERROR(VLOOKUP(A996,[2]webService!$A:$I,9,FALSE),0)</f>
        <v>0</v>
      </c>
      <c r="N996" s="27">
        <f>IFERROR(VLOOKUP(A996,[3]soaBnafar!$A:$G,2,FALSE),0)</f>
        <v>0</v>
      </c>
      <c r="O996" s="20">
        <f>IFERROR(VLOOKUP(A996,[3]soaBnafar!$A:$H,3,FALSE),0)</f>
        <v>0</v>
      </c>
      <c r="P996" s="20">
        <f>IFERROR(VLOOKUP(A996,[3]soaBnafar!$A:$G,4,FALSE),0)</f>
        <v>0</v>
      </c>
      <c r="Q996" s="20">
        <f>IFERROR(VLOOKUP(A996,[3]soaBnafar!$A:$G,5,FALSE),0)</f>
        <v>0</v>
      </c>
      <c r="R996" s="20">
        <f>IFERROR(VLOOKUP(A996,[3]soaBnafar!$A:$G,6,FALSE),0)</f>
        <v>0</v>
      </c>
      <c r="S996" s="20">
        <f>IFERROR(VLOOKUP(A996,[3]soaBnafar!$A:$G,7,FALSE),0)</f>
        <v>0</v>
      </c>
      <c r="T996" s="32">
        <f t="shared" si="182"/>
        <v>12841</v>
      </c>
      <c r="U996" s="21">
        <f t="shared" si="183"/>
        <v>1227626</v>
      </c>
      <c r="V996" s="21">
        <f t="shared" si="184"/>
        <v>6569</v>
      </c>
      <c r="W996" s="21">
        <f t="shared" si="185"/>
        <v>534296</v>
      </c>
      <c r="X996" s="21">
        <f t="shared" si="186"/>
        <v>0</v>
      </c>
      <c r="Y996" s="33">
        <f t="shared" si="187"/>
        <v>0</v>
      </c>
      <c r="Z996" s="4" t="str">
        <f t="shared" si="188"/>
        <v>Sim</v>
      </c>
      <c r="AA996" s="4" t="str">
        <f t="shared" si="189"/>
        <v>Sim</v>
      </c>
      <c r="AB996" s="4" t="str">
        <f t="shared" si="190"/>
        <v>Sim</v>
      </c>
      <c r="AC996" s="4" t="str">
        <f t="shared" si="191"/>
        <v>Sim</v>
      </c>
      <c r="AD996" s="4" t="str">
        <f t="shared" si="192"/>
        <v>Não</v>
      </c>
      <c r="AE996" s="30" t="str">
        <f t="shared" si="193"/>
        <v>Não</v>
      </c>
    </row>
    <row r="997" spans="1:31" x14ac:dyDescent="0.25">
      <c r="A997" s="23">
        <v>251120</v>
      </c>
      <c r="B997" s="27">
        <f>IFERROR(VLOOKUP(A997,[1]Monitoramento_Base_somente_disp!$A:$L,5,FALSE),0)</f>
        <v>6391</v>
      </c>
      <c r="C997" s="20">
        <f>IFERROR(VLOOKUP(A997,[1]Monitoramento_Base_somente_disp!$A:$L,6,FALSE),0)</f>
        <v>128361473</v>
      </c>
      <c r="D997" s="20">
        <f>IFERROR(VLOOKUP(A997,[1]Monitoramento_Base_somente_disp!$A:$L,7,FALSE),0)</f>
        <v>3708</v>
      </c>
      <c r="E997" s="20">
        <f>IFERROR(VLOOKUP(A997,[1]Monitoramento_Base_somente_disp!$A:$L,8,FALSE),0)</f>
        <v>63835896</v>
      </c>
      <c r="F997" s="20">
        <f>IFERROR(VLOOKUP(A997,[1]Monitoramento_Base_somente_disp!$A:$L,9,FALSE),0)</f>
        <v>0</v>
      </c>
      <c r="G997" s="28">
        <f>IFERROR(VLOOKUP(A997,[1]Monitoramento_Base_somente_disp!$A:$L,10,FALSE),0)</f>
        <v>0</v>
      </c>
      <c r="H997" s="27">
        <f>IFERROR(VLOOKUP(A997,[2]webService!$A:$I,4,FALSE),0)</f>
        <v>0</v>
      </c>
      <c r="I997" s="20">
        <f>IFERROR(VLOOKUP(A997,[2]webService!$A:$II,5,FALSE),0)</f>
        <v>0</v>
      </c>
      <c r="J997" s="20">
        <f>IFERROR(VLOOKUP(A997,[2]webService!$A:$I,6,FALSE),0)</f>
        <v>0</v>
      </c>
      <c r="K997" s="20">
        <f>IFERROR(VLOOKUP(A997,[2]webService!$A:$I,7,FALSE),0)</f>
        <v>0</v>
      </c>
      <c r="L997" s="20">
        <f>IFERROR(VLOOKUP(A997,[2]webService!$A:$I,8,FALSE),0)</f>
        <v>0</v>
      </c>
      <c r="M997" s="28">
        <f>IFERROR(VLOOKUP(A997,[2]webService!$A:$I,9,FALSE),0)</f>
        <v>0</v>
      </c>
      <c r="N997" s="27">
        <f>IFERROR(VLOOKUP(A997,[3]soaBnafar!$A:$G,2,FALSE),0)</f>
        <v>0</v>
      </c>
      <c r="O997" s="20">
        <f>IFERROR(VLOOKUP(A997,[3]soaBnafar!$A:$H,3,FALSE),0)</f>
        <v>0</v>
      </c>
      <c r="P997" s="20">
        <f>IFERROR(VLOOKUP(A997,[3]soaBnafar!$A:$G,4,FALSE),0)</f>
        <v>0</v>
      </c>
      <c r="Q997" s="20">
        <f>IFERROR(VLOOKUP(A997,[3]soaBnafar!$A:$G,5,FALSE),0)</f>
        <v>0</v>
      </c>
      <c r="R997" s="20">
        <f>IFERROR(VLOOKUP(A997,[3]soaBnafar!$A:$G,6,FALSE),0)</f>
        <v>0</v>
      </c>
      <c r="S997" s="20">
        <f>IFERROR(VLOOKUP(A997,[3]soaBnafar!$A:$G,7,FALSE),0)</f>
        <v>0</v>
      </c>
      <c r="T997" s="32">
        <f t="shared" si="182"/>
        <v>6391</v>
      </c>
      <c r="U997" s="21">
        <f t="shared" si="183"/>
        <v>128361473</v>
      </c>
      <c r="V997" s="21">
        <f t="shared" si="184"/>
        <v>3708</v>
      </c>
      <c r="W997" s="21">
        <f t="shared" si="185"/>
        <v>63835896</v>
      </c>
      <c r="X997" s="21">
        <f t="shared" si="186"/>
        <v>0</v>
      </c>
      <c r="Y997" s="33">
        <f t="shared" si="187"/>
        <v>0</v>
      </c>
      <c r="Z997" s="4" t="str">
        <f t="shared" si="188"/>
        <v>Sim</v>
      </c>
      <c r="AA997" s="4" t="str">
        <f t="shared" si="189"/>
        <v>Sim</v>
      </c>
      <c r="AB997" s="4" t="str">
        <f t="shared" si="190"/>
        <v>Sim</v>
      </c>
      <c r="AC997" s="4" t="str">
        <f t="shared" si="191"/>
        <v>Sim</v>
      </c>
      <c r="AD997" s="4" t="str">
        <f t="shared" si="192"/>
        <v>Não</v>
      </c>
      <c r="AE997" s="30" t="str">
        <f t="shared" si="193"/>
        <v>Não</v>
      </c>
    </row>
    <row r="998" spans="1:31" x14ac:dyDescent="0.25">
      <c r="A998" s="23">
        <v>251130</v>
      </c>
      <c r="B998" s="27">
        <f>IFERROR(VLOOKUP(A998,[1]Monitoramento_Base_somente_disp!$A:$L,5,FALSE),0)</f>
        <v>0</v>
      </c>
      <c r="C998" s="20">
        <f>IFERROR(VLOOKUP(A998,[1]Monitoramento_Base_somente_disp!$A:$L,6,FALSE),0)</f>
        <v>0</v>
      </c>
      <c r="D998" s="20">
        <f>IFERROR(VLOOKUP(A998,[1]Monitoramento_Base_somente_disp!$A:$L,7,FALSE),0)</f>
        <v>0</v>
      </c>
      <c r="E998" s="20">
        <f>IFERROR(VLOOKUP(A998,[1]Monitoramento_Base_somente_disp!$A:$L,8,FALSE),0)</f>
        <v>0</v>
      </c>
      <c r="F998" s="20">
        <f>IFERROR(VLOOKUP(A998,[1]Monitoramento_Base_somente_disp!$A:$L,9,FALSE),0)</f>
        <v>0</v>
      </c>
      <c r="G998" s="28">
        <f>IFERROR(VLOOKUP(A998,[1]Monitoramento_Base_somente_disp!$A:$L,10,FALSE),0)</f>
        <v>0</v>
      </c>
      <c r="H998" s="27">
        <f>IFERROR(VLOOKUP(A998,[2]webService!$A:$I,4,FALSE),0)</f>
        <v>0</v>
      </c>
      <c r="I998" s="20">
        <f>IFERROR(VLOOKUP(A998,[2]webService!$A:$II,5,FALSE),0)</f>
        <v>0</v>
      </c>
      <c r="J998" s="20">
        <f>IFERROR(VLOOKUP(A998,[2]webService!$A:$I,6,FALSE),0)</f>
        <v>0</v>
      </c>
      <c r="K998" s="20">
        <f>IFERROR(VLOOKUP(A998,[2]webService!$A:$I,7,FALSE),0)</f>
        <v>0</v>
      </c>
      <c r="L998" s="20">
        <f>IFERROR(VLOOKUP(A998,[2]webService!$A:$I,8,FALSE),0)</f>
        <v>0</v>
      </c>
      <c r="M998" s="28">
        <f>IFERROR(VLOOKUP(A998,[2]webService!$A:$I,9,FALSE),0)</f>
        <v>0</v>
      </c>
      <c r="N998" s="27">
        <f>IFERROR(VLOOKUP(A998,[3]soaBnafar!$A:$G,2,FALSE),0)</f>
        <v>0</v>
      </c>
      <c r="O998" s="20">
        <f>IFERROR(VLOOKUP(A998,[3]soaBnafar!$A:$H,3,FALSE),0)</f>
        <v>0</v>
      </c>
      <c r="P998" s="20">
        <f>IFERROR(VLOOKUP(A998,[3]soaBnafar!$A:$G,4,FALSE),0)</f>
        <v>0</v>
      </c>
      <c r="Q998" s="20">
        <f>IFERROR(VLOOKUP(A998,[3]soaBnafar!$A:$G,5,FALSE),0)</f>
        <v>0</v>
      </c>
      <c r="R998" s="20">
        <f>IFERROR(VLOOKUP(A998,[3]soaBnafar!$A:$G,6,FALSE),0)</f>
        <v>0</v>
      </c>
      <c r="S998" s="20">
        <f>IFERROR(VLOOKUP(A998,[3]soaBnafar!$A:$G,7,FALSE),0)</f>
        <v>0</v>
      </c>
      <c r="T998" s="32">
        <f t="shared" si="182"/>
        <v>0</v>
      </c>
      <c r="U998" s="21">
        <f t="shared" si="183"/>
        <v>0</v>
      </c>
      <c r="V998" s="21">
        <f t="shared" si="184"/>
        <v>0</v>
      </c>
      <c r="W998" s="21">
        <f t="shared" si="185"/>
        <v>0</v>
      </c>
      <c r="X998" s="21">
        <f t="shared" si="186"/>
        <v>0</v>
      </c>
      <c r="Y998" s="33">
        <f t="shared" si="187"/>
        <v>0</v>
      </c>
      <c r="Z998" s="4" t="str">
        <f t="shared" si="188"/>
        <v>Não</v>
      </c>
      <c r="AA998" s="4" t="str">
        <f t="shared" si="189"/>
        <v>Não</v>
      </c>
      <c r="AB998" s="4" t="str">
        <f t="shared" si="190"/>
        <v>Não</v>
      </c>
      <c r="AC998" s="4" t="str">
        <f t="shared" si="191"/>
        <v>Não</v>
      </c>
      <c r="AD998" s="4" t="str">
        <f t="shared" si="192"/>
        <v>Não</v>
      </c>
      <c r="AE998" s="30" t="str">
        <f t="shared" si="193"/>
        <v>Não</v>
      </c>
    </row>
    <row r="999" spans="1:31" x14ac:dyDescent="0.25">
      <c r="A999" s="23">
        <v>251140</v>
      </c>
      <c r="B999" s="27">
        <f>IFERROR(VLOOKUP(A999,[1]Monitoramento_Base_somente_disp!$A:$L,5,FALSE),0)</f>
        <v>48209</v>
      </c>
      <c r="C999" s="20">
        <f>IFERROR(VLOOKUP(A999,[1]Monitoramento_Base_somente_disp!$A:$L,6,FALSE),0)</f>
        <v>6143370</v>
      </c>
      <c r="D999" s="20">
        <f>IFERROR(VLOOKUP(A999,[1]Monitoramento_Base_somente_disp!$A:$L,7,FALSE),0)</f>
        <v>22452</v>
      </c>
      <c r="E999" s="20">
        <f>IFERROR(VLOOKUP(A999,[1]Monitoramento_Base_somente_disp!$A:$L,8,FALSE),0)</f>
        <v>1986063</v>
      </c>
      <c r="F999" s="20">
        <f>IFERROR(VLOOKUP(A999,[1]Monitoramento_Base_somente_disp!$A:$L,9,FALSE),0)</f>
        <v>0</v>
      </c>
      <c r="G999" s="28">
        <f>IFERROR(VLOOKUP(A999,[1]Monitoramento_Base_somente_disp!$A:$L,10,FALSE),0)</f>
        <v>0</v>
      </c>
      <c r="H999" s="27">
        <f>IFERROR(VLOOKUP(A999,[2]webService!$A:$I,4,FALSE),0)</f>
        <v>0</v>
      </c>
      <c r="I999" s="20">
        <f>IFERROR(VLOOKUP(A999,[2]webService!$A:$II,5,FALSE),0)</f>
        <v>0</v>
      </c>
      <c r="J999" s="20">
        <f>IFERROR(VLOOKUP(A999,[2]webService!$A:$I,6,FALSE),0)</f>
        <v>0</v>
      </c>
      <c r="K999" s="20">
        <f>IFERROR(VLOOKUP(A999,[2]webService!$A:$I,7,FALSE),0)</f>
        <v>0</v>
      </c>
      <c r="L999" s="20">
        <f>IFERROR(VLOOKUP(A999,[2]webService!$A:$I,8,FALSE),0)</f>
        <v>0</v>
      </c>
      <c r="M999" s="28">
        <f>IFERROR(VLOOKUP(A999,[2]webService!$A:$I,9,FALSE),0)</f>
        <v>0</v>
      </c>
      <c r="N999" s="27">
        <f>IFERROR(VLOOKUP(A999,[3]soaBnafar!$A:$G,2,FALSE),0)</f>
        <v>0</v>
      </c>
      <c r="O999" s="20">
        <f>IFERROR(VLOOKUP(A999,[3]soaBnafar!$A:$H,3,FALSE),0)</f>
        <v>0</v>
      </c>
      <c r="P999" s="20">
        <f>IFERROR(VLOOKUP(A999,[3]soaBnafar!$A:$G,4,FALSE),0)</f>
        <v>0</v>
      </c>
      <c r="Q999" s="20">
        <f>IFERROR(VLOOKUP(A999,[3]soaBnafar!$A:$G,5,FALSE),0)</f>
        <v>0</v>
      </c>
      <c r="R999" s="20">
        <f>IFERROR(VLOOKUP(A999,[3]soaBnafar!$A:$G,6,FALSE),0)</f>
        <v>0</v>
      </c>
      <c r="S999" s="20">
        <f>IFERROR(VLOOKUP(A999,[3]soaBnafar!$A:$G,7,FALSE),0)</f>
        <v>0</v>
      </c>
      <c r="T999" s="32">
        <f t="shared" si="182"/>
        <v>48209</v>
      </c>
      <c r="U999" s="21">
        <f t="shared" si="183"/>
        <v>6143370</v>
      </c>
      <c r="V999" s="21">
        <f t="shared" si="184"/>
        <v>22452</v>
      </c>
      <c r="W999" s="21">
        <f t="shared" si="185"/>
        <v>1986063</v>
      </c>
      <c r="X999" s="21">
        <f t="shared" si="186"/>
        <v>0</v>
      </c>
      <c r="Y999" s="33">
        <f t="shared" si="187"/>
        <v>0</v>
      </c>
      <c r="Z999" s="4" t="str">
        <f t="shared" si="188"/>
        <v>Sim</v>
      </c>
      <c r="AA999" s="4" t="str">
        <f t="shared" si="189"/>
        <v>Sim</v>
      </c>
      <c r="AB999" s="4" t="str">
        <f t="shared" si="190"/>
        <v>Sim</v>
      </c>
      <c r="AC999" s="4" t="str">
        <f t="shared" si="191"/>
        <v>Sim</v>
      </c>
      <c r="AD999" s="4" t="str">
        <f t="shared" si="192"/>
        <v>Não</v>
      </c>
      <c r="AE999" s="30" t="str">
        <f t="shared" si="193"/>
        <v>Não</v>
      </c>
    </row>
    <row r="1000" spans="1:31" x14ac:dyDescent="0.25">
      <c r="A1000" s="23">
        <v>251150</v>
      </c>
      <c r="B1000" s="27">
        <f>IFERROR(VLOOKUP(A1000,[1]Monitoramento_Base_somente_disp!$A:$L,5,FALSE),0)</f>
        <v>0</v>
      </c>
      <c r="C1000" s="20">
        <f>IFERROR(VLOOKUP(A1000,[1]Monitoramento_Base_somente_disp!$A:$L,6,FALSE),0)</f>
        <v>7205586</v>
      </c>
      <c r="D1000" s="20">
        <f>IFERROR(VLOOKUP(A1000,[1]Monitoramento_Base_somente_disp!$A:$L,7,FALSE),0)</f>
        <v>34592</v>
      </c>
      <c r="E1000" s="20">
        <f>IFERROR(VLOOKUP(A1000,[1]Monitoramento_Base_somente_disp!$A:$L,8,FALSE),0)</f>
        <v>4148802</v>
      </c>
      <c r="F1000" s="20">
        <f>IFERROR(VLOOKUP(A1000,[1]Monitoramento_Base_somente_disp!$A:$L,9,FALSE),0)</f>
        <v>0</v>
      </c>
      <c r="G1000" s="28">
        <f>IFERROR(VLOOKUP(A1000,[1]Monitoramento_Base_somente_disp!$A:$L,10,FALSE),0)</f>
        <v>0</v>
      </c>
      <c r="H1000" s="27">
        <f>IFERROR(VLOOKUP(A1000,[2]webService!$A:$I,4,FALSE),0)</f>
        <v>0</v>
      </c>
      <c r="I1000" s="20">
        <f>IFERROR(VLOOKUP(A1000,[2]webService!$A:$II,5,FALSE),0)</f>
        <v>0</v>
      </c>
      <c r="J1000" s="20">
        <f>IFERROR(VLOOKUP(A1000,[2]webService!$A:$I,6,FALSE),0)</f>
        <v>0</v>
      </c>
      <c r="K1000" s="20">
        <f>IFERROR(VLOOKUP(A1000,[2]webService!$A:$I,7,FALSE),0)</f>
        <v>0</v>
      </c>
      <c r="L1000" s="20">
        <f>IFERROR(VLOOKUP(A1000,[2]webService!$A:$I,8,FALSE),0)</f>
        <v>0</v>
      </c>
      <c r="M1000" s="28">
        <f>IFERROR(VLOOKUP(A1000,[2]webService!$A:$I,9,FALSE),0)</f>
        <v>0</v>
      </c>
      <c r="N1000" s="27">
        <f>IFERROR(VLOOKUP(A1000,[3]soaBnafar!$A:$G,2,FALSE),0)</f>
        <v>0</v>
      </c>
      <c r="O1000" s="20">
        <f>IFERROR(VLOOKUP(A1000,[3]soaBnafar!$A:$H,3,FALSE),0)</f>
        <v>0</v>
      </c>
      <c r="P1000" s="20">
        <f>IFERROR(VLOOKUP(A1000,[3]soaBnafar!$A:$G,4,FALSE),0)</f>
        <v>0</v>
      </c>
      <c r="Q1000" s="20">
        <f>IFERROR(VLOOKUP(A1000,[3]soaBnafar!$A:$G,5,FALSE),0)</f>
        <v>0</v>
      </c>
      <c r="R1000" s="20">
        <f>IFERROR(VLOOKUP(A1000,[3]soaBnafar!$A:$G,6,FALSE),0)</f>
        <v>0</v>
      </c>
      <c r="S1000" s="20">
        <f>IFERROR(VLOOKUP(A1000,[3]soaBnafar!$A:$G,7,FALSE),0)</f>
        <v>0</v>
      </c>
      <c r="T1000" s="32">
        <f t="shared" si="182"/>
        <v>0</v>
      </c>
      <c r="U1000" s="21">
        <f t="shared" si="183"/>
        <v>7205586</v>
      </c>
      <c r="V1000" s="21">
        <f t="shared" si="184"/>
        <v>34592</v>
      </c>
      <c r="W1000" s="21">
        <f t="shared" si="185"/>
        <v>4148802</v>
      </c>
      <c r="X1000" s="21">
        <f t="shared" si="186"/>
        <v>0</v>
      </c>
      <c r="Y1000" s="33">
        <f t="shared" si="187"/>
        <v>0</v>
      </c>
      <c r="Z1000" s="4" t="str">
        <f t="shared" si="188"/>
        <v>Não</v>
      </c>
      <c r="AA1000" s="4" t="str">
        <f t="shared" si="189"/>
        <v>Sim</v>
      </c>
      <c r="AB1000" s="4" t="str">
        <f t="shared" si="190"/>
        <v>Sim</v>
      </c>
      <c r="AC1000" s="4" t="str">
        <f t="shared" si="191"/>
        <v>Sim</v>
      </c>
      <c r="AD1000" s="4" t="str">
        <f t="shared" si="192"/>
        <v>Não</v>
      </c>
      <c r="AE1000" s="30" t="str">
        <f t="shared" si="193"/>
        <v>Não</v>
      </c>
    </row>
    <row r="1001" spans="1:31" x14ac:dyDescent="0.25">
      <c r="A1001" s="23">
        <v>251160</v>
      </c>
      <c r="B1001" s="27">
        <f>IFERROR(VLOOKUP(A1001,[1]Monitoramento_Base_somente_disp!$A:$L,5,FALSE),0)</f>
        <v>8267</v>
      </c>
      <c r="C1001" s="20">
        <f>IFERROR(VLOOKUP(A1001,[1]Monitoramento_Base_somente_disp!$A:$L,6,FALSE),0)</f>
        <v>4040613</v>
      </c>
      <c r="D1001" s="20">
        <f>IFERROR(VLOOKUP(A1001,[1]Monitoramento_Base_somente_disp!$A:$L,7,FALSE),0)</f>
        <v>3971</v>
      </c>
      <c r="E1001" s="20">
        <f>IFERROR(VLOOKUP(A1001,[1]Monitoramento_Base_somente_disp!$A:$L,8,FALSE),0)</f>
        <v>1789645</v>
      </c>
      <c r="F1001" s="20">
        <f>IFERROR(VLOOKUP(A1001,[1]Monitoramento_Base_somente_disp!$A:$L,9,FALSE),0)</f>
        <v>0</v>
      </c>
      <c r="G1001" s="28">
        <f>IFERROR(VLOOKUP(A1001,[1]Monitoramento_Base_somente_disp!$A:$L,10,FALSE),0)</f>
        <v>0</v>
      </c>
      <c r="H1001" s="27">
        <f>IFERROR(VLOOKUP(A1001,[2]webService!$A:$I,4,FALSE),0)</f>
        <v>0</v>
      </c>
      <c r="I1001" s="20">
        <f>IFERROR(VLOOKUP(A1001,[2]webService!$A:$II,5,FALSE),0)</f>
        <v>0</v>
      </c>
      <c r="J1001" s="20">
        <f>IFERROR(VLOOKUP(A1001,[2]webService!$A:$I,6,FALSE),0)</f>
        <v>0</v>
      </c>
      <c r="K1001" s="20">
        <f>IFERROR(VLOOKUP(A1001,[2]webService!$A:$I,7,FALSE),0)</f>
        <v>0</v>
      </c>
      <c r="L1001" s="20">
        <f>IFERROR(VLOOKUP(A1001,[2]webService!$A:$I,8,FALSE),0)</f>
        <v>0</v>
      </c>
      <c r="M1001" s="28">
        <f>IFERROR(VLOOKUP(A1001,[2]webService!$A:$I,9,FALSE),0)</f>
        <v>0</v>
      </c>
      <c r="N1001" s="27">
        <f>IFERROR(VLOOKUP(A1001,[3]soaBnafar!$A:$G,2,FALSE),0)</f>
        <v>0</v>
      </c>
      <c r="O1001" s="20">
        <f>IFERROR(VLOOKUP(A1001,[3]soaBnafar!$A:$H,3,FALSE),0)</f>
        <v>0</v>
      </c>
      <c r="P1001" s="20">
        <f>IFERROR(VLOOKUP(A1001,[3]soaBnafar!$A:$G,4,FALSE),0)</f>
        <v>0</v>
      </c>
      <c r="Q1001" s="20">
        <f>IFERROR(VLOOKUP(A1001,[3]soaBnafar!$A:$G,5,FALSE),0)</f>
        <v>0</v>
      </c>
      <c r="R1001" s="20">
        <f>IFERROR(VLOOKUP(A1001,[3]soaBnafar!$A:$G,6,FALSE),0)</f>
        <v>0</v>
      </c>
      <c r="S1001" s="20">
        <f>IFERROR(VLOOKUP(A1001,[3]soaBnafar!$A:$G,7,FALSE),0)</f>
        <v>0</v>
      </c>
      <c r="T1001" s="32">
        <f t="shared" si="182"/>
        <v>8267</v>
      </c>
      <c r="U1001" s="21">
        <f t="shared" si="183"/>
        <v>4040613</v>
      </c>
      <c r="V1001" s="21">
        <f t="shared" si="184"/>
        <v>3971</v>
      </c>
      <c r="W1001" s="21">
        <f t="shared" si="185"/>
        <v>1789645</v>
      </c>
      <c r="X1001" s="21">
        <f t="shared" si="186"/>
        <v>0</v>
      </c>
      <c r="Y1001" s="33">
        <f t="shared" si="187"/>
        <v>0</v>
      </c>
      <c r="Z1001" s="4" t="str">
        <f t="shared" si="188"/>
        <v>Sim</v>
      </c>
      <c r="AA1001" s="4" t="str">
        <f t="shared" si="189"/>
        <v>Sim</v>
      </c>
      <c r="AB1001" s="4" t="str">
        <f t="shared" si="190"/>
        <v>Sim</v>
      </c>
      <c r="AC1001" s="4" t="str">
        <f t="shared" si="191"/>
        <v>Sim</v>
      </c>
      <c r="AD1001" s="4" t="str">
        <f t="shared" si="192"/>
        <v>Não</v>
      </c>
      <c r="AE1001" s="30" t="str">
        <f t="shared" si="193"/>
        <v>Não</v>
      </c>
    </row>
    <row r="1002" spans="1:31" x14ac:dyDescent="0.25">
      <c r="A1002" s="23">
        <v>251170</v>
      </c>
      <c r="B1002" s="27">
        <f>IFERROR(VLOOKUP(A1002,[1]Monitoramento_Base_somente_disp!$A:$L,5,FALSE),0)</f>
        <v>2148</v>
      </c>
      <c r="C1002" s="20">
        <f>IFERROR(VLOOKUP(A1002,[1]Monitoramento_Base_somente_disp!$A:$L,6,FALSE),0)</f>
        <v>10397815</v>
      </c>
      <c r="D1002" s="20">
        <f>IFERROR(VLOOKUP(A1002,[1]Monitoramento_Base_somente_disp!$A:$L,7,FALSE),0)</f>
        <v>94</v>
      </c>
      <c r="E1002" s="20">
        <f>IFERROR(VLOOKUP(A1002,[1]Monitoramento_Base_somente_disp!$A:$L,8,FALSE),0)</f>
        <v>3556893</v>
      </c>
      <c r="F1002" s="20">
        <f>IFERROR(VLOOKUP(A1002,[1]Monitoramento_Base_somente_disp!$A:$L,9,FALSE),0)</f>
        <v>0</v>
      </c>
      <c r="G1002" s="28">
        <f>IFERROR(VLOOKUP(A1002,[1]Monitoramento_Base_somente_disp!$A:$L,10,FALSE),0)</f>
        <v>0</v>
      </c>
      <c r="H1002" s="27">
        <f>IFERROR(VLOOKUP(A1002,[2]webService!$A:$I,4,FALSE),0)</f>
        <v>0</v>
      </c>
      <c r="I1002" s="20">
        <f>IFERROR(VLOOKUP(A1002,[2]webService!$A:$II,5,FALSE),0)</f>
        <v>0</v>
      </c>
      <c r="J1002" s="20">
        <f>IFERROR(VLOOKUP(A1002,[2]webService!$A:$I,6,FALSE),0)</f>
        <v>0</v>
      </c>
      <c r="K1002" s="20">
        <f>IFERROR(VLOOKUP(A1002,[2]webService!$A:$I,7,FALSE),0)</f>
        <v>0</v>
      </c>
      <c r="L1002" s="20">
        <f>IFERROR(VLOOKUP(A1002,[2]webService!$A:$I,8,FALSE),0)</f>
        <v>0</v>
      </c>
      <c r="M1002" s="28">
        <f>IFERROR(VLOOKUP(A1002,[2]webService!$A:$I,9,FALSE),0)</f>
        <v>0</v>
      </c>
      <c r="N1002" s="27">
        <f>IFERROR(VLOOKUP(A1002,[3]soaBnafar!$A:$G,2,FALSE),0)</f>
        <v>0</v>
      </c>
      <c r="O1002" s="20">
        <f>IFERROR(VLOOKUP(A1002,[3]soaBnafar!$A:$H,3,FALSE),0)</f>
        <v>0</v>
      </c>
      <c r="P1002" s="20">
        <f>IFERROR(VLOOKUP(A1002,[3]soaBnafar!$A:$G,4,FALSE),0)</f>
        <v>0</v>
      </c>
      <c r="Q1002" s="20">
        <f>IFERROR(VLOOKUP(A1002,[3]soaBnafar!$A:$G,5,FALSE),0)</f>
        <v>0</v>
      </c>
      <c r="R1002" s="20">
        <f>IFERROR(VLOOKUP(A1002,[3]soaBnafar!$A:$G,6,FALSE),0)</f>
        <v>0</v>
      </c>
      <c r="S1002" s="20">
        <f>IFERROR(VLOOKUP(A1002,[3]soaBnafar!$A:$G,7,FALSE),0)</f>
        <v>0</v>
      </c>
      <c r="T1002" s="32">
        <f t="shared" si="182"/>
        <v>2148</v>
      </c>
      <c r="U1002" s="21">
        <f t="shared" si="183"/>
        <v>10397815</v>
      </c>
      <c r="V1002" s="21">
        <f t="shared" si="184"/>
        <v>94</v>
      </c>
      <c r="W1002" s="21">
        <f t="shared" si="185"/>
        <v>3556893</v>
      </c>
      <c r="X1002" s="21">
        <f t="shared" si="186"/>
        <v>0</v>
      </c>
      <c r="Y1002" s="33">
        <f t="shared" si="187"/>
        <v>0</v>
      </c>
      <c r="Z1002" s="4" t="str">
        <f t="shared" si="188"/>
        <v>Sim</v>
      </c>
      <c r="AA1002" s="4" t="str">
        <f t="shared" si="189"/>
        <v>Sim</v>
      </c>
      <c r="AB1002" s="4" t="str">
        <f t="shared" si="190"/>
        <v>Sim</v>
      </c>
      <c r="AC1002" s="4" t="str">
        <f t="shared" si="191"/>
        <v>Sim</v>
      </c>
      <c r="AD1002" s="4" t="str">
        <f t="shared" si="192"/>
        <v>Não</v>
      </c>
      <c r="AE1002" s="30" t="str">
        <f t="shared" si="193"/>
        <v>Não</v>
      </c>
    </row>
    <row r="1003" spans="1:31" x14ac:dyDescent="0.25">
      <c r="A1003" s="23">
        <v>251180</v>
      </c>
      <c r="B1003" s="27">
        <f>IFERROR(VLOOKUP(A1003,[1]Monitoramento_Base_somente_disp!$A:$L,5,FALSE),0)</f>
        <v>30298</v>
      </c>
      <c r="C1003" s="20">
        <f>IFERROR(VLOOKUP(A1003,[1]Monitoramento_Base_somente_disp!$A:$L,6,FALSE),0)</f>
        <v>10898744</v>
      </c>
      <c r="D1003" s="20">
        <f>IFERROR(VLOOKUP(A1003,[1]Monitoramento_Base_somente_disp!$A:$L,7,FALSE),0)</f>
        <v>15456</v>
      </c>
      <c r="E1003" s="20">
        <f>IFERROR(VLOOKUP(A1003,[1]Monitoramento_Base_somente_disp!$A:$L,8,FALSE),0)</f>
        <v>5123667</v>
      </c>
      <c r="F1003" s="20">
        <f>IFERROR(VLOOKUP(A1003,[1]Monitoramento_Base_somente_disp!$A:$L,9,FALSE),0)</f>
        <v>0</v>
      </c>
      <c r="G1003" s="28">
        <f>IFERROR(VLOOKUP(A1003,[1]Monitoramento_Base_somente_disp!$A:$L,10,FALSE),0)</f>
        <v>0</v>
      </c>
      <c r="H1003" s="27">
        <f>IFERROR(VLOOKUP(A1003,[2]webService!$A:$I,4,FALSE),0)</f>
        <v>0</v>
      </c>
      <c r="I1003" s="20">
        <f>IFERROR(VLOOKUP(A1003,[2]webService!$A:$II,5,FALSE),0)</f>
        <v>0</v>
      </c>
      <c r="J1003" s="20">
        <f>IFERROR(VLOOKUP(A1003,[2]webService!$A:$I,6,FALSE),0)</f>
        <v>0</v>
      </c>
      <c r="K1003" s="20">
        <f>IFERROR(VLOOKUP(A1003,[2]webService!$A:$I,7,FALSE),0)</f>
        <v>0</v>
      </c>
      <c r="L1003" s="20">
        <f>IFERROR(VLOOKUP(A1003,[2]webService!$A:$I,8,FALSE),0)</f>
        <v>0</v>
      </c>
      <c r="M1003" s="28">
        <f>IFERROR(VLOOKUP(A1003,[2]webService!$A:$I,9,FALSE),0)</f>
        <v>0</v>
      </c>
      <c r="N1003" s="27">
        <f>IFERROR(VLOOKUP(A1003,[3]soaBnafar!$A:$G,2,FALSE),0)</f>
        <v>0</v>
      </c>
      <c r="O1003" s="20">
        <f>IFERROR(VLOOKUP(A1003,[3]soaBnafar!$A:$H,3,FALSE),0)</f>
        <v>0</v>
      </c>
      <c r="P1003" s="20">
        <f>IFERROR(VLOOKUP(A1003,[3]soaBnafar!$A:$G,4,FALSE),0)</f>
        <v>0</v>
      </c>
      <c r="Q1003" s="20">
        <f>IFERROR(VLOOKUP(A1003,[3]soaBnafar!$A:$G,5,FALSE),0)</f>
        <v>0</v>
      </c>
      <c r="R1003" s="20">
        <f>IFERROR(VLOOKUP(A1003,[3]soaBnafar!$A:$G,6,FALSE),0)</f>
        <v>0</v>
      </c>
      <c r="S1003" s="20">
        <f>IFERROR(VLOOKUP(A1003,[3]soaBnafar!$A:$G,7,FALSE),0)</f>
        <v>0</v>
      </c>
      <c r="T1003" s="32">
        <f t="shared" si="182"/>
        <v>30298</v>
      </c>
      <c r="U1003" s="21">
        <f t="shared" si="183"/>
        <v>10898744</v>
      </c>
      <c r="V1003" s="21">
        <f t="shared" si="184"/>
        <v>15456</v>
      </c>
      <c r="W1003" s="21">
        <f t="shared" si="185"/>
        <v>5123667</v>
      </c>
      <c r="X1003" s="21">
        <f t="shared" si="186"/>
        <v>0</v>
      </c>
      <c r="Y1003" s="33">
        <f t="shared" si="187"/>
        <v>0</v>
      </c>
      <c r="Z1003" s="4" t="str">
        <f t="shared" si="188"/>
        <v>Sim</v>
      </c>
      <c r="AA1003" s="4" t="str">
        <f t="shared" si="189"/>
        <v>Sim</v>
      </c>
      <c r="AB1003" s="4" t="str">
        <f t="shared" si="190"/>
        <v>Sim</v>
      </c>
      <c r="AC1003" s="4" t="str">
        <f t="shared" si="191"/>
        <v>Sim</v>
      </c>
      <c r="AD1003" s="4" t="str">
        <f t="shared" si="192"/>
        <v>Não</v>
      </c>
      <c r="AE1003" s="30" t="str">
        <f t="shared" si="193"/>
        <v>Não</v>
      </c>
    </row>
    <row r="1004" spans="1:31" x14ac:dyDescent="0.25">
      <c r="A1004" s="23">
        <v>251190</v>
      </c>
      <c r="B1004" s="27">
        <f>IFERROR(VLOOKUP(A1004,[1]Monitoramento_Base_somente_disp!$A:$L,5,FALSE),0)</f>
        <v>0</v>
      </c>
      <c r="C1004" s="20">
        <f>IFERROR(VLOOKUP(A1004,[1]Monitoramento_Base_somente_disp!$A:$L,6,FALSE),0)</f>
        <v>0</v>
      </c>
      <c r="D1004" s="20">
        <f>IFERROR(VLOOKUP(A1004,[1]Monitoramento_Base_somente_disp!$A:$L,7,FALSE),0)</f>
        <v>0</v>
      </c>
      <c r="E1004" s="20">
        <f>IFERROR(VLOOKUP(A1004,[1]Monitoramento_Base_somente_disp!$A:$L,8,FALSE),0)</f>
        <v>0</v>
      </c>
      <c r="F1004" s="20">
        <f>IFERROR(VLOOKUP(A1004,[1]Monitoramento_Base_somente_disp!$A:$L,9,FALSE),0)</f>
        <v>0</v>
      </c>
      <c r="G1004" s="28">
        <f>IFERROR(VLOOKUP(A1004,[1]Monitoramento_Base_somente_disp!$A:$L,10,FALSE),0)</f>
        <v>0</v>
      </c>
      <c r="H1004" s="27">
        <f>IFERROR(VLOOKUP(A1004,[2]webService!$A:$I,4,FALSE),0)</f>
        <v>0</v>
      </c>
      <c r="I1004" s="20">
        <f>IFERROR(VLOOKUP(A1004,[2]webService!$A:$II,5,FALSE),0)</f>
        <v>0</v>
      </c>
      <c r="J1004" s="20">
        <f>IFERROR(VLOOKUP(A1004,[2]webService!$A:$I,6,FALSE),0)</f>
        <v>0</v>
      </c>
      <c r="K1004" s="20">
        <f>IFERROR(VLOOKUP(A1004,[2]webService!$A:$I,7,FALSE),0)</f>
        <v>0</v>
      </c>
      <c r="L1004" s="20">
        <f>IFERROR(VLOOKUP(A1004,[2]webService!$A:$I,8,FALSE),0)</f>
        <v>0</v>
      </c>
      <c r="M1004" s="28">
        <f>IFERROR(VLOOKUP(A1004,[2]webService!$A:$I,9,FALSE),0)</f>
        <v>0</v>
      </c>
      <c r="N1004" s="27">
        <f>IFERROR(VLOOKUP(A1004,[3]soaBnafar!$A:$G,2,FALSE),0)</f>
        <v>0</v>
      </c>
      <c r="O1004" s="20">
        <f>IFERROR(VLOOKUP(A1004,[3]soaBnafar!$A:$H,3,FALSE),0)</f>
        <v>0</v>
      </c>
      <c r="P1004" s="20">
        <f>IFERROR(VLOOKUP(A1004,[3]soaBnafar!$A:$G,4,FALSE),0)</f>
        <v>0</v>
      </c>
      <c r="Q1004" s="20">
        <f>IFERROR(VLOOKUP(A1004,[3]soaBnafar!$A:$G,5,FALSE),0)</f>
        <v>0</v>
      </c>
      <c r="R1004" s="20">
        <f>IFERROR(VLOOKUP(A1004,[3]soaBnafar!$A:$G,6,FALSE),0)</f>
        <v>0</v>
      </c>
      <c r="S1004" s="20">
        <f>IFERROR(VLOOKUP(A1004,[3]soaBnafar!$A:$G,7,FALSE),0)</f>
        <v>0</v>
      </c>
      <c r="T1004" s="32">
        <f t="shared" si="182"/>
        <v>0</v>
      </c>
      <c r="U1004" s="21">
        <f t="shared" si="183"/>
        <v>0</v>
      </c>
      <c r="V1004" s="21">
        <f t="shared" si="184"/>
        <v>0</v>
      </c>
      <c r="W1004" s="21">
        <f t="shared" si="185"/>
        <v>0</v>
      </c>
      <c r="X1004" s="21">
        <f t="shared" si="186"/>
        <v>0</v>
      </c>
      <c r="Y1004" s="33">
        <f t="shared" si="187"/>
        <v>0</v>
      </c>
      <c r="Z1004" s="4" t="str">
        <f t="shared" si="188"/>
        <v>Não</v>
      </c>
      <c r="AA1004" s="4" t="str">
        <f t="shared" si="189"/>
        <v>Não</v>
      </c>
      <c r="AB1004" s="4" t="str">
        <f t="shared" si="190"/>
        <v>Não</v>
      </c>
      <c r="AC1004" s="4" t="str">
        <f t="shared" si="191"/>
        <v>Não</v>
      </c>
      <c r="AD1004" s="4" t="str">
        <f t="shared" si="192"/>
        <v>Não</v>
      </c>
      <c r="AE1004" s="30" t="str">
        <f t="shared" si="193"/>
        <v>Não</v>
      </c>
    </row>
    <row r="1005" spans="1:31" x14ac:dyDescent="0.25">
      <c r="A1005" s="23">
        <v>251200</v>
      </c>
      <c r="B1005" s="27">
        <f>IFERROR(VLOOKUP(A1005,[1]Monitoramento_Base_somente_disp!$A:$L,5,FALSE),0)</f>
        <v>31875</v>
      </c>
      <c r="C1005" s="20">
        <f>IFERROR(VLOOKUP(A1005,[1]Monitoramento_Base_somente_disp!$A:$L,6,FALSE),0)</f>
        <v>10628897</v>
      </c>
      <c r="D1005" s="20">
        <f>IFERROR(VLOOKUP(A1005,[1]Monitoramento_Base_somente_disp!$A:$L,7,FALSE),0)</f>
        <v>15150</v>
      </c>
      <c r="E1005" s="20">
        <f>IFERROR(VLOOKUP(A1005,[1]Monitoramento_Base_somente_disp!$A:$L,8,FALSE),0)</f>
        <v>5552028</v>
      </c>
      <c r="F1005" s="20">
        <f>IFERROR(VLOOKUP(A1005,[1]Monitoramento_Base_somente_disp!$A:$L,9,FALSE),0)</f>
        <v>0</v>
      </c>
      <c r="G1005" s="28">
        <f>IFERROR(VLOOKUP(A1005,[1]Monitoramento_Base_somente_disp!$A:$L,10,FALSE),0)</f>
        <v>0</v>
      </c>
      <c r="H1005" s="27">
        <f>IFERROR(VLOOKUP(A1005,[2]webService!$A:$I,4,FALSE),0)</f>
        <v>0</v>
      </c>
      <c r="I1005" s="20">
        <f>IFERROR(VLOOKUP(A1005,[2]webService!$A:$II,5,FALSE),0)</f>
        <v>0</v>
      </c>
      <c r="J1005" s="20">
        <f>IFERROR(VLOOKUP(A1005,[2]webService!$A:$I,6,FALSE),0)</f>
        <v>0</v>
      </c>
      <c r="K1005" s="20">
        <f>IFERROR(VLOOKUP(A1005,[2]webService!$A:$I,7,FALSE),0)</f>
        <v>0</v>
      </c>
      <c r="L1005" s="20">
        <f>IFERROR(VLOOKUP(A1005,[2]webService!$A:$I,8,FALSE),0)</f>
        <v>0</v>
      </c>
      <c r="M1005" s="28">
        <f>IFERROR(VLOOKUP(A1005,[2]webService!$A:$I,9,FALSE),0)</f>
        <v>0</v>
      </c>
      <c r="N1005" s="27">
        <f>IFERROR(VLOOKUP(A1005,[3]soaBnafar!$A:$G,2,FALSE),0)</f>
        <v>0</v>
      </c>
      <c r="O1005" s="20">
        <f>IFERROR(VLOOKUP(A1005,[3]soaBnafar!$A:$H,3,FALSE),0)</f>
        <v>0</v>
      </c>
      <c r="P1005" s="20">
        <f>IFERROR(VLOOKUP(A1005,[3]soaBnafar!$A:$G,4,FALSE),0)</f>
        <v>0</v>
      </c>
      <c r="Q1005" s="20">
        <f>IFERROR(VLOOKUP(A1005,[3]soaBnafar!$A:$G,5,FALSE),0)</f>
        <v>0</v>
      </c>
      <c r="R1005" s="20">
        <f>IFERROR(VLOOKUP(A1005,[3]soaBnafar!$A:$G,6,FALSE),0)</f>
        <v>0</v>
      </c>
      <c r="S1005" s="20">
        <f>IFERROR(VLOOKUP(A1005,[3]soaBnafar!$A:$G,7,FALSE),0)</f>
        <v>0</v>
      </c>
      <c r="T1005" s="32">
        <f t="shared" si="182"/>
        <v>31875</v>
      </c>
      <c r="U1005" s="21">
        <f t="shared" si="183"/>
        <v>10628897</v>
      </c>
      <c r="V1005" s="21">
        <f t="shared" si="184"/>
        <v>15150</v>
      </c>
      <c r="W1005" s="21">
        <f t="shared" si="185"/>
        <v>5552028</v>
      </c>
      <c r="X1005" s="21">
        <f t="shared" si="186"/>
        <v>0</v>
      </c>
      <c r="Y1005" s="33">
        <f t="shared" si="187"/>
        <v>0</v>
      </c>
      <c r="Z1005" s="4" t="str">
        <f t="shared" si="188"/>
        <v>Sim</v>
      </c>
      <c r="AA1005" s="4" t="str">
        <f t="shared" si="189"/>
        <v>Sim</v>
      </c>
      <c r="AB1005" s="4" t="str">
        <f t="shared" si="190"/>
        <v>Sim</v>
      </c>
      <c r="AC1005" s="4" t="str">
        <f t="shared" si="191"/>
        <v>Sim</v>
      </c>
      <c r="AD1005" s="4" t="str">
        <f t="shared" si="192"/>
        <v>Não</v>
      </c>
      <c r="AE1005" s="30" t="str">
        <f t="shared" si="193"/>
        <v>Não</v>
      </c>
    </row>
    <row r="1006" spans="1:31" x14ac:dyDescent="0.25">
      <c r="A1006" s="23">
        <v>251203</v>
      </c>
      <c r="B1006" s="27">
        <f>IFERROR(VLOOKUP(A1006,[1]Monitoramento_Base_somente_disp!$A:$L,5,FALSE),0)</f>
        <v>0</v>
      </c>
      <c r="C1006" s="20">
        <f>IFERROR(VLOOKUP(A1006,[1]Monitoramento_Base_somente_disp!$A:$L,6,FALSE),0)</f>
        <v>5718804</v>
      </c>
      <c r="D1006" s="20">
        <f>IFERROR(VLOOKUP(A1006,[1]Monitoramento_Base_somente_disp!$A:$L,7,FALSE),0)</f>
        <v>275</v>
      </c>
      <c r="E1006" s="20">
        <f>IFERROR(VLOOKUP(A1006,[1]Monitoramento_Base_somente_disp!$A:$L,8,FALSE),0)</f>
        <v>2855840</v>
      </c>
      <c r="F1006" s="20">
        <f>IFERROR(VLOOKUP(A1006,[1]Monitoramento_Base_somente_disp!$A:$L,9,FALSE),0)</f>
        <v>0</v>
      </c>
      <c r="G1006" s="28">
        <f>IFERROR(VLOOKUP(A1006,[1]Monitoramento_Base_somente_disp!$A:$L,10,FALSE),0)</f>
        <v>0</v>
      </c>
      <c r="H1006" s="27">
        <f>IFERROR(VLOOKUP(A1006,[2]webService!$A:$I,4,FALSE),0)</f>
        <v>0</v>
      </c>
      <c r="I1006" s="20">
        <f>IFERROR(VLOOKUP(A1006,[2]webService!$A:$II,5,FALSE),0)</f>
        <v>0</v>
      </c>
      <c r="J1006" s="20">
        <f>IFERROR(VLOOKUP(A1006,[2]webService!$A:$I,6,FALSE),0)</f>
        <v>0</v>
      </c>
      <c r="K1006" s="20">
        <f>IFERROR(VLOOKUP(A1006,[2]webService!$A:$I,7,FALSE),0)</f>
        <v>0</v>
      </c>
      <c r="L1006" s="20">
        <f>IFERROR(VLOOKUP(A1006,[2]webService!$A:$I,8,FALSE),0)</f>
        <v>0</v>
      </c>
      <c r="M1006" s="28">
        <f>IFERROR(VLOOKUP(A1006,[2]webService!$A:$I,9,FALSE),0)</f>
        <v>0</v>
      </c>
      <c r="N1006" s="27">
        <f>IFERROR(VLOOKUP(A1006,[3]soaBnafar!$A:$G,2,FALSE),0)</f>
        <v>0</v>
      </c>
      <c r="O1006" s="20">
        <f>IFERROR(VLOOKUP(A1006,[3]soaBnafar!$A:$H,3,FALSE),0)</f>
        <v>0</v>
      </c>
      <c r="P1006" s="20">
        <f>IFERROR(VLOOKUP(A1006,[3]soaBnafar!$A:$G,4,FALSE),0)</f>
        <v>0</v>
      </c>
      <c r="Q1006" s="20">
        <f>IFERROR(VLOOKUP(A1006,[3]soaBnafar!$A:$G,5,FALSE),0)</f>
        <v>0</v>
      </c>
      <c r="R1006" s="20">
        <f>IFERROR(VLOOKUP(A1006,[3]soaBnafar!$A:$G,6,FALSE),0)</f>
        <v>0</v>
      </c>
      <c r="S1006" s="20">
        <f>IFERROR(VLOOKUP(A1006,[3]soaBnafar!$A:$G,7,FALSE),0)</f>
        <v>0</v>
      </c>
      <c r="T1006" s="32">
        <f t="shared" si="182"/>
        <v>0</v>
      </c>
      <c r="U1006" s="21">
        <f t="shared" si="183"/>
        <v>5718804</v>
      </c>
      <c r="V1006" s="21">
        <f t="shared" si="184"/>
        <v>275</v>
      </c>
      <c r="W1006" s="21">
        <f t="shared" si="185"/>
        <v>2855840</v>
      </c>
      <c r="X1006" s="21">
        <f t="shared" si="186"/>
        <v>0</v>
      </c>
      <c r="Y1006" s="33">
        <f t="shared" si="187"/>
        <v>0</v>
      </c>
      <c r="Z1006" s="4" t="str">
        <f t="shared" si="188"/>
        <v>Não</v>
      </c>
      <c r="AA1006" s="4" t="str">
        <f t="shared" si="189"/>
        <v>Sim</v>
      </c>
      <c r="AB1006" s="4" t="str">
        <f t="shared" si="190"/>
        <v>Sim</v>
      </c>
      <c r="AC1006" s="4" t="str">
        <f t="shared" si="191"/>
        <v>Sim</v>
      </c>
      <c r="AD1006" s="4" t="str">
        <f t="shared" si="192"/>
        <v>Não</v>
      </c>
      <c r="AE1006" s="30" t="str">
        <f t="shared" si="193"/>
        <v>Não</v>
      </c>
    </row>
    <row r="1007" spans="1:31" x14ac:dyDescent="0.25">
      <c r="A1007" s="23">
        <v>251207</v>
      </c>
      <c r="B1007" s="27">
        <f>IFERROR(VLOOKUP(A1007,[1]Monitoramento_Base_somente_disp!$A:$L,5,FALSE),0)</f>
        <v>1577</v>
      </c>
      <c r="C1007" s="20">
        <f>IFERROR(VLOOKUP(A1007,[1]Monitoramento_Base_somente_disp!$A:$L,6,FALSE),0)</f>
        <v>4093840</v>
      </c>
      <c r="D1007" s="20">
        <f>IFERROR(VLOOKUP(A1007,[1]Monitoramento_Base_somente_disp!$A:$L,7,FALSE),0)</f>
        <v>1221</v>
      </c>
      <c r="E1007" s="20">
        <f>IFERROR(VLOOKUP(A1007,[1]Monitoramento_Base_somente_disp!$A:$L,8,FALSE),0)</f>
        <v>2026881</v>
      </c>
      <c r="F1007" s="20">
        <f>IFERROR(VLOOKUP(A1007,[1]Monitoramento_Base_somente_disp!$A:$L,9,FALSE),0)</f>
        <v>0</v>
      </c>
      <c r="G1007" s="28">
        <f>IFERROR(VLOOKUP(A1007,[1]Monitoramento_Base_somente_disp!$A:$L,10,FALSE),0)</f>
        <v>0</v>
      </c>
      <c r="H1007" s="27">
        <f>IFERROR(VLOOKUP(A1007,[2]webService!$A:$I,4,FALSE),0)</f>
        <v>0</v>
      </c>
      <c r="I1007" s="20">
        <f>IFERROR(VLOOKUP(A1007,[2]webService!$A:$II,5,FALSE),0)</f>
        <v>0</v>
      </c>
      <c r="J1007" s="20">
        <f>IFERROR(VLOOKUP(A1007,[2]webService!$A:$I,6,FALSE),0)</f>
        <v>0</v>
      </c>
      <c r="K1007" s="20">
        <f>IFERROR(VLOOKUP(A1007,[2]webService!$A:$I,7,FALSE),0)</f>
        <v>0</v>
      </c>
      <c r="L1007" s="20">
        <f>IFERROR(VLOOKUP(A1007,[2]webService!$A:$I,8,FALSE),0)</f>
        <v>0</v>
      </c>
      <c r="M1007" s="28">
        <f>IFERROR(VLOOKUP(A1007,[2]webService!$A:$I,9,FALSE),0)</f>
        <v>0</v>
      </c>
      <c r="N1007" s="27">
        <f>IFERROR(VLOOKUP(A1007,[3]soaBnafar!$A:$G,2,FALSE),0)</f>
        <v>0</v>
      </c>
      <c r="O1007" s="20">
        <f>IFERROR(VLOOKUP(A1007,[3]soaBnafar!$A:$H,3,FALSE),0)</f>
        <v>0</v>
      </c>
      <c r="P1007" s="20">
        <f>IFERROR(VLOOKUP(A1007,[3]soaBnafar!$A:$G,4,FALSE),0)</f>
        <v>0</v>
      </c>
      <c r="Q1007" s="20">
        <f>IFERROR(VLOOKUP(A1007,[3]soaBnafar!$A:$G,5,FALSE),0)</f>
        <v>0</v>
      </c>
      <c r="R1007" s="20">
        <f>IFERROR(VLOOKUP(A1007,[3]soaBnafar!$A:$G,6,FALSE),0)</f>
        <v>0</v>
      </c>
      <c r="S1007" s="20">
        <f>IFERROR(VLOOKUP(A1007,[3]soaBnafar!$A:$G,7,FALSE),0)</f>
        <v>0</v>
      </c>
      <c r="T1007" s="32">
        <f t="shared" si="182"/>
        <v>1577</v>
      </c>
      <c r="U1007" s="21">
        <f t="shared" si="183"/>
        <v>4093840</v>
      </c>
      <c r="V1007" s="21">
        <f t="shared" si="184"/>
        <v>1221</v>
      </c>
      <c r="W1007" s="21">
        <f t="shared" si="185"/>
        <v>2026881</v>
      </c>
      <c r="X1007" s="21">
        <f t="shared" si="186"/>
        <v>0</v>
      </c>
      <c r="Y1007" s="33">
        <f t="shared" si="187"/>
        <v>0</v>
      </c>
      <c r="Z1007" s="4" t="str">
        <f t="shared" si="188"/>
        <v>Sim</v>
      </c>
      <c r="AA1007" s="4" t="str">
        <f t="shared" si="189"/>
        <v>Sim</v>
      </c>
      <c r="AB1007" s="4" t="str">
        <f t="shared" si="190"/>
        <v>Sim</v>
      </c>
      <c r="AC1007" s="4" t="str">
        <f t="shared" si="191"/>
        <v>Sim</v>
      </c>
      <c r="AD1007" s="4" t="str">
        <f t="shared" si="192"/>
        <v>Não</v>
      </c>
      <c r="AE1007" s="30" t="str">
        <f t="shared" si="193"/>
        <v>Não</v>
      </c>
    </row>
    <row r="1008" spans="1:31" x14ac:dyDescent="0.25">
      <c r="A1008" s="23">
        <v>251210</v>
      </c>
      <c r="B1008" s="27">
        <f>IFERROR(VLOOKUP(A1008,[1]Monitoramento_Base_somente_disp!$A:$L,5,FALSE),0)</f>
        <v>149405</v>
      </c>
      <c r="C1008" s="20">
        <f>IFERROR(VLOOKUP(A1008,[1]Monitoramento_Base_somente_disp!$A:$L,6,FALSE),0)</f>
        <v>47627882</v>
      </c>
      <c r="D1008" s="20">
        <f>IFERROR(VLOOKUP(A1008,[1]Monitoramento_Base_somente_disp!$A:$L,7,FALSE),0)</f>
        <v>133219</v>
      </c>
      <c r="E1008" s="20">
        <f>IFERROR(VLOOKUP(A1008,[1]Monitoramento_Base_somente_disp!$A:$L,8,FALSE),0)</f>
        <v>32659596</v>
      </c>
      <c r="F1008" s="20">
        <f>IFERROR(VLOOKUP(A1008,[1]Monitoramento_Base_somente_disp!$A:$L,9,FALSE),0)</f>
        <v>0</v>
      </c>
      <c r="G1008" s="28">
        <f>IFERROR(VLOOKUP(A1008,[1]Monitoramento_Base_somente_disp!$A:$L,10,FALSE),0)</f>
        <v>0</v>
      </c>
      <c r="H1008" s="27">
        <f>IFERROR(VLOOKUP(A1008,[2]webService!$A:$I,4,FALSE),0)</f>
        <v>0</v>
      </c>
      <c r="I1008" s="20">
        <f>IFERROR(VLOOKUP(A1008,[2]webService!$A:$II,5,FALSE),0)</f>
        <v>0</v>
      </c>
      <c r="J1008" s="20">
        <f>IFERROR(VLOOKUP(A1008,[2]webService!$A:$I,6,FALSE),0)</f>
        <v>0</v>
      </c>
      <c r="K1008" s="20">
        <f>IFERROR(VLOOKUP(A1008,[2]webService!$A:$I,7,FALSE),0)</f>
        <v>0</v>
      </c>
      <c r="L1008" s="20">
        <f>IFERROR(VLOOKUP(A1008,[2]webService!$A:$I,8,FALSE),0)</f>
        <v>0</v>
      </c>
      <c r="M1008" s="28">
        <f>IFERROR(VLOOKUP(A1008,[2]webService!$A:$I,9,FALSE),0)</f>
        <v>0</v>
      </c>
      <c r="N1008" s="27">
        <f>IFERROR(VLOOKUP(A1008,[3]soaBnafar!$A:$G,2,FALSE),0)</f>
        <v>0</v>
      </c>
      <c r="O1008" s="20">
        <f>IFERROR(VLOOKUP(A1008,[3]soaBnafar!$A:$H,3,FALSE),0)</f>
        <v>0</v>
      </c>
      <c r="P1008" s="20">
        <f>IFERROR(VLOOKUP(A1008,[3]soaBnafar!$A:$G,4,FALSE),0)</f>
        <v>0</v>
      </c>
      <c r="Q1008" s="20">
        <f>IFERROR(VLOOKUP(A1008,[3]soaBnafar!$A:$G,5,FALSE),0)</f>
        <v>0</v>
      </c>
      <c r="R1008" s="20">
        <f>IFERROR(VLOOKUP(A1008,[3]soaBnafar!$A:$G,6,FALSE),0)</f>
        <v>0</v>
      </c>
      <c r="S1008" s="20">
        <f>IFERROR(VLOOKUP(A1008,[3]soaBnafar!$A:$G,7,FALSE),0)</f>
        <v>0</v>
      </c>
      <c r="T1008" s="32">
        <f t="shared" si="182"/>
        <v>149405</v>
      </c>
      <c r="U1008" s="21">
        <f t="shared" si="183"/>
        <v>47627882</v>
      </c>
      <c r="V1008" s="21">
        <f t="shared" si="184"/>
        <v>133219</v>
      </c>
      <c r="W1008" s="21">
        <f t="shared" si="185"/>
        <v>32659596</v>
      </c>
      <c r="X1008" s="21">
        <f t="shared" si="186"/>
        <v>0</v>
      </c>
      <c r="Y1008" s="33">
        <f t="shared" si="187"/>
        <v>0</v>
      </c>
      <c r="Z1008" s="4" t="str">
        <f t="shared" si="188"/>
        <v>Sim</v>
      </c>
      <c r="AA1008" s="4" t="str">
        <f t="shared" si="189"/>
        <v>Sim</v>
      </c>
      <c r="AB1008" s="4" t="str">
        <f t="shared" si="190"/>
        <v>Sim</v>
      </c>
      <c r="AC1008" s="4" t="str">
        <f t="shared" si="191"/>
        <v>Sim</v>
      </c>
      <c r="AD1008" s="4" t="str">
        <f t="shared" si="192"/>
        <v>Não</v>
      </c>
      <c r="AE1008" s="30" t="str">
        <f t="shared" si="193"/>
        <v>Não</v>
      </c>
    </row>
    <row r="1009" spans="1:31" x14ac:dyDescent="0.25">
      <c r="A1009" s="23">
        <v>251230</v>
      </c>
      <c r="B1009" s="27">
        <f>IFERROR(VLOOKUP(A1009,[1]Monitoramento_Base_somente_disp!$A:$L,5,FALSE),0)</f>
        <v>38881</v>
      </c>
      <c r="C1009" s="20">
        <f>IFERROR(VLOOKUP(A1009,[1]Monitoramento_Base_somente_disp!$A:$L,6,FALSE),0)</f>
        <v>3457491</v>
      </c>
      <c r="D1009" s="20">
        <f>IFERROR(VLOOKUP(A1009,[1]Monitoramento_Base_somente_disp!$A:$L,7,FALSE),0)</f>
        <v>32921</v>
      </c>
      <c r="E1009" s="20">
        <f>IFERROR(VLOOKUP(A1009,[1]Monitoramento_Base_somente_disp!$A:$L,8,FALSE),0)</f>
        <v>1778907</v>
      </c>
      <c r="F1009" s="20">
        <f>IFERROR(VLOOKUP(A1009,[1]Monitoramento_Base_somente_disp!$A:$L,9,FALSE),0)</f>
        <v>0</v>
      </c>
      <c r="G1009" s="28">
        <f>IFERROR(VLOOKUP(A1009,[1]Monitoramento_Base_somente_disp!$A:$L,10,FALSE),0)</f>
        <v>0</v>
      </c>
      <c r="H1009" s="27">
        <f>IFERROR(VLOOKUP(A1009,[2]webService!$A:$I,4,FALSE),0)</f>
        <v>0</v>
      </c>
      <c r="I1009" s="20">
        <f>IFERROR(VLOOKUP(A1009,[2]webService!$A:$II,5,FALSE),0)</f>
        <v>0</v>
      </c>
      <c r="J1009" s="20">
        <f>IFERROR(VLOOKUP(A1009,[2]webService!$A:$I,6,FALSE),0)</f>
        <v>0</v>
      </c>
      <c r="K1009" s="20">
        <f>IFERROR(VLOOKUP(A1009,[2]webService!$A:$I,7,FALSE),0)</f>
        <v>0</v>
      </c>
      <c r="L1009" s="20">
        <f>IFERROR(VLOOKUP(A1009,[2]webService!$A:$I,8,FALSE),0)</f>
        <v>0</v>
      </c>
      <c r="M1009" s="28">
        <f>IFERROR(VLOOKUP(A1009,[2]webService!$A:$I,9,FALSE),0)</f>
        <v>0</v>
      </c>
      <c r="N1009" s="27">
        <f>IFERROR(VLOOKUP(A1009,[3]soaBnafar!$A:$G,2,FALSE),0)</f>
        <v>0</v>
      </c>
      <c r="O1009" s="20">
        <f>IFERROR(VLOOKUP(A1009,[3]soaBnafar!$A:$H,3,FALSE),0)</f>
        <v>0</v>
      </c>
      <c r="P1009" s="20">
        <f>IFERROR(VLOOKUP(A1009,[3]soaBnafar!$A:$G,4,FALSE),0)</f>
        <v>0</v>
      </c>
      <c r="Q1009" s="20">
        <f>IFERROR(VLOOKUP(A1009,[3]soaBnafar!$A:$G,5,FALSE),0)</f>
        <v>0</v>
      </c>
      <c r="R1009" s="20">
        <f>IFERROR(VLOOKUP(A1009,[3]soaBnafar!$A:$G,6,FALSE),0)</f>
        <v>0</v>
      </c>
      <c r="S1009" s="20">
        <f>IFERROR(VLOOKUP(A1009,[3]soaBnafar!$A:$G,7,FALSE),0)</f>
        <v>0</v>
      </c>
      <c r="T1009" s="32">
        <f t="shared" si="182"/>
        <v>38881</v>
      </c>
      <c r="U1009" s="21">
        <f t="shared" si="183"/>
        <v>3457491</v>
      </c>
      <c r="V1009" s="21">
        <f t="shared" si="184"/>
        <v>32921</v>
      </c>
      <c r="W1009" s="21">
        <f t="shared" si="185"/>
        <v>1778907</v>
      </c>
      <c r="X1009" s="21">
        <f t="shared" si="186"/>
        <v>0</v>
      </c>
      <c r="Y1009" s="33">
        <f t="shared" si="187"/>
        <v>0</v>
      </c>
      <c r="Z1009" s="4" t="str">
        <f t="shared" si="188"/>
        <v>Sim</v>
      </c>
      <c r="AA1009" s="4" t="str">
        <f t="shared" si="189"/>
        <v>Sim</v>
      </c>
      <c r="AB1009" s="4" t="str">
        <f t="shared" si="190"/>
        <v>Sim</v>
      </c>
      <c r="AC1009" s="4" t="str">
        <f t="shared" si="191"/>
        <v>Sim</v>
      </c>
      <c r="AD1009" s="4" t="str">
        <f t="shared" si="192"/>
        <v>Não</v>
      </c>
      <c r="AE1009" s="30" t="str">
        <f t="shared" si="193"/>
        <v>Não</v>
      </c>
    </row>
    <row r="1010" spans="1:31" x14ac:dyDescent="0.25">
      <c r="A1010" s="23">
        <v>251240</v>
      </c>
      <c r="B1010" s="27">
        <f>IFERROR(VLOOKUP(A1010,[1]Monitoramento_Base_somente_disp!$A:$L,5,FALSE),0)</f>
        <v>0</v>
      </c>
      <c r="C1010" s="20">
        <f>IFERROR(VLOOKUP(A1010,[1]Monitoramento_Base_somente_disp!$A:$L,6,FALSE),0)</f>
        <v>2467164</v>
      </c>
      <c r="D1010" s="20">
        <f>IFERROR(VLOOKUP(A1010,[1]Monitoramento_Base_somente_disp!$A:$L,7,FALSE),0)</f>
        <v>0</v>
      </c>
      <c r="E1010" s="20">
        <f>IFERROR(VLOOKUP(A1010,[1]Monitoramento_Base_somente_disp!$A:$L,8,FALSE),0)</f>
        <v>1233582</v>
      </c>
      <c r="F1010" s="20">
        <f>IFERROR(VLOOKUP(A1010,[1]Monitoramento_Base_somente_disp!$A:$L,9,FALSE),0)</f>
        <v>0</v>
      </c>
      <c r="G1010" s="28">
        <f>IFERROR(VLOOKUP(A1010,[1]Monitoramento_Base_somente_disp!$A:$L,10,FALSE),0)</f>
        <v>0</v>
      </c>
      <c r="H1010" s="27">
        <f>IFERROR(VLOOKUP(A1010,[2]webService!$A:$I,4,FALSE),0)</f>
        <v>0</v>
      </c>
      <c r="I1010" s="20">
        <f>IFERROR(VLOOKUP(A1010,[2]webService!$A:$II,5,FALSE),0)</f>
        <v>0</v>
      </c>
      <c r="J1010" s="20">
        <f>IFERROR(VLOOKUP(A1010,[2]webService!$A:$I,6,FALSE),0)</f>
        <v>0</v>
      </c>
      <c r="K1010" s="20">
        <f>IFERROR(VLOOKUP(A1010,[2]webService!$A:$I,7,FALSE),0)</f>
        <v>0</v>
      </c>
      <c r="L1010" s="20">
        <f>IFERROR(VLOOKUP(A1010,[2]webService!$A:$I,8,FALSE),0)</f>
        <v>0</v>
      </c>
      <c r="M1010" s="28">
        <f>IFERROR(VLOOKUP(A1010,[2]webService!$A:$I,9,FALSE),0)</f>
        <v>0</v>
      </c>
      <c r="N1010" s="27">
        <f>IFERROR(VLOOKUP(A1010,[3]soaBnafar!$A:$G,2,FALSE),0)</f>
        <v>0</v>
      </c>
      <c r="O1010" s="20">
        <f>IFERROR(VLOOKUP(A1010,[3]soaBnafar!$A:$H,3,FALSE),0)</f>
        <v>0</v>
      </c>
      <c r="P1010" s="20">
        <f>IFERROR(VLOOKUP(A1010,[3]soaBnafar!$A:$G,4,FALSE),0)</f>
        <v>0</v>
      </c>
      <c r="Q1010" s="20">
        <f>IFERROR(VLOOKUP(A1010,[3]soaBnafar!$A:$G,5,FALSE),0)</f>
        <v>0</v>
      </c>
      <c r="R1010" s="20">
        <f>IFERROR(VLOOKUP(A1010,[3]soaBnafar!$A:$G,6,FALSE),0)</f>
        <v>0</v>
      </c>
      <c r="S1010" s="20">
        <f>IFERROR(VLOOKUP(A1010,[3]soaBnafar!$A:$G,7,FALSE),0)</f>
        <v>0</v>
      </c>
      <c r="T1010" s="32">
        <f t="shared" si="182"/>
        <v>0</v>
      </c>
      <c r="U1010" s="21">
        <f t="shared" si="183"/>
        <v>2467164</v>
      </c>
      <c r="V1010" s="21">
        <f t="shared" si="184"/>
        <v>0</v>
      </c>
      <c r="W1010" s="21">
        <f t="shared" si="185"/>
        <v>1233582</v>
      </c>
      <c r="X1010" s="21">
        <f t="shared" si="186"/>
        <v>0</v>
      </c>
      <c r="Y1010" s="33">
        <f t="shared" si="187"/>
        <v>0</v>
      </c>
      <c r="Z1010" s="4" t="str">
        <f t="shared" si="188"/>
        <v>Não</v>
      </c>
      <c r="AA1010" s="4" t="str">
        <f t="shared" si="189"/>
        <v>Sim</v>
      </c>
      <c r="AB1010" s="4" t="str">
        <f t="shared" si="190"/>
        <v>Não</v>
      </c>
      <c r="AC1010" s="4" t="str">
        <f t="shared" si="191"/>
        <v>Sim</v>
      </c>
      <c r="AD1010" s="4" t="str">
        <f t="shared" si="192"/>
        <v>Não</v>
      </c>
      <c r="AE1010" s="30" t="str">
        <f t="shared" si="193"/>
        <v>Não</v>
      </c>
    </row>
    <row r="1011" spans="1:31" x14ac:dyDescent="0.25">
      <c r="A1011" s="23">
        <v>251250</v>
      </c>
      <c r="B1011" s="27">
        <f>IFERROR(VLOOKUP(A1011,[1]Monitoramento_Base_somente_disp!$A:$L,5,FALSE),0)</f>
        <v>87326</v>
      </c>
      <c r="C1011" s="20">
        <f>IFERROR(VLOOKUP(A1011,[1]Monitoramento_Base_somente_disp!$A:$L,6,FALSE),0)</f>
        <v>30791062</v>
      </c>
      <c r="D1011" s="20">
        <f>IFERROR(VLOOKUP(A1011,[1]Monitoramento_Base_somente_disp!$A:$L,7,FALSE),0)</f>
        <v>67857</v>
      </c>
      <c r="E1011" s="20">
        <f>IFERROR(VLOOKUP(A1011,[1]Monitoramento_Base_somente_disp!$A:$L,8,FALSE),0)</f>
        <v>14888286</v>
      </c>
      <c r="F1011" s="20">
        <f>IFERROR(VLOOKUP(A1011,[1]Monitoramento_Base_somente_disp!$A:$L,9,FALSE),0)</f>
        <v>0</v>
      </c>
      <c r="G1011" s="28">
        <f>IFERROR(VLOOKUP(A1011,[1]Monitoramento_Base_somente_disp!$A:$L,10,FALSE),0)</f>
        <v>0</v>
      </c>
      <c r="H1011" s="27">
        <f>IFERROR(VLOOKUP(A1011,[2]webService!$A:$I,4,FALSE),0)</f>
        <v>0</v>
      </c>
      <c r="I1011" s="20">
        <f>IFERROR(VLOOKUP(A1011,[2]webService!$A:$II,5,FALSE),0)</f>
        <v>0</v>
      </c>
      <c r="J1011" s="20">
        <f>IFERROR(VLOOKUP(A1011,[2]webService!$A:$I,6,FALSE),0)</f>
        <v>0</v>
      </c>
      <c r="K1011" s="20">
        <f>IFERROR(VLOOKUP(A1011,[2]webService!$A:$I,7,FALSE),0)</f>
        <v>0</v>
      </c>
      <c r="L1011" s="20">
        <f>IFERROR(VLOOKUP(A1011,[2]webService!$A:$I,8,FALSE),0)</f>
        <v>0</v>
      </c>
      <c r="M1011" s="28">
        <f>IFERROR(VLOOKUP(A1011,[2]webService!$A:$I,9,FALSE),0)</f>
        <v>0</v>
      </c>
      <c r="N1011" s="27">
        <f>IFERROR(VLOOKUP(A1011,[3]soaBnafar!$A:$G,2,FALSE),0)</f>
        <v>0</v>
      </c>
      <c r="O1011" s="20">
        <f>IFERROR(VLOOKUP(A1011,[3]soaBnafar!$A:$H,3,FALSE),0)</f>
        <v>0</v>
      </c>
      <c r="P1011" s="20">
        <f>IFERROR(VLOOKUP(A1011,[3]soaBnafar!$A:$G,4,FALSE),0)</f>
        <v>0</v>
      </c>
      <c r="Q1011" s="20">
        <f>IFERROR(VLOOKUP(A1011,[3]soaBnafar!$A:$G,5,FALSE),0)</f>
        <v>0</v>
      </c>
      <c r="R1011" s="20">
        <f>IFERROR(VLOOKUP(A1011,[3]soaBnafar!$A:$G,6,FALSE),0)</f>
        <v>0</v>
      </c>
      <c r="S1011" s="20">
        <f>IFERROR(VLOOKUP(A1011,[3]soaBnafar!$A:$G,7,FALSE),0)</f>
        <v>0</v>
      </c>
      <c r="T1011" s="32">
        <f t="shared" si="182"/>
        <v>87326</v>
      </c>
      <c r="U1011" s="21">
        <f t="shared" si="183"/>
        <v>30791062</v>
      </c>
      <c r="V1011" s="21">
        <f t="shared" si="184"/>
        <v>67857</v>
      </c>
      <c r="W1011" s="21">
        <f t="shared" si="185"/>
        <v>14888286</v>
      </c>
      <c r="X1011" s="21">
        <f t="shared" si="186"/>
        <v>0</v>
      </c>
      <c r="Y1011" s="33">
        <f t="shared" si="187"/>
        <v>0</v>
      </c>
      <c r="Z1011" s="4" t="str">
        <f t="shared" si="188"/>
        <v>Sim</v>
      </c>
      <c r="AA1011" s="4" t="str">
        <f t="shared" si="189"/>
        <v>Sim</v>
      </c>
      <c r="AB1011" s="4" t="str">
        <f t="shared" si="190"/>
        <v>Sim</v>
      </c>
      <c r="AC1011" s="4" t="str">
        <f t="shared" si="191"/>
        <v>Sim</v>
      </c>
      <c r="AD1011" s="4" t="str">
        <f t="shared" si="192"/>
        <v>Não</v>
      </c>
      <c r="AE1011" s="30" t="str">
        <f t="shared" si="193"/>
        <v>Não</v>
      </c>
    </row>
    <row r="1012" spans="1:31" x14ac:dyDescent="0.25">
      <c r="A1012" s="23">
        <v>251260</v>
      </c>
      <c r="B1012" s="27">
        <f>IFERROR(VLOOKUP(A1012,[1]Monitoramento_Base_somente_disp!$A:$L,5,FALSE),0)</f>
        <v>21273</v>
      </c>
      <c r="C1012" s="20">
        <f>IFERROR(VLOOKUP(A1012,[1]Monitoramento_Base_somente_disp!$A:$L,6,FALSE),0)</f>
        <v>1753594</v>
      </c>
      <c r="D1012" s="20">
        <f>IFERROR(VLOOKUP(A1012,[1]Monitoramento_Base_somente_disp!$A:$L,7,FALSE),0)</f>
        <v>8841</v>
      </c>
      <c r="E1012" s="20">
        <f>IFERROR(VLOOKUP(A1012,[1]Monitoramento_Base_somente_disp!$A:$L,8,FALSE),0)</f>
        <v>806238</v>
      </c>
      <c r="F1012" s="20">
        <f>IFERROR(VLOOKUP(A1012,[1]Monitoramento_Base_somente_disp!$A:$L,9,FALSE),0)</f>
        <v>0</v>
      </c>
      <c r="G1012" s="28">
        <f>IFERROR(VLOOKUP(A1012,[1]Monitoramento_Base_somente_disp!$A:$L,10,FALSE),0)</f>
        <v>0</v>
      </c>
      <c r="H1012" s="27">
        <f>IFERROR(VLOOKUP(A1012,[2]webService!$A:$I,4,FALSE),0)</f>
        <v>0</v>
      </c>
      <c r="I1012" s="20">
        <f>IFERROR(VLOOKUP(A1012,[2]webService!$A:$II,5,FALSE),0)</f>
        <v>0</v>
      </c>
      <c r="J1012" s="20">
        <f>IFERROR(VLOOKUP(A1012,[2]webService!$A:$I,6,FALSE),0)</f>
        <v>0</v>
      </c>
      <c r="K1012" s="20">
        <f>IFERROR(VLOOKUP(A1012,[2]webService!$A:$I,7,FALSE),0)</f>
        <v>0</v>
      </c>
      <c r="L1012" s="20">
        <f>IFERROR(VLOOKUP(A1012,[2]webService!$A:$I,8,FALSE),0)</f>
        <v>0</v>
      </c>
      <c r="M1012" s="28">
        <f>IFERROR(VLOOKUP(A1012,[2]webService!$A:$I,9,FALSE),0)</f>
        <v>0</v>
      </c>
      <c r="N1012" s="27">
        <f>IFERROR(VLOOKUP(A1012,[3]soaBnafar!$A:$G,2,FALSE),0)</f>
        <v>0</v>
      </c>
      <c r="O1012" s="20">
        <f>IFERROR(VLOOKUP(A1012,[3]soaBnafar!$A:$H,3,FALSE),0)</f>
        <v>0</v>
      </c>
      <c r="P1012" s="20">
        <f>IFERROR(VLOOKUP(A1012,[3]soaBnafar!$A:$G,4,FALSE),0)</f>
        <v>0</v>
      </c>
      <c r="Q1012" s="20">
        <f>IFERROR(VLOOKUP(A1012,[3]soaBnafar!$A:$G,5,FALSE),0)</f>
        <v>0</v>
      </c>
      <c r="R1012" s="20">
        <f>IFERROR(VLOOKUP(A1012,[3]soaBnafar!$A:$G,6,FALSE),0)</f>
        <v>0</v>
      </c>
      <c r="S1012" s="20">
        <f>IFERROR(VLOOKUP(A1012,[3]soaBnafar!$A:$G,7,FALSE),0)</f>
        <v>0</v>
      </c>
      <c r="T1012" s="32">
        <f t="shared" si="182"/>
        <v>21273</v>
      </c>
      <c r="U1012" s="21">
        <f t="shared" si="183"/>
        <v>1753594</v>
      </c>
      <c r="V1012" s="21">
        <f t="shared" si="184"/>
        <v>8841</v>
      </c>
      <c r="W1012" s="21">
        <f t="shared" si="185"/>
        <v>806238</v>
      </c>
      <c r="X1012" s="21">
        <f t="shared" si="186"/>
        <v>0</v>
      </c>
      <c r="Y1012" s="33">
        <f t="shared" si="187"/>
        <v>0</v>
      </c>
      <c r="Z1012" s="4" t="str">
        <f t="shared" si="188"/>
        <v>Sim</v>
      </c>
      <c r="AA1012" s="4" t="str">
        <f t="shared" si="189"/>
        <v>Sim</v>
      </c>
      <c r="AB1012" s="4" t="str">
        <f t="shared" si="190"/>
        <v>Sim</v>
      </c>
      <c r="AC1012" s="4" t="str">
        <f t="shared" si="191"/>
        <v>Sim</v>
      </c>
      <c r="AD1012" s="4" t="str">
        <f t="shared" si="192"/>
        <v>Não</v>
      </c>
      <c r="AE1012" s="30" t="str">
        <f t="shared" si="193"/>
        <v>Não</v>
      </c>
    </row>
    <row r="1013" spans="1:31" x14ac:dyDescent="0.25">
      <c r="A1013" s="23">
        <v>251272</v>
      </c>
      <c r="B1013" s="27">
        <f>IFERROR(VLOOKUP(A1013,[1]Monitoramento_Base_somente_disp!$A:$L,5,FALSE),0)</f>
        <v>2630</v>
      </c>
      <c r="C1013" s="20">
        <f>IFERROR(VLOOKUP(A1013,[1]Monitoramento_Base_somente_disp!$A:$L,6,FALSE),0)</f>
        <v>2118384</v>
      </c>
      <c r="D1013" s="20">
        <f>IFERROR(VLOOKUP(A1013,[1]Monitoramento_Base_somente_disp!$A:$L,7,FALSE),0)</f>
        <v>1211</v>
      </c>
      <c r="E1013" s="20">
        <f>IFERROR(VLOOKUP(A1013,[1]Monitoramento_Base_somente_disp!$A:$L,8,FALSE),0)</f>
        <v>982027</v>
      </c>
      <c r="F1013" s="20">
        <f>IFERROR(VLOOKUP(A1013,[1]Monitoramento_Base_somente_disp!$A:$L,9,FALSE),0)</f>
        <v>0</v>
      </c>
      <c r="G1013" s="28">
        <f>IFERROR(VLOOKUP(A1013,[1]Monitoramento_Base_somente_disp!$A:$L,10,FALSE),0)</f>
        <v>0</v>
      </c>
      <c r="H1013" s="27">
        <f>IFERROR(VLOOKUP(A1013,[2]webService!$A:$I,4,FALSE),0)</f>
        <v>0</v>
      </c>
      <c r="I1013" s="20">
        <f>IFERROR(VLOOKUP(A1013,[2]webService!$A:$II,5,FALSE),0)</f>
        <v>0</v>
      </c>
      <c r="J1013" s="20">
        <f>IFERROR(VLOOKUP(A1013,[2]webService!$A:$I,6,FALSE),0)</f>
        <v>0</v>
      </c>
      <c r="K1013" s="20">
        <f>IFERROR(VLOOKUP(A1013,[2]webService!$A:$I,7,FALSE),0)</f>
        <v>0</v>
      </c>
      <c r="L1013" s="20">
        <f>IFERROR(VLOOKUP(A1013,[2]webService!$A:$I,8,FALSE),0)</f>
        <v>0</v>
      </c>
      <c r="M1013" s="28">
        <f>IFERROR(VLOOKUP(A1013,[2]webService!$A:$I,9,FALSE),0)</f>
        <v>0</v>
      </c>
      <c r="N1013" s="27">
        <f>IFERROR(VLOOKUP(A1013,[3]soaBnafar!$A:$G,2,FALSE),0)</f>
        <v>0</v>
      </c>
      <c r="O1013" s="20">
        <f>IFERROR(VLOOKUP(A1013,[3]soaBnafar!$A:$H,3,FALSE),0)</f>
        <v>0</v>
      </c>
      <c r="P1013" s="20">
        <f>IFERROR(VLOOKUP(A1013,[3]soaBnafar!$A:$G,4,FALSE),0)</f>
        <v>0</v>
      </c>
      <c r="Q1013" s="20">
        <f>IFERROR(VLOOKUP(A1013,[3]soaBnafar!$A:$G,5,FALSE),0)</f>
        <v>0</v>
      </c>
      <c r="R1013" s="20">
        <f>IFERROR(VLOOKUP(A1013,[3]soaBnafar!$A:$G,6,FALSE),0)</f>
        <v>0</v>
      </c>
      <c r="S1013" s="20">
        <f>IFERROR(VLOOKUP(A1013,[3]soaBnafar!$A:$G,7,FALSE),0)</f>
        <v>0</v>
      </c>
      <c r="T1013" s="32">
        <f t="shared" si="182"/>
        <v>2630</v>
      </c>
      <c r="U1013" s="21">
        <f t="shared" si="183"/>
        <v>2118384</v>
      </c>
      <c r="V1013" s="21">
        <f t="shared" si="184"/>
        <v>1211</v>
      </c>
      <c r="W1013" s="21">
        <f t="shared" si="185"/>
        <v>982027</v>
      </c>
      <c r="X1013" s="21">
        <f t="shared" si="186"/>
        <v>0</v>
      </c>
      <c r="Y1013" s="33">
        <f t="shared" si="187"/>
        <v>0</v>
      </c>
      <c r="Z1013" s="4" t="str">
        <f t="shared" si="188"/>
        <v>Sim</v>
      </c>
      <c r="AA1013" s="4" t="str">
        <f t="shared" si="189"/>
        <v>Sim</v>
      </c>
      <c r="AB1013" s="4" t="str">
        <f t="shared" si="190"/>
        <v>Sim</v>
      </c>
      <c r="AC1013" s="4" t="str">
        <f t="shared" si="191"/>
        <v>Sim</v>
      </c>
      <c r="AD1013" s="4" t="str">
        <f t="shared" si="192"/>
        <v>Não</v>
      </c>
      <c r="AE1013" s="30" t="str">
        <f t="shared" si="193"/>
        <v>Não</v>
      </c>
    </row>
    <row r="1014" spans="1:31" x14ac:dyDescent="0.25">
      <c r="A1014" s="23">
        <v>251274</v>
      </c>
      <c r="B1014" s="27">
        <f>IFERROR(VLOOKUP(A1014,[1]Monitoramento_Base_somente_disp!$A:$L,5,FALSE),0)</f>
        <v>18270</v>
      </c>
      <c r="C1014" s="20">
        <f>IFERROR(VLOOKUP(A1014,[1]Monitoramento_Base_somente_disp!$A:$L,6,FALSE),0)</f>
        <v>1306064</v>
      </c>
      <c r="D1014" s="20">
        <f>IFERROR(VLOOKUP(A1014,[1]Monitoramento_Base_somente_disp!$A:$L,7,FALSE),0)</f>
        <v>7784</v>
      </c>
      <c r="E1014" s="20">
        <f>IFERROR(VLOOKUP(A1014,[1]Monitoramento_Base_somente_disp!$A:$L,8,FALSE),0)</f>
        <v>680326</v>
      </c>
      <c r="F1014" s="20">
        <f>IFERROR(VLOOKUP(A1014,[1]Monitoramento_Base_somente_disp!$A:$L,9,FALSE),0)</f>
        <v>0</v>
      </c>
      <c r="G1014" s="28">
        <f>IFERROR(VLOOKUP(A1014,[1]Monitoramento_Base_somente_disp!$A:$L,10,FALSE),0)</f>
        <v>0</v>
      </c>
      <c r="H1014" s="27">
        <f>IFERROR(VLOOKUP(A1014,[2]webService!$A:$I,4,FALSE),0)</f>
        <v>0</v>
      </c>
      <c r="I1014" s="20">
        <f>IFERROR(VLOOKUP(A1014,[2]webService!$A:$II,5,FALSE),0)</f>
        <v>0</v>
      </c>
      <c r="J1014" s="20">
        <f>IFERROR(VLOOKUP(A1014,[2]webService!$A:$I,6,FALSE),0)</f>
        <v>0</v>
      </c>
      <c r="K1014" s="20">
        <f>IFERROR(VLOOKUP(A1014,[2]webService!$A:$I,7,FALSE),0)</f>
        <v>0</v>
      </c>
      <c r="L1014" s="20">
        <f>IFERROR(VLOOKUP(A1014,[2]webService!$A:$I,8,FALSE),0)</f>
        <v>0</v>
      </c>
      <c r="M1014" s="28">
        <f>IFERROR(VLOOKUP(A1014,[2]webService!$A:$I,9,FALSE),0)</f>
        <v>0</v>
      </c>
      <c r="N1014" s="27">
        <f>IFERROR(VLOOKUP(A1014,[3]soaBnafar!$A:$G,2,FALSE),0)</f>
        <v>0</v>
      </c>
      <c r="O1014" s="20">
        <f>IFERROR(VLOOKUP(A1014,[3]soaBnafar!$A:$H,3,FALSE),0)</f>
        <v>0</v>
      </c>
      <c r="P1014" s="20">
        <f>IFERROR(VLOOKUP(A1014,[3]soaBnafar!$A:$G,4,FALSE),0)</f>
        <v>0</v>
      </c>
      <c r="Q1014" s="20">
        <f>IFERROR(VLOOKUP(A1014,[3]soaBnafar!$A:$G,5,FALSE),0)</f>
        <v>0</v>
      </c>
      <c r="R1014" s="20">
        <f>IFERROR(VLOOKUP(A1014,[3]soaBnafar!$A:$G,6,FALSE),0)</f>
        <v>0</v>
      </c>
      <c r="S1014" s="20">
        <f>IFERROR(VLOOKUP(A1014,[3]soaBnafar!$A:$G,7,FALSE),0)</f>
        <v>0</v>
      </c>
      <c r="T1014" s="32">
        <f t="shared" si="182"/>
        <v>18270</v>
      </c>
      <c r="U1014" s="21">
        <f t="shared" si="183"/>
        <v>1306064</v>
      </c>
      <c r="V1014" s="21">
        <f t="shared" si="184"/>
        <v>7784</v>
      </c>
      <c r="W1014" s="21">
        <f t="shared" si="185"/>
        <v>680326</v>
      </c>
      <c r="X1014" s="21">
        <f t="shared" si="186"/>
        <v>0</v>
      </c>
      <c r="Y1014" s="33">
        <f t="shared" si="187"/>
        <v>0</v>
      </c>
      <c r="Z1014" s="4" t="str">
        <f t="shared" si="188"/>
        <v>Sim</v>
      </c>
      <c r="AA1014" s="4" t="str">
        <f t="shared" si="189"/>
        <v>Sim</v>
      </c>
      <c r="AB1014" s="4" t="str">
        <f t="shared" si="190"/>
        <v>Sim</v>
      </c>
      <c r="AC1014" s="4" t="str">
        <f t="shared" si="191"/>
        <v>Sim</v>
      </c>
      <c r="AD1014" s="4" t="str">
        <f t="shared" si="192"/>
        <v>Não</v>
      </c>
      <c r="AE1014" s="30" t="str">
        <f t="shared" si="193"/>
        <v>Não</v>
      </c>
    </row>
    <row r="1015" spans="1:31" x14ac:dyDescent="0.25">
      <c r="A1015" s="23">
        <v>251275</v>
      </c>
      <c r="B1015" s="27">
        <f>IFERROR(VLOOKUP(A1015,[1]Monitoramento_Base_somente_disp!$A:$L,5,FALSE),0)</f>
        <v>13138</v>
      </c>
      <c r="C1015" s="20">
        <f>IFERROR(VLOOKUP(A1015,[1]Monitoramento_Base_somente_disp!$A:$L,6,FALSE),0)</f>
        <v>9370157</v>
      </c>
      <c r="D1015" s="20">
        <f>IFERROR(VLOOKUP(A1015,[1]Monitoramento_Base_somente_disp!$A:$L,7,FALSE),0)</f>
        <v>459</v>
      </c>
      <c r="E1015" s="20">
        <f>IFERROR(VLOOKUP(A1015,[1]Monitoramento_Base_somente_disp!$A:$L,8,FALSE),0)</f>
        <v>4874560</v>
      </c>
      <c r="F1015" s="20">
        <f>IFERROR(VLOOKUP(A1015,[1]Monitoramento_Base_somente_disp!$A:$L,9,FALSE),0)</f>
        <v>0</v>
      </c>
      <c r="G1015" s="28">
        <f>IFERROR(VLOOKUP(A1015,[1]Monitoramento_Base_somente_disp!$A:$L,10,FALSE),0)</f>
        <v>0</v>
      </c>
      <c r="H1015" s="27">
        <f>IFERROR(VLOOKUP(A1015,[2]webService!$A:$I,4,FALSE),0)</f>
        <v>0</v>
      </c>
      <c r="I1015" s="20">
        <f>IFERROR(VLOOKUP(A1015,[2]webService!$A:$II,5,FALSE),0)</f>
        <v>0</v>
      </c>
      <c r="J1015" s="20">
        <f>IFERROR(VLOOKUP(A1015,[2]webService!$A:$I,6,FALSE),0)</f>
        <v>0</v>
      </c>
      <c r="K1015" s="20">
        <f>IFERROR(VLOOKUP(A1015,[2]webService!$A:$I,7,FALSE),0)</f>
        <v>0</v>
      </c>
      <c r="L1015" s="20">
        <f>IFERROR(VLOOKUP(A1015,[2]webService!$A:$I,8,FALSE),0)</f>
        <v>0</v>
      </c>
      <c r="M1015" s="28">
        <f>IFERROR(VLOOKUP(A1015,[2]webService!$A:$I,9,FALSE),0)</f>
        <v>0</v>
      </c>
      <c r="N1015" s="27">
        <f>IFERROR(VLOOKUP(A1015,[3]soaBnafar!$A:$G,2,FALSE),0)</f>
        <v>0</v>
      </c>
      <c r="O1015" s="20">
        <f>IFERROR(VLOOKUP(A1015,[3]soaBnafar!$A:$H,3,FALSE),0)</f>
        <v>0</v>
      </c>
      <c r="P1015" s="20">
        <f>IFERROR(VLOOKUP(A1015,[3]soaBnafar!$A:$G,4,FALSE),0)</f>
        <v>0</v>
      </c>
      <c r="Q1015" s="20">
        <f>IFERROR(VLOOKUP(A1015,[3]soaBnafar!$A:$G,5,FALSE),0)</f>
        <v>0</v>
      </c>
      <c r="R1015" s="20">
        <f>IFERROR(VLOOKUP(A1015,[3]soaBnafar!$A:$G,6,FALSE),0)</f>
        <v>0</v>
      </c>
      <c r="S1015" s="20">
        <f>IFERROR(VLOOKUP(A1015,[3]soaBnafar!$A:$G,7,FALSE),0)</f>
        <v>0</v>
      </c>
      <c r="T1015" s="32">
        <f t="shared" si="182"/>
        <v>13138</v>
      </c>
      <c r="U1015" s="21">
        <f t="shared" si="183"/>
        <v>9370157</v>
      </c>
      <c r="V1015" s="21">
        <f t="shared" si="184"/>
        <v>459</v>
      </c>
      <c r="W1015" s="21">
        <f t="shared" si="185"/>
        <v>4874560</v>
      </c>
      <c r="X1015" s="21">
        <f t="shared" si="186"/>
        <v>0</v>
      </c>
      <c r="Y1015" s="33">
        <f t="shared" si="187"/>
        <v>0</v>
      </c>
      <c r="Z1015" s="4" t="str">
        <f t="shared" si="188"/>
        <v>Sim</v>
      </c>
      <c r="AA1015" s="4" t="str">
        <f t="shared" si="189"/>
        <v>Sim</v>
      </c>
      <c r="AB1015" s="4" t="str">
        <f t="shared" si="190"/>
        <v>Sim</v>
      </c>
      <c r="AC1015" s="4" t="str">
        <f t="shared" si="191"/>
        <v>Sim</v>
      </c>
      <c r="AD1015" s="4" t="str">
        <f t="shared" si="192"/>
        <v>Não</v>
      </c>
      <c r="AE1015" s="30" t="str">
        <f t="shared" si="193"/>
        <v>Não</v>
      </c>
    </row>
    <row r="1016" spans="1:31" x14ac:dyDescent="0.25">
      <c r="A1016" s="23">
        <v>251276</v>
      </c>
      <c r="B1016" s="27">
        <f>IFERROR(VLOOKUP(A1016,[1]Monitoramento_Base_somente_disp!$A:$L,5,FALSE),0)</f>
        <v>9408</v>
      </c>
      <c r="C1016" s="20">
        <f>IFERROR(VLOOKUP(A1016,[1]Monitoramento_Base_somente_disp!$A:$L,6,FALSE),0)</f>
        <v>3545095</v>
      </c>
      <c r="D1016" s="20">
        <f>IFERROR(VLOOKUP(A1016,[1]Monitoramento_Base_somente_disp!$A:$L,7,FALSE),0)</f>
        <v>7102</v>
      </c>
      <c r="E1016" s="20">
        <f>IFERROR(VLOOKUP(A1016,[1]Monitoramento_Base_somente_disp!$A:$L,8,FALSE),0)</f>
        <v>2018764</v>
      </c>
      <c r="F1016" s="20">
        <f>IFERROR(VLOOKUP(A1016,[1]Monitoramento_Base_somente_disp!$A:$L,9,FALSE),0)</f>
        <v>0</v>
      </c>
      <c r="G1016" s="28">
        <f>IFERROR(VLOOKUP(A1016,[1]Monitoramento_Base_somente_disp!$A:$L,10,FALSE),0)</f>
        <v>0</v>
      </c>
      <c r="H1016" s="27">
        <f>IFERROR(VLOOKUP(A1016,[2]webService!$A:$I,4,FALSE),0)</f>
        <v>0</v>
      </c>
      <c r="I1016" s="20">
        <f>IFERROR(VLOOKUP(A1016,[2]webService!$A:$II,5,FALSE),0)</f>
        <v>0</v>
      </c>
      <c r="J1016" s="20">
        <f>IFERROR(VLOOKUP(A1016,[2]webService!$A:$I,6,FALSE),0)</f>
        <v>0</v>
      </c>
      <c r="K1016" s="20">
        <f>IFERROR(VLOOKUP(A1016,[2]webService!$A:$I,7,FALSE),0)</f>
        <v>0</v>
      </c>
      <c r="L1016" s="20">
        <f>IFERROR(VLOOKUP(A1016,[2]webService!$A:$I,8,FALSE),0)</f>
        <v>0</v>
      </c>
      <c r="M1016" s="28">
        <f>IFERROR(VLOOKUP(A1016,[2]webService!$A:$I,9,FALSE),0)</f>
        <v>0</v>
      </c>
      <c r="N1016" s="27">
        <f>IFERROR(VLOOKUP(A1016,[3]soaBnafar!$A:$G,2,FALSE),0)</f>
        <v>0</v>
      </c>
      <c r="O1016" s="20">
        <f>IFERROR(VLOOKUP(A1016,[3]soaBnafar!$A:$H,3,FALSE),0)</f>
        <v>0</v>
      </c>
      <c r="P1016" s="20">
        <f>IFERROR(VLOOKUP(A1016,[3]soaBnafar!$A:$G,4,FALSE),0)</f>
        <v>0</v>
      </c>
      <c r="Q1016" s="20">
        <f>IFERROR(VLOOKUP(A1016,[3]soaBnafar!$A:$G,5,FALSE),0)</f>
        <v>0</v>
      </c>
      <c r="R1016" s="20">
        <f>IFERROR(VLOOKUP(A1016,[3]soaBnafar!$A:$G,6,FALSE),0)</f>
        <v>0</v>
      </c>
      <c r="S1016" s="20">
        <f>IFERROR(VLOOKUP(A1016,[3]soaBnafar!$A:$G,7,FALSE),0)</f>
        <v>0</v>
      </c>
      <c r="T1016" s="32">
        <f t="shared" si="182"/>
        <v>9408</v>
      </c>
      <c r="U1016" s="21">
        <f t="shared" si="183"/>
        <v>3545095</v>
      </c>
      <c r="V1016" s="21">
        <f t="shared" si="184"/>
        <v>7102</v>
      </c>
      <c r="W1016" s="21">
        <f t="shared" si="185"/>
        <v>2018764</v>
      </c>
      <c r="X1016" s="21">
        <f t="shared" si="186"/>
        <v>0</v>
      </c>
      <c r="Y1016" s="33">
        <f t="shared" si="187"/>
        <v>0</v>
      </c>
      <c r="Z1016" s="4" t="str">
        <f t="shared" si="188"/>
        <v>Sim</v>
      </c>
      <c r="AA1016" s="4" t="str">
        <f t="shared" si="189"/>
        <v>Sim</v>
      </c>
      <c r="AB1016" s="4" t="str">
        <f t="shared" si="190"/>
        <v>Sim</v>
      </c>
      <c r="AC1016" s="4" t="str">
        <f t="shared" si="191"/>
        <v>Sim</v>
      </c>
      <c r="AD1016" s="4" t="str">
        <f t="shared" si="192"/>
        <v>Não</v>
      </c>
      <c r="AE1016" s="30" t="str">
        <f t="shared" si="193"/>
        <v>Não</v>
      </c>
    </row>
    <row r="1017" spans="1:31" x14ac:dyDescent="0.25">
      <c r="A1017" s="23">
        <v>251278</v>
      </c>
      <c r="B1017" s="27">
        <f>IFERROR(VLOOKUP(A1017,[1]Monitoramento_Base_somente_disp!$A:$L,5,FALSE),0)</f>
        <v>3466</v>
      </c>
      <c r="C1017" s="20">
        <f>IFERROR(VLOOKUP(A1017,[1]Monitoramento_Base_somente_disp!$A:$L,6,FALSE),0)</f>
        <v>4537217</v>
      </c>
      <c r="D1017" s="20">
        <f>IFERROR(VLOOKUP(A1017,[1]Monitoramento_Base_somente_disp!$A:$L,7,FALSE),0)</f>
        <v>1409</v>
      </c>
      <c r="E1017" s="20">
        <f>IFERROR(VLOOKUP(A1017,[1]Monitoramento_Base_somente_disp!$A:$L,8,FALSE),0)</f>
        <v>2233678</v>
      </c>
      <c r="F1017" s="20">
        <f>IFERROR(VLOOKUP(A1017,[1]Monitoramento_Base_somente_disp!$A:$L,9,FALSE),0)</f>
        <v>0</v>
      </c>
      <c r="G1017" s="28">
        <f>IFERROR(VLOOKUP(A1017,[1]Monitoramento_Base_somente_disp!$A:$L,10,FALSE),0)</f>
        <v>0</v>
      </c>
      <c r="H1017" s="27">
        <f>IFERROR(VLOOKUP(A1017,[2]webService!$A:$I,4,FALSE),0)</f>
        <v>0</v>
      </c>
      <c r="I1017" s="20">
        <f>IFERROR(VLOOKUP(A1017,[2]webService!$A:$II,5,FALSE),0)</f>
        <v>0</v>
      </c>
      <c r="J1017" s="20">
        <f>IFERROR(VLOOKUP(A1017,[2]webService!$A:$I,6,FALSE),0)</f>
        <v>0</v>
      </c>
      <c r="K1017" s="20">
        <f>IFERROR(VLOOKUP(A1017,[2]webService!$A:$I,7,FALSE),0)</f>
        <v>0</v>
      </c>
      <c r="L1017" s="20">
        <f>IFERROR(VLOOKUP(A1017,[2]webService!$A:$I,8,FALSE),0)</f>
        <v>0</v>
      </c>
      <c r="M1017" s="28">
        <f>IFERROR(VLOOKUP(A1017,[2]webService!$A:$I,9,FALSE),0)</f>
        <v>0</v>
      </c>
      <c r="N1017" s="27">
        <f>IFERROR(VLOOKUP(A1017,[3]soaBnafar!$A:$G,2,FALSE),0)</f>
        <v>0</v>
      </c>
      <c r="O1017" s="20">
        <f>IFERROR(VLOOKUP(A1017,[3]soaBnafar!$A:$H,3,FALSE),0)</f>
        <v>0</v>
      </c>
      <c r="P1017" s="20">
        <f>IFERROR(VLOOKUP(A1017,[3]soaBnafar!$A:$G,4,FALSE),0)</f>
        <v>0</v>
      </c>
      <c r="Q1017" s="20">
        <f>IFERROR(VLOOKUP(A1017,[3]soaBnafar!$A:$G,5,FALSE),0)</f>
        <v>0</v>
      </c>
      <c r="R1017" s="20">
        <f>IFERROR(VLOOKUP(A1017,[3]soaBnafar!$A:$G,6,FALSE),0)</f>
        <v>0</v>
      </c>
      <c r="S1017" s="20">
        <f>IFERROR(VLOOKUP(A1017,[3]soaBnafar!$A:$G,7,FALSE),0)</f>
        <v>0</v>
      </c>
      <c r="T1017" s="32">
        <f t="shared" si="182"/>
        <v>3466</v>
      </c>
      <c r="U1017" s="21">
        <f t="shared" si="183"/>
        <v>4537217</v>
      </c>
      <c r="V1017" s="21">
        <f t="shared" si="184"/>
        <v>1409</v>
      </c>
      <c r="W1017" s="21">
        <f t="shared" si="185"/>
        <v>2233678</v>
      </c>
      <c r="X1017" s="21">
        <f t="shared" si="186"/>
        <v>0</v>
      </c>
      <c r="Y1017" s="33">
        <f t="shared" si="187"/>
        <v>0</v>
      </c>
      <c r="Z1017" s="4" t="str">
        <f t="shared" si="188"/>
        <v>Sim</v>
      </c>
      <c r="AA1017" s="4" t="str">
        <f t="shared" si="189"/>
        <v>Sim</v>
      </c>
      <c r="AB1017" s="4" t="str">
        <f t="shared" si="190"/>
        <v>Sim</v>
      </c>
      <c r="AC1017" s="4" t="str">
        <f t="shared" si="191"/>
        <v>Sim</v>
      </c>
      <c r="AD1017" s="4" t="str">
        <f t="shared" si="192"/>
        <v>Não</v>
      </c>
      <c r="AE1017" s="30" t="str">
        <f t="shared" si="193"/>
        <v>Não</v>
      </c>
    </row>
    <row r="1018" spans="1:31" x14ac:dyDescent="0.25">
      <c r="A1018" s="23">
        <v>251280</v>
      </c>
      <c r="B1018" s="27">
        <f>IFERROR(VLOOKUP(A1018,[1]Monitoramento_Base_somente_disp!$A:$L,5,FALSE),0)</f>
        <v>0</v>
      </c>
      <c r="C1018" s="20">
        <f>IFERROR(VLOOKUP(A1018,[1]Monitoramento_Base_somente_disp!$A:$L,6,FALSE),0)</f>
        <v>0</v>
      </c>
      <c r="D1018" s="20">
        <f>IFERROR(VLOOKUP(A1018,[1]Monitoramento_Base_somente_disp!$A:$L,7,FALSE),0)</f>
        <v>0</v>
      </c>
      <c r="E1018" s="20">
        <f>IFERROR(VLOOKUP(A1018,[1]Monitoramento_Base_somente_disp!$A:$L,8,FALSE),0)</f>
        <v>0</v>
      </c>
      <c r="F1018" s="20">
        <f>IFERROR(VLOOKUP(A1018,[1]Monitoramento_Base_somente_disp!$A:$L,9,FALSE),0)</f>
        <v>0</v>
      </c>
      <c r="G1018" s="28">
        <f>IFERROR(VLOOKUP(A1018,[1]Monitoramento_Base_somente_disp!$A:$L,10,FALSE),0)</f>
        <v>0</v>
      </c>
      <c r="H1018" s="27">
        <f>IFERROR(VLOOKUP(A1018,[2]webService!$A:$I,4,FALSE),0)</f>
        <v>0</v>
      </c>
      <c r="I1018" s="20">
        <f>IFERROR(VLOOKUP(A1018,[2]webService!$A:$II,5,FALSE),0)</f>
        <v>0</v>
      </c>
      <c r="J1018" s="20">
        <f>IFERROR(VLOOKUP(A1018,[2]webService!$A:$I,6,FALSE),0)</f>
        <v>0</v>
      </c>
      <c r="K1018" s="20">
        <f>IFERROR(VLOOKUP(A1018,[2]webService!$A:$I,7,FALSE),0)</f>
        <v>0</v>
      </c>
      <c r="L1018" s="20">
        <f>IFERROR(VLOOKUP(A1018,[2]webService!$A:$I,8,FALSE),0)</f>
        <v>0</v>
      </c>
      <c r="M1018" s="28">
        <f>IFERROR(VLOOKUP(A1018,[2]webService!$A:$I,9,FALSE),0)</f>
        <v>0</v>
      </c>
      <c r="N1018" s="27">
        <f>IFERROR(VLOOKUP(A1018,[3]soaBnafar!$A:$G,2,FALSE),0)</f>
        <v>0</v>
      </c>
      <c r="O1018" s="20">
        <f>IFERROR(VLOOKUP(A1018,[3]soaBnafar!$A:$H,3,FALSE),0)</f>
        <v>0</v>
      </c>
      <c r="P1018" s="20">
        <f>IFERROR(VLOOKUP(A1018,[3]soaBnafar!$A:$G,4,FALSE),0)</f>
        <v>0</v>
      </c>
      <c r="Q1018" s="20">
        <f>IFERROR(VLOOKUP(A1018,[3]soaBnafar!$A:$G,5,FALSE),0)</f>
        <v>0</v>
      </c>
      <c r="R1018" s="20">
        <f>IFERROR(VLOOKUP(A1018,[3]soaBnafar!$A:$G,6,FALSE),0)</f>
        <v>0</v>
      </c>
      <c r="S1018" s="20">
        <f>IFERROR(VLOOKUP(A1018,[3]soaBnafar!$A:$G,7,FALSE),0)</f>
        <v>0</v>
      </c>
      <c r="T1018" s="32">
        <f t="shared" si="182"/>
        <v>0</v>
      </c>
      <c r="U1018" s="21">
        <f t="shared" si="183"/>
        <v>0</v>
      </c>
      <c r="V1018" s="21">
        <f t="shared" si="184"/>
        <v>0</v>
      </c>
      <c r="W1018" s="21">
        <f t="shared" si="185"/>
        <v>0</v>
      </c>
      <c r="X1018" s="21">
        <f t="shared" si="186"/>
        <v>0</v>
      </c>
      <c r="Y1018" s="33">
        <f t="shared" si="187"/>
        <v>0</v>
      </c>
      <c r="Z1018" s="4" t="str">
        <f t="shared" si="188"/>
        <v>Não</v>
      </c>
      <c r="AA1018" s="4" t="str">
        <f t="shared" si="189"/>
        <v>Não</v>
      </c>
      <c r="AB1018" s="4" t="str">
        <f t="shared" si="190"/>
        <v>Não</v>
      </c>
      <c r="AC1018" s="4" t="str">
        <f t="shared" si="191"/>
        <v>Não</v>
      </c>
      <c r="AD1018" s="4" t="str">
        <f t="shared" si="192"/>
        <v>Não</v>
      </c>
      <c r="AE1018" s="30" t="str">
        <f t="shared" si="193"/>
        <v>Não</v>
      </c>
    </row>
    <row r="1019" spans="1:31" x14ac:dyDescent="0.25">
      <c r="A1019" s="23">
        <v>251290</v>
      </c>
      <c r="B1019" s="27">
        <f>IFERROR(VLOOKUP(A1019,[1]Monitoramento_Base_somente_disp!$A:$L,5,FALSE),0)</f>
        <v>43039</v>
      </c>
      <c r="C1019" s="20">
        <f>IFERROR(VLOOKUP(A1019,[1]Monitoramento_Base_somente_disp!$A:$L,6,FALSE),0)</f>
        <v>6991139</v>
      </c>
      <c r="D1019" s="20">
        <f>IFERROR(VLOOKUP(A1019,[1]Monitoramento_Base_somente_disp!$A:$L,7,FALSE),0)</f>
        <v>33441</v>
      </c>
      <c r="E1019" s="20">
        <f>IFERROR(VLOOKUP(A1019,[1]Monitoramento_Base_somente_disp!$A:$L,8,FALSE),0)</f>
        <v>3489965</v>
      </c>
      <c r="F1019" s="20">
        <f>IFERROR(VLOOKUP(A1019,[1]Monitoramento_Base_somente_disp!$A:$L,9,FALSE),0)</f>
        <v>0</v>
      </c>
      <c r="G1019" s="28">
        <f>IFERROR(VLOOKUP(A1019,[1]Monitoramento_Base_somente_disp!$A:$L,10,FALSE),0)</f>
        <v>0</v>
      </c>
      <c r="H1019" s="27">
        <f>IFERROR(VLOOKUP(A1019,[2]webService!$A:$I,4,FALSE),0)</f>
        <v>0</v>
      </c>
      <c r="I1019" s="20">
        <f>IFERROR(VLOOKUP(A1019,[2]webService!$A:$II,5,FALSE),0)</f>
        <v>0</v>
      </c>
      <c r="J1019" s="20">
        <f>IFERROR(VLOOKUP(A1019,[2]webService!$A:$I,6,FALSE),0)</f>
        <v>0</v>
      </c>
      <c r="K1019" s="20">
        <f>IFERROR(VLOOKUP(A1019,[2]webService!$A:$I,7,FALSE),0)</f>
        <v>0</v>
      </c>
      <c r="L1019" s="20">
        <f>IFERROR(VLOOKUP(A1019,[2]webService!$A:$I,8,FALSE),0)</f>
        <v>0</v>
      </c>
      <c r="M1019" s="28">
        <f>IFERROR(VLOOKUP(A1019,[2]webService!$A:$I,9,FALSE),0)</f>
        <v>0</v>
      </c>
      <c r="N1019" s="27">
        <f>IFERROR(VLOOKUP(A1019,[3]soaBnafar!$A:$G,2,FALSE),0)</f>
        <v>0</v>
      </c>
      <c r="O1019" s="20">
        <f>IFERROR(VLOOKUP(A1019,[3]soaBnafar!$A:$H,3,FALSE),0)</f>
        <v>0</v>
      </c>
      <c r="P1019" s="20">
        <f>IFERROR(VLOOKUP(A1019,[3]soaBnafar!$A:$G,4,FALSE),0)</f>
        <v>0</v>
      </c>
      <c r="Q1019" s="20">
        <f>IFERROR(VLOOKUP(A1019,[3]soaBnafar!$A:$G,5,FALSE),0)</f>
        <v>0</v>
      </c>
      <c r="R1019" s="20">
        <f>IFERROR(VLOOKUP(A1019,[3]soaBnafar!$A:$G,6,FALSE),0)</f>
        <v>0</v>
      </c>
      <c r="S1019" s="20">
        <f>IFERROR(VLOOKUP(A1019,[3]soaBnafar!$A:$G,7,FALSE),0)</f>
        <v>0</v>
      </c>
      <c r="T1019" s="32">
        <f t="shared" si="182"/>
        <v>43039</v>
      </c>
      <c r="U1019" s="21">
        <f t="shared" si="183"/>
        <v>6991139</v>
      </c>
      <c r="V1019" s="21">
        <f t="shared" si="184"/>
        <v>33441</v>
      </c>
      <c r="W1019" s="21">
        <f t="shared" si="185"/>
        <v>3489965</v>
      </c>
      <c r="X1019" s="21">
        <f t="shared" si="186"/>
        <v>0</v>
      </c>
      <c r="Y1019" s="33">
        <f t="shared" si="187"/>
        <v>0</v>
      </c>
      <c r="Z1019" s="4" t="str">
        <f t="shared" si="188"/>
        <v>Sim</v>
      </c>
      <c r="AA1019" s="4" t="str">
        <f t="shared" si="189"/>
        <v>Sim</v>
      </c>
      <c r="AB1019" s="4" t="str">
        <f t="shared" si="190"/>
        <v>Sim</v>
      </c>
      <c r="AC1019" s="4" t="str">
        <f t="shared" si="191"/>
        <v>Sim</v>
      </c>
      <c r="AD1019" s="4" t="str">
        <f t="shared" si="192"/>
        <v>Não</v>
      </c>
      <c r="AE1019" s="30" t="str">
        <f t="shared" si="193"/>
        <v>Não</v>
      </c>
    </row>
    <row r="1020" spans="1:31" x14ac:dyDescent="0.25">
      <c r="A1020" s="23">
        <v>251300</v>
      </c>
      <c r="B1020" s="27">
        <f>IFERROR(VLOOKUP(A1020,[1]Monitoramento_Base_somente_disp!$A:$L,5,FALSE),0)</f>
        <v>26536</v>
      </c>
      <c r="C1020" s="20">
        <f>IFERROR(VLOOKUP(A1020,[1]Monitoramento_Base_somente_disp!$A:$L,6,FALSE),0)</f>
        <v>8661841</v>
      </c>
      <c r="D1020" s="20">
        <f>IFERROR(VLOOKUP(A1020,[1]Monitoramento_Base_somente_disp!$A:$L,7,FALSE),0)</f>
        <v>15810</v>
      </c>
      <c r="E1020" s="20">
        <f>IFERROR(VLOOKUP(A1020,[1]Monitoramento_Base_somente_disp!$A:$L,8,FALSE),0)</f>
        <v>3945433</v>
      </c>
      <c r="F1020" s="20">
        <f>IFERROR(VLOOKUP(A1020,[1]Monitoramento_Base_somente_disp!$A:$L,9,FALSE),0)</f>
        <v>0</v>
      </c>
      <c r="G1020" s="28">
        <f>IFERROR(VLOOKUP(A1020,[1]Monitoramento_Base_somente_disp!$A:$L,10,FALSE),0)</f>
        <v>0</v>
      </c>
      <c r="H1020" s="27">
        <f>IFERROR(VLOOKUP(A1020,[2]webService!$A:$I,4,FALSE),0)</f>
        <v>0</v>
      </c>
      <c r="I1020" s="20">
        <f>IFERROR(VLOOKUP(A1020,[2]webService!$A:$II,5,FALSE),0)</f>
        <v>0</v>
      </c>
      <c r="J1020" s="20">
        <f>IFERROR(VLOOKUP(A1020,[2]webService!$A:$I,6,FALSE),0)</f>
        <v>0</v>
      </c>
      <c r="K1020" s="20">
        <f>IFERROR(VLOOKUP(A1020,[2]webService!$A:$I,7,FALSE),0)</f>
        <v>0</v>
      </c>
      <c r="L1020" s="20">
        <f>IFERROR(VLOOKUP(A1020,[2]webService!$A:$I,8,FALSE),0)</f>
        <v>0</v>
      </c>
      <c r="M1020" s="28">
        <f>IFERROR(VLOOKUP(A1020,[2]webService!$A:$I,9,FALSE),0)</f>
        <v>0</v>
      </c>
      <c r="N1020" s="27">
        <f>IFERROR(VLOOKUP(A1020,[3]soaBnafar!$A:$G,2,FALSE),0)</f>
        <v>0</v>
      </c>
      <c r="O1020" s="20">
        <f>IFERROR(VLOOKUP(A1020,[3]soaBnafar!$A:$H,3,FALSE),0)</f>
        <v>0</v>
      </c>
      <c r="P1020" s="20">
        <f>IFERROR(VLOOKUP(A1020,[3]soaBnafar!$A:$G,4,FALSE),0)</f>
        <v>0</v>
      </c>
      <c r="Q1020" s="20">
        <f>IFERROR(VLOOKUP(A1020,[3]soaBnafar!$A:$G,5,FALSE),0)</f>
        <v>0</v>
      </c>
      <c r="R1020" s="20">
        <f>IFERROR(VLOOKUP(A1020,[3]soaBnafar!$A:$G,6,FALSE),0)</f>
        <v>0</v>
      </c>
      <c r="S1020" s="20">
        <f>IFERROR(VLOOKUP(A1020,[3]soaBnafar!$A:$G,7,FALSE),0)</f>
        <v>0</v>
      </c>
      <c r="T1020" s="32">
        <f t="shared" si="182"/>
        <v>26536</v>
      </c>
      <c r="U1020" s="21">
        <f t="shared" si="183"/>
        <v>8661841</v>
      </c>
      <c r="V1020" s="21">
        <f t="shared" si="184"/>
        <v>15810</v>
      </c>
      <c r="W1020" s="21">
        <f t="shared" si="185"/>
        <v>3945433</v>
      </c>
      <c r="X1020" s="21">
        <f t="shared" si="186"/>
        <v>0</v>
      </c>
      <c r="Y1020" s="33">
        <f t="shared" si="187"/>
        <v>0</v>
      </c>
      <c r="Z1020" s="4" t="str">
        <f t="shared" si="188"/>
        <v>Sim</v>
      </c>
      <c r="AA1020" s="4" t="str">
        <f t="shared" si="189"/>
        <v>Sim</v>
      </c>
      <c r="AB1020" s="4" t="str">
        <f t="shared" si="190"/>
        <v>Sim</v>
      </c>
      <c r="AC1020" s="4" t="str">
        <f t="shared" si="191"/>
        <v>Sim</v>
      </c>
      <c r="AD1020" s="4" t="str">
        <f t="shared" si="192"/>
        <v>Não</v>
      </c>
      <c r="AE1020" s="30" t="str">
        <f t="shared" si="193"/>
        <v>Não</v>
      </c>
    </row>
    <row r="1021" spans="1:31" x14ac:dyDescent="0.25">
      <c r="A1021" s="23">
        <v>251310</v>
      </c>
      <c r="B1021" s="27">
        <f>IFERROR(VLOOKUP(A1021,[1]Monitoramento_Base_somente_disp!$A:$L,5,FALSE),0)</f>
        <v>7743</v>
      </c>
      <c r="C1021" s="20">
        <f>IFERROR(VLOOKUP(A1021,[1]Monitoramento_Base_somente_disp!$A:$L,6,FALSE),0)</f>
        <v>6577335</v>
      </c>
      <c r="D1021" s="20">
        <f>IFERROR(VLOOKUP(A1021,[1]Monitoramento_Base_somente_disp!$A:$L,7,FALSE),0)</f>
        <v>3416</v>
      </c>
      <c r="E1021" s="20">
        <f>IFERROR(VLOOKUP(A1021,[1]Monitoramento_Base_somente_disp!$A:$L,8,FALSE),0)</f>
        <v>3175500</v>
      </c>
      <c r="F1021" s="20">
        <f>IFERROR(VLOOKUP(A1021,[1]Monitoramento_Base_somente_disp!$A:$L,9,FALSE),0)</f>
        <v>0</v>
      </c>
      <c r="G1021" s="28">
        <f>IFERROR(VLOOKUP(A1021,[1]Monitoramento_Base_somente_disp!$A:$L,10,FALSE),0)</f>
        <v>0</v>
      </c>
      <c r="H1021" s="27">
        <f>IFERROR(VLOOKUP(A1021,[2]webService!$A:$I,4,FALSE),0)</f>
        <v>0</v>
      </c>
      <c r="I1021" s="20">
        <f>IFERROR(VLOOKUP(A1021,[2]webService!$A:$II,5,FALSE),0)</f>
        <v>0</v>
      </c>
      <c r="J1021" s="20">
        <f>IFERROR(VLOOKUP(A1021,[2]webService!$A:$I,6,FALSE),0)</f>
        <v>0</v>
      </c>
      <c r="K1021" s="20">
        <f>IFERROR(VLOOKUP(A1021,[2]webService!$A:$I,7,FALSE),0)</f>
        <v>0</v>
      </c>
      <c r="L1021" s="20">
        <f>IFERROR(VLOOKUP(A1021,[2]webService!$A:$I,8,FALSE),0)</f>
        <v>0</v>
      </c>
      <c r="M1021" s="28">
        <f>IFERROR(VLOOKUP(A1021,[2]webService!$A:$I,9,FALSE),0)</f>
        <v>0</v>
      </c>
      <c r="N1021" s="27">
        <f>IFERROR(VLOOKUP(A1021,[3]soaBnafar!$A:$G,2,FALSE),0)</f>
        <v>0</v>
      </c>
      <c r="O1021" s="20">
        <f>IFERROR(VLOOKUP(A1021,[3]soaBnafar!$A:$H,3,FALSE),0)</f>
        <v>0</v>
      </c>
      <c r="P1021" s="20">
        <f>IFERROR(VLOOKUP(A1021,[3]soaBnafar!$A:$G,4,FALSE),0)</f>
        <v>0</v>
      </c>
      <c r="Q1021" s="20">
        <f>IFERROR(VLOOKUP(A1021,[3]soaBnafar!$A:$G,5,FALSE),0)</f>
        <v>0</v>
      </c>
      <c r="R1021" s="20">
        <f>IFERROR(VLOOKUP(A1021,[3]soaBnafar!$A:$G,6,FALSE),0)</f>
        <v>0</v>
      </c>
      <c r="S1021" s="20">
        <f>IFERROR(VLOOKUP(A1021,[3]soaBnafar!$A:$G,7,FALSE),0)</f>
        <v>0</v>
      </c>
      <c r="T1021" s="32">
        <f t="shared" si="182"/>
        <v>7743</v>
      </c>
      <c r="U1021" s="21">
        <f t="shared" si="183"/>
        <v>6577335</v>
      </c>
      <c r="V1021" s="21">
        <f t="shared" si="184"/>
        <v>3416</v>
      </c>
      <c r="W1021" s="21">
        <f t="shared" si="185"/>
        <v>3175500</v>
      </c>
      <c r="X1021" s="21">
        <f t="shared" si="186"/>
        <v>0</v>
      </c>
      <c r="Y1021" s="33">
        <f t="shared" si="187"/>
        <v>0</v>
      </c>
      <c r="Z1021" s="4" t="str">
        <f t="shared" si="188"/>
        <v>Sim</v>
      </c>
      <c r="AA1021" s="4" t="str">
        <f t="shared" si="189"/>
        <v>Sim</v>
      </c>
      <c r="AB1021" s="4" t="str">
        <f t="shared" si="190"/>
        <v>Sim</v>
      </c>
      <c r="AC1021" s="4" t="str">
        <f t="shared" si="191"/>
        <v>Sim</v>
      </c>
      <c r="AD1021" s="4" t="str">
        <f t="shared" si="192"/>
        <v>Não</v>
      </c>
      <c r="AE1021" s="30" t="str">
        <f t="shared" si="193"/>
        <v>Não</v>
      </c>
    </row>
    <row r="1022" spans="1:31" x14ac:dyDescent="0.25">
      <c r="A1022" s="23">
        <v>251315</v>
      </c>
      <c r="B1022" s="27">
        <f>IFERROR(VLOOKUP(A1022,[1]Monitoramento_Base_somente_disp!$A:$L,5,FALSE),0)</f>
        <v>30765</v>
      </c>
      <c r="C1022" s="20">
        <f>IFERROR(VLOOKUP(A1022,[1]Monitoramento_Base_somente_disp!$A:$L,6,FALSE),0)</f>
        <v>24801624</v>
      </c>
      <c r="D1022" s="20">
        <f>IFERROR(VLOOKUP(A1022,[1]Monitoramento_Base_somente_disp!$A:$L,7,FALSE),0)</f>
        <v>22119</v>
      </c>
      <c r="E1022" s="20">
        <f>IFERROR(VLOOKUP(A1022,[1]Monitoramento_Base_somente_disp!$A:$L,8,FALSE),0)</f>
        <v>12602508</v>
      </c>
      <c r="F1022" s="20">
        <f>IFERROR(VLOOKUP(A1022,[1]Monitoramento_Base_somente_disp!$A:$L,9,FALSE),0)</f>
        <v>0</v>
      </c>
      <c r="G1022" s="28">
        <f>IFERROR(VLOOKUP(A1022,[1]Monitoramento_Base_somente_disp!$A:$L,10,FALSE),0)</f>
        <v>0</v>
      </c>
      <c r="H1022" s="27">
        <f>IFERROR(VLOOKUP(A1022,[2]webService!$A:$I,4,FALSE),0)</f>
        <v>0</v>
      </c>
      <c r="I1022" s="20">
        <f>IFERROR(VLOOKUP(A1022,[2]webService!$A:$II,5,FALSE),0)</f>
        <v>0</v>
      </c>
      <c r="J1022" s="20">
        <f>IFERROR(VLOOKUP(A1022,[2]webService!$A:$I,6,FALSE),0)</f>
        <v>0</v>
      </c>
      <c r="K1022" s="20">
        <f>IFERROR(VLOOKUP(A1022,[2]webService!$A:$I,7,FALSE),0)</f>
        <v>0</v>
      </c>
      <c r="L1022" s="20">
        <f>IFERROR(VLOOKUP(A1022,[2]webService!$A:$I,8,FALSE),0)</f>
        <v>0</v>
      </c>
      <c r="M1022" s="28">
        <f>IFERROR(VLOOKUP(A1022,[2]webService!$A:$I,9,FALSE),0)</f>
        <v>0</v>
      </c>
      <c r="N1022" s="27">
        <f>IFERROR(VLOOKUP(A1022,[3]soaBnafar!$A:$G,2,FALSE),0)</f>
        <v>0</v>
      </c>
      <c r="O1022" s="20">
        <f>IFERROR(VLOOKUP(A1022,[3]soaBnafar!$A:$H,3,FALSE),0)</f>
        <v>0</v>
      </c>
      <c r="P1022" s="20">
        <f>IFERROR(VLOOKUP(A1022,[3]soaBnafar!$A:$G,4,FALSE),0)</f>
        <v>0</v>
      </c>
      <c r="Q1022" s="20">
        <f>IFERROR(VLOOKUP(A1022,[3]soaBnafar!$A:$G,5,FALSE),0)</f>
        <v>0</v>
      </c>
      <c r="R1022" s="20">
        <f>IFERROR(VLOOKUP(A1022,[3]soaBnafar!$A:$G,6,FALSE),0)</f>
        <v>0</v>
      </c>
      <c r="S1022" s="20">
        <f>IFERROR(VLOOKUP(A1022,[3]soaBnafar!$A:$G,7,FALSE),0)</f>
        <v>0</v>
      </c>
      <c r="T1022" s="32">
        <f t="shared" si="182"/>
        <v>30765</v>
      </c>
      <c r="U1022" s="21">
        <f t="shared" si="183"/>
        <v>24801624</v>
      </c>
      <c r="V1022" s="21">
        <f t="shared" si="184"/>
        <v>22119</v>
      </c>
      <c r="W1022" s="21">
        <f t="shared" si="185"/>
        <v>12602508</v>
      </c>
      <c r="X1022" s="21">
        <f t="shared" si="186"/>
        <v>0</v>
      </c>
      <c r="Y1022" s="33">
        <f t="shared" si="187"/>
        <v>0</v>
      </c>
      <c r="Z1022" s="4" t="str">
        <f t="shared" si="188"/>
        <v>Sim</v>
      </c>
      <c r="AA1022" s="4" t="str">
        <f t="shared" si="189"/>
        <v>Sim</v>
      </c>
      <c r="AB1022" s="4" t="str">
        <f t="shared" si="190"/>
        <v>Sim</v>
      </c>
      <c r="AC1022" s="4" t="str">
        <f t="shared" si="191"/>
        <v>Sim</v>
      </c>
      <c r="AD1022" s="4" t="str">
        <f t="shared" si="192"/>
        <v>Não</v>
      </c>
      <c r="AE1022" s="30" t="str">
        <f t="shared" si="193"/>
        <v>Não</v>
      </c>
    </row>
    <row r="1023" spans="1:31" x14ac:dyDescent="0.25">
      <c r="A1023" s="23">
        <v>251330</v>
      </c>
      <c r="B1023" s="27">
        <f>IFERROR(VLOOKUP(A1023,[1]Monitoramento_Base_somente_disp!$A:$L,5,FALSE),0)</f>
        <v>5046</v>
      </c>
      <c r="C1023" s="20">
        <f>IFERROR(VLOOKUP(A1023,[1]Monitoramento_Base_somente_disp!$A:$L,6,FALSE),0)</f>
        <v>1452825</v>
      </c>
      <c r="D1023" s="20">
        <f>IFERROR(VLOOKUP(A1023,[1]Monitoramento_Base_somente_disp!$A:$L,7,FALSE),0)</f>
        <v>613</v>
      </c>
      <c r="E1023" s="20">
        <f>IFERROR(VLOOKUP(A1023,[1]Monitoramento_Base_somente_disp!$A:$L,8,FALSE),0)</f>
        <v>673201</v>
      </c>
      <c r="F1023" s="20">
        <f>IFERROR(VLOOKUP(A1023,[1]Monitoramento_Base_somente_disp!$A:$L,9,FALSE),0)</f>
        <v>0</v>
      </c>
      <c r="G1023" s="28">
        <f>IFERROR(VLOOKUP(A1023,[1]Monitoramento_Base_somente_disp!$A:$L,10,FALSE),0)</f>
        <v>0</v>
      </c>
      <c r="H1023" s="27">
        <f>IFERROR(VLOOKUP(A1023,[2]webService!$A:$I,4,FALSE),0)</f>
        <v>0</v>
      </c>
      <c r="I1023" s="20">
        <f>IFERROR(VLOOKUP(A1023,[2]webService!$A:$II,5,FALSE),0)</f>
        <v>0</v>
      </c>
      <c r="J1023" s="20">
        <f>IFERROR(VLOOKUP(A1023,[2]webService!$A:$I,6,FALSE),0)</f>
        <v>0</v>
      </c>
      <c r="K1023" s="20">
        <f>IFERROR(VLOOKUP(A1023,[2]webService!$A:$I,7,FALSE),0)</f>
        <v>0</v>
      </c>
      <c r="L1023" s="20">
        <f>IFERROR(VLOOKUP(A1023,[2]webService!$A:$I,8,FALSE),0)</f>
        <v>0</v>
      </c>
      <c r="M1023" s="28">
        <f>IFERROR(VLOOKUP(A1023,[2]webService!$A:$I,9,FALSE),0)</f>
        <v>0</v>
      </c>
      <c r="N1023" s="27">
        <f>IFERROR(VLOOKUP(A1023,[3]soaBnafar!$A:$G,2,FALSE),0)</f>
        <v>0</v>
      </c>
      <c r="O1023" s="20">
        <f>IFERROR(VLOOKUP(A1023,[3]soaBnafar!$A:$H,3,FALSE),0)</f>
        <v>0</v>
      </c>
      <c r="P1023" s="20">
        <f>IFERROR(VLOOKUP(A1023,[3]soaBnafar!$A:$G,4,FALSE),0)</f>
        <v>0</v>
      </c>
      <c r="Q1023" s="20">
        <f>IFERROR(VLOOKUP(A1023,[3]soaBnafar!$A:$G,5,FALSE),0)</f>
        <v>0</v>
      </c>
      <c r="R1023" s="20">
        <f>IFERROR(VLOOKUP(A1023,[3]soaBnafar!$A:$G,6,FALSE),0)</f>
        <v>0</v>
      </c>
      <c r="S1023" s="20">
        <f>IFERROR(VLOOKUP(A1023,[3]soaBnafar!$A:$G,7,FALSE),0)</f>
        <v>0</v>
      </c>
      <c r="T1023" s="32">
        <f t="shared" si="182"/>
        <v>5046</v>
      </c>
      <c r="U1023" s="21">
        <f t="shared" si="183"/>
        <v>1452825</v>
      </c>
      <c r="V1023" s="21">
        <f t="shared" si="184"/>
        <v>613</v>
      </c>
      <c r="W1023" s="21">
        <f t="shared" si="185"/>
        <v>673201</v>
      </c>
      <c r="X1023" s="21">
        <f t="shared" si="186"/>
        <v>0</v>
      </c>
      <c r="Y1023" s="33">
        <f t="shared" si="187"/>
        <v>0</v>
      </c>
      <c r="Z1023" s="4" t="str">
        <f t="shared" si="188"/>
        <v>Sim</v>
      </c>
      <c r="AA1023" s="4" t="str">
        <f t="shared" si="189"/>
        <v>Sim</v>
      </c>
      <c r="AB1023" s="4" t="str">
        <f t="shared" si="190"/>
        <v>Sim</v>
      </c>
      <c r="AC1023" s="4" t="str">
        <f t="shared" si="191"/>
        <v>Sim</v>
      </c>
      <c r="AD1023" s="4" t="str">
        <f t="shared" si="192"/>
        <v>Não</v>
      </c>
      <c r="AE1023" s="30" t="str">
        <f t="shared" si="193"/>
        <v>Não</v>
      </c>
    </row>
    <row r="1024" spans="1:31" x14ac:dyDescent="0.25">
      <c r="A1024" s="23">
        <v>251335</v>
      </c>
      <c r="B1024" s="27">
        <f>IFERROR(VLOOKUP(A1024,[1]Monitoramento_Base_somente_disp!$A:$L,5,FALSE),0)</f>
        <v>18528</v>
      </c>
      <c r="C1024" s="20">
        <f>IFERROR(VLOOKUP(A1024,[1]Monitoramento_Base_somente_disp!$A:$L,6,FALSE),0)</f>
        <v>1209348</v>
      </c>
      <c r="D1024" s="20">
        <f>IFERROR(VLOOKUP(A1024,[1]Monitoramento_Base_somente_disp!$A:$L,7,FALSE),0)</f>
        <v>10454</v>
      </c>
      <c r="E1024" s="20">
        <f>IFERROR(VLOOKUP(A1024,[1]Monitoramento_Base_somente_disp!$A:$L,8,FALSE),0)</f>
        <v>604122</v>
      </c>
      <c r="F1024" s="20">
        <f>IFERROR(VLOOKUP(A1024,[1]Monitoramento_Base_somente_disp!$A:$L,9,FALSE),0)</f>
        <v>0</v>
      </c>
      <c r="G1024" s="28">
        <f>IFERROR(VLOOKUP(A1024,[1]Monitoramento_Base_somente_disp!$A:$L,10,FALSE),0)</f>
        <v>0</v>
      </c>
      <c r="H1024" s="27">
        <f>IFERROR(VLOOKUP(A1024,[2]webService!$A:$I,4,FALSE),0)</f>
        <v>0</v>
      </c>
      <c r="I1024" s="20">
        <f>IFERROR(VLOOKUP(A1024,[2]webService!$A:$II,5,FALSE),0)</f>
        <v>0</v>
      </c>
      <c r="J1024" s="20">
        <f>IFERROR(VLOOKUP(A1024,[2]webService!$A:$I,6,FALSE),0)</f>
        <v>0</v>
      </c>
      <c r="K1024" s="20">
        <f>IFERROR(VLOOKUP(A1024,[2]webService!$A:$I,7,FALSE),0)</f>
        <v>0</v>
      </c>
      <c r="L1024" s="20">
        <f>IFERROR(VLOOKUP(A1024,[2]webService!$A:$I,8,FALSE),0)</f>
        <v>0</v>
      </c>
      <c r="M1024" s="28">
        <f>IFERROR(VLOOKUP(A1024,[2]webService!$A:$I,9,FALSE),0)</f>
        <v>0</v>
      </c>
      <c r="N1024" s="27">
        <f>IFERROR(VLOOKUP(A1024,[3]soaBnafar!$A:$G,2,FALSE),0)</f>
        <v>0</v>
      </c>
      <c r="O1024" s="20">
        <f>IFERROR(VLOOKUP(A1024,[3]soaBnafar!$A:$H,3,FALSE),0)</f>
        <v>0</v>
      </c>
      <c r="P1024" s="20">
        <f>IFERROR(VLOOKUP(A1024,[3]soaBnafar!$A:$G,4,FALSE),0)</f>
        <v>0</v>
      </c>
      <c r="Q1024" s="20">
        <f>IFERROR(VLOOKUP(A1024,[3]soaBnafar!$A:$G,5,FALSE),0)</f>
        <v>0</v>
      </c>
      <c r="R1024" s="20">
        <f>IFERROR(VLOOKUP(A1024,[3]soaBnafar!$A:$G,6,FALSE),0)</f>
        <v>0</v>
      </c>
      <c r="S1024" s="20">
        <f>IFERROR(VLOOKUP(A1024,[3]soaBnafar!$A:$G,7,FALSE),0)</f>
        <v>0</v>
      </c>
      <c r="T1024" s="32">
        <f t="shared" si="182"/>
        <v>18528</v>
      </c>
      <c r="U1024" s="21">
        <f t="shared" si="183"/>
        <v>1209348</v>
      </c>
      <c r="V1024" s="21">
        <f t="shared" si="184"/>
        <v>10454</v>
      </c>
      <c r="W1024" s="21">
        <f t="shared" si="185"/>
        <v>604122</v>
      </c>
      <c r="X1024" s="21">
        <f t="shared" si="186"/>
        <v>0</v>
      </c>
      <c r="Y1024" s="33">
        <f t="shared" si="187"/>
        <v>0</v>
      </c>
      <c r="Z1024" s="4" t="str">
        <f t="shared" si="188"/>
        <v>Sim</v>
      </c>
      <c r="AA1024" s="4" t="str">
        <f t="shared" si="189"/>
        <v>Sim</v>
      </c>
      <c r="AB1024" s="4" t="str">
        <f t="shared" si="190"/>
        <v>Sim</v>
      </c>
      <c r="AC1024" s="4" t="str">
        <f t="shared" si="191"/>
        <v>Sim</v>
      </c>
      <c r="AD1024" s="4" t="str">
        <f t="shared" si="192"/>
        <v>Não</v>
      </c>
      <c r="AE1024" s="30" t="str">
        <f t="shared" si="193"/>
        <v>Não</v>
      </c>
    </row>
    <row r="1025" spans="1:31" x14ac:dyDescent="0.25">
      <c r="A1025" s="23">
        <v>251340</v>
      </c>
      <c r="B1025" s="27">
        <f>IFERROR(VLOOKUP(A1025,[1]Monitoramento_Base_somente_disp!$A:$L,5,FALSE),0)</f>
        <v>56938</v>
      </c>
      <c r="C1025" s="20">
        <f>IFERROR(VLOOKUP(A1025,[1]Monitoramento_Base_somente_disp!$A:$L,6,FALSE),0)</f>
        <v>6570924</v>
      </c>
      <c r="D1025" s="20">
        <f>IFERROR(VLOOKUP(A1025,[1]Monitoramento_Base_somente_disp!$A:$L,7,FALSE),0)</f>
        <v>35243</v>
      </c>
      <c r="E1025" s="20">
        <f>IFERROR(VLOOKUP(A1025,[1]Monitoramento_Base_somente_disp!$A:$L,8,FALSE),0)</f>
        <v>2880249</v>
      </c>
      <c r="F1025" s="20">
        <f>IFERROR(VLOOKUP(A1025,[1]Monitoramento_Base_somente_disp!$A:$L,9,FALSE),0)</f>
        <v>0</v>
      </c>
      <c r="G1025" s="28">
        <f>IFERROR(VLOOKUP(A1025,[1]Monitoramento_Base_somente_disp!$A:$L,10,FALSE),0)</f>
        <v>0</v>
      </c>
      <c r="H1025" s="27">
        <f>IFERROR(VLOOKUP(A1025,[2]webService!$A:$I,4,FALSE),0)</f>
        <v>0</v>
      </c>
      <c r="I1025" s="20">
        <f>IFERROR(VLOOKUP(A1025,[2]webService!$A:$II,5,FALSE),0)</f>
        <v>0</v>
      </c>
      <c r="J1025" s="20">
        <f>IFERROR(VLOOKUP(A1025,[2]webService!$A:$I,6,FALSE),0)</f>
        <v>0</v>
      </c>
      <c r="K1025" s="20">
        <f>IFERROR(VLOOKUP(A1025,[2]webService!$A:$I,7,FALSE),0)</f>
        <v>0</v>
      </c>
      <c r="L1025" s="20">
        <f>IFERROR(VLOOKUP(A1025,[2]webService!$A:$I,8,FALSE),0)</f>
        <v>0</v>
      </c>
      <c r="M1025" s="28">
        <f>IFERROR(VLOOKUP(A1025,[2]webService!$A:$I,9,FALSE),0)</f>
        <v>0</v>
      </c>
      <c r="N1025" s="27">
        <f>IFERROR(VLOOKUP(A1025,[3]soaBnafar!$A:$G,2,FALSE),0)</f>
        <v>0</v>
      </c>
      <c r="O1025" s="20">
        <f>IFERROR(VLOOKUP(A1025,[3]soaBnafar!$A:$H,3,FALSE),0)</f>
        <v>0</v>
      </c>
      <c r="P1025" s="20">
        <f>IFERROR(VLOOKUP(A1025,[3]soaBnafar!$A:$G,4,FALSE),0)</f>
        <v>0</v>
      </c>
      <c r="Q1025" s="20">
        <f>IFERROR(VLOOKUP(A1025,[3]soaBnafar!$A:$G,5,FALSE),0)</f>
        <v>0</v>
      </c>
      <c r="R1025" s="20">
        <f>IFERROR(VLOOKUP(A1025,[3]soaBnafar!$A:$G,6,FALSE),0)</f>
        <v>0</v>
      </c>
      <c r="S1025" s="20">
        <f>IFERROR(VLOOKUP(A1025,[3]soaBnafar!$A:$G,7,FALSE),0)</f>
        <v>0</v>
      </c>
      <c r="T1025" s="32">
        <f t="shared" si="182"/>
        <v>56938</v>
      </c>
      <c r="U1025" s="21">
        <f t="shared" si="183"/>
        <v>6570924</v>
      </c>
      <c r="V1025" s="21">
        <f t="shared" si="184"/>
        <v>35243</v>
      </c>
      <c r="W1025" s="21">
        <f t="shared" si="185"/>
        <v>2880249</v>
      </c>
      <c r="X1025" s="21">
        <f t="shared" si="186"/>
        <v>0</v>
      </c>
      <c r="Y1025" s="33">
        <f t="shared" si="187"/>
        <v>0</v>
      </c>
      <c r="Z1025" s="4" t="str">
        <f t="shared" si="188"/>
        <v>Sim</v>
      </c>
      <c r="AA1025" s="4" t="str">
        <f t="shared" si="189"/>
        <v>Sim</v>
      </c>
      <c r="AB1025" s="4" t="str">
        <f t="shared" si="190"/>
        <v>Sim</v>
      </c>
      <c r="AC1025" s="4" t="str">
        <f t="shared" si="191"/>
        <v>Sim</v>
      </c>
      <c r="AD1025" s="4" t="str">
        <f t="shared" si="192"/>
        <v>Não</v>
      </c>
      <c r="AE1025" s="30" t="str">
        <f t="shared" si="193"/>
        <v>Não</v>
      </c>
    </row>
    <row r="1026" spans="1:31" x14ac:dyDescent="0.25">
      <c r="A1026" s="23">
        <v>251350</v>
      </c>
      <c r="B1026" s="27">
        <f>IFERROR(VLOOKUP(A1026,[1]Monitoramento_Base_somente_disp!$A:$L,5,FALSE),0)</f>
        <v>2347</v>
      </c>
      <c r="C1026" s="20">
        <f>IFERROR(VLOOKUP(A1026,[1]Monitoramento_Base_somente_disp!$A:$L,6,FALSE),0)</f>
        <v>5265637</v>
      </c>
      <c r="D1026" s="20">
        <f>IFERROR(VLOOKUP(A1026,[1]Monitoramento_Base_somente_disp!$A:$L,7,FALSE),0)</f>
        <v>8446</v>
      </c>
      <c r="E1026" s="20">
        <f>IFERROR(VLOOKUP(A1026,[1]Monitoramento_Base_somente_disp!$A:$L,8,FALSE),0)</f>
        <v>2560107</v>
      </c>
      <c r="F1026" s="20">
        <f>IFERROR(VLOOKUP(A1026,[1]Monitoramento_Base_somente_disp!$A:$L,9,FALSE),0)</f>
        <v>0</v>
      </c>
      <c r="G1026" s="28">
        <f>IFERROR(VLOOKUP(A1026,[1]Monitoramento_Base_somente_disp!$A:$L,10,FALSE),0)</f>
        <v>0</v>
      </c>
      <c r="H1026" s="27">
        <f>IFERROR(VLOOKUP(A1026,[2]webService!$A:$I,4,FALSE),0)</f>
        <v>0</v>
      </c>
      <c r="I1026" s="20">
        <f>IFERROR(VLOOKUP(A1026,[2]webService!$A:$II,5,FALSE),0)</f>
        <v>0</v>
      </c>
      <c r="J1026" s="20">
        <f>IFERROR(VLOOKUP(A1026,[2]webService!$A:$I,6,FALSE),0)</f>
        <v>0</v>
      </c>
      <c r="K1026" s="20">
        <f>IFERROR(VLOOKUP(A1026,[2]webService!$A:$I,7,FALSE),0)</f>
        <v>0</v>
      </c>
      <c r="L1026" s="20">
        <f>IFERROR(VLOOKUP(A1026,[2]webService!$A:$I,8,FALSE),0)</f>
        <v>0</v>
      </c>
      <c r="M1026" s="28">
        <f>IFERROR(VLOOKUP(A1026,[2]webService!$A:$I,9,FALSE),0)</f>
        <v>0</v>
      </c>
      <c r="N1026" s="27">
        <f>IFERROR(VLOOKUP(A1026,[3]soaBnafar!$A:$G,2,FALSE),0)</f>
        <v>0</v>
      </c>
      <c r="O1026" s="20">
        <f>IFERROR(VLOOKUP(A1026,[3]soaBnafar!$A:$H,3,FALSE),0)</f>
        <v>0</v>
      </c>
      <c r="P1026" s="20">
        <f>IFERROR(VLOOKUP(A1026,[3]soaBnafar!$A:$G,4,FALSE),0)</f>
        <v>0</v>
      </c>
      <c r="Q1026" s="20">
        <f>IFERROR(VLOOKUP(A1026,[3]soaBnafar!$A:$G,5,FALSE),0)</f>
        <v>0</v>
      </c>
      <c r="R1026" s="20">
        <f>IFERROR(VLOOKUP(A1026,[3]soaBnafar!$A:$G,6,FALSE),0)</f>
        <v>0</v>
      </c>
      <c r="S1026" s="20">
        <f>IFERROR(VLOOKUP(A1026,[3]soaBnafar!$A:$G,7,FALSE),0)</f>
        <v>0</v>
      </c>
      <c r="T1026" s="32">
        <f t="shared" si="182"/>
        <v>2347</v>
      </c>
      <c r="U1026" s="21">
        <f t="shared" si="183"/>
        <v>5265637</v>
      </c>
      <c r="V1026" s="21">
        <f t="shared" si="184"/>
        <v>8446</v>
      </c>
      <c r="W1026" s="21">
        <f t="shared" si="185"/>
        <v>2560107</v>
      </c>
      <c r="X1026" s="21">
        <f t="shared" si="186"/>
        <v>0</v>
      </c>
      <c r="Y1026" s="33">
        <f t="shared" si="187"/>
        <v>0</v>
      </c>
      <c r="Z1026" s="4" t="str">
        <f t="shared" si="188"/>
        <v>Sim</v>
      </c>
      <c r="AA1026" s="4" t="str">
        <f t="shared" si="189"/>
        <v>Sim</v>
      </c>
      <c r="AB1026" s="4" t="str">
        <f t="shared" si="190"/>
        <v>Sim</v>
      </c>
      <c r="AC1026" s="4" t="str">
        <f t="shared" si="191"/>
        <v>Sim</v>
      </c>
      <c r="AD1026" s="4" t="str">
        <f t="shared" si="192"/>
        <v>Não</v>
      </c>
      <c r="AE1026" s="30" t="str">
        <f t="shared" si="193"/>
        <v>Não</v>
      </c>
    </row>
    <row r="1027" spans="1:31" x14ac:dyDescent="0.25">
      <c r="A1027" s="23">
        <v>251360</v>
      </c>
      <c r="B1027" s="27">
        <f>IFERROR(VLOOKUP(A1027,[1]Monitoramento_Base_somente_disp!$A:$L,5,FALSE),0)</f>
        <v>3903</v>
      </c>
      <c r="C1027" s="20">
        <f>IFERROR(VLOOKUP(A1027,[1]Monitoramento_Base_somente_disp!$A:$L,6,FALSE),0)</f>
        <v>335752827</v>
      </c>
      <c r="D1027" s="20">
        <f>IFERROR(VLOOKUP(A1027,[1]Monitoramento_Base_somente_disp!$A:$L,7,FALSE),0)</f>
        <v>6566</v>
      </c>
      <c r="E1027" s="20">
        <f>IFERROR(VLOOKUP(A1027,[1]Monitoramento_Base_somente_disp!$A:$L,8,FALSE),0)</f>
        <v>167919467</v>
      </c>
      <c r="F1027" s="20">
        <f>IFERROR(VLOOKUP(A1027,[1]Monitoramento_Base_somente_disp!$A:$L,9,FALSE),0)</f>
        <v>0</v>
      </c>
      <c r="G1027" s="28">
        <f>IFERROR(VLOOKUP(A1027,[1]Monitoramento_Base_somente_disp!$A:$L,10,FALSE),0)</f>
        <v>0</v>
      </c>
      <c r="H1027" s="27">
        <f>IFERROR(VLOOKUP(A1027,[2]webService!$A:$I,4,FALSE),0)</f>
        <v>0</v>
      </c>
      <c r="I1027" s="20">
        <f>IFERROR(VLOOKUP(A1027,[2]webService!$A:$II,5,FALSE),0)</f>
        <v>0</v>
      </c>
      <c r="J1027" s="20">
        <f>IFERROR(VLOOKUP(A1027,[2]webService!$A:$I,6,FALSE),0)</f>
        <v>0</v>
      </c>
      <c r="K1027" s="20">
        <f>IFERROR(VLOOKUP(A1027,[2]webService!$A:$I,7,FALSE),0)</f>
        <v>0</v>
      </c>
      <c r="L1027" s="20">
        <f>IFERROR(VLOOKUP(A1027,[2]webService!$A:$I,8,FALSE),0)</f>
        <v>0</v>
      </c>
      <c r="M1027" s="28">
        <f>IFERROR(VLOOKUP(A1027,[2]webService!$A:$I,9,FALSE),0)</f>
        <v>0</v>
      </c>
      <c r="N1027" s="27">
        <f>IFERROR(VLOOKUP(A1027,[3]soaBnafar!$A:$G,2,FALSE),0)</f>
        <v>0</v>
      </c>
      <c r="O1027" s="20">
        <f>IFERROR(VLOOKUP(A1027,[3]soaBnafar!$A:$H,3,FALSE),0)</f>
        <v>0</v>
      </c>
      <c r="P1027" s="20">
        <f>IFERROR(VLOOKUP(A1027,[3]soaBnafar!$A:$G,4,FALSE),0)</f>
        <v>0</v>
      </c>
      <c r="Q1027" s="20">
        <f>IFERROR(VLOOKUP(A1027,[3]soaBnafar!$A:$G,5,FALSE),0)</f>
        <v>0</v>
      </c>
      <c r="R1027" s="20">
        <f>IFERROR(VLOOKUP(A1027,[3]soaBnafar!$A:$G,6,FALSE),0)</f>
        <v>0</v>
      </c>
      <c r="S1027" s="20">
        <f>IFERROR(VLOOKUP(A1027,[3]soaBnafar!$A:$G,7,FALSE),0)</f>
        <v>0</v>
      </c>
      <c r="T1027" s="32">
        <f t="shared" si="182"/>
        <v>3903</v>
      </c>
      <c r="U1027" s="21">
        <f t="shared" si="183"/>
        <v>335752827</v>
      </c>
      <c r="V1027" s="21">
        <f t="shared" si="184"/>
        <v>6566</v>
      </c>
      <c r="W1027" s="21">
        <f t="shared" si="185"/>
        <v>167919467</v>
      </c>
      <c r="X1027" s="21">
        <f t="shared" si="186"/>
        <v>0</v>
      </c>
      <c r="Y1027" s="33">
        <f t="shared" si="187"/>
        <v>0</v>
      </c>
      <c r="Z1027" s="4" t="str">
        <f t="shared" si="188"/>
        <v>Sim</v>
      </c>
      <c r="AA1027" s="4" t="str">
        <f t="shared" si="189"/>
        <v>Sim</v>
      </c>
      <c r="AB1027" s="4" t="str">
        <f t="shared" si="190"/>
        <v>Sim</v>
      </c>
      <c r="AC1027" s="4" t="str">
        <f t="shared" si="191"/>
        <v>Sim</v>
      </c>
      <c r="AD1027" s="4" t="str">
        <f t="shared" si="192"/>
        <v>Não</v>
      </c>
      <c r="AE1027" s="30" t="str">
        <f t="shared" si="193"/>
        <v>Não</v>
      </c>
    </row>
    <row r="1028" spans="1:31" x14ac:dyDescent="0.25">
      <c r="A1028" s="23">
        <v>251365</v>
      </c>
      <c r="B1028" s="27">
        <f>IFERROR(VLOOKUP(A1028,[1]Monitoramento_Base_somente_disp!$A:$L,5,FALSE),0)</f>
        <v>1365</v>
      </c>
      <c r="C1028" s="20">
        <f>IFERROR(VLOOKUP(A1028,[1]Monitoramento_Base_somente_disp!$A:$L,6,FALSE),0)</f>
        <v>1559932</v>
      </c>
      <c r="D1028" s="20">
        <f>IFERROR(VLOOKUP(A1028,[1]Monitoramento_Base_somente_disp!$A:$L,7,FALSE),0)</f>
        <v>1777</v>
      </c>
      <c r="E1028" s="20">
        <f>IFERROR(VLOOKUP(A1028,[1]Monitoramento_Base_somente_disp!$A:$L,8,FALSE),0)</f>
        <v>914842</v>
      </c>
      <c r="F1028" s="20">
        <f>IFERROR(VLOOKUP(A1028,[1]Monitoramento_Base_somente_disp!$A:$L,9,FALSE),0)</f>
        <v>0</v>
      </c>
      <c r="G1028" s="28">
        <f>IFERROR(VLOOKUP(A1028,[1]Monitoramento_Base_somente_disp!$A:$L,10,FALSE),0)</f>
        <v>0</v>
      </c>
      <c r="H1028" s="27">
        <f>IFERROR(VLOOKUP(A1028,[2]webService!$A:$I,4,FALSE),0)</f>
        <v>0</v>
      </c>
      <c r="I1028" s="20">
        <f>IFERROR(VLOOKUP(A1028,[2]webService!$A:$II,5,FALSE),0)</f>
        <v>0</v>
      </c>
      <c r="J1028" s="20">
        <f>IFERROR(VLOOKUP(A1028,[2]webService!$A:$I,6,FALSE),0)</f>
        <v>0</v>
      </c>
      <c r="K1028" s="20">
        <f>IFERROR(VLOOKUP(A1028,[2]webService!$A:$I,7,FALSE),0)</f>
        <v>0</v>
      </c>
      <c r="L1028" s="20">
        <f>IFERROR(VLOOKUP(A1028,[2]webService!$A:$I,8,FALSE),0)</f>
        <v>0</v>
      </c>
      <c r="M1028" s="28">
        <f>IFERROR(VLOOKUP(A1028,[2]webService!$A:$I,9,FALSE),0)</f>
        <v>0</v>
      </c>
      <c r="N1028" s="27">
        <f>IFERROR(VLOOKUP(A1028,[3]soaBnafar!$A:$G,2,FALSE),0)</f>
        <v>0</v>
      </c>
      <c r="O1028" s="20">
        <f>IFERROR(VLOOKUP(A1028,[3]soaBnafar!$A:$H,3,FALSE),0)</f>
        <v>0</v>
      </c>
      <c r="P1028" s="20">
        <f>IFERROR(VLOOKUP(A1028,[3]soaBnafar!$A:$G,4,FALSE),0)</f>
        <v>0</v>
      </c>
      <c r="Q1028" s="20">
        <f>IFERROR(VLOOKUP(A1028,[3]soaBnafar!$A:$G,5,FALSE),0)</f>
        <v>0</v>
      </c>
      <c r="R1028" s="20">
        <f>IFERROR(VLOOKUP(A1028,[3]soaBnafar!$A:$G,6,FALSE),0)</f>
        <v>0</v>
      </c>
      <c r="S1028" s="20">
        <f>IFERROR(VLOOKUP(A1028,[3]soaBnafar!$A:$G,7,FALSE),0)</f>
        <v>0</v>
      </c>
      <c r="T1028" s="32">
        <f t="shared" si="182"/>
        <v>1365</v>
      </c>
      <c r="U1028" s="21">
        <f t="shared" si="183"/>
        <v>1559932</v>
      </c>
      <c r="V1028" s="21">
        <f t="shared" si="184"/>
        <v>1777</v>
      </c>
      <c r="W1028" s="21">
        <f t="shared" si="185"/>
        <v>914842</v>
      </c>
      <c r="X1028" s="21">
        <f t="shared" si="186"/>
        <v>0</v>
      </c>
      <c r="Y1028" s="33">
        <f t="shared" si="187"/>
        <v>0</v>
      </c>
      <c r="Z1028" s="4" t="str">
        <f t="shared" si="188"/>
        <v>Sim</v>
      </c>
      <c r="AA1028" s="4" t="str">
        <f t="shared" si="189"/>
        <v>Sim</v>
      </c>
      <c r="AB1028" s="4" t="str">
        <f t="shared" si="190"/>
        <v>Sim</v>
      </c>
      <c r="AC1028" s="4" t="str">
        <f t="shared" si="191"/>
        <v>Sim</v>
      </c>
      <c r="AD1028" s="4" t="str">
        <f t="shared" si="192"/>
        <v>Não</v>
      </c>
      <c r="AE1028" s="30" t="str">
        <f t="shared" si="193"/>
        <v>Não</v>
      </c>
    </row>
    <row r="1029" spans="1:31" x14ac:dyDescent="0.25">
      <c r="A1029" s="23">
        <v>251370</v>
      </c>
      <c r="B1029" s="27">
        <f>IFERROR(VLOOKUP(A1029,[1]Monitoramento_Base_somente_disp!$A:$L,5,FALSE),0)</f>
        <v>6374</v>
      </c>
      <c r="C1029" s="20">
        <f>IFERROR(VLOOKUP(A1029,[1]Monitoramento_Base_somente_disp!$A:$L,6,FALSE),0)</f>
        <v>68847950</v>
      </c>
      <c r="D1029" s="20">
        <f>IFERROR(VLOOKUP(A1029,[1]Monitoramento_Base_somente_disp!$A:$L,7,FALSE),0)</f>
        <v>2705</v>
      </c>
      <c r="E1029" s="20">
        <f>IFERROR(VLOOKUP(A1029,[1]Monitoramento_Base_somente_disp!$A:$L,8,FALSE),0)</f>
        <v>36191158</v>
      </c>
      <c r="F1029" s="20">
        <f>IFERROR(VLOOKUP(A1029,[1]Monitoramento_Base_somente_disp!$A:$L,9,FALSE),0)</f>
        <v>0</v>
      </c>
      <c r="G1029" s="28">
        <f>IFERROR(VLOOKUP(A1029,[1]Monitoramento_Base_somente_disp!$A:$L,10,FALSE),0)</f>
        <v>0</v>
      </c>
      <c r="H1029" s="27">
        <f>IFERROR(VLOOKUP(A1029,[2]webService!$A:$I,4,FALSE),0)</f>
        <v>0</v>
      </c>
      <c r="I1029" s="20">
        <f>IFERROR(VLOOKUP(A1029,[2]webService!$A:$II,5,FALSE),0)</f>
        <v>0</v>
      </c>
      <c r="J1029" s="20">
        <f>IFERROR(VLOOKUP(A1029,[2]webService!$A:$I,6,FALSE),0)</f>
        <v>0</v>
      </c>
      <c r="K1029" s="20">
        <f>IFERROR(VLOOKUP(A1029,[2]webService!$A:$I,7,FALSE),0)</f>
        <v>0</v>
      </c>
      <c r="L1029" s="20">
        <f>IFERROR(VLOOKUP(A1029,[2]webService!$A:$I,8,FALSE),0)</f>
        <v>0</v>
      </c>
      <c r="M1029" s="28">
        <f>IFERROR(VLOOKUP(A1029,[2]webService!$A:$I,9,FALSE),0)</f>
        <v>0</v>
      </c>
      <c r="N1029" s="27">
        <f>IFERROR(VLOOKUP(A1029,[3]soaBnafar!$A:$G,2,FALSE),0)</f>
        <v>0</v>
      </c>
      <c r="O1029" s="20">
        <f>IFERROR(VLOOKUP(A1029,[3]soaBnafar!$A:$H,3,FALSE),0)</f>
        <v>0</v>
      </c>
      <c r="P1029" s="20">
        <f>IFERROR(VLOOKUP(A1029,[3]soaBnafar!$A:$G,4,FALSE),0)</f>
        <v>0</v>
      </c>
      <c r="Q1029" s="20">
        <f>IFERROR(VLOOKUP(A1029,[3]soaBnafar!$A:$G,5,FALSE),0)</f>
        <v>0</v>
      </c>
      <c r="R1029" s="20">
        <f>IFERROR(VLOOKUP(A1029,[3]soaBnafar!$A:$G,6,FALSE),0)</f>
        <v>0</v>
      </c>
      <c r="S1029" s="20">
        <f>IFERROR(VLOOKUP(A1029,[3]soaBnafar!$A:$G,7,FALSE),0)</f>
        <v>0</v>
      </c>
      <c r="T1029" s="32">
        <f t="shared" si="182"/>
        <v>6374</v>
      </c>
      <c r="U1029" s="21">
        <f t="shared" si="183"/>
        <v>68847950</v>
      </c>
      <c r="V1029" s="21">
        <f t="shared" si="184"/>
        <v>2705</v>
      </c>
      <c r="W1029" s="21">
        <f t="shared" si="185"/>
        <v>36191158</v>
      </c>
      <c r="X1029" s="21">
        <f t="shared" si="186"/>
        <v>0</v>
      </c>
      <c r="Y1029" s="33">
        <f t="shared" si="187"/>
        <v>0</v>
      </c>
      <c r="Z1029" s="4" t="str">
        <f t="shared" si="188"/>
        <v>Sim</v>
      </c>
      <c r="AA1029" s="4" t="str">
        <f t="shared" si="189"/>
        <v>Sim</v>
      </c>
      <c r="AB1029" s="4" t="str">
        <f t="shared" si="190"/>
        <v>Sim</v>
      </c>
      <c r="AC1029" s="4" t="str">
        <f t="shared" si="191"/>
        <v>Sim</v>
      </c>
      <c r="AD1029" s="4" t="str">
        <f t="shared" si="192"/>
        <v>Não</v>
      </c>
      <c r="AE1029" s="30" t="str">
        <f t="shared" si="193"/>
        <v>Não</v>
      </c>
    </row>
    <row r="1030" spans="1:31" x14ac:dyDescent="0.25">
      <c r="A1030" s="23">
        <v>251385</v>
      </c>
      <c r="B1030" s="27">
        <f>IFERROR(VLOOKUP(A1030,[1]Monitoramento_Base_somente_disp!$A:$L,5,FALSE),0)</f>
        <v>19008</v>
      </c>
      <c r="C1030" s="20">
        <f>IFERROR(VLOOKUP(A1030,[1]Monitoramento_Base_somente_disp!$A:$L,6,FALSE),0)</f>
        <v>2888554</v>
      </c>
      <c r="D1030" s="20">
        <f>IFERROR(VLOOKUP(A1030,[1]Monitoramento_Base_somente_disp!$A:$L,7,FALSE),0)</f>
        <v>19424</v>
      </c>
      <c r="E1030" s="20">
        <f>IFERROR(VLOOKUP(A1030,[1]Monitoramento_Base_somente_disp!$A:$L,8,FALSE),0)</f>
        <v>1358412</v>
      </c>
      <c r="F1030" s="20">
        <f>IFERROR(VLOOKUP(A1030,[1]Monitoramento_Base_somente_disp!$A:$L,9,FALSE),0)</f>
        <v>0</v>
      </c>
      <c r="G1030" s="28">
        <f>IFERROR(VLOOKUP(A1030,[1]Monitoramento_Base_somente_disp!$A:$L,10,FALSE),0)</f>
        <v>0</v>
      </c>
      <c r="H1030" s="27">
        <f>IFERROR(VLOOKUP(A1030,[2]webService!$A:$I,4,FALSE),0)</f>
        <v>0</v>
      </c>
      <c r="I1030" s="20">
        <f>IFERROR(VLOOKUP(A1030,[2]webService!$A:$II,5,FALSE),0)</f>
        <v>0</v>
      </c>
      <c r="J1030" s="20">
        <f>IFERROR(VLOOKUP(A1030,[2]webService!$A:$I,6,FALSE),0)</f>
        <v>0</v>
      </c>
      <c r="K1030" s="20">
        <f>IFERROR(VLOOKUP(A1030,[2]webService!$A:$I,7,FALSE),0)</f>
        <v>0</v>
      </c>
      <c r="L1030" s="20">
        <f>IFERROR(VLOOKUP(A1030,[2]webService!$A:$I,8,FALSE),0)</f>
        <v>0</v>
      </c>
      <c r="M1030" s="28">
        <f>IFERROR(VLOOKUP(A1030,[2]webService!$A:$I,9,FALSE),0)</f>
        <v>0</v>
      </c>
      <c r="N1030" s="27">
        <f>IFERROR(VLOOKUP(A1030,[3]soaBnafar!$A:$G,2,FALSE),0)</f>
        <v>0</v>
      </c>
      <c r="O1030" s="20">
        <f>IFERROR(VLOOKUP(A1030,[3]soaBnafar!$A:$H,3,FALSE),0)</f>
        <v>0</v>
      </c>
      <c r="P1030" s="20">
        <f>IFERROR(VLOOKUP(A1030,[3]soaBnafar!$A:$G,4,FALSE),0)</f>
        <v>0</v>
      </c>
      <c r="Q1030" s="20">
        <f>IFERROR(VLOOKUP(A1030,[3]soaBnafar!$A:$G,5,FALSE),0)</f>
        <v>0</v>
      </c>
      <c r="R1030" s="20">
        <f>IFERROR(VLOOKUP(A1030,[3]soaBnafar!$A:$G,6,FALSE),0)</f>
        <v>0</v>
      </c>
      <c r="S1030" s="20">
        <f>IFERROR(VLOOKUP(A1030,[3]soaBnafar!$A:$G,7,FALSE),0)</f>
        <v>0</v>
      </c>
      <c r="T1030" s="32">
        <f t="shared" ref="T1030:T1093" si="194">B1030+H1030+N1030</f>
        <v>19008</v>
      </c>
      <c r="U1030" s="21">
        <f t="shared" ref="U1030:U1093" si="195">C1030+I1030+O1030</f>
        <v>2888554</v>
      </c>
      <c r="V1030" s="21">
        <f t="shared" ref="V1030:V1093" si="196">D1030+J1030+P1030</f>
        <v>19424</v>
      </c>
      <c r="W1030" s="21">
        <f t="shared" ref="W1030:W1093" si="197">E1030+K1030+Q1030</f>
        <v>1358412</v>
      </c>
      <c r="X1030" s="21">
        <f t="shared" ref="X1030:X1093" si="198">F1030+L1030+R1030</f>
        <v>0</v>
      </c>
      <c r="Y1030" s="33">
        <f t="shared" ref="Y1030:Y1093" si="199">G1030+M1030+S1030</f>
        <v>0</v>
      </c>
      <c r="Z1030" s="4" t="str">
        <f t="shared" ref="Z1030:Z1093" si="200">IF(T1030=0,"Não","Sim")</f>
        <v>Sim</v>
      </c>
      <c r="AA1030" s="4" t="str">
        <f t="shared" ref="AA1030:AA1093" si="201">IF(U1030=0,"Não","Sim")</f>
        <v>Sim</v>
      </c>
      <c r="AB1030" s="4" t="str">
        <f t="shared" ref="AB1030:AB1093" si="202">IF(V1030=0,"Não","Sim")</f>
        <v>Sim</v>
      </c>
      <c r="AC1030" s="4" t="str">
        <f t="shared" ref="AC1030:AC1093" si="203">IF(W1030=0,"Não","Sim")</f>
        <v>Sim</v>
      </c>
      <c r="AD1030" s="4" t="str">
        <f t="shared" ref="AD1030:AD1093" si="204">IF(X1030=0,"Não","Sim")</f>
        <v>Não</v>
      </c>
      <c r="AE1030" s="30" t="str">
        <f t="shared" ref="AE1030:AE1093" si="205">IF(Y1030=0,"Não","Sim")</f>
        <v>Não</v>
      </c>
    </row>
    <row r="1031" spans="1:31" x14ac:dyDescent="0.25">
      <c r="A1031" s="23">
        <v>251390</v>
      </c>
      <c r="B1031" s="27">
        <f>IFERROR(VLOOKUP(A1031,[1]Monitoramento_Base_somente_disp!$A:$L,5,FALSE),0)</f>
        <v>164332</v>
      </c>
      <c r="C1031" s="20">
        <f>IFERROR(VLOOKUP(A1031,[1]Monitoramento_Base_somente_disp!$A:$L,6,FALSE),0)</f>
        <v>65885617</v>
      </c>
      <c r="D1031" s="20">
        <f>IFERROR(VLOOKUP(A1031,[1]Monitoramento_Base_somente_disp!$A:$L,7,FALSE),0)</f>
        <v>91831</v>
      </c>
      <c r="E1031" s="20">
        <f>IFERROR(VLOOKUP(A1031,[1]Monitoramento_Base_somente_disp!$A:$L,8,FALSE),0)</f>
        <v>31264613</v>
      </c>
      <c r="F1031" s="20">
        <f>IFERROR(VLOOKUP(A1031,[1]Monitoramento_Base_somente_disp!$A:$L,9,FALSE),0)</f>
        <v>0</v>
      </c>
      <c r="G1031" s="28">
        <f>IFERROR(VLOOKUP(A1031,[1]Monitoramento_Base_somente_disp!$A:$L,10,FALSE),0)</f>
        <v>0</v>
      </c>
      <c r="H1031" s="27">
        <f>IFERROR(VLOOKUP(A1031,[2]webService!$A:$I,4,FALSE),0)</f>
        <v>0</v>
      </c>
      <c r="I1031" s="20">
        <f>IFERROR(VLOOKUP(A1031,[2]webService!$A:$II,5,FALSE),0)</f>
        <v>0</v>
      </c>
      <c r="J1031" s="20">
        <f>IFERROR(VLOOKUP(A1031,[2]webService!$A:$I,6,FALSE),0)</f>
        <v>0</v>
      </c>
      <c r="K1031" s="20">
        <f>IFERROR(VLOOKUP(A1031,[2]webService!$A:$I,7,FALSE),0)</f>
        <v>0</v>
      </c>
      <c r="L1031" s="20">
        <f>IFERROR(VLOOKUP(A1031,[2]webService!$A:$I,8,FALSE),0)</f>
        <v>0</v>
      </c>
      <c r="M1031" s="28">
        <f>IFERROR(VLOOKUP(A1031,[2]webService!$A:$I,9,FALSE),0)</f>
        <v>0</v>
      </c>
      <c r="N1031" s="27">
        <f>IFERROR(VLOOKUP(A1031,[3]soaBnafar!$A:$G,2,FALSE),0)</f>
        <v>0</v>
      </c>
      <c r="O1031" s="20">
        <f>IFERROR(VLOOKUP(A1031,[3]soaBnafar!$A:$H,3,FALSE),0)</f>
        <v>0</v>
      </c>
      <c r="P1031" s="20">
        <f>IFERROR(VLOOKUP(A1031,[3]soaBnafar!$A:$G,4,FALSE),0)</f>
        <v>0</v>
      </c>
      <c r="Q1031" s="20">
        <f>IFERROR(VLOOKUP(A1031,[3]soaBnafar!$A:$G,5,FALSE),0)</f>
        <v>0</v>
      </c>
      <c r="R1031" s="20">
        <f>IFERROR(VLOOKUP(A1031,[3]soaBnafar!$A:$G,6,FALSE),0)</f>
        <v>0</v>
      </c>
      <c r="S1031" s="20">
        <f>IFERROR(VLOOKUP(A1031,[3]soaBnafar!$A:$G,7,FALSE),0)</f>
        <v>0</v>
      </c>
      <c r="T1031" s="32">
        <f t="shared" si="194"/>
        <v>164332</v>
      </c>
      <c r="U1031" s="21">
        <f t="shared" si="195"/>
        <v>65885617</v>
      </c>
      <c r="V1031" s="21">
        <f t="shared" si="196"/>
        <v>91831</v>
      </c>
      <c r="W1031" s="21">
        <f t="shared" si="197"/>
        <v>31264613</v>
      </c>
      <c r="X1031" s="21">
        <f t="shared" si="198"/>
        <v>0</v>
      </c>
      <c r="Y1031" s="33">
        <f t="shared" si="199"/>
        <v>0</v>
      </c>
      <c r="Z1031" s="4" t="str">
        <f t="shared" si="200"/>
        <v>Sim</v>
      </c>
      <c r="AA1031" s="4" t="str">
        <f t="shared" si="201"/>
        <v>Sim</v>
      </c>
      <c r="AB1031" s="4" t="str">
        <f t="shared" si="202"/>
        <v>Sim</v>
      </c>
      <c r="AC1031" s="4" t="str">
        <f t="shared" si="203"/>
        <v>Sim</v>
      </c>
      <c r="AD1031" s="4" t="str">
        <f t="shared" si="204"/>
        <v>Não</v>
      </c>
      <c r="AE1031" s="30" t="str">
        <f t="shared" si="205"/>
        <v>Não</v>
      </c>
    </row>
    <row r="1032" spans="1:31" x14ac:dyDescent="0.25">
      <c r="A1032" s="23">
        <v>251392</v>
      </c>
      <c r="B1032" s="27">
        <f>IFERROR(VLOOKUP(A1032,[1]Monitoramento_Base_somente_disp!$A:$L,5,FALSE),0)</f>
        <v>36328</v>
      </c>
      <c r="C1032" s="20">
        <f>IFERROR(VLOOKUP(A1032,[1]Monitoramento_Base_somente_disp!$A:$L,6,FALSE),0)</f>
        <v>4956159</v>
      </c>
      <c r="D1032" s="20">
        <f>IFERROR(VLOOKUP(A1032,[1]Monitoramento_Base_somente_disp!$A:$L,7,FALSE),0)</f>
        <v>19138</v>
      </c>
      <c r="E1032" s="20">
        <f>IFERROR(VLOOKUP(A1032,[1]Monitoramento_Base_somente_disp!$A:$L,8,FALSE),0)</f>
        <v>1794389</v>
      </c>
      <c r="F1032" s="20">
        <f>IFERROR(VLOOKUP(A1032,[1]Monitoramento_Base_somente_disp!$A:$L,9,FALSE),0)</f>
        <v>0</v>
      </c>
      <c r="G1032" s="28">
        <f>IFERROR(VLOOKUP(A1032,[1]Monitoramento_Base_somente_disp!$A:$L,10,FALSE),0)</f>
        <v>0</v>
      </c>
      <c r="H1032" s="27">
        <f>IFERROR(VLOOKUP(A1032,[2]webService!$A:$I,4,FALSE),0)</f>
        <v>0</v>
      </c>
      <c r="I1032" s="20">
        <f>IFERROR(VLOOKUP(A1032,[2]webService!$A:$II,5,FALSE),0)</f>
        <v>0</v>
      </c>
      <c r="J1032" s="20">
        <f>IFERROR(VLOOKUP(A1032,[2]webService!$A:$I,6,FALSE),0)</f>
        <v>0</v>
      </c>
      <c r="K1032" s="20">
        <f>IFERROR(VLOOKUP(A1032,[2]webService!$A:$I,7,FALSE),0)</f>
        <v>0</v>
      </c>
      <c r="L1032" s="20">
        <f>IFERROR(VLOOKUP(A1032,[2]webService!$A:$I,8,FALSE),0)</f>
        <v>0</v>
      </c>
      <c r="M1032" s="28">
        <f>IFERROR(VLOOKUP(A1032,[2]webService!$A:$I,9,FALSE),0)</f>
        <v>0</v>
      </c>
      <c r="N1032" s="27">
        <f>IFERROR(VLOOKUP(A1032,[3]soaBnafar!$A:$G,2,FALSE),0)</f>
        <v>0</v>
      </c>
      <c r="O1032" s="20">
        <f>IFERROR(VLOOKUP(A1032,[3]soaBnafar!$A:$H,3,FALSE),0)</f>
        <v>0</v>
      </c>
      <c r="P1032" s="20">
        <f>IFERROR(VLOOKUP(A1032,[3]soaBnafar!$A:$G,4,FALSE),0)</f>
        <v>0</v>
      </c>
      <c r="Q1032" s="20">
        <f>IFERROR(VLOOKUP(A1032,[3]soaBnafar!$A:$G,5,FALSE),0)</f>
        <v>0</v>
      </c>
      <c r="R1032" s="20">
        <f>IFERROR(VLOOKUP(A1032,[3]soaBnafar!$A:$G,6,FALSE),0)</f>
        <v>0</v>
      </c>
      <c r="S1032" s="20">
        <f>IFERROR(VLOOKUP(A1032,[3]soaBnafar!$A:$G,7,FALSE),0)</f>
        <v>0</v>
      </c>
      <c r="T1032" s="32">
        <f t="shared" si="194"/>
        <v>36328</v>
      </c>
      <c r="U1032" s="21">
        <f t="shared" si="195"/>
        <v>4956159</v>
      </c>
      <c r="V1032" s="21">
        <f t="shared" si="196"/>
        <v>19138</v>
      </c>
      <c r="W1032" s="21">
        <f t="shared" si="197"/>
        <v>1794389</v>
      </c>
      <c r="X1032" s="21">
        <f t="shared" si="198"/>
        <v>0</v>
      </c>
      <c r="Y1032" s="33">
        <f t="shared" si="199"/>
        <v>0</v>
      </c>
      <c r="Z1032" s="4" t="str">
        <f t="shared" si="200"/>
        <v>Sim</v>
      </c>
      <c r="AA1032" s="4" t="str">
        <f t="shared" si="201"/>
        <v>Sim</v>
      </c>
      <c r="AB1032" s="4" t="str">
        <f t="shared" si="202"/>
        <v>Sim</v>
      </c>
      <c r="AC1032" s="4" t="str">
        <f t="shared" si="203"/>
        <v>Sim</v>
      </c>
      <c r="AD1032" s="4" t="str">
        <f t="shared" si="204"/>
        <v>Não</v>
      </c>
      <c r="AE1032" s="30" t="str">
        <f t="shared" si="205"/>
        <v>Não</v>
      </c>
    </row>
    <row r="1033" spans="1:31" x14ac:dyDescent="0.25">
      <c r="A1033" s="23">
        <v>251396</v>
      </c>
      <c r="B1033" s="27">
        <f>IFERROR(VLOOKUP(A1033,[1]Monitoramento_Base_somente_disp!$A:$L,5,FALSE),0)</f>
        <v>30282</v>
      </c>
      <c r="C1033" s="20">
        <f>IFERROR(VLOOKUP(A1033,[1]Monitoramento_Base_somente_disp!$A:$L,6,FALSE),0)</f>
        <v>4408987</v>
      </c>
      <c r="D1033" s="20">
        <f>IFERROR(VLOOKUP(A1033,[1]Monitoramento_Base_somente_disp!$A:$L,7,FALSE),0)</f>
        <v>18289</v>
      </c>
      <c r="E1033" s="20">
        <f>IFERROR(VLOOKUP(A1033,[1]Monitoramento_Base_somente_disp!$A:$L,8,FALSE),0)</f>
        <v>2261543</v>
      </c>
      <c r="F1033" s="20">
        <f>IFERROR(VLOOKUP(A1033,[1]Monitoramento_Base_somente_disp!$A:$L,9,FALSE),0)</f>
        <v>0</v>
      </c>
      <c r="G1033" s="28">
        <f>IFERROR(VLOOKUP(A1033,[1]Monitoramento_Base_somente_disp!$A:$L,10,FALSE),0)</f>
        <v>0</v>
      </c>
      <c r="H1033" s="27">
        <f>IFERROR(VLOOKUP(A1033,[2]webService!$A:$I,4,FALSE),0)</f>
        <v>0</v>
      </c>
      <c r="I1033" s="20">
        <f>IFERROR(VLOOKUP(A1033,[2]webService!$A:$II,5,FALSE),0)</f>
        <v>0</v>
      </c>
      <c r="J1033" s="20">
        <f>IFERROR(VLOOKUP(A1033,[2]webService!$A:$I,6,FALSE),0)</f>
        <v>0</v>
      </c>
      <c r="K1033" s="20">
        <f>IFERROR(VLOOKUP(A1033,[2]webService!$A:$I,7,FALSE),0)</f>
        <v>0</v>
      </c>
      <c r="L1033" s="20">
        <f>IFERROR(VLOOKUP(A1033,[2]webService!$A:$I,8,FALSE),0)</f>
        <v>0</v>
      </c>
      <c r="M1033" s="28">
        <f>IFERROR(VLOOKUP(A1033,[2]webService!$A:$I,9,FALSE),0)</f>
        <v>0</v>
      </c>
      <c r="N1033" s="27">
        <f>IFERROR(VLOOKUP(A1033,[3]soaBnafar!$A:$G,2,FALSE),0)</f>
        <v>0</v>
      </c>
      <c r="O1033" s="20">
        <f>IFERROR(VLOOKUP(A1033,[3]soaBnafar!$A:$H,3,FALSE),0)</f>
        <v>0</v>
      </c>
      <c r="P1033" s="20">
        <f>IFERROR(VLOOKUP(A1033,[3]soaBnafar!$A:$G,4,FALSE),0)</f>
        <v>0</v>
      </c>
      <c r="Q1033" s="20">
        <f>IFERROR(VLOOKUP(A1033,[3]soaBnafar!$A:$G,5,FALSE),0)</f>
        <v>0</v>
      </c>
      <c r="R1033" s="20">
        <f>IFERROR(VLOOKUP(A1033,[3]soaBnafar!$A:$G,6,FALSE),0)</f>
        <v>0</v>
      </c>
      <c r="S1033" s="20">
        <f>IFERROR(VLOOKUP(A1033,[3]soaBnafar!$A:$G,7,FALSE),0)</f>
        <v>0</v>
      </c>
      <c r="T1033" s="32">
        <f t="shared" si="194"/>
        <v>30282</v>
      </c>
      <c r="U1033" s="21">
        <f t="shared" si="195"/>
        <v>4408987</v>
      </c>
      <c r="V1033" s="21">
        <f t="shared" si="196"/>
        <v>18289</v>
      </c>
      <c r="W1033" s="21">
        <f t="shared" si="197"/>
        <v>2261543</v>
      </c>
      <c r="X1033" s="21">
        <f t="shared" si="198"/>
        <v>0</v>
      </c>
      <c r="Y1033" s="33">
        <f t="shared" si="199"/>
        <v>0</v>
      </c>
      <c r="Z1033" s="4" t="str">
        <f t="shared" si="200"/>
        <v>Sim</v>
      </c>
      <c r="AA1033" s="4" t="str">
        <f t="shared" si="201"/>
        <v>Sim</v>
      </c>
      <c r="AB1033" s="4" t="str">
        <f t="shared" si="202"/>
        <v>Sim</v>
      </c>
      <c r="AC1033" s="4" t="str">
        <f t="shared" si="203"/>
        <v>Sim</v>
      </c>
      <c r="AD1033" s="4" t="str">
        <f t="shared" si="204"/>
        <v>Não</v>
      </c>
      <c r="AE1033" s="30" t="str">
        <f t="shared" si="205"/>
        <v>Não</v>
      </c>
    </row>
    <row r="1034" spans="1:31" x14ac:dyDescent="0.25">
      <c r="A1034" s="23">
        <v>251398</v>
      </c>
      <c r="B1034" s="27">
        <f>IFERROR(VLOOKUP(A1034,[1]Monitoramento_Base_somente_disp!$A:$L,5,FALSE),0)</f>
        <v>6830</v>
      </c>
      <c r="C1034" s="20">
        <f>IFERROR(VLOOKUP(A1034,[1]Monitoramento_Base_somente_disp!$A:$L,6,FALSE),0)</f>
        <v>2823511</v>
      </c>
      <c r="D1034" s="20">
        <f>IFERROR(VLOOKUP(A1034,[1]Monitoramento_Base_somente_disp!$A:$L,7,FALSE),0)</f>
        <v>6221</v>
      </c>
      <c r="E1034" s="20">
        <f>IFERROR(VLOOKUP(A1034,[1]Monitoramento_Base_somente_disp!$A:$L,8,FALSE),0)</f>
        <v>1274365</v>
      </c>
      <c r="F1034" s="20">
        <f>IFERROR(VLOOKUP(A1034,[1]Monitoramento_Base_somente_disp!$A:$L,9,FALSE),0)</f>
        <v>0</v>
      </c>
      <c r="G1034" s="28">
        <f>IFERROR(VLOOKUP(A1034,[1]Monitoramento_Base_somente_disp!$A:$L,10,FALSE),0)</f>
        <v>0</v>
      </c>
      <c r="H1034" s="27">
        <f>IFERROR(VLOOKUP(A1034,[2]webService!$A:$I,4,FALSE),0)</f>
        <v>0</v>
      </c>
      <c r="I1034" s="20">
        <f>IFERROR(VLOOKUP(A1034,[2]webService!$A:$II,5,FALSE),0)</f>
        <v>0</v>
      </c>
      <c r="J1034" s="20">
        <f>IFERROR(VLOOKUP(A1034,[2]webService!$A:$I,6,FALSE),0)</f>
        <v>0</v>
      </c>
      <c r="K1034" s="20">
        <f>IFERROR(VLOOKUP(A1034,[2]webService!$A:$I,7,FALSE),0)</f>
        <v>0</v>
      </c>
      <c r="L1034" s="20">
        <f>IFERROR(VLOOKUP(A1034,[2]webService!$A:$I,8,FALSE),0)</f>
        <v>0</v>
      </c>
      <c r="M1034" s="28">
        <f>IFERROR(VLOOKUP(A1034,[2]webService!$A:$I,9,FALSE),0)</f>
        <v>0</v>
      </c>
      <c r="N1034" s="27">
        <f>IFERROR(VLOOKUP(A1034,[3]soaBnafar!$A:$G,2,FALSE),0)</f>
        <v>0</v>
      </c>
      <c r="O1034" s="20">
        <f>IFERROR(VLOOKUP(A1034,[3]soaBnafar!$A:$H,3,FALSE),0)</f>
        <v>0</v>
      </c>
      <c r="P1034" s="20">
        <f>IFERROR(VLOOKUP(A1034,[3]soaBnafar!$A:$G,4,FALSE),0)</f>
        <v>0</v>
      </c>
      <c r="Q1034" s="20">
        <f>IFERROR(VLOOKUP(A1034,[3]soaBnafar!$A:$G,5,FALSE),0)</f>
        <v>0</v>
      </c>
      <c r="R1034" s="20">
        <f>IFERROR(VLOOKUP(A1034,[3]soaBnafar!$A:$G,6,FALSE),0)</f>
        <v>0</v>
      </c>
      <c r="S1034" s="20">
        <f>IFERROR(VLOOKUP(A1034,[3]soaBnafar!$A:$G,7,FALSE),0)</f>
        <v>0</v>
      </c>
      <c r="T1034" s="32">
        <f t="shared" si="194"/>
        <v>6830</v>
      </c>
      <c r="U1034" s="21">
        <f t="shared" si="195"/>
        <v>2823511</v>
      </c>
      <c r="V1034" s="21">
        <f t="shared" si="196"/>
        <v>6221</v>
      </c>
      <c r="W1034" s="21">
        <f t="shared" si="197"/>
        <v>1274365</v>
      </c>
      <c r="X1034" s="21">
        <f t="shared" si="198"/>
        <v>0</v>
      </c>
      <c r="Y1034" s="33">
        <f t="shared" si="199"/>
        <v>0</v>
      </c>
      <c r="Z1034" s="4" t="str">
        <f t="shared" si="200"/>
        <v>Sim</v>
      </c>
      <c r="AA1034" s="4" t="str">
        <f t="shared" si="201"/>
        <v>Sim</v>
      </c>
      <c r="AB1034" s="4" t="str">
        <f t="shared" si="202"/>
        <v>Sim</v>
      </c>
      <c r="AC1034" s="4" t="str">
        <f t="shared" si="203"/>
        <v>Sim</v>
      </c>
      <c r="AD1034" s="4" t="str">
        <f t="shared" si="204"/>
        <v>Não</v>
      </c>
      <c r="AE1034" s="30" t="str">
        <f t="shared" si="205"/>
        <v>Não</v>
      </c>
    </row>
    <row r="1035" spans="1:31" x14ac:dyDescent="0.25">
      <c r="A1035" s="23">
        <v>251410</v>
      </c>
      <c r="B1035" s="27">
        <f>IFERROR(VLOOKUP(A1035,[1]Monitoramento_Base_somente_disp!$A:$L,5,FALSE),0)</f>
        <v>0</v>
      </c>
      <c r="C1035" s="20">
        <f>IFERROR(VLOOKUP(A1035,[1]Monitoramento_Base_somente_disp!$A:$L,6,FALSE),0)</f>
        <v>1260188</v>
      </c>
      <c r="D1035" s="20">
        <f>IFERROR(VLOOKUP(A1035,[1]Monitoramento_Base_somente_disp!$A:$L,7,FALSE),0)</f>
        <v>0</v>
      </c>
      <c r="E1035" s="20">
        <f>IFERROR(VLOOKUP(A1035,[1]Monitoramento_Base_somente_disp!$A:$L,8,FALSE),0)</f>
        <v>593096</v>
      </c>
      <c r="F1035" s="20">
        <f>IFERROR(VLOOKUP(A1035,[1]Monitoramento_Base_somente_disp!$A:$L,9,FALSE),0)</f>
        <v>0</v>
      </c>
      <c r="G1035" s="28">
        <f>IFERROR(VLOOKUP(A1035,[1]Monitoramento_Base_somente_disp!$A:$L,10,FALSE),0)</f>
        <v>0</v>
      </c>
      <c r="H1035" s="27">
        <f>IFERROR(VLOOKUP(A1035,[2]webService!$A:$I,4,FALSE),0)</f>
        <v>0</v>
      </c>
      <c r="I1035" s="20">
        <f>IFERROR(VLOOKUP(A1035,[2]webService!$A:$II,5,FALSE),0)</f>
        <v>0</v>
      </c>
      <c r="J1035" s="20">
        <f>IFERROR(VLOOKUP(A1035,[2]webService!$A:$I,6,FALSE),0)</f>
        <v>0</v>
      </c>
      <c r="K1035" s="20">
        <f>IFERROR(VLOOKUP(A1035,[2]webService!$A:$I,7,FALSE),0)</f>
        <v>0</v>
      </c>
      <c r="L1035" s="20">
        <f>IFERROR(VLOOKUP(A1035,[2]webService!$A:$I,8,FALSE),0)</f>
        <v>0</v>
      </c>
      <c r="M1035" s="28">
        <f>IFERROR(VLOOKUP(A1035,[2]webService!$A:$I,9,FALSE),0)</f>
        <v>0</v>
      </c>
      <c r="N1035" s="27">
        <f>IFERROR(VLOOKUP(A1035,[3]soaBnafar!$A:$G,2,FALSE),0)</f>
        <v>0</v>
      </c>
      <c r="O1035" s="20">
        <f>IFERROR(VLOOKUP(A1035,[3]soaBnafar!$A:$H,3,FALSE),0)</f>
        <v>0</v>
      </c>
      <c r="P1035" s="20">
        <f>IFERROR(VLOOKUP(A1035,[3]soaBnafar!$A:$G,4,FALSE),0)</f>
        <v>0</v>
      </c>
      <c r="Q1035" s="20">
        <f>IFERROR(VLOOKUP(A1035,[3]soaBnafar!$A:$G,5,FALSE),0)</f>
        <v>0</v>
      </c>
      <c r="R1035" s="20">
        <f>IFERROR(VLOOKUP(A1035,[3]soaBnafar!$A:$G,6,FALSE),0)</f>
        <v>0</v>
      </c>
      <c r="S1035" s="20">
        <f>IFERROR(VLOOKUP(A1035,[3]soaBnafar!$A:$G,7,FALSE),0)</f>
        <v>0</v>
      </c>
      <c r="T1035" s="32">
        <f t="shared" si="194"/>
        <v>0</v>
      </c>
      <c r="U1035" s="21">
        <f t="shared" si="195"/>
        <v>1260188</v>
      </c>
      <c r="V1035" s="21">
        <f t="shared" si="196"/>
        <v>0</v>
      </c>
      <c r="W1035" s="21">
        <f t="shared" si="197"/>
        <v>593096</v>
      </c>
      <c r="X1035" s="21">
        <f t="shared" si="198"/>
        <v>0</v>
      </c>
      <c r="Y1035" s="33">
        <f t="shared" si="199"/>
        <v>0</v>
      </c>
      <c r="Z1035" s="4" t="str">
        <f t="shared" si="200"/>
        <v>Não</v>
      </c>
      <c r="AA1035" s="4" t="str">
        <f t="shared" si="201"/>
        <v>Sim</v>
      </c>
      <c r="AB1035" s="4" t="str">
        <f t="shared" si="202"/>
        <v>Não</v>
      </c>
      <c r="AC1035" s="4" t="str">
        <f t="shared" si="203"/>
        <v>Sim</v>
      </c>
      <c r="AD1035" s="4" t="str">
        <f t="shared" si="204"/>
        <v>Não</v>
      </c>
      <c r="AE1035" s="30" t="str">
        <f t="shared" si="205"/>
        <v>Não</v>
      </c>
    </row>
    <row r="1036" spans="1:31" x14ac:dyDescent="0.25">
      <c r="A1036" s="23">
        <v>251420</v>
      </c>
      <c r="B1036" s="27">
        <f>IFERROR(VLOOKUP(A1036,[1]Monitoramento_Base_somente_disp!$A:$L,5,FALSE),0)</f>
        <v>2166</v>
      </c>
      <c r="C1036" s="20">
        <f>IFERROR(VLOOKUP(A1036,[1]Monitoramento_Base_somente_disp!$A:$L,6,FALSE),0)</f>
        <v>1186455</v>
      </c>
      <c r="D1036" s="20">
        <f>IFERROR(VLOOKUP(A1036,[1]Monitoramento_Base_somente_disp!$A:$L,7,FALSE),0)</f>
        <v>1532</v>
      </c>
      <c r="E1036" s="20">
        <f>IFERROR(VLOOKUP(A1036,[1]Monitoramento_Base_somente_disp!$A:$L,8,FALSE),0)</f>
        <v>565551</v>
      </c>
      <c r="F1036" s="20">
        <f>IFERROR(VLOOKUP(A1036,[1]Monitoramento_Base_somente_disp!$A:$L,9,FALSE),0)</f>
        <v>0</v>
      </c>
      <c r="G1036" s="28">
        <f>IFERROR(VLOOKUP(A1036,[1]Monitoramento_Base_somente_disp!$A:$L,10,FALSE),0)</f>
        <v>0</v>
      </c>
      <c r="H1036" s="27">
        <f>IFERROR(VLOOKUP(A1036,[2]webService!$A:$I,4,FALSE),0)</f>
        <v>0</v>
      </c>
      <c r="I1036" s="20">
        <f>IFERROR(VLOOKUP(A1036,[2]webService!$A:$II,5,FALSE),0)</f>
        <v>0</v>
      </c>
      <c r="J1036" s="20">
        <f>IFERROR(VLOOKUP(A1036,[2]webService!$A:$I,6,FALSE),0)</f>
        <v>0</v>
      </c>
      <c r="K1036" s="20">
        <f>IFERROR(VLOOKUP(A1036,[2]webService!$A:$I,7,FALSE),0)</f>
        <v>0</v>
      </c>
      <c r="L1036" s="20">
        <f>IFERROR(VLOOKUP(A1036,[2]webService!$A:$I,8,FALSE),0)</f>
        <v>0</v>
      </c>
      <c r="M1036" s="28">
        <f>IFERROR(VLOOKUP(A1036,[2]webService!$A:$I,9,FALSE),0)</f>
        <v>0</v>
      </c>
      <c r="N1036" s="27">
        <f>IFERROR(VLOOKUP(A1036,[3]soaBnafar!$A:$G,2,FALSE),0)</f>
        <v>0</v>
      </c>
      <c r="O1036" s="20">
        <f>IFERROR(VLOOKUP(A1036,[3]soaBnafar!$A:$H,3,FALSE),0)</f>
        <v>0</v>
      </c>
      <c r="P1036" s="20">
        <f>IFERROR(VLOOKUP(A1036,[3]soaBnafar!$A:$G,4,FALSE),0)</f>
        <v>0</v>
      </c>
      <c r="Q1036" s="20">
        <f>IFERROR(VLOOKUP(A1036,[3]soaBnafar!$A:$G,5,FALSE),0)</f>
        <v>0</v>
      </c>
      <c r="R1036" s="20">
        <f>IFERROR(VLOOKUP(A1036,[3]soaBnafar!$A:$G,6,FALSE),0)</f>
        <v>0</v>
      </c>
      <c r="S1036" s="20">
        <f>IFERROR(VLOOKUP(A1036,[3]soaBnafar!$A:$G,7,FALSE),0)</f>
        <v>0</v>
      </c>
      <c r="T1036" s="32">
        <f t="shared" si="194"/>
        <v>2166</v>
      </c>
      <c r="U1036" s="21">
        <f t="shared" si="195"/>
        <v>1186455</v>
      </c>
      <c r="V1036" s="21">
        <f t="shared" si="196"/>
        <v>1532</v>
      </c>
      <c r="W1036" s="21">
        <f t="shared" si="197"/>
        <v>565551</v>
      </c>
      <c r="X1036" s="21">
        <f t="shared" si="198"/>
        <v>0</v>
      </c>
      <c r="Y1036" s="33">
        <f t="shared" si="199"/>
        <v>0</v>
      </c>
      <c r="Z1036" s="4" t="str">
        <f t="shared" si="200"/>
        <v>Sim</v>
      </c>
      <c r="AA1036" s="4" t="str">
        <f t="shared" si="201"/>
        <v>Sim</v>
      </c>
      <c r="AB1036" s="4" t="str">
        <f t="shared" si="202"/>
        <v>Sim</v>
      </c>
      <c r="AC1036" s="4" t="str">
        <f t="shared" si="203"/>
        <v>Sim</v>
      </c>
      <c r="AD1036" s="4" t="str">
        <f t="shared" si="204"/>
        <v>Não</v>
      </c>
      <c r="AE1036" s="30" t="str">
        <f t="shared" si="205"/>
        <v>Não</v>
      </c>
    </row>
    <row r="1037" spans="1:31" x14ac:dyDescent="0.25">
      <c r="A1037" s="23">
        <v>251430</v>
      </c>
      <c r="B1037" s="27">
        <f>IFERROR(VLOOKUP(A1037,[1]Monitoramento_Base_somente_disp!$A:$L,5,FALSE),0)</f>
        <v>9996</v>
      </c>
      <c r="C1037" s="20">
        <f>IFERROR(VLOOKUP(A1037,[1]Monitoramento_Base_somente_disp!$A:$L,6,FALSE),0)</f>
        <v>1677851</v>
      </c>
      <c r="D1037" s="20">
        <f>IFERROR(VLOOKUP(A1037,[1]Monitoramento_Base_somente_disp!$A:$L,7,FALSE),0)</f>
        <v>3617</v>
      </c>
      <c r="E1037" s="20">
        <f>IFERROR(VLOOKUP(A1037,[1]Monitoramento_Base_somente_disp!$A:$L,8,FALSE),0)</f>
        <v>756900</v>
      </c>
      <c r="F1037" s="20">
        <f>IFERROR(VLOOKUP(A1037,[1]Monitoramento_Base_somente_disp!$A:$L,9,FALSE),0)</f>
        <v>0</v>
      </c>
      <c r="G1037" s="28">
        <f>IFERROR(VLOOKUP(A1037,[1]Monitoramento_Base_somente_disp!$A:$L,10,FALSE),0)</f>
        <v>0</v>
      </c>
      <c r="H1037" s="27">
        <f>IFERROR(VLOOKUP(A1037,[2]webService!$A:$I,4,FALSE),0)</f>
        <v>0</v>
      </c>
      <c r="I1037" s="20">
        <f>IFERROR(VLOOKUP(A1037,[2]webService!$A:$II,5,FALSE),0)</f>
        <v>0</v>
      </c>
      <c r="J1037" s="20">
        <f>IFERROR(VLOOKUP(A1037,[2]webService!$A:$I,6,FALSE),0)</f>
        <v>0</v>
      </c>
      <c r="K1037" s="20">
        <f>IFERROR(VLOOKUP(A1037,[2]webService!$A:$I,7,FALSE),0)</f>
        <v>0</v>
      </c>
      <c r="L1037" s="20">
        <f>IFERROR(VLOOKUP(A1037,[2]webService!$A:$I,8,FALSE),0)</f>
        <v>0</v>
      </c>
      <c r="M1037" s="28">
        <f>IFERROR(VLOOKUP(A1037,[2]webService!$A:$I,9,FALSE),0)</f>
        <v>0</v>
      </c>
      <c r="N1037" s="27">
        <f>IFERROR(VLOOKUP(A1037,[3]soaBnafar!$A:$G,2,FALSE),0)</f>
        <v>0</v>
      </c>
      <c r="O1037" s="20">
        <f>IFERROR(VLOOKUP(A1037,[3]soaBnafar!$A:$H,3,FALSE),0)</f>
        <v>0</v>
      </c>
      <c r="P1037" s="20">
        <f>IFERROR(VLOOKUP(A1037,[3]soaBnafar!$A:$G,4,FALSE),0)</f>
        <v>0</v>
      </c>
      <c r="Q1037" s="20">
        <f>IFERROR(VLOOKUP(A1037,[3]soaBnafar!$A:$G,5,FALSE),0)</f>
        <v>0</v>
      </c>
      <c r="R1037" s="20">
        <f>IFERROR(VLOOKUP(A1037,[3]soaBnafar!$A:$G,6,FALSE),0)</f>
        <v>0</v>
      </c>
      <c r="S1037" s="20">
        <f>IFERROR(VLOOKUP(A1037,[3]soaBnafar!$A:$G,7,FALSE),0)</f>
        <v>0</v>
      </c>
      <c r="T1037" s="32">
        <f t="shared" si="194"/>
        <v>9996</v>
      </c>
      <c r="U1037" s="21">
        <f t="shared" si="195"/>
        <v>1677851</v>
      </c>
      <c r="V1037" s="21">
        <f t="shared" si="196"/>
        <v>3617</v>
      </c>
      <c r="W1037" s="21">
        <f t="shared" si="197"/>
        <v>756900</v>
      </c>
      <c r="X1037" s="21">
        <f t="shared" si="198"/>
        <v>0</v>
      </c>
      <c r="Y1037" s="33">
        <f t="shared" si="199"/>
        <v>0</v>
      </c>
      <c r="Z1037" s="4" t="str">
        <f t="shared" si="200"/>
        <v>Sim</v>
      </c>
      <c r="AA1037" s="4" t="str">
        <f t="shared" si="201"/>
        <v>Sim</v>
      </c>
      <c r="AB1037" s="4" t="str">
        <f t="shared" si="202"/>
        <v>Sim</v>
      </c>
      <c r="AC1037" s="4" t="str">
        <f t="shared" si="203"/>
        <v>Sim</v>
      </c>
      <c r="AD1037" s="4" t="str">
        <f t="shared" si="204"/>
        <v>Não</v>
      </c>
      <c r="AE1037" s="30" t="str">
        <f t="shared" si="205"/>
        <v>Não</v>
      </c>
    </row>
    <row r="1038" spans="1:31" x14ac:dyDescent="0.25">
      <c r="A1038" s="23">
        <v>251440</v>
      </c>
      <c r="B1038" s="27">
        <f>IFERROR(VLOOKUP(A1038,[1]Monitoramento_Base_somente_disp!$A:$L,5,FALSE),0)</f>
        <v>62763</v>
      </c>
      <c r="C1038" s="20">
        <f>IFERROR(VLOOKUP(A1038,[1]Monitoramento_Base_somente_disp!$A:$L,6,FALSE),0)</f>
        <v>7314944</v>
      </c>
      <c r="D1038" s="20">
        <f>IFERROR(VLOOKUP(A1038,[1]Monitoramento_Base_somente_disp!$A:$L,7,FALSE),0)</f>
        <v>32806</v>
      </c>
      <c r="E1038" s="20">
        <f>IFERROR(VLOOKUP(A1038,[1]Monitoramento_Base_somente_disp!$A:$L,8,FALSE),0)</f>
        <v>3828452</v>
      </c>
      <c r="F1038" s="20">
        <f>IFERROR(VLOOKUP(A1038,[1]Monitoramento_Base_somente_disp!$A:$L,9,FALSE),0)</f>
        <v>0</v>
      </c>
      <c r="G1038" s="28">
        <f>IFERROR(VLOOKUP(A1038,[1]Monitoramento_Base_somente_disp!$A:$L,10,FALSE),0)</f>
        <v>0</v>
      </c>
      <c r="H1038" s="27">
        <f>IFERROR(VLOOKUP(A1038,[2]webService!$A:$I,4,FALSE),0)</f>
        <v>0</v>
      </c>
      <c r="I1038" s="20">
        <f>IFERROR(VLOOKUP(A1038,[2]webService!$A:$II,5,FALSE),0)</f>
        <v>0</v>
      </c>
      <c r="J1038" s="20">
        <f>IFERROR(VLOOKUP(A1038,[2]webService!$A:$I,6,FALSE),0)</f>
        <v>0</v>
      </c>
      <c r="K1038" s="20">
        <f>IFERROR(VLOOKUP(A1038,[2]webService!$A:$I,7,FALSE),0)</f>
        <v>0</v>
      </c>
      <c r="L1038" s="20">
        <f>IFERROR(VLOOKUP(A1038,[2]webService!$A:$I,8,FALSE),0)</f>
        <v>0</v>
      </c>
      <c r="M1038" s="28">
        <f>IFERROR(VLOOKUP(A1038,[2]webService!$A:$I,9,FALSE),0)</f>
        <v>0</v>
      </c>
      <c r="N1038" s="27">
        <f>IFERROR(VLOOKUP(A1038,[3]soaBnafar!$A:$G,2,FALSE),0)</f>
        <v>0</v>
      </c>
      <c r="O1038" s="20">
        <f>IFERROR(VLOOKUP(A1038,[3]soaBnafar!$A:$H,3,FALSE),0)</f>
        <v>0</v>
      </c>
      <c r="P1038" s="20">
        <f>IFERROR(VLOOKUP(A1038,[3]soaBnafar!$A:$G,4,FALSE),0)</f>
        <v>0</v>
      </c>
      <c r="Q1038" s="20">
        <f>IFERROR(VLOOKUP(A1038,[3]soaBnafar!$A:$G,5,FALSE),0)</f>
        <v>0</v>
      </c>
      <c r="R1038" s="20">
        <f>IFERROR(VLOOKUP(A1038,[3]soaBnafar!$A:$G,6,FALSE),0)</f>
        <v>0</v>
      </c>
      <c r="S1038" s="20">
        <f>IFERROR(VLOOKUP(A1038,[3]soaBnafar!$A:$G,7,FALSE),0)</f>
        <v>0</v>
      </c>
      <c r="T1038" s="32">
        <f t="shared" si="194"/>
        <v>62763</v>
      </c>
      <c r="U1038" s="21">
        <f t="shared" si="195"/>
        <v>7314944</v>
      </c>
      <c r="V1038" s="21">
        <f t="shared" si="196"/>
        <v>32806</v>
      </c>
      <c r="W1038" s="21">
        <f t="shared" si="197"/>
        <v>3828452</v>
      </c>
      <c r="X1038" s="21">
        <f t="shared" si="198"/>
        <v>0</v>
      </c>
      <c r="Y1038" s="33">
        <f t="shared" si="199"/>
        <v>0</v>
      </c>
      <c r="Z1038" s="4" t="str">
        <f t="shared" si="200"/>
        <v>Sim</v>
      </c>
      <c r="AA1038" s="4" t="str">
        <f t="shared" si="201"/>
        <v>Sim</v>
      </c>
      <c r="AB1038" s="4" t="str">
        <f t="shared" si="202"/>
        <v>Sim</v>
      </c>
      <c r="AC1038" s="4" t="str">
        <f t="shared" si="203"/>
        <v>Sim</v>
      </c>
      <c r="AD1038" s="4" t="str">
        <f t="shared" si="204"/>
        <v>Não</v>
      </c>
      <c r="AE1038" s="30" t="str">
        <f t="shared" si="205"/>
        <v>Não</v>
      </c>
    </row>
    <row r="1039" spans="1:31" x14ac:dyDescent="0.25">
      <c r="A1039" s="23">
        <v>251445</v>
      </c>
      <c r="B1039" s="27">
        <f>IFERROR(VLOOKUP(A1039,[1]Monitoramento_Base_somente_disp!$A:$L,5,FALSE),0)</f>
        <v>18428</v>
      </c>
      <c r="C1039" s="20">
        <f>IFERROR(VLOOKUP(A1039,[1]Monitoramento_Base_somente_disp!$A:$L,6,FALSE),0)</f>
        <v>2939277</v>
      </c>
      <c r="D1039" s="20">
        <f>IFERROR(VLOOKUP(A1039,[1]Monitoramento_Base_somente_disp!$A:$L,7,FALSE),0)</f>
        <v>7581</v>
      </c>
      <c r="E1039" s="20">
        <f>IFERROR(VLOOKUP(A1039,[1]Monitoramento_Base_somente_disp!$A:$L,8,FALSE),0)</f>
        <v>1145367</v>
      </c>
      <c r="F1039" s="20">
        <f>IFERROR(VLOOKUP(A1039,[1]Monitoramento_Base_somente_disp!$A:$L,9,FALSE),0)</f>
        <v>0</v>
      </c>
      <c r="G1039" s="28">
        <f>IFERROR(VLOOKUP(A1039,[1]Monitoramento_Base_somente_disp!$A:$L,10,FALSE),0)</f>
        <v>0</v>
      </c>
      <c r="H1039" s="27">
        <f>IFERROR(VLOOKUP(A1039,[2]webService!$A:$I,4,FALSE),0)</f>
        <v>0</v>
      </c>
      <c r="I1039" s="20">
        <f>IFERROR(VLOOKUP(A1039,[2]webService!$A:$II,5,FALSE),0)</f>
        <v>0</v>
      </c>
      <c r="J1039" s="20">
        <f>IFERROR(VLOOKUP(A1039,[2]webService!$A:$I,6,FALSE),0)</f>
        <v>0</v>
      </c>
      <c r="K1039" s="20">
        <f>IFERROR(VLOOKUP(A1039,[2]webService!$A:$I,7,FALSE),0)</f>
        <v>0</v>
      </c>
      <c r="L1039" s="20">
        <f>IFERROR(VLOOKUP(A1039,[2]webService!$A:$I,8,FALSE),0)</f>
        <v>0</v>
      </c>
      <c r="M1039" s="28">
        <f>IFERROR(VLOOKUP(A1039,[2]webService!$A:$I,9,FALSE),0)</f>
        <v>0</v>
      </c>
      <c r="N1039" s="27">
        <f>IFERROR(VLOOKUP(A1039,[3]soaBnafar!$A:$G,2,FALSE),0)</f>
        <v>0</v>
      </c>
      <c r="O1039" s="20">
        <f>IFERROR(VLOOKUP(A1039,[3]soaBnafar!$A:$H,3,FALSE),0)</f>
        <v>0</v>
      </c>
      <c r="P1039" s="20">
        <f>IFERROR(VLOOKUP(A1039,[3]soaBnafar!$A:$G,4,FALSE),0)</f>
        <v>0</v>
      </c>
      <c r="Q1039" s="20">
        <f>IFERROR(VLOOKUP(A1039,[3]soaBnafar!$A:$G,5,FALSE),0)</f>
        <v>0</v>
      </c>
      <c r="R1039" s="20">
        <f>IFERROR(VLOOKUP(A1039,[3]soaBnafar!$A:$G,6,FALSE),0)</f>
        <v>0</v>
      </c>
      <c r="S1039" s="20">
        <f>IFERROR(VLOOKUP(A1039,[3]soaBnafar!$A:$G,7,FALSE),0)</f>
        <v>0</v>
      </c>
      <c r="T1039" s="32">
        <f t="shared" si="194"/>
        <v>18428</v>
      </c>
      <c r="U1039" s="21">
        <f t="shared" si="195"/>
        <v>2939277</v>
      </c>
      <c r="V1039" s="21">
        <f t="shared" si="196"/>
        <v>7581</v>
      </c>
      <c r="W1039" s="21">
        <f t="shared" si="197"/>
        <v>1145367</v>
      </c>
      <c r="X1039" s="21">
        <f t="shared" si="198"/>
        <v>0</v>
      </c>
      <c r="Y1039" s="33">
        <f t="shared" si="199"/>
        <v>0</v>
      </c>
      <c r="Z1039" s="4" t="str">
        <f t="shared" si="200"/>
        <v>Sim</v>
      </c>
      <c r="AA1039" s="4" t="str">
        <f t="shared" si="201"/>
        <v>Sim</v>
      </c>
      <c r="AB1039" s="4" t="str">
        <f t="shared" si="202"/>
        <v>Sim</v>
      </c>
      <c r="AC1039" s="4" t="str">
        <f t="shared" si="203"/>
        <v>Sim</v>
      </c>
      <c r="AD1039" s="4" t="str">
        <f t="shared" si="204"/>
        <v>Não</v>
      </c>
      <c r="AE1039" s="30" t="str">
        <f t="shared" si="205"/>
        <v>Não</v>
      </c>
    </row>
    <row r="1040" spans="1:31" x14ac:dyDescent="0.25">
      <c r="A1040" s="23">
        <v>251455</v>
      </c>
      <c r="B1040" s="27">
        <f>IFERROR(VLOOKUP(A1040,[1]Monitoramento_Base_somente_disp!$A:$L,5,FALSE),0)</f>
        <v>0</v>
      </c>
      <c r="C1040" s="20">
        <f>IFERROR(VLOOKUP(A1040,[1]Monitoramento_Base_somente_disp!$A:$L,6,FALSE),0)</f>
        <v>1121008</v>
      </c>
      <c r="D1040" s="20">
        <f>IFERROR(VLOOKUP(A1040,[1]Monitoramento_Base_somente_disp!$A:$L,7,FALSE),0)</f>
        <v>0</v>
      </c>
      <c r="E1040" s="20">
        <f>IFERROR(VLOOKUP(A1040,[1]Monitoramento_Base_somente_disp!$A:$L,8,FALSE),0)</f>
        <v>560504</v>
      </c>
      <c r="F1040" s="20">
        <f>IFERROR(VLOOKUP(A1040,[1]Monitoramento_Base_somente_disp!$A:$L,9,FALSE),0)</f>
        <v>0</v>
      </c>
      <c r="G1040" s="28">
        <f>IFERROR(VLOOKUP(A1040,[1]Monitoramento_Base_somente_disp!$A:$L,10,FALSE),0)</f>
        <v>0</v>
      </c>
      <c r="H1040" s="27">
        <f>IFERROR(VLOOKUP(A1040,[2]webService!$A:$I,4,FALSE),0)</f>
        <v>0</v>
      </c>
      <c r="I1040" s="20">
        <f>IFERROR(VLOOKUP(A1040,[2]webService!$A:$II,5,FALSE),0)</f>
        <v>0</v>
      </c>
      <c r="J1040" s="20">
        <f>IFERROR(VLOOKUP(A1040,[2]webService!$A:$I,6,FALSE),0)</f>
        <v>0</v>
      </c>
      <c r="K1040" s="20">
        <f>IFERROR(VLOOKUP(A1040,[2]webService!$A:$I,7,FALSE),0)</f>
        <v>0</v>
      </c>
      <c r="L1040" s="20">
        <f>IFERROR(VLOOKUP(A1040,[2]webService!$A:$I,8,FALSE),0)</f>
        <v>0</v>
      </c>
      <c r="M1040" s="28">
        <f>IFERROR(VLOOKUP(A1040,[2]webService!$A:$I,9,FALSE),0)</f>
        <v>0</v>
      </c>
      <c r="N1040" s="27">
        <f>IFERROR(VLOOKUP(A1040,[3]soaBnafar!$A:$G,2,FALSE),0)</f>
        <v>0</v>
      </c>
      <c r="O1040" s="20">
        <f>IFERROR(VLOOKUP(A1040,[3]soaBnafar!$A:$H,3,FALSE),0)</f>
        <v>0</v>
      </c>
      <c r="P1040" s="20">
        <f>IFERROR(VLOOKUP(A1040,[3]soaBnafar!$A:$G,4,FALSE),0)</f>
        <v>0</v>
      </c>
      <c r="Q1040" s="20">
        <f>IFERROR(VLOOKUP(A1040,[3]soaBnafar!$A:$G,5,FALSE),0)</f>
        <v>0</v>
      </c>
      <c r="R1040" s="20">
        <f>IFERROR(VLOOKUP(A1040,[3]soaBnafar!$A:$G,6,FALSE),0)</f>
        <v>0</v>
      </c>
      <c r="S1040" s="20">
        <f>IFERROR(VLOOKUP(A1040,[3]soaBnafar!$A:$G,7,FALSE),0)</f>
        <v>0</v>
      </c>
      <c r="T1040" s="32">
        <f t="shared" si="194"/>
        <v>0</v>
      </c>
      <c r="U1040" s="21">
        <f t="shared" si="195"/>
        <v>1121008</v>
      </c>
      <c r="V1040" s="21">
        <f t="shared" si="196"/>
        <v>0</v>
      </c>
      <c r="W1040" s="21">
        <f t="shared" si="197"/>
        <v>560504</v>
      </c>
      <c r="X1040" s="21">
        <f t="shared" si="198"/>
        <v>0</v>
      </c>
      <c r="Y1040" s="33">
        <f t="shared" si="199"/>
        <v>0</v>
      </c>
      <c r="Z1040" s="4" t="str">
        <f t="shared" si="200"/>
        <v>Não</v>
      </c>
      <c r="AA1040" s="4" t="str">
        <f t="shared" si="201"/>
        <v>Sim</v>
      </c>
      <c r="AB1040" s="4" t="str">
        <f t="shared" si="202"/>
        <v>Não</v>
      </c>
      <c r="AC1040" s="4" t="str">
        <f t="shared" si="203"/>
        <v>Sim</v>
      </c>
      <c r="AD1040" s="4" t="str">
        <f t="shared" si="204"/>
        <v>Não</v>
      </c>
      <c r="AE1040" s="30" t="str">
        <f t="shared" si="205"/>
        <v>Não</v>
      </c>
    </row>
    <row r="1041" spans="1:31" x14ac:dyDescent="0.25">
      <c r="A1041" s="23">
        <v>251460</v>
      </c>
      <c r="B1041" s="27">
        <f>IFERROR(VLOOKUP(A1041,[1]Monitoramento_Base_somente_disp!$A:$L,5,FALSE),0)</f>
        <v>8917</v>
      </c>
      <c r="C1041" s="20">
        <f>IFERROR(VLOOKUP(A1041,[1]Monitoramento_Base_somente_disp!$A:$L,6,FALSE),0)</f>
        <v>2010069</v>
      </c>
      <c r="D1041" s="20">
        <f>IFERROR(VLOOKUP(A1041,[1]Monitoramento_Base_somente_disp!$A:$L,7,FALSE),0)</f>
        <v>3677</v>
      </c>
      <c r="E1041" s="20">
        <f>IFERROR(VLOOKUP(A1041,[1]Monitoramento_Base_somente_disp!$A:$L,8,FALSE),0)</f>
        <v>916983</v>
      </c>
      <c r="F1041" s="20">
        <f>IFERROR(VLOOKUP(A1041,[1]Monitoramento_Base_somente_disp!$A:$L,9,FALSE),0)</f>
        <v>0</v>
      </c>
      <c r="G1041" s="28">
        <f>IFERROR(VLOOKUP(A1041,[1]Monitoramento_Base_somente_disp!$A:$L,10,FALSE),0)</f>
        <v>0</v>
      </c>
      <c r="H1041" s="27">
        <f>IFERROR(VLOOKUP(A1041,[2]webService!$A:$I,4,FALSE),0)</f>
        <v>0</v>
      </c>
      <c r="I1041" s="20">
        <f>IFERROR(VLOOKUP(A1041,[2]webService!$A:$II,5,FALSE),0)</f>
        <v>0</v>
      </c>
      <c r="J1041" s="20">
        <f>IFERROR(VLOOKUP(A1041,[2]webService!$A:$I,6,FALSE),0)</f>
        <v>0</v>
      </c>
      <c r="K1041" s="20">
        <f>IFERROR(VLOOKUP(A1041,[2]webService!$A:$I,7,FALSE),0)</f>
        <v>0</v>
      </c>
      <c r="L1041" s="20">
        <f>IFERROR(VLOOKUP(A1041,[2]webService!$A:$I,8,FALSE),0)</f>
        <v>0</v>
      </c>
      <c r="M1041" s="28">
        <f>IFERROR(VLOOKUP(A1041,[2]webService!$A:$I,9,FALSE),0)</f>
        <v>0</v>
      </c>
      <c r="N1041" s="27">
        <f>IFERROR(VLOOKUP(A1041,[3]soaBnafar!$A:$G,2,FALSE),0)</f>
        <v>0</v>
      </c>
      <c r="O1041" s="20">
        <f>IFERROR(VLOOKUP(A1041,[3]soaBnafar!$A:$H,3,FALSE),0)</f>
        <v>0</v>
      </c>
      <c r="P1041" s="20">
        <f>IFERROR(VLOOKUP(A1041,[3]soaBnafar!$A:$G,4,FALSE),0)</f>
        <v>0</v>
      </c>
      <c r="Q1041" s="20">
        <f>IFERROR(VLOOKUP(A1041,[3]soaBnafar!$A:$G,5,FALSE),0)</f>
        <v>0</v>
      </c>
      <c r="R1041" s="20">
        <f>IFERROR(VLOOKUP(A1041,[3]soaBnafar!$A:$G,6,FALSE),0)</f>
        <v>0</v>
      </c>
      <c r="S1041" s="20">
        <f>IFERROR(VLOOKUP(A1041,[3]soaBnafar!$A:$G,7,FALSE),0)</f>
        <v>0</v>
      </c>
      <c r="T1041" s="32">
        <f t="shared" si="194"/>
        <v>8917</v>
      </c>
      <c r="U1041" s="21">
        <f t="shared" si="195"/>
        <v>2010069</v>
      </c>
      <c r="V1041" s="21">
        <f t="shared" si="196"/>
        <v>3677</v>
      </c>
      <c r="W1041" s="21">
        <f t="shared" si="197"/>
        <v>916983</v>
      </c>
      <c r="X1041" s="21">
        <f t="shared" si="198"/>
        <v>0</v>
      </c>
      <c r="Y1041" s="33">
        <f t="shared" si="199"/>
        <v>0</v>
      </c>
      <c r="Z1041" s="4" t="str">
        <f t="shared" si="200"/>
        <v>Sim</v>
      </c>
      <c r="AA1041" s="4" t="str">
        <f t="shared" si="201"/>
        <v>Sim</v>
      </c>
      <c r="AB1041" s="4" t="str">
        <f t="shared" si="202"/>
        <v>Sim</v>
      </c>
      <c r="AC1041" s="4" t="str">
        <f t="shared" si="203"/>
        <v>Sim</v>
      </c>
      <c r="AD1041" s="4" t="str">
        <f t="shared" si="204"/>
        <v>Não</v>
      </c>
      <c r="AE1041" s="30" t="str">
        <f t="shared" si="205"/>
        <v>Não</v>
      </c>
    </row>
    <row r="1042" spans="1:31" x14ac:dyDescent="0.25">
      <c r="A1042" s="23">
        <v>251465</v>
      </c>
      <c r="B1042" s="27">
        <f>IFERROR(VLOOKUP(A1042,[1]Monitoramento_Base_somente_disp!$A:$L,5,FALSE),0)</f>
        <v>7969</v>
      </c>
      <c r="C1042" s="20">
        <f>IFERROR(VLOOKUP(A1042,[1]Monitoramento_Base_somente_disp!$A:$L,6,FALSE),0)</f>
        <v>1498819</v>
      </c>
      <c r="D1042" s="20">
        <f>IFERROR(VLOOKUP(A1042,[1]Monitoramento_Base_somente_disp!$A:$L,7,FALSE),0)</f>
        <v>4100</v>
      </c>
      <c r="E1042" s="20">
        <f>IFERROR(VLOOKUP(A1042,[1]Monitoramento_Base_somente_disp!$A:$L,8,FALSE),0)</f>
        <v>779960</v>
      </c>
      <c r="F1042" s="20">
        <f>IFERROR(VLOOKUP(A1042,[1]Monitoramento_Base_somente_disp!$A:$L,9,FALSE),0)</f>
        <v>0</v>
      </c>
      <c r="G1042" s="28">
        <f>IFERROR(VLOOKUP(A1042,[1]Monitoramento_Base_somente_disp!$A:$L,10,FALSE),0)</f>
        <v>0</v>
      </c>
      <c r="H1042" s="27">
        <f>IFERROR(VLOOKUP(A1042,[2]webService!$A:$I,4,FALSE),0)</f>
        <v>0</v>
      </c>
      <c r="I1042" s="20">
        <f>IFERROR(VLOOKUP(A1042,[2]webService!$A:$II,5,FALSE),0)</f>
        <v>0</v>
      </c>
      <c r="J1042" s="20">
        <f>IFERROR(VLOOKUP(A1042,[2]webService!$A:$I,6,FALSE),0)</f>
        <v>0</v>
      </c>
      <c r="K1042" s="20">
        <f>IFERROR(VLOOKUP(A1042,[2]webService!$A:$I,7,FALSE),0)</f>
        <v>0</v>
      </c>
      <c r="L1042" s="20">
        <f>IFERROR(VLOOKUP(A1042,[2]webService!$A:$I,8,FALSE),0)</f>
        <v>0</v>
      </c>
      <c r="M1042" s="28">
        <f>IFERROR(VLOOKUP(A1042,[2]webService!$A:$I,9,FALSE),0)</f>
        <v>0</v>
      </c>
      <c r="N1042" s="27">
        <f>IFERROR(VLOOKUP(A1042,[3]soaBnafar!$A:$G,2,FALSE),0)</f>
        <v>0</v>
      </c>
      <c r="O1042" s="20">
        <f>IFERROR(VLOOKUP(A1042,[3]soaBnafar!$A:$H,3,FALSE),0)</f>
        <v>0</v>
      </c>
      <c r="P1042" s="20">
        <f>IFERROR(VLOOKUP(A1042,[3]soaBnafar!$A:$G,4,FALSE),0)</f>
        <v>0</v>
      </c>
      <c r="Q1042" s="20">
        <f>IFERROR(VLOOKUP(A1042,[3]soaBnafar!$A:$G,5,FALSE),0)</f>
        <v>0</v>
      </c>
      <c r="R1042" s="20">
        <f>IFERROR(VLOOKUP(A1042,[3]soaBnafar!$A:$G,6,FALSE),0)</f>
        <v>0</v>
      </c>
      <c r="S1042" s="20">
        <f>IFERROR(VLOOKUP(A1042,[3]soaBnafar!$A:$G,7,FALSE),0)</f>
        <v>0</v>
      </c>
      <c r="T1042" s="32">
        <f t="shared" si="194"/>
        <v>7969</v>
      </c>
      <c r="U1042" s="21">
        <f t="shared" si="195"/>
        <v>1498819</v>
      </c>
      <c r="V1042" s="21">
        <f t="shared" si="196"/>
        <v>4100</v>
      </c>
      <c r="W1042" s="21">
        <f t="shared" si="197"/>
        <v>779960</v>
      </c>
      <c r="X1042" s="21">
        <f t="shared" si="198"/>
        <v>0</v>
      </c>
      <c r="Y1042" s="33">
        <f t="shared" si="199"/>
        <v>0</v>
      </c>
      <c r="Z1042" s="4" t="str">
        <f t="shared" si="200"/>
        <v>Sim</v>
      </c>
      <c r="AA1042" s="4" t="str">
        <f t="shared" si="201"/>
        <v>Sim</v>
      </c>
      <c r="AB1042" s="4" t="str">
        <f t="shared" si="202"/>
        <v>Sim</v>
      </c>
      <c r="AC1042" s="4" t="str">
        <f t="shared" si="203"/>
        <v>Sim</v>
      </c>
      <c r="AD1042" s="4" t="str">
        <f t="shared" si="204"/>
        <v>Não</v>
      </c>
      <c r="AE1042" s="30" t="str">
        <f t="shared" si="205"/>
        <v>Não</v>
      </c>
    </row>
    <row r="1043" spans="1:31" x14ac:dyDescent="0.25">
      <c r="A1043" s="23">
        <v>251470</v>
      </c>
      <c r="B1043" s="27">
        <f>IFERROR(VLOOKUP(A1043,[1]Monitoramento_Base_somente_disp!$A:$L,5,FALSE),0)</f>
        <v>0</v>
      </c>
      <c r="C1043" s="20">
        <f>IFERROR(VLOOKUP(A1043,[1]Monitoramento_Base_somente_disp!$A:$L,6,FALSE),0)</f>
        <v>745500</v>
      </c>
      <c r="D1043" s="20">
        <f>IFERROR(VLOOKUP(A1043,[1]Monitoramento_Base_somente_disp!$A:$L,7,FALSE),0)</f>
        <v>0</v>
      </c>
      <c r="E1043" s="20">
        <f>IFERROR(VLOOKUP(A1043,[1]Monitoramento_Base_somente_disp!$A:$L,8,FALSE),0)</f>
        <v>372750</v>
      </c>
      <c r="F1043" s="20">
        <f>IFERROR(VLOOKUP(A1043,[1]Monitoramento_Base_somente_disp!$A:$L,9,FALSE),0)</f>
        <v>0</v>
      </c>
      <c r="G1043" s="28">
        <f>IFERROR(VLOOKUP(A1043,[1]Monitoramento_Base_somente_disp!$A:$L,10,FALSE),0)</f>
        <v>0</v>
      </c>
      <c r="H1043" s="27">
        <f>IFERROR(VLOOKUP(A1043,[2]webService!$A:$I,4,FALSE),0)</f>
        <v>0</v>
      </c>
      <c r="I1043" s="20">
        <f>IFERROR(VLOOKUP(A1043,[2]webService!$A:$II,5,FALSE),0)</f>
        <v>0</v>
      </c>
      <c r="J1043" s="20">
        <f>IFERROR(VLOOKUP(A1043,[2]webService!$A:$I,6,FALSE),0)</f>
        <v>0</v>
      </c>
      <c r="K1043" s="20">
        <f>IFERROR(VLOOKUP(A1043,[2]webService!$A:$I,7,FALSE),0)</f>
        <v>0</v>
      </c>
      <c r="L1043" s="20">
        <f>IFERROR(VLOOKUP(A1043,[2]webService!$A:$I,8,FALSE),0)</f>
        <v>0</v>
      </c>
      <c r="M1043" s="28">
        <f>IFERROR(VLOOKUP(A1043,[2]webService!$A:$I,9,FALSE),0)</f>
        <v>0</v>
      </c>
      <c r="N1043" s="27">
        <f>IFERROR(VLOOKUP(A1043,[3]soaBnafar!$A:$G,2,FALSE),0)</f>
        <v>0</v>
      </c>
      <c r="O1043" s="20">
        <f>IFERROR(VLOOKUP(A1043,[3]soaBnafar!$A:$H,3,FALSE),0)</f>
        <v>0</v>
      </c>
      <c r="P1043" s="20">
        <f>IFERROR(VLOOKUP(A1043,[3]soaBnafar!$A:$G,4,FALSE),0)</f>
        <v>0</v>
      </c>
      <c r="Q1043" s="20">
        <f>IFERROR(VLOOKUP(A1043,[3]soaBnafar!$A:$G,5,FALSE),0)</f>
        <v>0</v>
      </c>
      <c r="R1043" s="20">
        <f>IFERROR(VLOOKUP(A1043,[3]soaBnafar!$A:$G,6,FALSE),0)</f>
        <v>0</v>
      </c>
      <c r="S1043" s="20">
        <f>IFERROR(VLOOKUP(A1043,[3]soaBnafar!$A:$G,7,FALSE),0)</f>
        <v>0</v>
      </c>
      <c r="T1043" s="32">
        <f t="shared" si="194"/>
        <v>0</v>
      </c>
      <c r="U1043" s="21">
        <f t="shared" si="195"/>
        <v>745500</v>
      </c>
      <c r="V1043" s="21">
        <f t="shared" si="196"/>
        <v>0</v>
      </c>
      <c r="W1043" s="21">
        <f t="shared" si="197"/>
        <v>372750</v>
      </c>
      <c r="X1043" s="21">
        <f t="shared" si="198"/>
        <v>0</v>
      </c>
      <c r="Y1043" s="33">
        <f t="shared" si="199"/>
        <v>0</v>
      </c>
      <c r="Z1043" s="4" t="str">
        <f t="shared" si="200"/>
        <v>Não</v>
      </c>
      <c r="AA1043" s="4" t="str">
        <f t="shared" si="201"/>
        <v>Sim</v>
      </c>
      <c r="AB1043" s="4" t="str">
        <f t="shared" si="202"/>
        <v>Não</v>
      </c>
      <c r="AC1043" s="4" t="str">
        <f t="shared" si="203"/>
        <v>Sim</v>
      </c>
      <c r="AD1043" s="4" t="str">
        <f t="shared" si="204"/>
        <v>Não</v>
      </c>
      <c r="AE1043" s="30" t="str">
        <f t="shared" si="205"/>
        <v>Não</v>
      </c>
    </row>
    <row r="1044" spans="1:31" x14ac:dyDescent="0.25">
      <c r="A1044" s="23">
        <v>251480</v>
      </c>
      <c r="B1044" s="27">
        <f>IFERROR(VLOOKUP(A1044,[1]Monitoramento_Base_somente_disp!$A:$L,5,FALSE),0)</f>
        <v>0</v>
      </c>
      <c r="C1044" s="20">
        <f>IFERROR(VLOOKUP(A1044,[1]Monitoramento_Base_somente_disp!$A:$L,6,FALSE),0)</f>
        <v>149688</v>
      </c>
      <c r="D1044" s="20">
        <f>IFERROR(VLOOKUP(A1044,[1]Monitoramento_Base_somente_disp!$A:$L,7,FALSE),0)</f>
        <v>0</v>
      </c>
      <c r="E1044" s="20">
        <f>IFERROR(VLOOKUP(A1044,[1]Monitoramento_Base_somente_disp!$A:$L,8,FALSE),0)</f>
        <v>74844</v>
      </c>
      <c r="F1044" s="20">
        <f>IFERROR(VLOOKUP(A1044,[1]Monitoramento_Base_somente_disp!$A:$L,9,FALSE),0)</f>
        <v>0</v>
      </c>
      <c r="G1044" s="28">
        <f>IFERROR(VLOOKUP(A1044,[1]Monitoramento_Base_somente_disp!$A:$L,10,FALSE),0)</f>
        <v>0</v>
      </c>
      <c r="H1044" s="27">
        <f>IFERROR(VLOOKUP(A1044,[2]webService!$A:$I,4,FALSE),0)</f>
        <v>0</v>
      </c>
      <c r="I1044" s="20">
        <f>IFERROR(VLOOKUP(A1044,[2]webService!$A:$II,5,FALSE),0)</f>
        <v>0</v>
      </c>
      <c r="J1044" s="20">
        <f>IFERROR(VLOOKUP(A1044,[2]webService!$A:$I,6,FALSE),0)</f>
        <v>0</v>
      </c>
      <c r="K1044" s="20">
        <f>IFERROR(VLOOKUP(A1044,[2]webService!$A:$I,7,FALSE),0)</f>
        <v>0</v>
      </c>
      <c r="L1044" s="20">
        <f>IFERROR(VLOOKUP(A1044,[2]webService!$A:$I,8,FALSE),0)</f>
        <v>0</v>
      </c>
      <c r="M1044" s="28">
        <f>IFERROR(VLOOKUP(A1044,[2]webService!$A:$I,9,FALSE),0)</f>
        <v>0</v>
      </c>
      <c r="N1044" s="27">
        <f>IFERROR(VLOOKUP(A1044,[3]soaBnafar!$A:$G,2,FALSE),0)</f>
        <v>0</v>
      </c>
      <c r="O1044" s="20">
        <f>IFERROR(VLOOKUP(A1044,[3]soaBnafar!$A:$H,3,FALSE),0)</f>
        <v>0</v>
      </c>
      <c r="P1044" s="20">
        <f>IFERROR(VLOOKUP(A1044,[3]soaBnafar!$A:$G,4,FALSE),0)</f>
        <v>0</v>
      </c>
      <c r="Q1044" s="20">
        <f>IFERROR(VLOOKUP(A1044,[3]soaBnafar!$A:$G,5,FALSE),0)</f>
        <v>0</v>
      </c>
      <c r="R1044" s="20">
        <f>IFERROR(VLOOKUP(A1044,[3]soaBnafar!$A:$G,6,FALSE),0)</f>
        <v>0</v>
      </c>
      <c r="S1044" s="20">
        <f>IFERROR(VLOOKUP(A1044,[3]soaBnafar!$A:$G,7,FALSE),0)</f>
        <v>0</v>
      </c>
      <c r="T1044" s="32">
        <f t="shared" si="194"/>
        <v>0</v>
      </c>
      <c r="U1044" s="21">
        <f t="shared" si="195"/>
        <v>149688</v>
      </c>
      <c r="V1044" s="21">
        <f t="shared" si="196"/>
        <v>0</v>
      </c>
      <c r="W1044" s="21">
        <f t="shared" si="197"/>
        <v>74844</v>
      </c>
      <c r="X1044" s="21">
        <f t="shared" si="198"/>
        <v>0</v>
      </c>
      <c r="Y1044" s="33">
        <f t="shared" si="199"/>
        <v>0</v>
      </c>
      <c r="Z1044" s="4" t="str">
        <f t="shared" si="200"/>
        <v>Não</v>
      </c>
      <c r="AA1044" s="4" t="str">
        <f t="shared" si="201"/>
        <v>Sim</v>
      </c>
      <c r="AB1044" s="4" t="str">
        <f t="shared" si="202"/>
        <v>Não</v>
      </c>
      <c r="AC1044" s="4" t="str">
        <f t="shared" si="203"/>
        <v>Sim</v>
      </c>
      <c r="AD1044" s="4" t="str">
        <f t="shared" si="204"/>
        <v>Não</v>
      </c>
      <c r="AE1044" s="30" t="str">
        <f t="shared" si="205"/>
        <v>Não</v>
      </c>
    </row>
    <row r="1045" spans="1:31" x14ac:dyDescent="0.25">
      <c r="A1045" s="23">
        <v>251490</v>
      </c>
      <c r="B1045" s="27">
        <f>IFERROR(VLOOKUP(A1045,[1]Monitoramento_Base_somente_disp!$A:$L,5,FALSE),0)</f>
        <v>0</v>
      </c>
      <c r="C1045" s="20">
        <f>IFERROR(VLOOKUP(A1045,[1]Monitoramento_Base_somente_disp!$A:$L,6,FALSE),0)</f>
        <v>8597316</v>
      </c>
      <c r="D1045" s="20">
        <f>IFERROR(VLOOKUP(A1045,[1]Monitoramento_Base_somente_disp!$A:$L,7,FALSE),0)</f>
        <v>0</v>
      </c>
      <c r="E1045" s="20">
        <f>IFERROR(VLOOKUP(A1045,[1]Monitoramento_Base_somente_disp!$A:$L,8,FALSE),0)</f>
        <v>4298658</v>
      </c>
      <c r="F1045" s="20">
        <f>IFERROR(VLOOKUP(A1045,[1]Monitoramento_Base_somente_disp!$A:$L,9,FALSE),0)</f>
        <v>0</v>
      </c>
      <c r="G1045" s="28">
        <f>IFERROR(VLOOKUP(A1045,[1]Monitoramento_Base_somente_disp!$A:$L,10,FALSE),0)</f>
        <v>0</v>
      </c>
      <c r="H1045" s="27">
        <f>IFERROR(VLOOKUP(A1045,[2]webService!$A:$I,4,FALSE),0)</f>
        <v>0</v>
      </c>
      <c r="I1045" s="20">
        <f>IFERROR(VLOOKUP(A1045,[2]webService!$A:$II,5,FALSE),0)</f>
        <v>0</v>
      </c>
      <c r="J1045" s="20">
        <f>IFERROR(VLOOKUP(A1045,[2]webService!$A:$I,6,FALSE),0)</f>
        <v>0</v>
      </c>
      <c r="K1045" s="20">
        <f>IFERROR(VLOOKUP(A1045,[2]webService!$A:$I,7,FALSE),0)</f>
        <v>0</v>
      </c>
      <c r="L1045" s="20">
        <f>IFERROR(VLOOKUP(A1045,[2]webService!$A:$I,8,FALSE),0)</f>
        <v>0</v>
      </c>
      <c r="M1045" s="28">
        <f>IFERROR(VLOOKUP(A1045,[2]webService!$A:$I,9,FALSE),0)</f>
        <v>0</v>
      </c>
      <c r="N1045" s="27">
        <f>IFERROR(VLOOKUP(A1045,[3]soaBnafar!$A:$G,2,FALSE),0)</f>
        <v>0</v>
      </c>
      <c r="O1045" s="20">
        <f>IFERROR(VLOOKUP(A1045,[3]soaBnafar!$A:$H,3,FALSE),0)</f>
        <v>0</v>
      </c>
      <c r="P1045" s="20">
        <f>IFERROR(VLOOKUP(A1045,[3]soaBnafar!$A:$G,4,FALSE),0)</f>
        <v>0</v>
      </c>
      <c r="Q1045" s="20">
        <f>IFERROR(VLOOKUP(A1045,[3]soaBnafar!$A:$G,5,FALSE),0)</f>
        <v>0</v>
      </c>
      <c r="R1045" s="20">
        <f>IFERROR(VLOOKUP(A1045,[3]soaBnafar!$A:$G,6,FALSE),0)</f>
        <v>0</v>
      </c>
      <c r="S1045" s="20">
        <f>IFERROR(VLOOKUP(A1045,[3]soaBnafar!$A:$G,7,FALSE),0)</f>
        <v>0</v>
      </c>
      <c r="T1045" s="32">
        <f t="shared" si="194"/>
        <v>0</v>
      </c>
      <c r="U1045" s="21">
        <f t="shared" si="195"/>
        <v>8597316</v>
      </c>
      <c r="V1045" s="21">
        <f t="shared" si="196"/>
        <v>0</v>
      </c>
      <c r="W1045" s="21">
        <f t="shared" si="197"/>
        <v>4298658</v>
      </c>
      <c r="X1045" s="21">
        <f t="shared" si="198"/>
        <v>0</v>
      </c>
      <c r="Y1045" s="33">
        <f t="shared" si="199"/>
        <v>0</v>
      </c>
      <c r="Z1045" s="4" t="str">
        <f t="shared" si="200"/>
        <v>Não</v>
      </c>
      <c r="AA1045" s="4" t="str">
        <f t="shared" si="201"/>
        <v>Sim</v>
      </c>
      <c r="AB1045" s="4" t="str">
        <f t="shared" si="202"/>
        <v>Não</v>
      </c>
      <c r="AC1045" s="4" t="str">
        <f t="shared" si="203"/>
        <v>Sim</v>
      </c>
      <c r="AD1045" s="4" t="str">
        <f t="shared" si="204"/>
        <v>Não</v>
      </c>
      <c r="AE1045" s="30" t="str">
        <f t="shared" si="205"/>
        <v>Não</v>
      </c>
    </row>
    <row r="1046" spans="1:31" x14ac:dyDescent="0.25">
      <c r="A1046" s="23">
        <v>251500</v>
      </c>
      <c r="B1046" s="27">
        <f>IFERROR(VLOOKUP(A1046,[1]Monitoramento_Base_somente_disp!$A:$L,5,FALSE),0)</f>
        <v>25508</v>
      </c>
      <c r="C1046" s="20">
        <f>IFERROR(VLOOKUP(A1046,[1]Monitoramento_Base_somente_disp!$A:$L,6,FALSE),0)</f>
        <v>1872727</v>
      </c>
      <c r="D1046" s="20">
        <f>IFERROR(VLOOKUP(A1046,[1]Monitoramento_Base_somente_disp!$A:$L,7,FALSE),0)</f>
        <v>18486</v>
      </c>
      <c r="E1046" s="20">
        <f>IFERROR(VLOOKUP(A1046,[1]Monitoramento_Base_somente_disp!$A:$L,8,FALSE),0)</f>
        <v>924251</v>
      </c>
      <c r="F1046" s="20">
        <f>IFERROR(VLOOKUP(A1046,[1]Monitoramento_Base_somente_disp!$A:$L,9,FALSE),0)</f>
        <v>0</v>
      </c>
      <c r="G1046" s="28">
        <f>IFERROR(VLOOKUP(A1046,[1]Monitoramento_Base_somente_disp!$A:$L,10,FALSE),0)</f>
        <v>0</v>
      </c>
      <c r="H1046" s="27">
        <f>IFERROR(VLOOKUP(A1046,[2]webService!$A:$I,4,FALSE),0)</f>
        <v>0</v>
      </c>
      <c r="I1046" s="20">
        <f>IFERROR(VLOOKUP(A1046,[2]webService!$A:$II,5,FALSE),0)</f>
        <v>0</v>
      </c>
      <c r="J1046" s="20">
        <f>IFERROR(VLOOKUP(A1046,[2]webService!$A:$I,6,FALSE),0)</f>
        <v>0</v>
      </c>
      <c r="K1046" s="20">
        <f>IFERROR(VLOOKUP(A1046,[2]webService!$A:$I,7,FALSE),0)</f>
        <v>0</v>
      </c>
      <c r="L1046" s="20">
        <f>IFERROR(VLOOKUP(A1046,[2]webService!$A:$I,8,FALSE),0)</f>
        <v>0</v>
      </c>
      <c r="M1046" s="28">
        <f>IFERROR(VLOOKUP(A1046,[2]webService!$A:$I,9,FALSE),0)</f>
        <v>0</v>
      </c>
      <c r="N1046" s="27">
        <f>IFERROR(VLOOKUP(A1046,[3]soaBnafar!$A:$G,2,FALSE),0)</f>
        <v>0</v>
      </c>
      <c r="O1046" s="20">
        <f>IFERROR(VLOOKUP(A1046,[3]soaBnafar!$A:$H,3,FALSE),0)</f>
        <v>0</v>
      </c>
      <c r="P1046" s="20">
        <f>IFERROR(VLOOKUP(A1046,[3]soaBnafar!$A:$G,4,FALSE),0)</f>
        <v>0</v>
      </c>
      <c r="Q1046" s="20">
        <f>IFERROR(VLOOKUP(A1046,[3]soaBnafar!$A:$G,5,FALSE),0)</f>
        <v>0</v>
      </c>
      <c r="R1046" s="20">
        <f>IFERROR(VLOOKUP(A1046,[3]soaBnafar!$A:$G,6,FALSE),0)</f>
        <v>0</v>
      </c>
      <c r="S1046" s="20">
        <f>IFERROR(VLOOKUP(A1046,[3]soaBnafar!$A:$G,7,FALSE),0)</f>
        <v>0</v>
      </c>
      <c r="T1046" s="32">
        <f t="shared" si="194"/>
        <v>25508</v>
      </c>
      <c r="U1046" s="21">
        <f t="shared" si="195"/>
        <v>1872727</v>
      </c>
      <c r="V1046" s="21">
        <f t="shared" si="196"/>
        <v>18486</v>
      </c>
      <c r="W1046" s="21">
        <f t="shared" si="197"/>
        <v>924251</v>
      </c>
      <c r="X1046" s="21">
        <f t="shared" si="198"/>
        <v>0</v>
      </c>
      <c r="Y1046" s="33">
        <f t="shared" si="199"/>
        <v>0</v>
      </c>
      <c r="Z1046" s="4" t="str">
        <f t="shared" si="200"/>
        <v>Sim</v>
      </c>
      <c r="AA1046" s="4" t="str">
        <f t="shared" si="201"/>
        <v>Sim</v>
      </c>
      <c r="AB1046" s="4" t="str">
        <f t="shared" si="202"/>
        <v>Sim</v>
      </c>
      <c r="AC1046" s="4" t="str">
        <f t="shared" si="203"/>
        <v>Sim</v>
      </c>
      <c r="AD1046" s="4" t="str">
        <f t="shared" si="204"/>
        <v>Não</v>
      </c>
      <c r="AE1046" s="30" t="str">
        <f t="shared" si="205"/>
        <v>Não</v>
      </c>
    </row>
    <row r="1047" spans="1:31" x14ac:dyDescent="0.25">
      <c r="A1047" s="23">
        <v>251510</v>
      </c>
      <c r="B1047" s="27">
        <f>IFERROR(VLOOKUP(A1047,[1]Monitoramento_Base_somente_disp!$A:$L,5,FALSE),0)</f>
        <v>22438</v>
      </c>
      <c r="C1047" s="20">
        <f>IFERROR(VLOOKUP(A1047,[1]Monitoramento_Base_somente_disp!$A:$L,6,FALSE),0)</f>
        <v>3646096</v>
      </c>
      <c r="D1047" s="20">
        <f>IFERROR(VLOOKUP(A1047,[1]Monitoramento_Base_somente_disp!$A:$L,7,FALSE),0)</f>
        <v>9278</v>
      </c>
      <c r="E1047" s="20">
        <f>IFERROR(VLOOKUP(A1047,[1]Monitoramento_Base_somente_disp!$A:$L,8,FALSE),0)</f>
        <v>1644153</v>
      </c>
      <c r="F1047" s="20">
        <f>IFERROR(VLOOKUP(A1047,[1]Monitoramento_Base_somente_disp!$A:$L,9,FALSE),0)</f>
        <v>0</v>
      </c>
      <c r="G1047" s="28">
        <f>IFERROR(VLOOKUP(A1047,[1]Monitoramento_Base_somente_disp!$A:$L,10,FALSE),0)</f>
        <v>0</v>
      </c>
      <c r="H1047" s="27">
        <f>IFERROR(VLOOKUP(A1047,[2]webService!$A:$I,4,FALSE),0)</f>
        <v>0</v>
      </c>
      <c r="I1047" s="20">
        <f>IFERROR(VLOOKUP(A1047,[2]webService!$A:$II,5,FALSE),0)</f>
        <v>0</v>
      </c>
      <c r="J1047" s="20">
        <f>IFERROR(VLOOKUP(A1047,[2]webService!$A:$I,6,FALSE),0)</f>
        <v>0</v>
      </c>
      <c r="K1047" s="20">
        <f>IFERROR(VLOOKUP(A1047,[2]webService!$A:$I,7,FALSE),0)</f>
        <v>0</v>
      </c>
      <c r="L1047" s="20">
        <f>IFERROR(VLOOKUP(A1047,[2]webService!$A:$I,8,FALSE),0)</f>
        <v>0</v>
      </c>
      <c r="M1047" s="28">
        <f>IFERROR(VLOOKUP(A1047,[2]webService!$A:$I,9,FALSE),0)</f>
        <v>0</v>
      </c>
      <c r="N1047" s="27">
        <f>IFERROR(VLOOKUP(A1047,[3]soaBnafar!$A:$G,2,FALSE),0)</f>
        <v>0</v>
      </c>
      <c r="O1047" s="20">
        <f>IFERROR(VLOOKUP(A1047,[3]soaBnafar!$A:$H,3,FALSE),0)</f>
        <v>0</v>
      </c>
      <c r="P1047" s="20">
        <f>IFERROR(VLOOKUP(A1047,[3]soaBnafar!$A:$G,4,FALSE),0)</f>
        <v>0</v>
      </c>
      <c r="Q1047" s="20">
        <f>IFERROR(VLOOKUP(A1047,[3]soaBnafar!$A:$G,5,FALSE),0)</f>
        <v>0</v>
      </c>
      <c r="R1047" s="20">
        <f>IFERROR(VLOOKUP(A1047,[3]soaBnafar!$A:$G,6,FALSE),0)</f>
        <v>0</v>
      </c>
      <c r="S1047" s="20">
        <f>IFERROR(VLOOKUP(A1047,[3]soaBnafar!$A:$G,7,FALSE),0)</f>
        <v>0</v>
      </c>
      <c r="T1047" s="32">
        <f t="shared" si="194"/>
        <v>22438</v>
      </c>
      <c r="U1047" s="21">
        <f t="shared" si="195"/>
        <v>3646096</v>
      </c>
      <c r="V1047" s="21">
        <f t="shared" si="196"/>
        <v>9278</v>
      </c>
      <c r="W1047" s="21">
        <f t="shared" si="197"/>
        <v>1644153</v>
      </c>
      <c r="X1047" s="21">
        <f t="shared" si="198"/>
        <v>0</v>
      </c>
      <c r="Y1047" s="33">
        <f t="shared" si="199"/>
        <v>0</v>
      </c>
      <c r="Z1047" s="4" t="str">
        <f t="shared" si="200"/>
        <v>Sim</v>
      </c>
      <c r="AA1047" s="4" t="str">
        <f t="shared" si="201"/>
        <v>Sim</v>
      </c>
      <c r="AB1047" s="4" t="str">
        <f t="shared" si="202"/>
        <v>Sim</v>
      </c>
      <c r="AC1047" s="4" t="str">
        <f t="shared" si="203"/>
        <v>Sim</v>
      </c>
      <c r="AD1047" s="4" t="str">
        <f t="shared" si="204"/>
        <v>Não</v>
      </c>
      <c r="AE1047" s="30" t="str">
        <f t="shared" si="205"/>
        <v>Não</v>
      </c>
    </row>
    <row r="1048" spans="1:31" x14ac:dyDescent="0.25">
      <c r="A1048" s="23">
        <v>251520</v>
      </c>
      <c r="B1048" s="27">
        <f>IFERROR(VLOOKUP(A1048,[1]Monitoramento_Base_somente_disp!$A:$L,5,FALSE),0)</f>
        <v>2</v>
      </c>
      <c r="C1048" s="20">
        <f>IFERROR(VLOOKUP(A1048,[1]Monitoramento_Base_somente_disp!$A:$L,6,FALSE),0)</f>
        <v>104074</v>
      </c>
      <c r="D1048" s="20">
        <f>IFERROR(VLOOKUP(A1048,[1]Monitoramento_Base_somente_disp!$A:$L,7,FALSE),0)</f>
        <v>148</v>
      </c>
      <c r="E1048" s="20">
        <f>IFERROR(VLOOKUP(A1048,[1]Monitoramento_Base_somente_disp!$A:$L,8,FALSE),0)</f>
        <v>49713</v>
      </c>
      <c r="F1048" s="20">
        <f>IFERROR(VLOOKUP(A1048,[1]Monitoramento_Base_somente_disp!$A:$L,9,FALSE),0)</f>
        <v>0</v>
      </c>
      <c r="G1048" s="28">
        <f>IFERROR(VLOOKUP(A1048,[1]Monitoramento_Base_somente_disp!$A:$L,10,FALSE),0)</f>
        <v>0</v>
      </c>
      <c r="H1048" s="27">
        <f>IFERROR(VLOOKUP(A1048,[2]webService!$A:$I,4,FALSE),0)</f>
        <v>0</v>
      </c>
      <c r="I1048" s="20">
        <f>IFERROR(VLOOKUP(A1048,[2]webService!$A:$II,5,FALSE),0)</f>
        <v>0</v>
      </c>
      <c r="J1048" s="20">
        <f>IFERROR(VLOOKUP(A1048,[2]webService!$A:$I,6,FALSE),0)</f>
        <v>0</v>
      </c>
      <c r="K1048" s="20">
        <f>IFERROR(VLOOKUP(A1048,[2]webService!$A:$I,7,FALSE),0)</f>
        <v>0</v>
      </c>
      <c r="L1048" s="20">
        <f>IFERROR(VLOOKUP(A1048,[2]webService!$A:$I,8,FALSE),0)</f>
        <v>0</v>
      </c>
      <c r="M1048" s="28">
        <f>IFERROR(VLOOKUP(A1048,[2]webService!$A:$I,9,FALSE),0)</f>
        <v>0</v>
      </c>
      <c r="N1048" s="27">
        <f>IFERROR(VLOOKUP(A1048,[3]soaBnafar!$A:$G,2,FALSE),0)</f>
        <v>0</v>
      </c>
      <c r="O1048" s="20">
        <f>IFERROR(VLOOKUP(A1048,[3]soaBnafar!$A:$H,3,FALSE),0)</f>
        <v>0</v>
      </c>
      <c r="P1048" s="20">
        <f>IFERROR(VLOOKUP(A1048,[3]soaBnafar!$A:$G,4,FALSE),0)</f>
        <v>0</v>
      </c>
      <c r="Q1048" s="20">
        <f>IFERROR(VLOOKUP(A1048,[3]soaBnafar!$A:$G,5,FALSE),0)</f>
        <v>0</v>
      </c>
      <c r="R1048" s="20">
        <f>IFERROR(VLOOKUP(A1048,[3]soaBnafar!$A:$G,6,FALSE),0)</f>
        <v>0</v>
      </c>
      <c r="S1048" s="20">
        <f>IFERROR(VLOOKUP(A1048,[3]soaBnafar!$A:$G,7,FALSE),0)</f>
        <v>0</v>
      </c>
      <c r="T1048" s="32">
        <f t="shared" si="194"/>
        <v>2</v>
      </c>
      <c r="U1048" s="21">
        <f t="shared" si="195"/>
        <v>104074</v>
      </c>
      <c r="V1048" s="21">
        <f t="shared" si="196"/>
        <v>148</v>
      </c>
      <c r="W1048" s="21">
        <f t="shared" si="197"/>
        <v>49713</v>
      </c>
      <c r="X1048" s="21">
        <f t="shared" si="198"/>
        <v>0</v>
      </c>
      <c r="Y1048" s="33">
        <f t="shared" si="199"/>
        <v>0</v>
      </c>
      <c r="Z1048" s="4" t="str">
        <f t="shared" si="200"/>
        <v>Sim</v>
      </c>
      <c r="AA1048" s="4" t="str">
        <f t="shared" si="201"/>
        <v>Sim</v>
      </c>
      <c r="AB1048" s="4" t="str">
        <f t="shared" si="202"/>
        <v>Sim</v>
      </c>
      <c r="AC1048" s="4" t="str">
        <f t="shared" si="203"/>
        <v>Sim</v>
      </c>
      <c r="AD1048" s="4" t="str">
        <f t="shared" si="204"/>
        <v>Não</v>
      </c>
      <c r="AE1048" s="30" t="str">
        <f t="shared" si="205"/>
        <v>Não</v>
      </c>
    </row>
    <row r="1049" spans="1:31" x14ac:dyDescent="0.25">
      <c r="A1049" s="23">
        <v>251530</v>
      </c>
      <c r="B1049" s="27">
        <f>IFERROR(VLOOKUP(A1049,[1]Monitoramento_Base_somente_disp!$A:$L,5,FALSE),0)</f>
        <v>47223</v>
      </c>
      <c r="C1049" s="20">
        <f>IFERROR(VLOOKUP(A1049,[1]Monitoramento_Base_somente_disp!$A:$L,6,FALSE),0)</f>
        <v>16033897</v>
      </c>
      <c r="D1049" s="20">
        <f>IFERROR(VLOOKUP(A1049,[1]Monitoramento_Base_somente_disp!$A:$L,7,FALSE),0)</f>
        <v>26963</v>
      </c>
      <c r="E1049" s="20">
        <f>IFERROR(VLOOKUP(A1049,[1]Monitoramento_Base_somente_disp!$A:$L,8,FALSE),0)</f>
        <v>8191267</v>
      </c>
      <c r="F1049" s="20">
        <f>IFERROR(VLOOKUP(A1049,[1]Monitoramento_Base_somente_disp!$A:$L,9,FALSE),0)</f>
        <v>0</v>
      </c>
      <c r="G1049" s="28">
        <f>IFERROR(VLOOKUP(A1049,[1]Monitoramento_Base_somente_disp!$A:$L,10,FALSE),0)</f>
        <v>0</v>
      </c>
      <c r="H1049" s="27">
        <f>IFERROR(VLOOKUP(A1049,[2]webService!$A:$I,4,FALSE),0)</f>
        <v>0</v>
      </c>
      <c r="I1049" s="20">
        <f>IFERROR(VLOOKUP(A1049,[2]webService!$A:$II,5,FALSE),0)</f>
        <v>0</v>
      </c>
      <c r="J1049" s="20">
        <f>IFERROR(VLOOKUP(A1049,[2]webService!$A:$I,6,FALSE),0)</f>
        <v>0</v>
      </c>
      <c r="K1049" s="20">
        <f>IFERROR(VLOOKUP(A1049,[2]webService!$A:$I,7,FALSE),0)</f>
        <v>0</v>
      </c>
      <c r="L1049" s="20">
        <f>IFERROR(VLOOKUP(A1049,[2]webService!$A:$I,8,FALSE),0)</f>
        <v>0</v>
      </c>
      <c r="M1049" s="28">
        <f>IFERROR(VLOOKUP(A1049,[2]webService!$A:$I,9,FALSE),0)</f>
        <v>0</v>
      </c>
      <c r="N1049" s="27">
        <f>IFERROR(VLOOKUP(A1049,[3]soaBnafar!$A:$G,2,FALSE),0)</f>
        <v>0</v>
      </c>
      <c r="O1049" s="20">
        <f>IFERROR(VLOOKUP(A1049,[3]soaBnafar!$A:$H,3,FALSE),0)</f>
        <v>0</v>
      </c>
      <c r="P1049" s="20">
        <f>IFERROR(VLOOKUP(A1049,[3]soaBnafar!$A:$G,4,FALSE),0)</f>
        <v>0</v>
      </c>
      <c r="Q1049" s="20">
        <f>IFERROR(VLOOKUP(A1049,[3]soaBnafar!$A:$G,5,FALSE),0)</f>
        <v>0</v>
      </c>
      <c r="R1049" s="20">
        <f>IFERROR(VLOOKUP(A1049,[3]soaBnafar!$A:$G,6,FALSE),0)</f>
        <v>0</v>
      </c>
      <c r="S1049" s="20">
        <f>IFERROR(VLOOKUP(A1049,[3]soaBnafar!$A:$G,7,FALSE),0)</f>
        <v>0</v>
      </c>
      <c r="T1049" s="32">
        <f t="shared" si="194"/>
        <v>47223</v>
      </c>
      <c r="U1049" s="21">
        <f t="shared" si="195"/>
        <v>16033897</v>
      </c>
      <c r="V1049" s="21">
        <f t="shared" si="196"/>
        <v>26963</v>
      </c>
      <c r="W1049" s="21">
        <f t="shared" si="197"/>
        <v>8191267</v>
      </c>
      <c r="X1049" s="21">
        <f t="shared" si="198"/>
        <v>0</v>
      </c>
      <c r="Y1049" s="33">
        <f t="shared" si="199"/>
        <v>0</v>
      </c>
      <c r="Z1049" s="4" t="str">
        <f t="shared" si="200"/>
        <v>Sim</v>
      </c>
      <c r="AA1049" s="4" t="str">
        <f t="shared" si="201"/>
        <v>Sim</v>
      </c>
      <c r="AB1049" s="4" t="str">
        <f t="shared" si="202"/>
        <v>Sim</v>
      </c>
      <c r="AC1049" s="4" t="str">
        <f t="shared" si="203"/>
        <v>Sim</v>
      </c>
      <c r="AD1049" s="4" t="str">
        <f t="shared" si="204"/>
        <v>Não</v>
      </c>
      <c r="AE1049" s="30" t="str">
        <f t="shared" si="205"/>
        <v>Não</v>
      </c>
    </row>
    <row r="1050" spans="1:31" x14ac:dyDescent="0.25">
      <c r="A1050" s="23">
        <v>251540</v>
      </c>
      <c r="B1050" s="27">
        <f>IFERROR(VLOOKUP(A1050,[1]Monitoramento_Base_somente_disp!$A:$L,5,FALSE),0)</f>
        <v>0</v>
      </c>
      <c r="C1050" s="20">
        <f>IFERROR(VLOOKUP(A1050,[1]Monitoramento_Base_somente_disp!$A:$L,6,FALSE),0)</f>
        <v>330568</v>
      </c>
      <c r="D1050" s="20">
        <f>IFERROR(VLOOKUP(A1050,[1]Monitoramento_Base_somente_disp!$A:$L,7,FALSE),0)</f>
        <v>60</v>
      </c>
      <c r="E1050" s="20">
        <f>IFERROR(VLOOKUP(A1050,[1]Monitoramento_Base_somente_disp!$A:$L,8,FALSE),0)</f>
        <v>361044</v>
      </c>
      <c r="F1050" s="20">
        <f>IFERROR(VLOOKUP(A1050,[1]Monitoramento_Base_somente_disp!$A:$L,9,FALSE),0)</f>
        <v>0</v>
      </c>
      <c r="G1050" s="28">
        <f>IFERROR(VLOOKUP(A1050,[1]Monitoramento_Base_somente_disp!$A:$L,10,FALSE),0)</f>
        <v>0</v>
      </c>
      <c r="H1050" s="27">
        <f>IFERROR(VLOOKUP(A1050,[2]webService!$A:$I,4,FALSE),0)</f>
        <v>0</v>
      </c>
      <c r="I1050" s="20">
        <f>IFERROR(VLOOKUP(A1050,[2]webService!$A:$II,5,FALSE),0)</f>
        <v>0</v>
      </c>
      <c r="J1050" s="20">
        <f>IFERROR(VLOOKUP(A1050,[2]webService!$A:$I,6,FALSE),0)</f>
        <v>0</v>
      </c>
      <c r="K1050" s="20">
        <f>IFERROR(VLOOKUP(A1050,[2]webService!$A:$I,7,FALSE),0)</f>
        <v>0</v>
      </c>
      <c r="L1050" s="20">
        <f>IFERROR(VLOOKUP(A1050,[2]webService!$A:$I,8,FALSE),0)</f>
        <v>0</v>
      </c>
      <c r="M1050" s="28">
        <f>IFERROR(VLOOKUP(A1050,[2]webService!$A:$I,9,FALSE),0)</f>
        <v>0</v>
      </c>
      <c r="N1050" s="27">
        <f>IFERROR(VLOOKUP(A1050,[3]soaBnafar!$A:$G,2,FALSE),0)</f>
        <v>0</v>
      </c>
      <c r="O1050" s="20">
        <f>IFERROR(VLOOKUP(A1050,[3]soaBnafar!$A:$H,3,FALSE),0)</f>
        <v>0</v>
      </c>
      <c r="P1050" s="20">
        <f>IFERROR(VLOOKUP(A1050,[3]soaBnafar!$A:$G,4,FALSE),0)</f>
        <v>0</v>
      </c>
      <c r="Q1050" s="20">
        <f>IFERROR(VLOOKUP(A1050,[3]soaBnafar!$A:$G,5,FALSE),0)</f>
        <v>0</v>
      </c>
      <c r="R1050" s="20">
        <f>IFERROR(VLOOKUP(A1050,[3]soaBnafar!$A:$G,6,FALSE),0)</f>
        <v>0</v>
      </c>
      <c r="S1050" s="20">
        <f>IFERROR(VLOOKUP(A1050,[3]soaBnafar!$A:$G,7,FALSE),0)</f>
        <v>0</v>
      </c>
      <c r="T1050" s="32">
        <f t="shared" si="194"/>
        <v>0</v>
      </c>
      <c r="U1050" s="21">
        <f t="shared" si="195"/>
        <v>330568</v>
      </c>
      <c r="V1050" s="21">
        <f t="shared" si="196"/>
        <v>60</v>
      </c>
      <c r="W1050" s="21">
        <f t="shared" si="197"/>
        <v>361044</v>
      </c>
      <c r="X1050" s="21">
        <f t="shared" si="198"/>
        <v>0</v>
      </c>
      <c r="Y1050" s="33">
        <f t="shared" si="199"/>
        <v>0</v>
      </c>
      <c r="Z1050" s="4" t="str">
        <f t="shared" si="200"/>
        <v>Não</v>
      </c>
      <c r="AA1050" s="4" t="str">
        <f t="shared" si="201"/>
        <v>Sim</v>
      </c>
      <c r="AB1050" s="4" t="str">
        <f t="shared" si="202"/>
        <v>Sim</v>
      </c>
      <c r="AC1050" s="4" t="str">
        <f t="shared" si="203"/>
        <v>Sim</v>
      </c>
      <c r="AD1050" s="4" t="str">
        <f t="shared" si="204"/>
        <v>Não</v>
      </c>
      <c r="AE1050" s="30" t="str">
        <f t="shared" si="205"/>
        <v>Não</v>
      </c>
    </row>
    <row r="1051" spans="1:31" x14ac:dyDescent="0.25">
      <c r="A1051" s="23">
        <v>251550</v>
      </c>
      <c r="B1051" s="27">
        <f>IFERROR(VLOOKUP(A1051,[1]Monitoramento_Base_somente_disp!$A:$L,5,FALSE),0)</f>
        <v>13552</v>
      </c>
      <c r="C1051" s="20">
        <f>IFERROR(VLOOKUP(A1051,[1]Monitoramento_Base_somente_disp!$A:$L,6,FALSE),0)</f>
        <v>2155214</v>
      </c>
      <c r="D1051" s="20">
        <f>IFERROR(VLOOKUP(A1051,[1]Monitoramento_Base_somente_disp!$A:$L,7,FALSE),0)</f>
        <v>14873</v>
      </c>
      <c r="E1051" s="20">
        <f>IFERROR(VLOOKUP(A1051,[1]Monitoramento_Base_somente_disp!$A:$L,8,FALSE),0)</f>
        <v>1054344</v>
      </c>
      <c r="F1051" s="20">
        <f>IFERROR(VLOOKUP(A1051,[1]Monitoramento_Base_somente_disp!$A:$L,9,FALSE),0)</f>
        <v>0</v>
      </c>
      <c r="G1051" s="28">
        <f>IFERROR(VLOOKUP(A1051,[1]Monitoramento_Base_somente_disp!$A:$L,10,FALSE),0)</f>
        <v>0</v>
      </c>
      <c r="H1051" s="27">
        <f>IFERROR(VLOOKUP(A1051,[2]webService!$A:$I,4,FALSE),0)</f>
        <v>0</v>
      </c>
      <c r="I1051" s="20">
        <f>IFERROR(VLOOKUP(A1051,[2]webService!$A:$II,5,FALSE),0)</f>
        <v>0</v>
      </c>
      <c r="J1051" s="20">
        <f>IFERROR(VLOOKUP(A1051,[2]webService!$A:$I,6,FALSE),0)</f>
        <v>0</v>
      </c>
      <c r="K1051" s="20">
        <f>IFERROR(VLOOKUP(A1051,[2]webService!$A:$I,7,FALSE),0)</f>
        <v>0</v>
      </c>
      <c r="L1051" s="20">
        <f>IFERROR(VLOOKUP(A1051,[2]webService!$A:$I,8,FALSE),0)</f>
        <v>0</v>
      </c>
      <c r="M1051" s="28">
        <f>IFERROR(VLOOKUP(A1051,[2]webService!$A:$I,9,FALSE),0)</f>
        <v>0</v>
      </c>
      <c r="N1051" s="27">
        <f>IFERROR(VLOOKUP(A1051,[3]soaBnafar!$A:$G,2,FALSE),0)</f>
        <v>0</v>
      </c>
      <c r="O1051" s="20">
        <f>IFERROR(VLOOKUP(A1051,[3]soaBnafar!$A:$H,3,FALSE),0)</f>
        <v>0</v>
      </c>
      <c r="P1051" s="20">
        <f>IFERROR(VLOOKUP(A1051,[3]soaBnafar!$A:$G,4,FALSE),0)</f>
        <v>0</v>
      </c>
      <c r="Q1051" s="20">
        <f>IFERROR(VLOOKUP(A1051,[3]soaBnafar!$A:$G,5,FALSE),0)</f>
        <v>0</v>
      </c>
      <c r="R1051" s="20">
        <f>IFERROR(VLOOKUP(A1051,[3]soaBnafar!$A:$G,6,FALSE),0)</f>
        <v>0</v>
      </c>
      <c r="S1051" s="20">
        <f>IFERROR(VLOOKUP(A1051,[3]soaBnafar!$A:$G,7,FALSE),0)</f>
        <v>0</v>
      </c>
      <c r="T1051" s="32">
        <f t="shared" si="194"/>
        <v>13552</v>
      </c>
      <c r="U1051" s="21">
        <f t="shared" si="195"/>
        <v>2155214</v>
      </c>
      <c r="V1051" s="21">
        <f t="shared" si="196"/>
        <v>14873</v>
      </c>
      <c r="W1051" s="21">
        <f t="shared" si="197"/>
        <v>1054344</v>
      </c>
      <c r="X1051" s="21">
        <f t="shared" si="198"/>
        <v>0</v>
      </c>
      <c r="Y1051" s="33">
        <f t="shared" si="199"/>
        <v>0</v>
      </c>
      <c r="Z1051" s="4" t="str">
        <f t="shared" si="200"/>
        <v>Sim</v>
      </c>
      <c r="AA1051" s="4" t="str">
        <f t="shared" si="201"/>
        <v>Sim</v>
      </c>
      <c r="AB1051" s="4" t="str">
        <f t="shared" si="202"/>
        <v>Sim</v>
      </c>
      <c r="AC1051" s="4" t="str">
        <f t="shared" si="203"/>
        <v>Sim</v>
      </c>
      <c r="AD1051" s="4" t="str">
        <f t="shared" si="204"/>
        <v>Não</v>
      </c>
      <c r="AE1051" s="30" t="str">
        <f t="shared" si="205"/>
        <v>Não</v>
      </c>
    </row>
    <row r="1052" spans="1:31" x14ac:dyDescent="0.25">
      <c r="A1052" s="23">
        <v>251570</v>
      </c>
      <c r="B1052" s="27">
        <f>IFERROR(VLOOKUP(A1052,[1]Monitoramento_Base_somente_disp!$A:$L,5,FALSE),0)</f>
        <v>6205</v>
      </c>
      <c r="C1052" s="20">
        <f>IFERROR(VLOOKUP(A1052,[1]Monitoramento_Base_somente_disp!$A:$L,6,FALSE),0)</f>
        <v>3455974</v>
      </c>
      <c r="D1052" s="20">
        <f>IFERROR(VLOOKUP(A1052,[1]Monitoramento_Base_somente_disp!$A:$L,7,FALSE),0)</f>
        <v>6459</v>
      </c>
      <c r="E1052" s="20">
        <f>IFERROR(VLOOKUP(A1052,[1]Monitoramento_Base_somente_disp!$A:$L,8,FALSE),0)</f>
        <v>1612451</v>
      </c>
      <c r="F1052" s="20">
        <f>IFERROR(VLOOKUP(A1052,[1]Monitoramento_Base_somente_disp!$A:$L,9,FALSE),0)</f>
        <v>0</v>
      </c>
      <c r="G1052" s="28">
        <f>IFERROR(VLOOKUP(A1052,[1]Monitoramento_Base_somente_disp!$A:$L,10,FALSE),0)</f>
        <v>0</v>
      </c>
      <c r="H1052" s="27">
        <f>IFERROR(VLOOKUP(A1052,[2]webService!$A:$I,4,FALSE),0)</f>
        <v>0</v>
      </c>
      <c r="I1052" s="20">
        <f>IFERROR(VLOOKUP(A1052,[2]webService!$A:$II,5,FALSE),0)</f>
        <v>0</v>
      </c>
      <c r="J1052" s="20">
        <f>IFERROR(VLOOKUP(A1052,[2]webService!$A:$I,6,FALSE),0)</f>
        <v>0</v>
      </c>
      <c r="K1052" s="20">
        <f>IFERROR(VLOOKUP(A1052,[2]webService!$A:$I,7,FALSE),0)</f>
        <v>0</v>
      </c>
      <c r="L1052" s="20">
        <f>IFERROR(VLOOKUP(A1052,[2]webService!$A:$I,8,FALSE),0)</f>
        <v>0</v>
      </c>
      <c r="M1052" s="28">
        <f>IFERROR(VLOOKUP(A1052,[2]webService!$A:$I,9,FALSE),0)</f>
        <v>0</v>
      </c>
      <c r="N1052" s="27">
        <f>IFERROR(VLOOKUP(A1052,[3]soaBnafar!$A:$G,2,FALSE),0)</f>
        <v>0</v>
      </c>
      <c r="O1052" s="20">
        <f>IFERROR(VLOOKUP(A1052,[3]soaBnafar!$A:$H,3,FALSE),0)</f>
        <v>0</v>
      </c>
      <c r="P1052" s="20">
        <f>IFERROR(VLOOKUP(A1052,[3]soaBnafar!$A:$G,4,FALSE),0)</f>
        <v>0</v>
      </c>
      <c r="Q1052" s="20">
        <f>IFERROR(VLOOKUP(A1052,[3]soaBnafar!$A:$G,5,FALSE),0)</f>
        <v>0</v>
      </c>
      <c r="R1052" s="20">
        <f>IFERROR(VLOOKUP(A1052,[3]soaBnafar!$A:$G,6,FALSE),0)</f>
        <v>0</v>
      </c>
      <c r="S1052" s="20">
        <f>IFERROR(VLOOKUP(A1052,[3]soaBnafar!$A:$G,7,FALSE),0)</f>
        <v>0</v>
      </c>
      <c r="T1052" s="32">
        <f t="shared" si="194"/>
        <v>6205</v>
      </c>
      <c r="U1052" s="21">
        <f t="shared" si="195"/>
        <v>3455974</v>
      </c>
      <c r="V1052" s="21">
        <f t="shared" si="196"/>
        <v>6459</v>
      </c>
      <c r="W1052" s="21">
        <f t="shared" si="197"/>
        <v>1612451</v>
      </c>
      <c r="X1052" s="21">
        <f t="shared" si="198"/>
        <v>0</v>
      </c>
      <c r="Y1052" s="33">
        <f t="shared" si="199"/>
        <v>0</v>
      </c>
      <c r="Z1052" s="4" t="str">
        <f t="shared" si="200"/>
        <v>Sim</v>
      </c>
      <c r="AA1052" s="4" t="str">
        <f t="shared" si="201"/>
        <v>Sim</v>
      </c>
      <c r="AB1052" s="4" t="str">
        <f t="shared" si="202"/>
        <v>Sim</v>
      </c>
      <c r="AC1052" s="4" t="str">
        <f t="shared" si="203"/>
        <v>Sim</v>
      </c>
      <c r="AD1052" s="4" t="str">
        <f t="shared" si="204"/>
        <v>Não</v>
      </c>
      <c r="AE1052" s="30" t="str">
        <f t="shared" si="205"/>
        <v>Não</v>
      </c>
    </row>
    <row r="1053" spans="1:31" x14ac:dyDescent="0.25">
      <c r="A1053" s="23">
        <v>251590</v>
      </c>
      <c r="B1053" s="27">
        <f>IFERROR(VLOOKUP(A1053,[1]Monitoramento_Base_somente_disp!$A:$L,5,FALSE),0)</f>
        <v>4561</v>
      </c>
      <c r="C1053" s="20">
        <f>IFERROR(VLOOKUP(A1053,[1]Monitoramento_Base_somente_disp!$A:$L,6,FALSE),0)</f>
        <v>5825909</v>
      </c>
      <c r="D1053" s="20">
        <f>IFERROR(VLOOKUP(A1053,[1]Monitoramento_Base_somente_disp!$A:$L,7,FALSE),0)</f>
        <v>2791</v>
      </c>
      <c r="E1053" s="20">
        <f>IFERROR(VLOOKUP(A1053,[1]Monitoramento_Base_somente_disp!$A:$L,8,FALSE),0)</f>
        <v>2876161</v>
      </c>
      <c r="F1053" s="20">
        <f>IFERROR(VLOOKUP(A1053,[1]Monitoramento_Base_somente_disp!$A:$L,9,FALSE),0)</f>
        <v>0</v>
      </c>
      <c r="G1053" s="28">
        <f>IFERROR(VLOOKUP(A1053,[1]Monitoramento_Base_somente_disp!$A:$L,10,FALSE),0)</f>
        <v>0</v>
      </c>
      <c r="H1053" s="27">
        <f>IFERROR(VLOOKUP(A1053,[2]webService!$A:$I,4,FALSE),0)</f>
        <v>0</v>
      </c>
      <c r="I1053" s="20">
        <f>IFERROR(VLOOKUP(A1053,[2]webService!$A:$II,5,FALSE),0)</f>
        <v>0</v>
      </c>
      <c r="J1053" s="20">
        <f>IFERROR(VLOOKUP(A1053,[2]webService!$A:$I,6,FALSE),0)</f>
        <v>0</v>
      </c>
      <c r="K1053" s="20">
        <f>IFERROR(VLOOKUP(A1053,[2]webService!$A:$I,7,FALSE),0)</f>
        <v>0</v>
      </c>
      <c r="L1053" s="20">
        <f>IFERROR(VLOOKUP(A1053,[2]webService!$A:$I,8,FALSE),0)</f>
        <v>0</v>
      </c>
      <c r="M1053" s="28">
        <f>IFERROR(VLOOKUP(A1053,[2]webService!$A:$I,9,FALSE),0)</f>
        <v>0</v>
      </c>
      <c r="N1053" s="27">
        <f>IFERROR(VLOOKUP(A1053,[3]soaBnafar!$A:$G,2,FALSE),0)</f>
        <v>0</v>
      </c>
      <c r="O1053" s="20">
        <f>IFERROR(VLOOKUP(A1053,[3]soaBnafar!$A:$H,3,FALSE),0)</f>
        <v>0</v>
      </c>
      <c r="P1053" s="20">
        <f>IFERROR(VLOOKUP(A1053,[3]soaBnafar!$A:$G,4,FALSE),0)</f>
        <v>0</v>
      </c>
      <c r="Q1053" s="20">
        <f>IFERROR(VLOOKUP(A1053,[3]soaBnafar!$A:$G,5,FALSE),0)</f>
        <v>0</v>
      </c>
      <c r="R1053" s="20">
        <f>IFERROR(VLOOKUP(A1053,[3]soaBnafar!$A:$G,6,FALSE),0)</f>
        <v>0</v>
      </c>
      <c r="S1053" s="20">
        <f>IFERROR(VLOOKUP(A1053,[3]soaBnafar!$A:$G,7,FALSE),0)</f>
        <v>0</v>
      </c>
      <c r="T1053" s="32">
        <f t="shared" si="194"/>
        <v>4561</v>
      </c>
      <c r="U1053" s="21">
        <f t="shared" si="195"/>
        <v>5825909</v>
      </c>
      <c r="V1053" s="21">
        <f t="shared" si="196"/>
        <v>2791</v>
      </c>
      <c r="W1053" s="21">
        <f t="shared" si="197"/>
        <v>2876161</v>
      </c>
      <c r="X1053" s="21">
        <f t="shared" si="198"/>
        <v>0</v>
      </c>
      <c r="Y1053" s="33">
        <f t="shared" si="199"/>
        <v>0</v>
      </c>
      <c r="Z1053" s="4" t="str">
        <f t="shared" si="200"/>
        <v>Sim</v>
      </c>
      <c r="AA1053" s="4" t="str">
        <f t="shared" si="201"/>
        <v>Sim</v>
      </c>
      <c r="AB1053" s="4" t="str">
        <f t="shared" si="202"/>
        <v>Sim</v>
      </c>
      <c r="AC1053" s="4" t="str">
        <f t="shared" si="203"/>
        <v>Sim</v>
      </c>
      <c r="AD1053" s="4" t="str">
        <f t="shared" si="204"/>
        <v>Não</v>
      </c>
      <c r="AE1053" s="30" t="str">
        <f t="shared" si="205"/>
        <v>Não</v>
      </c>
    </row>
    <row r="1054" spans="1:31" x14ac:dyDescent="0.25">
      <c r="A1054" s="23">
        <v>251597</v>
      </c>
      <c r="B1054" s="27">
        <f>IFERROR(VLOOKUP(A1054,[1]Monitoramento_Base_somente_disp!$A:$L,5,FALSE),0)</f>
        <v>30166</v>
      </c>
      <c r="C1054" s="20">
        <f>IFERROR(VLOOKUP(A1054,[1]Monitoramento_Base_somente_disp!$A:$L,6,FALSE),0)</f>
        <v>2686706</v>
      </c>
      <c r="D1054" s="20">
        <f>IFERROR(VLOOKUP(A1054,[1]Monitoramento_Base_somente_disp!$A:$L,7,FALSE),0)</f>
        <v>17917</v>
      </c>
      <c r="E1054" s="20">
        <f>IFERROR(VLOOKUP(A1054,[1]Monitoramento_Base_somente_disp!$A:$L,8,FALSE),0)</f>
        <v>1646760</v>
      </c>
      <c r="F1054" s="20">
        <f>IFERROR(VLOOKUP(A1054,[1]Monitoramento_Base_somente_disp!$A:$L,9,FALSE),0)</f>
        <v>0</v>
      </c>
      <c r="G1054" s="28">
        <f>IFERROR(VLOOKUP(A1054,[1]Monitoramento_Base_somente_disp!$A:$L,10,FALSE),0)</f>
        <v>0</v>
      </c>
      <c r="H1054" s="27">
        <f>IFERROR(VLOOKUP(A1054,[2]webService!$A:$I,4,FALSE),0)</f>
        <v>0</v>
      </c>
      <c r="I1054" s="20">
        <f>IFERROR(VLOOKUP(A1054,[2]webService!$A:$II,5,FALSE),0)</f>
        <v>0</v>
      </c>
      <c r="J1054" s="20">
        <f>IFERROR(VLOOKUP(A1054,[2]webService!$A:$I,6,FALSE),0)</f>
        <v>0</v>
      </c>
      <c r="K1054" s="20">
        <f>IFERROR(VLOOKUP(A1054,[2]webService!$A:$I,7,FALSE),0)</f>
        <v>0</v>
      </c>
      <c r="L1054" s="20">
        <f>IFERROR(VLOOKUP(A1054,[2]webService!$A:$I,8,FALSE),0)</f>
        <v>0</v>
      </c>
      <c r="M1054" s="28">
        <f>IFERROR(VLOOKUP(A1054,[2]webService!$A:$I,9,FALSE),0)</f>
        <v>0</v>
      </c>
      <c r="N1054" s="27">
        <f>IFERROR(VLOOKUP(A1054,[3]soaBnafar!$A:$G,2,FALSE),0)</f>
        <v>0</v>
      </c>
      <c r="O1054" s="20">
        <f>IFERROR(VLOOKUP(A1054,[3]soaBnafar!$A:$H,3,FALSE),0)</f>
        <v>0</v>
      </c>
      <c r="P1054" s="20">
        <f>IFERROR(VLOOKUP(A1054,[3]soaBnafar!$A:$G,4,FALSE),0)</f>
        <v>0</v>
      </c>
      <c r="Q1054" s="20">
        <f>IFERROR(VLOOKUP(A1054,[3]soaBnafar!$A:$G,5,FALSE),0)</f>
        <v>0</v>
      </c>
      <c r="R1054" s="20">
        <f>IFERROR(VLOOKUP(A1054,[3]soaBnafar!$A:$G,6,FALSE),0)</f>
        <v>0</v>
      </c>
      <c r="S1054" s="20">
        <f>IFERROR(VLOOKUP(A1054,[3]soaBnafar!$A:$G,7,FALSE),0)</f>
        <v>0</v>
      </c>
      <c r="T1054" s="32">
        <f t="shared" si="194"/>
        <v>30166</v>
      </c>
      <c r="U1054" s="21">
        <f t="shared" si="195"/>
        <v>2686706</v>
      </c>
      <c r="V1054" s="21">
        <f t="shared" si="196"/>
        <v>17917</v>
      </c>
      <c r="W1054" s="21">
        <f t="shared" si="197"/>
        <v>1646760</v>
      </c>
      <c r="X1054" s="21">
        <f t="shared" si="198"/>
        <v>0</v>
      </c>
      <c r="Y1054" s="33">
        <f t="shared" si="199"/>
        <v>0</v>
      </c>
      <c r="Z1054" s="4" t="str">
        <f t="shared" si="200"/>
        <v>Sim</v>
      </c>
      <c r="AA1054" s="4" t="str">
        <f t="shared" si="201"/>
        <v>Sim</v>
      </c>
      <c r="AB1054" s="4" t="str">
        <f t="shared" si="202"/>
        <v>Sim</v>
      </c>
      <c r="AC1054" s="4" t="str">
        <f t="shared" si="203"/>
        <v>Sim</v>
      </c>
      <c r="AD1054" s="4" t="str">
        <f t="shared" si="204"/>
        <v>Não</v>
      </c>
      <c r="AE1054" s="30" t="str">
        <f t="shared" si="205"/>
        <v>Não</v>
      </c>
    </row>
    <row r="1055" spans="1:31" x14ac:dyDescent="0.25">
      <c r="A1055" s="23">
        <v>251600</v>
      </c>
      <c r="B1055" s="27">
        <f>IFERROR(VLOOKUP(A1055,[1]Monitoramento_Base_somente_disp!$A:$L,5,FALSE),0)</f>
        <v>148856</v>
      </c>
      <c r="C1055" s="20">
        <f>IFERROR(VLOOKUP(A1055,[1]Monitoramento_Base_somente_disp!$A:$L,6,FALSE),0)</f>
        <v>42528719</v>
      </c>
      <c r="D1055" s="20">
        <f>IFERROR(VLOOKUP(A1055,[1]Monitoramento_Base_somente_disp!$A:$L,7,FALSE),0)</f>
        <v>85944</v>
      </c>
      <c r="E1055" s="20">
        <f>IFERROR(VLOOKUP(A1055,[1]Monitoramento_Base_somente_disp!$A:$L,8,FALSE),0)</f>
        <v>20866722</v>
      </c>
      <c r="F1055" s="20">
        <f>IFERROR(VLOOKUP(A1055,[1]Monitoramento_Base_somente_disp!$A:$L,9,FALSE),0)</f>
        <v>0</v>
      </c>
      <c r="G1055" s="28">
        <f>IFERROR(VLOOKUP(A1055,[1]Monitoramento_Base_somente_disp!$A:$L,10,FALSE),0)</f>
        <v>0</v>
      </c>
      <c r="H1055" s="27">
        <f>IFERROR(VLOOKUP(A1055,[2]webService!$A:$I,4,FALSE),0)</f>
        <v>0</v>
      </c>
      <c r="I1055" s="20">
        <f>IFERROR(VLOOKUP(A1055,[2]webService!$A:$II,5,FALSE),0)</f>
        <v>0</v>
      </c>
      <c r="J1055" s="20">
        <f>IFERROR(VLOOKUP(A1055,[2]webService!$A:$I,6,FALSE),0)</f>
        <v>0</v>
      </c>
      <c r="K1055" s="20">
        <f>IFERROR(VLOOKUP(A1055,[2]webService!$A:$I,7,FALSE),0)</f>
        <v>0</v>
      </c>
      <c r="L1055" s="20">
        <f>IFERROR(VLOOKUP(A1055,[2]webService!$A:$I,8,FALSE),0)</f>
        <v>0</v>
      </c>
      <c r="M1055" s="28">
        <f>IFERROR(VLOOKUP(A1055,[2]webService!$A:$I,9,FALSE),0)</f>
        <v>0</v>
      </c>
      <c r="N1055" s="27">
        <f>IFERROR(VLOOKUP(A1055,[3]soaBnafar!$A:$G,2,FALSE),0)</f>
        <v>0</v>
      </c>
      <c r="O1055" s="20">
        <f>IFERROR(VLOOKUP(A1055,[3]soaBnafar!$A:$H,3,FALSE),0)</f>
        <v>0</v>
      </c>
      <c r="P1055" s="20">
        <f>IFERROR(VLOOKUP(A1055,[3]soaBnafar!$A:$G,4,FALSE),0)</f>
        <v>0</v>
      </c>
      <c r="Q1055" s="20">
        <f>IFERROR(VLOOKUP(A1055,[3]soaBnafar!$A:$G,5,FALSE),0)</f>
        <v>0</v>
      </c>
      <c r="R1055" s="20">
        <f>IFERROR(VLOOKUP(A1055,[3]soaBnafar!$A:$G,6,FALSE),0)</f>
        <v>0</v>
      </c>
      <c r="S1055" s="20">
        <f>IFERROR(VLOOKUP(A1055,[3]soaBnafar!$A:$G,7,FALSE),0)</f>
        <v>0</v>
      </c>
      <c r="T1055" s="32">
        <f t="shared" si="194"/>
        <v>148856</v>
      </c>
      <c r="U1055" s="21">
        <f t="shared" si="195"/>
        <v>42528719</v>
      </c>
      <c r="V1055" s="21">
        <f t="shared" si="196"/>
        <v>85944</v>
      </c>
      <c r="W1055" s="21">
        <f t="shared" si="197"/>
        <v>20866722</v>
      </c>
      <c r="X1055" s="21">
        <f t="shared" si="198"/>
        <v>0</v>
      </c>
      <c r="Y1055" s="33">
        <f t="shared" si="199"/>
        <v>0</v>
      </c>
      <c r="Z1055" s="4" t="str">
        <f t="shared" si="200"/>
        <v>Sim</v>
      </c>
      <c r="AA1055" s="4" t="str">
        <f t="shared" si="201"/>
        <v>Sim</v>
      </c>
      <c r="AB1055" s="4" t="str">
        <f t="shared" si="202"/>
        <v>Sim</v>
      </c>
      <c r="AC1055" s="4" t="str">
        <f t="shared" si="203"/>
        <v>Sim</v>
      </c>
      <c r="AD1055" s="4" t="str">
        <f t="shared" si="204"/>
        <v>Não</v>
      </c>
      <c r="AE1055" s="30" t="str">
        <f t="shared" si="205"/>
        <v>Não</v>
      </c>
    </row>
    <row r="1056" spans="1:31" x14ac:dyDescent="0.25">
      <c r="A1056" s="23">
        <v>251615</v>
      </c>
      <c r="B1056" s="27">
        <f>IFERROR(VLOOKUP(A1056,[1]Monitoramento_Base_somente_disp!$A:$L,5,FALSE),0)</f>
        <v>30233</v>
      </c>
      <c r="C1056" s="20">
        <f>IFERROR(VLOOKUP(A1056,[1]Monitoramento_Base_somente_disp!$A:$L,6,FALSE),0)</f>
        <v>5830877</v>
      </c>
      <c r="D1056" s="20">
        <f>IFERROR(VLOOKUP(A1056,[1]Monitoramento_Base_somente_disp!$A:$L,7,FALSE),0)</f>
        <v>36318</v>
      </c>
      <c r="E1056" s="20">
        <f>IFERROR(VLOOKUP(A1056,[1]Monitoramento_Base_somente_disp!$A:$L,8,FALSE),0)</f>
        <v>2986084</v>
      </c>
      <c r="F1056" s="20">
        <f>IFERROR(VLOOKUP(A1056,[1]Monitoramento_Base_somente_disp!$A:$L,9,FALSE),0)</f>
        <v>0</v>
      </c>
      <c r="G1056" s="28">
        <f>IFERROR(VLOOKUP(A1056,[1]Monitoramento_Base_somente_disp!$A:$L,10,FALSE),0)</f>
        <v>0</v>
      </c>
      <c r="H1056" s="27">
        <f>IFERROR(VLOOKUP(A1056,[2]webService!$A:$I,4,FALSE),0)</f>
        <v>0</v>
      </c>
      <c r="I1056" s="20">
        <f>IFERROR(VLOOKUP(A1056,[2]webService!$A:$II,5,FALSE),0)</f>
        <v>0</v>
      </c>
      <c r="J1056" s="20">
        <f>IFERROR(VLOOKUP(A1056,[2]webService!$A:$I,6,FALSE),0)</f>
        <v>0</v>
      </c>
      <c r="K1056" s="20">
        <f>IFERROR(VLOOKUP(A1056,[2]webService!$A:$I,7,FALSE),0)</f>
        <v>0</v>
      </c>
      <c r="L1056" s="20">
        <f>IFERROR(VLOOKUP(A1056,[2]webService!$A:$I,8,FALSE),0)</f>
        <v>0</v>
      </c>
      <c r="M1056" s="28">
        <f>IFERROR(VLOOKUP(A1056,[2]webService!$A:$I,9,FALSE),0)</f>
        <v>0</v>
      </c>
      <c r="N1056" s="27">
        <f>IFERROR(VLOOKUP(A1056,[3]soaBnafar!$A:$G,2,FALSE),0)</f>
        <v>0</v>
      </c>
      <c r="O1056" s="20">
        <f>IFERROR(VLOOKUP(A1056,[3]soaBnafar!$A:$H,3,FALSE),0)</f>
        <v>0</v>
      </c>
      <c r="P1056" s="20">
        <f>IFERROR(VLOOKUP(A1056,[3]soaBnafar!$A:$G,4,FALSE),0)</f>
        <v>0</v>
      </c>
      <c r="Q1056" s="20">
        <f>IFERROR(VLOOKUP(A1056,[3]soaBnafar!$A:$G,5,FALSE),0)</f>
        <v>0</v>
      </c>
      <c r="R1056" s="20">
        <f>IFERROR(VLOOKUP(A1056,[3]soaBnafar!$A:$G,6,FALSE),0)</f>
        <v>0</v>
      </c>
      <c r="S1056" s="20">
        <f>IFERROR(VLOOKUP(A1056,[3]soaBnafar!$A:$G,7,FALSE),0)</f>
        <v>0</v>
      </c>
      <c r="T1056" s="32">
        <f t="shared" si="194"/>
        <v>30233</v>
      </c>
      <c r="U1056" s="21">
        <f t="shared" si="195"/>
        <v>5830877</v>
      </c>
      <c r="V1056" s="21">
        <f t="shared" si="196"/>
        <v>36318</v>
      </c>
      <c r="W1056" s="21">
        <f t="shared" si="197"/>
        <v>2986084</v>
      </c>
      <c r="X1056" s="21">
        <f t="shared" si="198"/>
        <v>0</v>
      </c>
      <c r="Y1056" s="33">
        <f t="shared" si="199"/>
        <v>0</v>
      </c>
      <c r="Z1056" s="4" t="str">
        <f t="shared" si="200"/>
        <v>Sim</v>
      </c>
      <c r="AA1056" s="4" t="str">
        <f t="shared" si="201"/>
        <v>Sim</v>
      </c>
      <c r="AB1056" s="4" t="str">
        <f t="shared" si="202"/>
        <v>Sim</v>
      </c>
      <c r="AC1056" s="4" t="str">
        <f t="shared" si="203"/>
        <v>Sim</v>
      </c>
      <c r="AD1056" s="4" t="str">
        <f t="shared" si="204"/>
        <v>Não</v>
      </c>
      <c r="AE1056" s="30" t="str">
        <f t="shared" si="205"/>
        <v>Não</v>
      </c>
    </row>
    <row r="1057" spans="1:31" x14ac:dyDescent="0.25">
      <c r="A1057" s="23">
        <v>251620</v>
      </c>
      <c r="B1057" s="27">
        <f>IFERROR(VLOOKUP(A1057,[1]Monitoramento_Base_somente_disp!$A:$L,5,FALSE),0)</f>
        <v>2631</v>
      </c>
      <c r="C1057" s="20">
        <f>IFERROR(VLOOKUP(A1057,[1]Monitoramento_Base_somente_disp!$A:$L,6,FALSE),0)</f>
        <v>3745159</v>
      </c>
      <c r="D1057" s="20">
        <f>IFERROR(VLOOKUP(A1057,[1]Monitoramento_Base_somente_disp!$A:$L,7,FALSE),0)</f>
        <v>2249</v>
      </c>
      <c r="E1057" s="20">
        <f>IFERROR(VLOOKUP(A1057,[1]Monitoramento_Base_somente_disp!$A:$L,8,FALSE),0)</f>
        <v>2360645</v>
      </c>
      <c r="F1057" s="20">
        <f>IFERROR(VLOOKUP(A1057,[1]Monitoramento_Base_somente_disp!$A:$L,9,FALSE),0)</f>
        <v>0</v>
      </c>
      <c r="G1057" s="28">
        <f>IFERROR(VLOOKUP(A1057,[1]Monitoramento_Base_somente_disp!$A:$L,10,FALSE),0)</f>
        <v>0</v>
      </c>
      <c r="H1057" s="27">
        <f>IFERROR(VLOOKUP(A1057,[2]webService!$A:$I,4,FALSE),0)</f>
        <v>0</v>
      </c>
      <c r="I1057" s="20">
        <f>IFERROR(VLOOKUP(A1057,[2]webService!$A:$II,5,FALSE),0)</f>
        <v>0</v>
      </c>
      <c r="J1057" s="20">
        <f>IFERROR(VLOOKUP(A1057,[2]webService!$A:$I,6,FALSE),0)</f>
        <v>0</v>
      </c>
      <c r="K1057" s="20">
        <f>IFERROR(VLOOKUP(A1057,[2]webService!$A:$I,7,FALSE),0)</f>
        <v>0</v>
      </c>
      <c r="L1057" s="20">
        <f>IFERROR(VLOOKUP(A1057,[2]webService!$A:$I,8,FALSE),0)</f>
        <v>0</v>
      </c>
      <c r="M1057" s="28">
        <f>IFERROR(VLOOKUP(A1057,[2]webService!$A:$I,9,FALSE),0)</f>
        <v>0</v>
      </c>
      <c r="N1057" s="27">
        <f>IFERROR(VLOOKUP(A1057,[3]soaBnafar!$A:$G,2,FALSE),0)</f>
        <v>0</v>
      </c>
      <c r="O1057" s="20">
        <f>IFERROR(VLOOKUP(A1057,[3]soaBnafar!$A:$H,3,FALSE),0)</f>
        <v>0</v>
      </c>
      <c r="P1057" s="20">
        <f>IFERROR(VLOOKUP(A1057,[3]soaBnafar!$A:$G,4,FALSE),0)</f>
        <v>0</v>
      </c>
      <c r="Q1057" s="20">
        <f>IFERROR(VLOOKUP(A1057,[3]soaBnafar!$A:$G,5,FALSE),0)</f>
        <v>0</v>
      </c>
      <c r="R1057" s="20">
        <f>IFERROR(VLOOKUP(A1057,[3]soaBnafar!$A:$G,6,FALSE),0)</f>
        <v>0</v>
      </c>
      <c r="S1057" s="20">
        <f>IFERROR(VLOOKUP(A1057,[3]soaBnafar!$A:$G,7,FALSE),0)</f>
        <v>0</v>
      </c>
      <c r="T1057" s="32">
        <f t="shared" si="194"/>
        <v>2631</v>
      </c>
      <c r="U1057" s="21">
        <f t="shared" si="195"/>
        <v>3745159</v>
      </c>
      <c r="V1057" s="21">
        <f t="shared" si="196"/>
        <v>2249</v>
      </c>
      <c r="W1057" s="21">
        <f t="shared" si="197"/>
        <v>2360645</v>
      </c>
      <c r="X1057" s="21">
        <f t="shared" si="198"/>
        <v>0</v>
      </c>
      <c r="Y1057" s="33">
        <f t="shared" si="199"/>
        <v>0</v>
      </c>
      <c r="Z1057" s="4" t="str">
        <f t="shared" si="200"/>
        <v>Sim</v>
      </c>
      <c r="AA1057" s="4" t="str">
        <f t="shared" si="201"/>
        <v>Sim</v>
      </c>
      <c r="AB1057" s="4" t="str">
        <f t="shared" si="202"/>
        <v>Sim</v>
      </c>
      <c r="AC1057" s="4" t="str">
        <f t="shared" si="203"/>
        <v>Sim</v>
      </c>
      <c r="AD1057" s="4" t="str">
        <f t="shared" si="204"/>
        <v>Não</v>
      </c>
      <c r="AE1057" s="30" t="str">
        <f t="shared" si="205"/>
        <v>Não</v>
      </c>
    </row>
    <row r="1058" spans="1:31" x14ac:dyDescent="0.25">
      <c r="A1058" s="23">
        <v>251630</v>
      </c>
      <c r="B1058" s="27">
        <f>IFERROR(VLOOKUP(A1058,[1]Monitoramento_Base_somente_disp!$A:$L,5,FALSE),0)</f>
        <v>14381</v>
      </c>
      <c r="C1058" s="20">
        <f>IFERROR(VLOOKUP(A1058,[1]Monitoramento_Base_somente_disp!$A:$L,6,FALSE),0)</f>
        <v>3574605</v>
      </c>
      <c r="D1058" s="20">
        <f>IFERROR(VLOOKUP(A1058,[1]Monitoramento_Base_somente_disp!$A:$L,7,FALSE),0)</f>
        <v>2585</v>
      </c>
      <c r="E1058" s="20">
        <f>IFERROR(VLOOKUP(A1058,[1]Monitoramento_Base_somente_disp!$A:$L,8,FALSE),0)</f>
        <v>1741715</v>
      </c>
      <c r="F1058" s="20">
        <f>IFERROR(VLOOKUP(A1058,[1]Monitoramento_Base_somente_disp!$A:$L,9,FALSE),0)</f>
        <v>0</v>
      </c>
      <c r="G1058" s="28">
        <f>IFERROR(VLOOKUP(A1058,[1]Monitoramento_Base_somente_disp!$A:$L,10,FALSE),0)</f>
        <v>0</v>
      </c>
      <c r="H1058" s="27">
        <f>IFERROR(VLOOKUP(A1058,[2]webService!$A:$I,4,FALSE),0)</f>
        <v>0</v>
      </c>
      <c r="I1058" s="20">
        <f>IFERROR(VLOOKUP(A1058,[2]webService!$A:$II,5,FALSE),0)</f>
        <v>0</v>
      </c>
      <c r="J1058" s="20">
        <f>IFERROR(VLOOKUP(A1058,[2]webService!$A:$I,6,FALSE),0)</f>
        <v>0</v>
      </c>
      <c r="K1058" s="20">
        <f>IFERROR(VLOOKUP(A1058,[2]webService!$A:$I,7,FALSE),0)</f>
        <v>0</v>
      </c>
      <c r="L1058" s="20">
        <f>IFERROR(VLOOKUP(A1058,[2]webService!$A:$I,8,FALSE),0)</f>
        <v>0</v>
      </c>
      <c r="M1058" s="28">
        <f>IFERROR(VLOOKUP(A1058,[2]webService!$A:$I,9,FALSE),0)</f>
        <v>0</v>
      </c>
      <c r="N1058" s="27">
        <f>IFERROR(VLOOKUP(A1058,[3]soaBnafar!$A:$G,2,FALSE),0)</f>
        <v>0</v>
      </c>
      <c r="O1058" s="20">
        <f>IFERROR(VLOOKUP(A1058,[3]soaBnafar!$A:$H,3,FALSE),0)</f>
        <v>0</v>
      </c>
      <c r="P1058" s="20">
        <f>IFERROR(VLOOKUP(A1058,[3]soaBnafar!$A:$G,4,FALSE),0)</f>
        <v>0</v>
      </c>
      <c r="Q1058" s="20">
        <f>IFERROR(VLOOKUP(A1058,[3]soaBnafar!$A:$G,5,FALSE),0)</f>
        <v>0</v>
      </c>
      <c r="R1058" s="20">
        <f>IFERROR(VLOOKUP(A1058,[3]soaBnafar!$A:$G,6,FALSE),0)</f>
        <v>0</v>
      </c>
      <c r="S1058" s="20">
        <f>IFERROR(VLOOKUP(A1058,[3]soaBnafar!$A:$G,7,FALSE),0)</f>
        <v>0</v>
      </c>
      <c r="T1058" s="32">
        <f t="shared" si="194"/>
        <v>14381</v>
      </c>
      <c r="U1058" s="21">
        <f t="shared" si="195"/>
        <v>3574605</v>
      </c>
      <c r="V1058" s="21">
        <f t="shared" si="196"/>
        <v>2585</v>
      </c>
      <c r="W1058" s="21">
        <f t="shared" si="197"/>
        <v>1741715</v>
      </c>
      <c r="X1058" s="21">
        <f t="shared" si="198"/>
        <v>0</v>
      </c>
      <c r="Y1058" s="33">
        <f t="shared" si="199"/>
        <v>0</v>
      </c>
      <c r="Z1058" s="4" t="str">
        <f t="shared" si="200"/>
        <v>Sim</v>
      </c>
      <c r="AA1058" s="4" t="str">
        <f t="shared" si="201"/>
        <v>Sim</v>
      </c>
      <c r="AB1058" s="4" t="str">
        <f t="shared" si="202"/>
        <v>Sim</v>
      </c>
      <c r="AC1058" s="4" t="str">
        <f t="shared" si="203"/>
        <v>Sim</v>
      </c>
      <c r="AD1058" s="4" t="str">
        <f t="shared" si="204"/>
        <v>Não</v>
      </c>
      <c r="AE1058" s="30" t="str">
        <f t="shared" si="205"/>
        <v>Não</v>
      </c>
    </row>
    <row r="1059" spans="1:31" x14ac:dyDescent="0.25">
      <c r="A1059" s="23">
        <v>251640</v>
      </c>
      <c r="B1059" s="27">
        <f>IFERROR(VLOOKUP(A1059,[1]Monitoramento_Base_somente_disp!$A:$L,5,FALSE),0)</f>
        <v>17198</v>
      </c>
      <c r="C1059" s="20">
        <f>IFERROR(VLOOKUP(A1059,[1]Monitoramento_Base_somente_disp!$A:$L,6,FALSE),0)</f>
        <v>9407364</v>
      </c>
      <c r="D1059" s="20">
        <f>IFERROR(VLOOKUP(A1059,[1]Monitoramento_Base_somente_disp!$A:$L,7,FALSE),0)</f>
        <v>15210</v>
      </c>
      <c r="E1059" s="20">
        <f>IFERROR(VLOOKUP(A1059,[1]Monitoramento_Base_somente_disp!$A:$L,8,FALSE),0)</f>
        <v>4482945</v>
      </c>
      <c r="F1059" s="20">
        <f>IFERROR(VLOOKUP(A1059,[1]Monitoramento_Base_somente_disp!$A:$L,9,FALSE),0)</f>
        <v>0</v>
      </c>
      <c r="G1059" s="28">
        <f>IFERROR(VLOOKUP(A1059,[1]Monitoramento_Base_somente_disp!$A:$L,10,FALSE),0)</f>
        <v>0</v>
      </c>
      <c r="H1059" s="27">
        <f>IFERROR(VLOOKUP(A1059,[2]webService!$A:$I,4,FALSE),0)</f>
        <v>0</v>
      </c>
      <c r="I1059" s="20">
        <f>IFERROR(VLOOKUP(A1059,[2]webService!$A:$II,5,FALSE),0)</f>
        <v>0</v>
      </c>
      <c r="J1059" s="20">
        <f>IFERROR(VLOOKUP(A1059,[2]webService!$A:$I,6,FALSE),0)</f>
        <v>0</v>
      </c>
      <c r="K1059" s="20">
        <f>IFERROR(VLOOKUP(A1059,[2]webService!$A:$I,7,FALSE),0)</f>
        <v>0</v>
      </c>
      <c r="L1059" s="20">
        <f>IFERROR(VLOOKUP(A1059,[2]webService!$A:$I,8,FALSE),0)</f>
        <v>0</v>
      </c>
      <c r="M1059" s="28">
        <f>IFERROR(VLOOKUP(A1059,[2]webService!$A:$I,9,FALSE),0)</f>
        <v>0</v>
      </c>
      <c r="N1059" s="27">
        <f>IFERROR(VLOOKUP(A1059,[3]soaBnafar!$A:$G,2,FALSE),0)</f>
        <v>0</v>
      </c>
      <c r="O1059" s="20">
        <f>IFERROR(VLOOKUP(A1059,[3]soaBnafar!$A:$H,3,FALSE),0)</f>
        <v>0</v>
      </c>
      <c r="P1059" s="20">
        <f>IFERROR(VLOOKUP(A1059,[3]soaBnafar!$A:$G,4,FALSE),0)</f>
        <v>0</v>
      </c>
      <c r="Q1059" s="20">
        <f>IFERROR(VLOOKUP(A1059,[3]soaBnafar!$A:$G,5,FALSE),0)</f>
        <v>0</v>
      </c>
      <c r="R1059" s="20">
        <f>IFERROR(VLOOKUP(A1059,[3]soaBnafar!$A:$G,6,FALSE),0)</f>
        <v>0</v>
      </c>
      <c r="S1059" s="20">
        <f>IFERROR(VLOOKUP(A1059,[3]soaBnafar!$A:$G,7,FALSE),0)</f>
        <v>0</v>
      </c>
      <c r="T1059" s="32">
        <f t="shared" si="194"/>
        <v>17198</v>
      </c>
      <c r="U1059" s="21">
        <f t="shared" si="195"/>
        <v>9407364</v>
      </c>
      <c r="V1059" s="21">
        <f t="shared" si="196"/>
        <v>15210</v>
      </c>
      <c r="W1059" s="21">
        <f t="shared" si="197"/>
        <v>4482945</v>
      </c>
      <c r="X1059" s="21">
        <f t="shared" si="198"/>
        <v>0</v>
      </c>
      <c r="Y1059" s="33">
        <f t="shared" si="199"/>
        <v>0</v>
      </c>
      <c r="Z1059" s="4" t="str">
        <f t="shared" si="200"/>
        <v>Sim</v>
      </c>
      <c r="AA1059" s="4" t="str">
        <f t="shared" si="201"/>
        <v>Sim</v>
      </c>
      <c r="AB1059" s="4" t="str">
        <f t="shared" si="202"/>
        <v>Sim</v>
      </c>
      <c r="AC1059" s="4" t="str">
        <f t="shared" si="203"/>
        <v>Sim</v>
      </c>
      <c r="AD1059" s="4" t="str">
        <f t="shared" si="204"/>
        <v>Não</v>
      </c>
      <c r="AE1059" s="30" t="str">
        <f t="shared" si="205"/>
        <v>Não</v>
      </c>
    </row>
    <row r="1060" spans="1:31" x14ac:dyDescent="0.25">
      <c r="A1060" s="23">
        <v>251660</v>
      </c>
      <c r="B1060" s="27">
        <f>IFERROR(VLOOKUP(A1060,[1]Monitoramento_Base_somente_disp!$A:$L,5,FALSE),0)</f>
        <v>6105</v>
      </c>
      <c r="C1060" s="20">
        <f>IFERROR(VLOOKUP(A1060,[1]Monitoramento_Base_somente_disp!$A:$L,6,FALSE),0)</f>
        <v>2071024</v>
      </c>
      <c r="D1060" s="20">
        <f>IFERROR(VLOOKUP(A1060,[1]Monitoramento_Base_somente_disp!$A:$L,7,FALSE),0)</f>
        <v>14453</v>
      </c>
      <c r="E1060" s="20">
        <f>IFERROR(VLOOKUP(A1060,[1]Monitoramento_Base_somente_disp!$A:$L,8,FALSE),0)</f>
        <v>1864242</v>
      </c>
      <c r="F1060" s="20">
        <f>IFERROR(VLOOKUP(A1060,[1]Monitoramento_Base_somente_disp!$A:$L,9,FALSE),0)</f>
        <v>0</v>
      </c>
      <c r="G1060" s="28">
        <f>IFERROR(VLOOKUP(A1060,[1]Monitoramento_Base_somente_disp!$A:$L,10,FALSE),0)</f>
        <v>0</v>
      </c>
      <c r="H1060" s="27">
        <f>IFERROR(VLOOKUP(A1060,[2]webService!$A:$I,4,FALSE),0)</f>
        <v>0</v>
      </c>
      <c r="I1060" s="20">
        <f>IFERROR(VLOOKUP(A1060,[2]webService!$A:$II,5,FALSE),0)</f>
        <v>0</v>
      </c>
      <c r="J1060" s="20">
        <f>IFERROR(VLOOKUP(A1060,[2]webService!$A:$I,6,FALSE),0)</f>
        <v>0</v>
      </c>
      <c r="K1060" s="20">
        <f>IFERROR(VLOOKUP(A1060,[2]webService!$A:$I,7,FALSE),0)</f>
        <v>0</v>
      </c>
      <c r="L1060" s="20">
        <f>IFERROR(VLOOKUP(A1060,[2]webService!$A:$I,8,FALSE),0)</f>
        <v>0</v>
      </c>
      <c r="M1060" s="28">
        <f>IFERROR(VLOOKUP(A1060,[2]webService!$A:$I,9,FALSE),0)</f>
        <v>0</v>
      </c>
      <c r="N1060" s="27">
        <f>IFERROR(VLOOKUP(A1060,[3]soaBnafar!$A:$G,2,FALSE),0)</f>
        <v>0</v>
      </c>
      <c r="O1060" s="20">
        <f>IFERROR(VLOOKUP(A1060,[3]soaBnafar!$A:$H,3,FALSE),0)</f>
        <v>0</v>
      </c>
      <c r="P1060" s="20">
        <f>IFERROR(VLOOKUP(A1060,[3]soaBnafar!$A:$G,4,FALSE),0)</f>
        <v>0</v>
      </c>
      <c r="Q1060" s="20">
        <f>IFERROR(VLOOKUP(A1060,[3]soaBnafar!$A:$G,5,FALSE),0)</f>
        <v>0</v>
      </c>
      <c r="R1060" s="20">
        <f>IFERROR(VLOOKUP(A1060,[3]soaBnafar!$A:$G,6,FALSE),0)</f>
        <v>0</v>
      </c>
      <c r="S1060" s="20">
        <f>IFERROR(VLOOKUP(A1060,[3]soaBnafar!$A:$G,7,FALSE),0)</f>
        <v>0</v>
      </c>
      <c r="T1060" s="32">
        <f t="shared" si="194"/>
        <v>6105</v>
      </c>
      <c r="U1060" s="21">
        <f t="shared" si="195"/>
        <v>2071024</v>
      </c>
      <c r="V1060" s="21">
        <f t="shared" si="196"/>
        <v>14453</v>
      </c>
      <c r="W1060" s="21">
        <f t="shared" si="197"/>
        <v>1864242</v>
      </c>
      <c r="X1060" s="21">
        <f t="shared" si="198"/>
        <v>0</v>
      </c>
      <c r="Y1060" s="33">
        <f t="shared" si="199"/>
        <v>0</v>
      </c>
      <c r="Z1060" s="4" t="str">
        <f t="shared" si="200"/>
        <v>Sim</v>
      </c>
      <c r="AA1060" s="4" t="str">
        <f t="shared" si="201"/>
        <v>Sim</v>
      </c>
      <c r="AB1060" s="4" t="str">
        <f t="shared" si="202"/>
        <v>Sim</v>
      </c>
      <c r="AC1060" s="4" t="str">
        <f t="shared" si="203"/>
        <v>Sim</v>
      </c>
      <c r="AD1060" s="4" t="str">
        <f t="shared" si="204"/>
        <v>Não</v>
      </c>
      <c r="AE1060" s="30" t="str">
        <f t="shared" si="205"/>
        <v>Não</v>
      </c>
    </row>
    <row r="1061" spans="1:31" x14ac:dyDescent="0.25">
      <c r="A1061" s="23">
        <v>251670</v>
      </c>
      <c r="B1061" s="27">
        <f>IFERROR(VLOOKUP(A1061,[1]Monitoramento_Base_somente_disp!$A:$L,5,FALSE),0)</f>
        <v>2486</v>
      </c>
      <c r="C1061" s="20">
        <f>IFERROR(VLOOKUP(A1061,[1]Monitoramento_Base_somente_disp!$A:$L,6,FALSE),0)</f>
        <v>1821682</v>
      </c>
      <c r="D1061" s="20">
        <f>IFERROR(VLOOKUP(A1061,[1]Monitoramento_Base_somente_disp!$A:$L,7,FALSE),0)</f>
        <v>0</v>
      </c>
      <c r="E1061" s="20">
        <f>IFERROR(VLOOKUP(A1061,[1]Monitoramento_Base_somente_disp!$A:$L,8,FALSE),0)</f>
        <v>882252</v>
      </c>
      <c r="F1061" s="20">
        <f>IFERROR(VLOOKUP(A1061,[1]Monitoramento_Base_somente_disp!$A:$L,9,FALSE),0)</f>
        <v>0</v>
      </c>
      <c r="G1061" s="28">
        <f>IFERROR(VLOOKUP(A1061,[1]Monitoramento_Base_somente_disp!$A:$L,10,FALSE),0)</f>
        <v>0</v>
      </c>
      <c r="H1061" s="27">
        <f>IFERROR(VLOOKUP(A1061,[2]webService!$A:$I,4,FALSE),0)</f>
        <v>0</v>
      </c>
      <c r="I1061" s="20">
        <f>IFERROR(VLOOKUP(A1061,[2]webService!$A:$II,5,FALSE),0)</f>
        <v>0</v>
      </c>
      <c r="J1061" s="20">
        <f>IFERROR(VLOOKUP(A1061,[2]webService!$A:$I,6,FALSE),0)</f>
        <v>0</v>
      </c>
      <c r="K1061" s="20">
        <f>IFERROR(VLOOKUP(A1061,[2]webService!$A:$I,7,FALSE),0)</f>
        <v>0</v>
      </c>
      <c r="L1061" s="20">
        <f>IFERROR(VLOOKUP(A1061,[2]webService!$A:$I,8,FALSE),0)</f>
        <v>0</v>
      </c>
      <c r="M1061" s="28">
        <f>IFERROR(VLOOKUP(A1061,[2]webService!$A:$I,9,FALSE),0)</f>
        <v>0</v>
      </c>
      <c r="N1061" s="27">
        <f>IFERROR(VLOOKUP(A1061,[3]soaBnafar!$A:$G,2,FALSE),0)</f>
        <v>0</v>
      </c>
      <c r="O1061" s="20">
        <f>IFERROR(VLOOKUP(A1061,[3]soaBnafar!$A:$H,3,FALSE),0)</f>
        <v>0</v>
      </c>
      <c r="P1061" s="20">
        <f>IFERROR(VLOOKUP(A1061,[3]soaBnafar!$A:$G,4,FALSE),0)</f>
        <v>0</v>
      </c>
      <c r="Q1061" s="20">
        <f>IFERROR(VLOOKUP(A1061,[3]soaBnafar!$A:$G,5,FALSE),0)</f>
        <v>0</v>
      </c>
      <c r="R1061" s="20">
        <f>IFERROR(VLOOKUP(A1061,[3]soaBnafar!$A:$G,6,FALSE),0)</f>
        <v>0</v>
      </c>
      <c r="S1061" s="20">
        <f>IFERROR(VLOOKUP(A1061,[3]soaBnafar!$A:$G,7,FALSE),0)</f>
        <v>0</v>
      </c>
      <c r="T1061" s="32">
        <f t="shared" si="194"/>
        <v>2486</v>
      </c>
      <c r="U1061" s="21">
        <f t="shared" si="195"/>
        <v>1821682</v>
      </c>
      <c r="V1061" s="21">
        <f t="shared" si="196"/>
        <v>0</v>
      </c>
      <c r="W1061" s="21">
        <f t="shared" si="197"/>
        <v>882252</v>
      </c>
      <c r="X1061" s="21">
        <f t="shared" si="198"/>
        <v>0</v>
      </c>
      <c r="Y1061" s="33">
        <f t="shared" si="199"/>
        <v>0</v>
      </c>
      <c r="Z1061" s="4" t="str">
        <f t="shared" si="200"/>
        <v>Sim</v>
      </c>
      <c r="AA1061" s="4" t="str">
        <f t="shared" si="201"/>
        <v>Sim</v>
      </c>
      <c r="AB1061" s="4" t="str">
        <f t="shared" si="202"/>
        <v>Não</v>
      </c>
      <c r="AC1061" s="4" t="str">
        <f t="shared" si="203"/>
        <v>Sim</v>
      </c>
      <c r="AD1061" s="4" t="str">
        <f t="shared" si="204"/>
        <v>Não</v>
      </c>
      <c r="AE1061" s="30" t="str">
        <f t="shared" si="205"/>
        <v>Não</v>
      </c>
    </row>
    <row r="1062" spans="1:31" x14ac:dyDescent="0.25">
      <c r="A1062" s="23">
        <v>251675</v>
      </c>
      <c r="B1062" s="27">
        <f>IFERROR(VLOOKUP(A1062,[1]Monitoramento_Base_somente_disp!$A:$L,5,FALSE),0)</f>
        <v>24070</v>
      </c>
      <c r="C1062" s="20">
        <f>IFERROR(VLOOKUP(A1062,[1]Monitoramento_Base_somente_disp!$A:$L,6,FALSE),0)</f>
        <v>8363147</v>
      </c>
      <c r="D1062" s="20">
        <f>IFERROR(VLOOKUP(A1062,[1]Monitoramento_Base_somente_disp!$A:$L,7,FALSE),0)</f>
        <v>406</v>
      </c>
      <c r="E1062" s="20">
        <f>IFERROR(VLOOKUP(A1062,[1]Monitoramento_Base_somente_disp!$A:$L,8,FALSE),0)</f>
        <v>4058810</v>
      </c>
      <c r="F1062" s="20">
        <f>IFERROR(VLOOKUP(A1062,[1]Monitoramento_Base_somente_disp!$A:$L,9,FALSE),0)</f>
        <v>0</v>
      </c>
      <c r="G1062" s="28">
        <f>IFERROR(VLOOKUP(A1062,[1]Monitoramento_Base_somente_disp!$A:$L,10,FALSE),0)</f>
        <v>0</v>
      </c>
      <c r="H1062" s="27">
        <f>IFERROR(VLOOKUP(A1062,[2]webService!$A:$I,4,FALSE),0)</f>
        <v>0</v>
      </c>
      <c r="I1062" s="20">
        <f>IFERROR(VLOOKUP(A1062,[2]webService!$A:$II,5,FALSE),0)</f>
        <v>0</v>
      </c>
      <c r="J1062" s="20">
        <f>IFERROR(VLOOKUP(A1062,[2]webService!$A:$I,6,FALSE),0)</f>
        <v>0</v>
      </c>
      <c r="K1062" s="20">
        <f>IFERROR(VLOOKUP(A1062,[2]webService!$A:$I,7,FALSE),0)</f>
        <v>0</v>
      </c>
      <c r="L1062" s="20">
        <f>IFERROR(VLOOKUP(A1062,[2]webService!$A:$I,8,FALSE),0)</f>
        <v>0</v>
      </c>
      <c r="M1062" s="28">
        <f>IFERROR(VLOOKUP(A1062,[2]webService!$A:$I,9,FALSE),0)</f>
        <v>0</v>
      </c>
      <c r="N1062" s="27">
        <f>IFERROR(VLOOKUP(A1062,[3]soaBnafar!$A:$G,2,FALSE),0)</f>
        <v>0</v>
      </c>
      <c r="O1062" s="20">
        <f>IFERROR(VLOOKUP(A1062,[3]soaBnafar!$A:$H,3,FALSE),0)</f>
        <v>0</v>
      </c>
      <c r="P1062" s="20">
        <f>IFERROR(VLOOKUP(A1062,[3]soaBnafar!$A:$G,4,FALSE),0)</f>
        <v>0</v>
      </c>
      <c r="Q1062" s="20">
        <f>IFERROR(VLOOKUP(A1062,[3]soaBnafar!$A:$G,5,FALSE),0)</f>
        <v>0</v>
      </c>
      <c r="R1062" s="20">
        <f>IFERROR(VLOOKUP(A1062,[3]soaBnafar!$A:$G,6,FALSE),0)</f>
        <v>0</v>
      </c>
      <c r="S1062" s="20">
        <f>IFERROR(VLOOKUP(A1062,[3]soaBnafar!$A:$G,7,FALSE),0)</f>
        <v>0</v>
      </c>
      <c r="T1062" s="32">
        <f t="shared" si="194"/>
        <v>24070</v>
      </c>
      <c r="U1062" s="21">
        <f t="shared" si="195"/>
        <v>8363147</v>
      </c>
      <c r="V1062" s="21">
        <f t="shared" si="196"/>
        <v>406</v>
      </c>
      <c r="W1062" s="21">
        <f t="shared" si="197"/>
        <v>4058810</v>
      </c>
      <c r="X1062" s="21">
        <f t="shared" si="198"/>
        <v>0</v>
      </c>
      <c r="Y1062" s="33">
        <f t="shared" si="199"/>
        <v>0</v>
      </c>
      <c r="Z1062" s="4" t="str">
        <f t="shared" si="200"/>
        <v>Sim</v>
      </c>
      <c r="AA1062" s="4" t="str">
        <f t="shared" si="201"/>
        <v>Sim</v>
      </c>
      <c r="AB1062" s="4" t="str">
        <f t="shared" si="202"/>
        <v>Sim</v>
      </c>
      <c r="AC1062" s="4" t="str">
        <f t="shared" si="203"/>
        <v>Sim</v>
      </c>
      <c r="AD1062" s="4" t="str">
        <f t="shared" si="204"/>
        <v>Não</v>
      </c>
      <c r="AE1062" s="30" t="str">
        <f t="shared" si="205"/>
        <v>Não</v>
      </c>
    </row>
    <row r="1063" spans="1:31" x14ac:dyDescent="0.25">
      <c r="A1063" s="23">
        <v>251680</v>
      </c>
      <c r="B1063" s="27">
        <f>IFERROR(VLOOKUP(A1063,[1]Monitoramento_Base_somente_disp!$A:$L,5,FALSE),0)</f>
        <v>5020</v>
      </c>
      <c r="C1063" s="20">
        <f>IFERROR(VLOOKUP(A1063,[1]Monitoramento_Base_somente_disp!$A:$L,6,FALSE),0)</f>
        <v>2030866</v>
      </c>
      <c r="D1063" s="20">
        <f>IFERROR(VLOOKUP(A1063,[1]Monitoramento_Base_somente_disp!$A:$L,7,FALSE),0)</f>
        <v>4701</v>
      </c>
      <c r="E1063" s="20">
        <f>IFERROR(VLOOKUP(A1063,[1]Monitoramento_Base_somente_disp!$A:$L,8,FALSE),0)</f>
        <v>936058</v>
      </c>
      <c r="F1063" s="20">
        <f>IFERROR(VLOOKUP(A1063,[1]Monitoramento_Base_somente_disp!$A:$L,9,FALSE),0)</f>
        <v>0</v>
      </c>
      <c r="G1063" s="28">
        <f>IFERROR(VLOOKUP(A1063,[1]Monitoramento_Base_somente_disp!$A:$L,10,FALSE),0)</f>
        <v>0</v>
      </c>
      <c r="H1063" s="27">
        <f>IFERROR(VLOOKUP(A1063,[2]webService!$A:$I,4,FALSE),0)</f>
        <v>0</v>
      </c>
      <c r="I1063" s="20">
        <f>IFERROR(VLOOKUP(A1063,[2]webService!$A:$II,5,FALSE),0)</f>
        <v>0</v>
      </c>
      <c r="J1063" s="20">
        <f>IFERROR(VLOOKUP(A1063,[2]webService!$A:$I,6,FALSE),0)</f>
        <v>0</v>
      </c>
      <c r="K1063" s="20">
        <f>IFERROR(VLOOKUP(A1063,[2]webService!$A:$I,7,FALSE),0)</f>
        <v>0</v>
      </c>
      <c r="L1063" s="20">
        <f>IFERROR(VLOOKUP(A1063,[2]webService!$A:$I,8,FALSE),0)</f>
        <v>0</v>
      </c>
      <c r="M1063" s="28">
        <f>IFERROR(VLOOKUP(A1063,[2]webService!$A:$I,9,FALSE),0)</f>
        <v>0</v>
      </c>
      <c r="N1063" s="27">
        <f>IFERROR(VLOOKUP(A1063,[3]soaBnafar!$A:$G,2,FALSE),0)</f>
        <v>0</v>
      </c>
      <c r="O1063" s="20">
        <f>IFERROR(VLOOKUP(A1063,[3]soaBnafar!$A:$H,3,FALSE),0)</f>
        <v>0</v>
      </c>
      <c r="P1063" s="20">
        <f>IFERROR(VLOOKUP(A1063,[3]soaBnafar!$A:$G,4,FALSE),0)</f>
        <v>0</v>
      </c>
      <c r="Q1063" s="20">
        <f>IFERROR(VLOOKUP(A1063,[3]soaBnafar!$A:$G,5,FALSE),0)</f>
        <v>0</v>
      </c>
      <c r="R1063" s="20">
        <f>IFERROR(VLOOKUP(A1063,[3]soaBnafar!$A:$G,6,FALSE),0)</f>
        <v>0</v>
      </c>
      <c r="S1063" s="20">
        <f>IFERROR(VLOOKUP(A1063,[3]soaBnafar!$A:$G,7,FALSE),0)</f>
        <v>0</v>
      </c>
      <c r="T1063" s="32">
        <f t="shared" si="194"/>
        <v>5020</v>
      </c>
      <c r="U1063" s="21">
        <f t="shared" si="195"/>
        <v>2030866</v>
      </c>
      <c r="V1063" s="21">
        <f t="shared" si="196"/>
        <v>4701</v>
      </c>
      <c r="W1063" s="21">
        <f t="shared" si="197"/>
        <v>936058</v>
      </c>
      <c r="X1063" s="21">
        <f t="shared" si="198"/>
        <v>0</v>
      </c>
      <c r="Y1063" s="33">
        <f t="shared" si="199"/>
        <v>0</v>
      </c>
      <c r="Z1063" s="4" t="str">
        <f t="shared" si="200"/>
        <v>Sim</v>
      </c>
      <c r="AA1063" s="4" t="str">
        <f t="shared" si="201"/>
        <v>Sim</v>
      </c>
      <c r="AB1063" s="4" t="str">
        <f t="shared" si="202"/>
        <v>Sim</v>
      </c>
      <c r="AC1063" s="4" t="str">
        <f t="shared" si="203"/>
        <v>Sim</v>
      </c>
      <c r="AD1063" s="4" t="str">
        <f t="shared" si="204"/>
        <v>Não</v>
      </c>
      <c r="AE1063" s="30" t="str">
        <f t="shared" si="205"/>
        <v>Não</v>
      </c>
    </row>
    <row r="1064" spans="1:31" x14ac:dyDescent="0.25">
      <c r="A1064" s="23">
        <v>251690</v>
      </c>
      <c r="B1064" s="27">
        <f>IFERROR(VLOOKUP(A1064,[1]Monitoramento_Base_somente_disp!$A:$L,5,FALSE),0)</f>
        <v>0</v>
      </c>
      <c r="C1064" s="20">
        <f>IFERROR(VLOOKUP(A1064,[1]Monitoramento_Base_somente_disp!$A:$L,6,FALSE),0)</f>
        <v>3340232</v>
      </c>
      <c r="D1064" s="20">
        <f>IFERROR(VLOOKUP(A1064,[1]Monitoramento_Base_somente_disp!$A:$L,7,FALSE),0)</f>
        <v>595</v>
      </c>
      <c r="E1064" s="20">
        <f>IFERROR(VLOOKUP(A1064,[1]Monitoramento_Base_somente_disp!$A:$L,8,FALSE),0)</f>
        <v>1695386</v>
      </c>
      <c r="F1064" s="20">
        <f>IFERROR(VLOOKUP(A1064,[1]Monitoramento_Base_somente_disp!$A:$L,9,FALSE),0)</f>
        <v>0</v>
      </c>
      <c r="G1064" s="28">
        <f>IFERROR(VLOOKUP(A1064,[1]Monitoramento_Base_somente_disp!$A:$L,10,FALSE),0)</f>
        <v>0</v>
      </c>
      <c r="H1064" s="27">
        <f>IFERROR(VLOOKUP(A1064,[2]webService!$A:$I,4,FALSE),0)</f>
        <v>0</v>
      </c>
      <c r="I1064" s="20">
        <f>IFERROR(VLOOKUP(A1064,[2]webService!$A:$II,5,FALSE),0)</f>
        <v>0</v>
      </c>
      <c r="J1064" s="20">
        <f>IFERROR(VLOOKUP(A1064,[2]webService!$A:$I,6,FALSE),0)</f>
        <v>0</v>
      </c>
      <c r="K1064" s="20">
        <f>IFERROR(VLOOKUP(A1064,[2]webService!$A:$I,7,FALSE),0)</f>
        <v>0</v>
      </c>
      <c r="L1064" s="20">
        <f>IFERROR(VLOOKUP(A1064,[2]webService!$A:$I,8,FALSE),0)</f>
        <v>0</v>
      </c>
      <c r="M1064" s="28">
        <f>IFERROR(VLOOKUP(A1064,[2]webService!$A:$I,9,FALSE),0)</f>
        <v>0</v>
      </c>
      <c r="N1064" s="27">
        <f>IFERROR(VLOOKUP(A1064,[3]soaBnafar!$A:$G,2,FALSE),0)</f>
        <v>0</v>
      </c>
      <c r="O1064" s="20">
        <f>IFERROR(VLOOKUP(A1064,[3]soaBnafar!$A:$H,3,FALSE),0)</f>
        <v>0</v>
      </c>
      <c r="P1064" s="20">
        <f>IFERROR(VLOOKUP(A1064,[3]soaBnafar!$A:$G,4,FALSE),0)</f>
        <v>0</v>
      </c>
      <c r="Q1064" s="20">
        <f>IFERROR(VLOOKUP(A1064,[3]soaBnafar!$A:$G,5,FALSE),0)</f>
        <v>0</v>
      </c>
      <c r="R1064" s="20">
        <f>IFERROR(VLOOKUP(A1064,[3]soaBnafar!$A:$G,6,FALSE),0)</f>
        <v>0</v>
      </c>
      <c r="S1064" s="20">
        <f>IFERROR(VLOOKUP(A1064,[3]soaBnafar!$A:$G,7,FALSE),0)</f>
        <v>0</v>
      </c>
      <c r="T1064" s="32">
        <f t="shared" si="194"/>
        <v>0</v>
      </c>
      <c r="U1064" s="21">
        <f t="shared" si="195"/>
        <v>3340232</v>
      </c>
      <c r="V1064" s="21">
        <f t="shared" si="196"/>
        <v>595</v>
      </c>
      <c r="W1064" s="21">
        <f t="shared" si="197"/>
        <v>1695386</v>
      </c>
      <c r="X1064" s="21">
        <f t="shared" si="198"/>
        <v>0</v>
      </c>
      <c r="Y1064" s="33">
        <f t="shared" si="199"/>
        <v>0</v>
      </c>
      <c r="Z1064" s="4" t="str">
        <f t="shared" si="200"/>
        <v>Não</v>
      </c>
      <c r="AA1064" s="4" t="str">
        <f t="shared" si="201"/>
        <v>Sim</v>
      </c>
      <c r="AB1064" s="4" t="str">
        <f t="shared" si="202"/>
        <v>Sim</v>
      </c>
      <c r="AC1064" s="4" t="str">
        <f t="shared" si="203"/>
        <v>Sim</v>
      </c>
      <c r="AD1064" s="4" t="str">
        <f t="shared" si="204"/>
        <v>Não</v>
      </c>
      <c r="AE1064" s="30" t="str">
        <f t="shared" si="205"/>
        <v>Não</v>
      </c>
    </row>
    <row r="1065" spans="1:31" x14ac:dyDescent="0.25">
      <c r="A1065" s="23">
        <v>251700</v>
      </c>
      <c r="B1065" s="27">
        <f>IFERROR(VLOOKUP(A1065,[1]Monitoramento_Base_somente_disp!$A:$L,5,FALSE),0)</f>
        <v>16139</v>
      </c>
      <c r="C1065" s="20">
        <f>IFERROR(VLOOKUP(A1065,[1]Monitoramento_Base_somente_disp!$A:$L,6,FALSE),0)</f>
        <v>882452</v>
      </c>
      <c r="D1065" s="20">
        <f>IFERROR(VLOOKUP(A1065,[1]Monitoramento_Base_somente_disp!$A:$L,7,FALSE),0)</f>
        <v>3166</v>
      </c>
      <c r="E1065" s="20">
        <f>IFERROR(VLOOKUP(A1065,[1]Monitoramento_Base_somente_disp!$A:$L,8,FALSE),0)</f>
        <v>451110</v>
      </c>
      <c r="F1065" s="20">
        <f>IFERROR(VLOOKUP(A1065,[1]Monitoramento_Base_somente_disp!$A:$L,9,FALSE),0)</f>
        <v>0</v>
      </c>
      <c r="G1065" s="28">
        <f>IFERROR(VLOOKUP(A1065,[1]Monitoramento_Base_somente_disp!$A:$L,10,FALSE),0)</f>
        <v>0</v>
      </c>
      <c r="H1065" s="27">
        <f>IFERROR(VLOOKUP(A1065,[2]webService!$A:$I,4,FALSE),0)</f>
        <v>0</v>
      </c>
      <c r="I1065" s="20">
        <f>IFERROR(VLOOKUP(A1065,[2]webService!$A:$II,5,FALSE),0)</f>
        <v>0</v>
      </c>
      <c r="J1065" s="20">
        <f>IFERROR(VLOOKUP(A1065,[2]webService!$A:$I,6,FALSE),0)</f>
        <v>0</v>
      </c>
      <c r="K1065" s="20">
        <f>IFERROR(VLOOKUP(A1065,[2]webService!$A:$I,7,FALSE),0)</f>
        <v>0</v>
      </c>
      <c r="L1065" s="20">
        <f>IFERROR(VLOOKUP(A1065,[2]webService!$A:$I,8,FALSE),0)</f>
        <v>0</v>
      </c>
      <c r="M1065" s="28">
        <f>IFERROR(VLOOKUP(A1065,[2]webService!$A:$I,9,FALSE),0)</f>
        <v>0</v>
      </c>
      <c r="N1065" s="27">
        <f>IFERROR(VLOOKUP(A1065,[3]soaBnafar!$A:$G,2,FALSE),0)</f>
        <v>0</v>
      </c>
      <c r="O1065" s="20">
        <f>IFERROR(VLOOKUP(A1065,[3]soaBnafar!$A:$H,3,FALSE),0)</f>
        <v>0</v>
      </c>
      <c r="P1065" s="20">
        <f>IFERROR(VLOOKUP(A1065,[3]soaBnafar!$A:$G,4,FALSE),0)</f>
        <v>0</v>
      </c>
      <c r="Q1065" s="20">
        <f>IFERROR(VLOOKUP(A1065,[3]soaBnafar!$A:$G,5,FALSE),0)</f>
        <v>0</v>
      </c>
      <c r="R1065" s="20">
        <f>IFERROR(VLOOKUP(A1065,[3]soaBnafar!$A:$G,6,FALSE),0)</f>
        <v>0</v>
      </c>
      <c r="S1065" s="20">
        <f>IFERROR(VLOOKUP(A1065,[3]soaBnafar!$A:$G,7,FALSE),0)</f>
        <v>0</v>
      </c>
      <c r="T1065" s="32">
        <f t="shared" si="194"/>
        <v>16139</v>
      </c>
      <c r="U1065" s="21">
        <f t="shared" si="195"/>
        <v>882452</v>
      </c>
      <c r="V1065" s="21">
        <f t="shared" si="196"/>
        <v>3166</v>
      </c>
      <c r="W1065" s="21">
        <f t="shared" si="197"/>
        <v>451110</v>
      </c>
      <c r="X1065" s="21">
        <f t="shared" si="198"/>
        <v>0</v>
      </c>
      <c r="Y1065" s="33">
        <f t="shared" si="199"/>
        <v>0</v>
      </c>
      <c r="Z1065" s="4" t="str">
        <f t="shared" si="200"/>
        <v>Sim</v>
      </c>
      <c r="AA1065" s="4" t="str">
        <f t="shared" si="201"/>
        <v>Sim</v>
      </c>
      <c r="AB1065" s="4" t="str">
        <f t="shared" si="202"/>
        <v>Sim</v>
      </c>
      <c r="AC1065" s="4" t="str">
        <f t="shared" si="203"/>
        <v>Sim</v>
      </c>
      <c r="AD1065" s="4" t="str">
        <f t="shared" si="204"/>
        <v>Não</v>
      </c>
      <c r="AE1065" s="30" t="str">
        <f t="shared" si="205"/>
        <v>Não</v>
      </c>
    </row>
    <row r="1066" spans="1:31" x14ac:dyDescent="0.25">
      <c r="A1066" s="23">
        <v>251710</v>
      </c>
      <c r="B1066" s="27">
        <f>IFERROR(VLOOKUP(A1066,[1]Monitoramento_Base_somente_disp!$A:$L,5,FALSE),0)</f>
        <v>5717</v>
      </c>
      <c r="C1066" s="20">
        <f>IFERROR(VLOOKUP(A1066,[1]Monitoramento_Base_somente_disp!$A:$L,6,FALSE),0)</f>
        <v>1291506</v>
      </c>
      <c r="D1066" s="20">
        <f>IFERROR(VLOOKUP(A1066,[1]Monitoramento_Base_somente_disp!$A:$L,7,FALSE),0)</f>
        <v>1893</v>
      </c>
      <c r="E1066" s="20">
        <f>IFERROR(VLOOKUP(A1066,[1]Monitoramento_Base_somente_disp!$A:$L,8,FALSE),0)</f>
        <v>588508</v>
      </c>
      <c r="F1066" s="20">
        <f>IFERROR(VLOOKUP(A1066,[1]Monitoramento_Base_somente_disp!$A:$L,9,FALSE),0)</f>
        <v>0</v>
      </c>
      <c r="G1066" s="28">
        <f>IFERROR(VLOOKUP(A1066,[1]Monitoramento_Base_somente_disp!$A:$L,10,FALSE),0)</f>
        <v>0</v>
      </c>
      <c r="H1066" s="27">
        <f>IFERROR(VLOOKUP(A1066,[2]webService!$A:$I,4,FALSE),0)</f>
        <v>0</v>
      </c>
      <c r="I1066" s="20">
        <f>IFERROR(VLOOKUP(A1066,[2]webService!$A:$II,5,FALSE),0)</f>
        <v>0</v>
      </c>
      <c r="J1066" s="20">
        <f>IFERROR(VLOOKUP(A1066,[2]webService!$A:$I,6,FALSE),0)</f>
        <v>0</v>
      </c>
      <c r="K1066" s="20">
        <f>IFERROR(VLOOKUP(A1066,[2]webService!$A:$I,7,FALSE),0)</f>
        <v>0</v>
      </c>
      <c r="L1066" s="20">
        <f>IFERROR(VLOOKUP(A1066,[2]webService!$A:$I,8,FALSE),0)</f>
        <v>0</v>
      </c>
      <c r="M1066" s="28">
        <f>IFERROR(VLOOKUP(A1066,[2]webService!$A:$I,9,FALSE),0)</f>
        <v>0</v>
      </c>
      <c r="N1066" s="27">
        <f>IFERROR(VLOOKUP(A1066,[3]soaBnafar!$A:$G,2,FALSE),0)</f>
        <v>0</v>
      </c>
      <c r="O1066" s="20">
        <f>IFERROR(VLOOKUP(A1066,[3]soaBnafar!$A:$H,3,FALSE),0)</f>
        <v>0</v>
      </c>
      <c r="P1066" s="20">
        <f>IFERROR(VLOOKUP(A1066,[3]soaBnafar!$A:$G,4,FALSE),0)</f>
        <v>0</v>
      </c>
      <c r="Q1066" s="20">
        <f>IFERROR(VLOOKUP(A1066,[3]soaBnafar!$A:$G,5,FALSE),0)</f>
        <v>0</v>
      </c>
      <c r="R1066" s="20">
        <f>IFERROR(VLOOKUP(A1066,[3]soaBnafar!$A:$G,6,FALSE),0)</f>
        <v>0</v>
      </c>
      <c r="S1066" s="20">
        <f>IFERROR(VLOOKUP(A1066,[3]soaBnafar!$A:$G,7,FALSE),0)</f>
        <v>0</v>
      </c>
      <c r="T1066" s="32">
        <f t="shared" si="194"/>
        <v>5717</v>
      </c>
      <c r="U1066" s="21">
        <f t="shared" si="195"/>
        <v>1291506</v>
      </c>
      <c r="V1066" s="21">
        <f t="shared" si="196"/>
        <v>1893</v>
      </c>
      <c r="W1066" s="21">
        <f t="shared" si="197"/>
        <v>588508</v>
      </c>
      <c r="X1066" s="21">
        <f t="shared" si="198"/>
        <v>0</v>
      </c>
      <c r="Y1066" s="33">
        <f t="shared" si="199"/>
        <v>0</v>
      </c>
      <c r="Z1066" s="4" t="str">
        <f t="shared" si="200"/>
        <v>Sim</v>
      </c>
      <c r="AA1066" s="4" t="str">
        <f t="shared" si="201"/>
        <v>Sim</v>
      </c>
      <c r="AB1066" s="4" t="str">
        <f t="shared" si="202"/>
        <v>Sim</v>
      </c>
      <c r="AC1066" s="4" t="str">
        <f t="shared" si="203"/>
        <v>Sim</v>
      </c>
      <c r="AD1066" s="4" t="str">
        <f t="shared" si="204"/>
        <v>Não</v>
      </c>
      <c r="AE1066" s="30" t="str">
        <f t="shared" si="205"/>
        <v>Não</v>
      </c>
    </row>
    <row r="1067" spans="1:31" x14ac:dyDescent="0.25">
      <c r="A1067" s="23">
        <v>251720</v>
      </c>
      <c r="B1067" s="27">
        <f>IFERROR(VLOOKUP(A1067,[1]Monitoramento_Base_somente_disp!$A:$L,5,FALSE),0)</f>
        <v>3039</v>
      </c>
      <c r="C1067" s="20">
        <f>IFERROR(VLOOKUP(A1067,[1]Monitoramento_Base_somente_disp!$A:$L,6,FALSE),0)</f>
        <v>4208873</v>
      </c>
      <c r="D1067" s="20">
        <f>IFERROR(VLOOKUP(A1067,[1]Monitoramento_Base_somente_disp!$A:$L,7,FALSE),0)</f>
        <v>99</v>
      </c>
      <c r="E1067" s="20">
        <f>IFERROR(VLOOKUP(A1067,[1]Monitoramento_Base_somente_disp!$A:$L,8,FALSE),0)</f>
        <v>3184200</v>
      </c>
      <c r="F1067" s="20">
        <f>IFERROR(VLOOKUP(A1067,[1]Monitoramento_Base_somente_disp!$A:$L,9,FALSE),0)</f>
        <v>0</v>
      </c>
      <c r="G1067" s="28">
        <f>IFERROR(VLOOKUP(A1067,[1]Monitoramento_Base_somente_disp!$A:$L,10,FALSE),0)</f>
        <v>0</v>
      </c>
      <c r="H1067" s="27">
        <f>IFERROR(VLOOKUP(A1067,[2]webService!$A:$I,4,FALSE),0)</f>
        <v>0</v>
      </c>
      <c r="I1067" s="20">
        <f>IFERROR(VLOOKUP(A1067,[2]webService!$A:$II,5,FALSE),0)</f>
        <v>0</v>
      </c>
      <c r="J1067" s="20">
        <f>IFERROR(VLOOKUP(A1067,[2]webService!$A:$I,6,FALSE),0)</f>
        <v>0</v>
      </c>
      <c r="K1067" s="20">
        <f>IFERROR(VLOOKUP(A1067,[2]webService!$A:$I,7,FALSE),0)</f>
        <v>0</v>
      </c>
      <c r="L1067" s="20">
        <f>IFERROR(VLOOKUP(A1067,[2]webService!$A:$I,8,FALSE),0)</f>
        <v>0</v>
      </c>
      <c r="M1067" s="28">
        <f>IFERROR(VLOOKUP(A1067,[2]webService!$A:$I,9,FALSE),0)</f>
        <v>0</v>
      </c>
      <c r="N1067" s="27">
        <f>IFERROR(VLOOKUP(A1067,[3]soaBnafar!$A:$G,2,FALSE),0)</f>
        <v>0</v>
      </c>
      <c r="O1067" s="20">
        <f>IFERROR(VLOOKUP(A1067,[3]soaBnafar!$A:$H,3,FALSE),0)</f>
        <v>0</v>
      </c>
      <c r="P1067" s="20">
        <f>IFERROR(VLOOKUP(A1067,[3]soaBnafar!$A:$G,4,FALSE),0)</f>
        <v>0</v>
      </c>
      <c r="Q1067" s="20">
        <f>IFERROR(VLOOKUP(A1067,[3]soaBnafar!$A:$G,5,FALSE),0)</f>
        <v>0</v>
      </c>
      <c r="R1067" s="20">
        <f>IFERROR(VLOOKUP(A1067,[3]soaBnafar!$A:$G,6,FALSE),0)</f>
        <v>0</v>
      </c>
      <c r="S1067" s="20">
        <f>IFERROR(VLOOKUP(A1067,[3]soaBnafar!$A:$G,7,FALSE),0)</f>
        <v>0</v>
      </c>
      <c r="T1067" s="32">
        <f t="shared" si="194"/>
        <v>3039</v>
      </c>
      <c r="U1067" s="21">
        <f t="shared" si="195"/>
        <v>4208873</v>
      </c>
      <c r="V1067" s="21">
        <f t="shared" si="196"/>
        <v>99</v>
      </c>
      <c r="W1067" s="21">
        <f t="shared" si="197"/>
        <v>3184200</v>
      </c>
      <c r="X1067" s="21">
        <f t="shared" si="198"/>
        <v>0</v>
      </c>
      <c r="Y1067" s="33">
        <f t="shared" si="199"/>
        <v>0</v>
      </c>
      <c r="Z1067" s="4" t="str">
        <f t="shared" si="200"/>
        <v>Sim</v>
      </c>
      <c r="AA1067" s="4" t="str">
        <f t="shared" si="201"/>
        <v>Sim</v>
      </c>
      <c r="AB1067" s="4" t="str">
        <f t="shared" si="202"/>
        <v>Sim</v>
      </c>
      <c r="AC1067" s="4" t="str">
        <f t="shared" si="203"/>
        <v>Sim</v>
      </c>
      <c r="AD1067" s="4" t="str">
        <f t="shared" si="204"/>
        <v>Não</v>
      </c>
      <c r="AE1067" s="30" t="str">
        <f t="shared" si="205"/>
        <v>Não</v>
      </c>
    </row>
    <row r="1068" spans="1:31" x14ac:dyDescent="0.25">
      <c r="A1068" s="23">
        <v>251740</v>
      </c>
      <c r="B1068" s="27">
        <f>IFERROR(VLOOKUP(A1068,[1]Monitoramento_Base_somente_disp!$A:$L,5,FALSE),0)</f>
        <v>7459</v>
      </c>
      <c r="C1068" s="20">
        <f>IFERROR(VLOOKUP(A1068,[1]Monitoramento_Base_somente_disp!$A:$L,6,FALSE),0)</f>
        <v>1875199</v>
      </c>
      <c r="D1068" s="20">
        <f>IFERROR(VLOOKUP(A1068,[1]Monitoramento_Base_somente_disp!$A:$L,7,FALSE),0)</f>
        <v>3028</v>
      </c>
      <c r="E1068" s="20">
        <f>IFERROR(VLOOKUP(A1068,[1]Monitoramento_Base_somente_disp!$A:$L,8,FALSE),0)</f>
        <v>1056458</v>
      </c>
      <c r="F1068" s="20">
        <f>IFERROR(VLOOKUP(A1068,[1]Monitoramento_Base_somente_disp!$A:$L,9,FALSE),0)</f>
        <v>0</v>
      </c>
      <c r="G1068" s="28">
        <f>IFERROR(VLOOKUP(A1068,[1]Monitoramento_Base_somente_disp!$A:$L,10,FALSE),0)</f>
        <v>0</v>
      </c>
      <c r="H1068" s="27">
        <f>IFERROR(VLOOKUP(A1068,[2]webService!$A:$I,4,FALSE),0)</f>
        <v>0</v>
      </c>
      <c r="I1068" s="20">
        <f>IFERROR(VLOOKUP(A1068,[2]webService!$A:$II,5,FALSE),0)</f>
        <v>0</v>
      </c>
      <c r="J1068" s="20">
        <f>IFERROR(VLOOKUP(A1068,[2]webService!$A:$I,6,FALSE),0)</f>
        <v>0</v>
      </c>
      <c r="K1068" s="20">
        <f>IFERROR(VLOOKUP(A1068,[2]webService!$A:$I,7,FALSE),0)</f>
        <v>0</v>
      </c>
      <c r="L1068" s="20">
        <f>IFERROR(VLOOKUP(A1068,[2]webService!$A:$I,8,FALSE),0)</f>
        <v>0</v>
      </c>
      <c r="M1068" s="28">
        <f>IFERROR(VLOOKUP(A1068,[2]webService!$A:$I,9,FALSE),0)</f>
        <v>0</v>
      </c>
      <c r="N1068" s="27">
        <f>IFERROR(VLOOKUP(A1068,[3]soaBnafar!$A:$G,2,FALSE),0)</f>
        <v>0</v>
      </c>
      <c r="O1068" s="20">
        <f>IFERROR(VLOOKUP(A1068,[3]soaBnafar!$A:$H,3,FALSE),0)</f>
        <v>0</v>
      </c>
      <c r="P1068" s="20">
        <f>IFERROR(VLOOKUP(A1068,[3]soaBnafar!$A:$G,4,FALSE),0)</f>
        <v>0</v>
      </c>
      <c r="Q1068" s="20">
        <f>IFERROR(VLOOKUP(A1068,[3]soaBnafar!$A:$G,5,FALSE),0)</f>
        <v>0</v>
      </c>
      <c r="R1068" s="20">
        <f>IFERROR(VLOOKUP(A1068,[3]soaBnafar!$A:$G,6,FALSE),0)</f>
        <v>0</v>
      </c>
      <c r="S1068" s="20">
        <f>IFERROR(VLOOKUP(A1068,[3]soaBnafar!$A:$G,7,FALSE),0)</f>
        <v>0</v>
      </c>
      <c r="T1068" s="32">
        <f t="shared" si="194"/>
        <v>7459</v>
      </c>
      <c r="U1068" s="21">
        <f t="shared" si="195"/>
        <v>1875199</v>
      </c>
      <c r="V1068" s="21">
        <f t="shared" si="196"/>
        <v>3028</v>
      </c>
      <c r="W1068" s="21">
        <f t="shared" si="197"/>
        <v>1056458</v>
      </c>
      <c r="X1068" s="21">
        <f t="shared" si="198"/>
        <v>0</v>
      </c>
      <c r="Y1068" s="33">
        <f t="shared" si="199"/>
        <v>0</v>
      </c>
      <c r="Z1068" s="4" t="str">
        <f t="shared" si="200"/>
        <v>Sim</v>
      </c>
      <c r="AA1068" s="4" t="str">
        <f t="shared" si="201"/>
        <v>Sim</v>
      </c>
      <c r="AB1068" s="4" t="str">
        <f t="shared" si="202"/>
        <v>Sim</v>
      </c>
      <c r="AC1068" s="4" t="str">
        <f t="shared" si="203"/>
        <v>Sim</v>
      </c>
      <c r="AD1068" s="4" t="str">
        <f t="shared" si="204"/>
        <v>Não</v>
      </c>
      <c r="AE1068" s="30" t="str">
        <f t="shared" si="205"/>
        <v>Não</v>
      </c>
    </row>
    <row r="1069" spans="1:31" x14ac:dyDescent="0.25">
      <c r="A1069" s="23">
        <v>260010</v>
      </c>
      <c r="B1069" s="27">
        <f>IFERROR(VLOOKUP(A1069,[1]Monitoramento_Base_somente_disp!$A:$L,5,FALSE),0)</f>
        <v>277753</v>
      </c>
      <c r="C1069" s="20">
        <f>IFERROR(VLOOKUP(A1069,[1]Monitoramento_Base_somente_disp!$A:$L,6,FALSE),0)</f>
        <v>84543622</v>
      </c>
      <c r="D1069" s="20">
        <f>IFERROR(VLOOKUP(A1069,[1]Monitoramento_Base_somente_disp!$A:$L,7,FALSE),0)</f>
        <v>161884</v>
      </c>
      <c r="E1069" s="20">
        <f>IFERROR(VLOOKUP(A1069,[1]Monitoramento_Base_somente_disp!$A:$L,8,FALSE),0)</f>
        <v>42989235</v>
      </c>
      <c r="F1069" s="20">
        <f>IFERROR(VLOOKUP(A1069,[1]Monitoramento_Base_somente_disp!$A:$L,9,FALSE),0)</f>
        <v>0</v>
      </c>
      <c r="G1069" s="28">
        <f>IFERROR(VLOOKUP(A1069,[1]Monitoramento_Base_somente_disp!$A:$L,10,FALSE),0)</f>
        <v>0</v>
      </c>
      <c r="H1069" s="27">
        <f>IFERROR(VLOOKUP(A1069,[2]webService!$A:$I,4,FALSE),0)</f>
        <v>0</v>
      </c>
      <c r="I1069" s="20">
        <f>IFERROR(VLOOKUP(A1069,[2]webService!$A:$II,5,FALSE),0)</f>
        <v>0</v>
      </c>
      <c r="J1069" s="20">
        <f>IFERROR(VLOOKUP(A1069,[2]webService!$A:$I,6,FALSE),0)</f>
        <v>0</v>
      </c>
      <c r="K1069" s="20">
        <f>IFERROR(VLOOKUP(A1069,[2]webService!$A:$I,7,FALSE),0)</f>
        <v>0</v>
      </c>
      <c r="L1069" s="20">
        <f>IFERROR(VLOOKUP(A1069,[2]webService!$A:$I,8,FALSE),0)</f>
        <v>0</v>
      </c>
      <c r="M1069" s="28">
        <f>IFERROR(VLOOKUP(A1069,[2]webService!$A:$I,9,FALSE),0)</f>
        <v>0</v>
      </c>
      <c r="N1069" s="27">
        <f>IFERROR(VLOOKUP(A1069,[3]soaBnafar!$A:$G,2,FALSE),0)</f>
        <v>0</v>
      </c>
      <c r="O1069" s="20">
        <f>IFERROR(VLOOKUP(A1069,[3]soaBnafar!$A:$H,3,FALSE),0)</f>
        <v>0</v>
      </c>
      <c r="P1069" s="20">
        <f>IFERROR(VLOOKUP(A1069,[3]soaBnafar!$A:$G,4,FALSE),0)</f>
        <v>0</v>
      </c>
      <c r="Q1069" s="20">
        <f>IFERROR(VLOOKUP(A1069,[3]soaBnafar!$A:$G,5,FALSE),0)</f>
        <v>0</v>
      </c>
      <c r="R1069" s="20">
        <f>IFERROR(VLOOKUP(A1069,[3]soaBnafar!$A:$G,6,FALSE),0)</f>
        <v>0</v>
      </c>
      <c r="S1069" s="20">
        <f>IFERROR(VLOOKUP(A1069,[3]soaBnafar!$A:$G,7,FALSE),0)</f>
        <v>0</v>
      </c>
      <c r="T1069" s="32">
        <f t="shared" si="194"/>
        <v>277753</v>
      </c>
      <c r="U1069" s="21">
        <f t="shared" si="195"/>
        <v>84543622</v>
      </c>
      <c r="V1069" s="21">
        <f t="shared" si="196"/>
        <v>161884</v>
      </c>
      <c r="W1069" s="21">
        <f t="shared" si="197"/>
        <v>42989235</v>
      </c>
      <c r="X1069" s="21">
        <f t="shared" si="198"/>
        <v>0</v>
      </c>
      <c r="Y1069" s="33">
        <f t="shared" si="199"/>
        <v>0</v>
      </c>
      <c r="Z1069" s="4" t="str">
        <f t="shared" si="200"/>
        <v>Sim</v>
      </c>
      <c r="AA1069" s="4" t="str">
        <f t="shared" si="201"/>
        <v>Sim</v>
      </c>
      <c r="AB1069" s="4" t="str">
        <f t="shared" si="202"/>
        <v>Sim</v>
      </c>
      <c r="AC1069" s="4" t="str">
        <f t="shared" si="203"/>
        <v>Sim</v>
      </c>
      <c r="AD1069" s="4" t="str">
        <f t="shared" si="204"/>
        <v>Não</v>
      </c>
      <c r="AE1069" s="30" t="str">
        <f t="shared" si="205"/>
        <v>Não</v>
      </c>
    </row>
    <row r="1070" spans="1:31" x14ac:dyDescent="0.25">
      <c r="A1070" s="23">
        <v>260020</v>
      </c>
      <c r="B1070" s="27">
        <f>IFERROR(VLOOKUP(A1070,[1]Monitoramento_Base_somente_disp!$A:$L,5,FALSE),0)</f>
        <v>0</v>
      </c>
      <c r="C1070" s="20">
        <f>IFERROR(VLOOKUP(A1070,[1]Monitoramento_Base_somente_disp!$A:$L,6,FALSE),0)</f>
        <v>184212</v>
      </c>
      <c r="D1070" s="20">
        <f>IFERROR(VLOOKUP(A1070,[1]Monitoramento_Base_somente_disp!$A:$L,7,FALSE),0)</f>
        <v>0</v>
      </c>
      <c r="E1070" s="20">
        <f>IFERROR(VLOOKUP(A1070,[1]Monitoramento_Base_somente_disp!$A:$L,8,FALSE),0)</f>
        <v>92106</v>
      </c>
      <c r="F1070" s="20">
        <f>IFERROR(VLOOKUP(A1070,[1]Monitoramento_Base_somente_disp!$A:$L,9,FALSE),0)</f>
        <v>0</v>
      </c>
      <c r="G1070" s="28">
        <f>IFERROR(VLOOKUP(A1070,[1]Monitoramento_Base_somente_disp!$A:$L,10,FALSE),0)</f>
        <v>0</v>
      </c>
      <c r="H1070" s="27">
        <f>IFERROR(VLOOKUP(A1070,[2]webService!$A:$I,4,FALSE),0)</f>
        <v>0</v>
      </c>
      <c r="I1070" s="20">
        <f>IFERROR(VLOOKUP(A1070,[2]webService!$A:$II,5,FALSE),0)</f>
        <v>0</v>
      </c>
      <c r="J1070" s="20">
        <f>IFERROR(VLOOKUP(A1070,[2]webService!$A:$I,6,FALSE),0)</f>
        <v>0</v>
      </c>
      <c r="K1070" s="20">
        <f>IFERROR(VLOOKUP(A1070,[2]webService!$A:$I,7,FALSE),0)</f>
        <v>0</v>
      </c>
      <c r="L1070" s="20">
        <f>IFERROR(VLOOKUP(A1070,[2]webService!$A:$I,8,FALSE),0)</f>
        <v>0</v>
      </c>
      <c r="M1070" s="28">
        <f>IFERROR(VLOOKUP(A1070,[2]webService!$A:$I,9,FALSE),0)</f>
        <v>0</v>
      </c>
      <c r="N1070" s="27">
        <f>IFERROR(VLOOKUP(A1070,[3]soaBnafar!$A:$G,2,FALSE),0)</f>
        <v>0</v>
      </c>
      <c r="O1070" s="20">
        <f>IFERROR(VLOOKUP(A1070,[3]soaBnafar!$A:$H,3,FALSE),0)</f>
        <v>0</v>
      </c>
      <c r="P1070" s="20">
        <f>IFERROR(VLOOKUP(A1070,[3]soaBnafar!$A:$G,4,FALSE),0)</f>
        <v>0</v>
      </c>
      <c r="Q1070" s="20">
        <f>IFERROR(VLOOKUP(A1070,[3]soaBnafar!$A:$G,5,FALSE),0)</f>
        <v>0</v>
      </c>
      <c r="R1070" s="20">
        <f>IFERROR(VLOOKUP(A1070,[3]soaBnafar!$A:$G,6,FALSE),0)</f>
        <v>0</v>
      </c>
      <c r="S1070" s="20">
        <f>IFERROR(VLOOKUP(A1070,[3]soaBnafar!$A:$G,7,FALSE),0)</f>
        <v>0</v>
      </c>
      <c r="T1070" s="32">
        <f t="shared" si="194"/>
        <v>0</v>
      </c>
      <c r="U1070" s="21">
        <f t="shared" si="195"/>
        <v>184212</v>
      </c>
      <c r="V1070" s="21">
        <f t="shared" si="196"/>
        <v>0</v>
      </c>
      <c r="W1070" s="21">
        <f t="shared" si="197"/>
        <v>92106</v>
      </c>
      <c r="X1070" s="21">
        <f t="shared" si="198"/>
        <v>0</v>
      </c>
      <c r="Y1070" s="33">
        <f t="shared" si="199"/>
        <v>0</v>
      </c>
      <c r="Z1070" s="4" t="str">
        <f t="shared" si="200"/>
        <v>Não</v>
      </c>
      <c r="AA1070" s="4" t="str">
        <f t="shared" si="201"/>
        <v>Sim</v>
      </c>
      <c r="AB1070" s="4" t="str">
        <f t="shared" si="202"/>
        <v>Não</v>
      </c>
      <c r="AC1070" s="4" t="str">
        <f t="shared" si="203"/>
        <v>Sim</v>
      </c>
      <c r="AD1070" s="4" t="str">
        <f t="shared" si="204"/>
        <v>Não</v>
      </c>
      <c r="AE1070" s="30" t="str">
        <f t="shared" si="205"/>
        <v>Não</v>
      </c>
    </row>
    <row r="1071" spans="1:31" x14ac:dyDescent="0.25">
      <c r="A1071" s="23">
        <v>260030</v>
      </c>
      <c r="B1071" s="27">
        <f>IFERROR(VLOOKUP(A1071,[1]Monitoramento_Base_somente_disp!$A:$L,5,FALSE),0)</f>
        <v>5938</v>
      </c>
      <c r="C1071" s="20">
        <f>IFERROR(VLOOKUP(A1071,[1]Monitoramento_Base_somente_disp!$A:$L,6,FALSE),0)</f>
        <v>501605328</v>
      </c>
      <c r="D1071" s="20">
        <f>IFERROR(VLOOKUP(A1071,[1]Monitoramento_Base_somente_disp!$A:$L,7,FALSE),0)</f>
        <v>6</v>
      </c>
      <c r="E1071" s="20">
        <f>IFERROR(VLOOKUP(A1071,[1]Monitoramento_Base_somente_disp!$A:$L,8,FALSE),0)</f>
        <v>251132030</v>
      </c>
      <c r="F1071" s="20">
        <f>IFERROR(VLOOKUP(A1071,[1]Monitoramento_Base_somente_disp!$A:$L,9,FALSE),0)</f>
        <v>0</v>
      </c>
      <c r="G1071" s="28">
        <f>IFERROR(VLOOKUP(A1071,[1]Monitoramento_Base_somente_disp!$A:$L,10,FALSE),0)</f>
        <v>0</v>
      </c>
      <c r="H1071" s="27">
        <f>IFERROR(VLOOKUP(A1071,[2]webService!$A:$I,4,FALSE),0)</f>
        <v>0</v>
      </c>
      <c r="I1071" s="20">
        <f>IFERROR(VLOOKUP(A1071,[2]webService!$A:$II,5,FALSE),0)</f>
        <v>0</v>
      </c>
      <c r="J1071" s="20">
        <f>IFERROR(VLOOKUP(A1071,[2]webService!$A:$I,6,FALSE),0)</f>
        <v>0</v>
      </c>
      <c r="K1071" s="20">
        <f>IFERROR(VLOOKUP(A1071,[2]webService!$A:$I,7,FALSE),0)</f>
        <v>0</v>
      </c>
      <c r="L1071" s="20">
        <f>IFERROR(VLOOKUP(A1071,[2]webService!$A:$I,8,FALSE),0)</f>
        <v>0</v>
      </c>
      <c r="M1071" s="28">
        <f>IFERROR(VLOOKUP(A1071,[2]webService!$A:$I,9,FALSE),0)</f>
        <v>0</v>
      </c>
      <c r="N1071" s="27">
        <f>IFERROR(VLOOKUP(A1071,[3]soaBnafar!$A:$G,2,FALSE),0)</f>
        <v>0</v>
      </c>
      <c r="O1071" s="20">
        <f>IFERROR(VLOOKUP(A1071,[3]soaBnafar!$A:$H,3,FALSE),0)</f>
        <v>0</v>
      </c>
      <c r="P1071" s="20">
        <f>IFERROR(VLOOKUP(A1071,[3]soaBnafar!$A:$G,4,FALSE),0)</f>
        <v>0</v>
      </c>
      <c r="Q1071" s="20">
        <f>IFERROR(VLOOKUP(A1071,[3]soaBnafar!$A:$G,5,FALSE),0)</f>
        <v>0</v>
      </c>
      <c r="R1071" s="20">
        <f>IFERROR(VLOOKUP(A1071,[3]soaBnafar!$A:$G,6,FALSE),0)</f>
        <v>0</v>
      </c>
      <c r="S1071" s="20">
        <f>IFERROR(VLOOKUP(A1071,[3]soaBnafar!$A:$G,7,FALSE),0)</f>
        <v>0</v>
      </c>
      <c r="T1071" s="32">
        <f t="shared" si="194"/>
        <v>5938</v>
      </c>
      <c r="U1071" s="21">
        <f t="shared" si="195"/>
        <v>501605328</v>
      </c>
      <c r="V1071" s="21">
        <f t="shared" si="196"/>
        <v>6</v>
      </c>
      <c r="W1071" s="21">
        <f t="shared" si="197"/>
        <v>251132030</v>
      </c>
      <c r="X1071" s="21">
        <f t="shared" si="198"/>
        <v>0</v>
      </c>
      <c r="Y1071" s="33">
        <f t="shared" si="199"/>
        <v>0</v>
      </c>
      <c r="Z1071" s="4" t="str">
        <f t="shared" si="200"/>
        <v>Sim</v>
      </c>
      <c r="AA1071" s="4" t="str">
        <f t="shared" si="201"/>
        <v>Sim</v>
      </c>
      <c r="AB1071" s="4" t="str">
        <f t="shared" si="202"/>
        <v>Sim</v>
      </c>
      <c r="AC1071" s="4" t="str">
        <f t="shared" si="203"/>
        <v>Sim</v>
      </c>
      <c r="AD1071" s="4" t="str">
        <f t="shared" si="204"/>
        <v>Não</v>
      </c>
      <c r="AE1071" s="30" t="str">
        <f t="shared" si="205"/>
        <v>Não</v>
      </c>
    </row>
    <row r="1072" spans="1:31" x14ac:dyDescent="0.25">
      <c r="A1072" s="23">
        <v>260040</v>
      </c>
      <c r="B1072" s="27">
        <f>IFERROR(VLOOKUP(A1072,[1]Monitoramento_Base_somente_disp!$A:$L,5,FALSE),0)</f>
        <v>0</v>
      </c>
      <c r="C1072" s="20">
        <f>IFERROR(VLOOKUP(A1072,[1]Monitoramento_Base_somente_disp!$A:$L,6,FALSE),0)</f>
        <v>91840</v>
      </c>
      <c r="D1072" s="20">
        <f>IFERROR(VLOOKUP(A1072,[1]Monitoramento_Base_somente_disp!$A:$L,7,FALSE),0)</f>
        <v>0</v>
      </c>
      <c r="E1072" s="20">
        <f>IFERROR(VLOOKUP(A1072,[1]Monitoramento_Base_somente_disp!$A:$L,8,FALSE),0)</f>
        <v>45920</v>
      </c>
      <c r="F1072" s="20">
        <f>IFERROR(VLOOKUP(A1072,[1]Monitoramento_Base_somente_disp!$A:$L,9,FALSE),0)</f>
        <v>0</v>
      </c>
      <c r="G1072" s="28">
        <f>IFERROR(VLOOKUP(A1072,[1]Monitoramento_Base_somente_disp!$A:$L,10,FALSE),0)</f>
        <v>0</v>
      </c>
      <c r="H1072" s="27">
        <f>IFERROR(VLOOKUP(A1072,[2]webService!$A:$I,4,FALSE),0)</f>
        <v>0</v>
      </c>
      <c r="I1072" s="20">
        <f>IFERROR(VLOOKUP(A1072,[2]webService!$A:$II,5,FALSE),0)</f>
        <v>0</v>
      </c>
      <c r="J1072" s="20">
        <f>IFERROR(VLOOKUP(A1072,[2]webService!$A:$I,6,FALSE),0)</f>
        <v>0</v>
      </c>
      <c r="K1072" s="20">
        <f>IFERROR(VLOOKUP(A1072,[2]webService!$A:$I,7,FALSE),0)</f>
        <v>0</v>
      </c>
      <c r="L1072" s="20">
        <f>IFERROR(VLOOKUP(A1072,[2]webService!$A:$I,8,FALSE),0)</f>
        <v>0</v>
      </c>
      <c r="M1072" s="28">
        <f>IFERROR(VLOOKUP(A1072,[2]webService!$A:$I,9,FALSE),0)</f>
        <v>0</v>
      </c>
      <c r="N1072" s="27">
        <f>IFERROR(VLOOKUP(A1072,[3]soaBnafar!$A:$G,2,FALSE),0)</f>
        <v>0</v>
      </c>
      <c r="O1072" s="20">
        <f>IFERROR(VLOOKUP(A1072,[3]soaBnafar!$A:$H,3,FALSE),0)</f>
        <v>0</v>
      </c>
      <c r="P1072" s="20">
        <f>IFERROR(VLOOKUP(A1072,[3]soaBnafar!$A:$G,4,FALSE),0)</f>
        <v>0</v>
      </c>
      <c r="Q1072" s="20">
        <f>IFERROR(VLOOKUP(A1072,[3]soaBnafar!$A:$G,5,FALSE),0)</f>
        <v>0</v>
      </c>
      <c r="R1072" s="20">
        <f>IFERROR(VLOOKUP(A1072,[3]soaBnafar!$A:$G,6,FALSE),0)</f>
        <v>0</v>
      </c>
      <c r="S1072" s="20">
        <f>IFERROR(VLOOKUP(A1072,[3]soaBnafar!$A:$G,7,FALSE),0)</f>
        <v>0</v>
      </c>
      <c r="T1072" s="32">
        <f t="shared" si="194"/>
        <v>0</v>
      </c>
      <c r="U1072" s="21">
        <f t="shared" si="195"/>
        <v>91840</v>
      </c>
      <c r="V1072" s="21">
        <f t="shared" si="196"/>
        <v>0</v>
      </c>
      <c r="W1072" s="21">
        <f t="shared" si="197"/>
        <v>45920</v>
      </c>
      <c r="X1072" s="21">
        <f t="shared" si="198"/>
        <v>0</v>
      </c>
      <c r="Y1072" s="33">
        <f t="shared" si="199"/>
        <v>0</v>
      </c>
      <c r="Z1072" s="4" t="str">
        <f t="shared" si="200"/>
        <v>Não</v>
      </c>
      <c r="AA1072" s="4" t="str">
        <f t="shared" si="201"/>
        <v>Sim</v>
      </c>
      <c r="AB1072" s="4" t="str">
        <f t="shared" si="202"/>
        <v>Não</v>
      </c>
      <c r="AC1072" s="4" t="str">
        <f t="shared" si="203"/>
        <v>Sim</v>
      </c>
      <c r="AD1072" s="4" t="str">
        <f t="shared" si="204"/>
        <v>Não</v>
      </c>
      <c r="AE1072" s="30" t="str">
        <f t="shared" si="205"/>
        <v>Não</v>
      </c>
    </row>
    <row r="1073" spans="1:31" x14ac:dyDescent="0.25">
      <c r="A1073" s="23">
        <v>260050</v>
      </c>
      <c r="B1073" s="27">
        <f>IFERROR(VLOOKUP(A1073,[1]Monitoramento_Base_somente_disp!$A:$L,5,FALSE),0)</f>
        <v>66694</v>
      </c>
      <c r="C1073" s="20">
        <f>IFERROR(VLOOKUP(A1073,[1]Monitoramento_Base_somente_disp!$A:$L,6,FALSE),0)</f>
        <v>32783561</v>
      </c>
      <c r="D1073" s="20">
        <f>IFERROR(VLOOKUP(A1073,[1]Monitoramento_Base_somente_disp!$A:$L,7,FALSE),0)</f>
        <v>34291</v>
      </c>
      <c r="E1073" s="20">
        <f>IFERROR(VLOOKUP(A1073,[1]Monitoramento_Base_somente_disp!$A:$L,8,FALSE),0)</f>
        <v>17629644</v>
      </c>
      <c r="F1073" s="20">
        <f>IFERROR(VLOOKUP(A1073,[1]Monitoramento_Base_somente_disp!$A:$L,9,FALSE),0)</f>
        <v>0</v>
      </c>
      <c r="G1073" s="28">
        <f>IFERROR(VLOOKUP(A1073,[1]Monitoramento_Base_somente_disp!$A:$L,10,FALSE),0)</f>
        <v>0</v>
      </c>
      <c r="H1073" s="27">
        <f>IFERROR(VLOOKUP(A1073,[2]webService!$A:$I,4,FALSE),0)</f>
        <v>0</v>
      </c>
      <c r="I1073" s="20">
        <f>IFERROR(VLOOKUP(A1073,[2]webService!$A:$II,5,FALSE),0)</f>
        <v>0</v>
      </c>
      <c r="J1073" s="20">
        <f>IFERROR(VLOOKUP(A1073,[2]webService!$A:$I,6,FALSE),0)</f>
        <v>0</v>
      </c>
      <c r="K1073" s="20">
        <f>IFERROR(VLOOKUP(A1073,[2]webService!$A:$I,7,FALSE),0)</f>
        <v>0</v>
      </c>
      <c r="L1073" s="20">
        <f>IFERROR(VLOOKUP(A1073,[2]webService!$A:$I,8,FALSE),0)</f>
        <v>0</v>
      </c>
      <c r="M1073" s="28">
        <f>IFERROR(VLOOKUP(A1073,[2]webService!$A:$I,9,FALSE),0)</f>
        <v>0</v>
      </c>
      <c r="N1073" s="27">
        <f>IFERROR(VLOOKUP(A1073,[3]soaBnafar!$A:$G,2,FALSE),0)</f>
        <v>0</v>
      </c>
      <c r="O1073" s="20">
        <f>IFERROR(VLOOKUP(A1073,[3]soaBnafar!$A:$H,3,FALSE),0)</f>
        <v>0</v>
      </c>
      <c r="P1073" s="20">
        <f>IFERROR(VLOOKUP(A1073,[3]soaBnafar!$A:$G,4,FALSE),0)</f>
        <v>0</v>
      </c>
      <c r="Q1073" s="20">
        <f>IFERROR(VLOOKUP(A1073,[3]soaBnafar!$A:$G,5,FALSE),0)</f>
        <v>0</v>
      </c>
      <c r="R1073" s="20">
        <f>IFERROR(VLOOKUP(A1073,[3]soaBnafar!$A:$G,6,FALSE),0)</f>
        <v>0</v>
      </c>
      <c r="S1073" s="20">
        <f>IFERROR(VLOOKUP(A1073,[3]soaBnafar!$A:$G,7,FALSE),0)</f>
        <v>0</v>
      </c>
      <c r="T1073" s="32">
        <f t="shared" si="194"/>
        <v>66694</v>
      </c>
      <c r="U1073" s="21">
        <f t="shared" si="195"/>
        <v>32783561</v>
      </c>
      <c r="V1073" s="21">
        <f t="shared" si="196"/>
        <v>34291</v>
      </c>
      <c r="W1073" s="21">
        <f t="shared" si="197"/>
        <v>17629644</v>
      </c>
      <c r="X1073" s="21">
        <f t="shared" si="198"/>
        <v>0</v>
      </c>
      <c r="Y1073" s="33">
        <f t="shared" si="199"/>
        <v>0</v>
      </c>
      <c r="Z1073" s="4" t="str">
        <f t="shared" si="200"/>
        <v>Sim</v>
      </c>
      <c r="AA1073" s="4" t="str">
        <f t="shared" si="201"/>
        <v>Sim</v>
      </c>
      <c r="AB1073" s="4" t="str">
        <f t="shared" si="202"/>
        <v>Sim</v>
      </c>
      <c r="AC1073" s="4" t="str">
        <f t="shared" si="203"/>
        <v>Sim</v>
      </c>
      <c r="AD1073" s="4" t="str">
        <f t="shared" si="204"/>
        <v>Não</v>
      </c>
      <c r="AE1073" s="30" t="str">
        <f t="shared" si="205"/>
        <v>Não</v>
      </c>
    </row>
    <row r="1074" spans="1:31" x14ac:dyDescent="0.25">
      <c r="A1074" s="23">
        <v>260060</v>
      </c>
      <c r="B1074" s="27">
        <f>IFERROR(VLOOKUP(A1074,[1]Monitoramento_Base_somente_disp!$A:$L,5,FALSE),0)</f>
        <v>28111</v>
      </c>
      <c r="C1074" s="20">
        <f>IFERROR(VLOOKUP(A1074,[1]Monitoramento_Base_somente_disp!$A:$L,6,FALSE),0)</f>
        <v>82812593</v>
      </c>
      <c r="D1074" s="20">
        <f>IFERROR(VLOOKUP(A1074,[1]Monitoramento_Base_somente_disp!$A:$L,7,FALSE),0)</f>
        <v>7020</v>
      </c>
      <c r="E1074" s="20">
        <f>IFERROR(VLOOKUP(A1074,[1]Monitoramento_Base_somente_disp!$A:$L,8,FALSE),0)</f>
        <v>41804956</v>
      </c>
      <c r="F1074" s="20">
        <f>IFERROR(VLOOKUP(A1074,[1]Monitoramento_Base_somente_disp!$A:$L,9,FALSE),0)</f>
        <v>0</v>
      </c>
      <c r="G1074" s="28">
        <f>IFERROR(VLOOKUP(A1074,[1]Monitoramento_Base_somente_disp!$A:$L,10,FALSE),0)</f>
        <v>0</v>
      </c>
      <c r="H1074" s="27">
        <f>IFERROR(VLOOKUP(A1074,[2]webService!$A:$I,4,FALSE),0)</f>
        <v>0</v>
      </c>
      <c r="I1074" s="20">
        <f>IFERROR(VLOOKUP(A1074,[2]webService!$A:$II,5,FALSE),0)</f>
        <v>0</v>
      </c>
      <c r="J1074" s="20">
        <f>IFERROR(VLOOKUP(A1074,[2]webService!$A:$I,6,FALSE),0)</f>
        <v>0</v>
      </c>
      <c r="K1074" s="20">
        <f>IFERROR(VLOOKUP(A1074,[2]webService!$A:$I,7,FALSE),0)</f>
        <v>0</v>
      </c>
      <c r="L1074" s="20">
        <f>IFERROR(VLOOKUP(A1074,[2]webService!$A:$I,8,FALSE),0)</f>
        <v>0</v>
      </c>
      <c r="M1074" s="28">
        <f>IFERROR(VLOOKUP(A1074,[2]webService!$A:$I,9,FALSE),0)</f>
        <v>0</v>
      </c>
      <c r="N1074" s="27">
        <f>IFERROR(VLOOKUP(A1074,[3]soaBnafar!$A:$G,2,FALSE),0)</f>
        <v>0</v>
      </c>
      <c r="O1074" s="20">
        <f>IFERROR(VLOOKUP(A1074,[3]soaBnafar!$A:$H,3,FALSE),0)</f>
        <v>0</v>
      </c>
      <c r="P1074" s="20">
        <f>IFERROR(VLOOKUP(A1074,[3]soaBnafar!$A:$G,4,FALSE),0)</f>
        <v>0</v>
      </c>
      <c r="Q1074" s="20">
        <f>IFERROR(VLOOKUP(A1074,[3]soaBnafar!$A:$G,5,FALSE),0)</f>
        <v>0</v>
      </c>
      <c r="R1074" s="20">
        <f>IFERROR(VLOOKUP(A1074,[3]soaBnafar!$A:$G,6,FALSE),0)</f>
        <v>0</v>
      </c>
      <c r="S1074" s="20">
        <f>IFERROR(VLOOKUP(A1074,[3]soaBnafar!$A:$G,7,FALSE),0)</f>
        <v>0</v>
      </c>
      <c r="T1074" s="32">
        <f t="shared" si="194"/>
        <v>28111</v>
      </c>
      <c r="U1074" s="21">
        <f t="shared" si="195"/>
        <v>82812593</v>
      </c>
      <c r="V1074" s="21">
        <f t="shared" si="196"/>
        <v>7020</v>
      </c>
      <c r="W1074" s="21">
        <f t="shared" si="197"/>
        <v>41804956</v>
      </c>
      <c r="X1074" s="21">
        <f t="shared" si="198"/>
        <v>0</v>
      </c>
      <c r="Y1074" s="33">
        <f t="shared" si="199"/>
        <v>0</v>
      </c>
      <c r="Z1074" s="4" t="str">
        <f t="shared" si="200"/>
        <v>Sim</v>
      </c>
      <c r="AA1074" s="4" t="str">
        <f t="shared" si="201"/>
        <v>Sim</v>
      </c>
      <c r="AB1074" s="4" t="str">
        <f t="shared" si="202"/>
        <v>Sim</v>
      </c>
      <c r="AC1074" s="4" t="str">
        <f t="shared" si="203"/>
        <v>Sim</v>
      </c>
      <c r="AD1074" s="4" t="str">
        <f t="shared" si="204"/>
        <v>Não</v>
      </c>
      <c r="AE1074" s="30" t="str">
        <f t="shared" si="205"/>
        <v>Não</v>
      </c>
    </row>
    <row r="1075" spans="1:31" x14ac:dyDescent="0.25">
      <c r="A1075" s="23">
        <v>260080</v>
      </c>
      <c r="B1075" s="27">
        <f>IFERROR(VLOOKUP(A1075,[1]Monitoramento_Base_somente_disp!$A:$L,5,FALSE),0)</f>
        <v>0</v>
      </c>
      <c r="C1075" s="20">
        <f>IFERROR(VLOOKUP(A1075,[1]Monitoramento_Base_somente_disp!$A:$L,6,FALSE),0)</f>
        <v>2610422</v>
      </c>
      <c r="D1075" s="20">
        <f>IFERROR(VLOOKUP(A1075,[1]Monitoramento_Base_somente_disp!$A:$L,7,FALSE),0)</f>
        <v>0</v>
      </c>
      <c r="E1075" s="20">
        <f>IFERROR(VLOOKUP(A1075,[1]Monitoramento_Base_somente_disp!$A:$L,8,FALSE),0)</f>
        <v>1238790</v>
      </c>
      <c r="F1075" s="20">
        <f>IFERROR(VLOOKUP(A1075,[1]Monitoramento_Base_somente_disp!$A:$L,9,FALSE),0)</f>
        <v>0</v>
      </c>
      <c r="G1075" s="28">
        <f>IFERROR(VLOOKUP(A1075,[1]Monitoramento_Base_somente_disp!$A:$L,10,FALSE),0)</f>
        <v>0</v>
      </c>
      <c r="H1075" s="27">
        <f>IFERROR(VLOOKUP(A1075,[2]webService!$A:$I,4,FALSE),0)</f>
        <v>0</v>
      </c>
      <c r="I1075" s="20">
        <f>IFERROR(VLOOKUP(A1075,[2]webService!$A:$II,5,FALSE),0)</f>
        <v>0</v>
      </c>
      <c r="J1075" s="20">
        <f>IFERROR(VLOOKUP(A1075,[2]webService!$A:$I,6,FALSE),0)</f>
        <v>0</v>
      </c>
      <c r="K1075" s="20">
        <f>IFERROR(VLOOKUP(A1075,[2]webService!$A:$I,7,FALSE),0)</f>
        <v>0</v>
      </c>
      <c r="L1075" s="20">
        <f>IFERROR(VLOOKUP(A1075,[2]webService!$A:$I,8,FALSE),0)</f>
        <v>0</v>
      </c>
      <c r="M1075" s="28">
        <f>IFERROR(VLOOKUP(A1075,[2]webService!$A:$I,9,FALSE),0)</f>
        <v>0</v>
      </c>
      <c r="N1075" s="27">
        <f>IFERROR(VLOOKUP(A1075,[3]soaBnafar!$A:$G,2,FALSE),0)</f>
        <v>0</v>
      </c>
      <c r="O1075" s="20">
        <f>IFERROR(VLOOKUP(A1075,[3]soaBnafar!$A:$H,3,FALSE),0)</f>
        <v>0</v>
      </c>
      <c r="P1075" s="20">
        <f>IFERROR(VLOOKUP(A1075,[3]soaBnafar!$A:$G,4,FALSE),0)</f>
        <v>0</v>
      </c>
      <c r="Q1075" s="20">
        <f>IFERROR(VLOOKUP(A1075,[3]soaBnafar!$A:$G,5,FALSE),0)</f>
        <v>0</v>
      </c>
      <c r="R1075" s="20">
        <f>IFERROR(VLOOKUP(A1075,[3]soaBnafar!$A:$G,6,FALSE),0)</f>
        <v>0</v>
      </c>
      <c r="S1075" s="20">
        <f>IFERROR(VLOOKUP(A1075,[3]soaBnafar!$A:$G,7,FALSE),0)</f>
        <v>0</v>
      </c>
      <c r="T1075" s="32">
        <f t="shared" si="194"/>
        <v>0</v>
      </c>
      <c r="U1075" s="21">
        <f t="shared" si="195"/>
        <v>2610422</v>
      </c>
      <c r="V1075" s="21">
        <f t="shared" si="196"/>
        <v>0</v>
      </c>
      <c r="W1075" s="21">
        <f t="shared" si="197"/>
        <v>1238790</v>
      </c>
      <c r="X1075" s="21">
        <f t="shared" si="198"/>
        <v>0</v>
      </c>
      <c r="Y1075" s="33">
        <f t="shared" si="199"/>
        <v>0</v>
      </c>
      <c r="Z1075" s="4" t="str">
        <f t="shared" si="200"/>
        <v>Não</v>
      </c>
      <c r="AA1075" s="4" t="str">
        <f t="shared" si="201"/>
        <v>Sim</v>
      </c>
      <c r="AB1075" s="4" t="str">
        <f t="shared" si="202"/>
        <v>Não</v>
      </c>
      <c r="AC1075" s="4" t="str">
        <f t="shared" si="203"/>
        <v>Sim</v>
      </c>
      <c r="AD1075" s="4" t="str">
        <f t="shared" si="204"/>
        <v>Não</v>
      </c>
      <c r="AE1075" s="30" t="str">
        <f t="shared" si="205"/>
        <v>Não</v>
      </c>
    </row>
    <row r="1076" spans="1:31" x14ac:dyDescent="0.25">
      <c r="A1076" s="23">
        <v>260090</v>
      </c>
      <c r="B1076" s="27">
        <f>IFERROR(VLOOKUP(A1076,[1]Monitoramento_Base_somente_disp!$A:$L,5,FALSE),0)</f>
        <v>0</v>
      </c>
      <c r="C1076" s="20">
        <f>IFERROR(VLOOKUP(A1076,[1]Monitoramento_Base_somente_disp!$A:$L,6,FALSE),0)</f>
        <v>8321404</v>
      </c>
      <c r="D1076" s="20">
        <f>IFERROR(VLOOKUP(A1076,[1]Monitoramento_Base_somente_disp!$A:$L,7,FALSE),0)</f>
        <v>0</v>
      </c>
      <c r="E1076" s="20">
        <f>IFERROR(VLOOKUP(A1076,[1]Monitoramento_Base_somente_disp!$A:$L,8,FALSE),0)</f>
        <v>4160702</v>
      </c>
      <c r="F1076" s="20">
        <f>IFERROR(VLOOKUP(A1076,[1]Monitoramento_Base_somente_disp!$A:$L,9,FALSE),0)</f>
        <v>0</v>
      </c>
      <c r="G1076" s="28">
        <f>IFERROR(VLOOKUP(A1076,[1]Monitoramento_Base_somente_disp!$A:$L,10,FALSE),0)</f>
        <v>0</v>
      </c>
      <c r="H1076" s="27">
        <f>IFERROR(VLOOKUP(A1076,[2]webService!$A:$I,4,FALSE),0)</f>
        <v>0</v>
      </c>
      <c r="I1076" s="20">
        <f>IFERROR(VLOOKUP(A1076,[2]webService!$A:$II,5,FALSE),0)</f>
        <v>0</v>
      </c>
      <c r="J1076" s="20">
        <f>IFERROR(VLOOKUP(A1076,[2]webService!$A:$I,6,FALSE),0)</f>
        <v>0</v>
      </c>
      <c r="K1076" s="20">
        <f>IFERROR(VLOOKUP(A1076,[2]webService!$A:$I,7,FALSE),0)</f>
        <v>0</v>
      </c>
      <c r="L1076" s="20">
        <f>IFERROR(VLOOKUP(A1076,[2]webService!$A:$I,8,FALSE),0)</f>
        <v>0</v>
      </c>
      <c r="M1076" s="28">
        <f>IFERROR(VLOOKUP(A1076,[2]webService!$A:$I,9,FALSE),0)</f>
        <v>0</v>
      </c>
      <c r="N1076" s="27">
        <f>IFERROR(VLOOKUP(A1076,[3]soaBnafar!$A:$G,2,FALSE),0)</f>
        <v>0</v>
      </c>
      <c r="O1076" s="20">
        <f>IFERROR(VLOOKUP(A1076,[3]soaBnafar!$A:$H,3,FALSE),0)</f>
        <v>0</v>
      </c>
      <c r="P1076" s="20">
        <f>IFERROR(VLOOKUP(A1076,[3]soaBnafar!$A:$G,4,FALSE),0)</f>
        <v>0</v>
      </c>
      <c r="Q1076" s="20">
        <f>IFERROR(VLOOKUP(A1076,[3]soaBnafar!$A:$G,5,FALSE),0)</f>
        <v>0</v>
      </c>
      <c r="R1076" s="20">
        <f>IFERROR(VLOOKUP(A1076,[3]soaBnafar!$A:$G,6,FALSE),0)</f>
        <v>0</v>
      </c>
      <c r="S1076" s="20">
        <f>IFERROR(VLOOKUP(A1076,[3]soaBnafar!$A:$G,7,FALSE),0)</f>
        <v>0</v>
      </c>
      <c r="T1076" s="32">
        <f t="shared" si="194"/>
        <v>0</v>
      </c>
      <c r="U1076" s="21">
        <f t="shared" si="195"/>
        <v>8321404</v>
      </c>
      <c r="V1076" s="21">
        <f t="shared" si="196"/>
        <v>0</v>
      </c>
      <c r="W1076" s="21">
        <f t="shared" si="197"/>
        <v>4160702</v>
      </c>
      <c r="X1076" s="21">
        <f t="shared" si="198"/>
        <v>0</v>
      </c>
      <c r="Y1076" s="33">
        <f t="shared" si="199"/>
        <v>0</v>
      </c>
      <c r="Z1076" s="4" t="str">
        <f t="shared" si="200"/>
        <v>Não</v>
      </c>
      <c r="AA1076" s="4" t="str">
        <f t="shared" si="201"/>
        <v>Sim</v>
      </c>
      <c r="AB1076" s="4" t="str">
        <f t="shared" si="202"/>
        <v>Não</v>
      </c>
      <c r="AC1076" s="4" t="str">
        <f t="shared" si="203"/>
        <v>Sim</v>
      </c>
      <c r="AD1076" s="4" t="str">
        <f t="shared" si="204"/>
        <v>Não</v>
      </c>
      <c r="AE1076" s="30" t="str">
        <f t="shared" si="205"/>
        <v>Não</v>
      </c>
    </row>
    <row r="1077" spans="1:31" x14ac:dyDescent="0.25">
      <c r="A1077" s="23">
        <v>260100</v>
      </c>
      <c r="B1077" s="27">
        <f>IFERROR(VLOOKUP(A1077,[1]Monitoramento_Base_somente_disp!$A:$L,5,FALSE),0)</f>
        <v>1915</v>
      </c>
      <c r="C1077" s="20">
        <f>IFERROR(VLOOKUP(A1077,[1]Monitoramento_Base_somente_disp!$A:$L,6,FALSE),0)</f>
        <v>1115084</v>
      </c>
      <c r="D1077" s="20">
        <f>IFERROR(VLOOKUP(A1077,[1]Monitoramento_Base_somente_disp!$A:$L,7,FALSE),0)</f>
        <v>531</v>
      </c>
      <c r="E1077" s="20">
        <f>IFERROR(VLOOKUP(A1077,[1]Monitoramento_Base_somente_disp!$A:$L,8,FALSE),0)</f>
        <v>440426</v>
      </c>
      <c r="F1077" s="20">
        <f>IFERROR(VLOOKUP(A1077,[1]Monitoramento_Base_somente_disp!$A:$L,9,FALSE),0)</f>
        <v>0</v>
      </c>
      <c r="G1077" s="28">
        <f>IFERROR(VLOOKUP(A1077,[1]Monitoramento_Base_somente_disp!$A:$L,10,FALSE),0)</f>
        <v>0</v>
      </c>
      <c r="H1077" s="27">
        <f>IFERROR(VLOOKUP(A1077,[2]webService!$A:$I,4,FALSE),0)</f>
        <v>0</v>
      </c>
      <c r="I1077" s="20">
        <f>IFERROR(VLOOKUP(A1077,[2]webService!$A:$II,5,FALSE),0)</f>
        <v>0</v>
      </c>
      <c r="J1077" s="20">
        <f>IFERROR(VLOOKUP(A1077,[2]webService!$A:$I,6,FALSE),0)</f>
        <v>0</v>
      </c>
      <c r="K1077" s="20">
        <f>IFERROR(VLOOKUP(A1077,[2]webService!$A:$I,7,FALSE),0)</f>
        <v>0</v>
      </c>
      <c r="L1077" s="20">
        <f>IFERROR(VLOOKUP(A1077,[2]webService!$A:$I,8,FALSE),0)</f>
        <v>0</v>
      </c>
      <c r="M1077" s="28">
        <f>IFERROR(VLOOKUP(A1077,[2]webService!$A:$I,9,FALSE),0)</f>
        <v>0</v>
      </c>
      <c r="N1077" s="27">
        <f>IFERROR(VLOOKUP(A1077,[3]soaBnafar!$A:$G,2,FALSE),0)</f>
        <v>0</v>
      </c>
      <c r="O1077" s="20">
        <f>IFERROR(VLOOKUP(A1077,[3]soaBnafar!$A:$H,3,FALSE),0)</f>
        <v>0</v>
      </c>
      <c r="P1077" s="20">
        <f>IFERROR(VLOOKUP(A1077,[3]soaBnafar!$A:$G,4,FALSE),0)</f>
        <v>0</v>
      </c>
      <c r="Q1077" s="20">
        <f>IFERROR(VLOOKUP(A1077,[3]soaBnafar!$A:$G,5,FALSE),0)</f>
        <v>0</v>
      </c>
      <c r="R1077" s="20">
        <f>IFERROR(VLOOKUP(A1077,[3]soaBnafar!$A:$G,6,FALSE),0)</f>
        <v>0</v>
      </c>
      <c r="S1077" s="20">
        <f>IFERROR(VLOOKUP(A1077,[3]soaBnafar!$A:$G,7,FALSE),0)</f>
        <v>0</v>
      </c>
      <c r="T1077" s="32">
        <f t="shared" si="194"/>
        <v>1915</v>
      </c>
      <c r="U1077" s="21">
        <f t="shared" si="195"/>
        <v>1115084</v>
      </c>
      <c r="V1077" s="21">
        <f t="shared" si="196"/>
        <v>531</v>
      </c>
      <c r="W1077" s="21">
        <f t="shared" si="197"/>
        <v>440426</v>
      </c>
      <c r="X1077" s="21">
        <f t="shared" si="198"/>
        <v>0</v>
      </c>
      <c r="Y1077" s="33">
        <f t="shared" si="199"/>
        <v>0</v>
      </c>
      <c r="Z1077" s="4" t="str">
        <f t="shared" si="200"/>
        <v>Sim</v>
      </c>
      <c r="AA1077" s="4" t="str">
        <f t="shared" si="201"/>
        <v>Sim</v>
      </c>
      <c r="AB1077" s="4" t="str">
        <f t="shared" si="202"/>
        <v>Sim</v>
      </c>
      <c r="AC1077" s="4" t="str">
        <f t="shared" si="203"/>
        <v>Sim</v>
      </c>
      <c r="AD1077" s="4" t="str">
        <f t="shared" si="204"/>
        <v>Não</v>
      </c>
      <c r="AE1077" s="30" t="str">
        <f t="shared" si="205"/>
        <v>Não</v>
      </c>
    </row>
    <row r="1078" spans="1:31" x14ac:dyDescent="0.25">
      <c r="A1078" s="23">
        <v>260105</v>
      </c>
      <c r="B1078" s="27">
        <f>IFERROR(VLOOKUP(A1078,[1]Monitoramento_Base_somente_disp!$A:$L,5,FALSE),0)</f>
        <v>0</v>
      </c>
      <c r="C1078" s="20">
        <f>IFERROR(VLOOKUP(A1078,[1]Monitoramento_Base_somente_disp!$A:$L,6,FALSE),0)</f>
        <v>0</v>
      </c>
      <c r="D1078" s="20">
        <f>IFERROR(VLOOKUP(A1078,[1]Monitoramento_Base_somente_disp!$A:$L,7,FALSE),0)</f>
        <v>0</v>
      </c>
      <c r="E1078" s="20">
        <f>IFERROR(VLOOKUP(A1078,[1]Monitoramento_Base_somente_disp!$A:$L,8,FALSE),0)</f>
        <v>0</v>
      </c>
      <c r="F1078" s="20">
        <f>IFERROR(VLOOKUP(A1078,[1]Monitoramento_Base_somente_disp!$A:$L,9,FALSE),0)</f>
        <v>0</v>
      </c>
      <c r="G1078" s="28">
        <f>IFERROR(VLOOKUP(A1078,[1]Monitoramento_Base_somente_disp!$A:$L,10,FALSE),0)</f>
        <v>0</v>
      </c>
      <c r="H1078" s="27">
        <f>IFERROR(VLOOKUP(A1078,[2]webService!$A:$I,4,FALSE),0)</f>
        <v>0</v>
      </c>
      <c r="I1078" s="20">
        <f>IFERROR(VLOOKUP(A1078,[2]webService!$A:$II,5,FALSE),0)</f>
        <v>0</v>
      </c>
      <c r="J1078" s="20">
        <f>IFERROR(VLOOKUP(A1078,[2]webService!$A:$I,6,FALSE),0)</f>
        <v>0</v>
      </c>
      <c r="K1078" s="20">
        <f>IFERROR(VLOOKUP(A1078,[2]webService!$A:$I,7,FALSE),0)</f>
        <v>0</v>
      </c>
      <c r="L1078" s="20">
        <f>IFERROR(VLOOKUP(A1078,[2]webService!$A:$I,8,FALSE),0)</f>
        <v>0</v>
      </c>
      <c r="M1078" s="28">
        <f>IFERROR(VLOOKUP(A1078,[2]webService!$A:$I,9,FALSE),0)</f>
        <v>0</v>
      </c>
      <c r="N1078" s="27">
        <f>IFERROR(VLOOKUP(A1078,[3]soaBnafar!$A:$G,2,FALSE),0)</f>
        <v>0</v>
      </c>
      <c r="O1078" s="20">
        <f>IFERROR(VLOOKUP(A1078,[3]soaBnafar!$A:$H,3,FALSE),0)</f>
        <v>0</v>
      </c>
      <c r="P1078" s="20">
        <f>IFERROR(VLOOKUP(A1078,[3]soaBnafar!$A:$G,4,FALSE),0)</f>
        <v>0</v>
      </c>
      <c r="Q1078" s="20">
        <f>IFERROR(VLOOKUP(A1078,[3]soaBnafar!$A:$G,5,FALSE),0)</f>
        <v>0</v>
      </c>
      <c r="R1078" s="20">
        <f>IFERROR(VLOOKUP(A1078,[3]soaBnafar!$A:$G,6,FALSE),0)</f>
        <v>0</v>
      </c>
      <c r="S1078" s="20">
        <f>IFERROR(VLOOKUP(A1078,[3]soaBnafar!$A:$G,7,FALSE),0)</f>
        <v>0</v>
      </c>
      <c r="T1078" s="32">
        <f t="shared" si="194"/>
        <v>0</v>
      </c>
      <c r="U1078" s="21">
        <f t="shared" si="195"/>
        <v>0</v>
      </c>
      <c r="V1078" s="21">
        <f t="shared" si="196"/>
        <v>0</v>
      </c>
      <c r="W1078" s="21">
        <f t="shared" si="197"/>
        <v>0</v>
      </c>
      <c r="X1078" s="21">
        <f t="shared" si="198"/>
        <v>0</v>
      </c>
      <c r="Y1078" s="33">
        <f t="shared" si="199"/>
        <v>0</v>
      </c>
      <c r="Z1078" s="4" t="str">
        <f t="shared" si="200"/>
        <v>Não</v>
      </c>
      <c r="AA1078" s="4" t="str">
        <f t="shared" si="201"/>
        <v>Não</v>
      </c>
      <c r="AB1078" s="4" t="str">
        <f t="shared" si="202"/>
        <v>Não</v>
      </c>
      <c r="AC1078" s="4" t="str">
        <f t="shared" si="203"/>
        <v>Não</v>
      </c>
      <c r="AD1078" s="4" t="str">
        <f t="shared" si="204"/>
        <v>Não</v>
      </c>
      <c r="AE1078" s="30" t="str">
        <f t="shared" si="205"/>
        <v>Não</v>
      </c>
    </row>
    <row r="1079" spans="1:31" x14ac:dyDescent="0.25">
      <c r="A1079" s="23">
        <v>260110</v>
      </c>
      <c r="B1079" s="27">
        <f>IFERROR(VLOOKUP(A1079,[1]Monitoramento_Base_somente_disp!$A:$L,5,FALSE),0)</f>
        <v>228267</v>
      </c>
      <c r="C1079" s="20">
        <f>IFERROR(VLOOKUP(A1079,[1]Monitoramento_Base_somente_disp!$A:$L,6,FALSE),0)</f>
        <v>117454697</v>
      </c>
      <c r="D1079" s="20">
        <f>IFERROR(VLOOKUP(A1079,[1]Monitoramento_Base_somente_disp!$A:$L,7,FALSE),0)</f>
        <v>120906</v>
      </c>
      <c r="E1079" s="20">
        <f>IFERROR(VLOOKUP(A1079,[1]Monitoramento_Base_somente_disp!$A:$L,8,FALSE),0)</f>
        <v>57765065</v>
      </c>
      <c r="F1079" s="20">
        <f>IFERROR(VLOOKUP(A1079,[1]Monitoramento_Base_somente_disp!$A:$L,9,FALSE),0)</f>
        <v>0</v>
      </c>
      <c r="G1079" s="28">
        <f>IFERROR(VLOOKUP(A1079,[1]Monitoramento_Base_somente_disp!$A:$L,10,FALSE),0)</f>
        <v>0</v>
      </c>
      <c r="H1079" s="27">
        <f>IFERROR(VLOOKUP(A1079,[2]webService!$A:$I,4,FALSE),0)</f>
        <v>0</v>
      </c>
      <c r="I1079" s="20">
        <f>IFERROR(VLOOKUP(A1079,[2]webService!$A:$II,5,FALSE),0)</f>
        <v>0</v>
      </c>
      <c r="J1079" s="20">
        <f>IFERROR(VLOOKUP(A1079,[2]webService!$A:$I,6,FALSE),0)</f>
        <v>0</v>
      </c>
      <c r="K1079" s="20">
        <f>IFERROR(VLOOKUP(A1079,[2]webService!$A:$I,7,FALSE),0)</f>
        <v>0</v>
      </c>
      <c r="L1079" s="20">
        <f>IFERROR(VLOOKUP(A1079,[2]webService!$A:$I,8,FALSE),0)</f>
        <v>0</v>
      </c>
      <c r="M1079" s="28">
        <f>IFERROR(VLOOKUP(A1079,[2]webService!$A:$I,9,FALSE),0)</f>
        <v>0</v>
      </c>
      <c r="N1079" s="27">
        <f>IFERROR(VLOOKUP(A1079,[3]soaBnafar!$A:$G,2,FALSE),0)</f>
        <v>0</v>
      </c>
      <c r="O1079" s="20">
        <f>IFERROR(VLOOKUP(A1079,[3]soaBnafar!$A:$H,3,FALSE),0)</f>
        <v>0</v>
      </c>
      <c r="P1079" s="20">
        <f>IFERROR(VLOOKUP(A1079,[3]soaBnafar!$A:$G,4,FALSE),0)</f>
        <v>0</v>
      </c>
      <c r="Q1079" s="20">
        <f>IFERROR(VLOOKUP(A1079,[3]soaBnafar!$A:$G,5,FALSE),0)</f>
        <v>0</v>
      </c>
      <c r="R1079" s="20">
        <f>IFERROR(VLOOKUP(A1079,[3]soaBnafar!$A:$G,6,FALSE),0)</f>
        <v>0</v>
      </c>
      <c r="S1079" s="20">
        <f>IFERROR(VLOOKUP(A1079,[3]soaBnafar!$A:$G,7,FALSE),0)</f>
        <v>0</v>
      </c>
      <c r="T1079" s="32">
        <f t="shared" si="194"/>
        <v>228267</v>
      </c>
      <c r="U1079" s="21">
        <f t="shared" si="195"/>
        <v>117454697</v>
      </c>
      <c r="V1079" s="21">
        <f t="shared" si="196"/>
        <v>120906</v>
      </c>
      <c r="W1079" s="21">
        <f t="shared" si="197"/>
        <v>57765065</v>
      </c>
      <c r="X1079" s="21">
        <f t="shared" si="198"/>
        <v>0</v>
      </c>
      <c r="Y1079" s="33">
        <f t="shared" si="199"/>
        <v>0</v>
      </c>
      <c r="Z1079" s="4" t="str">
        <f t="shared" si="200"/>
        <v>Sim</v>
      </c>
      <c r="AA1079" s="4" t="str">
        <f t="shared" si="201"/>
        <v>Sim</v>
      </c>
      <c r="AB1079" s="4" t="str">
        <f t="shared" si="202"/>
        <v>Sim</v>
      </c>
      <c r="AC1079" s="4" t="str">
        <f t="shared" si="203"/>
        <v>Sim</v>
      </c>
      <c r="AD1079" s="4" t="str">
        <f t="shared" si="204"/>
        <v>Não</v>
      </c>
      <c r="AE1079" s="30" t="str">
        <f t="shared" si="205"/>
        <v>Não</v>
      </c>
    </row>
    <row r="1080" spans="1:31" x14ac:dyDescent="0.25">
      <c r="A1080" s="23">
        <v>260120</v>
      </c>
      <c r="B1080" s="27">
        <f>IFERROR(VLOOKUP(A1080,[1]Monitoramento_Base_somente_disp!$A:$L,5,FALSE),0)</f>
        <v>258201</v>
      </c>
      <c r="C1080" s="20">
        <f>IFERROR(VLOOKUP(A1080,[1]Monitoramento_Base_somente_disp!$A:$L,6,FALSE),0)</f>
        <v>35700303</v>
      </c>
      <c r="D1080" s="20">
        <f>IFERROR(VLOOKUP(A1080,[1]Monitoramento_Base_somente_disp!$A:$L,7,FALSE),0)</f>
        <v>117141</v>
      </c>
      <c r="E1080" s="20">
        <f>IFERROR(VLOOKUP(A1080,[1]Monitoramento_Base_somente_disp!$A:$L,8,FALSE),0)</f>
        <v>17842890</v>
      </c>
      <c r="F1080" s="20">
        <f>IFERROR(VLOOKUP(A1080,[1]Monitoramento_Base_somente_disp!$A:$L,9,FALSE),0)</f>
        <v>0</v>
      </c>
      <c r="G1080" s="28">
        <f>IFERROR(VLOOKUP(A1080,[1]Monitoramento_Base_somente_disp!$A:$L,10,FALSE),0)</f>
        <v>0</v>
      </c>
      <c r="H1080" s="27">
        <f>IFERROR(VLOOKUP(A1080,[2]webService!$A:$I,4,FALSE),0)</f>
        <v>0</v>
      </c>
      <c r="I1080" s="20">
        <f>IFERROR(VLOOKUP(A1080,[2]webService!$A:$II,5,FALSE),0)</f>
        <v>0</v>
      </c>
      <c r="J1080" s="20">
        <f>IFERROR(VLOOKUP(A1080,[2]webService!$A:$I,6,FALSE),0)</f>
        <v>0</v>
      </c>
      <c r="K1080" s="20">
        <f>IFERROR(VLOOKUP(A1080,[2]webService!$A:$I,7,FALSE),0)</f>
        <v>0</v>
      </c>
      <c r="L1080" s="20">
        <f>IFERROR(VLOOKUP(A1080,[2]webService!$A:$I,8,FALSE),0)</f>
        <v>0</v>
      </c>
      <c r="M1080" s="28">
        <f>IFERROR(VLOOKUP(A1080,[2]webService!$A:$I,9,FALSE),0)</f>
        <v>0</v>
      </c>
      <c r="N1080" s="27">
        <f>IFERROR(VLOOKUP(A1080,[3]soaBnafar!$A:$G,2,FALSE),0)</f>
        <v>0</v>
      </c>
      <c r="O1080" s="20">
        <f>IFERROR(VLOOKUP(A1080,[3]soaBnafar!$A:$H,3,FALSE),0)</f>
        <v>0</v>
      </c>
      <c r="P1080" s="20">
        <f>IFERROR(VLOOKUP(A1080,[3]soaBnafar!$A:$G,4,FALSE),0)</f>
        <v>0</v>
      </c>
      <c r="Q1080" s="20">
        <f>IFERROR(VLOOKUP(A1080,[3]soaBnafar!$A:$G,5,FALSE),0)</f>
        <v>0</v>
      </c>
      <c r="R1080" s="20">
        <f>IFERROR(VLOOKUP(A1080,[3]soaBnafar!$A:$G,6,FALSE),0)</f>
        <v>0</v>
      </c>
      <c r="S1080" s="20">
        <f>IFERROR(VLOOKUP(A1080,[3]soaBnafar!$A:$G,7,FALSE),0)</f>
        <v>0</v>
      </c>
      <c r="T1080" s="32">
        <f t="shared" si="194"/>
        <v>258201</v>
      </c>
      <c r="U1080" s="21">
        <f t="shared" si="195"/>
        <v>35700303</v>
      </c>
      <c r="V1080" s="21">
        <f t="shared" si="196"/>
        <v>117141</v>
      </c>
      <c r="W1080" s="21">
        <f t="shared" si="197"/>
        <v>17842890</v>
      </c>
      <c r="X1080" s="21">
        <f t="shared" si="198"/>
        <v>0</v>
      </c>
      <c r="Y1080" s="33">
        <f t="shared" si="199"/>
        <v>0</v>
      </c>
      <c r="Z1080" s="4" t="str">
        <f t="shared" si="200"/>
        <v>Sim</v>
      </c>
      <c r="AA1080" s="4" t="str">
        <f t="shared" si="201"/>
        <v>Sim</v>
      </c>
      <c r="AB1080" s="4" t="str">
        <f t="shared" si="202"/>
        <v>Sim</v>
      </c>
      <c r="AC1080" s="4" t="str">
        <f t="shared" si="203"/>
        <v>Sim</v>
      </c>
      <c r="AD1080" s="4" t="str">
        <f t="shared" si="204"/>
        <v>Não</v>
      </c>
      <c r="AE1080" s="30" t="str">
        <f t="shared" si="205"/>
        <v>Não</v>
      </c>
    </row>
    <row r="1081" spans="1:31" x14ac:dyDescent="0.25">
      <c r="A1081" s="23">
        <v>260130</v>
      </c>
      <c r="B1081" s="27">
        <f>IFERROR(VLOOKUP(A1081,[1]Monitoramento_Base_somente_disp!$A:$L,5,FALSE),0)</f>
        <v>8910</v>
      </c>
      <c r="C1081" s="20">
        <f>IFERROR(VLOOKUP(A1081,[1]Monitoramento_Base_somente_disp!$A:$L,6,FALSE),0)</f>
        <v>1197637</v>
      </c>
      <c r="D1081" s="20">
        <f>IFERROR(VLOOKUP(A1081,[1]Monitoramento_Base_somente_disp!$A:$L,7,FALSE),0)</f>
        <v>7414</v>
      </c>
      <c r="E1081" s="20">
        <f>IFERROR(VLOOKUP(A1081,[1]Monitoramento_Base_somente_disp!$A:$L,8,FALSE),0)</f>
        <v>492010</v>
      </c>
      <c r="F1081" s="20">
        <f>IFERROR(VLOOKUP(A1081,[1]Monitoramento_Base_somente_disp!$A:$L,9,FALSE),0)</f>
        <v>0</v>
      </c>
      <c r="G1081" s="28">
        <f>IFERROR(VLOOKUP(A1081,[1]Monitoramento_Base_somente_disp!$A:$L,10,FALSE),0)</f>
        <v>0</v>
      </c>
      <c r="H1081" s="27">
        <f>IFERROR(VLOOKUP(A1081,[2]webService!$A:$I,4,FALSE),0)</f>
        <v>0</v>
      </c>
      <c r="I1081" s="20">
        <f>IFERROR(VLOOKUP(A1081,[2]webService!$A:$II,5,FALSE),0)</f>
        <v>0</v>
      </c>
      <c r="J1081" s="20">
        <f>IFERROR(VLOOKUP(A1081,[2]webService!$A:$I,6,FALSE),0)</f>
        <v>0</v>
      </c>
      <c r="K1081" s="20">
        <f>IFERROR(VLOOKUP(A1081,[2]webService!$A:$I,7,FALSE),0)</f>
        <v>0</v>
      </c>
      <c r="L1081" s="20">
        <f>IFERROR(VLOOKUP(A1081,[2]webService!$A:$I,8,FALSE),0)</f>
        <v>0</v>
      </c>
      <c r="M1081" s="28">
        <f>IFERROR(VLOOKUP(A1081,[2]webService!$A:$I,9,FALSE),0)</f>
        <v>0</v>
      </c>
      <c r="N1081" s="27">
        <f>IFERROR(VLOOKUP(A1081,[3]soaBnafar!$A:$G,2,FALSE),0)</f>
        <v>0</v>
      </c>
      <c r="O1081" s="20">
        <f>IFERROR(VLOOKUP(A1081,[3]soaBnafar!$A:$H,3,FALSE),0)</f>
        <v>0</v>
      </c>
      <c r="P1081" s="20">
        <f>IFERROR(VLOOKUP(A1081,[3]soaBnafar!$A:$G,4,FALSE),0)</f>
        <v>0</v>
      </c>
      <c r="Q1081" s="20">
        <f>IFERROR(VLOOKUP(A1081,[3]soaBnafar!$A:$G,5,FALSE),0)</f>
        <v>0</v>
      </c>
      <c r="R1081" s="20">
        <f>IFERROR(VLOOKUP(A1081,[3]soaBnafar!$A:$G,6,FALSE),0)</f>
        <v>0</v>
      </c>
      <c r="S1081" s="20">
        <f>IFERROR(VLOOKUP(A1081,[3]soaBnafar!$A:$G,7,FALSE),0)</f>
        <v>0</v>
      </c>
      <c r="T1081" s="32">
        <f t="shared" si="194"/>
        <v>8910</v>
      </c>
      <c r="U1081" s="21">
        <f t="shared" si="195"/>
        <v>1197637</v>
      </c>
      <c r="V1081" s="21">
        <f t="shared" si="196"/>
        <v>7414</v>
      </c>
      <c r="W1081" s="21">
        <f t="shared" si="197"/>
        <v>492010</v>
      </c>
      <c r="X1081" s="21">
        <f t="shared" si="198"/>
        <v>0</v>
      </c>
      <c r="Y1081" s="33">
        <f t="shared" si="199"/>
        <v>0</v>
      </c>
      <c r="Z1081" s="4" t="str">
        <f t="shared" si="200"/>
        <v>Sim</v>
      </c>
      <c r="AA1081" s="4" t="str">
        <f t="shared" si="201"/>
        <v>Sim</v>
      </c>
      <c r="AB1081" s="4" t="str">
        <f t="shared" si="202"/>
        <v>Sim</v>
      </c>
      <c r="AC1081" s="4" t="str">
        <f t="shared" si="203"/>
        <v>Sim</v>
      </c>
      <c r="AD1081" s="4" t="str">
        <f t="shared" si="204"/>
        <v>Não</v>
      </c>
      <c r="AE1081" s="30" t="str">
        <f t="shared" si="205"/>
        <v>Não</v>
      </c>
    </row>
    <row r="1082" spans="1:31" x14ac:dyDescent="0.25">
      <c r="A1082" s="23">
        <v>260140</v>
      </c>
      <c r="B1082" s="27">
        <f>IFERROR(VLOOKUP(A1082,[1]Monitoramento_Base_somente_disp!$A:$L,5,FALSE),0)</f>
        <v>0</v>
      </c>
      <c r="C1082" s="20">
        <f>IFERROR(VLOOKUP(A1082,[1]Monitoramento_Base_somente_disp!$A:$L,6,FALSE),0)</f>
        <v>167160</v>
      </c>
      <c r="D1082" s="20">
        <f>IFERROR(VLOOKUP(A1082,[1]Monitoramento_Base_somente_disp!$A:$L,7,FALSE),0)</f>
        <v>0</v>
      </c>
      <c r="E1082" s="20">
        <f>IFERROR(VLOOKUP(A1082,[1]Monitoramento_Base_somente_disp!$A:$L,8,FALSE),0)</f>
        <v>83580</v>
      </c>
      <c r="F1082" s="20">
        <f>IFERROR(VLOOKUP(A1082,[1]Monitoramento_Base_somente_disp!$A:$L,9,FALSE),0)</f>
        <v>0</v>
      </c>
      <c r="G1082" s="28">
        <f>IFERROR(VLOOKUP(A1082,[1]Monitoramento_Base_somente_disp!$A:$L,10,FALSE),0)</f>
        <v>0</v>
      </c>
      <c r="H1082" s="27">
        <f>IFERROR(VLOOKUP(A1082,[2]webService!$A:$I,4,FALSE),0)</f>
        <v>0</v>
      </c>
      <c r="I1082" s="20">
        <f>IFERROR(VLOOKUP(A1082,[2]webService!$A:$II,5,FALSE),0)</f>
        <v>0</v>
      </c>
      <c r="J1082" s="20">
        <f>IFERROR(VLOOKUP(A1082,[2]webService!$A:$I,6,FALSE),0)</f>
        <v>0</v>
      </c>
      <c r="K1082" s="20">
        <f>IFERROR(VLOOKUP(A1082,[2]webService!$A:$I,7,FALSE),0)</f>
        <v>0</v>
      </c>
      <c r="L1082" s="20">
        <f>IFERROR(VLOOKUP(A1082,[2]webService!$A:$I,8,FALSE),0)</f>
        <v>0</v>
      </c>
      <c r="M1082" s="28">
        <f>IFERROR(VLOOKUP(A1082,[2]webService!$A:$I,9,FALSE),0)</f>
        <v>0</v>
      </c>
      <c r="N1082" s="27">
        <f>IFERROR(VLOOKUP(A1082,[3]soaBnafar!$A:$G,2,FALSE),0)</f>
        <v>0</v>
      </c>
      <c r="O1082" s="20">
        <f>IFERROR(VLOOKUP(A1082,[3]soaBnafar!$A:$H,3,FALSE),0)</f>
        <v>0</v>
      </c>
      <c r="P1082" s="20">
        <f>IFERROR(VLOOKUP(A1082,[3]soaBnafar!$A:$G,4,FALSE),0)</f>
        <v>0</v>
      </c>
      <c r="Q1082" s="20">
        <f>IFERROR(VLOOKUP(A1082,[3]soaBnafar!$A:$G,5,FALSE),0)</f>
        <v>0</v>
      </c>
      <c r="R1082" s="20">
        <f>IFERROR(VLOOKUP(A1082,[3]soaBnafar!$A:$G,6,FALSE),0)</f>
        <v>0</v>
      </c>
      <c r="S1082" s="20">
        <f>IFERROR(VLOOKUP(A1082,[3]soaBnafar!$A:$G,7,FALSE),0)</f>
        <v>0</v>
      </c>
      <c r="T1082" s="32">
        <f t="shared" si="194"/>
        <v>0</v>
      </c>
      <c r="U1082" s="21">
        <f t="shared" si="195"/>
        <v>167160</v>
      </c>
      <c r="V1082" s="21">
        <f t="shared" si="196"/>
        <v>0</v>
      </c>
      <c r="W1082" s="21">
        <f t="shared" si="197"/>
        <v>83580</v>
      </c>
      <c r="X1082" s="21">
        <f t="shared" si="198"/>
        <v>0</v>
      </c>
      <c r="Y1082" s="33">
        <f t="shared" si="199"/>
        <v>0</v>
      </c>
      <c r="Z1082" s="4" t="str">
        <f t="shared" si="200"/>
        <v>Não</v>
      </c>
      <c r="AA1082" s="4" t="str">
        <f t="shared" si="201"/>
        <v>Sim</v>
      </c>
      <c r="AB1082" s="4" t="str">
        <f t="shared" si="202"/>
        <v>Não</v>
      </c>
      <c r="AC1082" s="4" t="str">
        <f t="shared" si="203"/>
        <v>Sim</v>
      </c>
      <c r="AD1082" s="4" t="str">
        <f t="shared" si="204"/>
        <v>Não</v>
      </c>
      <c r="AE1082" s="30" t="str">
        <f t="shared" si="205"/>
        <v>Não</v>
      </c>
    </row>
    <row r="1083" spans="1:31" x14ac:dyDescent="0.25">
      <c r="A1083" s="23">
        <v>260160</v>
      </c>
      <c r="B1083" s="27">
        <f>IFERROR(VLOOKUP(A1083,[1]Monitoramento_Base_somente_disp!$A:$L,5,FALSE),0)</f>
        <v>15</v>
      </c>
      <c r="C1083" s="20">
        <f>IFERROR(VLOOKUP(A1083,[1]Monitoramento_Base_somente_disp!$A:$L,6,FALSE),0)</f>
        <v>34678348</v>
      </c>
      <c r="D1083" s="20">
        <f>IFERROR(VLOOKUP(A1083,[1]Monitoramento_Base_somente_disp!$A:$L,7,FALSE),0)</f>
        <v>0</v>
      </c>
      <c r="E1083" s="20">
        <f>IFERROR(VLOOKUP(A1083,[1]Monitoramento_Base_somente_disp!$A:$L,8,FALSE),0)</f>
        <v>17795024</v>
      </c>
      <c r="F1083" s="20">
        <f>IFERROR(VLOOKUP(A1083,[1]Monitoramento_Base_somente_disp!$A:$L,9,FALSE),0)</f>
        <v>0</v>
      </c>
      <c r="G1083" s="28">
        <f>IFERROR(VLOOKUP(A1083,[1]Monitoramento_Base_somente_disp!$A:$L,10,FALSE),0)</f>
        <v>0</v>
      </c>
      <c r="H1083" s="27">
        <f>IFERROR(VLOOKUP(A1083,[2]webService!$A:$I,4,FALSE),0)</f>
        <v>0</v>
      </c>
      <c r="I1083" s="20">
        <f>IFERROR(VLOOKUP(A1083,[2]webService!$A:$II,5,FALSE),0)</f>
        <v>0</v>
      </c>
      <c r="J1083" s="20">
        <f>IFERROR(VLOOKUP(A1083,[2]webService!$A:$I,6,FALSE),0)</f>
        <v>0</v>
      </c>
      <c r="K1083" s="20">
        <f>IFERROR(VLOOKUP(A1083,[2]webService!$A:$I,7,FALSE),0)</f>
        <v>0</v>
      </c>
      <c r="L1083" s="20">
        <f>IFERROR(VLOOKUP(A1083,[2]webService!$A:$I,8,FALSE),0)</f>
        <v>0</v>
      </c>
      <c r="M1083" s="28">
        <f>IFERROR(VLOOKUP(A1083,[2]webService!$A:$I,9,FALSE),0)</f>
        <v>0</v>
      </c>
      <c r="N1083" s="27">
        <f>IFERROR(VLOOKUP(A1083,[3]soaBnafar!$A:$G,2,FALSE),0)</f>
        <v>0</v>
      </c>
      <c r="O1083" s="20">
        <f>IFERROR(VLOOKUP(A1083,[3]soaBnafar!$A:$H,3,FALSE),0)</f>
        <v>0</v>
      </c>
      <c r="P1083" s="20">
        <f>IFERROR(VLOOKUP(A1083,[3]soaBnafar!$A:$G,4,FALSE),0)</f>
        <v>0</v>
      </c>
      <c r="Q1083" s="20">
        <f>IFERROR(VLOOKUP(A1083,[3]soaBnafar!$A:$G,5,FALSE),0)</f>
        <v>0</v>
      </c>
      <c r="R1083" s="20">
        <f>IFERROR(VLOOKUP(A1083,[3]soaBnafar!$A:$G,6,FALSE),0)</f>
        <v>0</v>
      </c>
      <c r="S1083" s="20">
        <f>IFERROR(VLOOKUP(A1083,[3]soaBnafar!$A:$G,7,FALSE),0)</f>
        <v>0</v>
      </c>
      <c r="T1083" s="32">
        <f t="shared" si="194"/>
        <v>15</v>
      </c>
      <c r="U1083" s="21">
        <f t="shared" si="195"/>
        <v>34678348</v>
      </c>
      <c r="V1083" s="21">
        <f t="shared" si="196"/>
        <v>0</v>
      </c>
      <c r="W1083" s="21">
        <f t="shared" si="197"/>
        <v>17795024</v>
      </c>
      <c r="X1083" s="21">
        <f t="shared" si="198"/>
        <v>0</v>
      </c>
      <c r="Y1083" s="33">
        <f t="shared" si="199"/>
        <v>0</v>
      </c>
      <c r="Z1083" s="4" t="str">
        <f t="shared" si="200"/>
        <v>Sim</v>
      </c>
      <c r="AA1083" s="4" t="str">
        <f t="shared" si="201"/>
        <v>Sim</v>
      </c>
      <c r="AB1083" s="4" t="str">
        <f t="shared" si="202"/>
        <v>Não</v>
      </c>
      <c r="AC1083" s="4" t="str">
        <f t="shared" si="203"/>
        <v>Sim</v>
      </c>
      <c r="AD1083" s="4" t="str">
        <f t="shared" si="204"/>
        <v>Não</v>
      </c>
      <c r="AE1083" s="30" t="str">
        <f t="shared" si="205"/>
        <v>Não</v>
      </c>
    </row>
    <row r="1084" spans="1:31" x14ac:dyDescent="0.25">
      <c r="A1084" s="23">
        <v>260170</v>
      </c>
      <c r="B1084" s="27">
        <f>IFERROR(VLOOKUP(A1084,[1]Monitoramento_Base_somente_disp!$A:$L,5,FALSE),0)</f>
        <v>0</v>
      </c>
      <c r="C1084" s="20">
        <f>IFERROR(VLOOKUP(A1084,[1]Monitoramento_Base_somente_disp!$A:$L,6,FALSE),0)</f>
        <v>164811617</v>
      </c>
      <c r="D1084" s="20">
        <f>IFERROR(VLOOKUP(A1084,[1]Monitoramento_Base_somente_disp!$A:$L,7,FALSE),0)</f>
        <v>0</v>
      </c>
      <c r="E1084" s="20">
        <f>IFERROR(VLOOKUP(A1084,[1]Monitoramento_Base_somente_disp!$A:$L,8,FALSE),0)</f>
        <v>86234821</v>
      </c>
      <c r="F1084" s="20">
        <f>IFERROR(VLOOKUP(A1084,[1]Monitoramento_Base_somente_disp!$A:$L,9,FALSE),0)</f>
        <v>0</v>
      </c>
      <c r="G1084" s="28">
        <f>IFERROR(VLOOKUP(A1084,[1]Monitoramento_Base_somente_disp!$A:$L,10,FALSE),0)</f>
        <v>0</v>
      </c>
      <c r="H1084" s="27">
        <f>IFERROR(VLOOKUP(A1084,[2]webService!$A:$I,4,FALSE),0)</f>
        <v>0</v>
      </c>
      <c r="I1084" s="20">
        <f>IFERROR(VLOOKUP(A1084,[2]webService!$A:$II,5,FALSE),0)</f>
        <v>0</v>
      </c>
      <c r="J1084" s="20">
        <f>IFERROR(VLOOKUP(A1084,[2]webService!$A:$I,6,FALSE),0)</f>
        <v>0</v>
      </c>
      <c r="K1084" s="20">
        <f>IFERROR(VLOOKUP(A1084,[2]webService!$A:$I,7,FALSE),0)</f>
        <v>0</v>
      </c>
      <c r="L1084" s="20">
        <f>IFERROR(VLOOKUP(A1084,[2]webService!$A:$I,8,FALSE),0)</f>
        <v>0</v>
      </c>
      <c r="M1084" s="28">
        <f>IFERROR(VLOOKUP(A1084,[2]webService!$A:$I,9,FALSE),0)</f>
        <v>0</v>
      </c>
      <c r="N1084" s="27">
        <f>IFERROR(VLOOKUP(A1084,[3]soaBnafar!$A:$G,2,FALSE),0)</f>
        <v>0</v>
      </c>
      <c r="O1084" s="20">
        <f>IFERROR(VLOOKUP(A1084,[3]soaBnafar!$A:$H,3,FALSE),0)</f>
        <v>0</v>
      </c>
      <c r="P1084" s="20">
        <f>IFERROR(VLOOKUP(A1084,[3]soaBnafar!$A:$G,4,FALSE),0)</f>
        <v>0</v>
      </c>
      <c r="Q1084" s="20">
        <f>IFERROR(VLOOKUP(A1084,[3]soaBnafar!$A:$G,5,FALSE),0)</f>
        <v>0</v>
      </c>
      <c r="R1084" s="20">
        <f>IFERROR(VLOOKUP(A1084,[3]soaBnafar!$A:$G,6,FALSE),0)</f>
        <v>0</v>
      </c>
      <c r="S1084" s="20">
        <f>IFERROR(VLOOKUP(A1084,[3]soaBnafar!$A:$G,7,FALSE),0)</f>
        <v>0</v>
      </c>
      <c r="T1084" s="32">
        <f t="shared" si="194"/>
        <v>0</v>
      </c>
      <c r="U1084" s="21">
        <f t="shared" si="195"/>
        <v>164811617</v>
      </c>
      <c r="V1084" s="21">
        <f t="shared" si="196"/>
        <v>0</v>
      </c>
      <c r="W1084" s="21">
        <f t="shared" si="197"/>
        <v>86234821</v>
      </c>
      <c r="X1084" s="21">
        <f t="shared" si="198"/>
        <v>0</v>
      </c>
      <c r="Y1084" s="33">
        <f t="shared" si="199"/>
        <v>0</v>
      </c>
      <c r="Z1084" s="4" t="str">
        <f t="shared" si="200"/>
        <v>Não</v>
      </c>
      <c r="AA1084" s="4" t="str">
        <f t="shared" si="201"/>
        <v>Sim</v>
      </c>
      <c r="AB1084" s="4" t="str">
        <f t="shared" si="202"/>
        <v>Não</v>
      </c>
      <c r="AC1084" s="4" t="str">
        <f t="shared" si="203"/>
        <v>Sim</v>
      </c>
      <c r="AD1084" s="4" t="str">
        <f t="shared" si="204"/>
        <v>Não</v>
      </c>
      <c r="AE1084" s="30" t="str">
        <f t="shared" si="205"/>
        <v>Não</v>
      </c>
    </row>
    <row r="1085" spans="1:31" x14ac:dyDescent="0.25">
      <c r="A1085" s="23">
        <v>260180</v>
      </c>
      <c r="B1085" s="27">
        <f>IFERROR(VLOOKUP(A1085,[1]Monitoramento_Base_somente_disp!$A:$L,5,FALSE),0)</f>
        <v>10271</v>
      </c>
      <c r="C1085" s="20">
        <f>IFERROR(VLOOKUP(A1085,[1]Monitoramento_Base_somente_disp!$A:$L,6,FALSE),0)</f>
        <v>7685733</v>
      </c>
      <c r="D1085" s="20">
        <f>IFERROR(VLOOKUP(A1085,[1]Monitoramento_Base_somente_disp!$A:$L,7,FALSE),0)</f>
        <v>3087</v>
      </c>
      <c r="E1085" s="20">
        <f>IFERROR(VLOOKUP(A1085,[1]Monitoramento_Base_somente_disp!$A:$L,8,FALSE),0)</f>
        <v>3489592</v>
      </c>
      <c r="F1085" s="20">
        <f>IFERROR(VLOOKUP(A1085,[1]Monitoramento_Base_somente_disp!$A:$L,9,FALSE),0)</f>
        <v>0</v>
      </c>
      <c r="G1085" s="28">
        <f>IFERROR(VLOOKUP(A1085,[1]Monitoramento_Base_somente_disp!$A:$L,10,FALSE),0)</f>
        <v>0</v>
      </c>
      <c r="H1085" s="27">
        <f>IFERROR(VLOOKUP(A1085,[2]webService!$A:$I,4,FALSE),0)</f>
        <v>0</v>
      </c>
      <c r="I1085" s="20">
        <f>IFERROR(VLOOKUP(A1085,[2]webService!$A:$II,5,FALSE),0)</f>
        <v>0</v>
      </c>
      <c r="J1085" s="20">
        <f>IFERROR(VLOOKUP(A1085,[2]webService!$A:$I,6,FALSE),0)</f>
        <v>0</v>
      </c>
      <c r="K1085" s="20">
        <f>IFERROR(VLOOKUP(A1085,[2]webService!$A:$I,7,FALSE),0)</f>
        <v>0</v>
      </c>
      <c r="L1085" s="20">
        <f>IFERROR(VLOOKUP(A1085,[2]webService!$A:$I,8,FALSE),0)</f>
        <v>0</v>
      </c>
      <c r="M1085" s="28">
        <f>IFERROR(VLOOKUP(A1085,[2]webService!$A:$I,9,FALSE),0)</f>
        <v>0</v>
      </c>
      <c r="N1085" s="27">
        <f>IFERROR(VLOOKUP(A1085,[3]soaBnafar!$A:$G,2,FALSE),0)</f>
        <v>0</v>
      </c>
      <c r="O1085" s="20">
        <f>IFERROR(VLOOKUP(A1085,[3]soaBnafar!$A:$H,3,FALSE),0)</f>
        <v>0</v>
      </c>
      <c r="P1085" s="20">
        <f>IFERROR(VLOOKUP(A1085,[3]soaBnafar!$A:$G,4,FALSE),0)</f>
        <v>0</v>
      </c>
      <c r="Q1085" s="20">
        <f>IFERROR(VLOOKUP(A1085,[3]soaBnafar!$A:$G,5,FALSE),0)</f>
        <v>0</v>
      </c>
      <c r="R1085" s="20">
        <f>IFERROR(VLOOKUP(A1085,[3]soaBnafar!$A:$G,6,FALSE),0)</f>
        <v>0</v>
      </c>
      <c r="S1085" s="20">
        <f>IFERROR(VLOOKUP(A1085,[3]soaBnafar!$A:$G,7,FALSE),0)</f>
        <v>0</v>
      </c>
      <c r="T1085" s="32">
        <f t="shared" si="194"/>
        <v>10271</v>
      </c>
      <c r="U1085" s="21">
        <f t="shared" si="195"/>
        <v>7685733</v>
      </c>
      <c r="V1085" s="21">
        <f t="shared" si="196"/>
        <v>3087</v>
      </c>
      <c r="W1085" s="21">
        <f t="shared" si="197"/>
        <v>3489592</v>
      </c>
      <c r="X1085" s="21">
        <f t="shared" si="198"/>
        <v>0</v>
      </c>
      <c r="Y1085" s="33">
        <f t="shared" si="199"/>
        <v>0</v>
      </c>
      <c r="Z1085" s="4" t="str">
        <f t="shared" si="200"/>
        <v>Sim</v>
      </c>
      <c r="AA1085" s="4" t="str">
        <f t="shared" si="201"/>
        <v>Sim</v>
      </c>
      <c r="AB1085" s="4" t="str">
        <f t="shared" si="202"/>
        <v>Sim</v>
      </c>
      <c r="AC1085" s="4" t="str">
        <f t="shared" si="203"/>
        <v>Sim</v>
      </c>
      <c r="AD1085" s="4" t="str">
        <f t="shared" si="204"/>
        <v>Não</v>
      </c>
      <c r="AE1085" s="30" t="str">
        <f t="shared" si="205"/>
        <v>Não</v>
      </c>
    </row>
    <row r="1086" spans="1:31" x14ac:dyDescent="0.25">
      <c r="A1086" s="23">
        <v>260190</v>
      </c>
      <c r="B1086" s="27">
        <f>IFERROR(VLOOKUP(A1086,[1]Monitoramento_Base_somente_disp!$A:$L,5,FALSE),0)</f>
        <v>0</v>
      </c>
      <c r="C1086" s="20">
        <f>IFERROR(VLOOKUP(A1086,[1]Monitoramento_Base_somente_disp!$A:$L,6,FALSE),0)</f>
        <v>38258864</v>
      </c>
      <c r="D1086" s="20">
        <f>IFERROR(VLOOKUP(A1086,[1]Monitoramento_Base_somente_disp!$A:$L,7,FALSE),0)</f>
        <v>0</v>
      </c>
      <c r="E1086" s="20">
        <f>IFERROR(VLOOKUP(A1086,[1]Monitoramento_Base_somente_disp!$A:$L,8,FALSE),0)</f>
        <v>19129432</v>
      </c>
      <c r="F1086" s="20">
        <f>IFERROR(VLOOKUP(A1086,[1]Monitoramento_Base_somente_disp!$A:$L,9,FALSE),0)</f>
        <v>0</v>
      </c>
      <c r="G1086" s="28">
        <f>IFERROR(VLOOKUP(A1086,[1]Monitoramento_Base_somente_disp!$A:$L,10,FALSE),0)</f>
        <v>0</v>
      </c>
      <c r="H1086" s="27">
        <f>IFERROR(VLOOKUP(A1086,[2]webService!$A:$I,4,FALSE),0)</f>
        <v>0</v>
      </c>
      <c r="I1086" s="20">
        <f>IFERROR(VLOOKUP(A1086,[2]webService!$A:$II,5,FALSE),0)</f>
        <v>0</v>
      </c>
      <c r="J1086" s="20">
        <f>IFERROR(VLOOKUP(A1086,[2]webService!$A:$I,6,FALSE),0)</f>
        <v>0</v>
      </c>
      <c r="K1086" s="20">
        <f>IFERROR(VLOOKUP(A1086,[2]webService!$A:$I,7,FALSE),0)</f>
        <v>0</v>
      </c>
      <c r="L1086" s="20">
        <f>IFERROR(VLOOKUP(A1086,[2]webService!$A:$I,8,FALSE),0)</f>
        <v>0</v>
      </c>
      <c r="M1086" s="28">
        <f>IFERROR(VLOOKUP(A1086,[2]webService!$A:$I,9,FALSE),0)</f>
        <v>0</v>
      </c>
      <c r="N1086" s="27">
        <f>IFERROR(VLOOKUP(A1086,[3]soaBnafar!$A:$G,2,FALSE),0)</f>
        <v>0</v>
      </c>
      <c r="O1086" s="20">
        <f>IFERROR(VLOOKUP(A1086,[3]soaBnafar!$A:$H,3,FALSE),0)</f>
        <v>0</v>
      </c>
      <c r="P1086" s="20">
        <f>IFERROR(VLOOKUP(A1086,[3]soaBnafar!$A:$G,4,FALSE),0)</f>
        <v>0</v>
      </c>
      <c r="Q1086" s="20">
        <f>IFERROR(VLOOKUP(A1086,[3]soaBnafar!$A:$G,5,FALSE),0)</f>
        <v>0</v>
      </c>
      <c r="R1086" s="20">
        <f>IFERROR(VLOOKUP(A1086,[3]soaBnafar!$A:$G,6,FALSE),0)</f>
        <v>0</v>
      </c>
      <c r="S1086" s="20">
        <f>IFERROR(VLOOKUP(A1086,[3]soaBnafar!$A:$G,7,FALSE),0)</f>
        <v>0</v>
      </c>
      <c r="T1086" s="32">
        <f t="shared" si="194"/>
        <v>0</v>
      </c>
      <c r="U1086" s="21">
        <f t="shared" si="195"/>
        <v>38258864</v>
      </c>
      <c r="V1086" s="21">
        <f t="shared" si="196"/>
        <v>0</v>
      </c>
      <c r="W1086" s="21">
        <f t="shared" si="197"/>
        <v>19129432</v>
      </c>
      <c r="X1086" s="21">
        <f t="shared" si="198"/>
        <v>0</v>
      </c>
      <c r="Y1086" s="33">
        <f t="shared" si="199"/>
        <v>0</v>
      </c>
      <c r="Z1086" s="4" t="str">
        <f t="shared" si="200"/>
        <v>Não</v>
      </c>
      <c r="AA1086" s="4" t="str">
        <f t="shared" si="201"/>
        <v>Sim</v>
      </c>
      <c r="AB1086" s="4" t="str">
        <f t="shared" si="202"/>
        <v>Não</v>
      </c>
      <c r="AC1086" s="4" t="str">
        <f t="shared" si="203"/>
        <v>Sim</v>
      </c>
      <c r="AD1086" s="4" t="str">
        <f t="shared" si="204"/>
        <v>Não</v>
      </c>
      <c r="AE1086" s="30" t="str">
        <f t="shared" si="205"/>
        <v>Não</v>
      </c>
    </row>
    <row r="1087" spans="1:31" x14ac:dyDescent="0.25">
      <c r="A1087" s="23">
        <v>260200</v>
      </c>
      <c r="B1087" s="27">
        <f>IFERROR(VLOOKUP(A1087,[1]Monitoramento_Base_somente_disp!$A:$L,5,FALSE),0)</f>
        <v>3</v>
      </c>
      <c r="C1087" s="20">
        <f>IFERROR(VLOOKUP(A1087,[1]Monitoramento_Base_somente_disp!$A:$L,6,FALSE),0)</f>
        <v>11108961</v>
      </c>
      <c r="D1087" s="20">
        <f>IFERROR(VLOOKUP(A1087,[1]Monitoramento_Base_somente_disp!$A:$L,7,FALSE),0)</f>
        <v>0</v>
      </c>
      <c r="E1087" s="20">
        <f>IFERROR(VLOOKUP(A1087,[1]Monitoramento_Base_somente_disp!$A:$L,8,FALSE),0)</f>
        <v>5269116</v>
      </c>
      <c r="F1087" s="20">
        <f>IFERROR(VLOOKUP(A1087,[1]Monitoramento_Base_somente_disp!$A:$L,9,FALSE),0)</f>
        <v>0</v>
      </c>
      <c r="G1087" s="28">
        <f>IFERROR(VLOOKUP(A1087,[1]Monitoramento_Base_somente_disp!$A:$L,10,FALSE),0)</f>
        <v>0</v>
      </c>
      <c r="H1087" s="27">
        <f>IFERROR(VLOOKUP(A1087,[2]webService!$A:$I,4,FALSE),0)</f>
        <v>0</v>
      </c>
      <c r="I1087" s="20">
        <f>IFERROR(VLOOKUP(A1087,[2]webService!$A:$II,5,FALSE),0)</f>
        <v>0</v>
      </c>
      <c r="J1087" s="20">
        <f>IFERROR(VLOOKUP(A1087,[2]webService!$A:$I,6,FALSE),0)</f>
        <v>0</v>
      </c>
      <c r="K1087" s="20">
        <f>IFERROR(VLOOKUP(A1087,[2]webService!$A:$I,7,FALSE),0)</f>
        <v>0</v>
      </c>
      <c r="L1087" s="20">
        <f>IFERROR(VLOOKUP(A1087,[2]webService!$A:$I,8,FALSE),0)</f>
        <v>0</v>
      </c>
      <c r="M1087" s="28">
        <f>IFERROR(VLOOKUP(A1087,[2]webService!$A:$I,9,FALSE),0)</f>
        <v>0</v>
      </c>
      <c r="N1087" s="27">
        <f>IFERROR(VLOOKUP(A1087,[3]soaBnafar!$A:$G,2,FALSE),0)</f>
        <v>0</v>
      </c>
      <c r="O1087" s="20">
        <f>IFERROR(VLOOKUP(A1087,[3]soaBnafar!$A:$H,3,FALSE),0)</f>
        <v>0</v>
      </c>
      <c r="P1087" s="20">
        <f>IFERROR(VLOOKUP(A1087,[3]soaBnafar!$A:$G,4,FALSE),0)</f>
        <v>0</v>
      </c>
      <c r="Q1087" s="20">
        <f>IFERROR(VLOOKUP(A1087,[3]soaBnafar!$A:$G,5,FALSE),0)</f>
        <v>0</v>
      </c>
      <c r="R1087" s="20">
        <f>IFERROR(VLOOKUP(A1087,[3]soaBnafar!$A:$G,6,FALSE),0)</f>
        <v>0</v>
      </c>
      <c r="S1087" s="20">
        <f>IFERROR(VLOOKUP(A1087,[3]soaBnafar!$A:$G,7,FALSE),0)</f>
        <v>0</v>
      </c>
      <c r="T1087" s="32">
        <f t="shared" si="194"/>
        <v>3</v>
      </c>
      <c r="U1087" s="21">
        <f t="shared" si="195"/>
        <v>11108961</v>
      </c>
      <c r="V1087" s="21">
        <f t="shared" si="196"/>
        <v>0</v>
      </c>
      <c r="W1087" s="21">
        <f t="shared" si="197"/>
        <v>5269116</v>
      </c>
      <c r="X1087" s="21">
        <f t="shared" si="198"/>
        <v>0</v>
      </c>
      <c r="Y1087" s="33">
        <f t="shared" si="199"/>
        <v>0</v>
      </c>
      <c r="Z1087" s="4" t="str">
        <f t="shared" si="200"/>
        <v>Sim</v>
      </c>
      <c r="AA1087" s="4" t="str">
        <f t="shared" si="201"/>
        <v>Sim</v>
      </c>
      <c r="AB1087" s="4" t="str">
        <f t="shared" si="202"/>
        <v>Não</v>
      </c>
      <c r="AC1087" s="4" t="str">
        <f t="shared" si="203"/>
        <v>Sim</v>
      </c>
      <c r="AD1087" s="4" t="str">
        <f t="shared" si="204"/>
        <v>Não</v>
      </c>
      <c r="AE1087" s="30" t="str">
        <f t="shared" si="205"/>
        <v>Não</v>
      </c>
    </row>
    <row r="1088" spans="1:31" x14ac:dyDescent="0.25">
      <c r="A1088" s="23">
        <v>260210</v>
      </c>
      <c r="B1088" s="27">
        <f>IFERROR(VLOOKUP(A1088,[1]Monitoramento_Base_somente_disp!$A:$L,5,FALSE),0)</f>
        <v>0</v>
      </c>
      <c r="C1088" s="20">
        <f>IFERROR(VLOOKUP(A1088,[1]Monitoramento_Base_somente_disp!$A:$L,6,FALSE),0)</f>
        <v>26458152</v>
      </c>
      <c r="D1088" s="20">
        <f>IFERROR(VLOOKUP(A1088,[1]Monitoramento_Base_somente_disp!$A:$L,7,FALSE),0)</f>
        <v>0</v>
      </c>
      <c r="E1088" s="20">
        <f>IFERROR(VLOOKUP(A1088,[1]Monitoramento_Base_somente_disp!$A:$L,8,FALSE),0)</f>
        <v>13229076</v>
      </c>
      <c r="F1088" s="20">
        <f>IFERROR(VLOOKUP(A1088,[1]Monitoramento_Base_somente_disp!$A:$L,9,FALSE),0)</f>
        <v>0</v>
      </c>
      <c r="G1088" s="28">
        <f>IFERROR(VLOOKUP(A1088,[1]Monitoramento_Base_somente_disp!$A:$L,10,FALSE),0)</f>
        <v>0</v>
      </c>
      <c r="H1088" s="27">
        <f>IFERROR(VLOOKUP(A1088,[2]webService!$A:$I,4,FALSE),0)</f>
        <v>0</v>
      </c>
      <c r="I1088" s="20">
        <f>IFERROR(VLOOKUP(A1088,[2]webService!$A:$II,5,FALSE),0)</f>
        <v>0</v>
      </c>
      <c r="J1088" s="20">
        <f>IFERROR(VLOOKUP(A1088,[2]webService!$A:$I,6,FALSE),0)</f>
        <v>0</v>
      </c>
      <c r="K1088" s="20">
        <f>IFERROR(VLOOKUP(A1088,[2]webService!$A:$I,7,FALSE),0)</f>
        <v>0</v>
      </c>
      <c r="L1088" s="20">
        <f>IFERROR(VLOOKUP(A1088,[2]webService!$A:$I,8,FALSE),0)</f>
        <v>0</v>
      </c>
      <c r="M1088" s="28">
        <f>IFERROR(VLOOKUP(A1088,[2]webService!$A:$I,9,FALSE),0)</f>
        <v>0</v>
      </c>
      <c r="N1088" s="27">
        <f>IFERROR(VLOOKUP(A1088,[3]soaBnafar!$A:$G,2,FALSE),0)</f>
        <v>0</v>
      </c>
      <c r="O1088" s="20">
        <f>IFERROR(VLOOKUP(A1088,[3]soaBnafar!$A:$H,3,FALSE),0)</f>
        <v>0</v>
      </c>
      <c r="P1088" s="20">
        <f>IFERROR(VLOOKUP(A1088,[3]soaBnafar!$A:$G,4,FALSE),0)</f>
        <v>0</v>
      </c>
      <c r="Q1088" s="20">
        <f>IFERROR(VLOOKUP(A1088,[3]soaBnafar!$A:$G,5,FALSE),0)</f>
        <v>0</v>
      </c>
      <c r="R1088" s="20">
        <f>IFERROR(VLOOKUP(A1088,[3]soaBnafar!$A:$G,6,FALSE),0)</f>
        <v>0</v>
      </c>
      <c r="S1088" s="20">
        <f>IFERROR(VLOOKUP(A1088,[3]soaBnafar!$A:$G,7,FALSE),0)</f>
        <v>0</v>
      </c>
      <c r="T1088" s="32">
        <f t="shared" si="194"/>
        <v>0</v>
      </c>
      <c r="U1088" s="21">
        <f t="shared" si="195"/>
        <v>26458152</v>
      </c>
      <c r="V1088" s="21">
        <f t="shared" si="196"/>
        <v>0</v>
      </c>
      <c r="W1088" s="21">
        <f t="shared" si="197"/>
        <v>13229076</v>
      </c>
      <c r="X1088" s="21">
        <f t="shared" si="198"/>
        <v>0</v>
      </c>
      <c r="Y1088" s="33">
        <f t="shared" si="199"/>
        <v>0</v>
      </c>
      <c r="Z1088" s="4" t="str">
        <f t="shared" si="200"/>
        <v>Não</v>
      </c>
      <c r="AA1088" s="4" t="str">
        <f t="shared" si="201"/>
        <v>Sim</v>
      </c>
      <c r="AB1088" s="4" t="str">
        <f t="shared" si="202"/>
        <v>Não</v>
      </c>
      <c r="AC1088" s="4" t="str">
        <f t="shared" si="203"/>
        <v>Sim</v>
      </c>
      <c r="AD1088" s="4" t="str">
        <f t="shared" si="204"/>
        <v>Não</v>
      </c>
      <c r="AE1088" s="30" t="str">
        <f t="shared" si="205"/>
        <v>Não</v>
      </c>
    </row>
    <row r="1089" spans="1:31" x14ac:dyDescent="0.25">
      <c r="A1089" s="23">
        <v>260220</v>
      </c>
      <c r="B1089" s="27">
        <f>IFERROR(VLOOKUP(A1089,[1]Monitoramento_Base_somente_disp!$A:$L,5,FALSE),0)</f>
        <v>0</v>
      </c>
      <c r="C1089" s="20">
        <f>IFERROR(VLOOKUP(A1089,[1]Monitoramento_Base_somente_disp!$A:$L,6,FALSE),0)</f>
        <v>110577432</v>
      </c>
      <c r="D1089" s="20">
        <f>IFERROR(VLOOKUP(A1089,[1]Monitoramento_Base_somente_disp!$A:$L,7,FALSE),0)</f>
        <v>7151</v>
      </c>
      <c r="E1089" s="20">
        <f>IFERROR(VLOOKUP(A1089,[1]Monitoramento_Base_somente_disp!$A:$L,8,FALSE),0)</f>
        <v>58215335</v>
      </c>
      <c r="F1089" s="20">
        <f>IFERROR(VLOOKUP(A1089,[1]Monitoramento_Base_somente_disp!$A:$L,9,FALSE),0)</f>
        <v>0</v>
      </c>
      <c r="G1089" s="28">
        <f>IFERROR(VLOOKUP(A1089,[1]Monitoramento_Base_somente_disp!$A:$L,10,FALSE),0)</f>
        <v>0</v>
      </c>
      <c r="H1089" s="27">
        <f>IFERROR(VLOOKUP(A1089,[2]webService!$A:$I,4,FALSE),0)</f>
        <v>0</v>
      </c>
      <c r="I1089" s="20">
        <f>IFERROR(VLOOKUP(A1089,[2]webService!$A:$II,5,FALSE),0)</f>
        <v>0</v>
      </c>
      <c r="J1089" s="20">
        <f>IFERROR(VLOOKUP(A1089,[2]webService!$A:$I,6,FALSE),0)</f>
        <v>0</v>
      </c>
      <c r="K1089" s="20">
        <f>IFERROR(VLOOKUP(A1089,[2]webService!$A:$I,7,FALSE),0)</f>
        <v>0</v>
      </c>
      <c r="L1089" s="20">
        <f>IFERROR(VLOOKUP(A1089,[2]webService!$A:$I,8,FALSE),0)</f>
        <v>0</v>
      </c>
      <c r="M1089" s="28">
        <f>IFERROR(VLOOKUP(A1089,[2]webService!$A:$I,9,FALSE),0)</f>
        <v>0</v>
      </c>
      <c r="N1089" s="27">
        <f>IFERROR(VLOOKUP(A1089,[3]soaBnafar!$A:$G,2,FALSE),0)</f>
        <v>0</v>
      </c>
      <c r="O1089" s="20">
        <f>IFERROR(VLOOKUP(A1089,[3]soaBnafar!$A:$H,3,FALSE),0)</f>
        <v>0</v>
      </c>
      <c r="P1089" s="20">
        <f>IFERROR(VLOOKUP(A1089,[3]soaBnafar!$A:$G,4,FALSE),0)</f>
        <v>0</v>
      </c>
      <c r="Q1089" s="20">
        <f>IFERROR(VLOOKUP(A1089,[3]soaBnafar!$A:$G,5,FALSE),0)</f>
        <v>0</v>
      </c>
      <c r="R1089" s="20">
        <f>IFERROR(VLOOKUP(A1089,[3]soaBnafar!$A:$G,6,FALSE),0)</f>
        <v>0</v>
      </c>
      <c r="S1089" s="20">
        <f>IFERROR(VLOOKUP(A1089,[3]soaBnafar!$A:$G,7,FALSE),0)</f>
        <v>0</v>
      </c>
      <c r="T1089" s="32">
        <f t="shared" si="194"/>
        <v>0</v>
      </c>
      <c r="U1089" s="21">
        <f t="shared" si="195"/>
        <v>110577432</v>
      </c>
      <c r="V1089" s="21">
        <f t="shared" si="196"/>
        <v>7151</v>
      </c>
      <c r="W1089" s="21">
        <f t="shared" si="197"/>
        <v>58215335</v>
      </c>
      <c r="X1089" s="21">
        <f t="shared" si="198"/>
        <v>0</v>
      </c>
      <c r="Y1089" s="33">
        <f t="shared" si="199"/>
        <v>0</v>
      </c>
      <c r="Z1089" s="4" t="str">
        <f t="shared" si="200"/>
        <v>Não</v>
      </c>
      <c r="AA1089" s="4" t="str">
        <f t="shared" si="201"/>
        <v>Sim</v>
      </c>
      <c r="AB1089" s="4" t="str">
        <f t="shared" si="202"/>
        <v>Sim</v>
      </c>
      <c r="AC1089" s="4" t="str">
        <f t="shared" si="203"/>
        <v>Sim</v>
      </c>
      <c r="AD1089" s="4" t="str">
        <f t="shared" si="204"/>
        <v>Não</v>
      </c>
      <c r="AE1089" s="30" t="str">
        <f t="shared" si="205"/>
        <v>Não</v>
      </c>
    </row>
    <row r="1090" spans="1:31" x14ac:dyDescent="0.25">
      <c r="A1090" s="23">
        <v>260230</v>
      </c>
      <c r="B1090" s="27">
        <f>IFERROR(VLOOKUP(A1090,[1]Monitoramento_Base_somente_disp!$A:$L,5,FALSE),0)</f>
        <v>44921</v>
      </c>
      <c r="C1090" s="20">
        <f>IFERROR(VLOOKUP(A1090,[1]Monitoramento_Base_somente_disp!$A:$L,6,FALSE),0)</f>
        <v>27415509</v>
      </c>
      <c r="D1090" s="20">
        <f>IFERROR(VLOOKUP(A1090,[1]Monitoramento_Base_somente_disp!$A:$L,7,FALSE),0)</f>
        <v>23430</v>
      </c>
      <c r="E1090" s="20">
        <f>IFERROR(VLOOKUP(A1090,[1]Monitoramento_Base_somente_disp!$A:$L,8,FALSE),0)</f>
        <v>13873772</v>
      </c>
      <c r="F1090" s="20">
        <f>IFERROR(VLOOKUP(A1090,[1]Monitoramento_Base_somente_disp!$A:$L,9,FALSE),0)</f>
        <v>0</v>
      </c>
      <c r="G1090" s="28">
        <f>IFERROR(VLOOKUP(A1090,[1]Monitoramento_Base_somente_disp!$A:$L,10,FALSE),0)</f>
        <v>0</v>
      </c>
      <c r="H1090" s="27">
        <f>IFERROR(VLOOKUP(A1090,[2]webService!$A:$I,4,FALSE),0)</f>
        <v>0</v>
      </c>
      <c r="I1090" s="20">
        <f>IFERROR(VLOOKUP(A1090,[2]webService!$A:$II,5,FALSE),0)</f>
        <v>0</v>
      </c>
      <c r="J1090" s="20">
        <f>IFERROR(VLOOKUP(A1090,[2]webService!$A:$I,6,FALSE),0)</f>
        <v>0</v>
      </c>
      <c r="K1090" s="20">
        <f>IFERROR(VLOOKUP(A1090,[2]webService!$A:$I,7,FALSE),0)</f>
        <v>0</v>
      </c>
      <c r="L1090" s="20">
        <f>IFERROR(VLOOKUP(A1090,[2]webService!$A:$I,8,FALSE),0)</f>
        <v>0</v>
      </c>
      <c r="M1090" s="28">
        <f>IFERROR(VLOOKUP(A1090,[2]webService!$A:$I,9,FALSE),0)</f>
        <v>0</v>
      </c>
      <c r="N1090" s="27">
        <f>IFERROR(VLOOKUP(A1090,[3]soaBnafar!$A:$G,2,FALSE),0)</f>
        <v>0</v>
      </c>
      <c r="O1090" s="20">
        <f>IFERROR(VLOOKUP(A1090,[3]soaBnafar!$A:$H,3,FALSE),0)</f>
        <v>0</v>
      </c>
      <c r="P1090" s="20">
        <f>IFERROR(VLOOKUP(A1090,[3]soaBnafar!$A:$G,4,FALSE),0)</f>
        <v>0</v>
      </c>
      <c r="Q1090" s="20">
        <f>IFERROR(VLOOKUP(A1090,[3]soaBnafar!$A:$G,5,FALSE),0)</f>
        <v>0</v>
      </c>
      <c r="R1090" s="20">
        <f>IFERROR(VLOOKUP(A1090,[3]soaBnafar!$A:$G,6,FALSE),0)</f>
        <v>0</v>
      </c>
      <c r="S1090" s="20">
        <f>IFERROR(VLOOKUP(A1090,[3]soaBnafar!$A:$G,7,FALSE),0)</f>
        <v>0</v>
      </c>
      <c r="T1090" s="32">
        <f t="shared" si="194"/>
        <v>44921</v>
      </c>
      <c r="U1090" s="21">
        <f t="shared" si="195"/>
        <v>27415509</v>
      </c>
      <c r="V1090" s="21">
        <f t="shared" si="196"/>
        <v>23430</v>
      </c>
      <c r="W1090" s="21">
        <f t="shared" si="197"/>
        <v>13873772</v>
      </c>
      <c r="X1090" s="21">
        <f t="shared" si="198"/>
        <v>0</v>
      </c>
      <c r="Y1090" s="33">
        <f t="shared" si="199"/>
        <v>0</v>
      </c>
      <c r="Z1090" s="4" t="str">
        <f t="shared" si="200"/>
        <v>Sim</v>
      </c>
      <c r="AA1090" s="4" t="str">
        <f t="shared" si="201"/>
        <v>Sim</v>
      </c>
      <c r="AB1090" s="4" t="str">
        <f t="shared" si="202"/>
        <v>Sim</v>
      </c>
      <c r="AC1090" s="4" t="str">
        <f t="shared" si="203"/>
        <v>Sim</v>
      </c>
      <c r="AD1090" s="4" t="str">
        <f t="shared" si="204"/>
        <v>Não</v>
      </c>
      <c r="AE1090" s="30" t="str">
        <f t="shared" si="205"/>
        <v>Não</v>
      </c>
    </row>
    <row r="1091" spans="1:31" x14ac:dyDescent="0.25">
      <c r="A1091" s="23">
        <v>260240</v>
      </c>
      <c r="B1091" s="27">
        <f>IFERROR(VLOOKUP(A1091,[1]Monitoramento_Base_somente_disp!$A:$L,5,FALSE),0)</f>
        <v>11647</v>
      </c>
      <c r="C1091" s="20">
        <f>IFERROR(VLOOKUP(A1091,[1]Monitoramento_Base_somente_disp!$A:$L,6,FALSE),0)</f>
        <v>12854666</v>
      </c>
      <c r="D1091" s="20">
        <f>IFERROR(VLOOKUP(A1091,[1]Monitoramento_Base_somente_disp!$A:$L,7,FALSE),0)</f>
        <v>2194</v>
      </c>
      <c r="E1091" s="20">
        <f>IFERROR(VLOOKUP(A1091,[1]Monitoramento_Base_somente_disp!$A:$L,8,FALSE),0)</f>
        <v>5937230</v>
      </c>
      <c r="F1091" s="20">
        <f>IFERROR(VLOOKUP(A1091,[1]Monitoramento_Base_somente_disp!$A:$L,9,FALSE),0)</f>
        <v>0</v>
      </c>
      <c r="G1091" s="28">
        <f>IFERROR(VLOOKUP(A1091,[1]Monitoramento_Base_somente_disp!$A:$L,10,FALSE),0)</f>
        <v>0</v>
      </c>
      <c r="H1091" s="27">
        <f>IFERROR(VLOOKUP(A1091,[2]webService!$A:$I,4,FALSE),0)</f>
        <v>0</v>
      </c>
      <c r="I1091" s="20">
        <f>IFERROR(VLOOKUP(A1091,[2]webService!$A:$II,5,FALSE),0)</f>
        <v>0</v>
      </c>
      <c r="J1091" s="20">
        <f>IFERROR(VLOOKUP(A1091,[2]webService!$A:$I,6,FALSE),0)</f>
        <v>0</v>
      </c>
      <c r="K1091" s="20">
        <f>IFERROR(VLOOKUP(A1091,[2]webService!$A:$I,7,FALSE),0)</f>
        <v>0</v>
      </c>
      <c r="L1091" s="20">
        <f>IFERROR(VLOOKUP(A1091,[2]webService!$A:$I,8,FALSE),0)</f>
        <v>0</v>
      </c>
      <c r="M1091" s="28">
        <f>IFERROR(VLOOKUP(A1091,[2]webService!$A:$I,9,FALSE),0)</f>
        <v>0</v>
      </c>
      <c r="N1091" s="27">
        <f>IFERROR(VLOOKUP(A1091,[3]soaBnafar!$A:$G,2,FALSE),0)</f>
        <v>0</v>
      </c>
      <c r="O1091" s="20">
        <f>IFERROR(VLOOKUP(A1091,[3]soaBnafar!$A:$H,3,FALSE),0)</f>
        <v>0</v>
      </c>
      <c r="P1091" s="20">
        <f>IFERROR(VLOOKUP(A1091,[3]soaBnafar!$A:$G,4,FALSE),0)</f>
        <v>0</v>
      </c>
      <c r="Q1091" s="20">
        <f>IFERROR(VLOOKUP(A1091,[3]soaBnafar!$A:$G,5,FALSE),0)</f>
        <v>0</v>
      </c>
      <c r="R1091" s="20">
        <f>IFERROR(VLOOKUP(A1091,[3]soaBnafar!$A:$G,6,FALSE),0)</f>
        <v>0</v>
      </c>
      <c r="S1091" s="20">
        <f>IFERROR(VLOOKUP(A1091,[3]soaBnafar!$A:$G,7,FALSE),0)</f>
        <v>0</v>
      </c>
      <c r="T1091" s="32">
        <f t="shared" si="194"/>
        <v>11647</v>
      </c>
      <c r="U1091" s="21">
        <f t="shared" si="195"/>
        <v>12854666</v>
      </c>
      <c r="V1091" s="21">
        <f t="shared" si="196"/>
        <v>2194</v>
      </c>
      <c r="W1091" s="21">
        <f t="shared" si="197"/>
        <v>5937230</v>
      </c>
      <c r="X1091" s="21">
        <f t="shared" si="198"/>
        <v>0</v>
      </c>
      <c r="Y1091" s="33">
        <f t="shared" si="199"/>
        <v>0</v>
      </c>
      <c r="Z1091" s="4" t="str">
        <f t="shared" si="200"/>
        <v>Sim</v>
      </c>
      <c r="AA1091" s="4" t="str">
        <f t="shared" si="201"/>
        <v>Sim</v>
      </c>
      <c r="AB1091" s="4" t="str">
        <f t="shared" si="202"/>
        <v>Sim</v>
      </c>
      <c r="AC1091" s="4" t="str">
        <f t="shared" si="203"/>
        <v>Sim</v>
      </c>
      <c r="AD1091" s="4" t="str">
        <f t="shared" si="204"/>
        <v>Não</v>
      </c>
      <c r="AE1091" s="30" t="str">
        <f t="shared" si="205"/>
        <v>Não</v>
      </c>
    </row>
    <row r="1092" spans="1:31" x14ac:dyDescent="0.25">
      <c r="A1092" s="23">
        <v>260250</v>
      </c>
      <c r="B1092" s="27">
        <f>IFERROR(VLOOKUP(A1092,[1]Monitoramento_Base_somente_disp!$A:$L,5,FALSE),0)</f>
        <v>44228</v>
      </c>
      <c r="C1092" s="20">
        <f>IFERROR(VLOOKUP(A1092,[1]Monitoramento_Base_somente_disp!$A:$L,6,FALSE),0)</f>
        <v>8253588</v>
      </c>
      <c r="D1092" s="20">
        <f>IFERROR(VLOOKUP(A1092,[1]Monitoramento_Base_somente_disp!$A:$L,7,FALSE),0)</f>
        <v>29201</v>
      </c>
      <c r="E1092" s="20">
        <f>IFERROR(VLOOKUP(A1092,[1]Monitoramento_Base_somente_disp!$A:$L,8,FALSE),0)</f>
        <v>3710681</v>
      </c>
      <c r="F1092" s="20">
        <f>IFERROR(VLOOKUP(A1092,[1]Monitoramento_Base_somente_disp!$A:$L,9,FALSE),0)</f>
        <v>0</v>
      </c>
      <c r="G1092" s="28">
        <f>IFERROR(VLOOKUP(A1092,[1]Monitoramento_Base_somente_disp!$A:$L,10,FALSE),0)</f>
        <v>0</v>
      </c>
      <c r="H1092" s="27">
        <f>IFERROR(VLOOKUP(A1092,[2]webService!$A:$I,4,FALSE),0)</f>
        <v>0</v>
      </c>
      <c r="I1092" s="20">
        <f>IFERROR(VLOOKUP(A1092,[2]webService!$A:$II,5,FALSE),0)</f>
        <v>0</v>
      </c>
      <c r="J1092" s="20">
        <f>IFERROR(VLOOKUP(A1092,[2]webService!$A:$I,6,FALSE),0)</f>
        <v>0</v>
      </c>
      <c r="K1092" s="20">
        <f>IFERROR(VLOOKUP(A1092,[2]webService!$A:$I,7,FALSE),0)</f>
        <v>0</v>
      </c>
      <c r="L1092" s="20">
        <f>IFERROR(VLOOKUP(A1092,[2]webService!$A:$I,8,FALSE),0)</f>
        <v>0</v>
      </c>
      <c r="M1092" s="28">
        <f>IFERROR(VLOOKUP(A1092,[2]webService!$A:$I,9,FALSE),0)</f>
        <v>0</v>
      </c>
      <c r="N1092" s="27">
        <f>IFERROR(VLOOKUP(A1092,[3]soaBnafar!$A:$G,2,FALSE),0)</f>
        <v>0</v>
      </c>
      <c r="O1092" s="20">
        <f>IFERROR(VLOOKUP(A1092,[3]soaBnafar!$A:$H,3,FALSE),0)</f>
        <v>0</v>
      </c>
      <c r="P1092" s="20">
        <f>IFERROR(VLOOKUP(A1092,[3]soaBnafar!$A:$G,4,FALSE),0)</f>
        <v>0</v>
      </c>
      <c r="Q1092" s="20">
        <f>IFERROR(VLOOKUP(A1092,[3]soaBnafar!$A:$G,5,FALSE),0)</f>
        <v>0</v>
      </c>
      <c r="R1092" s="20">
        <f>IFERROR(VLOOKUP(A1092,[3]soaBnafar!$A:$G,6,FALSE),0)</f>
        <v>0</v>
      </c>
      <c r="S1092" s="20">
        <f>IFERROR(VLOOKUP(A1092,[3]soaBnafar!$A:$G,7,FALSE),0)</f>
        <v>0</v>
      </c>
      <c r="T1092" s="32">
        <f t="shared" si="194"/>
        <v>44228</v>
      </c>
      <c r="U1092" s="21">
        <f t="shared" si="195"/>
        <v>8253588</v>
      </c>
      <c r="V1092" s="21">
        <f t="shared" si="196"/>
        <v>29201</v>
      </c>
      <c r="W1092" s="21">
        <f t="shared" si="197"/>
        <v>3710681</v>
      </c>
      <c r="X1092" s="21">
        <f t="shared" si="198"/>
        <v>0</v>
      </c>
      <c r="Y1092" s="33">
        <f t="shared" si="199"/>
        <v>0</v>
      </c>
      <c r="Z1092" s="4" t="str">
        <f t="shared" si="200"/>
        <v>Sim</v>
      </c>
      <c r="AA1092" s="4" t="str">
        <f t="shared" si="201"/>
        <v>Sim</v>
      </c>
      <c r="AB1092" s="4" t="str">
        <f t="shared" si="202"/>
        <v>Sim</v>
      </c>
      <c r="AC1092" s="4" t="str">
        <f t="shared" si="203"/>
        <v>Sim</v>
      </c>
      <c r="AD1092" s="4" t="str">
        <f t="shared" si="204"/>
        <v>Não</v>
      </c>
      <c r="AE1092" s="30" t="str">
        <f t="shared" si="205"/>
        <v>Não</v>
      </c>
    </row>
    <row r="1093" spans="1:31" x14ac:dyDescent="0.25">
      <c r="A1093" s="23">
        <v>260260</v>
      </c>
      <c r="B1093" s="27">
        <f>IFERROR(VLOOKUP(A1093,[1]Monitoramento_Base_somente_disp!$A:$L,5,FALSE),0)</f>
        <v>30957</v>
      </c>
      <c r="C1093" s="20">
        <f>IFERROR(VLOOKUP(A1093,[1]Monitoramento_Base_somente_disp!$A:$L,6,FALSE),0)</f>
        <v>8372975</v>
      </c>
      <c r="D1093" s="20">
        <f>IFERROR(VLOOKUP(A1093,[1]Monitoramento_Base_somente_disp!$A:$L,7,FALSE),0)</f>
        <v>8809</v>
      </c>
      <c r="E1093" s="20">
        <f>IFERROR(VLOOKUP(A1093,[1]Monitoramento_Base_somente_disp!$A:$L,8,FALSE),0)</f>
        <v>4354470</v>
      </c>
      <c r="F1093" s="20">
        <f>IFERROR(VLOOKUP(A1093,[1]Monitoramento_Base_somente_disp!$A:$L,9,FALSE),0)</f>
        <v>0</v>
      </c>
      <c r="G1093" s="28">
        <f>IFERROR(VLOOKUP(A1093,[1]Monitoramento_Base_somente_disp!$A:$L,10,FALSE),0)</f>
        <v>0</v>
      </c>
      <c r="H1093" s="27">
        <f>IFERROR(VLOOKUP(A1093,[2]webService!$A:$I,4,FALSE),0)</f>
        <v>0</v>
      </c>
      <c r="I1093" s="20">
        <f>IFERROR(VLOOKUP(A1093,[2]webService!$A:$II,5,FALSE),0)</f>
        <v>0</v>
      </c>
      <c r="J1093" s="20">
        <f>IFERROR(VLOOKUP(A1093,[2]webService!$A:$I,6,FALSE),0)</f>
        <v>0</v>
      </c>
      <c r="K1093" s="20">
        <f>IFERROR(VLOOKUP(A1093,[2]webService!$A:$I,7,FALSE),0)</f>
        <v>0</v>
      </c>
      <c r="L1093" s="20">
        <f>IFERROR(VLOOKUP(A1093,[2]webService!$A:$I,8,FALSE),0)</f>
        <v>0</v>
      </c>
      <c r="M1093" s="28">
        <f>IFERROR(VLOOKUP(A1093,[2]webService!$A:$I,9,FALSE),0)</f>
        <v>0</v>
      </c>
      <c r="N1093" s="27">
        <f>IFERROR(VLOOKUP(A1093,[3]soaBnafar!$A:$G,2,FALSE),0)</f>
        <v>0</v>
      </c>
      <c r="O1093" s="20">
        <f>IFERROR(VLOOKUP(A1093,[3]soaBnafar!$A:$H,3,FALSE),0)</f>
        <v>0</v>
      </c>
      <c r="P1093" s="20">
        <f>IFERROR(VLOOKUP(A1093,[3]soaBnafar!$A:$G,4,FALSE),0)</f>
        <v>0</v>
      </c>
      <c r="Q1093" s="20">
        <f>IFERROR(VLOOKUP(A1093,[3]soaBnafar!$A:$G,5,FALSE),0)</f>
        <v>0</v>
      </c>
      <c r="R1093" s="20">
        <f>IFERROR(VLOOKUP(A1093,[3]soaBnafar!$A:$G,6,FALSE),0)</f>
        <v>0</v>
      </c>
      <c r="S1093" s="20">
        <f>IFERROR(VLOOKUP(A1093,[3]soaBnafar!$A:$G,7,FALSE),0)</f>
        <v>0</v>
      </c>
      <c r="T1093" s="32">
        <f t="shared" si="194"/>
        <v>30957</v>
      </c>
      <c r="U1093" s="21">
        <f t="shared" si="195"/>
        <v>8372975</v>
      </c>
      <c r="V1093" s="21">
        <f t="shared" si="196"/>
        <v>8809</v>
      </c>
      <c r="W1093" s="21">
        <f t="shared" si="197"/>
        <v>4354470</v>
      </c>
      <c r="X1093" s="21">
        <f t="shared" si="198"/>
        <v>0</v>
      </c>
      <c r="Y1093" s="33">
        <f t="shared" si="199"/>
        <v>0</v>
      </c>
      <c r="Z1093" s="4" t="str">
        <f t="shared" si="200"/>
        <v>Sim</v>
      </c>
      <c r="AA1093" s="4" t="str">
        <f t="shared" si="201"/>
        <v>Sim</v>
      </c>
      <c r="AB1093" s="4" t="str">
        <f t="shared" si="202"/>
        <v>Sim</v>
      </c>
      <c r="AC1093" s="4" t="str">
        <f t="shared" si="203"/>
        <v>Sim</v>
      </c>
      <c r="AD1093" s="4" t="str">
        <f t="shared" si="204"/>
        <v>Não</v>
      </c>
      <c r="AE1093" s="30" t="str">
        <f t="shared" si="205"/>
        <v>Não</v>
      </c>
    </row>
    <row r="1094" spans="1:31" x14ac:dyDescent="0.25">
      <c r="A1094" s="23">
        <v>260280</v>
      </c>
      <c r="B1094" s="27">
        <f>IFERROR(VLOOKUP(A1094,[1]Monitoramento_Base_somente_disp!$A:$L,5,FALSE),0)</f>
        <v>14688</v>
      </c>
      <c r="C1094" s="20">
        <f>IFERROR(VLOOKUP(A1094,[1]Monitoramento_Base_somente_disp!$A:$L,6,FALSE),0)</f>
        <v>20709005</v>
      </c>
      <c r="D1094" s="20">
        <f>IFERROR(VLOOKUP(A1094,[1]Monitoramento_Base_somente_disp!$A:$L,7,FALSE),0)</f>
        <v>13095</v>
      </c>
      <c r="E1094" s="20">
        <f>IFERROR(VLOOKUP(A1094,[1]Monitoramento_Base_somente_disp!$A:$L,8,FALSE),0)</f>
        <v>11132087</v>
      </c>
      <c r="F1094" s="20">
        <f>IFERROR(VLOOKUP(A1094,[1]Monitoramento_Base_somente_disp!$A:$L,9,FALSE),0)</f>
        <v>0</v>
      </c>
      <c r="G1094" s="28">
        <f>IFERROR(VLOOKUP(A1094,[1]Monitoramento_Base_somente_disp!$A:$L,10,FALSE),0)</f>
        <v>0</v>
      </c>
      <c r="H1094" s="27">
        <f>IFERROR(VLOOKUP(A1094,[2]webService!$A:$I,4,FALSE),0)</f>
        <v>0</v>
      </c>
      <c r="I1094" s="20">
        <f>IFERROR(VLOOKUP(A1094,[2]webService!$A:$II,5,FALSE),0)</f>
        <v>0</v>
      </c>
      <c r="J1094" s="20">
        <f>IFERROR(VLOOKUP(A1094,[2]webService!$A:$I,6,FALSE),0)</f>
        <v>0</v>
      </c>
      <c r="K1094" s="20">
        <f>IFERROR(VLOOKUP(A1094,[2]webService!$A:$I,7,FALSE),0)</f>
        <v>0</v>
      </c>
      <c r="L1094" s="20">
        <f>IFERROR(VLOOKUP(A1094,[2]webService!$A:$I,8,FALSE),0)</f>
        <v>0</v>
      </c>
      <c r="M1094" s="28">
        <f>IFERROR(VLOOKUP(A1094,[2]webService!$A:$I,9,FALSE),0)</f>
        <v>0</v>
      </c>
      <c r="N1094" s="27">
        <f>IFERROR(VLOOKUP(A1094,[3]soaBnafar!$A:$G,2,FALSE),0)</f>
        <v>0</v>
      </c>
      <c r="O1094" s="20">
        <f>IFERROR(VLOOKUP(A1094,[3]soaBnafar!$A:$H,3,FALSE),0)</f>
        <v>0</v>
      </c>
      <c r="P1094" s="20">
        <f>IFERROR(VLOOKUP(A1094,[3]soaBnafar!$A:$G,4,FALSE),0)</f>
        <v>0</v>
      </c>
      <c r="Q1094" s="20">
        <f>IFERROR(VLOOKUP(A1094,[3]soaBnafar!$A:$G,5,FALSE),0)</f>
        <v>0</v>
      </c>
      <c r="R1094" s="20">
        <f>IFERROR(VLOOKUP(A1094,[3]soaBnafar!$A:$G,6,FALSE),0)</f>
        <v>0</v>
      </c>
      <c r="S1094" s="20">
        <f>IFERROR(VLOOKUP(A1094,[3]soaBnafar!$A:$G,7,FALSE),0)</f>
        <v>0</v>
      </c>
      <c r="T1094" s="32">
        <f t="shared" ref="T1094:T1157" si="206">B1094+H1094+N1094</f>
        <v>14688</v>
      </c>
      <c r="U1094" s="21">
        <f t="shared" ref="U1094:U1157" si="207">C1094+I1094+O1094</f>
        <v>20709005</v>
      </c>
      <c r="V1094" s="21">
        <f t="shared" ref="V1094:V1157" si="208">D1094+J1094+P1094</f>
        <v>13095</v>
      </c>
      <c r="W1094" s="21">
        <f t="shared" ref="W1094:W1157" si="209">E1094+K1094+Q1094</f>
        <v>11132087</v>
      </c>
      <c r="X1094" s="21">
        <f t="shared" ref="X1094:X1157" si="210">F1094+L1094+R1094</f>
        <v>0</v>
      </c>
      <c r="Y1094" s="33">
        <f t="shared" ref="Y1094:Y1157" si="211">G1094+M1094+S1094</f>
        <v>0</v>
      </c>
      <c r="Z1094" s="4" t="str">
        <f t="shared" ref="Z1094:Z1157" si="212">IF(T1094=0,"Não","Sim")</f>
        <v>Sim</v>
      </c>
      <c r="AA1094" s="4" t="str">
        <f t="shared" ref="AA1094:AA1157" si="213">IF(U1094=0,"Não","Sim")</f>
        <v>Sim</v>
      </c>
      <c r="AB1094" s="4" t="str">
        <f t="shared" ref="AB1094:AB1157" si="214">IF(V1094=0,"Não","Sim")</f>
        <v>Sim</v>
      </c>
      <c r="AC1094" s="4" t="str">
        <f t="shared" ref="AC1094:AC1157" si="215">IF(W1094=0,"Não","Sim")</f>
        <v>Sim</v>
      </c>
      <c r="AD1094" s="4" t="str">
        <f t="shared" ref="AD1094:AD1157" si="216">IF(X1094=0,"Não","Sim")</f>
        <v>Não</v>
      </c>
      <c r="AE1094" s="30" t="str">
        <f t="shared" ref="AE1094:AE1157" si="217">IF(Y1094=0,"Não","Sim")</f>
        <v>Não</v>
      </c>
    </row>
    <row r="1095" spans="1:31" x14ac:dyDescent="0.25">
      <c r="A1095" s="23">
        <v>260300</v>
      </c>
      <c r="B1095" s="27">
        <f>IFERROR(VLOOKUP(A1095,[1]Monitoramento_Base_somente_disp!$A:$L,5,FALSE),0)</f>
        <v>41621</v>
      </c>
      <c r="C1095" s="20">
        <f>IFERROR(VLOOKUP(A1095,[1]Monitoramento_Base_somente_disp!$A:$L,6,FALSE),0)</f>
        <v>38329298</v>
      </c>
      <c r="D1095" s="20">
        <f>IFERROR(VLOOKUP(A1095,[1]Monitoramento_Base_somente_disp!$A:$L,7,FALSE),0)</f>
        <v>14136</v>
      </c>
      <c r="E1095" s="20">
        <f>IFERROR(VLOOKUP(A1095,[1]Monitoramento_Base_somente_disp!$A:$L,8,FALSE),0)</f>
        <v>19466149</v>
      </c>
      <c r="F1095" s="20">
        <f>IFERROR(VLOOKUP(A1095,[1]Monitoramento_Base_somente_disp!$A:$L,9,FALSE),0)</f>
        <v>0</v>
      </c>
      <c r="G1095" s="28">
        <f>IFERROR(VLOOKUP(A1095,[1]Monitoramento_Base_somente_disp!$A:$L,10,FALSE),0)</f>
        <v>0</v>
      </c>
      <c r="H1095" s="27">
        <f>IFERROR(VLOOKUP(A1095,[2]webService!$A:$I,4,FALSE),0)</f>
        <v>0</v>
      </c>
      <c r="I1095" s="20">
        <f>IFERROR(VLOOKUP(A1095,[2]webService!$A:$II,5,FALSE),0)</f>
        <v>0</v>
      </c>
      <c r="J1095" s="20">
        <f>IFERROR(VLOOKUP(A1095,[2]webService!$A:$I,6,FALSE),0)</f>
        <v>0</v>
      </c>
      <c r="K1095" s="20">
        <f>IFERROR(VLOOKUP(A1095,[2]webService!$A:$I,7,FALSE),0)</f>
        <v>0</v>
      </c>
      <c r="L1095" s="20">
        <f>IFERROR(VLOOKUP(A1095,[2]webService!$A:$I,8,FALSE),0)</f>
        <v>0</v>
      </c>
      <c r="M1095" s="28">
        <f>IFERROR(VLOOKUP(A1095,[2]webService!$A:$I,9,FALSE),0)</f>
        <v>0</v>
      </c>
      <c r="N1095" s="27">
        <f>IFERROR(VLOOKUP(A1095,[3]soaBnafar!$A:$G,2,FALSE),0)</f>
        <v>0</v>
      </c>
      <c r="O1095" s="20">
        <f>IFERROR(VLOOKUP(A1095,[3]soaBnafar!$A:$H,3,FALSE),0)</f>
        <v>0</v>
      </c>
      <c r="P1095" s="20">
        <f>IFERROR(VLOOKUP(A1095,[3]soaBnafar!$A:$G,4,FALSE),0)</f>
        <v>0</v>
      </c>
      <c r="Q1095" s="20">
        <f>IFERROR(VLOOKUP(A1095,[3]soaBnafar!$A:$G,5,FALSE),0)</f>
        <v>0</v>
      </c>
      <c r="R1095" s="20">
        <f>IFERROR(VLOOKUP(A1095,[3]soaBnafar!$A:$G,6,FALSE),0)</f>
        <v>0</v>
      </c>
      <c r="S1095" s="20">
        <f>IFERROR(VLOOKUP(A1095,[3]soaBnafar!$A:$G,7,FALSE),0)</f>
        <v>0</v>
      </c>
      <c r="T1095" s="32">
        <f t="shared" si="206"/>
        <v>41621</v>
      </c>
      <c r="U1095" s="21">
        <f t="shared" si="207"/>
        <v>38329298</v>
      </c>
      <c r="V1095" s="21">
        <f t="shared" si="208"/>
        <v>14136</v>
      </c>
      <c r="W1095" s="21">
        <f t="shared" si="209"/>
        <v>19466149</v>
      </c>
      <c r="X1095" s="21">
        <f t="shared" si="210"/>
        <v>0</v>
      </c>
      <c r="Y1095" s="33">
        <f t="shared" si="211"/>
        <v>0</v>
      </c>
      <c r="Z1095" s="4" t="str">
        <f t="shared" si="212"/>
        <v>Sim</v>
      </c>
      <c r="AA1095" s="4" t="str">
        <f t="shared" si="213"/>
        <v>Sim</v>
      </c>
      <c r="AB1095" s="4" t="str">
        <f t="shared" si="214"/>
        <v>Sim</v>
      </c>
      <c r="AC1095" s="4" t="str">
        <f t="shared" si="215"/>
        <v>Sim</v>
      </c>
      <c r="AD1095" s="4" t="str">
        <f t="shared" si="216"/>
        <v>Não</v>
      </c>
      <c r="AE1095" s="30" t="str">
        <f t="shared" si="217"/>
        <v>Não</v>
      </c>
    </row>
    <row r="1096" spans="1:31" x14ac:dyDescent="0.25">
      <c r="A1096" s="23">
        <v>260310</v>
      </c>
      <c r="B1096" s="27">
        <f>IFERROR(VLOOKUP(A1096,[1]Monitoramento_Base_somente_disp!$A:$L,5,FALSE),0)</f>
        <v>90</v>
      </c>
      <c r="C1096" s="20">
        <f>IFERROR(VLOOKUP(A1096,[1]Monitoramento_Base_somente_disp!$A:$L,6,FALSE),0)</f>
        <v>8121455</v>
      </c>
      <c r="D1096" s="20">
        <f>IFERROR(VLOOKUP(A1096,[1]Monitoramento_Base_somente_disp!$A:$L,7,FALSE),0)</f>
        <v>253</v>
      </c>
      <c r="E1096" s="20">
        <f>IFERROR(VLOOKUP(A1096,[1]Monitoramento_Base_somente_disp!$A:$L,8,FALSE),0)</f>
        <v>3249417</v>
      </c>
      <c r="F1096" s="20">
        <f>IFERROR(VLOOKUP(A1096,[1]Monitoramento_Base_somente_disp!$A:$L,9,FALSE),0)</f>
        <v>0</v>
      </c>
      <c r="G1096" s="28">
        <f>IFERROR(VLOOKUP(A1096,[1]Monitoramento_Base_somente_disp!$A:$L,10,FALSE),0)</f>
        <v>0</v>
      </c>
      <c r="H1096" s="27">
        <f>IFERROR(VLOOKUP(A1096,[2]webService!$A:$I,4,FALSE),0)</f>
        <v>0</v>
      </c>
      <c r="I1096" s="20">
        <f>IFERROR(VLOOKUP(A1096,[2]webService!$A:$II,5,FALSE),0)</f>
        <v>0</v>
      </c>
      <c r="J1096" s="20">
        <f>IFERROR(VLOOKUP(A1096,[2]webService!$A:$I,6,FALSE),0)</f>
        <v>0</v>
      </c>
      <c r="K1096" s="20">
        <f>IFERROR(VLOOKUP(A1096,[2]webService!$A:$I,7,FALSE),0)</f>
        <v>0</v>
      </c>
      <c r="L1096" s="20">
        <f>IFERROR(VLOOKUP(A1096,[2]webService!$A:$I,8,FALSE),0)</f>
        <v>0</v>
      </c>
      <c r="M1096" s="28">
        <f>IFERROR(VLOOKUP(A1096,[2]webService!$A:$I,9,FALSE),0)</f>
        <v>0</v>
      </c>
      <c r="N1096" s="27">
        <f>IFERROR(VLOOKUP(A1096,[3]soaBnafar!$A:$G,2,FALSE),0)</f>
        <v>0</v>
      </c>
      <c r="O1096" s="20">
        <f>IFERROR(VLOOKUP(A1096,[3]soaBnafar!$A:$H,3,FALSE),0)</f>
        <v>0</v>
      </c>
      <c r="P1096" s="20">
        <f>IFERROR(VLOOKUP(A1096,[3]soaBnafar!$A:$G,4,FALSE),0)</f>
        <v>0</v>
      </c>
      <c r="Q1096" s="20">
        <f>IFERROR(VLOOKUP(A1096,[3]soaBnafar!$A:$G,5,FALSE),0)</f>
        <v>0</v>
      </c>
      <c r="R1096" s="20">
        <f>IFERROR(VLOOKUP(A1096,[3]soaBnafar!$A:$G,6,FALSE),0)</f>
        <v>0</v>
      </c>
      <c r="S1096" s="20">
        <f>IFERROR(VLOOKUP(A1096,[3]soaBnafar!$A:$G,7,FALSE),0)</f>
        <v>0</v>
      </c>
      <c r="T1096" s="32">
        <f t="shared" si="206"/>
        <v>90</v>
      </c>
      <c r="U1096" s="21">
        <f t="shared" si="207"/>
        <v>8121455</v>
      </c>
      <c r="V1096" s="21">
        <f t="shared" si="208"/>
        <v>253</v>
      </c>
      <c r="W1096" s="21">
        <f t="shared" si="209"/>
        <v>3249417</v>
      </c>
      <c r="X1096" s="21">
        <f t="shared" si="210"/>
        <v>0</v>
      </c>
      <c r="Y1096" s="33">
        <f t="shared" si="211"/>
        <v>0</v>
      </c>
      <c r="Z1096" s="4" t="str">
        <f t="shared" si="212"/>
        <v>Sim</v>
      </c>
      <c r="AA1096" s="4" t="str">
        <f t="shared" si="213"/>
        <v>Sim</v>
      </c>
      <c r="AB1096" s="4" t="str">
        <f t="shared" si="214"/>
        <v>Sim</v>
      </c>
      <c r="AC1096" s="4" t="str">
        <f t="shared" si="215"/>
        <v>Sim</v>
      </c>
      <c r="AD1096" s="4" t="str">
        <f t="shared" si="216"/>
        <v>Não</v>
      </c>
      <c r="AE1096" s="30" t="str">
        <f t="shared" si="217"/>
        <v>Não</v>
      </c>
    </row>
    <row r="1097" spans="1:31" x14ac:dyDescent="0.25">
      <c r="A1097" s="23">
        <v>260320</v>
      </c>
      <c r="B1097" s="27">
        <f>IFERROR(VLOOKUP(A1097,[1]Monitoramento_Base_somente_disp!$A:$L,5,FALSE),0)</f>
        <v>4086</v>
      </c>
      <c r="C1097" s="20">
        <f>IFERROR(VLOOKUP(A1097,[1]Monitoramento_Base_somente_disp!$A:$L,6,FALSE),0)</f>
        <v>23112411</v>
      </c>
      <c r="D1097" s="20">
        <f>IFERROR(VLOOKUP(A1097,[1]Monitoramento_Base_somente_disp!$A:$L,7,FALSE),0)</f>
        <v>1032</v>
      </c>
      <c r="E1097" s="20">
        <f>IFERROR(VLOOKUP(A1097,[1]Monitoramento_Base_somente_disp!$A:$L,8,FALSE),0)</f>
        <v>11625091</v>
      </c>
      <c r="F1097" s="20">
        <f>IFERROR(VLOOKUP(A1097,[1]Monitoramento_Base_somente_disp!$A:$L,9,FALSE),0)</f>
        <v>0</v>
      </c>
      <c r="G1097" s="28">
        <f>IFERROR(VLOOKUP(A1097,[1]Monitoramento_Base_somente_disp!$A:$L,10,FALSE),0)</f>
        <v>0</v>
      </c>
      <c r="H1097" s="27">
        <f>IFERROR(VLOOKUP(A1097,[2]webService!$A:$I,4,FALSE),0)</f>
        <v>0</v>
      </c>
      <c r="I1097" s="20">
        <f>IFERROR(VLOOKUP(A1097,[2]webService!$A:$II,5,FALSE),0)</f>
        <v>0</v>
      </c>
      <c r="J1097" s="20">
        <f>IFERROR(VLOOKUP(A1097,[2]webService!$A:$I,6,FALSE),0)</f>
        <v>0</v>
      </c>
      <c r="K1097" s="20">
        <f>IFERROR(VLOOKUP(A1097,[2]webService!$A:$I,7,FALSE),0)</f>
        <v>0</v>
      </c>
      <c r="L1097" s="20">
        <f>IFERROR(VLOOKUP(A1097,[2]webService!$A:$I,8,FALSE),0)</f>
        <v>0</v>
      </c>
      <c r="M1097" s="28">
        <f>IFERROR(VLOOKUP(A1097,[2]webService!$A:$I,9,FALSE),0)</f>
        <v>0</v>
      </c>
      <c r="N1097" s="27">
        <f>IFERROR(VLOOKUP(A1097,[3]soaBnafar!$A:$G,2,FALSE),0)</f>
        <v>0</v>
      </c>
      <c r="O1097" s="20">
        <f>IFERROR(VLOOKUP(A1097,[3]soaBnafar!$A:$H,3,FALSE),0)</f>
        <v>0</v>
      </c>
      <c r="P1097" s="20">
        <f>IFERROR(VLOOKUP(A1097,[3]soaBnafar!$A:$G,4,FALSE),0)</f>
        <v>0</v>
      </c>
      <c r="Q1097" s="20">
        <f>IFERROR(VLOOKUP(A1097,[3]soaBnafar!$A:$G,5,FALSE),0)</f>
        <v>0</v>
      </c>
      <c r="R1097" s="20">
        <f>IFERROR(VLOOKUP(A1097,[3]soaBnafar!$A:$G,6,FALSE),0)</f>
        <v>0</v>
      </c>
      <c r="S1097" s="20">
        <f>IFERROR(VLOOKUP(A1097,[3]soaBnafar!$A:$G,7,FALSE),0)</f>
        <v>0</v>
      </c>
      <c r="T1097" s="32">
        <f t="shared" si="206"/>
        <v>4086</v>
      </c>
      <c r="U1097" s="21">
        <f t="shared" si="207"/>
        <v>23112411</v>
      </c>
      <c r="V1097" s="21">
        <f t="shared" si="208"/>
        <v>1032</v>
      </c>
      <c r="W1097" s="21">
        <f t="shared" si="209"/>
        <v>11625091</v>
      </c>
      <c r="X1097" s="21">
        <f t="shared" si="210"/>
        <v>0</v>
      </c>
      <c r="Y1097" s="33">
        <f t="shared" si="211"/>
        <v>0</v>
      </c>
      <c r="Z1097" s="4" t="str">
        <f t="shared" si="212"/>
        <v>Sim</v>
      </c>
      <c r="AA1097" s="4" t="str">
        <f t="shared" si="213"/>
        <v>Sim</v>
      </c>
      <c r="AB1097" s="4" t="str">
        <f t="shared" si="214"/>
        <v>Sim</v>
      </c>
      <c r="AC1097" s="4" t="str">
        <f t="shared" si="215"/>
        <v>Sim</v>
      </c>
      <c r="AD1097" s="4" t="str">
        <f t="shared" si="216"/>
        <v>Não</v>
      </c>
      <c r="AE1097" s="30" t="str">
        <f t="shared" si="217"/>
        <v>Não</v>
      </c>
    </row>
    <row r="1098" spans="1:31" x14ac:dyDescent="0.25">
      <c r="A1098" s="23">
        <v>260330</v>
      </c>
      <c r="B1098" s="27">
        <f>IFERROR(VLOOKUP(A1098,[1]Monitoramento_Base_somente_disp!$A:$L,5,FALSE),0)</f>
        <v>60</v>
      </c>
      <c r="C1098" s="20">
        <f>IFERROR(VLOOKUP(A1098,[1]Monitoramento_Base_somente_disp!$A:$L,6,FALSE),0)</f>
        <v>6002880</v>
      </c>
      <c r="D1098" s="20">
        <f>IFERROR(VLOOKUP(A1098,[1]Monitoramento_Base_somente_disp!$A:$L,7,FALSE),0)</f>
        <v>81</v>
      </c>
      <c r="E1098" s="20">
        <f>IFERROR(VLOOKUP(A1098,[1]Monitoramento_Base_somente_disp!$A:$L,8,FALSE),0)</f>
        <v>3581248</v>
      </c>
      <c r="F1098" s="20">
        <f>IFERROR(VLOOKUP(A1098,[1]Monitoramento_Base_somente_disp!$A:$L,9,FALSE),0)</f>
        <v>0</v>
      </c>
      <c r="G1098" s="28">
        <f>IFERROR(VLOOKUP(A1098,[1]Monitoramento_Base_somente_disp!$A:$L,10,FALSE),0)</f>
        <v>0</v>
      </c>
      <c r="H1098" s="27">
        <f>IFERROR(VLOOKUP(A1098,[2]webService!$A:$I,4,FALSE),0)</f>
        <v>0</v>
      </c>
      <c r="I1098" s="20">
        <f>IFERROR(VLOOKUP(A1098,[2]webService!$A:$II,5,FALSE),0)</f>
        <v>0</v>
      </c>
      <c r="J1098" s="20">
        <f>IFERROR(VLOOKUP(A1098,[2]webService!$A:$I,6,FALSE),0)</f>
        <v>0</v>
      </c>
      <c r="K1098" s="20">
        <f>IFERROR(VLOOKUP(A1098,[2]webService!$A:$I,7,FALSE),0)</f>
        <v>0</v>
      </c>
      <c r="L1098" s="20">
        <f>IFERROR(VLOOKUP(A1098,[2]webService!$A:$I,8,FALSE),0)</f>
        <v>0</v>
      </c>
      <c r="M1098" s="28">
        <f>IFERROR(VLOOKUP(A1098,[2]webService!$A:$I,9,FALSE),0)</f>
        <v>0</v>
      </c>
      <c r="N1098" s="27">
        <f>IFERROR(VLOOKUP(A1098,[3]soaBnafar!$A:$G,2,FALSE),0)</f>
        <v>0</v>
      </c>
      <c r="O1098" s="20">
        <f>IFERROR(VLOOKUP(A1098,[3]soaBnafar!$A:$H,3,FALSE),0)</f>
        <v>0</v>
      </c>
      <c r="P1098" s="20">
        <f>IFERROR(VLOOKUP(A1098,[3]soaBnafar!$A:$G,4,FALSE),0)</f>
        <v>0</v>
      </c>
      <c r="Q1098" s="20">
        <f>IFERROR(VLOOKUP(A1098,[3]soaBnafar!$A:$G,5,FALSE),0)</f>
        <v>0</v>
      </c>
      <c r="R1098" s="20">
        <f>IFERROR(VLOOKUP(A1098,[3]soaBnafar!$A:$G,6,FALSE),0)</f>
        <v>0</v>
      </c>
      <c r="S1098" s="20">
        <f>IFERROR(VLOOKUP(A1098,[3]soaBnafar!$A:$G,7,FALSE),0)</f>
        <v>0</v>
      </c>
      <c r="T1098" s="32">
        <f t="shared" si="206"/>
        <v>60</v>
      </c>
      <c r="U1098" s="21">
        <f t="shared" si="207"/>
        <v>6002880</v>
      </c>
      <c r="V1098" s="21">
        <f t="shared" si="208"/>
        <v>81</v>
      </c>
      <c r="W1098" s="21">
        <f t="shared" si="209"/>
        <v>3581248</v>
      </c>
      <c r="X1098" s="21">
        <f t="shared" si="210"/>
        <v>0</v>
      </c>
      <c r="Y1098" s="33">
        <f t="shared" si="211"/>
        <v>0</v>
      </c>
      <c r="Z1098" s="4" t="str">
        <f t="shared" si="212"/>
        <v>Sim</v>
      </c>
      <c r="AA1098" s="4" t="str">
        <f t="shared" si="213"/>
        <v>Sim</v>
      </c>
      <c r="AB1098" s="4" t="str">
        <f t="shared" si="214"/>
        <v>Sim</v>
      </c>
      <c r="AC1098" s="4" t="str">
        <f t="shared" si="215"/>
        <v>Sim</v>
      </c>
      <c r="AD1098" s="4" t="str">
        <f t="shared" si="216"/>
        <v>Não</v>
      </c>
      <c r="AE1098" s="30" t="str">
        <f t="shared" si="217"/>
        <v>Não</v>
      </c>
    </row>
    <row r="1099" spans="1:31" x14ac:dyDescent="0.25">
      <c r="A1099" s="23">
        <v>260340</v>
      </c>
      <c r="B1099" s="27">
        <f>IFERROR(VLOOKUP(A1099,[1]Monitoramento_Base_somente_disp!$A:$L,5,FALSE),0)</f>
        <v>26585</v>
      </c>
      <c r="C1099" s="20">
        <f>IFERROR(VLOOKUP(A1099,[1]Monitoramento_Base_somente_disp!$A:$L,6,FALSE),0)</f>
        <v>4713076</v>
      </c>
      <c r="D1099" s="20">
        <f>IFERROR(VLOOKUP(A1099,[1]Monitoramento_Base_somente_disp!$A:$L,7,FALSE),0)</f>
        <v>9571</v>
      </c>
      <c r="E1099" s="20">
        <f>IFERROR(VLOOKUP(A1099,[1]Monitoramento_Base_somente_disp!$A:$L,8,FALSE),0)</f>
        <v>1985566</v>
      </c>
      <c r="F1099" s="20">
        <f>IFERROR(VLOOKUP(A1099,[1]Monitoramento_Base_somente_disp!$A:$L,9,FALSE),0)</f>
        <v>0</v>
      </c>
      <c r="G1099" s="28">
        <f>IFERROR(VLOOKUP(A1099,[1]Monitoramento_Base_somente_disp!$A:$L,10,FALSE),0)</f>
        <v>0</v>
      </c>
      <c r="H1099" s="27">
        <f>IFERROR(VLOOKUP(A1099,[2]webService!$A:$I,4,FALSE),0)</f>
        <v>0</v>
      </c>
      <c r="I1099" s="20">
        <f>IFERROR(VLOOKUP(A1099,[2]webService!$A:$II,5,FALSE),0)</f>
        <v>0</v>
      </c>
      <c r="J1099" s="20">
        <f>IFERROR(VLOOKUP(A1099,[2]webService!$A:$I,6,FALSE),0)</f>
        <v>0</v>
      </c>
      <c r="K1099" s="20">
        <f>IFERROR(VLOOKUP(A1099,[2]webService!$A:$I,7,FALSE),0)</f>
        <v>0</v>
      </c>
      <c r="L1099" s="20">
        <f>IFERROR(VLOOKUP(A1099,[2]webService!$A:$I,8,FALSE),0)</f>
        <v>0</v>
      </c>
      <c r="M1099" s="28">
        <f>IFERROR(VLOOKUP(A1099,[2]webService!$A:$I,9,FALSE),0)</f>
        <v>0</v>
      </c>
      <c r="N1099" s="27">
        <f>IFERROR(VLOOKUP(A1099,[3]soaBnafar!$A:$G,2,FALSE),0)</f>
        <v>0</v>
      </c>
      <c r="O1099" s="20">
        <f>IFERROR(VLOOKUP(A1099,[3]soaBnafar!$A:$H,3,FALSE),0)</f>
        <v>0</v>
      </c>
      <c r="P1099" s="20">
        <f>IFERROR(VLOOKUP(A1099,[3]soaBnafar!$A:$G,4,FALSE),0)</f>
        <v>0</v>
      </c>
      <c r="Q1099" s="20">
        <f>IFERROR(VLOOKUP(A1099,[3]soaBnafar!$A:$G,5,FALSE),0)</f>
        <v>0</v>
      </c>
      <c r="R1099" s="20">
        <f>IFERROR(VLOOKUP(A1099,[3]soaBnafar!$A:$G,6,FALSE),0)</f>
        <v>0</v>
      </c>
      <c r="S1099" s="20">
        <f>IFERROR(VLOOKUP(A1099,[3]soaBnafar!$A:$G,7,FALSE),0)</f>
        <v>0</v>
      </c>
      <c r="T1099" s="32">
        <f t="shared" si="206"/>
        <v>26585</v>
      </c>
      <c r="U1099" s="21">
        <f t="shared" si="207"/>
        <v>4713076</v>
      </c>
      <c r="V1099" s="21">
        <f t="shared" si="208"/>
        <v>9571</v>
      </c>
      <c r="W1099" s="21">
        <f t="shared" si="209"/>
        <v>1985566</v>
      </c>
      <c r="X1099" s="21">
        <f t="shared" si="210"/>
        <v>0</v>
      </c>
      <c r="Y1099" s="33">
        <f t="shared" si="211"/>
        <v>0</v>
      </c>
      <c r="Z1099" s="4" t="str">
        <f t="shared" si="212"/>
        <v>Sim</v>
      </c>
      <c r="AA1099" s="4" t="str">
        <f t="shared" si="213"/>
        <v>Sim</v>
      </c>
      <c r="AB1099" s="4" t="str">
        <f t="shared" si="214"/>
        <v>Sim</v>
      </c>
      <c r="AC1099" s="4" t="str">
        <f t="shared" si="215"/>
        <v>Sim</v>
      </c>
      <c r="AD1099" s="4" t="str">
        <f t="shared" si="216"/>
        <v>Não</v>
      </c>
      <c r="AE1099" s="30" t="str">
        <f t="shared" si="217"/>
        <v>Não</v>
      </c>
    </row>
    <row r="1100" spans="1:31" x14ac:dyDescent="0.25">
      <c r="A1100" s="23">
        <v>260370</v>
      </c>
      <c r="B1100" s="27">
        <f>IFERROR(VLOOKUP(A1100,[1]Monitoramento_Base_somente_disp!$A:$L,5,FALSE),0)</f>
        <v>38622</v>
      </c>
      <c r="C1100" s="20">
        <f>IFERROR(VLOOKUP(A1100,[1]Monitoramento_Base_somente_disp!$A:$L,6,FALSE),0)</f>
        <v>7672521</v>
      </c>
      <c r="D1100" s="20">
        <f>IFERROR(VLOOKUP(A1100,[1]Monitoramento_Base_somente_disp!$A:$L,7,FALSE),0)</f>
        <v>17283</v>
      </c>
      <c r="E1100" s="20">
        <f>IFERROR(VLOOKUP(A1100,[1]Monitoramento_Base_somente_disp!$A:$L,8,FALSE),0)</f>
        <v>3504770</v>
      </c>
      <c r="F1100" s="20">
        <f>IFERROR(VLOOKUP(A1100,[1]Monitoramento_Base_somente_disp!$A:$L,9,FALSE),0)</f>
        <v>0</v>
      </c>
      <c r="G1100" s="28">
        <f>IFERROR(VLOOKUP(A1100,[1]Monitoramento_Base_somente_disp!$A:$L,10,FALSE),0)</f>
        <v>0</v>
      </c>
      <c r="H1100" s="27">
        <f>IFERROR(VLOOKUP(A1100,[2]webService!$A:$I,4,FALSE),0)</f>
        <v>0</v>
      </c>
      <c r="I1100" s="20">
        <f>IFERROR(VLOOKUP(A1100,[2]webService!$A:$II,5,FALSE),0)</f>
        <v>0</v>
      </c>
      <c r="J1100" s="20">
        <f>IFERROR(VLOOKUP(A1100,[2]webService!$A:$I,6,FALSE),0)</f>
        <v>0</v>
      </c>
      <c r="K1100" s="20">
        <f>IFERROR(VLOOKUP(A1100,[2]webService!$A:$I,7,FALSE),0)</f>
        <v>0</v>
      </c>
      <c r="L1100" s="20">
        <f>IFERROR(VLOOKUP(A1100,[2]webService!$A:$I,8,FALSE),0)</f>
        <v>0</v>
      </c>
      <c r="M1100" s="28">
        <f>IFERROR(VLOOKUP(A1100,[2]webService!$A:$I,9,FALSE),0)</f>
        <v>0</v>
      </c>
      <c r="N1100" s="27">
        <f>IFERROR(VLOOKUP(A1100,[3]soaBnafar!$A:$G,2,FALSE),0)</f>
        <v>0</v>
      </c>
      <c r="O1100" s="20">
        <f>IFERROR(VLOOKUP(A1100,[3]soaBnafar!$A:$H,3,FALSE),0)</f>
        <v>0</v>
      </c>
      <c r="P1100" s="20">
        <f>IFERROR(VLOOKUP(A1100,[3]soaBnafar!$A:$G,4,FALSE),0)</f>
        <v>0</v>
      </c>
      <c r="Q1100" s="20">
        <f>IFERROR(VLOOKUP(A1100,[3]soaBnafar!$A:$G,5,FALSE),0)</f>
        <v>0</v>
      </c>
      <c r="R1100" s="20">
        <f>IFERROR(VLOOKUP(A1100,[3]soaBnafar!$A:$G,6,FALSE),0)</f>
        <v>0</v>
      </c>
      <c r="S1100" s="20">
        <f>IFERROR(VLOOKUP(A1100,[3]soaBnafar!$A:$G,7,FALSE),0)</f>
        <v>0</v>
      </c>
      <c r="T1100" s="32">
        <f t="shared" si="206"/>
        <v>38622</v>
      </c>
      <c r="U1100" s="21">
        <f t="shared" si="207"/>
        <v>7672521</v>
      </c>
      <c r="V1100" s="21">
        <f t="shared" si="208"/>
        <v>17283</v>
      </c>
      <c r="W1100" s="21">
        <f t="shared" si="209"/>
        <v>3504770</v>
      </c>
      <c r="X1100" s="21">
        <f t="shared" si="210"/>
        <v>0</v>
      </c>
      <c r="Y1100" s="33">
        <f t="shared" si="211"/>
        <v>0</v>
      </c>
      <c r="Z1100" s="4" t="str">
        <f t="shared" si="212"/>
        <v>Sim</v>
      </c>
      <c r="AA1100" s="4" t="str">
        <f t="shared" si="213"/>
        <v>Sim</v>
      </c>
      <c r="AB1100" s="4" t="str">
        <f t="shared" si="214"/>
        <v>Sim</v>
      </c>
      <c r="AC1100" s="4" t="str">
        <f t="shared" si="215"/>
        <v>Sim</v>
      </c>
      <c r="AD1100" s="4" t="str">
        <f t="shared" si="216"/>
        <v>Não</v>
      </c>
      <c r="AE1100" s="30" t="str">
        <f t="shared" si="217"/>
        <v>Não</v>
      </c>
    </row>
    <row r="1101" spans="1:31" x14ac:dyDescent="0.25">
      <c r="A1101" s="23">
        <v>260380</v>
      </c>
      <c r="B1101" s="27">
        <f>IFERROR(VLOOKUP(A1101,[1]Monitoramento_Base_somente_disp!$A:$L,5,FALSE),0)</f>
        <v>31352</v>
      </c>
      <c r="C1101" s="20">
        <f>IFERROR(VLOOKUP(A1101,[1]Monitoramento_Base_somente_disp!$A:$L,6,FALSE),0)</f>
        <v>39641506</v>
      </c>
      <c r="D1101" s="20">
        <f>IFERROR(VLOOKUP(A1101,[1]Monitoramento_Base_somente_disp!$A:$L,7,FALSE),0)</f>
        <v>6638</v>
      </c>
      <c r="E1101" s="20">
        <f>IFERROR(VLOOKUP(A1101,[1]Monitoramento_Base_somente_disp!$A:$L,8,FALSE),0)</f>
        <v>19776543</v>
      </c>
      <c r="F1101" s="20">
        <f>IFERROR(VLOOKUP(A1101,[1]Monitoramento_Base_somente_disp!$A:$L,9,FALSE),0)</f>
        <v>0</v>
      </c>
      <c r="G1101" s="28">
        <f>IFERROR(VLOOKUP(A1101,[1]Monitoramento_Base_somente_disp!$A:$L,10,FALSE),0)</f>
        <v>0</v>
      </c>
      <c r="H1101" s="27">
        <f>IFERROR(VLOOKUP(A1101,[2]webService!$A:$I,4,FALSE),0)</f>
        <v>0</v>
      </c>
      <c r="I1101" s="20">
        <f>IFERROR(VLOOKUP(A1101,[2]webService!$A:$II,5,FALSE),0)</f>
        <v>0</v>
      </c>
      <c r="J1101" s="20">
        <f>IFERROR(VLOOKUP(A1101,[2]webService!$A:$I,6,FALSE),0)</f>
        <v>0</v>
      </c>
      <c r="K1101" s="20">
        <f>IFERROR(VLOOKUP(A1101,[2]webService!$A:$I,7,FALSE),0)</f>
        <v>0</v>
      </c>
      <c r="L1101" s="20">
        <f>IFERROR(VLOOKUP(A1101,[2]webService!$A:$I,8,FALSE),0)</f>
        <v>0</v>
      </c>
      <c r="M1101" s="28">
        <f>IFERROR(VLOOKUP(A1101,[2]webService!$A:$I,9,FALSE),0)</f>
        <v>0</v>
      </c>
      <c r="N1101" s="27">
        <f>IFERROR(VLOOKUP(A1101,[3]soaBnafar!$A:$G,2,FALSE),0)</f>
        <v>0</v>
      </c>
      <c r="O1101" s="20">
        <f>IFERROR(VLOOKUP(A1101,[3]soaBnafar!$A:$H,3,FALSE),0)</f>
        <v>0</v>
      </c>
      <c r="P1101" s="20">
        <f>IFERROR(VLOOKUP(A1101,[3]soaBnafar!$A:$G,4,FALSE),0)</f>
        <v>0</v>
      </c>
      <c r="Q1101" s="20">
        <f>IFERROR(VLOOKUP(A1101,[3]soaBnafar!$A:$G,5,FALSE),0)</f>
        <v>0</v>
      </c>
      <c r="R1101" s="20">
        <f>IFERROR(VLOOKUP(A1101,[3]soaBnafar!$A:$G,6,FALSE),0)</f>
        <v>0</v>
      </c>
      <c r="S1101" s="20">
        <f>IFERROR(VLOOKUP(A1101,[3]soaBnafar!$A:$G,7,FALSE),0)</f>
        <v>0</v>
      </c>
      <c r="T1101" s="32">
        <f t="shared" si="206"/>
        <v>31352</v>
      </c>
      <c r="U1101" s="21">
        <f t="shared" si="207"/>
        <v>39641506</v>
      </c>
      <c r="V1101" s="21">
        <f t="shared" si="208"/>
        <v>6638</v>
      </c>
      <c r="W1101" s="21">
        <f t="shared" si="209"/>
        <v>19776543</v>
      </c>
      <c r="X1101" s="21">
        <f t="shared" si="210"/>
        <v>0</v>
      </c>
      <c r="Y1101" s="33">
        <f t="shared" si="211"/>
        <v>0</v>
      </c>
      <c r="Z1101" s="4" t="str">
        <f t="shared" si="212"/>
        <v>Sim</v>
      </c>
      <c r="AA1101" s="4" t="str">
        <f t="shared" si="213"/>
        <v>Sim</v>
      </c>
      <c r="AB1101" s="4" t="str">
        <f t="shared" si="214"/>
        <v>Sim</v>
      </c>
      <c r="AC1101" s="4" t="str">
        <f t="shared" si="215"/>
        <v>Sim</v>
      </c>
      <c r="AD1101" s="4" t="str">
        <f t="shared" si="216"/>
        <v>Não</v>
      </c>
      <c r="AE1101" s="30" t="str">
        <f t="shared" si="217"/>
        <v>Não</v>
      </c>
    </row>
    <row r="1102" spans="1:31" x14ac:dyDescent="0.25">
      <c r="A1102" s="23">
        <v>260390</v>
      </c>
      <c r="B1102" s="27">
        <f>IFERROR(VLOOKUP(A1102,[1]Monitoramento_Base_somente_disp!$A:$L,5,FALSE),0)</f>
        <v>26960</v>
      </c>
      <c r="C1102" s="20">
        <f>IFERROR(VLOOKUP(A1102,[1]Monitoramento_Base_somente_disp!$A:$L,6,FALSE),0)</f>
        <v>30190443</v>
      </c>
      <c r="D1102" s="20">
        <f>IFERROR(VLOOKUP(A1102,[1]Monitoramento_Base_somente_disp!$A:$L,7,FALSE),0)</f>
        <v>23083</v>
      </c>
      <c r="E1102" s="20">
        <f>IFERROR(VLOOKUP(A1102,[1]Monitoramento_Base_somente_disp!$A:$L,8,FALSE),0)</f>
        <v>15666152</v>
      </c>
      <c r="F1102" s="20">
        <f>IFERROR(VLOOKUP(A1102,[1]Monitoramento_Base_somente_disp!$A:$L,9,FALSE),0)</f>
        <v>0</v>
      </c>
      <c r="G1102" s="28">
        <f>IFERROR(VLOOKUP(A1102,[1]Monitoramento_Base_somente_disp!$A:$L,10,FALSE),0)</f>
        <v>0</v>
      </c>
      <c r="H1102" s="27">
        <f>IFERROR(VLOOKUP(A1102,[2]webService!$A:$I,4,FALSE),0)</f>
        <v>0</v>
      </c>
      <c r="I1102" s="20">
        <f>IFERROR(VLOOKUP(A1102,[2]webService!$A:$II,5,FALSE),0)</f>
        <v>0</v>
      </c>
      <c r="J1102" s="20">
        <f>IFERROR(VLOOKUP(A1102,[2]webService!$A:$I,6,FALSE),0)</f>
        <v>0</v>
      </c>
      <c r="K1102" s="20">
        <f>IFERROR(VLOOKUP(A1102,[2]webService!$A:$I,7,FALSE),0)</f>
        <v>0</v>
      </c>
      <c r="L1102" s="20">
        <f>IFERROR(VLOOKUP(A1102,[2]webService!$A:$I,8,FALSE),0)</f>
        <v>0</v>
      </c>
      <c r="M1102" s="28">
        <f>IFERROR(VLOOKUP(A1102,[2]webService!$A:$I,9,FALSE),0)</f>
        <v>0</v>
      </c>
      <c r="N1102" s="27">
        <f>IFERROR(VLOOKUP(A1102,[3]soaBnafar!$A:$G,2,FALSE),0)</f>
        <v>0</v>
      </c>
      <c r="O1102" s="20">
        <f>IFERROR(VLOOKUP(A1102,[3]soaBnafar!$A:$H,3,FALSE),0)</f>
        <v>0</v>
      </c>
      <c r="P1102" s="20">
        <f>IFERROR(VLOOKUP(A1102,[3]soaBnafar!$A:$G,4,FALSE),0)</f>
        <v>0</v>
      </c>
      <c r="Q1102" s="20">
        <f>IFERROR(VLOOKUP(A1102,[3]soaBnafar!$A:$G,5,FALSE),0)</f>
        <v>0</v>
      </c>
      <c r="R1102" s="20">
        <f>IFERROR(VLOOKUP(A1102,[3]soaBnafar!$A:$G,6,FALSE),0)</f>
        <v>0</v>
      </c>
      <c r="S1102" s="20">
        <f>IFERROR(VLOOKUP(A1102,[3]soaBnafar!$A:$G,7,FALSE),0)</f>
        <v>0</v>
      </c>
      <c r="T1102" s="32">
        <f t="shared" si="206"/>
        <v>26960</v>
      </c>
      <c r="U1102" s="21">
        <f t="shared" si="207"/>
        <v>30190443</v>
      </c>
      <c r="V1102" s="21">
        <f t="shared" si="208"/>
        <v>23083</v>
      </c>
      <c r="W1102" s="21">
        <f t="shared" si="209"/>
        <v>15666152</v>
      </c>
      <c r="X1102" s="21">
        <f t="shared" si="210"/>
        <v>0</v>
      </c>
      <c r="Y1102" s="33">
        <f t="shared" si="211"/>
        <v>0</v>
      </c>
      <c r="Z1102" s="4" t="str">
        <f t="shared" si="212"/>
        <v>Sim</v>
      </c>
      <c r="AA1102" s="4" t="str">
        <f t="shared" si="213"/>
        <v>Sim</v>
      </c>
      <c r="AB1102" s="4" t="str">
        <f t="shared" si="214"/>
        <v>Sim</v>
      </c>
      <c r="AC1102" s="4" t="str">
        <f t="shared" si="215"/>
        <v>Sim</v>
      </c>
      <c r="AD1102" s="4" t="str">
        <f t="shared" si="216"/>
        <v>Não</v>
      </c>
      <c r="AE1102" s="30" t="str">
        <f t="shared" si="217"/>
        <v>Não</v>
      </c>
    </row>
    <row r="1103" spans="1:31" x14ac:dyDescent="0.25">
      <c r="A1103" s="23">
        <v>260392</v>
      </c>
      <c r="B1103" s="27">
        <f>IFERROR(VLOOKUP(A1103,[1]Monitoramento_Base_somente_disp!$A:$L,5,FALSE),0)</f>
        <v>37</v>
      </c>
      <c r="C1103" s="20">
        <f>IFERROR(VLOOKUP(A1103,[1]Monitoramento_Base_somente_disp!$A:$L,6,FALSE),0)</f>
        <v>1015882</v>
      </c>
      <c r="D1103" s="20">
        <f>IFERROR(VLOOKUP(A1103,[1]Monitoramento_Base_somente_disp!$A:$L,7,FALSE),0)</f>
        <v>1290</v>
      </c>
      <c r="E1103" s="20">
        <f>IFERROR(VLOOKUP(A1103,[1]Monitoramento_Base_somente_disp!$A:$L,8,FALSE),0)</f>
        <v>644584</v>
      </c>
      <c r="F1103" s="20">
        <f>IFERROR(VLOOKUP(A1103,[1]Monitoramento_Base_somente_disp!$A:$L,9,FALSE),0)</f>
        <v>0</v>
      </c>
      <c r="G1103" s="28">
        <f>IFERROR(VLOOKUP(A1103,[1]Monitoramento_Base_somente_disp!$A:$L,10,FALSE),0)</f>
        <v>0</v>
      </c>
      <c r="H1103" s="27">
        <f>IFERROR(VLOOKUP(A1103,[2]webService!$A:$I,4,FALSE),0)</f>
        <v>0</v>
      </c>
      <c r="I1103" s="20">
        <f>IFERROR(VLOOKUP(A1103,[2]webService!$A:$II,5,FALSE),0)</f>
        <v>0</v>
      </c>
      <c r="J1103" s="20">
        <f>IFERROR(VLOOKUP(A1103,[2]webService!$A:$I,6,FALSE),0)</f>
        <v>0</v>
      </c>
      <c r="K1103" s="20">
        <f>IFERROR(VLOOKUP(A1103,[2]webService!$A:$I,7,FALSE),0)</f>
        <v>0</v>
      </c>
      <c r="L1103" s="20">
        <f>IFERROR(VLOOKUP(A1103,[2]webService!$A:$I,8,FALSE),0)</f>
        <v>0</v>
      </c>
      <c r="M1103" s="28">
        <f>IFERROR(VLOOKUP(A1103,[2]webService!$A:$I,9,FALSE),0)</f>
        <v>0</v>
      </c>
      <c r="N1103" s="27">
        <f>IFERROR(VLOOKUP(A1103,[3]soaBnafar!$A:$G,2,FALSE),0)</f>
        <v>0</v>
      </c>
      <c r="O1103" s="20">
        <f>IFERROR(VLOOKUP(A1103,[3]soaBnafar!$A:$H,3,FALSE),0)</f>
        <v>0</v>
      </c>
      <c r="P1103" s="20">
        <f>IFERROR(VLOOKUP(A1103,[3]soaBnafar!$A:$G,4,FALSE),0)</f>
        <v>0</v>
      </c>
      <c r="Q1103" s="20">
        <f>IFERROR(VLOOKUP(A1103,[3]soaBnafar!$A:$G,5,FALSE),0)</f>
        <v>0</v>
      </c>
      <c r="R1103" s="20">
        <f>IFERROR(VLOOKUP(A1103,[3]soaBnafar!$A:$G,6,FALSE),0)</f>
        <v>0</v>
      </c>
      <c r="S1103" s="20">
        <f>IFERROR(VLOOKUP(A1103,[3]soaBnafar!$A:$G,7,FALSE),0)</f>
        <v>0</v>
      </c>
      <c r="T1103" s="32">
        <f t="shared" si="206"/>
        <v>37</v>
      </c>
      <c r="U1103" s="21">
        <f t="shared" si="207"/>
        <v>1015882</v>
      </c>
      <c r="V1103" s="21">
        <f t="shared" si="208"/>
        <v>1290</v>
      </c>
      <c r="W1103" s="21">
        <f t="shared" si="209"/>
        <v>644584</v>
      </c>
      <c r="X1103" s="21">
        <f t="shared" si="210"/>
        <v>0</v>
      </c>
      <c r="Y1103" s="33">
        <f t="shared" si="211"/>
        <v>0</v>
      </c>
      <c r="Z1103" s="4" t="str">
        <f t="shared" si="212"/>
        <v>Sim</v>
      </c>
      <c r="AA1103" s="4" t="str">
        <f t="shared" si="213"/>
        <v>Sim</v>
      </c>
      <c r="AB1103" s="4" t="str">
        <f t="shared" si="214"/>
        <v>Sim</v>
      </c>
      <c r="AC1103" s="4" t="str">
        <f t="shared" si="215"/>
        <v>Sim</v>
      </c>
      <c r="AD1103" s="4" t="str">
        <f t="shared" si="216"/>
        <v>Não</v>
      </c>
      <c r="AE1103" s="30" t="str">
        <f t="shared" si="217"/>
        <v>Não</v>
      </c>
    </row>
    <row r="1104" spans="1:31" x14ac:dyDescent="0.25">
      <c r="A1104" s="23">
        <v>260410</v>
      </c>
      <c r="B1104" s="27">
        <f>IFERROR(VLOOKUP(A1104,[1]Monitoramento_Base_somente_disp!$A:$L,5,FALSE),0)</f>
        <v>1898041</v>
      </c>
      <c r="C1104" s="20">
        <f>IFERROR(VLOOKUP(A1104,[1]Monitoramento_Base_somente_disp!$A:$L,6,FALSE),0)</f>
        <v>254475180</v>
      </c>
      <c r="D1104" s="20">
        <f>IFERROR(VLOOKUP(A1104,[1]Monitoramento_Base_somente_disp!$A:$L,7,FALSE),0)</f>
        <v>979455</v>
      </c>
      <c r="E1104" s="20">
        <f>IFERROR(VLOOKUP(A1104,[1]Monitoramento_Base_somente_disp!$A:$L,8,FALSE),0)</f>
        <v>105870355</v>
      </c>
      <c r="F1104" s="20">
        <f>IFERROR(VLOOKUP(A1104,[1]Monitoramento_Base_somente_disp!$A:$L,9,FALSE),0)</f>
        <v>0</v>
      </c>
      <c r="G1104" s="28">
        <f>IFERROR(VLOOKUP(A1104,[1]Monitoramento_Base_somente_disp!$A:$L,10,FALSE),0)</f>
        <v>0</v>
      </c>
      <c r="H1104" s="27">
        <f>IFERROR(VLOOKUP(A1104,[2]webService!$A:$I,4,FALSE),0)</f>
        <v>0</v>
      </c>
      <c r="I1104" s="20">
        <f>IFERROR(VLOOKUP(A1104,[2]webService!$A:$II,5,FALSE),0)</f>
        <v>0</v>
      </c>
      <c r="J1104" s="20">
        <f>IFERROR(VLOOKUP(A1104,[2]webService!$A:$I,6,FALSE),0)</f>
        <v>0</v>
      </c>
      <c r="K1104" s="20">
        <f>IFERROR(VLOOKUP(A1104,[2]webService!$A:$I,7,FALSE),0)</f>
        <v>0</v>
      </c>
      <c r="L1104" s="20">
        <f>IFERROR(VLOOKUP(A1104,[2]webService!$A:$I,8,FALSE),0)</f>
        <v>0</v>
      </c>
      <c r="M1104" s="28">
        <f>IFERROR(VLOOKUP(A1104,[2]webService!$A:$I,9,FALSE),0)</f>
        <v>0</v>
      </c>
      <c r="N1104" s="27">
        <f>IFERROR(VLOOKUP(A1104,[3]soaBnafar!$A:$G,2,FALSE),0)</f>
        <v>0</v>
      </c>
      <c r="O1104" s="20">
        <f>IFERROR(VLOOKUP(A1104,[3]soaBnafar!$A:$H,3,FALSE),0)</f>
        <v>0</v>
      </c>
      <c r="P1104" s="20">
        <f>IFERROR(VLOOKUP(A1104,[3]soaBnafar!$A:$G,4,FALSE),0)</f>
        <v>0</v>
      </c>
      <c r="Q1104" s="20">
        <f>IFERROR(VLOOKUP(A1104,[3]soaBnafar!$A:$G,5,FALSE),0)</f>
        <v>0</v>
      </c>
      <c r="R1104" s="20">
        <f>IFERROR(VLOOKUP(A1104,[3]soaBnafar!$A:$G,6,FALSE),0)</f>
        <v>0</v>
      </c>
      <c r="S1104" s="20">
        <f>IFERROR(VLOOKUP(A1104,[3]soaBnafar!$A:$G,7,FALSE),0)</f>
        <v>0</v>
      </c>
      <c r="T1104" s="32">
        <f t="shared" si="206"/>
        <v>1898041</v>
      </c>
      <c r="U1104" s="21">
        <f t="shared" si="207"/>
        <v>254475180</v>
      </c>
      <c r="V1104" s="21">
        <f t="shared" si="208"/>
        <v>979455</v>
      </c>
      <c r="W1104" s="21">
        <f t="shared" si="209"/>
        <v>105870355</v>
      </c>
      <c r="X1104" s="21">
        <f t="shared" si="210"/>
        <v>0</v>
      </c>
      <c r="Y1104" s="33">
        <f t="shared" si="211"/>
        <v>0</v>
      </c>
      <c r="Z1104" s="4" t="str">
        <f t="shared" si="212"/>
        <v>Sim</v>
      </c>
      <c r="AA1104" s="4" t="str">
        <f t="shared" si="213"/>
        <v>Sim</v>
      </c>
      <c r="AB1104" s="4" t="str">
        <f t="shared" si="214"/>
        <v>Sim</v>
      </c>
      <c r="AC1104" s="4" t="str">
        <f t="shared" si="215"/>
        <v>Sim</v>
      </c>
      <c r="AD1104" s="4" t="str">
        <f t="shared" si="216"/>
        <v>Não</v>
      </c>
      <c r="AE1104" s="30" t="str">
        <f t="shared" si="217"/>
        <v>Não</v>
      </c>
    </row>
    <row r="1105" spans="1:31" x14ac:dyDescent="0.25">
      <c r="A1105" s="23">
        <v>260415</v>
      </c>
      <c r="B1105" s="27">
        <f>IFERROR(VLOOKUP(A1105,[1]Monitoramento_Base_somente_disp!$A:$L,5,FALSE),0)</f>
        <v>6200</v>
      </c>
      <c r="C1105" s="20">
        <f>IFERROR(VLOOKUP(A1105,[1]Monitoramento_Base_somente_disp!$A:$L,6,FALSE),0)</f>
        <v>24390096</v>
      </c>
      <c r="D1105" s="20">
        <f>IFERROR(VLOOKUP(A1105,[1]Monitoramento_Base_somente_disp!$A:$L,7,FALSE),0)</f>
        <v>6708</v>
      </c>
      <c r="E1105" s="20">
        <f>IFERROR(VLOOKUP(A1105,[1]Monitoramento_Base_somente_disp!$A:$L,8,FALSE),0)</f>
        <v>12891424</v>
      </c>
      <c r="F1105" s="20">
        <f>IFERROR(VLOOKUP(A1105,[1]Monitoramento_Base_somente_disp!$A:$L,9,FALSE),0)</f>
        <v>0</v>
      </c>
      <c r="G1105" s="28">
        <f>IFERROR(VLOOKUP(A1105,[1]Monitoramento_Base_somente_disp!$A:$L,10,FALSE),0)</f>
        <v>0</v>
      </c>
      <c r="H1105" s="27">
        <f>IFERROR(VLOOKUP(A1105,[2]webService!$A:$I,4,FALSE),0)</f>
        <v>0</v>
      </c>
      <c r="I1105" s="20">
        <f>IFERROR(VLOOKUP(A1105,[2]webService!$A:$II,5,FALSE),0)</f>
        <v>0</v>
      </c>
      <c r="J1105" s="20">
        <f>IFERROR(VLOOKUP(A1105,[2]webService!$A:$I,6,FALSE),0)</f>
        <v>0</v>
      </c>
      <c r="K1105" s="20">
        <f>IFERROR(VLOOKUP(A1105,[2]webService!$A:$I,7,FALSE),0)</f>
        <v>0</v>
      </c>
      <c r="L1105" s="20">
        <f>IFERROR(VLOOKUP(A1105,[2]webService!$A:$I,8,FALSE),0)</f>
        <v>0</v>
      </c>
      <c r="M1105" s="28">
        <f>IFERROR(VLOOKUP(A1105,[2]webService!$A:$I,9,FALSE),0)</f>
        <v>0</v>
      </c>
      <c r="N1105" s="27">
        <f>IFERROR(VLOOKUP(A1105,[3]soaBnafar!$A:$G,2,FALSE),0)</f>
        <v>0</v>
      </c>
      <c r="O1105" s="20">
        <f>IFERROR(VLOOKUP(A1105,[3]soaBnafar!$A:$H,3,FALSE),0)</f>
        <v>0</v>
      </c>
      <c r="P1105" s="20">
        <f>IFERROR(VLOOKUP(A1105,[3]soaBnafar!$A:$G,4,FALSE),0)</f>
        <v>0</v>
      </c>
      <c r="Q1105" s="20">
        <f>IFERROR(VLOOKUP(A1105,[3]soaBnafar!$A:$G,5,FALSE),0)</f>
        <v>0</v>
      </c>
      <c r="R1105" s="20">
        <f>IFERROR(VLOOKUP(A1105,[3]soaBnafar!$A:$G,6,FALSE),0)</f>
        <v>0</v>
      </c>
      <c r="S1105" s="20">
        <f>IFERROR(VLOOKUP(A1105,[3]soaBnafar!$A:$G,7,FALSE),0)</f>
        <v>0</v>
      </c>
      <c r="T1105" s="32">
        <f t="shared" si="206"/>
        <v>6200</v>
      </c>
      <c r="U1105" s="21">
        <f t="shared" si="207"/>
        <v>24390096</v>
      </c>
      <c r="V1105" s="21">
        <f t="shared" si="208"/>
        <v>6708</v>
      </c>
      <c r="W1105" s="21">
        <f t="shared" si="209"/>
        <v>12891424</v>
      </c>
      <c r="X1105" s="21">
        <f t="shared" si="210"/>
        <v>0</v>
      </c>
      <c r="Y1105" s="33">
        <f t="shared" si="211"/>
        <v>0</v>
      </c>
      <c r="Z1105" s="4" t="str">
        <f t="shared" si="212"/>
        <v>Sim</v>
      </c>
      <c r="AA1105" s="4" t="str">
        <f t="shared" si="213"/>
        <v>Sim</v>
      </c>
      <c r="AB1105" s="4" t="str">
        <f t="shared" si="214"/>
        <v>Sim</v>
      </c>
      <c r="AC1105" s="4" t="str">
        <f t="shared" si="215"/>
        <v>Sim</v>
      </c>
      <c r="AD1105" s="4" t="str">
        <f t="shared" si="216"/>
        <v>Não</v>
      </c>
      <c r="AE1105" s="30" t="str">
        <f t="shared" si="217"/>
        <v>Não</v>
      </c>
    </row>
    <row r="1106" spans="1:31" x14ac:dyDescent="0.25">
      <c r="A1106" s="23">
        <v>260430</v>
      </c>
      <c r="B1106" s="27">
        <f>IFERROR(VLOOKUP(A1106,[1]Monitoramento_Base_somente_disp!$A:$L,5,FALSE),0)</f>
        <v>24351</v>
      </c>
      <c r="C1106" s="20">
        <f>IFERROR(VLOOKUP(A1106,[1]Monitoramento_Base_somente_disp!$A:$L,6,FALSE),0)</f>
        <v>14022541</v>
      </c>
      <c r="D1106" s="20">
        <f>IFERROR(VLOOKUP(A1106,[1]Monitoramento_Base_somente_disp!$A:$L,7,FALSE),0)</f>
        <v>10319</v>
      </c>
      <c r="E1106" s="20">
        <f>IFERROR(VLOOKUP(A1106,[1]Monitoramento_Base_somente_disp!$A:$L,8,FALSE),0)</f>
        <v>7109961</v>
      </c>
      <c r="F1106" s="20">
        <f>IFERROR(VLOOKUP(A1106,[1]Monitoramento_Base_somente_disp!$A:$L,9,FALSE),0)</f>
        <v>0</v>
      </c>
      <c r="G1106" s="28">
        <f>IFERROR(VLOOKUP(A1106,[1]Monitoramento_Base_somente_disp!$A:$L,10,FALSE),0)</f>
        <v>0</v>
      </c>
      <c r="H1106" s="27">
        <f>IFERROR(VLOOKUP(A1106,[2]webService!$A:$I,4,FALSE),0)</f>
        <v>0</v>
      </c>
      <c r="I1106" s="20">
        <f>IFERROR(VLOOKUP(A1106,[2]webService!$A:$II,5,FALSE),0)</f>
        <v>0</v>
      </c>
      <c r="J1106" s="20">
        <f>IFERROR(VLOOKUP(A1106,[2]webService!$A:$I,6,FALSE),0)</f>
        <v>0</v>
      </c>
      <c r="K1106" s="20">
        <f>IFERROR(VLOOKUP(A1106,[2]webService!$A:$I,7,FALSE),0)</f>
        <v>0</v>
      </c>
      <c r="L1106" s="20">
        <f>IFERROR(VLOOKUP(A1106,[2]webService!$A:$I,8,FALSE),0)</f>
        <v>0</v>
      </c>
      <c r="M1106" s="28">
        <f>IFERROR(VLOOKUP(A1106,[2]webService!$A:$I,9,FALSE),0)</f>
        <v>0</v>
      </c>
      <c r="N1106" s="27">
        <f>IFERROR(VLOOKUP(A1106,[3]soaBnafar!$A:$G,2,FALSE),0)</f>
        <v>0</v>
      </c>
      <c r="O1106" s="20">
        <f>IFERROR(VLOOKUP(A1106,[3]soaBnafar!$A:$H,3,FALSE),0)</f>
        <v>0</v>
      </c>
      <c r="P1106" s="20">
        <f>IFERROR(VLOOKUP(A1106,[3]soaBnafar!$A:$G,4,FALSE),0)</f>
        <v>0</v>
      </c>
      <c r="Q1106" s="20">
        <f>IFERROR(VLOOKUP(A1106,[3]soaBnafar!$A:$G,5,FALSE),0)</f>
        <v>0</v>
      </c>
      <c r="R1106" s="20">
        <f>IFERROR(VLOOKUP(A1106,[3]soaBnafar!$A:$G,6,FALSE),0)</f>
        <v>0</v>
      </c>
      <c r="S1106" s="20">
        <f>IFERROR(VLOOKUP(A1106,[3]soaBnafar!$A:$G,7,FALSE),0)</f>
        <v>0</v>
      </c>
      <c r="T1106" s="32">
        <f t="shared" si="206"/>
        <v>24351</v>
      </c>
      <c r="U1106" s="21">
        <f t="shared" si="207"/>
        <v>14022541</v>
      </c>
      <c r="V1106" s="21">
        <f t="shared" si="208"/>
        <v>10319</v>
      </c>
      <c r="W1106" s="21">
        <f t="shared" si="209"/>
        <v>7109961</v>
      </c>
      <c r="X1106" s="21">
        <f t="shared" si="210"/>
        <v>0</v>
      </c>
      <c r="Y1106" s="33">
        <f t="shared" si="211"/>
        <v>0</v>
      </c>
      <c r="Z1106" s="4" t="str">
        <f t="shared" si="212"/>
        <v>Sim</v>
      </c>
      <c r="AA1106" s="4" t="str">
        <f t="shared" si="213"/>
        <v>Sim</v>
      </c>
      <c r="AB1106" s="4" t="str">
        <f t="shared" si="214"/>
        <v>Sim</v>
      </c>
      <c r="AC1106" s="4" t="str">
        <f t="shared" si="215"/>
        <v>Sim</v>
      </c>
      <c r="AD1106" s="4" t="str">
        <f t="shared" si="216"/>
        <v>Não</v>
      </c>
      <c r="AE1106" s="30" t="str">
        <f t="shared" si="217"/>
        <v>Não</v>
      </c>
    </row>
    <row r="1107" spans="1:31" x14ac:dyDescent="0.25">
      <c r="A1107" s="23">
        <v>260450</v>
      </c>
      <c r="B1107" s="27">
        <f>IFERROR(VLOOKUP(A1107,[1]Monitoramento_Base_somente_disp!$A:$L,5,FALSE),0)</f>
        <v>435</v>
      </c>
      <c r="C1107" s="20">
        <f>IFERROR(VLOOKUP(A1107,[1]Monitoramento_Base_somente_disp!$A:$L,6,FALSE),0)</f>
        <v>23755163</v>
      </c>
      <c r="D1107" s="20">
        <f>IFERROR(VLOOKUP(A1107,[1]Monitoramento_Base_somente_disp!$A:$L,7,FALSE),0)</f>
        <v>209</v>
      </c>
      <c r="E1107" s="20">
        <f>IFERROR(VLOOKUP(A1107,[1]Monitoramento_Base_somente_disp!$A:$L,8,FALSE),0)</f>
        <v>11873118</v>
      </c>
      <c r="F1107" s="20">
        <f>IFERROR(VLOOKUP(A1107,[1]Monitoramento_Base_somente_disp!$A:$L,9,FALSE),0)</f>
        <v>0</v>
      </c>
      <c r="G1107" s="28">
        <f>IFERROR(VLOOKUP(A1107,[1]Monitoramento_Base_somente_disp!$A:$L,10,FALSE),0)</f>
        <v>0</v>
      </c>
      <c r="H1107" s="27">
        <f>IFERROR(VLOOKUP(A1107,[2]webService!$A:$I,4,FALSE),0)</f>
        <v>0</v>
      </c>
      <c r="I1107" s="20">
        <f>IFERROR(VLOOKUP(A1107,[2]webService!$A:$II,5,FALSE),0)</f>
        <v>0</v>
      </c>
      <c r="J1107" s="20">
        <f>IFERROR(VLOOKUP(A1107,[2]webService!$A:$I,6,FALSE),0)</f>
        <v>0</v>
      </c>
      <c r="K1107" s="20">
        <f>IFERROR(VLOOKUP(A1107,[2]webService!$A:$I,7,FALSE),0)</f>
        <v>0</v>
      </c>
      <c r="L1107" s="20">
        <f>IFERROR(VLOOKUP(A1107,[2]webService!$A:$I,8,FALSE),0)</f>
        <v>0</v>
      </c>
      <c r="M1107" s="28">
        <f>IFERROR(VLOOKUP(A1107,[2]webService!$A:$I,9,FALSE),0)</f>
        <v>0</v>
      </c>
      <c r="N1107" s="27">
        <f>IFERROR(VLOOKUP(A1107,[3]soaBnafar!$A:$G,2,FALSE),0)</f>
        <v>0</v>
      </c>
      <c r="O1107" s="20">
        <f>IFERROR(VLOOKUP(A1107,[3]soaBnafar!$A:$H,3,FALSE),0)</f>
        <v>0</v>
      </c>
      <c r="P1107" s="20">
        <f>IFERROR(VLOOKUP(A1107,[3]soaBnafar!$A:$G,4,FALSE),0)</f>
        <v>0</v>
      </c>
      <c r="Q1107" s="20">
        <f>IFERROR(VLOOKUP(A1107,[3]soaBnafar!$A:$G,5,FALSE),0)</f>
        <v>0</v>
      </c>
      <c r="R1107" s="20">
        <f>IFERROR(VLOOKUP(A1107,[3]soaBnafar!$A:$G,6,FALSE),0)</f>
        <v>0</v>
      </c>
      <c r="S1107" s="20">
        <f>IFERROR(VLOOKUP(A1107,[3]soaBnafar!$A:$G,7,FALSE),0)</f>
        <v>0</v>
      </c>
      <c r="T1107" s="32">
        <f t="shared" si="206"/>
        <v>435</v>
      </c>
      <c r="U1107" s="21">
        <f t="shared" si="207"/>
        <v>23755163</v>
      </c>
      <c r="V1107" s="21">
        <f t="shared" si="208"/>
        <v>209</v>
      </c>
      <c r="W1107" s="21">
        <f t="shared" si="209"/>
        <v>11873118</v>
      </c>
      <c r="X1107" s="21">
        <f t="shared" si="210"/>
        <v>0</v>
      </c>
      <c r="Y1107" s="33">
        <f t="shared" si="211"/>
        <v>0</v>
      </c>
      <c r="Z1107" s="4" t="str">
        <f t="shared" si="212"/>
        <v>Sim</v>
      </c>
      <c r="AA1107" s="4" t="str">
        <f t="shared" si="213"/>
        <v>Sim</v>
      </c>
      <c r="AB1107" s="4" t="str">
        <f t="shared" si="214"/>
        <v>Sim</v>
      </c>
      <c r="AC1107" s="4" t="str">
        <f t="shared" si="215"/>
        <v>Sim</v>
      </c>
      <c r="AD1107" s="4" t="str">
        <f t="shared" si="216"/>
        <v>Não</v>
      </c>
      <c r="AE1107" s="30" t="str">
        <f t="shared" si="217"/>
        <v>Não</v>
      </c>
    </row>
    <row r="1108" spans="1:31" x14ac:dyDescent="0.25">
      <c r="A1108" s="23">
        <v>260470</v>
      </c>
      <c r="B1108" s="27">
        <f>IFERROR(VLOOKUP(A1108,[1]Monitoramento_Base_somente_disp!$A:$L,5,FALSE),0)</f>
        <v>1309</v>
      </c>
      <c r="C1108" s="20">
        <f>IFERROR(VLOOKUP(A1108,[1]Monitoramento_Base_somente_disp!$A:$L,6,FALSE),0)</f>
        <v>8497132</v>
      </c>
      <c r="D1108" s="20">
        <f>IFERROR(VLOOKUP(A1108,[1]Monitoramento_Base_somente_disp!$A:$L,7,FALSE),0)</f>
        <v>0</v>
      </c>
      <c r="E1108" s="20">
        <f>IFERROR(VLOOKUP(A1108,[1]Monitoramento_Base_somente_disp!$A:$L,8,FALSE),0)</f>
        <v>4248566</v>
      </c>
      <c r="F1108" s="20">
        <f>IFERROR(VLOOKUP(A1108,[1]Monitoramento_Base_somente_disp!$A:$L,9,FALSE),0)</f>
        <v>0</v>
      </c>
      <c r="G1108" s="28">
        <f>IFERROR(VLOOKUP(A1108,[1]Monitoramento_Base_somente_disp!$A:$L,10,FALSE),0)</f>
        <v>0</v>
      </c>
      <c r="H1108" s="27">
        <f>IFERROR(VLOOKUP(A1108,[2]webService!$A:$I,4,FALSE),0)</f>
        <v>0</v>
      </c>
      <c r="I1108" s="20">
        <f>IFERROR(VLOOKUP(A1108,[2]webService!$A:$II,5,FALSE),0)</f>
        <v>0</v>
      </c>
      <c r="J1108" s="20">
        <f>IFERROR(VLOOKUP(A1108,[2]webService!$A:$I,6,FALSE),0)</f>
        <v>0</v>
      </c>
      <c r="K1108" s="20">
        <f>IFERROR(VLOOKUP(A1108,[2]webService!$A:$I,7,FALSE),0)</f>
        <v>0</v>
      </c>
      <c r="L1108" s="20">
        <f>IFERROR(VLOOKUP(A1108,[2]webService!$A:$I,8,FALSE),0)</f>
        <v>0</v>
      </c>
      <c r="M1108" s="28">
        <f>IFERROR(VLOOKUP(A1108,[2]webService!$A:$I,9,FALSE),0)</f>
        <v>0</v>
      </c>
      <c r="N1108" s="27">
        <f>IFERROR(VLOOKUP(A1108,[3]soaBnafar!$A:$G,2,FALSE),0)</f>
        <v>0</v>
      </c>
      <c r="O1108" s="20">
        <f>IFERROR(VLOOKUP(A1108,[3]soaBnafar!$A:$H,3,FALSE),0)</f>
        <v>0</v>
      </c>
      <c r="P1108" s="20">
        <f>IFERROR(VLOOKUP(A1108,[3]soaBnafar!$A:$G,4,FALSE),0)</f>
        <v>0</v>
      </c>
      <c r="Q1108" s="20">
        <f>IFERROR(VLOOKUP(A1108,[3]soaBnafar!$A:$G,5,FALSE),0)</f>
        <v>0</v>
      </c>
      <c r="R1108" s="20">
        <f>IFERROR(VLOOKUP(A1108,[3]soaBnafar!$A:$G,6,FALSE),0)</f>
        <v>0</v>
      </c>
      <c r="S1108" s="20">
        <f>IFERROR(VLOOKUP(A1108,[3]soaBnafar!$A:$G,7,FALSE),0)</f>
        <v>0</v>
      </c>
      <c r="T1108" s="32">
        <f t="shared" si="206"/>
        <v>1309</v>
      </c>
      <c r="U1108" s="21">
        <f t="shared" si="207"/>
        <v>8497132</v>
      </c>
      <c r="V1108" s="21">
        <f t="shared" si="208"/>
        <v>0</v>
      </c>
      <c r="W1108" s="21">
        <f t="shared" si="209"/>
        <v>4248566</v>
      </c>
      <c r="X1108" s="21">
        <f t="shared" si="210"/>
        <v>0</v>
      </c>
      <c r="Y1108" s="33">
        <f t="shared" si="211"/>
        <v>0</v>
      </c>
      <c r="Z1108" s="4" t="str">
        <f t="shared" si="212"/>
        <v>Sim</v>
      </c>
      <c r="AA1108" s="4" t="str">
        <f t="shared" si="213"/>
        <v>Sim</v>
      </c>
      <c r="AB1108" s="4" t="str">
        <f t="shared" si="214"/>
        <v>Não</v>
      </c>
      <c r="AC1108" s="4" t="str">
        <f t="shared" si="215"/>
        <v>Sim</v>
      </c>
      <c r="AD1108" s="4" t="str">
        <f t="shared" si="216"/>
        <v>Não</v>
      </c>
      <c r="AE1108" s="30" t="str">
        <f t="shared" si="217"/>
        <v>Não</v>
      </c>
    </row>
    <row r="1109" spans="1:31" x14ac:dyDescent="0.25">
      <c r="A1109" s="23">
        <v>260480</v>
      </c>
      <c r="B1109" s="27">
        <f>IFERROR(VLOOKUP(A1109,[1]Monitoramento_Base_somente_disp!$A:$L,5,FALSE),0)</f>
        <v>0</v>
      </c>
      <c r="C1109" s="20">
        <f>IFERROR(VLOOKUP(A1109,[1]Monitoramento_Base_somente_disp!$A:$L,6,FALSE),0)</f>
        <v>11917724</v>
      </c>
      <c r="D1109" s="20">
        <f>IFERROR(VLOOKUP(A1109,[1]Monitoramento_Base_somente_disp!$A:$L,7,FALSE),0)</f>
        <v>0</v>
      </c>
      <c r="E1109" s="20">
        <f>IFERROR(VLOOKUP(A1109,[1]Monitoramento_Base_somente_disp!$A:$L,8,FALSE),0)</f>
        <v>5958862</v>
      </c>
      <c r="F1109" s="20">
        <f>IFERROR(VLOOKUP(A1109,[1]Monitoramento_Base_somente_disp!$A:$L,9,FALSE),0)</f>
        <v>0</v>
      </c>
      <c r="G1109" s="28">
        <f>IFERROR(VLOOKUP(A1109,[1]Monitoramento_Base_somente_disp!$A:$L,10,FALSE),0)</f>
        <v>0</v>
      </c>
      <c r="H1109" s="27">
        <f>IFERROR(VLOOKUP(A1109,[2]webService!$A:$I,4,FALSE),0)</f>
        <v>0</v>
      </c>
      <c r="I1109" s="20">
        <f>IFERROR(VLOOKUP(A1109,[2]webService!$A:$II,5,FALSE),0)</f>
        <v>0</v>
      </c>
      <c r="J1109" s="20">
        <f>IFERROR(VLOOKUP(A1109,[2]webService!$A:$I,6,FALSE),0)</f>
        <v>0</v>
      </c>
      <c r="K1109" s="20">
        <f>IFERROR(VLOOKUP(A1109,[2]webService!$A:$I,7,FALSE),0)</f>
        <v>0</v>
      </c>
      <c r="L1109" s="20">
        <f>IFERROR(VLOOKUP(A1109,[2]webService!$A:$I,8,FALSE),0)</f>
        <v>0</v>
      </c>
      <c r="M1109" s="28">
        <f>IFERROR(VLOOKUP(A1109,[2]webService!$A:$I,9,FALSE),0)</f>
        <v>0</v>
      </c>
      <c r="N1109" s="27">
        <f>IFERROR(VLOOKUP(A1109,[3]soaBnafar!$A:$G,2,FALSE),0)</f>
        <v>0</v>
      </c>
      <c r="O1109" s="20">
        <f>IFERROR(VLOOKUP(A1109,[3]soaBnafar!$A:$H,3,FALSE),0)</f>
        <v>0</v>
      </c>
      <c r="P1109" s="20">
        <f>IFERROR(VLOOKUP(A1109,[3]soaBnafar!$A:$G,4,FALSE),0)</f>
        <v>0</v>
      </c>
      <c r="Q1109" s="20">
        <f>IFERROR(VLOOKUP(A1109,[3]soaBnafar!$A:$G,5,FALSE),0)</f>
        <v>0</v>
      </c>
      <c r="R1109" s="20">
        <f>IFERROR(VLOOKUP(A1109,[3]soaBnafar!$A:$G,6,FALSE),0)</f>
        <v>0</v>
      </c>
      <c r="S1109" s="20">
        <f>IFERROR(VLOOKUP(A1109,[3]soaBnafar!$A:$G,7,FALSE),0)</f>
        <v>0</v>
      </c>
      <c r="T1109" s="32">
        <f t="shared" si="206"/>
        <v>0</v>
      </c>
      <c r="U1109" s="21">
        <f t="shared" si="207"/>
        <v>11917724</v>
      </c>
      <c r="V1109" s="21">
        <f t="shared" si="208"/>
        <v>0</v>
      </c>
      <c r="W1109" s="21">
        <f t="shared" si="209"/>
        <v>5958862</v>
      </c>
      <c r="X1109" s="21">
        <f t="shared" si="210"/>
        <v>0</v>
      </c>
      <c r="Y1109" s="33">
        <f t="shared" si="211"/>
        <v>0</v>
      </c>
      <c r="Z1109" s="4" t="str">
        <f t="shared" si="212"/>
        <v>Não</v>
      </c>
      <c r="AA1109" s="4" t="str">
        <f t="shared" si="213"/>
        <v>Sim</v>
      </c>
      <c r="AB1109" s="4" t="str">
        <f t="shared" si="214"/>
        <v>Não</v>
      </c>
      <c r="AC1109" s="4" t="str">
        <f t="shared" si="215"/>
        <v>Sim</v>
      </c>
      <c r="AD1109" s="4" t="str">
        <f t="shared" si="216"/>
        <v>Não</v>
      </c>
      <c r="AE1109" s="30" t="str">
        <f t="shared" si="217"/>
        <v>Não</v>
      </c>
    </row>
    <row r="1110" spans="1:31" x14ac:dyDescent="0.25">
      <c r="A1110" s="23">
        <v>260490</v>
      </c>
      <c r="B1110" s="27">
        <f>IFERROR(VLOOKUP(A1110,[1]Monitoramento_Base_somente_disp!$A:$L,5,FALSE),0)</f>
        <v>0</v>
      </c>
      <c r="C1110" s="20">
        <f>IFERROR(VLOOKUP(A1110,[1]Monitoramento_Base_somente_disp!$A:$L,6,FALSE),0)</f>
        <v>196140</v>
      </c>
      <c r="D1110" s="20">
        <f>IFERROR(VLOOKUP(A1110,[1]Monitoramento_Base_somente_disp!$A:$L,7,FALSE),0)</f>
        <v>0</v>
      </c>
      <c r="E1110" s="20">
        <f>IFERROR(VLOOKUP(A1110,[1]Monitoramento_Base_somente_disp!$A:$L,8,FALSE),0)</f>
        <v>98070</v>
      </c>
      <c r="F1110" s="20">
        <f>IFERROR(VLOOKUP(A1110,[1]Monitoramento_Base_somente_disp!$A:$L,9,FALSE),0)</f>
        <v>0</v>
      </c>
      <c r="G1110" s="28">
        <f>IFERROR(VLOOKUP(A1110,[1]Monitoramento_Base_somente_disp!$A:$L,10,FALSE),0)</f>
        <v>0</v>
      </c>
      <c r="H1110" s="27">
        <f>IFERROR(VLOOKUP(A1110,[2]webService!$A:$I,4,FALSE),0)</f>
        <v>0</v>
      </c>
      <c r="I1110" s="20">
        <f>IFERROR(VLOOKUP(A1110,[2]webService!$A:$II,5,FALSE),0)</f>
        <v>0</v>
      </c>
      <c r="J1110" s="20">
        <f>IFERROR(VLOOKUP(A1110,[2]webService!$A:$I,6,FALSE),0)</f>
        <v>0</v>
      </c>
      <c r="K1110" s="20">
        <f>IFERROR(VLOOKUP(A1110,[2]webService!$A:$I,7,FALSE),0)</f>
        <v>0</v>
      </c>
      <c r="L1110" s="20">
        <f>IFERROR(VLOOKUP(A1110,[2]webService!$A:$I,8,FALSE),0)</f>
        <v>0</v>
      </c>
      <c r="M1110" s="28">
        <f>IFERROR(VLOOKUP(A1110,[2]webService!$A:$I,9,FALSE),0)</f>
        <v>0</v>
      </c>
      <c r="N1110" s="27">
        <f>IFERROR(VLOOKUP(A1110,[3]soaBnafar!$A:$G,2,FALSE),0)</f>
        <v>0</v>
      </c>
      <c r="O1110" s="20">
        <f>IFERROR(VLOOKUP(A1110,[3]soaBnafar!$A:$H,3,FALSE),0)</f>
        <v>0</v>
      </c>
      <c r="P1110" s="20">
        <f>IFERROR(VLOOKUP(A1110,[3]soaBnafar!$A:$G,4,FALSE),0)</f>
        <v>0</v>
      </c>
      <c r="Q1110" s="20">
        <f>IFERROR(VLOOKUP(A1110,[3]soaBnafar!$A:$G,5,FALSE),0)</f>
        <v>0</v>
      </c>
      <c r="R1110" s="20">
        <f>IFERROR(VLOOKUP(A1110,[3]soaBnafar!$A:$G,6,FALSE),0)</f>
        <v>0</v>
      </c>
      <c r="S1110" s="20">
        <f>IFERROR(VLOOKUP(A1110,[3]soaBnafar!$A:$G,7,FALSE),0)</f>
        <v>0</v>
      </c>
      <c r="T1110" s="32">
        <f t="shared" si="206"/>
        <v>0</v>
      </c>
      <c r="U1110" s="21">
        <f t="shared" si="207"/>
        <v>196140</v>
      </c>
      <c r="V1110" s="21">
        <f t="shared" si="208"/>
        <v>0</v>
      </c>
      <c r="W1110" s="21">
        <f t="shared" si="209"/>
        <v>98070</v>
      </c>
      <c r="X1110" s="21">
        <f t="shared" si="210"/>
        <v>0</v>
      </c>
      <c r="Y1110" s="33">
        <f t="shared" si="211"/>
        <v>0</v>
      </c>
      <c r="Z1110" s="4" t="str">
        <f t="shared" si="212"/>
        <v>Não</v>
      </c>
      <c r="AA1110" s="4" t="str">
        <f t="shared" si="213"/>
        <v>Sim</v>
      </c>
      <c r="AB1110" s="4" t="str">
        <f t="shared" si="214"/>
        <v>Não</v>
      </c>
      <c r="AC1110" s="4" t="str">
        <f t="shared" si="215"/>
        <v>Sim</v>
      </c>
      <c r="AD1110" s="4" t="str">
        <f t="shared" si="216"/>
        <v>Não</v>
      </c>
      <c r="AE1110" s="30" t="str">
        <f t="shared" si="217"/>
        <v>Não</v>
      </c>
    </row>
    <row r="1111" spans="1:31" x14ac:dyDescent="0.25">
      <c r="A1111" s="23">
        <v>260500</v>
      </c>
      <c r="B1111" s="27">
        <f>IFERROR(VLOOKUP(A1111,[1]Monitoramento_Base_somente_disp!$A:$L,5,FALSE),0)</f>
        <v>28018</v>
      </c>
      <c r="C1111" s="20">
        <f>IFERROR(VLOOKUP(A1111,[1]Monitoramento_Base_somente_disp!$A:$L,6,FALSE),0)</f>
        <v>4594907</v>
      </c>
      <c r="D1111" s="20">
        <f>IFERROR(VLOOKUP(A1111,[1]Monitoramento_Base_somente_disp!$A:$L,7,FALSE),0)</f>
        <v>18210</v>
      </c>
      <c r="E1111" s="20">
        <f>IFERROR(VLOOKUP(A1111,[1]Monitoramento_Base_somente_disp!$A:$L,8,FALSE),0)</f>
        <v>2308850</v>
      </c>
      <c r="F1111" s="20">
        <f>IFERROR(VLOOKUP(A1111,[1]Monitoramento_Base_somente_disp!$A:$L,9,FALSE),0)</f>
        <v>0</v>
      </c>
      <c r="G1111" s="28">
        <f>IFERROR(VLOOKUP(A1111,[1]Monitoramento_Base_somente_disp!$A:$L,10,FALSE),0)</f>
        <v>0</v>
      </c>
      <c r="H1111" s="27">
        <f>IFERROR(VLOOKUP(A1111,[2]webService!$A:$I,4,FALSE),0)</f>
        <v>0</v>
      </c>
      <c r="I1111" s="20">
        <f>IFERROR(VLOOKUP(A1111,[2]webService!$A:$II,5,FALSE),0)</f>
        <v>0</v>
      </c>
      <c r="J1111" s="20">
        <f>IFERROR(VLOOKUP(A1111,[2]webService!$A:$I,6,FALSE),0)</f>
        <v>0</v>
      </c>
      <c r="K1111" s="20">
        <f>IFERROR(VLOOKUP(A1111,[2]webService!$A:$I,7,FALSE),0)</f>
        <v>0</v>
      </c>
      <c r="L1111" s="20">
        <f>IFERROR(VLOOKUP(A1111,[2]webService!$A:$I,8,FALSE),0)</f>
        <v>0</v>
      </c>
      <c r="M1111" s="28">
        <f>IFERROR(VLOOKUP(A1111,[2]webService!$A:$I,9,FALSE),0)</f>
        <v>0</v>
      </c>
      <c r="N1111" s="27">
        <f>IFERROR(VLOOKUP(A1111,[3]soaBnafar!$A:$G,2,FALSE),0)</f>
        <v>0</v>
      </c>
      <c r="O1111" s="20">
        <f>IFERROR(VLOOKUP(A1111,[3]soaBnafar!$A:$H,3,FALSE),0)</f>
        <v>0</v>
      </c>
      <c r="P1111" s="20">
        <f>IFERROR(VLOOKUP(A1111,[3]soaBnafar!$A:$G,4,FALSE),0)</f>
        <v>0</v>
      </c>
      <c r="Q1111" s="20">
        <f>IFERROR(VLOOKUP(A1111,[3]soaBnafar!$A:$G,5,FALSE),0)</f>
        <v>0</v>
      </c>
      <c r="R1111" s="20">
        <f>IFERROR(VLOOKUP(A1111,[3]soaBnafar!$A:$G,6,FALSE),0)</f>
        <v>0</v>
      </c>
      <c r="S1111" s="20">
        <f>IFERROR(VLOOKUP(A1111,[3]soaBnafar!$A:$G,7,FALSE),0)</f>
        <v>0</v>
      </c>
      <c r="T1111" s="32">
        <f t="shared" si="206"/>
        <v>28018</v>
      </c>
      <c r="U1111" s="21">
        <f t="shared" si="207"/>
        <v>4594907</v>
      </c>
      <c r="V1111" s="21">
        <f t="shared" si="208"/>
        <v>18210</v>
      </c>
      <c r="W1111" s="21">
        <f t="shared" si="209"/>
        <v>2308850</v>
      </c>
      <c r="X1111" s="21">
        <f t="shared" si="210"/>
        <v>0</v>
      </c>
      <c r="Y1111" s="33">
        <f t="shared" si="211"/>
        <v>0</v>
      </c>
      <c r="Z1111" s="4" t="str">
        <f t="shared" si="212"/>
        <v>Sim</v>
      </c>
      <c r="AA1111" s="4" t="str">
        <f t="shared" si="213"/>
        <v>Sim</v>
      </c>
      <c r="AB1111" s="4" t="str">
        <f t="shared" si="214"/>
        <v>Sim</v>
      </c>
      <c r="AC1111" s="4" t="str">
        <f t="shared" si="215"/>
        <v>Sim</v>
      </c>
      <c r="AD1111" s="4" t="str">
        <f t="shared" si="216"/>
        <v>Não</v>
      </c>
      <c r="AE1111" s="30" t="str">
        <f t="shared" si="217"/>
        <v>Não</v>
      </c>
    </row>
    <row r="1112" spans="1:31" x14ac:dyDescent="0.25">
      <c r="A1112" s="23">
        <v>260510</v>
      </c>
      <c r="B1112" s="27">
        <f>IFERROR(VLOOKUP(A1112,[1]Monitoramento_Base_somente_disp!$A:$L,5,FALSE),0)</f>
        <v>88740</v>
      </c>
      <c r="C1112" s="20">
        <f>IFERROR(VLOOKUP(A1112,[1]Monitoramento_Base_somente_disp!$A:$L,6,FALSE),0)</f>
        <v>17984352</v>
      </c>
      <c r="D1112" s="20">
        <f>IFERROR(VLOOKUP(A1112,[1]Monitoramento_Base_somente_disp!$A:$L,7,FALSE),0)</f>
        <v>35021</v>
      </c>
      <c r="E1112" s="20">
        <f>IFERROR(VLOOKUP(A1112,[1]Monitoramento_Base_somente_disp!$A:$L,8,FALSE),0)</f>
        <v>7666300</v>
      </c>
      <c r="F1112" s="20">
        <f>IFERROR(VLOOKUP(A1112,[1]Monitoramento_Base_somente_disp!$A:$L,9,FALSE),0)</f>
        <v>0</v>
      </c>
      <c r="G1112" s="28">
        <f>IFERROR(VLOOKUP(A1112,[1]Monitoramento_Base_somente_disp!$A:$L,10,FALSE),0)</f>
        <v>0</v>
      </c>
      <c r="H1112" s="27">
        <f>IFERROR(VLOOKUP(A1112,[2]webService!$A:$I,4,FALSE),0)</f>
        <v>0</v>
      </c>
      <c r="I1112" s="20">
        <f>IFERROR(VLOOKUP(A1112,[2]webService!$A:$II,5,FALSE),0)</f>
        <v>0</v>
      </c>
      <c r="J1112" s="20">
        <f>IFERROR(VLOOKUP(A1112,[2]webService!$A:$I,6,FALSE),0)</f>
        <v>0</v>
      </c>
      <c r="K1112" s="20">
        <f>IFERROR(VLOOKUP(A1112,[2]webService!$A:$I,7,FALSE),0)</f>
        <v>0</v>
      </c>
      <c r="L1112" s="20">
        <f>IFERROR(VLOOKUP(A1112,[2]webService!$A:$I,8,FALSE),0)</f>
        <v>0</v>
      </c>
      <c r="M1112" s="28">
        <f>IFERROR(VLOOKUP(A1112,[2]webService!$A:$I,9,FALSE),0)</f>
        <v>0</v>
      </c>
      <c r="N1112" s="27">
        <f>IFERROR(VLOOKUP(A1112,[3]soaBnafar!$A:$G,2,FALSE),0)</f>
        <v>0</v>
      </c>
      <c r="O1112" s="20">
        <f>IFERROR(VLOOKUP(A1112,[3]soaBnafar!$A:$H,3,FALSE),0)</f>
        <v>0</v>
      </c>
      <c r="P1112" s="20">
        <f>IFERROR(VLOOKUP(A1112,[3]soaBnafar!$A:$G,4,FALSE),0)</f>
        <v>0</v>
      </c>
      <c r="Q1112" s="20">
        <f>IFERROR(VLOOKUP(A1112,[3]soaBnafar!$A:$G,5,FALSE),0)</f>
        <v>0</v>
      </c>
      <c r="R1112" s="20">
        <f>IFERROR(VLOOKUP(A1112,[3]soaBnafar!$A:$G,6,FALSE),0)</f>
        <v>0</v>
      </c>
      <c r="S1112" s="20">
        <f>IFERROR(VLOOKUP(A1112,[3]soaBnafar!$A:$G,7,FALSE),0)</f>
        <v>0</v>
      </c>
      <c r="T1112" s="32">
        <f t="shared" si="206"/>
        <v>88740</v>
      </c>
      <c r="U1112" s="21">
        <f t="shared" si="207"/>
        <v>17984352</v>
      </c>
      <c r="V1112" s="21">
        <f t="shared" si="208"/>
        <v>35021</v>
      </c>
      <c r="W1112" s="21">
        <f t="shared" si="209"/>
        <v>7666300</v>
      </c>
      <c r="X1112" s="21">
        <f t="shared" si="210"/>
        <v>0</v>
      </c>
      <c r="Y1112" s="33">
        <f t="shared" si="211"/>
        <v>0</v>
      </c>
      <c r="Z1112" s="4" t="str">
        <f t="shared" si="212"/>
        <v>Sim</v>
      </c>
      <c r="AA1112" s="4" t="str">
        <f t="shared" si="213"/>
        <v>Sim</v>
      </c>
      <c r="AB1112" s="4" t="str">
        <f t="shared" si="214"/>
        <v>Sim</v>
      </c>
      <c r="AC1112" s="4" t="str">
        <f t="shared" si="215"/>
        <v>Sim</v>
      </c>
      <c r="AD1112" s="4" t="str">
        <f t="shared" si="216"/>
        <v>Não</v>
      </c>
      <c r="AE1112" s="30" t="str">
        <f t="shared" si="217"/>
        <v>Não</v>
      </c>
    </row>
    <row r="1113" spans="1:31" x14ac:dyDescent="0.25">
      <c r="A1113" s="23">
        <v>260515</v>
      </c>
      <c r="B1113" s="27">
        <f>IFERROR(VLOOKUP(A1113,[1]Monitoramento_Base_somente_disp!$A:$L,5,FALSE),0)</f>
        <v>31295</v>
      </c>
      <c r="C1113" s="20">
        <f>IFERROR(VLOOKUP(A1113,[1]Monitoramento_Base_somente_disp!$A:$L,6,FALSE),0)</f>
        <v>19983382</v>
      </c>
      <c r="D1113" s="20">
        <f>IFERROR(VLOOKUP(A1113,[1]Monitoramento_Base_somente_disp!$A:$L,7,FALSE),0)</f>
        <v>21112</v>
      </c>
      <c r="E1113" s="20">
        <f>IFERROR(VLOOKUP(A1113,[1]Monitoramento_Base_somente_disp!$A:$L,8,FALSE),0)</f>
        <v>9431440</v>
      </c>
      <c r="F1113" s="20">
        <f>IFERROR(VLOOKUP(A1113,[1]Monitoramento_Base_somente_disp!$A:$L,9,FALSE),0)</f>
        <v>0</v>
      </c>
      <c r="G1113" s="28">
        <f>IFERROR(VLOOKUP(A1113,[1]Monitoramento_Base_somente_disp!$A:$L,10,FALSE),0)</f>
        <v>0</v>
      </c>
      <c r="H1113" s="27">
        <f>IFERROR(VLOOKUP(A1113,[2]webService!$A:$I,4,FALSE),0)</f>
        <v>0</v>
      </c>
      <c r="I1113" s="20">
        <f>IFERROR(VLOOKUP(A1113,[2]webService!$A:$II,5,FALSE),0)</f>
        <v>0</v>
      </c>
      <c r="J1113" s="20">
        <f>IFERROR(VLOOKUP(A1113,[2]webService!$A:$I,6,FALSE),0)</f>
        <v>0</v>
      </c>
      <c r="K1113" s="20">
        <f>IFERROR(VLOOKUP(A1113,[2]webService!$A:$I,7,FALSE),0)</f>
        <v>0</v>
      </c>
      <c r="L1113" s="20">
        <f>IFERROR(VLOOKUP(A1113,[2]webService!$A:$I,8,FALSE),0)</f>
        <v>0</v>
      </c>
      <c r="M1113" s="28">
        <f>IFERROR(VLOOKUP(A1113,[2]webService!$A:$I,9,FALSE),0)</f>
        <v>0</v>
      </c>
      <c r="N1113" s="27">
        <f>IFERROR(VLOOKUP(A1113,[3]soaBnafar!$A:$G,2,FALSE),0)</f>
        <v>0</v>
      </c>
      <c r="O1113" s="20">
        <f>IFERROR(VLOOKUP(A1113,[3]soaBnafar!$A:$H,3,FALSE),0)</f>
        <v>0</v>
      </c>
      <c r="P1113" s="20">
        <f>IFERROR(VLOOKUP(A1113,[3]soaBnafar!$A:$G,4,FALSE),0)</f>
        <v>0</v>
      </c>
      <c r="Q1113" s="20">
        <f>IFERROR(VLOOKUP(A1113,[3]soaBnafar!$A:$G,5,FALSE),0)</f>
        <v>0</v>
      </c>
      <c r="R1113" s="20">
        <f>IFERROR(VLOOKUP(A1113,[3]soaBnafar!$A:$G,6,FALSE),0)</f>
        <v>0</v>
      </c>
      <c r="S1113" s="20">
        <f>IFERROR(VLOOKUP(A1113,[3]soaBnafar!$A:$G,7,FALSE),0)</f>
        <v>0</v>
      </c>
      <c r="T1113" s="32">
        <f t="shared" si="206"/>
        <v>31295</v>
      </c>
      <c r="U1113" s="21">
        <f t="shared" si="207"/>
        <v>19983382</v>
      </c>
      <c r="V1113" s="21">
        <f t="shared" si="208"/>
        <v>21112</v>
      </c>
      <c r="W1113" s="21">
        <f t="shared" si="209"/>
        <v>9431440</v>
      </c>
      <c r="X1113" s="21">
        <f t="shared" si="210"/>
        <v>0</v>
      </c>
      <c r="Y1113" s="33">
        <f t="shared" si="211"/>
        <v>0</v>
      </c>
      <c r="Z1113" s="4" t="str">
        <f t="shared" si="212"/>
        <v>Sim</v>
      </c>
      <c r="AA1113" s="4" t="str">
        <f t="shared" si="213"/>
        <v>Sim</v>
      </c>
      <c r="AB1113" s="4" t="str">
        <f t="shared" si="214"/>
        <v>Sim</v>
      </c>
      <c r="AC1113" s="4" t="str">
        <f t="shared" si="215"/>
        <v>Sim</v>
      </c>
      <c r="AD1113" s="4" t="str">
        <f t="shared" si="216"/>
        <v>Não</v>
      </c>
      <c r="AE1113" s="30" t="str">
        <f t="shared" si="217"/>
        <v>Não</v>
      </c>
    </row>
    <row r="1114" spans="1:31" x14ac:dyDescent="0.25">
      <c r="A1114" s="23">
        <v>260520</v>
      </c>
      <c r="B1114" s="27">
        <f>IFERROR(VLOOKUP(A1114,[1]Monitoramento_Base_somente_disp!$A:$L,5,FALSE),0)</f>
        <v>12695</v>
      </c>
      <c r="C1114" s="20">
        <f>IFERROR(VLOOKUP(A1114,[1]Monitoramento_Base_somente_disp!$A:$L,6,FALSE),0)</f>
        <v>1152094</v>
      </c>
      <c r="D1114" s="20">
        <f>IFERROR(VLOOKUP(A1114,[1]Monitoramento_Base_somente_disp!$A:$L,7,FALSE),0)</f>
        <v>7285</v>
      </c>
      <c r="E1114" s="20">
        <f>IFERROR(VLOOKUP(A1114,[1]Monitoramento_Base_somente_disp!$A:$L,8,FALSE),0)</f>
        <v>472667</v>
      </c>
      <c r="F1114" s="20">
        <f>IFERROR(VLOOKUP(A1114,[1]Monitoramento_Base_somente_disp!$A:$L,9,FALSE),0)</f>
        <v>0</v>
      </c>
      <c r="G1114" s="28">
        <f>IFERROR(VLOOKUP(A1114,[1]Monitoramento_Base_somente_disp!$A:$L,10,FALSE),0)</f>
        <v>0</v>
      </c>
      <c r="H1114" s="27">
        <f>IFERROR(VLOOKUP(A1114,[2]webService!$A:$I,4,FALSE),0)</f>
        <v>0</v>
      </c>
      <c r="I1114" s="20">
        <f>IFERROR(VLOOKUP(A1114,[2]webService!$A:$II,5,FALSE),0)</f>
        <v>0</v>
      </c>
      <c r="J1114" s="20">
        <f>IFERROR(VLOOKUP(A1114,[2]webService!$A:$I,6,FALSE),0)</f>
        <v>0</v>
      </c>
      <c r="K1114" s="20">
        <f>IFERROR(VLOOKUP(A1114,[2]webService!$A:$I,7,FALSE),0)</f>
        <v>0</v>
      </c>
      <c r="L1114" s="20">
        <f>IFERROR(VLOOKUP(A1114,[2]webService!$A:$I,8,FALSE),0)</f>
        <v>0</v>
      </c>
      <c r="M1114" s="28">
        <f>IFERROR(VLOOKUP(A1114,[2]webService!$A:$I,9,FALSE),0)</f>
        <v>0</v>
      </c>
      <c r="N1114" s="27">
        <f>IFERROR(VLOOKUP(A1114,[3]soaBnafar!$A:$G,2,FALSE),0)</f>
        <v>0</v>
      </c>
      <c r="O1114" s="20">
        <f>IFERROR(VLOOKUP(A1114,[3]soaBnafar!$A:$H,3,FALSE),0)</f>
        <v>0</v>
      </c>
      <c r="P1114" s="20">
        <f>IFERROR(VLOOKUP(A1114,[3]soaBnafar!$A:$G,4,FALSE),0)</f>
        <v>0</v>
      </c>
      <c r="Q1114" s="20">
        <f>IFERROR(VLOOKUP(A1114,[3]soaBnafar!$A:$G,5,FALSE),0)</f>
        <v>0</v>
      </c>
      <c r="R1114" s="20">
        <f>IFERROR(VLOOKUP(A1114,[3]soaBnafar!$A:$G,6,FALSE),0)</f>
        <v>0</v>
      </c>
      <c r="S1114" s="20">
        <f>IFERROR(VLOOKUP(A1114,[3]soaBnafar!$A:$G,7,FALSE),0)</f>
        <v>0</v>
      </c>
      <c r="T1114" s="32">
        <f t="shared" si="206"/>
        <v>12695</v>
      </c>
      <c r="U1114" s="21">
        <f t="shared" si="207"/>
        <v>1152094</v>
      </c>
      <c r="V1114" s="21">
        <f t="shared" si="208"/>
        <v>7285</v>
      </c>
      <c r="W1114" s="21">
        <f t="shared" si="209"/>
        <v>472667</v>
      </c>
      <c r="X1114" s="21">
        <f t="shared" si="210"/>
        <v>0</v>
      </c>
      <c r="Y1114" s="33">
        <f t="shared" si="211"/>
        <v>0</v>
      </c>
      <c r="Z1114" s="4" t="str">
        <f t="shared" si="212"/>
        <v>Sim</v>
      </c>
      <c r="AA1114" s="4" t="str">
        <f t="shared" si="213"/>
        <v>Sim</v>
      </c>
      <c r="AB1114" s="4" t="str">
        <f t="shared" si="214"/>
        <v>Sim</v>
      </c>
      <c r="AC1114" s="4" t="str">
        <f t="shared" si="215"/>
        <v>Sim</v>
      </c>
      <c r="AD1114" s="4" t="str">
        <f t="shared" si="216"/>
        <v>Não</v>
      </c>
      <c r="AE1114" s="30" t="str">
        <f t="shared" si="217"/>
        <v>Não</v>
      </c>
    </row>
    <row r="1115" spans="1:31" x14ac:dyDescent="0.25">
      <c r="A1115" s="23">
        <v>260530</v>
      </c>
      <c r="B1115" s="27">
        <f>IFERROR(VLOOKUP(A1115,[1]Monitoramento_Base_somente_disp!$A:$L,5,FALSE),0)</f>
        <v>2016</v>
      </c>
      <c r="C1115" s="20">
        <f>IFERROR(VLOOKUP(A1115,[1]Monitoramento_Base_somente_disp!$A:$L,6,FALSE),0)</f>
        <v>747493</v>
      </c>
      <c r="D1115" s="20">
        <f>IFERROR(VLOOKUP(A1115,[1]Monitoramento_Base_somente_disp!$A:$L,7,FALSE),0)</f>
        <v>390</v>
      </c>
      <c r="E1115" s="20">
        <f>IFERROR(VLOOKUP(A1115,[1]Monitoramento_Base_somente_disp!$A:$L,8,FALSE),0)</f>
        <v>389072</v>
      </c>
      <c r="F1115" s="20">
        <f>IFERROR(VLOOKUP(A1115,[1]Monitoramento_Base_somente_disp!$A:$L,9,FALSE),0)</f>
        <v>0</v>
      </c>
      <c r="G1115" s="28">
        <f>IFERROR(VLOOKUP(A1115,[1]Monitoramento_Base_somente_disp!$A:$L,10,FALSE),0)</f>
        <v>0</v>
      </c>
      <c r="H1115" s="27">
        <f>IFERROR(VLOOKUP(A1115,[2]webService!$A:$I,4,FALSE),0)</f>
        <v>0</v>
      </c>
      <c r="I1115" s="20">
        <f>IFERROR(VLOOKUP(A1115,[2]webService!$A:$II,5,FALSE),0)</f>
        <v>0</v>
      </c>
      <c r="J1115" s="20">
        <f>IFERROR(VLOOKUP(A1115,[2]webService!$A:$I,6,FALSE),0)</f>
        <v>0</v>
      </c>
      <c r="K1115" s="20">
        <f>IFERROR(VLOOKUP(A1115,[2]webService!$A:$I,7,FALSE),0)</f>
        <v>0</v>
      </c>
      <c r="L1115" s="20">
        <f>IFERROR(VLOOKUP(A1115,[2]webService!$A:$I,8,FALSE),0)</f>
        <v>0</v>
      </c>
      <c r="M1115" s="28">
        <f>IFERROR(VLOOKUP(A1115,[2]webService!$A:$I,9,FALSE),0)</f>
        <v>0</v>
      </c>
      <c r="N1115" s="27">
        <f>IFERROR(VLOOKUP(A1115,[3]soaBnafar!$A:$G,2,FALSE),0)</f>
        <v>0</v>
      </c>
      <c r="O1115" s="20">
        <f>IFERROR(VLOOKUP(A1115,[3]soaBnafar!$A:$H,3,FALSE),0)</f>
        <v>0</v>
      </c>
      <c r="P1115" s="20">
        <f>IFERROR(VLOOKUP(A1115,[3]soaBnafar!$A:$G,4,FALSE),0)</f>
        <v>0</v>
      </c>
      <c r="Q1115" s="20">
        <f>IFERROR(VLOOKUP(A1115,[3]soaBnafar!$A:$G,5,FALSE),0)</f>
        <v>0</v>
      </c>
      <c r="R1115" s="20">
        <f>IFERROR(VLOOKUP(A1115,[3]soaBnafar!$A:$G,6,FALSE),0)</f>
        <v>0</v>
      </c>
      <c r="S1115" s="20">
        <f>IFERROR(VLOOKUP(A1115,[3]soaBnafar!$A:$G,7,FALSE),0)</f>
        <v>0</v>
      </c>
      <c r="T1115" s="32">
        <f t="shared" si="206"/>
        <v>2016</v>
      </c>
      <c r="U1115" s="21">
        <f t="shared" si="207"/>
        <v>747493</v>
      </c>
      <c r="V1115" s="21">
        <f t="shared" si="208"/>
        <v>390</v>
      </c>
      <c r="W1115" s="21">
        <f t="shared" si="209"/>
        <v>389072</v>
      </c>
      <c r="X1115" s="21">
        <f t="shared" si="210"/>
        <v>0</v>
      </c>
      <c r="Y1115" s="33">
        <f t="shared" si="211"/>
        <v>0</v>
      </c>
      <c r="Z1115" s="4" t="str">
        <f t="shared" si="212"/>
        <v>Sim</v>
      </c>
      <c r="AA1115" s="4" t="str">
        <f t="shared" si="213"/>
        <v>Sim</v>
      </c>
      <c r="AB1115" s="4" t="str">
        <f t="shared" si="214"/>
        <v>Sim</v>
      </c>
      <c r="AC1115" s="4" t="str">
        <f t="shared" si="215"/>
        <v>Sim</v>
      </c>
      <c r="AD1115" s="4" t="str">
        <f t="shared" si="216"/>
        <v>Não</v>
      </c>
      <c r="AE1115" s="30" t="str">
        <f t="shared" si="217"/>
        <v>Não</v>
      </c>
    </row>
    <row r="1116" spans="1:31" x14ac:dyDescent="0.25">
      <c r="A1116" s="23">
        <v>260560</v>
      </c>
      <c r="B1116" s="27">
        <f>IFERROR(VLOOKUP(A1116,[1]Monitoramento_Base_somente_disp!$A:$L,5,FALSE),0)</f>
        <v>56012</v>
      </c>
      <c r="C1116" s="20">
        <f>IFERROR(VLOOKUP(A1116,[1]Monitoramento_Base_somente_disp!$A:$L,6,FALSE),0)</f>
        <v>15711561</v>
      </c>
      <c r="D1116" s="20">
        <f>IFERROR(VLOOKUP(A1116,[1]Monitoramento_Base_somente_disp!$A:$L,7,FALSE),0)</f>
        <v>73418</v>
      </c>
      <c r="E1116" s="20">
        <f>IFERROR(VLOOKUP(A1116,[1]Monitoramento_Base_somente_disp!$A:$L,8,FALSE),0)</f>
        <v>8082592</v>
      </c>
      <c r="F1116" s="20">
        <f>IFERROR(VLOOKUP(A1116,[1]Monitoramento_Base_somente_disp!$A:$L,9,FALSE),0)</f>
        <v>0</v>
      </c>
      <c r="G1116" s="28">
        <f>IFERROR(VLOOKUP(A1116,[1]Monitoramento_Base_somente_disp!$A:$L,10,FALSE),0)</f>
        <v>0</v>
      </c>
      <c r="H1116" s="27">
        <f>IFERROR(VLOOKUP(A1116,[2]webService!$A:$I,4,FALSE),0)</f>
        <v>0</v>
      </c>
      <c r="I1116" s="20">
        <f>IFERROR(VLOOKUP(A1116,[2]webService!$A:$II,5,FALSE),0)</f>
        <v>0</v>
      </c>
      <c r="J1116" s="20">
        <f>IFERROR(VLOOKUP(A1116,[2]webService!$A:$I,6,FALSE),0)</f>
        <v>0</v>
      </c>
      <c r="K1116" s="20">
        <f>IFERROR(VLOOKUP(A1116,[2]webService!$A:$I,7,FALSE),0)</f>
        <v>0</v>
      </c>
      <c r="L1116" s="20">
        <f>IFERROR(VLOOKUP(A1116,[2]webService!$A:$I,8,FALSE),0)</f>
        <v>0</v>
      </c>
      <c r="M1116" s="28">
        <f>IFERROR(VLOOKUP(A1116,[2]webService!$A:$I,9,FALSE),0)</f>
        <v>0</v>
      </c>
      <c r="N1116" s="27">
        <f>IFERROR(VLOOKUP(A1116,[3]soaBnafar!$A:$G,2,FALSE),0)</f>
        <v>0</v>
      </c>
      <c r="O1116" s="20">
        <f>IFERROR(VLOOKUP(A1116,[3]soaBnafar!$A:$H,3,FALSE),0)</f>
        <v>0</v>
      </c>
      <c r="P1116" s="20">
        <f>IFERROR(VLOOKUP(A1116,[3]soaBnafar!$A:$G,4,FALSE),0)</f>
        <v>0</v>
      </c>
      <c r="Q1116" s="20">
        <f>IFERROR(VLOOKUP(A1116,[3]soaBnafar!$A:$G,5,FALSE),0)</f>
        <v>0</v>
      </c>
      <c r="R1116" s="20">
        <f>IFERROR(VLOOKUP(A1116,[3]soaBnafar!$A:$G,6,FALSE),0)</f>
        <v>0</v>
      </c>
      <c r="S1116" s="20">
        <f>IFERROR(VLOOKUP(A1116,[3]soaBnafar!$A:$G,7,FALSE),0)</f>
        <v>0</v>
      </c>
      <c r="T1116" s="32">
        <f t="shared" si="206"/>
        <v>56012</v>
      </c>
      <c r="U1116" s="21">
        <f t="shared" si="207"/>
        <v>15711561</v>
      </c>
      <c r="V1116" s="21">
        <f t="shared" si="208"/>
        <v>73418</v>
      </c>
      <c r="W1116" s="21">
        <f t="shared" si="209"/>
        <v>8082592</v>
      </c>
      <c r="X1116" s="21">
        <f t="shared" si="210"/>
        <v>0</v>
      </c>
      <c r="Y1116" s="33">
        <f t="shared" si="211"/>
        <v>0</v>
      </c>
      <c r="Z1116" s="4" t="str">
        <f t="shared" si="212"/>
        <v>Sim</v>
      </c>
      <c r="AA1116" s="4" t="str">
        <f t="shared" si="213"/>
        <v>Sim</v>
      </c>
      <c r="AB1116" s="4" t="str">
        <f t="shared" si="214"/>
        <v>Sim</v>
      </c>
      <c r="AC1116" s="4" t="str">
        <f t="shared" si="215"/>
        <v>Sim</v>
      </c>
      <c r="AD1116" s="4" t="str">
        <f t="shared" si="216"/>
        <v>Não</v>
      </c>
      <c r="AE1116" s="30" t="str">
        <f t="shared" si="217"/>
        <v>Não</v>
      </c>
    </row>
    <row r="1117" spans="1:31" x14ac:dyDescent="0.25">
      <c r="A1117" s="23">
        <v>260570</v>
      </c>
      <c r="B1117" s="27">
        <f>IFERROR(VLOOKUP(A1117,[1]Monitoramento_Base_somente_disp!$A:$L,5,FALSE),0)</f>
        <v>45420</v>
      </c>
      <c r="C1117" s="20">
        <f>IFERROR(VLOOKUP(A1117,[1]Monitoramento_Base_somente_disp!$A:$L,6,FALSE),0)</f>
        <v>14362145</v>
      </c>
      <c r="D1117" s="20">
        <f>IFERROR(VLOOKUP(A1117,[1]Monitoramento_Base_somente_disp!$A:$L,7,FALSE),0)</f>
        <v>27918</v>
      </c>
      <c r="E1117" s="20">
        <f>IFERROR(VLOOKUP(A1117,[1]Monitoramento_Base_somente_disp!$A:$L,8,FALSE),0)</f>
        <v>8472616</v>
      </c>
      <c r="F1117" s="20">
        <f>IFERROR(VLOOKUP(A1117,[1]Monitoramento_Base_somente_disp!$A:$L,9,FALSE),0)</f>
        <v>0</v>
      </c>
      <c r="G1117" s="28">
        <f>IFERROR(VLOOKUP(A1117,[1]Monitoramento_Base_somente_disp!$A:$L,10,FALSE),0)</f>
        <v>0</v>
      </c>
      <c r="H1117" s="27">
        <f>IFERROR(VLOOKUP(A1117,[2]webService!$A:$I,4,FALSE),0)</f>
        <v>0</v>
      </c>
      <c r="I1117" s="20">
        <f>IFERROR(VLOOKUP(A1117,[2]webService!$A:$II,5,FALSE),0)</f>
        <v>0</v>
      </c>
      <c r="J1117" s="20">
        <f>IFERROR(VLOOKUP(A1117,[2]webService!$A:$I,6,FALSE),0)</f>
        <v>0</v>
      </c>
      <c r="K1117" s="20">
        <f>IFERROR(VLOOKUP(A1117,[2]webService!$A:$I,7,FALSE),0)</f>
        <v>0</v>
      </c>
      <c r="L1117" s="20">
        <f>IFERROR(VLOOKUP(A1117,[2]webService!$A:$I,8,FALSE),0)</f>
        <v>0</v>
      </c>
      <c r="M1117" s="28">
        <f>IFERROR(VLOOKUP(A1117,[2]webService!$A:$I,9,FALSE),0)</f>
        <v>0</v>
      </c>
      <c r="N1117" s="27">
        <f>IFERROR(VLOOKUP(A1117,[3]soaBnafar!$A:$G,2,FALSE),0)</f>
        <v>0</v>
      </c>
      <c r="O1117" s="20">
        <f>IFERROR(VLOOKUP(A1117,[3]soaBnafar!$A:$H,3,FALSE),0)</f>
        <v>0</v>
      </c>
      <c r="P1117" s="20">
        <f>IFERROR(VLOOKUP(A1117,[3]soaBnafar!$A:$G,4,FALSE),0)</f>
        <v>0</v>
      </c>
      <c r="Q1117" s="20">
        <f>IFERROR(VLOOKUP(A1117,[3]soaBnafar!$A:$G,5,FALSE),0)</f>
        <v>0</v>
      </c>
      <c r="R1117" s="20">
        <f>IFERROR(VLOOKUP(A1117,[3]soaBnafar!$A:$G,6,FALSE),0)</f>
        <v>0</v>
      </c>
      <c r="S1117" s="20">
        <f>IFERROR(VLOOKUP(A1117,[3]soaBnafar!$A:$G,7,FALSE),0)</f>
        <v>0</v>
      </c>
      <c r="T1117" s="32">
        <f t="shared" si="206"/>
        <v>45420</v>
      </c>
      <c r="U1117" s="21">
        <f t="shared" si="207"/>
        <v>14362145</v>
      </c>
      <c r="V1117" s="21">
        <f t="shared" si="208"/>
        <v>27918</v>
      </c>
      <c r="W1117" s="21">
        <f t="shared" si="209"/>
        <v>8472616</v>
      </c>
      <c r="X1117" s="21">
        <f t="shared" si="210"/>
        <v>0</v>
      </c>
      <c r="Y1117" s="33">
        <f t="shared" si="211"/>
        <v>0</v>
      </c>
      <c r="Z1117" s="4" t="str">
        <f t="shared" si="212"/>
        <v>Sim</v>
      </c>
      <c r="AA1117" s="4" t="str">
        <f t="shared" si="213"/>
        <v>Sim</v>
      </c>
      <c r="AB1117" s="4" t="str">
        <f t="shared" si="214"/>
        <v>Sim</v>
      </c>
      <c r="AC1117" s="4" t="str">
        <f t="shared" si="215"/>
        <v>Sim</v>
      </c>
      <c r="AD1117" s="4" t="str">
        <f t="shared" si="216"/>
        <v>Não</v>
      </c>
      <c r="AE1117" s="30" t="str">
        <f t="shared" si="217"/>
        <v>Não</v>
      </c>
    </row>
    <row r="1118" spans="1:31" x14ac:dyDescent="0.25">
      <c r="A1118" s="23">
        <v>260600</v>
      </c>
      <c r="B1118" s="27">
        <f>IFERROR(VLOOKUP(A1118,[1]Monitoramento_Base_somente_disp!$A:$L,5,FALSE),0)</f>
        <v>172040</v>
      </c>
      <c r="C1118" s="20">
        <f>IFERROR(VLOOKUP(A1118,[1]Monitoramento_Base_somente_disp!$A:$L,6,FALSE),0)</f>
        <v>125715729</v>
      </c>
      <c r="D1118" s="20">
        <f>IFERROR(VLOOKUP(A1118,[1]Monitoramento_Base_somente_disp!$A:$L,7,FALSE),0)</f>
        <v>106217</v>
      </c>
      <c r="E1118" s="20">
        <f>IFERROR(VLOOKUP(A1118,[1]Monitoramento_Base_somente_disp!$A:$L,8,FALSE),0)</f>
        <v>63409450</v>
      </c>
      <c r="F1118" s="20">
        <f>IFERROR(VLOOKUP(A1118,[1]Monitoramento_Base_somente_disp!$A:$L,9,FALSE),0)</f>
        <v>0</v>
      </c>
      <c r="G1118" s="28">
        <f>IFERROR(VLOOKUP(A1118,[1]Monitoramento_Base_somente_disp!$A:$L,10,FALSE),0)</f>
        <v>0</v>
      </c>
      <c r="H1118" s="27">
        <f>IFERROR(VLOOKUP(A1118,[2]webService!$A:$I,4,FALSE),0)</f>
        <v>0</v>
      </c>
      <c r="I1118" s="20">
        <f>IFERROR(VLOOKUP(A1118,[2]webService!$A:$II,5,FALSE),0)</f>
        <v>0</v>
      </c>
      <c r="J1118" s="20">
        <f>IFERROR(VLOOKUP(A1118,[2]webService!$A:$I,6,FALSE),0)</f>
        <v>0</v>
      </c>
      <c r="K1118" s="20">
        <f>IFERROR(VLOOKUP(A1118,[2]webService!$A:$I,7,FALSE),0)</f>
        <v>0</v>
      </c>
      <c r="L1118" s="20">
        <f>IFERROR(VLOOKUP(A1118,[2]webService!$A:$I,8,FALSE),0)</f>
        <v>0</v>
      </c>
      <c r="M1118" s="28">
        <f>IFERROR(VLOOKUP(A1118,[2]webService!$A:$I,9,FALSE),0)</f>
        <v>0</v>
      </c>
      <c r="N1118" s="27">
        <f>IFERROR(VLOOKUP(A1118,[3]soaBnafar!$A:$G,2,FALSE),0)</f>
        <v>0</v>
      </c>
      <c r="O1118" s="20">
        <f>IFERROR(VLOOKUP(A1118,[3]soaBnafar!$A:$H,3,FALSE),0)</f>
        <v>0</v>
      </c>
      <c r="P1118" s="20">
        <f>IFERROR(VLOOKUP(A1118,[3]soaBnafar!$A:$G,4,FALSE),0)</f>
        <v>0</v>
      </c>
      <c r="Q1118" s="20">
        <f>IFERROR(VLOOKUP(A1118,[3]soaBnafar!$A:$G,5,FALSE),0)</f>
        <v>0</v>
      </c>
      <c r="R1118" s="20">
        <f>IFERROR(VLOOKUP(A1118,[3]soaBnafar!$A:$G,6,FALSE),0)</f>
        <v>0</v>
      </c>
      <c r="S1118" s="20">
        <f>IFERROR(VLOOKUP(A1118,[3]soaBnafar!$A:$G,7,FALSE),0)</f>
        <v>0</v>
      </c>
      <c r="T1118" s="32">
        <f t="shared" si="206"/>
        <v>172040</v>
      </c>
      <c r="U1118" s="21">
        <f t="shared" si="207"/>
        <v>125715729</v>
      </c>
      <c r="V1118" s="21">
        <f t="shared" si="208"/>
        <v>106217</v>
      </c>
      <c r="W1118" s="21">
        <f t="shared" si="209"/>
        <v>63409450</v>
      </c>
      <c r="X1118" s="21">
        <f t="shared" si="210"/>
        <v>0</v>
      </c>
      <c r="Y1118" s="33">
        <f t="shared" si="211"/>
        <v>0</v>
      </c>
      <c r="Z1118" s="4" t="str">
        <f t="shared" si="212"/>
        <v>Sim</v>
      </c>
      <c r="AA1118" s="4" t="str">
        <f t="shared" si="213"/>
        <v>Sim</v>
      </c>
      <c r="AB1118" s="4" t="str">
        <f t="shared" si="214"/>
        <v>Sim</v>
      </c>
      <c r="AC1118" s="4" t="str">
        <f t="shared" si="215"/>
        <v>Sim</v>
      </c>
      <c r="AD1118" s="4" t="str">
        <f t="shared" si="216"/>
        <v>Não</v>
      </c>
      <c r="AE1118" s="30" t="str">
        <f t="shared" si="217"/>
        <v>Não</v>
      </c>
    </row>
    <row r="1119" spans="1:31" x14ac:dyDescent="0.25">
      <c r="A1119" s="23">
        <v>260630</v>
      </c>
      <c r="B1119" s="27">
        <f>IFERROR(VLOOKUP(A1119,[1]Monitoramento_Base_somente_disp!$A:$L,5,FALSE),0)</f>
        <v>24609</v>
      </c>
      <c r="C1119" s="20">
        <f>IFERROR(VLOOKUP(A1119,[1]Monitoramento_Base_somente_disp!$A:$L,6,FALSE),0)</f>
        <v>15787525</v>
      </c>
      <c r="D1119" s="20">
        <f>IFERROR(VLOOKUP(A1119,[1]Monitoramento_Base_somente_disp!$A:$L,7,FALSE),0)</f>
        <v>5092</v>
      </c>
      <c r="E1119" s="20">
        <f>IFERROR(VLOOKUP(A1119,[1]Monitoramento_Base_somente_disp!$A:$L,8,FALSE),0)</f>
        <v>6838424</v>
      </c>
      <c r="F1119" s="20">
        <f>IFERROR(VLOOKUP(A1119,[1]Monitoramento_Base_somente_disp!$A:$L,9,FALSE),0)</f>
        <v>0</v>
      </c>
      <c r="G1119" s="28">
        <f>IFERROR(VLOOKUP(A1119,[1]Monitoramento_Base_somente_disp!$A:$L,10,FALSE),0)</f>
        <v>0</v>
      </c>
      <c r="H1119" s="27">
        <f>IFERROR(VLOOKUP(A1119,[2]webService!$A:$I,4,FALSE),0)</f>
        <v>0</v>
      </c>
      <c r="I1119" s="20">
        <f>IFERROR(VLOOKUP(A1119,[2]webService!$A:$II,5,FALSE),0)</f>
        <v>0</v>
      </c>
      <c r="J1119" s="20">
        <f>IFERROR(VLOOKUP(A1119,[2]webService!$A:$I,6,FALSE),0)</f>
        <v>0</v>
      </c>
      <c r="K1119" s="20">
        <f>IFERROR(VLOOKUP(A1119,[2]webService!$A:$I,7,FALSE),0)</f>
        <v>0</v>
      </c>
      <c r="L1119" s="20">
        <f>IFERROR(VLOOKUP(A1119,[2]webService!$A:$I,8,FALSE),0)</f>
        <v>0</v>
      </c>
      <c r="M1119" s="28">
        <f>IFERROR(VLOOKUP(A1119,[2]webService!$A:$I,9,FALSE),0)</f>
        <v>0</v>
      </c>
      <c r="N1119" s="27">
        <f>IFERROR(VLOOKUP(A1119,[3]soaBnafar!$A:$G,2,FALSE),0)</f>
        <v>0</v>
      </c>
      <c r="O1119" s="20">
        <f>IFERROR(VLOOKUP(A1119,[3]soaBnafar!$A:$H,3,FALSE),0)</f>
        <v>0</v>
      </c>
      <c r="P1119" s="20">
        <f>IFERROR(VLOOKUP(A1119,[3]soaBnafar!$A:$G,4,FALSE),0)</f>
        <v>0</v>
      </c>
      <c r="Q1119" s="20">
        <f>IFERROR(VLOOKUP(A1119,[3]soaBnafar!$A:$G,5,FALSE),0)</f>
        <v>0</v>
      </c>
      <c r="R1119" s="20">
        <f>IFERROR(VLOOKUP(A1119,[3]soaBnafar!$A:$G,6,FALSE),0)</f>
        <v>0</v>
      </c>
      <c r="S1119" s="20">
        <f>IFERROR(VLOOKUP(A1119,[3]soaBnafar!$A:$G,7,FALSE),0)</f>
        <v>0</v>
      </c>
      <c r="T1119" s="32">
        <f t="shared" si="206"/>
        <v>24609</v>
      </c>
      <c r="U1119" s="21">
        <f t="shared" si="207"/>
        <v>15787525</v>
      </c>
      <c r="V1119" s="21">
        <f t="shared" si="208"/>
        <v>5092</v>
      </c>
      <c r="W1119" s="21">
        <f t="shared" si="209"/>
        <v>6838424</v>
      </c>
      <c r="X1119" s="21">
        <f t="shared" si="210"/>
        <v>0</v>
      </c>
      <c r="Y1119" s="33">
        <f t="shared" si="211"/>
        <v>0</v>
      </c>
      <c r="Z1119" s="4" t="str">
        <f t="shared" si="212"/>
        <v>Sim</v>
      </c>
      <c r="AA1119" s="4" t="str">
        <f t="shared" si="213"/>
        <v>Sim</v>
      </c>
      <c r="AB1119" s="4" t="str">
        <f t="shared" si="214"/>
        <v>Sim</v>
      </c>
      <c r="AC1119" s="4" t="str">
        <f t="shared" si="215"/>
        <v>Sim</v>
      </c>
      <c r="AD1119" s="4" t="str">
        <f t="shared" si="216"/>
        <v>Não</v>
      </c>
      <c r="AE1119" s="30" t="str">
        <f t="shared" si="217"/>
        <v>Não</v>
      </c>
    </row>
    <row r="1120" spans="1:31" x14ac:dyDescent="0.25">
      <c r="A1120" s="23">
        <v>260640</v>
      </c>
      <c r="B1120" s="27">
        <f>IFERROR(VLOOKUP(A1120,[1]Monitoramento_Base_somente_disp!$A:$L,5,FALSE),0)</f>
        <v>72270</v>
      </c>
      <c r="C1120" s="20">
        <f>IFERROR(VLOOKUP(A1120,[1]Monitoramento_Base_somente_disp!$A:$L,6,FALSE),0)</f>
        <v>73850149</v>
      </c>
      <c r="D1120" s="20">
        <f>IFERROR(VLOOKUP(A1120,[1]Monitoramento_Base_somente_disp!$A:$L,7,FALSE),0)</f>
        <v>68129</v>
      </c>
      <c r="E1120" s="20">
        <f>IFERROR(VLOOKUP(A1120,[1]Monitoramento_Base_somente_disp!$A:$L,8,FALSE),0)</f>
        <v>56759772</v>
      </c>
      <c r="F1120" s="20">
        <f>IFERROR(VLOOKUP(A1120,[1]Monitoramento_Base_somente_disp!$A:$L,9,FALSE),0)</f>
        <v>0</v>
      </c>
      <c r="G1120" s="28">
        <f>IFERROR(VLOOKUP(A1120,[1]Monitoramento_Base_somente_disp!$A:$L,10,FALSE),0)</f>
        <v>0</v>
      </c>
      <c r="H1120" s="27">
        <f>IFERROR(VLOOKUP(A1120,[2]webService!$A:$I,4,FALSE),0)</f>
        <v>0</v>
      </c>
      <c r="I1120" s="20">
        <f>IFERROR(VLOOKUP(A1120,[2]webService!$A:$II,5,FALSE),0)</f>
        <v>0</v>
      </c>
      <c r="J1120" s="20">
        <f>IFERROR(VLOOKUP(A1120,[2]webService!$A:$I,6,FALSE),0)</f>
        <v>0</v>
      </c>
      <c r="K1120" s="20">
        <f>IFERROR(VLOOKUP(A1120,[2]webService!$A:$I,7,FALSE),0)</f>
        <v>0</v>
      </c>
      <c r="L1120" s="20">
        <f>IFERROR(VLOOKUP(A1120,[2]webService!$A:$I,8,FALSE),0)</f>
        <v>0</v>
      </c>
      <c r="M1120" s="28">
        <f>IFERROR(VLOOKUP(A1120,[2]webService!$A:$I,9,FALSE),0)</f>
        <v>0</v>
      </c>
      <c r="N1120" s="27">
        <f>IFERROR(VLOOKUP(A1120,[3]soaBnafar!$A:$G,2,FALSE),0)</f>
        <v>0</v>
      </c>
      <c r="O1120" s="20">
        <f>IFERROR(VLOOKUP(A1120,[3]soaBnafar!$A:$H,3,FALSE),0)</f>
        <v>0</v>
      </c>
      <c r="P1120" s="20">
        <f>IFERROR(VLOOKUP(A1120,[3]soaBnafar!$A:$G,4,FALSE),0)</f>
        <v>0</v>
      </c>
      <c r="Q1120" s="20">
        <f>IFERROR(VLOOKUP(A1120,[3]soaBnafar!$A:$G,5,FALSE),0)</f>
        <v>0</v>
      </c>
      <c r="R1120" s="20">
        <f>IFERROR(VLOOKUP(A1120,[3]soaBnafar!$A:$G,6,FALSE),0)</f>
        <v>0</v>
      </c>
      <c r="S1120" s="20">
        <f>IFERROR(VLOOKUP(A1120,[3]soaBnafar!$A:$G,7,FALSE),0)</f>
        <v>0</v>
      </c>
      <c r="T1120" s="32">
        <f t="shared" si="206"/>
        <v>72270</v>
      </c>
      <c r="U1120" s="21">
        <f t="shared" si="207"/>
        <v>73850149</v>
      </c>
      <c r="V1120" s="21">
        <f t="shared" si="208"/>
        <v>68129</v>
      </c>
      <c r="W1120" s="21">
        <f t="shared" si="209"/>
        <v>56759772</v>
      </c>
      <c r="X1120" s="21">
        <f t="shared" si="210"/>
        <v>0</v>
      </c>
      <c r="Y1120" s="33">
        <f t="shared" si="211"/>
        <v>0</v>
      </c>
      <c r="Z1120" s="4" t="str">
        <f t="shared" si="212"/>
        <v>Sim</v>
      </c>
      <c r="AA1120" s="4" t="str">
        <f t="shared" si="213"/>
        <v>Sim</v>
      </c>
      <c r="AB1120" s="4" t="str">
        <f t="shared" si="214"/>
        <v>Sim</v>
      </c>
      <c r="AC1120" s="4" t="str">
        <f t="shared" si="215"/>
        <v>Sim</v>
      </c>
      <c r="AD1120" s="4" t="str">
        <f t="shared" si="216"/>
        <v>Não</v>
      </c>
      <c r="AE1120" s="30" t="str">
        <f t="shared" si="217"/>
        <v>Não</v>
      </c>
    </row>
    <row r="1121" spans="1:31" x14ac:dyDescent="0.25">
      <c r="A1121" s="23">
        <v>260650</v>
      </c>
      <c r="B1121" s="27">
        <f>IFERROR(VLOOKUP(A1121,[1]Monitoramento_Base_somente_disp!$A:$L,5,FALSE),0)</f>
        <v>14472</v>
      </c>
      <c r="C1121" s="20">
        <f>IFERROR(VLOOKUP(A1121,[1]Monitoramento_Base_somente_disp!$A:$L,6,FALSE),0)</f>
        <v>20059077</v>
      </c>
      <c r="D1121" s="20">
        <f>IFERROR(VLOOKUP(A1121,[1]Monitoramento_Base_somente_disp!$A:$L,7,FALSE),0)</f>
        <v>1287</v>
      </c>
      <c r="E1121" s="20">
        <f>IFERROR(VLOOKUP(A1121,[1]Monitoramento_Base_somente_disp!$A:$L,8,FALSE),0)</f>
        <v>4505275</v>
      </c>
      <c r="F1121" s="20">
        <f>IFERROR(VLOOKUP(A1121,[1]Monitoramento_Base_somente_disp!$A:$L,9,FALSE),0)</f>
        <v>0</v>
      </c>
      <c r="G1121" s="28">
        <f>IFERROR(VLOOKUP(A1121,[1]Monitoramento_Base_somente_disp!$A:$L,10,FALSE),0)</f>
        <v>0</v>
      </c>
      <c r="H1121" s="27">
        <f>IFERROR(VLOOKUP(A1121,[2]webService!$A:$I,4,FALSE),0)</f>
        <v>0</v>
      </c>
      <c r="I1121" s="20">
        <f>IFERROR(VLOOKUP(A1121,[2]webService!$A:$II,5,FALSE),0)</f>
        <v>0</v>
      </c>
      <c r="J1121" s="20">
        <f>IFERROR(VLOOKUP(A1121,[2]webService!$A:$I,6,FALSE),0)</f>
        <v>0</v>
      </c>
      <c r="K1121" s="20">
        <f>IFERROR(VLOOKUP(A1121,[2]webService!$A:$I,7,FALSE),0)</f>
        <v>0</v>
      </c>
      <c r="L1121" s="20">
        <f>IFERROR(VLOOKUP(A1121,[2]webService!$A:$I,8,FALSE),0)</f>
        <v>0</v>
      </c>
      <c r="M1121" s="28">
        <f>IFERROR(VLOOKUP(A1121,[2]webService!$A:$I,9,FALSE),0)</f>
        <v>0</v>
      </c>
      <c r="N1121" s="27">
        <f>IFERROR(VLOOKUP(A1121,[3]soaBnafar!$A:$G,2,FALSE),0)</f>
        <v>0</v>
      </c>
      <c r="O1121" s="20">
        <f>IFERROR(VLOOKUP(A1121,[3]soaBnafar!$A:$H,3,FALSE),0)</f>
        <v>0</v>
      </c>
      <c r="P1121" s="20">
        <f>IFERROR(VLOOKUP(A1121,[3]soaBnafar!$A:$G,4,FALSE),0)</f>
        <v>0</v>
      </c>
      <c r="Q1121" s="20">
        <f>IFERROR(VLOOKUP(A1121,[3]soaBnafar!$A:$G,5,FALSE),0)</f>
        <v>0</v>
      </c>
      <c r="R1121" s="20">
        <f>IFERROR(VLOOKUP(A1121,[3]soaBnafar!$A:$G,6,FALSE),0)</f>
        <v>0</v>
      </c>
      <c r="S1121" s="20">
        <f>IFERROR(VLOOKUP(A1121,[3]soaBnafar!$A:$G,7,FALSE),0)</f>
        <v>0</v>
      </c>
      <c r="T1121" s="32">
        <f t="shared" si="206"/>
        <v>14472</v>
      </c>
      <c r="U1121" s="21">
        <f t="shared" si="207"/>
        <v>20059077</v>
      </c>
      <c r="V1121" s="21">
        <f t="shared" si="208"/>
        <v>1287</v>
      </c>
      <c r="W1121" s="21">
        <f t="shared" si="209"/>
        <v>4505275</v>
      </c>
      <c r="X1121" s="21">
        <f t="shared" si="210"/>
        <v>0</v>
      </c>
      <c r="Y1121" s="33">
        <f t="shared" si="211"/>
        <v>0</v>
      </c>
      <c r="Z1121" s="4" t="str">
        <f t="shared" si="212"/>
        <v>Sim</v>
      </c>
      <c r="AA1121" s="4" t="str">
        <f t="shared" si="213"/>
        <v>Sim</v>
      </c>
      <c r="AB1121" s="4" t="str">
        <f t="shared" si="214"/>
        <v>Sim</v>
      </c>
      <c r="AC1121" s="4" t="str">
        <f t="shared" si="215"/>
        <v>Sim</v>
      </c>
      <c r="AD1121" s="4" t="str">
        <f t="shared" si="216"/>
        <v>Não</v>
      </c>
      <c r="AE1121" s="30" t="str">
        <f t="shared" si="217"/>
        <v>Não</v>
      </c>
    </row>
    <row r="1122" spans="1:31" x14ac:dyDescent="0.25">
      <c r="A1122" s="23">
        <v>260660</v>
      </c>
      <c r="B1122" s="27">
        <f>IFERROR(VLOOKUP(A1122,[1]Monitoramento_Base_somente_disp!$A:$L,5,FALSE),0)</f>
        <v>25425</v>
      </c>
      <c r="C1122" s="20">
        <f>IFERROR(VLOOKUP(A1122,[1]Monitoramento_Base_somente_disp!$A:$L,6,FALSE),0)</f>
        <v>9724800</v>
      </c>
      <c r="D1122" s="20">
        <f>IFERROR(VLOOKUP(A1122,[1]Monitoramento_Base_somente_disp!$A:$L,7,FALSE),0)</f>
        <v>50580</v>
      </c>
      <c r="E1122" s="20">
        <f>IFERROR(VLOOKUP(A1122,[1]Monitoramento_Base_somente_disp!$A:$L,8,FALSE),0)</f>
        <v>10004880</v>
      </c>
      <c r="F1122" s="20">
        <f>IFERROR(VLOOKUP(A1122,[1]Monitoramento_Base_somente_disp!$A:$L,9,FALSE),0)</f>
        <v>0</v>
      </c>
      <c r="G1122" s="28">
        <f>IFERROR(VLOOKUP(A1122,[1]Monitoramento_Base_somente_disp!$A:$L,10,FALSE),0)</f>
        <v>0</v>
      </c>
      <c r="H1122" s="27">
        <f>IFERROR(VLOOKUP(A1122,[2]webService!$A:$I,4,FALSE),0)</f>
        <v>0</v>
      </c>
      <c r="I1122" s="20">
        <f>IFERROR(VLOOKUP(A1122,[2]webService!$A:$II,5,FALSE),0)</f>
        <v>0</v>
      </c>
      <c r="J1122" s="20">
        <f>IFERROR(VLOOKUP(A1122,[2]webService!$A:$I,6,FALSE),0)</f>
        <v>0</v>
      </c>
      <c r="K1122" s="20">
        <f>IFERROR(VLOOKUP(A1122,[2]webService!$A:$I,7,FALSE),0)</f>
        <v>0</v>
      </c>
      <c r="L1122" s="20">
        <f>IFERROR(VLOOKUP(A1122,[2]webService!$A:$I,8,FALSE),0)</f>
        <v>0</v>
      </c>
      <c r="M1122" s="28">
        <f>IFERROR(VLOOKUP(A1122,[2]webService!$A:$I,9,FALSE),0)</f>
        <v>0</v>
      </c>
      <c r="N1122" s="27">
        <f>IFERROR(VLOOKUP(A1122,[3]soaBnafar!$A:$G,2,FALSE),0)</f>
        <v>0</v>
      </c>
      <c r="O1122" s="20">
        <f>IFERROR(VLOOKUP(A1122,[3]soaBnafar!$A:$H,3,FALSE),0)</f>
        <v>0</v>
      </c>
      <c r="P1122" s="20">
        <f>IFERROR(VLOOKUP(A1122,[3]soaBnafar!$A:$G,4,FALSE),0)</f>
        <v>0</v>
      </c>
      <c r="Q1122" s="20">
        <f>IFERROR(VLOOKUP(A1122,[3]soaBnafar!$A:$G,5,FALSE),0)</f>
        <v>0</v>
      </c>
      <c r="R1122" s="20">
        <f>IFERROR(VLOOKUP(A1122,[3]soaBnafar!$A:$G,6,FALSE),0)</f>
        <v>0</v>
      </c>
      <c r="S1122" s="20">
        <f>IFERROR(VLOOKUP(A1122,[3]soaBnafar!$A:$G,7,FALSE),0)</f>
        <v>0</v>
      </c>
      <c r="T1122" s="32">
        <f t="shared" si="206"/>
        <v>25425</v>
      </c>
      <c r="U1122" s="21">
        <f t="shared" si="207"/>
        <v>9724800</v>
      </c>
      <c r="V1122" s="21">
        <f t="shared" si="208"/>
        <v>50580</v>
      </c>
      <c r="W1122" s="21">
        <f t="shared" si="209"/>
        <v>10004880</v>
      </c>
      <c r="X1122" s="21">
        <f t="shared" si="210"/>
        <v>0</v>
      </c>
      <c r="Y1122" s="33">
        <f t="shared" si="211"/>
        <v>0</v>
      </c>
      <c r="Z1122" s="4" t="str">
        <f t="shared" si="212"/>
        <v>Sim</v>
      </c>
      <c r="AA1122" s="4" t="str">
        <f t="shared" si="213"/>
        <v>Sim</v>
      </c>
      <c r="AB1122" s="4" t="str">
        <f t="shared" si="214"/>
        <v>Sim</v>
      </c>
      <c r="AC1122" s="4" t="str">
        <f t="shared" si="215"/>
        <v>Sim</v>
      </c>
      <c r="AD1122" s="4" t="str">
        <f t="shared" si="216"/>
        <v>Não</v>
      </c>
      <c r="AE1122" s="30" t="str">
        <f t="shared" si="217"/>
        <v>Não</v>
      </c>
    </row>
    <row r="1123" spans="1:31" x14ac:dyDescent="0.25">
      <c r="A1123" s="23">
        <v>260670</v>
      </c>
      <c r="B1123" s="27">
        <f>IFERROR(VLOOKUP(A1123,[1]Monitoramento_Base_somente_disp!$A:$L,5,FALSE),0)</f>
        <v>0</v>
      </c>
      <c r="C1123" s="20">
        <f>IFERROR(VLOOKUP(A1123,[1]Monitoramento_Base_somente_disp!$A:$L,6,FALSE),0)</f>
        <v>2389604</v>
      </c>
      <c r="D1123" s="20">
        <f>IFERROR(VLOOKUP(A1123,[1]Monitoramento_Base_somente_disp!$A:$L,7,FALSE),0)</f>
        <v>0</v>
      </c>
      <c r="E1123" s="20">
        <f>IFERROR(VLOOKUP(A1123,[1]Monitoramento_Base_somente_disp!$A:$L,8,FALSE),0)</f>
        <v>1233583</v>
      </c>
      <c r="F1123" s="20">
        <f>IFERROR(VLOOKUP(A1123,[1]Monitoramento_Base_somente_disp!$A:$L,9,FALSE),0)</f>
        <v>0</v>
      </c>
      <c r="G1123" s="28">
        <f>IFERROR(VLOOKUP(A1123,[1]Monitoramento_Base_somente_disp!$A:$L,10,FALSE),0)</f>
        <v>0</v>
      </c>
      <c r="H1123" s="27">
        <f>IFERROR(VLOOKUP(A1123,[2]webService!$A:$I,4,FALSE),0)</f>
        <v>0</v>
      </c>
      <c r="I1123" s="20">
        <f>IFERROR(VLOOKUP(A1123,[2]webService!$A:$II,5,FALSE),0)</f>
        <v>0</v>
      </c>
      <c r="J1123" s="20">
        <f>IFERROR(VLOOKUP(A1123,[2]webService!$A:$I,6,FALSE),0)</f>
        <v>0</v>
      </c>
      <c r="K1123" s="20">
        <f>IFERROR(VLOOKUP(A1123,[2]webService!$A:$I,7,FALSE),0)</f>
        <v>0</v>
      </c>
      <c r="L1123" s="20">
        <f>IFERROR(VLOOKUP(A1123,[2]webService!$A:$I,8,FALSE),0)</f>
        <v>0</v>
      </c>
      <c r="M1123" s="28">
        <f>IFERROR(VLOOKUP(A1123,[2]webService!$A:$I,9,FALSE),0)</f>
        <v>0</v>
      </c>
      <c r="N1123" s="27">
        <f>IFERROR(VLOOKUP(A1123,[3]soaBnafar!$A:$G,2,FALSE),0)</f>
        <v>0</v>
      </c>
      <c r="O1123" s="20">
        <f>IFERROR(VLOOKUP(A1123,[3]soaBnafar!$A:$H,3,FALSE),0)</f>
        <v>0</v>
      </c>
      <c r="P1123" s="20">
        <f>IFERROR(VLOOKUP(A1123,[3]soaBnafar!$A:$G,4,FALSE),0)</f>
        <v>0</v>
      </c>
      <c r="Q1123" s="20">
        <f>IFERROR(VLOOKUP(A1123,[3]soaBnafar!$A:$G,5,FALSE),0)</f>
        <v>0</v>
      </c>
      <c r="R1123" s="20">
        <f>IFERROR(VLOOKUP(A1123,[3]soaBnafar!$A:$G,6,FALSE),0)</f>
        <v>0</v>
      </c>
      <c r="S1123" s="20">
        <f>IFERROR(VLOOKUP(A1123,[3]soaBnafar!$A:$G,7,FALSE),0)</f>
        <v>0</v>
      </c>
      <c r="T1123" s="32">
        <f t="shared" si="206"/>
        <v>0</v>
      </c>
      <c r="U1123" s="21">
        <f t="shared" si="207"/>
        <v>2389604</v>
      </c>
      <c r="V1123" s="21">
        <f t="shared" si="208"/>
        <v>0</v>
      </c>
      <c r="W1123" s="21">
        <f t="shared" si="209"/>
        <v>1233583</v>
      </c>
      <c r="X1123" s="21">
        <f t="shared" si="210"/>
        <v>0</v>
      </c>
      <c r="Y1123" s="33">
        <f t="shared" si="211"/>
        <v>0</v>
      </c>
      <c r="Z1123" s="4" t="str">
        <f t="shared" si="212"/>
        <v>Não</v>
      </c>
      <c r="AA1123" s="4" t="str">
        <f t="shared" si="213"/>
        <v>Sim</v>
      </c>
      <c r="AB1123" s="4" t="str">
        <f t="shared" si="214"/>
        <v>Não</v>
      </c>
      <c r="AC1123" s="4" t="str">
        <f t="shared" si="215"/>
        <v>Sim</v>
      </c>
      <c r="AD1123" s="4" t="str">
        <f t="shared" si="216"/>
        <v>Não</v>
      </c>
      <c r="AE1123" s="30" t="str">
        <f t="shared" si="217"/>
        <v>Não</v>
      </c>
    </row>
    <row r="1124" spans="1:31" x14ac:dyDescent="0.25">
      <c r="A1124" s="23">
        <v>260680</v>
      </c>
      <c r="B1124" s="27">
        <f>IFERROR(VLOOKUP(A1124,[1]Monitoramento_Base_somente_disp!$A:$L,5,FALSE),0)</f>
        <v>2719</v>
      </c>
      <c r="C1124" s="20">
        <f>IFERROR(VLOOKUP(A1124,[1]Monitoramento_Base_somente_disp!$A:$L,6,FALSE),0)</f>
        <v>70330400</v>
      </c>
      <c r="D1124" s="20">
        <f>IFERROR(VLOOKUP(A1124,[1]Monitoramento_Base_somente_disp!$A:$L,7,FALSE),0)</f>
        <v>2382</v>
      </c>
      <c r="E1124" s="20">
        <f>IFERROR(VLOOKUP(A1124,[1]Monitoramento_Base_somente_disp!$A:$L,8,FALSE),0)</f>
        <v>47442021</v>
      </c>
      <c r="F1124" s="20">
        <f>IFERROR(VLOOKUP(A1124,[1]Monitoramento_Base_somente_disp!$A:$L,9,FALSE),0)</f>
        <v>0</v>
      </c>
      <c r="G1124" s="28">
        <f>IFERROR(VLOOKUP(A1124,[1]Monitoramento_Base_somente_disp!$A:$L,10,FALSE),0)</f>
        <v>0</v>
      </c>
      <c r="H1124" s="27">
        <f>IFERROR(VLOOKUP(A1124,[2]webService!$A:$I,4,FALSE),0)</f>
        <v>0</v>
      </c>
      <c r="I1124" s="20">
        <f>IFERROR(VLOOKUP(A1124,[2]webService!$A:$II,5,FALSE),0)</f>
        <v>0</v>
      </c>
      <c r="J1124" s="20">
        <f>IFERROR(VLOOKUP(A1124,[2]webService!$A:$I,6,FALSE),0)</f>
        <v>0</v>
      </c>
      <c r="K1124" s="20">
        <f>IFERROR(VLOOKUP(A1124,[2]webService!$A:$I,7,FALSE),0)</f>
        <v>0</v>
      </c>
      <c r="L1124" s="20">
        <f>IFERROR(VLOOKUP(A1124,[2]webService!$A:$I,8,FALSE),0)</f>
        <v>0</v>
      </c>
      <c r="M1124" s="28">
        <f>IFERROR(VLOOKUP(A1124,[2]webService!$A:$I,9,FALSE),0)</f>
        <v>0</v>
      </c>
      <c r="N1124" s="27">
        <f>IFERROR(VLOOKUP(A1124,[3]soaBnafar!$A:$G,2,FALSE),0)</f>
        <v>0</v>
      </c>
      <c r="O1124" s="20">
        <f>IFERROR(VLOOKUP(A1124,[3]soaBnafar!$A:$H,3,FALSE),0)</f>
        <v>0</v>
      </c>
      <c r="P1124" s="20">
        <f>IFERROR(VLOOKUP(A1124,[3]soaBnafar!$A:$G,4,FALSE),0)</f>
        <v>0</v>
      </c>
      <c r="Q1124" s="20">
        <f>IFERROR(VLOOKUP(A1124,[3]soaBnafar!$A:$G,5,FALSE),0)</f>
        <v>0</v>
      </c>
      <c r="R1124" s="20">
        <f>IFERROR(VLOOKUP(A1124,[3]soaBnafar!$A:$G,6,FALSE),0)</f>
        <v>0</v>
      </c>
      <c r="S1124" s="20">
        <f>IFERROR(VLOOKUP(A1124,[3]soaBnafar!$A:$G,7,FALSE),0)</f>
        <v>0</v>
      </c>
      <c r="T1124" s="32">
        <f t="shared" si="206"/>
        <v>2719</v>
      </c>
      <c r="U1124" s="21">
        <f t="shared" si="207"/>
        <v>70330400</v>
      </c>
      <c r="V1124" s="21">
        <f t="shared" si="208"/>
        <v>2382</v>
      </c>
      <c r="W1124" s="21">
        <f t="shared" si="209"/>
        <v>47442021</v>
      </c>
      <c r="X1124" s="21">
        <f t="shared" si="210"/>
        <v>0</v>
      </c>
      <c r="Y1124" s="33">
        <f t="shared" si="211"/>
        <v>0</v>
      </c>
      <c r="Z1124" s="4" t="str">
        <f t="shared" si="212"/>
        <v>Sim</v>
      </c>
      <c r="AA1124" s="4" t="str">
        <f t="shared" si="213"/>
        <v>Sim</v>
      </c>
      <c r="AB1124" s="4" t="str">
        <f t="shared" si="214"/>
        <v>Sim</v>
      </c>
      <c r="AC1124" s="4" t="str">
        <f t="shared" si="215"/>
        <v>Sim</v>
      </c>
      <c r="AD1124" s="4" t="str">
        <f t="shared" si="216"/>
        <v>Não</v>
      </c>
      <c r="AE1124" s="30" t="str">
        <f t="shared" si="217"/>
        <v>Não</v>
      </c>
    </row>
    <row r="1125" spans="1:31" x14ac:dyDescent="0.25">
      <c r="A1125" s="23">
        <v>260690</v>
      </c>
      <c r="B1125" s="27">
        <f>IFERROR(VLOOKUP(A1125,[1]Monitoramento_Base_somente_disp!$A:$L,5,FALSE),0)</f>
        <v>17263</v>
      </c>
      <c r="C1125" s="20">
        <f>IFERROR(VLOOKUP(A1125,[1]Monitoramento_Base_somente_disp!$A:$L,6,FALSE),0)</f>
        <v>2214575</v>
      </c>
      <c r="D1125" s="20">
        <f>IFERROR(VLOOKUP(A1125,[1]Monitoramento_Base_somente_disp!$A:$L,7,FALSE),0)</f>
        <v>6697</v>
      </c>
      <c r="E1125" s="20">
        <f>IFERROR(VLOOKUP(A1125,[1]Monitoramento_Base_somente_disp!$A:$L,8,FALSE),0)</f>
        <v>954754</v>
      </c>
      <c r="F1125" s="20">
        <f>IFERROR(VLOOKUP(A1125,[1]Monitoramento_Base_somente_disp!$A:$L,9,FALSE),0)</f>
        <v>0</v>
      </c>
      <c r="G1125" s="28">
        <f>IFERROR(VLOOKUP(A1125,[1]Monitoramento_Base_somente_disp!$A:$L,10,FALSE),0)</f>
        <v>0</v>
      </c>
      <c r="H1125" s="27">
        <f>IFERROR(VLOOKUP(A1125,[2]webService!$A:$I,4,FALSE),0)</f>
        <v>0</v>
      </c>
      <c r="I1125" s="20">
        <f>IFERROR(VLOOKUP(A1125,[2]webService!$A:$II,5,FALSE),0)</f>
        <v>0</v>
      </c>
      <c r="J1125" s="20">
        <f>IFERROR(VLOOKUP(A1125,[2]webService!$A:$I,6,FALSE),0)</f>
        <v>0</v>
      </c>
      <c r="K1125" s="20">
        <f>IFERROR(VLOOKUP(A1125,[2]webService!$A:$I,7,FALSE),0)</f>
        <v>0</v>
      </c>
      <c r="L1125" s="20">
        <f>IFERROR(VLOOKUP(A1125,[2]webService!$A:$I,8,FALSE),0)</f>
        <v>0</v>
      </c>
      <c r="M1125" s="28">
        <f>IFERROR(VLOOKUP(A1125,[2]webService!$A:$I,9,FALSE),0)</f>
        <v>0</v>
      </c>
      <c r="N1125" s="27">
        <f>IFERROR(VLOOKUP(A1125,[3]soaBnafar!$A:$G,2,FALSE),0)</f>
        <v>0</v>
      </c>
      <c r="O1125" s="20">
        <f>IFERROR(VLOOKUP(A1125,[3]soaBnafar!$A:$H,3,FALSE),0)</f>
        <v>0</v>
      </c>
      <c r="P1125" s="20">
        <f>IFERROR(VLOOKUP(A1125,[3]soaBnafar!$A:$G,4,FALSE),0)</f>
        <v>0</v>
      </c>
      <c r="Q1125" s="20">
        <f>IFERROR(VLOOKUP(A1125,[3]soaBnafar!$A:$G,5,FALSE),0)</f>
        <v>0</v>
      </c>
      <c r="R1125" s="20">
        <f>IFERROR(VLOOKUP(A1125,[3]soaBnafar!$A:$G,6,FALSE),0)</f>
        <v>0</v>
      </c>
      <c r="S1125" s="20">
        <f>IFERROR(VLOOKUP(A1125,[3]soaBnafar!$A:$G,7,FALSE),0)</f>
        <v>0</v>
      </c>
      <c r="T1125" s="32">
        <f t="shared" si="206"/>
        <v>17263</v>
      </c>
      <c r="U1125" s="21">
        <f t="shared" si="207"/>
        <v>2214575</v>
      </c>
      <c r="V1125" s="21">
        <f t="shared" si="208"/>
        <v>6697</v>
      </c>
      <c r="W1125" s="21">
        <f t="shared" si="209"/>
        <v>954754</v>
      </c>
      <c r="X1125" s="21">
        <f t="shared" si="210"/>
        <v>0</v>
      </c>
      <c r="Y1125" s="33">
        <f t="shared" si="211"/>
        <v>0</v>
      </c>
      <c r="Z1125" s="4" t="str">
        <f t="shared" si="212"/>
        <v>Sim</v>
      </c>
      <c r="AA1125" s="4" t="str">
        <f t="shared" si="213"/>
        <v>Sim</v>
      </c>
      <c r="AB1125" s="4" t="str">
        <f t="shared" si="214"/>
        <v>Sim</v>
      </c>
      <c r="AC1125" s="4" t="str">
        <f t="shared" si="215"/>
        <v>Sim</v>
      </c>
      <c r="AD1125" s="4" t="str">
        <f t="shared" si="216"/>
        <v>Não</v>
      </c>
      <c r="AE1125" s="30" t="str">
        <f t="shared" si="217"/>
        <v>Não</v>
      </c>
    </row>
    <row r="1126" spans="1:31" x14ac:dyDescent="0.25">
      <c r="A1126" s="23">
        <v>260700</v>
      </c>
      <c r="B1126" s="27">
        <f>IFERROR(VLOOKUP(A1126,[1]Monitoramento_Base_somente_disp!$A:$L,5,FALSE),0)</f>
        <v>16232</v>
      </c>
      <c r="C1126" s="20">
        <f>IFERROR(VLOOKUP(A1126,[1]Monitoramento_Base_somente_disp!$A:$L,6,FALSE),0)</f>
        <v>5191883</v>
      </c>
      <c r="D1126" s="20">
        <f>IFERROR(VLOOKUP(A1126,[1]Monitoramento_Base_somente_disp!$A:$L,7,FALSE),0)</f>
        <v>6690</v>
      </c>
      <c r="E1126" s="20">
        <f>IFERROR(VLOOKUP(A1126,[1]Monitoramento_Base_somente_disp!$A:$L,8,FALSE),0)</f>
        <v>2547659</v>
      </c>
      <c r="F1126" s="20">
        <f>IFERROR(VLOOKUP(A1126,[1]Monitoramento_Base_somente_disp!$A:$L,9,FALSE),0)</f>
        <v>0</v>
      </c>
      <c r="G1126" s="28">
        <f>IFERROR(VLOOKUP(A1126,[1]Monitoramento_Base_somente_disp!$A:$L,10,FALSE),0)</f>
        <v>0</v>
      </c>
      <c r="H1126" s="27">
        <f>IFERROR(VLOOKUP(A1126,[2]webService!$A:$I,4,FALSE),0)</f>
        <v>0</v>
      </c>
      <c r="I1126" s="20">
        <f>IFERROR(VLOOKUP(A1126,[2]webService!$A:$II,5,FALSE),0)</f>
        <v>0</v>
      </c>
      <c r="J1126" s="20">
        <f>IFERROR(VLOOKUP(A1126,[2]webService!$A:$I,6,FALSE),0)</f>
        <v>0</v>
      </c>
      <c r="K1126" s="20">
        <f>IFERROR(VLOOKUP(A1126,[2]webService!$A:$I,7,FALSE),0)</f>
        <v>0</v>
      </c>
      <c r="L1126" s="20">
        <f>IFERROR(VLOOKUP(A1126,[2]webService!$A:$I,8,FALSE),0)</f>
        <v>0</v>
      </c>
      <c r="M1126" s="28">
        <f>IFERROR(VLOOKUP(A1126,[2]webService!$A:$I,9,FALSE),0)</f>
        <v>0</v>
      </c>
      <c r="N1126" s="27">
        <f>IFERROR(VLOOKUP(A1126,[3]soaBnafar!$A:$G,2,FALSE),0)</f>
        <v>0</v>
      </c>
      <c r="O1126" s="20">
        <f>IFERROR(VLOOKUP(A1126,[3]soaBnafar!$A:$H,3,FALSE),0)</f>
        <v>0</v>
      </c>
      <c r="P1126" s="20">
        <f>IFERROR(VLOOKUP(A1126,[3]soaBnafar!$A:$G,4,FALSE),0)</f>
        <v>0</v>
      </c>
      <c r="Q1126" s="20">
        <f>IFERROR(VLOOKUP(A1126,[3]soaBnafar!$A:$G,5,FALSE),0)</f>
        <v>0</v>
      </c>
      <c r="R1126" s="20">
        <f>IFERROR(VLOOKUP(A1126,[3]soaBnafar!$A:$G,6,FALSE),0)</f>
        <v>0</v>
      </c>
      <c r="S1126" s="20">
        <f>IFERROR(VLOOKUP(A1126,[3]soaBnafar!$A:$G,7,FALSE),0)</f>
        <v>0</v>
      </c>
      <c r="T1126" s="32">
        <f t="shared" si="206"/>
        <v>16232</v>
      </c>
      <c r="U1126" s="21">
        <f t="shared" si="207"/>
        <v>5191883</v>
      </c>
      <c r="V1126" s="21">
        <f t="shared" si="208"/>
        <v>6690</v>
      </c>
      <c r="W1126" s="21">
        <f t="shared" si="209"/>
        <v>2547659</v>
      </c>
      <c r="X1126" s="21">
        <f t="shared" si="210"/>
        <v>0</v>
      </c>
      <c r="Y1126" s="33">
        <f t="shared" si="211"/>
        <v>0</v>
      </c>
      <c r="Z1126" s="4" t="str">
        <f t="shared" si="212"/>
        <v>Sim</v>
      </c>
      <c r="AA1126" s="4" t="str">
        <f t="shared" si="213"/>
        <v>Sim</v>
      </c>
      <c r="AB1126" s="4" t="str">
        <f t="shared" si="214"/>
        <v>Sim</v>
      </c>
      <c r="AC1126" s="4" t="str">
        <f t="shared" si="215"/>
        <v>Sim</v>
      </c>
      <c r="AD1126" s="4" t="str">
        <f t="shared" si="216"/>
        <v>Não</v>
      </c>
      <c r="AE1126" s="30" t="str">
        <f t="shared" si="217"/>
        <v>Não</v>
      </c>
    </row>
    <row r="1127" spans="1:31" x14ac:dyDescent="0.25">
      <c r="A1127" s="23">
        <v>260710</v>
      </c>
      <c r="B1127" s="27">
        <f>IFERROR(VLOOKUP(A1127,[1]Monitoramento_Base_somente_disp!$A:$L,5,FALSE),0)</f>
        <v>75980</v>
      </c>
      <c r="C1127" s="20">
        <f>IFERROR(VLOOKUP(A1127,[1]Monitoramento_Base_somente_disp!$A:$L,6,FALSE),0)</f>
        <v>5350939</v>
      </c>
      <c r="D1127" s="20">
        <f>IFERROR(VLOOKUP(A1127,[1]Monitoramento_Base_somente_disp!$A:$L,7,FALSE),0)</f>
        <v>34044</v>
      </c>
      <c r="E1127" s="20">
        <f>IFERROR(VLOOKUP(A1127,[1]Monitoramento_Base_somente_disp!$A:$L,8,FALSE),0)</f>
        <v>2026755</v>
      </c>
      <c r="F1127" s="20">
        <f>IFERROR(VLOOKUP(A1127,[1]Monitoramento_Base_somente_disp!$A:$L,9,FALSE),0)</f>
        <v>0</v>
      </c>
      <c r="G1127" s="28">
        <f>IFERROR(VLOOKUP(A1127,[1]Monitoramento_Base_somente_disp!$A:$L,10,FALSE),0)</f>
        <v>0</v>
      </c>
      <c r="H1127" s="27">
        <f>IFERROR(VLOOKUP(A1127,[2]webService!$A:$I,4,FALSE),0)</f>
        <v>0</v>
      </c>
      <c r="I1127" s="20">
        <f>IFERROR(VLOOKUP(A1127,[2]webService!$A:$II,5,FALSE),0)</f>
        <v>0</v>
      </c>
      <c r="J1127" s="20">
        <f>IFERROR(VLOOKUP(A1127,[2]webService!$A:$I,6,FALSE),0)</f>
        <v>0</v>
      </c>
      <c r="K1127" s="20">
        <f>IFERROR(VLOOKUP(A1127,[2]webService!$A:$I,7,FALSE),0)</f>
        <v>0</v>
      </c>
      <c r="L1127" s="20">
        <f>IFERROR(VLOOKUP(A1127,[2]webService!$A:$I,8,FALSE),0)</f>
        <v>0</v>
      </c>
      <c r="M1127" s="28">
        <f>IFERROR(VLOOKUP(A1127,[2]webService!$A:$I,9,FALSE),0)</f>
        <v>0</v>
      </c>
      <c r="N1127" s="27">
        <f>IFERROR(VLOOKUP(A1127,[3]soaBnafar!$A:$G,2,FALSE),0)</f>
        <v>0</v>
      </c>
      <c r="O1127" s="20">
        <f>IFERROR(VLOOKUP(A1127,[3]soaBnafar!$A:$H,3,FALSE),0)</f>
        <v>0</v>
      </c>
      <c r="P1127" s="20">
        <f>IFERROR(VLOOKUP(A1127,[3]soaBnafar!$A:$G,4,FALSE),0)</f>
        <v>0</v>
      </c>
      <c r="Q1127" s="20">
        <f>IFERROR(VLOOKUP(A1127,[3]soaBnafar!$A:$G,5,FALSE),0)</f>
        <v>0</v>
      </c>
      <c r="R1127" s="20">
        <f>IFERROR(VLOOKUP(A1127,[3]soaBnafar!$A:$G,6,FALSE),0)</f>
        <v>0</v>
      </c>
      <c r="S1127" s="20">
        <f>IFERROR(VLOOKUP(A1127,[3]soaBnafar!$A:$G,7,FALSE),0)</f>
        <v>0</v>
      </c>
      <c r="T1127" s="32">
        <f t="shared" si="206"/>
        <v>75980</v>
      </c>
      <c r="U1127" s="21">
        <f t="shared" si="207"/>
        <v>5350939</v>
      </c>
      <c r="V1127" s="21">
        <f t="shared" si="208"/>
        <v>34044</v>
      </c>
      <c r="W1127" s="21">
        <f t="shared" si="209"/>
        <v>2026755</v>
      </c>
      <c r="X1127" s="21">
        <f t="shared" si="210"/>
        <v>0</v>
      </c>
      <c r="Y1127" s="33">
        <f t="shared" si="211"/>
        <v>0</v>
      </c>
      <c r="Z1127" s="4" t="str">
        <f t="shared" si="212"/>
        <v>Sim</v>
      </c>
      <c r="AA1127" s="4" t="str">
        <f t="shared" si="213"/>
        <v>Sim</v>
      </c>
      <c r="AB1127" s="4" t="str">
        <f t="shared" si="214"/>
        <v>Sim</v>
      </c>
      <c r="AC1127" s="4" t="str">
        <f t="shared" si="215"/>
        <v>Sim</v>
      </c>
      <c r="AD1127" s="4" t="str">
        <f t="shared" si="216"/>
        <v>Não</v>
      </c>
      <c r="AE1127" s="30" t="str">
        <f t="shared" si="217"/>
        <v>Não</v>
      </c>
    </row>
    <row r="1128" spans="1:31" x14ac:dyDescent="0.25">
      <c r="A1128" s="23">
        <v>260720</v>
      </c>
      <c r="B1128" s="27">
        <f>IFERROR(VLOOKUP(A1128,[1]Monitoramento_Base_somente_disp!$A:$L,5,FALSE),0)</f>
        <v>149026</v>
      </c>
      <c r="C1128" s="20">
        <f>IFERROR(VLOOKUP(A1128,[1]Monitoramento_Base_somente_disp!$A:$L,6,FALSE),0)</f>
        <v>321871485</v>
      </c>
      <c r="D1128" s="20">
        <f>IFERROR(VLOOKUP(A1128,[1]Monitoramento_Base_somente_disp!$A:$L,7,FALSE),0)</f>
        <v>72534</v>
      </c>
      <c r="E1128" s="20">
        <f>IFERROR(VLOOKUP(A1128,[1]Monitoramento_Base_somente_disp!$A:$L,8,FALSE),0)</f>
        <v>145085872</v>
      </c>
      <c r="F1128" s="20">
        <f>IFERROR(VLOOKUP(A1128,[1]Monitoramento_Base_somente_disp!$A:$L,9,FALSE),0)</f>
        <v>0</v>
      </c>
      <c r="G1128" s="28">
        <f>IFERROR(VLOOKUP(A1128,[1]Monitoramento_Base_somente_disp!$A:$L,10,FALSE),0)</f>
        <v>0</v>
      </c>
      <c r="H1128" s="27">
        <f>IFERROR(VLOOKUP(A1128,[2]webService!$A:$I,4,FALSE),0)</f>
        <v>0</v>
      </c>
      <c r="I1128" s="20">
        <f>IFERROR(VLOOKUP(A1128,[2]webService!$A:$II,5,FALSE),0)</f>
        <v>0</v>
      </c>
      <c r="J1128" s="20">
        <f>IFERROR(VLOOKUP(A1128,[2]webService!$A:$I,6,FALSE),0)</f>
        <v>0</v>
      </c>
      <c r="K1128" s="20">
        <f>IFERROR(VLOOKUP(A1128,[2]webService!$A:$I,7,FALSE),0)</f>
        <v>0</v>
      </c>
      <c r="L1128" s="20">
        <f>IFERROR(VLOOKUP(A1128,[2]webService!$A:$I,8,FALSE),0)</f>
        <v>0</v>
      </c>
      <c r="M1128" s="28">
        <f>IFERROR(VLOOKUP(A1128,[2]webService!$A:$I,9,FALSE),0)</f>
        <v>0</v>
      </c>
      <c r="N1128" s="27">
        <f>IFERROR(VLOOKUP(A1128,[3]soaBnafar!$A:$G,2,FALSE),0)</f>
        <v>0</v>
      </c>
      <c r="O1128" s="20">
        <f>IFERROR(VLOOKUP(A1128,[3]soaBnafar!$A:$H,3,FALSE),0)</f>
        <v>0</v>
      </c>
      <c r="P1128" s="20">
        <f>IFERROR(VLOOKUP(A1128,[3]soaBnafar!$A:$G,4,FALSE),0)</f>
        <v>0</v>
      </c>
      <c r="Q1128" s="20">
        <f>IFERROR(VLOOKUP(A1128,[3]soaBnafar!$A:$G,5,FALSE),0)</f>
        <v>0</v>
      </c>
      <c r="R1128" s="20">
        <f>IFERROR(VLOOKUP(A1128,[3]soaBnafar!$A:$G,6,FALSE),0)</f>
        <v>0</v>
      </c>
      <c r="S1128" s="20">
        <f>IFERROR(VLOOKUP(A1128,[3]soaBnafar!$A:$G,7,FALSE),0)</f>
        <v>0</v>
      </c>
      <c r="T1128" s="32">
        <f t="shared" si="206"/>
        <v>149026</v>
      </c>
      <c r="U1128" s="21">
        <f t="shared" si="207"/>
        <v>321871485</v>
      </c>
      <c r="V1128" s="21">
        <f t="shared" si="208"/>
        <v>72534</v>
      </c>
      <c r="W1128" s="21">
        <f t="shared" si="209"/>
        <v>145085872</v>
      </c>
      <c r="X1128" s="21">
        <f t="shared" si="210"/>
        <v>0</v>
      </c>
      <c r="Y1128" s="33">
        <f t="shared" si="211"/>
        <v>0</v>
      </c>
      <c r="Z1128" s="4" t="str">
        <f t="shared" si="212"/>
        <v>Sim</v>
      </c>
      <c r="AA1128" s="4" t="str">
        <f t="shared" si="213"/>
        <v>Sim</v>
      </c>
      <c r="AB1128" s="4" t="str">
        <f t="shared" si="214"/>
        <v>Sim</v>
      </c>
      <c r="AC1128" s="4" t="str">
        <f t="shared" si="215"/>
        <v>Sim</v>
      </c>
      <c r="AD1128" s="4" t="str">
        <f t="shared" si="216"/>
        <v>Não</v>
      </c>
      <c r="AE1128" s="30" t="str">
        <f t="shared" si="217"/>
        <v>Não</v>
      </c>
    </row>
    <row r="1129" spans="1:31" x14ac:dyDescent="0.25">
      <c r="A1129" s="23">
        <v>260730</v>
      </c>
      <c r="B1129" s="27">
        <f>IFERROR(VLOOKUP(A1129,[1]Monitoramento_Base_somente_disp!$A:$L,5,FALSE),0)</f>
        <v>95203</v>
      </c>
      <c r="C1129" s="20">
        <f>IFERROR(VLOOKUP(A1129,[1]Monitoramento_Base_somente_disp!$A:$L,6,FALSE),0)</f>
        <v>43510401</v>
      </c>
      <c r="D1129" s="20">
        <f>IFERROR(VLOOKUP(A1129,[1]Monitoramento_Base_somente_disp!$A:$L,7,FALSE),0)</f>
        <v>18216</v>
      </c>
      <c r="E1129" s="20">
        <f>IFERROR(VLOOKUP(A1129,[1]Monitoramento_Base_somente_disp!$A:$L,8,FALSE),0)</f>
        <v>20961151</v>
      </c>
      <c r="F1129" s="20">
        <f>IFERROR(VLOOKUP(A1129,[1]Monitoramento_Base_somente_disp!$A:$L,9,FALSE),0)</f>
        <v>0</v>
      </c>
      <c r="G1129" s="28">
        <f>IFERROR(VLOOKUP(A1129,[1]Monitoramento_Base_somente_disp!$A:$L,10,FALSE),0)</f>
        <v>0</v>
      </c>
      <c r="H1129" s="27">
        <f>IFERROR(VLOOKUP(A1129,[2]webService!$A:$I,4,FALSE),0)</f>
        <v>0</v>
      </c>
      <c r="I1129" s="20">
        <f>IFERROR(VLOOKUP(A1129,[2]webService!$A:$II,5,FALSE),0)</f>
        <v>0</v>
      </c>
      <c r="J1129" s="20">
        <f>IFERROR(VLOOKUP(A1129,[2]webService!$A:$I,6,FALSE),0)</f>
        <v>0</v>
      </c>
      <c r="K1129" s="20">
        <f>IFERROR(VLOOKUP(A1129,[2]webService!$A:$I,7,FALSE),0)</f>
        <v>0</v>
      </c>
      <c r="L1129" s="20">
        <f>IFERROR(VLOOKUP(A1129,[2]webService!$A:$I,8,FALSE),0)</f>
        <v>0</v>
      </c>
      <c r="M1129" s="28">
        <f>IFERROR(VLOOKUP(A1129,[2]webService!$A:$I,9,FALSE),0)</f>
        <v>0</v>
      </c>
      <c r="N1129" s="27">
        <f>IFERROR(VLOOKUP(A1129,[3]soaBnafar!$A:$G,2,FALSE),0)</f>
        <v>0</v>
      </c>
      <c r="O1129" s="20">
        <f>IFERROR(VLOOKUP(A1129,[3]soaBnafar!$A:$H,3,FALSE),0)</f>
        <v>0</v>
      </c>
      <c r="P1129" s="20">
        <f>IFERROR(VLOOKUP(A1129,[3]soaBnafar!$A:$G,4,FALSE),0)</f>
        <v>0</v>
      </c>
      <c r="Q1129" s="20">
        <f>IFERROR(VLOOKUP(A1129,[3]soaBnafar!$A:$G,5,FALSE),0)</f>
        <v>0</v>
      </c>
      <c r="R1129" s="20">
        <f>IFERROR(VLOOKUP(A1129,[3]soaBnafar!$A:$G,6,FALSE),0)</f>
        <v>0</v>
      </c>
      <c r="S1129" s="20">
        <f>IFERROR(VLOOKUP(A1129,[3]soaBnafar!$A:$G,7,FALSE),0)</f>
        <v>0</v>
      </c>
      <c r="T1129" s="32">
        <f t="shared" si="206"/>
        <v>95203</v>
      </c>
      <c r="U1129" s="21">
        <f t="shared" si="207"/>
        <v>43510401</v>
      </c>
      <c r="V1129" s="21">
        <f t="shared" si="208"/>
        <v>18216</v>
      </c>
      <c r="W1129" s="21">
        <f t="shared" si="209"/>
        <v>20961151</v>
      </c>
      <c r="X1129" s="21">
        <f t="shared" si="210"/>
        <v>0</v>
      </c>
      <c r="Y1129" s="33">
        <f t="shared" si="211"/>
        <v>0</v>
      </c>
      <c r="Z1129" s="4" t="str">
        <f t="shared" si="212"/>
        <v>Sim</v>
      </c>
      <c r="AA1129" s="4" t="str">
        <f t="shared" si="213"/>
        <v>Sim</v>
      </c>
      <c r="AB1129" s="4" t="str">
        <f t="shared" si="214"/>
        <v>Sim</v>
      </c>
      <c r="AC1129" s="4" t="str">
        <f t="shared" si="215"/>
        <v>Sim</v>
      </c>
      <c r="AD1129" s="4" t="str">
        <f t="shared" si="216"/>
        <v>Não</v>
      </c>
      <c r="AE1129" s="30" t="str">
        <f t="shared" si="217"/>
        <v>Não</v>
      </c>
    </row>
    <row r="1130" spans="1:31" x14ac:dyDescent="0.25">
      <c r="A1130" s="23">
        <v>260740</v>
      </c>
      <c r="B1130" s="27">
        <f>IFERROR(VLOOKUP(A1130,[1]Monitoramento_Base_somente_disp!$A:$L,5,FALSE),0)</f>
        <v>9823</v>
      </c>
      <c r="C1130" s="20">
        <f>IFERROR(VLOOKUP(A1130,[1]Monitoramento_Base_somente_disp!$A:$L,6,FALSE),0)</f>
        <v>23710572</v>
      </c>
      <c r="D1130" s="20">
        <f>IFERROR(VLOOKUP(A1130,[1]Monitoramento_Base_somente_disp!$A:$L,7,FALSE),0)</f>
        <v>11406</v>
      </c>
      <c r="E1130" s="20">
        <f>IFERROR(VLOOKUP(A1130,[1]Monitoramento_Base_somente_disp!$A:$L,8,FALSE),0)</f>
        <v>11714464</v>
      </c>
      <c r="F1130" s="20">
        <f>IFERROR(VLOOKUP(A1130,[1]Monitoramento_Base_somente_disp!$A:$L,9,FALSE),0)</f>
        <v>0</v>
      </c>
      <c r="G1130" s="28">
        <f>IFERROR(VLOOKUP(A1130,[1]Monitoramento_Base_somente_disp!$A:$L,10,FALSE),0)</f>
        <v>0</v>
      </c>
      <c r="H1130" s="27">
        <f>IFERROR(VLOOKUP(A1130,[2]webService!$A:$I,4,FALSE),0)</f>
        <v>0</v>
      </c>
      <c r="I1130" s="20">
        <f>IFERROR(VLOOKUP(A1130,[2]webService!$A:$II,5,FALSE),0)</f>
        <v>0</v>
      </c>
      <c r="J1130" s="20">
        <f>IFERROR(VLOOKUP(A1130,[2]webService!$A:$I,6,FALSE),0)</f>
        <v>0</v>
      </c>
      <c r="K1130" s="20">
        <f>IFERROR(VLOOKUP(A1130,[2]webService!$A:$I,7,FALSE),0)</f>
        <v>0</v>
      </c>
      <c r="L1130" s="20">
        <f>IFERROR(VLOOKUP(A1130,[2]webService!$A:$I,8,FALSE),0)</f>
        <v>0</v>
      </c>
      <c r="M1130" s="28">
        <f>IFERROR(VLOOKUP(A1130,[2]webService!$A:$I,9,FALSE),0)</f>
        <v>0</v>
      </c>
      <c r="N1130" s="27">
        <f>IFERROR(VLOOKUP(A1130,[3]soaBnafar!$A:$G,2,FALSE),0)</f>
        <v>0</v>
      </c>
      <c r="O1130" s="20">
        <f>IFERROR(VLOOKUP(A1130,[3]soaBnafar!$A:$H,3,FALSE),0)</f>
        <v>0</v>
      </c>
      <c r="P1130" s="20">
        <f>IFERROR(VLOOKUP(A1130,[3]soaBnafar!$A:$G,4,FALSE),0)</f>
        <v>0</v>
      </c>
      <c r="Q1130" s="20">
        <f>IFERROR(VLOOKUP(A1130,[3]soaBnafar!$A:$G,5,FALSE),0)</f>
        <v>0</v>
      </c>
      <c r="R1130" s="20">
        <f>IFERROR(VLOOKUP(A1130,[3]soaBnafar!$A:$G,6,FALSE),0)</f>
        <v>0</v>
      </c>
      <c r="S1130" s="20">
        <f>IFERROR(VLOOKUP(A1130,[3]soaBnafar!$A:$G,7,FALSE),0)</f>
        <v>0</v>
      </c>
      <c r="T1130" s="32">
        <f t="shared" si="206"/>
        <v>9823</v>
      </c>
      <c r="U1130" s="21">
        <f t="shared" si="207"/>
        <v>23710572</v>
      </c>
      <c r="V1130" s="21">
        <f t="shared" si="208"/>
        <v>11406</v>
      </c>
      <c r="W1130" s="21">
        <f t="shared" si="209"/>
        <v>11714464</v>
      </c>
      <c r="X1130" s="21">
        <f t="shared" si="210"/>
        <v>0</v>
      </c>
      <c r="Y1130" s="33">
        <f t="shared" si="211"/>
        <v>0</v>
      </c>
      <c r="Z1130" s="4" t="str">
        <f t="shared" si="212"/>
        <v>Sim</v>
      </c>
      <c r="AA1130" s="4" t="str">
        <f t="shared" si="213"/>
        <v>Sim</v>
      </c>
      <c r="AB1130" s="4" t="str">
        <f t="shared" si="214"/>
        <v>Sim</v>
      </c>
      <c r="AC1130" s="4" t="str">
        <f t="shared" si="215"/>
        <v>Sim</v>
      </c>
      <c r="AD1130" s="4" t="str">
        <f t="shared" si="216"/>
        <v>Não</v>
      </c>
      <c r="AE1130" s="30" t="str">
        <f t="shared" si="217"/>
        <v>Não</v>
      </c>
    </row>
    <row r="1131" spans="1:31" x14ac:dyDescent="0.25">
      <c r="A1131" s="23">
        <v>260750</v>
      </c>
      <c r="B1131" s="27">
        <f>IFERROR(VLOOKUP(A1131,[1]Monitoramento_Base_somente_disp!$A:$L,5,FALSE),0)</f>
        <v>29285</v>
      </c>
      <c r="C1131" s="20">
        <f>IFERROR(VLOOKUP(A1131,[1]Monitoramento_Base_somente_disp!$A:$L,6,FALSE),0)</f>
        <v>43997729</v>
      </c>
      <c r="D1131" s="20">
        <f>IFERROR(VLOOKUP(A1131,[1]Monitoramento_Base_somente_disp!$A:$L,7,FALSE),0)</f>
        <v>15080</v>
      </c>
      <c r="E1131" s="20">
        <f>IFERROR(VLOOKUP(A1131,[1]Monitoramento_Base_somente_disp!$A:$L,8,FALSE),0)</f>
        <v>28290093</v>
      </c>
      <c r="F1131" s="20">
        <f>IFERROR(VLOOKUP(A1131,[1]Monitoramento_Base_somente_disp!$A:$L,9,FALSE),0)</f>
        <v>0</v>
      </c>
      <c r="G1131" s="28">
        <f>IFERROR(VLOOKUP(A1131,[1]Monitoramento_Base_somente_disp!$A:$L,10,FALSE),0)</f>
        <v>0</v>
      </c>
      <c r="H1131" s="27">
        <f>IFERROR(VLOOKUP(A1131,[2]webService!$A:$I,4,FALSE),0)</f>
        <v>0</v>
      </c>
      <c r="I1131" s="20">
        <f>IFERROR(VLOOKUP(A1131,[2]webService!$A:$II,5,FALSE),0)</f>
        <v>0</v>
      </c>
      <c r="J1131" s="20">
        <f>IFERROR(VLOOKUP(A1131,[2]webService!$A:$I,6,FALSE),0)</f>
        <v>0</v>
      </c>
      <c r="K1131" s="20">
        <f>IFERROR(VLOOKUP(A1131,[2]webService!$A:$I,7,FALSE),0)</f>
        <v>0</v>
      </c>
      <c r="L1131" s="20">
        <f>IFERROR(VLOOKUP(A1131,[2]webService!$A:$I,8,FALSE),0)</f>
        <v>0</v>
      </c>
      <c r="M1131" s="28">
        <f>IFERROR(VLOOKUP(A1131,[2]webService!$A:$I,9,FALSE),0)</f>
        <v>0</v>
      </c>
      <c r="N1131" s="27">
        <f>IFERROR(VLOOKUP(A1131,[3]soaBnafar!$A:$G,2,FALSE),0)</f>
        <v>0</v>
      </c>
      <c r="O1131" s="20">
        <f>IFERROR(VLOOKUP(A1131,[3]soaBnafar!$A:$H,3,FALSE),0)</f>
        <v>0</v>
      </c>
      <c r="P1131" s="20">
        <f>IFERROR(VLOOKUP(A1131,[3]soaBnafar!$A:$G,4,FALSE),0)</f>
        <v>0</v>
      </c>
      <c r="Q1131" s="20">
        <f>IFERROR(VLOOKUP(A1131,[3]soaBnafar!$A:$G,5,FALSE),0)</f>
        <v>0</v>
      </c>
      <c r="R1131" s="20">
        <f>IFERROR(VLOOKUP(A1131,[3]soaBnafar!$A:$G,6,FALSE),0)</f>
        <v>0</v>
      </c>
      <c r="S1131" s="20">
        <f>IFERROR(VLOOKUP(A1131,[3]soaBnafar!$A:$G,7,FALSE),0)</f>
        <v>0</v>
      </c>
      <c r="T1131" s="32">
        <f t="shared" si="206"/>
        <v>29285</v>
      </c>
      <c r="U1131" s="21">
        <f t="shared" si="207"/>
        <v>43997729</v>
      </c>
      <c r="V1131" s="21">
        <f t="shared" si="208"/>
        <v>15080</v>
      </c>
      <c r="W1131" s="21">
        <f t="shared" si="209"/>
        <v>28290093</v>
      </c>
      <c r="X1131" s="21">
        <f t="shared" si="210"/>
        <v>0</v>
      </c>
      <c r="Y1131" s="33">
        <f t="shared" si="211"/>
        <v>0</v>
      </c>
      <c r="Z1131" s="4" t="str">
        <f t="shared" si="212"/>
        <v>Sim</v>
      </c>
      <c r="AA1131" s="4" t="str">
        <f t="shared" si="213"/>
        <v>Sim</v>
      </c>
      <c r="AB1131" s="4" t="str">
        <f t="shared" si="214"/>
        <v>Sim</v>
      </c>
      <c r="AC1131" s="4" t="str">
        <f t="shared" si="215"/>
        <v>Sim</v>
      </c>
      <c r="AD1131" s="4" t="str">
        <f t="shared" si="216"/>
        <v>Não</v>
      </c>
      <c r="AE1131" s="30" t="str">
        <f t="shared" si="217"/>
        <v>Não</v>
      </c>
    </row>
    <row r="1132" spans="1:31" x14ac:dyDescent="0.25">
      <c r="A1132" s="23">
        <v>260765</v>
      </c>
      <c r="B1132" s="27">
        <f>IFERROR(VLOOKUP(A1132,[1]Monitoramento_Base_somente_disp!$A:$L,5,FALSE),0)</f>
        <v>40066</v>
      </c>
      <c r="C1132" s="20">
        <f>IFERROR(VLOOKUP(A1132,[1]Monitoramento_Base_somente_disp!$A:$L,6,FALSE),0)</f>
        <v>61299858</v>
      </c>
      <c r="D1132" s="20">
        <f>IFERROR(VLOOKUP(A1132,[1]Monitoramento_Base_somente_disp!$A:$L,7,FALSE),0)</f>
        <v>5341</v>
      </c>
      <c r="E1132" s="20">
        <f>IFERROR(VLOOKUP(A1132,[1]Monitoramento_Base_somente_disp!$A:$L,8,FALSE),0)</f>
        <v>32086928</v>
      </c>
      <c r="F1132" s="20">
        <f>IFERROR(VLOOKUP(A1132,[1]Monitoramento_Base_somente_disp!$A:$L,9,FALSE),0)</f>
        <v>0</v>
      </c>
      <c r="G1132" s="28">
        <f>IFERROR(VLOOKUP(A1132,[1]Monitoramento_Base_somente_disp!$A:$L,10,FALSE),0)</f>
        <v>0</v>
      </c>
      <c r="H1132" s="27">
        <f>IFERROR(VLOOKUP(A1132,[2]webService!$A:$I,4,FALSE),0)</f>
        <v>0</v>
      </c>
      <c r="I1132" s="20">
        <f>IFERROR(VLOOKUP(A1132,[2]webService!$A:$II,5,FALSE),0)</f>
        <v>0</v>
      </c>
      <c r="J1132" s="20">
        <f>IFERROR(VLOOKUP(A1132,[2]webService!$A:$I,6,FALSE),0)</f>
        <v>0</v>
      </c>
      <c r="K1132" s="20">
        <f>IFERROR(VLOOKUP(A1132,[2]webService!$A:$I,7,FALSE),0)</f>
        <v>0</v>
      </c>
      <c r="L1132" s="20">
        <f>IFERROR(VLOOKUP(A1132,[2]webService!$A:$I,8,FALSE),0)</f>
        <v>0</v>
      </c>
      <c r="M1132" s="28">
        <f>IFERROR(VLOOKUP(A1132,[2]webService!$A:$I,9,FALSE),0)</f>
        <v>0</v>
      </c>
      <c r="N1132" s="27">
        <f>IFERROR(VLOOKUP(A1132,[3]soaBnafar!$A:$G,2,FALSE),0)</f>
        <v>0</v>
      </c>
      <c r="O1132" s="20">
        <f>IFERROR(VLOOKUP(A1132,[3]soaBnafar!$A:$H,3,FALSE),0)</f>
        <v>0</v>
      </c>
      <c r="P1132" s="20">
        <f>IFERROR(VLOOKUP(A1132,[3]soaBnafar!$A:$G,4,FALSE),0)</f>
        <v>0</v>
      </c>
      <c r="Q1132" s="20">
        <f>IFERROR(VLOOKUP(A1132,[3]soaBnafar!$A:$G,5,FALSE),0)</f>
        <v>0</v>
      </c>
      <c r="R1132" s="20">
        <f>IFERROR(VLOOKUP(A1132,[3]soaBnafar!$A:$G,6,FALSE),0)</f>
        <v>0</v>
      </c>
      <c r="S1132" s="20">
        <f>IFERROR(VLOOKUP(A1132,[3]soaBnafar!$A:$G,7,FALSE),0)</f>
        <v>0</v>
      </c>
      <c r="T1132" s="32">
        <f t="shared" si="206"/>
        <v>40066</v>
      </c>
      <c r="U1132" s="21">
        <f t="shared" si="207"/>
        <v>61299858</v>
      </c>
      <c r="V1132" s="21">
        <f t="shared" si="208"/>
        <v>5341</v>
      </c>
      <c r="W1132" s="21">
        <f t="shared" si="209"/>
        <v>32086928</v>
      </c>
      <c r="X1132" s="21">
        <f t="shared" si="210"/>
        <v>0</v>
      </c>
      <c r="Y1132" s="33">
        <f t="shared" si="211"/>
        <v>0</v>
      </c>
      <c r="Z1132" s="4" t="str">
        <f t="shared" si="212"/>
        <v>Sim</v>
      </c>
      <c r="AA1132" s="4" t="str">
        <f t="shared" si="213"/>
        <v>Sim</v>
      </c>
      <c r="AB1132" s="4" t="str">
        <f t="shared" si="214"/>
        <v>Sim</v>
      </c>
      <c r="AC1132" s="4" t="str">
        <f t="shared" si="215"/>
        <v>Sim</v>
      </c>
      <c r="AD1132" s="4" t="str">
        <f t="shared" si="216"/>
        <v>Não</v>
      </c>
      <c r="AE1132" s="30" t="str">
        <f t="shared" si="217"/>
        <v>Não</v>
      </c>
    </row>
    <row r="1133" spans="1:31" x14ac:dyDescent="0.25">
      <c r="A1133" s="23">
        <v>260770</v>
      </c>
      <c r="B1133" s="27">
        <f>IFERROR(VLOOKUP(A1133,[1]Monitoramento_Base_somente_disp!$A:$L,5,FALSE),0)</f>
        <v>63903</v>
      </c>
      <c r="C1133" s="20">
        <f>IFERROR(VLOOKUP(A1133,[1]Monitoramento_Base_somente_disp!$A:$L,6,FALSE),0)</f>
        <v>7489729</v>
      </c>
      <c r="D1133" s="20">
        <f>IFERROR(VLOOKUP(A1133,[1]Monitoramento_Base_somente_disp!$A:$L,7,FALSE),0)</f>
        <v>44009</v>
      </c>
      <c r="E1133" s="20">
        <f>IFERROR(VLOOKUP(A1133,[1]Monitoramento_Base_somente_disp!$A:$L,8,FALSE),0)</f>
        <v>3506043</v>
      </c>
      <c r="F1133" s="20">
        <f>IFERROR(VLOOKUP(A1133,[1]Monitoramento_Base_somente_disp!$A:$L,9,FALSE),0)</f>
        <v>0</v>
      </c>
      <c r="G1133" s="28">
        <f>IFERROR(VLOOKUP(A1133,[1]Monitoramento_Base_somente_disp!$A:$L,10,FALSE),0)</f>
        <v>0</v>
      </c>
      <c r="H1133" s="27">
        <f>IFERROR(VLOOKUP(A1133,[2]webService!$A:$I,4,FALSE),0)</f>
        <v>0</v>
      </c>
      <c r="I1133" s="20">
        <f>IFERROR(VLOOKUP(A1133,[2]webService!$A:$II,5,FALSE),0)</f>
        <v>0</v>
      </c>
      <c r="J1133" s="20">
        <f>IFERROR(VLOOKUP(A1133,[2]webService!$A:$I,6,FALSE),0)</f>
        <v>0</v>
      </c>
      <c r="K1133" s="20">
        <f>IFERROR(VLOOKUP(A1133,[2]webService!$A:$I,7,FALSE),0)</f>
        <v>0</v>
      </c>
      <c r="L1133" s="20">
        <f>IFERROR(VLOOKUP(A1133,[2]webService!$A:$I,8,FALSE),0)</f>
        <v>0</v>
      </c>
      <c r="M1133" s="28">
        <f>IFERROR(VLOOKUP(A1133,[2]webService!$A:$I,9,FALSE),0)</f>
        <v>0</v>
      </c>
      <c r="N1133" s="27">
        <f>IFERROR(VLOOKUP(A1133,[3]soaBnafar!$A:$G,2,FALSE),0)</f>
        <v>0</v>
      </c>
      <c r="O1133" s="20">
        <f>IFERROR(VLOOKUP(A1133,[3]soaBnafar!$A:$H,3,FALSE),0)</f>
        <v>0</v>
      </c>
      <c r="P1133" s="20">
        <f>IFERROR(VLOOKUP(A1133,[3]soaBnafar!$A:$G,4,FALSE),0)</f>
        <v>0</v>
      </c>
      <c r="Q1133" s="20">
        <f>IFERROR(VLOOKUP(A1133,[3]soaBnafar!$A:$G,5,FALSE),0)</f>
        <v>0</v>
      </c>
      <c r="R1133" s="20">
        <f>IFERROR(VLOOKUP(A1133,[3]soaBnafar!$A:$G,6,FALSE),0)</f>
        <v>0</v>
      </c>
      <c r="S1133" s="20">
        <f>IFERROR(VLOOKUP(A1133,[3]soaBnafar!$A:$G,7,FALSE),0)</f>
        <v>0</v>
      </c>
      <c r="T1133" s="32">
        <f t="shared" si="206"/>
        <v>63903</v>
      </c>
      <c r="U1133" s="21">
        <f t="shared" si="207"/>
        <v>7489729</v>
      </c>
      <c r="V1133" s="21">
        <f t="shared" si="208"/>
        <v>44009</v>
      </c>
      <c r="W1133" s="21">
        <f t="shared" si="209"/>
        <v>3506043</v>
      </c>
      <c r="X1133" s="21">
        <f t="shared" si="210"/>
        <v>0</v>
      </c>
      <c r="Y1133" s="33">
        <f t="shared" si="211"/>
        <v>0</v>
      </c>
      <c r="Z1133" s="4" t="str">
        <f t="shared" si="212"/>
        <v>Sim</v>
      </c>
      <c r="AA1133" s="4" t="str">
        <f t="shared" si="213"/>
        <v>Sim</v>
      </c>
      <c r="AB1133" s="4" t="str">
        <f t="shared" si="214"/>
        <v>Sim</v>
      </c>
      <c r="AC1133" s="4" t="str">
        <f t="shared" si="215"/>
        <v>Sim</v>
      </c>
      <c r="AD1133" s="4" t="str">
        <f t="shared" si="216"/>
        <v>Não</v>
      </c>
      <c r="AE1133" s="30" t="str">
        <f t="shared" si="217"/>
        <v>Não</v>
      </c>
    </row>
    <row r="1134" spans="1:31" x14ac:dyDescent="0.25">
      <c r="A1134" s="23">
        <v>260795</v>
      </c>
      <c r="B1134" s="27">
        <f>IFERROR(VLOOKUP(A1134,[1]Monitoramento_Base_somente_disp!$A:$L,5,FALSE),0)</f>
        <v>17158</v>
      </c>
      <c r="C1134" s="20">
        <f>IFERROR(VLOOKUP(A1134,[1]Monitoramento_Base_somente_disp!$A:$L,6,FALSE),0)</f>
        <v>2997224</v>
      </c>
      <c r="D1134" s="20">
        <f>IFERROR(VLOOKUP(A1134,[1]Monitoramento_Base_somente_disp!$A:$L,7,FALSE),0)</f>
        <v>6785</v>
      </c>
      <c r="E1134" s="20">
        <f>IFERROR(VLOOKUP(A1134,[1]Monitoramento_Base_somente_disp!$A:$L,8,FALSE),0)</f>
        <v>1712712</v>
      </c>
      <c r="F1134" s="20">
        <f>IFERROR(VLOOKUP(A1134,[1]Monitoramento_Base_somente_disp!$A:$L,9,FALSE),0)</f>
        <v>0</v>
      </c>
      <c r="G1134" s="28">
        <f>IFERROR(VLOOKUP(A1134,[1]Monitoramento_Base_somente_disp!$A:$L,10,FALSE),0)</f>
        <v>0</v>
      </c>
      <c r="H1134" s="27">
        <f>IFERROR(VLOOKUP(A1134,[2]webService!$A:$I,4,FALSE),0)</f>
        <v>0</v>
      </c>
      <c r="I1134" s="20">
        <f>IFERROR(VLOOKUP(A1134,[2]webService!$A:$II,5,FALSE),0)</f>
        <v>0</v>
      </c>
      <c r="J1134" s="20">
        <f>IFERROR(VLOOKUP(A1134,[2]webService!$A:$I,6,FALSE),0)</f>
        <v>0</v>
      </c>
      <c r="K1134" s="20">
        <f>IFERROR(VLOOKUP(A1134,[2]webService!$A:$I,7,FALSE),0)</f>
        <v>0</v>
      </c>
      <c r="L1134" s="20">
        <f>IFERROR(VLOOKUP(A1134,[2]webService!$A:$I,8,FALSE),0)</f>
        <v>0</v>
      </c>
      <c r="M1134" s="28">
        <f>IFERROR(VLOOKUP(A1134,[2]webService!$A:$I,9,FALSE),0)</f>
        <v>0</v>
      </c>
      <c r="N1134" s="27">
        <f>IFERROR(VLOOKUP(A1134,[3]soaBnafar!$A:$G,2,FALSE),0)</f>
        <v>0</v>
      </c>
      <c r="O1134" s="20">
        <f>IFERROR(VLOOKUP(A1134,[3]soaBnafar!$A:$H,3,FALSE),0)</f>
        <v>0</v>
      </c>
      <c r="P1134" s="20">
        <f>IFERROR(VLOOKUP(A1134,[3]soaBnafar!$A:$G,4,FALSE),0)</f>
        <v>0</v>
      </c>
      <c r="Q1134" s="20">
        <f>IFERROR(VLOOKUP(A1134,[3]soaBnafar!$A:$G,5,FALSE),0)</f>
        <v>0</v>
      </c>
      <c r="R1134" s="20">
        <f>IFERROR(VLOOKUP(A1134,[3]soaBnafar!$A:$G,6,FALSE),0)</f>
        <v>0</v>
      </c>
      <c r="S1134" s="20">
        <f>IFERROR(VLOOKUP(A1134,[3]soaBnafar!$A:$G,7,FALSE),0)</f>
        <v>0</v>
      </c>
      <c r="T1134" s="32">
        <f t="shared" si="206"/>
        <v>17158</v>
      </c>
      <c r="U1134" s="21">
        <f t="shared" si="207"/>
        <v>2997224</v>
      </c>
      <c r="V1134" s="21">
        <f t="shared" si="208"/>
        <v>6785</v>
      </c>
      <c r="W1134" s="21">
        <f t="shared" si="209"/>
        <v>1712712</v>
      </c>
      <c r="X1134" s="21">
        <f t="shared" si="210"/>
        <v>0</v>
      </c>
      <c r="Y1134" s="33">
        <f t="shared" si="211"/>
        <v>0</v>
      </c>
      <c r="Z1134" s="4" t="str">
        <f t="shared" si="212"/>
        <v>Sim</v>
      </c>
      <c r="AA1134" s="4" t="str">
        <f t="shared" si="213"/>
        <v>Sim</v>
      </c>
      <c r="AB1134" s="4" t="str">
        <f t="shared" si="214"/>
        <v>Sim</v>
      </c>
      <c r="AC1134" s="4" t="str">
        <f t="shared" si="215"/>
        <v>Sim</v>
      </c>
      <c r="AD1134" s="4" t="str">
        <f t="shared" si="216"/>
        <v>Não</v>
      </c>
      <c r="AE1134" s="30" t="str">
        <f t="shared" si="217"/>
        <v>Não</v>
      </c>
    </row>
    <row r="1135" spans="1:31" x14ac:dyDescent="0.25">
      <c r="A1135" s="23">
        <v>260800</v>
      </c>
      <c r="B1135" s="27">
        <f>IFERROR(VLOOKUP(A1135,[1]Monitoramento_Base_somente_disp!$A:$L,5,FALSE),0)</f>
        <v>45033</v>
      </c>
      <c r="C1135" s="20">
        <f>IFERROR(VLOOKUP(A1135,[1]Monitoramento_Base_somente_disp!$A:$L,6,FALSE),0)</f>
        <v>9065351</v>
      </c>
      <c r="D1135" s="20">
        <f>IFERROR(VLOOKUP(A1135,[1]Monitoramento_Base_somente_disp!$A:$L,7,FALSE),0)</f>
        <v>18330</v>
      </c>
      <c r="E1135" s="20">
        <f>IFERROR(VLOOKUP(A1135,[1]Monitoramento_Base_somente_disp!$A:$L,8,FALSE),0)</f>
        <v>3935865</v>
      </c>
      <c r="F1135" s="20">
        <f>IFERROR(VLOOKUP(A1135,[1]Monitoramento_Base_somente_disp!$A:$L,9,FALSE),0)</f>
        <v>0</v>
      </c>
      <c r="G1135" s="28">
        <f>IFERROR(VLOOKUP(A1135,[1]Monitoramento_Base_somente_disp!$A:$L,10,FALSE),0)</f>
        <v>0</v>
      </c>
      <c r="H1135" s="27">
        <f>IFERROR(VLOOKUP(A1135,[2]webService!$A:$I,4,FALSE),0)</f>
        <v>0</v>
      </c>
      <c r="I1135" s="20">
        <f>IFERROR(VLOOKUP(A1135,[2]webService!$A:$II,5,FALSE),0)</f>
        <v>0</v>
      </c>
      <c r="J1135" s="20">
        <f>IFERROR(VLOOKUP(A1135,[2]webService!$A:$I,6,FALSE),0)</f>
        <v>0</v>
      </c>
      <c r="K1135" s="20">
        <f>IFERROR(VLOOKUP(A1135,[2]webService!$A:$I,7,FALSE),0)</f>
        <v>0</v>
      </c>
      <c r="L1135" s="20">
        <f>IFERROR(VLOOKUP(A1135,[2]webService!$A:$I,8,FALSE),0)</f>
        <v>0</v>
      </c>
      <c r="M1135" s="28">
        <f>IFERROR(VLOOKUP(A1135,[2]webService!$A:$I,9,FALSE),0)</f>
        <v>0</v>
      </c>
      <c r="N1135" s="27">
        <f>IFERROR(VLOOKUP(A1135,[3]soaBnafar!$A:$G,2,FALSE),0)</f>
        <v>0</v>
      </c>
      <c r="O1135" s="20">
        <f>IFERROR(VLOOKUP(A1135,[3]soaBnafar!$A:$H,3,FALSE),0)</f>
        <v>0</v>
      </c>
      <c r="P1135" s="20">
        <f>IFERROR(VLOOKUP(A1135,[3]soaBnafar!$A:$G,4,FALSE),0)</f>
        <v>0</v>
      </c>
      <c r="Q1135" s="20">
        <f>IFERROR(VLOOKUP(A1135,[3]soaBnafar!$A:$G,5,FALSE),0)</f>
        <v>0</v>
      </c>
      <c r="R1135" s="20">
        <f>IFERROR(VLOOKUP(A1135,[3]soaBnafar!$A:$G,6,FALSE),0)</f>
        <v>0</v>
      </c>
      <c r="S1135" s="20">
        <f>IFERROR(VLOOKUP(A1135,[3]soaBnafar!$A:$G,7,FALSE),0)</f>
        <v>0</v>
      </c>
      <c r="T1135" s="32">
        <f t="shared" si="206"/>
        <v>45033</v>
      </c>
      <c r="U1135" s="21">
        <f t="shared" si="207"/>
        <v>9065351</v>
      </c>
      <c r="V1135" s="21">
        <f t="shared" si="208"/>
        <v>18330</v>
      </c>
      <c r="W1135" s="21">
        <f t="shared" si="209"/>
        <v>3935865</v>
      </c>
      <c r="X1135" s="21">
        <f t="shared" si="210"/>
        <v>0</v>
      </c>
      <c r="Y1135" s="33">
        <f t="shared" si="211"/>
        <v>0</v>
      </c>
      <c r="Z1135" s="4" t="str">
        <f t="shared" si="212"/>
        <v>Sim</v>
      </c>
      <c r="AA1135" s="4" t="str">
        <f t="shared" si="213"/>
        <v>Sim</v>
      </c>
      <c r="AB1135" s="4" t="str">
        <f t="shared" si="214"/>
        <v>Sim</v>
      </c>
      <c r="AC1135" s="4" t="str">
        <f t="shared" si="215"/>
        <v>Sim</v>
      </c>
      <c r="AD1135" s="4" t="str">
        <f t="shared" si="216"/>
        <v>Não</v>
      </c>
      <c r="AE1135" s="30" t="str">
        <f t="shared" si="217"/>
        <v>Não</v>
      </c>
    </row>
    <row r="1136" spans="1:31" x14ac:dyDescent="0.25">
      <c r="A1136" s="23">
        <v>260805</v>
      </c>
      <c r="B1136" s="27">
        <f>IFERROR(VLOOKUP(A1136,[1]Monitoramento_Base_somente_disp!$A:$L,5,FALSE),0)</f>
        <v>54217</v>
      </c>
      <c r="C1136" s="20">
        <f>IFERROR(VLOOKUP(A1136,[1]Monitoramento_Base_somente_disp!$A:$L,6,FALSE),0)</f>
        <v>6471893</v>
      </c>
      <c r="D1136" s="20">
        <f>IFERROR(VLOOKUP(A1136,[1]Monitoramento_Base_somente_disp!$A:$L,7,FALSE),0)</f>
        <v>32546</v>
      </c>
      <c r="E1136" s="20">
        <f>IFERROR(VLOOKUP(A1136,[1]Monitoramento_Base_somente_disp!$A:$L,8,FALSE),0)</f>
        <v>2953228</v>
      </c>
      <c r="F1136" s="20">
        <f>IFERROR(VLOOKUP(A1136,[1]Monitoramento_Base_somente_disp!$A:$L,9,FALSE),0)</f>
        <v>0</v>
      </c>
      <c r="G1136" s="28">
        <f>IFERROR(VLOOKUP(A1136,[1]Monitoramento_Base_somente_disp!$A:$L,10,FALSE),0)</f>
        <v>0</v>
      </c>
      <c r="H1136" s="27">
        <f>IFERROR(VLOOKUP(A1136,[2]webService!$A:$I,4,FALSE),0)</f>
        <v>0</v>
      </c>
      <c r="I1136" s="20">
        <f>IFERROR(VLOOKUP(A1136,[2]webService!$A:$II,5,FALSE),0)</f>
        <v>0</v>
      </c>
      <c r="J1136" s="20">
        <f>IFERROR(VLOOKUP(A1136,[2]webService!$A:$I,6,FALSE),0)</f>
        <v>0</v>
      </c>
      <c r="K1136" s="20">
        <f>IFERROR(VLOOKUP(A1136,[2]webService!$A:$I,7,FALSE),0)</f>
        <v>0</v>
      </c>
      <c r="L1136" s="20">
        <f>IFERROR(VLOOKUP(A1136,[2]webService!$A:$I,8,FALSE),0)</f>
        <v>0</v>
      </c>
      <c r="M1136" s="28">
        <f>IFERROR(VLOOKUP(A1136,[2]webService!$A:$I,9,FALSE),0)</f>
        <v>0</v>
      </c>
      <c r="N1136" s="27">
        <f>IFERROR(VLOOKUP(A1136,[3]soaBnafar!$A:$G,2,FALSE),0)</f>
        <v>0</v>
      </c>
      <c r="O1136" s="20">
        <f>IFERROR(VLOOKUP(A1136,[3]soaBnafar!$A:$H,3,FALSE),0)</f>
        <v>0</v>
      </c>
      <c r="P1136" s="20">
        <f>IFERROR(VLOOKUP(A1136,[3]soaBnafar!$A:$G,4,FALSE),0)</f>
        <v>0</v>
      </c>
      <c r="Q1136" s="20">
        <f>IFERROR(VLOOKUP(A1136,[3]soaBnafar!$A:$G,5,FALSE),0)</f>
        <v>0</v>
      </c>
      <c r="R1136" s="20">
        <f>IFERROR(VLOOKUP(A1136,[3]soaBnafar!$A:$G,6,FALSE),0)</f>
        <v>0</v>
      </c>
      <c r="S1136" s="20">
        <f>IFERROR(VLOOKUP(A1136,[3]soaBnafar!$A:$G,7,FALSE),0)</f>
        <v>0</v>
      </c>
      <c r="T1136" s="32">
        <f t="shared" si="206"/>
        <v>54217</v>
      </c>
      <c r="U1136" s="21">
        <f t="shared" si="207"/>
        <v>6471893</v>
      </c>
      <c r="V1136" s="21">
        <f t="shared" si="208"/>
        <v>32546</v>
      </c>
      <c r="W1136" s="21">
        <f t="shared" si="209"/>
        <v>2953228</v>
      </c>
      <c r="X1136" s="21">
        <f t="shared" si="210"/>
        <v>0</v>
      </c>
      <c r="Y1136" s="33">
        <f t="shared" si="211"/>
        <v>0</v>
      </c>
      <c r="Z1136" s="4" t="str">
        <f t="shared" si="212"/>
        <v>Sim</v>
      </c>
      <c r="AA1136" s="4" t="str">
        <f t="shared" si="213"/>
        <v>Sim</v>
      </c>
      <c r="AB1136" s="4" t="str">
        <f t="shared" si="214"/>
        <v>Sim</v>
      </c>
      <c r="AC1136" s="4" t="str">
        <f t="shared" si="215"/>
        <v>Sim</v>
      </c>
      <c r="AD1136" s="4" t="str">
        <f t="shared" si="216"/>
        <v>Não</v>
      </c>
      <c r="AE1136" s="30" t="str">
        <f t="shared" si="217"/>
        <v>Não</v>
      </c>
    </row>
    <row r="1137" spans="1:31" x14ac:dyDescent="0.25">
      <c r="A1137" s="23">
        <v>260810</v>
      </c>
      <c r="B1137" s="27">
        <f>IFERROR(VLOOKUP(A1137,[1]Monitoramento_Base_somente_disp!$A:$L,5,FALSE),0)</f>
        <v>5649</v>
      </c>
      <c r="C1137" s="20">
        <f>IFERROR(VLOOKUP(A1137,[1]Monitoramento_Base_somente_disp!$A:$L,6,FALSE),0)</f>
        <v>3927848</v>
      </c>
      <c r="D1137" s="20">
        <f>IFERROR(VLOOKUP(A1137,[1]Monitoramento_Base_somente_disp!$A:$L,7,FALSE),0)</f>
        <v>4151</v>
      </c>
      <c r="E1137" s="20">
        <f>IFERROR(VLOOKUP(A1137,[1]Monitoramento_Base_somente_disp!$A:$L,8,FALSE),0)</f>
        <v>2124863</v>
      </c>
      <c r="F1137" s="20">
        <f>IFERROR(VLOOKUP(A1137,[1]Monitoramento_Base_somente_disp!$A:$L,9,FALSE),0)</f>
        <v>0</v>
      </c>
      <c r="G1137" s="28">
        <f>IFERROR(VLOOKUP(A1137,[1]Monitoramento_Base_somente_disp!$A:$L,10,FALSE),0)</f>
        <v>0</v>
      </c>
      <c r="H1137" s="27">
        <f>IFERROR(VLOOKUP(A1137,[2]webService!$A:$I,4,FALSE),0)</f>
        <v>0</v>
      </c>
      <c r="I1137" s="20">
        <f>IFERROR(VLOOKUP(A1137,[2]webService!$A:$II,5,FALSE),0)</f>
        <v>0</v>
      </c>
      <c r="J1137" s="20">
        <f>IFERROR(VLOOKUP(A1137,[2]webService!$A:$I,6,FALSE),0)</f>
        <v>0</v>
      </c>
      <c r="K1137" s="20">
        <f>IFERROR(VLOOKUP(A1137,[2]webService!$A:$I,7,FALSE),0)</f>
        <v>0</v>
      </c>
      <c r="L1137" s="20">
        <f>IFERROR(VLOOKUP(A1137,[2]webService!$A:$I,8,FALSE),0)</f>
        <v>0</v>
      </c>
      <c r="M1137" s="28">
        <f>IFERROR(VLOOKUP(A1137,[2]webService!$A:$I,9,FALSE),0)</f>
        <v>0</v>
      </c>
      <c r="N1137" s="27">
        <f>IFERROR(VLOOKUP(A1137,[3]soaBnafar!$A:$G,2,FALSE),0)</f>
        <v>0</v>
      </c>
      <c r="O1137" s="20">
        <f>IFERROR(VLOOKUP(A1137,[3]soaBnafar!$A:$H,3,FALSE),0)</f>
        <v>0</v>
      </c>
      <c r="P1137" s="20">
        <f>IFERROR(VLOOKUP(A1137,[3]soaBnafar!$A:$G,4,FALSE),0)</f>
        <v>0</v>
      </c>
      <c r="Q1137" s="20">
        <f>IFERROR(VLOOKUP(A1137,[3]soaBnafar!$A:$G,5,FALSE),0)</f>
        <v>0</v>
      </c>
      <c r="R1137" s="20">
        <f>IFERROR(VLOOKUP(A1137,[3]soaBnafar!$A:$G,6,FALSE),0)</f>
        <v>0</v>
      </c>
      <c r="S1137" s="20">
        <f>IFERROR(VLOOKUP(A1137,[3]soaBnafar!$A:$G,7,FALSE),0)</f>
        <v>0</v>
      </c>
      <c r="T1137" s="32">
        <f t="shared" si="206"/>
        <v>5649</v>
      </c>
      <c r="U1137" s="21">
        <f t="shared" si="207"/>
        <v>3927848</v>
      </c>
      <c r="V1137" s="21">
        <f t="shared" si="208"/>
        <v>4151</v>
      </c>
      <c r="W1137" s="21">
        <f t="shared" si="209"/>
        <v>2124863</v>
      </c>
      <c r="X1137" s="21">
        <f t="shared" si="210"/>
        <v>0</v>
      </c>
      <c r="Y1137" s="33">
        <f t="shared" si="211"/>
        <v>0</v>
      </c>
      <c r="Z1137" s="4" t="str">
        <f t="shared" si="212"/>
        <v>Sim</v>
      </c>
      <c r="AA1137" s="4" t="str">
        <f t="shared" si="213"/>
        <v>Sim</v>
      </c>
      <c r="AB1137" s="4" t="str">
        <f t="shared" si="214"/>
        <v>Sim</v>
      </c>
      <c r="AC1137" s="4" t="str">
        <f t="shared" si="215"/>
        <v>Sim</v>
      </c>
      <c r="AD1137" s="4" t="str">
        <f t="shared" si="216"/>
        <v>Não</v>
      </c>
      <c r="AE1137" s="30" t="str">
        <f t="shared" si="217"/>
        <v>Não</v>
      </c>
    </row>
    <row r="1138" spans="1:31" x14ac:dyDescent="0.25">
      <c r="A1138" s="23">
        <v>260820</v>
      </c>
      <c r="B1138" s="27">
        <f>IFERROR(VLOOKUP(A1138,[1]Monitoramento_Base_somente_disp!$A:$L,5,FALSE),0)</f>
        <v>0</v>
      </c>
      <c r="C1138" s="20">
        <f>IFERROR(VLOOKUP(A1138,[1]Monitoramento_Base_somente_disp!$A:$L,6,FALSE),0)</f>
        <v>140000</v>
      </c>
      <c r="D1138" s="20">
        <f>IFERROR(VLOOKUP(A1138,[1]Monitoramento_Base_somente_disp!$A:$L,7,FALSE),0)</f>
        <v>0</v>
      </c>
      <c r="E1138" s="20">
        <f>IFERROR(VLOOKUP(A1138,[1]Monitoramento_Base_somente_disp!$A:$L,8,FALSE),0)</f>
        <v>70000</v>
      </c>
      <c r="F1138" s="20">
        <f>IFERROR(VLOOKUP(A1138,[1]Monitoramento_Base_somente_disp!$A:$L,9,FALSE),0)</f>
        <v>0</v>
      </c>
      <c r="G1138" s="28">
        <f>IFERROR(VLOOKUP(A1138,[1]Monitoramento_Base_somente_disp!$A:$L,10,FALSE),0)</f>
        <v>0</v>
      </c>
      <c r="H1138" s="27">
        <f>IFERROR(VLOOKUP(A1138,[2]webService!$A:$I,4,FALSE),0)</f>
        <v>0</v>
      </c>
      <c r="I1138" s="20">
        <f>IFERROR(VLOOKUP(A1138,[2]webService!$A:$II,5,FALSE),0)</f>
        <v>0</v>
      </c>
      <c r="J1138" s="20">
        <f>IFERROR(VLOOKUP(A1138,[2]webService!$A:$I,6,FALSE),0)</f>
        <v>0</v>
      </c>
      <c r="K1138" s="20">
        <f>IFERROR(VLOOKUP(A1138,[2]webService!$A:$I,7,FALSE),0)</f>
        <v>0</v>
      </c>
      <c r="L1138" s="20">
        <f>IFERROR(VLOOKUP(A1138,[2]webService!$A:$I,8,FALSE),0)</f>
        <v>0</v>
      </c>
      <c r="M1138" s="28">
        <f>IFERROR(VLOOKUP(A1138,[2]webService!$A:$I,9,FALSE),0)</f>
        <v>0</v>
      </c>
      <c r="N1138" s="27">
        <f>IFERROR(VLOOKUP(A1138,[3]soaBnafar!$A:$G,2,FALSE),0)</f>
        <v>0</v>
      </c>
      <c r="O1138" s="20">
        <f>IFERROR(VLOOKUP(A1138,[3]soaBnafar!$A:$H,3,FALSE),0)</f>
        <v>0</v>
      </c>
      <c r="P1138" s="20">
        <f>IFERROR(VLOOKUP(A1138,[3]soaBnafar!$A:$G,4,FALSE),0)</f>
        <v>0</v>
      </c>
      <c r="Q1138" s="20">
        <f>IFERROR(VLOOKUP(A1138,[3]soaBnafar!$A:$G,5,FALSE),0)</f>
        <v>0</v>
      </c>
      <c r="R1138" s="20">
        <f>IFERROR(VLOOKUP(A1138,[3]soaBnafar!$A:$G,6,FALSE),0)</f>
        <v>0</v>
      </c>
      <c r="S1138" s="20">
        <f>IFERROR(VLOOKUP(A1138,[3]soaBnafar!$A:$G,7,FALSE),0)</f>
        <v>0</v>
      </c>
      <c r="T1138" s="32">
        <f t="shared" si="206"/>
        <v>0</v>
      </c>
      <c r="U1138" s="21">
        <f t="shared" si="207"/>
        <v>140000</v>
      </c>
      <c r="V1138" s="21">
        <f t="shared" si="208"/>
        <v>0</v>
      </c>
      <c r="W1138" s="21">
        <f t="shared" si="209"/>
        <v>70000</v>
      </c>
      <c r="X1138" s="21">
        <f t="shared" si="210"/>
        <v>0</v>
      </c>
      <c r="Y1138" s="33">
        <f t="shared" si="211"/>
        <v>0</v>
      </c>
      <c r="Z1138" s="4" t="str">
        <f t="shared" si="212"/>
        <v>Não</v>
      </c>
      <c r="AA1138" s="4" t="str">
        <f t="shared" si="213"/>
        <v>Sim</v>
      </c>
      <c r="AB1138" s="4" t="str">
        <f t="shared" si="214"/>
        <v>Não</v>
      </c>
      <c r="AC1138" s="4" t="str">
        <f t="shared" si="215"/>
        <v>Sim</v>
      </c>
      <c r="AD1138" s="4" t="str">
        <f t="shared" si="216"/>
        <v>Não</v>
      </c>
      <c r="AE1138" s="30" t="str">
        <f t="shared" si="217"/>
        <v>Não</v>
      </c>
    </row>
    <row r="1139" spans="1:31" x14ac:dyDescent="0.25">
      <c r="A1139" s="23">
        <v>260825</v>
      </c>
      <c r="B1139" s="27">
        <f>IFERROR(VLOOKUP(A1139,[1]Monitoramento_Base_somente_disp!$A:$L,5,FALSE),0)</f>
        <v>114014</v>
      </c>
      <c r="C1139" s="20">
        <f>IFERROR(VLOOKUP(A1139,[1]Monitoramento_Base_somente_disp!$A:$L,6,FALSE),0)</f>
        <v>21611412</v>
      </c>
      <c r="D1139" s="20">
        <f>IFERROR(VLOOKUP(A1139,[1]Monitoramento_Base_somente_disp!$A:$L,7,FALSE),0)</f>
        <v>76668</v>
      </c>
      <c r="E1139" s="20">
        <f>IFERROR(VLOOKUP(A1139,[1]Monitoramento_Base_somente_disp!$A:$L,8,FALSE),0)</f>
        <v>10613004</v>
      </c>
      <c r="F1139" s="20">
        <f>IFERROR(VLOOKUP(A1139,[1]Monitoramento_Base_somente_disp!$A:$L,9,FALSE),0)</f>
        <v>0</v>
      </c>
      <c r="G1139" s="28">
        <f>IFERROR(VLOOKUP(A1139,[1]Monitoramento_Base_somente_disp!$A:$L,10,FALSE),0)</f>
        <v>0</v>
      </c>
      <c r="H1139" s="27">
        <f>IFERROR(VLOOKUP(A1139,[2]webService!$A:$I,4,FALSE),0)</f>
        <v>0</v>
      </c>
      <c r="I1139" s="20">
        <f>IFERROR(VLOOKUP(A1139,[2]webService!$A:$II,5,FALSE),0)</f>
        <v>0</v>
      </c>
      <c r="J1139" s="20">
        <f>IFERROR(VLOOKUP(A1139,[2]webService!$A:$I,6,FALSE),0)</f>
        <v>0</v>
      </c>
      <c r="K1139" s="20">
        <f>IFERROR(VLOOKUP(A1139,[2]webService!$A:$I,7,FALSE),0)</f>
        <v>0</v>
      </c>
      <c r="L1139" s="20">
        <f>IFERROR(VLOOKUP(A1139,[2]webService!$A:$I,8,FALSE),0)</f>
        <v>0</v>
      </c>
      <c r="M1139" s="28">
        <f>IFERROR(VLOOKUP(A1139,[2]webService!$A:$I,9,FALSE),0)</f>
        <v>0</v>
      </c>
      <c r="N1139" s="27">
        <f>IFERROR(VLOOKUP(A1139,[3]soaBnafar!$A:$G,2,FALSE),0)</f>
        <v>0</v>
      </c>
      <c r="O1139" s="20">
        <f>IFERROR(VLOOKUP(A1139,[3]soaBnafar!$A:$H,3,FALSE),0)</f>
        <v>0</v>
      </c>
      <c r="P1139" s="20">
        <f>IFERROR(VLOOKUP(A1139,[3]soaBnafar!$A:$G,4,FALSE),0)</f>
        <v>0</v>
      </c>
      <c r="Q1139" s="20">
        <f>IFERROR(VLOOKUP(A1139,[3]soaBnafar!$A:$G,5,FALSE),0)</f>
        <v>0</v>
      </c>
      <c r="R1139" s="20">
        <f>IFERROR(VLOOKUP(A1139,[3]soaBnafar!$A:$G,6,FALSE),0)</f>
        <v>0</v>
      </c>
      <c r="S1139" s="20">
        <f>IFERROR(VLOOKUP(A1139,[3]soaBnafar!$A:$G,7,FALSE),0)</f>
        <v>0</v>
      </c>
      <c r="T1139" s="32">
        <f t="shared" si="206"/>
        <v>114014</v>
      </c>
      <c r="U1139" s="21">
        <f t="shared" si="207"/>
        <v>21611412</v>
      </c>
      <c r="V1139" s="21">
        <f t="shared" si="208"/>
        <v>76668</v>
      </c>
      <c r="W1139" s="21">
        <f t="shared" si="209"/>
        <v>10613004</v>
      </c>
      <c r="X1139" s="21">
        <f t="shared" si="210"/>
        <v>0</v>
      </c>
      <c r="Y1139" s="33">
        <f t="shared" si="211"/>
        <v>0</v>
      </c>
      <c r="Z1139" s="4" t="str">
        <f t="shared" si="212"/>
        <v>Sim</v>
      </c>
      <c r="AA1139" s="4" t="str">
        <f t="shared" si="213"/>
        <v>Sim</v>
      </c>
      <c r="AB1139" s="4" t="str">
        <f t="shared" si="214"/>
        <v>Sim</v>
      </c>
      <c r="AC1139" s="4" t="str">
        <f t="shared" si="215"/>
        <v>Sim</v>
      </c>
      <c r="AD1139" s="4" t="str">
        <f t="shared" si="216"/>
        <v>Não</v>
      </c>
      <c r="AE1139" s="30" t="str">
        <f t="shared" si="217"/>
        <v>Não</v>
      </c>
    </row>
    <row r="1140" spans="1:31" x14ac:dyDescent="0.25">
      <c r="A1140" s="23">
        <v>260830</v>
      </c>
      <c r="B1140" s="27">
        <f>IFERROR(VLOOKUP(A1140,[1]Monitoramento_Base_somente_disp!$A:$L,5,FALSE),0)</f>
        <v>6844</v>
      </c>
      <c r="C1140" s="20">
        <f>IFERROR(VLOOKUP(A1140,[1]Monitoramento_Base_somente_disp!$A:$L,6,FALSE),0)</f>
        <v>53837068</v>
      </c>
      <c r="D1140" s="20">
        <f>IFERROR(VLOOKUP(A1140,[1]Monitoramento_Base_somente_disp!$A:$L,7,FALSE),0)</f>
        <v>1500</v>
      </c>
      <c r="E1140" s="20">
        <f>IFERROR(VLOOKUP(A1140,[1]Monitoramento_Base_somente_disp!$A:$L,8,FALSE),0)</f>
        <v>29215150</v>
      </c>
      <c r="F1140" s="20">
        <f>IFERROR(VLOOKUP(A1140,[1]Monitoramento_Base_somente_disp!$A:$L,9,FALSE),0)</f>
        <v>0</v>
      </c>
      <c r="G1140" s="28">
        <f>IFERROR(VLOOKUP(A1140,[1]Monitoramento_Base_somente_disp!$A:$L,10,FALSE),0)</f>
        <v>0</v>
      </c>
      <c r="H1140" s="27">
        <f>IFERROR(VLOOKUP(A1140,[2]webService!$A:$I,4,FALSE),0)</f>
        <v>0</v>
      </c>
      <c r="I1140" s="20">
        <f>IFERROR(VLOOKUP(A1140,[2]webService!$A:$II,5,FALSE),0)</f>
        <v>0</v>
      </c>
      <c r="J1140" s="20">
        <f>IFERROR(VLOOKUP(A1140,[2]webService!$A:$I,6,FALSE),0)</f>
        <v>0</v>
      </c>
      <c r="K1140" s="20">
        <f>IFERROR(VLOOKUP(A1140,[2]webService!$A:$I,7,FALSE),0)</f>
        <v>0</v>
      </c>
      <c r="L1140" s="20">
        <f>IFERROR(VLOOKUP(A1140,[2]webService!$A:$I,8,FALSE),0)</f>
        <v>0</v>
      </c>
      <c r="M1140" s="28">
        <f>IFERROR(VLOOKUP(A1140,[2]webService!$A:$I,9,FALSE),0)</f>
        <v>0</v>
      </c>
      <c r="N1140" s="27">
        <f>IFERROR(VLOOKUP(A1140,[3]soaBnafar!$A:$G,2,FALSE),0)</f>
        <v>0</v>
      </c>
      <c r="O1140" s="20">
        <f>IFERROR(VLOOKUP(A1140,[3]soaBnafar!$A:$H,3,FALSE),0)</f>
        <v>0</v>
      </c>
      <c r="P1140" s="20">
        <f>IFERROR(VLOOKUP(A1140,[3]soaBnafar!$A:$G,4,FALSE),0)</f>
        <v>0</v>
      </c>
      <c r="Q1140" s="20">
        <f>IFERROR(VLOOKUP(A1140,[3]soaBnafar!$A:$G,5,FALSE),0)</f>
        <v>0</v>
      </c>
      <c r="R1140" s="20">
        <f>IFERROR(VLOOKUP(A1140,[3]soaBnafar!$A:$G,6,FALSE),0)</f>
        <v>0</v>
      </c>
      <c r="S1140" s="20">
        <f>IFERROR(VLOOKUP(A1140,[3]soaBnafar!$A:$G,7,FALSE),0)</f>
        <v>0</v>
      </c>
      <c r="T1140" s="32">
        <f t="shared" si="206"/>
        <v>6844</v>
      </c>
      <c r="U1140" s="21">
        <f t="shared" si="207"/>
        <v>53837068</v>
      </c>
      <c r="V1140" s="21">
        <f t="shared" si="208"/>
        <v>1500</v>
      </c>
      <c r="W1140" s="21">
        <f t="shared" si="209"/>
        <v>29215150</v>
      </c>
      <c r="X1140" s="21">
        <f t="shared" si="210"/>
        <v>0</v>
      </c>
      <c r="Y1140" s="33">
        <f t="shared" si="211"/>
        <v>0</v>
      </c>
      <c r="Z1140" s="4" t="str">
        <f t="shared" si="212"/>
        <v>Sim</v>
      </c>
      <c r="AA1140" s="4" t="str">
        <f t="shared" si="213"/>
        <v>Sim</v>
      </c>
      <c r="AB1140" s="4" t="str">
        <f t="shared" si="214"/>
        <v>Sim</v>
      </c>
      <c r="AC1140" s="4" t="str">
        <f t="shared" si="215"/>
        <v>Sim</v>
      </c>
      <c r="AD1140" s="4" t="str">
        <f t="shared" si="216"/>
        <v>Não</v>
      </c>
      <c r="AE1140" s="30" t="str">
        <f t="shared" si="217"/>
        <v>Não</v>
      </c>
    </row>
    <row r="1141" spans="1:31" x14ac:dyDescent="0.25">
      <c r="A1141" s="23">
        <v>260840</v>
      </c>
      <c r="B1141" s="27">
        <f>IFERROR(VLOOKUP(A1141,[1]Monitoramento_Base_somente_disp!$A:$L,5,FALSE),0)</f>
        <v>24919</v>
      </c>
      <c r="C1141" s="20">
        <f>IFERROR(VLOOKUP(A1141,[1]Monitoramento_Base_somente_disp!$A:$L,6,FALSE),0)</f>
        <v>37806718</v>
      </c>
      <c r="D1141" s="20">
        <f>IFERROR(VLOOKUP(A1141,[1]Monitoramento_Base_somente_disp!$A:$L,7,FALSE),0)</f>
        <v>12454</v>
      </c>
      <c r="E1141" s="20">
        <f>IFERROR(VLOOKUP(A1141,[1]Monitoramento_Base_somente_disp!$A:$L,8,FALSE),0)</f>
        <v>18720700</v>
      </c>
      <c r="F1141" s="20">
        <f>IFERROR(VLOOKUP(A1141,[1]Monitoramento_Base_somente_disp!$A:$L,9,FALSE),0)</f>
        <v>0</v>
      </c>
      <c r="G1141" s="28">
        <f>IFERROR(VLOOKUP(A1141,[1]Monitoramento_Base_somente_disp!$A:$L,10,FALSE),0)</f>
        <v>0</v>
      </c>
      <c r="H1141" s="27">
        <f>IFERROR(VLOOKUP(A1141,[2]webService!$A:$I,4,FALSE),0)</f>
        <v>0</v>
      </c>
      <c r="I1141" s="20">
        <f>IFERROR(VLOOKUP(A1141,[2]webService!$A:$II,5,FALSE),0)</f>
        <v>0</v>
      </c>
      <c r="J1141" s="20">
        <f>IFERROR(VLOOKUP(A1141,[2]webService!$A:$I,6,FALSE),0)</f>
        <v>0</v>
      </c>
      <c r="K1141" s="20">
        <f>IFERROR(VLOOKUP(A1141,[2]webService!$A:$I,7,FALSE),0)</f>
        <v>0</v>
      </c>
      <c r="L1141" s="20">
        <f>IFERROR(VLOOKUP(A1141,[2]webService!$A:$I,8,FALSE),0)</f>
        <v>0</v>
      </c>
      <c r="M1141" s="28">
        <f>IFERROR(VLOOKUP(A1141,[2]webService!$A:$I,9,FALSE),0)</f>
        <v>0</v>
      </c>
      <c r="N1141" s="27">
        <f>IFERROR(VLOOKUP(A1141,[3]soaBnafar!$A:$G,2,FALSE),0)</f>
        <v>0</v>
      </c>
      <c r="O1141" s="20">
        <f>IFERROR(VLOOKUP(A1141,[3]soaBnafar!$A:$H,3,FALSE),0)</f>
        <v>0</v>
      </c>
      <c r="P1141" s="20">
        <f>IFERROR(VLOOKUP(A1141,[3]soaBnafar!$A:$G,4,FALSE),0)</f>
        <v>0</v>
      </c>
      <c r="Q1141" s="20">
        <f>IFERROR(VLOOKUP(A1141,[3]soaBnafar!$A:$G,5,FALSE),0)</f>
        <v>0</v>
      </c>
      <c r="R1141" s="20">
        <f>IFERROR(VLOOKUP(A1141,[3]soaBnafar!$A:$G,6,FALSE),0)</f>
        <v>0</v>
      </c>
      <c r="S1141" s="20">
        <f>IFERROR(VLOOKUP(A1141,[3]soaBnafar!$A:$G,7,FALSE),0)</f>
        <v>0</v>
      </c>
      <c r="T1141" s="32">
        <f t="shared" si="206"/>
        <v>24919</v>
      </c>
      <c r="U1141" s="21">
        <f t="shared" si="207"/>
        <v>37806718</v>
      </c>
      <c r="V1141" s="21">
        <f t="shared" si="208"/>
        <v>12454</v>
      </c>
      <c r="W1141" s="21">
        <f t="shared" si="209"/>
        <v>18720700</v>
      </c>
      <c r="X1141" s="21">
        <f t="shared" si="210"/>
        <v>0</v>
      </c>
      <c r="Y1141" s="33">
        <f t="shared" si="211"/>
        <v>0</v>
      </c>
      <c r="Z1141" s="4" t="str">
        <f t="shared" si="212"/>
        <v>Sim</v>
      </c>
      <c r="AA1141" s="4" t="str">
        <f t="shared" si="213"/>
        <v>Sim</v>
      </c>
      <c r="AB1141" s="4" t="str">
        <f t="shared" si="214"/>
        <v>Sim</v>
      </c>
      <c r="AC1141" s="4" t="str">
        <f t="shared" si="215"/>
        <v>Sim</v>
      </c>
      <c r="AD1141" s="4" t="str">
        <f t="shared" si="216"/>
        <v>Não</v>
      </c>
      <c r="AE1141" s="30" t="str">
        <f t="shared" si="217"/>
        <v>Não</v>
      </c>
    </row>
    <row r="1142" spans="1:31" x14ac:dyDescent="0.25">
      <c r="A1142" s="23">
        <v>260860</v>
      </c>
      <c r="B1142" s="27">
        <f>IFERROR(VLOOKUP(A1142,[1]Monitoramento_Base_somente_disp!$A:$L,5,FALSE),0)</f>
        <v>38858</v>
      </c>
      <c r="C1142" s="20">
        <f>IFERROR(VLOOKUP(A1142,[1]Monitoramento_Base_somente_disp!$A:$L,6,FALSE),0)</f>
        <v>8767640</v>
      </c>
      <c r="D1142" s="20">
        <f>IFERROR(VLOOKUP(A1142,[1]Monitoramento_Base_somente_disp!$A:$L,7,FALSE),0)</f>
        <v>8226</v>
      </c>
      <c r="E1142" s="20">
        <f>IFERROR(VLOOKUP(A1142,[1]Monitoramento_Base_somente_disp!$A:$L,8,FALSE),0)</f>
        <v>4410436</v>
      </c>
      <c r="F1142" s="20">
        <f>IFERROR(VLOOKUP(A1142,[1]Monitoramento_Base_somente_disp!$A:$L,9,FALSE),0)</f>
        <v>0</v>
      </c>
      <c r="G1142" s="28">
        <f>IFERROR(VLOOKUP(A1142,[1]Monitoramento_Base_somente_disp!$A:$L,10,FALSE),0)</f>
        <v>0</v>
      </c>
      <c r="H1142" s="27">
        <f>IFERROR(VLOOKUP(A1142,[2]webService!$A:$I,4,FALSE),0)</f>
        <v>0</v>
      </c>
      <c r="I1142" s="20">
        <f>IFERROR(VLOOKUP(A1142,[2]webService!$A:$II,5,FALSE),0)</f>
        <v>0</v>
      </c>
      <c r="J1142" s="20">
        <f>IFERROR(VLOOKUP(A1142,[2]webService!$A:$I,6,FALSE),0)</f>
        <v>0</v>
      </c>
      <c r="K1142" s="20">
        <f>IFERROR(VLOOKUP(A1142,[2]webService!$A:$I,7,FALSE),0)</f>
        <v>0</v>
      </c>
      <c r="L1142" s="20">
        <f>IFERROR(VLOOKUP(A1142,[2]webService!$A:$I,8,FALSE),0)</f>
        <v>0</v>
      </c>
      <c r="M1142" s="28">
        <f>IFERROR(VLOOKUP(A1142,[2]webService!$A:$I,9,FALSE),0)</f>
        <v>0</v>
      </c>
      <c r="N1142" s="27">
        <f>IFERROR(VLOOKUP(A1142,[3]soaBnafar!$A:$G,2,FALSE),0)</f>
        <v>0</v>
      </c>
      <c r="O1142" s="20">
        <f>IFERROR(VLOOKUP(A1142,[3]soaBnafar!$A:$H,3,FALSE),0)</f>
        <v>0</v>
      </c>
      <c r="P1142" s="20">
        <f>IFERROR(VLOOKUP(A1142,[3]soaBnafar!$A:$G,4,FALSE),0)</f>
        <v>0</v>
      </c>
      <c r="Q1142" s="20">
        <f>IFERROR(VLOOKUP(A1142,[3]soaBnafar!$A:$G,5,FALSE),0)</f>
        <v>0</v>
      </c>
      <c r="R1142" s="20">
        <f>IFERROR(VLOOKUP(A1142,[3]soaBnafar!$A:$G,6,FALSE),0)</f>
        <v>0</v>
      </c>
      <c r="S1142" s="20">
        <f>IFERROR(VLOOKUP(A1142,[3]soaBnafar!$A:$G,7,FALSE),0)</f>
        <v>0</v>
      </c>
      <c r="T1142" s="32">
        <f t="shared" si="206"/>
        <v>38858</v>
      </c>
      <c r="U1142" s="21">
        <f t="shared" si="207"/>
        <v>8767640</v>
      </c>
      <c r="V1142" s="21">
        <f t="shared" si="208"/>
        <v>8226</v>
      </c>
      <c r="W1142" s="21">
        <f t="shared" si="209"/>
        <v>4410436</v>
      </c>
      <c r="X1142" s="21">
        <f t="shared" si="210"/>
        <v>0</v>
      </c>
      <c r="Y1142" s="33">
        <f t="shared" si="211"/>
        <v>0</v>
      </c>
      <c r="Z1142" s="4" t="str">
        <f t="shared" si="212"/>
        <v>Sim</v>
      </c>
      <c r="AA1142" s="4" t="str">
        <f t="shared" si="213"/>
        <v>Sim</v>
      </c>
      <c r="AB1142" s="4" t="str">
        <f t="shared" si="214"/>
        <v>Sim</v>
      </c>
      <c r="AC1142" s="4" t="str">
        <f t="shared" si="215"/>
        <v>Sim</v>
      </c>
      <c r="AD1142" s="4" t="str">
        <f t="shared" si="216"/>
        <v>Não</v>
      </c>
      <c r="AE1142" s="30" t="str">
        <f t="shared" si="217"/>
        <v>Não</v>
      </c>
    </row>
    <row r="1143" spans="1:31" x14ac:dyDescent="0.25">
      <c r="A1143" s="23">
        <v>260870</v>
      </c>
      <c r="B1143" s="27">
        <f>IFERROR(VLOOKUP(A1143,[1]Monitoramento_Base_somente_disp!$A:$L,5,FALSE),0)</f>
        <v>39071</v>
      </c>
      <c r="C1143" s="20">
        <f>IFERROR(VLOOKUP(A1143,[1]Monitoramento_Base_somente_disp!$A:$L,6,FALSE),0)</f>
        <v>67755150</v>
      </c>
      <c r="D1143" s="20">
        <f>IFERROR(VLOOKUP(A1143,[1]Monitoramento_Base_somente_disp!$A:$L,7,FALSE),0)</f>
        <v>20022</v>
      </c>
      <c r="E1143" s="20">
        <f>IFERROR(VLOOKUP(A1143,[1]Monitoramento_Base_somente_disp!$A:$L,8,FALSE),0)</f>
        <v>33168371</v>
      </c>
      <c r="F1143" s="20">
        <f>IFERROR(VLOOKUP(A1143,[1]Monitoramento_Base_somente_disp!$A:$L,9,FALSE),0)</f>
        <v>0</v>
      </c>
      <c r="G1143" s="28">
        <f>IFERROR(VLOOKUP(A1143,[1]Monitoramento_Base_somente_disp!$A:$L,10,FALSE),0)</f>
        <v>0</v>
      </c>
      <c r="H1143" s="27">
        <f>IFERROR(VLOOKUP(A1143,[2]webService!$A:$I,4,FALSE),0)</f>
        <v>0</v>
      </c>
      <c r="I1143" s="20">
        <f>IFERROR(VLOOKUP(A1143,[2]webService!$A:$II,5,FALSE),0)</f>
        <v>0</v>
      </c>
      <c r="J1143" s="20">
        <f>IFERROR(VLOOKUP(A1143,[2]webService!$A:$I,6,FALSE),0)</f>
        <v>0</v>
      </c>
      <c r="K1143" s="20">
        <f>IFERROR(VLOOKUP(A1143,[2]webService!$A:$I,7,FALSE),0)</f>
        <v>0</v>
      </c>
      <c r="L1143" s="20">
        <f>IFERROR(VLOOKUP(A1143,[2]webService!$A:$I,8,FALSE),0)</f>
        <v>0</v>
      </c>
      <c r="M1143" s="28">
        <f>IFERROR(VLOOKUP(A1143,[2]webService!$A:$I,9,FALSE),0)</f>
        <v>0</v>
      </c>
      <c r="N1143" s="27">
        <f>IFERROR(VLOOKUP(A1143,[3]soaBnafar!$A:$G,2,FALSE),0)</f>
        <v>0</v>
      </c>
      <c r="O1143" s="20">
        <f>IFERROR(VLOOKUP(A1143,[3]soaBnafar!$A:$H,3,FALSE),0)</f>
        <v>0</v>
      </c>
      <c r="P1143" s="20">
        <f>IFERROR(VLOOKUP(A1143,[3]soaBnafar!$A:$G,4,FALSE),0)</f>
        <v>0</v>
      </c>
      <c r="Q1143" s="20">
        <f>IFERROR(VLOOKUP(A1143,[3]soaBnafar!$A:$G,5,FALSE),0)</f>
        <v>0</v>
      </c>
      <c r="R1143" s="20">
        <f>IFERROR(VLOOKUP(A1143,[3]soaBnafar!$A:$G,6,FALSE),0)</f>
        <v>0</v>
      </c>
      <c r="S1143" s="20">
        <f>IFERROR(VLOOKUP(A1143,[3]soaBnafar!$A:$G,7,FALSE),0)</f>
        <v>0</v>
      </c>
      <c r="T1143" s="32">
        <f t="shared" si="206"/>
        <v>39071</v>
      </c>
      <c r="U1143" s="21">
        <f t="shared" si="207"/>
        <v>67755150</v>
      </c>
      <c r="V1143" s="21">
        <f t="shared" si="208"/>
        <v>20022</v>
      </c>
      <c r="W1143" s="21">
        <f t="shared" si="209"/>
        <v>33168371</v>
      </c>
      <c r="X1143" s="21">
        <f t="shared" si="210"/>
        <v>0</v>
      </c>
      <c r="Y1143" s="33">
        <f t="shared" si="211"/>
        <v>0</v>
      </c>
      <c r="Z1143" s="4" t="str">
        <f t="shared" si="212"/>
        <v>Sim</v>
      </c>
      <c r="AA1143" s="4" t="str">
        <f t="shared" si="213"/>
        <v>Sim</v>
      </c>
      <c r="AB1143" s="4" t="str">
        <f t="shared" si="214"/>
        <v>Sim</v>
      </c>
      <c r="AC1143" s="4" t="str">
        <f t="shared" si="215"/>
        <v>Sim</v>
      </c>
      <c r="AD1143" s="4" t="str">
        <f t="shared" si="216"/>
        <v>Não</v>
      </c>
      <c r="AE1143" s="30" t="str">
        <f t="shared" si="217"/>
        <v>Não</v>
      </c>
    </row>
    <row r="1144" spans="1:31" x14ac:dyDescent="0.25">
      <c r="A1144" s="23">
        <v>260875</v>
      </c>
      <c r="B1144" s="27">
        <f>IFERROR(VLOOKUP(A1144,[1]Monitoramento_Base_somente_disp!$A:$L,5,FALSE),0)</f>
        <v>0</v>
      </c>
      <c r="C1144" s="20">
        <f>IFERROR(VLOOKUP(A1144,[1]Monitoramento_Base_somente_disp!$A:$L,6,FALSE),0)</f>
        <v>25347280</v>
      </c>
      <c r="D1144" s="20">
        <f>IFERROR(VLOOKUP(A1144,[1]Monitoramento_Base_somente_disp!$A:$L,7,FALSE),0)</f>
        <v>0</v>
      </c>
      <c r="E1144" s="20">
        <f>IFERROR(VLOOKUP(A1144,[1]Monitoramento_Base_somente_disp!$A:$L,8,FALSE),0)</f>
        <v>12673640</v>
      </c>
      <c r="F1144" s="20">
        <f>IFERROR(VLOOKUP(A1144,[1]Monitoramento_Base_somente_disp!$A:$L,9,FALSE),0)</f>
        <v>0</v>
      </c>
      <c r="G1144" s="28">
        <f>IFERROR(VLOOKUP(A1144,[1]Monitoramento_Base_somente_disp!$A:$L,10,FALSE),0)</f>
        <v>0</v>
      </c>
      <c r="H1144" s="27">
        <f>IFERROR(VLOOKUP(A1144,[2]webService!$A:$I,4,FALSE),0)</f>
        <v>0</v>
      </c>
      <c r="I1144" s="20">
        <f>IFERROR(VLOOKUP(A1144,[2]webService!$A:$II,5,FALSE),0)</f>
        <v>0</v>
      </c>
      <c r="J1144" s="20">
        <f>IFERROR(VLOOKUP(A1144,[2]webService!$A:$I,6,FALSE),0)</f>
        <v>0</v>
      </c>
      <c r="K1144" s="20">
        <f>IFERROR(VLOOKUP(A1144,[2]webService!$A:$I,7,FALSE),0)</f>
        <v>0</v>
      </c>
      <c r="L1144" s="20">
        <f>IFERROR(VLOOKUP(A1144,[2]webService!$A:$I,8,FALSE),0)</f>
        <v>0</v>
      </c>
      <c r="M1144" s="28">
        <f>IFERROR(VLOOKUP(A1144,[2]webService!$A:$I,9,FALSE),0)</f>
        <v>0</v>
      </c>
      <c r="N1144" s="27">
        <f>IFERROR(VLOOKUP(A1144,[3]soaBnafar!$A:$G,2,FALSE),0)</f>
        <v>0</v>
      </c>
      <c r="O1144" s="20">
        <f>IFERROR(VLOOKUP(A1144,[3]soaBnafar!$A:$H,3,FALSE),0)</f>
        <v>0</v>
      </c>
      <c r="P1144" s="20">
        <f>IFERROR(VLOOKUP(A1144,[3]soaBnafar!$A:$G,4,FALSE),0)</f>
        <v>0</v>
      </c>
      <c r="Q1144" s="20">
        <f>IFERROR(VLOOKUP(A1144,[3]soaBnafar!$A:$G,5,FALSE),0)</f>
        <v>0</v>
      </c>
      <c r="R1144" s="20">
        <f>IFERROR(VLOOKUP(A1144,[3]soaBnafar!$A:$G,6,FALSE),0)</f>
        <v>0</v>
      </c>
      <c r="S1144" s="20">
        <f>IFERROR(VLOOKUP(A1144,[3]soaBnafar!$A:$G,7,FALSE),0)</f>
        <v>0</v>
      </c>
      <c r="T1144" s="32">
        <f t="shared" si="206"/>
        <v>0</v>
      </c>
      <c r="U1144" s="21">
        <f t="shared" si="207"/>
        <v>25347280</v>
      </c>
      <c r="V1144" s="21">
        <f t="shared" si="208"/>
        <v>0</v>
      </c>
      <c r="W1144" s="21">
        <f t="shared" si="209"/>
        <v>12673640</v>
      </c>
      <c r="X1144" s="21">
        <f t="shared" si="210"/>
        <v>0</v>
      </c>
      <c r="Y1144" s="33">
        <f t="shared" si="211"/>
        <v>0</v>
      </c>
      <c r="Z1144" s="4" t="str">
        <f t="shared" si="212"/>
        <v>Não</v>
      </c>
      <c r="AA1144" s="4" t="str">
        <f t="shared" si="213"/>
        <v>Sim</v>
      </c>
      <c r="AB1144" s="4" t="str">
        <f t="shared" si="214"/>
        <v>Não</v>
      </c>
      <c r="AC1144" s="4" t="str">
        <f t="shared" si="215"/>
        <v>Sim</v>
      </c>
      <c r="AD1144" s="4" t="str">
        <f t="shared" si="216"/>
        <v>Não</v>
      </c>
      <c r="AE1144" s="30" t="str">
        <f t="shared" si="217"/>
        <v>Não</v>
      </c>
    </row>
    <row r="1145" spans="1:31" x14ac:dyDescent="0.25">
      <c r="A1145" s="23">
        <v>260880</v>
      </c>
      <c r="B1145" s="27">
        <f>IFERROR(VLOOKUP(A1145,[1]Monitoramento_Base_somente_disp!$A:$L,5,FALSE),0)</f>
        <v>129327</v>
      </c>
      <c r="C1145" s="20">
        <f>IFERROR(VLOOKUP(A1145,[1]Monitoramento_Base_somente_disp!$A:$L,6,FALSE),0)</f>
        <v>23974961</v>
      </c>
      <c r="D1145" s="20">
        <f>IFERROR(VLOOKUP(A1145,[1]Monitoramento_Base_somente_disp!$A:$L,7,FALSE),0)</f>
        <v>61431</v>
      </c>
      <c r="E1145" s="20">
        <f>IFERROR(VLOOKUP(A1145,[1]Monitoramento_Base_somente_disp!$A:$L,8,FALSE),0)</f>
        <v>11606920</v>
      </c>
      <c r="F1145" s="20">
        <f>IFERROR(VLOOKUP(A1145,[1]Monitoramento_Base_somente_disp!$A:$L,9,FALSE),0)</f>
        <v>0</v>
      </c>
      <c r="G1145" s="28">
        <f>IFERROR(VLOOKUP(A1145,[1]Monitoramento_Base_somente_disp!$A:$L,10,FALSE),0)</f>
        <v>0</v>
      </c>
      <c r="H1145" s="27">
        <f>IFERROR(VLOOKUP(A1145,[2]webService!$A:$I,4,FALSE),0)</f>
        <v>0</v>
      </c>
      <c r="I1145" s="20">
        <f>IFERROR(VLOOKUP(A1145,[2]webService!$A:$II,5,FALSE),0)</f>
        <v>0</v>
      </c>
      <c r="J1145" s="20">
        <f>IFERROR(VLOOKUP(A1145,[2]webService!$A:$I,6,FALSE),0)</f>
        <v>0</v>
      </c>
      <c r="K1145" s="20">
        <f>IFERROR(VLOOKUP(A1145,[2]webService!$A:$I,7,FALSE),0)</f>
        <v>0</v>
      </c>
      <c r="L1145" s="20">
        <f>IFERROR(VLOOKUP(A1145,[2]webService!$A:$I,8,FALSE),0)</f>
        <v>0</v>
      </c>
      <c r="M1145" s="28">
        <f>IFERROR(VLOOKUP(A1145,[2]webService!$A:$I,9,FALSE),0)</f>
        <v>0</v>
      </c>
      <c r="N1145" s="27">
        <f>IFERROR(VLOOKUP(A1145,[3]soaBnafar!$A:$G,2,FALSE),0)</f>
        <v>0</v>
      </c>
      <c r="O1145" s="20">
        <f>IFERROR(VLOOKUP(A1145,[3]soaBnafar!$A:$H,3,FALSE),0)</f>
        <v>0</v>
      </c>
      <c r="P1145" s="20">
        <f>IFERROR(VLOOKUP(A1145,[3]soaBnafar!$A:$G,4,FALSE),0)</f>
        <v>0</v>
      </c>
      <c r="Q1145" s="20">
        <f>IFERROR(VLOOKUP(A1145,[3]soaBnafar!$A:$G,5,FALSE),0)</f>
        <v>0</v>
      </c>
      <c r="R1145" s="20">
        <f>IFERROR(VLOOKUP(A1145,[3]soaBnafar!$A:$G,6,FALSE),0)</f>
        <v>0</v>
      </c>
      <c r="S1145" s="20">
        <f>IFERROR(VLOOKUP(A1145,[3]soaBnafar!$A:$G,7,FALSE),0)</f>
        <v>0</v>
      </c>
      <c r="T1145" s="32">
        <f t="shared" si="206"/>
        <v>129327</v>
      </c>
      <c r="U1145" s="21">
        <f t="shared" si="207"/>
        <v>23974961</v>
      </c>
      <c r="V1145" s="21">
        <f t="shared" si="208"/>
        <v>61431</v>
      </c>
      <c r="W1145" s="21">
        <f t="shared" si="209"/>
        <v>11606920</v>
      </c>
      <c r="X1145" s="21">
        <f t="shared" si="210"/>
        <v>0</v>
      </c>
      <c r="Y1145" s="33">
        <f t="shared" si="211"/>
        <v>0</v>
      </c>
      <c r="Z1145" s="4" t="str">
        <f t="shared" si="212"/>
        <v>Sim</v>
      </c>
      <c r="AA1145" s="4" t="str">
        <f t="shared" si="213"/>
        <v>Sim</v>
      </c>
      <c r="AB1145" s="4" t="str">
        <f t="shared" si="214"/>
        <v>Sim</v>
      </c>
      <c r="AC1145" s="4" t="str">
        <f t="shared" si="215"/>
        <v>Sim</v>
      </c>
      <c r="AD1145" s="4" t="str">
        <f t="shared" si="216"/>
        <v>Não</v>
      </c>
      <c r="AE1145" s="30" t="str">
        <f t="shared" si="217"/>
        <v>Não</v>
      </c>
    </row>
    <row r="1146" spans="1:31" x14ac:dyDescent="0.25">
      <c r="A1146" s="23">
        <v>260915</v>
      </c>
      <c r="B1146" s="27">
        <f>IFERROR(VLOOKUP(A1146,[1]Monitoramento_Base_somente_disp!$A:$L,5,FALSE),0)</f>
        <v>1447</v>
      </c>
      <c r="C1146" s="20">
        <f>IFERROR(VLOOKUP(A1146,[1]Monitoramento_Base_somente_disp!$A:$L,6,FALSE),0)</f>
        <v>1124389</v>
      </c>
      <c r="D1146" s="20">
        <f>IFERROR(VLOOKUP(A1146,[1]Monitoramento_Base_somente_disp!$A:$L,7,FALSE),0)</f>
        <v>1101</v>
      </c>
      <c r="E1146" s="20">
        <f>IFERROR(VLOOKUP(A1146,[1]Monitoramento_Base_somente_disp!$A:$L,8,FALSE),0)</f>
        <v>543342</v>
      </c>
      <c r="F1146" s="20">
        <f>IFERROR(VLOOKUP(A1146,[1]Monitoramento_Base_somente_disp!$A:$L,9,FALSE),0)</f>
        <v>0</v>
      </c>
      <c r="G1146" s="28">
        <f>IFERROR(VLOOKUP(A1146,[1]Monitoramento_Base_somente_disp!$A:$L,10,FALSE),0)</f>
        <v>0</v>
      </c>
      <c r="H1146" s="27">
        <f>IFERROR(VLOOKUP(A1146,[2]webService!$A:$I,4,FALSE),0)</f>
        <v>0</v>
      </c>
      <c r="I1146" s="20">
        <f>IFERROR(VLOOKUP(A1146,[2]webService!$A:$II,5,FALSE),0)</f>
        <v>0</v>
      </c>
      <c r="J1146" s="20">
        <f>IFERROR(VLOOKUP(A1146,[2]webService!$A:$I,6,FALSE),0)</f>
        <v>0</v>
      </c>
      <c r="K1146" s="20">
        <f>IFERROR(VLOOKUP(A1146,[2]webService!$A:$I,7,FALSE),0)</f>
        <v>0</v>
      </c>
      <c r="L1146" s="20">
        <f>IFERROR(VLOOKUP(A1146,[2]webService!$A:$I,8,FALSE),0)</f>
        <v>0</v>
      </c>
      <c r="M1146" s="28">
        <f>IFERROR(VLOOKUP(A1146,[2]webService!$A:$I,9,FALSE),0)</f>
        <v>0</v>
      </c>
      <c r="N1146" s="27">
        <f>IFERROR(VLOOKUP(A1146,[3]soaBnafar!$A:$G,2,FALSE),0)</f>
        <v>0</v>
      </c>
      <c r="O1146" s="20">
        <f>IFERROR(VLOOKUP(A1146,[3]soaBnafar!$A:$H,3,FALSE),0)</f>
        <v>0</v>
      </c>
      <c r="P1146" s="20">
        <f>IFERROR(VLOOKUP(A1146,[3]soaBnafar!$A:$G,4,FALSE),0)</f>
        <v>0</v>
      </c>
      <c r="Q1146" s="20">
        <f>IFERROR(VLOOKUP(A1146,[3]soaBnafar!$A:$G,5,FALSE),0)</f>
        <v>0</v>
      </c>
      <c r="R1146" s="20">
        <f>IFERROR(VLOOKUP(A1146,[3]soaBnafar!$A:$G,6,FALSE),0)</f>
        <v>0</v>
      </c>
      <c r="S1146" s="20">
        <f>IFERROR(VLOOKUP(A1146,[3]soaBnafar!$A:$G,7,FALSE),0)</f>
        <v>0</v>
      </c>
      <c r="T1146" s="32">
        <f t="shared" si="206"/>
        <v>1447</v>
      </c>
      <c r="U1146" s="21">
        <f t="shared" si="207"/>
        <v>1124389</v>
      </c>
      <c r="V1146" s="21">
        <f t="shared" si="208"/>
        <v>1101</v>
      </c>
      <c r="W1146" s="21">
        <f t="shared" si="209"/>
        <v>543342</v>
      </c>
      <c r="X1146" s="21">
        <f t="shared" si="210"/>
        <v>0</v>
      </c>
      <c r="Y1146" s="33">
        <f t="shared" si="211"/>
        <v>0</v>
      </c>
      <c r="Z1146" s="4" t="str">
        <f t="shared" si="212"/>
        <v>Sim</v>
      </c>
      <c r="AA1146" s="4" t="str">
        <f t="shared" si="213"/>
        <v>Sim</v>
      </c>
      <c r="AB1146" s="4" t="str">
        <f t="shared" si="214"/>
        <v>Sim</v>
      </c>
      <c r="AC1146" s="4" t="str">
        <f t="shared" si="215"/>
        <v>Sim</v>
      </c>
      <c r="AD1146" s="4" t="str">
        <f t="shared" si="216"/>
        <v>Não</v>
      </c>
      <c r="AE1146" s="30" t="str">
        <f t="shared" si="217"/>
        <v>Não</v>
      </c>
    </row>
    <row r="1147" spans="1:31" x14ac:dyDescent="0.25">
      <c r="A1147" s="23">
        <v>260920</v>
      </c>
      <c r="B1147" s="27">
        <f>IFERROR(VLOOKUP(A1147,[1]Monitoramento_Base_somente_disp!$A:$L,5,FALSE),0)</f>
        <v>0</v>
      </c>
      <c r="C1147" s="20">
        <f>IFERROR(VLOOKUP(A1147,[1]Monitoramento_Base_somente_disp!$A:$L,6,FALSE),0)</f>
        <v>14519568</v>
      </c>
      <c r="D1147" s="20">
        <f>IFERROR(VLOOKUP(A1147,[1]Monitoramento_Base_somente_disp!$A:$L,7,FALSE),0)</f>
        <v>0</v>
      </c>
      <c r="E1147" s="20">
        <f>IFERROR(VLOOKUP(A1147,[1]Monitoramento_Base_somente_disp!$A:$L,8,FALSE),0)</f>
        <v>7259784</v>
      </c>
      <c r="F1147" s="20">
        <f>IFERROR(VLOOKUP(A1147,[1]Monitoramento_Base_somente_disp!$A:$L,9,FALSE),0)</f>
        <v>0</v>
      </c>
      <c r="G1147" s="28">
        <f>IFERROR(VLOOKUP(A1147,[1]Monitoramento_Base_somente_disp!$A:$L,10,FALSE),0)</f>
        <v>0</v>
      </c>
      <c r="H1147" s="27">
        <f>IFERROR(VLOOKUP(A1147,[2]webService!$A:$I,4,FALSE),0)</f>
        <v>0</v>
      </c>
      <c r="I1147" s="20">
        <f>IFERROR(VLOOKUP(A1147,[2]webService!$A:$II,5,FALSE),0)</f>
        <v>0</v>
      </c>
      <c r="J1147" s="20">
        <f>IFERROR(VLOOKUP(A1147,[2]webService!$A:$I,6,FALSE),0)</f>
        <v>0</v>
      </c>
      <c r="K1147" s="20">
        <f>IFERROR(VLOOKUP(A1147,[2]webService!$A:$I,7,FALSE),0)</f>
        <v>0</v>
      </c>
      <c r="L1147" s="20">
        <f>IFERROR(VLOOKUP(A1147,[2]webService!$A:$I,8,FALSE),0)</f>
        <v>0</v>
      </c>
      <c r="M1147" s="28">
        <f>IFERROR(VLOOKUP(A1147,[2]webService!$A:$I,9,FALSE),0)</f>
        <v>0</v>
      </c>
      <c r="N1147" s="27">
        <f>IFERROR(VLOOKUP(A1147,[3]soaBnafar!$A:$G,2,FALSE),0)</f>
        <v>0</v>
      </c>
      <c r="O1147" s="20">
        <f>IFERROR(VLOOKUP(A1147,[3]soaBnafar!$A:$H,3,FALSE),0)</f>
        <v>0</v>
      </c>
      <c r="P1147" s="20">
        <f>IFERROR(VLOOKUP(A1147,[3]soaBnafar!$A:$G,4,FALSE),0)</f>
        <v>0</v>
      </c>
      <c r="Q1147" s="20">
        <f>IFERROR(VLOOKUP(A1147,[3]soaBnafar!$A:$G,5,FALSE),0)</f>
        <v>0</v>
      </c>
      <c r="R1147" s="20">
        <f>IFERROR(VLOOKUP(A1147,[3]soaBnafar!$A:$G,6,FALSE),0)</f>
        <v>0</v>
      </c>
      <c r="S1147" s="20">
        <f>IFERROR(VLOOKUP(A1147,[3]soaBnafar!$A:$G,7,FALSE),0)</f>
        <v>0</v>
      </c>
      <c r="T1147" s="32">
        <f t="shared" si="206"/>
        <v>0</v>
      </c>
      <c r="U1147" s="21">
        <f t="shared" si="207"/>
        <v>14519568</v>
      </c>
      <c r="V1147" s="21">
        <f t="shared" si="208"/>
        <v>0</v>
      </c>
      <c r="W1147" s="21">
        <f t="shared" si="209"/>
        <v>7259784</v>
      </c>
      <c r="X1147" s="21">
        <f t="shared" si="210"/>
        <v>0</v>
      </c>
      <c r="Y1147" s="33">
        <f t="shared" si="211"/>
        <v>0</v>
      </c>
      <c r="Z1147" s="4" t="str">
        <f t="shared" si="212"/>
        <v>Não</v>
      </c>
      <c r="AA1147" s="4" t="str">
        <f t="shared" si="213"/>
        <v>Sim</v>
      </c>
      <c r="AB1147" s="4" t="str">
        <f t="shared" si="214"/>
        <v>Não</v>
      </c>
      <c r="AC1147" s="4" t="str">
        <f t="shared" si="215"/>
        <v>Sim</v>
      </c>
      <c r="AD1147" s="4" t="str">
        <f t="shared" si="216"/>
        <v>Não</v>
      </c>
      <c r="AE1147" s="30" t="str">
        <f t="shared" si="217"/>
        <v>Não</v>
      </c>
    </row>
    <row r="1148" spans="1:31" x14ac:dyDescent="0.25">
      <c r="A1148" s="23">
        <v>260930</v>
      </c>
      <c r="B1148" s="27">
        <f>IFERROR(VLOOKUP(A1148,[1]Monitoramento_Base_somente_disp!$A:$L,5,FALSE),0)</f>
        <v>33219</v>
      </c>
      <c r="C1148" s="20">
        <f>IFERROR(VLOOKUP(A1148,[1]Monitoramento_Base_somente_disp!$A:$L,6,FALSE),0)</f>
        <v>35763329</v>
      </c>
      <c r="D1148" s="20">
        <f>IFERROR(VLOOKUP(A1148,[1]Monitoramento_Base_somente_disp!$A:$L,7,FALSE),0)</f>
        <v>15787</v>
      </c>
      <c r="E1148" s="20">
        <f>IFERROR(VLOOKUP(A1148,[1]Monitoramento_Base_somente_disp!$A:$L,8,FALSE),0)</f>
        <v>17605945</v>
      </c>
      <c r="F1148" s="20">
        <f>IFERROR(VLOOKUP(A1148,[1]Monitoramento_Base_somente_disp!$A:$L,9,FALSE),0)</f>
        <v>0</v>
      </c>
      <c r="G1148" s="28">
        <f>IFERROR(VLOOKUP(A1148,[1]Monitoramento_Base_somente_disp!$A:$L,10,FALSE),0)</f>
        <v>0</v>
      </c>
      <c r="H1148" s="27">
        <f>IFERROR(VLOOKUP(A1148,[2]webService!$A:$I,4,FALSE),0)</f>
        <v>0</v>
      </c>
      <c r="I1148" s="20">
        <f>IFERROR(VLOOKUP(A1148,[2]webService!$A:$II,5,FALSE),0)</f>
        <v>0</v>
      </c>
      <c r="J1148" s="20">
        <f>IFERROR(VLOOKUP(A1148,[2]webService!$A:$I,6,FALSE),0)</f>
        <v>0</v>
      </c>
      <c r="K1148" s="20">
        <f>IFERROR(VLOOKUP(A1148,[2]webService!$A:$I,7,FALSE),0)</f>
        <v>0</v>
      </c>
      <c r="L1148" s="20">
        <f>IFERROR(VLOOKUP(A1148,[2]webService!$A:$I,8,FALSE),0)</f>
        <v>0</v>
      </c>
      <c r="M1148" s="28">
        <f>IFERROR(VLOOKUP(A1148,[2]webService!$A:$I,9,FALSE),0)</f>
        <v>0</v>
      </c>
      <c r="N1148" s="27">
        <f>IFERROR(VLOOKUP(A1148,[3]soaBnafar!$A:$G,2,FALSE),0)</f>
        <v>0</v>
      </c>
      <c r="O1148" s="20">
        <f>IFERROR(VLOOKUP(A1148,[3]soaBnafar!$A:$H,3,FALSE),0)</f>
        <v>0</v>
      </c>
      <c r="P1148" s="20">
        <f>IFERROR(VLOOKUP(A1148,[3]soaBnafar!$A:$G,4,FALSE),0)</f>
        <v>0</v>
      </c>
      <c r="Q1148" s="20">
        <f>IFERROR(VLOOKUP(A1148,[3]soaBnafar!$A:$G,5,FALSE),0)</f>
        <v>0</v>
      </c>
      <c r="R1148" s="20">
        <f>IFERROR(VLOOKUP(A1148,[3]soaBnafar!$A:$G,6,FALSE),0)</f>
        <v>0</v>
      </c>
      <c r="S1148" s="20">
        <f>IFERROR(VLOOKUP(A1148,[3]soaBnafar!$A:$G,7,FALSE),0)</f>
        <v>0</v>
      </c>
      <c r="T1148" s="32">
        <f t="shared" si="206"/>
        <v>33219</v>
      </c>
      <c r="U1148" s="21">
        <f t="shared" si="207"/>
        <v>35763329</v>
      </c>
      <c r="V1148" s="21">
        <f t="shared" si="208"/>
        <v>15787</v>
      </c>
      <c r="W1148" s="21">
        <f t="shared" si="209"/>
        <v>17605945</v>
      </c>
      <c r="X1148" s="21">
        <f t="shared" si="210"/>
        <v>0</v>
      </c>
      <c r="Y1148" s="33">
        <f t="shared" si="211"/>
        <v>0</v>
      </c>
      <c r="Z1148" s="4" t="str">
        <f t="shared" si="212"/>
        <v>Sim</v>
      </c>
      <c r="AA1148" s="4" t="str">
        <f t="shared" si="213"/>
        <v>Sim</v>
      </c>
      <c r="AB1148" s="4" t="str">
        <f t="shared" si="214"/>
        <v>Sim</v>
      </c>
      <c r="AC1148" s="4" t="str">
        <f t="shared" si="215"/>
        <v>Sim</v>
      </c>
      <c r="AD1148" s="4" t="str">
        <f t="shared" si="216"/>
        <v>Não</v>
      </c>
      <c r="AE1148" s="30" t="str">
        <f t="shared" si="217"/>
        <v>Não</v>
      </c>
    </row>
    <row r="1149" spans="1:31" x14ac:dyDescent="0.25">
      <c r="A1149" s="23">
        <v>260970</v>
      </c>
      <c r="B1149" s="27">
        <f>IFERROR(VLOOKUP(A1149,[1]Monitoramento_Base_somente_disp!$A:$L,5,FALSE),0)</f>
        <v>3866</v>
      </c>
      <c r="C1149" s="20">
        <f>IFERROR(VLOOKUP(A1149,[1]Monitoramento_Base_somente_disp!$A:$L,6,FALSE),0)</f>
        <v>17130486</v>
      </c>
      <c r="D1149" s="20">
        <f>IFERROR(VLOOKUP(A1149,[1]Monitoramento_Base_somente_disp!$A:$L,7,FALSE),0)</f>
        <v>3287</v>
      </c>
      <c r="E1149" s="20">
        <f>IFERROR(VLOOKUP(A1149,[1]Monitoramento_Base_somente_disp!$A:$L,8,FALSE),0)</f>
        <v>8420919</v>
      </c>
      <c r="F1149" s="20">
        <f>IFERROR(VLOOKUP(A1149,[1]Monitoramento_Base_somente_disp!$A:$L,9,FALSE),0)</f>
        <v>0</v>
      </c>
      <c r="G1149" s="28">
        <f>IFERROR(VLOOKUP(A1149,[1]Monitoramento_Base_somente_disp!$A:$L,10,FALSE),0)</f>
        <v>0</v>
      </c>
      <c r="H1149" s="27">
        <f>IFERROR(VLOOKUP(A1149,[2]webService!$A:$I,4,FALSE),0)</f>
        <v>0</v>
      </c>
      <c r="I1149" s="20">
        <f>IFERROR(VLOOKUP(A1149,[2]webService!$A:$II,5,FALSE),0)</f>
        <v>0</v>
      </c>
      <c r="J1149" s="20">
        <f>IFERROR(VLOOKUP(A1149,[2]webService!$A:$I,6,FALSE),0)</f>
        <v>0</v>
      </c>
      <c r="K1149" s="20">
        <f>IFERROR(VLOOKUP(A1149,[2]webService!$A:$I,7,FALSE),0)</f>
        <v>0</v>
      </c>
      <c r="L1149" s="20">
        <f>IFERROR(VLOOKUP(A1149,[2]webService!$A:$I,8,FALSE),0)</f>
        <v>0</v>
      </c>
      <c r="M1149" s="28">
        <f>IFERROR(VLOOKUP(A1149,[2]webService!$A:$I,9,FALSE),0)</f>
        <v>0</v>
      </c>
      <c r="N1149" s="27">
        <f>IFERROR(VLOOKUP(A1149,[3]soaBnafar!$A:$G,2,FALSE),0)</f>
        <v>0</v>
      </c>
      <c r="O1149" s="20">
        <f>IFERROR(VLOOKUP(A1149,[3]soaBnafar!$A:$H,3,FALSE),0)</f>
        <v>0</v>
      </c>
      <c r="P1149" s="20">
        <f>IFERROR(VLOOKUP(A1149,[3]soaBnafar!$A:$G,4,FALSE),0)</f>
        <v>0</v>
      </c>
      <c r="Q1149" s="20">
        <f>IFERROR(VLOOKUP(A1149,[3]soaBnafar!$A:$G,5,FALSE),0)</f>
        <v>0</v>
      </c>
      <c r="R1149" s="20">
        <f>IFERROR(VLOOKUP(A1149,[3]soaBnafar!$A:$G,6,FALSE),0)</f>
        <v>0</v>
      </c>
      <c r="S1149" s="20">
        <f>IFERROR(VLOOKUP(A1149,[3]soaBnafar!$A:$G,7,FALSE),0)</f>
        <v>0</v>
      </c>
      <c r="T1149" s="32">
        <f t="shared" si="206"/>
        <v>3866</v>
      </c>
      <c r="U1149" s="21">
        <f t="shared" si="207"/>
        <v>17130486</v>
      </c>
      <c r="V1149" s="21">
        <f t="shared" si="208"/>
        <v>3287</v>
      </c>
      <c r="W1149" s="21">
        <f t="shared" si="209"/>
        <v>8420919</v>
      </c>
      <c r="X1149" s="21">
        <f t="shared" si="210"/>
        <v>0</v>
      </c>
      <c r="Y1149" s="33">
        <f t="shared" si="211"/>
        <v>0</v>
      </c>
      <c r="Z1149" s="4" t="str">
        <f t="shared" si="212"/>
        <v>Sim</v>
      </c>
      <c r="AA1149" s="4" t="str">
        <f t="shared" si="213"/>
        <v>Sim</v>
      </c>
      <c r="AB1149" s="4" t="str">
        <f t="shared" si="214"/>
        <v>Sim</v>
      </c>
      <c r="AC1149" s="4" t="str">
        <f t="shared" si="215"/>
        <v>Sim</v>
      </c>
      <c r="AD1149" s="4" t="str">
        <f t="shared" si="216"/>
        <v>Não</v>
      </c>
      <c r="AE1149" s="30" t="str">
        <f t="shared" si="217"/>
        <v>Não</v>
      </c>
    </row>
    <row r="1150" spans="1:31" x14ac:dyDescent="0.25">
      <c r="A1150" s="23">
        <v>260980</v>
      </c>
      <c r="B1150" s="27">
        <f>IFERROR(VLOOKUP(A1150,[1]Monitoramento_Base_somente_disp!$A:$L,5,FALSE),0)</f>
        <v>0</v>
      </c>
      <c r="C1150" s="20">
        <f>IFERROR(VLOOKUP(A1150,[1]Monitoramento_Base_somente_disp!$A:$L,6,FALSE),0)</f>
        <v>1011920</v>
      </c>
      <c r="D1150" s="20">
        <f>IFERROR(VLOOKUP(A1150,[1]Monitoramento_Base_somente_disp!$A:$L,7,FALSE),0)</f>
        <v>0</v>
      </c>
      <c r="E1150" s="20">
        <f>IFERROR(VLOOKUP(A1150,[1]Monitoramento_Base_somente_disp!$A:$L,8,FALSE),0)</f>
        <v>505960</v>
      </c>
      <c r="F1150" s="20">
        <f>IFERROR(VLOOKUP(A1150,[1]Monitoramento_Base_somente_disp!$A:$L,9,FALSE),0)</f>
        <v>0</v>
      </c>
      <c r="G1150" s="28">
        <f>IFERROR(VLOOKUP(A1150,[1]Monitoramento_Base_somente_disp!$A:$L,10,FALSE),0)</f>
        <v>0</v>
      </c>
      <c r="H1150" s="27">
        <f>IFERROR(VLOOKUP(A1150,[2]webService!$A:$I,4,FALSE),0)</f>
        <v>0</v>
      </c>
      <c r="I1150" s="20">
        <f>IFERROR(VLOOKUP(A1150,[2]webService!$A:$II,5,FALSE),0)</f>
        <v>0</v>
      </c>
      <c r="J1150" s="20">
        <f>IFERROR(VLOOKUP(A1150,[2]webService!$A:$I,6,FALSE),0)</f>
        <v>0</v>
      </c>
      <c r="K1150" s="20">
        <f>IFERROR(VLOOKUP(A1150,[2]webService!$A:$I,7,FALSE),0)</f>
        <v>0</v>
      </c>
      <c r="L1150" s="20">
        <f>IFERROR(VLOOKUP(A1150,[2]webService!$A:$I,8,FALSE),0)</f>
        <v>0</v>
      </c>
      <c r="M1150" s="28">
        <f>IFERROR(VLOOKUP(A1150,[2]webService!$A:$I,9,FALSE),0)</f>
        <v>0</v>
      </c>
      <c r="N1150" s="27">
        <f>IFERROR(VLOOKUP(A1150,[3]soaBnafar!$A:$G,2,FALSE),0)</f>
        <v>0</v>
      </c>
      <c r="O1150" s="20">
        <f>IFERROR(VLOOKUP(A1150,[3]soaBnafar!$A:$H,3,FALSE),0)</f>
        <v>0</v>
      </c>
      <c r="P1150" s="20">
        <f>IFERROR(VLOOKUP(A1150,[3]soaBnafar!$A:$G,4,FALSE),0)</f>
        <v>0</v>
      </c>
      <c r="Q1150" s="20">
        <f>IFERROR(VLOOKUP(A1150,[3]soaBnafar!$A:$G,5,FALSE),0)</f>
        <v>0</v>
      </c>
      <c r="R1150" s="20">
        <f>IFERROR(VLOOKUP(A1150,[3]soaBnafar!$A:$G,6,FALSE),0)</f>
        <v>0</v>
      </c>
      <c r="S1150" s="20">
        <f>IFERROR(VLOOKUP(A1150,[3]soaBnafar!$A:$G,7,FALSE),0)</f>
        <v>0</v>
      </c>
      <c r="T1150" s="32">
        <f t="shared" si="206"/>
        <v>0</v>
      </c>
      <c r="U1150" s="21">
        <f t="shared" si="207"/>
        <v>1011920</v>
      </c>
      <c r="V1150" s="21">
        <f t="shared" si="208"/>
        <v>0</v>
      </c>
      <c r="W1150" s="21">
        <f t="shared" si="209"/>
        <v>505960</v>
      </c>
      <c r="X1150" s="21">
        <f t="shared" si="210"/>
        <v>0</v>
      </c>
      <c r="Y1150" s="33">
        <f t="shared" si="211"/>
        <v>0</v>
      </c>
      <c r="Z1150" s="4" t="str">
        <f t="shared" si="212"/>
        <v>Não</v>
      </c>
      <c r="AA1150" s="4" t="str">
        <f t="shared" si="213"/>
        <v>Sim</v>
      </c>
      <c r="AB1150" s="4" t="str">
        <f t="shared" si="214"/>
        <v>Não</v>
      </c>
      <c r="AC1150" s="4" t="str">
        <f t="shared" si="215"/>
        <v>Sim</v>
      </c>
      <c r="AD1150" s="4" t="str">
        <f t="shared" si="216"/>
        <v>Não</v>
      </c>
      <c r="AE1150" s="30" t="str">
        <f t="shared" si="217"/>
        <v>Não</v>
      </c>
    </row>
    <row r="1151" spans="1:31" x14ac:dyDescent="0.25">
      <c r="A1151" s="23">
        <v>260990</v>
      </c>
      <c r="B1151" s="27">
        <f>IFERROR(VLOOKUP(A1151,[1]Monitoramento_Base_somente_disp!$A:$L,5,FALSE),0)</f>
        <v>39512</v>
      </c>
      <c r="C1151" s="20">
        <f>IFERROR(VLOOKUP(A1151,[1]Monitoramento_Base_somente_disp!$A:$L,6,FALSE),0)</f>
        <v>59680579</v>
      </c>
      <c r="D1151" s="20">
        <f>IFERROR(VLOOKUP(A1151,[1]Monitoramento_Base_somente_disp!$A:$L,7,FALSE),0)</f>
        <v>86490</v>
      </c>
      <c r="E1151" s="20">
        <f>IFERROR(VLOOKUP(A1151,[1]Monitoramento_Base_somente_disp!$A:$L,8,FALSE),0)</f>
        <v>29001403</v>
      </c>
      <c r="F1151" s="20">
        <f>IFERROR(VLOOKUP(A1151,[1]Monitoramento_Base_somente_disp!$A:$L,9,FALSE),0)</f>
        <v>0</v>
      </c>
      <c r="G1151" s="28">
        <f>IFERROR(VLOOKUP(A1151,[1]Monitoramento_Base_somente_disp!$A:$L,10,FALSE),0)</f>
        <v>0</v>
      </c>
      <c r="H1151" s="27">
        <f>IFERROR(VLOOKUP(A1151,[2]webService!$A:$I,4,FALSE),0)</f>
        <v>0</v>
      </c>
      <c r="I1151" s="20">
        <f>IFERROR(VLOOKUP(A1151,[2]webService!$A:$II,5,FALSE),0)</f>
        <v>0</v>
      </c>
      <c r="J1151" s="20">
        <f>IFERROR(VLOOKUP(A1151,[2]webService!$A:$I,6,FALSE),0)</f>
        <v>0</v>
      </c>
      <c r="K1151" s="20">
        <f>IFERROR(VLOOKUP(A1151,[2]webService!$A:$I,7,FALSE),0)</f>
        <v>0</v>
      </c>
      <c r="L1151" s="20">
        <f>IFERROR(VLOOKUP(A1151,[2]webService!$A:$I,8,FALSE),0)</f>
        <v>0</v>
      </c>
      <c r="M1151" s="28">
        <f>IFERROR(VLOOKUP(A1151,[2]webService!$A:$I,9,FALSE),0)</f>
        <v>0</v>
      </c>
      <c r="N1151" s="27">
        <f>IFERROR(VLOOKUP(A1151,[3]soaBnafar!$A:$G,2,FALSE),0)</f>
        <v>0</v>
      </c>
      <c r="O1151" s="20">
        <f>IFERROR(VLOOKUP(A1151,[3]soaBnafar!$A:$H,3,FALSE),0)</f>
        <v>0</v>
      </c>
      <c r="P1151" s="20">
        <f>IFERROR(VLOOKUP(A1151,[3]soaBnafar!$A:$G,4,FALSE),0)</f>
        <v>0</v>
      </c>
      <c r="Q1151" s="20">
        <f>IFERROR(VLOOKUP(A1151,[3]soaBnafar!$A:$G,5,FALSE),0)</f>
        <v>0</v>
      </c>
      <c r="R1151" s="20">
        <f>IFERROR(VLOOKUP(A1151,[3]soaBnafar!$A:$G,6,FALSE),0)</f>
        <v>0</v>
      </c>
      <c r="S1151" s="20">
        <f>IFERROR(VLOOKUP(A1151,[3]soaBnafar!$A:$G,7,FALSE),0)</f>
        <v>0</v>
      </c>
      <c r="T1151" s="32">
        <f t="shared" si="206"/>
        <v>39512</v>
      </c>
      <c r="U1151" s="21">
        <f t="shared" si="207"/>
        <v>59680579</v>
      </c>
      <c r="V1151" s="21">
        <f t="shared" si="208"/>
        <v>86490</v>
      </c>
      <c r="W1151" s="21">
        <f t="shared" si="209"/>
        <v>29001403</v>
      </c>
      <c r="X1151" s="21">
        <f t="shared" si="210"/>
        <v>0</v>
      </c>
      <c r="Y1151" s="33">
        <f t="shared" si="211"/>
        <v>0</v>
      </c>
      <c r="Z1151" s="4" t="str">
        <f t="shared" si="212"/>
        <v>Sim</v>
      </c>
      <c r="AA1151" s="4" t="str">
        <f t="shared" si="213"/>
        <v>Sim</v>
      </c>
      <c r="AB1151" s="4" t="str">
        <f t="shared" si="214"/>
        <v>Sim</v>
      </c>
      <c r="AC1151" s="4" t="str">
        <f t="shared" si="215"/>
        <v>Sim</v>
      </c>
      <c r="AD1151" s="4" t="str">
        <f t="shared" si="216"/>
        <v>Não</v>
      </c>
      <c r="AE1151" s="30" t="str">
        <f t="shared" si="217"/>
        <v>Não</v>
      </c>
    </row>
    <row r="1152" spans="1:31" x14ac:dyDescent="0.25">
      <c r="A1152" s="23">
        <v>261000</v>
      </c>
      <c r="B1152" s="27">
        <f>IFERROR(VLOOKUP(A1152,[1]Monitoramento_Base_somente_disp!$A:$L,5,FALSE),0)</f>
        <v>122526</v>
      </c>
      <c r="C1152" s="20">
        <f>IFERROR(VLOOKUP(A1152,[1]Monitoramento_Base_somente_disp!$A:$L,6,FALSE),0)</f>
        <v>36707159</v>
      </c>
      <c r="D1152" s="20">
        <f>IFERROR(VLOOKUP(A1152,[1]Monitoramento_Base_somente_disp!$A:$L,7,FALSE),0)</f>
        <v>65816</v>
      </c>
      <c r="E1152" s="20">
        <f>IFERROR(VLOOKUP(A1152,[1]Monitoramento_Base_somente_disp!$A:$L,8,FALSE),0)</f>
        <v>33141909</v>
      </c>
      <c r="F1152" s="20">
        <f>IFERROR(VLOOKUP(A1152,[1]Monitoramento_Base_somente_disp!$A:$L,9,FALSE),0)</f>
        <v>0</v>
      </c>
      <c r="G1152" s="28">
        <f>IFERROR(VLOOKUP(A1152,[1]Monitoramento_Base_somente_disp!$A:$L,10,FALSE),0)</f>
        <v>0</v>
      </c>
      <c r="H1152" s="27">
        <f>IFERROR(VLOOKUP(A1152,[2]webService!$A:$I,4,FALSE),0)</f>
        <v>0</v>
      </c>
      <c r="I1152" s="20">
        <f>IFERROR(VLOOKUP(A1152,[2]webService!$A:$II,5,FALSE),0)</f>
        <v>0</v>
      </c>
      <c r="J1152" s="20">
        <f>IFERROR(VLOOKUP(A1152,[2]webService!$A:$I,6,FALSE),0)</f>
        <v>0</v>
      </c>
      <c r="K1152" s="20">
        <f>IFERROR(VLOOKUP(A1152,[2]webService!$A:$I,7,FALSE),0)</f>
        <v>0</v>
      </c>
      <c r="L1152" s="20">
        <f>IFERROR(VLOOKUP(A1152,[2]webService!$A:$I,8,FALSE),0)</f>
        <v>0</v>
      </c>
      <c r="M1152" s="28">
        <f>IFERROR(VLOOKUP(A1152,[2]webService!$A:$I,9,FALSE),0)</f>
        <v>0</v>
      </c>
      <c r="N1152" s="27">
        <f>IFERROR(VLOOKUP(A1152,[3]soaBnafar!$A:$G,2,FALSE),0)</f>
        <v>0</v>
      </c>
      <c r="O1152" s="20">
        <f>IFERROR(VLOOKUP(A1152,[3]soaBnafar!$A:$H,3,FALSE),0)</f>
        <v>0</v>
      </c>
      <c r="P1152" s="20">
        <f>IFERROR(VLOOKUP(A1152,[3]soaBnafar!$A:$G,4,FALSE),0)</f>
        <v>0</v>
      </c>
      <c r="Q1152" s="20">
        <f>IFERROR(VLOOKUP(A1152,[3]soaBnafar!$A:$G,5,FALSE),0)</f>
        <v>0</v>
      </c>
      <c r="R1152" s="20">
        <f>IFERROR(VLOOKUP(A1152,[3]soaBnafar!$A:$G,6,FALSE),0)</f>
        <v>0</v>
      </c>
      <c r="S1152" s="20">
        <f>IFERROR(VLOOKUP(A1152,[3]soaBnafar!$A:$G,7,FALSE),0)</f>
        <v>0</v>
      </c>
      <c r="T1152" s="32">
        <f t="shared" si="206"/>
        <v>122526</v>
      </c>
      <c r="U1152" s="21">
        <f t="shared" si="207"/>
        <v>36707159</v>
      </c>
      <c r="V1152" s="21">
        <f t="shared" si="208"/>
        <v>65816</v>
      </c>
      <c r="W1152" s="21">
        <f t="shared" si="209"/>
        <v>33141909</v>
      </c>
      <c r="X1152" s="21">
        <f t="shared" si="210"/>
        <v>0</v>
      </c>
      <c r="Y1152" s="33">
        <f t="shared" si="211"/>
        <v>0</v>
      </c>
      <c r="Z1152" s="4" t="str">
        <f t="shared" si="212"/>
        <v>Sim</v>
      </c>
      <c r="AA1152" s="4" t="str">
        <f t="shared" si="213"/>
        <v>Sim</v>
      </c>
      <c r="AB1152" s="4" t="str">
        <f t="shared" si="214"/>
        <v>Sim</v>
      </c>
      <c r="AC1152" s="4" t="str">
        <f t="shared" si="215"/>
        <v>Sim</v>
      </c>
      <c r="AD1152" s="4" t="str">
        <f t="shared" si="216"/>
        <v>Não</v>
      </c>
      <c r="AE1152" s="30" t="str">
        <f t="shared" si="217"/>
        <v>Não</v>
      </c>
    </row>
    <row r="1153" spans="1:31" x14ac:dyDescent="0.25">
      <c r="A1153" s="23">
        <v>261010</v>
      </c>
      <c r="B1153" s="27">
        <f>IFERROR(VLOOKUP(A1153,[1]Monitoramento_Base_somente_disp!$A:$L,5,FALSE),0)</f>
        <v>0</v>
      </c>
      <c r="C1153" s="20">
        <f>IFERROR(VLOOKUP(A1153,[1]Monitoramento_Base_somente_disp!$A:$L,6,FALSE),0)</f>
        <v>881244</v>
      </c>
      <c r="D1153" s="20">
        <f>IFERROR(VLOOKUP(A1153,[1]Monitoramento_Base_somente_disp!$A:$L,7,FALSE),0)</f>
        <v>350</v>
      </c>
      <c r="E1153" s="20">
        <f>IFERROR(VLOOKUP(A1153,[1]Monitoramento_Base_somente_disp!$A:$L,8,FALSE),0)</f>
        <v>427637</v>
      </c>
      <c r="F1153" s="20">
        <f>IFERROR(VLOOKUP(A1153,[1]Monitoramento_Base_somente_disp!$A:$L,9,FALSE),0)</f>
        <v>0</v>
      </c>
      <c r="G1153" s="28">
        <f>IFERROR(VLOOKUP(A1153,[1]Monitoramento_Base_somente_disp!$A:$L,10,FALSE),0)</f>
        <v>0</v>
      </c>
      <c r="H1153" s="27">
        <f>IFERROR(VLOOKUP(A1153,[2]webService!$A:$I,4,FALSE),0)</f>
        <v>0</v>
      </c>
      <c r="I1153" s="20">
        <f>IFERROR(VLOOKUP(A1153,[2]webService!$A:$II,5,FALSE),0)</f>
        <v>0</v>
      </c>
      <c r="J1153" s="20">
        <f>IFERROR(VLOOKUP(A1153,[2]webService!$A:$I,6,FALSE),0)</f>
        <v>0</v>
      </c>
      <c r="K1153" s="20">
        <f>IFERROR(VLOOKUP(A1153,[2]webService!$A:$I,7,FALSE),0)</f>
        <v>0</v>
      </c>
      <c r="L1153" s="20">
        <f>IFERROR(VLOOKUP(A1153,[2]webService!$A:$I,8,FALSE),0)</f>
        <v>0</v>
      </c>
      <c r="M1153" s="28">
        <f>IFERROR(VLOOKUP(A1153,[2]webService!$A:$I,9,FALSE),0)</f>
        <v>0</v>
      </c>
      <c r="N1153" s="27">
        <f>IFERROR(VLOOKUP(A1153,[3]soaBnafar!$A:$G,2,FALSE),0)</f>
        <v>0</v>
      </c>
      <c r="O1153" s="20">
        <f>IFERROR(VLOOKUP(A1153,[3]soaBnafar!$A:$H,3,FALSE),0)</f>
        <v>0</v>
      </c>
      <c r="P1153" s="20">
        <f>IFERROR(VLOOKUP(A1153,[3]soaBnafar!$A:$G,4,FALSE),0)</f>
        <v>0</v>
      </c>
      <c r="Q1153" s="20">
        <f>IFERROR(VLOOKUP(A1153,[3]soaBnafar!$A:$G,5,FALSE),0)</f>
        <v>0</v>
      </c>
      <c r="R1153" s="20">
        <f>IFERROR(VLOOKUP(A1153,[3]soaBnafar!$A:$G,6,FALSE),0)</f>
        <v>0</v>
      </c>
      <c r="S1153" s="20">
        <f>IFERROR(VLOOKUP(A1153,[3]soaBnafar!$A:$G,7,FALSE),0)</f>
        <v>0</v>
      </c>
      <c r="T1153" s="32">
        <f t="shared" si="206"/>
        <v>0</v>
      </c>
      <c r="U1153" s="21">
        <f t="shared" si="207"/>
        <v>881244</v>
      </c>
      <c r="V1153" s="21">
        <f t="shared" si="208"/>
        <v>350</v>
      </c>
      <c r="W1153" s="21">
        <f t="shared" si="209"/>
        <v>427637</v>
      </c>
      <c r="X1153" s="21">
        <f t="shared" si="210"/>
        <v>0</v>
      </c>
      <c r="Y1153" s="33">
        <f t="shared" si="211"/>
        <v>0</v>
      </c>
      <c r="Z1153" s="4" t="str">
        <f t="shared" si="212"/>
        <v>Não</v>
      </c>
      <c r="AA1153" s="4" t="str">
        <f t="shared" si="213"/>
        <v>Sim</v>
      </c>
      <c r="AB1153" s="4" t="str">
        <f t="shared" si="214"/>
        <v>Sim</v>
      </c>
      <c r="AC1153" s="4" t="str">
        <f t="shared" si="215"/>
        <v>Sim</v>
      </c>
      <c r="AD1153" s="4" t="str">
        <f t="shared" si="216"/>
        <v>Não</v>
      </c>
      <c r="AE1153" s="30" t="str">
        <f t="shared" si="217"/>
        <v>Não</v>
      </c>
    </row>
    <row r="1154" spans="1:31" x14ac:dyDescent="0.25">
      <c r="A1154" s="23">
        <v>261020</v>
      </c>
      <c r="B1154" s="27">
        <f>IFERROR(VLOOKUP(A1154,[1]Monitoramento_Base_somente_disp!$A:$L,5,FALSE),0)</f>
        <v>4928</v>
      </c>
      <c r="C1154" s="20">
        <f>IFERROR(VLOOKUP(A1154,[1]Monitoramento_Base_somente_disp!$A:$L,6,FALSE),0)</f>
        <v>3121312</v>
      </c>
      <c r="D1154" s="20">
        <f>IFERROR(VLOOKUP(A1154,[1]Monitoramento_Base_somente_disp!$A:$L,7,FALSE),0)</f>
        <v>3851</v>
      </c>
      <c r="E1154" s="20">
        <f>IFERROR(VLOOKUP(A1154,[1]Monitoramento_Base_somente_disp!$A:$L,8,FALSE),0)</f>
        <v>1186235</v>
      </c>
      <c r="F1154" s="20">
        <f>IFERROR(VLOOKUP(A1154,[1]Monitoramento_Base_somente_disp!$A:$L,9,FALSE),0)</f>
        <v>0</v>
      </c>
      <c r="G1154" s="28">
        <f>IFERROR(VLOOKUP(A1154,[1]Monitoramento_Base_somente_disp!$A:$L,10,FALSE),0)</f>
        <v>0</v>
      </c>
      <c r="H1154" s="27">
        <f>IFERROR(VLOOKUP(A1154,[2]webService!$A:$I,4,FALSE),0)</f>
        <v>0</v>
      </c>
      <c r="I1154" s="20">
        <f>IFERROR(VLOOKUP(A1154,[2]webService!$A:$II,5,FALSE),0)</f>
        <v>0</v>
      </c>
      <c r="J1154" s="20">
        <f>IFERROR(VLOOKUP(A1154,[2]webService!$A:$I,6,FALSE),0)</f>
        <v>0</v>
      </c>
      <c r="K1154" s="20">
        <f>IFERROR(VLOOKUP(A1154,[2]webService!$A:$I,7,FALSE),0)</f>
        <v>0</v>
      </c>
      <c r="L1154" s="20">
        <f>IFERROR(VLOOKUP(A1154,[2]webService!$A:$I,8,FALSE),0)</f>
        <v>0</v>
      </c>
      <c r="M1154" s="28">
        <f>IFERROR(VLOOKUP(A1154,[2]webService!$A:$I,9,FALSE),0)</f>
        <v>0</v>
      </c>
      <c r="N1154" s="27">
        <f>IFERROR(VLOOKUP(A1154,[3]soaBnafar!$A:$G,2,FALSE),0)</f>
        <v>0</v>
      </c>
      <c r="O1154" s="20">
        <f>IFERROR(VLOOKUP(A1154,[3]soaBnafar!$A:$H,3,FALSE),0)</f>
        <v>0</v>
      </c>
      <c r="P1154" s="20">
        <f>IFERROR(VLOOKUP(A1154,[3]soaBnafar!$A:$G,4,FALSE),0)</f>
        <v>0</v>
      </c>
      <c r="Q1154" s="20">
        <f>IFERROR(VLOOKUP(A1154,[3]soaBnafar!$A:$G,5,FALSE),0)</f>
        <v>0</v>
      </c>
      <c r="R1154" s="20">
        <f>IFERROR(VLOOKUP(A1154,[3]soaBnafar!$A:$G,6,FALSE),0)</f>
        <v>0</v>
      </c>
      <c r="S1154" s="20">
        <f>IFERROR(VLOOKUP(A1154,[3]soaBnafar!$A:$G,7,FALSE),0)</f>
        <v>0</v>
      </c>
      <c r="T1154" s="32">
        <f t="shared" si="206"/>
        <v>4928</v>
      </c>
      <c r="U1154" s="21">
        <f t="shared" si="207"/>
        <v>3121312</v>
      </c>
      <c r="V1154" s="21">
        <f t="shared" si="208"/>
        <v>3851</v>
      </c>
      <c r="W1154" s="21">
        <f t="shared" si="209"/>
        <v>1186235</v>
      </c>
      <c r="X1154" s="21">
        <f t="shared" si="210"/>
        <v>0</v>
      </c>
      <c r="Y1154" s="33">
        <f t="shared" si="211"/>
        <v>0</v>
      </c>
      <c r="Z1154" s="4" t="str">
        <f t="shared" si="212"/>
        <v>Sim</v>
      </c>
      <c r="AA1154" s="4" t="str">
        <f t="shared" si="213"/>
        <v>Sim</v>
      </c>
      <c r="AB1154" s="4" t="str">
        <f t="shared" si="214"/>
        <v>Sim</v>
      </c>
      <c r="AC1154" s="4" t="str">
        <f t="shared" si="215"/>
        <v>Sim</v>
      </c>
      <c r="AD1154" s="4" t="str">
        <f t="shared" si="216"/>
        <v>Não</v>
      </c>
      <c r="AE1154" s="30" t="str">
        <f t="shared" si="217"/>
        <v>Não</v>
      </c>
    </row>
    <row r="1155" spans="1:31" x14ac:dyDescent="0.25">
      <c r="A1155" s="23">
        <v>261030</v>
      </c>
      <c r="B1155" s="27">
        <f>IFERROR(VLOOKUP(A1155,[1]Monitoramento_Base_somente_disp!$A:$L,5,FALSE),0)</f>
        <v>0</v>
      </c>
      <c r="C1155" s="20">
        <f>IFERROR(VLOOKUP(A1155,[1]Monitoramento_Base_somente_disp!$A:$L,6,FALSE),0)</f>
        <v>8437184</v>
      </c>
      <c r="D1155" s="20">
        <f>IFERROR(VLOOKUP(A1155,[1]Monitoramento_Base_somente_disp!$A:$L,7,FALSE),0)</f>
        <v>0</v>
      </c>
      <c r="E1155" s="20">
        <f>IFERROR(VLOOKUP(A1155,[1]Monitoramento_Base_somente_disp!$A:$L,8,FALSE),0)</f>
        <v>4218592</v>
      </c>
      <c r="F1155" s="20">
        <f>IFERROR(VLOOKUP(A1155,[1]Monitoramento_Base_somente_disp!$A:$L,9,FALSE),0)</f>
        <v>0</v>
      </c>
      <c r="G1155" s="28">
        <f>IFERROR(VLOOKUP(A1155,[1]Monitoramento_Base_somente_disp!$A:$L,10,FALSE),0)</f>
        <v>0</v>
      </c>
      <c r="H1155" s="27">
        <f>IFERROR(VLOOKUP(A1155,[2]webService!$A:$I,4,FALSE),0)</f>
        <v>0</v>
      </c>
      <c r="I1155" s="20">
        <f>IFERROR(VLOOKUP(A1155,[2]webService!$A:$II,5,FALSE),0)</f>
        <v>0</v>
      </c>
      <c r="J1155" s="20">
        <f>IFERROR(VLOOKUP(A1155,[2]webService!$A:$I,6,FALSE),0)</f>
        <v>0</v>
      </c>
      <c r="K1155" s="20">
        <f>IFERROR(VLOOKUP(A1155,[2]webService!$A:$I,7,FALSE),0)</f>
        <v>0</v>
      </c>
      <c r="L1155" s="20">
        <f>IFERROR(VLOOKUP(A1155,[2]webService!$A:$I,8,FALSE),0)</f>
        <v>0</v>
      </c>
      <c r="M1155" s="28">
        <f>IFERROR(VLOOKUP(A1155,[2]webService!$A:$I,9,FALSE),0)</f>
        <v>0</v>
      </c>
      <c r="N1155" s="27">
        <f>IFERROR(VLOOKUP(A1155,[3]soaBnafar!$A:$G,2,FALSE),0)</f>
        <v>0</v>
      </c>
      <c r="O1155" s="20">
        <f>IFERROR(VLOOKUP(A1155,[3]soaBnafar!$A:$H,3,FALSE),0)</f>
        <v>0</v>
      </c>
      <c r="P1155" s="20">
        <f>IFERROR(VLOOKUP(A1155,[3]soaBnafar!$A:$G,4,FALSE),0)</f>
        <v>0</v>
      </c>
      <c r="Q1155" s="20">
        <f>IFERROR(VLOOKUP(A1155,[3]soaBnafar!$A:$G,5,FALSE),0)</f>
        <v>0</v>
      </c>
      <c r="R1155" s="20">
        <f>IFERROR(VLOOKUP(A1155,[3]soaBnafar!$A:$G,6,FALSE),0)</f>
        <v>0</v>
      </c>
      <c r="S1155" s="20">
        <f>IFERROR(VLOOKUP(A1155,[3]soaBnafar!$A:$G,7,FALSE),0)</f>
        <v>0</v>
      </c>
      <c r="T1155" s="32">
        <f t="shared" si="206"/>
        <v>0</v>
      </c>
      <c r="U1155" s="21">
        <f t="shared" si="207"/>
        <v>8437184</v>
      </c>
      <c r="V1155" s="21">
        <f t="shared" si="208"/>
        <v>0</v>
      </c>
      <c r="W1155" s="21">
        <f t="shared" si="209"/>
        <v>4218592</v>
      </c>
      <c r="X1155" s="21">
        <f t="shared" si="210"/>
        <v>0</v>
      </c>
      <c r="Y1155" s="33">
        <f t="shared" si="211"/>
        <v>0</v>
      </c>
      <c r="Z1155" s="4" t="str">
        <f t="shared" si="212"/>
        <v>Não</v>
      </c>
      <c r="AA1155" s="4" t="str">
        <f t="shared" si="213"/>
        <v>Sim</v>
      </c>
      <c r="AB1155" s="4" t="str">
        <f t="shared" si="214"/>
        <v>Não</v>
      </c>
      <c r="AC1155" s="4" t="str">
        <f t="shared" si="215"/>
        <v>Sim</v>
      </c>
      <c r="AD1155" s="4" t="str">
        <f t="shared" si="216"/>
        <v>Não</v>
      </c>
      <c r="AE1155" s="30" t="str">
        <f t="shared" si="217"/>
        <v>Não</v>
      </c>
    </row>
    <row r="1156" spans="1:31" x14ac:dyDescent="0.25">
      <c r="A1156" s="23">
        <v>261040</v>
      </c>
      <c r="B1156" s="27">
        <f>IFERROR(VLOOKUP(A1156,[1]Monitoramento_Base_somente_disp!$A:$L,5,FALSE),0)</f>
        <v>8835</v>
      </c>
      <c r="C1156" s="20">
        <f>IFERROR(VLOOKUP(A1156,[1]Monitoramento_Base_somente_disp!$A:$L,6,FALSE),0)</f>
        <v>25193164</v>
      </c>
      <c r="D1156" s="20">
        <f>IFERROR(VLOOKUP(A1156,[1]Monitoramento_Base_somente_disp!$A:$L,7,FALSE),0)</f>
        <v>3322</v>
      </c>
      <c r="E1156" s="20">
        <f>IFERROR(VLOOKUP(A1156,[1]Monitoramento_Base_somente_disp!$A:$L,8,FALSE),0)</f>
        <v>14592484</v>
      </c>
      <c r="F1156" s="20">
        <f>IFERROR(VLOOKUP(A1156,[1]Monitoramento_Base_somente_disp!$A:$L,9,FALSE),0)</f>
        <v>0</v>
      </c>
      <c r="G1156" s="28">
        <f>IFERROR(VLOOKUP(A1156,[1]Monitoramento_Base_somente_disp!$A:$L,10,FALSE),0)</f>
        <v>0</v>
      </c>
      <c r="H1156" s="27">
        <f>IFERROR(VLOOKUP(A1156,[2]webService!$A:$I,4,FALSE),0)</f>
        <v>0</v>
      </c>
      <c r="I1156" s="20">
        <f>IFERROR(VLOOKUP(A1156,[2]webService!$A:$II,5,FALSE),0)</f>
        <v>0</v>
      </c>
      <c r="J1156" s="20">
        <f>IFERROR(VLOOKUP(A1156,[2]webService!$A:$I,6,FALSE),0)</f>
        <v>0</v>
      </c>
      <c r="K1156" s="20">
        <f>IFERROR(VLOOKUP(A1156,[2]webService!$A:$I,7,FALSE),0)</f>
        <v>0</v>
      </c>
      <c r="L1156" s="20">
        <f>IFERROR(VLOOKUP(A1156,[2]webService!$A:$I,8,FALSE),0)</f>
        <v>0</v>
      </c>
      <c r="M1156" s="28">
        <f>IFERROR(VLOOKUP(A1156,[2]webService!$A:$I,9,FALSE),0)</f>
        <v>0</v>
      </c>
      <c r="N1156" s="27">
        <f>IFERROR(VLOOKUP(A1156,[3]soaBnafar!$A:$G,2,FALSE),0)</f>
        <v>0</v>
      </c>
      <c r="O1156" s="20">
        <f>IFERROR(VLOOKUP(A1156,[3]soaBnafar!$A:$H,3,FALSE),0)</f>
        <v>0</v>
      </c>
      <c r="P1156" s="20">
        <f>IFERROR(VLOOKUP(A1156,[3]soaBnafar!$A:$G,4,FALSE),0)</f>
        <v>0</v>
      </c>
      <c r="Q1156" s="20">
        <f>IFERROR(VLOOKUP(A1156,[3]soaBnafar!$A:$G,5,FALSE),0)</f>
        <v>0</v>
      </c>
      <c r="R1156" s="20">
        <f>IFERROR(VLOOKUP(A1156,[3]soaBnafar!$A:$G,6,FALSE),0)</f>
        <v>0</v>
      </c>
      <c r="S1156" s="20">
        <f>IFERROR(VLOOKUP(A1156,[3]soaBnafar!$A:$G,7,FALSE),0)</f>
        <v>0</v>
      </c>
      <c r="T1156" s="32">
        <f t="shared" si="206"/>
        <v>8835</v>
      </c>
      <c r="U1156" s="21">
        <f t="shared" si="207"/>
        <v>25193164</v>
      </c>
      <c r="V1156" s="21">
        <f t="shared" si="208"/>
        <v>3322</v>
      </c>
      <c r="W1156" s="21">
        <f t="shared" si="209"/>
        <v>14592484</v>
      </c>
      <c r="X1156" s="21">
        <f t="shared" si="210"/>
        <v>0</v>
      </c>
      <c r="Y1156" s="33">
        <f t="shared" si="211"/>
        <v>0</v>
      </c>
      <c r="Z1156" s="4" t="str">
        <f t="shared" si="212"/>
        <v>Sim</v>
      </c>
      <c r="AA1156" s="4" t="str">
        <f t="shared" si="213"/>
        <v>Sim</v>
      </c>
      <c r="AB1156" s="4" t="str">
        <f t="shared" si="214"/>
        <v>Sim</v>
      </c>
      <c r="AC1156" s="4" t="str">
        <f t="shared" si="215"/>
        <v>Sim</v>
      </c>
      <c r="AD1156" s="4" t="str">
        <f t="shared" si="216"/>
        <v>Não</v>
      </c>
      <c r="AE1156" s="30" t="str">
        <f t="shared" si="217"/>
        <v>Não</v>
      </c>
    </row>
    <row r="1157" spans="1:31" x14ac:dyDescent="0.25">
      <c r="A1157" s="23">
        <v>261050</v>
      </c>
      <c r="B1157" s="27">
        <f>IFERROR(VLOOKUP(A1157,[1]Monitoramento_Base_somente_disp!$A:$L,5,FALSE),0)</f>
        <v>65</v>
      </c>
      <c r="C1157" s="20">
        <f>IFERROR(VLOOKUP(A1157,[1]Monitoramento_Base_somente_disp!$A:$L,6,FALSE),0)</f>
        <v>59665026</v>
      </c>
      <c r="D1157" s="20">
        <f>IFERROR(VLOOKUP(A1157,[1]Monitoramento_Base_somente_disp!$A:$L,7,FALSE),0)</f>
        <v>0</v>
      </c>
      <c r="E1157" s="20">
        <f>IFERROR(VLOOKUP(A1157,[1]Monitoramento_Base_somente_disp!$A:$L,8,FALSE),0)</f>
        <v>29624466</v>
      </c>
      <c r="F1157" s="20">
        <f>IFERROR(VLOOKUP(A1157,[1]Monitoramento_Base_somente_disp!$A:$L,9,FALSE),0)</f>
        <v>0</v>
      </c>
      <c r="G1157" s="28">
        <f>IFERROR(VLOOKUP(A1157,[1]Monitoramento_Base_somente_disp!$A:$L,10,FALSE),0)</f>
        <v>0</v>
      </c>
      <c r="H1157" s="27">
        <f>IFERROR(VLOOKUP(A1157,[2]webService!$A:$I,4,FALSE),0)</f>
        <v>0</v>
      </c>
      <c r="I1157" s="20">
        <f>IFERROR(VLOOKUP(A1157,[2]webService!$A:$II,5,FALSE),0)</f>
        <v>0</v>
      </c>
      <c r="J1157" s="20">
        <f>IFERROR(VLOOKUP(A1157,[2]webService!$A:$I,6,FALSE),0)</f>
        <v>0</v>
      </c>
      <c r="K1157" s="20">
        <f>IFERROR(VLOOKUP(A1157,[2]webService!$A:$I,7,FALSE),0)</f>
        <v>0</v>
      </c>
      <c r="L1157" s="20">
        <f>IFERROR(VLOOKUP(A1157,[2]webService!$A:$I,8,FALSE),0)</f>
        <v>0</v>
      </c>
      <c r="M1157" s="28">
        <f>IFERROR(VLOOKUP(A1157,[2]webService!$A:$I,9,FALSE),0)</f>
        <v>0</v>
      </c>
      <c r="N1157" s="27">
        <f>IFERROR(VLOOKUP(A1157,[3]soaBnafar!$A:$G,2,FALSE),0)</f>
        <v>0</v>
      </c>
      <c r="O1157" s="20">
        <f>IFERROR(VLOOKUP(A1157,[3]soaBnafar!$A:$H,3,FALSE),0)</f>
        <v>0</v>
      </c>
      <c r="P1157" s="20">
        <f>IFERROR(VLOOKUP(A1157,[3]soaBnafar!$A:$G,4,FALSE),0)</f>
        <v>0</v>
      </c>
      <c r="Q1157" s="20">
        <f>IFERROR(VLOOKUP(A1157,[3]soaBnafar!$A:$G,5,FALSE),0)</f>
        <v>0</v>
      </c>
      <c r="R1157" s="20">
        <f>IFERROR(VLOOKUP(A1157,[3]soaBnafar!$A:$G,6,FALSE),0)</f>
        <v>0</v>
      </c>
      <c r="S1157" s="20">
        <f>IFERROR(VLOOKUP(A1157,[3]soaBnafar!$A:$G,7,FALSE),0)</f>
        <v>0</v>
      </c>
      <c r="T1157" s="32">
        <f t="shared" si="206"/>
        <v>65</v>
      </c>
      <c r="U1157" s="21">
        <f t="shared" si="207"/>
        <v>59665026</v>
      </c>
      <c r="V1157" s="21">
        <f t="shared" si="208"/>
        <v>0</v>
      </c>
      <c r="W1157" s="21">
        <f t="shared" si="209"/>
        <v>29624466</v>
      </c>
      <c r="X1157" s="21">
        <f t="shared" si="210"/>
        <v>0</v>
      </c>
      <c r="Y1157" s="33">
        <f t="shared" si="211"/>
        <v>0</v>
      </c>
      <c r="Z1157" s="4" t="str">
        <f t="shared" si="212"/>
        <v>Sim</v>
      </c>
      <c r="AA1157" s="4" t="str">
        <f t="shared" si="213"/>
        <v>Sim</v>
      </c>
      <c r="AB1157" s="4" t="str">
        <f t="shared" si="214"/>
        <v>Não</v>
      </c>
      <c r="AC1157" s="4" t="str">
        <f t="shared" si="215"/>
        <v>Sim</v>
      </c>
      <c r="AD1157" s="4" t="str">
        <f t="shared" si="216"/>
        <v>Não</v>
      </c>
      <c r="AE1157" s="30" t="str">
        <f t="shared" si="217"/>
        <v>Não</v>
      </c>
    </row>
    <row r="1158" spans="1:31" x14ac:dyDescent="0.25">
      <c r="A1158" s="23">
        <v>261080</v>
      </c>
      <c r="B1158" s="27">
        <f>IFERROR(VLOOKUP(A1158,[1]Monitoramento_Base_somente_disp!$A:$L,5,FALSE),0)</f>
        <v>398</v>
      </c>
      <c r="C1158" s="20">
        <f>IFERROR(VLOOKUP(A1158,[1]Monitoramento_Base_somente_disp!$A:$L,6,FALSE),0)</f>
        <v>7158480</v>
      </c>
      <c r="D1158" s="20">
        <f>IFERROR(VLOOKUP(A1158,[1]Monitoramento_Base_somente_disp!$A:$L,7,FALSE),0)</f>
        <v>333</v>
      </c>
      <c r="E1158" s="20">
        <f>IFERROR(VLOOKUP(A1158,[1]Monitoramento_Base_somente_disp!$A:$L,8,FALSE),0)</f>
        <v>2329001</v>
      </c>
      <c r="F1158" s="20">
        <f>IFERROR(VLOOKUP(A1158,[1]Monitoramento_Base_somente_disp!$A:$L,9,FALSE),0)</f>
        <v>0</v>
      </c>
      <c r="G1158" s="28">
        <f>IFERROR(VLOOKUP(A1158,[1]Monitoramento_Base_somente_disp!$A:$L,10,FALSE),0)</f>
        <v>0</v>
      </c>
      <c r="H1158" s="27">
        <f>IFERROR(VLOOKUP(A1158,[2]webService!$A:$I,4,FALSE),0)</f>
        <v>0</v>
      </c>
      <c r="I1158" s="20">
        <f>IFERROR(VLOOKUP(A1158,[2]webService!$A:$II,5,FALSE),0)</f>
        <v>0</v>
      </c>
      <c r="J1158" s="20">
        <f>IFERROR(VLOOKUP(A1158,[2]webService!$A:$I,6,FALSE),0)</f>
        <v>0</v>
      </c>
      <c r="K1158" s="20">
        <f>IFERROR(VLOOKUP(A1158,[2]webService!$A:$I,7,FALSE),0)</f>
        <v>0</v>
      </c>
      <c r="L1158" s="20">
        <f>IFERROR(VLOOKUP(A1158,[2]webService!$A:$I,8,FALSE),0)</f>
        <v>0</v>
      </c>
      <c r="M1158" s="28">
        <f>IFERROR(VLOOKUP(A1158,[2]webService!$A:$I,9,FALSE),0)</f>
        <v>0</v>
      </c>
      <c r="N1158" s="27">
        <f>IFERROR(VLOOKUP(A1158,[3]soaBnafar!$A:$G,2,FALSE),0)</f>
        <v>0</v>
      </c>
      <c r="O1158" s="20">
        <f>IFERROR(VLOOKUP(A1158,[3]soaBnafar!$A:$H,3,FALSE),0)</f>
        <v>0</v>
      </c>
      <c r="P1158" s="20">
        <f>IFERROR(VLOOKUP(A1158,[3]soaBnafar!$A:$G,4,FALSE),0)</f>
        <v>0</v>
      </c>
      <c r="Q1158" s="20">
        <f>IFERROR(VLOOKUP(A1158,[3]soaBnafar!$A:$G,5,FALSE),0)</f>
        <v>0</v>
      </c>
      <c r="R1158" s="20">
        <f>IFERROR(VLOOKUP(A1158,[3]soaBnafar!$A:$G,6,FALSE),0)</f>
        <v>0</v>
      </c>
      <c r="S1158" s="20">
        <f>IFERROR(VLOOKUP(A1158,[3]soaBnafar!$A:$G,7,FALSE),0)</f>
        <v>0</v>
      </c>
      <c r="T1158" s="32">
        <f t="shared" ref="T1158:T1221" si="218">B1158+H1158+N1158</f>
        <v>398</v>
      </c>
      <c r="U1158" s="21">
        <f t="shared" ref="U1158:U1221" si="219">C1158+I1158+O1158</f>
        <v>7158480</v>
      </c>
      <c r="V1158" s="21">
        <f t="shared" ref="V1158:V1221" si="220">D1158+J1158+P1158</f>
        <v>333</v>
      </c>
      <c r="W1158" s="21">
        <f t="shared" ref="W1158:W1221" si="221">E1158+K1158+Q1158</f>
        <v>2329001</v>
      </c>
      <c r="X1158" s="21">
        <f t="shared" ref="X1158:X1221" si="222">F1158+L1158+R1158</f>
        <v>0</v>
      </c>
      <c r="Y1158" s="33">
        <f t="shared" ref="Y1158:Y1221" si="223">G1158+M1158+S1158</f>
        <v>0</v>
      </c>
      <c r="Z1158" s="4" t="str">
        <f t="shared" ref="Z1158:Z1221" si="224">IF(T1158=0,"Não","Sim")</f>
        <v>Sim</v>
      </c>
      <c r="AA1158" s="4" t="str">
        <f t="shared" ref="AA1158:AA1221" si="225">IF(U1158=0,"Não","Sim")</f>
        <v>Sim</v>
      </c>
      <c r="AB1158" s="4" t="str">
        <f t="shared" ref="AB1158:AB1221" si="226">IF(V1158=0,"Não","Sim")</f>
        <v>Sim</v>
      </c>
      <c r="AC1158" s="4" t="str">
        <f t="shared" ref="AC1158:AC1221" si="227">IF(W1158=0,"Não","Sim")</f>
        <v>Sim</v>
      </c>
      <c r="AD1158" s="4" t="str">
        <f t="shared" ref="AD1158:AD1221" si="228">IF(X1158=0,"Não","Sim")</f>
        <v>Não</v>
      </c>
      <c r="AE1158" s="30" t="str">
        <f t="shared" ref="AE1158:AE1221" si="229">IF(Y1158=0,"Não","Sim")</f>
        <v>Não</v>
      </c>
    </row>
    <row r="1159" spans="1:31" x14ac:dyDescent="0.25">
      <c r="A1159" s="23">
        <v>261090</v>
      </c>
      <c r="B1159" s="27">
        <f>IFERROR(VLOOKUP(A1159,[1]Monitoramento_Base_somente_disp!$A:$L,5,FALSE),0)</f>
        <v>52117</v>
      </c>
      <c r="C1159" s="20">
        <f>IFERROR(VLOOKUP(A1159,[1]Monitoramento_Base_somente_disp!$A:$L,6,FALSE),0)</f>
        <v>2805267</v>
      </c>
      <c r="D1159" s="20">
        <f>IFERROR(VLOOKUP(A1159,[1]Monitoramento_Base_somente_disp!$A:$L,7,FALSE),0)</f>
        <v>40274</v>
      </c>
      <c r="E1159" s="20">
        <f>IFERROR(VLOOKUP(A1159,[1]Monitoramento_Base_somente_disp!$A:$L,8,FALSE),0)</f>
        <v>1290076</v>
      </c>
      <c r="F1159" s="20">
        <f>IFERROR(VLOOKUP(A1159,[1]Monitoramento_Base_somente_disp!$A:$L,9,FALSE),0)</f>
        <v>0</v>
      </c>
      <c r="G1159" s="28">
        <f>IFERROR(VLOOKUP(A1159,[1]Monitoramento_Base_somente_disp!$A:$L,10,FALSE),0)</f>
        <v>0</v>
      </c>
      <c r="H1159" s="27">
        <f>IFERROR(VLOOKUP(A1159,[2]webService!$A:$I,4,FALSE),0)</f>
        <v>0</v>
      </c>
      <c r="I1159" s="20">
        <f>IFERROR(VLOOKUP(A1159,[2]webService!$A:$II,5,FALSE),0)</f>
        <v>0</v>
      </c>
      <c r="J1159" s="20">
        <f>IFERROR(VLOOKUP(A1159,[2]webService!$A:$I,6,FALSE),0)</f>
        <v>0</v>
      </c>
      <c r="K1159" s="20">
        <f>IFERROR(VLOOKUP(A1159,[2]webService!$A:$I,7,FALSE),0)</f>
        <v>0</v>
      </c>
      <c r="L1159" s="20">
        <f>IFERROR(VLOOKUP(A1159,[2]webService!$A:$I,8,FALSE),0)</f>
        <v>0</v>
      </c>
      <c r="M1159" s="28">
        <f>IFERROR(VLOOKUP(A1159,[2]webService!$A:$I,9,FALSE),0)</f>
        <v>0</v>
      </c>
      <c r="N1159" s="27">
        <f>IFERROR(VLOOKUP(A1159,[3]soaBnafar!$A:$G,2,FALSE),0)</f>
        <v>0</v>
      </c>
      <c r="O1159" s="20">
        <f>IFERROR(VLOOKUP(A1159,[3]soaBnafar!$A:$H,3,FALSE),0)</f>
        <v>0</v>
      </c>
      <c r="P1159" s="20">
        <f>IFERROR(VLOOKUP(A1159,[3]soaBnafar!$A:$G,4,FALSE),0)</f>
        <v>0</v>
      </c>
      <c r="Q1159" s="20">
        <f>IFERROR(VLOOKUP(A1159,[3]soaBnafar!$A:$G,5,FALSE),0)</f>
        <v>0</v>
      </c>
      <c r="R1159" s="20">
        <f>IFERROR(VLOOKUP(A1159,[3]soaBnafar!$A:$G,6,FALSE),0)</f>
        <v>0</v>
      </c>
      <c r="S1159" s="20">
        <f>IFERROR(VLOOKUP(A1159,[3]soaBnafar!$A:$G,7,FALSE),0)</f>
        <v>0</v>
      </c>
      <c r="T1159" s="32">
        <f t="shared" si="218"/>
        <v>52117</v>
      </c>
      <c r="U1159" s="21">
        <f t="shared" si="219"/>
        <v>2805267</v>
      </c>
      <c r="V1159" s="21">
        <f t="shared" si="220"/>
        <v>40274</v>
      </c>
      <c r="W1159" s="21">
        <f t="shared" si="221"/>
        <v>1290076</v>
      </c>
      <c r="X1159" s="21">
        <f t="shared" si="222"/>
        <v>0</v>
      </c>
      <c r="Y1159" s="33">
        <f t="shared" si="223"/>
        <v>0</v>
      </c>
      <c r="Z1159" s="4" t="str">
        <f t="shared" si="224"/>
        <v>Sim</v>
      </c>
      <c r="AA1159" s="4" t="str">
        <f t="shared" si="225"/>
        <v>Sim</v>
      </c>
      <c r="AB1159" s="4" t="str">
        <f t="shared" si="226"/>
        <v>Sim</v>
      </c>
      <c r="AC1159" s="4" t="str">
        <f t="shared" si="227"/>
        <v>Sim</v>
      </c>
      <c r="AD1159" s="4" t="str">
        <f t="shared" si="228"/>
        <v>Não</v>
      </c>
      <c r="AE1159" s="30" t="str">
        <f t="shared" si="229"/>
        <v>Não</v>
      </c>
    </row>
    <row r="1160" spans="1:31" x14ac:dyDescent="0.25">
      <c r="A1160" s="23">
        <v>261100</v>
      </c>
      <c r="B1160" s="27">
        <f>IFERROR(VLOOKUP(A1160,[1]Monitoramento_Base_somente_disp!$A:$L,5,FALSE),0)</f>
        <v>171098</v>
      </c>
      <c r="C1160" s="20">
        <f>IFERROR(VLOOKUP(A1160,[1]Monitoramento_Base_somente_disp!$A:$L,6,FALSE),0)</f>
        <v>35222288</v>
      </c>
      <c r="D1160" s="20">
        <f>IFERROR(VLOOKUP(A1160,[1]Monitoramento_Base_somente_disp!$A:$L,7,FALSE),0)</f>
        <v>76627</v>
      </c>
      <c r="E1160" s="20">
        <f>IFERROR(VLOOKUP(A1160,[1]Monitoramento_Base_somente_disp!$A:$L,8,FALSE),0)</f>
        <v>19112227</v>
      </c>
      <c r="F1160" s="20">
        <f>IFERROR(VLOOKUP(A1160,[1]Monitoramento_Base_somente_disp!$A:$L,9,FALSE),0)</f>
        <v>0</v>
      </c>
      <c r="G1160" s="28">
        <f>IFERROR(VLOOKUP(A1160,[1]Monitoramento_Base_somente_disp!$A:$L,10,FALSE),0)</f>
        <v>0</v>
      </c>
      <c r="H1160" s="27">
        <f>IFERROR(VLOOKUP(A1160,[2]webService!$A:$I,4,FALSE),0)</f>
        <v>0</v>
      </c>
      <c r="I1160" s="20">
        <f>IFERROR(VLOOKUP(A1160,[2]webService!$A:$II,5,FALSE),0)</f>
        <v>0</v>
      </c>
      <c r="J1160" s="20">
        <f>IFERROR(VLOOKUP(A1160,[2]webService!$A:$I,6,FALSE),0)</f>
        <v>0</v>
      </c>
      <c r="K1160" s="20">
        <f>IFERROR(VLOOKUP(A1160,[2]webService!$A:$I,7,FALSE),0)</f>
        <v>0</v>
      </c>
      <c r="L1160" s="20">
        <f>IFERROR(VLOOKUP(A1160,[2]webService!$A:$I,8,FALSE),0)</f>
        <v>0</v>
      </c>
      <c r="M1160" s="28">
        <f>IFERROR(VLOOKUP(A1160,[2]webService!$A:$I,9,FALSE),0)</f>
        <v>0</v>
      </c>
      <c r="N1160" s="27">
        <f>IFERROR(VLOOKUP(A1160,[3]soaBnafar!$A:$G,2,FALSE),0)</f>
        <v>0</v>
      </c>
      <c r="O1160" s="20">
        <f>IFERROR(VLOOKUP(A1160,[3]soaBnafar!$A:$H,3,FALSE),0)</f>
        <v>0</v>
      </c>
      <c r="P1160" s="20">
        <f>IFERROR(VLOOKUP(A1160,[3]soaBnafar!$A:$G,4,FALSE),0)</f>
        <v>0</v>
      </c>
      <c r="Q1160" s="20">
        <f>IFERROR(VLOOKUP(A1160,[3]soaBnafar!$A:$G,5,FALSE),0)</f>
        <v>0</v>
      </c>
      <c r="R1160" s="20">
        <f>IFERROR(VLOOKUP(A1160,[3]soaBnafar!$A:$G,6,FALSE),0)</f>
        <v>0</v>
      </c>
      <c r="S1160" s="20">
        <f>IFERROR(VLOOKUP(A1160,[3]soaBnafar!$A:$G,7,FALSE),0)</f>
        <v>0</v>
      </c>
      <c r="T1160" s="32">
        <f t="shared" si="218"/>
        <v>171098</v>
      </c>
      <c r="U1160" s="21">
        <f t="shared" si="219"/>
        <v>35222288</v>
      </c>
      <c r="V1160" s="21">
        <f t="shared" si="220"/>
        <v>76627</v>
      </c>
      <c r="W1160" s="21">
        <f t="shared" si="221"/>
        <v>19112227</v>
      </c>
      <c r="X1160" s="21">
        <f t="shared" si="222"/>
        <v>0</v>
      </c>
      <c r="Y1160" s="33">
        <f t="shared" si="223"/>
        <v>0</v>
      </c>
      <c r="Z1160" s="4" t="str">
        <f t="shared" si="224"/>
        <v>Sim</v>
      </c>
      <c r="AA1160" s="4" t="str">
        <f t="shared" si="225"/>
        <v>Sim</v>
      </c>
      <c r="AB1160" s="4" t="str">
        <f t="shared" si="226"/>
        <v>Sim</v>
      </c>
      <c r="AC1160" s="4" t="str">
        <f t="shared" si="227"/>
        <v>Sim</v>
      </c>
      <c r="AD1160" s="4" t="str">
        <f t="shared" si="228"/>
        <v>Não</v>
      </c>
      <c r="AE1160" s="30" t="str">
        <f t="shared" si="229"/>
        <v>Não</v>
      </c>
    </row>
    <row r="1161" spans="1:31" x14ac:dyDescent="0.25">
      <c r="A1161" s="23">
        <v>261120</v>
      </c>
      <c r="B1161" s="27">
        <f>IFERROR(VLOOKUP(A1161,[1]Monitoramento_Base_somente_disp!$A:$L,5,FALSE),0)</f>
        <v>49250</v>
      </c>
      <c r="C1161" s="20">
        <f>IFERROR(VLOOKUP(A1161,[1]Monitoramento_Base_somente_disp!$A:$L,6,FALSE),0)</f>
        <v>31591359</v>
      </c>
      <c r="D1161" s="20">
        <f>IFERROR(VLOOKUP(A1161,[1]Monitoramento_Base_somente_disp!$A:$L,7,FALSE),0)</f>
        <v>32597</v>
      </c>
      <c r="E1161" s="20">
        <f>IFERROR(VLOOKUP(A1161,[1]Monitoramento_Base_somente_disp!$A:$L,8,FALSE),0)</f>
        <v>15567925</v>
      </c>
      <c r="F1161" s="20">
        <f>IFERROR(VLOOKUP(A1161,[1]Monitoramento_Base_somente_disp!$A:$L,9,FALSE),0)</f>
        <v>0</v>
      </c>
      <c r="G1161" s="28">
        <f>IFERROR(VLOOKUP(A1161,[1]Monitoramento_Base_somente_disp!$A:$L,10,FALSE),0)</f>
        <v>0</v>
      </c>
      <c r="H1161" s="27">
        <f>IFERROR(VLOOKUP(A1161,[2]webService!$A:$I,4,FALSE),0)</f>
        <v>0</v>
      </c>
      <c r="I1161" s="20">
        <f>IFERROR(VLOOKUP(A1161,[2]webService!$A:$II,5,FALSE),0)</f>
        <v>0</v>
      </c>
      <c r="J1161" s="20">
        <f>IFERROR(VLOOKUP(A1161,[2]webService!$A:$I,6,FALSE),0)</f>
        <v>0</v>
      </c>
      <c r="K1161" s="20">
        <f>IFERROR(VLOOKUP(A1161,[2]webService!$A:$I,7,FALSE),0)</f>
        <v>0</v>
      </c>
      <c r="L1161" s="20">
        <f>IFERROR(VLOOKUP(A1161,[2]webService!$A:$I,8,FALSE),0)</f>
        <v>0</v>
      </c>
      <c r="M1161" s="28">
        <f>IFERROR(VLOOKUP(A1161,[2]webService!$A:$I,9,FALSE),0)</f>
        <v>0</v>
      </c>
      <c r="N1161" s="27">
        <f>IFERROR(VLOOKUP(A1161,[3]soaBnafar!$A:$G,2,FALSE),0)</f>
        <v>0</v>
      </c>
      <c r="O1161" s="20">
        <f>IFERROR(VLOOKUP(A1161,[3]soaBnafar!$A:$H,3,FALSE),0)</f>
        <v>0</v>
      </c>
      <c r="P1161" s="20">
        <f>IFERROR(VLOOKUP(A1161,[3]soaBnafar!$A:$G,4,FALSE),0)</f>
        <v>0</v>
      </c>
      <c r="Q1161" s="20">
        <f>IFERROR(VLOOKUP(A1161,[3]soaBnafar!$A:$G,5,FALSE),0)</f>
        <v>0</v>
      </c>
      <c r="R1161" s="20">
        <f>IFERROR(VLOOKUP(A1161,[3]soaBnafar!$A:$G,6,FALSE),0)</f>
        <v>0</v>
      </c>
      <c r="S1161" s="20">
        <f>IFERROR(VLOOKUP(A1161,[3]soaBnafar!$A:$G,7,FALSE),0)</f>
        <v>0</v>
      </c>
      <c r="T1161" s="32">
        <f t="shared" si="218"/>
        <v>49250</v>
      </c>
      <c r="U1161" s="21">
        <f t="shared" si="219"/>
        <v>31591359</v>
      </c>
      <c r="V1161" s="21">
        <f t="shared" si="220"/>
        <v>32597</v>
      </c>
      <c r="W1161" s="21">
        <f t="shared" si="221"/>
        <v>15567925</v>
      </c>
      <c r="X1161" s="21">
        <f t="shared" si="222"/>
        <v>0</v>
      </c>
      <c r="Y1161" s="33">
        <f t="shared" si="223"/>
        <v>0</v>
      </c>
      <c r="Z1161" s="4" t="str">
        <f t="shared" si="224"/>
        <v>Sim</v>
      </c>
      <c r="AA1161" s="4" t="str">
        <f t="shared" si="225"/>
        <v>Sim</v>
      </c>
      <c r="AB1161" s="4" t="str">
        <f t="shared" si="226"/>
        <v>Sim</v>
      </c>
      <c r="AC1161" s="4" t="str">
        <f t="shared" si="227"/>
        <v>Sim</v>
      </c>
      <c r="AD1161" s="4" t="str">
        <f t="shared" si="228"/>
        <v>Não</v>
      </c>
      <c r="AE1161" s="30" t="str">
        <f t="shared" si="229"/>
        <v>Não</v>
      </c>
    </row>
    <row r="1162" spans="1:31" x14ac:dyDescent="0.25">
      <c r="A1162" s="23">
        <v>261150</v>
      </c>
      <c r="B1162" s="27">
        <f>IFERROR(VLOOKUP(A1162,[1]Monitoramento_Base_somente_disp!$A:$L,5,FALSE),0)</f>
        <v>24184</v>
      </c>
      <c r="C1162" s="20">
        <f>IFERROR(VLOOKUP(A1162,[1]Monitoramento_Base_somente_disp!$A:$L,6,FALSE),0)</f>
        <v>10583398</v>
      </c>
      <c r="D1162" s="20">
        <f>IFERROR(VLOOKUP(A1162,[1]Monitoramento_Base_somente_disp!$A:$L,7,FALSE),0)</f>
        <v>16729</v>
      </c>
      <c r="E1162" s="20">
        <f>IFERROR(VLOOKUP(A1162,[1]Monitoramento_Base_somente_disp!$A:$L,8,FALSE),0)</f>
        <v>4970016</v>
      </c>
      <c r="F1162" s="20">
        <f>IFERROR(VLOOKUP(A1162,[1]Monitoramento_Base_somente_disp!$A:$L,9,FALSE),0)</f>
        <v>0</v>
      </c>
      <c r="G1162" s="28">
        <f>IFERROR(VLOOKUP(A1162,[1]Monitoramento_Base_somente_disp!$A:$L,10,FALSE),0)</f>
        <v>0</v>
      </c>
      <c r="H1162" s="27">
        <f>IFERROR(VLOOKUP(A1162,[2]webService!$A:$I,4,FALSE),0)</f>
        <v>0</v>
      </c>
      <c r="I1162" s="20">
        <f>IFERROR(VLOOKUP(A1162,[2]webService!$A:$II,5,FALSE),0)</f>
        <v>0</v>
      </c>
      <c r="J1162" s="20">
        <f>IFERROR(VLOOKUP(A1162,[2]webService!$A:$I,6,FALSE),0)</f>
        <v>0</v>
      </c>
      <c r="K1162" s="20">
        <f>IFERROR(VLOOKUP(A1162,[2]webService!$A:$I,7,FALSE),0)</f>
        <v>0</v>
      </c>
      <c r="L1162" s="20">
        <f>IFERROR(VLOOKUP(A1162,[2]webService!$A:$I,8,FALSE),0)</f>
        <v>0</v>
      </c>
      <c r="M1162" s="28">
        <f>IFERROR(VLOOKUP(A1162,[2]webService!$A:$I,9,FALSE),0)</f>
        <v>0</v>
      </c>
      <c r="N1162" s="27">
        <f>IFERROR(VLOOKUP(A1162,[3]soaBnafar!$A:$G,2,FALSE),0)</f>
        <v>0</v>
      </c>
      <c r="O1162" s="20">
        <f>IFERROR(VLOOKUP(A1162,[3]soaBnafar!$A:$H,3,FALSE),0)</f>
        <v>0</v>
      </c>
      <c r="P1162" s="20">
        <f>IFERROR(VLOOKUP(A1162,[3]soaBnafar!$A:$G,4,FALSE),0)</f>
        <v>0</v>
      </c>
      <c r="Q1162" s="20">
        <f>IFERROR(VLOOKUP(A1162,[3]soaBnafar!$A:$G,5,FALSE),0)</f>
        <v>0</v>
      </c>
      <c r="R1162" s="20">
        <f>IFERROR(VLOOKUP(A1162,[3]soaBnafar!$A:$G,6,FALSE),0)</f>
        <v>0</v>
      </c>
      <c r="S1162" s="20">
        <f>IFERROR(VLOOKUP(A1162,[3]soaBnafar!$A:$G,7,FALSE),0)</f>
        <v>0</v>
      </c>
      <c r="T1162" s="32">
        <f t="shared" si="218"/>
        <v>24184</v>
      </c>
      <c r="U1162" s="21">
        <f t="shared" si="219"/>
        <v>10583398</v>
      </c>
      <c r="V1162" s="21">
        <f t="shared" si="220"/>
        <v>16729</v>
      </c>
      <c r="W1162" s="21">
        <f t="shared" si="221"/>
        <v>4970016</v>
      </c>
      <c r="X1162" s="21">
        <f t="shared" si="222"/>
        <v>0</v>
      </c>
      <c r="Y1162" s="33">
        <f t="shared" si="223"/>
        <v>0</v>
      </c>
      <c r="Z1162" s="4" t="str">
        <f t="shared" si="224"/>
        <v>Sim</v>
      </c>
      <c r="AA1162" s="4" t="str">
        <f t="shared" si="225"/>
        <v>Sim</v>
      </c>
      <c r="AB1162" s="4" t="str">
        <f t="shared" si="226"/>
        <v>Sim</v>
      </c>
      <c r="AC1162" s="4" t="str">
        <f t="shared" si="227"/>
        <v>Sim</v>
      </c>
      <c r="AD1162" s="4" t="str">
        <f t="shared" si="228"/>
        <v>Não</v>
      </c>
      <c r="AE1162" s="30" t="str">
        <f t="shared" si="229"/>
        <v>Não</v>
      </c>
    </row>
    <row r="1163" spans="1:31" x14ac:dyDescent="0.25">
      <c r="A1163" s="23">
        <v>261153</v>
      </c>
      <c r="B1163" s="27">
        <f>IFERROR(VLOOKUP(A1163,[1]Monitoramento_Base_somente_disp!$A:$L,5,FALSE),0)</f>
        <v>91008</v>
      </c>
      <c r="C1163" s="20">
        <f>IFERROR(VLOOKUP(A1163,[1]Monitoramento_Base_somente_disp!$A:$L,6,FALSE),0)</f>
        <v>21217472</v>
      </c>
      <c r="D1163" s="20">
        <f>IFERROR(VLOOKUP(A1163,[1]Monitoramento_Base_somente_disp!$A:$L,7,FALSE),0)</f>
        <v>49317</v>
      </c>
      <c r="E1163" s="20">
        <f>IFERROR(VLOOKUP(A1163,[1]Monitoramento_Base_somente_disp!$A:$L,8,FALSE),0)</f>
        <v>9579055</v>
      </c>
      <c r="F1163" s="20">
        <f>IFERROR(VLOOKUP(A1163,[1]Monitoramento_Base_somente_disp!$A:$L,9,FALSE),0)</f>
        <v>0</v>
      </c>
      <c r="G1163" s="28">
        <f>IFERROR(VLOOKUP(A1163,[1]Monitoramento_Base_somente_disp!$A:$L,10,FALSE),0)</f>
        <v>0</v>
      </c>
      <c r="H1163" s="27">
        <f>IFERROR(VLOOKUP(A1163,[2]webService!$A:$I,4,FALSE),0)</f>
        <v>0</v>
      </c>
      <c r="I1163" s="20">
        <f>IFERROR(VLOOKUP(A1163,[2]webService!$A:$II,5,FALSE),0)</f>
        <v>0</v>
      </c>
      <c r="J1163" s="20">
        <f>IFERROR(VLOOKUP(A1163,[2]webService!$A:$I,6,FALSE),0)</f>
        <v>0</v>
      </c>
      <c r="K1163" s="20">
        <f>IFERROR(VLOOKUP(A1163,[2]webService!$A:$I,7,FALSE),0)</f>
        <v>0</v>
      </c>
      <c r="L1163" s="20">
        <f>IFERROR(VLOOKUP(A1163,[2]webService!$A:$I,8,FALSE),0)</f>
        <v>0</v>
      </c>
      <c r="M1163" s="28">
        <f>IFERROR(VLOOKUP(A1163,[2]webService!$A:$I,9,FALSE),0)</f>
        <v>0</v>
      </c>
      <c r="N1163" s="27">
        <f>IFERROR(VLOOKUP(A1163,[3]soaBnafar!$A:$G,2,FALSE),0)</f>
        <v>0</v>
      </c>
      <c r="O1163" s="20">
        <f>IFERROR(VLOOKUP(A1163,[3]soaBnafar!$A:$H,3,FALSE),0)</f>
        <v>0</v>
      </c>
      <c r="P1163" s="20">
        <f>IFERROR(VLOOKUP(A1163,[3]soaBnafar!$A:$G,4,FALSE),0)</f>
        <v>0</v>
      </c>
      <c r="Q1163" s="20">
        <f>IFERROR(VLOOKUP(A1163,[3]soaBnafar!$A:$G,5,FALSE),0)</f>
        <v>0</v>
      </c>
      <c r="R1163" s="20">
        <f>IFERROR(VLOOKUP(A1163,[3]soaBnafar!$A:$G,6,FALSE),0)</f>
        <v>0</v>
      </c>
      <c r="S1163" s="20">
        <f>IFERROR(VLOOKUP(A1163,[3]soaBnafar!$A:$G,7,FALSE),0)</f>
        <v>0</v>
      </c>
      <c r="T1163" s="32">
        <f t="shared" si="218"/>
        <v>91008</v>
      </c>
      <c r="U1163" s="21">
        <f t="shared" si="219"/>
        <v>21217472</v>
      </c>
      <c r="V1163" s="21">
        <f t="shared" si="220"/>
        <v>49317</v>
      </c>
      <c r="W1163" s="21">
        <f t="shared" si="221"/>
        <v>9579055</v>
      </c>
      <c r="X1163" s="21">
        <f t="shared" si="222"/>
        <v>0</v>
      </c>
      <c r="Y1163" s="33">
        <f t="shared" si="223"/>
        <v>0</v>
      </c>
      <c r="Z1163" s="4" t="str">
        <f t="shared" si="224"/>
        <v>Sim</v>
      </c>
      <c r="AA1163" s="4" t="str">
        <f t="shared" si="225"/>
        <v>Sim</v>
      </c>
      <c r="AB1163" s="4" t="str">
        <f t="shared" si="226"/>
        <v>Sim</v>
      </c>
      <c r="AC1163" s="4" t="str">
        <f t="shared" si="227"/>
        <v>Sim</v>
      </c>
      <c r="AD1163" s="4" t="str">
        <f t="shared" si="228"/>
        <v>Não</v>
      </c>
      <c r="AE1163" s="30" t="str">
        <f t="shared" si="229"/>
        <v>Não</v>
      </c>
    </row>
    <row r="1164" spans="1:31" x14ac:dyDescent="0.25">
      <c r="A1164" s="23">
        <v>261170</v>
      </c>
      <c r="B1164" s="27">
        <f>IFERROR(VLOOKUP(A1164,[1]Monitoramento_Base_somente_disp!$A:$L,5,FALSE),0)</f>
        <v>0</v>
      </c>
      <c r="C1164" s="20">
        <f>IFERROR(VLOOKUP(A1164,[1]Monitoramento_Base_somente_disp!$A:$L,6,FALSE),0)</f>
        <v>5460</v>
      </c>
      <c r="D1164" s="20">
        <f>IFERROR(VLOOKUP(A1164,[1]Monitoramento_Base_somente_disp!$A:$L,7,FALSE),0)</f>
        <v>6</v>
      </c>
      <c r="E1164" s="20">
        <f>IFERROR(VLOOKUP(A1164,[1]Monitoramento_Base_somente_disp!$A:$L,8,FALSE),0)</f>
        <v>3466</v>
      </c>
      <c r="F1164" s="20">
        <f>IFERROR(VLOOKUP(A1164,[1]Monitoramento_Base_somente_disp!$A:$L,9,FALSE),0)</f>
        <v>0</v>
      </c>
      <c r="G1164" s="28">
        <f>IFERROR(VLOOKUP(A1164,[1]Monitoramento_Base_somente_disp!$A:$L,10,FALSE),0)</f>
        <v>0</v>
      </c>
      <c r="H1164" s="27">
        <f>IFERROR(VLOOKUP(A1164,[2]webService!$A:$I,4,FALSE),0)</f>
        <v>0</v>
      </c>
      <c r="I1164" s="20">
        <f>IFERROR(VLOOKUP(A1164,[2]webService!$A:$II,5,FALSE),0)</f>
        <v>0</v>
      </c>
      <c r="J1164" s="20">
        <f>IFERROR(VLOOKUP(A1164,[2]webService!$A:$I,6,FALSE),0)</f>
        <v>0</v>
      </c>
      <c r="K1164" s="20">
        <f>IFERROR(VLOOKUP(A1164,[2]webService!$A:$I,7,FALSE),0)</f>
        <v>0</v>
      </c>
      <c r="L1164" s="20">
        <f>IFERROR(VLOOKUP(A1164,[2]webService!$A:$I,8,FALSE),0)</f>
        <v>0</v>
      </c>
      <c r="M1164" s="28">
        <f>IFERROR(VLOOKUP(A1164,[2]webService!$A:$I,9,FALSE),0)</f>
        <v>0</v>
      </c>
      <c r="N1164" s="27">
        <f>IFERROR(VLOOKUP(A1164,[3]soaBnafar!$A:$G,2,FALSE),0)</f>
        <v>0</v>
      </c>
      <c r="O1164" s="20">
        <f>IFERROR(VLOOKUP(A1164,[3]soaBnafar!$A:$H,3,FALSE),0)</f>
        <v>0</v>
      </c>
      <c r="P1164" s="20">
        <f>IFERROR(VLOOKUP(A1164,[3]soaBnafar!$A:$G,4,FALSE),0)</f>
        <v>0</v>
      </c>
      <c r="Q1164" s="20">
        <f>IFERROR(VLOOKUP(A1164,[3]soaBnafar!$A:$G,5,FALSE),0)</f>
        <v>0</v>
      </c>
      <c r="R1164" s="20">
        <f>IFERROR(VLOOKUP(A1164,[3]soaBnafar!$A:$G,6,FALSE),0)</f>
        <v>0</v>
      </c>
      <c r="S1164" s="20">
        <f>IFERROR(VLOOKUP(A1164,[3]soaBnafar!$A:$G,7,FALSE),0)</f>
        <v>0</v>
      </c>
      <c r="T1164" s="32">
        <f t="shared" si="218"/>
        <v>0</v>
      </c>
      <c r="U1164" s="21">
        <f t="shared" si="219"/>
        <v>5460</v>
      </c>
      <c r="V1164" s="21">
        <f t="shared" si="220"/>
        <v>6</v>
      </c>
      <c r="W1164" s="21">
        <f t="shared" si="221"/>
        <v>3466</v>
      </c>
      <c r="X1164" s="21">
        <f t="shared" si="222"/>
        <v>0</v>
      </c>
      <c r="Y1164" s="33">
        <f t="shared" si="223"/>
        <v>0</v>
      </c>
      <c r="Z1164" s="4" t="str">
        <f t="shared" si="224"/>
        <v>Não</v>
      </c>
      <c r="AA1164" s="4" t="str">
        <f t="shared" si="225"/>
        <v>Sim</v>
      </c>
      <c r="AB1164" s="4" t="str">
        <f t="shared" si="226"/>
        <v>Sim</v>
      </c>
      <c r="AC1164" s="4" t="str">
        <f t="shared" si="227"/>
        <v>Sim</v>
      </c>
      <c r="AD1164" s="4" t="str">
        <f t="shared" si="228"/>
        <v>Não</v>
      </c>
      <c r="AE1164" s="30" t="str">
        <f t="shared" si="229"/>
        <v>Não</v>
      </c>
    </row>
    <row r="1165" spans="1:31" x14ac:dyDescent="0.25">
      <c r="A1165" s="23">
        <v>261200</v>
      </c>
      <c r="B1165" s="27">
        <f>IFERROR(VLOOKUP(A1165,[1]Monitoramento_Base_somente_disp!$A:$L,5,FALSE),0)</f>
        <v>0</v>
      </c>
      <c r="C1165" s="20">
        <f>IFERROR(VLOOKUP(A1165,[1]Monitoramento_Base_somente_disp!$A:$L,6,FALSE),0)</f>
        <v>27425804</v>
      </c>
      <c r="D1165" s="20">
        <f>IFERROR(VLOOKUP(A1165,[1]Monitoramento_Base_somente_disp!$A:$L,7,FALSE),0)</f>
        <v>0</v>
      </c>
      <c r="E1165" s="20">
        <f>IFERROR(VLOOKUP(A1165,[1]Monitoramento_Base_somente_disp!$A:$L,8,FALSE),0)</f>
        <v>13712902</v>
      </c>
      <c r="F1165" s="20">
        <f>IFERROR(VLOOKUP(A1165,[1]Monitoramento_Base_somente_disp!$A:$L,9,FALSE),0)</f>
        <v>0</v>
      </c>
      <c r="G1165" s="28">
        <f>IFERROR(VLOOKUP(A1165,[1]Monitoramento_Base_somente_disp!$A:$L,10,FALSE),0)</f>
        <v>0</v>
      </c>
      <c r="H1165" s="27">
        <f>IFERROR(VLOOKUP(A1165,[2]webService!$A:$I,4,FALSE),0)</f>
        <v>0</v>
      </c>
      <c r="I1165" s="20">
        <f>IFERROR(VLOOKUP(A1165,[2]webService!$A:$II,5,FALSE),0)</f>
        <v>0</v>
      </c>
      <c r="J1165" s="20">
        <f>IFERROR(VLOOKUP(A1165,[2]webService!$A:$I,6,FALSE),0)</f>
        <v>0</v>
      </c>
      <c r="K1165" s="20">
        <f>IFERROR(VLOOKUP(A1165,[2]webService!$A:$I,7,FALSE),0)</f>
        <v>0</v>
      </c>
      <c r="L1165" s="20">
        <f>IFERROR(VLOOKUP(A1165,[2]webService!$A:$I,8,FALSE),0)</f>
        <v>0</v>
      </c>
      <c r="M1165" s="28">
        <f>IFERROR(VLOOKUP(A1165,[2]webService!$A:$I,9,FALSE),0)</f>
        <v>0</v>
      </c>
      <c r="N1165" s="27">
        <f>IFERROR(VLOOKUP(A1165,[3]soaBnafar!$A:$G,2,FALSE),0)</f>
        <v>0</v>
      </c>
      <c r="O1165" s="20">
        <f>IFERROR(VLOOKUP(A1165,[3]soaBnafar!$A:$H,3,FALSE),0)</f>
        <v>0</v>
      </c>
      <c r="P1165" s="20">
        <f>IFERROR(VLOOKUP(A1165,[3]soaBnafar!$A:$G,4,FALSE),0)</f>
        <v>0</v>
      </c>
      <c r="Q1165" s="20">
        <f>IFERROR(VLOOKUP(A1165,[3]soaBnafar!$A:$G,5,FALSE),0)</f>
        <v>0</v>
      </c>
      <c r="R1165" s="20">
        <f>IFERROR(VLOOKUP(A1165,[3]soaBnafar!$A:$G,6,FALSE),0)</f>
        <v>0</v>
      </c>
      <c r="S1165" s="20">
        <f>IFERROR(VLOOKUP(A1165,[3]soaBnafar!$A:$G,7,FALSE),0)</f>
        <v>0</v>
      </c>
      <c r="T1165" s="32">
        <f t="shared" si="218"/>
        <v>0</v>
      </c>
      <c r="U1165" s="21">
        <f t="shared" si="219"/>
        <v>27425804</v>
      </c>
      <c r="V1165" s="21">
        <f t="shared" si="220"/>
        <v>0</v>
      </c>
      <c r="W1165" s="21">
        <f t="shared" si="221"/>
        <v>13712902</v>
      </c>
      <c r="X1165" s="21">
        <f t="shared" si="222"/>
        <v>0</v>
      </c>
      <c r="Y1165" s="33">
        <f t="shared" si="223"/>
        <v>0</v>
      </c>
      <c r="Z1165" s="4" t="str">
        <f t="shared" si="224"/>
        <v>Não</v>
      </c>
      <c r="AA1165" s="4" t="str">
        <f t="shared" si="225"/>
        <v>Sim</v>
      </c>
      <c r="AB1165" s="4" t="str">
        <f t="shared" si="226"/>
        <v>Não</v>
      </c>
      <c r="AC1165" s="4" t="str">
        <f t="shared" si="227"/>
        <v>Sim</v>
      </c>
      <c r="AD1165" s="4" t="str">
        <f t="shared" si="228"/>
        <v>Não</v>
      </c>
      <c r="AE1165" s="30" t="str">
        <f t="shared" si="229"/>
        <v>Não</v>
      </c>
    </row>
    <row r="1166" spans="1:31" x14ac:dyDescent="0.25">
      <c r="A1166" s="23">
        <v>261210</v>
      </c>
      <c r="B1166" s="27">
        <f>IFERROR(VLOOKUP(A1166,[1]Monitoramento_Base_somente_disp!$A:$L,5,FALSE),0)</f>
        <v>11796</v>
      </c>
      <c r="C1166" s="20">
        <f>IFERROR(VLOOKUP(A1166,[1]Monitoramento_Base_somente_disp!$A:$L,6,FALSE),0)</f>
        <v>7975068</v>
      </c>
      <c r="D1166" s="20">
        <f>IFERROR(VLOOKUP(A1166,[1]Monitoramento_Base_somente_disp!$A:$L,7,FALSE),0)</f>
        <v>4438</v>
      </c>
      <c r="E1166" s="20">
        <f>IFERROR(VLOOKUP(A1166,[1]Monitoramento_Base_somente_disp!$A:$L,8,FALSE),0)</f>
        <v>2978274</v>
      </c>
      <c r="F1166" s="20">
        <f>IFERROR(VLOOKUP(A1166,[1]Monitoramento_Base_somente_disp!$A:$L,9,FALSE),0)</f>
        <v>0</v>
      </c>
      <c r="G1166" s="28">
        <f>IFERROR(VLOOKUP(A1166,[1]Monitoramento_Base_somente_disp!$A:$L,10,FALSE),0)</f>
        <v>0</v>
      </c>
      <c r="H1166" s="27">
        <f>IFERROR(VLOOKUP(A1166,[2]webService!$A:$I,4,FALSE),0)</f>
        <v>0</v>
      </c>
      <c r="I1166" s="20">
        <f>IFERROR(VLOOKUP(A1166,[2]webService!$A:$II,5,FALSE),0)</f>
        <v>0</v>
      </c>
      <c r="J1166" s="20">
        <f>IFERROR(VLOOKUP(A1166,[2]webService!$A:$I,6,FALSE),0)</f>
        <v>0</v>
      </c>
      <c r="K1166" s="20">
        <f>IFERROR(VLOOKUP(A1166,[2]webService!$A:$I,7,FALSE),0)</f>
        <v>0</v>
      </c>
      <c r="L1166" s="20">
        <f>IFERROR(VLOOKUP(A1166,[2]webService!$A:$I,8,FALSE),0)</f>
        <v>0</v>
      </c>
      <c r="M1166" s="28">
        <f>IFERROR(VLOOKUP(A1166,[2]webService!$A:$I,9,FALSE),0)</f>
        <v>0</v>
      </c>
      <c r="N1166" s="27">
        <f>IFERROR(VLOOKUP(A1166,[3]soaBnafar!$A:$G,2,FALSE),0)</f>
        <v>0</v>
      </c>
      <c r="O1166" s="20">
        <f>IFERROR(VLOOKUP(A1166,[3]soaBnafar!$A:$H,3,FALSE),0)</f>
        <v>0</v>
      </c>
      <c r="P1166" s="20">
        <f>IFERROR(VLOOKUP(A1166,[3]soaBnafar!$A:$G,4,FALSE),0)</f>
        <v>0</v>
      </c>
      <c r="Q1166" s="20">
        <f>IFERROR(VLOOKUP(A1166,[3]soaBnafar!$A:$G,5,FALSE),0)</f>
        <v>0</v>
      </c>
      <c r="R1166" s="20">
        <f>IFERROR(VLOOKUP(A1166,[3]soaBnafar!$A:$G,6,FALSE),0)</f>
        <v>0</v>
      </c>
      <c r="S1166" s="20">
        <f>IFERROR(VLOOKUP(A1166,[3]soaBnafar!$A:$G,7,FALSE),0)</f>
        <v>0</v>
      </c>
      <c r="T1166" s="32">
        <f t="shared" si="218"/>
        <v>11796</v>
      </c>
      <c r="U1166" s="21">
        <f t="shared" si="219"/>
        <v>7975068</v>
      </c>
      <c r="V1166" s="21">
        <f t="shared" si="220"/>
        <v>4438</v>
      </c>
      <c r="W1166" s="21">
        <f t="shared" si="221"/>
        <v>2978274</v>
      </c>
      <c r="X1166" s="21">
        <f t="shared" si="222"/>
        <v>0</v>
      </c>
      <c r="Y1166" s="33">
        <f t="shared" si="223"/>
        <v>0</v>
      </c>
      <c r="Z1166" s="4" t="str">
        <f t="shared" si="224"/>
        <v>Sim</v>
      </c>
      <c r="AA1166" s="4" t="str">
        <f t="shared" si="225"/>
        <v>Sim</v>
      </c>
      <c r="AB1166" s="4" t="str">
        <f t="shared" si="226"/>
        <v>Sim</v>
      </c>
      <c r="AC1166" s="4" t="str">
        <f t="shared" si="227"/>
        <v>Sim</v>
      </c>
      <c r="AD1166" s="4" t="str">
        <f t="shared" si="228"/>
        <v>Não</v>
      </c>
      <c r="AE1166" s="30" t="str">
        <f t="shared" si="229"/>
        <v>Não</v>
      </c>
    </row>
    <row r="1167" spans="1:31" x14ac:dyDescent="0.25">
      <c r="A1167" s="23">
        <v>261230</v>
      </c>
      <c r="B1167" s="27">
        <f>IFERROR(VLOOKUP(A1167,[1]Monitoramento_Base_somente_disp!$A:$L,5,FALSE),0)</f>
        <v>840</v>
      </c>
      <c r="C1167" s="20">
        <f>IFERROR(VLOOKUP(A1167,[1]Monitoramento_Base_somente_disp!$A:$L,6,FALSE),0)</f>
        <v>65601073</v>
      </c>
      <c r="D1167" s="20">
        <f>IFERROR(VLOOKUP(A1167,[1]Monitoramento_Base_somente_disp!$A:$L,7,FALSE),0)</f>
        <v>0</v>
      </c>
      <c r="E1167" s="20">
        <f>IFERROR(VLOOKUP(A1167,[1]Monitoramento_Base_somente_disp!$A:$L,8,FALSE),0)</f>
        <v>35551852</v>
      </c>
      <c r="F1167" s="20">
        <f>IFERROR(VLOOKUP(A1167,[1]Monitoramento_Base_somente_disp!$A:$L,9,FALSE),0)</f>
        <v>0</v>
      </c>
      <c r="G1167" s="28">
        <f>IFERROR(VLOOKUP(A1167,[1]Monitoramento_Base_somente_disp!$A:$L,10,FALSE),0)</f>
        <v>0</v>
      </c>
      <c r="H1167" s="27">
        <f>IFERROR(VLOOKUP(A1167,[2]webService!$A:$I,4,FALSE),0)</f>
        <v>0</v>
      </c>
      <c r="I1167" s="20">
        <f>IFERROR(VLOOKUP(A1167,[2]webService!$A:$II,5,FALSE),0)</f>
        <v>0</v>
      </c>
      <c r="J1167" s="20">
        <f>IFERROR(VLOOKUP(A1167,[2]webService!$A:$I,6,FALSE),0)</f>
        <v>0</v>
      </c>
      <c r="K1167" s="20">
        <f>IFERROR(VLOOKUP(A1167,[2]webService!$A:$I,7,FALSE),0)</f>
        <v>0</v>
      </c>
      <c r="L1167" s="20">
        <f>IFERROR(VLOOKUP(A1167,[2]webService!$A:$I,8,FALSE),0)</f>
        <v>0</v>
      </c>
      <c r="M1167" s="28">
        <f>IFERROR(VLOOKUP(A1167,[2]webService!$A:$I,9,FALSE),0)</f>
        <v>0</v>
      </c>
      <c r="N1167" s="27">
        <f>IFERROR(VLOOKUP(A1167,[3]soaBnafar!$A:$G,2,FALSE),0)</f>
        <v>0</v>
      </c>
      <c r="O1167" s="20">
        <f>IFERROR(VLOOKUP(A1167,[3]soaBnafar!$A:$H,3,FALSE),0)</f>
        <v>0</v>
      </c>
      <c r="P1167" s="20">
        <f>IFERROR(VLOOKUP(A1167,[3]soaBnafar!$A:$G,4,FALSE),0)</f>
        <v>0</v>
      </c>
      <c r="Q1167" s="20">
        <f>IFERROR(VLOOKUP(A1167,[3]soaBnafar!$A:$G,5,FALSE),0)</f>
        <v>0</v>
      </c>
      <c r="R1167" s="20">
        <f>IFERROR(VLOOKUP(A1167,[3]soaBnafar!$A:$G,6,FALSE),0)</f>
        <v>0</v>
      </c>
      <c r="S1167" s="20">
        <f>IFERROR(VLOOKUP(A1167,[3]soaBnafar!$A:$G,7,FALSE),0)</f>
        <v>0</v>
      </c>
      <c r="T1167" s="32">
        <f t="shared" si="218"/>
        <v>840</v>
      </c>
      <c r="U1167" s="21">
        <f t="shared" si="219"/>
        <v>65601073</v>
      </c>
      <c r="V1167" s="21">
        <f t="shared" si="220"/>
        <v>0</v>
      </c>
      <c r="W1167" s="21">
        <f t="shared" si="221"/>
        <v>35551852</v>
      </c>
      <c r="X1167" s="21">
        <f t="shared" si="222"/>
        <v>0</v>
      </c>
      <c r="Y1167" s="33">
        <f t="shared" si="223"/>
        <v>0</v>
      </c>
      <c r="Z1167" s="4" t="str">
        <f t="shared" si="224"/>
        <v>Sim</v>
      </c>
      <c r="AA1167" s="4" t="str">
        <f t="shared" si="225"/>
        <v>Sim</v>
      </c>
      <c r="AB1167" s="4" t="str">
        <f t="shared" si="226"/>
        <v>Não</v>
      </c>
      <c r="AC1167" s="4" t="str">
        <f t="shared" si="227"/>
        <v>Sim</v>
      </c>
      <c r="AD1167" s="4" t="str">
        <f t="shared" si="228"/>
        <v>Não</v>
      </c>
      <c r="AE1167" s="30" t="str">
        <f t="shared" si="229"/>
        <v>Não</v>
      </c>
    </row>
    <row r="1168" spans="1:31" x14ac:dyDescent="0.25">
      <c r="A1168" s="23">
        <v>261245</v>
      </c>
      <c r="B1168" s="27">
        <f>IFERROR(VLOOKUP(A1168,[1]Monitoramento_Base_somente_disp!$A:$L,5,FALSE),0)</f>
        <v>0</v>
      </c>
      <c r="C1168" s="20">
        <f>IFERROR(VLOOKUP(A1168,[1]Monitoramento_Base_somente_disp!$A:$L,6,FALSE),0)</f>
        <v>3451204</v>
      </c>
      <c r="D1168" s="20">
        <f>IFERROR(VLOOKUP(A1168,[1]Monitoramento_Base_somente_disp!$A:$L,7,FALSE),0)</f>
        <v>61</v>
      </c>
      <c r="E1168" s="20">
        <f>IFERROR(VLOOKUP(A1168,[1]Monitoramento_Base_somente_disp!$A:$L,8,FALSE),0)</f>
        <v>1725171</v>
      </c>
      <c r="F1168" s="20">
        <f>IFERROR(VLOOKUP(A1168,[1]Monitoramento_Base_somente_disp!$A:$L,9,FALSE),0)</f>
        <v>0</v>
      </c>
      <c r="G1168" s="28">
        <f>IFERROR(VLOOKUP(A1168,[1]Monitoramento_Base_somente_disp!$A:$L,10,FALSE),0)</f>
        <v>0</v>
      </c>
      <c r="H1168" s="27">
        <f>IFERROR(VLOOKUP(A1168,[2]webService!$A:$I,4,FALSE),0)</f>
        <v>0</v>
      </c>
      <c r="I1168" s="20">
        <f>IFERROR(VLOOKUP(A1168,[2]webService!$A:$II,5,FALSE),0)</f>
        <v>0</v>
      </c>
      <c r="J1168" s="20">
        <f>IFERROR(VLOOKUP(A1168,[2]webService!$A:$I,6,FALSE),0)</f>
        <v>0</v>
      </c>
      <c r="K1168" s="20">
        <f>IFERROR(VLOOKUP(A1168,[2]webService!$A:$I,7,FALSE),0)</f>
        <v>0</v>
      </c>
      <c r="L1168" s="20">
        <f>IFERROR(VLOOKUP(A1168,[2]webService!$A:$I,8,FALSE),0)</f>
        <v>0</v>
      </c>
      <c r="M1168" s="28">
        <f>IFERROR(VLOOKUP(A1168,[2]webService!$A:$I,9,FALSE),0)</f>
        <v>0</v>
      </c>
      <c r="N1168" s="27">
        <f>IFERROR(VLOOKUP(A1168,[3]soaBnafar!$A:$G,2,FALSE),0)</f>
        <v>0</v>
      </c>
      <c r="O1168" s="20">
        <f>IFERROR(VLOOKUP(A1168,[3]soaBnafar!$A:$H,3,FALSE),0)</f>
        <v>0</v>
      </c>
      <c r="P1168" s="20">
        <f>IFERROR(VLOOKUP(A1168,[3]soaBnafar!$A:$G,4,FALSE),0)</f>
        <v>0</v>
      </c>
      <c r="Q1168" s="20">
        <f>IFERROR(VLOOKUP(A1168,[3]soaBnafar!$A:$G,5,FALSE),0)</f>
        <v>0</v>
      </c>
      <c r="R1168" s="20">
        <f>IFERROR(VLOOKUP(A1168,[3]soaBnafar!$A:$G,6,FALSE),0)</f>
        <v>0</v>
      </c>
      <c r="S1168" s="20">
        <f>IFERROR(VLOOKUP(A1168,[3]soaBnafar!$A:$G,7,FALSE),0)</f>
        <v>0</v>
      </c>
      <c r="T1168" s="32">
        <f t="shared" si="218"/>
        <v>0</v>
      </c>
      <c r="U1168" s="21">
        <f t="shared" si="219"/>
        <v>3451204</v>
      </c>
      <c r="V1168" s="21">
        <f t="shared" si="220"/>
        <v>61</v>
      </c>
      <c r="W1168" s="21">
        <f t="shared" si="221"/>
        <v>1725171</v>
      </c>
      <c r="X1168" s="21">
        <f t="shared" si="222"/>
        <v>0</v>
      </c>
      <c r="Y1168" s="33">
        <f t="shared" si="223"/>
        <v>0</v>
      </c>
      <c r="Z1168" s="4" t="str">
        <f t="shared" si="224"/>
        <v>Não</v>
      </c>
      <c r="AA1168" s="4" t="str">
        <f t="shared" si="225"/>
        <v>Sim</v>
      </c>
      <c r="AB1168" s="4" t="str">
        <f t="shared" si="226"/>
        <v>Sim</v>
      </c>
      <c r="AC1168" s="4" t="str">
        <f t="shared" si="227"/>
        <v>Sim</v>
      </c>
      <c r="AD1168" s="4" t="str">
        <f t="shared" si="228"/>
        <v>Não</v>
      </c>
      <c r="AE1168" s="30" t="str">
        <f t="shared" si="229"/>
        <v>Não</v>
      </c>
    </row>
    <row r="1169" spans="1:31" x14ac:dyDescent="0.25">
      <c r="A1169" s="23">
        <v>261247</v>
      </c>
      <c r="B1169" s="27">
        <f>IFERROR(VLOOKUP(A1169,[1]Monitoramento_Base_somente_disp!$A:$L,5,FALSE),0)</f>
        <v>57073</v>
      </c>
      <c r="C1169" s="20">
        <f>IFERROR(VLOOKUP(A1169,[1]Monitoramento_Base_somente_disp!$A:$L,6,FALSE),0)</f>
        <v>19008116</v>
      </c>
      <c r="D1169" s="20">
        <f>IFERROR(VLOOKUP(A1169,[1]Monitoramento_Base_somente_disp!$A:$L,7,FALSE),0)</f>
        <v>19357</v>
      </c>
      <c r="E1169" s="20">
        <f>IFERROR(VLOOKUP(A1169,[1]Monitoramento_Base_somente_disp!$A:$L,8,FALSE),0)</f>
        <v>10174549</v>
      </c>
      <c r="F1169" s="20">
        <f>IFERROR(VLOOKUP(A1169,[1]Monitoramento_Base_somente_disp!$A:$L,9,FALSE),0)</f>
        <v>0</v>
      </c>
      <c r="G1169" s="28">
        <f>IFERROR(VLOOKUP(A1169,[1]Monitoramento_Base_somente_disp!$A:$L,10,FALSE),0)</f>
        <v>0</v>
      </c>
      <c r="H1169" s="27">
        <f>IFERROR(VLOOKUP(A1169,[2]webService!$A:$I,4,FALSE),0)</f>
        <v>0</v>
      </c>
      <c r="I1169" s="20">
        <f>IFERROR(VLOOKUP(A1169,[2]webService!$A:$II,5,FALSE),0)</f>
        <v>0</v>
      </c>
      <c r="J1169" s="20">
        <f>IFERROR(VLOOKUP(A1169,[2]webService!$A:$I,6,FALSE),0)</f>
        <v>0</v>
      </c>
      <c r="K1169" s="20">
        <f>IFERROR(VLOOKUP(A1169,[2]webService!$A:$I,7,FALSE),0)</f>
        <v>0</v>
      </c>
      <c r="L1169" s="20">
        <f>IFERROR(VLOOKUP(A1169,[2]webService!$A:$I,8,FALSE),0)</f>
        <v>0</v>
      </c>
      <c r="M1169" s="28">
        <f>IFERROR(VLOOKUP(A1169,[2]webService!$A:$I,9,FALSE),0)</f>
        <v>0</v>
      </c>
      <c r="N1169" s="27">
        <f>IFERROR(VLOOKUP(A1169,[3]soaBnafar!$A:$G,2,FALSE),0)</f>
        <v>0</v>
      </c>
      <c r="O1169" s="20">
        <f>IFERROR(VLOOKUP(A1169,[3]soaBnafar!$A:$H,3,FALSE),0)</f>
        <v>0</v>
      </c>
      <c r="P1169" s="20">
        <f>IFERROR(VLOOKUP(A1169,[3]soaBnafar!$A:$G,4,FALSE),0)</f>
        <v>0</v>
      </c>
      <c r="Q1169" s="20">
        <f>IFERROR(VLOOKUP(A1169,[3]soaBnafar!$A:$G,5,FALSE),0)</f>
        <v>0</v>
      </c>
      <c r="R1169" s="20">
        <f>IFERROR(VLOOKUP(A1169,[3]soaBnafar!$A:$G,6,FALSE),0)</f>
        <v>0</v>
      </c>
      <c r="S1169" s="20">
        <f>IFERROR(VLOOKUP(A1169,[3]soaBnafar!$A:$G,7,FALSE),0)</f>
        <v>0</v>
      </c>
      <c r="T1169" s="32">
        <f t="shared" si="218"/>
        <v>57073</v>
      </c>
      <c r="U1169" s="21">
        <f t="shared" si="219"/>
        <v>19008116</v>
      </c>
      <c r="V1169" s="21">
        <f t="shared" si="220"/>
        <v>19357</v>
      </c>
      <c r="W1169" s="21">
        <f t="shared" si="221"/>
        <v>10174549</v>
      </c>
      <c r="X1169" s="21">
        <f t="shared" si="222"/>
        <v>0</v>
      </c>
      <c r="Y1169" s="33">
        <f t="shared" si="223"/>
        <v>0</v>
      </c>
      <c r="Z1169" s="4" t="str">
        <f t="shared" si="224"/>
        <v>Sim</v>
      </c>
      <c r="AA1169" s="4" t="str">
        <f t="shared" si="225"/>
        <v>Sim</v>
      </c>
      <c r="AB1169" s="4" t="str">
        <f t="shared" si="226"/>
        <v>Sim</v>
      </c>
      <c r="AC1169" s="4" t="str">
        <f t="shared" si="227"/>
        <v>Sim</v>
      </c>
      <c r="AD1169" s="4" t="str">
        <f t="shared" si="228"/>
        <v>Não</v>
      </c>
      <c r="AE1169" s="30" t="str">
        <f t="shared" si="229"/>
        <v>Não</v>
      </c>
    </row>
    <row r="1170" spans="1:31" x14ac:dyDescent="0.25">
      <c r="A1170" s="23">
        <v>261250</v>
      </c>
      <c r="B1170" s="27">
        <f>IFERROR(VLOOKUP(A1170,[1]Monitoramento_Base_somente_disp!$A:$L,5,FALSE),0)</f>
        <v>0</v>
      </c>
      <c r="C1170" s="20">
        <f>IFERROR(VLOOKUP(A1170,[1]Monitoramento_Base_somente_disp!$A:$L,6,FALSE),0)</f>
        <v>4215932</v>
      </c>
      <c r="D1170" s="20">
        <f>IFERROR(VLOOKUP(A1170,[1]Monitoramento_Base_somente_disp!$A:$L,7,FALSE),0)</f>
        <v>0</v>
      </c>
      <c r="E1170" s="20">
        <f>IFERROR(VLOOKUP(A1170,[1]Monitoramento_Base_somente_disp!$A:$L,8,FALSE),0)</f>
        <v>2107966</v>
      </c>
      <c r="F1170" s="20">
        <f>IFERROR(VLOOKUP(A1170,[1]Monitoramento_Base_somente_disp!$A:$L,9,FALSE),0)</f>
        <v>0</v>
      </c>
      <c r="G1170" s="28">
        <f>IFERROR(VLOOKUP(A1170,[1]Monitoramento_Base_somente_disp!$A:$L,10,FALSE),0)</f>
        <v>0</v>
      </c>
      <c r="H1170" s="27">
        <f>IFERROR(VLOOKUP(A1170,[2]webService!$A:$I,4,FALSE),0)</f>
        <v>0</v>
      </c>
      <c r="I1170" s="20">
        <f>IFERROR(VLOOKUP(A1170,[2]webService!$A:$II,5,FALSE),0)</f>
        <v>0</v>
      </c>
      <c r="J1170" s="20">
        <f>IFERROR(VLOOKUP(A1170,[2]webService!$A:$I,6,FALSE),0)</f>
        <v>0</v>
      </c>
      <c r="K1170" s="20">
        <f>IFERROR(VLOOKUP(A1170,[2]webService!$A:$I,7,FALSE),0)</f>
        <v>0</v>
      </c>
      <c r="L1170" s="20">
        <f>IFERROR(VLOOKUP(A1170,[2]webService!$A:$I,8,FALSE),0)</f>
        <v>0</v>
      </c>
      <c r="M1170" s="28">
        <f>IFERROR(VLOOKUP(A1170,[2]webService!$A:$I,9,FALSE),0)</f>
        <v>0</v>
      </c>
      <c r="N1170" s="27">
        <f>IFERROR(VLOOKUP(A1170,[3]soaBnafar!$A:$G,2,FALSE),0)</f>
        <v>0</v>
      </c>
      <c r="O1170" s="20">
        <f>IFERROR(VLOOKUP(A1170,[3]soaBnafar!$A:$H,3,FALSE),0)</f>
        <v>0</v>
      </c>
      <c r="P1170" s="20">
        <f>IFERROR(VLOOKUP(A1170,[3]soaBnafar!$A:$G,4,FALSE),0)</f>
        <v>0</v>
      </c>
      <c r="Q1170" s="20">
        <f>IFERROR(VLOOKUP(A1170,[3]soaBnafar!$A:$G,5,FALSE),0)</f>
        <v>0</v>
      </c>
      <c r="R1170" s="20">
        <f>IFERROR(VLOOKUP(A1170,[3]soaBnafar!$A:$G,6,FALSE),0)</f>
        <v>0</v>
      </c>
      <c r="S1170" s="20">
        <f>IFERROR(VLOOKUP(A1170,[3]soaBnafar!$A:$G,7,FALSE),0)</f>
        <v>0</v>
      </c>
      <c r="T1170" s="32">
        <f t="shared" si="218"/>
        <v>0</v>
      </c>
      <c r="U1170" s="21">
        <f t="shared" si="219"/>
        <v>4215932</v>
      </c>
      <c r="V1170" s="21">
        <f t="shared" si="220"/>
        <v>0</v>
      </c>
      <c r="W1170" s="21">
        <f t="shared" si="221"/>
        <v>2107966</v>
      </c>
      <c r="X1170" s="21">
        <f t="shared" si="222"/>
        <v>0</v>
      </c>
      <c r="Y1170" s="33">
        <f t="shared" si="223"/>
        <v>0</v>
      </c>
      <c r="Z1170" s="4" t="str">
        <f t="shared" si="224"/>
        <v>Não</v>
      </c>
      <c r="AA1170" s="4" t="str">
        <f t="shared" si="225"/>
        <v>Sim</v>
      </c>
      <c r="AB1170" s="4" t="str">
        <f t="shared" si="226"/>
        <v>Não</v>
      </c>
      <c r="AC1170" s="4" t="str">
        <f t="shared" si="227"/>
        <v>Sim</v>
      </c>
      <c r="AD1170" s="4" t="str">
        <f t="shared" si="228"/>
        <v>Não</v>
      </c>
      <c r="AE1170" s="30" t="str">
        <f t="shared" si="229"/>
        <v>Não</v>
      </c>
    </row>
    <row r="1171" spans="1:31" x14ac:dyDescent="0.25">
      <c r="A1171" s="23">
        <v>261255</v>
      </c>
      <c r="B1171" s="27">
        <f>IFERROR(VLOOKUP(A1171,[1]Monitoramento_Base_somente_disp!$A:$L,5,FALSE),0)</f>
        <v>0</v>
      </c>
      <c r="C1171" s="20">
        <f>IFERROR(VLOOKUP(A1171,[1]Monitoramento_Base_somente_disp!$A:$L,6,FALSE),0)</f>
        <v>108476</v>
      </c>
      <c r="D1171" s="20">
        <f>IFERROR(VLOOKUP(A1171,[1]Monitoramento_Base_somente_disp!$A:$L,7,FALSE),0)</f>
        <v>0</v>
      </c>
      <c r="E1171" s="20">
        <f>IFERROR(VLOOKUP(A1171,[1]Monitoramento_Base_somente_disp!$A:$L,8,FALSE),0)</f>
        <v>45666</v>
      </c>
      <c r="F1171" s="20">
        <f>IFERROR(VLOOKUP(A1171,[1]Monitoramento_Base_somente_disp!$A:$L,9,FALSE),0)</f>
        <v>0</v>
      </c>
      <c r="G1171" s="28">
        <f>IFERROR(VLOOKUP(A1171,[1]Monitoramento_Base_somente_disp!$A:$L,10,FALSE),0)</f>
        <v>0</v>
      </c>
      <c r="H1171" s="27">
        <f>IFERROR(VLOOKUP(A1171,[2]webService!$A:$I,4,FALSE),0)</f>
        <v>0</v>
      </c>
      <c r="I1171" s="20">
        <f>IFERROR(VLOOKUP(A1171,[2]webService!$A:$II,5,FALSE),0)</f>
        <v>0</v>
      </c>
      <c r="J1171" s="20">
        <f>IFERROR(VLOOKUP(A1171,[2]webService!$A:$I,6,FALSE),0)</f>
        <v>0</v>
      </c>
      <c r="K1171" s="20">
        <f>IFERROR(VLOOKUP(A1171,[2]webService!$A:$I,7,FALSE),0)</f>
        <v>0</v>
      </c>
      <c r="L1171" s="20">
        <f>IFERROR(VLOOKUP(A1171,[2]webService!$A:$I,8,FALSE),0)</f>
        <v>0</v>
      </c>
      <c r="M1171" s="28">
        <f>IFERROR(VLOOKUP(A1171,[2]webService!$A:$I,9,FALSE),0)</f>
        <v>0</v>
      </c>
      <c r="N1171" s="27">
        <f>IFERROR(VLOOKUP(A1171,[3]soaBnafar!$A:$G,2,FALSE),0)</f>
        <v>0</v>
      </c>
      <c r="O1171" s="20">
        <f>IFERROR(VLOOKUP(A1171,[3]soaBnafar!$A:$H,3,FALSE),0)</f>
        <v>0</v>
      </c>
      <c r="P1171" s="20">
        <f>IFERROR(VLOOKUP(A1171,[3]soaBnafar!$A:$G,4,FALSE),0)</f>
        <v>0</v>
      </c>
      <c r="Q1171" s="20">
        <f>IFERROR(VLOOKUP(A1171,[3]soaBnafar!$A:$G,5,FALSE),0)</f>
        <v>0</v>
      </c>
      <c r="R1171" s="20">
        <f>IFERROR(VLOOKUP(A1171,[3]soaBnafar!$A:$G,6,FALSE),0)</f>
        <v>0</v>
      </c>
      <c r="S1171" s="20">
        <f>IFERROR(VLOOKUP(A1171,[3]soaBnafar!$A:$G,7,FALSE),0)</f>
        <v>0</v>
      </c>
      <c r="T1171" s="32">
        <f t="shared" si="218"/>
        <v>0</v>
      </c>
      <c r="U1171" s="21">
        <f t="shared" si="219"/>
        <v>108476</v>
      </c>
      <c r="V1171" s="21">
        <f t="shared" si="220"/>
        <v>0</v>
      </c>
      <c r="W1171" s="21">
        <f t="shared" si="221"/>
        <v>45666</v>
      </c>
      <c r="X1171" s="21">
        <f t="shared" si="222"/>
        <v>0</v>
      </c>
      <c r="Y1171" s="33">
        <f t="shared" si="223"/>
        <v>0</v>
      </c>
      <c r="Z1171" s="4" t="str">
        <f t="shared" si="224"/>
        <v>Não</v>
      </c>
      <c r="AA1171" s="4" t="str">
        <f t="shared" si="225"/>
        <v>Sim</v>
      </c>
      <c r="AB1171" s="4" t="str">
        <f t="shared" si="226"/>
        <v>Não</v>
      </c>
      <c r="AC1171" s="4" t="str">
        <f t="shared" si="227"/>
        <v>Sim</v>
      </c>
      <c r="AD1171" s="4" t="str">
        <f t="shared" si="228"/>
        <v>Não</v>
      </c>
      <c r="AE1171" s="30" t="str">
        <f t="shared" si="229"/>
        <v>Não</v>
      </c>
    </row>
    <row r="1172" spans="1:31" x14ac:dyDescent="0.25">
      <c r="A1172" s="23">
        <v>261260</v>
      </c>
      <c r="B1172" s="27">
        <f>IFERROR(VLOOKUP(A1172,[1]Monitoramento_Base_somente_disp!$A:$L,5,FALSE),0)</f>
        <v>3603</v>
      </c>
      <c r="C1172" s="20">
        <f>IFERROR(VLOOKUP(A1172,[1]Monitoramento_Base_somente_disp!$A:$L,6,FALSE),0)</f>
        <v>47810037</v>
      </c>
      <c r="D1172" s="20">
        <f>IFERROR(VLOOKUP(A1172,[1]Monitoramento_Base_somente_disp!$A:$L,7,FALSE),0)</f>
        <v>3120</v>
      </c>
      <c r="E1172" s="20">
        <f>IFERROR(VLOOKUP(A1172,[1]Monitoramento_Base_somente_disp!$A:$L,8,FALSE),0)</f>
        <v>27437800</v>
      </c>
      <c r="F1172" s="20">
        <f>IFERROR(VLOOKUP(A1172,[1]Monitoramento_Base_somente_disp!$A:$L,9,FALSE),0)</f>
        <v>0</v>
      </c>
      <c r="G1172" s="28">
        <f>IFERROR(VLOOKUP(A1172,[1]Monitoramento_Base_somente_disp!$A:$L,10,FALSE),0)</f>
        <v>0</v>
      </c>
      <c r="H1172" s="27">
        <f>IFERROR(VLOOKUP(A1172,[2]webService!$A:$I,4,FALSE),0)</f>
        <v>0</v>
      </c>
      <c r="I1172" s="20">
        <f>IFERROR(VLOOKUP(A1172,[2]webService!$A:$II,5,FALSE),0)</f>
        <v>0</v>
      </c>
      <c r="J1172" s="20">
        <f>IFERROR(VLOOKUP(A1172,[2]webService!$A:$I,6,FALSE),0)</f>
        <v>0</v>
      </c>
      <c r="K1172" s="20">
        <f>IFERROR(VLOOKUP(A1172,[2]webService!$A:$I,7,FALSE),0)</f>
        <v>0</v>
      </c>
      <c r="L1172" s="20">
        <f>IFERROR(VLOOKUP(A1172,[2]webService!$A:$I,8,FALSE),0)</f>
        <v>0</v>
      </c>
      <c r="M1172" s="28">
        <f>IFERROR(VLOOKUP(A1172,[2]webService!$A:$I,9,FALSE),0)</f>
        <v>0</v>
      </c>
      <c r="N1172" s="27">
        <f>IFERROR(VLOOKUP(A1172,[3]soaBnafar!$A:$G,2,FALSE),0)</f>
        <v>0</v>
      </c>
      <c r="O1172" s="20">
        <f>IFERROR(VLOOKUP(A1172,[3]soaBnafar!$A:$H,3,FALSE),0)</f>
        <v>0</v>
      </c>
      <c r="P1172" s="20">
        <f>IFERROR(VLOOKUP(A1172,[3]soaBnafar!$A:$G,4,FALSE),0)</f>
        <v>0</v>
      </c>
      <c r="Q1172" s="20">
        <f>IFERROR(VLOOKUP(A1172,[3]soaBnafar!$A:$G,5,FALSE),0)</f>
        <v>0</v>
      </c>
      <c r="R1172" s="20">
        <f>IFERROR(VLOOKUP(A1172,[3]soaBnafar!$A:$G,6,FALSE),0)</f>
        <v>0</v>
      </c>
      <c r="S1172" s="20">
        <f>IFERROR(VLOOKUP(A1172,[3]soaBnafar!$A:$G,7,FALSE),0)</f>
        <v>0</v>
      </c>
      <c r="T1172" s="32">
        <f t="shared" si="218"/>
        <v>3603</v>
      </c>
      <c r="U1172" s="21">
        <f t="shared" si="219"/>
        <v>47810037</v>
      </c>
      <c r="V1172" s="21">
        <f t="shared" si="220"/>
        <v>3120</v>
      </c>
      <c r="W1172" s="21">
        <f t="shared" si="221"/>
        <v>27437800</v>
      </c>
      <c r="X1172" s="21">
        <f t="shared" si="222"/>
        <v>0</v>
      </c>
      <c r="Y1172" s="33">
        <f t="shared" si="223"/>
        <v>0</v>
      </c>
      <c r="Z1172" s="4" t="str">
        <f t="shared" si="224"/>
        <v>Sim</v>
      </c>
      <c r="AA1172" s="4" t="str">
        <f t="shared" si="225"/>
        <v>Sim</v>
      </c>
      <c r="AB1172" s="4" t="str">
        <f t="shared" si="226"/>
        <v>Sim</v>
      </c>
      <c r="AC1172" s="4" t="str">
        <f t="shared" si="227"/>
        <v>Sim</v>
      </c>
      <c r="AD1172" s="4" t="str">
        <f t="shared" si="228"/>
        <v>Não</v>
      </c>
      <c r="AE1172" s="30" t="str">
        <f t="shared" si="229"/>
        <v>Não</v>
      </c>
    </row>
    <row r="1173" spans="1:31" x14ac:dyDescent="0.25">
      <c r="A1173" s="23">
        <v>261270</v>
      </c>
      <c r="B1173" s="27">
        <f>IFERROR(VLOOKUP(A1173,[1]Monitoramento_Base_somente_disp!$A:$L,5,FALSE),0)</f>
        <v>11816</v>
      </c>
      <c r="C1173" s="20">
        <f>IFERROR(VLOOKUP(A1173,[1]Monitoramento_Base_somente_disp!$A:$L,6,FALSE),0)</f>
        <v>7752559</v>
      </c>
      <c r="D1173" s="20">
        <f>IFERROR(VLOOKUP(A1173,[1]Monitoramento_Base_somente_disp!$A:$L,7,FALSE),0)</f>
        <v>4945</v>
      </c>
      <c r="E1173" s="20">
        <f>IFERROR(VLOOKUP(A1173,[1]Monitoramento_Base_somente_disp!$A:$L,8,FALSE),0)</f>
        <v>3771025</v>
      </c>
      <c r="F1173" s="20">
        <f>IFERROR(VLOOKUP(A1173,[1]Monitoramento_Base_somente_disp!$A:$L,9,FALSE),0)</f>
        <v>0</v>
      </c>
      <c r="G1173" s="28">
        <f>IFERROR(VLOOKUP(A1173,[1]Monitoramento_Base_somente_disp!$A:$L,10,FALSE),0)</f>
        <v>0</v>
      </c>
      <c r="H1173" s="27">
        <f>IFERROR(VLOOKUP(A1173,[2]webService!$A:$I,4,FALSE),0)</f>
        <v>0</v>
      </c>
      <c r="I1173" s="20">
        <f>IFERROR(VLOOKUP(A1173,[2]webService!$A:$II,5,FALSE),0)</f>
        <v>0</v>
      </c>
      <c r="J1173" s="20">
        <f>IFERROR(VLOOKUP(A1173,[2]webService!$A:$I,6,FALSE),0)</f>
        <v>0</v>
      </c>
      <c r="K1173" s="20">
        <f>IFERROR(VLOOKUP(A1173,[2]webService!$A:$I,7,FALSE),0)</f>
        <v>0</v>
      </c>
      <c r="L1173" s="20">
        <f>IFERROR(VLOOKUP(A1173,[2]webService!$A:$I,8,FALSE),0)</f>
        <v>0</v>
      </c>
      <c r="M1173" s="28">
        <f>IFERROR(VLOOKUP(A1173,[2]webService!$A:$I,9,FALSE),0)</f>
        <v>0</v>
      </c>
      <c r="N1173" s="27">
        <f>IFERROR(VLOOKUP(A1173,[3]soaBnafar!$A:$G,2,FALSE),0)</f>
        <v>0</v>
      </c>
      <c r="O1173" s="20">
        <f>IFERROR(VLOOKUP(A1173,[3]soaBnafar!$A:$H,3,FALSE),0)</f>
        <v>0</v>
      </c>
      <c r="P1173" s="20">
        <f>IFERROR(VLOOKUP(A1173,[3]soaBnafar!$A:$G,4,FALSE),0)</f>
        <v>0</v>
      </c>
      <c r="Q1173" s="20">
        <f>IFERROR(VLOOKUP(A1173,[3]soaBnafar!$A:$G,5,FALSE),0)</f>
        <v>0</v>
      </c>
      <c r="R1173" s="20">
        <f>IFERROR(VLOOKUP(A1173,[3]soaBnafar!$A:$G,6,FALSE),0)</f>
        <v>0</v>
      </c>
      <c r="S1173" s="20">
        <f>IFERROR(VLOOKUP(A1173,[3]soaBnafar!$A:$G,7,FALSE),0)</f>
        <v>0</v>
      </c>
      <c r="T1173" s="32">
        <f t="shared" si="218"/>
        <v>11816</v>
      </c>
      <c r="U1173" s="21">
        <f t="shared" si="219"/>
        <v>7752559</v>
      </c>
      <c r="V1173" s="21">
        <f t="shared" si="220"/>
        <v>4945</v>
      </c>
      <c r="W1173" s="21">
        <f t="shared" si="221"/>
        <v>3771025</v>
      </c>
      <c r="X1173" s="21">
        <f t="shared" si="222"/>
        <v>0</v>
      </c>
      <c r="Y1173" s="33">
        <f t="shared" si="223"/>
        <v>0</v>
      </c>
      <c r="Z1173" s="4" t="str">
        <f t="shared" si="224"/>
        <v>Sim</v>
      </c>
      <c r="AA1173" s="4" t="str">
        <f t="shared" si="225"/>
        <v>Sim</v>
      </c>
      <c r="AB1173" s="4" t="str">
        <f t="shared" si="226"/>
        <v>Sim</v>
      </c>
      <c r="AC1173" s="4" t="str">
        <f t="shared" si="227"/>
        <v>Sim</v>
      </c>
      <c r="AD1173" s="4" t="str">
        <f t="shared" si="228"/>
        <v>Não</v>
      </c>
      <c r="AE1173" s="30" t="str">
        <f t="shared" si="229"/>
        <v>Não</v>
      </c>
    </row>
    <row r="1174" spans="1:31" x14ac:dyDescent="0.25">
      <c r="A1174" s="23">
        <v>261280</v>
      </c>
      <c r="B1174" s="27">
        <f>IFERROR(VLOOKUP(A1174,[1]Monitoramento_Base_somente_disp!$A:$L,5,FALSE),0)</f>
        <v>931</v>
      </c>
      <c r="C1174" s="20">
        <f>IFERROR(VLOOKUP(A1174,[1]Monitoramento_Base_somente_disp!$A:$L,6,FALSE),0)</f>
        <v>2914187</v>
      </c>
      <c r="D1174" s="20">
        <f>IFERROR(VLOOKUP(A1174,[1]Monitoramento_Base_somente_disp!$A:$L,7,FALSE),0)</f>
        <v>767</v>
      </c>
      <c r="E1174" s="20">
        <f>IFERROR(VLOOKUP(A1174,[1]Monitoramento_Base_somente_disp!$A:$L,8,FALSE),0)</f>
        <v>1456211</v>
      </c>
      <c r="F1174" s="20">
        <f>IFERROR(VLOOKUP(A1174,[1]Monitoramento_Base_somente_disp!$A:$L,9,FALSE),0)</f>
        <v>0</v>
      </c>
      <c r="G1174" s="28">
        <f>IFERROR(VLOOKUP(A1174,[1]Monitoramento_Base_somente_disp!$A:$L,10,FALSE),0)</f>
        <v>0</v>
      </c>
      <c r="H1174" s="27">
        <f>IFERROR(VLOOKUP(A1174,[2]webService!$A:$I,4,FALSE),0)</f>
        <v>0</v>
      </c>
      <c r="I1174" s="20">
        <f>IFERROR(VLOOKUP(A1174,[2]webService!$A:$II,5,FALSE),0)</f>
        <v>0</v>
      </c>
      <c r="J1174" s="20">
        <f>IFERROR(VLOOKUP(A1174,[2]webService!$A:$I,6,FALSE),0)</f>
        <v>0</v>
      </c>
      <c r="K1174" s="20">
        <f>IFERROR(VLOOKUP(A1174,[2]webService!$A:$I,7,FALSE),0)</f>
        <v>0</v>
      </c>
      <c r="L1174" s="20">
        <f>IFERROR(VLOOKUP(A1174,[2]webService!$A:$I,8,FALSE),0)</f>
        <v>0</v>
      </c>
      <c r="M1174" s="28">
        <f>IFERROR(VLOOKUP(A1174,[2]webService!$A:$I,9,FALSE),0)</f>
        <v>0</v>
      </c>
      <c r="N1174" s="27">
        <f>IFERROR(VLOOKUP(A1174,[3]soaBnafar!$A:$G,2,FALSE),0)</f>
        <v>0</v>
      </c>
      <c r="O1174" s="20">
        <f>IFERROR(VLOOKUP(A1174,[3]soaBnafar!$A:$H,3,FALSE),0)</f>
        <v>0</v>
      </c>
      <c r="P1174" s="20">
        <f>IFERROR(VLOOKUP(A1174,[3]soaBnafar!$A:$G,4,FALSE),0)</f>
        <v>0</v>
      </c>
      <c r="Q1174" s="20">
        <f>IFERROR(VLOOKUP(A1174,[3]soaBnafar!$A:$G,5,FALSE),0)</f>
        <v>0</v>
      </c>
      <c r="R1174" s="20">
        <f>IFERROR(VLOOKUP(A1174,[3]soaBnafar!$A:$G,6,FALSE),0)</f>
        <v>0</v>
      </c>
      <c r="S1174" s="20">
        <f>IFERROR(VLOOKUP(A1174,[3]soaBnafar!$A:$G,7,FALSE),0)</f>
        <v>0</v>
      </c>
      <c r="T1174" s="32">
        <f t="shared" si="218"/>
        <v>931</v>
      </c>
      <c r="U1174" s="21">
        <f t="shared" si="219"/>
        <v>2914187</v>
      </c>
      <c r="V1174" s="21">
        <f t="shared" si="220"/>
        <v>767</v>
      </c>
      <c r="W1174" s="21">
        <f t="shared" si="221"/>
        <v>1456211</v>
      </c>
      <c r="X1174" s="21">
        <f t="shared" si="222"/>
        <v>0</v>
      </c>
      <c r="Y1174" s="33">
        <f t="shared" si="223"/>
        <v>0</v>
      </c>
      <c r="Z1174" s="4" t="str">
        <f t="shared" si="224"/>
        <v>Sim</v>
      </c>
      <c r="AA1174" s="4" t="str">
        <f t="shared" si="225"/>
        <v>Sim</v>
      </c>
      <c r="AB1174" s="4" t="str">
        <f t="shared" si="226"/>
        <v>Sim</v>
      </c>
      <c r="AC1174" s="4" t="str">
        <f t="shared" si="227"/>
        <v>Sim</v>
      </c>
      <c r="AD1174" s="4" t="str">
        <f t="shared" si="228"/>
        <v>Não</v>
      </c>
      <c r="AE1174" s="30" t="str">
        <f t="shared" si="229"/>
        <v>Não</v>
      </c>
    </row>
    <row r="1175" spans="1:31" x14ac:dyDescent="0.25">
      <c r="A1175" s="23">
        <v>261290</v>
      </c>
      <c r="B1175" s="27">
        <f>IFERROR(VLOOKUP(A1175,[1]Monitoramento_Base_somente_disp!$A:$L,5,FALSE),0)</f>
        <v>0</v>
      </c>
      <c r="C1175" s="20">
        <f>IFERROR(VLOOKUP(A1175,[1]Monitoramento_Base_somente_disp!$A:$L,6,FALSE),0)</f>
        <v>1597496684</v>
      </c>
      <c r="D1175" s="20">
        <f>IFERROR(VLOOKUP(A1175,[1]Monitoramento_Base_somente_disp!$A:$L,7,FALSE),0)</f>
        <v>60</v>
      </c>
      <c r="E1175" s="20">
        <f>IFERROR(VLOOKUP(A1175,[1]Monitoramento_Base_somente_disp!$A:$L,8,FALSE),0)</f>
        <v>798749182</v>
      </c>
      <c r="F1175" s="20">
        <f>IFERROR(VLOOKUP(A1175,[1]Monitoramento_Base_somente_disp!$A:$L,9,FALSE),0)</f>
        <v>0</v>
      </c>
      <c r="G1175" s="28">
        <f>IFERROR(VLOOKUP(A1175,[1]Monitoramento_Base_somente_disp!$A:$L,10,FALSE),0)</f>
        <v>0</v>
      </c>
      <c r="H1175" s="27">
        <f>IFERROR(VLOOKUP(A1175,[2]webService!$A:$I,4,FALSE),0)</f>
        <v>0</v>
      </c>
      <c r="I1175" s="20">
        <f>IFERROR(VLOOKUP(A1175,[2]webService!$A:$II,5,FALSE),0)</f>
        <v>0</v>
      </c>
      <c r="J1175" s="20">
        <f>IFERROR(VLOOKUP(A1175,[2]webService!$A:$I,6,FALSE),0)</f>
        <v>0</v>
      </c>
      <c r="K1175" s="20">
        <f>IFERROR(VLOOKUP(A1175,[2]webService!$A:$I,7,FALSE),0)</f>
        <v>0</v>
      </c>
      <c r="L1175" s="20">
        <f>IFERROR(VLOOKUP(A1175,[2]webService!$A:$I,8,FALSE),0)</f>
        <v>0</v>
      </c>
      <c r="M1175" s="28">
        <f>IFERROR(VLOOKUP(A1175,[2]webService!$A:$I,9,FALSE),0)</f>
        <v>0</v>
      </c>
      <c r="N1175" s="27">
        <f>IFERROR(VLOOKUP(A1175,[3]soaBnafar!$A:$G,2,FALSE),0)</f>
        <v>0</v>
      </c>
      <c r="O1175" s="20">
        <f>IFERROR(VLOOKUP(A1175,[3]soaBnafar!$A:$H,3,FALSE),0)</f>
        <v>0</v>
      </c>
      <c r="P1175" s="20">
        <f>IFERROR(VLOOKUP(A1175,[3]soaBnafar!$A:$G,4,FALSE),0)</f>
        <v>0</v>
      </c>
      <c r="Q1175" s="20">
        <f>IFERROR(VLOOKUP(A1175,[3]soaBnafar!$A:$G,5,FALSE),0)</f>
        <v>0</v>
      </c>
      <c r="R1175" s="20">
        <f>IFERROR(VLOOKUP(A1175,[3]soaBnafar!$A:$G,6,FALSE),0)</f>
        <v>0</v>
      </c>
      <c r="S1175" s="20">
        <f>IFERROR(VLOOKUP(A1175,[3]soaBnafar!$A:$G,7,FALSE),0)</f>
        <v>0</v>
      </c>
      <c r="T1175" s="32">
        <f t="shared" si="218"/>
        <v>0</v>
      </c>
      <c r="U1175" s="21">
        <f t="shared" si="219"/>
        <v>1597496684</v>
      </c>
      <c r="V1175" s="21">
        <f t="shared" si="220"/>
        <v>60</v>
      </c>
      <c r="W1175" s="21">
        <f t="shared" si="221"/>
        <v>798749182</v>
      </c>
      <c r="X1175" s="21">
        <f t="shared" si="222"/>
        <v>0</v>
      </c>
      <c r="Y1175" s="33">
        <f t="shared" si="223"/>
        <v>0</v>
      </c>
      <c r="Z1175" s="4" t="str">
        <f t="shared" si="224"/>
        <v>Não</v>
      </c>
      <c r="AA1175" s="4" t="str">
        <f t="shared" si="225"/>
        <v>Sim</v>
      </c>
      <c r="AB1175" s="4" t="str">
        <f t="shared" si="226"/>
        <v>Sim</v>
      </c>
      <c r="AC1175" s="4" t="str">
        <f t="shared" si="227"/>
        <v>Sim</v>
      </c>
      <c r="AD1175" s="4" t="str">
        <f t="shared" si="228"/>
        <v>Não</v>
      </c>
      <c r="AE1175" s="30" t="str">
        <f t="shared" si="229"/>
        <v>Não</v>
      </c>
    </row>
    <row r="1176" spans="1:31" x14ac:dyDescent="0.25">
      <c r="A1176" s="23">
        <v>261300</v>
      </c>
      <c r="B1176" s="27">
        <f>IFERROR(VLOOKUP(A1176,[1]Monitoramento_Base_somente_disp!$A:$L,5,FALSE),0)</f>
        <v>0</v>
      </c>
      <c r="C1176" s="20">
        <f>IFERROR(VLOOKUP(A1176,[1]Monitoramento_Base_somente_disp!$A:$L,6,FALSE),0)</f>
        <v>45146731</v>
      </c>
      <c r="D1176" s="20">
        <f>IFERROR(VLOOKUP(A1176,[1]Monitoramento_Base_somente_disp!$A:$L,7,FALSE),0)</f>
        <v>0</v>
      </c>
      <c r="E1176" s="20">
        <f>IFERROR(VLOOKUP(A1176,[1]Monitoramento_Base_somente_disp!$A:$L,8,FALSE),0)</f>
        <v>31889270</v>
      </c>
      <c r="F1176" s="20">
        <f>IFERROR(VLOOKUP(A1176,[1]Monitoramento_Base_somente_disp!$A:$L,9,FALSE),0)</f>
        <v>0</v>
      </c>
      <c r="G1176" s="28">
        <f>IFERROR(VLOOKUP(A1176,[1]Monitoramento_Base_somente_disp!$A:$L,10,FALSE),0)</f>
        <v>0</v>
      </c>
      <c r="H1176" s="27">
        <f>IFERROR(VLOOKUP(A1176,[2]webService!$A:$I,4,FALSE),0)</f>
        <v>0</v>
      </c>
      <c r="I1176" s="20">
        <f>IFERROR(VLOOKUP(A1176,[2]webService!$A:$II,5,FALSE),0)</f>
        <v>0</v>
      </c>
      <c r="J1176" s="20">
        <f>IFERROR(VLOOKUP(A1176,[2]webService!$A:$I,6,FALSE),0)</f>
        <v>0</v>
      </c>
      <c r="K1176" s="20">
        <f>IFERROR(VLOOKUP(A1176,[2]webService!$A:$I,7,FALSE),0)</f>
        <v>0</v>
      </c>
      <c r="L1176" s="20">
        <f>IFERROR(VLOOKUP(A1176,[2]webService!$A:$I,8,FALSE),0)</f>
        <v>0</v>
      </c>
      <c r="M1176" s="28">
        <f>IFERROR(VLOOKUP(A1176,[2]webService!$A:$I,9,FALSE),0)</f>
        <v>0</v>
      </c>
      <c r="N1176" s="27">
        <f>IFERROR(VLOOKUP(A1176,[3]soaBnafar!$A:$G,2,FALSE),0)</f>
        <v>0</v>
      </c>
      <c r="O1176" s="20">
        <f>IFERROR(VLOOKUP(A1176,[3]soaBnafar!$A:$H,3,FALSE),0)</f>
        <v>0</v>
      </c>
      <c r="P1176" s="20">
        <f>IFERROR(VLOOKUP(A1176,[3]soaBnafar!$A:$G,4,FALSE),0)</f>
        <v>0</v>
      </c>
      <c r="Q1176" s="20">
        <f>IFERROR(VLOOKUP(A1176,[3]soaBnafar!$A:$G,5,FALSE),0)</f>
        <v>0</v>
      </c>
      <c r="R1176" s="20">
        <f>IFERROR(VLOOKUP(A1176,[3]soaBnafar!$A:$G,6,FALSE),0)</f>
        <v>0</v>
      </c>
      <c r="S1176" s="20">
        <f>IFERROR(VLOOKUP(A1176,[3]soaBnafar!$A:$G,7,FALSE),0)</f>
        <v>0</v>
      </c>
      <c r="T1176" s="32">
        <f t="shared" si="218"/>
        <v>0</v>
      </c>
      <c r="U1176" s="21">
        <f t="shared" si="219"/>
        <v>45146731</v>
      </c>
      <c r="V1176" s="21">
        <f t="shared" si="220"/>
        <v>0</v>
      </c>
      <c r="W1176" s="21">
        <f t="shared" si="221"/>
        <v>31889270</v>
      </c>
      <c r="X1176" s="21">
        <f t="shared" si="222"/>
        <v>0</v>
      </c>
      <c r="Y1176" s="33">
        <f t="shared" si="223"/>
        <v>0</v>
      </c>
      <c r="Z1176" s="4" t="str">
        <f t="shared" si="224"/>
        <v>Não</v>
      </c>
      <c r="AA1176" s="4" t="str">
        <f t="shared" si="225"/>
        <v>Sim</v>
      </c>
      <c r="AB1176" s="4" t="str">
        <f t="shared" si="226"/>
        <v>Não</v>
      </c>
      <c r="AC1176" s="4" t="str">
        <f t="shared" si="227"/>
        <v>Sim</v>
      </c>
      <c r="AD1176" s="4" t="str">
        <f t="shared" si="228"/>
        <v>Não</v>
      </c>
      <c r="AE1176" s="30" t="str">
        <f t="shared" si="229"/>
        <v>Não</v>
      </c>
    </row>
    <row r="1177" spans="1:31" x14ac:dyDescent="0.25">
      <c r="A1177" s="23">
        <v>261310</v>
      </c>
      <c r="B1177" s="27">
        <f>IFERROR(VLOOKUP(A1177,[1]Monitoramento_Base_somente_disp!$A:$L,5,FALSE),0)</f>
        <v>70172</v>
      </c>
      <c r="C1177" s="20">
        <f>IFERROR(VLOOKUP(A1177,[1]Monitoramento_Base_somente_disp!$A:$L,6,FALSE),0)</f>
        <v>45080705</v>
      </c>
      <c r="D1177" s="20">
        <f>IFERROR(VLOOKUP(A1177,[1]Monitoramento_Base_somente_disp!$A:$L,7,FALSE),0)</f>
        <v>38680</v>
      </c>
      <c r="E1177" s="20">
        <f>IFERROR(VLOOKUP(A1177,[1]Monitoramento_Base_somente_disp!$A:$L,8,FALSE),0)</f>
        <v>23749390</v>
      </c>
      <c r="F1177" s="20">
        <f>IFERROR(VLOOKUP(A1177,[1]Monitoramento_Base_somente_disp!$A:$L,9,FALSE),0)</f>
        <v>0</v>
      </c>
      <c r="G1177" s="28">
        <f>IFERROR(VLOOKUP(A1177,[1]Monitoramento_Base_somente_disp!$A:$L,10,FALSE),0)</f>
        <v>0</v>
      </c>
      <c r="H1177" s="27">
        <f>IFERROR(VLOOKUP(A1177,[2]webService!$A:$I,4,FALSE),0)</f>
        <v>0</v>
      </c>
      <c r="I1177" s="20">
        <f>IFERROR(VLOOKUP(A1177,[2]webService!$A:$II,5,FALSE),0)</f>
        <v>0</v>
      </c>
      <c r="J1177" s="20">
        <f>IFERROR(VLOOKUP(A1177,[2]webService!$A:$I,6,FALSE),0)</f>
        <v>0</v>
      </c>
      <c r="K1177" s="20">
        <f>IFERROR(VLOOKUP(A1177,[2]webService!$A:$I,7,FALSE),0)</f>
        <v>0</v>
      </c>
      <c r="L1177" s="20">
        <f>IFERROR(VLOOKUP(A1177,[2]webService!$A:$I,8,FALSE),0)</f>
        <v>0</v>
      </c>
      <c r="M1177" s="28">
        <f>IFERROR(VLOOKUP(A1177,[2]webService!$A:$I,9,FALSE),0)</f>
        <v>0</v>
      </c>
      <c r="N1177" s="27">
        <f>IFERROR(VLOOKUP(A1177,[3]soaBnafar!$A:$G,2,FALSE),0)</f>
        <v>0</v>
      </c>
      <c r="O1177" s="20">
        <f>IFERROR(VLOOKUP(A1177,[3]soaBnafar!$A:$H,3,FALSE),0)</f>
        <v>0</v>
      </c>
      <c r="P1177" s="20">
        <f>IFERROR(VLOOKUP(A1177,[3]soaBnafar!$A:$G,4,FALSE),0)</f>
        <v>0</v>
      </c>
      <c r="Q1177" s="20">
        <f>IFERROR(VLOOKUP(A1177,[3]soaBnafar!$A:$G,5,FALSE),0)</f>
        <v>0</v>
      </c>
      <c r="R1177" s="20">
        <f>IFERROR(VLOOKUP(A1177,[3]soaBnafar!$A:$G,6,FALSE),0)</f>
        <v>0</v>
      </c>
      <c r="S1177" s="20">
        <f>IFERROR(VLOOKUP(A1177,[3]soaBnafar!$A:$G,7,FALSE),0)</f>
        <v>0</v>
      </c>
      <c r="T1177" s="32">
        <f t="shared" si="218"/>
        <v>70172</v>
      </c>
      <c r="U1177" s="21">
        <f t="shared" si="219"/>
        <v>45080705</v>
      </c>
      <c r="V1177" s="21">
        <f t="shared" si="220"/>
        <v>38680</v>
      </c>
      <c r="W1177" s="21">
        <f t="shared" si="221"/>
        <v>23749390</v>
      </c>
      <c r="X1177" s="21">
        <f t="shared" si="222"/>
        <v>0</v>
      </c>
      <c r="Y1177" s="33">
        <f t="shared" si="223"/>
        <v>0</v>
      </c>
      <c r="Z1177" s="4" t="str">
        <f t="shared" si="224"/>
        <v>Sim</v>
      </c>
      <c r="AA1177" s="4" t="str">
        <f t="shared" si="225"/>
        <v>Sim</v>
      </c>
      <c r="AB1177" s="4" t="str">
        <f t="shared" si="226"/>
        <v>Sim</v>
      </c>
      <c r="AC1177" s="4" t="str">
        <f t="shared" si="227"/>
        <v>Sim</v>
      </c>
      <c r="AD1177" s="4" t="str">
        <f t="shared" si="228"/>
        <v>Não</v>
      </c>
      <c r="AE1177" s="30" t="str">
        <f t="shared" si="229"/>
        <v>Não</v>
      </c>
    </row>
    <row r="1178" spans="1:31" x14ac:dyDescent="0.25">
      <c r="A1178" s="23">
        <v>261320</v>
      </c>
      <c r="B1178" s="27">
        <f>IFERROR(VLOOKUP(A1178,[1]Monitoramento_Base_somente_disp!$A:$L,5,FALSE),0)</f>
        <v>92038</v>
      </c>
      <c r="C1178" s="20">
        <f>IFERROR(VLOOKUP(A1178,[1]Monitoramento_Base_somente_disp!$A:$L,6,FALSE),0)</f>
        <v>4826949</v>
      </c>
      <c r="D1178" s="20">
        <f>IFERROR(VLOOKUP(A1178,[1]Monitoramento_Base_somente_disp!$A:$L,7,FALSE),0)</f>
        <v>34072</v>
      </c>
      <c r="E1178" s="20">
        <f>IFERROR(VLOOKUP(A1178,[1]Monitoramento_Base_somente_disp!$A:$L,8,FALSE),0)</f>
        <v>2093113</v>
      </c>
      <c r="F1178" s="20">
        <f>IFERROR(VLOOKUP(A1178,[1]Monitoramento_Base_somente_disp!$A:$L,9,FALSE),0)</f>
        <v>0</v>
      </c>
      <c r="G1178" s="28">
        <f>IFERROR(VLOOKUP(A1178,[1]Monitoramento_Base_somente_disp!$A:$L,10,FALSE),0)</f>
        <v>0</v>
      </c>
      <c r="H1178" s="27">
        <f>IFERROR(VLOOKUP(A1178,[2]webService!$A:$I,4,FALSE),0)</f>
        <v>0</v>
      </c>
      <c r="I1178" s="20">
        <f>IFERROR(VLOOKUP(A1178,[2]webService!$A:$II,5,FALSE),0)</f>
        <v>0</v>
      </c>
      <c r="J1178" s="20">
        <f>IFERROR(VLOOKUP(A1178,[2]webService!$A:$I,6,FALSE),0)</f>
        <v>0</v>
      </c>
      <c r="K1178" s="20">
        <f>IFERROR(VLOOKUP(A1178,[2]webService!$A:$I,7,FALSE),0)</f>
        <v>0</v>
      </c>
      <c r="L1178" s="20">
        <f>IFERROR(VLOOKUP(A1178,[2]webService!$A:$I,8,FALSE),0)</f>
        <v>0</v>
      </c>
      <c r="M1178" s="28">
        <f>IFERROR(VLOOKUP(A1178,[2]webService!$A:$I,9,FALSE),0)</f>
        <v>0</v>
      </c>
      <c r="N1178" s="27">
        <f>IFERROR(VLOOKUP(A1178,[3]soaBnafar!$A:$G,2,FALSE),0)</f>
        <v>0</v>
      </c>
      <c r="O1178" s="20">
        <f>IFERROR(VLOOKUP(A1178,[3]soaBnafar!$A:$H,3,FALSE),0)</f>
        <v>0</v>
      </c>
      <c r="P1178" s="20">
        <f>IFERROR(VLOOKUP(A1178,[3]soaBnafar!$A:$G,4,FALSE),0)</f>
        <v>0</v>
      </c>
      <c r="Q1178" s="20">
        <f>IFERROR(VLOOKUP(A1178,[3]soaBnafar!$A:$G,5,FALSE),0)</f>
        <v>0</v>
      </c>
      <c r="R1178" s="20">
        <f>IFERROR(VLOOKUP(A1178,[3]soaBnafar!$A:$G,6,FALSE),0)</f>
        <v>0</v>
      </c>
      <c r="S1178" s="20">
        <f>IFERROR(VLOOKUP(A1178,[3]soaBnafar!$A:$G,7,FALSE),0)</f>
        <v>0</v>
      </c>
      <c r="T1178" s="32">
        <f t="shared" si="218"/>
        <v>92038</v>
      </c>
      <c r="U1178" s="21">
        <f t="shared" si="219"/>
        <v>4826949</v>
      </c>
      <c r="V1178" s="21">
        <f t="shared" si="220"/>
        <v>34072</v>
      </c>
      <c r="W1178" s="21">
        <f t="shared" si="221"/>
        <v>2093113</v>
      </c>
      <c r="X1178" s="21">
        <f t="shared" si="222"/>
        <v>0</v>
      </c>
      <c r="Y1178" s="33">
        <f t="shared" si="223"/>
        <v>0</v>
      </c>
      <c r="Z1178" s="4" t="str">
        <f t="shared" si="224"/>
        <v>Sim</v>
      </c>
      <c r="AA1178" s="4" t="str">
        <f t="shared" si="225"/>
        <v>Sim</v>
      </c>
      <c r="AB1178" s="4" t="str">
        <f t="shared" si="226"/>
        <v>Sim</v>
      </c>
      <c r="AC1178" s="4" t="str">
        <f t="shared" si="227"/>
        <v>Sim</v>
      </c>
      <c r="AD1178" s="4" t="str">
        <f t="shared" si="228"/>
        <v>Não</v>
      </c>
      <c r="AE1178" s="30" t="str">
        <f t="shared" si="229"/>
        <v>Não</v>
      </c>
    </row>
    <row r="1179" spans="1:31" x14ac:dyDescent="0.25">
      <c r="A1179" s="23">
        <v>261330</v>
      </c>
      <c r="B1179" s="27">
        <f>IFERROR(VLOOKUP(A1179,[1]Monitoramento_Base_somente_disp!$A:$L,5,FALSE),0)</f>
        <v>22372</v>
      </c>
      <c r="C1179" s="20">
        <f>IFERROR(VLOOKUP(A1179,[1]Monitoramento_Base_somente_disp!$A:$L,6,FALSE),0)</f>
        <v>102800135</v>
      </c>
      <c r="D1179" s="20">
        <f>IFERROR(VLOOKUP(A1179,[1]Monitoramento_Base_somente_disp!$A:$L,7,FALSE),0)</f>
        <v>15915</v>
      </c>
      <c r="E1179" s="20">
        <f>IFERROR(VLOOKUP(A1179,[1]Monitoramento_Base_somente_disp!$A:$L,8,FALSE),0)</f>
        <v>51758699</v>
      </c>
      <c r="F1179" s="20">
        <f>IFERROR(VLOOKUP(A1179,[1]Monitoramento_Base_somente_disp!$A:$L,9,FALSE),0)</f>
        <v>0</v>
      </c>
      <c r="G1179" s="28">
        <f>IFERROR(VLOOKUP(A1179,[1]Monitoramento_Base_somente_disp!$A:$L,10,FALSE),0)</f>
        <v>0</v>
      </c>
      <c r="H1179" s="27">
        <f>IFERROR(VLOOKUP(A1179,[2]webService!$A:$I,4,FALSE),0)</f>
        <v>0</v>
      </c>
      <c r="I1179" s="20">
        <f>IFERROR(VLOOKUP(A1179,[2]webService!$A:$II,5,FALSE),0)</f>
        <v>0</v>
      </c>
      <c r="J1179" s="20">
        <f>IFERROR(VLOOKUP(A1179,[2]webService!$A:$I,6,FALSE),0)</f>
        <v>0</v>
      </c>
      <c r="K1179" s="20">
        <f>IFERROR(VLOOKUP(A1179,[2]webService!$A:$I,7,FALSE),0)</f>
        <v>0</v>
      </c>
      <c r="L1179" s="20">
        <f>IFERROR(VLOOKUP(A1179,[2]webService!$A:$I,8,FALSE),0)</f>
        <v>0</v>
      </c>
      <c r="M1179" s="28">
        <f>IFERROR(VLOOKUP(A1179,[2]webService!$A:$I,9,FALSE),0)</f>
        <v>0</v>
      </c>
      <c r="N1179" s="27">
        <f>IFERROR(VLOOKUP(A1179,[3]soaBnafar!$A:$G,2,FALSE),0)</f>
        <v>0</v>
      </c>
      <c r="O1179" s="20">
        <f>IFERROR(VLOOKUP(A1179,[3]soaBnafar!$A:$H,3,FALSE),0)</f>
        <v>0</v>
      </c>
      <c r="P1179" s="20">
        <f>IFERROR(VLOOKUP(A1179,[3]soaBnafar!$A:$G,4,FALSE),0)</f>
        <v>0</v>
      </c>
      <c r="Q1179" s="20">
        <f>IFERROR(VLOOKUP(A1179,[3]soaBnafar!$A:$G,5,FALSE),0)</f>
        <v>0</v>
      </c>
      <c r="R1179" s="20">
        <f>IFERROR(VLOOKUP(A1179,[3]soaBnafar!$A:$G,6,FALSE),0)</f>
        <v>0</v>
      </c>
      <c r="S1179" s="20">
        <f>IFERROR(VLOOKUP(A1179,[3]soaBnafar!$A:$G,7,FALSE),0)</f>
        <v>0</v>
      </c>
      <c r="T1179" s="32">
        <f t="shared" si="218"/>
        <v>22372</v>
      </c>
      <c r="U1179" s="21">
        <f t="shared" si="219"/>
        <v>102800135</v>
      </c>
      <c r="V1179" s="21">
        <f t="shared" si="220"/>
        <v>15915</v>
      </c>
      <c r="W1179" s="21">
        <f t="shared" si="221"/>
        <v>51758699</v>
      </c>
      <c r="X1179" s="21">
        <f t="shared" si="222"/>
        <v>0</v>
      </c>
      <c r="Y1179" s="33">
        <f t="shared" si="223"/>
        <v>0</v>
      </c>
      <c r="Z1179" s="4" t="str">
        <f t="shared" si="224"/>
        <v>Sim</v>
      </c>
      <c r="AA1179" s="4" t="str">
        <f t="shared" si="225"/>
        <v>Sim</v>
      </c>
      <c r="AB1179" s="4" t="str">
        <f t="shared" si="226"/>
        <v>Sim</v>
      </c>
      <c r="AC1179" s="4" t="str">
        <f t="shared" si="227"/>
        <v>Sim</v>
      </c>
      <c r="AD1179" s="4" t="str">
        <f t="shared" si="228"/>
        <v>Não</v>
      </c>
      <c r="AE1179" s="30" t="str">
        <f t="shared" si="229"/>
        <v>Não</v>
      </c>
    </row>
    <row r="1180" spans="1:31" x14ac:dyDescent="0.25">
      <c r="A1180" s="23">
        <v>261350</v>
      </c>
      <c r="B1180" s="27">
        <f>IFERROR(VLOOKUP(A1180,[1]Monitoramento_Base_somente_disp!$A:$L,5,FALSE),0)</f>
        <v>25705</v>
      </c>
      <c r="C1180" s="20">
        <f>IFERROR(VLOOKUP(A1180,[1]Monitoramento_Base_somente_disp!$A:$L,6,FALSE),0)</f>
        <v>6043197</v>
      </c>
      <c r="D1180" s="20">
        <f>IFERROR(VLOOKUP(A1180,[1]Monitoramento_Base_somente_disp!$A:$L,7,FALSE),0)</f>
        <v>4894</v>
      </c>
      <c r="E1180" s="20">
        <f>IFERROR(VLOOKUP(A1180,[1]Monitoramento_Base_somente_disp!$A:$L,8,FALSE),0)</f>
        <v>2917219</v>
      </c>
      <c r="F1180" s="20">
        <f>IFERROR(VLOOKUP(A1180,[1]Monitoramento_Base_somente_disp!$A:$L,9,FALSE),0)</f>
        <v>0</v>
      </c>
      <c r="G1180" s="28">
        <f>IFERROR(VLOOKUP(A1180,[1]Monitoramento_Base_somente_disp!$A:$L,10,FALSE),0)</f>
        <v>0</v>
      </c>
      <c r="H1180" s="27">
        <f>IFERROR(VLOOKUP(A1180,[2]webService!$A:$I,4,FALSE),0)</f>
        <v>0</v>
      </c>
      <c r="I1180" s="20">
        <f>IFERROR(VLOOKUP(A1180,[2]webService!$A:$II,5,FALSE),0)</f>
        <v>0</v>
      </c>
      <c r="J1180" s="20">
        <f>IFERROR(VLOOKUP(A1180,[2]webService!$A:$I,6,FALSE),0)</f>
        <v>0</v>
      </c>
      <c r="K1180" s="20">
        <f>IFERROR(VLOOKUP(A1180,[2]webService!$A:$I,7,FALSE),0)</f>
        <v>0</v>
      </c>
      <c r="L1180" s="20">
        <f>IFERROR(VLOOKUP(A1180,[2]webService!$A:$I,8,FALSE),0)</f>
        <v>0</v>
      </c>
      <c r="M1180" s="28">
        <f>IFERROR(VLOOKUP(A1180,[2]webService!$A:$I,9,FALSE),0)</f>
        <v>0</v>
      </c>
      <c r="N1180" s="27">
        <f>IFERROR(VLOOKUP(A1180,[3]soaBnafar!$A:$G,2,FALSE),0)</f>
        <v>0</v>
      </c>
      <c r="O1180" s="20">
        <f>IFERROR(VLOOKUP(A1180,[3]soaBnafar!$A:$H,3,FALSE),0)</f>
        <v>0</v>
      </c>
      <c r="P1180" s="20">
        <f>IFERROR(VLOOKUP(A1180,[3]soaBnafar!$A:$G,4,FALSE),0)</f>
        <v>0</v>
      </c>
      <c r="Q1180" s="20">
        <f>IFERROR(VLOOKUP(A1180,[3]soaBnafar!$A:$G,5,FALSE),0)</f>
        <v>0</v>
      </c>
      <c r="R1180" s="20">
        <f>IFERROR(VLOOKUP(A1180,[3]soaBnafar!$A:$G,6,FALSE),0)</f>
        <v>0</v>
      </c>
      <c r="S1180" s="20">
        <f>IFERROR(VLOOKUP(A1180,[3]soaBnafar!$A:$G,7,FALSE),0)</f>
        <v>0</v>
      </c>
      <c r="T1180" s="32">
        <f t="shared" si="218"/>
        <v>25705</v>
      </c>
      <c r="U1180" s="21">
        <f t="shared" si="219"/>
        <v>6043197</v>
      </c>
      <c r="V1180" s="21">
        <f t="shared" si="220"/>
        <v>4894</v>
      </c>
      <c r="W1180" s="21">
        <f t="shared" si="221"/>
        <v>2917219</v>
      </c>
      <c r="X1180" s="21">
        <f t="shared" si="222"/>
        <v>0</v>
      </c>
      <c r="Y1180" s="33">
        <f t="shared" si="223"/>
        <v>0</v>
      </c>
      <c r="Z1180" s="4" t="str">
        <f t="shared" si="224"/>
        <v>Sim</v>
      </c>
      <c r="AA1180" s="4" t="str">
        <f t="shared" si="225"/>
        <v>Sim</v>
      </c>
      <c r="AB1180" s="4" t="str">
        <f t="shared" si="226"/>
        <v>Sim</v>
      </c>
      <c r="AC1180" s="4" t="str">
        <f t="shared" si="227"/>
        <v>Sim</v>
      </c>
      <c r="AD1180" s="4" t="str">
        <f t="shared" si="228"/>
        <v>Não</v>
      </c>
      <c r="AE1180" s="30" t="str">
        <f t="shared" si="229"/>
        <v>Não</v>
      </c>
    </row>
    <row r="1181" spans="1:31" x14ac:dyDescent="0.25">
      <c r="A1181" s="23">
        <v>261360</v>
      </c>
      <c r="B1181" s="27">
        <f>IFERROR(VLOOKUP(A1181,[1]Monitoramento_Base_somente_disp!$A:$L,5,FALSE),0)</f>
        <v>138885</v>
      </c>
      <c r="C1181" s="20">
        <f>IFERROR(VLOOKUP(A1181,[1]Monitoramento_Base_somente_disp!$A:$L,6,FALSE),0)</f>
        <v>26524426</v>
      </c>
      <c r="D1181" s="20">
        <f>IFERROR(VLOOKUP(A1181,[1]Monitoramento_Base_somente_disp!$A:$L,7,FALSE),0)</f>
        <v>18599</v>
      </c>
      <c r="E1181" s="20">
        <f>IFERROR(VLOOKUP(A1181,[1]Monitoramento_Base_somente_disp!$A:$L,8,FALSE),0)</f>
        <v>12078767</v>
      </c>
      <c r="F1181" s="20">
        <f>IFERROR(VLOOKUP(A1181,[1]Monitoramento_Base_somente_disp!$A:$L,9,FALSE),0)</f>
        <v>0</v>
      </c>
      <c r="G1181" s="28">
        <f>IFERROR(VLOOKUP(A1181,[1]Monitoramento_Base_somente_disp!$A:$L,10,FALSE),0)</f>
        <v>0</v>
      </c>
      <c r="H1181" s="27">
        <f>IFERROR(VLOOKUP(A1181,[2]webService!$A:$I,4,FALSE),0)</f>
        <v>0</v>
      </c>
      <c r="I1181" s="20">
        <f>IFERROR(VLOOKUP(A1181,[2]webService!$A:$II,5,FALSE),0)</f>
        <v>0</v>
      </c>
      <c r="J1181" s="20">
        <f>IFERROR(VLOOKUP(A1181,[2]webService!$A:$I,6,FALSE),0)</f>
        <v>0</v>
      </c>
      <c r="K1181" s="20">
        <f>IFERROR(VLOOKUP(A1181,[2]webService!$A:$I,7,FALSE),0)</f>
        <v>0</v>
      </c>
      <c r="L1181" s="20">
        <f>IFERROR(VLOOKUP(A1181,[2]webService!$A:$I,8,FALSE),0)</f>
        <v>0</v>
      </c>
      <c r="M1181" s="28">
        <f>IFERROR(VLOOKUP(A1181,[2]webService!$A:$I,9,FALSE),0)</f>
        <v>0</v>
      </c>
      <c r="N1181" s="27">
        <f>IFERROR(VLOOKUP(A1181,[3]soaBnafar!$A:$G,2,FALSE),0)</f>
        <v>0</v>
      </c>
      <c r="O1181" s="20">
        <f>IFERROR(VLOOKUP(A1181,[3]soaBnafar!$A:$H,3,FALSE),0)</f>
        <v>0</v>
      </c>
      <c r="P1181" s="20">
        <f>IFERROR(VLOOKUP(A1181,[3]soaBnafar!$A:$G,4,FALSE),0)</f>
        <v>0</v>
      </c>
      <c r="Q1181" s="20">
        <f>IFERROR(VLOOKUP(A1181,[3]soaBnafar!$A:$G,5,FALSE),0)</f>
        <v>0</v>
      </c>
      <c r="R1181" s="20">
        <f>IFERROR(VLOOKUP(A1181,[3]soaBnafar!$A:$G,6,FALSE),0)</f>
        <v>0</v>
      </c>
      <c r="S1181" s="20">
        <f>IFERROR(VLOOKUP(A1181,[3]soaBnafar!$A:$G,7,FALSE),0)</f>
        <v>0</v>
      </c>
      <c r="T1181" s="32">
        <f t="shared" si="218"/>
        <v>138885</v>
      </c>
      <c r="U1181" s="21">
        <f t="shared" si="219"/>
        <v>26524426</v>
      </c>
      <c r="V1181" s="21">
        <f t="shared" si="220"/>
        <v>18599</v>
      </c>
      <c r="W1181" s="21">
        <f t="shared" si="221"/>
        <v>12078767</v>
      </c>
      <c r="X1181" s="21">
        <f t="shared" si="222"/>
        <v>0</v>
      </c>
      <c r="Y1181" s="33">
        <f t="shared" si="223"/>
        <v>0</v>
      </c>
      <c r="Z1181" s="4" t="str">
        <f t="shared" si="224"/>
        <v>Sim</v>
      </c>
      <c r="AA1181" s="4" t="str">
        <f t="shared" si="225"/>
        <v>Sim</v>
      </c>
      <c r="AB1181" s="4" t="str">
        <f t="shared" si="226"/>
        <v>Sim</v>
      </c>
      <c r="AC1181" s="4" t="str">
        <f t="shared" si="227"/>
        <v>Sim</v>
      </c>
      <c r="AD1181" s="4" t="str">
        <f t="shared" si="228"/>
        <v>Não</v>
      </c>
      <c r="AE1181" s="30" t="str">
        <f t="shared" si="229"/>
        <v>Não</v>
      </c>
    </row>
    <row r="1182" spans="1:31" x14ac:dyDescent="0.25">
      <c r="A1182" s="23">
        <v>261370</v>
      </c>
      <c r="B1182" s="27">
        <f>IFERROR(VLOOKUP(A1182,[1]Monitoramento_Base_somente_disp!$A:$L,5,FALSE),0)</f>
        <v>2476</v>
      </c>
      <c r="C1182" s="20">
        <f>IFERROR(VLOOKUP(A1182,[1]Monitoramento_Base_somente_disp!$A:$L,6,FALSE),0)</f>
        <v>1081601670</v>
      </c>
      <c r="D1182" s="20">
        <f>IFERROR(VLOOKUP(A1182,[1]Monitoramento_Base_somente_disp!$A:$L,7,FALSE),0)</f>
        <v>5529</v>
      </c>
      <c r="E1182" s="20">
        <f>IFERROR(VLOOKUP(A1182,[1]Monitoramento_Base_somente_disp!$A:$L,8,FALSE),0)</f>
        <v>594878471</v>
      </c>
      <c r="F1182" s="20">
        <f>IFERROR(VLOOKUP(A1182,[1]Monitoramento_Base_somente_disp!$A:$L,9,FALSE),0)</f>
        <v>0</v>
      </c>
      <c r="G1182" s="28">
        <f>IFERROR(VLOOKUP(A1182,[1]Monitoramento_Base_somente_disp!$A:$L,10,FALSE),0)</f>
        <v>0</v>
      </c>
      <c r="H1182" s="27">
        <f>IFERROR(VLOOKUP(A1182,[2]webService!$A:$I,4,FALSE),0)</f>
        <v>0</v>
      </c>
      <c r="I1182" s="20">
        <f>IFERROR(VLOOKUP(A1182,[2]webService!$A:$II,5,FALSE),0)</f>
        <v>0</v>
      </c>
      <c r="J1182" s="20">
        <f>IFERROR(VLOOKUP(A1182,[2]webService!$A:$I,6,FALSE),0)</f>
        <v>0</v>
      </c>
      <c r="K1182" s="20">
        <f>IFERROR(VLOOKUP(A1182,[2]webService!$A:$I,7,FALSE),0)</f>
        <v>0</v>
      </c>
      <c r="L1182" s="20">
        <f>IFERROR(VLOOKUP(A1182,[2]webService!$A:$I,8,FALSE),0)</f>
        <v>0</v>
      </c>
      <c r="M1182" s="28">
        <f>IFERROR(VLOOKUP(A1182,[2]webService!$A:$I,9,FALSE),0)</f>
        <v>0</v>
      </c>
      <c r="N1182" s="27">
        <f>IFERROR(VLOOKUP(A1182,[3]soaBnafar!$A:$G,2,FALSE),0)</f>
        <v>0</v>
      </c>
      <c r="O1182" s="20">
        <f>IFERROR(VLOOKUP(A1182,[3]soaBnafar!$A:$H,3,FALSE),0)</f>
        <v>0</v>
      </c>
      <c r="P1182" s="20">
        <f>IFERROR(VLOOKUP(A1182,[3]soaBnafar!$A:$G,4,FALSE),0)</f>
        <v>0</v>
      </c>
      <c r="Q1182" s="20">
        <f>IFERROR(VLOOKUP(A1182,[3]soaBnafar!$A:$G,5,FALSE),0)</f>
        <v>0</v>
      </c>
      <c r="R1182" s="20">
        <f>IFERROR(VLOOKUP(A1182,[3]soaBnafar!$A:$G,6,FALSE),0)</f>
        <v>0</v>
      </c>
      <c r="S1182" s="20">
        <f>IFERROR(VLOOKUP(A1182,[3]soaBnafar!$A:$G,7,FALSE),0)</f>
        <v>0</v>
      </c>
      <c r="T1182" s="32">
        <f t="shared" si="218"/>
        <v>2476</v>
      </c>
      <c r="U1182" s="21">
        <f t="shared" si="219"/>
        <v>1081601670</v>
      </c>
      <c r="V1182" s="21">
        <f t="shared" si="220"/>
        <v>5529</v>
      </c>
      <c r="W1182" s="21">
        <f t="shared" si="221"/>
        <v>594878471</v>
      </c>
      <c r="X1182" s="21">
        <f t="shared" si="222"/>
        <v>0</v>
      </c>
      <c r="Y1182" s="33">
        <f t="shared" si="223"/>
        <v>0</v>
      </c>
      <c r="Z1182" s="4" t="str">
        <f t="shared" si="224"/>
        <v>Sim</v>
      </c>
      <c r="AA1182" s="4" t="str">
        <f t="shared" si="225"/>
        <v>Sim</v>
      </c>
      <c r="AB1182" s="4" t="str">
        <f t="shared" si="226"/>
        <v>Sim</v>
      </c>
      <c r="AC1182" s="4" t="str">
        <f t="shared" si="227"/>
        <v>Sim</v>
      </c>
      <c r="AD1182" s="4" t="str">
        <f t="shared" si="228"/>
        <v>Não</v>
      </c>
      <c r="AE1182" s="30" t="str">
        <f t="shared" si="229"/>
        <v>Não</v>
      </c>
    </row>
    <row r="1183" spans="1:31" x14ac:dyDescent="0.25">
      <c r="A1183" s="23">
        <v>261380</v>
      </c>
      <c r="B1183" s="27">
        <f>IFERROR(VLOOKUP(A1183,[1]Monitoramento_Base_somente_disp!$A:$L,5,FALSE),0)</f>
        <v>0</v>
      </c>
      <c r="C1183" s="20">
        <f>IFERROR(VLOOKUP(A1183,[1]Monitoramento_Base_somente_disp!$A:$L,6,FALSE),0)</f>
        <v>19980744</v>
      </c>
      <c r="D1183" s="20">
        <f>IFERROR(VLOOKUP(A1183,[1]Monitoramento_Base_somente_disp!$A:$L,7,FALSE),0)</f>
        <v>0</v>
      </c>
      <c r="E1183" s="20">
        <f>IFERROR(VLOOKUP(A1183,[1]Monitoramento_Base_somente_disp!$A:$L,8,FALSE),0)</f>
        <v>10099599</v>
      </c>
      <c r="F1183" s="20">
        <f>IFERROR(VLOOKUP(A1183,[1]Monitoramento_Base_somente_disp!$A:$L,9,FALSE),0)</f>
        <v>0</v>
      </c>
      <c r="G1183" s="28">
        <f>IFERROR(VLOOKUP(A1183,[1]Monitoramento_Base_somente_disp!$A:$L,10,FALSE),0)</f>
        <v>0</v>
      </c>
      <c r="H1183" s="27">
        <f>IFERROR(VLOOKUP(A1183,[2]webService!$A:$I,4,FALSE),0)</f>
        <v>0</v>
      </c>
      <c r="I1183" s="20">
        <f>IFERROR(VLOOKUP(A1183,[2]webService!$A:$II,5,FALSE),0)</f>
        <v>0</v>
      </c>
      <c r="J1183" s="20">
        <f>IFERROR(VLOOKUP(A1183,[2]webService!$A:$I,6,FALSE),0)</f>
        <v>0</v>
      </c>
      <c r="K1183" s="20">
        <f>IFERROR(VLOOKUP(A1183,[2]webService!$A:$I,7,FALSE),0)</f>
        <v>0</v>
      </c>
      <c r="L1183" s="20">
        <f>IFERROR(VLOOKUP(A1183,[2]webService!$A:$I,8,FALSE),0)</f>
        <v>0</v>
      </c>
      <c r="M1183" s="28">
        <f>IFERROR(VLOOKUP(A1183,[2]webService!$A:$I,9,FALSE),0)</f>
        <v>0</v>
      </c>
      <c r="N1183" s="27">
        <f>IFERROR(VLOOKUP(A1183,[3]soaBnafar!$A:$G,2,FALSE),0)</f>
        <v>0</v>
      </c>
      <c r="O1183" s="20">
        <f>IFERROR(VLOOKUP(A1183,[3]soaBnafar!$A:$H,3,FALSE),0)</f>
        <v>0</v>
      </c>
      <c r="P1183" s="20">
        <f>IFERROR(VLOOKUP(A1183,[3]soaBnafar!$A:$G,4,FALSE),0)</f>
        <v>0</v>
      </c>
      <c r="Q1183" s="20">
        <f>IFERROR(VLOOKUP(A1183,[3]soaBnafar!$A:$G,5,FALSE),0)</f>
        <v>0</v>
      </c>
      <c r="R1183" s="20">
        <f>IFERROR(VLOOKUP(A1183,[3]soaBnafar!$A:$G,6,FALSE),0)</f>
        <v>0</v>
      </c>
      <c r="S1183" s="20">
        <f>IFERROR(VLOOKUP(A1183,[3]soaBnafar!$A:$G,7,FALSE),0)</f>
        <v>0</v>
      </c>
      <c r="T1183" s="32">
        <f t="shared" si="218"/>
        <v>0</v>
      </c>
      <c r="U1183" s="21">
        <f t="shared" si="219"/>
        <v>19980744</v>
      </c>
      <c r="V1183" s="21">
        <f t="shared" si="220"/>
        <v>0</v>
      </c>
      <c r="W1183" s="21">
        <f t="shared" si="221"/>
        <v>10099599</v>
      </c>
      <c r="X1183" s="21">
        <f t="shared" si="222"/>
        <v>0</v>
      </c>
      <c r="Y1183" s="33">
        <f t="shared" si="223"/>
        <v>0</v>
      </c>
      <c r="Z1183" s="4" t="str">
        <f t="shared" si="224"/>
        <v>Não</v>
      </c>
      <c r="AA1183" s="4" t="str">
        <f t="shared" si="225"/>
        <v>Sim</v>
      </c>
      <c r="AB1183" s="4" t="str">
        <f t="shared" si="226"/>
        <v>Não</v>
      </c>
      <c r="AC1183" s="4" t="str">
        <f t="shared" si="227"/>
        <v>Sim</v>
      </c>
      <c r="AD1183" s="4" t="str">
        <f t="shared" si="228"/>
        <v>Não</v>
      </c>
      <c r="AE1183" s="30" t="str">
        <f t="shared" si="229"/>
        <v>Não</v>
      </c>
    </row>
    <row r="1184" spans="1:31" x14ac:dyDescent="0.25">
      <c r="A1184" s="23">
        <v>261390</v>
      </c>
      <c r="B1184" s="27">
        <f>IFERROR(VLOOKUP(A1184,[1]Monitoramento_Base_somente_disp!$A:$L,5,FALSE),0)</f>
        <v>136056</v>
      </c>
      <c r="C1184" s="20">
        <f>IFERROR(VLOOKUP(A1184,[1]Monitoramento_Base_somente_disp!$A:$L,6,FALSE),0)</f>
        <v>59498209</v>
      </c>
      <c r="D1184" s="20">
        <f>IFERROR(VLOOKUP(A1184,[1]Monitoramento_Base_somente_disp!$A:$L,7,FALSE),0)</f>
        <v>93600</v>
      </c>
      <c r="E1184" s="20">
        <f>IFERROR(VLOOKUP(A1184,[1]Monitoramento_Base_somente_disp!$A:$L,8,FALSE),0)</f>
        <v>33039410</v>
      </c>
      <c r="F1184" s="20">
        <f>IFERROR(VLOOKUP(A1184,[1]Monitoramento_Base_somente_disp!$A:$L,9,FALSE),0)</f>
        <v>0</v>
      </c>
      <c r="G1184" s="28">
        <f>IFERROR(VLOOKUP(A1184,[1]Monitoramento_Base_somente_disp!$A:$L,10,FALSE),0)</f>
        <v>0</v>
      </c>
      <c r="H1184" s="27">
        <f>IFERROR(VLOOKUP(A1184,[2]webService!$A:$I,4,FALSE),0)</f>
        <v>0</v>
      </c>
      <c r="I1184" s="20">
        <f>IFERROR(VLOOKUP(A1184,[2]webService!$A:$II,5,FALSE),0)</f>
        <v>0</v>
      </c>
      <c r="J1184" s="20">
        <f>IFERROR(VLOOKUP(A1184,[2]webService!$A:$I,6,FALSE),0)</f>
        <v>0</v>
      </c>
      <c r="K1184" s="20">
        <f>IFERROR(VLOOKUP(A1184,[2]webService!$A:$I,7,FALSE),0)</f>
        <v>0</v>
      </c>
      <c r="L1184" s="20">
        <f>IFERROR(VLOOKUP(A1184,[2]webService!$A:$I,8,FALSE),0)</f>
        <v>0</v>
      </c>
      <c r="M1184" s="28">
        <f>IFERROR(VLOOKUP(A1184,[2]webService!$A:$I,9,FALSE),0)</f>
        <v>0</v>
      </c>
      <c r="N1184" s="27">
        <f>IFERROR(VLOOKUP(A1184,[3]soaBnafar!$A:$G,2,FALSE),0)</f>
        <v>0</v>
      </c>
      <c r="O1184" s="20">
        <f>IFERROR(VLOOKUP(A1184,[3]soaBnafar!$A:$H,3,FALSE),0)</f>
        <v>0</v>
      </c>
      <c r="P1184" s="20">
        <f>IFERROR(VLOOKUP(A1184,[3]soaBnafar!$A:$G,4,FALSE),0)</f>
        <v>0</v>
      </c>
      <c r="Q1184" s="20">
        <f>IFERROR(VLOOKUP(A1184,[3]soaBnafar!$A:$G,5,FALSE),0)</f>
        <v>0</v>
      </c>
      <c r="R1184" s="20">
        <f>IFERROR(VLOOKUP(A1184,[3]soaBnafar!$A:$G,6,FALSE),0)</f>
        <v>0</v>
      </c>
      <c r="S1184" s="20">
        <f>IFERROR(VLOOKUP(A1184,[3]soaBnafar!$A:$G,7,FALSE),0)</f>
        <v>0</v>
      </c>
      <c r="T1184" s="32">
        <f t="shared" si="218"/>
        <v>136056</v>
      </c>
      <c r="U1184" s="21">
        <f t="shared" si="219"/>
        <v>59498209</v>
      </c>
      <c r="V1184" s="21">
        <f t="shared" si="220"/>
        <v>93600</v>
      </c>
      <c r="W1184" s="21">
        <f t="shared" si="221"/>
        <v>33039410</v>
      </c>
      <c r="X1184" s="21">
        <f t="shared" si="222"/>
        <v>0</v>
      </c>
      <c r="Y1184" s="33">
        <f t="shared" si="223"/>
        <v>0</v>
      </c>
      <c r="Z1184" s="4" t="str">
        <f t="shared" si="224"/>
        <v>Sim</v>
      </c>
      <c r="AA1184" s="4" t="str">
        <f t="shared" si="225"/>
        <v>Sim</v>
      </c>
      <c r="AB1184" s="4" t="str">
        <f t="shared" si="226"/>
        <v>Sim</v>
      </c>
      <c r="AC1184" s="4" t="str">
        <f t="shared" si="227"/>
        <v>Sim</v>
      </c>
      <c r="AD1184" s="4" t="str">
        <f t="shared" si="228"/>
        <v>Não</v>
      </c>
      <c r="AE1184" s="30" t="str">
        <f t="shared" si="229"/>
        <v>Não</v>
      </c>
    </row>
    <row r="1185" spans="1:31" x14ac:dyDescent="0.25">
      <c r="A1185" s="23">
        <v>261400</v>
      </c>
      <c r="B1185" s="27">
        <f>IFERROR(VLOOKUP(A1185,[1]Monitoramento_Base_somente_disp!$A:$L,5,FALSE),0)</f>
        <v>3136</v>
      </c>
      <c r="C1185" s="20">
        <f>IFERROR(VLOOKUP(A1185,[1]Monitoramento_Base_somente_disp!$A:$L,6,FALSE),0)</f>
        <v>2013894</v>
      </c>
      <c r="D1185" s="20">
        <f>IFERROR(VLOOKUP(A1185,[1]Monitoramento_Base_somente_disp!$A:$L,7,FALSE),0)</f>
        <v>18835</v>
      </c>
      <c r="E1185" s="20">
        <f>IFERROR(VLOOKUP(A1185,[1]Monitoramento_Base_somente_disp!$A:$L,8,FALSE),0)</f>
        <v>957082</v>
      </c>
      <c r="F1185" s="20">
        <f>IFERROR(VLOOKUP(A1185,[1]Monitoramento_Base_somente_disp!$A:$L,9,FALSE),0)</f>
        <v>0</v>
      </c>
      <c r="G1185" s="28">
        <f>IFERROR(VLOOKUP(A1185,[1]Monitoramento_Base_somente_disp!$A:$L,10,FALSE),0)</f>
        <v>0</v>
      </c>
      <c r="H1185" s="27">
        <f>IFERROR(VLOOKUP(A1185,[2]webService!$A:$I,4,FALSE),0)</f>
        <v>0</v>
      </c>
      <c r="I1185" s="20">
        <f>IFERROR(VLOOKUP(A1185,[2]webService!$A:$II,5,FALSE),0)</f>
        <v>0</v>
      </c>
      <c r="J1185" s="20">
        <f>IFERROR(VLOOKUP(A1185,[2]webService!$A:$I,6,FALSE),0)</f>
        <v>0</v>
      </c>
      <c r="K1185" s="20">
        <f>IFERROR(VLOOKUP(A1185,[2]webService!$A:$I,7,FALSE),0)</f>
        <v>0</v>
      </c>
      <c r="L1185" s="20">
        <f>IFERROR(VLOOKUP(A1185,[2]webService!$A:$I,8,FALSE),0)</f>
        <v>0</v>
      </c>
      <c r="M1185" s="28">
        <f>IFERROR(VLOOKUP(A1185,[2]webService!$A:$I,9,FALSE),0)</f>
        <v>0</v>
      </c>
      <c r="N1185" s="27">
        <f>IFERROR(VLOOKUP(A1185,[3]soaBnafar!$A:$G,2,FALSE),0)</f>
        <v>0</v>
      </c>
      <c r="O1185" s="20">
        <f>IFERROR(VLOOKUP(A1185,[3]soaBnafar!$A:$H,3,FALSE),0)</f>
        <v>0</v>
      </c>
      <c r="P1185" s="20">
        <f>IFERROR(VLOOKUP(A1185,[3]soaBnafar!$A:$G,4,FALSE),0)</f>
        <v>0</v>
      </c>
      <c r="Q1185" s="20">
        <f>IFERROR(VLOOKUP(A1185,[3]soaBnafar!$A:$G,5,FALSE),0)</f>
        <v>0</v>
      </c>
      <c r="R1185" s="20">
        <f>IFERROR(VLOOKUP(A1185,[3]soaBnafar!$A:$G,6,FALSE),0)</f>
        <v>0</v>
      </c>
      <c r="S1185" s="20">
        <f>IFERROR(VLOOKUP(A1185,[3]soaBnafar!$A:$G,7,FALSE),0)</f>
        <v>0</v>
      </c>
      <c r="T1185" s="32">
        <f t="shared" si="218"/>
        <v>3136</v>
      </c>
      <c r="U1185" s="21">
        <f t="shared" si="219"/>
        <v>2013894</v>
      </c>
      <c r="V1185" s="21">
        <f t="shared" si="220"/>
        <v>18835</v>
      </c>
      <c r="W1185" s="21">
        <f t="shared" si="221"/>
        <v>957082</v>
      </c>
      <c r="X1185" s="21">
        <f t="shared" si="222"/>
        <v>0</v>
      </c>
      <c r="Y1185" s="33">
        <f t="shared" si="223"/>
        <v>0</v>
      </c>
      <c r="Z1185" s="4" t="str">
        <f t="shared" si="224"/>
        <v>Sim</v>
      </c>
      <c r="AA1185" s="4" t="str">
        <f t="shared" si="225"/>
        <v>Sim</v>
      </c>
      <c r="AB1185" s="4" t="str">
        <f t="shared" si="226"/>
        <v>Sim</v>
      </c>
      <c r="AC1185" s="4" t="str">
        <f t="shared" si="227"/>
        <v>Sim</v>
      </c>
      <c r="AD1185" s="4" t="str">
        <f t="shared" si="228"/>
        <v>Não</v>
      </c>
      <c r="AE1185" s="30" t="str">
        <f t="shared" si="229"/>
        <v>Não</v>
      </c>
    </row>
    <row r="1186" spans="1:31" x14ac:dyDescent="0.25">
      <c r="A1186" s="23">
        <v>261410</v>
      </c>
      <c r="B1186" s="27">
        <f>IFERROR(VLOOKUP(A1186,[1]Monitoramento_Base_somente_disp!$A:$L,5,FALSE),0)</f>
        <v>161163</v>
      </c>
      <c r="C1186" s="20">
        <f>IFERROR(VLOOKUP(A1186,[1]Monitoramento_Base_somente_disp!$A:$L,6,FALSE),0)</f>
        <v>15476413</v>
      </c>
      <c r="D1186" s="20">
        <f>IFERROR(VLOOKUP(A1186,[1]Monitoramento_Base_somente_disp!$A:$L,7,FALSE),0)</f>
        <v>151218</v>
      </c>
      <c r="E1186" s="20">
        <f>IFERROR(VLOOKUP(A1186,[1]Monitoramento_Base_somente_disp!$A:$L,8,FALSE),0)</f>
        <v>9398594</v>
      </c>
      <c r="F1186" s="20">
        <f>IFERROR(VLOOKUP(A1186,[1]Monitoramento_Base_somente_disp!$A:$L,9,FALSE),0)</f>
        <v>0</v>
      </c>
      <c r="G1186" s="28">
        <f>IFERROR(VLOOKUP(A1186,[1]Monitoramento_Base_somente_disp!$A:$L,10,FALSE),0)</f>
        <v>0</v>
      </c>
      <c r="H1186" s="27">
        <f>IFERROR(VLOOKUP(A1186,[2]webService!$A:$I,4,FALSE),0)</f>
        <v>0</v>
      </c>
      <c r="I1186" s="20">
        <f>IFERROR(VLOOKUP(A1186,[2]webService!$A:$II,5,FALSE),0)</f>
        <v>0</v>
      </c>
      <c r="J1186" s="20">
        <f>IFERROR(VLOOKUP(A1186,[2]webService!$A:$I,6,FALSE),0)</f>
        <v>0</v>
      </c>
      <c r="K1186" s="20">
        <f>IFERROR(VLOOKUP(A1186,[2]webService!$A:$I,7,FALSE),0)</f>
        <v>0</v>
      </c>
      <c r="L1186" s="20">
        <f>IFERROR(VLOOKUP(A1186,[2]webService!$A:$I,8,FALSE),0)</f>
        <v>0</v>
      </c>
      <c r="M1186" s="28">
        <f>IFERROR(VLOOKUP(A1186,[2]webService!$A:$I,9,FALSE),0)</f>
        <v>0</v>
      </c>
      <c r="N1186" s="27">
        <f>IFERROR(VLOOKUP(A1186,[3]soaBnafar!$A:$G,2,FALSE),0)</f>
        <v>0</v>
      </c>
      <c r="O1186" s="20">
        <f>IFERROR(VLOOKUP(A1186,[3]soaBnafar!$A:$H,3,FALSE),0)</f>
        <v>0</v>
      </c>
      <c r="P1186" s="20">
        <f>IFERROR(VLOOKUP(A1186,[3]soaBnafar!$A:$G,4,FALSE),0)</f>
        <v>0</v>
      </c>
      <c r="Q1186" s="20">
        <f>IFERROR(VLOOKUP(A1186,[3]soaBnafar!$A:$G,5,FALSE),0)</f>
        <v>0</v>
      </c>
      <c r="R1186" s="20">
        <f>IFERROR(VLOOKUP(A1186,[3]soaBnafar!$A:$G,6,FALSE),0)</f>
        <v>0</v>
      </c>
      <c r="S1186" s="20">
        <f>IFERROR(VLOOKUP(A1186,[3]soaBnafar!$A:$G,7,FALSE),0)</f>
        <v>0</v>
      </c>
      <c r="T1186" s="32">
        <f t="shared" si="218"/>
        <v>161163</v>
      </c>
      <c r="U1186" s="21">
        <f t="shared" si="219"/>
        <v>15476413</v>
      </c>
      <c r="V1186" s="21">
        <f t="shared" si="220"/>
        <v>151218</v>
      </c>
      <c r="W1186" s="21">
        <f t="shared" si="221"/>
        <v>9398594</v>
      </c>
      <c r="X1186" s="21">
        <f t="shared" si="222"/>
        <v>0</v>
      </c>
      <c r="Y1186" s="33">
        <f t="shared" si="223"/>
        <v>0</v>
      </c>
      <c r="Z1186" s="4" t="str">
        <f t="shared" si="224"/>
        <v>Sim</v>
      </c>
      <c r="AA1186" s="4" t="str">
        <f t="shared" si="225"/>
        <v>Sim</v>
      </c>
      <c r="AB1186" s="4" t="str">
        <f t="shared" si="226"/>
        <v>Sim</v>
      </c>
      <c r="AC1186" s="4" t="str">
        <f t="shared" si="227"/>
        <v>Sim</v>
      </c>
      <c r="AD1186" s="4" t="str">
        <f t="shared" si="228"/>
        <v>Não</v>
      </c>
      <c r="AE1186" s="30" t="str">
        <f t="shared" si="229"/>
        <v>Não</v>
      </c>
    </row>
    <row r="1187" spans="1:31" x14ac:dyDescent="0.25">
      <c r="A1187" s="23">
        <v>261420</v>
      </c>
      <c r="B1187" s="27">
        <f>IFERROR(VLOOKUP(A1187,[1]Monitoramento_Base_somente_disp!$A:$L,5,FALSE),0)</f>
        <v>0</v>
      </c>
      <c r="C1187" s="20">
        <f>IFERROR(VLOOKUP(A1187,[1]Monitoramento_Base_somente_disp!$A:$L,6,FALSE),0)</f>
        <v>23339624</v>
      </c>
      <c r="D1187" s="20">
        <f>IFERROR(VLOOKUP(A1187,[1]Monitoramento_Base_somente_disp!$A:$L,7,FALSE),0)</f>
        <v>0</v>
      </c>
      <c r="E1187" s="20">
        <f>IFERROR(VLOOKUP(A1187,[1]Monitoramento_Base_somente_disp!$A:$L,8,FALSE),0)</f>
        <v>11669812</v>
      </c>
      <c r="F1187" s="20">
        <f>IFERROR(VLOOKUP(A1187,[1]Monitoramento_Base_somente_disp!$A:$L,9,FALSE),0)</f>
        <v>0</v>
      </c>
      <c r="G1187" s="28">
        <f>IFERROR(VLOOKUP(A1187,[1]Monitoramento_Base_somente_disp!$A:$L,10,FALSE),0)</f>
        <v>0</v>
      </c>
      <c r="H1187" s="27">
        <f>IFERROR(VLOOKUP(A1187,[2]webService!$A:$I,4,FALSE),0)</f>
        <v>0</v>
      </c>
      <c r="I1187" s="20">
        <f>IFERROR(VLOOKUP(A1187,[2]webService!$A:$II,5,FALSE),0)</f>
        <v>0</v>
      </c>
      <c r="J1187" s="20">
        <f>IFERROR(VLOOKUP(A1187,[2]webService!$A:$I,6,FALSE),0)</f>
        <v>0</v>
      </c>
      <c r="K1187" s="20">
        <f>IFERROR(VLOOKUP(A1187,[2]webService!$A:$I,7,FALSE),0)</f>
        <v>0</v>
      </c>
      <c r="L1187" s="20">
        <f>IFERROR(VLOOKUP(A1187,[2]webService!$A:$I,8,FALSE),0)</f>
        <v>0</v>
      </c>
      <c r="M1187" s="28">
        <f>IFERROR(VLOOKUP(A1187,[2]webService!$A:$I,9,FALSE),0)</f>
        <v>0</v>
      </c>
      <c r="N1187" s="27">
        <f>IFERROR(VLOOKUP(A1187,[3]soaBnafar!$A:$G,2,FALSE),0)</f>
        <v>0</v>
      </c>
      <c r="O1187" s="20">
        <f>IFERROR(VLOOKUP(A1187,[3]soaBnafar!$A:$H,3,FALSE),0)</f>
        <v>0</v>
      </c>
      <c r="P1187" s="20">
        <f>IFERROR(VLOOKUP(A1187,[3]soaBnafar!$A:$G,4,FALSE),0)</f>
        <v>0</v>
      </c>
      <c r="Q1187" s="20">
        <f>IFERROR(VLOOKUP(A1187,[3]soaBnafar!$A:$G,5,FALSE),0)</f>
        <v>0</v>
      </c>
      <c r="R1187" s="20">
        <f>IFERROR(VLOOKUP(A1187,[3]soaBnafar!$A:$G,6,FALSE),0)</f>
        <v>0</v>
      </c>
      <c r="S1187" s="20">
        <f>IFERROR(VLOOKUP(A1187,[3]soaBnafar!$A:$G,7,FALSE),0)</f>
        <v>0</v>
      </c>
      <c r="T1187" s="32">
        <f t="shared" si="218"/>
        <v>0</v>
      </c>
      <c r="U1187" s="21">
        <f t="shared" si="219"/>
        <v>23339624</v>
      </c>
      <c r="V1187" s="21">
        <f t="shared" si="220"/>
        <v>0</v>
      </c>
      <c r="W1187" s="21">
        <f t="shared" si="221"/>
        <v>11669812</v>
      </c>
      <c r="X1187" s="21">
        <f t="shared" si="222"/>
        <v>0</v>
      </c>
      <c r="Y1187" s="33">
        <f t="shared" si="223"/>
        <v>0</v>
      </c>
      <c r="Z1187" s="4" t="str">
        <f t="shared" si="224"/>
        <v>Não</v>
      </c>
      <c r="AA1187" s="4" t="str">
        <f t="shared" si="225"/>
        <v>Sim</v>
      </c>
      <c r="AB1187" s="4" t="str">
        <f t="shared" si="226"/>
        <v>Não</v>
      </c>
      <c r="AC1187" s="4" t="str">
        <f t="shared" si="227"/>
        <v>Sim</v>
      </c>
      <c r="AD1187" s="4" t="str">
        <f t="shared" si="228"/>
        <v>Não</v>
      </c>
      <c r="AE1187" s="30" t="str">
        <f t="shared" si="229"/>
        <v>Não</v>
      </c>
    </row>
    <row r="1188" spans="1:31" x14ac:dyDescent="0.25">
      <c r="A1188" s="23">
        <v>261430</v>
      </c>
      <c r="B1188" s="27">
        <f>IFERROR(VLOOKUP(A1188,[1]Monitoramento_Base_somente_disp!$A:$L,5,FALSE),0)</f>
        <v>1982</v>
      </c>
      <c r="C1188" s="20">
        <f>IFERROR(VLOOKUP(A1188,[1]Monitoramento_Base_somente_disp!$A:$L,6,FALSE),0)</f>
        <v>10034130</v>
      </c>
      <c r="D1188" s="20">
        <f>IFERROR(VLOOKUP(A1188,[1]Monitoramento_Base_somente_disp!$A:$L,7,FALSE),0)</f>
        <v>240</v>
      </c>
      <c r="E1188" s="20">
        <f>IFERROR(VLOOKUP(A1188,[1]Monitoramento_Base_somente_disp!$A:$L,8,FALSE),0)</f>
        <v>4999268</v>
      </c>
      <c r="F1188" s="20">
        <f>IFERROR(VLOOKUP(A1188,[1]Monitoramento_Base_somente_disp!$A:$L,9,FALSE),0)</f>
        <v>0</v>
      </c>
      <c r="G1188" s="28">
        <f>IFERROR(VLOOKUP(A1188,[1]Monitoramento_Base_somente_disp!$A:$L,10,FALSE),0)</f>
        <v>0</v>
      </c>
      <c r="H1188" s="27">
        <f>IFERROR(VLOOKUP(A1188,[2]webService!$A:$I,4,FALSE),0)</f>
        <v>0</v>
      </c>
      <c r="I1188" s="20">
        <f>IFERROR(VLOOKUP(A1188,[2]webService!$A:$II,5,FALSE),0)</f>
        <v>0</v>
      </c>
      <c r="J1188" s="20">
        <f>IFERROR(VLOOKUP(A1188,[2]webService!$A:$I,6,FALSE),0)</f>
        <v>0</v>
      </c>
      <c r="K1188" s="20">
        <f>IFERROR(VLOOKUP(A1188,[2]webService!$A:$I,7,FALSE),0)</f>
        <v>0</v>
      </c>
      <c r="L1188" s="20">
        <f>IFERROR(VLOOKUP(A1188,[2]webService!$A:$I,8,FALSE),0)</f>
        <v>0</v>
      </c>
      <c r="M1188" s="28">
        <f>IFERROR(VLOOKUP(A1188,[2]webService!$A:$I,9,FALSE),0)</f>
        <v>0</v>
      </c>
      <c r="N1188" s="27">
        <f>IFERROR(VLOOKUP(A1188,[3]soaBnafar!$A:$G,2,FALSE),0)</f>
        <v>0</v>
      </c>
      <c r="O1188" s="20">
        <f>IFERROR(VLOOKUP(A1188,[3]soaBnafar!$A:$H,3,FALSE),0)</f>
        <v>0</v>
      </c>
      <c r="P1188" s="20">
        <f>IFERROR(VLOOKUP(A1188,[3]soaBnafar!$A:$G,4,FALSE),0)</f>
        <v>0</v>
      </c>
      <c r="Q1188" s="20">
        <f>IFERROR(VLOOKUP(A1188,[3]soaBnafar!$A:$G,5,FALSE),0)</f>
        <v>0</v>
      </c>
      <c r="R1188" s="20">
        <f>IFERROR(VLOOKUP(A1188,[3]soaBnafar!$A:$G,6,FALSE),0)</f>
        <v>0</v>
      </c>
      <c r="S1188" s="20">
        <f>IFERROR(VLOOKUP(A1188,[3]soaBnafar!$A:$G,7,FALSE),0)</f>
        <v>0</v>
      </c>
      <c r="T1188" s="32">
        <f t="shared" si="218"/>
        <v>1982</v>
      </c>
      <c r="U1188" s="21">
        <f t="shared" si="219"/>
        <v>10034130</v>
      </c>
      <c r="V1188" s="21">
        <f t="shared" si="220"/>
        <v>240</v>
      </c>
      <c r="W1188" s="21">
        <f t="shared" si="221"/>
        <v>4999268</v>
      </c>
      <c r="X1188" s="21">
        <f t="shared" si="222"/>
        <v>0</v>
      </c>
      <c r="Y1188" s="33">
        <f t="shared" si="223"/>
        <v>0</v>
      </c>
      <c r="Z1188" s="4" t="str">
        <f t="shared" si="224"/>
        <v>Sim</v>
      </c>
      <c r="AA1188" s="4" t="str">
        <f t="shared" si="225"/>
        <v>Sim</v>
      </c>
      <c r="AB1188" s="4" t="str">
        <f t="shared" si="226"/>
        <v>Sim</v>
      </c>
      <c r="AC1188" s="4" t="str">
        <f t="shared" si="227"/>
        <v>Sim</v>
      </c>
      <c r="AD1188" s="4" t="str">
        <f t="shared" si="228"/>
        <v>Não</v>
      </c>
      <c r="AE1188" s="30" t="str">
        <f t="shared" si="229"/>
        <v>Não</v>
      </c>
    </row>
    <row r="1189" spans="1:31" x14ac:dyDescent="0.25">
      <c r="A1189" s="23">
        <v>261440</v>
      </c>
      <c r="B1189" s="27">
        <f>IFERROR(VLOOKUP(A1189,[1]Monitoramento_Base_somente_disp!$A:$L,5,FALSE),0)</f>
        <v>90</v>
      </c>
      <c r="C1189" s="20">
        <f>IFERROR(VLOOKUP(A1189,[1]Monitoramento_Base_somente_disp!$A:$L,6,FALSE),0)</f>
        <v>3987576</v>
      </c>
      <c r="D1189" s="20">
        <f>IFERROR(VLOOKUP(A1189,[1]Monitoramento_Base_somente_disp!$A:$L,7,FALSE),0)</f>
        <v>717</v>
      </c>
      <c r="E1189" s="20">
        <f>IFERROR(VLOOKUP(A1189,[1]Monitoramento_Base_somente_disp!$A:$L,8,FALSE),0)</f>
        <v>2272486</v>
      </c>
      <c r="F1189" s="20">
        <f>IFERROR(VLOOKUP(A1189,[1]Monitoramento_Base_somente_disp!$A:$L,9,FALSE),0)</f>
        <v>0</v>
      </c>
      <c r="G1189" s="28">
        <f>IFERROR(VLOOKUP(A1189,[1]Monitoramento_Base_somente_disp!$A:$L,10,FALSE),0)</f>
        <v>0</v>
      </c>
      <c r="H1189" s="27">
        <f>IFERROR(VLOOKUP(A1189,[2]webService!$A:$I,4,FALSE),0)</f>
        <v>0</v>
      </c>
      <c r="I1189" s="20">
        <f>IFERROR(VLOOKUP(A1189,[2]webService!$A:$II,5,FALSE),0)</f>
        <v>0</v>
      </c>
      <c r="J1189" s="20">
        <f>IFERROR(VLOOKUP(A1189,[2]webService!$A:$I,6,FALSE),0)</f>
        <v>0</v>
      </c>
      <c r="K1189" s="20">
        <f>IFERROR(VLOOKUP(A1189,[2]webService!$A:$I,7,FALSE),0)</f>
        <v>0</v>
      </c>
      <c r="L1189" s="20">
        <f>IFERROR(VLOOKUP(A1189,[2]webService!$A:$I,8,FALSE),0)</f>
        <v>0</v>
      </c>
      <c r="M1189" s="28">
        <f>IFERROR(VLOOKUP(A1189,[2]webService!$A:$I,9,FALSE),0)</f>
        <v>0</v>
      </c>
      <c r="N1189" s="27">
        <f>IFERROR(VLOOKUP(A1189,[3]soaBnafar!$A:$G,2,FALSE),0)</f>
        <v>0</v>
      </c>
      <c r="O1189" s="20">
        <f>IFERROR(VLOOKUP(A1189,[3]soaBnafar!$A:$H,3,FALSE),0)</f>
        <v>0</v>
      </c>
      <c r="P1189" s="20">
        <f>IFERROR(VLOOKUP(A1189,[3]soaBnafar!$A:$G,4,FALSE),0)</f>
        <v>0</v>
      </c>
      <c r="Q1189" s="20">
        <f>IFERROR(VLOOKUP(A1189,[3]soaBnafar!$A:$G,5,FALSE),0)</f>
        <v>0</v>
      </c>
      <c r="R1189" s="20">
        <f>IFERROR(VLOOKUP(A1189,[3]soaBnafar!$A:$G,6,FALSE),0)</f>
        <v>0</v>
      </c>
      <c r="S1189" s="20">
        <f>IFERROR(VLOOKUP(A1189,[3]soaBnafar!$A:$G,7,FALSE),0)</f>
        <v>0</v>
      </c>
      <c r="T1189" s="32">
        <f t="shared" si="218"/>
        <v>90</v>
      </c>
      <c r="U1189" s="21">
        <f t="shared" si="219"/>
        <v>3987576</v>
      </c>
      <c r="V1189" s="21">
        <f t="shared" si="220"/>
        <v>717</v>
      </c>
      <c r="W1189" s="21">
        <f t="shared" si="221"/>
        <v>2272486</v>
      </c>
      <c r="X1189" s="21">
        <f t="shared" si="222"/>
        <v>0</v>
      </c>
      <c r="Y1189" s="33">
        <f t="shared" si="223"/>
        <v>0</v>
      </c>
      <c r="Z1189" s="4" t="str">
        <f t="shared" si="224"/>
        <v>Sim</v>
      </c>
      <c r="AA1189" s="4" t="str">
        <f t="shared" si="225"/>
        <v>Sim</v>
      </c>
      <c r="AB1189" s="4" t="str">
        <f t="shared" si="226"/>
        <v>Sim</v>
      </c>
      <c r="AC1189" s="4" t="str">
        <f t="shared" si="227"/>
        <v>Sim</v>
      </c>
      <c r="AD1189" s="4" t="str">
        <f t="shared" si="228"/>
        <v>Não</v>
      </c>
      <c r="AE1189" s="30" t="str">
        <f t="shared" si="229"/>
        <v>Não</v>
      </c>
    </row>
    <row r="1190" spans="1:31" x14ac:dyDescent="0.25">
      <c r="A1190" s="23">
        <v>261450</v>
      </c>
      <c r="B1190" s="27">
        <f>IFERROR(VLOOKUP(A1190,[1]Monitoramento_Base_somente_disp!$A:$L,5,FALSE),0)</f>
        <v>0</v>
      </c>
      <c r="C1190" s="20">
        <f>IFERROR(VLOOKUP(A1190,[1]Monitoramento_Base_somente_disp!$A:$L,6,FALSE),0)</f>
        <v>64446928</v>
      </c>
      <c r="D1190" s="20">
        <f>IFERROR(VLOOKUP(A1190,[1]Monitoramento_Base_somente_disp!$A:$L,7,FALSE),0)</f>
        <v>0</v>
      </c>
      <c r="E1190" s="20">
        <f>IFERROR(VLOOKUP(A1190,[1]Monitoramento_Base_somente_disp!$A:$L,8,FALSE),0)</f>
        <v>32223464</v>
      </c>
      <c r="F1190" s="20">
        <f>IFERROR(VLOOKUP(A1190,[1]Monitoramento_Base_somente_disp!$A:$L,9,FALSE),0)</f>
        <v>0</v>
      </c>
      <c r="G1190" s="28">
        <f>IFERROR(VLOOKUP(A1190,[1]Monitoramento_Base_somente_disp!$A:$L,10,FALSE),0)</f>
        <v>0</v>
      </c>
      <c r="H1190" s="27">
        <f>IFERROR(VLOOKUP(A1190,[2]webService!$A:$I,4,FALSE),0)</f>
        <v>0</v>
      </c>
      <c r="I1190" s="20">
        <f>IFERROR(VLOOKUP(A1190,[2]webService!$A:$II,5,FALSE),0)</f>
        <v>0</v>
      </c>
      <c r="J1190" s="20">
        <f>IFERROR(VLOOKUP(A1190,[2]webService!$A:$I,6,FALSE),0)</f>
        <v>0</v>
      </c>
      <c r="K1190" s="20">
        <f>IFERROR(VLOOKUP(A1190,[2]webService!$A:$I,7,FALSE),0)</f>
        <v>0</v>
      </c>
      <c r="L1190" s="20">
        <f>IFERROR(VLOOKUP(A1190,[2]webService!$A:$I,8,FALSE),0)</f>
        <v>0</v>
      </c>
      <c r="M1190" s="28">
        <f>IFERROR(VLOOKUP(A1190,[2]webService!$A:$I,9,FALSE),0)</f>
        <v>0</v>
      </c>
      <c r="N1190" s="27">
        <f>IFERROR(VLOOKUP(A1190,[3]soaBnafar!$A:$G,2,FALSE),0)</f>
        <v>0</v>
      </c>
      <c r="O1190" s="20">
        <f>IFERROR(VLOOKUP(A1190,[3]soaBnafar!$A:$H,3,FALSE),0)</f>
        <v>0</v>
      </c>
      <c r="P1190" s="20">
        <f>IFERROR(VLOOKUP(A1190,[3]soaBnafar!$A:$G,4,FALSE),0)</f>
        <v>0</v>
      </c>
      <c r="Q1190" s="20">
        <f>IFERROR(VLOOKUP(A1190,[3]soaBnafar!$A:$G,5,FALSE),0)</f>
        <v>0</v>
      </c>
      <c r="R1190" s="20">
        <f>IFERROR(VLOOKUP(A1190,[3]soaBnafar!$A:$G,6,FALSE),0)</f>
        <v>0</v>
      </c>
      <c r="S1190" s="20">
        <f>IFERROR(VLOOKUP(A1190,[3]soaBnafar!$A:$G,7,FALSE),0)</f>
        <v>0</v>
      </c>
      <c r="T1190" s="32">
        <f t="shared" si="218"/>
        <v>0</v>
      </c>
      <c r="U1190" s="21">
        <f t="shared" si="219"/>
        <v>64446928</v>
      </c>
      <c r="V1190" s="21">
        <f t="shared" si="220"/>
        <v>0</v>
      </c>
      <c r="W1190" s="21">
        <f t="shared" si="221"/>
        <v>32223464</v>
      </c>
      <c r="X1190" s="21">
        <f t="shared" si="222"/>
        <v>0</v>
      </c>
      <c r="Y1190" s="33">
        <f t="shared" si="223"/>
        <v>0</v>
      </c>
      <c r="Z1190" s="4" t="str">
        <f t="shared" si="224"/>
        <v>Não</v>
      </c>
      <c r="AA1190" s="4" t="str">
        <f t="shared" si="225"/>
        <v>Sim</v>
      </c>
      <c r="AB1190" s="4" t="str">
        <f t="shared" si="226"/>
        <v>Não</v>
      </c>
      <c r="AC1190" s="4" t="str">
        <f t="shared" si="227"/>
        <v>Sim</v>
      </c>
      <c r="AD1190" s="4" t="str">
        <f t="shared" si="228"/>
        <v>Não</v>
      </c>
      <c r="AE1190" s="30" t="str">
        <f t="shared" si="229"/>
        <v>Não</v>
      </c>
    </row>
    <row r="1191" spans="1:31" x14ac:dyDescent="0.25">
      <c r="A1191" s="23">
        <v>261460</v>
      </c>
      <c r="B1191" s="27">
        <f>IFERROR(VLOOKUP(A1191,[1]Monitoramento_Base_somente_disp!$A:$L,5,FALSE),0)</f>
        <v>4066</v>
      </c>
      <c r="C1191" s="20">
        <f>IFERROR(VLOOKUP(A1191,[1]Monitoramento_Base_somente_disp!$A:$L,6,FALSE),0)</f>
        <v>16106454</v>
      </c>
      <c r="D1191" s="20">
        <f>IFERROR(VLOOKUP(A1191,[1]Monitoramento_Base_somente_disp!$A:$L,7,FALSE),0)</f>
        <v>3962</v>
      </c>
      <c r="E1191" s="20">
        <f>IFERROR(VLOOKUP(A1191,[1]Monitoramento_Base_somente_disp!$A:$L,8,FALSE),0)</f>
        <v>8001058</v>
      </c>
      <c r="F1191" s="20">
        <f>IFERROR(VLOOKUP(A1191,[1]Monitoramento_Base_somente_disp!$A:$L,9,FALSE),0)</f>
        <v>0</v>
      </c>
      <c r="G1191" s="28">
        <f>IFERROR(VLOOKUP(A1191,[1]Monitoramento_Base_somente_disp!$A:$L,10,FALSE),0)</f>
        <v>0</v>
      </c>
      <c r="H1191" s="27">
        <f>IFERROR(VLOOKUP(A1191,[2]webService!$A:$I,4,FALSE),0)</f>
        <v>0</v>
      </c>
      <c r="I1191" s="20">
        <f>IFERROR(VLOOKUP(A1191,[2]webService!$A:$II,5,FALSE),0)</f>
        <v>0</v>
      </c>
      <c r="J1191" s="20">
        <f>IFERROR(VLOOKUP(A1191,[2]webService!$A:$I,6,FALSE),0)</f>
        <v>0</v>
      </c>
      <c r="K1191" s="20">
        <f>IFERROR(VLOOKUP(A1191,[2]webService!$A:$I,7,FALSE),0)</f>
        <v>0</v>
      </c>
      <c r="L1191" s="20">
        <f>IFERROR(VLOOKUP(A1191,[2]webService!$A:$I,8,FALSE),0)</f>
        <v>0</v>
      </c>
      <c r="M1191" s="28">
        <f>IFERROR(VLOOKUP(A1191,[2]webService!$A:$I,9,FALSE),0)</f>
        <v>0</v>
      </c>
      <c r="N1191" s="27">
        <f>IFERROR(VLOOKUP(A1191,[3]soaBnafar!$A:$G,2,FALSE),0)</f>
        <v>0</v>
      </c>
      <c r="O1191" s="20">
        <f>IFERROR(VLOOKUP(A1191,[3]soaBnafar!$A:$H,3,FALSE),0)</f>
        <v>0</v>
      </c>
      <c r="P1191" s="20">
        <f>IFERROR(VLOOKUP(A1191,[3]soaBnafar!$A:$G,4,FALSE),0)</f>
        <v>0</v>
      </c>
      <c r="Q1191" s="20">
        <f>IFERROR(VLOOKUP(A1191,[3]soaBnafar!$A:$G,5,FALSE),0)</f>
        <v>0</v>
      </c>
      <c r="R1191" s="20">
        <f>IFERROR(VLOOKUP(A1191,[3]soaBnafar!$A:$G,6,FALSE),0)</f>
        <v>0</v>
      </c>
      <c r="S1191" s="20">
        <f>IFERROR(VLOOKUP(A1191,[3]soaBnafar!$A:$G,7,FALSE),0)</f>
        <v>0</v>
      </c>
      <c r="T1191" s="32">
        <f t="shared" si="218"/>
        <v>4066</v>
      </c>
      <c r="U1191" s="21">
        <f t="shared" si="219"/>
        <v>16106454</v>
      </c>
      <c r="V1191" s="21">
        <f t="shared" si="220"/>
        <v>3962</v>
      </c>
      <c r="W1191" s="21">
        <f t="shared" si="221"/>
        <v>8001058</v>
      </c>
      <c r="X1191" s="21">
        <f t="shared" si="222"/>
        <v>0</v>
      </c>
      <c r="Y1191" s="33">
        <f t="shared" si="223"/>
        <v>0</v>
      </c>
      <c r="Z1191" s="4" t="str">
        <f t="shared" si="224"/>
        <v>Sim</v>
      </c>
      <c r="AA1191" s="4" t="str">
        <f t="shared" si="225"/>
        <v>Sim</v>
      </c>
      <c r="AB1191" s="4" t="str">
        <f t="shared" si="226"/>
        <v>Sim</v>
      </c>
      <c r="AC1191" s="4" t="str">
        <f t="shared" si="227"/>
        <v>Sim</v>
      </c>
      <c r="AD1191" s="4" t="str">
        <f t="shared" si="228"/>
        <v>Não</v>
      </c>
      <c r="AE1191" s="30" t="str">
        <f t="shared" si="229"/>
        <v>Não</v>
      </c>
    </row>
    <row r="1192" spans="1:31" x14ac:dyDescent="0.25">
      <c r="A1192" s="23">
        <v>261470</v>
      </c>
      <c r="B1192" s="27">
        <f>IFERROR(VLOOKUP(A1192,[1]Monitoramento_Base_somente_disp!$A:$L,5,FALSE),0)</f>
        <v>18084</v>
      </c>
      <c r="C1192" s="20">
        <f>IFERROR(VLOOKUP(A1192,[1]Monitoramento_Base_somente_disp!$A:$L,6,FALSE),0)</f>
        <v>4629295</v>
      </c>
      <c r="D1192" s="20">
        <f>IFERROR(VLOOKUP(A1192,[1]Monitoramento_Base_somente_disp!$A:$L,7,FALSE),0)</f>
        <v>13929</v>
      </c>
      <c r="E1192" s="20">
        <f>IFERROR(VLOOKUP(A1192,[1]Monitoramento_Base_somente_disp!$A:$L,8,FALSE),0)</f>
        <v>2916961</v>
      </c>
      <c r="F1192" s="20">
        <f>IFERROR(VLOOKUP(A1192,[1]Monitoramento_Base_somente_disp!$A:$L,9,FALSE),0)</f>
        <v>0</v>
      </c>
      <c r="G1192" s="28">
        <f>IFERROR(VLOOKUP(A1192,[1]Monitoramento_Base_somente_disp!$A:$L,10,FALSE),0)</f>
        <v>0</v>
      </c>
      <c r="H1192" s="27">
        <f>IFERROR(VLOOKUP(A1192,[2]webService!$A:$I,4,FALSE),0)</f>
        <v>0</v>
      </c>
      <c r="I1192" s="20">
        <f>IFERROR(VLOOKUP(A1192,[2]webService!$A:$II,5,FALSE),0)</f>
        <v>0</v>
      </c>
      <c r="J1192" s="20">
        <f>IFERROR(VLOOKUP(A1192,[2]webService!$A:$I,6,FALSE),0)</f>
        <v>0</v>
      </c>
      <c r="K1192" s="20">
        <f>IFERROR(VLOOKUP(A1192,[2]webService!$A:$I,7,FALSE),0)</f>
        <v>0</v>
      </c>
      <c r="L1192" s="20">
        <f>IFERROR(VLOOKUP(A1192,[2]webService!$A:$I,8,FALSE),0)</f>
        <v>0</v>
      </c>
      <c r="M1192" s="28">
        <f>IFERROR(VLOOKUP(A1192,[2]webService!$A:$I,9,FALSE),0)</f>
        <v>0</v>
      </c>
      <c r="N1192" s="27">
        <f>IFERROR(VLOOKUP(A1192,[3]soaBnafar!$A:$G,2,FALSE),0)</f>
        <v>0</v>
      </c>
      <c r="O1192" s="20">
        <f>IFERROR(VLOOKUP(A1192,[3]soaBnafar!$A:$H,3,FALSE),0)</f>
        <v>0</v>
      </c>
      <c r="P1192" s="20">
        <f>IFERROR(VLOOKUP(A1192,[3]soaBnafar!$A:$G,4,FALSE),0)</f>
        <v>0</v>
      </c>
      <c r="Q1192" s="20">
        <f>IFERROR(VLOOKUP(A1192,[3]soaBnafar!$A:$G,5,FALSE),0)</f>
        <v>0</v>
      </c>
      <c r="R1192" s="20">
        <f>IFERROR(VLOOKUP(A1192,[3]soaBnafar!$A:$G,6,FALSE),0)</f>
        <v>0</v>
      </c>
      <c r="S1192" s="20">
        <f>IFERROR(VLOOKUP(A1192,[3]soaBnafar!$A:$G,7,FALSE),0)</f>
        <v>0</v>
      </c>
      <c r="T1192" s="32">
        <f t="shared" si="218"/>
        <v>18084</v>
      </c>
      <c r="U1192" s="21">
        <f t="shared" si="219"/>
        <v>4629295</v>
      </c>
      <c r="V1192" s="21">
        <f t="shared" si="220"/>
        <v>13929</v>
      </c>
      <c r="W1192" s="21">
        <f t="shared" si="221"/>
        <v>2916961</v>
      </c>
      <c r="X1192" s="21">
        <f t="shared" si="222"/>
        <v>0</v>
      </c>
      <c r="Y1192" s="33">
        <f t="shared" si="223"/>
        <v>0</v>
      </c>
      <c r="Z1192" s="4" t="str">
        <f t="shared" si="224"/>
        <v>Sim</v>
      </c>
      <c r="AA1192" s="4" t="str">
        <f t="shared" si="225"/>
        <v>Sim</v>
      </c>
      <c r="AB1192" s="4" t="str">
        <f t="shared" si="226"/>
        <v>Sim</v>
      </c>
      <c r="AC1192" s="4" t="str">
        <f t="shared" si="227"/>
        <v>Sim</v>
      </c>
      <c r="AD1192" s="4" t="str">
        <f t="shared" si="228"/>
        <v>Não</v>
      </c>
      <c r="AE1192" s="30" t="str">
        <f t="shared" si="229"/>
        <v>Não</v>
      </c>
    </row>
    <row r="1193" spans="1:31" x14ac:dyDescent="0.25">
      <c r="A1193" s="23">
        <v>261480</v>
      </c>
      <c r="B1193" s="27">
        <f>IFERROR(VLOOKUP(A1193,[1]Monitoramento_Base_somente_disp!$A:$L,5,FALSE),0)</f>
        <v>45858</v>
      </c>
      <c r="C1193" s="20">
        <f>IFERROR(VLOOKUP(A1193,[1]Monitoramento_Base_somente_disp!$A:$L,6,FALSE),0)</f>
        <v>30132216</v>
      </c>
      <c r="D1193" s="20">
        <f>IFERROR(VLOOKUP(A1193,[1]Monitoramento_Base_somente_disp!$A:$L,7,FALSE),0)</f>
        <v>10706</v>
      </c>
      <c r="E1193" s="20">
        <f>IFERROR(VLOOKUP(A1193,[1]Monitoramento_Base_somente_disp!$A:$L,8,FALSE),0)</f>
        <v>14025991</v>
      </c>
      <c r="F1193" s="20">
        <f>IFERROR(VLOOKUP(A1193,[1]Monitoramento_Base_somente_disp!$A:$L,9,FALSE),0)</f>
        <v>0</v>
      </c>
      <c r="G1193" s="28">
        <f>IFERROR(VLOOKUP(A1193,[1]Monitoramento_Base_somente_disp!$A:$L,10,FALSE),0)</f>
        <v>0</v>
      </c>
      <c r="H1193" s="27">
        <f>IFERROR(VLOOKUP(A1193,[2]webService!$A:$I,4,FALSE),0)</f>
        <v>0</v>
      </c>
      <c r="I1193" s="20">
        <f>IFERROR(VLOOKUP(A1193,[2]webService!$A:$II,5,FALSE),0)</f>
        <v>0</v>
      </c>
      <c r="J1193" s="20">
        <f>IFERROR(VLOOKUP(A1193,[2]webService!$A:$I,6,FALSE),0)</f>
        <v>0</v>
      </c>
      <c r="K1193" s="20">
        <f>IFERROR(VLOOKUP(A1193,[2]webService!$A:$I,7,FALSE),0)</f>
        <v>0</v>
      </c>
      <c r="L1193" s="20">
        <f>IFERROR(VLOOKUP(A1193,[2]webService!$A:$I,8,FALSE),0)</f>
        <v>0</v>
      </c>
      <c r="M1193" s="28">
        <f>IFERROR(VLOOKUP(A1193,[2]webService!$A:$I,9,FALSE),0)</f>
        <v>0</v>
      </c>
      <c r="N1193" s="27">
        <f>IFERROR(VLOOKUP(A1193,[3]soaBnafar!$A:$G,2,FALSE),0)</f>
        <v>0</v>
      </c>
      <c r="O1193" s="20">
        <f>IFERROR(VLOOKUP(A1193,[3]soaBnafar!$A:$H,3,FALSE),0)</f>
        <v>0</v>
      </c>
      <c r="P1193" s="20">
        <f>IFERROR(VLOOKUP(A1193,[3]soaBnafar!$A:$G,4,FALSE),0)</f>
        <v>0</v>
      </c>
      <c r="Q1193" s="20">
        <f>IFERROR(VLOOKUP(A1193,[3]soaBnafar!$A:$G,5,FALSE),0)</f>
        <v>0</v>
      </c>
      <c r="R1193" s="20">
        <f>IFERROR(VLOOKUP(A1193,[3]soaBnafar!$A:$G,6,FALSE),0)</f>
        <v>0</v>
      </c>
      <c r="S1193" s="20">
        <f>IFERROR(VLOOKUP(A1193,[3]soaBnafar!$A:$G,7,FALSE),0)</f>
        <v>0</v>
      </c>
      <c r="T1193" s="32">
        <f t="shared" si="218"/>
        <v>45858</v>
      </c>
      <c r="U1193" s="21">
        <f t="shared" si="219"/>
        <v>30132216</v>
      </c>
      <c r="V1193" s="21">
        <f t="shared" si="220"/>
        <v>10706</v>
      </c>
      <c r="W1193" s="21">
        <f t="shared" si="221"/>
        <v>14025991</v>
      </c>
      <c r="X1193" s="21">
        <f t="shared" si="222"/>
        <v>0</v>
      </c>
      <c r="Y1193" s="33">
        <f t="shared" si="223"/>
        <v>0</v>
      </c>
      <c r="Z1193" s="4" t="str">
        <f t="shared" si="224"/>
        <v>Sim</v>
      </c>
      <c r="AA1193" s="4" t="str">
        <f t="shared" si="225"/>
        <v>Sim</v>
      </c>
      <c r="AB1193" s="4" t="str">
        <f t="shared" si="226"/>
        <v>Sim</v>
      </c>
      <c r="AC1193" s="4" t="str">
        <f t="shared" si="227"/>
        <v>Sim</v>
      </c>
      <c r="AD1193" s="4" t="str">
        <f t="shared" si="228"/>
        <v>Não</v>
      </c>
      <c r="AE1193" s="30" t="str">
        <f t="shared" si="229"/>
        <v>Não</v>
      </c>
    </row>
    <row r="1194" spans="1:31" x14ac:dyDescent="0.25">
      <c r="A1194" s="23">
        <v>261485</v>
      </c>
      <c r="B1194" s="27">
        <f>IFERROR(VLOOKUP(A1194,[1]Monitoramento_Base_somente_disp!$A:$L,5,FALSE),0)</f>
        <v>0</v>
      </c>
      <c r="C1194" s="20">
        <f>IFERROR(VLOOKUP(A1194,[1]Monitoramento_Base_somente_disp!$A:$L,6,FALSE),0)</f>
        <v>55919060</v>
      </c>
      <c r="D1194" s="20">
        <f>IFERROR(VLOOKUP(A1194,[1]Monitoramento_Base_somente_disp!$A:$L,7,FALSE),0)</f>
        <v>0</v>
      </c>
      <c r="E1194" s="20">
        <f>IFERROR(VLOOKUP(A1194,[1]Monitoramento_Base_somente_disp!$A:$L,8,FALSE),0)</f>
        <v>28191940</v>
      </c>
      <c r="F1194" s="20">
        <f>IFERROR(VLOOKUP(A1194,[1]Monitoramento_Base_somente_disp!$A:$L,9,FALSE),0)</f>
        <v>0</v>
      </c>
      <c r="G1194" s="28">
        <f>IFERROR(VLOOKUP(A1194,[1]Monitoramento_Base_somente_disp!$A:$L,10,FALSE),0)</f>
        <v>0</v>
      </c>
      <c r="H1194" s="27">
        <f>IFERROR(VLOOKUP(A1194,[2]webService!$A:$I,4,FALSE),0)</f>
        <v>0</v>
      </c>
      <c r="I1194" s="20">
        <f>IFERROR(VLOOKUP(A1194,[2]webService!$A:$II,5,FALSE),0)</f>
        <v>0</v>
      </c>
      <c r="J1194" s="20">
        <f>IFERROR(VLOOKUP(A1194,[2]webService!$A:$I,6,FALSE),0)</f>
        <v>0</v>
      </c>
      <c r="K1194" s="20">
        <f>IFERROR(VLOOKUP(A1194,[2]webService!$A:$I,7,FALSE),0)</f>
        <v>0</v>
      </c>
      <c r="L1194" s="20">
        <f>IFERROR(VLOOKUP(A1194,[2]webService!$A:$I,8,FALSE),0)</f>
        <v>0</v>
      </c>
      <c r="M1194" s="28">
        <f>IFERROR(VLOOKUP(A1194,[2]webService!$A:$I,9,FALSE),0)</f>
        <v>0</v>
      </c>
      <c r="N1194" s="27">
        <f>IFERROR(VLOOKUP(A1194,[3]soaBnafar!$A:$G,2,FALSE),0)</f>
        <v>0</v>
      </c>
      <c r="O1194" s="20">
        <f>IFERROR(VLOOKUP(A1194,[3]soaBnafar!$A:$H,3,FALSE),0)</f>
        <v>0</v>
      </c>
      <c r="P1194" s="20">
        <f>IFERROR(VLOOKUP(A1194,[3]soaBnafar!$A:$G,4,FALSE),0)</f>
        <v>0</v>
      </c>
      <c r="Q1194" s="20">
        <f>IFERROR(VLOOKUP(A1194,[3]soaBnafar!$A:$G,5,FALSE),0)</f>
        <v>0</v>
      </c>
      <c r="R1194" s="20">
        <f>IFERROR(VLOOKUP(A1194,[3]soaBnafar!$A:$G,6,FALSE),0)</f>
        <v>0</v>
      </c>
      <c r="S1194" s="20">
        <f>IFERROR(VLOOKUP(A1194,[3]soaBnafar!$A:$G,7,FALSE),0)</f>
        <v>0</v>
      </c>
      <c r="T1194" s="32">
        <f t="shared" si="218"/>
        <v>0</v>
      </c>
      <c r="U1194" s="21">
        <f t="shared" si="219"/>
        <v>55919060</v>
      </c>
      <c r="V1194" s="21">
        <f t="shared" si="220"/>
        <v>0</v>
      </c>
      <c r="W1194" s="21">
        <f t="shared" si="221"/>
        <v>28191940</v>
      </c>
      <c r="X1194" s="21">
        <f t="shared" si="222"/>
        <v>0</v>
      </c>
      <c r="Y1194" s="33">
        <f t="shared" si="223"/>
        <v>0</v>
      </c>
      <c r="Z1194" s="4" t="str">
        <f t="shared" si="224"/>
        <v>Não</v>
      </c>
      <c r="AA1194" s="4" t="str">
        <f t="shared" si="225"/>
        <v>Sim</v>
      </c>
      <c r="AB1194" s="4" t="str">
        <f t="shared" si="226"/>
        <v>Não</v>
      </c>
      <c r="AC1194" s="4" t="str">
        <f t="shared" si="227"/>
        <v>Sim</v>
      </c>
      <c r="AD1194" s="4" t="str">
        <f t="shared" si="228"/>
        <v>Não</v>
      </c>
      <c r="AE1194" s="30" t="str">
        <f t="shared" si="229"/>
        <v>Não</v>
      </c>
    </row>
    <row r="1195" spans="1:31" x14ac:dyDescent="0.25">
      <c r="A1195" s="23">
        <v>261500</v>
      </c>
      <c r="B1195" s="27">
        <f>IFERROR(VLOOKUP(A1195,[1]Monitoramento_Base_somente_disp!$A:$L,5,FALSE),0)</f>
        <v>6966</v>
      </c>
      <c r="C1195" s="20">
        <f>IFERROR(VLOOKUP(A1195,[1]Monitoramento_Base_somente_disp!$A:$L,6,FALSE),0)</f>
        <v>46867822</v>
      </c>
      <c r="D1195" s="20">
        <f>IFERROR(VLOOKUP(A1195,[1]Monitoramento_Base_somente_disp!$A:$L,7,FALSE),0)</f>
        <v>13510</v>
      </c>
      <c r="E1195" s="20">
        <f>IFERROR(VLOOKUP(A1195,[1]Monitoramento_Base_somente_disp!$A:$L,8,FALSE),0)</f>
        <v>24247822</v>
      </c>
      <c r="F1195" s="20">
        <f>IFERROR(VLOOKUP(A1195,[1]Monitoramento_Base_somente_disp!$A:$L,9,FALSE),0)</f>
        <v>0</v>
      </c>
      <c r="G1195" s="28">
        <f>IFERROR(VLOOKUP(A1195,[1]Monitoramento_Base_somente_disp!$A:$L,10,FALSE),0)</f>
        <v>0</v>
      </c>
      <c r="H1195" s="27">
        <f>IFERROR(VLOOKUP(A1195,[2]webService!$A:$I,4,FALSE),0)</f>
        <v>0</v>
      </c>
      <c r="I1195" s="20">
        <f>IFERROR(VLOOKUP(A1195,[2]webService!$A:$II,5,FALSE),0)</f>
        <v>0</v>
      </c>
      <c r="J1195" s="20">
        <f>IFERROR(VLOOKUP(A1195,[2]webService!$A:$I,6,FALSE),0)</f>
        <v>0</v>
      </c>
      <c r="K1195" s="20">
        <f>IFERROR(VLOOKUP(A1195,[2]webService!$A:$I,7,FALSE),0)</f>
        <v>0</v>
      </c>
      <c r="L1195" s="20">
        <f>IFERROR(VLOOKUP(A1195,[2]webService!$A:$I,8,FALSE),0)</f>
        <v>0</v>
      </c>
      <c r="M1195" s="28">
        <f>IFERROR(VLOOKUP(A1195,[2]webService!$A:$I,9,FALSE),0)</f>
        <v>0</v>
      </c>
      <c r="N1195" s="27">
        <f>IFERROR(VLOOKUP(A1195,[3]soaBnafar!$A:$G,2,FALSE),0)</f>
        <v>0</v>
      </c>
      <c r="O1195" s="20">
        <f>IFERROR(VLOOKUP(A1195,[3]soaBnafar!$A:$H,3,FALSE),0)</f>
        <v>0</v>
      </c>
      <c r="P1195" s="20">
        <f>IFERROR(VLOOKUP(A1195,[3]soaBnafar!$A:$G,4,FALSE),0)</f>
        <v>0</v>
      </c>
      <c r="Q1195" s="20">
        <f>IFERROR(VLOOKUP(A1195,[3]soaBnafar!$A:$G,5,FALSE),0)</f>
        <v>0</v>
      </c>
      <c r="R1195" s="20">
        <f>IFERROR(VLOOKUP(A1195,[3]soaBnafar!$A:$G,6,FALSE),0)</f>
        <v>0</v>
      </c>
      <c r="S1195" s="20">
        <f>IFERROR(VLOOKUP(A1195,[3]soaBnafar!$A:$G,7,FALSE),0)</f>
        <v>0</v>
      </c>
      <c r="T1195" s="32">
        <f t="shared" si="218"/>
        <v>6966</v>
      </c>
      <c r="U1195" s="21">
        <f t="shared" si="219"/>
        <v>46867822</v>
      </c>
      <c r="V1195" s="21">
        <f t="shared" si="220"/>
        <v>13510</v>
      </c>
      <c r="W1195" s="21">
        <f t="shared" si="221"/>
        <v>24247822</v>
      </c>
      <c r="X1195" s="21">
        <f t="shared" si="222"/>
        <v>0</v>
      </c>
      <c r="Y1195" s="33">
        <f t="shared" si="223"/>
        <v>0</v>
      </c>
      <c r="Z1195" s="4" t="str">
        <f t="shared" si="224"/>
        <v>Sim</v>
      </c>
      <c r="AA1195" s="4" t="str">
        <f t="shared" si="225"/>
        <v>Sim</v>
      </c>
      <c r="AB1195" s="4" t="str">
        <f t="shared" si="226"/>
        <v>Sim</v>
      </c>
      <c r="AC1195" s="4" t="str">
        <f t="shared" si="227"/>
        <v>Sim</v>
      </c>
      <c r="AD1195" s="4" t="str">
        <f t="shared" si="228"/>
        <v>Não</v>
      </c>
      <c r="AE1195" s="30" t="str">
        <f t="shared" si="229"/>
        <v>Não</v>
      </c>
    </row>
    <row r="1196" spans="1:31" x14ac:dyDescent="0.25">
      <c r="A1196" s="23">
        <v>261510</v>
      </c>
      <c r="B1196" s="27">
        <f>IFERROR(VLOOKUP(A1196,[1]Monitoramento_Base_somente_disp!$A:$L,5,FALSE),0)</f>
        <v>16063</v>
      </c>
      <c r="C1196" s="20">
        <f>IFERROR(VLOOKUP(A1196,[1]Monitoramento_Base_somente_disp!$A:$L,6,FALSE),0)</f>
        <v>8680242</v>
      </c>
      <c r="D1196" s="20">
        <f>IFERROR(VLOOKUP(A1196,[1]Monitoramento_Base_somente_disp!$A:$L,7,FALSE),0)</f>
        <v>7536</v>
      </c>
      <c r="E1196" s="20">
        <f>IFERROR(VLOOKUP(A1196,[1]Monitoramento_Base_somente_disp!$A:$L,8,FALSE),0)</f>
        <v>4179720</v>
      </c>
      <c r="F1196" s="20">
        <f>IFERROR(VLOOKUP(A1196,[1]Monitoramento_Base_somente_disp!$A:$L,9,FALSE),0)</f>
        <v>0</v>
      </c>
      <c r="G1196" s="28">
        <f>IFERROR(VLOOKUP(A1196,[1]Monitoramento_Base_somente_disp!$A:$L,10,FALSE),0)</f>
        <v>0</v>
      </c>
      <c r="H1196" s="27">
        <f>IFERROR(VLOOKUP(A1196,[2]webService!$A:$I,4,FALSE),0)</f>
        <v>0</v>
      </c>
      <c r="I1196" s="20">
        <f>IFERROR(VLOOKUP(A1196,[2]webService!$A:$II,5,FALSE),0)</f>
        <v>0</v>
      </c>
      <c r="J1196" s="20">
        <f>IFERROR(VLOOKUP(A1196,[2]webService!$A:$I,6,FALSE),0)</f>
        <v>0</v>
      </c>
      <c r="K1196" s="20">
        <f>IFERROR(VLOOKUP(A1196,[2]webService!$A:$I,7,FALSE),0)</f>
        <v>0</v>
      </c>
      <c r="L1196" s="20">
        <f>IFERROR(VLOOKUP(A1196,[2]webService!$A:$I,8,FALSE),0)</f>
        <v>0</v>
      </c>
      <c r="M1196" s="28">
        <f>IFERROR(VLOOKUP(A1196,[2]webService!$A:$I,9,FALSE),0)</f>
        <v>0</v>
      </c>
      <c r="N1196" s="27">
        <f>IFERROR(VLOOKUP(A1196,[3]soaBnafar!$A:$G,2,FALSE),0)</f>
        <v>0</v>
      </c>
      <c r="O1196" s="20">
        <f>IFERROR(VLOOKUP(A1196,[3]soaBnafar!$A:$H,3,FALSE),0)</f>
        <v>0</v>
      </c>
      <c r="P1196" s="20">
        <f>IFERROR(VLOOKUP(A1196,[3]soaBnafar!$A:$G,4,FALSE),0)</f>
        <v>0</v>
      </c>
      <c r="Q1196" s="20">
        <f>IFERROR(VLOOKUP(A1196,[3]soaBnafar!$A:$G,5,FALSE),0)</f>
        <v>0</v>
      </c>
      <c r="R1196" s="20">
        <f>IFERROR(VLOOKUP(A1196,[3]soaBnafar!$A:$G,6,FALSE),0)</f>
        <v>0</v>
      </c>
      <c r="S1196" s="20">
        <f>IFERROR(VLOOKUP(A1196,[3]soaBnafar!$A:$G,7,FALSE),0)</f>
        <v>0</v>
      </c>
      <c r="T1196" s="32">
        <f t="shared" si="218"/>
        <v>16063</v>
      </c>
      <c r="U1196" s="21">
        <f t="shared" si="219"/>
        <v>8680242</v>
      </c>
      <c r="V1196" s="21">
        <f t="shared" si="220"/>
        <v>7536</v>
      </c>
      <c r="W1196" s="21">
        <f t="shared" si="221"/>
        <v>4179720</v>
      </c>
      <c r="X1196" s="21">
        <f t="shared" si="222"/>
        <v>0</v>
      </c>
      <c r="Y1196" s="33">
        <f t="shared" si="223"/>
        <v>0</v>
      </c>
      <c r="Z1196" s="4" t="str">
        <f t="shared" si="224"/>
        <v>Sim</v>
      </c>
      <c r="AA1196" s="4" t="str">
        <f t="shared" si="225"/>
        <v>Sim</v>
      </c>
      <c r="AB1196" s="4" t="str">
        <f t="shared" si="226"/>
        <v>Sim</v>
      </c>
      <c r="AC1196" s="4" t="str">
        <f t="shared" si="227"/>
        <v>Sim</v>
      </c>
      <c r="AD1196" s="4" t="str">
        <f t="shared" si="228"/>
        <v>Não</v>
      </c>
      <c r="AE1196" s="30" t="str">
        <f t="shared" si="229"/>
        <v>Não</v>
      </c>
    </row>
    <row r="1197" spans="1:31" x14ac:dyDescent="0.25">
      <c r="A1197" s="23">
        <v>261530</v>
      </c>
      <c r="B1197" s="27">
        <f>IFERROR(VLOOKUP(A1197,[1]Monitoramento_Base_somente_disp!$A:$L,5,FALSE),0)</f>
        <v>36552</v>
      </c>
      <c r="C1197" s="20">
        <f>IFERROR(VLOOKUP(A1197,[1]Monitoramento_Base_somente_disp!$A:$L,6,FALSE),0)</f>
        <v>110758282</v>
      </c>
      <c r="D1197" s="20">
        <f>IFERROR(VLOOKUP(A1197,[1]Monitoramento_Base_somente_disp!$A:$L,7,FALSE),0)</f>
        <v>33512</v>
      </c>
      <c r="E1197" s="20">
        <f>IFERROR(VLOOKUP(A1197,[1]Monitoramento_Base_somente_disp!$A:$L,8,FALSE),0)</f>
        <v>53728809</v>
      </c>
      <c r="F1197" s="20">
        <f>IFERROR(VLOOKUP(A1197,[1]Monitoramento_Base_somente_disp!$A:$L,9,FALSE),0)</f>
        <v>0</v>
      </c>
      <c r="G1197" s="28">
        <f>IFERROR(VLOOKUP(A1197,[1]Monitoramento_Base_somente_disp!$A:$L,10,FALSE),0)</f>
        <v>0</v>
      </c>
      <c r="H1197" s="27">
        <f>IFERROR(VLOOKUP(A1197,[2]webService!$A:$I,4,FALSE),0)</f>
        <v>0</v>
      </c>
      <c r="I1197" s="20">
        <f>IFERROR(VLOOKUP(A1197,[2]webService!$A:$II,5,FALSE),0)</f>
        <v>0</v>
      </c>
      <c r="J1197" s="20">
        <f>IFERROR(VLOOKUP(A1197,[2]webService!$A:$I,6,FALSE),0)</f>
        <v>0</v>
      </c>
      <c r="K1197" s="20">
        <f>IFERROR(VLOOKUP(A1197,[2]webService!$A:$I,7,FALSE),0)</f>
        <v>0</v>
      </c>
      <c r="L1197" s="20">
        <f>IFERROR(VLOOKUP(A1197,[2]webService!$A:$I,8,FALSE),0)</f>
        <v>0</v>
      </c>
      <c r="M1197" s="28">
        <f>IFERROR(VLOOKUP(A1197,[2]webService!$A:$I,9,FALSE),0)</f>
        <v>0</v>
      </c>
      <c r="N1197" s="27">
        <f>IFERROR(VLOOKUP(A1197,[3]soaBnafar!$A:$G,2,FALSE),0)</f>
        <v>0</v>
      </c>
      <c r="O1197" s="20">
        <f>IFERROR(VLOOKUP(A1197,[3]soaBnafar!$A:$H,3,FALSE),0)</f>
        <v>0</v>
      </c>
      <c r="P1197" s="20">
        <f>IFERROR(VLOOKUP(A1197,[3]soaBnafar!$A:$G,4,FALSE),0)</f>
        <v>0</v>
      </c>
      <c r="Q1197" s="20">
        <f>IFERROR(VLOOKUP(A1197,[3]soaBnafar!$A:$G,5,FALSE),0)</f>
        <v>0</v>
      </c>
      <c r="R1197" s="20">
        <f>IFERROR(VLOOKUP(A1197,[3]soaBnafar!$A:$G,6,FALSE),0)</f>
        <v>0</v>
      </c>
      <c r="S1197" s="20">
        <f>IFERROR(VLOOKUP(A1197,[3]soaBnafar!$A:$G,7,FALSE),0)</f>
        <v>0</v>
      </c>
      <c r="T1197" s="32">
        <f t="shared" si="218"/>
        <v>36552</v>
      </c>
      <c r="U1197" s="21">
        <f t="shared" si="219"/>
        <v>110758282</v>
      </c>
      <c r="V1197" s="21">
        <f t="shared" si="220"/>
        <v>33512</v>
      </c>
      <c r="W1197" s="21">
        <f t="shared" si="221"/>
        <v>53728809</v>
      </c>
      <c r="X1197" s="21">
        <f t="shared" si="222"/>
        <v>0</v>
      </c>
      <c r="Y1197" s="33">
        <f t="shared" si="223"/>
        <v>0</v>
      </c>
      <c r="Z1197" s="4" t="str">
        <f t="shared" si="224"/>
        <v>Sim</v>
      </c>
      <c r="AA1197" s="4" t="str">
        <f t="shared" si="225"/>
        <v>Sim</v>
      </c>
      <c r="AB1197" s="4" t="str">
        <f t="shared" si="226"/>
        <v>Sim</v>
      </c>
      <c r="AC1197" s="4" t="str">
        <f t="shared" si="227"/>
        <v>Sim</v>
      </c>
      <c r="AD1197" s="4" t="str">
        <f t="shared" si="228"/>
        <v>Não</v>
      </c>
      <c r="AE1197" s="30" t="str">
        <f t="shared" si="229"/>
        <v>Não</v>
      </c>
    </row>
    <row r="1198" spans="1:31" x14ac:dyDescent="0.25">
      <c r="A1198" s="23">
        <v>261560</v>
      </c>
      <c r="B1198" s="27">
        <f>IFERROR(VLOOKUP(A1198,[1]Monitoramento_Base_somente_disp!$A:$L,5,FALSE),0)</f>
        <v>1035</v>
      </c>
      <c r="C1198" s="20">
        <f>IFERROR(VLOOKUP(A1198,[1]Monitoramento_Base_somente_disp!$A:$L,6,FALSE),0)</f>
        <v>401332</v>
      </c>
      <c r="D1198" s="20">
        <f>IFERROR(VLOOKUP(A1198,[1]Monitoramento_Base_somente_disp!$A:$L,7,FALSE),0)</f>
        <v>3284</v>
      </c>
      <c r="E1198" s="20">
        <f>IFERROR(VLOOKUP(A1198,[1]Monitoramento_Base_somente_disp!$A:$L,8,FALSE),0)</f>
        <v>215152</v>
      </c>
      <c r="F1198" s="20">
        <f>IFERROR(VLOOKUP(A1198,[1]Monitoramento_Base_somente_disp!$A:$L,9,FALSE),0)</f>
        <v>0</v>
      </c>
      <c r="G1198" s="28">
        <f>IFERROR(VLOOKUP(A1198,[1]Monitoramento_Base_somente_disp!$A:$L,10,FALSE),0)</f>
        <v>0</v>
      </c>
      <c r="H1198" s="27">
        <f>IFERROR(VLOOKUP(A1198,[2]webService!$A:$I,4,FALSE),0)</f>
        <v>0</v>
      </c>
      <c r="I1198" s="20">
        <f>IFERROR(VLOOKUP(A1198,[2]webService!$A:$II,5,FALSE),0)</f>
        <v>0</v>
      </c>
      <c r="J1198" s="20">
        <f>IFERROR(VLOOKUP(A1198,[2]webService!$A:$I,6,FALSE),0)</f>
        <v>0</v>
      </c>
      <c r="K1198" s="20">
        <f>IFERROR(VLOOKUP(A1198,[2]webService!$A:$I,7,FALSE),0)</f>
        <v>0</v>
      </c>
      <c r="L1198" s="20">
        <f>IFERROR(VLOOKUP(A1198,[2]webService!$A:$I,8,FALSE),0)</f>
        <v>0</v>
      </c>
      <c r="M1198" s="28">
        <f>IFERROR(VLOOKUP(A1198,[2]webService!$A:$I,9,FALSE),0)</f>
        <v>0</v>
      </c>
      <c r="N1198" s="27">
        <f>IFERROR(VLOOKUP(A1198,[3]soaBnafar!$A:$G,2,FALSE),0)</f>
        <v>0</v>
      </c>
      <c r="O1198" s="20">
        <f>IFERROR(VLOOKUP(A1198,[3]soaBnafar!$A:$H,3,FALSE),0)</f>
        <v>0</v>
      </c>
      <c r="P1198" s="20">
        <f>IFERROR(VLOOKUP(A1198,[3]soaBnafar!$A:$G,4,FALSE),0)</f>
        <v>0</v>
      </c>
      <c r="Q1198" s="20">
        <f>IFERROR(VLOOKUP(A1198,[3]soaBnafar!$A:$G,5,FALSE),0)</f>
        <v>0</v>
      </c>
      <c r="R1198" s="20">
        <f>IFERROR(VLOOKUP(A1198,[3]soaBnafar!$A:$G,6,FALSE),0)</f>
        <v>0</v>
      </c>
      <c r="S1198" s="20">
        <f>IFERROR(VLOOKUP(A1198,[3]soaBnafar!$A:$G,7,FALSE),0)</f>
        <v>0</v>
      </c>
      <c r="T1198" s="32">
        <f t="shared" si="218"/>
        <v>1035</v>
      </c>
      <c r="U1198" s="21">
        <f t="shared" si="219"/>
        <v>401332</v>
      </c>
      <c r="V1198" s="21">
        <f t="shared" si="220"/>
        <v>3284</v>
      </c>
      <c r="W1198" s="21">
        <f t="shared" si="221"/>
        <v>215152</v>
      </c>
      <c r="X1198" s="21">
        <f t="shared" si="222"/>
        <v>0</v>
      </c>
      <c r="Y1198" s="33">
        <f t="shared" si="223"/>
        <v>0</v>
      </c>
      <c r="Z1198" s="4" t="str">
        <f t="shared" si="224"/>
        <v>Sim</v>
      </c>
      <c r="AA1198" s="4" t="str">
        <f t="shared" si="225"/>
        <v>Sim</v>
      </c>
      <c r="AB1198" s="4" t="str">
        <f t="shared" si="226"/>
        <v>Sim</v>
      </c>
      <c r="AC1198" s="4" t="str">
        <f t="shared" si="227"/>
        <v>Sim</v>
      </c>
      <c r="AD1198" s="4" t="str">
        <f t="shared" si="228"/>
        <v>Não</v>
      </c>
      <c r="AE1198" s="30" t="str">
        <f t="shared" si="229"/>
        <v>Não</v>
      </c>
    </row>
    <row r="1199" spans="1:31" x14ac:dyDescent="0.25">
      <c r="A1199" s="23">
        <v>261570</v>
      </c>
      <c r="B1199" s="27">
        <f>IFERROR(VLOOKUP(A1199,[1]Monitoramento_Base_somente_disp!$A:$L,5,FALSE),0)</f>
        <v>39494</v>
      </c>
      <c r="C1199" s="20">
        <f>IFERROR(VLOOKUP(A1199,[1]Monitoramento_Base_somente_disp!$A:$L,6,FALSE),0)</f>
        <v>15912467</v>
      </c>
      <c r="D1199" s="20">
        <f>IFERROR(VLOOKUP(A1199,[1]Monitoramento_Base_somente_disp!$A:$L,7,FALSE),0)</f>
        <v>46645</v>
      </c>
      <c r="E1199" s="20">
        <f>IFERROR(VLOOKUP(A1199,[1]Monitoramento_Base_somente_disp!$A:$L,8,FALSE),0)</f>
        <v>7302766</v>
      </c>
      <c r="F1199" s="20">
        <f>IFERROR(VLOOKUP(A1199,[1]Monitoramento_Base_somente_disp!$A:$L,9,FALSE),0)</f>
        <v>0</v>
      </c>
      <c r="G1199" s="28">
        <f>IFERROR(VLOOKUP(A1199,[1]Monitoramento_Base_somente_disp!$A:$L,10,FALSE),0)</f>
        <v>0</v>
      </c>
      <c r="H1199" s="27">
        <f>IFERROR(VLOOKUP(A1199,[2]webService!$A:$I,4,FALSE),0)</f>
        <v>0</v>
      </c>
      <c r="I1199" s="20">
        <f>IFERROR(VLOOKUP(A1199,[2]webService!$A:$II,5,FALSE),0)</f>
        <v>0</v>
      </c>
      <c r="J1199" s="20">
        <f>IFERROR(VLOOKUP(A1199,[2]webService!$A:$I,6,FALSE),0)</f>
        <v>0</v>
      </c>
      <c r="K1199" s="20">
        <f>IFERROR(VLOOKUP(A1199,[2]webService!$A:$I,7,FALSE),0)</f>
        <v>0</v>
      </c>
      <c r="L1199" s="20">
        <f>IFERROR(VLOOKUP(A1199,[2]webService!$A:$I,8,FALSE),0)</f>
        <v>0</v>
      </c>
      <c r="M1199" s="28">
        <f>IFERROR(VLOOKUP(A1199,[2]webService!$A:$I,9,FALSE),0)</f>
        <v>0</v>
      </c>
      <c r="N1199" s="27">
        <f>IFERROR(VLOOKUP(A1199,[3]soaBnafar!$A:$G,2,FALSE),0)</f>
        <v>0</v>
      </c>
      <c r="O1199" s="20">
        <f>IFERROR(VLOOKUP(A1199,[3]soaBnafar!$A:$H,3,FALSE),0)</f>
        <v>0</v>
      </c>
      <c r="P1199" s="20">
        <f>IFERROR(VLOOKUP(A1199,[3]soaBnafar!$A:$G,4,FALSE),0)</f>
        <v>0</v>
      </c>
      <c r="Q1199" s="20">
        <f>IFERROR(VLOOKUP(A1199,[3]soaBnafar!$A:$G,5,FALSE),0)</f>
        <v>0</v>
      </c>
      <c r="R1199" s="20">
        <f>IFERROR(VLOOKUP(A1199,[3]soaBnafar!$A:$G,6,FALSE),0)</f>
        <v>0</v>
      </c>
      <c r="S1199" s="20">
        <f>IFERROR(VLOOKUP(A1199,[3]soaBnafar!$A:$G,7,FALSE),0)</f>
        <v>0</v>
      </c>
      <c r="T1199" s="32">
        <f t="shared" si="218"/>
        <v>39494</v>
      </c>
      <c r="U1199" s="21">
        <f t="shared" si="219"/>
        <v>15912467</v>
      </c>
      <c r="V1199" s="21">
        <f t="shared" si="220"/>
        <v>46645</v>
      </c>
      <c r="W1199" s="21">
        <f t="shared" si="221"/>
        <v>7302766</v>
      </c>
      <c r="X1199" s="21">
        <f t="shared" si="222"/>
        <v>0</v>
      </c>
      <c r="Y1199" s="33">
        <f t="shared" si="223"/>
        <v>0</v>
      </c>
      <c r="Z1199" s="4" t="str">
        <f t="shared" si="224"/>
        <v>Sim</v>
      </c>
      <c r="AA1199" s="4" t="str">
        <f t="shared" si="225"/>
        <v>Sim</v>
      </c>
      <c r="AB1199" s="4" t="str">
        <f t="shared" si="226"/>
        <v>Sim</v>
      </c>
      <c r="AC1199" s="4" t="str">
        <f t="shared" si="227"/>
        <v>Sim</v>
      </c>
      <c r="AD1199" s="4" t="str">
        <f t="shared" si="228"/>
        <v>Não</v>
      </c>
      <c r="AE1199" s="30" t="str">
        <f t="shared" si="229"/>
        <v>Não</v>
      </c>
    </row>
    <row r="1200" spans="1:31" x14ac:dyDescent="0.25">
      <c r="A1200" s="23">
        <v>261580</v>
      </c>
      <c r="B1200" s="27">
        <f>IFERROR(VLOOKUP(A1200,[1]Monitoramento_Base_somente_disp!$A:$L,5,FALSE),0)</f>
        <v>51896</v>
      </c>
      <c r="C1200" s="20">
        <f>IFERROR(VLOOKUP(A1200,[1]Monitoramento_Base_somente_disp!$A:$L,6,FALSE),0)</f>
        <v>19042580</v>
      </c>
      <c r="D1200" s="20">
        <f>IFERROR(VLOOKUP(A1200,[1]Monitoramento_Base_somente_disp!$A:$L,7,FALSE),0)</f>
        <v>26848</v>
      </c>
      <c r="E1200" s="20">
        <f>IFERROR(VLOOKUP(A1200,[1]Monitoramento_Base_somente_disp!$A:$L,8,FALSE),0)</f>
        <v>9957405</v>
      </c>
      <c r="F1200" s="20">
        <f>IFERROR(VLOOKUP(A1200,[1]Monitoramento_Base_somente_disp!$A:$L,9,FALSE),0)</f>
        <v>0</v>
      </c>
      <c r="G1200" s="28">
        <f>IFERROR(VLOOKUP(A1200,[1]Monitoramento_Base_somente_disp!$A:$L,10,FALSE),0)</f>
        <v>0</v>
      </c>
      <c r="H1200" s="27">
        <f>IFERROR(VLOOKUP(A1200,[2]webService!$A:$I,4,FALSE),0)</f>
        <v>0</v>
      </c>
      <c r="I1200" s="20">
        <f>IFERROR(VLOOKUP(A1200,[2]webService!$A:$II,5,FALSE),0)</f>
        <v>0</v>
      </c>
      <c r="J1200" s="20">
        <f>IFERROR(VLOOKUP(A1200,[2]webService!$A:$I,6,FALSE),0)</f>
        <v>0</v>
      </c>
      <c r="K1200" s="20">
        <f>IFERROR(VLOOKUP(A1200,[2]webService!$A:$I,7,FALSE),0)</f>
        <v>0</v>
      </c>
      <c r="L1200" s="20">
        <f>IFERROR(VLOOKUP(A1200,[2]webService!$A:$I,8,FALSE),0)</f>
        <v>0</v>
      </c>
      <c r="M1200" s="28">
        <f>IFERROR(VLOOKUP(A1200,[2]webService!$A:$I,9,FALSE),0)</f>
        <v>0</v>
      </c>
      <c r="N1200" s="27">
        <f>IFERROR(VLOOKUP(A1200,[3]soaBnafar!$A:$G,2,FALSE),0)</f>
        <v>0</v>
      </c>
      <c r="O1200" s="20">
        <f>IFERROR(VLOOKUP(A1200,[3]soaBnafar!$A:$H,3,FALSE),0)</f>
        <v>0</v>
      </c>
      <c r="P1200" s="20">
        <f>IFERROR(VLOOKUP(A1200,[3]soaBnafar!$A:$G,4,FALSE),0)</f>
        <v>0</v>
      </c>
      <c r="Q1200" s="20">
        <f>IFERROR(VLOOKUP(A1200,[3]soaBnafar!$A:$G,5,FALSE),0)</f>
        <v>0</v>
      </c>
      <c r="R1200" s="20">
        <f>IFERROR(VLOOKUP(A1200,[3]soaBnafar!$A:$G,6,FALSE),0)</f>
        <v>0</v>
      </c>
      <c r="S1200" s="20">
        <f>IFERROR(VLOOKUP(A1200,[3]soaBnafar!$A:$G,7,FALSE),0)</f>
        <v>0</v>
      </c>
      <c r="T1200" s="32">
        <f t="shared" si="218"/>
        <v>51896</v>
      </c>
      <c r="U1200" s="21">
        <f t="shared" si="219"/>
        <v>19042580</v>
      </c>
      <c r="V1200" s="21">
        <f t="shared" si="220"/>
        <v>26848</v>
      </c>
      <c r="W1200" s="21">
        <f t="shared" si="221"/>
        <v>9957405</v>
      </c>
      <c r="X1200" s="21">
        <f t="shared" si="222"/>
        <v>0</v>
      </c>
      <c r="Y1200" s="33">
        <f t="shared" si="223"/>
        <v>0</v>
      </c>
      <c r="Z1200" s="4" t="str">
        <f t="shared" si="224"/>
        <v>Sim</v>
      </c>
      <c r="AA1200" s="4" t="str">
        <f t="shared" si="225"/>
        <v>Sim</v>
      </c>
      <c r="AB1200" s="4" t="str">
        <f t="shared" si="226"/>
        <v>Sim</v>
      </c>
      <c r="AC1200" s="4" t="str">
        <f t="shared" si="227"/>
        <v>Sim</v>
      </c>
      <c r="AD1200" s="4" t="str">
        <f t="shared" si="228"/>
        <v>Não</v>
      </c>
      <c r="AE1200" s="30" t="str">
        <f t="shared" si="229"/>
        <v>Não</v>
      </c>
    </row>
    <row r="1201" spans="1:31" x14ac:dyDescent="0.25">
      <c r="A1201" s="23">
        <v>261590</v>
      </c>
      <c r="B1201" s="27">
        <f>IFERROR(VLOOKUP(A1201,[1]Monitoramento_Base_somente_disp!$A:$L,5,FALSE),0)</f>
        <v>641</v>
      </c>
      <c r="C1201" s="20">
        <f>IFERROR(VLOOKUP(A1201,[1]Monitoramento_Base_somente_disp!$A:$L,6,FALSE),0)</f>
        <v>4377972</v>
      </c>
      <c r="D1201" s="20">
        <f>IFERROR(VLOOKUP(A1201,[1]Monitoramento_Base_somente_disp!$A:$L,7,FALSE),0)</f>
        <v>923</v>
      </c>
      <c r="E1201" s="20">
        <f>IFERROR(VLOOKUP(A1201,[1]Monitoramento_Base_somente_disp!$A:$L,8,FALSE),0)</f>
        <v>2391892</v>
      </c>
      <c r="F1201" s="20">
        <f>IFERROR(VLOOKUP(A1201,[1]Monitoramento_Base_somente_disp!$A:$L,9,FALSE),0)</f>
        <v>0</v>
      </c>
      <c r="G1201" s="28">
        <f>IFERROR(VLOOKUP(A1201,[1]Monitoramento_Base_somente_disp!$A:$L,10,FALSE),0)</f>
        <v>0</v>
      </c>
      <c r="H1201" s="27">
        <f>IFERROR(VLOOKUP(A1201,[2]webService!$A:$I,4,FALSE),0)</f>
        <v>0</v>
      </c>
      <c r="I1201" s="20">
        <f>IFERROR(VLOOKUP(A1201,[2]webService!$A:$II,5,FALSE),0)</f>
        <v>0</v>
      </c>
      <c r="J1201" s="20">
        <f>IFERROR(VLOOKUP(A1201,[2]webService!$A:$I,6,FALSE),0)</f>
        <v>0</v>
      </c>
      <c r="K1201" s="20">
        <f>IFERROR(VLOOKUP(A1201,[2]webService!$A:$I,7,FALSE),0)</f>
        <v>0</v>
      </c>
      <c r="L1201" s="20">
        <f>IFERROR(VLOOKUP(A1201,[2]webService!$A:$I,8,FALSE),0)</f>
        <v>0</v>
      </c>
      <c r="M1201" s="28">
        <f>IFERROR(VLOOKUP(A1201,[2]webService!$A:$I,9,FALSE),0)</f>
        <v>0</v>
      </c>
      <c r="N1201" s="27">
        <f>IFERROR(VLOOKUP(A1201,[3]soaBnafar!$A:$G,2,FALSE),0)</f>
        <v>0</v>
      </c>
      <c r="O1201" s="20">
        <f>IFERROR(VLOOKUP(A1201,[3]soaBnafar!$A:$H,3,FALSE),0)</f>
        <v>0</v>
      </c>
      <c r="P1201" s="20">
        <f>IFERROR(VLOOKUP(A1201,[3]soaBnafar!$A:$G,4,FALSE),0)</f>
        <v>0</v>
      </c>
      <c r="Q1201" s="20">
        <f>IFERROR(VLOOKUP(A1201,[3]soaBnafar!$A:$G,5,FALSE),0)</f>
        <v>0</v>
      </c>
      <c r="R1201" s="20">
        <f>IFERROR(VLOOKUP(A1201,[3]soaBnafar!$A:$G,6,FALSE),0)</f>
        <v>0</v>
      </c>
      <c r="S1201" s="20">
        <f>IFERROR(VLOOKUP(A1201,[3]soaBnafar!$A:$G,7,FALSE),0)</f>
        <v>0</v>
      </c>
      <c r="T1201" s="32">
        <f t="shared" si="218"/>
        <v>641</v>
      </c>
      <c r="U1201" s="21">
        <f t="shared" si="219"/>
        <v>4377972</v>
      </c>
      <c r="V1201" s="21">
        <f t="shared" si="220"/>
        <v>923</v>
      </c>
      <c r="W1201" s="21">
        <f t="shared" si="221"/>
        <v>2391892</v>
      </c>
      <c r="X1201" s="21">
        <f t="shared" si="222"/>
        <v>0</v>
      </c>
      <c r="Y1201" s="33">
        <f t="shared" si="223"/>
        <v>0</v>
      </c>
      <c r="Z1201" s="4" t="str">
        <f t="shared" si="224"/>
        <v>Sim</v>
      </c>
      <c r="AA1201" s="4" t="str">
        <f t="shared" si="225"/>
        <v>Sim</v>
      </c>
      <c r="AB1201" s="4" t="str">
        <f t="shared" si="226"/>
        <v>Sim</v>
      </c>
      <c r="AC1201" s="4" t="str">
        <f t="shared" si="227"/>
        <v>Sim</v>
      </c>
      <c r="AD1201" s="4" t="str">
        <f t="shared" si="228"/>
        <v>Não</v>
      </c>
      <c r="AE1201" s="30" t="str">
        <f t="shared" si="229"/>
        <v>Não</v>
      </c>
    </row>
    <row r="1202" spans="1:31" x14ac:dyDescent="0.25">
      <c r="A1202" s="23">
        <v>261610</v>
      </c>
      <c r="B1202" s="27">
        <f>IFERROR(VLOOKUP(A1202,[1]Monitoramento_Base_somente_disp!$A:$L,5,FALSE),0)</f>
        <v>11704</v>
      </c>
      <c r="C1202" s="20">
        <f>IFERROR(VLOOKUP(A1202,[1]Monitoramento_Base_somente_disp!$A:$L,6,FALSE),0)</f>
        <v>17233068</v>
      </c>
      <c r="D1202" s="20">
        <f>IFERROR(VLOOKUP(A1202,[1]Monitoramento_Base_somente_disp!$A:$L,7,FALSE),0)</f>
        <v>4573</v>
      </c>
      <c r="E1202" s="20">
        <f>IFERROR(VLOOKUP(A1202,[1]Monitoramento_Base_somente_disp!$A:$L,8,FALSE),0)</f>
        <v>8880857</v>
      </c>
      <c r="F1202" s="20">
        <f>IFERROR(VLOOKUP(A1202,[1]Monitoramento_Base_somente_disp!$A:$L,9,FALSE),0)</f>
        <v>0</v>
      </c>
      <c r="G1202" s="28">
        <f>IFERROR(VLOOKUP(A1202,[1]Monitoramento_Base_somente_disp!$A:$L,10,FALSE),0)</f>
        <v>0</v>
      </c>
      <c r="H1202" s="27">
        <f>IFERROR(VLOOKUP(A1202,[2]webService!$A:$I,4,FALSE),0)</f>
        <v>0</v>
      </c>
      <c r="I1202" s="20">
        <f>IFERROR(VLOOKUP(A1202,[2]webService!$A:$II,5,FALSE),0)</f>
        <v>0</v>
      </c>
      <c r="J1202" s="20">
        <f>IFERROR(VLOOKUP(A1202,[2]webService!$A:$I,6,FALSE),0)</f>
        <v>0</v>
      </c>
      <c r="K1202" s="20">
        <f>IFERROR(VLOOKUP(A1202,[2]webService!$A:$I,7,FALSE),0)</f>
        <v>0</v>
      </c>
      <c r="L1202" s="20">
        <f>IFERROR(VLOOKUP(A1202,[2]webService!$A:$I,8,FALSE),0)</f>
        <v>0</v>
      </c>
      <c r="M1202" s="28">
        <f>IFERROR(VLOOKUP(A1202,[2]webService!$A:$I,9,FALSE),0)</f>
        <v>0</v>
      </c>
      <c r="N1202" s="27">
        <f>IFERROR(VLOOKUP(A1202,[3]soaBnafar!$A:$G,2,FALSE),0)</f>
        <v>0</v>
      </c>
      <c r="O1202" s="20">
        <f>IFERROR(VLOOKUP(A1202,[3]soaBnafar!$A:$H,3,FALSE),0)</f>
        <v>0</v>
      </c>
      <c r="P1202" s="20">
        <f>IFERROR(VLOOKUP(A1202,[3]soaBnafar!$A:$G,4,FALSE),0)</f>
        <v>0</v>
      </c>
      <c r="Q1202" s="20">
        <f>IFERROR(VLOOKUP(A1202,[3]soaBnafar!$A:$G,5,FALSE),0)</f>
        <v>0</v>
      </c>
      <c r="R1202" s="20">
        <f>IFERROR(VLOOKUP(A1202,[3]soaBnafar!$A:$G,6,FALSE),0)</f>
        <v>0</v>
      </c>
      <c r="S1202" s="20">
        <f>IFERROR(VLOOKUP(A1202,[3]soaBnafar!$A:$G,7,FALSE),0)</f>
        <v>0</v>
      </c>
      <c r="T1202" s="32">
        <f t="shared" si="218"/>
        <v>11704</v>
      </c>
      <c r="U1202" s="21">
        <f t="shared" si="219"/>
        <v>17233068</v>
      </c>
      <c r="V1202" s="21">
        <f t="shared" si="220"/>
        <v>4573</v>
      </c>
      <c r="W1202" s="21">
        <f t="shared" si="221"/>
        <v>8880857</v>
      </c>
      <c r="X1202" s="21">
        <f t="shared" si="222"/>
        <v>0</v>
      </c>
      <c r="Y1202" s="33">
        <f t="shared" si="223"/>
        <v>0</v>
      </c>
      <c r="Z1202" s="4" t="str">
        <f t="shared" si="224"/>
        <v>Sim</v>
      </c>
      <c r="AA1202" s="4" t="str">
        <f t="shared" si="225"/>
        <v>Sim</v>
      </c>
      <c r="AB1202" s="4" t="str">
        <f t="shared" si="226"/>
        <v>Sim</v>
      </c>
      <c r="AC1202" s="4" t="str">
        <f t="shared" si="227"/>
        <v>Sim</v>
      </c>
      <c r="AD1202" s="4" t="str">
        <f t="shared" si="228"/>
        <v>Não</v>
      </c>
      <c r="AE1202" s="30" t="str">
        <f t="shared" si="229"/>
        <v>Não</v>
      </c>
    </row>
    <row r="1203" spans="1:31" x14ac:dyDescent="0.25">
      <c r="A1203" s="23">
        <v>261618</v>
      </c>
      <c r="B1203" s="27">
        <f>IFERROR(VLOOKUP(A1203,[1]Monitoramento_Base_somente_disp!$A:$L,5,FALSE),0)</f>
        <v>35352</v>
      </c>
      <c r="C1203" s="20">
        <f>IFERROR(VLOOKUP(A1203,[1]Monitoramento_Base_somente_disp!$A:$L,6,FALSE),0)</f>
        <v>12109120</v>
      </c>
      <c r="D1203" s="20">
        <f>IFERROR(VLOOKUP(A1203,[1]Monitoramento_Base_somente_disp!$A:$L,7,FALSE),0)</f>
        <v>25883</v>
      </c>
      <c r="E1203" s="20">
        <f>IFERROR(VLOOKUP(A1203,[1]Monitoramento_Base_somente_disp!$A:$L,8,FALSE),0)</f>
        <v>6043020</v>
      </c>
      <c r="F1203" s="20">
        <f>IFERROR(VLOOKUP(A1203,[1]Monitoramento_Base_somente_disp!$A:$L,9,FALSE),0)</f>
        <v>0</v>
      </c>
      <c r="G1203" s="28">
        <f>IFERROR(VLOOKUP(A1203,[1]Monitoramento_Base_somente_disp!$A:$L,10,FALSE),0)</f>
        <v>0</v>
      </c>
      <c r="H1203" s="27">
        <f>IFERROR(VLOOKUP(A1203,[2]webService!$A:$I,4,FALSE),0)</f>
        <v>0</v>
      </c>
      <c r="I1203" s="20">
        <f>IFERROR(VLOOKUP(A1203,[2]webService!$A:$II,5,FALSE),0)</f>
        <v>0</v>
      </c>
      <c r="J1203" s="20">
        <f>IFERROR(VLOOKUP(A1203,[2]webService!$A:$I,6,FALSE),0)</f>
        <v>0</v>
      </c>
      <c r="K1203" s="20">
        <f>IFERROR(VLOOKUP(A1203,[2]webService!$A:$I,7,FALSE),0)</f>
        <v>0</v>
      </c>
      <c r="L1203" s="20">
        <f>IFERROR(VLOOKUP(A1203,[2]webService!$A:$I,8,FALSE),0)</f>
        <v>0</v>
      </c>
      <c r="M1203" s="28">
        <f>IFERROR(VLOOKUP(A1203,[2]webService!$A:$I,9,FALSE),0)</f>
        <v>0</v>
      </c>
      <c r="N1203" s="27">
        <f>IFERROR(VLOOKUP(A1203,[3]soaBnafar!$A:$G,2,FALSE),0)</f>
        <v>0</v>
      </c>
      <c r="O1203" s="20">
        <f>IFERROR(VLOOKUP(A1203,[3]soaBnafar!$A:$H,3,FALSE),0)</f>
        <v>0</v>
      </c>
      <c r="P1203" s="20">
        <f>IFERROR(VLOOKUP(A1203,[3]soaBnafar!$A:$G,4,FALSE),0)</f>
        <v>0</v>
      </c>
      <c r="Q1203" s="20">
        <f>IFERROR(VLOOKUP(A1203,[3]soaBnafar!$A:$G,5,FALSE),0)</f>
        <v>0</v>
      </c>
      <c r="R1203" s="20">
        <f>IFERROR(VLOOKUP(A1203,[3]soaBnafar!$A:$G,6,FALSE),0)</f>
        <v>0</v>
      </c>
      <c r="S1203" s="20">
        <f>IFERROR(VLOOKUP(A1203,[3]soaBnafar!$A:$G,7,FALSE),0)</f>
        <v>0</v>
      </c>
      <c r="T1203" s="32">
        <f t="shared" si="218"/>
        <v>35352</v>
      </c>
      <c r="U1203" s="21">
        <f t="shared" si="219"/>
        <v>12109120</v>
      </c>
      <c r="V1203" s="21">
        <f t="shared" si="220"/>
        <v>25883</v>
      </c>
      <c r="W1203" s="21">
        <f t="shared" si="221"/>
        <v>6043020</v>
      </c>
      <c r="X1203" s="21">
        <f t="shared" si="222"/>
        <v>0</v>
      </c>
      <c r="Y1203" s="33">
        <f t="shared" si="223"/>
        <v>0</v>
      </c>
      <c r="Z1203" s="4" t="str">
        <f t="shared" si="224"/>
        <v>Sim</v>
      </c>
      <c r="AA1203" s="4" t="str">
        <f t="shared" si="225"/>
        <v>Sim</v>
      </c>
      <c r="AB1203" s="4" t="str">
        <f t="shared" si="226"/>
        <v>Sim</v>
      </c>
      <c r="AC1203" s="4" t="str">
        <f t="shared" si="227"/>
        <v>Sim</v>
      </c>
      <c r="AD1203" s="4" t="str">
        <f t="shared" si="228"/>
        <v>Não</v>
      </c>
      <c r="AE1203" s="30" t="str">
        <f t="shared" si="229"/>
        <v>Não</v>
      </c>
    </row>
    <row r="1204" spans="1:31" x14ac:dyDescent="0.25">
      <c r="A1204" s="23">
        <v>261620</v>
      </c>
      <c r="B1204" s="27">
        <f>IFERROR(VLOOKUP(A1204,[1]Monitoramento_Base_somente_disp!$A:$L,5,FALSE),0)</f>
        <v>16744</v>
      </c>
      <c r="C1204" s="20">
        <f>IFERROR(VLOOKUP(A1204,[1]Monitoramento_Base_somente_disp!$A:$L,6,FALSE),0)</f>
        <v>21862893</v>
      </c>
      <c r="D1204" s="20">
        <f>IFERROR(VLOOKUP(A1204,[1]Monitoramento_Base_somente_disp!$A:$L,7,FALSE),0)</f>
        <v>3489</v>
      </c>
      <c r="E1204" s="20">
        <f>IFERROR(VLOOKUP(A1204,[1]Monitoramento_Base_somente_disp!$A:$L,8,FALSE),0)</f>
        <v>10856954</v>
      </c>
      <c r="F1204" s="20">
        <f>IFERROR(VLOOKUP(A1204,[1]Monitoramento_Base_somente_disp!$A:$L,9,FALSE),0)</f>
        <v>0</v>
      </c>
      <c r="G1204" s="28">
        <f>IFERROR(VLOOKUP(A1204,[1]Monitoramento_Base_somente_disp!$A:$L,10,FALSE),0)</f>
        <v>0</v>
      </c>
      <c r="H1204" s="27">
        <f>IFERROR(VLOOKUP(A1204,[2]webService!$A:$I,4,FALSE),0)</f>
        <v>0</v>
      </c>
      <c r="I1204" s="20">
        <f>IFERROR(VLOOKUP(A1204,[2]webService!$A:$II,5,FALSE),0)</f>
        <v>0</v>
      </c>
      <c r="J1204" s="20">
        <f>IFERROR(VLOOKUP(A1204,[2]webService!$A:$I,6,FALSE),0)</f>
        <v>0</v>
      </c>
      <c r="K1204" s="20">
        <f>IFERROR(VLOOKUP(A1204,[2]webService!$A:$I,7,FALSE),0)</f>
        <v>0</v>
      </c>
      <c r="L1204" s="20">
        <f>IFERROR(VLOOKUP(A1204,[2]webService!$A:$I,8,FALSE),0)</f>
        <v>0</v>
      </c>
      <c r="M1204" s="28">
        <f>IFERROR(VLOOKUP(A1204,[2]webService!$A:$I,9,FALSE),0)</f>
        <v>0</v>
      </c>
      <c r="N1204" s="27">
        <f>IFERROR(VLOOKUP(A1204,[3]soaBnafar!$A:$G,2,FALSE),0)</f>
        <v>0</v>
      </c>
      <c r="O1204" s="20">
        <f>IFERROR(VLOOKUP(A1204,[3]soaBnafar!$A:$H,3,FALSE),0)</f>
        <v>0</v>
      </c>
      <c r="P1204" s="20">
        <f>IFERROR(VLOOKUP(A1204,[3]soaBnafar!$A:$G,4,FALSE),0)</f>
        <v>0</v>
      </c>
      <c r="Q1204" s="20">
        <f>IFERROR(VLOOKUP(A1204,[3]soaBnafar!$A:$G,5,FALSE),0)</f>
        <v>0</v>
      </c>
      <c r="R1204" s="20">
        <f>IFERROR(VLOOKUP(A1204,[3]soaBnafar!$A:$G,6,FALSE),0)</f>
        <v>0</v>
      </c>
      <c r="S1204" s="20">
        <f>IFERROR(VLOOKUP(A1204,[3]soaBnafar!$A:$G,7,FALSE),0)</f>
        <v>0</v>
      </c>
      <c r="T1204" s="32">
        <f t="shared" si="218"/>
        <v>16744</v>
      </c>
      <c r="U1204" s="21">
        <f t="shared" si="219"/>
        <v>21862893</v>
      </c>
      <c r="V1204" s="21">
        <f t="shared" si="220"/>
        <v>3489</v>
      </c>
      <c r="W1204" s="21">
        <f t="shared" si="221"/>
        <v>10856954</v>
      </c>
      <c r="X1204" s="21">
        <f t="shared" si="222"/>
        <v>0</v>
      </c>
      <c r="Y1204" s="33">
        <f t="shared" si="223"/>
        <v>0</v>
      </c>
      <c r="Z1204" s="4" t="str">
        <f t="shared" si="224"/>
        <v>Sim</v>
      </c>
      <c r="AA1204" s="4" t="str">
        <f t="shared" si="225"/>
        <v>Sim</v>
      </c>
      <c r="AB1204" s="4" t="str">
        <f t="shared" si="226"/>
        <v>Sim</v>
      </c>
      <c r="AC1204" s="4" t="str">
        <f t="shared" si="227"/>
        <v>Sim</v>
      </c>
      <c r="AD1204" s="4" t="str">
        <f t="shared" si="228"/>
        <v>Não</v>
      </c>
      <c r="AE1204" s="30" t="str">
        <f t="shared" si="229"/>
        <v>Não</v>
      </c>
    </row>
    <row r="1205" spans="1:31" x14ac:dyDescent="0.25">
      <c r="A1205" s="23">
        <v>261640</v>
      </c>
      <c r="B1205" s="27">
        <f>IFERROR(VLOOKUP(A1205,[1]Monitoramento_Base_somente_disp!$A:$L,5,FALSE),0)</f>
        <v>0</v>
      </c>
      <c r="C1205" s="20">
        <f>IFERROR(VLOOKUP(A1205,[1]Monitoramento_Base_somente_disp!$A:$L,6,FALSE),0)</f>
        <v>328477627</v>
      </c>
      <c r="D1205" s="20">
        <f>IFERROR(VLOOKUP(A1205,[1]Monitoramento_Base_somente_disp!$A:$L,7,FALSE),0)</f>
        <v>0</v>
      </c>
      <c r="E1205" s="20">
        <f>IFERROR(VLOOKUP(A1205,[1]Monitoramento_Base_somente_disp!$A:$L,8,FALSE),0)</f>
        <v>130534717</v>
      </c>
      <c r="F1205" s="20">
        <f>IFERROR(VLOOKUP(A1205,[1]Monitoramento_Base_somente_disp!$A:$L,9,FALSE),0)</f>
        <v>0</v>
      </c>
      <c r="G1205" s="28">
        <f>IFERROR(VLOOKUP(A1205,[1]Monitoramento_Base_somente_disp!$A:$L,10,FALSE),0)</f>
        <v>0</v>
      </c>
      <c r="H1205" s="27">
        <f>IFERROR(VLOOKUP(A1205,[2]webService!$A:$I,4,FALSE),0)</f>
        <v>0</v>
      </c>
      <c r="I1205" s="20">
        <f>IFERROR(VLOOKUP(A1205,[2]webService!$A:$II,5,FALSE),0)</f>
        <v>0</v>
      </c>
      <c r="J1205" s="20">
        <f>IFERROR(VLOOKUP(A1205,[2]webService!$A:$I,6,FALSE),0)</f>
        <v>0</v>
      </c>
      <c r="K1205" s="20">
        <f>IFERROR(VLOOKUP(A1205,[2]webService!$A:$I,7,FALSE),0)</f>
        <v>0</v>
      </c>
      <c r="L1205" s="20">
        <f>IFERROR(VLOOKUP(A1205,[2]webService!$A:$I,8,FALSE),0)</f>
        <v>0</v>
      </c>
      <c r="M1205" s="28">
        <f>IFERROR(VLOOKUP(A1205,[2]webService!$A:$I,9,FALSE),0)</f>
        <v>0</v>
      </c>
      <c r="N1205" s="27">
        <f>IFERROR(VLOOKUP(A1205,[3]soaBnafar!$A:$G,2,FALSE),0)</f>
        <v>0</v>
      </c>
      <c r="O1205" s="20">
        <f>IFERROR(VLOOKUP(A1205,[3]soaBnafar!$A:$H,3,FALSE),0)</f>
        <v>0</v>
      </c>
      <c r="P1205" s="20">
        <f>IFERROR(VLOOKUP(A1205,[3]soaBnafar!$A:$G,4,FALSE),0)</f>
        <v>0</v>
      </c>
      <c r="Q1205" s="20">
        <f>IFERROR(VLOOKUP(A1205,[3]soaBnafar!$A:$G,5,FALSE),0)</f>
        <v>0</v>
      </c>
      <c r="R1205" s="20">
        <f>IFERROR(VLOOKUP(A1205,[3]soaBnafar!$A:$G,6,FALSE),0)</f>
        <v>0</v>
      </c>
      <c r="S1205" s="20">
        <f>IFERROR(VLOOKUP(A1205,[3]soaBnafar!$A:$G,7,FALSE),0)</f>
        <v>0</v>
      </c>
      <c r="T1205" s="32">
        <f t="shared" si="218"/>
        <v>0</v>
      </c>
      <c r="U1205" s="21">
        <f t="shared" si="219"/>
        <v>328477627</v>
      </c>
      <c r="V1205" s="21">
        <f t="shared" si="220"/>
        <v>0</v>
      </c>
      <c r="W1205" s="21">
        <f t="shared" si="221"/>
        <v>130534717</v>
      </c>
      <c r="X1205" s="21">
        <f t="shared" si="222"/>
        <v>0</v>
      </c>
      <c r="Y1205" s="33">
        <f t="shared" si="223"/>
        <v>0</v>
      </c>
      <c r="Z1205" s="4" t="str">
        <f t="shared" si="224"/>
        <v>Não</v>
      </c>
      <c r="AA1205" s="4" t="str">
        <f t="shared" si="225"/>
        <v>Sim</v>
      </c>
      <c r="AB1205" s="4" t="str">
        <f t="shared" si="226"/>
        <v>Não</v>
      </c>
      <c r="AC1205" s="4" t="str">
        <f t="shared" si="227"/>
        <v>Sim</v>
      </c>
      <c r="AD1205" s="4" t="str">
        <f t="shared" si="228"/>
        <v>Não</v>
      </c>
      <c r="AE1205" s="30" t="str">
        <f t="shared" si="229"/>
        <v>Não</v>
      </c>
    </row>
    <row r="1206" spans="1:31" x14ac:dyDescent="0.25">
      <c r="A1206" s="23">
        <v>261650</v>
      </c>
      <c r="B1206" s="27">
        <f>IFERROR(VLOOKUP(A1206,[1]Monitoramento_Base_somente_disp!$A:$L,5,FALSE),0)</f>
        <v>10805</v>
      </c>
      <c r="C1206" s="20">
        <f>IFERROR(VLOOKUP(A1206,[1]Monitoramento_Base_somente_disp!$A:$L,6,FALSE),0)</f>
        <v>41929482</v>
      </c>
      <c r="D1206" s="20">
        <f>IFERROR(VLOOKUP(A1206,[1]Monitoramento_Base_somente_disp!$A:$L,7,FALSE),0)</f>
        <v>2687</v>
      </c>
      <c r="E1206" s="20">
        <f>IFERROR(VLOOKUP(A1206,[1]Monitoramento_Base_somente_disp!$A:$L,8,FALSE),0)</f>
        <v>20938383</v>
      </c>
      <c r="F1206" s="20">
        <f>IFERROR(VLOOKUP(A1206,[1]Monitoramento_Base_somente_disp!$A:$L,9,FALSE),0)</f>
        <v>0</v>
      </c>
      <c r="G1206" s="28">
        <f>IFERROR(VLOOKUP(A1206,[1]Monitoramento_Base_somente_disp!$A:$L,10,FALSE),0)</f>
        <v>0</v>
      </c>
      <c r="H1206" s="27">
        <f>IFERROR(VLOOKUP(A1206,[2]webService!$A:$I,4,FALSE),0)</f>
        <v>0</v>
      </c>
      <c r="I1206" s="20">
        <f>IFERROR(VLOOKUP(A1206,[2]webService!$A:$II,5,FALSE),0)</f>
        <v>0</v>
      </c>
      <c r="J1206" s="20">
        <f>IFERROR(VLOOKUP(A1206,[2]webService!$A:$I,6,FALSE),0)</f>
        <v>0</v>
      </c>
      <c r="K1206" s="20">
        <f>IFERROR(VLOOKUP(A1206,[2]webService!$A:$I,7,FALSE),0)</f>
        <v>0</v>
      </c>
      <c r="L1206" s="20">
        <f>IFERROR(VLOOKUP(A1206,[2]webService!$A:$I,8,FALSE),0)</f>
        <v>0</v>
      </c>
      <c r="M1206" s="28">
        <f>IFERROR(VLOOKUP(A1206,[2]webService!$A:$I,9,FALSE),0)</f>
        <v>0</v>
      </c>
      <c r="N1206" s="27">
        <f>IFERROR(VLOOKUP(A1206,[3]soaBnafar!$A:$G,2,FALSE),0)</f>
        <v>0</v>
      </c>
      <c r="O1206" s="20">
        <f>IFERROR(VLOOKUP(A1206,[3]soaBnafar!$A:$H,3,FALSE),0)</f>
        <v>0</v>
      </c>
      <c r="P1206" s="20">
        <f>IFERROR(VLOOKUP(A1206,[3]soaBnafar!$A:$G,4,FALSE),0)</f>
        <v>0</v>
      </c>
      <c r="Q1206" s="20">
        <f>IFERROR(VLOOKUP(A1206,[3]soaBnafar!$A:$G,5,FALSE),0)</f>
        <v>0</v>
      </c>
      <c r="R1206" s="20">
        <f>IFERROR(VLOOKUP(A1206,[3]soaBnafar!$A:$G,6,FALSE),0)</f>
        <v>0</v>
      </c>
      <c r="S1206" s="20">
        <f>IFERROR(VLOOKUP(A1206,[3]soaBnafar!$A:$G,7,FALSE),0)</f>
        <v>0</v>
      </c>
      <c r="T1206" s="32">
        <f t="shared" si="218"/>
        <v>10805</v>
      </c>
      <c r="U1206" s="21">
        <f t="shared" si="219"/>
        <v>41929482</v>
      </c>
      <c r="V1206" s="21">
        <f t="shared" si="220"/>
        <v>2687</v>
      </c>
      <c r="W1206" s="21">
        <f t="shared" si="221"/>
        <v>20938383</v>
      </c>
      <c r="X1206" s="21">
        <f t="shared" si="222"/>
        <v>0</v>
      </c>
      <c r="Y1206" s="33">
        <f t="shared" si="223"/>
        <v>0</v>
      </c>
      <c r="Z1206" s="4" t="str">
        <f t="shared" si="224"/>
        <v>Sim</v>
      </c>
      <c r="AA1206" s="4" t="str">
        <f t="shared" si="225"/>
        <v>Sim</v>
      </c>
      <c r="AB1206" s="4" t="str">
        <f t="shared" si="226"/>
        <v>Sim</v>
      </c>
      <c r="AC1206" s="4" t="str">
        <f t="shared" si="227"/>
        <v>Sim</v>
      </c>
      <c r="AD1206" s="4" t="str">
        <f t="shared" si="228"/>
        <v>Não</v>
      </c>
      <c r="AE1206" s="30" t="str">
        <f t="shared" si="229"/>
        <v>Não</v>
      </c>
    </row>
    <row r="1207" spans="1:31" x14ac:dyDescent="0.25">
      <c r="A1207" s="23">
        <v>270010</v>
      </c>
      <c r="B1207" s="27">
        <f>IFERROR(VLOOKUP(A1207,[1]Monitoramento_Base_somente_disp!$A:$L,5,FALSE),0)</f>
        <v>4363</v>
      </c>
      <c r="C1207" s="20">
        <f>IFERROR(VLOOKUP(A1207,[1]Monitoramento_Base_somente_disp!$A:$L,6,FALSE),0)</f>
        <v>8253191</v>
      </c>
      <c r="D1207" s="20">
        <f>IFERROR(VLOOKUP(A1207,[1]Monitoramento_Base_somente_disp!$A:$L,7,FALSE),0)</f>
        <v>504</v>
      </c>
      <c r="E1207" s="20">
        <f>IFERROR(VLOOKUP(A1207,[1]Monitoramento_Base_somente_disp!$A:$L,8,FALSE),0)</f>
        <v>3598438</v>
      </c>
      <c r="F1207" s="20">
        <f>IFERROR(VLOOKUP(A1207,[1]Monitoramento_Base_somente_disp!$A:$L,9,FALSE),0)</f>
        <v>0</v>
      </c>
      <c r="G1207" s="28">
        <f>IFERROR(VLOOKUP(A1207,[1]Monitoramento_Base_somente_disp!$A:$L,10,FALSE),0)</f>
        <v>0</v>
      </c>
      <c r="H1207" s="27">
        <f>IFERROR(VLOOKUP(A1207,[2]webService!$A:$I,4,FALSE),0)</f>
        <v>0</v>
      </c>
      <c r="I1207" s="20">
        <f>IFERROR(VLOOKUP(A1207,[2]webService!$A:$II,5,FALSE),0)</f>
        <v>0</v>
      </c>
      <c r="J1207" s="20">
        <f>IFERROR(VLOOKUP(A1207,[2]webService!$A:$I,6,FALSE),0)</f>
        <v>0</v>
      </c>
      <c r="K1207" s="20">
        <f>IFERROR(VLOOKUP(A1207,[2]webService!$A:$I,7,FALSE),0)</f>
        <v>0</v>
      </c>
      <c r="L1207" s="20">
        <f>IFERROR(VLOOKUP(A1207,[2]webService!$A:$I,8,FALSE),0)</f>
        <v>0</v>
      </c>
      <c r="M1207" s="28">
        <f>IFERROR(VLOOKUP(A1207,[2]webService!$A:$I,9,FALSE),0)</f>
        <v>0</v>
      </c>
      <c r="N1207" s="27">
        <f>IFERROR(VLOOKUP(A1207,[3]soaBnafar!$A:$G,2,FALSE),0)</f>
        <v>0</v>
      </c>
      <c r="O1207" s="20">
        <f>IFERROR(VLOOKUP(A1207,[3]soaBnafar!$A:$H,3,FALSE),0)</f>
        <v>0</v>
      </c>
      <c r="P1207" s="20">
        <f>IFERROR(VLOOKUP(A1207,[3]soaBnafar!$A:$G,4,FALSE),0)</f>
        <v>0</v>
      </c>
      <c r="Q1207" s="20">
        <f>IFERROR(VLOOKUP(A1207,[3]soaBnafar!$A:$G,5,FALSE),0)</f>
        <v>0</v>
      </c>
      <c r="R1207" s="20">
        <f>IFERROR(VLOOKUP(A1207,[3]soaBnafar!$A:$G,6,FALSE),0)</f>
        <v>0</v>
      </c>
      <c r="S1207" s="20">
        <f>IFERROR(VLOOKUP(A1207,[3]soaBnafar!$A:$G,7,FALSE),0)</f>
        <v>0</v>
      </c>
      <c r="T1207" s="32">
        <f t="shared" si="218"/>
        <v>4363</v>
      </c>
      <c r="U1207" s="21">
        <f t="shared" si="219"/>
        <v>8253191</v>
      </c>
      <c r="V1207" s="21">
        <f t="shared" si="220"/>
        <v>504</v>
      </c>
      <c r="W1207" s="21">
        <f t="shared" si="221"/>
        <v>3598438</v>
      </c>
      <c r="X1207" s="21">
        <f t="shared" si="222"/>
        <v>0</v>
      </c>
      <c r="Y1207" s="33">
        <f t="shared" si="223"/>
        <v>0</v>
      </c>
      <c r="Z1207" s="4" t="str">
        <f t="shared" si="224"/>
        <v>Sim</v>
      </c>
      <c r="AA1207" s="4" t="str">
        <f t="shared" si="225"/>
        <v>Sim</v>
      </c>
      <c r="AB1207" s="4" t="str">
        <f t="shared" si="226"/>
        <v>Sim</v>
      </c>
      <c r="AC1207" s="4" t="str">
        <f t="shared" si="227"/>
        <v>Sim</v>
      </c>
      <c r="AD1207" s="4" t="str">
        <f t="shared" si="228"/>
        <v>Não</v>
      </c>
      <c r="AE1207" s="30" t="str">
        <f t="shared" si="229"/>
        <v>Não</v>
      </c>
    </row>
    <row r="1208" spans="1:31" x14ac:dyDescent="0.25">
      <c r="A1208" s="23">
        <v>270020</v>
      </c>
      <c r="B1208" s="27">
        <f>IFERROR(VLOOKUP(A1208,[1]Monitoramento_Base_somente_disp!$A:$L,5,FALSE),0)</f>
        <v>0</v>
      </c>
      <c r="C1208" s="20">
        <f>IFERROR(VLOOKUP(A1208,[1]Monitoramento_Base_somente_disp!$A:$L,6,FALSE),0)</f>
        <v>116088</v>
      </c>
      <c r="D1208" s="20">
        <f>IFERROR(VLOOKUP(A1208,[1]Monitoramento_Base_somente_disp!$A:$L,7,FALSE),0)</f>
        <v>0</v>
      </c>
      <c r="E1208" s="20">
        <f>IFERROR(VLOOKUP(A1208,[1]Monitoramento_Base_somente_disp!$A:$L,8,FALSE),0)</f>
        <v>58044</v>
      </c>
      <c r="F1208" s="20">
        <f>IFERROR(VLOOKUP(A1208,[1]Monitoramento_Base_somente_disp!$A:$L,9,FALSE),0)</f>
        <v>0</v>
      </c>
      <c r="G1208" s="28">
        <f>IFERROR(VLOOKUP(A1208,[1]Monitoramento_Base_somente_disp!$A:$L,10,FALSE),0)</f>
        <v>0</v>
      </c>
      <c r="H1208" s="27">
        <f>IFERROR(VLOOKUP(A1208,[2]webService!$A:$I,4,FALSE),0)</f>
        <v>0</v>
      </c>
      <c r="I1208" s="20">
        <f>IFERROR(VLOOKUP(A1208,[2]webService!$A:$II,5,FALSE),0)</f>
        <v>0</v>
      </c>
      <c r="J1208" s="20">
        <f>IFERROR(VLOOKUP(A1208,[2]webService!$A:$I,6,FALSE),0)</f>
        <v>0</v>
      </c>
      <c r="K1208" s="20">
        <f>IFERROR(VLOOKUP(A1208,[2]webService!$A:$I,7,FALSE),0)</f>
        <v>0</v>
      </c>
      <c r="L1208" s="20">
        <f>IFERROR(VLOOKUP(A1208,[2]webService!$A:$I,8,FALSE),0)</f>
        <v>0</v>
      </c>
      <c r="M1208" s="28">
        <f>IFERROR(VLOOKUP(A1208,[2]webService!$A:$I,9,FALSE),0)</f>
        <v>0</v>
      </c>
      <c r="N1208" s="27">
        <f>IFERROR(VLOOKUP(A1208,[3]soaBnafar!$A:$G,2,FALSE),0)</f>
        <v>0</v>
      </c>
      <c r="O1208" s="20">
        <f>IFERROR(VLOOKUP(A1208,[3]soaBnafar!$A:$H,3,FALSE),0)</f>
        <v>0</v>
      </c>
      <c r="P1208" s="20">
        <f>IFERROR(VLOOKUP(A1208,[3]soaBnafar!$A:$G,4,FALSE),0)</f>
        <v>0</v>
      </c>
      <c r="Q1208" s="20">
        <f>IFERROR(VLOOKUP(A1208,[3]soaBnafar!$A:$G,5,FALSE),0)</f>
        <v>0</v>
      </c>
      <c r="R1208" s="20">
        <f>IFERROR(VLOOKUP(A1208,[3]soaBnafar!$A:$G,6,FALSE),0)</f>
        <v>0</v>
      </c>
      <c r="S1208" s="20">
        <f>IFERROR(VLOOKUP(A1208,[3]soaBnafar!$A:$G,7,FALSE),0)</f>
        <v>0</v>
      </c>
      <c r="T1208" s="32">
        <f t="shared" si="218"/>
        <v>0</v>
      </c>
      <c r="U1208" s="21">
        <f t="shared" si="219"/>
        <v>116088</v>
      </c>
      <c r="V1208" s="21">
        <f t="shared" si="220"/>
        <v>0</v>
      </c>
      <c r="W1208" s="21">
        <f t="shared" si="221"/>
        <v>58044</v>
      </c>
      <c r="X1208" s="21">
        <f t="shared" si="222"/>
        <v>0</v>
      </c>
      <c r="Y1208" s="33">
        <f t="shared" si="223"/>
        <v>0</v>
      </c>
      <c r="Z1208" s="4" t="str">
        <f t="shared" si="224"/>
        <v>Não</v>
      </c>
      <c r="AA1208" s="4" t="str">
        <f t="shared" si="225"/>
        <v>Sim</v>
      </c>
      <c r="AB1208" s="4" t="str">
        <f t="shared" si="226"/>
        <v>Não</v>
      </c>
      <c r="AC1208" s="4" t="str">
        <f t="shared" si="227"/>
        <v>Sim</v>
      </c>
      <c r="AD1208" s="4" t="str">
        <f t="shared" si="228"/>
        <v>Não</v>
      </c>
      <c r="AE1208" s="30" t="str">
        <f t="shared" si="229"/>
        <v>Não</v>
      </c>
    </row>
    <row r="1209" spans="1:31" x14ac:dyDescent="0.25">
      <c r="A1209" s="23">
        <v>270030</v>
      </c>
      <c r="B1209" s="27">
        <f>IFERROR(VLOOKUP(A1209,[1]Monitoramento_Base_somente_disp!$A:$L,5,FALSE),0)</f>
        <v>0</v>
      </c>
      <c r="C1209" s="20">
        <f>IFERROR(VLOOKUP(A1209,[1]Monitoramento_Base_somente_disp!$A:$L,6,FALSE),0)</f>
        <v>623313998</v>
      </c>
      <c r="D1209" s="20">
        <f>IFERROR(VLOOKUP(A1209,[1]Monitoramento_Base_somente_disp!$A:$L,7,FALSE),0)</f>
        <v>6109</v>
      </c>
      <c r="E1209" s="20">
        <f>IFERROR(VLOOKUP(A1209,[1]Monitoramento_Base_somente_disp!$A:$L,8,FALSE),0)</f>
        <v>292101330</v>
      </c>
      <c r="F1209" s="20">
        <f>IFERROR(VLOOKUP(A1209,[1]Monitoramento_Base_somente_disp!$A:$L,9,FALSE),0)</f>
        <v>0</v>
      </c>
      <c r="G1209" s="28">
        <f>IFERROR(VLOOKUP(A1209,[1]Monitoramento_Base_somente_disp!$A:$L,10,FALSE),0)</f>
        <v>0</v>
      </c>
      <c r="H1209" s="27">
        <f>IFERROR(VLOOKUP(A1209,[2]webService!$A:$I,4,FALSE),0)</f>
        <v>0</v>
      </c>
      <c r="I1209" s="20">
        <f>IFERROR(VLOOKUP(A1209,[2]webService!$A:$II,5,FALSE),0)</f>
        <v>0</v>
      </c>
      <c r="J1209" s="20">
        <f>IFERROR(VLOOKUP(A1209,[2]webService!$A:$I,6,FALSE),0)</f>
        <v>0</v>
      </c>
      <c r="K1209" s="20">
        <f>IFERROR(VLOOKUP(A1209,[2]webService!$A:$I,7,FALSE),0)</f>
        <v>0</v>
      </c>
      <c r="L1209" s="20">
        <f>IFERROR(VLOOKUP(A1209,[2]webService!$A:$I,8,FALSE),0)</f>
        <v>0</v>
      </c>
      <c r="M1209" s="28">
        <f>IFERROR(VLOOKUP(A1209,[2]webService!$A:$I,9,FALSE),0)</f>
        <v>0</v>
      </c>
      <c r="N1209" s="27">
        <f>IFERROR(VLOOKUP(A1209,[3]soaBnafar!$A:$G,2,FALSE),0)</f>
        <v>0</v>
      </c>
      <c r="O1209" s="20">
        <f>IFERROR(VLOOKUP(A1209,[3]soaBnafar!$A:$H,3,FALSE),0)</f>
        <v>0</v>
      </c>
      <c r="P1209" s="20">
        <f>IFERROR(VLOOKUP(A1209,[3]soaBnafar!$A:$G,4,FALSE),0)</f>
        <v>0</v>
      </c>
      <c r="Q1209" s="20">
        <f>IFERROR(VLOOKUP(A1209,[3]soaBnafar!$A:$G,5,FALSE),0)</f>
        <v>0</v>
      </c>
      <c r="R1209" s="20">
        <f>IFERROR(VLOOKUP(A1209,[3]soaBnafar!$A:$G,6,FALSE),0)</f>
        <v>0</v>
      </c>
      <c r="S1209" s="20">
        <f>IFERROR(VLOOKUP(A1209,[3]soaBnafar!$A:$G,7,FALSE),0)</f>
        <v>0</v>
      </c>
      <c r="T1209" s="32">
        <f t="shared" si="218"/>
        <v>0</v>
      </c>
      <c r="U1209" s="21">
        <f t="shared" si="219"/>
        <v>623313998</v>
      </c>
      <c r="V1209" s="21">
        <f t="shared" si="220"/>
        <v>6109</v>
      </c>
      <c r="W1209" s="21">
        <f t="shared" si="221"/>
        <v>292101330</v>
      </c>
      <c r="X1209" s="21">
        <f t="shared" si="222"/>
        <v>0</v>
      </c>
      <c r="Y1209" s="33">
        <f t="shared" si="223"/>
        <v>0</v>
      </c>
      <c r="Z1209" s="4" t="str">
        <f t="shared" si="224"/>
        <v>Não</v>
      </c>
      <c r="AA1209" s="4" t="str">
        <f t="shared" si="225"/>
        <v>Sim</v>
      </c>
      <c r="AB1209" s="4" t="str">
        <f t="shared" si="226"/>
        <v>Sim</v>
      </c>
      <c r="AC1209" s="4" t="str">
        <f t="shared" si="227"/>
        <v>Sim</v>
      </c>
      <c r="AD1209" s="4" t="str">
        <f t="shared" si="228"/>
        <v>Não</v>
      </c>
      <c r="AE1209" s="30" t="str">
        <f t="shared" si="229"/>
        <v>Não</v>
      </c>
    </row>
    <row r="1210" spans="1:31" x14ac:dyDescent="0.25">
      <c r="A1210" s="23">
        <v>270040</v>
      </c>
      <c r="B1210" s="27">
        <f>IFERROR(VLOOKUP(A1210,[1]Monitoramento_Base_somente_disp!$A:$L,5,FALSE),0)</f>
        <v>160941</v>
      </c>
      <c r="C1210" s="20">
        <f>IFERROR(VLOOKUP(A1210,[1]Monitoramento_Base_somente_disp!$A:$L,6,FALSE),0)</f>
        <v>59850175</v>
      </c>
      <c r="D1210" s="20">
        <f>IFERROR(VLOOKUP(A1210,[1]Monitoramento_Base_somente_disp!$A:$L,7,FALSE),0)</f>
        <v>93557</v>
      </c>
      <c r="E1210" s="20">
        <f>IFERROR(VLOOKUP(A1210,[1]Monitoramento_Base_somente_disp!$A:$L,8,FALSE),0)</f>
        <v>27385790</v>
      </c>
      <c r="F1210" s="20">
        <f>IFERROR(VLOOKUP(A1210,[1]Monitoramento_Base_somente_disp!$A:$L,9,FALSE),0)</f>
        <v>0</v>
      </c>
      <c r="G1210" s="28">
        <f>IFERROR(VLOOKUP(A1210,[1]Monitoramento_Base_somente_disp!$A:$L,10,FALSE),0)</f>
        <v>0</v>
      </c>
      <c r="H1210" s="27">
        <f>IFERROR(VLOOKUP(A1210,[2]webService!$A:$I,4,FALSE),0)</f>
        <v>0</v>
      </c>
      <c r="I1210" s="20">
        <f>IFERROR(VLOOKUP(A1210,[2]webService!$A:$II,5,FALSE),0)</f>
        <v>0</v>
      </c>
      <c r="J1210" s="20">
        <f>IFERROR(VLOOKUP(A1210,[2]webService!$A:$I,6,FALSE),0)</f>
        <v>0</v>
      </c>
      <c r="K1210" s="20">
        <f>IFERROR(VLOOKUP(A1210,[2]webService!$A:$I,7,FALSE),0)</f>
        <v>0</v>
      </c>
      <c r="L1210" s="20">
        <f>IFERROR(VLOOKUP(A1210,[2]webService!$A:$I,8,FALSE),0)</f>
        <v>0</v>
      </c>
      <c r="M1210" s="28">
        <f>IFERROR(VLOOKUP(A1210,[2]webService!$A:$I,9,FALSE),0)</f>
        <v>0</v>
      </c>
      <c r="N1210" s="27">
        <f>IFERROR(VLOOKUP(A1210,[3]soaBnafar!$A:$G,2,FALSE),0)</f>
        <v>0</v>
      </c>
      <c r="O1210" s="20">
        <f>IFERROR(VLOOKUP(A1210,[3]soaBnafar!$A:$H,3,FALSE),0)</f>
        <v>0</v>
      </c>
      <c r="P1210" s="20">
        <f>IFERROR(VLOOKUP(A1210,[3]soaBnafar!$A:$G,4,FALSE),0)</f>
        <v>0</v>
      </c>
      <c r="Q1210" s="20">
        <f>IFERROR(VLOOKUP(A1210,[3]soaBnafar!$A:$G,5,FALSE),0)</f>
        <v>0</v>
      </c>
      <c r="R1210" s="20">
        <f>IFERROR(VLOOKUP(A1210,[3]soaBnafar!$A:$G,6,FALSE),0)</f>
        <v>0</v>
      </c>
      <c r="S1210" s="20">
        <f>IFERROR(VLOOKUP(A1210,[3]soaBnafar!$A:$G,7,FALSE),0)</f>
        <v>0</v>
      </c>
      <c r="T1210" s="32">
        <f t="shared" si="218"/>
        <v>160941</v>
      </c>
      <c r="U1210" s="21">
        <f t="shared" si="219"/>
        <v>59850175</v>
      </c>
      <c r="V1210" s="21">
        <f t="shared" si="220"/>
        <v>93557</v>
      </c>
      <c r="W1210" s="21">
        <f t="shared" si="221"/>
        <v>27385790</v>
      </c>
      <c r="X1210" s="21">
        <f t="shared" si="222"/>
        <v>0</v>
      </c>
      <c r="Y1210" s="33">
        <f t="shared" si="223"/>
        <v>0</v>
      </c>
      <c r="Z1210" s="4" t="str">
        <f t="shared" si="224"/>
        <v>Sim</v>
      </c>
      <c r="AA1210" s="4" t="str">
        <f t="shared" si="225"/>
        <v>Sim</v>
      </c>
      <c r="AB1210" s="4" t="str">
        <f t="shared" si="226"/>
        <v>Sim</v>
      </c>
      <c r="AC1210" s="4" t="str">
        <f t="shared" si="227"/>
        <v>Sim</v>
      </c>
      <c r="AD1210" s="4" t="str">
        <f t="shared" si="228"/>
        <v>Não</v>
      </c>
      <c r="AE1210" s="30" t="str">
        <f t="shared" si="229"/>
        <v>Não</v>
      </c>
    </row>
    <row r="1211" spans="1:31" x14ac:dyDescent="0.25">
      <c r="A1211" s="23">
        <v>270050</v>
      </c>
      <c r="B1211" s="27">
        <f>IFERROR(VLOOKUP(A1211,[1]Monitoramento_Base_somente_disp!$A:$L,5,FALSE),0)</f>
        <v>375</v>
      </c>
      <c r="C1211" s="20">
        <f>IFERROR(VLOOKUP(A1211,[1]Monitoramento_Base_somente_disp!$A:$L,6,FALSE),0)</f>
        <v>14368584</v>
      </c>
      <c r="D1211" s="20">
        <f>IFERROR(VLOOKUP(A1211,[1]Monitoramento_Base_somente_disp!$A:$L,7,FALSE),0)</f>
        <v>0</v>
      </c>
      <c r="E1211" s="20">
        <f>IFERROR(VLOOKUP(A1211,[1]Monitoramento_Base_somente_disp!$A:$L,8,FALSE),0)</f>
        <v>7435470</v>
      </c>
      <c r="F1211" s="20">
        <f>IFERROR(VLOOKUP(A1211,[1]Monitoramento_Base_somente_disp!$A:$L,9,FALSE),0)</f>
        <v>0</v>
      </c>
      <c r="G1211" s="28">
        <f>IFERROR(VLOOKUP(A1211,[1]Monitoramento_Base_somente_disp!$A:$L,10,FALSE),0)</f>
        <v>0</v>
      </c>
      <c r="H1211" s="27">
        <f>IFERROR(VLOOKUP(A1211,[2]webService!$A:$I,4,FALSE),0)</f>
        <v>0</v>
      </c>
      <c r="I1211" s="20">
        <f>IFERROR(VLOOKUP(A1211,[2]webService!$A:$II,5,FALSE),0)</f>
        <v>0</v>
      </c>
      <c r="J1211" s="20">
        <f>IFERROR(VLOOKUP(A1211,[2]webService!$A:$I,6,FALSE),0)</f>
        <v>0</v>
      </c>
      <c r="K1211" s="20">
        <f>IFERROR(VLOOKUP(A1211,[2]webService!$A:$I,7,FALSE),0)</f>
        <v>0</v>
      </c>
      <c r="L1211" s="20">
        <f>IFERROR(VLOOKUP(A1211,[2]webService!$A:$I,8,FALSE),0)</f>
        <v>0</v>
      </c>
      <c r="M1211" s="28">
        <f>IFERROR(VLOOKUP(A1211,[2]webService!$A:$I,9,FALSE),0)</f>
        <v>0</v>
      </c>
      <c r="N1211" s="27">
        <f>IFERROR(VLOOKUP(A1211,[3]soaBnafar!$A:$G,2,FALSE),0)</f>
        <v>0</v>
      </c>
      <c r="O1211" s="20">
        <f>IFERROR(VLOOKUP(A1211,[3]soaBnafar!$A:$H,3,FALSE),0)</f>
        <v>0</v>
      </c>
      <c r="P1211" s="20">
        <f>IFERROR(VLOOKUP(A1211,[3]soaBnafar!$A:$G,4,FALSE),0)</f>
        <v>0</v>
      </c>
      <c r="Q1211" s="20">
        <f>IFERROR(VLOOKUP(A1211,[3]soaBnafar!$A:$G,5,FALSE),0)</f>
        <v>0</v>
      </c>
      <c r="R1211" s="20">
        <f>IFERROR(VLOOKUP(A1211,[3]soaBnafar!$A:$G,6,FALSE),0)</f>
        <v>0</v>
      </c>
      <c r="S1211" s="20">
        <f>IFERROR(VLOOKUP(A1211,[3]soaBnafar!$A:$G,7,FALSE),0)</f>
        <v>0</v>
      </c>
      <c r="T1211" s="32">
        <f t="shared" si="218"/>
        <v>375</v>
      </c>
      <c r="U1211" s="21">
        <f t="shared" si="219"/>
        <v>14368584</v>
      </c>
      <c r="V1211" s="21">
        <f t="shared" si="220"/>
        <v>0</v>
      </c>
      <c r="W1211" s="21">
        <f t="shared" si="221"/>
        <v>7435470</v>
      </c>
      <c r="X1211" s="21">
        <f t="shared" si="222"/>
        <v>0</v>
      </c>
      <c r="Y1211" s="33">
        <f t="shared" si="223"/>
        <v>0</v>
      </c>
      <c r="Z1211" s="4" t="str">
        <f t="shared" si="224"/>
        <v>Sim</v>
      </c>
      <c r="AA1211" s="4" t="str">
        <f t="shared" si="225"/>
        <v>Sim</v>
      </c>
      <c r="AB1211" s="4" t="str">
        <f t="shared" si="226"/>
        <v>Não</v>
      </c>
      <c r="AC1211" s="4" t="str">
        <f t="shared" si="227"/>
        <v>Sim</v>
      </c>
      <c r="AD1211" s="4" t="str">
        <f t="shared" si="228"/>
        <v>Não</v>
      </c>
      <c r="AE1211" s="30" t="str">
        <f t="shared" si="229"/>
        <v>Não</v>
      </c>
    </row>
    <row r="1212" spans="1:31" x14ac:dyDescent="0.25">
      <c r="A1212" s="23">
        <v>270070</v>
      </c>
      <c r="B1212" s="27">
        <f>IFERROR(VLOOKUP(A1212,[1]Monitoramento_Base_somente_disp!$A:$L,5,FALSE),0)</f>
        <v>95322</v>
      </c>
      <c r="C1212" s="20">
        <f>IFERROR(VLOOKUP(A1212,[1]Monitoramento_Base_somente_disp!$A:$L,6,FALSE),0)</f>
        <v>39322824</v>
      </c>
      <c r="D1212" s="20">
        <f>IFERROR(VLOOKUP(A1212,[1]Monitoramento_Base_somente_disp!$A:$L,7,FALSE),0)</f>
        <v>74455</v>
      </c>
      <c r="E1212" s="20">
        <f>IFERROR(VLOOKUP(A1212,[1]Monitoramento_Base_somente_disp!$A:$L,8,FALSE),0)</f>
        <v>17868556</v>
      </c>
      <c r="F1212" s="20">
        <f>IFERROR(VLOOKUP(A1212,[1]Monitoramento_Base_somente_disp!$A:$L,9,FALSE),0)</f>
        <v>0</v>
      </c>
      <c r="G1212" s="28">
        <f>IFERROR(VLOOKUP(A1212,[1]Monitoramento_Base_somente_disp!$A:$L,10,FALSE),0)</f>
        <v>0</v>
      </c>
      <c r="H1212" s="27">
        <f>IFERROR(VLOOKUP(A1212,[2]webService!$A:$I,4,FALSE),0)</f>
        <v>0</v>
      </c>
      <c r="I1212" s="20">
        <f>IFERROR(VLOOKUP(A1212,[2]webService!$A:$II,5,FALSE),0)</f>
        <v>0</v>
      </c>
      <c r="J1212" s="20">
        <f>IFERROR(VLOOKUP(A1212,[2]webService!$A:$I,6,FALSE),0)</f>
        <v>0</v>
      </c>
      <c r="K1212" s="20">
        <f>IFERROR(VLOOKUP(A1212,[2]webService!$A:$I,7,FALSE),0)</f>
        <v>0</v>
      </c>
      <c r="L1212" s="20">
        <f>IFERROR(VLOOKUP(A1212,[2]webService!$A:$I,8,FALSE),0)</f>
        <v>0</v>
      </c>
      <c r="M1212" s="28">
        <f>IFERROR(VLOOKUP(A1212,[2]webService!$A:$I,9,FALSE),0)</f>
        <v>0</v>
      </c>
      <c r="N1212" s="27">
        <f>IFERROR(VLOOKUP(A1212,[3]soaBnafar!$A:$G,2,FALSE),0)</f>
        <v>0</v>
      </c>
      <c r="O1212" s="20">
        <f>IFERROR(VLOOKUP(A1212,[3]soaBnafar!$A:$H,3,FALSE),0)</f>
        <v>0</v>
      </c>
      <c r="P1212" s="20">
        <f>IFERROR(VLOOKUP(A1212,[3]soaBnafar!$A:$G,4,FALSE),0)</f>
        <v>0</v>
      </c>
      <c r="Q1212" s="20">
        <f>IFERROR(VLOOKUP(A1212,[3]soaBnafar!$A:$G,5,FALSE),0)</f>
        <v>0</v>
      </c>
      <c r="R1212" s="20">
        <f>IFERROR(VLOOKUP(A1212,[3]soaBnafar!$A:$G,6,FALSE),0)</f>
        <v>0</v>
      </c>
      <c r="S1212" s="20">
        <f>IFERROR(VLOOKUP(A1212,[3]soaBnafar!$A:$G,7,FALSE),0)</f>
        <v>0</v>
      </c>
      <c r="T1212" s="32">
        <f t="shared" si="218"/>
        <v>95322</v>
      </c>
      <c r="U1212" s="21">
        <f t="shared" si="219"/>
        <v>39322824</v>
      </c>
      <c r="V1212" s="21">
        <f t="shared" si="220"/>
        <v>74455</v>
      </c>
      <c r="W1212" s="21">
        <f t="shared" si="221"/>
        <v>17868556</v>
      </c>
      <c r="X1212" s="21">
        <f t="shared" si="222"/>
        <v>0</v>
      </c>
      <c r="Y1212" s="33">
        <f t="shared" si="223"/>
        <v>0</v>
      </c>
      <c r="Z1212" s="4" t="str">
        <f t="shared" si="224"/>
        <v>Sim</v>
      </c>
      <c r="AA1212" s="4" t="str">
        <f t="shared" si="225"/>
        <v>Sim</v>
      </c>
      <c r="AB1212" s="4" t="str">
        <f t="shared" si="226"/>
        <v>Sim</v>
      </c>
      <c r="AC1212" s="4" t="str">
        <f t="shared" si="227"/>
        <v>Sim</v>
      </c>
      <c r="AD1212" s="4" t="str">
        <f t="shared" si="228"/>
        <v>Não</v>
      </c>
      <c r="AE1212" s="30" t="str">
        <f t="shared" si="229"/>
        <v>Não</v>
      </c>
    </row>
    <row r="1213" spans="1:31" x14ac:dyDescent="0.25">
      <c r="A1213" s="23">
        <v>270090</v>
      </c>
      <c r="B1213" s="27">
        <f>IFERROR(VLOOKUP(A1213,[1]Monitoramento_Base_somente_disp!$A:$L,5,FALSE),0)</f>
        <v>908</v>
      </c>
      <c r="C1213" s="20">
        <f>IFERROR(VLOOKUP(A1213,[1]Monitoramento_Base_somente_disp!$A:$L,6,FALSE),0)</f>
        <v>1317916</v>
      </c>
      <c r="D1213" s="20">
        <f>IFERROR(VLOOKUP(A1213,[1]Monitoramento_Base_somente_disp!$A:$L,7,FALSE),0)</f>
        <v>474</v>
      </c>
      <c r="E1213" s="20">
        <f>IFERROR(VLOOKUP(A1213,[1]Monitoramento_Base_somente_disp!$A:$L,8,FALSE),0)</f>
        <v>667048</v>
      </c>
      <c r="F1213" s="20">
        <f>IFERROR(VLOOKUP(A1213,[1]Monitoramento_Base_somente_disp!$A:$L,9,FALSE),0)</f>
        <v>0</v>
      </c>
      <c r="G1213" s="28">
        <f>IFERROR(VLOOKUP(A1213,[1]Monitoramento_Base_somente_disp!$A:$L,10,FALSE),0)</f>
        <v>0</v>
      </c>
      <c r="H1213" s="27">
        <f>IFERROR(VLOOKUP(A1213,[2]webService!$A:$I,4,FALSE),0)</f>
        <v>0</v>
      </c>
      <c r="I1213" s="20">
        <f>IFERROR(VLOOKUP(A1213,[2]webService!$A:$II,5,FALSE),0)</f>
        <v>0</v>
      </c>
      <c r="J1213" s="20">
        <f>IFERROR(VLOOKUP(A1213,[2]webService!$A:$I,6,FALSE),0)</f>
        <v>0</v>
      </c>
      <c r="K1213" s="20">
        <f>IFERROR(VLOOKUP(A1213,[2]webService!$A:$I,7,FALSE),0)</f>
        <v>0</v>
      </c>
      <c r="L1213" s="20">
        <f>IFERROR(VLOOKUP(A1213,[2]webService!$A:$I,8,FALSE),0)</f>
        <v>0</v>
      </c>
      <c r="M1213" s="28">
        <f>IFERROR(VLOOKUP(A1213,[2]webService!$A:$I,9,FALSE),0)</f>
        <v>0</v>
      </c>
      <c r="N1213" s="27">
        <f>IFERROR(VLOOKUP(A1213,[3]soaBnafar!$A:$G,2,FALSE),0)</f>
        <v>0</v>
      </c>
      <c r="O1213" s="20">
        <f>IFERROR(VLOOKUP(A1213,[3]soaBnafar!$A:$H,3,FALSE),0)</f>
        <v>0</v>
      </c>
      <c r="P1213" s="20">
        <f>IFERROR(VLOOKUP(A1213,[3]soaBnafar!$A:$G,4,FALSE),0)</f>
        <v>0</v>
      </c>
      <c r="Q1213" s="20">
        <f>IFERROR(VLOOKUP(A1213,[3]soaBnafar!$A:$G,5,FALSE),0)</f>
        <v>0</v>
      </c>
      <c r="R1213" s="20">
        <f>IFERROR(VLOOKUP(A1213,[3]soaBnafar!$A:$G,6,FALSE),0)</f>
        <v>0</v>
      </c>
      <c r="S1213" s="20">
        <f>IFERROR(VLOOKUP(A1213,[3]soaBnafar!$A:$G,7,FALSE),0)</f>
        <v>0</v>
      </c>
      <c r="T1213" s="32">
        <f t="shared" si="218"/>
        <v>908</v>
      </c>
      <c r="U1213" s="21">
        <f t="shared" si="219"/>
        <v>1317916</v>
      </c>
      <c r="V1213" s="21">
        <f t="shared" si="220"/>
        <v>474</v>
      </c>
      <c r="W1213" s="21">
        <f t="shared" si="221"/>
        <v>667048</v>
      </c>
      <c r="X1213" s="21">
        <f t="shared" si="222"/>
        <v>0</v>
      </c>
      <c r="Y1213" s="33">
        <f t="shared" si="223"/>
        <v>0</v>
      </c>
      <c r="Z1213" s="4" t="str">
        <f t="shared" si="224"/>
        <v>Sim</v>
      </c>
      <c r="AA1213" s="4" t="str">
        <f t="shared" si="225"/>
        <v>Sim</v>
      </c>
      <c r="AB1213" s="4" t="str">
        <f t="shared" si="226"/>
        <v>Sim</v>
      </c>
      <c r="AC1213" s="4" t="str">
        <f t="shared" si="227"/>
        <v>Sim</v>
      </c>
      <c r="AD1213" s="4" t="str">
        <f t="shared" si="228"/>
        <v>Não</v>
      </c>
      <c r="AE1213" s="30" t="str">
        <f t="shared" si="229"/>
        <v>Não</v>
      </c>
    </row>
    <row r="1214" spans="1:31" x14ac:dyDescent="0.25">
      <c r="A1214" s="23">
        <v>270110</v>
      </c>
      <c r="B1214" s="27">
        <f>IFERROR(VLOOKUP(A1214,[1]Monitoramento_Base_somente_disp!$A:$L,5,FALSE),0)</f>
        <v>4560</v>
      </c>
      <c r="C1214" s="20">
        <f>IFERROR(VLOOKUP(A1214,[1]Monitoramento_Base_somente_disp!$A:$L,6,FALSE),0)</f>
        <v>7672828</v>
      </c>
      <c r="D1214" s="20">
        <f>IFERROR(VLOOKUP(A1214,[1]Monitoramento_Base_somente_disp!$A:$L,7,FALSE),0)</f>
        <v>12806</v>
      </c>
      <c r="E1214" s="20">
        <f>IFERROR(VLOOKUP(A1214,[1]Monitoramento_Base_somente_disp!$A:$L,8,FALSE),0)</f>
        <v>4018306</v>
      </c>
      <c r="F1214" s="20">
        <f>IFERROR(VLOOKUP(A1214,[1]Monitoramento_Base_somente_disp!$A:$L,9,FALSE),0)</f>
        <v>0</v>
      </c>
      <c r="G1214" s="28">
        <f>IFERROR(VLOOKUP(A1214,[1]Monitoramento_Base_somente_disp!$A:$L,10,FALSE),0)</f>
        <v>0</v>
      </c>
      <c r="H1214" s="27">
        <f>IFERROR(VLOOKUP(A1214,[2]webService!$A:$I,4,FALSE),0)</f>
        <v>0</v>
      </c>
      <c r="I1214" s="20">
        <f>IFERROR(VLOOKUP(A1214,[2]webService!$A:$II,5,FALSE),0)</f>
        <v>0</v>
      </c>
      <c r="J1214" s="20">
        <f>IFERROR(VLOOKUP(A1214,[2]webService!$A:$I,6,FALSE),0)</f>
        <v>0</v>
      </c>
      <c r="K1214" s="20">
        <f>IFERROR(VLOOKUP(A1214,[2]webService!$A:$I,7,FALSE),0)</f>
        <v>0</v>
      </c>
      <c r="L1214" s="20">
        <f>IFERROR(VLOOKUP(A1214,[2]webService!$A:$I,8,FALSE),0)</f>
        <v>0</v>
      </c>
      <c r="M1214" s="28">
        <f>IFERROR(VLOOKUP(A1214,[2]webService!$A:$I,9,FALSE),0)</f>
        <v>0</v>
      </c>
      <c r="N1214" s="27">
        <f>IFERROR(VLOOKUP(A1214,[3]soaBnafar!$A:$G,2,FALSE),0)</f>
        <v>0</v>
      </c>
      <c r="O1214" s="20">
        <f>IFERROR(VLOOKUP(A1214,[3]soaBnafar!$A:$H,3,FALSE),0)</f>
        <v>0</v>
      </c>
      <c r="P1214" s="20">
        <f>IFERROR(VLOOKUP(A1214,[3]soaBnafar!$A:$G,4,FALSE),0)</f>
        <v>0</v>
      </c>
      <c r="Q1214" s="20">
        <f>IFERROR(VLOOKUP(A1214,[3]soaBnafar!$A:$G,5,FALSE),0)</f>
        <v>0</v>
      </c>
      <c r="R1214" s="20">
        <f>IFERROR(VLOOKUP(A1214,[3]soaBnafar!$A:$G,6,FALSE),0)</f>
        <v>0</v>
      </c>
      <c r="S1214" s="20">
        <f>IFERROR(VLOOKUP(A1214,[3]soaBnafar!$A:$G,7,FALSE),0)</f>
        <v>0</v>
      </c>
      <c r="T1214" s="32">
        <f t="shared" si="218"/>
        <v>4560</v>
      </c>
      <c r="U1214" s="21">
        <f t="shared" si="219"/>
        <v>7672828</v>
      </c>
      <c r="V1214" s="21">
        <f t="shared" si="220"/>
        <v>12806</v>
      </c>
      <c r="W1214" s="21">
        <f t="shared" si="221"/>
        <v>4018306</v>
      </c>
      <c r="X1214" s="21">
        <f t="shared" si="222"/>
        <v>0</v>
      </c>
      <c r="Y1214" s="33">
        <f t="shared" si="223"/>
        <v>0</v>
      </c>
      <c r="Z1214" s="4" t="str">
        <f t="shared" si="224"/>
        <v>Sim</v>
      </c>
      <c r="AA1214" s="4" t="str">
        <f t="shared" si="225"/>
        <v>Sim</v>
      </c>
      <c r="AB1214" s="4" t="str">
        <f t="shared" si="226"/>
        <v>Sim</v>
      </c>
      <c r="AC1214" s="4" t="str">
        <f t="shared" si="227"/>
        <v>Sim</v>
      </c>
      <c r="AD1214" s="4" t="str">
        <f t="shared" si="228"/>
        <v>Não</v>
      </c>
      <c r="AE1214" s="30" t="str">
        <f t="shared" si="229"/>
        <v>Não</v>
      </c>
    </row>
    <row r="1215" spans="1:31" x14ac:dyDescent="0.25">
      <c r="A1215" s="23">
        <v>270120</v>
      </c>
      <c r="B1215" s="27">
        <f>IFERROR(VLOOKUP(A1215,[1]Monitoramento_Base_somente_disp!$A:$L,5,FALSE),0)</f>
        <v>32601</v>
      </c>
      <c r="C1215" s="20">
        <f>IFERROR(VLOOKUP(A1215,[1]Monitoramento_Base_somente_disp!$A:$L,6,FALSE),0)</f>
        <v>23381266</v>
      </c>
      <c r="D1215" s="20">
        <f>IFERROR(VLOOKUP(A1215,[1]Monitoramento_Base_somente_disp!$A:$L,7,FALSE),0)</f>
        <v>24014</v>
      </c>
      <c r="E1215" s="20">
        <f>IFERROR(VLOOKUP(A1215,[1]Monitoramento_Base_somente_disp!$A:$L,8,FALSE),0)</f>
        <v>11428283</v>
      </c>
      <c r="F1215" s="20">
        <f>IFERROR(VLOOKUP(A1215,[1]Monitoramento_Base_somente_disp!$A:$L,9,FALSE),0)</f>
        <v>0</v>
      </c>
      <c r="G1215" s="28">
        <f>IFERROR(VLOOKUP(A1215,[1]Monitoramento_Base_somente_disp!$A:$L,10,FALSE),0)</f>
        <v>0</v>
      </c>
      <c r="H1215" s="27">
        <f>IFERROR(VLOOKUP(A1215,[2]webService!$A:$I,4,FALSE),0)</f>
        <v>0</v>
      </c>
      <c r="I1215" s="20">
        <f>IFERROR(VLOOKUP(A1215,[2]webService!$A:$II,5,FALSE),0)</f>
        <v>0</v>
      </c>
      <c r="J1215" s="20">
        <f>IFERROR(VLOOKUP(A1215,[2]webService!$A:$I,6,FALSE),0)</f>
        <v>0</v>
      </c>
      <c r="K1215" s="20">
        <f>IFERROR(VLOOKUP(A1215,[2]webService!$A:$I,7,FALSE),0)</f>
        <v>0</v>
      </c>
      <c r="L1215" s="20">
        <f>IFERROR(VLOOKUP(A1215,[2]webService!$A:$I,8,FALSE),0)</f>
        <v>0</v>
      </c>
      <c r="M1215" s="28">
        <f>IFERROR(VLOOKUP(A1215,[2]webService!$A:$I,9,FALSE),0)</f>
        <v>0</v>
      </c>
      <c r="N1215" s="27">
        <f>IFERROR(VLOOKUP(A1215,[3]soaBnafar!$A:$G,2,FALSE),0)</f>
        <v>0</v>
      </c>
      <c r="O1215" s="20">
        <f>IFERROR(VLOOKUP(A1215,[3]soaBnafar!$A:$H,3,FALSE),0)</f>
        <v>0</v>
      </c>
      <c r="P1215" s="20">
        <f>IFERROR(VLOOKUP(A1215,[3]soaBnafar!$A:$G,4,FALSE),0)</f>
        <v>0</v>
      </c>
      <c r="Q1215" s="20">
        <f>IFERROR(VLOOKUP(A1215,[3]soaBnafar!$A:$G,5,FALSE),0)</f>
        <v>0</v>
      </c>
      <c r="R1215" s="20">
        <f>IFERROR(VLOOKUP(A1215,[3]soaBnafar!$A:$G,6,FALSE),0)</f>
        <v>0</v>
      </c>
      <c r="S1215" s="20">
        <f>IFERROR(VLOOKUP(A1215,[3]soaBnafar!$A:$G,7,FALSE),0)</f>
        <v>0</v>
      </c>
      <c r="T1215" s="32">
        <f t="shared" si="218"/>
        <v>32601</v>
      </c>
      <c r="U1215" s="21">
        <f t="shared" si="219"/>
        <v>23381266</v>
      </c>
      <c r="V1215" s="21">
        <f t="shared" si="220"/>
        <v>24014</v>
      </c>
      <c r="W1215" s="21">
        <f t="shared" si="221"/>
        <v>11428283</v>
      </c>
      <c r="X1215" s="21">
        <f t="shared" si="222"/>
        <v>0</v>
      </c>
      <c r="Y1215" s="33">
        <f t="shared" si="223"/>
        <v>0</v>
      </c>
      <c r="Z1215" s="4" t="str">
        <f t="shared" si="224"/>
        <v>Sim</v>
      </c>
      <c r="AA1215" s="4" t="str">
        <f t="shared" si="225"/>
        <v>Sim</v>
      </c>
      <c r="AB1215" s="4" t="str">
        <f t="shared" si="226"/>
        <v>Sim</v>
      </c>
      <c r="AC1215" s="4" t="str">
        <f t="shared" si="227"/>
        <v>Sim</v>
      </c>
      <c r="AD1215" s="4" t="str">
        <f t="shared" si="228"/>
        <v>Não</v>
      </c>
      <c r="AE1215" s="30" t="str">
        <f t="shared" si="229"/>
        <v>Não</v>
      </c>
    </row>
    <row r="1216" spans="1:31" x14ac:dyDescent="0.25">
      <c r="A1216" s="23">
        <v>270130</v>
      </c>
      <c r="B1216" s="27">
        <f>IFERROR(VLOOKUP(A1216,[1]Monitoramento_Base_somente_disp!$A:$L,5,FALSE),0)</f>
        <v>2427</v>
      </c>
      <c r="C1216" s="20">
        <f>IFERROR(VLOOKUP(A1216,[1]Monitoramento_Base_somente_disp!$A:$L,6,FALSE),0)</f>
        <v>564491</v>
      </c>
      <c r="D1216" s="20">
        <f>IFERROR(VLOOKUP(A1216,[1]Monitoramento_Base_somente_disp!$A:$L,7,FALSE),0)</f>
        <v>1585</v>
      </c>
      <c r="E1216" s="20">
        <f>IFERROR(VLOOKUP(A1216,[1]Monitoramento_Base_somente_disp!$A:$L,8,FALSE),0)</f>
        <v>292509</v>
      </c>
      <c r="F1216" s="20">
        <f>IFERROR(VLOOKUP(A1216,[1]Monitoramento_Base_somente_disp!$A:$L,9,FALSE),0)</f>
        <v>0</v>
      </c>
      <c r="G1216" s="28">
        <f>IFERROR(VLOOKUP(A1216,[1]Monitoramento_Base_somente_disp!$A:$L,10,FALSE),0)</f>
        <v>0</v>
      </c>
      <c r="H1216" s="27">
        <f>IFERROR(VLOOKUP(A1216,[2]webService!$A:$I,4,FALSE),0)</f>
        <v>0</v>
      </c>
      <c r="I1216" s="20">
        <f>IFERROR(VLOOKUP(A1216,[2]webService!$A:$II,5,FALSE),0)</f>
        <v>0</v>
      </c>
      <c r="J1216" s="20">
        <f>IFERROR(VLOOKUP(A1216,[2]webService!$A:$I,6,FALSE),0)</f>
        <v>0</v>
      </c>
      <c r="K1216" s="20">
        <f>IFERROR(VLOOKUP(A1216,[2]webService!$A:$I,7,FALSE),0)</f>
        <v>0</v>
      </c>
      <c r="L1216" s="20">
        <f>IFERROR(VLOOKUP(A1216,[2]webService!$A:$I,8,FALSE),0)</f>
        <v>0</v>
      </c>
      <c r="M1216" s="28">
        <f>IFERROR(VLOOKUP(A1216,[2]webService!$A:$I,9,FALSE),0)</f>
        <v>0</v>
      </c>
      <c r="N1216" s="27">
        <f>IFERROR(VLOOKUP(A1216,[3]soaBnafar!$A:$G,2,FALSE),0)</f>
        <v>0</v>
      </c>
      <c r="O1216" s="20">
        <f>IFERROR(VLOOKUP(A1216,[3]soaBnafar!$A:$H,3,FALSE),0)</f>
        <v>0</v>
      </c>
      <c r="P1216" s="20">
        <f>IFERROR(VLOOKUP(A1216,[3]soaBnafar!$A:$G,4,FALSE),0)</f>
        <v>0</v>
      </c>
      <c r="Q1216" s="20">
        <f>IFERROR(VLOOKUP(A1216,[3]soaBnafar!$A:$G,5,FALSE),0)</f>
        <v>0</v>
      </c>
      <c r="R1216" s="20">
        <f>IFERROR(VLOOKUP(A1216,[3]soaBnafar!$A:$G,6,FALSE),0)</f>
        <v>0</v>
      </c>
      <c r="S1216" s="20">
        <f>IFERROR(VLOOKUP(A1216,[3]soaBnafar!$A:$G,7,FALSE),0)</f>
        <v>0</v>
      </c>
      <c r="T1216" s="32">
        <f t="shared" si="218"/>
        <v>2427</v>
      </c>
      <c r="U1216" s="21">
        <f t="shared" si="219"/>
        <v>564491</v>
      </c>
      <c r="V1216" s="21">
        <f t="shared" si="220"/>
        <v>1585</v>
      </c>
      <c r="W1216" s="21">
        <f t="shared" si="221"/>
        <v>292509</v>
      </c>
      <c r="X1216" s="21">
        <f t="shared" si="222"/>
        <v>0</v>
      </c>
      <c r="Y1216" s="33">
        <f t="shared" si="223"/>
        <v>0</v>
      </c>
      <c r="Z1216" s="4" t="str">
        <f t="shared" si="224"/>
        <v>Sim</v>
      </c>
      <c r="AA1216" s="4" t="str">
        <f t="shared" si="225"/>
        <v>Sim</v>
      </c>
      <c r="AB1216" s="4" t="str">
        <f t="shared" si="226"/>
        <v>Sim</v>
      </c>
      <c r="AC1216" s="4" t="str">
        <f t="shared" si="227"/>
        <v>Sim</v>
      </c>
      <c r="AD1216" s="4" t="str">
        <f t="shared" si="228"/>
        <v>Não</v>
      </c>
      <c r="AE1216" s="30" t="str">
        <f t="shared" si="229"/>
        <v>Não</v>
      </c>
    </row>
    <row r="1217" spans="1:31" x14ac:dyDescent="0.25">
      <c r="A1217" s="23">
        <v>270135</v>
      </c>
      <c r="B1217" s="27">
        <f>IFERROR(VLOOKUP(A1217,[1]Monitoramento_Base_somente_disp!$A:$L,5,FALSE),0)</f>
        <v>0</v>
      </c>
      <c r="C1217" s="20">
        <f>IFERROR(VLOOKUP(A1217,[1]Monitoramento_Base_somente_disp!$A:$L,6,FALSE),0)</f>
        <v>4771648</v>
      </c>
      <c r="D1217" s="20">
        <f>IFERROR(VLOOKUP(A1217,[1]Monitoramento_Base_somente_disp!$A:$L,7,FALSE),0)</f>
        <v>0</v>
      </c>
      <c r="E1217" s="20">
        <f>IFERROR(VLOOKUP(A1217,[1]Monitoramento_Base_somente_disp!$A:$L,8,FALSE),0)</f>
        <v>2385824</v>
      </c>
      <c r="F1217" s="20">
        <f>IFERROR(VLOOKUP(A1217,[1]Monitoramento_Base_somente_disp!$A:$L,9,FALSE),0)</f>
        <v>0</v>
      </c>
      <c r="G1217" s="28">
        <f>IFERROR(VLOOKUP(A1217,[1]Monitoramento_Base_somente_disp!$A:$L,10,FALSE),0)</f>
        <v>0</v>
      </c>
      <c r="H1217" s="27">
        <f>IFERROR(VLOOKUP(A1217,[2]webService!$A:$I,4,FALSE),0)</f>
        <v>0</v>
      </c>
      <c r="I1217" s="20">
        <f>IFERROR(VLOOKUP(A1217,[2]webService!$A:$II,5,FALSE),0)</f>
        <v>0</v>
      </c>
      <c r="J1217" s="20">
        <f>IFERROR(VLOOKUP(A1217,[2]webService!$A:$I,6,FALSE),0)</f>
        <v>0</v>
      </c>
      <c r="K1217" s="20">
        <f>IFERROR(VLOOKUP(A1217,[2]webService!$A:$I,7,FALSE),0)</f>
        <v>0</v>
      </c>
      <c r="L1217" s="20">
        <f>IFERROR(VLOOKUP(A1217,[2]webService!$A:$I,8,FALSE),0)</f>
        <v>0</v>
      </c>
      <c r="M1217" s="28">
        <f>IFERROR(VLOOKUP(A1217,[2]webService!$A:$I,9,FALSE),0)</f>
        <v>0</v>
      </c>
      <c r="N1217" s="27">
        <f>IFERROR(VLOOKUP(A1217,[3]soaBnafar!$A:$G,2,FALSE),0)</f>
        <v>0</v>
      </c>
      <c r="O1217" s="20">
        <f>IFERROR(VLOOKUP(A1217,[3]soaBnafar!$A:$H,3,FALSE),0)</f>
        <v>0</v>
      </c>
      <c r="P1217" s="20">
        <f>IFERROR(VLOOKUP(A1217,[3]soaBnafar!$A:$G,4,FALSE),0)</f>
        <v>0</v>
      </c>
      <c r="Q1217" s="20">
        <f>IFERROR(VLOOKUP(A1217,[3]soaBnafar!$A:$G,5,FALSE),0)</f>
        <v>0</v>
      </c>
      <c r="R1217" s="20">
        <f>IFERROR(VLOOKUP(A1217,[3]soaBnafar!$A:$G,6,FALSE),0)</f>
        <v>0</v>
      </c>
      <c r="S1217" s="20">
        <f>IFERROR(VLOOKUP(A1217,[3]soaBnafar!$A:$G,7,FALSE),0)</f>
        <v>0</v>
      </c>
      <c r="T1217" s="32">
        <f t="shared" si="218"/>
        <v>0</v>
      </c>
      <c r="U1217" s="21">
        <f t="shared" si="219"/>
        <v>4771648</v>
      </c>
      <c r="V1217" s="21">
        <f t="shared" si="220"/>
        <v>0</v>
      </c>
      <c r="W1217" s="21">
        <f t="shared" si="221"/>
        <v>2385824</v>
      </c>
      <c r="X1217" s="21">
        <f t="shared" si="222"/>
        <v>0</v>
      </c>
      <c r="Y1217" s="33">
        <f t="shared" si="223"/>
        <v>0</v>
      </c>
      <c r="Z1217" s="4" t="str">
        <f t="shared" si="224"/>
        <v>Não</v>
      </c>
      <c r="AA1217" s="4" t="str">
        <f t="shared" si="225"/>
        <v>Sim</v>
      </c>
      <c r="AB1217" s="4" t="str">
        <f t="shared" si="226"/>
        <v>Não</v>
      </c>
      <c r="AC1217" s="4" t="str">
        <f t="shared" si="227"/>
        <v>Sim</v>
      </c>
      <c r="AD1217" s="4" t="str">
        <f t="shared" si="228"/>
        <v>Não</v>
      </c>
      <c r="AE1217" s="30" t="str">
        <f t="shared" si="229"/>
        <v>Não</v>
      </c>
    </row>
    <row r="1218" spans="1:31" x14ac:dyDescent="0.25">
      <c r="A1218" s="23">
        <v>270140</v>
      </c>
      <c r="B1218" s="27">
        <f>IFERROR(VLOOKUP(A1218,[1]Monitoramento_Base_somente_disp!$A:$L,5,FALSE),0)</f>
        <v>152827</v>
      </c>
      <c r="C1218" s="20">
        <f>IFERROR(VLOOKUP(A1218,[1]Monitoramento_Base_somente_disp!$A:$L,6,FALSE),0)</f>
        <v>74564071</v>
      </c>
      <c r="D1218" s="20">
        <f>IFERROR(VLOOKUP(A1218,[1]Monitoramento_Base_somente_disp!$A:$L,7,FALSE),0)</f>
        <v>107803</v>
      </c>
      <c r="E1218" s="20">
        <f>IFERROR(VLOOKUP(A1218,[1]Monitoramento_Base_somente_disp!$A:$L,8,FALSE),0)</f>
        <v>32881202</v>
      </c>
      <c r="F1218" s="20">
        <f>IFERROR(VLOOKUP(A1218,[1]Monitoramento_Base_somente_disp!$A:$L,9,FALSE),0)</f>
        <v>0</v>
      </c>
      <c r="G1218" s="28">
        <f>IFERROR(VLOOKUP(A1218,[1]Monitoramento_Base_somente_disp!$A:$L,10,FALSE),0)</f>
        <v>0</v>
      </c>
      <c r="H1218" s="27">
        <f>IFERROR(VLOOKUP(A1218,[2]webService!$A:$I,4,FALSE),0)</f>
        <v>0</v>
      </c>
      <c r="I1218" s="20">
        <f>IFERROR(VLOOKUP(A1218,[2]webService!$A:$II,5,FALSE),0)</f>
        <v>0</v>
      </c>
      <c r="J1218" s="20">
        <f>IFERROR(VLOOKUP(A1218,[2]webService!$A:$I,6,FALSE),0)</f>
        <v>0</v>
      </c>
      <c r="K1218" s="20">
        <f>IFERROR(VLOOKUP(A1218,[2]webService!$A:$I,7,FALSE),0)</f>
        <v>0</v>
      </c>
      <c r="L1218" s="20">
        <f>IFERROR(VLOOKUP(A1218,[2]webService!$A:$I,8,FALSE),0)</f>
        <v>0</v>
      </c>
      <c r="M1218" s="28">
        <f>IFERROR(VLOOKUP(A1218,[2]webService!$A:$I,9,FALSE),0)</f>
        <v>0</v>
      </c>
      <c r="N1218" s="27">
        <f>IFERROR(VLOOKUP(A1218,[3]soaBnafar!$A:$G,2,FALSE),0)</f>
        <v>0</v>
      </c>
      <c r="O1218" s="20">
        <f>IFERROR(VLOOKUP(A1218,[3]soaBnafar!$A:$H,3,FALSE),0)</f>
        <v>0</v>
      </c>
      <c r="P1218" s="20">
        <f>IFERROR(VLOOKUP(A1218,[3]soaBnafar!$A:$G,4,FALSE),0)</f>
        <v>0</v>
      </c>
      <c r="Q1218" s="20">
        <f>IFERROR(VLOOKUP(A1218,[3]soaBnafar!$A:$G,5,FALSE),0)</f>
        <v>0</v>
      </c>
      <c r="R1218" s="20">
        <f>IFERROR(VLOOKUP(A1218,[3]soaBnafar!$A:$G,6,FALSE),0)</f>
        <v>0</v>
      </c>
      <c r="S1218" s="20">
        <f>IFERROR(VLOOKUP(A1218,[3]soaBnafar!$A:$G,7,FALSE),0)</f>
        <v>0</v>
      </c>
      <c r="T1218" s="32">
        <f t="shared" si="218"/>
        <v>152827</v>
      </c>
      <c r="U1218" s="21">
        <f t="shared" si="219"/>
        <v>74564071</v>
      </c>
      <c r="V1218" s="21">
        <f t="shared" si="220"/>
        <v>107803</v>
      </c>
      <c r="W1218" s="21">
        <f t="shared" si="221"/>
        <v>32881202</v>
      </c>
      <c r="X1218" s="21">
        <f t="shared" si="222"/>
        <v>0</v>
      </c>
      <c r="Y1218" s="33">
        <f t="shared" si="223"/>
        <v>0</v>
      </c>
      <c r="Z1218" s="4" t="str">
        <f t="shared" si="224"/>
        <v>Sim</v>
      </c>
      <c r="AA1218" s="4" t="str">
        <f t="shared" si="225"/>
        <v>Sim</v>
      </c>
      <c r="AB1218" s="4" t="str">
        <f t="shared" si="226"/>
        <v>Sim</v>
      </c>
      <c r="AC1218" s="4" t="str">
        <f t="shared" si="227"/>
        <v>Sim</v>
      </c>
      <c r="AD1218" s="4" t="str">
        <f t="shared" si="228"/>
        <v>Não</v>
      </c>
      <c r="AE1218" s="30" t="str">
        <f t="shared" si="229"/>
        <v>Não</v>
      </c>
    </row>
    <row r="1219" spans="1:31" x14ac:dyDescent="0.25">
      <c r="A1219" s="23">
        <v>270150</v>
      </c>
      <c r="B1219" s="27">
        <f>IFERROR(VLOOKUP(A1219,[1]Monitoramento_Base_somente_disp!$A:$L,5,FALSE),0)</f>
        <v>0</v>
      </c>
      <c r="C1219" s="20">
        <f>IFERROR(VLOOKUP(A1219,[1]Monitoramento_Base_somente_disp!$A:$L,6,FALSE),0)</f>
        <v>316355</v>
      </c>
      <c r="D1219" s="20">
        <f>IFERROR(VLOOKUP(A1219,[1]Monitoramento_Base_somente_disp!$A:$L,7,FALSE),0)</f>
        <v>0</v>
      </c>
      <c r="E1219" s="20">
        <f>IFERROR(VLOOKUP(A1219,[1]Monitoramento_Base_somente_disp!$A:$L,8,FALSE),0)</f>
        <v>153524</v>
      </c>
      <c r="F1219" s="20">
        <f>IFERROR(VLOOKUP(A1219,[1]Monitoramento_Base_somente_disp!$A:$L,9,FALSE),0)</f>
        <v>0</v>
      </c>
      <c r="G1219" s="28">
        <f>IFERROR(VLOOKUP(A1219,[1]Monitoramento_Base_somente_disp!$A:$L,10,FALSE),0)</f>
        <v>0</v>
      </c>
      <c r="H1219" s="27">
        <f>IFERROR(VLOOKUP(A1219,[2]webService!$A:$I,4,FALSE),0)</f>
        <v>0</v>
      </c>
      <c r="I1219" s="20">
        <f>IFERROR(VLOOKUP(A1219,[2]webService!$A:$II,5,FALSE),0)</f>
        <v>0</v>
      </c>
      <c r="J1219" s="20">
        <f>IFERROR(VLOOKUP(A1219,[2]webService!$A:$I,6,FALSE),0)</f>
        <v>0</v>
      </c>
      <c r="K1219" s="20">
        <f>IFERROR(VLOOKUP(A1219,[2]webService!$A:$I,7,FALSE),0)</f>
        <v>0</v>
      </c>
      <c r="L1219" s="20">
        <f>IFERROR(VLOOKUP(A1219,[2]webService!$A:$I,8,FALSE),0)</f>
        <v>0</v>
      </c>
      <c r="M1219" s="28">
        <f>IFERROR(VLOOKUP(A1219,[2]webService!$A:$I,9,FALSE),0)</f>
        <v>0</v>
      </c>
      <c r="N1219" s="27">
        <f>IFERROR(VLOOKUP(A1219,[3]soaBnafar!$A:$G,2,FALSE),0)</f>
        <v>0</v>
      </c>
      <c r="O1219" s="20">
        <f>IFERROR(VLOOKUP(A1219,[3]soaBnafar!$A:$H,3,FALSE),0)</f>
        <v>0</v>
      </c>
      <c r="P1219" s="20">
        <f>IFERROR(VLOOKUP(A1219,[3]soaBnafar!$A:$G,4,FALSE),0)</f>
        <v>0</v>
      </c>
      <c r="Q1219" s="20">
        <f>IFERROR(VLOOKUP(A1219,[3]soaBnafar!$A:$G,5,FALSE),0)</f>
        <v>0</v>
      </c>
      <c r="R1219" s="20">
        <f>IFERROR(VLOOKUP(A1219,[3]soaBnafar!$A:$G,6,FALSE),0)</f>
        <v>0</v>
      </c>
      <c r="S1219" s="20">
        <f>IFERROR(VLOOKUP(A1219,[3]soaBnafar!$A:$G,7,FALSE),0)</f>
        <v>0</v>
      </c>
      <c r="T1219" s="32">
        <f t="shared" si="218"/>
        <v>0</v>
      </c>
      <c r="U1219" s="21">
        <f t="shared" si="219"/>
        <v>316355</v>
      </c>
      <c r="V1219" s="21">
        <f t="shared" si="220"/>
        <v>0</v>
      </c>
      <c r="W1219" s="21">
        <f t="shared" si="221"/>
        <v>153524</v>
      </c>
      <c r="X1219" s="21">
        <f t="shared" si="222"/>
        <v>0</v>
      </c>
      <c r="Y1219" s="33">
        <f t="shared" si="223"/>
        <v>0</v>
      </c>
      <c r="Z1219" s="4" t="str">
        <f t="shared" si="224"/>
        <v>Não</v>
      </c>
      <c r="AA1219" s="4" t="str">
        <f t="shared" si="225"/>
        <v>Sim</v>
      </c>
      <c r="AB1219" s="4" t="str">
        <f t="shared" si="226"/>
        <v>Não</v>
      </c>
      <c r="AC1219" s="4" t="str">
        <f t="shared" si="227"/>
        <v>Sim</v>
      </c>
      <c r="AD1219" s="4" t="str">
        <f t="shared" si="228"/>
        <v>Não</v>
      </c>
      <c r="AE1219" s="30" t="str">
        <f t="shared" si="229"/>
        <v>Não</v>
      </c>
    </row>
    <row r="1220" spans="1:31" x14ac:dyDescent="0.25">
      <c r="A1220" s="23">
        <v>270160</v>
      </c>
      <c r="B1220" s="27">
        <f>IFERROR(VLOOKUP(A1220,[1]Monitoramento_Base_somente_disp!$A:$L,5,FALSE),0)</f>
        <v>65170</v>
      </c>
      <c r="C1220" s="20">
        <f>IFERROR(VLOOKUP(A1220,[1]Monitoramento_Base_somente_disp!$A:$L,6,FALSE),0)</f>
        <v>19372285</v>
      </c>
      <c r="D1220" s="20">
        <f>IFERROR(VLOOKUP(A1220,[1]Monitoramento_Base_somente_disp!$A:$L,7,FALSE),0)</f>
        <v>49684</v>
      </c>
      <c r="E1220" s="20">
        <f>IFERROR(VLOOKUP(A1220,[1]Monitoramento_Base_somente_disp!$A:$L,8,FALSE),0)</f>
        <v>8700226</v>
      </c>
      <c r="F1220" s="20">
        <f>IFERROR(VLOOKUP(A1220,[1]Monitoramento_Base_somente_disp!$A:$L,9,FALSE),0)</f>
        <v>0</v>
      </c>
      <c r="G1220" s="28">
        <f>IFERROR(VLOOKUP(A1220,[1]Monitoramento_Base_somente_disp!$A:$L,10,FALSE),0)</f>
        <v>0</v>
      </c>
      <c r="H1220" s="27">
        <f>IFERROR(VLOOKUP(A1220,[2]webService!$A:$I,4,FALSE),0)</f>
        <v>0</v>
      </c>
      <c r="I1220" s="20">
        <f>IFERROR(VLOOKUP(A1220,[2]webService!$A:$II,5,FALSE),0)</f>
        <v>0</v>
      </c>
      <c r="J1220" s="20">
        <f>IFERROR(VLOOKUP(A1220,[2]webService!$A:$I,6,FALSE),0)</f>
        <v>0</v>
      </c>
      <c r="K1220" s="20">
        <f>IFERROR(VLOOKUP(A1220,[2]webService!$A:$I,7,FALSE),0)</f>
        <v>0</v>
      </c>
      <c r="L1220" s="20">
        <f>IFERROR(VLOOKUP(A1220,[2]webService!$A:$I,8,FALSE),0)</f>
        <v>0</v>
      </c>
      <c r="M1220" s="28">
        <f>IFERROR(VLOOKUP(A1220,[2]webService!$A:$I,9,FALSE),0)</f>
        <v>0</v>
      </c>
      <c r="N1220" s="27">
        <f>IFERROR(VLOOKUP(A1220,[3]soaBnafar!$A:$G,2,FALSE),0)</f>
        <v>0</v>
      </c>
      <c r="O1220" s="20">
        <f>IFERROR(VLOOKUP(A1220,[3]soaBnafar!$A:$H,3,FALSE),0)</f>
        <v>0</v>
      </c>
      <c r="P1220" s="20">
        <f>IFERROR(VLOOKUP(A1220,[3]soaBnafar!$A:$G,4,FALSE),0)</f>
        <v>0</v>
      </c>
      <c r="Q1220" s="20">
        <f>IFERROR(VLOOKUP(A1220,[3]soaBnafar!$A:$G,5,FALSE),0)</f>
        <v>0</v>
      </c>
      <c r="R1220" s="20">
        <f>IFERROR(VLOOKUP(A1220,[3]soaBnafar!$A:$G,6,FALSE),0)</f>
        <v>0</v>
      </c>
      <c r="S1220" s="20">
        <f>IFERROR(VLOOKUP(A1220,[3]soaBnafar!$A:$G,7,FALSE),0)</f>
        <v>0</v>
      </c>
      <c r="T1220" s="32">
        <f t="shared" si="218"/>
        <v>65170</v>
      </c>
      <c r="U1220" s="21">
        <f t="shared" si="219"/>
        <v>19372285</v>
      </c>
      <c r="V1220" s="21">
        <f t="shared" si="220"/>
        <v>49684</v>
      </c>
      <c r="W1220" s="21">
        <f t="shared" si="221"/>
        <v>8700226</v>
      </c>
      <c r="X1220" s="21">
        <f t="shared" si="222"/>
        <v>0</v>
      </c>
      <c r="Y1220" s="33">
        <f t="shared" si="223"/>
        <v>0</v>
      </c>
      <c r="Z1220" s="4" t="str">
        <f t="shared" si="224"/>
        <v>Sim</v>
      </c>
      <c r="AA1220" s="4" t="str">
        <f t="shared" si="225"/>
        <v>Sim</v>
      </c>
      <c r="AB1220" s="4" t="str">
        <f t="shared" si="226"/>
        <v>Sim</v>
      </c>
      <c r="AC1220" s="4" t="str">
        <f t="shared" si="227"/>
        <v>Sim</v>
      </c>
      <c r="AD1220" s="4" t="str">
        <f t="shared" si="228"/>
        <v>Não</v>
      </c>
      <c r="AE1220" s="30" t="str">
        <f t="shared" si="229"/>
        <v>Não</v>
      </c>
    </row>
    <row r="1221" spans="1:31" x14ac:dyDescent="0.25">
      <c r="A1221" s="23">
        <v>270180</v>
      </c>
      <c r="B1221" s="27">
        <f>IFERROR(VLOOKUP(A1221,[1]Monitoramento_Base_somente_disp!$A:$L,5,FALSE),0)</f>
        <v>0</v>
      </c>
      <c r="C1221" s="20">
        <f>IFERROR(VLOOKUP(A1221,[1]Monitoramento_Base_somente_disp!$A:$L,6,FALSE),0)</f>
        <v>18563076</v>
      </c>
      <c r="D1221" s="20">
        <f>IFERROR(VLOOKUP(A1221,[1]Monitoramento_Base_somente_disp!$A:$L,7,FALSE),0)</f>
        <v>0</v>
      </c>
      <c r="E1221" s="20">
        <f>IFERROR(VLOOKUP(A1221,[1]Monitoramento_Base_somente_disp!$A:$L,8,FALSE),0)</f>
        <v>9281538</v>
      </c>
      <c r="F1221" s="20">
        <f>IFERROR(VLOOKUP(A1221,[1]Monitoramento_Base_somente_disp!$A:$L,9,FALSE),0)</f>
        <v>0</v>
      </c>
      <c r="G1221" s="28">
        <f>IFERROR(VLOOKUP(A1221,[1]Monitoramento_Base_somente_disp!$A:$L,10,FALSE),0)</f>
        <v>0</v>
      </c>
      <c r="H1221" s="27">
        <f>IFERROR(VLOOKUP(A1221,[2]webService!$A:$I,4,FALSE),0)</f>
        <v>0</v>
      </c>
      <c r="I1221" s="20">
        <f>IFERROR(VLOOKUP(A1221,[2]webService!$A:$II,5,FALSE),0)</f>
        <v>0</v>
      </c>
      <c r="J1221" s="20">
        <f>IFERROR(VLOOKUP(A1221,[2]webService!$A:$I,6,FALSE),0)</f>
        <v>0</v>
      </c>
      <c r="K1221" s="20">
        <f>IFERROR(VLOOKUP(A1221,[2]webService!$A:$I,7,FALSE),0)</f>
        <v>0</v>
      </c>
      <c r="L1221" s="20">
        <f>IFERROR(VLOOKUP(A1221,[2]webService!$A:$I,8,FALSE),0)</f>
        <v>0</v>
      </c>
      <c r="M1221" s="28">
        <f>IFERROR(VLOOKUP(A1221,[2]webService!$A:$I,9,FALSE),0)</f>
        <v>0</v>
      </c>
      <c r="N1221" s="27">
        <f>IFERROR(VLOOKUP(A1221,[3]soaBnafar!$A:$G,2,FALSE),0)</f>
        <v>0</v>
      </c>
      <c r="O1221" s="20">
        <f>IFERROR(VLOOKUP(A1221,[3]soaBnafar!$A:$H,3,FALSE),0)</f>
        <v>0</v>
      </c>
      <c r="P1221" s="20">
        <f>IFERROR(VLOOKUP(A1221,[3]soaBnafar!$A:$G,4,FALSE),0)</f>
        <v>0</v>
      </c>
      <c r="Q1221" s="20">
        <f>IFERROR(VLOOKUP(A1221,[3]soaBnafar!$A:$G,5,FALSE),0)</f>
        <v>0</v>
      </c>
      <c r="R1221" s="20">
        <f>IFERROR(VLOOKUP(A1221,[3]soaBnafar!$A:$G,6,FALSE),0)</f>
        <v>0</v>
      </c>
      <c r="S1221" s="20">
        <f>IFERROR(VLOOKUP(A1221,[3]soaBnafar!$A:$G,7,FALSE),0)</f>
        <v>0</v>
      </c>
      <c r="T1221" s="32">
        <f t="shared" si="218"/>
        <v>0</v>
      </c>
      <c r="U1221" s="21">
        <f t="shared" si="219"/>
        <v>18563076</v>
      </c>
      <c r="V1221" s="21">
        <f t="shared" si="220"/>
        <v>0</v>
      </c>
      <c r="W1221" s="21">
        <f t="shared" si="221"/>
        <v>9281538</v>
      </c>
      <c r="X1221" s="21">
        <f t="shared" si="222"/>
        <v>0</v>
      </c>
      <c r="Y1221" s="33">
        <f t="shared" si="223"/>
        <v>0</v>
      </c>
      <c r="Z1221" s="4" t="str">
        <f t="shared" si="224"/>
        <v>Não</v>
      </c>
      <c r="AA1221" s="4" t="str">
        <f t="shared" si="225"/>
        <v>Sim</v>
      </c>
      <c r="AB1221" s="4" t="str">
        <f t="shared" si="226"/>
        <v>Não</v>
      </c>
      <c r="AC1221" s="4" t="str">
        <f t="shared" si="227"/>
        <v>Sim</v>
      </c>
      <c r="AD1221" s="4" t="str">
        <f t="shared" si="228"/>
        <v>Não</v>
      </c>
      <c r="AE1221" s="30" t="str">
        <f t="shared" si="229"/>
        <v>Não</v>
      </c>
    </row>
    <row r="1222" spans="1:31" x14ac:dyDescent="0.25">
      <c r="A1222" s="23">
        <v>270190</v>
      </c>
      <c r="B1222" s="27">
        <f>IFERROR(VLOOKUP(A1222,[1]Monitoramento_Base_somente_disp!$A:$L,5,FALSE),0)</f>
        <v>22075</v>
      </c>
      <c r="C1222" s="20">
        <f>IFERROR(VLOOKUP(A1222,[1]Monitoramento_Base_somente_disp!$A:$L,6,FALSE),0)</f>
        <v>13767356</v>
      </c>
      <c r="D1222" s="20">
        <f>IFERROR(VLOOKUP(A1222,[1]Monitoramento_Base_somente_disp!$A:$L,7,FALSE),0)</f>
        <v>9694</v>
      </c>
      <c r="E1222" s="20">
        <f>IFERROR(VLOOKUP(A1222,[1]Monitoramento_Base_somente_disp!$A:$L,8,FALSE),0)</f>
        <v>6534387</v>
      </c>
      <c r="F1222" s="20">
        <f>IFERROR(VLOOKUP(A1222,[1]Monitoramento_Base_somente_disp!$A:$L,9,FALSE),0)</f>
        <v>0</v>
      </c>
      <c r="G1222" s="28">
        <f>IFERROR(VLOOKUP(A1222,[1]Monitoramento_Base_somente_disp!$A:$L,10,FALSE),0)</f>
        <v>0</v>
      </c>
      <c r="H1222" s="27">
        <f>IFERROR(VLOOKUP(A1222,[2]webService!$A:$I,4,FALSE),0)</f>
        <v>0</v>
      </c>
      <c r="I1222" s="20">
        <f>IFERROR(VLOOKUP(A1222,[2]webService!$A:$II,5,FALSE),0)</f>
        <v>0</v>
      </c>
      <c r="J1222" s="20">
        <f>IFERROR(VLOOKUP(A1222,[2]webService!$A:$I,6,FALSE),0)</f>
        <v>0</v>
      </c>
      <c r="K1222" s="20">
        <f>IFERROR(VLOOKUP(A1222,[2]webService!$A:$I,7,FALSE),0)</f>
        <v>0</v>
      </c>
      <c r="L1222" s="20">
        <f>IFERROR(VLOOKUP(A1222,[2]webService!$A:$I,8,FALSE),0)</f>
        <v>0</v>
      </c>
      <c r="M1222" s="28">
        <f>IFERROR(VLOOKUP(A1222,[2]webService!$A:$I,9,FALSE),0)</f>
        <v>0</v>
      </c>
      <c r="N1222" s="27">
        <f>IFERROR(VLOOKUP(A1222,[3]soaBnafar!$A:$G,2,FALSE),0)</f>
        <v>0</v>
      </c>
      <c r="O1222" s="20">
        <f>IFERROR(VLOOKUP(A1222,[3]soaBnafar!$A:$H,3,FALSE),0)</f>
        <v>0</v>
      </c>
      <c r="P1222" s="20">
        <f>IFERROR(VLOOKUP(A1222,[3]soaBnafar!$A:$G,4,FALSE),0)</f>
        <v>0</v>
      </c>
      <c r="Q1222" s="20">
        <f>IFERROR(VLOOKUP(A1222,[3]soaBnafar!$A:$G,5,FALSE),0)</f>
        <v>0</v>
      </c>
      <c r="R1222" s="20">
        <f>IFERROR(VLOOKUP(A1222,[3]soaBnafar!$A:$G,6,FALSE),0)</f>
        <v>0</v>
      </c>
      <c r="S1222" s="20">
        <f>IFERROR(VLOOKUP(A1222,[3]soaBnafar!$A:$G,7,FALSE),0)</f>
        <v>0</v>
      </c>
      <c r="T1222" s="32">
        <f t="shared" ref="T1222:T1285" si="230">B1222+H1222+N1222</f>
        <v>22075</v>
      </c>
      <c r="U1222" s="21">
        <f t="shared" ref="U1222:U1285" si="231">C1222+I1222+O1222</f>
        <v>13767356</v>
      </c>
      <c r="V1222" s="21">
        <f t="shared" ref="V1222:V1285" si="232">D1222+J1222+P1222</f>
        <v>9694</v>
      </c>
      <c r="W1222" s="21">
        <f t="shared" ref="W1222:W1285" si="233">E1222+K1222+Q1222</f>
        <v>6534387</v>
      </c>
      <c r="X1222" s="21">
        <f t="shared" ref="X1222:X1285" si="234">F1222+L1222+R1222</f>
        <v>0</v>
      </c>
      <c r="Y1222" s="33">
        <f t="shared" ref="Y1222:Y1285" si="235">G1222+M1222+S1222</f>
        <v>0</v>
      </c>
      <c r="Z1222" s="4" t="str">
        <f t="shared" ref="Z1222:Z1285" si="236">IF(T1222=0,"Não","Sim")</f>
        <v>Sim</v>
      </c>
      <c r="AA1222" s="4" t="str">
        <f t="shared" ref="AA1222:AA1285" si="237">IF(U1222=0,"Não","Sim")</f>
        <v>Sim</v>
      </c>
      <c r="AB1222" s="4" t="str">
        <f t="shared" ref="AB1222:AB1285" si="238">IF(V1222=0,"Não","Sim")</f>
        <v>Sim</v>
      </c>
      <c r="AC1222" s="4" t="str">
        <f t="shared" ref="AC1222:AC1285" si="239">IF(W1222=0,"Não","Sim")</f>
        <v>Sim</v>
      </c>
      <c r="AD1222" s="4" t="str">
        <f t="shared" ref="AD1222:AD1285" si="240">IF(X1222=0,"Não","Sim")</f>
        <v>Não</v>
      </c>
      <c r="AE1222" s="30" t="str">
        <f t="shared" ref="AE1222:AE1285" si="241">IF(Y1222=0,"Não","Sim")</f>
        <v>Não</v>
      </c>
    </row>
    <row r="1223" spans="1:31" x14ac:dyDescent="0.25">
      <c r="A1223" s="23">
        <v>270200</v>
      </c>
      <c r="B1223" s="27">
        <f>IFERROR(VLOOKUP(A1223,[1]Monitoramento_Base_somente_disp!$A:$L,5,FALSE),0)</f>
        <v>0</v>
      </c>
      <c r="C1223" s="20">
        <f>IFERROR(VLOOKUP(A1223,[1]Monitoramento_Base_somente_disp!$A:$L,6,FALSE),0)</f>
        <v>8239728</v>
      </c>
      <c r="D1223" s="20">
        <f>IFERROR(VLOOKUP(A1223,[1]Monitoramento_Base_somente_disp!$A:$L,7,FALSE),0)</f>
        <v>0</v>
      </c>
      <c r="E1223" s="20">
        <f>IFERROR(VLOOKUP(A1223,[1]Monitoramento_Base_somente_disp!$A:$L,8,FALSE),0)</f>
        <v>4119864</v>
      </c>
      <c r="F1223" s="20">
        <f>IFERROR(VLOOKUP(A1223,[1]Monitoramento_Base_somente_disp!$A:$L,9,FALSE),0)</f>
        <v>0</v>
      </c>
      <c r="G1223" s="28">
        <f>IFERROR(VLOOKUP(A1223,[1]Monitoramento_Base_somente_disp!$A:$L,10,FALSE),0)</f>
        <v>0</v>
      </c>
      <c r="H1223" s="27">
        <f>IFERROR(VLOOKUP(A1223,[2]webService!$A:$I,4,FALSE),0)</f>
        <v>0</v>
      </c>
      <c r="I1223" s="20">
        <f>IFERROR(VLOOKUP(A1223,[2]webService!$A:$II,5,FALSE),0)</f>
        <v>0</v>
      </c>
      <c r="J1223" s="20">
        <f>IFERROR(VLOOKUP(A1223,[2]webService!$A:$I,6,FALSE),0)</f>
        <v>0</v>
      </c>
      <c r="K1223" s="20">
        <f>IFERROR(VLOOKUP(A1223,[2]webService!$A:$I,7,FALSE),0)</f>
        <v>0</v>
      </c>
      <c r="L1223" s="20">
        <f>IFERROR(VLOOKUP(A1223,[2]webService!$A:$I,8,FALSE),0)</f>
        <v>0</v>
      </c>
      <c r="M1223" s="28">
        <f>IFERROR(VLOOKUP(A1223,[2]webService!$A:$I,9,FALSE),0)</f>
        <v>0</v>
      </c>
      <c r="N1223" s="27">
        <f>IFERROR(VLOOKUP(A1223,[3]soaBnafar!$A:$G,2,FALSE),0)</f>
        <v>0</v>
      </c>
      <c r="O1223" s="20">
        <f>IFERROR(VLOOKUP(A1223,[3]soaBnafar!$A:$H,3,FALSE),0)</f>
        <v>0</v>
      </c>
      <c r="P1223" s="20">
        <f>IFERROR(VLOOKUP(A1223,[3]soaBnafar!$A:$G,4,FALSE),0)</f>
        <v>0</v>
      </c>
      <c r="Q1223" s="20">
        <f>IFERROR(VLOOKUP(A1223,[3]soaBnafar!$A:$G,5,FALSE),0)</f>
        <v>0</v>
      </c>
      <c r="R1223" s="20">
        <f>IFERROR(VLOOKUP(A1223,[3]soaBnafar!$A:$G,6,FALSE),0)</f>
        <v>0</v>
      </c>
      <c r="S1223" s="20">
        <f>IFERROR(VLOOKUP(A1223,[3]soaBnafar!$A:$G,7,FALSE),0)</f>
        <v>0</v>
      </c>
      <c r="T1223" s="32">
        <f t="shared" si="230"/>
        <v>0</v>
      </c>
      <c r="U1223" s="21">
        <f t="shared" si="231"/>
        <v>8239728</v>
      </c>
      <c r="V1223" s="21">
        <f t="shared" si="232"/>
        <v>0</v>
      </c>
      <c r="W1223" s="21">
        <f t="shared" si="233"/>
        <v>4119864</v>
      </c>
      <c r="X1223" s="21">
        <f t="shared" si="234"/>
        <v>0</v>
      </c>
      <c r="Y1223" s="33">
        <f t="shared" si="235"/>
        <v>0</v>
      </c>
      <c r="Z1223" s="4" t="str">
        <f t="shared" si="236"/>
        <v>Não</v>
      </c>
      <c r="AA1223" s="4" t="str">
        <f t="shared" si="237"/>
        <v>Sim</v>
      </c>
      <c r="AB1223" s="4" t="str">
        <f t="shared" si="238"/>
        <v>Não</v>
      </c>
      <c r="AC1223" s="4" t="str">
        <f t="shared" si="239"/>
        <v>Sim</v>
      </c>
      <c r="AD1223" s="4" t="str">
        <f t="shared" si="240"/>
        <v>Não</v>
      </c>
      <c r="AE1223" s="30" t="str">
        <f t="shared" si="241"/>
        <v>Não</v>
      </c>
    </row>
    <row r="1224" spans="1:31" x14ac:dyDescent="0.25">
      <c r="A1224" s="23">
        <v>270210</v>
      </c>
      <c r="B1224" s="27">
        <f>IFERROR(VLOOKUP(A1224,[1]Monitoramento_Base_somente_disp!$A:$L,5,FALSE),0)</f>
        <v>0</v>
      </c>
      <c r="C1224" s="20">
        <f>IFERROR(VLOOKUP(A1224,[1]Monitoramento_Base_somente_disp!$A:$L,6,FALSE),0)</f>
        <v>0</v>
      </c>
      <c r="D1224" s="20">
        <f>IFERROR(VLOOKUP(A1224,[1]Monitoramento_Base_somente_disp!$A:$L,7,FALSE),0)</f>
        <v>0</v>
      </c>
      <c r="E1224" s="20">
        <f>IFERROR(VLOOKUP(A1224,[1]Monitoramento_Base_somente_disp!$A:$L,8,FALSE),0)</f>
        <v>0</v>
      </c>
      <c r="F1224" s="20">
        <f>IFERROR(VLOOKUP(A1224,[1]Monitoramento_Base_somente_disp!$A:$L,9,FALSE),0)</f>
        <v>0</v>
      </c>
      <c r="G1224" s="28">
        <f>IFERROR(VLOOKUP(A1224,[1]Monitoramento_Base_somente_disp!$A:$L,10,FALSE),0)</f>
        <v>0</v>
      </c>
      <c r="H1224" s="27">
        <f>IFERROR(VLOOKUP(A1224,[2]webService!$A:$I,4,FALSE),0)</f>
        <v>0</v>
      </c>
      <c r="I1224" s="20">
        <f>IFERROR(VLOOKUP(A1224,[2]webService!$A:$II,5,FALSE),0)</f>
        <v>0</v>
      </c>
      <c r="J1224" s="20">
        <f>IFERROR(VLOOKUP(A1224,[2]webService!$A:$I,6,FALSE),0)</f>
        <v>0</v>
      </c>
      <c r="K1224" s="20">
        <f>IFERROR(VLOOKUP(A1224,[2]webService!$A:$I,7,FALSE),0)</f>
        <v>0</v>
      </c>
      <c r="L1224" s="20">
        <f>IFERROR(VLOOKUP(A1224,[2]webService!$A:$I,8,FALSE),0)</f>
        <v>0</v>
      </c>
      <c r="M1224" s="28">
        <f>IFERROR(VLOOKUP(A1224,[2]webService!$A:$I,9,FALSE),0)</f>
        <v>0</v>
      </c>
      <c r="N1224" s="27">
        <f>IFERROR(VLOOKUP(A1224,[3]soaBnafar!$A:$G,2,FALSE),0)</f>
        <v>0</v>
      </c>
      <c r="O1224" s="20">
        <f>IFERROR(VLOOKUP(A1224,[3]soaBnafar!$A:$H,3,FALSE),0)</f>
        <v>0</v>
      </c>
      <c r="P1224" s="20">
        <f>IFERROR(VLOOKUP(A1224,[3]soaBnafar!$A:$G,4,FALSE),0)</f>
        <v>0</v>
      </c>
      <c r="Q1224" s="20">
        <f>IFERROR(VLOOKUP(A1224,[3]soaBnafar!$A:$G,5,FALSE),0)</f>
        <v>0</v>
      </c>
      <c r="R1224" s="20">
        <f>IFERROR(VLOOKUP(A1224,[3]soaBnafar!$A:$G,6,FALSE),0)</f>
        <v>0</v>
      </c>
      <c r="S1224" s="20">
        <f>IFERROR(VLOOKUP(A1224,[3]soaBnafar!$A:$G,7,FALSE),0)</f>
        <v>0</v>
      </c>
      <c r="T1224" s="32">
        <f t="shared" si="230"/>
        <v>0</v>
      </c>
      <c r="U1224" s="21">
        <f t="shared" si="231"/>
        <v>0</v>
      </c>
      <c r="V1224" s="21">
        <f t="shared" si="232"/>
        <v>0</v>
      </c>
      <c r="W1224" s="21">
        <f t="shared" si="233"/>
        <v>0</v>
      </c>
      <c r="X1224" s="21">
        <f t="shared" si="234"/>
        <v>0</v>
      </c>
      <c r="Y1224" s="33">
        <f t="shared" si="235"/>
        <v>0</v>
      </c>
      <c r="Z1224" s="4" t="str">
        <f t="shared" si="236"/>
        <v>Não</v>
      </c>
      <c r="AA1224" s="4" t="str">
        <f t="shared" si="237"/>
        <v>Não</v>
      </c>
      <c r="AB1224" s="4" t="str">
        <f t="shared" si="238"/>
        <v>Não</v>
      </c>
      <c r="AC1224" s="4" t="str">
        <f t="shared" si="239"/>
        <v>Não</v>
      </c>
      <c r="AD1224" s="4" t="str">
        <f t="shared" si="240"/>
        <v>Não</v>
      </c>
      <c r="AE1224" s="30" t="str">
        <f t="shared" si="241"/>
        <v>Não</v>
      </c>
    </row>
    <row r="1225" spans="1:31" x14ac:dyDescent="0.25">
      <c r="A1225" s="23">
        <v>270235</v>
      </c>
      <c r="B1225" s="27">
        <f>IFERROR(VLOOKUP(A1225,[1]Monitoramento_Base_somente_disp!$A:$L,5,FALSE),0)</f>
        <v>109587</v>
      </c>
      <c r="C1225" s="20">
        <f>IFERROR(VLOOKUP(A1225,[1]Monitoramento_Base_somente_disp!$A:$L,6,FALSE),0)</f>
        <v>26629197</v>
      </c>
      <c r="D1225" s="20">
        <f>IFERROR(VLOOKUP(A1225,[1]Monitoramento_Base_somente_disp!$A:$L,7,FALSE),0)</f>
        <v>134978</v>
      </c>
      <c r="E1225" s="20">
        <f>IFERROR(VLOOKUP(A1225,[1]Monitoramento_Base_somente_disp!$A:$L,8,FALSE),0)</f>
        <v>14241096</v>
      </c>
      <c r="F1225" s="20">
        <f>IFERROR(VLOOKUP(A1225,[1]Monitoramento_Base_somente_disp!$A:$L,9,FALSE),0)</f>
        <v>0</v>
      </c>
      <c r="G1225" s="28">
        <f>IFERROR(VLOOKUP(A1225,[1]Monitoramento_Base_somente_disp!$A:$L,10,FALSE),0)</f>
        <v>0</v>
      </c>
      <c r="H1225" s="27">
        <f>IFERROR(VLOOKUP(A1225,[2]webService!$A:$I,4,FALSE),0)</f>
        <v>0</v>
      </c>
      <c r="I1225" s="20">
        <f>IFERROR(VLOOKUP(A1225,[2]webService!$A:$II,5,FALSE),0)</f>
        <v>0</v>
      </c>
      <c r="J1225" s="20">
        <f>IFERROR(VLOOKUP(A1225,[2]webService!$A:$I,6,FALSE),0)</f>
        <v>0</v>
      </c>
      <c r="K1225" s="20">
        <f>IFERROR(VLOOKUP(A1225,[2]webService!$A:$I,7,FALSE),0)</f>
        <v>0</v>
      </c>
      <c r="L1225" s="20">
        <f>IFERROR(VLOOKUP(A1225,[2]webService!$A:$I,8,FALSE),0)</f>
        <v>0</v>
      </c>
      <c r="M1225" s="28">
        <f>IFERROR(VLOOKUP(A1225,[2]webService!$A:$I,9,FALSE),0)</f>
        <v>0</v>
      </c>
      <c r="N1225" s="27">
        <f>IFERROR(VLOOKUP(A1225,[3]soaBnafar!$A:$G,2,FALSE),0)</f>
        <v>0</v>
      </c>
      <c r="O1225" s="20">
        <f>IFERROR(VLOOKUP(A1225,[3]soaBnafar!$A:$H,3,FALSE),0)</f>
        <v>0</v>
      </c>
      <c r="P1225" s="20">
        <f>IFERROR(VLOOKUP(A1225,[3]soaBnafar!$A:$G,4,FALSE),0)</f>
        <v>0</v>
      </c>
      <c r="Q1225" s="20">
        <f>IFERROR(VLOOKUP(A1225,[3]soaBnafar!$A:$G,5,FALSE),0)</f>
        <v>0</v>
      </c>
      <c r="R1225" s="20">
        <f>IFERROR(VLOOKUP(A1225,[3]soaBnafar!$A:$G,6,FALSE),0)</f>
        <v>0</v>
      </c>
      <c r="S1225" s="20">
        <f>IFERROR(VLOOKUP(A1225,[3]soaBnafar!$A:$G,7,FALSE),0)</f>
        <v>0</v>
      </c>
      <c r="T1225" s="32">
        <f t="shared" si="230"/>
        <v>109587</v>
      </c>
      <c r="U1225" s="21">
        <f t="shared" si="231"/>
        <v>26629197</v>
      </c>
      <c r="V1225" s="21">
        <f t="shared" si="232"/>
        <v>134978</v>
      </c>
      <c r="W1225" s="21">
        <f t="shared" si="233"/>
        <v>14241096</v>
      </c>
      <c r="X1225" s="21">
        <f t="shared" si="234"/>
        <v>0</v>
      </c>
      <c r="Y1225" s="33">
        <f t="shared" si="235"/>
        <v>0</v>
      </c>
      <c r="Z1225" s="4" t="str">
        <f t="shared" si="236"/>
        <v>Sim</v>
      </c>
      <c r="AA1225" s="4" t="str">
        <f t="shared" si="237"/>
        <v>Sim</v>
      </c>
      <c r="AB1225" s="4" t="str">
        <f t="shared" si="238"/>
        <v>Sim</v>
      </c>
      <c r="AC1225" s="4" t="str">
        <f t="shared" si="239"/>
        <v>Sim</v>
      </c>
      <c r="AD1225" s="4" t="str">
        <f t="shared" si="240"/>
        <v>Não</v>
      </c>
      <c r="AE1225" s="30" t="str">
        <f t="shared" si="241"/>
        <v>Não</v>
      </c>
    </row>
    <row r="1226" spans="1:31" x14ac:dyDescent="0.25">
      <c r="A1226" s="23">
        <v>270240</v>
      </c>
      <c r="B1226" s="27">
        <f>IFERROR(VLOOKUP(A1226,[1]Monitoramento_Base_somente_disp!$A:$L,5,FALSE),0)</f>
        <v>0</v>
      </c>
      <c r="C1226" s="20">
        <f>IFERROR(VLOOKUP(A1226,[1]Monitoramento_Base_somente_disp!$A:$L,6,FALSE),0)</f>
        <v>13082419</v>
      </c>
      <c r="D1226" s="20">
        <f>IFERROR(VLOOKUP(A1226,[1]Monitoramento_Base_somente_disp!$A:$L,7,FALSE),0)</f>
        <v>0</v>
      </c>
      <c r="E1226" s="20">
        <f>IFERROR(VLOOKUP(A1226,[1]Monitoramento_Base_somente_disp!$A:$L,8,FALSE),0)</f>
        <v>6538759</v>
      </c>
      <c r="F1226" s="20">
        <f>IFERROR(VLOOKUP(A1226,[1]Monitoramento_Base_somente_disp!$A:$L,9,FALSE),0)</f>
        <v>0</v>
      </c>
      <c r="G1226" s="28">
        <f>IFERROR(VLOOKUP(A1226,[1]Monitoramento_Base_somente_disp!$A:$L,10,FALSE),0)</f>
        <v>0</v>
      </c>
      <c r="H1226" s="27">
        <f>IFERROR(VLOOKUP(A1226,[2]webService!$A:$I,4,FALSE),0)</f>
        <v>0</v>
      </c>
      <c r="I1226" s="20">
        <f>IFERROR(VLOOKUP(A1226,[2]webService!$A:$II,5,FALSE),0)</f>
        <v>0</v>
      </c>
      <c r="J1226" s="20">
        <f>IFERROR(VLOOKUP(A1226,[2]webService!$A:$I,6,FALSE),0)</f>
        <v>0</v>
      </c>
      <c r="K1226" s="20">
        <f>IFERROR(VLOOKUP(A1226,[2]webService!$A:$I,7,FALSE),0)</f>
        <v>0</v>
      </c>
      <c r="L1226" s="20">
        <f>IFERROR(VLOOKUP(A1226,[2]webService!$A:$I,8,FALSE),0)</f>
        <v>0</v>
      </c>
      <c r="M1226" s="28">
        <f>IFERROR(VLOOKUP(A1226,[2]webService!$A:$I,9,FALSE),0)</f>
        <v>0</v>
      </c>
      <c r="N1226" s="27">
        <f>IFERROR(VLOOKUP(A1226,[3]soaBnafar!$A:$G,2,FALSE),0)</f>
        <v>0</v>
      </c>
      <c r="O1226" s="20">
        <f>IFERROR(VLOOKUP(A1226,[3]soaBnafar!$A:$H,3,FALSE),0)</f>
        <v>0</v>
      </c>
      <c r="P1226" s="20">
        <f>IFERROR(VLOOKUP(A1226,[3]soaBnafar!$A:$G,4,FALSE),0)</f>
        <v>0</v>
      </c>
      <c r="Q1226" s="20">
        <f>IFERROR(VLOOKUP(A1226,[3]soaBnafar!$A:$G,5,FALSE),0)</f>
        <v>0</v>
      </c>
      <c r="R1226" s="20">
        <f>IFERROR(VLOOKUP(A1226,[3]soaBnafar!$A:$G,6,FALSE),0)</f>
        <v>0</v>
      </c>
      <c r="S1226" s="20">
        <f>IFERROR(VLOOKUP(A1226,[3]soaBnafar!$A:$G,7,FALSE),0)</f>
        <v>0</v>
      </c>
      <c r="T1226" s="32">
        <f t="shared" si="230"/>
        <v>0</v>
      </c>
      <c r="U1226" s="21">
        <f t="shared" si="231"/>
        <v>13082419</v>
      </c>
      <c r="V1226" s="21">
        <f t="shared" si="232"/>
        <v>0</v>
      </c>
      <c r="W1226" s="21">
        <f t="shared" si="233"/>
        <v>6538759</v>
      </c>
      <c r="X1226" s="21">
        <f t="shared" si="234"/>
        <v>0</v>
      </c>
      <c r="Y1226" s="33">
        <f t="shared" si="235"/>
        <v>0</v>
      </c>
      <c r="Z1226" s="4" t="str">
        <f t="shared" si="236"/>
        <v>Não</v>
      </c>
      <c r="AA1226" s="4" t="str">
        <f t="shared" si="237"/>
        <v>Sim</v>
      </c>
      <c r="AB1226" s="4" t="str">
        <f t="shared" si="238"/>
        <v>Não</v>
      </c>
      <c r="AC1226" s="4" t="str">
        <f t="shared" si="239"/>
        <v>Sim</v>
      </c>
      <c r="AD1226" s="4" t="str">
        <f t="shared" si="240"/>
        <v>Não</v>
      </c>
      <c r="AE1226" s="30" t="str">
        <f t="shared" si="241"/>
        <v>Não</v>
      </c>
    </row>
    <row r="1227" spans="1:31" x14ac:dyDescent="0.25">
      <c r="A1227" s="23">
        <v>270250</v>
      </c>
      <c r="B1227" s="27">
        <f>IFERROR(VLOOKUP(A1227,[1]Monitoramento_Base_somente_disp!$A:$L,5,FALSE),0)</f>
        <v>0</v>
      </c>
      <c r="C1227" s="20">
        <f>IFERROR(VLOOKUP(A1227,[1]Monitoramento_Base_somente_disp!$A:$L,6,FALSE),0)</f>
        <v>35743148</v>
      </c>
      <c r="D1227" s="20">
        <f>IFERROR(VLOOKUP(A1227,[1]Monitoramento_Base_somente_disp!$A:$L,7,FALSE),0)</f>
        <v>0</v>
      </c>
      <c r="E1227" s="20">
        <f>IFERROR(VLOOKUP(A1227,[1]Monitoramento_Base_somente_disp!$A:$L,8,FALSE),0)</f>
        <v>17871574</v>
      </c>
      <c r="F1227" s="20">
        <f>IFERROR(VLOOKUP(A1227,[1]Monitoramento_Base_somente_disp!$A:$L,9,FALSE),0)</f>
        <v>0</v>
      </c>
      <c r="G1227" s="28">
        <f>IFERROR(VLOOKUP(A1227,[1]Monitoramento_Base_somente_disp!$A:$L,10,FALSE),0)</f>
        <v>0</v>
      </c>
      <c r="H1227" s="27">
        <f>IFERROR(VLOOKUP(A1227,[2]webService!$A:$I,4,FALSE),0)</f>
        <v>0</v>
      </c>
      <c r="I1227" s="20">
        <f>IFERROR(VLOOKUP(A1227,[2]webService!$A:$II,5,FALSE),0)</f>
        <v>0</v>
      </c>
      <c r="J1227" s="20">
        <f>IFERROR(VLOOKUP(A1227,[2]webService!$A:$I,6,FALSE),0)</f>
        <v>0</v>
      </c>
      <c r="K1227" s="20">
        <f>IFERROR(VLOOKUP(A1227,[2]webService!$A:$I,7,FALSE),0)</f>
        <v>0</v>
      </c>
      <c r="L1227" s="20">
        <f>IFERROR(VLOOKUP(A1227,[2]webService!$A:$I,8,FALSE),0)</f>
        <v>0</v>
      </c>
      <c r="M1227" s="28">
        <f>IFERROR(VLOOKUP(A1227,[2]webService!$A:$I,9,FALSE),0)</f>
        <v>0</v>
      </c>
      <c r="N1227" s="27">
        <f>IFERROR(VLOOKUP(A1227,[3]soaBnafar!$A:$G,2,FALSE),0)</f>
        <v>0</v>
      </c>
      <c r="O1227" s="20">
        <f>IFERROR(VLOOKUP(A1227,[3]soaBnafar!$A:$H,3,FALSE),0)</f>
        <v>0</v>
      </c>
      <c r="P1227" s="20">
        <f>IFERROR(VLOOKUP(A1227,[3]soaBnafar!$A:$G,4,FALSE),0)</f>
        <v>0</v>
      </c>
      <c r="Q1227" s="20">
        <f>IFERROR(VLOOKUP(A1227,[3]soaBnafar!$A:$G,5,FALSE),0)</f>
        <v>0</v>
      </c>
      <c r="R1227" s="20">
        <f>IFERROR(VLOOKUP(A1227,[3]soaBnafar!$A:$G,6,FALSE),0)</f>
        <v>0</v>
      </c>
      <c r="S1227" s="20">
        <f>IFERROR(VLOOKUP(A1227,[3]soaBnafar!$A:$G,7,FALSE),0)</f>
        <v>0</v>
      </c>
      <c r="T1227" s="32">
        <f t="shared" si="230"/>
        <v>0</v>
      </c>
      <c r="U1227" s="21">
        <f t="shared" si="231"/>
        <v>35743148</v>
      </c>
      <c r="V1227" s="21">
        <f t="shared" si="232"/>
        <v>0</v>
      </c>
      <c r="W1227" s="21">
        <f t="shared" si="233"/>
        <v>17871574</v>
      </c>
      <c r="X1227" s="21">
        <f t="shared" si="234"/>
        <v>0</v>
      </c>
      <c r="Y1227" s="33">
        <f t="shared" si="235"/>
        <v>0</v>
      </c>
      <c r="Z1227" s="4" t="str">
        <f t="shared" si="236"/>
        <v>Não</v>
      </c>
      <c r="AA1227" s="4" t="str">
        <f t="shared" si="237"/>
        <v>Sim</v>
      </c>
      <c r="AB1227" s="4" t="str">
        <f t="shared" si="238"/>
        <v>Não</v>
      </c>
      <c r="AC1227" s="4" t="str">
        <f t="shared" si="239"/>
        <v>Sim</v>
      </c>
      <c r="AD1227" s="4" t="str">
        <f t="shared" si="240"/>
        <v>Não</v>
      </c>
      <c r="AE1227" s="30" t="str">
        <f t="shared" si="241"/>
        <v>Não</v>
      </c>
    </row>
    <row r="1228" spans="1:31" x14ac:dyDescent="0.25">
      <c r="A1228" s="23">
        <v>270255</v>
      </c>
      <c r="B1228" s="27">
        <f>IFERROR(VLOOKUP(A1228,[1]Monitoramento_Base_somente_disp!$A:$L,5,FALSE),0)</f>
        <v>35750</v>
      </c>
      <c r="C1228" s="20">
        <f>IFERROR(VLOOKUP(A1228,[1]Monitoramento_Base_somente_disp!$A:$L,6,FALSE),0)</f>
        <v>19328120</v>
      </c>
      <c r="D1228" s="20">
        <f>IFERROR(VLOOKUP(A1228,[1]Monitoramento_Base_somente_disp!$A:$L,7,FALSE),0)</f>
        <v>3180</v>
      </c>
      <c r="E1228" s="20">
        <f>IFERROR(VLOOKUP(A1228,[1]Monitoramento_Base_somente_disp!$A:$L,8,FALSE),0)</f>
        <v>9483670</v>
      </c>
      <c r="F1228" s="20">
        <f>IFERROR(VLOOKUP(A1228,[1]Monitoramento_Base_somente_disp!$A:$L,9,FALSE),0)</f>
        <v>0</v>
      </c>
      <c r="G1228" s="28">
        <f>IFERROR(VLOOKUP(A1228,[1]Monitoramento_Base_somente_disp!$A:$L,10,FALSE),0)</f>
        <v>0</v>
      </c>
      <c r="H1228" s="27">
        <f>IFERROR(VLOOKUP(A1228,[2]webService!$A:$I,4,FALSE),0)</f>
        <v>0</v>
      </c>
      <c r="I1228" s="20">
        <f>IFERROR(VLOOKUP(A1228,[2]webService!$A:$II,5,FALSE),0)</f>
        <v>0</v>
      </c>
      <c r="J1228" s="20">
        <f>IFERROR(VLOOKUP(A1228,[2]webService!$A:$I,6,FALSE),0)</f>
        <v>0</v>
      </c>
      <c r="K1228" s="20">
        <f>IFERROR(VLOOKUP(A1228,[2]webService!$A:$I,7,FALSE),0)</f>
        <v>0</v>
      </c>
      <c r="L1228" s="20">
        <f>IFERROR(VLOOKUP(A1228,[2]webService!$A:$I,8,FALSE),0)</f>
        <v>0</v>
      </c>
      <c r="M1228" s="28">
        <f>IFERROR(VLOOKUP(A1228,[2]webService!$A:$I,9,FALSE),0)</f>
        <v>0</v>
      </c>
      <c r="N1228" s="27">
        <f>IFERROR(VLOOKUP(A1228,[3]soaBnafar!$A:$G,2,FALSE),0)</f>
        <v>0</v>
      </c>
      <c r="O1228" s="20">
        <f>IFERROR(VLOOKUP(A1228,[3]soaBnafar!$A:$H,3,FALSE),0)</f>
        <v>0</v>
      </c>
      <c r="P1228" s="20">
        <f>IFERROR(VLOOKUP(A1228,[3]soaBnafar!$A:$G,4,FALSE),0)</f>
        <v>0</v>
      </c>
      <c r="Q1228" s="20">
        <f>IFERROR(VLOOKUP(A1228,[3]soaBnafar!$A:$G,5,FALSE),0)</f>
        <v>0</v>
      </c>
      <c r="R1228" s="20">
        <f>IFERROR(VLOOKUP(A1228,[3]soaBnafar!$A:$G,6,FALSE),0)</f>
        <v>0</v>
      </c>
      <c r="S1228" s="20">
        <f>IFERROR(VLOOKUP(A1228,[3]soaBnafar!$A:$G,7,FALSE),0)</f>
        <v>0</v>
      </c>
      <c r="T1228" s="32">
        <f t="shared" si="230"/>
        <v>35750</v>
      </c>
      <c r="U1228" s="21">
        <f t="shared" si="231"/>
        <v>19328120</v>
      </c>
      <c r="V1228" s="21">
        <f t="shared" si="232"/>
        <v>3180</v>
      </c>
      <c r="W1228" s="21">
        <f t="shared" si="233"/>
        <v>9483670</v>
      </c>
      <c r="X1228" s="21">
        <f t="shared" si="234"/>
        <v>0</v>
      </c>
      <c r="Y1228" s="33">
        <f t="shared" si="235"/>
        <v>0</v>
      </c>
      <c r="Z1228" s="4" t="str">
        <f t="shared" si="236"/>
        <v>Sim</v>
      </c>
      <c r="AA1228" s="4" t="str">
        <f t="shared" si="237"/>
        <v>Sim</v>
      </c>
      <c r="AB1228" s="4" t="str">
        <f t="shared" si="238"/>
        <v>Sim</v>
      </c>
      <c r="AC1228" s="4" t="str">
        <f t="shared" si="239"/>
        <v>Sim</v>
      </c>
      <c r="AD1228" s="4" t="str">
        <f t="shared" si="240"/>
        <v>Não</v>
      </c>
      <c r="AE1228" s="30" t="str">
        <f t="shared" si="241"/>
        <v>Não</v>
      </c>
    </row>
    <row r="1229" spans="1:31" x14ac:dyDescent="0.25">
      <c r="A1229" s="23">
        <v>270260</v>
      </c>
      <c r="B1229" s="27">
        <f>IFERROR(VLOOKUP(A1229,[1]Monitoramento_Base_somente_disp!$A:$L,5,FALSE),0)</f>
        <v>116875</v>
      </c>
      <c r="C1229" s="20">
        <f>IFERROR(VLOOKUP(A1229,[1]Monitoramento_Base_somente_disp!$A:$L,6,FALSE),0)</f>
        <v>27224582</v>
      </c>
      <c r="D1229" s="20">
        <f>IFERROR(VLOOKUP(A1229,[1]Monitoramento_Base_somente_disp!$A:$L,7,FALSE),0)</f>
        <v>60470</v>
      </c>
      <c r="E1229" s="20">
        <f>IFERROR(VLOOKUP(A1229,[1]Monitoramento_Base_somente_disp!$A:$L,8,FALSE),0)</f>
        <v>12162143</v>
      </c>
      <c r="F1229" s="20">
        <f>IFERROR(VLOOKUP(A1229,[1]Monitoramento_Base_somente_disp!$A:$L,9,FALSE),0)</f>
        <v>0</v>
      </c>
      <c r="G1229" s="28">
        <f>IFERROR(VLOOKUP(A1229,[1]Monitoramento_Base_somente_disp!$A:$L,10,FALSE),0)</f>
        <v>0</v>
      </c>
      <c r="H1229" s="27">
        <f>IFERROR(VLOOKUP(A1229,[2]webService!$A:$I,4,FALSE),0)</f>
        <v>0</v>
      </c>
      <c r="I1229" s="20">
        <f>IFERROR(VLOOKUP(A1229,[2]webService!$A:$II,5,FALSE),0)</f>
        <v>0</v>
      </c>
      <c r="J1229" s="20">
        <f>IFERROR(VLOOKUP(A1229,[2]webService!$A:$I,6,FALSE),0)</f>
        <v>0</v>
      </c>
      <c r="K1229" s="20">
        <f>IFERROR(VLOOKUP(A1229,[2]webService!$A:$I,7,FALSE),0)</f>
        <v>0</v>
      </c>
      <c r="L1229" s="20">
        <f>IFERROR(VLOOKUP(A1229,[2]webService!$A:$I,8,FALSE),0)</f>
        <v>0</v>
      </c>
      <c r="M1229" s="28">
        <f>IFERROR(VLOOKUP(A1229,[2]webService!$A:$I,9,FALSE),0)</f>
        <v>0</v>
      </c>
      <c r="N1229" s="27">
        <f>IFERROR(VLOOKUP(A1229,[3]soaBnafar!$A:$G,2,FALSE),0)</f>
        <v>0</v>
      </c>
      <c r="O1229" s="20">
        <f>IFERROR(VLOOKUP(A1229,[3]soaBnafar!$A:$H,3,FALSE),0)</f>
        <v>0</v>
      </c>
      <c r="P1229" s="20">
        <f>IFERROR(VLOOKUP(A1229,[3]soaBnafar!$A:$G,4,FALSE),0)</f>
        <v>0</v>
      </c>
      <c r="Q1229" s="20">
        <f>IFERROR(VLOOKUP(A1229,[3]soaBnafar!$A:$G,5,FALSE),0)</f>
        <v>0</v>
      </c>
      <c r="R1229" s="20">
        <f>IFERROR(VLOOKUP(A1229,[3]soaBnafar!$A:$G,6,FALSE),0)</f>
        <v>0</v>
      </c>
      <c r="S1229" s="20">
        <f>IFERROR(VLOOKUP(A1229,[3]soaBnafar!$A:$G,7,FALSE),0)</f>
        <v>0</v>
      </c>
      <c r="T1229" s="32">
        <f t="shared" si="230"/>
        <v>116875</v>
      </c>
      <c r="U1229" s="21">
        <f t="shared" si="231"/>
        <v>27224582</v>
      </c>
      <c r="V1229" s="21">
        <f t="shared" si="232"/>
        <v>60470</v>
      </c>
      <c r="W1229" s="21">
        <f t="shared" si="233"/>
        <v>12162143</v>
      </c>
      <c r="X1229" s="21">
        <f t="shared" si="234"/>
        <v>0</v>
      </c>
      <c r="Y1229" s="33">
        <f t="shared" si="235"/>
        <v>0</v>
      </c>
      <c r="Z1229" s="4" t="str">
        <f t="shared" si="236"/>
        <v>Sim</v>
      </c>
      <c r="AA1229" s="4" t="str">
        <f t="shared" si="237"/>
        <v>Sim</v>
      </c>
      <c r="AB1229" s="4" t="str">
        <f t="shared" si="238"/>
        <v>Sim</v>
      </c>
      <c r="AC1229" s="4" t="str">
        <f t="shared" si="239"/>
        <v>Sim</v>
      </c>
      <c r="AD1229" s="4" t="str">
        <f t="shared" si="240"/>
        <v>Não</v>
      </c>
      <c r="AE1229" s="30" t="str">
        <f t="shared" si="241"/>
        <v>Não</v>
      </c>
    </row>
    <row r="1230" spans="1:31" x14ac:dyDescent="0.25">
      <c r="A1230" s="23">
        <v>270270</v>
      </c>
      <c r="B1230" s="27">
        <f>IFERROR(VLOOKUP(A1230,[1]Monitoramento_Base_somente_disp!$A:$L,5,FALSE),0)</f>
        <v>57069</v>
      </c>
      <c r="C1230" s="20">
        <f>IFERROR(VLOOKUP(A1230,[1]Monitoramento_Base_somente_disp!$A:$L,6,FALSE),0)</f>
        <v>5817140</v>
      </c>
      <c r="D1230" s="20">
        <f>IFERROR(VLOOKUP(A1230,[1]Monitoramento_Base_somente_disp!$A:$L,7,FALSE),0)</f>
        <v>30207</v>
      </c>
      <c r="E1230" s="20">
        <f>IFERROR(VLOOKUP(A1230,[1]Monitoramento_Base_somente_disp!$A:$L,8,FALSE),0)</f>
        <v>2518581</v>
      </c>
      <c r="F1230" s="20">
        <f>IFERROR(VLOOKUP(A1230,[1]Monitoramento_Base_somente_disp!$A:$L,9,FALSE),0)</f>
        <v>0</v>
      </c>
      <c r="G1230" s="28">
        <f>IFERROR(VLOOKUP(A1230,[1]Monitoramento_Base_somente_disp!$A:$L,10,FALSE),0)</f>
        <v>0</v>
      </c>
      <c r="H1230" s="27">
        <f>IFERROR(VLOOKUP(A1230,[2]webService!$A:$I,4,FALSE),0)</f>
        <v>0</v>
      </c>
      <c r="I1230" s="20">
        <f>IFERROR(VLOOKUP(A1230,[2]webService!$A:$II,5,FALSE),0)</f>
        <v>0</v>
      </c>
      <c r="J1230" s="20">
        <f>IFERROR(VLOOKUP(A1230,[2]webService!$A:$I,6,FALSE),0)</f>
        <v>0</v>
      </c>
      <c r="K1230" s="20">
        <f>IFERROR(VLOOKUP(A1230,[2]webService!$A:$I,7,FALSE),0)</f>
        <v>0</v>
      </c>
      <c r="L1230" s="20">
        <f>IFERROR(VLOOKUP(A1230,[2]webService!$A:$I,8,FALSE),0)</f>
        <v>0</v>
      </c>
      <c r="M1230" s="28">
        <f>IFERROR(VLOOKUP(A1230,[2]webService!$A:$I,9,FALSE),0)</f>
        <v>0</v>
      </c>
      <c r="N1230" s="27">
        <f>IFERROR(VLOOKUP(A1230,[3]soaBnafar!$A:$G,2,FALSE),0)</f>
        <v>0</v>
      </c>
      <c r="O1230" s="20">
        <f>IFERROR(VLOOKUP(A1230,[3]soaBnafar!$A:$H,3,FALSE),0)</f>
        <v>0</v>
      </c>
      <c r="P1230" s="20">
        <f>IFERROR(VLOOKUP(A1230,[3]soaBnafar!$A:$G,4,FALSE),0)</f>
        <v>0</v>
      </c>
      <c r="Q1230" s="20">
        <f>IFERROR(VLOOKUP(A1230,[3]soaBnafar!$A:$G,5,FALSE),0)</f>
        <v>0</v>
      </c>
      <c r="R1230" s="20">
        <f>IFERROR(VLOOKUP(A1230,[3]soaBnafar!$A:$G,6,FALSE),0)</f>
        <v>0</v>
      </c>
      <c r="S1230" s="20">
        <f>IFERROR(VLOOKUP(A1230,[3]soaBnafar!$A:$G,7,FALSE),0)</f>
        <v>0</v>
      </c>
      <c r="T1230" s="32">
        <f t="shared" si="230"/>
        <v>57069</v>
      </c>
      <c r="U1230" s="21">
        <f t="shared" si="231"/>
        <v>5817140</v>
      </c>
      <c r="V1230" s="21">
        <f t="shared" si="232"/>
        <v>30207</v>
      </c>
      <c r="W1230" s="21">
        <f t="shared" si="233"/>
        <v>2518581</v>
      </c>
      <c r="X1230" s="21">
        <f t="shared" si="234"/>
        <v>0</v>
      </c>
      <c r="Y1230" s="33">
        <f t="shared" si="235"/>
        <v>0</v>
      </c>
      <c r="Z1230" s="4" t="str">
        <f t="shared" si="236"/>
        <v>Sim</v>
      </c>
      <c r="AA1230" s="4" t="str">
        <f t="shared" si="237"/>
        <v>Sim</v>
      </c>
      <c r="AB1230" s="4" t="str">
        <f t="shared" si="238"/>
        <v>Sim</v>
      </c>
      <c r="AC1230" s="4" t="str">
        <f t="shared" si="239"/>
        <v>Sim</v>
      </c>
      <c r="AD1230" s="4" t="str">
        <f t="shared" si="240"/>
        <v>Não</v>
      </c>
      <c r="AE1230" s="30" t="str">
        <f t="shared" si="241"/>
        <v>Não</v>
      </c>
    </row>
    <row r="1231" spans="1:31" x14ac:dyDescent="0.25">
      <c r="A1231" s="23">
        <v>270280</v>
      </c>
      <c r="B1231" s="27">
        <f>IFERROR(VLOOKUP(A1231,[1]Monitoramento_Base_somente_disp!$A:$L,5,FALSE),0)</f>
        <v>0</v>
      </c>
      <c r="C1231" s="20">
        <f>IFERROR(VLOOKUP(A1231,[1]Monitoramento_Base_somente_disp!$A:$L,6,FALSE),0)</f>
        <v>26085136</v>
      </c>
      <c r="D1231" s="20">
        <f>IFERROR(VLOOKUP(A1231,[1]Monitoramento_Base_somente_disp!$A:$L,7,FALSE),0)</f>
        <v>0</v>
      </c>
      <c r="E1231" s="20">
        <f>IFERROR(VLOOKUP(A1231,[1]Monitoramento_Base_somente_disp!$A:$L,8,FALSE),0)</f>
        <v>13042568</v>
      </c>
      <c r="F1231" s="20">
        <f>IFERROR(VLOOKUP(A1231,[1]Monitoramento_Base_somente_disp!$A:$L,9,FALSE),0)</f>
        <v>0</v>
      </c>
      <c r="G1231" s="28">
        <f>IFERROR(VLOOKUP(A1231,[1]Monitoramento_Base_somente_disp!$A:$L,10,FALSE),0)</f>
        <v>0</v>
      </c>
      <c r="H1231" s="27">
        <f>IFERROR(VLOOKUP(A1231,[2]webService!$A:$I,4,FALSE),0)</f>
        <v>0</v>
      </c>
      <c r="I1231" s="20">
        <f>IFERROR(VLOOKUP(A1231,[2]webService!$A:$II,5,FALSE),0)</f>
        <v>0</v>
      </c>
      <c r="J1231" s="20">
        <f>IFERROR(VLOOKUP(A1231,[2]webService!$A:$I,6,FALSE),0)</f>
        <v>0</v>
      </c>
      <c r="K1231" s="20">
        <f>IFERROR(VLOOKUP(A1231,[2]webService!$A:$I,7,FALSE),0)</f>
        <v>0</v>
      </c>
      <c r="L1231" s="20">
        <f>IFERROR(VLOOKUP(A1231,[2]webService!$A:$I,8,FALSE),0)</f>
        <v>0</v>
      </c>
      <c r="M1231" s="28">
        <f>IFERROR(VLOOKUP(A1231,[2]webService!$A:$I,9,FALSE),0)</f>
        <v>0</v>
      </c>
      <c r="N1231" s="27">
        <f>IFERROR(VLOOKUP(A1231,[3]soaBnafar!$A:$G,2,FALSE),0)</f>
        <v>0</v>
      </c>
      <c r="O1231" s="20">
        <f>IFERROR(VLOOKUP(A1231,[3]soaBnafar!$A:$H,3,FALSE),0)</f>
        <v>0</v>
      </c>
      <c r="P1231" s="20">
        <f>IFERROR(VLOOKUP(A1231,[3]soaBnafar!$A:$G,4,FALSE),0)</f>
        <v>0</v>
      </c>
      <c r="Q1231" s="20">
        <f>IFERROR(VLOOKUP(A1231,[3]soaBnafar!$A:$G,5,FALSE),0)</f>
        <v>0</v>
      </c>
      <c r="R1231" s="20">
        <f>IFERROR(VLOOKUP(A1231,[3]soaBnafar!$A:$G,6,FALSE),0)</f>
        <v>0</v>
      </c>
      <c r="S1231" s="20">
        <f>IFERROR(VLOOKUP(A1231,[3]soaBnafar!$A:$G,7,FALSE),0)</f>
        <v>0</v>
      </c>
      <c r="T1231" s="32">
        <f t="shared" si="230"/>
        <v>0</v>
      </c>
      <c r="U1231" s="21">
        <f t="shared" si="231"/>
        <v>26085136</v>
      </c>
      <c r="V1231" s="21">
        <f t="shared" si="232"/>
        <v>0</v>
      </c>
      <c r="W1231" s="21">
        <f t="shared" si="233"/>
        <v>13042568</v>
      </c>
      <c r="X1231" s="21">
        <f t="shared" si="234"/>
        <v>0</v>
      </c>
      <c r="Y1231" s="33">
        <f t="shared" si="235"/>
        <v>0</v>
      </c>
      <c r="Z1231" s="4" t="str">
        <f t="shared" si="236"/>
        <v>Não</v>
      </c>
      <c r="AA1231" s="4" t="str">
        <f t="shared" si="237"/>
        <v>Sim</v>
      </c>
      <c r="AB1231" s="4" t="str">
        <f t="shared" si="238"/>
        <v>Não</v>
      </c>
      <c r="AC1231" s="4" t="str">
        <f t="shared" si="239"/>
        <v>Sim</v>
      </c>
      <c r="AD1231" s="4" t="str">
        <f t="shared" si="240"/>
        <v>Não</v>
      </c>
      <c r="AE1231" s="30" t="str">
        <f t="shared" si="241"/>
        <v>Não</v>
      </c>
    </row>
    <row r="1232" spans="1:31" x14ac:dyDescent="0.25">
      <c r="A1232" s="23">
        <v>270290</v>
      </c>
      <c r="B1232" s="27">
        <f>IFERROR(VLOOKUP(A1232,[1]Monitoramento_Base_somente_disp!$A:$L,5,FALSE),0)</f>
        <v>135</v>
      </c>
      <c r="C1232" s="20">
        <f>IFERROR(VLOOKUP(A1232,[1]Monitoramento_Base_somente_disp!$A:$L,6,FALSE),0)</f>
        <v>106299317</v>
      </c>
      <c r="D1232" s="20">
        <f>IFERROR(VLOOKUP(A1232,[1]Monitoramento_Base_somente_disp!$A:$L,7,FALSE),0)</f>
        <v>5310</v>
      </c>
      <c r="E1232" s="20">
        <f>IFERROR(VLOOKUP(A1232,[1]Monitoramento_Base_somente_disp!$A:$L,8,FALSE),0)</f>
        <v>53626040</v>
      </c>
      <c r="F1232" s="20">
        <f>IFERROR(VLOOKUP(A1232,[1]Monitoramento_Base_somente_disp!$A:$L,9,FALSE),0)</f>
        <v>0</v>
      </c>
      <c r="G1232" s="28">
        <f>IFERROR(VLOOKUP(A1232,[1]Monitoramento_Base_somente_disp!$A:$L,10,FALSE),0)</f>
        <v>0</v>
      </c>
      <c r="H1232" s="27">
        <f>IFERROR(VLOOKUP(A1232,[2]webService!$A:$I,4,FALSE),0)</f>
        <v>0</v>
      </c>
      <c r="I1232" s="20">
        <f>IFERROR(VLOOKUP(A1232,[2]webService!$A:$II,5,FALSE),0)</f>
        <v>0</v>
      </c>
      <c r="J1232" s="20">
        <f>IFERROR(VLOOKUP(A1232,[2]webService!$A:$I,6,FALSE),0)</f>
        <v>0</v>
      </c>
      <c r="K1232" s="20">
        <f>IFERROR(VLOOKUP(A1232,[2]webService!$A:$I,7,FALSE),0)</f>
        <v>0</v>
      </c>
      <c r="L1232" s="20">
        <f>IFERROR(VLOOKUP(A1232,[2]webService!$A:$I,8,FALSE),0)</f>
        <v>0</v>
      </c>
      <c r="M1232" s="28">
        <f>IFERROR(VLOOKUP(A1232,[2]webService!$A:$I,9,FALSE),0)</f>
        <v>0</v>
      </c>
      <c r="N1232" s="27">
        <f>IFERROR(VLOOKUP(A1232,[3]soaBnafar!$A:$G,2,FALSE),0)</f>
        <v>0</v>
      </c>
      <c r="O1232" s="20">
        <f>IFERROR(VLOOKUP(A1232,[3]soaBnafar!$A:$H,3,FALSE),0)</f>
        <v>0</v>
      </c>
      <c r="P1232" s="20">
        <f>IFERROR(VLOOKUP(A1232,[3]soaBnafar!$A:$G,4,FALSE),0)</f>
        <v>0</v>
      </c>
      <c r="Q1232" s="20">
        <f>IFERROR(VLOOKUP(A1232,[3]soaBnafar!$A:$G,5,FALSE),0)</f>
        <v>0</v>
      </c>
      <c r="R1232" s="20">
        <f>IFERROR(VLOOKUP(A1232,[3]soaBnafar!$A:$G,6,FALSE),0)</f>
        <v>0</v>
      </c>
      <c r="S1232" s="20">
        <f>IFERROR(VLOOKUP(A1232,[3]soaBnafar!$A:$G,7,FALSE),0)</f>
        <v>0</v>
      </c>
      <c r="T1232" s="32">
        <f t="shared" si="230"/>
        <v>135</v>
      </c>
      <c r="U1232" s="21">
        <f t="shared" si="231"/>
        <v>106299317</v>
      </c>
      <c r="V1232" s="21">
        <f t="shared" si="232"/>
        <v>5310</v>
      </c>
      <c r="W1232" s="21">
        <f t="shared" si="233"/>
        <v>53626040</v>
      </c>
      <c r="X1232" s="21">
        <f t="shared" si="234"/>
        <v>0</v>
      </c>
      <c r="Y1232" s="33">
        <f t="shared" si="235"/>
        <v>0</v>
      </c>
      <c r="Z1232" s="4" t="str">
        <f t="shared" si="236"/>
        <v>Sim</v>
      </c>
      <c r="AA1232" s="4" t="str">
        <f t="shared" si="237"/>
        <v>Sim</v>
      </c>
      <c r="AB1232" s="4" t="str">
        <f t="shared" si="238"/>
        <v>Sim</v>
      </c>
      <c r="AC1232" s="4" t="str">
        <f t="shared" si="239"/>
        <v>Sim</v>
      </c>
      <c r="AD1232" s="4" t="str">
        <f t="shared" si="240"/>
        <v>Não</v>
      </c>
      <c r="AE1232" s="30" t="str">
        <f t="shared" si="241"/>
        <v>Não</v>
      </c>
    </row>
    <row r="1233" spans="1:31" x14ac:dyDescent="0.25">
      <c r="A1233" s="23">
        <v>270300</v>
      </c>
      <c r="B1233" s="27">
        <f>IFERROR(VLOOKUP(A1233,[1]Monitoramento_Base_somente_disp!$A:$L,5,FALSE),0)</f>
        <v>0</v>
      </c>
      <c r="C1233" s="20">
        <f>IFERROR(VLOOKUP(A1233,[1]Monitoramento_Base_somente_disp!$A:$L,6,FALSE),0)</f>
        <v>110653258</v>
      </c>
      <c r="D1233" s="20">
        <f>IFERROR(VLOOKUP(A1233,[1]Monitoramento_Base_somente_disp!$A:$L,7,FALSE),0)</f>
        <v>0</v>
      </c>
      <c r="E1233" s="20">
        <f>IFERROR(VLOOKUP(A1233,[1]Monitoramento_Base_somente_disp!$A:$L,8,FALSE),0)</f>
        <v>55684734</v>
      </c>
      <c r="F1233" s="20">
        <f>IFERROR(VLOOKUP(A1233,[1]Monitoramento_Base_somente_disp!$A:$L,9,FALSE),0)</f>
        <v>0</v>
      </c>
      <c r="G1233" s="28">
        <f>IFERROR(VLOOKUP(A1233,[1]Monitoramento_Base_somente_disp!$A:$L,10,FALSE),0)</f>
        <v>0</v>
      </c>
      <c r="H1233" s="27">
        <f>IFERROR(VLOOKUP(A1233,[2]webService!$A:$I,4,FALSE),0)</f>
        <v>0</v>
      </c>
      <c r="I1233" s="20">
        <f>IFERROR(VLOOKUP(A1233,[2]webService!$A:$II,5,FALSE),0)</f>
        <v>0</v>
      </c>
      <c r="J1233" s="20">
        <f>IFERROR(VLOOKUP(A1233,[2]webService!$A:$I,6,FALSE),0)</f>
        <v>0</v>
      </c>
      <c r="K1233" s="20">
        <f>IFERROR(VLOOKUP(A1233,[2]webService!$A:$I,7,FALSE),0)</f>
        <v>0</v>
      </c>
      <c r="L1233" s="20">
        <f>IFERROR(VLOOKUP(A1233,[2]webService!$A:$I,8,FALSE),0)</f>
        <v>0</v>
      </c>
      <c r="M1233" s="28">
        <f>IFERROR(VLOOKUP(A1233,[2]webService!$A:$I,9,FALSE),0)</f>
        <v>0</v>
      </c>
      <c r="N1233" s="27">
        <f>IFERROR(VLOOKUP(A1233,[3]soaBnafar!$A:$G,2,FALSE),0)</f>
        <v>0</v>
      </c>
      <c r="O1233" s="20">
        <f>IFERROR(VLOOKUP(A1233,[3]soaBnafar!$A:$H,3,FALSE),0)</f>
        <v>0</v>
      </c>
      <c r="P1233" s="20">
        <f>IFERROR(VLOOKUP(A1233,[3]soaBnafar!$A:$G,4,FALSE),0)</f>
        <v>0</v>
      </c>
      <c r="Q1233" s="20">
        <f>IFERROR(VLOOKUP(A1233,[3]soaBnafar!$A:$G,5,FALSE),0)</f>
        <v>0</v>
      </c>
      <c r="R1233" s="20">
        <f>IFERROR(VLOOKUP(A1233,[3]soaBnafar!$A:$G,6,FALSE),0)</f>
        <v>0</v>
      </c>
      <c r="S1233" s="20">
        <f>IFERROR(VLOOKUP(A1233,[3]soaBnafar!$A:$G,7,FALSE),0)</f>
        <v>0</v>
      </c>
      <c r="T1233" s="32">
        <f t="shared" si="230"/>
        <v>0</v>
      </c>
      <c r="U1233" s="21">
        <f t="shared" si="231"/>
        <v>110653258</v>
      </c>
      <c r="V1233" s="21">
        <f t="shared" si="232"/>
        <v>0</v>
      </c>
      <c r="W1233" s="21">
        <f t="shared" si="233"/>
        <v>55684734</v>
      </c>
      <c r="X1233" s="21">
        <f t="shared" si="234"/>
        <v>0</v>
      </c>
      <c r="Y1233" s="33">
        <f t="shared" si="235"/>
        <v>0</v>
      </c>
      <c r="Z1233" s="4" t="str">
        <f t="shared" si="236"/>
        <v>Não</v>
      </c>
      <c r="AA1233" s="4" t="str">
        <f t="shared" si="237"/>
        <v>Sim</v>
      </c>
      <c r="AB1233" s="4" t="str">
        <f t="shared" si="238"/>
        <v>Não</v>
      </c>
      <c r="AC1233" s="4" t="str">
        <f t="shared" si="239"/>
        <v>Sim</v>
      </c>
      <c r="AD1233" s="4" t="str">
        <f t="shared" si="240"/>
        <v>Não</v>
      </c>
      <c r="AE1233" s="30" t="str">
        <f t="shared" si="241"/>
        <v>Não</v>
      </c>
    </row>
    <row r="1234" spans="1:31" x14ac:dyDescent="0.25">
      <c r="A1234" s="23">
        <v>270310</v>
      </c>
      <c r="B1234" s="27">
        <f>IFERROR(VLOOKUP(A1234,[1]Monitoramento_Base_somente_disp!$A:$L,5,FALSE),0)</f>
        <v>256579</v>
      </c>
      <c r="C1234" s="20">
        <f>IFERROR(VLOOKUP(A1234,[1]Monitoramento_Base_somente_disp!$A:$L,6,FALSE),0)</f>
        <v>68241947</v>
      </c>
      <c r="D1234" s="20">
        <f>IFERROR(VLOOKUP(A1234,[1]Monitoramento_Base_somente_disp!$A:$L,7,FALSE),0)</f>
        <v>176806</v>
      </c>
      <c r="E1234" s="20">
        <f>IFERROR(VLOOKUP(A1234,[1]Monitoramento_Base_somente_disp!$A:$L,8,FALSE),0)</f>
        <v>30888160</v>
      </c>
      <c r="F1234" s="20">
        <f>IFERROR(VLOOKUP(A1234,[1]Monitoramento_Base_somente_disp!$A:$L,9,FALSE),0)</f>
        <v>0</v>
      </c>
      <c r="G1234" s="28">
        <f>IFERROR(VLOOKUP(A1234,[1]Monitoramento_Base_somente_disp!$A:$L,10,FALSE),0)</f>
        <v>0</v>
      </c>
      <c r="H1234" s="27">
        <f>IFERROR(VLOOKUP(A1234,[2]webService!$A:$I,4,FALSE),0)</f>
        <v>0</v>
      </c>
      <c r="I1234" s="20">
        <f>IFERROR(VLOOKUP(A1234,[2]webService!$A:$II,5,FALSE),0)</f>
        <v>0</v>
      </c>
      <c r="J1234" s="20">
        <f>IFERROR(VLOOKUP(A1234,[2]webService!$A:$I,6,FALSE),0)</f>
        <v>0</v>
      </c>
      <c r="K1234" s="20">
        <f>IFERROR(VLOOKUP(A1234,[2]webService!$A:$I,7,FALSE),0)</f>
        <v>0</v>
      </c>
      <c r="L1234" s="20">
        <f>IFERROR(VLOOKUP(A1234,[2]webService!$A:$I,8,FALSE),0)</f>
        <v>0</v>
      </c>
      <c r="M1234" s="28">
        <f>IFERROR(VLOOKUP(A1234,[2]webService!$A:$I,9,FALSE),0)</f>
        <v>0</v>
      </c>
      <c r="N1234" s="27">
        <f>IFERROR(VLOOKUP(A1234,[3]soaBnafar!$A:$G,2,FALSE),0)</f>
        <v>0</v>
      </c>
      <c r="O1234" s="20">
        <f>IFERROR(VLOOKUP(A1234,[3]soaBnafar!$A:$H,3,FALSE),0)</f>
        <v>0</v>
      </c>
      <c r="P1234" s="20">
        <f>IFERROR(VLOOKUP(A1234,[3]soaBnafar!$A:$G,4,FALSE),0)</f>
        <v>0</v>
      </c>
      <c r="Q1234" s="20">
        <f>IFERROR(VLOOKUP(A1234,[3]soaBnafar!$A:$G,5,FALSE),0)</f>
        <v>0</v>
      </c>
      <c r="R1234" s="20">
        <f>IFERROR(VLOOKUP(A1234,[3]soaBnafar!$A:$G,6,FALSE),0)</f>
        <v>0</v>
      </c>
      <c r="S1234" s="20">
        <f>IFERROR(VLOOKUP(A1234,[3]soaBnafar!$A:$G,7,FALSE),0)</f>
        <v>0</v>
      </c>
      <c r="T1234" s="32">
        <f t="shared" si="230"/>
        <v>256579</v>
      </c>
      <c r="U1234" s="21">
        <f t="shared" si="231"/>
        <v>68241947</v>
      </c>
      <c r="V1234" s="21">
        <f t="shared" si="232"/>
        <v>176806</v>
      </c>
      <c r="W1234" s="21">
        <f t="shared" si="233"/>
        <v>30888160</v>
      </c>
      <c r="X1234" s="21">
        <f t="shared" si="234"/>
        <v>0</v>
      </c>
      <c r="Y1234" s="33">
        <f t="shared" si="235"/>
        <v>0</v>
      </c>
      <c r="Z1234" s="4" t="str">
        <f t="shared" si="236"/>
        <v>Sim</v>
      </c>
      <c r="AA1234" s="4" t="str">
        <f t="shared" si="237"/>
        <v>Sim</v>
      </c>
      <c r="AB1234" s="4" t="str">
        <f t="shared" si="238"/>
        <v>Sim</v>
      </c>
      <c r="AC1234" s="4" t="str">
        <f t="shared" si="239"/>
        <v>Sim</v>
      </c>
      <c r="AD1234" s="4" t="str">
        <f t="shared" si="240"/>
        <v>Não</v>
      </c>
      <c r="AE1234" s="30" t="str">
        <f t="shared" si="241"/>
        <v>Não</v>
      </c>
    </row>
    <row r="1235" spans="1:31" x14ac:dyDescent="0.25">
      <c r="A1235" s="23">
        <v>270320</v>
      </c>
      <c r="B1235" s="27">
        <f>IFERROR(VLOOKUP(A1235,[1]Monitoramento_Base_somente_disp!$A:$L,5,FALSE),0)</f>
        <v>11015</v>
      </c>
      <c r="C1235" s="20">
        <f>IFERROR(VLOOKUP(A1235,[1]Monitoramento_Base_somente_disp!$A:$L,6,FALSE),0)</f>
        <v>300912354</v>
      </c>
      <c r="D1235" s="20">
        <f>IFERROR(VLOOKUP(A1235,[1]Monitoramento_Base_somente_disp!$A:$L,7,FALSE),0)</f>
        <v>6882</v>
      </c>
      <c r="E1235" s="20">
        <f>IFERROR(VLOOKUP(A1235,[1]Monitoramento_Base_somente_disp!$A:$L,8,FALSE),0)</f>
        <v>151827771</v>
      </c>
      <c r="F1235" s="20">
        <f>IFERROR(VLOOKUP(A1235,[1]Monitoramento_Base_somente_disp!$A:$L,9,FALSE),0)</f>
        <v>0</v>
      </c>
      <c r="G1235" s="28">
        <f>IFERROR(VLOOKUP(A1235,[1]Monitoramento_Base_somente_disp!$A:$L,10,FALSE),0)</f>
        <v>0</v>
      </c>
      <c r="H1235" s="27">
        <f>IFERROR(VLOOKUP(A1235,[2]webService!$A:$I,4,FALSE),0)</f>
        <v>0</v>
      </c>
      <c r="I1235" s="20">
        <f>IFERROR(VLOOKUP(A1235,[2]webService!$A:$II,5,FALSE),0)</f>
        <v>0</v>
      </c>
      <c r="J1235" s="20">
        <f>IFERROR(VLOOKUP(A1235,[2]webService!$A:$I,6,FALSE),0)</f>
        <v>0</v>
      </c>
      <c r="K1235" s="20">
        <f>IFERROR(VLOOKUP(A1235,[2]webService!$A:$I,7,FALSE),0)</f>
        <v>0</v>
      </c>
      <c r="L1235" s="20">
        <f>IFERROR(VLOOKUP(A1235,[2]webService!$A:$I,8,FALSE),0)</f>
        <v>0</v>
      </c>
      <c r="M1235" s="28">
        <f>IFERROR(VLOOKUP(A1235,[2]webService!$A:$I,9,FALSE),0)</f>
        <v>0</v>
      </c>
      <c r="N1235" s="27">
        <f>IFERROR(VLOOKUP(A1235,[3]soaBnafar!$A:$G,2,FALSE),0)</f>
        <v>0</v>
      </c>
      <c r="O1235" s="20">
        <f>IFERROR(VLOOKUP(A1235,[3]soaBnafar!$A:$H,3,FALSE),0)</f>
        <v>0</v>
      </c>
      <c r="P1235" s="20">
        <f>IFERROR(VLOOKUP(A1235,[3]soaBnafar!$A:$G,4,FALSE),0)</f>
        <v>0</v>
      </c>
      <c r="Q1235" s="20">
        <f>IFERROR(VLOOKUP(A1235,[3]soaBnafar!$A:$G,5,FALSE),0)</f>
        <v>0</v>
      </c>
      <c r="R1235" s="20">
        <f>IFERROR(VLOOKUP(A1235,[3]soaBnafar!$A:$G,6,FALSE),0)</f>
        <v>0</v>
      </c>
      <c r="S1235" s="20">
        <f>IFERROR(VLOOKUP(A1235,[3]soaBnafar!$A:$G,7,FALSE),0)</f>
        <v>0</v>
      </c>
      <c r="T1235" s="32">
        <f t="shared" si="230"/>
        <v>11015</v>
      </c>
      <c r="U1235" s="21">
        <f t="shared" si="231"/>
        <v>300912354</v>
      </c>
      <c r="V1235" s="21">
        <f t="shared" si="232"/>
        <v>6882</v>
      </c>
      <c r="W1235" s="21">
        <f t="shared" si="233"/>
        <v>151827771</v>
      </c>
      <c r="X1235" s="21">
        <f t="shared" si="234"/>
        <v>0</v>
      </c>
      <c r="Y1235" s="33">
        <f t="shared" si="235"/>
        <v>0</v>
      </c>
      <c r="Z1235" s="4" t="str">
        <f t="shared" si="236"/>
        <v>Sim</v>
      </c>
      <c r="AA1235" s="4" t="str">
        <f t="shared" si="237"/>
        <v>Sim</v>
      </c>
      <c r="AB1235" s="4" t="str">
        <f t="shared" si="238"/>
        <v>Sim</v>
      </c>
      <c r="AC1235" s="4" t="str">
        <f t="shared" si="239"/>
        <v>Sim</v>
      </c>
      <c r="AD1235" s="4" t="str">
        <f t="shared" si="240"/>
        <v>Não</v>
      </c>
      <c r="AE1235" s="30" t="str">
        <f t="shared" si="241"/>
        <v>Não</v>
      </c>
    </row>
    <row r="1236" spans="1:31" x14ac:dyDescent="0.25">
      <c r="A1236" s="23">
        <v>270330</v>
      </c>
      <c r="B1236" s="27">
        <f>IFERROR(VLOOKUP(A1236,[1]Monitoramento_Base_somente_disp!$A:$L,5,FALSE),0)</f>
        <v>21218</v>
      </c>
      <c r="C1236" s="20">
        <f>IFERROR(VLOOKUP(A1236,[1]Monitoramento_Base_somente_disp!$A:$L,6,FALSE),0)</f>
        <v>86167189</v>
      </c>
      <c r="D1236" s="20">
        <f>IFERROR(VLOOKUP(A1236,[1]Monitoramento_Base_somente_disp!$A:$L,7,FALSE),0)</f>
        <v>19078</v>
      </c>
      <c r="E1236" s="20">
        <f>IFERROR(VLOOKUP(A1236,[1]Monitoramento_Base_somente_disp!$A:$L,8,FALSE),0)</f>
        <v>43098995</v>
      </c>
      <c r="F1236" s="20">
        <f>IFERROR(VLOOKUP(A1236,[1]Monitoramento_Base_somente_disp!$A:$L,9,FALSE),0)</f>
        <v>0</v>
      </c>
      <c r="G1236" s="28">
        <f>IFERROR(VLOOKUP(A1236,[1]Monitoramento_Base_somente_disp!$A:$L,10,FALSE),0)</f>
        <v>0</v>
      </c>
      <c r="H1236" s="27">
        <f>IFERROR(VLOOKUP(A1236,[2]webService!$A:$I,4,FALSE),0)</f>
        <v>0</v>
      </c>
      <c r="I1236" s="20">
        <f>IFERROR(VLOOKUP(A1236,[2]webService!$A:$II,5,FALSE),0)</f>
        <v>0</v>
      </c>
      <c r="J1236" s="20">
        <f>IFERROR(VLOOKUP(A1236,[2]webService!$A:$I,6,FALSE),0)</f>
        <v>0</v>
      </c>
      <c r="K1236" s="20">
        <f>IFERROR(VLOOKUP(A1236,[2]webService!$A:$I,7,FALSE),0)</f>
        <v>0</v>
      </c>
      <c r="L1236" s="20">
        <f>IFERROR(VLOOKUP(A1236,[2]webService!$A:$I,8,FALSE),0)</f>
        <v>0</v>
      </c>
      <c r="M1236" s="28">
        <f>IFERROR(VLOOKUP(A1236,[2]webService!$A:$I,9,FALSE),0)</f>
        <v>0</v>
      </c>
      <c r="N1236" s="27">
        <f>IFERROR(VLOOKUP(A1236,[3]soaBnafar!$A:$G,2,FALSE),0)</f>
        <v>0</v>
      </c>
      <c r="O1236" s="20">
        <f>IFERROR(VLOOKUP(A1236,[3]soaBnafar!$A:$H,3,FALSE),0)</f>
        <v>0</v>
      </c>
      <c r="P1236" s="20">
        <f>IFERROR(VLOOKUP(A1236,[3]soaBnafar!$A:$G,4,FALSE),0)</f>
        <v>0</v>
      </c>
      <c r="Q1236" s="20">
        <f>IFERROR(VLOOKUP(A1236,[3]soaBnafar!$A:$G,5,FALSE),0)</f>
        <v>0</v>
      </c>
      <c r="R1236" s="20">
        <f>IFERROR(VLOOKUP(A1236,[3]soaBnafar!$A:$G,6,FALSE),0)</f>
        <v>0</v>
      </c>
      <c r="S1236" s="20">
        <f>IFERROR(VLOOKUP(A1236,[3]soaBnafar!$A:$G,7,FALSE),0)</f>
        <v>0</v>
      </c>
      <c r="T1236" s="32">
        <f t="shared" si="230"/>
        <v>21218</v>
      </c>
      <c r="U1236" s="21">
        <f t="shared" si="231"/>
        <v>86167189</v>
      </c>
      <c r="V1236" s="21">
        <f t="shared" si="232"/>
        <v>19078</v>
      </c>
      <c r="W1236" s="21">
        <f t="shared" si="233"/>
        <v>43098995</v>
      </c>
      <c r="X1236" s="21">
        <f t="shared" si="234"/>
        <v>0</v>
      </c>
      <c r="Y1236" s="33">
        <f t="shared" si="235"/>
        <v>0</v>
      </c>
      <c r="Z1236" s="4" t="str">
        <f t="shared" si="236"/>
        <v>Sim</v>
      </c>
      <c r="AA1236" s="4" t="str">
        <f t="shared" si="237"/>
        <v>Sim</v>
      </c>
      <c r="AB1236" s="4" t="str">
        <f t="shared" si="238"/>
        <v>Sim</v>
      </c>
      <c r="AC1236" s="4" t="str">
        <f t="shared" si="239"/>
        <v>Sim</v>
      </c>
      <c r="AD1236" s="4" t="str">
        <f t="shared" si="240"/>
        <v>Não</v>
      </c>
      <c r="AE1236" s="30" t="str">
        <f t="shared" si="241"/>
        <v>Não</v>
      </c>
    </row>
    <row r="1237" spans="1:31" x14ac:dyDescent="0.25">
      <c r="A1237" s="23">
        <v>270340</v>
      </c>
      <c r="B1237" s="27">
        <f>IFERROR(VLOOKUP(A1237,[1]Monitoramento_Base_somente_disp!$A:$L,5,FALSE),0)</f>
        <v>7064</v>
      </c>
      <c r="C1237" s="20">
        <f>IFERROR(VLOOKUP(A1237,[1]Monitoramento_Base_somente_disp!$A:$L,6,FALSE),0)</f>
        <v>4405961</v>
      </c>
      <c r="D1237" s="20">
        <f>IFERROR(VLOOKUP(A1237,[1]Monitoramento_Base_somente_disp!$A:$L,7,FALSE),0)</f>
        <v>5446</v>
      </c>
      <c r="E1237" s="20">
        <f>IFERROR(VLOOKUP(A1237,[1]Monitoramento_Base_somente_disp!$A:$L,8,FALSE),0)</f>
        <v>2101259</v>
      </c>
      <c r="F1237" s="20">
        <f>IFERROR(VLOOKUP(A1237,[1]Monitoramento_Base_somente_disp!$A:$L,9,FALSE),0)</f>
        <v>0</v>
      </c>
      <c r="G1237" s="28">
        <f>IFERROR(VLOOKUP(A1237,[1]Monitoramento_Base_somente_disp!$A:$L,10,FALSE),0)</f>
        <v>0</v>
      </c>
      <c r="H1237" s="27">
        <f>IFERROR(VLOOKUP(A1237,[2]webService!$A:$I,4,FALSE),0)</f>
        <v>0</v>
      </c>
      <c r="I1237" s="20">
        <f>IFERROR(VLOOKUP(A1237,[2]webService!$A:$II,5,FALSE),0)</f>
        <v>0</v>
      </c>
      <c r="J1237" s="20">
        <f>IFERROR(VLOOKUP(A1237,[2]webService!$A:$I,6,FALSE),0)</f>
        <v>0</v>
      </c>
      <c r="K1237" s="20">
        <f>IFERROR(VLOOKUP(A1237,[2]webService!$A:$I,7,FALSE),0)</f>
        <v>0</v>
      </c>
      <c r="L1237" s="20">
        <f>IFERROR(VLOOKUP(A1237,[2]webService!$A:$I,8,FALSE),0)</f>
        <v>0</v>
      </c>
      <c r="M1237" s="28">
        <f>IFERROR(VLOOKUP(A1237,[2]webService!$A:$I,9,FALSE),0)</f>
        <v>0</v>
      </c>
      <c r="N1237" s="27">
        <f>IFERROR(VLOOKUP(A1237,[3]soaBnafar!$A:$G,2,FALSE),0)</f>
        <v>0</v>
      </c>
      <c r="O1237" s="20">
        <f>IFERROR(VLOOKUP(A1237,[3]soaBnafar!$A:$H,3,FALSE),0)</f>
        <v>0</v>
      </c>
      <c r="P1237" s="20">
        <f>IFERROR(VLOOKUP(A1237,[3]soaBnafar!$A:$G,4,FALSE),0)</f>
        <v>0</v>
      </c>
      <c r="Q1237" s="20">
        <f>IFERROR(VLOOKUP(A1237,[3]soaBnafar!$A:$G,5,FALSE),0)</f>
        <v>0</v>
      </c>
      <c r="R1237" s="20">
        <f>IFERROR(VLOOKUP(A1237,[3]soaBnafar!$A:$G,6,FALSE),0)</f>
        <v>0</v>
      </c>
      <c r="S1237" s="20">
        <f>IFERROR(VLOOKUP(A1237,[3]soaBnafar!$A:$G,7,FALSE),0)</f>
        <v>0</v>
      </c>
      <c r="T1237" s="32">
        <f t="shared" si="230"/>
        <v>7064</v>
      </c>
      <c r="U1237" s="21">
        <f t="shared" si="231"/>
        <v>4405961</v>
      </c>
      <c r="V1237" s="21">
        <f t="shared" si="232"/>
        <v>5446</v>
      </c>
      <c r="W1237" s="21">
        <f t="shared" si="233"/>
        <v>2101259</v>
      </c>
      <c r="X1237" s="21">
        <f t="shared" si="234"/>
        <v>0</v>
      </c>
      <c r="Y1237" s="33">
        <f t="shared" si="235"/>
        <v>0</v>
      </c>
      <c r="Z1237" s="4" t="str">
        <f t="shared" si="236"/>
        <v>Sim</v>
      </c>
      <c r="AA1237" s="4" t="str">
        <f t="shared" si="237"/>
        <v>Sim</v>
      </c>
      <c r="AB1237" s="4" t="str">
        <f t="shared" si="238"/>
        <v>Sim</v>
      </c>
      <c r="AC1237" s="4" t="str">
        <f t="shared" si="239"/>
        <v>Sim</v>
      </c>
      <c r="AD1237" s="4" t="str">
        <f t="shared" si="240"/>
        <v>Não</v>
      </c>
      <c r="AE1237" s="30" t="str">
        <f t="shared" si="241"/>
        <v>Não</v>
      </c>
    </row>
    <row r="1238" spans="1:31" x14ac:dyDescent="0.25">
      <c r="A1238" s="23">
        <v>270350</v>
      </c>
      <c r="B1238" s="27">
        <f>IFERROR(VLOOKUP(A1238,[1]Monitoramento_Base_somente_disp!$A:$L,5,FALSE),0)</f>
        <v>0</v>
      </c>
      <c r="C1238" s="20">
        <f>IFERROR(VLOOKUP(A1238,[1]Monitoramento_Base_somente_disp!$A:$L,6,FALSE),0)</f>
        <v>2499616</v>
      </c>
      <c r="D1238" s="20">
        <f>IFERROR(VLOOKUP(A1238,[1]Monitoramento_Base_somente_disp!$A:$L,7,FALSE),0)</f>
        <v>473</v>
      </c>
      <c r="E1238" s="20">
        <f>IFERROR(VLOOKUP(A1238,[1]Monitoramento_Base_somente_disp!$A:$L,8,FALSE),0)</f>
        <v>1256133</v>
      </c>
      <c r="F1238" s="20">
        <f>IFERROR(VLOOKUP(A1238,[1]Monitoramento_Base_somente_disp!$A:$L,9,FALSE),0)</f>
        <v>0</v>
      </c>
      <c r="G1238" s="28">
        <f>IFERROR(VLOOKUP(A1238,[1]Monitoramento_Base_somente_disp!$A:$L,10,FALSE),0)</f>
        <v>0</v>
      </c>
      <c r="H1238" s="27">
        <f>IFERROR(VLOOKUP(A1238,[2]webService!$A:$I,4,FALSE),0)</f>
        <v>0</v>
      </c>
      <c r="I1238" s="20">
        <f>IFERROR(VLOOKUP(A1238,[2]webService!$A:$II,5,FALSE),0)</f>
        <v>0</v>
      </c>
      <c r="J1238" s="20">
        <f>IFERROR(VLOOKUP(A1238,[2]webService!$A:$I,6,FALSE),0)</f>
        <v>0</v>
      </c>
      <c r="K1238" s="20">
        <f>IFERROR(VLOOKUP(A1238,[2]webService!$A:$I,7,FALSE),0)</f>
        <v>0</v>
      </c>
      <c r="L1238" s="20">
        <f>IFERROR(VLOOKUP(A1238,[2]webService!$A:$I,8,FALSE),0)</f>
        <v>0</v>
      </c>
      <c r="M1238" s="28">
        <f>IFERROR(VLOOKUP(A1238,[2]webService!$A:$I,9,FALSE),0)</f>
        <v>0</v>
      </c>
      <c r="N1238" s="27">
        <f>IFERROR(VLOOKUP(A1238,[3]soaBnafar!$A:$G,2,FALSE),0)</f>
        <v>0</v>
      </c>
      <c r="O1238" s="20">
        <f>IFERROR(VLOOKUP(A1238,[3]soaBnafar!$A:$H,3,FALSE),0)</f>
        <v>0</v>
      </c>
      <c r="P1238" s="20">
        <f>IFERROR(VLOOKUP(A1238,[3]soaBnafar!$A:$G,4,FALSE),0)</f>
        <v>0</v>
      </c>
      <c r="Q1238" s="20">
        <f>IFERROR(VLOOKUP(A1238,[3]soaBnafar!$A:$G,5,FALSE),0)</f>
        <v>0</v>
      </c>
      <c r="R1238" s="20">
        <f>IFERROR(VLOOKUP(A1238,[3]soaBnafar!$A:$G,6,FALSE),0)</f>
        <v>0</v>
      </c>
      <c r="S1238" s="20">
        <f>IFERROR(VLOOKUP(A1238,[3]soaBnafar!$A:$G,7,FALSE),0)</f>
        <v>0</v>
      </c>
      <c r="T1238" s="32">
        <f t="shared" si="230"/>
        <v>0</v>
      </c>
      <c r="U1238" s="21">
        <f t="shared" si="231"/>
        <v>2499616</v>
      </c>
      <c r="V1238" s="21">
        <f t="shared" si="232"/>
        <v>473</v>
      </c>
      <c r="W1238" s="21">
        <f t="shared" si="233"/>
        <v>1256133</v>
      </c>
      <c r="X1238" s="21">
        <f t="shared" si="234"/>
        <v>0</v>
      </c>
      <c r="Y1238" s="33">
        <f t="shared" si="235"/>
        <v>0</v>
      </c>
      <c r="Z1238" s="4" t="str">
        <f t="shared" si="236"/>
        <v>Não</v>
      </c>
      <c r="AA1238" s="4" t="str">
        <f t="shared" si="237"/>
        <v>Sim</v>
      </c>
      <c r="AB1238" s="4" t="str">
        <f t="shared" si="238"/>
        <v>Sim</v>
      </c>
      <c r="AC1238" s="4" t="str">
        <f t="shared" si="239"/>
        <v>Sim</v>
      </c>
      <c r="AD1238" s="4" t="str">
        <f t="shared" si="240"/>
        <v>Não</v>
      </c>
      <c r="AE1238" s="30" t="str">
        <f t="shared" si="241"/>
        <v>Não</v>
      </c>
    </row>
    <row r="1239" spans="1:31" x14ac:dyDescent="0.25">
      <c r="A1239" s="23">
        <v>270360</v>
      </c>
      <c r="B1239" s="27">
        <f>IFERROR(VLOOKUP(A1239,[1]Monitoramento_Base_somente_disp!$A:$L,5,FALSE),0)</f>
        <v>40276</v>
      </c>
      <c r="C1239" s="20">
        <f>IFERROR(VLOOKUP(A1239,[1]Monitoramento_Base_somente_disp!$A:$L,6,FALSE),0)</f>
        <v>11946390</v>
      </c>
      <c r="D1239" s="20">
        <f>IFERROR(VLOOKUP(A1239,[1]Monitoramento_Base_somente_disp!$A:$L,7,FALSE),0)</f>
        <v>26538</v>
      </c>
      <c r="E1239" s="20">
        <f>IFERROR(VLOOKUP(A1239,[1]Monitoramento_Base_somente_disp!$A:$L,8,FALSE),0)</f>
        <v>6565590</v>
      </c>
      <c r="F1239" s="20">
        <f>IFERROR(VLOOKUP(A1239,[1]Monitoramento_Base_somente_disp!$A:$L,9,FALSE),0)</f>
        <v>0</v>
      </c>
      <c r="G1239" s="28">
        <f>IFERROR(VLOOKUP(A1239,[1]Monitoramento_Base_somente_disp!$A:$L,10,FALSE),0)</f>
        <v>0</v>
      </c>
      <c r="H1239" s="27">
        <f>IFERROR(VLOOKUP(A1239,[2]webService!$A:$I,4,FALSE),0)</f>
        <v>0</v>
      </c>
      <c r="I1239" s="20">
        <f>IFERROR(VLOOKUP(A1239,[2]webService!$A:$II,5,FALSE),0)</f>
        <v>0</v>
      </c>
      <c r="J1239" s="20">
        <f>IFERROR(VLOOKUP(A1239,[2]webService!$A:$I,6,FALSE),0)</f>
        <v>0</v>
      </c>
      <c r="K1239" s="20">
        <f>IFERROR(VLOOKUP(A1239,[2]webService!$A:$I,7,FALSE),0)</f>
        <v>0</v>
      </c>
      <c r="L1239" s="20">
        <f>IFERROR(VLOOKUP(A1239,[2]webService!$A:$I,8,FALSE),0)</f>
        <v>0</v>
      </c>
      <c r="M1239" s="28">
        <f>IFERROR(VLOOKUP(A1239,[2]webService!$A:$I,9,FALSE),0)</f>
        <v>0</v>
      </c>
      <c r="N1239" s="27">
        <f>IFERROR(VLOOKUP(A1239,[3]soaBnafar!$A:$G,2,FALSE),0)</f>
        <v>0</v>
      </c>
      <c r="O1239" s="20">
        <f>IFERROR(VLOOKUP(A1239,[3]soaBnafar!$A:$H,3,FALSE),0)</f>
        <v>0</v>
      </c>
      <c r="P1239" s="20">
        <f>IFERROR(VLOOKUP(A1239,[3]soaBnafar!$A:$G,4,FALSE),0)</f>
        <v>0</v>
      </c>
      <c r="Q1239" s="20">
        <f>IFERROR(VLOOKUP(A1239,[3]soaBnafar!$A:$G,5,FALSE),0)</f>
        <v>0</v>
      </c>
      <c r="R1239" s="20">
        <f>IFERROR(VLOOKUP(A1239,[3]soaBnafar!$A:$G,6,FALSE),0)</f>
        <v>0</v>
      </c>
      <c r="S1239" s="20">
        <f>IFERROR(VLOOKUP(A1239,[3]soaBnafar!$A:$G,7,FALSE),0)</f>
        <v>0</v>
      </c>
      <c r="T1239" s="32">
        <f t="shared" si="230"/>
        <v>40276</v>
      </c>
      <c r="U1239" s="21">
        <f t="shared" si="231"/>
        <v>11946390</v>
      </c>
      <c r="V1239" s="21">
        <f t="shared" si="232"/>
        <v>26538</v>
      </c>
      <c r="W1239" s="21">
        <f t="shared" si="233"/>
        <v>6565590</v>
      </c>
      <c r="X1239" s="21">
        <f t="shared" si="234"/>
        <v>0</v>
      </c>
      <c r="Y1239" s="33">
        <f t="shared" si="235"/>
        <v>0</v>
      </c>
      <c r="Z1239" s="4" t="str">
        <f t="shared" si="236"/>
        <v>Sim</v>
      </c>
      <c r="AA1239" s="4" t="str">
        <f t="shared" si="237"/>
        <v>Sim</v>
      </c>
      <c r="AB1239" s="4" t="str">
        <f t="shared" si="238"/>
        <v>Sim</v>
      </c>
      <c r="AC1239" s="4" t="str">
        <f t="shared" si="239"/>
        <v>Sim</v>
      </c>
      <c r="AD1239" s="4" t="str">
        <f t="shared" si="240"/>
        <v>Não</v>
      </c>
      <c r="AE1239" s="30" t="str">
        <f t="shared" si="241"/>
        <v>Não</v>
      </c>
    </row>
    <row r="1240" spans="1:31" x14ac:dyDescent="0.25">
      <c r="A1240" s="23">
        <v>270370</v>
      </c>
      <c r="B1240" s="27">
        <f>IFERROR(VLOOKUP(A1240,[1]Monitoramento_Base_somente_disp!$A:$L,5,FALSE),0)</f>
        <v>12016</v>
      </c>
      <c r="C1240" s="20">
        <f>IFERROR(VLOOKUP(A1240,[1]Monitoramento_Base_somente_disp!$A:$L,6,FALSE),0)</f>
        <v>9972890</v>
      </c>
      <c r="D1240" s="20">
        <f>IFERROR(VLOOKUP(A1240,[1]Monitoramento_Base_somente_disp!$A:$L,7,FALSE),0)</f>
        <v>1477</v>
      </c>
      <c r="E1240" s="20">
        <f>IFERROR(VLOOKUP(A1240,[1]Monitoramento_Base_somente_disp!$A:$L,8,FALSE),0)</f>
        <v>5030882</v>
      </c>
      <c r="F1240" s="20">
        <f>IFERROR(VLOOKUP(A1240,[1]Monitoramento_Base_somente_disp!$A:$L,9,FALSE),0)</f>
        <v>0</v>
      </c>
      <c r="G1240" s="28">
        <f>IFERROR(VLOOKUP(A1240,[1]Monitoramento_Base_somente_disp!$A:$L,10,FALSE),0)</f>
        <v>0</v>
      </c>
      <c r="H1240" s="27">
        <f>IFERROR(VLOOKUP(A1240,[2]webService!$A:$I,4,FALSE),0)</f>
        <v>0</v>
      </c>
      <c r="I1240" s="20">
        <f>IFERROR(VLOOKUP(A1240,[2]webService!$A:$II,5,FALSE),0)</f>
        <v>0</v>
      </c>
      <c r="J1240" s="20">
        <f>IFERROR(VLOOKUP(A1240,[2]webService!$A:$I,6,FALSE),0)</f>
        <v>0</v>
      </c>
      <c r="K1240" s="20">
        <f>IFERROR(VLOOKUP(A1240,[2]webService!$A:$I,7,FALSE),0)</f>
        <v>0</v>
      </c>
      <c r="L1240" s="20">
        <f>IFERROR(VLOOKUP(A1240,[2]webService!$A:$I,8,FALSE),0)</f>
        <v>0</v>
      </c>
      <c r="M1240" s="28">
        <f>IFERROR(VLOOKUP(A1240,[2]webService!$A:$I,9,FALSE),0)</f>
        <v>0</v>
      </c>
      <c r="N1240" s="27">
        <f>IFERROR(VLOOKUP(A1240,[3]soaBnafar!$A:$G,2,FALSE),0)</f>
        <v>0</v>
      </c>
      <c r="O1240" s="20">
        <f>IFERROR(VLOOKUP(A1240,[3]soaBnafar!$A:$H,3,FALSE),0)</f>
        <v>0</v>
      </c>
      <c r="P1240" s="20">
        <f>IFERROR(VLOOKUP(A1240,[3]soaBnafar!$A:$G,4,FALSE),0)</f>
        <v>0</v>
      </c>
      <c r="Q1240" s="20">
        <f>IFERROR(VLOOKUP(A1240,[3]soaBnafar!$A:$G,5,FALSE),0)</f>
        <v>0</v>
      </c>
      <c r="R1240" s="20">
        <f>IFERROR(VLOOKUP(A1240,[3]soaBnafar!$A:$G,6,FALSE),0)</f>
        <v>0</v>
      </c>
      <c r="S1240" s="20">
        <f>IFERROR(VLOOKUP(A1240,[3]soaBnafar!$A:$G,7,FALSE),0)</f>
        <v>0</v>
      </c>
      <c r="T1240" s="32">
        <f t="shared" si="230"/>
        <v>12016</v>
      </c>
      <c r="U1240" s="21">
        <f t="shared" si="231"/>
        <v>9972890</v>
      </c>
      <c r="V1240" s="21">
        <f t="shared" si="232"/>
        <v>1477</v>
      </c>
      <c r="W1240" s="21">
        <f t="shared" si="233"/>
        <v>5030882</v>
      </c>
      <c r="X1240" s="21">
        <f t="shared" si="234"/>
        <v>0</v>
      </c>
      <c r="Y1240" s="33">
        <f t="shared" si="235"/>
        <v>0</v>
      </c>
      <c r="Z1240" s="4" t="str">
        <f t="shared" si="236"/>
        <v>Sim</v>
      </c>
      <c r="AA1240" s="4" t="str">
        <f t="shared" si="237"/>
        <v>Sim</v>
      </c>
      <c r="AB1240" s="4" t="str">
        <f t="shared" si="238"/>
        <v>Sim</v>
      </c>
      <c r="AC1240" s="4" t="str">
        <f t="shared" si="239"/>
        <v>Sim</v>
      </c>
      <c r="AD1240" s="4" t="str">
        <f t="shared" si="240"/>
        <v>Não</v>
      </c>
      <c r="AE1240" s="30" t="str">
        <f t="shared" si="241"/>
        <v>Não</v>
      </c>
    </row>
    <row r="1241" spans="1:31" x14ac:dyDescent="0.25">
      <c r="A1241" s="23">
        <v>270375</v>
      </c>
      <c r="B1241" s="27">
        <f>IFERROR(VLOOKUP(A1241,[1]Monitoramento_Base_somente_disp!$A:$L,5,FALSE),0)</f>
        <v>143412</v>
      </c>
      <c r="C1241" s="20">
        <f>IFERROR(VLOOKUP(A1241,[1]Monitoramento_Base_somente_disp!$A:$L,6,FALSE),0)</f>
        <v>34257774</v>
      </c>
      <c r="D1241" s="20">
        <f>IFERROR(VLOOKUP(A1241,[1]Monitoramento_Base_somente_disp!$A:$L,7,FALSE),0)</f>
        <v>70000</v>
      </c>
      <c r="E1241" s="20">
        <f>IFERROR(VLOOKUP(A1241,[1]Monitoramento_Base_somente_disp!$A:$L,8,FALSE),0)</f>
        <v>14900778</v>
      </c>
      <c r="F1241" s="20">
        <f>IFERROR(VLOOKUP(A1241,[1]Monitoramento_Base_somente_disp!$A:$L,9,FALSE),0)</f>
        <v>0</v>
      </c>
      <c r="G1241" s="28">
        <f>IFERROR(VLOOKUP(A1241,[1]Monitoramento_Base_somente_disp!$A:$L,10,FALSE),0)</f>
        <v>0</v>
      </c>
      <c r="H1241" s="27">
        <f>IFERROR(VLOOKUP(A1241,[2]webService!$A:$I,4,FALSE),0)</f>
        <v>0</v>
      </c>
      <c r="I1241" s="20">
        <f>IFERROR(VLOOKUP(A1241,[2]webService!$A:$II,5,FALSE),0)</f>
        <v>0</v>
      </c>
      <c r="J1241" s="20">
        <f>IFERROR(VLOOKUP(A1241,[2]webService!$A:$I,6,FALSE),0)</f>
        <v>0</v>
      </c>
      <c r="K1241" s="20">
        <f>IFERROR(VLOOKUP(A1241,[2]webService!$A:$I,7,FALSE),0)</f>
        <v>0</v>
      </c>
      <c r="L1241" s="20">
        <f>IFERROR(VLOOKUP(A1241,[2]webService!$A:$I,8,FALSE),0)</f>
        <v>0</v>
      </c>
      <c r="M1241" s="28">
        <f>IFERROR(VLOOKUP(A1241,[2]webService!$A:$I,9,FALSE),0)</f>
        <v>0</v>
      </c>
      <c r="N1241" s="27">
        <f>IFERROR(VLOOKUP(A1241,[3]soaBnafar!$A:$G,2,FALSE),0)</f>
        <v>0</v>
      </c>
      <c r="O1241" s="20">
        <f>IFERROR(VLOOKUP(A1241,[3]soaBnafar!$A:$H,3,FALSE),0)</f>
        <v>0</v>
      </c>
      <c r="P1241" s="20">
        <f>IFERROR(VLOOKUP(A1241,[3]soaBnafar!$A:$G,4,FALSE),0)</f>
        <v>0</v>
      </c>
      <c r="Q1241" s="20">
        <f>IFERROR(VLOOKUP(A1241,[3]soaBnafar!$A:$G,5,FALSE),0)</f>
        <v>0</v>
      </c>
      <c r="R1241" s="20">
        <f>IFERROR(VLOOKUP(A1241,[3]soaBnafar!$A:$G,6,FALSE),0)</f>
        <v>0</v>
      </c>
      <c r="S1241" s="20">
        <f>IFERROR(VLOOKUP(A1241,[3]soaBnafar!$A:$G,7,FALSE),0)</f>
        <v>0</v>
      </c>
      <c r="T1241" s="32">
        <f t="shared" si="230"/>
        <v>143412</v>
      </c>
      <c r="U1241" s="21">
        <f t="shared" si="231"/>
        <v>34257774</v>
      </c>
      <c r="V1241" s="21">
        <f t="shared" si="232"/>
        <v>70000</v>
      </c>
      <c r="W1241" s="21">
        <f t="shared" si="233"/>
        <v>14900778</v>
      </c>
      <c r="X1241" s="21">
        <f t="shared" si="234"/>
        <v>0</v>
      </c>
      <c r="Y1241" s="33">
        <f t="shared" si="235"/>
        <v>0</v>
      </c>
      <c r="Z1241" s="4" t="str">
        <f t="shared" si="236"/>
        <v>Sim</v>
      </c>
      <c r="AA1241" s="4" t="str">
        <f t="shared" si="237"/>
        <v>Sim</v>
      </c>
      <c r="AB1241" s="4" t="str">
        <f t="shared" si="238"/>
        <v>Sim</v>
      </c>
      <c r="AC1241" s="4" t="str">
        <f t="shared" si="239"/>
        <v>Sim</v>
      </c>
      <c r="AD1241" s="4" t="str">
        <f t="shared" si="240"/>
        <v>Não</v>
      </c>
      <c r="AE1241" s="30" t="str">
        <f t="shared" si="241"/>
        <v>Não</v>
      </c>
    </row>
    <row r="1242" spans="1:31" x14ac:dyDescent="0.25">
      <c r="A1242" s="23">
        <v>270380</v>
      </c>
      <c r="B1242" s="27">
        <f>IFERROR(VLOOKUP(A1242,[1]Monitoramento_Base_somente_disp!$A:$L,5,FALSE),0)</f>
        <v>0</v>
      </c>
      <c r="C1242" s="20">
        <f>IFERROR(VLOOKUP(A1242,[1]Monitoramento_Base_somente_disp!$A:$L,6,FALSE),0)</f>
        <v>2078244</v>
      </c>
      <c r="D1242" s="20">
        <f>IFERROR(VLOOKUP(A1242,[1]Monitoramento_Base_somente_disp!$A:$L,7,FALSE),0)</f>
        <v>0</v>
      </c>
      <c r="E1242" s="20">
        <f>IFERROR(VLOOKUP(A1242,[1]Monitoramento_Base_somente_disp!$A:$L,8,FALSE),0)</f>
        <v>1039722</v>
      </c>
      <c r="F1242" s="20">
        <f>IFERROR(VLOOKUP(A1242,[1]Monitoramento_Base_somente_disp!$A:$L,9,FALSE),0)</f>
        <v>0</v>
      </c>
      <c r="G1242" s="28">
        <f>IFERROR(VLOOKUP(A1242,[1]Monitoramento_Base_somente_disp!$A:$L,10,FALSE),0)</f>
        <v>0</v>
      </c>
      <c r="H1242" s="27">
        <f>IFERROR(VLOOKUP(A1242,[2]webService!$A:$I,4,FALSE),0)</f>
        <v>0</v>
      </c>
      <c r="I1242" s="20">
        <f>IFERROR(VLOOKUP(A1242,[2]webService!$A:$II,5,FALSE),0)</f>
        <v>0</v>
      </c>
      <c r="J1242" s="20">
        <f>IFERROR(VLOOKUP(A1242,[2]webService!$A:$I,6,FALSE),0)</f>
        <v>0</v>
      </c>
      <c r="K1242" s="20">
        <f>IFERROR(VLOOKUP(A1242,[2]webService!$A:$I,7,FALSE),0)</f>
        <v>0</v>
      </c>
      <c r="L1242" s="20">
        <f>IFERROR(VLOOKUP(A1242,[2]webService!$A:$I,8,FALSE),0)</f>
        <v>0</v>
      </c>
      <c r="M1242" s="28">
        <f>IFERROR(VLOOKUP(A1242,[2]webService!$A:$I,9,FALSE),0)</f>
        <v>0</v>
      </c>
      <c r="N1242" s="27">
        <f>IFERROR(VLOOKUP(A1242,[3]soaBnafar!$A:$G,2,FALSE),0)</f>
        <v>0</v>
      </c>
      <c r="O1242" s="20">
        <f>IFERROR(VLOOKUP(A1242,[3]soaBnafar!$A:$H,3,FALSE),0)</f>
        <v>0</v>
      </c>
      <c r="P1242" s="20">
        <f>IFERROR(VLOOKUP(A1242,[3]soaBnafar!$A:$G,4,FALSE),0)</f>
        <v>0</v>
      </c>
      <c r="Q1242" s="20">
        <f>IFERROR(VLOOKUP(A1242,[3]soaBnafar!$A:$G,5,FALSE),0)</f>
        <v>0</v>
      </c>
      <c r="R1242" s="20">
        <f>IFERROR(VLOOKUP(A1242,[3]soaBnafar!$A:$G,6,FALSE),0)</f>
        <v>0</v>
      </c>
      <c r="S1242" s="20">
        <f>IFERROR(VLOOKUP(A1242,[3]soaBnafar!$A:$G,7,FALSE),0)</f>
        <v>0</v>
      </c>
      <c r="T1242" s="32">
        <f t="shared" si="230"/>
        <v>0</v>
      </c>
      <c r="U1242" s="21">
        <f t="shared" si="231"/>
        <v>2078244</v>
      </c>
      <c r="V1242" s="21">
        <f t="shared" si="232"/>
        <v>0</v>
      </c>
      <c r="W1242" s="21">
        <f t="shared" si="233"/>
        <v>1039722</v>
      </c>
      <c r="X1242" s="21">
        <f t="shared" si="234"/>
        <v>0</v>
      </c>
      <c r="Y1242" s="33">
        <f t="shared" si="235"/>
        <v>0</v>
      </c>
      <c r="Z1242" s="4" t="str">
        <f t="shared" si="236"/>
        <v>Não</v>
      </c>
      <c r="AA1242" s="4" t="str">
        <f t="shared" si="237"/>
        <v>Sim</v>
      </c>
      <c r="AB1242" s="4" t="str">
        <f t="shared" si="238"/>
        <v>Não</v>
      </c>
      <c r="AC1242" s="4" t="str">
        <f t="shared" si="239"/>
        <v>Sim</v>
      </c>
      <c r="AD1242" s="4" t="str">
        <f t="shared" si="240"/>
        <v>Não</v>
      </c>
      <c r="AE1242" s="30" t="str">
        <f t="shared" si="241"/>
        <v>Não</v>
      </c>
    </row>
    <row r="1243" spans="1:31" x14ac:dyDescent="0.25">
      <c r="A1243" s="23">
        <v>270390</v>
      </c>
      <c r="B1243" s="27">
        <f>IFERROR(VLOOKUP(A1243,[1]Monitoramento_Base_somente_disp!$A:$L,5,FALSE),0)</f>
        <v>46761</v>
      </c>
      <c r="C1243" s="20">
        <f>IFERROR(VLOOKUP(A1243,[1]Monitoramento_Base_somente_disp!$A:$L,6,FALSE),0)</f>
        <v>6971770</v>
      </c>
      <c r="D1243" s="20">
        <f>IFERROR(VLOOKUP(A1243,[1]Monitoramento_Base_somente_disp!$A:$L,7,FALSE),0)</f>
        <v>20818</v>
      </c>
      <c r="E1243" s="20">
        <f>IFERROR(VLOOKUP(A1243,[1]Monitoramento_Base_somente_disp!$A:$L,8,FALSE),0)</f>
        <v>3024042</v>
      </c>
      <c r="F1243" s="20">
        <f>IFERROR(VLOOKUP(A1243,[1]Monitoramento_Base_somente_disp!$A:$L,9,FALSE),0)</f>
        <v>0</v>
      </c>
      <c r="G1243" s="28">
        <f>IFERROR(VLOOKUP(A1243,[1]Monitoramento_Base_somente_disp!$A:$L,10,FALSE),0)</f>
        <v>0</v>
      </c>
      <c r="H1243" s="27">
        <f>IFERROR(VLOOKUP(A1243,[2]webService!$A:$I,4,FALSE),0)</f>
        <v>0</v>
      </c>
      <c r="I1243" s="20">
        <f>IFERROR(VLOOKUP(A1243,[2]webService!$A:$II,5,FALSE),0)</f>
        <v>0</v>
      </c>
      <c r="J1243" s="20">
        <f>IFERROR(VLOOKUP(A1243,[2]webService!$A:$I,6,FALSE),0)</f>
        <v>0</v>
      </c>
      <c r="K1243" s="20">
        <f>IFERROR(VLOOKUP(A1243,[2]webService!$A:$I,7,FALSE),0)</f>
        <v>0</v>
      </c>
      <c r="L1243" s="20">
        <f>IFERROR(VLOOKUP(A1243,[2]webService!$A:$I,8,FALSE),0)</f>
        <v>0</v>
      </c>
      <c r="M1243" s="28">
        <f>IFERROR(VLOOKUP(A1243,[2]webService!$A:$I,9,FALSE),0)</f>
        <v>0</v>
      </c>
      <c r="N1243" s="27">
        <f>IFERROR(VLOOKUP(A1243,[3]soaBnafar!$A:$G,2,FALSE),0)</f>
        <v>0</v>
      </c>
      <c r="O1243" s="20">
        <f>IFERROR(VLOOKUP(A1243,[3]soaBnafar!$A:$H,3,FALSE),0)</f>
        <v>0</v>
      </c>
      <c r="P1243" s="20">
        <f>IFERROR(VLOOKUP(A1243,[3]soaBnafar!$A:$G,4,FALSE),0)</f>
        <v>0</v>
      </c>
      <c r="Q1243" s="20">
        <f>IFERROR(VLOOKUP(A1243,[3]soaBnafar!$A:$G,5,FALSE),0)</f>
        <v>0</v>
      </c>
      <c r="R1243" s="20">
        <f>IFERROR(VLOOKUP(A1243,[3]soaBnafar!$A:$G,6,FALSE),0)</f>
        <v>0</v>
      </c>
      <c r="S1243" s="20">
        <f>IFERROR(VLOOKUP(A1243,[3]soaBnafar!$A:$G,7,FALSE),0)</f>
        <v>0</v>
      </c>
      <c r="T1243" s="32">
        <f t="shared" si="230"/>
        <v>46761</v>
      </c>
      <c r="U1243" s="21">
        <f t="shared" si="231"/>
        <v>6971770</v>
      </c>
      <c r="V1243" s="21">
        <f t="shared" si="232"/>
        <v>20818</v>
      </c>
      <c r="W1243" s="21">
        <f t="shared" si="233"/>
        <v>3024042</v>
      </c>
      <c r="X1243" s="21">
        <f t="shared" si="234"/>
        <v>0</v>
      </c>
      <c r="Y1243" s="33">
        <f t="shared" si="235"/>
        <v>0</v>
      </c>
      <c r="Z1243" s="4" t="str">
        <f t="shared" si="236"/>
        <v>Sim</v>
      </c>
      <c r="AA1243" s="4" t="str">
        <f t="shared" si="237"/>
        <v>Sim</v>
      </c>
      <c r="AB1243" s="4" t="str">
        <f t="shared" si="238"/>
        <v>Sim</v>
      </c>
      <c r="AC1243" s="4" t="str">
        <f t="shared" si="239"/>
        <v>Sim</v>
      </c>
      <c r="AD1243" s="4" t="str">
        <f t="shared" si="240"/>
        <v>Não</v>
      </c>
      <c r="AE1243" s="30" t="str">
        <f t="shared" si="241"/>
        <v>Não</v>
      </c>
    </row>
    <row r="1244" spans="1:31" x14ac:dyDescent="0.25">
      <c r="A1244" s="23">
        <v>270410</v>
      </c>
      <c r="B1244" s="27">
        <f>IFERROR(VLOOKUP(A1244,[1]Monitoramento_Base_somente_disp!$A:$L,5,FALSE),0)</f>
        <v>2683</v>
      </c>
      <c r="C1244" s="20">
        <f>IFERROR(VLOOKUP(A1244,[1]Monitoramento_Base_somente_disp!$A:$L,6,FALSE),0)</f>
        <v>44455275</v>
      </c>
      <c r="D1244" s="20">
        <f>IFERROR(VLOOKUP(A1244,[1]Monitoramento_Base_somente_disp!$A:$L,7,FALSE),0)</f>
        <v>5253</v>
      </c>
      <c r="E1244" s="20">
        <f>IFERROR(VLOOKUP(A1244,[1]Monitoramento_Base_somente_disp!$A:$L,8,FALSE),0)</f>
        <v>18912708</v>
      </c>
      <c r="F1244" s="20">
        <f>IFERROR(VLOOKUP(A1244,[1]Monitoramento_Base_somente_disp!$A:$L,9,FALSE),0)</f>
        <v>0</v>
      </c>
      <c r="G1244" s="28">
        <f>IFERROR(VLOOKUP(A1244,[1]Monitoramento_Base_somente_disp!$A:$L,10,FALSE),0)</f>
        <v>0</v>
      </c>
      <c r="H1244" s="27">
        <f>IFERROR(VLOOKUP(A1244,[2]webService!$A:$I,4,FALSE),0)</f>
        <v>0</v>
      </c>
      <c r="I1244" s="20">
        <f>IFERROR(VLOOKUP(A1244,[2]webService!$A:$II,5,FALSE),0)</f>
        <v>0</v>
      </c>
      <c r="J1244" s="20">
        <f>IFERROR(VLOOKUP(A1244,[2]webService!$A:$I,6,FALSE),0)</f>
        <v>0</v>
      </c>
      <c r="K1244" s="20">
        <f>IFERROR(VLOOKUP(A1244,[2]webService!$A:$I,7,FALSE),0)</f>
        <v>0</v>
      </c>
      <c r="L1244" s="20">
        <f>IFERROR(VLOOKUP(A1244,[2]webService!$A:$I,8,FALSE),0)</f>
        <v>0</v>
      </c>
      <c r="M1244" s="28">
        <f>IFERROR(VLOOKUP(A1244,[2]webService!$A:$I,9,FALSE),0)</f>
        <v>0</v>
      </c>
      <c r="N1244" s="27">
        <f>IFERROR(VLOOKUP(A1244,[3]soaBnafar!$A:$G,2,FALSE),0)</f>
        <v>0</v>
      </c>
      <c r="O1244" s="20">
        <f>IFERROR(VLOOKUP(A1244,[3]soaBnafar!$A:$H,3,FALSE),0)</f>
        <v>0</v>
      </c>
      <c r="P1244" s="20">
        <f>IFERROR(VLOOKUP(A1244,[3]soaBnafar!$A:$G,4,FALSE),0)</f>
        <v>0</v>
      </c>
      <c r="Q1244" s="20">
        <f>IFERROR(VLOOKUP(A1244,[3]soaBnafar!$A:$G,5,FALSE),0)</f>
        <v>0</v>
      </c>
      <c r="R1244" s="20">
        <f>IFERROR(VLOOKUP(A1244,[3]soaBnafar!$A:$G,6,FALSE),0)</f>
        <v>0</v>
      </c>
      <c r="S1244" s="20">
        <f>IFERROR(VLOOKUP(A1244,[3]soaBnafar!$A:$G,7,FALSE),0)</f>
        <v>0</v>
      </c>
      <c r="T1244" s="32">
        <f t="shared" si="230"/>
        <v>2683</v>
      </c>
      <c r="U1244" s="21">
        <f t="shared" si="231"/>
        <v>44455275</v>
      </c>
      <c r="V1244" s="21">
        <f t="shared" si="232"/>
        <v>5253</v>
      </c>
      <c r="W1244" s="21">
        <f t="shared" si="233"/>
        <v>18912708</v>
      </c>
      <c r="X1244" s="21">
        <f t="shared" si="234"/>
        <v>0</v>
      </c>
      <c r="Y1244" s="33">
        <f t="shared" si="235"/>
        <v>0</v>
      </c>
      <c r="Z1244" s="4" t="str">
        <f t="shared" si="236"/>
        <v>Sim</v>
      </c>
      <c r="AA1244" s="4" t="str">
        <f t="shared" si="237"/>
        <v>Sim</v>
      </c>
      <c r="AB1244" s="4" t="str">
        <f t="shared" si="238"/>
        <v>Sim</v>
      </c>
      <c r="AC1244" s="4" t="str">
        <f t="shared" si="239"/>
        <v>Sim</v>
      </c>
      <c r="AD1244" s="4" t="str">
        <f t="shared" si="240"/>
        <v>Não</v>
      </c>
      <c r="AE1244" s="30" t="str">
        <f t="shared" si="241"/>
        <v>Não</v>
      </c>
    </row>
    <row r="1245" spans="1:31" x14ac:dyDescent="0.25">
      <c r="A1245" s="23">
        <v>270420</v>
      </c>
      <c r="B1245" s="27">
        <f>IFERROR(VLOOKUP(A1245,[1]Monitoramento_Base_somente_disp!$A:$L,5,FALSE),0)</f>
        <v>6622</v>
      </c>
      <c r="C1245" s="20">
        <f>IFERROR(VLOOKUP(A1245,[1]Monitoramento_Base_somente_disp!$A:$L,6,FALSE),0)</f>
        <v>63680839</v>
      </c>
      <c r="D1245" s="20">
        <f>IFERROR(VLOOKUP(A1245,[1]Monitoramento_Base_somente_disp!$A:$L,7,FALSE),0)</f>
        <v>3619</v>
      </c>
      <c r="E1245" s="20">
        <f>IFERROR(VLOOKUP(A1245,[1]Monitoramento_Base_somente_disp!$A:$L,8,FALSE),0)</f>
        <v>32108498</v>
      </c>
      <c r="F1245" s="20">
        <f>IFERROR(VLOOKUP(A1245,[1]Monitoramento_Base_somente_disp!$A:$L,9,FALSE),0)</f>
        <v>0</v>
      </c>
      <c r="G1245" s="28">
        <f>IFERROR(VLOOKUP(A1245,[1]Monitoramento_Base_somente_disp!$A:$L,10,FALSE),0)</f>
        <v>0</v>
      </c>
      <c r="H1245" s="27">
        <f>IFERROR(VLOOKUP(A1245,[2]webService!$A:$I,4,FALSE),0)</f>
        <v>0</v>
      </c>
      <c r="I1245" s="20">
        <f>IFERROR(VLOOKUP(A1245,[2]webService!$A:$II,5,FALSE),0)</f>
        <v>0</v>
      </c>
      <c r="J1245" s="20">
        <f>IFERROR(VLOOKUP(A1245,[2]webService!$A:$I,6,FALSE),0)</f>
        <v>0</v>
      </c>
      <c r="K1245" s="20">
        <f>IFERROR(VLOOKUP(A1245,[2]webService!$A:$I,7,FALSE),0)</f>
        <v>0</v>
      </c>
      <c r="L1245" s="20">
        <f>IFERROR(VLOOKUP(A1245,[2]webService!$A:$I,8,FALSE),0)</f>
        <v>0</v>
      </c>
      <c r="M1245" s="28">
        <f>IFERROR(VLOOKUP(A1245,[2]webService!$A:$I,9,FALSE),0)</f>
        <v>0</v>
      </c>
      <c r="N1245" s="27">
        <f>IFERROR(VLOOKUP(A1245,[3]soaBnafar!$A:$G,2,FALSE),0)</f>
        <v>0</v>
      </c>
      <c r="O1245" s="20">
        <f>IFERROR(VLOOKUP(A1245,[3]soaBnafar!$A:$H,3,FALSE),0)</f>
        <v>0</v>
      </c>
      <c r="P1245" s="20">
        <f>IFERROR(VLOOKUP(A1245,[3]soaBnafar!$A:$G,4,FALSE),0)</f>
        <v>0</v>
      </c>
      <c r="Q1245" s="20">
        <f>IFERROR(VLOOKUP(A1245,[3]soaBnafar!$A:$G,5,FALSE),0)</f>
        <v>0</v>
      </c>
      <c r="R1245" s="20">
        <f>IFERROR(VLOOKUP(A1245,[3]soaBnafar!$A:$G,6,FALSE),0)</f>
        <v>0</v>
      </c>
      <c r="S1245" s="20">
        <f>IFERROR(VLOOKUP(A1245,[3]soaBnafar!$A:$G,7,FALSE),0)</f>
        <v>0</v>
      </c>
      <c r="T1245" s="32">
        <f t="shared" si="230"/>
        <v>6622</v>
      </c>
      <c r="U1245" s="21">
        <f t="shared" si="231"/>
        <v>63680839</v>
      </c>
      <c r="V1245" s="21">
        <f t="shared" si="232"/>
        <v>3619</v>
      </c>
      <c r="W1245" s="21">
        <f t="shared" si="233"/>
        <v>32108498</v>
      </c>
      <c r="X1245" s="21">
        <f t="shared" si="234"/>
        <v>0</v>
      </c>
      <c r="Y1245" s="33">
        <f t="shared" si="235"/>
        <v>0</v>
      </c>
      <c r="Z1245" s="4" t="str">
        <f t="shared" si="236"/>
        <v>Sim</v>
      </c>
      <c r="AA1245" s="4" t="str">
        <f t="shared" si="237"/>
        <v>Sim</v>
      </c>
      <c r="AB1245" s="4" t="str">
        <f t="shared" si="238"/>
        <v>Sim</v>
      </c>
      <c r="AC1245" s="4" t="str">
        <f t="shared" si="239"/>
        <v>Sim</v>
      </c>
      <c r="AD1245" s="4" t="str">
        <f t="shared" si="240"/>
        <v>Não</v>
      </c>
      <c r="AE1245" s="30" t="str">
        <f t="shared" si="241"/>
        <v>Não</v>
      </c>
    </row>
    <row r="1246" spans="1:31" x14ac:dyDescent="0.25">
      <c r="A1246" s="23">
        <v>270440</v>
      </c>
      <c r="B1246" s="27">
        <f>IFERROR(VLOOKUP(A1246,[1]Monitoramento_Base_somente_disp!$A:$L,5,FALSE),0)</f>
        <v>30392</v>
      </c>
      <c r="C1246" s="20">
        <f>IFERROR(VLOOKUP(A1246,[1]Monitoramento_Base_somente_disp!$A:$L,6,FALSE),0)</f>
        <v>108056609</v>
      </c>
      <c r="D1246" s="20">
        <f>IFERROR(VLOOKUP(A1246,[1]Monitoramento_Base_somente_disp!$A:$L,7,FALSE),0)</f>
        <v>1436</v>
      </c>
      <c r="E1246" s="20">
        <f>IFERROR(VLOOKUP(A1246,[1]Monitoramento_Base_somente_disp!$A:$L,8,FALSE),0)</f>
        <v>54174650</v>
      </c>
      <c r="F1246" s="20">
        <f>IFERROR(VLOOKUP(A1246,[1]Monitoramento_Base_somente_disp!$A:$L,9,FALSE),0)</f>
        <v>0</v>
      </c>
      <c r="G1246" s="28">
        <f>IFERROR(VLOOKUP(A1246,[1]Monitoramento_Base_somente_disp!$A:$L,10,FALSE),0)</f>
        <v>0</v>
      </c>
      <c r="H1246" s="27">
        <f>IFERROR(VLOOKUP(A1246,[2]webService!$A:$I,4,FALSE),0)</f>
        <v>0</v>
      </c>
      <c r="I1246" s="20">
        <f>IFERROR(VLOOKUP(A1246,[2]webService!$A:$II,5,FALSE),0)</f>
        <v>0</v>
      </c>
      <c r="J1246" s="20">
        <f>IFERROR(VLOOKUP(A1246,[2]webService!$A:$I,6,FALSE),0)</f>
        <v>0</v>
      </c>
      <c r="K1246" s="20">
        <f>IFERROR(VLOOKUP(A1246,[2]webService!$A:$I,7,FALSE),0)</f>
        <v>0</v>
      </c>
      <c r="L1246" s="20">
        <f>IFERROR(VLOOKUP(A1246,[2]webService!$A:$I,8,FALSE),0)</f>
        <v>0</v>
      </c>
      <c r="M1246" s="28">
        <f>IFERROR(VLOOKUP(A1246,[2]webService!$A:$I,9,FALSE),0)</f>
        <v>0</v>
      </c>
      <c r="N1246" s="27">
        <f>IFERROR(VLOOKUP(A1246,[3]soaBnafar!$A:$G,2,FALSE),0)</f>
        <v>0</v>
      </c>
      <c r="O1246" s="20">
        <f>IFERROR(VLOOKUP(A1246,[3]soaBnafar!$A:$H,3,FALSE),0)</f>
        <v>0</v>
      </c>
      <c r="P1246" s="20">
        <f>IFERROR(VLOOKUP(A1246,[3]soaBnafar!$A:$G,4,FALSE),0)</f>
        <v>0</v>
      </c>
      <c r="Q1246" s="20">
        <f>IFERROR(VLOOKUP(A1246,[3]soaBnafar!$A:$G,5,FALSE),0)</f>
        <v>0</v>
      </c>
      <c r="R1246" s="20">
        <f>IFERROR(VLOOKUP(A1246,[3]soaBnafar!$A:$G,6,FALSE),0)</f>
        <v>0</v>
      </c>
      <c r="S1246" s="20">
        <f>IFERROR(VLOOKUP(A1246,[3]soaBnafar!$A:$G,7,FALSE),0)</f>
        <v>0</v>
      </c>
      <c r="T1246" s="32">
        <f t="shared" si="230"/>
        <v>30392</v>
      </c>
      <c r="U1246" s="21">
        <f t="shared" si="231"/>
        <v>108056609</v>
      </c>
      <c r="V1246" s="21">
        <f t="shared" si="232"/>
        <v>1436</v>
      </c>
      <c r="W1246" s="21">
        <f t="shared" si="233"/>
        <v>54174650</v>
      </c>
      <c r="X1246" s="21">
        <f t="shared" si="234"/>
        <v>0</v>
      </c>
      <c r="Y1246" s="33">
        <f t="shared" si="235"/>
        <v>0</v>
      </c>
      <c r="Z1246" s="4" t="str">
        <f t="shared" si="236"/>
        <v>Sim</v>
      </c>
      <c r="AA1246" s="4" t="str">
        <f t="shared" si="237"/>
        <v>Sim</v>
      </c>
      <c r="AB1246" s="4" t="str">
        <f t="shared" si="238"/>
        <v>Sim</v>
      </c>
      <c r="AC1246" s="4" t="str">
        <f t="shared" si="239"/>
        <v>Sim</v>
      </c>
      <c r="AD1246" s="4" t="str">
        <f t="shared" si="240"/>
        <v>Não</v>
      </c>
      <c r="AE1246" s="30" t="str">
        <f t="shared" si="241"/>
        <v>Não</v>
      </c>
    </row>
    <row r="1247" spans="1:31" x14ac:dyDescent="0.25">
      <c r="A1247" s="23">
        <v>270460</v>
      </c>
      <c r="B1247" s="27">
        <f>IFERROR(VLOOKUP(A1247,[1]Monitoramento_Base_somente_disp!$A:$L,5,FALSE),0)</f>
        <v>57464</v>
      </c>
      <c r="C1247" s="20">
        <f>IFERROR(VLOOKUP(A1247,[1]Monitoramento_Base_somente_disp!$A:$L,6,FALSE),0)</f>
        <v>2853893102</v>
      </c>
      <c r="D1247" s="20">
        <f>IFERROR(VLOOKUP(A1247,[1]Monitoramento_Base_somente_disp!$A:$L,7,FALSE),0)</f>
        <v>18503</v>
      </c>
      <c r="E1247" s="20">
        <f>IFERROR(VLOOKUP(A1247,[1]Monitoramento_Base_somente_disp!$A:$L,8,FALSE),0)</f>
        <v>1426688855</v>
      </c>
      <c r="F1247" s="20">
        <f>IFERROR(VLOOKUP(A1247,[1]Monitoramento_Base_somente_disp!$A:$L,9,FALSE),0)</f>
        <v>0</v>
      </c>
      <c r="G1247" s="28">
        <f>IFERROR(VLOOKUP(A1247,[1]Monitoramento_Base_somente_disp!$A:$L,10,FALSE),0)</f>
        <v>0</v>
      </c>
      <c r="H1247" s="27">
        <f>IFERROR(VLOOKUP(A1247,[2]webService!$A:$I,4,FALSE),0)</f>
        <v>0</v>
      </c>
      <c r="I1247" s="20">
        <f>IFERROR(VLOOKUP(A1247,[2]webService!$A:$II,5,FALSE),0)</f>
        <v>0</v>
      </c>
      <c r="J1247" s="20">
        <f>IFERROR(VLOOKUP(A1247,[2]webService!$A:$I,6,FALSE),0)</f>
        <v>0</v>
      </c>
      <c r="K1247" s="20">
        <f>IFERROR(VLOOKUP(A1247,[2]webService!$A:$I,7,FALSE),0)</f>
        <v>0</v>
      </c>
      <c r="L1247" s="20">
        <f>IFERROR(VLOOKUP(A1247,[2]webService!$A:$I,8,FALSE),0)</f>
        <v>0</v>
      </c>
      <c r="M1247" s="28">
        <f>IFERROR(VLOOKUP(A1247,[2]webService!$A:$I,9,FALSE),0)</f>
        <v>0</v>
      </c>
      <c r="N1247" s="27">
        <f>IFERROR(VLOOKUP(A1247,[3]soaBnafar!$A:$G,2,FALSE),0)</f>
        <v>0</v>
      </c>
      <c r="O1247" s="20">
        <f>IFERROR(VLOOKUP(A1247,[3]soaBnafar!$A:$H,3,FALSE),0)</f>
        <v>0</v>
      </c>
      <c r="P1247" s="20">
        <f>IFERROR(VLOOKUP(A1247,[3]soaBnafar!$A:$G,4,FALSE),0)</f>
        <v>0</v>
      </c>
      <c r="Q1247" s="20">
        <f>IFERROR(VLOOKUP(A1247,[3]soaBnafar!$A:$G,5,FALSE),0)</f>
        <v>0</v>
      </c>
      <c r="R1247" s="20">
        <f>IFERROR(VLOOKUP(A1247,[3]soaBnafar!$A:$G,6,FALSE),0)</f>
        <v>0</v>
      </c>
      <c r="S1247" s="20">
        <f>IFERROR(VLOOKUP(A1247,[3]soaBnafar!$A:$G,7,FALSE),0)</f>
        <v>0</v>
      </c>
      <c r="T1247" s="32">
        <f t="shared" si="230"/>
        <v>57464</v>
      </c>
      <c r="U1247" s="21">
        <f t="shared" si="231"/>
        <v>2853893102</v>
      </c>
      <c r="V1247" s="21">
        <f t="shared" si="232"/>
        <v>18503</v>
      </c>
      <c r="W1247" s="21">
        <f t="shared" si="233"/>
        <v>1426688855</v>
      </c>
      <c r="X1247" s="21">
        <f t="shared" si="234"/>
        <v>0</v>
      </c>
      <c r="Y1247" s="33">
        <f t="shared" si="235"/>
        <v>0</v>
      </c>
      <c r="Z1247" s="4" t="str">
        <f t="shared" si="236"/>
        <v>Sim</v>
      </c>
      <c r="AA1247" s="4" t="str">
        <f t="shared" si="237"/>
        <v>Sim</v>
      </c>
      <c r="AB1247" s="4" t="str">
        <f t="shared" si="238"/>
        <v>Sim</v>
      </c>
      <c r="AC1247" s="4" t="str">
        <f t="shared" si="239"/>
        <v>Sim</v>
      </c>
      <c r="AD1247" s="4" t="str">
        <f t="shared" si="240"/>
        <v>Não</v>
      </c>
      <c r="AE1247" s="30" t="str">
        <f t="shared" si="241"/>
        <v>Não</v>
      </c>
    </row>
    <row r="1248" spans="1:31" x14ac:dyDescent="0.25">
      <c r="A1248" s="23">
        <v>270490</v>
      </c>
      <c r="B1248" s="27">
        <f>IFERROR(VLOOKUP(A1248,[1]Monitoramento_Base_somente_disp!$A:$L,5,FALSE),0)</f>
        <v>150</v>
      </c>
      <c r="C1248" s="20">
        <f>IFERROR(VLOOKUP(A1248,[1]Monitoramento_Base_somente_disp!$A:$L,6,FALSE),0)</f>
        <v>23636368</v>
      </c>
      <c r="D1248" s="20">
        <f>IFERROR(VLOOKUP(A1248,[1]Monitoramento_Base_somente_disp!$A:$L,7,FALSE),0)</f>
        <v>4821</v>
      </c>
      <c r="E1248" s="20">
        <f>IFERROR(VLOOKUP(A1248,[1]Monitoramento_Base_somente_disp!$A:$L,8,FALSE),0)</f>
        <v>12034299</v>
      </c>
      <c r="F1248" s="20">
        <f>IFERROR(VLOOKUP(A1248,[1]Monitoramento_Base_somente_disp!$A:$L,9,FALSE),0)</f>
        <v>0</v>
      </c>
      <c r="G1248" s="28">
        <f>IFERROR(VLOOKUP(A1248,[1]Monitoramento_Base_somente_disp!$A:$L,10,FALSE),0)</f>
        <v>0</v>
      </c>
      <c r="H1248" s="27">
        <f>IFERROR(VLOOKUP(A1248,[2]webService!$A:$I,4,FALSE),0)</f>
        <v>0</v>
      </c>
      <c r="I1248" s="20">
        <f>IFERROR(VLOOKUP(A1248,[2]webService!$A:$II,5,FALSE),0)</f>
        <v>0</v>
      </c>
      <c r="J1248" s="20">
        <f>IFERROR(VLOOKUP(A1248,[2]webService!$A:$I,6,FALSE),0)</f>
        <v>0</v>
      </c>
      <c r="K1248" s="20">
        <f>IFERROR(VLOOKUP(A1248,[2]webService!$A:$I,7,FALSE),0)</f>
        <v>0</v>
      </c>
      <c r="L1248" s="20">
        <f>IFERROR(VLOOKUP(A1248,[2]webService!$A:$I,8,FALSE),0)</f>
        <v>0</v>
      </c>
      <c r="M1248" s="28">
        <f>IFERROR(VLOOKUP(A1248,[2]webService!$A:$I,9,FALSE),0)</f>
        <v>0</v>
      </c>
      <c r="N1248" s="27">
        <f>IFERROR(VLOOKUP(A1248,[3]soaBnafar!$A:$G,2,FALSE),0)</f>
        <v>0</v>
      </c>
      <c r="O1248" s="20">
        <f>IFERROR(VLOOKUP(A1248,[3]soaBnafar!$A:$H,3,FALSE),0)</f>
        <v>0</v>
      </c>
      <c r="P1248" s="20">
        <f>IFERROR(VLOOKUP(A1248,[3]soaBnafar!$A:$G,4,FALSE),0)</f>
        <v>0</v>
      </c>
      <c r="Q1248" s="20">
        <f>IFERROR(VLOOKUP(A1248,[3]soaBnafar!$A:$G,5,FALSE),0)</f>
        <v>0</v>
      </c>
      <c r="R1248" s="20">
        <f>IFERROR(VLOOKUP(A1248,[3]soaBnafar!$A:$G,6,FALSE),0)</f>
        <v>0</v>
      </c>
      <c r="S1248" s="20">
        <f>IFERROR(VLOOKUP(A1248,[3]soaBnafar!$A:$G,7,FALSE),0)</f>
        <v>0</v>
      </c>
      <c r="T1248" s="32">
        <f t="shared" si="230"/>
        <v>150</v>
      </c>
      <c r="U1248" s="21">
        <f t="shared" si="231"/>
        <v>23636368</v>
      </c>
      <c r="V1248" s="21">
        <f t="shared" si="232"/>
        <v>4821</v>
      </c>
      <c r="W1248" s="21">
        <f t="shared" si="233"/>
        <v>12034299</v>
      </c>
      <c r="X1248" s="21">
        <f t="shared" si="234"/>
        <v>0</v>
      </c>
      <c r="Y1248" s="33">
        <f t="shared" si="235"/>
        <v>0</v>
      </c>
      <c r="Z1248" s="4" t="str">
        <f t="shared" si="236"/>
        <v>Sim</v>
      </c>
      <c r="AA1248" s="4" t="str">
        <f t="shared" si="237"/>
        <v>Sim</v>
      </c>
      <c r="AB1248" s="4" t="str">
        <f t="shared" si="238"/>
        <v>Sim</v>
      </c>
      <c r="AC1248" s="4" t="str">
        <f t="shared" si="239"/>
        <v>Sim</v>
      </c>
      <c r="AD1248" s="4" t="str">
        <f t="shared" si="240"/>
        <v>Não</v>
      </c>
      <c r="AE1248" s="30" t="str">
        <f t="shared" si="241"/>
        <v>Não</v>
      </c>
    </row>
    <row r="1249" spans="1:31" x14ac:dyDescent="0.25">
      <c r="A1249" s="23">
        <v>270500</v>
      </c>
      <c r="B1249" s="27">
        <f>IFERROR(VLOOKUP(A1249,[1]Monitoramento_Base_somente_disp!$A:$L,5,FALSE),0)</f>
        <v>28615</v>
      </c>
      <c r="C1249" s="20">
        <f>IFERROR(VLOOKUP(A1249,[1]Monitoramento_Base_somente_disp!$A:$L,6,FALSE),0)</f>
        <v>68009937</v>
      </c>
      <c r="D1249" s="20">
        <f>IFERROR(VLOOKUP(A1249,[1]Monitoramento_Base_somente_disp!$A:$L,7,FALSE),0)</f>
        <v>11769</v>
      </c>
      <c r="E1249" s="20">
        <f>IFERROR(VLOOKUP(A1249,[1]Monitoramento_Base_somente_disp!$A:$L,8,FALSE),0)</f>
        <v>34358322</v>
      </c>
      <c r="F1249" s="20">
        <f>IFERROR(VLOOKUP(A1249,[1]Monitoramento_Base_somente_disp!$A:$L,9,FALSE),0)</f>
        <v>0</v>
      </c>
      <c r="G1249" s="28">
        <f>IFERROR(VLOOKUP(A1249,[1]Monitoramento_Base_somente_disp!$A:$L,10,FALSE),0)</f>
        <v>0</v>
      </c>
      <c r="H1249" s="27">
        <f>IFERROR(VLOOKUP(A1249,[2]webService!$A:$I,4,FALSE),0)</f>
        <v>0</v>
      </c>
      <c r="I1249" s="20">
        <f>IFERROR(VLOOKUP(A1249,[2]webService!$A:$II,5,FALSE),0)</f>
        <v>0</v>
      </c>
      <c r="J1249" s="20">
        <f>IFERROR(VLOOKUP(A1249,[2]webService!$A:$I,6,FALSE),0)</f>
        <v>0</v>
      </c>
      <c r="K1249" s="20">
        <f>IFERROR(VLOOKUP(A1249,[2]webService!$A:$I,7,FALSE),0)</f>
        <v>0</v>
      </c>
      <c r="L1249" s="20">
        <f>IFERROR(VLOOKUP(A1249,[2]webService!$A:$I,8,FALSE),0)</f>
        <v>0</v>
      </c>
      <c r="M1249" s="28">
        <f>IFERROR(VLOOKUP(A1249,[2]webService!$A:$I,9,FALSE),0)</f>
        <v>0</v>
      </c>
      <c r="N1249" s="27">
        <f>IFERROR(VLOOKUP(A1249,[3]soaBnafar!$A:$G,2,FALSE),0)</f>
        <v>0</v>
      </c>
      <c r="O1249" s="20">
        <f>IFERROR(VLOOKUP(A1249,[3]soaBnafar!$A:$H,3,FALSE),0)</f>
        <v>0</v>
      </c>
      <c r="P1249" s="20">
        <f>IFERROR(VLOOKUP(A1249,[3]soaBnafar!$A:$G,4,FALSE),0)</f>
        <v>0</v>
      </c>
      <c r="Q1249" s="20">
        <f>IFERROR(VLOOKUP(A1249,[3]soaBnafar!$A:$G,5,FALSE),0)</f>
        <v>0</v>
      </c>
      <c r="R1249" s="20">
        <f>IFERROR(VLOOKUP(A1249,[3]soaBnafar!$A:$G,6,FALSE),0)</f>
        <v>0</v>
      </c>
      <c r="S1249" s="20">
        <f>IFERROR(VLOOKUP(A1249,[3]soaBnafar!$A:$G,7,FALSE),0)</f>
        <v>0</v>
      </c>
      <c r="T1249" s="32">
        <f t="shared" si="230"/>
        <v>28615</v>
      </c>
      <c r="U1249" s="21">
        <f t="shared" si="231"/>
        <v>68009937</v>
      </c>
      <c r="V1249" s="21">
        <f t="shared" si="232"/>
        <v>11769</v>
      </c>
      <c r="W1249" s="21">
        <f t="shared" si="233"/>
        <v>34358322</v>
      </c>
      <c r="X1249" s="21">
        <f t="shared" si="234"/>
        <v>0</v>
      </c>
      <c r="Y1249" s="33">
        <f t="shared" si="235"/>
        <v>0</v>
      </c>
      <c r="Z1249" s="4" t="str">
        <f t="shared" si="236"/>
        <v>Sim</v>
      </c>
      <c r="AA1249" s="4" t="str">
        <f t="shared" si="237"/>
        <v>Sim</v>
      </c>
      <c r="AB1249" s="4" t="str">
        <f t="shared" si="238"/>
        <v>Sim</v>
      </c>
      <c r="AC1249" s="4" t="str">
        <f t="shared" si="239"/>
        <v>Sim</v>
      </c>
      <c r="AD1249" s="4" t="str">
        <f t="shared" si="240"/>
        <v>Não</v>
      </c>
      <c r="AE1249" s="30" t="str">
        <f t="shared" si="241"/>
        <v>Não</v>
      </c>
    </row>
    <row r="1250" spans="1:31" x14ac:dyDescent="0.25">
      <c r="A1250" s="23">
        <v>270530</v>
      </c>
      <c r="B1250" s="27">
        <f>IFERROR(VLOOKUP(A1250,[1]Monitoramento_Base_somente_disp!$A:$L,5,FALSE),0)</f>
        <v>29374</v>
      </c>
      <c r="C1250" s="20">
        <f>IFERROR(VLOOKUP(A1250,[1]Monitoramento_Base_somente_disp!$A:$L,6,FALSE),0)</f>
        <v>7563621</v>
      </c>
      <c r="D1250" s="20">
        <f>IFERROR(VLOOKUP(A1250,[1]Monitoramento_Base_somente_disp!$A:$L,7,FALSE),0)</f>
        <v>15400</v>
      </c>
      <c r="E1250" s="20">
        <f>IFERROR(VLOOKUP(A1250,[1]Monitoramento_Base_somente_disp!$A:$L,8,FALSE),0)</f>
        <v>3460143</v>
      </c>
      <c r="F1250" s="20">
        <f>IFERROR(VLOOKUP(A1250,[1]Monitoramento_Base_somente_disp!$A:$L,9,FALSE),0)</f>
        <v>0</v>
      </c>
      <c r="G1250" s="28">
        <f>IFERROR(VLOOKUP(A1250,[1]Monitoramento_Base_somente_disp!$A:$L,10,FALSE),0)</f>
        <v>0</v>
      </c>
      <c r="H1250" s="27">
        <f>IFERROR(VLOOKUP(A1250,[2]webService!$A:$I,4,FALSE),0)</f>
        <v>0</v>
      </c>
      <c r="I1250" s="20">
        <f>IFERROR(VLOOKUP(A1250,[2]webService!$A:$II,5,FALSE),0)</f>
        <v>0</v>
      </c>
      <c r="J1250" s="20">
        <f>IFERROR(VLOOKUP(A1250,[2]webService!$A:$I,6,FALSE),0)</f>
        <v>0</v>
      </c>
      <c r="K1250" s="20">
        <f>IFERROR(VLOOKUP(A1250,[2]webService!$A:$I,7,FALSE),0)</f>
        <v>0</v>
      </c>
      <c r="L1250" s="20">
        <f>IFERROR(VLOOKUP(A1250,[2]webService!$A:$I,8,FALSE),0)</f>
        <v>0</v>
      </c>
      <c r="M1250" s="28">
        <f>IFERROR(VLOOKUP(A1250,[2]webService!$A:$I,9,FALSE),0)</f>
        <v>0</v>
      </c>
      <c r="N1250" s="27">
        <f>IFERROR(VLOOKUP(A1250,[3]soaBnafar!$A:$G,2,FALSE),0)</f>
        <v>0</v>
      </c>
      <c r="O1250" s="20">
        <f>IFERROR(VLOOKUP(A1250,[3]soaBnafar!$A:$H,3,FALSE),0)</f>
        <v>0</v>
      </c>
      <c r="P1250" s="20">
        <f>IFERROR(VLOOKUP(A1250,[3]soaBnafar!$A:$G,4,FALSE),0)</f>
        <v>0</v>
      </c>
      <c r="Q1250" s="20">
        <f>IFERROR(VLOOKUP(A1250,[3]soaBnafar!$A:$G,5,FALSE),0)</f>
        <v>0</v>
      </c>
      <c r="R1250" s="20">
        <f>IFERROR(VLOOKUP(A1250,[3]soaBnafar!$A:$G,6,FALSE),0)</f>
        <v>0</v>
      </c>
      <c r="S1250" s="20">
        <f>IFERROR(VLOOKUP(A1250,[3]soaBnafar!$A:$G,7,FALSE),0)</f>
        <v>0</v>
      </c>
      <c r="T1250" s="32">
        <f t="shared" si="230"/>
        <v>29374</v>
      </c>
      <c r="U1250" s="21">
        <f t="shared" si="231"/>
        <v>7563621</v>
      </c>
      <c r="V1250" s="21">
        <f t="shared" si="232"/>
        <v>15400</v>
      </c>
      <c r="W1250" s="21">
        <f t="shared" si="233"/>
        <v>3460143</v>
      </c>
      <c r="X1250" s="21">
        <f t="shared" si="234"/>
        <v>0</v>
      </c>
      <c r="Y1250" s="33">
        <f t="shared" si="235"/>
        <v>0</v>
      </c>
      <c r="Z1250" s="4" t="str">
        <f t="shared" si="236"/>
        <v>Sim</v>
      </c>
      <c r="AA1250" s="4" t="str">
        <f t="shared" si="237"/>
        <v>Sim</v>
      </c>
      <c r="AB1250" s="4" t="str">
        <f t="shared" si="238"/>
        <v>Sim</v>
      </c>
      <c r="AC1250" s="4" t="str">
        <f t="shared" si="239"/>
        <v>Sim</v>
      </c>
      <c r="AD1250" s="4" t="str">
        <f t="shared" si="240"/>
        <v>Não</v>
      </c>
      <c r="AE1250" s="30" t="str">
        <f t="shared" si="241"/>
        <v>Não</v>
      </c>
    </row>
    <row r="1251" spans="1:31" x14ac:dyDescent="0.25">
      <c r="A1251" s="23">
        <v>270540</v>
      </c>
      <c r="B1251" s="27">
        <f>IFERROR(VLOOKUP(A1251,[1]Monitoramento_Base_somente_disp!$A:$L,5,FALSE),0)</f>
        <v>36143</v>
      </c>
      <c r="C1251" s="20">
        <f>IFERROR(VLOOKUP(A1251,[1]Monitoramento_Base_somente_disp!$A:$L,6,FALSE),0)</f>
        <v>9463488</v>
      </c>
      <c r="D1251" s="20">
        <f>IFERROR(VLOOKUP(A1251,[1]Monitoramento_Base_somente_disp!$A:$L,7,FALSE),0)</f>
        <v>16811</v>
      </c>
      <c r="E1251" s="20">
        <f>IFERROR(VLOOKUP(A1251,[1]Monitoramento_Base_somente_disp!$A:$L,8,FALSE),0)</f>
        <v>4754616</v>
      </c>
      <c r="F1251" s="20">
        <f>IFERROR(VLOOKUP(A1251,[1]Monitoramento_Base_somente_disp!$A:$L,9,FALSE),0)</f>
        <v>0</v>
      </c>
      <c r="G1251" s="28">
        <f>IFERROR(VLOOKUP(A1251,[1]Monitoramento_Base_somente_disp!$A:$L,10,FALSE),0)</f>
        <v>0</v>
      </c>
      <c r="H1251" s="27">
        <f>IFERROR(VLOOKUP(A1251,[2]webService!$A:$I,4,FALSE),0)</f>
        <v>0</v>
      </c>
      <c r="I1251" s="20">
        <f>IFERROR(VLOOKUP(A1251,[2]webService!$A:$II,5,FALSE),0)</f>
        <v>0</v>
      </c>
      <c r="J1251" s="20">
        <f>IFERROR(VLOOKUP(A1251,[2]webService!$A:$I,6,FALSE),0)</f>
        <v>0</v>
      </c>
      <c r="K1251" s="20">
        <f>IFERROR(VLOOKUP(A1251,[2]webService!$A:$I,7,FALSE),0)</f>
        <v>0</v>
      </c>
      <c r="L1251" s="20">
        <f>IFERROR(VLOOKUP(A1251,[2]webService!$A:$I,8,FALSE),0)</f>
        <v>0</v>
      </c>
      <c r="M1251" s="28">
        <f>IFERROR(VLOOKUP(A1251,[2]webService!$A:$I,9,FALSE),0)</f>
        <v>0</v>
      </c>
      <c r="N1251" s="27">
        <f>IFERROR(VLOOKUP(A1251,[3]soaBnafar!$A:$G,2,FALSE),0)</f>
        <v>0</v>
      </c>
      <c r="O1251" s="20">
        <f>IFERROR(VLOOKUP(A1251,[3]soaBnafar!$A:$H,3,FALSE),0)</f>
        <v>0</v>
      </c>
      <c r="P1251" s="20">
        <f>IFERROR(VLOOKUP(A1251,[3]soaBnafar!$A:$G,4,FALSE),0)</f>
        <v>0</v>
      </c>
      <c r="Q1251" s="20">
        <f>IFERROR(VLOOKUP(A1251,[3]soaBnafar!$A:$G,5,FALSE),0)</f>
        <v>0</v>
      </c>
      <c r="R1251" s="20">
        <f>IFERROR(VLOOKUP(A1251,[3]soaBnafar!$A:$G,6,FALSE),0)</f>
        <v>0</v>
      </c>
      <c r="S1251" s="20">
        <f>IFERROR(VLOOKUP(A1251,[3]soaBnafar!$A:$G,7,FALSE),0)</f>
        <v>0</v>
      </c>
      <c r="T1251" s="32">
        <f t="shared" si="230"/>
        <v>36143</v>
      </c>
      <c r="U1251" s="21">
        <f t="shared" si="231"/>
        <v>9463488</v>
      </c>
      <c r="V1251" s="21">
        <f t="shared" si="232"/>
        <v>16811</v>
      </c>
      <c r="W1251" s="21">
        <f t="shared" si="233"/>
        <v>4754616</v>
      </c>
      <c r="X1251" s="21">
        <f t="shared" si="234"/>
        <v>0</v>
      </c>
      <c r="Y1251" s="33">
        <f t="shared" si="235"/>
        <v>0</v>
      </c>
      <c r="Z1251" s="4" t="str">
        <f t="shared" si="236"/>
        <v>Sim</v>
      </c>
      <c r="AA1251" s="4" t="str">
        <f t="shared" si="237"/>
        <v>Sim</v>
      </c>
      <c r="AB1251" s="4" t="str">
        <f t="shared" si="238"/>
        <v>Sim</v>
      </c>
      <c r="AC1251" s="4" t="str">
        <f t="shared" si="239"/>
        <v>Sim</v>
      </c>
      <c r="AD1251" s="4" t="str">
        <f t="shared" si="240"/>
        <v>Não</v>
      </c>
      <c r="AE1251" s="30" t="str">
        <f t="shared" si="241"/>
        <v>Não</v>
      </c>
    </row>
    <row r="1252" spans="1:31" x14ac:dyDescent="0.25">
      <c r="A1252" s="23">
        <v>270550</v>
      </c>
      <c r="B1252" s="27">
        <f>IFERROR(VLOOKUP(A1252,[1]Monitoramento_Base_somente_disp!$A:$L,5,FALSE),0)</f>
        <v>9789</v>
      </c>
      <c r="C1252" s="20">
        <f>IFERROR(VLOOKUP(A1252,[1]Monitoramento_Base_somente_disp!$A:$L,6,FALSE),0)</f>
        <v>28903717</v>
      </c>
      <c r="D1252" s="20">
        <f>IFERROR(VLOOKUP(A1252,[1]Monitoramento_Base_somente_disp!$A:$L,7,FALSE),0)</f>
        <v>3630</v>
      </c>
      <c r="E1252" s="20">
        <f>IFERROR(VLOOKUP(A1252,[1]Monitoramento_Base_somente_disp!$A:$L,8,FALSE),0)</f>
        <v>15776150</v>
      </c>
      <c r="F1252" s="20">
        <f>IFERROR(VLOOKUP(A1252,[1]Monitoramento_Base_somente_disp!$A:$L,9,FALSE),0)</f>
        <v>0</v>
      </c>
      <c r="G1252" s="28">
        <f>IFERROR(VLOOKUP(A1252,[1]Monitoramento_Base_somente_disp!$A:$L,10,FALSE),0)</f>
        <v>0</v>
      </c>
      <c r="H1252" s="27">
        <f>IFERROR(VLOOKUP(A1252,[2]webService!$A:$I,4,FALSE),0)</f>
        <v>0</v>
      </c>
      <c r="I1252" s="20">
        <f>IFERROR(VLOOKUP(A1252,[2]webService!$A:$II,5,FALSE),0)</f>
        <v>0</v>
      </c>
      <c r="J1252" s="20">
        <f>IFERROR(VLOOKUP(A1252,[2]webService!$A:$I,6,FALSE),0)</f>
        <v>0</v>
      </c>
      <c r="K1252" s="20">
        <f>IFERROR(VLOOKUP(A1252,[2]webService!$A:$I,7,FALSE),0)</f>
        <v>0</v>
      </c>
      <c r="L1252" s="20">
        <f>IFERROR(VLOOKUP(A1252,[2]webService!$A:$I,8,FALSE),0)</f>
        <v>0</v>
      </c>
      <c r="M1252" s="28">
        <f>IFERROR(VLOOKUP(A1252,[2]webService!$A:$I,9,FALSE),0)</f>
        <v>0</v>
      </c>
      <c r="N1252" s="27">
        <f>IFERROR(VLOOKUP(A1252,[3]soaBnafar!$A:$G,2,FALSE),0)</f>
        <v>0</v>
      </c>
      <c r="O1252" s="20">
        <f>IFERROR(VLOOKUP(A1252,[3]soaBnafar!$A:$H,3,FALSE),0)</f>
        <v>0</v>
      </c>
      <c r="P1252" s="20">
        <f>IFERROR(VLOOKUP(A1252,[3]soaBnafar!$A:$G,4,FALSE),0)</f>
        <v>0</v>
      </c>
      <c r="Q1252" s="20">
        <f>IFERROR(VLOOKUP(A1252,[3]soaBnafar!$A:$G,5,FALSE),0)</f>
        <v>0</v>
      </c>
      <c r="R1252" s="20">
        <f>IFERROR(VLOOKUP(A1252,[3]soaBnafar!$A:$G,6,FALSE),0)</f>
        <v>0</v>
      </c>
      <c r="S1252" s="20">
        <f>IFERROR(VLOOKUP(A1252,[3]soaBnafar!$A:$G,7,FALSE),0)</f>
        <v>0</v>
      </c>
      <c r="T1252" s="32">
        <f t="shared" si="230"/>
        <v>9789</v>
      </c>
      <c r="U1252" s="21">
        <f t="shared" si="231"/>
        <v>28903717</v>
      </c>
      <c r="V1252" s="21">
        <f t="shared" si="232"/>
        <v>3630</v>
      </c>
      <c r="W1252" s="21">
        <f t="shared" si="233"/>
        <v>15776150</v>
      </c>
      <c r="X1252" s="21">
        <f t="shared" si="234"/>
        <v>0</v>
      </c>
      <c r="Y1252" s="33">
        <f t="shared" si="235"/>
        <v>0</v>
      </c>
      <c r="Z1252" s="4" t="str">
        <f t="shared" si="236"/>
        <v>Sim</v>
      </c>
      <c r="AA1252" s="4" t="str">
        <f t="shared" si="237"/>
        <v>Sim</v>
      </c>
      <c r="AB1252" s="4" t="str">
        <f t="shared" si="238"/>
        <v>Sim</v>
      </c>
      <c r="AC1252" s="4" t="str">
        <f t="shared" si="239"/>
        <v>Sim</v>
      </c>
      <c r="AD1252" s="4" t="str">
        <f t="shared" si="240"/>
        <v>Não</v>
      </c>
      <c r="AE1252" s="30" t="str">
        <f t="shared" si="241"/>
        <v>Não</v>
      </c>
    </row>
    <row r="1253" spans="1:31" x14ac:dyDescent="0.25">
      <c r="A1253" s="23">
        <v>270560</v>
      </c>
      <c r="B1253" s="27">
        <f>IFERROR(VLOOKUP(A1253,[1]Monitoramento_Base_somente_disp!$A:$L,5,FALSE),0)</f>
        <v>20275</v>
      </c>
      <c r="C1253" s="20">
        <f>IFERROR(VLOOKUP(A1253,[1]Monitoramento_Base_somente_disp!$A:$L,6,FALSE),0)</f>
        <v>39428271</v>
      </c>
      <c r="D1253" s="20">
        <f>IFERROR(VLOOKUP(A1253,[1]Monitoramento_Base_somente_disp!$A:$L,7,FALSE),0)</f>
        <v>20632</v>
      </c>
      <c r="E1253" s="20">
        <f>IFERROR(VLOOKUP(A1253,[1]Monitoramento_Base_somente_disp!$A:$L,8,FALSE),0)</f>
        <v>19410222</v>
      </c>
      <c r="F1253" s="20">
        <f>IFERROR(VLOOKUP(A1253,[1]Monitoramento_Base_somente_disp!$A:$L,9,FALSE),0)</f>
        <v>0</v>
      </c>
      <c r="G1253" s="28">
        <f>IFERROR(VLOOKUP(A1253,[1]Monitoramento_Base_somente_disp!$A:$L,10,FALSE),0)</f>
        <v>0</v>
      </c>
      <c r="H1253" s="27">
        <f>IFERROR(VLOOKUP(A1253,[2]webService!$A:$I,4,FALSE),0)</f>
        <v>0</v>
      </c>
      <c r="I1253" s="20">
        <f>IFERROR(VLOOKUP(A1253,[2]webService!$A:$II,5,FALSE),0)</f>
        <v>0</v>
      </c>
      <c r="J1253" s="20">
        <f>IFERROR(VLOOKUP(A1253,[2]webService!$A:$I,6,FALSE),0)</f>
        <v>0</v>
      </c>
      <c r="K1253" s="20">
        <f>IFERROR(VLOOKUP(A1253,[2]webService!$A:$I,7,FALSE),0)</f>
        <v>0</v>
      </c>
      <c r="L1253" s="20">
        <f>IFERROR(VLOOKUP(A1253,[2]webService!$A:$I,8,FALSE),0)</f>
        <v>0</v>
      </c>
      <c r="M1253" s="28">
        <f>IFERROR(VLOOKUP(A1253,[2]webService!$A:$I,9,FALSE),0)</f>
        <v>0</v>
      </c>
      <c r="N1253" s="27">
        <f>IFERROR(VLOOKUP(A1253,[3]soaBnafar!$A:$G,2,FALSE),0)</f>
        <v>0</v>
      </c>
      <c r="O1253" s="20">
        <f>IFERROR(VLOOKUP(A1253,[3]soaBnafar!$A:$H,3,FALSE),0)</f>
        <v>0</v>
      </c>
      <c r="P1253" s="20">
        <f>IFERROR(VLOOKUP(A1253,[3]soaBnafar!$A:$G,4,FALSE),0)</f>
        <v>0</v>
      </c>
      <c r="Q1253" s="20">
        <f>IFERROR(VLOOKUP(A1253,[3]soaBnafar!$A:$G,5,FALSE),0)</f>
        <v>0</v>
      </c>
      <c r="R1253" s="20">
        <f>IFERROR(VLOOKUP(A1253,[3]soaBnafar!$A:$G,6,FALSE),0)</f>
        <v>0</v>
      </c>
      <c r="S1253" s="20">
        <f>IFERROR(VLOOKUP(A1253,[3]soaBnafar!$A:$G,7,FALSE),0)</f>
        <v>0</v>
      </c>
      <c r="T1253" s="32">
        <f t="shared" si="230"/>
        <v>20275</v>
      </c>
      <c r="U1253" s="21">
        <f t="shared" si="231"/>
        <v>39428271</v>
      </c>
      <c r="V1253" s="21">
        <f t="shared" si="232"/>
        <v>20632</v>
      </c>
      <c r="W1253" s="21">
        <f t="shared" si="233"/>
        <v>19410222</v>
      </c>
      <c r="X1253" s="21">
        <f t="shared" si="234"/>
        <v>0</v>
      </c>
      <c r="Y1253" s="33">
        <f t="shared" si="235"/>
        <v>0</v>
      </c>
      <c r="Z1253" s="4" t="str">
        <f t="shared" si="236"/>
        <v>Sim</v>
      </c>
      <c r="AA1253" s="4" t="str">
        <f t="shared" si="237"/>
        <v>Sim</v>
      </c>
      <c r="AB1253" s="4" t="str">
        <f t="shared" si="238"/>
        <v>Sim</v>
      </c>
      <c r="AC1253" s="4" t="str">
        <f t="shared" si="239"/>
        <v>Sim</v>
      </c>
      <c r="AD1253" s="4" t="str">
        <f t="shared" si="240"/>
        <v>Não</v>
      </c>
      <c r="AE1253" s="30" t="str">
        <f t="shared" si="241"/>
        <v>Não</v>
      </c>
    </row>
    <row r="1254" spans="1:31" x14ac:dyDescent="0.25">
      <c r="A1254" s="23">
        <v>270570</v>
      </c>
      <c r="B1254" s="27">
        <f>IFERROR(VLOOKUP(A1254,[1]Monitoramento_Base_somente_disp!$A:$L,5,FALSE),0)</f>
        <v>940</v>
      </c>
      <c r="C1254" s="20">
        <f>IFERROR(VLOOKUP(A1254,[1]Monitoramento_Base_somente_disp!$A:$L,6,FALSE),0)</f>
        <v>68309483</v>
      </c>
      <c r="D1254" s="20">
        <f>IFERROR(VLOOKUP(A1254,[1]Monitoramento_Base_somente_disp!$A:$L,7,FALSE),0)</f>
        <v>534</v>
      </c>
      <c r="E1254" s="20">
        <f>IFERROR(VLOOKUP(A1254,[1]Monitoramento_Base_somente_disp!$A:$L,8,FALSE),0)</f>
        <v>34146534</v>
      </c>
      <c r="F1254" s="20">
        <f>IFERROR(VLOOKUP(A1254,[1]Monitoramento_Base_somente_disp!$A:$L,9,FALSE),0)</f>
        <v>0</v>
      </c>
      <c r="G1254" s="28">
        <f>IFERROR(VLOOKUP(A1254,[1]Monitoramento_Base_somente_disp!$A:$L,10,FALSE),0)</f>
        <v>0</v>
      </c>
      <c r="H1254" s="27">
        <f>IFERROR(VLOOKUP(A1254,[2]webService!$A:$I,4,FALSE),0)</f>
        <v>0</v>
      </c>
      <c r="I1254" s="20">
        <f>IFERROR(VLOOKUP(A1254,[2]webService!$A:$II,5,FALSE),0)</f>
        <v>0</v>
      </c>
      <c r="J1254" s="20">
        <f>IFERROR(VLOOKUP(A1254,[2]webService!$A:$I,6,FALSE),0)</f>
        <v>0</v>
      </c>
      <c r="K1254" s="20">
        <f>IFERROR(VLOOKUP(A1254,[2]webService!$A:$I,7,FALSE),0)</f>
        <v>0</v>
      </c>
      <c r="L1254" s="20">
        <f>IFERROR(VLOOKUP(A1254,[2]webService!$A:$I,8,FALSE),0)</f>
        <v>0</v>
      </c>
      <c r="M1254" s="28">
        <f>IFERROR(VLOOKUP(A1254,[2]webService!$A:$I,9,FALSE),0)</f>
        <v>0</v>
      </c>
      <c r="N1254" s="27">
        <f>IFERROR(VLOOKUP(A1254,[3]soaBnafar!$A:$G,2,FALSE),0)</f>
        <v>0</v>
      </c>
      <c r="O1254" s="20">
        <f>IFERROR(VLOOKUP(A1254,[3]soaBnafar!$A:$H,3,FALSE),0)</f>
        <v>0</v>
      </c>
      <c r="P1254" s="20">
        <f>IFERROR(VLOOKUP(A1254,[3]soaBnafar!$A:$G,4,FALSE),0)</f>
        <v>0</v>
      </c>
      <c r="Q1254" s="20">
        <f>IFERROR(VLOOKUP(A1254,[3]soaBnafar!$A:$G,5,FALSE),0)</f>
        <v>0</v>
      </c>
      <c r="R1254" s="20">
        <f>IFERROR(VLOOKUP(A1254,[3]soaBnafar!$A:$G,6,FALSE),0)</f>
        <v>0</v>
      </c>
      <c r="S1254" s="20">
        <f>IFERROR(VLOOKUP(A1254,[3]soaBnafar!$A:$G,7,FALSE),0)</f>
        <v>0</v>
      </c>
      <c r="T1254" s="32">
        <f t="shared" si="230"/>
        <v>940</v>
      </c>
      <c r="U1254" s="21">
        <f t="shared" si="231"/>
        <v>68309483</v>
      </c>
      <c r="V1254" s="21">
        <f t="shared" si="232"/>
        <v>534</v>
      </c>
      <c r="W1254" s="21">
        <f t="shared" si="233"/>
        <v>34146534</v>
      </c>
      <c r="X1254" s="21">
        <f t="shared" si="234"/>
        <v>0</v>
      </c>
      <c r="Y1254" s="33">
        <f t="shared" si="235"/>
        <v>0</v>
      </c>
      <c r="Z1254" s="4" t="str">
        <f t="shared" si="236"/>
        <v>Sim</v>
      </c>
      <c r="AA1254" s="4" t="str">
        <f t="shared" si="237"/>
        <v>Sim</v>
      </c>
      <c r="AB1254" s="4" t="str">
        <f t="shared" si="238"/>
        <v>Sim</v>
      </c>
      <c r="AC1254" s="4" t="str">
        <f t="shared" si="239"/>
        <v>Sim</v>
      </c>
      <c r="AD1254" s="4" t="str">
        <f t="shared" si="240"/>
        <v>Não</v>
      </c>
      <c r="AE1254" s="30" t="str">
        <f t="shared" si="241"/>
        <v>Não</v>
      </c>
    </row>
    <row r="1255" spans="1:31" x14ac:dyDescent="0.25">
      <c r="A1255" s="23">
        <v>270580</v>
      </c>
      <c r="B1255" s="27">
        <f>IFERROR(VLOOKUP(A1255,[1]Monitoramento_Base_somente_disp!$A:$L,5,FALSE),0)</f>
        <v>720</v>
      </c>
      <c r="C1255" s="20">
        <f>IFERROR(VLOOKUP(A1255,[1]Monitoramento_Base_somente_disp!$A:$L,6,FALSE),0)</f>
        <v>4498132</v>
      </c>
      <c r="D1255" s="20">
        <f>IFERROR(VLOOKUP(A1255,[1]Monitoramento_Base_somente_disp!$A:$L,7,FALSE),0)</f>
        <v>75</v>
      </c>
      <c r="E1255" s="20">
        <f>IFERROR(VLOOKUP(A1255,[1]Monitoramento_Base_somente_disp!$A:$L,8,FALSE),0)</f>
        <v>2167220</v>
      </c>
      <c r="F1255" s="20">
        <f>IFERROR(VLOOKUP(A1255,[1]Monitoramento_Base_somente_disp!$A:$L,9,FALSE),0)</f>
        <v>0</v>
      </c>
      <c r="G1255" s="28">
        <f>IFERROR(VLOOKUP(A1255,[1]Monitoramento_Base_somente_disp!$A:$L,10,FALSE),0)</f>
        <v>0</v>
      </c>
      <c r="H1255" s="27">
        <f>IFERROR(VLOOKUP(A1255,[2]webService!$A:$I,4,FALSE),0)</f>
        <v>0</v>
      </c>
      <c r="I1255" s="20">
        <f>IFERROR(VLOOKUP(A1255,[2]webService!$A:$II,5,FALSE),0)</f>
        <v>0</v>
      </c>
      <c r="J1255" s="20">
        <f>IFERROR(VLOOKUP(A1255,[2]webService!$A:$I,6,FALSE),0)</f>
        <v>0</v>
      </c>
      <c r="K1255" s="20">
        <f>IFERROR(VLOOKUP(A1255,[2]webService!$A:$I,7,FALSE),0)</f>
        <v>0</v>
      </c>
      <c r="L1255" s="20">
        <f>IFERROR(VLOOKUP(A1255,[2]webService!$A:$I,8,FALSE),0)</f>
        <v>0</v>
      </c>
      <c r="M1255" s="28">
        <f>IFERROR(VLOOKUP(A1255,[2]webService!$A:$I,9,FALSE),0)</f>
        <v>0</v>
      </c>
      <c r="N1255" s="27">
        <f>IFERROR(VLOOKUP(A1255,[3]soaBnafar!$A:$G,2,FALSE),0)</f>
        <v>0</v>
      </c>
      <c r="O1255" s="20">
        <f>IFERROR(VLOOKUP(A1255,[3]soaBnafar!$A:$H,3,FALSE),0)</f>
        <v>0</v>
      </c>
      <c r="P1255" s="20">
        <f>IFERROR(VLOOKUP(A1255,[3]soaBnafar!$A:$G,4,FALSE),0)</f>
        <v>0</v>
      </c>
      <c r="Q1255" s="20">
        <f>IFERROR(VLOOKUP(A1255,[3]soaBnafar!$A:$G,5,FALSE),0)</f>
        <v>0</v>
      </c>
      <c r="R1255" s="20">
        <f>IFERROR(VLOOKUP(A1255,[3]soaBnafar!$A:$G,6,FALSE),0)</f>
        <v>0</v>
      </c>
      <c r="S1255" s="20">
        <f>IFERROR(VLOOKUP(A1255,[3]soaBnafar!$A:$G,7,FALSE),0)</f>
        <v>0</v>
      </c>
      <c r="T1255" s="32">
        <f t="shared" si="230"/>
        <v>720</v>
      </c>
      <c r="U1255" s="21">
        <f t="shared" si="231"/>
        <v>4498132</v>
      </c>
      <c r="V1255" s="21">
        <f t="shared" si="232"/>
        <v>75</v>
      </c>
      <c r="W1255" s="21">
        <f t="shared" si="233"/>
        <v>2167220</v>
      </c>
      <c r="X1255" s="21">
        <f t="shared" si="234"/>
        <v>0</v>
      </c>
      <c r="Y1255" s="33">
        <f t="shared" si="235"/>
        <v>0</v>
      </c>
      <c r="Z1255" s="4" t="str">
        <f t="shared" si="236"/>
        <v>Sim</v>
      </c>
      <c r="AA1255" s="4" t="str">
        <f t="shared" si="237"/>
        <v>Sim</v>
      </c>
      <c r="AB1255" s="4" t="str">
        <f t="shared" si="238"/>
        <v>Sim</v>
      </c>
      <c r="AC1255" s="4" t="str">
        <f t="shared" si="239"/>
        <v>Sim</v>
      </c>
      <c r="AD1255" s="4" t="str">
        <f t="shared" si="240"/>
        <v>Não</v>
      </c>
      <c r="AE1255" s="30" t="str">
        <f t="shared" si="241"/>
        <v>Não</v>
      </c>
    </row>
    <row r="1256" spans="1:31" x14ac:dyDescent="0.25">
      <c r="A1256" s="23">
        <v>270590</v>
      </c>
      <c r="B1256" s="27">
        <f>IFERROR(VLOOKUP(A1256,[1]Monitoramento_Base_somente_disp!$A:$L,5,FALSE),0)</f>
        <v>788</v>
      </c>
      <c r="C1256" s="20">
        <f>IFERROR(VLOOKUP(A1256,[1]Monitoramento_Base_somente_disp!$A:$L,6,FALSE),0)</f>
        <v>20513148</v>
      </c>
      <c r="D1256" s="20">
        <f>IFERROR(VLOOKUP(A1256,[1]Monitoramento_Base_somente_disp!$A:$L,7,FALSE),0)</f>
        <v>0</v>
      </c>
      <c r="E1256" s="20">
        <f>IFERROR(VLOOKUP(A1256,[1]Monitoramento_Base_somente_disp!$A:$L,8,FALSE),0)</f>
        <v>10289540</v>
      </c>
      <c r="F1256" s="20">
        <f>IFERROR(VLOOKUP(A1256,[1]Monitoramento_Base_somente_disp!$A:$L,9,FALSE),0)</f>
        <v>0</v>
      </c>
      <c r="G1256" s="28">
        <f>IFERROR(VLOOKUP(A1256,[1]Monitoramento_Base_somente_disp!$A:$L,10,FALSE),0)</f>
        <v>0</v>
      </c>
      <c r="H1256" s="27">
        <f>IFERROR(VLOOKUP(A1256,[2]webService!$A:$I,4,FALSE),0)</f>
        <v>0</v>
      </c>
      <c r="I1256" s="20">
        <f>IFERROR(VLOOKUP(A1256,[2]webService!$A:$II,5,FALSE),0)</f>
        <v>0</v>
      </c>
      <c r="J1256" s="20">
        <f>IFERROR(VLOOKUP(A1256,[2]webService!$A:$I,6,FALSE),0)</f>
        <v>0</v>
      </c>
      <c r="K1256" s="20">
        <f>IFERROR(VLOOKUP(A1256,[2]webService!$A:$I,7,FALSE),0)</f>
        <v>0</v>
      </c>
      <c r="L1256" s="20">
        <f>IFERROR(VLOOKUP(A1256,[2]webService!$A:$I,8,FALSE),0)</f>
        <v>0</v>
      </c>
      <c r="M1256" s="28">
        <f>IFERROR(VLOOKUP(A1256,[2]webService!$A:$I,9,FALSE),0)</f>
        <v>0</v>
      </c>
      <c r="N1256" s="27">
        <f>IFERROR(VLOOKUP(A1256,[3]soaBnafar!$A:$G,2,FALSE),0)</f>
        <v>0</v>
      </c>
      <c r="O1256" s="20">
        <f>IFERROR(VLOOKUP(A1256,[3]soaBnafar!$A:$H,3,FALSE),0)</f>
        <v>0</v>
      </c>
      <c r="P1256" s="20">
        <f>IFERROR(VLOOKUP(A1256,[3]soaBnafar!$A:$G,4,FALSE),0)</f>
        <v>0</v>
      </c>
      <c r="Q1256" s="20">
        <f>IFERROR(VLOOKUP(A1256,[3]soaBnafar!$A:$G,5,FALSE),0)</f>
        <v>0</v>
      </c>
      <c r="R1256" s="20">
        <f>IFERROR(VLOOKUP(A1256,[3]soaBnafar!$A:$G,6,FALSE),0)</f>
        <v>0</v>
      </c>
      <c r="S1256" s="20">
        <f>IFERROR(VLOOKUP(A1256,[3]soaBnafar!$A:$G,7,FALSE),0)</f>
        <v>0</v>
      </c>
      <c r="T1256" s="32">
        <f t="shared" si="230"/>
        <v>788</v>
      </c>
      <c r="U1256" s="21">
        <f t="shared" si="231"/>
        <v>20513148</v>
      </c>
      <c r="V1256" s="21">
        <f t="shared" si="232"/>
        <v>0</v>
      </c>
      <c r="W1256" s="21">
        <f t="shared" si="233"/>
        <v>10289540</v>
      </c>
      <c r="X1256" s="21">
        <f t="shared" si="234"/>
        <v>0</v>
      </c>
      <c r="Y1256" s="33">
        <f t="shared" si="235"/>
        <v>0</v>
      </c>
      <c r="Z1256" s="4" t="str">
        <f t="shared" si="236"/>
        <v>Sim</v>
      </c>
      <c r="AA1256" s="4" t="str">
        <f t="shared" si="237"/>
        <v>Sim</v>
      </c>
      <c r="AB1256" s="4" t="str">
        <f t="shared" si="238"/>
        <v>Não</v>
      </c>
      <c r="AC1256" s="4" t="str">
        <f t="shared" si="239"/>
        <v>Sim</v>
      </c>
      <c r="AD1256" s="4" t="str">
        <f t="shared" si="240"/>
        <v>Não</v>
      </c>
      <c r="AE1256" s="30" t="str">
        <f t="shared" si="241"/>
        <v>Não</v>
      </c>
    </row>
    <row r="1257" spans="1:31" x14ac:dyDescent="0.25">
      <c r="A1257" s="23">
        <v>270600</v>
      </c>
      <c r="B1257" s="27">
        <f>IFERROR(VLOOKUP(A1257,[1]Monitoramento_Base_somente_disp!$A:$L,5,FALSE),0)</f>
        <v>4069</v>
      </c>
      <c r="C1257" s="20">
        <f>IFERROR(VLOOKUP(A1257,[1]Monitoramento_Base_somente_disp!$A:$L,6,FALSE),0)</f>
        <v>41962222</v>
      </c>
      <c r="D1257" s="20">
        <f>IFERROR(VLOOKUP(A1257,[1]Monitoramento_Base_somente_disp!$A:$L,7,FALSE),0)</f>
        <v>14668</v>
      </c>
      <c r="E1257" s="20">
        <f>IFERROR(VLOOKUP(A1257,[1]Monitoramento_Base_somente_disp!$A:$L,8,FALSE),0)</f>
        <v>21190379</v>
      </c>
      <c r="F1257" s="20">
        <f>IFERROR(VLOOKUP(A1257,[1]Monitoramento_Base_somente_disp!$A:$L,9,FALSE),0)</f>
        <v>0</v>
      </c>
      <c r="G1257" s="28">
        <f>IFERROR(VLOOKUP(A1257,[1]Monitoramento_Base_somente_disp!$A:$L,10,FALSE),0)</f>
        <v>0</v>
      </c>
      <c r="H1257" s="27">
        <f>IFERROR(VLOOKUP(A1257,[2]webService!$A:$I,4,FALSE),0)</f>
        <v>0</v>
      </c>
      <c r="I1257" s="20">
        <f>IFERROR(VLOOKUP(A1257,[2]webService!$A:$II,5,FALSE),0)</f>
        <v>0</v>
      </c>
      <c r="J1257" s="20">
        <f>IFERROR(VLOOKUP(A1257,[2]webService!$A:$I,6,FALSE),0)</f>
        <v>0</v>
      </c>
      <c r="K1257" s="20">
        <f>IFERROR(VLOOKUP(A1257,[2]webService!$A:$I,7,FALSE),0)</f>
        <v>0</v>
      </c>
      <c r="L1257" s="20">
        <f>IFERROR(VLOOKUP(A1257,[2]webService!$A:$I,8,FALSE),0)</f>
        <v>0</v>
      </c>
      <c r="M1257" s="28">
        <f>IFERROR(VLOOKUP(A1257,[2]webService!$A:$I,9,FALSE),0)</f>
        <v>0</v>
      </c>
      <c r="N1257" s="27">
        <f>IFERROR(VLOOKUP(A1257,[3]soaBnafar!$A:$G,2,FALSE),0)</f>
        <v>0</v>
      </c>
      <c r="O1257" s="20">
        <f>IFERROR(VLOOKUP(A1257,[3]soaBnafar!$A:$H,3,FALSE),0)</f>
        <v>0</v>
      </c>
      <c r="P1257" s="20">
        <f>IFERROR(VLOOKUP(A1257,[3]soaBnafar!$A:$G,4,FALSE),0)</f>
        <v>0</v>
      </c>
      <c r="Q1257" s="20">
        <f>IFERROR(VLOOKUP(A1257,[3]soaBnafar!$A:$G,5,FALSE),0)</f>
        <v>0</v>
      </c>
      <c r="R1257" s="20">
        <f>IFERROR(VLOOKUP(A1257,[3]soaBnafar!$A:$G,6,FALSE),0)</f>
        <v>0</v>
      </c>
      <c r="S1257" s="20">
        <f>IFERROR(VLOOKUP(A1257,[3]soaBnafar!$A:$G,7,FALSE),0)</f>
        <v>0</v>
      </c>
      <c r="T1257" s="32">
        <f t="shared" si="230"/>
        <v>4069</v>
      </c>
      <c r="U1257" s="21">
        <f t="shared" si="231"/>
        <v>41962222</v>
      </c>
      <c r="V1257" s="21">
        <f t="shared" si="232"/>
        <v>14668</v>
      </c>
      <c r="W1257" s="21">
        <f t="shared" si="233"/>
        <v>21190379</v>
      </c>
      <c r="X1257" s="21">
        <f t="shared" si="234"/>
        <v>0</v>
      </c>
      <c r="Y1257" s="33">
        <f t="shared" si="235"/>
        <v>0</v>
      </c>
      <c r="Z1257" s="4" t="str">
        <f t="shared" si="236"/>
        <v>Sim</v>
      </c>
      <c r="AA1257" s="4" t="str">
        <f t="shared" si="237"/>
        <v>Sim</v>
      </c>
      <c r="AB1257" s="4" t="str">
        <f t="shared" si="238"/>
        <v>Sim</v>
      </c>
      <c r="AC1257" s="4" t="str">
        <f t="shared" si="239"/>
        <v>Sim</v>
      </c>
      <c r="AD1257" s="4" t="str">
        <f t="shared" si="240"/>
        <v>Não</v>
      </c>
      <c r="AE1257" s="30" t="str">
        <f t="shared" si="241"/>
        <v>Não</v>
      </c>
    </row>
    <row r="1258" spans="1:31" x14ac:dyDescent="0.25">
      <c r="A1258" s="23">
        <v>270610</v>
      </c>
      <c r="B1258" s="27">
        <f>IFERROR(VLOOKUP(A1258,[1]Monitoramento_Base_somente_disp!$A:$L,5,FALSE),0)</f>
        <v>16829</v>
      </c>
      <c r="C1258" s="20">
        <f>IFERROR(VLOOKUP(A1258,[1]Monitoramento_Base_somente_disp!$A:$L,6,FALSE),0)</f>
        <v>6108132</v>
      </c>
      <c r="D1258" s="20">
        <f>IFERROR(VLOOKUP(A1258,[1]Monitoramento_Base_somente_disp!$A:$L,7,FALSE),0)</f>
        <v>11230</v>
      </c>
      <c r="E1258" s="20">
        <f>IFERROR(VLOOKUP(A1258,[1]Monitoramento_Base_somente_disp!$A:$L,8,FALSE),0)</f>
        <v>3175815</v>
      </c>
      <c r="F1258" s="20">
        <f>IFERROR(VLOOKUP(A1258,[1]Monitoramento_Base_somente_disp!$A:$L,9,FALSE),0)</f>
        <v>0</v>
      </c>
      <c r="G1258" s="28">
        <f>IFERROR(VLOOKUP(A1258,[1]Monitoramento_Base_somente_disp!$A:$L,10,FALSE),0)</f>
        <v>0</v>
      </c>
      <c r="H1258" s="27">
        <f>IFERROR(VLOOKUP(A1258,[2]webService!$A:$I,4,FALSE),0)</f>
        <v>0</v>
      </c>
      <c r="I1258" s="20">
        <f>IFERROR(VLOOKUP(A1258,[2]webService!$A:$II,5,FALSE),0)</f>
        <v>0</v>
      </c>
      <c r="J1258" s="20">
        <f>IFERROR(VLOOKUP(A1258,[2]webService!$A:$I,6,FALSE),0)</f>
        <v>0</v>
      </c>
      <c r="K1258" s="20">
        <f>IFERROR(VLOOKUP(A1258,[2]webService!$A:$I,7,FALSE),0)</f>
        <v>0</v>
      </c>
      <c r="L1258" s="20">
        <f>IFERROR(VLOOKUP(A1258,[2]webService!$A:$I,8,FALSE),0)</f>
        <v>0</v>
      </c>
      <c r="M1258" s="28">
        <f>IFERROR(VLOOKUP(A1258,[2]webService!$A:$I,9,FALSE),0)</f>
        <v>0</v>
      </c>
      <c r="N1258" s="27">
        <f>IFERROR(VLOOKUP(A1258,[3]soaBnafar!$A:$G,2,FALSE),0)</f>
        <v>0</v>
      </c>
      <c r="O1258" s="20">
        <f>IFERROR(VLOOKUP(A1258,[3]soaBnafar!$A:$H,3,FALSE),0)</f>
        <v>0</v>
      </c>
      <c r="P1258" s="20">
        <f>IFERROR(VLOOKUP(A1258,[3]soaBnafar!$A:$G,4,FALSE),0)</f>
        <v>0</v>
      </c>
      <c r="Q1258" s="20">
        <f>IFERROR(VLOOKUP(A1258,[3]soaBnafar!$A:$G,5,FALSE),0)</f>
        <v>0</v>
      </c>
      <c r="R1258" s="20">
        <f>IFERROR(VLOOKUP(A1258,[3]soaBnafar!$A:$G,6,FALSE),0)</f>
        <v>0</v>
      </c>
      <c r="S1258" s="20">
        <f>IFERROR(VLOOKUP(A1258,[3]soaBnafar!$A:$G,7,FALSE),0)</f>
        <v>0</v>
      </c>
      <c r="T1258" s="32">
        <f t="shared" si="230"/>
        <v>16829</v>
      </c>
      <c r="U1258" s="21">
        <f t="shared" si="231"/>
        <v>6108132</v>
      </c>
      <c r="V1258" s="21">
        <f t="shared" si="232"/>
        <v>11230</v>
      </c>
      <c r="W1258" s="21">
        <f t="shared" si="233"/>
        <v>3175815</v>
      </c>
      <c r="X1258" s="21">
        <f t="shared" si="234"/>
        <v>0</v>
      </c>
      <c r="Y1258" s="33">
        <f t="shared" si="235"/>
        <v>0</v>
      </c>
      <c r="Z1258" s="4" t="str">
        <f t="shared" si="236"/>
        <v>Sim</v>
      </c>
      <c r="AA1258" s="4" t="str">
        <f t="shared" si="237"/>
        <v>Sim</v>
      </c>
      <c r="AB1258" s="4" t="str">
        <f t="shared" si="238"/>
        <v>Sim</v>
      </c>
      <c r="AC1258" s="4" t="str">
        <f t="shared" si="239"/>
        <v>Sim</v>
      </c>
      <c r="AD1258" s="4" t="str">
        <f t="shared" si="240"/>
        <v>Não</v>
      </c>
      <c r="AE1258" s="30" t="str">
        <f t="shared" si="241"/>
        <v>Não</v>
      </c>
    </row>
    <row r="1259" spans="1:31" x14ac:dyDescent="0.25">
      <c r="A1259" s="23">
        <v>270620</v>
      </c>
      <c r="B1259" s="27">
        <f>IFERROR(VLOOKUP(A1259,[1]Monitoramento_Base_somente_disp!$A:$L,5,FALSE),0)</f>
        <v>0</v>
      </c>
      <c r="C1259" s="20">
        <f>IFERROR(VLOOKUP(A1259,[1]Monitoramento_Base_somente_disp!$A:$L,6,FALSE),0)</f>
        <v>1376872</v>
      </c>
      <c r="D1259" s="20">
        <f>IFERROR(VLOOKUP(A1259,[1]Monitoramento_Base_somente_disp!$A:$L,7,FALSE),0)</f>
        <v>0</v>
      </c>
      <c r="E1259" s="20">
        <f>IFERROR(VLOOKUP(A1259,[1]Monitoramento_Base_somente_disp!$A:$L,8,FALSE),0)</f>
        <v>688436</v>
      </c>
      <c r="F1259" s="20">
        <f>IFERROR(VLOOKUP(A1259,[1]Monitoramento_Base_somente_disp!$A:$L,9,FALSE),0)</f>
        <v>0</v>
      </c>
      <c r="G1259" s="28">
        <f>IFERROR(VLOOKUP(A1259,[1]Monitoramento_Base_somente_disp!$A:$L,10,FALSE),0)</f>
        <v>0</v>
      </c>
      <c r="H1259" s="27">
        <f>IFERROR(VLOOKUP(A1259,[2]webService!$A:$I,4,FALSE),0)</f>
        <v>0</v>
      </c>
      <c r="I1259" s="20">
        <f>IFERROR(VLOOKUP(A1259,[2]webService!$A:$II,5,FALSE),0)</f>
        <v>0</v>
      </c>
      <c r="J1259" s="20">
        <f>IFERROR(VLOOKUP(A1259,[2]webService!$A:$I,6,FALSE),0)</f>
        <v>0</v>
      </c>
      <c r="K1259" s="20">
        <f>IFERROR(VLOOKUP(A1259,[2]webService!$A:$I,7,FALSE),0)</f>
        <v>0</v>
      </c>
      <c r="L1259" s="20">
        <f>IFERROR(VLOOKUP(A1259,[2]webService!$A:$I,8,FALSE),0)</f>
        <v>0</v>
      </c>
      <c r="M1259" s="28">
        <f>IFERROR(VLOOKUP(A1259,[2]webService!$A:$I,9,FALSE),0)</f>
        <v>0</v>
      </c>
      <c r="N1259" s="27">
        <f>IFERROR(VLOOKUP(A1259,[3]soaBnafar!$A:$G,2,FALSE),0)</f>
        <v>0</v>
      </c>
      <c r="O1259" s="20">
        <f>IFERROR(VLOOKUP(A1259,[3]soaBnafar!$A:$H,3,FALSE),0)</f>
        <v>0</v>
      </c>
      <c r="P1259" s="20">
        <f>IFERROR(VLOOKUP(A1259,[3]soaBnafar!$A:$G,4,FALSE),0)</f>
        <v>0</v>
      </c>
      <c r="Q1259" s="20">
        <f>IFERROR(VLOOKUP(A1259,[3]soaBnafar!$A:$G,5,FALSE),0)</f>
        <v>0</v>
      </c>
      <c r="R1259" s="20">
        <f>IFERROR(VLOOKUP(A1259,[3]soaBnafar!$A:$G,6,FALSE),0)</f>
        <v>0</v>
      </c>
      <c r="S1259" s="20">
        <f>IFERROR(VLOOKUP(A1259,[3]soaBnafar!$A:$G,7,FALSE),0)</f>
        <v>0</v>
      </c>
      <c r="T1259" s="32">
        <f t="shared" si="230"/>
        <v>0</v>
      </c>
      <c r="U1259" s="21">
        <f t="shared" si="231"/>
        <v>1376872</v>
      </c>
      <c r="V1259" s="21">
        <f t="shared" si="232"/>
        <v>0</v>
      </c>
      <c r="W1259" s="21">
        <f t="shared" si="233"/>
        <v>688436</v>
      </c>
      <c r="X1259" s="21">
        <f t="shared" si="234"/>
        <v>0</v>
      </c>
      <c r="Y1259" s="33">
        <f t="shared" si="235"/>
        <v>0</v>
      </c>
      <c r="Z1259" s="4" t="str">
        <f t="shared" si="236"/>
        <v>Não</v>
      </c>
      <c r="AA1259" s="4" t="str">
        <f t="shared" si="237"/>
        <v>Sim</v>
      </c>
      <c r="AB1259" s="4" t="str">
        <f t="shared" si="238"/>
        <v>Não</v>
      </c>
      <c r="AC1259" s="4" t="str">
        <f t="shared" si="239"/>
        <v>Sim</v>
      </c>
      <c r="AD1259" s="4" t="str">
        <f t="shared" si="240"/>
        <v>Não</v>
      </c>
      <c r="AE1259" s="30" t="str">
        <f t="shared" si="241"/>
        <v>Não</v>
      </c>
    </row>
    <row r="1260" spans="1:31" x14ac:dyDescent="0.25">
      <c r="A1260" s="23">
        <v>270630</v>
      </c>
      <c r="B1260" s="27">
        <f>IFERROR(VLOOKUP(A1260,[1]Monitoramento_Base_somente_disp!$A:$L,5,FALSE),0)</f>
        <v>7920</v>
      </c>
      <c r="C1260" s="20">
        <f>IFERROR(VLOOKUP(A1260,[1]Monitoramento_Base_somente_disp!$A:$L,6,FALSE),0)</f>
        <v>158231816</v>
      </c>
      <c r="D1260" s="20">
        <f>IFERROR(VLOOKUP(A1260,[1]Monitoramento_Base_somente_disp!$A:$L,7,FALSE),0)</f>
        <v>2757</v>
      </c>
      <c r="E1260" s="20">
        <f>IFERROR(VLOOKUP(A1260,[1]Monitoramento_Base_somente_disp!$A:$L,8,FALSE),0)</f>
        <v>76590852</v>
      </c>
      <c r="F1260" s="20">
        <f>IFERROR(VLOOKUP(A1260,[1]Monitoramento_Base_somente_disp!$A:$L,9,FALSE),0)</f>
        <v>0</v>
      </c>
      <c r="G1260" s="28">
        <f>IFERROR(VLOOKUP(A1260,[1]Monitoramento_Base_somente_disp!$A:$L,10,FALSE),0)</f>
        <v>0</v>
      </c>
      <c r="H1260" s="27">
        <f>IFERROR(VLOOKUP(A1260,[2]webService!$A:$I,4,FALSE),0)</f>
        <v>0</v>
      </c>
      <c r="I1260" s="20">
        <f>IFERROR(VLOOKUP(A1260,[2]webService!$A:$II,5,FALSE),0)</f>
        <v>0</v>
      </c>
      <c r="J1260" s="20">
        <f>IFERROR(VLOOKUP(A1260,[2]webService!$A:$I,6,FALSE),0)</f>
        <v>0</v>
      </c>
      <c r="K1260" s="20">
        <f>IFERROR(VLOOKUP(A1260,[2]webService!$A:$I,7,FALSE),0)</f>
        <v>0</v>
      </c>
      <c r="L1260" s="20">
        <f>IFERROR(VLOOKUP(A1260,[2]webService!$A:$I,8,FALSE),0)</f>
        <v>0</v>
      </c>
      <c r="M1260" s="28">
        <f>IFERROR(VLOOKUP(A1260,[2]webService!$A:$I,9,FALSE),0)</f>
        <v>0</v>
      </c>
      <c r="N1260" s="27">
        <f>IFERROR(VLOOKUP(A1260,[3]soaBnafar!$A:$G,2,FALSE),0)</f>
        <v>0</v>
      </c>
      <c r="O1260" s="20">
        <f>IFERROR(VLOOKUP(A1260,[3]soaBnafar!$A:$H,3,FALSE),0)</f>
        <v>0</v>
      </c>
      <c r="P1260" s="20">
        <f>IFERROR(VLOOKUP(A1260,[3]soaBnafar!$A:$G,4,FALSE),0)</f>
        <v>0</v>
      </c>
      <c r="Q1260" s="20">
        <f>IFERROR(VLOOKUP(A1260,[3]soaBnafar!$A:$G,5,FALSE),0)</f>
        <v>0</v>
      </c>
      <c r="R1260" s="20">
        <f>IFERROR(VLOOKUP(A1260,[3]soaBnafar!$A:$G,6,FALSE),0)</f>
        <v>0</v>
      </c>
      <c r="S1260" s="20">
        <f>IFERROR(VLOOKUP(A1260,[3]soaBnafar!$A:$G,7,FALSE),0)</f>
        <v>0</v>
      </c>
      <c r="T1260" s="32">
        <f t="shared" si="230"/>
        <v>7920</v>
      </c>
      <c r="U1260" s="21">
        <f t="shared" si="231"/>
        <v>158231816</v>
      </c>
      <c r="V1260" s="21">
        <f t="shared" si="232"/>
        <v>2757</v>
      </c>
      <c r="W1260" s="21">
        <f t="shared" si="233"/>
        <v>76590852</v>
      </c>
      <c r="X1260" s="21">
        <f t="shared" si="234"/>
        <v>0</v>
      </c>
      <c r="Y1260" s="33">
        <f t="shared" si="235"/>
        <v>0</v>
      </c>
      <c r="Z1260" s="4" t="str">
        <f t="shared" si="236"/>
        <v>Sim</v>
      </c>
      <c r="AA1260" s="4" t="str">
        <f t="shared" si="237"/>
        <v>Sim</v>
      </c>
      <c r="AB1260" s="4" t="str">
        <f t="shared" si="238"/>
        <v>Sim</v>
      </c>
      <c r="AC1260" s="4" t="str">
        <f t="shared" si="239"/>
        <v>Sim</v>
      </c>
      <c r="AD1260" s="4" t="str">
        <f t="shared" si="240"/>
        <v>Não</v>
      </c>
      <c r="AE1260" s="30" t="str">
        <f t="shared" si="241"/>
        <v>Não</v>
      </c>
    </row>
    <row r="1261" spans="1:31" x14ac:dyDescent="0.25">
      <c r="A1261" s="23">
        <v>270640</v>
      </c>
      <c r="B1261" s="27">
        <f>IFERROR(VLOOKUP(A1261,[1]Monitoramento_Base_somente_disp!$A:$L,5,FALSE),0)</f>
        <v>33793</v>
      </c>
      <c r="C1261" s="20">
        <f>IFERROR(VLOOKUP(A1261,[1]Monitoramento_Base_somente_disp!$A:$L,6,FALSE),0)</f>
        <v>170897958</v>
      </c>
      <c r="D1261" s="20">
        <f>IFERROR(VLOOKUP(A1261,[1]Monitoramento_Base_somente_disp!$A:$L,7,FALSE),0)</f>
        <v>15556</v>
      </c>
      <c r="E1261" s="20">
        <f>IFERROR(VLOOKUP(A1261,[1]Monitoramento_Base_somente_disp!$A:$L,8,FALSE),0)</f>
        <v>84469933</v>
      </c>
      <c r="F1261" s="20">
        <f>IFERROR(VLOOKUP(A1261,[1]Monitoramento_Base_somente_disp!$A:$L,9,FALSE),0)</f>
        <v>0</v>
      </c>
      <c r="G1261" s="28">
        <f>IFERROR(VLOOKUP(A1261,[1]Monitoramento_Base_somente_disp!$A:$L,10,FALSE),0)</f>
        <v>0</v>
      </c>
      <c r="H1261" s="27">
        <f>IFERROR(VLOOKUP(A1261,[2]webService!$A:$I,4,FALSE),0)</f>
        <v>0</v>
      </c>
      <c r="I1261" s="20">
        <f>IFERROR(VLOOKUP(A1261,[2]webService!$A:$II,5,FALSE),0)</f>
        <v>0</v>
      </c>
      <c r="J1261" s="20">
        <f>IFERROR(VLOOKUP(A1261,[2]webService!$A:$I,6,FALSE),0)</f>
        <v>0</v>
      </c>
      <c r="K1261" s="20">
        <f>IFERROR(VLOOKUP(A1261,[2]webService!$A:$I,7,FALSE),0)</f>
        <v>0</v>
      </c>
      <c r="L1261" s="20">
        <f>IFERROR(VLOOKUP(A1261,[2]webService!$A:$I,8,FALSE),0)</f>
        <v>0</v>
      </c>
      <c r="M1261" s="28">
        <f>IFERROR(VLOOKUP(A1261,[2]webService!$A:$I,9,FALSE),0)</f>
        <v>0</v>
      </c>
      <c r="N1261" s="27">
        <f>IFERROR(VLOOKUP(A1261,[3]soaBnafar!$A:$G,2,FALSE),0)</f>
        <v>0</v>
      </c>
      <c r="O1261" s="20">
        <f>IFERROR(VLOOKUP(A1261,[3]soaBnafar!$A:$H,3,FALSE),0)</f>
        <v>0</v>
      </c>
      <c r="P1261" s="20">
        <f>IFERROR(VLOOKUP(A1261,[3]soaBnafar!$A:$G,4,FALSE),0)</f>
        <v>0</v>
      </c>
      <c r="Q1261" s="20">
        <f>IFERROR(VLOOKUP(A1261,[3]soaBnafar!$A:$G,5,FALSE),0)</f>
        <v>0</v>
      </c>
      <c r="R1261" s="20">
        <f>IFERROR(VLOOKUP(A1261,[3]soaBnafar!$A:$G,6,FALSE),0)</f>
        <v>0</v>
      </c>
      <c r="S1261" s="20">
        <f>IFERROR(VLOOKUP(A1261,[3]soaBnafar!$A:$G,7,FALSE),0)</f>
        <v>0</v>
      </c>
      <c r="T1261" s="32">
        <f t="shared" si="230"/>
        <v>33793</v>
      </c>
      <c r="U1261" s="21">
        <f t="shared" si="231"/>
        <v>170897958</v>
      </c>
      <c r="V1261" s="21">
        <f t="shared" si="232"/>
        <v>15556</v>
      </c>
      <c r="W1261" s="21">
        <f t="shared" si="233"/>
        <v>84469933</v>
      </c>
      <c r="X1261" s="21">
        <f t="shared" si="234"/>
        <v>0</v>
      </c>
      <c r="Y1261" s="33">
        <f t="shared" si="235"/>
        <v>0</v>
      </c>
      <c r="Z1261" s="4" t="str">
        <f t="shared" si="236"/>
        <v>Sim</v>
      </c>
      <c r="AA1261" s="4" t="str">
        <f t="shared" si="237"/>
        <v>Sim</v>
      </c>
      <c r="AB1261" s="4" t="str">
        <f t="shared" si="238"/>
        <v>Sim</v>
      </c>
      <c r="AC1261" s="4" t="str">
        <f t="shared" si="239"/>
        <v>Sim</v>
      </c>
      <c r="AD1261" s="4" t="str">
        <f t="shared" si="240"/>
        <v>Não</v>
      </c>
      <c r="AE1261" s="30" t="str">
        <f t="shared" si="241"/>
        <v>Não</v>
      </c>
    </row>
    <row r="1262" spans="1:31" x14ac:dyDescent="0.25">
      <c r="A1262" s="23">
        <v>270642</v>
      </c>
      <c r="B1262" s="27">
        <f>IFERROR(VLOOKUP(A1262,[1]Monitoramento_Base_somente_disp!$A:$L,5,FALSE),0)</f>
        <v>54237</v>
      </c>
      <c r="C1262" s="20">
        <f>IFERROR(VLOOKUP(A1262,[1]Monitoramento_Base_somente_disp!$A:$L,6,FALSE),0)</f>
        <v>13715412</v>
      </c>
      <c r="D1262" s="20">
        <f>IFERROR(VLOOKUP(A1262,[1]Monitoramento_Base_somente_disp!$A:$L,7,FALSE),0)</f>
        <v>34861</v>
      </c>
      <c r="E1262" s="20">
        <f>IFERROR(VLOOKUP(A1262,[1]Monitoramento_Base_somente_disp!$A:$L,8,FALSE),0)</f>
        <v>8367821</v>
      </c>
      <c r="F1262" s="20">
        <f>IFERROR(VLOOKUP(A1262,[1]Monitoramento_Base_somente_disp!$A:$L,9,FALSE),0)</f>
        <v>0</v>
      </c>
      <c r="G1262" s="28">
        <f>IFERROR(VLOOKUP(A1262,[1]Monitoramento_Base_somente_disp!$A:$L,10,FALSE),0)</f>
        <v>0</v>
      </c>
      <c r="H1262" s="27">
        <f>IFERROR(VLOOKUP(A1262,[2]webService!$A:$I,4,FALSE),0)</f>
        <v>0</v>
      </c>
      <c r="I1262" s="20">
        <f>IFERROR(VLOOKUP(A1262,[2]webService!$A:$II,5,FALSE),0)</f>
        <v>0</v>
      </c>
      <c r="J1262" s="20">
        <f>IFERROR(VLOOKUP(A1262,[2]webService!$A:$I,6,FALSE),0)</f>
        <v>0</v>
      </c>
      <c r="K1262" s="20">
        <f>IFERROR(VLOOKUP(A1262,[2]webService!$A:$I,7,FALSE),0)</f>
        <v>0</v>
      </c>
      <c r="L1262" s="20">
        <f>IFERROR(VLOOKUP(A1262,[2]webService!$A:$I,8,FALSE),0)</f>
        <v>0</v>
      </c>
      <c r="M1262" s="28">
        <f>IFERROR(VLOOKUP(A1262,[2]webService!$A:$I,9,FALSE),0)</f>
        <v>0</v>
      </c>
      <c r="N1262" s="27">
        <f>IFERROR(VLOOKUP(A1262,[3]soaBnafar!$A:$G,2,FALSE),0)</f>
        <v>0</v>
      </c>
      <c r="O1262" s="20">
        <f>IFERROR(VLOOKUP(A1262,[3]soaBnafar!$A:$H,3,FALSE),0)</f>
        <v>0</v>
      </c>
      <c r="P1262" s="20">
        <f>IFERROR(VLOOKUP(A1262,[3]soaBnafar!$A:$G,4,FALSE),0)</f>
        <v>0</v>
      </c>
      <c r="Q1262" s="20">
        <f>IFERROR(VLOOKUP(A1262,[3]soaBnafar!$A:$G,5,FALSE),0)</f>
        <v>0</v>
      </c>
      <c r="R1262" s="20">
        <f>IFERROR(VLOOKUP(A1262,[3]soaBnafar!$A:$G,6,FALSE),0)</f>
        <v>0</v>
      </c>
      <c r="S1262" s="20">
        <f>IFERROR(VLOOKUP(A1262,[3]soaBnafar!$A:$G,7,FALSE),0)</f>
        <v>0</v>
      </c>
      <c r="T1262" s="32">
        <f t="shared" si="230"/>
        <v>54237</v>
      </c>
      <c r="U1262" s="21">
        <f t="shared" si="231"/>
        <v>13715412</v>
      </c>
      <c r="V1262" s="21">
        <f t="shared" si="232"/>
        <v>34861</v>
      </c>
      <c r="W1262" s="21">
        <f t="shared" si="233"/>
        <v>8367821</v>
      </c>
      <c r="X1262" s="21">
        <f t="shared" si="234"/>
        <v>0</v>
      </c>
      <c r="Y1262" s="33">
        <f t="shared" si="235"/>
        <v>0</v>
      </c>
      <c r="Z1262" s="4" t="str">
        <f t="shared" si="236"/>
        <v>Sim</v>
      </c>
      <c r="AA1262" s="4" t="str">
        <f t="shared" si="237"/>
        <v>Sim</v>
      </c>
      <c r="AB1262" s="4" t="str">
        <f t="shared" si="238"/>
        <v>Sim</v>
      </c>
      <c r="AC1262" s="4" t="str">
        <f t="shared" si="239"/>
        <v>Sim</v>
      </c>
      <c r="AD1262" s="4" t="str">
        <f t="shared" si="240"/>
        <v>Não</v>
      </c>
      <c r="AE1262" s="30" t="str">
        <f t="shared" si="241"/>
        <v>Não</v>
      </c>
    </row>
    <row r="1263" spans="1:31" x14ac:dyDescent="0.25">
      <c r="A1263" s="23">
        <v>270650</v>
      </c>
      <c r="B1263" s="27">
        <f>IFERROR(VLOOKUP(A1263,[1]Monitoramento_Base_somente_disp!$A:$L,5,FALSE),0)</f>
        <v>0</v>
      </c>
      <c r="C1263" s="20">
        <f>IFERROR(VLOOKUP(A1263,[1]Monitoramento_Base_somente_disp!$A:$L,6,FALSE),0)</f>
        <v>800653196</v>
      </c>
      <c r="D1263" s="20">
        <f>IFERROR(VLOOKUP(A1263,[1]Monitoramento_Base_somente_disp!$A:$L,7,FALSE),0)</f>
        <v>0</v>
      </c>
      <c r="E1263" s="20">
        <f>IFERROR(VLOOKUP(A1263,[1]Monitoramento_Base_somente_disp!$A:$L,8,FALSE),0)</f>
        <v>402083767</v>
      </c>
      <c r="F1263" s="20">
        <f>IFERROR(VLOOKUP(A1263,[1]Monitoramento_Base_somente_disp!$A:$L,9,FALSE),0)</f>
        <v>0</v>
      </c>
      <c r="G1263" s="28">
        <f>IFERROR(VLOOKUP(A1263,[1]Monitoramento_Base_somente_disp!$A:$L,10,FALSE),0)</f>
        <v>0</v>
      </c>
      <c r="H1263" s="27">
        <f>IFERROR(VLOOKUP(A1263,[2]webService!$A:$I,4,FALSE),0)</f>
        <v>0</v>
      </c>
      <c r="I1263" s="20">
        <f>IFERROR(VLOOKUP(A1263,[2]webService!$A:$II,5,FALSE),0)</f>
        <v>0</v>
      </c>
      <c r="J1263" s="20">
        <f>IFERROR(VLOOKUP(A1263,[2]webService!$A:$I,6,FALSE),0)</f>
        <v>0</v>
      </c>
      <c r="K1263" s="20">
        <f>IFERROR(VLOOKUP(A1263,[2]webService!$A:$I,7,FALSE),0)</f>
        <v>0</v>
      </c>
      <c r="L1263" s="20">
        <f>IFERROR(VLOOKUP(A1263,[2]webService!$A:$I,8,FALSE),0)</f>
        <v>0</v>
      </c>
      <c r="M1263" s="28">
        <f>IFERROR(VLOOKUP(A1263,[2]webService!$A:$I,9,FALSE),0)</f>
        <v>0</v>
      </c>
      <c r="N1263" s="27">
        <f>IFERROR(VLOOKUP(A1263,[3]soaBnafar!$A:$G,2,FALSE),0)</f>
        <v>0</v>
      </c>
      <c r="O1263" s="20">
        <f>IFERROR(VLOOKUP(A1263,[3]soaBnafar!$A:$H,3,FALSE),0)</f>
        <v>0</v>
      </c>
      <c r="P1263" s="20">
        <f>IFERROR(VLOOKUP(A1263,[3]soaBnafar!$A:$G,4,FALSE),0)</f>
        <v>0</v>
      </c>
      <c r="Q1263" s="20">
        <f>IFERROR(VLOOKUP(A1263,[3]soaBnafar!$A:$G,5,FALSE),0)</f>
        <v>0</v>
      </c>
      <c r="R1263" s="20">
        <f>IFERROR(VLOOKUP(A1263,[3]soaBnafar!$A:$G,6,FALSE),0)</f>
        <v>0</v>
      </c>
      <c r="S1263" s="20">
        <f>IFERROR(VLOOKUP(A1263,[3]soaBnafar!$A:$G,7,FALSE),0)</f>
        <v>0</v>
      </c>
      <c r="T1263" s="32">
        <f t="shared" si="230"/>
        <v>0</v>
      </c>
      <c r="U1263" s="21">
        <f t="shared" si="231"/>
        <v>800653196</v>
      </c>
      <c r="V1263" s="21">
        <f t="shared" si="232"/>
        <v>0</v>
      </c>
      <c r="W1263" s="21">
        <f t="shared" si="233"/>
        <v>402083767</v>
      </c>
      <c r="X1263" s="21">
        <f t="shared" si="234"/>
        <v>0</v>
      </c>
      <c r="Y1263" s="33">
        <f t="shared" si="235"/>
        <v>0</v>
      </c>
      <c r="Z1263" s="4" t="str">
        <f t="shared" si="236"/>
        <v>Não</v>
      </c>
      <c r="AA1263" s="4" t="str">
        <f t="shared" si="237"/>
        <v>Sim</v>
      </c>
      <c r="AB1263" s="4" t="str">
        <f t="shared" si="238"/>
        <v>Não</v>
      </c>
      <c r="AC1263" s="4" t="str">
        <f t="shared" si="239"/>
        <v>Sim</v>
      </c>
      <c r="AD1263" s="4" t="str">
        <f t="shared" si="240"/>
        <v>Não</v>
      </c>
      <c r="AE1263" s="30" t="str">
        <f t="shared" si="241"/>
        <v>Não</v>
      </c>
    </row>
    <row r="1264" spans="1:31" x14ac:dyDescent="0.25">
      <c r="A1264" s="23">
        <v>270680</v>
      </c>
      <c r="B1264" s="27">
        <f>IFERROR(VLOOKUP(A1264,[1]Monitoramento_Base_somente_disp!$A:$L,5,FALSE),0)</f>
        <v>32094</v>
      </c>
      <c r="C1264" s="20">
        <f>IFERROR(VLOOKUP(A1264,[1]Monitoramento_Base_somente_disp!$A:$L,6,FALSE),0)</f>
        <v>103870509</v>
      </c>
      <c r="D1264" s="20">
        <f>IFERROR(VLOOKUP(A1264,[1]Monitoramento_Base_somente_disp!$A:$L,7,FALSE),0)</f>
        <v>17342</v>
      </c>
      <c r="E1264" s="20">
        <f>IFERROR(VLOOKUP(A1264,[1]Monitoramento_Base_somente_disp!$A:$L,8,FALSE),0)</f>
        <v>50216177</v>
      </c>
      <c r="F1264" s="20">
        <f>IFERROR(VLOOKUP(A1264,[1]Monitoramento_Base_somente_disp!$A:$L,9,FALSE),0)</f>
        <v>0</v>
      </c>
      <c r="G1264" s="28">
        <f>IFERROR(VLOOKUP(A1264,[1]Monitoramento_Base_somente_disp!$A:$L,10,FALSE),0)</f>
        <v>0</v>
      </c>
      <c r="H1264" s="27">
        <f>IFERROR(VLOOKUP(A1264,[2]webService!$A:$I,4,FALSE),0)</f>
        <v>0</v>
      </c>
      <c r="I1264" s="20">
        <f>IFERROR(VLOOKUP(A1264,[2]webService!$A:$II,5,FALSE),0)</f>
        <v>0</v>
      </c>
      <c r="J1264" s="20">
        <f>IFERROR(VLOOKUP(A1264,[2]webService!$A:$I,6,FALSE),0)</f>
        <v>0</v>
      </c>
      <c r="K1264" s="20">
        <f>IFERROR(VLOOKUP(A1264,[2]webService!$A:$I,7,FALSE),0)</f>
        <v>0</v>
      </c>
      <c r="L1264" s="20">
        <f>IFERROR(VLOOKUP(A1264,[2]webService!$A:$I,8,FALSE),0)</f>
        <v>0</v>
      </c>
      <c r="M1264" s="28">
        <f>IFERROR(VLOOKUP(A1264,[2]webService!$A:$I,9,FALSE),0)</f>
        <v>0</v>
      </c>
      <c r="N1264" s="27">
        <f>IFERROR(VLOOKUP(A1264,[3]soaBnafar!$A:$G,2,FALSE),0)</f>
        <v>0</v>
      </c>
      <c r="O1264" s="20">
        <f>IFERROR(VLOOKUP(A1264,[3]soaBnafar!$A:$H,3,FALSE),0)</f>
        <v>0</v>
      </c>
      <c r="P1264" s="20">
        <f>IFERROR(VLOOKUP(A1264,[3]soaBnafar!$A:$G,4,FALSE),0)</f>
        <v>0</v>
      </c>
      <c r="Q1264" s="20">
        <f>IFERROR(VLOOKUP(A1264,[3]soaBnafar!$A:$G,5,FALSE),0)</f>
        <v>0</v>
      </c>
      <c r="R1264" s="20">
        <f>IFERROR(VLOOKUP(A1264,[3]soaBnafar!$A:$G,6,FALSE),0)</f>
        <v>0</v>
      </c>
      <c r="S1264" s="20">
        <f>IFERROR(VLOOKUP(A1264,[3]soaBnafar!$A:$G,7,FALSE),0)</f>
        <v>0</v>
      </c>
      <c r="T1264" s="32">
        <f t="shared" si="230"/>
        <v>32094</v>
      </c>
      <c r="U1264" s="21">
        <f t="shared" si="231"/>
        <v>103870509</v>
      </c>
      <c r="V1264" s="21">
        <f t="shared" si="232"/>
        <v>17342</v>
      </c>
      <c r="W1264" s="21">
        <f t="shared" si="233"/>
        <v>50216177</v>
      </c>
      <c r="X1264" s="21">
        <f t="shared" si="234"/>
        <v>0</v>
      </c>
      <c r="Y1264" s="33">
        <f t="shared" si="235"/>
        <v>0</v>
      </c>
      <c r="Z1264" s="4" t="str">
        <f t="shared" si="236"/>
        <v>Sim</v>
      </c>
      <c r="AA1264" s="4" t="str">
        <f t="shared" si="237"/>
        <v>Sim</v>
      </c>
      <c r="AB1264" s="4" t="str">
        <f t="shared" si="238"/>
        <v>Sim</v>
      </c>
      <c r="AC1264" s="4" t="str">
        <f t="shared" si="239"/>
        <v>Sim</v>
      </c>
      <c r="AD1264" s="4" t="str">
        <f t="shared" si="240"/>
        <v>Não</v>
      </c>
      <c r="AE1264" s="30" t="str">
        <f t="shared" si="241"/>
        <v>Não</v>
      </c>
    </row>
    <row r="1265" spans="1:31" x14ac:dyDescent="0.25">
      <c r="A1265" s="23">
        <v>270700</v>
      </c>
      <c r="B1265" s="27">
        <f>IFERROR(VLOOKUP(A1265,[1]Monitoramento_Base_somente_disp!$A:$L,5,FALSE),0)</f>
        <v>0</v>
      </c>
      <c r="C1265" s="20">
        <f>IFERROR(VLOOKUP(A1265,[1]Monitoramento_Base_somente_disp!$A:$L,6,FALSE),0)</f>
        <v>1312836</v>
      </c>
      <c r="D1265" s="20">
        <f>IFERROR(VLOOKUP(A1265,[1]Monitoramento_Base_somente_disp!$A:$L,7,FALSE),0)</f>
        <v>0</v>
      </c>
      <c r="E1265" s="20">
        <f>IFERROR(VLOOKUP(A1265,[1]Monitoramento_Base_somente_disp!$A:$L,8,FALSE),0)</f>
        <v>656418</v>
      </c>
      <c r="F1265" s="20">
        <f>IFERROR(VLOOKUP(A1265,[1]Monitoramento_Base_somente_disp!$A:$L,9,FALSE),0)</f>
        <v>0</v>
      </c>
      <c r="G1265" s="28">
        <f>IFERROR(VLOOKUP(A1265,[1]Monitoramento_Base_somente_disp!$A:$L,10,FALSE),0)</f>
        <v>0</v>
      </c>
      <c r="H1265" s="27">
        <f>IFERROR(VLOOKUP(A1265,[2]webService!$A:$I,4,FALSE),0)</f>
        <v>0</v>
      </c>
      <c r="I1265" s="20">
        <f>IFERROR(VLOOKUP(A1265,[2]webService!$A:$II,5,FALSE),0)</f>
        <v>0</v>
      </c>
      <c r="J1265" s="20">
        <f>IFERROR(VLOOKUP(A1265,[2]webService!$A:$I,6,FALSE),0)</f>
        <v>0</v>
      </c>
      <c r="K1265" s="20">
        <f>IFERROR(VLOOKUP(A1265,[2]webService!$A:$I,7,FALSE),0)</f>
        <v>0</v>
      </c>
      <c r="L1265" s="20">
        <f>IFERROR(VLOOKUP(A1265,[2]webService!$A:$I,8,FALSE),0)</f>
        <v>0</v>
      </c>
      <c r="M1265" s="28">
        <f>IFERROR(VLOOKUP(A1265,[2]webService!$A:$I,9,FALSE),0)</f>
        <v>0</v>
      </c>
      <c r="N1265" s="27">
        <f>IFERROR(VLOOKUP(A1265,[3]soaBnafar!$A:$G,2,FALSE),0)</f>
        <v>0</v>
      </c>
      <c r="O1265" s="20">
        <f>IFERROR(VLOOKUP(A1265,[3]soaBnafar!$A:$H,3,FALSE),0)</f>
        <v>0</v>
      </c>
      <c r="P1265" s="20">
        <f>IFERROR(VLOOKUP(A1265,[3]soaBnafar!$A:$G,4,FALSE),0)</f>
        <v>0</v>
      </c>
      <c r="Q1265" s="20">
        <f>IFERROR(VLOOKUP(A1265,[3]soaBnafar!$A:$G,5,FALSE),0)</f>
        <v>0</v>
      </c>
      <c r="R1265" s="20">
        <f>IFERROR(VLOOKUP(A1265,[3]soaBnafar!$A:$G,6,FALSE),0)</f>
        <v>0</v>
      </c>
      <c r="S1265" s="20">
        <f>IFERROR(VLOOKUP(A1265,[3]soaBnafar!$A:$G,7,FALSE),0)</f>
        <v>0</v>
      </c>
      <c r="T1265" s="32">
        <f t="shared" si="230"/>
        <v>0</v>
      </c>
      <c r="U1265" s="21">
        <f t="shared" si="231"/>
        <v>1312836</v>
      </c>
      <c r="V1265" s="21">
        <f t="shared" si="232"/>
        <v>0</v>
      </c>
      <c r="W1265" s="21">
        <f t="shared" si="233"/>
        <v>656418</v>
      </c>
      <c r="X1265" s="21">
        <f t="shared" si="234"/>
        <v>0</v>
      </c>
      <c r="Y1265" s="33">
        <f t="shared" si="235"/>
        <v>0</v>
      </c>
      <c r="Z1265" s="4" t="str">
        <f t="shared" si="236"/>
        <v>Não</v>
      </c>
      <c r="AA1265" s="4" t="str">
        <f t="shared" si="237"/>
        <v>Sim</v>
      </c>
      <c r="AB1265" s="4" t="str">
        <f t="shared" si="238"/>
        <v>Não</v>
      </c>
      <c r="AC1265" s="4" t="str">
        <f t="shared" si="239"/>
        <v>Sim</v>
      </c>
      <c r="AD1265" s="4" t="str">
        <f t="shared" si="240"/>
        <v>Não</v>
      </c>
      <c r="AE1265" s="30" t="str">
        <f t="shared" si="241"/>
        <v>Não</v>
      </c>
    </row>
    <row r="1266" spans="1:31" x14ac:dyDescent="0.25">
      <c r="A1266" s="23">
        <v>270710</v>
      </c>
      <c r="B1266" s="27">
        <f>IFERROR(VLOOKUP(A1266,[1]Monitoramento_Base_somente_disp!$A:$L,5,FALSE),0)</f>
        <v>0</v>
      </c>
      <c r="C1266" s="20">
        <f>IFERROR(VLOOKUP(A1266,[1]Monitoramento_Base_somente_disp!$A:$L,6,FALSE),0)</f>
        <v>2997428</v>
      </c>
      <c r="D1266" s="20">
        <f>IFERROR(VLOOKUP(A1266,[1]Monitoramento_Base_somente_disp!$A:$L,7,FALSE),0)</f>
        <v>0</v>
      </c>
      <c r="E1266" s="20">
        <f>IFERROR(VLOOKUP(A1266,[1]Monitoramento_Base_somente_disp!$A:$L,8,FALSE),0)</f>
        <v>1498714</v>
      </c>
      <c r="F1266" s="20">
        <f>IFERROR(VLOOKUP(A1266,[1]Monitoramento_Base_somente_disp!$A:$L,9,FALSE),0)</f>
        <v>0</v>
      </c>
      <c r="G1266" s="28">
        <f>IFERROR(VLOOKUP(A1266,[1]Monitoramento_Base_somente_disp!$A:$L,10,FALSE),0)</f>
        <v>0</v>
      </c>
      <c r="H1266" s="27">
        <f>IFERROR(VLOOKUP(A1266,[2]webService!$A:$I,4,FALSE),0)</f>
        <v>0</v>
      </c>
      <c r="I1266" s="20">
        <f>IFERROR(VLOOKUP(A1266,[2]webService!$A:$II,5,FALSE),0)</f>
        <v>0</v>
      </c>
      <c r="J1266" s="20">
        <f>IFERROR(VLOOKUP(A1266,[2]webService!$A:$I,6,FALSE),0)</f>
        <v>0</v>
      </c>
      <c r="K1266" s="20">
        <f>IFERROR(VLOOKUP(A1266,[2]webService!$A:$I,7,FALSE),0)</f>
        <v>0</v>
      </c>
      <c r="L1266" s="20">
        <f>IFERROR(VLOOKUP(A1266,[2]webService!$A:$I,8,FALSE),0)</f>
        <v>0</v>
      </c>
      <c r="M1266" s="28">
        <f>IFERROR(VLOOKUP(A1266,[2]webService!$A:$I,9,FALSE),0)</f>
        <v>0</v>
      </c>
      <c r="N1266" s="27">
        <f>IFERROR(VLOOKUP(A1266,[3]soaBnafar!$A:$G,2,FALSE),0)</f>
        <v>0</v>
      </c>
      <c r="O1266" s="20">
        <f>IFERROR(VLOOKUP(A1266,[3]soaBnafar!$A:$H,3,FALSE),0)</f>
        <v>0</v>
      </c>
      <c r="P1266" s="20">
        <f>IFERROR(VLOOKUP(A1266,[3]soaBnafar!$A:$G,4,FALSE),0)</f>
        <v>0</v>
      </c>
      <c r="Q1266" s="20">
        <f>IFERROR(VLOOKUP(A1266,[3]soaBnafar!$A:$G,5,FALSE),0)</f>
        <v>0</v>
      </c>
      <c r="R1266" s="20">
        <f>IFERROR(VLOOKUP(A1266,[3]soaBnafar!$A:$G,6,FALSE),0)</f>
        <v>0</v>
      </c>
      <c r="S1266" s="20">
        <f>IFERROR(VLOOKUP(A1266,[3]soaBnafar!$A:$G,7,FALSE),0)</f>
        <v>0</v>
      </c>
      <c r="T1266" s="32">
        <f t="shared" si="230"/>
        <v>0</v>
      </c>
      <c r="U1266" s="21">
        <f t="shared" si="231"/>
        <v>2997428</v>
      </c>
      <c r="V1266" s="21">
        <f t="shared" si="232"/>
        <v>0</v>
      </c>
      <c r="W1266" s="21">
        <f t="shared" si="233"/>
        <v>1498714</v>
      </c>
      <c r="X1266" s="21">
        <f t="shared" si="234"/>
        <v>0</v>
      </c>
      <c r="Y1266" s="33">
        <f t="shared" si="235"/>
        <v>0</v>
      </c>
      <c r="Z1266" s="4" t="str">
        <f t="shared" si="236"/>
        <v>Não</v>
      </c>
      <c r="AA1266" s="4" t="str">
        <f t="shared" si="237"/>
        <v>Sim</v>
      </c>
      <c r="AB1266" s="4" t="str">
        <f t="shared" si="238"/>
        <v>Não</v>
      </c>
      <c r="AC1266" s="4" t="str">
        <f t="shared" si="239"/>
        <v>Sim</v>
      </c>
      <c r="AD1266" s="4" t="str">
        <f t="shared" si="240"/>
        <v>Não</v>
      </c>
      <c r="AE1266" s="30" t="str">
        <f t="shared" si="241"/>
        <v>Não</v>
      </c>
    </row>
    <row r="1267" spans="1:31" x14ac:dyDescent="0.25">
      <c r="A1267" s="23">
        <v>270720</v>
      </c>
      <c r="B1267" s="27">
        <f>IFERROR(VLOOKUP(A1267,[1]Monitoramento_Base_somente_disp!$A:$L,5,FALSE),0)</f>
        <v>85783</v>
      </c>
      <c r="C1267" s="20">
        <f>IFERROR(VLOOKUP(A1267,[1]Monitoramento_Base_somente_disp!$A:$L,6,FALSE),0)</f>
        <v>97747365</v>
      </c>
      <c r="D1267" s="20">
        <f>IFERROR(VLOOKUP(A1267,[1]Monitoramento_Base_somente_disp!$A:$L,7,FALSE),0)</f>
        <v>45327</v>
      </c>
      <c r="E1267" s="20">
        <f>IFERROR(VLOOKUP(A1267,[1]Monitoramento_Base_somente_disp!$A:$L,8,FALSE),0)</f>
        <v>47971782</v>
      </c>
      <c r="F1267" s="20">
        <f>IFERROR(VLOOKUP(A1267,[1]Monitoramento_Base_somente_disp!$A:$L,9,FALSE),0)</f>
        <v>0</v>
      </c>
      <c r="G1267" s="28">
        <f>IFERROR(VLOOKUP(A1267,[1]Monitoramento_Base_somente_disp!$A:$L,10,FALSE),0)</f>
        <v>0</v>
      </c>
      <c r="H1267" s="27">
        <f>IFERROR(VLOOKUP(A1267,[2]webService!$A:$I,4,FALSE),0)</f>
        <v>0</v>
      </c>
      <c r="I1267" s="20">
        <f>IFERROR(VLOOKUP(A1267,[2]webService!$A:$II,5,FALSE),0)</f>
        <v>0</v>
      </c>
      <c r="J1267" s="20">
        <f>IFERROR(VLOOKUP(A1267,[2]webService!$A:$I,6,FALSE),0)</f>
        <v>0</v>
      </c>
      <c r="K1267" s="20">
        <f>IFERROR(VLOOKUP(A1267,[2]webService!$A:$I,7,FALSE),0)</f>
        <v>0</v>
      </c>
      <c r="L1267" s="20">
        <f>IFERROR(VLOOKUP(A1267,[2]webService!$A:$I,8,FALSE),0)</f>
        <v>0</v>
      </c>
      <c r="M1267" s="28">
        <f>IFERROR(VLOOKUP(A1267,[2]webService!$A:$I,9,FALSE),0)</f>
        <v>0</v>
      </c>
      <c r="N1267" s="27">
        <f>IFERROR(VLOOKUP(A1267,[3]soaBnafar!$A:$G,2,FALSE),0)</f>
        <v>0</v>
      </c>
      <c r="O1267" s="20">
        <f>IFERROR(VLOOKUP(A1267,[3]soaBnafar!$A:$H,3,FALSE),0)</f>
        <v>0</v>
      </c>
      <c r="P1267" s="20">
        <f>IFERROR(VLOOKUP(A1267,[3]soaBnafar!$A:$G,4,FALSE),0)</f>
        <v>0</v>
      </c>
      <c r="Q1267" s="20">
        <f>IFERROR(VLOOKUP(A1267,[3]soaBnafar!$A:$G,5,FALSE),0)</f>
        <v>0</v>
      </c>
      <c r="R1267" s="20">
        <f>IFERROR(VLOOKUP(A1267,[3]soaBnafar!$A:$G,6,FALSE),0)</f>
        <v>0</v>
      </c>
      <c r="S1267" s="20">
        <f>IFERROR(VLOOKUP(A1267,[3]soaBnafar!$A:$G,7,FALSE),0)</f>
        <v>0</v>
      </c>
      <c r="T1267" s="32">
        <f t="shared" si="230"/>
        <v>85783</v>
      </c>
      <c r="U1267" s="21">
        <f t="shared" si="231"/>
        <v>97747365</v>
      </c>
      <c r="V1267" s="21">
        <f t="shared" si="232"/>
        <v>45327</v>
      </c>
      <c r="W1267" s="21">
        <f t="shared" si="233"/>
        <v>47971782</v>
      </c>
      <c r="X1267" s="21">
        <f t="shared" si="234"/>
        <v>0</v>
      </c>
      <c r="Y1267" s="33">
        <f t="shared" si="235"/>
        <v>0</v>
      </c>
      <c r="Z1267" s="4" t="str">
        <f t="shared" si="236"/>
        <v>Sim</v>
      </c>
      <c r="AA1267" s="4" t="str">
        <f t="shared" si="237"/>
        <v>Sim</v>
      </c>
      <c r="AB1267" s="4" t="str">
        <f t="shared" si="238"/>
        <v>Sim</v>
      </c>
      <c r="AC1267" s="4" t="str">
        <f t="shared" si="239"/>
        <v>Sim</v>
      </c>
      <c r="AD1267" s="4" t="str">
        <f t="shared" si="240"/>
        <v>Não</v>
      </c>
      <c r="AE1267" s="30" t="str">
        <f t="shared" si="241"/>
        <v>Não</v>
      </c>
    </row>
    <row r="1268" spans="1:31" x14ac:dyDescent="0.25">
      <c r="A1268" s="23">
        <v>270740</v>
      </c>
      <c r="B1268" s="27">
        <f>IFERROR(VLOOKUP(A1268,[1]Monitoramento_Base_somente_disp!$A:$L,5,FALSE),0)</f>
        <v>12664</v>
      </c>
      <c r="C1268" s="20">
        <f>IFERROR(VLOOKUP(A1268,[1]Monitoramento_Base_somente_disp!$A:$L,6,FALSE),0)</f>
        <v>13766307</v>
      </c>
      <c r="D1268" s="20">
        <f>IFERROR(VLOOKUP(A1268,[1]Monitoramento_Base_somente_disp!$A:$L,7,FALSE),0)</f>
        <v>5843</v>
      </c>
      <c r="E1268" s="20">
        <f>IFERROR(VLOOKUP(A1268,[1]Monitoramento_Base_somente_disp!$A:$L,8,FALSE),0)</f>
        <v>6389958</v>
      </c>
      <c r="F1268" s="20">
        <f>IFERROR(VLOOKUP(A1268,[1]Monitoramento_Base_somente_disp!$A:$L,9,FALSE),0)</f>
        <v>0</v>
      </c>
      <c r="G1268" s="28">
        <f>IFERROR(VLOOKUP(A1268,[1]Monitoramento_Base_somente_disp!$A:$L,10,FALSE),0)</f>
        <v>0</v>
      </c>
      <c r="H1268" s="27">
        <f>IFERROR(VLOOKUP(A1268,[2]webService!$A:$I,4,FALSE),0)</f>
        <v>0</v>
      </c>
      <c r="I1268" s="20">
        <f>IFERROR(VLOOKUP(A1268,[2]webService!$A:$II,5,FALSE),0)</f>
        <v>0</v>
      </c>
      <c r="J1268" s="20">
        <f>IFERROR(VLOOKUP(A1268,[2]webService!$A:$I,6,FALSE),0)</f>
        <v>0</v>
      </c>
      <c r="K1268" s="20">
        <f>IFERROR(VLOOKUP(A1268,[2]webService!$A:$I,7,FALSE),0)</f>
        <v>0</v>
      </c>
      <c r="L1268" s="20">
        <f>IFERROR(VLOOKUP(A1268,[2]webService!$A:$I,8,FALSE),0)</f>
        <v>0</v>
      </c>
      <c r="M1268" s="28">
        <f>IFERROR(VLOOKUP(A1268,[2]webService!$A:$I,9,FALSE),0)</f>
        <v>0</v>
      </c>
      <c r="N1268" s="27">
        <f>IFERROR(VLOOKUP(A1268,[3]soaBnafar!$A:$G,2,FALSE),0)</f>
        <v>0</v>
      </c>
      <c r="O1268" s="20">
        <f>IFERROR(VLOOKUP(A1268,[3]soaBnafar!$A:$H,3,FALSE),0)</f>
        <v>0</v>
      </c>
      <c r="P1268" s="20">
        <f>IFERROR(VLOOKUP(A1268,[3]soaBnafar!$A:$G,4,FALSE),0)</f>
        <v>0</v>
      </c>
      <c r="Q1268" s="20">
        <f>IFERROR(VLOOKUP(A1268,[3]soaBnafar!$A:$G,5,FALSE),0)</f>
        <v>0</v>
      </c>
      <c r="R1268" s="20">
        <f>IFERROR(VLOOKUP(A1268,[3]soaBnafar!$A:$G,6,FALSE),0)</f>
        <v>0</v>
      </c>
      <c r="S1268" s="20">
        <f>IFERROR(VLOOKUP(A1268,[3]soaBnafar!$A:$G,7,FALSE),0)</f>
        <v>0</v>
      </c>
      <c r="T1268" s="32">
        <f t="shared" si="230"/>
        <v>12664</v>
      </c>
      <c r="U1268" s="21">
        <f t="shared" si="231"/>
        <v>13766307</v>
      </c>
      <c r="V1268" s="21">
        <f t="shared" si="232"/>
        <v>5843</v>
      </c>
      <c r="W1268" s="21">
        <f t="shared" si="233"/>
        <v>6389958</v>
      </c>
      <c r="X1268" s="21">
        <f t="shared" si="234"/>
        <v>0</v>
      </c>
      <c r="Y1268" s="33">
        <f t="shared" si="235"/>
        <v>0</v>
      </c>
      <c r="Z1268" s="4" t="str">
        <f t="shared" si="236"/>
        <v>Sim</v>
      </c>
      <c r="AA1268" s="4" t="str">
        <f t="shared" si="237"/>
        <v>Sim</v>
      </c>
      <c r="AB1268" s="4" t="str">
        <f t="shared" si="238"/>
        <v>Sim</v>
      </c>
      <c r="AC1268" s="4" t="str">
        <f t="shared" si="239"/>
        <v>Sim</v>
      </c>
      <c r="AD1268" s="4" t="str">
        <f t="shared" si="240"/>
        <v>Não</v>
      </c>
      <c r="AE1268" s="30" t="str">
        <f t="shared" si="241"/>
        <v>Não</v>
      </c>
    </row>
    <row r="1269" spans="1:31" x14ac:dyDescent="0.25">
      <c r="A1269" s="23">
        <v>270750</v>
      </c>
      <c r="B1269" s="27">
        <f>IFERROR(VLOOKUP(A1269,[1]Monitoramento_Base_somente_disp!$A:$L,5,FALSE),0)</f>
        <v>49950</v>
      </c>
      <c r="C1269" s="20">
        <f>IFERROR(VLOOKUP(A1269,[1]Monitoramento_Base_somente_disp!$A:$L,6,FALSE),0)</f>
        <v>41713893</v>
      </c>
      <c r="D1269" s="20">
        <f>IFERROR(VLOOKUP(A1269,[1]Monitoramento_Base_somente_disp!$A:$L,7,FALSE),0)</f>
        <v>23233</v>
      </c>
      <c r="E1269" s="20">
        <f>IFERROR(VLOOKUP(A1269,[1]Monitoramento_Base_somente_disp!$A:$L,8,FALSE),0)</f>
        <v>19003933</v>
      </c>
      <c r="F1269" s="20">
        <f>IFERROR(VLOOKUP(A1269,[1]Monitoramento_Base_somente_disp!$A:$L,9,FALSE),0)</f>
        <v>0</v>
      </c>
      <c r="G1269" s="28">
        <f>IFERROR(VLOOKUP(A1269,[1]Monitoramento_Base_somente_disp!$A:$L,10,FALSE),0)</f>
        <v>0</v>
      </c>
      <c r="H1269" s="27">
        <f>IFERROR(VLOOKUP(A1269,[2]webService!$A:$I,4,FALSE),0)</f>
        <v>0</v>
      </c>
      <c r="I1269" s="20">
        <f>IFERROR(VLOOKUP(A1269,[2]webService!$A:$II,5,FALSE),0)</f>
        <v>0</v>
      </c>
      <c r="J1269" s="20">
        <f>IFERROR(VLOOKUP(A1269,[2]webService!$A:$I,6,FALSE),0)</f>
        <v>0</v>
      </c>
      <c r="K1269" s="20">
        <f>IFERROR(VLOOKUP(A1269,[2]webService!$A:$I,7,FALSE),0)</f>
        <v>0</v>
      </c>
      <c r="L1269" s="20">
        <f>IFERROR(VLOOKUP(A1269,[2]webService!$A:$I,8,FALSE),0)</f>
        <v>0</v>
      </c>
      <c r="M1269" s="28">
        <f>IFERROR(VLOOKUP(A1269,[2]webService!$A:$I,9,FALSE),0)</f>
        <v>0</v>
      </c>
      <c r="N1269" s="27">
        <f>IFERROR(VLOOKUP(A1269,[3]soaBnafar!$A:$G,2,FALSE),0)</f>
        <v>0</v>
      </c>
      <c r="O1269" s="20">
        <f>IFERROR(VLOOKUP(A1269,[3]soaBnafar!$A:$H,3,FALSE),0)</f>
        <v>0</v>
      </c>
      <c r="P1269" s="20">
        <f>IFERROR(VLOOKUP(A1269,[3]soaBnafar!$A:$G,4,FALSE),0)</f>
        <v>0</v>
      </c>
      <c r="Q1269" s="20">
        <f>IFERROR(VLOOKUP(A1269,[3]soaBnafar!$A:$G,5,FALSE),0)</f>
        <v>0</v>
      </c>
      <c r="R1269" s="20">
        <f>IFERROR(VLOOKUP(A1269,[3]soaBnafar!$A:$G,6,FALSE),0)</f>
        <v>0</v>
      </c>
      <c r="S1269" s="20">
        <f>IFERROR(VLOOKUP(A1269,[3]soaBnafar!$A:$G,7,FALSE),0)</f>
        <v>0</v>
      </c>
      <c r="T1269" s="32">
        <f t="shared" si="230"/>
        <v>49950</v>
      </c>
      <c r="U1269" s="21">
        <f t="shared" si="231"/>
        <v>41713893</v>
      </c>
      <c r="V1269" s="21">
        <f t="shared" si="232"/>
        <v>23233</v>
      </c>
      <c r="W1269" s="21">
        <f t="shared" si="233"/>
        <v>19003933</v>
      </c>
      <c r="X1269" s="21">
        <f t="shared" si="234"/>
        <v>0</v>
      </c>
      <c r="Y1269" s="33">
        <f t="shared" si="235"/>
        <v>0</v>
      </c>
      <c r="Z1269" s="4" t="str">
        <f t="shared" si="236"/>
        <v>Sim</v>
      </c>
      <c r="AA1269" s="4" t="str">
        <f t="shared" si="237"/>
        <v>Sim</v>
      </c>
      <c r="AB1269" s="4" t="str">
        <f t="shared" si="238"/>
        <v>Sim</v>
      </c>
      <c r="AC1269" s="4" t="str">
        <f t="shared" si="239"/>
        <v>Sim</v>
      </c>
      <c r="AD1269" s="4" t="str">
        <f t="shared" si="240"/>
        <v>Não</v>
      </c>
      <c r="AE1269" s="30" t="str">
        <f t="shared" si="241"/>
        <v>Não</v>
      </c>
    </row>
    <row r="1270" spans="1:31" x14ac:dyDescent="0.25">
      <c r="A1270" s="23">
        <v>270760</v>
      </c>
      <c r="B1270" s="27">
        <f>IFERROR(VLOOKUP(A1270,[1]Monitoramento_Base_somente_disp!$A:$L,5,FALSE),0)</f>
        <v>107073</v>
      </c>
      <c r="C1270" s="20">
        <f>IFERROR(VLOOKUP(A1270,[1]Monitoramento_Base_somente_disp!$A:$L,6,FALSE),0)</f>
        <v>37433034</v>
      </c>
      <c r="D1270" s="20">
        <f>IFERROR(VLOOKUP(A1270,[1]Monitoramento_Base_somente_disp!$A:$L,7,FALSE),0)</f>
        <v>66552</v>
      </c>
      <c r="E1270" s="20">
        <f>IFERROR(VLOOKUP(A1270,[1]Monitoramento_Base_somente_disp!$A:$L,8,FALSE),0)</f>
        <v>17746828</v>
      </c>
      <c r="F1270" s="20">
        <f>IFERROR(VLOOKUP(A1270,[1]Monitoramento_Base_somente_disp!$A:$L,9,FALSE),0)</f>
        <v>0</v>
      </c>
      <c r="G1270" s="28">
        <f>IFERROR(VLOOKUP(A1270,[1]Monitoramento_Base_somente_disp!$A:$L,10,FALSE),0)</f>
        <v>0</v>
      </c>
      <c r="H1270" s="27">
        <f>IFERROR(VLOOKUP(A1270,[2]webService!$A:$I,4,FALSE),0)</f>
        <v>0</v>
      </c>
      <c r="I1270" s="20">
        <f>IFERROR(VLOOKUP(A1270,[2]webService!$A:$II,5,FALSE),0)</f>
        <v>0</v>
      </c>
      <c r="J1270" s="20">
        <f>IFERROR(VLOOKUP(A1270,[2]webService!$A:$I,6,FALSE),0)</f>
        <v>0</v>
      </c>
      <c r="K1270" s="20">
        <f>IFERROR(VLOOKUP(A1270,[2]webService!$A:$I,7,FALSE),0)</f>
        <v>0</v>
      </c>
      <c r="L1270" s="20">
        <f>IFERROR(VLOOKUP(A1270,[2]webService!$A:$I,8,FALSE),0)</f>
        <v>0</v>
      </c>
      <c r="M1270" s="28">
        <f>IFERROR(VLOOKUP(A1270,[2]webService!$A:$I,9,FALSE),0)</f>
        <v>0</v>
      </c>
      <c r="N1270" s="27">
        <f>IFERROR(VLOOKUP(A1270,[3]soaBnafar!$A:$G,2,FALSE),0)</f>
        <v>0</v>
      </c>
      <c r="O1270" s="20">
        <f>IFERROR(VLOOKUP(A1270,[3]soaBnafar!$A:$H,3,FALSE),0)</f>
        <v>0</v>
      </c>
      <c r="P1270" s="20">
        <f>IFERROR(VLOOKUP(A1270,[3]soaBnafar!$A:$G,4,FALSE),0)</f>
        <v>0</v>
      </c>
      <c r="Q1270" s="20">
        <f>IFERROR(VLOOKUP(A1270,[3]soaBnafar!$A:$G,5,FALSE),0)</f>
        <v>0</v>
      </c>
      <c r="R1270" s="20">
        <f>IFERROR(VLOOKUP(A1270,[3]soaBnafar!$A:$G,6,FALSE),0)</f>
        <v>0</v>
      </c>
      <c r="S1270" s="20">
        <f>IFERROR(VLOOKUP(A1270,[3]soaBnafar!$A:$G,7,FALSE),0)</f>
        <v>0</v>
      </c>
      <c r="T1270" s="32">
        <f t="shared" si="230"/>
        <v>107073</v>
      </c>
      <c r="U1270" s="21">
        <f t="shared" si="231"/>
        <v>37433034</v>
      </c>
      <c r="V1270" s="21">
        <f t="shared" si="232"/>
        <v>66552</v>
      </c>
      <c r="W1270" s="21">
        <f t="shared" si="233"/>
        <v>17746828</v>
      </c>
      <c r="X1270" s="21">
        <f t="shared" si="234"/>
        <v>0</v>
      </c>
      <c r="Y1270" s="33">
        <f t="shared" si="235"/>
        <v>0</v>
      </c>
      <c r="Z1270" s="4" t="str">
        <f t="shared" si="236"/>
        <v>Sim</v>
      </c>
      <c r="AA1270" s="4" t="str">
        <f t="shared" si="237"/>
        <v>Sim</v>
      </c>
      <c r="AB1270" s="4" t="str">
        <f t="shared" si="238"/>
        <v>Sim</v>
      </c>
      <c r="AC1270" s="4" t="str">
        <f t="shared" si="239"/>
        <v>Sim</v>
      </c>
      <c r="AD1270" s="4" t="str">
        <f t="shared" si="240"/>
        <v>Não</v>
      </c>
      <c r="AE1270" s="30" t="str">
        <f t="shared" si="241"/>
        <v>Não</v>
      </c>
    </row>
    <row r="1271" spans="1:31" x14ac:dyDescent="0.25">
      <c r="A1271" s="23">
        <v>270780</v>
      </c>
      <c r="B1271" s="27">
        <f>IFERROR(VLOOKUP(A1271,[1]Monitoramento_Base_somente_disp!$A:$L,5,FALSE),0)</f>
        <v>34657</v>
      </c>
      <c r="C1271" s="20">
        <f>IFERROR(VLOOKUP(A1271,[1]Monitoramento_Base_somente_disp!$A:$L,6,FALSE),0)</f>
        <v>12431526</v>
      </c>
      <c r="D1271" s="20">
        <f>IFERROR(VLOOKUP(A1271,[1]Monitoramento_Base_somente_disp!$A:$L,7,FALSE),0)</f>
        <v>12034</v>
      </c>
      <c r="E1271" s="20">
        <f>IFERROR(VLOOKUP(A1271,[1]Monitoramento_Base_somente_disp!$A:$L,8,FALSE),0)</f>
        <v>5137228</v>
      </c>
      <c r="F1271" s="20">
        <f>IFERROR(VLOOKUP(A1271,[1]Monitoramento_Base_somente_disp!$A:$L,9,FALSE),0)</f>
        <v>0</v>
      </c>
      <c r="G1271" s="28">
        <f>IFERROR(VLOOKUP(A1271,[1]Monitoramento_Base_somente_disp!$A:$L,10,FALSE),0)</f>
        <v>0</v>
      </c>
      <c r="H1271" s="27">
        <f>IFERROR(VLOOKUP(A1271,[2]webService!$A:$I,4,FALSE),0)</f>
        <v>0</v>
      </c>
      <c r="I1271" s="20">
        <f>IFERROR(VLOOKUP(A1271,[2]webService!$A:$II,5,FALSE),0)</f>
        <v>0</v>
      </c>
      <c r="J1271" s="20">
        <f>IFERROR(VLOOKUP(A1271,[2]webService!$A:$I,6,FALSE),0)</f>
        <v>0</v>
      </c>
      <c r="K1271" s="20">
        <f>IFERROR(VLOOKUP(A1271,[2]webService!$A:$I,7,FALSE),0)</f>
        <v>0</v>
      </c>
      <c r="L1271" s="20">
        <f>IFERROR(VLOOKUP(A1271,[2]webService!$A:$I,8,FALSE),0)</f>
        <v>0</v>
      </c>
      <c r="M1271" s="28">
        <f>IFERROR(VLOOKUP(A1271,[2]webService!$A:$I,9,FALSE),0)</f>
        <v>0</v>
      </c>
      <c r="N1271" s="27">
        <f>IFERROR(VLOOKUP(A1271,[3]soaBnafar!$A:$G,2,FALSE),0)</f>
        <v>0</v>
      </c>
      <c r="O1271" s="20">
        <f>IFERROR(VLOOKUP(A1271,[3]soaBnafar!$A:$H,3,FALSE),0)</f>
        <v>0</v>
      </c>
      <c r="P1271" s="20">
        <f>IFERROR(VLOOKUP(A1271,[3]soaBnafar!$A:$G,4,FALSE),0)</f>
        <v>0</v>
      </c>
      <c r="Q1271" s="20">
        <f>IFERROR(VLOOKUP(A1271,[3]soaBnafar!$A:$G,5,FALSE),0)</f>
        <v>0</v>
      </c>
      <c r="R1271" s="20">
        <f>IFERROR(VLOOKUP(A1271,[3]soaBnafar!$A:$G,6,FALSE),0)</f>
        <v>0</v>
      </c>
      <c r="S1271" s="20">
        <f>IFERROR(VLOOKUP(A1271,[3]soaBnafar!$A:$G,7,FALSE),0)</f>
        <v>0</v>
      </c>
      <c r="T1271" s="32">
        <f t="shared" si="230"/>
        <v>34657</v>
      </c>
      <c r="U1271" s="21">
        <f t="shared" si="231"/>
        <v>12431526</v>
      </c>
      <c r="V1271" s="21">
        <f t="shared" si="232"/>
        <v>12034</v>
      </c>
      <c r="W1271" s="21">
        <f t="shared" si="233"/>
        <v>5137228</v>
      </c>
      <c r="X1271" s="21">
        <f t="shared" si="234"/>
        <v>0</v>
      </c>
      <c r="Y1271" s="33">
        <f t="shared" si="235"/>
        <v>0</v>
      </c>
      <c r="Z1271" s="4" t="str">
        <f t="shared" si="236"/>
        <v>Sim</v>
      </c>
      <c r="AA1271" s="4" t="str">
        <f t="shared" si="237"/>
        <v>Sim</v>
      </c>
      <c r="AB1271" s="4" t="str">
        <f t="shared" si="238"/>
        <v>Sim</v>
      </c>
      <c r="AC1271" s="4" t="str">
        <f t="shared" si="239"/>
        <v>Sim</v>
      </c>
      <c r="AD1271" s="4" t="str">
        <f t="shared" si="240"/>
        <v>Não</v>
      </c>
      <c r="AE1271" s="30" t="str">
        <f t="shared" si="241"/>
        <v>Não</v>
      </c>
    </row>
    <row r="1272" spans="1:31" x14ac:dyDescent="0.25">
      <c r="A1272" s="23">
        <v>270800</v>
      </c>
      <c r="B1272" s="27">
        <f>IFERROR(VLOOKUP(A1272,[1]Monitoramento_Base_somente_disp!$A:$L,5,FALSE),0)</f>
        <v>450</v>
      </c>
      <c r="C1272" s="20">
        <f>IFERROR(VLOOKUP(A1272,[1]Monitoramento_Base_somente_disp!$A:$L,6,FALSE),0)</f>
        <v>47281486</v>
      </c>
      <c r="D1272" s="20">
        <f>IFERROR(VLOOKUP(A1272,[1]Monitoramento_Base_somente_disp!$A:$L,7,FALSE),0)</f>
        <v>120</v>
      </c>
      <c r="E1272" s="20">
        <f>IFERROR(VLOOKUP(A1272,[1]Monitoramento_Base_somente_disp!$A:$L,8,FALSE),0)</f>
        <v>24007716</v>
      </c>
      <c r="F1272" s="20">
        <f>IFERROR(VLOOKUP(A1272,[1]Monitoramento_Base_somente_disp!$A:$L,9,FALSE),0)</f>
        <v>0</v>
      </c>
      <c r="G1272" s="28">
        <f>IFERROR(VLOOKUP(A1272,[1]Monitoramento_Base_somente_disp!$A:$L,10,FALSE),0)</f>
        <v>0</v>
      </c>
      <c r="H1272" s="27">
        <f>IFERROR(VLOOKUP(A1272,[2]webService!$A:$I,4,FALSE),0)</f>
        <v>0</v>
      </c>
      <c r="I1272" s="20">
        <f>IFERROR(VLOOKUP(A1272,[2]webService!$A:$II,5,FALSE),0)</f>
        <v>0</v>
      </c>
      <c r="J1272" s="20">
        <f>IFERROR(VLOOKUP(A1272,[2]webService!$A:$I,6,FALSE),0)</f>
        <v>0</v>
      </c>
      <c r="K1272" s="20">
        <f>IFERROR(VLOOKUP(A1272,[2]webService!$A:$I,7,FALSE),0)</f>
        <v>0</v>
      </c>
      <c r="L1272" s="20">
        <f>IFERROR(VLOOKUP(A1272,[2]webService!$A:$I,8,FALSE),0)</f>
        <v>0</v>
      </c>
      <c r="M1272" s="28">
        <f>IFERROR(VLOOKUP(A1272,[2]webService!$A:$I,9,FALSE),0)</f>
        <v>0</v>
      </c>
      <c r="N1272" s="27">
        <f>IFERROR(VLOOKUP(A1272,[3]soaBnafar!$A:$G,2,FALSE),0)</f>
        <v>0</v>
      </c>
      <c r="O1272" s="20">
        <f>IFERROR(VLOOKUP(A1272,[3]soaBnafar!$A:$H,3,FALSE),0)</f>
        <v>0</v>
      </c>
      <c r="P1272" s="20">
        <f>IFERROR(VLOOKUP(A1272,[3]soaBnafar!$A:$G,4,FALSE),0)</f>
        <v>0</v>
      </c>
      <c r="Q1272" s="20">
        <f>IFERROR(VLOOKUP(A1272,[3]soaBnafar!$A:$G,5,FALSE),0)</f>
        <v>0</v>
      </c>
      <c r="R1272" s="20">
        <f>IFERROR(VLOOKUP(A1272,[3]soaBnafar!$A:$G,6,FALSE),0)</f>
        <v>0</v>
      </c>
      <c r="S1272" s="20">
        <f>IFERROR(VLOOKUP(A1272,[3]soaBnafar!$A:$G,7,FALSE),0)</f>
        <v>0</v>
      </c>
      <c r="T1272" s="32">
        <f t="shared" si="230"/>
        <v>450</v>
      </c>
      <c r="U1272" s="21">
        <f t="shared" si="231"/>
        <v>47281486</v>
      </c>
      <c r="V1272" s="21">
        <f t="shared" si="232"/>
        <v>120</v>
      </c>
      <c r="W1272" s="21">
        <f t="shared" si="233"/>
        <v>24007716</v>
      </c>
      <c r="X1272" s="21">
        <f t="shared" si="234"/>
        <v>0</v>
      </c>
      <c r="Y1272" s="33">
        <f t="shared" si="235"/>
        <v>0</v>
      </c>
      <c r="Z1272" s="4" t="str">
        <f t="shared" si="236"/>
        <v>Sim</v>
      </c>
      <c r="AA1272" s="4" t="str">
        <f t="shared" si="237"/>
        <v>Sim</v>
      </c>
      <c r="AB1272" s="4" t="str">
        <f t="shared" si="238"/>
        <v>Sim</v>
      </c>
      <c r="AC1272" s="4" t="str">
        <f t="shared" si="239"/>
        <v>Sim</v>
      </c>
      <c r="AD1272" s="4" t="str">
        <f t="shared" si="240"/>
        <v>Não</v>
      </c>
      <c r="AE1272" s="30" t="str">
        <f t="shared" si="241"/>
        <v>Não</v>
      </c>
    </row>
    <row r="1273" spans="1:31" x14ac:dyDescent="0.25">
      <c r="A1273" s="23">
        <v>270810</v>
      </c>
      <c r="B1273" s="27">
        <f>IFERROR(VLOOKUP(A1273,[1]Monitoramento_Base_somente_disp!$A:$L,5,FALSE),0)</f>
        <v>25954</v>
      </c>
      <c r="C1273" s="20">
        <f>IFERROR(VLOOKUP(A1273,[1]Monitoramento_Base_somente_disp!$A:$L,6,FALSE),0)</f>
        <v>3271058</v>
      </c>
      <c r="D1273" s="20">
        <f>IFERROR(VLOOKUP(A1273,[1]Monitoramento_Base_somente_disp!$A:$L,7,FALSE),0)</f>
        <v>13663</v>
      </c>
      <c r="E1273" s="20">
        <f>IFERROR(VLOOKUP(A1273,[1]Monitoramento_Base_somente_disp!$A:$L,8,FALSE),0)</f>
        <v>2272636</v>
      </c>
      <c r="F1273" s="20">
        <f>IFERROR(VLOOKUP(A1273,[1]Monitoramento_Base_somente_disp!$A:$L,9,FALSE),0)</f>
        <v>0</v>
      </c>
      <c r="G1273" s="28">
        <f>IFERROR(VLOOKUP(A1273,[1]Monitoramento_Base_somente_disp!$A:$L,10,FALSE),0)</f>
        <v>0</v>
      </c>
      <c r="H1273" s="27">
        <f>IFERROR(VLOOKUP(A1273,[2]webService!$A:$I,4,FALSE),0)</f>
        <v>0</v>
      </c>
      <c r="I1273" s="20">
        <f>IFERROR(VLOOKUP(A1273,[2]webService!$A:$II,5,FALSE),0)</f>
        <v>0</v>
      </c>
      <c r="J1273" s="20">
        <f>IFERROR(VLOOKUP(A1273,[2]webService!$A:$I,6,FALSE),0)</f>
        <v>0</v>
      </c>
      <c r="K1273" s="20">
        <f>IFERROR(VLOOKUP(A1273,[2]webService!$A:$I,7,FALSE),0)</f>
        <v>0</v>
      </c>
      <c r="L1273" s="20">
        <f>IFERROR(VLOOKUP(A1273,[2]webService!$A:$I,8,FALSE),0)</f>
        <v>0</v>
      </c>
      <c r="M1273" s="28">
        <f>IFERROR(VLOOKUP(A1273,[2]webService!$A:$I,9,FALSE),0)</f>
        <v>0</v>
      </c>
      <c r="N1273" s="27">
        <f>IFERROR(VLOOKUP(A1273,[3]soaBnafar!$A:$G,2,FALSE),0)</f>
        <v>0</v>
      </c>
      <c r="O1273" s="20">
        <f>IFERROR(VLOOKUP(A1273,[3]soaBnafar!$A:$H,3,FALSE),0)</f>
        <v>0</v>
      </c>
      <c r="P1273" s="20">
        <f>IFERROR(VLOOKUP(A1273,[3]soaBnafar!$A:$G,4,FALSE),0)</f>
        <v>0</v>
      </c>
      <c r="Q1273" s="20">
        <f>IFERROR(VLOOKUP(A1273,[3]soaBnafar!$A:$G,5,FALSE),0)</f>
        <v>0</v>
      </c>
      <c r="R1273" s="20">
        <f>IFERROR(VLOOKUP(A1273,[3]soaBnafar!$A:$G,6,FALSE),0)</f>
        <v>0</v>
      </c>
      <c r="S1273" s="20">
        <f>IFERROR(VLOOKUP(A1273,[3]soaBnafar!$A:$G,7,FALSE),0)</f>
        <v>0</v>
      </c>
      <c r="T1273" s="32">
        <f t="shared" si="230"/>
        <v>25954</v>
      </c>
      <c r="U1273" s="21">
        <f t="shared" si="231"/>
        <v>3271058</v>
      </c>
      <c r="V1273" s="21">
        <f t="shared" si="232"/>
        <v>13663</v>
      </c>
      <c r="W1273" s="21">
        <f t="shared" si="233"/>
        <v>2272636</v>
      </c>
      <c r="X1273" s="21">
        <f t="shared" si="234"/>
        <v>0</v>
      </c>
      <c r="Y1273" s="33">
        <f t="shared" si="235"/>
        <v>0</v>
      </c>
      <c r="Z1273" s="4" t="str">
        <f t="shared" si="236"/>
        <v>Sim</v>
      </c>
      <c r="AA1273" s="4" t="str">
        <f t="shared" si="237"/>
        <v>Sim</v>
      </c>
      <c r="AB1273" s="4" t="str">
        <f t="shared" si="238"/>
        <v>Sim</v>
      </c>
      <c r="AC1273" s="4" t="str">
        <f t="shared" si="239"/>
        <v>Sim</v>
      </c>
      <c r="AD1273" s="4" t="str">
        <f t="shared" si="240"/>
        <v>Não</v>
      </c>
      <c r="AE1273" s="30" t="str">
        <f t="shared" si="241"/>
        <v>Não</v>
      </c>
    </row>
    <row r="1274" spans="1:31" x14ac:dyDescent="0.25">
      <c r="A1274" s="23">
        <v>270820</v>
      </c>
      <c r="B1274" s="27">
        <f>IFERROR(VLOOKUP(A1274,[1]Monitoramento_Base_somente_disp!$A:$L,5,FALSE),0)</f>
        <v>15121</v>
      </c>
      <c r="C1274" s="20">
        <f>IFERROR(VLOOKUP(A1274,[1]Monitoramento_Base_somente_disp!$A:$L,6,FALSE),0)</f>
        <v>24217531</v>
      </c>
      <c r="D1274" s="20">
        <f>IFERROR(VLOOKUP(A1274,[1]Monitoramento_Base_somente_disp!$A:$L,7,FALSE),0)</f>
        <v>6635</v>
      </c>
      <c r="E1274" s="20">
        <f>IFERROR(VLOOKUP(A1274,[1]Monitoramento_Base_somente_disp!$A:$L,8,FALSE),0)</f>
        <v>11216191</v>
      </c>
      <c r="F1274" s="20">
        <f>IFERROR(VLOOKUP(A1274,[1]Monitoramento_Base_somente_disp!$A:$L,9,FALSE),0)</f>
        <v>0</v>
      </c>
      <c r="G1274" s="28">
        <f>IFERROR(VLOOKUP(A1274,[1]Monitoramento_Base_somente_disp!$A:$L,10,FALSE),0)</f>
        <v>0</v>
      </c>
      <c r="H1274" s="27">
        <f>IFERROR(VLOOKUP(A1274,[2]webService!$A:$I,4,FALSE),0)</f>
        <v>0</v>
      </c>
      <c r="I1274" s="20">
        <f>IFERROR(VLOOKUP(A1274,[2]webService!$A:$II,5,FALSE),0)</f>
        <v>0</v>
      </c>
      <c r="J1274" s="20">
        <f>IFERROR(VLOOKUP(A1274,[2]webService!$A:$I,6,FALSE),0)</f>
        <v>0</v>
      </c>
      <c r="K1274" s="20">
        <f>IFERROR(VLOOKUP(A1274,[2]webService!$A:$I,7,FALSE),0)</f>
        <v>0</v>
      </c>
      <c r="L1274" s="20">
        <f>IFERROR(VLOOKUP(A1274,[2]webService!$A:$I,8,FALSE),0)</f>
        <v>0</v>
      </c>
      <c r="M1274" s="28">
        <f>IFERROR(VLOOKUP(A1274,[2]webService!$A:$I,9,FALSE),0)</f>
        <v>0</v>
      </c>
      <c r="N1274" s="27">
        <f>IFERROR(VLOOKUP(A1274,[3]soaBnafar!$A:$G,2,FALSE),0)</f>
        <v>0</v>
      </c>
      <c r="O1274" s="20">
        <f>IFERROR(VLOOKUP(A1274,[3]soaBnafar!$A:$H,3,FALSE),0)</f>
        <v>0</v>
      </c>
      <c r="P1274" s="20">
        <f>IFERROR(VLOOKUP(A1274,[3]soaBnafar!$A:$G,4,FALSE),0)</f>
        <v>0</v>
      </c>
      <c r="Q1274" s="20">
        <f>IFERROR(VLOOKUP(A1274,[3]soaBnafar!$A:$G,5,FALSE),0)</f>
        <v>0</v>
      </c>
      <c r="R1274" s="20">
        <f>IFERROR(VLOOKUP(A1274,[3]soaBnafar!$A:$G,6,FALSE),0)</f>
        <v>0</v>
      </c>
      <c r="S1274" s="20">
        <f>IFERROR(VLOOKUP(A1274,[3]soaBnafar!$A:$G,7,FALSE),0)</f>
        <v>0</v>
      </c>
      <c r="T1274" s="32">
        <f t="shared" si="230"/>
        <v>15121</v>
      </c>
      <c r="U1274" s="21">
        <f t="shared" si="231"/>
        <v>24217531</v>
      </c>
      <c r="V1274" s="21">
        <f t="shared" si="232"/>
        <v>6635</v>
      </c>
      <c r="W1274" s="21">
        <f t="shared" si="233"/>
        <v>11216191</v>
      </c>
      <c r="X1274" s="21">
        <f t="shared" si="234"/>
        <v>0</v>
      </c>
      <c r="Y1274" s="33">
        <f t="shared" si="235"/>
        <v>0</v>
      </c>
      <c r="Z1274" s="4" t="str">
        <f t="shared" si="236"/>
        <v>Sim</v>
      </c>
      <c r="AA1274" s="4" t="str">
        <f t="shared" si="237"/>
        <v>Sim</v>
      </c>
      <c r="AB1274" s="4" t="str">
        <f t="shared" si="238"/>
        <v>Sim</v>
      </c>
      <c r="AC1274" s="4" t="str">
        <f t="shared" si="239"/>
        <v>Sim</v>
      </c>
      <c r="AD1274" s="4" t="str">
        <f t="shared" si="240"/>
        <v>Não</v>
      </c>
      <c r="AE1274" s="30" t="str">
        <f t="shared" si="241"/>
        <v>Não</v>
      </c>
    </row>
    <row r="1275" spans="1:31" x14ac:dyDescent="0.25">
      <c r="A1275" s="23">
        <v>270840</v>
      </c>
      <c r="B1275" s="27">
        <f>IFERROR(VLOOKUP(A1275,[1]Monitoramento_Base_somente_disp!$A:$L,5,FALSE),0)</f>
        <v>61429</v>
      </c>
      <c r="C1275" s="20">
        <f>IFERROR(VLOOKUP(A1275,[1]Monitoramento_Base_somente_disp!$A:$L,6,FALSE),0)</f>
        <v>48809876</v>
      </c>
      <c r="D1275" s="20">
        <f>IFERROR(VLOOKUP(A1275,[1]Monitoramento_Base_somente_disp!$A:$L,7,FALSE),0)</f>
        <v>51378</v>
      </c>
      <c r="E1275" s="20">
        <f>IFERROR(VLOOKUP(A1275,[1]Monitoramento_Base_somente_disp!$A:$L,8,FALSE),0)</f>
        <v>22781713</v>
      </c>
      <c r="F1275" s="20">
        <f>IFERROR(VLOOKUP(A1275,[1]Monitoramento_Base_somente_disp!$A:$L,9,FALSE),0)</f>
        <v>0</v>
      </c>
      <c r="G1275" s="28">
        <f>IFERROR(VLOOKUP(A1275,[1]Monitoramento_Base_somente_disp!$A:$L,10,FALSE),0)</f>
        <v>0</v>
      </c>
      <c r="H1275" s="27">
        <f>IFERROR(VLOOKUP(A1275,[2]webService!$A:$I,4,FALSE),0)</f>
        <v>0</v>
      </c>
      <c r="I1275" s="20">
        <f>IFERROR(VLOOKUP(A1275,[2]webService!$A:$II,5,FALSE),0)</f>
        <v>0</v>
      </c>
      <c r="J1275" s="20">
        <f>IFERROR(VLOOKUP(A1275,[2]webService!$A:$I,6,FALSE),0)</f>
        <v>0</v>
      </c>
      <c r="K1275" s="20">
        <f>IFERROR(VLOOKUP(A1275,[2]webService!$A:$I,7,FALSE),0)</f>
        <v>0</v>
      </c>
      <c r="L1275" s="20">
        <f>IFERROR(VLOOKUP(A1275,[2]webService!$A:$I,8,FALSE),0)</f>
        <v>0</v>
      </c>
      <c r="M1275" s="28">
        <f>IFERROR(VLOOKUP(A1275,[2]webService!$A:$I,9,FALSE),0)</f>
        <v>0</v>
      </c>
      <c r="N1275" s="27">
        <f>IFERROR(VLOOKUP(A1275,[3]soaBnafar!$A:$G,2,FALSE),0)</f>
        <v>0</v>
      </c>
      <c r="O1275" s="20">
        <f>IFERROR(VLOOKUP(A1275,[3]soaBnafar!$A:$H,3,FALSE),0)</f>
        <v>0</v>
      </c>
      <c r="P1275" s="20">
        <f>IFERROR(VLOOKUP(A1275,[3]soaBnafar!$A:$G,4,FALSE),0)</f>
        <v>0</v>
      </c>
      <c r="Q1275" s="20">
        <f>IFERROR(VLOOKUP(A1275,[3]soaBnafar!$A:$G,5,FALSE),0)</f>
        <v>0</v>
      </c>
      <c r="R1275" s="20">
        <f>IFERROR(VLOOKUP(A1275,[3]soaBnafar!$A:$G,6,FALSE),0)</f>
        <v>0</v>
      </c>
      <c r="S1275" s="20">
        <f>IFERROR(VLOOKUP(A1275,[3]soaBnafar!$A:$G,7,FALSE),0)</f>
        <v>0</v>
      </c>
      <c r="T1275" s="32">
        <f t="shared" si="230"/>
        <v>61429</v>
      </c>
      <c r="U1275" s="21">
        <f t="shared" si="231"/>
        <v>48809876</v>
      </c>
      <c r="V1275" s="21">
        <f t="shared" si="232"/>
        <v>51378</v>
      </c>
      <c r="W1275" s="21">
        <f t="shared" si="233"/>
        <v>22781713</v>
      </c>
      <c r="X1275" s="21">
        <f t="shared" si="234"/>
        <v>0</v>
      </c>
      <c r="Y1275" s="33">
        <f t="shared" si="235"/>
        <v>0</v>
      </c>
      <c r="Z1275" s="4" t="str">
        <f t="shared" si="236"/>
        <v>Sim</v>
      </c>
      <c r="AA1275" s="4" t="str">
        <f t="shared" si="237"/>
        <v>Sim</v>
      </c>
      <c r="AB1275" s="4" t="str">
        <f t="shared" si="238"/>
        <v>Sim</v>
      </c>
      <c r="AC1275" s="4" t="str">
        <f t="shared" si="239"/>
        <v>Sim</v>
      </c>
      <c r="AD1275" s="4" t="str">
        <f t="shared" si="240"/>
        <v>Não</v>
      </c>
      <c r="AE1275" s="30" t="str">
        <f t="shared" si="241"/>
        <v>Não</v>
      </c>
    </row>
    <row r="1276" spans="1:31" x14ac:dyDescent="0.25">
      <c r="A1276" s="23">
        <v>270850</v>
      </c>
      <c r="B1276" s="27">
        <f>IFERROR(VLOOKUP(A1276,[1]Monitoramento_Base_somente_disp!$A:$L,5,FALSE),0)</f>
        <v>27463</v>
      </c>
      <c r="C1276" s="20">
        <f>IFERROR(VLOOKUP(A1276,[1]Monitoramento_Base_somente_disp!$A:$L,6,FALSE),0)</f>
        <v>14622454</v>
      </c>
      <c r="D1276" s="20">
        <f>IFERROR(VLOOKUP(A1276,[1]Monitoramento_Base_somente_disp!$A:$L,7,FALSE),0)</f>
        <v>14237</v>
      </c>
      <c r="E1276" s="20">
        <f>IFERROR(VLOOKUP(A1276,[1]Monitoramento_Base_somente_disp!$A:$L,8,FALSE),0)</f>
        <v>7053046</v>
      </c>
      <c r="F1276" s="20">
        <f>IFERROR(VLOOKUP(A1276,[1]Monitoramento_Base_somente_disp!$A:$L,9,FALSE),0)</f>
        <v>0</v>
      </c>
      <c r="G1276" s="28">
        <f>IFERROR(VLOOKUP(A1276,[1]Monitoramento_Base_somente_disp!$A:$L,10,FALSE),0)</f>
        <v>0</v>
      </c>
      <c r="H1276" s="27">
        <f>IFERROR(VLOOKUP(A1276,[2]webService!$A:$I,4,FALSE),0)</f>
        <v>0</v>
      </c>
      <c r="I1276" s="20">
        <f>IFERROR(VLOOKUP(A1276,[2]webService!$A:$II,5,FALSE),0)</f>
        <v>0</v>
      </c>
      <c r="J1276" s="20">
        <f>IFERROR(VLOOKUP(A1276,[2]webService!$A:$I,6,FALSE),0)</f>
        <v>0</v>
      </c>
      <c r="K1276" s="20">
        <f>IFERROR(VLOOKUP(A1276,[2]webService!$A:$I,7,FALSE),0)</f>
        <v>0</v>
      </c>
      <c r="L1276" s="20">
        <f>IFERROR(VLOOKUP(A1276,[2]webService!$A:$I,8,FALSE),0)</f>
        <v>0</v>
      </c>
      <c r="M1276" s="28">
        <f>IFERROR(VLOOKUP(A1276,[2]webService!$A:$I,9,FALSE),0)</f>
        <v>0</v>
      </c>
      <c r="N1276" s="27">
        <f>IFERROR(VLOOKUP(A1276,[3]soaBnafar!$A:$G,2,FALSE),0)</f>
        <v>0</v>
      </c>
      <c r="O1276" s="20">
        <f>IFERROR(VLOOKUP(A1276,[3]soaBnafar!$A:$H,3,FALSE),0)</f>
        <v>0</v>
      </c>
      <c r="P1276" s="20">
        <f>IFERROR(VLOOKUP(A1276,[3]soaBnafar!$A:$G,4,FALSE),0)</f>
        <v>0</v>
      </c>
      <c r="Q1276" s="20">
        <f>IFERROR(VLOOKUP(A1276,[3]soaBnafar!$A:$G,5,FALSE),0)</f>
        <v>0</v>
      </c>
      <c r="R1276" s="20">
        <f>IFERROR(VLOOKUP(A1276,[3]soaBnafar!$A:$G,6,FALSE),0)</f>
        <v>0</v>
      </c>
      <c r="S1276" s="20">
        <f>IFERROR(VLOOKUP(A1276,[3]soaBnafar!$A:$G,7,FALSE),0)</f>
        <v>0</v>
      </c>
      <c r="T1276" s="32">
        <f t="shared" si="230"/>
        <v>27463</v>
      </c>
      <c r="U1276" s="21">
        <f t="shared" si="231"/>
        <v>14622454</v>
      </c>
      <c r="V1276" s="21">
        <f t="shared" si="232"/>
        <v>14237</v>
      </c>
      <c r="W1276" s="21">
        <f t="shared" si="233"/>
        <v>7053046</v>
      </c>
      <c r="X1276" s="21">
        <f t="shared" si="234"/>
        <v>0</v>
      </c>
      <c r="Y1276" s="33">
        <f t="shared" si="235"/>
        <v>0</v>
      </c>
      <c r="Z1276" s="4" t="str">
        <f t="shared" si="236"/>
        <v>Sim</v>
      </c>
      <c r="AA1276" s="4" t="str">
        <f t="shared" si="237"/>
        <v>Sim</v>
      </c>
      <c r="AB1276" s="4" t="str">
        <f t="shared" si="238"/>
        <v>Sim</v>
      </c>
      <c r="AC1276" s="4" t="str">
        <f t="shared" si="239"/>
        <v>Sim</v>
      </c>
      <c r="AD1276" s="4" t="str">
        <f t="shared" si="240"/>
        <v>Não</v>
      </c>
      <c r="AE1276" s="30" t="str">
        <f t="shared" si="241"/>
        <v>Não</v>
      </c>
    </row>
    <row r="1277" spans="1:31" x14ac:dyDescent="0.25">
      <c r="A1277" s="23">
        <v>270860</v>
      </c>
      <c r="B1277" s="27">
        <f>IFERROR(VLOOKUP(A1277,[1]Monitoramento_Base_somente_disp!$A:$L,5,FALSE),0)</f>
        <v>0</v>
      </c>
      <c r="C1277" s="20">
        <f>IFERROR(VLOOKUP(A1277,[1]Monitoramento_Base_somente_disp!$A:$L,6,FALSE),0)</f>
        <v>14143923152</v>
      </c>
      <c r="D1277" s="20">
        <f>IFERROR(VLOOKUP(A1277,[1]Monitoramento_Base_somente_disp!$A:$L,7,FALSE),0)</f>
        <v>0</v>
      </c>
      <c r="E1277" s="20">
        <f>IFERROR(VLOOKUP(A1277,[1]Monitoramento_Base_somente_disp!$A:$L,8,FALSE),0)</f>
        <v>7071977920</v>
      </c>
      <c r="F1277" s="20">
        <f>IFERROR(VLOOKUP(A1277,[1]Monitoramento_Base_somente_disp!$A:$L,9,FALSE),0)</f>
        <v>0</v>
      </c>
      <c r="G1277" s="28">
        <f>IFERROR(VLOOKUP(A1277,[1]Monitoramento_Base_somente_disp!$A:$L,10,FALSE),0)</f>
        <v>0</v>
      </c>
      <c r="H1277" s="27">
        <f>IFERROR(VLOOKUP(A1277,[2]webService!$A:$I,4,FALSE),0)</f>
        <v>524646</v>
      </c>
      <c r="I1277" s="20">
        <f>IFERROR(VLOOKUP(A1277,[2]webService!$A:$II,5,FALSE),0)</f>
        <v>570829</v>
      </c>
      <c r="J1277" s="20">
        <f>IFERROR(VLOOKUP(A1277,[2]webService!$A:$I,6,FALSE),0)</f>
        <v>0</v>
      </c>
      <c r="K1277" s="20">
        <f>IFERROR(VLOOKUP(A1277,[2]webService!$A:$I,7,FALSE),0)</f>
        <v>0</v>
      </c>
      <c r="L1277" s="20">
        <f>IFERROR(VLOOKUP(A1277,[2]webService!$A:$I,8,FALSE),0)</f>
        <v>0</v>
      </c>
      <c r="M1277" s="28">
        <f>IFERROR(VLOOKUP(A1277,[2]webService!$A:$I,9,FALSE),0)</f>
        <v>0</v>
      </c>
      <c r="N1277" s="27">
        <f>IFERROR(VLOOKUP(A1277,[3]soaBnafar!$A:$G,2,FALSE),0)</f>
        <v>0</v>
      </c>
      <c r="O1277" s="20">
        <f>IFERROR(VLOOKUP(A1277,[3]soaBnafar!$A:$H,3,FALSE),0)</f>
        <v>0</v>
      </c>
      <c r="P1277" s="20">
        <f>IFERROR(VLOOKUP(A1277,[3]soaBnafar!$A:$G,4,FALSE),0)</f>
        <v>0</v>
      </c>
      <c r="Q1277" s="20">
        <f>IFERROR(VLOOKUP(A1277,[3]soaBnafar!$A:$G,5,FALSE),0)</f>
        <v>0</v>
      </c>
      <c r="R1277" s="20">
        <f>IFERROR(VLOOKUP(A1277,[3]soaBnafar!$A:$G,6,FALSE),0)</f>
        <v>0</v>
      </c>
      <c r="S1277" s="20">
        <f>IFERROR(VLOOKUP(A1277,[3]soaBnafar!$A:$G,7,FALSE),0)</f>
        <v>0</v>
      </c>
      <c r="T1277" s="32">
        <f t="shared" si="230"/>
        <v>524646</v>
      </c>
      <c r="U1277" s="21">
        <f t="shared" si="231"/>
        <v>14144493981</v>
      </c>
      <c r="V1277" s="21">
        <f t="shared" si="232"/>
        <v>0</v>
      </c>
      <c r="W1277" s="21">
        <f t="shared" si="233"/>
        <v>7071977920</v>
      </c>
      <c r="X1277" s="21">
        <f t="shared" si="234"/>
        <v>0</v>
      </c>
      <c r="Y1277" s="33">
        <f t="shared" si="235"/>
        <v>0</v>
      </c>
      <c r="Z1277" s="4" t="str">
        <f t="shared" si="236"/>
        <v>Sim</v>
      </c>
      <c r="AA1277" s="4" t="str">
        <f t="shared" si="237"/>
        <v>Sim</v>
      </c>
      <c r="AB1277" s="4" t="str">
        <f t="shared" si="238"/>
        <v>Não</v>
      </c>
      <c r="AC1277" s="4" t="str">
        <f t="shared" si="239"/>
        <v>Sim</v>
      </c>
      <c r="AD1277" s="4" t="str">
        <f t="shared" si="240"/>
        <v>Não</v>
      </c>
      <c r="AE1277" s="30" t="str">
        <f t="shared" si="241"/>
        <v>Não</v>
      </c>
    </row>
    <row r="1278" spans="1:31" x14ac:dyDescent="0.25">
      <c r="A1278" s="23">
        <v>270880</v>
      </c>
      <c r="B1278" s="27">
        <f>IFERROR(VLOOKUP(A1278,[1]Monitoramento_Base_somente_disp!$A:$L,5,FALSE),0)</f>
        <v>51821</v>
      </c>
      <c r="C1278" s="20">
        <f>IFERROR(VLOOKUP(A1278,[1]Monitoramento_Base_somente_disp!$A:$L,6,FALSE),0)</f>
        <v>88399131</v>
      </c>
      <c r="D1278" s="20">
        <f>IFERROR(VLOOKUP(A1278,[1]Monitoramento_Base_somente_disp!$A:$L,7,FALSE),0)</f>
        <v>18124</v>
      </c>
      <c r="E1278" s="20">
        <f>IFERROR(VLOOKUP(A1278,[1]Monitoramento_Base_somente_disp!$A:$L,8,FALSE),0)</f>
        <v>58865328</v>
      </c>
      <c r="F1278" s="20">
        <f>IFERROR(VLOOKUP(A1278,[1]Monitoramento_Base_somente_disp!$A:$L,9,FALSE),0)</f>
        <v>0</v>
      </c>
      <c r="G1278" s="28">
        <f>IFERROR(VLOOKUP(A1278,[1]Monitoramento_Base_somente_disp!$A:$L,10,FALSE),0)</f>
        <v>0</v>
      </c>
      <c r="H1278" s="27">
        <f>IFERROR(VLOOKUP(A1278,[2]webService!$A:$I,4,FALSE),0)</f>
        <v>0</v>
      </c>
      <c r="I1278" s="20">
        <f>IFERROR(VLOOKUP(A1278,[2]webService!$A:$II,5,FALSE),0)</f>
        <v>0</v>
      </c>
      <c r="J1278" s="20">
        <f>IFERROR(VLOOKUP(A1278,[2]webService!$A:$I,6,FALSE),0)</f>
        <v>0</v>
      </c>
      <c r="K1278" s="20">
        <f>IFERROR(VLOOKUP(A1278,[2]webService!$A:$I,7,FALSE),0)</f>
        <v>0</v>
      </c>
      <c r="L1278" s="20">
        <f>IFERROR(VLOOKUP(A1278,[2]webService!$A:$I,8,FALSE),0)</f>
        <v>0</v>
      </c>
      <c r="M1278" s="28">
        <f>IFERROR(VLOOKUP(A1278,[2]webService!$A:$I,9,FALSE),0)</f>
        <v>0</v>
      </c>
      <c r="N1278" s="27">
        <f>IFERROR(VLOOKUP(A1278,[3]soaBnafar!$A:$G,2,FALSE),0)</f>
        <v>0</v>
      </c>
      <c r="O1278" s="20">
        <f>IFERROR(VLOOKUP(A1278,[3]soaBnafar!$A:$H,3,FALSE),0)</f>
        <v>0</v>
      </c>
      <c r="P1278" s="20">
        <f>IFERROR(VLOOKUP(A1278,[3]soaBnafar!$A:$G,4,FALSE),0)</f>
        <v>0</v>
      </c>
      <c r="Q1278" s="20">
        <f>IFERROR(VLOOKUP(A1278,[3]soaBnafar!$A:$G,5,FALSE),0)</f>
        <v>0</v>
      </c>
      <c r="R1278" s="20">
        <f>IFERROR(VLOOKUP(A1278,[3]soaBnafar!$A:$G,6,FALSE),0)</f>
        <v>0</v>
      </c>
      <c r="S1278" s="20">
        <f>IFERROR(VLOOKUP(A1278,[3]soaBnafar!$A:$G,7,FALSE),0)</f>
        <v>0</v>
      </c>
      <c r="T1278" s="32">
        <f t="shared" si="230"/>
        <v>51821</v>
      </c>
      <c r="U1278" s="21">
        <f t="shared" si="231"/>
        <v>88399131</v>
      </c>
      <c r="V1278" s="21">
        <f t="shared" si="232"/>
        <v>18124</v>
      </c>
      <c r="W1278" s="21">
        <f t="shared" si="233"/>
        <v>58865328</v>
      </c>
      <c r="X1278" s="21">
        <f t="shared" si="234"/>
        <v>0</v>
      </c>
      <c r="Y1278" s="33">
        <f t="shared" si="235"/>
        <v>0</v>
      </c>
      <c r="Z1278" s="4" t="str">
        <f t="shared" si="236"/>
        <v>Sim</v>
      </c>
      <c r="AA1278" s="4" t="str">
        <f t="shared" si="237"/>
        <v>Sim</v>
      </c>
      <c r="AB1278" s="4" t="str">
        <f t="shared" si="238"/>
        <v>Sim</v>
      </c>
      <c r="AC1278" s="4" t="str">
        <f t="shared" si="239"/>
        <v>Sim</v>
      </c>
      <c r="AD1278" s="4" t="str">
        <f t="shared" si="240"/>
        <v>Não</v>
      </c>
      <c r="AE1278" s="30" t="str">
        <f t="shared" si="241"/>
        <v>Não</v>
      </c>
    </row>
    <row r="1279" spans="1:31" x14ac:dyDescent="0.25">
      <c r="A1279" s="23">
        <v>270895</v>
      </c>
      <c r="B1279" s="27">
        <f>IFERROR(VLOOKUP(A1279,[1]Monitoramento_Base_somente_disp!$A:$L,5,FALSE),0)</f>
        <v>1922</v>
      </c>
      <c r="C1279" s="20">
        <f>IFERROR(VLOOKUP(A1279,[1]Monitoramento_Base_somente_disp!$A:$L,6,FALSE),0)</f>
        <v>30700730</v>
      </c>
      <c r="D1279" s="20">
        <f>IFERROR(VLOOKUP(A1279,[1]Monitoramento_Base_somente_disp!$A:$L,7,FALSE),0)</f>
        <v>0</v>
      </c>
      <c r="E1279" s="20">
        <f>IFERROR(VLOOKUP(A1279,[1]Monitoramento_Base_somente_disp!$A:$L,8,FALSE),0)</f>
        <v>14241904</v>
      </c>
      <c r="F1279" s="20">
        <f>IFERROR(VLOOKUP(A1279,[1]Monitoramento_Base_somente_disp!$A:$L,9,FALSE),0)</f>
        <v>0</v>
      </c>
      <c r="G1279" s="28">
        <f>IFERROR(VLOOKUP(A1279,[1]Monitoramento_Base_somente_disp!$A:$L,10,FALSE),0)</f>
        <v>0</v>
      </c>
      <c r="H1279" s="27">
        <f>IFERROR(VLOOKUP(A1279,[2]webService!$A:$I,4,FALSE),0)</f>
        <v>0</v>
      </c>
      <c r="I1279" s="20">
        <f>IFERROR(VLOOKUP(A1279,[2]webService!$A:$II,5,FALSE),0)</f>
        <v>0</v>
      </c>
      <c r="J1279" s="20">
        <f>IFERROR(VLOOKUP(A1279,[2]webService!$A:$I,6,FALSE),0)</f>
        <v>0</v>
      </c>
      <c r="K1279" s="20">
        <f>IFERROR(VLOOKUP(A1279,[2]webService!$A:$I,7,FALSE),0)</f>
        <v>0</v>
      </c>
      <c r="L1279" s="20">
        <f>IFERROR(VLOOKUP(A1279,[2]webService!$A:$I,8,FALSE),0)</f>
        <v>0</v>
      </c>
      <c r="M1279" s="28">
        <f>IFERROR(VLOOKUP(A1279,[2]webService!$A:$I,9,FALSE),0)</f>
        <v>0</v>
      </c>
      <c r="N1279" s="27">
        <f>IFERROR(VLOOKUP(A1279,[3]soaBnafar!$A:$G,2,FALSE),0)</f>
        <v>0</v>
      </c>
      <c r="O1279" s="20">
        <f>IFERROR(VLOOKUP(A1279,[3]soaBnafar!$A:$H,3,FALSE),0)</f>
        <v>0</v>
      </c>
      <c r="P1279" s="20">
        <f>IFERROR(VLOOKUP(A1279,[3]soaBnafar!$A:$G,4,FALSE),0)</f>
        <v>0</v>
      </c>
      <c r="Q1279" s="20">
        <f>IFERROR(VLOOKUP(A1279,[3]soaBnafar!$A:$G,5,FALSE),0)</f>
        <v>0</v>
      </c>
      <c r="R1279" s="20">
        <f>IFERROR(VLOOKUP(A1279,[3]soaBnafar!$A:$G,6,FALSE),0)</f>
        <v>0</v>
      </c>
      <c r="S1279" s="20">
        <f>IFERROR(VLOOKUP(A1279,[3]soaBnafar!$A:$G,7,FALSE),0)</f>
        <v>0</v>
      </c>
      <c r="T1279" s="32">
        <f t="shared" si="230"/>
        <v>1922</v>
      </c>
      <c r="U1279" s="21">
        <f t="shared" si="231"/>
        <v>30700730</v>
      </c>
      <c r="V1279" s="21">
        <f t="shared" si="232"/>
        <v>0</v>
      </c>
      <c r="W1279" s="21">
        <f t="shared" si="233"/>
        <v>14241904</v>
      </c>
      <c r="X1279" s="21">
        <f t="shared" si="234"/>
        <v>0</v>
      </c>
      <c r="Y1279" s="33">
        <f t="shared" si="235"/>
        <v>0</v>
      </c>
      <c r="Z1279" s="4" t="str">
        <f t="shared" si="236"/>
        <v>Sim</v>
      </c>
      <c r="AA1279" s="4" t="str">
        <f t="shared" si="237"/>
        <v>Sim</v>
      </c>
      <c r="AB1279" s="4" t="str">
        <f t="shared" si="238"/>
        <v>Não</v>
      </c>
      <c r="AC1279" s="4" t="str">
        <f t="shared" si="239"/>
        <v>Sim</v>
      </c>
      <c r="AD1279" s="4" t="str">
        <f t="shared" si="240"/>
        <v>Não</v>
      </c>
      <c r="AE1279" s="30" t="str">
        <f t="shared" si="241"/>
        <v>Não</v>
      </c>
    </row>
    <row r="1280" spans="1:31" x14ac:dyDescent="0.25">
      <c r="A1280" s="23">
        <v>270900</v>
      </c>
      <c r="B1280" s="27">
        <f>IFERROR(VLOOKUP(A1280,[1]Monitoramento_Base_somente_disp!$A:$L,5,FALSE),0)</f>
        <v>51858</v>
      </c>
      <c r="C1280" s="20">
        <f>IFERROR(VLOOKUP(A1280,[1]Monitoramento_Base_somente_disp!$A:$L,6,FALSE),0)</f>
        <v>41162893</v>
      </c>
      <c r="D1280" s="20">
        <f>IFERROR(VLOOKUP(A1280,[1]Monitoramento_Base_somente_disp!$A:$L,7,FALSE),0)</f>
        <v>30628</v>
      </c>
      <c r="E1280" s="20">
        <f>IFERROR(VLOOKUP(A1280,[1]Monitoramento_Base_somente_disp!$A:$L,8,FALSE),0)</f>
        <v>20371458</v>
      </c>
      <c r="F1280" s="20">
        <f>IFERROR(VLOOKUP(A1280,[1]Monitoramento_Base_somente_disp!$A:$L,9,FALSE),0)</f>
        <v>0</v>
      </c>
      <c r="G1280" s="28">
        <f>IFERROR(VLOOKUP(A1280,[1]Monitoramento_Base_somente_disp!$A:$L,10,FALSE),0)</f>
        <v>0</v>
      </c>
      <c r="H1280" s="27">
        <f>IFERROR(VLOOKUP(A1280,[2]webService!$A:$I,4,FALSE),0)</f>
        <v>0</v>
      </c>
      <c r="I1280" s="20">
        <f>IFERROR(VLOOKUP(A1280,[2]webService!$A:$II,5,FALSE),0)</f>
        <v>0</v>
      </c>
      <c r="J1280" s="20">
        <f>IFERROR(VLOOKUP(A1280,[2]webService!$A:$I,6,FALSE),0)</f>
        <v>0</v>
      </c>
      <c r="K1280" s="20">
        <f>IFERROR(VLOOKUP(A1280,[2]webService!$A:$I,7,FALSE),0)</f>
        <v>0</v>
      </c>
      <c r="L1280" s="20">
        <f>IFERROR(VLOOKUP(A1280,[2]webService!$A:$I,8,FALSE),0)</f>
        <v>0</v>
      </c>
      <c r="M1280" s="28">
        <f>IFERROR(VLOOKUP(A1280,[2]webService!$A:$I,9,FALSE),0)</f>
        <v>0</v>
      </c>
      <c r="N1280" s="27">
        <f>IFERROR(VLOOKUP(A1280,[3]soaBnafar!$A:$G,2,FALSE),0)</f>
        <v>0</v>
      </c>
      <c r="O1280" s="20">
        <f>IFERROR(VLOOKUP(A1280,[3]soaBnafar!$A:$H,3,FALSE),0)</f>
        <v>0</v>
      </c>
      <c r="P1280" s="20">
        <f>IFERROR(VLOOKUP(A1280,[3]soaBnafar!$A:$G,4,FALSE),0)</f>
        <v>0</v>
      </c>
      <c r="Q1280" s="20">
        <f>IFERROR(VLOOKUP(A1280,[3]soaBnafar!$A:$G,5,FALSE),0)</f>
        <v>0</v>
      </c>
      <c r="R1280" s="20">
        <f>IFERROR(VLOOKUP(A1280,[3]soaBnafar!$A:$G,6,FALSE),0)</f>
        <v>0</v>
      </c>
      <c r="S1280" s="20">
        <f>IFERROR(VLOOKUP(A1280,[3]soaBnafar!$A:$G,7,FALSE),0)</f>
        <v>0</v>
      </c>
      <c r="T1280" s="32">
        <f t="shared" si="230"/>
        <v>51858</v>
      </c>
      <c r="U1280" s="21">
        <f t="shared" si="231"/>
        <v>41162893</v>
      </c>
      <c r="V1280" s="21">
        <f t="shared" si="232"/>
        <v>30628</v>
      </c>
      <c r="W1280" s="21">
        <f t="shared" si="233"/>
        <v>20371458</v>
      </c>
      <c r="X1280" s="21">
        <f t="shared" si="234"/>
        <v>0</v>
      </c>
      <c r="Y1280" s="33">
        <f t="shared" si="235"/>
        <v>0</v>
      </c>
      <c r="Z1280" s="4" t="str">
        <f t="shared" si="236"/>
        <v>Sim</v>
      </c>
      <c r="AA1280" s="4" t="str">
        <f t="shared" si="237"/>
        <v>Sim</v>
      </c>
      <c r="AB1280" s="4" t="str">
        <f t="shared" si="238"/>
        <v>Sim</v>
      </c>
      <c r="AC1280" s="4" t="str">
        <f t="shared" si="239"/>
        <v>Sim</v>
      </c>
      <c r="AD1280" s="4" t="str">
        <f t="shared" si="240"/>
        <v>Não</v>
      </c>
      <c r="AE1280" s="30" t="str">
        <f t="shared" si="241"/>
        <v>Não</v>
      </c>
    </row>
    <row r="1281" spans="1:31" x14ac:dyDescent="0.25">
      <c r="A1281" s="23">
        <v>270910</v>
      </c>
      <c r="B1281" s="27">
        <f>IFERROR(VLOOKUP(A1281,[1]Monitoramento_Base_somente_disp!$A:$L,5,FALSE),0)</f>
        <v>10786</v>
      </c>
      <c r="C1281" s="20">
        <f>IFERROR(VLOOKUP(A1281,[1]Monitoramento_Base_somente_disp!$A:$L,6,FALSE),0)</f>
        <v>35251145</v>
      </c>
      <c r="D1281" s="20">
        <f>IFERROR(VLOOKUP(A1281,[1]Monitoramento_Base_somente_disp!$A:$L,7,FALSE),0)</f>
        <v>8529</v>
      </c>
      <c r="E1281" s="20">
        <f>IFERROR(VLOOKUP(A1281,[1]Monitoramento_Base_somente_disp!$A:$L,8,FALSE),0)</f>
        <v>17493265</v>
      </c>
      <c r="F1281" s="20">
        <f>IFERROR(VLOOKUP(A1281,[1]Monitoramento_Base_somente_disp!$A:$L,9,FALSE),0)</f>
        <v>0</v>
      </c>
      <c r="G1281" s="28">
        <f>IFERROR(VLOOKUP(A1281,[1]Monitoramento_Base_somente_disp!$A:$L,10,FALSE),0)</f>
        <v>0</v>
      </c>
      <c r="H1281" s="27">
        <f>IFERROR(VLOOKUP(A1281,[2]webService!$A:$I,4,FALSE),0)</f>
        <v>0</v>
      </c>
      <c r="I1281" s="20">
        <f>IFERROR(VLOOKUP(A1281,[2]webService!$A:$II,5,FALSE),0)</f>
        <v>0</v>
      </c>
      <c r="J1281" s="20">
        <f>IFERROR(VLOOKUP(A1281,[2]webService!$A:$I,6,FALSE),0)</f>
        <v>0</v>
      </c>
      <c r="K1281" s="20">
        <f>IFERROR(VLOOKUP(A1281,[2]webService!$A:$I,7,FALSE),0)</f>
        <v>0</v>
      </c>
      <c r="L1281" s="20">
        <f>IFERROR(VLOOKUP(A1281,[2]webService!$A:$I,8,FALSE),0)</f>
        <v>0</v>
      </c>
      <c r="M1281" s="28">
        <f>IFERROR(VLOOKUP(A1281,[2]webService!$A:$I,9,FALSE),0)</f>
        <v>0</v>
      </c>
      <c r="N1281" s="27">
        <f>IFERROR(VLOOKUP(A1281,[3]soaBnafar!$A:$G,2,FALSE),0)</f>
        <v>0</v>
      </c>
      <c r="O1281" s="20">
        <f>IFERROR(VLOOKUP(A1281,[3]soaBnafar!$A:$H,3,FALSE),0)</f>
        <v>0</v>
      </c>
      <c r="P1281" s="20">
        <f>IFERROR(VLOOKUP(A1281,[3]soaBnafar!$A:$G,4,FALSE),0)</f>
        <v>0</v>
      </c>
      <c r="Q1281" s="20">
        <f>IFERROR(VLOOKUP(A1281,[3]soaBnafar!$A:$G,5,FALSE),0)</f>
        <v>0</v>
      </c>
      <c r="R1281" s="20">
        <f>IFERROR(VLOOKUP(A1281,[3]soaBnafar!$A:$G,6,FALSE),0)</f>
        <v>0</v>
      </c>
      <c r="S1281" s="20">
        <f>IFERROR(VLOOKUP(A1281,[3]soaBnafar!$A:$G,7,FALSE),0)</f>
        <v>0</v>
      </c>
      <c r="T1281" s="32">
        <f t="shared" si="230"/>
        <v>10786</v>
      </c>
      <c r="U1281" s="21">
        <f t="shared" si="231"/>
        <v>35251145</v>
      </c>
      <c r="V1281" s="21">
        <f t="shared" si="232"/>
        <v>8529</v>
      </c>
      <c r="W1281" s="21">
        <f t="shared" si="233"/>
        <v>17493265</v>
      </c>
      <c r="X1281" s="21">
        <f t="shared" si="234"/>
        <v>0</v>
      </c>
      <c r="Y1281" s="33">
        <f t="shared" si="235"/>
        <v>0</v>
      </c>
      <c r="Z1281" s="4" t="str">
        <f t="shared" si="236"/>
        <v>Sim</v>
      </c>
      <c r="AA1281" s="4" t="str">
        <f t="shared" si="237"/>
        <v>Sim</v>
      </c>
      <c r="AB1281" s="4" t="str">
        <f t="shared" si="238"/>
        <v>Sim</v>
      </c>
      <c r="AC1281" s="4" t="str">
        <f t="shared" si="239"/>
        <v>Sim</v>
      </c>
      <c r="AD1281" s="4" t="str">
        <f t="shared" si="240"/>
        <v>Não</v>
      </c>
      <c r="AE1281" s="30" t="str">
        <f t="shared" si="241"/>
        <v>Não</v>
      </c>
    </row>
    <row r="1282" spans="1:31" x14ac:dyDescent="0.25">
      <c r="A1282" s="23">
        <v>270920</v>
      </c>
      <c r="B1282" s="27">
        <f>IFERROR(VLOOKUP(A1282,[1]Monitoramento_Base_somente_disp!$A:$L,5,FALSE),0)</f>
        <v>0</v>
      </c>
      <c r="C1282" s="20">
        <f>IFERROR(VLOOKUP(A1282,[1]Monitoramento_Base_somente_disp!$A:$L,6,FALSE),0)</f>
        <v>5955740</v>
      </c>
      <c r="D1282" s="20">
        <f>IFERROR(VLOOKUP(A1282,[1]Monitoramento_Base_somente_disp!$A:$L,7,FALSE),0)</f>
        <v>0</v>
      </c>
      <c r="E1282" s="20">
        <f>IFERROR(VLOOKUP(A1282,[1]Monitoramento_Base_somente_disp!$A:$L,8,FALSE),0)</f>
        <v>3114142</v>
      </c>
      <c r="F1282" s="20">
        <f>IFERROR(VLOOKUP(A1282,[1]Monitoramento_Base_somente_disp!$A:$L,9,FALSE),0)</f>
        <v>0</v>
      </c>
      <c r="G1282" s="28">
        <f>IFERROR(VLOOKUP(A1282,[1]Monitoramento_Base_somente_disp!$A:$L,10,FALSE),0)</f>
        <v>0</v>
      </c>
      <c r="H1282" s="27">
        <f>IFERROR(VLOOKUP(A1282,[2]webService!$A:$I,4,FALSE),0)</f>
        <v>0</v>
      </c>
      <c r="I1282" s="20">
        <f>IFERROR(VLOOKUP(A1282,[2]webService!$A:$II,5,FALSE),0)</f>
        <v>0</v>
      </c>
      <c r="J1282" s="20">
        <f>IFERROR(VLOOKUP(A1282,[2]webService!$A:$I,6,FALSE),0)</f>
        <v>0</v>
      </c>
      <c r="K1282" s="20">
        <f>IFERROR(VLOOKUP(A1282,[2]webService!$A:$I,7,FALSE),0)</f>
        <v>0</v>
      </c>
      <c r="L1282" s="20">
        <f>IFERROR(VLOOKUP(A1282,[2]webService!$A:$I,8,FALSE),0)</f>
        <v>0</v>
      </c>
      <c r="M1282" s="28">
        <f>IFERROR(VLOOKUP(A1282,[2]webService!$A:$I,9,FALSE),0)</f>
        <v>0</v>
      </c>
      <c r="N1282" s="27">
        <f>IFERROR(VLOOKUP(A1282,[3]soaBnafar!$A:$G,2,FALSE),0)</f>
        <v>0</v>
      </c>
      <c r="O1282" s="20">
        <f>IFERROR(VLOOKUP(A1282,[3]soaBnafar!$A:$H,3,FALSE),0)</f>
        <v>0</v>
      </c>
      <c r="P1282" s="20">
        <f>IFERROR(VLOOKUP(A1282,[3]soaBnafar!$A:$G,4,FALSE),0)</f>
        <v>0</v>
      </c>
      <c r="Q1282" s="20">
        <f>IFERROR(VLOOKUP(A1282,[3]soaBnafar!$A:$G,5,FALSE),0)</f>
        <v>0</v>
      </c>
      <c r="R1282" s="20">
        <f>IFERROR(VLOOKUP(A1282,[3]soaBnafar!$A:$G,6,FALSE),0)</f>
        <v>0</v>
      </c>
      <c r="S1282" s="20">
        <f>IFERROR(VLOOKUP(A1282,[3]soaBnafar!$A:$G,7,FALSE),0)</f>
        <v>0</v>
      </c>
      <c r="T1282" s="32">
        <f t="shared" si="230"/>
        <v>0</v>
      </c>
      <c r="U1282" s="21">
        <f t="shared" si="231"/>
        <v>5955740</v>
      </c>
      <c r="V1282" s="21">
        <f t="shared" si="232"/>
        <v>0</v>
      </c>
      <c r="W1282" s="21">
        <f t="shared" si="233"/>
        <v>3114142</v>
      </c>
      <c r="X1282" s="21">
        <f t="shared" si="234"/>
        <v>0</v>
      </c>
      <c r="Y1282" s="33">
        <f t="shared" si="235"/>
        <v>0</v>
      </c>
      <c r="Z1282" s="4" t="str">
        <f t="shared" si="236"/>
        <v>Não</v>
      </c>
      <c r="AA1282" s="4" t="str">
        <f t="shared" si="237"/>
        <v>Sim</v>
      </c>
      <c r="AB1282" s="4" t="str">
        <f t="shared" si="238"/>
        <v>Não</v>
      </c>
      <c r="AC1282" s="4" t="str">
        <f t="shared" si="239"/>
        <v>Sim</v>
      </c>
      <c r="AD1282" s="4" t="str">
        <f t="shared" si="240"/>
        <v>Não</v>
      </c>
      <c r="AE1282" s="30" t="str">
        <f t="shared" si="241"/>
        <v>Não</v>
      </c>
    </row>
    <row r="1283" spans="1:31" x14ac:dyDescent="0.25">
      <c r="A1283" s="23">
        <v>270930</v>
      </c>
      <c r="B1283" s="27">
        <f>IFERROR(VLOOKUP(A1283,[1]Monitoramento_Base_somente_disp!$A:$L,5,FALSE),0)</f>
        <v>2038</v>
      </c>
      <c r="C1283" s="20">
        <f>IFERROR(VLOOKUP(A1283,[1]Monitoramento_Base_somente_disp!$A:$L,6,FALSE),0)</f>
        <v>424759633</v>
      </c>
      <c r="D1283" s="20">
        <f>IFERROR(VLOOKUP(A1283,[1]Monitoramento_Base_somente_disp!$A:$L,7,FALSE),0)</f>
        <v>378</v>
      </c>
      <c r="E1283" s="20">
        <f>IFERROR(VLOOKUP(A1283,[1]Monitoramento_Base_somente_disp!$A:$L,8,FALSE),0)</f>
        <v>208948235</v>
      </c>
      <c r="F1283" s="20">
        <f>IFERROR(VLOOKUP(A1283,[1]Monitoramento_Base_somente_disp!$A:$L,9,FALSE),0)</f>
        <v>0</v>
      </c>
      <c r="G1283" s="28">
        <f>IFERROR(VLOOKUP(A1283,[1]Monitoramento_Base_somente_disp!$A:$L,10,FALSE),0)</f>
        <v>0</v>
      </c>
      <c r="H1283" s="27">
        <f>IFERROR(VLOOKUP(A1283,[2]webService!$A:$I,4,FALSE),0)</f>
        <v>0</v>
      </c>
      <c r="I1283" s="20">
        <f>IFERROR(VLOOKUP(A1283,[2]webService!$A:$II,5,FALSE),0)</f>
        <v>0</v>
      </c>
      <c r="J1283" s="20">
        <f>IFERROR(VLOOKUP(A1283,[2]webService!$A:$I,6,FALSE),0)</f>
        <v>0</v>
      </c>
      <c r="K1283" s="20">
        <f>IFERROR(VLOOKUP(A1283,[2]webService!$A:$I,7,FALSE),0)</f>
        <v>0</v>
      </c>
      <c r="L1283" s="20">
        <f>IFERROR(VLOOKUP(A1283,[2]webService!$A:$I,8,FALSE),0)</f>
        <v>0</v>
      </c>
      <c r="M1283" s="28">
        <f>IFERROR(VLOOKUP(A1283,[2]webService!$A:$I,9,FALSE),0)</f>
        <v>0</v>
      </c>
      <c r="N1283" s="27">
        <f>IFERROR(VLOOKUP(A1283,[3]soaBnafar!$A:$G,2,FALSE),0)</f>
        <v>0</v>
      </c>
      <c r="O1283" s="20">
        <f>IFERROR(VLOOKUP(A1283,[3]soaBnafar!$A:$H,3,FALSE),0)</f>
        <v>0</v>
      </c>
      <c r="P1283" s="20">
        <f>IFERROR(VLOOKUP(A1283,[3]soaBnafar!$A:$G,4,FALSE),0)</f>
        <v>0</v>
      </c>
      <c r="Q1283" s="20">
        <f>IFERROR(VLOOKUP(A1283,[3]soaBnafar!$A:$G,5,FALSE),0)</f>
        <v>0</v>
      </c>
      <c r="R1283" s="20">
        <f>IFERROR(VLOOKUP(A1283,[3]soaBnafar!$A:$G,6,FALSE),0)</f>
        <v>0</v>
      </c>
      <c r="S1283" s="20">
        <f>IFERROR(VLOOKUP(A1283,[3]soaBnafar!$A:$G,7,FALSE),0)</f>
        <v>0</v>
      </c>
      <c r="T1283" s="32">
        <f t="shared" si="230"/>
        <v>2038</v>
      </c>
      <c r="U1283" s="21">
        <f t="shared" si="231"/>
        <v>424759633</v>
      </c>
      <c r="V1283" s="21">
        <f t="shared" si="232"/>
        <v>378</v>
      </c>
      <c r="W1283" s="21">
        <f t="shared" si="233"/>
        <v>208948235</v>
      </c>
      <c r="X1283" s="21">
        <f t="shared" si="234"/>
        <v>0</v>
      </c>
      <c r="Y1283" s="33">
        <f t="shared" si="235"/>
        <v>0</v>
      </c>
      <c r="Z1283" s="4" t="str">
        <f t="shared" si="236"/>
        <v>Sim</v>
      </c>
      <c r="AA1283" s="4" t="str">
        <f t="shared" si="237"/>
        <v>Sim</v>
      </c>
      <c r="AB1283" s="4" t="str">
        <f t="shared" si="238"/>
        <v>Sim</v>
      </c>
      <c r="AC1283" s="4" t="str">
        <f t="shared" si="239"/>
        <v>Sim</v>
      </c>
      <c r="AD1283" s="4" t="str">
        <f t="shared" si="240"/>
        <v>Não</v>
      </c>
      <c r="AE1283" s="30" t="str">
        <f t="shared" si="241"/>
        <v>Não</v>
      </c>
    </row>
    <row r="1284" spans="1:31" x14ac:dyDescent="0.25">
      <c r="A1284" s="23">
        <v>270940</v>
      </c>
      <c r="B1284" s="27">
        <f>IFERROR(VLOOKUP(A1284,[1]Monitoramento_Base_somente_disp!$A:$L,5,FALSE),0)</f>
        <v>39444</v>
      </c>
      <c r="C1284" s="20">
        <f>IFERROR(VLOOKUP(A1284,[1]Monitoramento_Base_somente_disp!$A:$L,6,FALSE),0)</f>
        <v>58477521</v>
      </c>
      <c r="D1284" s="20">
        <f>IFERROR(VLOOKUP(A1284,[1]Monitoramento_Base_somente_disp!$A:$L,7,FALSE),0)</f>
        <v>22593</v>
      </c>
      <c r="E1284" s="20">
        <f>IFERROR(VLOOKUP(A1284,[1]Monitoramento_Base_somente_disp!$A:$L,8,FALSE),0)</f>
        <v>28033528</v>
      </c>
      <c r="F1284" s="20">
        <f>IFERROR(VLOOKUP(A1284,[1]Monitoramento_Base_somente_disp!$A:$L,9,FALSE),0)</f>
        <v>0</v>
      </c>
      <c r="G1284" s="28">
        <f>IFERROR(VLOOKUP(A1284,[1]Monitoramento_Base_somente_disp!$A:$L,10,FALSE),0)</f>
        <v>0</v>
      </c>
      <c r="H1284" s="27">
        <f>IFERROR(VLOOKUP(A1284,[2]webService!$A:$I,4,FALSE),0)</f>
        <v>0</v>
      </c>
      <c r="I1284" s="20">
        <f>IFERROR(VLOOKUP(A1284,[2]webService!$A:$II,5,FALSE),0)</f>
        <v>0</v>
      </c>
      <c r="J1284" s="20">
        <f>IFERROR(VLOOKUP(A1284,[2]webService!$A:$I,6,FALSE),0)</f>
        <v>0</v>
      </c>
      <c r="K1284" s="20">
        <f>IFERROR(VLOOKUP(A1284,[2]webService!$A:$I,7,FALSE),0)</f>
        <v>0</v>
      </c>
      <c r="L1284" s="20">
        <f>IFERROR(VLOOKUP(A1284,[2]webService!$A:$I,8,FALSE),0)</f>
        <v>0</v>
      </c>
      <c r="M1284" s="28">
        <f>IFERROR(VLOOKUP(A1284,[2]webService!$A:$I,9,FALSE),0)</f>
        <v>0</v>
      </c>
      <c r="N1284" s="27">
        <f>IFERROR(VLOOKUP(A1284,[3]soaBnafar!$A:$G,2,FALSE),0)</f>
        <v>0</v>
      </c>
      <c r="O1284" s="20">
        <f>IFERROR(VLOOKUP(A1284,[3]soaBnafar!$A:$H,3,FALSE),0)</f>
        <v>0</v>
      </c>
      <c r="P1284" s="20">
        <f>IFERROR(VLOOKUP(A1284,[3]soaBnafar!$A:$G,4,FALSE),0)</f>
        <v>0</v>
      </c>
      <c r="Q1284" s="20">
        <f>IFERROR(VLOOKUP(A1284,[3]soaBnafar!$A:$G,5,FALSE),0)</f>
        <v>0</v>
      </c>
      <c r="R1284" s="20">
        <f>IFERROR(VLOOKUP(A1284,[3]soaBnafar!$A:$G,6,FALSE),0)</f>
        <v>0</v>
      </c>
      <c r="S1284" s="20">
        <f>IFERROR(VLOOKUP(A1284,[3]soaBnafar!$A:$G,7,FALSE),0)</f>
        <v>0</v>
      </c>
      <c r="T1284" s="32">
        <f t="shared" si="230"/>
        <v>39444</v>
      </c>
      <c r="U1284" s="21">
        <f t="shared" si="231"/>
        <v>58477521</v>
      </c>
      <c r="V1284" s="21">
        <f t="shared" si="232"/>
        <v>22593</v>
      </c>
      <c r="W1284" s="21">
        <f t="shared" si="233"/>
        <v>28033528</v>
      </c>
      <c r="X1284" s="21">
        <f t="shared" si="234"/>
        <v>0</v>
      </c>
      <c r="Y1284" s="33">
        <f t="shared" si="235"/>
        <v>0</v>
      </c>
      <c r="Z1284" s="4" t="str">
        <f t="shared" si="236"/>
        <v>Sim</v>
      </c>
      <c r="AA1284" s="4" t="str">
        <f t="shared" si="237"/>
        <v>Sim</v>
      </c>
      <c r="AB1284" s="4" t="str">
        <f t="shared" si="238"/>
        <v>Sim</v>
      </c>
      <c r="AC1284" s="4" t="str">
        <f t="shared" si="239"/>
        <v>Sim</v>
      </c>
      <c r="AD1284" s="4" t="str">
        <f t="shared" si="240"/>
        <v>Não</v>
      </c>
      <c r="AE1284" s="30" t="str">
        <f t="shared" si="241"/>
        <v>Não</v>
      </c>
    </row>
    <row r="1285" spans="1:31" x14ac:dyDescent="0.25">
      <c r="A1285" s="23">
        <v>280020</v>
      </c>
      <c r="B1285" s="27">
        <f>IFERROR(VLOOKUP(A1285,[1]Monitoramento_Base_somente_disp!$A:$L,5,FALSE),0)</f>
        <v>1213</v>
      </c>
      <c r="C1285" s="20">
        <f>IFERROR(VLOOKUP(A1285,[1]Monitoramento_Base_somente_disp!$A:$L,6,FALSE),0)</f>
        <v>10173938</v>
      </c>
      <c r="D1285" s="20">
        <f>IFERROR(VLOOKUP(A1285,[1]Monitoramento_Base_somente_disp!$A:$L,7,FALSE),0)</f>
        <v>60</v>
      </c>
      <c r="E1285" s="20">
        <f>IFERROR(VLOOKUP(A1285,[1]Monitoramento_Base_somente_disp!$A:$L,8,FALSE),0)</f>
        <v>6294630</v>
      </c>
      <c r="F1285" s="20">
        <f>IFERROR(VLOOKUP(A1285,[1]Monitoramento_Base_somente_disp!$A:$L,9,FALSE),0)</f>
        <v>0</v>
      </c>
      <c r="G1285" s="28">
        <f>IFERROR(VLOOKUP(A1285,[1]Monitoramento_Base_somente_disp!$A:$L,10,FALSE),0)</f>
        <v>0</v>
      </c>
      <c r="H1285" s="27">
        <f>IFERROR(VLOOKUP(A1285,[2]webService!$A:$I,4,FALSE),0)</f>
        <v>0</v>
      </c>
      <c r="I1285" s="20">
        <f>IFERROR(VLOOKUP(A1285,[2]webService!$A:$II,5,FALSE),0)</f>
        <v>0</v>
      </c>
      <c r="J1285" s="20">
        <f>IFERROR(VLOOKUP(A1285,[2]webService!$A:$I,6,FALSE),0)</f>
        <v>0</v>
      </c>
      <c r="K1285" s="20">
        <f>IFERROR(VLOOKUP(A1285,[2]webService!$A:$I,7,FALSE),0)</f>
        <v>0</v>
      </c>
      <c r="L1285" s="20">
        <f>IFERROR(VLOOKUP(A1285,[2]webService!$A:$I,8,FALSE),0)</f>
        <v>0</v>
      </c>
      <c r="M1285" s="28">
        <f>IFERROR(VLOOKUP(A1285,[2]webService!$A:$I,9,FALSE),0)</f>
        <v>0</v>
      </c>
      <c r="N1285" s="27">
        <f>IFERROR(VLOOKUP(A1285,[3]soaBnafar!$A:$G,2,FALSE),0)</f>
        <v>0</v>
      </c>
      <c r="O1285" s="20">
        <f>IFERROR(VLOOKUP(A1285,[3]soaBnafar!$A:$H,3,FALSE),0)</f>
        <v>0</v>
      </c>
      <c r="P1285" s="20">
        <f>IFERROR(VLOOKUP(A1285,[3]soaBnafar!$A:$G,4,FALSE),0)</f>
        <v>0</v>
      </c>
      <c r="Q1285" s="20">
        <f>IFERROR(VLOOKUP(A1285,[3]soaBnafar!$A:$G,5,FALSE),0)</f>
        <v>0</v>
      </c>
      <c r="R1285" s="20">
        <f>IFERROR(VLOOKUP(A1285,[3]soaBnafar!$A:$G,6,FALSE),0)</f>
        <v>0</v>
      </c>
      <c r="S1285" s="20">
        <f>IFERROR(VLOOKUP(A1285,[3]soaBnafar!$A:$G,7,FALSE),0)</f>
        <v>0</v>
      </c>
      <c r="T1285" s="32">
        <f t="shared" si="230"/>
        <v>1213</v>
      </c>
      <c r="U1285" s="21">
        <f t="shared" si="231"/>
        <v>10173938</v>
      </c>
      <c r="V1285" s="21">
        <f t="shared" si="232"/>
        <v>60</v>
      </c>
      <c r="W1285" s="21">
        <f t="shared" si="233"/>
        <v>6294630</v>
      </c>
      <c r="X1285" s="21">
        <f t="shared" si="234"/>
        <v>0</v>
      </c>
      <c r="Y1285" s="33">
        <f t="shared" si="235"/>
        <v>0</v>
      </c>
      <c r="Z1285" s="4" t="str">
        <f t="shared" si="236"/>
        <v>Sim</v>
      </c>
      <c r="AA1285" s="4" t="str">
        <f t="shared" si="237"/>
        <v>Sim</v>
      </c>
      <c r="AB1285" s="4" t="str">
        <f t="shared" si="238"/>
        <v>Sim</v>
      </c>
      <c r="AC1285" s="4" t="str">
        <f t="shared" si="239"/>
        <v>Sim</v>
      </c>
      <c r="AD1285" s="4" t="str">
        <f t="shared" si="240"/>
        <v>Não</v>
      </c>
      <c r="AE1285" s="30" t="str">
        <f t="shared" si="241"/>
        <v>Não</v>
      </c>
    </row>
    <row r="1286" spans="1:31" x14ac:dyDescent="0.25">
      <c r="A1286" s="23">
        <v>280040</v>
      </c>
      <c r="B1286" s="27">
        <f>IFERROR(VLOOKUP(A1286,[1]Monitoramento_Base_somente_disp!$A:$L,5,FALSE),0)</f>
        <v>33939</v>
      </c>
      <c r="C1286" s="20">
        <f>IFERROR(VLOOKUP(A1286,[1]Monitoramento_Base_somente_disp!$A:$L,6,FALSE),0)</f>
        <v>5616029</v>
      </c>
      <c r="D1286" s="20">
        <f>IFERROR(VLOOKUP(A1286,[1]Monitoramento_Base_somente_disp!$A:$L,7,FALSE),0)</f>
        <v>15721</v>
      </c>
      <c r="E1286" s="20">
        <f>IFERROR(VLOOKUP(A1286,[1]Monitoramento_Base_somente_disp!$A:$L,8,FALSE),0)</f>
        <v>3012607</v>
      </c>
      <c r="F1286" s="20">
        <f>IFERROR(VLOOKUP(A1286,[1]Monitoramento_Base_somente_disp!$A:$L,9,FALSE),0)</f>
        <v>0</v>
      </c>
      <c r="G1286" s="28">
        <f>IFERROR(VLOOKUP(A1286,[1]Monitoramento_Base_somente_disp!$A:$L,10,FALSE),0)</f>
        <v>0</v>
      </c>
      <c r="H1286" s="27">
        <f>IFERROR(VLOOKUP(A1286,[2]webService!$A:$I,4,FALSE),0)</f>
        <v>0</v>
      </c>
      <c r="I1286" s="20">
        <f>IFERROR(VLOOKUP(A1286,[2]webService!$A:$II,5,FALSE),0)</f>
        <v>0</v>
      </c>
      <c r="J1286" s="20">
        <f>IFERROR(VLOOKUP(A1286,[2]webService!$A:$I,6,FALSE),0)</f>
        <v>0</v>
      </c>
      <c r="K1286" s="20">
        <f>IFERROR(VLOOKUP(A1286,[2]webService!$A:$I,7,FALSE),0)</f>
        <v>0</v>
      </c>
      <c r="L1286" s="20">
        <f>IFERROR(VLOOKUP(A1286,[2]webService!$A:$I,8,FALSE),0)</f>
        <v>0</v>
      </c>
      <c r="M1286" s="28">
        <f>IFERROR(VLOOKUP(A1286,[2]webService!$A:$I,9,FALSE),0)</f>
        <v>0</v>
      </c>
      <c r="N1286" s="27">
        <f>IFERROR(VLOOKUP(A1286,[3]soaBnafar!$A:$G,2,FALSE),0)</f>
        <v>0</v>
      </c>
      <c r="O1286" s="20">
        <f>IFERROR(VLOOKUP(A1286,[3]soaBnafar!$A:$H,3,FALSE),0)</f>
        <v>0</v>
      </c>
      <c r="P1286" s="20">
        <f>IFERROR(VLOOKUP(A1286,[3]soaBnafar!$A:$G,4,FALSE),0)</f>
        <v>0</v>
      </c>
      <c r="Q1286" s="20">
        <f>IFERROR(VLOOKUP(A1286,[3]soaBnafar!$A:$G,5,FALSE),0)</f>
        <v>0</v>
      </c>
      <c r="R1286" s="20">
        <f>IFERROR(VLOOKUP(A1286,[3]soaBnafar!$A:$G,6,FALSE),0)</f>
        <v>0</v>
      </c>
      <c r="S1286" s="20">
        <f>IFERROR(VLOOKUP(A1286,[3]soaBnafar!$A:$G,7,FALSE),0)</f>
        <v>0</v>
      </c>
      <c r="T1286" s="32">
        <f t="shared" ref="T1286:T1349" si="242">B1286+H1286+N1286</f>
        <v>33939</v>
      </c>
      <c r="U1286" s="21">
        <f t="shared" ref="U1286:U1349" si="243">C1286+I1286+O1286</f>
        <v>5616029</v>
      </c>
      <c r="V1286" s="21">
        <f t="shared" ref="V1286:V1349" si="244">D1286+J1286+P1286</f>
        <v>15721</v>
      </c>
      <c r="W1286" s="21">
        <f t="shared" ref="W1286:W1349" si="245">E1286+K1286+Q1286</f>
        <v>3012607</v>
      </c>
      <c r="X1286" s="21">
        <f t="shared" ref="X1286:X1349" si="246">F1286+L1286+R1286</f>
        <v>0</v>
      </c>
      <c r="Y1286" s="33">
        <f t="shared" ref="Y1286:Y1349" si="247">G1286+M1286+S1286</f>
        <v>0</v>
      </c>
      <c r="Z1286" s="4" t="str">
        <f t="shared" ref="Z1286:Z1349" si="248">IF(T1286=0,"Não","Sim")</f>
        <v>Sim</v>
      </c>
      <c r="AA1286" s="4" t="str">
        <f t="shared" ref="AA1286:AA1349" si="249">IF(U1286=0,"Não","Sim")</f>
        <v>Sim</v>
      </c>
      <c r="AB1286" s="4" t="str">
        <f t="shared" ref="AB1286:AB1349" si="250">IF(V1286=0,"Não","Sim")</f>
        <v>Sim</v>
      </c>
      <c r="AC1286" s="4" t="str">
        <f t="shared" ref="AC1286:AC1349" si="251">IF(W1286=0,"Não","Sim")</f>
        <v>Sim</v>
      </c>
      <c r="AD1286" s="4" t="str">
        <f t="shared" ref="AD1286:AD1349" si="252">IF(X1286=0,"Não","Sim")</f>
        <v>Não</v>
      </c>
      <c r="AE1286" s="30" t="str">
        <f t="shared" ref="AE1286:AE1349" si="253">IF(Y1286=0,"Não","Sim")</f>
        <v>Não</v>
      </c>
    </row>
    <row r="1287" spans="1:31" x14ac:dyDescent="0.25">
      <c r="A1287" s="23">
        <v>280050</v>
      </c>
      <c r="B1287" s="27">
        <f>IFERROR(VLOOKUP(A1287,[1]Monitoramento_Base_somente_disp!$A:$L,5,FALSE),0)</f>
        <v>0</v>
      </c>
      <c r="C1287" s="20">
        <f>IFERROR(VLOOKUP(A1287,[1]Monitoramento_Base_somente_disp!$A:$L,6,FALSE),0)</f>
        <v>10813236</v>
      </c>
      <c r="D1287" s="20">
        <f>IFERROR(VLOOKUP(A1287,[1]Monitoramento_Base_somente_disp!$A:$L,7,FALSE),0)</f>
        <v>0</v>
      </c>
      <c r="E1287" s="20">
        <f>IFERROR(VLOOKUP(A1287,[1]Monitoramento_Base_somente_disp!$A:$L,8,FALSE),0)</f>
        <v>5406618</v>
      </c>
      <c r="F1287" s="20">
        <f>IFERROR(VLOOKUP(A1287,[1]Monitoramento_Base_somente_disp!$A:$L,9,FALSE),0)</f>
        <v>0</v>
      </c>
      <c r="G1287" s="28">
        <f>IFERROR(VLOOKUP(A1287,[1]Monitoramento_Base_somente_disp!$A:$L,10,FALSE),0)</f>
        <v>0</v>
      </c>
      <c r="H1287" s="27">
        <f>IFERROR(VLOOKUP(A1287,[2]webService!$A:$I,4,FALSE),0)</f>
        <v>0</v>
      </c>
      <c r="I1287" s="20">
        <f>IFERROR(VLOOKUP(A1287,[2]webService!$A:$II,5,FALSE),0)</f>
        <v>0</v>
      </c>
      <c r="J1287" s="20">
        <f>IFERROR(VLOOKUP(A1287,[2]webService!$A:$I,6,FALSE),0)</f>
        <v>0</v>
      </c>
      <c r="K1287" s="20">
        <f>IFERROR(VLOOKUP(A1287,[2]webService!$A:$I,7,FALSE),0)</f>
        <v>0</v>
      </c>
      <c r="L1287" s="20">
        <f>IFERROR(VLOOKUP(A1287,[2]webService!$A:$I,8,FALSE),0)</f>
        <v>0</v>
      </c>
      <c r="M1287" s="28">
        <f>IFERROR(VLOOKUP(A1287,[2]webService!$A:$I,9,FALSE),0)</f>
        <v>0</v>
      </c>
      <c r="N1287" s="27">
        <f>IFERROR(VLOOKUP(A1287,[3]soaBnafar!$A:$G,2,FALSE),0)</f>
        <v>0</v>
      </c>
      <c r="O1287" s="20">
        <f>IFERROR(VLOOKUP(A1287,[3]soaBnafar!$A:$H,3,FALSE),0)</f>
        <v>0</v>
      </c>
      <c r="P1287" s="20">
        <f>IFERROR(VLOOKUP(A1287,[3]soaBnafar!$A:$G,4,FALSE),0)</f>
        <v>0</v>
      </c>
      <c r="Q1287" s="20">
        <f>IFERROR(VLOOKUP(A1287,[3]soaBnafar!$A:$G,5,FALSE),0)</f>
        <v>0</v>
      </c>
      <c r="R1287" s="20">
        <f>IFERROR(VLOOKUP(A1287,[3]soaBnafar!$A:$G,6,FALSE),0)</f>
        <v>0</v>
      </c>
      <c r="S1287" s="20">
        <f>IFERROR(VLOOKUP(A1287,[3]soaBnafar!$A:$G,7,FALSE),0)</f>
        <v>0</v>
      </c>
      <c r="T1287" s="32">
        <f t="shared" si="242"/>
        <v>0</v>
      </c>
      <c r="U1287" s="21">
        <f t="shared" si="243"/>
        <v>10813236</v>
      </c>
      <c r="V1287" s="21">
        <f t="shared" si="244"/>
        <v>0</v>
      </c>
      <c r="W1287" s="21">
        <f t="shared" si="245"/>
        <v>5406618</v>
      </c>
      <c r="X1287" s="21">
        <f t="shared" si="246"/>
        <v>0</v>
      </c>
      <c r="Y1287" s="33">
        <f t="shared" si="247"/>
        <v>0</v>
      </c>
      <c r="Z1287" s="4" t="str">
        <f t="shared" si="248"/>
        <v>Não</v>
      </c>
      <c r="AA1287" s="4" t="str">
        <f t="shared" si="249"/>
        <v>Sim</v>
      </c>
      <c r="AB1287" s="4" t="str">
        <f t="shared" si="250"/>
        <v>Não</v>
      </c>
      <c r="AC1287" s="4" t="str">
        <f t="shared" si="251"/>
        <v>Sim</v>
      </c>
      <c r="AD1287" s="4" t="str">
        <f t="shared" si="252"/>
        <v>Não</v>
      </c>
      <c r="AE1287" s="30" t="str">
        <f t="shared" si="253"/>
        <v>Não</v>
      </c>
    </row>
    <row r="1288" spans="1:31" x14ac:dyDescent="0.25">
      <c r="A1288" s="23">
        <v>280067</v>
      </c>
      <c r="B1288" s="27">
        <f>IFERROR(VLOOKUP(A1288,[1]Monitoramento_Base_somente_disp!$A:$L,5,FALSE),0)</f>
        <v>179762</v>
      </c>
      <c r="C1288" s="20">
        <f>IFERROR(VLOOKUP(A1288,[1]Monitoramento_Base_somente_disp!$A:$L,6,FALSE),0)</f>
        <v>45168256</v>
      </c>
      <c r="D1288" s="20">
        <f>IFERROR(VLOOKUP(A1288,[1]Monitoramento_Base_somente_disp!$A:$L,7,FALSE),0)</f>
        <v>101112</v>
      </c>
      <c r="E1288" s="20">
        <f>IFERROR(VLOOKUP(A1288,[1]Monitoramento_Base_somente_disp!$A:$L,8,FALSE),0)</f>
        <v>20898318</v>
      </c>
      <c r="F1288" s="20">
        <f>IFERROR(VLOOKUP(A1288,[1]Monitoramento_Base_somente_disp!$A:$L,9,FALSE),0)</f>
        <v>0</v>
      </c>
      <c r="G1288" s="28">
        <f>IFERROR(VLOOKUP(A1288,[1]Monitoramento_Base_somente_disp!$A:$L,10,FALSE),0)</f>
        <v>0</v>
      </c>
      <c r="H1288" s="27">
        <f>IFERROR(VLOOKUP(A1288,[2]webService!$A:$I,4,FALSE),0)</f>
        <v>0</v>
      </c>
      <c r="I1288" s="20">
        <f>IFERROR(VLOOKUP(A1288,[2]webService!$A:$II,5,FALSE),0)</f>
        <v>0</v>
      </c>
      <c r="J1288" s="20">
        <f>IFERROR(VLOOKUP(A1288,[2]webService!$A:$I,6,FALSE),0)</f>
        <v>0</v>
      </c>
      <c r="K1288" s="20">
        <f>IFERROR(VLOOKUP(A1288,[2]webService!$A:$I,7,FALSE),0)</f>
        <v>0</v>
      </c>
      <c r="L1288" s="20">
        <f>IFERROR(VLOOKUP(A1288,[2]webService!$A:$I,8,FALSE),0)</f>
        <v>0</v>
      </c>
      <c r="M1288" s="28">
        <f>IFERROR(VLOOKUP(A1288,[2]webService!$A:$I,9,FALSE),0)</f>
        <v>0</v>
      </c>
      <c r="N1288" s="27">
        <f>IFERROR(VLOOKUP(A1288,[3]soaBnafar!$A:$G,2,FALSE),0)</f>
        <v>0</v>
      </c>
      <c r="O1288" s="20">
        <f>IFERROR(VLOOKUP(A1288,[3]soaBnafar!$A:$H,3,FALSE),0)</f>
        <v>0</v>
      </c>
      <c r="P1288" s="20">
        <f>IFERROR(VLOOKUP(A1288,[3]soaBnafar!$A:$G,4,FALSE),0)</f>
        <v>0</v>
      </c>
      <c r="Q1288" s="20">
        <f>IFERROR(VLOOKUP(A1288,[3]soaBnafar!$A:$G,5,FALSE),0)</f>
        <v>0</v>
      </c>
      <c r="R1288" s="20">
        <f>IFERROR(VLOOKUP(A1288,[3]soaBnafar!$A:$G,6,FALSE),0)</f>
        <v>0</v>
      </c>
      <c r="S1288" s="20">
        <f>IFERROR(VLOOKUP(A1288,[3]soaBnafar!$A:$G,7,FALSE),0)</f>
        <v>0</v>
      </c>
      <c r="T1288" s="32">
        <f t="shared" si="242"/>
        <v>179762</v>
      </c>
      <c r="U1288" s="21">
        <f t="shared" si="243"/>
        <v>45168256</v>
      </c>
      <c r="V1288" s="21">
        <f t="shared" si="244"/>
        <v>101112</v>
      </c>
      <c r="W1288" s="21">
        <f t="shared" si="245"/>
        <v>20898318</v>
      </c>
      <c r="X1288" s="21">
        <f t="shared" si="246"/>
        <v>0</v>
      </c>
      <c r="Y1288" s="33">
        <f t="shared" si="247"/>
        <v>0</v>
      </c>
      <c r="Z1288" s="4" t="str">
        <f t="shared" si="248"/>
        <v>Sim</v>
      </c>
      <c r="AA1288" s="4" t="str">
        <f t="shared" si="249"/>
        <v>Sim</v>
      </c>
      <c r="AB1288" s="4" t="str">
        <f t="shared" si="250"/>
        <v>Sim</v>
      </c>
      <c r="AC1288" s="4" t="str">
        <f t="shared" si="251"/>
        <v>Sim</v>
      </c>
      <c r="AD1288" s="4" t="str">
        <f t="shared" si="252"/>
        <v>Não</v>
      </c>
      <c r="AE1288" s="30" t="str">
        <f t="shared" si="253"/>
        <v>Não</v>
      </c>
    </row>
    <row r="1289" spans="1:31" x14ac:dyDescent="0.25">
      <c r="A1289" s="23">
        <v>280070</v>
      </c>
      <c r="B1289" s="27">
        <f>IFERROR(VLOOKUP(A1289,[1]Monitoramento_Base_somente_disp!$A:$L,5,FALSE),0)</f>
        <v>3068</v>
      </c>
      <c r="C1289" s="20">
        <f>IFERROR(VLOOKUP(A1289,[1]Monitoramento_Base_somente_disp!$A:$L,6,FALSE),0)</f>
        <v>31052145</v>
      </c>
      <c r="D1289" s="20">
        <f>IFERROR(VLOOKUP(A1289,[1]Monitoramento_Base_somente_disp!$A:$L,7,FALSE),0)</f>
        <v>2022</v>
      </c>
      <c r="E1289" s="20">
        <f>IFERROR(VLOOKUP(A1289,[1]Monitoramento_Base_somente_disp!$A:$L,8,FALSE),0)</f>
        <v>16015292</v>
      </c>
      <c r="F1289" s="20">
        <f>IFERROR(VLOOKUP(A1289,[1]Monitoramento_Base_somente_disp!$A:$L,9,FALSE),0)</f>
        <v>0</v>
      </c>
      <c r="G1289" s="28">
        <f>IFERROR(VLOOKUP(A1289,[1]Monitoramento_Base_somente_disp!$A:$L,10,FALSE),0)</f>
        <v>0</v>
      </c>
      <c r="H1289" s="27">
        <f>IFERROR(VLOOKUP(A1289,[2]webService!$A:$I,4,FALSE),0)</f>
        <v>0</v>
      </c>
      <c r="I1289" s="20">
        <f>IFERROR(VLOOKUP(A1289,[2]webService!$A:$II,5,FALSE),0)</f>
        <v>0</v>
      </c>
      <c r="J1289" s="20">
        <f>IFERROR(VLOOKUP(A1289,[2]webService!$A:$I,6,FALSE),0)</f>
        <v>0</v>
      </c>
      <c r="K1289" s="20">
        <f>IFERROR(VLOOKUP(A1289,[2]webService!$A:$I,7,FALSE),0)</f>
        <v>0</v>
      </c>
      <c r="L1289" s="20">
        <f>IFERROR(VLOOKUP(A1289,[2]webService!$A:$I,8,FALSE),0)</f>
        <v>0</v>
      </c>
      <c r="M1289" s="28">
        <f>IFERROR(VLOOKUP(A1289,[2]webService!$A:$I,9,FALSE),0)</f>
        <v>0</v>
      </c>
      <c r="N1289" s="27">
        <f>IFERROR(VLOOKUP(A1289,[3]soaBnafar!$A:$G,2,FALSE),0)</f>
        <v>0</v>
      </c>
      <c r="O1289" s="20">
        <f>IFERROR(VLOOKUP(A1289,[3]soaBnafar!$A:$H,3,FALSE),0)</f>
        <v>0</v>
      </c>
      <c r="P1289" s="20">
        <f>IFERROR(VLOOKUP(A1289,[3]soaBnafar!$A:$G,4,FALSE),0)</f>
        <v>0</v>
      </c>
      <c r="Q1289" s="20">
        <f>IFERROR(VLOOKUP(A1289,[3]soaBnafar!$A:$G,5,FALSE),0)</f>
        <v>0</v>
      </c>
      <c r="R1289" s="20">
        <f>IFERROR(VLOOKUP(A1289,[3]soaBnafar!$A:$G,6,FALSE),0)</f>
        <v>0</v>
      </c>
      <c r="S1289" s="20">
        <f>IFERROR(VLOOKUP(A1289,[3]soaBnafar!$A:$G,7,FALSE),0)</f>
        <v>0</v>
      </c>
      <c r="T1289" s="32">
        <f t="shared" si="242"/>
        <v>3068</v>
      </c>
      <c r="U1289" s="21">
        <f t="shared" si="243"/>
        <v>31052145</v>
      </c>
      <c r="V1289" s="21">
        <f t="shared" si="244"/>
        <v>2022</v>
      </c>
      <c r="W1289" s="21">
        <f t="shared" si="245"/>
        <v>16015292</v>
      </c>
      <c r="X1289" s="21">
        <f t="shared" si="246"/>
        <v>0</v>
      </c>
      <c r="Y1289" s="33">
        <f t="shared" si="247"/>
        <v>0</v>
      </c>
      <c r="Z1289" s="4" t="str">
        <f t="shared" si="248"/>
        <v>Sim</v>
      </c>
      <c r="AA1289" s="4" t="str">
        <f t="shared" si="249"/>
        <v>Sim</v>
      </c>
      <c r="AB1289" s="4" t="str">
        <f t="shared" si="250"/>
        <v>Sim</v>
      </c>
      <c r="AC1289" s="4" t="str">
        <f t="shared" si="251"/>
        <v>Sim</v>
      </c>
      <c r="AD1289" s="4" t="str">
        <f t="shared" si="252"/>
        <v>Não</v>
      </c>
      <c r="AE1289" s="30" t="str">
        <f t="shared" si="253"/>
        <v>Não</v>
      </c>
    </row>
    <row r="1290" spans="1:31" x14ac:dyDescent="0.25">
      <c r="A1290" s="23">
        <v>280110</v>
      </c>
      <c r="B1290" s="27">
        <f>IFERROR(VLOOKUP(A1290,[1]Monitoramento_Base_somente_disp!$A:$L,5,FALSE),0)</f>
        <v>6905</v>
      </c>
      <c r="C1290" s="20">
        <f>IFERROR(VLOOKUP(A1290,[1]Monitoramento_Base_somente_disp!$A:$L,6,FALSE),0)</f>
        <v>25161208</v>
      </c>
      <c r="D1290" s="20">
        <f>IFERROR(VLOOKUP(A1290,[1]Monitoramento_Base_somente_disp!$A:$L,7,FALSE),0)</f>
        <v>2710</v>
      </c>
      <c r="E1290" s="20">
        <f>IFERROR(VLOOKUP(A1290,[1]Monitoramento_Base_somente_disp!$A:$L,8,FALSE),0)</f>
        <v>12554374</v>
      </c>
      <c r="F1290" s="20">
        <f>IFERROR(VLOOKUP(A1290,[1]Monitoramento_Base_somente_disp!$A:$L,9,FALSE),0)</f>
        <v>0</v>
      </c>
      <c r="G1290" s="28">
        <f>IFERROR(VLOOKUP(A1290,[1]Monitoramento_Base_somente_disp!$A:$L,10,FALSE),0)</f>
        <v>0</v>
      </c>
      <c r="H1290" s="27">
        <f>IFERROR(VLOOKUP(A1290,[2]webService!$A:$I,4,FALSE),0)</f>
        <v>0</v>
      </c>
      <c r="I1290" s="20">
        <f>IFERROR(VLOOKUP(A1290,[2]webService!$A:$II,5,FALSE),0)</f>
        <v>0</v>
      </c>
      <c r="J1290" s="20">
        <f>IFERROR(VLOOKUP(A1290,[2]webService!$A:$I,6,FALSE),0)</f>
        <v>0</v>
      </c>
      <c r="K1290" s="20">
        <f>IFERROR(VLOOKUP(A1290,[2]webService!$A:$I,7,FALSE),0)</f>
        <v>0</v>
      </c>
      <c r="L1290" s="20">
        <f>IFERROR(VLOOKUP(A1290,[2]webService!$A:$I,8,FALSE),0)</f>
        <v>0</v>
      </c>
      <c r="M1290" s="28">
        <f>IFERROR(VLOOKUP(A1290,[2]webService!$A:$I,9,FALSE),0)</f>
        <v>0</v>
      </c>
      <c r="N1290" s="27">
        <f>IFERROR(VLOOKUP(A1290,[3]soaBnafar!$A:$G,2,FALSE),0)</f>
        <v>0</v>
      </c>
      <c r="O1290" s="20">
        <f>IFERROR(VLOOKUP(A1290,[3]soaBnafar!$A:$H,3,FALSE),0)</f>
        <v>0</v>
      </c>
      <c r="P1290" s="20">
        <f>IFERROR(VLOOKUP(A1290,[3]soaBnafar!$A:$G,4,FALSE),0)</f>
        <v>0</v>
      </c>
      <c r="Q1290" s="20">
        <f>IFERROR(VLOOKUP(A1290,[3]soaBnafar!$A:$G,5,FALSE),0)</f>
        <v>0</v>
      </c>
      <c r="R1290" s="20">
        <f>IFERROR(VLOOKUP(A1290,[3]soaBnafar!$A:$G,6,FALSE),0)</f>
        <v>0</v>
      </c>
      <c r="S1290" s="20">
        <f>IFERROR(VLOOKUP(A1290,[3]soaBnafar!$A:$G,7,FALSE),0)</f>
        <v>0</v>
      </c>
      <c r="T1290" s="32">
        <f t="shared" si="242"/>
        <v>6905</v>
      </c>
      <c r="U1290" s="21">
        <f t="shared" si="243"/>
        <v>25161208</v>
      </c>
      <c r="V1290" s="21">
        <f t="shared" si="244"/>
        <v>2710</v>
      </c>
      <c r="W1290" s="21">
        <f t="shared" si="245"/>
        <v>12554374</v>
      </c>
      <c r="X1290" s="21">
        <f t="shared" si="246"/>
        <v>0</v>
      </c>
      <c r="Y1290" s="33">
        <f t="shared" si="247"/>
        <v>0</v>
      </c>
      <c r="Z1290" s="4" t="str">
        <f t="shared" si="248"/>
        <v>Sim</v>
      </c>
      <c r="AA1290" s="4" t="str">
        <f t="shared" si="249"/>
        <v>Sim</v>
      </c>
      <c r="AB1290" s="4" t="str">
        <f t="shared" si="250"/>
        <v>Sim</v>
      </c>
      <c r="AC1290" s="4" t="str">
        <f t="shared" si="251"/>
        <v>Sim</v>
      </c>
      <c r="AD1290" s="4" t="str">
        <f t="shared" si="252"/>
        <v>Não</v>
      </c>
      <c r="AE1290" s="30" t="str">
        <f t="shared" si="253"/>
        <v>Não</v>
      </c>
    </row>
    <row r="1291" spans="1:31" x14ac:dyDescent="0.25">
      <c r="A1291" s="23">
        <v>280120</v>
      </c>
      <c r="B1291" s="27">
        <f>IFERROR(VLOOKUP(A1291,[1]Monitoramento_Base_somente_disp!$A:$L,5,FALSE),0)</f>
        <v>67148</v>
      </c>
      <c r="C1291" s="20">
        <f>IFERROR(VLOOKUP(A1291,[1]Monitoramento_Base_somente_disp!$A:$L,6,FALSE),0)</f>
        <v>47650219</v>
      </c>
      <c r="D1291" s="20">
        <f>IFERROR(VLOOKUP(A1291,[1]Monitoramento_Base_somente_disp!$A:$L,7,FALSE),0)</f>
        <v>36346</v>
      </c>
      <c r="E1291" s="20">
        <f>IFERROR(VLOOKUP(A1291,[1]Monitoramento_Base_somente_disp!$A:$L,8,FALSE),0)</f>
        <v>24044304</v>
      </c>
      <c r="F1291" s="20">
        <f>IFERROR(VLOOKUP(A1291,[1]Monitoramento_Base_somente_disp!$A:$L,9,FALSE),0)</f>
        <v>0</v>
      </c>
      <c r="G1291" s="28">
        <f>IFERROR(VLOOKUP(A1291,[1]Monitoramento_Base_somente_disp!$A:$L,10,FALSE),0)</f>
        <v>0</v>
      </c>
      <c r="H1291" s="27">
        <f>IFERROR(VLOOKUP(A1291,[2]webService!$A:$I,4,FALSE),0)</f>
        <v>0</v>
      </c>
      <c r="I1291" s="20">
        <f>IFERROR(VLOOKUP(A1291,[2]webService!$A:$II,5,FALSE),0)</f>
        <v>0</v>
      </c>
      <c r="J1291" s="20">
        <f>IFERROR(VLOOKUP(A1291,[2]webService!$A:$I,6,FALSE),0)</f>
        <v>0</v>
      </c>
      <c r="K1291" s="20">
        <f>IFERROR(VLOOKUP(A1291,[2]webService!$A:$I,7,FALSE),0)</f>
        <v>0</v>
      </c>
      <c r="L1291" s="20">
        <f>IFERROR(VLOOKUP(A1291,[2]webService!$A:$I,8,FALSE),0)</f>
        <v>0</v>
      </c>
      <c r="M1291" s="28">
        <f>IFERROR(VLOOKUP(A1291,[2]webService!$A:$I,9,FALSE),0)</f>
        <v>0</v>
      </c>
      <c r="N1291" s="27">
        <f>IFERROR(VLOOKUP(A1291,[3]soaBnafar!$A:$G,2,FALSE),0)</f>
        <v>0</v>
      </c>
      <c r="O1291" s="20">
        <f>IFERROR(VLOOKUP(A1291,[3]soaBnafar!$A:$H,3,FALSE),0)</f>
        <v>0</v>
      </c>
      <c r="P1291" s="20">
        <f>IFERROR(VLOOKUP(A1291,[3]soaBnafar!$A:$G,4,FALSE),0)</f>
        <v>0</v>
      </c>
      <c r="Q1291" s="20">
        <f>IFERROR(VLOOKUP(A1291,[3]soaBnafar!$A:$G,5,FALSE),0)</f>
        <v>0</v>
      </c>
      <c r="R1291" s="20">
        <f>IFERROR(VLOOKUP(A1291,[3]soaBnafar!$A:$G,6,FALSE),0)</f>
        <v>0</v>
      </c>
      <c r="S1291" s="20">
        <f>IFERROR(VLOOKUP(A1291,[3]soaBnafar!$A:$G,7,FALSE),0)</f>
        <v>0</v>
      </c>
      <c r="T1291" s="32">
        <f t="shared" si="242"/>
        <v>67148</v>
      </c>
      <c r="U1291" s="21">
        <f t="shared" si="243"/>
        <v>47650219</v>
      </c>
      <c r="V1291" s="21">
        <f t="shared" si="244"/>
        <v>36346</v>
      </c>
      <c r="W1291" s="21">
        <f t="shared" si="245"/>
        <v>24044304</v>
      </c>
      <c r="X1291" s="21">
        <f t="shared" si="246"/>
        <v>0</v>
      </c>
      <c r="Y1291" s="33">
        <f t="shared" si="247"/>
        <v>0</v>
      </c>
      <c r="Z1291" s="4" t="str">
        <f t="shared" si="248"/>
        <v>Sim</v>
      </c>
      <c r="AA1291" s="4" t="str">
        <f t="shared" si="249"/>
        <v>Sim</v>
      </c>
      <c r="AB1291" s="4" t="str">
        <f t="shared" si="250"/>
        <v>Sim</v>
      </c>
      <c r="AC1291" s="4" t="str">
        <f t="shared" si="251"/>
        <v>Sim</v>
      </c>
      <c r="AD1291" s="4" t="str">
        <f t="shared" si="252"/>
        <v>Não</v>
      </c>
      <c r="AE1291" s="30" t="str">
        <f t="shared" si="253"/>
        <v>Não</v>
      </c>
    </row>
    <row r="1292" spans="1:31" x14ac:dyDescent="0.25">
      <c r="A1292" s="23">
        <v>280130</v>
      </c>
      <c r="B1292" s="27">
        <f>IFERROR(VLOOKUP(A1292,[1]Monitoramento_Base_somente_disp!$A:$L,5,FALSE),0)</f>
        <v>132509</v>
      </c>
      <c r="C1292" s="20">
        <f>IFERROR(VLOOKUP(A1292,[1]Monitoramento_Base_somente_disp!$A:$L,6,FALSE),0)</f>
        <v>37647199</v>
      </c>
      <c r="D1292" s="20">
        <f>IFERROR(VLOOKUP(A1292,[1]Monitoramento_Base_somente_disp!$A:$L,7,FALSE),0)</f>
        <v>82873</v>
      </c>
      <c r="E1292" s="20">
        <f>IFERROR(VLOOKUP(A1292,[1]Monitoramento_Base_somente_disp!$A:$L,8,FALSE),0)</f>
        <v>20696639</v>
      </c>
      <c r="F1292" s="20">
        <f>IFERROR(VLOOKUP(A1292,[1]Monitoramento_Base_somente_disp!$A:$L,9,FALSE),0)</f>
        <v>0</v>
      </c>
      <c r="G1292" s="28">
        <f>IFERROR(VLOOKUP(A1292,[1]Monitoramento_Base_somente_disp!$A:$L,10,FALSE),0)</f>
        <v>0</v>
      </c>
      <c r="H1292" s="27">
        <f>IFERROR(VLOOKUP(A1292,[2]webService!$A:$I,4,FALSE),0)</f>
        <v>0</v>
      </c>
      <c r="I1292" s="20">
        <f>IFERROR(VLOOKUP(A1292,[2]webService!$A:$II,5,FALSE),0)</f>
        <v>0</v>
      </c>
      <c r="J1292" s="20">
        <f>IFERROR(VLOOKUP(A1292,[2]webService!$A:$I,6,FALSE),0)</f>
        <v>0</v>
      </c>
      <c r="K1292" s="20">
        <f>IFERROR(VLOOKUP(A1292,[2]webService!$A:$I,7,FALSE),0)</f>
        <v>0</v>
      </c>
      <c r="L1292" s="20">
        <f>IFERROR(VLOOKUP(A1292,[2]webService!$A:$I,8,FALSE),0)</f>
        <v>0</v>
      </c>
      <c r="M1292" s="28">
        <f>IFERROR(VLOOKUP(A1292,[2]webService!$A:$I,9,FALSE),0)</f>
        <v>0</v>
      </c>
      <c r="N1292" s="27">
        <f>IFERROR(VLOOKUP(A1292,[3]soaBnafar!$A:$G,2,FALSE),0)</f>
        <v>0</v>
      </c>
      <c r="O1292" s="20">
        <f>IFERROR(VLOOKUP(A1292,[3]soaBnafar!$A:$H,3,FALSE),0)</f>
        <v>0</v>
      </c>
      <c r="P1292" s="20">
        <f>IFERROR(VLOOKUP(A1292,[3]soaBnafar!$A:$G,4,FALSE),0)</f>
        <v>0</v>
      </c>
      <c r="Q1292" s="20">
        <f>IFERROR(VLOOKUP(A1292,[3]soaBnafar!$A:$G,5,FALSE),0)</f>
        <v>0</v>
      </c>
      <c r="R1292" s="20">
        <f>IFERROR(VLOOKUP(A1292,[3]soaBnafar!$A:$G,6,FALSE),0)</f>
        <v>0</v>
      </c>
      <c r="S1292" s="20">
        <f>IFERROR(VLOOKUP(A1292,[3]soaBnafar!$A:$G,7,FALSE),0)</f>
        <v>0</v>
      </c>
      <c r="T1292" s="32">
        <f t="shared" si="242"/>
        <v>132509</v>
      </c>
      <c r="U1292" s="21">
        <f t="shared" si="243"/>
        <v>37647199</v>
      </c>
      <c r="V1292" s="21">
        <f t="shared" si="244"/>
        <v>82873</v>
      </c>
      <c r="W1292" s="21">
        <f t="shared" si="245"/>
        <v>20696639</v>
      </c>
      <c r="X1292" s="21">
        <f t="shared" si="246"/>
        <v>0</v>
      </c>
      <c r="Y1292" s="33">
        <f t="shared" si="247"/>
        <v>0</v>
      </c>
      <c r="Z1292" s="4" t="str">
        <f t="shared" si="248"/>
        <v>Sim</v>
      </c>
      <c r="AA1292" s="4" t="str">
        <f t="shared" si="249"/>
        <v>Sim</v>
      </c>
      <c r="AB1292" s="4" t="str">
        <f t="shared" si="250"/>
        <v>Sim</v>
      </c>
      <c r="AC1292" s="4" t="str">
        <f t="shared" si="251"/>
        <v>Sim</v>
      </c>
      <c r="AD1292" s="4" t="str">
        <f t="shared" si="252"/>
        <v>Não</v>
      </c>
      <c r="AE1292" s="30" t="str">
        <f t="shared" si="253"/>
        <v>Não</v>
      </c>
    </row>
    <row r="1293" spans="1:31" x14ac:dyDescent="0.25">
      <c r="A1293" s="23">
        <v>280140</v>
      </c>
      <c r="B1293" s="27">
        <f>IFERROR(VLOOKUP(A1293,[1]Monitoramento_Base_somente_disp!$A:$L,5,FALSE),0)</f>
        <v>33653</v>
      </c>
      <c r="C1293" s="20">
        <f>IFERROR(VLOOKUP(A1293,[1]Monitoramento_Base_somente_disp!$A:$L,6,FALSE),0)</f>
        <v>36338747</v>
      </c>
      <c r="D1293" s="20">
        <f>IFERROR(VLOOKUP(A1293,[1]Monitoramento_Base_somente_disp!$A:$L,7,FALSE),0)</f>
        <v>16008</v>
      </c>
      <c r="E1293" s="20">
        <f>IFERROR(VLOOKUP(A1293,[1]Monitoramento_Base_somente_disp!$A:$L,8,FALSE),0)</f>
        <v>17807513</v>
      </c>
      <c r="F1293" s="20">
        <f>IFERROR(VLOOKUP(A1293,[1]Monitoramento_Base_somente_disp!$A:$L,9,FALSE),0)</f>
        <v>0</v>
      </c>
      <c r="G1293" s="28">
        <f>IFERROR(VLOOKUP(A1293,[1]Monitoramento_Base_somente_disp!$A:$L,10,FALSE),0)</f>
        <v>0</v>
      </c>
      <c r="H1293" s="27">
        <f>IFERROR(VLOOKUP(A1293,[2]webService!$A:$I,4,FALSE),0)</f>
        <v>0</v>
      </c>
      <c r="I1293" s="20">
        <f>IFERROR(VLOOKUP(A1293,[2]webService!$A:$II,5,FALSE),0)</f>
        <v>0</v>
      </c>
      <c r="J1293" s="20">
        <f>IFERROR(VLOOKUP(A1293,[2]webService!$A:$I,6,FALSE),0)</f>
        <v>0</v>
      </c>
      <c r="K1293" s="20">
        <f>IFERROR(VLOOKUP(A1293,[2]webService!$A:$I,7,FALSE),0)</f>
        <v>0</v>
      </c>
      <c r="L1293" s="20">
        <f>IFERROR(VLOOKUP(A1293,[2]webService!$A:$I,8,FALSE),0)</f>
        <v>0</v>
      </c>
      <c r="M1293" s="28">
        <f>IFERROR(VLOOKUP(A1293,[2]webService!$A:$I,9,FALSE),0)</f>
        <v>0</v>
      </c>
      <c r="N1293" s="27">
        <f>IFERROR(VLOOKUP(A1293,[3]soaBnafar!$A:$G,2,FALSE),0)</f>
        <v>0</v>
      </c>
      <c r="O1293" s="20">
        <f>IFERROR(VLOOKUP(A1293,[3]soaBnafar!$A:$H,3,FALSE),0)</f>
        <v>0</v>
      </c>
      <c r="P1293" s="20">
        <f>IFERROR(VLOOKUP(A1293,[3]soaBnafar!$A:$G,4,FALSE),0)</f>
        <v>0</v>
      </c>
      <c r="Q1293" s="20">
        <f>IFERROR(VLOOKUP(A1293,[3]soaBnafar!$A:$G,5,FALSE),0)</f>
        <v>0</v>
      </c>
      <c r="R1293" s="20">
        <f>IFERROR(VLOOKUP(A1293,[3]soaBnafar!$A:$G,6,FALSE),0)</f>
        <v>0</v>
      </c>
      <c r="S1293" s="20">
        <f>IFERROR(VLOOKUP(A1293,[3]soaBnafar!$A:$G,7,FALSE),0)</f>
        <v>0</v>
      </c>
      <c r="T1293" s="32">
        <f t="shared" si="242"/>
        <v>33653</v>
      </c>
      <c r="U1293" s="21">
        <f t="shared" si="243"/>
        <v>36338747</v>
      </c>
      <c r="V1293" s="21">
        <f t="shared" si="244"/>
        <v>16008</v>
      </c>
      <c r="W1293" s="21">
        <f t="shared" si="245"/>
        <v>17807513</v>
      </c>
      <c r="X1293" s="21">
        <f t="shared" si="246"/>
        <v>0</v>
      </c>
      <c r="Y1293" s="33">
        <f t="shared" si="247"/>
        <v>0</v>
      </c>
      <c r="Z1293" s="4" t="str">
        <f t="shared" si="248"/>
        <v>Sim</v>
      </c>
      <c r="AA1293" s="4" t="str">
        <f t="shared" si="249"/>
        <v>Sim</v>
      </c>
      <c r="AB1293" s="4" t="str">
        <f t="shared" si="250"/>
        <v>Sim</v>
      </c>
      <c r="AC1293" s="4" t="str">
        <f t="shared" si="251"/>
        <v>Sim</v>
      </c>
      <c r="AD1293" s="4" t="str">
        <f t="shared" si="252"/>
        <v>Não</v>
      </c>
      <c r="AE1293" s="30" t="str">
        <f t="shared" si="253"/>
        <v>Não</v>
      </c>
    </row>
    <row r="1294" spans="1:31" x14ac:dyDescent="0.25">
      <c r="A1294" s="23">
        <v>280160</v>
      </c>
      <c r="B1294" s="27">
        <f>IFERROR(VLOOKUP(A1294,[1]Monitoramento_Base_somente_disp!$A:$L,5,FALSE),0)</f>
        <v>48923</v>
      </c>
      <c r="C1294" s="20">
        <f>IFERROR(VLOOKUP(A1294,[1]Monitoramento_Base_somente_disp!$A:$L,6,FALSE),0)</f>
        <v>13278588</v>
      </c>
      <c r="D1294" s="20">
        <f>IFERROR(VLOOKUP(A1294,[1]Monitoramento_Base_somente_disp!$A:$L,7,FALSE),0)</f>
        <v>20326</v>
      </c>
      <c r="E1294" s="20">
        <f>IFERROR(VLOOKUP(A1294,[1]Monitoramento_Base_somente_disp!$A:$L,8,FALSE),0)</f>
        <v>6178152</v>
      </c>
      <c r="F1294" s="20">
        <f>IFERROR(VLOOKUP(A1294,[1]Monitoramento_Base_somente_disp!$A:$L,9,FALSE),0)</f>
        <v>0</v>
      </c>
      <c r="G1294" s="28">
        <f>IFERROR(VLOOKUP(A1294,[1]Monitoramento_Base_somente_disp!$A:$L,10,FALSE),0)</f>
        <v>0</v>
      </c>
      <c r="H1294" s="27">
        <f>IFERROR(VLOOKUP(A1294,[2]webService!$A:$I,4,FALSE),0)</f>
        <v>0</v>
      </c>
      <c r="I1294" s="20">
        <f>IFERROR(VLOOKUP(A1294,[2]webService!$A:$II,5,FALSE),0)</f>
        <v>0</v>
      </c>
      <c r="J1294" s="20">
        <f>IFERROR(VLOOKUP(A1294,[2]webService!$A:$I,6,FALSE),0)</f>
        <v>0</v>
      </c>
      <c r="K1294" s="20">
        <f>IFERROR(VLOOKUP(A1294,[2]webService!$A:$I,7,FALSE),0)</f>
        <v>0</v>
      </c>
      <c r="L1294" s="20">
        <f>IFERROR(VLOOKUP(A1294,[2]webService!$A:$I,8,FALSE),0)</f>
        <v>0</v>
      </c>
      <c r="M1294" s="28">
        <f>IFERROR(VLOOKUP(A1294,[2]webService!$A:$I,9,FALSE),0)</f>
        <v>0</v>
      </c>
      <c r="N1294" s="27">
        <f>IFERROR(VLOOKUP(A1294,[3]soaBnafar!$A:$G,2,FALSE),0)</f>
        <v>0</v>
      </c>
      <c r="O1294" s="20">
        <f>IFERROR(VLOOKUP(A1294,[3]soaBnafar!$A:$H,3,FALSE),0)</f>
        <v>0</v>
      </c>
      <c r="P1294" s="20">
        <f>IFERROR(VLOOKUP(A1294,[3]soaBnafar!$A:$G,4,FALSE),0)</f>
        <v>0</v>
      </c>
      <c r="Q1294" s="20">
        <f>IFERROR(VLOOKUP(A1294,[3]soaBnafar!$A:$G,5,FALSE),0)</f>
        <v>0</v>
      </c>
      <c r="R1294" s="20">
        <f>IFERROR(VLOOKUP(A1294,[3]soaBnafar!$A:$G,6,FALSE),0)</f>
        <v>0</v>
      </c>
      <c r="S1294" s="20">
        <f>IFERROR(VLOOKUP(A1294,[3]soaBnafar!$A:$G,7,FALSE),0)</f>
        <v>0</v>
      </c>
      <c r="T1294" s="32">
        <f t="shared" si="242"/>
        <v>48923</v>
      </c>
      <c r="U1294" s="21">
        <f t="shared" si="243"/>
        <v>13278588</v>
      </c>
      <c r="V1294" s="21">
        <f t="shared" si="244"/>
        <v>20326</v>
      </c>
      <c r="W1294" s="21">
        <f t="shared" si="245"/>
        <v>6178152</v>
      </c>
      <c r="X1294" s="21">
        <f t="shared" si="246"/>
        <v>0</v>
      </c>
      <c r="Y1294" s="33">
        <f t="shared" si="247"/>
        <v>0</v>
      </c>
      <c r="Z1294" s="4" t="str">
        <f t="shared" si="248"/>
        <v>Sim</v>
      </c>
      <c r="AA1294" s="4" t="str">
        <f t="shared" si="249"/>
        <v>Sim</v>
      </c>
      <c r="AB1294" s="4" t="str">
        <f t="shared" si="250"/>
        <v>Sim</v>
      </c>
      <c r="AC1294" s="4" t="str">
        <f t="shared" si="251"/>
        <v>Sim</v>
      </c>
      <c r="AD1294" s="4" t="str">
        <f t="shared" si="252"/>
        <v>Não</v>
      </c>
      <c r="AE1294" s="30" t="str">
        <f t="shared" si="253"/>
        <v>Não</v>
      </c>
    </row>
    <row r="1295" spans="1:31" x14ac:dyDescent="0.25">
      <c r="A1295" s="23">
        <v>280170</v>
      </c>
      <c r="B1295" s="27">
        <f>IFERROR(VLOOKUP(A1295,[1]Monitoramento_Base_somente_disp!$A:$L,5,FALSE),0)</f>
        <v>132175</v>
      </c>
      <c r="C1295" s="20">
        <f>IFERROR(VLOOKUP(A1295,[1]Monitoramento_Base_somente_disp!$A:$L,6,FALSE),0)</f>
        <v>874061107</v>
      </c>
      <c r="D1295" s="20">
        <f>IFERROR(VLOOKUP(A1295,[1]Monitoramento_Base_somente_disp!$A:$L,7,FALSE),0)</f>
        <v>62740</v>
      </c>
      <c r="E1295" s="20">
        <f>IFERROR(VLOOKUP(A1295,[1]Monitoramento_Base_somente_disp!$A:$L,8,FALSE),0)</f>
        <v>431409868</v>
      </c>
      <c r="F1295" s="20">
        <f>IFERROR(VLOOKUP(A1295,[1]Monitoramento_Base_somente_disp!$A:$L,9,FALSE),0)</f>
        <v>0</v>
      </c>
      <c r="G1295" s="28">
        <f>IFERROR(VLOOKUP(A1295,[1]Monitoramento_Base_somente_disp!$A:$L,10,FALSE),0)</f>
        <v>0</v>
      </c>
      <c r="H1295" s="27">
        <f>IFERROR(VLOOKUP(A1295,[2]webService!$A:$I,4,FALSE),0)</f>
        <v>0</v>
      </c>
      <c r="I1295" s="20">
        <f>IFERROR(VLOOKUP(A1295,[2]webService!$A:$II,5,FALSE),0)</f>
        <v>0</v>
      </c>
      <c r="J1295" s="20">
        <f>IFERROR(VLOOKUP(A1295,[2]webService!$A:$I,6,FALSE),0)</f>
        <v>0</v>
      </c>
      <c r="K1295" s="20">
        <f>IFERROR(VLOOKUP(A1295,[2]webService!$A:$I,7,FALSE),0)</f>
        <v>0</v>
      </c>
      <c r="L1295" s="20">
        <f>IFERROR(VLOOKUP(A1295,[2]webService!$A:$I,8,FALSE),0)</f>
        <v>0</v>
      </c>
      <c r="M1295" s="28">
        <f>IFERROR(VLOOKUP(A1295,[2]webService!$A:$I,9,FALSE),0)</f>
        <v>0</v>
      </c>
      <c r="N1295" s="27">
        <f>IFERROR(VLOOKUP(A1295,[3]soaBnafar!$A:$G,2,FALSE),0)</f>
        <v>0</v>
      </c>
      <c r="O1295" s="20">
        <f>IFERROR(VLOOKUP(A1295,[3]soaBnafar!$A:$H,3,FALSE),0)</f>
        <v>0</v>
      </c>
      <c r="P1295" s="20">
        <f>IFERROR(VLOOKUP(A1295,[3]soaBnafar!$A:$G,4,FALSE),0)</f>
        <v>0</v>
      </c>
      <c r="Q1295" s="20">
        <f>IFERROR(VLOOKUP(A1295,[3]soaBnafar!$A:$G,5,FALSE),0)</f>
        <v>0</v>
      </c>
      <c r="R1295" s="20">
        <f>IFERROR(VLOOKUP(A1295,[3]soaBnafar!$A:$G,6,FALSE),0)</f>
        <v>0</v>
      </c>
      <c r="S1295" s="20">
        <f>IFERROR(VLOOKUP(A1295,[3]soaBnafar!$A:$G,7,FALSE),0)</f>
        <v>0</v>
      </c>
      <c r="T1295" s="32">
        <f t="shared" si="242"/>
        <v>132175</v>
      </c>
      <c r="U1295" s="21">
        <f t="shared" si="243"/>
        <v>874061107</v>
      </c>
      <c r="V1295" s="21">
        <f t="shared" si="244"/>
        <v>62740</v>
      </c>
      <c r="W1295" s="21">
        <f t="shared" si="245"/>
        <v>431409868</v>
      </c>
      <c r="X1295" s="21">
        <f t="shared" si="246"/>
        <v>0</v>
      </c>
      <c r="Y1295" s="33">
        <f t="shared" si="247"/>
        <v>0</v>
      </c>
      <c r="Z1295" s="4" t="str">
        <f t="shared" si="248"/>
        <v>Sim</v>
      </c>
      <c r="AA1295" s="4" t="str">
        <f t="shared" si="249"/>
        <v>Sim</v>
      </c>
      <c r="AB1295" s="4" t="str">
        <f t="shared" si="250"/>
        <v>Sim</v>
      </c>
      <c r="AC1295" s="4" t="str">
        <f t="shared" si="251"/>
        <v>Sim</v>
      </c>
      <c r="AD1295" s="4" t="str">
        <f t="shared" si="252"/>
        <v>Não</v>
      </c>
      <c r="AE1295" s="30" t="str">
        <f t="shared" si="253"/>
        <v>Não</v>
      </c>
    </row>
    <row r="1296" spans="1:31" x14ac:dyDescent="0.25">
      <c r="A1296" s="23">
        <v>280190</v>
      </c>
      <c r="B1296" s="27">
        <f>IFERROR(VLOOKUP(A1296,[1]Monitoramento_Base_somente_disp!$A:$L,5,FALSE),0)</f>
        <v>7692</v>
      </c>
      <c r="C1296" s="20">
        <f>IFERROR(VLOOKUP(A1296,[1]Monitoramento_Base_somente_disp!$A:$L,6,FALSE),0)</f>
        <v>2319100</v>
      </c>
      <c r="D1296" s="20">
        <f>IFERROR(VLOOKUP(A1296,[1]Monitoramento_Base_somente_disp!$A:$L,7,FALSE),0)</f>
        <v>7318</v>
      </c>
      <c r="E1296" s="20">
        <f>IFERROR(VLOOKUP(A1296,[1]Monitoramento_Base_somente_disp!$A:$L,8,FALSE),0)</f>
        <v>1022751</v>
      </c>
      <c r="F1296" s="20">
        <f>IFERROR(VLOOKUP(A1296,[1]Monitoramento_Base_somente_disp!$A:$L,9,FALSE),0)</f>
        <v>0</v>
      </c>
      <c r="G1296" s="28">
        <f>IFERROR(VLOOKUP(A1296,[1]Monitoramento_Base_somente_disp!$A:$L,10,FALSE),0)</f>
        <v>0</v>
      </c>
      <c r="H1296" s="27">
        <f>IFERROR(VLOOKUP(A1296,[2]webService!$A:$I,4,FALSE),0)</f>
        <v>0</v>
      </c>
      <c r="I1296" s="20">
        <f>IFERROR(VLOOKUP(A1296,[2]webService!$A:$II,5,FALSE),0)</f>
        <v>0</v>
      </c>
      <c r="J1296" s="20">
        <f>IFERROR(VLOOKUP(A1296,[2]webService!$A:$I,6,FALSE),0)</f>
        <v>0</v>
      </c>
      <c r="K1296" s="20">
        <f>IFERROR(VLOOKUP(A1296,[2]webService!$A:$I,7,FALSE),0)</f>
        <v>0</v>
      </c>
      <c r="L1296" s="20">
        <f>IFERROR(VLOOKUP(A1296,[2]webService!$A:$I,8,FALSE),0)</f>
        <v>0</v>
      </c>
      <c r="M1296" s="28">
        <f>IFERROR(VLOOKUP(A1296,[2]webService!$A:$I,9,FALSE),0)</f>
        <v>0</v>
      </c>
      <c r="N1296" s="27">
        <f>IFERROR(VLOOKUP(A1296,[3]soaBnafar!$A:$G,2,FALSE),0)</f>
        <v>0</v>
      </c>
      <c r="O1296" s="20">
        <f>IFERROR(VLOOKUP(A1296,[3]soaBnafar!$A:$H,3,FALSE),0)</f>
        <v>0</v>
      </c>
      <c r="P1296" s="20">
        <f>IFERROR(VLOOKUP(A1296,[3]soaBnafar!$A:$G,4,FALSE),0)</f>
        <v>0</v>
      </c>
      <c r="Q1296" s="20">
        <f>IFERROR(VLOOKUP(A1296,[3]soaBnafar!$A:$G,5,FALSE),0)</f>
        <v>0</v>
      </c>
      <c r="R1296" s="20">
        <f>IFERROR(VLOOKUP(A1296,[3]soaBnafar!$A:$G,6,FALSE),0)</f>
        <v>0</v>
      </c>
      <c r="S1296" s="20">
        <f>IFERROR(VLOOKUP(A1296,[3]soaBnafar!$A:$G,7,FALSE),0)</f>
        <v>0</v>
      </c>
      <c r="T1296" s="32">
        <f t="shared" si="242"/>
        <v>7692</v>
      </c>
      <c r="U1296" s="21">
        <f t="shared" si="243"/>
        <v>2319100</v>
      </c>
      <c r="V1296" s="21">
        <f t="shared" si="244"/>
        <v>7318</v>
      </c>
      <c r="W1296" s="21">
        <f t="shared" si="245"/>
        <v>1022751</v>
      </c>
      <c r="X1296" s="21">
        <f t="shared" si="246"/>
        <v>0</v>
      </c>
      <c r="Y1296" s="33">
        <f t="shared" si="247"/>
        <v>0</v>
      </c>
      <c r="Z1296" s="4" t="str">
        <f t="shared" si="248"/>
        <v>Sim</v>
      </c>
      <c r="AA1296" s="4" t="str">
        <f t="shared" si="249"/>
        <v>Sim</v>
      </c>
      <c r="AB1296" s="4" t="str">
        <f t="shared" si="250"/>
        <v>Sim</v>
      </c>
      <c r="AC1296" s="4" t="str">
        <f t="shared" si="251"/>
        <v>Sim</v>
      </c>
      <c r="AD1296" s="4" t="str">
        <f t="shared" si="252"/>
        <v>Não</v>
      </c>
      <c r="AE1296" s="30" t="str">
        <f t="shared" si="253"/>
        <v>Não</v>
      </c>
    </row>
    <row r="1297" spans="1:31" x14ac:dyDescent="0.25">
      <c r="A1297" s="23">
        <v>280210</v>
      </c>
      <c r="B1297" s="27">
        <f>IFERROR(VLOOKUP(A1297,[1]Monitoramento_Base_somente_disp!$A:$L,5,FALSE),0)</f>
        <v>136404</v>
      </c>
      <c r="C1297" s="20">
        <f>IFERROR(VLOOKUP(A1297,[1]Monitoramento_Base_somente_disp!$A:$L,6,FALSE),0)</f>
        <v>116370669</v>
      </c>
      <c r="D1297" s="20">
        <f>IFERROR(VLOOKUP(A1297,[1]Monitoramento_Base_somente_disp!$A:$L,7,FALSE),0)</f>
        <v>79249</v>
      </c>
      <c r="E1297" s="20">
        <f>IFERROR(VLOOKUP(A1297,[1]Monitoramento_Base_somente_disp!$A:$L,8,FALSE),0)</f>
        <v>59886405</v>
      </c>
      <c r="F1297" s="20">
        <f>IFERROR(VLOOKUP(A1297,[1]Monitoramento_Base_somente_disp!$A:$L,9,FALSE),0)</f>
        <v>0</v>
      </c>
      <c r="G1297" s="28">
        <f>IFERROR(VLOOKUP(A1297,[1]Monitoramento_Base_somente_disp!$A:$L,10,FALSE),0)</f>
        <v>0</v>
      </c>
      <c r="H1297" s="27">
        <f>IFERROR(VLOOKUP(A1297,[2]webService!$A:$I,4,FALSE),0)</f>
        <v>0</v>
      </c>
      <c r="I1297" s="20">
        <f>IFERROR(VLOOKUP(A1297,[2]webService!$A:$II,5,FALSE),0)</f>
        <v>0</v>
      </c>
      <c r="J1297" s="20">
        <f>IFERROR(VLOOKUP(A1297,[2]webService!$A:$I,6,FALSE),0)</f>
        <v>0</v>
      </c>
      <c r="K1297" s="20">
        <f>IFERROR(VLOOKUP(A1297,[2]webService!$A:$I,7,FALSE),0)</f>
        <v>0</v>
      </c>
      <c r="L1297" s="20">
        <f>IFERROR(VLOOKUP(A1297,[2]webService!$A:$I,8,FALSE),0)</f>
        <v>0</v>
      </c>
      <c r="M1297" s="28">
        <f>IFERROR(VLOOKUP(A1297,[2]webService!$A:$I,9,FALSE),0)</f>
        <v>0</v>
      </c>
      <c r="N1297" s="27">
        <f>IFERROR(VLOOKUP(A1297,[3]soaBnafar!$A:$G,2,FALSE),0)</f>
        <v>0</v>
      </c>
      <c r="O1297" s="20">
        <f>IFERROR(VLOOKUP(A1297,[3]soaBnafar!$A:$H,3,FALSE),0)</f>
        <v>0</v>
      </c>
      <c r="P1297" s="20">
        <f>IFERROR(VLOOKUP(A1297,[3]soaBnafar!$A:$G,4,FALSE),0)</f>
        <v>0</v>
      </c>
      <c r="Q1297" s="20">
        <f>IFERROR(VLOOKUP(A1297,[3]soaBnafar!$A:$G,5,FALSE),0)</f>
        <v>0</v>
      </c>
      <c r="R1297" s="20">
        <f>IFERROR(VLOOKUP(A1297,[3]soaBnafar!$A:$G,6,FALSE),0)</f>
        <v>0</v>
      </c>
      <c r="S1297" s="20">
        <f>IFERROR(VLOOKUP(A1297,[3]soaBnafar!$A:$G,7,FALSE),0)</f>
        <v>0</v>
      </c>
      <c r="T1297" s="32">
        <f t="shared" si="242"/>
        <v>136404</v>
      </c>
      <c r="U1297" s="21">
        <f t="shared" si="243"/>
        <v>116370669</v>
      </c>
      <c r="V1297" s="21">
        <f t="shared" si="244"/>
        <v>79249</v>
      </c>
      <c r="W1297" s="21">
        <f t="shared" si="245"/>
        <v>59886405</v>
      </c>
      <c r="X1297" s="21">
        <f t="shared" si="246"/>
        <v>0</v>
      </c>
      <c r="Y1297" s="33">
        <f t="shared" si="247"/>
        <v>0</v>
      </c>
      <c r="Z1297" s="4" t="str">
        <f t="shared" si="248"/>
        <v>Sim</v>
      </c>
      <c r="AA1297" s="4" t="str">
        <f t="shared" si="249"/>
        <v>Sim</v>
      </c>
      <c r="AB1297" s="4" t="str">
        <f t="shared" si="250"/>
        <v>Sim</v>
      </c>
      <c r="AC1297" s="4" t="str">
        <f t="shared" si="251"/>
        <v>Sim</v>
      </c>
      <c r="AD1297" s="4" t="str">
        <f t="shared" si="252"/>
        <v>Não</v>
      </c>
      <c r="AE1297" s="30" t="str">
        <f t="shared" si="253"/>
        <v>Não</v>
      </c>
    </row>
    <row r="1298" spans="1:31" x14ac:dyDescent="0.25">
      <c r="A1298" s="23">
        <v>280230</v>
      </c>
      <c r="B1298" s="27">
        <f>IFERROR(VLOOKUP(A1298,[1]Monitoramento_Base_somente_disp!$A:$L,5,FALSE),0)</f>
        <v>19484</v>
      </c>
      <c r="C1298" s="20">
        <f>IFERROR(VLOOKUP(A1298,[1]Monitoramento_Base_somente_disp!$A:$L,6,FALSE),0)</f>
        <v>62001079</v>
      </c>
      <c r="D1298" s="20">
        <f>IFERROR(VLOOKUP(A1298,[1]Monitoramento_Base_somente_disp!$A:$L,7,FALSE),0)</f>
        <v>12280</v>
      </c>
      <c r="E1298" s="20">
        <f>IFERROR(VLOOKUP(A1298,[1]Monitoramento_Base_somente_disp!$A:$L,8,FALSE),0)</f>
        <v>31855300</v>
      </c>
      <c r="F1298" s="20">
        <f>IFERROR(VLOOKUP(A1298,[1]Monitoramento_Base_somente_disp!$A:$L,9,FALSE),0)</f>
        <v>0</v>
      </c>
      <c r="G1298" s="28">
        <f>IFERROR(VLOOKUP(A1298,[1]Monitoramento_Base_somente_disp!$A:$L,10,FALSE),0)</f>
        <v>0</v>
      </c>
      <c r="H1298" s="27">
        <f>IFERROR(VLOOKUP(A1298,[2]webService!$A:$I,4,FALSE),0)</f>
        <v>0</v>
      </c>
      <c r="I1298" s="20">
        <f>IFERROR(VLOOKUP(A1298,[2]webService!$A:$II,5,FALSE),0)</f>
        <v>0</v>
      </c>
      <c r="J1298" s="20">
        <f>IFERROR(VLOOKUP(A1298,[2]webService!$A:$I,6,FALSE),0)</f>
        <v>0</v>
      </c>
      <c r="K1298" s="20">
        <f>IFERROR(VLOOKUP(A1298,[2]webService!$A:$I,7,FALSE),0)</f>
        <v>0</v>
      </c>
      <c r="L1298" s="20">
        <f>IFERROR(VLOOKUP(A1298,[2]webService!$A:$I,8,FALSE),0)</f>
        <v>0</v>
      </c>
      <c r="M1298" s="28">
        <f>IFERROR(VLOOKUP(A1298,[2]webService!$A:$I,9,FALSE),0)</f>
        <v>0</v>
      </c>
      <c r="N1298" s="27">
        <f>IFERROR(VLOOKUP(A1298,[3]soaBnafar!$A:$G,2,FALSE),0)</f>
        <v>0</v>
      </c>
      <c r="O1298" s="20">
        <f>IFERROR(VLOOKUP(A1298,[3]soaBnafar!$A:$H,3,FALSE),0)</f>
        <v>0</v>
      </c>
      <c r="P1298" s="20">
        <f>IFERROR(VLOOKUP(A1298,[3]soaBnafar!$A:$G,4,FALSE),0)</f>
        <v>0</v>
      </c>
      <c r="Q1298" s="20">
        <f>IFERROR(VLOOKUP(A1298,[3]soaBnafar!$A:$G,5,FALSE),0)</f>
        <v>0</v>
      </c>
      <c r="R1298" s="20">
        <f>IFERROR(VLOOKUP(A1298,[3]soaBnafar!$A:$G,6,FALSE),0)</f>
        <v>0</v>
      </c>
      <c r="S1298" s="20">
        <f>IFERROR(VLOOKUP(A1298,[3]soaBnafar!$A:$G,7,FALSE),0)</f>
        <v>0</v>
      </c>
      <c r="T1298" s="32">
        <f t="shared" si="242"/>
        <v>19484</v>
      </c>
      <c r="U1298" s="21">
        <f t="shared" si="243"/>
        <v>62001079</v>
      </c>
      <c r="V1298" s="21">
        <f t="shared" si="244"/>
        <v>12280</v>
      </c>
      <c r="W1298" s="21">
        <f t="shared" si="245"/>
        <v>31855300</v>
      </c>
      <c r="X1298" s="21">
        <f t="shared" si="246"/>
        <v>0</v>
      </c>
      <c r="Y1298" s="33">
        <f t="shared" si="247"/>
        <v>0</v>
      </c>
      <c r="Z1298" s="4" t="str">
        <f t="shared" si="248"/>
        <v>Sim</v>
      </c>
      <c r="AA1298" s="4" t="str">
        <f t="shared" si="249"/>
        <v>Sim</v>
      </c>
      <c r="AB1298" s="4" t="str">
        <f t="shared" si="250"/>
        <v>Sim</v>
      </c>
      <c r="AC1298" s="4" t="str">
        <f t="shared" si="251"/>
        <v>Sim</v>
      </c>
      <c r="AD1298" s="4" t="str">
        <f t="shared" si="252"/>
        <v>Não</v>
      </c>
      <c r="AE1298" s="30" t="str">
        <f t="shared" si="253"/>
        <v>Não</v>
      </c>
    </row>
    <row r="1299" spans="1:31" x14ac:dyDescent="0.25">
      <c r="A1299" s="23">
        <v>280240</v>
      </c>
      <c r="B1299" s="27">
        <f>IFERROR(VLOOKUP(A1299,[1]Monitoramento_Base_somente_disp!$A:$L,5,FALSE),0)</f>
        <v>44725</v>
      </c>
      <c r="C1299" s="20">
        <f>IFERROR(VLOOKUP(A1299,[1]Monitoramento_Base_somente_disp!$A:$L,6,FALSE),0)</f>
        <v>44966120</v>
      </c>
      <c r="D1299" s="20">
        <f>IFERROR(VLOOKUP(A1299,[1]Monitoramento_Base_somente_disp!$A:$L,7,FALSE),0)</f>
        <v>15320</v>
      </c>
      <c r="E1299" s="20">
        <f>IFERROR(VLOOKUP(A1299,[1]Monitoramento_Base_somente_disp!$A:$L,8,FALSE),0)</f>
        <v>21797964</v>
      </c>
      <c r="F1299" s="20">
        <f>IFERROR(VLOOKUP(A1299,[1]Monitoramento_Base_somente_disp!$A:$L,9,FALSE),0)</f>
        <v>0</v>
      </c>
      <c r="G1299" s="28">
        <f>IFERROR(VLOOKUP(A1299,[1]Monitoramento_Base_somente_disp!$A:$L,10,FALSE),0)</f>
        <v>0</v>
      </c>
      <c r="H1299" s="27">
        <f>IFERROR(VLOOKUP(A1299,[2]webService!$A:$I,4,FALSE),0)</f>
        <v>0</v>
      </c>
      <c r="I1299" s="20">
        <f>IFERROR(VLOOKUP(A1299,[2]webService!$A:$II,5,FALSE),0)</f>
        <v>0</v>
      </c>
      <c r="J1299" s="20">
        <f>IFERROR(VLOOKUP(A1299,[2]webService!$A:$I,6,FALSE),0)</f>
        <v>0</v>
      </c>
      <c r="K1299" s="20">
        <f>IFERROR(VLOOKUP(A1299,[2]webService!$A:$I,7,FALSE),0)</f>
        <v>0</v>
      </c>
      <c r="L1299" s="20">
        <f>IFERROR(VLOOKUP(A1299,[2]webService!$A:$I,8,FALSE),0)</f>
        <v>0</v>
      </c>
      <c r="M1299" s="28">
        <f>IFERROR(VLOOKUP(A1299,[2]webService!$A:$I,9,FALSE),0)</f>
        <v>0</v>
      </c>
      <c r="N1299" s="27">
        <f>IFERROR(VLOOKUP(A1299,[3]soaBnafar!$A:$G,2,FALSE),0)</f>
        <v>0</v>
      </c>
      <c r="O1299" s="20">
        <f>IFERROR(VLOOKUP(A1299,[3]soaBnafar!$A:$H,3,FALSE),0)</f>
        <v>0</v>
      </c>
      <c r="P1299" s="20">
        <f>IFERROR(VLOOKUP(A1299,[3]soaBnafar!$A:$G,4,FALSE),0)</f>
        <v>0</v>
      </c>
      <c r="Q1299" s="20">
        <f>IFERROR(VLOOKUP(A1299,[3]soaBnafar!$A:$G,5,FALSE),0)</f>
        <v>0</v>
      </c>
      <c r="R1299" s="20">
        <f>IFERROR(VLOOKUP(A1299,[3]soaBnafar!$A:$G,6,FALSE),0)</f>
        <v>0</v>
      </c>
      <c r="S1299" s="20">
        <f>IFERROR(VLOOKUP(A1299,[3]soaBnafar!$A:$G,7,FALSE),0)</f>
        <v>0</v>
      </c>
      <c r="T1299" s="32">
        <f t="shared" si="242"/>
        <v>44725</v>
      </c>
      <c r="U1299" s="21">
        <f t="shared" si="243"/>
        <v>44966120</v>
      </c>
      <c r="V1299" s="21">
        <f t="shared" si="244"/>
        <v>15320</v>
      </c>
      <c r="W1299" s="21">
        <f t="shared" si="245"/>
        <v>21797964</v>
      </c>
      <c r="X1299" s="21">
        <f t="shared" si="246"/>
        <v>0</v>
      </c>
      <c r="Y1299" s="33">
        <f t="shared" si="247"/>
        <v>0</v>
      </c>
      <c r="Z1299" s="4" t="str">
        <f t="shared" si="248"/>
        <v>Sim</v>
      </c>
      <c r="AA1299" s="4" t="str">
        <f t="shared" si="249"/>
        <v>Sim</v>
      </c>
      <c r="AB1299" s="4" t="str">
        <f t="shared" si="250"/>
        <v>Sim</v>
      </c>
      <c r="AC1299" s="4" t="str">
        <f t="shared" si="251"/>
        <v>Sim</v>
      </c>
      <c r="AD1299" s="4" t="str">
        <f t="shared" si="252"/>
        <v>Não</v>
      </c>
      <c r="AE1299" s="30" t="str">
        <f t="shared" si="253"/>
        <v>Não</v>
      </c>
    </row>
    <row r="1300" spans="1:31" x14ac:dyDescent="0.25">
      <c r="A1300" s="23">
        <v>280270</v>
      </c>
      <c r="B1300" s="27">
        <f>IFERROR(VLOOKUP(A1300,[1]Monitoramento_Base_somente_disp!$A:$L,5,FALSE),0)</f>
        <v>0</v>
      </c>
      <c r="C1300" s="20">
        <f>IFERROR(VLOOKUP(A1300,[1]Monitoramento_Base_somente_disp!$A:$L,6,FALSE),0)</f>
        <v>4637136</v>
      </c>
      <c r="D1300" s="20">
        <f>IFERROR(VLOOKUP(A1300,[1]Monitoramento_Base_somente_disp!$A:$L,7,FALSE),0)</f>
        <v>0</v>
      </c>
      <c r="E1300" s="20">
        <f>IFERROR(VLOOKUP(A1300,[1]Monitoramento_Base_somente_disp!$A:$L,8,FALSE),0)</f>
        <v>2318568</v>
      </c>
      <c r="F1300" s="20">
        <f>IFERROR(VLOOKUP(A1300,[1]Monitoramento_Base_somente_disp!$A:$L,9,FALSE),0)</f>
        <v>0</v>
      </c>
      <c r="G1300" s="28">
        <f>IFERROR(VLOOKUP(A1300,[1]Monitoramento_Base_somente_disp!$A:$L,10,FALSE),0)</f>
        <v>0</v>
      </c>
      <c r="H1300" s="27">
        <f>IFERROR(VLOOKUP(A1300,[2]webService!$A:$I,4,FALSE),0)</f>
        <v>0</v>
      </c>
      <c r="I1300" s="20">
        <f>IFERROR(VLOOKUP(A1300,[2]webService!$A:$II,5,FALSE),0)</f>
        <v>0</v>
      </c>
      <c r="J1300" s="20">
        <f>IFERROR(VLOOKUP(A1300,[2]webService!$A:$I,6,FALSE),0)</f>
        <v>0</v>
      </c>
      <c r="K1300" s="20">
        <f>IFERROR(VLOOKUP(A1300,[2]webService!$A:$I,7,FALSE),0)</f>
        <v>0</v>
      </c>
      <c r="L1300" s="20">
        <f>IFERROR(VLOOKUP(A1300,[2]webService!$A:$I,8,FALSE),0)</f>
        <v>0</v>
      </c>
      <c r="M1300" s="28">
        <f>IFERROR(VLOOKUP(A1300,[2]webService!$A:$I,9,FALSE),0)</f>
        <v>0</v>
      </c>
      <c r="N1300" s="27">
        <f>IFERROR(VLOOKUP(A1300,[3]soaBnafar!$A:$G,2,FALSE),0)</f>
        <v>0</v>
      </c>
      <c r="O1300" s="20">
        <f>IFERROR(VLOOKUP(A1300,[3]soaBnafar!$A:$H,3,FALSE),0)</f>
        <v>0</v>
      </c>
      <c r="P1300" s="20">
        <f>IFERROR(VLOOKUP(A1300,[3]soaBnafar!$A:$G,4,FALSE),0)</f>
        <v>0</v>
      </c>
      <c r="Q1300" s="20">
        <f>IFERROR(VLOOKUP(A1300,[3]soaBnafar!$A:$G,5,FALSE),0)</f>
        <v>0</v>
      </c>
      <c r="R1300" s="20">
        <f>IFERROR(VLOOKUP(A1300,[3]soaBnafar!$A:$G,6,FALSE),0)</f>
        <v>0</v>
      </c>
      <c r="S1300" s="20">
        <f>IFERROR(VLOOKUP(A1300,[3]soaBnafar!$A:$G,7,FALSE),0)</f>
        <v>0</v>
      </c>
      <c r="T1300" s="32">
        <f t="shared" si="242"/>
        <v>0</v>
      </c>
      <c r="U1300" s="21">
        <f t="shared" si="243"/>
        <v>4637136</v>
      </c>
      <c r="V1300" s="21">
        <f t="shared" si="244"/>
        <v>0</v>
      </c>
      <c r="W1300" s="21">
        <f t="shared" si="245"/>
        <v>2318568</v>
      </c>
      <c r="X1300" s="21">
        <f t="shared" si="246"/>
        <v>0</v>
      </c>
      <c r="Y1300" s="33">
        <f t="shared" si="247"/>
        <v>0</v>
      </c>
      <c r="Z1300" s="4" t="str">
        <f t="shared" si="248"/>
        <v>Não</v>
      </c>
      <c r="AA1300" s="4" t="str">
        <f t="shared" si="249"/>
        <v>Sim</v>
      </c>
      <c r="AB1300" s="4" t="str">
        <f t="shared" si="250"/>
        <v>Não</v>
      </c>
      <c r="AC1300" s="4" t="str">
        <f t="shared" si="251"/>
        <v>Sim</v>
      </c>
      <c r="AD1300" s="4" t="str">
        <f t="shared" si="252"/>
        <v>Não</v>
      </c>
      <c r="AE1300" s="30" t="str">
        <f t="shared" si="253"/>
        <v>Não</v>
      </c>
    </row>
    <row r="1301" spans="1:31" x14ac:dyDescent="0.25">
      <c r="A1301" s="23">
        <v>280280</v>
      </c>
      <c r="B1301" s="27">
        <f>IFERROR(VLOOKUP(A1301,[1]Monitoramento_Base_somente_disp!$A:$L,5,FALSE),0)</f>
        <v>22621</v>
      </c>
      <c r="C1301" s="20">
        <f>IFERROR(VLOOKUP(A1301,[1]Monitoramento_Base_somente_disp!$A:$L,6,FALSE),0)</f>
        <v>6968842</v>
      </c>
      <c r="D1301" s="20">
        <f>IFERROR(VLOOKUP(A1301,[1]Monitoramento_Base_somente_disp!$A:$L,7,FALSE),0)</f>
        <v>9790</v>
      </c>
      <c r="E1301" s="20">
        <f>IFERROR(VLOOKUP(A1301,[1]Monitoramento_Base_somente_disp!$A:$L,8,FALSE),0)</f>
        <v>3790519</v>
      </c>
      <c r="F1301" s="20">
        <f>IFERROR(VLOOKUP(A1301,[1]Monitoramento_Base_somente_disp!$A:$L,9,FALSE),0)</f>
        <v>0</v>
      </c>
      <c r="G1301" s="28">
        <f>IFERROR(VLOOKUP(A1301,[1]Monitoramento_Base_somente_disp!$A:$L,10,FALSE),0)</f>
        <v>0</v>
      </c>
      <c r="H1301" s="27">
        <f>IFERROR(VLOOKUP(A1301,[2]webService!$A:$I,4,FALSE),0)</f>
        <v>0</v>
      </c>
      <c r="I1301" s="20">
        <f>IFERROR(VLOOKUP(A1301,[2]webService!$A:$II,5,FALSE),0)</f>
        <v>0</v>
      </c>
      <c r="J1301" s="20">
        <f>IFERROR(VLOOKUP(A1301,[2]webService!$A:$I,6,FALSE),0)</f>
        <v>0</v>
      </c>
      <c r="K1301" s="20">
        <f>IFERROR(VLOOKUP(A1301,[2]webService!$A:$I,7,FALSE),0)</f>
        <v>0</v>
      </c>
      <c r="L1301" s="20">
        <f>IFERROR(VLOOKUP(A1301,[2]webService!$A:$I,8,FALSE),0)</f>
        <v>0</v>
      </c>
      <c r="M1301" s="28">
        <f>IFERROR(VLOOKUP(A1301,[2]webService!$A:$I,9,FALSE),0)</f>
        <v>0</v>
      </c>
      <c r="N1301" s="27">
        <f>IFERROR(VLOOKUP(A1301,[3]soaBnafar!$A:$G,2,FALSE),0)</f>
        <v>0</v>
      </c>
      <c r="O1301" s="20">
        <f>IFERROR(VLOOKUP(A1301,[3]soaBnafar!$A:$H,3,FALSE),0)</f>
        <v>0</v>
      </c>
      <c r="P1301" s="20">
        <f>IFERROR(VLOOKUP(A1301,[3]soaBnafar!$A:$G,4,FALSE),0)</f>
        <v>0</v>
      </c>
      <c r="Q1301" s="20">
        <f>IFERROR(VLOOKUP(A1301,[3]soaBnafar!$A:$G,5,FALSE),0)</f>
        <v>0</v>
      </c>
      <c r="R1301" s="20">
        <f>IFERROR(VLOOKUP(A1301,[3]soaBnafar!$A:$G,6,FALSE),0)</f>
        <v>0</v>
      </c>
      <c r="S1301" s="20">
        <f>IFERROR(VLOOKUP(A1301,[3]soaBnafar!$A:$G,7,FALSE),0)</f>
        <v>0</v>
      </c>
      <c r="T1301" s="32">
        <f t="shared" si="242"/>
        <v>22621</v>
      </c>
      <c r="U1301" s="21">
        <f t="shared" si="243"/>
        <v>6968842</v>
      </c>
      <c r="V1301" s="21">
        <f t="shared" si="244"/>
        <v>9790</v>
      </c>
      <c r="W1301" s="21">
        <f t="shared" si="245"/>
        <v>3790519</v>
      </c>
      <c r="X1301" s="21">
        <f t="shared" si="246"/>
        <v>0</v>
      </c>
      <c r="Y1301" s="33">
        <f t="shared" si="247"/>
        <v>0</v>
      </c>
      <c r="Z1301" s="4" t="str">
        <f t="shared" si="248"/>
        <v>Sim</v>
      </c>
      <c r="AA1301" s="4" t="str">
        <f t="shared" si="249"/>
        <v>Sim</v>
      </c>
      <c r="AB1301" s="4" t="str">
        <f t="shared" si="250"/>
        <v>Sim</v>
      </c>
      <c r="AC1301" s="4" t="str">
        <f t="shared" si="251"/>
        <v>Sim</v>
      </c>
      <c r="AD1301" s="4" t="str">
        <f t="shared" si="252"/>
        <v>Não</v>
      </c>
      <c r="AE1301" s="30" t="str">
        <f t="shared" si="253"/>
        <v>Não</v>
      </c>
    </row>
    <row r="1302" spans="1:31" x14ac:dyDescent="0.25">
      <c r="A1302" s="23">
        <v>280290</v>
      </c>
      <c r="B1302" s="27">
        <f>IFERROR(VLOOKUP(A1302,[1]Monitoramento_Base_somente_disp!$A:$L,5,FALSE),0)</f>
        <v>284367</v>
      </c>
      <c r="C1302" s="20">
        <f>IFERROR(VLOOKUP(A1302,[1]Monitoramento_Base_somente_disp!$A:$L,6,FALSE),0)</f>
        <v>245597093</v>
      </c>
      <c r="D1302" s="20">
        <f>IFERROR(VLOOKUP(A1302,[1]Monitoramento_Base_somente_disp!$A:$L,7,FALSE),0)</f>
        <v>119393</v>
      </c>
      <c r="E1302" s="20">
        <f>IFERROR(VLOOKUP(A1302,[1]Monitoramento_Base_somente_disp!$A:$L,8,FALSE),0)</f>
        <v>119150202</v>
      </c>
      <c r="F1302" s="20">
        <f>IFERROR(VLOOKUP(A1302,[1]Monitoramento_Base_somente_disp!$A:$L,9,FALSE),0)</f>
        <v>0</v>
      </c>
      <c r="G1302" s="28">
        <f>IFERROR(VLOOKUP(A1302,[1]Monitoramento_Base_somente_disp!$A:$L,10,FALSE),0)</f>
        <v>0</v>
      </c>
      <c r="H1302" s="27">
        <f>IFERROR(VLOOKUP(A1302,[2]webService!$A:$I,4,FALSE),0)</f>
        <v>0</v>
      </c>
      <c r="I1302" s="20">
        <f>IFERROR(VLOOKUP(A1302,[2]webService!$A:$II,5,FALSE),0)</f>
        <v>0</v>
      </c>
      <c r="J1302" s="20">
        <f>IFERROR(VLOOKUP(A1302,[2]webService!$A:$I,6,FALSE),0)</f>
        <v>0</v>
      </c>
      <c r="K1302" s="20">
        <f>IFERROR(VLOOKUP(A1302,[2]webService!$A:$I,7,FALSE),0)</f>
        <v>0</v>
      </c>
      <c r="L1302" s="20">
        <f>IFERROR(VLOOKUP(A1302,[2]webService!$A:$I,8,FALSE),0)</f>
        <v>0</v>
      </c>
      <c r="M1302" s="28">
        <f>IFERROR(VLOOKUP(A1302,[2]webService!$A:$I,9,FALSE),0)</f>
        <v>0</v>
      </c>
      <c r="N1302" s="27">
        <f>IFERROR(VLOOKUP(A1302,[3]soaBnafar!$A:$G,2,FALSE),0)</f>
        <v>0</v>
      </c>
      <c r="O1302" s="20">
        <f>IFERROR(VLOOKUP(A1302,[3]soaBnafar!$A:$H,3,FALSE),0)</f>
        <v>0</v>
      </c>
      <c r="P1302" s="20">
        <f>IFERROR(VLOOKUP(A1302,[3]soaBnafar!$A:$G,4,FALSE),0)</f>
        <v>0</v>
      </c>
      <c r="Q1302" s="20">
        <f>IFERROR(VLOOKUP(A1302,[3]soaBnafar!$A:$G,5,FALSE),0)</f>
        <v>0</v>
      </c>
      <c r="R1302" s="20">
        <f>IFERROR(VLOOKUP(A1302,[3]soaBnafar!$A:$G,6,FALSE),0)</f>
        <v>0</v>
      </c>
      <c r="S1302" s="20">
        <f>IFERROR(VLOOKUP(A1302,[3]soaBnafar!$A:$G,7,FALSE),0)</f>
        <v>0</v>
      </c>
      <c r="T1302" s="32">
        <f t="shared" si="242"/>
        <v>284367</v>
      </c>
      <c r="U1302" s="21">
        <f t="shared" si="243"/>
        <v>245597093</v>
      </c>
      <c r="V1302" s="21">
        <f t="shared" si="244"/>
        <v>119393</v>
      </c>
      <c r="W1302" s="21">
        <f t="shared" si="245"/>
        <v>119150202</v>
      </c>
      <c r="X1302" s="21">
        <f t="shared" si="246"/>
        <v>0</v>
      </c>
      <c r="Y1302" s="33">
        <f t="shared" si="247"/>
        <v>0</v>
      </c>
      <c r="Z1302" s="4" t="str">
        <f t="shared" si="248"/>
        <v>Sim</v>
      </c>
      <c r="AA1302" s="4" t="str">
        <f t="shared" si="249"/>
        <v>Sim</v>
      </c>
      <c r="AB1302" s="4" t="str">
        <f t="shared" si="250"/>
        <v>Sim</v>
      </c>
      <c r="AC1302" s="4" t="str">
        <f t="shared" si="251"/>
        <v>Sim</v>
      </c>
      <c r="AD1302" s="4" t="str">
        <f t="shared" si="252"/>
        <v>Não</v>
      </c>
      <c r="AE1302" s="30" t="str">
        <f t="shared" si="253"/>
        <v>Não</v>
      </c>
    </row>
    <row r="1303" spans="1:31" x14ac:dyDescent="0.25">
      <c r="A1303" s="23">
        <v>280300</v>
      </c>
      <c r="B1303" s="27">
        <f>IFERROR(VLOOKUP(A1303,[1]Monitoramento_Base_somente_disp!$A:$L,5,FALSE),0)</f>
        <v>112314</v>
      </c>
      <c r="C1303" s="20">
        <f>IFERROR(VLOOKUP(A1303,[1]Monitoramento_Base_somente_disp!$A:$L,6,FALSE),0)</f>
        <v>15344926</v>
      </c>
      <c r="D1303" s="20">
        <f>IFERROR(VLOOKUP(A1303,[1]Monitoramento_Base_somente_disp!$A:$L,7,FALSE),0)</f>
        <v>82898</v>
      </c>
      <c r="E1303" s="20">
        <f>IFERROR(VLOOKUP(A1303,[1]Monitoramento_Base_somente_disp!$A:$L,8,FALSE),0)</f>
        <v>12464487</v>
      </c>
      <c r="F1303" s="20">
        <f>IFERROR(VLOOKUP(A1303,[1]Monitoramento_Base_somente_disp!$A:$L,9,FALSE),0)</f>
        <v>0</v>
      </c>
      <c r="G1303" s="28">
        <f>IFERROR(VLOOKUP(A1303,[1]Monitoramento_Base_somente_disp!$A:$L,10,FALSE),0)</f>
        <v>0</v>
      </c>
      <c r="H1303" s="27">
        <f>IFERROR(VLOOKUP(A1303,[2]webService!$A:$I,4,FALSE),0)</f>
        <v>0</v>
      </c>
      <c r="I1303" s="20">
        <f>IFERROR(VLOOKUP(A1303,[2]webService!$A:$II,5,FALSE),0)</f>
        <v>0</v>
      </c>
      <c r="J1303" s="20">
        <f>IFERROR(VLOOKUP(A1303,[2]webService!$A:$I,6,FALSE),0)</f>
        <v>0</v>
      </c>
      <c r="K1303" s="20">
        <f>IFERROR(VLOOKUP(A1303,[2]webService!$A:$I,7,FALSE),0)</f>
        <v>0</v>
      </c>
      <c r="L1303" s="20">
        <f>IFERROR(VLOOKUP(A1303,[2]webService!$A:$I,8,FALSE),0)</f>
        <v>0</v>
      </c>
      <c r="M1303" s="28">
        <f>IFERROR(VLOOKUP(A1303,[2]webService!$A:$I,9,FALSE),0)</f>
        <v>0</v>
      </c>
      <c r="N1303" s="27">
        <f>IFERROR(VLOOKUP(A1303,[3]soaBnafar!$A:$G,2,FALSE),0)</f>
        <v>0</v>
      </c>
      <c r="O1303" s="20">
        <f>IFERROR(VLOOKUP(A1303,[3]soaBnafar!$A:$H,3,FALSE),0)</f>
        <v>0</v>
      </c>
      <c r="P1303" s="20">
        <f>IFERROR(VLOOKUP(A1303,[3]soaBnafar!$A:$G,4,FALSE),0)</f>
        <v>0</v>
      </c>
      <c r="Q1303" s="20">
        <f>IFERROR(VLOOKUP(A1303,[3]soaBnafar!$A:$G,5,FALSE),0)</f>
        <v>0</v>
      </c>
      <c r="R1303" s="20">
        <f>IFERROR(VLOOKUP(A1303,[3]soaBnafar!$A:$G,6,FALSE),0)</f>
        <v>0</v>
      </c>
      <c r="S1303" s="20">
        <f>IFERROR(VLOOKUP(A1303,[3]soaBnafar!$A:$G,7,FALSE),0)</f>
        <v>0</v>
      </c>
      <c r="T1303" s="32">
        <f t="shared" si="242"/>
        <v>112314</v>
      </c>
      <c r="U1303" s="21">
        <f t="shared" si="243"/>
        <v>15344926</v>
      </c>
      <c r="V1303" s="21">
        <f t="shared" si="244"/>
        <v>82898</v>
      </c>
      <c r="W1303" s="21">
        <f t="shared" si="245"/>
        <v>12464487</v>
      </c>
      <c r="X1303" s="21">
        <f t="shared" si="246"/>
        <v>0</v>
      </c>
      <c r="Y1303" s="33">
        <f t="shared" si="247"/>
        <v>0</v>
      </c>
      <c r="Z1303" s="4" t="str">
        <f t="shared" si="248"/>
        <v>Sim</v>
      </c>
      <c r="AA1303" s="4" t="str">
        <f t="shared" si="249"/>
        <v>Sim</v>
      </c>
      <c r="AB1303" s="4" t="str">
        <f t="shared" si="250"/>
        <v>Sim</v>
      </c>
      <c r="AC1303" s="4" t="str">
        <f t="shared" si="251"/>
        <v>Sim</v>
      </c>
      <c r="AD1303" s="4" t="str">
        <f t="shared" si="252"/>
        <v>Não</v>
      </c>
      <c r="AE1303" s="30" t="str">
        <f t="shared" si="253"/>
        <v>Não</v>
      </c>
    </row>
    <row r="1304" spans="1:31" x14ac:dyDescent="0.25">
      <c r="A1304" s="23">
        <v>280320</v>
      </c>
      <c r="B1304" s="27">
        <f>IFERROR(VLOOKUP(A1304,[1]Monitoramento_Base_somente_disp!$A:$L,5,FALSE),0)</f>
        <v>39168</v>
      </c>
      <c r="C1304" s="20">
        <f>IFERROR(VLOOKUP(A1304,[1]Monitoramento_Base_somente_disp!$A:$L,6,FALSE),0)</f>
        <v>23470579</v>
      </c>
      <c r="D1304" s="20">
        <f>IFERROR(VLOOKUP(A1304,[1]Monitoramento_Base_somente_disp!$A:$L,7,FALSE),0)</f>
        <v>28206</v>
      </c>
      <c r="E1304" s="20">
        <f>IFERROR(VLOOKUP(A1304,[1]Monitoramento_Base_somente_disp!$A:$L,8,FALSE),0)</f>
        <v>12443671</v>
      </c>
      <c r="F1304" s="20">
        <f>IFERROR(VLOOKUP(A1304,[1]Monitoramento_Base_somente_disp!$A:$L,9,FALSE),0)</f>
        <v>0</v>
      </c>
      <c r="G1304" s="28">
        <f>IFERROR(VLOOKUP(A1304,[1]Monitoramento_Base_somente_disp!$A:$L,10,FALSE),0)</f>
        <v>0</v>
      </c>
      <c r="H1304" s="27">
        <f>IFERROR(VLOOKUP(A1304,[2]webService!$A:$I,4,FALSE),0)</f>
        <v>0</v>
      </c>
      <c r="I1304" s="20">
        <f>IFERROR(VLOOKUP(A1304,[2]webService!$A:$II,5,FALSE),0)</f>
        <v>0</v>
      </c>
      <c r="J1304" s="20">
        <f>IFERROR(VLOOKUP(A1304,[2]webService!$A:$I,6,FALSE),0)</f>
        <v>0</v>
      </c>
      <c r="K1304" s="20">
        <f>IFERROR(VLOOKUP(A1304,[2]webService!$A:$I,7,FALSE),0)</f>
        <v>0</v>
      </c>
      <c r="L1304" s="20">
        <f>IFERROR(VLOOKUP(A1304,[2]webService!$A:$I,8,FALSE),0)</f>
        <v>0</v>
      </c>
      <c r="M1304" s="28">
        <f>IFERROR(VLOOKUP(A1304,[2]webService!$A:$I,9,FALSE),0)</f>
        <v>0</v>
      </c>
      <c r="N1304" s="27">
        <f>IFERROR(VLOOKUP(A1304,[3]soaBnafar!$A:$G,2,FALSE),0)</f>
        <v>0</v>
      </c>
      <c r="O1304" s="20">
        <f>IFERROR(VLOOKUP(A1304,[3]soaBnafar!$A:$H,3,FALSE),0)</f>
        <v>0</v>
      </c>
      <c r="P1304" s="20">
        <f>IFERROR(VLOOKUP(A1304,[3]soaBnafar!$A:$G,4,FALSE),0)</f>
        <v>0</v>
      </c>
      <c r="Q1304" s="20">
        <f>IFERROR(VLOOKUP(A1304,[3]soaBnafar!$A:$G,5,FALSE),0)</f>
        <v>0</v>
      </c>
      <c r="R1304" s="20">
        <f>IFERROR(VLOOKUP(A1304,[3]soaBnafar!$A:$G,6,FALSE),0)</f>
        <v>0</v>
      </c>
      <c r="S1304" s="20">
        <f>IFERROR(VLOOKUP(A1304,[3]soaBnafar!$A:$G,7,FALSE),0)</f>
        <v>0</v>
      </c>
      <c r="T1304" s="32">
        <f t="shared" si="242"/>
        <v>39168</v>
      </c>
      <c r="U1304" s="21">
        <f t="shared" si="243"/>
        <v>23470579</v>
      </c>
      <c r="V1304" s="21">
        <f t="shared" si="244"/>
        <v>28206</v>
      </c>
      <c r="W1304" s="21">
        <f t="shared" si="245"/>
        <v>12443671</v>
      </c>
      <c r="X1304" s="21">
        <f t="shared" si="246"/>
        <v>0</v>
      </c>
      <c r="Y1304" s="33">
        <f t="shared" si="247"/>
        <v>0</v>
      </c>
      <c r="Z1304" s="4" t="str">
        <f t="shared" si="248"/>
        <v>Sim</v>
      </c>
      <c r="AA1304" s="4" t="str">
        <f t="shared" si="249"/>
        <v>Sim</v>
      </c>
      <c r="AB1304" s="4" t="str">
        <f t="shared" si="250"/>
        <v>Sim</v>
      </c>
      <c r="AC1304" s="4" t="str">
        <f t="shared" si="251"/>
        <v>Sim</v>
      </c>
      <c r="AD1304" s="4" t="str">
        <f t="shared" si="252"/>
        <v>Não</v>
      </c>
      <c r="AE1304" s="30" t="str">
        <f t="shared" si="253"/>
        <v>Não</v>
      </c>
    </row>
    <row r="1305" spans="1:31" x14ac:dyDescent="0.25">
      <c r="A1305" s="23">
        <v>280340</v>
      </c>
      <c r="B1305" s="27">
        <f>IFERROR(VLOOKUP(A1305,[1]Monitoramento_Base_somente_disp!$A:$L,5,FALSE),0)</f>
        <v>36578</v>
      </c>
      <c r="C1305" s="20">
        <f>IFERROR(VLOOKUP(A1305,[1]Monitoramento_Base_somente_disp!$A:$L,6,FALSE),0)</f>
        <v>139058177</v>
      </c>
      <c r="D1305" s="20">
        <f>IFERROR(VLOOKUP(A1305,[1]Monitoramento_Base_somente_disp!$A:$L,7,FALSE),0)</f>
        <v>26257</v>
      </c>
      <c r="E1305" s="20">
        <f>IFERROR(VLOOKUP(A1305,[1]Monitoramento_Base_somente_disp!$A:$L,8,FALSE),0)</f>
        <v>68493840</v>
      </c>
      <c r="F1305" s="20">
        <f>IFERROR(VLOOKUP(A1305,[1]Monitoramento_Base_somente_disp!$A:$L,9,FALSE),0)</f>
        <v>0</v>
      </c>
      <c r="G1305" s="28">
        <f>IFERROR(VLOOKUP(A1305,[1]Monitoramento_Base_somente_disp!$A:$L,10,FALSE),0)</f>
        <v>0</v>
      </c>
      <c r="H1305" s="27">
        <f>IFERROR(VLOOKUP(A1305,[2]webService!$A:$I,4,FALSE),0)</f>
        <v>0</v>
      </c>
      <c r="I1305" s="20">
        <f>IFERROR(VLOOKUP(A1305,[2]webService!$A:$II,5,FALSE),0)</f>
        <v>0</v>
      </c>
      <c r="J1305" s="20">
        <f>IFERROR(VLOOKUP(A1305,[2]webService!$A:$I,6,FALSE),0)</f>
        <v>0</v>
      </c>
      <c r="K1305" s="20">
        <f>IFERROR(VLOOKUP(A1305,[2]webService!$A:$I,7,FALSE),0)</f>
        <v>0</v>
      </c>
      <c r="L1305" s="20">
        <f>IFERROR(VLOOKUP(A1305,[2]webService!$A:$I,8,FALSE),0)</f>
        <v>0</v>
      </c>
      <c r="M1305" s="28">
        <f>IFERROR(VLOOKUP(A1305,[2]webService!$A:$I,9,FALSE),0)</f>
        <v>0</v>
      </c>
      <c r="N1305" s="27">
        <f>IFERROR(VLOOKUP(A1305,[3]soaBnafar!$A:$G,2,FALSE),0)</f>
        <v>0</v>
      </c>
      <c r="O1305" s="20">
        <f>IFERROR(VLOOKUP(A1305,[3]soaBnafar!$A:$H,3,FALSE),0)</f>
        <v>0</v>
      </c>
      <c r="P1305" s="20">
        <f>IFERROR(VLOOKUP(A1305,[3]soaBnafar!$A:$G,4,FALSE),0)</f>
        <v>0</v>
      </c>
      <c r="Q1305" s="20">
        <f>IFERROR(VLOOKUP(A1305,[3]soaBnafar!$A:$G,5,FALSE),0)</f>
        <v>0</v>
      </c>
      <c r="R1305" s="20">
        <f>IFERROR(VLOOKUP(A1305,[3]soaBnafar!$A:$G,6,FALSE),0)</f>
        <v>0</v>
      </c>
      <c r="S1305" s="20">
        <f>IFERROR(VLOOKUP(A1305,[3]soaBnafar!$A:$G,7,FALSE),0)</f>
        <v>0</v>
      </c>
      <c r="T1305" s="32">
        <f t="shared" si="242"/>
        <v>36578</v>
      </c>
      <c r="U1305" s="21">
        <f t="shared" si="243"/>
        <v>139058177</v>
      </c>
      <c r="V1305" s="21">
        <f t="shared" si="244"/>
        <v>26257</v>
      </c>
      <c r="W1305" s="21">
        <f t="shared" si="245"/>
        <v>68493840</v>
      </c>
      <c r="X1305" s="21">
        <f t="shared" si="246"/>
        <v>0</v>
      </c>
      <c r="Y1305" s="33">
        <f t="shared" si="247"/>
        <v>0</v>
      </c>
      <c r="Z1305" s="4" t="str">
        <f t="shared" si="248"/>
        <v>Sim</v>
      </c>
      <c r="AA1305" s="4" t="str">
        <f t="shared" si="249"/>
        <v>Sim</v>
      </c>
      <c r="AB1305" s="4" t="str">
        <f t="shared" si="250"/>
        <v>Sim</v>
      </c>
      <c r="AC1305" s="4" t="str">
        <f t="shared" si="251"/>
        <v>Sim</v>
      </c>
      <c r="AD1305" s="4" t="str">
        <f t="shared" si="252"/>
        <v>Não</v>
      </c>
      <c r="AE1305" s="30" t="str">
        <f t="shared" si="253"/>
        <v>Não</v>
      </c>
    </row>
    <row r="1306" spans="1:31" x14ac:dyDescent="0.25">
      <c r="A1306" s="23">
        <v>280350</v>
      </c>
      <c r="B1306" s="27">
        <f>IFERROR(VLOOKUP(A1306,[1]Monitoramento_Base_somente_disp!$A:$L,5,FALSE),0)</f>
        <v>518038</v>
      </c>
      <c r="C1306" s="20">
        <f>IFERROR(VLOOKUP(A1306,[1]Monitoramento_Base_somente_disp!$A:$L,6,FALSE),0)</f>
        <v>135639448</v>
      </c>
      <c r="D1306" s="20">
        <f>IFERROR(VLOOKUP(A1306,[1]Monitoramento_Base_somente_disp!$A:$L,7,FALSE),0)</f>
        <v>343095</v>
      </c>
      <c r="E1306" s="20">
        <f>IFERROR(VLOOKUP(A1306,[1]Monitoramento_Base_somente_disp!$A:$L,8,FALSE),0)</f>
        <v>81171853</v>
      </c>
      <c r="F1306" s="20">
        <f>IFERROR(VLOOKUP(A1306,[1]Monitoramento_Base_somente_disp!$A:$L,9,FALSE),0)</f>
        <v>0</v>
      </c>
      <c r="G1306" s="28">
        <f>IFERROR(VLOOKUP(A1306,[1]Monitoramento_Base_somente_disp!$A:$L,10,FALSE),0)</f>
        <v>0</v>
      </c>
      <c r="H1306" s="27">
        <f>IFERROR(VLOOKUP(A1306,[2]webService!$A:$I,4,FALSE),0)</f>
        <v>0</v>
      </c>
      <c r="I1306" s="20">
        <f>IFERROR(VLOOKUP(A1306,[2]webService!$A:$II,5,FALSE),0)</f>
        <v>0</v>
      </c>
      <c r="J1306" s="20">
        <f>IFERROR(VLOOKUP(A1306,[2]webService!$A:$I,6,FALSE),0)</f>
        <v>0</v>
      </c>
      <c r="K1306" s="20">
        <f>IFERROR(VLOOKUP(A1306,[2]webService!$A:$I,7,FALSE),0)</f>
        <v>0</v>
      </c>
      <c r="L1306" s="20">
        <f>IFERROR(VLOOKUP(A1306,[2]webService!$A:$I,8,FALSE),0)</f>
        <v>0</v>
      </c>
      <c r="M1306" s="28">
        <f>IFERROR(VLOOKUP(A1306,[2]webService!$A:$I,9,FALSE),0)</f>
        <v>0</v>
      </c>
      <c r="N1306" s="27">
        <f>IFERROR(VLOOKUP(A1306,[3]soaBnafar!$A:$G,2,FALSE),0)</f>
        <v>0</v>
      </c>
      <c r="O1306" s="20">
        <f>IFERROR(VLOOKUP(A1306,[3]soaBnafar!$A:$H,3,FALSE),0)</f>
        <v>0</v>
      </c>
      <c r="P1306" s="20">
        <f>IFERROR(VLOOKUP(A1306,[3]soaBnafar!$A:$G,4,FALSE),0)</f>
        <v>0</v>
      </c>
      <c r="Q1306" s="20">
        <f>IFERROR(VLOOKUP(A1306,[3]soaBnafar!$A:$G,5,FALSE),0)</f>
        <v>0</v>
      </c>
      <c r="R1306" s="20">
        <f>IFERROR(VLOOKUP(A1306,[3]soaBnafar!$A:$G,6,FALSE),0)</f>
        <v>0</v>
      </c>
      <c r="S1306" s="20">
        <f>IFERROR(VLOOKUP(A1306,[3]soaBnafar!$A:$G,7,FALSE),0)</f>
        <v>0</v>
      </c>
      <c r="T1306" s="32">
        <f t="shared" si="242"/>
        <v>518038</v>
      </c>
      <c r="U1306" s="21">
        <f t="shared" si="243"/>
        <v>135639448</v>
      </c>
      <c r="V1306" s="21">
        <f t="shared" si="244"/>
        <v>343095</v>
      </c>
      <c r="W1306" s="21">
        <f t="shared" si="245"/>
        <v>81171853</v>
      </c>
      <c r="X1306" s="21">
        <f t="shared" si="246"/>
        <v>0</v>
      </c>
      <c r="Y1306" s="33">
        <f t="shared" si="247"/>
        <v>0</v>
      </c>
      <c r="Z1306" s="4" t="str">
        <f t="shared" si="248"/>
        <v>Sim</v>
      </c>
      <c r="AA1306" s="4" t="str">
        <f t="shared" si="249"/>
        <v>Sim</v>
      </c>
      <c r="AB1306" s="4" t="str">
        <f t="shared" si="250"/>
        <v>Sim</v>
      </c>
      <c r="AC1306" s="4" t="str">
        <f t="shared" si="251"/>
        <v>Sim</v>
      </c>
      <c r="AD1306" s="4" t="str">
        <f t="shared" si="252"/>
        <v>Não</v>
      </c>
      <c r="AE1306" s="30" t="str">
        <f t="shared" si="253"/>
        <v>Não</v>
      </c>
    </row>
    <row r="1307" spans="1:31" x14ac:dyDescent="0.25">
      <c r="A1307" s="23">
        <v>280370</v>
      </c>
      <c r="B1307" s="27">
        <f>IFERROR(VLOOKUP(A1307,[1]Monitoramento_Base_somente_disp!$A:$L,5,FALSE),0)</f>
        <v>0</v>
      </c>
      <c r="C1307" s="20">
        <f>IFERROR(VLOOKUP(A1307,[1]Monitoramento_Base_somente_disp!$A:$L,6,FALSE),0)</f>
        <v>1689156</v>
      </c>
      <c r="D1307" s="20">
        <f>IFERROR(VLOOKUP(A1307,[1]Monitoramento_Base_somente_disp!$A:$L,7,FALSE),0)</f>
        <v>0</v>
      </c>
      <c r="E1307" s="20">
        <f>IFERROR(VLOOKUP(A1307,[1]Monitoramento_Base_somente_disp!$A:$L,8,FALSE),0)</f>
        <v>844578</v>
      </c>
      <c r="F1307" s="20">
        <f>IFERROR(VLOOKUP(A1307,[1]Monitoramento_Base_somente_disp!$A:$L,9,FALSE),0)</f>
        <v>0</v>
      </c>
      <c r="G1307" s="28">
        <f>IFERROR(VLOOKUP(A1307,[1]Monitoramento_Base_somente_disp!$A:$L,10,FALSE),0)</f>
        <v>0</v>
      </c>
      <c r="H1307" s="27">
        <f>IFERROR(VLOOKUP(A1307,[2]webService!$A:$I,4,FALSE),0)</f>
        <v>0</v>
      </c>
      <c r="I1307" s="20">
        <f>IFERROR(VLOOKUP(A1307,[2]webService!$A:$II,5,FALSE),0)</f>
        <v>0</v>
      </c>
      <c r="J1307" s="20">
        <f>IFERROR(VLOOKUP(A1307,[2]webService!$A:$I,6,FALSE),0)</f>
        <v>0</v>
      </c>
      <c r="K1307" s="20">
        <f>IFERROR(VLOOKUP(A1307,[2]webService!$A:$I,7,FALSE),0)</f>
        <v>0</v>
      </c>
      <c r="L1307" s="20">
        <f>IFERROR(VLOOKUP(A1307,[2]webService!$A:$I,8,FALSE),0)</f>
        <v>0</v>
      </c>
      <c r="M1307" s="28">
        <f>IFERROR(VLOOKUP(A1307,[2]webService!$A:$I,9,FALSE),0)</f>
        <v>0</v>
      </c>
      <c r="N1307" s="27">
        <f>IFERROR(VLOOKUP(A1307,[3]soaBnafar!$A:$G,2,FALSE),0)</f>
        <v>0</v>
      </c>
      <c r="O1307" s="20">
        <f>IFERROR(VLOOKUP(A1307,[3]soaBnafar!$A:$H,3,FALSE),0)</f>
        <v>0</v>
      </c>
      <c r="P1307" s="20">
        <f>IFERROR(VLOOKUP(A1307,[3]soaBnafar!$A:$G,4,FALSE),0)</f>
        <v>0</v>
      </c>
      <c r="Q1307" s="20">
        <f>IFERROR(VLOOKUP(A1307,[3]soaBnafar!$A:$G,5,FALSE),0)</f>
        <v>0</v>
      </c>
      <c r="R1307" s="20">
        <f>IFERROR(VLOOKUP(A1307,[3]soaBnafar!$A:$G,6,FALSE),0)</f>
        <v>0</v>
      </c>
      <c r="S1307" s="20">
        <f>IFERROR(VLOOKUP(A1307,[3]soaBnafar!$A:$G,7,FALSE),0)</f>
        <v>0</v>
      </c>
      <c r="T1307" s="32">
        <f t="shared" si="242"/>
        <v>0</v>
      </c>
      <c r="U1307" s="21">
        <f t="shared" si="243"/>
        <v>1689156</v>
      </c>
      <c r="V1307" s="21">
        <f t="shared" si="244"/>
        <v>0</v>
      </c>
      <c r="W1307" s="21">
        <f t="shared" si="245"/>
        <v>844578</v>
      </c>
      <c r="X1307" s="21">
        <f t="shared" si="246"/>
        <v>0</v>
      </c>
      <c r="Y1307" s="33">
        <f t="shared" si="247"/>
        <v>0</v>
      </c>
      <c r="Z1307" s="4" t="str">
        <f t="shared" si="248"/>
        <v>Não</v>
      </c>
      <c r="AA1307" s="4" t="str">
        <f t="shared" si="249"/>
        <v>Sim</v>
      </c>
      <c r="AB1307" s="4" t="str">
        <f t="shared" si="250"/>
        <v>Não</v>
      </c>
      <c r="AC1307" s="4" t="str">
        <f t="shared" si="251"/>
        <v>Sim</v>
      </c>
      <c r="AD1307" s="4" t="str">
        <f t="shared" si="252"/>
        <v>Não</v>
      </c>
      <c r="AE1307" s="30" t="str">
        <f t="shared" si="253"/>
        <v>Não</v>
      </c>
    </row>
    <row r="1308" spans="1:31" x14ac:dyDescent="0.25">
      <c r="A1308" s="23">
        <v>280380</v>
      </c>
      <c r="B1308" s="27">
        <f>IFERROR(VLOOKUP(A1308,[1]Monitoramento_Base_somente_disp!$A:$L,5,FALSE),0)</f>
        <v>0</v>
      </c>
      <c r="C1308" s="20">
        <f>IFERROR(VLOOKUP(A1308,[1]Monitoramento_Base_somente_disp!$A:$L,6,FALSE),0)</f>
        <v>6085968</v>
      </c>
      <c r="D1308" s="20">
        <f>IFERROR(VLOOKUP(A1308,[1]Monitoramento_Base_somente_disp!$A:$L,7,FALSE),0)</f>
        <v>0</v>
      </c>
      <c r="E1308" s="20">
        <f>IFERROR(VLOOKUP(A1308,[1]Monitoramento_Base_somente_disp!$A:$L,8,FALSE),0)</f>
        <v>3042984</v>
      </c>
      <c r="F1308" s="20">
        <f>IFERROR(VLOOKUP(A1308,[1]Monitoramento_Base_somente_disp!$A:$L,9,FALSE),0)</f>
        <v>0</v>
      </c>
      <c r="G1308" s="28">
        <f>IFERROR(VLOOKUP(A1308,[1]Monitoramento_Base_somente_disp!$A:$L,10,FALSE),0)</f>
        <v>0</v>
      </c>
      <c r="H1308" s="27">
        <f>IFERROR(VLOOKUP(A1308,[2]webService!$A:$I,4,FALSE),0)</f>
        <v>0</v>
      </c>
      <c r="I1308" s="20">
        <f>IFERROR(VLOOKUP(A1308,[2]webService!$A:$II,5,FALSE),0)</f>
        <v>0</v>
      </c>
      <c r="J1308" s="20">
        <f>IFERROR(VLOOKUP(A1308,[2]webService!$A:$I,6,FALSE),0)</f>
        <v>0</v>
      </c>
      <c r="K1308" s="20">
        <f>IFERROR(VLOOKUP(A1308,[2]webService!$A:$I,7,FALSE),0)</f>
        <v>0</v>
      </c>
      <c r="L1308" s="20">
        <f>IFERROR(VLOOKUP(A1308,[2]webService!$A:$I,8,FALSE),0)</f>
        <v>0</v>
      </c>
      <c r="M1308" s="28">
        <f>IFERROR(VLOOKUP(A1308,[2]webService!$A:$I,9,FALSE),0)</f>
        <v>0</v>
      </c>
      <c r="N1308" s="27">
        <f>IFERROR(VLOOKUP(A1308,[3]soaBnafar!$A:$G,2,FALSE),0)</f>
        <v>0</v>
      </c>
      <c r="O1308" s="20">
        <f>IFERROR(VLOOKUP(A1308,[3]soaBnafar!$A:$H,3,FALSE),0)</f>
        <v>0</v>
      </c>
      <c r="P1308" s="20">
        <f>IFERROR(VLOOKUP(A1308,[3]soaBnafar!$A:$G,4,FALSE),0)</f>
        <v>0</v>
      </c>
      <c r="Q1308" s="20">
        <f>IFERROR(VLOOKUP(A1308,[3]soaBnafar!$A:$G,5,FALSE),0)</f>
        <v>0</v>
      </c>
      <c r="R1308" s="20">
        <f>IFERROR(VLOOKUP(A1308,[3]soaBnafar!$A:$G,6,FALSE),0)</f>
        <v>0</v>
      </c>
      <c r="S1308" s="20">
        <f>IFERROR(VLOOKUP(A1308,[3]soaBnafar!$A:$G,7,FALSE),0)</f>
        <v>0</v>
      </c>
      <c r="T1308" s="32">
        <f t="shared" si="242"/>
        <v>0</v>
      </c>
      <c r="U1308" s="21">
        <f t="shared" si="243"/>
        <v>6085968</v>
      </c>
      <c r="V1308" s="21">
        <f t="shared" si="244"/>
        <v>0</v>
      </c>
      <c r="W1308" s="21">
        <f t="shared" si="245"/>
        <v>3042984</v>
      </c>
      <c r="X1308" s="21">
        <f t="shared" si="246"/>
        <v>0</v>
      </c>
      <c r="Y1308" s="33">
        <f t="shared" si="247"/>
        <v>0</v>
      </c>
      <c r="Z1308" s="4" t="str">
        <f t="shared" si="248"/>
        <v>Não</v>
      </c>
      <c r="AA1308" s="4" t="str">
        <f t="shared" si="249"/>
        <v>Sim</v>
      </c>
      <c r="AB1308" s="4" t="str">
        <f t="shared" si="250"/>
        <v>Não</v>
      </c>
      <c r="AC1308" s="4" t="str">
        <f t="shared" si="251"/>
        <v>Sim</v>
      </c>
      <c r="AD1308" s="4" t="str">
        <f t="shared" si="252"/>
        <v>Não</v>
      </c>
      <c r="AE1308" s="30" t="str">
        <f t="shared" si="253"/>
        <v>Não</v>
      </c>
    </row>
    <row r="1309" spans="1:31" x14ac:dyDescent="0.25">
      <c r="A1309" s="23">
        <v>280410</v>
      </c>
      <c r="B1309" s="27">
        <f>IFERROR(VLOOKUP(A1309,[1]Monitoramento_Base_somente_disp!$A:$L,5,FALSE),0)</f>
        <v>116400</v>
      </c>
      <c r="C1309" s="20">
        <f>IFERROR(VLOOKUP(A1309,[1]Monitoramento_Base_somente_disp!$A:$L,6,FALSE),0)</f>
        <v>11123596</v>
      </c>
      <c r="D1309" s="20">
        <f>IFERROR(VLOOKUP(A1309,[1]Monitoramento_Base_somente_disp!$A:$L,7,FALSE),0)</f>
        <v>50634</v>
      </c>
      <c r="E1309" s="20">
        <f>IFERROR(VLOOKUP(A1309,[1]Monitoramento_Base_somente_disp!$A:$L,8,FALSE),0)</f>
        <v>4290479</v>
      </c>
      <c r="F1309" s="20">
        <f>IFERROR(VLOOKUP(A1309,[1]Monitoramento_Base_somente_disp!$A:$L,9,FALSE),0)</f>
        <v>0</v>
      </c>
      <c r="G1309" s="28">
        <f>IFERROR(VLOOKUP(A1309,[1]Monitoramento_Base_somente_disp!$A:$L,10,FALSE),0)</f>
        <v>0</v>
      </c>
      <c r="H1309" s="27">
        <f>IFERROR(VLOOKUP(A1309,[2]webService!$A:$I,4,FALSE),0)</f>
        <v>0</v>
      </c>
      <c r="I1309" s="20">
        <f>IFERROR(VLOOKUP(A1309,[2]webService!$A:$II,5,FALSE),0)</f>
        <v>0</v>
      </c>
      <c r="J1309" s="20">
        <f>IFERROR(VLOOKUP(A1309,[2]webService!$A:$I,6,FALSE),0)</f>
        <v>0</v>
      </c>
      <c r="K1309" s="20">
        <f>IFERROR(VLOOKUP(A1309,[2]webService!$A:$I,7,FALSE),0)</f>
        <v>0</v>
      </c>
      <c r="L1309" s="20">
        <f>IFERROR(VLOOKUP(A1309,[2]webService!$A:$I,8,FALSE),0)</f>
        <v>0</v>
      </c>
      <c r="M1309" s="28">
        <f>IFERROR(VLOOKUP(A1309,[2]webService!$A:$I,9,FALSE),0)</f>
        <v>0</v>
      </c>
      <c r="N1309" s="27">
        <f>IFERROR(VLOOKUP(A1309,[3]soaBnafar!$A:$G,2,FALSE),0)</f>
        <v>0</v>
      </c>
      <c r="O1309" s="20">
        <f>IFERROR(VLOOKUP(A1309,[3]soaBnafar!$A:$H,3,FALSE),0)</f>
        <v>0</v>
      </c>
      <c r="P1309" s="20">
        <f>IFERROR(VLOOKUP(A1309,[3]soaBnafar!$A:$G,4,FALSE),0)</f>
        <v>0</v>
      </c>
      <c r="Q1309" s="20">
        <f>IFERROR(VLOOKUP(A1309,[3]soaBnafar!$A:$G,5,FALSE),0)</f>
        <v>0</v>
      </c>
      <c r="R1309" s="20">
        <f>IFERROR(VLOOKUP(A1309,[3]soaBnafar!$A:$G,6,FALSE),0)</f>
        <v>0</v>
      </c>
      <c r="S1309" s="20">
        <f>IFERROR(VLOOKUP(A1309,[3]soaBnafar!$A:$G,7,FALSE),0)</f>
        <v>0</v>
      </c>
      <c r="T1309" s="32">
        <f t="shared" si="242"/>
        <v>116400</v>
      </c>
      <c r="U1309" s="21">
        <f t="shared" si="243"/>
        <v>11123596</v>
      </c>
      <c r="V1309" s="21">
        <f t="shared" si="244"/>
        <v>50634</v>
      </c>
      <c r="W1309" s="21">
        <f t="shared" si="245"/>
        <v>4290479</v>
      </c>
      <c r="X1309" s="21">
        <f t="shared" si="246"/>
        <v>0</v>
      </c>
      <c r="Y1309" s="33">
        <f t="shared" si="247"/>
        <v>0</v>
      </c>
      <c r="Z1309" s="4" t="str">
        <f t="shared" si="248"/>
        <v>Sim</v>
      </c>
      <c r="AA1309" s="4" t="str">
        <f t="shared" si="249"/>
        <v>Sim</v>
      </c>
      <c r="AB1309" s="4" t="str">
        <f t="shared" si="250"/>
        <v>Sim</v>
      </c>
      <c r="AC1309" s="4" t="str">
        <f t="shared" si="251"/>
        <v>Sim</v>
      </c>
      <c r="AD1309" s="4" t="str">
        <f t="shared" si="252"/>
        <v>Não</v>
      </c>
      <c r="AE1309" s="30" t="str">
        <f t="shared" si="253"/>
        <v>Não</v>
      </c>
    </row>
    <row r="1310" spans="1:31" x14ac:dyDescent="0.25">
      <c r="A1310" s="23">
        <v>280420</v>
      </c>
      <c r="B1310" s="27">
        <f>IFERROR(VLOOKUP(A1310,[1]Monitoramento_Base_somente_disp!$A:$L,5,FALSE),0)</f>
        <v>68266</v>
      </c>
      <c r="C1310" s="20">
        <f>IFERROR(VLOOKUP(A1310,[1]Monitoramento_Base_somente_disp!$A:$L,6,FALSE),0)</f>
        <v>18046381</v>
      </c>
      <c r="D1310" s="20">
        <f>IFERROR(VLOOKUP(A1310,[1]Monitoramento_Base_somente_disp!$A:$L,7,FALSE),0)</f>
        <v>40021</v>
      </c>
      <c r="E1310" s="20">
        <f>IFERROR(VLOOKUP(A1310,[1]Monitoramento_Base_somente_disp!$A:$L,8,FALSE),0)</f>
        <v>8300820</v>
      </c>
      <c r="F1310" s="20">
        <f>IFERROR(VLOOKUP(A1310,[1]Monitoramento_Base_somente_disp!$A:$L,9,FALSE),0)</f>
        <v>0</v>
      </c>
      <c r="G1310" s="28">
        <f>IFERROR(VLOOKUP(A1310,[1]Monitoramento_Base_somente_disp!$A:$L,10,FALSE),0)</f>
        <v>0</v>
      </c>
      <c r="H1310" s="27">
        <f>IFERROR(VLOOKUP(A1310,[2]webService!$A:$I,4,FALSE),0)</f>
        <v>0</v>
      </c>
      <c r="I1310" s="20">
        <f>IFERROR(VLOOKUP(A1310,[2]webService!$A:$II,5,FALSE),0)</f>
        <v>0</v>
      </c>
      <c r="J1310" s="20">
        <f>IFERROR(VLOOKUP(A1310,[2]webService!$A:$I,6,FALSE),0)</f>
        <v>0</v>
      </c>
      <c r="K1310" s="20">
        <f>IFERROR(VLOOKUP(A1310,[2]webService!$A:$I,7,FALSE),0)</f>
        <v>0</v>
      </c>
      <c r="L1310" s="20">
        <f>IFERROR(VLOOKUP(A1310,[2]webService!$A:$I,8,FALSE),0)</f>
        <v>0</v>
      </c>
      <c r="M1310" s="28">
        <f>IFERROR(VLOOKUP(A1310,[2]webService!$A:$I,9,FALSE),0)</f>
        <v>0</v>
      </c>
      <c r="N1310" s="27">
        <f>IFERROR(VLOOKUP(A1310,[3]soaBnafar!$A:$G,2,FALSE),0)</f>
        <v>0</v>
      </c>
      <c r="O1310" s="20">
        <f>IFERROR(VLOOKUP(A1310,[3]soaBnafar!$A:$H,3,FALSE),0)</f>
        <v>0</v>
      </c>
      <c r="P1310" s="20">
        <f>IFERROR(VLOOKUP(A1310,[3]soaBnafar!$A:$G,4,FALSE),0)</f>
        <v>0</v>
      </c>
      <c r="Q1310" s="20">
        <f>IFERROR(VLOOKUP(A1310,[3]soaBnafar!$A:$G,5,FALSE),0)</f>
        <v>0</v>
      </c>
      <c r="R1310" s="20">
        <f>IFERROR(VLOOKUP(A1310,[3]soaBnafar!$A:$G,6,FALSE),0)</f>
        <v>0</v>
      </c>
      <c r="S1310" s="20">
        <f>IFERROR(VLOOKUP(A1310,[3]soaBnafar!$A:$G,7,FALSE),0)</f>
        <v>0</v>
      </c>
      <c r="T1310" s="32">
        <f t="shared" si="242"/>
        <v>68266</v>
      </c>
      <c r="U1310" s="21">
        <f t="shared" si="243"/>
        <v>18046381</v>
      </c>
      <c r="V1310" s="21">
        <f t="shared" si="244"/>
        <v>40021</v>
      </c>
      <c r="W1310" s="21">
        <f t="shared" si="245"/>
        <v>8300820</v>
      </c>
      <c r="X1310" s="21">
        <f t="shared" si="246"/>
        <v>0</v>
      </c>
      <c r="Y1310" s="33">
        <f t="shared" si="247"/>
        <v>0</v>
      </c>
      <c r="Z1310" s="4" t="str">
        <f t="shared" si="248"/>
        <v>Sim</v>
      </c>
      <c r="AA1310" s="4" t="str">
        <f t="shared" si="249"/>
        <v>Sim</v>
      </c>
      <c r="AB1310" s="4" t="str">
        <f t="shared" si="250"/>
        <v>Sim</v>
      </c>
      <c r="AC1310" s="4" t="str">
        <f t="shared" si="251"/>
        <v>Sim</v>
      </c>
      <c r="AD1310" s="4" t="str">
        <f t="shared" si="252"/>
        <v>Não</v>
      </c>
      <c r="AE1310" s="30" t="str">
        <f t="shared" si="253"/>
        <v>Não</v>
      </c>
    </row>
    <row r="1311" spans="1:31" x14ac:dyDescent="0.25">
      <c r="A1311" s="23">
        <v>280440</v>
      </c>
      <c r="B1311" s="27">
        <f>IFERROR(VLOOKUP(A1311,[1]Monitoramento_Base_somente_disp!$A:$L,5,FALSE),0)</f>
        <v>84396</v>
      </c>
      <c r="C1311" s="20">
        <f>IFERROR(VLOOKUP(A1311,[1]Monitoramento_Base_somente_disp!$A:$L,6,FALSE),0)</f>
        <v>13955945</v>
      </c>
      <c r="D1311" s="20">
        <f>IFERROR(VLOOKUP(A1311,[1]Monitoramento_Base_somente_disp!$A:$L,7,FALSE),0)</f>
        <v>44030</v>
      </c>
      <c r="E1311" s="20">
        <f>IFERROR(VLOOKUP(A1311,[1]Monitoramento_Base_somente_disp!$A:$L,8,FALSE),0)</f>
        <v>5990091</v>
      </c>
      <c r="F1311" s="20">
        <f>IFERROR(VLOOKUP(A1311,[1]Monitoramento_Base_somente_disp!$A:$L,9,FALSE),0)</f>
        <v>0</v>
      </c>
      <c r="G1311" s="28">
        <f>IFERROR(VLOOKUP(A1311,[1]Monitoramento_Base_somente_disp!$A:$L,10,FALSE),0)</f>
        <v>0</v>
      </c>
      <c r="H1311" s="27">
        <f>IFERROR(VLOOKUP(A1311,[2]webService!$A:$I,4,FALSE),0)</f>
        <v>0</v>
      </c>
      <c r="I1311" s="20">
        <f>IFERROR(VLOOKUP(A1311,[2]webService!$A:$II,5,FALSE),0)</f>
        <v>0</v>
      </c>
      <c r="J1311" s="20">
        <f>IFERROR(VLOOKUP(A1311,[2]webService!$A:$I,6,FALSE),0)</f>
        <v>0</v>
      </c>
      <c r="K1311" s="20">
        <f>IFERROR(VLOOKUP(A1311,[2]webService!$A:$I,7,FALSE),0)</f>
        <v>0</v>
      </c>
      <c r="L1311" s="20">
        <f>IFERROR(VLOOKUP(A1311,[2]webService!$A:$I,8,FALSE),0)</f>
        <v>0</v>
      </c>
      <c r="M1311" s="28">
        <f>IFERROR(VLOOKUP(A1311,[2]webService!$A:$I,9,FALSE),0)</f>
        <v>0</v>
      </c>
      <c r="N1311" s="27">
        <f>IFERROR(VLOOKUP(A1311,[3]soaBnafar!$A:$G,2,FALSE),0)</f>
        <v>0</v>
      </c>
      <c r="O1311" s="20">
        <f>IFERROR(VLOOKUP(A1311,[3]soaBnafar!$A:$H,3,FALSE),0)</f>
        <v>0</v>
      </c>
      <c r="P1311" s="20">
        <f>IFERROR(VLOOKUP(A1311,[3]soaBnafar!$A:$G,4,FALSE),0)</f>
        <v>0</v>
      </c>
      <c r="Q1311" s="20">
        <f>IFERROR(VLOOKUP(A1311,[3]soaBnafar!$A:$G,5,FALSE),0)</f>
        <v>0</v>
      </c>
      <c r="R1311" s="20">
        <f>IFERROR(VLOOKUP(A1311,[3]soaBnafar!$A:$G,6,FALSE),0)</f>
        <v>0</v>
      </c>
      <c r="S1311" s="20">
        <f>IFERROR(VLOOKUP(A1311,[3]soaBnafar!$A:$G,7,FALSE),0)</f>
        <v>0</v>
      </c>
      <c r="T1311" s="32">
        <f t="shared" si="242"/>
        <v>84396</v>
      </c>
      <c r="U1311" s="21">
        <f t="shared" si="243"/>
        <v>13955945</v>
      </c>
      <c r="V1311" s="21">
        <f t="shared" si="244"/>
        <v>44030</v>
      </c>
      <c r="W1311" s="21">
        <f t="shared" si="245"/>
        <v>5990091</v>
      </c>
      <c r="X1311" s="21">
        <f t="shared" si="246"/>
        <v>0</v>
      </c>
      <c r="Y1311" s="33">
        <f t="shared" si="247"/>
        <v>0</v>
      </c>
      <c r="Z1311" s="4" t="str">
        <f t="shared" si="248"/>
        <v>Sim</v>
      </c>
      <c r="AA1311" s="4" t="str">
        <f t="shared" si="249"/>
        <v>Sim</v>
      </c>
      <c r="AB1311" s="4" t="str">
        <f t="shared" si="250"/>
        <v>Sim</v>
      </c>
      <c r="AC1311" s="4" t="str">
        <f t="shared" si="251"/>
        <v>Sim</v>
      </c>
      <c r="AD1311" s="4" t="str">
        <f t="shared" si="252"/>
        <v>Não</v>
      </c>
      <c r="AE1311" s="30" t="str">
        <f t="shared" si="253"/>
        <v>Não</v>
      </c>
    </row>
    <row r="1312" spans="1:31" x14ac:dyDescent="0.25">
      <c r="A1312" s="23">
        <v>280445</v>
      </c>
      <c r="B1312" s="27">
        <f>IFERROR(VLOOKUP(A1312,[1]Monitoramento_Base_somente_disp!$A:$L,5,FALSE),0)</f>
        <v>59325</v>
      </c>
      <c r="C1312" s="20">
        <f>IFERROR(VLOOKUP(A1312,[1]Monitoramento_Base_somente_disp!$A:$L,6,FALSE),0)</f>
        <v>5812599</v>
      </c>
      <c r="D1312" s="20">
        <f>IFERROR(VLOOKUP(A1312,[1]Monitoramento_Base_somente_disp!$A:$L,7,FALSE),0)</f>
        <v>25294</v>
      </c>
      <c r="E1312" s="20">
        <f>IFERROR(VLOOKUP(A1312,[1]Monitoramento_Base_somente_disp!$A:$L,8,FALSE),0)</f>
        <v>2345306</v>
      </c>
      <c r="F1312" s="20">
        <f>IFERROR(VLOOKUP(A1312,[1]Monitoramento_Base_somente_disp!$A:$L,9,FALSE),0)</f>
        <v>0</v>
      </c>
      <c r="G1312" s="28">
        <f>IFERROR(VLOOKUP(A1312,[1]Monitoramento_Base_somente_disp!$A:$L,10,FALSE),0)</f>
        <v>0</v>
      </c>
      <c r="H1312" s="27">
        <f>IFERROR(VLOOKUP(A1312,[2]webService!$A:$I,4,FALSE),0)</f>
        <v>0</v>
      </c>
      <c r="I1312" s="20">
        <f>IFERROR(VLOOKUP(A1312,[2]webService!$A:$II,5,FALSE),0)</f>
        <v>0</v>
      </c>
      <c r="J1312" s="20">
        <f>IFERROR(VLOOKUP(A1312,[2]webService!$A:$I,6,FALSE),0)</f>
        <v>0</v>
      </c>
      <c r="K1312" s="20">
        <f>IFERROR(VLOOKUP(A1312,[2]webService!$A:$I,7,FALSE),0)</f>
        <v>0</v>
      </c>
      <c r="L1312" s="20">
        <f>IFERROR(VLOOKUP(A1312,[2]webService!$A:$I,8,FALSE),0)</f>
        <v>0</v>
      </c>
      <c r="M1312" s="28">
        <f>IFERROR(VLOOKUP(A1312,[2]webService!$A:$I,9,FALSE),0)</f>
        <v>0</v>
      </c>
      <c r="N1312" s="27">
        <f>IFERROR(VLOOKUP(A1312,[3]soaBnafar!$A:$G,2,FALSE),0)</f>
        <v>0</v>
      </c>
      <c r="O1312" s="20">
        <f>IFERROR(VLOOKUP(A1312,[3]soaBnafar!$A:$H,3,FALSE),0)</f>
        <v>0</v>
      </c>
      <c r="P1312" s="20">
        <f>IFERROR(VLOOKUP(A1312,[3]soaBnafar!$A:$G,4,FALSE),0)</f>
        <v>0</v>
      </c>
      <c r="Q1312" s="20">
        <f>IFERROR(VLOOKUP(A1312,[3]soaBnafar!$A:$G,5,FALSE),0)</f>
        <v>0</v>
      </c>
      <c r="R1312" s="20">
        <f>IFERROR(VLOOKUP(A1312,[3]soaBnafar!$A:$G,6,FALSE),0)</f>
        <v>0</v>
      </c>
      <c r="S1312" s="20">
        <f>IFERROR(VLOOKUP(A1312,[3]soaBnafar!$A:$G,7,FALSE),0)</f>
        <v>0</v>
      </c>
      <c r="T1312" s="32">
        <f t="shared" si="242"/>
        <v>59325</v>
      </c>
      <c r="U1312" s="21">
        <f t="shared" si="243"/>
        <v>5812599</v>
      </c>
      <c r="V1312" s="21">
        <f t="shared" si="244"/>
        <v>25294</v>
      </c>
      <c r="W1312" s="21">
        <f t="shared" si="245"/>
        <v>2345306</v>
      </c>
      <c r="X1312" s="21">
        <f t="shared" si="246"/>
        <v>0</v>
      </c>
      <c r="Y1312" s="33">
        <f t="shared" si="247"/>
        <v>0</v>
      </c>
      <c r="Z1312" s="4" t="str">
        <f t="shared" si="248"/>
        <v>Sim</v>
      </c>
      <c r="AA1312" s="4" t="str">
        <f t="shared" si="249"/>
        <v>Sim</v>
      </c>
      <c r="AB1312" s="4" t="str">
        <f t="shared" si="250"/>
        <v>Sim</v>
      </c>
      <c r="AC1312" s="4" t="str">
        <f t="shared" si="251"/>
        <v>Sim</v>
      </c>
      <c r="AD1312" s="4" t="str">
        <f t="shared" si="252"/>
        <v>Não</v>
      </c>
      <c r="AE1312" s="30" t="str">
        <f t="shared" si="253"/>
        <v>Não</v>
      </c>
    </row>
    <row r="1313" spans="1:31" x14ac:dyDescent="0.25">
      <c r="A1313" s="23">
        <v>280450</v>
      </c>
      <c r="B1313" s="27">
        <f>IFERROR(VLOOKUP(A1313,[1]Monitoramento_Base_somente_disp!$A:$L,5,FALSE),0)</f>
        <v>0</v>
      </c>
      <c r="C1313" s="20">
        <f>IFERROR(VLOOKUP(A1313,[1]Monitoramento_Base_somente_disp!$A:$L,6,FALSE),0)</f>
        <v>0</v>
      </c>
      <c r="D1313" s="20">
        <f>IFERROR(VLOOKUP(A1313,[1]Monitoramento_Base_somente_disp!$A:$L,7,FALSE),0)</f>
        <v>0</v>
      </c>
      <c r="E1313" s="20">
        <f>IFERROR(VLOOKUP(A1313,[1]Monitoramento_Base_somente_disp!$A:$L,8,FALSE),0)</f>
        <v>0</v>
      </c>
      <c r="F1313" s="20">
        <f>IFERROR(VLOOKUP(A1313,[1]Monitoramento_Base_somente_disp!$A:$L,9,FALSE),0)</f>
        <v>0</v>
      </c>
      <c r="G1313" s="28">
        <f>IFERROR(VLOOKUP(A1313,[1]Monitoramento_Base_somente_disp!$A:$L,10,FALSE),0)</f>
        <v>0</v>
      </c>
      <c r="H1313" s="27">
        <f>IFERROR(VLOOKUP(A1313,[2]webService!$A:$I,4,FALSE),0)</f>
        <v>0</v>
      </c>
      <c r="I1313" s="20">
        <f>IFERROR(VLOOKUP(A1313,[2]webService!$A:$II,5,FALSE),0)</f>
        <v>0</v>
      </c>
      <c r="J1313" s="20">
        <f>IFERROR(VLOOKUP(A1313,[2]webService!$A:$I,6,FALSE),0)</f>
        <v>0</v>
      </c>
      <c r="K1313" s="20">
        <f>IFERROR(VLOOKUP(A1313,[2]webService!$A:$I,7,FALSE),0)</f>
        <v>0</v>
      </c>
      <c r="L1313" s="20">
        <f>IFERROR(VLOOKUP(A1313,[2]webService!$A:$I,8,FALSE),0)</f>
        <v>0</v>
      </c>
      <c r="M1313" s="28">
        <f>IFERROR(VLOOKUP(A1313,[2]webService!$A:$I,9,FALSE),0)</f>
        <v>0</v>
      </c>
      <c r="N1313" s="27">
        <f>IFERROR(VLOOKUP(A1313,[3]soaBnafar!$A:$G,2,FALSE),0)</f>
        <v>0</v>
      </c>
      <c r="O1313" s="20">
        <f>IFERROR(VLOOKUP(A1313,[3]soaBnafar!$A:$H,3,FALSE),0)</f>
        <v>0</v>
      </c>
      <c r="P1313" s="20">
        <f>IFERROR(VLOOKUP(A1313,[3]soaBnafar!$A:$G,4,FALSE),0)</f>
        <v>0</v>
      </c>
      <c r="Q1313" s="20">
        <f>IFERROR(VLOOKUP(A1313,[3]soaBnafar!$A:$G,5,FALSE),0)</f>
        <v>0</v>
      </c>
      <c r="R1313" s="20">
        <f>IFERROR(VLOOKUP(A1313,[3]soaBnafar!$A:$G,6,FALSE),0)</f>
        <v>0</v>
      </c>
      <c r="S1313" s="20">
        <f>IFERROR(VLOOKUP(A1313,[3]soaBnafar!$A:$G,7,FALSE),0)</f>
        <v>0</v>
      </c>
      <c r="T1313" s="32">
        <f t="shared" si="242"/>
        <v>0</v>
      </c>
      <c r="U1313" s="21">
        <f t="shared" si="243"/>
        <v>0</v>
      </c>
      <c r="V1313" s="21">
        <f t="shared" si="244"/>
        <v>0</v>
      </c>
      <c r="W1313" s="21">
        <f t="shared" si="245"/>
        <v>0</v>
      </c>
      <c r="X1313" s="21">
        <f t="shared" si="246"/>
        <v>0</v>
      </c>
      <c r="Y1313" s="33">
        <f t="shared" si="247"/>
        <v>0</v>
      </c>
      <c r="Z1313" s="4" t="str">
        <f t="shared" si="248"/>
        <v>Não</v>
      </c>
      <c r="AA1313" s="4" t="str">
        <f t="shared" si="249"/>
        <v>Não</v>
      </c>
      <c r="AB1313" s="4" t="str">
        <f t="shared" si="250"/>
        <v>Não</v>
      </c>
      <c r="AC1313" s="4" t="str">
        <f t="shared" si="251"/>
        <v>Não</v>
      </c>
      <c r="AD1313" s="4" t="str">
        <f t="shared" si="252"/>
        <v>Não</v>
      </c>
      <c r="AE1313" s="30" t="str">
        <f t="shared" si="253"/>
        <v>Não</v>
      </c>
    </row>
    <row r="1314" spans="1:31" x14ac:dyDescent="0.25">
      <c r="A1314" s="23">
        <v>280460</v>
      </c>
      <c r="B1314" s="27">
        <f>IFERROR(VLOOKUP(A1314,[1]Monitoramento_Base_somente_disp!$A:$L,5,FALSE),0)</f>
        <v>20980</v>
      </c>
      <c r="C1314" s="20">
        <f>IFERROR(VLOOKUP(A1314,[1]Monitoramento_Base_somente_disp!$A:$L,6,FALSE),0)</f>
        <v>34956002</v>
      </c>
      <c r="D1314" s="20">
        <f>IFERROR(VLOOKUP(A1314,[1]Monitoramento_Base_somente_disp!$A:$L,7,FALSE),0)</f>
        <v>13488</v>
      </c>
      <c r="E1314" s="20">
        <f>IFERROR(VLOOKUP(A1314,[1]Monitoramento_Base_somente_disp!$A:$L,8,FALSE),0)</f>
        <v>16612029</v>
      </c>
      <c r="F1314" s="20">
        <f>IFERROR(VLOOKUP(A1314,[1]Monitoramento_Base_somente_disp!$A:$L,9,FALSE),0)</f>
        <v>0</v>
      </c>
      <c r="G1314" s="28">
        <f>IFERROR(VLOOKUP(A1314,[1]Monitoramento_Base_somente_disp!$A:$L,10,FALSE),0)</f>
        <v>0</v>
      </c>
      <c r="H1314" s="27">
        <f>IFERROR(VLOOKUP(A1314,[2]webService!$A:$I,4,FALSE),0)</f>
        <v>0</v>
      </c>
      <c r="I1314" s="20">
        <f>IFERROR(VLOOKUP(A1314,[2]webService!$A:$II,5,FALSE),0)</f>
        <v>0</v>
      </c>
      <c r="J1314" s="20">
        <f>IFERROR(VLOOKUP(A1314,[2]webService!$A:$I,6,FALSE),0)</f>
        <v>0</v>
      </c>
      <c r="K1314" s="20">
        <f>IFERROR(VLOOKUP(A1314,[2]webService!$A:$I,7,FALSE),0)</f>
        <v>0</v>
      </c>
      <c r="L1314" s="20">
        <f>IFERROR(VLOOKUP(A1314,[2]webService!$A:$I,8,FALSE),0)</f>
        <v>0</v>
      </c>
      <c r="M1314" s="28">
        <f>IFERROR(VLOOKUP(A1314,[2]webService!$A:$I,9,FALSE),0)</f>
        <v>0</v>
      </c>
      <c r="N1314" s="27">
        <f>IFERROR(VLOOKUP(A1314,[3]soaBnafar!$A:$G,2,FALSE),0)</f>
        <v>0</v>
      </c>
      <c r="O1314" s="20">
        <f>IFERROR(VLOOKUP(A1314,[3]soaBnafar!$A:$H,3,FALSE),0)</f>
        <v>0</v>
      </c>
      <c r="P1314" s="20">
        <f>IFERROR(VLOOKUP(A1314,[3]soaBnafar!$A:$G,4,FALSE),0)</f>
        <v>0</v>
      </c>
      <c r="Q1314" s="20">
        <f>IFERROR(VLOOKUP(A1314,[3]soaBnafar!$A:$G,5,FALSE),0)</f>
        <v>0</v>
      </c>
      <c r="R1314" s="20">
        <f>IFERROR(VLOOKUP(A1314,[3]soaBnafar!$A:$G,6,FALSE),0)</f>
        <v>0</v>
      </c>
      <c r="S1314" s="20">
        <f>IFERROR(VLOOKUP(A1314,[3]soaBnafar!$A:$G,7,FALSE),0)</f>
        <v>0</v>
      </c>
      <c r="T1314" s="32">
        <f t="shared" si="242"/>
        <v>20980</v>
      </c>
      <c r="U1314" s="21">
        <f t="shared" si="243"/>
        <v>34956002</v>
      </c>
      <c r="V1314" s="21">
        <f t="shared" si="244"/>
        <v>13488</v>
      </c>
      <c r="W1314" s="21">
        <f t="shared" si="245"/>
        <v>16612029</v>
      </c>
      <c r="X1314" s="21">
        <f t="shared" si="246"/>
        <v>0</v>
      </c>
      <c r="Y1314" s="33">
        <f t="shared" si="247"/>
        <v>0</v>
      </c>
      <c r="Z1314" s="4" t="str">
        <f t="shared" si="248"/>
        <v>Sim</v>
      </c>
      <c r="AA1314" s="4" t="str">
        <f t="shared" si="249"/>
        <v>Sim</v>
      </c>
      <c r="AB1314" s="4" t="str">
        <f t="shared" si="250"/>
        <v>Sim</v>
      </c>
      <c r="AC1314" s="4" t="str">
        <f t="shared" si="251"/>
        <v>Sim</v>
      </c>
      <c r="AD1314" s="4" t="str">
        <f t="shared" si="252"/>
        <v>Não</v>
      </c>
      <c r="AE1314" s="30" t="str">
        <f t="shared" si="253"/>
        <v>Não</v>
      </c>
    </row>
    <row r="1315" spans="1:31" x14ac:dyDescent="0.25">
      <c r="A1315" s="23">
        <v>280470</v>
      </c>
      <c r="B1315" s="27">
        <f>IFERROR(VLOOKUP(A1315,[1]Monitoramento_Base_somente_disp!$A:$L,5,FALSE),0)</f>
        <v>48354</v>
      </c>
      <c r="C1315" s="20">
        <f>IFERROR(VLOOKUP(A1315,[1]Monitoramento_Base_somente_disp!$A:$L,6,FALSE),0)</f>
        <v>27476374</v>
      </c>
      <c r="D1315" s="20">
        <f>IFERROR(VLOOKUP(A1315,[1]Monitoramento_Base_somente_disp!$A:$L,7,FALSE),0)</f>
        <v>32197</v>
      </c>
      <c r="E1315" s="20">
        <f>IFERROR(VLOOKUP(A1315,[1]Monitoramento_Base_somente_disp!$A:$L,8,FALSE),0)</f>
        <v>12489674</v>
      </c>
      <c r="F1315" s="20">
        <f>IFERROR(VLOOKUP(A1315,[1]Monitoramento_Base_somente_disp!$A:$L,9,FALSE),0)</f>
        <v>0</v>
      </c>
      <c r="G1315" s="28">
        <f>IFERROR(VLOOKUP(A1315,[1]Monitoramento_Base_somente_disp!$A:$L,10,FALSE),0)</f>
        <v>0</v>
      </c>
      <c r="H1315" s="27">
        <f>IFERROR(VLOOKUP(A1315,[2]webService!$A:$I,4,FALSE),0)</f>
        <v>0</v>
      </c>
      <c r="I1315" s="20">
        <f>IFERROR(VLOOKUP(A1315,[2]webService!$A:$II,5,FALSE),0)</f>
        <v>0</v>
      </c>
      <c r="J1315" s="20">
        <f>IFERROR(VLOOKUP(A1315,[2]webService!$A:$I,6,FALSE),0)</f>
        <v>0</v>
      </c>
      <c r="K1315" s="20">
        <f>IFERROR(VLOOKUP(A1315,[2]webService!$A:$I,7,FALSE),0)</f>
        <v>0</v>
      </c>
      <c r="L1315" s="20">
        <f>IFERROR(VLOOKUP(A1315,[2]webService!$A:$I,8,FALSE),0)</f>
        <v>0</v>
      </c>
      <c r="M1315" s="28">
        <f>IFERROR(VLOOKUP(A1315,[2]webService!$A:$I,9,FALSE),0)</f>
        <v>0</v>
      </c>
      <c r="N1315" s="27">
        <f>IFERROR(VLOOKUP(A1315,[3]soaBnafar!$A:$G,2,FALSE),0)</f>
        <v>0</v>
      </c>
      <c r="O1315" s="20">
        <f>IFERROR(VLOOKUP(A1315,[3]soaBnafar!$A:$H,3,FALSE),0)</f>
        <v>0</v>
      </c>
      <c r="P1315" s="20">
        <f>IFERROR(VLOOKUP(A1315,[3]soaBnafar!$A:$G,4,FALSE),0)</f>
        <v>0</v>
      </c>
      <c r="Q1315" s="20">
        <f>IFERROR(VLOOKUP(A1315,[3]soaBnafar!$A:$G,5,FALSE),0)</f>
        <v>0</v>
      </c>
      <c r="R1315" s="20">
        <f>IFERROR(VLOOKUP(A1315,[3]soaBnafar!$A:$G,6,FALSE),0)</f>
        <v>0</v>
      </c>
      <c r="S1315" s="20">
        <f>IFERROR(VLOOKUP(A1315,[3]soaBnafar!$A:$G,7,FALSE),0)</f>
        <v>0</v>
      </c>
      <c r="T1315" s="32">
        <f t="shared" si="242"/>
        <v>48354</v>
      </c>
      <c r="U1315" s="21">
        <f t="shared" si="243"/>
        <v>27476374</v>
      </c>
      <c r="V1315" s="21">
        <f t="shared" si="244"/>
        <v>32197</v>
      </c>
      <c r="W1315" s="21">
        <f t="shared" si="245"/>
        <v>12489674</v>
      </c>
      <c r="X1315" s="21">
        <f t="shared" si="246"/>
        <v>0</v>
      </c>
      <c r="Y1315" s="33">
        <f t="shared" si="247"/>
        <v>0</v>
      </c>
      <c r="Z1315" s="4" t="str">
        <f t="shared" si="248"/>
        <v>Sim</v>
      </c>
      <c r="AA1315" s="4" t="str">
        <f t="shared" si="249"/>
        <v>Sim</v>
      </c>
      <c r="AB1315" s="4" t="str">
        <f t="shared" si="250"/>
        <v>Sim</v>
      </c>
      <c r="AC1315" s="4" t="str">
        <f t="shared" si="251"/>
        <v>Sim</v>
      </c>
      <c r="AD1315" s="4" t="str">
        <f t="shared" si="252"/>
        <v>Não</v>
      </c>
      <c r="AE1315" s="30" t="str">
        <f t="shared" si="253"/>
        <v>Não</v>
      </c>
    </row>
    <row r="1316" spans="1:31" x14ac:dyDescent="0.25">
      <c r="A1316" s="23">
        <v>280480</v>
      </c>
      <c r="B1316" s="27">
        <f>IFERROR(VLOOKUP(A1316,[1]Monitoramento_Base_somente_disp!$A:$L,5,FALSE),0)</f>
        <v>368447</v>
      </c>
      <c r="C1316" s="20">
        <f>IFERROR(VLOOKUP(A1316,[1]Monitoramento_Base_somente_disp!$A:$L,6,FALSE),0)</f>
        <v>195859624</v>
      </c>
      <c r="D1316" s="20">
        <f>IFERROR(VLOOKUP(A1316,[1]Monitoramento_Base_somente_disp!$A:$L,7,FALSE),0)</f>
        <v>418257</v>
      </c>
      <c r="E1316" s="20">
        <f>IFERROR(VLOOKUP(A1316,[1]Monitoramento_Base_somente_disp!$A:$L,8,FALSE),0)</f>
        <v>102069432</v>
      </c>
      <c r="F1316" s="20">
        <f>IFERROR(VLOOKUP(A1316,[1]Monitoramento_Base_somente_disp!$A:$L,9,FALSE),0)</f>
        <v>0</v>
      </c>
      <c r="G1316" s="28">
        <f>IFERROR(VLOOKUP(A1316,[1]Monitoramento_Base_somente_disp!$A:$L,10,FALSE),0)</f>
        <v>0</v>
      </c>
      <c r="H1316" s="27">
        <f>IFERROR(VLOOKUP(A1316,[2]webService!$A:$I,4,FALSE),0)</f>
        <v>0</v>
      </c>
      <c r="I1316" s="20">
        <f>IFERROR(VLOOKUP(A1316,[2]webService!$A:$II,5,FALSE),0)</f>
        <v>0</v>
      </c>
      <c r="J1316" s="20">
        <f>IFERROR(VLOOKUP(A1316,[2]webService!$A:$I,6,FALSE),0)</f>
        <v>0</v>
      </c>
      <c r="K1316" s="20">
        <f>IFERROR(VLOOKUP(A1316,[2]webService!$A:$I,7,FALSE),0)</f>
        <v>0</v>
      </c>
      <c r="L1316" s="20">
        <f>IFERROR(VLOOKUP(A1316,[2]webService!$A:$I,8,FALSE),0)</f>
        <v>0</v>
      </c>
      <c r="M1316" s="28">
        <f>IFERROR(VLOOKUP(A1316,[2]webService!$A:$I,9,FALSE),0)</f>
        <v>0</v>
      </c>
      <c r="N1316" s="27">
        <f>IFERROR(VLOOKUP(A1316,[3]soaBnafar!$A:$G,2,FALSE),0)</f>
        <v>0</v>
      </c>
      <c r="O1316" s="20">
        <f>IFERROR(VLOOKUP(A1316,[3]soaBnafar!$A:$H,3,FALSE),0)</f>
        <v>0</v>
      </c>
      <c r="P1316" s="20">
        <f>IFERROR(VLOOKUP(A1316,[3]soaBnafar!$A:$G,4,FALSE),0)</f>
        <v>0</v>
      </c>
      <c r="Q1316" s="20">
        <f>IFERROR(VLOOKUP(A1316,[3]soaBnafar!$A:$G,5,FALSE),0)</f>
        <v>0</v>
      </c>
      <c r="R1316" s="20">
        <f>IFERROR(VLOOKUP(A1316,[3]soaBnafar!$A:$G,6,FALSE),0)</f>
        <v>0</v>
      </c>
      <c r="S1316" s="20">
        <f>IFERROR(VLOOKUP(A1316,[3]soaBnafar!$A:$G,7,FALSE),0)</f>
        <v>0</v>
      </c>
      <c r="T1316" s="32">
        <f t="shared" si="242"/>
        <v>368447</v>
      </c>
      <c r="U1316" s="21">
        <f t="shared" si="243"/>
        <v>195859624</v>
      </c>
      <c r="V1316" s="21">
        <f t="shared" si="244"/>
        <v>418257</v>
      </c>
      <c r="W1316" s="21">
        <f t="shared" si="245"/>
        <v>102069432</v>
      </c>
      <c r="X1316" s="21">
        <f t="shared" si="246"/>
        <v>0</v>
      </c>
      <c r="Y1316" s="33">
        <f t="shared" si="247"/>
        <v>0</v>
      </c>
      <c r="Z1316" s="4" t="str">
        <f t="shared" si="248"/>
        <v>Sim</v>
      </c>
      <c r="AA1316" s="4" t="str">
        <f t="shared" si="249"/>
        <v>Sim</v>
      </c>
      <c r="AB1316" s="4" t="str">
        <f t="shared" si="250"/>
        <v>Sim</v>
      </c>
      <c r="AC1316" s="4" t="str">
        <f t="shared" si="251"/>
        <v>Sim</v>
      </c>
      <c r="AD1316" s="4" t="str">
        <f t="shared" si="252"/>
        <v>Não</v>
      </c>
      <c r="AE1316" s="30" t="str">
        <f t="shared" si="253"/>
        <v>Não</v>
      </c>
    </row>
    <row r="1317" spans="1:31" x14ac:dyDescent="0.25">
      <c r="A1317" s="23">
        <v>280490</v>
      </c>
      <c r="B1317" s="27">
        <f>IFERROR(VLOOKUP(A1317,[1]Monitoramento_Base_somente_disp!$A:$L,5,FALSE),0)</f>
        <v>113626</v>
      </c>
      <c r="C1317" s="20">
        <f>IFERROR(VLOOKUP(A1317,[1]Monitoramento_Base_somente_disp!$A:$L,6,FALSE),0)</f>
        <v>23278996</v>
      </c>
      <c r="D1317" s="20">
        <f>IFERROR(VLOOKUP(A1317,[1]Monitoramento_Base_somente_disp!$A:$L,7,FALSE),0)</f>
        <v>56013</v>
      </c>
      <c r="E1317" s="20">
        <f>IFERROR(VLOOKUP(A1317,[1]Monitoramento_Base_somente_disp!$A:$L,8,FALSE),0)</f>
        <v>10531174</v>
      </c>
      <c r="F1317" s="20">
        <f>IFERROR(VLOOKUP(A1317,[1]Monitoramento_Base_somente_disp!$A:$L,9,FALSE),0)</f>
        <v>0</v>
      </c>
      <c r="G1317" s="28">
        <f>IFERROR(VLOOKUP(A1317,[1]Monitoramento_Base_somente_disp!$A:$L,10,FALSE),0)</f>
        <v>0</v>
      </c>
      <c r="H1317" s="27">
        <f>IFERROR(VLOOKUP(A1317,[2]webService!$A:$I,4,FALSE),0)</f>
        <v>0</v>
      </c>
      <c r="I1317" s="20">
        <f>IFERROR(VLOOKUP(A1317,[2]webService!$A:$II,5,FALSE),0)</f>
        <v>0</v>
      </c>
      <c r="J1317" s="20">
        <f>IFERROR(VLOOKUP(A1317,[2]webService!$A:$I,6,FALSE),0)</f>
        <v>0</v>
      </c>
      <c r="K1317" s="20">
        <f>IFERROR(VLOOKUP(A1317,[2]webService!$A:$I,7,FALSE),0)</f>
        <v>0</v>
      </c>
      <c r="L1317" s="20">
        <f>IFERROR(VLOOKUP(A1317,[2]webService!$A:$I,8,FALSE),0)</f>
        <v>0</v>
      </c>
      <c r="M1317" s="28">
        <f>IFERROR(VLOOKUP(A1317,[2]webService!$A:$I,9,FALSE),0)</f>
        <v>0</v>
      </c>
      <c r="N1317" s="27">
        <f>IFERROR(VLOOKUP(A1317,[3]soaBnafar!$A:$G,2,FALSE),0)</f>
        <v>0</v>
      </c>
      <c r="O1317" s="20">
        <f>IFERROR(VLOOKUP(A1317,[3]soaBnafar!$A:$H,3,FALSE),0)</f>
        <v>0</v>
      </c>
      <c r="P1317" s="20">
        <f>IFERROR(VLOOKUP(A1317,[3]soaBnafar!$A:$G,4,FALSE),0)</f>
        <v>0</v>
      </c>
      <c r="Q1317" s="20">
        <f>IFERROR(VLOOKUP(A1317,[3]soaBnafar!$A:$G,5,FALSE),0)</f>
        <v>0</v>
      </c>
      <c r="R1317" s="20">
        <f>IFERROR(VLOOKUP(A1317,[3]soaBnafar!$A:$G,6,FALSE),0)</f>
        <v>0</v>
      </c>
      <c r="S1317" s="20">
        <f>IFERROR(VLOOKUP(A1317,[3]soaBnafar!$A:$G,7,FALSE),0)</f>
        <v>0</v>
      </c>
      <c r="T1317" s="32">
        <f t="shared" si="242"/>
        <v>113626</v>
      </c>
      <c r="U1317" s="21">
        <f t="shared" si="243"/>
        <v>23278996</v>
      </c>
      <c r="V1317" s="21">
        <f t="shared" si="244"/>
        <v>56013</v>
      </c>
      <c r="W1317" s="21">
        <f t="shared" si="245"/>
        <v>10531174</v>
      </c>
      <c r="X1317" s="21">
        <f t="shared" si="246"/>
        <v>0</v>
      </c>
      <c r="Y1317" s="33">
        <f t="shared" si="247"/>
        <v>0</v>
      </c>
      <c r="Z1317" s="4" t="str">
        <f t="shared" si="248"/>
        <v>Sim</v>
      </c>
      <c r="AA1317" s="4" t="str">
        <f t="shared" si="249"/>
        <v>Sim</v>
      </c>
      <c r="AB1317" s="4" t="str">
        <f t="shared" si="250"/>
        <v>Sim</v>
      </c>
      <c r="AC1317" s="4" t="str">
        <f t="shared" si="251"/>
        <v>Sim</v>
      </c>
      <c r="AD1317" s="4" t="str">
        <f t="shared" si="252"/>
        <v>Não</v>
      </c>
      <c r="AE1317" s="30" t="str">
        <f t="shared" si="253"/>
        <v>Não</v>
      </c>
    </row>
    <row r="1318" spans="1:31" x14ac:dyDescent="0.25">
      <c r="A1318" s="23">
        <v>280500</v>
      </c>
      <c r="B1318" s="27">
        <f>IFERROR(VLOOKUP(A1318,[1]Monitoramento_Base_somente_disp!$A:$L,5,FALSE),0)</f>
        <v>10047</v>
      </c>
      <c r="C1318" s="20">
        <f>IFERROR(VLOOKUP(A1318,[1]Monitoramento_Base_somente_disp!$A:$L,6,FALSE),0)</f>
        <v>22875004</v>
      </c>
      <c r="D1318" s="20">
        <f>IFERROR(VLOOKUP(A1318,[1]Monitoramento_Base_somente_disp!$A:$L,7,FALSE),0)</f>
        <v>1669</v>
      </c>
      <c r="E1318" s="20">
        <f>IFERROR(VLOOKUP(A1318,[1]Monitoramento_Base_somente_disp!$A:$L,8,FALSE),0)</f>
        <v>11289726</v>
      </c>
      <c r="F1318" s="20">
        <f>IFERROR(VLOOKUP(A1318,[1]Monitoramento_Base_somente_disp!$A:$L,9,FALSE),0)</f>
        <v>0</v>
      </c>
      <c r="G1318" s="28">
        <f>IFERROR(VLOOKUP(A1318,[1]Monitoramento_Base_somente_disp!$A:$L,10,FALSE),0)</f>
        <v>0</v>
      </c>
      <c r="H1318" s="27">
        <f>IFERROR(VLOOKUP(A1318,[2]webService!$A:$I,4,FALSE),0)</f>
        <v>0</v>
      </c>
      <c r="I1318" s="20">
        <f>IFERROR(VLOOKUP(A1318,[2]webService!$A:$II,5,FALSE),0)</f>
        <v>0</v>
      </c>
      <c r="J1318" s="20">
        <f>IFERROR(VLOOKUP(A1318,[2]webService!$A:$I,6,FALSE),0)</f>
        <v>0</v>
      </c>
      <c r="K1318" s="20">
        <f>IFERROR(VLOOKUP(A1318,[2]webService!$A:$I,7,FALSE),0)</f>
        <v>0</v>
      </c>
      <c r="L1318" s="20">
        <f>IFERROR(VLOOKUP(A1318,[2]webService!$A:$I,8,FALSE),0)</f>
        <v>0</v>
      </c>
      <c r="M1318" s="28">
        <f>IFERROR(VLOOKUP(A1318,[2]webService!$A:$I,9,FALSE),0)</f>
        <v>0</v>
      </c>
      <c r="N1318" s="27">
        <f>IFERROR(VLOOKUP(A1318,[3]soaBnafar!$A:$G,2,FALSE),0)</f>
        <v>0</v>
      </c>
      <c r="O1318" s="20">
        <f>IFERROR(VLOOKUP(A1318,[3]soaBnafar!$A:$H,3,FALSE),0)</f>
        <v>0</v>
      </c>
      <c r="P1318" s="20">
        <f>IFERROR(VLOOKUP(A1318,[3]soaBnafar!$A:$G,4,FALSE),0)</f>
        <v>0</v>
      </c>
      <c r="Q1318" s="20">
        <f>IFERROR(VLOOKUP(A1318,[3]soaBnafar!$A:$G,5,FALSE),0)</f>
        <v>0</v>
      </c>
      <c r="R1318" s="20">
        <f>IFERROR(VLOOKUP(A1318,[3]soaBnafar!$A:$G,6,FALSE),0)</f>
        <v>0</v>
      </c>
      <c r="S1318" s="20">
        <f>IFERROR(VLOOKUP(A1318,[3]soaBnafar!$A:$G,7,FALSE),0)</f>
        <v>0</v>
      </c>
      <c r="T1318" s="32">
        <f t="shared" si="242"/>
        <v>10047</v>
      </c>
      <c r="U1318" s="21">
        <f t="shared" si="243"/>
        <v>22875004</v>
      </c>
      <c r="V1318" s="21">
        <f t="shared" si="244"/>
        <v>1669</v>
      </c>
      <c r="W1318" s="21">
        <f t="shared" si="245"/>
        <v>11289726</v>
      </c>
      <c r="X1318" s="21">
        <f t="shared" si="246"/>
        <v>0</v>
      </c>
      <c r="Y1318" s="33">
        <f t="shared" si="247"/>
        <v>0</v>
      </c>
      <c r="Z1318" s="4" t="str">
        <f t="shared" si="248"/>
        <v>Sim</v>
      </c>
      <c r="AA1318" s="4" t="str">
        <f t="shared" si="249"/>
        <v>Sim</v>
      </c>
      <c r="AB1318" s="4" t="str">
        <f t="shared" si="250"/>
        <v>Sim</v>
      </c>
      <c r="AC1318" s="4" t="str">
        <f t="shared" si="251"/>
        <v>Sim</v>
      </c>
      <c r="AD1318" s="4" t="str">
        <f t="shared" si="252"/>
        <v>Não</v>
      </c>
      <c r="AE1318" s="30" t="str">
        <f t="shared" si="253"/>
        <v>Não</v>
      </c>
    </row>
    <row r="1319" spans="1:31" x14ac:dyDescent="0.25">
      <c r="A1319" s="23">
        <v>280510</v>
      </c>
      <c r="B1319" s="27">
        <f>IFERROR(VLOOKUP(A1319,[1]Monitoramento_Base_somente_disp!$A:$L,5,FALSE),0)</f>
        <v>18435</v>
      </c>
      <c r="C1319" s="20">
        <f>IFERROR(VLOOKUP(A1319,[1]Monitoramento_Base_somente_disp!$A:$L,6,FALSE),0)</f>
        <v>11775723</v>
      </c>
      <c r="D1319" s="20">
        <f>IFERROR(VLOOKUP(A1319,[1]Monitoramento_Base_somente_disp!$A:$L,7,FALSE),0)</f>
        <v>10773</v>
      </c>
      <c r="E1319" s="20">
        <f>IFERROR(VLOOKUP(A1319,[1]Monitoramento_Base_somente_disp!$A:$L,8,FALSE),0)</f>
        <v>5495949</v>
      </c>
      <c r="F1319" s="20">
        <f>IFERROR(VLOOKUP(A1319,[1]Monitoramento_Base_somente_disp!$A:$L,9,FALSE),0)</f>
        <v>0</v>
      </c>
      <c r="G1319" s="28">
        <f>IFERROR(VLOOKUP(A1319,[1]Monitoramento_Base_somente_disp!$A:$L,10,FALSE),0)</f>
        <v>0</v>
      </c>
      <c r="H1319" s="27">
        <f>IFERROR(VLOOKUP(A1319,[2]webService!$A:$I,4,FALSE),0)</f>
        <v>0</v>
      </c>
      <c r="I1319" s="20">
        <f>IFERROR(VLOOKUP(A1319,[2]webService!$A:$II,5,FALSE),0)</f>
        <v>0</v>
      </c>
      <c r="J1319" s="20">
        <f>IFERROR(VLOOKUP(A1319,[2]webService!$A:$I,6,FALSE),0)</f>
        <v>0</v>
      </c>
      <c r="K1319" s="20">
        <f>IFERROR(VLOOKUP(A1319,[2]webService!$A:$I,7,FALSE),0)</f>
        <v>0</v>
      </c>
      <c r="L1319" s="20">
        <f>IFERROR(VLOOKUP(A1319,[2]webService!$A:$I,8,FALSE),0)</f>
        <v>0</v>
      </c>
      <c r="M1319" s="28">
        <f>IFERROR(VLOOKUP(A1319,[2]webService!$A:$I,9,FALSE),0)</f>
        <v>0</v>
      </c>
      <c r="N1319" s="27">
        <f>IFERROR(VLOOKUP(A1319,[3]soaBnafar!$A:$G,2,FALSE),0)</f>
        <v>0</v>
      </c>
      <c r="O1319" s="20">
        <f>IFERROR(VLOOKUP(A1319,[3]soaBnafar!$A:$H,3,FALSE),0)</f>
        <v>0</v>
      </c>
      <c r="P1319" s="20">
        <f>IFERROR(VLOOKUP(A1319,[3]soaBnafar!$A:$G,4,FALSE),0)</f>
        <v>0</v>
      </c>
      <c r="Q1319" s="20">
        <f>IFERROR(VLOOKUP(A1319,[3]soaBnafar!$A:$G,5,FALSE),0)</f>
        <v>0</v>
      </c>
      <c r="R1319" s="20">
        <f>IFERROR(VLOOKUP(A1319,[3]soaBnafar!$A:$G,6,FALSE),0)</f>
        <v>0</v>
      </c>
      <c r="S1319" s="20">
        <f>IFERROR(VLOOKUP(A1319,[3]soaBnafar!$A:$G,7,FALSE),0)</f>
        <v>0</v>
      </c>
      <c r="T1319" s="32">
        <f t="shared" si="242"/>
        <v>18435</v>
      </c>
      <c r="U1319" s="21">
        <f t="shared" si="243"/>
        <v>11775723</v>
      </c>
      <c r="V1319" s="21">
        <f t="shared" si="244"/>
        <v>10773</v>
      </c>
      <c r="W1319" s="21">
        <f t="shared" si="245"/>
        <v>5495949</v>
      </c>
      <c r="X1319" s="21">
        <f t="shared" si="246"/>
        <v>0</v>
      </c>
      <c r="Y1319" s="33">
        <f t="shared" si="247"/>
        <v>0</v>
      </c>
      <c r="Z1319" s="4" t="str">
        <f t="shared" si="248"/>
        <v>Sim</v>
      </c>
      <c r="AA1319" s="4" t="str">
        <f t="shared" si="249"/>
        <v>Sim</v>
      </c>
      <c r="AB1319" s="4" t="str">
        <f t="shared" si="250"/>
        <v>Sim</v>
      </c>
      <c r="AC1319" s="4" t="str">
        <f t="shared" si="251"/>
        <v>Sim</v>
      </c>
      <c r="AD1319" s="4" t="str">
        <f t="shared" si="252"/>
        <v>Não</v>
      </c>
      <c r="AE1319" s="30" t="str">
        <f t="shared" si="253"/>
        <v>Não</v>
      </c>
    </row>
    <row r="1320" spans="1:31" x14ac:dyDescent="0.25">
      <c r="A1320" s="23">
        <v>280520</v>
      </c>
      <c r="B1320" s="27">
        <f>IFERROR(VLOOKUP(A1320,[1]Monitoramento_Base_somente_disp!$A:$L,5,FALSE),0)</f>
        <v>1370</v>
      </c>
      <c r="C1320" s="20">
        <f>IFERROR(VLOOKUP(A1320,[1]Monitoramento_Base_somente_disp!$A:$L,6,FALSE),0)</f>
        <v>2950318</v>
      </c>
      <c r="D1320" s="20">
        <f>IFERROR(VLOOKUP(A1320,[1]Monitoramento_Base_somente_disp!$A:$L,7,FALSE),0)</f>
        <v>0</v>
      </c>
      <c r="E1320" s="20">
        <f>IFERROR(VLOOKUP(A1320,[1]Monitoramento_Base_somente_disp!$A:$L,8,FALSE),0)</f>
        <v>1465394</v>
      </c>
      <c r="F1320" s="20">
        <f>IFERROR(VLOOKUP(A1320,[1]Monitoramento_Base_somente_disp!$A:$L,9,FALSE),0)</f>
        <v>0</v>
      </c>
      <c r="G1320" s="28">
        <f>IFERROR(VLOOKUP(A1320,[1]Monitoramento_Base_somente_disp!$A:$L,10,FALSE),0)</f>
        <v>0</v>
      </c>
      <c r="H1320" s="27">
        <f>IFERROR(VLOOKUP(A1320,[2]webService!$A:$I,4,FALSE),0)</f>
        <v>0</v>
      </c>
      <c r="I1320" s="20">
        <f>IFERROR(VLOOKUP(A1320,[2]webService!$A:$II,5,FALSE),0)</f>
        <v>0</v>
      </c>
      <c r="J1320" s="20">
        <f>IFERROR(VLOOKUP(A1320,[2]webService!$A:$I,6,FALSE),0)</f>
        <v>0</v>
      </c>
      <c r="K1320" s="20">
        <f>IFERROR(VLOOKUP(A1320,[2]webService!$A:$I,7,FALSE),0)</f>
        <v>0</v>
      </c>
      <c r="L1320" s="20">
        <f>IFERROR(VLOOKUP(A1320,[2]webService!$A:$I,8,FALSE),0)</f>
        <v>0</v>
      </c>
      <c r="M1320" s="28">
        <f>IFERROR(VLOOKUP(A1320,[2]webService!$A:$I,9,FALSE),0)</f>
        <v>0</v>
      </c>
      <c r="N1320" s="27">
        <f>IFERROR(VLOOKUP(A1320,[3]soaBnafar!$A:$G,2,FALSE),0)</f>
        <v>0</v>
      </c>
      <c r="O1320" s="20">
        <f>IFERROR(VLOOKUP(A1320,[3]soaBnafar!$A:$H,3,FALSE),0)</f>
        <v>0</v>
      </c>
      <c r="P1320" s="20">
        <f>IFERROR(VLOOKUP(A1320,[3]soaBnafar!$A:$G,4,FALSE),0)</f>
        <v>0</v>
      </c>
      <c r="Q1320" s="20">
        <f>IFERROR(VLOOKUP(A1320,[3]soaBnafar!$A:$G,5,FALSE),0)</f>
        <v>0</v>
      </c>
      <c r="R1320" s="20">
        <f>IFERROR(VLOOKUP(A1320,[3]soaBnafar!$A:$G,6,FALSE),0)</f>
        <v>0</v>
      </c>
      <c r="S1320" s="20">
        <f>IFERROR(VLOOKUP(A1320,[3]soaBnafar!$A:$G,7,FALSE),0)</f>
        <v>0</v>
      </c>
      <c r="T1320" s="32">
        <f t="shared" si="242"/>
        <v>1370</v>
      </c>
      <c r="U1320" s="21">
        <f t="shared" si="243"/>
        <v>2950318</v>
      </c>
      <c r="V1320" s="21">
        <f t="shared" si="244"/>
        <v>0</v>
      </c>
      <c r="W1320" s="21">
        <f t="shared" si="245"/>
        <v>1465394</v>
      </c>
      <c r="X1320" s="21">
        <f t="shared" si="246"/>
        <v>0</v>
      </c>
      <c r="Y1320" s="33">
        <f t="shared" si="247"/>
        <v>0</v>
      </c>
      <c r="Z1320" s="4" t="str">
        <f t="shared" si="248"/>
        <v>Sim</v>
      </c>
      <c r="AA1320" s="4" t="str">
        <f t="shared" si="249"/>
        <v>Sim</v>
      </c>
      <c r="AB1320" s="4" t="str">
        <f t="shared" si="250"/>
        <v>Não</v>
      </c>
      <c r="AC1320" s="4" t="str">
        <f t="shared" si="251"/>
        <v>Sim</v>
      </c>
      <c r="AD1320" s="4" t="str">
        <f t="shared" si="252"/>
        <v>Não</v>
      </c>
      <c r="AE1320" s="30" t="str">
        <f t="shared" si="253"/>
        <v>Não</v>
      </c>
    </row>
    <row r="1321" spans="1:31" x14ac:dyDescent="0.25">
      <c r="A1321" s="23">
        <v>280530</v>
      </c>
      <c r="B1321" s="27">
        <f>IFERROR(VLOOKUP(A1321,[1]Monitoramento_Base_somente_disp!$A:$L,5,FALSE),0)</f>
        <v>37078</v>
      </c>
      <c r="C1321" s="20">
        <f>IFERROR(VLOOKUP(A1321,[1]Monitoramento_Base_somente_disp!$A:$L,6,FALSE),0)</f>
        <v>15622463</v>
      </c>
      <c r="D1321" s="20">
        <f>IFERROR(VLOOKUP(A1321,[1]Monitoramento_Base_somente_disp!$A:$L,7,FALSE),0)</f>
        <v>26132</v>
      </c>
      <c r="E1321" s="20">
        <f>IFERROR(VLOOKUP(A1321,[1]Monitoramento_Base_somente_disp!$A:$L,8,FALSE),0)</f>
        <v>8520260</v>
      </c>
      <c r="F1321" s="20">
        <f>IFERROR(VLOOKUP(A1321,[1]Monitoramento_Base_somente_disp!$A:$L,9,FALSE),0)</f>
        <v>0</v>
      </c>
      <c r="G1321" s="28">
        <f>IFERROR(VLOOKUP(A1321,[1]Monitoramento_Base_somente_disp!$A:$L,10,FALSE),0)</f>
        <v>0</v>
      </c>
      <c r="H1321" s="27">
        <f>IFERROR(VLOOKUP(A1321,[2]webService!$A:$I,4,FALSE),0)</f>
        <v>0</v>
      </c>
      <c r="I1321" s="20">
        <f>IFERROR(VLOOKUP(A1321,[2]webService!$A:$II,5,FALSE),0)</f>
        <v>0</v>
      </c>
      <c r="J1321" s="20">
        <f>IFERROR(VLOOKUP(A1321,[2]webService!$A:$I,6,FALSE),0)</f>
        <v>0</v>
      </c>
      <c r="K1321" s="20">
        <f>IFERROR(VLOOKUP(A1321,[2]webService!$A:$I,7,FALSE),0)</f>
        <v>0</v>
      </c>
      <c r="L1321" s="20">
        <f>IFERROR(VLOOKUP(A1321,[2]webService!$A:$I,8,FALSE),0)</f>
        <v>0</v>
      </c>
      <c r="M1321" s="28">
        <f>IFERROR(VLOOKUP(A1321,[2]webService!$A:$I,9,FALSE),0)</f>
        <v>0</v>
      </c>
      <c r="N1321" s="27">
        <f>IFERROR(VLOOKUP(A1321,[3]soaBnafar!$A:$G,2,FALSE),0)</f>
        <v>0</v>
      </c>
      <c r="O1321" s="20">
        <f>IFERROR(VLOOKUP(A1321,[3]soaBnafar!$A:$H,3,FALSE),0)</f>
        <v>0</v>
      </c>
      <c r="P1321" s="20">
        <f>IFERROR(VLOOKUP(A1321,[3]soaBnafar!$A:$G,4,FALSE),0)</f>
        <v>0</v>
      </c>
      <c r="Q1321" s="20">
        <f>IFERROR(VLOOKUP(A1321,[3]soaBnafar!$A:$G,5,FALSE),0)</f>
        <v>0</v>
      </c>
      <c r="R1321" s="20">
        <f>IFERROR(VLOOKUP(A1321,[3]soaBnafar!$A:$G,6,FALSE),0)</f>
        <v>0</v>
      </c>
      <c r="S1321" s="20">
        <f>IFERROR(VLOOKUP(A1321,[3]soaBnafar!$A:$G,7,FALSE),0)</f>
        <v>0</v>
      </c>
      <c r="T1321" s="32">
        <f t="shared" si="242"/>
        <v>37078</v>
      </c>
      <c r="U1321" s="21">
        <f t="shared" si="243"/>
        <v>15622463</v>
      </c>
      <c r="V1321" s="21">
        <f t="shared" si="244"/>
        <v>26132</v>
      </c>
      <c r="W1321" s="21">
        <f t="shared" si="245"/>
        <v>8520260</v>
      </c>
      <c r="X1321" s="21">
        <f t="shared" si="246"/>
        <v>0</v>
      </c>
      <c r="Y1321" s="33">
        <f t="shared" si="247"/>
        <v>0</v>
      </c>
      <c r="Z1321" s="4" t="str">
        <f t="shared" si="248"/>
        <v>Sim</v>
      </c>
      <c r="AA1321" s="4" t="str">
        <f t="shared" si="249"/>
        <v>Sim</v>
      </c>
      <c r="AB1321" s="4" t="str">
        <f t="shared" si="250"/>
        <v>Sim</v>
      </c>
      <c r="AC1321" s="4" t="str">
        <f t="shared" si="251"/>
        <v>Sim</v>
      </c>
      <c r="AD1321" s="4" t="str">
        <f t="shared" si="252"/>
        <v>Não</v>
      </c>
      <c r="AE1321" s="30" t="str">
        <f t="shared" si="253"/>
        <v>Não</v>
      </c>
    </row>
    <row r="1322" spans="1:31" x14ac:dyDescent="0.25">
      <c r="A1322" s="23">
        <v>280540</v>
      </c>
      <c r="B1322" s="27">
        <f>IFERROR(VLOOKUP(A1322,[1]Monitoramento_Base_somente_disp!$A:$L,5,FALSE),0)</f>
        <v>718</v>
      </c>
      <c r="C1322" s="20">
        <f>IFERROR(VLOOKUP(A1322,[1]Monitoramento_Base_somente_disp!$A:$L,6,FALSE),0)</f>
        <v>12757541</v>
      </c>
      <c r="D1322" s="20">
        <f>IFERROR(VLOOKUP(A1322,[1]Monitoramento_Base_somente_disp!$A:$L,7,FALSE),0)</f>
        <v>0</v>
      </c>
      <c r="E1322" s="20">
        <f>IFERROR(VLOOKUP(A1322,[1]Monitoramento_Base_somente_disp!$A:$L,8,FALSE),0)</f>
        <v>6233587</v>
      </c>
      <c r="F1322" s="20">
        <f>IFERROR(VLOOKUP(A1322,[1]Monitoramento_Base_somente_disp!$A:$L,9,FALSE),0)</f>
        <v>0</v>
      </c>
      <c r="G1322" s="28">
        <f>IFERROR(VLOOKUP(A1322,[1]Monitoramento_Base_somente_disp!$A:$L,10,FALSE),0)</f>
        <v>0</v>
      </c>
      <c r="H1322" s="27">
        <f>IFERROR(VLOOKUP(A1322,[2]webService!$A:$I,4,FALSE),0)</f>
        <v>0</v>
      </c>
      <c r="I1322" s="20">
        <f>IFERROR(VLOOKUP(A1322,[2]webService!$A:$II,5,FALSE),0)</f>
        <v>0</v>
      </c>
      <c r="J1322" s="20">
        <f>IFERROR(VLOOKUP(A1322,[2]webService!$A:$I,6,FALSE),0)</f>
        <v>0</v>
      </c>
      <c r="K1322" s="20">
        <f>IFERROR(VLOOKUP(A1322,[2]webService!$A:$I,7,FALSE),0)</f>
        <v>0</v>
      </c>
      <c r="L1322" s="20">
        <f>IFERROR(VLOOKUP(A1322,[2]webService!$A:$I,8,FALSE),0)</f>
        <v>0</v>
      </c>
      <c r="M1322" s="28">
        <f>IFERROR(VLOOKUP(A1322,[2]webService!$A:$I,9,FALSE),0)</f>
        <v>0</v>
      </c>
      <c r="N1322" s="27">
        <f>IFERROR(VLOOKUP(A1322,[3]soaBnafar!$A:$G,2,FALSE),0)</f>
        <v>0</v>
      </c>
      <c r="O1322" s="20">
        <f>IFERROR(VLOOKUP(A1322,[3]soaBnafar!$A:$H,3,FALSE),0)</f>
        <v>0</v>
      </c>
      <c r="P1322" s="20">
        <f>IFERROR(VLOOKUP(A1322,[3]soaBnafar!$A:$G,4,FALSE),0)</f>
        <v>0</v>
      </c>
      <c r="Q1322" s="20">
        <f>IFERROR(VLOOKUP(A1322,[3]soaBnafar!$A:$G,5,FALSE),0)</f>
        <v>0</v>
      </c>
      <c r="R1322" s="20">
        <f>IFERROR(VLOOKUP(A1322,[3]soaBnafar!$A:$G,6,FALSE),0)</f>
        <v>0</v>
      </c>
      <c r="S1322" s="20">
        <f>IFERROR(VLOOKUP(A1322,[3]soaBnafar!$A:$G,7,FALSE),0)</f>
        <v>0</v>
      </c>
      <c r="T1322" s="32">
        <f t="shared" si="242"/>
        <v>718</v>
      </c>
      <c r="U1322" s="21">
        <f t="shared" si="243"/>
        <v>12757541</v>
      </c>
      <c r="V1322" s="21">
        <f t="shared" si="244"/>
        <v>0</v>
      </c>
      <c r="W1322" s="21">
        <f t="shared" si="245"/>
        <v>6233587</v>
      </c>
      <c r="X1322" s="21">
        <f t="shared" si="246"/>
        <v>0</v>
      </c>
      <c r="Y1322" s="33">
        <f t="shared" si="247"/>
        <v>0</v>
      </c>
      <c r="Z1322" s="4" t="str">
        <f t="shared" si="248"/>
        <v>Sim</v>
      </c>
      <c r="AA1322" s="4" t="str">
        <f t="shared" si="249"/>
        <v>Sim</v>
      </c>
      <c r="AB1322" s="4" t="str">
        <f t="shared" si="250"/>
        <v>Não</v>
      </c>
      <c r="AC1322" s="4" t="str">
        <f t="shared" si="251"/>
        <v>Sim</v>
      </c>
      <c r="AD1322" s="4" t="str">
        <f t="shared" si="252"/>
        <v>Não</v>
      </c>
      <c r="AE1322" s="30" t="str">
        <f t="shared" si="253"/>
        <v>Não</v>
      </c>
    </row>
    <row r="1323" spans="1:31" x14ac:dyDescent="0.25">
      <c r="A1323" s="23">
        <v>280550</v>
      </c>
      <c r="B1323" s="27">
        <f>IFERROR(VLOOKUP(A1323,[1]Monitoramento_Base_somente_disp!$A:$L,5,FALSE),0)</f>
        <v>62709</v>
      </c>
      <c r="C1323" s="20">
        <f>IFERROR(VLOOKUP(A1323,[1]Monitoramento_Base_somente_disp!$A:$L,6,FALSE),0)</f>
        <v>10765931</v>
      </c>
      <c r="D1323" s="20">
        <f>IFERROR(VLOOKUP(A1323,[1]Monitoramento_Base_somente_disp!$A:$L,7,FALSE),0)</f>
        <v>27318</v>
      </c>
      <c r="E1323" s="20">
        <f>IFERROR(VLOOKUP(A1323,[1]Monitoramento_Base_somente_disp!$A:$L,8,FALSE),0)</f>
        <v>5728817</v>
      </c>
      <c r="F1323" s="20">
        <f>IFERROR(VLOOKUP(A1323,[1]Monitoramento_Base_somente_disp!$A:$L,9,FALSE),0)</f>
        <v>0</v>
      </c>
      <c r="G1323" s="28">
        <f>IFERROR(VLOOKUP(A1323,[1]Monitoramento_Base_somente_disp!$A:$L,10,FALSE),0)</f>
        <v>0</v>
      </c>
      <c r="H1323" s="27">
        <f>IFERROR(VLOOKUP(A1323,[2]webService!$A:$I,4,FALSE),0)</f>
        <v>0</v>
      </c>
      <c r="I1323" s="20">
        <f>IFERROR(VLOOKUP(A1323,[2]webService!$A:$II,5,FALSE),0)</f>
        <v>0</v>
      </c>
      <c r="J1323" s="20">
        <f>IFERROR(VLOOKUP(A1323,[2]webService!$A:$I,6,FALSE),0)</f>
        <v>0</v>
      </c>
      <c r="K1323" s="20">
        <f>IFERROR(VLOOKUP(A1323,[2]webService!$A:$I,7,FALSE),0)</f>
        <v>0</v>
      </c>
      <c r="L1323" s="20">
        <f>IFERROR(VLOOKUP(A1323,[2]webService!$A:$I,8,FALSE),0)</f>
        <v>0</v>
      </c>
      <c r="M1323" s="28">
        <f>IFERROR(VLOOKUP(A1323,[2]webService!$A:$I,9,FALSE),0)</f>
        <v>0</v>
      </c>
      <c r="N1323" s="27">
        <f>IFERROR(VLOOKUP(A1323,[3]soaBnafar!$A:$G,2,FALSE),0)</f>
        <v>0</v>
      </c>
      <c r="O1323" s="20">
        <f>IFERROR(VLOOKUP(A1323,[3]soaBnafar!$A:$H,3,FALSE),0)</f>
        <v>0</v>
      </c>
      <c r="P1323" s="20">
        <f>IFERROR(VLOOKUP(A1323,[3]soaBnafar!$A:$G,4,FALSE),0)</f>
        <v>0</v>
      </c>
      <c r="Q1323" s="20">
        <f>IFERROR(VLOOKUP(A1323,[3]soaBnafar!$A:$G,5,FALSE),0)</f>
        <v>0</v>
      </c>
      <c r="R1323" s="20">
        <f>IFERROR(VLOOKUP(A1323,[3]soaBnafar!$A:$G,6,FALSE),0)</f>
        <v>0</v>
      </c>
      <c r="S1323" s="20">
        <f>IFERROR(VLOOKUP(A1323,[3]soaBnafar!$A:$G,7,FALSE),0)</f>
        <v>0</v>
      </c>
      <c r="T1323" s="32">
        <f t="shared" si="242"/>
        <v>62709</v>
      </c>
      <c r="U1323" s="21">
        <f t="shared" si="243"/>
        <v>10765931</v>
      </c>
      <c r="V1323" s="21">
        <f t="shared" si="244"/>
        <v>27318</v>
      </c>
      <c r="W1323" s="21">
        <f t="shared" si="245"/>
        <v>5728817</v>
      </c>
      <c r="X1323" s="21">
        <f t="shared" si="246"/>
        <v>0</v>
      </c>
      <c r="Y1323" s="33">
        <f t="shared" si="247"/>
        <v>0</v>
      </c>
      <c r="Z1323" s="4" t="str">
        <f t="shared" si="248"/>
        <v>Sim</v>
      </c>
      <c r="AA1323" s="4" t="str">
        <f t="shared" si="249"/>
        <v>Sim</v>
      </c>
      <c r="AB1323" s="4" t="str">
        <f t="shared" si="250"/>
        <v>Sim</v>
      </c>
      <c r="AC1323" s="4" t="str">
        <f t="shared" si="251"/>
        <v>Sim</v>
      </c>
      <c r="AD1323" s="4" t="str">
        <f t="shared" si="252"/>
        <v>Não</v>
      </c>
      <c r="AE1323" s="30" t="str">
        <f t="shared" si="253"/>
        <v>Não</v>
      </c>
    </row>
    <row r="1324" spans="1:31" x14ac:dyDescent="0.25">
      <c r="A1324" s="23">
        <v>280570</v>
      </c>
      <c r="B1324" s="27">
        <f>IFERROR(VLOOKUP(A1324,[1]Monitoramento_Base_somente_disp!$A:$L,5,FALSE),0)</f>
        <v>106255</v>
      </c>
      <c r="C1324" s="20">
        <f>IFERROR(VLOOKUP(A1324,[1]Monitoramento_Base_somente_disp!$A:$L,6,FALSE),0)</f>
        <v>42356822</v>
      </c>
      <c r="D1324" s="20">
        <f>IFERROR(VLOOKUP(A1324,[1]Monitoramento_Base_somente_disp!$A:$L,7,FALSE),0)</f>
        <v>65212</v>
      </c>
      <c r="E1324" s="20">
        <f>IFERROR(VLOOKUP(A1324,[1]Monitoramento_Base_somente_disp!$A:$L,8,FALSE),0)</f>
        <v>19845827</v>
      </c>
      <c r="F1324" s="20">
        <f>IFERROR(VLOOKUP(A1324,[1]Monitoramento_Base_somente_disp!$A:$L,9,FALSE),0)</f>
        <v>0</v>
      </c>
      <c r="G1324" s="28">
        <f>IFERROR(VLOOKUP(A1324,[1]Monitoramento_Base_somente_disp!$A:$L,10,FALSE),0)</f>
        <v>0</v>
      </c>
      <c r="H1324" s="27">
        <f>IFERROR(VLOOKUP(A1324,[2]webService!$A:$I,4,FALSE),0)</f>
        <v>0</v>
      </c>
      <c r="I1324" s="20">
        <f>IFERROR(VLOOKUP(A1324,[2]webService!$A:$II,5,FALSE),0)</f>
        <v>0</v>
      </c>
      <c r="J1324" s="20">
        <f>IFERROR(VLOOKUP(A1324,[2]webService!$A:$I,6,FALSE),0)</f>
        <v>0</v>
      </c>
      <c r="K1324" s="20">
        <f>IFERROR(VLOOKUP(A1324,[2]webService!$A:$I,7,FALSE),0)</f>
        <v>0</v>
      </c>
      <c r="L1324" s="20">
        <f>IFERROR(VLOOKUP(A1324,[2]webService!$A:$I,8,FALSE),0)</f>
        <v>0</v>
      </c>
      <c r="M1324" s="28">
        <f>IFERROR(VLOOKUP(A1324,[2]webService!$A:$I,9,FALSE),0)</f>
        <v>0</v>
      </c>
      <c r="N1324" s="27">
        <f>IFERROR(VLOOKUP(A1324,[3]soaBnafar!$A:$G,2,FALSE),0)</f>
        <v>0</v>
      </c>
      <c r="O1324" s="20">
        <f>IFERROR(VLOOKUP(A1324,[3]soaBnafar!$A:$H,3,FALSE),0)</f>
        <v>0</v>
      </c>
      <c r="P1324" s="20">
        <f>IFERROR(VLOOKUP(A1324,[3]soaBnafar!$A:$G,4,FALSE),0)</f>
        <v>0</v>
      </c>
      <c r="Q1324" s="20">
        <f>IFERROR(VLOOKUP(A1324,[3]soaBnafar!$A:$G,5,FALSE),0)</f>
        <v>0</v>
      </c>
      <c r="R1324" s="20">
        <f>IFERROR(VLOOKUP(A1324,[3]soaBnafar!$A:$G,6,FALSE),0)</f>
        <v>0</v>
      </c>
      <c r="S1324" s="20">
        <f>IFERROR(VLOOKUP(A1324,[3]soaBnafar!$A:$G,7,FALSE),0)</f>
        <v>0</v>
      </c>
      <c r="T1324" s="32">
        <f t="shared" si="242"/>
        <v>106255</v>
      </c>
      <c r="U1324" s="21">
        <f t="shared" si="243"/>
        <v>42356822</v>
      </c>
      <c r="V1324" s="21">
        <f t="shared" si="244"/>
        <v>65212</v>
      </c>
      <c r="W1324" s="21">
        <f t="shared" si="245"/>
        <v>19845827</v>
      </c>
      <c r="X1324" s="21">
        <f t="shared" si="246"/>
        <v>0</v>
      </c>
      <c r="Y1324" s="33">
        <f t="shared" si="247"/>
        <v>0</v>
      </c>
      <c r="Z1324" s="4" t="str">
        <f t="shared" si="248"/>
        <v>Sim</v>
      </c>
      <c r="AA1324" s="4" t="str">
        <f t="shared" si="249"/>
        <v>Sim</v>
      </c>
      <c r="AB1324" s="4" t="str">
        <f t="shared" si="250"/>
        <v>Sim</v>
      </c>
      <c r="AC1324" s="4" t="str">
        <f t="shared" si="251"/>
        <v>Sim</v>
      </c>
      <c r="AD1324" s="4" t="str">
        <f t="shared" si="252"/>
        <v>Não</v>
      </c>
      <c r="AE1324" s="30" t="str">
        <f t="shared" si="253"/>
        <v>Não</v>
      </c>
    </row>
    <row r="1325" spans="1:31" x14ac:dyDescent="0.25">
      <c r="A1325" s="23">
        <v>280580</v>
      </c>
      <c r="B1325" s="27">
        <f>IFERROR(VLOOKUP(A1325,[1]Monitoramento_Base_somente_disp!$A:$L,5,FALSE),0)</f>
        <v>15229</v>
      </c>
      <c r="C1325" s="20">
        <f>IFERROR(VLOOKUP(A1325,[1]Monitoramento_Base_somente_disp!$A:$L,6,FALSE),0)</f>
        <v>9401465</v>
      </c>
      <c r="D1325" s="20">
        <f>IFERROR(VLOOKUP(A1325,[1]Monitoramento_Base_somente_disp!$A:$L,7,FALSE),0)</f>
        <v>4619</v>
      </c>
      <c r="E1325" s="20">
        <f>IFERROR(VLOOKUP(A1325,[1]Monitoramento_Base_somente_disp!$A:$L,8,FALSE),0)</f>
        <v>4620488</v>
      </c>
      <c r="F1325" s="20">
        <f>IFERROR(VLOOKUP(A1325,[1]Monitoramento_Base_somente_disp!$A:$L,9,FALSE),0)</f>
        <v>0</v>
      </c>
      <c r="G1325" s="28">
        <f>IFERROR(VLOOKUP(A1325,[1]Monitoramento_Base_somente_disp!$A:$L,10,FALSE),0)</f>
        <v>0</v>
      </c>
      <c r="H1325" s="27">
        <f>IFERROR(VLOOKUP(A1325,[2]webService!$A:$I,4,FALSE),0)</f>
        <v>0</v>
      </c>
      <c r="I1325" s="20">
        <f>IFERROR(VLOOKUP(A1325,[2]webService!$A:$II,5,FALSE),0)</f>
        <v>0</v>
      </c>
      <c r="J1325" s="20">
        <f>IFERROR(VLOOKUP(A1325,[2]webService!$A:$I,6,FALSE),0)</f>
        <v>0</v>
      </c>
      <c r="K1325" s="20">
        <f>IFERROR(VLOOKUP(A1325,[2]webService!$A:$I,7,FALSE),0)</f>
        <v>0</v>
      </c>
      <c r="L1325" s="20">
        <f>IFERROR(VLOOKUP(A1325,[2]webService!$A:$I,8,FALSE),0)</f>
        <v>0</v>
      </c>
      <c r="M1325" s="28">
        <f>IFERROR(VLOOKUP(A1325,[2]webService!$A:$I,9,FALSE),0)</f>
        <v>0</v>
      </c>
      <c r="N1325" s="27">
        <f>IFERROR(VLOOKUP(A1325,[3]soaBnafar!$A:$G,2,FALSE),0)</f>
        <v>0</v>
      </c>
      <c r="O1325" s="20">
        <f>IFERROR(VLOOKUP(A1325,[3]soaBnafar!$A:$H,3,FALSE),0)</f>
        <v>0</v>
      </c>
      <c r="P1325" s="20">
        <f>IFERROR(VLOOKUP(A1325,[3]soaBnafar!$A:$G,4,FALSE),0)</f>
        <v>0</v>
      </c>
      <c r="Q1325" s="20">
        <f>IFERROR(VLOOKUP(A1325,[3]soaBnafar!$A:$G,5,FALSE),0)</f>
        <v>0</v>
      </c>
      <c r="R1325" s="20">
        <f>IFERROR(VLOOKUP(A1325,[3]soaBnafar!$A:$G,6,FALSE),0)</f>
        <v>0</v>
      </c>
      <c r="S1325" s="20">
        <f>IFERROR(VLOOKUP(A1325,[3]soaBnafar!$A:$G,7,FALSE),0)</f>
        <v>0</v>
      </c>
      <c r="T1325" s="32">
        <f t="shared" si="242"/>
        <v>15229</v>
      </c>
      <c r="U1325" s="21">
        <f t="shared" si="243"/>
        <v>9401465</v>
      </c>
      <c r="V1325" s="21">
        <f t="shared" si="244"/>
        <v>4619</v>
      </c>
      <c r="W1325" s="21">
        <f t="shared" si="245"/>
        <v>4620488</v>
      </c>
      <c r="X1325" s="21">
        <f t="shared" si="246"/>
        <v>0</v>
      </c>
      <c r="Y1325" s="33">
        <f t="shared" si="247"/>
        <v>0</v>
      </c>
      <c r="Z1325" s="4" t="str">
        <f t="shared" si="248"/>
        <v>Sim</v>
      </c>
      <c r="AA1325" s="4" t="str">
        <f t="shared" si="249"/>
        <v>Sim</v>
      </c>
      <c r="AB1325" s="4" t="str">
        <f t="shared" si="250"/>
        <v>Sim</v>
      </c>
      <c r="AC1325" s="4" t="str">
        <f t="shared" si="251"/>
        <v>Sim</v>
      </c>
      <c r="AD1325" s="4" t="str">
        <f t="shared" si="252"/>
        <v>Não</v>
      </c>
      <c r="AE1325" s="30" t="str">
        <f t="shared" si="253"/>
        <v>Não</v>
      </c>
    </row>
    <row r="1326" spans="1:31" x14ac:dyDescent="0.25">
      <c r="A1326" s="23">
        <v>280600</v>
      </c>
      <c r="B1326" s="27">
        <f>IFERROR(VLOOKUP(A1326,[1]Monitoramento_Base_somente_disp!$A:$L,5,FALSE),0)</f>
        <v>24525</v>
      </c>
      <c r="C1326" s="20">
        <f>IFERROR(VLOOKUP(A1326,[1]Monitoramento_Base_somente_disp!$A:$L,6,FALSE),0)</f>
        <v>17219415</v>
      </c>
      <c r="D1326" s="20">
        <f>IFERROR(VLOOKUP(A1326,[1]Monitoramento_Base_somente_disp!$A:$L,7,FALSE),0)</f>
        <v>10072</v>
      </c>
      <c r="E1326" s="20">
        <f>IFERROR(VLOOKUP(A1326,[1]Monitoramento_Base_somente_disp!$A:$L,8,FALSE),0)</f>
        <v>13160133</v>
      </c>
      <c r="F1326" s="20">
        <f>IFERROR(VLOOKUP(A1326,[1]Monitoramento_Base_somente_disp!$A:$L,9,FALSE),0)</f>
        <v>0</v>
      </c>
      <c r="G1326" s="28">
        <f>IFERROR(VLOOKUP(A1326,[1]Monitoramento_Base_somente_disp!$A:$L,10,FALSE),0)</f>
        <v>0</v>
      </c>
      <c r="H1326" s="27">
        <f>IFERROR(VLOOKUP(A1326,[2]webService!$A:$I,4,FALSE),0)</f>
        <v>0</v>
      </c>
      <c r="I1326" s="20">
        <f>IFERROR(VLOOKUP(A1326,[2]webService!$A:$II,5,FALSE),0)</f>
        <v>0</v>
      </c>
      <c r="J1326" s="20">
        <f>IFERROR(VLOOKUP(A1326,[2]webService!$A:$I,6,FALSE),0)</f>
        <v>0</v>
      </c>
      <c r="K1326" s="20">
        <f>IFERROR(VLOOKUP(A1326,[2]webService!$A:$I,7,FALSE),0)</f>
        <v>0</v>
      </c>
      <c r="L1326" s="20">
        <f>IFERROR(VLOOKUP(A1326,[2]webService!$A:$I,8,FALSE),0)</f>
        <v>0</v>
      </c>
      <c r="M1326" s="28">
        <f>IFERROR(VLOOKUP(A1326,[2]webService!$A:$I,9,FALSE),0)</f>
        <v>0</v>
      </c>
      <c r="N1326" s="27">
        <f>IFERROR(VLOOKUP(A1326,[3]soaBnafar!$A:$G,2,FALSE),0)</f>
        <v>0</v>
      </c>
      <c r="O1326" s="20">
        <f>IFERROR(VLOOKUP(A1326,[3]soaBnafar!$A:$H,3,FALSE),0)</f>
        <v>0</v>
      </c>
      <c r="P1326" s="20">
        <f>IFERROR(VLOOKUP(A1326,[3]soaBnafar!$A:$G,4,FALSE),0)</f>
        <v>0</v>
      </c>
      <c r="Q1326" s="20">
        <f>IFERROR(VLOOKUP(A1326,[3]soaBnafar!$A:$G,5,FALSE),0)</f>
        <v>0</v>
      </c>
      <c r="R1326" s="20">
        <f>IFERROR(VLOOKUP(A1326,[3]soaBnafar!$A:$G,6,FALSE),0)</f>
        <v>0</v>
      </c>
      <c r="S1326" s="20">
        <f>IFERROR(VLOOKUP(A1326,[3]soaBnafar!$A:$G,7,FALSE),0)</f>
        <v>0</v>
      </c>
      <c r="T1326" s="32">
        <f t="shared" si="242"/>
        <v>24525</v>
      </c>
      <c r="U1326" s="21">
        <f t="shared" si="243"/>
        <v>17219415</v>
      </c>
      <c r="V1326" s="21">
        <f t="shared" si="244"/>
        <v>10072</v>
      </c>
      <c r="W1326" s="21">
        <f t="shared" si="245"/>
        <v>13160133</v>
      </c>
      <c r="X1326" s="21">
        <f t="shared" si="246"/>
        <v>0</v>
      </c>
      <c r="Y1326" s="33">
        <f t="shared" si="247"/>
        <v>0</v>
      </c>
      <c r="Z1326" s="4" t="str">
        <f t="shared" si="248"/>
        <v>Sim</v>
      </c>
      <c r="AA1326" s="4" t="str">
        <f t="shared" si="249"/>
        <v>Sim</v>
      </c>
      <c r="AB1326" s="4" t="str">
        <f t="shared" si="250"/>
        <v>Sim</v>
      </c>
      <c r="AC1326" s="4" t="str">
        <f t="shared" si="251"/>
        <v>Sim</v>
      </c>
      <c r="AD1326" s="4" t="str">
        <f t="shared" si="252"/>
        <v>Não</v>
      </c>
      <c r="AE1326" s="30" t="str">
        <f t="shared" si="253"/>
        <v>Não</v>
      </c>
    </row>
    <row r="1327" spans="1:31" x14ac:dyDescent="0.25">
      <c r="A1327" s="23">
        <v>280620</v>
      </c>
      <c r="B1327" s="27">
        <f>IFERROR(VLOOKUP(A1327,[1]Monitoramento_Base_somente_disp!$A:$L,5,FALSE),0)</f>
        <v>0</v>
      </c>
      <c r="C1327" s="20">
        <f>IFERROR(VLOOKUP(A1327,[1]Monitoramento_Base_somente_disp!$A:$L,6,FALSE),0)</f>
        <v>13354880</v>
      </c>
      <c r="D1327" s="20">
        <f>IFERROR(VLOOKUP(A1327,[1]Monitoramento_Base_somente_disp!$A:$L,7,FALSE),0)</f>
        <v>0</v>
      </c>
      <c r="E1327" s="20">
        <f>IFERROR(VLOOKUP(A1327,[1]Monitoramento_Base_somente_disp!$A:$L,8,FALSE),0)</f>
        <v>6815592</v>
      </c>
      <c r="F1327" s="20">
        <f>IFERROR(VLOOKUP(A1327,[1]Monitoramento_Base_somente_disp!$A:$L,9,FALSE),0)</f>
        <v>0</v>
      </c>
      <c r="G1327" s="28">
        <f>IFERROR(VLOOKUP(A1327,[1]Monitoramento_Base_somente_disp!$A:$L,10,FALSE),0)</f>
        <v>0</v>
      </c>
      <c r="H1327" s="27">
        <f>IFERROR(VLOOKUP(A1327,[2]webService!$A:$I,4,FALSE),0)</f>
        <v>0</v>
      </c>
      <c r="I1327" s="20">
        <f>IFERROR(VLOOKUP(A1327,[2]webService!$A:$II,5,FALSE),0)</f>
        <v>0</v>
      </c>
      <c r="J1327" s="20">
        <f>IFERROR(VLOOKUP(A1327,[2]webService!$A:$I,6,FALSE),0)</f>
        <v>0</v>
      </c>
      <c r="K1327" s="20">
        <f>IFERROR(VLOOKUP(A1327,[2]webService!$A:$I,7,FALSE),0)</f>
        <v>0</v>
      </c>
      <c r="L1327" s="20">
        <f>IFERROR(VLOOKUP(A1327,[2]webService!$A:$I,8,FALSE),0)</f>
        <v>0</v>
      </c>
      <c r="M1327" s="28">
        <f>IFERROR(VLOOKUP(A1327,[2]webService!$A:$I,9,FALSE),0)</f>
        <v>0</v>
      </c>
      <c r="N1327" s="27">
        <f>IFERROR(VLOOKUP(A1327,[3]soaBnafar!$A:$G,2,FALSE),0)</f>
        <v>0</v>
      </c>
      <c r="O1327" s="20">
        <f>IFERROR(VLOOKUP(A1327,[3]soaBnafar!$A:$H,3,FALSE),0)</f>
        <v>0</v>
      </c>
      <c r="P1327" s="20">
        <f>IFERROR(VLOOKUP(A1327,[3]soaBnafar!$A:$G,4,FALSE),0)</f>
        <v>0</v>
      </c>
      <c r="Q1327" s="20">
        <f>IFERROR(VLOOKUP(A1327,[3]soaBnafar!$A:$G,5,FALSE),0)</f>
        <v>0</v>
      </c>
      <c r="R1327" s="20">
        <f>IFERROR(VLOOKUP(A1327,[3]soaBnafar!$A:$G,6,FALSE),0)</f>
        <v>0</v>
      </c>
      <c r="S1327" s="20">
        <f>IFERROR(VLOOKUP(A1327,[3]soaBnafar!$A:$G,7,FALSE),0)</f>
        <v>0</v>
      </c>
      <c r="T1327" s="32">
        <f t="shared" si="242"/>
        <v>0</v>
      </c>
      <c r="U1327" s="21">
        <f t="shared" si="243"/>
        <v>13354880</v>
      </c>
      <c r="V1327" s="21">
        <f t="shared" si="244"/>
        <v>0</v>
      </c>
      <c r="W1327" s="21">
        <f t="shared" si="245"/>
        <v>6815592</v>
      </c>
      <c r="X1327" s="21">
        <f t="shared" si="246"/>
        <v>0</v>
      </c>
      <c r="Y1327" s="33">
        <f t="shared" si="247"/>
        <v>0</v>
      </c>
      <c r="Z1327" s="4" t="str">
        <f t="shared" si="248"/>
        <v>Não</v>
      </c>
      <c r="AA1327" s="4" t="str">
        <f t="shared" si="249"/>
        <v>Sim</v>
      </c>
      <c r="AB1327" s="4" t="str">
        <f t="shared" si="250"/>
        <v>Não</v>
      </c>
      <c r="AC1327" s="4" t="str">
        <f t="shared" si="251"/>
        <v>Sim</v>
      </c>
      <c r="AD1327" s="4" t="str">
        <f t="shared" si="252"/>
        <v>Não</v>
      </c>
      <c r="AE1327" s="30" t="str">
        <f t="shared" si="253"/>
        <v>Não</v>
      </c>
    </row>
    <row r="1328" spans="1:31" x14ac:dyDescent="0.25">
      <c r="A1328" s="23">
        <v>280630</v>
      </c>
      <c r="B1328" s="27">
        <f>IFERROR(VLOOKUP(A1328,[1]Monitoramento_Base_somente_disp!$A:$L,5,FALSE),0)</f>
        <v>36297</v>
      </c>
      <c r="C1328" s="20">
        <f>IFERROR(VLOOKUP(A1328,[1]Monitoramento_Base_somente_disp!$A:$L,6,FALSE),0)</f>
        <v>17342927</v>
      </c>
      <c r="D1328" s="20">
        <f>IFERROR(VLOOKUP(A1328,[1]Monitoramento_Base_somente_disp!$A:$L,7,FALSE),0)</f>
        <v>19354</v>
      </c>
      <c r="E1328" s="20">
        <f>IFERROR(VLOOKUP(A1328,[1]Monitoramento_Base_somente_disp!$A:$L,8,FALSE),0)</f>
        <v>8267269</v>
      </c>
      <c r="F1328" s="20">
        <f>IFERROR(VLOOKUP(A1328,[1]Monitoramento_Base_somente_disp!$A:$L,9,FALSE),0)</f>
        <v>0</v>
      </c>
      <c r="G1328" s="28">
        <f>IFERROR(VLOOKUP(A1328,[1]Monitoramento_Base_somente_disp!$A:$L,10,FALSE),0)</f>
        <v>0</v>
      </c>
      <c r="H1328" s="27">
        <f>IFERROR(VLOOKUP(A1328,[2]webService!$A:$I,4,FALSE),0)</f>
        <v>0</v>
      </c>
      <c r="I1328" s="20">
        <f>IFERROR(VLOOKUP(A1328,[2]webService!$A:$II,5,FALSE),0)</f>
        <v>0</v>
      </c>
      <c r="J1328" s="20">
        <f>IFERROR(VLOOKUP(A1328,[2]webService!$A:$I,6,FALSE),0)</f>
        <v>0</v>
      </c>
      <c r="K1328" s="20">
        <f>IFERROR(VLOOKUP(A1328,[2]webService!$A:$I,7,FALSE),0)</f>
        <v>0</v>
      </c>
      <c r="L1328" s="20">
        <f>IFERROR(VLOOKUP(A1328,[2]webService!$A:$I,8,FALSE),0)</f>
        <v>0</v>
      </c>
      <c r="M1328" s="28">
        <f>IFERROR(VLOOKUP(A1328,[2]webService!$A:$I,9,FALSE),0)</f>
        <v>0</v>
      </c>
      <c r="N1328" s="27">
        <f>IFERROR(VLOOKUP(A1328,[3]soaBnafar!$A:$G,2,FALSE),0)</f>
        <v>0</v>
      </c>
      <c r="O1328" s="20">
        <f>IFERROR(VLOOKUP(A1328,[3]soaBnafar!$A:$H,3,FALSE),0)</f>
        <v>0</v>
      </c>
      <c r="P1328" s="20">
        <f>IFERROR(VLOOKUP(A1328,[3]soaBnafar!$A:$G,4,FALSE),0)</f>
        <v>0</v>
      </c>
      <c r="Q1328" s="20">
        <f>IFERROR(VLOOKUP(A1328,[3]soaBnafar!$A:$G,5,FALSE),0)</f>
        <v>0</v>
      </c>
      <c r="R1328" s="20">
        <f>IFERROR(VLOOKUP(A1328,[3]soaBnafar!$A:$G,6,FALSE),0)</f>
        <v>0</v>
      </c>
      <c r="S1328" s="20">
        <f>IFERROR(VLOOKUP(A1328,[3]soaBnafar!$A:$G,7,FALSE),0)</f>
        <v>0</v>
      </c>
      <c r="T1328" s="32">
        <f t="shared" si="242"/>
        <v>36297</v>
      </c>
      <c r="U1328" s="21">
        <f t="shared" si="243"/>
        <v>17342927</v>
      </c>
      <c r="V1328" s="21">
        <f t="shared" si="244"/>
        <v>19354</v>
      </c>
      <c r="W1328" s="21">
        <f t="shared" si="245"/>
        <v>8267269</v>
      </c>
      <c r="X1328" s="21">
        <f t="shared" si="246"/>
        <v>0</v>
      </c>
      <c r="Y1328" s="33">
        <f t="shared" si="247"/>
        <v>0</v>
      </c>
      <c r="Z1328" s="4" t="str">
        <f t="shared" si="248"/>
        <v>Sim</v>
      </c>
      <c r="AA1328" s="4" t="str">
        <f t="shared" si="249"/>
        <v>Sim</v>
      </c>
      <c r="AB1328" s="4" t="str">
        <f t="shared" si="250"/>
        <v>Sim</v>
      </c>
      <c r="AC1328" s="4" t="str">
        <f t="shared" si="251"/>
        <v>Sim</v>
      </c>
      <c r="AD1328" s="4" t="str">
        <f t="shared" si="252"/>
        <v>Não</v>
      </c>
      <c r="AE1328" s="30" t="str">
        <f t="shared" si="253"/>
        <v>Não</v>
      </c>
    </row>
    <row r="1329" spans="1:31" x14ac:dyDescent="0.25">
      <c r="A1329" s="23">
        <v>280640</v>
      </c>
      <c r="B1329" s="27">
        <f>IFERROR(VLOOKUP(A1329,[1]Monitoramento_Base_somente_disp!$A:$L,5,FALSE),0)</f>
        <v>0</v>
      </c>
      <c r="C1329" s="20">
        <f>IFERROR(VLOOKUP(A1329,[1]Monitoramento_Base_somente_disp!$A:$L,6,FALSE),0)</f>
        <v>7374052</v>
      </c>
      <c r="D1329" s="20">
        <f>IFERROR(VLOOKUP(A1329,[1]Monitoramento_Base_somente_disp!$A:$L,7,FALSE),0)</f>
        <v>0</v>
      </c>
      <c r="E1329" s="20">
        <f>IFERROR(VLOOKUP(A1329,[1]Monitoramento_Base_somente_disp!$A:$L,8,FALSE),0)</f>
        <v>3687026</v>
      </c>
      <c r="F1329" s="20">
        <f>IFERROR(VLOOKUP(A1329,[1]Monitoramento_Base_somente_disp!$A:$L,9,FALSE),0)</f>
        <v>0</v>
      </c>
      <c r="G1329" s="28">
        <f>IFERROR(VLOOKUP(A1329,[1]Monitoramento_Base_somente_disp!$A:$L,10,FALSE),0)</f>
        <v>0</v>
      </c>
      <c r="H1329" s="27">
        <f>IFERROR(VLOOKUP(A1329,[2]webService!$A:$I,4,FALSE),0)</f>
        <v>0</v>
      </c>
      <c r="I1329" s="20">
        <f>IFERROR(VLOOKUP(A1329,[2]webService!$A:$II,5,FALSE),0)</f>
        <v>0</v>
      </c>
      <c r="J1329" s="20">
        <f>IFERROR(VLOOKUP(A1329,[2]webService!$A:$I,6,FALSE),0)</f>
        <v>0</v>
      </c>
      <c r="K1329" s="20">
        <f>IFERROR(VLOOKUP(A1329,[2]webService!$A:$I,7,FALSE),0)</f>
        <v>0</v>
      </c>
      <c r="L1329" s="20">
        <f>IFERROR(VLOOKUP(A1329,[2]webService!$A:$I,8,FALSE),0)</f>
        <v>0</v>
      </c>
      <c r="M1329" s="28">
        <f>IFERROR(VLOOKUP(A1329,[2]webService!$A:$I,9,FALSE),0)</f>
        <v>0</v>
      </c>
      <c r="N1329" s="27">
        <f>IFERROR(VLOOKUP(A1329,[3]soaBnafar!$A:$G,2,FALSE),0)</f>
        <v>0</v>
      </c>
      <c r="O1329" s="20">
        <f>IFERROR(VLOOKUP(A1329,[3]soaBnafar!$A:$H,3,FALSE),0)</f>
        <v>0</v>
      </c>
      <c r="P1329" s="20">
        <f>IFERROR(VLOOKUP(A1329,[3]soaBnafar!$A:$G,4,FALSE),0)</f>
        <v>0</v>
      </c>
      <c r="Q1329" s="20">
        <f>IFERROR(VLOOKUP(A1329,[3]soaBnafar!$A:$G,5,FALSE),0)</f>
        <v>0</v>
      </c>
      <c r="R1329" s="20">
        <f>IFERROR(VLOOKUP(A1329,[3]soaBnafar!$A:$G,6,FALSE),0)</f>
        <v>0</v>
      </c>
      <c r="S1329" s="20">
        <f>IFERROR(VLOOKUP(A1329,[3]soaBnafar!$A:$G,7,FALSE),0)</f>
        <v>0</v>
      </c>
      <c r="T1329" s="32">
        <f t="shared" si="242"/>
        <v>0</v>
      </c>
      <c r="U1329" s="21">
        <f t="shared" si="243"/>
        <v>7374052</v>
      </c>
      <c r="V1329" s="21">
        <f t="shared" si="244"/>
        <v>0</v>
      </c>
      <c r="W1329" s="21">
        <f t="shared" si="245"/>
        <v>3687026</v>
      </c>
      <c r="X1329" s="21">
        <f t="shared" si="246"/>
        <v>0</v>
      </c>
      <c r="Y1329" s="33">
        <f t="shared" si="247"/>
        <v>0</v>
      </c>
      <c r="Z1329" s="4" t="str">
        <f t="shared" si="248"/>
        <v>Não</v>
      </c>
      <c r="AA1329" s="4" t="str">
        <f t="shared" si="249"/>
        <v>Sim</v>
      </c>
      <c r="AB1329" s="4" t="str">
        <f t="shared" si="250"/>
        <v>Não</v>
      </c>
      <c r="AC1329" s="4" t="str">
        <f t="shared" si="251"/>
        <v>Sim</v>
      </c>
      <c r="AD1329" s="4" t="str">
        <f t="shared" si="252"/>
        <v>Não</v>
      </c>
      <c r="AE1329" s="30" t="str">
        <f t="shared" si="253"/>
        <v>Não</v>
      </c>
    </row>
    <row r="1330" spans="1:31" x14ac:dyDescent="0.25">
      <c r="A1330" s="23">
        <v>280650</v>
      </c>
      <c r="B1330" s="27">
        <f>IFERROR(VLOOKUP(A1330,[1]Monitoramento_Base_somente_disp!$A:$L,5,FALSE),0)</f>
        <v>33571</v>
      </c>
      <c r="C1330" s="20">
        <f>IFERROR(VLOOKUP(A1330,[1]Monitoramento_Base_somente_disp!$A:$L,6,FALSE),0)</f>
        <v>5781900</v>
      </c>
      <c r="D1330" s="20">
        <f>IFERROR(VLOOKUP(A1330,[1]Monitoramento_Base_somente_disp!$A:$L,7,FALSE),0)</f>
        <v>13816</v>
      </c>
      <c r="E1330" s="20">
        <f>IFERROR(VLOOKUP(A1330,[1]Monitoramento_Base_somente_disp!$A:$L,8,FALSE),0)</f>
        <v>2557612</v>
      </c>
      <c r="F1330" s="20">
        <f>IFERROR(VLOOKUP(A1330,[1]Monitoramento_Base_somente_disp!$A:$L,9,FALSE),0)</f>
        <v>0</v>
      </c>
      <c r="G1330" s="28">
        <f>IFERROR(VLOOKUP(A1330,[1]Monitoramento_Base_somente_disp!$A:$L,10,FALSE),0)</f>
        <v>0</v>
      </c>
      <c r="H1330" s="27">
        <f>IFERROR(VLOOKUP(A1330,[2]webService!$A:$I,4,FALSE),0)</f>
        <v>0</v>
      </c>
      <c r="I1330" s="20">
        <f>IFERROR(VLOOKUP(A1330,[2]webService!$A:$II,5,FALSE),0)</f>
        <v>0</v>
      </c>
      <c r="J1330" s="20">
        <f>IFERROR(VLOOKUP(A1330,[2]webService!$A:$I,6,FALSE),0)</f>
        <v>0</v>
      </c>
      <c r="K1330" s="20">
        <f>IFERROR(VLOOKUP(A1330,[2]webService!$A:$I,7,FALSE),0)</f>
        <v>0</v>
      </c>
      <c r="L1330" s="20">
        <f>IFERROR(VLOOKUP(A1330,[2]webService!$A:$I,8,FALSE),0)</f>
        <v>0</v>
      </c>
      <c r="M1330" s="28">
        <f>IFERROR(VLOOKUP(A1330,[2]webService!$A:$I,9,FALSE),0)</f>
        <v>0</v>
      </c>
      <c r="N1330" s="27">
        <f>IFERROR(VLOOKUP(A1330,[3]soaBnafar!$A:$G,2,FALSE),0)</f>
        <v>0</v>
      </c>
      <c r="O1330" s="20">
        <f>IFERROR(VLOOKUP(A1330,[3]soaBnafar!$A:$H,3,FALSE),0)</f>
        <v>0</v>
      </c>
      <c r="P1330" s="20">
        <f>IFERROR(VLOOKUP(A1330,[3]soaBnafar!$A:$G,4,FALSE),0)</f>
        <v>0</v>
      </c>
      <c r="Q1330" s="20">
        <f>IFERROR(VLOOKUP(A1330,[3]soaBnafar!$A:$G,5,FALSE),0)</f>
        <v>0</v>
      </c>
      <c r="R1330" s="20">
        <f>IFERROR(VLOOKUP(A1330,[3]soaBnafar!$A:$G,6,FALSE),0)</f>
        <v>0</v>
      </c>
      <c r="S1330" s="20">
        <f>IFERROR(VLOOKUP(A1330,[3]soaBnafar!$A:$G,7,FALSE),0)</f>
        <v>0</v>
      </c>
      <c r="T1330" s="32">
        <f t="shared" si="242"/>
        <v>33571</v>
      </c>
      <c r="U1330" s="21">
        <f t="shared" si="243"/>
        <v>5781900</v>
      </c>
      <c r="V1330" s="21">
        <f t="shared" si="244"/>
        <v>13816</v>
      </c>
      <c r="W1330" s="21">
        <f t="shared" si="245"/>
        <v>2557612</v>
      </c>
      <c r="X1330" s="21">
        <f t="shared" si="246"/>
        <v>0</v>
      </c>
      <c r="Y1330" s="33">
        <f t="shared" si="247"/>
        <v>0</v>
      </c>
      <c r="Z1330" s="4" t="str">
        <f t="shared" si="248"/>
        <v>Sim</v>
      </c>
      <c r="AA1330" s="4" t="str">
        <f t="shared" si="249"/>
        <v>Sim</v>
      </c>
      <c r="AB1330" s="4" t="str">
        <f t="shared" si="250"/>
        <v>Sim</v>
      </c>
      <c r="AC1330" s="4" t="str">
        <f t="shared" si="251"/>
        <v>Sim</v>
      </c>
      <c r="AD1330" s="4" t="str">
        <f t="shared" si="252"/>
        <v>Não</v>
      </c>
      <c r="AE1330" s="30" t="str">
        <f t="shared" si="253"/>
        <v>Não</v>
      </c>
    </row>
    <row r="1331" spans="1:31" x14ac:dyDescent="0.25">
      <c r="A1331" s="23">
        <v>280680</v>
      </c>
      <c r="B1331" s="27">
        <f>IFERROR(VLOOKUP(A1331,[1]Monitoramento_Base_somente_disp!$A:$L,5,FALSE),0)</f>
        <v>112983</v>
      </c>
      <c r="C1331" s="20">
        <f>IFERROR(VLOOKUP(A1331,[1]Monitoramento_Base_somente_disp!$A:$L,6,FALSE),0)</f>
        <v>21176803</v>
      </c>
      <c r="D1331" s="20">
        <f>IFERROR(VLOOKUP(A1331,[1]Monitoramento_Base_somente_disp!$A:$L,7,FALSE),0)</f>
        <v>58986</v>
      </c>
      <c r="E1331" s="20">
        <f>IFERROR(VLOOKUP(A1331,[1]Monitoramento_Base_somente_disp!$A:$L,8,FALSE),0)</f>
        <v>11939827</v>
      </c>
      <c r="F1331" s="20">
        <f>IFERROR(VLOOKUP(A1331,[1]Monitoramento_Base_somente_disp!$A:$L,9,FALSE),0)</f>
        <v>0</v>
      </c>
      <c r="G1331" s="28">
        <f>IFERROR(VLOOKUP(A1331,[1]Monitoramento_Base_somente_disp!$A:$L,10,FALSE),0)</f>
        <v>0</v>
      </c>
      <c r="H1331" s="27">
        <f>IFERROR(VLOOKUP(A1331,[2]webService!$A:$I,4,FALSE),0)</f>
        <v>0</v>
      </c>
      <c r="I1331" s="20">
        <f>IFERROR(VLOOKUP(A1331,[2]webService!$A:$II,5,FALSE),0)</f>
        <v>0</v>
      </c>
      <c r="J1331" s="20">
        <f>IFERROR(VLOOKUP(A1331,[2]webService!$A:$I,6,FALSE),0)</f>
        <v>0</v>
      </c>
      <c r="K1331" s="20">
        <f>IFERROR(VLOOKUP(A1331,[2]webService!$A:$I,7,FALSE),0)</f>
        <v>0</v>
      </c>
      <c r="L1331" s="20">
        <f>IFERROR(VLOOKUP(A1331,[2]webService!$A:$I,8,FALSE),0)</f>
        <v>0</v>
      </c>
      <c r="M1331" s="28">
        <f>IFERROR(VLOOKUP(A1331,[2]webService!$A:$I,9,FALSE),0)</f>
        <v>0</v>
      </c>
      <c r="N1331" s="27">
        <f>IFERROR(VLOOKUP(A1331,[3]soaBnafar!$A:$G,2,FALSE),0)</f>
        <v>0</v>
      </c>
      <c r="O1331" s="20">
        <f>IFERROR(VLOOKUP(A1331,[3]soaBnafar!$A:$H,3,FALSE),0)</f>
        <v>0</v>
      </c>
      <c r="P1331" s="20">
        <f>IFERROR(VLOOKUP(A1331,[3]soaBnafar!$A:$G,4,FALSE),0)</f>
        <v>0</v>
      </c>
      <c r="Q1331" s="20">
        <f>IFERROR(VLOOKUP(A1331,[3]soaBnafar!$A:$G,5,FALSE),0)</f>
        <v>0</v>
      </c>
      <c r="R1331" s="20">
        <f>IFERROR(VLOOKUP(A1331,[3]soaBnafar!$A:$G,6,FALSE),0)</f>
        <v>0</v>
      </c>
      <c r="S1331" s="20">
        <f>IFERROR(VLOOKUP(A1331,[3]soaBnafar!$A:$G,7,FALSE),0)</f>
        <v>0</v>
      </c>
      <c r="T1331" s="32">
        <f t="shared" si="242"/>
        <v>112983</v>
      </c>
      <c r="U1331" s="21">
        <f t="shared" si="243"/>
        <v>21176803</v>
      </c>
      <c r="V1331" s="21">
        <f t="shared" si="244"/>
        <v>58986</v>
      </c>
      <c r="W1331" s="21">
        <f t="shared" si="245"/>
        <v>11939827</v>
      </c>
      <c r="X1331" s="21">
        <f t="shared" si="246"/>
        <v>0</v>
      </c>
      <c r="Y1331" s="33">
        <f t="shared" si="247"/>
        <v>0</v>
      </c>
      <c r="Z1331" s="4" t="str">
        <f t="shared" si="248"/>
        <v>Sim</v>
      </c>
      <c r="AA1331" s="4" t="str">
        <f t="shared" si="249"/>
        <v>Sim</v>
      </c>
      <c r="AB1331" s="4" t="str">
        <f t="shared" si="250"/>
        <v>Sim</v>
      </c>
      <c r="AC1331" s="4" t="str">
        <f t="shared" si="251"/>
        <v>Sim</v>
      </c>
      <c r="AD1331" s="4" t="str">
        <f t="shared" si="252"/>
        <v>Não</v>
      </c>
      <c r="AE1331" s="30" t="str">
        <f t="shared" si="253"/>
        <v>Não</v>
      </c>
    </row>
    <row r="1332" spans="1:31" x14ac:dyDescent="0.25">
      <c r="A1332" s="23">
        <v>280700</v>
      </c>
      <c r="B1332" s="27">
        <f>IFERROR(VLOOKUP(A1332,[1]Monitoramento_Base_somente_disp!$A:$L,5,FALSE),0)</f>
        <v>8385</v>
      </c>
      <c r="C1332" s="20">
        <f>IFERROR(VLOOKUP(A1332,[1]Monitoramento_Base_somente_disp!$A:$L,6,FALSE),0)</f>
        <v>3098624</v>
      </c>
      <c r="D1332" s="20">
        <f>IFERROR(VLOOKUP(A1332,[1]Monitoramento_Base_somente_disp!$A:$L,7,FALSE),0)</f>
        <v>6074</v>
      </c>
      <c r="E1332" s="20">
        <f>IFERROR(VLOOKUP(A1332,[1]Monitoramento_Base_somente_disp!$A:$L,8,FALSE),0)</f>
        <v>1396643</v>
      </c>
      <c r="F1332" s="20">
        <f>IFERROR(VLOOKUP(A1332,[1]Monitoramento_Base_somente_disp!$A:$L,9,FALSE),0)</f>
        <v>0</v>
      </c>
      <c r="G1332" s="28">
        <f>IFERROR(VLOOKUP(A1332,[1]Monitoramento_Base_somente_disp!$A:$L,10,FALSE),0)</f>
        <v>0</v>
      </c>
      <c r="H1332" s="27">
        <f>IFERROR(VLOOKUP(A1332,[2]webService!$A:$I,4,FALSE),0)</f>
        <v>0</v>
      </c>
      <c r="I1332" s="20">
        <f>IFERROR(VLOOKUP(A1332,[2]webService!$A:$II,5,FALSE),0)</f>
        <v>0</v>
      </c>
      <c r="J1332" s="20">
        <f>IFERROR(VLOOKUP(A1332,[2]webService!$A:$I,6,FALSE),0)</f>
        <v>0</v>
      </c>
      <c r="K1332" s="20">
        <f>IFERROR(VLOOKUP(A1332,[2]webService!$A:$I,7,FALSE),0)</f>
        <v>0</v>
      </c>
      <c r="L1332" s="20">
        <f>IFERROR(VLOOKUP(A1332,[2]webService!$A:$I,8,FALSE),0)</f>
        <v>0</v>
      </c>
      <c r="M1332" s="28">
        <f>IFERROR(VLOOKUP(A1332,[2]webService!$A:$I,9,FALSE),0)</f>
        <v>0</v>
      </c>
      <c r="N1332" s="27">
        <f>IFERROR(VLOOKUP(A1332,[3]soaBnafar!$A:$G,2,FALSE),0)</f>
        <v>0</v>
      </c>
      <c r="O1332" s="20">
        <f>IFERROR(VLOOKUP(A1332,[3]soaBnafar!$A:$H,3,FALSE),0)</f>
        <v>0</v>
      </c>
      <c r="P1332" s="20">
        <f>IFERROR(VLOOKUP(A1332,[3]soaBnafar!$A:$G,4,FALSE),0)</f>
        <v>0</v>
      </c>
      <c r="Q1332" s="20">
        <f>IFERROR(VLOOKUP(A1332,[3]soaBnafar!$A:$G,5,FALSE),0)</f>
        <v>0</v>
      </c>
      <c r="R1332" s="20">
        <f>IFERROR(VLOOKUP(A1332,[3]soaBnafar!$A:$G,6,FALSE),0)</f>
        <v>0</v>
      </c>
      <c r="S1332" s="20">
        <f>IFERROR(VLOOKUP(A1332,[3]soaBnafar!$A:$G,7,FALSE),0)</f>
        <v>0</v>
      </c>
      <c r="T1332" s="32">
        <f t="shared" si="242"/>
        <v>8385</v>
      </c>
      <c r="U1332" s="21">
        <f t="shared" si="243"/>
        <v>3098624</v>
      </c>
      <c r="V1332" s="21">
        <f t="shared" si="244"/>
        <v>6074</v>
      </c>
      <c r="W1332" s="21">
        <f t="shared" si="245"/>
        <v>1396643</v>
      </c>
      <c r="X1332" s="21">
        <f t="shared" si="246"/>
        <v>0</v>
      </c>
      <c r="Y1332" s="33">
        <f t="shared" si="247"/>
        <v>0</v>
      </c>
      <c r="Z1332" s="4" t="str">
        <f t="shared" si="248"/>
        <v>Sim</v>
      </c>
      <c r="AA1332" s="4" t="str">
        <f t="shared" si="249"/>
        <v>Sim</v>
      </c>
      <c r="AB1332" s="4" t="str">
        <f t="shared" si="250"/>
        <v>Sim</v>
      </c>
      <c r="AC1332" s="4" t="str">
        <f t="shared" si="251"/>
        <v>Sim</v>
      </c>
      <c r="AD1332" s="4" t="str">
        <f t="shared" si="252"/>
        <v>Não</v>
      </c>
      <c r="AE1332" s="30" t="str">
        <f t="shared" si="253"/>
        <v>Não</v>
      </c>
    </row>
    <row r="1333" spans="1:31" x14ac:dyDescent="0.25">
      <c r="A1333" s="23">
        <v>280710</v>
      </c>
      <c r="B1333" s="27">
        <f>IFERROR(VLOOKUP(A1333,[1]Monitoramento_Base_somente_disp!$A:$L,5,FALSE),0)</f>
        <v>219118</v>
      </c>
      <c r="C1333" s="20">
        <f>IFERROR(VLOOKUP(A1333,[1]Monitoramento_Base_somente_disp!$A:$L,6,FALSE),0)</f>
        <v>28384160</v>
      </c>
      <c r="D1333" s="20">
        <f>IFERROR(VLOOKUP(A1333,[1]Monitoramento_Base_somente_disp!$A:$L,7,FALSE),0)</f>
        <v>132657</v>
      </c>
      <c r="E1333" s="20">
        <f>IFERROR(VLOOKUP(A1333,[1]Monitoramento_Base_somente_disp!$A:$L,8,FALSE),0)</f>
        <v>12715482</v>
      </c>
      <c r="F1333" s="20">
        <f>IFERROR(VLOOKUP(A1333,[1]Monitoramento_Base_somente_disp!$A:$L,9,FALSE),0)</f>
        <v>0</v>
      </c>
      <c r="G1333" s="28">
        <f>IFERROR(VLOOKUP(A1333,[1]Monitoramento_Base_somente_disp!$A:$L,10,FALSE),0)</f>
        <v>0</v>
      </c>
      <c r="H1333" s="27">
        <f>IFERROR(VLOOKUP(A1333,[2]webService!$A:$I,4,FALSE),0)</f>
        <v>0</v>
      </c>
      <c r="I1333" s="20">
        <f>IFERROR(VLOOKUP(A1333,[2]webService!$A:$II,5,FALSE),0)</f>
        <v>0</v>
      </c>
      <c r="J1333" s="20">
        <f>IFERROR(VLOOKUP(A1333,[2]webService!$A:$I,6,FALSE),0)</f>
        <v>0</v>
      </c>
      <c r="K1333" s="20">
        <f>IFERROR(VLOOKUP(A1333,[2]webService!$A:$I,7,FALSE),0)</f>
        <v>0</v>
      </c>
      <c r="L1333" s="20">
        <f>IFERROR(VLOOKUP(A1333,[2]webService!$A:$I,8,FALSE),0)</f>
        <v>0</v>
      </c>
      <c r="M1333" s="28">
        <f>IFERROR(VLOOKUP(A1333,[2]webService!$A:$I,9,FALSE),0)</f>
        <v>0</v>
      </c>
      <c r="N1333" s="27">
        <f>IFERROR(VLOOKUP(A1333,[3]soaBnafar!$A:$G,2,FALSE),0)</f>
        <v>0</v>
      </c>
      <c r="O1333" s="20">
        <f>IFERROR(VLOOKUP(A1333,[3]soaBnafar!$A:$H,3,FALSE),0)</f>
        <v>0</v>
      </c>
      <c r="P1333" s="20">
        <f>IFERROR(VLOOKUP(A1333,[3]soaBnafar!$A:$G,4,FALSE),0)</f>
        <v>0</v>
      </c>
      <c r="Q1333" s="20">
        <f>IFERROR(VLOOKUP(A1333,[3]soaBnafar!$A:$G,5,FALSE),0)</f>
        <v>0</v>
      </c>
      <c r="R1333" s="20">
        <f>IFERROR(VLOOKUP(A1333,[3]soaBnafar!$A:$G,6,FALSE),0)</f>
        <v>0</v>
      </c>
      <c r="S1333" s="20">
        <f>IFERROR(VLOOKUP(A1333,[3]soaBnafar!$A:$G,7,FALSE),0)</f>
        <v>0</v>
      </c>
      <c r="T1333" s="32">
        <f t="shared" si="242"/>
        <v>219118</v>
      </c>
      <c r="U1333" s="21">
        <f t="shared" si="243"/>
        <v>28384160</v>
      </c>
      <c r="V1333" s="21">
        <f t="shared" si="244"/>
        <v>132657</v>
      </c>
      <c r="W1333" s="21">
        <f t="shared" si="245"/>
        <v>12715482</v>
      </c>
      <c r="X1333" s="21">
        <f t="shared" si="246"/>
        <v>0</v>
      </c>
      <c r="Y1333" s="33">
        <f t="shared" si="247"/>
        <v>0</v>
      </c>
      <c r="Z1333" s="4" t="str">
        <f t="shared" si="248"/>
        <v>Sim</v>
      </c>
      <c r="AA1333" s="4" t="str">
        <f t="shared" si="249"/>
        <v>Sim</v>
      </c>
      <c r="AB1333" s="4" t="str">
        <f t="shared" si="250"/>
        <v>Sim</v>
      </c>
      <c r="AC1333" s="4" t="str">
        <f t="shared" si="251"/>
        <v>Sim</v>
      </c>
      <c r="AD1333" s="4" t="str">
        <f t="shared" si="252"/>
        <v>Não</v>
      </c>
      <c r="AE1333" s="30" t="str">
        <f t="shared" si="253"/>
        <v>Não</v>
      </c>
    </row>
    <row r="1334" spans="1:31" x14ac:dyDescent="0.25">
      <c r="A1334" s="23">
        <v>280730</v>
      </c>
      <c r="B1334" s="27">
        <f>IFERROR(VLOOKUP(A1334,[1]Monitoramento_Base_somente_disp!$A:$L,5,FALSE),0)</f>
        <v>26281</v>
      </c>
      <c r="C1334" s="20">
        <f>IFERROR(VLOOKUP(A1334,[1]Monitoramento_Base_somente_disp!$A:$L,6,FALSE),0)</f>
        <v>6458308</v>
      </c>
      <c r="D1334" s="20">
        <f>IFERROR(VLOOKUP(A1334,[1]Monitoramento_Base_somente_disp!$A:$L,7,FALSE),0)</f>
        <v>12826</v>
      </c>
      <c r="E1334" s="20">
        <f>IFERROR(VLOOKUP(A1334,[1]Monitoramento_Base_somente_disp!$A:$L,8,FALSE),0)</f>
        <v>2909955</v>
      </c>
      <c r="F1334" s="20">
        <f>IFERROR(VLOOKUP(A1334,[1]Monitoramento_Base_somente_disp!$A:$L,9,FALSE),0)</f>
        <v>0</v>
      </c>
      <c r="G1334" s="28">
        <f>IFERROR(VLOOKUP(A1334,[1]Monitoramento_Base_somente_disp!$A:$L,10,FALSE),0)</f>
        <v>0</v>
      </c>
      <c r="H1334" s="27">
        <f>IFERROR(VLOOKUP(A1334,[2]webService!$A:$I,4,FALSE),0)</f>
        <v>0</v>
      </c>
      <c r="I1334" s="20">
        <f>IFERROR(VLOOKUP(A1334,[2]webService!$A:$II,5,FALSE),0)</f>
        <v>0</v>
      </c>
      <c r="J1334" s="20">
        <f>IFERROR(VLOOKUP(A1334,[2]webService!$A:$I,6,FALSE),0)</f>
        <v>0</v>
      </c>
      <c r="K1334" s="20">
        <f>IFERROR(VLOOKUP(A1334,[2]webService!$A:$I,7,FALSE),0)</f>
        <v>0</v>
      </c>
      <c r="L1334" s="20">
        <f>IFERROR(VLOOKUP(A1334,[2]webService!$A:$I,8,FALSE),0)</f>
        <v>0</v>
      </c>
      <c r="M1334" s="28">
        <f>IFERROR(VLOOKUP(A1334,[2]webService!$A:$I,9,FALSE),0)</f>
        <v>0</v>
      </c>
      <c r="N1334" s="27">
        <f>IFERROR(VLOOKUP(A1334,[3]soaBnafar!$A:$G,2,FALSE),0)</f>
        <v>0</v>
      </c>
      <c r="O1334" s="20">
        <f>IFERROR(VLOOKUP(A1334,[3]soaBnafar!$A:$H,3,FALSE),0)</f>
        <v>0</v>
      </c>
      <c r="P1334" s="20">
        <f>IFERROR(VLOOKUP(A1334,[3]soaBnafar!$A:$G,4,FALSE),0)</f>
        <v>0</v>
      </c>
      <c r="Q1334" s="20">
        <f>IFERROR(VLOOKUP(A1334,[3]soaBnafar!$A:$G,5,FALSE),0)</f>
        <v>0</v>
      </c>
      <c r="R1334" s="20">
        <f>IFERROR(VLOOKUP(A1334,[3]soaBnafar!$A:$G,6,FALSE),0)</f>
        <v>0</v>
      </c>
      <c r="S1334" s="20">
        <f>IFERROR(VLOOKUP(A1334,[3]soaBnafar!$A:$G,7,FALSE),0)</f>
        <v>0</v>
      </c>
      <c r="T1334" s="32">
        <f t="shared" si="242"/>
        <v>26281</v>
      </c>
      <c r="U1334" s="21">
        <f t="shared" si="243"/>
        <v>6458308</v>
      </c>
      <c r="V1334" s="21">
        <f t="shared" si="244"/>
        <v>12826</v>
      </c>
      <c r="W1334" s="21">
        <f t="shared" si="245"/>
        <v>2909955</v>
      </c>
      <c r="X1334" s="21">
        <f t="shared" si="246"/>
        <v>0</v>
      </c>
      <c r="Y1334" s="33">
        <f t="shared" si="247"/>
        <v>0</v>
      </c>
      <c r="Z1334" s="4" t="str">
        <f t="shared" si="248"/>
        <v>Sim</v>
      </c>
      <c r="AA1334" s="4" t="str">
        <f t="shared" si="249"/>
        <v>Sim</v>
      </c>
      <c r="AB1334" s="4" t="str">
        <f t="shared" si="250"/>
        <v>Sim</v>
      </c>
      <c r="AC1334" s="4" t="str">
        <f t="shared" si="251"/>
        <v>Sim</v>
      </c>
      <c r="AD1334" s="4" t="str">
        <f t="shared" si="252"/>
        <v>Não</v>
      </c>
      <c r="AE1334" s="30" t="str">
        <f t="shared" si="253"/>
        <v>Não</v>
      </c>
    </row>
    <row r="1335" spans="1:31" x14ac:dyDescent="0.25">
      <c r="A1335" s="23">
        <v>280740</v>
      </c>
      <c r="B1335" s="27">
        <f>IFERROR(VLOOKUP(A1335,[1]Monitoramento_Base_somente_disp!$A:$L,5,FALSE),0)</f>
        <v>174312</v>
      </c>
      <c r="C1335" s="20">
        <f>IFERROR(VLOOKUP(A1335,[1]Monitoramento_Base_somente_disp!$A:$L,6,FALSE),0)</f>
        <v>53960978</v>
      </c>
      <c r="D1335" s="20">
        <f>IFERROR(VLOOKUP(A1335,[1]Monitoramento_Base_somente_disp!$A:$L,7,FALSE),0)</f>
        <v>83147</v>
      </c>
      <c r="E1335" s="20">
        <f>IFERROR(VLOOKUP(A1335,[1]Monitoramento_Base_somente_disp!$A:$L,8,FALSE),0)</f>
        <v>28051778</v>
      </c>
      <c r="F1335" s="20">
        <f>IFERROR(VLOOKUP(A1335,[1]Monitoramento_Base_somente_disp!$A:$L,9,FALSE),0)</f>
        <v>0</v>
      </c>
      <c r="G1335" s="28">
        <f>IFERROR(VLOOKUP(A1335,[1]Monitoramento_Base_somente_disp!$A:$L,10,FALSE),0)</f>
        <v>0</v>
      </c>
      <c r="H1335" s="27">
        <f>IFERROR(VLOOKUP(A1335,[2]webService!$A:$I,4,FALSE),0)</f>
        <v>0</v>
      </c>
      <c r="I1335" s="20">
        <f>IFERROR(VLOOKUP(A1335,[2]webService!$A:$II,5,FALSE),0)</f>
        <v>0</v>
      </c>
      <c r="J1335" s="20">
        <f>IFERROR(VLOOKUP(A1335,[2]webService!$A:$I,6,FALSE),0)</f>
        <v>0</v>
      </c>
      <c r="K1335" s="20">
        <f>IFERROR(VLOOKUP(A1335,[2]webService!$A:$I,7,FALSE),0)</f>
        <v>0</v>
      </c>
      <c r="L1335" s="20">
        <f>IFERROR(VLOOKUP(A1335,[2]webService!$A:$I,8,FALSE),0)</f>
        <v>0</v>
      </c>
      <c r="M1335" s="28">
        <f>IFERROR(VLOOKUP(A1335,[2]webService!$A:$I,9,FALSE),0)</f>
        <v>0</v>
      </c>
      <c r="N1335" s="27">
        <f>IFERROR(VLOOKUP(A1335,[3]soaBnafar!$A:$G,2,FALSE),0)</f>
        <v>0</v>
      </c>
      <c r="O1335" s="20">
        <f>IFERROR(VLOOKUP(A1335,[3]soaBnafar!$A:$H,3,FALSE),0)</f>
        <v>0</v>
      </c>
      <c r="P1335" s="20">
        <f>IFERROR(VLOOKUP(A1335,[3]soaBnafar!$A:$G,4,FALSE),0)</f>
        <v>0</v>
      </c>
      <c r="Q1335" s="20">
        <f>IFERROR(VLOOKUP(A1335,[3]soaBnafar!$A:$G,5,FALSE),0)</f>
        <v>0</v>
      </c>
      <c r="R1335" s="20">
        <f>IFERROR(VLOOKUP(A1335,[3]soaBnafar!$A:$G,6,FALSE),0)</f>
        <v>0</v>
      </c>
      <c r="S1335" s="20">
        <f>IFERROR(VLOOKUP(A1335,[3]soaBnafar!$A:$G,7,FALSE),0)</f>
        <v>0</v>
      </c>
      <c r="T1335" s="32">
        <f t="shared" si="242"/>
        <v>174312</v>
      </c>
      <c r="U1335" s="21">
        <f t="shared" si="243"/>
        <v>53960978</v>
      </c>
      <c r="V1335" s="21">
        <f t="shared" si="244"/>
        <v>83147</v>
      </c>
      <c r="W1335" s="21">
        <f t="shared" si="245"/>
        <v>28051778</v>
      </c>
      <c r="X1335" s="21">
        <f t="shared" si="246"/>
        <v>0</v>
      </c>
      <c r="Y1335" s="33">
        <f t="shared" si="247"/>
        <v>0</v>
      </c>
      <c r="Z1335" s="4" t="str">
        <f t="shared" si="248"/>
        <v>Sim</v>
      </c>
      <c r="AA1335" s="4" t="str">
        <f t="shared" si="249"/>
        <v>Sim</v>
      </c>
      <c r="AB1335" s="4" t="str">
        <f t="shared" si="250"/>
        <v>Sim</v>
      </c>
      <c r="AC1335" s="4" t="str">
        <f t="shared" si="251"/>
        <v>Sim</v>
      </c>
      <c r="AD1335" s="4" t="str">
        <f t="shared" si="252"/>
        <v>Não</v>
      </c>
      <c r="AE1335" s="30" t="str">
        <f t="shared" si="253"/>
        <v>Não</v>
      </c>
    </row>
    <row r="1336" spans="1:31" x14ac:dyDescent="0.25">
      <c r="A1336" s="23">
        <v>280750</v>
      </c>
      <c r="B1336" s="27">
        <f>IFERROR(VLOOKUP(A1336,[1]Monitoramento_Base_somente_disp!$A:$L,5,FALSE),0)</f>
        <v>72684</v>
      </c>
      <c r="C1336" s="20">
        <f>IFERROR(VLOOKUP(A1336,[1]Monitoramento_Base_somente_disp!$A:$L,6,FALSE),0)</f>
        <v>14600596</v>
      </c>
      <c r="D1336" s="20">
        <f>IFERROR(VLOOKUP(A1336,[1]Monitoramento_Base_somente_disp!$A:$L,7,FALSE),0)</f>
        <v>34565</v>
      </c>
      <c r="E1336" s="20">
        <f>IFERROR(VLOOKUP(A1336,[1]Monitoramento_Base_somente_disp!$A:$L,8,FALSE),0)</f>
        <v>6637795</v>
      </c>
      <c r="F1336" s="20">
        <f>IFERROR(VLOOKUP(A1336,[1]Monitoramento_Base_somente_disp!$A:$L,9,FALSE),0)</f>
        <v>0</v>
      </c>
      <c r="G1336" s="28">
        <f>IFERROR(VLOOKUP(A1336,[1]Monitoramento_Base_somente_disp!$A:$L,10,FALSE),0)</f>
        <v>0</v>
      </c>
      <c r="H1336" s="27">
        <f>IFERROR(VLOOKUP(A1336,[2]webService!$A:$I,4,FALSE),0)</f>
        <v>0</v>
      </c>
      <c r="I1336" s="20">
        <f>IFERROR(VLOOKUP(A1336,[2]webService!$A:$II,5,FALSE),0)</f>
        <v>0</v>
      </c>
      <c r="J1336" s="20">
        <f>IFERROR(VLOOKUP(A1336,[2]webService!$A:$I,6,FALSE),0)</f>
        <v>0</v>
      </c>
      <c r="K1336" s="20">
        <f>IFERROR(VLOOKUP(A1336,[2]webService!$A:$I,7,FALSE),0)</f>
        <v>0</v>
      </c>
      <c r="L1336" s="20">
        <f>IFERROR(VLOOKUP(A1336,[2]webService!$A:$I,8,FALSE),0)</f>
        <v>0</v>
      </c>
      <c r="M1336" s="28">
        <f>IFERROR(VLOOKUP(A1336,[2]webService!$A:$I,9,FALSE),0)</f>
        <v>0</v>
      </c>
      <c r="N1336" s="27">
        <f>IFERROR(VLOOKUP(A1336,[3]soaBnafar!$A:$G,2,FALSE),0)</f>
        <v>0</v>
      </c>
      <c r="O1336" s="20">
        <f>IFERROR(VLOOKUP(A1336,[3]soaBnafar!$A:$H,3,FALSE),0)</f>
        <v>0</v>
      </c>
      <c r="P1336" s="20">
        <f>IFERROR(VLOOKUP(A1336,[3]soaBnafar!$A:$G,4,FALSE),0)</f>
        <v>0</v>
      </c>
      <c r="Q1336" s="20">
        <f>IFERROR(VLOOKUP(A1336,[3]soaBnafar!$A:$G,5,FALSE),0)</f>
        <v>0</v>
      </c>
      <c r="R1336" s="20">
        <f>IFERROR(VLOOKUP(A1336,[3]soaBnafar!$A:$G,6,FALSE),0)</f>
        <v>0</v>
      </c>
      <c r="S1336" s="20">
        <f>IFERROR(VLOOKUP(A1336,[3]soaBnafar!$A:$G,7,FALSE),0)</f>
        <v>0</v>
      </c>
      <c r="T1336" s="32">
        <f t="shared" si="242"/>
        <v>72684</v>
      </c>
      <c r="U1336" s="21">
        <f t="shared" si="243"/>
        <v>14600596</v>
      </c>
      <c r="V1336" s="21">
        <f t="shared" si="244"/>
        <v>34565</v>
      </c>
      <c r="W1336" s="21">
        <f t="shared" si="245"/>
        <v>6637795</v>
      </c>
      <c r="X1336" s="21">
        <f t="shared" si="246"/>
        <v>0</v>
      </c>
      <c r="Y1336" s="33">
        <f t="shared" si="247"/>
        <v>0</v>
      </c>
      <c r="Z1336" s="4" t="str">
        <f t="shared" si="248"/>
        <v>Sim</v>
      </c>
      <c r="AA1336" s="4" t="str">
        <f t="shared" si="249"/>
        <v>Sim</v>
      </c>
      <c r="AB1336" s="4" t="str">
        <f t="shared" si="250"/>
        <v>Sim</v>
      </c>
      <c r="AC1336" s="4" t="str">
        <f t="shared" si="251"/>
        <v>Sim</v>
      </c>
      <c r="AD1336" s="4" t="str">
        <f t="shared" si="252"/>
        <v>Não</v>
      </c>
      <c r="AE1336" s="30" t="str">
        <f t="shared" si="253"/>
        <v>Não</v>
      </c>
    </row>
    <row r="1337" spans="1:31" x14ac:dyDescent="0.25">
      <c r="A1337" s="23">
        <v>280760</v>
      </c>
      <c r="B1337" s="27">
        <f>IFERROR(VLOOKUP(A1337,[1]Monitoramento_Base_somente_disp!$A:$L,5,FALSE),0)</f>
        <v>2046</v>
      </c>
      <c r="C1337" s="20">
        <f>IFERROR(VLOOKUP(A1337,[1]Monitoramento_Base_somente_disp!$A:$L,6,FALSE),0)</f>
        <v>12492490</v>
      </c>
      <c r="D1337" s="20">
        <f>IFERROR(VLOOKUP(A1337,[1]Monitoramento_Base_somente_disp!$A:$L,7,FALSE),0)</f>
        <v>1101</v>
      </c>
      <c r="E1337" s="20">
        <f>IFERROR(VLOOKUP(A1337,[1]Monitoramento_Base_somente_disp!$A:$L,8,FALSE),0)</f>
        <v>6223768</v>
      </c>
      <c r="F1337" s="20">
        <f>IFERROR(VLOOKUP(A1337,[1]Monitoramento_Base_somente_disp!$A:$L,9,FALSE),0)</f>
        <v>0</v>
      </c>
      <c r="G1337" s="28">
        <f>IFERROR(VLOOKUP(A1337,[1]Monitoramento_Base_somente_disp!$A:$L,10,FALSE),0)</f>
        <v>0</v>
      </c>
      <c r="H1337" s="27">
        <f>IFERROR(VLOOKUP(A1337,[2]webService!$A:$I,4,FALSE),0)</f>
        <v>0</v>
      </c>
      <c r="I1337" s="20">
        <f>IFERROR(VLOOKUP(A1337,[2]webService!$A:$II,5,FALSE),0)</f>
        <v>0</v>
      </c>
      <c r="J1337" s="20">
        <f>IFERROR(VLOOKUP(A1337,[2]webService!$A:$I,6,FALSE),0)</f>
        <v>0</v>
      </c>
      <c r="K1337" s="20">
        <f>IFERROR(VLOOKUP(A1337,[2]webService!$A:$I,7,FALSE),0)</f>
        <v>0</v>
      </c>
      <c r="L1337" s="20">
        <f>IFERROR(VLOOKUP(A1337,[2]webService!$A:$I,8,FALSE),0)</f>
        <v>0</v>
      </c>
      <c r="M1337" s="28">
        <f>IFERROR(VLOOKUP(A1337,[2]webService!$A:$I,9,FALSE),0)</f>
        <v>0</v>
      </c>
      <c r="N1337" s="27">
        <f>IFERROR(VLOOKUP(A1337,[3]soaBnafar!$A:$G,2,FALSE),0)</f>
        <v>0</v>
      </c>
      <c r="O1337" s="20">
        <f>IFERROR(VLOOKUP(A1337,[3]soaBnafar!$A:$H,3,FALSE),0)</f>
        <v>0</v>
      </c>
      <c r="P1337" s="20">
        <f>IFERROR(VLOOKUP(A1337,[3]soaBnafar!$A:$G,4,FALSE),0)</f>
        <v>0</v>
      </c>
      <c r="Q1337" s="20">
        <f>IFERROR(VLOOKUP(A1337,[3]soaBnafar!$A:$G,5,FALSE),0)</f>
        <v>0</v>
      </c>
      <c r="R1337" s="20">
        <f>IFERROR(VLOOKUP(A1337,[3]soaBnafar!$A:$G,6,FALSE),0)</f>
        <v>0</v>
      </c>
      <c r="S1337" s="20">
        <f>IFERROR(VLOOKUP(A1337,[3]soaBnafar!$A:$G,7,FALSE),0)</f>
        <v>0</v>
      </c>
      <c r="T1337" s="32">
        <f t="shared" si="242"/>
        <v>2046</v>
      </c>
      <c r="U1337" s="21">
        <f t="shared" si="243"/>
        <v>12492490</v>
      </c>
      <c r="V1337" s="21">
        <f t="shared" si="244"/>
        <v>1101</v>
      </c>
      <c r="W1337" s="21">
        <f t="shared" si="245"/>
        <v>6223768</v>
      </c>
      <c r="X1337" s="21">
        <f t="shared" si="246"/>
        <v>0</v>
      </c>
      <c r="Y1337" s="33">
        <f t="shared" si="247"/>
        <v>0</v>
      </c>
      <c r="Z1337" s="4" t="str">
        <f t="shared" si="248"/>
        <v>Sim</v>
      </c>
      <c r="AA1337" s="4" t="str">
        <f t="shared" si="249"/>
        <v>Sim</v>
      </c>
      <c r="AB1337" s="4" t="str">
        <f t="shared" si="250"/>
        <v>Sim</v>
      </c>
      <c r="AC1337" s="4" t="str">
        <f t="shared" si="251"/>
        <v>Sim</v>
      </c>
      <c r="AD1337" s="4" t="str">
        <f t="shared" si="252"/>
        <v>Não</v>
      </c>
      <c r="AE1337" s="30" t="str">
        <f t="shared" si="253"/>
        <v>Não</v>
      </c>
    </row>
    <row r="1338" spans="1:31" x14ac:dyDescent="0.25">
      <c r="A1338" s="23">
        <v>290010</v>
      </c>
      <c r="B1338" s="27">
        <f>IFERROR(VLOOKUP(A1338,[1]Monitoramento_Base_somente_disp!$A:$L,5,FALSE),0)</f>
        <v>0</v>
      </c>
      <c r="C1338" s="20">
        <f>IFERROR(VLOOKUP(A1338,[1]Monitoramento_Base_somente_disp!$A:$L,6,FALSE),0)</f>
        <v>6469120</v>
      </c>
      <c r="D1338" s="20">
        <f>IFERROR(VLOOKUP(A1338,[1]Monitoramento_Base_somente_disp!$A:$L,7,FALSE),0)</f>
        <v>0</v>
      </c>
      <c r="E1338" s="20">
        <f>IFERROR(VLOOKUP(A1338,[1]Monitoramento_Base_somente_disp!$A:$L,8,FALSE),0)</f>
        <v>3234560</v>
      </c>
      <c r="F1338" s="20">
        <f>IFERROR(VLOOKUP(A1338,[1]Monitoramento_Base_somente_disp!$A:$L,9,FALSE),0)</f>
        <v>0</v>
      </c>
      <c r="G1338" s="28">
        <f>IFERROR(VLOOKUP(A1338,[1]Monitoramento_Base_somente_disp!$A:$L,10,FALSE),0)</f>
        <v>0</v>
      </c>
      <c r="H1338" s="27">
        <f>IFERROR(VLOOKUP(A1338,[2]webService!$A:$I,4,FALSE),0)</f>
        <v>0</v>
      </c>
      <c r="I1338" s="20">
        <f>IFERROR(VLOOKUP(A1338,[2]webService!$A:$II,5,FALSE),0)</f>
        <v>0</v>
      </c>
      <c r="J1338" s="20">
        <f>IFERROR(VLOOKUP(A1338,[2]webService!$A:$I,6,FALSE),0)</f>
        <v>0</v>
      </c>
      <c r="K1338" s="20">
        <f>IFERROR(VLOOKUP(A1338,[2]webService!$A:$I,7,FALSE),0)</f>
        <v>0</v>
      </c>
      <c r="L1338" s="20">
        <f>IFERROR(VLOOKUP(A1338,[2]webService!$A:$I,8,FALSE),0)</f>
        <v>0</v>
      </c>
      <c r="M1338" s="28">
        <f>IFERROR(VLOOKUP(A1338,[2]webService!$A:$I,9,FALSE),0)</f>
        <v>0</v>
      </c>
      <c r="N1338" s="27">
        <f>IFERROR(VLOOKUP(A1338,[3]soaBnafar!$A:$G,2,FALSE),0)</f>
        <v>0</v>
      </c>
      <c r="O1338" s="20">
        <f>IFERROR(VLOOKUP(A1338,[3]soaBnafar!$A:$H,3,FALSE),0)</f>
        <v>0</v>
      </c>
      <c r="P1338" s="20">
        <f>IFERROR(VLOOKUP(A1338,[3]soaBnafar!$A:$G,4,FALSE),0)</f>
        <v>0</v>
      </c>
      <c r="Q1338" s="20">
        <f>IFERROR(VLOOKUP(A1338,[3]soaBnafar!$A:$G,5,FALSE),0)</f>
        <v>0</v>
      </c>
      <c r="R1338" s="20">
        <f>IFERROR(VLOOKUP(A1338,[3]soaBnafar!$A:$G,6,FALSE),0)</f>
        <v>0</v>
      </c>
      <c r="S1338" s="20">
        <f>IFERROR(VLOOKUP(A1338,[3]soaBnafar!$A:$G,7,FALSE),0)</f>
        <v>0</v>
      </c>
      <c r="T1338" s="32">
        <f t="shared" si="242"/>
        <v>0</v>
      </c>
      <c r="U1338" s="21">
        <f t="shared" si="243"/>
        <v>6469120</v>
      </c>
      <c r="V1338" s="21">
        <f t="shared" si="244"/>
        <v>0</v>
      </c>
      <c r="W1338" s="21">
        <f t="shared" si="245"/>
        <v>3234560</v>
      </c>
      <c r="X1338" s="21">
        <f t="shared" si="246"/>
        <v>0</v>
      </c>
      <c r="Y1338" s="33">
        <f t="shared" si="247"/>
        <v>0</v>
      </c>
      <c r="Z1338" s="4" t="str">
        <f t="shared" si="248"/>
        <v>Não</v>
      </c>
      <c r="AA1338" s="4" t="str">
        <f t="shared" si="249"/>
        <v>Sim</v>
      </c>
      <c r="AB1338" s="4" t="str">
        <f t="shared" si="250"/>
        <v>Não</v>
      </c>
      <c r="AC1338" s="4" t="str">
        <f t="shared" si="251"/>
        <v>Sim</v>
      </c>
      <c r="AD1338" s="4" t="str">
        <f t="shared" si="252"/>
        <v>Não</v>
      </c>
      <c r="AE1338" s="30" t="str">
        <f t="shared" si="253"/>
        <v>Não</v>
      </c>
    </row>
    <row r="1339" spans="1:31" x14ac:dyDescent="0.25">
      <c r="A1339" s="23">
        <v>290020</v>
      </c>
      <c r="B1339" s="27">
        <f>IFERROR(VLOOKUP(A1339,[1]Monitoramento_Base_somente_disp!$A:$L,5,FALSE),0)</f>
        <v>13502</v>
      </c>
      <c r="C1339" s="20">
        <f>IFERROR(VLOOKUP(A1339,[1]Monitoramento_Base_somente_disp!$A:$L,6,FALSE),0)</f>
        <v>8308698</v>
      </c>
      <c r="D1339" s="20">
        <f>IFERROR(VLOOKUP(A1339,[1]Monitoramento_Base_somente_disp!$A:$L,7,FALSE),0)</f>
        <v>6269</v>
      </c>
      <c r="E1339" s="20">
        <f>IFERROR(VLOOKUP(A1339,[1]Monitoramento_Base_somente_disp!$A:$L,8,FALSE),0)</f>
        <v>4230558</v>
      </c>
      <c r="F1339" s="20">
        <f>IFERROR(VLOOKUP(A1339,[1]Monitoramento_Base_somente_disp!$A:$L,9,FALSE),0)</f>
        <v>0</v>
      </c>
      <c r="G1339" s="28">
        <f>IFERROR(VLOOKUP(A1339,[1]Monitoramento_Base_somente_disp!$A:$L,10,FALSE),0)</f>
        <v>0</v>
      </c>
      <c r="H1339" s="27">
        <f>IFERROR(VLOOKUP(A1339,[2]webService!$A:$I,4,FALSE),0)</f>
        <v>0</v>
      </c>
      <c r="I1339" s="20">
        <f>IFERROR(VLOOKUP(A1339,[2]webService!$A:$II,5,FALSE),0)</f>
        <v>0</v>
      </c>
      <c r="J1339" s="20">
        <f>IFERROR(VLOOKUP(A1339,[2]webService!$A:$I,6,FALSE),0)</f>
        <v>0</v>
      </c>
      <c r="K1339" s="20">
        <f>IFERROR(VLOOKUP(A1339,[2]webService!$A:$I,7,FALSE),0)</f>
        <v>0</v>
      </c>
      <c r="L1339" s="20">
        <f>IFERROR(VLOOKUP(A1339,[2]webService!$A:$I,8,FALSE),0)</f>
        <v>0</v>
      </c>
      <c r="M1339" s="28">
        <f>IFERROR(VLOOKUP(A1339,[2]webService!$A:$I,9,FALSE),0)</f>
        <v>0</v>
      </c>
      <c r="N1339" s="27">
        <f>IFERROR(VLOOKUP(A1339,[3]soaBnafar!$A:$G,2,FALSE),0)</f>
        <v>0</v>
      </c>
      <c r="O1339" s="20">
        <f>IFERROR(VLOOKUP(A1339,[3]soaBnafar!$A:$H,3,FALSE),0)</f>
        <v>0</v>
      </c>
      <c r="P1339" s="20">
        <f>IFERROR(VLOOKUP(A1339,[3]soaBnafar!$A:$G,4,FALSE),0)</f>
        <v>0</v>
      </c>
      <c r="Q1339" s="20">
        <f>IFERROR(VLOOKUP(A1339,[3]soaBnafar!$A:$G,5,FALSE),0)</f>
        <v>0</v>
      </c>
      <c r="R1339" s="20">
        <f>IFERROR(VLOOKUP(A1339,[3]soaBnafar!$A:$G,6,FALSE),0)</f>
        <v>0</v>
      </c>
      <c r="S1339" s="20">
        <f>IFERROR(VLOOKUP(A1339,[3]soaBnafar!$A:$G,7,FALSE),0)</f>
        <v>0</v>
      </c>
      <c r="T1339" s="32">
        <f t="shared" si="242"/>
        <v>13502</v>
      </c>
      <c r="U1339" s="21">
        <f t="shared" si="243"/>
        <v>8308698</v>
      </c>
      <c r="V1339" s="21">
        <f t="shared" si="244"/>
        <v>6269</v>
      </c>
      <c r="W1339" s="21">
        <f t="shared" si="245"/>
        <v>4230558</v>
      </c>
      <c r="X1339" s="21">
        <f t="shared" si="246"/>
        <v>0</v>
      </c>
      <c r="Y1339" s="33">
        <f t="shared" si="247"/>
        <v>0</v>
      </c>
      <c r="Z1339" s="4" t="str">
        <f t="shared" si="248"/>
        <v>Sim</v>
      </c>
      <c r="AA1339" s="4" t="str">
        <f t="shared" si="249"/>
        <v>Sim</v>
      </c>
      <c r="AB1339" s="4" t="str">
        <f t="shared" si="250"/>
        <v>Sim</v>
      </c>
      <c r="AC1339" s="4" t="str">
        <f t="shared" si="251"/>
        <v>Sim</v>
      </c>
      <c r="AD1339" s="4" t="str">
        <f t="shared" si="252"/>
        <v>Não</v>
      </c>
      <c r="AE1339" s="30" t="str">
        <f t="shared" si="253"/>
        <v>Não</v>
      </c>
    </row>
    <row r="1340" spans="1:31" x14ac:dyDescent="0.25">
      <c r="A1340" s="23">
        <v>290030</v>
      </c>
      <c r="B1340" s="27">
        <f>IFERROR(VLOOKUP(A1340,[1]Monitoramento_Base_somente_disp!$A:$L,5,FALSE),0)</f>
        <v>300</v>
      </c>
      <c r="C1340" s="20">
        <f>IFERROR(VLOOKUP(A1340,[1]Monitoramento_Base_somente_disp!$A:$L,6,FALSE),0)</f>
        <v>225745116</v>
      </c>
      <c r="D1340" s="20">
        <f>IFERROR(VLOOKUP(A1340,[1]Monitoramento_Base_somente_disp!$A:$L,7,FALSE),0)</f>
        <v>30</v>
      </c>
      <c r="E1340" s="20">
        <f>IFERROR(VLOOKUP(A1340,[1]Monitoramento_Base_somente_disp!$A:$L,8,FALSE),0)</f>
        <v>112868508</v>
      </c>
      <c r="F1340" s="20">
        <f>IFERROR(VLOOKUP(A1340,[1]Monitoramento_Base_somente_disp!$A:$L,9,FALSE),0)</f>
        <v>0</v>
      </c>
      <c r="G1340" s="28">
        <f>IFERROR(VLOOKUP(A1340,[1]Monitoramento_Base_somente_disp!$A:$L,10,FALSE),0)</f>
        <v>0</v>
      </c>
      <c r="H1340" s="27">
        <f>IFERROR(VLOOKUP(A1340,[2]webService!$A:$I,4,FALSE),0)</f>
        <v>0</v>
      </c>
      <c r="I1340" s="20">
        <f>IFERROR(VLOOKUP(A1340,[2]webService!$A:$II,5,FALSE),0)</f>
        <v>0</v>
      </c>
      <c r="J1340" s="20">
        <f>IFERROR(VLOOKUP(A1340,[2]webService!$A:$I,6,FALSE),0)</f>
        <v>0</v>
      </c>
      <c r="K1340" s="20">
        <f>IFERROR(VLOOKUP(A1340,[2]webService!$A:$I,7,FALSE),0)</f>
        <v>0</v>
      </c>
      <c r="L1340" s="20">
        <f>IFERROR(VLOOKUP(A1340,[2]webService!$A:$I,8,FALSE),0)</f>
        <v>0</v>
      </c>
      <c r="M1340" s="28">
        <f>IFERROR(VLOOKUP(A1340,[2]webService!$A:$I,9,FALSE),0)</f>
        <v>0</v>
      </c>
      <c r="N1340" s="27">
        <f>IFERROR(VLOOKUP(A1340,[3]soaBnafar!$A:$G,2,FALSE),0)</f>
        <v>0</v>
      </c>
      <c r="O1340" s="20">
        <f>IFERROR(VLOOKUP(A1340,[3]soaBnafar!$A:$H,3,FALSE),0)</f>
        <v>0</v>
      </c>
      <c r="P1340" s="20">
        <f>IFERROR(VLOOKUP(A1340,[3]soaBnafar!$A:$G,4,FALSE),0)</f>
        <v>0</v>
      </c>
      <c r="Q1340" s="20">
        <f>IFERROR(VLOOKUP(A1340,[3]soaBnafar!$A:$G,5,FALSE),0)</f>
        <v>0</v>
      </c>
      <c r="R1340" s="20">
        <f>IFERROR(VLOOKUP(A1340,[3]soaBnafar!$A:$G,6,FALSE),0)</f>
        <v>0</v>
      </c>
      <c r="S1340" s="20">
        <f>IFERROR(VLOOKUP(A1340,[3]soaBnafar!$A:$G,7,FALSE),0)</f>
        <v>0</v>
      </c>
      <c r="T1340" s="32">
        <f t="shared" si="242"/>
        <v>300</v>
      </c>
      <c r="U1340" s="21">
        <f t="shared" si="243"/>
        <v>225745116</v>
      </c>
      <c r="V1340" s="21">
        <f t="shared" si="244"/>
        <v>30</v>
      </c>
      <c r="W1340" s="21">
        <f t="shared" si="245"/>
        <v>112868508</v>
      </c>
      <c r="X1340" s="21">
        <f t="shared" si="246"/>
        <v>0</v>
      </c>
      <c r="Y1340" s="33">
        <f t="shared" si="247"/>
        <v>0</v>
      </c>
      <c r="Z1340" s="4" t="str">
        <f t="shared" si="248"/>
        <v>Sim</v>
      </c>
      <c r="AA1340" s="4" t="str">
        <f t="shared" si="249"/>
        <v>Sim</v>
      </c>
      <c r="AB1340" s="4" t="str">
        <f t="shared" si="250"/>
        <v>Sim</v>
      </c>
      <c r="AC1340" s="4" t="str">
        <f t="shared" si="251"/>
        <v>Sim</v>
      </c>
      <c r="AD1340" s="4" t="str">
        <f t="shared" si="252"/>
        <v>Não</v>
      </c>
      <c r="AE1340" s="30" t="str">
        <f t="shared" si="253"/>
        <v>Não</v>
      </c>
    </row>
    <row r="1341" spans="1:31" x14ac:dyDescent="0.25">
      <c r="A1341" s="23">
        <v>290035</v>
      </c>
      <c r="B1341" s="27">
        <f>IFERROR(VLOOKUP(A1341,[1]Monitoramento_Base_somente_disp!$A:$L,5,FALSE),0)</f>
        <v>26638</v>
      </c>
      <c r="C1341" s="20">
        <f>IFERROR(VLOOKUP(A1341,[1]Monitoramento_Base_somente_disp!$A:$L,6,FALSE),0)</f>
        <v>11804061</v>
      </c>
      <c r="D1341" s="20">
        <f>IFERROR(VLOOKUP(A1341,[1]Monitoramento_Base_somente_disp!$A:$L,7,FALSE),0)</f>
        <v>31812</v>
      </c>
      <c r="E1341" s="20">
        <f>IFERROR(VLOOKUP(A1341,[1]Monitoramento_Base_somente_disp!$A:$L,8,FALSE),0)</f>
        <v>6715625</v>
      </c>
      <c r="F1341" s="20">
        <f>IFERROR(VLOOKUP(A1341,[1]Monitoramento_Base_somente_disp!$A:$L,9,FALSE),0)</f>
        <v>0</v>
      </c>
      <c r="G1341" s="28">
        <f>IFERROR(VLOOKUP(A1341,[1]Monitoramento_Base_somente_disp!$A:$L,10,FALSE),0)</f>
        <v>0</v>
      </c>
      <c r="H1341" s="27">
        <f>IFERROR(VLOOKUP(A1341,[2]webService!$A:$I,4,FALSE),0)</f>
        <v>0</v>
      </c>
      <c r="I1341" s="20">
        <f>IFERROR(VLOOKUP(A1341,[2]webService!$A:$II,5,FALSE),0)</f>
        <v>0</v>
      </c>
      <c r="J1341" s="20">
        <f>IFERROR(VLOOKUP(A1341,[2]webService!$A:$I,6,FALSE),0)</f>
        <v>0</v>
      </c>
      <c r="K1341" s="20">
        <f>IFERROR(VLOOKUP(A1341,[2]webService!$A:$I,7,FALSE),0)</f>
        <v>0</v>
      </c>
      <c r="L1341" s="20">
        <f>IFERROR(VLOOKUP(A1341,[2]webService!$A:$I,8,FALSE),0)</f>
        <v>0</v>
      </c>
      <c r="M1341" s="28">
        <f>IFERROR(VLOOKUP(A1341,[2]webService!$A:$I,9,FALSE),0)</f>
        <v>0</v>
      </c>
      <c r="N1341" s="27">
        <f>IFERROR(VLOOKUP(A1341,[3]soaBnafar!$A:$G,2,FALSE),0)</f>
        <v>0</v>
      </c>
      <c r="O1341" s="20">
        <f>IFERROR(VLOOKUP(A1341,[3]soaBnafar!$A:$H,3,FALSE),0)</f>
        <v>0</v>
      </c>
      <c r="P1341" s="20">
        <f>IFERROR(VLOOKUP(A1341,[3]soaBnafar!$A:$G,4,FALSE),0)</f>
        <v>0</v>
      </c>
      <c r="Q1341" s="20">
        <f>IFERROR(VLOOKUP(A1341,[3]soaBnafar!$A:$G,5,FALSE),0)</f>
        <v>0</v>
      </c>
      <c r="R1341" s="20">
        <f>IFERROR(VLOOKUP(A1341,[3]soaBnafar!$A:$G,6,FALSE),0)</f>
        <v>0</v>
      </c>
      <c r="S1341" s="20">
        <f>IFERROR(VLOOKUP(A1341,[3]soaBnafar!$A:$G,7,FALSE),0)</f>
        <v>0</v>
      </c>
      <c r="T1341" s="32">
        <f t="shared" si="242"/>
        <v>26638</v>
      </c>
      <c r="U1341" s="21">
        <f t="shared" si="243"/>
        <v>11804061</v>
      </c>
      <c r="V1341" s="21">
        <f t="shared" si="244"/>
        <v>31812</v>
      </c>
      <c r="W1341" s="21">
        <f t="shared" si="245"/>
        <v>6715625</v>
      </c>
      <c r="X1341" s="21">
        <f t="shared" si="246"/>
        <v>0</v>
      </c>
      <c r="Y1341" s="33">
        <f t="shared" si="247"/>
        <v>0</v>
      </c>
      <c r="Z1341" s="4" t="str">
        <f t="shared" si="248"/>
        <v>Sim</v>
      </c>
      <c r="AA1341" s="4" t="str">
        <f t="shared" si="249"/>
        <v>Sim</v>
      </c>
      <c r="AB1341" s="4" t="str">
        <f t="shared" si="250"/>
        <v>Sim</v>
      </c>
      <c r="AC1341" s="4" t="str">
        <f t="shared" si="251"/>
        <v>Sim</v>
      </c>
      <c r="AD1341" s="4" t="str">
        <f t="shared" si="252"/>
        <v>Não</v>
      </c>
      <c r="AE1341" s="30" t="str">
        <f t="shared" si="253"/>
        <v>Não</v>
      </c>
    </row>
    <row r="1342" spans="1:31" x14ac:dyDescent="0.25">
      <c r="A1342" s="23">
        <v>290040</v>
      </c>
      <c r="B1342" s="27">
        <f>IFERROR(VLOOKUP(A1342,[1]Monitoramento_Base_somente_disp!$A:$L,5,FALSE),0)</f>
        <v>0</v>
      </c>
      <c r="C1342" s="20">
        <f>IFERROR(VLOOKUP(A1342,[1]Monitoramento_Base_somente_disp!$A:$L,6,FALSE),0)</f>
        <v>41893516</v>
      </c>
      <c r="D1342" s="20">
        <f>IFERROR(VLOOKUP(A1342,[1]Monitoramento_Base_somente_disp!$A:$L,7,FALSE),0)</f>
        <v>0</v>
      </c>
      <c r="E1342" s="20">
        <f>IFERROR(VLOOKUP(A1342,[1]Monitoramento_Base_somente_disp!$A:$L,8,FALSE),0)</f>
        <v>20946758</v>
      </c>
      <c r="F1342" s="20">
        <f>IFERROR(VLOOKUP(A1342,[1]Monitoramento_Base_somente_disp!$A:$L,9,FALSE),0)</f>
        <v>0</v>
      </c>
      <c r="G1342" s="28">
        <f>IFERROR(VLOOKUP(A1342,[1]Monitoramento_Base_somente_disp!$A:$L,10,FALSE),0)</f>
        <v>0</v>
      </c>
      <c r="H1342" s="27">
        <f>IFERROR(VLOOKUP(A1342,[2]webService!$A:$I,4,FALSE),0)</f>
        <v>0</v>
      </c>
      <c r="I1342" s="20">
        <f>IFERROR(VLOOKUP(A1342,[2]webService!$A:$II,5,FALSE),0)</f>
        <v>0</v>
      </c>
      <c r="J1342" s="20">
        <f>IFERROR(VLOOKUP(A1342,[2]webService!$A:$I,6,FALSE),0)</f>
        <v>0</v>
      </c>
      <c r="K1342" s="20">
        <f>IFERROR(VLOOKUP(A1342,[2]webService!$A:$I,7,FALSE),0)</f>
        <v>0</v>
      </c>
      <c r="L1342" s="20">
        <f>IFERROR(VLOOKUP(A1342,[2]webService!$A:$I,8,FALSE),0)</f>
        <v>0</v>
      </c>
      <c r="M1342" s="28">
        <f>IFERROR(VLOOKUP(A1342,[2]webService!$A:$I,9,FALSE),0)</f>
        <v>0</v>
      </c>
      <c r="N1342" s="27">
        <f>IFERROR(VLOOKUP(A1342,[3]soaBnafar!$A:$G,2,FALSE),0)</f>
        <v>0</v>
      </c>
      <c r="O1342" s="20">
        <f>IFERROR(VLOOKUP(A1342,[3]soaBnafar!$A:$H,3,FALSE),0)</f>
        <v>0</v>
      </c>
      <c r="P1342" s="20">
        <f>IFERROR(VLOOKUP(A1342,[3]soaBnafar!$A:$G,4,FALSE),0)</f>
        <v>0</v>
      </c>
      <c r="Q1342" s="20">
        <f>IFERROR(VLOOKUP(A1342,[3]soaBnafar!$A:$G,5,FALSE),0)</f>
        <v>0</v>
      </c>
      <c r="R1342" s="20">
        <f>IFERROR(VLOOKUP(A1342,[3]soaBnafar!$A:$G,6,FALSE),0)</f>
        <v>0</v>
      </c>
      <c r="S1342" s="20">
        <f>IFERROR(VLOOKUP(A1342,[3]soaBnafar!$A:$G,7,FALSE),0)</f>
        <v>0</v>
      </c>
      <c r="T1342" s="32">
        <f t="shared" si="242"/>
        <v>0</v>
      </c>
      <c r="U1342" s="21">
        <f t="shared" si="243"/>
        <v>41893516</v>
      </c>
      <c r="V1342" s="21">
        <f t="shared" si="244"/>
        <v>0</v>
      </c>
      <c r="W1342" s="21">
        <f t="shared" si="245"/>
        <v>20946758</v>
      </c>
      <c r="X1342" s="21">
        <f t="shared" si="246"/>
        <v>0</v>
      </c>
      <c r="Y1342" s="33">
        <f t="shared" si="247"/>
        <v>0</v>
      </c>
      <c r="Z1342" s="4" t="str">
        <f t="shared" si="248"/>
        <v>Não</v>
      </c>
      <c r="AA1342" s="4" t="str">
        <f t="shared" si="249"/>
        <v>Sim</v>
      </c>
      <c r="AB1342" s="4" t="str">
        <f t="shared" si="250"/>
        <v>Não</v>
      </c>
      <c r="AC1342" s="4" t="str">
        <f t="shared" si="251"/>
        <v>Sim</v>
      </c>
      <c r="AD1342" s="4" t="str">
        <f t="shared" si="252"/>
        <v>Não</v>
      </c>
      <c r="AE1342" s="30" t="str">
        <f t="shared" si="253"/>
        <v>Não</v>
      </c>
    </row>
    <row r="1343" spans="1:31" x14ac:dyDescent="0.25">
      <c r="A1343" s="23">
        <v>290050</v>
      </c>
      <c r="B1343" s="27">
        <f>IFERROR(VLOOKUP(A1343,[1]Monitoramento_Base_somente_disp!$A:$L,5,FALSE),0)</f>
        <v>42357</v>
      </c>
      <c r="C1343" s="20">
        <f>IFERROR(VLOOKUP(A1343,[1]Monitoramento_Base_somente_disp!$A:$L,6,FALSE),0)</f>
        <v>5227662</v>
      </c>
      <c r="D1343" s="20">
        <f>IFERROR(VLOOKUP(A1343,[1]Monitoramento_Base_somente_disp!$A:$L,7,FALSE),0)</f>
        <v>25564</v>
      </c>
      <c r="E1343" s="20">
        <f>IFERROR(VLOOKUP(A1343,[1]Monitoramento_Base_somente_disp!$A:$L,8,FALSE),0)</f>
        <v>2247166</v>
      </c>
      <c r="F1343" s="20">
        <f>IFERROR(VLOOKUP(A1343,[1]Monitoramento_Base_somente_disp!$A:$L,9,FALSE),0)</f>
        <v>0</v>
      </c>
      <c r="G1343" s="28">
        <f>IFERROR(VLOOKUP(A1343,[1]Monitoramento_Base_somente_disp!$A:$L,10,FALSE),0)</f>
        <v>0</v>
      </c>
      <c r="H1343" s="27">
        <f>IFERROR(VLOOKUP(A1343,[2]webService!$A:$I,4,FALSE),0)</f>
        <v>0</v>
      </c>
      <c r="I1343" s="20">
        <f>IFERROR(VLOOKUP(A1343,[2]webService!$A:$II,5,FALSE),0)</f>
        <v>0</v>
      </c>
      <c r="J1343" s="20">
        <f>IFERROR(VLOOKUP(A1343,[2]webService!$A:$I,6,FALSE),0)</f>
        <v>0</v>
      </c>
      <c r="K1343" s="20">
        <f>IFERROR(VLOOKUP(A1343,[2]webService!$A:$I,7,FALSE),0)</f>
        <v>0</v>
      </c>
      <c r="L1343" s="20">
        <f>IFERROR(VLOOKUP(A1343,[2]webService!$A:$I,8,FALSE),0)</f>
        <v>0</v>
      </c>
      <c r="M1343" s="28">
        <f>IFERROR(VLOOKUP(A1343,[2]webService!$A:$I,9,FALSE),0)</f>
        <v>0</v>
      </c>
      <c r="N1343" s="27">
        <f>IFERROR(VLOOKUP(A1343,[3]soaBnafar!$A:$G,2,FALSE),0)</f>
        <v>0</v>
      </c>
      <c r="O1343" s="20">
        <f>IFERROR(VLOOKUP(A1343,[3]soaBnafar!$A:$H,3,FALSE),0)</f>
        <v>0</v>
      </c>
      <c r="P1343" s="20">
        <f>IFERROR(VLOOKUP(A1343,[3]soaBnafar!$A:$G,4,FALSE),0)</f>
        <v>0</v>
      </c>
      <c r="Q1343" s="20">
        <f>IFERROR(VLOOKUP(A1343,[3]soaBnafar!$A:$G,5,FALSE),0)</f>
        <v>0</v>
      </c>
      <c r="R1343" s="20">
        <f>IFERROR(VLOOKUP(A1343,[3]soaBnafar!$A:$G,6,FALSE),0)</f>
        <v>0</v>
      </c>
      <c r="S1343" s="20">
        <f>IFERROR(VLOOKUP(A1343,[3]soaBnafar!$A:$G,7,FALSE),0)</f>
        <v>0</v>
      </c>
      <c r="T1343" s="32">
        <f t="shared" si="242"/>
        <v>42357</v>
      </c>
      <c r="U1343" s="21">
        <f t="shared" si="243"/>
        <v>5227662</v>
      </c>
      <c r="V1343" s="21">
        <f t="shared" si="244"/>
        <v>25564</v>
      </c>
      <c r="W1343" s="21">
        <f t="shared" si="245"/>
        <v>2247166</v>
      </c>
      <c r="X1343" s="21">
        <f t="shared" si="246"/>
        <v>0</v>
      </c>
      <c r="Y1343" s="33">
        <f t="shared" si="247"/>
        <v>0</v>
      </c>
      <c r="Z1343" s="4" t="str">
        <f t="shared" si="248"/>
        <v>Sim</v>
      </c>
      <c r="AA1343" s="4" t="str">
        <f t="shared" si="249"/>
        <v>Sim</v>
      </c>
      <c r="AB1343" s="4" t="str">
        <f t="shared" si="250"/>
        <v>Sim</v>
      </c>
      <c r="AC1343" s="4" t="str">
        <f t="shared" si="251"/>
        <v>Sim</v>
      </c>
      <c r="AD1343" s="4" t="str">
        <f t="shared" si="252"/>
        <v>Não</v>
      </c>
      <c r="AE1343" s="30" t="str">
        <f t="shared" si="253"/>
        <v>Não</v>
      </c>
    </row>
    <row r="1344" spans="1:31" x14ac:dyDescent="0.25">
      <c r="A1344" s="23">
        <v>290060</v>
      </c>
      <c r="B1344" s="27">
        <f>IFERROR(VLOOKUP(A1344,[1]Monitoramento_Base_somente_disp!$A:$L,5,FALSE),0)</f>
        <v>30768</v>
      </c>
      <c r="C1344" s="20">
        <f>IFERROR(VLOOKUP(A1344,[1]Monitoramento_Base_somente_disp!$A:$L,6,FALSE),0)</f>
        <v>12140195</v>
      </c>
      <c r="D1344" s="20">
        <f>IFERROR(VLOOKUP(A1344,[1]Monitoramento_Base_somente_disp!$A:$L,7,FALSE),0)</f>
        <v>17237</v>
      </c>
      <c r="E1344" s="20">
        <f>IFERROR(VLOOKUP(A1344,[1]Monitoramento_Base_somente_disp!$A:$L,8,FALSE),0)</f>
        <v>6452562</v>
      </c>
      <c r="F1344" s="20">
        <f>IFERROR(VLOOKUP(A1344,[1]Monitoramento_Base_somente_disp!$A:$L,9,FALSE),0)</f>
        <v>0</v>
      </c>
      <c r="G1344" s="28">
        <f>IFERROR(VLOOKUP(A1344,[1]Monitoramento_Base_somente_disp!$A:$L,10,FALSE),0)</f>
        <v>0</v>
      </c>
      <c r="H1344" s="27">
        <f>IFERROR(VLOOKUP(A1344,[2]webService!$A:$I,4,FALSE),0)</f>
        <v>0</v>
      </c>
      <c r="I1344" s="20">
        <f>IFERROR(VLOOKUP(A1344,[2]webService!$A:$II,5,FALSE),0)</f>
        <v>0</v>
      </c>
      <c r="J1344" s="20">
        <f>IFERROR(VLOOKUP(A1344,[2]webService!$A:$I,6,FALSE),0)</f>
        <v>0</v>
      </c>
      <c r="K1344" s="20">
        <f>IFERROR(VLOOKUP(A1344,[2]webService!$A:$I,7,FALSE),0)</f>
        <v>0</v>
      </c>
      <c r="L1344" s="20">
        <f>IFERROR(VLOOKUP(A1344,[2]webService!$A:$I,8,FALSE),0)</f>
        <v>0</v>
      </c>
      <c r="M1344" s="28">
        <f>IFERROR(VLOOKUP(A1344,[2]webService!$A:$I,9,FALSE),0)</f>
        <v>0</v>
      </c>
      <c r="N1344" s="27">
        <f>IFERROR(VLOOKUP(A1344,[3]soaBnafar!$A:$G,2,FALSE),0)</f>
        <v>0</v>
      </c>
      <c r="O1344" s="20">
        <f>IFERROR(VLOOKUP(A1344,[3]soaBnafar!$A:$H,3,FALSE),0)</f>
        <v>0</v>
      </c>
      <c r="P1344" s="20">
        <f>IFERROR(VLOOKUP(A1344,[3]soaBnafar!$A:$G,4,FALSE),0)</f>
        <v>0</v>
      </c>
      <c r="Q1344" s="20">
        <f>IFERROR(VLOOKUP(A1344,[3]soaBnafar!$A:$G,5,FALSE),0)</f>
        <v>0</v>
      </c>
      <c r="R1344" s="20">
        <f>IFERROR(VLOOKUP(A1344,[3]soaBnafar!$A:$G,6,FALSE),0)</f>
        <v>0</v>
      </c>
      <c r="S1344" s="20">
        <f>IFERROR(VLOOKUP(A1344,[3]soaBnafar!$A:$G,7,FALSE),0)</f>
        <v>0</v>
      </c>
      <c r="T1344" s="32">
        <f t="shared" si="242"/>
        <v>30768</v>
      </c>
      <c r="U1344" s="21">
        <f t="shared" si="243"/>
        <v>12140195</v>
      </c>
      <c r="V1344" s="21">
        <f t="shared" si="244"/>
        <v>17237</v>
      </c>
      <c r="W1344" s="21">
        <f t="shared" si="245"/>
        <v>6452562</v>
      </c>
      <c r="X1344" s="21">
        <f t="shared" si="246"/>
        <v>0</v>
      </c>
      <c r="Y1344" s="33">
        <f t="shared" si="247"/>
        <v>0</v>
      </c>
      <c r="Z1344" s="4" t="str">
        <f t="shared" si="248"/>
        <v>Sim</v>
      </c>
      <c r="AA1344" s="4" t="str">
        <f t="shared" si="249"/>
        <v>Sim</v>
      </c>
      <c r="AB1344" s="4" t="str">
        <f t="shared" si="250"/>
        <v>Sim</v>
      </c>
      <c r="AC1344" s="4" t="str">
        <f t="shared" si="251"/>
        <v>Sim</v>
      </c>
      <c r="AD1344" s="4" t="str">
        <f t="shared" si="252"/>
        <v>Não</v>
      </c>
      <c r="AE1344" s="30" t="str">
        <f t="shared" si="253"/>
        <v>Não</v>
      </c>
    </row>
    <row r="1345" spans="1:31" x14ac:dyDescent="0.25">
      <c r="A1345" s="23">
        <v>290080</v>
      </c>
      <c r="B1345" s="27">
        <f>IFERROR(VLOOKUP(A1345,[1]Monitoramento_Base_somente_disp!$A:$L,5,FALSE),0)</f>
        <v>0</v>
      </c>
      <c r="C1345" s="20">
        <f>IFERROR(VLOOKUP(A1345,[1]Monitoramento_Base_somente_disp!$A:$L,6,FALSE),0)</f>
        <v>0</v>
      </c>
      <c r="D1345" s="20">
        <f>IFERROR(VLOOKUP(A1345,[1]Monitoramento_Base_somente_disp!$A:$L,7,FALSE),0)</f>
        <v>0</v>
      </c>
      <c r="E1345" s="20">
        <f>IFERROR(VLOOKUP(A1345,[1]Monitoramento_Base_somente_disp!$A:$L,8,FALSE),0)</f>
        <v>0</v>
      </c>
      <c r="F1345" s="20">
        <f>IFERROR(VLOOKUP(A1345,[1]Monitoramento_Base_somente_disp!$A:$L,9,FALSE),0)</f>
        <v>0</v>
      </c>
      <c r="G1345" s="28">
        <f>IFERROR(VLOOKUP(A1345,[1]Monitoramento_Base_somente_disp!$A:$L,10,FALSE),0)</f>
        <v>0</v>
      </c>
      <c r="H1345" s="27">
        <f>IFERROR(VLOOKUP(A1345,[2]webService!$A:$I,4,FALSE),0)</f>
        <v>0</v>
      </c>
      <c r="I1345" s="20">
        <f>IFERROR(VLOOKUP(A1345,[2]webService!$A:$II,5,FALSE),0)</f>
        <v>0</v>
      </c>
      <c r="J1345" s="20">
        <f>IFERROR(VLOOKUP(A1345,[2]webService!$A:$I,6,FALSE),0)</f>
        <v>0</v>
      </c>
      <c r="K1345" s="20">
        <f>IFERROR(VLOOKUP(A1345,[2]webService!$A:$I,7,FALSE),0)</f>
        <v>0</v>
      </c>
      <c r="L1345" s="20">
        <f>IFERROR(VLOOKUP(A1345,[2]webService!$A:$I,8,FALSE),0)</f>
        <v>0</v>
      </c>
      <c r="M1345" s="28">
        <f>IFERROR(VLOOKUP(A1345,[2]webService!$A:$I,9,FALSE),0)</f>
        <v>0</v>
      </c>
      <c r="N1345" s="27">
        <f>IFERROR(VLOOKUP(A1345,[3]soaBnafar!$A:$G,2,FALSE),0)</f>
        <v>0</v>
      </c>
      <c r="O1345" s="20">
        <f>IFERROR(VLOOKUP(A1345,[3]soaBnafar!$A:$H,3,FALSE),0)</f>
        <v>0</v>
      </c>
      <c r="P1345" s="20">
        <f>IFERROR(VLOOKUP(A1345,[3]soaBnafar!$A:$G,4,FALSE),0)</f>
        <v>0</v>
      </c>
      <c r="Q1345" s="20">
        <f>IFERROR(VLOOKUP(A1345,[3]soaBnafar!$A:$G,5,FALSE),0)</f>
        <v>0</v>
      </c>
      <c r="R1345" s="20">
        <f>IFERROR(VLOOKUP(A1345,[3]soaBnafar!$A:$G,6,FALSE),0)</f>
        <v>0</v>
      </c>
      <c r="S1345" s="20">
        <f>IFERROR(VLOOKUP(A1345,[3]soaBnafar!$A:$G,7,FALSE),0)</f>
        <v>0</v>
      </c>
      <c r="T1345" s="32">
        <f t="shared" si="242"/>
        <v>0</v>
      </c>
      <c r="U1345" s="21">
        <f t="shared" si="243"/>
        <v>0</v>
      </c>
      <c r="V1345" s="21">
        <f t="shared" si="244"/>
        <v>0</v>
      </c>
      <c r="W1345" s="21">
        <f t="shared" si="245"/>
        <v>0</v>
      </c>
      <c r="X1345" s="21">
        <f t="shared" si="246"/>
        <v>0</v>
      </c>
      <c r="Y1345" s="33">
        <f t="shared" si="247"/>
        <v>0</v>
      </c>
      <c r="Z1345" s="4" t="str">
        <f t="shared" si="248"/>
        <v>Não</v>
      </c>
      <c r="AA1345" s="4" t="str">
        <f t="shared" si="249"/>
        <v>Não</v>
      </c>
      <c r="AB1345" s="4" t="str">
        <f t="shared" si="250"/>
        <v>Não</v>
      </c>
      <c r="AC1345" s="4" t="str">
        <f t="shared" si="251"/>
        <v>Não</v>
      </c>
      <c r="AD1345" s="4" t="str">
        <f t="shared" si="252"/>
        <v>Não</v>
      </c>
      <c r="AE1345" s="30" t="str">
        <f t="shared" si="253"/>
        <v>Não</v>
      </c>
    </row>
    <row r="1346" spans="1:31" x14ac:dyDescent="0.25">
      <c r="A1346" s="23">
        <v>290090</v>
      </c>
      <c r="B1346" s="27">
        <f>IFERROR(VLOOKUP(A1346,[1]Monitoramento_Base_somente_disp!$A:$L,5,FALSE),0)</f>
        <v>26611</v>
      </c>
      <c r="C1346" s="20">
        <f>IFERROR(VLOOKUP(A1346,[1]Monitoramento_Base_somente_disp!$A:$L,6,FALSE),0)</f>
        <v>14664276</v>
      </c>
      <c r="D1346" s="20">
        <f>IFERROR(VLOOKUP(A1346,[1]Monitoramento_Base_somente_disp!$A:$L,7,FALSE),0)</f>
        <v>11711</v>
      </c>
      <c r="E1346" s="20">
        <f>IFERROR(VLOOKUP(A1346,[1]Monitoramento_Base_somente_disp!$A:$L,8,FALSE),0)</f>
        <v>7070906</v>
      </c>
      <c r="F1346" s="20">
        <f>IFERROR(VLOOKUP(A1346,[1]Monitoramento_Base_somente_disp!$A:$L,9,FALSE),0)</f>
        <v>0</v>
      </c>
      <c r="G1346" s="28">
        <f>IFERROR(VLOOKUP(A1346,[1]Monitoramento_Base_somente_disp!$A:$L,10,FALSE),0)</f>
        <v>0</v>
      </c>
      <c r="H1346" s="27">
        <f>IFERROR(VLOOKUP(A1346,[2]webService!$A:$I,4,FALSE),0)</f>
        <v>0</v>
      </c>
      <c r="I1346" s="20">
        <f>IFERROR(VLOOKUP(A1346,[2]webService!$A:$II,5,FALSE),0)</f>
        <v>0</v>
      </c>
      <c r="J1346" s="20">
        <f>IFERROR(VLOOKUP(A1346,[2]webService!$A:$I,6,FALSE),0)</f>
        <v>0</v>
      </c>
      <c r="K1346" s="20">
        <f>IFERROR(VLOOKUP(A1346,[2]webService!$A:$I,7,FALSE),0)</f>
        <v>0</v>
      </c>
      <c r="L1346" s="20">
        <f>IFERROR(VLOOKUP(A1346,[2]webService!$A:$I,8,FALSE),0)</f>
        <v>0</v>
      </c>
      <c r="M1346" s="28">
        <f>IFERROR(VLOOKUP(A1346,[2]webService!$A:$I,9,FALSE),0)</f>
        <v>0</v>
      </c>
      <c r="N1346" s="27">
        <f>IFERROR(VLOOKUP(A1346,[3]soaBnafar!$A:$G,2,FALSE),0)</f>
        <v>0</v>
      </c>
      <c r="O1346" s="20">
        <f>IFERROR(VLOOKUP(A1346,[3]soaBnafar!$A:$H,3,FALSE),0)</f>
        <v>0</v>
      </c>
      <c r="P1346" s="20">
        <f>IFERROR(VLOOKUP(A1346,[3]soaBnafar!$A:$G,4,FALSE),0)</f>
        <v>0</v>
      </c>
      <c r="Q1346" s="20">
        <f>IFERROR(VLOOKUP(A1346,[3]soaBnafar!$A:$G,5,FALSE),0)</f>
        <v>0</v>
      </c>
      <c r="R1346" s="20">
        <f>IFERROR(VLOOKUP(A1346,[3]soaBnafar!$A:$G,6,FALSE),0)</f>
        <v>0</v>
      </c>
      <c r="S1346" s="20">
        <f>IFERROR(VLOOKUP(A1346,[3]soaBnafar!$A:$G,7,FALSE),0)</f>
        <v>0</v>
      </c>
      <c r="T1346" s="32">
        <f t="shared" si="242"/>
        <v>26611</v>
      </c>
      <c r="U1346" s="21">
        <f t="shared" si="243"/>
        <v>14664276</v>
      </c>
      <c r="V1346" s="21">
        <f t="shared" si="244"/>
        <v>11711</v>
      </c>
      <c r="W1346" s="21">
        <f t="shared" si="245"/>
        <v>7070906</v>
      </c>
      <c r="X1346" s="21">
        <f t="shared" si="246"/>
        <v>0</v>
      </c>
      <c r="Y1346" s="33">
        <f t="shared" si="247"/>
        <v>0</v>
      </c>
      <c r="Z1346" s="4" t="str">
        <f t="shared" si="248"/>
        <v>Sim</v>
      </c>
      <c r="AA1346" s="4" t="str">
        <f t="shared" si="249"/>
        <v>Sim</v>
      </c>
      <c r="AB1346" s="4" t="str">
        <f t="shared" si="250"/>
        <v>Sim</v>
      </c>
      <c r="AC1346" s="4" t="str">
        <f t="shared" si="251"/>
        <v>Sim</v>
      </c>
      <c r="AD1346" s="4" t="str">
        <f t="shared" si="252"/>
        <v>Não</v>
      </c>
      <c r="AE1346" s="30" t="str">
        <f t="shared" si="253"/>
        <v>Não</v>
      </c>
    </row>
    <row r="1347" spans="1:31" x14ac:dyDescent="0.25">
      <c r="A1347" s="23">
        <v>290100</v>
      </c>
      <c r="B1347" s="27">
        <f>IFERROR(VLOOKUP(A1347,[1]Monitoramento_Base_somente_disp!$A:$L,5,FALSE),0)</f>
        <v>0</v>
      </c>
      <c r="C1347" s="20">
        <f>IFERROR(VLOOKUP(A1347,[1]Monitoramento_Base_somente_disp!$A:$L,6,FALSE),0)</f>
        <v>47901448</v>
      </c>
      <c r="D1347" s="20">
        <f>IFERROR(VLOOKUP(A1347,[1]Monitoramento_Base_somente_disp!$A:$L,7,FALSE),0)</f>
        <v>0</v>
      </c>
      <c r="E1347" s="20">
        <f>IFERROR(VLOOKUP(A1347,[1]Monitoramento_Base_somente_disp!$A:$L,8,FALSE),0)</f>
        <v>23950724</v>
      </c>
      <c r="F1347" s="20">
        <f>IFERROR(VLOOKUP(A1347,[1]Monitoramento_Base_somente_disp!$A:$L,9,FALSE),0)</f>
        <v>0</v>
      </c>
      <c r="G1347" s="28">
        <f>IFERROR(VLOOKUP(A1347,[1]Monitoramento_Base_somente_disp!$A:$L,10,FALSE),0)</f>
        <v>0</v>
      </c>
      <c r="H1347" s="27">
        <f>IFERROR(VLOOKUP(A1347,[2]webService!$A:$I,4,FALSE),0)</f>
        <v>38421</v>
      </c>
      <c r="I1347" s="20">
        <f>IFERROR(VLOOKUP(A1347,[2]webService!$A:$II,5,FALSE),0)</f>
        <v>350467</v>
      </c>
      <c r="J1347" s="20">
        <f>IFERROR(VLOOKUP(A1347,[2]webService!$A:$I,6,FALSE),0)</f>
        <v>0</v>
      </c>
      <c r="K1347" s="20">
        <f>IFERROR(VLOOKUP(A1347,[2]webService!$A:$I,7,FALSE),0)</f>
        <v>0</v>
      </c>
      <c r="L1347" s="20">
        <f>IFERROR(VLOOKUP(A1347,[2]webService!$A:$I,8,FALSE),0)</f>
        <v>0</v>
      </c>
      <c r="M1347" s="28">
        <f>IFERROR(VLOOKUP(A1347,[2]webService!$A:$I,9,FALSE),0)</f>
        <v>0</v>
      </c>
      <c r="N1347" s="27">
        <f>IFERROR(VLOOKUP(A1347,[3]soaBnafar!$A:$G,2,FALSE),0)</f>
        <v>0</v>
      </c>
      <c r="O1347" s="20">
        <f>IFERROR(VLOOKUP(A1347,[3]soaBnafar!$A:$H,3,FALSE),0)</f>
        <v>0</v>
      </c>
      <c r="P1347" s="20">
        <f>IFERROR(VLOOKUP(A1347,[3]soaBnafar!$A:$G,4,FALSE),0)</f>
        <v>0</v>
      </c>
      <c r="Q1347" s="20">
        <f>IFERROR(VLOOKUP(A1347,[3]soaBnafar!$A:$G,5,FALSE),0)</f>
        <v>0</v>
      </c>
      <c r="R1347" s="20">
        <f>IFERROR(VLOOKUP(A1347,[3]soaBnafar!$A:$G,6,FALSE),0)</f>
        <v>0</v>
      </c>
      <c r="S1347" s="20">
        <f>IFERROR(VLOOKUP(A1347,[3]soaBnafar!$A:$G,7,FALSE),0)</f>
        <v>0</v>
      </c>
      <c r="T1347" s="32">
        <f t="shared" si="242"/>
        <v>38421</v>
      </c>
      <c r="U1347" s="21">
        <f t="shared" si="243"/>
        <v>48251915</v>
      </c>
      <c r="V1347" s="21">
        <f t="shared" si="244"/>
        <v>0</v>
      </c>
      <c r="W1347" s="21">
        <f t="shared" si="245"/>
        <v>23950724</v>
      </c>
      <c r="X1347" s="21">
        <f t="shared" si="246"/>
        <v>0</v>
      </c>
      <c r="Y1347" s="33">
        <f t="shared" si="247"/>
        <v>0</v>
      </c>
      <c r="Z1347" s="4" t="str">
        <f t="shared" si="248"/>
        <v>Sim</v>
      </c>
      <c r="AA1347" s="4" t="str">
        <f t="shared" si="249"/>
        <v>Sim</v>
      </c>
      <c r="AB1347" s="4" t="str">
        <f t="shared" si="250"/>
        <v>Não</v>
      </c>
      <c r="AC1347" s="4" t="str">
        <f t="shared" si="251"/>
        <v>Sim</v>
      </c>
      <c r="AD1347" s="4" t="str">
        <f t="shared" si="252"/>
        <v>Não</v>
      </c>
      <c r="AE1347" s="30" t="str">
        <f t="shared" si="253"/>
        <v>Não</v>
      </c>
    </row>
    <row r="1348" spans="1:31" x14ac:dyDescent="0.25">
      <c r="A1348" s="23">
        <v>290115</v>
      </c>
      <c r="B1348" s="27">
        <f>IFERROR(VLOOKUP(A1348,[1]Monitoramento_Base_somente_disp!$A:$L,5,FALSE),0)</f>
        <v>9946</v>
      </c>
      <c r="C1348" s="20">
        <f>IFERROR(VLOOKUP(A1348,[1]Monitoramento_Base_somente_disp!$A:$L,6,FALSE),0)</f>
        <v>23497050</v>
      </c>
      <c r="D1348" s="20">
        <f>IFERROR(VLOOKUP(A1348,[1]Monitoramento_Base_somente_disp!$A:$L,7,FALSE),0)</f>
        <v>15579</v>
      </c>
      <c r="E1348" s="20">
        <f>IFERROR(VLOOKUP(A1348,[1]Monitoramento_Base_somente_disp!$A:$L,8,FALSE),0)</f>
        <v>11899458</v>
      </c>
      <c r="F1348" s="20">
        <f>IFERROR(VLOOKUP(A1348,[1]Monitoramento_Base_somente_disp!$A:$L,9,FALSE),0)</f>
        <v>0</v>
      </c>
      <c r="G1348" s="28">
        <f>IFERROR(VLOOKUP(A1348,[1]Monitoramento_Base_somente_disp!$A:$L,10,FALSE),0)</f>
        <v>0</v>
      </c>
      <c r="H1348" s="27">
        <f>IFERROR(VLOOKUP(A1348,[2]webService!$A:$I,4,FALSE),0)</f>
        <v>0</v>
      </c>
      <c r="I1348" s="20">
        <f>IFERROR(VLOOKUP(A1348,[2]webService!$A:$II,5,FALSE),0)</f>
        <v>0</v>
      </c>
      <c r="J1348" s="20">
        <f>IFERROR(VLOOKUP(A1348,[2]webService!$A:$I,6,FALSE),0)</f>
        <v>0</v>
      </c>
      <c r="K1348" s="20">
        <f>IFERROR(VLOOKUP(A1348,[2]webService!$A:$I,7,FALSE),0)</f>
        <v>0</v>
      </c>
      <c r="L1348" s="20">
        <f>IFERROR(VLOOKUP(A1348,[2]webService!$A:$I,8,FALSE),0)</f>
        <v>0</v>
      </c>
      <c r="M1348" s="28">
        <f>IFERROR(VLOOKUP(A1348,[2]webService!$A:$I,9,FALSE),0)</f>
        <v>0</v>
      </c>
      <c r="N1348" s="27">
        <f>IFERROR(VLOOKUP(A1348,[3]soaBnafar!$A:$G,2,FALSE),0)</f>
        <v>0</v>
      </c>
      <c r="O1348" s="20">
        <f>IFERROR(VLOOKUP(A1348,[3]soaBnafar!$A:$H,3,FALSE),0)</f>
        <v>0</v>
      </c>
      <c r="P1348" s="20">
        <f>IFERROR(VLOOKUP(A1348,[3]soaBnafar!$A:$G,4,FALSE),0)</f>
        <v>0</v>
      </c>
      <c r="Q1348" s="20">
        <f>IFERROR(VLOOKUP(A1348,[3]soaBnafar!$A:$G,5,FALSE),0)</f>
        <v>0</v>
      </c>
      <c r="R1348" s="20">
        <f>IFERROR(VLOOKUP(A1348,[3]soaBnafar!$A:$G,6,FALSE),0)</f>
        <v>0</v>
      </c>
      <c r="S1348" s="20">
        <f>IFERROR(VLOOKUP(A1348,[3]soaBnafar!$A:$G,7,FALSE),0)</f>
        <v>0</v>
      </c>
      <c r="T1348" s="32">
        <f t="shared" si="242"/>
        <v>9946</v>
      </c>
      <c r="U1348" s="21">
        <f t="shared" si="243"/>
        <v>23497050</v>
      </c>
      <c r="V1348" s="21">
        <f t="shared" si="244"/>
        <v>15579</v>
      </c>
      <c r="W1348" s="21">
        <f t="shared" si="245"/>
        <v>11899458</v>
      </c>
      <c r="X1348" s="21">
        <f t="shared" si="246"/>
        <v>0</v>
      </c>
      <c r="Y1348" s="33">
        <f t="shared" si="247"/>
        <v>0</v>
      </c>
      <c r="Z1348" s="4" t="str">
        <f t="shared" si="248"/>
        <v>Sim</v>
      </c>
      <c r="AA1348" s="4" t="str">
        <f t="shared" si="249"/>
        <v>Sim</v>
      </c>
      <c r="AB1348" s="4" t="str">
        <f t="shared" si="250"/>
        <v>Sim</v>
      </c>
      <c r="AC1348" s="4" t="str">
        <f t="shared" si="251"/>
        <v>Sim</v>
      </c>
      <c r="AD1348" s="4" t="str">
        <f t="shared" si="252"/>
        <v>Não</v>
      </c>
      <c r="AE1348" s="30" t="str">
        <f t="shared" si="253"/>
        <v>Não</v>
      </c>
    </row>
    <row r="1349" spans="1:31" x14ac:dyDescent="0.25">
      <c r="A1349" s="23">
        <v>290120</v>
      </c>
      <c r="B1349" s="27">
        <f>IFERROR(VLOOKUP(A1349,[1]Monitoramento_Base_somente_disp!$A:$L,5,FALSE),0)</f>
        <v>44095</v>
      </c>
      <c r="C1349" s="20">
        <f>IFERROR(VLOOKUP(A1349,[1]Monitoramento_Base_somente_disp!$A:$L,6,FALSE),0)</f>
        <v>46856127</v>
      </c>
      <c r="D1349" s="20">
        <f>IFERROR(VLOOKUP(A1349,[1]Monitoramento_Base_somente_disp!$A:$L,7,FALSE),0)</f>
        <v>102448</v>
      </c>
      <c r="E1349" s="20">
        <f>IFERROR(VLOOKUP(A1349,[1]Monitoramento_Base_somente_disp!$A:$L,8,FALSE),0)</f>
        <v>22787016</v>
      </c>
      <c r="F1349" s="20">
        <f>IFERROR(VLOOKUP(A1349,[1]Monitoramento_Base_somente_disp!$A:$L,9,FALSE),0)</f>
        <v>0</v>
      </c>
      <c r="G1349" s="28">
        <f>IFERROR(VLOOKUP(A1349,[1]Monitoramento_Base_somente_disp!$A:$L,10,FALSE),0)</f>
        <v>0</v>
      </c>
      <c r="H1349" s="27">
        <f>IFERROR(VLOOKUP(A1349,[2]webService!$A:$I,4,FALSE),0)</f>
        <v>0</v>
      </c>
      <c r="I1349" s="20">
        <f>IFERROR(VLOOKUP(A1349,[2]webService!$A:$II,5,FALSE),0)</f>
        <v>0</v>
      </c>
      <c r="J1349" s="20">
        <f>IFERROR(VLOOKUP(A1349,[2]webService!$A:$I,6,FALSE),0)</f>
        <v>0</v>
      </c>
      <c r="K1349" s="20">
        <f>IFERROR(VLOOKUP(A1349,[2]webService!$A:$I,7,FALSE),0)</f>
        <v>0</v>
      </c>
      <c r="L1349" s="20">
        <f>IFERROR(VLOOKUP(A1349,[2]webService!$A:$I,8,FALSE),0)</f>
        <v>0</v>
      </c>
      <c r="M1349" s="28">
        <f>IFERROR(VLOOKUP(A1349,[2]webService!$A:$I,9,FALSE),0)</f>
        <v>0</v>
      </c>
      <c r="N1349" s="27">
        <f>IFERROR(VLOOKUP(A1349,[3]soaBnafar!$A:$G,2,FALSE),0)</f>
        <v>0</v>
      </c>
      <c r="O1349" s="20">
        <f>IFERROR(VLOOKUP(A1349,[3]soaBnafar!$A:$H,3,FALSE),0)</f>
        <v>0</v>
      </c>
      <c r="P1349" s="20">
        <f>IFERROR(VLOOKUP(A1349,[3]soaBnafar!$A:$G,4,FALSE),0)</f>
        <v>0</v>
      </c>
      <c r="Q1349" s="20">
        <f>IFERROR(VLOOKUP(A1349,[3]soaBnafar!$A:$G,5,FALSE),0)</f>
        <v>0</v>
      </c>
      <c r="R1349" s="20">
        <f>IFERROR(VLOOKUP(A1349,[3]soaBnafar!$A:$G,6,FALSE),0)</f>
        <v>0</v>
      </c>
      <c r="S1349" s="20">
        <f>IFERROR(VLOOKUP(A1349,[3]soaBnafar!$A:$G,7,FALSE),0)</f>
        <v>0</v>
      </c>
      <c r="T1349" s="32">
        <f t="shared" si="242"/>
        <v>44095</v>
      </c>
      <c r="U1349" s="21">
        <f t="shared" si="243"/>
        <v>46856127</v>
      </c>
      <c r="V1349" s="21">
        <f t="shared" si="244"/>
        <v>102448</v>
      </c>
      <c r="W1349" s="21">
        <f t="shared" si="245"/>
        <v>22787016</v>
      </c>
      <c r="X1349" s="21">
        <f t="shared" si="246"/>
        <v>0</v>
      </c>
      <c r="Y1349" s="33">
        <f t="shared" si="247"/>
        <v>0</v>
      </c>
      <c r="Z1349" s="4" t="str">
        <f t="shared" si="248"/>
        <v>Sim</v>
      </c>
      <c r="AA1349" s="4" t="str">
        <f t="shared" si="249"/>
        <v>Sim</v>
      </c>
      <c r="AB1349" s="4" t="str">
        <f t="shared" si="250"/>
        <v>Sim</v>
      </c>
      <c r="AC1349" s="4" t="str">
        <f t="shared" si="251"/>
        <v>Sim</v>
      </c>
      <c r="AD1349" s="4" t="str">
        <f t="shared" si="252"/>
        <v>Não</v>
      </c>
      <c r="AE1349" s="30" t="str">
        <f t="shared" si="253"/>
        <v>Não</v>
      </c>
    </row>
    <row r="1350" spans="1:31" x14ac:dyDescent="0.25">
      <c r="A1350" s="23">
        <v>290130</v>
      </c>
      <c r="B1350" s="27">
        <f>IFERROR(VLOOKUP(A1350,[1]Monitoramento_Base_somente_disp!$A:$L,5,FALSE),0)</f>
        <v>0</v>
      </c>
      <c r="C1350" s="20">
        <f>IFERROR(VLOOKUP(A1350,[1]Monitoramento_Base_somente_disp!$A:$L,6,FALSE),0)</f>
        <v>67233628</v>
      </c>
      <c r="D1350" s="20">
        <f>IFERROR(VLOOKUP(A1350,[1]Monitoramento_Base_somente_disp!$A:$L,7,FALSE),0)</f>
        <v>0</v>
      </c>
      <c r="E1350" s="20">
        <f>IFERROR(VLOOKUP(A1350,[1]Monitoramento_Base_somente_disp!$A:$L,8,FALSE),0)</f>
        <v>33935251</v>
      </c>
      <c r="F1350" s="20">
        <f>IFERROR(VLOOKUP(A1350,[1]Monitoramento_Base_somente_disp!$A:$L,9,FALSE),0)</f>
        <v>0</v>
      </c>
      <c r="G1350" s="28">
        <f>IFERROR(VLOOKUP(A1350,[1]Monitoramento_Base_somente_disp!$A:$L,10,FALSE),0)</f>
        <v>0</v>
      </c>
      <c r="H1350" s="27">
        <f>IFERROR(VLOOKUP(A1350,[2]webService!$A:$I,4,FALSE),0)</f>
        <v>0</v>
      </c>
      <c r="I1350" s="20">
        <f>IFERROR(VLOOKUP(A1350,[2]webService!$A:$II,5,FALSE),0)</f>
        <v>0</v>
      </c>
      <c r="J1350" s="20">
        <f>IFERROR(VLOOKUP(A1350,[2]webService!$A:$I,6,FALSE),0)</f>
        <v>0</v>
      </c>
      <c r="K1350" s="20">
        <f>IFERROR(VLOOKUP(A1350,[2]webService!$A:$I,7,FALSE),0)</f>
        <v>0</v>
      </c>
      <c r="L1350" s="20">
        <f>IFERROR(VLOOKUP(A1350,[2]webService!$A:$I,8,FALSE),0)</f>
        <v>0</v>
      </c>
      <c r="M1350" s="28">
        <f>IFERROR(VLOOKUP(A1350,[2]webService!$A:$I,9,FALSE),0)</f>
        <v>0</v>
      </c>
      <c r="N1350" s="27">
        <f>IFERROR(VLOOKUP(A1350,[3]soaBnafar!$A:$G,2,FALSE),0)</f>
        <v>0</v>
      </c>
      <c r="O1350" s="20">
        <f>IFERROR(VLOOKUP(A1350,[3]soaBnafar!$A:$H,3,FALSE),0)</f>
        <v>0</v>
      </c>
      <c r="P1350" s="20">
        <f>IFERROR(VLOOKUP(A1350,[3]soaBnafar!$A:$G,4,FALSE),0)</f>
        <v>0</v>
      </c>
      <c r="Q1350" s="20">
        <f>IFERROR(VLOOKUP(A1350,[3]soaBnafar!$A:$G,5,FALSE),0)</f>
        <v>0</v>
      </c>
      <c r="R1350" s="20">
        <f>IFERROR(VLOOKUP(A1350,[3]soaBnafar!$A:$G,6,FALSE),0)</f>
        <v>0</v>
      </c>
      <c r="S1350" s="20">
        <f>IFERROR(VLOOKUP(A1350,[3]soaBnafar!$A:$G,7,FALSE),0)</f>
        <v>0</v>
      </c>
      <c r="T1350" s="32">
        <f t="shared" ref="T1350:T1413" si="254">B1350+H1350+N1350</f>
        <v>0</v>
      </c>
      <c r="U1350" s="21">
        <f t="shared" ref="U1350:U1413" si="255">C1350+I1350+O1350</f>
        <v>67233628</v>
      </c>
      <c r="V1350" s="21">
        <f t="shared" ref="V1350:V1413" si="256">D1350+J1350+P1350</f>
        <v>0</v>
      </c>
      <c r="W1350" s="21">
        <f t="shared" ref="W1350:W1413" si="257">E1350+K1350+Q1350</f>
        <v>33935251</v>
      </c>
      <c r="X1350" s="21">
        <f t="shared" ref="X1350:X1413" si="258">F1350+L1350+R1350</f>
        <v>0</v>
      </c>
      <c r="Y1350" s="33">
        <f t="shared" ref="Y1350:Y1413" si="259">G1350+M1350+S1350</f>
        <v>0</v>
      </c>
      <c r="Z1350" s="4" t="str">
        <f t="shared" ref="Z1350:Z1413" si="260">IF(T1350=0,"Não","Sim")</f>
        <v>Não</v>
      </c>
      <c r="AA1350" s="4" t="str">
        <f t="shared" ref="AA1350:AA1413" si="261">IF(U1350=0,"Não","Sim")</f>
        <v>Sim</v>
      </c>
      <c r="AB1350" s="4" t="str">
        <f t="shared" ref="AB1350:AB1413" si="262">IF(V1350=0,"Não","Sim")</f>
        <v>Não</v>
      </c>
      <c r="AC1350" s="4" t="str">
        <f t="shared" ref="AC1350:AC1413" si="263">IF(W1350=0,"Não","Sim")</f>
        <v>Sim</v>
      </c>
      <c r="AD1350" s="4" t="str">
        <f t="shared" ref="AD1350:AD1413" si="264">IF(X1350=0,"Não","Sim")</f>
        <v>Não</v>
      </c>
      <c r="AE1350" s="30" t="str">
        <f t="shared" ref="AE1350:AE1413" si="265">IF(Y1350=0,"Não","Sim")</f>
        <v>Não</v>
      </c>
    </row>
    <row r="1351" spans="1:31" x14ac:dyDescent="0.25">
      <c r="A1351" s="23">
        <v>290135</v>
      </c>
      <c r="B1351" s="27">
        <f>IFERROR(VLOOKUP(A1351,[1]Monitoramento_Base_somente_disp!$A:$L,5,FALSE),0)</f>
        <v>136507</v>
      </c>
      <c r="C1351" s="20">
        <f>IFERROR(VLOOKUP(A1351,[1]Monitoramento_Base_somente_disp!$A:$L,6,FALSE),0)</f>
        <v>17008100</v>
      </c>
      <c r="D1351" s="20">
        <f>IFERROR(VLOOKUP(A1351,[1]Monitoramento_Base_somente_disp!$A:$L,7,FALSE),0)</f>
        <v>60979</v>
      </c>
      <c r="E1351" s="20">
        <f>IFERROR(VLOOKUP(A1351,[1]Monitoramento_Base_somente_disp!$A:$L,8,FALSE),0)</f>
        <v>6906180</v>
      </c>
      <c r="F1351" s="20">
        <f>IFERROR(VLOOKUP(A1351,[1]Monitoramento_Base_somente_disp!$A:$L,9,FALSE),0)</f>
        <v>0</v>
      </c>
      <c r="G1351" s="28">
        <f>IFERROR(VLOOKUP(A1351,[1]Monitoramento_Base_somente_disp!$A:$L,10,FALSE),0)</f>
        <v>0</v>
      </c>
      <c r="H1351" s="27">
        <f>IFERROR(VLOOKUP(A1351,[2]webService!$A:$I,4,FALSE),0)</f>
        <v>0</v>
      </c>
      <c r="I1351" s="20">
        <f>IFERROR(VLOOKUP(A1351,[2]webService!$A:$II,5,FALSE),0)</f>
        <v>0</v>
      </c>
      <c r="J1351" s="20">
        <f>IFERROR(VLOOKUP(A1351,[2]webService!$A:$I,6,FALSE),0)</f>
        <v>0</v>
      </c>
      <c r="K1351" s="20">
        <f>IFERROR(VLOOKUP(A1351,[2]webService!$A:$I,7,FALSE),0)</f>
        <v>0</v>
      </c>
      <c r="L1351" s="20">
        <f>IFERROR(VLOOKUP(A1351,[2]webService!$A:$I,8,FALSE),0)</f>
        <v>0</v>
      </c>
      <c r="M1351" s="28">
        <f>IFERROR(VLOOKUP(A1351,[2]webService!$A:$I,9,FALSE),0)</f>
        <v>0</v>
      </c>
      <c r="N1351" s="27">
        <f>IFERROR(VLOOKUP(A1351,[3]soaBnafar!$A:$G,2,FALSE),0)</f>
        <v>0</v>
      </c>
      <c r="O1351" s="20">
        <f>IFERROR(VLOOKUP(A1351,[3]soaBnafar!$A:$H,3,FALSE),0)</f>
        <v>0</v>
      </c>
      <c r="P1351" s="20">
        <f>IFERROR(VLOOKUP(A1351,[3]soaBnafar!$A:$G,4,FALSE),0)</f>
        <v>0</v>
      </c>
      <c r="Q1351" s="20">
        <f>IFERROR(VLOOKUP(A1351,[3]soaBnafar!$A:$G,5,FALSE),0)</f>
        <v>0</v>
      </c>
      <c r="R1351" s="20">
        <f>IFERROR(VLOOKUP(A1351,[3]soaBnafar!$A:$G,6,FALSE),0)</f>
        <v>0</v>
      </c>
      <c r="S1351" s="20">
        <f>IFERROR(VLOOKUP(A1351,[3]soaBnafar!$A:$G,7,FALSE),0)</f>
        <v>0</v>
      </c>
      <c r="T1351" s="32">
        <f t="shared" si="254"/>
        <v>136507</v>
      </c>
      <c r="U1351" s="21">
        <f t="shared" si="255"/>
        <v>17008100</v>
      </c>
      <c r="V1351" s="21">
        <f t="shared" si="256"/>
        <v>60979</v>
      </c>
      <c r="W1351" s="21">
        <f t="shared" si="257"/>
        <v>6906180</v>
      </c>
      <c r="X1351" s="21">
        <f t="shared" si="258"/>
        <v>0</v>
      </c>
      <c r="Y1351" s="33">
        <f t="shared" si="259"/>
        <v>0</v>
      </c>
      <c r="Z1351" s="4" t="str">
        <f t="shared" si="260"/>
        <v>Sim</v>
      </c>
      <c r="AA1351" s="4" t="str">
        <f t="shared" si="261"/>
        <v>Sim</v>
      </c>
      <c r="AB1351" s="4" t="str">
        <f t="shared" si="262"/>
        <v>Sim</v>
      </c>
      <c r="AC1351" s="4" t="str">
        <f t="shared" si="263"/>
        <v>Sim</v>
      </c>
      <c r="AD1351" s="4" t="str">
        <f t="shared" si="264"/>
        <v>Não</v>
      </c>
      <c r="AE1351" s="30" t="str">
        <f t="shared" si="265"/>
        <v>Não</v>
      </c>
    </row>
    <row r="1352" spans="1:31" x14ac:dyDescent="0.25">
      <c r="A1352" s="23">
        <v>290140</v>
      </c>
      <c r="B1352" s="27">
        <f>IFERROR(VLOOKUP(A1352,[1]Monitoramento_Base_somente_disp!$A:$L,5,FALSE),0)</f>
        <v>73901</v>
      </c>
      <c r="C1352" s="20">
        <f>IFERROR(VLOOKUP(A1352,[1]Monitoramento_Base_somente_disp!$A:$L,6,FALSE),0)</f>
        <v>14229621</v>
      </c>
      <c r="D1352" s="20">
        <f>IFERROR(VLOOKUP(A1352,[1]Monitoramento_Base_somente_disp!$A:$L,7,FALSE),0)</f>
        <v>41348</v>
      </c>
      <c r="E1352" s="20">
        <f>IFERROR(VLOOKUP(A1352,[1]Monitoramento_Base_somente_disp!$A:$L,8,FALSE),0)</f>
        <v>8077488</v>
      </c>
      <c r="F1352" s="20">
        <f>IFERROR(VLOOKUP(A1352,[1]Monitoramento_Base_somente_disp!$A:$L,9,FALSE),0)</f>
        <v>0</v>
      </c>
      <c r="G1352" s="28">
        <f>IFERROR(VLOOKUP(A1352,[1]Monitoramento_Base_somente_disp!$A:$L,10,FALSE),0)</f>
        <v>0</v>
      </c>
      <c r="H1352" s="27">
        <f>IFERROR(VLOOKUP(A1352,[2]webService!$A:$I,4,FALSE),0)</f>
        <v>0</v>
      </c>
      <c r="I1352" s="20">
        <f>IFERROR(VLOOKUP(A1352,[2]webService!$A:$II,5,FALSE),0)</f>
        <v>0</v>
      </c>
      <c r="J1352" s="20">
        <f>IFERROR(VLOOKUP(A1352,[2]webService!$A:$I,6,FALSE),0)</f>
        <v>0</v>
      </c>
      <c r="K1352" s="20">
        <f>IFERROR(VLOOKUP(A1352,[2]webService!$A:$I,7,FALSE),0)</f>
        <v>0</v>
      </c>
      <c r="L1352" s="20">
        <f>IFERROR(VLOOKUP(A1352,[2]webService!$A:$I,8,FALSE),0)</f>
        <v>0</v>
      </c>
      <c r="M1352" s="28">
        <f>IFERROR(VLOOKUP(A1352,[2]webService!$A:$I,9,FALSE),0)</f>
        <v>0</v>
      </c>
      <c r="N1352" s="27">
        <f>IFERROR(VLOOKUP(A1352,[3]soaBnafar!$A:$G,2,FALSE),0)</f>
        <v>0</v>
      </c>
      <c r="O1352" s="20">
        <f>IFERROR(VLOOKUP(A1352,[3]soaBnafar!$A:$H,3,FALSE),0)</f>
        <v>0</v>
      </c>
      <c r="P1352" s="20">
        <f>IFERROR(VLOOKUP(A1352,[3]soaBnafar!$A:$G,4,FALSE),0)</f>
        <v>0</v>
      </c>
      <c r="Q1352" s="20">
        <f>IFERROR(VLOOKUP(A1352,[3]soaBnafar!$A:$G,5,FALSE),0)</f>
        <v>0</v>
      </c>
      <c r="R1352" s="20">
        <f>IFERROR(VLOOKUP(A1352,[3]soaBnafar!$A:$G,6,FALSE),0)</f>
        <v>0</v>
      </c>
      <c r="S1352" s="20">
        <f>IFERROR(VLOOKUP(A1352,[3]soaBnafar!$A:$G,7,FALSE),0)</f>
        <v>0</v>
      </c>
      <c r="T1352" s="32">
        <f t="shared" si="254"/>
        <v>73901</v>
      </c>
      <c r="U1352" s="21">
        <f t="shared" si="255"/>
        <v>14229621</v>
      </c>
      <c r="V1352" s="21">
        <f t="shared" si="256"/>
        <v>41348</v>
      </c>
      <c r="W1352" s="21">
        <f t="shared" si="257"/>
        <v>8077488</v>
      </c>
      <c r="X1352" s="21">
        <f t="shared" si="258"/>
        <v>0</v>
      </c>
      <c r="Y1352" s="33">
        <f t="shared" si="259"/>
        <v>0</v>
      </c>
      <c r="Z1352" s="4" t="str">
        <f t="shared" si="260"/>
        <v>Sim</v>
      </c>
      <c r="AA1352" s="4" t="str">
        <f t="shared" si="261"/>
        <v>Sim</v>
      </c>
      <c r="AB1352" s="4" t="str">
        <f t="shared" si="262"/>
        <v>Sim</v>
      </c>
      <c r="AC1352" s="4" t="str">
        <f t="shared" si="263"/>
        <v>Sim</v>
      </c>
      <c r="AD1352" s="4" t="str">
        <f t="shared" si="264"/>
        <v>Não</v>
      </c>
      <c r="AE1352" s="30" t="str">
        <f t="shared" si="265"/>
        <v>Não</v>
      </c>
    </row>
    <row r="1353" spans="1:31" x14ac:dyDescent="0.25">
      <c r="A1353" s="23">
        <v>290150</v>
      </c>
      <c r="B1353" s="27">
        <f>IFERROR(VLOOKUP(A1353,[1]Monitoramento_Base_somente_disp!$A:$L,5,FALSE),0)</f>
        <v>5793</v>
      </c>
      <c r="C1353" s="20">
        <f>IFERROR(VLOOKUP(A1353,[1]Monitoramento_Base_somente_disp!$A:$L,6,FALSE),0)</f>
        <v>77917298</v>
      </c>
      <c r="D1353" s="20">
        <f>IFERROR(VLOOKUP(A1353,[1]Monitoramento_Base_somente_disp!$A:$L,7,FALSE),0)</f>
        <v>8845</v>
      </c>
      <c r="E1353" s="20">
        <f>IFERROR(VLOOKUP(A1353,[1]Monitoramento_Base_somente_disp!$A:$L,8,FALSE),0)</f>
        <v>39882749</v>
      </c>
      <c r="F1353" s="20">
        <f>IFERROR(VLOOKUP(A1353,[1]Monitoramento_Base_somente_disp!$A:$L,9,FALSE),0)</f>
        <v>0</v>
      </c>
      <c r="G1353" s="28">
        <f>IFERROR(VLOOKUP(A1353,[1]Monitoramento_Base_somente_disp!$A:$L,10,FALSE),0)</f>
        <v>0</v>
      </c>
      <c r="H1353" s="27">
        <f>IFERROR(VLOOKUP(A1353,[2]webService!$A:$I,4,FALSE),0)</f>
        <v>0</v>
      </c>
      <c r="I1353" s="20">
        <f>IFERROR(VLOOKUP(A1353,[2]webService!$A:$II,5,FALSE),0)</f>
        <v>0</v>
      </c>
      <c r="J1353" s="20">
        <f>IFERROR(VLOOKUP(A1353,[2]webService!$A:$I,6,FALSE),0)</f>
        <v>0</v>
      </c>
      <c r="K1353" s="20">
        <f>IFERROR(VLOOKUP(A1353,[2]webService!$A:$I,7,FALSE),0)</f>
        <v>0</v>
      </c>
      <c r="L1353" s="20">
        <f>IFERROR(VLOOKUP(A1353,[2]webService!$A:$I,8,FALSE),0)</f>
        <v>0</v>
      </c>
      <c r="M1353" s="28">
        <f>IFERROR(VLOOKUP(A1353,[2]webService!$A:$I,9,FALSE),0)</f>
        <v>0</v>
      </c>
      <c r="N1353" s="27">
        <f>IFERROR(VLOOKUP(A1353,[3]soaBnafar!$A:$G,2,FALSE),0)</f>
        <v>0</v>
      </c>
      <c r="O1353" s="20">
        <f>IFERROR(VLOOKUP(A1353,[3]soaBnafar!$A:$H,3,FALSE),0)</f>
        <v>0</v>
      </c>
      <c r="P1353" s="20">
        <f>IFERROR(VLOOKUP(A1353,[3]soaBnafar!$A:$G,4,FALSE),0)</f>
        <v>0</v>
      </c>
      <c r="Q1353" s="20">
        <f>IFERROR(VLOOKUP(A1353,[3]soaBnafar!$A:$G,5,FALSE),0)</f>
        <v>0</v>
      </c>
      <c r="R1353" s="20">
        <f>IFERROR(VLOOKUP(A1353,[3]soaBnafar!$A:$G,6,FALSE),0)</f>
        <v>0</v>
      </c>
      <c r="S1353" s="20">
        <f>IFERROR(VLOOKUP(A1353,[3]soaBnafar!$A:$G,7,FALSE),0)</f>
        <v>0</v>
      </c>
      <c r="T1353" s="32">
        <f t="shared" si="254"/>
        <v>5793</v>
      </c>
      <c r="U1353" s="21">
        <f t="shared" si="255"/>
        <v>77917298</v>
      </c>
      <c r="V1353" s="21">
        <f t="shared" si="256"/>
        <v>8845</v>
      </c>
      <c r="W1353" s="21">
        <f t="shared" si="257"/>
        <v>39882749</v>
      </c>
      <c r="X1353" s="21">
        <f t="shared" si="258"/>
        <v>0</v>
      </c>
      <c r="Y1353" s="33">
        <f t="shared" si="259"/>
        <v>0</v>
      </c>
      <c r="Z1353" s="4" t="str">
        <f t="shared" si="260"/>
        <v>Sim</v>
      </c>
      <c r="AA1353" s="4" t="str">
        <f t="shared" si="261"/>
        <v>Sim</v>
      </c>
      <c r="AB1353" s="4" t="str">
        <f t="shared" si="262"/>
        <v>Sim</v>
      </c>
      <c r="AC1353" s="4" t="str">
        <f t="shared" si="263"/>
        <v>Sim</v>
      </c>
      <c r="AD1353" s="4" t="str">
        <f t="shared" si="264"/>
        <v>Não</v>
      </c>
      <c r="AE1353" s="30" t="str">
        <f t="shared" si="265"/>
        <v>Não</v>
      </c>
    </row>
    <row r="1354" spans="1:31" x14ac:dyDescent="0.25">
      <c r="A1354" s="23">
        <v>290160</v>
      </c>
      <c r="B1354" s="27">
        <f>IFERROR(VLOOKUP(A1354,[1]Monitoramento_Base_somente_disp!$A:$L,5,FALSE),0)</f>
        <v>0</v>
      </c>
      <c r="C1354" s="20">
        <f>IFERROR(VLOOKUP(A1354,[1]Monitoramento_Base_somente_disp!$A:$L,6,FALSE),0)</f>
        <v>0</v>
      </c>
      <c r="D1354" s="20">
        <f>IFERROR(VLOOKUP(A1354,[1]Monitoramento_Base_somente_disp!$A:$L,7,FALSE),0)</f>
        <v>0</v>
      </c>
      <c r="E1354" s="20">
        <f>IFERROR(VLOOKUP(A1354,[1]Monitoramento_Base_somente_disp!$A:$L,8,FALSE),0)</f>
        <v>0</v>
      </c>
      <c r="F1354" s="20">
        <f>IFERROR(VLOOKUP(A1354,[1]Monitoramento_Base_somente_disp!$A:$L,9,FALSE),0)</f>
        <v>0</v>
      </c>
      <c r="G1354" s="28">
        <f>IFERROR(VLOOKUP(A1354,[1]Monitoramento_Base_somente_disp!$A:$L,10,FALSE),0)</f>
        <v>0</v>
      </c>
      <c r="H1354" s="27">
        <f>IFERROR(VLOOKUP(A1354,[2]webService!$A:$I,4,FALSE),0)</f>
        <v>0</v>
      </c>
      <c r="I1354" s="20">
        <f>IFERROR(VLOOKUP(A1354,[2]webService!$A:$II,5,FALSE),0)</f>
        <v>0</v>
      </c>
      <c r="J1354" s="20">
        <f>IFERROR(VLOOKUP(A1354,[2]webService!$A:$I,6,FALSE),0)</f>
        <v>0</v>
      </c>
      <c r="K1354" s="20">
        <f>IFERROR(VLOOKUP(A1354,[2]webService!$A:$I,7,FALSE),0)</f>
        <v>0</v>
      </c>
      <c r="L1354" s="20">
        <f>IFERROR(VLOOKUP(A1354,[2]webService!$A:$I,8,FALSE),0)</f>
        <v>0</v>
      </c>
      <c r="M1354" s="28">
        <f>IFERROR(VLOOKUP(A1354,[2]webService!$A:$I,9,FALSE),0)</f>
        <v>0</v>
      </c>
      <c r="N1354" s="27">
        <f>IFERROR(VLOOKUP(A1354,[3]soaBnafar!$A:$G,2,FALSE),0)</f>
        <v>0</v>
      </c>
      <c r="O1354" s="20">
        <f>IFERROR(VLOOKUP(A1354,[3]soaBnafar!$A:$H,3,FALSE),0)</f>
        <v>0</v>
      </c>
      <c r="P1354" s="20">
        <f>IFERROR(VLOOKUP(A1354,[3]soaBnafar!$A:$G,4,FALSE),0)</f>
        <v>0</v>
      </c>
      <c r="Q1354" s="20">
        <f>IFERROR(VLOOKUP(A1354,[3]soaBnafar!$A:$G,5,FALSE),0)</f>
        <v>0</v>
      </c>
      <c r="R1354" s="20">
        <f>IFERROR(VLOOKUP(A1354,[3]soaBnafar!$A:$G,6,FALSE),0)</f>
        <v>0</v>
      </c>
      <c r="S1354" s="20">
        <f>IFERROR(VLOOKUP(A1354,[3]soaBnafar!$A:$G,7,FALSE),0)</f>
        <v>0</v>
      </c>
      <c r="T1354" s="32">
        <f t="shared" si="254"/>
        <v>0</v>
      </c>
      <c r="U1354" s="21">
        <f t="shared" si="255"/>
        <v>0</v>
      </c>
      <c r="V1354" s="21">
        <f t="shared" si="256"/>
        <v>0</v>
      </c>
      <c r="W1354" s="21">
        <f t="shared" si="257"/>
        <v>0</v>
      </c>
      <c r="X1354" s="21">
        <f t="shared" si="258"/>
        <v>0</v>
      </c>
      <c r="Y1354" s="33">
        <f t="shared" si="259"/>
        <v>0</v>
      </c>
      <c r="Z1354" s="4" t="str">
        <f t="shared" si="260"/>
        <v>Não</v>
      </c>
      <c r="AA1354" s="4" t="str">
        <f t="shared" si="261"/>
        <v>Não</v>
      </c>
      <c r="AB1354" s="4" t="str">
        <f t="shared" si="262"/>
        <v>Não</v>
      </c>
      <c r="AC1354" s="4" t="str">
        <f t="shared" si="263"/>
        <v>Não</v>
      </c>
      <c r="AD1354" s="4" t="str">
        <f t="shared" si="264"/>
        <v>Não</v>
      </c>
      <c r="AE1354" s="30" t="str">
        <f t="shared" si="265"/>
        <v>Não</v>
      </c>
    </row>
    <row r="1355" spans="1:31" x14ac:dyDescent="0.25">
      <c r="A1355" s="23">
        <v>290170</v>
      </c>
      <c r="B1355" s="27">
        <f>IFERROR(VLOOKUP(A1355,[1]Monitoramento_Base_somente_disp!$A:$L,5,FALSE),0)</f>
        <v>0</v>
      </c>
      <c r="C1355" s="20">
        <f>IFERROR(VLOOKUP(A1355,[1]Monitoramento_Base_somente_disp!$A:$L,6,FALSE),0)</f>
        <v>12643988</v>
      </c>
      <c r="D1355" s="20">
        <f>IFERROR(VLOOKUP(A1355,[1]Monitoramento_Base_somente_disp!$A:$L,7,FALSE),0)</f>
        <v>0</v>
      </c>
      <c r="E1355" s="20">
        <f>IFERROR(VLOOKUP(A1355,[1]Monitoramento_Base_somente_disp!$A:$L,8,FALSE),0)</f>
        <v>6321994</v>
      </c>
      <c r="F1355" s="20">
        <f>IFERROR(VLOOKUP(A1355,[1]Monitoramento_Base_somente_disp!$A:$L,9,FALSE),0)</f>
        <v>0</v>
      </c>
      <c r="G1355" s="28">
        <f>IFERROR(VLOOKUP(A1355,[1]Monitoramento_Base_somente_disp!$A:$L,10,FALSE),0)</f>
        <v>0</v>
      </c>
      <c r="H1355" s="27">
        <f>IFERROR(VLOOKUP(A1355,[2]webService!$A:$I,4,FALSE),0)</f>
        <v>0</v>
      </c>
      <c r="I1355" s="20">
        <f>IFERROR(VLOOKUP(A1355,[2]webService!$A:$II,5,FALSE),0)</f>
        <v>0</v>
      </c>
      <c r="J1355" s="20">
        <f>IFERROR(VLOOKUP(A1355,[2]webService!$A:$I,6,FALSE),0)</f>
        <v>0</v>
      </c>
      <c r="K1355" s="20">
        <f>IFERROR(VLOOKUP(A1355,[2]webService!$A:$I,7,FALSE),0)</f>
        <v>0</v>
      </c>
      <c r="L1355" s="20">
        <f>IFERROR(VLOOKUP(A1355,[2]webService!$A:$I,8,FALSE),0)</f>
        <v>0</v>
      </c>
      <c r="M1355" s="28">
        <f>IFERROR(VLOOKUP(A1355,[2]webService!$A:$I,9,FALSE),0)</f>
        <v>0</v>
      </c>
      <c r="N1355" s="27">
        <f>IFERROR(VLOOKUP(A1355,[3]soaBnafar!$A:$G,2,FALSE),0)</f>
        <v>0</v>
      </c>
      <c r="O1355" s="20">
        <f>IFERROR(VLOOKUP(A1355,[3]soaBnafar!$A:$H,3,FALSE),0)</f>
        <v>0</v>
      </c>
      <c r="P1355" s="20">
        <f>IFERROR(VLOOKUP(A1355,[3]soaBnafar!$A:$G,4,FALSE),0)</f>
        <v>0</v>
      </c>
      <c r="Q1355" s="20">
        <f>IFERROR(VLOOKUP(A1355,[3]soaBnafar!$A:$G,5,FALSE),0)</f>
        <v>0</v>
      </c>
      <c r="R1355" s="20">
        <f>IFERROR(VLOOKUP(A1355,[3]soaBnafar!$A:$G,6,FALSE),0)</f>
        <v>0</v>
      </c>
      <c r="S1355" s="20">
        <f>IFERROR(VLOOKUP(A1355,[3]soaBnafar!$A:$G,7,FALSE),0)</f>
        <v>0</v>
      </c>
      <c r="T1355" s="32">
        <f t="shared" si="254"/>
        <v>0</v>
      </c>
      <c r="U1355" s="21">
        <f t="shared" si="255"/>
        <v>12643988</v>
      </c>
      <c r="V1355" s="21">
        <f t="shared" si="256"/>
        <v>0</v>
      </c>
      <c r="W1355" s="21">
        <f t="shared" si="257"/>
        <v>6321994</v>
      </c>
      <c r="X1355" s="21">
        <f t="shared" si="258"/>
        <v>0</v>
      </c>
      <c r="Y1355" s="33">
        <f t="shared" si="259"/>
        <v>0</v>
      </c>
      <c r="Z1355" s="4" t="str">
        <f t="shared" si="260"/>
        <v>Não</v>
      </c>
      <c r="AA1355" s="4" t="str">
        <f t="shared" si="261"/>
        <v>Sim</v>
      </c>
      <c r="AB1355" s="4" t="str">
        <f t="shared" si="262"/>
        <v>Não</v>
      </c>
      <c r="AC1355" s="4" t="str">
        <f t="shared" si="263"/>
        <v>Sim</v>
      </c>
      <c r="AD1355" s="4" t="str">
        <f t="shared" si="264"/>
        <v>Não</v>
      </c>
      <c r="AE1355" s="30" t="str">
        <f t="shared" si="265"/>
        <v>Não</v>
      </c>
    </row>
    <row r="1356" spans="1:31" x14ac:dyDescent="0.25">
      <c r="A1356" s="23">
        <v>290180</v>
      </c>
      <c r="B1356" s="27">
        <f>IFERROR(VLOOKUP(A1356,[1]Monitoramento_Base_somente_disp!$A:$L,5,FALSE),0)</f>
        <v>27583</v>
      </c>
      <c r="C1356" s="20">
        <f>IFERROR(VLOOKUP(A1356,[1]Monitoramento_Base_somente_disp!$A:$L,6,FALSE),0)</f>
        <v>7527852</v>
      </c>
      <c r="D1356" s="20">
        <f>IFERROR(VLOOKUP(A1356,[1]Monitoramento_Base_somente_disp!$A:$L,7,FALSE),0)</f>
        <v>38390</v>
      </c>
      <c r="E1356" s="20">
        <f>IFERROR(VLOOKUP(A1356,[1]Monitoramento_Base_somente_disp!$A:$L,8,FALSE),0)</f>
        <v>4603207</v>
      </c>
      <c r="F1356" s="20">
        <f>IFERROR(VLOOKUP(A1356,[1]Monitoramento_Base_somente_disp!$A:$L,9,FALSE),0)</f>
        <v>0</v>
      </c>
      <c r="G1356" s="28">
        <f>IFERROR(VLOOKUP(A1356,[1]Monitoramento_Base_somente_disp!$A:$L,10,FALSE),0)</f>
        <v>0</v>
      </c>
      <c r="H1356" s="27">
        <f>IFERROR(VLOOKUP(A1356,[2]webService!$A:$I,4,FALSE),0)</f>
        <v>0</v>
      </c>
      <c r="I1356" s="20">
        <f>IFERROR(VLOOKUP(A1356,[2]webService!$A:$II,5,FALSE),0)</f>
        <v>0</v>
      </c>
      <c r="J1356" s="20">
        <f>IFERROR(VLOOKUP(A1356,[2]webService!$A:$I,6,FALSE),0)</f>
        <v>0</v>
      </c>
      <c r="K1356" s="20">
        <f>IFERROR(VLOOKUP(A1356,[2]webService!$A:$I,7,FALSE),0)</f>
        <v>0</v>
      </c>
      <c r="L1356" s="20">
        <f>IFERROR(VLOOKUP(A1356,[2]webService!$A:$I,8,FALSE),0)</f>
        <v>0</v>
      </c>
      <c r="M1356" s="28">
        <f>IFERROR(VLOOKUP(A1356,[2]webService!$A:$I,9,FALSE),0)</f>
        <v>0</v>
      </c>
      <c r="N1356" s="27">
        <f>IFERROR(VLOOKUP(A1356,[3]soaBnafar!$A:$G,2,FALSE),0)</f>
        <v>0</v>
      </c>
      <c r="O1356" s="20">
        <f>IFERROR(VLOOKUP(A1356,[3]soaBnafar!$A:$H,3,FALSE),0)</f>
        <v>0</v>
      </c>
      <c r="P1356" s="20">
        <f>IFERROR(VLOOKUP(A1356,[3]soaBnafar!$A:$G,4,FALSE),0)</f>
        <v>0</v>
      </c>
      <c r="Q1356" s="20">
        <f>IFERROR(VLOOKUP(A1356,[3]soaBnafar!$A:$G,5,FALSE),0)</f>
        <v>0</v>
      </c>
      <c r="R1356" s="20">
        <f>IFERROR(VLOOKUP(A1356,[3]soaBnafar!$A:$G,6,FALSE),0)</f>
        <v>0</v>
      </c>
      <c r="S1356" s="20">
        <f>IFERROR(VLOOKUP(A1356,[3]soaBnafar!$A:$G,7,FALSE),0)</f>
        <v>0</v>
      </c>
      <c r="T1356" s="32">
        <f t="shared" si="254"/>
        <v>27583</v>
      </c>
      <c r="U1356" s="21">
        <f t="shared" si="255"/>
        <v>7527852</v>
      </c>
      <c r="V1356" s="21">
        <f t="shared" si="256"/>
        <v>38390</v>
      </c>
      <c r="W1356" s="21">
        <f t="shared" si="257"/>
        <v>4603207</v>
      </c>
      <c r="X1356" s="21">
        <f t="shared" si="258"/>
        <v>0</v>
      </c>
      <c r="Y1356" s="33">
        <f t="shared" si="259"/>
        <v>0</v>
      </c>
      <c r="Z1356" s="4" t="str">
        <f t="shared" si="260"/>
        <v>Sim</v>
      </c>
      <c r="AA1356" s="4" t="str">
        <f t="shared" si="261"/>
        <v>Sim</v>
      </c>
      <c r="AB1356" s="4" t="str">
        <f t="shared" si="262"/>
        <v>Sim</v>
      </c>
      <c r="AC1356" s="4" t="str">
        <f t="shared" si="263"/>
        <v>Sim</v>
      </c>
      <c r="AD1356" s="4" t="str">
        <f t="shared" si="264"/>
        <v>Não</v>
      </c>
      <c r="AE1356" s="30" t="str">
        <f t="shared" si="265"/>
        <v>Não</v>
      </c>
    </row>
    <row r="1357" spans="1:31" x14ac:dyDescent="0.25">
      <c r="A1357" s="23">
        <v>290190</v>
      </c>
      <c r="B1357" s="27">
        <f>IFERROR(VLOOKUP(A1357,[1]Monitoramento_Base_somente_disp!$A:$L,5,FALSE),0)</f>
        <v>0</v>
      </c>
      <c r="C1357" s="20">
        <f>IFERROR(VLOOKUP(A1357,[1]Monitoramento_Base_somente_disp!$A:$L,6,FALSE),0)</f>
        <v>162960</v>
      </c>
      <c r="D1357" s="20">
        <f>IFERROR(VLOOKUP(A1357,[1]Monitoramento_Base_somente_disp!$A:$L,7,FALSE),0)</f>
        <v>0</v>
      </c>
      <c r="E1357" s="20">
        <f>IFERROR(VLOOKUP(A1357,[1]Monitoramento_Base_somente_disp!$A:$L,8,FALSE),0)</f>
        <v>81480</v>
      </c>
      <c r="F1357" s="20">
        <f>IFERROR(VLOOKUP(A1357,[1]Monitoramento_Base_somente_disp!$A:$L,9,FALSE),0)</f>
        <v>0</v>
      </c>
      <c r="G1357" s="28">
        <f>IFERROR(VLOOKUP(A1357,[1]Monitoramento_Base_somente_disp!$A:$L,10,FALSE),0)</f>
        <v>0</v>
      </c>
      <c r="H1357" s="27">
        <f>IFERROR(VLOOKUP(A1357,[2]webService!$A:$I,4,FALSE),0)</f>
        <v>0</v>
      </c>
      <c r="I1357" s="20">
        <f>IFERROR(VLOOKUP(A1357,[2]webService!$A:$II,5,FALSE),0)</f>
        <v>0</v>
      </c>
      <c r="J1357" s="20">
        <f>IFERROR(VLOOKUP(A1357,[2]webService!$A:$I,6,FALSE),0)</f>
        <v>0</v>
      </c>
      <c r="K1357" s="20">
        <f>IFERROR(VLOOKUP(A1357,[2]webService!$A:$I,7,FALSE),0)</f>
        <v>0</v>
      </c>
      <c r="L1357" s="20">
        <f>IFERROR(VLOOKUP(A1357,[2]webService!$A:$I,8,FALSE),0)</f>
        <v>0</v>
      </c>
      <c r="M1357" s="28">
        <f>IFERROR(VLOOKUP(A1357,[2]webService!$A:$I,9,FALSE),0)</f>
        <v>0</v>
      </c>
      <c r="N1357" s="27">
        <f>IFERROR(VLOOKUP(A1357,[3]soaBnafar!$A:$G,2,FALSE),0)</f>
        <v>0</v>
      </c>
      <c r="O1357" s="20">
        <f>IFERROR(VLOOKUP(A1357,[3]soaBnafar!$A:$H,3,FALSE),0)</f>
        <v>0</v>
      </c>
      <c r="P1357" s="20">
        <f>IFERROR(VLOOKUP(A1357,[3]soaBnafar!$A:$G,4,FALSE),0)</f>
        <v>0</v>
      </c>
      <c r="Q1357" s="20">
        <f>IFERROR(VLOOKUP(A1357,[3]soaBnafar!$A:$G,5,FALSE),0)</f>
        <v>0</v>
      </c>
      <c r="R1357" s="20">
        <f>IFERROR(VLOOKUP(A1357,[3]soaBnafar!$A:$G,6,FALSE),0)</f>
        <v>0</v>
      </c>
      <c r="S1357" s="20">
        <f>IFERROR(VLOOKUP(A1357,[3]soaBnafar!$A:$G,7,FALSE),0)</f>
        <v>0</v>
      </c>
      <c r="T1357" s="32">
        <f t="shared" si="254"/>
        <v>0</v>
      </c>
      <c r="U1357" s="21">
        <f t="shared" si="255"/>
        <v>162960</v>
      </c>
      <c r="V1357" s="21">
        <f t="shared" si="256"/>
        <v>0</v>
      </c>
      <c r="W1357" s="21">
        <f t="shared" si="257"/>
        <v>81480</v>
      </c>
      <c r="X1357" s="21">
        <f t="shared" si="258"/>
        <v>0</v>
      </c>
      <c r="Y1357" s="33">
        <f t="shared" si="259"/>
        <v>0</v>
      </c>
      <c r="Z1357" s="4" t="str">
        <f t="shared" si="260"/>
        <v>Não</v>
      </c>
      <c r="AA1357" s="4" t="str">
        <f t="shared" si="261"/>
        <v>Sim</v>
      </c>
      <c r="AB1357" s="4" t="str">
        <f t="shared" si="262"/>
        <v>Não</v>
      </c>
      <c r="AC1357" s="4" t="str">
        <f t="shared" si="263"/>
        <v>Sim</v>
      </c>
      <c r="AD1357" s="4" t="str">
        <f t="shared" si="264"/>
        <v>Não</v>
      </c>
      <c r="AE1357" s="30" t="str">
        <f t="shared" si="265"/>
        <v>Não</v>
      </c>
    </row>
    <row r="1358" spans="1:31" x14ac:dyDescent="0.25">
      <c r="A1358" s="23">
        <v>290195</v>
      </c>
      <c r="B1358" s="27">
        <f>IFERROR(VLOOKUP(A1358,[1]Monitoramento_Base_somente_disp!$A:$L,5,FALSE),0)</f>
        <v>0</v>
      </c>
      <c r="C1358" s="20">
        <f>IFERROR(VLOOKUP(A1358,[1]Monitoramento_Base_somente_disp!$A:$L,6,FALSE),0)</f>
        <v>1687616</v>
      </c>
      <c r="D1358" s="20">
        <f>IFERROR(VLOOKUP(A1358,[1]Monitoramento_Base_somente_disp!$A:$L,7,FALSE),0)</f>
        <v>0</v>
      </c>
      <c r="E1358" s="20">
        <f>IFERROR(VLOOKUP(A1358,[1]Monitoramento_Base_somente_disp!$A:$L,8,FALSE),0)</f>
        <v>843808</v>
      </c>
      <c r="F1358" s="20">
        <f>IFERROR(VLOOKUP(A1358,[1]Monitoramento_Base_somente_disp!$A:$L,9,FALSE),0)</f>
        <v>0</v>
      </c>
      <c r="G1358" s="28">
        <f>IFERROR(VLOOKUP(A1358,[1]Monitoramento_Base_somente_disp!$A:$L,10,FALSE),0)</f>
        <v>0</v>
      </c>
      <c r="H1358" s="27">
        <f>IFERROR(VLOOKUP(A1358,[2]webService!$A:$I,4,FALSE),0)</f>
        <v>0</v>
      </c>
      <c r="I1358" s="20">
        <f>IFERROR(VLOOKUP(A1358,[2]webService!$A:$II,5,FALSE),0)</f>
        <v>0</v>
      </c>
      <c r="J1358" s="20">
        <f>IFERROR(VLOOKUP(A1358,[2]webService!$A:$I,6,FALSE),0)</f>
        <v>0</v>
      </c>
      <c r="K1358" s="20">
        <f>IFERROR(VLOOKUP(A1358,[2]webService!$A:$I,7,FALSE),0)</f>
        <v>0</v>
      </c>
      <c r="L1358" s="20">
        <f>IFERROR(VLOOKUP(A1358,[2]webService!$A:$I,8,FALSE),0)</f>
        <v>0</v>
      </c>
      <c r="M1358" s="28">
        <f>IFERROR(VLOOKUP(A1358,[2]webService!$A:$I,9,FALSE),0)</f>
        <v>0</v>
      </c>
      <c r="N1358" s="27">
        <f>IFERROR(VLOOKUP(A1358,[3]soaBnafar!$A:$G,2,FALSE),0)</f>
        <v>0</v>
      </c>
      <c r="O1358" s="20">
        <f>IFERROR(VLOOKUP(A1358,[3]soaBnafar!$A:$H,3,FALSE),0)</f>
        <v>0</v>
      </c>
      <c r="P1358" s="20">
        <f>IFERROR(VLOOKUP(A1358,[3]soaBnafar!$A:$G,4,FALSE),0)</f>
        <v>0</v>
      </c>
      <c r="Q1358" s="20">
        <f>IFERROR(VLOOKUP(A1358,[3]soaBnafar!$A:$G,5,FALSE),0)</f>
        <v>0</v>
      </c>
      <c r="R1358" s="20">
        <f>IFERROR(VLOOKUP(A1358,[3]soaBnafar!$A:$G,6,FALSE),0)</f>
        <v>0</v>
      </c>
      <c r="S1358" s="20">
        <f>IFERROR(VLOOKUP(A1358,[3]soaBnafar!$A:$G,7,FALSE),0)</f>
        <v>0</v>
      </c>
      <c r="T1358" s="32">
        <f t="shared" si="254"/>
        <v>0</v>
      </c>
      <c r="U1358" s="21">
        <f t="shared" si="255"/>
        <v>1687616</v>
      </c>
      <c r="V1358" s="21">
        <f t="shared" si="256"/>
        <v>0</v>
      </c>
      <c r="W1358" s="21">
        <f t="shared" si="257"/>
        <v>843808</v>
      </c>
      <c r="X1358" s="21">
        <f t="shared" si="258"/>
        <v>0</v>
      </c>
      <c r="Y1358" s="33">
        <f t="shared" si="259"/>
        <v>0</v>
      </c>
      <c r="Z1358" s="4" t="str">
        <f t="shared" si="260"/>
        <v>Não</v>
      </c>
      <c r="AA1358" s="4" t="str">
        <f t="shared" si="261"/>
        <v>Sim</v>
      </c>
      <c r="AB1358" s="4" t="str">
        <f t="shared" si="262"/>
        <v>Não</v>
      </c>
      <c r="AC1358" s="4" t="str">
        <f t="shared" si="263"/>
        <v>Sim</v>
      </c>
      <c r="AD1358" s="4" t="str">
        <f t="shared" si="264"/>
        <v>Não</v>
      </c>
      <c r="AE1358" s="30" t="str">
        <f t="shared" si="265"/>
        <v>Não</v>
      </c>
    </row>
    <row r="1359" spans="1:31" x14ac:dyDescent="0.25">
      <c r="A1359" s="23">
        <v>290200</v>
      </c>
      <c r="B1359" s="27">
        <f>IFERROR(VLOOKUP(A1359,[1]Monitoramento_Base_somente_disp!$A:$L,5,FALSE),0)</f>
        <v>0</v>
      </c>
      <c r="C1359" s="20">
        <f>IFERROR(VLOOKUP(A1359,[1]Monitoramento_Base_somente_disp!$A:$L,6,FALSE),0)</f>
        <v>0</v>
      </c>
      <c r="D1359" s="20">
        <f>IFERROR(VLOOKUP(A1359,[1]Monitoramento_Base_somente_disp!$A:$L,7,FALSE),0)</f>
        <v>0</v>
      </c>
      <c r="E1359" s="20">
        <f>IFERROR(VLOOKUP(A1359,[1]Monitoramento_Base_somente_disp!$A:$L,8,FALSE),0)</f>
        <v>0</v>
      </c>
      <c r="F1359" s="20">
        <f>IFERROR(VLOOKUP(A1359,[1]Monitoramento_Base_somente_disp!$A:$L,9,FALSE),0)</f>
        <v>0</v>
      </c>
      <c r="G1359" s="28">
        <f>IFERROR(VLOOKUP(A1359,[1]Monitoramento_Base_somente_disp!$A:$L,10,FALSE),0)</f>
        <v>0</v>
      </c>
      <c r="H1359" s="27">
        <f>IFERROR(VLOOKUP(A1359,[2]webService!$A:$I,4,FALSE),0)</f>
        <v>0</v>
      </c>
      <c r="I1359" s="20">
        <f>IFERROR(VLOOKUP(A1359,[2]webService!$A:$II,5,FALSE),0)</f>
        <v>0</v>
      </c>
      <c r="J1359" s="20">
        <f>IFERROR(VLOOKUP(A1359,[2]webService!$A:$I,6,FALSE),0)</f>
        <v>0</v>
      </c>
      <c r="K1359" s="20">
        <f>IFERROR(VLOOKUP(A1359,[2]webService!$A:$I,7,FALSE),0)</f>
        <v>0</v>
      </c>
      <c r="L1359" s="20">
        <f>IFERROR(VLOOKUP(A1359,[2]webService!$A:$I,8,FALSE),0)</f>
        <v>0</v>
      </c>
      <c r="M1359" s="28">
        <f>IFERROR(VLOOKUP(A1359,[2]webService!$A:$I,9,FALSE),0)</f>
        <v>0</v>
      </c>
      <c r="N1359" s="27">
        <f>IFERROR(VLOOKUP(A1359,[3]soaBnafar!$A:$G,2,FALSE),0)</f>
        <v>0</v>
      </c>
      <c r="O1359" s="20">
        <f>IFERROR(VLOOKUP(A1359,[3]soaBnafar!$A:$H,3,FALSE),0)</f>
        <v>0</v>
      </c>
      <c r="P1359" s="20">
        <f>IFERROR(VLOOKUP(A1359,[3]soaBnafar!$A:$G,4,FALSE),0)</f>
        <v>0</v>
      </c>
      <c r="Q1359" s="20">
        <f>IFERROR(VLOOKUP(A1359,[3]soaBnafar!$A:$G,5,FALSE),0)</f>
        <v>0</v>
      </c>
      <c r="R1359" s="20">
        <f>IFERROR(VLOOKUP(A1359,[3]soaBnafar!$A:$G,6,FALSE),0)</f>
        <v>0</v>
      </c>
      <c r="S1359" s="20">
        <f>IFERROR(VLOOKUP(A1359,[3]soaBnafar!$A:$G,7,FALSE),0)</f>
        <v>0</v>
      </c>
      <c r="T1359" s="32">
        <f t="shared" si="254"/>
        <v>0</v>
      </c>
      <c r="U1359" s="21">
        <f t="shared" si="255"/>
        <v>0</v>
      </c>
      <c r="V1359" s="21">
        <f t="shared" si="256"/>
        <v>0</v>
      </c>
      <c r="W1359" s="21">
        <f t="shared" si="257"/>
        <v>0</v>
      </c>
      <c r="X1359" s="21">
        <f t="shared" si="258"/>
        <v>0</v>
      </c>
      <c r="Y1359" s="33">
        <f t="shared" si="259"/>
        <v>0</v>
      </c>
      <c r="Z1359" s="4" t="str">
        <f t="shared" si="260"/>
        <v>Não</v>
      </c>
      <c r="AA1359" s="4" t="str">
        <f t="shared" si="261"/>
        <v>Não</v>
      </c>
      <c r="AB1359" s="4" t="str">
        <f t="shared" si="262"/>
        <v>Não</v>
      </c>
      <c r="AC1359" s="4" t="str">
        <f t="shared" si="263"/>
        <v>Não</v>
      </c>
      <c r="AD1359" s="4" t="str">
        <f t="shared" si="264"/>
        <v>Não</v>
      </c>
      <c r="AE1359" s="30" t="str">
        <f t="shared" si="265"/>
        <v>Não</v>
      </c>
    </row>
    <row r="1360" spans="1:31" x14ac:dyDescent="0.25">
      <c r="A1360" s="23">
        <v>290205</v>
      </c>
      <c r="B1360" s="27">
        <f>IFERROR(VLOOKUP(A1360,[1]Monitoramento_Base_somente_disp!$A:$L,5,FALSE),0)</f>
        <v>9447</v>
      </c>
      <c r="C1360" s="20">
        <f>IFERROR(VLOOKUP(A1360,[1]Monitoramento_Base_somente_disp!$A:$L,6,FALSE),0)</f>
        <v>10643779</v>
      </c>
      <c r="D1360" s="20">
        <f>IFERROR(VLOOKUP(A1360,[1]Monitoramento_Base_somente_disp!$A:$L,7,FALSE),0)</f>
        <v>11259</v>
      </c>
      <c r="E1360" s="20">
        <f>IFERROR(VLOOKUP(A1360,[1]Monitoramento_Base_somente_disp!$A:$L,8,FALSE),0)</f>
        <v>4440123</v>
      </c>
      <c r="F1360" s="20">
        <f>IFERROR(VLOOKUP(A1360,[1]Monitoramento_Base_somente_disp!$A:$L,9,FALSE),0)</f>
        <v>0</v>
      </c>
      <c r="G1360" s="28">
        <f>IFERROR(VLOOKUP(A1360,[1]Monitoramento_Base_somente_disp!$A:$L,10,FALSE),0)</f>
        <v>0</v>
      </c>
      <c r="H1360" s="27">
        <f>IFERROR(VLOOKUP(A1360,[2]webService!$A:$I,4,FALSE),0)</f>
        <v>0</v>
      </c>
      <c r="I1360" s="20">
        <f>IFERROR(VLOOKUP(A1360,[2]webService!$A:$II,5,FALSE),0)</f>
        <v>0</v>
      </c>
      <c r="J1360" s="20">
        <f>IFERROR(VLOOKUP(A1360,[2]webService!$A:$I,6,FALSE),0)</f>
        <v>0</v>
      </c>
      <c r="K1360" s="20">
        <f>IFERROR(VLOOKUP(A1360,[2]webService!$A:$I,7,FALSE),0)</f>
        <v>0</v>
      </c>
      <c r="L1360" s="20">
        <f>IFERROR(VLOOKUP(A1360,[2]webService!$A:$I,8,FALSE),0)</f>
        <v>0</v>
      </c>
      <c r="M1360" s="28">
        <f>IFERROR(VLOOKUP(A1360,[2]webService!$A:$I,9,FALSE),0)</f>
        <v>0</v>
      </c>
      <c r="N1360" s="27">
        <f>IFERROR(VLOOKUP(A1360,[3]soaBnafar!$A:$G,2,FALSE),0)</f>
        <v>0</v>
      </c>
      <c r="O1360" s="20">
        <f>IFERROR(VLOOKUP(A1360,[3]soaBnafar!$A:$H,3,FALSE),0)</f>
        <v>0</v>
      </c>
      <c r="P1360" s="20">
        <f>IFERROR(VLOOKUP(A1360,[3]soaBnafar!$A:$G,4,FALSE),0)</f>
        <v>0</v>
      </c>
      <c r="Q1360" s="20">
        <f>IFERROR(VLOOKUP(A1360,[3]soaBnafar!$A:$G,5,FALSE),0)</f>
        <v>0</v>
      </c>
      <c r="R1360" s="20">
        <f>IFERROR(VLOOKUP(A1360,[3]soaBnafar!$A:$G,6,FALSE),0)</f>
        <v>0</v>
      </c>
      <c r="S1360" s="20">
        <f>IFERROR(VLOOKUP(A1360,[3]soaBnafar!$A:$G,7,FALSE),0)</f>
        <v>0</v>
      </c>
      <c r="T1360" s="32">
        <f t="shared" si="254"/>
        <v>9447</v>
      </c>
      <c r="U1360" s="21">
        <f t="shared" si="255"/>
        <v>10643779</v>
      </c>
      <c r="V1360" s="21">
        <f t="shared" si="256"/>
        <v>11259</v>
      </c>
      <c r="W1360" s="21">
        <f t="shared" si="257"/>
        <v>4440123</v>
      </c>
      <c r="X1360" s="21">
        <f t="shared" si="258"/>
        <v>0</v>
      </c>
      <c r="Y1360" s="33">
        <f t="shared" si="259"/>
        <v>0</v>
      </c>
      <c r="Z1360" s="4" t="str">
        <f t="shared" si="260"/>
        <v>Sim</v>
      </c>
      <c r="AA1360" s="4" t="str">
        <f t="shared" si="261"/>
        <v>Sim</v>
      </c>
      <c r="AB1360" s="4" t="str">
        <f t="shared" si="262"/>
        <v>Sim</v>
      </c>
      <c r="AC1360" s="4" t="str">
        <f t="shared" si="263"/>
        <v>Sim</v>
      </c>
      <c r="AD1360" s="4" t="str">
        <f t="shared" si="264"/>
        <v>Não</v>
      </c>
      <c r="AE1360" s="30" t="str">
        <f t="shared" si="265"/>
        <v>Não</v>
      </c>
    </row>
    <row r="1361" spans="1:31" x14ac:dyDescent="0.25">
      <c r="A1361" s="23">
        <v>290210</v>
      </c>
      <c r="B1361" s="27">
        <f>IFERROR(VLOOKUP(A1361,[1]Monitoramento_Base_somente_disp!$A:$L,5,FALSE),0)</f>
        <v>37213</v>
      </c>
      <c r="C1361" s="20">
        <f>IFERROR(VLOOKUP(A1361,[1]Monitoramento_Base_somente_disp!$A:$L,6,FALSE),0)</f>
        <v>33320191</v>
      </c>
      <c r="D1361" s="20">
        <f>IFERROR(VLOOKUP(A1361,[1]Monitoramento_Base_somente_disp!$A:$L,7,FALSE),0)</f>
        <v>19304</v>
      </c>
      <c r="E1361" s="20">
        <f>IFERROR(VLOOKUP(A1361,[1]Monitoramento_Base_somente_disp!$A:$L,8,FALSE),0)</f>
        <v>19135996</v>
      </c>
      <c r="F1361" s="20">
        <f>IFERROR(VLOOKUP(A1361,[1]Monitoramento_Base_somente_disp!$A:$L,9,FALSE),0)</f>
        <v>0</v>
      </c>
      <c r="G1361" s="28">
        <f>IFERROR(VLOOKUP(A1361,[1]Monitoramento_Base_somente_disp!$A:$L,10,FALSE),0)</f>
        <v>0</v>
      </c>
      <c r="H1361" s="27">
        <f>IFERROR(VLOOKUP(A1361,[2]webService!$A:$I,4,FALSE),0)</f>
        <v>0</v>
      </c>
      <c r="I1361" s="20">
        <f>IFERROR(VLOOKUP(A1361,[2]webService!$A:$II,5,FALSE),0)</f>
        <v>1181928</v>
      </c>
      <c r="J1361" s="20">
        <f>IFERROR(VLOOKUP(A1361,[2]webService!$A:$I,6,FALSE),0)</f>
        <v>0</v>
      </c>
      <c r="K1361" s="20">
        <f>IFERROR(VLOOKUP(A1361,[2]webService!$A:$I,7,FALSE),0)</f>
        <v>0</v>
      </c>
      <c r="L1361" s="20">
        <f>IFERROR(VLOOKUP(A1361,[2]webService!$A:$I,8,FALSE),0)</f>
        <v>0</v>
      </c>
      <c r="M1361" s="28">
        <f>IFERROR(VLOOKUP(A1361,[2]webService!$A:$I,9,FALSE),0)</f>
        <v>0</v>
      </c>
      <c r="N1361" s="27">
        <f>IFERROR(VLOOKUP(A1361,[3]soaBnafar!$A:$G,2,FALSE),0)</f>
        <v>0</v>
      </c>
      <c r="O1361" s="20">
        <f>IFERROR(VLOOKUP(A1361,[3]soaBnafar!$A:$H,3,FALSE),0)</f>
        <v>0</v>
      </c>
      <c r="P1361" s="20">
        <f>IFERROR(VLOOKUP(A1361,[3]soaBnafar!$A:$G,4,FALSE),0)</f>
        <v>0</v>
      </c>
      <c r="Q1361" s="20">
        <f>IFERROR(VLOOKUP(A1361,[3]soaBnafar!$A:$G,5,FALSE),0)</f>
        <v>0</v>
      </c>
      <c r="R1361" s="20">
        <f>IFERROR(VLOOKUP(A1361,[3]soaBnafar!$A:$G,6,FALSE),0)</f>
        <v>0</v>
      </c>
      <c r="S1361" s="20">
        <f>IFERROR(VLOOKUP(A1361,[3]soaBnafar!$A:$G,7,FALSE),0)</f>
        <v>0</v>
      </c>
      <c r="T1361" s="32">
        <f t="shared" si="254"/>
        <v>37213</v>
      </c>
      <c r="U1361" s="21">
        <f t="shared" si="255"/>
        <v>34502119</v>
      </c>
      <c r="V1361" s="21">
        <f t="shared" si="256"/>
        <v>19304</v>
      </c>
      <c r="W1361" s="21">
        <f t="shared" si="257"/>
        <v>19135996</v>
      </c>
      <c r="X1361" s="21">
        <f t="shared" si="258"/>
        <v>0</v>
      </c>
      <c r="Y1361" s="33">
        <f t="shared" si="259"/>
        <v>0</v>
      </c>
      <c r="Z1361" s="4" t="str">
        <f t="shared" si="260"/>
        <v>Sim</v>
      </c>
      <c r="AA1361" s="4" t="str">
        <f t="shared" si="261"/>
        <v>Sim</v>
      </c>
      <c r="AB1361" s="4" t="str">
        <f t="shared" si="262"/>
        <v>Sim</v>
      </c>
      <c r="AC1361" s="4" t="str">
        <f t="shared" si="263"/>
        <v>Sim</v>
      </c>
      <c r="AD1361" s="4" t="str">
        <f t="shared" si="264"/>
        <v>Não</v>
      </c>
      <c r="AE1361" s="30" t="str">
        <f t="shared" si="265"/>
        <v>Não</v>
      </c>
    </row>
    <row r="1362" spans="1:31" x14ac:dyDescent="0.25">
      <c r="A1362" s="23">
        <v>290225</v>
      </c>
      <c r="B1362" s="27">
        <f>IFERROR(VLOOKUP(A1362,[1]Monitoramento_Base_somente_disp!$A:$L,5,FALSE),0)</f>
        <v>0</v>
      </c>
      <c r="C1362" s="20">
        <f>IFERROR(VLOOKUP(A1362,[1]Monitoramento_Base_somente_disp!$A:$L,6,FALSE),0)</f>
        <v>5112624</v>
      </c>
      <c r="D1362" s="20">
        <f>IFERROR(VLOOKUP(A1362,[1]Monitoramento_Base_somente_disp!$A:$L,7,FALSE),0)</f>
        <v>0</v>
      </c>
      <c r="E1362" s="20">
        <f>IFERROR(VLOOKUP(A1362,[1]Monitoramento_Base_somente_disp!$A:$L,8,FALSE),0)</f>
        <v>2559074</v>
      </c>
      <c r="F1362" s="20">
        <f>IFERROR(VLOOKUP(A1362,[1]Monitoramento_Base_somente_disp!$A:$L,9,FALSE),0)</f>
        <v>0</v>
      </c>
      <c r="G1362" s="28">
        <f>IFERROR(VLOOKUP(A1362,[1]Monitoramento_Base_somente_disp!$A:$L,10,FALSE),0)</f>
        <v>0</v>
      </c>
      <c r="H1362" s="27">
        <f>IFERROR(VLOOKUP(A1362,[2]webService!$A:$I,4,FALSE),0)</f>
        <v>0</v>
      </c>
      <c r="I1362" s="20">
        <f>IFERROR(VLOOKUP(A1362,[2]webService!$A:$II,5,FALSE),0)</f>
        <v>0</v>
      </c>
      <c r="J1362" s="20">
        <f>IFERROR(VLOOKUP(A1362,[2]webService!$A:$I,6,FALSE),0)</f>
        <v>0</v>
      </c>
      <c r="K1362" s="20">
        <f>IFERROR(VLOOKUP(A1362,[2]webService!$A:$I,7,FALSE),0)</f>
        <v>0</v>
      </c>
      <c r="L1362" s="20">
        <f>IFERROR(VLOOKUP(A1362,[2]webService!$A:$I,8,FALSE),0)</f>
        <v>0</v>
      </c>
      <c r="M1362" s="28">
        <f>IFERROR(VLOOKUP(A1362,[2]webService!$A:$I,9,FALSE),0)</f>
        <v>0</v>
      </c>
      <c r="N1362" s="27">
        <f>IFERROR(VLOOKUP(A1362,[3]soaBnafar!$A:$G,2,FALSE),0)</f>
        <v>0</v>
      </c>
      <c r="O1362" s="20">
        <f>IFERROR(VLOOKUP(A1362,[3]soaBnafar!$A:$H,3,FALSE),0)</f>
        <v>0</v>
      </c>
      <c r="P1362" s="20">
        <f>IFERROR(VLOOKUP(A1362,[3]soaBnafar!$A:$G,4,FALSE),0)</f>
        <v>0</v>
      </c>
      <c r="Q1362" s="20">
        <f>IFERROR(VLOOKUP(A1362,[3]soaBnafar!$A:$G,5,FALSE),0)</f>
        <v>0</v>
      </c>
      <c r="R1362" s="20">
        <f>IFERROR(VLOOKUP(A1362,[3]soaBnafar!$A:$G,6,FALSE),0)</f>
        <v>0</v>
      </c>
      <c r="S1362" s="20">
        <f>IFERROR(VLOOKUP(A1362,[3]soaBnafar!$A:$G,7,FALSE),0)</f>
        <v>0</v>
      </c>
      <c r="T1362" s="32">
        <f t="shared" si="254"/>
        <v>0</v>
      </c>
      <c r="U1362" s="21">
        <f t="shared" si="255"/>
        <v>5112624</v>
      </c>
      <c r="V1362" s="21">
        <f t="shared" si="256"/>
        <v>0</v>
      </c>
      <c r="W1362" s="21">
        <f t="shared" si="257"/>
        <v>2559074</v>
      </c>
      <c r="X1362" s="21">
        <f t="shared" si="258"/>
        <v>0</v>
      </c>
      <c r="Y1362" s="33">
        <f t="shared" si="259"/>
        <v>0</v>
      </c>
      <c r="Z1362" s="4" t="str">
        <f t="shared" si="260"/>
        <v>Não</v>
      </c>
      <c r="AA1362" s="4" t="str">
        <f t="shared" si="261"/>
        <v>Sim</v>
      </c>
      <c r="AB1362" s="4" t="str">
        <f t="shared" si="262"/>
        <v>Não</v>
      </c>
      <c r="AC1362" s="4" t="str">
        <f t="shared" si="263"/>
        <v>Sim</v>
      </c>
      <c r="AD1362" s="4" t="str">
        <f t="shared" si="264"/>
        <v>Não</v>
      </c>
      <c r="AE1362" s="30" t="str">
        <f t="shared" si="265"/>
        <v>Não</v>
      </c>
    </row>
    <row r="1363" spans="1:31" x14ac:dyDescent="0.25">
      <c r="A1363" s="23">
        <v>290230</v>
      </c>
      <c r="B1363" s="27">
        <f>IFERROR(VLOOKUP(A1363,[1]Monitoramento_Base_somente_disp!$A:$L,5,FALSE),0)</f>
        <v>5</v>
      </c>
      <c r="C1363" s="20">
        <f>IFERROR(VLOOKUP(A1363,[1]Monitoramento_Base_somente_disp!$A:$L,6,FALSE),0)</f>
        <v>8003007</v>
      </c>
      <c r="D1363" s="20">
        <f>IFERROR(VLOOKUP(A1363,[1]Monitoramento_Base_somente_disp!$A:$L,7,FALSE),0)</f>
        <v>30</v>
      </c>
      <c r="E1363" s="20">
        <f>IFERROR(VLOOKUP(A1363,[1]Monitoramento_Base_somente_disp!$A:$L,8,FALSE),0)</f>
        <v>4001226</v>
      </c>
      <c r="F1363" s="20">
        <f>IFERROR(VLOOKUP(A1363,[1]Monitoramento_Base_somente_disp!$A:$L,9,FALSE),0)</f>
        <v>0</v>
      </c>
      <c r="G1363" s="28">
        <f>IFERROR(VLOOKUP(A1363,[1]Monitoramento_Base_somente_disp!$A:$L,10,FALSE),0)</f>
        <v>0</v>
      </c>
      <c r="H1363" s="27">
        <f>IFERROR(VLOOKUP(A1363,[2]webService!$A:$I,4,FALSE),0)</f>
        <v>0</v>
      </c>
      <c r="I1363" s="20">
        <f>IFERROR(VLOOKUP(A1363,[2]webService!$A:$II,5,FALSE),0)</f>
        <v>0</v>
      </c>
      <c r="J1363" s="20">
        <f>IFERROR(VLOOKUP(A1363,[2]webService!$A:$I,6,FALSE),0)</f>
        <v>0</v>
      </c>
      <c r="K1363" s="20">
        <f>IFERROR(VLOOKUP(A1363,[2]webService!$A:$I,7,FALSE),0)</f>
        <v>0</v>
      </c>
      <c r="L1363" s="20">
        <f>IFERROR(VLOOKUP(A1363,[2]webService!$A:$I,8,FALSE),0)</f>
        <v>0</v>
      </c>
      <c r="M1363" s="28">
        <f>IFERROR(VLOOKUP(A1363,[2]webService!$A:$I,9,FALSE),0)</f>
        <v>0</v>
      </c>
      <c r="N1363" s="27">
        <f>IFERROR(VLOOKUP(A1363,[3]soaBnafar!$A:$G,2,FALSE),0)</f>
        <v>0</v>
      </c>
      <c r="O1363" s="20">
        <f>IFERROR(VLOOKUP(A1363,[3]soaBnafar!$A:$H,3,FALSE),0)</f>
        <v>0</v>
      </c>
      <c r="P1363" s="20">
        <f>IFERROR(VLOOKUP(A1363,[3]soaBnafar!$A:$G,4,FALSE),0)</f>
        <v>0</v>
      </c>
      <c r="Q1363" s="20">
        <f>IFERROR(VLOOKUP(A1363,[3]soaBnafar!$A:$G,5,FALSE),0)</f>
        <v>0</v>
      </c>
      <c r="R1363" s="20">
        <f>IFERROR(VLOOKUP(A1363,[3]soaBnafar!$A:$G,6,FALSE),0)</f>
        <v>0</v>
      </c>
      <c r="S1363" s="20">
        <f>IFERROR(VLOOKUP(A1363,[3]soaBnafar!$A:$G,7,FALSE),0)</f>
        <v>0</v>
      </c>
      <c r="T1363" s="32">
        <f t="shared" si="254"/>
        <v>5</v>
      </c>
      <c r="U1363" s="21">
        <f t="shared" si="255"/>
        <v>8003007</v>
      </c>
      <c r="V1363" s="21">
        <f t="shared" si="256"/>
        <v>30</v>
      </c>
      <c r="W1363" s="21">
        <f t="shared" si="257"/>
        <v>4001226</v>
      </c>
      <c r="X1363" s="21">
        <f t="shared" si="258"/>
        <v>0</v>
      </c>
      <c r="Y1363" s="33">
        <f t="shared" si="259"/>
        <v>0</v>
      </c>
      <c r="Z1363" s="4" t="str">
        <f t="shared" si="260"/>
        <v>Sim</v>
      </c>
      <c r="AA1363" s="4" t="str">
        <f t="shared" si="261"/>
        <v>Sim</v>
      </c>
      <c r="AB1363" s="4" t="str">
        <f t="shared" si="262"/>
        <v>Sim</v>
      </c>
      <c r="AC1363" s="4" t="str">
        <f t="shared" si="263"/>
        <v>Sim</v>
      </c>
      <c r="AD1363" s="4" t="str">
        <f t="shared" si="264"/>
        <v>Não</v>
      </c>
      <c r="AE1363" s="30" t="str">
        <f t="shared" si="265"/>
        <v>Não</v>
      </c>
    </row>
    <row r="1364" spans="1:31" x14ac:dyDescent="0.25">
      <c r="A1364" s="23">
        <v>290240</v>
      </c>
      <c r="B1364" s="27">
        <f>IFERROR(VLOOKUP(A1364,[1]Monitoramento_Base_somente_disp!$A:$L,5,FALSE),0)</f>
        <v>0</v>
      </c>
      <c r="C1364" s="20">
        <f>IFERROR(VLOOKUP(A1364,[1]Monitoramento_Base_somente_disp!$A:$L,6,FALSE),0)</f>
        <v>33161688</v>
      </c>
      <c r="D1364" s="20">
        <f>IFERROR(VLOOKUP(A1364,[1]Monitoramento_Base_somente_disp!$A:$L,7,FALSE),0)</f>
        <v>0</v>
      </c>
      <c r="E1364" s="20">
        <f>IFERROR(VLOOKUP(A1364,[1]Monitoramento_Base_somente_disp!$A:$L,8,FALSE),0)</f>
        <v>16580844</v>
      </c>
      <c r="F1364" s="20">
        <f>IFERROR(VLOOKUP(A1364,[1]Monitoramento_Base_somente_disp!$A:$L,9,FALSE),0)</f>
        <v>0</v>
      </c>
      <c r="G1364" s="28">
        <f>IFERROR(VLOOKUP(A1364,[1]Monitoramento_Base_somente_disp!$A:$L,10,FALSE),0)</f>
        <v>0</v>
      </c>
      <c r="H1364" s="27">
        <f>IFERROR(VLOOKUP(A1364,[2]webService!$A:$I,4,FALSE),0)</f>
        <v>0</v>
      </c>
      <c r="I1364" s="20">
        <f>IFERROR(VLOOKUP(A1364,[2]webService!$A:$II,5,FALSE),0)</f>
        <v>0</v>
      </c>
      <c r="J1364" s="20">
        <f>IFERROR(VLOOKUP(A1364,[2]webService!$A:$I,6,FALSE),0)</f>
        <v>0</v>
      </c>
      <c r="K1364" s="20">
        <f>IFERROR(VLOOKUP(A1364,[2]webService!$A:$I,7,FALSE),0)</f>
        <v>0</v>
      </c>
      <c r="L1364" s="20">
        <f>IFERROR(VLOOKUP(A1364,[2]webService!$A:$I,8,FALSE),0)</f>
        <v>0</v>
      </c>
      <c r="M1364" s="28">
        <f>IFERROR(VLOOKUP(A1364,[2]webService!$A:$I,9,FALSE),0)</f>
        <v>0</v>
      </c>
      <c r="N1364" s="27">
        <f>IFERROR(VLOOKUP(A1364,[3]soaBnafar!$A:$G,2,FALSE),0)</f>
        <v>0</v>
      </c>
      <c r="O1364" s="20">
        <f>IFERROR(VLOOKUP(A1364,[3]soaBnafar!$A:$H,3,FALSE),0)</f>
        <v>0</v>
      </c>
      <c r="P1364" s="20">
        <f>IFERROR(VLOOKUP(A1364,[3]soaBnafar!$A:$G,4,FALSE),0)</f>
        <v>0</v>
      </c>
      <c r="Q1364" s="20">
        <f>IFERROR(VLOOKUP(A1364,[3]soaBnafar!$A:$G,5,FALSE),0)</f>
        <v>0</v>
      </c>
      <c r="R1364" s="20">
        <f>IFERROR(VLOOKUP(A1364,[3]soaBnafar!$A:$G,6,FALSE),0)</f>
        <v>0</v>
      </c>
      <c r="S1364" s="20">
        <f>IFERROR(VLOOKUP(A1364,[3]soaBnafar!$A:$G,7,FALSE),0)</f>
        <v>0</v>
      </c>
      <c r="T1364" s="32">
        <f t="shared" si="254"/>
        <v>0</v>
      </c>
      <c r="U1364" s="21">
        <f t="shared" si="255"/>
        <v>33161688</v>
      </c>
      <c r="V1364" s="21">
        <f t="shared" si="256"/>
        <v>0</v>
      </c>
      <c r="W1364" s="21">
        <f t="shared" si="257"/>
        <v>16580844</v>
      </c>
      <c r="X1364" s="21">
        <f t="shared" si="258"/>
        <v>0</v>
      </c>
      <c r="Y1364" s="33">
        <f t="shared" si="259"/>
        <v>0</v>
      </c>
      <c r="Z1364" s="4" t="str">
        <f t="shared" si="260"/>
        <v>Não</v>
      </c>
      <c r="AA1364" s="4" t="str">
        <f t="shared" si="261"/>
        <v>Sim</v>
      </c>
      <c r="AB1364" s="4" t="str">
        <f t="shared" si="262"/>
        <v>Não</v>
      </c>
      <c r="AC1364" s="4" t="str">
        <f t="shared" si="263"/>
        <v>Sim</v>
      </c>
      <c r="AD1364" s="4" t="str">
        <f t="shared" si="264"/>
        <v>Não</v>
      </c>
      <c r="AE1364" s="30" t="str">
        <f t="shared" si="265"/>
        <v>Não</v>
      </c>
    </row>
    <row r="1365" spans="1:31" x14ac:dyDescent="0.25">
      <c r="A1365" s="23">
        <v>290250</v>
      </c>
      <c r="B1365" s="27">
        <f>IFERROR(VLOOKUP(A1365,[1]Monitoramento_Base_somente_disp!$A:$L,5,FALSE),0)</f>
        <v>0</v>
      </c>
      <c r="C1365" s="20">
        <f>IFERROR(VLOOKUP(A1365,[1]Monitoramento_Base_somente_disp!$A:$L,6,FALSE),0)</f>
        <v>1690948</v>
      </c>
      <c r="D1365" s="20">
        <f>IFERROR(VLOOKUP(A1365,[1]Monitoramento_Base_somente_disp!$A:$L,7,FALSE),0)</f>
        <v>0</v>
      </c>
      <c r="E1365" s="20">
        <f>IFERROR(VLOOKUP(A1365,[1]Monitoramento_Base_somente_disp!$A:$L,8,FALSE),0)</f>
        <v>845474</v>
      </c>
      <c r="F1365" s="20">
        <f>IFERROR(VLOOKUP(A1365,[1]Monitoramento_Base_somente_disp!$A:$L,9,FALSE),0)</f>
        <v>0</v>
      </c>
      <c r="G1365" s="28">
        <f>IFERROR(VLOOKUP(A1365,[1]Monitoramento_Base_somente_disp!$A:$L,10,FALSE),0)</f>
        <v>0</v>
      </c>
      <c r="H1365" s="27">
        <f>IFERROR(VLOOKUP(A1365,[2]webService!$A:$I,4,FALSE),0)</f>
        <v>0</v>
      </c>
      <c r="I1365" s="20">
        <f>IFERROR(VLOOKUP(A1365,[2]webService!$A:$II,5,FALSE),0)</f>
        <v>0</v>
      </c>
      <c r="J1365" s="20">
        <f>IFERROR(VLOOKUP(A1365,[2]webService!$A:$I,6,FALSE),0)</f>
        <v>0</v>
      </c>
      <c r="K1365" s="20">
        <f>IFERROR(VLOOKUP(A1365,[2]webService!$A:$I,7,FALSE),0)</f>
        <v>0</v>
      </c>
      <c r="L1365" s="20">
        <f>IFERROR(VLOOKUP(A1365,[2]webService!$A:$I,8,FALSE),0)</f>
        <v>0</v>
      </c>
      <c r="M1365" s="28">
        <f>IFERROR(VLOOKUP(A1365,[2]webService!$A:$I,9,FALSE),0)</f>
        <v>0</v>
      </c>
      <c r="N1365" s="27">
        <f>IFERROR(VLOOKUP(A1365,[3]soaBnafar!$A:$G,2,FALSE),0)</f>
        <v>0</v>
      </c>
      <c r="O1365" s="20">
        <f>IFERROR(VLOOKUP(A1365,[3]soaBnafar!$A:$H,3,FALSE),0)</f>
        <v>0</v>
      </c>
      <c r="P1365" s="20">
        <f>IFERROR(VLOOKUP(A1365,[3]soaBnafar!$A:$G,4,FALSE),0)</f>
        <v>0</v>
      </c>
      <c r="Q1365" s="20">
        <f>IFERROR(VLOOKUP(A1365,[3]soaBnafar!$A:$G,5,FALSE),0)</f>
        <v>0</v>
      </c>
      <c r="R1365" s="20">
        <f>IFERROR(VLOOKUP(A1365,[3]soaBnafar!$A:$G,6,FALSE),0)</f>
        <v>0</v>
      </c>
      <c r="S1365" s="20">
        <f>IFERROR(VLOOKUP(A1365,[3]soaBnafar!$A:$G,7,FALSE),0)</f>
        <v>0</v>
      </c>
      <c r="T1365" s="32">
        <f t="shared" si="254"/>
        <v>0</v>
      </c>
      <c r="U1365" s="21">
        <f t="shared" si="255"/>
        <v>1690948</v>
      </c>
      <c r="V1365" s="21">
        <f t="shared" si="256"/>
        <v>0</v>
      </c>
      <c r="W1365" s="21">
        <f t="shared" si="257"/>
        <v>845474</v>
      </c>
      <c r="X1365" s="21">
        <f t="shared" si="258"/>
        <v>0</v>
      </c>
      <c r="Y1365" s="33">
        <f t="shared" si="259"/>
        <v>0</v>
      </c>
      <c r="Z1365" s="4" t="str">
        <f t="shared" si="260"/>
        <v>Não</v>
      </c>
      <c r="AA1365" s="4" t="str">
        <f t="shared" si="261"/>
        <v>Sim</v>
      </c>
      <c r="AB1365" s="4" t="str">
        <f t="shared" si="262"/>
        <v>Não</v>
      </c>
      <c r="AC1365" s="4" t="str">
        <f t="shared" si="263"/>
        <v>Sim</v>
      </c>
      <c r="AD1365" s="4" t="str">
        <f t="shared" si="264"/>
        <v>Não</v>
      </c>
      <c r="AE1365" s="30" t="str">
        <f t="shared" si="265"/>
        <v>Não</v>
      </c>
    </row>
    <row r="1366" spans="1:31" x14ac:dyDescent="0.25">
      <c r="A1366" s="23">
        <v>290260</v>
      </c>
      <c r="B1366" s="27">
        <f>IFERROR(VLOOKUP(A1366,[1]Monitoramento_Base_somente_disp!$A:$L,5,FALSE),0)</f>
        <v>94746</v>
      </c>
      <c r="C1366" s="20">
        <f>IFERROR(VLOOKUP(A1366,[1]Monitoramento_Base_somente_disp!$A:$L,6,FALSE),0)</f>
        <v>30001624</v>
      </c>
      <c r="D1366" s="20">
        <f>IFERROR(VLOOKUP(A1366,[1]Monitoramento_Base_somente_disp!$A:$L,7,FALSE),0)</f>
        <v>66842</v>
      </c>
      <c r="E1366" s="20">
        <f>IFERROR(VLOOKUP(A1366,[1]Monitoramento_Base_somente_disp!$A:$L,8,FALSE),0)</f>
        <v>19153288</v>
      </c>
      <c r="F1366" s="20">
        <f>IFERROR(VLOOKUP(A1366,[1]Monitoramento_Base_somente_disp!$A:$L,9,FALSE),0)</f>
        <v>0</v>
      </c>
      <c r="G1366" s="28">
        <f>IFERROR(VLOOKUP(A1366,[1]Monitoramento_Base_somente_disp!$A:$L,10,FALSE),0)</f>
        <v>0</v>
      </c>
      <c r="H1366" s="27">
        <f>IFERROR(VLOOKUP(A1366,[2]webService!$A:$I,4,FALSE),0)</f>
        <v>0</v>
      </c>
      <c r="I1366" s="20">
        <f>IFERROR(VLOOKUP(A1366,[2]webService!$A:$II,5,FALSE),0)</f>
        <v>0</v>
      </c>
      <c r="J1366" s="20">
        <f>IFERROR(VLOOKUP(A1366,[2]webService!$A:$I,6,FALSE),0)</f>
        <v>0</v>
      </c>
      <c r="K1366" s="20">
        <f>IFERROR(VLOOKUP(A1366,[2]webService!$A:$I,7,FALSE),0)</f>
        <v>0</v>
      </c>
      <c r="L1366" s="20">
        <f>IFERROR(VLOOKUP(A1366,[2]webService!$A:$I,8,FALSE),0)</f>
        <v>0</v>
      </c>
      <c r="M1366" s="28">
        <f>IFERROR(VLOOKUP(A1366,[2]webService!$A:$I,9,FALSE),0)</f>
        <v>0</v>
      </c>
      <c r="N1366" s="27">
        <f>IFERROR(VLOOKUP(A1366,[3]soaBnafar!$A:$G,2,FALSE),0)</f>
        <v>0</v>
      </c>
      <c r="O1366" s="20">
        <f>IFERROR(VLOOKUP(A1366,[3]soaBnafar!$A:$H,3,FALSE),0)</f>
        <v>0</v>
      </c>
      <c r="P1366" s="20">
        <f>IFERROR(VLOOKUP(A1366,[3]soaBnafar!$A:$G,4,FALSE),0)</f>
        <v>0</v>
      </c>
      <c r="Q1366" s="20">
        <f>IFERROR(VLOOKUP(A1366,[3]soaBnafar!$A:$G,5,FALSE),0)</f>
        <v>0</v>
      </c>
      <c r="R1366" s="20">
        <f>IFERROR(VLOOKUP(A1366,[3]soaBnafar!$A:$G,6,FALSE),0)</f>
        <v>0</v>
      </c>
      <c r="S1366" s="20">
        <f>IFERROR(VLOOKUP(A1366,[3]soaBnafar!$A:$G,7,FALSE),0)</f>
        <v>0</v>
      </c>
      <c r="T1366" s="32">
        <f t="shared" si="254"/>
        <v>94746</v>
      </c>
      <c r="U1366" s="21">
        <f t="shared" si="255"/>
        <v>30001624</v>
      </c>
      <c r="V1366" s="21">
        <f t="shared" si="256"/>
        <v>66842</v>
      </c>
      <c r="W1366" s="21">
        <f t="shared" si="257"/>
        <v>19153288</v>
      </c>
      <c r="X1366" s="21">
        <f t="shared" si="258"/>
        <v>0</v>
      </c>
      <c r="Y1366" s="33">
        <f t="shared" si="259"/>
        <v>0</v>
      </c>
      <c r="Z1366" s="4" t="str">
        <f t="shared" si="260"/>
        <v>Sim</v>
      </c>
      <c r="AA1366" s="4" t="str">
        <f t="shared" si="261"/>
        <v>Sim</v>
      </c>
      <c r="AB1366" s="4" t="str">
        <f t="shared" si="262"/>
        <v>Sim</v>
      </c>
      <c r="AC1366" s="4" t="str">
        <f t="shared" si="263"/>
        <v>Sim</v>
      </c>
      <c r="AD1366" s="4" t="str">
        <f t="shared" si="264"/>
        <v>Não</v>
      </c>
      <c r="AE1366" s="30" t="str">
        <f t="shared" si="265"/>
        <v>Não</v>
      </c>
    </row>
    <row r="1367" spans="1:31" x14ac:dyDescent="0.25">
      <c r="A1367" s="23">
        <v>290265</v>
      </c>
      <c r="B1367" s="27">
        <f>IFERROR(VLOOKUP(A1367,[1]Monitoramento_Base_somente_disp!$A:$L,5,FALSE),0)</f>
        <v>27760</v>
      </c>
      <c r="C1367" s="20">
        <f>IFERROR(VLOOKUP(A1367,[1]Monitoramento_Base_somente_disp!$A:$L,6,FALSE),0)</f>
        <v>30009178</v>
      </c>
      <c r="D1367" s="20">
        <f>IFERROR(VLOOKUP(A1367,[1]Monitoramento_Base_somente_disp!$A:$L,7,FALSE),0)</f>
        <v>15193</v>
      </c>
      <c r="E1367" s="20">
        <f>IFERROR(VLOOKUP(A1367,[1]Monitoramento_Base_somente_disp!$A:$L,8,FALSE),0)</f>
        <v>15552663</v>
      </c>
      <c r="F1367" s="20">
        <f>IFERROR(VLOOKUP(A1367,[1]Monitoramento_Base_somente_disp!$A:$L,9,FALSE),0)</f>
        <v>0</v>
      </c>
      <c r="G1367" s="28">
        <f>IFERROR(VLOOKUP(A1367,[1]Monitoramento_Base_somente_disp!$A:$L,10,FALSE),0)</f>
        <v>0</v>
      </c>
      <c r="H1367" s="27">
        <f>IFERROR(VLOOKUP(A1367,[2]webService!$A:$I,4,FALSE),0)</f>
        <v>0</v>
      </c>
      <c r="I1367" s="20">
        <f>IFERROR(VLOOKUP(A1367,[2]webService!$A:$II,5,FALSE),0)</f>
        <v>0</v>
      </c>
      <c r="J1367" s="20">
        <f>IFERROR(VLOOKUP(A1367,[2]webService!$A:$I,6,FALSE),0)</f>
        <v>0</v>
      </c>
      <c r="K1367" s="20">
        <f>IFERROR(VLOOKUP(A1367,[2]webService!$A:$I,7,FALSE),0)</f>
        <v>0</v>
      </c>
      <c r="L1367" s="20">
        <f>IFERROR(VLOOKUP(A1367,[2]webService!$A:$I,8,FALSE),0)</f>
        <v>0</v>
      </c>
      <c r="M1367" s="28">
        <f>IFERROR(VLOOKUP(A1367,[2]webService!$A:$I,9,FALSE),0)</f>
        <v>0</v>
      </c>
      <c r="N1367" s="27">
        <f>IFERROR(VLOOKUP(A1367,[3]soaBnafar!$A:$G,2,FALSE),0)</f>
        <v>0</v>
      </c>
      <c r="O1367" s="20">
        <f>IFERROR(VLOOKUP(A1367,[3]soaBnafar!$A:$H,3,FALSE),0)</f>
        <v>0</v>
      </c>
      <c r="P1367" s="20">
        <f>IFERROR(VLOOKUP(A1367,[3]soaBnafar!$A:$G,4,FALSE),0)</f>
        <v>0</v>
      </c>
      <c r="Q1367" s="20">
        <f>IFERROR(VLOOKUP(A1367,[3]soaBnafar!$A:$G,5,FALSE),0)</f>
        <v>0</v>
      </c>
      <c r="R1367" s="20">
        <f>IFERROR(VLOOKUP(A1367,[3]soaBnafar!$A:$G,6,FALSE),0)</f>
        <v>0</v>
      </c>
      <c r="S1367" s="20">
        <f>IFERROR(VLOOKUP(A1367,[3]soaBnafar!$A:$G,7,FALSE),0)</f>
        <v>0</v>
      </c>
      <c r="T1367" s="32">
        <f t="shared" si="254"/>
        <v>27760</v>
      </c>
      <c r="U1367" s="21">
        <f t="shared" si="255"/>
        <v>30009178</v>
      </c>
      <c r="V1367" s="21">
        <f t="shared" si="256"/>
        <v>15193</v>
      </c>
      <c r="W1367" s="21">
        <f t="shared" si="257"/>
        <v>15552663</v>
      </c>
      <c r="X1367" s="21">
        <f t="shared" si="258"/>
        <v>0</v>
      </c>
      <c r="Y1367" s="33">
        <f t="shared" si="259"/>
        <v>0</v>
      </c>
      <c r="Z1367" s="4" t="str">
        <f t="shared" si="260"/>
        <v>Sim</v>
      </c>
      <c r="AA1367" s="4" t="str">
        <f t="shared" si="261"/>
        <v>Sim</v>
      </c>
      <c r="AB1367" s="4" t="str">
        <f t="shared" si="262"/>
        <v>Sim</v>
      </c>
      <c r="AC1367" s="4" t="str">
        <f t="shared" si="263"/>
        <v>Sim</v>
      </c>
      <c r="AD1367" s="4" t="str">
        <f t="shared" si="264"/>
        <v>Não</v>
      </c>
      <c r="AE1367" s="30" t="str">
        <f t="shared" si="265"/>
        <v>Não</v>
      </c>
    </row>
    <row r="1368" spans="1:31" x14ac:dyDescent="0.25">
      <c r="A1368" s="23">
        <v>290270</v>
      </c>
      <c r="B1368" s="27">
        <f>IFERROR(VLOOKUP(A1368,[1]Monitoramento_Base_somente_disp!$A:$L,5,FALSE),0)</f>
        <v>17324</v>
      </c>
      <c r="C1368" s="20">
        <f>IFERROR(VLOOKUP(A1368,[1]Monitoramento_Base_somente_disp!$A:$L,6,FALSE),0)</f>
        <v>212837740</v>
      </c>
      <c r="D1368" s="20">
        <f>IFERROR(VLOOKUP(A1368,[1]Monitoramento_Base_somente_disp!$A:$L,7,FALSE),0)</f>
        <v>18177</v>
      </c>
      <c r="E1368" s="20">
        <f>IFERROR(VLOOKUP(A1368,[1]Monitoramento_Base_somente_disp!$A:$L,8,FALSE),0)</f>
        <v>106226812</v>
      </c>
      <c r="F1368" s="20">
        <f>IFERROR(VLOOKUP(A1368,[1]Monitoramento_Base_somente_disp!$A:$L,9,FALSE),0)</f>
        <v>0</v>
      </c>
      <c r="G1368" s="28">
        <f>IFERROR(VLOOKUP(A1368,[1]Monitoramento_Base_somente_disp!$A:$L,10,FALSE),0)</f>
        <v>0</v>
      </c>
      <c r="H1368" s="27">
        <f>IFERROR(VLOOKUP(A1368,[2]webService!$A:$I,4,FALSE),0)</f>
        <v>0</v>
      </c>
      <c r="I1368" s="20">
        <f>IFERROR(VLOOKUP(A1368,[2]webService!$A:$II,5,FALSE),0)</f>
        <v>0</v>
      </c>
      <c r="J1368" s="20">
        <f>IFERROR(VLOOKUP(A1368,[2]webService!$A:$I,6,FALSE),0)</f>
        <v>0</v>
      </c>
      <c r="K1368" s="20">
        <f>IFERROR(VLOOKUP(A1368,[2]webService!$A:$I,7,FALSE),0)</f>
        <v>0</v>
      </c>
      <c r="L1368" s="20">
        <f>IFERROR(VLOOKUP(A1368,[2]webService!$A:$I,8,FALSE),0)</f>
        <v>0</v>
      </c>
      <c r="M1368" s="28">
        <f>IFERROR(VLOOKUP(A1368,[2]webService!$A:$I,9,FALSE),0)</f>
        <v>0</v>
      </c>
      <c r="N1368" s="27">
        <f>IFERROR(VLOOKUP(A1368,[3]soaBnafar!$A:$G,2,FALSE),0)</f>
        <v>0</v>
      </c>
      <c r="O1368" s="20">
        <f>IFERROR(VLOOKUP(A1368,[3]soaBnafar!$A:$H,3,FALSE),0)</f>
        <v>0</v>
      </c>
      <c r="P1368" s="20">
        <f>IFERROR(VLOOKUP(A1368,[3]soaBnafar!$A:$G,4,FALSE),0)</f>
        <v>0</v>
      </c>
      <c r="Q1368" s="20">
        <f>IFERROR(VLOOKUP(A1368,[3]soaBnafar!$A:$G,5,FALSE),0)</f>
        <v>0</v>
      </c>
      <c r="R1368" s="20">
        <f>IFERROR(VLOOKUP(A1368,[3]soaBnafar!$A:$G,6,FALSE),0)</f>
        <v>0</v>
      </c>
      <c r="S1368" s="20">
        <f>IFERROR(VLOOKUP(A1368,[3]soaBnafar!$A:$G,7,FALSE),0)</f>
        <v>0</v>
      </c>
      <c r="T1368" s="32">
        <f t="shared" si="254"/>
        <v>17324</v>
      </c>
      <c r="U1368" s="21">
        <f t="shared" si="255"/>
        <v>212837740</v>
      </c>
      <c r="V1368" s="21">
        <f t="shared" si="256"/>
        <v>18177</v>
      </c>
      <c r="W1368" s="21">
        <f t="shared" si="257"/>
        <v>106226812</v>
      </c>
      <c r="X1368" s="21">
        <f t="shared" si="258"/>
        <v>0</v>
      </c>
      <c r="Y1368" s="33">
        <f t="shared" si="259"/>
        <v>0</v>
      </c>
      <c r="Z1368" s="4" t="str">
        <f t="shared" si="260"/>
        <v>Sim</v>
      </c>
      <c r="AA1368" s="4" t="str">
        <f t="shared" si="261"/>
        <v>Sim</v>
      </c>
      <c r="AB1368" s="4" t="str">
        <f t="shared" si="262"/>
        <v>Sim</v>
      </c>
      <c r="AC1368" s="4" t="str">
        <f t="shared" si="263"/>
        <v>Sim</v>
      </c>
      <c r="AD1368" s="4" t="str">
        <f t="shared" si="264"/>
        <v>Não</v>
      </c>
      <c r="AE1368" s="30" t="str">
        <f t="shared" si="265"/>
        <v>Não</v>
      </c>
    </row>
    <row r="1369" spans="1:31" x14ac:dyDescent="0.25">
      <c r="A1369" s="23">
        <v>290280</v>
      </c>
      <c r="B1369" s="27">
        <f>IFERROR(VLOOKUP(A1369,[1]Monitoramento_Base_somente_disp!$A:$L,5,FALSE),0)</f>
        <v>23005</v>
      </c>
      <c r="C1369" s="20">
        <f>IFERROR(VLOOKUP(A1369,[1]Monitoramento_Base_somente_disp!$A:$L,6,FALSE),0)</f>
        <v>9349026</v>
      </c>
      <c r="D1369" s="20">
        <f>IFERROR(VLOOKUP(A1369,[1]Monitoramento_Base_somente_disp!$A:$L,7,FALSE),0)</f>
        <v>18694</v>
      </c>
      <c r="E1369" s="20">
        <f>IFERROR(VLOOKUP(A1369,[1]Monitoramento_Base_somente_disp!$A:$L,8,FALSE),0)</f>
        <v>4761886</v>
      </c>
      <c r="F1369" s="20">
        <f>IFERROR(VLOOKUP(A1369,[1]Monitoramento_Base_somente_disp!$A:$L,9,FALSE),0)</f>
        <v>0</v>
      </c>
      <c r="G1369" s="28">
        <f>IFERROR(VLOOKUP(A1369,[1]Monitoramento_Base_somente_disp!$A:$L,10,FALSE),0)</f>
        <v>0</v>
      </c>
      <c r="H1369" s="27">
        <f>IFERROR(VLOOKUP(A1369,[2]webService!$A:$I,4,FALSE),0)</f>
        <v>0</v>
      </c>
      <c r="I1369" s="20">
        <f>IFERROR(VLOOKUP(A1369,[2]webService!$A:$II,5,FALSE),0)</f>
        <v>0</v>
      </c>
      <c r="J1369" s="20">
        <f>IFERROR(VLOOKUP(A1369,[2]webService!$A:$I,6,FALSE),0)</f>
        <v>0</v>
      </c>
      <c r="K1369" s="20">
        <f>IFERROR(VLOOKUP(A1369,[2]webService!$A:$I,7,FALSE),0)</f>
        <v>0</v>
      </c>
      <c r="L1369" s="20">
        <f>IFERROR(VLOOKUP(A1369,[2]webService!$A:$I,8,FALSE),0)</f>
        <v>0</v>
      </c>
      <c r="M1369" s="28">
        <f>IFERROR(VLOOKUP(A1369,[2]webService!$A:$I,9,FALSE),0)</f>
        <v>0</v>
      </c>
      <c r="N1369" s="27">
        <f>IFERROR(VLOOKUP(A1369,[3]soaBnafar!$A:$G,2,FALSE),0)</f>
        <v>0</v>
      </c>
      <c r="O1369" s="20">
        <f>IFERROR(VLOOKUP(A1369,[3]soaBnafar!$A:$H,3,FALSE),0)</f>
        <v>0</v>
      </c>
      <c r="P1369" s="20">
        <f>IFERROR(VLOOKUP(A1369,[3]soaBnafar!$A:$G,4,FALSE),0)</f>
        <v>0</v>
      </c>
      <c r="Q1369" s="20">
        <f>IFERROR(VLOOKUP(A1369,[3]soaBnafar!$A:$G,5,FALSE),0)</f>
        <v>0</v>
      </c>
      <c r="R1369" s="20">
        <f>IFERROR(VLOOKUP(A1369,[3]soaBnafar!$A:$G,6,FALSE),0)</f>
        <v>0</v>
      </c>
      <c r="S1369" s="20">
        <f>IFERROR(VLOOKUP(A1369,[3]soaBnafar!$A:$G,7,FALSE),0)</f>
        <v>0</v>
      </c>
      <c r="T1369" s="32">
        <f t="shared" si="254"/>
        <v>23005</v>
      </c>
      <c r="U1369" s="21">
        <f t="shared" si="255"/>
        <v>9349026</v>
      </c>
      <c r="V1369" s="21">
        <f t="shared" si="256"/>
        <v>18694</v>
      </c>
      <c r="W1369" s="21">
        <f t="shared" si="257"/>
        <v>4761886</v>
      </c>
      <c r="X1369" s="21">
        <f t="shared" si="258"/>
        <v>0</v>
      </c>
      <c r="Y1369" s="33">
        <f t="shared" si="259"/>
        <v>0</v>
      </c>
      <c r="Z1369" s="4" t="str">
        <f t="shared" si="260"/>
        <v>Sim</v>
      </c>
      <c r="AA1369" s="4" t="str">
        <f t="shared" si="261"/>
        <v>Sim</v>
      </c>
      <c r="AB1369" s="4" t="str">
        <f t="shared" si="262"/>
        <v>Sim</v>
      </c>
      <c r="AC1369" s="4" t="str">
        <f t="shared" si="263"/>
        <v>Sim</v>
      </c>
      <c r="AD1369" s="4" t="str">
        <f t="shared" si="264"/>
        <v>Não</v>
      </c>
      <c r="AE1369" s="30" t="str">
        <f t="shared" si="265"/>
        <v>Não</v>
      </c>
    </row>
    <row r="1370" spans="1:31" x14ac:dyDescent="0.25">
      <c r="A1370" s="23">
        <v>290290</v>
      </c>
      <c r="B1370" s="27">
        <f>IFERROR(VLOOKUP(A1370,[1]Monitoramento_Base_somente_disp!$A:$L,5,FALSE),0)</f>
        <v>96116</v>
      </c>
      <c r="C1370" s="20">
        <f>IFERROR(VLOOKUP(A1370,[1]Monitoramento_Base_somente_disp!$A:$L,6,FALSE),0)</f>
        <v>33711080</v>
      </c>
      <c r="D1370" s="20">
        <f>IFERROR(VLOOKUP(A1370,[1]Monitoramento_Base_somente_disp!$A:$L,7,FALSE),0)</f>
        <v>66496</v>
      </c>
      <c r="E1370" s="20">
        <f>IFERROR(VLOOKUP(A1370,[1]Monitoramento_Base_somente_disp!$A:$L,8,FALSE),0)</f>
        <v>18166599</v>
      </c>
      <c r="F1370" s="20">
        <f>IFERROR(VLOOKUP(A1370,[1]Monitoramento_Base_somente_disp!$A:$L,9,FALSE),0)</f>
        <v>0</v>
      </c>
      <c r="G1370" s="28">
        <f>IFERROR(VLOOKUP(A1370,[1]Monitoramento_Base_somente_disp!$A:$L,10,FALSE),0)</f>
        <v>0</v>
      </c>
      <c r="H1370" s="27">
        <f>IFERROR(VLOOKUP(A1370,[2]webService!$A:$I,4,FALSE),0)</f>
        <v>0</v>
      </c>
      <c r="I1370" s="20">
        <f>IFERROR(VLOOKUP(A1370,[2]webService!$A:$II,5,FALSE),0)</f>
        <v>0</v>
      </c>
      <c r="J1370" s="20">
        <f>IFERROR(VLOOKUP(A1370,[2]webService!$A:$I,6,FALSE),0)</f>
        <v>0</v>
      </c>
      <c r="K1370" s="20">
        <f>IFERROR(VLOOKUP(A1370,[2]webService!$A:$I,7,FALSE),0)</f>
        <v>0</v>
      </c>
      <c r="L1370" s="20">
        <f>IFERROR(VLOOKUP(A1370,[2]webService!$A:$I,8,FALSE),0)</f>
        <v>0</v>
      </c>
      <c r="M1370" s="28">
        <f>IFERROR(VLOOKUP(A1370,[2]webService!$A:$I,9,FALSE),0)</f>
        <v>0</v>
      </c>
      <c r="N1370" s="27">
        <f>IFERROR(VLOOKUP(A1370,[3]soaBnafar!$A:$G,2,FALSE),0)</f>
        <v>0</v>
      </c>
      <c r="O1370" s="20">
        <f>IFERROR(VLOOKUP(A1370,[3]soaBnafar!$A:$H,3,FALSE),0)</f>
        <v>0</v>
      </c>
      <c r="P1370" s="20">
        <f>IFERROR(VLOOKUP(A1370,[3]soaBnafar!$A:$G,4,FALSE),0)</f>
        <v>0</v>
      </c>
      <c r="Q1370" s="20">
        <f>IFERROR(VLOOKUP(A1370,[3]soaBnafar!$A:$G,5,FALSE),0)</f>
        <v>0</v>
      </c>
      <c r="R1370" s="20">
        <f>IFERROR(VLOOKUP(A1370,[3]soaBnafar!$A:$G,6,FALSE),0)</f>
        <v>0</v>
      </c>
      <c r="S1370" s="20">
        <f>IFERROR(VLOOKUP(A1370,[3]soaBnafar!$A:$G,7,FALSE),0)</f>
        <v>0</v>
      </c>
      <c r="T1370" s="32">
        <f t="shared" si="254"/>
        <v>96116</v>
      </c>
      <c r="U1370" s="21">
        <f t="shared" si="255"/>
        <v>33711080</v>
      </c>
      <c r="V1370" s="21">
        <f t="shared" si="256"/>
        <v>66496</v>
      </c>
      <c r="W1370" s="21">
        <f t="shared" si="257"/>
        <v>18166599</v>
      </c>
      <c r="X1370" s="21">
        <f t="shared" si="258"/>
        <v>0</v>
      </c>
      <c r="Y1370" s="33">
        <f t="shared" si="259"/>
        <v>0</v>
      </c>
      <c r="Z1370" s="4" t="str">
        <f t="shared" si="260"/>
        <v>Sim</v>
      </c>
      <c r="AA1370" s="4" t="str">
        <f t="shared" si="261"/>
        <v>Sim</v>
      </c>
      <c r="AB1370" s="4" t="str">
        <f t="shared" si="262"/>
        <v>Sim</v>
      </c>
      <c r="AC1370" s="4" t="str">
        <f t="shared" si="263"/>
        <v>Sim</v>
      </c>
      <c r="AD1370" s="4" t="str">
        <f t="shared" si="264"/>
        <v>Não</v>
      </c>
      <c r="AE1370" s="30" t="str">
        <f t="shared" si="265"/>
        <v>Não</v>
      </c>
    </row>
    <row r="1371" spans="1:31" x14ac:dyDescent="0.25">
      <c r="A1371" s="23">
        <v>290300</v>
      </c>
      <c r="B1371" s="27">
        <f>IFERROR(VLOOKUP(A1371,[1]Monitoramento_Base_somente_disp!$A:$L,5,FALSE),0)</f>
        <v>12941</v>
      </c>
      <c r="C1371" s="20">
        <f>IFERROR(VLOOKUP(A1371,[1]Monitoramento_Base_somente_disp!$A:$L,6,FALSE),0)</f>
        <v>928835535</v>
      </c>
      <c r="D1371" s="20">
        <f>IFERROR(VLOOKUP(A1371,[1]Monitoramento_Base_somente_disp!$A:$L,7,FALSE),0)</f>
        <v>11527</v>
      </c>
      <c r="E1371" s="20">
        <f>IFERROR(VLOOKUP(A1371,[1]Monitoramento_Base_somente_disp!$A:$L,8,FALSE),0)</f>
        <v>465086058</v>
      </c>
      <c r="F1371" s="20">
        <f>IFERROR(VLOOKUP(A1371,[1]Monitoramento_Base_somente_disp!$A:$L,9,FALSE),0)</f>
        <v>0</v>
      </c>
      <c r="G1371" s="28">
        <f>IFERROR(VLOOKUP(A1371,[1]Monitoramento_Base_somente_disp!$A:$L,10,FALSE),0)</f>
        <v>0</v>
      </c>
      <c r="H1371" s="27">
        <f>IFERROR(VLOOKUP(A1371,[2]webService!$A:$I,4,FALSE),0)</f>
        <v>0</v>
      </c>
      <c r="I1371" s="20">
        <f>IFERROR(VLOOKUP(A1371,[2]webService!$A:$II,5,FALSE),0)</f>
        <v>0</v>
      </c>
      <c r="J1371" s="20">
        <f>IFERROR(VLOOKUP(A1371,[2]webService!$A:$I,6,FALSE),0)</f>
        <v>0</v>
      </c>
      <c r="K1371" s="20">
        <f>IFERROR(VLOOKUP(A1371,[2]webService!$A:$I,7,FALSE),0)</f>
        <v>0</v>
      </c>
      <c r="L1371" s="20">
        <f>IFERROR(VLOOKUP(A1371,[2]webService!$A:$I,8,FALSE),0)</f>
        <v>0</v>
      </c>
      <c r="M1371" s="28">
        <f>IFERROR(VLOOKUP(A1371,[2]webService!$A:$I,9,FALSE),0)</f>
        <v>0</v>
      </c>
      <c r="N1371" s="27">
        <f>IFERROR(VLOOKUP(A1371,[3]soaBnafar!$A:$G,2,FALSE),0)</f>
        <v>0</v>
      </c>
      <c r="O1371" s="20">
        <f>IFERROR(VLOOKUP(A1371,[3]soaBnafar!$A:$H,3,FALSE),0)</f>
        <v>0</v>
      </c>
      <c r="P1371" s="20">
        <f>IFERROR(VLOOKUP(A1371,[3]soaBnafar!$A:$G,4,FALSE),0)</f>
        <v>0</v>
      </c>
      <c r="Q1371" s="20">
        <f>IFERROR(VLOOKUP(A1371,[3]soaBnafar!$A:$G,5,FALSE),0)</f>
        <v>0</v>
      </c>
      <c r="R1371" s="20">
        <f>IFERROR(VLOOKUP(A1371,[3]soaBnafar!$A:$G,6,FALSE),0)</f>
        <v>0</v>
      </c>
      <c r="S1371" s="20">
        <f>IFERROR(VLOOKUP(A1371,[3]soaBnafar!$A:$G,7,FALSE),0)</f>
        <v>0</v>
      </c>
      <c r="T1371" s="32">
        <f t="shared" si="254"/>
        <v>12941</v>
      </c>
      <c r="U1371" s="21">
        <f t="shared" si="255"/>
        <v>928835535</v>
      </c>
      <c r="V1371" s="21">
        <f t="shared" si="256"/>
        <v>11527</v>
      </c>
      <c r="W1371" s="21">
        <f t="shared" si="257"/>
        <v>465086058</v>
      </c>
      <c r="X1371" s="21">
        <f t="shared" si="258"/>
        <v>0</v>
      </c>
      <c r="Y1371" s="33">
        <f t="shared" si="259"/>
        <v>0</v>
      </c>
      <c r="Z1371" s="4" t="str">
        <f t="shared" si="260"/>
        <v>Sim</v>
      </c>
      <c r="AA1371" s="4" t="str">
        <f t="shared" si="261"/>
        <v>Sim</v>
      </c>
      <c r="AB1371" s="4" t="str">
        <f t="shared" si="262"/>
        <v>Sim</v>
      </c>
      <c r="AC1371" s="4" t="str">
        <f t="shared" si="263"/>
        <v>Sim</v>
      </c>
      <c r="AD1371" s="4" t="str">
        <f t="shared" si="264"/>
        <v>Não</v>
      </c>
      <c r="AE1371" s="30" t="str">
        <f t="shared" si="265"/>
        <v>Não</v>
      </c>
    </row>
    <row r="1372" spans="1:31" x14ac:dyDescent="0.25">
      <c r="A1372" s="23">
        <v>290323</v>
      </c>
      <c r="B1372" s="27">
        <f>IFERROR(VLOOKUP(A1372,[1]Monitoramento_Base_somente_disp!$A:$L,5,FALSE),0)</f>
        <v>0</v>
      </c>
      <c r="C1372" s="20">
        <f>IFERROR(VLOOKUP(A1372,[1]Monitoramento_Base_somente_disp!$A:$L,6,FALSE),0)</f>
        <v>9711632</v>
      </c>
      <c r="D1372" s="20">
        <f>IFERROR(VLOOKUP(A1372,[1]Monitoramento_Base_somente_disp!$A:$L,7,FALSE),0)</f>
        <v>0</v>
      </c>
      <c r="E1372" s="20">
        <f>IFERROR(VLOOKUP(A1372,[1]Monitoramento_Base_somente_disp!$A:$L,8,FALSE),0)</f>
        <v>5393094</v>
      </c>
      <c r="F1372" s="20">
        <f>IFERROR(VLOOKUP(A1372,[1]Monitoramento_Base_somente_disp!$A:$L,9,FALSE),0)</f>
        <v>0</v>
      </c>
      <c r="G1372" s="28">
        <f>IFERROR(VLOOKUP(A1372,[1]Monitoramento_Base_somente_disp!$A:$L,10,FALSE),0)</f>
        <v>0</v>
      </c>
      <c r="H1372" s="27">
        <f>IFERROR(VLOOKUP(A1372,[2]webService!$A:$I,4,FALSE),0)</f>
        <v>0</v>
      </c>
      <c r="I1372" s="20">
        <f>IFERROR(VLOOKUP(A1372,[2]webService!$A:$II,5,FALSE),0)</f>
        <v>0</v>
      </c>
      <c r="J1372" s="20">
        <f>IFERROR(VLOOKUP(A1372,[2]webService!$A:$I,6,FALSE),0)</f>
        <v>0</v>
      </c>
      <c r="K1372" s="20">
        <f>IFERROR(VLOOKUP(A1372,[2]webService!$A:$I,7,FALSE),0)</f>
        <v>0</v>
      </c>
      <c r="L1372" s="20">
        <f>IFERROR(VLOOKUP(A1372,[2]webService!$A:$I,8,FALSE),0)</f>
        <v>0</v>
      </c>
      <c r="M1372" s="28">
        <f>IFERROR(VLOOKUP(A1372,[2]webService!$A:$I,9,FALSE),0)</f>
        <v>0</v>
      </c>
      <c r="N1372" s="27">
        <f>IFERROR(VLOOKUP(A1372,[3]soaBnafar!$A:$G,2,FALSE),0)</f>
        <v>0</v>
      </c>
      <c r="O1372" s="20">
        <f>IFERROR(VLOOKUP(A1372,[3]soaBnafar!$A:$H,3,FALSE),0)</f>
        <v>0</v>
      </c>
      <c r="P1372" s="20">
        <f>IFERROR(VLOOKUP(A1372,[3]soaBnafar!$A:$G,4,FALSE),0)</f>
        <v>0</v>
      </c>
      <c r="Q1372" s="20">
        <f>IFERROR(VLOOKUP(A1372,[3]soaBnafar!$A:$G,5,FALSE),0)</f>
        <v>0</v>
      </c>
      <c r="R1372" s="20">
        <f>IFERROR(VLOOKUP(A1372,[3]soaBnafar!$A:$G,6,FALSE),0)</f>
        <v>0</v>
      </c>
      <c r="S1372" s="20">
        <f>IFERROR(VLOOKUP(A1372,[3]soaBnafar!$A:$G,7,FALSE),0)</f>
        <v>0</v>
      </c>
      <c r="T1372" s="32">
        <f t="shared" si="254"/>
        <v>0</v>
      </c>
      <c r="U1372" s="21">
        <f t="shared" si="255"/>
        <v>9711632</v>
      </c>
      <c r="V1372" s="21">
        <f t="shared" si="256"/>
        <v>0</v>
      </c>
      <c r="W1372" s="21">
        <f t="shared" si="257"/>
        <v>5393094</v>
      </c>
      <c r="X1372" s="21">
        <f t="shared" si="258"/>
        <v>0</v>
      </c>
      <c r="Y1372" s="33">
        <f t="shared" si="259"/>
        <v>0</v>
      </c>
      <c r="Z1372" s="4" t="str">
        <f t="shared" si="260"/>
        <v>Não</v>
      </c>
      <c r="AA1372" s="4" t="str">
        <f t="shared" si="261"/>
        <v>Sim</v>
      </c>
      <c r="AB1372" s="4" t="str">
        <f t="shared" si="262"/>
        <v>Não</v>
      </c>
      <c r="AC1372" s="4" t="str">
        <f t="shared" si="263"/>
        <v>Sim</v>
      </c>
      <c r="AD1372" s="4" t="str">
        <f t="shared" si="264"/>
        <v>Não</v>
      </c>
      <c r="AE1372" s="30" t="str">
        <f t="shared" si="265"/>
        <v>Não</v>
      </c>
    </row>
    <row r="1373" spans="1:31" x14ac:dyDescent="0.25">
      <c r="A1373" s="23">
        <v>290340</v>
      </c>
      <c r="B1373" s="27">
        <f>IFERROR(VLOOKUP(A1373,[1]Monitoramento_Base_somente_disp!$A:$L,5,FALSE),0)</f>
        <v>52037</v>
      </c>
      <c r="C1373" s="20">
        <f>IFERROR(VLOOKUP(A1373,[1]Monitoramento_Base_somente_disp!$A:$L,6,FALSE),0)</f>
        <v>14839603</v>
      </c>
      <c r="D1373" s="20">
        <f>IFERROR(VLOOKUP(A1373,[1]Monitoramento_Base_somente_disp!$A:$L,7,FALSE),0)</f>
        <v>33636</v>
      </c>
      <c r="E1373" s="20">
        <f>IFERROR(VLOOKUP(A1373,[1]Monitoramento_Base_somente_disp!$A:$L,8,FALSE),0)</f>
        <v>7149980</v>
      </c>
      <c r="F1373" s="20">
        <f>IFERROR(VLOOKUP(A1373,[1]Monitoramento_Base_somente_disp!$A:$L,9,FALSE),0)</f>
        <v>0</v>
      </c>
      <c r="G1373" s="28">
        <f>IFERROR(VLOOKUP(A1373,[1]Monitoramento_Base_somente_disp!$A:$L,10,FALSE),0)</f>
        <v>0</v>
      </c>
      <c r="H1373" s="27">
        <f>IFERROR(VLOOKUP(A1373,[2]webService!$A:$I,4,FALSE),0)</f>
        <v>0</v>
      </c>
      <c r="I1373" s="20">
        <f>IFERROR(VLOOKUP(A1373,[2]webService!$A:$II,5,FALSE),0)</f>
        <v>0</v>
      </c>
      <c r="J1373" s="20">
        <f>IFERROR(VLOOKUP(A1373,[2]webService!$A:$I,6,FALSE),0)</f>
        <v>0</v>
      </c>
      <c r="K1373" s="20">
        <f>IFERROR(VLOOKUP(A1373,[2]webService!$A:$I,7,FALSE),0)</f>
        <v>0</v>
      </c>
      <c r="L1373" s="20">
        <f>IFERROR(VLOOKUP(A1373,[2]webService!$A:$I,8,FALSE),0)</f>
        <v>0</v>
      </c>
      <c r="M1373" s="28">
        <f>IFERROR(VLOOKUP(A1373,[2]webService!$A:$I,9,FALSE),0)</f>
        <v>0</v>
      </c>
      <c r="N1373" s="27">
        <f>IFERROR(VLOOKUP(A1373,[3]soaBnafar!$A:$G,2,FALSE),0)</f>
        <v>0</v>
      </c>
      <c r="O1373" s="20">
        <f>IFERROR(VLOOKUP(A1373,[3]soaBnafar!$A:$H,3,FALSE),0)</f>
        <v>0</v>
      </c>
      <c r="P1373" s="20">
        <f>IFERROR(VLOOKUP(A1373,[3]soaBnafar!$A:$G,4,FALSE),0)</f>
        <v>0</v>
      </c>
      <c r="Q1373" s="20">
        <f>IFERROR(VLOOKUP(A1373,[3]soaBnafar!$A:$G,5,FALSE),0)</f>
        <v>0</v>
      </c>
      <c r="R1373" s="20">
        <f>IFERROR(VLOOKUP(A1373,[3]soaBnafar!$A:$G,6,FALSE),0)</f>
        <v>0</v>
      </c>
      <c r="S1373" s="20">
        <f>IFERROR(VLOOKUP(A1373,[3]soaBnafar!$A:$G,7,FALSE),0)</f>
        <v>0</v>
      </c>
      <c r="T1373" s="32">
        <f t="shared" si="254"/>
        <v>52037</v>
      </c>
      <c r="U1373" s="21">
        <f t="shared" si="255"/>
        <v>14839603</v>
      </c>
      <c r="V1373" s="21">
        <f t="shared" si="256"/>
        <v>33636</v>
      </c>
      <c r="W1373" s="21">
        <f t="shared" si="257"/>
        <v>7149980</v>
      </c>
      <c r="X1373" s="21">
        <f t="shared" si="258"/>
        <v>0</v>
      </c>
      <c r="Y1373" s="33">
        <f t="shared" si="259"/>
        <v>0</v>
      </c>
      <c r="Z1373" s="4" t="str">
        <f t="shared" si="260"/>
        <v>Sim</v>
      </c>
      <c r="AA1373" s="4" t="str">
        <f t="shared" si="261"/>
        <v>Sim</v>
      </c>
      <c r="AB1373" s="4" t="str">
        <f t="shared" si="262"/>
        <v>Sim</v>
      </c>
      <c r="AC1373" s="4" t="str">
        <f t="shared" si="263"/>
        <v>Sim</v>
      </c>
      <c r="AD1373" s="4" t="str">
        <f t="shared" si="264"/>
        <v>Não</v>
      </c>
      <c r="AE1373" s="30" t="str">
        <f t="shared" si="265"/>
        <v>Não</v>
      </c>
    </row>
    <row r="1374" spans="1:31" x14ac:dyDescent="0.25">
      <c r="A1374" s="23">
        <v>290350</v>
      </c>
      <c r="B1374" s="27">
        <f>IFERROR(VLOOKUP(A1374,[1]Monitoramento_Base_somente_disp!$A:$L,5,FALSE),0)</f>
        <v>103952</v>
      </c>
      <c r="C1374" s="20">
        <f>IFERROR(VLOOKUP(A1374,[1]Monitoramento_Base_somente_disp!$A:$L,6,FALSE),0)</f>
        <v>42853529</v>
      </c>
      <c r="D1374" s="20">
        <f>IFERROR(VLOOKUP(A1374,[1]Monitoramento_Base_somente_disp!$A:$L,7,FALSE),0)</f>
        <v>70043</v>
      </c>
      <c r="E1374" s="20">
        <f>IFERROR(VLOOKUP(A1374,[1]Monitoramento_Base_somente_disp!$A:$L,8,FALSE),0)</f>
        <v>22684431</v>
      </c>
      <c r="F1374" s="20">
        <f>IFERROR(VLOOKUP(A1374,[1]Monitoramento_Base_somente_disp!$A:$L,9,FALSE),0)</f>
        <v>0</v>
      </c>
      <c r="G1374" s="28">
        <f>IFERROR(VLOOKUP(A1374,[1]Monitoramento_Base_somente_disp!$A:$L,10,FALSE),0)</f>
        <v>0</v>
      </c>
      <c r="H1374" s="27">
        <f>IFERROR(VLOOKUP(A1374,[2]webService!$A:$I,4,FALSE),0)</f>
        <v>0</v>
      </c>
      <c r="I1374" s="20">
        <f>IFERROR(VLOOKUP(A1374,[2]webService!$A:$II,5,FALSE),0)</f>
        <v>0</v>
      </c>
      <c r="J1374" s="20">
        <f>IFERROR(VLOOKUP(A1374,[2]webService!$A:$I,6,FALSE),0)</f>
        <v>0</v>
      </c>
      <c r="K1374" s="20">
        <f>IFERROR(VLOOKUP(A1374,[2]webService!$A:$I,7,FALSE),0)</f>
        <v>0</v>
      </c>
      <c r="L1374" s="20">
        <f>IFERROR(VLOOKUP(A1374,[2]webService!$A:$I,8,FALSE),0)</f>
        <v>0</v>
      </c>
      <c r="M1374" s="28">
        <f>IFERROR(VLOOKUP(A1374,[2]webService!$A:$I,9,FALSE),0)</f>
        <v>0</v>
      </c>
      <c r="N1374" s="27">
        <f>IFERROR(VLOOKUP(A1374,[3]soaBnafar!$A:$G,2,FALSE),0)</f>
        <v>0</v>
      </c>
      <c r="O1374" s="20">
        <f>IFERROR(VLOOKUP(A1374,[3]soaBnafar!$A:$H,3,FALSE),0)</f>
        <v>0</v>
      </c>
      <c r="P1374" s="20">
        <f>IFERROR(VLOOKUP(A1374,[3]soaBnafar!$A:$G,4,FALSE),0)</f>
        <v>0</v>
      </c>
      <c r="Q1374" s="20">
        <f>IFERROR(VLOOKUP(A1374,[3]soaBnafar!$A:$G,5,FALSE),0)</f>
        <v>0</v>
      </c>
      <c r="R1374" s="20">
        <f>IFERROR(VLOOKUP(A1374,[3]soaBnafar!$A:$G,6,FALSE),0)</f>
        <v>0</v>
      </c>
      <c r="S1374" s="20">
        <f>IFERROR(VLOOKUP(A1374,[3]soaBnafar!$A:$G,7,FALSE),0)</f>
        <v>0</v>
      </c>
      <c r="T1374" s="32">
        <f t="shared" si="254"/>
        <v>103952</v>
      </c>
      <c r="U1374" s="21">
        <f t="shared" si="255"/>
        <v>42853529</v>
      </c>
      <c r="V1374" s="21">
        <f t="shared" si="256"/>
        <v>70043</v>
      </c>
      <c r="W1374" s="21">
        <f t="shared" si="257"/>
        <v>22684431</v>
      </c>
      <c r="X1374" s="21">
        <f t="shared" si="258"/>
        <v>0</v>
      </c>
      <c r="Y1374" s="33">
        <f t="shared" si="259"/>
        <v>0</v>
      </c>
      <c r="Z1374" s="4" t="str">
        <f t="shared" si="260"/>
        <v>Sim</v>
      </c>
      <c r="AA1374" s="4" t="str">
        <f t="shared" si="261"/>
        <v>Sim</v>
      </c>
      <c r="AB1374" s="4" t="str">
        <f t="shared" si="262"/>
        <v>Sim</v>
      </c>
      <c r="AC1374" s="4" t="str">
        <f t="shared" si="263"/>
        <v>Sim</v>
      </c>
      <c r="AD1374" s="4" t="str">
        <f t="shared" si="264"/>
        <v>Não</v>
      </c>
      <c r="AE1374" s="30" t="str">
        <f t="shared" si="265"/>
        <v>Não</v>
      </c>
    </row>
    <row r="1375" spans="1:31" x14ac:dyDescent="0.25">
      <c r="A1375" s="23">
        <v>290360</v>
      </c>
      <c r="B1375" s="27">
        <f>IFERROR(VLOOKUP(A1375,[1]Monitoramento_Base_somente_disp!$A:$L,5,FALSE),0)</f>
        <v>0</v>
      </c>
      <c r="C1375" s="20">
        <f>IFERROR(VLOOKUP(A1375,[1]Monitoramento_Base_somente_disp!$A:$L,6,FALSE),0)</f>
        <v>5600</v>
      </c>
      <c r="D1375" s="20">
        <f>IFERROR(VLOOKUP(A1375,[1]Monitoramento_Base_somente_disp!$A:$L,7,FALSE),0)</f>
        <v>0</v>
      </c>
      <c r="E1375" s="20">
        <f>IFERROR(VLOOKUP(A1375,[1]Monitoramento_Base_somente_disp!$A:$L,8,FALSE),0)</f>
        <v>2800</v>
      </c>
      <c r="F1375" s="20">
        <f>IFERROR(VLOOKUP(A1375,[1]Monitoramento_Base_somente_disp!$A:$L,9,FALSE),0)</f>
        <v>0</v>
      </c>
      <c r="G1375" s="28">
        <f>IFERROR(VLOOKUP(A1375,[1]Monitoramento_Base_somente_disp!$A:$L,10,FALSE),0)</f>
        <v>0</v>
      </c>
      <c r="H1375" s="27">
        <f>IFERROR(VLOOKUP(A1375,[2]webService!$A:$I,4,FALSE),0)</f>
        <v>0</v>
      </c>
      <c r="I1375" s="20">
        <f>IFERROR(VLOOKUP(A1375,[2]webService!$A:$II,5,FALSE),0)</f>
        <v>0</v>
      </c>
      <c r="J1375" s="20">
        <f>IFERROR(VLOOKUP(A1375,[2]webService!$A:$I,6,FALSE),0)</f>
        <v>0</v>
      </c>
      <c r="K1375" s="20">
        <f>IFERROR(VLOOKUP(A1375,[2]webService!$A:$I,7,FALSE),0)</f>
        <v>0</v>
      </c>
      <c r="L1375" s="20">
        <f>IFERROR(VLOOKUP(A1375,[2]webService!$A:$I,8,FALSE),0)</f>
        <v>0</v>
      </c>
      <c r="M1375" s="28">
        <f>IFERROR(VLOOKUP(A1375,[2]webService!$A:$I,9,FALSE),0)</f>
        <v>0</v>
      </c>
      <c r="N1375" s="27">
        <f>IFERROR(VLOOKUP(A1375,[3]soaBnafar!$A:$G,2,FALSE),0)</f>
        <v>0</v>
      </c>
      <c r="O1375" s="20">
        <f>IFERROR(VLOOKUP(A1375,[3]soaBnafar!$A:$H,3,FALSE),0)</f>
        <v>0</v>
      </c>
      <c r="P1375" s="20">
        <f>IFERROR(VLOOKUP(A1375,[3]soaBnafar!$A:$G,4,FALSE),0)</f>
        <v>0</v>
      </c>
      <c r="Q1375" s="20">
        <f>IFERROR(VLOOKUP(A1375,[3]soaBnafar!$A:$G,5,FALSE),0)</f>
        <v>0</v>
      </c>
      <c r="R1375" s="20">
        <f>IFERROR(VLOOKUP(A1375,[3]soaBnafar!$A:$G,6,FALSE),0)</f>
        <v>0</v>
      </c>
      <c r="S1375" s="20">
        <f>IFERROR(VLOOKUP(A1375,[3]soaBnafar!$A:$G,7,FALSE),0)</f>
        <v>0</v>
      </c>
      <c r="T1375" s="32">
        <f t="shared" si="254"/>
        <v>0</v>
      </c>
      <c r="U1375" s="21">
        <f t="shared" si="255"/>
        <v>5600</v>
      </c>
      <c r="V1375" s="21">
        <f t="shared" si="256"/>
        <v>0</v>
      </c>
      <c r="W1375" s="21">
        <f t="shared" si="257"/>
        <v>2800</v>
      </c>
      <c r="X1375" s="21">
        <f t="shared" si="258"/>
        <v>0</v>
      </c>
      <c r="Y1375" s="33">
        <f t="shared" si="259"/>
        <v>0</v>
      </c>
      <c r="Z1375" s="4" t="str">
        <f t="shared" si="260"/>
        <v>Não</v>
      </c>
      <c r="AA1375" s="4" t="str">
        <f t="shared" si="261"/>
        <v>Sim</v>
      </c>
      <c r="AB1375" s="4" t="str">
        <f t="shared" si="262"/>
        <v>Não</v>
      </c>
      <c r="AC1375" s="4" t="str">
        <f t="shared" si="263"/>
        <v>Sim</v>
      </c>
      <c r="AD1375" s="4" t="str">
        <f t="shared" si="264"/>
        <v>Não</v>
      </c>
      <c r="AE1375" s="30" t="str">
        <f t="shared" si="265"/>
        <v>Não</v>
      </c>
    </row>
    <row r="1376" spans="1:31" x14ac:dyDescent="0.25">
      <c r="A1376" s="23">
        <v>290370</v>
      </c>
      <c r="B1376" s="27">
        <f>IFERROR(VLOOKUP(A1376,[1]Monitoramento_Base_somente_disp!$A:$L,5,FALSE),0)</f>
        <v>25829</v>
      </c>
      <c r="C1376" s="20">
        <f>IFERROR(VLOOKUP(A1376,[1]Monitoramento_Base_somente_disp!$A:$L,6,FALSE),0)</f>
        <v>42076774</v>
      </c>
      <c r="D1376" s="20">
        <f>IFERROR(VLOOKUP(A1376,[1]Monitoramento_Base_somente_disp!$A:$L,7,FALSE),0)</f>
        <v>31361</v>
      </c>
      <c r="E1376" s="20">
        <f>IFERROR(VLOOKUP(A1376,[1]Monitoramento_Base_somente_disp!$A:$L,8,FALSE),0)</f>
        <v>9163014</v>
      </c>
      <c r="F1376" s="20">
        <f>IFERROR(VLOOKUP(A1376,[1]Monitoramento_Base_somente_disp!$A:$L,9,FALSE),0)</f>
        <v>0</v>
      </c>
      <c r="G1376" s="28">
        <f>IFERROR(VLOOKUP(A1376,[1]Monitoramento_Base_somente_disp!$A:$L,10,FALSE),0)</f>
        <v>0</v>
      </c>
      <c r="H1376" s="27">
        <f>IFERROR(VLOOKUP(A1376,[2]webService!$A:$I,4,FALSE),0)</f>
        <v>0</v>
      </c>
      <c r="I1376" s="20">
        <f>IFERROR(VLOOKUP(A1376,[2]webService!$A:$II,5,FALSE),0)</f>
        <v>0</v>
      </c>
      <c r="J1376" s="20">
        <f>IFERROR(VLOOKUP(A1376,[2]webService!$A:$I,6,FALSE),0)</f>
        <v>0</v>
      </c>
      <c r="K1376" s="20">
        <f>IFERROR(VLOOKUP(A1376,[2]webService!$A:$I,7,FALSE),0)</f>
        <v>0</v>
      </c>
      <c r="L1376" s="20">
        <f>IFERROR(VLOOKUP(A1376,[2]webService!$A:$I,8,FALSE),0)</f>
        <v>0</v>
      </c>
      <c r="M1376" s="28">
        <f>IFERROR(VLOOKUP(A1376,[2]webService!$A:$I,9,FALSE),0)</f>
        <v>0</v>
      </c>
      <c r="N1376" s="27">
        <f>IFERROR(VLOOKUP(A1376,[3]soaBnafar!$A:$G,2,FALSE),0)</f>
        <v>0</v>
      </c>
      <c r="O1376" s="20">
        <f>IFERROR(VLOOKUP(A1376,[3]soaBnafar!$A:$H,3,FALSE),0)</f>
        <v>0</v>
      </c>
      <c r="P1376" s="20">
        <f>IFERROR(VLOOKUP(A1376,[3]soaBnafar!$A:$G,4,FALSE),0)</f>
        <v>0</v>
      </c>
      <c r="Q1376" s="20">
        <f>IFERROR(VLOOKUP(A1376,[3]soaBnafar!$A:$G,5,FALSE),0)</f>
        <v>0</v>
      </c>
      <c r="R1376" s="20">
        <f>IFERROR(VLOOKUP(A1376,[3]soaBnafar!$A:$G,6,FALSE),0)</f>
        <v>0</v>
      </c>
      <c r="S1376" s="20">
        <f>IFERROR(VLOOKUP(A1376,[3]soaBnafar!$A:$G,7,FALSE),0)</f>
        <v>0</v>
      </c>
      <c r="T1376" s="32">
        <f t="shared" si="254"/>
        <v>25829</v>
      </c>
      <c r="U1376" s="21">
        <f t="shared" si="255"/>
        <v>42076774</v>
      </c>
      <c r="V1376" s="21">
        <f t="shared" si="256"/>
        <v>31361</v>
      </c>
      <c r="W1376" s="21">
        <f t="shared" si="257"/>
        <v>9163014</v>
      </c>
      <c r="X1376" s="21">
        <f t="shared" si="258"/>
        <v>0</v>
      </c>
      <c r="Y1376" s="33">
        <f t="shared" si="259"/>
        <v>0</v>
      </c>
      <c r="Z1376" s="4" t="str">
        <f t="shared" si="260"/>
        <v>Sim</v>
      </c>
      <c r="AA1376" s="4" t="str">
        <f t="shared" si="261"/>
        <v>Sim</v>
      </c>
      <c r="AB1376" s="4" t="str">
        <f t="shared" si="262"/>
        <v>Sim</v>
      </c>
      <c r="AC1376" s="4" t="str">
        <f t="shared" si="263"/>
        <v>Sim</v>
      </c>
      <c r="AD1376" s="4" t="str">
        <f t="shared" si="264"/>
        <v>Não</v>
      </c>
      <c r="AE1376" s="30" t="str">
        <f t="shared" si="265"/>
        <v>Não</v>
      </c>
    </row>
    <row r="1377" spans="1:31" x14ac:dyDescent="0.25">
      <c r="A1377" s="23">
        <v>290380</v>
      </c>
      <c r="B1377" s="27">
        <f>IFERROR(VLOOKUP(A1377,[1]Monitoramento_Base_somente_disp!$A:$L,5,FALSE),0)</f>
        <v>0</v>
      </c>
      <c r="C1377" s="20">
        <f>IFERROR(VLOOKUP(A1377,[1]Monitoramento_Base_somente_disp!$A:$L,6,FALSE),0)</f>
        <v>9510872</v>
      </c>
      <c r="D1377" s="20">
        <f>IFERROR(VLOOKUP(A1377,[1]Monitoramento_Base_somente_disp!$A:$L,7,FALSE),0)</f>
        <v>0</v>
      </c>
      <c r="E1377" s="20">
        <f>IFERROR(VLOOKUP(A1377,[1]Monitoramento_Base_somente_disp!$A:$L,8,FALSE),0)</f>
        <v>4755436</v>
      </c>
      <c r="F1377" s="20">
        <f>IFERROR(VLOOKUP(A1377,[1]Monitoramento_Base_somente_disp!$A:$L,9,FALSE),0)</f>
        <v>0</v>
      </c>
      <c r="G1377" s="28">
        <f>IFERROR(VLOOKUP(A1377,[1]Monitoramento_Base_somente_disp!$A:$L,10,FALSE),0)</f>
        <v>0</v>
      </c>
      <c r="H1377" s="27">
        <f>IFERROR(VLOOKUP(A1377,[2]webService!$A:$I,4,FALSE),0)</f>
        <v>0</v>
      </c>
      <c r="I1377" s="20">
        <f>IFERROR(VLOOKUP(A1377,[2]webService!$A:$II,5,FALSE),0)</f>
        <v>0</v>
      </c>
      <c r="J1377" s="20">
        <f>IFERROR(VLOOKUP(A1377,[2]webService!$A:$I,6,FALSE),0)</f>
        <v>0</v>
      </c>
      <c r="K1377" s="20">
        <f>IFERROR(VLOOKUP(A1377,[2]webService!$A:$I,7,FALSE),0)</f>
        <v>0</v>
      </c>
      <c r="L1377" s="20">
        <f>IFERROR(VLOOKUP(A1377,[2]webService!$A:$I,8,FALSE),0)</f>
        <v>0</v>
      </c>
      <c r="M1377" s="28">
        <f>IFERROR(VLOOKUP(A1377,[2]webService!$A:$I,9,FALSE),0)</f>
        <v>0</v>
      </c>
      <c r="N1377" s="27">
        <f>IFERROR(VLOOKUP(A1377,[3]soaBnafar!$A:$G,2,FALSE),0)</f>
        <v>0</v>
      </c>
      <c r="O1377" s="20">
        <f>IFERROR(VLOOKUP(A1377,[3]soaBnafar!$A:$H,3,FALSE),0)</f>
        <v>0</v>
      </c>
      <c r="P1377" s="20">
        <f>IFERROR(VLOOKUP(A1377,[3]soaBnafar!$A:$G,4,FALSE),0)</f>
        <v>0</v>
      </c>
      <c r="Q1377" s="20">
        <f>IFERROR(VLOOKUP(A1377,[3]soaBnafar!$A:$G,5,FALSE),0)</f>
        <v>0</v>
      </c>
      <c r="R1377" s="20">
        <f>IFERROR(VLOOKUP(A1377,[3]soaBnafar!$A:$G,6,FALSE),0)</f>
        <v>0</v>
      </c>
      <c r="S1377" s="20">
        <f>IFERROR(VLOOKUP(A1377,[3]soaBnafar!$A:$G,7,FALSE),0)</f>
        <v>0</v>
      </c>
      <c r="T1377" s="32">
        <f t="shared" si="254"/>
        <v>0</v>
      </c>
      <c r="U1377" s="21">
        <f t="shared" si="255"/>
        <v>9510872</v>
      </c>
      <c r="V1377" s="21">
        <f t="shared" si="256"/>
        <v>0</v>
      </c>
      <c r="W1377" s="21">
        <f t="shared" si="257"/>
        <v>4755436</v>
      </c>
      <c r="X1377" s="21">
        <f t="shared" si="258"/>
        <v>0</v>
      </c>
      <c r="Y1377" s="33">
        <f t="shared" si="259"/>
        <v>0</v>
      </c>
      <c r="Z1377" s="4" t="str">
        <f t="shared" si="260"/>
        <v>Não</v>
      </c>
      <c r="AA1377" s="4" t="str">
        <f t="shared" si="261"/>
        <v>Sim</v>
      </c>
      <c r="AB1377" s="4" t="str">
        <f t="shared" si="262"/>
        <v>Não</v>
      </c>
      <c r="AC1377" s="4" t="str">
        <f t="shared" si="263"/>
        <v>Sim</v>
      </c>
      <c r="AD1377" s="4" t="str">
        <f t="shared" si="264"/>
        <v>Não</v>
      </c>
      <c r="AE1377" s="30" t="str">
        <f t="shared" si="265"/>
        <v>Não</v>
      </c>
    </row>
    <row r="1378" spans="1:31" x14ac:dyDescent="0.25">
      <c r="A1378" s="23">
        <v>290390</v>
      </c>
      <c r="B1378" s="27">
        <f>IFERROR(VLOOKUP(A1378,[1]Monitoramento_Base_somente_disp!$A:$L,5,FALSE),0)</f>
        <v>85688</v>
      </c>
      <c r="C1378" s="20">
        <f>IFERROR(VLOOKUP(A1378,[1]Monitoramento_Base_somente_disp!$A:$L,6,FALSE),0)</f>
        <v>45659255</v>
      </c>
      <c r="D1378" s="20">
        <f>IFERROR(VLOOKUP(A1378,[1]Monitoramento_Base_somente_disp!$A:$L,7,FALSE),0)</f>
        <v>62566</v>
      </c>
      <c r="E1378" s="20">
        <f>IFERROR(VLOOKUP(A1378,[1]Monitoramento_Base_somente_disp!$A:$L,8,FALSE),0)</f>
        <v>24823702</v>
      </c>
      <c r="F1378" s="20">
        <f>IFERROR(VLOOKUP(A1378,[1]Monitoramento_Base_somente_disp!$A:$L,9,FALSE),0)</f>
        <v>0</v>
      </c>
      <c r="G1378" s="28">
        <f>IFERROR(VLOOKUP(A1378,[1]Monitoramento_Base_somente_disp!$A:$L,10,FALSE),0)</f>
        <v>0</v>
      </c>
      <c r="H1378" s="27">
        <f>IFERROR(VLOOKUP(A1378,[2]webService!$A:$I,4,FALSE),0)</f>
        <v>0</v>
      </c>
      <c r="I1378" s="20">
        <f>IFERROR(VLOOKUP(A1378,[2]webService!$A:$II,5,FALSE),0)</f>
        <v>0</v>
      </c>
      <c r="J1378" s="20">
        <f>IFERROR(VLOOKUP(A1378,[2]webService!$A:$I,6,FALSE),0)</f>
        <v>0</v>
      </c>
      <c r="K1378" s="20">
        <f>IFERROR(VLOOKUP(A1378,[2]webService!$A:$I,7,FALSE),0)</f>
        <v>0</v>
      </c>
      <c r="L1378" s="20">
        <f>IFERROR(VLOOKUP(A1378,[2]webService!$A:$I,8,FALSE),0)</f>
        <v>0</v>
      </c>
      <c r="M1378" s="28">
        <f>IFERROR(VLOOKUP(A1378,[2]webService!$A:$I,9,FALSE),0)</f>
        <v>0</v>
      </c>
      <c r="N1378" s="27">
        <f>IFERROR(VLOOKUP(A1378,[3]soaBnafar!$A:$G,2,FALSE),0)</f>
        <v>0</v>
      </c>
      <c r="O1378" s="20">
        <f>IFERROR(VLOOKUP(A1378,[3]soaBnafar!$A:$H,3,FALSE),0)</f>
        <v>0</v>
      </c>
      <c r="P1378" s="20">
        <f>IFERROR(VLOOKUP(A1378,[3]soaBnafar!$A:$G,4,FALSE),0)</f>
        <v>0</v>
      </c>
      <c r="Q1378" s="20">
        <f>IFERROR(VLOOKUP(A1378,[3]soaBnafar!$A:$G,5,FALSE),0)</f>
        <v>0</v>
      </c>
      <c r="R1378" s="20">
        <f>IFERROR(VLOOKUP(A1378,[3]soaBnafar!$A:$G,6,FALSE),0)</f>
        <v>0</v>
      </c>
      <c r="S1378" s="20">
        <f>IFERROR(VLOOKUP(A1378,[3]soaBnafar!$A:$G,7,FALSE),0)</f>
        <v>0</v>
      </c>
      <c r="T1378" s="32">
        <f t="shared" si="254"/>
        <v>85688</v>
      </c>
      <c r="U1378" s="21">
        <f t="shared" si="255"/>
        <v>45659255</v>
      </c>
      <c r="V1378" s="21">
        <f t="shared" si="256"/>
        <v>62566</v>
      </c>
      <c r="W1378" s="21">
        <f t="shared" si="257"/>
        <v>24823702</v>
      </c>
      <c r="X1378" s="21">
        <f t="shared" si="258"/>
        <v>0</v>
      </c>
      <c r="Y1378" s="33">
        <f t="shared" si="259"/>
        <v>0</v>
      </c>
      <c r="Z1378" s="4" t="str">
        <f t="shared" si="260"/>
        <v>Sim</v>
      </c>
      <c r="AA1378" s="4" t="str">
        <f t="shared" si="261"/>
        <v>Sim</v>
      </c>
      <c r="AB1378" s="4" t="str">
        <f t="shared" si="262"/>
        <v>Sim</v>
      </c>
      <c r="AC1378" s="4" t="str">
        <f t="shared" si="263"/>
        <v>Sim</v>
      </c>
      <c r="AD1378" s="4" t="str">
        <f t="shared" si="264"/>
        <v>Não</v>
      </c>
      <c r="AE1378" s="30" t="str">
        <f t="shared" si="265"/>
        <v>Não</v>
      </c>
    </row>
    <row r="1379" spans="1:31" x14ac:dyDescent="0.25">
      <c r="A1379" s="23">
        <v>290395</v>
      </c>
      <c r="B1379" s="27">
        <f>IFERROR(VLOOKUP(A1379,[1]Monitoramento_Base_somente_disp!$A:$L,5,FALSE),0)</f>
        <v>55318</v>
      </c>
      <c r="C1379" s="20">
        <f>IFERROR(VLOOKUP(A1379,[1]Monitoramento_Base_somente_disp!$A:$L,6,FALSE),0)</f>
        <v>7835982</v>
      </c>
      <c r="D1379" s="20">
        <f>IFERROR(VLOOKUP(A1379,[1]Monitoramento_Base_somente_disp!$A:$L,7,FALSE),0)</f>
        <v>32784</v>
      </c>
      <c r="E1379" s="20">
        <f>IFERROR(VLOOKUP(A1379,[1]Monitoramento_Base_somente_disp!$A:$L,8,FALSE),0)</f>
        <v>4103467</v>
      </c>
      <c r="F1379" s="20">
        <f>IFERROR(VLOOKUP(A1379,[1]Monitoramento_Base_somente_disp!$A:$L,9,FALSE),0)</f>
        <v>0</v>
      </c>
      <c r="G1379" s="28">
        <f>IFERROR(VLOOKUP(A1379,[1]Monitoramento_Base_somente_disp!$A:$L,10,FALSE),0)</f>
        <v>0</v>
      </c>
      <c r="H1379" s="27">
        <f>IFERROR(VLOOKUP(A1379,[2]webService!$A:$I,4,FALSE),0)</f>
        <v>0</v>
      </c>
      <c r="I1379" s="20">
        <f>IFERROR(VLOOKUP(A1379,[2]webService!$A:$II,5,FALSE),0)</f>
        <v>0</v>
      </c>
      <c r="J1379" s="20">
        <f>IFERROR(VLOOKUP(A1379,[2]webService!$A:$I,6,FALSE),0)</f>
        <v>0</v>
      </c>
      <c r="K1379" s="20">
        <f>IFERROR(VLOOKUP(A1379,[2]webService!$A:$I,7,FALSE),0)</f>
        <v>0</v>
      </c>
      <c r="L1379" s="20">
        <f>IFERROR(VLOOKUP(A1379,[2]webService!$A:$I,8,FALSE),0)</f>
        <v>0</v>
      </c>
      <c r="M1379" s="28">
        <f>IFERROR(VLOOKUP(A1379,[2]webService!$A:$I,9,FALSE),0)</f>
        <v>0</v>
      </c>
      <c r="N1379" s="27">
        <f>IFERROR(VLOOKUP(A1379,[3]soaBnafar!$A:$G,2,FALSE),0)</f>
        <v>0</v>
      </c>
      <c r="O1379" s="20">
        <f>IFERROR(VLOOKUP(A1379,[3]soaBnafar!$A:$H,3,FALSE),0)</f>
        <v>0</v>
      </c>
      <c r="P1379" s="20">
        <f>IFERROR(VLOOKUP(A1379,[3]soaBnafar!$A:$G,4,FALSE),0)</f>
        <v>0</v>
      </c>
      <c r="Q1379" s="20">
        <f>IFERROR(VLOOKUP(A1379,[3]soaBnafar!$A:$G,5,FALSE),0)</f>
        <v>0</v>
      </c>
      <c r="R1379" s="20">
        <f>IFERROR(VLOOKUP(A1379,[3]soaBnafar!$A:$G,6,FALSE),0)</f>
        <v>0</v>
      </c>
      <c r="S1379" s="20">
        <f>IFERROR(VLOOKUP(A1379,[3]soaBnafar!$A:$G,7,FALSE),0)</f>
        <v>0</v>
      </c>
      <c r="T1379" s="32">
        <f t="shared" si="254"/>
        <v>55318</v>
      </c>
      <c r="U1379" s="21">
        <f t="shared" si="255"/>
        <v>7835982</v>
      </c>
      <c r="V1379" s="21">
        <f t="shared" si="256"/>
        <v>32784</v>
      </c>
      <c r="W1379" s="21">
        <f t="shared" si="257"/>
        <v>4103467</v>
      </c>
      <c r="X1379" s="21">
        <f t="shared" si="258"/>
        <v>0</v>
      </c>
      <c r="Y1379" s="33">
        <f t="shared" si="259"/>
        <v>0</v>
      </c>
      <c r="Z1379" s="4" t="str">
        <f t="shared" si="260"/>
        <v>Sim</v>
      </c>
      <c r="AA1379" s="4" t="str">
        <f t="shared" si="261"/>
        <v>Sim</v>
      </c>
      <c r="AB1379" s="4" t="str">
        <f t="shared" si="262"/>
        <v>Sim</v>
      </c>
      <c r="AC1379" s="4" t="str">
        <f t="shared" si="263"/>
        <v>Sim</v>
      </c>
      <c r="AD1379" s="4" t="str">
        <f t="shared" si="264"/>
        <v>Não</v>
      </c>
      <c r="AE1379" s="30" t="str">
        <f t="shared" si="265"/>
        <v>Não</v>
      </c>
    </row>
    <row r="1380" spans="1:31" x14ac:dyDescent="0.25">
      <c r="A1380" s="23">
        <v>290400</v>
      </c>
      <c r="B1380" s="27">
        <f>IFERROR(VLOOKUP(A1380,[1]Monitoramento_Base_somente_disp!$A:$L,5,FALSE),0)</f>
        <v>0</v>
      </c>
      <c r="C1380" s="20">
        <f>IFERROR(VLOOKUP(A1380,[1]Monitoramento_Base_somente_disp!$A:$L,6,FALSE),0)</f>
        <v>0</v>
      </c>
      <c r="D1380" s="20">
        <f>IFERROR(VLOOKUP(A1380,[1]Monitoramento_Base_somente_disp!$A:$L,7,FALSE),0)</f>
        <v>0</v>
      </c>
      <c r="E1380" s="20">
        <f>IFERROR(VLOOKUP(A1380,[1]Monitoramento_Base_somente_disp!$A:$L,8,FALSE),0)</f>
        <v>0</v>
      </c>
      <c r="F1380" s="20">
        <f>IFERROR(VLOOKUP(A1380,[1]Monitoramento_Base_somente_disp!$A:$L,9,FALSE),0)</f>
        <v>0</v>
      </c>
      <c r="G1380" s="28">
        <f>IFERROR(VLOOKUP(A1380,[1]Monitoramento_Base_somente_disp!$A:$L,10,FALSE),0)</f>
        <v>0</v>
      </c>
      <c r="H1380" s="27">
        <f>IFERROR(VLOOKUP(A1380,[2]webService!$A:$I,4,FALSE),0)</f>
        <v>0</v>
      </c>
      <c r="I1380" s="20">
        <f>IFERROR(VLOOKUP(A1380,[2]webService!$A:$II,5,FALSE),0)</f>
        <v>0</v>
      </c>
      <c r="J1380" s="20">
        <f>IFERROR(VLOOKUP(A1380,[2]webService!$A:$I,6,FALSE),0)</f>
        <v>0</v>
      </c>
      <c r="K1380" s="20">
        <f>IFERROR(VLOOKUP(A1380,[2]webService!$A:$I,7,FALSE),0)</f>
        <v>0</v>
      </c>
      <c r="L1380" s="20">
        <f>IFERROR(VLOOKUP(A1380,[2]webService!$A:$I,8,FALSE),0)</f>
        <v>0</v>
      </c>
      <c r="M1380" s="28">
        <f>IFERROR(VLOOKUP(A1380,[2]webService!$A:$I,9,FALSE),0)</f>
        <v>0</v>
      </c>
      <c r="N1380" s="27">
        <f>IFERROR(VLOOKUP(A1380,[3]soaBnafar!$A:$G,2,FALSE),0)</f>
        <v>0</v>
      </c>
      <c r="O1380" s="20">
        <f>IFERROR(VLOOKUP(A1380,[3]soaBnafar!$A:$H,3,FALSE),0)</f>
        <v>0</v>
      </c>
      <c r="P1380" s="20">
        <f>IFERROR(VLOOKUP(A1380,[3]soaBnafar!$A:$G,4,FALSE),0)</f>
        <v>0</v>
      </c>
      <c r="Q1380" s="20">
        <f>IFERROR(VLOOKUP(A1380,[3]soaBnafar!$A:$G,5,FALSE),0)</f>
        <v>0</v>
      </c>
      <c r="R1380" s="20">
        <f>IFERROR(VLOOKUP(A1380,[3]soaBnafar!$A:$G,6,FALSE),0)</f>
        <v>0</v>
      </c>
      <c r="S1380" s="20">
        <f>IFERROR(VLOOKUP(A1380,[3]soaBnafar!$A:$G,7,FALSE),0)</f>
        <v>0</v>
      </c>
      <c r="T1380" s="32">
        <f t="shared" si="254"/>
        <v>0</v>
      </c>
      <c r="U1380" s="21">
        <f t="shared" si="255"/>
        <v>0</v>
      </c>
      <c r="V1380" s="21">
        <f t="shared" si="256"/>
        <v>0</v>
      </c>
      <c r="W1380" s="21">
        <f t="shared" si="257"/>
        <v>0</v>
      </c>
      <c r="X1380" s="21">
        <f t="shared" si="258"/>
        <v>0</v>
      </c>
      <c r="Y1380" s="33">
        <f t="shared" si="259"/>
        <v>0</v>
      </c>
      <c r="Z1380" s="4" t="str">
        <f t="shared" si="260"/>
        <v>Não</v>
      </c>
      <c r="AA1380" s="4" t="str">
        <f t="shared" si="261"/>
        <v>Não</v>
      </c>
      <c r="AB1380" s="4" t="str">
        <f t="shared" si="262"/>
        <v>Não</v>
      </c>
      <c r="AC1380" s="4" t="str">
        <f t="shared" si="263"/>
        <v>Não</v>
      </c>
      <c r="AD1380" s="4" t="str">
        <f t="shared" si="264"/>
        <v>Não</v>
      </c>
      <c r="AE1380" s="30" t="str">
        <f t="shared" si="265"/>
        <v>Não</v>
      </c>
    </row>
    <row r="1381" spans="1:31" x14ac:dyDescent="0.25">
      <c r="A1381" s="23">
        <v>290405</v>
      </c>
      <c r="B1381" s="27">
        <f>IFERROR(VLOOKUP(A1381,[1]Monitoramento_Base_somente_disp!$A:$L,5,FALSE),0)</f>
        <v>44599</v>
      </c>
      <c r="C1381" s="20">
        <f>IFERROR(VLOOKUP(A1381,[1]Monitoramento_Base_somente_disp!$A:$L,6,FALSE),0)</f>
        <v>3770903</v>
      </c>
      <c r="D1381" s="20">
        <f>IFERROR(VLOOKUP(A1381,[1]Monitoramento_Base_somente_disp!$A:$L,7,FALSE),0)</f>
        <v>17328</v>
      </c>
      <c r="E1381" s="20">
        <f>IFERROR(VLOOKUP(A1381,[1]Monitoramento_Base_somente_disp!$A:$L,8,FALSE),0)</f>
        <v>1406018</v>
      </c>
      <c r="F1381" s="20">
        <f>IFERROR(VLOOKUP(A1381,[1]Monitoramento_Base_somente_disp!$A:$L,9,FALSE),0)</f>
        <v>0</v>
      </c>
      <c r="G1381" s="28">
        <f>IFERROR(VLOOKUP(A1381,[1]Monitoramento_Base_somente_disp!$A:$L,10,FALSE),0)</f>
        <v>0</v>
      </c>
      <c r="H1381" s="27">
        <f>IFERROR(VLOOKUP(A1381,[2]webService!$A:$I,4,FALSE),0)</f>
        <v>0</v>
      </c>
      <c r="I1381" s="20">
        <f>IFERROR(VLOOKUP(A1381,[2]webService!$A:$II,5,FALSE),0)</f>
        <v>0</v>
      </c>
      <c r="J1381" s="20">
        <f>IFERROR(VLOOKUP(A1381,[2]webService!$A:$I,6,FALSE),0)</f>
        <v>0</v>
      </c>
      <c r="K1381" s="20">
        <f>IFERROR(VLOOKUP(A1381,[2]webService!$A:$I,7,FALSE),0)</f>
        <v>0</v>
      </c>
      <c r="L1381" s="20">
        <f>IFERROR(VLOOKUP(A1381,[2]webService!$A:$I,8,FALSE),0)</f>
        <v>0</v>
      </c>
      <c r="M1381" s="28">
        <f>IFERROR(VLOOKUP(A1381,[2]webService!$A:$I,9,FALSE),0)</f>
        <v>0</v>
      </c>
      <c r="N1381" s="27">
        <f>IFERROR(VLOOKUP(A1381,[3]soaBnafar!$A:$G,2,FALSE),0)</f>
        <v>0</v>
      </c>
      <c r="O1381" s="20">
        <f>IFERROR(VLOOKUP(A1381,[3]soaBnafar!$A:$H,3,FALSE),0)</f>
        <v>0</v>
      </c>
      <c r="P1381" s="20">
        <f>IFERROR(VLOOKUP(A1381,[3]soaBnafar!$A:$G,4,FALSE),0)</f>
        <v>0</v>
      </c>
      <c r="Q1381" s="20">
        <f>IFERROR(VLOOKUP(A1381,[3]soaBnafar!$A:$G,5,FALSE),0)</f>
        <v>0</v>
      </c>
      <c r="R1381" s="20">
        <f>IFERROR(VLOOKUP(A1381,[3]soaBnafar!$A:$G,6,FALSE),0)</f>
        <v>0</v>
      </c>
      <c r="S1381" s="20">
        <f>IFERROR(VLOOKUP(A1381,[3]soaBnafar!$A:$G,7,FALSE),0)</f>
        <v>0</v>
      </c>
      <c r="T1381" s="32">
        <f t="shared" si="254"/>
        <v>44599</v>
      </c>
      <c r="U1381" s="21">
        <f t="shared" si="255"/>
        <v>3770903</v>
      </c>
      <c r="V1381" s="21">
        <f t="shared" si="256"/>
        <v>17328</v>
      </c>
      <c r="W1381" s="21">
        <f t="shared" si="257"/>
        <v>1406018</v>
      </c>
      <c r="X1381" s="21">
        <f t="shared" si="258"/>
        <v>0</v>
      </c>
      <c r="Y1381" s="33">
        <f t="shared" si="259"/>
        <v>0</v>
      </c>
      <c r="Z1381" s="4" t="str">
        <f t="shared" si="260"/>
        <v>Sim</v>
      </c>
      <c r="AA1381" s="4" t="str">
        <f t="shared" si="261"/>
        <v>Sim</v>
      </c>
      <c r="AB1381" s="4" t="str">
        <f t="shared" si="262"/>
        <v>Sim</v>
      </c>
      <c r="AC1381" s="4" t="str">
        <f t="shared" si="263"/>
        <v>Sim</v>
      </c>
      <c r="AD1381" s="4" t="str">
        <f t="shared" si="264"/>
        <v>Não</v>
      </c>
      <c r="AE1381" s="30" t="str">
        <f t="shared" si="265"/>
        <v>Não</v>
      </c>
    </row>
    <row r="1382" spans="1:31" x14ac:dyDescent="0.25">
      <c r="A1382" s="23">
        <v>290410</v>
      </c>
      <c r="B1382" s="27">
        <f>IFERROR(VLOOKUP(A1382,[1]Monitoramento_Base_somente_disp!$A:$L,5,FALSE),0)</f>
        <v>0</v>
      </c>
      <c r="C1382" s="20">
        <f>IFERROR(VLOOKUP(A1382,[1]Monitoramento_Base_somente_disp!$A:$L,6,FALSE),0)</f>
        <v>0</v>
      </c>
      <c r="D1382" s="20">
        <f>IFERROR(VLOOKUP(A1382,[1]Monitoramento_Base_somente_disp!$A:$L,7,FALSE),0)</f>
        <v>0</v>
      </c>
      <c r="E1382" s="20">
        <f>IFERROR(VLOOKUP(A1382,[1]Monitoramento_Base_somente_disp!$A:$L,8,FALSE),0)</f>
        <v>0</v>
      </c>
      <c r="F1382" s="20">
        <f>IFERROR(VLOOKUP(A1382,[1]Monitoramento_Base_somente_disp!$A:$L,9,FALSE),0)</f>
        <v>0</v>
      </c>
      <c r="G1382" s="28">
        <f>IFERROR(VLOOKUP(A1382,[1]Monitoramento_Base_somente_disp!$A:$L,10,FALSE),0)</f>
        <v>0</v>
      </c>
      <c r="H1382" s="27">
        <f>IFERROR(VLOOKUP(A1382,[2]webService!$A:$I,4,FALSE),0)</f>
        <v>0</v>
      </c>
      <c r="I1382" s="20">
        <f>IFERROR(VLOOKUP(A1382,[2]webService!$A:$II,5,FALSE),0)</f>
        <v>0</v>
      </c>
      <c r="J1382" s="20">
        <f>IFERROR(VLOOKUP(A1382,[2]webService!$A:$I,6,FALSE),0)</f>
        <v>0</v>
      </c>
      <c r="K1382" s="20">
        <f>IFERROR(VLOOKUP(A1382,[2]webService!$A:$I,7,FALSE),0)</f>
        <v>0</v>
      </c>
      <c r="L1382" s="20">
        <f>IFERROR(VLOOKUP(A1382,[2]webService!$A:$I,8,FALSE),0)</f>
        <v>0</v>
      </c>
      <c r="M1382" s="28">
        <f>IFERROR(VLOOKUP(A1382,[2]webService!$A:$I,9,FALSE),0)</f>
        <v>0</v>
      </c>
      <c r="N1382" s="27">
        <f>IFERROR(VLOOKUP(A1382,[3]soaBnafar!$A:$G,2,FALSE),0)</f>
        <v>0</v>
      </c>
      <c r="O1382" s="20">
        <f>IFERROR(VLOOKUP(A1382,[3]soaBnafar!$A:$H,3,FALSE),0)</f>
        <v>0</v>
      </c>
      <c r="P1382" s="20">
        <f>IFERROR(VLOOKUP(A1382,[3]soaBnafar!$A:$G,4,FALSE),0)</f>
        <v>0</v>
      </c>
      <c r="Q1382" s="20">
        <f>IFERROR(VLOOKUP(A1382,[3]soaBnafar!$A:$G,5,FALSE),0)</f>
        <v>0</v>
      </c>
      <c r="R1382" s="20">
        <f>IFERROR(VLOOKUP(A1382,[3]soaBnafar!$A:$G,6,FALSE),0)</f>
        <v>0</v>
      </c>
      <c r="S1382" s="20">
        <f>IFERROR(VLOOKUP(A1382,[3]soaBnafar!$A:$G,7,FALSE),0)</f>
        <v>0</v>
      </c>
      <c r="T1382" s="32">
        <f t="shared" si="254"/>
        <v>0</v>
      </c>
      <c r="U1382" s="21">
        <f t="shared" si="255"/>
        <v>0</v>
      </c>
      <c r="V1382" s="21">
        <f t="shared" si="256"/>
        <v>0</v>
      </c>
      <c r="W1382" s="21">
        <f t="shared" si="257"/>
        <v>0</v>
      </c>
      <c r="X1382" s="21">
        <f t="shared" si="258"/>
        <v>0</v>
      </c>
      <c r="Y1382" s="33">
        <f t="shared" si="259"/>
        <v>0</v>
      </c>
      <c r="Z1382" s="4" t="str">
        <f t="shared" si="260"/>
        <v>Não</v>
      </c>
      <c r="AA1382" s="4" t="str">
        <f t="shared" si="261"/>
        <v>Não</v>
      </c>
      <c r="AB1382" s="4" t="str">
        <f t="shared" si="262"/>
        <v>Não</v>
      </c>
      <c r="AC1382" s="4" t="str">
        <f t="shared" si="263"/>
        <v>Não</v>
      </c>
      <c r="AD1382" s="4" t="str">
        <f t="shared" si="264"/>
        <v>Não</v>
      </c>
      <c r="AE1382" s="30" t="str">
        <f t="shared" si="265"/>
        <v>Não</v>
      </c>
    </row>
    <row r="1383" spans="1:31" x14ac:dyDescent="0.25">
      <c r="A1383" s="23">
        <v>290420</v>
      </c>
      <c r="B1383" s="27">
        <f>IFERROR(VLOOKUP(A1383,[1]Monitoramento_Base_somente_disp!$A:$L,5,FALSE),0)</f>
        <v>1199</v>
      </c>
      <c r="C1383" s="20">
        <f>IFERROR(VLOOKUP(A1383,[1]Monitoramento_Base_somente_disp!$A:$L,6,FALSE),0)</f>
        <v>9489839</v>
      </c>
      <c r="D1383" s="20">
        <f>IFERROR(VLOOKUP(A1383,[1]Monitoramento_Base_somente_disp!$A:$L,7,FALSE),0)</f>
        <v>137</v>
      </c>
      <c r="E1383" s="20">
        <f>IFERROR(VLOOKUP(A1383,[1]Monitoramento_Base_somente_disp!$A:$L,8,FALSE),0)</f>
        <v>5026232</v>
      </c>
      <c r="F1383" s="20">
        <f>IFERROR(VLOOKUP(A1383,[1]Monitoramento_Base_somente_disp!$A:$L,9,FALSE),0)</f>
        <v>0</v>
      </c>
      <c r="G1383" s="28">
        <f>IFERROR(VLOOKUP(A1383,[1]Monitoramento_Base_somente_disp!$A:$L,10,FALSE),0)</f>
        <v>0</v>
      </c>
      <c r="H1383" s="27">
        <f>IFERROR(VLOOKUP(A1383,[2]webService!$A:$I,4,FALSE),0)</f>
        <v>0</v>
      </c>
      <c r="I1383" s="20">
        <f>IFERROR(VLOOKUP(A1383,[2]webService!$A:$II,5,FALSE),0)</f>
        <v>0</v>
      </c>
      <c r="J1383" s="20">
        <f>IFERROR(VLOOKUP(A1383,[2]webService!$A:$I,6,FALSE),0)</f>
        <v>0</v>
      </c>
      <c r="K1383" s="20">
        <f>IFERROR(VLOOKUP(A1383,[2]webService!$A:$I,7,FALSE),0)</f>
        <v>0</v>
      </c>
      <c r="L1383" s="20">
        <f>IFERROR(VLOOKUP(A1383,[2]webService!$A:$I,8,FALSE),0)</f>
        <v>0</v>
      </c>
      <c r="M1383" s="28">
        <f>IFERROR(VLOOKUP(A1383,[2]webService!$A:$I,9,FALSE),0)</f>
        <v>0</v>
      </c>
      <c r="N1383" s="27">
        <f>IFERROR(VLOOKUP(A1383,[3]soaBnafar!$A:$G,2,FALSE),0)</f>
        <v>0</v>
      </c>
      <c r="O1383" s="20">
        <f>IFERROR(VLOOKUP(A1383,[3]soaBnafar!$A:$H,3,FALSE),0)</f>
        <v>0</v>
      </c>
      <c r="P1383" s="20">
        <f>IFERROR(VLOOKUP(A1383,[3]soaBnafar!$A:$G,4,FALSE),0)</f>
        <v>0</v>
      </c>
      <c r="Q1383" s="20">
        <f>IFERROR(VLOOKUP(A1383,[3]soaBnafar!$A:$G,5,FALSE),0)</f>
        <v>0</v>
      </c>
      <c r="R1383" s="20">
        <f>IFERROR(VLOOKUP(A1383,[3]soaBnafar!$A:$G,6,FALSE),0)</f>
        <v>0</v>
      </c>
      <c r="S1383" s="20">
        <f>IFERROR(VLOOKUP(A1383,[3]soaBnafar!$A:$G,7,FALSE),0)</f>
        <v>0</v>
      </c>
      <c r="T1383" s="32">
        <f t="shared" si="254"/>
        <v>1199</v>
      </c>
      <c r="U1383" s="21">
        <f t="shared" si="255"/>
        <v>9489839</v>
      </c>
      <c r="V1383" s="21">
        <f t="shared" si="256"/>
        <v>137</v>
      </c>
      <c r="W1383" s="21">
        <f t="shared" si="257"/>
        <v>5026232</v>
      </c>
      <c r="X1383" s="21">
        <f t="shared" si="258"/>
        <v>0</v>
      </c>
      <c r="Y1383" s="33">
        <f t="shared" si="259"/>
        <v>0</v>
      </c>
      <c r="Z1383" s="4" t="str">
        <f t="shared" si="260"/>
        <v>Sim</v>
      </c>
      <c r="AA1383" s="4" t="str">
        <f t="shared" si="261"/>
        <v>Sim</v>
      </c>
      <c r="AB1383" s="4" t="str">
        <f t="shared" si="262"/>
        <v>Sim</v>
      </c>
      <c r="AC1383" s="4" t="str">
        <f t="shared" si="263"/>
        <v>Sim</v>
      </c>
      <c r="AD1383" s="4" t="str">
        <f t="shared" si="264"/>
        <v>Não</v>
      </c>
      <c r="AE1383" s="30" t="str">
        <f t="shared" si="265"/>
        <v>Não</v>
      </c>
    </row>
    <row r="1384" spans="1:31" x14ac:dyDescent="0.25">
      <c r="A1384" s="23">
        <v>290430</v>
      </c>
      <c r="B1384" s="27">
        <f>IFERROR(VLOOKUP(A1384,[1]Monitoramento_Base_somente_disp!$A:$L,5,FALSE),0)</f>
        <v>0</v>
      </c>
      <c r="C1384" s="20">
        <f>IFERROR(VLOOKUP(A1384,[1]Monitoramento_Base_somente_disp!$A:$L,6,FALSE),0)</f>
        <v>57343554</v>
      </c>
      <c r="D1384" s="20">
        <f>IFERROR(VLOOKUP(A1384,[1]Monitoramento_Base_somente_disp!$A:$L,7,FALSE),0)</f>
        <v>0</v>
      </c>
      <c r="E1384" s="20">
        <f>IFERROR(VLOOKUP(A1384,[1]Monitoramento_Base_somente_disp!$A:$L,8,FALSE),0)</f>
        <v>28694932</v>
      </c>
      <c r="F1384" s="20">
        <f>IFERROR(VLOOKUP(A1384,[1]Monitoramento_Base_somente_disp!$A:$L,9,FALSE),0)</f>
        <v>0</v>
      </c>
      <c r="G1384" s="28">
        <f>IFERROR(VLOOKUP(A1384,[1]Monitoramento_Base_somente_disp!$A:$L,10,FALSE),0)</f>
        <v>0</v>
      </c>
      <c r="H1384" s="27">
        <f>IFERROR(VLOOKUP(A1384,[2]webService!$A:$I,4,FALSE),0)</f>
        <v>0</v>
      </c>
      <c r="I1384" s="20">
        <f>IFERROR(VLOOKUP(A1384,[2]webService!$A:$II,5,FALSE),0)</f>
        <v>0</v>
      </c>
      <c r="J1384" s="20">
        <f>IFERROR(VLOOKUP(A1384,[2]webService!$A:$I,6,FALSE),0)</f>
        <v>0</v>
      </c>
      <c r="K1384" s="20">
        <f>IFERROR(VLOOKUP(A1384,[2]webService!$A:$I,7,FALSE),0)</f>
        <v>0</v>
      </c>
      <c r="L1384" s="20">
        <f>IFERROR(VLOOKUP(A1384,[2]webService!$A:$I,8,FALSE),0)</f>
        <v>0</v>
      </c>
      <c r="M1384" s="28">
        <f>IFERROR(VLOOKUP(A1384,[2]webService!$A:$I,9,FALSE),0)</f>
        <v>0</v>
      </c>
      <c r="N1384" s="27">
        <f>IFERROR(VLOOKUP(A1384,[3]soaBnafar!$A:$G,2,FALSE),0)</f>
        <v>0</v>
      </c>
      <c r="O1384" s="20">
        <f>IFERROR(VLOOKUP(A1384,[3]soaBnafar!$A:$H,3,FALSE),0)</f>
        <v>0</v>
      </c>
      <c r="P1384" s="20">
        <f>IFERROR(VLOOKUP(A1384,[3]soaBnafar!$A:$G,4,FALSE),0)</f>
        <v>0</v>
      </c>
      <c r="Q1384" s="20">
        <f>IFERROR(VLOOKUP(A1384,[3]soaBnafar!$A:$G,5,FALSE),0)</f>
        <v>0</v>
      </c>
      <c r="R1384" s="20">
        <f>IFERROR(VLOOKUP(A1384,[3]soaBnafar!$A:$G,6,FALSE),0)</f>
        <v>0</v>
      </c>
      <c r="S1384" s="20">
        <f>IFERROR(VLOOKUP(A1384,[3]soaBnafar!$A:$G,7,FALSE),0)</f>
        <v>0</v>
      </c>
      <c r="T1384" s="32">
        <f t="shared" si="254"/>
        <v>0</v>
      </c>
      <c r="U1384" s="21">
        <f t="shared" si="255"/>
        <v>57343554</v>
      </c>
      <c r="V1384" s="21">
        <f t="shared" si="256"/>
        <v>0</v>
      </c>
      <c r="W1384" s="21">
        <f t="shared" si="257"/>
        <v>28694932</v>
      </c>
      <c r="X1384" s="21">
        <f t="shared" si="258"/>
        <v>0</v>
      </c>
      <c r="Y1384" s="33">
        <f t="shared" si="259"/>
        <v>0</v>
      </c>
      <c r="Z1384" s="4" t="str">
        <f t="shared" si="260"/>
        <v>Não</v>
      </c>
      <c r="AA1384" s="4" t="str">
        <f t="shared" si="261"/>
        <v>Sim</v>
      </c>
      <c r="AB1384" s="4" t="str">
        <f t="shared" si="262"/>
        <v>Não</v>
      </c>
      <c r="AC1384" s="4" t="str">
        <f t="shared" si="263"/>
        <v>Sim</v>
      </c>
      <c r="AD1384" s="4" t="str">
        <f t="shared" si="264"/>
        <v>Não</v>
      </c>
      <c r="AE1384" s="30" t="str">
        <f t="shared" si="265"/>
        <v>Não</v>
      </c>
    </row>
    <row r="1385" spans="1:31" x14ac:dyDescent="0.25">
      <c r="A1385" s="23">
        <v>290440</v>
      </c>
      <c r="B1385" s="27">
        <f>IFERROR(VLOOKUP(A1385,[1]Monitoramento_Base_somente_disp!$A:$L,5,FALSE),0)</f>
        <v>38993</v>
      </c>
      <c r="C1385" s="20">
        <f>IFERROR(VLOOKUP(A1385,[1]Monitoramento_Base_somente_disp!$A:$L,6,FALSE),0)</f>
        <v>4034843</v>
      </c>
      <c r="D1385" s="20">
        <f>IFERROR(VLOOKUP(A1385,[1]Monitoramento_Base_somente_disp!$A:$L,7,FALSE),0)</f>
        <v>26478</v>
      </c>
      <c r="E1385" s="20">
        <f>IFERROR(VLOOKUP(A1385,[1]Monitoramento_Base_somente_disp!$A:$L,8,FALSE),0)</f>
        <v>1649027</v>
      </c>
      <c r="F1385" s="20">
        <f>IFERROR(VLOOKUP(A1385,[1]Monitoramento_Base_somente_disp!$A:$L,9,FALSE),0)</f>
        <v>0</v>
      </c>
      <c r="G1385" s="28">
        <f>IFERROR(VLOOKUP(A1385,[1]Monitoramento_Base_somente_disp!$A:$L,10,FALSE),0)</f>
        <v>0</v>
      </c>
      <c r="H1385" s="27">
        <f>IFERROR(VLOOKUP(A1385,[2]webService!$A:$I,4,FALSE),0)</f>
        <v>0</v>
      </c>
      <c r="I1385" s="20">
        <f>IFERROR(VLOOKUP(A1385,[2]webService!$A:$II,5,FALSE),0)</f>
        <v>0</v>
      </c>
      <c r="J1385" s="20">
        <f>IFERROR(VLOOKUP(A1385,[2]webService!$A:$I,6,FALSE),0)</f>
        <v>0</v>
      </c>
      <c r="K1385" s="20">
        <f>IFERROR(VLOOKUP(A1385,[2]webService!$A:$I,7,FALSE),0)</f>
        <v>0</v>
      </c>
      <c r="L1385" s="20">
        <f>IFERROR(VLOOKUP(A1385,[2]webService!$A:$I,8,FALSE),0)</f>
        <v>0</v>
      </c>
      <c r="M1385" s="28">
        <f>IFERROR(VLOOKUP(A1385,[2]webService!$A:$I,9,FALSE),0)</f>
        <v>0</v>
      </c>
      <c r="N1385" s="27">
        <f>IFERROR(VLOOKUP(A1385,[3]soaBnafar!$A:$G,2,FALSE),0)</f>
        <v>0</v>
      </c>
      <c r="O1385" s="20">
        <f>IFERROR(VLOOKUP(A1385,[3]soaBnafar!$A:$H,3,FALSE),0)</f>
        <v>0</v>
      </c>
      <c r="P1385" s="20">
        <f>IFERROR(VLOOKUP(A1385,[3]soaBnafar!$A:$G,4,FALSE),0)</f>
        <v>0</v>
      </c>
      <c r="Q1385" s="20">
        <f>IFERROR(VLOOKUP(A1385,[3]soaBnafar!$A:$G,5,FALSE),0)</f>
        <v>0</v>
      </c>
      <c r="R1385" s="20">
        <f>IFERROR(VLOOKUP(A1385,[3]soaBnafar!$A:$G,6,FALSE),0)</f>
        <v>0</v>
      </c>
      <c r="S1385" s="20">
        <f>IFERROR(VLOOKUP(A1385,[3]soaBnafar!$A:$G,7,FALSE),0)</f>
        <v>0</v>
      </c>
      <c r="T1385" s="32">
        <f t="shared" si="254"/>
        <v>38993</v>
      </c>
      <c r="U1385" s="21">
        <f t="shared" si="255"/>
        <v>4034843</v>
      </c>
      <c r="V1385" s="21">
        <f t="shared" si="256"/>
        <v>26478</v>
      </c>
      <c r="W1385" s="21">
        <f t="shared" si="257"/>
        <v>1649027</v>
      </c>
      <c r="X1385" s="21">
        <f t="shared" si="258"/>
        <v>0</v>
      </c>
      <c r="Y1385" s="33">
        <f t="shared" si="259"/>
        <v>0</v>
      </c>
      <c r="Z1385" s="4" t="str">
        <f t="shared" si="260"/>
        <v>Sim</v>
      </c>
      <c r="AA1385" s="4" t="str">
        <f t="shared" si="261"/>
        <v>Sim</v>
      </c>
      <c r="AB1385" s="4" t="str">
        <f t="shared" si="262"/>
        <v>Sim</v>
      </c>
      <c r="AC1385" s="4" t="str">
        <f t="shared" si="263"/>
        <v>Sim</v>
      </c>
      <c r="AD1385" s="4" t="str">
        <f t="shared" si="264"/>
        <v>Não</v>
      </c>
      <c r="AE1385" s="30" t="str">
        <f t="shared" si="265"/>
        <v>Não</v>
      </c>
    </row>
    <row r="1386" spans="1:31" x14ac:dyDescent="0.25">
      <c r="A1386" s="23">
        <v>290450</v>
      </c>
      <c r="B1386" s="27">
        <f>IFERROR(VLOOKUP(A1386,[1]Monitoramento_Base_somente_disp!$A:$L,5,FALSE),0)</f>
        <v>0</v>
      </c>
      <c r="C1386" s="20">
        <f>IFERROR(VLOOKUP(A1386,[1]Monitoramento_Base_somente_disp!$A:$L,6,FALSE),0)</f>
        <v>15463532</v>
      </c>
      <c r="D1386" s="20">
        <f>IFERROR(VLOOKUP(A1386,[1]Monitoramento_Base_somente_disp!$A:$L,7,FALSE),0)</f>
        <v>0</v>
      </c>
      <c r="E1386" s="20">
        <f>IFERROR(VLOOKUP(A1386,[1]Monitoramento_Base_somente_disp!$A:$L,8,FALSE),0)</f>
        <v>7731766</v>
      </c>
      <c r="F1386" s="20">
        <f>IFERROR(VLOOKUP(A1386,[1]Monitoramento_Base_somente_disp!$A:$L,9,FALSE),0)</f>
        <v>0</v>
      </c>
      <c r="G1386" s="28">
        <f>IFERROR(VLOOKUP(A1386,[1]Monitoramento_Base_somente_disp!$A:$L,10,FALSE),0)</f>
        <v>0</v>
      </c>
      <c r="H1386" s="27">
        <f>IFERROR(VLOOKUP(A1386,[2]webService!$A:$I,4,FALSE),0)</f>
        <v>0</v>
      </c>
      <c r="I1386" s="20">
        <f>IFERROR(VLOOKUP(A1386,[2]webService!$A:$II,5,FALSE),0)</f>
        <v>0</v>
      </c>
      <c r="J1386" s="20">
        <f>IFERROR(VLOOKUP(A1386,[2]webService!$A:$I,6,FALSE),0)</f>
        <v>0</v>
      </c>
      <c r="K1386" s="20">
        <f>IFERROR(VLOOKUP(A1386,[2]webService!$A:$I,7,FALSE),0)</f>
        <v>0</v>
      </c>
      <c r="L1386" s="20">
        <f>IFERROR(VLOOKUP(A1386,[2]webService!$A:$I,8,FALSE),0)</f>
        <v>0</v>
      </c>
      <c r="M1386" s="28">
        <f>IFERROR(VLOOKUP(A1386,[2]webService!$A:$I,9,FALSE),0)</f>
        <v>0</v>
      </c>
      <c r="N1386" s="27">
        <f>IFERROR(VLOOKUP(A1386,[3]soaBnafar!$A:$G,2,FALSE),0)</f>
        <v>0</v>
      </c>
      <c r="O1386" s="20">
        <f>IFERROR(VLOOKUP(A1386,[3]soaBnafar!$A:$H,3,FALSE),0)</f>
        <v>0</v>
      </c>
      <c r="P1386" s="20">
        <f>IFERROR(VLOOKUP(A1386,[3]soaBnafar!$A:$G,4,FALSE),0)</f>
        <v>0</v>
      </c>
      <c r="Q1386" s="20">
        <f>IFERROR(VLOOKUP(A1386,[3]soaBnafar!$A:$G,5,FALSE),0)</f>
        <v>0</v>
      </c>
      <c r="R1386" s="20">
        <f>IFERROR(VLOOKUP(A1386,[3]soaBnafar!$A:$G,6,FALSE),0)</f>
        <v>0</v>
      </c>
      <c r="S1386" s="20">
        <f>IFERROR(VLOOKUP(A1386,[3]soaBnafar!$A:$G,7,FALSE),0)</f>
        <v>0</v>
      </c>
      <c r="T1386" s="32">
        <f t="shared" si="254"/>
        <v>0</v>
      </c>
      <c r="U1386" s="21">
        <f t="shared" si="255"/>
        <v>15463532</v>
      </c>
      <c r="V1386" s="21">
        <f t="shared" si="256"/>
        <v>0</v>
      </c>
      <c r="W1386" s="21">
        <f t="shared" si="257"/>
        <v>7731766</v>
      </c>
      <c r="X1386" s="21">
        <f t="shared" si="258"/>
        <v>0</v>
      </c>
      <c r="Y1386" s="33">
        <f t="shared" si="259"/>
        <v>0</v>
      </c>
      <c r="Z1386" s="4" t="str">
        <f t="shared" si="260"/>
        <v>Não</v>
      </c>
      <c r="AA1386" s="4" t="str">
        <f t="shared" si="261"/>
        <v>Sim</v>
      </c>
      <c r="AB1386" s="4" t="str">
        <f t="shared" si="262"/>
        <v>Não</v>
      </c>
      <c r="AC1386" s="4" t="str">
        <f t="shared" si="263"/>
        <v>Sim</v>
      </c>
      <c r="AD1386" s="4" t="str">
        <f t="shared" si="264"/>
        <v>Não</v>
      </c>
      <c r="AE1386" s="30" t="str">
        <f t="shared" si="265"/>
        <v>Não</v>
      </c>
    </row>
    <row r="1387" spans="1:31" x14ac:dyDescent="0.25">
      <c r="A1387" s="23">
        <v>290460</v>
      </c>
      <c r="B1387" s="27">
        <f>IFERROR(VLOOKUP(A1387,[1]Monitoramento_Base_somente_disp!$A:$L,5,FALSE),0)</f>
        <v>797837</v>
      </c>
      <c r="C1387" s="20">
        <f>IFERROR(VLOOKUP(A1387,[1]Monitoramento_Base_somente_disp!$A:$L,6,FALSE),0)</f>
        <v>127956910</v>
      </c>
      <c r="D1387" s="20">
        <f>IFERROR(VLOOKUP(A1387,[1]Monitoramento_Base_somente_disp!$A:$L,7,FALSE),0)</f>
        <v>369044</v>
      </c>
      <c r="E1387" s="20">
        <f>IFERROR(VLOOKUP(A1387,[1]Monitoramento_Base_somente_disp!$A:$L,8,FALSE),0)</f>
        <v>60539134</v>
      </c>
      <c r="F1387" s="20">
        <f>IFERROR(VLOOKUP(A1387,[1]Monitoramento_Base_somente_disp!$A:$L,9,FALSE),0)</f>
        <v>0</v>
      </c>
      <c r="G1387" s="28">
        <f>IFERROR(VLOOKUP(A1387,[1]Monitoramento_Base_somente_disp!$A:$L,10,FALSE),0)</f>
        <v>0</v>
      </c>
      <c r="H1387" s="27">
        <f>IFERROR(VLOOKUP(A1387,[2]webService!$A:$I,4,FALSE),0)</f>
        <v>0</v>
      </c>
      <c r="I1387" s="20">
        <f>IFERROR(VLOOKUP(A1387,[2]webService!$A:$II,5,FALSE),0)</f>
        <v>0</v>
      </c>
      <c r="J1387" s="20">
        <f>IFERROR(VLOOKUP(A1387,[2]webService!$A:$I,6,FALSE),0)</f>
        <v>0</v>
      </c>
      <c r="K1387" s="20">
        <f>IFERROR(VLOOKUP(A1387,[2]webService!$A:$I,7,FALSE),0)</f>
        <v>0</v>
      </c>
      <c r="L1387" s="20">
        <f>IFERROR(VLOOKUP(A1387,[2]webService!$A:$I,8,FALSE),0)</f>
        <v>0</v>
      </c>
      <c r="M1387" s="28">
        <f>IFERROR(VLOOKUP(A1387,[2]webService!$A:$I,9,FALSE),0)</f>
        <v>0</v>
      </c>
      <c r="N1387" s="27">
        <f>IFERROR(VLOOKUP(A1387,[3]soaBnafar!$A:$G,2,FALSE),0)</f>
        <v>0</v>
      </c>
      <c r="O1387" s="20">
        <f>IFERROR(VLOOKUP(A1387,[3]soaBnafar!$A:$H,3,FALSE),0)</f>
        <v>0</v>
      </c>
      <c r="P1387" s="20">
        <f>IFERROR(VLOOKUP(A1387,[3]soaBnafar!$A:$G,4,FALSE),0)</f>
        <v>0</v>
      </c>
      <c r="Q1387" s="20">
        <f>IFERROR(VLOOKUP(A1387,[3]soaBnafar!$A:$G,5,FALSE),0)</f>
        <v>0</v>
      </c>
      <c r="R1387" s="20">
        <f>IFERROR(VLOOKUP(A1387,[3]soaBnafar!$A:$G,6,FALSE),0)</f>
        <v>0</v>
      </c>
      <c r="S1387" s="20">
        <f>IFERROR(VLOOKUP(A1387,[3]soaBnafar!$A:$G,7,FALSE),0)</f>
        <v>0</v>
      </c>
      <c r="T1387" s="32">
        <f t="shared" si="254"/>
        <v>797837</v>
      </c>
      <c r="U1387" s="21">
        <f t="shared" si="255"/>
        <v>127956910</v>
      </c>
      <c r="V1387" s="21">
        <f t="shared" si="256"/>
        <v>369044</v>
      </c>
      <c r="W1387" s="21">
        <f t="shared" si="257"/>
        <v>60539134</v>
      </c>
      <c r="X1387" s="21">
        <f t="shared" si="258"/>
        <v>0</v>
      </c>
      <c r="Y1387" s="33">
        <f t="shared" si="259"/>
        <v>0</v>
      </c>
      <c r="Z1387" s="4" t="str">
        <f t="shared" si="260"/>
        <v>Sim</v>
      </c>
      <c r="AA1387" s="4" t="str">
        <f t="shared" si="261"/>
        <v>Sim</v>
      </c>
      <c r="AB1387" s="4" t="str">
        <f t="shared" si="262"/>
        <v>Sim</v>
      </c>
      <c r="AC1387" s="4" t="str">
        <f t="shared" si="263"/>
        <v>Sim</v>
      </c>
      <c r="AD1387" s="4" t="str">
        <f t="shared" si="264"/>
        <v>Não</v>
      </c>
      <c r="AE1387" s="30" t="str">
        <f t="shared" si="265"/>
        <v>Não</v>
      </c>
    </row>
    <row r="1388" spans="1:31" x14ac:dyDescent="0.25">
      <c r="A1388" s="23">
        <v>290475</v>
      </c>
      <c r="B1388" s="27">
        <f>IFERROR(VLOOKUP(A1388,[1]Monitoramento_Base_somente_disp!$A:$L,5,FALSE),0)</f>
        <v>0</v>
      </c>
      <c r="C1388" s="20">
        <f>IFERROR(VLOOKUP(A1388,[1]Monitoramento_Base_somente_disp!$A:$L,6,FALSE),0)</f>
        <v>8702148</v>
      </c>
      <c r="D1388" s="20">
        <f>IFERROR(VLOOKUP(A1388,[1]Monitoramento_Base_somente_disp!$A:$L,7,FALSE),0)</f>
        <v>0</v>
      </c>
      <c r="E1388" s="20">
        <f>IFERROR(VLOOKUP(A1388,[1]Monitoramento_Base_somente_disp!$A:$L,8,FALSE),0)</f>
        <v>4351074</v>
      </c>
      <c r="F1388" s="20">
        <f>IFERROR(VLOOKUP(A1388,[1]Monitoramento_Base_somente_disp!$A:$L,9,FALSE),0)</f>
        <v>0</v>
      </c>
      <c r="G1388" s="28">
        <f>IFERROR(VLOOKUP(A1388,[1]Monitoramento_Base_somente_disp!$A:$L,10,FALSE),0)</f>
        <v>0</v>
      </c>
      <c r="H1388" s="27">
        <f>IFERROR(VLOOKUP(A1388,[2]webService!$A:$I,4,FALSE),0)</f>
        <v>0</v>
      </c>
      <c r="I1388" s="20">
        <f>IFERROR(VLOOKUP(A1388,[2]webService!$A:$II,5,FALSE),0)</f>
        <v>0</v>
      </c>
      <c r="J1388" s="20">
        <f>IFERROR(VLOOKUP(A1388,[2]webService!$A:$I,6,FALSE),0)</f>
        <v>0</v>
      </c>
      <c r="K1388" s="20">
        <f>IFERROR(VLOOKUP(A1388,[2]webService!$A:$I,7,FALSE),0)</f>
        <v>0</v>
      </c>
      <c r="L1388" s="20">
        <f>IFERROR(VLOOKUP(A1388,[2]webService!$A:$I,8,FALSE),0)</f>
        <v>0</v>
      </c>
      <c r="M1388" s="28">
        <f>IFERROR(VLOOKUP(A1388,[2]webService!$A:$I,9,FALSE),0)</f>
        <v>0</v>
      </c>
      <c r="N1388" s="27">
        <f>IFERROR(VLOOKUP(A1388,[3]soaBnafar!$A:$G,2,FALSE),0)</f>
        <v>0</v>
      </c>
      <c r="O1388" s="20">
        <f>IFERROR(VLOOKUP(A1388,[3]soaBnafar!$A:$H,3,FALSE),0)</f>
        <v>0</v>
      </c>
      <c r="P1388" s="20">
        <f>IFERROR(VLOOKUP(A1388,[3]soaBnafar!$A:$G,4,FALSE),0)</f>
        <v>0</v>
      </c>
      <c r="Q1388" s="20">
        <f>IFERROR(VLOOKUP(A1388,[3]soaBnafar!$A:$G,5,FALSE),0)</f>
        <v>0</v>
      </c>
      <c r="R1388" s="20">
        <f>IFERROR(VLOOKUP(A1388,[3]soaBnafar!$A:$G,6,FALSE),0)</f>
        <v>0</v>
      </c>
      <c r="S1388" s="20">
        <f>IFERROR(VLOOKUP(A1388,[3]soaBnafar!$A:$G,7,FALSE),0)</f>
        <v>0</v>
      </c>
      <c r="T1388" s="32">
        <f t="shared" si="254"/>
        <v>0</v>
      </c>
      <c r="U1388" s="21">
        <f t="shared" si="255"/>
        <v>8702148</v>
      </c>
      <c r="V1388" s="21">
        <f t="shared" si="256"/>
        <v>0</v>
      </c>
      <c r="W1388" s="21">
        <f t="shared" si="257"/>
        <v>4351074</v>
      </c>
      <c r="X1388" s="21">
        <f t="shared" si="258"/>
        <v>0</v>
      </c>
      <c r="Y1388" s="33">
        <f t="shared" si="259"/>
        <v>0</v>
      </c>
      <c r="Z1388" s="4" t="str">
        <f t="shared" si="260"/>
        <v>Não</v>
      </c>
      <c r="AA1388" s="4" t="str">
        <f t="shared" si="261"/>
        <v>Sim</v>
      </c>
      <c r="AB1388" s="4" t="str">
        <f t="shared" si="262"/>
        <v>Não</v>
      </c>
      <c r="AC1388" s="4" t="str">
        <f t="shared" si="263"/>
        <v>Sim</v>
      </c>
      <c r="AD1388" s="4" t="str">
        <f t="shared" si="264"/>
        <v>Não</v>
      </c>
      <c r="AE1388" s="30" t="str">
        <f t="shared" si="265"/>
        <v>Não</v>
      </c>
    </row>
    <row r="1389" spans="1:31" x14ac:dyDescent="0.25">
      <c r="A1389" s="23">
        <v>290480</v>
      </c>
      <c r="B1389" s="27">
        <f>IFERROR(VLOOKUP(A1389,[1]Monitoramento_Base_somente_disp!$A:$L,5,FALSE),0)</f>
        <v>0</v>
      </c>
      <c r="C1389" s="20">
        <f>IFERROR(VLOOKUP(A1389,[1]Monitoramento_Base_somente_disp!$A:$L,6,FALSE),0)</f>
        <v>0</v>
      </c>
      <c r="D1389" s="20">
        <f>IFERROR(VLOOKUP(A1389,[1]Monitoramento_Base_somente_disp!$A:$L,7,FALSE),0)</f>
        <v>0</v>
      </c>
      <c r="E1389" s="20">
        <f>IFERROR(VLOOKUP(A1389,[1]Monitoramento_Base_somente_disp!$A:$L,8,FALSE),0)</f>
        <v>0</v>
      </c>
      <c r="F1389" s="20">
        <f>IFERROR(VLOOKUP(A1389,[1]Monitoramento_Base_somente_disp!$A:$L,9,FALSE),0)</f>
        <v>0</v>
      </c>
      <c r="G1389" s="28">
        <f>IFERROR(VLOOKUP(A1389,[1]Monitoramento_Base_somente_disp!$A:$L,10,FALSE),0)</f>
        <v>0</v>
      </c>
      <c r="H1389" s="27">
        <f>IFERROR(VLOOKUP(A1389,[2]webService!$A:$I,4,FALSE),0)</f>
        <v>0</v>
      </c>
      <c r="I1389" s="20">
        <f>IFERROR(VLOOKUP(A1389,[2]webService!$A:$II,5,FALSE),0)</f>
        <v>0</v>
      </c>
      <c r="J1389" s="20">
        <f>IFERROR(VLOOKUP(A1389,[2]webService!$A:$I,6,FALSE),0)</f>
        <v>0</v>
      </c>
      <c r="K1389" s="20">
        <f>IFERROR(VLOOKUP(A1389,[2]webService!$A:$I,7,FALSE),0)</f>
        <v>0</v>
      </c>
      <c r="L1389" s="20">
        <f>IFERROR(VLOOKUP(A1389,[2]webService!$A:$I,8,FALSE),0)</f>
        <v>0</v>
      </c>
      <c r="M1389" s="28">
        <f>IFERROR(VLOOKUP(A1389,[2]webService!$A:$I,9,FALSE),0)</f>
        <v>0</v>
      </c>
      <c r="N1389" s="27">
        <f>IFERROR(VLOOKUP(A1389,[3]soaBnafar!$A:$G,2,FALSE),0)</f>
        <v>0</v>
      </c>
      <c r="O1389" s="20">
        <f>IFERROR(VLOOKUP(A1389,[3]soaBnafar!$A:$H,3,FALSE),0)</f>
        <v>0</v>
      </c>
      <c r="P1389" s="20">
        <f>IFERROR(VLOOKUP(A1389,[3]soaBnafar!$A:$G,4,FALSE),0)</f>
        <v>0</v>
      </c>
      <c r="Q1389" s="20">
        <f>IFERROR(VLOOKUP(A1389,[3]soaBnafar!$A:$G,5,FALSE),0)</f>
        <v>0</v>
      </c>
      <c r="R1389" s="20">
        <f>IFERROR(VLOOKUP(A1389,[3]soaBnafar!$A:$G,6,FALSE),0)</f>
        <v>0</v>
      </c>
      <c r="S1389" s="20">
        <f>IFERROR(VLOOKUP(A1389,[3]soaBnafar!$A:$G,7,FALSE),0)</f>
        <v>0</v>
      </c>
      <c r="T1389" s="32">
        <f t="shared" si="254"/>
        <v>0</v>
      </c>
      <c r="U1389" s="21">
        <f t="shared" si="255"/>
        <v>0</v>
      </c>
      <c r="V1389" s="21">
        <f t="shared" si="256"/>
        <v>0</v>
      </c>
      <c r="W1389" s="21">
        <f t="shared" si="257"/>
        <v>0</v>
      </c>
      <c r="X1389" s="21">
        <f t="shared" si="258"/>
        <v>0</v>
      </c>
      <c r="Y1389" s="33">
        <f t="shared" si="259"/>
        <v>0</v>
      </c>
      <c r="Z1389" s="4" t="str">
        <f t="shared" si="260"/>
        <v>Não</v>
      </c>
      <c r="AA1389" s="4" t="str">
        <f t="shared" si="261"/>
        <v>Não</v>
      </c>
      <c r="AB1389" s="4" t="str">
        <f t="shared" si="262"/>
        <v>Não</v>
      </c>
      <c r="AC1389" s="4" t="str">
        <f t="shared" si="263"/>
        <v>Não</v>
      </c>
      <c r="AD1389" s="4" t="str">
        <f t="shared" si="264"/>
        <v>Não</v>
      </c>
      <c r="AE1389" s="30" t="str">
        <f t="shared" si="265"/>
        <v>Não</v>
      </c>
    </row>
    <row r="1390" spans="1:31" x14ac:dyDescent="0.25">
      <c r="A1390" s="23">
        <v>290485</v>
      </c>
      <c r="B1390" s="27">
        <f>IFERROR(VLOOKUP(A1390,[1]Monitoramento_Base_somente_disp!$A:$L,5,FALSE),0)</f>
        <v>0</v>
      </c>
      <c r="C1390" s="20">
        <f>IFERROR(VLOOKUP(A1390,[1]Monitoramento_Base_somente_disp!$A:$L,6,FALSE),0)</f>
        <v>21305376</v>
      </c>
      <c r="D1390" s="20">
        <f>IFERROR(VLOOKUP(A1390,[1]Monitoramento_Base_somente_disp!$A:$L,7,FALSE),0)</f>
        <v>0</v>
      </c>
      <c r="E1390" s="20">
        <f>IFERROR(VLOOKUP(A1390,[1]Monitoramento_Base_somente_disp!$A:$L,8,FALSE),0)</f>
        <v>10218380</v>
      </c>
      <c r="F1390" s="20">
        <f>IFERROR(VLOOKUP(A1390,[1]Monitoramento_Base_somente_disp!$A:$L,9,FALSE),0)</f>
        <v>0</v>
      </c>
      <c r="G1390" s="28">
        <f>IFERROR(VLOOKUP(A1390,[1]Monitoramento_Base_somente_disp!$A:$L,10,FALSE),0)</f>
        <v>0</v>
      </c>
      <c r="H1390" s="27">
        <f>IFERROR(VLOOKUP(A1390,[2]webService!$A:$I,4,FALSE),0)</f>
        <v>0</v>
      </c>
      <c r="I1390" s="20">
        <f>IFERROR(VLOOKUP(A1390,[2]webService!$A:$II,5,FALSE),0)</f>
        <v>0</v>
      </c>
      <c r="J1390" s="20">
        <f>IFERROR(VLOOKUP(A1390,[2]webService!$A:$I,6,FALSE),0)</f>
        <v>0</v>
      </c>
      <c r="K1390" s="20">
        <f>IFERROR(VLOOKUP(A1390,[2]webService!$A:$I,7,FALSE),0)</f>
        <v>0</v>
      </c>
      <c r="L1390" s="20">
        <f>IFERROR(VLOOKUP(A1390,[2]webService!$A:$I,8,FALSE),0)</f>
        <v>0</v>
      </c>
      <c r="M1390" s="28">
        <f>IFERROR(VLOOKUP(A1390,[2]webService!$A:$I,9,FALSE),0)</f>
        <v>0</v>
      </c>
      <c r="N1390" s="27">
        <f>IFERROR(VLOOKUP(A1390,[3]soaBnafar!$A:$G,2,FALSE),0)</f>
        <v>0</v>
      </c>
      <c r="O1390" s="20">
        <f>IFERROR(VLOOKUP(A1390,[3]soaBnafar!$A:$H,3,FALSE),0)</f>
        <v>0</v>
      </c>
      <c r="P1390" s="20">
        <f>IFERROR(VLOOKUP(A1390,[3]soaBnafar!$A:$G,4,FALSE),0)</f>
        <v>0</v>
      </c>
      <c r="Q1390" s="20">
        <f>IFERROR(VLOOKUP(A1390,[3]soaBnafar!$A:$G,5,FALSE),0)</f>
        <v>0</v>
      </c>
      <c r="R1390" s="20">
        <f>IFERROR(VLOOKUP(A1390,[3]soaBnafar!$A:$G,6,FALSE),0)</f>
        <v>0</v>
      </c>
      <c r="S1390" s="20">
        <f>IFERROR(VLOOKUP(A1390,[3]soaBnafar!$A:$G,7,FALSE),0)</f>
        <v>0</v>
      </c>
      <c r="T1390" s="32">
        <f t="shared" si="254"/>
        <v>0</v>
      </c>
      <c r="U1390" s="21">
        <f t="shared" si="255"/>
        <v>21305376</v>
      </c>
      <c r="V1390" s="21">
        <f t="shared" si="256"/>
        <v>0</v>
      </c>
      <c r="W1390" s="21">
        <f t="shared" si="257"/>
        <v>10218380</v>
      </c>
      <c r="X1390" s="21">
        <f t="shared" si="258"/>
        <v>0</v>
      </c>
      <c r="Y1390" s="33">
        <f t="shared" si="259"/>
        <v>0</v>
      </c>
      <c r="Z1390" s="4" t="str">
        <f t="shared" si="260"/>
        <v>Não</v>
      </c>
      <c r="AA1390" s="4" t="str">
        <f t="shared" si="261"/>
        <v>Sim</v>
      </c>
      <c r="AB1390" s="4" t="str">
        <f t="shared" si="262"/>
        <v>Não</v>
      </c>
      <c r="AC1390" s="4" t="str">
        <f t="shared" si="263"/>
        <v>Sim</v>
      </c>
      <c r="AD1390" s="4" t="str">
        <f t="shared" si="264"/>
        <v>Não</v>
      </c>
      <c r="AE1390" s="30" t="str">
        <f t="shared" si="265"/>
        <v>Não</v>
      </c>
    </row>
    <row r="1391" spans="1:31" x14ac:dyDescent="0.25">
      <c r="A1391" s="23">
        <v>290500</v>
      </c>
      <c r="B1391" s="27">
        <f>IFERROR(VLOOKUP(A1391,[1]Monitoramento_Base_somente_disp!$A:$L,5,FALSE),0)</f>
        <v>87155</v>
      </c>
      <c r="C1391" s="20">
        <f>IFERROR(VLOOKUP(A1391,[1]Monitoramento_Base_somente_disp!$A:$L,6,FALSE),0)</f>
        <v>19290685</v>
      </c>
      <c r="D1391" s="20">
        <f>IFERROR(VLOOKUP(A1391,[1]Monitoramento_Base_somente_disp!$A:$L,7,FALSE),0)</f>
        <v>62703</v>
      </c>
      <c r="E1391" s="20">
        <f>IFERROR(VLOOKUP(A1391,[1]Monitoramento_Base_somente_disp!$A:$L,8,FALSE),0)</f>
        <v>10006879</v>
      </c>
      <c r="F1391" s="20">
        <f>IFERROR(VLOOKUP(A1391,[1]Monitoramento_Base_somente_disp!$A:$L,9,FALSE),0)</f>
        <v>0</v>
      </c>
      <c r="G1391" s="28">
        <f>IFERROR(VLOOKUP(A1391,[1]Monitoramento_Base_somente_disp!$A:$L,10,FALSE),0)</f>
        <v>0</v>
      </c>
      <c r="H1391" s="27">
        <f>IFERROR(VLOOKUP(A1391,[2]webService!$A:$I,4,FALSE),0)</f>
        <v>0</v>
      </c>
      <c r="I1391" s="20">
        <f>IFERROR(VLOOKUP(A1391,[2]webService!$A:$II,5,FALSE),0)</f>
        <v>0</v>
      </c>
      <c r="J1391" s="20">
        <f>IFERROR(VLOOKUP(A1391,[2]webService!$A:$I,6,FALSE),0)</f>
        <v>0</v>
      </c>
      <c r="K1391" s="20">
        <f>IFERROR(VLOOKUP(A1391,[2]webService!$A:$I,7,FALSE),0)</f>
        <v>0</v>
      </c>
      <c r="L1391" s="20">
        <f>IFERROR(VLOOKUP(A1391,[2]webService!$A:$I,8,FALSE),0)</f>
        <v>0</v>
      </c>
      <c r="M1391" s="28">
        <f>IFERROR(VLOOKUP(A1391,[2]webService!$A:$I,9,FALSE),0)</f>
        <v>0</v>
      </c>
      <c r="N1391" s="27">
        <f>IFERROR(VLOOKUP(A1391,[3]soaBnafar!$A:$G,2,FALSE),0)</f>
        <v>0</v>
      </c>
      <c r="O1391" s="20">
        <f>IFERROR(VLOOKUP(A1391,[3]soaBnafar!$A:$H,3,FALSE),0)</f>
        <v>0</v>
      </c>
      <c r="P1391" s="20">
        <f>IFERROR(VLOOKUP(A1391,[3]soaBnafar!$A:$G,4,FALSE),0)</f>
        <v>0</v>
      </c>
      <c r="Q1391" s="20">
        <f>IFERROR(VLOOKUP(A1391,[3]soaBnafar!$A:$G,5,FALSE),0)</f>
        <v>0</v>
      </c>
      <c r="R1391" s="20">
        <f>IFERROR(VLOOKUP(A1391,[3]soaBnafar!$A:$G,6,FALSE),0)</f>
        <v>0</v>
      </c>
      <c r="S1391" s="20">
        <f>IFERROR(VLOOKUP(A1391,[3]soaBnafar!$A:$G,7,FALSE),0)</f>
        <v>0</v>
      </c>
      <c r="T1391" s="32">
        <f t="shared" si="254"/>
        <v>87155</v>
      </c>
      <c r="U1391" s="21">
        <f t="shared" si="255"/>
        <v>19290685</v>
      </c>
      <c r="V1391" s="21">
        <f t="shared" si="256"/>
        <v>62703</v>
      </c>
      <c r="W1391" s="21">
        <f t="shared" si="257"/>
        <v>10006879</v>
      </c>
      <c r="X1391" s="21">
        <f t="shared" si="258"/>
        <v>0</v>
      </c>
      <c r="Y1391" s="33">
        <f t="shared" si="259"/>
        <v>0</v>
      </c>
      <c r="Z1391" s="4" t="str">
        <f t="shared" si="260"/>
        <v>Sim</v>
      </c>
      <c r="AA1391" s="4" t="str">
        <f t="shared" si="261"/>
        <v>Sim</v>
      </c>
      <c r="AB1391" s="4" t="str">
        <f t="shared" si="262"/>
        <v>Sim</v>
      </c>
      <c r="AC1391" s="4" t="str">
        <f t="shared" si="263"/>
        <v>Sim</v>
      </c>
      <c r="AD1391" s="4" t="str">
        <f t="shared" si="264"/>
        <v>Não</v>
      </c>
      <c r="AE1391" s="30" t="str">
        <f t="shared" si="265"/>
        <v>Não</v>
      </c>
    </row>
    <row r="1392" spans="1:31" x14ac:dyDescent="0.25">
      <c r="A1392" s="23">
        <v>290510</v>
      </c>
      <c r="B1392" s="27">
        <f>IFERROR(VLOOKUP(A1392,[1]Monitoramento_Base_somente_disp!$A:$L,5,FALSE),0)</f>
        <v>863</v>
      </c>
      <c r="C1392" s="20">
        <f>IFERROR(VLOOKUP(A1392,[1]Monitoramento_Base_somente_disp!$A:$L,6,FALSE),0)</f>
        <v>7369254</v>
      </c>
      <c r="D1392" s="20">
        <f>IFERROR(VLOOKUP(A1392,[1]Monitoramento_Base_somente_disp!$A:$L,7,FALSE),0)</f>
        <v>584</v>
      </c>
      <c r="E1392" s="20">
        <f>IFERROR(VLOOKUP(A1392,[1]Monitoramento_Base_somente_disp!$A:$L,8,FALSE),0)</f>
        <v>3752626</v>
      </c>
      <c r="F1392" s="20">
        <f>IFERROR(VLOOKUP(A1392,[1]Monitoramento_Base_somente_disp!$A:$L,9,FALSE),0)</f>
        <v>0</v>
      </c>
      <c r="G1392" s="28">
        <f>IFERROR(VLOOKUP(A1392,[1]Monitoramento_Base_somente_disp!$A:$L,10,FALSE),0)</f>
        <v>0</v>
      </c>
      <c r="H1392" s="27">
        <f>IFERROR(VLOOKUP(A1392,[2]webService!$A:$I,4,FALSE),0)</f>
        <v>0</v>
      </c>
      <c r="I1392" s="20">
        <f>IFERROR(VLOOKUP(A1392,[2]webService!$A:$II,5,FALSE),0)</f>
        <v>0</v>
      </c>
      <c r="J1392" s="20">
        <f>IFERROR(VLOOKUP(A1392,[2]webService!$A:$I,6,FALSE),0)</f>
        <v>0</v>
      </c>
      <c r="K1392" s="20">
        <f>IFERROR(VLOOKUP(A1392,[2]webService!$A:$I,7,FALSE),0)</f>
        <v>0</v>
      </c>
      <c r="L1392" s="20">
        <f>IFERROR(VLOOKUP(A1392,[2]webService!$A:$I,8,FALSE),0)</f>
        <v>0</v>
      </c>
      <c r="M1392" s="28">
        <f>IFERROR(VLOOKUP(A1392,[2]webService!$A:$I,9,FALSE),0)</f>
        <v>0</v>
      </c>
      <c r="N1392" s="27">
        <f>IFERROR(VLOOKUP(A1392,[3]soaBnafar!$A:$G,2,FALSE),0)</f>
        <v>0</v>
      </c>
      <c r="O1392" s="20">
        <f>IFERROR(VLOOKUP(A1392,[3]soaBnafar!$A:$H,3,FALSE),0)</f>
        <v>0</v>
      </c>
      <c r="P1392" s="20">
        <f>IFERROR(VLOOKUP(A1392,[3]soaBnafar!$A:$G,4,FALSE),0)</f>
        <v>0</v>
      </c>
      <c r="Q1392" s="20">
        <f>IFERROR(VLOOKUP(A1392,[3]soaBnafar!$A:$G,5,FALSE),0)</f>
        <v>0</v>
      </c>
      <c r="R1392" s="20">
        <f>IFERROR(VLOOKUP(A1392,[3]soaBnafar!$A:$G,6,FALSE),0)</f>
        <v>0</v>
      </c>
      <c r="S1392" s="20">
        <f>IFERROR(VLOOKUP(A1392,[3]soaBnafar!$A:$G,7,FALSE),0)</f>
        <v>0</v>
      </c>
      <c r="T1392" s="32">
        <f t="shared" si="254"/>
        <v>863</v>
      </c>
      <c r="U1392" s="21">
        <f t="shared" si="255"/>
        <v>7369254</v>
      </c>
      <c r="V1392" s="21">
        <f t="shared" si="256"/>
        <v>584</v>
      </c>
      <c r="W1392" s="21">
        <f t="shared" si="257"/>
        <v>3752626</v>
      </c>
      <c r="X1392" s="21">
        <f t="shared" si="258"/>
        <v>0</v>
      </c>
      <c r="Y1392" s="33">
        <f t="shared" si="259"/>
        <v>0</v>
      </c>
      <c r="Z1392" s="4" t="str">
        <f t="shared" si="260"/>
        <v>Sim</v>
      </c>
      <c r="AA1392" s="4" t="str">
        <f t="shared" si="261"/>
        <v>Sim</v>
      </c>
      <c r="AB1392" s="4" t="str">
        <f t="shared" si="262"/>
        <v>Sim</v>
      </c>
      <c r="AC1392" s="4" t="str">
        <f t="shared" si="263"/>
        <v>Sim</v>
      </c>
      <c r="AD1392" s="4" t="str">
        <f t="shared" si="264"/>
        <v>Não</v>
      </c>
      <c r="AE1392" s="30" t="str">
        <f t="shared" si="265"/>
        <v>Não</v>
      </c>
    </row>
    <row r="1393" spans="1:31" x14ac:dyDescent="0.25">
      <c r="A1393" s="23">
        <v>290515</v>
      </c>
      <c r="B1393" s="27">
        <f>IFERROR(VLOOKUP(A1393,[1]Monitoramento_Base_somente_disp!$A:$L,5,FALSE),0)</f>
        <v>35500</v>
      </c>
      <c r="C1393" s="20">
        <f>IFERROR(VLOOKUP(A1393,[1]Monitoramento_Base_somente_disp!$A:$L,6,FALSE),0)</f>
        <v>54710319</v>
      </c>
      <c r="D1393" s="20">
        <f>IFERROR(VLOOKUP(A1393,[1]Monitoramento_Base_somente_disp!$A:$L,7,FALSE),0)</f>
        <v>27877</v>
      </c>
      <c r="E1393" s="20">
        <f>IFERROR(VLOOKUP(A1393,[1]Monitoramento_Base_somente_disp!$A:$L,8,FALSE),0)</f>
        <v>29652277</v>
      </c>
      <c r="F1393" s="20">
        <f>IFERROR(VLOOKUP(A1393,[1]Monitoramento_Base_somente_disp!$A:$L,9,FALSE),0)</f>
        <v>0</v>
      </c>
      <c r="G1393" s="28">
        <f>IFERROR(VLOOKUP(A1393,[1]Monitoramento_Base_somente_disp!$A:$L,10,FALSE),0)</f>
        <v>0</v>
      </c>
      <c r="H1393" s="27">
        <f>IFERROR(VLOOKUP(A1393,[2]webService!$A:$I,4,FALSE),0)</f>
        <v>0</v>
      </c>
      <c r="I1393" s="20">
        <f>IFERROR(VLOOKUP(A1393,[2]webService!$A:$II,5,FALSE),0)</f>
        <v>0</v>
      </c>
      <c r="J1393" s="20">
        <f>IFERROR(VLOOKUP(A1393,[2]webService!$A:$I,6,FALSE),0)</f>
        <v>0</v>
      </c>
      <c r="K1393" s="20">
        <f>IFERROR(VLOOKUP(A1393,[2]webService!$A:$I,7,FALSE),0)</f>
        <v>0</v>
      </c>
      <c r="L1393" s="20">
        <f>IFERROR(VLOOKUP(A1393,[2]webService!$A:$I,8,FALSE),0)</f>
        <v>0</v>
      </c>
      <c r="M1393" s="28">
        <f>IFERROR(VLOOKUP(A1393,[2]webService!$A:$I,9,FALSE),0)</f>
        <v>0</v>
      </c>
      <c r="N1393" s="27">
        <f>IFERROR(VLOOKUP(A1393,[3]soaBnafar!$A:$G,2,FALSE),0)</f>
        <v>0</v>
      </c>
      <c r="O1393" s="20">
        <f>IFERROR(VLOOKUP(A1393,[3]soaBnafar!$A:$H,3,FALSE),0)</f>
        <v>0</v>
      </c>
      <c r="P1393" s="20">
        <f>IFERROR(VLOOKUP(A1393,[3]soaBnafar!$A:$G,4,FALSE),0)</f>
        <v>0</v>
      </c>
      <c r="Q1393" s="20">
        <f>IFERROR(VLOOKUP(A1393,[3]soaBnafar!$A:$G,5,FALSE),0)</f>
        <v>0</v>
      </c>
      <c r="R1393" s="20">
        <f>IFERROR(VLOOKUP(A1393,[3]soaBnafar!$A:$G,6,FALSE),0)</f>
        <v>0</v>
      </c>
      <c r="S1393" s="20">
        <f>IFERROR(VLOOKUP(A1393,[3]soaBnafar!$A:$G,7,FALSE),0)</f>
        <v>0</v>
      </c>
      <c r="T1393" s="32">
        <f t="shared" si="254"/>
        <v>35500</v>
      </c>
      <c r="U1393" s="21">
        <f t="shared" si="255"/>
        <v>54710319</v>
      </c>
      <c r="V1393" s="21">
        <f t="shared" si="256"/>
        <v>27877</v>
      </c>
      <c r="W1393" s="21">
        <f t="shared" si="257"/>
        <v>29652277</v>
      </c>
      <c r="X1393" s="21">
        <f t="shared" si="258"/>
        <v>0</v>
      </c>
      <c r="Y1393" s="33">
        <f t="shared" si="259"/>
        <v>0</v>
      </c>
      <c r="Z1393" s="4" t="str">
        <f t="shared" si="260"/>
        <v>Sim</v>
      </c>
      <c r="AA1393" s="4" t="str">
        <f t="shared" si="261"/>
        <v>Sim</v>
      </c>
      <c r="AB1393" s="4" t="str">
        <f t="shared" si="262"/>
        <v>Sim</v>
      </c>
      <c r="AC1393" s="4" t="str">
        <f t="shared" si="263"/>
        <v>Sim</v>
      </c>
      <c r="AD1393" s="4" t="str">
        <f t="shared" si="264"/>
        <v>Não</v>
      </c>
      <c r="AE1393" s="30" t="str">
        <f t="shared" si="265"/>
        <v>Não</v>
      </c>
    </row>
    <row r="1394" spans="1:31" x14ac:dyDescent="0.25">
      <c r="A1394" s="23">
        <v>290530</v>
      </c>
      <c r="B1394" s="27">
        <f>IFERROR(VLOOKUP(A1394,[1]Monitoramento_Base_somente_disp!$A:$L,5,FALSE),0)</f>
        <v>17380</v>
      </c>
      <c r="C1394" s="20">
        <f>IFERROR(VLOOKUP(A1394,[1]Monitoramento_Base_somente_disp!$A:$L,6,FALSE),0)</f>
        <v>35207894</v>
      </c>
      <c r="D1394" s="20">
        <f>IFERROR(VLOOKUP(A1394,[1]Monitoramento_Base_somente_disp!$A:$L,7,FALSE),0)</f>
        <v>11741</v>
      </c>
      <c r="E1394" s="20">
        <f>IFERROR(VLOOKUP(A1394,[1]Monitoramento_Base_somente_disp!$A:$L,8,FALSE),0)</f>
        <v>18193229</v>
      </c>
      <c r="F1394" s="20">
        <f>IFERROR(VLOOKUP(A1394,[1]Monitoramento_Base_somente_disp!$A:$L,9,FALSE),0)</f>
        <v>0</v>
      </c>
      <c r="G1394" s="28">
        <f>IFERROR(VLOOKUP(A1394,[1]Monitoramento_Base_somente_disp!$A:$L,10,FALSE),0)</f>
        <v>0</v>
      </c>
      <c r="H1394" s="27">
        <f>IFERROR(VLOOKUP(A1394,[2]webService!$A:$I,4,FALSE),0)</f>
        <v>0</v>
      </c>
      <c r="I1394" s="20">
        <f>IFERROR(VLOOKUP(A1394,[2]webService!$A:$II,5,FALSE),0)</f>
        <v>0</v>
      </c>
      <c r="J1394" s="20">
        <f>IFERROR(VLOOKUP(A1394,[2]webService!$A:$I,6,FALSE),0)</f>
        <v>0</v>
      </c>
      <c r="K1394" s="20">
        <f>IFERROR(VLOOKUP(A1394,[2]webService!$A:$I,7,FALSE),0)</f>
        <v>0</v>
      </c>
      <c r="L1394" s="20">
        <f>IFERROR(VLOOKUP(A1394,[2]webService!$A:$I,8,FALSE),0)</f>
        <v>0</v>
      </c>
      <c r="M1394" s="28">
        <f>IFERROR(VLOOKUP(A1394,[2]webService!$A:$I,9,FALSE),0)</f>
        <v>0</v>
      </c>
      <c r="N1394" s="27">
        <f>IFERROR(VLOOKUP(A1394,[3]soaBnafar!$A:$G,2,FALSE),0)</f>
        <v>0</v>
      </c>
      <c r="O1394" s="20">
        <f>IFERROR(VLOOKUP(A1394,[3]soaBnafar!$A:$H,3,FALSE),0)</f>
        <v>0</v>
      </c>
      <c r="P1394" s="20">
        <f>IFERROR(VLOOKUP(A1394,[3]soaBnafar!$A:$G,4,FALSE),0)</f>
        <v>0</v>
      </c>
      <c r="Q1394" s="20">
        <f>IFERROR(VLOOKUP(A1394,[3]soaBnafar!$A:$G,5,FALSE),0)</f>
        <v>0</v>
      </c>
      <c r="R1394" s="20">
        <f>IFERROR(VLOOKUP(A1394,[3]soaBnafar!$A:$G,6,FALSE),0)</f>
        <v>0</v>
      </c>
      <c r="S1394" s="20">
        <f>IFERROR(VLOOKUP(A1394,[3]soaBnafar!$A:$G,7,FALSE),0)</f>
        <v>0</v>
      </c>
      <c r="T1394" s="32">
        <f t="shared" si="254"/>
        <v>17380</v>
      </c>
      <c r="U1394" s="21">
        <f t="shared" si="255"/>
        <v>35207894</v>
      </c>
      <c r="V1394" s="21">
        <f t="shared" si="256"/>
        <v>11741</v>
      </c>
      <c r="W1394" s="21">
        <f t="shared" si="257"/>
        <v>18193229</v>
      </c>
      <c r="X1394" s="21">
        <f t="shared" si="258"/>
        <v>0</v>
      </c>
      <c r="Y1394" s="33">
        <f t="shared" si="259"/>
        <v>0</v>
      </c>
      <c r="Z1394" s="4" t="str">
        <f t="shared" si="260"/>
        <v>Sim</v>
      </c>
      <c r="AA1394" s="4" t="str">
        <f t="shared" si="261"/>
        <v>Sim</v>
      </c>
      <c r="AB1394" s="4" t="str">
        <f t="shared" si="262"/>
        <v>Sim</v>
      </c>
      <c r="AC1394" s="4" t="str">
        <f t="shared" si="263"/>
        <v>Sim</v>
      </c>
      <c r="AD1394" s="4" t="str">
        <f t="shared" si="264"/>
        <v>Não</v>
      </c>
      <c r="AE1394" s="30" t="str">
        <f t="shared" si="265"/>
        <v>Não</v>
      </c>
    </row>
    <row r="1395" spans="1:31" x14ac:dyDescent="0.25">
      <c r="A1395" s="23">
        <v>290550</v>
      </c>
      <c r="B1395" s="27">
        <f>IFERROR(VLOOKUP(A1395,[1]Monitoramento_Base_somente_disp!$A:$L,5,FALSE),0)</f>
        <v>6192</v>
      </c>
      <c r="C1395" s="20">
        <f>IFERROR(VLOOKUP(A1395,[1]Monitoramento_Base_somente_disp!$A:$L,6,FALSE),0)</f>
        <v>8594432</v>
      </c>
      <c r="D1395" s="20">
        <f>IFERROR(VLOOKUP(A1395,[1]Monitoramento_Base_somente_disp!$A:$L,7,FALSE),0)</f>
        <v>3327</v>
      </c>
      <c r="E1395" s="20">
        <f>IFERROR(VLOOKUP(A1395,[1]Monitoramento_Base_somente_disp!$A:$L,8,FALSE),0)</f>
        <v>3219693</v>
      </c>
      <c r="F1395" s="20">
        <f>IFERROR(VLOOKUP(A1395,[1]Monitoramento_Base_somente_disp!$A:$L,9,FALSE),0)</f>
        <v>0</v>
      </c>
      <c r="G1395" s="28">
        <f>IFERROR(VLOOKUP(A1395,[1]Monitoramento_Base_somente_disp!$A:$L,10,FALSE),0)</f>
        <v>0</v>
      </c>
      <c r="H1395" s="27">
        <f>IFERROR(VLOOKUP(A1395,[2]webService!$A:$I,4,FALSE),0)</f>
        <v>0</v>
      </c>
      <c r="I1395" s="20">
        <f>IFERROR(VLOOKUP(A1395,[2]webService!$A:$II,5,FALSE),0)</f>
        <v>0</v>
      </c>
      <c r="J1395" s="20">
        <f>IFERROR(VLOOKUP(A1395,[2]webService!$A:$I,6,FALSE),0)</f>
        <v>0</v>
      </c>
      <c r="K1395" s="20">
        <f>IFERROR(VLOOKUP(A1395,[2]webService!$A:$I,7,FALSE),0)</f>
        <v>0</v>
      </c>
      <c r="L1395" s="20">
        <f>IFERROR(VLOOKUP(A1395,[2]webService!$A:$I,8,FALSE),0)</f>
        <v>0</v>
      </c>
      <c r="M1395" s="28">
        <f>IFERROR(VLOOKUP(A1395,[2]webService!$A:$I,9,FALSE),0)</f>
        <v>0</v>
      </c>
      <c r="N1395" s="27">
        <f>IFERROR(VLOOKUP(A1395,[3]soaBnafar!$A:$G,2,FALSE),0)</f>
        <v>0</v>
      </c>
      <c r="O1395" s="20">
        <f>IFERROR(VLOOKUP(A1395,[3]soaBnafar!$A:$H,3,FALSE),0)</f>
        <v>0</v>
      </c>
      <c r="P1395" s="20">
        <f>IFERROR(VLOOKUP(A1395,[3]soaBnafar!$A:$G,4,FALSE),0)</f>
        <v>0</v>
      </c>
      <c r="Q1395" s="20">
        <f>IFERROR(VLOOKUP(A1395,[3]soaBnafar!$A:$G,5,FALSE),0)</f>
        <v>0</v>
      </c>
      <c r="R1395" s="20">
        <f>IFERROR(VLOOKUP(A1395,[3]soaBnafar!$A:$G,6,FALSE),0)</f>
        <v>0</v>
      </c>
      <c r="S1395" s="20">
        <f>IFERROR(VLOOKUP(A1395,[3]soaBnafar!$A:$G,7,FALSE),0)</f>
        <v>0</v>
      </c>
      <c r="T1395" s="32">
        <f t="shared" si="254"/>
        <v>6192</v>
      </c>
      <c r="U1395" s="21">
        <f t="shared" si="255"/>
        <v>8594432</v>
      </c>
      <c r="V1395" s="21">
        <f t="shared" si="256"/>
        <v>3327</v>
      </c>
      <c r="W1395" s="21">
        <f t="shared" si="257"/>
        <v>3219693</v>
      </c>
      <c r="X1395" s="21">
        <f t="shared" si="258"/>
        <v>0</v>
      </c>
      <c r="Y1395" s="33">
        <f t="shared" si="259"/>
        <v>0</v>
      </c>
      <c r="Z1395" s="4" t="str">
        <f t="shared" si="260"/>
        <v>Sim</v>
      </c>
      <c r="AA1395" s="4" t="str">
        <f t="shared" si="261"/>
        <v>Sim</v>
      </c>
      <c r="AB1395" s="4" t="str">
        <f t="shared" si="262"/>
        <v>Sim</v>
      </c>
      <c r="AC1395" s="4" t="str">
        <f t="shared" si="263"/>
        <v>Sim</v>
      </c>
      <c r="AD1395" s="4" t="str">
        <f t="shared" si="264"/>
        <v>Não</v>
      </c>
      <c r="AE1395" s="30" t="str">
        <f t="shared" si="265"/>
        <v>Não</v>
      </c>
    </row>
    <row r="1396" spans="1:31" x14ac:dyDescent="0.25">
      <c r="A1396" s="23">
        <v>290560</v>
      </c>
      <c r="B1396" s="27">
        <f>IFERROR(VLOOKUP(A1396,[1]Monitoramento_Base_somente_disp!$A:$L,5,FALSE),0)</f>
        <v>149689</v>
      </c>
      <c r="C1396" s="20">
        <f>IFERROR(VLOOKUP(A1396,[1]Monitoramento_Base_somente_disp!$A:$L,6,FALSE),0)</f>
        <v>78022086</v>
      </c>
      <c r="D1396" s="20">
        <f>IFERROR(VLOOKUP(A1396,[1]Monitoramento_Base_somente_disp!$A:$L,7,FALSE),0)</f>
        <v>116414</v>
      </c>
      <c r="E1396" s="20">
        <f>IFERROR(VLOOKUP(A1396,[1]Monitoramento_Base_somente_disp!$A:$L,8,FALSE),0)</f>
        <v>42070623</v>
      </c>
      <c r="F1396" s="20">
        <f>IFERROR(VLOOKUP(A1396,[1]Monitoramento_Base_somente_disp!$A:$L,9,FALSE),0)</f>
        <v>0</v>
      </c>
      <c r="G1396" s="28">
        <f>IFERROR(VLOOKUP(A1396,[1]Monitoramento_Base_somente_disp!$A:$L,10,FALSE),0)</f>
        <v>0</v>
      </c>
      <c r="H1396" s="27">
        <f>IFERROR(VLOOKUP(A1396,[2]webService!$A:$I,4,FALSE),0)</f>
        <v>0</v>
      </c>
      <c r="I1396" s="20">
        <f>IFERROR(VLOOKUP(A1396,[2]webService!$A:$II,5,FALSE),0)</f>
        <v>0</v>
      </c>
      <c r="J1396" s="20">
        <f>IFERROR(VLOOKUP(A1396,[2]webService!$A:$I,6,FALSE),0)</f>
        <v>0</v>
      </c>
      <c r="K1396" s="20">
        <f>IFERROR(VLOOKUP(A1396,[2]webService!$A:$I,7,FALSE),0)</f>
        <v>0</v>
      </c>
      <c r="L1396" s="20">
        <f>IFERROR(VLOOKUP(A1396,[2]webService!$A:$I,8,FALSE),0)</f>
        <v>0</v>
      </c>
      <c r="M1396" s="28">
        <f>IFERROR(VLOOKUP(A1396,[2]webService!$A:$I,9,FALSE),0)</f>
        <v>0</v>
      </c>
      <c r="N1396" s="27">
        <f>IFERROR(VLOOKUP(A1396,[3]soaBnafar!$A:$G,2,FALSE),0)</f>
        <v>0</v>
      </c>
      <c r="O1396" s="20">
        <f>IFERROR(VLOOKUP(A1396,[3]soaBnafar!$A:$H,3,FALSE),0)</f>
        <v>0</v>
      </c>
      <c r="P1396" s="20">
        <f>IFERROR(VLOOKUP(A1396,[3]soaBnafar!$A:$G,4,FALSE),0)</f>
        <v>0</v>
      </c>
      <c r="Q1396" s="20">
        <f>IFERROR(VLOOKUP(A1396,[3]soaBnafar!$A:$G,5,FALSE),0)</f>
        <v>0</v>
      </c>
      <c r="R1396" s="20">
        <f>IFERROR(VLOOKUP(A1396,[3]soaBnafar!$A:$G,6,FALSE),0)</f>
        <v>0</v>
      </c>
      <c r="S1396" s="20">
        <f>IFERROR(VLOOKUP(A1396,[3]soaBnafar!$A:$G,7,FALSE),0)</f>
        <v>0</v>
      </c>
      <c r="T1396" s="32">
        <f t="shared" si="254"/>
        <v>149689</v>
      </c>
      <c r="U1396" s="21">
        <f t="shared" si="255"/>
        <v>78022086</v>
      </c>
      <c r="V1396" s="21">
        <f t="shared" si="256"/>
        <v>116414</v>
      </c>
      <c r="W1396" s="21">
        <f t="shared" si="257"/>
        <v>42070623</v>
      </c>
      <c r="X1396" s="21">
        <f t="shared" si="258"/>
        <v>0</v>
      </c>
      <c r="Y1396" s="33">
        <f t="shared" si="259"/>
        <v>0</v>
      </c>
      <c r="Z1396" s="4" t="str">
        <f t="shared" si="260"/>
        <v>Sim</v>
      </c>
      <c r="AA1396" s="4" t="str">
        <f t="shared" si="261"/>
        <v>Sim</v>
      </c>
      <c r="AB1396" s="4" t="str">
        <f t="shared" si="262"/>
        <v>Sim</v>
      </c>
      <c r="AC1396" s="4" t="str">
        <f t="shared" si="263"/>
        <v>Sim</v>
      </c>
      <c r="AD1396" s="4" t="str">
        <f t="shared" si="264"/>
        <v>Não</v>
      </c>
      <c r="AE1396" s="30" t="str">
        <f t="shared" si="265"/>
        <v>Não</v>
      </c>
    </row>
    <row r="1397" spans="1:31" x14ac:dyDescent="0.25">
      <c r="A1397" s="23">
        <v>290580</v>
      </c>
      <c r="B1397" s="27">
        <f>IFERROR(VLOOKUP(A1397,[1]Monitoramento_Base_somente_disp!$A:$L,5,FALSE),0)</f>
        <v>28820</v>
      </c>
      <c r="C1397" s="20">
        <f>IFERROR(VLOOKUP(A1397,[1]Monitoramento_Base_somente_disp!$A:$L,6,FALSE),0)</f>
        <v>38248262</v>
      </c>
      <c r="D1397" s="20">
        <f>IFERROR(VLOOKUP(A1397,[1]Monitoramento_Base_somente_disp!$A:$L,7,FALSE),0)</f>
        <v>28854</v>
      </c>
      <c r="E1397" s="20">
        <f>IFERROR(VLOOKUP(A1397,[1]Monitoramento_Base_somente_disp!$A:$L,8,FALSE),0)</f>
        <v>17946097</v>
      </c>
      <c r="F1397" s="20">
        <f>IFERROR(VLOOKUP(A1397,[1]Monitoramento_Base_somente_disp!$A:$L,9,FALSE),0)</f>
        <v>0</v>
      </c>
      <c r="G1397" s="28">
        <f>IFERROR(VLOOKUP(A1397,[1]Monitoramento_Base_somente_disp!$A:$L,10,FALSE),0)</f>
        <v>0</v>
      </c>
      <c r="H1397" s="27">
        <f>IFERROR(VLOOKUP(A1397,[2]webService!$A:$I,4,FALSE),0)</f>
        <v>0</v>
      </c>
      <c r="I1397" s="20">
        <f>IFERROR(VLOOKUP(A1397,[2]webService!$A:$II,5,FALSE),0)</f>
        <v>0</v>
      </c>
      <c r="J1397" s="20">
        <f>IFERROR(VLOOKUP(A1397,[2]webService!$A:$I,6,FALSE),0)</f>
        <v>0</v>
      </c>
      <c r="K1397" s="20">
        <f>IFERROR(VLOOKUP(A1397,[2]webService!$A:$I,7,FALSE),0)</f>
        <v>0</v>
      </c>
      <c r="L1397" s="20">
        <f>IFERROR(VLOOKUP(A1397,[2]webService!$A:$I,8,FALSE),0)</f>
        <v>0</v>
      </c>
      <c r="M1397" s="28">
        <f>IFERROR(VLOOKUP(A1397,[2]webService!$A:$I,9,FALSE),0)</f>
        <v>0</v>
      </c>
      <c r="N1397" s="27">
        <f>IFERROR(VLOOKUP(A1397,[3]soaBnafar!$A:$G,2,FALSE),0)</f>
        <v>0</v>
      </c>
      <c r="O1397" s="20">
        <f>IFERROR(VLOOKUP(A1397,[3]soaBnafar!$A:$H,3,FALSE),0)</f>
        <v>0</v>
      </c>
      <c r="P1397" s="20">
        <f>IFERROR(VLOOKUP(A1397,[3]soaBnafar!$A:$G,4,FALSE),0)</f>
        <v>0</v>
      </c>
      <c r="Q1397" s="20">
        <f>IFERROR(VLOOKUP(A1397,[3]soaBnafar!$A:$G,5,FALSE),0)</f>
        <v>0</v>
      </c>
      <c r="R1397" s="20">
        <f>IFERROR(VLOOKUP(A1397,[3]soaBnafar!$A:$G,6,FALSE),0)</f>
        <v>0</v>
      </c>
      <c r="S1397" s="20">
        <f>IFERROR(VLOOKUP(A1397,[3]soaBnafar!$A:$G,7,FALSE),0)</f>
        <v>0</v>
      </c>
      <c r="T1397" s="32">
        <f t="shared" si="254"/>
        <v>28820</v>
      </c>
      <c r="U1397" s="21">
        <f t="shared" si="255"/>
        <v>38248262</v>
      </c>
      <c r="V1397" s="21">
        <f t="shared" si="256"/>
        <v>28854</v>
      </c>
      <c r="W1397" s="21">
        <f t="shared" si="257"/>
        <v>17946097</v>
      </c>
      <c r="X1397" s="21">
        <f t="shared" si="258"/>
        <v>0</v>
      </c>
      <c r="Y1397" s="33">
        <f t="shared" si="259"/>
        <v>0</v>
      </c>
      <c r="Z1397" s="4" t="str">
        <f t="shared" si="260"/>
        <v>Sim</v>
      </c>
      <c r="AA1397" s="4" t="str">
        <f t="shared" si="261"/>
        <v>Sim</v>
      </c>
      <c r="AB1397" s="4" t="str">
        <f t="shared" si="262"/>
        <v>Sim</v>
      </c>
      <c r="AC1397" s="4" t="str">
        <f t="shared" si="263"/>
        <v>Sim</v>
      </c>
      <c r="AD1397" s="4" t="str">
        <f t="shared" si="264"/>
        <v>Não</v>
      </c>
      <c r="AE1397" s="30" t="str">
        <f t="shared" si="265"/>
        <v>Não</v>
      </c>
    </row>
    <row r="1398" spans="1:31" x14ac:dyDescent="0.25">
      <c r="A1398" s="23">
        <v>290590</v>
      </c>
      <c r="B1398" s="27">
        <f>IFERROR(VLOOKUP(A1398,[1]Monitoramento_Base_somente_disp!$A:$L,5,FALSE),0)</f>
        <v>0</v>
      </c>
      <c r="C1398" s="20">
        <f>IFERROR(VLOOKUP(A1398,[1]Monitoramento_Base_somente_disp!$A:$L,6,FALSE),0)</f>
        <v>8365084</v>
      </c>
      <c r="D1398" s="20">
        <f>IFERROR(VLOOKUP(A1398,[1]Monitoramento_Base_somente_disp!$A:$L,7,FALSE),0)</f>
        <v>0</v>
      </c>
      <c r="E1398" s="20">
        <f>IFERROR(VLOOKUP(A1398,[1]Monitoramento_Base_somente_disp!$A:$L,8,FALSE),0)</f>
        <v>4182542</v>
      </c>
      <c r="F1398" s="20">
        <f>IFERROR(VLOOKUP(A1398,[1]Monitoramento_Base_somente_disp!$A:$L,9,FALSE),0)</f>
        <v>0</v>
      </c>
      <c r="G1398" s="28">
        <f>IFERROR(VLOOKUP(A1398,[1]Monitoramento_Base_somente_disp!$A:$L,10,FALSE),0)</f>
        <v>0</v>
      </c>
      <c r="H1398" s="27">
        <f>IFERROR(VLOOKUP(A1398,[2]webService!$A:$I,4,FALSE),0)</f>
        <v>0</v>
      </c>
      <c r="I1398" s="20">
        <f>IFERROR(VLOOKUP(A1398,[2]webService!$A:$II,5,FALSE),0)</f>
        <v>0</v>
      </c>
      <c r="J1398" s="20">
        <f>IFERROR(VLOOKUP(A1398,[2]webService!$A:$I,6,FALSE),0)</f>
        <v>0</v>
      </c>
      <c r="K1398" s="20">
        <f>IFERROR(VLOOKUP(A1398,[2]webService!$A:$I,7,FALSE),0)</f>
        <v>0</v>
      </c>
      <c r="L1398" s="20">
        <f>IFERROR(VLOOKUP(A1398,[2]webService!$A:$I,8,FALSE),0)</f>
        <v>0</v>
      </c>
      <c r="M1398" s="28">
        <f>IFERROR(VLOOKUP(A1398,[2]webService!$A:$I,9,FALSE),0)</f>
        <v>0</v>
      </c>
      <c r="N1398" s="27">
        <f>IFERROR(VLOOKUP(A1398,[3]soaBnafar!$A:$G,2,FALSE),0)</f>
        <v>0</v>
      </c>
      <c r="O1398" s="20">
        <f>IFERROR(VLOOKUP(A1398,[3]soaBnafar!$A:$H,3,FALSE),0)</f>
        <v>0</v>
      </c>
      <c r="P1398" s="20">
        <f>IFERROR(VLOOKUP(A1398,[3]soaBnafar!$A:$G,4,FALSE),0)</f>
        <v>0</v>
      </c>
      <c r="Q1398" s="20">
        <f>IFERROR(VLOOKUP(A1398,[3]soaBnafar!$A:$G,5,FALSE),0)</f>
        <v>0</v>
      </c>
      <c r="R1398" s="20">
        <f>IFERROR(VLOOKUP(A1398,[3]soaBnafar!$A:$G,6,FALSE),0)</f>
        <v>0</v>
      </c>
      <c r="S1398" s="20">
        <f>IFERROR(VLOOKUP(A1398,[3]soaBnafar!$A:$G,7,FALSE),0)</f>
        <v>0</v>
      </c>
      <c r="T1398" s="32">
        <f t="shared" si="254"/>
        <v>0</v>
      </c>
      <c r="U1398" s="21">
        <f t="shared" si="255"/>
        <v>8365084</v>
      </c>
      <c r="V1398" s="21">
        <f t="shared" si="256"/>
        <v>0</v>
      </c>
      <c r="W1398" s="21">
        <f t="shared" si="257"/>
        <v>4182542</v>
      </c>
      <c r="X1398" s="21">
        <f t="shared" si="258"/>
        <v>0</v>
      </c>
      <c r="Y1398" s="33">
        <f t="shared" si="259"/>
        <v>0</v>
      </c>
      <c r="Z1398" s="4" t="str">
        <f t="shared" si="260"/>
        <v>Não</v>
      </c>
      <c r="AA1398" s="4" t="str">
        <f t="shared" si="261"/>
        <v>Sim</v>
      </c>
      <c r="AB1398" s="4" t="str">
        <f t="shared" si="262"/>
        <v>Não</v>
      </c>
      <c r="AC1398" s="4" t="str">
        <f t="shared" si="263"/>
        <v>Sim</v>
      </c>
      <c r="AD1398" s="4" t="str">
        <f t="shared" si="264"/>
        <v>Não</v>
      </c>
      <c r="AE1398" s="30" t="str">
        <f t="shared" si="265"/>
        <v>Não</v>
      </c>
    </row>
    <row r="1399" spans="1:31" x14ac:dyDescent="0.25">
      <c r="A1399" s="23">
        <v>290600</v>
      </c>
      <c r="B1399" s="27">
        <f>IFERROR(VLOOKUP(A1399,[1]Monitoramento_Base_somente_disp!$A:$L,5,FALSE),0)</f>
        <v>278630</v>
      </c>
      <c r="C1399" s="20">
        <f>IFERROR(VLOOKUP(A1399,[1]Monitoramento_Base_somente_disp!$A:$L,6,FALSE),0)</f>
        <v>45041213</v>
      </c>
      <c r="D1399" s="20">
        <f>IFERROR(VLOOKUP(A1399,[1]Monitoramento_Base_somente_disp!$A:$L,7,FALSE),0)</f>
        <v>173862</v>
      </c>
      <c r="E1399" s="20">
        <f>IFERROR(VLOOKUP(A1399,[1]Monitoramento_Base_somente_disp!$A:$L,8,FALSE),0)</f>
        <v>21893185</v>
      </c>
      <c r="F1399" s="20">
        <f>IFERROR(VLOOKUP(A1399,[1]Monitoramento_Base_somente_disp!$A:$L,9,FALSE),0)</f>
        <v>0</v>
      </c>
      <c r="G1399" s="28">
        <f>IFERROR(VLOOKUP(A1399,[1]Monitoramento_Base_somente_disp!$A:$L,10,FALSE),0)</f>
        <v>0</v>
      </c>
      <c r="H1399" s="27">
        <f>IFERROR(VLOOKUP(A1399,[2]webService!$A:$I,4,FALSE),0)</f>
        <v>0</v>
      </c>
      <c r="I1399" s="20">
        <f>IFERROR(VLOOKUP(A1399,[2]webService!$A:$II,5,FALSE),0)</f>
        <v>0</v>
      </c>
      <c r="J1399" s="20">
        <f>IFERROR(VLOOKUP(A1399,[2]webService!$A:$I,6,FALSE),0)</f>
        <v>0</v>
      </c>
      <c r="K1399" s="20">
        <f>IFERROR(VLOOKUP(A1399,[2]webService!$A:$I,7,FALSE),0)</f>
        <v>0</v>
      </c>
      <c r="L1399" s="20">
        <f>IFERROR(VLOOKUP(A1399,[2]webService!$A:$I,8,FALSE),0)</f>
        <v>0</v>
      </c>
      <c r="M1399" s="28">
        <f>IFERROR(VLOOKUP(A1399,[2]webService!$A:$I,9,FALSE),0)</f>
        <v>0</v>
      </c>
      <c r="N1399" s="27">
        <f>IFERROR(VLOOKUP(A1399,[3]soaBnafar!$A:$G,2,FALSE),0)</f>
        <v>0</v>
      </c>
      <c r="O1399" s="20">
        <f>IFERROR(VLOOKUP(A1399,[3]soaBnafar!$A:$H,3,FALSE),0)</f>
        <v>0</v>
      </c>
      <c r="P1399" s="20">
        <f>IFERROR(VLOOKUP(A1399,[3]soaBnafar!$A:$G,4,FALSE),0)</f>
        <v>0</v>
      </c>
      <c r="Q1399" s="20">
        <f>IFERROR(VLOOKUP(A1399,[3]soaBnafar!$A:$G,5,FALSE),0)</f>
        <v>0</v>
      </c>
      <c r="R1399" s="20">
        <f>IFERROR(VLOOKUP(A1399,[3]soaBnafar!$A:$G,6,FALSE),0)</f>
        <v>0</v>
      </c>
      <c r="S1399" s="20">
        <f>IFERROR(VLOOKUP(A1399,[3]soaBnafar!$A:$G,7,FALSE),0)</f>
        <v>0</v>
      </c>
      <c r="T1399" s="32">
        <f t="shared" si="254"/>
        <v>278630</v>
      </c>
      <c r="U1399" s="21">
        <f t="shared" si="255"/>
        <v>45041213</v>
      </c>
      <c r="V1399" s="21">
        <f t="shared" si="256"/>
        <v>173862</v>
      </c>
      <c r="W1399" s="21">
        <f t="shared" si="257"/>
        <v>21893185</v>
      </c>
      <c r="X1399" s="21">
        <f t="shared" si="258"/>
        <v>0</v>
      </c>
      <c r="Y1399" s="33">
        <f t="shared" si="259"/>
        <v>0</v>
      </c>
      <c r="Z1399" s="4" t="str">
        <f t="shared" si="260"/>
        <v>Sim</v>
      </c>
      <c r="AA1399" s="4" t="str">
        <f t="shared" si="261"/>
        <v>Sim</v>
      </c>
      <c r="AB1399" s="4" t="str">
        <f t="shared" si="262"/>
        <v>Sim</v>
      </c>
      <c r="AC1399" s="4" t="str">
        <f t="shared" si="263"/>
        <v>Sim</v>
      </c>
      <c r="AD1399" s="4" t="str">
        <f t="shared" si="264"/>
        <v>Não</v>
      </c>
      <c r="AE1399" s="30" t="str">
        <f t="shared" si="265"/>
        <v>Não</v>
      </c>
    </row>
    <row r="1400" spans="1:31" x14ac:dyDescent="0.25">
      <c r="A1400" s="23">
        <v>290610</v>
      </c>
      <c r="B1400" s="27">
        <f>IFERROR(VLOOKUP(A1400,[1]Monitoramento_Base_somente_disp!$A:$L,5,FALSE),0)</f>
        <v>0</v>
      </c>
      <c r="C1400" s="20">
        <f>IFERROR(VLOOKUP(A1400,[1]Monitoramento_Base_somente_disp!$A:$L,6,FALSE),0)</f>
        <v>31984344</v>
      </c>
      <c r="D1400" s="20">
        <f>IFERROR(VLOOKUP(A1400,[1]Monitoramento_Base_somente_disp!$A:$L,7,FALSE),0)</f>
        <v>0</v>
      </c>
      <c r="E1400" s="20">
        <f>IFERROR(VLOOKUP(A1400,[1]Monitoramento_Base_somente_disp!$A:$L,8,FALSE),0)</f>
        <v>15992172</v>
      </c>
      <c r="F1400" s="20">
        <f>IFERROR(VLOOKUP(A1400,[1]Monitoramento_Base_somente_disp!$A:$L,9,FALSE),0)</f>
        <v>0</v>
      </c>
      <c r="G1400" s="28">
        <f>IFERROR(VLOOKUP(A1400,[1]Monitoramento_Base_somente_disp!$A:$L,10,FALSE),0)</f>
        <v>0</v>
      </c>
      <c r="H1400" s="27">
        <f>IFERROR(VLOOKUP(A1400,[2]webService!$A:$I,4,FALSE),0)</f>
        <v>0</v>
      </c>
      <c r="I1400" s="20">
        <f>IFERROR(VLOOKUP(A1400,[2]webService!$A:$II,5,FALSE),0)</f>
        <v>0</v>
      </c>
      <c r="J1400" s="20">
        <f>IFERROR(VLOOKUP(A1400,[2]webService!$A:$I,6,FALSE),0)</f>
        <v>0</v>
      </c>
      <c r="K1400" s="20">
        <f>IFERROR(VLOOKUP(A1400,[2]webService!$A:$I,7,FALSE),0)</f>
        <v>0</v>
      </c>
      <c r="L1400" s="20">
        <f>IFERROR(VLOOKUP(A1400,[2]webService!$A:$I,8,FALSE),0)</f>
        <v>0</v>
      </c>
      <c r="M1400" s="28">
        <f>IFERROR(VLOOKUP(A1400,[2]webService!$A:$I,9,FALSE),0)</f>
        <v>0</v>
      </c>
      <c r="N1400" s="27">
        <f>IFERROR(VLOOKUP(A1400,[3]soaBnafar!$A:$G,2,FALSE),0)</f>
        <v>0</v>
      </c>
      <c r="O1400" s="20">
        <f>IFERROR(VLOOKUP(A1400,[3]soaBnafar!$A:$H,3,FALSE),0)</f>
        <v>0</v>
      </c>
      <c r="P1400" s="20">
        <f>IFERROR(VLOOKUP(A1400,[3]soaBnafar!$A:$G,4,FALSE),0)</f>
        <v>0</v>
      </c>
      <c r="Q1400" s="20">
        <f>IFERROR(VLOOKUP(A1400,[3]soaBnafar!$A:$G,5,FALSE),0)</f>
        <v>0</v>
      </c>
      <c r="R1400" s="20">
        <f>IFERROR(VLOOKUP(A1400,[3]soaBnafar!$A:$G,6,FALSE),0)</f>
        <v>0</v>
      </c>
      <c r="S1400" s="20">
        <f>IFERROR(VLOOKUP(A1400,[3]soaBnafar!$A:$G,7,FALSE),0)</f>
        <v>0</v>
      </c>
      <c r="T1400" s="32">
        <f t="shared" si="254"/>
        <v>0</v>
      </c>
      <c r="U1400" s="21">
        <f t="shared" si="255"/>
        <v>31984344</v>
      </c>
      <c r="V1400" s="21">
        <f t="shared" si="256"/>
        <v>0</v>
      </c>
      <c r="W1400" s="21">
        <f t="shared" si="257"/>
        <v>15992172</v>
      </c>
      <c r="X1400" s="21">
        <f t="shared" si="258"/>
        <v>0</v>
      </c>
      <c r="Y1400" s="33">
        <f t="shared" si="259"/>
        <v>0</v>
      </c>
      <c r="Z1400" s="4" t="str">
        <f t="shared" si="260"/>
        <v>Não</v>
      </c>
      <c r="AA1400" s="4" t="str">
        <f t="shared" si="261"/>
        <v>Sim</v>
      </c>
      <c r="AB1400" s="4" t="str">
        <f t="shared" si="262"/>
        <v>Não</v>
      </c>
      <c r="AC1400" s="4" t="str">
        <f t="shared" si="263"/>
        <v>Sim</v>
      </c>
      <c r="AD1400" s="4" t="str">
        <f t="shared" si="264"/>
        <v>Não</v>
      </c>
      <c r="AE1400" s="30" t="str">
        <f t="shared" si="265"/>
        <v>Não</v>
      </c>
    </row>
    <row r="1401" spans="1:31" x14ac:dyDescent="0.25">
      <c r="A1401" s="23">
        <v>290620</v>
      </c>
      <c r="B1401" s="27">
        <f>IFERROR(VLOOKUP(A1401,[1]Monitoramento_Base_somente_disp!$A:$L,5,FALSE),0)</f>
        <v>6302</v>
      </c>
      <c r="C1401" s="20">
        <f>IFERROR(VLOOKUP(A1401,[1]Monitoramento_Base_somente_disp!$A:$L,6,FALSE),0)</f>
        <v>1284838</v>
      </c>
      <c r="D1401" s="20">
        <f>IFERROR(VLOOKUP(A1401,[1]Monitoramento_Base_somente_disp!$A:$L,7,FALSE),0)</f>
        <v>20924</v>
      </c>
      <c r="E1401" s="20">
        <f>IFERROR(VLOOKUP(A1401,[1]Monitoramento_Base_somente_disp!$A:$L,8,FALSE),0)</f>
        <v>1424445</v>
      </c>
      <c r="F1401" s="20">
        <f>IFERROR(VLOOKUP(A1401,[1]Monitoramento_Base_somente_disp!$A:$L,9,FALSE),0)</f>
        <v>0</v>
      </c>
      <c r="G1401" s="28">
        <f>IFERROR(VLOOKUP(A1401,[1]Monitoramento_Base_somente_disp!$A:$L,10,FALSE),0)</f>
        <v>0</v>
      </c>
      <c r="H1401" s="27">
        <f>IFERROR(VLOOKUP(A1401,[2]webService!$A:$I,4,FALSE),0)</f>
        <v>0</v>
      </c>
      <c r="I1401" s="20">
        <f>IFERROR(VLOOKUP(A1401,[2]webService!$A:$II,5,FALSE),0)</f>
        <v>0</v>
      </c>
      <c r="J1401" s="20">
        <f>IFERROR(VLOOKUP(A1401,[2]webService!$A:$I,6,FALSE),0)</f>
        <v>0</v>
      </c>
      <c r="K1401" s="20">
        <f>IFERROR(VLOOKUP(A1401,[2]webService!$A:$I,7,FALSE),0)</f>
        <v>0</v>
      </c>
      <c r="L1401" s="20">
        <f>IFERROR(VLOOKUP(A1401,[2]webService!$A:$I,8,FALSE),0)</f>
        <v>0</v>
      </c>
      <c r="M1401" s="28">
        <f>IFERROR(VLOOKUP(A1401,[2]webService!$A:$I,9,FALSE),0)</f>
        <v>0</v>
      </c>
      <c r="N1401" s="27">
        <f>IFERROR(VLOOKUP(A1401,[3]soaBnafar!$A:$G,2,FALSE),0)</f>
        <v>0</v>
      </c>
      <c r="O1401" s="20">
        <f>IFERROR(VLOOKUP(A1401,[3]soaBnafar!$A:$H,3,FALSE),0)</f>
        <v>0</v>
      </c>
      <c r="P1401" s="20">
        <f>IFERROR(VLOOKUP(A1401,[3]soaBnafar!$A:$G,4,FALSE),0)</f>
        <v>0</v>
      </c>
      <c r="Q1401" s="20">
        <f>IFERROR(VLOOKUP(A1401,[3]soaBnafar!$A:$G,5,FALSE),0)</f>
        <v>0</v>
      </c>
      <c r="R1401" s="20">
        <f>IFERROR(VLOOKUP(A1401,[3]soaBnafar!$A:$G,6,FALSE),0)</f>
        <v>0</v>
      </c>
      <c r="S1401" s="20">
        <f>IFERROR(VLOOKUP(A1401,[3]soaBnafar!$A:$G,7,FALSE),0)</f>
        <v>0</v>
      </c>
      <c r="T1401" s="32">
        <f t="shared" si="254"/>
        <v>6302</v>
      </c>
      <c r="U1401" s="21">
        <f t="shared" si="255"/>
        <v>1284838</v>
      </c>
      <c r="V1401" s="21">
        <f t="shared" si="256"/>
        <v>20924</v>
      </c>
      <c r="W1401" s="21">
        <f t="shared" si="257"/>
        <v>1424445</v>
      </c>
      <c r="X1401" s="21">
        <f t="shared" si="258"/>
        <v>0</v>
      </c>
      <c r="Y1401" s="33">
        <f t="shared" si="259"/>
        <v>0</v>
      </c>
      <c r="Z1401" s="4" t="str">
        <f t="shared" si="260"/>
        <v>Sim</v>
      </c>
      <c r="AA1401" s="4" t="str">
        <f t="shared" si="261"/>
        <v>Sim</v>
      </c>
      <c r="AB1401" s="4" t="str">
        <f t="shared" si="262"/>
        <v>Sim</v>
      </c>
      <c r="AC1401" s="4" t="str">
        <f t="shared" si="263"/>
        <v>Sim</v>
      </c>
      <c r="AD1401" s="4" t="str">
        <f t="shared" si="264"/>
        <v>Não</v>
      </c>
      <c r="AE1401" s="30" t="str">
        <f t="shared" si="265"/>
        <v>Não</v>
      </c>
    </row>
    <row r="1402" spans="1:31" x14ac:dyDescent="0.25">
      <c r="A1402" s="23">
        <v>290630</v>
      </c>
      <c r="B1402" s="27">
        <f>IFERROR(VLOOKUP(A1402,[1]Monitoramento_Base_somente_disp!$A:$L,5,FALSE),0)</f>
        <v>49868</v>
      </c>
      <c r="C1402" s="20">
        <f>IFERROR(VLOOKUP(A1402,[1]Monitoramento_Base_somente_disp!$A:$L,6,FALSE),0)</f>
        <v>60334569</v>
      </c>
      <c r="D1402" s="20">
        <f>IFERROR(VLOOKUP(A1402,[1]Monitoramento_Base_somente_disp!$A:$L,7,FALSE),0)</f>
        <v>39885</v>
      </c>
      <c r="E1402" s="20">
        <f>IFERROR(VLOOKUP(A1402,[1]Monitoramento_Base_somente_disp!$A:$L,8,FALSE),0)</f>
        <v>29590480</v>
      </c>
      <c r="F1402" s="20">
        <f>IFERROR(VLOOKUP(A1402,[1]Monitoramento_Base_somente_disp!$A:$L,9,FALSE),0)</f>
        <v>0</v>
      </c>
      <c r="G1402" s="28">
        <f>IFERROR(VLOOKUP(A1402,[1]Monitoramento_Base_somente_disp!$A:$L,10,FALSE),0)</f>
        <v>0</v>
      </c>
      <c r="H1402" s="27">
        <f>IFERROR(VLOOKUP(A1402,[2]webService!$A:$I,4,FALSE),0)</f>
        <v>0</v>
      </c>
      <c r="I1402" s="20">
        <f>IFERROR(VLOOKUP(A1402,[2]webService!$A:$II,5,FALSE),0)</f>
        <v>0</v>
      </c>
      <c r="J1402" s="20">
        <f>IFERROR(VLOOKUP(A1402,[2]webService!$A:$I,6,FALSE),0)</f>
        <v>0</v>
      </c>
      <c r="K1402" s="20">
        <f>IFERROR(VLOOKUP(A1402,[2]webService!$A:$I,7,FALSE),0)</f>
        <v>0</v>
      </c>
      <c r="L1402" s="20">
        <f>IFERROR(VLOOKUP(A1402,[2]webService!$A:$I,8,FALSE),0)</f>
        <v>0</v>
      </c>
      <c r="M1402" s="28">
        <f>IFERROR(VLOOKUP(A1402,[2]webService!$A:$I,9,FALSE),0)</f>
        <v>0</v>
      </c>
      <c r="N1402" s="27">
        <f>IFERROR(VLOOKUP(A1402,[3]soaBnafar!$A:$G,2,FALSE),0)</f>
        <v>0</v>
      </c>
      <c r="O1402" s="20">
        <f>IFERROR(VLOOKUP(A1402,[3]soaBnafar!$A:$H,3,FALSE),0)</f>
        <v>0</v>
      </c>
      <c r="P1402" s="20">
        <f>IFERROR(VLOOKUP(A1402,[3]soaBnafar!$A:$G,4,FALSE),0)</f>
        <v>0</v>
      </c>
      <c r="Q1402" s="20">
        <f>IFERROR(VLOOKUP(A1402,[3]soaBnafar!$A:$G,5,FALSE),0)</f>
        <v>0</v>
      </c>
      <c r="R1402" s="20">
        <f>IFERROR(VLOOKUP(A1402,[3]soaBnafar!$A:$G,6,FALSE),0)</f>
        <v>0</v>
      </c>
      <c r="S1402" s="20">
        <f>IFERROR(VLOOKUP(A1402,[3]soaBnafar!$A:$G,7,FALSE),0)</f>
        <v>0</v>
      </c>
      <c r="T1402" s="32">
        <f t="shared" si="254"/>
        <v>49868</v>
      </c>
      <c r="U1402" s="21">
        <f t="shared" si="255"/>
        <v>60334569</v>
      </c>
      <c r="V1402" s="21">
        <f t="shared" si="256"/>
        <v>39885</v>
      </c>
      <c r="W1402" s="21">
        <f t="shared" si="257"/>
        <v>29590480</v>
      </c>
      <c r="X1402" s="21">
        <f t="shared" si="258"/>
        <v>0</v>
      </c>
      <c r="Y1402" s="33">
        <f t="shared" si="259"/>
        <v>0</v>
      </c>
      <c r="Z1402" s="4" t="str">
        <f t="shared" si="260"/>
        <v>Sim</v>
      </c>
      <c r="AA1402" s="4" t="str">
        <f t="shared" si="261"/>
        <v>Sim</v>
      </c>
      <c r="AB1402" s="4" t="str">
        <f t="shared" si="262"/>
        <v>Sim</v>
      </c>
      <c r="AC1402" s="4" t="str">
        <f t="shared" si="263"/>
        <v>Sim</v>
      </c>
      <c r="AD1402" s="4" t="str">
        <f t="shared" si="264"/>
        <v>Não</v>
      </c>
      <c r="AE1402" s="30" t="str">
        <f t="shared" si="265"/>
        <v>Não</v>
      </c>
    </row>
    <row r="1403" spans="1:31" x14ac:dyDescent="0.25">
      <c r="A1403" s="23">
        <v>290640</v>
      </c>
      <c r="B1403" s="27">
        <f>IFERROR(VLOOKUP(A1403,[1]Monitoramento_Base_somente_disp!$A:$L,5,FALSE),0)</f>
        <v>996</v>
      </c>
      <c r="C1403" s="20">
        <f>IFERROR(VLOOKUP(A1403,[1]Monitoramento_Base_somente_disp!$A:$L,6,FALSE),0)</f>
        <v>3228362</v>
      </c>
      <c r="D1403" s="20">
        <f>IFERROR(VLOOKUP(A1403,[1]Monitoramento_Base_somente_disp!$A:$L,7,FALSE),0)</f>
        <v>0</v>
      </c>
      <c r="E1403" s="20">
        <f>IFERROR(VLOOKUP(A1403,[1]Monitoramento_Base_somente_disp!$A:$L,8,FALSE),0)</f>
        <v>1690164</v>
      </c>
      <c r="F1403" s="20">
        <f>IFERROR(VLOOKUP(A1403,[1]Monitoramento_Base_somente_disp!$A:$L,9,FALSE),0)</f>
        <v>0</v>
      </c>
      <c r="G1403" s="28">
        <f>IFERROR(VLOOKUP(A1403,[1]Monitoramento_Base_somente_disp!$A:$L,10,FALSE),0)</f>
        <v>0</v>
      </c>
      <c r="H1403" s="27">
        <f>IFERROR(VLOOKUP(A1403,[2]webService!$A:$I,4,FALSE),0)</f>
        <v>0</v>
      </c>
      <c r="I1403" s="20">
        <f>IFERROR(VLOOKUP(A1403,[2]webService!$A:$II,5,FALSE),0)</f>
        <v>0</v>
      </c>
      <c r="J1403" s="20">
        <f>IFERROR(VLOOKUP(A1403,[2]webService!$A:$I,6,FALSE),0)</f>
        <v>0</v>
      </c>
      <c r="K1403" s="20">
        <f>IFERROR(VLOOKUP(A1403,[2]webService!$A:$I,7,FALSE),0)</f>
        <v>0</v>
      </c>
      <c r="L1403" s="20">
        <f>IFERROR(VLOOKUP(A1403,[2]webService!$A:$I,8,FALSE),0)</f>
        <v>0</v>
      </c>
      <c r="M1403" s="28">
        <f>IFERROR(VLOOKUP(A1403,[2]webService!$A:$I,9,FALSE),0)</f>
        <v>0</v>
      </c>
      <c r="N1403" s="27">
        <f>IFERROR(VLOOKUP(A1403,[3]soaBnafar!$A:$G,2,FALSE),0)</f>
        <v>0</v>
      </c>
      <c r="O1403" s="20">
        <f>IFERROR(VLOOKUP(A1403,[3]soaBnafar!$A:$H,3,FALSE),0)</f>
        <v>0</v>
      </c>
      <c r="P1403" s="20">
        <f>IFERROR(VLOOKUP(A1403,[3]soaBnafar!$A:$G,4,FALSE),0)</f>
        <v>0</v>
      </c>
      <c r="Q1403" s="20">
        <f>IFERROR(VLOOKUP(A1403,[3]soaBnafar!$A:$G,5,FALSE),0)</f>
        <v>0</v>
      </c>
      <c r="R1403" s="20">
        <f>IFERROR(VLOOKUP(A1403,[3]soaBnafar!$A:$G,6,FALSE),0)</f>
        <v>0</v>
      </c>
      <c r="S1403" s="20">
        <f>IFERROR(VLOOKUP(A1403,[3]soaBnafar!$A:$G,7,FALSE),0)</f>
        <v>0</v>
      </c>
      <c r="T1403" s="32">
        <f t="shared" si="254"/>
        <v>996</v>
      </c>
      <c r="U1403" s="21">
        <f t="shared" si="255"/>
        <v>3228362</v>
      </c>
      <c r="V1403" s="21">
        <f t="shared" si="256"/>
        <v>0</v>
      </c>
      <c r="W1403" s="21">
        <f t="shared" si="257"/>
        <v>1690164</v>
      </c>
      <c r="X1403" s="21">
        <f t="shared" si="258"/>
        <v>0</v>
      </c>
      <c r="Y1403" s="33">
        <f t="shared" si="259"/>
        <v>0</v>
      </c>
      <c r="Z1403" s="4" t="str">
        <f t="shared" si="260"/>
        <v>Sim</v>
      </c>
      <c r="AA1403" s="4" t="str">
        <f t="shared" si="261"/>
        <v>Sim</v>
      </c>
      <c r="AB1403" s="4" t="str">
        <f t="shared" si="262"/>
        <v>Não</v>
      </c>
      <c r="AC1403" s="4" t="str">
        <f t="shared" si="263"/>
        <v>Sim</v>
      </c>
      <c r="AD1403" s="4" t="str">
        <f t="shared" si="264"/>
        <v>Não</v>
      </c>
      <c r="AE1403" s="30" t="str">
        <f t="shared" si="265"/>
        <v>Não</v>
      </c>
    </row>
    <row r="1404" spans="1:31" x14ac:dyDescent="0.25">
      <c r="A1404" s="23">
        <v>290660</v>
      </c>
      <c r="B1404" s="27">
        <f>IFERROR(VLOOKUP(A1404,[1]Monitoramento_Base_somente_disp!$A:$L,5,FALSE),0)</f>
        <v>0</v>
      </c>
      <c r="C1404" s="20">
        <f>IFERROR(VLOOKUP(A1404,[1]Monitoramento_Base_somente_disp!$A:$L,6,FALSE),0)</f>
        <v>0</v>
      </c>
      <c r="D1404" s="20">
        <f>IFERROR(VLOOKUP(A1404,[1]Monitoramento_Base_somente_disp!$A:$L,7,FALSE),0)</f>
        <v>0</v>
      </c>
      <c r="E1404" s="20">
        <f>IFERROR(VLOOKUP(A1404,[1]Monitoramento_Base_somente_disp!$A:$L,8,FALSE),0)</f>
        <v>0</v>
      </c>
      <c r="F1404" s="20">
        <f>IFERROR(VLOOKUP(A1404,[1]Monitoramento_Base_somente_disp!$A:$L,9,FALSE),0)</f>
        <v>0</v>
      </c>
      <c r="G1404" s="28">
        <f>IFERROR(VLOOKUP(A1404,[1]Monitoramento_Base_somente_disp!$A:$L,10,FALSE),0)</f>
        <v>0</v>
      </c>
      <c r="H1404" s="27">
        <f>IFERROR(VLOOKUP(A1404,[2]webService!$A:$I,4,FALSE),0)</f>
        <v>0</v>
      </c>
      <c r="I1404" s="20">
        <f>IFERROR(VLOOKUP(A1404,[2]webService!$A:$II,5,FALSE),0)</f>
        <v>0</v>
      </c>
      <c r="J1404" s="20">
        <f>IFERROR(VLOOKUP(A1404,[2]webService!$A:$I,6,FALSE),0)</f>
        <v>0</v>
      </c>
      <c r="K1404" s="20">
        <f>IFERROR(VLOOKUP(A1404,[2]webService!$A:$I,7,FALSE),0)</f>
        <v>0</v>
      </c>
      <c r="L1404" s="20">
        <f>IFERROR(VLOOKUP(A1404,[2]webService!$A:$I,8,FALSE),0)</f>
        <v>0</v>
      </c>
      <c r="M1404" s="28">
        <f>IFERROR(VLOOKUP(A1404,[2]webService!$A:$I,9,FALSE),0)</f>
        <v>0</v>
      </c>
      <c r="N1404" s="27">
        <f>IFERROR(VLOOKUP(A1404,[3]soaBnafar!$A:$G,2,FALSE),0)</f>
        <v>0</v>
      </c>
      <c r="O1404" s="20">
        <f>IFERROR(VLOOKUP(A1404,[3]soaBnafar!$A:$H,3,FALSE),0)</f>
        <v>0</v>
      </c>
      <c r="P1404" s="20">
        <f>IFERROR(VLOOKUP(A1404,[3]soaBnafar!$A:$G,4,FALSE),0)</f>
        <v>0</v>
      </c>
      <c r="Q1404" s="20">
        <f>IFERROR(VLOOKUP(A1404,[3]soaBnafar!$A:$G,5,FALSE),0)</f>
        <v>0</v>
      </c>
      <c r="R1404" s="20">
        <f>IFERROR(VLOOKUP(A1404,[3]soaBnafar!$A:$G,6,FALSE),0)</f>
        <v>0</v>
      </c>
      <c r="S1404" s="20">
        <f>IFERROR(VLOOKUP(A1404,[3]soaBnafar!$A:$G,7,FALSE),0)</f>
        <v>0</v>
      </c>
      <c r="T1404" s="32">
        <f t="shared" si="254"/>
        <v>0</v>
      </c>
      <c r="U1404" s="21">
        <f t="shared" si="255"/>
        <v>0</v>
      </c>
      <c r="V1404" s="21">
        <f t="shared" si="256"/>
        <v>0</v>
      </c>
      <c r="W1404" s="21">
        <f t="shared" si="257"/>
        <v>0</v>
      </c>
      <c r="X1404" s="21">
        <f t="shared" si="258"/>
        <v>0</v>
      </c>
      <c r="Y1404" s="33">
        <f t="shared" si="259"/>
        <v>0</v>
      </c>
      <c r="Z1404" s="4" t="str">
        <f t="shared" si="260"/>
        <v>Não</v>
      </c>
      <c r="AA1404" s="4" t="str">
        <f t="shared" si="261"/>
        <v>Não</v>
      </c>
      <c r="AB1404" s="4" t="str">
        <f t="shared" si="262"/>
        <v>Não</v>
      </c>
      <c r="AC1404" s="4" t="str">
        <f t="shared" si="263"/>
        <v>Não</v>
      </c>
      <c r="AD1404" s="4" t="str">
        <f t="shared" si="264"/>
        <v>Não</v>
      </c>
      <c r="AE1404" s="30" t="str">
        <f t="shared" si="265"/>
        <v>Não</v>
      </c>
    </row>
    <row r="1405" spans="1:31" x14ac:dyDescent="0.25">
      <c r="A1405" s="23">
        <v>290670</v>
      </c>
      <c r="B1405" s="27">
        <f>IFERROR(VLOOKUP(A1405,[1]Monitoramento_Base_somente_disp!$A:$L,5,FALSE),0)</f>
        <v>107872</v>
      </c>
      <c r="C1405" s="20">
        <f>IFERROR(VLOOKUP(A1405,[1]Monitoramento_Base_somente_disp!$A:$L,6,FALSE),0)</f>
        <v>28151577</v>
      </c>
      <c r="D1405" s="20">
        <f>IFERROR(VLOOKUP(A1405,[1]Monitoramento_Base_somente_disp!$A:$L,7,FALSE),0)</f>
        <v>82630</v>
      </c>
      <c r="E1405" s="20">
        <f>IFERROR(VLOOKUP(A1405,[1]Monitoramento_Base_somente_disp!$A:$L,8,FALSE),0)</f>
        <v>14038470</v>
      </c>
      <c r="F1405" s="20">
        <f>IFERROR(VLOOKUP(A1405,[1]Monitoramento_Base_somente_disp!$A:$L,9,FALSE),0)</f>
        <v>0</v>
      </c>
      <c r="G1405" s="28">
        <f>IFERROR(VLOOKUP(A1405,[1]Monitoramento_Base_somente_disp!$A:$L,10,FALSE),0)</f>
        <v>0</v>
      </c>
      <c r="H1405" s="27">
        <f>IFERROR(VLOOKUP(A1405,[2]webService!$A:$I,4,FALSE),0)</f>
        <v>0</v>
      </c>
      <c r="I1405" s="20">
        <f>IFERROR(VLOOKUP(A1405,[2]webService!$A:$II,5,FALSE),0)</f>
        <v>0</v>
      </c>
      <c r="J1405" s="20">
        <f>IFERROR(VLOOKUP(A1405,[2]webService!$A:$I,6,FALSE),0)</f>
        <v>0</v>
      </c>
      <c r="K1405" s="20">
        <f>IFERROR(VLOOKUP(A1405,[2]webService!$A:$I,7,FALSE),0)</f>
        <v>0</v>
      </c>
      <c r="L1405" s="20">
        <f>IFERROR(VLOOKUP(A1405,[2]webService!$A:$I,8,FALSE),0)</f>
        <v>0</v>
      </c>
      <c r="M1405" s="28">
        <f>IFERROR(VLOOKUP(A1405,[2]webService!$A:$I,9,FALSE),0)</f>
        <v>0</v>
      </c>
      <c r="N1405" s="27">
        <f>IFERROR(VLOOKUP(A1405,[3]soaBnafar!$A:$G,2,FALSE),0)</f>
        <v>0</v>
      </c>
      <c r="O1405" s="20">
        <f>IFERROR(VLOOKUP(A1405,[3]soaBnafar!$A:$H,3,FALSE),0)</f>
        <v>0</v>
      </c>
      <c r="P1405" s="20">
        <f>IFERROR(VLOOKUP(A1405,[3]soaBnafar!$A:$G,4,FALSE),0)</f>
        <v>0</v>
      </c>
      <c r="Q1405" s="20">
        <f>IFERROR(VLOOKUP(A1405,[3]soaBnafar!$A:$G,5,FALSE),0)</f>
        <v>0</v>
      </c>
      <c r="R1405" s="20">
        <f>IFERROR(VLOOKUP(A1405,[3]soaBnafar!$A:$G,6,FALSE),0)</f>
        <v>0</v>
      </c>
      <c r="S1405" s="20">
        <f>IFERROR(VLOOKUP(A1405,[3]soaBnafar!$A:$G,7,FALSE),0)</f>
        <v>0</v>
      </c>
      <c r="T1405" s="32">
        <f t="shared" si="254"/>
        <v>107872</v>
      </c>
      <c r="U1405" s="21">
        <f t="shared" si="255"/>
        <v>28151577</v>
      </c>
      <c r="V1405" s="21">
        <f t="shared" si="256"/>
        <v>82630</v>
      </c>
      <c r="W1405" s="21">
        <f t="shared" si="257"/>
        <v>14038470</v>
      </c>
      <c r="X1405" s="21">
        <f t="shared" si="258"/>
        <v>0</v>
      </c>
      <c r="Y1405" s="33">
        <f t="shared" si="259"/>
        <v>0</v>
      </c>
      <c r="Z1405" s="4" t="str">
        <f t="shared" si="260"/>
        <v>Sim</v>
      </c>
      <c r="AA1405" s="4" t="str">
        <f t="shared" si="261"/>
        <v>Sim</v>
      </c>
      <c r="AB1405" s="4" t="str">
        <f t="shared" si="262"/>
        <v>Sim</v>
      </c>
      <c r="AC1405" s="4" t="str">
        <f t="shared" si="263"/>
        <v>Sim</v>
      </c>
      <c r="AD1405" s="4" t="str">
        <f t="shared" si="264"/>
        <v>Não</v>
      </c>
      <c r="AE1405" s="30" t="str">
        <f t="shared" si="265"/>
        <v>Não</v>
      </c>
    </row>
    <row r="1406" spans="1:31" x14ac:dyDescent="0.25">
      <c r="A1406" s="23">
        <v>290680</v>
      </c>
      <c r="B1406" s="27">
        <f>IFERROR(VLOOKUP(A1406,[1]Monitoramento_Base_somente_disp!$A:$L,5,FALSE),0)</f>
        <v>0</v>
      </c>
      <c r="C1406" s="20">
        <f>IFERROR(VLOOKUP(A1406,[1]Monitoramento_Base_somente_disp!$A:$L,6,FALSE),0)</f>
        <v>0</v>
      </c>
      <c r="D1406" s="20">
        <f>IFERROR(VLOOKUP(A1406,[1]Monitoramento_Base_somente_disp!$A:$L,7,FALSE),0)</f>
        <v>0</v>
      </c>
      <c r="E1406" s="20">
        <f>IFERROR(VLOOKUP(A1406,[1]Monitoramento_Base_somente_disp!$A:$L,8,FALSE),0)</f>
        <v>0</v>
      </c>
      <c r="F1406" s="20">
        <f>IFERROR(VLOOKUP(A1406,[1]Monitoramento_Base_somente_disp!$A:$L,9,FALSE),0)</f>
        <v>0</v>
      </c>
      <c r="G1406" s="28">
        <f>IFERROR(VLOOKUP(A1406,[1]Monitoramento_Base_somente_disp!$A:$L,10,FALSE),0)</f>
        <v>0</v>
      </c>
      <c r="H1406" s="27">
        <f>IFERROR(VLOOKUP(A1406,[2]webService!$A:$I,4,FALSE),0)</f>
        <v>5605</v>
      </c>
      <c r="I1406" s="20">
        <f>IFERROR(VLOOKUP(A1406,[2]webService!$A:$II,5,FALSE),0)</f>
        <v>567261</v>
      </c>
      <c r="J1406" s="20">
        <f>IFERROR(VLOOKUP(A1406,[2]webService!$A:$I,6,FALSE),0)</f>
        <v>0</v>
      </c>
      <c r="K1406" s="20">
        <f>IFERROR(VLOOKUP(A1406,[2]webService!$A:$I,7,FALSE),0)</f>
        <v>0</v>
      </c>
      <c r="L1406" s="20">
        <f>IFERROR(VLOOKUP(A1406,[2]webService!$A:$I,8,FALSE),0)</f>
        <v>0</v>
      </c>
      <c r="M1406" s="28">
        <f>IFERROR(VLOOKUP(A1406,[2]webService!$A:$I,9,FALSE),0)</f>
        <v>0</v>
      </c>
      <c r="N1406" s="27">
        <f>IFERROR(VLOOKUP(A1406,[3]soaBnafar!$A:$G,2,FALSE),0)</f>
        <v>0</v>
      </c>
      <c r="O1406" s="20">
        <f>IFERROR(VLOOKUP(A1406,[3]soaBnafar!$A:$H,3,FALSE),0)</f>
        <v>0</v>
      </c>
      <c r="P1406" s="20">
        <f>IFERROR(VLOOKUP(A1406,[3]soaBnafar!$A:$G,4,FALSE),0)</f>
        <v>0</v>
      </c>
      <c r="Q1406" s="20">
        <f>IFERROR(VLOOKUP(A1406,[3]soaBnafar!$A:$G,5,FALSE),0)</f>
        <v>0</v>
      </c>
      <c r="R1406" s="20">
        <f>IFERROR(VLOOKUP(A1406,[3]soaBnafar!$A:$G,6,FALSE),0)</f>
        <v>0</v>
      </c>
      <c r="S1406" s="20">
        <f>IFERROR(VLOOKUP(A1406,[3]soaBnafar!$A:$G,7,FALSE),0)</f>
        <v>0</v>
      </c>
      <c r="T1406" s="32">
        <f t="shared" si="254"/>
        <v>5605</v>
      </c>
      <c r="U1406" s="21">
        <f t="shared" si="255"/>
        <v>567261</v>
      </c>
      <c r="V1406" s="21">
        <f t="shared" si="256"/>
        <v>0</v>
      </c>
      <c r="W1406" s="21">
        <f t="shared" si="257"/>
        <v>0</v>
      </c>
      <c r="X1406" s="21">
        <f t="shared" si="258"/>
        <v>0</v>
      </c>
      <c r="Y1406" s="33">
        <f t="shared" si="259"/>
        <v>0</v>
      </c>
      <c r="Z1406" s="4" t="str">
        <f t="shared" si="260"/>
        <v>Sim</v>
      </c>
      <c r="AA1406" s="4" t="str">
        <f t="shared" si="261"/>
        <v>Sim</v>
      </c>
      <c r="AB1406" s="4" t="str">
        <f t="shared" si="262"/>
        <v>Não</v>
      </c>
      <c r="AC1406" s="4" t="str">
        <f t="shared" si="263"/>
        <v>Não</v>
      </c>
      <c r="AD1406" s="4" t="str">
        <f t="shared" si="264"/>
        <v>Não</v>
      </c>
      <c r="AE1406" s="30" t="str">
        <f t="shared" si="265"/>
        <v>Não</v>
      </c>
    </row>
    <row r="1407" spans="1:31" x14ac:dyDescent="0.25">
      <c r="A1407" s="23">
        <v>290682</v>
      </c>
      <c r="B1407" s="27">
        <f>IFERROR(VLOOKUP(A1407,[1]Monitoramento_Base_somente_disp!$A:$L,5,FALSE),0)</f>
        <v>0</v>
      </c>
      <c r="C1407" s="20">
        <f>IFERROR(VLOOKUP(A1407,[1]Monitoramento_Base_somente_disp!$A:$L,6,FALSE),0)</f>
        <v>13083196</v>
      </c>
      <c r="D1407" s="20">
        <f>IFERROR(VLOOKUP(A1407,[1]Monitoramento_Base_somente_disp!$A:$L,7,FALSE),0)</f>
        <v>0</v>
      </c>
      <c r="E1407" s="20">
        <f>IFERROR(VLOOKUP(A1407,[1]Monitoramento_Base_somente_disp!$A:$L,8,FALSE),0)</f>
        <v>6541598</v>
      </c>
      <c r="F1407" s="20">
        <f>IFERROR(VLOOKUP(A1407,[1]Monitoramento_Base_somente_disp!$A:$L,9,FALSE),0)</f>
        <v>0</v>
      </c>
      <c r="G1407" s="28">
        <f>IFERROR(VLOOKUP(A1407,[1]Monitoramento_Base_somente_disp!$A:$L,10,FALSE),0)</f>
        <v>0</v>
      </c>
      <c r="H1407" s="27">
        <f>IFERROR(VLOOKUP(A1407,[2]webService!$A:$I,4,FALSE),0)</f>
        <v>0</v>
      </c>
      <c r="I1407" s="20">
        <f>IFERROR(VLOOKUP(A1407,[2]webService!$A:$II,5,FALSE),0)</f>
        <v>0</v>
      </c>
      <c r="J1407" s="20">
        <f>IFERROR(VLOOKUP(A1407,[2]webService!$A:$I,6,FALSE),0)</f>
        <v>0</v>
      </c>
      <c r="K1407" s="20">
        <f>IFERROR(VLOOKUP(A1407,[2]webService!$A:$I,7,FALSE),0)</f>
        <v>0</v>
      </c>
      <c r="L1407" s="20">
        <f>IFERROR(VLOOKUP(A1407,[2]webService!$A:$I,8,FALSE),0)</f>
        <v>0</v>
      </c>
      <c r="M1407" s="28">
        <f>IFERROR(VLOOKUP(A1407,[2]webService!$A:$I,9,FALSE),0)</f>
        <v>0</v>
      </c>
      <c r="N1407" s="27">
        <f>IFERROR(VLOOKUP(A1407,[3]soaBnafar!$A:$G,2,FALSE),0)</f>
        <v>0</v>
      </c>
      <c r="O1407" s="20">
        <f>IFERROR(VLOOKUP(A1407,[3]soaBnafar!$A:$H,3,FALSE),0)</f>
        <v>0</v>
      </c>
      <c r="P1407" s="20">
        <f>IFERROR(VLOOKUP(A1407,[3]soaBnafar!$A:$G,4,FALSE),0)</f>
        <v>0</v>
      </c>
      <c r="Q1407" s="20">
        <f>IFERROR(VLOOKUP(A1407,[3]soaBnafar!$A:$G,5,FALSE),0)</f>
        <v>0</v>
      </c>
      <c r="R1407" s="20">
        <f>IFERROR(VLOOKUP(A1407,[3]soaBnafar!$A:$G,6,FALSE),0)</f>
        <v>0</v>
      </c>
      <c r="S1407" s="20">
        <f>IFERROR(VLOOKUP(A1407,[3]soaBnafar!$A:$G,7,FALSE),0)</f>
        <v>0</v>
      </c>
      <c r="T1407" s="32">
        <f t="shared" si="254"/>
        <v>0</v>
      </c>
      <c r="U1407" s="21">
        <f t="shared" si="255"/>
        <v>13083196</v>
      </c>
      <c r="V1407" s="21">
        <f t="shared" si="256"/>
        <v>0</v>
      </c>
      <c r="W1407" s="21">
        <f t="shared" si="257"/>
        <v>6541598</v>
      </c>
      <c r="X1407" s="21">
        <f t="shared" si="258"/>
        <v>0</v>
      </c>
      <c r="Y1407" s="33">
        <f t="shared" si="259"/>
        <v>0</v>
      </c>
      <c r="Z1407" s="4" t="str">
        <f t="shared" si="260"/>
        <v>Não</v>
      </c>
      <c r="AA1407" s="4" t="str">
        <f t="shared" si="261"/>
        <v>Sim</v>
      </c>
      <c r="AB1407" s="4" t="str">
        <f t="shared" si="262"/>
        <v>Não</v>
      </c>
      <c r="AC1407" s="4" t="str">
        <f t="shared" si="263"/>
        <v>Sim</v>
      </c>
      <c r="AD1407" s="4" t="str">
        <f t="shared" si="264"/>
        <v>Não</v>
      </c>
      <c r="AE1407" s="30" t="str">
        <f t="shared" si="265"/>
        <v>Não</v>
      </c>
    </row>
    <row r="1408" spans="1:31" x14ac:dyDescent="0.25">
      <c r="A1408" s="23">
        <v>290685</v>
      </c>
      <c r="B1408" s="27">
        <f>IFERROR(VLOOKUP(A1408,[1]Monitoramento_Base_somente_disp!$A:$L,5,FALSE),0)</f>
        <v>55938</v>
      </c>
      <c r="C1408" s="20">
        <f>IFERROR(VLOOKUP(A1408,[1]Monitoramento_Base_somente_disp!$A:$L,6,FALSE),0)</f>
        <v>34738240</v>
      </c>
      <c r="D1408" s="20">
        <f>IFERROR(VLOOKUP(A1408,[1]Monitoramento_Base_somente_disp!$A:$L,7,FALSE),0)</f>
        <v>19614</v>
      </c>
      <c r="E1408" s="20">
        <f>IFERROR(VLOOKUP(A1408,[1]Monitoramento_Base_somente_disp!$A:$L,8,FALSE),0)</f>
        <v>17725619</v>
      </c>
      <c r="F1408" s="20">
        <f>IFERROR(VLOOKUP(A1408,[1]Monitoramento_Base_somente_disp!$A:$L,9,FALSE),0)</f>
        <v>0</v>
      </c>
      <c r="G1408" s="28">
        <f>IFERROR(VLOOKUP(A1408,[1]Monitoramento_Base_somente_disp!$A:$L,10,FALSE),0)</f>
        <v>0</v>
      </c>
      <c r="H1408" s="27">
        <f>IFERROR(VLOOKUP(A1408,[2]webService!$A:$I,4,FALSE),0)</f>
        <v>0</v>
      </c>
      <c r="I1408" s="20">
        <f>IFERROR(VLOOKUP(A1408,[2]webService!$A:$II,5,FALSE),0)</f>
        <v>0</v>
      </c>
      <c r="J1408" s="20">
        <f>IFERROR(VLOOKUP(A1408,[2]webService!$A:$I,6,FALSE),0)</f>
        <v>0</v>
      </c>
      <c r="K1408" s="20">
        <f>IFERROR(VLOOKUP(A1408,[2]webService!$A:$I,7,FALSE),0)</f>
        <v>0</v>
      </c>
      <c r="L1408" s="20">
        <f>IFERROR(VLOOKUP(A1408,[2]webService!$A:$I,8,FALSE),0)</f>
        <v>0</v>
      </c>
      <c r="M1408" s="28">
        <f>IFERROR(VLOOKUP(A1408,[2]webService!$A:$I,9,FALSE),0)</f>
        <v>0</v>
      </c>
      <c r="N1408" s="27">
        <f>IFERROR(VLOOKUP(A1408,[3]soaBnafar!$A:$G,2,FALSE),0)</f>
        <v>0</v>
      </c>
      <c r="O1408" s="20">
        <f>IFERROR(VLOOKUP(A1408,[3]soaBnafar!$A:$H,3,FALSE),0)</f>
        <v>0</v>
      </c>
      <c r="P1408" s="20">
        <f>IFERROR(VLOOKUP(A1408,[3]soaBnafar!$A:$G,4,FALSE),0)</f>
        <v>0</v>
      </c>
      <c r="Q1408" s="20">
        <f>IFERROR(VLOOKUP(A1408,[3]soaBnafar!$A:$G,5,FALSE),0)</f>
        <v>0</v>
      </c>
      <c r="R1408" s="20">
        <f>IFERROR(VLOOKUP(A1408,[3]soaBnafar!$A:$G,6,FALSE),0)</f>
        <v>0</v>
      </c>
      <c r="S1408" s="20">
        <f>IFERROR(VLOOKUP(A1408,[3]soaBnafar!$A:$G,7,FALSE),0)</f>
        <v>0</v>
      </c>
      <c r="T1408" s="32">
        <f t="shared" si="254"/>
        <v>55938</v>
      </c>
      <c r="U1408" s="21">
        <f t="shared" si="255"/>
        <v>34738240</v>
      </c>
      <c r="V1408" s="21">
        <f t="shared" si="256"/>
        <v>19614</v>
      </c>
      <c r="W1408" s="21">
        <f t="shared" si="257"/>
        <v>17725619</v>
      </c>
      <c r="X1408" s="21">
        <f t="shared" si="258"/>
        <v>0</v>
      </c>
      <c r="Y1408" s="33">
        <f t="shared" si="259"/>
        <v>0</v>
      </c>
      <c r="Z1408" s="4" t="str">
        <f t="shared" si="260"/>
        <v>Sim</v>
      </c>
      <c r="AA1408" s="4" t="str">
        <f t="shared" si="261"/>
        <v>Sim</v>
      </c>
      <c r="AB1408" s="4" t="str">
        <f t="shared" si="262"/>
        <v>Sim</v>
      </c>
      <c r="AC1408" s="4" t="str">
        <f t="shared" si="263"/>
        <v>Sim</v>
      </c>
      <c r="AD1408" s="4" t="str">
        <f t="shared" si="264"/>
        <v>Não</v>
      </c>
      <c r="AE1408" s="30" t="str">
        <f t="shared" si="265"/>
        <v>Não</v>
      </c>
    </row>
    <row r="1409" spans="1:31" x14ac:dyDescent="0.25">
      <c r="A1409" s="23">
        <v>290687</v>
      </c>
      <c r="B1409" s="27">
        <f>IFERROR(VLOOKUP(A1409,[1]Monitoramento_Base_somente_disp!$A:$L,5,FALSE),0)</f>
        <v>27947</v>
      </c>
      <c r="C1409" s="20">
        <f>IFERROR(VLOOKUP(A1409,[1]Monitoramento_Base_somente_disp!$A:$L,6,FALSE),0)</f>
        <v>2141060</v>
      </c>
      <c r="D1409" s="20">
        <f>IFERROR(VLOOKUP(A1409,[1]Monitoramento_Base_somente_disp!$A:$L,7,FALSE),0)</f>
        <v>14910</v>
      </c>
      <c r="E1409" s="20">
        <f>IFERROR(VLOOKUP(A1409,[1]Monitoramento_Base_somente_disp!$A:$L,8,FALSE),0)</f>
        <v>1110103</v>
      </c>
      <c r="F1409" s="20">
        <f>IFERROR(VLOOKUP(A1409,[1]Monitoramento_Base_somente_disp!$A:$L,9,FALSE),0)</f>
        <v>0</v>
      </c>
      <c r="G1409" s="28">
        <f>IFERROR(VLOOKUP(A1409,[1]Monitoramento_Base_somente_disp!$A:$L,10,FALSE),0)</f>
        <v>0</v>
      </c>
      <c r="H1409" s="27">
        <f>IFERROR(VLOOKUP(A1409,[2]webService!$A:$I,4,FALSE),0)</f>
        <v>0</v>
      </c>
      <c r="I1409" s="20">
        <f>IFERROR(VLOOKUP(A1409,[2]webService!$A:$II,5,FALSE),0)</f>
        <v>0</v>
      </c>
      <c r="J1409" s="20">
        <f>IFERROR(VLOOKUP(A1409,[2]webService!$A:$I,6,FALSE),0)</f>
        <v>0</v>
      </c>
      <c r="K1409" s="20">
        <f>IFERROR(VLOOKUP(A1409,[2]webService!$A:$I,7,FALSE),0)</f>
        <v>0</v>
      </c>
      <c r="L1409" s="20">
        <f>IFERROR(VLOOKUP(A1409,[2]webService!$A:$I,8,FALSE),0)</f>
        <v>0</v>
      </c>
      <c r="M1409" s="28">
        <f>IFERROR(VLOOKUP(A1409,[2]webService!$A:$I,9,FALSE),0)</f>
        <v>0</v>
      </c>
      <c r="N1409" s="27">
        <f>IFERROR(VLOOKUP(A1409,[3]soaBnafar!$A:$G,2,FALSE),0)</f>
        <v>0</v>
      </c>
      <c r="O1409" s="20">
        <f>IFERROR(VLOOKUP(A1409,[3]soaBnafar!$A:$H,3,FALSE),0)</f>
        <v>0</v>
      </c>
      <c r="P1409" s="20">
        <f>IFERROR(VLOOKUP(A1409,[3]soaBnafar!$A:$G,4,FALSE),0)</f>
        <v>0</v>
      </c>
      <c r="Q1409" s="20">
        <f>IFERROR(VLOOKUP(A1409,[3]soaBnafar!$A:$G,5,FALSE),0)</f>
        <v>0</v>
      </c>
      <c r="R1409" s="20">
        <f>IFERROR(VLOOKUP(A1409,[3]soaBnafar!$A:$G,6,FALSE),0)</f>
        <v>0</v>
      </c>
      <c r="S1409" s="20">
        <f>IFERROR(VLOOKUP(A1409,[3]soaBnafar!$A:$G,7,FALSE),0)</f>
        <v>0</v>
      </c>
      <c r="T1409" s="32">
        <f t="shared" si="254"/>
        <v>27947</v>
      </c>
      <c r="U1409" s="21">
        <f t="shared" si="255"/>
        <v>2141060</v>
      </c>
      <c r="V1409" s="21">
        <f t="shared" si="256"/>
        <v>14910</v>
      </c>
      <c r="W1409" s="21">
        <f t="shared" si="257"/>
        <v>1110103</v>
      </c>
      <c r="X1409" s="21">
        <f t="shared" si="258"/>
        <v>0</v>
      </c>
      <c r="Y1409" s="33">
        <f t="shared" si="259"/>
        <v>0</v>
      </c>
      <c r="Z1409" s="4" t="str">
        <f t="shared" si="260"/>
        <v>Sim</v>
      </c>
      <c r="AA1409" s="4" t="str">
        <f t="shared" si="261"/>
        <v>Sim</v>
      </c>
      <c r="AB1409" s="4" t="str">
        <f t="shared" si="262"/>
        <v>Sim</v>
      </c>
      <c r="AC1409" s="4" t="str">
        <f t="shared" si="263"/>
        <v>Sim</v>
      </c>
      <c r="AD1409" s="4" t="str">
        <f t="shared" si="264"/>
        <v>Não</v>
      </c>
      <c r="AE1409" s="30" t="str">
        <f t="shared" si="265"/>
        <v>Não</v>
      </c>
    </row>
    <row r="1410" spans="1:31" x14ac:dyDescent="0.25">
      <c r="A1410" s="23">
        <v>290689</v>
      </c>
      <c r="B1410" s="27">
        <f>IFERROR(VLOOKUP(A1410,[1]Monitoramento_Base_somente_disp!$A:$L,5,FALSE),0)</f>
        <v>17046</v>
      </c>
      <c r="C1410" s="20">
        <f>IFERROR(VLOOKUP(A1410,[1]Monitoramento_Base_somente_disp!$A:$L,6,FALSE),0)</f>
        <v>4587009</v>
      </c>
      <c r="D1410" s="20">
        <f>IFERROR(VLOOKUP(A1410,[1]Monitoramento_Base_somente_disp!$A:$L,7,FALSE),0)</f>
        <v>8077</v>
      </c>
      <c r="E1410" s="20">
        <f>IFERROR(VLOOKUP(A1410,[1]Monitoramento_Base_somente_disp!$A:$L,8,FALSE),0)</f>
        <v>1871225</v>
      </c>
      <c r="F1410" s="20">
        <f>IFERROR(VLOOKUP(A1410,[1]Monitoramento_Base_somente_disp!$A:$L,9,FALSE),0)</f>
        <v>0</v>
      </c>
      <c r="G1410" s="28">
        <f>IFERROR(VLOOKUP(A1410,[1]Monitoramento_Base_somente_disp!$A:$L,10,FALSE),0)</f>
        <v>0</v>
      </c>
      <c r="H1410" s="27">
        <f>IFERROR(VLOOKUP(A1410,[2]webService!$A:$I,4,FALSE),0)</f>
        <v>0</v>
      </c>
      <c r="I1410" s="20">
        <f>IFERROR(VLOOKUP(A1410,[2]webService!$A:$II,5,FALSE),0)</f>
        <v>0</v>
      </c>
      <c r="J1410" s="20">
        <f>IFERROR(VLOOKUP(A1410,[2]webService!$A:$I,6,FALSE),0)</f>
        <v>0</v>
      </c>
      <c r="K1410" s="20">
        <f>IFERROR(VLOOKUP(A1410,[2]webService!$A:$I,7,FALSE),0)</f>
        <v>0</v>
      </c>
      <c r="L1410" s="20">
        <f>IFERROR(VLOOKUP(A1410,[2]webService!$A:$I,8,FALSE),0)</f>
        <v>0</v>
      </c>
      <c r="M1410" s="28">
        <f>IFERROR(VLOOKUP(A1410,[2]webService!$A:$I,9,FALSE),0)</f>
        <v>0</v>
      </c>
      <c r="N1410" s="27">
        <f>IFERROR(VLOOKUP(A1410,[3]soaBnafar!$A:$G,2,FALSE),0)</f>
        <v>0</v>
      </c>
      <c r="O1410" s="20">
        <f>IFERROR(VLOOKUP(A1410,[3]soaBnafar!$A:$H,3,FALSE),0)</f>
        <v>0</v>
      </c>
      <c r="P1410" s="20">
        <f>IFERROR(VLOOKUP(A1410,[3]soaBnafar!$A:$G,4,FALSE),0)</f>
        <v>0</v>
      </c>
      <c r="Q1410" s="20">
        <f>IFERROR(VLOOKUP(A1410,[3]soaBnafar!$A:$G,5,FALSE),0)</f>
        <v>0</v>
      </c>
      <c r="R1410" s="20">
        <f>IFERROR(VLOOKUP(A1410,[3]soaBnafar!$A:$G,6,FALSE),0)</f>
        <v>0</v>
      </c>
      <c r="S1410" s="20">
        <f>IFERROR(VLOOKUP(A1410,[3]soaBnafar!$A:$G,7,FALSE),0)</f>
        <v>0</v>
      </c>
      <c r="T1410" s="32">
        <f t="shared" si="254"/>
        <v>17046</v>
      </c>
      <c r="U1410" s="21">
        <f t="shared" si="255"/>
        <v>4587009</v>
      </c>
      <c r="V1410" s="21">
        <f t="shared" si="256"/>
        <v>8077</v>
      </c>
      <c r="W1410" s="21">
        <f t="shared" si="257"/>
        <v>1871225</v>
      </c>
      <c r="X1410" s="21">
        <f t="shared" si="258"/>
        <v>0</v>
      </c>
      <c r="Y1410" s="33">
        <f t="shared" si="259"/>
        <v>0</v>
      </c>
      <c r="Z1410" s="4" t="str">
        <f t="shared" si="260"/>
        <v>Sim</v>
      </c>
      <c r="AA1410" s="4" t="str">
        <f t="shared" si="261"/>
        <v>Sim</v>
      </c>
      <c r="AB1410" s="4" t="str">
        <f t="shared" si="262"/>
        <v>Sim</v>
      </c>
      <c r="AC1410" s="4" t="str">
        <f t="shared" si="263"/>
        <v>Sim</v>
      </c>
      <c r="AD1410" s="4" t="str">
        <f t="shared" si="264"/>
        <v>Não</v>
      </c>
      <c r="AE1410" s="30" t="str">
        <f t="shared" si="265"/>
        <v>Não</v>
      </c>
    </row>
    <row r="1411" spans="1:31" x14ac:dyDescent="0.25">
      <c r="A1411" s="23">
        <v>290690</v>
      </c>
      <c r="B1411" s="27">
        <f>IFERROR(VLOOKUP(A1411,[1]Monitoramento_Base_somente_disp!$A:$L,5,FALSE),0)</f>
        <v>0</v>
      </c>
      <c r="C1411" s="20">
        <f>IFERROR(VLOOKUP(A1411,[1]Monitoramento_Base_somente_disp!$A:$L,6,FALSE),0)</f>
        <v>120564808</v>
      </c>
      <c r="D1411" s="20">
        <f>IFERROR(VLOOKUP(A1411,[1]Monitoramento_Base_somente_disp!$A:$L,7,FALSE),0)</f>
        <v>0</v>
      </c>
      <c r="E1411" s="20">
        <f>IFERROR(VLOOKUP(A1411,[1]Monitoramento_Base_somente_disp!$A:$L,8,FALSE),0)</f>
        <v>60282404</v>
      </c>
      <c r="F1411" s="20">
        <f>IFERROR(VLOOKUP(A1411,[1]Monitoramento_Base_somente_disp!$A:$L,9,FALSE),0)</f>
        <v>0</v>
      </c>
      <c r="G1411" s="28">
        <f>IFERROR(VLOOKUP(A1411,[1]Monitoramento_Base_somente_disp!$A:$L,10,FALSE),0)</f>
        <v>0</v>
      </c>
      <c r="H1411" s="27">
        <f>IFERROR(VLOOKUP(A1411,[2]webService!$A:$I,4,FALSE),0)</f>
        <v>0</v>
      </c>
      <c r="I1411" s="20">
        <f>IFERROR(VLOOKUP(A1411,[2]webService!$A:$II,5,FALSE),0)</f>
        <v>0</v>
      </c>
      <c r="J1411" s="20">
        <f>IFERROR(VLOOKUP(A1411,[2]webService!$A:$I,6,FALSE),0)</f>
        <v>0</v>
      </c>
      <c r="K1411" s="20">
        <f>IFERROR(VLOOKUP(A1411,[2]webService!$A:$I,7,FALSE),0)</f>
        <v>0</v>
      </c>
      <c r="L1411" s="20">
        <f>IFERROR(VLOOKUP(A1411,[2]webService!$A:$I,8,FALSE),0)</f>
        <v>0</v>
      </c>
      <c r="M1411" s="28">
        <f>IFERROR(VLOOKUP(A1411,[2]webService!$A:$I,9,FALSE),0)</f>
        <v>0</v>
      </c>
      <c r="N1411" s="27">
        <f>IFERROR(VLOOKUP(A1411,[3]soaBnafar!$A:$G,2,FALSE),0)</f>
        <v>0</v>
      </c>
      <c r="O1411" s="20">
        <f>IFERROR(VLOOKUP(A1411,[3]soaBnafar!$A:$H,3,FALSE),0)</f>
        <v>0</v>
      </c>
      <c r="P1411" s="20">
        <f>IFERROR(VLOOKUP(A1411,[3]soaBnafar!$A:$G,4,FALSE),0)</f>
        <v>0</v>
      </c>
      <c r="Q1411" s="20">
        <f>IFERROR(VLOOKUP(A1411,[3]soaBnafar!$A:$G,5,FALSE),0)</f>
        <v>0</v>
      </c>
      <c r="R1411" s="20">
        <f>IFERROR(VLOOKUP(A1411,[3]soaBnafar!$A:$G,6,FALSE),0)</f>
        <v>0</v>
      </c>
      <c r="S1411" s="20">
        <f>IFERROR(VLOOKUP(A1411,[3]soaBnafar!$A:$G,7,FALSE),0)</f>
        <v>0</v>
      </c>
      <c r="T1411" s="32">
        <f t="shared" si="254"/>
        <v>0</v>
      </c>
      <c r="U1411" s="21">
        <f t="shared" si="255"/>
        <v>120564808</v>
      </c>
      <c r="V1411" s="21">
        <f t="shared" si="256"/>
        <v>0</v>
      </c>
      <c r="W1411" s="21">
        <f t="shared" si="257"/>
        <v>60282404</v>
      </c>
      <c r="X1411" s="21">
        <f t="shared" si="258"/>
        <v>0</v>
      </c>
      <c r="Y1411" s="33">
        <f t="shared" si="259"/>
        <v>0</v>
      </c>
      <c r="Z1411" s="4" t="str">
        <f t="shared" si="260"/>
        <v>Não</v>
      </c>
      <c r="AA1411" s="4" t="str">
        <f t="shared" si="261"/>
        <v>Sim</v>
      </c>
      <c r="AB1411" s="4" t="str">
        <f t="shared" si="262"/>
        <v>Não</v>
      </c>
      <c r="AC1411" s="4" t="str">
        <f t="shared" si="263"/>
        <v>Sim</v>
      </c>
      <c r="AD1411" s="4" t="str">
        <f t="shared" si="264"/>
        <v>Não</v>
      </c>
      <c r="AE1411" s="30" t="str">
        <f t="shared" si="265"/>
        <v>Não</v>
      </c>
    </row>
    <row r="1412" spans="1:31" x14ac:dyDescent="0.25">
      <c r="A1412" s="23">
        <v>290700</v>
      </c>
      <c r="B1412" s="27">
        <f>IFERROR(VLOOKUP(A1412,[1]Monitoramento_Base_somente_disp!$A:$L,5,FALSE),0)</f>
        <v>61442</v>
      </c>
      <c r="C1412" s="20">
        <f>IFERROR(VLOOKUP(A1412,[1]Monitoramento_Base_somente_disp!$A:$L,6,FALSE),0)</f>
        <v>32392483</v>
      </c>
      <c r="D1412" s="20">
        <f>IFERROR(VLOOKUP(A1412,[1]Monitoramento_Base_somente_disp!$A:$L,7,FALSE),0)</f>
        <v>42907</v>
      </c>
      <c r="E1412" s="20">
        <f>IFERROR(VLOOKUP(A1412,[1]Monitoramento_Base_somente_disp!$A:$L,8,FALSE),0)</f>
        <v>15875539</v>
      </c>
      <c r="F1412" s="20">
        <f>IFERROR(VLOOKUP(A1412,[1]Monitoramento_Base_somente_disp!$A:$L,9,FALSE),0)</f>
        <v>0</v>
      </c>
      <c r="G1412" s="28">
        <f>IFERROR(VLOOKUP(A1412,[1]Monitoramento_Base_somente_disp!$A:$L,10,FALSE),0)</f>
        <v>0</v>
      </c>
      <c r="H1412" s="27">
        <f>IFERROR(VLOOKUP(A1412,[2]webService!$A:$I,4,FALSE),0)</f>
        <v>0</v>
      </c>
      <c r="I1412" s="20">
        <f>IFERROR(VLOOKUP(A1412,[2]webService!$A:$II,5,FALSE),0)</f>
        <v>0</v>
      </c>
      <c r="J1412" s="20">
        <f>IFERROR(VLOOKUP(A1412,[2]webService!$A:$I,6,FALSE),0)</f>
        <v>0</v>
      </c>
      <c r="K1412" s="20">
        <f>IFERROR(VLOOKUP(A1412,[2]webService!$A:$I,7,FALSE),0)</f>
        <v>0</v>
      </c>
      <c r="L1412" s="20">
        <f>IFERROR(VLOOKUP(A1412,[2]webService!$A:$I,8,FALSE),0)</f>
        <v>0</v>
      </c>
      <c r="M1412" s="28">
        <f>IFERROR(VLOOKUP(A1412,[2]webService!$A:$I,9,FALSE),0)</f>
        <v>0</v>
      </c>
      <c r="N1412" s="27">
        <f>IFERROR(VLOOKUP(A1412,[3]soaBnafar!$A:$G,2,FALSE),0)</f>
        <v>0</v>
      </c>
      <c r="O1412" s="20">
        <f>IFERROR(VLOOKUP(A1412,[3]soaBnafar!$A:$H,3,FALSE),0)</f>
        <v>0</v>
      </c>
      <c r="P1412" s="20">
        <f>IFERROR(VLOOKUP(A1412,[3]soaBnafar!$A:$G,4,FALSE),0)</f>
        <v>0</v>
      </c>
      <c r="Q1412" s="20">
        <f>IFERROR(VLOOKUP(A1412,[3]soaBnafar!$A:$G,5,FALSE),0)</f>
        <v>0</v>
      </c>
      <c r="R1412" s="20">
        <f>IFERROR(VLOOKUP(A1412,[3]soaBnafar!$A:$G,6,FALSE),0)</f>
        <v>0</v>
      </c>
      <c r="S1412" s="20">
        <f>IFERROR(VLOOKUP(A1412,[3]soaBnafar!$A:$G,7,FALSE),0)</f>
        <v>0</v>
      </c>
      <c r="T1412" s="32">
        <f t="shared" si="254"/>
        <v>61442</v>
      </c>
      <c r="U1412" s="21">
        <f t="shared" si="255"/>
        <v>32392483</v>
      </c>
      <c r="V1412" s="21">
        <f t="shared" si="256"/>
        <v>42907</v>
      </c>
      <c r="W1412" s="21">
        <f t="shared" si="257"/>
        <v>15875539</v>
      </c>
      <c r="X1412" s="21">
        <f t="shared" si="258"/>
        <v>0</v>
      </c>
      <c r="Y1412" s="33">
        <f t="shared" si="259"/>
        <v>0</v>
      </c>
      <c r="Z1412" s="4" t="str">
        <f t="shared" si="260"/>
        <v>Sim</v>
      </c>
      <c r="AA1412" s="4" t="str">
        <f t="shared" si="261"/>
        <v>Sim</v>
      </c>
      <c r="AB1412" s="4" t="str">
        <f t="shared" si="262"/>
        <v>Sim</v>
      </c>
      <c r="AC1412" s="4" t="str">
        <f t="shared" si="263"/>
        <v>Sim</v>
      </c>
      <c r="AD1412" s="4" t="str">
        <f t="shared" si="264"/>
        <v>Não</v>
      </c>
      <c r="AE1412" s="30" t="str">
        <f t="shared" si="265"/>
        <v>Não</v>
      </c>
    </row>
    <row r="1413" spans="1:31" x14ac:dyDescent="0.25">
      <c r="A1413" s="23">
        <v>290710</v>
      </c>
      <c r="B1413" s="27">
        <f>IFERROR(VLOOKUP(A1413,[1]Monitoramento_Base_somente_disp!$A:$L,5,FALSE),0)</f>
        <v>43459</v>
      </c>
      <c r="C1413" s="20">
        <f>IFERROR(VLOOKUP(A1413,[1]Monitoramento_Base_somente_disp!$A:$L,6,FALSE),0)</f>
        <v>66355638</v>
      </c>
      <c r="D1413" s="20">
        <f>IFERROR(VLOOKUP(A1413,[1]Monitoramento_Base_somente_disp!$A:$L,7,FALSE),0)</f>
        <v>19120</v>
      </c>
      <c r="E1413" s="20">
        <f>IFERROR(VLOOKUP(A1413,[1]Monitoramento_Base_somente_disp!$A:$L,8,FALSE),0)</f>
        <v>34215508</v>
      </c>
      <c r="F1413" s="20">
        <f>IFERROR(VLOOKUP(A1413,[1]Monitoramento_Base_somente_disp!$A:$L,9,FALSE),0)</f>
        <v>0</v>
      </c>
      <c r="G1413" s="28">
        <f>IFERROR(VLOOKUP(A1413,[1]Monitoramento_Base_somente_disp!$A:$L,10,FALSE),0)</f>
        <v>0</v>
      </c>
      <c r="H1413" s="27">
        <f>IFERROR(VLOOKUP(A1413,[2]webService!$A:$I,4,FALSE),0)</f>
        <v>0</v>
      </c>
      <c r="I1413" s="20">
        <f>IFERROR(VLOOKUP(A1413,[2]webService!$A:$II,5,FALSE),0)</f>
        <v>0</v>
      </c>
      <c r="J1413" s="20">
        <f>IFERROR(VLOOKUP(A1413,[2]webService!$A:$I,6,FALSE),0)</f>
        <v>0</v>
      </c>
      <c r="K1413" s="20">
        <f>IFERROR(VLOOKUP(A1413,[2]webService!$A:$I,7,FALSE),0)</f>
        <v>0</v>
      </c>
      <c r="L1413" s="20">
        <f>IFERROR(VLOOKUP(A1413,[2]webService!$A:$I,8,FALSE),0)</f>
        <v>0</v>
      </c>
      <c r="M1413" s="28">
        <f>IFERROR(VLOOKUP(A1413,[2]webService!$A:$I,9,FALSE),0)</f>
        <v>0</v>
      </c>
      <c r="N1413" s="27">
        <f>IFERROR(VLOOKUP(A1413,[3]soaBnafar!$A:$G,2,FALSE),0)</f>
        <v>0</v>
      </c>
      <c r="O1413" s="20">
        <f>IFERROR(VLOOKUP(A1413,[3]soaBnafar!$A:$H,3,FALSE),0)</f>
        <v>0</v>
      </c>
      <c r="P1413" s="20">
        <f>IFERROR(VLOOKUP(A1413,[3]soaBnafar!$A:$G,4,FALSE),0)</f>
        <v>0</v>
      </c>
      <c r="Q1413" s="20">
        <f>IFERROR(VLOOKUP(A1413,[3]soaBnafar!$A:$G,5,FALSE),0)</f>
        <v>0</v>
      </c>
      <c r="R1413" s="20">
        <f>IFERROR(VLOOKUP(A1413,[3]soaBnafar!$A:$G,6,FALSE),0)</f>
        <v>0</v>
      </c>
      <c r="S1413" s="20">
        <f>IFERROR(VLOOKUP(A1413,[3]soaBnafar!$A:$G,7,FALSE),0)</f>
        <v>0</v>
      </c>
      <c r="T1413" s="32">
        <f t="shared" si="254"/>
        <v>43459</v>
      </c>
      <c r="U1413" s="21">
        <f t="shared" si="255"/>
        <v>66355638</v>
      </c>
      <c r="V1413" s="21">
        <f t="shared" si="256"/>
        <v>19120</v>
      </c>
      <c r="W1413" s="21">
        <f t="shared" si="257"/>
        <v>34215508</v>
      </c>
      <c r="X1413" s="21">
        <f t="shared" si="258"/>
        <v>0</v>
      </c>
      <c r="Y1413" s="33">
        <f t="shared" si="259"/>
        <v>0</v>
      </c>
      <c r="Z1413" s="4" t="str">
        <f t="shared" si="260"/>
        <v>Sim</v>
      </c>
      <c r="AA1413" s="4" t="str">
        <f t="shared" si="261"/>
        <v>Sim</v>
      </c>
      <c r="AB1413" s="4" t="str">
        <f t="shared" si="262"/>
        <v>Sim</v>
      </c>
      <c r="AC1413" s="4" t="str">
        <f t="shared" si="263"/>
        <v>Sim</v>
      </c>
      <c r="AD1413" s="4" t="str">
        <f t="shared" si="264"/>
        <v>Não</v>
      </c>
      <c r="AE1413" s="30" t="str">
        <f t="shared" si="265"/>
        <v>Não</v>
      </c>
    </row>
    <row r="1414" spans="1:31" x14ac:dyDescent="0.25">
      <c r="A1414" s="23">
        <v>290720</v>
      </c>
      <c r="B1414" s="27">
        <f>IFERROR(VLOOKUP(A1414,[1]Monitoramento_Base_somente_disp!$A:$L,5,FALSE),0)</f>
        <v>0</v>
      </c>
      <c r="C1414" s="20">
        <f>IFERROR(VLOOKUP(A1414,[1]Monitoramento_Base_somente_disp!$A:$L,6,FALSE),0)</f>
        <v>0</v>
      </c>
      <c r="D1414" s="20">
        <f>IFERROR(VLOOKUP(A1414,[1]Monitoramento_Base_somente_disp!$A:$L,7,FALSE),0)</f>
        <v>0</v>
      </c>
      <c r="E1414" s="20">
        <f>IFERROR(VLOOKUP(A1414,[1]Monitoramento_Base_somente_disp!$A:$L,8,FALSE),0)</f>
        <v>0</v>
      </c>
      <c r="F1414" s="20">
        <f>IFERROR(VLOOKUP(A1414,[1]Monitoramento_Base_somente_disp!$A:$L,9,FALSE),0)</f>
        <v>0</v>
      </c>
      <c r="G1414" s="28">
        <f>IFERROR(VLOOKUP(A1414,[1]Monitoramento_Base_somente_disp!$A:$L,10,FALSE),0)</f>
        <v>0</v>
      </c>
      <c r="H1414" s="27">
        <f>IFERROR(VLOOKUP(A1414,[2]webService!$A:$I,4,FALSE),0)</f>
        <v>0</v>
      </c>
      <c r="I1414" s="20">
        <f>IFERROR(VLOOKUP(A1414,[2]webService!$A:$II,5,FALSE),0)</f>
        <v>0</v>
      </c>
      <c r="J1414" s="20">
        <f>IFERROR(VLOOKUP(A1414,[2]webService!$A:$I,6,FALSE),0)</f>
        <v>0</v>
      </c>
      <c r="K1414" s="20">
        <f>IFERROR(VLOOKUP(A1414,[2]webService!$A:$I,7,FALSE),0)</f>
        <v>0</v>
      </c>
      <c r="L1414" s="20">
        <f>IFERROR(VLOOKUP(A1414,[2]webService!$A:$I,8,FALSE),0)</f>
        <v>0</v>
      </c>
      <c r="M1414" s="28">
        <f>IFERROR(VLOOKUP(A1414,[2]webService!$A:$I,9,FALSE),0)</f>
        <v>0</v>
      </c>
      <c r="N1414" s="27">
        <f>IFERROR(VLOOKUP(A1414,[3]soaBnafar!$A:$G,2,FALSE),0)</f>
        <v>0</v>
      </c>
      <c r="O1414" s="20">
        <f>IFERROR(VLOOKUP(A1414,[3]soaBnafar!$A:$H,3,FALSE),0)</f>
        <v>0</v>
      </c>
      <c r="P1414" s="20">
        <f>IFERROR(VLOOKUP(A1414,[3]soaBnafar!$A:$G,4,FALSE),0)</f>
        <v>0</v>
      </c>
      <c r="Q1414" s="20">
        <f>IFERROR(VLOOKUP(A1414,[3]soaBnafar!$A:$G,5,FALSE),0)</f>
        <v>0</v>
      </c>
      <c r="R1414" s="20">
        <f>IFERROR(VLOOKUP(A1414,[3]soaBnafar!$A:$G,6,FALSE),0)</f>
        <v>0</v>
      </c>
      <c r="S1414" s="20">
        <f>IFERROR(VLOOKUP(A1414,[3]soaBnafar!$A:$G,7,FALSE),0)</f>
        <v>0</v>
      </c>
      <c r="T1414" s="32">
        <f t="shared" ref="T1414:T1477" si="266">B1414+H1414+N1414</f>
        <v>0</v>
      </c>
      <c r="U1414" s="21">
        <f t="shared" ref="U1414:U1477" si="267">C1414+I1414+O1414</f>
        <v>0</v>
      </c>
      <c r="V1414" s="21">
        <f t="shared" ref="V1414:V1477" si="268">D1414+J1414+P1414</f>
        <v>0</v>
      </c>
      <c r="W1414" s="21">
        <f t="shared" ref="W1414:W1477" si="269">E1414+K1414+Q1414</f>
        <v>0</v>
      </c>
      <c r="X1414" s="21">
        <f t="shared" ref="X1414:X1477" si="270">F1414+L1414+R1414</f>
        <v>0</v>
      </c>
      <c r="Y1414" s="33">
        <f t="shared" ref="Y1414:Y1477" si="271">G1414+M1414+S1414</f>
        <v>0</v>
      </c>
      <c r="Z1414" s="4" t="str">
        <f t="shared" ref="Z1414:Z1477" si="272">IF(T1414=0,"Não","Sim")</f>
        <v>Não</v>
      </c>
      <c r="AA1414" s="4" t="str">
        <f t="shared" ref="AA1414:AA1477" si="273">IF(U1414=0,"Não","Sim")</f>
        <v>Não</v>
      </c>
      <c r="AB1414" s="4" t="str">
        <f t="shared" ref="AB1414:AB1477" si="274">IF(V1414=0,"Não","Sim")</f>
        <v>Não</v>
      </c>
      <c r="AC1414" s="4" t="str">
        <f t="shared" ref="AC1414:AC1477" si="275">IF(W1414=0,"Não","Sim")</f>
        <v>Não</v>
      </c>
      <c r="AD1414" s="4" t="str">
        <f t="shared" ref="AD1414:AD1477" si="276">IF(X1414=0,"Não","Sim")</f>
        <v>Não</v>
      </c>
      <c r="AE1414" s="30" t="str">
        <f t="shared" ref="AE1414:AE1477" si="277">IF(Y1414=0,"Não","Sim")</f>
        <v>Não</v>
      </c>
    </row>
    <row r="1415" spans="1:31" x14ac:dyDescent="0.25">
      <c r="A1415" s="23">
        <v>290730</v>
      </c>
      <c r="B1415" s="27">
        <f>IFERROR(VLOOKUP(A1415,[1]Monitoramento_Base_somente_disp!$A:$L,5,FALSE),0)</f>
        <v>46304</v>
      </c>
      <c r="C1415" s="20">
        <f>IFERROR(VLOOKUP(A1415,[1]Monitoramento_Base_somente_disp!$A:$L,6,FALSE),0)</f>
        <v>132676003</v>
      </c>
      <c r="D1415" s="20">
        <f>IFERROR(VLOOKUP(A1415,[1]Monitoramento_Base_somente_disp!$A:$L,7,FALSE),0)</f>
        <v>17416</v>
      </c>
      <c r="E1415" s="20">
        <f>IFERROR(VLOOKUP(A1415,[1]Monitoramento_Base_somente_disp!$A:$L,8,FALSE),0)</f>
        <v>65630467</v>
      </c>
      <c r="F1415" s="20">
        <f>IFERROR(VLOOKUP(A1415,[1]Monitoramento_Base_somente_disp!$A:$L,9,FALSE),0)</f>
        <v>0</v>
      </c>
      <c r="G1415" s="28">
        <f>IFERROR(VLOOKUP(A1415,[1]Monitoramento_Base_somente_disp!$A:$L,10,FALSE),0)</f>
        <v>0</v>
      </c>
      <c r="H1415" s="27">
        <f>IFERROR(VLOOKUP(A1415,[2]webService!$A:$I,4,FALSE),0)</f>
        <v>0</v>
      </c>
      <c r="I1415" s="20">
        <f>IFERROR(VLOOKUP(A1415,[2]webService!$A:$II,5,FALSE),0)</f>
        <v>0</v>
      </c>
      <c r="J1415" s="20">
        <f>IFERROR(VLOOKUP(A1415,[2]webService!$A:$I,6,FALSE),0)</f>
        <v>0</v>
      </c>
      <c r="K1415" s="20">
        <f>IFERROR(VLOOKUP(A1415,[2]webService!$A:$I,7,FALSE),0)</f>
        <v>0</v>
      </c>
      <c r="L1415" s="20">
        <f>IFERROR(VLOOKUP(A1415,[2]webService!$A:$I,8,FALSE),0)</f>
        <v>0</v>
      </c>
      <c r="M1415" s="28">
        <f>IFERROR(VLOOKUP(A1415,[2]webService!$A:$I,9,FALSE),0)</f>
        <v>0</v>
      </c>
      <c r="N1415" s="27">
        <f>IFERROR(VLOOKUP(A1415,[3]soaBnafar!$A:$G,2,FALSE),0)</f>
        <v>0</v>
      </c>
      <c r="O1415" s="20">
        <f>IFERROR(VLOOKUP(A1415,[3]soaBnafar!$A:$H,3,FALSE),0)</f>
        <v>0</v>
      </c>
      <c r="P1415" s="20">
        <f>IFERROR(VLOOKUP(A1415,[3]soaBnafar!$A:$G,4,FALSE),0)</f>
        <v>0</v>
      </c>
      <c r="Q1415" s="20">
        <f>IFERROR(VLOOKUP(A1415,[3]soaBnafar!$A:$G,5,FALSE),0)</f>
        <v>0</v>
      </c>
      <c r="R1415" s="20">
        <f>IFERROR(VLOOKUP(A1415,[3]soaBnafar!$A:$G,6,FALSE),0)</f>
        <v>0</v>
      </c>
      <c r="S1415" s="20">
        <f>IFERROR(VLOOKUP(A1415,[3]soaBnafar!$A:$G,7,FALSE),0)</f>
        <v>0</v>
      </c>
      <c r="T1415" s="32">
        <f t="shared" si="266"/>
        <v>46304</v>
      </c>
      <c r="U1415" s="21">
        <f t="shared" si="267"/>
        <v>132676003</v>
      </c>
      <c r="V1415" s="21">
        <f t="shared" si="268"/>
        <v>17416</v>
      </c>
      <c r="W1415" s="21">
        <f t="shared" si="269"/>
        <v>65630467</v>
      </c>
      <c r="X1415" s="21">
        <f t="shared" si="270"/>
        <v>0</v>
      </c>
      <c r="Y1415" s="33">
        <f t="shared" si="271"/>
        <v>0</v>
      </c>
      <c r="Z1415" s="4" t="str">
        <f t="shared" si="272"/>
        <v>Sim</v>
      </c>
      <c r="AA1415" s="4" t="str">
        <f t="shared" si="273"/>
        <v>Sim</v>
      </c>
      <c r="AB1415" s="4" t="str">
        <f t="shared" si="274"/>
        <v>Sim</v>
      </c>
      <c r="AC1415" s="4" t="str">
        <f t="shared" si="275"/>
        <v>Sim</v>
      </c>
      <c r="AD1415" s="4" t="str">
        <f t="shared" si="276"/>
        <v>Não</v>
      </c>
      <c r="AE1415" s="30" t="str">
        <f t="shared" si="277"/>
        <v>Não</v>
      </c>
    </row>
    <row r="1416" spans="1:31" x14ac:dyDescent="0.25">
      <c r="A1416" s="23">
        <v>290740</v>
      </c>
      <c r="B1416" s="27">
        <f>IFERROR(VLOOKUP(A1416,[1]Monitoramento_Base_somente_disp!$A:$L,5,FALSE),0)</f>
        <v>0</v>
      </c>
      <c r="C1416" s="20">
        <f>IFERROR(VLOOKUP(A1416,[1]Monitoramento_Base_somente_disp!$A:$L,6,FALSE),0)</f>
        <v>238784</v>
      </c>
      <c r="D1416" s="20">
        <f>IFERROR(VLOOKUP(A1416,[1]Monitoramento_Base_somente_disp!$A:$L,7,FALSE),0)</f>
        <v>0</v>
      </c>
      <c r="E1416" s="20">
        <f>IFERROR(VLOOKUP(A1416,[1]Monitoramento_Base_somente_disp!$A:$L,8,FALSE),0)</f>
        <v>119392</v>
      </c>
      <c r="F1416" s="20">
        <f>IFERROR(VLOOKUP(A1416,[1]Monitoramento_Base_somente_disp!$A:$L,9,FALSE),0)</f>
        <v>0</v>
      </c>
      <c r="G1416" s="28">
        <f>IFERROR(VLOOKUP(A1416,[1]Monitoramento_Base_somente_disp!$A:$L,10,FALSE),0)</f>
        <v>0</v>
      </c>
      <c r="H1416" s="27">
        <f>IFERROR(VLOOKUP(A1416,[2]webService!$A:$I,4,FALSE),0)</f>
        <v>0</v>
      </c>
      <c r="I1416" s="20">
        <f>IFERROR(VLOOKUP(A1416,[2]webService!$A:$II,5,FALSE),0)</f>
        <v>0</v>
      </c>
      <c r="J1416" s="20">
        <f>IFERROR(VLOOKUP(A1416,[2]webService!$A:$I,6,FALSE),0)</f>
        <v>0</v>
      </c>
      <c r="K1416" s="20">
        <f>IFERROR(VLOOKUP(A1416,[2]webService!$A:$I,7,FALSE),0)</f>
        <v>0</v>
      </c>
      <c r="L1416" s="20">
        <f>IFERROR(VLOOKUP(A1416,[2]webService!$A:$I,8,FALSE),0)</f>
        <v>0</v>
      </c>
      <c r="M1416" s="28">
        <f>IFERROR(VLOOKUP(A1416,[2]webService!$A:$I,9,FALSE),0)</f>
        <v>0</v>
      </c>
      <c r="N1416" s="27">
        <f>IFERROR(VLOOKUP(A1416,[3]soaBnafar!$A:$G,2,FALSE),0)</f>
        <v>0</v>
      </c>
      <c r="O1416" s="20">
        <f>IFERROR(VLOOKUP(A1416,[3]soaBnafar!$A:$H,3,FALSE),0)</f>
        <v>0</v>
      </c>
      <c r="P1416" s="20">
        <f>IFERROR(VLOOKUP(A1416,[3]soaBnafar!$A:$G,4,FALSE),0)</f>
        <v>0</v>
      </c>
      <c r="Q1416" s="20">
        <f>IFERROR(VLOOKUP(A1416,[3]soaBnafar!$A:$G,5,FALSE),0)</f>
        <v>0</v>
      </c>
      <c r="R1416" s="20">
        <f>IFERROR(VLOOKUP(A1416,[3]soaBnafar!$A:$G,6,FALSE),0)</f>
        <v>0</v>
      </c>
      <c r="S1416" s="20">
        <f>IFERROR(VLOOKUP(A1416,[3]soaBnafar!$A:$G,7,FALSE),0)</f>
        <v>0</v>
      </c>
      <c r="T1416" s="32">
        <f t="shared" si="266"/>
        <v>0</v>
      </c>
      <c r="U1416" s="21">
        <f t="shared" si="267"/>
        <v>238784</v>
      </c>
      <c r="V1416" s="21">
        <f t="shared" si="268"/>
        <v>0</v>
      </c>
      <c r="W1416" s="21">
        <f t="shared" si="269"/>
        <v>119392</v>
      </c>
      <c r="X1416" s="21">
        <f t="shared" si="270"/>
        <v>0</v>
      </c>
      <c r="Y1416" s="33">
        <f t="shared" si="271"/>
        <v>0</v>
      </c>
      <c r="Z1416" s="4" t="str">
        <f t="shared" si="272"/>
        <v>Não</v>
      </c>
      <c r="AA1416" s="4" t="str">
        <f t="shared" si="273"/>
        <v>Sim</v>
      </c>
      <c r="AB1416" s="4" t="str">
        <f t="shared" si="274"/>
        <v>Não</v>
      </c>
      <c r="AC1416" s="4" t="str">
        <f t="shared" si="275"/>
        <v>Sim</v>
      </c>
      <c r="AD1416" s="4" t="str">
        <f t="shared" si="276"/>
        <v>Não</v>
      </c>
      <c r="AE1416" s="30" t="str">
        <f t="shared" si="277"/>
        <v>Não</v>
      </c>
    </row>
    <row r="1417" spans="1:31" x14ac:dyDescent="0.25">
      <c r="A1417" s="23">
        <v>290755</v>
      </c>
      <c r="B1417" s="27">
        <f>IFERROR(VLOOKUP(A1417,[1]Monitoramento_Base_somente_disp!$A:$L,5,FALSE),0)</f>
        <v>14898</v>
      </c>
      <c r="C1417" s="20">
        <f>IFERROR(VLOOKUP(A1417,[1]Monitoramento_Base_somente_disp!$A:$L,6,FALSE),0)</f>
        <v>2869824</v>
      </c>
      <c r="D1417" s="20">
        <f>IFERROR(VLOOKUP(A1417,[1]Monitoramento_Base_somente_disp!$A:$L,7,FALSE),0)</f>
        <v>3847</v>
      </c>
      <c r="E1417" s="20">
        <f>IFERROR(VLOOKUP(A1417,[1]Monitoramento_Base_somente_disp!$A:$L,8,FALSE),0)</f>
        <v>1267624</v>
      </c>
      <c r="F1417" s="20">
        <f>IFERROR(VLOOKUP(A1417,[1]Monitoramento_Base_somente_disp!$A:$L,9,FALSE),0)</f>
        <v>0</v>
      </c>
      <c r="G1417" s="28">
        <f>IFERROR(VLOOKUP(A1417,[1]Monitoramento_Base_somente_disp!$A:$L,10,FALSE),0)</f>
        <v>0</v>
      </c>
      <c r="H1417" s="27">
        <f>IFERROR(VLOOKUP(A1417,[2]webService!$A:$I,4,FALSE),0)</f>
        <v>0</v>
      </c>
      <c r="I1417" s="20">
        <f>IFERROR(VLOOKUP(A1417,[2]webService!$A:$II,5,FALSE),0)</f>
        <v>0</v>
      </c>
      <c r="J1417" s="20">
        <f>IFERROR(VLOOKUP(A1417,[2]webService!$A:$I,6,FALSE),0)</f>
        <v>0</v>
      </c>
      <c r="K1417" s="20">
        <f>IFERROR(VLOOKUP(A1417,[2]webService!$A:$I,7,FALSE),0)</f>
        <v>0</v>
      </c>
      <c r="L1417" s="20">
        <f>IFERROR(VLOOKUP(A1417,[2]webService!$A:$I,8,FALSE),0)</f>
        <v>0</v>
      </c>
      <c r="M1417" s="28">
        <f>IFERROR(VLOOKUP(A1417,[2]webService!$A:$I,9,FALSE),0)</f>
        <v>0</v>
      </c>
      <c r="N1417" s="27">
        <f>IFERROR(VLOOKUP(A1417,[3]soaBnafar!$A:$G,2,FALSE),0)</f>
        <v>0</v>
      </c>
      <c r="O1417" s="20">
        <f>IFERROR(VLOOKUP(A1417,[3]soaBnafar!$A:$H,3,FALSE),0)</f>
        <v>0</v>
      </c>
      <c r="P1417" s="20">
        <f>IFERROR(VLOOKUP(A1417,[3]soaBnafar!$A:$G,4,FALSE),0)</f>
        <v>0</v>
      </c>
      <c r="Q1417" s="20">
        <f>IFERROR(VLOOKUP(A1417,[3]soaBnafar!$A:$G,5,FALSE),0)</f>
        <v>0</v>
      </c>
      <c r="R1417" s="20">
        <f>IFERROR(VLOOKUP(A1417,[3]soaBnafar!$A:$G,6,FALSE),0)</f>
        <v>0</v>
      </c>
      <c r="S1417" s="20">
        <f>IFERROR(VLOOKUP(A1417,[3]soaBnafar!$A:$G,7,FALSE),0)</f>
        <v>0</v>
      </c>
      <c r="T1417" s="32">
        <f t="shared" si="266"/>
        <v>14898</v>
      </c>
      <c r="U1417" s="21">
        <f t="shared" si="267"/>
        <v>2869824</v>
      </c>
      <c r="V1417" s="21">
        <f t="shared" si="268"/>
        <v>3847</v>
      </c>
      <c r="W1417" s="21">
        <f t="shared" si="269"/>
        <v>1267624</v>
      </c>
      <c r="X1417" s="21">
        <f t="shared" si="270"/>
        <v>0</v>
      </c>
      <c r="Y1417" s="33">
        <f t="shared" si="271"/>
        <v>0</v>
      </c>
      <c r="Z1417" s="4" t="str">
        <f t="shared" si="272"/>
        <v>Sim</v>
      </c>
      <c r="AA1417" s="4" t="str">
        <f t="shared" si="273"/>
        <v>Sim</v>
      </c>
      <c r="AB1417" s="4" t="str">
        <f t="shared" si="274"/>
        <v>Sim</v>
      </c>
      <c r="AC1417" s="4" t="str">
        <f t="shared" si="275"/>
        <v>Sim</v>
      </c>
      <c r="AD1417" s="4" t="str">
        <f t="shared" si="276"/>
        <v>Não</v>
      </c>
      <c r="AE1417" s="30" t="str">
        <f t="shared" si="277"/>
        <v>Não</v>
      </c>
    </row>
    <row r="1418" spans="1:31" x14ac:dyDescent="0.25">
      <c r="A1418" s="23">
        <v>290760</v>
      </c>
      <c r="B1418" s="27">
        <f>IFERROR(VLOOKUP(A1418,[1]Monitoramento_Base_somente_disp!$A:$L,5,FALSE),0)</f>
        <v>8800</v>
      </c>
      <c r="C1418" s="20">
        <f>IFERROR(VLOOKUP(A1418,[1]Monitoramento_Base_somente_disp!$A:$L,6,FALSE),0)</f>
        <v>55414337</v>
      </c>
      <c r="D1418" s="20">
        <f>IFERROR(VLOOKUP(A1418,[1]Monitoramento_Base_somente_disp!$A:$L,7,FALSE),0)</f>
        <v>19359</v>
      </c>
      <c r="E1418" s="20">
        <f>IFERROR(VLOOKUP(A1418,[1]Monitoramento_Base_somente_disp!$A:$L,8,FALSE),0)</f>
        <v>27911580</v>
      </c>
      <c r="F1418" s="20">
        <f>IFERROR(VLOOKUP(A1418,[1]Monitoramento_Base_somente_disp!$A:$L,9,FALSE),0)</f>
        <v>0</v>
      </c>
      <c r="G1418" s="28">
        <f>IFERROR(VLOOKUP(A1418,[1]Monitoramento_Base_somente_disp!$A:$L,10,FALSE),0)</f>
        <v>0</v>
      </c>
      <c r="H1418" s="27">
        <f>IFERROR(VLOOKUP(A1418,[2]webService!$A:$I,4,FALSE),0)</f>
        <v>0</v>
      </c>
      <c r="I1418" s="20">
        <f>IFERROR(VLOOKUP(A1418,[2]webService!$A:$II,5,FALSE),0)</f>
        <v>0</v>
      </c>
      <c r="J1418" s="20">
        <f>IFERROR(VLOOKUP(A1418,[2]webService!$A:$I,6,FALSE),0)</f>
        <v>0</v>
      </c>
      <c r="K1418" s="20">
        <f>IFERROR(VLOOKUP(A1418,[2]webService!$A:$I,7,FALSE),0)</f>
        <v>0</v>
      </c>
      <c r="L1418" s="20">
        <f>IFERROR(VLOOKUP(A1418,[2]webService!$A:$I,8,FALSE),0)</f>
        <v>0</v>
      </c>
      <c r="M1418" s="28">
        <f>IFERROR(VLOOKUP(A1418,[2]webService!$A:$I,9,FALSE),0)</f>
        <v>0</v>
      </c>
      <c r="N1418" s="27">
        <f>IFERROR(VLOOKUP(A1418,[3]soaBnafar!$A:$G,2,FALSE),0)</f>
        <v>0</v>
      </c>
      <c r="O1418" s="20">
        <f>IFERROR(VLOOKUP(A1418,[3]soaBnafar!$A:$H,3,FALSE),0)</f>
        <v>0</v>
      </c>
      <c r="P1418" s="20">
        <f>IFERROR(VLOOKUP(A1418,[3]soaBnafar!$A:$G,4,FALSE),0)</f>
        <v>0</v>
      </c>
      <c r="Q1418" s="20">
        <f>IFERROR(VLOOKUP(A1418,[3]soaBnafar!$A:$G,5,FALSE),0)</f>
        <v>0</v>
      </c>
      <c r="R1418" s="20">
        <f>IFERROR(VLOOKUP(A1418,[3]soaBnafar!$A:$G,6,FALSE),0)</f>
        <v>0</v>
      </c>
      <c r="S1418" s="20">
        <f>IFERROR(VLOOKUP(A1418,[3]soaBnafar!$A:$G,7,FALSE),0)</f>
        <v>0</v>
      </c>
      <c r="T1418" s="32">
        <f t="shared" si="266"/>
        <v>8800</v>
      </c>
      <c r="U1418" s="21">
        <f t="shared" si="267"/>
        <v>55414337</v>
      </c>
      <c r="V1418" s="21">
        <f t="shared" si="268"/>
        <v>19359</v>
      </c>
      <c r="W1418" s="21">
        <f t="shared" si="269"/>
        <v>27911580</v>
      </c>
      <c r="X1418" s="21">
        <f t="shared" si="270"/>
        <v>0</v>
      </c>
      <c r="Y1418" s="33">
        <f t="shared" si="271"/>
        <v>0</v>
      </c>
      <c r="Z1418" s="4" t="str">
        <f t="shared" si="272"/>
        <v>Sim</v>
      </c>
      <c r="AA1418" s="4" t="str">
        <f t="shared" si="273"/>
        <v>Sim</v>
      </c>
      <c r="AB1418" s="4" t="str">
        <f t="shared" si="274"/>
        <v>Sim</v>
      </c>
      <c r="AC1418" s="4" t="str">
        <f t="shared" si="275"/>
        <v>Sim</v>
      </c>
      <c r="AD1418" s="4" t="str">
        <f t="shared" si="276"/>
        <v>Não</v>
      </c>
      <c r="AE1418" s="30" t="str">
        <f t="shared" si="277"/>
        <v>Não</v>
      </c>
    </row>
    <row r="1419" spans="1:31" x14ac:dyDescent="0.25">
      <c r="A1419" s="23">
        <v>290770</v>
      </c>
      <c r="B1419" s="27">
        <f>IFERROR(VLOOKUP(A1419,[1]Monitoramento_Base_somente_disp!$A:$L,5,FALSE),0)</f>
        <v>0</v>
      </c>
      <c r="C1419" s="20">
        <f>IFERROR(VLOOKUP(A1419,[1]Monitoramento_Base_somente_disp!$A:$L,6,FALSE),0)</f>
        <v>0</v>
      </c>
      <c r="D1419" s="20">
        <f>IFERROR(VLOOKUP(A1419,[1]Monitoramento_Base_somente_disp!$A:$L,7,FALSE),0)</f>
        <v>0</v>
      </c>
      <c r="E1419" s="20">
        <f>IFERROR(VLOOKUP(A1419,[1]Monitoramento_Base_somente_disp!$A:$L,8,FALSE),0)</f>
        <v>0</v>
      </c>
      <c r="F1419" s="20">
        <f>IFERROR(VLOOKUP(A1419,[1]Monitoramento_Base_somente_disp!$A:$L,9,FALSE),0)</f>
        <v>0</v>
      </c>
      <c r="G1419" s="28">
        <f>IFERROR(VLOOKUP(A1419,[1]Monitoramento_Base_somente_disp!$A:$L,10,FALSE),0)</f>
        <v>0</v>
      </c>
      <c r="H1419" s="27">
        <f>IFERROR(VLOOKUP(A1419,[2]webService!$A:$I,4,FALSE),0)</f>
        <v>0</v>
      </c>
      <c r="I1419" s="20">
        <f>IFERROR(VLOOKUP(A1419,[2]webService!$A:$II,5,FALSE),0)</f>
        <v>0</v>
      </c>
      <c r="J1419" s="20">
        <f>IFERROR(VLOOKUP(A1419,[2]webService!$A:$I,6,FALSE),0)</f>
        <v>0</v>
      </c>
      <c r="K1419" s="20">
        <f>IFERROR(VLOOKUP(A1419,[2]webService!$A:$I,7,FALSE),0)</f>
        <v>0</v>
      </c>
      <c r="L1419" s="20">
        <f>IFERROR(VLOOKUP(A1419,[2]webService!$A:$I,8,FALSE),0)</f>
        <v>0</v>
      </c>
      <c r="M1419" s="28">
        <f>IFERROR(VLOOKUP(A1419,[2]webService!$A:$I,9,FALSE),0)</f>
        <v>0</v>
      </c>
      <c r="N1419" s="27">
        <f>IFERROR(VLOOKUP(A1419,[3]soaBnafar!$A:$G,2,FALSE),0)</f>
        <v>0</v>
      </c>
      <c r="O1419" s="20">
        <f>IFERROR(VLOOKUP(A1419,[3]soaBnafar!$A:$H,3,FALSE),0)</f>
        <v>0</v>
      </c>
      <c r="P1419" s="20">
        <f>IFERROR(VLOOKUP(A1419,[3]soaBnafar!$A:$G,4,FALSE),0)</f>
        <v>0</v>
      </c>
      <c r="Q1419" s="20">
        <f>IFERROR(VLOOKUP(A1419,[3]soaBnafar!$A:$G,5,FALSE),0)</f>
        <v>0</v>
      </c>
      <c r="R1419" s="20">
        <f>IFERROR(VLOOKUP(A1419,[3]soaBnafar!$A:$G,6,FALSE),0)</f>
        <v>0</v>
      </c>
      <c r="S1419" s="20">
        <f>IFERROR(VLOOKUP(A1419,[3]soaBnafar!$A:$G,7,FALSE),0)</f>
        <v>0</v>
      </c>
      <c r="T1419" s="32">
        <f t="shared" si="266"/>
        <v>0</v>
      </c>
      <c r="U1419" s="21">
        <f t="shared" si="267"/>
        <v>0</v>
      </c>
      <c r="V1419" s="21">
        <f t="shared" si="268"/>
        <v>0</v>
      </c>
      <c r="W1419" s="21">
        <f t="shared" si="269"/>
        <v>0</v>
      </c>
      <c r="X1419" s="21">
        <f t="shared" si="270"/>
        <v>0</v>
      </c>
      <c r="Y1419" s="33">
        <f t="shared" si="271"/>
        <v>0</v>
      </c>
      <c r="Z1419" s="4" t="str">
        <f t="shared" si="272"/>
        <v>Não</v>
      </c>
      <c r="AA1419" s="4" t="str">
        <f t="shared" si="273"/>
        <v>Não</v>
      </c>
      <c r="AB1419" s="4" t="str">
        <f t="shared" si="274"/>
        <v>Não</v>
      </c>
      <c r="AC1419" s="4" t="str">
        <f t="shared" si="275"/>
        <v>Não</v>
      </c>
      <c r="AD1419" s="4" t="str">
        <f t="shared" si="276"/>
        <v>Não</v>
      </c>
      <c r="AE1419" s="30" t="str">
        <f t="shared" si="277"/>
        <v>Não</v>
      </c>
    </row>
    <row r="1420" spans="1:31" x14ac:dyDescent="0.25">
      <c r="A1420" s="23">
        <v>290780</v>
      </c>
      <c r="B1420" s="27">
        <f>IFERROR(VLOOKUP(A1420,[1]Monitoramento_Base_somente_disp!$A:$L,5,FALSE),0)</f>
        <v>0</v>
      </c>
      <c r="C1420" s="20">
        <f>IFERROR(VLOOKUP(A1420,[1]Monitoramento_Base_somente_disp!$A:$L,6,FALSE),0)</f>
        <v>70185332</v>
      </c>
      <c r="D1420" s="20">
        <f>IFERROR(VLOOKUP(A1420,[1]Monitoramento_Base_somente_disp!$A:$L,7,FALSE),0)</f>
        <v>0</v>
      </c>
      <c r="E1420" s="20">
        <f>IFERROR(VLOOKUP(A1420,[1]Monitoramento_Base_somente_disp!$A:$L,8,FALSE),0)</f>
        <v>35092666</v>
      </c>
      <c r="F1420" s="20">
        <f>IFERROR(VLOOKUP(A1420,[1]Monitoramento_Base_somente_disp!$A:$L,9,FALSE),0)</f>
        <v>0</v>
      </c>
      <c r="G1420" s="28">
        <f>IFERROR(VLOOKUP(A1420,[1]Monitoramento_Base_somente_disp!$A:$L,10,FALSE),0)</f>
        <v>0</v>
      </c>
      <c r="H1420" s="27">
        <f>IFERROR(VLOOKUP(A1420,[2]webService!$A:$I,4,FALSE),0)</f>
        <v>0</v>
      </c>
      <c r="I1420" s="20">
        <f>IFERROR(VLOOKUP(A1420,[2]webService!$A:$II,5,FALSE),0)</f>
        <v>0</v>
      </c>
      <c r="J1420" s="20">
        <f>IFERROR(VLOOKUP(A1420,[2]webService!$A:$I,6,FALSE),0)</f>
        <v>0</v>
      </c>
      <c r="K1420" s="20">
        <f>IFERROR(VLOOKUP(A1420,[2]webService!$A:$I,7,FALSE),0)</f>
        <v>0</v>
      </c>
      <c r="L1420" s="20">
        <f>IFERROR(VLOOKUP(A1420,[2]webService!$A:$I,8,FALSE),0)</f>
        <v>0</v>
      </c>
      <c r="M1420" s="28">
        <f>IFERROR(VLOOKUP(A1420,[2]webService!$A:$I,9,FALSE),0)</f>
        <v>0</v>
      </c>
      <c r="N1420" s="27">
        <f>IFERROR(VLOOKUP(A1420,[3]soaBnafar!$A:$G,2,FALSE),0)</f>
        <v>0</v>
      </c>
      <c r="O1420" s="20">
        <f>IFERROR(VLOOKUP(A1420,[3]soaBnafar!$A:$H,3,FALSE),0)</f>
        <v>0</v>
      </c>
      <c r="P1420" s="20">
        <f>IFERROR(VLOOKUP(A1420,[3]soaBnafar!$A:$G,4,FALSE),0)</f>
        <v>0</v>
      </c>
      <c r="Q1420" s="20">
        <f>IFERROR(VLOOKUP(A1420,[3]soaBnafar!$A:$G,5,FALSE),0)</f>
        <v>0</v>
      </c>
      <c r="R1420" s="20">
        <f>IFERROR(VLOOKUP(A1420,[3]soaBnafar!$A:$G,6,FALSE),0)</f>
        <v>0</v>
      </c>
      <c r="S1420" s="20">
        <f>IFERROR(VLOOKUP(A1420,[3]soaBnafar!$A:$G,7,FALSE),0)</f>
        <v>0</v>
      </c>
      <c r="T1420" s="32">
        <f t="shared" si="266"/>
        <v>0</v>
      </c>
      <c r="U1420" s="21">
        <f t="shared" si="267"/>
        <v>70185332</v>
      </c>
      <c r="V1420" s="21">
        <f t="shared" si="268"/>
        <v>0</v>
      </c>
      <c r="W1420" s="21">
        <f t="shared" si="269"/>
        <v>35092666</v>
      </c>
      <c r="X1420" s="21">
        <f t="shared" si="270"/>
        <v>0</v>
      </c>
      <c r="Y1420" s="33">
        <f t="shared" si="271"/>
        <v>0</v>
      </c>
      <c r="Z1420" s="4" t="str">
        <f t="shared" si="272"/>
        <v>Não</v>
      </c>
      <c r="AA1420" s="4" t="str">
        <f t="shared" si="273"/>
        <v>Sim</v>
      </c>
      <c r="AB1420" s="4" t="str">
        <f t="shared" si="274"/>
        <v>Não</v>
      </c>
      <c r="AC1420" s="4" t="str">
        <f t="shared" si="275"/>
        <v>Sim</v>
      </c>
      <c r="AD1420" s="4" t="str">
        <f t="shared" si="276"/>
        <v>Não</v>
      </c>
      <c r="AE1420" s="30" t="str">
        <f t="shared" si="277"/>
        <v>Não</v>
      </c>
    </row>
    <row r="1421" spans="1:31" x14ac:dyDescent="0.25">
      <c r="A1421" s="23">
        <v>290790</v>
      </c>
      <c r="B1421" s="27">
        <f>IFERROR(VLOOKUP(A1421,[1]Monitoramento_Base_somente_disp!$A:$L,5,FALSE),0)</f>
        <v>39909</v>
      </c>
      <c r="C1421" s="20">
        <f>IFERROR(VLOOKUP(A1421,[1]Monitoramento_Base_somente_disp!$A:$L,6,FALSE),0)</f>
        <v>40383859</v>
      </c>
      <c r="D1421" s="20">
        <f>IFERROR(VLOOKUP(A1421,[1]Monitoramento_Base_somente_disp!$A:$L,7,FALSE),0)</f>
        <v>11554</v>
      </c>
      <c r="E1421" s="20">
        <f>IFERROR(VLOOKUP(A1421,[1]Monitoramento_Base_somente_disp!$A:$L,8,FALSE),0)</f>
        <v>19827760</v>
      </c>
      <c r="F1421" s="20">
        <f>IFERROR(VLOOKUP(A1421,[1]Monitoramento_Base_somente_disp!$A:$L,9,FALSE),0)</f>
        <v>0</v>
      </c>
      <c r="G1421" s="28">
        <f>IFERROR(VLOOKUP(A1421,[1]Monitoramento_Base_somente_disp!$A:$L,10,FALSE),0)</f>
        <v>0</v>
      </c>
      <c r="H1421" s="27">
        <f>IFERROR(VLOOKUP(A1421,[2]webService!$A:$I,4,FALSE),0)</f>
        <v>0</v>
      </c>
      <c r="I1421" s="20">
        <f>IFERROR(VLOOKUP(A1421,[2]webService!$A:$II,5,FALSE),0)</f>
        <v>0</v>
      </c>
      <c r="J1421" s="20">
        <f>IFERROR(VLOOKUP(A1421,[2]webService!$A:$I,6,FALSE),0)</f>
        <v>0</v>
      </c>
      <c r="K1421" s="20">
        <f>IFERROR(VLOOKUP(A1421,[2]webService!$A:$I,7,FALSE),0)</f>
        <v>0</v>
      </c>
      <c r="L1421" s="20">
        <f>IFERROR(VLOOKUP(A1421,[2]webService!$A:$I,8,FALSE),0)</f>
        <v>0</v>
      </c>
      <c r="M1421" s="28">
        <f>IFERROR(VLOOKUP(A1421,[2]webService!$A:$I,9,FALSE),0)</f>
        <v>0</v>
      </c>
      <c r="N1421" s="27">
        <f>IFERROR(VLOOKUP(A1421,[3]soaBnafar!$A:$G,2,FALSE),0)</f>
        <v>0</v>
      </c>
      <c r="O1421" s="20">
        <f>IFERROR(VLOOKUP(A1421,[3]soaBnafar!$A:$H,3,FALSE),0)</f>
        <v>0</v>
      </c>
      <c r="P1421" s="20">
        <f>IFERROR(VLOOKUP(A1421,[3]soaBnafar!$A:$G,4,FALSE),0)</f>
        <v>0</v>
      </c>
      <c r="Q1421" s="20">
        <f>IFERROR(VLOOKUP(A1421,[3]soaBnafar!$A:$G,5,FALSE),0)</f>
        <v>0</v>
      </c>
      <c r="R1421" s="20">
        <f>IFERROR(VLOOKUP(A1421,[3]soaBnafar!$A:$G,6,FALSE),0)</f>
        <v>0</v>
      </c>
      <c r="S1421" s="20">
        <f>IFERROR(VLOOKUP(A1421,[3]soaBnafar!$A:$G,7,FALSE),0)</f>
        <v>0</v>
      </c>
      <c r="T1421" s="32">
        <f t="shared" si="266"/>
        <v>39909</v>
      </c>
      <c r="U1421" s="21">
        <f t="shared" si="267"/>
        <v>40383859</v>
      </c>
      <c r="V1421" s="21">
        <f t="shared" si="268"/>
        <v>11554</v>
      </c>
      <c r="W1421" s="21">
        <f t="shared" si="269"/>
        <v>19827760</v>
      </c>
      <c r="X1421" s="21">
        <f t="shared" si="270"/>
        <v>0</v>
      </c>
      <c r="Y1421" s="33">
        <f t="shared" si="271"/>
        <v>0</v>
      </c>
      <c r="Z1421" s="4" t="str">
        <f t="shared" si="272"/>
        <v>Sim</v>
      </c>
      <c r="AA1421" s="4" t="str">
        <f t="shared" si="273"/>
        <v>Sim</v>
      </c>
      <c r="AB1421" s="4" t="str">
        <f t="shared" si="274"/>
        <v>Sim</v>
      </c>
      <c r="AC1421" s="4" t="str">
        <f t="shared" si="275"/>
        <v>Sim</v>
      </c>
      <c r="AD1421" s="4" t="str">
        <f t="shared" si="276"/>
        <v>Não</v>
      </c>
      <c r="AE1421" s="30" t="str">
        <f t="shared" si="277"/>
        <v>Não</v>
      </c>
    </row>
    <row r="1422" spans="1:31" x14ac:dyDescent="0.25">
      <c r="A1422" s="23">
        <v>290810</v>
      </c>
      <c r="B1422" s="27">
        <f>IFERROR(VLOOKUP(A1422,[1]Monitoramento_Base_somente_disp!$A:$L,5,FALSE),0)</f>
        <v>0</v>
      </c>
      <c r="C1422" s="20">
        <f>IFERROR(VLOOKUP(A1422,[1]Monitoramento_Base_somente_disp!$A:$L,6,FALSE),0)</f>
        <v>20326572</v>
      </c>
      <c r="D1422" s="20">
        <f>IFERROR(VLOOKUP(A1422,[1]Monitoramento_Base_somente_disp!$A:$L,7,FALSE),0)</f>
        <v>0</v>
      </c>
      <c r="E1422" s="20">
        <f>IFERROR(VLOOKUP(A1422,[1]Monitoramento_Base_somente_disp!$A:$L,8,FALSE),0)</f>
        <v>10163286</v>
      </c>
      <c r="F1422" s="20">
        <f>IFERROR(VLOOKUP(A1422,[1]Monitoramento_Base_somente_disp!$A:$L,9,FALSE),0)</f>
        <v>0</v>
      </c>
      <c r="G1422" s="28">
        <f>IFERROR(VLOOKUP(A1422,[1]Monitoramento_Base_somente_disp!$A:$L,10,FALSE),0)</f>
        <v>0</v>
      </c>
      <c r="H1422" s="27">
        <f>IFERROR(VLOOKUP(A1422,[2]webService!$A:$I,4,FALSE),0)</f>
        <v>0</v>
      </c>
      <c r="I1422" s="20">
        <f>IFERROR(VLOOKUP(A1422,[2]webService!$A:$II,5,FALSE),0)</f>
        <v>0</v>
      </c>
      <c r="J1422" s="20">
        <f>IFERROR(VLOOKUP(A1422,[2]webService!$A:$I,6,FALSE),0)</f>
        <v>0</v>
      </c>
      <c r="K1422" s="20">
        <f>IFERROR(VLOOKUP(A1422,[2]webService!$A:$I,7,FALSE),0)</f>
        <v>0</v>
      </c>
      <c r="L1422" s="20">
        <f>IFERROR(VLOOKUP(A1422,[2]webService!$A:$I,8,FALSE),0)</f>
        <v>0</v>
      </c>
      <c r="M1422" s="28">
        <f>IFERROR(VLOOKUP(A1422,[2]webService!$A:$I,9,FALSE),0)</f>
        <v>0</v>
      </c>
      <c r="N1422" s="27">
        <f>IFERROR(VLOOKUP(A1422,[3]soaBnafar!$A:$G,2,FALSE),0)</f>
        <v>0</v>
      </c>
      <c r="O1422" s="20">
        <f>IFERROR(VLOOKUP(A1422,[3]soaBnafar!$A:$H,3,FALSE),0)</f>
        <v>0</v>
      </c>
      <c r="P1422" s="20">
        <f>IFERROR(VLOOKUP(A1422,[3]soaBnafar!$A:$G,4,FALSE),0)</f>
        <v>0</v>
      </c>
      <c r="Q1422" s="20">
        <f>IFERROR(VLOOKUP(A1422,[3]soaBnafar!$A:$G,5,FALSE),0)</f>
        <v>0</v>
      </c>
      <c r="R1422" s="20">
        <f>IFERROR(VLOOKUP(A1422,[3]soaBnafar!$A:$G,6,FALSE),0)</f>
        <v>0</v>
      </c>
      <c r="S1422" s="20">
        <f>IFERROR(VLOOKUP(A1422,[3]soaBnafar!$A:$G,7,FALSE),0)</f>
        <v>0</v>
      </c>
      <c r="T1422" s="32">
        <f t="shared" si="266"/>
        <v>0</v>
      </c>
      <c r="U1422" s="21">
        <f t="shared" si="267"/>
        <v>20326572</v>
      </c>
      <c r="V1422" s="21">
        <f t="shared" si="268"/>
        <v>0</v>
      </c>
      <c r="W1422" s="21">
        <f t="shared" si="269"/>
        <v>10163286</v>
      </c>
      <c r="X1422" s="21">
        <f t="shared" si="270"/>
        <v>0</v>
      </c>
      <c r="Y1422" s="33">
        <f t="shared" si="271"/>
        <v>0</v>
      </c>
      <c r="Z1422" s="4" t="str">
        <f t="shared" si="272"/>
        <v>Não</v>
      </c>
      <c r="AA1422" s="4" t="str">
        <f t="shared" si="273"/>
        <v>Sim</v>
      </c>
      <c r="AB1422" s="4" t="str">
        <f t="shared" si="274"/>
        <v>Não</v>
      </c>
      <c r="AC1422" s="4" t="str">
        <f t="shared" si="275"/>
        <v>Sim</v>
      </c>
      <c r="AD1422" s="4" t="str">
        <f t="shared" si="276"/>
        <v>Não</v>
      </c>
      <c r="AE1422" s="30" t="str">
        <f t="shared" si="277"/>
        <v>Não</v>
      </c>
    </row>
    <row r="1423" spans="1:31" x14ac:dyDescent="0.25">
      <c r="A1423" s="23">
        <v>290840</v>
      </c>
      <c r="B1423" s="27">
        <f>IFERROR(VLOOKUP(A1423,[1]Monitoramento_Base_somente_disp!$A:$L,5,FALSE),0)</f>
        <v>138839</v>
      </c>
      <c r="C1423" s="20">
        <f>IFERROR(VLOOKUP(A1423,[1]Monitoramento_Base_somente_disp!$A:$L,6,FALSE),0)</f>
        <v>47179628</v>
      </c>
      <c r="D1423" s="20">
        <f>IFERROR(VLOOKUP(A1423,[1]Monitoramento_Base_somente_disp!$A:$L,7,FALSE),0)</f>
        <v>80678</v>
      </c>
      <c r="E1423" s="20">
        <f>IFERROR(VLOOKUP(A1423,[1]Monitoramento_Base_somente_disp!$A:$L,8,FALSE),0)</f>
        <v>23302579</v>
      </c>
      <c r="F1423" s="20">
        <f>IFERROR(VLOOKUP(A1423,[1]Monitoramento_Base_somente_disp!$A:$L,9,FALSE),0)</f>
        <v>0</v>
      </c>
      <c r="G1423" s="28">
        <f>IFERROR(VLOOKUP(A1423,[1]Monitoramento_Base_somente_disp!$A:$L,10,FALSE),0)</f>
        <v>0</v>
      </c>
      <c r="H1423" s="27">
        <f>IFERROR(VLOOKUP(A1423,[2]webService!$A:$I,4,FALSE),0)</f>
        <v>0</v>
      </c>
      <c r="I1423" s="20">
        <f>IFERROR(VLOOKUP(A1423,[2]webService!$A:$II,5,FALSE),0)</f>
        <v>3351065</v>
      </c>
      <c r="J1423" s="20">
        <f>IFERROR(VLOOKUP(A1423,[2]webService!$A:$I,6,FALSE),0)</f>
        <v>0</v>
      </c>
      <c r="K1423" s="20">
        <f>IFERROR(VLOOKUP(A1423,[2]webService!$A:$I,7,FALSE),0)</f>
        <v>0</v>
      </c>
      <c r="L1423" s="20">
        <f>IFERROR(VLOOKUP(A1423,[2]webService!$A:$I,8,FALSE),0)</f>
        <v>0</v>
      </c>
      <c r="M1423" s="28">
        <f>IFERROR(VLOOKUP(A1423,[2]webService!$A:$I,9,FALSE),0)</f>
        <v>0</v>
      </c>
      <c r="N1423" s="27">
        <f>IFERROR(VLOOKUP(A1423,[3]soaBnafar!$A:$G,2,FALSE),0)</f>
        <v>0</v>
      </c>
      <c r="O1423" s="20">
        <f>IFERROR(VLOOKUP(A1423,[3]soaBnafar!$A:$H,3,FALSE),0)</f>
        <v>0</v>
      </c>
      <c r="P1423" s="20">
        <f>IFERROR(VLOOKUP(A1423,[3]soaBnafar!$A:$G,4,FALSE),0)</f>
        <v>0</v>
      </c>
      <c r="Q1423" s="20">
        <f>IFERROR(VLOOKUP(A1423,[3]soaBnafar!$A:$G,5,FALSE),0)</f>
        <v>0</v>
      </c>
      <c r="R1423" s="20">
        <f>IFERROR(VLOOKUP(A1423,[3]soaBnafar!$A:$G,6,FALSE),0)</f>
        <v>0</v>
      </c>
      <c r="S1423" s="20">
        <f>IFERROR(VLOOKUP(A1423,[3]soaBnafar!$A:$G,7,FALSE),0)</f>
        <v>0</v>
      </c>
      <c r="T1423" s="32">
        <f t="shared" si="266"/>
        <v>138839</v>
      </c>
      <c r="U1423" s="21">
        <f t="shared" si="267"/>
        <v>50530693</v>
      </c>
      <c r="V1423" s="21">
        <f t="shared" si="268"/>
        <v>80678</v>
      </c>
      <c r="W1423" s="21">
        <f t="shared" si="269"/>
        <v>23302579</v>
      </c>
      <c r="X1423" s="21">
        <f t="shared" si="270"/>
        <v>0</v>
      </c>
      <c r="Y1423" s="33">
        <f t="shared" si="271"/>
        <v>0</v>
      </c>
      <c r="Z1423" s="4" t="str">
        <f t="shared" si="272"/>
        <v>Sim</v>
      </c>
      <c r="AA1423" s="4" t="str">
        <f t="shared" si="273"/>
        <v>Sim</v>
      </c>
      <c r="AB1423" s="4" t="str">
        <f t="shared" si="274"/>
        <v>Sim</v>
      </c>
      <c r="AC1423" s="4" t="str">
        <f t="shared" si="275"/>
        <v>Sim</v>
      </c>
      <c r="AD1423" s="4" t="str">
        <f t="shared" si="276"/>
        <v>Não</v>
      </c>
      <c r="AE1423" s="30" t="str">
        <f t="shared" si="277"/>
        <v>Não</v>
      </c>
    </row>
    <row r="1424" spans="1:31" x14ac:dyDescent="0.25">
      <c r="A1424" s="23">
        <v>290860</v>
      </c>
      <c r="B1424" s="27">
        <f>IFERROR(VLOOKUP(A1424,[1]Monitoramento_Base_somente_disp!$A:$L,5,FALSE),0)</f>
        <v>793</v>
      </c>
      <c r="C1424" s="20">
        <f>IFERROR(VLOOKUP(A1424,[1]Monitoramento_Base_somente_disp!$A:$L,6,FALSE),0)</f>
        <v>81735202</v>
      </c>
      <c r="D1424" s="20">
        <f>IFERROR(VLOOKUP(A1424,[1]Monitoramento_Base_somente_disp!$A:$L,7,FALSE),0)</f>
        <v>8907</v>
      </c>
      <c r="E1424" s="20">
        <f>IFERROR(VLOOKUP(A1424,[1]Monitoramento_Base_somente_disp!$A:$L,8,FALSE),0)</f>
        <v>40987323</v>
      </c>
      <c r="F1424" s="20">
        <f>IFERROR(VLOOKUP(A1424,[1]Monitoramento_Base_somente_disp!$A:$L,9,FALSE),0)</f>
        <v>0</v>
      </c>
      <c r="G1424" s="28">
        <f>IFERROR(VLOOKUP(A1424,[1]Monitoramento_Base_somente_disp!$A:$L,10,FALSE),0)</f>
        <v>0</v>
      </c>
      <c r="H1424" s="27">
        <f>IFERROR(VLOOKUP(A1424,[2]webService!$A:$I,4,FALSE),0)</f>
        <v>0</v>
      </c>
      <c r="I1424" s="20">
        <f>IFERROR(VLOOKUP(A1424,[2]webService!$A:$II,5,FALSE),0)</f>
        <v>0</v>
      </c>
      <c r="J1424" s="20">
        <f>IFERROR(VLOOKUP(A1424,[2]webService!$A:$I,6,FALSE),0)</f>
        <v>0</v>
      </c>
      <c r="K1424" s="20">
        <f>IFERROR(VLOOKUP(A1424,[2]webService!$A:$I,7,FALSE),0)</f>
        <v>0</v>
      </c>
      <c r="L1424" s="20">
        <f>IFERROR(VLOOKUP(A1424,[2]webService!$A:$I,8,FALSE),0)</f>
        <v>0</v>
      </c>
      <c r="M1424" s="28">
        <f>IFERROR(VLOOKUP(A1424,[2]webService!$A:$I,9,FALSE),0)</f>
        <v>0</v>
      </c>
      <c r="N1424" s="27">
        <f>IFERROR(VLOOKUP(A1424,[3]soaBnafar!$A:$G,2,FALSE),0)</f>
        <v>0</v>
      </c>
      <c r="O1424" s="20">
        <f>IFERROR(VLOOKUP(A1424,[3]soaBnafar!$A:$H,3,FALSE),0)</f>
        <v>0</v>
      </c>
      <c r="P1424" s="20">
        <f>IFERROR(VLOOKUP(A1424,[3]soaBnafar!$A:$G,4,FALSE),0)</f>
        <v>0</v>
      </c>
      <c r="Q1424" s="20">
        <f>IFERROR(VLOOKUP(A1424,[3]soaBnafar!$A:$G,5,FALSE),0)</f>
        <v>0</v>
      </c>
      <c r="R1424" s="20">
        <f>IFERROR(VLOOKUP(A1424,[3]soaBnafar!$A:$G,6,FALSE),0)</f>
        <v>0</v>
      </c>
      <c r="S1424" s="20">
        <f>IFERROR(VLOOKUP(A1424,[3]soaBnafar!$A:$G,7,FALSE),0)</f>
        <v>0</v>
      </c>
      <c r="T1424" s="32">
        <f t="shared" si="266"/>
        <v>793</v>
      </c>
      <c r="U1424" s="21">
        <f t="shared" si="267"/>
        <v>81735202</v>
      </c>
      <c r="V1424" s="21">
        <f t="shared" si="268"/>
        <v>8907</v>
      </c>
      <c r="W1424" s="21">
        <f t="shared" si="269"/>
        <v>40987323</v>
      </c>
      <c r="X1424" s="21">
        <f t="shared" si="270"/>
        <v>0</v>
      </c>
      <c r="Y1424" s="33">
        <f t="shared" si="271"/>
        <v>0</v>
      </c>
      <c r="Z1424" s="4" t="str">
        <f t="shared" si="272"/>
        <v>Sim</v>
      </c>
      <c r="AA1424" s="4" t="str">
        <f t="shared" si="273"/>
        <v>Sim</v>
      </c>
      <c r="AB1424" s="4" t="str">
        <f t="shared" si="274"/>
        <v>Sim</v>
      </c>
      <c r="AC1424" s="4" t="str">
        <f t="shared" si="275"/>
        <v>Sim</v>
      </c>
      <c r="AD1424" s="4" t="str">
        <f t="shared" si="276"/>
        <v>Não</v>
      </c>
      <c r="AE1424" s="30" t="str">
        <f t="shared" si="277"/>
        <v>Não</v>
      </c>
    </row>
    <row r="1425" spans="1:31" x14ac:dyDescent="0.25">
      <c r="A1425" s="23">
        <v>290870</v>
      </c>
      <c r="B1425" s="27">
        <f>IFERROR(VLOOKUP(A1425,[1]Monitoramento_Base_somente_disp!$A:$L,5,FALSE),0)</f>
        <v>52972</v>
      </c>
      <c r="C1425" s="20">
        <f>IFERROR(VLOOKUP(A1425,[1]Monitoramento_Base_somente_disp!$A:$L,6,FALSE),0)</f>
        <v>9401838</v>
      </c>
      <c r="D1425" s="20">
        <f>IFERROR(VLOOKUP(A1425,[1]Monitoramento_Base_somente_disp!$A:$L,7,FALSE),0)</f>
        <v>24637</v>
      </c>
      <c r="E1425" s="20">
        <f>IFERROR(VLOOKUP(A1425,[1]Monitoramento_Base_somente_disp!$A:$L,8,FALSE),0)</f>
        <v>4456500</v>
      </c>
      <c r="F1425" s="20">
        <f>IFERROR(VLOOKUP(A1425,[1]Monitoramento_Base_somente_disp!$A:$L,9,FALSE),0)</f>
        <v>0</v>
      </c>
      <c r="G1425" s="28">
        <f>IFERROR(VLOOKUP(A1425,[1]Monitoramento_Base_somente_disp!$A:$L,10,FALSE),0)</f>
        <v>0</v>
      </c>
      <c r="H1425" s="27">
        <f>IFERROR(VLOOKUP(A1425,[2]webService!$A:$I,4,FALSE),0)</f>
        <v>0</v>
      </c>
      <c r="I1425" s="20">
        <f>IFERROR(VLOOKUP(A1425,[2]webService!$A:$II,5,FALSE),0)</f>
        <v>0</v>
      </c>
      <c r="J1425" s="20">
        <f>IFERROR(VLOOKUP(A1425,[2]webService!$A:$I,6,FALSE),0)</f>
        <v>0</v>
      </c>
      <c r="K1425" s="20">
        <f>IFERROR(VLOOKUP(A1425,[2]webService!$A:$I,7,FALSE),0)</f>
        <v>0</v>
      </c>
      <c r="L1425" s="20">
        <f>IFERROR(VLOOKUP(A1425,[2]webService!$A:$I,8,FALSE),0)</f>
        <v>0</v>
      </c>
      <c r="M1425" s="28">
        <f>IFERROR(VLOOKUP(A1425,[2]webService!$A:$I,9,FALSE),0)</f>
        <v>0</v>
      </c>
      <c r="N1425" s="27">
        <f>IFERROR(VLOOKUP(A1425,[3]soaBnafar!$A:$G,2,FALSE),0)</f>
        <v>0</v>
      </c>
      <c r="O1425" s="20">
        <f>IFERROR(VLOOKUP(A1425,[3]soaBnafar!$A:$H,3,FALSE),0)</f>
        <v>0</v>
      </c>
      <c r="P1425" s="20">
        <f>IFERROR(VLOOKUP(A1425,[3]soaBnafar!$A:$G,4,FALSE),0)</f>
        <v>0</v>
      </c>
      <c r="Q1425" s="20">
        <f>IFERROR(VLOOKUP(A1425,[3]soaBnafar!$A:$G,5,FALSE),0)</f>
        <v>0</v>
      </c>
      <c r="R1425" s="20">
        <f>IFERROR(VLOOKUP(A1425,[3]soaBnafar!$A:$G,6,FALSE),0)</f>
        <v>0</v>
      </c>
      <c r="S1425" s="20">
        <f>IFERROR(VLOOKUP(A1425,[3]soaBnafar!$A:$G,7,FALSE),0)</f>
        <v>0</v>
      </c>
      <c r="T1425" s="32">
        <f t="shared" si="266"/>
        <v>52972</v>
      </c>
      <c r="U1425" s="21">
        <f t="shared" si="267"/>
        <v>9401838</v>
      </c>
      <c r="V1425" s="21">
        <f t="shared" si="268"/>
        <v>24637</v>
      </c>
      <c r="W1425" s="21">
        <f t="shared" si="269"/>
        <v>4456500</v>
      </c>
      <c r="X1425" s="21">
        <f t="shared" si="270"/>
        <v>0</v>
      </c>
      <c r="Y1425" s="33">
        <f t="shared" si="271"/>
        <v>0</v>
      </c>
      <c r="Z1425" s="4" t="str">
        <f t="shared" si="272"/>
        <v>Sim</v>
      </c>
      <c r="AA1425" s="4" t="str">
        <f t="shared" si="273"/>
        <v>Sim</v>
      </c>
      <c r="AB1425" s="4" t="str">
        <f t="shared" si="274"/>
        <v>Sim</v>
      </c>
      <c r="AC1425" s="4" t="str">
        <f t="shared" si="275"/>
        <v>Sim</v>
      </c>
      <c r="AD1425" s="4" t="str">
        <f t="shared" si="276"/>
        <v>Não</v>
      </c>
      <c r="AE1425" s="30" t="str">
        <f t="shared" si="277"/>
        <v>Não</v>
      </c>
    </row>
    <row r="1426" spans="1:31" x14ac:dyDescent="0.25">
      <c r="A1426" s="23">
        <v>290880</v>
      </c>
      <c r="B1426" s="27">
        <f>IFERROR(VLOOKUP(A1426,[1]Monitoramento_Base_somente_disp!$A:$L,5,FALSE),0)</f>
        <v>0</v>
      </c>
      <c r="C1426" s="20">
        <f>IFERROR(VLOOKUP(A1426,[1]Monitoramento_Base_somente_disp!$A:$L,6,FALSE),0)</f>
        <v>176428</v>
      </c>
      <c r="D1426" s="20">
        <f>IFERROR(VLOOKUP(A1426,[1]Monitoramento_Base_somente_disp!$A:$L,7,FALSE),0)</f>
        <v>0</v>
      </c>
      <c r="E1426" s="20">
        <f>IFERROR(VLOOKUP(A1426,[1]Monitoramento_Base_somente_disp!$A:$L,8,FALSE),0)</f>
        <v>88214</v>
      </c>
      <c r="F1426" s="20">
        <f>IFERROR(VLOOKUP(A1426,[1]Monitoramento_Base_somente_disp!$A:$L,9,FALSE),0)</f>
        <v>0</v>
      </c>
      <c r="G1426" s="28">
        <f>IFERROR(VLOOKUP(A1426,[1]Monitoramento_Base_somente_disp!$A:$L,10,FALSE),0)</f>
        <v>0</v>
      </c>
      <c r="H1426" s="27">
        <f>IFERROR(VLOOKUP(A1426,[2]webService!$A:$I,4,FALSE),0)</f>
        <v>0</v>
      </c>
      <c r="I1426" s="20">
        <f>IFERROR(VLOOKUP(A1426,[2]webService!$A:$II,5,FALSE),0)</f>
        <v>0</v>
      </c>
      <c r="J1426" s="20">
        <f>IFERROR(VLOOKUP(A1426,[2]webService!$A:$I,6,FALSE),0)</f>
        <v>0</v>
      </c>
      <c r="K1426" s="20">
        <f>IFERROR(VLOOKUP(A1426,[2]webService!$A:$I,7,FALSE),0)</f>
        <v>0</v>
      </c>
      <c r="L1426" s="20">
        <f>IFERROR(VLOOKUP(A1426,[2]webService!$A:$I,8,FALSE),0)</f>
        <v>0</v>
      </c>
      <c r="M1426" s="28">
        <f>IFERROR(VLOOKUP(A1426,[2]webService!$A:$I,9,FALSE),0)</f>
        <v>0</v>
      </c>
      <c r="N1426" s="27">
        <f>IFERROR(VLOOKUP(A1426,[3]soaBnafar!$A:$G,2,FALSE),0)</f>
        <v>0</v>
      </c>
      <c r="O1426" s="20">
        <f>IFERROR(VLOOKUP(A1426,[3]soaBnafar!$A:$H,3,FALSE),0)</f>
        <v>0</v>
      </c>
      <c r="P1426" s="20">
        <f>IFERROR(VLOOKUP(A1426,[3]soaBnafar!$A:$G,4,FALSE),0)</f>
        <v>0</v>
      </c>
      <c r="Q1426" s="20">
        <f>IFERROR(VLOOKUP(A1426,[3]soaBnafar!$A:$G,5,FALSE),0)</f>
        <v>0</v>
      </c>
      <c r="R1426" s="20">
        <f>IFERROR(VLOOKUP(A1426,[3]soaBnafar!$A:$G,6,FALSE),0)</f>
        <v>0</v>
      </c>
      <c r="S1426" s="20">
        <f>IFERROR(VLOOKUP(A1426,[3]soaBnafar!$A:$G,7,FALSE),0)</f>
        <v>0</v>
      </c>
      <c r="T1426" s="32">
        <f t="shared" si="266"/>
        <v>0</v>
      </c>
      <c r="U1426" s="21">
        <f t="shared" si="267"/>
        <v>176428</v>
      </c>
      <c r="V1426" s="21">
        <f t="shared" si="268"/>
        <v>0</v>
      </c>
      <c r="W1426" s="21">
        <f t="shared" si="269"/>
        <v>88214</v>
      </c>
      <c r="X1426" s="21">
        <f t="shared" si="270"/>
        <v>0</v>
      </c>
      <c r="Y1426" s="33">
        <f t="shared" si="271"/>
        <v>0</v>
      </c>
      <c r="Z1426" s="4" t="str">
        <f t="shared" si="272"/>
        <v>Não</v>
      </c>
      <c r="AA1426" s="4" t="str">
        <f t="shared" si="273"/>
        <v>Sim</v>
      </c>
      <c r="AB1426" s="4" t="str">
        <f t="shared" si="274"/>
        <v>Não</v>
      </c>
      <c r="AC1426" s="4" t="str">
        <f t="shared" si="275"/>
        <v>Sim</v>
      </c>
      <c r="AD1426" s="4" t="str">
        <f t="shared" si="276"/>
        <v>Não</v>
      </c>
      <c r="AE1426" s="30" t="str">
        <f t="shared" si="277"/>
        <v>Não</v>
      </c>
    </row>
    <row r="1427" spans="1:31" x14ac:dyDescent="0.25">
      <c r="A1427" s="23">
        <v>290890</v>
      </c>
      <c r="B1427" s="27">
        <f>IFERROR(VLOOKUP(A1427,[1]Monitoramento_Base_somente_disp!$A:$L,5,FALSE),0)</f>
        <v>234</v>
      </c>
      <c r="C1427" s="20">
        <f>IFERROR(VLOOKUP(A1427,[1]Monitoramento_Base_somente_disp!$A:$L,6,FALSE),0)</f>
        <v>6953744</v>
      </c>
      <c r="D1427" s="20">
        <f>IFERROR(VLOOKUP(A1427,[1]Monitoramento_Base_somente_disp!$A:$L,7,FALSE),0)</f>
        <v>3688</v>
      </c>
      <c r="E1427" s="20">
        <f>IFERROR(VLOOKUP(A1427,[1]Monitoramento_Base_somente_disp!$A:$L,8,FALSE),0)</f>
        <v>3692136</v>
      </c>
      <c r="F1427" s="20">
        <f>IFERROR(VLOOKUP(A1427,[1]Monitoramento_Base_somente_disp!$A:$L,9,FALSE),0)</f>
        <v>0</v>
      </c>
      <c r="G1427" s="28">
        <f>IFERROR(VLOOKUP(A1427,[1]Monitoramento_Base_somente_disp!$A:$L,10,FALSE),0)</f>
        <v>0</v>
      </c>
      <c r="H1427" s="27">
        <f>IFERROR(VLOOKUP(A1427,[2]webService!$A:$I,4,FALSE),0)</f>
        <v>0</v>
      </c>
      <c r="I1427" s="20">
        <f>IFERROR(VLOOKUP(A1427,[2]webService!$A:$II,5,FALSE),0)</f>
        <v>0</v>
      </c>
      <c r="J1427" s="20">
        <f>IFERROR(VLOOKUP(A1427,[2]webService!$A:$I,6,FALSE),0)</f>
        <v>0</v>
      </c>
      <c r="K1427" s="20">
        <f>IFERROR(VLOOKUP(A1427,[2]webService!$A:$I,7,FALSE),0)</f>
        <v>0</v>
      </c>
      <c r="L1427" s="20">
        <f>IFERROR(VLOOKUP(A1427,[2]webService!$A:$I,8,FALSE),0)</f>
        <v>0</v>
      </c>
      <c r="M1427" s="28">
        <f>IFERROR(VLOOKUP(A1427,[2]webService!$A:$I,9,FALSE),0)</f>
        <v>0</v>
      </c>
      <c r="N1427" s="27">
        <f>IFERROR(VLOOKUP(A1427,[3]soaBnafar!$A:$G,2,FALSE),0)</f>
        <v>0</v>
      </c>
      <c r="O1427" s="20">
        <f>IFERROR(VLOOKUP(A1427,[3]soaBnafar!$A:$H,3,FALSE),0)</f>
        <v>0</v>
      </c>
      <c r="P1427" s="20">
        <f>IFERROR(VLOOKUP(A1427,[3]soaBnafar!$A:$G,4,FALSE),0)</f>
        <v>0</v>
      </c>
      <c r="Q1427" s="20">
        <f>IFERROR(VLOOKUP(A1427,[3]soaBnafar!$A:$G,5,FALSE),0)</f>
        <v>0</v>
      </c>
      <c r="R1427" s="20">
        <f>IFERROR(VLOOKUP(A1427,[3]soaBnafar!$A:$G,6,FALSE),0)</f>
        <v>0</v>
      </c>
      <c r="S1427" s="20">
        <f>IFERROR(VLOOKUP(A1427,[3]soaBnafar!$A:$G,7,FALSE),0)</f>
        <v>0</v>
      </c>
      <c r="T1427" s="32">
        <f t="shared" si="266"/>
        <v>234</v>
      </c>
      <c r="U1427" s="21">
        <f t="shared" si="267"/>
        <v>6953744</v>
      </c>
      <c r="V1427" s="21">
        <f t="shared" si="268"/>
        <v>3688</v>
      </c>
      <c r="W1427" s="21">
        <f t="shared" si="269"/>
        <v>3692136</v>
      </c>
      <c r="X1427" s="21">
        <f t="shared" si="270"/>
        <v>0</v>
      </c>
      <c r="Y1427" s="33">
        <f t="shared" si="271"/>
        <v>0</v>
      </c>
      <c r="Z1427" s="4" t="str">
        <f t="shared" si="272"/>
        <v>Sim</v>
      </c>
      <c r="AA1427" s="4" t="str">
        <f t="shared" si="273"/>
        <v>Sim</v>
      </c>
      <c r="AB1427" s="4" t="str">
        <f t="shared" si="274"/>
        <v>Sim</v>
      </c>
      <c r="AC1427" s="4" t="str">
        <f t="shared" si="275"/>
        <v>Sim</v>
      </c>
      <c r="AD1427" s="4" t="str">
        <f t="shared" si="276"/>
        <v>Não</v>
      </c>
      <c r="AE1427" s="30" t="str">
        <f t="shared" si="277"/>
        <v>Não</v>
      </c>
    </row>
    <row r="1428" spans="1:31" x14ac:dyDescent="0.25">
      <c r="A1428" s="23">
        <v>290900</v>
      </c>
      <c r="B1428" s="27">
        <f>IFERROR(VLOOKUP(A1428,[1]Monitoramento_Base_somente_disp!$A:$L,5,FALSE),0)</f>
        <v>16174</v>
      </c>
      <c r="C1428" s="20">
        <f>IFERROR(VLOOKUP(A1428,[1]Monitoramento_Base_somente_disp!$A:$L,6,FALSE),0)</f>
        <v>79151154</v>
      </c>
      <c r="D1428" s="20">
        <f>IFERROR(VLOOKUP(A1428,[1]Monitoramento_Base_somente_disp!$A:$L,7,FALSE),0)</f>
        <v>4717</v>
      </c>
      <c r="E1428" s="20">
        <f>IFERROR(VLOOKUP(A1428,[1]Monitoramento_Base_somente_disp!$A:$L,8,FALSE),0)</f>
        <v>39735048</v>
      </c>
      <c r="F1428" s="20">
        <f>IFERROR(VLOOKUP(A1428,[1]Monitoramento_Base_somente_disp!$A:$L,9,FALSE),0)</f>
        <v>0</v>
      </c>
      <c r="G1428" s="28">
        <f>IFERROR(VLOOKUP(A1428,[1]Monitoramento_Base_somente_disp!$A:$L,10,FALSE),0)</f>
        <v>0</v>
      </c>
      <c r="H1428" s="27">
        <f>IFERROR(VLOOKUP(A1428,[2]webService!$A:$I,4,FALSE),0)</f>
        <v>0</v>
      </c>
      <c r="I1428" s="20">
        <f>IFERROR(VLOOKUP(A1428,[2]webService!$A:$II,5,FALSE),0)</f>
        <v>0</v>
      </c>
      <c r="J1428" s="20">
        <f>IFERROR(VLOOKUP(A1428,[2]webService!$A:$I,6,FALSE),0)</f>
        <v>0</v>
      </c>
      <c r="K1428" s="20">
        <f>IFERROR(VLOOKUP(A1428,[2]webService!$A:$I,7,FALSE),0)</f>
        <v>0</v>
      </c>
      <c r="L1428" s="20">
        <f>IFERROR(VLOOKUP(A1428,[2]webService!$A:$I,8,FALSE),0)</f>
        <v>0</v>
      </c>
      <c r="M1428" s="28">
        <f>IFERROR(VLOOKUP(A1428,[2]webService!$A:$I,9,FALSE),0)</f>
        <v>0</v>
      </c>
      <c r="N1428" s="27">
        <f>IFERROR(VLOOKUP(A1428,[3]soaBnafar!$A:$G,2,FALSE),0)</f>
        <v>0</v>
      </c>
      <c r="O1428" s="20">
        <f>IFERROR(VLOOKUP(A1428,[3]soaBnafar!$A:$H,3,FALSE),0)</f>
        <v>0</v>
      </c>
      <c r="P1428" s="20">
        <f>IFERROR(VLOOKUP(A1428,[3]soaBnafar!$A:$G,4,FALSE),0)</f>
        <v>0</v>
      </c>
      <c r="Q1428" s="20">
        <f>IFERROR(VLOOKUP(A1428,[3]soaBnafar!$A:$G,5,FALSE),0)</f>
        <v>0</v>
      </c>
      <c r="R1428" s="20">
        <f>IFERROR(VLOOKUP(A1428,[3]soaBnafar!$A:$G,6,FALSE),0)</f>
        <v>0</v>
      </c>
      <c r="S1428" s="20">
        <f>IFERROR(VLOOKUP(A1428,[3]soaBnafar!$A:$G,7,FALSE),0)</f>
        <v>0</v>
      </c>
      <c r="T1428" s="32">
        <f t="shared" si="266"/>
        <v>16174</v>
      </c>
      <c r="U1428" s="21">
        <f t="shared" si="267"/>
        <v>79151154</v>
      </c>
      <c r="V1428" s="21">
        <f t="shared" si="268"/>
        <v>4717</v>
      </c>
      <c r="W1428" s="21">
        <f t="shared" si="269"/>
        <v>39735048</v>
      </c>
      <c r="X1428" s="21">
        <f t="shared" si="270"/>
        <v>0</v>
      </c>
      <c r="Y1428" s="33">
        <f t="shared" si="271"/>
        <v>0</v>
      </c>
      <c r="Z1428" s="4" t="str">
        <f t="shared" si="272"/>
        <v>Sim</v>
      </c>
      <c r="AA1428" s="4" t="str">
        <f t="shared" si="273"/>
        <v>Sim</v>
      </c>
      <c r="AB1428" s="4" t="str">
        <f t="shared" si="274"/>
        <v>Sim</v>
      </c>
      <c r="AC1428" s="4" t="str">
        <f t="shared" si="275"/>
        <v>Sim</v>
      </c>
      <c r="AD1428" s="4" t="str">
        <f t="shared" si="276"/>
        <v>Não</v>
      </c>
      <c r="AE1428" s="30" t="str">
        <f t="shared" si="277"/>
        <v>Não</v>
      </c>
    </row>
    <row r="1429" spans="1:31" x14ac:dyDescent="0.25">
      <c r="A1429" s="23">
        <v>290920</v>
      </c>
      <c r="B1429" s="27">
        <f>IFERROR(VLOOKUP(A1429,[1]Monitoramento_Base_somente_disp!$A:$L,5,FALSE),0)</f>
        <v>10353</v>
      </c>
      <c r="C1429" s="20">
        <f>IFERROR(VLOOKUP(A1429,[1]Monitoramento_Base_somente_disp!$A:$L,6,FALSE),0)</f>
        <v>2095005</v>
      </c>
      <c r="D1429" s="20">
        <f>IFERROR(VLOOKUP(A1429,[1]Monitoramento_Base_somente_disp!$A:$L,7,FALSE),0)</f>
        <v>8984</v>
      </c>
      <c r="E1429" s="20">
        <f>IFERROR(VLOOKUP(A1429,[1]Monitoramento_Base_somente_disp!$A:$L,8,FALSE),0)</f>
        <v>835605</v>
      </c>
      <c r="F1429" s="20">
        <f>IFERROR(VLOOKUP(A1429,[1]Monitoramento_Base_somente_disp!$A:$L,9,FALSE),0)</f>
        <v>0</v>
      </c>
      <c r="G1429" s="28">
        <f>IFERROR(VLOOKUP(A1429,[1]Monitoramento_Base_somente_disp!$A:$L,10,FALSE),0)</f>
        <v>0</v>
      </c>
      <c r="H1429" s="27">
        <f>IFERROR(VLOOKUP(A1429,[2]webService!$A:$I,4,FALSE),0)</f>
        <v>0</v>
      </c>
      <c r="I1429" s="20">
        <f>IFERROR(VLOOKUP(A1429,[2]webService!$A:$II,5,FALSE),0)</f>
        <v>0</v>
      </c>
      <c r="J1429" s="20">
        <f>IFERROR(VLOOKUP(A1429,[2]webService!$A:$I,6,FALSE),0)</f>
        <v>0</v>
      </c>
      <c r="K1429" s="20">
        <f>IFERROR(VLOOKUP(A1429,[2]webService!$A:$I,7,FALSE),0)</f>
        <v>0</v>
      </c>
      <c r="L1429" s="20">
        <f>IFERROR(VLOOKUP(A1429,[2]webService!$A:$I,8,FALSE),0)</f>
        <v>0</v>
      </c>
      <c r="M1429" s="28">
        <f>IFERROR(VLOOKUP(A1429,[2]webService!$A:$I,9,FALSE),0)</f>
        <v>0</v>
      </c>
      <c r="N1429" s="27">
        <f>IFERROR(VLOOKUP(A1429,[3]soaBnafar!$A:$G,2,FALSE),0)</f>
        <v>0</v>
      </c>
      <c r="O1429" s="20">
        <f>IFERROR(VLOOKUP(A1429,[3]soaBnafar!$A:$H,3,FALSE),0)</f>
        <v>0</v>
      </c>
      <c r="P1429" s="20">
        <f>IFERROR(VLOOKUP(A1429,[3]soaBnafar!$A:$G,4,FALSE),0)</f>
        <v>0</v>
      </c>
      <c r="Q1429" s="20">
        <f>IFERROR(VLOOKUP(A1429,[3]soaBnafar!$A:$G,5,FALSE),0)</f>
        <v>0</v>
      </c>
      <c r="R1429" s="20">
        <f>IFERROR(VLOOKUP(A1429,[3]soaBnafar!$A:$G,6,FALSE),0)</f>
        <v>0</v>
      </c>
      <c r="S1429" s="20">
        <f>IFERROR(VLOOKUP(A1429,[3]soaBnafar!$A:$G,7,FALSE),0)</f>
        <v>0</v>
      </c>
      <c r="T1429" s="32">
        <f t="shared" si="266"/>
        <v>10353</v>
      </c>
      <c r="U1429" s="21">
        <f t="shared" si="267"/>
        <v>2095005</v>
      </c>
      <c r="V1429" s="21">
        <f t="shared" si="268"/>
        <v>8984</v>
      </c>
      <c r="W1429" s="21">
        <f t="shared" si="269"/>
        <v>835605</v>
      </c>
      <c r="X1429" s="21">
        <f t="shared" si="270"/>
        <v>0</v>
      </c>
      <c r="Y1429" s="33">
        <f t="shared" si="271"/>
        <v>0</v>
      </c>
      <c r="Z1429" s="4" t="str">
        <f t="shared" si="272"/>
        <v>Sim</v>
      </c>
      <c r="AA1429" s="4" t="str">
        <f t="shared" si="273"/>
        <v>Sim</v>
      </c>
      <c r="AB1429" s="4" t="str">
        <f t="shared" si="274"/>
        <v>Sim</v>
      </c>
      <c r="AC1429" s="4" t="str">
        <f t="shared" si="275"/>
        <v>Sim</v>
      </c>
      <c r="AD1429" s="4" t="str">
        <f t="shared" si="276"/>
        <v>Não</v>
      </c>
      <c r="AE1429" s="30" t="str">
        <f t="shared" si="277"/>
        <v>Não</v>
      </c>
    </row>
    <row r="1430" spans="1:31" x14ac:dyDescent="0.25">
      <c r="A1430" s="23">
        <v>290930</v>
      </c>
      <c r="B1430" s="27">
        <f>IFERROR(VLOOKUP(A1430,[1]Monitoramento_Base_somente_disp!$A:$L,5,FALSE),0)</f>
        <v>0</v>
      </c>
      <c r="C1430" s="20">
        <f>IFERROR(VLOOKUP(A1430,[1]Monitoramento_Base_somente_disp!$A:$L,6,FALSE),0)</f>
        <v>43505112</v>
      </c>
      <c r="D1430" s="20">
        <f>IFERROR(VLOOKUP(A1430,[1]Monitoramento_Base_somente_disp!$A:$L,7,FALSE),0)</f>
        <v>0</v>
      </c>
      <c r="E1430" s="20">
        <f>IFERROR(VLOOKUP(A1430,[1]Monitoramento_Base_somente_disp!$A:$L,8,FALSE),0)</f>
        <v>21752556</v>
      </c>
      <c r="F1430" s="20">
        <f>IFERROR(VLOOKUP(A1430,[1]Monitoramento_Base_somente_disp!$A:$L,9,FALSE),0)</f>
        <v>0</v>
      </c>
      <c r="G1430" s="28">
        <f>IFERROR(VLOOKUP(A1430,[1]Monitoramento_Base_somente_disp!$A:$L,10,FALSE),0)</f>
        <v>0</v>
      </c>
      <c r="H1430" s="27">
        <f>IFERROR(VLOOKUP(A1430,[2]webService!$A:$I,4,FALSE),0)</f>
        <v>0</v>
      </c>
      <c r="I1430" s="20">
        <f>IFERROR(VLOOKUP(A1430,[2]webService!$A:$II,5,FALSE),0)</f>
        <v>0</v>
      </c>
      <c r="J1430" s="20">
        <f>IFERROR(VLOOKUP(A1430,[2]webService!$A:$I,6,FALSE),0)</f>
        <v>0</v>
      </c>
      <c r="K1430" s="20">
        <f>IFERROR(VLOOKUP(A1430,[2]webService!$A:$I,7,FALSE),0)</f>
        <v>0</v>
      </c>
      <c r="L1430" s="20">
        <f>IFERROR(VLOOKUP(A1430,[2]webService!$A:$I,8,FALSE),0)</f>
        <v>0</v>
      </c>
      <c r="M1430" s="28">
        <f>IFERROR(VLOOKUP(A1430,[2]webService!$A:$I,9,FALSE),0)</f>
        <v>0</v>
      </c>
      <c r="N1430" s="27">
        <f>IFERROR(VLOOKUP(A1430,[3]soaBnafar!$A:$G,2,FALSE),0)</f>
        <v>0</v>
      </c>
      <c r="O1430" s="20">
        <f>IFERROR(VLOOKUP(A1430,[3]soaBnafar!$A:$H,3,FALSE),0)</f>
        <v>0</v>
      </c>
      <c r="P1430" s="20">
        <f>IFERROR(VLOOKUP(A1430,[3]soaBnafar!$A:$G,4,FALSE),0)</f>
        <v>0</v>
      </c>
      <c r="Q1430" s="20">
        <f>IFERROR(VLOOKUP(A1430,[3]soaBnafar!$A:$G,5,FALSE),0)</f>
        <v>0</v>
      </c>
      <c r="R1430" s="20">
        <f>IFERROR(VLOOKUP(A1430,[3]soaBnafar!$A:$G,6,FALSE),0)</f>
        <v>0</v>
      </c>
      <c r="S1430" s="20">
        <f>IFERROR(VLOOKUP(A1430,[3]soaBnafar!$A:$G,7,FALSE),0)</f>
        <v>0</v>
      </c>
      <c r="T1430" s="32">
        <f t="shared" si="266"/>
        <v>0</v>
      </c>
      <c r="U1430" s="21">
        <f t="shared" si="267"/>
        <v>43505112</v>
      </c>
      <c r="V1430" s="21">
        <f t="shared" si="268"/>
        <v>0</v>
      </c>
      <c r="W1430" s="21">
        <f t="shared" si="269"/>
        <v>21752556</v>
      </c>
      <c r="X1430" s="21">
        <f t="shared" si="270"/>
        <v>0</v>
      </c>
      <c r="Y1430" s="33">
        <f t="shared" si="271"/>
        <v>0</v>
      </c>
      <c r="Z1430" s="4" t="str">
        <f t="shared" si="272"/>
        <v>Não</v>
      </c>
      <c r="AA1430" s="4" t="str">
        <f t="shared" si="273"/>
        <v>Sim</v>
      </c>
      <c r="AB1430" s="4" t="str">
        <f t="shared" si="274"/>
        <v>Não</v>
      </c>
      <c r="AC1430" s="4" t="str">
        <f t="shared" si="275"/>
        <v>Sim</v>
      </c>
      <c r="AD1430" s="4" t="str">
        <f t="shared" si="276"/>
        <v>Não</v>
      </c>
      <c r="AE1430" s="30" t="str">
        <f t="shared" si="277"/>
        <v>Não</v>
      </c>
    </row>
    <row r="1431" spans="1:31" x14ac:dyDescent="0.25">
      <c r="A1431" s="23">
        <v>290940</v>
      </c>
      <c r="B1431" s="27">
        <f>IFERROR(VLOOKUP(A1431,[1]Monitoramento_Base_somente_disp!$A:$L,5,FALSE),0)</f>
        <v>0</v>
      </c>
      <c r="C1431" s="20">
        <f>IFERROR(VLOOKUP(A1431,[1]Monitoramento_Base_somente_disp!$A:$L,6,FALSE),0)</f>
        <v>20235320</v>
      </c>
      <c r="D1431" s="20">
        <f>IFERROR(VLOOKUP(A1431,[1]Monitoramento_Base_somente_disp!$A:$L,7,FALSE),0)</f>
        <v>0</v>
      </c>
      <c r="E1431" s="20">
        <f>IFERROR(VLOOKUP(A1431,[1]Monitoramento_Base_somente_disp!$A:$L,8,FALSE),0)</f>
        <v>10117660</v>
      </c>
      <c r="F1431" s="20">
        <f>IFERROR(VLOOKUP(A1431,[1]Monitoramento_Base_somente_disp!$A:$L,9,FALSE),0)</f>
        <v>0</v>
      </c>
      <c r="G1431" s="28">
        <f>IFERROR(VLOOKUP(A1431,[1]Monitoramento_Base_somente_disp!$A:$L,10,FALSE),0)</f>
        <v>0</v>
      </c>
      <c r="H1431" s="27">
        <f>IFERROR(VLOOKUP(A1431,[2]webService!$A:$I,4,FALSE),0)</f>
        <v>0</v>
      </c>
      <c r="I1431" s="20">
        <f>IFERROR(VLOOKUP(A1431,[2]webService!$A:$II,5,FALSE),0)</f>
        <v>0</v>
      </c>
      <c r="J1431" s="20">
        <f>IFERROR(VLOOKUP(A1431,[2]webService!$A:$I,6,FALSE),0)</f>
        <v>0</v>
      </c>
      <c r="K1431" s="20">
        <f>IFERROR(VLOOKUP(A1431,[2]webService!$A:$I,7,FALSE),0)</f>
        <v>0</v>
      </c>
      <c r="L1431" s="20">
        <f>IFERROR(VLOOKUP(A1431,[2]webService!$A:$I,8,FALSE),0)</f>
        <v>0</v>
      </c>
      <c r="M1431" s="28">
        <f>IFERROR(VLOOKUP(A1431,[2]webService!$A:$I,9,FALSE),0)</f>
        <v>0</v>
      </c>
      <c r="N1431" s="27">
        <f>IFERROR(VLOOKUP(A1431,[3]soaBnafar!$A:$G,2,FALSE),0)</f>
        <v>0</v>
      </c>
      <c r="O1431" s="20">
        <f>IFERROR(VLOOKUP(A1431,[3]soaBnafar!$A:$H,3,FALSE),0)</f>
        <v>0</v>
      </c>
      <c r="P1431" s="20">
        <f>IFERROR(VLOOKUP(A1431,[3]soaBnafar!$A:$G,4,FALSE),0)</f>
        <v>0</v>
      </c>
      <c r="Q1431" s="20">
        <f>IFERROR(VLOOKUP(A1431,[3]soaBnafar!$A:$G,5,FALSE),0)</f>
        <v>0</v>
      </c>
      <c r="R1431" s="20">
        <f>IFERROR(VLOOKUP(A1431,[3]soaBnafar!$A:$G,6,FALSE),0)</f>
        <v>0</v>
      </c>
      <c r="S1431" s="20">
        <f>IFERROR(VLOOKUP(A1431,[3]soaBnafar!$A:$G,7,FALSE),0)</f>
        <v>0</v>
      </c>
      <c r="T1431" s="32">
        <f t="shared" si="266"/>
        <v>0</v>
      </c>
      <c r="U1431" s="21">
        <f t="shared" si="267"/>
        <v>20235320</v>
      </c>
      <c r="V1431" s="21">
        <f t="shared" si="268"/>
        <v>0</v>
      </c>
      <c r="W1431" s="21">
        <f t="shared" si="269"/>
        <v>10117660</v>
      </c>
      <c r="X1431" s="21">
        <f t="shared" si="270"/>
        <v>0</v>
      </c>
      <c r="Y1431" s="33">
        <f t="shared" si="271"/>
        <v>0</v>
      </c>
      <c r="Z1431" s="4" t="str">
        <f t="shared" si="272"/>
        <v>Não</v>
      </c>
      <c r="AA1431" s="4" t="str">
        <f t="shared" si="273"/>
        <v>Sim</v>
      </c>
      <c r="AB1431" s="4" t="str">
        <f t="shared" si="274"/>
        <v>Não</v>
      </c>
      <c r="AC1431" s="4" t="str">
        <f t="shared" si="275"/>
        <v>Sim</v>
      </c>
      <c r="AD1431" s="4" t="str">
        <f t="shared" si="276"/>
        <v>Não</v>
      </c>
      <c r="AE1431" s="30" t="str">
        <f t="shared" si="277"/>
        <v>Não</v>
      </c>
    </row>
    <row r="1432" spans="1:31" x14ac:dyDescent="0.25">
      <c r="A1432" s="23">
        <v>290950</v>
      </c>
      <c r="B1432" s="27">
        <f>IFERROR(VLOOKUP(A1432,[1]Monitoramento_Base_somente_disp!$A:$L,5,FALSE),0)</f>
        <v>24992</v>
      </c>
      <c r="C1432" s="20">
        <f>IFERROR(VLOOKUP(A1432,[1]Monitoramento_Base_somente_disp!$A:$L,6,FALSE),0)</f>
        <v>6238291</v>
      </c>
      <c r="D1432" s="20">
        <f>IFERROR(VLOOKUP(A1432,[1]Monitoramento_Base_somente_disp!$A:$L,7,FALSE),0)</f>
        <v>19706</v>
      </c>
      <c r="E1432" s="20">
        <f>IFERROR(VLOOKUP(A1432,[1]Monitoramento_Base_somente_disp!$A:$L,8,FALSE),0)</f>
        <v>3738297</v>
      </c>
      <c r="F1432" s="20">
        <f>IFERROR(VLOOKUP(A1432,[1]Monitoramento_Base_somente_disp!$A:$L,9,FALSE),0)</f>
        <v>0</v>
      </c>
      <c r="G1432" s="28">
        <f>IFERROR(VLOOKUP(A1432,[1]Monitoramento_Base_somente_disp!$A:$L,10,FALSE),0)</f>
        <v>0</v>
      </c>
      <c r="H1432" s="27">
        <f>IFERROR(VLOOKUP(A1432,[2]webService!$A:$I,4,FALSE),0)</f>
        <v>0</v>
      </c>
      <c r="I1432" s="20">
        <f>IFERROR(VLOOKUP(A1432,[2]webService!$A:$II,5,FALSE),0)</f>
        <v>0</v>
      </c>
      <c r="J1432" s="20">
        <f>IFERROR(VLOOKUP(A1432,[2]webService!$A:$I,6,FALSE),0)</f>
        <v>0</v>
      </c>
      <c r="K1432" s="20">
        <f>IFERROR(VLOOKUP(A1432,[2]webService!$A:$I,7,FALSE),0)</f>
        <v>0</v>
      </c>
      <c r="L1432" s="20">
        <f>IFERROR(VLOOKUP(A1432,[2]webService!$A:$I,8,FALSE),0)</f>
        <v>0</v>
      </c>
      <c r="M1432" s="28">
        <f>IFERROR(VLOOKUP(A1432,[2]webService!$A:$I,9,FALSE),0)</f>
        <v>0</v>
      </c>
      <c r="N1432" s="27">
        <f>IFERROR(VLOOKUP(A1432,[3]soaBnafar!$A:$G,2,FALSE),0)</f>
        <v>0</v>
      </c>
      <c r="O1432" s="20">
        <f>IFERROR(VLOOKUP(A1432,[3]soaBnafar!$A:$H,3,FALSE),0)</f>
        <v>0</v>
      </c>
      <c r="P1432" s="20">
        <f>IFERROR(VLOOKUP(A1432,[3]soaBnafar!$A:$G,4,FALSE),0)</f>
        <v>0</v>
      </c>
      <c r="Q1432" s="20">
        <f>IFERROR(VLOOKUP(A1432,[3]soaBnafar!$A:$G,5,FALSE),0)</f>
        <v>0</v>
      </c>
      <c r="R1432" s="20">
        <f>IFERROR(VLOOKUP(A1432,[3]soaBnafar!$A:$G,6,FALSE),0)</f>
        <v>0</v>
      </c>
      <c r="S1432" s="20">
        <f>IFERROR(VLOOKUP(A1432,[3]soaBnafar!$A:$G,7,FALSE),0)</f>
        <v>0</v>
      </c>
      <c r="T1432" s="32">
        <f t="shared" si="266"/>
        <v>24992</v>
      </c>
      <c r="U1432" s="21">
        <f t="shared" si="267"/>
        <v>6238291</v>
      </c>
      <c r="V1432" s="21">
        <f t="shared" si="268"/>
        <v>19706</v>
      </c>
      <c r="W1432" s="21">
        <f t="shared" si="269"/>
        <v>3738297</v>
      </c>
      <c r="X1432" s="21">
        <f t="shared" si="270"/>
        <v>0</v>
      </c>
      <c r="Y1432" s="33">
        <f t="shared" si="271"/>
        <v>0</v>
      </c>
      <c r="Z1432" s="4" t="str">
        <f t="shared" si="272"/>
        <v>Sim</v>
      </c>
      <c r="AA1432" s="4" t="str">
        <f t="shared" si="273"/>
        <v>Sim</v>
      </c>
      <c r="AB1432" s="4" t="str">
        <f t="shared" si="274"/>
        <v>Sim</v>
      </c>
      <c r="AC1432" s="4" t="str">
        <f t="shared" si="275"/>
        <v>Sim</v>
      </c>
      <c r="AD1432" s="4" t="str">
        <f t="shared" si="276"/>
        <v>Não</v>
      </c>
      <c r="AE1432" s="30" t="str">
        <f t="shared" si="277"/>
        <v>Não</v>
      </c>
    </row>
    <row r="1433" spans="1:31" x14ac:dyDescent="0.25">
      <c r="A1433" s="23">
        <v>290960</v>
      </c>
      <c r="B1433" s="27">
        <f>IFERROR(VLOOKUP(A1433,[1]Monitoramento_Base_somente_disp!$A:$L,5,FALSE),0)</f>
        <v>75713</v>
      </c>
      <c r="C1433" s="20">
        <f>IFERROR(VLOOKUP(A1433,[1]Monitoramento_Base_somente_disp!$A:$L,6,FALSE),0)</f>
        <v>6663168</v>
      </c>
      <c r="D1433" s="20">
        <f>IFERROR(VLOOKUP(A1433,[1]Monitoramento_Base_somente_disp!$A:$L,7,FALSE),0)</f>
        <v>36384</v>
      </c>
      <c r="E1433" s="20">
        <f>IFERROR(VLOOKUP(A1433,[1]Monitoramento_Base_somente_disp!$A:$L,8,FALSE),0)</f>
        <v>5168162</v>
      </c>
      <c r="F1433" s="20">
        <f>IFERROR(VLOOKUP(A1433,[1]Monitoramento_Base_somente_disp!$A:$L,9,FALSE),0)</f>
        <v>0</v>
      </c>
      <c r="G1433" s="28">
        <f>IFERROR(VLOOKUP(A1433,[1]Monitoramento_Base_somente_disp!$A:$L,10,FALSE),0)</f>
        <v>0</v>
      </c>
      <c r="H1433" s="27">
        <f>IFERROR(VLOOKUP(A1433,[2]webService!$A:$I,4,FALSE),0)</f>
        <v>0</v>
      </c>
      <c r="I1433" s="20">
        <f>IFERROR(VLOOKUP(A1433,[2]webService!$A:$II,5,FALSE),0)</f>
        <v>0</v>
      </c>
      <c r="J1433" s="20">
        <f>IFERROR(VLOOKUP(A1433,[2]webService!$A:$I,6,FALSE),0)</f>
        <v>0</v>
      </c>
      <c r="K1433" s="20">
        <f>IFERROR(VLOOKUP(A1433,[2]webService!$A:$I,7,FALSE),0)</f>
        <v>0</v>
      </c>
      <c r="L1433" s="20">
        <f>IFERROR(VLOOKUP(A1433,[2]webService!$A:$I,8,FALSE),0)</f>
        <v>0</v>
      </c>
      <c r="M1433" s="28">
        <f>IFERROR(VLOOKUP(A1433,[2]webService!$A:$I,9,FALSE),0)</f>
        <v>0</v>
      </c>
      <c r="N1433" s="27">
        <f>IFERROR(VLOOKUP(A1433,[3]soaBnafar!$A:$G,2,FALSE),0)</f>
        <v>0</v>
      </c>
      <c r="O1433" s="20">
        <f>IFERROR(VLOOKUP(A1433,[3]soaBnafar!$A:$H,3,FALSE),0)</f>
        <v>0</v>
      </c>
      <c r="P1433" s="20">
        <f>IFERROR(VLOOKUP(A1433,[3]soaBnafar!$A:$G,4,FALSE),0)</f>
        <v>0</v>
      </c>
      <c r="Q1433" s="20">
        <f>IFERROR(VLOOKUP(A1433,[3]soaBnafar!$A:$G,5,FALSE),0)</f>
        <v>0</v>
      </c>
      <c r="R1433" s="20">
        <f>IFERROR(VLOOKUP(A1433,[3]soaBnafar!$A:$G,6,FALSE),0)</f>
        <v>0</v>
      </c>
      <c r="S1433" s="20">
        <f>IFERROR(VLOOKUP(A1433,[3]soaBnafar!$A:$G,7,FALSE),0)</f>
        <v>0</v>
      </c>
      <c r="T1433" s="32">
        <f t="shared" si="266"/>
        <v>75713</v>
      </c>
      <c r="U1433" s="21">
        <f t="shared" si="267"/>
        <v>6663168</v>
      </c>
      <c r="V1433" s="21">
        <f t="shared" si="268"/>
        <v>36384</v>
      </c>
      <c r="W1433" s="21">
        <f t="shared" si="269"/>
        <v>5168162</v>
      </c>
      <c r="X1433" s="21">
        <f t="shared" si="270"/>
        <v>0</v>
      </c>
      <c r="Y1433" s="33">
        <f t="shared" si="271"/>
        <v>0</v>
      </c>
      <c r="Z1433" s="4" t="str">
        <f t="shared" si="272"/>
        <v>Sim</v>
      </c>
      <c r="AA1433" s="4" t="str">
        <f t="shared" si="273"/>
        <v>Sim</v>
      </c>
      <c r="AB1433" s="4" t="str">
        <f t="shared" si="274"/>
        <v>Sim</v>
      </c>
      <c r="AC1433" s="4" t="str">
        <f t="shared" si="275"/>
        <v>Sim</v>
      </c>
      <c r="AD1433" s="4" t="str">
        <f t="shared" si="276"/>
        <v>Não</v>
      </c>
      <c r="AE1433" s="30" t="str">
        <f t="shared" si="277"/>
        <v>Não</v>
      </c>
    </row>
    <row r="1434" spans="1:31" x14ac:dyDescent="0.25">
      <c r="A1434" s="23">
        <v>290970</v>
      </c>
      <c r="B1434" s="27">
        <f>IFERROR(VLOOKUP(A1434,[1]Monitoramento_Base_somente_disp!$A:$L,5,FALSE),0)</f>
        <v>36141</v>
      </c>
      <c r="C1434" s="20">
        <f>IFERROR(VLOOKUP(A1434,[1]Monitoramento_Base_somente_disp!$A:$L,6,FALSE),0)</f>
        <v>11373847</v>
      </c>
      <c r="D1434" s="20">
        <f>IFERROR(VLOOKUP(A1434,[1]Monitoramento_Base_somente_disp!$A:$L,7,FALSE),0)</f>
        <v>59254</v>
      </c>
      <c r="E1434" s="20">
        <f>IFERROR(VLOOKUP(A1434,[1]Monitoramento_Base_somente_disp!$A:$L,8,FALSE),0)</f>
        <v>5856524</v>
      </c>
      <c r="F1434" s="20">
        <f>IFERROR(VLOOKUP(A1434,[1]Monitoramento_Base_somente_disp!$A:$L,9,FALSE),0)</f>
        <v>0</v>
      </c>
      <c r="G1434" s="28">
        <f>IFERROR(VLOOKUP(A1434,[1]Monitoramento_Base_somente_disp!$A:$L,10,FALSE),0)</f>
        <v>0</v>
      </c>
      <c r="H1434" s="27">
        <f>IFERROR(VLOOKUP(A1434,[2]webService!$A:$I,4,FALSE),0)</f>
        <v>0</v>
      </c>
      <c r="I1434" s="20">
        <f>IFERROR(VLOOKUP(A1434,[2]webService!$A:$II,5,FALSE),0)</f>
        <v>0</v>
      </c>
      <c r="J1434" s="20">
        <f>IFERROR(VLOOKUP(A1434,[2]webService!$A:$I,6,FALSE),0)</f>
        <v>0</v>
      </c>
      <c r="K1434" s="20">
        <f>IFERROR(VLOOKUP(A1434,[2]webService!$A:$I,7,FALSE),0)</f>
        <v>0</v>
      </c>
      <c r="L1434" s="20">
        <f>IFERROR(VLOOKUP(A1434,[2]webService!$A:$I,8,FALSE),0)</f>
        <v>0</v>
      </c>
      <c r="M1434" s="28">
        <f>IFERROR(VLOOKUP(A1434,[2]webService!$A:$I,9,FALSE),0)</f>
        <v>0</v>
      </c>
      <c r="N1434" s="27">
        <f>IFERROR(VLOOKUP(A1434,[3]soaBnafar!$A:$G,2,FALSE),0)</f>
        <v>0</v>
      </c>
      <c r="O1434" s="20">
        <f>IFERROR(VLOOKUP(A1434,[3]soaBnafar!$A:$H,3,FALSE),0)</f>
        <v>0</v>
      </c>
      <c r="P1434" s="20">
        <f>IFERROR(VLOOKUP(A1434,[3]soaBnafar!$A:$G,4,FALSE),0)</f>
        <v>0</v>
      </c>
      <c r="Q1434" s="20">
        <f>IFERROR(VLOOKUP(A1434,[3]soaBnafar!$A:$G,5,FALSE),0)</f>
        <v>0</v>
      </c>
      <c r="R1434" s="20">
        <f>IFERROR(VLOOKUP(A1434,[3]soaBnafar!$A:$G,6,FALSE),0)</f>
        <v>0</v>
      </c>
      <c r="S1434" s="20">
        <f>IFERROR(VLOOKUP(A1434,[3]soaBnafar!$A:$G,7,FALSE),0)</f>
        <v>0</v>
      </c>
      <c r="T1434" s="32">
        <f t="shared" si="266"/>
        <v>36141</v>
      </c>
      <c r="U1434" s="21">
        <f t="shared" si="267"/>
        <v>11373847</v>
      </c>
      <c r="V1434" s="21">
        <f t="shared" si="268"/>
        <v>59254</v>
      </c>
      <c r="W1434" s="21">
        <f t="shared" si="269"/>
        <v>5856524</v>
      </c>
      <c r="X1434" s="21">
        <f t="shared" si="270"/>
        <v>0</v>
      </c>
      <c r="Y1434" s="33">
        <f t="shared" si="271"/>
        <v>0</v>
      </c>
      <c r="Z1434" s="4" t="str">
        <f t="shared" si="272"/>
        <v>Sim</v>
      </c>
      <c r="AA1434" s="4" t="str">
        <f t="shared" si="273"/>
        <v>Sim</v>
      </c>
      <c r="AB1434" s="4" t="str">
        <f t="shared" si="274"/>
        <v>Sim</v>
      </c>
      <c r="AC1434" s="4" t="str">
        <f t="shared" si="275"/>
        <v>Sim</v>
      </c>
      <c r="AD1434" s="4" t="str">
        <f t="shared" si="276"/>
        <v>Não</v>
      </c>
      <c r="AE1434" s="30" t="str">
        <f t="shared" si="277"/>
        <v>Não</v>
      </c>
    </row>
    <row r="1435" spans="1:31" x14ac:dyDescent="0.25">
      <c r="A1435" s="23">
        <v>290990</v>
      </c>
      <c r="B1435" s="27">
        <f>IFERROR(VLOOKUP(A1435,[1]Monitoramento_Base_somente_disp!$A:$L,5,FALSE),0)</f>
        <v>19066</v>
      </c>
      <c r="C1435" s="20">
        <f>IFERROR(VLOOKUP(A1435,[1]Monitoramento_Base_somente_disp!$A:$L,6,FALSE),0)</f>
        <v>813905844</v>
      </c>
      <c r="D1435" s="20">
        <f>IFERROR(VLOOKUP(A1435,[1]Monitoramento_Base_somente_disp!$A:$L,7,FALSE),0)</f>
        <v>2604</v>
      </c>
      <c r="E1435" s="20">
        <f>IFERROR(VLOOKUP(A1435,[1]Monitoramento_Base_somente_disp!$A:$L,8,FALSE),0)</f>
        <v>482217642</v>
      </c>
      <c r="F1435" s="20">
        <f>IFERROR(VLOOKUP(A1435,[1]Monitoramento_Base_somente_disp!$A:$L,9,FALSE),0)</f>
        <v>0</v>
      </c>
      <c r="G1435" s="28">
        <f>IFERROR(VLOOKUP(A1435,[1]Monitoramento_Base_somente_disp!$A:$L,10,FALSE),0)</f>
        <v>0</v>
      </c>
      <c r="H1435" s="27">
        <f>IFERROR(VLOOKUP(A1435,[2]webService!$A:$I,4,FALSE),0)</f>
        <v>0</v>
      </c>
      <c r="I1435" s="20">
        <f>IFERROR(VLOOKUP(A1435,[2]webService!$A:$II,5,FALSE),0)</f>
        <v>0</v>
      </c>
      <c r="J1435" s="20">
        <f>IFERROR(VLOOKUP(A1435,[2]webService!$A:$I,6,FALSE),0)</f>
        <v>0</v>
      </c>
      <c r="K1435" s="20">
        <f>IFERROR(VLOOKUP(A1435,[2]webService!$A:$I,7,FALSE),0)</f>
        <v>0</v>
      </c>
      <c r="L1435" s="20">
        <f>IFERROR(VLOOKUP(A1435,[2]webService!$A:$I,8,FALSE),0)</f>
        <v>0</v>
      </c>
      <c r="M1435" s="28">
        <f>IFERROR(VLOOKUP(A1435,[2]webService!$A:$I,9,FALSE),0)</f>
        <v>0</v>
      </c>
      <c r="N1435" s="27">
        <f>IFERROR(VLOOKUP(A1435,[3]soaBnafar!$A:$G,2,FALSE),0)</f>
        <v>0</v>
      </c>
      <c r="O1435" s="20">
        <f>IFERROR(VLOOKUP(A1435,[3]soaBnafar!$A:$H,3,FALSE),0)</f>
        <v>0</v>
      </c>
      <c r="P1435" s="20">
        <f>IFERROR(VLOOKUP(A1435,[3]soaBnafar!$A:$G,4,FALSE),0)</f>
        <v>0</v>
      </c>
      <c r="Q1435" s="20">
        <f>IFERROR(VLOOKUP(A1435,[3]soaBnafar!$A:$G,5,FALSE),0)</f>
        <v>0</v>
      </c>
      <c r="R1435" s="20">
        <f>IFERROR(VLOOKUP(A1435,[3]soaBnafar!$A:$G,6,FALSE),0)</f>
        <v>0</v>
      </c>
      <c r="S1435" s="20">
        <f>IFERROR(VLOOKUP(A1435,[3]soaBnafar!$A:$G,7,FALSE),0)</f>
        <v>0</v>
      </c>
      <c r="T1435" s="32">
        <f t="shared" si="266"/>
        <v>19066</v>
      </c>
      <c r="U1435" s="21">
        <f t="shared" si="267"/>
        <v>813905844</v>
      </c>
      <c r="V1435" s="21">
        <f t="shared" si="268"/>
        <v>2604</v>
      </c>
      <c r="W1435" s="21">
        <f t="shared" si="269"/>
        <v>482217642</v>
      </c>
      <c r="X1435" s="21">
        <f t="shared" si="270"/>
        <v>0</v>
      </c>
      <c r="Y1435" s="33">
        <f t="shared" si="271"/>
        <v>0</v>
      </c>
      <c r="Z1435" s="4" t="str">
        <f t="shared" si="272"/>
        <v>Sim</v>
      </c>
      <c r="AA1435" s="4" t="str">
        <f t="shared" si="273"/>
        <v>Sim</v>
      </c>
      <c r="AB1435" s="4" t="str">
        <f t="shared" si="274"/>
        <v>Sim</v>
      </c>
      <c r="AC1435" s="4" t="str">
        <f t="shared" si="275"/>
        <v>Sim</v>
      </c>
      <c r="AD1435" s="4" t="str">
        <f t="shared" si="276"/>
        <v>Não</v>
      </c>
      <c r="AE1435" s="30" t="str">
        <f t="shared" si="277"/>
        <v>Não</v>
      </c>
    </row>
    <row r="1436" spans="1:31" x14ac:dyDescent="0.25">
      <c r="A1436" s="23">
        <v>291000</v>
      </c>
      <c r="B1436" s="27">
        <f>IFERROR(VLOOKUP(A1436,[1]Monitoramento_Base_somente_disp!$A:$L,5,FALSE),0)</f>
        <v>14150</v>
      </c>
      <c r="C1436" s="20">
        <f>IFERROR(VLOOKUP(A1436,[1]Monitoramento_Base_somente_disp!$A:$L,6,FALSE),0)</f>
        <v>3938370</v>
      </c>
      <c r="D1436" s="20">
        <f>IFERROR(VLOOKUP(A1436,[1]Monitoramento_Base_somente_disp!$A:$L,7,FALSE),0)</f>
        <v>6817</v>
      </c>
      <c r="E1436" s="20">
        <f>IFERROR(VLOOKUP(A1436,[1]Monitoramento_Base_somente_disp!$A:$L,8,FALSE),0)</f>
        <v>1846439</v>
      </c>
      <c r="F1436" s="20">
        <f>IFERROR(VLOOKUP(A1436,[1]Monitoramento_Base_somente_disp!$A:$L,9,FALSE),0)</f>
        <v>0</v>
      </c>
      <c r="G1436" s="28">
        <f>IFERROR(VLOOKUP(A1436,[1]Monitoramento_Base_somente_disp!$A:$L,10,FALSE),0)</f>
        <v>0</v>
      </c>
      <c r="H1436" s="27">
        <f>IFERROR(VLOOKUP(A1436,[2]webService!$A:$I,4,FALSE),0)</f>
        <v>0</v>
      </c>
      <c r="I1436" s="20">
        <f>IFERROR(VLOOKUP(A1436,[2]webService!$A:$II,5,FALSE),0)</f>
        <v>0</v>
      </c>
      <c r="J1436" s="20">
        <f>IFERROR(VLOOKUP(A1436,[2]webService!$A:$I,6,FALSE),0)</f>
        <v>0</v>
      </c>
      <c r="K1436" s="20">
        <f>IFERROR(VLOOKUP(A1436,[2]webService!$A:$I,7,FALSE),0)</f>
        <v>0</v>
      </c>
      <c r="L1436" s="20">
        <f>IFERROR(VLOOKUP(A1436,[2]webService!$A:$I,8,FALSE),0)</f>
        <v>0</v>
      </c>
      <c r="M1436" s="28">
        <f>IFERROR(VLOOKUP(A1436,[2]webService!$A:$I,9,FALSE),0)</f>
        <v>0</v>
      </c>
      <c r="N1436" s="27">
        <f>IFERROR(VLOOKUP(A1436,[3]soaBnafar!$A:$G,2,FALSE),0)</f>
        <v>0</v>
      </c>
      <c r="O1436" s="20">
        <f>IFERROR(VLOOKUP(A1436,[3]soaBnafar!$A:$H,3,FALSE),0)</f>
        <v>0</v>
      </c>
      <c r="P1436" s="20">
        <f>IFERROR(VLOOKUP(A1436,[3]soaBnafar!$A:$G,4,FALSE),0)</f>
        <v>0</v>
      </c>
      <c r="Q1436" s="20">
        <f>IFERROR(VLOOKUP(A1436,[3]soaBnafar!$A:$G,5,FALSE),0)</f>
        <v>0</v>
      </c>
      <c r="R1436" s="20">
        <f>IFERROR(VLOOKUP(A1436,[3]soaBnafar!$A:$G,6,FALSE),0)</f>
        <v>0</v>
      </c>
      <c r="S1436" s="20">
        <f>IFERROR(VLOOKUP(A1436,[3]soaBnafar!$A:$G,7,FALSE),0)</f>
        <v>0</v>
      </c>
      <c r="T1436" s="32">
        <f t="shared" si="266"/>
        <v>14150</v>
      </c>
      <c r="U1436" s="21">
        <f t="shared" si="267"/>
        <v>3938370</v>
      </c>
      <c r="V1436" s="21">
        <f t="shared" si="268"/>
        <v>6817</v>
      </c>
      <c r="W1436" s="21">
        <f t="shared" si="269"/>
        <v>1846439</v>
      </c>
      <c r="X1436" s="21">
        <f t="shared" si="270"/>
        <v>0</v>
      </c>
      <c r="Y1436" s="33">
        <f t="shared" si="271"/>
        <v>0</v>
      </c>
      <c r="Z1436" s="4" t="str">
        <f t="shared" si="272"/>
        <v>Sim</v>
      </c>
      <c r="AA1436" s="4" t="str">
        <f t="shared" si="273"/>
        <v>Sim</v>
      </c>
      <c r="AB1436" s="4" t="str">
        <f t="shared" si="274"/>
        <v>Sim</v>
      </c>
      <c r="AC1436" s="4" t="str">
        <f t="shared" si="275"/>
        <v>Sim</v>
      </c>
      <c r="AD1436" s="4" t="str">
        <f t="shared" si="276"/>
        <v>Não</v>
      </c>
      <c r="AE1436" s="30" t="str">
        <f t="shared" si="277"/>
        <v>Não</v>
      </c>
    </row>
    <row r="1437" spans="1:31" x14ac:dyDescent="0.25">
      <c r="A1437" s="23">
        <v>291010</v>
      </c>
      <c r="B1437" s="27">
        <f>IFERROR(VLOOKUP(A1437,[1]Monitoramento_Base_somente_disp!$A:$L,5,FALSE),0)</f>
        <v>31760</v>
      </c>
      <c r="C1437" s="20">
        <f>IFERROR(VLOOKUP(A1437,[1]Monitoramento_Base_somente_disp!$A:$L,6,FALSE),0)</f>
        <v>23304723</v>
      </c>
      <c r="D1437" s="20">
        <f>IFERROR(VLOOKUP(A1437,[1]Monitoramento_Base_somente_disp!$A:$L,7,FALSE),0)</f>
        <v>34705</v>
      </c>
      <c r="E1437" s="20">
        <f>IFERROR(VLOOKUP(A1437,[1]Monitoramento_Base_somente_disp!$A:$L,8,FALSE),0)</f>
        <v>11205152</v>
      </c>
      <c r="F1437" s="20">
        <f>IFERROR(VLOOKUP(A1437,[1]Monitoramento_Base_somente_disp!$A:$L,9,FALSE),0)</f>
        <v>0</v>
      </c>
      <c r="G1437" s="28">
        <f>IFERROR(VLOOKUP(A1437,[1]Monitoramento_Base_somente_disp!$A:$L,10,FALSE),0)</f>
        <v>0</v>
      </c>
      <c r="H1437" s="27">
        <f>IFERROR(VLOOKUP(A1437,[2]webService!$A:$I,4,FALSE),0)</f>
        <v>0</v>
      </c>
      <c r="I1437" s="20">
        <f>IFERROR(VLOOKUP(A1437,[2]webService!$A:$II,5,FALSE),0)</f>
        <v>0</v>
      </c>
      <c r="J1437" s="20">
        <f>IFERROR(VLOOKUP(A1437,[2]webService!$A:$I,6,FALSE),0)</f>
        <v>0</v>
      </c>
      <c r="K1437" s="20">
        <f>IFERROR(VLOOKUP(A1437,[2]webService!$A:$I,7,FALSE),0)</f>
        <v>0</v>
      </c>
      <c r="L1437" s="20">
        <f>IFERROR(VLOOKUP(A1437,[2]webService!$A:$I,8,FALSE),0)</f>
        <v>0</v>
      </c>
      <c r="M1437" s="28">
        <f>IFERROR(VLOOKUP(A1437,[2]webService!$A:$I,9,FALSE),0)</f>
        <v>0</v>
      </c>
      <c r="N1437" s="27">
        <f>IFERROR(VLOOKUP(A1437,[3]soaBnafar!$A:$G,2,FALSE),0)</f>
        <v>0</v>
      </c>
      <c r="O1437" s="20">
        <f>IFERROR(VLOOKUP(A1437,[3]soaBnafar!$A:$H,3,FALSE),0)</f>
        <v>0</v>
      </c>
      <c r="P1437" s="20">
        <f>IFERROR(VLOOKUP(A1437,[3]soaBnafar!$A:$G,4,FALSE),0)</f>
        <v>0</v>
      </c>
      <c r="Q1437" s="20">
        <f>IFERROR(VLOOKUP(A1437,[3]soaBnafar!$A:$G,5,FALSE),0)</f>
        <v>0</v>
      </c>
      <c r="R1437" s="20">
        <f>IFERROR(VLOOKUP(A1437,[3]soaBnafar!$A:$G,6,FALSE),0)</f>
        <v>0</v>
      </c>
      <c r="S1437" s="20">
        <f>IFERROR(VLOOKUP(A1437,[3]soaBnafar!$A:$G,7,FALSE),0)</f>
        <v>0</v>
      </c>
      <c r="T1437" s="32">
        <f t="shared" si="266"/>
        <v>31760</v>
      </c>
      <c r="U1437" s="21">
        <f t="shared" si="267"/>
        <v>23304723</v>
      </c>
      <c r="V1437" s="21">
        <f t="shared" si="268"/>
        <v>34705</v>
      </c>
      <c r="W1437" s="21">
        <f t="shared" si="269"/>
        <v>11205152</v>
      </c>
      <c r="X1437" s="21">
        <f t="shared" si="270"/>
        <v>0</v>
      </c>
      <c r="Y1437" s="33">
        <f t="shared" si="271"/>
        <v>0</v>
      </c>
      <c r="Z1437" s="4" t="str">
        <f t="shared" si="272"/>
        <v>Sim</v>
      </c>
      <c r="AA1437" s="4" t="str">
        <f t="shared" si="273"/>
        <v>Sim</v>
      </c>
      <c r="AB1437" s="4" t="str">
        <f t="shared" si="274"/>
        <v>Sim</v>
      </c>
      <c r="AC1437" s="4" t="str">
        <f t="shared" si="275"/>
        <v>Sim</v>
      </c>
      <c r="AD1437" s="4" t="str">
        <f t="shared" si="276"/>
        <v>Não</v>
      </c>
      <c r="AE1437" s="30" t="str">
        <f t="shared" si="277"/>
        <v>Não</v>
      </c>
    </row>
    <row r="1438" spans="1:31" x14ac:dyDescent="0.25">
      <c r="A1438" s="23">
        <v>291020</v>
      </c>
      <c r="B1438" s="27">
        <f>IFERROR(VLOOKUP(A1438,[1]Monitoramento_Base_somente_disp!$A:$L,5,FALSE),0)</f>
        <v>19953</v>
      </c>
      <c r="C1438" s="20">
        <f>IFERROR(VLOOKUP(A1438,[1]Monitoramento_Base_somente_disp!$A:$L,6,FALSE),0)</f>
        <v>1226402</v>
      </c>
      <c r="D1438" s="20">
        <f>IFERROR(VLOOKUP(A1438,[1]Monitoramento_Base_somente_disp!$A:$L,7,FALSE),0)</f>
        <v>8487</v>
      </c>
      <c r="E1438" s="20">
        <f>IFERROR(VLOOKUP(A1438,[1]Monitoramento_Base_somente_disp!$A:$L,8,FALSE),0)</f>
        <v>979771</v>
      </c>
      <c r="F1438" s="20">
        <f>IFERROR(VLOOKUP(A1438,[1]Monitoramento_Base_somente_disp!$A:$L,9,FALSE),0)</f>
        <v>0</v>
      </c>
      <c r="G1438" s="28">
        <f>IFERROR(VLOOKUP(A1438,[1]Monitoramento_Base_somente_disp!$A:$L,10,FALSE),0)</f>
        <v>0</v>
      </c>
      <c r="H1438" s="27">
        <f>IFERROR(VLOOKUP(A1438,[2]webService!$A:$I,4,FALSE),0)</f>
        <v>0</v>
      </c>
      <c r="I1438" s="20">
        <f>IFERROR(VLOOKUP(A1438,[2]webService!$A:$II,5,FALSE),0)</f>
        <v>0</v>
      </c>
      <c r="J1438" s="20">
        <f>IFERROR(VLOOKUP(A1438,[2]webService!$A:$I,6,FALSE),0)</f>
        <v>0</v>
      </c>
      <c r="K1438" s="20">
        <f>IFERROR(VLOOKUP(A1438,[2]webService!$A:$I,7,FALSE),0)</f>
        <v>0</v>
      </c>
      <c r="L1438" s="20">
        <f>IFERROR(VLOOKUP(A1438,[2]webService!$A:$I,8,FALSE),0)</f>
        <v>0</v>
      </c>
      <c r="M1438" s="28">
        <f>IFERROR(VLOOKUP(A1438,[2]webService!$A:$I,9,FALSE),0)</f>
        <v>0</v>
      </c>
      <c r="N1438" s="27">
        <f>IFERROR(VLOOKUP(A1438,[3]soaBnafar!$A:$G,2,FALSE),0)</f>
        <v>0</v>
      </c>
      <c r="O1438" s="20">
        <f>IFERROR(VLOOKUP(A1438,[3]soaBnafar!$A:$H,3,FALSE),0)</f>
        <v>0</v>
      </c>
      <c r="P1438" s="20">
        <f>IFERROR(VLOOKUP(A1438,[3]soaBnafar!$A:$G,4,FALSE),0)</f>
        <v>0</v>
      </c>
      <c r="Q1438" s="20">
        <f>IFERROR(VLOOKUP(A1438,[3]soaBnafar!$A:$G,5,FALSE),0)</f>
        <v>0</v>
      </c>
      <c r="R1438" s="20">
        <f>IFERROR(VLOOKUP(A1438,[3]soaBnafar!$A:$G,6,FALSE),0)</f>
        <v>0</v>
      </c>
      <c r="S1438" s="20">
        <f>IFERROR(VLOOKUP(A1438,[3]soaBnafar!$A:$G,7,FALSE),0)</f>
        <v>0</v>
      </c>
      <c r="T1438" s="32">
        <f t="shared" si="266"/>
        <v>19953</v>
      </c>
      <c r="U1438" s="21">
        <f t="shared" si="267"/>
        <v>1226402</v>
      </c>
      <c r="V1438" s="21">
        <f t="shared" si="268"/>
        <v>8487</v>
      </c>
      <c r="W1438" s="21">
        <f t="shared" si="269"/>
        <v>979771</v>
      </c>
      <c r="X1438" s="21">
        <f t="shared" si="270"/>
        <v>0</v>
      </c>
      <c r="Y1438" s="33">
        <f t="shared" si="271"/>
        <v>0</v>
      </c>
      <c r="Z1438" s="4" t="str">
        <f t="shared" si="272"/>
        <v>Sim</v>
      </c>
      <c r="AA1438" s="4" t="str">
        <f t="shared" si="273"/>
        <v>Sim</v>
      </c>
      <c r="AB1438" s="4" t="str">
        <f t="shared" si="274"/>
        <v>Sim</v>
      </c>
      <c r="AC1438" s="4" t="str">
        <f t="shared" si="275"/>
        <v>Sim</v>
      </c>
      <c r="AD1438" s="4" t="str">
        <f t="shared" si="276"/>
        <v>Não</v>
      </c>
      <c r="AE1438" s="30" t="str">
        <f t="shared" si="277"/>
        <v>Não</v>
      </c>
    </row>
    <row r="1439" spans="1:31" x14ac:dyDescent="0.25">
      <c r="A1439" s="23">
        <v>291030</v>
      </c>
      <c r="B1439" s="27">
        <f>IFERROR(VLOOKUP(A1439,[1]Monitoramento_Base_somente_disp!$A:$L,5,FALSE),0)</f>
        <v>16246</v>
      </c>
      <c r="C1439" s="20">
        <f>IFERROR(VLOOKUP(A1439,[1]Monitoramento_Base_somente_disp!$A:$L,6,FALSE),0)</f>
        <v>16824532</v>
      </c>
      <c r="D1439" s="20">
        <f>IFERROR(VLOOKUP(A1439,[1]Monitoramento_Base_somente_disp!$A:$L,7,FALSE),0)</f>
        <v>5376</v>
      </c>
      <c r="E1439" s="20">
        <f>IFERROR(VLOOKUP(A1439,[1]Monitoramento_Base_somente_disp!$A:$L,8,FALSE),0)</f>
        <v>8335370</v>
      </c>
      <c r="F1439" s="20">
        <f>IFERROR(VLOOKUP(A1439,[1]Monitoramento_Base_somente_disp!$A:$L,9,FALSE),0)</f>
        <v>0</v>
      </c>
      <c r="G1439" s="28">
        <f>IFERROR(VLOOKUP(A1439,[1]Monitoramento_Base_somente_disp!$A:$L,10,FALSE),0)</f>
        <v>0</v>
      </c>
      <c r="H1439" s="27">
        <f>IFERROR(VLOOKUP(A1439,[2]webService!$A:$I,4,FALSE),0)</f>
        <v>0</v>
      </c>
      <c r="I1439" s="20">
        <f>IFERROR(VLOOKUP(A1439,[2]webService!$A:$II,5,FALSE),0)</f>
        <v>0</v>
      </c>
      <c r="J1439" s="20">
        <f>IFERROR(VLOOKUP(A1439,[2]webService!$A:$I,6,FALSE),0)</f>
        <v>0</v>
      </c>
      <c r="K1439" s="20">
        <f>IFERROR(VLOOKUP(A1439,[2]webService!$A:$I,7,FALSE),0)</f>
        <v>0</v>
      </c>
      <c r="L1439" s="20">
        <f>IFERROR(VLOOKUP(A1439,[2]webService!$A:$I,8,FALSE),0)</f>
        <v>0</v>
      </c>
      <c r="M1439" s="28">
        <f>IFERROR(VLOOKUP(A1439,[2]webService!$A:$I,9,FALSE),0)</f>
        <v>0</v>
      </c>
      <c r="N1439" s="27">
        <f>IFERROR(VLOOKUP(A1439,[3]soaBnafar!$A:$G,2,FALSE),0)</f>
        <v>0</v>
      </c>
      <c r="O1439" s="20">
        <f>IFERROR(VLOOKUP(A1439,[3]soaBnafar!$A:$H,3,FALSE),0)</f>
        <v>0</v>
      </c>
      <c r="P1439" s="20">
        <f>IFERROR(VLOOKUP(A1439,[3]soaBnafar!$A:$G,4,FALSE),0)</f>
        <v>0</v>
      </c>
      <c r="Q1439" s="20">
        <f>IFERROR(VLOOKUP(A1439,[3]soaBnafar!$A:$G,5,FALSE),0)</f>
        <v>0</v>
      </c>
      <c r="R1439" s="20">
        <f>IFERROR(VLOOKUP(A1439,[3]soaBnafar!$A:$G,6,FALSE),0)</f>
        <v>0</v>
      </c>
      <c r="S1439" s="20">
        <f>IFERROR(VLOOKUP(A1439,[3]soaBnafar!$A:$G,7,FALSE),0)</f>
        <v>0</v>
      </c>
      <c r="T1439" s="32">
        <f t="shared" si="266"/>
        <v>16246</v>
      </c>
      <c r="U1439" s="21">
        <f t="shared" si="267"/>
        <v>16824532</v>
      </c>
      <c r="V1439" s="21">
        <f t="shared" si="268"/>
        <v>5376</v>
      </c>
      <c r="W1439" s="21">
        <f t="shared" si="269"/>
        <v>8335370</v>
      </c>
      <c r="X1439" s="21">
        <f t="shared" si="270"/>
        <v>0</v>
      </c>
      <c r="Y1439" s="33">
        <f t="shared" si="271"/>
        <v>0</v>
      </c>
      <c r="Z1439" s="4" t="str">
        <f t="shared" si="272"/>
        <v>Sim</v>
      </c>
      <c r="AA1439" s="4" t="str">
        <f t="shared" si="273"/>
        <v>Sim</v>
      </c>
      <c r="AB1439" s="4" t="str">
        <f t="shared" si="274"/>
        <v>Sim</v>
      </c>
      <c r="AC1439" s="4" t="str">
        <f t="shared" si="275"/>
        <v>Sim</v>
      </c>
      <c r="AD1439" s="4" t="str">
        <f t="shared" si="276"/>
        <v>Não</v>
      </c>
      <c r="AE1439" s="30" t="str">
        <f t="shared" si="277"/>
        <v>Não</v>
      </c>
    </row>
    <row r="1440" spans="1:31" x14ac:dyDescent="0.25">
      <c r="A1440" s="23">
        <v>291040</v>
      </c>
      <c r="B1440" s="27">
        <f>IFERROR(VLOOKUP(A1440,[1]Monitoramento_Base_somente_disp!$A:$L,5,FALSE),0)</f>
        <v>14308</v>
      </c>
      <c r="C1440" s="20">
        <f>IFERROR(VLOOKUP(A1440,[1]Monitoramento_Base_somente_disp!$A:$L,6,FALSE),0)</f>
        <v>36594546</v>
      </c>
      <c r="D1440" s="20">
        <f>IFERROR(VLOOKUP(A1440,[1]Monitoramento_Base_somente_disp!$A:$L,7,FALSE),0)</f>
        <v>8144</v>
      </c>
      <c r="E1440" s="20">
        <f>IFERROR(VLOOKUP(A1440,[1]Monitoramento_Base_somente_disp!$A:$L,8,FALSE),0)</f>
        <v>17953772</v>
      </c>
      <c r="F1440" s="20">
        <f>IFERROR(VLOOKUP(A1440,[1]Monitoramento_Base_somente_disp!$A:$L,9,FALSE),0)</f>
        <v>0</v>
      </c>
      <c r="G1440" s="28">
        <f>IFERROR(VLOOKUP(A1440,[1]Monitoramento_Base_somente_disp!$A:$L,10,FALSE),0)</f>
        <v>0</v>
      </c>
      <c r="H1440" s="27">
        <f>IFERROR(VLOOKUP(A1440,[2]webService!$A:$I,4,FALSE),0)</f>
        <v>0</v>
      </c>
      <c r="I1440" s="20">
        <f>IFERROR(VLOOKUP(A1440,[2]webService!$A:$II,5,FALSE),0)</f>
        <v>0</v>
      </c>
      <c r="J1440" s="20">
        <f>IFERROR(VLOOKUP(A1440,[2]webService!$A:$I,6,FALSE),0)</f>
        <v>0</v>
      </c>
      <c r="K1440" s="20">
        <f>IFERROR(VLOOKUP(A1440,[2]webService!$A:$I,7,FALSE),0)</f>
        <v>0</v>
      </c>
      <c r="L1440" s="20">
        <f>IFERROR(VLOOKUP(A1440,[2]webService!$A:$I,8,FALSE),0)</f>
        <v>0</v>
      </c>
      <c r="M1440" s="28">
        <f>IFERROR(VLOOKUP(A1440,[2]webService!$A:$I,9,FALSE),0)</f>
        <v>0</v>
      </c>
      <c r="N1440" s="27">
        <f>IFERROR(VLOOKUP(A1440,[3]soaBnafar!$A:$G,2,FALSE),0)</f>
        <v>0</v>
      </c>
      <c r="O1440" s="20">
        <f>IFERROR(VLOOKUP(A1440,[3]soaBnafar!$A:$H,3,FALSE),0)</f>
        <v>0</v>
      </c>
      <c r="P1440" s="20">
        <f>IFERROR(VLOOKUP(A1440,[3]soaBnafar!$A:$G,4,FALSE),0)</f>
        <v>0</v>
      </c>
      <c r="Q1440" s="20">
        <f>IFERROR(VLOOKUP(A1440,[3]soaBnafar!$A:$G,5,FALSE),0)</f>
        <v>0</v>
      </c>
      <c r="R1440" s="20">
        <f>IFERROR(VLOOKUP(A1440,[3]soaBnafar!$A:$G,6,FALSE),0)</f>
        <v>0</v>
      </c>
      <c r="S1440" s="20">
        <f>IFERROR(VLOOKUP(A1440,[3]soaBnafar!$A:$G,7,FALSE),0)</f>
        <v>0</v>
      </c>
      <c r="T1440" s="32">
        <f t="shared" si="266"/>
        <v>14308</v>
      </c>
      <c r="U1440" s="21">
        <f t="shared" si="267"/>
        <v>36594546</v>
      </c>
      <c r="V1440" s="21">
        <f t="shared" si="268"/>
        <v>8144</v>
      </c>
      <c r="W1440" s="21">
        <f t="shared" si="269"/>
        <v>17953772</v>
      </c>
      <c r="X1440" s="21">
        <f t="shared" si="270"/>
        <v>0</v>
      </c>
      <c r="Y1440" s="33">
        <f t="shared" si="271"/>
        <v>0</v>
      </c>
      <c r="Z1440" s="4" t="str">
        <f t="shared" si="272"/>
        <v>Sim</v>
      </c>
      <c r="AA1440" s="4" t="str">
        <f t="shared" si="273"/>
        <v>Sim</v>
      </c>
      <c r="AB1440" s="4" t="str">
        <f t="shared" si="274"/>
        <v>Sim</v>
      </c>
      <c r="AC1440" s="4" t="str">
        <f t="shared" si="275"/>
        <v>Sim</v>
      </c>
      <c r="AD1440" s="4" t="str">
        <f t="shared" si="276"/>
        <v>Não</v>
      </c>
      <c r="AE1440" s="30" t="str">
        <f t="shared" si="277"/>
        <v>Não</v>
      </c>
    </row>
    <row r="1441" spans="1:31" x14ac:dyDescent="0.25">
      <c r="A1441" s="23">
        <v>291050</v>
      </c>
      <c r="B1441" s="27">
        <f>IFERROR(VLOOKUP(A1441,[1]Monitoramento_Base_somente_disp!$A:$L,5,FALSE),0)</f>
        <v>112959</v>
      </c>
      <c r="C1441" s="20">
        <f>IFERROR(VLOOKUP(A1441,[1]Monitoramento_Base_somente_disp!$A:$L,6,FALSE),0)</f>
        <v>229511301</v>
      </c>
      <c r="D1441" s="20">
        <f>IFERROR(VLOOKUP(A1441,[1]Monitoramento_Base_somente_disp!$A:$L,7,FALSE),0)</f>
        <v>46652</v>
      </c>
      <c r="E1441" s="20">
        <f>IFERROR(VLOOKUP(A1441,[1]Monitoramento_Base_somente_disp!$A:$L,8,FALSE),0)</f>
        <v>113692262</v>
      </c>
      <c r="F1441" s="20">
        <f>IFERROR(VLOOKUP(A1441,[1]Monitoramento_Base_somente_disp!$A:$L,9,FALSE),0)</f>
        <v>0</v>
      </c>
      <c r="G1441" s="28">
        <f>IFERROR(VLOOKUP(A1441,[1]Monitoramento_Base_somente_disp!$A:$L,10,FALSE),0)</f>
        <v>0</v>
      </c>
      <c r="H1441" s="27">
        <f>IFERROR(VLOOKUP(A1441,[2]webService!$A:$I,4,FALSE),0)</f>
        <v>0</v>
      </c>
      <c r="I1441" s="20">
        <f>IFERROR(VLOOKUP(A1441,[2]webService!$A:$II,5,FALSE),0)</f>
        <v>0</v>
      </c>
      <c r="J1441" s="20">
        <f>IFERROR(VLOOKUP(A1441,[2]webService!$A:$I,6,FALSE),0)</f>
        <v>0</v>
      </c>
      <c r="K1441" s="20">
        <f>IFERROR(VLOOKUP(A1441,[2]webService!$A:$I,7,FALSE),0)</f>
        <v>0</v>
      </c>
      <c r="L1441" s="20">
        <f>IFERROR(VLOOKUP(A1441,[2]webService!$A:$I,8,FALSE),0)</f>
        <v>0</v>
      </c>
      <c r="M1441" s="28">
        <f>IFERROR(VLOOKUP(A1441,[2]webService!$A:$I,9,FALSE),0)</f>
        <v>0</v>
      </c>
      <c r="N1441" s="27">
        <f>IFERROR(VLOOKUP(A1441,[3]soaBnafar!$A:$G,2,FALSE),0)</f>
        <v>0</v>
      </c>
      <c r="O1441" s="20">
        <f>IFERROR(VLOOKUP(A1441,[3]soaBnafar!$A:$H,3,FALSE),0)</f>
        <v>0</v>
      </c>
      <c r="P1441" s="20">
        <f>IFERROR(VLOOKUP(A1441,[3]soaBnafar!$A:$G,4,FALSE),0)</f>
        <v>0</v>
      </c>
      <c r="Q1441" s="20">
        <f>IFERROR(VLOOKUP(A1441,[3]soaBnafar!$A:$G,5,FALSE),0)</f>
        <v>0</v>
      </c>
      <c r="R1441" s="20">
        <f>IFERROR(VLOOKUP(A1441,[3]soaBnafar!$A:$G,6,FALSE),0)</f>
        <v>0</v>
      </c>
      <c r="S1441" s="20">
        <f>IFERROR(VLOOKUP(A1441,[3]soaBnafar!$A:$G,7,FALSE),0)</f>
        <v>0</v>
      </c>
      <c r="T1441" s="32">
        <f t="shared" si="266"/>
        <v>112959</v>
      </c>
      <c r="U1441" s="21">
        <f t="shared" si="267"/>
        <v>229511301</v>
      </c>
      <c r="V1441" s="21">
        <f t="shared" si="268"/>
        <v>46652</v>
      </c>
      <c r="W1441" s="21">
        <f t="shared" si="269"/>
        <v>113692262</v>
      </c>
      <c r="X1441" s="21">
        <f t="shared" si="270"/>
        <v>0</v>
      </c>
      <c r="Y1441" s="33">
        <f t="shared" si="271"/>
        <v>0</v>
      </c>
      <c r="Z1441" s="4" t="str">
        <f t="shared" si="272"/>
        <v>Sim</v>
      </c>
      <c r="AA1441" s="4" t="str">
        <f t="shared" si="273"/>
        <v>Sim</v>
      </c>
      <c r="AB1441" s="4" t="str">
        <f t="shared" si="274"/>
        <v>Sim</v>
      </c>
      <c r="AC1441" s="4" t="str">
        <f t="shared" si="275"/>
        <v>Sim</v>
      </c>
      <c r="AD1441" s="4" t="str">
        <f t="shared" si="276"/>
        <v>Não</v>
      </c>
      <c r="AE1441" s="30" t="str">
        <f t="shared" si="277"/>
        <v>Não</v>
      </c>
    </row>
    <row r="1442" spans="1:31" x14ac:dyDescent="0.25">
      <c r="A1442" s="23">
        <v>291060</v>
      </c>
      <c r="B1442" s="27">
        <f>IFERROR(VLOOKUP(A1442,[1]Monitoramento_Base_somente_disp!$A:$L,5,FALSE),0)</f>
        <v>0</v>
      </c>
      <c r="C1442" s="20">
        <f>IFERROR(VLOOKUP(A1442,[1]Monitoramento_Base_somente_disp!$A:$L,6,FALSE),0)</f>
        <v>0</v>
      </c>
      <c r="D1442" s="20">
        <f>IFERROR(VLOOKUP(A1442,[1]Monitoramento_Base_somente_disp!$A:$L,7,FALSE),0)</f>
        <v>0</v>
      </c>
      <c r="E1442" s="20">
        <f>IFERROR(VLOOKUP(A1442,[1]Monitoramento_Base_somente_disp!$A:$L,8,FALSE),0)</f>
        <v>0</v>
      </c>
      <c r="F1442" s="20">
        <f>IFERROR(VLOOKUP(A1442,[1]Monitoramento_Base_somente_disp!$A:$L,9,FALSE),0)</f>
        <v>0</v>
      </c>
      <c r="G1442" s="28">
        <f>IFERROR(VLOOKUP(A1442,[1]Monitoramento_Base_somente_disp!$A:$L,10,FALSE),0)</f>
        <v>0</v>
      </c>
      <c r="H1442" s="27">
        <f>IFERROR(VLOOKUP(A1442,[2]webService!$A:$I,4,FALSE),0)</f>
        <v>0</v>
      </c>
      <c r="I1442" s="20">
        <f>IFERROR(VLOOKUP(A1442,[2]webService!$A:$II,5,FALSE),0)</f>
        <v>0</v>
      </c>
      <c r="J1442" s="20">
        <f>IFERROR(VLOOKUP(A1442,[2]webService!$A:$I,6,FALSE),0)</f>
        <v>0</v>
      </c>
      <c r="K1442" s="20">
        <f>IFERROR(VLOOKUP(A1442,[2]webService!$A:$I,7,FALSE),0)</f>
        <v>0</v>
      </c>
      <c r="L1442" s="20">
        <f>IFERROR(VLOOKUP(A1442,[2]webService!$A:$I,8,FALSE),0)</f>
        <v>0</v>
      </c>
      <c r="M1442" s="28">
        <f>IFERROR(VLOOKUP(A1442,[2]webService!$A:$I,9,FALSE),0)</f>
        <v>0</v>
      </c>
      <c r="N1442" s="27">
        <f>IFERROR(VLOOKUP(A1442,[3]soaBnafar!$A:$G,2,FALSE),0)</f>
        <v>0</v>
      </c>
      <c r="O1442" s="20">
        <f>IFERROR(VLOOKUP(A1442,[3]soaBnafar!$A:$H,3,FALSE),0)</f>
        <v>0</v>
      </c>
      <c r="P1442" s="20">
        <f>IFERROR(VLOOKUP(A1442,[3]soaBnafar!$A:$G,4,FALSE),0)</f>
        <v>0</v>
      </c>
      <c r="Q1442" s="20">
        <f>IFERROR(VLOOKUP(A1442,[3]soaBnafar!$A:$G,5,FALSE),0)</f>
        <v>0</v>
      </c>
      <c r="R1442" s="20">
        <f>IFERROR(VLOOKUP(A1442,[3]soaBnafar!$A:$G,6,FALSE),0)</f>
        <v>0</v>
      </c>
      <c r="S1442" s="20">
        <f>IFERROR(VLOOKUP(A1442,[3]soaBnafar!$A:$G,7,FALSE),0)</f>
        <v>0</v>
      </c>
      <c r="T1442" s="32">
        <f t="shared" si="266"/>
        <v>0</v>
      </c>
      <c r="U1442" s="21">
        <f t="shared" si="267"/>
        <v>0</v>
      </c>
      <c r="V1442" s="21">
        <f t="shared" si="268"/>
        <v>0</v>
      </c>
      <c r="W1442" s="21">
        <f t="shared" si="269"/>
        <v>0</v>
      </c>
      <c r="X1442" s="21">
        <f t="shared" si="270"/>
        <v>0</v>
      </c>
      <c r="Y1442" s="33">
        <f t="shared" si="271"/>
        <v>0</v>
      </c>
      <c r="Z1442" s="4" t="str">
        <f t="shared" si="272"/>
        <v>Não</v>
      </c>
      <c r="AA1442" s="4" t="str">
        <f t="shared" si="273"/>
        <v>Não</v>
      </c>
      <c r="AB1442" s="4" t="str">
        <f t="shared" si="274"/>
        <v>Não</v>
      </c>
      <c r="AC1442" s="4" t="str">
        <f t="shared" si="275"/>
        <v>Não</v>
      </c>
      <c r="AD1442" s="4" t="str">
        <f t="shared" si="276"/>
        <v>Não</v>
      </c>
      <c r="AE1442" s="30" t="str">
        <f t="shared" si="277"/>
        <v>Não</v>
      </c>
    </row>
    <row r="1443" spans="1:31" x14ac:dyDescent="0.25">
      <c r="A1443" s="23">
        <v>291070</v>
      </c>
      <c r="B1443" s="27">
        <f>IFERROR(VLOOKUP(A1443,[1]Monitoramento_Base_somente_disp!$A:$L,5,FALSE),0)</f>
        <v>89199</v>
      </c>
      <c r="C1443" s="20">
        <f>IFERROR(VLOOKUP(A1443,[1]Monitoramento_Base_somente_disp!$A:$L,6,FALSE),0)</f>
        <v>205846375</v>
      </c>
      <c r="D1443" s="20">
        <f>IFERROR(VLOOKUP(A1443,[1]Monitoramento_Base_somente_disp!$A:$L,7,FALSE),0)</f>
        <v>48806</v>
      </c>
      <c r="E1443" s="20">
        <f>IFERROR(VLOOKUP(A1443,[1]Monitoramento_Base_somente_disp!$A:$L,8,FALSE),0)</f>
        <v>100483537</v>
      </c>
      <c r="F1443" s="20">
        <f>IFERROR(VLOOKUP(A1443,[1]Monitoramento_Base_somente_disp!$A:$L,9,FALSE),0)</f>
        <v>0</v>
      </c>
      <c r="G1443" s="28">
        <f>IFERROR(VLOOKUP(A1443,[1]Monitoramento_Base_somente_disp!$A:$L,10,FALSE),0)</f>
        <v>0</v>
      </c>
      <c r="H1443" s="27">
        <f>IFERROR(VLOOKUP(A1443,[2]webService!$A:$I,4,FALSE),0)</f>
        <v>0</v>
      </c>
      <c r="I1443" s="20">
        <f>IFERROR(VLOOKUP(A1443,[2]webService!$A:$II,5,FALSE),0)</f>
        <v>0</v>
      </c>
      <c r="J1443" s="20">
        <f>IFERROR(VLOOKUP(A1443,[2]webService!$A:$I,6,FALSE),0)</f>
        <v>0</v>
      </c>
      <c r="K1443" s="20">
        <f>IFERROR(VLOOKUP(A1443,[2]webService!$A:$I,7,FALSE),0)</f>
        <v>0</v>
      </c>
      <c r="L1443" s="20">
        <f>IFERROR(VLOOKUP(A1443,[2]webService!$A:$I,8,FALSE),0)</f>
        <v>0</v>
      </c>
      <c r="M1443" s="28">
        <f>IFERROR(VLOOKUP(A1443,[2]webService!$A:$I,9,FALSE),0)</f>
        <v>0</v>
      </c>
      <c r="N1443" s="27">
        <f>IFERROR(VLOOKUP(A1443,[3]soaBnafar!$A:$G,2,FALSE),0)</f>
        <v>0</v>
      </c>
      <c r="O1443" s="20">
        <f>IFERROR(VLOOKUP(A1443,[3]soaBnafar!$A:$H,3,FALSE),0)</f>
        <v>0</v>
      </c>
      <c r="P1443" s="20">
        <f>IFERROR(VLOOKUP(A1443,[3]soaBnafar!$A:$G,4,FALSE),0)</f>
        <v>0</v>
      </c>
      <c r="Q1443" s="20">
        <f>IFERROR(VLOOKUP(A1443,[3]soaBnafar!$A:$G,5,FALSE),0)</f>
        <v>0</v>
      </c>
      <c r="R1443" s="20">
        <f>IFERROR(VLOOKUP(A1443,[3]soaBnafar!$A:$G,6,FALSE),0)</f>
        <v>0</v>
      </c>
      <c r="S1443" s="20">
        <f>IFERROR(VLOOKUP(A1443,[3]soaBnafar!$A:$G,7,FALSE),0)</f>
        <v>0</v>
      </c>
      <c r="T1443" s="32">
        <f t="shared" si="266"/>
        <v>89199</v>
      </c>
      <c r="U1443" s="21">
        <f t="shared" si="267"/>
        <v>205846375</v>
      </c>
      <c r="V1443" s="21">
        <f t="shared" si="268"/>
        <v>48806</v>
      </c>
      <c r="W1443" s="21">
        <f t="shared" si="269"/>
        <v>100483537</v>
      </c>
      <c r="X1443" s="21">
        <f t="shared" si="270"/>
        <v>0</v>
      </c>
      <c r="Y1443" s="33">
        <f t="shared" si="271"/>
        <v>0</v>
      </c>
      <c r="Z1443" s="4" t="str">
        <f t="shared" si="272"/>
        <v>Sim</v>
      </c>
      <c r="AA1443" s="4" t="str">
        <f t="shared" si="273"/>
        <v>Sim</v>
      </c>
      <c r="AB1443" s="4" t="str">
        <f t="shared" si="274"/>
        <v>Sim</v>
      </c>
      <c r="AC1443" s="4" t="str">
        <f t="shared" si="275"/>
        <v>Sim</v>
      </c>
      <c r="AD1443" s="4" t="str">
        <f t="shared" si="276"/>
        <v>Não</v>
      </c>
      <c r="AE1443" s="30" t="str">
        <f t="shared" si="277"/>
        <v>Não</v>
      </c>
    </row>
    <row r="1444" spans="1:31" x14ac:dyDescent="0.25">
      <c r="A1444" s="23">
        <v>291072</v>
      </c>
      <c r="B1444" s="27">
        <f>IFERROR(VLOOKUP(A1444,[1]Monitoramento_Base_somente_disp!$A:$L,5,FALSE),0)</f>
        <v>715674</v>
      </c>
      <c r="C1444" s="20">
        <f>IFERROR(VLOOKUP(A1444,[1]Monitoramento_Base_somente_disp!$A:$L,6,FALSE),0)</f>
        <v>105826367</v>
      </c>
      <c r="D1444" s="20">
        <f>IFERROR(VLOOKUP(A1444,[1]Monitoramento_Base_somente_disp!$A:$L,7,FALSE),0)</f>
        <v>405305</v>
      </c>
      <c r="E1444" s="20">
        <f>IFERROR(VLOOKUP(A1444,[1]Monitoramento_Base_somente_disp!$A:$L,8,FALSE),0)</f>
        <v>47856610</v>
      </c>
      <c r="F1444" s="20">
        <f>IFERROR(VLOOKUP(A1444,[1]Monitoramento_Base_somente_disp!$A:$L,9,FALSE),0)</f>
        <v>0</v>
      </c>
      <c r="G1444" s="28">
        <f>IFERROR(VLOOKUP(A1444,[1]Monitoramento_Base_somente_disp!$A:$L,10,FALSE),0)</f>
        <v>0</v>
      </c>
      <c r="H1444" s="27">
        <f>IFERROR(VLOOKUP(A1444,[2]webService!$A:$I,4,FALSE),0)</f>
        <v>0</v>
      </c>
      <c r="I1444" s="20">
        <f>IFERROR(VLOOKUP(A1444,[2]webService!$A:$II,5,FALSE),0)</f>
        <v>0</v>
      </c>
      <c r="J1444" s="20">
        <f>IFERROR(VLOOKUP(A1444,[2]webService!$A:$I,6,FALSE),0)</f>
        <v>0</v>
      </c>
      <c r="K1444" s="20">
        <f>IFERROR(VLOOKUP(A1444,[2]webService!$A:$I,7,FALSE),0)</f>
        <v>0</v>
      </c>
      <c r="L1444" s="20">
        <f>IFERROR(VLOOKUP(A1444,[2]webService!$A:$I,8,FALSE),0)</f>
        <v>0</v>
      </c>
      <c r="M1444" s="28">
        <f>IFERROR(VLOOKUP(A1444,[2]webService!$A:$I,9,FALSE),0)</f>
        <v>0</v>
      </c>
      <c r="N1444" s="27">
        <f>IFERROR(VLOOKUP(A1444,[3]soaBnafar!$A:$G,2,FALSE),0)</f>
        <v>0</v>
      </c>
      <c r="O1444" s="20">
        <f>IFERROR(VLOOKUP(A1444,[3]soaBnafar!$A:$H,3,FALSE),0)</f>
        <v>0</v>
      </c>
      <c r="P1444" s="20">
        <f>IFERROR(VLOOKUP(A1444,[3]soaBnafar!$A:$G,4,FALSE),0)</f>
        <v>0</v>
      </c>
      <c r="Q1444" s="20">
        <f>IFERROR(VLOOKUP(A1444,[3]soaBnafar!$A:$G,5,FALSE),0)</f>
        <v>0</v>
      </c>
      <c r="R1444" s="20">
        <f>IFERROR(VLOOKUP(A1444,[3]soaBnafar!$A:$G,6,FALSE),0)</f>
        <v>0</v>
      </c>
      <c r="S1444" s="20">
        <f>IFERROR(VLOOKUP(A1444,[3]soaBnafar!$A:$G,7,FALSE),0)</f>
        <v>0</v>
      </c>
      <c r="T1444" s="32">
        <f t="shared" si="266"/>
        <v>715674</v>
      </c>
      <c r="U1444" s="21">
        <f t="shared" si="267"/>
        <v>105826367</v>
      </c>
      <c r="V1444" s="21">
        <f t="shared" si="268"/>
        <v>405305</v>
      </c>
      <c r="W1444" s="21">
        <f t="shared" si="269"/>
        <v>47856610</v>
      </c>
      <c r="X1444" s="21">
        <f t="shared" si="270"/>
        <v>0</v>
      </c>
      <c r="Y1444" s="33">
        <f t="shared" si="271"/>
        <v>0</v>
      </c>
      <c r="Z1444" s="4" t="str">
        <f t="shared" si="272"/>
        <v>Sim</v>
      </c>
      <c r="AA1444" s="4" t="str">
        <f t="shared" si="273"/>
        <v>Sim</v>
      </c>
      <c r="AB1444" s="4" t="str">
        <f t="shared" si="274"/>
        <v>Sim</v>
      </c>
      <c r="AC1444" s="4" t="str">
        <f t="shared" si="275"/>
        <v>Sim</v>
      </c>
      <c r="AD1444" s="4" t="str">
        <f t="shared" si="276"/>
        <v>Não</v>
      </c>
      <c r="AE1444" s="30" t="str">
        <f t="shared" si="277"/>
        <v>Não</v>
      </c>
    </row>
    <row r="1445" spans="1:31" x14ac:dyDescent="0.25">
      <c r="A1445" s="23">
        <v>291075</v>
      </c>
      <c r="B1445" s="27">
        <f>IFERROR(VLOOKUP(A1445,[1]Monitoramento_Base_somente_disp!$A:$L,5,FALSE),0)</f>
        <v>6093</v>
      </c>
      <c r="C1445" s="20">
        <f>IFERROR(VLOOKUP(A1445,[1]Monitoramento_Base_somente_disp!$A:$L,6,FALSE),0)</f>
        <v>5243768</v>
      </c>
      <c r="D1445" s="20">
        <f>IFERROR(VLOOKUP(A1445,[1]Monitoramento_Base_somente_disp!$A:$L,7,FALSE),0)</f>
        <v>18517</v>
      </c>
      <c r="E1445" s="20">
        <f>IFERROR(VLOOKUP(A1445,[1]Monitoramento_Base_somente_disp!$A:$L,8,FALSE),0)</f>
        <v>993128</v>
      </c>
      <c r="F1445" s="20">
        <f>IFERROR(VLOOKUP(A1445,[1]Monitoramento_Base_somente_disp!$A:$L,9,FALSE),0)</f>
        <v>0</v>
      </c>
      <c r="G1445" s="28">
        <f>IFERROR(VLOOKUP(A1445,[1]Monitoramento_Base_somente_disp!$A:$L,10,FALSE),0)</f>
        <v>0</v>
      </c>
      <c r="H1445" s="27">
        <f>IFERROR(VLOOKUP(A1445,[2]webService!$A:$I,4,FALSE),0)</f>
        <v>0</v>
      </c>
      <c r="I1445" s="20">
        <f>IFERROR(VLOOKUP(A1445,[2]webService!$A:$II,5,FALSE),0)</f>
        <v>0</v>
      </c>
      <c r="J1445" s="20">
        <f>IFERROR(VLOOKUP(A1445,[2]webService!$A:$I,6,FALSE),0)</f>
        <v>0</v>
      </c>
      <c r="K1445" s="20">
        <f>IFERROR(VLOOKUP(A1445,[2]webService!$A:$I,7,FALSE),0)</f>
        <v>0</v>
      </c>
      <c r="L1445" s="20">
        <f>IFERROR(VLOOKUP(A1445,[2]webService!$A:$I,8,FALSE),0)</f>
        <v>0</v>
      </c>
      <c r="M1445" s="28">
        <f>IFERROR(VLOOKUP(A1445,[2]webService!$A:$I,9,FALSE),0)</f>
        <v>0</v>
      </c>
      <c r="N1445" s="27">
        <f>IFERROR(VLOOKUP(A1445,[3]soaBnafar!$A:$G,2,FALSE),0)</f>
        <v>0</v>
      </c>
      <c r="O1445" s="20">
        <f>IFERROR(VLOOKUP(A1445,[3]soaBnafar!$A:$H,3,FALSE),0)</f>
        <v>0</v>
      </c>
      <c r="P1445" s="20">
        <f>IFERROR(VLOOKUP(A1445,[3]soaBnafar!$A:$G,4,FALSE),0)</f>
        <v>0</v>
      </c>
      <c r="Q1445" s="20">
        <f>IFERROR(VLOOKUP(A1445,[3]soaBnafar!$A:$G,5,FALSE),0)</f>
        <v>0</v>
      </c>
      <c r="R1445" s="20">
        <f>IFERROR(VLOOKUP(A1445,[3]soaBnafar!$A:$G,6,FALSE),0)</f>
        <v>0</v>
      </c>
      <c r="S1445" s="20">
        <f>IFERROR(VLOOKUP(A1445,[3]soaBnafar!$A:$G,7,FALSE),0)</f>
        <v>0</v>
      </c>
      <c r="T1445" s="32">
        <f t="shared" si="266"/>
        <v>6093</v>
      </c>
      <c r="U1445" s="21">
        <f t="shared" si="267"/>
        <v>5243768</v>
      </c>
      <c r="V1445" s="21">
        <f t="shared" si="268"/>
        <v>18517</v>
      </c>
      <c r="W1445" s="21">
        <f t="shared" si="269"/>
        <v>993128</v>
      </c>
      <c r="X1445" s="21">
        <f t="shared" si="270"/>
        <v>0</v>
      </c>
      <c r="Y1445" s="33">
        <f t="shared" si="271"/>
        <v>0</v>
      </c>
      <c r="Z1445" s="4" t="str">
        <f t="shared" si="272"/>
        <v>Sim</v>
      </c>
      <c r="AA1445" s="4" t="str">
        <f t="shared" si="273"/>
        <v>Sim</v>
      </c>
      <c r="AB1445" s="4" t="str">
        <f t="shared" si="274"/>
        <v>Sim</v>
      </c>
      <c r="AC1445" s="4" t="str">
        <f t="shared" si="275"/>
        <v>Sim</v>
      </c>
      <c r="AD1445" s="4" t="str">
        <f t="shared" si="276"/>
        <v>Não</v>
      </c>
      <c r="AE1445" s="30" t="str">
        <f t="shared" si="277"/>
        <v>Não</v>
      </c>
    </row>
    <row r="1446" spans="1:31" x14ac:dyDescent="0.25">
      <c r="A1446" s="23">
        <v>291077</v>
      </c>
      <c r="B1446" s="27">
        <f>IFERROR(VLOOKUP(A1446,[1]Monitoramento_Base_somente_disp!$A:$L,5,FALSE),0)</f>
        <v>27928</v>
      </c>
      <c r="C1446" s="20">
        <f>IFERROR(VLOOKUP(A1446,[1]Monitoramento_Base_somente_disp!$A:$L,6,FALSE),0)</f>
        <v>39866142</v>
      </c>
      <c r="D1446" s="20">
        <f>IFERROR(VLOOKUP(A1446,[1]Monitoramento_Base_somente_disp!$A:$L,7,FALSE),0)</f>
        <v>6290</v>
      </c>
      <c r="E1446" s="20">
        <f>IFERROR(VLOOKUP(A1446,[1]Monitoramento_Base_somente_disp!$A:$L,8,FALSE),0)</f>
        <v>19941623</v>
      </c>
      <c r="F1446" s="20">
        <f>IFERROR(VLOOKUP(A1446,[1]Monitoramento_Base_somente_disp!$A:$L,9,FALSE),0)</f>
        <v>0</v>
      </c>
      <c r="G1446" s="28">
        <f>IFERROR(VLOOKUP(A1446,[1]Monitoramento_Base_somente_disp!$A:$L,10,FALSE),0)</f>
        <v>0</v>
      </c>
      <c r="H1446" s="27">
        <f>IFERROR(VLOOKUP(A1446,[2]webService!$A:$I,4,FALSE),0)</f>
        <v>0</v>
      </c>
      <c r="I1446" s="20">
        <f>IFERROR(VLOOKUP(A1446,[2]webService!$A:$II,5,FALSE),0)</f>
        <v>0</v>
      </c>
      <c r="J1446" s="20">
        <f>IFERROR(VLOOKUP(A1446,[2]webService!$A:$I,6,FALSE),0)</f>
        <v>0</v>
      </c>
      <c r="K1446" s="20">
        <f>IFERROR(VLOOKUP(A1446,[2]webService!$A:$I,7,FALSE),0)</f>
        <v>0</v>
      </c>
      <c r="L1446" s="20">
        <f>IFERROR(VLOOKUP(A1446,[2]webService!$A:$I,8,FALSE),0)</f>
        <v>0</v>
      </c>
      <c r="M1446" s="28">
        <f>IFERROR(VLOOKUP(A1446,[2]webService!$A:$I,9,FALSE),0)</f>
        <v>0</v>
      </c>
      <c r="N1446" s="27">
        <f>IFERROR(VLOOKUP(A1446,[3]soaBnafar!$A:$G,2,FALSE),0)</f>
        <v>0</v>
      </c>
      <c r="O1446" s="20">
        <f>IFERROR(VLOOKUP(A1446,[3]soaBnafar!$A:$H,3,FALSE),0)</f>
        <v>0</v>
      </c>
      <c r="P1446" s="20">
        <f>IFERROR(VLOOKUP(A1446,[3]soaBnafar!$A:$G,4,FALSE),0)</f>
        <v>0</v>
      </c>
      <c r="Q1446" s="20">
        <f>IFERROR(VLOOKUP(A1446,[3]soaBnafar!$A:$G,5,FALSE),0)</f>
        <v>0</v>
      </c>
      <c r="R1446" s="20">
        <f>IFERROR(VLOOKUP(A1446,[3]soaBnafar!$A:$G,6,FALSE),0)</f>
        <v>0</v>
      </c>
      <c r="S1446" s="20">
        <f>IFERROR(VLOOKUP(A1446,[3]soaBnafar!$A:$G,7,FALSE),0)</f>
        <v>0</v>
      </c>
      <c r="T1446" s="32">
        <f t="shared" si="266"/>
        <v>27928</v>
      </c>
      <c r="U1446" s="21">
        <f t="shared" si="267"/>
        <v>39866142</v>
      </c>
      <c r="V1446" s="21">
        <f t="shared" si="268"/>
        <v>6290</v>
      </c>
      <c r="W1446" s="21">
        <f t="shared" si="269"/>
        <v>19941623</v>
      </c>
      <c r="X1446" s="21">
        <f t="shared" si="270"/>
        <v>0</v>
      </c>
      <c r="Y1446" s="33">
        <f t="shared" si="271"/>
        <v>0</v>
      </c>
      <c r="Z1446" s="4" t="str">
        <f t="shared" si="272"/>
        <v>Sim</v>
      </c>
      <c r="AA1446" s="4" t="str">
        <f t="shared" si="273"/>
        <v>Sim</v>
      </c>
      <c r="AB1446" s="4" t="str">
        <f t="shared" si="274"/>
        <v>Sim</v>
      </c>
      <c r="AC1446" s="4" t="str">
        <f t="shared" si="275"/>
        <v>Sim</v>
      </c>
      <c r="AD1446" s="4" t="str">
        <f t="shared" si="276"/>
        <v>Não</v>
      </c>
      <c r="AE1446" s="30" t="str">
        <f t="shared" si="277"/>
        <v>Não</v>
      </c>
    </row>
    <row r="1447" spans="1:31" x14ac:dyDescent="0.25">
      <c r="A1447" s="23">
        <v>291085</v>
      </c>
      <c r="B1447" s="27">
        <f>IFERROR(VLOOKUP(A1447,[1]Monitoramento_Base_somente_disp!$A:$L,5,FALSE),0)</f>
        <v>0</v>
      </c>
      <c r="C1447" s="20">
        <f>IFERROR(VLOOKUP(A1447,[1]Monitoramento_Base_somente_disp!$A:$L,6,FALSE),0)</f>
        <v>53598636</v>
      </c>
      <c r="D1447" s="20">
        <f>IFERROR(VLOOKUP(A1447,[1]Monitoramento_Base_somente_disp!$A:$L,7,FALSE),0)</f>
        <v>0</v>
      </c>
      <c r="E1447" s="20">
        <f>IFERROR(VLOOKUP(A1447,[1]Monitoramento_Base_somente_disp!$A:$L,8,FALSE),0)</f>
        <v>26799318</v>
      </c>
      <c r="F1447" s="20">
        <f>IFERROR(VLOOKUP(A1447,[1]Monitoramento_Base_somente_disp!$A:$L,9,FALSE),0)</f>
        <v>0</v>
      </c>
      <c r="G1447" s="28">
        <f>IFERROR(VLOOKUP(A1447,[1]Monitoramento_Base_somente_disp!$A:$L,10,FALSE),0)</f>
        <v>0</v>
      </c>
      <c r="H1447" s="27">
        <f>IFERROR(VLOOKUP(A1447,[2]webService!$A:$I,4,FALSE),0)</f>
        <v>0</v>
      </c>
      <c r="I1447" s="20">
        <f>IFERROR(VLOOKUP(A1447,[2]webService!$A:$II,5,FALSE),0)</f>
        <v>0</v>
      </c>
      <c r="J1447" s="20">
        <f>IFERROR(VLOOKUP(A1447,[2]webService!$A:$I,6,FALSE),0)</f>
        <v>0</v>
      </c>
      <c r="K1447" s="20">
        <f>IFERROR(VLOOKUP(A1447,[2]webService!$A:$I,7,FALSE),0)</f>
        <v>0</v>
      </c>
      <c r="L1447" s="20">
        <f>IFERROR(VLOOKUP(A1447,[2]webService!$A:$I,8,FALSE),0)</f>
        <v>0</v>
      </c>
      <c r="M1447" s="28">
        <f>IFERROR(VLOOKUP(A1447,[2]webService!$A:$I,9,FALSE),0)</f>
        <v>0</v>
      </c>
      <c r="N1447" s="27">
        <f>IFERROR(VLOOKUP(A1447,[3]soaBnafar!$A:$G,2,FALSE),0)</f>
        <v>0</v>
      </c>
      <c r="O1447" s="20">
        <f>IFERROR(VLOOKUP(A1447,[3]soaBnafar!$A:$H,3,FALSE),0)</f>
        <v>0</v>
      </c>
      <c r="P1447" s="20">
        <f>IFERROR(VLOOKUP(A1447,[3]soaBnafar!$A:$G,4,FALSE),0)</f>
        <v>0</v>
      </c>
      <c r="Q1447" s="20">
        <f>IFERROR(VLOOKUP(A1447,[3]soaBnafar!$A:$G,5,FALSE),0)</f>
        <v>0</v>
      </c>
      <c r="R1447" s="20">
        <f>IFERROR(VLOOKUP(A1447,[3]soaBnafar!$A:$G,6,FALSE),0)</f>
        <v>0</v>
      </c>
      <c r="S1447" s="20">
        <f>IFERROR(VLOOKUP(A1447,[3]soaBnafar!$A:$G,7,FALSE),0)</f>
        <v>0</v>
      </c>
      <c r="T1447" s="32">
        <f t="shared" si="266"/>
        <v>0</v>
      </c>
      <c r="U1447" s="21">
        <f t="shared" si="267"/>
        <v>53598636</v>
      </c>
      <c r="V1447" s="21">
        <f t="shared" si="268"/>
        <v>0</v>
      </c>
      <c r="W1447" s="21">
        <f t="shared" si="269"/>
        <v>26799318</v>
      </c>
      <c r="X1447" s="21">
        <f t="shared" si="270"/>
        <v>0</v>
      </c>
      <c r="Y1447" s="33">
        <f t="shared" si="271"/>
        <v>0</v>
      </c>
      <c r="Z1447" s="4" t="str">
        <f t="shared" si="272"/>
        <v>Não</v>
      </c>
      <c r="AA1447" s="4" t="str">
        <f t="shared" si="273"/>
        <v>Sim</v>
      </c>
      <c r="AB1447" s="4" t="str">
        <f t="shared" si="274"/>
        <v>Não</v>
      </c>
      <c r="AC1447" s="4" t="str">
        <f t="shared" si="275"/>
        <v>Sim</v>
      </c>
      <c r="AD1447" s="4" t="str">
        <f t="shared" si="276"/>
        <v>Não</v>
      </c>
      <c r="AE1447" s="30" t="str">
        <f t="shared" si="277"/>
        <v>Não</v>
      </c>
    </row>
    <row r="1448" spans="1:31" x14ac:dyDescent="0.25">
      <c r="A1448" s="23">
        <v>291090</v>
      </c>
      <c r="B1448" s="27">
        <f>IFERROR(VLOOKUP(A1448,[1]Monitoramento_Base_somente_disp!$A:$L,5,FALSE),0)</f>
        <v>14630</v>
      </c>
      <c r="C1448" s="20">
        <f>IFERROR(VLOOKUP(A1448,[1]Monitoramento_Base_somente_disp!$A:$L,6,FALSE),0)</f>
        <v>17374240</v>
      </c>
      <c r="D1448" s="20">
        <f>IFERROR(VLOOKUP(A1448,[1]Monitoramento_Base_somente_disp!$A:$L,7,FALSE),0)</f>
        <v>5174</v>
      </c>
      <c r="E1448" s="20">
        <f>IFERROR(VLOOKUP(A1448,[1]Monitoramento_Base_somente_disp!$A:$L,8,FALSE),0)</f>
        <v>8550905</v>
      </c>
      <c r="F1448" s="20">
        <f>IFERROR(VLOOKUP(A1448,[1]Monitoramento_Base_somente_disp!$A:$L,9,FALSE),0)</f>
        <v>0</v>
      </c>
      <c r="G1448" s="28">
        <f>IFERROR(VLOOKUP(A1448,[1]Monitoramento_Base_somente_disp!$A:$L,10,FALSE),0)</f>
        <v>0</v>
      </c>
      <c r="H1448" s="27">
        <f>IFERROR(VLOOKUP(A1448,[2]webService!$A:$I,4,FALSE),0)</f>
        <v>0</v>
      </c>
      <c r="I1448" s="20">
        <f>IFERROR(VLOOKUP(A1448,[2]webService!$A:$II,5,FALSE),0)</f>
        <v>0</v>
      </c>
      <c r="J1448" s="20">
        <f>IFERROR(VLOOKUP(A1448,[2]webService!$A:$I,6,FALSE),0)</f>
        <v>0</v>
      </c>
      <c r="K1448" s="20">
        <f>IFERROR(VLOOKUP(A1448,[2]webService!$A:$I,7,FALSE),0)</f>
        <v>0</v>
      </c>
      <c r="L1448" s="20">
        <f>IFERROR(VLOOKUP(A1448,[2]webService!$A:$I,8,FALSE),0)</f>
        <v>0</v>
      </c>
      <c r="M1448" s="28">
        <f>IFERROR(VLOOKUP(A1448,[2]webService!$A:$I,9,FALSE),0)</f>
        <v>0</v>
      </c>
      <c r="N1448" s="27">
        <f>IFERROR(VLOOKUP(A1448,[3]soaBnafar!$A:$G,2,FALSE),0)</f>
        <v>0</v>
      </c>
      <c r="O1448" s="20">
        <f>IFERROR(VLOOKUP(A1448,[3]soaBnafar!$A:$H,3,FALSE),0)</f>
        <v>0</v>
      </c>
      <c r="P1448" s="20">
        <f>IFERROR(VLOOKUP(A1448,[3]soaBnafar!$A:$G,4,FALSE),0)</f>
        <v>0</v>
      </c>
      <c r="Q1448" s="20">
        <f>IFERROR(VLOOKUP(A1448,[3]soaBnafar!$A:$G,5,FALSE),0)</f>
        <v>0</v>
      </c>
      <c r="R1448" s="20">
        <f>IFERROR(VLOOKUP(A1448,[3]soaBnafar!$A:$G,6,FALSE),0)</f>
        <v>0</v>
      </c>
      <c r="S1448" s="20">
        <f>IFERROR(VLOOKUP(A1448,[3]soaBnafar!$A:$G,7,FALSE),0)</f>
        <v>0</v>
      </c>
      <c r="T1448" s="32">
        <f t="shared" si="266"/>
        <v>14630</v>
      </c>
      <c r="U1448" s="21">
        <f t="shared" si="267"/>
        <v>17374240</v>
      </c>
      <c r="V1448" s="21">
        <f t="shared" si="268"/>
        <v>5174</v>
      </c>
      <c r="W1448" s="21">
        <f t="shared" si="269"/>
        <v>8550905</v>
      </c>
      <c r="X1448" s="21">
        <f t="shared" si="270"/>
        <v>0</v>
      </c>
      <c r="Y1448" s="33">
        <f t="shared" si="271"/>
        <v>0</v>
      </c>
      <c r="Z1448" s="4" t="str">
        <f t="shared" si="272"/>
        <v>Sim</v>
      </c>
      <c r="AA1448" s="4" t="str">
        <f t="shared" si="273"/>
        <v>Sim</v>
      </c>
      <c r="AB1448" s="4" t="str">
        <f t="shared" si="274"/>
        <v>Sim</v>
      </c>
      <c r="AC1448" s="4" t="str">
        <f t="shared" si="275"/>
        <v>Sim</v>
      </c>
      <c r="AD1448" s="4" t="str">
        <f t="shared" si="276"/>
        <v>Não</v>
      </c>
      <c r="AE1448" s="30" t="str">
        <f t="shared" si="277"/>
        <v>Não</v>
      </c>
    </row>
    <row r="1449" spans="1:31" x14ac:dyDescent="0.25">
      <c r="A1449" s="23">
        <v>291100</v>
      </c>
      <c r="B1449" s="27">
        <f>IFERROR(VLOOKUP(A1449,[1]Monitoramento_Base_somente_disp!$A:$L,5,FALSE),0)</f>
        <v>0</v>
      </c>
      <c r="C1449" s="20">
        <f>IFERROR(VLOOKUP(A1449,[1]Monitoramento_Base_somente_disp!$A:$L,6,FALSE),0)</f>
        <v>7440440</v>
      </c>
      <c r="D1449" s="20">
        <f>IFERROR(VLOOKUP(A1449,[1]Monitoramento_Base_somente_disp!$A:$L,7,FALSE),0)</f>
        <v>0</v>
      </c>
      <c r="E1449" s="20">
        <f>IFERROR(VLOOKUP(A1449,[1]Monitoramento_Base_somente_disp!$A:$L,8,FALSE),0)</f>
        <v>3720220</v>
      </c>
      <c r="F1449" s="20">
        <f>IFERROR(VLOOKUP(A1449,[1]Monitoramento_Base_somente_disp!$A:$L,9,FALSE),0)</f>
        <v>0</v>
      </c>
      <c r="G1449" s="28">
        <f>IFERROR(VLOOKUP(A1449,[1]Monitoramento_Base_somente_disp!$A:$L,10,FALSE),0)</f>
        <v>0</v>
      </c>
      <c r="H1449" s="27">
        <f>IFERROR(VLOOKUP(A1449,[2]webService!$A:$I,4,FALSE),0)</f>
        <v>0</v>
      </c>
      <c r="I1449" s="20">
        <f>IFERROR(VLOOKUP(A1449,[2]webService!$A:$II,5,FALSE),0)</f>
        <v>0</v>
      </c>
      <c r="J1449" s="20">
        <f>IFERROR(VLOOKUP(A1449,[2]webService!$A:$I,6,FALSE),0)</f>
        <v>0</v>
      </c>
      <c r="K1449" s="20">
        <f>IFERROR(VLOOKUP(A1449,[2]webService!$A:$I,7,FALSE),0)</f>
        <v>0</v>
      </c>
      <c r="L1449" s="20">
        <f>IFERROR(VLOOKUP(A1449,[2]webService!$A:$I,8,FALSE),0)</f>
        <v>0</v>
      </c>
      <c r="M1449" s="28">
        <f>IFERROR(VLOOKUP(A1449,[2]webService!$A:$I,9,FALSE),0)</f>
        <v>0</v>
      </c>
      <c r="N1449" s="27">
        <f>IFERROR(VLOOKUP(A1449,[3]soaBnafar!$A:$G,2,FALSE),0)</f>
        <v>0</v>
      </c>
      <c r="O1449" s="20">
        <f>IFERROR(VLOOKUP(A1449,[3]soaBnafar!$A:$H,3,FALSE),0)</f>
        <v>0</v>
      </c>
      <c r="P1449" s="20">
        <f>IFERROR(VLOOKUP(A1449,[3]soaBnafar!$A:$G,4,FALSE),0)</f>
        <v>0</v>
      </c>
      <c r="Q1449" s="20">
        <f>IFERROR(VLOOKUP(A1449,[3]soaBnafar!$A:$G,5,FALSE),0)</f>
        <v>0</v>
      </c>
      <c r="R1449" s="20">
        <f>IFERROR(VLOOKUP(A1449,[3]soaBnafar!$A:$G,6,FALSE),0)</f>
        <v>0</v>
      </c>
      <c r="S1449" s="20">
        <f>IFERROR(VLOOKUP(A1449,[3]soaBnafar!$A:$G,7,FALSE),0)</f>
        <v>0</v>
      </c>
      <c r="T1449" s="32">
        <f t="shared" si="266"/>
        <v>0</v>
      </c>
      <c r="U1449" s="21">
        <f t="shared" si="267"/>
        <v>7440440</v>
      </c>
      <c r="V1449" s="21">
        <f t="shared" si="268"/>
        <v>0</v>
      </c>
      <c r="W1449" s="21">
        <f t="shared" si="269"/>
        <v>3720220</v>
      </c>
      <c r="X1449" s="21">
        <f t="shared" si="270"/>
        <v>0</v>
      </c>
      <c r="Y1449" s="33">
        <f t="shared" si="271"/>
        <v>0</v>
      </c>
      <c r="Z1449" s="4" t="str">
        <f t="shared" si="272"/>
        <v>Não</v>
      </c>
      <c r="AA1449" s="4" t="str">
        <f t="shared" si="273"/>
        <v>Sim</v>
      </c>
      <c r="AB1449" s="4" t="str">
        <f t="shared" si="274"/>
        <v>Não</v>
      </c>
      <c r="AC1449" s="4" t="str">
        <f t="shared" si="275"/>
        <v>Sim</v>
      </c>
      <c r="AD1449" s="4" t="str">
        <f t="shared" si="276"/>
        <v>Não</v>
      </c>
      <c r="AE1449" s="30" t="str">
        <f t="shared" si="277"/>
        <v>Não</v>
      </c>
    </row>
    <row r="1450" spans="1:31" x14ac:dyDescent="0.25">
      <c r="A1450" s="23">
        <v>291110</v>
      </c>
      <c r="B1450" s="27">
        <f>IFERROR(VLOOKUP(A1450,[1]Monitoramento_Base_somente_disp!$A:$L,5,FALSE),0)</f>
        <v>5530</v>
      </c>
      <c r="C1450" s="20">
        <f>IFERROR(VLOOKUP(A1450,[1]Monitoramento_Base_somente_disp!$A:$L,6,FALSE),0)</f>
        <v>49594803</v>
      </c>
      <c r="D1450" s="20">
        <f>IFERROR(VLOOKUP(A1450,[1]Monitoramento_Base_somente_disp!$A:$L,7,FALSE),0)</f>
        <v>0</v>
      </c>
      <c r="E1450" s="20">
        <f>IFERROR(VLOOKUP(A1450,[1]Monitoramento_Base_somente_disp!$A:$L,8,FALSE),0)</f>
        <v>24774246</v>
      </c>
      <c r="F1450" s="20">
        <f>IFERROR(VLOOKUP(A1450,[1]Monitoramento_Base_somente_disp!$A:$L,9,FALSE),0)</f>
        <v>0</v>
      </c>
      <c r="G1450" s="28">
        <f>IFERROR(VLOOKUP(A1450,[1]Monitoramento_Base_somente_disp!$A:$L,10,FALSE),0)</f>
        <v>0</v>
      </c>
      <c r="H1450" s="27">
        <f>IFERROR(VLOOKUP(A1450,[2]webService!$A:$I,4,FALSE),0)</f>
        <v>0</v>
      </c>
      <c r="I1450" s="20">
        <f>IFERROR(VLOOKUP(A1450,[2]webService!$A:$II,5,FALSE),0)</f>
        <v>0</v>
      </c>
      <c r="J1450" s="20">
        <f>IFERROR(VLOOKUP(A1450,[2]webService!$A:$I,6,FALSE),0)</f>
        <v>0</v>
      </c>
      <c r="K1450" s="20">
        <f>IFERROR(VLOOKUP(A1450,[2]webService!$A:$I,7,FALSE),0)</f>
        <v>0</v>
      </c>
      <c r="L1450" s="20">
        <f>IFERROR(VLOOKUP(A1450,[2]webService!$A:$I,8,FALSE),0)</f>
        <v>0</v>
      </c>
      <c r="M1450" s="28">
        <f>IFERROR(VLOOKUP(A1450,[2]webService!$A:$I,9,FALSE),0)</f>
        <v>0</v>
      </c>
      <c r="N1450" s="27">
        <f>IFERROR(VLOOKUP(A1450,[3]soaBnafar!$A:$G,2,FALSE),0)</f>
        <v>0</v>
      </c>
      <c r="O1450" s="20">
        <f>IFERROR(VLOOKUP(A1450,[3]soaBnafar!$A:$H,3,FALSE),0)</f>
        <v>0</v>
      </c>
      <c r="P1450" s="20">
        <f>IFERROR(VLOOKUP(A1450,[3]soaBnafar!$A:$G,4,FALSE),0)</f>
        <v>0</v>
      </c>
      <c r="Q1450" s="20">
        <f>IFERROR(VLOOKUP(A1450,[3]soaBnafar!$A:$G,5,FALSE),0)</f>
        <v>0</v>
      </c>
      <c r="R1450" s="20">
        <f>IFERROR(VLOOKUP(A1450,[3]soaBnafar!$A:$G,6,FALSE),0)</f>
        <v>0</v>
      </c>
      <c r="S1450" s="20">
        <f>IFERROR(VLOOKUP(A1450,[3]soaBnafar!$A:$G,7,FALSE),0)</f>
        <v>0</v>
      </c>
      <c r="T1450" s="32">
        <f t="shared" si="266"/>
        <v>5530</v>
      </c>
      <c r="U1450" s="21">
        <f t="shared" si="267"/>
        <v>49594803</v>
      </c>
      <c r="V1450" s="21">
        <f t="shared" si="268"/>
        <v>0</v>
      </c>
      <c r="W1450" s="21">
        <f t="shared" si="269"/>
        <v>24774246</v>
      </c>
      <c r="X1450" s="21">
        <f t="shared" si="270"/>
        <v>0</v>
      </c>
      <c r="Y1450" s="33">
        <f t="shared" si="271"/>
        <v>0</v>
      </c>
      <c r="Z1450" s="4" t="str">
        <f t="shared" si="272"/>
        <v>Sim</v>
      </c>
      <c r="AA1450" s="4" t="str">
        <f t="shared" si="273"/>
        <v>Sim</v>
      </c>
      <c r="AB1450" s="4" t="str">
        <f t="shared" si="274"/>
        <v>Não</v>
      </c>
      <c r="AC1450" s="4" t="str">
        <f t="shared" si="275"/>
        <v>Sim</v>
      </c>
      <c r="AD1450" s="4" t="str">
        <f t="shared" si="276"/>
        <v>Não</v>
      </c>
      <c r="AE1450" s="30" t="str">
        <f t="shared" si="277"/>
        <v>Não</v>
      </c>
    </row>
    <row r="1451" spans="1:31" x14ac:dyDescent="0.25">
      <c r="A1451" s="23">
        <v>291125</v>
      </c>
      <c r="B1451" s="27">
        <f>IFERROR(VLOOKUP(A1451,[1]Monitoramento_Base_somente_disp!$A:$L,5,FALSE),0)</f>
        <v>546</v>
      </c>
      <c r="C1451" s="20">
        <f>IFERROR(VLOOKUP(A1451,[1]Monitoramento_Base_somente_disp!$A:$L,6,FALSE),0)</f>
        <v>11223478</v>
      </c>
      <c r="D1451" s="20">
        <f>IFERROR(VLOOKUP(A1451,[1]Monitoramento_Base_somente_disp!$A:$L,7,FALSE),0)</f>
        <v>0</v>
      </c>
      <c r="E1451" s="20">
        <f>IFERROR(VLOOKUP(A1451,[1]Monitoramento_Base_somente_disp!$A:$L,8,FALSE),0)</f>
        <v>5611466</v>
      </c>
      <c r="F1451" s="20">
        <f>IFERROR(VLOOKUP(A1451,[1]Monitoramento_Base_somente_disp!$A:$L,9,FALSE),0)</f>
        <v>0</v>
      </c>
      <c r="G1451" s="28">
        <f>IFERROR(VLOOKUP(A1451,[1]Monitoramento_Base_somente_disp!$A:$L,10,FALSE),0)</f>
        <v>0</v>
      </c>
      <c r="H1451" s="27">
        <f>IFERROR(VLOOKUP(A1451,[2]webService!$A:$I,4,FALSE),0)</f>
        <v>0</v>
      </c>
      <c r="I1451" s="20">
        <f>IFERROR(VLOOKUP(A1451,[2]webService!$A:$II,5,FALSE),0)</f>
        <v>0</v>
      </c>
      <c r="J1451" s="20">
        <f>IFERROR(VLOOKUP(A1451,[2]webService!$A:$I,6,FALSE),0)</f>
        <v>0</v>
      </c>
      <c r="K1451" s="20">
        <f>IFERROR(VLOOKUP(A1451,[2]webService!$A:$I,7,FALSE),0)</f>
        <v>0</v>
      </c>
      <c r="L1451" s="20">
        <f>IFERROR(VLOOKUP(A1451,[2]webService!$A:$I,8,FALSE),0)</f>
        <v>0</v>
      </c>
      <c r="M1451" s="28">
        <f>IFERROR(VLOOKUP(A1451,[2]webService!$A:$I,9,FALSE),0)</f>
        <v>0</v>
      </c>
      <c r="N1451" s="27">
        <f>IFERROR(VLOOKUP(A1451,[3]soaBnafar!$A:$G,2,FALSE),0)</f>
        <v>0</v>
      </c>
      <c r="O1451" s="20">
        <f>IFERROR(VLOOKUP(A1451,[3]soaBnafar!$A:$H,3,FALSE),0)</f>
        <v>0</v>
      </c>
      <c r="P1451" s="20">
        <f>IFERROR(VLOOKUP(A1451,[3]soaBnafar!$A:$G,4,FALSE),0)</f>
        <v>0</v>
      </c>
      <c r="Q1451" s="20">
        <f>IFERROR(VLOOKUP(A1451,[3]soaBnafar!$A:$G,5,FALSE),0)</f>
        <v>0</v>
      </c>
      <c r="R1451" s="20">
        <f>IFERROR(VLOOKUP(A1451,[3]soaBnafar!$A:$G,6,FALSE),0)</f>
        <v>0</v>
      </c>
      <c r="S1451" s="20">
        <f>IFERROR(VLOOKUP(A1451,[3]soaBnafar!$A:$G,7,FALSE),0)</f>
        <v>0</v>
      </c>
      <c r="T1451" s="32">
        <f t="shared" si="266"/>
        <v>546</v>
      </c>
      <c r="U1451" s="21">
        <f t="shared" si="267"/>
        <v>11223478</v>
      </c>
      <c r="V1451" s="21">
        <f t="shared" si="268"/>
        <v>0</v>
      </c>
      <c r="W1451" s="21">
        <f t="shared" si="269"/>
        <v>5611466</v>
      </c>
      <c r="X1451" s="21">
        <f t="shared" si="270"/>
        <v>0</v>
      </c>
      <c r="Y1451" s="33">
        <f t="shared" si="271"/>
        <v>0</v>
      </c>
      <c r="Z1451" s="4" t="str">
        <f t="shared" si="272"/>
        <v>Sim</v>
      </c>
      <c r="AA1451" s="4" t="str">
        <f t="shared" si="273"/>
        <v>Sim</v>
      </c>
      <c r="AB1451" s="4" t="str">
        <f t="shared" si="274"/>
        <v>Não</v>
      </c>
      <c r="AC1451" s="4" t="str">
        <f t="shared" si="275"/>
        <v>Sim</v>
      </c>
      <c r="AD1451" s="4" t="str">
        <f t="shared" si="276"/>
        <v>Não</v>
      </c>
      <c r="AE1451" s="30" t="str">
        <f t="shared" si="277"/>
        <v>Não</v>
      </c>
    </row>
    <row r="1452" spans="1:31" x14ac:dyDescent="0.25">
      <c r="A1452" s="23">
        <v>291130</v>
      </c>
      <c r="B1452" s="27">
        <f>IFERROR(VLOOKUP(A1452,[1]Monitoramento_Base_somente_disp!$A:$L,5,FALSE),0)</f>
        <v>20233</v>
      </c>
      <c r="C1452" s="20">
        <f>IFERROR(VLOOKUP(A1452,[1]Monitoramento_Base_somente_disp!$A:$L,6,FALSE),0)</f>
        <v>2966635</v>
      </c>
      <c r="D1452" s="20">
        <f>IFERROR(VLOOKUP(A1452,[1]Monitoramento_Base_somente_disp!$A:$L,7,FALSE),0)</f>
        <v>8107</v>
      </c>
      <c r="E1452" s="20">
        <f>IFERROR(VLOOKUP(A1452,[1]Monitoramento_Base_somente_disp!$A:$L,8,FALSE),0)</f>
        <v>1321725</v>
      </c>
      <c r="F1452" s="20">
        <f>IFERROR(VLOOKUP(A1452,[1]Monitoramento_Base_somente_disp!$A:$L,9,FALSE),0)</f>
        <v>0</v>
      </c>
      <c r="G1452" s="28">
        <f>IFERROR(VLOOKUP(A1452,[1]Monitoramento_Base_somente_disp!$A:$L,10,FALSE),0)</f>
        <v>0</v>
      </c>
      <c r="H1452" s="27">
        <f>IFERROR(VLOOKUP(A1452,[2]webService!$A:$I,4,FALSE),0)</f>
        <v>0</v>
      </c>
      <c r="I1452" s="20">
        <f>IFERROR(VLOOKUP(A1452,[2]webService!$A:$II,5,FALSE),0)</f>
        <v>0</v>
      </c>
      <c r="J1452" s="20">
        <f>IFERROR(VLOOKUP(A1452,[2]webService!$A:$I,6,FALSE),0)</f>
        <v>0</v>
      </c>
      <c r="K1452" s="20">
        <f>IFERROR(VLOOKUP(A1452,[2]webService!$A:$I,7,FALSE),0)</f>
        <v>0</v>
      </c>
      <c r="L1452" s="20">
        <f>IFERROR(VLOOKUP(A1452,[2]webService!$A:$I,8,FALSE),0)</f>
        <v>0</v>
      </c>
      <c r="M1452" s="28">
        <f>IFERROR(VLOOKUP(A1452,[2]webService!$A:$I,9,FALSE),0)</f>
        <v>0</v>
      </c>
      <c r="N1452" s="27">
        <f>IFERROR(VLOOKUP(A1452,[3]soaBnafar!$A:$G,2,FALSE),0)</f>
        <v>0</v>
      </c>
      <c r="O1452" s="20">
        <f>IFERROR(VLOOKUP(A1452,[3]soaBnafar!$A:$H,3,FALSE),0)</f>
        <v>0</v>
      </c>
      <c r="P1452" s="20">
        <f>IFERROR(VLOOKUP(A1452,[3]soaBnafar!$A:$G,4,FALSE),0)</f>
        <v>0</v>
      </c>
      <c r="Q1452" s="20">
        <f>IFERROR(VLOOKUP(A1452,[3]soaBnafar!$A:$G,5,FALSE),0)</f>
        <v>0</v>
      </c>
      <c r="R1452" s="20">
        <f>IFERROR(VLOOKUP(A1452,[3]soaBnafar!$A:$G,6,FALSE),0)</f>
        <v>0</v>
      </c>
      <c r="S1452" s="20">
        <f>IFERROR(VLOOKUP(A1452,[3]soaBnafar!$A:$G,7,FALSE),0)</f>
        <v>0</v>
      </c>
      <c r="T1452" s="32">
        <f t="shared" si="266"/>
        <v>20233</v>
      </c>
      <c r="U1452" s="21">
        <f t="shared" si="267"/>
        <v>2966635</v>
      </c>
      <c r="V1452" s="21">
        <f t="shared" si="268"/>
        <v>8107</v>
      </c>
      <c r="W1452" s="21">
        <f t="shared" si="269"/>
        <v>1321725</v>
      </c>
      <c r="X1452" s="21">
        <f t="shared" si="270"/>
        <v>0</v>
      </c>
      <c r="Y1452" s="33">
        <f t="shared" si="271"/>
        <v>0</v>
      </c>
      <c r="Z1452" s="4" t="str">
        <f t="shared" si="272"/>
        <v>Sim</v>
      </c>
      <c r="AA1452" s="4" t="str">
        <f t="shared" si="273"/>
        <v>Sim</v>
      </c>
      <c r="AB1452" s="4" t="str">
        <f t="shared" si="274"/>
        <v>Sim</v>
      </c>
      <c r="AC1452" s="4" t="str">
        <f t="shared" si="275"/>
        <v>Sim</v>
      </c>
      <c r="AD1452" s="4" t="str">
        <f t="shared" si="276"/>
        <v>Não</v>
      </c>
      <c r="AE1452" s="30" t="str">
        <f t="shared" si="277"/>
        <v>Não</v>
      </c>
    </row>
    <row r="1453" spans="1:31" x14ac:dyDescent="0.25">
      <c r="A1453" s="23">
        <v>291140</v>
      </c>
      <c r="B1453" s="27">
        <f>IFERROR(VLOOKUP(A1453,[1]Monitoramento_Base_somente_disp!$A:$L,5,FALSE),0)</f>
        <v>0</v>
      </c>
      <c r="C1453" s="20">
        <f>IFERROR(VLOOKUP(A1453,[1]Monitoramento_Base_somente_disp!$A:$L,6,FALSE),0)</f>
        <v>1135232</v>
      </c>
      <c r="D1453" s="20">
        <f>IFERROR(VLOOKUP(A1453,[1]Monitoramento_Base_somente_disp!$A:$L,7,FALSE),0)</f>
        <v>18</v>
      </c>
      <c r="E1453" s="20">
        <f>IFERROR(VLOOKUP(A1453,[1]Monitoramento_Base_somente_disp!$A:$L,8,FALSE),0)</f>
        <v>567490</v>
      </c>
      <c r="F1453" s="20">
        <f>IFERROR(VLOOKUP(A1453,[1]Monitoramento_Base_somente_disp!$A:$L,9,FALSE),0)</f>
        <v>0</v>
      </c>
      <c r="G1453" s="28">
        <f>IFERROR(VLOOKUP(A1453,[1]Monitoramento_Base_somente_disp!$A:$L,10,FALSE),0)</f>
        <v>0</v>
      </c>
      <c r="H1453" s="27">
        <f>IFERROR(VLOOKUP(A1453,[2]webService!$A:$I,4,FALSE),0)</f>
        <v>0</v>
      </c>
      <c r="I1453" s="20">
        <f>IFERROR(VLOOKUP(A1453,[2]webService!$A:$II,5,FALSE),0)</f>
        <v>0</v>
      </c>
      <c r="J1453" s="20">
        <f>IFERROR(VLOOKUP(A1453,[2]webService!$A:$I,6,FALSE),0)</f>
        <v>0</v>
      </c>
      <c r="K1453" s="20">
        <f>IFERROR(VLOOKUP(A1453,[2]webService!$A:$I,7,FALSE),0)</f>
        <v>0</v>
      </c>
      <c r="L1453" s="20">
        <f>IFERROR(VLOOKUP(A1453,[2]webService!$A:$I,8,FALSE),0)</f>
        <v>0</v>
      </c>
      <c r="M1453" s="28">
        <f>IFERROR(VLOOKUP(A1453,[2]webService!$A:$I,9,FALSE),0)</f>
        <v>0</v>
      </c>
      <c r="N1453" s="27">
        <f>IFERROR(VLOOKUP(A1453,[3]soaBnafar!$A:$G,2,FALSE),0)</f>
        <v>0</v>
      </c>
      <c r="O1453" s="20">
        <f>IFERROR(VLOOKUP(A1453,[3]soaBnafar!$A:$H,3,FALSE),0)</f>
        <v>0</v>
      </c>
      <c r="P1453" s="20">
        <f>IFERROR(VLOOKUP(A1453,[3]soaBnafar!$A:$G,4,FALSE),0)</f>
        <v>0</v>
      </c>
      <c r="Q1453" s="20">
        <f>IFERROR(VLOOKUP(A1453,[3]soaBnafar!$A:$G,5,FALSE),0)</f>
        <v>0</v>
      </c>
      <c r="R1453" s="20">
        <f>IFERROR(VLOOKUP(A1453,[3]soaBnafar!$A:$G,6,FALSE),0)</f>
        <v>0</v>
      </c>
      <c r="S1453" s="20">
        <f>IFERROR(VLOOKUP(A1453,[3]soaBnafar!$A:$G,7,FALSE),0)</f>
        <v>0</v>
      </c>
      <c r="T1453" s="32">
        <f t="shared" si="266"/>
        <v>0</v>
      </c>
      <c r="U1453" s="21">
        <f t="shared" si="267"/>
        <v>1135232</v>
      </c>
      <c r="V1453" s="21">
        <f t="shared" si="268"/>
        <v>18</v>
      </c>
      <c r="W1453" s="21">
        <f t="shared" si="269"/>
        <v>567490</v>
      </c>
      <c r="X1453" s="21">
        <f t="shared" si="270"/>
        <v>0</v>
      </c>
      <c r="Y1453" s="33">
        <f t="shared" si="271"/>
        <v>0</v>
      </c>
      <c r="Z1453" s="4" t="str">
        <f t="shared" si="272"/>
        <v>Não</v>
      </c>
      <c r="AA1453" s="4" t="str">
        <f t="shared" si="273"/>
        <v>Sim</v>
      </c>
      <c r="AB1453" s="4" t="str">
        <f t="shared" si="274"/>
        <v>Sim</v>
      </c>
      <c r="AC1453" s="4" t="str">
        <f t="shared" si="275"/>
        <v>Sim</v>
      </c>
      <c r="AD1453" s="4" t="str">
        <f t="shared" si="276"/>
        <v>Não</v>
      </c>
      <c r="AE1453" s="30" t="str">
        <f t="shared" si="277"/>
        <v>Não</v>
      </c>
    </row>
    <row r="1454" spans="1:31" x14ac:dyDescent="0.25">
      <c r="A1454" s="23">
        <v>291150</v>
      </c>
      <c r="B1454" s="27">
        <f>IFERROR(VLOOKUP(A1454,[1]Monitoramento_Base_somente_disp!$A:$L,5,FALSE),0)</f>
        <v>9389</v>
      </c>
      <c r="C1454" s="20">
        <f>IFERROR(VLOOKUP(A1454,[1]Monitoramento_Base_somente_disp!$A:$L,6,FALSE),0)</f>
        <v>17057798</v>
      </c>
      <c r="D1454" s="20">
        <f>IFERROR(VLOOKUP(A1454,[1]Monitoramento_Base_somente_disp!$A:$L,7,FALSE),0)</f>
        <v>18845</v>
      </c>
      <c r="E1454" s="20">
        <f>IFERROR(VLOOKUP(A1454,[1]Monitoramento_Base_somente_disp!$A:$L,8,FALSE),0)</f>
        <v>8846121</v>
      </c>
      <c r="F1454" s="20">
        <f>IFERROR(VLOOKUP(A1454,[1]Monitoramento_Base_somente_disp!$A:$L,9,FALSE),0)</f>
        <v>0</v>
      </c>
      <c r="G1454" s="28">
        <f>IFERROR(VLOOKUP(A1454,[1]Monitoramento_Base_somente_disp!$A:$L,10,FALSE),0)</f>
        <v>0</v>
      </c>
      <c r="H1454" s="27">
        <f>IFERROR(VLOOKUP(A1454,[2]webService!$A:$I,4,FALSE),0)</f>
        <v>0</v>
      </c>
      <c r="I1454" s="20">
        <f>IFERROR(VLOOKUP(A1454,[2]webService!$A:$II,5,FALSE),0)</f>
        <v>0</v>
      </c>
      <c r="J1454" s="20">
        <f>IFERROR(VLOOKUP(A1454,[2]webService!$A:$I,6,FALSE),0)</f>
        <v>0</v>
      </c>
      <c r="K1454" s="20">
        <f>IFERROR(VLOOKUP(A1454,[2]webService!$A:$I,7,FALSE),0)</f>
        <v>0</v>
      </c>
      <c r="L1454" s="20">
        <f>IFERROR(VLOOKUP(A1454,[2]webService!$A:$I,8,FALSE),0)</f>
        <v>0</v>
      </c>
      <c r="M1454" s="28">
        <f>IFERROR(VLOOKUP(A1454,[2]webService!$A:$I,9,FALSE),0)</f>
        <v>0</v>
      </c>
      <c r="N1454" s="27">
        <f>IFERROR(VLOOKUP(A1454,[3]soaBnafar!$A:$G,2,FALSE),0)</f>
        <v>0</v>
      </c>
      <c r="O1454" s="20">
        <f>IFERROR(VLOOKUP(A1454,[3]soaBnafar!$A:$H,3,FALSE),0)</f>
        <v>0</v>
      </c>
      <c r="P1454" s="20">
        <f>IFERROR(VLOOKUP(A1454,[3]soaBnafar!$A:$G,4,FALSE),0)</f>
        <v>0</v>
      </c>
      <c r="Q1454" s="20">
        <f>IFERROR(VLOOKUP(A1454,[3]soaBnafar!$A:$G,5,FALSE),0)</f>
        <v>0</v>
      </c>
      <c r="R1454" s="20">
        <f>IFERROR(VLOOKUP(A1454,[3]soaBnafar!$A:$G,6,FALSE),0)</f>
        <v>0</v>
      </c>
      <c r="S1454" s="20">
        <f>IFERROR(VLOOKUP(A1454,[3]soaBnafar!$A:$G,7,FALSE),0)</f>
        <v>0</v>
      </c>
      <c r="T1454" s="32">
        <f t="shared" si="266"/>
        <v>9389</v>
      </c>
      <c r="U1454" s="21">
        <f t="shared" si="267"/>
        <v>17057798</v>
      </c>
      <c r="V1454" s="21">
        <f t="shared" si="268"/>
        <v>18845</v>
      </c>
      <c r="W1454" s="21">
        <f t="shared" si="269"/>
        <v>8846121</v>
      </c>
      <c r="X1454" s="21">
        <f t="shared" si="270"/>
        <v>0</v>
      </c>
      <c r="Y1454" s="33">
        <f t="shared" si="271"/>
        <v>0</v>
      </c>
      <c r="Z1454" s="4" t="str">
        <f t="shared" si="272"/>
        <v>Sim</v>
      </c>
      <c r="AA1454" s="4" t="str">
        <f t="shared" si="273"/>
        <v>Sim</v>
      </c>
      <c r="AB1454" s="4" t="str">
        <f t="shared" si="274"/>
        <v>Sim</v>
      </c>
      <c r="AC1454" s="4" t="str">
        <f t="shared" si="275"/>
        <v>Sim</v>
      </c>
      <c r="AD1454" s="4" t="str">
        <f t="shared" si="276"/>
        <v>Não</v>
      </c>
      <c r="AE1454" s="30" t="str">
        <f t="shared" si="277"/>
        <v>Não</v>
      </c>
    </row>
    <row r="1455" spans="1:31" x14ac:dyDescent="0.25">
      <c r="A1455" s="23">
        <v>291160</v>
      </c>
      <c r="B1455" s="27">
        <f>IFERROR(VLOOKUP(A1455,[1]Monitoramento_Base_somente_disp!$A:$L,5,FALSE),0)</f>
        <v>0</v>
      </c>
      <c r="C1455" s="20">
        <f>IFERROR(VLOOKUP(A1455,[1]Monitoramento_Base_somente_disp!$A:$L,6,FALSE),0)</f>
        <v>0</v>
      </c>
      <c r="D1455" s="20">
        <f>IFERROR(VLOOKUP(A1455,[1]Monitoramento_Base_somente_disp!$A:$L,7,FALSE),0)</f>
        <v>0</v>
      </c>
      <c r="E1455" s="20">
        <f>IFERROR(VLOOKUP(A1455,[1]Monitoramento_Base_somente_disp!$A:$L,8,FALSE),0)</f>
        <v>0</v>
      </c>
      <c r="F1455" s="20">
        <f>IFERROR(VLOOKUP(A1455,[1]Monitoramento_Base_somente_disp!$A:$L,9,FALSE),0)</f>
        <v>0</v>
      </c>
      <c r="G1455" s="28">
        <f>IFERROR(VLOOKUP(A1455,[1]Monitoramento_Base_somente_disp!$A:$L,10,FALSE),0)</f>
        <v>0</v>
      </c>
      <c r="H1455" s="27">
        <f>IFERROR(VLOOKUP(A1455,[2]webService!$A:$I,4,FALSE),0)</f>
        <v>158913</v>
      </c>
      <c r="I1455" s="20">
        <f>IFERROR(VLOOKUP(A1455,[2]webService!$A:$II,5,FALSE),0)</f>
        <v>447267</v>
      </c>
      <c r="J1455" s="20">
        <f>IFERROR(VLOOKUP(A1455,[2]webService!$A:$I,6,FALSE),0)</f>
        <v>242</v>
      </c>
      <c r="K1455" s="20">
        <f>IFERROR(VLOOKUP(A1455,[2]webService!$A:$I,7,FALSE),0)</f>
        <v>0</v>
      </c>
      <c r="L1455" s="20">
        <f>IFERROR(VLOOKUP(A1455,[2]webService!$A:$I,8,FALSE),0)</f>
        <v>0</v>
      </c>
      <c r="M1455" s="28">
        <f>IFERROR(VLOOKUP(A1455,[2]webService!$A:$I,9,FALSE),0)</f>
        <v>0</v>
      </c>
      <c r="N1455" s="27">
        <f>IFERROR(VLOOKUP(A1455,[3]soaBnafar!$A:$G,2,FALSE),0)</f>
        <v>0</v>
      </c>
      <c r="O1455" s="20">
        <f>IFERROR(VLOOKUP(A1455,[3]soaBnafar!$A:$H,3,FALSE),0)</f>
        <v>0</v>
      </c>
      <c r="P1455" s="20">
        <f>IFERROR(VLOOKUP(A1455,[3]soaBnafar!$A:$G,4,FALSE),0)</f>
        <v>0</v>
      </c>
      <c r="Q1455" s="20">
        <f>IFERROR(VLOOKUP(A1455,[3]soaBnafar!$A:$G,5,FALSE),0)</f>
        <v>0</v>
      </c>
      <c r="R1455" s="20">
        <f>IFERROR(VLOOKUP(A1455,[3]soaBnafar!$A:$G,6,FALSE),0)</f>
        <v>0</v>
      </c>
      <c r="S1455" s="20">
        <f>IFERROR(VLOOKUP(A1455,[3]soaBnafar!$A:$G,7,FALSE),0)</f>
        <v>0</v>
      </c>
      <c r="T1455" s="32">
        <f t="shared" si="266"/>
        <v>158913</v>
      </c>
      <c r="U1455" s="21">
        <f t="shared" si="267"/>
        <v>447267</v>
      </c>
      <c r="V1455" s="21">
        <f t="shared" si="268"/>
        <v>242</v>
      </c>
      <c r="W1455" s="21">
        <f t="shared" si="269"/>
        <v>0</v>
      </c>
      <c r="X1455" s="21">
        <f t="shared" si="270"/>
        <v>0</v>
      </c>
      <c r="Y1455" s="33">
        <f t="shared" si="271"/>
        <v>0</v>
      </c>
      <c r="Z1455" s="4" t="str">
        <f t="shared" si="272"/>
        <v>Sim</v>
      </c>
      <c r="AA1455" s="4" t="str">
        <f t="shared" si="273"/>
        <v>Sim</v>
      </c>
      <c r="AB1455" s="4" t="str">
        <f t="shared" si="274"/>
        <v>Sim</v>
      </c>
      <c r="AC1455" s="4" t="str">
        <f t="shared" si="275"/>
        <v>Não</v>
      </c>
      <c r="AD1455" s="4" t="str">
        <f t="shared" si="276"/>
        <v>Não</v>
      </c>
      <c r="AE1455" s="30" t="str">
        <f t="shared" si="277"/>
        <v>Não</v>
      </c>
    </row>
    <row r="1456" spans="1:31" x14ac:dyDescent="0.25">
      <c r="A1456" s="23">
        <v>291165</v>
      </c>
      <c r="B1456" s="27">
        <f>IFERROR(VLOOKUP(A1456,[1]Monitoramento_Base_somente_disp!$A:$L,5,FALSE),0)</f>
        <v>0</v>
      </c>
      <c r="C1456" s="20">
        <f>IFERROR(VLOOKUP(A1456,[1]Monitoramento_Base_somente_disp!$A:$L,6,FALSE),0)</f>
        <v>14319172</v>
      </c>
      <c r="D1456" s="20">
        <f>IFERROR(VLOOKUP(A1456,[1]Monitoramento_Base_somente_disp!$A:$L,7,FALSE),0)</f>
        <v>0</v>
      </c>
      <c r="E1456" s="20">
        <f>IFERROR(VLOOKUP(A1456,[1]Monitoramento_Base_somente_disp!$A:$L,8,FALSE),0)</f>
        <v>7159586</v>
      </c>
      <c r="F1456" s="20">
        <f>IFERROR(VLOOKUP(A1456,[1]Monitoramento_Base_somente_disp!$A:$L,9,FALSE),0)</f>
        <v>0</v>
      </c>
      <c r="G1456" s="28">
        <f>IFERROR(VLOOKUP(A1456,[1]Monitoramento_Base_somente_disp!$A:$L,10,FALSE),0)</f>
        <v>0</v>
      </c>
      <c r="H1456" s="27">
        <f>IFERROR(VLOOKUP(A1456,[2]webService!$A:$I,4,FALSE),0)</f>
        <v>0</v>
      </c>
      <c r="I1456" s="20">
        <f>IFERROR(VLOOKUP(A1456,[2]webService!$A:$II,5,FALSE),0)</f>
        <v>0</v>
      </c>
      <c r="J1456" s="20">
        <f>IFERROR(VLOOKUP(A1456,[2]webService!$A:$I,6,FALSE),0)</f>
        <v>0</v>
      </c>
      <c r="K1456" s="20">
        <f>IFERROR(VLOOKUP(A1456,[2]webService!$A:$I,7,FALSE),0)</f>
        <v>0</v>
      </c>
      <c r="L1456" s="20">
        <f>IFERROR(VLOOKUP(A1456,[2]webService!$A:$I,8,FALSE),0)</f>
        <v>0</v>
      </c>
      <c r="M1456" s="28">
        <f>IFERROR(VLOOKUP(A1456,[2]webService!$A:$I,9,FALSE),0)</f>
        <v>0</v>
      </c>
      <c r="N1456" s="27">
        <f>IFERROR(VLOOKUP(A1456,[3]soaBnafar!$A:$G,2,FALSE),0)</f>
        <v>0</v>
      </c>
      <c r="O1456" s="20">
        <f>IFERROR(VLOOKUP(A1456,[3]soaBnafar!$A:$H,3,FALSE),0)</f>
        <v>0</v>
      </c>
      <c r="P1456" s="20">
        <f>IFERROR(VLOOKUP(A1456,[3]soaBnafar!$A:$G,4,FALSE),0)</f>
        <v>0</v>
      </c>
      <c r="Q1456" s="20">
        <f>IFERROR(VLOOKUP(A1456,[3]soaBnafar!$A:$G,5,FALSE),0)</f>
        <v>0</v>
      </c>
      <c r="R1456" s="20">
        <f>IFERROR(VLOOKUP(A1456,[3]soaBnafar!$A:$G,6,FALSE),0)</f>
        <v>0</v>
      </c>
      <c r="S1456" s="20">
        <f>IFERROR(VLOOKUP(A1456,[3]soaBnafar!$A:$G,7,FALSE),0)</f>
        <v>0</v>
      </c>
      <c r="T1456" s="32">
        <f t="shared" si="266"/>
        <v>0</v>
      </c>
      <c r="U1456" s="21">
        <f t="shared" si="267"/>
        <v>14319172</v>
      </c>
      <c r="V1456" s="21">
        <f t="shared" si="268"/>
        <v>0</v>
      </c>
      <c r="W1456" s="21">
        <f t="shared" si="269"/>
        <v>7159586</v>
      </c>
      <c r="X1456" s="21">
        <f t="shared" si="270"/>
        <v>0</v>
      </c>
      <c r="Y1456" s="33">
        <f t="shared" si="271"/>
        <v>0</v>
      </c>
      <c r="Z1456" s="4" t="str">
        <f t="shared" si="272"/>
        <v>Não</v>
      </c>
      <c r="AA1456" s="4" t="str">
        <f t="shared" si="273"/>
        <v>Sim</v>
      </c>
      <c r="AB1456" s="4" t="str">
        <f t="shared" si="274"/>
        <v>Não</v>
      </c>
      <c r="AC1456" s="4" t="str">
        <f t="shared" si="275"/>
        <v>Sim</v>
      </c>
      <c r="AD1456" s="4" t="str">
        <f t="shared" si="276"/>
        <v>Não</v>
      </c>
      <c r="AE1456" s="30" t="str">
        <f t="shared" si="277"/>
        <v>Não</v>
      </c>
    </row>
    <row r="1457" spans="1:31" x14ac:dyDescent="0.25">
      <c r="A1457" s="23">
        <v>291170</v>
      </c>
      <c r="B1457" s="27">
        <f>IFERROR(VLOOKUP(A1457,[1]Monitoramento_Base_somente_disp!$A:$L,5,FALSE),0)</f>
        <v>0</v>
      </c>
      <c r="C1457" s="20">
        <f>IFERROR(VLOOKUP(A1457,[1]Monitoramento_Base_somente_disp!$A:$L,6,FALSE),0)</f>
        <v>72625728</v>
      </c>
      <c r="D1457" s="20">
        <f>IFERROR(VLOOKUP(A1457,[1]Monitoramento_Base_somente_disp!$A:$L,7,FALSE),0)</f>
        <v>0</v>
      </c>
      <c r="E1457" s="20">
        <f>IFERROR(VLOOKUP(A1457,[1]Monitoramento_Base_somente_disp!$A:$L,8,FALSE),0)</f>
        <v>36312864</v>
      </c>
      <c r="F1457" s="20">
        <f>IFERROR(VLOOKUP(A1457,[1]Monitoramento_Base_somente_disp!$A:$L,9,FALSE),0)</f>
        <v>0</v>
      </c>
      <c r="G1457" s="28">
        <f>IFERROR(VLOOKUP(A1457,[1]Monitoramento_Base_somente_disp!$A:$L,10,FALSE),0)</f>
        <v>0</v>
      </c>
      <c r="H1457" s="27">
        <f>IFERROR(VLOOKUP(A1457,[2]webService!$A:$I,4,FALSE),0)</f>
        <v>0</v>
      </c>
      <c r="I1457" s="20">
        <f>IFERROR(VLOOKUP(A1457,[2]webService!$A:$II,5,FALSE),0)</f>
        <v>0</v>
      </c>
      <c r="J1457" s="20">
        <f>IFERROR(VLOOKUP(A1457,[2]webService!$A:$I,6,FALSE),0)</f>
        <v>0</v>
      </c>
      <c r="K1457" s="20">
        <f>IFERROR(VLOOKUP(A1457,[2]webService!$A:$I,7,FALSE),0)</f>
        <v>0</v>
      </c>
      <c r="L1457" s="20">
        <f>IFERROR(VLOOKUP(A1457,[2]webService!$A:$I,8,FALSE),0)</f>
        <v>0</v>
      </c>
      <c r="M1457" s="28">
        <f>IFERROR(VLOOKUP(A1457,[2]webService!$A:$I,9,FALSE),0)</f>
        <v>0</v>
      </c>
      <c r="N1457" s="27">
        <f>IFERROR(VLOOKUP(A1457,[3]soaBnafar!$A:$G,2,FALSE),0)</f>
        <v>0</v>
      </c>
      <c r="O1457" s="20">
        <f>IFERROR(VLOOKUP(A1457,[3]soaBnafar!$A:$H,3,FALSE),0)</f>
        <v>0</v>
      </c>
      <c r="P1457" s="20">
        <f>IFERROR(VLOOKUP(A1457,[3]soaBnafar!$A:$G,4,FALSE),0)</f>
        <v>0</v>
      </c>
      <c r="Q1457" s="20">
        <f>IFERROR(VLOOKUP(A1457,[3]soaBnafar!$A:$G,5,FALSE),0)</f>
        <v>0</v>
      </c>
      <c r="R1457" s="20">
        <f>IFERROR(VLOOKUP(A1457,[3]soaBnafar!$A:$G,6,FALSE),0)</f>
        <v>0</v>
      </c>
      <c r="S1457" s="20">
        <f>IFERROR(VLOOKUP(A1457,[3]soaBnafar!$A:$G,7,FALSE),0)</f>
        <v>0</v>
      </c>
      <c r="T1457" s="32">
        <f t="shared" si="266"/>
        <v>0</v>
      </c>
      <c r="U1457" s="21">
        <f t="shared" si="267"/>
        <v>72625728</v>
      </c>
      <c r="V1457" s="21">
        <f t="shared" si="268"/>
        <v>0</v>
      </c>
      <c r="W1457" s="21">
        <f t="shared" si="269"/>
        <v>36312864</v>
      </c>
      <c r="X1457" s="21">
        <f t="shared" si="270"/>
        <v>0</v>
      </c>
      <c r="Y1457" s="33">
        <f t="shared" si="271"/>
        <v>0</v>
      </c>
      <c r="Z1457" s="4" t="str">
        <f t="shared" si="272"/>
        <v>Não</v>
      </c>
      <c r="AA1457" s="4" t="str">
        <f t="shared" si="273"/>
        <v>Sim</v>
      </c>
      <c r="AB1457" s="4" t="str">
        <f t="shared" si="274"/>
        <v>Não</v>
      </c>
      <c r="AC1457" s="4" t="str">
        <f t="shared" si="275"/>
        <v>Sim</v>
      </c>
      <c r="AD1457" s="4" t="str">
        <f t="shared" si="276"/>
        <v>Não</v>
      </c>
      <c r="AE1457" s="30" t="str">
        <f t="shared" si="277"/>
        <v>Não</v>
      </c>
    </row>
    <row r="1458" spans="1:31" x14ac:dyDescent="0.25">
      <c r="A1458" s="23">
        <v>291180</v>
      </c>
      <c r="B1458" s="27">
        <f>IFERROR(VLOOKUP(A1458,[1]Monitoramento_Base_somente_disp!$A:$L,5,FALSE),0)</f>
        <v>0</v>
      </c>
      <c r="C1458" s="20">
        <f>IFERROR(VLOOKUP(A1458,[1]Monitoramento_Base_somente_disp!$A:$L,6,FALSE),0)</f>
        <v>1330840</v>
      </c>
      <c r="D1458" s="20">
        <f>IFERROR(VLOOKUP(A1458,[1]Monitoramento_Base_somente_disp!$A:$L,7,FALSE),0)</f>
        <v>0</v>
      </c>
      <c r="E1458" s="20">
        <f>IFERROR(VLOOKUP(A1458,[1]Monitoramento_Base_somente_disp!$A:$L,8,FALSE),0)</f>
        <v>665420</v>
      </c>
      <c r="F1458" s="20">
        <f>IFERROR(VLOOKUP(A1458,[1]Monitoramento_Base_somente_disp!$A:$L,9,FALSE),0)</f>
        <v>0</v>
      </c>
      <c r="G1458" s="28">
        <f>IFERROR(VLOOKUP(A1458,[1]Monitoramento_Base_somente_disp!$A:$L,10,FALSE),0)</f>
        <v>0</v>
      </c>
      <c r="H1458" s="27">
        <f>IFERROR(VLOOKUP(A1458,[2]webService!$A:$I,4,FALSE),0)</f>
        <v>0</v>
      </c>
      <c r="I1458" s="20">
        <f>IFERROR(VLOOKUP(A1458,[2]webService!$A:$II,5,FALSE),0)</f>
        <v>0</v>
      </c>
      <c r="J1458" s="20">
        <f>IFERROR(VLOOKUP(A1458,[2]webService!$A:$I,6,FALSE),0)</f>
        <v>0</v>
      </c>
      <c r="K1458" s="20">
        <f>IFERROR(VLOOKUP(A1458,[2]webService!$A:$I,7,FALSE),0)</f>
        <v>0</v>
      </c>
      <c r="L1458" s="20">
        <f>IFERROR(VLOOKUP(A1458,[2]webService!$A:$I,8,FALSE),0)</f>
        <v>0</v>
      </c>
      <c r="M1458" s="28">
        <f>IFERROR(VLOOKUP(A1458,[2]webService!$A:$I,9,FALSE),0)</f>
        <v>0</v>
      </c>
      <c r="N1458" s="27">
        <f>IFERROR(VLOOKUP(A1458,[3]soaBnafar!$A:$G,2,FALSE),0)</f>
        <v>0</v>
      </c>
      <c r="O1458" s="20">
        <f>IFERROR(VLOOKUP(A1458,[3]soaBnafar!$A:$H,3,FALSE),0)</f>
        <v>0</v>
      </c>
      <c r="P1458" s="20">
        <f>IFERROR(VLOOKUP(A1458,[3]soaBnafar!$A:$G,4,FALSE),0)</f>
        <v>0</v>
      </c>
      <c r="Q1458" s="20">
        <f>IFERROR(VLOOKUP(A1458,[3]soaBnafar!$A:$G,5,FALSE),0)</f>
        <v>0</v>
      </c>
      <c r="R1458" s="20">
        <f>IFERROR(VLOOKUP(A1458,[3]soaBnafar!$A:$G,6,FALSE),0)</f>
        <v>0</v>
      </c>
      <c r="S1458" s="20">
        <f>IFERROR(VLOOKUP(A1458,[3]soaBnafar!$A:$G,7,FALSE),0)</f>
        <v>0</v>
      </c>
      <c r="T1458" s="32">
        <f t="shared" si="266"/>
        <v>0</v>
      </c>
      <c r="U1458" s="21">
        <f t="shared" si="267"/>
        <v>1330840</v>
      </c>
      <c r="V1458" s="21">
        <f t="shared" si="268"/>
        <v>0</v>
      </c>
      <c r="W1458" s="21">
        <f t="shared" si="269"/>
        <v>665420</v>
      </c>
      <c r="X1458" s="21">
        <f t="shared" si="270"/>
        <v>0</v>
      </c>
      <c r="Y1458" s="33">
        <f t="shared" si="271"/>
        <v>0</v>
      </c>
      <c r="Z1458" s="4" t="str">
        <f t="shared" si="272"/>
        <v>Não</v>
      </c>
      <c r="AA1458" s="4" t="str">
        <f t="shared" si="273"/>
        <v>Sim</v>
      </c>
      <c r="AB1458" s="4" t="str">
        <f t="shared" si="274"/>
        <v>Não</v>
      </c>
      <c r="AC1458" s="4" t="str">
        <f t="shared" si="275"/>
        <v>Sim</v>
      </c>
      <c r="AD1458" s="4" t="str">
        <f t="shared" si="276"/>
        <v>Não</v>
      </c>
      <c r="AE1458" s="30" t="str">
        <f t="shared" si="277"/>
        <v>Não</v>
      </c>
    </row>
    <row r="1459" spans="1:31" x14ac:dyDescent="0.25">
      <c r="A1459" s="23">
        <v>291185</v>
      </c>
      <c r="B1459" s="27">
        <f>IFERROR(VLOOKUP(A1459,[1]Monitoramento_Base_somente_disp!$A:$L,5,FALSE),0)</f>
        <v>0</v>
      </c>
      <c r="C1459" s="20">
        <f>IFERROR(VLOOKUP(A1459,[1]Monitoramento_Base_somente_disp!$A:$L,6,FALSE),0)</f>
        <v>83208804</v>
      </c>
      <c r="D1459" s="20">
        <f>IFERROR(VLOOKUP(A1459,[1]Monitoramento_Base_somente_disp!$A:$L,7,FALSE),0)</f>
        <v>0</v>
      </c>
      <c r="E1459" s="20">
        <f>IFERROR(VLOOKUP(A1459,[1]Monitoramento_Base_somente_disp!$A:$L,8,FALSE),0)</f>
        <v>36018434</v>
      </c>
      <c r="F1459" s="20">
        <f>IFERROR(VLOOKUP(A1459,[1]Monitoramento_Base_somente_disp!$A:$L,9,FALSE),0)</f>
        <v>0</v>
      </c>
      <c r="G1459" s="28">
        <f>IFERROR(VLOOKUP(A1459,[1]Monitoramento_Base_somente_disp!$A:$L,10,FALSE),0)</f>
        <v>0</v>
      </c>
      <c r="H1459" s="27">
        <f>IFERROR(VLOOKUP(A1459,[2]webService!$A:$I,4,FALSE),0)</f>
        <v>0</v>
      </c>
      <c r="I1459" s="20">
        <f>IFERROR(VLOOKUP(A1459,[2]webService!$A:$II,5,FALSE),0)</f>
        <v>0</v>
      </c>
      <c r="J1459" s="20">
        <f>IFERROR(VLOOKUP(A1459,[2]webService!$A:$I,6,FALSE),0)</f>
        <v>0</v>
      </c>
      <c r="K1459" s="20">
        <f>IFERROR(VLOOKUP(A1459,[2]webService!$A:$I,7,FALSE),0)</f>
        <v>0</v>
      </c>
      <c r="L1459" s="20">
        <f>IFERROR(VLOOKUP(A1459,[2]webService!$A:$I,8,FALSE),0)</f>
        <v>0</v>
      </c>
      <c r="M1459" s="28">
        <f>IFERROR(VLOOKUP(A1459,[2]webService!$A:$I,9,FALSE),0)</f>
        <v>0</v>
      </c>
      <c r="N1459" s="27">
        <f>IFERROR(VLOOKUP(A1459,[3]soaBnafar!$A:$G,2,FALSE),0)</f>
        <v>0</v>
      </c>
      <c r="O1459" s="20">
        <f>IFERROR(VLOOKUP(A1459,[3]soaBnafar!$A:$H,3,FALSE),0)</f>
        <v>0</v>
      </c>
      <c r="P1459" s="20">
        <f>IFERROR(VLOOKUP(A1459,[3]soaBnafar!$A:$G,4,FALSE),0)</f>
        <v>0</v>
      </c>
      <c r="Q1459" s="20">
        <f>IFERROR(VLOOKUP(A1459,[3]soaBnafar!$A:$G,5,FALSE),0)</f>
        <v>0</v>
      </c>
      <c r="R1459" s="20">
        <f>IFERROR(VLOOKUP(A1459,[3]soaBnafar!$A:$G,6,FALSE),0)</f>
        <v>0</v>
      </c>
      <c r="S1459" s="20">
        <f>IFERROR(VLOOKUP(A1459,[3]soaBnafar!$A:$G,7,FALSE),0)</f>
        <v>0</v>
      </c>
      <c r="T1459" s="32">
        <f t="shared" si="266"/>
        <v>0</v>
      </c>
      <c r="U1459" s="21">
        <f t="shared" si="267"/>
        <v>83208804</v>
      </c>
      <c r="V1459" s="21">
        <f t="shared" si="268"/>
        <v>0</v>
      </c>
      <c r="W1459" s="21">
        <f t="shared" si="269"/>
        <v>36018434</v>
      </c>
      <c r="X1459" s="21">
        <f t="shared" si="270"/>
        <v>0</v>
      </c>
      <c r="Y1459" s="33">
        <f t="shared" si="271"/>
        <v>0</v>
      </c>
      <c r="Z1459" s="4" t="str">
        <f t="shared" si="272"/>
        <v>Não</v>
      </c>
      <c r="AA1459" s="4" t="str">
        <f t="shared" si="273"/>
        <v>Sim</v>
      </c>
      <c r="AB1459" s="4" t="str">
        <f t="shared" si="274"/>
        <v>Não</v>
      </c>
      <c r="AC1459" s="4" t="str">
        <f t="shared" si="275"/>
        <v>Sim</v>
      </c>
      <c r="AD1459" s="4" t="str">
        <f t="shared" si="276"/>
        <v>Não</v>
      </c>
      <c r="AE1459" s="30" t="str">
        <f t="shared" si="277"/>
        <v>Não</v>
      </c>
    </row>
    <row r="1460" spans="1:31" x14ac:dyDescent="0.25">
      <c r="A1460" s="23">
        <v>291190</v>
      </c>
      <c r="B1460" s="27">
        <f>IFERROR(VLOOKUP(A1460,[1]Monitoramento_Base_somente_disp!$A:$L,5,FALSE),0)</f>
        <v>942</v>
      </c>
      <c r="C1460" s="20">
        <f>IFERROR(VLOOKUP(A1460,[1]Monitoramento_Base_somente_disp!$A:$L,6,FALSE),0)</f>
        <v>20516008</v>
      </c>
      <c r="D1460" s="20">
        <f>IFERROR(VLOOKUP(A1460,[1]Monitoramento_Base_somente_disp!$A:$L,7,FALSE),0)</f>
        <v>1490</v>
      </c>
      <c r="E1460" s="20">
        <f>IFERROR(VLOOKUP(A1460,[1]Monitoramento_Base_somente_disp!$A:$L,8,FALSE),0)</f>
        <v>10245489</v>
      </c>
      <c r="F1460" s="20">
        <f>IFERROR(VLOOKUP(A1460,[1]Monitoramento_Base_somente_disp!$A:$L,9,FALSE),0)</f>
        <v>0</v>
      </c>
      <c r="G1460" s="28">
        <f>IFERROR(VLOOKUP(A1460,[1]Monitoramento_Base_somente_disp!$A:$L,10,FALSE),0)</f>
        <v>0</v>
      </c>
      <c r="H1460" s="27">
        <f>IFERROR(VLOOKUP(A1460,[2]webService!$A:$I,4,FALSE),0)</f>
        <v>0</v>
      </c>
      <c r="I1460" s="20">
        <f>IFERROR(VLOOKUP(A1460,[2]webService!$A:$II,5,FALSE),0)</f>
        <v>0</v>
      </c>
      <c r="J1460" s="20">
        <f>IFERROR(VLOOKUP(A1460,[2]webService!$A:$I,6,FALSE),0)</f>
        <v>0</v>
      </c>
      <c r="K1460" s="20">
        <f>IFERROR(VLOOKUP(A1460,[2]webService!$A:$I,7,FALSE),0)</f>
        <v>0</v>
      </c>
      <c r="L1460" s="20">
        <f>IFERROR(VLOOKUP(A1460,[2]webService!$A:$I,8,FALSE),0)</f>
        <v>0</v>
      </c>
      <c r="M1460" s="28">
        <f>IFERROR(VLOOKUP(A1460,[2]webService!$A:$I,9,FALSE),0)</f>
        <v>0</v>
      </c>
      <c r="N1460" s="27">
        <f>IFERROR(VLOOKUP(A1460,[3]soaBnafar!$A:$G,2,FALSE),0)</f>
        <v>0</v>
      </c>
      <c r="O1460" s="20">
        <f>IFERROR(VLOOKUP(A1460,[3]soaBnafar!$A:$H,3,FALSE),0)</f>
        <v>0</v>
      </c>
      <c r="P1460" s="20">
        <f>IFERROR(VLOOKUP(A1460,[3]soaBnafar!$A:$G,4,FALSE),0)</f>
        <v>0</v>
      </c>
      <c r="Q1460" s="20">
        <f>IFERROR(VLOOKUP(A1460,[3]soaBnafar!$A:$G,5,FALSE),0)</f>
        <v>0</v>
      </c>
      <c r="R1460" s="20">
        <f>IFERROR(VLOOKUP(A1460,[3]soaBnafar!$A:$G,6,FALSE),0)</f>
        <v>0</v>
      </c>
      <c r="S1460" s="20">
        <f>IFERROR(VLOOKUP(A1460,[3]soaBnafar!$A:$G,7,FALSE),0)</f>
        <v>0</v>
      </c>
      <c r="T1460" s="32">
        <f t="shared" si="266"/>
        <v>942</v>
      </c>
      <c r="U1460" s="21">
        <f t="shared" si="267"/>
        <v>20516008</v>
      </c>
      <c r="V1460" s="21">
        <f t="shared" si="268"/>
        <v>1490</v>
      </c>
      <c r="W1460" s="21">
        <f t="shared" si="269"/>
        <v>10245489</v>
      </c>
      <c r="X1460" s="21">
        <f t="shared" si="270"/>
        <v>0</v>
      </c>
      <c r="Y1460" s="33">
        <f t="shared" si="271"/>
        <v>0</v>
      </c>
      <c r="Z1460" s="4" t="str">
        <f t="shared" si="272"/>
        <v>Sim</v>
      </c>
      <c r="AA1460" s="4" t="str">
        <f t="shared" si="273"/>
        <v>Sim</v>
      </c>
      <c r="AB1460" s="4" t="str">
        <f t="shared" si="274"/>
        <v>Sim</v>
      </c>
      <c r="AC1460" s="4" t="str">
        <f t="shared" si="275"/>
        <v>Sim</v>
      </c>
      <c r="AD1460" s="4" t="str">
        <f t="shared" si="276"/>
        <v>Não</v>
      </c>
      <c r="AE1460" s="30" t="str">
        <f t="shared" si="277"/>
        <v>Não</v>
      </c>
    </row>
    <row r="1461" spans="1:31" x14ac:dyDescent="0.25">
      <c r="A1461" s="23">
        <v>291200</v>
      </c>
      <c r="B1461" s="27">
        <f>IFERROR(VLOOKUP(A1461,[1]Monitoramento_Base_somente_disp!$A:$L,5,FALSE),0)</f>
        <v>44971</v>
      </c>
      <c r="C1461" s="20">
        <f>IFERROR(VLOOKUP(A1461,[1]Monitoramento_Base_somente_disp!$A:$L,6,FALSE),0)</f>
        <v>5447640</v>
      </c>
      <c r="D1461" s="20">
        <f>IFERROR(VLOOKUP(A1461,[1]Monitoramento_Base_somente_disp!$A:$L,7,FALSE),0)</f>
        <v>51663</v>
      </c>
      <c r="E1461" s="20">
        <f>IFERROR(VLOOKUP(A1461,[1]Monitoramento_Base_somente_disp!$A:$L,8,FALSE),0)</f>
        <v>2918512</v>
      </c>
      <c r="F1461" s="20">
        <f>IFERROR(VLOOKUP(A1461,[1]Monitoramento_Base_somente_disp!$A:$L,9,FALSE),0)</f>
        <v>0</v>
      </c>
      <c r="G1461" s="28">
        <f>IFERROR(VLOOKUP(A1461,[1]Monitoramento_Base_somente_disp!$A:$L,10,FALSE),0)</f>
        <v>0</v>
      </c>
      <c r="H1461" s="27">
        <f>IFERROR(VLOOKUP(A1461,[2]webService!$A:$I,4,FALSE),0)</f>
        <v>0</v>
      </c>
      <c r="I1461" s="20">
        <f>IFERROR(VLOOKUP(A1461,[2]webService!$A:$II,5,FALSE),0)</f>
        <v>0</v>
      </c>
      <c r="J1461" s="20">
        <f>IFERROR(VLOOKUP(A1461,[2]webService!$A:$I,6,FALSE),0)</f>
        <v>0</v>
      </c>
      <c r="K1461" s="20">
        <f>IFERROR(VLOOKUP(A1461,[2]webService!$A:$I,7,FALSE),0)</f>
        <v>0</v>
      </c>
      <c r="L1461" s="20">
        <f>IFERROR(VLOOKUP(A1461,[2]webService!$A:$I,8,FALSE),0)</f>
        <v>0</v>
      </c>
      <c r="M1461" s="28">
        <f>IFERROR(VLOOKUP(A1461,[2]webService!$A:$I,9,FALSE),0)</f>
        <v>0</v>
      </c>
      <c r="N1461" s="27">
        <f>IFERROR(VLOOKUP(A1461,[3]soaBnafar!$A:$G,2,FALSE),0)</f>
        <v>0</v>
      </c>
      <c r="O1461" s="20">
        <f>IFERROR(VLOOKUP(A1461,[3]soaBnafar!$A:$H,3,FALSE),0)</f>
        <v>0</v>
      </c>
      <c r="P1461" s="20">
        <f>IFERROR(VLOOKUP(A1461,[3]soaBnafar!$A:$G,4,FALSE),0)</f>
        <v>0</v>
      </c>
      <c r="Q1461" s="20">
        <f>IFERROR(VLOOKUP(A1461,[3]soaBnafar!$A:$G,5,FALSE),0)</f>
        <v>0</v>
      </c>
      <c r="R1461" s="20">
        <f>IFERROR(VLOOKUP(A1461,[3]soaBnafar!$A:$G,6,FALSE),0)</f>
        <v>0</v>
      </c>
      <c r="S1461" s="20">
        <f>IFERROR(VLOOKUP(A1461,[3]soaBnafar!$A:$G,7,FALSE),0)</f>
        <v>0</v>
      </c>
      <c r="T1461" s="32">
        <f t="shared" si="266"/>
        <v>44971</v>
      </c>
      <c r="U1461" s="21">
        <f t="shared" si="267"/>
        <v>5447640</v>
      </c>
      <c r="V1461" s="21">
        <f t="shared" si="268"/>
        <v>51663</v>
      </c>
      <c r="W1461" s="21">
        <f t="shared" si="269"/>
        <v>2918512</v>
      </c>
      <c r="X1461" s="21">
        <f t="shared" si="270"/>
        <v>0</v>
      </c>
      <c r="Y1461" s="33">
        <f t="shared" si="271"/>
        <v>0</v>
      </c>
      <c r="Z1461" s="4" t="str">
        <f t="shared" si="272"/>
        <v>Sim</v>
      </c>
      <c r="AA1461" s="4" t="str">
        <f t="shared" si="273"/>
        <v>Sim</v>
      </c>
      <c r="AB1461" s="4" t="str">
        <f t="shared" si="274"/>
        <v>Sim</v>
      </c>
      <c r="AC1461" s="4" t="str">
        <f t="shared" si="275"/>
        <v>Sim</v>
      </c>
      <c r="AD1461" s="4" t="str">
        <f t="shared" si="276"/>
        <v>Não</v>
      </c>
      <c r="AE1461" s="30" t="str">
        <f t="shared" si="277"/>
        <v>Não</v>
      </c>
    </row>
    <row r="1462" spans="1:31" x14ac:dyDescent="0.25">
      <c r="A1462" s="23">
        <v>291220</v>
      </c>
      <c r="B1462" s="27">
        <f>IFERROR(VLOOKUP(A1462,[1]Monitoramento_Base_somente_disp!$A:$L,5,FALSE),0)</f>
        <v>20000</v>
      </c>
      <c r="C1462" s="20">
        <f>IFERROR(VLOOKUP(A1462,[1]Monitoramento_Base_somente_disp!$A:$L,6,FALSE),0)</f>
        <v>7468682</v>
      </c>
      <c r="D1462" s="20">
        <f>IFERROR(VLOOKUP(A1462,[1]Monitoramento_Base_somente_disp!$A:$L,7,FALSE),0)</f>
        <v>14646</v>
      </c>
      <c r="E1462" s="20">
        <f>IFERROR(VLOOKUP(A1462,[1]Monitoramento_Base_somente_disp!$A:$L,8,FALSE),0)</f>
        <v>1869035</v>
      </c>
      <c r="F1462" s="20">
        <f>IFERROR(VLOOKUP(A1462,[1]Monitoramento_Base_somente_disp!$A:$L,9,FALSE),0)</f>
        <v>0</v>
      </c>
      <c r="G1462" s="28">
        <f>IFERROR(VLOOKUP(A1462,[1]Monitoramento_Base_somente_disp!$A:$L,10,FALSE),0)</f>
        <v>0</v>
      </c>
      <c r="H1462" s="27">
        <f>IFERROR(VLOOKUP(A1462,[2]webService!$A:$I,4,FALSE),0)</f>
        <v>0</v>
      </c>
      <c r="I1462" s="20">
        <f>IFERROR(VLOOKUP(A1462,[2]webService!$A:$II,5,FALSE),0)</f>
        <v>0</v>
      </c>
      <c r="J1462" s="20">
        <f>IFERROR(VLOOKUP(A1462,[2]webService!$A:$I,6,FALSE),0)</f>
        <v>0</v>
      </c>
      <c r="K1462" s="20">
        <f>IFERROR(VLOOKUP(A1462,[2]webService!$A:$I,7,FALSE),0)</f>
        <v>0</v>
      </c>
      <c r="L1462" s="20">
        <f>IFERROR(VLOOKUP(A1462,[2]webService!$A:$I,8,FALSE),0)</f>
        <v>0</v>
      </c>
      <c r="M1462" s="28">
        <f>IFERROR(VLOOKUP(A1462,[2]webService!$A:$I,9,FALSE),0)</f>
        <v>0</v>
      </c>
      <c r="N1462" s="27">
        <f>IFERROR(VLOOKUP(A1462,[3]soaBnafar!$A:$G,2,FALSE),0)</f>
        <v>0</v>
      </c>
      <c r="O1462" s="20">
        <f>IFERROR(VLOOKUP(A1462,[3]soaBnafar!$A:$H,3,FALSE),0)</f>
        <v>0</v>
      </c>
      <c r="P1462" s="20">
        <f>IFERROR(VLOOKUP(A1462,[3]soaBnafar!$A:$G,4,FALSE),0)</f>
        <v>0</v>
      </c>
      <c r="Q1462" s="20">
        <f>IFERROR(VLOOKUP(A1462,[3]soaBnafar!$A:$G,5,FALSE),0)</f>
        <v>0</v>
      </c>
      <c r="R1462" s="20">
        <f>IFERROR(VLOOKUP(A1462,[3]soaBnafar!$A:$G,6,FALSE),0)</f>
        <v>0</v>
      </c>
      <c r="S1462" s="20">
        <f>IFERROR(VLOOKUP(A1462,[3]soaBnafar!$A:$G,7,FALSE),0)</f>
        <v>0</v>
      </c>
      <c r="T1462" s="32">
        <f t="shared" si="266"/>
        <v>20000</v>
      </c>
      <c r="U1462" s="21">
        <f t="shared" si="267"/>
        <v>7468682</v>
      </c>
      <c r="V1462" s="21">
        <f t="shared" si="268"/>
        <v>14646</v>
      </c>
      <c r="W1462" s="21">
        <f t="shared" si="269"/>
        <v>1869035</v>
      </c>
      <c r="X1462" s="21">
        <f t="shared" si="270"/>
        <v>0</v>
      </c>
      <c r="Y1462" s="33">
        <f t="shared" si="271"/>
        <v>0</v>
      </c>
      <c r="Z1462" s="4" t="str">
        <f t="shared" si="272"/>
        <v>Sim</v>
      </c>
      <c r="AA1462" s="4" t="str">
        <f t="shared" si="273"/>
        <v>Sim</v>
      </c>
      <c r="AB1462" s="4" t="str">
        <f t="shared" si="274"/>
        <v>Sim</v>
      </c>
      <c r="AC1462" s="4" t="str">
        <f t="shared" si="275"/>
        <v>Sim</v>
      </c>
      <c r="AD1462" s="4" t="str">
        <f t="shared" si="276"/>
        <v>Não</v>
      </c>
      <c r="AE1462" s="30" t="str">
        <f t="shared" si="277"/>
        <v>Não</v>
      </c>
    </row>
    <row r="1463" spans="1:31" x14ac:dyDescent="0.25">
      <c r="A1463" s="23">
        <v>291230</v>
      </c>
      <c r="B1463" s="27">
        <f>IFERROR(VLOOKUP(A1463,[1]Monitoramento_Base_somente_disp!$A:$L,5,FALSE),0)</f>
        <v>0</v>
      </c>
      <c r="C1463" s="20">
        <f>IFERROR(VLOOKUP(A1463,[1]Monitoramento_Base_somente_disp!$A:$L,6,FALSE),0)</f>
        <v>1848000</v>
      </c>
      <c r="D1463" s="20">
        <f>IFERROR(VLOOKUP(A1463,[1]Monitoramento_Base_somente_disp!$A:$L,7,FALSE),0)</f>
        <v>0</v>
      </c>
      <c r="E1463" s="20">
        <f>IFERROR(VLOOKUP(A1463,[1]Monitoramento_Base_somente_disp!$A:$L,8,FALSE),0)</f>
        <v>924000</v>
      </c>
      <c r="F1463" s="20">
        <f>IFERROR(VLOOKUP(A1463,[1]Monitoramento_Base_somente_disp!$A:$L,9,FALSE),0)</f>
        <v>0</v>
      </c>
      <c r="G1463" s="28">
        <f>IFERROR(VLOOKUP(A1463,[1]Monitoramento_Base_somente_disp!$A:$L,10,FALSE),0)</f>
        <v>0</v>
      </c>
      <c r="H1463" s="27">
        <f>IFERROR(VLOOKUP(A1463,[2]webService!$A:$I,4,FALSE),0)</f>
        <v>0</v>
      </c>
      <c r="I1463" s="20">
        <f>IFERROR(VLOOKUP(A1463,[2]webService!$A:$II,5,FALSE),0)</f>
        <v>0</v>
      </c>
      <c r="J1463" s="20">
        <f>IFERROR(VLOOKUP(A1463,[2]webService!$A:$I,6,FALSE),0)</f>
        <v>0</v>
      </c>
      <c r="K1463" s="20">
        <f>IFERROR(VLOOKUP(A1463,[2]webService!$A:$I,7,FALSE),0)</f>
        <v>0</v>
      </c>
      <c r="L1463" s="20">
        <f>IFERROR(VLOOKUP(A1463,[2]webService!$A:$I,8,FALSE),0)</f>
        <v>0</v>
      </c>
      <c r="M1463" s="28">
        <f>IFERROR(VLOOKUP(A1463,[2]webService!$A:$I,9,FALSE),0)</f>
        <v>0</v>
      </c>
      <c r="N1463" s="27">
        <f>IFERROR(VLOOKUP(A1463,[3]soaBnafar!$A:$G,2,FALSE),0)</f>
        <v>0</v>
      </c>
      <c r="O1463" s="20">
        <f>IFERROR(VLOOKUP(A1463,[3]soaBnafar!$A:$H,3,FALSE),0)</f>
        <v>0</v>
      </c>
      <c r="P1463" s="20">
        <f>IFERROR(VLOOKUP(A1463,[3]soaBnafar!$A:$G,4,FALSE),0)</f>
        <v>0</v>
      </c>
      <c r="Q1463" s="20">
        <f>IFERROR(VLOOKUP(A1463,[3]soaBnafar!$A:$G,5,FALSE),0)</f>
        <v>0</v>
      </c>
      <c r="R1463" s="20">
        <f>IFERROR(VLOOKUP(A1463,[3]soaBnafar!$A:$G,6,FALSE),0)</f>
        <v>0</v>
      </c>
      <c r="S1463" s="20">
        <f>IFERROR(VLOOKUP(A1463,[3]soaBnafar!$A:$G,7,FALSE),0)</f>
        <v>0</v>
      </c>
      <c r="T1463" s="32">
        <f t="shared" si="266"/>
        <v>0</v>
      </c>
      <c r="U1463" s="21">
        <f t="shared" si="267"/>
        <v>1848000</v>
      </c>
      <c r="V1463" s="21">
        <f t="shared" si="268"/>
        <v>0</v>
      </c>
      <c r="W1463" s="21">
        <f t="shared" si="269"/>
        <v>924000</v>
      </c>
      <c r="X1463" s="21">
        <f t="shared" si="270"/>
        <v>0</v>
      </c>
      <c r="Y1463" s="33">
        <f t="shared" si="271"/>
        <v>0</v>
      </c>
      <c r="Z1463" s="4" t="str">
        <f t="shared" si="272"/>
        <v>Não</v>
      </c>
      <c r="AA1463" s="4" t="str">
        <f t="shared" si="273"/>
        <v>Sim</v>
      </c>
      <c r="AB1463" s="4" t="str">
        <f t="shared" si="274"/>
        <v>Não</v>
      </c>
      <c r="AC1463" s="4" t="str">
        <f t="shared" si="275"/>
        <v>Sim</v>
      </c>
      <c r="AD1463" s="4" t="str">
        <f t="shared" si="276"/>
        <v>Não</v>
      </c>
      <c r="AE1463" s="30" t="str">
        <f t="shared" si="277"/>
        <v>Não</v>
      </c>
    </row>
    <row r="1464" spans="1:31" x14ac:dyDescent="0.25">
      <c r="A1464" s="23">
        <v>291240</v>
      </c>
      <c r="B1464" s="27">
        <f>IFERROR(VLOOKUP(A1464,[1]Monitoramento_Base_somente_disp!$A:$L,5,FALSE),0)</f>
        <v>16249</v>
      </c>
      <c r="C1464" s="20">
        <f>IFERROR(VLOOKUP(A1464,[1]Monitoramento_Base_somente_disp!$A:$L,6,FALSE),0)</f>
        <v>18204145</v>
      </c>
      <c r="D1464" s="20">
        <f>IFERROR(VLOOKUP(A1464,[1]Monitoramento_Base_somente_disp!$A:$L,7,FALSE),0)</f>
        <v>25061</v>
      </c>
      <c r="E1464" s="20">
        <f>IFERROR(VLOOKUP(A1464,[1]Monitoramento_Base_somente_disp!$A:$L,8,FALSE),0)</f>
        <v>8779187</v>
      </c>
      <c r="F1464" s="20">
        <f>IFERROR(VLOOKUP(A1464,[1]Monitoramento_Base_somente_disp!$A:$L,9,FALSE),0)</f>
        <v>0</v>
      </c>
      <c r="G1464" s="28">
        <f>IFERROR(VLOOKUP(A1464,[1]Monitoramento_Base_somente_disp!$A:$L,10,FALSE),0)</f>
        <v>0</v>
      </c>
      <c r="H1464" s="27">
        <f>IFERROR(VLOOKUP(A1464,[2]webService!$A:$I,4,FALSE),0)</f>
        <v>0</v>
      </c>
      <c r="I1464" s="20">
        <f>IFERROR(VLOOKUP(A1464,[2]webService!$A:$II,5,FALSE),0)</f>
        <v>0</v>
      </c>
      <c r="J1464" s="20">
        <f>IFERROR(VLOOKUP(A1464,[2]webService!$A:$I,6,FALSE),0)</f>
        <v>0</v>
      </c>
      <c r="K1464" s="20">
        <f>IFERROR(VLOOKUP(A1464,[2]webService!$A:$I,7,FALSE),0)</f>
        <v>0</v>
      </c>
      <c r="L1464" s="20">
        <f>IFERROR(VLOOKUP(A1464,[2]webService!$A:$I,8,FALSE),0)</f>
        <v>0</v>
      </c>
      <c r="M1464" s="28">
        <f>IFERROR(VLOOKUP(A1464,[2]webService!$A:$I,9,FALSE),0)</f>
        <v>0</v>
      </c>
      <c r="N1464" s="27">
        <f>IFERROR(VLOOKUP(A1464,[3]soaBnafar!$A:$G,2,FALSE),0)</f>
        <v>0</v>
      </c>
      <c r="O1464" s="20">
        <f>IFERROR(VLOOKUP(A1464,[3]soaBnafar!$A:$H,3,FALSE),0)</f>
        <v>0</v>
      </c>
      <c r="P1464" s="20">
        <f>IFERROR(VLOOKUP(A1464,[3]soaBnafar!$A:$G,4,FALSE),0)</f>
        <v>0</v>
      </c>
      <c r="Q1464" s="20">
        <f>IFERROR(VLOOKUP(A1464,[3]soaBnafar!$A:$G,5,FALSE),0)</f>
        <v>0</v>
      </c>
      <c r="R1464" s="20">
        <f>IFERROR(VLOOKUP(A1464,[3]soaBnafar!$A:$G,6,FALSE),0)</f>
        <v>0</v>
      </c>
      <c r="S1464" s="20">
        <f>IFERROR(VLOOKUP(A1464,[3]soaBnafar!$A:$G,7,FALSE),0)</f>
        <v>0</v>
      </c>
      <c r="T1464" s="32">
        <f t="shared" si="266"/>
        <v>16249</v>
      </c>
      <c r="U1464" s="21">
        <f t="shared" si="267"/>
        <v>18204145</v>
      </c>
      <c r="V1464" s="21">
        <f t="shared" si="268"/>
        <v>25061</v>
      </c>
      <c r="W1464" s="21">
        <f t="shared" si="269"/>
        <v>8779187</v>
      </c>
      <c r="X1464" s="21">
        <f t="shared" si="270"/>
        <v>0</v>
      </c>
      <c r="Y1464" s="33">
        <f t="shared" si="271"/>
        <v>0</v>
      </c>
      <c r="Z1464" s="4" t="str">
        <f t="shared" si="272"/>
        <v>Sim</v>
      </c>
      <c r="AA1464" s="4" t="str">
        <f t="shared" si="273"/>
        <v>Sim</v>
      </c>
      <c r="AB1464" s="4" t="str">
        <f t="shared" si="274"/>
        <v>Sim</v>
      </c>
      <c r="AC1464" s="4" t="str">
        <f t="shared" si="275"/>
        <v>Sim</v>
      </c>
      <c r="AD1464" s="4" t="str">
        <f t="shared" si="276"/>
        <v>Não</v>
      </c>
      <c r="AE1464" s="30" t="str">
        <f t="shared" si="277"/>
        <v>Não</v>
      </c>
    </row>
    <row r="1465" spans="1:31" x14ac:dyDescent="0.25">
      <c r="A1465" s="23">
        <v>291250</v>
      </c>
      <c r="B1465" s="27">
        <f>IFERROR(VLOOKUP(A1465,[1]Monitoramento_Base_somente_disp!$A:$L,5,FALSE),0)</f>
        <v>49095</v>
      </c>
      <c r="C1465" s="20">
        <f>IFERROR(VLOOKUP(A1465,[1]Monitoramento_Base_somente_disp!$A:$L,6,FALSE),0)</f>
        <v>5501744</v>
      </c>
      <c r="D1465" s="20">
        <f>IFERROR(VLOOKUP(A1465,[1]Monitoramento_Base_somente_disp!$A:$L,7,FALSE),0)</f>
        <v>40548</v>
      </c>
      <c r="E1465" s="20">
        <f>IFERROR(VLOOKUP(A1465,[1]Monitoramento_Base_somente_disp!$A:$L,8,FALSE),0)</f>
        <v>2253044</v>
      </c>
      <c r="F1465" s="20">
        <f>IFERROR(VLOOKUP(A1465,[1]Monitoramento_Base_somente_disp!$A:$L,9,FALSE),0)</f>
        <v>0</v>
      </c>
      <c r="G1465" s="28">
        <f>IFERROR(VLOOKUP(A1465,[1]Monitoramento_Base_somente_disp!$A:$L,10,FALSE),0)</f>
        <v>0</v>
      </c>
      <c r="H1465" s="27">
        <f>IFERROR(VLOOKUP(A1465,[2]webService!$A:$I,4,FALSE),0)</f>
        <v>0</v>
      </c>
      <c r="I1465" s="20">
        <f>IFERROR(VLOOKUP(A1465,[2]webService!$A:$II,5,FALSE),0)</f>
        <v>0</v>
      </c>
      <c r="J1465" s="20">
        <f>IFERROR(VLOOKUP(A1465,[2]webService!$A:$I,6,FALSE),0)</f>
        <v>0</v>
      </c>
      <c r="K1465" s="20">
        <f>IFERROR(VLOOKUP(A1465,[2]webService!$A:$I,7,FALSE),0)</f>
        <v>0</v>
      </c>
      <c r="L1465" s="20">
        <f>IFERROR(VLOOKUP(A1465,[2]webService!$A:$I,8,FALSE),0)</f>
        <v>0</v>
      </c>
      <c r="M1465" s="28">
        <f>IFERROR(VLOOKUP(A1465,[2]webService!$A:$I,9,FALSE),0)</f>
        <v>0</v>
      </c>
      <c r="N1465" s="27">
        <f>IFERROR(VLOOKUP(A1465,[3]soaBnafar!$A:$G,2,FALSE),0)</f>
        <v>0</v>
      </c>
      <c r="O1465" s="20">
        <f>IFERROR(VLOOKUP(A1465,[3]soaBnafar!$A:$H,3,FALSE),0)</f>
        <v>0</v>
      </c>
      <c r="P1465" s="20">
        <f>IFERROR(VLOOKUP(A1465,[3]soaBnafar!$A:$G,4,FALSE),0)</f>
        <v>0</v>
      </c>
      <c r="Q1465" s="20">
        <f>IFERROR(VLOOKUP(A1465,[3]soaBnafar!$A:$G,5,FALSE),0)</f>
        <v>0</v>
      </c>
      <c r="R1465" s="20">
        <f>IFERROR(VLOOKUP(A1465,[3]soaBnafar!$A:$G,6,FALSE),0)</f>
        <v>0</v>
      </c>
      <c r="S1465" s="20">
        <f>IFERROR(VLOOKUP(A1465,[3]soaBnafar!$A:$G,7,FALSE),0)</f>
        <v>0</v>
      </c>
      <c r="T1465" s="32">
        <f t="shared" si="266"/>
        <v>49095</v>
      </c>
      <c r="U1465" s="21">
        <f t="shared" si="267"/>
        <v>5501744</v>
      </c>
      <c r="V1465" s="21">
        <f t="shared" si="268"/>
        <v>40548</v>
      </c>
      <c r="W1465" s="21">
        <f t="shared" si="269"/>
        <v>2253044</v>
      </c>
      <c r="X1465" s="21">
        <f t="shared" si="270"/>
        <v>0</v>
      </c>
      <c r="Y1465" s="33">
        <f t="shared" si="271"/>
        <v>0</v>
      </c>
      <c r="Z1465" s="4" t="str">
        <f t="shared" si="272"/>
        <v>Sim</v>
      </c>
      <c r="AA1465" s="4" t="str">
        <f t="shared" si="273"/>
        <v>Sim</v>
      </c>
      <c r="AB1465" s="4" t="str">
        <f t="shared" si="274"/>
        <v>Sim</v>
      </c>
      <c r="AC1465" s="4" t="str">
        <f t="shared" si="275"/>
        <v>Sim</v>
      </c>
      <c r="AD1465" s="4" t="str">
        <f t="shared" si="276"/>
        <v>Não</v>
      </c>
      <c r="AE1465" s="30" t="str">
        <f t="shared" si="277"/>
        <v>Não</v>
      </c>
    </row>
    <row r="1466" spans="1:31" x14ac:dyDescent="0.25">
      <c r="A1466" s="23">
        <v>291260</v>
      </c>
      <c r="B1466" s="27">
        <f>IFERROR(VLOOKUP(A1466,[1]Monitoramento_Base_somente_disp!$A:$L,5,FALSE),0)</f>
        <v>0</v>
      </c>
      <c r="C1466" s="20">
        <f>IFERROR(VLOOKUP(A1466,[1]Monitoramento_Base_somente_disp!$A:$L,6,FALSE),0)</f>
        <v>850808</v>
      </c>
      <c r="D1466" s="20">
        <f>IFERROR(VLOOKUP(A1466,[1]Monitoramento_Base_somente_disp!$A:$L,7,FALSE),0)</f>
        <v>0</v>
      </c>
      <c r="E1466" s="20">
        <f>IFERROR(VLOOKUP(A1466,[1]Monitoramento_Base_somente_disp!$A:$L,8,FALSE),0)</f>
        <v>425404</v>
      </c>
      <c r="F1466" s="20">
        <f>IFERROR(VLOOKUP(A1466,[1]Monitoramento_Base_somente_disp!$A:$L,9,FALSE),0)</f>
        <v>0</v>
      </c>
      <c r="G1466" s="28">
        <f>IFERROR(VLOOKUP(A1466,[1]Monitoramento_Base_somente_disp!$A:$L,10,FALSE),0)</f>
        <v>0</v>
      </c>
      <c r="H1466" s="27">
        <f>IFERROR(VLOOKUP(A1466,[2]webService!$A:$I,4,FALSE),0)</f>
        <v>0</v>
      </c>
      <c r="I1466" s="20">
        <f>IFERROR(VLOOKUP(A1466,[2]webService!$A:$II,5,FALSE),0)</f>
        <v>0</v>
      </c>
      <c r="J1466" s="20">
        <f>IFERROR(VLOOKUP(A1466,[2]webService!$A:$I,6,FALSE),0)</f>
        <v>0</v>
      </c>
      <c r="K1466" s="20">
        <f>IFERROR(VLOOKUP(A1466,[2]webService!$A:$I,7,FALSE),0)</f>
        <v>0</v>
      </c>
      <c r="L1466" s="20">
        <f>IFERROR(VLOOKUP(A1466,[2]webService!$A:$I,8,FALSE),0)</f>
        <v>0</v>
      </c>
      <c r="M1466" s="28">
        <f>IFERROR(VLOOKUP(A1466,[2]webService!$A:$I,9,FALSE),0)</f>
        <v>0</v>
      </c>
      <c r="N1466" s="27">
        <f>IFERROR(VLOOKUP(A1466,[3]soaBnafar!$A:$G,2,FALSE),0)</f>
        <v>0</v>
      </c>
      <c r="O1466" s="20">
        <f>IFERROR(VLOOKUP(A1466,[3]soaBnafar!$A:$H,3,FALSE),0)</f>
        <v>0</v>
      </c>
      <c r="P1466" s="20">
        <f>IFERROR(VLOOKUP(A1466,[3]soaBnafar!$A:$G,4,FALSE),0)</f>
        <v>0</v>
      </c>
      <c r="Q1466" s="20">
        <f>IFERROR(VLOOKUP(A1466,[3]soaBnafar!$A:$G,5,FALSE),0)</f>
        <v>0</v>
      </c>
      <c r="R1466" s="20">
        <f>IFERROR(VLOOKUP(A1466,[3]soaBnafar!$A:$G,6,FALSE),0)</f>
        <v>0</v>
      </c>
      <c r="S1466" s="20">
        <f>IFERROR(VLOOKUP(A1466,[3]soaBnafar!$A:$G,7,FALSE),0)</f>
        <v>0</v>
      </c>
      <c r="T1466" s="32">
        <f t="shared" si="266"/>
        <v>0</v>
      </c>
      <c r="U1466" s="21">
        <f t="shared" si="267"/>
        <v>850808</v>
      </c>
      <c r="V1466" s="21">
        <f t="shared" si="268"/>
        <v>0</v>
      </c>
      <c r="W1466" s="21">
        <f t="shared" si="269"/>
        <v>425404</v>
      </c>
      <c r="X1466" s="21">
        <f t="shared" si="270"/>
        <v>0</v>
      </c>
      <c r="Y1466" s="33">
        <f t="shared" si="271"/>
        <v>0</v>
      </c>
      <c r="Z1466" s="4" t="str">
        <f t="shared" si="272"/>
        <v>Não</v>
      </c>
      <c r="AA1466" s="4" t="str">
        <f t="shared" si="273"/>
        <v>Sim</v>
      </c>
      <c r="AB1466" s="4" t="str">
        <f t="shared" si="274"/>
        <v>Não</v>
      </c>
      <c r="AC1466" s="4" t="str">
        <f t="shared" si="275"/>
        <v>Sim</v>
      </c>
      <c r="AD1466" s="4" t="str">
        <f t="shared" si="276"/>
        <v>Não</v>
      </c>
      <c r="AE1466" s="30" t="str">
        <f t="shared" si="277"/>
        <v>Não</v>
      </c>
    </row>
    <row r="1467" spans="1:31" x14ac:dyDescent="0.25">
      <c r="A1467" s="23">
        <v>291270</v>
      </c>
      <c r="B1467" s="27">
        <f>IFERROR(VLOOKUP(A1467,[1]Monitoramento_Base_somente_disp!$A:$L,5,FALSE),0)</f>
        <v>0</v>
      </c>
      <c r="C1467" s="20">
        <f>IFERROR(VLOOKUP(A1467,[1]Monitoramento_Base_somente_disp!$A:$L,6,FALSE),0)</f>
        <v>686868</v>
      </c>
      <c r="D1467" s="20">
        <f>IFERROR(VLOOKUP(A1467,[1]Monitoramento_Base_somente_disp!$A:$L,7,FALSE),0)</f>
        <v>0</v>
      </c>
      <c r="E1467" s="20">
        <f>IFERROR(VLOOKUP(A1467,[1]Monitoramento_Base_somente_disp!$A:$L,8,FALSE),0)</f>
        <v>343434</v>
      </c>
      <c r="F1467" s="20">
        <f>IFERROR(VLOOKUP(A1467,[1]Monitoramento_Base_somente_disp!$A:$L,9,FALSE),0)</f>
        <v>0</v>
      </c>
      <c r="G1467" s="28">
        <f>IFERROR(VLOOKUP(A1467,[1]Monitoramento_Base_somente_disp!$A:$L,10,FALSE),0)</f>
        <v>0</v>
      </c>
      <c r="H1467" s="27">
        <f>IFERROR(VLOOKUP(A1467,[2]webService!$A:$I,4,FALSE),0)</f>
        <v>0</v>
      </c>
      <c r="I1467" s="20">
        <f>IFERROR(VLOOKUP(A1467,[2]webService!$A:$II,5,FALSE),0)</f>
        <v>0</v>
      </c>
      <c r="J1467" s="20">
        <f>IFERROR(VLOOKUP(A1467,[2]webService!$A:$I,6,FALSE),0)</f>
        <v>0</v>
      </c>
      <c r="K1467" s="20">
        <f>IFERROR(VLOOKUP(A1467,[2]webService!$A:$I,7,FALSE),0)</f>
        <v>0</v>
      </c>
      <c r="L1467" s="20">
        <f>IFERROR(VLOOKUP(A1467,[2]webService!$A:$I,8,FALSE),0)</f>
        <v>0</v>
      </c>
      <c r="M1467" s="28">
        <f>IFERROR(VLOOKUP(A1467,[2]webService!$A:$I,9,FALSE),0)</f>
        <v>0</v>
      </c>
      <c r="N1467" s="27">
        <f>IFERROR(VLOOKUP(A1467,[3]soaBnafar!$A:$G,2,FALSE),0)</f>
        <v>0</v>
      </c>
      <c r="O1467" s="20">
        <f>IFERROR(VLOOKUP(A1467,[3]soaBnafar!$A:$H,3,FALSE),0)</f>
        <v>0</v>
      </c>
      <c r="P1467" s="20">
        <f>IFERROR(VLOOKUP(A1467,[3]soaBnafar!$A:$G,4,FALSE),0)</f>
        <v>0</v>
      </c>
      <c r="Q1467" s="20">
        <f>IFERROR(VLOOKUP(A1467,[3]soaBnafar!$A:$G,5,FALSE),0)</f>
        <v>0</v>
      </c>
      <c r="R1467" s="20">
        <f>IFERROR(VLOOKUP(A1467,[3]soaBnafar!$A:$G,6,FALSE),0)</f>
        <v>0</v>
      </c>
      <c r="S1467" s="20">
        <f>IFERROR(VLOOKUP(A1467,[3]soaBnafar!$A:$G,7,FALSE),0)</f>
        <v>0</v>
      </c>
      <c r="T1467" s="32">
        <f t="shared" si="266"/>
        <v>0</v>
      </c>
      <c r="U1467" s="21">
        <f t="shared" si="267"/>
        <v>686868</v>
      </c>
      <c r="V1467" s="21">
        <f t="shared" si="268"/>
        <v>0</v>
      </c>
      <c r="W1467" s="21">
        <f t="shared" si="269"/>
        <v>343434</v>
      </c>
      <c r="X1467" s="21">
        <f t="shared" si="270"/>
        <v>0</v>
      </c>
      <c r="Y1467" s="33">
        <f t="shared" si="271"/>
        <v>0</v>
      </c>
      <c r="Z1467" s="4" t="str">
        <f t="shared" si="272"/>
        <v>Não</v>
      </c>
      <c r="AA1467" s="4" t="str">
        <f t="shared" si="273"/>
        <v>Sim</v>
      </c>
      <c r="AB1467" s="4" t="str">
        <f t="shared" si="274"/>
        <v>Não</v>
      </c>
      <c r="AC1467" s="4" t="str">
        <f t="shared" si="275"/>
        <v>Sim</v>
      </c>
      <c r="AD1467" s="4" t="str">
        <f t="shared" si="276"/>
        <v>Não</v>
      </c>
      <c r="AE1467" s="30" t="str">
        <f t="shared" si="277"/>
        <v>Não</v>
      </c>
    </row>
    <row r="1468" spans="1:31" x14ac:dyDescent="0.25">
      <c r="A1468" s="23">
        <v>291290</v>
      </c>
      <c r="B1468" s="27">
        <f>IFERROR(VLOOKUP(A1468,[1]Monitoramento_Base_somente_disp!$A:$L,5,FALSE),0)</f>
        <v>0</v>
      </c>
      <c r="C1468" s="20">
        <f>IFERROR(VLOOKUP(A1468,[1]Monitoramento_Base_somente_disp!$A:$L,6,FALSE),0)</f>
        <v>3097528</v>
      </c>
      <c r="D1468" s="20">
        <f>IFERROR(VLOOKUP(A1468,[1]Monitoramento_Base_somente_disp!$A:$L,7,FALSE),0)</f>
        <v>0</v>
      </c>
      <c r="E1468" s="20">
        <f>IFERROR(VLOOKUP(A1468,[1]Monitoramento_Base_somente_disp!$A:$L,8,FALSE),0)</f>
        <v>1548764</v>
      </c>
      <c r="F1468" s="20">
        <f>IFERROR(VLOOKUP(A1468,[1]Monitoramento_Base_somente_disp!$A:$L,9,FALSE),0)</f>
        <v>0</v>
      </c>
      <c r="G1468" s="28">
        <f>IFERROR(VLOOKUP(A1468,[1]Monitoramento_Base_somente_disp!$A:$L,10,FALSE),0)</f>
        <v>0</v>
      </c>
      <c r="H1468" s="27">
        <f>IFERROR(VLOOKUP(A1468,[2]webService!$A:$I,4,FALSE),0)</f>
        <v>0</v>
      </c>
      <c r="I1468" s="20">
        <f>IFERROR(VLOOKUP(A1468,[2]webService!$A:$II,5,FALSE),0)</f>
        <v>0</v>
      </c>
      <c r="J1468" s="20">
        <f>IFERROR(VLOOKUP(A1468,[2]webService!$A:$I,6,FALSE),0)</f>
        <v>0</v>
      </c>
      <c r="K1468" s="20">
        <f>IFERROR(VLOOKUP(A1468,[2]webService!$A:$I,7,FALSE),0)</f>
        <v>0</v>
      </c>
      <c r="L1468" s="20">
        <f>IFERROR(VLOOKUP(A1468,[2]webService!$A:$I,8,FALSE),0)</f>
        <v>0</v>
      </c>
      <c r="M1468" s="28">
        <f>IFERROR(VLOOKUP(A1468,[2]webService!$A:$I,9,FALSE),0)</f>
        <v>0</v>
      </c>
      <c r="N1468" s="27">
        <f>IFERROR(VLOOKUP(A1468,[3]soaBnafar!$A:$G,2,FALSE),0)</f>
        <v>0</v>
      </c>
      <c r="O1468" s="20">
        <f>IFERROR(VLOOKUP(A1468,[3]soaBnafar!$A:$H,3,FALSE),0)</f>
        <v>0</v>
      </c>
      <c r="P1468" s="20">
        <f>IFERROR(VLOOKUP(A1468,[3]soaBnafar!$A:$G,4,FALSE),0)</f>
        <v>0</v>
      </c>
      <c r="Q1468" s="20">
        <f>IFERROR(VLOOKUP(A1468,[3]soaBnafar!$A:$G,5,FALSE),0)</f>
        <v>0</v>
      </c>
      <c r="R1468" s="20">
        <f>IFERROR(VLOOKUP(A1468,[3]soaBnafar!$A:$G,6,FALSE),0)</f>
        <v>0</v>
      </c>
      <c r="S1468" s="20">
        <f>IFERROR(VLOOKUP(A1468,[3]soaBnafar!$A:$G,7,FALSE),0)</f>
        <v>0</v>
      </c>
      <c r="T1468" s="32">
        <f t="shared" si="266"/>
        <v>0</v>
      </c>
      <c r="U1468" s="21">
        <f t="shared" si="267"/>
        <v>3097528</v>
      </c>
      <c r="V1468" s="21">
        <f t="shared" si="268"/>
        <v>0</v>
      </c>
      <c r="W1468" s="21">
        <f t="shared" si="269"/>
        <v>1548764</v>
      </c>
      <c r="X1468" s="21">
        <f t="shared" si="270"/>
        <v>0</v>
      </c>
      <c r="Y1468" s="33">
        <f t="shared" si="271"/>
        <v>0</v>
      </c>
      <c r="Z1468" s="4" t="str">
        <f t="shared" si="272"/>
        <v>Não</v>
      </c>
      <c r="AA1468" s="4" t="str">
        <f t="shared" si="273"/>
        <v>Sim</v>
      </c>
      <c r="AB1468" s="4" t="str">
        <f t="shared" si="274"/>
        <v>Não</v>
      </c>
      <c r="AC1468" s="4" t="str">
        <f t="shared" si="275"/>
        <v>Sim</v>
      </c>
      <c r="AD1468" s="4" t="str">
        <f t="shared" si="276"/>
        <v>Não</v>
      </c>
      <c r="AE1468" s="30" t="str">
        <f t="shared" si="277"/>
        <v>Não</v>
      </c>
    </row>
    <row r="1469" spans="1:31" x14ac:dyDescent="0.25">
      <c r="A1469" s="23">
        <v>291300</v>
      </c>
      <c r="B1469" s="27">
        <f>IFERROR(VLOOKUP(A1469,[1]Monitoramento_Base_somente_disp!$A:$L,5,FALSE),0)</f>
        <v>34933</v>
      </c>
      <c r="C1469" s="20">
        <f>IFERROR(VLOOKUP(A1469,[1]Monitoramento_Base_somente_disp!$A:$L,6,FALSE),0)</f>
        <v>132920239</v>
      </c>
      <c r="D1469" s="20">
        <f>IFERROR(VLOOKUP(A1469,[1]Monitoramento_Base_somente_disp!$A:$L,7,FALSE),0)</f>
        <v>27251</v>
      </c>
      <c r="E1469" s="20">
        <f>IFERROR(VLOOKUP(A1469,[1]Monitoramento_Base_somente_disp!$A:$L,8,FALSE),0)</f>
        <v>67524027</v>
      </c>
      <c r="F1469" s="20">
        <f>IFERROR(VLOOKUP(A1469,[1]Monitoramento_Base_somente_disp!$A:$L,9,FALSE),0)</f>
        <v>0</v>
      </c>
      <c r="G1469" s="28">
        <f>IFERROR(VLOOKUP(A1469,[1]Monitoramento_Base_somente_disp!$A:$L,10,FALSE),0)</f>
        <v>0</v>
      </c>
      <c r="H1469" s="27">
        <f>IFERROR(VLOOKUP(A1469,[2]webService!$A:$I,4,FALSE),0)</f>
        <v>0</v>
      </c>
      <c r="I1469" s="20">
        <f>IFERROR(VLOOKUP(A1469,[2]webService!$A:$II,5,FALSE),0)</f>
        <v>0</v>
      </c>
      <c r="J1469" s="20">
        <f>IFERROR(VLOOKUP(A1469,[2]webService!$A:$I,6,FALSE),0)</f>
        <v>0</v>
      </c>
      <c r="K1469" s="20">
        <f>IFERROR(VLOOKUP(A1469,[2]webService!$A:$I,7,FALSE),0)</f>
        <v>0</v>
      </c>
      <c r="L1469" s="20">
        <f>IFERROR(VLOOKUP(A1469,[2]webService!$A:$I,8,FALSE),0)</f>
        <v>0</v>
      </c>
      <c r="M1469" s="28">
        <f>IFERROR(VLOOKUP(A1469,[2]webService!$A:$I,9,FALSE),0)</f>
        <v>0</v>
      </c>
      <c r="N1469" s="27">
        <f>IFERROR(VLOOKUP(A1469,[3]soaBnafar!$A:$G,2,FALSE),0)</f>
        <v>0</v>
      </c>
      <c r="O1469" s="20">
        <f>IFERROR(VLOOKUP(A1469,[3]soaBnafar!$A:$H,3,FALSE),0)</f>
        <v>0</v>
      </c>
      <c r="P1469" s="20">
        <f>IFERROR(VLOOKUP(A1469,[3]soaBnafar!$A:$G,4,FALSE),0)</f>
        <v>0</v>
      </c>
      <c r="Q1469" s="20">
        <f>IFERROR(VLOOKUP(A1469,[3]soaBnafar!$A:$G,5,FALSE),0)</f>
        <v>0</v>
      </c>
      <c r="R1469" s="20">
        <f>IFERROR(VLOOKUP(A1469,[3]soaBnafar!$A:$G,6,FALSE),0)</f>
        <v>0</v>
      </c>
      <c r="S1469" s="20">
        <f>IFERROR(VLOOKUP(A1469,[3]soaBnafar!$A:$G,7,FALSE),0)</f>
        <v>0</v>
      </c>
      <c r="T1469" s="32">
        <f t="shared" si="266"/>
        <v>34933</v>
      </c>
      <c r="U1469" s="21">
        <f t="shared" si="267"/>
        <v>132920239</v>
      </c>
      <c r="V1469" s="21">
        <f t="shared" si="268"/>
        <v>27251</v>
      </c>
      <c r="W1469" s="21">
        <f t="shared" si="269"/>
        <v>67524027</v>
      </c>
      <c r="X1469" s="21">
        <f t="shared" si="270"/>
        <v>0</v>
      </c>
      <c r="Y1469" s="33">
        <f t="shared" si="271"/>
        <v>0</v>
      </c>
      <c r="Z1469" s="4" t="str">
        <f t="shared" si="272"/>
        <v>Sim</v>
      </c>
      <c r="AA1469" s="4" t="str">
        <f t="shared" si="273"/>
        <v>Sim</v>
      </c>
      <c r="AB1469" s="4" t="str">
        <f t="shared" si="274"/>
        <v>Sim</v>
      </c>
      <c r="AC1469" s="4" t="str">
        <f t="shared" si="275"/>
        <v>Sim</v>
      </c>
      <c r="AD1469" s="4" t="str">
        <f t="shared" si="276"/>
        <v>Não</v>
      </c>
      <c r="AE1469" s="30" t="str">
        <f t="shared" si="277"/>
        <v>Não</v>
      </c>
    </row>
    <row r="1470" spans="1:31" x14ac:dyDescent="0.25">
      <c r="A1470" s="23">
        <v>291310</v>
      </c>
      <c r="B1470" s="27">
        <f>IFERROR(VLOOKUP(A1470,[1]Monitoramento_Base_somente_disp!$A:$L,5,FALSE),0)</f>
        <v>2402</v>
      </c>
      <c r="C1470" s="20">
        <f>IFERROR(VLOOKUP(A1470,[1]Monitoramento_Base_somente_disp!$A:$L,6,FALSE),0)</f>
        <v>60138196</v>
      </c>
      <c r="D1470" s="20">
        <f>IFERROR(VLOOKUP(A1470,[1]Monitoramento_Base_somente_disp!$A:$L,7,FALSE),0)</f>
        <v>0</v>
      </c>
      <c r="E1470" s="20">
        <f>IFERROR(VLOOKUP(A1470,[1]Monitoramento_Base_somente_disp!$A:$L,8,FALSE),0)</f>
        <v>30065168</v>
      </c>
      <c r="F1470" s="20">
        <f>IFERROR(VLOOKUP(A1470,[1]Monitoramento_Base_somente_disp!$A:$L,9,FALSE),0)</f>
        <v>0</v>
      </c>
      <c r="G1470" s="28">
        <f>IFERROR(VLOOKUP(A1470,[1]Monitoramento_Base_somente_disp!$A:$L,10,FALSE),0)</f>
        <v>0</v>
      </c>
      <c r="H1470" s="27">
        <f>IFERROR(VLOOKUP(A1470,[2]webService!$A:$I,4,FALSE),0)</f>
        <v>0</v>
      </c>
      <c r="I1470" s="20">
        <f>IFERROR(VLOOKUP(A1470,[2]webService!$A:$II,5,FALSE),0)</f>
        <v>0</v>
      </c>
      <c r="J1470" s="20">
        <f>IFERROR(VLOOKUP(A1470,[2]webService!$A:$I,6,FALSE),0)</f>
        <v>0</v>
      </c>
      <c r="K1470" s="20">
        <f>IFERROR(VLOOKUP(A1470,[2]webService!$A:$I,7,FALSE),0)</f>
        <v>0</v>
      </c>
      <c r="L1470" s="20">
        <f>IFERROR(VLOOKUP(A1470,[2]webService!$A:$I,8,FALSE),0)</f>
        <v>0</v>
      </c>
      <c r="M1470" s="28">
        <f>IFERROR(VLOOKUP(A1470,[2]webService!$A:$I,9,FALSE),0)</f>
        <v>0</v>
      </c>
      <c r="N1470" s="27">
        <f>IFERROR(VLOOKUP(A1470,[3]soaBnafar!$A:$G,2,FALSE),0)</f>
        <v>0</v>
      </c>
      <c r="O1470" s="20">
        <f>IFERROR(VLOOKUP(A1470,[3]soaBnafar!$A:$H,3,FALSE),0)</f>
        <v>0</v>
      </c>
      <c r="P1470" s="20">
        <f>IFERROR(VLOOKUP(A1470,[3]soaBnafar!$A:$G,4,FALSE),0)</f>
        <v>0</v>
      </c>
      <c r="Q1470" s="20">
        <f>IFERROR(VLOOKUP(A1470,[3]soaBnafar!$A:$G,5,FALSE),0)</f>
        <v>0</v>
      </c>
      <c r="R1470" s="20">
        <f>IFERROR(VLOOKUP(A1470,[3]soaBnafar!$A:$G,6,FALSE),0)</f>
        <v>0</v>
      </c>
      <c r="S1470" s="20">
        <f>IFERROR(VLOOKUP(A1470,[3]soaBnafar!$A:$G,7,FALSE),0)</f>
        <v>0</v>
      </c>
      <c r="T1470" s="32">
        <f t="shared" si="266"/>
        <v>2402</v>
      </c>
      <c r="U1470" s="21">
        <f t="shared" si="267"/>
        <v>60138196</v>
      </c>
      <c r="V1470" s="21">
        <f t="shared" si="268"/>
        <v>0</v>
      </c>
      <c r="W1470" s="21">
        <f t="shared" si="269"/>
        <v>30065168</v>
      </c>
      <c r="X1470" s="21">
        <f t="shared" si="270"/>
        <v>0</v>
      </c>
      <c r="Y1470" s="33">
        <f t="shared" si="271"/>
        <v>0</v>
      </c>
      <c r="Z1470" s="4" t="str">
        <f t="shared" si="272"/>
        <v>Sim</v>
      </c>
      <c r="AA1470" s="4" t="str">
        <f t="shared" si="273"/>
        <v>Sim</v>
      </c>
      <c r="AB1470" s="4" t="str">
        <f t="shared" si="274"/>
        <v>Não</v>
      </c>
      <c r="AC1470" s="4" t="str">
        <f t="shared" si="275"/>
        <v>Sim</v>
      </c>
      <c r="AD1470" s="4" t="str">
        <f t="shared" si="276"/>
        <v>Não</v>
      </c>
      <c r="AE1470" s="30" t="str">
        <f t="shared" si="277"/>
        <v>Não</v>
      </c>
    </row>
    <row r="1471" spans="1:31" x14ac:dyDescent="0.25">
      <c r="A1471" s="23">
        <v>291330</v>
      </c>
      <c r="B1471" s="27">
        <f>IFERROR(VLOOKUP(A1471,[1]Monitoramento_Base_somente_disp!$A:$L,5,FALSE),0)</f>
        <v>0</v>
      </c>
      <c r="C1471" s="20">
        <f>IFERROR(VLOOKUP(A1471,[1]Monitoramento_Base_somente_disp!$A:$L,6,FALSE),0)</f>
        <v>9659356</v>
      </c>
      <c r="D1471" s="20">
        <f>IFERROR(VLOOKUP(A1471,[1]Monitoramento_Base_somente_disp!$A:$L,7,FALSE),0)</f>
        <v>0</v>
      </c>
      <c r="E1471" s="20">
        <f>IFERROR(VLOOKUP(A1471,[1]Monitoramento_Base_somente_disp!$A:$L,8,FALSE),0)</f>
        <v>4829678</v>
      </c>
      <c r="F1471" s="20">
        <f>IFERROR(VLOOKUP(A1471,[1]Monitoramento_Base_somente_disp!$A:$L,9,FALSE),0)</f>
        <v>0</v>
      </c>
      <c r="G1471" s="28">
        <f>IFERROR(VLOOKUP(A1471,[1]Monitoramento_Base_somente_disp!$A:$L,10,FALSE),0)</f>
        <v>0</v>
      </c>
      <c r="H1471" s="27">
        <f>IFERROR(VLOOKUP(A1471,[2]webService!$A:$I,4,FALSE),0)</f>
        <v>0</v>
      </c>
      <c r="I1471" s="20">
        <f>IFERROR(VLOOKUP(A1471,[2]webService!$A:$II,5,FALSE),0)</f>
        <v>0</v>
      </c>
      <c r="J1471" s="20">
        <f>IFERROR(VLOOKUP(A1471,[2]webService!$A:$I,6,FALSE),0)</f>
        <v>0</v>
      </c>
      <c r="K1471" s="20">
        <f>IFERROR(VLOOKUP(A1471,[2]webService!$A:$I,7,FALSE),0)</f>
        <v>0</v>
      </c>
      <c r="L1471" s="20">
        <f>IFERROR(VLOOKUP(A1471,[2]webService!$A:$I,8,FALSE),0)</f>
        <v>0</v>
      </c>
      <c r="M1471" s="28">
        <f>IFERROR(VLOOKUP(A1471,[2]webService!$A:$I,9,FALSE),0)</f>
        <v>0</v>
      </c>
      <c r="N1471" s="27">
        <f>IFERROR(VLOOKUP(A1471,[3]soaBnafar!$A:$G,2,FALSE),0)</f>
        <v>0</v>
      </c>
      <c r="O1471" s="20">
        <f>IFERROR(VLOOKUP(A1471,[3]soaBnafar!$A:$H,3,FALSE),0)</f>
        <v>0</v>
      </c>
      <c r="P1471" s="20">
        <f>IFERROR(VLOOKUP(A1471,[3]soaBnafar!$A:$G,4,FALSE),0)</f>
        <v>0</v>
      </c>
      <c r="Q1471" s="20">
        <f>IFERROR(VLOOKUP(A1471,[3]soaBnafar!$A:$G,5,FALSE),0)</f>
        <v>0</v>
      </c>
      <c r="R1471" s="20">
        <f>IFERROR(VLOOKUP(A1471,[3]soaBnafar!$A:$G,6,FALSE),0)</f>
        <v>0</v>
      </c>
      <c r="S1471" s="20">
        <f>IFERROR(VLOOKUP(A1471,[3]soaBnafar!$A:$G,7,FALSE),0)</f>
        <v>0</v>
      </c>
      <c r="T1471" s="32">
        <f t="shared" si="266"/>
        <v>0</v>
      </c>
      <c r="U1471" s="21">
        <f t="shared" si="267"/>
        <v>9659356</v>
      </c>
      <c r="V1471" s="21">
        <f t="shared" si="268"/>
        <v>0</v>
      </c>
      <c r="W1471" s="21">
        <f t="shared" si="269"/>
        <v>4829678</v>
      </c>
      <c r="X1471" s="21">
        <f t="shared" si="270"/>
        <v>0</v>
      </c>
      <c r="Y1471" s="33">
        <f t="shared" si="271"/>
        <v>0</v>
      </c>
      <c r="Z1471" s="4" t="str">
        <f t="shared" si="272"/>
        <v>Não</v>
      </c>
      <c r="AA1471" s="4" t="str">
        <f t="shared" si="273"/>
        <v>Sim</v>
      </c>
      <c r="AB1471" s="4" t="str">
        <f t="shared" si="274"/>
        <v>Não</v>
      </c>
      <c r="AC1471" s="4" t="str">
        <f t="shared" si="275"/>
        <v>Sim</v>
      </c>
      <c r="AD1471" s="4" t="str">
        <f t="shared" si="276"/>
        <v>Não</v>
      </c>
      <c r="AE1471" s="30" t="str">
        <f t="shared" si="277"/>
        <v>Não</v>
      </c>
    </row>
    <row r="1472" spans="1:31" x14ac:dyDescent="0.25">
      <c r="A1472" s="23">
        <v>291340</v>
      </c>
      <c r="B1472" s="27">
        <f>IFERROR(VLOOKUP(A1472,[1]Monitoramento_Base_somente_disp!$A:$L,5,FALSE),0)</f>
        <v>68237</v>
      </c>
      <c r="C1472" s="20">
        <f>IFERROR(VLOOKUP(A1472,[1]Monitoramento_Base_somente_disp!$A:$L,6,FALSE),0)</f>
        <v>13474949</v>
      </c>
      <c r="D1472" s="20">
        <f>IFERROR(VLOOKUP(A1472,[1]Monitoramento_Base_somente_disp!$A:$L,7,FALSE),0)</f>
        <v>41112</v>
      </c>
      <c r="E1472" s="20">
        <f>IFERROR(VLOOKUP(A1472,[1]Monitoramento_Base_somente_disp!$A:$L,8,FALSE),0)</f>
        <v>6596378</v>
      </c>
      <c r="F1472" s="20">
        <f>IFERROR(VLOOKUP(A1472,[1]Monitoramento_Base_somente_disp!$A:$L,9,FALSE),0)</f>
        <v>0</v>
      </c>
      <c r="G1472" s="28">
        <f>IFERROR(VLOOKUP(A1472,[1]Monitoramento_Base_somente_disp!$A:$L,10,FALSE),0)</f>
        <v>0</v>
      </c>
      <c r="H1472" s="27">
        <f>IFERROR(VLOOKUP(A1472,[2]webService!$A:$I,4,FALSE),0)</f>
        <v>0</v>
      </c>
      <c r="I1472" s="20">
        <f>IFERROR(VLOOKUP(A1472,[2]webService!$A:$II,5,FALSE),0)</f>
        <v>0</v>
      </c>
      <c r="J1472" s="20">
        <f>IFERROR(VLOOKUP(A1472,[2]webService!$A:$I,6,FALSE),0)</f>
        <v>0</v>
      </c>
      <c r="K1472" s="20">
        <f>IFERROR(VLOOKUP(A1472,[2]webService!$A:$I,7,FALSE),0)</f>
        <v>0</v>
      </c>
      <c r="L1472" s="20">
        <f>IFERROR(VLOOKUP(A1472,[2]webService!$A:$I,8,FALSE),0)</f>
        <v>0</v>
      </c>
      <c r="M1472" s="28">
        <f>IFERROR(VLOOKUP(A1472,[2]webService!$A:$I,9,FALSE),0)</f>
        <v>0</v>
      </c>
      <c r="N1472" s="27">
        <f>IFERROR(VLOOKUP(A1472,[3]soaBnafar!$A:$G,2,FALSE),0)</f>
        <v>0</v>
      </c>
      <c r="O1472" s="20">
        <f>IFERROR(VLOOKUP(A1472,[3]soaBnafar!$A:$H,3,FALSE),0)</f>
        <v>0</v>
      </c>
      <c r="P1472" s="20">
        <f>IFERROR(VLOOKUP(A1472,[3]soaBnafar!$A:$G,4,FALSE),0)</f>
        <v>0</v>
      </c>
      <c r="Q1472" s="20">
        <f>IFERROR(VLOOKUP(A1472,[3]soaBnafar!$A:$G,5,FALSE),0)</f>
        <v>0</v>
      </c>
      <c r="R1472" s="20">
        <f>IFERROR(VLOOKUP(A1472,[3]soaBnafar!$A:$G,6,FALSE),0)</f>
        <v>0</v>
      </c>
      <c r="S1472" s="20">
        <f>IFERROR(VLOOKUP(A1472,[3]soaBnafar!$A:$G,7,FALSE),0)</f>
        <v>0</v>
      </c>
      <c r="T1472" s="32">
        <f t="shared" si="266"/>
        <v>68237</v>
      </c>
      <c r="U1472" s="21">
        <f t="shared" si="267"/>
        <v>13474949</v>
      </c>
      <c r="V1472" s="21">
        <f t="shared" si="268"/>
        <v>41112</v>
      </c>
      <c r="W1472" s="21">
        <f t="shared" si="269"/>
        <v>6596378</v>
      </c>
      <c r="X1472" s="21">
        <f t="shared" si="270"/>
        <v>0</v>
      </c>
      <c r="Y1472" s="33">
        <f t="shared" si="271"/>
        <v>0</v>
      </c>
      <c r="Z1472" s="4" t="str">
        <f t="shared" si="272"/>
        <v>Sim</v>
      </c>
      <c r="AA1472" s="4" t="str">
        <f t="shared" si="273"/>
        <v>Sim</v>
      </c>
      <c r="AB1472" s="4" t="str">
        <f t="shared" si="274"/>
        <v>Sim</v>
      </c>
      <c r="AC1472" s="4" t="str">
        <f t="shared" si="275"/>
        <v>Sim</v>
      </c>
      <c r="AD1472" s="4" t="str">
        <f t="shared" si="276"/>
        <v>Não</v>
      </c>
      <c r="AE1472" s="30" t="str">
        <f t="shared" si="277"/>
        <v>Não</v>
      </c>
    </row>
    <row r="1473" spans="1:31" x14ac:dyDescent="0.25">
      <c r="A1473" s="23">
        <v>291345</v>
      </c>
      <c r="B1473" s="27">
        <f>IFERROR(VLOOKUP(A1473,[1]Monitoramento_Base_somente_disp!$A:$L,5,FALSE),0)</f>
        <v>3323</v>
      </c>
      <c r="C1473" s="20">
        <f>IFERROR(VLOOKUP(A1473,[1]Monitoramento_Base_somente_disp!$A:$L,6,FALSE),0)</f>
        <v>53117371</v>
      </c>
      <c r="D1473" s="20">
        <f>IFERROR(VLOOKUP(A1473,[1]Monitoramento_Base_somente_disp!$A:$L,7,FALSE),0)</f>
        <v>657</v>
      </c>
      <c r="E1473" s="20">
        <f>IFERROR(VLOOKUP(A1473,[1]Monitoramento_Base_somente_disp!$A:$L,8,FALSE),0)</f>
        <v>26535842</v>
      </c>
      <c r="F1473" s="20">
        <f>IFERROR(VLOOKUP(A1473,[1]Monitoramento_Base_somente_disp!$A:$L,9,FALSE),0)</f>
        <v>0</v>
      </c>
      <c r="G1473" s="28">
        <f>IFERROR(VLOOKUP(A1473,[1]Monitoramento_Base_somente_disp!$A:$L,10,FALSE),0)</f>
        <v>0</v>
      </c>
      <c r="H1473" s="27">
        <f>IFERROR(VLOOKUP(A1473,[2]webService!$A:$I,4,FALSE),0)</f>
        <v>0</v>
      </c>
      <c r="I1473" s="20">
        <f>IFERROR(VLOOKUP(A1473,[2]webService!$A:$II,5,FALSE),0)</f>
        <v>0</v>
      </c>
      <c r="J1473" s="20">
        <f>IFERROR(VLOOKUP(A1473,[2]webService!$A:$I,6,FALSE),0)</f>
        <v>0</v>
      </c>
      <c r="K1473" s="20">
        <f>IFERROR(VLOOKUP(A1473,[2]webService!$A:$I,7,FALSE),0)</f>
        <v>0</v>
      </c>
      <c r="L1473" s="20">
        <f>IFERROR(VLOOKUP(A1473,[2]webService!$A:$I,8,FALSE),0)</f>
        <v>0</v>
      </c>
      <c r="M1473" s="28">
        <f>IFERROR(VLOOKUP(A1473,[2]webService!$A:$I,9,FALSE),0)</f>
        <v>0</v>
      </c>
      <c r="N1473" s="27">
        <f>IFERROR(VLOOKUP(A1473,[3]soaBnafar!$A:$G,2,FALSE),0)</f>
        <v>0</v>
      </c>
      <c r="O1473" s="20">
        <f>IFERROR(VLOOKUP(A1473,[3]soaBnafar!$A:$H,3,FALSE),0)</f>
        <v>0</v>
      </c>
      <c r="P1473" s="20">
        <f>IFERROR(VLOOKUP(A1473,[3]soaBnafar!$A:$G,4,FALSE),0)</f>
        <v>0</v>
      </c>
      <c r="Q1473" s="20">
        <f>IFERROR(VLOOKUP(A1473,[3]soaBnafar!$A:$G,5,FALSE),0)</f>
        <v>0</v>
      </c>
      <c r="R1473" s="20">
        <f>IFERROR(VLOOKUP(A1473,[3]soaBnafar!$A:$G,6,FALSE),0)</f>
        <v>0</v>
      </c>
      <c r="S1473" s="20">
        <f>IFERROR(VLOOKUP(A1473,[3]soaBnafar!$A:$G,7,FALSE),0)</f>
        <v>0</v>
      </c>
      <c r="T1473" s="32">
        <f t="shared" si="266"/>
        <v>3323</v>
      </c>
      <c r="U1473" s="21">
        <f t="shared" si="267"/>
        <v>53117371</v>
      </c>
      <c r="V1473" s="21">
        <f t="shared" si="268"/>
        <v>657</v>
      </c>
      <c r="W1473" s="21">
        <f t="shared" si="269"/>
        <v>26535842</v>
      </c>
      <c r="X1473" s="21">
        <f t="shared" si="270"/>
        <v>0</v>
      </c>
      <c r="Y1473" s="33">
        <f t="shared" si="271"/>
        <v>0</v>
      </c>
      <c r="Z1473" s="4" t="str">
        <f t="shared" si="272"/>
        <v>Sim</v>
      </c>
      <c r="AA1473" s="4" t="str">
        <f t="shared" si="273"/>
        <v>Sim</v>
      </c>
      <c r="AB1473" s="4" t="str">
        <f t="shared" si="274"/>
        <v>Sim</v>
      </c>
      <c r="AC1473" s="4" t="str">
        <f t="shared" si="275"/>
        <v>Sim</v>
      </c>
      <c r="AD1473" s="4" t="str">
        <f t="shared" si="276"/>
        <v>Não</v>
      </c>
      <c r="AE1473" s="30" t="str">
        <f t="shared" si="277"/>
        <v>Não</v>
      </c>
    </row>
    <row r="1474" spans="1:31" x14ac:dyDescent="0.25">
      <c r="A1474" s="23">
        <v>291350</v>
      </c>
      <c r="B1474" s="27">
        <f>IFERROR(VLOOKUP(A1474,[1]Monitoramento_Base_somente_disp!$A:$L,5,FALSE),0)</f>
        <v>0</v>
      </c>
      <c r="C1474" s="20">
        <f>IFERROR(VLOOKUP(A1474,[1]Monitoramento_Base_somente_disp!$A:$L,6,FALSE),0)</f>
        <v>0</v>
      </c>
      <c r="D1474" s="20">
        <f>IFERROR(VLOOKUP(A1474,[1]Monitoramento_Base_somente_disp!$A:$L,7,FALSE),0)</f>
        <v>0</v>
      </c>
      <c r="E1474" s="20">
        <f>IFERROR(VLOOKUP(A1474,[1]Monitoramento_Base_somente_disp!$A:$L,8,FALSE),0)</f>
        <v>0</v>
      </c>
      <c r="F1474" s="20">
        <f>IFERROR(VLOOKUP(A1474,[1]Monitoramento_Base_somente_disp!$A:$L,9,FALSE),0)</f>
        <v>0</v>
      </c>
      <c r="G1474" s="28">
        <f>IFERROR(VLOOKUP(A1474,[1]Monitoramento_Base_somente_disp!$A:$L,10,FALSE),0)</f>
        <v>0</v>
      </c>
      <c r="H1474" s="27">
        <f>IFERROR(VLOOKUP(A1474,[2]webService!$A:$I,4,FALSE),0)</f>
        <v>0</v>
      </c>
      <c r="I1474" s="20">
        <f>IFERROR(VLOOKUP(A1474,[2]webService!$A:$II,5,FALSE),0)</f>
        <v>0</v>
      </c>
      <c r="J1474" s="20">
        <f>IFERROR(VLOOKUP(A1474,[2]webService!$A:$I,6,FALSE),0)</f>
        <v>0</v>
      </c>
      <c r="K1474" s="20">
        <f>IFERROR(VLOOKUP(A1474,[2]webService!$A:$I,7,FALSE),0)</f>
        <v>0</v>
      </c>
      <c r="L1474" s="20">
        <f>IFERROR(VLOOKUP(A1474,[2]webService!$A:$I,8,FALSE),0)</f>
        <v>0</v>
      </c>
      <c r="M1474" s="28">
        <f>IFERROR(VLOOKUP(A1474,[2]webService!$A:$I,9,FALSE),0)</f>
        <v>0</v>
      </c>
      <c r="N1474" s="27">
        <f>IFERROR(VLOOKUP(A1474,[3]soaBnafar!$A:$G,2,FALSE),0)</f>
        <v>0</v>
      </c>
      <c r="O1474" s="20">
        <f>IFERROR(VLOOKUP(A1474,[3]soaBnafar!$A:$H,3,FALSE),0)</f>
        <v>0</v>
      </c>
      <c r="P1474" s="20">
        <f>IFERROR(VLOOKUP(A1474,[3]soaBnafar!$A:$G,4,FALSE),0)</f>
        <v>0</v>
      </c>
      <c r="Q1474" s="20">
        <f>IFERROR(VLOOKUP(A1474,[3]soaBnafar!$A:$G,5,FALSE),0)</f>
        <v>0</v>
      </c>
      <c r="R1474" s="20">
        <f>IFERROR(VLOOKUP(A1474,[3]soaBnafar!$A:$G,6,FALSE),0)</f>
        <v>0</v>
      </c>
      <c r="S1474" s="20">
        <f>IFERROR(VLOOKUP(A1474,[3]soaBnafar!$A:$G,7,FALSE),0)</f>
        <v>0</v>
      </c>
      <c r="T1474" s="32">
        <f t="shared" si="266"/>
        <v>0</v>
      </c>
      <c r="U1474" s="21">
        <f t="shared" si="267"/>
        <v>0</v>
      </c>
      <c r="V1474" s="21">
        <f t="shared" si="268"/>
        <v>0</v>
      </c>
      <c r="W1474" s="21">
        <f t="shared" si="269"/>
        <v>0</v>
      </c>
      <c r="X1474" s="21">
        <f t="shared" si="270"/>
        <v>0</v>
      </c>
      <c r="Y1474" s="33">
        <f t="shared" si="271"/>
        <v>0</v>
      </c>
      <c r="Z1474" s="4" t="str">
        <f t="shared" si="272"/>
        <v>Não</v>
      </c>
      <c r="AA1474" s="4" t="str">
        <f t="shared" si="273"/>
        <v>Não</v>
      </c>
      <c r="AB1474" s="4" t="str">
        <f t="shared" si="274"/>
        <v>Não</v>
      </c>
      <c r="AC1474" s="4" t="str">
        <f t="shared" si="275"/>
        <v>Não</v>
      </c>
      <c r="AD1474" s="4" t="str">
        <f t="shared" si="276"/>
        <v>Não</v>
      </c>
      <c r="AE1474" s="30" t="str">
        <f t="shared" si="277"/>
        <v>Não</v>
      </c>
    </row>
    <row r="1475" spans="1:31" x14ac:dyDescent="0.25">
      <c r="A1475" s="23">
        <v>291370</v>
      </c>
      <c r="B1475" s="27">
        <f>IFERROR(VLOOKUP(A1475,[1]Monitoramento_Base_somente_disp!$A:$L,5,FALSE),0)</f>
        <v>0</v>
      </c>
      <c r="C1475" s="20">
        <f>IFERROR(VLOOKUP(A1475,[1]Monitoramento_Base_somente_disp!$A:$L,6,FALSE),0)</f>
        <v>0</v>
      </c>
      <c r="D1475" s="20">
        <f>IFERROR(VLOOKUP(A1475,[1]Monitoramento_Base_somente_disp!$A:$L,7,FALSE),0)</f>
        <v>0</v>
      </c>
      <c r="E1475" s="20">
        <f>IFERROR(VLOOKUP(A1475,[1]Monitoramento_Base_somente_disp!$A:$L,8,FALSE),0)</f>
        <v>0</v>
      </c>
      <c r="F1475" s="20">
        <f>IFERROR(VLOOKUP(A1475,[1]Monitoramento_Base_somente_disp!$A:$L,9,FALSE),0)</f>
        <v>0</v>
      </c>
      <c r="G1475" s="28">
        <f>IFERROR(VLOOKUP(A1475,[1]Monitoramento_Base_somente_disp!$A:$L,10,FALSE),0)</f>
        <v>0</v>
      </c>
      <c r="H1475" s="27">
        <f>IFERROR(VLOOKUP(A1475,[2]webService!$A:$I,4,FALSE),0)</f>
        <v>0</v>
      </c>
      <c r="I1475" s="20">
        <f>IFERROR(VLOOKUP(A1475,[2]webService!$A:$II,5,FALSE),0)</f>
        <v>0</v>
      </c>
      <c r="J1475" s="20">
        <f>IFERROR(VLOOKUP(A1475,[2]webService!$A:$I,6,FALSE),0)</f>
        <v>0</v>
      </c>
      <c r="K1475" s="20">
        <f>IFERROR(VLOOKUP(A1475,[2]webService!$A:$I,7,FALSE),0)</f>
        <v>0</v>
      </c>
      <c r="L1475" s="20">
        <f>IFERROR(VLOOKUP(A1475,[2]webService!$A:$I,8,FALSE),0)</f>
        <v>0</v>
      </c>
      <c r="M1475" s="28">
        <f>IFERROR(VLOOKUP(A1475,[2]webService!$A:$I,9,FALSE),0)</f>
        <v>0</v>
      </c>
      <c r="N1475" s="27">
        <f>IFERROR(VLOOKUP(A1475,[3]soaBnafar!$A:$G,2,FALSE),0)</f>
        <v>0</v>
      </c>
      <c r="O1475" s="20">
        <f>IFERROR(VLOOKUP(A1475,[3]soaBnafar!$A:$H,3,FALSE),0)</f>
        <v>0</v>
      </c>
      <c r="P1475" s="20">
        <f>IFERROR(VLOOKUP(A1475,[3]soaBnafar!$A:$G,4,FALSE),0)</f>
        <v>0</v>
      </c>
      <c r="Q1475" s="20">
        <f>IFERROR(VLOOKUP(A1475,[3]soaBnafar!$A:$G,5,FALSE),0)</f>
        <v>0</v>
      </c>
      <c r="R1475" s="20">
        <f>IFERROR(VLOOKUP(A1475,[3]soaBnafar!$A:$G,6,FALSE),0)</f>
        <v>0</v>
      </c>
      <c r="S1475" s="20">
        <f>IFERROR(VLOOKUP(A1475,[3]soaBnafar!$A:$G,7,FALSE),0)</f>
        <v>0</v>
      </c>
      <c r="T1475" s="32">
        <f t="shared" si="266"/>
        <v>0</v>
      </c>
      <c r="U1475" s="21">
        <f t="shared" si="267"/>
        <v>0</v>
      </c>
      <c r="V1475" s="21">
        <f t="shared" si="268"/>
        <v>0</v>
      </c>
      <c r="W1475" s="21">
        <f t="shared" si="269"/>
        <v>0</v>
      </c>
      <c r="X1475" s="21">
        <f t="shared" si="270"/>
        <v>0</v>
      </c>
      <c r="Y1475" s="33">
        <f t="shared" si="271"/>
        <v>0</v>
      </c>
      <c r="Z1475" s="4" t="str">
        <f t="shared" si="272"/>
        <v>Não</v>
      </c>
      <c r="AA1475" s="4" t="str">
        <f t="shared" si="273"/>
        <v>Não</v>
      </c>
      <c r="AB1475" s="4" t="str">
        <f t="shared" si="274"/>
        <v>Não</v>
      </c>
      <c r="AC1475" s="4" t="str">
        <f t="shared" si="275"/>
        <v>Não</v>
      </c>
      <c r="AD1475" s="4" t="str">
        <f t="shared" si="276"/>
        <v>Não</v>
      </c>
      <c r="AE1475" s="30" t="str">
        <f t="shared" si="277"/>
        <v>Não</v>
      </c>
    </row>
    <row r="1476" spans="1:31" x14ac:dyDescent="0.25">
      <c r="A1476" s="23">
        <v>291380</v>
      </c>
      <c r="B1476" s="27">
        <f>IFERROR(VLOOKUP(A1476,[1]Monitoramento_Base_somente_disp!$A:$L,5,FALSE),0)</f>
        <v>2040</v>
      </c>
      <c r="C1476" s="20">
        <f>IFERROR(VLOOKUP(A1476,[1]Monitoramento_Base_somente_disp!$A:$L,6,FALSE),0)</f>
        <v>18059920</v>
      </c>
      <c r="D1476" s="20">
        <f>IFERROR(VLOOKUP(A1476,[1]Monitoramento_Base_somente_disp!$A:$L,7,FALSE),0)</f>
        <v>630</v>
      </c>
      <c r="E1476" s="20">
        <f>IFERROR(VLOOKUP(A1476,[1]Monitoramento_Base_somente_disp!$A:$L,8,FALSE),0)</f>
        <v>9011000</v>
      </c>
      <c r="F1476" s="20">
        <f>IFERROR(VLOOKUP(A1476,[1]Monitoramento_Base_somente_disp!$A:$L,9,FALSE),0)</f>
        <v>0</v>
      </c>
      <c r="G1476" s="28">
        <f>IFERROR(VLOOKUP(A1476,[1]Monitoramento_Base_somente_disp!$A:$L,10,FALSE),0)</f>
        <v>0</v>
      </c>
      <c r="H1476" s="27">
        <f>IFERROR(VLOOKUP(A1476,[2]webService!$A:$I,4,FALSE),0)</f>
        <v>0</v>
      </c>
      <c r="I1476" s="20">
        <f>IFERROR(VLOOKUP(A1476,[2]webService!$A:$II,5,FALSE),0)</f>
        <v>0</v>
      </c>
      <c r="J1476" s="20">
        <f>IFERROR(VLOOKUP(A1476,[2]webService!$A:$I,6,FALSE),0)</f>
        <v>0</v>
      </c>
      <c r="K1476" s="20">
        <f>IFERROR(VLOOKUP(A1476,[2]webService!$A:$I,7,FALSE),0)</f>
        <v>0</v>
      </c>
      <c r="L1476" s="20">
        <f>IFERROR(VLOOKUP(A1476,[2]webService!$A:$I,8,FALSE),0)</f>
        <v>0</v>
      </c>
      <c r="M1476" s="28">
        <f>IFERROR(VLOOKUP(A1476,[2]webService!$A:$I,9,FALSE),0)</f>
        <v>0</v>
      </c>
      <c r="N1476" s="27">
        <f>IFERROR(VLOOKUP(A1476,[3]soaBnafar!$A:$G,2,FALSE),0)</f>
        <v>0</v>
      </c>
      <c r="O1476" s="20">
        <f>IFERROR(VLOOKUP(A1476,[3]soaBnafar!$A:$H,3,FALSE),0)</f>
        <v>0</v>
      </c>
      <c r="P1476" s="20">
        <f>IFERROR(VLOOKUP(A1476,[3]soaBnafar!$A:$G,4,FALSE),0)</f>
        <v>0</v>
      </c>
      <c r="Q1476" s="20">
        <f>IFERROR(VLOOKUP(A1476,[3]soaBnafar!$A:$G,5,FALSE),0)</f>
        <v>0</v>
      </c>
      <c r="R1476" s="20">
        <f>IFERROR(VLOOKUP(A1476,[3]soaBnafar!$A:$G,6,FALSE),0)</f>
        <v>0</v>
      </c>
      <c r="S1476" s="20">
        <f>IFERROR(VLOOKUP(A1476,[3]soaBnafar!$A:$G,7,FALSE),0)</f>
        <v>0</v>
      </c>
      <c r="T1476" s="32">
        <f t="shared" si="266"/>
        <v>2040</v>
      </c>
      <c r="U1476" s="21">
        <f t="shared" si="267"/>
        <v>18059920</v>
      </c>
      <c r="V1476" s="21">
        <f t="shared" si="268"/>
        <v>630</v>
      </c>
      <c r="W1476" s="21">
        <f t="shared" si="269"/>
        <v>9011000</v>
      </c>
      <c r="X1476" s="21">
        <f t="shared" si="270"/>
        <v>0</v>
      </c>
      <c r="Y1476" s="33">
        <f t="shared" si="271"/>
        <v>0</v>
      </c>
      <c r="Z1476" s="4" t="str">
        <f t="shared" si="272"/>
        <v>Sim</v>
      </c>
      <c r="AA1476" s="4" t="str">
        <f t="shared" si="273"/>
        <v>Sim</v>
      </c>
      <c r="AB1476" s="4" t="str">
        <f t="shared" si="274"/>
        <v>Sim</v>
      </c>
      <c r="AC1476" s="4" t="str">
        <f t="shared" si="275"/>
        <v>Sim</v>
      </c>
      <c r="AD1476" s="4" t="str">
        <f t="shared" si="276"/>
        <v>Não</v>
      </c>
      <c r="AE1476" s="30" t="str">
        <f t="shared" si="277"/>
        <v>Não</v>
      </c>
    </row>
    <row r="1477" spans="1:31" x14ac:dyDescent="0.25">
      <c r="A1477" s="23">
        <v>291400</v>
      </c>
      <c r="B1477" s="27">
        <f>IFERROR(VLOOKUP(A1477,[1]Monitoramento_Base_somente_disp!$A:$L,5,FALSE),0)</f>
        <v>4650</v>
      </c>
      <c r="C1477" s="20">
        <f>IFERROR(VLOOKUP(A1477,[1]Monitoramento_Base_somente_disp!$A:$L,6,FALSE),0)</f>
        <v>11001642</v>
      </c>
      <c r="D1477" s="20">
        <f>IFERROR(VLOOKUP(A1477,[1]Monitoramento_Base_somente_disp!$A:$L,7,FALSE),0)</f>
        <v>360</v>
      </c>
      <c r="E1477" s="20">
        <f>IFERROR(VLOOKUP(A1477,[1]Monitoramento_Base_somente_disp!$A:$L,8,FALSE),0)</f>
        <v>5474046</v>
      </c>
      <c r="F1477" s="20">
        <f>IFERROR(VLOOKUP(A1477,[1]Monitoramento_Base_somente_disp!$A:$L,9,FALSE),0)</f>
        <v>0</v>
      </c>
      <c r="G1477" s="28">
        <f>IFERROR(VLOOKUP(A1477,[1]Monitoramento_Base_somente_disp!$A:$L,10,FALSE),0)</f>
        <v>0</v>
      </c>
      <c r="H1477" s="27">
        <f>IFERROR(VLOOKUP(A1477,[2]webService!$A:$I,4,FALSE),0)</f>
        <v>0</v>
      </c>
      <c r="I1477" s="20">
        <f>IFERROR(VLOOKUP(A1477,[2]webService!$A:$II,5,FALSE),0)</f>
        <v>0</v>
      </c>
      <c r="J1477" s="20">
        <f>IFERROR(VLOOKUP(A1477,[2]webService!$A:$I,6,FALSE),0)</f>
        <v>0</v>
      </c>
      <c r="K1477" s="20">
        <f>IFERROR(VLOOKUP(A1477,[2]webService!$A:$I,7,FALSE),0)</f>
        <v>0</v>
      </c>
      <c r="L1477" s="20">
        <f>IFERROR(VLOOKUP(A1477,[2]webService!$A:$I,8,FALSE),0)</f>
        <v>0</v>
      </c>
      <c r="M1477" s="28">
        <f>IFERROR(VLOOKUP(A1477,[2]webService!$A:$I,9,FALSE),0)</f>
        <v>0</v>
      </c>
      <c r="N1477" s="27">
        <f>IFERROR(VLOOKUP(A1477,[3]soaBnafar!$A:$G,2,FALSE),0)</f>
        <v>0</v>
      </c>
      <c r="O1477" s="20">
        <f>IFERROR(VLOOKUP(A1477,[3]soaBnafar!$A:$H,3,FALSE),0)</f>
        <v>0</v>
      </c>
      <c r="P1477" s="20">
        <f>IFERROR(VLOOKUP(A1477,[3]soaBnafar!$A:$G,4,FALSE),0)</f>
        <v>0</v>
      </c>
      <c r="Q1477" s="20">
        <f>IFERROR(VLOOKUP(A1477,[3]soaBnafar!$A:$G,5,FALSE),0)</f>
        <v>0</v>
      </c>
      <c r="R1477" s="20">
        <f>IFERROR(VLOOKUP(A1477,[3]soaBnafar!$A:$G,6,FALSE),0)</f>
        <v>0</v>
      </c>
      <c r="S1477" s="20">
        <f>IFERROR(VLOOKUP(A1477,[3]soaBnafar!$A:$G,7,FALSE),0)</f>
        <v>0</v>
      </c>
      <c r="T1477" s="32">
        <f t="shared" si="266"/>
        <v>4650</v>
      </c>
      <c r="U1477" s="21">
        <f t="shared" si="267"/>
        <v>11001642</v>
      </c>
      <c r="V1477" s="21">
        <f t="shared" si="268"/>
        <v>360</v>
      </c>
      <c r="W1477" s="21">
        <f t="shared" si="269"/>
        <v>5474046</v>
      </c>
      <c r="X1477" s="21">
        <f t="shared" si="270"/>
        <v>0</v>
      </c>
      <c r="Y1477" s="33">
        <f t="shared" si="271"/>
        <v>0</v>
      </c>
      <c r="Z1477" s="4" t="str">
        <f t="shared" si="272"/>
        <v>Sim</v>
      </c>
      <c r="AA1477" s="4" t="str">
        <f t="shared" si="273"/>
        <v>Sim</v>
      </c>
      <c r="AB1477" s="4" t="str">
        <f t="shared" si="274"/>
        <v>Sim</v>
      </c>
      <c r="AC1477" s="4" t="str">
        <f t="shared" si="275"/>
        <v>Sim</v>
      </c>
      <c r="AD1477" s="4" t="str">
        <f t="shared" si="276"/>
        <v>Não</v>
      </c>
      <c r="AE1477" s="30" t="str">
        <f t="shared" si="277"/>
        <v>Não</v>
      </c>
    </row>
    <row r="1478" spans="1:31" x14ac:dyDescent="0.25">
      <c r="A1478" s="23">
        <v>291410</v>
      </c>
      <c r="B1478" s="27">
        <f>IFERROR(VLOOKUP(A1478,[1]Monitoramento_Base_somente_disp!$A:$L,5,FALSE),0)</f>
        <v>3118</v>
      </c>
      <c r="C1478" s="20">
        <f>IFERROR(VLOOKUP(A1478,[1]Monitoramento_Base_somente_disp!$A:$L,6,FALSE),0)</f>
        <v>24675576</v>
      </c>
      <c r="D1478" s="20">
        <f>IFERROR(VLOOKUP(A1478,[1]Monitoramento_Base_somente_disp!$A:$L,7,FALSE),0)</f>
        <v>960</v>
      </c>
      <c r="E1478" s="20">
        <f>IFERROR(VLOOKUP(A1478,[1]Monitoramento_Base_somente_disp!$A:$L,8,FALSE),0)</f>
        <v>12927462</v>
      </c>
      <c r="F1478" s="20">
        <f>IFERROR(VLOOKUP(A1478,[1]Monitoramento_Base_somente_disp!$A:$L,9,FALSE),0)</f>
        <v>0</v>
      </c>
      <c r="G1478" s="28">
        <f>IFERROR(VLOOKUP(A1478,[1]Monitoramento_Base_somente_disp!$A:$L,10,FALSE),0)</f>
        <v>0</v>
      </c>
      <c r="H1478" s="27">
        <f>IFERROR(VLOOKUP(A1478,[2]webService!$A:$I,4,FALSE),0)</f>
        <v>0</v>
      </c>
      <c r="I1478" s="20">
        <f>IFERROR(VLOOKUP(A1478,[2]webService!$A:$II,5,FALSE),0)</f>
        <v>0</v>
      </c>
      <c r="J1478" s="20">
        <f>IFERROR(VLOOKUP(A1478,[2]webService!$A:$I,6,FALSE),0)</f>
        <v>0</v>
      </c>
      <c r="K1478" s="20">
        <f>IFERROR(VLOOKUP(A1478,[2]webService!$A:$I,7,FALSE),0)</f>
        <v>0</v>
      </c>
      <c r="L1478" s="20">
        <f>IFERROR(VLOOKUP(A1478,[2]webService!$A:$I,8,FALSE),0)</f>
        <v>0</v>
      </c>
      <c r="M1478" s="28">
        <f>IFERROR(VLOOKUP(A1478,[2]webService!$A:$I,9,FALSE),0)</f>
        <v>0</v>
      </c>
      <c r="N1478" s="27">
        <f>IFERROR(VLOOKUP(A1478,[3]soaBnafar!$A:$G,2,FALSE),0)</f>
        <v>0</v>
      </c>
      <c r="O1478" s="20">
        <f>IFERROR(VLOOKUP(A1478,[3]soaBnafar!$A:$H,3,FALSE),0)</f>
        <v>0</v>
      </c>
      <c r="P1478" s="20">
        <f>IFERROR(VLOOKUP(A1478,[3]soaBnafar!$A:$G,4,FALSE),0)</f>
        <v>0</v>
      </c>
      <c r="Q1478" s="20">
        <f>IFERROR(VLOOKUP(A1478,[3]soaBnafar!$A:$G,5,FALSE),0)</f>
        <v>0</v>
      </c>
      <c r="R1478" s="20">
        <f>IFERROR(VLOOKUP(A1478,[3]soaBnafar!$A:$G,6,FALSE),0)</f>
        <v>0</v>
      </c>
      <c r="S1478" s="20">
        <f>IFERROR(VLOOKUP(A1478,[3]soaBnafar!$A:$G,7,FALSE),0)</f>
        <v>0</v>
      </c>
      <c r="T1478" s="32">
        <f t="shared" ref="T1478:T1541" si="278">B1478+H1478+N1478</f>
        <v>3118</v>
      </c>
      <c r="U1478" s="21">
        <f t="shared" ref="U1478:U1541" si="279">C1478+I1478+O1478</f>
        <v>24675576</v>
      </c>
      <c r="V1478" s="21">
        <f t="shared" ref="V1478:V1541" si="280">D1478+J1478+P1478</f>
        <v>960</v>
      </c>
      <c r="W1478" s="21">
        <f t="shared" ref="W1478:W1541" si="281">E1478+K1478+Q1478</f>
        <v>12927462</v>
      </c>
      <c r="X1478" s="21">
        <f t="shared" ref="X1478:X1541" si="282">F1478+L1478+R1478</f>
        <v>0</v>
      </c>
      <c r="Y1478" s="33">
        <f t="shared" ref="Y1478:Y1541" si="283">G1478+M1478+S1478</f>
        <v>0</v>
      </c>
      <c r="Z1478" s="4" t="str">
        <f t="shared" ref="Z1478:Z1541" si="284">IF(T1478=0,"Não","Sim")</f>
        <v>Sim</v>
      </c>
      <c r="AA1478" s="4" t="str">
        <f t="shared" ref="AA1478:AA1541" si="285">IF(U1478=0,"Não","Sim")</f>
        <v>Sim</v>
      </c>
      <c r="AB1478" s="4" t="str">
        <f t="shared" ref="AB1478:AB1541" si="286">IF(V1478=0,"Não","Sim")</f>
        <v>Sim</v>
      </c>
      <c r="AC1478" s="4" t="str">
        <f t="shared" ref="AC1478:AC1541" si="287">IF(W1478=0,"Não","Sim")</f>
        <v>Sim</v>
      </c>
      <c r="AD1478" s="4" t="str">
        <f t="shared" ref="AD1478:AD1541" si="288">IF(X1478=0,"Não","Sim")</f>
        <v>Não</v>
      </c>
      <c r="AE1478" s="30" t="str">
        <f t="shared" ref="AE1478:AE1541" si="289">IF(Y1478=0,"Não","Sim")</f>
        <v>Não</v>
      </c>
    </row>
    <row r="1479" spans="1:31" x14ac:dyDescent="0.25">
      <c r="A1479" s="23">
        <v>291420</v>
      </c>
      <c r="B1479" s="27">
        <f>IFERROR(VLOOKUP(A1479,[1]Monitoramento_Base_somente_disp!$A:$L,5,FALSE),0)</f>
        <v>0</v>
      </c>
      <c r="C1479" s="20">
        <f>IFERROR(VLOOKUP(A1479,[1]Monitoramento_Base_somente_disp!$A:$L,6,FALSE),0)</f>
        <v>10556822</v>
      </c>
      <c r="D1479" s="20">
        <f>IFERROR(VLOOKUP(A1479,[1]Monitoramento_Base_somente_disp!$A:$L,7,FALSE),0)</f>
        <v>0</v>
      </c>
      <c r="E1479" s="20">
        <f>IFERROR(VLOOKUP(A1479,[1]Monitoramento_Base_somente_disp!$A:$L,8,FALSE),0)</f>
        <v>5261628</v>
      </c>
      <c r="F1479" s="20">
        <f>IFERROR(VLOOKUP(A1479,[1]Monitoramento_Base_somente_disp!$A:$L,9,FALSE),0)</f>
        <v>0</v>
      </c>
      <c r="G1479" s="28">
        <f>IFERROR(VLOOKUP(A1479,[1]Monitoramento_Base_somente_disp!$A:$L,10,FALSE),0)</f>
        <v>0</v>
      </c>
      <c r="H1479" s="27">
        <f>IFERROR(VLOOKUP(A1479,[2]webService!$A:$I,4,FALSE),0)</f>
        <v>0</v>
      </c>
      <c r="I1479" s="20">
        <f>IFERROR(VLOOKUP(A1479,[2]webService!$A:$II,5,FALSE),0)</f>
        <v>0</v>
      </c>
      <c r="J1479" s="20">
        <f>IFERROR(VLOOKUP(A1479,[2]webService!$A:$I,6,FALSE),0)</f>
        <v>0</v>
      </c>
      <c r="K1479" s="20">
        <f>IFERROR(VLOOKUP(A1479,[2]webService!$A:$I,7,FALSE),0)</f>
        <v>0</v>
      </c>
      <c r="L1479" s="20">
        <f>IFERROR(VLOOKUP(A1479,[2]webService!$A:$I,8,FALSE),0)</f>
        <v>0</v>
      </c>
      <c r="M1479" s="28">
        <f>IFERROR(VLOOKUP(A1479,[2]webService!$A:$I,9,FALSE),0)</f>
        <v>0</v>
      </c>
      <c r="N1479" s="27">
        <f>IFERROR(VLOOKUP(A1479,[3]soaBnafar!$A:$G,2,FALSE),0)</f>
        <v>0</v>
      </c>
      <c r="O1479" s="20">
        <f>IFERROR(VLOOKUP(A1479,[3]soaBnafar!$A:$H,3,FALSE),0)</f>
        <v>0</v>
      </c>
      <c r="P1479" s="20">
        <f>IFERROR(VLOOKUP(A1479,[3]soaBnafar!$A:$G,4,FALSE),0)</f>
        <v>0</v>
      </c>
      <c r="Q1479" s="20">
        <f>IFERROR(VLOOKUP(A1479,[3]soaBnafar!$A:$G,5,FALSE),0)</f>
        <v>0</v>
      </c>
      <c r="R1479" s="20">
        <f>IFERROR(VLOOKUP(A1479,[3]soaBnafar!$A:$G,6,FALSE),0)</f>
        <v>0</v>
      </c>
      <c r="S1479" s="20">
        <f>IFERROR(VLOOKUP(A1479,[3]soaBnafar!$A:$G,7,FALSE),0)</f>
        <v>0</v>
      </c>
      <c r="T1479" s="32">
        <f t="shared" si="278"/>
        <v>0</v>
      </c>
      <c r="U1479" s="21">
        <f t="shared" si="279"/>
        <v>10556822</v>
      </c>
      <c r="V1479" s="21">
        <f t="shared" si="280"/>
        <v>0</v>
      </c>
      <c r="W1479" s="21">
        <f t="shared" si="281"/>
        <v>5261628</v>
      </c>
      <c r="X1479" s="21">
        <f t="shared" si="282"/>
        <v>0</v>
      </c>
      <c r="Y1479" s="33">
        <f t="shared" si="283"/>
        <v>0</v>
      </c>
      <c r="Z1479" s="4" t="str">
        <f t="shared" si="284"/>
        <v>Não</v>
      </c>
      <c r="AA1479" s="4" t="str">
        <f t="shared" si="285"/>
        <v>Sim</v>
      </c>
      <c r="AB1479" s="4" t="str">
        <f t="shared" si="286"/>
        <v>Não</v>
      </c>
      <c r="AC1479" s="4" t="str">
        <f t="shared" si="287"/>
        <v>Sim</v>
      </c>
      <c r="AD1479" s="4" t="str">
        <f t="shared" si="288"/>
        <v>Não</v>
      </c>
      <c r="AE1479" s="30" t="str">
        <f t="shared" si="289"/>
        <v>Não</v>
      </c>
    </row>
    <row r="1480" spans="1:31" x14ac:dyDescent="0.25">
      <c r="A1480" s="23">
        <v>291430</v>
      </c>
      <c r="B1480" s="27">
        <f>IFERROR(VLOOKUP(A1480,[1]Monitoramento_Base_somente_disp!$A:$L,5,FALSE),0)</f>
        <v>26175</v>
      </c>
      <c r="C1480" s="20">
        <f>IFERROR(VLOOKUP(A1480,[1]Monitoramento_Base_somente_disp!$A:$L,6,FALSE),0)</f>
        <v>6115597</v>
      </c>
      <c r="D1480" s="20">
        <f>IFERROR(VLOOKUP(A1480,[1]Monitoramento_Base_somente_disp!$A:$L,7,FALSE),0)</f>
        <v>9968</v>
      </c>
      <c r="E1480" s="20">
        <f>IFERROR(VLOOKUP(A1480,[1]Monitoramento_Base_somente_disp!$A:$L,8,FALSE),0)</f>
        <v>3006165</v>
      </c>
      <c r="F1480" s="20">
        <f>IFERROR(VLOOKUP(A1480,[1]Monitoramento_Base_somente_disp!$A:$L,9,FALSE),0)</f>
        <v>0</v>
      </c>
      <c r="G1480" s="28">
        <f>IFERROR(VLOOKUP(A1480,[1]Monitoramento_Base_somente_disp!$A:$L,10,FALSE),0)</f>
        <v>0</v>
      </c>
      <c r="H1480" s="27">
        <f>IFERROR(VLOOKUP(A1480,[2]webService!$A:$I,4,FALSE),0)</f>
        <v>0</v>
      </c>
      <c r="I1480" s="20">
        <f>IFERROR(VLOOKUP(A1480,[2]webService!$A:$II,5,FALSE),0)</f>
        <v>0</v>
      </c>
      <c r="J1480" s="20">
        <f>IFERROR(VLOOKUP(A1480,[2]webService!$A:$I,6,FALSE),0)</f>
        <v>0</v>
      </c>
      <c r="K1480" s="20">
        <f>IFERROR(VLOOKUP(A1480,[2]webService!$A:$I,7,FALSE),0)</f>
        <v>0</v>
      </c>
      <c r="L1480" s="20">
        <f>IFERROR(VLOOKUP(A1480,[2]webService!$A:$I,8,FALSE),0)</f>
        <v>0</v>
      </c>
      <c r="M1480" s="28">
        <f>IFERROR(VLOOKUP(A1480,[2]webService!$A:$I,9,FALSE),0)</f>
        <v>0</v>
      </c>
      <c r="N1480" s="27">
        <f>IFERROR(VLOOKUP(A1480,[3]soaBnafar!$A:$G,2,FALSE),0)</f>
        <v>0</v>
      </c>
      <c r="O1480" s="20">
        <f>IFERROR(VLOOKUP(A1480,[3]soaBnafar!$A:$H,3,FALSE),0)</f>
        <v>0</v>
      </c>
      <c r="P1480" s="20">
        <f>IFERROR(VLOOKUP(A1480,[3]soaBnafar!$A:$G,4,FALSE),0)</f>
        <v>0</v>
      </c>
      <c r="Q1480" s="20">
        <f>IFERROR(VLOOKUP(A1480,[3]soaBnafar!$A:$G,5,FALSE),0)</f>
        <v>0</v>
      </c>
      <c r="R1480" s="20">
        <f>IFERROR(VLOOKUP(A1480,[3]soaBnafar!$A:$G,6,FALSE),0)</f>
        <v>0</v>
      </c>
      <c r="S1480" s="20">
        <f>IFERROR(VLOOKUP(A1480,[3]soaBnafar!$A:$G,7,FALSE),0)</f>
        <v>0</v>
      </c>
      <c r="T1480" s="32">
        <f t="shared" si="278"/>
        <v>26175</v>
      </c>
      <c r="U1480" s="21">
        <f t="shared" si="279"/>
        <v>6115597</v>
      </c>
      <c r="V1480" s="21">
        <f t="shared" si="280"/>
        <v>9968</v>
      </c>
      <c r="W1480" s="21">
        <f t="shared" si="281"/>
        <v>3006165</v>
      </c>
      <c r="X1480" s="21">
        <f t="shared" si="282"/>
        <v>0</v>
      </c>
      <c r="Y1480" s="33">
        <f t="shared" si="283"/>
        <v>0</v>
      </c>
      <c r="Z1480" s="4" t="str">
        <f t="shared" si="284"/>
        <v>Sim</v>
      </c>
      <c r="AA1480" s="4" t="str">
        <f t="shared" si="285"/>
        <v>Sim</v>
      </c>
      <c r="AB1480" s="4" t="str">
        <f t="shared" si="286"/>
        <v>Sim</v>
      </c>
      <c r="AC1480" s="4" t="str">
        <f t="shared" si="287"/>
        <v>Sim</v>
      </c>
      <c r="AD1480" s="4" t="str">
        <f t="shared" si="288"/>
        <v>Não</v>
      </c>
      <c r="AE1480" s="30" t="str">
        <f t="shared" si="289"/>
        <v>Não</v>
      </c>
    </row>
    <row r="1481" spans="1:31" x14ac:dyDescent="0.25">
      <c r="A1481" s="23">
        <v>291440</v>
      </c>
      <c r="B1481" s="27">
        <f>IFERROR(VLOOKUP(A1481,[1]Monitoramento_Base_somente_disp!$A:$L,5,FALSE),0)</f>
        <v>92689</v>
      </c>
      <c r="C1481" s="20">
        <f>IFERROR(VLOOKUP(A1481,[1]Monitoramento_Base_somente_disp!$A:$L,6,FALSE),0)</f>
        <v>104154241</v>
      </c>
      <c r="D1481" s="20">
        <f>IFERROR(VLOOKUP(A1481,[1]Monitoramento_Base_somente_disp!$A:$L,7,FALSE),0)</f>
        <v>65508</v>
      </c>
      <c r="E1481" s="20">
        <f>IFERROR(VLOOKUP(A1481,[1]Monitoramento_Base_somente_disp!$A:$L,8,FALSE),0)</f>
        <v>51806303</v>
      </c>
      <c r="F1481" s="20">
        <f>IFERROR(VLOOKUP(A1481,[1]Monitoramento_Base_somente_disp!$A:$L,9,FALSE),0)</f>
        <v>0</v>
      </c>
      <c r="G1481" s="28">
        <f>IFERROR(VLOOKUP(A1481,[1]Monitoramento_Base_somente_disp!$A:$L,10,FALSE),0)</f>
        <v>0</v>
      </c>
      <c r="H1481" s="27">
        <f>IFERROR(VLOOKUP(A1481,[2]webService!$A:$I,4,FALSE),0)</f>
        <v>0</v>
      </c>
      <c r="I1481" s="20">
        <f>IFERROR(VLOOKUP(A1481,[2]webService!$A:$II,5,FALSE),0)</f>
        <v>0</v>
      </c>
      <c r="J1481" s="20">
        <f>IFERROR(VLOOKUP(A1481,[2]webService!$A:$I,6,FALSE),0)</f>
        <v>0</v>
      </c>
      <c r="K1481" s="20">
        <f>IFERROR(VLOOKUP(A1481,[2]webService!$A:$I,7,FALSE),0)</f>
        <v>0</v>
      </c>
      <c r="L1481" s="20">
        <f>IFERROR(VLOOKUP(A1481,[2]webService!$A:$I,8,FALSE),0)</f>
        <v>0</v>
      </c>
      <c r="M1481" s="28">
        <f>IFERROR(VLOOKUP(A1481,[2]webService!$A:$I,9,FALSE),0)</f>
        <v>0</v>
      </c>
      <c r="N1481" s="27">
        <f>IFERROR(VLOOKUP(A1481,[3]soaBnafar!$A:$G,2,FALSE),0)</f>
        <v>0</v>
      </c>
      <c r="O1481" s="20">
        <f>IFERROR(VLOOKUP(A1481,[3]soaBnafar!$A:$H,3,FALSE),0)</f>
        <v>0</v>
      </c>
      <c r="P1481" s="20">
        <f>IFERROR(VLOOKUP(A1481,[3]soaBnafar!$A:$G,4,FALSE),0)</f>
        <v>0</v>
      </c>
      <c r="Q1481" s="20">
        <f>IFERROR(VLOOKUP(A1481,[3]soaBnafar!$A:$G,5,FALSE),0)</f>
        <v>0</v>
      </c>
      <c r="R1481" s="20">
        <f>IFERROR(VLOOKUP(A1481,[3]soaBnafar!$A:$G,6,FALSE),0)</f>
        <v>0</v>
      </c>
      <c r="S1481" s="20">
        <f>IFERROR(VLOOKUP(A1481,[3]soaBnafar!$A:$G,7,FALSE),0)</f>
        <v>0</v>
      </c>
      <c r="T1481" s="32">
        <f t="shared" si="278"/>
        <v>92689</v>
      </c>
      <c r="U1481" s="21">
        <f t="shared" si="279"/>
        <v>104154241</v>
      </c>
      <c r="V1481" s="21">
        <f t="shared" si="280"/>
        <v>65508</v>
      </c>
      <c r="W1481" s="21">
        <f t="shared" si="281"/>
        <v>51806303</v>
      </c>
      <c r="X1481" s="21">
        <f t="shared" si="282"/>
        <v>0</v>
      </c>
      <c r="Y1481" s="33">
        <f t="shared" si="283"/>
        <v>0</v>
      </c>
      <c r="Z1481" s="4" t="str">
        <f t="shared" si="284"/>
        <v>Sim</v>
      </c>
      <c r="AA1481" s="4" t="str">
        <f t="shared" si="285"/>
        <v>Sim</v>
      </c>
      <c r="AB1481" s="4" t="str">
        <f t="shared" si="286"/>
        <v>Sim</v>
      </c>
      <c r="AC1481" s="4" t="str">
        <f t="shared" si="287"/>
        <v>Sim</v>
      </c>
      <c r="AD1481" s="4" t="str">
        <f t="shared" si="288"/>
        <v>Não</v>
      </c>
      <c r="AE1481" s="30" t="str">
        <f t="shared" si="289"/>
        <v>Não</v>
      </c>
    </row>
    <row r="1482" spans="1:31" x14ac:dyDescent="0.25">
      <c r="A1482" s="23">
        <v>291450</v>
      </c>
      <c r="B1482" s="27">
        <f>IFERROR(VLOOKUP(A1482,[1]Monitoramento_Base_somente_disp!$A:$L,5,FALSE),0)</f>
        <v>58897</v>
      </c>
      <c r="C1482" s="20">
        <f>IFERROR(VLOOKUP(A1482,[1]Monitoramento_Base_somente_disp!$A:$L,6,FALSE),0)</f>
        <v>120768379</v>
      </c>
      <c r="D1482" s="20">
        <f>IFERROR(VLOOKUP(A1482,[1]Monitoramento_Base_somente_disp!$A:$L,7,FALSE),0)</f>
        <v>27021</v>
      </c>
      <c r="E1482" s="20">
        <f>IFERROR(VLOOKUP(A1482,[1]Monitoramento_Base_somente_disp!$A:$L,8,FALSE),0)</f>
        <v>60256301</v>
      </c>
      <c r="F1482" s="20">
        <f>IFERROR(VLOOKUP(A1482,[1]Monitoramento_Base_somente_disp!$A:$L,9,FALSE),0)</f>
        <v>0</v>
      </c>
      <c r="G1482" s="28">
        <f>IFERROR(VLOOKUP(A1482,[1]Monitoramento_Base_somente_disp!$A:$L,10,FALSE),0)</f>
        <v>0</v>
      </c>
      <c r="H1482" s="27">
        <f>IFERROR(VLOOKUP(A1482,[2]webService!$A:$I,4,FALSE),0)</f>
        <v>0</v>
      </c>
      <c r="I1482" s="20">
        <f>IFERROR(VLOOKUP(A1482,[2]webService!$A:$II,5,FALSE),0)</f>
        <v>0</v>
      </c>
      <c r="J1482" s="20">
        <f>IFERROR(VLOOKUP(A1482,[2]webService!$A:$I,6,FALSE),0)</f>
        <v>0</v>
      </c>
      <c r="K1482" s="20">
        <f>IFERROR(VLOOKUP(A1482,[2]webService!$A:$I,7,FALSE),0)</f>
        <v>0</v>
      </c>
      <c r="L1482" s="20">
        <f>IFERROR(VLOOKUP(A1482,[2]webService!$A:$I,8,FALSE),0)</f>
        <v>0</v>
      </c>
      <c r="M1482" s="28">
        <f>IFERROR(VLOOKUP(A1482,[2]webService!$A:$I,9,FALSE),0)</f>
        <v>0</v>
      </c>
      <c r="N1482" s="27">
        <f>IFERROR(VLOOKUP(A1482,[3]soaBnafar!$A:$G,2,FALSE),0)</f>
        <v>0</v>
      </c>
      <c r="O1482" s="20">
        <f>IFERROR(VLOOKUP(A1482,[3]soaBnafar!$A:$H,3,FALSE),0)</f>
        <v>0</v>
      </c>
      <c r="P1482" s="20">
        <f>IFERROR(VLOOKUP(A1482,[3]soaBnafar!$A:$G,4,FALSE),0)</f>
        <v>0</v>
      </c>
      <c r="Q1482" s="20">
        <f>IFERROR(VLOOKUP(A1482,[3]soaBnafar!$A:$G,5,FALSE),0)</f>
        <v>0</v>
      </c>
      <c r="R1482" s="20">
        <f>IFERROR(VLOOKUP(A1482,[3]soaBnafar!$A:$G,6,FALSE),0)</f>
        <v>0</v>
      </c>
      <c r="S1482" s="20">
        <f>IFERROR(VLOOKUP(A1482,[3]soaBnafar!$A:$G,7,FALSE),0)</f>
        <v>0</v>
      </c>
      <c r="T1482" s="32">
        <f t="shared" si="278"/>
        <v>58897</v>
      </c>
      <c r="U1482" s="21">
        <f t="shared" si="279"/>
        <v>120768379</v>
      </c>
      <c r="V1482" s="21">
        <f t="shared" si="280"/>
        <v>27021</v>
      </c>
      <c r="W1482" s="21">
        <f t="shared" si="281"/>
        <v>60256301</v>
      </c>
      <c r="X1482" s="21">
        <f t="shared" si="282"/>
        <v>0</v>
      </c>
      <c r="Y1482" s="33">
        <f t="shared" si="283"/>
        <v>0</v>
      </c>
      <c r="Z1482" s="4" t="str">
        <f t="shared" si="284"/>
        <v>Sim</v>
      </c>
      <c r="AA1482" s="4" t="str">
        <f t="shared" si="285"/>
        <v>Sim</v>
      </c>
      <c r="AB1482" s="4" t="str">
        <f t="shared" si="286"/>
        <v>Sim</v>
      </c>
      <c r="AC1482" s="4" t="str">
        <f t="shared" si="287"/>
        <v>Sim</v>
      </c>
      <c r="AD1482" s="4" t="str">
        <f t="shared" si="288"/>
        <v>Não</v>
      </c>
      <c r="AE1482" s="30" t="str">
        <f t="shared" si="289"/>
        <v>Não</v>
      </c>
    </row>
    <row r="1483" spans="1:31" x14ac:dyDescent="0.25">
      <c r="A1483" s="23">
        <v>291465</v>
      </c>
      <c r="B1483" s="27">
        <f>IFERROR(VLOOKUP(A1483,[1]Monitoramento_Base_somente_disp!$A:$L,5,FALSE),0)</f>
        <v>46349</v>
      </c>
      <c r="C1483" s="20">
        <f>IFERROR(VLOOKUP(A1483,[1]Monitoramento_Base_somente_disp!$A:$L,6,FALSE),0)</f>
        <v>10541005</v>
      </c>
      <c r="D1483" s="20">
        <f>IFERROR(VLOOKUP(A1483,[1]Monitoramento_Base_somente_disp!$A:$L,7,FALSE),0)</f>
        <v>29745</v>
      </c>
      <c r="E1483" s="20">
        <f>IFERROR(VLOOKUP(A1483,[1]Monitoramento_Base_somente_disp!$A:$L,8,FALSE),0)</f>
        <v>4262275</v>
      </c>
      <c r="F1483" s="20">
        <f>IFERROR(VLOOKUP(A1483,[1]Monitoramento_Base_somente_disp!$A:$L,9,FALSE),0)</f>
        <v>0</v>
      </c>
      <c r="G1483" s="28">
        <f>IFERROR(VLOOKUP(A1483,[1]Monitoramento_Base_somente_disp!$A:$L,10,FALSE),0)</f>
        <v>0</v>
      </c>
      <c r="H1483" s="27">
        <f>IFERROR(VLOOKUP(A1483,[2]webService!$A:$I,4,FALSE),0)</f>
        <v>0</v>
      </c>
      <c r="I1483" s="20">
        <f>IFERROR(VLOOKUP(A1483,[2]webService!$A:$II,5,FALSE),0)</f>
        <v>0</v>
      </c>
      <c r="J1483" s="20">
        <f>IFERROR(VLOOKUP(A1483,[2]webService!$A:$I,6,FALSE),0)</f>
        <v>0</v>
      </c>
      <c r="K1483" s="20">
        <f>IFERROR(VLOOKUP(A1483,[2]webService!$A:$I,7,FALSE),0)</f>
        <v>0</v>
      </c>
      <c r="L1483" s="20">
        <f>IFERROR(VLOOKUP(A1483,[2]webService!$A:$I,8,FALSE),0)</f>
        <v>0</v>
      </c>
      <c r="M1483" s="28">
        <f>IFERROR(VLOOKUP(A1483,[2]webService!$A:$I,9,FALSE),0)</f>
        <v>0</v>
      </c>
      <c r="N1483" s="27">
        <f>IFERROR(VLOOKUP(A1483,[3]soaBnafar!$A:$G,2,FALSE),0)</f>
        <v>0</v>
      </c>
      <c r="O1483" s="20">
        <f>IFERROR(VLOOKUP(A1483,[3]soaBnafar!$A:$H,3,FALSE),0)</f>
        <v>0</v>
      </c>
      <c r="P1483" s="20">
        <f>IFERROR(VLOOKUP(A1483,[3]soaBnafar!$A:$G,4,FALSE),0)</f>
        <v>0</v>
      </c>
      <c r="Q1483" s="20">
        <f>IFERROR(VLOOKUP(A1483,[3]soaBnafar!$A:$G,5,FALSE),0)</f>
        <v>0</v>
      </c>
      <c r="R1483" s="20">
        <f>IFERROR(VLOOKUP(A1483,[3]soaBnafar!$A:$G,6,FALSE),0)</f>
        <v>0</v>
      </c>
      <c r="S1483" s="20">
        <f>IFERROR(VLOOKUP(A1483,[3]soaBnafar!$A:$G,7,FALSE),0)</f>
        <v>0</v>
      </c>
      <c r="T1483" s="32">
        <f t="shared" si="278"/>
        <v>46349</v>
      </c>
      <c r="U1483" s="21">
        <f t="shared" si="279"/>
        <v>10541005</v>
      </c>
      <c r="V1483" s="21">
        <f t="shared" si="280"/>
        <v>29745</v>
      </c>
      <c r="W1483" s="21">
        <f t="shared" si="281"/>
        <v>4262275</v>
      </c>
      <c r="X1483" s="21">
        <f t="shared" si="282"/>
        <v>0</v>
      </c>
      <c r="Y1483" s="33">
        <f t="shared" si="283"/>
        <v>0</v>
      </c>
      <c r="Z1483" s="4" t="str">
        <f t="shared" si="284"/>
        <v>Sim</v>
      </c>
      <c r="AA1483" s="4" t="str">
        <f t="shared" si="285"/>
        <v>Sim</v>
      </c>
      <c r="AB1483" s="4" t="str">
        <f t="shared" si="286"/>
        <v>Sim</v>
      </c>
      <c r="AC1483" s="4" t="str">
        <f t="shared" si="287"/>
        <v>Sim</v>
      </c>
      <c r="AD1483" s="4" t="str">
        <f t="shared" si="288"/>
        <v>Não</v>
      </c>
      <c r="AE1483" s="30" t="str">
        <f t="shared" si="289"/>
        <v>Não</v>
      </c>
    </row>
    <row r="1484" spans="1:31" x14ac:dyDescent="0.25">
      <c r="A1484" s="23">
        <v>291470</v>
      </c>
      <c r="B1484" s="27">
        <f>IFERROR(VLOOKUP(A1484,[1]Monitoramento_Base_somente_disp!$A:$L,5,FALSE),0)</f>
        <v>0</v>
      </c>
      <c r="C1484" s="20">
        <f>IFERROR(VLOOKUP(A1484,[1]Monitoramento_Base_somente_disp!$A:$L,6,FALSE),0)</f>
        <v>30817220</v>
      </c>
      <c r="D1484" s="20">
        <f>IFERROR(VLOOKUP(A1484,[1]Monitoramento_Base_somente_disp!$A:$L,7,FALSE),0)</f>
        <v>0</v>
      </c>
      <c r="E1484" s="20">
        <f>IFERROR(VLOOKUP(A1484,[1]Monitoramento_Base_somente_disp!$A:$L,8,FALSE),0)</f>
        <v>15408610</v>
      </c>
      <c r="F1484" s="20">
        <f>IFERROR(VLOOKUP(A1484,[1]Monitoramento_Base_somente_disp!$A:$L,9,FALSE),0)</f>
        <v>0</v>
      </c>
      <c r="G1484" s="28">
        <f>IFERROR(VLOOKUP(A1484,[1]Monitoramento_Base_somente_disp!$A:$L,10,FALSE),0)</f>
        <v>0</v>
      </c>
      <c r="H1484" s="27">
        <f>IFERROR(VLOOKUP(A1484,[2]webService!$A:$I,4,FALSE),0)</f>
        <v>0</v>
      </c>
      <c r="I1484" s="20">
        <f>IFERROR(VLOOKUP(A1484,[2]webService!$A:$II,5,FALSE),0)</f>
        <v>0</v>
      </c>
      <c r="J1484" s="20">
        <f>IFERROR(VLOOKUP(A1484,[2]webService!$A:$I,6,FALSE),0)</f>
        <v>0</v>
      </c>
      <c r="K1484" s="20">
        <f>IFERROR(VLOOKUP(A1484,[2]webService!$A:$I,7,FALSE),0)</f>
        <v>0</v>
      </c>
      <c r="L1484" s="20">
        <f>IFERROR(VLOOKUP(A1484,[2]webService!$A:$I,8,FALSE),0)</f>
        <v>0</v>
      </c>
      <c r="M1484" s="28">
        <f>IFERROR(VLOOKUP(A1484,[2]webService!$A:$I,9,FALSE),0)</f>
        <v>0</v>
      </c>
      <c r="N1484" s="27">
        <f>IFERROR(VLOOKUP(A1484,[3]soaBnafar!$A:$G,2,FALSE),0)</f>
        <v>0</v>
      </c>
      <c r="O1484" s="20">
        <f>IFERROR(VLOOKUP(A1484,[3]soaBnafar!$A:$H,3,FALSE),0)</f>
        <v>0</v>
      </c>
      <c r="P1484" s="20">
        <f>IFERROR(VLOOKUP(A1484,[3]soaBnafar!$A:$G,4,FALSE),0)</f>
        <v>0</v>
      </c>
      <c r="Q1484" s="20">
        <f>IFERROR(VLOOKUP(A1484,[3]soaBnafar!$A:$G,5,FALSE),0)</f>
        <v>0</v>
      </c>
      <c r="R1484" s="20">
        <f>IFERROR(VLOOKUP(A1484,[3]soaBnafar!$A:$G,6,FALSE),0)</f>
        <v>0</v>
      </c>
      <c r="S1484" s="20">
        <f>IFERROR(VLOOKUP(A1484,[3]soaBnafar!$A:$G,7,FALSE),0)</f>
        <v>0</v>
      </c>
      <c r="T1484" s="32">
        <f t="shared" si="278"/>
        <v>0</v>
      </c>
      <c r="U1484" s="21">
        <f t="shared" si="279"/>
        <v>30817220</v>
      </c>
      <c r="V1484" s="21">
        <f t="shared" si="280"/>
        <v>0</v>
      </c>
      <c r="W1484" s="21">
        <f t="shared" si="281"/>
        <v>15408610</v>
      </c>
      <c r="X1484" s="21">
        <f t="shared" si="282"/>
        <v>0</v>
      </c>
      <c r="Y1484" s="33">
        <f t="shared" si="283"/>
        <v>0</v>
      </c>
      <c r="Z1484" s="4" t="str">
        <f t="shared" si="284"/>
        <v>Não</v>
      </c>
      <c r="AA1484" s="4" t="str">
        <f t="shared" si="285"/>
        <v>Sim</v>
      </c>
      <c r="AB1484" s="4" t="str">
        <f t="shared" si="286"/>
        <v>Não</v>
      </c>
      <c r="AC1484" s="4" t="str">
        <f t="shared" si="287"/>
        <v>Sim</v>
      </c>
      <c r="AD1484" s="4" t="str">
        <f t="shared" si="288"/>
        <v>Não</v>
      </c>
      <c r="AE1484" s="30" t="str">
        <f t="shared" si="289"/>
        <v>Não</v>
      </c>
    </row>
    <row r="1485" spans="1:31" x14ac:dyDescent="0.25">
      <c r="A1485" s="23">
        <v>291490</v>
      </c>
      <c r="B1485" s="27">
        <f>IFERROR(VLOOKUP(A1485,[1]Monitoramento_Base_somente_disp!$A:$L,5,FALSE),0)</f>
        <v>0</v>
      </c>
      <c r="C1485" s="20">
        <f>IFERROR(VLOOKUP(A1485,[1]Monitoramento_Base_somente_disp!$A:$L,6,FALSE),0)</f>
        <v>7663768</v>
      </c>
      <c r="D1485" s="20">
        <f>IFERROR(VLOOKUP(A1485,[1]Monitoramento_Base_somente_disp!$A:$L,7,FALSE),0)</f>
        <v>0</v>
      </c>
      <c r="E1485" s="20">
        <f>IFERROR(VLOOKUP(A1485,[1]Monitoramento_Base_somente_disp!$A:$L,8,FALSE),0)</f>
        <v>3831884</v>
      </c>
      <c r="F1485" s="20">
        <f>IFERROR(VLOOKUP(A1485,[1]Monitoramento_Base_somente_disp!$A:$L,9,FALSE),0)</f>
        <v>0</v>
      </c>
      <c r="G1485" s="28">
        <f>IFERROR(VLOOKUP(A1485,[1]Monitoramento_Base_somente_disp!$A:$L,10,FALSE),0)</f>
        <v>0</v>
      </c>
      <c r="H1485" s="27">
        <f>IFERROR(VLOOKUP(A1485,[2]webService!$A:$I,4,FALSE),0)</f>
        <v>0</v>
      </c>
      <c r="I1485" s="20">
        <f>IFERROR(VLOOKUP(A1485,[2]webService!$A:$II,5,FALSE),0)</f>
        <v>0</v>
      </c>
      <c r="J1485" s="20">
        <f>IFERROR(VLOOKUP(A1485,[2]webService!$A:$I,6,FALSE),0)</f>
        <v>0</v>
      </c>
      <c r="K1485" s="20">
        <f>IFERROR(VLOOKUP(A1485,[2]webService!$A:$I,7,FALSE),0)</f>
        <v>0</v>
      </c>
      <c r="L1485" s="20">
        <f>IFERROR(VLOOKUP(A1485,[2]webService!$A:$I,8,FALSE),0)</f>
        <v>0</v>
      </c>
      <c r="M1485" s="28">
        <f>IFERROR(VLOOKUP(A1485,[2]webService!$A:$I,9,FALSE),0)</f>
        <v>0</v>
      </c>
      <c r="N1485" s="27">
        <f>IFERROR(VLOOKUP(A1485,[3]soaBnafar!$A:$G,2,FALSE),0)</f>
        <v>0</v>
      </c>
      <c r="O1485" s="20">
        <f>IFERROR(VLOOKUP(A1485,[3]soaBnafar!$A:$H,3,FALSE),0)</f>
        <v>0</v>
      </c>
      <c r="P1485" s="20">
        <f>IFERROR(VLOOKUP(A1485,[3]soaBnafar!$A:$G,4,FALSE),0)</f>
        <v>0</v>
      </c>
      <c r="Q1485" s="20">
        <f>IFERROR(VLOOKUP(A1485,[3]soaBnafar!$A:$G,5,FALSE),0)</f>
        <v>0</v>
      </c>
      <c r="R1485" s="20">
        <f>IFERROR(VLOOKUP(A1485,[3]soaBnafar!$A:$G,6,FALSE),0)</f>
        <v>0</v>
      </c>
      <c r="S1485" s="20">
        <f>IFERROR(VLOOKUP(A1485,[3]soaBnafar!$A:$G,7,FALSE),0)</f>
        <v>0</v>
      </c>
      <c r="T1485" s="32">
        <f t="shared" si="278"/>
        <v>0</v>
      </c>
      <c r="U1485" s="21">
        <f t="shared" si="279"/>
        <v>7663768</v>
      </c>
      <c r="V1485" s="21">
        <f t="shared" si="280"/>
        <v>0</v>
      </c>
      <c r="W1485" s="21">
        <f t="shared" si="281"/>
        <v>3831884</v>
      </c>
      <c r="X1485" s="21">
        <f t="shared" si="282"/>
        <v>0</v>
      </c>
      <c r="Y1485" s="33">
        <f t="shared" si="283"/>
        <v>0</v>
      </c>
      <c r="Z1485" s="4" t="str">
        <f t="shared" si="284"/>
        <v>Não</v>
      </c>
      <c r="AA1485" s="4" t="str">
        <f t="shared" si="285"/>
        <v>Sim</v>
      </c>
      <c r="AB1485" s="4" t="str">
        <f t="shared" si="286"/>
        <v>Não</v>
      </c>
      <c r="AC1485" s="4" t="str">
        <f t="shared" si="287"/>
        <v>Sim</v>
      </c>
      <c r="AD1485" s="4" t="str">
        <f t="shared" si="288"/>
        <v>Não</v>
      </c>
      <c r="AE1485" s="30" t="str">
        <f t="shared" si="289"/>
        <v>Não</v>
      </c>
    </row>
    <row r="1486" spans="1:31" x14ac:dyDescent="0.25">
      <c r="A1486" s="23">
        <v>291500</v>
      </c>
      <c r="B1486" s="27">
        <f>IFERROR(VLOOKUP(A1486,[1]Monitoramento_Base_somente_disp!$A:$L,5,FALSE),0)</f>
        <v>44315</v>
      </c>
      <c r="C1486" s="20">
        <f>IFERROR(VLOOKUP(A1486,[1]Monitoramento_Base_somente_disp!$A:$L,6,FALSE),0)</f>
        <v>16224030</v>
      </c>
      <c r="D1486" s="20">
        <f>IFERROR(VLOOKUP(A1486,[1]Monitoramento_Base_somente_disp!$A:$L,7,FALSE),0)</f>
        <v>19849</v>
      </c>
      <c r="E1486" s="20">
        <f>IFERROR(VLOOKUP(A1486,[1]Monitoramento_Base_somente_disp!$A:$L,8,FALSE),0)</f>
        <v>8034792</v>
      </c>
      <c r="F1486" s="20">
        <f>IFERROR(VLOOKUP(A1486,[1]Monitoramento_Base_somente_disp!$A:$L,9,FALSE),0)</f>
        <v>0</v>
      </c>
      <c r="G1486" s="28">
        <f>IFERROR(VLOOKUP(A1486,[1]Monitoramento_Base_somente_disp!$A:$L,10,FALSE),0)</f>
        <v>0</v>
      </c>
      <c r="H1486" s="27">
        <f>IFERROR(VLOOKUP(A1486,[2]webService!$A:$I,4,FALSE),0)</f>
        <v>0</v>
      </c>
      <c r="I1486" s="20">
        <f>IFERROR(VLOOKUP(A1486,[2]webService!$A:$II,5,FALSE),0)</f>
        <v>0</v>
      </c>
      <c r="J1486" s="20">
        <f>IFERROR(VLOOKUP(A1486,[2]webService!$A:$I,6,FALSE),0)</f>
        <v>0</v>
      </c>
      <c r="K1486" s="20">
        <f>IFERROR(VLOOKUP(A1486,[2]webService!$A:$I,7,FALSE),0)</f>
        <v>0</v>
      </c>
      <c r="L1486" s="20">
        <f>IFERROR(VLOOKUP(A1486,[2]webService!$A:$I,8,FALSE),0)</f>
        <v>0</v>
      </c>
      <c r="M1486" s="28">
        <f>IFERROR(VLOOKUP(A1486,[2]webService!$A:$I,9,FALSE),0)</f>
        <v>0</v>
      </c>
      <c r="N1486" s="27">
        <f>IFERROR(VLOOKUP(A1486,[3]soaBnafar!$A:$G,2,FALSE),0)</f>
        <v>0</v>
      </c>
      <c r="O1486" s="20">
        <f>IFERROR(VLOOKUP(A1486,[3]soaBnafar!$A:$H,3,FALSE),0)</f>
        <v>0</v>
      </c>
      <c r="P1486" s="20">
        <f>IFERROR(VLOOKUP(A1486,[3]soaBnafar!$A:$G,4,FALSE),0)</f>
        <v>0</v>
      </c>
      <c r="Q1486" s="20">
        <f>IFERROR(VLOOKUP(A1486,[3]soaBnafar!$A:$G,5,FALSE),0)</f>
        <v>0</v>
      </c>
      <c r="R1486" s="20">
        <f>IFERROR(VLOOKUP(A1486,[3]soaBnafar!$A:$G,6,FALSE),0)</f>
        <v>0</v>
      </c>
      <c r="S1486" s="20">
        <f>IFERROR(VLOOKUP(A1486,[3]soaBnafar!$A:$G,7,FALSE),0)</f>
        <v>0</v>
      </c>
      <c r="T1486" s="32">
        <f t="shared" si="278"/>
        <v>44315</v>
      </c>
      <c r="U1486" s="21">
        <f t="shared" si="279"/>
        <v>16224030</v>
      </c>
      <c r="V1486" s="21">
        <f t="shared" si="280"/>
        <v>19849</v>
      </c>
      <c r="W1486" s="21">
        <f t="shared" si="281"/>
        <v>8034792</v>
      </c>
      <c r="X1486" s="21">
        <f t="shared" si="282"/>
        <v>0</v>
      </c>
      <c r="Y1486" s="33">
        <f t="shared" si="283"/>
        <v>0</v>
      </c>
      <c r="Z1486" s="4" t="str">
        <f t="shared" si="284"/>
        <v>Sim</v>
      </c>
      <c r="AA1486" s="4" t="str">
        <f t="shared" si="285"/>
        <v>Sim</v>
      </c>
      <c r="AB1486" s="4" t="str">
        <f t="shared" si="286"/>
        <v>Sim</v>
      </c>
      <c r="AC1486" s="4" t="str">
        <f t="shared" si="287"/>
        <v>Sim</v>
      </c>
      <c r="AD1486" s="4" t="str">
        <f t="shared" si="288"/>
        <v>Não</v>
      </c>
      <c r="AE1486" s="30" t="str">
        <f t="shared" si="289"/>
        <v>Não</v>
      </c>
    </row>
    <row r="1487" spans="1:31" x14ac:dyDescent="0.25">
      <c r="A1487" s="23">
        <v>291510</v>
      </c>
      <c r="B1487" s="27">
        <f>IFERROR(VLOOKUP(A1487,[1]Monitoramento_Base_somente_disp!$A:$L,5,FALSE),0)</f>
        <v>27767</v>
      </c>
      <c r="C1487" s="20">
        <f>IFERROR(VLOOKUP(A1487,[1]Monitoramento_Base_somente_disp!$A:$L,6,FALSE),0)</f>
        <v>19377345</v>
      </c>
      <c r="D1487" s="20">
        <f>IFERROR(VLOOKUP(A1487,[1]Monitoramento_Base_somente_disp!$A:$L,7,FALSE),0)</f>
        <v>6580</v>
      </c>
      <c r="E1487" s="20">
        <f>IFERROR(VLOOKUP(A1487,[1]Monitoramento_Base_somente_disp!$A:$L,8,FALSE),0)</f>
        <v>9387271</v>
      </c>
      <c r="F1487" s="20">
        <f>IFERROR(VLOOKUP(A1487,[1]Monitoramento_Base_somente_disp!$A:$L,9,FALSE),0)</f>
        <v>0</v>
      </c>
      <c r="G1487" s="28">
        <f>IFERROR(VLOOKUP(A1487,[1]Monitoramento_Base_somente_disp!$A:$L,10,FALSE),0)</f>
        <v>0</v>
      </c>
      <c r="H1487" s="27">
        <f>IFERROR(VLOOKUP(A1487,[2]webService!$A:$I,4,FALSE),0)</f>
        <v>0</v>
      </c>
      <c r="I1487" s="20">
        <f>IFERROR(VLOOKUP(A1487,[2]webService!$A:$II,5,FALSE),0)</f>
        <v>0</v>
      </c>
      <c r="J1487" s="20">
        <f>IFERROR(VLOOKUP(A1487,[2]webService!$A:$I,6,FALSE),0)</f>
        <v>0</v>
      </c>
      <c r="K1487" s="20">
        <f>IFERROR(VLOOKUP(A1487,[2]webService!$A:$I,7,FALSE),0)</f>
        <v>0</v>
      </c>
      <c r="L1487" s="20">
        <f>IFERROR(VLOOKUP(A1487,[2]webService!$A:$I,8,FALSE),0)</f>
        <v>0</v>
      </c>
      <c r="M1487" s="28">
        <f>IFERROR(VLOOKUP(A1487,[2]webService!$A:$I,9,FALSE),0)</f>
        <v>0</v>
      </c>
      <c r="N1487" s="27">
        <f>IFERROR(VLOOKUP(A1487,[3]soaBnafar!$A:$G,2,FALSE),0)</f>
        <v>0</v>
      </c>
      <c r="O1487" s="20">
        <f>IFERROR(VLOOKUP(A1487,[3]soaBnafar!$A:$H,3,FALSE),0)</f>
        <v>0</v>
      </c>
      <c r="P1487" s="20">
        <f>IFERROR(VLOOKUP(A1487,[3]soaBnafar!$A:$G,4,FALSE),0)</f>
        <v>0</v>
      </c>
      <c r="Q1487" s="20">
        <f>IFERROR(VLOOKUP(A1487,[3]soaBnafar!$A:$G,5,FALSE),0)</f>
        <v>0</v>
      </c>
      <c r="R1487" s="20">
        <f>IFERROR(VLOOKUP(A1487,[3]soaBnafar!$A:$G,6,FALSE),0)</f>
        <v>0</v>
      </c>
      <c r="S1487" s="20">
        <f>IFERROR(VLOOKUP(A1487,[3]soaBnafar!$A:$G,7,FALSE),0)</f>
        <v>0</v>
      </c>
      <c r="T1487" s="32">
        <f t="shared" si="278"/>
        <v>27767</v>
      </c>
      <c r="U1487" s="21">
        <f t="shared" si="279"/>
        <v>19377345</v>
      </c>
      <c r="V1487" s="21">
        <f t="shared" si="280"/>
        <v>6580</v>
      </c>
      <c r="W1487" s="21">
        <f t="shared" si="281"/>
        <v>9387271</v>
      </c>
      <c r="X1487" s="21">
        <f t="shared" si="282"/>
        <v>0</v>
      </c>
      <c r="Y1487" s="33">
        <f t="shared" si="283"/>
        <v>0</v>
      </c>
      <c r="Z1487" s="4" t="str">
        <f t="shared" si="284"/>
        <v>Sim</v>
      </c>
      <c r="AA1487" s="4" t="str">
        <f t="shared" si="285"/>
        <v>Sim</v>
      </c>
      <c r="AB1487" s="4" t="str">
        <f t="shared" si="286"/>
        <v>Sim</v>
      </c>
      <c r="AC1487" s="4" t="str">
        <f t="shared" si="287"/>
        <v>Sim</v>
      </c>
      <c r="AD1487" s="4" t="str">
        <f t="shared" si="288"/>
        <v>Não</v>
      </c>
      <c r="AE1487" s="30" t="str">
        <f t="shared" si="289"/>
        <v>Não</v>
      </c>
    </row>
    <row r="1488" spans="1:31" x14ac:dyDescent="0.25">
      <c r="A1488" s="23">
        <v>291520</v>
      </c>
      <c r="B1488" s="27">
        <f>IFERROR(VLOOKUP(A1488,[1]Monitoramento_Base_somente_disp!$A:$L,5,FALSE),0)</f>
        <v>0</v>
      </c>
      <c r="C1488" s="20">
        <f>IFERROR(VLOOKUP(A1488,[1]Monitoramento_Base_somente_disp!$A:$L,6,FALSE),0)</f>
        <v>72358692</v>
      </c>
      <c r="D1488" s="20">
        <f>IFERROR(VLOOKUP(A1488,[1]Monitoramento_Base_somente_disp!$A:$L,7,FALSE),0)</f>
        <v>0</v>
      </c>
      <c r="E1488" s="20">
        <f>IFERROR(VLOOKUP(A1488,[1]Monitoramento_Base_somente_disp!$A:$L,8,FALSE),0)</f>
        <v>36179346</v>
      </c>
      <c r="F1488" s="20">
        <f>IFERROR(VLOOKUP(A1488,[1]Monitoramento_Base_somente_disp!$A:$L,9,FALSE),0)</f>
        <v>0</v>
      </c>
      <c r="G1488" s="28">
        <f>IFERROR(VLOOKUP(A1488,[1]Monitoramento_Base_somente_disp!$A:$L,10,FALSE),0)</f>
        <v>0</v>
      </c>
      <c r="H1488" s="27">
        <f>IFERROR(VLOOKUP(A1488,[2]webService!$A:$I,4,FALSE),0)</f>
        <v>0</v>
      </c>
      <c r="I1488" s="20">
        <f>IFERROR(VLOOKUP(A1488,[2]webService!$A:$II,5,FALSE),0)</f>
        <v>0</v>
      </c>
      <c r="J1488" s="20">
        <f>IFERROR(VLOOKUP(A1488,[2]webService!$A:$I,6,FALSE),0)</f>
        <v>0</v>
      </c>
      <c r="K1488" s="20">
        <f>IFERROR(VLOOKUP(A1488,[2]webService!$A:$I,7,FALSE),0)</f>
        <v>0</v>
      </c>
      <c r="L1488" s="20">
        <f>IFERROR(VLOOKUP(A1488,[2]webService!$A:$I,8,FALSE),0)</f>
        <v>0</v>
      </c>
      <c r="M1488" s="28">
        <f>IFERROR(VLOOKUP(A1488,[2]webService!$A:$I,9,FALSE),0)</f>
        <v>0</v>
      </c>
      <c r="N1488" s="27">
        <f>IFERROR(VLOOKUP(A1488,[3]soaBnafar!$A:$G,2,FALSE),0)</f>
        <v>0</v>
      </c>
      <c r="O1488" s="20">
        <f>IFERROR(VLOOKUP(A1488,[3]soaBnafar!$A:$H,3,FALSE),0)</f>
        <v>0</v>
      </c>
      <c r="P1488" s="20">
        <f>IFERROR(VLOOKUP(A1488,[3]soaBnafar!$A:$G,4,FALSE),0)</f>
        <v>0</v>
      </c>
      <c r="Q1488" s="20">
        <f>IFERROR(VLOOKUP(A1488,[3]soaBnafar!$A:$G,5,FALSE),0)</f>
        <v>0</v>
      </c>
      <c r="R1488" s="20">
        <f>IFERROR(VLOOKUP(A1488,[3]soaBnafar!$A:$G,6,FALSE),0)</f>
        <v>0</v>
      </c>
      <c r="S1488" s="20">
        <f>IFERROR(VLOOKUP(A1488,[3]soaBnafar!$A:$G,7,FALSE),0)</f>
        <v>0</v>
      </c>
      <c r="T1488" s="32">
        <f t="shared" si="278"/>
        <v>0</v>
      </c>
      <c r="U1488" s="21">
        <f t="shared" si="279"/>
        <v>72358692</v>
      </c>
      <c r="V1488" s="21">
        <f t="shared" si="280"/>
        <v>0</v>
      </c>
      <c r="W1488" s="21">
        <f t="shared" si="281"/>
        <v>36179346</v>
      </c>
      <c r="X1488" s="21">
        <f t="shared" si="282"/>
        <v>0</v>
      </c>
      <c r="Y1488" s="33">
        <f t="shared" si="283"/>
        <v>0</v>
      </c>
      <c r="Z1488" s="4" t="str">
        <f t="shared" si="284"/>
        <v>Não</v>
      </c>
      <c r="AA1488" s="4" t="str">
        <f t="shared" si="285"/>
        <v>Sim</v>
      </c>
      <c r="AB1488" s="4" t="str">
        <f t="shared" si="286"/>
        <v>Não</v>
      </c>
      <c r="AC1488" s="4" t="str">
        <f t="shared" si="287"/>
        <v>Sim</v>
      </c>
      <c r="AD1488" s="4" t="str">
        <f t="shared" si="288"/>
        <v>Não</v>
      </c>
      <c r="AE1488" s="30" t="str">
        <f t="shared" si="289"/>
        <v>Não</v>
      </c>
    </row>
    <row r="1489" spans="1:31" x14ac:dyDescent="0.25">
      <c r="A1489" s="23">
        <v>291535</v>
      </c>
      <c r="B1489" s="27">
        <f>IFERROR(VLOOKUP(A1489,[1]Monitoramento_Base_somente_disp!$A:$L,5,FALSE),0)</f>
        <v>0</v>
      </c>
      <c r="C1489" s="20">
        <f>IFERROR(VLOOKUP(A1489,[1]Monitoramento_Base_somente_disp!$A:$L,6,FALSE),0)</f>
        <v>0</v>
      </c>
      <c r="D1489" s="20">
        <f>IFERROR(VLOOKUP(A1489,[1]Monitoramento_Base_somente_disp!$A:$L,7,FALSE),0)</f>
        <v>0</v>
      </c>
      <c r="E1489" s="20">
        <f>IFERROR(VLOOKUP(A1489,[1]Monitoramento_Base_somente_disp!$A:$L,8,FALSE),0)</f>
        <v>0</v>
      </c>
      <c r="F1489" s="20">
        <f>IFERROR(VLOOKUP(A1489,[1]Monitoramento_Base_somente_disp!$A:$L,9,FALSE),0)</f>
        <v>0</v>
      </c>
      <c r="G1489" s="28">
        <f>IFERROR(VLOOKUP(A1489,[1]Monitoramento_Base_somente_disp!$A:$L,10,FALSE),0)</f>
        <v>0</v>
      </c>
      <c r="H1489" s="27">
        <f>IFERROR(VLOOKUP(A1489,[2]webService!$A:$I,4,FALSE),0)</f>
        <v>0</v>
      </c>
      <c r="I1489" s="20">
        <f>IFERROR(VLOOKUP(A1489,[2]webService!$A:$II,5,FALSE),0)</f>
        <v>0</v>
      </c>
      <c r="J1489" s="20">
        <f>IFERROR(VLOOKUP(A1489,[2]webService!$A:$I,6,FALSE),0)</f>
        <v>0</v>
      </c>
      <c r="K1489" s="20">
        <f>IFERROR(VLOOKUP(A1489,[2]webService!$A:$I,7,FALSE),0)</f>
        <v>0</v>
      </c>
      <c r="L1489" s="20">
        <f>IFERROR(VLOOKUP(A1489,[2]webService!$A:$I,8,FALSE),0)</f>
        <v>0</v>
      </c>
      <c r="M1489" s="28">
        <f>IFERROR(VLOOKUP(A1489,[2]webService!$A:$I,9,FALSE),0)</f>
        <v>0</v>
      </c>
      <c r="N1489" s="27">
        <f>IFERROR(VLOOKUP(A1489,[3]soaBnafar!$A:$G,2,FALSE),0)</f>
        <v>0</v>
      </c>
      <c r="O1489" s="20">
        <f>IFERROR(VLOOKUP(A1489,[3]soaBnafar!$A:$H,3,FALSE),0)</f>
        <v>0</v>
      </c>
      <c r="P1489" s="20">
        <f>IFERROR(VLOOKUP(A1489,[3]soaBnafar!$A:$G,4,FALSE),0)</f>
        <v>0</v>
      </c>
      <c r="Q1489" s="20">
        <f>IFERROR(VLOOKUP(A1489,[3]soaBnafar!$A:$G,5,FALSE),0)</f>
        <v>0</v>
      </c>
      <c r="R1489" s="20">
        <f>IFERROR(VLOOKUP(A1489,[3]soaBnafar!$A:$G,6,FALSE),0)</f>
        <v>0</v>
      </c>
      <c r="S1489" s="20">
        <f>IFERROR(VLOOKUP(A1489,[3]soaBnafar!$A:$G,7,FALSE),0)</f>
        <v>0</v>
      </c>
      <c r="T1489" s="32">
        <f t="shared" si="278"/>
        <v>0</v>
      </c>
      <c r="U1489" s="21">
        <f t="shared" si="279"/>
        <v>0</v>
      </c>
      <c r="V1489" s="21">
        <f t="shared" si="280"/>
        <v>0</v>
      </c>
      <c r="W1489" s="21">
        <f t="shared" si="281"/>
        <v>0</v>
      </c>
      <c r="X1489" s="21">
        <f t="shared" si="282"/>
        <v>0</v>
      </c>
      <c r="Y1489" s="33">
        <f t="shared" si="283"/>
        <v>0</v>
      </c>
      <c r="Z1489" s="4" t="str">
        <f t="shared" si="284"/>
        <v>Não</v>
      </c>
      <c r="AA1489" s="4" t="str">
        <f t="shared" si="285"/>
        <v>Não</v>
      </c>
      <c r="AB1489" s="4" t="str">
        <f t="shared" si="286"/>
        <v>Não</v>
      </c>
      <c r="AC1489" s="4" t="str">
        <f t="shared" si="287"/>
        <v>Não</v>
      </c>
      <c r="AD1489" s="4" t="str">
        <f t="shared" si="288"/>
        <v>Não</v>
      </c>
      <c r="AE1489" s="30" t="str">
        <f t="shared" si="289"/>
        <v>Não</v>
      </c>
    </row>
    <row r="1490" spans="1:31" x14ac:dyDescent="0.25">
      <c r="A1490" s="23">
        <v>291550</v>
      </c>
      <c r="B1490" s="27">
        <f>IFERROR(VLOOKUP(A1490,[1]Monitoramento_Base_somente_disp!$A:$L,5,FALSE),0)</f>
        <v>19006</v>
      </c>
      <c r="C1490" s="20">
        <f>IFERROR(VLOOKUP(A1490,[1]Monitoramento_Base_somente_disp!$A:$L,6,FALSE),0)</f>
        <v>59117177</v>
      </c>
      <c r="D1490" s="20">
        <f>IFERROR(VLOOKUP(A1490,[1]Monitoramento_Base_somente_disp!$A:$L,7,FALSE),0)</f>
        <v>27024</v>
      </c>
      <c r="E1490" s="20">
        <f>IFERROR(VLOOKUP(A1490,[1]Monitoramento_Base_somente_disp!$A:$L,8,FALSE),0)</f>
        <v>30683465</v>
      </c>
      <c r="F1490" s="20">
        <f>IFERROR(VLOOKUP(A1490,[1]Monitoramento_Base_somente_disp!$A:$L,9,FALSE),0)</f>
        <v>0</v>
      </c>
      <c r="G1490" s="28">
        <f>IFERROR(VLOOKUP(A1490,[1]Monitoramento_Base_somente_disp!$A:$L,10,FALSE),0)</f>
        <v>0</v>
      </c>
      <c r="H1490" s="27">
        <f>IFERROR(VLOOKUP(A1490,[2]webService!$A:$I,4,FALSE),0)</f>
        <v>0</v>
      </c>
      <c r="I1490" s="20">
        <f>IFERROR(VLOOKUP(A1490,[2]webService!$A:$II,5,FALSE),0)</f>
        <v>0</v>
      </c>
      <c r="J1490" s="20">
        <f>IFERROR(VLOOKUP(A1490,[2]webService!$A:$I,6,FALSE),0)</f>
        <v>0</v>
      </c>
      <c r="K1490" s="20">
        <f>IFERROR(VLOOKUP(A1490,[2]webService!$A:$I,7,FALSE),0)</f>
        <v>0</v>
      </c>
      <c r="L1490" s="20">
        <f>IFERROR(VLOOKUP(A1490,[2]webService!$A:$I,8,FALSE),0)</f>
        <v>0</v>
      </c>
      <c r="M1490" s="28">
        <f>IFERROR(VLOOKUP(A1490,[2]webService!$A:$I,9,FALSE),0)</f>
        <v>0</v>
      </c>
      <c r="N1490" s="27">
        <f>IFERROR(VLOOKUP(A1490,[3]soaBnafar!$A:$G,2,FALSE),0)</f>
        <v>0</v>
      </c>
      <c r="O1490" s="20">
        <f>IFERROR(VLOOKUP(A1490,[3]soaBnafar!$A:$H,3,FALSE),0)</f>
        <v>0</v>
      </c>
      <c r="P1490" s="20">
        <f>IFERROR(VLOOKUP(A1490,[3]soaBnafar!$A:$G,4,FALSE),0)</f>
        <v>0</v>
      </c>
      <c r="Q1490" s="20">
        <f>IFERROR(VLOOKUP(A1490,[3]soaBnafar!$A:$G,5,FALSE),0)</f>
        <v>0</v>
      </c>
      <c r="R1490" s="20">
        <f>IFERROR(VLOOKUP(A1490,[3]soaBnafar!$A:$G,6,FALSE),0)</f>
        <v>0</v>
      </c>
      <c r="S1490" s="20">
        <f>IFERROR(VLOOKUP(A1490,[3]soaBnafar!$A:$G,7,FALSE),0)</f>
        <v>0</v>
      </c>
      <c r="T1490" s="32">
        <f t="shared" si="278"/>
        <v>19006</v>
      </c>
      <c r="U1490" s="21">
        <f t="shared" si="279"/>
        <v>59117177</v>
      </c>
      <c r="V1490" s="21">
        <f t="shared" si="280"/>
        <v>27024</v>
      </c>
      <c r="W1490" s="21">
        <f t="shared" si="281"/>
        <v>30683465</v>
      </c>
      <c r="X1490" s="21">
        <f t="shared" si="282"/>
        <v>0</v>
      </c>
      <c r="Y1490" s="33">
        <f t="shared" si="283"/>
        <v>0</v>
      </c>
      <c r="Z1490" s="4" t="str">
        <f t="shared" si="284"/>
        <v>Sim</v>
      </c>
      <c r="AA1490" s="4" t="str">
        <f t="shared" si="285"/>
        <v>Sim</v>
      </c>
      <c r="AB1490" s="4" t="str">
        <f t="shared" si="286"/>
        <v>Sim</v>
      </c>
      <c r="AC1490" s="4" t="str">
        <f t="shared" si="287"/>
        <v>Sim</v>
      </c>
      <c r="AD1490" s="4" t="str">
        <f t="shared" si="288"/>
        <v>Não</v>
      </c>
      <c r="AE1490" s="30" t="str">
        <f t="shared" si="289"/>
        <v>Não</v>
      </c>
    </row>
    <row r="1491" spans="1:31" x14ac:dyDescent="0.25">
      <c r="A1491" s="23">
        <v>291580</v>
      </c>
      <c r="B1491" s="27">
        <f>IFERROR(VLOOKUP(A1491,[1]Monitoramento_Base_somente_disp!$A:$L,5,FALSE),0)</f>
        <v>19565</v>
      </c>
      <c r="C1491" s="20">
        <f>IFERROR(VLOOKUP(A1491,[1]Monitoramento_Base_somente_disp!$A:$L,6,FALSE),0)</f>
        <v>159368136</v>
      </c>
      <c r="D1491" s="20">
        <f>IFERROR(VLOOKUP(A1491,[1]Monitoramento_Base_somente_disp!$A:$L,7,FALSE),0)</f>
        <v>3574</v>
      </c>
      <c r="E1491" s="20">
        <f>IFERROR(VLOOKUP(A1491,[1]Monitoramento_Base_somente_disp!$A:$L,8,FALSE),0)</f>
        <v>79501981</v>
      </c>
      <c r="F1491" s="20">
        <f>IFERROR(VLOOKUP(A1491,[1]Monitoramento_Base_somente_disp!$A:$L,9,FALSE),0)</f>
        <v>0</v>
      </c>
      <c r="G1491" s="28">
        <f>IFERROR(VLOOKUP(A1491,[1]Monitoramento_Base_somente_disp!$A:$L,10,FALSE),0)</f>
        <v>0</v>
      </c>
      <c r="H1491" s="27">
        <f>IFERROR(VLOOKUP(A1491,[2]webService!$A:$I,4,FALSE),0)</f>
        <v>0</v>
      </c>
      <c r="I1491" s="20">
        <f>IFERROR(VLOOKUP(A1491,[2]webService!$A:$II,5,FALSE),0)</f>
        <v>0</v>
      </c>
      <c r="J1491" s="20">
        <f>IFERROR(VLOOKUP(A1491,[2]webService!$A:$I,6,FALSE),0)</f>
        <v>0</v>
      </c>
      <c r="K1491" s="20">
        <f>IFERROR(VLOOKUP(A1491,[2]webService!$A:$I,7,FALSE),0)</f>
        <v>0</v>
      </c>
      <c r="L1491" s="20">
        <f>IFERROR(VLOOKUP(A1491,[2]webService!$A:$I,8,FALSE),0)</f>
        <v>0</v>
      </c>
      <c r="M1491" s="28">
        <f>IFERROR(VLOOKUP(A1491,[2]webService!$A:$I,9,FALSE),0)</f>
        <v>0</v>
      </c>
      <c r="N1491" s="27">
        <f>IFERROR(VLOOKUP(A1491,[3]soaBnafar!$A:$G,2,FALSE),0)</f>
        <v>0</v>
      </c>
      <c r="O1491" s="20">
        <f>IFERROR(VLOOKUP(A1491,[3]soaBnafar!$A:$H,3,FALSE),0)</f>
        <v>0</v>
      </c>
      <c r="P1491" s="20">
        <f>IFERROR(VLOOKUP(A1491,[3]soaBnafar!$A:$G,4,FALSE),0)</f>
        <v>0</v>
      </c>
      <c r="Q1491" s="20">
        <f>IFERROR(VLOOKUP(A1491,[3]soaBnafar!$A:$G,5,FALSE),0)</f>
        <v>0</v>
      </c>
      <c r="R1491" s="20">
        <f>IFERROR(VLOOKUP(A1491,[3]soaBnafar!$A:$G,6,FALSE),0)</f>
        <v>0</v>
      </c>
      <c r="S1491" s="20">
        <f>IFERROR(VLOOKUP(A1491,[3]soaBnafar!$A:$G,7,FALSE),0)</f>
        <v>0</v>
      </c>
      <c r="T1491" s="32">
        <f t="shared" si="278"/>
        <v>19565</v>
      </c>
      <c r="U1491" s="21">
        <f t="shared" si="279"/>
        <v>159368136</v>
      </c>
      <c r="V1491" s="21">
        <f t="shared" si="280"/>
        <v>3574</v>
      </c>
      <c r="W1491" s="21">
        <f t="shared" si="281"/>
        <v>79501981</v>
      </c>
      <c r="X1491" s="21">
        <f t="shared" si="282"/>
        <v>0</v>
      </c>
      <c r="Y1491" s="33">
        <f t="shared" si="283"/>
        <v>0</v>
      </c>
      <c r="Z1491" s="4" t="str">
        <f t="shared" si="284"/>
        <v>Sim</v>
      </c>
      <c r="AA1491" s="4" t="str">
        <f t="shared" si="285"/>
        <v>Sim</v>
      </c>
      <c r="AB1491" s="4" t="str">
        <f t="shared" si="286"/>
        <v>Sim</v>
      </c>
      <c r="AC1491" s="4" t="str">
        <f t="shared" si="287"/>
        <v>Sim</v>
      </c>
      <c r="AD1491" s="4" t="str">
        <f t="shared" si="288"/>
        <v>Não</v>
      </c>
      <c r="AE1491" s="30" t="str">
        <f t="shared" si="289"/>
        <v>Não</v>
      </c>
    </row>
    <row r="1492" spans="1:31" x14ac:dyDescent="0.25">
      <c r="A1492" s="23">
        <v>291630</v>
      </c>
      <c r="B1492" s="27">
        <f>IFERROR(VLOOKUP(A1492,[1]Monitoramento_Base_somente_disp!$A:$L,5,FALSE),0)</f>
        <v>0</v>
      </c>
      <c r="C1492" s="20">
        <f>IFERROR(VLOOKUP(A1492,[1]Monitoramento_Base_somente_disp!$A:$L,6,FALSE),0)</f>
        <v>7616196</v>
      </c>
      <c r="D1492" s="20">
        <f>IFERROR(VLOOKUP(A1492,[1]Monitoramento_Base_somente_disp!$A:$L,7,FALSE),0)</f>
        <v>0</v>
      </c>
      <c r="E1492" s="20">
        <f>IFERROR(VLOOKUP(A1492,[1]Monitoramento_Base_somente_disp!$A:$L,8,FALSE),0)</f>
        <v>3808098</v>
      </c>
      <c r="F1492" s="20">
        <f>IFERROR(VLOOKUP(A1492,[1]Monitoramento_Base_somente_disp!$A:$L,9,FALSE),0)</f>
        <v>0</v>
      </c>
      <c r="G1492" s="28">
        <f>IFERROR(VLOOKUP(A1492,[1]Monitoramento_Base_somente_disp!$A:$L,10,FALSE),0)</f>
        <v>0</v>
      </c>
      <c r="H1492" s="27">
        <f>IFERROR(VLOOKUP(A1492,[2]webService!$A:$I,4,FALSE),0)</f>
        <v>0</v>
      </c>
      <c r="I1492" s="20">
        <f>IFERROR(VLOOKUP(A1492,[2]webService!$A:$II,5,FALSE),0)</f>
        <v>0</v>
      </c>
      <c r="J1492" s="20">
        <f>IFERROR(VLOOKUP(A1492,[2]webService!$A:$I,6,FALSE),0)</f>
        <v>0</v>
      </c>
      <c r="K1492" s="20">
        <f>IFERROR(VLOOKUP(A1492,[2]webService!$A:$I,7,FALSE),0)</f>
        <v>0</v>
      </c>
      <c r="L1492" s="20">
        <f>IFERROR(VLOOKUP(A1492,[2]webService!$A:$I,8,FALSE),0)</f>
        <v>0</v>
      </c>
      <c r="M1492" s="28">
        <f>IFERROR(VLOOKUP(A1492,[2]webService!$A:$I,9,FALSE),0)</f>
        <v>0</v>
      </c>
      <c r="N1492" s="27">
        <f>IFERROR(VLOOKUP(A1492,[3]soaBnafar!$A:$G,2,FALSE),0)</f>
        <v>0</v>
      </c>
      <c r="O1492" s="20">
        <f>IFERROR(VLOOKUP(A1492,[3]soaBnafar!$A:$H,3,FALSE),0)</f>
        <v>0</v>
      </c>
      <c r="P1492" s="20">
        <f>IFERROR(VLOOKUP(A1492,[3]soaBnafar!$A:$G,4,FALSE),0)</f>
        <v>0</v>
      </c>
      <c r="Q1492" s="20">
        <f>IFERROR(VLOOKUP(A1492,[3]soaBnafar!$A:$G,5,FALSE),0)</f>
        <v>0</v>
      </c>
      <c r="R1492" s="20">
        <f>IFERROR(VLOOKUP(A1492,[3]soaBnafar!$A:$G,6,FALSE),0)</f>
        <v>0</v>
      </c>
      <c r="S1492" s="20">
        <f>IFERROR(VLOOKUP(A1492,[3]soaBnafar!$A:$G,7,FALSE),0)</f>
        <v>0</v>
      </c>
      <c r="T1492" s="32">
        <f t="shared" si="278"/>
        <v>0</v>
      </c>
      <c r="U1492" s="21">
        <f t="shared" si="279"/>
        <v>7616196</v>
      </c>
      <c r="V1492" s="21">
        <f t="shared" si="280"/>
        <v>0</v>
      </c>
      <c r="W1492" s="21">
        <f t="shared" si="281"/>
        <v>3808098</v>
      </c>
      <c r="X1492" s="21">
        <f t="shared" si="282"/>
        <v>0</v>
      </c>
      <c r="Y1492" s="33">
        <f t="shared" si="283"/>
        <v>0</v>
      </c>
      <c r="Z1492" s="4" t="str">
        <f t="shared" si="284"/>
        <v>Não</v>
      </c>
      <c r="AA1492" s="4" t="str">
        <f t="shared" si="285"/>
        <v>Sim</v>
      </c>
      <c r="AB1492" s="4" t="str">
        <f t="shared" si="286"/>
        <v>Não</v>
      </c>
      <c r="AC1492" s="4" t="str">
        <f t="shared" si="287"/>
        <v>Sim</v>
      </c>
      <c r="AD1492" s="4" t="str">
        <f t="shared" si="288"/>
        <v>Não</v>
      </c>
      <c r="AE1492" s="30" t="str">
        <f t="shared" si="289"/>
        <v>Não</v>
      </c>
    </row>
    <row r="1493" spans="1:31" x14ac:dyDescent="0.25">
      <c r="A1493" s="23">
        <v>291640</v>
      </c>
      <c r="B1493" s="27">
        <f>IFERROR(VLOOKUP(A1493,[1]Monitoramento_Base_somente_disp!$A:$L,5,FALSE),0)</f>
        <v>91856</v>
      </c>
      <c r="C1493" s="20">
        <f>IFERROR(VLOOKUP(A1493,[1]Monitoramento_Base_somente_disp!$A:$L,6,FALSE),0)</f>
        <v>121421347</v>
      </c>
      <c r="D1493" s="20">
        <f>IFERROR(VLOOKUP(A1493,[1]Monitoramento_Base_somente_disp!$A:$L,7,FALSE),0)</f>
        <v>38093</v>
      </c>
      <c r="E1493" s="20">
        <f>IFERROR(VLOOKUP(A1493,[1]Monitoramento_Base_somente_disp!$A:$L,8,FALSE),0)</f>
        <v>56712404</v>
      </c>
      <c r="F1493" s="20">
        <f>IFERROR(VLOOKUP(A1493,[1]Monitoramento_Base_somente_disp!$A:$L,9,FALSE),0)</f>
        <v>0</v>
      </c>
      <c r="G1493" s="28">
        <f>IFERROR(VLOOKUP(A1493,[1]Monitoramento_Base_somente_disp!$A:$L,10,FALSE),0)</f>
        <v>0</v>
      </c>
      <c r="H1493" s="27">
        <f>IFERROR(VLOOKUP(A1493,[2]webService!$A:$I,4,FALSE),0)</f>
        <v>0</v>
      </c>
      <c r="I1493" s="20">
        <f>IFERROR(VLOOKUP(A1493,[2]webService!$A:$II,5,FALSE),0)</f>
        <v>0</v>
      </c>
      <c r="J1493" s="20">
        <f>IFERROR(VLOOKUP(A1493,[2]webService!$A:$I,6,FALSE),0)</f>
        <v>0</v>
      </c>
      <c r="K1493" s="20">
        <f>IFERROR(VLOOKUP(A1493,[2]webService!$A:$I,7,FALSE),0)</f>
        <v>0</v>
      </c>
      <c r="L1493" s="20">
        <f>IFERROR(VLOOKUP(A1493,[2]webService!$A:$I,8,FALSE),0)</f>
        <v>0</v>
      </c>
      <c r="M1493" s="28">
        <f>IFERROR(VLOOKUP(A1493,[2]webService!$A:$I,9,FALSE),0)</f>
        <v>0</v>
      </c>
      <c r="N1493" s="27">
        <f>IFERROR(VLOOKUP(A1493,[3]soaBnafar!$A:$G,2,FALSE),0)</f>
        <v>0</v>
      </c>
      <c r="O1493" s="20">
        <f>IFERROR(VLOOKUP(A1493,[3]soaBnafar!$A:$H,3,FALSE),0)</f>
        <v>0</v>
      </c>
      <c r="P1493" s="20">
        <f>IFERROR(VLOOKUP(A1493,[3]soaBnafar!$A:$G,4,FALSE),0)</f>
        <v>0</v>
      </c>
      <c r="Q1493" s="20">
        <f>IFERROR(VLOOKUP(A1493,[3]soaBnafar!$A:$G,5,FALSE),0)</f>
        <v>0</v>
      </c>
      <c r="R1493" s="20">
        <f>IFERROR(VLOOKUP(A1493,[3]soaBnafar!$A:$G,6,FALSE),0)</f>
        <v>0</v>
      </c>
      <c r="S1493" s="20">
        <f>IFERROR(VLOOKUP(A1493,[3]soaBnafar!$A:$G,7,FALSE),0)</f>
        <v>0</v>
      </c>
      <c r="T1493" s="32">
        <f t="shared" si="278"/>
        <v>91856</v>
      </c>
      <c r="U1493" s="21">
        <f t="shared" si="279"/>
        <v>121421347</v>
      </c>
      <c r="V1493" s="21">
        <f t="shared" si="280"/>
        <v>38093</v>
      </c>
      <c r="W1493" s="21">
        <f t="shared" si="281"/>
        <v>56712404</v>
      </c>
      <c r="X1493" s="21">
        <f t="shared" si="282"/>
        <v>0</v>
      </c>
      <c r="Y1493" s="33">
        <f t="shared" si="283"/>
        <v>0</v>
      </c>
      <c r="Z1493" s="4" t="str">
        <f t="shared" si="284"/>
        <v>Sim</v>
      </c>
      <c r="AA1493" s="4" t="str">
        <f t="shared" si="285"/>
        <v>Sim</v>
      </c>
      <c r="AB1493" s="4" t="str">
        <f t="shared" si="286"/>
        <v>Sim</v>
      </c>
      <c r="AC1493" s="4" t="str">
        <f t="shared" si="287"/>
        <v>Sim</v>
      </c>
      <c r="AD1493" s="4" t="str">
        <f t="shared" si="288"/>
        <v>Não</v>
      </c>
      <c r="AE1493" s="30" t="str">
        <f t="shared" si="289"/>
        <v>Não</v>
      </c>
    </row>
    <row r="1494" spans="1:31" x14ac:dyDescent="0.25">
      <c r="A1494" s="23">
        <v>291650</v>
      </c>
      <c r="B1494" s="27">
        <f>IFERROR(VLOOKUP(A1494,[1]Monitoramento_Base_somente_disp!$A:$L,5,FALSE),0)</f>
        <v>91127</v>
      </c>
      <c r="C1494" s="20">
        <f>IFERROR(VLOOKUP(A1494,[1]Monitoramento_Base_somente_disp!$A:$L,6,FALSE),0)</f>
        <v>23977009</v>
      </c>
      <c r="D1494" s="20">
        <f>IFERROR(VLOOKUP(A1494,[1]Monitoramento_Base_somente_disp!$A:$L,7,FALSE),0)</f>
        <v>53978</v>
      </c>
      <c r="E1494" s="20">
        <f>IFERROR(VLOOKUP(A1494,[1]Monitoramento_Base_somente_disp!$A:$L,8,FALSE),0)</f>
        <v>12129722</v>
      </c>
      <c r="F1494" s="20">
        <f>IFERROR(VLOOKUP(A1494,[1]Monitoramento_Base_somente_disp!$A:$L,9,FALSE),0)</f>
        <v>0</v>
      </c>
      <c r="G1494" s="28">
        <f>IFERROR(VLOOKUP(A1494,[1]Monitoramento_Base_somente_disp!$A:$L,10,FALSE),0)</f>
        <v>0</v>
      </c>
      <c r="H1494" s="27">
        <f>IFERROR(VLOOKUP(A1494,[2]webService!$A:$I,4,FALSE),0)</f>
        <v>0</v>
      </c>
      <c r="I1494" s="20">
        <f>IFERROR(VLOOKUP(A1494,[2]webService!$A:$II,5,FALSE),0)</f>
        <v>0</v>
      </c>
      <c r="J1494" s="20">
        <f>IFERROR(VLOOKUP(A1494,[2]webService!$A:$I,6,FALSE),0)</f>
        <v>0</v>
      </c>
      <c r="K1494" s="20">
        <f>IFERROR(VLOOKUP(A1494,[2]webService!$A:$I,7,FALSE),0)</f>
        <v>0</v>
      </c>
      <c r="L1494" s="20">
        <f>IFERROR(VLOOKUP(A1494,[2]webService!$A:$I,8,FALSE),0)</f>
        <v>0</v>
      </c>
      <c r="M1494" s="28">
        <f>IFERROR(VLOOKUP(A1494,[2]webService!$A:$I,9,FALSE),0)</f>
        <v>0</v>
      </c>
      <c r="N1494" s="27">
        <f>IFERROR(VLOOKUP(A1494,[3]soaBnafar!$A:$G,2,FALSE),0)</f>
        <v>0</v>
      </c>
      <c r="O1494" s="20">
        <f>IFERROR(VLOOKUP(A1494,[3]soaBnafar!$A:$H,3,FALSE),0)</f>
        <v>0</v>
      </c>
      <c r="P1494" s="20">
        <f>IFERROR(VLOOKUP(A1494,[3]soaBnafar!$A:$G,4,FALSE),0)</f>
        <v>0</v>
      </c>
      <c r="Q1494" s="20">
        <f>IFERROR(VLOOKUP(A1494,[3]soaBnafar!$A:$G,5,FALSE),0)</f>
        <v>0</v>
      </c>
      <c r="R1494" s="20">
        <f>IFERROR(VLOOKUP(A1494,[3]soaBnafar!$A:$G,6,FALSE),0)</f>
        <v>0</v>
      </c>
      <c r="S1494" s="20">
        <f>IFERROR(VLOOKUP(A1494,[3]soaBnafar!$A:$G,7,FALSE),0)</f>
        <v>0</v>
      </c>
      <c r="T1494" s="32">
        <f t="shared" si="278"/>
        <v>91127</v>
      </c>
      <c r="U1494" s="21">
        <f t="shared" si="279"/>
        <v>23977009</v>
      </c>
      <c r="V1494" s="21">
        <f t="shared" si="280"/>
        <v>53978</v>
      </c>
      <c r="W1494" s="21">
        <f t="shared" si="281"/>
        <v>12129722</v>
      </c>
      <c r="X1494" s="21">
        <f t="shared" si="282"/>
        <v>0</v>
      </c>
      <c r="Y1494" s="33">
        <f t="shared" si="283"/>
        <v>0</v>
      </c>
      <c r="Z1494" s="4" t="str">
        <f t="shared" si="284"/>
        <v>Sim</v>
      </c>
      <c r="AA1494" s="4" t="str">
        <f t="shared" si="285"/>
        <v>Sim</v>
      </c>
      <c r="AB1494" s="4" t="str">
        <f t="shared" si="286"/>
        <v>Sim</v>
      </c>
      <c r="AC1494" s="4" t="str">
        <f t="shared" si="287"/>
        <v>Sim</v>
      </c>
      <c r="AD1494" s="4" t="str">
        <f t="shared" si="288"/>
        <v>Não</v>
      </c>
      <c r="AE1494" s="30" t="str">
        <f t="shared" si="289"/>
        <v>Não</v>
      </c>
    </row>
    <row r="1495" spans="1:31" x14ac:dyDescent="0.25">
      <c r="A1495" s="23">
        <v>291670</v>
      </c>
      <c r="B1495" s="27">
        <f>IFERROR(VLOOKUP(A1495,[1]Monitoramento_Base_somente_disp!$A:$L,5,FALSE),0)</f>
        <v>0</v>
      </c>
      <c r="C1495" s="20">
        <f>IFERROR(VLOOKUP(A1495,[1]Monitoramento_Base_somente_disp!$A:$L,6,FALSE),0)</f>
        <v>7575344</v>
      </c>
      <c r="D1495" s="20">
        <f>IFERROR(VLOOKUP(A1495,[1]Monitoramento_Base_somente_disp!$A:$L,7,FALSE),0)</f>
        <v>0</v>
      </c>
      <c r="E1495" s="20">
        <f>IFERROR(VLOOKUP(A1495,[1]Monitoramento_Base_somente_disp!$A:$L,8,FALSE),0)</f>
        <v>3787672</v>
      </c>
      <c r="F1495" s="20">
        <f>IFERROR(VLOOKUP(A1495,[1]Monitoramento_Base_somente_disp!$A:$L,9,FALSE),0)</f>
        <v>0</v>
      </c>
      <c r="G1495" s="28">
        <f>IFERROR(VLOOKUP(A1495,[1]Monitoramento_Base_somente_disp!$A:$L,10,FALSE),0)</f>
        <v>0</v>
      </c>
      <c r="H1495" s="27">
        <f>IFERROR(VLOOKUP(A1495,[2]webService!$A:$I,4,FALSE),0)</f>
        <v>0</v>
      </c>
      <c r="I1495" s="20">
        <f>IFERROR(VLOOKUP(A1495,[2]webService!$A:$II,5,FALSE),0)</f>
        <v>0</v>
      </c>
      <c r="J1495" s="20">
        <f>IFERROR(VLOOKUP(A1495,[2]webService!$A:$I,6,FALSE),0)</f>
        <v>0</v>
      </c>
      <c r="K1495" s="20">
        <f>IFERROR(VLOOKUP(A1495,[2]webService!$A:$I,7,FALSE),0)</f>
        <v>0</v>
      </c>
      <c r="L1495" s="20">
        <f>IFERROR(VLOOKUP(A1495,[2]webService!$A:$I,8,FALSE),0)</f>
        <v>0</v>
      </c>
      <c r="M1495" s="28">
        <f>IFERROR(VLOOKUP(A1495,[2]webService!$A:$I,9,FALSE),0)</f>
        <v>0</v>
      </c>
      <c r="N1495" s="27">
        <f>IFERROR(VLOOKUP(A1495,[3]soaBnafar!$A:$G,2,FALSE),0)</f>
        <v>0</v>
      </c>
      <c r="O1495" s="20">
        <f>IFERROR(VLOOKUP(A1495,[3]soaBnafar!$A:$H,3,FALSE),0)</f>
        <v>0</v>
      </c>
      <c r="P1495" s="20">
        <f>IFERROR(VLOOKUP(A1495,[3]soaBnafar!$A:$G,4,FALSE),0)</f>
        <v>0</v>
      </c>
      <c r="Q1495" s="20">
        <f>IFERROR(VLOOKUP(A1495,[3]soaBnafar!$A:$G,5,FALSE),0)</f>
        <v>0</v>
      </c>
      <c r="R1495" s="20">
        <f>IFERROR(VLOOKUP(A1495,[3]soaBnafar!$A:$G,6,FALSE),0)</f>
        <v>0</v>
      </c>
      <c r="S1495" s="20">
        <f>IFERROR(VLOOKUP(A1495,[3]soaBnafar!$A:$G,7,FALSE),0)</f>
        <v>0</v>
      </c>
      <c r="T1495" s="32">
        <f t="shared" si="278"/>
        <v>0</v>
      </c>
      <c r="U1495" s="21">
        <f t="shared" si="279"/>
        <v>7575344</v>
      </c>
      <c r="V1495" s="21">
        <f t="shared" si="280"/>
        <v>0</v>
      </c>
      <c r="W1495" s="21">
        <f t="shared" si="281"/>
        <v>3787672</v>
      </c>
      <c r="X1495" s="21">
        <f t="shared" si="282"/>
        <v>0</v>
      </c>
      <c r="Y1495" s="33">
        <f t="shared" si="283"/>
        <v>0</v>
      </c>
      <c r="Z1495" s="4" t="str">
        <f t="shared" si="284"/>
        <v>Não</v>
      </c>
      <c r="AA1495" s="4" t="str">
        <f t="shared" si="285"/>
        <v>Sim</v>
      </c>
      <c r="AB1495" s="4" t="str">
        <f t="shared" si="286"/>
        <v>Não</v>
      </c>
      <c r="AC1495" s="4" t="str">
        <f t="shared" si="287"/>
        <v>Sim</v>
      </c>
      <c r="AD1495" s="4" t="str">
        <f t="shared" si="288"/>
        <v>Não</v>
      </c>
      <c r="AE1495" s="30" t="str">
        <f t="shared" si="289"/>
        <v>Não</v>
      </c>
    </row>
    <row r="1496" spans="1:31" x14ac:dyDescent="0.25">
      <c r="A1496" s="23">
        <v>291680</v>
      </c>
      <c r="B1496" s="27">
        <f>IFERROR(VLOOKUP(A1496,[1]Monitoramento_Base_somente_disp!$A:$L,5,FALSE),0)</f>
        <v>0</v>
      </c>
      <c r="C1496" s="20">
        <f>IFERROR(VLOOKUP(A1496,[1]Monitoramento_Base_somente_disp!$A:$L,6,FALSE),0)</f>
        <v>0</v>
      </c>
      <c r="D1496" s="20">
        <f>IFERROR(VLOOKUP(A1496,[1]Monitoramento_Base_somente_disp!$A:$L,7,FALSE),0)</f>
        <v>0</v>
      </c>
      <c r="E1496" s="20">
        <f>IFERROR(VLOOKUP(A1496,[1]Monitoramento_Base_somente_disp!$A:$L,8,FALSE),0)</f>
        <v>0</v>
      </c>
      <c r="F1496" s="20">
        <f>IFERROR(VLOOKUP(A1496,[1]Monitoramento_Base_somente_disp!$A:$L,9,FALSE),0)</f>
        <v>0</v>
      </c>
      <c r="G1496" s="28">
        <f>IFERROR(VLOOKUP(A1496,[1]Monitoramento_Base_somente_disp!$A:$L,10,FALSE),0)</f>
        <v>0</v>
      </c>
      <c r="H1496" s="27">
        <f>IFERROR(VLOOKUP(A1496,[2]webService!$A:$I,4,FALSE),0)</f>
        <v>0</v>
      </c>
      <c r="I1496" s="20">
        <f>IFERROR(VLOOKUP(A1496,[2]webService!$A:$II,5,FALSE),0)</f>
        <v>0</v>
      </c>
      <c r="J1496" s="20">
        <f>IFERROR(VLOOKUP(A1496,[2]webService!$A:$I,6,FALSE),0)</f>
        <v>0</v>
      </c>
      <c r="K1496" s="20">
        <f>IFERROR(VLOOKUP(A1496,[2]webService!$A:$I,7,FALSE),0)</f>
        <v>0</v>
      </c>
      <c r="L1496" s="20">
        <f>IFERROR(VLOOKUP(A1496,[2]webService!$A:$I,8,FALSE),0)</f>
        <v>0</v>
      </c>
      <c r="M1496" s="28">
        <f>IFERROR(VLOOKUP(A1496,[2]webService!$A:$I,9,FALSE),0)</f>
        <v>0</v>
      </c>
      <c r="N1496" s="27">
        <f>IFERROR(VLOOKUP(A1496,[3]soaBnafar!$A:$G,2,FALSE),0)</f>
        <v>0</v>
      </c>
      <c r="O1496" s="20">
        <f>IFERROR(VLOOKUP(A1496,[3]soaBnafar!$A:$H,3,FALSE),0)</f>
        <v>0</v>
      </c>
      <c r="P1496" s="20">
        <f>IFERROR(VLOOKUP(A1496,[3]soaBnafar!$A:$G,4,FALSE),0)</f>
        <v>0</v>
      </c>
      <c r="Q1496" s="20">
        <f>IFERROR(VLOOKUP(A1496,[3]soaBnafar!$A:$G,5,FALSE),0)</f>
        <v>0</v>
      </c>
      <c r="R1496" s="20">
        <f>IFERROR(VLOOKUP(A1496,[3]soaBnafar!$A:$G,6,FALSE),0)</f>
        <v>0</v>
      </c>
      <c r="S1496" s="20">
        <f>IFERROR(VLOOKUP(A1496,[3]soaBnafar!$A:$G,7,FALSE),0)</f>
        <v>0</v>
      </c>
      <c r="T1496" s="32">
        <f t="shared" si="278"/>
        <v>0</v>
      </c>
      <c r="U1496" s="21">
        <f t="shared" si="279"/>
        <v>0</v>
      </c>
      <c r="V1496" s="21">
        <f t="shared" si="280"/>
        <v>0</v>
      </c>
      <c r="W1496" s="21">
        <f t="shared" si="281"/>
        <v>0</v>
      </c>
      <c r="X1496" s="21">
        <f t="shared" si="282"/>
        <v>0</v>
      </c>
      <c r="Y1496" s="33">
        <f t="shared" si="283"/>
        <v>0</v>
      </c>
      <c r="Z1496" s="4" t="str">
        <f t="shared" si="284"/>
        <v>Não</v>
      </c>
      <c r="AA1496" s="4" t="str">
        <f t="shared" si="285"/>
        <v>Não</v>
      </c>
      <c r="AB1496" s="4" t="str">
        <f t="shared" si="286"/>
        <v>Não</v>
      </c>
      <c r="AC1496" s="4" t="str">
        <f t="shared" si="287"/>
        <v>Não</v>
      </c>
      <c r="AD1496" s="4" t="str">
        <f t="shared" si="288"/>
        <v>Não</v>
      </c>
      <c r="AE1496" s="30" t="str">
        <f t="shared" si="289"/>
        <v>Não</v>
      </c>
    </row>
    <row r="1497" spans="1:31" x14ac:dyDescent="0.25">
      <c r="A1497" s="23">
        <v>291685</v>
      </c>
      <c r="B1497" s="27">
        <f>IFERROR(VLOOKUP(A1497,[1]Monitoramento_Base_somente_disp!$A:$L,5,FALSE),0)</f>
        <v>0</v>
      </c>
      <c r="C1497" s="20">
        <f>IFERROR(VLOOKUP(A1497,[1]Monitoramento_Base_somente_disp!$A:$L,6,FALSE),0)</f>
        <v>28177184</v>
      </c>
      <c r="D1497" s="20">
        <f>IFERROR(VLOOKUP(A1497,[1]Monitoramento_Base_somente_disp!$A:$L,7,FALSE),0)</f>
        <v>0</v>
      </c>
      <c r="E1497" s="20">
        <f>IFERROR(VLOOKUP(A1497,[1]Monitoramento_Base_somente_disp!$A:$L,8,FALSE),0)</f>
        <v>14088592</v>
      </c>
      <c r="F1497" s="20">
        <f>IFERROR(VLOOKUP(A1497,[1]Monitoramento_Base_somente_disp!$A:$L,9,FALSE),0)</f>
        <v>0</v>
      </c>
      <c r="G1497" s="28">
        <f>IFERROR(VLOOKUP(A1497,[1]Monitoramento_Base_somente_disp!$A:$L,10,FALSE),0)</f>
        <v>0</v>
      </c>
      <c r="H1497" s="27">
        <f>IFERROR(VLOOKUP(A1497,[2]webService!$A:$I,4,FALSE),0)</f>
        <v>79217</v>
      </c>
      <c r="I1497" s="20">
        <f>IFERROR(VLOOKUP(A1497,[2]webService!$A:$II,5,FALSE),0)</f>
        <v>381230</v>
      </c>
      <c r="J1497" s="20">
        <f>IFERROR(VLOOKUP(A1497,[2]webService!$A:$I,6,FALSE),0)</f>
        <v>0</v>
      </c>
      <c r="K1497" s="20">
        <f>IFERROR(VLOOKUP(A1497,[2]webService!$A:$I,7,FALSE),0)</f>
        <v>0</v>
      </c>
      <c r="L1497" s="20">
        <f>IFERROR(VLOOKUP(A1497,[2]webService!$A:$I,8,FALSE),0)</f>
        <v>0</v>
      </c>
      <c r="M1497" s="28">
        <f>IFERROR(VLOOKUP(A1497,[2]webService!$A:$I,9,FALSE),0)</f>
        <v>0</v>
      </c>
      <c r="N1497" s="27">
        <f>IFERROR(VLOOKUP(A1497,[3]soaBnafar!$A:$G,2,FALSE),0)</f>
        <v>0</v>
      </c>
      <c r="O1497" s="20">
        <f>IFERROR(VLOOKUP(A1497,[3]soaBnafar!$A:$H,3,FALSE),0)</f>
        <v>0</v>
      </c>
      <c r="P1497" s="20">
        <f>IFERROR(VLOOKUP(A1497,[3]soaBnafar!$A:$G,4,FALSE),0)</f>
        <v>0</v>
      </c>
      <c r="Q1497" s="20">
        <f>IFERROR(VLOOKUP(A1497,[3]soaBnafar!$A:$G,5,FALSE),0)</f>
        <v>0</v>
      </c>
      <c r="R1497" s="20">
        <f>IFERROR(VLOOKUP(A1497,[3]soaBnafar!$A:$G,6,FALSE),0)</f>
        <v>0</v>
      </c>
      <c r="S1497" s="20">
        <f>IFERROR(VLOOKUP(A1497,[3]soaBnafar!$A:$G,7,FALSE),0)</f>
        <v>0</v>
      </c>
      <c r="T1497" s="32">
        <f t="shared" si="278"/>
        <v>79217</v>
      </c>
      <c r="U1497" s="21">
        <f t="shared" si="279"/>
        <v>28558414</v>
      </c>
      <c r="V1497" s="21">
        <f t="shared" si="280"/>
        <v>0</v>
      </c>
      <c r="W1497" s="21">
        <f t="shared" si="281"/>
        <v>14088592</v>
      </c>
      <c r="X1497" s="21">
        <f t="shared" si="282"/>
        <v>0</v>
      </c>
      <c r="Y1497" s="33">
        <f t="shared" si="283"/>
        <v>0</v>
      </c>
      <c r="Z1497" s="4" t="str">
        <f t="shared" si="284"/>
        <v>Sim</v>
      </c>
      <c r="AA1497" s="4" t="str">
        <f t="shared" si="285"/>
        <v>Sim</v>
      </c>
      <c r="AB1497" s="4" t="str">
        <f t="shared" si="286"/>
        <v>Não</v>
      </c>
      <c r="AC1497" s="4" t="str">
        <f t="shared" si="287"/>
        <v>Sim</v>
      </c>
      <c r="AD1497" s="4" t="str">
        <f t="shared" si="288"/>
        <v>Não</v>
      </c>
      <c r="AE1497" s="30" t="str">
        <f t="shared" si="289"/>
        <v>Não</v>
      </c>
    </row>
    <row r="1498" spans="1:31" x14ac:dyDescent="0.25">
      <c r="A1498" s="23">
        <v>291690</v>
      </c>
      <c r="B1498" s="27">
        <f>IFERROR(VLOOKUP(A1498,[1]Monitoramento_Base_somente_disp!$A:$L,5,FALSE),0)</f>
        <v>0</v>
      </c>
      <c r="C1498" s="20">
        <f>IFERROR(VLOOKUP(A1498,[1]Monitoramento_Base_somente_disp!$A:$L,6,FALSE),0)</f>
        <v>61511772</v>
      </c>
      <c r="D1498" s="20">
        <f>IFERROR(VLOOKUP(A1498,[1]Monitoramento_Base_somente_disp!$A:$L,7,FALSE),0)</f>
        <v>0</v>
      </c>
      <c r="E1498" s="20">
        <f>IFERROR(VLOOKUP(A1498,[1]Monitoramento_Base_somente_disp!$A:$L,8,FALSE),0)</f>
        <v>30755886</v>
      </c>
      <c r="F1498" s="20">
        <f>IFERROR(VLOOKUP(A1498,[1]Monitoramento_Base_somente_disp!$A:$L,9,FALSE),0)</f>
        <v>0</v>
      </c>
      <c r="G1498" s="28">
        <f>IFERROR(VLOOKUP(A1498,[1]Monitoramento_Base_somente_disp!$A:$L,10,FALSE),0)</f>
        <v>0</v>
      </c>
      <c r="H1498" s="27">
        <f>IFERROR(VLOOKUP(A1498,[2]webService!$A:$I,4,FALSE),0)</f>
        <v>0</v>
      </c>
      <c r="I1498" s="20">
        <f>IFERROR(VLOOKUP(A1498,[2]webService!$A:$II,5,FALSE),0)</f>
        <v>0</v>
      </c>
      <c r="J1498" s="20">
        <f>IFERROR(VLOOKUP(A1498,[2]webService!$A:$I,6,FALSE),0)</f>
        <v>0</v>
      </c>
      <c r="K1498" s="20">
        <f>IFERROR(VLOOKUP(A1498,[2]webService!$A:$I,7,FALSE),0)</f>
        <v>0</v>
      </c>
      <c r="L1498" s="20">
        <f>IFERROR(VLOOKUP(A1498,[2]webService!$A:$I,8,FALSE),0)</f>
        <v>0</v>
      </c>
      <c r="M1498" s="28">
        <f>IFERROR(VLOOKUP(A1498,[2]webService!$A:$I,9,FALSE),0)</f>
        <v>0</v>
      </c>
      <c r="N1498" s="27">
        <f>IFERROR(VLOOKUP(A1498,[3]soaBnafar!$A:$G,2,FALSE),0)</f>
        <v>0</v>
      </c>
      <c r="O1498" s="20">
        <f>IFERROR(VLOOKUP(A1498,[3]soaBnafar!$A:$H,3,FALSE),0)</f>
        <v>0</v>
      </c>
      <c r="P1498" s="20">
        <f>IFERROR(VLOOKUP(A1498,[3]soaBnafar!$A:$G,4,FALSE),0)</f>
        <v>0</v>
      </c>
      <c r="Q1498" s="20">
        <f>IFERROR(VLOOKUP(A1498,[3]soaBnafar!$A:$G,5,FALSE),0)</f>
        <v>0</v>
      </c>
      <c r="R1498" s="20">
        <f>IFERROR(VLOOKUP(A1498,[3]soaBnafar!$A:$G,6,FALSE),0)</f>
        <v>0</v>
      </c>
      <c r="S1498" s="20">
        <f>IFERROR(VLOOKUP(A1498,[3]soaBnafar!$A:$G,7,FALSE),0)</f>
        <v>0</v>
      </c>
      <c r="T1498" s="32">
        <f t="shared" si="278"/>
        <v>0</v>
      </c>
      <c r="U1498" s="21">
        <f t="shared" si="279"/>
        <v>61511772</v>
      </c>
      <c r="V1498" s="21">
        <f t="shared" si="280"/>
        <v>0</v>
      </c>
      <c r="W1498" s="21">
        <f t="shared" si="281"/>
        <v>30755886</v>
      </c>
      <c r="X1498" s="21">
        <f t="shared" si="282"/>
        <v>0</v>
      </c>
      <c r="Y1498" s="33">
        <f t="shared" si="283"/>
        <v>0</v>
      </c>
      <c r="Z1498" s="4" t="str">
        <f t="shared" si="284"/>
        <v>Não</v>
      </c>
      <c r="AA1498" s="4" t="str">
        <f t="shared" si="285"/>
        <v>Sim</v>
      </c>
      <c r="AB1498" s="4" t="str">
        <f t="shared" si="286"/>
        <v>Não</v>
      </c>
      <c r="AC1498" s="4" t="str">
        <f t="shared" si="287"/>
        <v>Sim</v>
      </c>
      <c r="AD1498" s="4" t="str">
        <f t="shared" si="288"/>
        <v>Não</v>
      </c>
      <c r="AE1498" s="30" t="str">
        <f t="shared" si="289"/>
        <v>Não</v>
      </c>
    </row>
    <row r="1499" spans="1:31" x14ac:dyDescent="0.25">
      <c r="A1499" s="23">
        <v>291700</v>
      </c>
      <c r="B1499" s="27">
        <f>IFERROR(VLOOKUP(A1499,[1]Monitoramento_Base_somente_disp!$A:$L,5,FALSE),0)</f>
        <v>0</v>
      </c>
      <c r="C1499" s="20">
        <f>IFERROR(VLOOKUP(A1499,[1]Monitoramento_Base_somente_disp!$A:$L,6,FALSE),0)</f>
        <v>5747756</v>
      </c>
      <c r="D1499" s="20">
        <f>IFERROR(VLOOKUP(A1499,[1]Monitoramento_Base_somente_disp!$A:$L,7,FALSE),0)</f>
        <v>0</v>
      </c>
      <c r="E1499" s="20">
        <f>IFERROR(VLOOKUP(A1499,[1]Monitoramento_Base_somente_disp!$A:$L,8,FALSE),0)</f>
        <v>2873878</v>
      </c>
      <c r="F1499" s="20">
        <f>IFERROR(VLOOKUP(A1499,[1]Monitoramento_Base_somente_disp!$A:$L,9,FALSE),0)</f>
        <v>0</v>
      </c>
      <c r="G1499" s="28">
        <f>IFERROR(VLOOKUP(A1499,[1]Monitoramento_Base_somente_disp!$A:$L,10,FALSE),0)</f>
        <v>0</v>
      </c>
      <c r="H1499" s="27">
        <f>IFERROR(VLOOKUP(A1499,[2]webService!$A:$I,4,FALSE),0)</f>
        <v>0</v>
      </c>
      <c r="I1499" s="20">
        <f>IFERROR(VLOOKUP(A1499,[2]webService!$A:$II,5,FALSE),0)</f>
        <v>0</v>
      </c>
      <c r="J1499" s="20">
        <f>IFERROR(VLOOKUP(A1499,[2]webService!$A:$I,6,FALSE),0)</f>
        <v>0</v>
      </c>
      <c r="K1499" s="20">
        <f>IFERROR(VLOOKUP(A1499,[2]webService!$A:$I,7,FALSE),0)</f>
        <v>0</v>
      </c>
      <c r="L1499" s="20">
        <f>IFERROR(VLOOKUP(A1499,[2]webService!$A:$I,8,FALSE),0)</f>
        <v>0</v>
      </c>
      <c r="M1499" s="28">
        <f>IFERROR(VLOOKUP(A1499,[2]webService!$A:$I,9,FALSE),0)</f>
        <v>0</v>
      </c>
      <c r="N1499" s="27">
        <f>IFERROR(VLOOKUP(A1499,[3]soaBnafar!$A:$G,2,FALSE),0)</f>
        <v>0</v>
      </c>
      <c r="O1499" s="20">
        <f>IFERROR(VLOOKUP(A1499,[3]soaBnafar!$A:$H,3,FALSE),0)</f>
        <v>0</v>
      </c>
      <c r="P1499" s="20">
        <f>IFERROR(VLOOKUP(A1499,[3]soaBnafar!$A:$G,4,FALSE),0)</f>
        <v>0</v>
      </c>
      <c r="Q1499" s="20">
        <f>IFERROR(VLOOKUP(A1499,[3]soaBnafar!$A:$G,5,FALSE),0)</f>
        <v>0</v>
      </c>
      <c r="R1499" s="20">
        <f>IFERROR(VLOOKUP(A1499,[3]soaBnafar!$A:$G,6,FALSE),0)</f>
        <v>0</v>
      </c>
      <c r="S1499" s="20">
        <f>IFERROR(VLOOKUP(A1499,[3]soaBnafar!$A:$G,7,FALSE),0)</f>
        <v>0</v>
      </c>
      <c r="T1499" s="32">
        <f t="shared" si="278"/>
        <v>0</v>
      </c>
      <c r="U1499" s="21">
        <f t="shared" si="279"/>
        <v>5747756</v>
      </c>
      <c r="V1499" s="21">
        <f t="shared" si="280"/>
        <v>0</v>
      </c>
      <c r="W1499" s="21">
        <f t="shared" si="281"/>
        <v>2873878</v>
      </c>
      <c r="X1499" s="21">
        <f t="shared" si="282"/>
        <v>0</v>
      </c>
      <c r="Y1499" s="33">
        <f t="shared" si="283"/>
        <v>0</v>
      </c>
      <c r="Z1499" s="4" t="str">
        <f t="shared" si="284"/>
        <v>Não</v>
      </c>
      <c r="AA1499" s="4" t="str">
        <f t="shared" si="285"/>
        <v>Sim</v>
      </c>
      <c r="AB1499" s="4" t="str">
        <f t="shared" si="286"/>
        <v>Não</v>
      </c>
      <c r="AC1499" s="4" t="str">
        <f t="shared" si="287"/>
        <v>Sim</v>
      </c>
      <c r="AD1499" s="4" t="str">
        <f t="shared" si="288"/>
        <v>Não</v>
      </c>
      <c r="AE1499" s="30" t="str">
        <f t="shared" si="289"/>
        <v>Não</v>
      </c>
    </row>
    <row r="1500" spans="1:31" x14ac:dyDescent="0.25">
      <c r="A1500" s="23">
        <v>291710</v>
      </c>
      <c r="B1500" s="27">
        <f>IFERROR(VLOOKUP(A1500,[1]Monitoramento_Base_somente_disp!$A:$L,5,FALSE),0)</f>
        <v>25525</v>
      </c>
      <c r="C1500" s="20">
        <f>IFERROR(VLOOKUP(A1500,[1]Monitoramento_Base_somente_disp!$A:$L,6,FALSE),0)</f>
        <v>48372587</v>
      </c>
      <c r="D1500" s="20">
        <f>IFERROR(VLOOKUP(A1500,[1]Monitoramento_Base_somente_disp!$A:$L,7,FALSE),0)</f>
        <v>25891</v>
      </c>
      <c r="E1500" s="20">
        <f>IFERROR(VLOOKUP(A1500,[1]Monitoramento_Base_somente_disp!$A:$L,8,FALSE),0)</f>
        <v>26713638</v>
      </c>
      <c r="F1500" s="20">
        <f>IFERROR(VLOOKUP(A1500,[1]Monitoramento_Base_somente_disp!$A:$L,9,FALSE),0)</f>
        <v>0</v>
      </c>
      <c r="G1500" s="28">
        <f>IFERROR(VLOOKUP(A1500,[1]Monitoramento_Base_somente_disp!$A:$L,10,FALSE),0)</f>
        <v>0</v>
      </c>
      <c r="H1500" s="27">
        <f>IFERROR(VLOOKUP(A1500,[2]webService!$A:$I,4,FALSE),0)</f>
        <v>0</v>
      </c>
      <c r="I1500" s="20">
        <f>IFERROR(VLOOKUP(A1500,[2]webService!$A:$II,5,FALSE),0)</f>
        <v>0</v>
      </c>
      <c r="J1500" s="20">
        <f>IFERROR(VLOOKUP(A1500,[2]webService!$A:$I,6,FALSE),0)</f>
        <v>0</v>
      </c>
      <c r="K1500" s="20">
        <f>IFERROR(VLOOKUP(A1500,[2]webService!$A:$I,7,FALSE),0)</f>
        <v>0</v>
      </c>
      <c r="L1500" s="20">
        <f>IFERROR(VLOOKUP(A1500,[2]webService!$A:$I,8,FALSE),0)</f>
        <v>0</v>
      </c>
      <c r="M1500" s="28">
        <f>IFERROR(VLOOKUP(A1500,[2]webService!$A:$I,9,FALSE),0)</f>
        <v>0</v>
      </c>
      <c r="N1500" s="27">
        <f>IFERROR(VLOOKUP(A1500,[3]soaBnafar!$A:$G,2,FALSE),0)</f>
        <v>0</v>
      </c>
      <c r="O1500" s="20">
        <f>IFERROR(VLOOKUP(A1500,[3]soaBnafar!$A:$H,3,FALSE),0)</f>
        <v>0</v>
      </c>
      <c r="P1500" s="20">
        <f>IFERROR(VLOOKUP(A1500,[3]soaBnafar!$A:$G,4,FALSE),0)</f>
        <v>0</v>
      </c>
      <c r="Q1500" s="20">
        <f>IFERROR(VLOOKUP(A1500,[3]soaBnafar!$A:$G,5,FALSE),0)</f>
        <v>0</v>
      </c>
      <c r="R1500" s="20">
        <f>IFERROR(VLOOKUP(A1500,[3]soaBnafar!$A:$G,6,FALSE),0)</f>
        <v>0</v>
      </c>
      <c r="S1500" s="20">
        <f>IFERROR(VLOOKUP(A1500,[3]soaBnafar!$A:$G,7,FALSE),0)</f>
        <v>0</v>
      </c>
      <c r="T1500" s="32">
        <f t="shared" si="278"/>
        <v>25525</v>
      </c>
      <c r="U1500" s="21">
        <f t="shared" si="279"/>
        <v>48372587</v>
      </c>
      <c r="V1500" s="21">
        <f t="shared" si="280"/>
        <v>25891</v>
      </c>
      <c r="W1500" s="21">
        <f t="shared" si="281"/>
        <v>26713638</v>
      </c>
      <c r="X1500" s="21">
        <f t="shared" si="282"/>
        <v>0</v>
      </c>
      <c r="Y1500" s="33">
        <f t="shared" si="283"/>
        <v>0</v>
      </c>
      <c r="Z1500" s="4" t="str">
        <f t="shared" si="284"/>
        <v>Sim</v>
      </c>
      <c r="AA1500" s="4" t="str">
        <f t="shared" si="285"/>
        <v>Sim</v>
      </c>
      <c r="AB1500" s="4" t="str">
        <f t="shared" si="286"/>
        <v>Sim</v>
      </c>
      <c r="AC1500" s="4" t="str">
        <f t="shared" si="287"/>
        <v>Sim</v>
      </c>
      <c r="AD1500" s="4" t="str">
        <f t="shared" si="288"/>
        <v>Não</v>
      </c>
      <c r="AE1500" s="30" t="str">
        <f t="shared" si="289"/>
        <v>Não</v>
      </c>
    </row>
    <row r="1501" spans="1:31" x14ac:dyDescent="0.25">
      <c r="A1501" s="23">
        <v>291720</v>
      </c>
      <c r="B1501" s="27">
        <f>IFERROR(VLOOKUP(A1501,[1]Monitoramento_Base_somente_disp!$A:$L,5,FALSE),0)</f>
        <v>0</v>
      </c>
      <c r="C1501" s="20">
        <f>IFERROR(VLOOKUP(A1501,[1]Monitoramento_Base_somente_disp!$A:$L,6,FALSE),0)</f>
        <v>410032</v>
      </c>
      <c r="D1501" s="20">
        <f>IFERROR(VLOOKUP(A1501,[1]Monitoramento_Base_somente_disp!$A:$L,7,FALSE),0)</f>
        <v>0</v>
      </c>
      <c r="E1501" s="20">
        <f>IFERROR(VLOOKUP(A1501,[1]Monitoramento_Base_somente_disp!$A:$L,8,FALSE),0)</f>
        <v>205016</v>
      </c>
      <c r="F1501" s="20">
        <f>IFERROR(VLOOKUP(A1501,[1]Monitoramento_Base_somente_disp!$A:$L,9,FALSE),0)</f>
        <v>0</v>
      </c>
      <c r="G1501" s="28">
        <f>IFERROR(VLOOKUP(A1501,[1]Monitoramento_Base_somente_disp!$A:$L,10,FALSE),0)</f>
        <v>0</v>
      </c>
      <c r="H1501" s="27">
        <f>IFERROR(VLOOKUP(A1501,[2]webService!$A:$I,4,FALSE),0)</f>
        <v>0</v>
      </c>
      <c r="I1501" s="20">
        <f>IFERROR(VLOOKUP(A1501,[2]webService!$A:$II,5,FALSE),0)</f>
        <v>0</v>
      </c>
      <c r="J1501" s="20">
        <f>IFERROR(VLOOKUP(A1501,[2]webService!$A:$I,6,FALSE),0)</f>
        <v>0</v>
      </c>
      <c r="K1501" s="20">
        <f>IFERROR(VLOOKUP(A1501,[2]webService!$A:$I,7,FALSE),0)</f>
        <v>0</v>
      </c>
      <c r="L1501" s="20">
        <f>IFERROR(VLOOKUP(A1501,[2]webService!$A:$I,8,FALSE),0)</f>
        <v>0</v>
      </c>
      <c r="M1501" s="28">
        <f>IFERROR(VLOOKUP(A1501,[2]webService!$A:$I,9,FALSE),0)</f>
        <v>0</v>
      </c>
      <c r="N1501" s="27">
        <f>IFERROR(VLOOKUP(A1501,[3]soaBnafar!$A:$G,2,FALSE),0)</f>
        <v>0</v>
      </c>
      <c r="O1501" s="20">
        <f>IFERROR(VLOOKUP(A1501,[3]soaBnafar!$A:$H,3,FALSE),0)</f>
        <v>0</v>
      </c>
      <c r="P1501" s="20">
        <f>IFERROR(VLOOKUP(A1501,[3]soaBnafar!$A:$G,4,FALSE),0)</f>
        <v>0</v>
      </c>
      <c r="Q1501" s="20">
        <f>IFERROR(VLOOKUP(A1501,[3]soaBnafar!$A:$G,5,FALSE),0)</f>
        <v>0</v>
      </c>
      <c r="R1501" s="20">
        <f>IFERROR(VLOOKUP(A1501,[3]soaBnafar!$A:$G,6,FALSE),0)</f>
        <v>0</v>
      </c>
      <c r="S1501" s="20">
        <f>IFERROR(VLOOKUP(A1501,[3]soaBnafar!$A:$G,7,FALSE),0)</f>
        <v>0</v>
      </c>
      <c r="T1501" s="32">
        <f t="shared" si="278"/>
        <v>0</v>
      </c>
      <c r="U1501" s="21">
        <f t="shared" si="279"/>
        <v>410032</v>
      </c>
      <c r="V1501" s="21">
        <f t="shared" si="280"/>
        <v>0</v>
      </c>
      <c r="W1501" s="21">
        <f t="shared" si="281"/>
        <v>205016</v>
      </c>
      <c r="X1501" s="21">
        <f t="shared" si="282"/>
        <v>0</v>
      </c>
      <c r="Y1501" s="33">
        <f t="shared" si="283"/>
        <v>0</v>
      </c>
      <c r="Z1501" s="4" t="str">
        <f t="shared" si="284"/>
        <v>Não</v>
      </c>
      <c r="AA1501" s="4" t="str">
        <f t="shared" si="285"/>
        <v>Sim</v>
      </c>
      <c r="AB1501" s="4" t="str">
        <f t="shared" si="286"/>
        <v>Não</v>
      </c>
      <c r="AC1501" s="4" t="str">
        <f t="shared" si="287"/>
        <v>Sim</v>
      </c>
      <c r="AD1501" s="4" t="str">
        <f t="shared" si="288"/>
        <v>Não</v>
      </c>
      <c r="AE1501" s="30" t="str">
        <f t="shared" si="289"/>
        <v>Não</v>
      </c>
    </row>
    <row r="1502" spans="1:31" x14ac:dyDescent="0.25">
      <c r="A1502" s="23">
        <v>291730</v>
      </c>
      <c r="B1502" s="27">
        <f>IFERROR(VLOOKUP(A1502,[1]Monitoramento_Base_somente_disp!$A:$L,5,FALSE),0)</f>
        <v>2974</v>
      </c>
      <c r="C1502" s="20">
        <f>IFERROR(VLOOKUP(A1502,[1]Monitoramento_Base_somente_disp!$A:$L,6,FALSE),0)</f>
        <v>860128312</v>
      </c>
      <c r="D1502" s="20">
        <f>IFERROR(VLOOKUP(A1502,[1]Monitoramento_Base_somente_disp!$A:$L,7,FALSE),0)</f>
        <v>278</v>
      </c>
      <c r="E1502" s="20">
        <f>IFERROR(VLOOKUP(A1502,[1]Monitoramento_Base_somente_disp!$A:$L,8,FALSE),0)</f>
        <v>430043174</v>
      </c>
      <c r="F1502" s="20">
        <f>IFERROR(VLOOKUP(A1502,[1]Monitoramento_Base_somente_disp!$A:$L,9,FALSE),0)</f>
        <v>0</v>
      </c>
      <c r="G1502" s="28">
        <f>IFERROR(VLOOKUP(A1502,[1]Monitoramento_Base_somente_disp!$A:$L,10,FALSE),0)</f>
        <v>0</v>
      </c>
      <c r="H1502" s="27">
        <f>IFERROR(VLOOKUP(A1502,[2]webService!$A:$I,4,FALSE),0)</f>
        <v>0</v>
      </c>
      <c r="I1502" s="20">
        <f>IFERROR(VLOOKUP(A1502,[2]webService!$A:$II,5,FALSE),0)</f>
        <v>0</v>
      </c>
      <c r="J1502" s="20">
        <f>IFERROR(VLOOKUP(A1502,[2]webService!$A:$I,6,FALSE),0)</f>
        <v>0</v>
      </c>
      <c r="K1502" s="20">
        <f>IFERROR(VLOOKUP(A1502,[2]webService!$A:$I,7,FALSE),0)</f>
        <v>0</v>
      </c>
      <c r="L1502" s="20">
        <f>IFERROR(VLOOKUP(A1502,[2]webService!$A:$I,8,FALSE),0)</f>
        <v>0</v>
      </c>
      <c r="M1502" s="28">
        <f>IFERROR(VLOOKUP(A1502,[2]webService!$A:$I,9,FALSE),0)</f>
        <v>0</v>
      </c>
      <c r="N1502" s="27">
        <f>IFERROR(VLOOKUP(A1502,[3]soaBnafar!$A:$G,2,FALSE),0)</f>
        <v>0</v>
      </c>
      <c r="O1502" s="20">
        <f>IFERROR(VLOOKUP(A1502,[3]soaBnafar!$A:$H,3,FALSE),0)</f>
        <v>0</v>
      </c>
      <c r="P1502" s="20">
        <f>IFERROR(VLOOKUP(A1502,[3]soaBnafar!$A:$G,4,FALSE),0)</f>
        <v>0</v>
      </c>
      <c r="Q1502" s="20">
        <f>IFERROR(VLOOKUP(A1502,[3]soaBnafar!$A:$G,5,FALSE),0)</f>
        <v>0</v>
      </c>
      <c r="R1502" s="20">
        <f>IFERROR(VLOOKUP(A1502,[3]soaBnafar!$A:$G,6,FALSE),0)</f>
        <v>0</v>
      </c>
      <c r="S1502" s="20">
        <f>IFERROR(VLOOKUP(A1502,[3]soaBnafar!$A:$G,7,FALSE),0)</f>
        <v>0</v>
      </c>
      <c r="T1502" s="32">
        <f t="shared" si="278"/>
        <v>2974</v>
      </c>
      <c r="U1502" s="21">
        <f t="shared" si="279"/>
        <v>860128312</v>
      </c>
      <c r="V1502" s="21">
        <f t="shared" si="280"/>
        <v>278</v>
      </c>
      <c r="W1502" s="21">
        <f t="shared" si="281"/>
        <v>430043174</v>
      </c>
      <c r="X1502" s="21">
        <f t="shared" si="282"/>
        <v>0</v>
      </c>
      <c r="Y1502" s="33">
        <f t="shared" si="283"/>
        <v>0</v>
      </c>
      <c r="Z1502" s="4" t="str">
        <f t="shared" si="284"/>
        <v>Sim</v>
      </c>
      <c r="AA1502" s="4" t="str">
        <f t="shared" si="285"/>
        <v>Sim</v>
      </c>
      <c r="AB1502" s="4" t="str">
        <f t="shared" si="286"/>
        <v>Sim</v>
      </c>
      <c r="AC1502" s="4" t="str">
        <f t="shared" si="287"/>
        <v>Sim</v>
      </c>
      <c r="AD1502" s="4" t="str">
        <f t="shared" si="288"/>
        <v>Não</v>
      </c>
      <c r="AE1502" s="30" t="str">
        <f t="shared" si="289"/>
        <v>Não</v>
      </c>
    </row>
    <row r="1503" spans="1:31" x14ac:dyDescent="0.25">
      <c r="A1503" s="23">
        <v>291733</v>
      </c>
      <c r="B1503" s="27">
        <f>IFERROR(VLOOKUP(A1503,[1]Monitoramento_Base_somente_disp!$A:$L,5,FALSE),0)</f>
        <v>43469</v>
      </c>
      <c r="C1503" s="20">
        <f>IFERROR(VLOOKUP(A1503,[1]Monitoramento_Base_somente_disp!$A:$L,6,FALSE),0)</f>
        <v>49943325</v>
      </c>
      <c r="D1503" s="20">
        <f>IFERROR(VLOOKUP(A1503,[1]Monitoramento_Base_somente_disp!$A:$L,7,FALSE),0)</f>
        <v>33686</v>
      </c>
      <c r="E1503" s="20">
        <f>IFERROR(VLOOKUP(A1503,[1]Monitoramento_Base_somente_disp!$A:$L,8,FALSE),0)</f>
        <v>25928488</v>
      </c>
      <c r="F1503" s="20">
        <f>IFERROR(VLOOKUP(A1503,[1]Monitoramento_Base_somente_disp!$A:$L,9,FALSE),0)</f>
        <v>0</v>
      </c>
      <c r="G1503" s="28">
        <f>IFERROR(VLOOKUP(A1503,[1]Monitoramento_Base_somente_disp!$A:$L,10,FALSE),0)</f>
        <v>0</v>
      </c>
      <c r="H1503" s="27">
        <f>IFERROR(VLOOKUP(A1503,[2]webService!$A:$I,4,FALSE),0)</f>
        <v>0</v>
      </c>
      <c r="I1503" s="20">
        <f>IFERROR(VLOOKUP(A1503,[2]webService!$A:$II,5,FALSE),0)</f>
        <v>0</v>
      </c>
      <c r="J1503" s="20">
        <f>IFERROR(VLOOKUP(A1503,[2]webService!$A:$I,6,FALSE),0)</f>
        <v>0</v>
      </c>
      <c r="K1503" s="20">
        <f>IFERROR(VLOOKUP(A1503,[2]webService!$A:$I,7,FALSE),0)</f>
        <v>0</v>
      </c>
      <c r="L1503" s="20">
        <f>IFERROR(VLOOKUP(A1503,[2]webService!$A:$I,8,FALSE),0)</f>
        <v>0</v>
      </c>
      <c r="M1503" s="28">
        <f>IFERROR(VLOOKUP(A1503,[2]webService!$A:$I,9,FALSE),0)</f>
        <v>0</v>
      </c>
      <c r="N1503" s="27">
        <f>IFERROR(VLOOKUP(A1503,[3]soaBnafar!$A:$G,2,FALSE),0)</f>
        <v>0</v>
      </c>
      <c r="O1503" s="20">
        <f>IFERROR(VLOOKUP(A1503,[3]soaBnafar!$A:$H,3,FALSE),0)</f>
        <v>0</v>
      </c>
      <c r="P1503" s="20">
        <f>IFERROR(VLOOKUP(A1503,[3]soaBnafar!$A:$G,4,FALSE),0)</f>
        <v>0</v>
      </c>
      <c r="Q1503" s="20">
        <f>IFERROR(VLOOKUP(A1503,[3]soaBnafar!$A:$G,5,FALSE),0)</f>
        <v>0</v>
      </c>
      <c r="R1503" s="20">
        <f>IFERROR(VLOOKUP(A1503,[3]soaBnafar!$A:$G,6,FALSE),0)</f>
        <v>0</v>
      </c>
      <c r="S1503" s="20">
        <f>IFERROR(VLOOKUP(A1503,[3]soaBnafar!$A:$G,7,FALSE),0)</f>
        <v>0</v>
      </c>
      <c r="T1503" s="32">
        <f t="shared" si="278"/>
        <v>43469</v>
      </c>
      <c r="U1503" s="21">
        <f t="shared" si="279"/>
        <v>49943325</v>
      </c>
      <c r="V1503" s="21">
        <f t="shared" si="280"/>
        <v>33686</v>
      </c>
      <c r="W1503" s="21">
        <f t="shared" si="281"/>
        <v>25928488</v>
      </c>
      <c r="X1503" s="21">
        <f t="shared" si="282"/>
        <v>0</v>
      </c>
      <c r="Y1503" s="33">
        <f t="shared" si="283"/>
        <v>0</v>
      </c>
      <c r="Z1503" s="4" t="str">
        <f t="shared" si="284"/>
        <v>Sim</v>
      </c>
      <c r="AA1503" s="4" t="str">
        <f t="shared" si="285"/>
        <v>Sim</v>
      </c>
      <c r="AB1503" s="4" t="str">
        <f t="shared" si="286"/>
        <v>Sim</v>
      </c>
      <c r="AC1503" s="4" t="str">
        <f t="shared" si="287"/>
        <v>Sim</v>
      </c>
      <c r="AD1503" s="4" t="str">
        <f t="shared" si="288"/>
        <v>Não</v>
      </c>
      <c r="AE1503" s="30" t="str">
        <f t="shared" si="289"/>
        <v>Não</v>
      </c>
    </row>
    <row r="1504" spans="1:31" x14ac:dyDescent="0.25">
      <c r="A1504" s="23">
        <v>291735</v>
      </c>
      <c r="B1504" s="27">
        <f>IFERROR(VLOOKUP(A1504,[1]Monitoramento_Base_somente_disp!$A:$L,5,FALSE),0)</f>
        <v>146655</v>
      </c>
      <c r="C1504" s="20">
        <f>IFERROR(VLOOKUP(A1504,[1]Monitoramento_Base_somente_disp!$A:$L,6,FALSE),0)</f>
        <v>34351366</v>
      </c>
      <c r="D1504" s="20">
        <f>IFERROR(VLOOKUP(A1504,[1]Monitoramento_Base_somente_disp!$A:$L,7,FALSE),0)</f>
        <v>66133</v>
      </c>
      <c r="E1504" s="20">
        <f>IFERROR(VLOOKUP(A1504,[1]Monitoramento_Base_somente_disp!$A:$L,8,FALSE),0)</f>
        <v>18242267</v>
      </c>
      <c r="F1504" s="20">
        <f>IFERROR(VLOOKUP(A1504,[1]Monitoramento_Base_somente_disp!$A:$L,9,FALSE),0)</f>
        <v>0</v>
      </c>
      <c r="G1504" s="28">
        <f>IFERROR(VLOOKUP(A1504,[1]Monitoramento_Base_somente_disp!$A:$L,10,FALSE),0)</f>
        <v>0</v>
      </c>
      <c r="H1504" s="27">
        <f>IFERROR(VLOOKUP(A1504,[2]webService!$A:$I,4,FALSE),0)</f>
        <v>0</v>
      </c>
      <c r="I1504" s="20">
        <f>IFERROR(VLOOKUP(A1504,[2]webService!$A:$II,5,FALSE),0)</f>
        <v>0</v>
      </c>
      <c r="J1504" s="20">
        <f>IFERROR(VLOOKUP(A1504,[2]webService!$A:$I,6,FALSE),0)</f>
        <v>0</v>
      </c>
      <c r="K1504" s="20">
        <f>IFERROR(VLOOKUP(A1504,[2]webService!$A:$I,7,FALSE),0)</f>
        <v>0</v>
      </c>
      <c r="L1504" s="20">
        <f>IFERROR(VLOOKUP(A1504,[2]webService!$A:$I,8,FALSE),0)</f>
        <v>0</v>
      </c>
      <c r="M1504" s="28">
        <f>IFERROR(VLOOKUP(A1504,[2]webService!$A:$I,9,FALSE),0)</f>
        <v>0</v>
      </c>
      <c r="N1504" s="27">
        <f>IFERROR(VLOOKUP(A1504,[3]soaBnafar!$A:$G,2,FALSE),0)</f>
        <v>0</v>
      </c>
      <c r="O1504" s="20">
        <f>IFERROR(VLOOKUP(A1504,[3]soaBnafar!$A:$H,3,FALSE),0)</f>
        <v>0</v>
      </c>
      <c r="P1504" s="20">
        <f>IFERROR(VLOOKUP(A1504,[3]soaBnafar!$A:$G,4,FALSE),0)</f>
        <v>0</v>
      </c>
      <c r="Q1504" s="20">
        <f>IFERROR(VLOOKUP(A1504,[3]soaBnafar!$A:$G,5,FALSE),0)</f>
        <v>0</v>
      </c>
      <c r="R1504" s="20">
        <f>IFERROR(VLOOKUP(A1504,[3]soaBnafar!$A:$G,6,FALSE),0)</f>
        <v>0</v>
      </c>
      <c r="S1504" s="20">
        <f>IFERROR(VLOOKUP(A1504,[3]soaBnafar!$A:$G,7,FALSE),0)</f>
        <v>0</v>
      </c>
      <c r="T1504" s="32">
        <f t="shared" si="278"/>
        <v>146655</v>
      </c>
      <c r="U1504" s="21">
        <f t="shared" si="279"/>
        <v>34351366</v>
      </c>
      <c r="V1504" s="21">
        <f t="shared" si="280"/>
        <v>66133</v>
      </c>
      <c r="W1504" s="21">
        <f t="shared" si="281"/>
        <v>18242267</v>
      </c>
      <c r="X1504" s="21">
        <f t="shared" si="282"/>
        <v>0</v>
      </c>
      <c r="Y1504" s="33">
        <f t="shared" si="283"/>
        <v>0</v>
      </c>
      <c r="Z1504" s="4" t="str">
        <f t="shared" si="284"/>
        <v>Sim</v>
      </c>
      <c r="AA1504" s="4" t="str">
        <f t="shared" si="285"/>
        <v>Sim</v>
      </c>
      <c r="AB1504" s="4" t="str">
        <f t="shared" si="286"/>
        <v>Sim</v>
      </c>
      <c r="AC1504" s="4" t="str">
        <f t="shared" si="287"/>
        <v>Sim</v>
      </c>
      <c r="AD1504" s="4" t="str">
        <f t="shared" si="288"/>
        <v>Não</v>
      </c>
      <c r="AE1504" s="30" t="str">
        <f t="shared" si="289"/>
        <v>Não</v>
      </c>
    </row>
    <row r="1505" spans="1:31" x14ac:dyDescent="0.25">
      <c r="A1505" s="23">
        <v>291740</v>
      </c>
      <c r="B1505" s="27">
        <f>IFERROR(VLOOKUP(A1505,[1]Monitoramento_Base_somente_disp!$A:$L,5,FALSE),0)</f>
        <v>37217</v>
      </c>
      <c r="C1505" s="20">
        <f>IFERROR(VLOOKUP(A1505,[1]Monitoramento_Base_somente_disp!$A:$L,6,FALSE),0)</f>
        <v>24618613</v>
      </c>
      <c r="D1505" s="20">
        <f>IFERROR(VLOOKUP(A1505,[1]Monitoramento_Base_somente_disp!$A:$L,7,FALSE),0)</f>
        <v>19485</v>
      </c>
      <c r="E1505" s="20">
        <f>IFERROR(VLOOKUP(A1505,[1]Monitoramento_Base_somente_disp!$A:$L,8,FALSE),0)</f>
        <v>12077969</v>
      </c>
      <c r="F1505" s="20">
        <f>IFERROR(VLOOKUP(A1505,[1]Monitoramento_Base_somente_disp!$A:$L,9,FALSE),0)</f>
        <v>0</v>
      </c>
      <c r="G1505" s="28">
        <f>IFERROR(VLOOKUP(A1505,[1]Monitoramento_Base_somente_disp!$A:$L,10,FALSE),0)</f>
        <v>0</v>
      </c>
      <c r="H1505" s="27">
        <f>IFERROR(VLOOKUP(A1505,[2]webService!$A:$I,4,FALSE),0)</f>
        <v>0</v>
      </c>
      <c r="I1505" s="20">
        <f>IFERROR(VLOOKUP(A1505,[2]webService!$A:$II,5,FALSE),0)</f>
        <v>0</v>
      </c>
      <c r="J1505" s="20">
        <f>IFERROR(VLOOKUP(A1505,[2]webService!$A:$I,6,FALSE),0)</f>
        <v>0</v>
      </c>
      <c r="K1505" s="20">
        <f>IFERROR(VLOOKUP(A1505,[2]webService!$A:$I,7,FALSE),0)</f>
        <v>0</v>
      </c>
      <c r="L1505" s="20">
        <f>IFERROR(VLOOKUP(A1505,[2]webService!$A:$I,8,FALSE),0)</f>
        <v>0</v>
      </c>
      <c r="M1505" s="28">
        <f>IFERROR(VLOOKUP(A1505,[2]webService!$A:$I,9,FALSE),0)</f>
        <v>0</v>
      </c>
      <c r="N1505" s="27">
        <f>IFERROR(VLOOKUP(A1505,[3]soaBnafar!$A:$G,2,FALSE),0)</f>
        <v>0</v>
      </c>
      <c r="O1505" s="20">
        <f>IFERROR(VLOOKUP(A1505,[3]soaBnafar!$A:$H,3,FALSE),0)</f>
        <v>0</v>
      </c>
      <c r="P1505" s="20">
        <f>IFERROR(VLOOKUP(A1505,[3]soaBnafar!$A:$G,4,FALSE),0)</f>
        <v>0</v>
      </c>
      <c r="Q1505" s="20">
        <f>IFERROR(VLOOKUP(A1505,[3]soaBnafar!$A:$G,5,FALSE),0)</f>
        <v>0</v>
      </c>
      <c r="R1505" s="20">
        <f>IFERROR(VLOOKUP(A1505,[3]soaBnafar!$A:$G,6,FALSE),0)</f>
        <v>0</v>
      </c>
      <c r="S1505" s="20">
        <f>IFERROR(VLOOKUP(A1505,[3]soaBnafar!$A:$G,7,FALSE),0)</f>
        <v>0</v>
      </c>
      <c r="T1505" s="32">
        <f t="shared" si="278"/>
        <v>37217</v>
      </c>
      <c r="U1505" s="21">
        <f t="shared" si="279"/>
        <v>24618613</v>
      </c>
      <c r="V1505" s="21">
        <f t="shared" si="280"/>
        <v>19485</v>
      </c>
      <c r="W1505" s="21">
        <f t="shared" si="281"/>
        <v>12077969</v>
      </c>
      <c r="X1505" s="21">
        <f t="shared" si="282"/>
        <v>0</v>
      </c>
      <c r="Y1505" s="33">
        <f t="shared" si="283"/>
        <v>0</v>
      </c>
      <c r="Z1505" s="4" t="str">
        <f t="shared" si="284"/>
        <v>Sim</v>
      </c>
      <c r="AA1505" s="4" t="str">
        <f t="shared" si="285"/>
        <v>Sim</v>
      </c>
      <c r="AB1505" s="4" t="str">
        <f t="shared" si="286"/>
        <v>Sim</v>
      </c>
      <c r="AC1505" s="4" t="str">
        <f t="shared" si="287"/>
        <v>Sim</v>
      </c>
      <c r="AD1505" s="4" t="str">
        <f t="shared" si="288"/>
        <v>Não</v>
      </c>
      <c r="AE1505" s="30" t="str">
        <f t="shared" si="289"/>
        <v>Não</v>
      </c>
    </row>
    <row r="1506" spans="1:31" x14ac:dyDescent="0.25">
      <c r="A1506" s="23">
        <v>291750</v>
      </c>
      <c r="B1506" s="27">
        <f>IFERROR(VLOOKUP(A1506,[1]Monitoramento_Base_somente_disp!$A:$L,5,FALSE),0)</f>
        <v>0</v>
      </c>
      <c r="C1506" s="20">
        <f>IFERROR(VLOOKUP(A1506,[1]Monitoramento_Base_somente_disp!$A:$L,6,FALSE),0)</f>
        <v>114091488</v>
      </c>
      <c r="D1506" s="20">
        <f>IFERROR(VLOOKUP(A1506,[1]Monitoramento_Base_somente_disp!$A:$L,7,FALSE),0)</f>
        <v>0</v>
      </c>
      <c r="E1506" s="20">
        <f>IFERROR(VLOOKUP(A1506,[1]Monitoramento_Base_somente_disp!$A:$L,8,FALSE),0)</f>
        <v>57045744</v>
      </c>
      <c r="F1506" s="20">
        <f>IFERROR(VLOOKUP(A1506,[1]Monitoramento_Base_somente_disp!$A:$L,9,FALSE),0)</f>
        <v>0</v>
      </c>
      <c r="G1506" s="28">
        <f>IFERROR(VLOOKUP(A1506,[1]Monitoramento_Base_somente_disp!$A:$L,10,FALSE),0)</f>
        <v>0</v>
      </c>
      <c r="H1506" s="27">
        <f>IFERROR(VLOOKUP(A1506,[2]webService!$A:$I,4,FALSE),0)</f>
        <v>0</v>
      </c>
      <c r="I1506" s="20">
        <f>IFERROR(VLOOKUP(A1506,[2]webService!$A:$II,5,FALSE),0)</f>
        <v>0</v>
      </c>
      <c r="J1506" s="20">
        <f>IFERROR(VLOOKUP(A1506,[2]webService!$A:$I,6,FALSE),0)</f>
        <v>0</v>
      </c>
      <c r="K1506" s="20">
        <f>IFERROR(VLOOKUP(A1506,[2]webService!$A:$I,7,FALSE),0)</f>
        <v>0</v>
      </c>
      <c r="L1506" s="20">
        <f>IFERROR(VLOOKUP(A1506,[2]webService!$A:$I,8,FALSE),0)</f>
        <v>0</v>
      </c>
      <c r="M1506" s="28">
        <f>IFERROR(VLOOKUP(A1506,[2]webService!$A:$I,9,FALSE),0)</f>
        <v>0</v>
      </c>
      <c r="N1506" s="27">
        <f>IFERROR(VLOOKUP(A1506,[3]soaBnafar!$A:$G,2,FALSE),0)</f>
        <v>0</v>
      </c>
      <c r="O1506" s="20">
        <f>IFERROR(VLOOKUP(A1506,[3]soaBnafar!$A:$H,3,FALSE),0)</f>
        <v>0</v>
      </c>
      <c r="P1506" s="20">
        <f>IFERROR(VLOOKUP(A1506,[3]soaBnafar!$A:$G,4,FALSE),0)</f>
        <v>0</v>
      </c>
      <c r="Q1506" s="20">
        <f>IFERROR(VLOOKUP(A1506,[3]soaBnafar!$A:$G,5,FALSE),0)</f>
        <v>0</v>
      </c>
      <c r="R1506" s="20">
        <f>IFERROR(VLOOKUP(A1506,[3]soaBnafar!$A:$G,6,FALSE),0)</f>
        <v>0</v>
      </c>
      <c r="S1506" s="20">
        <f>IFERROR(VLOOKUP(A1506,[3]soaBnafar!$A:$G,7,FALSE),0)</f>
        <v>0</v>
      </c>
      <c r="T1506" s="32">
        <f t="shared" si="278"/>
        <v>0</v>
      </c>
      <c r="U1506" s="21">
        <f t="shared" si="279"/>
        <v>114091488</v>
      </c>
      <c r="V1506" s="21">
        <f t="shared" si="280"/>
        <v>0</v>
      </c>
      <c r="W1506" s="21">
        <f t="shared" si="281"/>
        <v>57045744</v>
      </c>
      <c r="X1506" s="21">
        <f t="shared" si="282"/>
        <v>0</v>
      </c>
      <c r="Y1506" s="33">
        <f t="shared" si="283"/>
        <v>0</v>
      </c>
      <c r="Z1506" s="4" t="str">
        <f t="shared" si="284"/>
        <v>Não</v>
      </c>
      <c r="AA1506" s="4" t="str">
        <f t="shared" si="285"/>
        <v>Sim</v>
      </c>
      <c r="AB1506" s="4" t="str">
        <f t="shared" si="286"/>
        <v>Não</v>
      </c>
      <c r="AC1506" s="4" t="str">
        <f t="shared" si="287"/>
        <v>Sim</v>
      </c>
      <c r="AD1506" s="4" t="str">
        <f t="shared" si="288"/>
        <v>Não</v>
      </c>
      <c r="AE1506" s="30" t="str">
        <f t="shared" si="289"/>
        <v>Não</v>
      </c>
    </row>
    <row r="1507" spans="1:31" x14ac:dyDescent="0.25">
      <c r="A1507" s="23">
        <v>291760</v>
      </c>
      <c r="B1507" s="27">
        <f>IFERROR(VLOOKUP(A1507,[1]Monitoramento_Base_somente_disp!$A:$L,5,FALSE),0)</f>
        <v>39189</v>
      </c>
      <c r="C1507" s="20">
        <f>IFERROR(VLOOKUP(A1507,[1]Monitoramento_Base_somente_disp!$A:$L,6,FALSE),0)</f>
        <v>121432505</v>
      </c>
      <c r="D1507" s="20">
        <f>IFERROR(VLOOKUP(A1507,[1]Monitoramento_Base_somente_disp!$A:$L,7,FALSE),0)</f>
        <v>10543</v>
      </c>
      <c r="E1507" s="20">
        <f>IFERROR(VLOOKUP(A1507,[1]Monitoramento_Base_somente_disp!$A:$L,8,FALSE),0)</f>
        <v>60506944</v>
      </c>
      <c r="F1507" s="20">
        <f>IFERROR(VLOOKUP(A1507,[1]Monitoramento_Base_somente_disp!$A:$L,9,FALSE),0)</f>
        <v>0</v>
      </c>
      <c r="G1507" s="28">
        <f>IFERROR(VLOOKUP(A1507,[1]Monitoramento_Base_somente_disp!$A:$L,10,FALSE),0)</f>
        <v>0</v>
      </c>
      <c r="H1507" s="27">
        <f>IFERROR(VLOOKUP(A1507,[2]webService!$A:$I,4,FALSE),0)</f>
        <v>0</v>
      </c>
      <c r="I1507" s="20">
        <f>IFERROR(VLOOKUP(A1507,[2]webService!$A:$II,5,FALSE),0)</f>
        <v>0</v>
      </c>
      <c r="J1507" s="20">
        <f>IFERROR(VLOOKUP(A1507,[2]webService!$A:$I,6,FALSE),0)</f>
        <v>0</v>
      </c>
      <c r="K1507" s="20">
        <f>IFERROR(VLOOKUP(A1507,[2]webService!$A:$I,7,FALSE),0)</f>
        <v>0</v>
      </c>
      <c r="L1507" s="20">
        <f>IFERROR(VLOOKUP(A1507,[2]webService!$A:$I,8,FALSE),0)</f>
        <v>0</v>
      </c>
      <c r="M1507" s="28">
        <f>IFERROR(VLOOKUP(A1507,[2]webService!$A:$I,9,FALSE),0)</f>
        <v>0</v>
      </c>
      <c r="N1507" s="27">
        <f>IFERROR(VLOOKUP(A1507,[3]soaBnafar!$A:$G,2,FALSE),0)</f>
        <v>0</v>
      </c>
      <c r="O1507" s="20">
        <f>IFERROR(VLOOKUP(A1507,[3]soaBnafar!$A:$H,3,FALSE),0)</f>
        <v>0</v>
      </c>
      <c r="P1507" s="20">
        <f>IFERROR(VLOOKUP(A1507,[3]soaBnafar!$A:$G,4,FALSE),0)</f>
        <v>0</v>
      </c>
      <c r="Q1507" s="20">
        <f>IFERROR(VLOOKUP(A1507,[3]soaBnafar!$A:$G,5,FALSE),0)</f>
        <v>0</v>
      </c>
      <c r="R1507" s="20">
        <f>IFERROR(VLOOKUP(A1507,[3]soaBnafar!$A:$G,6,FALSE),0)</f>
        <v>0</v>
      </c>
      <c r="S1507" s="20">
        <f>IFERROR(VLOOKUP(A1507,[3]soaBnafar!$A:$G,7,FALSE),0)</f>
        <v>0</v>
      </c>
      <c r="T1507" s="32">
        <f t="shared" si="278"/>
        <v>39189</v>
      </c>
      <c r="U1507" s="21">
        <f t="shared" si="279"/>
        <v>121432505</v>
      </c>
      <c r="V1507" s="21">
        <f t="shared" si="280"/>
        <v>10543</v>
      </c>
      <c r="W1507" s="21">
        <f t="shared" si="281"/>
        <v>60506944</v>
      </c>
      <c r="X1507" s="21">
        <f t="shared" si="282"/>
        <v>0</v>
      </c>
      <c r="Y1507" s="33">
        <f t="shared" si="283"/>
        <v>0</v>
      </c>
      <c r="Z1507" s="4" t="str">
        <f t="shared" si="284"/>
        <v>Sim</v>
      </c>
      <c r="AA1507" s="4" t="str">
        <f t="shared" si="285"/>
        <v>Sim</v>
      </c>
      <c r="AB1507" s="4" t="str">
        <f t="shared" si="286"/>
        <v>Sim</v>
      </c>
      <c r="AC1507" s="4" t="str">
        <f t="shared" si="287"/>
        <v>Sim</v>
      </c>
      <c r="AD1507" s="4" t="str">
        <f t="shared" si="288"/>
        <v>Não</v>
      </c>
      <c r="AE1507" s="30" t="str">
        <f t="shared" si="289"/>
        <v>Não</v>
      </c>
    </row>
    <row r="1508" spans="1:31" x14ac:dyDescent="0.25">
      <c r="A1508" s="23">
        <v>291770</v>
      </c>
      <c r="B1508" s="27">
        <f>IFERROR(VLOOKUP(A1508,[1]Monitoramento_Base_somente_disp!$A:$L,5,FALSE),0)</f>
        <v>0</v>
      </c>
      <c r="C1508" s="20">
        <f>IFERROR(VLOOKUP(A1508,[1]Monitoramento_Base_somente_disp!$A:$L,6,FALSE),0)</f>
        <v>27228124</v>
      </c>
      <c r="D1508" s="20">
        <f>IFERROR(VLOOKUP(A1508,[1]Monitoramento_Base_somente_disp!$A:$L,7,FALSE),0)</f>
        <v>0</v>
      </c>
      <c r="E1508" s="20">
        <f>IFERROR(VLOOKUP(A1508,[1]Monitoramento_Base_somente_disp!$A:$L,8,FALSE),0)</f>
        <v>13614062</v>
      </c>
      <c r="F1508" s="20">
        <f>IFERROR(VLOOKUP(A1508,[1]Monitoramento_Base_somente_disp!$A:$L,9,FALSE),0)</f>
        <v>0</v>
      </c>
      <c r="G1508" s="28">
        <f>IFERROR(VLOOKUP(A1508,[1]Monitoramento_Base_somente_disp!$A:$L,10,FALSE),0)</f>
        <v>0</v>
      </c>
      <c r="H1508" s="27">
        <f>IFERROR(VLOOKUP(A1508,[2]webService!$A:$I,4,FALSE),0)</f>
        <v>0</v>
      </c>
      <c r="I1508" s="20">
        <f>IFERROR(VLOOKUP(A1508,[2]webService!$A:$II,5,FALSE),0)</f>
        <v>0</v>
      </c>
      <c r="J1508" s="20">
        <f>IFERROR(VLOOKUP(A1508,[2]webService!$A:$I,6,FALSE),0)</f>
        <v>0</v>
      </c>
      <c r="K1508" s="20">
        <f>IFERROR(VLOOKUP(A1508,[2]webService!$A:$I,7,FALSE),0)</f>
        <v>0</v>
      </c>
      <c r="L1508" s="20">
        <f>IFERROR(VLOOKUP(A1508,[2]webService!$A:$I,8,FALSE),0)</f>
        <v>0</v>
      </c>
      <c r="M1508" s="28">
        <f>IFERROR(VLOOKUP(A1508,[2]webService!$A:$I,9,FALSE),0)</f>
        <v>0</v>
      </c>
      <c r="N1508" s="27">
        <f>IFERROR(VLOOKUP(A1508,[3]soaBnafar!$A:$G,2,FALSE),0)</f>
        <v>0</v>
      </c>
      <c r="O1508" s="20">
        <f>IFERROR(VLOOKUP(A1508,[3]soaBnafar!$A:$H,3,FALSE),0)</f>
        <v>0</v>
      </c>
      <c r="P1508" s="20">
        <f>IFERROR(VLOOKUP(A1508,[3]soaBnafar!$A:$G,4,FALSE),0)</f>
        <v>0</v>
      </c>
      <c r="Q1508" s="20">
        <f>IFERROR(VLOOKUP(A1508,[3]soaBnafar!$A:$G,5,FALSE),0)</f>
        <v>0</v>
      </c>
      <c r="R1508" s="20">
        <f>IFERROR(VLOOKUP(A1508,[3]soaBnafar!$A:$G,6,FALSE),0)</f>
        <v>0</v>
      </c>
      <c r="S1508" s="20">
        <f>IFERROR(VLOOKUP(A1508,[3]soaBnafar!$A:$G,7,FALSE),0)</f>
        <v>0</v>
      </c>
      <c r="T1508" s="32">
        <f t="shared" si="278"/>
        <v>0</v>
      </c>
      <c r="U1508" s="21">
        <f t="shared" si="279"/>
        <v>27228124</v>
      </c>
      <c r="V1508" s="21">
        <f t="shared" si="280"/>
        <v>0</v>
      </c>
      <c r="W1508" s="21">
        <f t="shared" si="281"/>
        <v>13614062</v>
      </c>
      <c r="X1508" s="21">
        <f t="shared" si="282"/>
        <v>0</v>
      </c>
      <c r="Y1508" s="33">
        <f t="shared" si="283"/>
        <v>0</v>
      </c>
      <c r="Z1508" s="4" t="str">
        <f t="shared" si="284"/>
        <v>Não</v>
      </c>
      <c r="AA1508" s="4" t="str">
        <f t="shared" si="285"/>
        <v>Sim</v>
      </c>
      <c r="AB1508" s="4" t="str">
        <f t="shared" si="286"/>
        <v>Não</v>
      </c>
      <c r="AC1508" s="4" t="str">
        <f t="shared" si="287"/>
        <v>Sim</v>
      </c>
      <c r="AD1508" s="4" t="str">
        <f t="shared" si="288"/>
        <v>Não</v>
      </c>
      <c r="AE1508" s="30" t="str">
        <f t="shared" si="289"/>
        <v>Não</v>
      </c>
    </row>
    <row r="1509" spans="1:31" x14ac:dyDescent="0.25">
      <c r="A1509" s="23">
        <v>291780</v>
      </c>
      <c r="B1509" s="27">
        <f>IFERROR(VLOOKUP(A1509,[1]Monitoramento_Base_somente_disp!$A:$L,5,FALSE),0)</f>
        <v>824</v>
      </c>
      <c r="C1509" s="20">
        <f>IFERROR(VLOOKUP(A1509,[1]Monitoramento_Base_somente_disp!$A:$L,6,FALSE),0)</f>
        <v>25259226</v>
      </c>
      <c r="D1509" s="20">
        <f>IFERROR(VLOOKUP(A1509,[1]Monitoramento_Base_somente_disp!$A:$L,7,FALSE),0)</f>
        <v>1045</v>
      </c>
      <c r="E1509" s="20">
        <f>IFERROR(VLOOKUP(A1509,[1]Monitoramento_Base_somente_disp!$A:$L,8,FALSE),0)</f>
        <v>13496476</v>
      </c>
      <c r="F1509" s="20">
        <f>IFERROR(VLOOKUP(A1509,[1]Monitoramento_Base_somente_disp!$A:$L,9,FALSE),0)</f>
        <v>0</v>
      </c>
      <c r="G1509" s="28">
        <f>IFERROR(VLOOKUP(A1509,[1]Monitoramento_Base_somente_disp!$A:$L,10,FALSE),0)</f>
        <v>0</v>
      </c>
      <c r="H1509" s="27">
        <f>IFERROR(VLOOKUP(A1509,[2]webService!$A:$I,4,FALSE),0)</f>
        <v>0</v>
      </c>
      <c r="I1509" s="20">
        <f>IFERROR(VLOOKUP(A1509,[2]webService!$A:$II,5,FALSE),0)</f>
        <v>0</v>
      </c>
      <c r="J1509" s="20">
        <f>IFERROR(VLOOKUP(A1509,[2]webService!$A:$I,6,FALSE),0)</f>
        <v>0</v>
      </c>
      <c r="K1509" s="20">
        <f>IFERROR(VLOOKUP(A1509,[2]webService!$A:$I,7,FALSE),0)</f>
        <v>0</v>
      </c>
      <c r="L1509" s="20">
        <f>IFERROR(VLOOKUP(A1509,[2]webService!$A:$I,8,FALSE),0)</f>
        <v>0</v>
      </c>
      <c r="M1509" s="28">
        <f>IFERROR(VLOOKUP(A1509,[2]webService!$A:$I,9,FALSE),0)</f>
        <v>0</v>
      </c>
      <c r="N1509" s="27">
        <f>IFERROR(VLOOKUP(A1509,[3]soaBnafar!$A:$G,2,FALSE),0)</f>
        <v>0</v>
      </c>
      <c r="O1509" s="20">
        <f>IFERROR(VLOOKUP(A1509,[3]soaBnafar!$A:$H,3,FALSE),0)</f>
        <v>0</v>
      </c>
      <c r="P1509" s="20">
        <f>IFERROR(VLOOKUP(A1509,[3]soaBnafar!$A:$G,4,FALSE),0)</f>
        <v>0</v>
      </c>
      <c r="Q1509" s="20">
        <f>IFERROR(VLOOKUP(A1509,[3]soaBnafar!$A:$G,5,FALSE),0)</f>
        <v>0</v>
      </c>
      <c r="R1509" s="20">
        <f>IFERROR(VLOOKUP(A1509,[3]soaBnafar!$A:$G,6,FALSE),0)</f>
        <v>0</v>
      </c>
      <c r="S1509" s="20">
        <f>IFERROR(VLOOKUP(A1509,[3]soaBnafar!$A:$G,7,FALSE),0)</f>
        <v>0</v>
      </c>
      <c r="T1509" s="32">
        <f t="shared" si="278"/>
        <v>824</v>
      </c>
      <c r="U1509" s="21">
        <f t="shared" si="279"/>
        <v>25259226</v>
      </c>
      <c r="V1509" s="21">
        <f t="shared" si="280"/>
        <v>1045</v>
      </c>
      <c r="W1509" s="21">
        <f t="shared" si="281"/>
        <v>13496476</v>
      </c>
      <c r="X1509" s="21">
        <f t="shared" si="282"/>
        <v>0</v>
      </c>
      <c r="Y1509" s="33">
        <f t="shared" si="283"/>
        <v>0</v>
      </c>
      <c r="Z1509" s="4" t="str">
        <f t="shared" si="284"/>
        <v>Sim</v>
      </c>
      <c r="AA1509" s="4" t="str">
        <f t="shared" si="285"/>
        <v>Sim</v>
      </c>
      <c r="AB1509" s="4" t="str">
        <f t="shared" si="286"/>
        <v>Sim</v>
      </c>
      <c r="AC1509" s="4" t="str">
        <f t="shared" si="287"/>
        <v>Sim</v>
      </c>
      <c r="AD1509" s="4" t="str">
        <f t="shared" si="288"/>
        <v>Não</v>
      </c>
      <c r="AE1509" s="30" t="str">
        <f t="shared" si="289"/>
        <v>Não</v>
      </c>
    </row>
    <row r="1510" spans="1:31" x14ac:dyDescent="0.25">
      <c r="A1510" s="23">
        <v>291790</v>
      </c>
      <c r="B1510" s="27">
        <f>IFERROR(VLOOKUP(A1510,[1]Monitoramento_Base_somente_disp!$A:$L,5,FALSE),0)</f>
        <v>0</v>
      </c>
      <c r="C1510" s="20">
        <f>IFERROR(VLOOKUP(A1510,[1]Monitoramento_Base_somente_disp!$A:$L,6,FALSE),0)</f>
        <v>61599272</v>
      </c>
      <c r="D1510" s="20">
        <f>IFERROR(VLOOKUP(A1510,[1]Monitoramento_Base_somente_disp!$A:$L,7,FALSE),0)</f>
        <v>0</v>
      </c>
      <c r="E1510" s="20">
        <f>IFERROR(VLOOKUP(A1510,[1]Monitoramento_Base_somente_disp!$A:$L,8,FALSE),0)</f>
        <v>30799636</v>
      </c>
      <c r="F1510" s="20">
        <f>IFERROR(VLOOKUP(A1510,[1]Monitoramento_Base_somente_disp!$A:$L,9,FALSE),0)</f>
        <v>0</v>
      </c>
      <c r="G1510" s="28">
        <f>IFERROR(VLOOKUP(A1510,[1]Monitoramento_Base_somente_disp!$A:$L,10,FALSE),0)</f>
        <v>0</v>
      </c>
      <c r="H1510" s="27">
        <f>IFERROR(VLOOKUP(A1510,[2]webService!$A:$I,4,FALSE),0)</f>
        <v>0</v>
      </c>
      <c r="I1510" s="20">
        <f>IFERROR(VLOOKUP(A1510,[2]webService!$A:$II,5,FALSE),0)</f>
        <v>0</v>
      </c>
      <c r="J1510" s="20">
        <f>IFERROR(VLOOKUP(A1510,[2]webService!$A:$I,6,FALSE),0)</f>
        <v>0</v>
      </c>
      <c r="K1510" s="20">
        <f>IFERROR(VLOOKUP(A1510,[2]webService!$A:$I,7,FALSE),0)</f>
        <v>0</v>
      </c>
      <c r="L1510" s="20">
        <f>IFERROR(VLOOKUP(A1510,[2]webService!$A:$I,8,FALSE),0)</f>
        <v>0</v>
      </c>
      <c r="M1510" s="28">
        <f>IFERROR(VLOOKUP(A1510,[2]webService!$A:$I,9,FALSE),0)</f>
        <v>0</v>
      </c>
      <c r="N1510" s="27">
        <f>IFERROR(VLOOKUP(A1510,[3]soaBnafar!$A:$G,2,FALSE),0)</f>
        <v>0</v>
      </c>
      <c r="O1510" s="20">
        <f>IFERROR(VLOOKUP(A1510,[3]soaBnafar!$A:$H,3,FALSE),0)</f>
        <v>0</v>
      </c>
      <c r="P1510" s="20">
        <f>IFERROR(VLOOKUP(A1510,[3]soaBnafar!$A:$G,4,FALSE),0)</f>
        <v>0</v>
      </c>
      <c r="Q1510" s="20">
        <f>IFERROR(VLOOKUP(A1510,[3]soaBnafar!$A:$G,5,FALSE),0)</f>
        <v>0</v>
      </c>
      <c r="R1510" s="20">
        <f>IFERROR(VLOOKUP(A1510,[3]soaBnafar!$A:$G,6,FALSE),0)</f>
        <v>0</v>
      </c>
      <c r="S1510" s="20">
        <f>IFERROR(VLOOKUP(A1510,[3]soaBnafar!$A:$G,7,FALSE),0)</f>
        <v>0</v>
      </c>
      <c r="T1510" s="32">
        <f t="shared" si="278"/>
        <v>0</v>
      </c>
      <c r="U1510" s="21">
        <f t="shared" si="279"/>
        <v>61599272</v>
      </c>
      <c r="V1510" s="21">
        <f t="shared" si="280"/>
        <v>0</v>
      </c>
      <c r="W1510" s="21">
        <f t="shared" si="281"/>
        <v>30799636</v>
      </c>
      <c r="X1510" s="21">
        <f t="shared" si="282"/>
        <v>0</v>
      </c>
      <c r="Y1510" s="33">
        <f t="shared" si="283"/>
        <v>0</v>
      </c>
      <c r="Z1510" s="4" t="str">
        <f t="shared" si="284"/>
        <v>Não</v>
      </c>
      <c r="AA1510" s="4" t="str">
        <f t="shared" si="285"/>
        <v>Sim</v>
      </c>
      <c r="AB1510" s="4" t="str">
        <f t="shared" si="286"/>
        <v>Não</v>
      </c>
      <c r="AC1510" s="4" t="str">
        <f t="shared" si="287"/>
        <v>Sim</v>
      </c>
      <c r="AD1510" s="4" t="str">
        <f t="shared" si="288"/>
        <v>Não</v>
      </c>
      <c r="AE1510" s="30" t="str">
        <f t="shared" si="289"/>
        <v>Não</v>
      </c>
    </row>
    <row r="1511" spans="1:31" x14ac:dyDescent="0.25">
      <c r="A1511" s="23">
        <v>291800</v>
      </c>
      <c r="B1511" s="27">
        <f>IFERROR(VLOOKUP(A1511,[1]Monitoramento_Base_somente_disp!$A:$L,5,FALSE),0)</f>
        <v>0</v>
      </c>
      <c r="C1511" s="20">
        <f>IFERROR(VLOOKUP(A1511,[1]Monitoramento_Base_somente_disp!$A:$L,6,FALSE),0)</f>
        <v>0</v>
      </c>
      <c r="D1511" s="20">
        <f>IFERROR(VLOOKUP(A1511,[1]Monitoramento_Base_somente_disp!$A:$L,7,FALSE),0)</f>
        <v>0</v>
      </c>
      <c r="E1511" s="20">
        <f>IFERROR(VLOOKUP(A1511,[1]Monitoramento_Base_somente_disp!$A:$L,8,FALSE),0)</f>
        <v>0</v>
      </c>
      <c r="F1511" s="20">
        <f>IFERROR(VLOOKUP(A1511,[1]Monitoramento_Base_somente_disp!$A:$L,9,FALSE),0)</f>
        <v>0</v>
      </c>
      <c r="G1511" s="28">
        <f>IFERROR(VLOOKUP(A1511,[1]Monitoramento_Base_somente_disp!$A:$L,10,FALSE),0)</f>
        <v>0</v>
      </c>
      <c r="H1511" s="27">
        <f>IFERROR(VLOOKUP(A1511,[2]webService!$A:$I,4,FALSE),0)</f>
        <v>0</v>
      </c>
      <c r="I1511" s="20">
        <f>IFERROR(VLOOKUP(A1511,[2]webService!$A:$II,5,FALSE),0)</f>
        <v>0</v>
      </c>
      <c r="J1511" s="20">
        <f>IFERROR(VLOOKUP(A1511,[2]webService!$A:$I,6,FALSE),0)</f>
        <v>0</v>
      </c>
      <c r="K1511" s="20">
        <f>IFERROR(VLOOKUP(A1511,[2]webService!$A:$I,7,FALSE),0)</f>
        <v>0</v>
      </c>
      <c r="L1511" s="20">
        <f>IFERROR(VLOOKUP(A1511,[2]webService!$A:$I,8,FALSE),0)</f>
        <v>0</v>
      </c>
      <c r="M1511" s="28">
        <f>IFERROR(VLOOKUP(A1511,[2]webService!$A:$I,9,FALSE),0)</f>
        <v>0</v>
      </c>
      <c r="N1511" s="27">
        <f>IFERROR(VLOOKUP(A1511,[3]soaBnafar!$A:$G,2,FALSE),0)</f>
        <v>0</v>
      </c>
      <c r="O1511" s="20">
        <f>IFERROR(VLOOKUP(A1511,[3]soaBnafar!$A:$H,3,FALSE),0)</f>
        <v>0</v>
      </c>
      <c r="P1511" s="20">
        <f>IFERROR(VLOOKUP(A1511,[3]soaBnafar!$A:$G,4,FALSE),0)</f>
        <v>0</v>
      </c>
      <c r="Q1511" s="20">
        <f>IFERROR(VLOOKUP(A1511,[3]soaBnafar!$A:$G,5,FALSE),0)</f>
        <v>0</v>
      </c>
      <c r="R1511" s="20">
        <f>IFERROR(VLOOKUP(A1511,[3]soaBnafar!$A:$G,6,FALSE),0)</f>
        <v>0</v>
      </c>
      <c r="S1511" s="20">
        <f>IFERROR(VLOOKUP(A1511,[3]soaBnafar!$A:$G,7,FALSE),0)</f>
        <v>0</v>
      </c>
      <c r="T1511" s="32">
        <f t="shared" si="278"/>
        <v>0</v>
      </c>
      <c r="U1511" s="21">
        <f t="shared" si="279"/>
        <v>0</v>
      </c>
      <c r="V1511" s="21">
        <f t="shared" si="280"/>
        <v>0</v>
      </c>
      <c r="W1511" s="21">
        <f t="shared" si="281"/>
        <v>0</v>
      </c>
      <c r="X1511" s="21">
        <f t="shared" si="282"/>
        <v>0</v>
      </c>
      <c r="Y1511" s="33">
        <f t="shared" si="283"/>
        <v>0</v>
      </c>
      <c r="Z1511" s="4" t="str">
        <f t="shared" si="284"/>
        <v>Não</v>
      </c>
      <c r="AA1511" s="4" t="str">
        <f t="shared" si="285"/>
        <v>Não</v>
      </c>
      <c r="AB1511" s="4" t="str">
        <f t="shared" si="286"/>
        <v>Não</v>
      </c>
      <c r="AC1511" s="4" t="str">
        <f t="shared" si="287"/>
        <v>Não</v>
      </c>
      <c r="AD1511" s="4" t="str">
        <f t="shared" si="288"/>
        <v>Não</v>
      </c>
      <c r="AE1511" s="30" t="str">
        <f t="shared" si="289"/>
        <v>Não</v>
      </c>
    </row>
    <row r="1512" spans="1:31" x14ac:dyDescent="0.25">
      <c r="A1512" s="23">
        <v>291810</v>
      </c>
      <c r="B1512" s="27">
        <f>IFERROR(VLOOKUP(A1512,[1]Monitoramento_Base_somente_disp!$A:$L,5,FALSE),0)</f>
        <v>0</v>
      </c>
      <c r="C1512" s="20">
        <f>IFERROR(VLOOKUP(A1512,[1]Monitoramento_Base_somente_disp!$A:$L,6,FALSE),0)</f>
        <v>111972</v>
      </c>
      <c r="D1512" s="20">
        <f>IFERROR(VLOOKUP(A1512,[1]Monitoramento_Base_somente_disp!$A:$L,7,FALSE),0)</f>
        <v>0</v>
      </c>
      <c r="E1512" s="20">
        <f>IFERROR(VLOOKUP(A1512,[1]Monitoramento_Base_somente_disp!$A:$L,8,FALSE),0)</f>
        <v>55986</v>
      </c>
      <c r="F1512" s="20">
        <f>IFERROR(VLOOKUP(A1512,[1]Monitoramento_Base_somente_disp!$A:$L,9,FALSE),0)</f>
        <v>0</v>
      </c>
      <c r="G1512" s="28">
        <f>IFERROR(VLOOKUP(A1512,[1]Monitoramento_Base_somente_disp!$A:$L,10,FALSE),0)</f>
        <v>0</v>
      </c>
      <c r="H1512" s="27">
        <f>IFERROR(VLOOKUP(A1512,[2]webService!$A:$I,4,FALSE),0)</f>
        <v>0</v>
      </c>
      <c r="I1512" s="20">
        <f>IFERROR(VLOOKUP(A1512,[2]webService!$A:$II,5,FALSE),0)</f>
        <v>0</v>
      </c>
      <c r="J1512" s="20">
        <f>IFERROR(VLOOKUP(A1512,[2]webService!$A:$I,6,FALSE),0)</f>
        <v>0</v>
      </c>
      <c r="K1512" s="20">
        <f>IFERROR(VLOOKUP(A1512,[2]webService!$A:$I,7,FALSE),0)</f>
        <v>0</v>
      </c>
      <c r="L1512" s="20">
        <f>IFERROR(VLOOKUP(A1512,[2]webService!$A:$I,8,FALSE),0)</f>
        <v>0</v>
      </c>
      <c r="M1512" s="28">
        <f>IFERROR(VLOOKUP(A1512,[2]webService!$A:$I,9,FALSE),0)</f>
        <v>0</v>
      </c>
      <c r="N1512" s="27">
        <f>IFERROR(VLOOKUP(A1512,[3]soaBnafar!$A:$G,2,FALSE),0)</f>
        <v>0</v>
      </c>
      <c r="O1512" s="20">
        <f>IFERROR(VLOOKUP(A1512,[3]soaBnafar!$A:$H,3,FALSE),0)</f>
        <v>0</v>
      </c>
      <c r="P1512" s="20">
        <f>IFERROR(VLOOKUP(A1512,[3]soaBnafar!$A:$G,4,FALSE),0)</f>
        <v>0</v>
      </c>
      <c r="Q1512" s="20">
        <f>IFERROR(VLOOKUP(A1512,[3]soaBnafar!$A:$G,5,FALSE),0)</f>
        <v>0</v>
      </c>
      <c r="R1512" s="20">
        <f>IFERROR(VLOOKUP(A1512,[3]soaBnafar!$A:$G,6,FALSE),0)</f>
        <v>0</v>
      </c>
      <c r="S1512" s="20">
        <f>IFERROR(VLOOKUP(A1512,[3]soaBnafar!$A:$G,7,FALSE),0)</f>
        <v>0</v>
      </c>
      <c r="T1512" s="32">
        <f t="shared" si="278"/>
        <v>0</v>
      </c>
      <c r="U1512" s="21">
        <f t="shared" si="279"/>
        <v>111972</v>
      </c>
      <c r="V1512" s="21">
        <f t="shared" si="280"/>
        <v>0</v>
      </c>
      <c r="W1512" s="21">
        <f t="shared" si="281"/>
        <v>55986</v>
      </c>
      <c r="X1512" s="21">
        <f t="shared" si="282"/>
        <v>0</v>
      </c>
      <c r="Y1512" s="33">
        <f t="shared" si="283"/>
        <v>0</v>
      </c>
      <c r="Z1512" s="4" t="str">
        <f t="shared" si="284"/>
        <v>Não</v>
      </c>
      <c r="AA1512" s="4" t="str">
        <f t="shared" si="285"/>
        <v>Sim</v>
      </c>
      <c r="AB1512" s="4" t="str">
        <f t="shared" si="286"/>
        <v>Não</v>
      </c>
      <c r="AC1512" s="4" t="str">
        <f t="shared" si="287"/>
        <v>Sim</v>
      </c>
      <c r="AD1512" s="4" t="str">
        <f t="shared" si="288"/>
        <v>Não</v>
      </c>
      <c r="AE1512" s="30" t="str">
        <f t="shared" si="289"/>
        <v>Não</v>
      </c>
    </row>
    <row r="1513" spans="1:31" x14ac:dyDescent="0.25">
      <c r="A1513" s="23">
        <v>291820</v>
      </c>
      <c r="B1513" s="27">
        <f>IFERROR(VLOOKUP(A1513,[1]Monitoramento_Base_somente_disp!$A:$L,5,FALSE),0)</f>
        <v>8330</v>
      </c>
      <c r="C1513" s="20">
        <f>IFERROR(VLOOKUP(A1513,[1]Monitoramento_Base_somente_disp!$A:$L,6,FALSE),0)</f>
        <v>2185908</v>
      </c>
      <c r="D1513" s="20">
        <f>IFERROR(VLOOKUP(A1513,[1]Monitoramento_Base_somente_disp!$A:$L,7,FALSE),0)</f>
        <v>2670</v>
      </c>
      <c r="E1513" s="20">
        <f>IFERROR(VLOOKUP(A1513,[1]Monitoramento_Base_somente_disp!$A:$L,8,FALSE),0)</f>
        <v>995024</v>
      </c>
      <c r="F1513" s="20">
        <f>IFERROR(VLOOKUP(A1513,[1]Monitoramento_Base_somente_disp!$A:$L,9,FALSE),0)</f>
        <v>0</v>
      </c>
      <c r="G1513" s="28">
        <f>IFERROR(VLOOKUP(A1513,[1]Monitoramento_Base_somente_disp!$A:$L,10,FALSE),0)</f>
        <v>0</v>
      </c>
      <c r="H1513" s="27">
        <f>IFERROR(VLOOKUP(A1513,[2]webService!$A:$I,4,FALSE),0)</f>
        <v>0</v>
      </c>
      <c r="I1513" s="20">
        <f>IFERROR(VLOOKUP(A1513,[2]webService!$A:$II,5,FALSE),0)</f>
        <v>0</v>
      </c>
      <c r="J1513" s="20">
        <f>IFERROR(VLOOKUP(A1513,[2]webService!$A:$I,6,FALSE),0)</f>
        <v>0</v>
      </c>
      <c r="K1513" s="20">
        <f>IFERROR(VLOOKUP(A1513,[2]webService!$A:$I,7,FALSE),0)</f>
        <v>0</v>
      </c>
      <c r="L1513" s="20">
        <f>IFERROR(VLOOKUP(A1513,[2]webService!$A:$I,8,FALSE),0)</f>
        <v>0</v>
      </c>
      <c r="M1513" s="28">
        <f>IFERROR(VLOOKUP(A1513,[2]webService!$A:$I,9,FALSE),0)</f>
        <v>0</v>
      </c>
      <c r="N1513" s="27">
        <f>IFERROR(VLOOKUP(A1513,[3]soaBnafar!$A:$G,2,FALSE),0)</f>
        <v>0</v>
      </c>
      <c r="O1513" s="20">
        <f>IFERROR(VLOOKUP(A1513,[3]soaBnafar!$A:$H,3,FALSE),0)</f>
        <v>0</v>
      </c>
      <c r="P1513" s="20">
        <f>IFERROR(VLOOKUP(A1513,[3]soaBnafar!$A:$G,4,FALSE),0)</f>
        <v>0</v>
      </c>
      <c r="Q1513" s="20">
        <f>IFERROR(VLOOKUP(A1513,[3]soaBnafar!$A:$G,5,FALSE),0)</f>
        <v>0</v>
      </c>
      <c r="R1513" s="20">
        <f>IFERROR(VLOOKUP(A1513,[3]soaBnafar!$A:$G,6,FALSE),0)</f>
        <v>0</v>
      </c>
      <c r="S1513" s="20">
        <f>IFERROR(VLOOKUP(A1513,[3]soaBnafar!$A:$G,7,FALSE),0)</f>
        <v>0</v>
      </c>
      <c r="T1513" s="32">
        <f t="shared" si="278"/>
        <v>8330</v>
      </c>
      <c r="U1513" s="21">
        <f t="shared" si="279"/>
        <v>2185908</v>
      </c>
      <c r="V1513" s="21">
        <f t="shared" si="280"/>
        <v>2670</v>
      </c>
      <c r="W1513" s="21">
        <f t="shared" si="281"/>
        <v>995024</v>
      </c>
      <c r="X1513" s="21">
        <f t="shared" si="282"/>
        <v>0</v>
      </c>
      <c r="Y1513" s="33">
        <f t="shared" si="283"/>
        <v>0</v>
      </c>
      <c r="Z1513" s="4" t="str">
        <f t="shared" si="284"/>
        <v>Sim</v>
      </c>
      <c r="AA1513" s="4" t="str">
        <f t="shared" si="285"/>
        <v>Sim</v>
      </c>
      <c r="AB1513" s="4" t="str">
        <f t="shared" si="286"/>
        <v>Sim</v>
      </c>
      <c r="AC1513" s="4" t="str">
        <f t="shared" si="287"/>
        <v>Sim</v>
      </c>
      <c r="AD1513" s="4" t="str">
        <f t="shared" si="288"/>
        <v>Não</v>
      </c>
      <c r="AE1513" s="30" t="str">
        <f t="shared" si="289"/>
        <v>Não</v>
      </c>
    </row>
    <row r="1514" spans="1:31" x14ac:dyDescent="0.25">
      <c r="A1514" s="23">
        <v>291830</v>
      </c>
      <c r="B1514" s="27">
        <f>IFERROR(VLOOKUP(A1514,[1]Monitoramento_Base_somente_disp!$A:$L,5,FALSE),0)</f>
        <v>46720</v>
      </c>
      <c r="C1514" s="20">
        <f>IFERROR(VLOOKUP(A1514,[1]Monitoramento_Base_somente_disp!$A:$L,6,FALSE),0)</f>
        <v>12340718</v>
      </c>
      <c r="D1514" s="20">
        <f>IFERROR(VLOOKUP(A1514,[1]Monitoramento_Base_somente_disp!$A:$L,7,FALSE),0)</f>
        <v>48451</v>
      </c>
      <c r="E1514" s="20">
        <f>IFERROR(VLOOKUP(A1514,[1]Monitoramento_Base_somente_disp!$A:$L,8,FALSE),0)</f>
        <v>6077481</v>
      </c>
      <c r="F1514" s="20">
        <f>IFERROR(VLOOKUP(A1514,[1]Monitoramento_Base_somente_disp!$A:$L,9,FALSE),0)</f>
        <v>0</v>
      </c>
      <c r="G1514" s="28">
        <f>IFERROR(VLOOKUP(A1514,[1]Monitoramento_Base_somente_disp!$A:$L,10,FALSE),0)</f>
        <v>0</v>
      </c>
      <c r="H1514" s="27">
        <f>IFERROR(VLOOKUP(A1514,[2]webService!$A:$I,4,FALSE),0)</f>
        <v>0</v>
      </c>
      <c r="I1514" s="20">
        <f>IFERROR(VLOOKUP(A1514,[2]webService!$A:$II,5,FALSE),0)</f>
        <v>0</v>
      </c>
      <c r="J1514" s="20">
        <f>IFERROR(VLOOKUP(A1514,[2]webService!$A:$I,6,FALSE),0)</f>
        <v>0</v>
      </c>
      <c r="K1514" s="20">
        <f>IFERROR(VLOOKUP(A1514,[2]webService!$A:$I,7,FALSE),0)</f>
        <v>0</v>
      </c>
      <c r="L1514" s="20">
        <f>IFERROR(VLOOKUP(A1514,[2]webService!$A:$I,8,FALSE),0)</f>
        <v>0</v>
      </c>
      <c r="M1514" s="28">
        <f>IFERROR(VLOOKUP(A1514,[2]webService!$A:$I,9,FALSE),0)</f>
        <v>0</v>
      </c>
      <c r="N1514" s="27">
        <f>IFERROR(VLOOKUP(A1514,[3]soaBnafar!$A:$G,2,FALSE),0)</f>
        <v>0</v>
      </c>
      <c r="O1514" s="20">
        <f>IFERROR(VLOOKUP(A1514,[3]soaBnafar!$A:$H,3,FALSE),0)</f>
        <v>0</v>
      </c>
      <c r="P1514" s="20">
        <f>IFERROR(VLOOKUP(A1514,[3]soaBnafar!$A:$G,4,FALSE),0)</f>
        <v>0</v>
      </c>
      <c r="Q1514" s="20">
        <f>IFERROR(VLOOKUP(A1514,[3]soaBnafar!$A:$G,5,FALSE),0)</f>
        <v>0</v>
      </c>
      <c r="R1514" s="20">
        <f>IFERROR(VLOOKUP(A1514,[3]soaBnafar!$A:$G,6,FALSE),0)</f>
        <v>0</v>
      </c>
      <c r="S1514" s="20">
        <f>IFERROR(VLOOKUP(A1514,[3]soaBnafar!$A:$G,7,FALSE),0)</f>
        <v>0</v>
      </c>
      <c r="T1514" s="32">
        <f t="shared" si="278"/>
        <v>46720</v>
      </c>
      <c r="U1514" s="21">
        <f t="shared" si="279"/>
        <v>12340718</v>
      </c>
      <c r="V1514" s="21">
        <f t="shared" si="280"/>
        <v>48451</v>
      </c>
      <c r="W1514" s="21">
        <f t="shared" si="281"/>
        <v>6077481</v>
      </c>
      <c r="X1514" s="21">
        <f t="shared" si="282"/>
        <v>0</v>
      </c>
      <c r="Y1514" s="33">
        <f t="shared" si="283"/>
        <v>0</v>
      </c>
      <c r="Z1514" s="4" t="str">
        <f t="shared" si="284"/>
        <v>Sim</v>
      </c>
      <c r="AA1514" s="4" t="str">
        <f t="shared" si="285"/>
        <v>Sim</v>
      </c>
      <c r="AB1514" s="4" t="str">
        <f t="shared" si="286"/>
        <v>Sim</v>
      </c>
      <c r="AC1514" s="4" t="str">
        <f t="shared" si="287"/>
        <v>Sim</v>
      </c>
      <c r="AD1514" s="4" t="str">
        <f t="shared" si="288"/>
        <v>Não</v>
      </c>
      <c r="AE1514" s="30" t="str">
        <f t="shared" si="289"/>
        <v>Não</v>
      </c>
    </row>
    <row r="1515" spans="1:31" x14ac:dyDescent="0.25">
      <c r="A1515" s="23">
        <v>291835</v>
      </c>
      <c r="B1515" s="27">
        <f>IFERROR(VLOOKUP(A1515,[1]Monitoramento_Base_somente_disp!$A:$L,5,FALSE),0)</f>
        <v>28981</v>
      </c>
      <c r="C1515" s="20">
        <f>IFERROR(VLOOKUP(A1515,[1]Monitoramento_Base_somente_disp!$A:$L,6,FALSE),0)</f>
        <v>183006000</v>
      </c>
      <c r="D1515" s="20">
        <f>IFERROR(VLOOKUP(A1515,[1]Monitoramento_Base_somente_disp!$A:$L,7,FALSE),0)</f>
        <v>2978</v>
      </c>
      <c r="E1515" s="20">
        <f>IFERROR(VLOOKUP(A1515,[1]Monitoramento_Base_somente_disp!$A:$L,8,FALSE),0)</f>
        <v>92340408</v>
      </c>
      <c r="F1515" s="20">
        <f>IFERROR(VLOOKUP(A1515,[1]Monitoramento_Base_somente_disp!$A:$L,9,FALSE),0)</f>
        <v>0</v>
      </c>
      <c r="G1515" s="28">
        <f>IFERROR(VLOOKUP(A1515,[1]Monitoramento_Base_somente_disp!$A:$L,10,FALSE),0)</f>
        <v>0</v>
      </c>
      <c r="H1515" s="27">
        <f>IFERROR(VLOOKUP(A1515,[2]webService!$A:$I,4,FALSE),0)</f>
        <v>0</v>
      </c>
      <c r="I1515" s="20">
        <f>IFERROR(VLOOKUP(A1515,[2]webService!$A:$II,5,FALSE),0)</f>
        <v>0</v>
      </c>
      <c r="J1515" s="20">
        <f>IFERROR(VLOOKUP(A1515,[2]webService!$A:$I,6,FALSE),0)</f>
        <v>0</v>
      </c>
      <c r="K1515" s="20">
        <f>IFERROR(VLOOKUP(A1515,[2]webService!$A:$I,7,FALSE),0)</f>
        <v>0</v>
      </c>
      <c r="L1515" s="20">
        <f>IFERROR(VLOOKUP(A1515,[2]webService!$A:$I,8,FALSE),0)</f>
        <v>0</v>
      </c>
      <c r="M1515" s="28">
        <f>IFERROR(VLOOKUP(A1515,[2]webService!$A:$I,9,FALSE),0)</f>
        <v>0</v>
      </c>
      <c r="N1515" s="27">
        <f>IFERROR(VLOOKUP(A1515,[3]soaBnafar!$A:$G,2,FALSE),0)</f>
        <v>0</v>
      </c>
      <c r="O1515" s="20">
        <f>IFERROR(VLOOKUP(A1515,[3]soaBnafar!$A:$H,3,FALSE),0)</f>
        <v>0</v>
      </c>
      <c r="P1515" s="20">
        <f>IFERROR(VLOOKUP(A1515,[3]soaBnafar!$A:$G,4,FALSE),0)</f>
        <v>0</v>
      </c>
      <c r="Q1515" s="20">
        <f>IFERROR(VLOOKUP(A1515,[3]soaBnafar!$A:$G,5,FALSE),0)</f>
        <v>0</v>
      </c>
      <c r="R1515" s="20">
        <f>IFERROR(VLOOKUP(A1515,[3]soaBnafar!$A:$G,6,FALSE),0)</f>
        <v>0</v>
      </c>
      <c r="S1515" s="20">
        <f>IFERROR(VLOOKUP(A1515,[3]soaBnafar!$A:$G,7,FALSE),0)</f>
        <v>0</v>
      </c>
      <c r="T1515" s="32">
        <f t="shared" si="278"/>
        <v>28981</v>
      </c>
      <c r="U1515" s="21">
        <f t="shared" si="279"/>
        <v>183006000</v>
      </c>
      <c r="V1515" s="21">
        <f t="shared" si="280"/>
        <v>2978</v>
      </c>
      <c r="W1515" s="21">
        <f t="shared" si="281"/>
        <v>92340408</v>
      </c>
      <c r="X1515" s="21">
        <f t="shared" si="282"/>
        <v>0</v>
      </c>
      <c r="Y1515" s="33">
        <f t="shared" si="283"/>
        <v>0</v>
      </c>
      <c r="Z1515" s="4" t="str">
        <f t="shared" si="284"/>
        <v>Sim</v>
      </c>
      <c r="AA1515" s="4" t="str">
        <f t="shared" si="285"/>
        <v>Sim</v>
      </c>
      <c r="AB1515" s="4" t="str">
        <f t="shared" si="286"/>
        <v>Sim</v>
      </c>
      <c r="AC1515" s="4" t="str">
        <f t="shared" si="287"/>
        <v>Sim</v>
      </c>
      <c r="AD1515" s="4" t="str">
        <f t="shared" si="288"/>
        <v>Não</v>
      </c>
      <c r="AE1515" s="30" t="str">
        <f t="shared" si="289"/>
        <v>Não</v>
      </c>
    </row>
    <row r="1516" spans="1:31" x14ac:dyDescent="0.25">
      <c r="A1516" s="23">
        <v>291840</v>
      </c>
      <c r="B1516" s="27">
        <f>IFERROR(VLOOKUP(A1516,[1]Monitoramento_Base_somente_disp!$A:$L,5,FALSE),0)</f>
        <v>0</v>
      </c>
      <c r="C1516" s="20">
        <f>IFERROR(VLOOKUP(A1516,[1]Monitoramento_Base_somente_disp!$A:$L,6,FALSE),0)</f>
        <v>245830282</v>
      </c>
      <c r="D1516" s="20">
        <f>IFERROR(VLOOKUP(A1516,[1]Monitoramento_Base_somente_disp!$A:$L,7,FALSE),0)</f>
        <v>0</v>
      </c>
      <c r="E1516" s="20">
        <f>IFERROR(VLOOKUP(A1516,[1]Monitoramento_Base_somente_disp!$A:$L,8,FALSE),0)</f>
        <v>125118235</v>
      </c>
      <c r="F1516" s="20">
        <f>IFERROR(VLOOKUP(A1516,[1]Monitoramento_Base_somente_disp!$A:$L,9,FALSE),0)</f>
        <v>0</v>
      </c>
      <c r="G1516" s="28">
        <f>IFERROR(VLOOKUP(A1516,[1]Monitoramento_Base_somente_disp!$A:$L,10,FALSE),0)</f>
        <v>0</v>
      </c>
      <c r="H1516" s="27">
        <f>IFERROR(VLOOKUP(A1516,[2]webService!$A:$I,4,FALSE),0)</f>
        <v>0</v>
      </c>
      <c r="I1516" s="20">
        <f>IFERROR(VLOOKUP(A1516,[2]webService!$A:$II,5,FALSE),0)</f>
        <v>0</v>
      </c>
      <c r="J1516" s="20">
        <f>IFERROR(VLOOKUP(A1516,[2]webService!$A:$I,6,FALSE),0)</f>
        <v>0</v>
      </c>
      <c r="K1516" s="20">
        <f>IFERROR(VLOOKUP(A1516,[2]webService!$A:$I,7,FALSE),0)</f>
        <v>0</v>
      </c>
      <c r="L1516" s="20">
        <f>IFERROR(VLOOKUP(A1516,[2]webService!$A:$I,8,FALSE),0)</f>
        <v>0</v>
      </c>
      <c r="M1516" s="28">
        <f>IFERROR(VLOOKUP(A1516,[2]webService!$A:$I,9,FALSE),0)</f>
        <v>0</v>
      </c>
      <c r="N1516" s="27">
        <f>IFERROR(VLOOKUP(A1516,[3]soaBnafar!$A:$G,2,FALSE),0)</f>
        <v>0</v>
      </c>
      <c r="O1516" s="20">
        <f>IFERROR(VLOOKUP(A1516,[3]soaBnafar!$A:$H,3,FALSE),0)</f>
        <v>0</v>
      </c>
      <c r="P1516" s="20">
        <f>IFERROR(VLOOKUP(A1516,[3]soaBnafar!$A:$G,4,FALSE),0)</f>
        <v>0</v>
      </c>
      <c r="Q1516" s="20">
        <f>IFERROR(VLOOKUP(A1516,[3]soaBnafar!$A:$G,5,FALSE),0)</f>
        <v>0</v>
      </c>
      <c r="R1516" s="20">
        <f>IFERROR(VLOOKUP(A1516,[3]soaBnafar!$A:$G,6,FALSE),0)</f>
        <v>0</v>
      </c>
      <c r="S1516" s="20">
        <f>IFERROR(VLOOKUP(A1516,[3]soaBnafar!$A:$G,7,FALSE),0)</f>
        <v>0</v>
      </c>
      <c r="T1516" s="32">
        <f t="shared" si="278"/>
        <v>0</v>
      </c>
      <c r="U1516" s="21">
        <f t="shared" si="279"/>
        <v>245830282</v>
      </c>
      <c r="V1516" s="21">
        <f t="shared" si="280"/>
        <v>0</v>
      </c>
      <c r="W1516" s="21">
        <f t="shared" si="281"/>
        <v>125118235</v>
      </c>
      <c r="X1516" s="21">
        <f t="shared" si="282"/>
        <v>0</v>
      </c>
      <c r="Y1516" s="33">
        <f t="shared" si="283"/>
        <v>0</v>
      </c>
      <c r="Z1516" s="4" t="str">
        <f t="shared" si="284"/>
        <v>Não</v>
      </c>
      <c r="AA1516" s="4" t="str">
        <f t="shared" si="285"/>
        <v>Sim</v>
      </c>
      <c r="AB1516" s="4" t="str">
        <f t="shared" si="286"/>
        <v>Não</v>
      </c>
      <c r="AC1516" s="4" t="str">
        <f t="shared" si="287"/>
        <v>Sim</v>
      </c>
      <c r="AD1516" s="4" t="str">
        <f t="shared" si="288"/>
        <v>Não</v>
      </c>
      <c r="AE1516" s="30" t="str">
        <f t="shared" si="289"/>
        <v>Não</v>
      </c>
    </row>
    <row r="1517" spans="1:31" x14ac:dyDescent="0.25">
      <c r="A1517" s="23">
        <v>291845</v>
      </c>
      <c r="B1517" s="27">
        <f>IFERROR(VLOOKUP(A1517,[1]Monitoramento_Base_somente_disp!$A:$L,5,FALSE),0)</f>
        <v>0</v>
      </c>
      <c r="C1517" s="20">
        <f>IFERROR(VLOOKUP(A1517,[1]Monitoramento_Base_somente_disp!$A:$L,6,FALSE),0)</f>
        <v>0</v>
      </c>
      <c r="D1517" s="20">
        <f>IFERROR(VLOOKUP(A1517,[1]Monitoramento_Base_somente_disp!$A:$L,7,FALSE),0)</f>
        <v>0</v>
      </c>
      <c r="E1517" s="20">
        <f>IFERROR(VLOOKUP(A1517,[1]Monitoramento_Base_somente_disp!$A:$L,8,FALSE),0)</f>
        <v>0</v>
      </c>
      <c r="F1517" s="20">
        <f>IFERROR(VLOOKUP(A1517,[1]Monitoramento_Base_somente_disp!$A:$L,9,FALSE),0)</f>
        <v>0</v>
      </c>
      <c r="G1517" s="28">
        <f>IFERROR(VLOOKUP(A1517,[1]Monitoramento_Base_somente_disp!$A:$L,10,FALSE),0)</f>
        <v>0</v>
      </c>
      <c r="H1517" s="27">
        <f>IFERROR(VLOOKUP(A1517,[2]webService!$A:$I,4,FALSE),0)</f>
        <v>0</v>
      </c>
      <c r="I1517" s="20">
        <f>IFERROR(VLOOKUP(A1517,[2]webService!$A:$II,5,FALSE),0)</f>
        <v>0</v>
      </c>
      <c r="J1517" s="20">
        <f>IFERROR(VLOOKUP(A1517,[2]webService!$A:$I,6,FALSE),0)</f>
        <v>0</v>
      </c>
      <c r="K1517" s="20">
        <f>IFERROR(VLOOKUP(A1517,[2]webService!$A:$I,7,FALSE),0)</f>
        <v>0</v>
      </c>
      <c r="L1517" s="20">
        <f>IFERROR(VLOOKUP(A1517,[2]webService!$A:$I,8,FALSE),0)</f>
        <v>0</v>
      </c>
      <c r="M1517" s="28">
        <f>IFERROR(VLOOKUP(A1517,[2]webService!$A:$I,9,FALSE),0)</f>
        <v>0</v>
      </c>
      <c r="N1517" s="27">
        <f>IFERROR(VLOOKUP(A1517,[3]soaBnafar!$A:$G,2,FALSE),0)</f>
        <v>0</v>
      </c>
      <c r="O1517" s="20">
        <f>IFERROR(VLOOKUP(A1517,[3]soaBnafar!$A:$H,3,FALSE),0)</f>
        <v>0</v>
      </c>
      <c r="P1517" s="20">
        <f>IFERROR(VLOOKUP(A1517,[3]soaBnafar!$A:$G,4,FALSE),0)</f>
        <v>0</v>
      </c>
      <c r="Q1517" s="20">
        <f>IFERROR(VLOOKUP(A1517,[3]soaBnafar!$A:$G,5,FALSE),0)</f>
        <v>0</v>
      </c>
      <c r="R1517" s="20">
        <f>IFERROR(VLOOKUP(A1517,[3]soaBnafar!$A:$G,6,FALSE),0)</f>
        <v>0</v>
      </c>
      <c r="S1517" s="20">
        <f>IFERROR(VLOOKUP(A1517,[3]soaBnafar!$A:$G,7,FALSE),0)</f>
        <v>0</v>
      </c>
      <c r="T1517" s="32">
        <f t="shared" si="278"/>
        <v>0</v>
      </c>
      <c r="U1517" s="21">
        <f t="shared" si="279"/>
        <v>0</v>
      </c>
      <c r="V1517" s="21">
        <f t="shared" si="280"/>
        <v>0</v>
      </c>
      <c r="W1517" s="21">
        <f t="shared" si="281"/>
        <v>0</v>
      </c>
      <c r="X1517" s="21">
        <f t="shared" si="282"/>
        <v>0</v>
      </c>
      <c r="Y1517" s="33">
        <f t="shared" si="283"/>
        <v>0</v>
      </c>
      <c r="Z1517" s="4" t="str">
        <f t="shared" si="284"/>
        <v>Não</v>
      </c>
      <c r="AA1517" s="4" t="str">
        <f t="shared" si="285"/>
        <v>Não</v>
      </c>
      <c r="AB1517" s="4" t="str">
        <f t="shared" si="286"/>
        <v>Não</v>
      </c>
      <c r="AC1517" s="4" t="str">
        <f t="shared" si="287"/>
        <v>Não</v>
      </c>
      <c r="AD1517" s="4" t="str">
        <f t="shared" si="288"/>
        <v>Não</v>
      </c>
      <c r="AE1517" s="30" t="str">
        <f t="shared" si="289"/>
        <v>Não</v>
      </c>
    </row>
    <row r="1518" spans="1:31" x14ac:dyDescent="0.25">
      <c r="A1518" s="23">
        <v>291850</v>
      </c>
      <c r="B1518" s="27">
        <f>IFERROR(VLOOKUP(A1518,[1]Monitoramento_Base_somente_disp!$A:$L,5,FALSE),0)</f>
        <v>5608</v>
      </c>
      <c r="C1518" s="20">
        <f>IFERROR(VLOOKUP(A1518,[1]Monitoramento_Base_somente_disp!$A:$L,6,FALSE),0)</f>
        <v>4431850</v>
      </c>
      <c r="D1518" s="20">
        <f>IFERROR(VLOOKUP(A1518,[1]Monitoramento_Base_somente_disp!$A:$L,7,FALSE),0)</f>
        <v>3222</v>
      </c>
      <c r="E1518" s="20">
        <f>IFERROR(VLOOKUP(A1518,[1]Monitoramento_Base_somente_disp!$A:$L,8,FALSE),0)</f>
        <v>2166933</v>
      </c>
      <c r="F1518" s="20">
        <f>IFERROR(VLOOKUP(A1518,[1]Monitoramento_Base_somente_disp!$A:$L,9,FALSE),0)</f>
        <v>0</v>
      </c>
      <c r="G1518" s="28">
        <f>IFERROR(VLOOKUP(A1518,[1]Monitoramento_Base_somente_disp!$A:$L,10,FALSE),0)</f>
        <v>0</v>
      </c>
      <c r="H1518" s="27">
        <f>IFERROR(VLOOKUP(A1518,[2]webService!$A:$I,4,FALSE),0)</f>
        <v>0</v>
      </c>
      <c r="I1518" s="20">
        <f>IFERROR(VLOOKUP(A1518,[2]webService!$A:$II,5,FALSE),0)</f>
        <v>0</v>
      </c>
      <c r="J1518" s="20">
        <f>IFERROR(VLOOKUP(A1518,[2]webService!$A:$I,6,FALSE),0)</f>
        <v>0</v>
      </c>
      <c r="K1518" s="20">
        <f>IFERROR(VLOOKUP(A1518,[2]webService!$A:$I,7,FALSE),0)</f>
        <v>0</v>
      </c>
      <c r="L1518" s="20">
        <f>IFERROR(VLOOKUP(A1518,[2]webService!$A:$I,8,FALSE),0)</f>
        <v>0</v>
      </c>
      <c r="M1518" s="28">
        <f>IFERROR(VLOOKUP(A1518,[2]webService!$A:$I,9,FALSE),0)</f>
        <v>0</v>
      </c>
      <c r="N1518" s="27">
        <f>IFERROR(VLOOKUP(A1518,[3]soaBnafar!$A:$G,2,FALSE),0)</f>
        <v>0</v>
      </c>
      <c r="O1518" s="20">
        <f>IFERROR(VLOOKUP(A1518,[3]soaBnafar!$A:$H,3,FALSE),0)</f>
        <v>0</v>
      </c>
      <c r="P1518" s="20">
        <f>IFERROR(VLOOKUP(A1518,[3]soaBnafar!$A:$G,4,FALSE),0)</f>
        <v>0</v>
      </c>
      <c r="Q1518" s="20">
        <f>IFERROR(VLOOKUP(A1518,[3]soaBnafar!$A:$G,5,FALSE),0)</f>
        <v>0</v>
      </c>
      <c r="R1518" s="20">
        <f>IFERROR(VLOOKUP(A1518,[3]soaBnafar!$A:$G,6,FALSE),0)</f>
        <v>0</v>
      </c>
      <c r="S1518" s="20">
        <f>IFERROR(VLOOKUP(A1518,[3]soaBnafar!$A:$G,7,FALSE),0)</f>
        <v>0</v>
      </c>
      <c r="T1518" s="32">
        <f t="shared" si="278"/>
        <v>5608</v>
      </c>
      <c r="U1518" s="21">
        <f t="shared" si="279"/>
        <v>4431850</v>
      </c>
      <c r="V1518" s="21">
        <f t="shared" si="280"/>
        <v>3222</v>
      </c>
      <c r="W1518" s="21">
        <f t="shared" si="281"/>
        <v>2166933</v>
      </c>
      <c r="X1518" s="21">
        <f t="shared" si="282"/>
        <v>0</v>
      </c>
      <c r="Y1518" s="33">
        <f t="shared" si="283"/>
        <v>0</v>
      </c>
      <c r="Z1518" s="4" t="str">
        <f t="shared" si="284"/>
        <v>Sim</v>
      </c>
      <c r="AA1518" s="4" t="str">
        <f t="shared" si="285"/>
        <v>Sim</v>
      </c>
      <c r="AB1518" s="4" t="str">
        <f t="shared" si="286"/>
        <v>Sim</v>
      </c>
      <c r="AC1518" s="4" t="str">
        <f t="shared" si="287"/>
        <v>Sim</v>
      </c>
      <c r="AD1518" s="4" t="str">
        <f t="shared" si="288"/>
        <v>Não</v>
      </c>
      <c r="AE1518" s="30" t="str">
        <f t="shared" si="289"/>
        <v>Não</v>
      </c>
    </row>
    <row r="1519" spans="1:31" x14ac:dyDescent="0.25">
      <c r="A1519" s="23">
        <v>291855</v>
      </c>
      <c r="B1519" s="27">
        <f>IFERROR(VLOOKUP(A1519,[1]Monitoramento_Base_somente_disp!$A:$L,5,FALSE),0)</f>
        <v>38986</v>
      </c>
      <c r="C1519" s="20">
        <f>IFERROR(VLOOKUP(A1519,[1]Monitoramento_Base_somente_disp!$A:$L,6,FALSE),0)</f>
        <v>4221603</v>
      </c>
      <c r="D1519" s="20">
        <f>IFERROR(VLOOKUP(A1519,[1]Monitoramento_Base_somente_disp!$A:$L,7,FALSE),0)</f>
        <v>42261</v>
      </c>
      <c r="E1519" s="20">
        <f>IFERROR(VLOOKUP(A1519,[1]Monitoramento_Base_somente_disp!$A:$L,8,FALSE),0)</f>
        <v>3109107</v>
      </c>
      <c r="F1519" s="20">
        <f>IFERROR(VLOOKUP(A1519,[1]Monitoramento_Base_somente_disp!$A:$L,9,FALSE),0)</f>
        <v>0</v>
      </c>
      <c r="G1519" s="28">
        <f>IFERROR(VLOOKUP(A1519,[1]Monitoramento_Base_somente_disp!$A:$L,10,FALSE),0)</f>
        <v>0</v>
      </c>
      <c r="H1519" s="27">
        <f>IFERROR(VLOOKUP(A1519,[2]webService!$A:$I,4,FALSE),0)</f>
        <v>0</v>
      </c>
      <c r="I1519" s="20">
        <f>IFERROR(VLOOKUP(A1519,[2]webService!$A:$II,5,FALSE),0)</f>
        <v>0</v>
      </c>
      <c r="J1519" s="20">
        <f>IFERROR(VLOOKUP(A1519,[2]webService!$A:$I,6,FALSE),0)</f>
        <v>0</v>
      </c>
      <c r="K1519" s="20">
        <f>IFERROR(VLOOKUP(A1519,[2]webService!$A:$I,7,FALSE),0)</f>
        <v>0</v>
      </c>
      <c r="L1519" s="20">
        <f>IFERROR(VLOOKUP(A1519,[2]webService!$A:$I,8,FALSE),0)</f>
        <v>0</v>
      </c>
      <c r="M1519" s="28">
        <f>IFERROR(VLOOKUP(A1519,[2]webService!$A:$I,9,FALSE),0)</f>
        <v>0</v>
      </c>
      <c r="N1519" s="27">
        <f>IFERROR(VLOOKUP(A1519,[3]soaBnafar!$A:$G,2,FALSE),0)</f>
        <v>0</v>
      </c>
      <c r="O1519" s="20">
        <f>IFERROR(VLOOKUP(A1519,[3]soaBnafar!$A:$H,3,FALSE),0)</f>
        <v>0</v>
      </c>
      <c r="P1519" s="20">
        <f>IFERROR(VLOOKUP(A1519,[3]soaBnafar!$A:$G,4,FALSE),0)</f>
        <v>0</v>
      </c>
      <c r="Q1519" s="20">
        <f>IFERROR(VLOOKUP(A1519,[3]soaBnafar!$A:$G,5,FALSE),0)</f>
        <v>0</v>
      </c>
      <c r="R1519" s="20">
        <f>IFERROR(VLOOKUP(A1519,[3]soaBnafar!$A:$G,6,FALSE),0)</f>
        <v>0</v>
      </c>
      <c r="S1519" s="20">
        <f>IFERROR(VLOOKUP(A1519,[3]soaBnafar!$A:$G,7,FALSE),0)</f>
        <v>0</v>
      </c>
      <c r="T1519" s="32">
        <f t="shared" si="278"/>
        <v>38986</v>
      </c>
      <c r="U1519" s="21">
        <f t="shared" si="279"/>
        <v>4221603</v>
      </c>
      <c r="V1519" s="21">
        <f t="shared" si="280"/>
        <v>42261</v>
      </c>
      <c r="W1519" s="21">
        <f t="shared" si="281"/>
        <v>3109107</v>
      </c>
      <c r="X1519" s="21">
        <f t="shared" si="282"/>
        <v>0</v>
      </c>
      <c r="Y1519" s="33">
        <f t="shared" si="283"/>
        <v>0</v>
      </c>
      <c r="Z1519" s="4" t="str">
        <f t="shared" si="284"/>
        <v>Sim</v>
      </c>
      <c r="AA1519" s="4" t="str">
        <f t="shared" si="285"/>
        <v>Sim</v>
      </c>
      <c r="AB1519" s="4" t="str">
        <f t="shared" si="286"/>
        <v>Sim</v>
      </c>
      <c r="AC1519" s="4" t="str">
        <f t="shared" si="287"/>
        <v>Sim</v>
      </c>
      <c r="AD1519" s="4" t="str">
        <f t="shared" si="288"/>
        <v>Não</v>
      </c>
      <c r="AE1519" s="30" t="str">
        <f t="shared" si="289"/>
        <v>Não</v>
      </c>
    </row>
    <row r="1520" spans="1:31" x14ac:dyDescent="0.25">
      <c r="A1520" s="23">
        <v>291860</v>
      </c>
      <c r="B1520" s="27">
        <f>IFERROR(VLOOKUP(A1520,[1]Monitoramento_Base_somente_disp!$A:$L,5,FALSE),0)</f>
        <v>0</v>
      </c>
      <c r="C1520" s="20">
        <f>IFERROR(VLOOKUP(A1520,[1]Monitoramento_Base_somente_disp!$A:$L,6,FALSE),0)</f>
        <v>11257092</v>
      </c>
      <c r="D1520" s="20">
        <f>IFERROR(VLOOKUP(A1520,[1]Monitoramento_Base_somente_disp!$A:$L,7,FALSE),0)</f>
        <v>0</v>
      </c>
      <c r="E1520" s="20">
        <f>IFERROR(VLOOKUP(A1520,[1]Monitoramento_Base_somente_disp!$A:$L,8,FALSE),0)</f>
        <v>5628546</v>
      </c>
      <c r="F1520" s="20">
        <f>IFERROR(VLOOKUP(A1520,[1]Monitoramento_Base_somente_disp!$A:$L,9,FALSE),0)</f>
        <v>0</v>
      </c>
      <c r="G1520" s="28">
        <f>IFERROR(VLOOKUP(A1520,[1]Monitoramento_Base_somente_disp!$A:$L,10,FALSE),0)</f>
        <v>0</v>
      </c>
      <c r="H1520" s="27">
        <f>IFERROR(VLOOKUP(A1520,[2]webService!$A:$I,4,FALSE),0)</f>
        <v>0</v>
      </c>
      <c r="I1520" s="20">
        <f>IFERROR(VLOOKUP(A1520,[2]webService!$A:$II,5,FALSE),0)</f>
        <v>0</v>
      </c>
      <c r="J1520" s="20">
        <f>IFERROR(VLOOKUP(A1520,[2]webService!$A:$I,6,FALSE),0)</f>
        <v>0</v>
      </c>
      <c r="K1520" s="20">
        <f>IFERROR(VLOOKUP(A1520,[2]webService!$A:$I,7,FALSE),0)</f>
        <v>0</v>
      </c>
      <c r="L1520" s="20">
        <f>IFERROR(VLOOKUP(A1520,[2]webService!$A:$I,8,FALSE),0)</f>
        <v>0</v>
      </c>
      <c r="M1520" s="28">
        <f>IFERROR(VLOOKUP(A1520,[2]webService!$A:$I,9,FALSE),0)</f>
        <v>0</v>
      </c>
      <c r="N1520" s="27">
        <f>IFERROR(VLOOKUP(A1520,[3]soaBnafar!$A:$G,2,FALSE),0)</f>
        <v>0</v>
      </c>
      <c r="O1520" s="20">
        <f>IFERROR(VLOOKUP(A1520,[3]soaBnafar!$A:$H,3,FALSE),0)</f>
        <v>0</v>
      </c>
      <c r="P1520" s="20">
        <f>IFERROR(VLOOKUP(A1520,[3]soaBnafar!$A:$G,4,FALSE),0)</f>
        <v>0</v>
      </c>
      <c r="Q1520" s="20">
        <f>IFERROR(VLOOKUP(A1520,[3]soaBnafar!$A:$G,5,FALSE),0)</f>
        <v>0</v>
      </c>
      <c r="R1520" s="20">
        <f>IFERROR(VLOOKUP(A1520,[3]soaBnafar!$A:$G,6,FALSE),0)</f>
        <v>0</v>
      </c>
      <c r="S1520" s="20">
        <f>IFERROR(VLOOKUP(A1520,[3]soaBnafar!$A:$G,7,FALSE),0)</f>
        <v>0</v>
      </c>
      <c r="T1520" s="32">
        <f t="shared" si="278"/>
        <v>0</v>
      </c>
      <c r="U1520" s="21">
        <f t="shared" si="279"/>
        <v>11257092</v>
      </c>
      <c r="V1520" s="21">
        <f t="shared" si="280"/>
        <v>0</v>
      </c>
      <c r="W1520" s="21">
        <f t="shared" si="281"/>
        <v>5628546</v>
      </c>
      <c r="X1520" s="21">
        <f t="shared" si="282"/>
        <v>0</v>
      </c>
      <c r="Y1520" s="33">
        <f t="shared" si="283"/>
        <v>0</v>
      </c>
      <c r="Z1520" s="4" t="str">
        <f t="shared" si="284"/>
        <v>Não</v>
      </c>
      <c r="AA1520" s="4" t="str">
        <f t="shared" si="285"/>
        <v>Sim</v>
      </c>
      <c r="AB1520" s="4" t="str">
        <f t="shared" si="286"/>
        <v>Não</v>
      </c>
      <c r="AC1520" s="4" t="str">
        <f t="shared" si="287"/>
        <v>Sim</v>
      </c>
      <c r="AD1520" s="4" t="str">
        <f t="shared" si="288"/>
        <v>Não</v>
      </c>
      <c r="AE1520" s="30" t="str">
        <f t="shared" si="289"/>
        <v>Não</v>
      </c>
    </row>
    <row r="1521" spans="1:31" x14ac:dyDescent="0.25">
      <c r="A1521" s="23">
        <v>291870</v>
      </c>
      <c r="B1521" s="27">
        <f>IFERROR(VLOOKUP(A1521,[1]Monitoramento_Base_somente_disp!$A:$L,5,FALSE),0)</f>
        <v>40510</v>
      </c>
      <c r="C1521" s="20">
        <f>IFERROR(VLOOKUP(A1521,[1]Monitoramento_Base_somente_disp!$A:$L,6,FALSE),0)</f>
        <v>5890166</v>
      </c>
      <c r="D1521" s="20">
        <f>IFERROR(VLOOKUP(A1521,[1]Monitoramento_Base_somente_disp!$A:$L,7,FALSE),0)</f>
        <v>16047</v>
      </c>
      <c r="E1521" s="20">
        <f>IFERROR(VLOOKUP(A1521,[1]Monitoramento_Base_somente_disp!$A:$L,8,FALSE),0)</f>
        <v>2733729</v>
      </c>
      <c r="F1521" s="20">
        <f>IFERROR(VLOOKUP(A1521,[1]Monitoramento_Base_somente_disp!$A:$L,9,FALSE),0)</f>
        <v>0</v>
      </c>
      <c r="G1521" s="28">
        <f>IFERROR(VLOOKUP(A1521,[1]Monitoramento_Base_somente_disp!$A:$L,10,FALSE),0)</f>
        <v>0</v>
      </c>
      <c r="H1521" s="27">
        <f>IFERROR(VLOOKUP(A1521,[2]webService!$A:$I,4,FALSE),0)</f>
        <v>0</v>
      </c>
      <c r="I1521" s="20">
        <f>IFERROR(VLOOKUP(A1521,[2]webService!$A:$II,5,FALSE),0)</f>
        <v>0</v>
      </c>
      <c r="J1521" s="20">
        <f>IFERROR(VLOOKUP(A1521,[2]webService!$A:$I,6,FALSE),0)</f>
        <v>0</v>
      </c>
      <c r="K1521" s="20">
        <f>IFERROR(VLOOKUP(A1521,[2]webService!$A:$I,7,FALSE),0)</f>
        <v>0</v>
      </c>
      <c r="L1521" s="20">
        <f>IFERROR(VLOOKUP(A1521,[2]webService!$A:$I,8,FALSE),0)</f>
        <v>0</v>
      </c>
      <c r="M1521" s="28">
        <f>IFERROR(VLOOKUP(A1521,[2]webService!$A:$I,9,FALSE),0)</f>
        <v>0</v>
      </c>
      <c r="N1521" s="27">
        <f>IFERROR(VLOOKUP(A1521,[3]soaBnafar!$A:$G,2,FALSE),0)</f>
        <v>0</v>
      </c>
      <c r="O1521" s="20">
        <f>IFERROR(VLOOKUP(A1521,[3]soaBnafar!$A:$H,3,FALSE),0)</f>
        <v>0</v>
      </c>
      <c r="P1521" s="20">
        <f>IFERROR(VLOOKUP(A1521,[3]soaBnafar!$A:$G,4,FALSE),0)</f>
        <v>0</v>
      </c>
      <c r="Q1521" s="20">
        <f>IFERROR(VLOOKUP(A1521,[3]soaBnafar!$A:$G,5,FALSE),0)</f>
        <v>0</v>
      </c>
      <c r="R1521" s="20">
        <f>IFERROR(VLOOKUP(A1521,[3]soaBnafar!$A:$G,6,FALSE),0)</f>
        <v>0</v>
      </c>
      <c r="S1521" s="20">
        <f>IFERROR(VLOOKUP(A1521,[3]soaBnafar!$A:$G,7,FALSE),0)</f>
        <v>0</v>
      </c>
      <c r="T1521" s="32">
        <f t="shared" si="278"/>
        <v>40510</v>
      </c>
      <c r="U1521" s="21">
        <f t="shared" si="279"/>
        <v>5890166</v>
      </c>
      <c r="V1521" s="21">
        <f t="shared" si="280"/>
        <v>16047</v>
      </c>
      <c r="W1521" s="21">
        <f t="shared" si="281"/>
        <v>2733729</v>
      </c>
      <c r="X1521" s="21">
        <f t="shared" si="282"/>
        <v>0</v>
      </c>
      <c r="Y1521" s="33">
        <f t="shared" si="283"/>
        <v>0</v>
      </c>
      <c r="Z1521" s="4" t="str">
        <f t="shared" si="284"/>
        <v>Sim</v>
      </c>
      <c r="AA1521" s="4" t="str">
        <f t="shared" si="285"/>
        <v>Sim</v>
      </c>
      <c r="AB1521" s="4" t="str">
        <f t="shared" si="286"/>
        <v>Sim</v>
      </c>
      <c r="AC1521" s="4" t="str">
        <f t="shared" si="287"/>
        <v>Sim</v>
      </c>
      <c r="AD1521" s="4" t="str">
        <f t="shared" si="288"/>
        <v>Não</v>
      </c>
      <c r="AE1521" s="30" t="str">
        <f t="shared" si="289"/>
        <v>Não</v>
      </c>
    </row>
    <row r="1522" spans="1:31" x14ac:dyDescent="0.25">
      <c r="A1522" s="23">
        <v>291875</v>
      </c>
      <c r="B1522" s="27">
        <f>IFERROR(VLOOKUP(A1522,[1]Monitoramento_Base_somente_disp!$A:$L,5,FALSE),0)</f>
        <v>11890</v>
      </c>
      <c r="C1522" s="20">
        <f>IFERROR(VLOOKUP(A1522,[1]Monitoramento_Base_somente_disp!$A:$L,6,FALSE),0)</f>
        <v>28513214</v>
      </c>
      <c r="D1522" s="20">
        <f>IFERROR(VLOOKUP(A1522,[1]Monitoramento_Base_somente_disp!$A:$L,7,FALSE),0)</f>
        <v>7453</v>
      </c>
      <c r="E1522" s="20">
        <f>IFERROR(VLOOKUP(A1522,[1]Monitoramento_Base_somente_disp!$A:$L,8,FALSE),0)</f>
        <v>6774772</v>
      </c>
      <c r="F1522" s="20">
        <f>IFERROR(VLOOKUP(A1522,[1]Monitoramento_Base_somente_disp!$A:$L,9,FALSE),0)</f>
        <v>0</v>
      </c>
      <c r="G1522" s="28">
        <f>IFERROR(VLOOKUP(A1522,[1]Monitoramento_Base_somente_disp!$A:$L,10,FALSE),0)</f>
        <v>0</v>
      </c>
      <c r="H1522" s="27">
        <f>IFERROR(VLOOKUP(A1522,[2]webService!$A:$I,4,FALSE),0)</f>
        <v>0</v>
      </c>
      <c r="I1522" s="20">
        <f>IFERROR(VLOOKUP(A1522,[2]webService!$A:$II,5,FALSE),0)</f>
        <v>0</v>
      </c>
      <c r="J1522" s="20">
        <f>IFERROR(VLOOKUP(A1522,[2]webService!$A:$I,6,FALSE),0)</f>
        <v>0</v>
      </c>
      <c r="K1522" s="20">
        <f>IFERROR(VLOOKUP(A1522,[2]webService!$A:$I,7,FALSE),0)</f>
        <v>0</v>
      </c>
      <c r="L1522" s="20">
        <f>IFERROR(VLOOKUP(A1522,[2]webService!$A:$I,8,FALSE),0)</f>
        <v>0</v>
      </c>
      <c r="M1522" s="28">
        <f>IFERROR(VLOOKUP(A1522,[2]webService!$A:$I,9,FALSE),0)</f>
        <v>0</v>
      </c>
      <c r="N1522" s="27">
        <f>IFERROR(VLOOKUP(A1522,[3]soaBnafar!$A:$G,2,FALSE),0)</f>
        <v>0</v>
      </c>
      <c r="O1522" s="20">
        <f>IFERROR(VLOOKUP(A1522,[3]soaBnafar!$A:$H,3,FALSE),0)</f>
        <v>0</v>
      </c>
      <c r="P1522" s="20">
        <f>IFERROR(VLOOKUP(A1522,[3]soaBnafar!$A:$G,4,FALSE),0)</f>
        <v>0</v>
      </c>
      <c r="Q1522" s="20">
        <f>IFERROR(VLOOKUP(A1522,[3]soaBnafar!$A:$G,5,FALSE),0)</f>
        <v>0</v>
      </c>
      <c r="R1522" s="20">
        <f>IFERROR(VLOOKUP(A1522,[3]soaBnafar!$A:$G,6,FALSE),0)</f>
        <v>0</v>
      </c>
      <c r="S1522" s="20">
        <f>IFERROR(VLOOKUP(A1522,[3]soaBnafar!$A:$G,7,FALSE),0)</f>
        <v>0</v>
      </c>
      <c r="T1522" s="32">
        <f t="shared" si="278"/>
        <v>11890</v>
      </c>
      <c r="U1522" s="21">
        <f t="shared" si="279"/>
        <v>28513214</v>
      </c>
      <c r="V1522" s="21">
        <f t="shared" si="280"/>
        <v>7453</v>
      </c>
      <c r="W1522" s="21">
        <f t="shared" si="281"/>
        <v>6774772</v>
      </c>
      <c r="X1522" s="21">
        <f t="shared" si="282"/>
        <v>0</v>
      </c>
      <c r="Y1522" s="33">
        <f t="shared" si="283"/>
        <v>0</v>
      </c>
      <c r="Z1522" s="4" t="str">
        <f t="shared" si="284"/>
        <v>Sim</v>
      </c>
      <c r="AA1522" s="4" t="str">
        <f t="shared" si="285"/>
        <v>Sim</v>
      </c>
      <c r="AB1522" s="4" t="str">
        <f t="shared" si="286"/>
        <v>Sim</v>
      </c>
      <c r="AC1522" s="4" t="str">
        <f t="shared" si="287"/>
        <v>Sim</v>
      </c>
      <c r="AD1522" s="4" t="str">
        <f t="shared" si="288"/>
        <v>Não</v>
      </c>
      <c r="AE1522" s="30" t="str">
        <f t="shared" si="289"/>
        <v>Não</v>
      </c>
    </row>
    <row r="1523" spans="1:31" x14ac:dyDescent="0.25">
      <c r="A1523" s="23">
        <v>291880</v>
      </c>
      <c r="B1523" s="27">
        <f>IFERROR(VLOOKUP(A1523,[1]Monitoramento_Base_somente_disp!$A:$L,5,FALSE),0)</f>
        <v>0</v>
      </c>
      <c r="C1523" s="20">
        <f>IFERROR(VLOOKUP(A1523,[1]Monitoramento_Base_somente_disp!$A:$L,6,FALSE),0)</f>
        <v>0</v>
      </c>
      <c r="D1523" s="20">
        <f>IFERROR(VLOOKUP(A1523,[1]Monitoramento_Base_somente_disp!$A:$L,7,FALSE),0)</f>
        <v>0</v>
      </c>
      <c r="E1523" s="20">
        <f>IFERROR(VLOOKUP(A1523,[1]Monitoramento_Base_somente_disp!$A:$L,8,FALSE),0)</f>
        <v>0</v>
      </c>
      <c r="F1523" s="20">
        <f>IFERROR(VLOOKUP(A1523,[1]Monitoramento_Base_somente_disp!$A:$L,9,FALSE),0)</f>
        <v>0</v>
      </c>
      <c r="G1523" s="28">
        <f>IFERROR(VLOOKUP(A1523,[1]Monitoramento_Base_somente_disp!$A:$L,10,FALSE),0)</f>
        <v>0</v>
      </c>
      <c r="H1523" s="27">
        <f>IFERROR(VLOOKUP(A1523,[2]webService!$A:$I,4,FALSE),0)</f>
        <v>0</v>
      </c>
      <c r="I1523" s="20">
        <f>IFERROR(VLOOKUP(A1523,[2]webService!$A:$II,5,FALSE),0)</f>
        <v>0</v>
      </c>
      <c r="J1523" s="20">
        <f>IFERROR(VLOOKUP(A1523,[2]webService!$A:$I,6,FALSE),0)</f>
        <v>0</v>
      </c>
      <c r="K1523" s="20">
        <f>IFERROR(VLOOKUP(A1523,[2]webService!$A:$I,7,FALSE),0)</f>
        <v>0</v>
      </c>
      <c r="L1523" s="20">
        <f>IFERROR(VLOOKUP(A1523,[2]webService!$A:$I,8,FALSE),0)</f>
        <v>0</v>
      </c>
      <c r="M1523" s="28">
        <f>IFERROR(VLOOKUP(A1523,[2]webService!$A:$I,9,FALSE),0)</f>
        <v>0</v>
      </c>
      <c r="N1523" s="27">
        <f>IFERROR(VLOOKUP(A1523,[3]soaBnafar!$A:$G,2,FALSE),0)</f>
        <v>0</v>
      </c>
      <c r="O1523" s="20">
        <f>IFERROR(VLOOKUP(A1523,[3]soaBnafar!$A:$H,3,FALSE),0)</f>
        <v>0</v>
      </c>
      <c r="P1523" s="20">
        <f>IFERROR(VLOOKUP(A1523,[3]soaBnafar!$A:$G,4,FALSE),0)</f>
        <v>0</v>
      </c>
      <c r="Q1523" s="20">
        <f>IFERROR(VLOOKUP(A1523,[3]soaBnafar!$A:$G,5,FALSE),0)</f>
        <v>0</v>
      </c>
      <c r="R1523" s="20">
        <f>IFERROR(VLOOKUP(A1523,[3]soaBnafar!$A:$G,6,FALSE),0)</f>
        <v>0</v>
      </c>
      <c r="S1523" s="20">
        <f>IFERROR(VLOOKUP(A1523,[3]soaBnafar!$A:$G,7,FALSE),0)</f>
        <v>0</v>
      </c>
      <c r="T1523" s="32">
        <f t="shared" si="278"/>
        <v>0</v>
      </c>
      <c r="U1523" s="21">
        <f t="shared" si="279"/>
        <v>0</v>
      </c>
      <c r="V1523" s="21">
        <f t="shared" si="280"/>
        <v>0</v>
      </c>
      <c r="W1523" s="21">
        <f t="shared" si="281"/>
        <v>0</v>
      </c>
      <c r="X1523" s="21">
        <f t="shared" si="282"/>
        <v>0</v>
      </c>
      <c r="Y1523" s="33">
        <f t="shared" si="283"/>
        <v>0</v>
      </c>
      <c r="Z1523" s="4" t="str">
        <f t="shared" si="284"/>
        <v>Não</v>
      </c>
      <c r="AA1523" s="4" t="str">
        <f t="shared" si="285"/>
        <v>Não</v>
      </c>
      <c r="AB1523" s="4" t="str">
        <f t="shared" si="286"/>
        <v>Não</v>
      </c>
      <c r="AC1523" s="4" t="str">
        <f t="shared" si="287"/>
        <v>Não</v>
      </c>
      <c r="AD1523" s="4" t="str">
        <f t="shared" si="288"/>
        <v>Não</v>
      </c>
      <c r="AE1523" s="30" t="str">
        <f t="shared" si="289"/>
        <v>Não</v>
      </c>
    </row>
    <row r="1524" spans="1:31" x14ac:dyDescent="0.25">
      <c r="A1524" s="23">
        <v>291900</v>
      </c>
      <c r="B1524" s="27">
        <f>IFERROR(VLOOKUP(A1524,[1]Monitoramento_Base_somente_disp!$A:$L,5,FALSE),0)</f>
        <v>2418</v>
      </c>
      <c r="C1524" s="20">
        <f>IFERROR(VLOOKUP(A1524,[1]Monitoramento_Base_somente_disp!$A:$L,6,FALSE),0)</f>
        <v>6967091</v>
      </c>
      <c r="D1524" s="20">
        <f>IFERROR(VLOOKUP(A1524,[1]Monitoramento_Base_somente_disp!$A:$L,7,FALSE),0)</f>
        <v>5675</v>
      </c>
      <c r="E1524" s="20">
        <f>IFERROR(VLOOKUP(A1524,[1]Monitoramento_Base_somente_disp!$A:$L,8,FALSE),0)</f>
        <v>3867746</v>
      </c>
      <c r="F1524" s="20">
        <f>IFERROR(VLOOKUP(A1524,[1]Monitoramento_Base_somente_disp!$A:$L,9,FALSE),0)</f>
        <v>0</v>
      </c>
      <c r="G1524" s="28">
        <f>IFERROR(VLOOKUP(A1524,[1]Monitoramento_Base_somente_disp!$A:$L,10,FALSE),0)</f>
        <v>0</v>
      </c>
      <c r="H1524" s="27">
        <f>IFERROR(VLOOKUP(A1524,[2]webService!$A:$I,4,FALSE),0)</f>
        <v>0</v>
      </c>
      <c r="I1524" s="20">
        <f>IFERROR(VLOOKUP(A1524,[2]webService!$A:$II,5,FALSE),0)</f>
        <v>0</v>
      </c>
      <c r="J1524" s="20">
        <f>IFERROR(VLOOKUP(A1524,[2]webService!$A:$I,6,FALSE),0)</f>
        <v>0</v>
      </c>
      <c r="K1524" s="20">
        <f>IFERROR(VLOOKUP(A1524,[2]webService!$A:$I,7,FALSE),0)</f>
        <v>0</v>
      </c>
      <c r="L1524" s="20">
        <f>IFERROR(VLOOKUP(A1524,[2]webService!$A:$I,8,FALSE),0)</f>
        <v>0</v>
      </c>
      <c r="M1524" s="28">
        <f>IFERROR(VLOOKUP(A1524,[2]webService!$A:$I,9,FALSE),0)</f>
        <v>0</v>
      </c>
      <c r="N1524" s="27">
        <f>IFERROR(VLOOKUP(A1524,[3]soaBnafar!$A:$G,2,FALSE),0)</f>
        <v>0</v>
      </c>
      <c r="O1524" s="20">
        <f>IFERROR(VLOOKUP(A1524,[3]soaBnafar!$A:$H,3,FALSE),0)</f>
        <v>0</v>
      </c>
      <c r="P1524" s="20">
        <f>IFERROR(VLOOKUP(A1524,[3]soaBnafar!$A:$G,4,FALSE),0)</f>
        <v>0</v>
      </c>
      <c r="Q1524" s="20">
        <f>IFERROR(VLOOKUP(A1524,[3]soaBnafar!$A:$G,5,FALSE),0)</f>
        <v>0</v>
      </c>
      <c r="R1524" s="20">
        <f>IFERROR(VLOOKUP(A1524,[3]soaBnafar!$A:$G,6,FALSE),0)</f>
        <v>0</v>
      </c>
      <c r="S1524" s="20">
        <f>IFERROR(VLOOKUP(A1524,[3]soaBnafar!$A:$G,7,FALSE),0)</f>
        <v>0</v>
      </c>
      <c r="T1524" s="32">
        <f t="shared" si="278"/>
        <v>2418</v>
      </c>
      <c r="U1524" s="21">
        <f t="shared" si="279"/>
        <v>6967091</v>
      </c>
      <c r="V1524" s="21">
        <f t="shared" si="280"/>
        <v>5675</v>
      </c>
      <c r="W1524" s="21">
        <f t="shared" si="281"/>
        <v>3867746</v>
      </c>
      <c r="X1524" s="21">
        <f t="shared" si="282"/>
        <v>0</v>
      </c>
      <c r="Y1524" s="33">
        <f t="shared" si="283"/>
        <v>0</v>
      </c>
      <c r="Z1524" s="4" t="str">
        <f t="shared" si="284"/>
        <v>Sim</v>
      </c>
      <c r="AA1524" s="4" t="str">
        <f t="shared" si="285"/>
        <v>Sim</v>
      </c>
      <c r="AB1524" s="4" t="str">
        <f t="shared" si="286"/>
        <v>Sim</v>
      </c>
      <c r="AC1524" s="4" t="str">
        <f t="shared" si="287"/>
        <v>Sim</v>
      </c>
      <c r="AD1524" s="4" t="str">
        <f t="shared" si="288"/>
        <v>Não</v>
      </c>
      <c r="AE1524" s="30" t="str">
        <f t="shared" si="289"/>
        <v>Não</v>
      </c>
    </row>
    <row r="1525" spans="1:31" x14ac:dyDescent="0.25">
      <c r="A1525" s="23">
        <v>291905</v>
      </c>
      <c r="B1525" s="27">
        <f>IFERROR(VLOOKUP(A1525,[1]Monitoramento_Base_somente_disp!$A:$L,5,FALSE),0)</f>
        <v>0</v>
      </c>
      <c r="C1525" s="20">
        <f>IFERROR(VLOOKUP(A1525,[1]Monitoramento_Base_somente_disp!$A:$L,6,FALSE),0)</f>
        <v>5452664</v>
      </c>
      <c r="D1525" s="20">
        <f>IFERROR(VLOOKUP(A1525,[1]Monitoramento_Base_somente_disp!$A:$L,7,FALSE),0)</f>
        <v>0</v>
      </c>
      <c r="E1525" s="20">
        <f>IFERROR(VLOOKUP(A1525,[1]Monitoramento_Base_somente_disp!$A:$L,8,FALSE),0)</f>
        <v>2726332</v>
      </c>
      <c r="F1525" s="20">
        <f>IFERROR(VLOOKUP(A1525,[1]Monitoramento_Base_somente_disp!$A:$L,9,FALSE),0)</f>
        <v>0</v>
      </c>
      <c r="G1525" s="28">
        <f>IFERROR(VLOOKUP(A1525,[1]Monitoramento_Base_somente_disp!$A:$L,10,FALSE),0)</f>
        <v>0</v>
      </c>
      <c r="H1525" s="27">
        <f>IFERROR(VLOOKUP(A1525,[2]webService!$A:$I,4,FALSE),0)</f>
        <v>0</v>
      </c>
      <c r="I1525" s="20">
        <f>IFERROR(VLOOKUP(A1525,[2]webService!$A:$II,5,FALSE),0)</f>
        <v>0</v>
      </c>
      <c r="J1525" s="20">
        <f>IFERROR(VLOOKUP(A1525,[2]webService!$A:$I,6,FALSE),0)</f>
        <v>0</v>
      </c>
      <c r="K1525" s="20">
        <f>IFERROR(VLOOKUP(A1525,[2]webService!$A:$I,7,FALSE),0)</f>
        <v>0</v>
      </c>
      <c r="L1525" s="20">
        <f>IFERROR(VLOOKUP(A1525,[2]webService!$A:$I,8,FALSE),0)</f>
        <v>0</v>
      </c>
      <c r="M1525" s="28">
        <f>IFERROR(VLOOKUP(A1525,[2]webService!$A:$I,9,FALSE),0)</f>
        <v>0</v>
      </c>
      <c r="N1525" s="27">
        <f>IFERROR(VLOOKUP(A1525,[3]soaBnafar!$A:$G,2,FALSE),0)</f>
        <v>0</v>
      </c>
      <c r="O1525" s="20">
        <f>IFERROR(VLOOKUP(A1525,[3]soaBnafar!$A:$H,3,FALSE),0)</f>
        <v>0</v>
      </c>
      <c r="P1525" s="20">
        <f>IFERROR(VLOOKUP(A1525,[3]soaBnafar!$A:$G,4,FALSE),0)</f>
        <v>0</v>
      </c>
      <c r="Q1525" s="20">
        <f>IFERROR(VLOOKUP(A1525,[3]soaBnafar!$A:$G,5,FALSE),0)</f>
        <v>0</v>
      </c>
      <c r="R1525" s="20">
        <f>IFERROR(VLOOKUP(A1525,[3]soaBnafar!$A:$G,6,FALSE),0)</f>
        <v>0</v>
      </c>
      <c r="S1525" s="20">
        <f>IFERROR(VLOOKUP(A1525,[3]soaBnafar!$A:$G,7,FALSE),0)</f>
        <v>0</v>
      </c>
      <c r="T1525" s="32">
        <f t="shared" si="278"/>
        <v>0</v>
      </c>
      <c r="U1525" s="21">
        <f t="shared" si="279"/>
        <v>5452664</v>
      </c>
      <c r="V1525" s="21">
        <f t="shared" si="280"/>
        <v>0</v>
      </c>
      <c r="W1525" s="21">
        <f t="shared" si="281"/>
        <v>2726332</v>
      </c>
      <c r="X1525" s="21">
        <f t="shared" si="282"/>
        <v>0</v>
      </c>
      <c r="Y1525" s="33">
        <f t="shared" si="283"/>
        <v>0</v>
      </c>
      <c r="Z1525" s="4" t="str">
        <f t="shared" si="284"/>
        <v>Não</v>
      </c>
      <c r="AA1525" s="4" t="str">
        <f t="shared" si="285"/>
        <v>Sim</v>
      </c>
      <c r="AB1525" s="4" t="str">
        <f t="shared" si="286"/>
        <v>Não</v>
      </c>
      <c r="AC1525" s="4" t="str">
        <f t="shared" si="287"/>
        <v>Sim</v>
      </c>
      <c r="AD1525" s="4" t="str">
        <f t="shared" si="288"/>
        <v>Não</v>
      </c>
      <c r="AE1525" s="30" t="str">
        <f t="shared" si="289"/>
        <v>Não</v>
      </c>
    </row>
    <row r="1526" spans="1:31" x14ac:dyDescent="0.25">
      <c r="A1526" s="23">
        <v>291910</v>
      </c>
      <c r="B1526" s="27">
        <f>IFERROR(VLOOKUP(A1526,[1]Monitoramento_Base_somente_disp!$A:$L,5,FALSE),0)</f>
        <v>0</v>
      </c>
      <c r="C1526" s="20">
        <f>IFERROR(VLOOKUP(A1526,[1]Monitoramento_Base_somente_disp!$A:$L,6,FALSE),0)</f>
        <v>5092864</v>
      </c>
      <c r="D1526" s="20">
        <f>IFERROR(VLOOKUP(A1526,[1]Monitoramento_Base_somente_disp!$A:$L,7,FALSE),0)</f>
        <v>0</v>
      </c>
      <c r="E1526" s="20">
        <f>IFERROR(VLOOKUP(A1526,[1]Monitoramento_Base_somente_disp!$A:$L,8,FALSE),0)</f>
        <v>2546432</v>
      </c>
      <c r="F1526" s="20">
        <f>IFERROR(VLOOKUP(A1526,[1]Monitoramento_Base_somente_disp!$A:$L,9,FALSE),0)</f>
        <v>0</v>
      </c>
      <c r="G1526" s="28">
        <f>IFERROR(VLOOKUP(A1526,[1]Monitoramento_Base_somente_disp!$A:$L,10,FALSE),0)</f>
        <v>0</v>
      </c>
      <c r="H1526" s="27">
        <f>IFERROR(VLOOKUP(A1526,[2]webService!$A:$I,4,FALSE),0)</f>
        <v>0</v>
      </c>
      <c r="I1526" s="20">
        <f>IFERROR(VLOOKUP(A1526,[2]webService!$A:$II,5,FALSE),0)</f>
        <v>0</v>
      </c>
      <c r="J1526" s="20">
        <f>IFERROR(VLOOKUP(A1526,[2]webService!$A:$I,6,FALSE),0)</f>
        <v>0</v>
      </c>
      <c r="K1526" s="20">
        <f>IFERROR(VLOOKUP(A1526,[2]webService!$A:$I,7,FALSE),0)</f>
        <v>0</v>
      </c>
      <c r="L1526" s="20">
        <f>IFERROR(VLOOKUP(A1526,[2]webService!$A:$I,8,FALSE),0)</f>
        <v>0</v>
      </c>
      <c r="M1526" s="28">
        <f>IFERROR(VLOOKUP(A1526,[2]webService!$A:$I,9,FALSE),0)</f>
        <v>0</v>
      </c>
      <c r="N1526" s="27">
        <f>IFERROR(VLOOKUP(A1526,[3]soaBnafar!$A:$G,2,FALSE),0)</f>
        <v>0</v>
      </c>
      <c r="O1526" s="20">
        <f>IFERROR(VLOOKUP(A1526,[3]soaBnafar!$A:$H,3,FALSE),0)</f>
        <v>0</v>
      </c>
      <c r="P1526" s="20">
        <f>IFERROR(VLOOKUP(A1526,[3]soaBnafar!$A:$G,4,FALSE),0)</f>
        <v>0</v>
      </c>
      <c r="Q1526" s="20">
        <f>IFERROR(VLOOKUP(A1526,[3]soaBnafar!$A:$G,5,FALSE),0)</f>
        <v>0</v>
      </c>
      <c r="R1526" s="20">
        <f>IFERROR(VLOOKUP(A1526,[3]soaBnafar!$A:$G,6,FALSE),0)</f>
        <v>0</v>
      </c>
      <c r="S1526" s="20">
        <f>IFERROR(VLOOKUP(A1526,[3]soaBnafar!$A:$G,7,FALSE),0)</f>
        <v>0</v>
      </c>
      <c r="T1526" s="32">
        <f t="shared" si="278"/>
        <v>0</v>
      </c>
      <c r="U1526" s="21">
        <f t="shared" si="279"/>
        <v>5092864</v>
      </c>
      <c r="V1526" s="21">
        <f t="shared" si="280"/>
        <v>0</v>
      </c>
      <c r="W1526" s="21">
        <f t="shared" si="281"/>
        <v>2546432</v>
      </c>
      <c r="X1526" s="21">
        <f t="shared" si="282"/>
        <v>0</v>
      </c>
      <c r="Y1526" s="33">
        <f t="shared" si="283"/>
        <v>0</v>
      </c>
      <c r="Z1526" s="4" t="str">
        <f t="shared" si="284"/>
        <v>Não</v>
      </c>
      <c r="AA1526" s="4" t="str">
        <f t="shared" si="285"/>
        <v>Sim</v>
      </c>
      <c r="AB1526" s="4" t="str">
        <f t="shared" si="286"/>
        <v>Não</v>
      </c>
      <c r="AC1526" s="4" t="str">
        <f t="shared" si="287"/>
        <v>Sim</v>
      </c>
      <c r="AD1526" s="4" t="str">
        <f t="shared" si="288"/>
        <v>Não</v>
      </c>
      <c r="AE1526" s="30" t="str">
        <f t="shared" si="289"/>
        <v>Não</v>
      </c>
    </row>
    <row r="1527" spans="1:31" x14ac:dyDescent="0.25">
      <c r="A1527" s="23">
        <v>291915</v>
      </c>
      <c r="B1527" s="27">
        <f>IFERROR(VLOOKUP(A1527,[1]Monitoramento_Base_somente_disp!$A:$L,5,FALSE),0)</f>
        <v>0</v>
      </c>
      <c r="C1527" s="20">
        <f>IFERROR(VLOOKUP(A1527,[1]Monitoramento_Base_somente_disp!$A:$L,6,FALSE),0)</f>
        <v>23188200</v>
      </c>
      <c r="D1527" s="20">
        <f>IFERROR(VLOOKUP(A1527,[1]Monitoramento_Base_somente_disp!$A:$L,7,FALSE),0)</f>
        <v>0</v>
      </c>
      <c r="E1527" s="20">
        <f>IFERROR(VLOOKUP(A1527,[1]Monitoramento_Base_somente_disp!$A:$L,8,FALSE),0)</f>
        <v>11594100</v>
      </c>
      <c r="F1527" s="20">
        <f>IFERROR(VLOOKUP(A1527,[1]Monitoramento_Base_somente_disp!$A:$L,9,FALSE),0)</f>
        <v>0</v>
      </c>
      <c r="G1527" s="28">
        <f>IFERROR(VLOOKUP(A1527,[1]Monitoramento_Base_somente_disp!$A:$L,10,FALSE),0)</f>
        <v>0</v>
      </c>
      <c r="H1527" s="27">
        <f>IFERROR(VLOOKUP(A1527,[2]webService!$A:$I,4,FALSE),0)</f>
        <v>0</v>
      </c>
      <c r="I1527" s="20">
        <f>IFERROR(VLOOKUP(A1527,[2]webService!$A:$II,5,FALSE),0)</f>
        <v>0</v>
      </c>
      <c r="J1527" s="20">
        <f>IFERROR(VLOOKUP(A1527,[2]webService!$A:$I,6,FALSE),0)</f>
        <v>0</v>
      </c>
      <c r="K1527" s="20">
        <f>IFERROR(VLOOKUP(A1527,[2]webService!$A:$I,7,FALSE),0)</f>
        <v>0</v>
      </c>
      <c r="L1527" s="20">
        <f>IFERROR(VLOOKUP(A1527,[2]webService!$A:$I,8,FALSE),0)</f>
        <v>0</v>
      </c>
      <c r="M1527" s="28">
        <f>IFERROR(VLOOKUP(A1527,[2]webService!$A:$I,9,FALSE),0)</f>
        <v>0</v>
      </c>
      <c r="N1527" s="27">
        <f>IFERROR(VLOOKUP(A1527,[3]soaBnafar!$A:$G,2,FALSE),0)</f>
        <v>0</v>
      </c>
      <c r="O1527" s="20">
        <f>IFERROR(VLOOKUP(A1527,[3]soaBnafar!$A:$H,3,FALSE),0)</f>
        <v>0</v>
      </c>
      <c r="P1527" s="20">
        <f>IFERROR(VLOOKUP(A1527,[3]soaBnafar!$A:$G,4,FALSE),0)</f>
        <v>0</v>
      </c>
      <c r="Q1527" s="20">
        <f>IFERROR(VLOOKUP(A1527,[3]soaBnafar!$A:$G,5,FALSE),0)</f>
        <v>0</v>
      </c>
      <c r="R1527" s="20">
        <f>IFERROR(VLOOKUP(A1527,[3]soaBnafar!$A:$G,6,FALSE),0)</f>
        <v>0</v>
      </c>
      <c r="S1527" s="20">
        <f>IFERROR(VLOOKUP(A1527,[3]soaBnafar!$A:$G,7,FALSE),0)</f>
        <v>0</v>
      </c>
      <c r="T1527" s="32">
        <f t="shared" si="278"/>
        <v>0</v>
      </c>
      <c r="U1527" s="21">
        <f t="shared" si="279"/>
        <v>23188200</v>
      </c>
      <c r="V1527" s="21">
        <f t="shared" si="280"/>
        <v>0</v>
      </c>
      <c r="W1527" s="21">
        <f t="shared" si="281"/>
        <v>11594100</v>
      </c>
      <c r="X1527" s="21">
        <f t="shared" si="282"/>
        <v>0</v>
      </c>
      <c r="Y1527" s="33">
        <f t="shared" si="283"/>
        <v>0</v>
      </c>
      <c r="Z1527" s="4" t="str">
        <f t="shared" si="284"/>
        <v>Não</v>
      </c>
      <c r="AA1527" s="4" t="str">
        <f t="shared" si="285"/>
        <v>Sim</v>
      </c>
      <c r="AB1527" s="4" t="str">
        <f t="shared" si="286"/>
        <v>Não</v>
      </c>
      <c r="AC1527" s="4" t="str">
        <f t="shared" si="287"/>
        <v>Sim</v>
      </c>
      <c r="AD1527" s="4" t="str">
        <f t="shared" si="288"/>
        <v>Não</v>
      </c>
      <c r="AE1527" s="30" t="str">
        <f t="shared" si="289"/>
        <v>Não</v>
      </c>
    </row>
    <row r="1528" spans="1:31" x14ac:dyDescent="0.25">
      <c r="A1528" s="23">
        <v>291940</v>
      </c>
      <c r="B1528" s="27">
        <f>IFERROR(VLOOKUP(A1528,[1]Monitoramento_Base_somente_disp!$A:$L,5,FALSE),0)</f>
        <v>66540</v>
      </c>
      <c r="C1528" s="20">
        <f>IFERROR(VLOOKUP(A1528,[1]Monitoramento_Base_somente_disp!$A:$L,6,FALSE),0)</f>
        <v>9624683</v>
      </c>
      <c r="D1528" s="20">
        <f>IFERROR(VLOOKUP(A1528,[1]Monitoramento_Base_somente_disp!$A:$L,7,FALSE),0)</f>
        <v>71324</v>
      </c>
      <c r="E1528" s="20">
        <f>IFERROR(VLOOKUP(A1528,[1]Monitoramento_Base_somente_disp!$A:$L,8,FALSE),0)</f>
        <v>7167616</v>
      </c>
      <c r="F1528" s="20">
        <f>IFERROR(VLOOKUP(A1528,[1]Monitoramento_Base_somente_disp!$A:$L,9,FALSE),0)</f>
        <v>0</v>
      </c>
      <c r="G1528" s="28">
        <f>IFERROR(VLOOKUP(A1528,[1]Monitoramento_Base_somente_disp!$A:$L,10,FALSE),0)</f>
        <v>0</v>
      </c>
      <c r="H1528" s="27">
        <f>IFERROR(VLOOKUP(A1528,[2]webService!$A:$I,4,FALSE),0)</f>
        <v>0</v>
      </c>
      <c r="I1528" s="20">
        <f>IFERROR(VLOOKUP(A1528,[2]webService!$A:$II,5,FALSE),0)</f>
        <v>0</v>
      </c>
      <c r="J1528" s="20">
        <f>IFERROR(VLOOKUP(A1528,[2]webService!$A:$I,6,FALSE),0)</f>
        <v>0</v>
      </c>
      <c r="K1528" s="20">
        <f>IFERROR(VLOOKUP(A1528,[2]webService!$A:$I,7,FALSE),0)</f>
        <v>0</v>
      </c>
      <c r="L1528" s="20">
        <f>IFERROR(VLOOKUP(A1528,[2]webService!$A:$I,8,FALSE),0)</f>
        <v>0</v>
      </c>
      <c r="M1528" s="28">
        <f>IFERROR(VLOOKUP(A1528,[2]webService!$A:$I,9,FALSE),0)</f>
        <v>0</v>
      </c>
      <c r="N1528" s="27">
        <f>IFERROR(VLOOKUP(A1528,[3]soaBnafar!$A:$G,2,FALSE),0)</f>
        <v>0</v>
      </c>
      <c r="O1528" s="20">
        <f>IFERROR(VLOOKUP(A1528,[3]soaBnafar!$A:$H,3,FALSE),0)</f>
        <v>0</v>
      </c>
      <c r="P1528" s="20">
        <f>IFERROR(VLOOKUP(A1528,[3]soaBnafar!$A:$G,4,FALSE),0)</f>
        <v>0</v>
      </c>
      <c r="Q1528" s="20">
        <f>IFERROR(VLOOKUP(A1528,[3]soaBnafar!$A:$G,5,FALSE),0)</f>
        <v>0</v>
      </c>
      <c r="R1528" s="20">
        <f>IFERROR(VLOOKUP(A1528,[3]soaBnafar!$A:$G,6,FALSE),0)</f>
        <v>0</v>
      </c>
      <c r="S1528" s="20">
        <f>IFERROR(VLOOKUP(A1528,[3]soaBnafar!$A:$G,7,FALSE),0)</f>
        <v>0</v>
      </c>
      <c r="T1528" s="32">
        <f t="shared" si="278"/>
        <v>66540</v>
      </c>
      <c r="U1528" s="21">
        <f t="shared" si="279"/>
        <v>9624683</v>
      </c>
      <c r="V1528" s="21">
        <f t="shared" si="280"/>
        <v>71324</v>
      </c>
      <c r="W1528" s="21">
        <f t="shared" si="281"/>
        <v>7167616</v>
      </c>
      <c r="X1528" s="21">
        <f t="shared" si="282"/>
        <v>0</v>
      </c>
      <c r="Y1528" s="33">
        <f t="shared" si="283"/>
        <v>0</v>
      </c>
      <c r="Z1528" s="4" t="str">
        <f t="shared" si="284"/>
        <v>Sim</v>
      </c>
      <c r="AA1528" s="4" t="str">
        <f t="shared" si="285"/>
        <v>Sim</v>
      </c>
      <c r="AB1528" s="4" t="str">
        <f t="shared" si="286"/>
        <v>Sim</v>
      </c>
      <c r="AC1528" s="4" t="str">
        <f t="shared" si="287"/>
        <v>Sim</v>
      </c>
      <c r="AD1528" s="4" t="str">
        <f t="shared" si="288"/>
        <v>Não</v>
      </c>
      <c r="AE1528" s="30" t="str">
        <f t="shared" si="289"/>
        <v>Não</v>
      </c>
    </row>
    <row r="1529" spans="1:31" x14ac:dyDescent="0.25">
      <c r="A1529" s="23">
        <v>291950</v>
      </c>
      <c r="B1529" s="27">
        <f>IFERROR(VLOOKUP(A1529,[1]Monitoramento_Base_somente_disp!$A:$L,5,FALSE),0)</f>
        <v>109905</v>
      </c>
      <c r="C1529" s="20">
        <f>IFERROR(VLOOKUP(A1529,[1]Monitoramento_Base_somente_disp!$A:$L,6,FALSE),0)</f>
        <v>640359127</v>
      </c>
      <c r="D1529" s="20">
        <f>IFERROR(VLOOKUP(A1529,[1]Monitoramento_Base_somente_disp!$A:$L,7,FALSE),0)</f>
        <v>69644</v>
      </c>
      <c r="E1529" s="20">
        <f>IFERROR(VLOOKUP(A1529,[1]Monitoramento_Base_somente_disp!$A:$L,8,FALSE),0)</f>
        <v>320531987</v>
      </c>
      <c r="F1529" s="20">
        <f>IFERROR(VLOOKUP(A1529,[1]Monitoramento_Base_somente_disp!$A:$L,9,FALSE),0)</f>
        <v>0</v>
      </c>
      <c r="G1529" s="28">
        <f>IFERROR(VLOOKUP(A1529,[1]Monitoramento_Base_somente_disp!$A:$L,10,FALSE),0)</f>
        <v>0</v>
      </c>
      <c r="H1529" s="27">
        <f>IFERROR(VLOOKUP(A1529,[2]webService!$A:$I,4,FALSE),0)</f>
        <v>0</v>
      </c>
      <c r="I1529" s="20">
        <f>IFERROR(VLOOKUP(A1529,[2]webService!$A:$II,5,FALSE),0)</f>
        <v>0</v>
      </c>
      <c r="J1529" s="20">
        <f>IFERROR(VLOOKUP(A1529,[2]webService!$A:$I,6,FALSE),0)</f>
        <v>0</v>
      </c>
      <c r="K1529" s="20">
        <f>IFERROR(VLOOKUP(A1529,[2]webService!$A:$I,7,FALSE),0)</f>
        <v>0</v>
      </c>
      <c r="L1529" s="20">
        <f>IFERROR(VLOOKUP(A1529,[2]webService!$A:$I,8,FALSE),0)</f>
        <v>0</v>
      </c>
      <c r="M1529" s="28">
        <f>IFERROR(VLOOKUP(A1529,[2]webService!$A:$I,9,FALSE),0)</f>
        <v>0</v>
      </c>
      <c r="N1529" s="27">
        <f>IFERROR(VLOOKUP(A1529,[3]soaBnafar!$A:$G,2,FALSE),0)</f>
        <v>0</v>
      </c>
      <c r="O1529" s="20">
        <f>IFERROR(VLOOKUP(A1529,[3]soaBnafar!$A:$H,3,FALSE),0)</f>
        <v>0</v>
      </c>
      <c r="P1529" s="20">
        <f>IFERROR(VLOOKUP(A1529,[3]soaBnafar!$A:$G,4,FALSE),0)</f>
        <v>0</v>
      </c>
      <c r="Q1529" s="20">
        <f>IFERROR(VLOOKUP(A1529,[3]soaBnafar!$A:$G,5,FALSE),0)</f>
        <v>0</v>
      </c>
      <c r="R1529" s="20">
        <f>IFERROR(VLOOKUP(A1529,[3]soaBnafar!$A:$G,6,FALSE),0)</f>
        <v>0</v>
      </c>
      <c r="S1529" s="20">
        <f>IFERROR(VLOOKUP(A1529,[3]soaBnafar!$A:$G,7,FALSE),0)</f>
        <v>0</v>
      </c>
      <c r="T1529" s="32">
        <f t="shared" si="278"/>
        <v>109905</v>
      </c>
      <c r="U1529" s="21">
        <f t="shared" si="279"/>
        <v>640359127</v>
      </c>
      <c r="V1529" s="21">
        <f t="shared" si="280"/>
        <v>69644</v>
      </c>
      <c r="W1529" s="21">
        <f t="shared" si="281"/>
        <v>320531987</v>
      </c>
      <c r="X1529" s="21">
        <f t="shared" si="282"/>
        <v>0</v>
      </c>
      <c r="Y1529" s="33">
        <f t="shared" si="283"/>
        <v>0</v>
      </c>
      <c r="Z1529" s="4" t="str">
        <f t="shared" si="284"/>
        <v>Sim</v>
      </c>
      <c r="AA1529" s="4" t="str">
        <f t="shared" si="285"/>
        <v>Sim</v>
      </c>
      <c r="AB1529" s="4" t="str">
        <f t="shared" si="286"/>
        <v>Sim</v>
      </c>
      <c r="AC1529" s="4" t="str">
        <f t="shared" si="287"/>
        <v>Sim</v>
      </c>
      <c r="AD1529" s="4" t="str">
        <f t="shared" si="288"/>
        <v>Não</v>
      </c>
      <c r="AE1529" s="30" t="str">
        <f t="shared" si="289"/>
        <v>Não</v>
      </c>
    </row>
    <row r="1530" spans="1:31" x14ac:dyDescent="0.25">
      <c r="A1530" s="23">
        <v>291960</v>
      </c>
      <c r="B1530" s="27">
        <f>IFERROR(VLOOKUP(A1530,[1]Monitoramento_Base_somente_disp!$A:$L,5,FALSE),0)</f>
        <v>11305</v>
      </c>
      <c r="C1530" s="20">
        <f>IFERROR(VLOOKUP(A1530,[1]Monitoramento_Base_somente_disp!$A:$L,6,FALSE),0)</f>
        <v>19365142</v>
      </c>
      <c r="D1530" s="20">
        <f>IFERROR(VLOOKUP(A1530,[1]Monitoramento_Base_somente_disp!$A:$L,7,FALSE),0)</f>
        <v>5629</v>
      </c>
      <c r="E1530" s="20">
        <f>IFERROR(VLOOKUP(A1530,[1]Monitoramento_Base_somente_disp!$A:$L,8,FALSE),0)</f>
        <v>9962671</v>
      </c>
      <c r="F1530" s="20">
        <f>IFERROR(VLOOKUP(A1530,[1]Monitoramento_Base_somente_disp!$A:$L,9,FALSE),0)</f>
        <v>0</v>
      </c>
      <c r="G1530" s="28">
        <f>IFERROR(VLOOKUP(A1530,[1]Monitoramento_Base_somente_disp!$A:$L,10,FALSE),0)</f>
        <v>0</v>
      </c>
      <c r="H1530" s="27">
        <f>IFERROR(VLOOKUP(A1530,[2]webService!$A:$I,4,FALSE),0)</f>
        <v>0</v>
      </c>
      <c r="I1530" s="20">
        <f>IFERROR(VLOOKUP(A1530,[2]webService!$A:$II,5,FALSE),0)</f>
        <v>0</v>
      </c>
      <c r="J1530" s="20">
        <f>IFERROR(VLOOKUP(A1530,[2]webService!$A:$I,6,FALSE),0)</f>
        <v>0</v>
      </c>
      <c r="K1530" s="20">
        <f>IFERROR(VLOOKUP(A1530,[2]webService!$A:$I,7,FALSE),0)</f>
        <v>0</v>
      </c>
      <c r="L1530" s="20">
        <f>IFERROR(VLOOKUP(A1530,[2]webService!$A:$I,8,FALSE),0)</f>
        <v>0</v>
      </c>
      <c r="M1530" s="28">
        <f>IFERROR(VLOOKUP(A1530,[2]webService!$A:$I,9,FALSE),0)</f>
        <v>0</v>
      </c>
      <c r="N1530" s="27">
        <f>IFERROR(VLOOKUP(A1530,[3]soaBnafar!$A:$G,2,FALSE),0)</f>
        <v>0</v>
      </c>
      <c r="O1530" s="20">
        <f>IFERROR(VLOOKUP(A1530,[3]soaBnafar!$A:$H,3,FALSE),0)</f>
        <v>0</v>
      </c>
      <c r="P1530" s="20">
        <f>IFERROR(VLOOKUP(A1530,[3]soaBnafar!$A:$G,4,FALSE),0)</f>
        <v>0</v>
      </c>
      <c r="Q1530" s="20">
        <f>IFERROR(VLOOKUP(A1530,[3]soaBnafar!$A:$G,5,FALSE),0)</f>
        <v>0</v>
      </c>
      <c r="R1530" s="20">
        <f>IFERROR(VLOOKUP(A1530,[3]soaBnafar!$A:$G,6,FALSE),0)</f>
        <v>0</v>
      </c>
      <c r="S1530" s="20">
        <f>IFERROR(VLOOKUP(A1530,[3]soaBnafar!$A:$G,7,FALSE),0)</f>
        <v>0</v>
      </c>
      <c r="T1530" s="32">
        <f t="shared" si="278"/>
        <v>11305</v>
      </c>
      <c r="U1530" s="21">
        <f t="shared" si="279"/>
        <v>19365142</v>
      </c>
      <c r="V1530" s="21">
        <f t="shared" si="280"/>
        <v>5629</v>
      </c>
      <c r="W1530" s="21">
        <f t="shared" si="281"/>
        <v>9962671</v>
      </c>
      <c r="X1530" s="21">
        <f t="shared" si="282"/>
        <v>0</v>
      </c>
      <c r="Y1530" s="33">
        <f t="shared" si="283"/>
        <v>0</v>
      </c>
      <c r="Z1530" s="4" t="str">
        <f t="shared" si="284"/>
        <v>Sim</v>
      </c>
      <c r="AA1530" s="4" t="str">
        <f t="shared" si="285"/>
        <v>Sim</v>
      </c>
      <c r="AB1530" s="4" t="str">
        <f t="shared" si="286"/>
        <v>Sim</v>
      </c>
      <c r="AC1530" s="4" t="str">
        <f t="shared" si="287"/>
        <v>Sim</v>
      </c>
      <c r="AD1530" s="4" t="str">
        <f t="shared" si="288"/>
        <v>Não</v>
      </c>
      <c r="AE1530" s="30" t="str">
        <f t="shared" si="289"/>
        <v>Não</v>
      </c>
    </row>
    <row r="1531" spans="1:31" x14ac:dyDescent="0.25">
      <c r="A1531" s="23">
        <v>291970</v>
      </c>
      <c r="B1531" s="27">
        <f>IFERROR(VLOOKUP(A1531,[1]Monitoramento_Base_somente_disp!$A:$L,5,FALSE),0)</f>
        <v>0</v>
      </c>
      <c r="C1531" s="20">
        <f>IFERROR(VLOOKUP(A1531,[1]Monitoramento_Base_somente_disp!$A:$L,6,FALSE),0)</f>
        <v>488684</v>
      </c>
      <c r="D1531" s="20">
        <f>IFERROR(VLOOKUP(A1531,[1]Monitoramento_Base_somente_disp!$A:$L,7,FALSE),0)</f>
        <v>0</v>
      </c>
      <c r="E1531" s="20">
        <f>IFERROR(VLOOKUP(A1531,[1]Monitoramento_Base_somente_disp!$A:$L,8,FALSE),0)</f>
        <v>244342</v>
      </c>
      <c r="F1531" s="20">
        <f>IFERROR(VLOOKUP(A1531,[1]Monitoramento_Base_somente_disp!$A:$L,9,FALSE),0)</f>
        <v>0</v>
      </c>
      <c r="G1531" s="28">
        <f>IFERROR(VLOOKUP(A1531,[1]Monitoramento_Base_somente_disp!$A:$L,10,FALSE),0)</f>
        <v>0</v>
      </c>
      <c r="H1531" s="27">
        <f>IFERROR(VLOOKUP(A1531,[2]webService!$A:$I,4,FALSE),0)</f>
        <v>0</v>
      </c>
      <c r="I1531" s="20">
        <f>IFERROR(VLOOKUP(A1531,[2]webService!$A:$II,5,FALSE),0)</f>
        <v>0</v>
      </c>
      <c r="J1531" s="20">
        <f>IFERROR(VLOOKUP(A1531,[2]webService!$A:$I,6,FALSE),0)</f>
        <v>0</v>
      </c>
      <c r="K1531" s="20">
        <f>IFERROR(VLOOKUP(A1531,[2]webService!$A:$I,7,FALSE),0)</f>
        <v>0</v>
      </c>
      <c r="L1531" s="20">
        <f>IFERROR(VLOOKUP(A1531,[2]webService!$A:$I,8,FALSE),0)</f>
        <v>0</v>
      </c>
      <c r="M1531" s="28">
        <f>IFERROR(VLOOKUP(A1531,[2]webService!$A:$I,9,FALSE),0)</f>
        <v>0</v>
      </c>
      <c r="N1531" s="27">
        <f>IFERROR(VLOOKUP(A1531,[3]soaBnafar!$A:$G,2,FALSE),0)</f>
        <v>0</v>
      </c>
      <c r="O1531" s="20">
        <f>IFERROR(VLOOKUP(A1531,[3]soaBnafar!$A:$H,3,FALSE),0)</f>
        <v>0</v>
      </c>
      <c r="P1531" s="20">
        <f>IFERROR(VLOOKUP(A1531,[3]soaBnafar!$A:$G,4,FALSE),0)</f>
        <v>0</v>
      </c>
      <c r="Q1531" s="20">
        <f>IFERROR(VLOOKUP(A1531,[3]soaBnafar!$A:$G,5,FALSE),0)</f>
        <v>0</v>
      </c>
      <c r="R1531" s="20">
        <f>IFERROR(VLOOKUP(A1531,[3]soaBnafar!$A:$G,6,FALSE),0)</f>
        <v>0</v>
      </c>
      <c r="S1531" s="20">
        <f>IFERROR(VLOOKUP(A1531,[3]soaBnafar!$A:$G,7,FALSE),0)</f>
        <v>0</v>
      </c>
      <c r="T1531" s="32">
        <f t="shared" si="278"/>
        <v>0</v>
      </c>
      <c r="U1531" s="21">
        <f t="shared" si="279"/>
        <v>488684</v>
      </c>
      <c r="V1531" s="21">
        <f t="shared" si="280"/>
        <v>0</v>
      </c>
      <c r="W1531" s="21">
        <f t="shared" si="281"/>
        <v>244342</v>
      </c>
      <c r="X1531" s="21">
        <f t="shared" si="282"/>
        <v>0</v>
      </c>
      <c r="Y1531" s="33">
        <f t="shared" si="283"/>
        <v>0</v>
      </c>
      <c r="Z1531" s="4" t="str">
        <f t="shared" si="284"/>
        <v>Não</v>
      </c>
      <c r="AA1531" s="4" t="str">
        <f t="shared" si="285"/>
        <v>Sim</v>
      </c>
      <c r="AB1531" s="4" t="str">
        <f t="shared" si="286"/>
        <v>Não</v>
      </c>
      <c r="AC1531" s="4" t="str">
        <f t="shared" si="287"/>
        <v>Sim</v>
      </c>
      <c r="AD1531" s="4" t="str">
        <f t="shared" si="288"/>
        <v>Não</v>
      </c>
      <c r="AE1531" s="30" t="str">
        <f t="shared" si="289"/>
        <v>Não</v>
      </c>
    </row>
    <row r="1532" spans="1:31" x14ac:dyDescent="0.25">
      <c r="A1532" s="23">
        <v>291980</v>
      </c>
      <c r="B1532" s="27">
        <f>IFERROR(VLOOKUP(A1532,[1]Monitoramento_Base_somente_disp!$A:$L,5,FALSE),0)</f>
        <v>0</v>
      </c>
      <c r="C1532" s="20">
        <f>IFERROR(VLOOKUP(A1532,[1]Monitoramento_Base_somente_disp!$A:$L,6,FALSE),0)</f>
        <v>0</v>
      </c>
      <c r="D1532" s="20">
        <f>IFERROR(VLOOKUP(A1532,[1]Monitoramento_Base_somente_disp!$A:$L,7,FALSE),0)</f>
        <v>0</v>
      </c>
      <c r="E1532" s="20">
        <f>IFERROR(VLOOKUP(A1532,[1]Monitoramento_Base_somente_disp!$A:$L,8,FALSE),0)</f>
        <v>0</v>
      </c>
      <c r="F1532" s="20">
        <f>IFERROR(VLOOKUP(A1532,[1]Monitoramento_Base_somente_disp!$A:$L,9,FALSE),0)</f>
        <v>0</v>
      </c>
      <c r="G1532" s="28">
        <f>IFERROR(VLOOKUP(A1532,[1]Monitoramento_Base_somente_disp!$A:$L,10,FALSE),0)</f>
        <v>0</v>
      </c>
      <c r="H1532" s="27">
        <f>IFERROR(VLOOKUP(A1532,[2]webService!$A:$I,4,FALSE),0)</f>
        <v>0</v>
      </c>
      <c r="I1532" s="20">
        <f>IFERROR(VLOOKUP(A1532,[2]webService!$A:$II,5,FALSE),0)</f>
        <v>0</v>
      </c>
      <c r="J1532" s="20">
        <f>IFERROR(VLOOKUP(A1532,[2]webService!$A:$I,6,FALSE),0)</f>
        <v>0</v>
      </c>
      <c r="K1532" s="20">
        <f>IFERROR(VLOOKUP(A1532,[2]webService!$A:$I,7,FALSE),0)</f>
        <v>0</v>
      </c>
      <c r="L1532" s="20">
        <f>IFERROR(VLOOKUP(A1532,[2]webService!$A:$I,8,FALSE),0)</f>
        <v>0</v>
      </c>
      <c r="M1532" s="28">
        <f>IFERROR(VLOOKUP(A1532,[2]webService!$A:$I,9,FALSE),0)</f>
        <v>0</v>
      </c>
      <c r="N1532" s="27">
        <f>IFERROR(VLOOKUP(A1532,[3]soaBnafar!$A:$G,2,FALSE),0)</f>
        <v>0</v>
      </c>
      <c r="O1532" s="20">
        <f>IFERROR(VLOOKUP(A1532,[3]soaBnafar!$A:$H,3,FALSE),0)</f>
        <v>0</v>
      </c>
      <c r="P1532" s="20">
        <f>IFERROR(VLOOKUP(A1532,[3]soaBnafar!$A:$G,4,FALSE),0)</f>
        <v>0</v>
      </c>
      <c r="Q1532" s="20">
        <f>IFERROR(VLOOKUP(A1532,[3]soaBnafar!$A:$G,5,FALSE),0)</f>
        <v>0</v>
      </c>
      <c r="R1532" s="20">
        <f>IFERROR(VLOOKUP(A1532,[3]soaBnafar!$A:$G,6,FALSE),0)</f>
        <v>0</v>
      </c>
      <c r="S1532" s="20">
        <f>IFERROR(VLOOKUP(A1532,[3]soaBnafar!$A:$G,7,FALSE),0)</f>
        <v>0</v>
      </c>
      <c r="T1532" s="32">
        <f t="shared" si="278"/>
        <v>0</v>
      </c>
      <c r="U1532" s="21">
        <f t="shared" si="279"/>
        <v>0</v>
      </c>
      <c r="V1532" s="21">
        <f t="shared" si="280"/>
        <v>0</v>
      </c>
      <c r="W1532" s="21">
        <f t="shared" si="281"/>
        <v>0</v>
      </c>
      <c r="X1532" s="21">
        <f t="shared" si="282"/>
        <v>0</v>
      </c>
      <c r="Y1532" s="33">
        <f t="shared" si="283"/>
        <v>0</v>
      </c>
      <c r="Z1532" s="4" t="str">
        <f t="shared" si="284"/>
        <v>Não</v>
      </c>
      <c r="AA1532" s="4" t="str">
        <f t="shared" si="285"/>
        <v>Não</v>
      </c>
      <c r="AB1532" s="4" t="str">
        <f t="shared" si="286"/>
        <v>Não</v>
      </c>
      <c r="AC1532" s="4" t="str">
        <f t="shared" si="287"/>
        <v>Não</v>
      </c>
      <c r="AD1532" s="4" t="str">
        <f t="shared" si="288"/>
        <v>Não</v>
      </c>
      <c r="AE1532" s="30" t="str">
        <f t="shared" si="289"/>
        <v>Não</v>
      </c>
    </row>
    <row r="1533" spans="1:31" x14ac:dyDescent="0.25">
      <c r="A1533" s="23">
        <v>291990</v>
      </c>
      <c r="B1533" s="27">
        <f>IFERROR(VLOOKUP(A1533,[1]Monitoramento_Base_somente_disp!$A:$L,5,FALSE),0)</f>
        <v>481</v>
      </c>
      <c r="C1533" s="20">
        <f>IFERROR(VLOOKUP(A1533,[1]Monitoramento_Base_somente_disp!$A:$L,6,FALSE),0)</f>
        <v>4617196</v>
      </c>
      <c r="D1533" s="20">
        <f>IFERROR(VLOOKUP(A1533,[1]Monitoramento_Base_somente_disp!$A:$L,7,FALSE),0)</f>
        <v>0</v>
      </c>
      <c r="E1533" s="20">
        <f>IFERROR(VLOOKUP(A1533,[1]Monitoramento_Base_somente_disp!$A:$L,8,FALSE),0)</f>
        <v>2304750</v>
      </c>
      <c r="F1533" s="20">
        <f>IFERROR(VLOOKUP(A1533,[1]Monitoramento_Base_somente_disp!$A:$L,9,FALSE),0)</f>
        <v>0</v>
      </c>
      <c r="G1533" s="28">
        <f>IFERROR(VLOOKUP(A1533,[1]Monitoramento_Base_somente_disp!$A:$L,10,FALSE),0)</f>
        <v>0</v>
      </c>
      <c r="H1533" s="27">
        <f>IFERROR(VLOOKUP(A1533,[2]webService!$A:$I,4,FALSE),0)</f>
        <v>0</v>
      </c>
      <c r="I1533" s="20">
        <f>IFERROR(VLOOKUP(A1533,[2]webService!$A:$II,5,FALSE),0)</f>
        <v>0</v>
      </c>
      <c r="J1533" s="20">
        <f>IFERROR(VLOOKUP(A1533,[2]webService!$A:$I,6,FALSE),0)</f>
        <v>0</v>
      </c>
      <c r="K1533" s="20">
        <f>IFERROR(VLOOKUP(A1533,[2]webService!$A:$I,7,FALSE),0)</f>
        <v>0</v>
      </c>
      <c r="L1533" s="20">
        <f>IFERROR(VLOOKUP(A1533,[2]webService!$A:$I,8,FALSE),0)</f>
        <v>0</v>
      </c>
      <c r="M1533" s="28">
        <f>IFERROR(VLOOKUP(A1533,[2]webService!$A:$I,9,FALSE),0)</f>
        <v>0</v>
      </c>
      <c r="N1533" s="27">
        <f>IFERROR(VLOOKUP(A1533,[3]soaBnafar!$A:$G,2,FALSE),0)</f>
        <v>0</v>
      </c>
      <c r="O1533" s="20">
        <f>IFERROR(VLOOKUP(A1533,[3]soaBnafar!$A:$H,3,FALSE),0)</f>
        <v>0</v>
      </c>
      <c r="P1533" s="20">
        <f>IFERROR(VLOOKUP(A1533,[3]soaBnafar!$A:$G,4,FALSE),0)</f>
        <v>0</v>
      </c>
      <c r="Q1533" s="20">
        <f>IFERROR(VLOOKUP(A1533,[3]soaBnafar!$A:$G,5,FALSE),0)</f>
        <v>0</v>
      </c>
      <c r="R1533" s="20">
        <f>IFERROR(VLOOKUP(A1533,[3]soaBnafar!$A:$G,6,FALSE),0)</f>
        <v>0</v>
      </c>
      <c r="S1533" s="20">
        <f>IFERROR(VLOOKUP(A1533,[3]soaBnafar!$A:$G,7,FALSE),0)</f>
        <v>0</v>
      </c>
      <c r="T1533" s="32">
        <f t="shared" si="278"/>
        <v>481</v>
      </c>
      <c r="U1533" s="21">
        <f t="shared" si="279"/>
        <v>4617196</v>
      </c>
      <c r="V1533" s="21">
        <f t="shared" si="280"/>
        <v>0</v>
      </c>
      <c r="W1533" s="21">
        <f t="shared" si="281"/>
        <v>2304750</v>
      </c>
      <c r="X1533" s="21">
        <f t="shared" si="282"/>
        <v>0</v>
      </c>
      <c r="Y1533" s="33">
        <f t="shared" si="283"/>
        <v>0</v>
      </c>
      <c r="Z1533" s="4" t="str">
        <f t="shared" si="284"/>
        <v>Sim</v>
      </c>
      <c r="AA1533" s="4" t="str">
        <f t="shared" si="285"/>
        <v>Sim</v>
      </c>
      <c r="AB1533" s="4" t="str">
        <f t="shared" si="286"/>
        <v>Não</v>
      </c>
      <c r="AC1533" s="4" t="str">
        <f t="shared" si="287"/>
        <v>Sim</v>
      </c>
      <c r="AD1533" s="4" t="str">
        <f t="shared" si="288"/>
        <v>Não</v>
      </c>
      <c r="AE1533" s="30" t="str">
        <f t="shared" si="289"/>
        <v>Não</v>
      </c>
    </row>
    <row r="1534" spans="1:31" x14ac:dyDescent="0.25">
      <c r="A1534" s="23">
        <v>291995</v>
      </c>
      <c r="B1534" s="27">
        <f>IFERROR(VLOOKUP(A1534,[1]Monitoramento_Base_somente_disp!$A:$L,5,FALSE),0)</f>
        <v>22831</v>
      </c>
      <c r="C1534" s="20">
        <f>IFERROR(VLOOKUP(A1534,[1]Monitoramento_Base_somente_disp!$A:$L,6,FALSE),0)</f>
        <v>8137898</v>
      </c>
      <c r="D1534" s="20">
        <f>IFERROR(VLOOKUP(A1534,[1]Monitoramento_Base_somente_disp!$A:$L,7,FALSE),0)</f>
        <v>18850</v>
      </c>
      <c r="E1534" s="20">
        <f>IFERROR(VLOOKUP(A1534,[1]Monitoramento_Base_somente_disp!$A:$L,8,FALSE),0)</f>
        <v>4685924</v>
      </c>
      <c r="F1534" s="20">
        <f>IFERROR(VLOOKUP(A1534,[1]Monitoramento_Base_somente_disp!$A:$L,9,FALSE),0)</f>
        <v>0</v>
      </c>
      <c r="G1534" s="28">
        <f>IFERROR(VLOOKUP(A1534,[1]Monitoramento_Base_somente_disp!$A:$L,10,FALSE),0)</f>
        <v>0</v>
      </c>
      <c r="H1534" s="27">
        <f>IFERROR(VLOOKUP(A1534,[2]webService!$A:$I,4,FALSE),0)</f>
        <v>0</v>
      </c>
      <c r="I1534" s="20">
        <f>IFERROR(VLOOKUP(A1534,[2]webService!$A:$II,5,FALSE),0)</f>
        <v>0</v>
      </c>
      <c r="J1534" s="20">
        <f>IFERROR(VLOOKUP(A1534,[2]webService!$A:$I,6,FALSE),0)</f>
        <v>0</v>
      </c>
      <c r="K1534" s="20">
        <f>IFERROR(VLOOKUP(A1534,[2]webService!$A:$I,7,FALSE),0)</f>
        <v>0</v>
      </c>
      <c r="L1534" s="20">
        <f>IFERROR(VLOOKUP(A1534,[2]webService!$A:$I,8,FALSE),0)</f>
        <v>0</v>
      </c>
      <c r="M1534" s="28">
        <f>IFERROR(VLOOKUP(A1534,[2]webService!$A:$I,9,FALSE),0)</f>
        <v>0</v>
      </c>
      <c r="N1534" s="27">
        <f>IFERROR(VLOOKUP(A1534,[3]soaBnafar!$A:$G,2,FALSE),0)</f>
        <v>0</v>
      </c>
      <c r="O1534" s="20">
        <f>IFERROR(VLOOKUP(A1534,[3]soaBnafar!$A:$H,3,FALSE),0)</f>
        <v>0</v>
      </c>
      <c r="P1534" s="20">
        <f>IFERROR(VLOOKUP(A1534,[3]soaBnafar!$A:$G,4,FALSE),0)</f>
        <v>0</v>
      </c>
      <c r="Q1534" s="20">
        <f>IFERROR(VLOOKUP(A1534,[3]soaBnafar!$A:$G,5,FALSE),0)</f>
        <v>0</v>
      </c>
      <c r="R1534" s="20">
        <f>IFERROR(VLOOKUP(A1534,[3]soaBnafar!$A:$G,6,FALSE),0)</f>
        <v>0</v>
      </c>
      <c r="S1534" s="20">
        <f>IFERROR(VLOOKUP(A1534,[3]soaBnafar!$A:$G,7,FALSE),0)</f>
        <v>0</v>
      </c>
      <c r="T1534" s="32">
        <f t="shared" si="278"/>
        <v>22831</v>
      </c>
      <c r="U1534" s="21">
        <f t="shared" si="279"/>
        <v>8137898</v>
      </c>
      <c r="V1534" s="21">
        <f t="shared" si="280"/>
        <v>18850</v>
      </c>
      <c r="W1534" s="21">
        <f t="shared" si="281"/>
        <v>4685924</v>
      </c>
      <c r="X1534" s="21">
        <f t="shared" si="282"/>
        <v>0</v>
      </c>
      <c r="Y1534" s="33">
        <f t="shared" si="283"/>
        <v>0</v>
      </c>
      <c r="Z1534" s="4" t="str">
        <f t="shared" si="284"/>
        <v>Sim</v>
      </c>
      <c r="AA1534" s="4" t="str">
        <f t="shared" si="285"/>
        <v>Sim</v>
      </c>
      <c r="AB1534" s="4" t="str">
        <f t="shared" si="286"/>
        <v>Sim</v>
      </c>
      <c r="AC1534" s="4" t="str">
        <f t="shared" si="287"/>
        <v>Sim</v>
      </c>
      <c r="AD1534" s="4" t="str">
        <f t="shared" si="288"/>
        <v>Não</v>
      </c>
      <c r="AE1534" s="30" t="str">
        <f t="shared" si="289"/>
        <v>Não</v>
      </c>
    </row>
    <row r="1535" spans="1:31" x14ac:dyDescent="0.25">
      <c r="A1535" s="23">
        <v>292000</v>
      </c>
      <c r="B1535" s="27">
        <f>IFERROR(VLOOKUP(A1535,[1]Monitoramento_Base_somente_disp!$A:$L,5,FALSE),0)</f>
        <v>0</v>
      </c>
      <c r="C1535" s="20">
        <f>IFERROR(VLOOKUP(A1535,[1]Monitoramento_Base_somente_disp!$A:$L,6,FALSE),0)</f>
        <v>1362536</v>
      </c>
      <c r="D1535" s="20">
        <f>IFERROR(VLOOKUP(A1535,[1]Monitoramento_Base_somente_disp!$A:$L,7,FALSE),0)</f>
        <v>0</v>
      </c>
      <c r="E1535" s="20">
        <f>IFERROR(VLOOKUP(A1535,[1]Monitoramento_Base_somente_disp!$A:$L,8,FALSE),0)</f>
        <v>681268</v>
      </c>
      <c r="F1535" s="20">
        <f>IFERROR(VLOOKUP(A1535,[1]Monitoramento_Base_somente_disp!$A:$L,9,FALSE),0)</f>
        <v>0</v>
      </c>
      <c r="G1535" s="28">
        <f>IFERROR(VLOOKUP(A1535,[1]Monitoramento_Base_somente_disp!$A:$L,10,FALSE),0)</f>
        <v>0</v>
      </c>
      <c r="H1535" s="27">
        <f>IFERROR(VLOOKUP(A1535,[2]webService!$A:$I,4,FALSE),0)</f>
        <v>0</v>
      </c>
      <c r="I1535" s="20">
        <f>IFERROR(VLOOKUP(A1535,[2]webService!$A:$II,5,FALSE),0)</f>
        <v>0</v>
      </c>
      <c r="J1535" s="20">
        <f>IFERROR(VLOOKUP(A1535,[2]webService!$A:$I,6,FALSE),0)</f>
        <v>0</v>
      </c>
      <c r="K1535" s="20">
        <f>IFERROR(VLOOKUP(A1535,[2]webService!$A:$I,7,FALSE),0)</f>
        <v>0</v>
      </c>
      <c r="L1535" s="20">
        <f>IFERROR(VLOOKUP(A1535,[2]webService!$A:$I,8,FALSE),0)</f>
        <v>0</v>
      </c>
      <c r="M1535" s="28">
        <f>IFERROR(VLOOKUP(A1535,[2]webService!$A:$I,9,FALSE),0)</f>
        <v>0</v>
      </c>
      <c r="N1535" s="27">
        <f>IFERROR(VLOOKUP(A1535,[3]soaBnafar!$A:$G,2,FALSE),0)</f>
        <v>0</v>
      </c>
      <c r="O1535" s="20">
        <f>IFERROR(VLOOKUP(A1535,[3]soaBnafar!$A:$H,3,FALSE),0)</f>
        <v>0</v>
      </c>
      <c r="P1535" s="20">
        <f>IFERROR(VLOOKUP(A1535,[3]soaBnafar!$A:$G,4,FALSE),0)</f>
        <v>0</v>
      </c>
      <c r="Q1535" s="20">
        <f>IFERROR(VLOOKUP(A1535,[3]soaBnafar!$A:$G,5,FALSE),0)</f>
        <v>0</v>
      </c>
      <c r="R1535" s="20">
        <f>IFERROR(VLOOKUP(A1535,[3]soaBnafar!$A:$G,6,FALSE),0)</f>
        <v>0</v>
      </c>
      <c r="S1535" s="20">
        <f>IFERROR(VLOOKUP(A1535,[3]soaBnafar!$A:$G,7,FALSE),0)</f>
        <v>0</v>
      </c>
      <c r="T1535" s="32">
        <f t="shared" si="278"/>
        <v>0</v>
      </c>
      <c r="U1535" s="21">
        <f t="shared" si="279"/>
        <v>1362536</v>
      </c>
      <c r="V1535" s="21">
        <f t="shared" si="280"/>
        <v>0</v>
      </c>
      <c r="W1535" s="21">
        <f t="shared" si="281"/>
        <v>681268</v>
      </c>
      <c r="X1535" s="21">
        <f t="shared" si="282"/>
        <v>0</v>
      </c>
      <c r="Y1535" s="33">
        <f t="shared" si="283"/>
        <v>0</v>
      </c>
      <c r="Z1535" s="4" t="str">
        <f t="shared" si="284"/>
        <v>Não</v>
      </c>
      <c r="AA1535" s="4" t="str">
        <f t="shared" si="285"/>
        <v>Sim</v>
      </c>
      <c r="AB1535" s="4" t="str">
        <f t="shared" si="286"/>
        <v>Não</v>
      </c>
      <c r="AC1535" s="4" t="str">
        <f t="shared" si="287"/>
        <v>Sim</v>
      </c>
      <c r="AD1535" s="4" t="str">
        <f t="shared" si="288"/>
        <v>Não</v>
      </c>
      <c r="AE1535" s="30" t="str">
        <f t="shared" si="289"/>
        <v>Não</v>
      </c>
    </row>
    <row r="1536" spans="1:31" x14ac:dyDescent="0.25">
      <c r="A1536" s="23">
        <v>292010</v>
      </c>
      <c r="B1536" s="27">
        <f>IFERROR(VLOOKUP(A1536,[1]Monitoramento_Base_somente_disp!$A:$L,5,FALSE),0)</f>
        <v>5378</v>
      </c>
      <c r="C1536" s="20">
        <f>IFERROR(VLOOKUP(A1536,[1]Monitoramento_Base_somente_disp!$A:$L,6,FALSE),0)</f>
        <v>49995750</v>
      </c>
      <c r="D1536" s="20">
        <f>IFERROR(VLOOKUP(A1536,[1]Monitoramento_Base_somente_disp!$A:$L,7,FALSE),0)</f>
        <v>7013</v>
      </c>
      <c r="E1536" s="20">
        <f>IFERROR(VLOOKUP(A1536,[1]Monitoramento_Base_somente_disp!$A:$L,8,FALSE),0)</f>
        <v>25485645</v>
      </c>
      <c r="F1536" s="20">
        <f>IFERROR(VLOOKUP(A1536,[1]Monitoramento_Base_somente_disp!$A:$L,9,FALSE),0)</f>
        <v>0</v>
      </c>
      <c r="G1536" s="28">
        <f>IFERROR(VLOOKUP(A1536,[1]Monitoramento_Base_somente_disp!$A:$L,10,FALSE),0)</f>
        <v>0</v>
      </c>
      <c r="H1536" s="27">
        <f>IFERROR(VLOOKUP(A1536,[2]webService!$A:$I,4,FALSE),0)</f>
        <v>0</v>
      </c>
      <c r="I1536" s="20">
        <f>IFERROR(VLOOKUP(A1536,[2]webService!$A:$II,5,FALSE),0)</f>
        <v>0</v>
      </c>
      <c r="J1536" s="20">
        <f>IFERROR(VLOOKUP(A1536,[2]webService!$A:$I,6,FALSE),0)</f>
        <v>0</v>
      </c>
      <c r="K1536" s="20">
        <f>IFERROR(VLOOKUP(A1536,[2]webService!$A:$I,7,FALSE),0)</f>
        <v>0</v>
      </c>
      <c r="L1536" s="20">
        <f>IFERROR(VLOOKUP(A1536,[2]webService!$A:$I,8,FALSE),0)</f>
        <v>0</v>
      </c>
      <c r="M1536" s="28">
        <f>IFERROR(VLOOKUP(A1536,[2]webService!$A:$I,9,FALSE),0)</f>
        <v>0</v>
      </c>
      <c r="N1536" s="27">
        <f>IFERROR(VLOOKUP(A1536,[3]soaBnafar!$A:$G,2,FALSE),0)</f>
        <v>0</v>
      </c>
      <c r="O1536" s="20">
        <f>IFERROR(VLOOKUP(A1536,[3]soaBnafar!$A:$H,3,FALSE),0)</f>
        <v>0</v>
      </c>
      <c r="P1536" s="20">
        <f>IFERROR(VLOOKUP(A1536,[3]soaBnafar!$A:$G,4,FALSE),0)</f>
        <v>0</v>
      </c>
      <c r="Q1536" s="20">
        <f>IFERROR(VLOOKUP(A1536,[3]soaBnafar!$A:$G,5,FALSE),0)</f>
        <v>0</v>
      </c>
      <c r="R1536" s="20">
        <f>IFERROR(VLOOKUP(A1536,[3]soaBnafar!$A:$G,6,FALSE),0)</f>
        <v>0</v>
      </c>
      <c r="S1536" s="20">
        <f>IFERROR(VLOOKUP(A1536,[3]soaBnafar!$A:$G,7,FALSE),0)</f>
        <v>0</v>
      </c>
      <c r="T1536" s="32">
        <f t="shared" si="278"/>
        <v>5378</v>
      </c>
      <c r="U1536" s="21">
        <f t="shared" si="279"/>
        <v>49995750</v>
      </c>
      <c r="V1536" s="21">
        <f t="shared" si="280"/>
        <v>7013</v>
      </c>
      <c r="W1536" s="21">
        <f t="shared" si="281"/>
        <v>25485645</v>
      </c>
      <c r="X1536" s="21">
        <f t="shared" si="282"/>
        <v>0</v>
      </c>
      <c r="Y1536" s="33">
        <f t="shared" si="283"/>
        <v>0</v>
      </c>
      <c r="Z1536" s="4" t="str">
        <f t="shared" si="284"/>
        <v>Sim</v>
      </c>
      <c r="AA1536" s="4" t="str">
        <f t="shared" si="285"/>
        <v>Sim</v>
      </c>
      <c r="AB1536" s="4" t="str">
        <f t="shared" si="286"/>
        <v>Sim</v>
      </c>
      <c r="AC1536" s="4" t="str">
        <f t="shared" si="287"/>
        <v>Sim</v>
      </c>
      <c r="AD1536" s="4" t="str">
        <f t="shared" si="288"/>
        <v>Não</v>
      </c>
      <c r="AE1536" s="30" t="str">
        <f t="shared" si="289"/>
        <v>Não</v>
      </c>
    </row>
    <row r="1537" spans="1:31" x14ac:dyDescent="0.25">
      <c r="A1537" s="23">
        <v>292020</v>
      </c>
      <c r="B1537" s="27">
        <f>IFERROR(VLOOKUP(A1537,[1]Monitoramento_Base_somente_disp!$A:$L,5,FALSE),0)</f>
        <v>0</v>
      </c>
      <c r="C1537" s="20">
        <f>IFERROR(VLOOKUP(A1537,[1]Monitoramento_Base_somente_disp!$A:$L,6,FALSE),0)</f>
        <v>2151324</v>
      </c>
      <c r="D1537" s="20">
        <f>IFERROR(VLOOKUP(A1537,[1]Monitoramento_Base_somente_disp!$A:$L,7,FALSE),0)</f>
        <v>0</v>
      </c>
      <c r="E1537" s="20">
        <f>IFERROR(VLOOKUP(A1537,[1]Monitoramento_Base_somente_disp!$A:$L,8,FALSE),0)</f>
        <v>1075662</v>
      </c>
      <c r="F1537" s="20">
        <f>IFERROR(VLOOKUP(A1537,[1]Monitoramento_Base_somente_disp!$A:$L,9,FALSE),0)</f>
        <v>0</v>
      </c>
      <c r="G1537" s="28">
        <f>IFERROR(VLOOKUP(A1537,[1]Monitoramento_Base_somente_disp!$A:$L,10,FALSE),0)</f>
        <v>0</v>
      </c>
      <c r="H1537" s="27">
        <f>IFERROR(VLOOKUP(A1537,[2]webService!$A:$I,4,FALSE),0)</f>
        <v>0</v>
      </c>
      <c r="I1537" s="20">
        <f>IFERROR(VLOOKUP(A1537,[2]webService!$A:$II,5,FALSE),0)</f>
        <v>0</v>
      </c>
      <c r="J1537" s="20">
        <f>IFERROR(VLOOKUP(A1537,[2]webService!$A:$I,6,FALSE),0)</f>
        <v>0</v>
      </c>
      <c r="K1537" s="20">
        <f>IFERROR(VLOOKUP(A1537,[2]webService!$A:$I,7,FALSE),0)</f>
        <v>0</v>
      </c>
      <c r="L1537" s="20">
        <f>IFERROR(VLOOKUP(A1537,[2]webService!$A:$I,8,FALSE),0)</f>
        <v>0</v>
      </c>
      <c r="M1537" s="28">
        <f>IFERROR(VLOOKUP(A1537,[2]webService!$A:$I,9,FALSE),0)</f>
        <v>0</v>
      </c>
      <c r="N1537" s="27">
        <f>IFERROR(VLOOKUP(A1537,[3]soaBnafar!$A:$G,2,FALSE),0)</f>
        <v>0</v>
      </c>
      <c r="O1537" s="20">
        <f>IFERROR(VLOOKUP(A1537,[3]soaBnafar!$A:$H,3,FALSE),0)</f>
        <v>0</v>
      </c>
      <c r="P1537" s="20">
        <f>IFERROR(VLOOKUP(A1537,[3]soaBnafar!$A:$G,4,FALSE),0)</f>
        <v>0</v>
      </c>
      <c r="Q1537" s="20">
        <f>IFERROR(VLOOKUP(A1537,[3]soaBnafar!$A:$G,5,FALSE),0)</f>
        <v>0</v>
      </c>
      <c r="R1537" s="20">
        <f>IFERROR(VLOOKUP(A1537,[3]soaBnafar!$A:$G,6,FALSE),0)</f>
        <v>0</v>
      </c>
      <c r="S1537" s="20">
        <f>IFERROR(VLOOKUP(A1537,[3]soaBnafar!$A:$G,7,FALSE),0)</f>
        <v>0</v>
      </c>
      <c r="T1537" s="32">
        <f t="shared" si="278"/>
        <v>0</v>
      </c>
      <c r="U1537" s="21">
        <f t="shared" si="279"/>
        <v>2151324</v>
      </c>
      <c r="V1537" s="21">
        <f t="shared" si="280"/>
        <v>0</v>
      </c>
      <c r="W1537" s="21">
        <f t="shared" si="281"/>
        <v>1075662</v>
      </c>
      <c r="X1537" s="21">
        <f t="shared" si="282"/>
        <v>0</v>
      </c>
      <c r="Y1537" s="33">
        <f t="shared" si="283"/>
        <v>0</v>
      </c>
      <c r="Z1537" s="4" t="str">
        <f t="shared" si="284"/>
        <v>Não</v>
      </c>
      <c r="AA1537" s="4" t="str">
        <f t="shared" si="285"/>
        <v>Sim</v>
      </c>
      <c r="AB1537" s="4" t="str">
        <f t="shared" si="286"/>
        <v>Não</v>
      </c>
      <c r="AC1537" s="4" t="str">
        <f t="shared" si="287"/>
        <v>Sim</v>
      </c>
      <c r="AD1537" s="4" t="str">
        <f t="shared" si="288"/>
        <v>Não</v>
      </c>
      <c r="AE1537" s="30" t="str">
        <f t="shared" si="289"/>
        <v>Não</v>
      </c>
    </row>
    <row r="1538" spans="1:31" x14ac:dyDescent="0.25">
      <c r="A1538" s="23">
        <v>292030</v>
      </c>
      <c r="B1538" s="27">
        <f>IFERROR(VLOOKUP(A1538,[1]Monitoramento_Base_somente_disp!$A:$L,5,FALSE),0)</f>
        <v>5314</v>
      </c>
      <c r="C1538" s="20">
        <f>IFERROR(VLOOKUP(A1538,[1]Monitoramento_Base_somente_disp!$A:$L,6,FALSE),0)</f>
        <v>16282187</v>
      </c>
      <c r="D1538" s="20">
        <f>IFERROR(VLOOKUP(A1538,[1]Monitoramento_Base_somente_disp!$A:$L,7,FALSE),0)</f>
        <v>8282</v>
      </c>
      <c r="E1538" s="20">
        <f>IFERROR(VLOOKUP(A1538,[1]Monitoramento_Base_somente_disp!$A:$L,8,FALSE),0)</f>
        <v>8207709</v>
      </c>
      <c r="F1538" s="20">
        <f>IFERROR(VLOOKUP(A1538,[1]Monitoramento_Base_somente_disp!$A:$L,9,FALSE),0)</f>
        <v>0</v>
      </c>
      <c r="G1538" s="28">
        <f>IFERROR(VLOOKUP(A1538,[1]Monitoramento_Base_somente_disp!$A:$L,10,FALSE),0)</f>
        <v>0</v>
      </c>
      <c r="H1538" s="27">
        <f>IFERROR(VLOOKUP(A1538,[2]webService!$A:$I,4,FALSE),0)</f>
        <v>0</v>
      </c>
      <c r="I1538" s="20">
        <f>IFERROR(VLOOKUP(A1538,[2]webService!$A:$II,5,FALSE),0)</f>
        <v>0</v>
      </c>
      <c r="J1538" s="20">
        <f>IFERROR(VLOOKUP(A1538,[2]webService!$A:$I,6,FALSE),0)</f>
        <v>0</v>
      </c>
      <c r="K1538" s="20">
        <f>IFERROR(VLOOKUP(A1538,[2]webService!$A:$I,7,FALSE),0)</f>
        <v>0</v>
      </c>
      <c r="L1538" s="20">
        <f>IFERROR(VLOOKUP(A1538,[2]webService!$A:$I,8,FALSE),0)</f>
        <v>0</v>
      </c>
      <c r="M1538" s="28">
        <f>IFERROR(VLOOKUP(A1538,[2]webService!$A:$I,9,FALSE),0)</f>
        <v>0</v>
      </c>
      <c r="N1538" s="27">
        <f>IFERROR(VLOOKUP(A1538,[3]soaBnafar!$A:$G,2,FALSE),0)</f>
        <v>0</v>
      </c>
      <c r="O1538" s="20">
        <f>IFERROR(VLOOKUP(A1538,[3]soaBnafar!$A:$H,3,FALSE),0)</f>
        <v>0</v>
      </c>
      <c r="P1538" s="20">
        <f>IFERROR(VLOOKUP(A1538,[3]soaBnafar!$A:$G,4,FALSE),0)</f>
        <v>0</v>
      </c>
      <c r="Q1538" s="20">
        <f>IFERROR(VLOOKUP(A1538,[3]soaBnafar!$A:$G,5,FALSE),0)</f>
        <v>0</v>
      </c>
      <c r="R1538" s="20">
        <f>IFERROR(VLOOKUP(A1538,[3]soaBnafar!$A:$G,6,FALSE),0)</f>
        <v>0</v>
      </c>
      <c r="S1538" s="20">
        <f>IFERROR(VLOOKUP(A1538,[3]soaBnafar!$A:$G,7,FALSE),0)</f>
        <v>0</v>
      </c>
      <c r="T1538" s="32">
        <f t="shared" si="278"/>
        <v>5314</v>
      </c>
      <c r="U1538" s="21">
        <f t="shared" si="279"/>
        <v>16282187</v>
      </c>
      <c r="V1538" s="21">
        <f t="shared" si="280"/>
        <v>8282</v>
      </c>
      <c r="W1538" s="21">
        <f t="shared" si="281"/>
        <v>8207709</v>
      </c>
      <c r="X1538" s="21">
        <f t="shared" si="282"/>
        <v>0</v>
      </c>
      <c r="Y1538" s="33">
        <f t="shared" si="283"/>
        <v>0</v>
      </c>
      <c r="Z1538" s="4" t="str">
        <f t="shared" si="284"/>
        <v>Sim</v>
      </c>
      <c r="AA1538" s="4" t="str">
        <f t="shared" si="285"/>
        <v>Sim</v>
      </c>
      <c r="AB1538" s="4" t="str">
        <f t="shared" si="286"/>
        <v>Sim</v>
      </c>
      <c r="AC1538" s="4" t="str">
        <f t="shared" si="287"/>
        <v>Sim</v>
      </c>
      <c r="AD1538" s="4" t="str">
        <f t="shared" si="288"/>
        <v>Não</v>
      </c>
      <c r="AE1538" s="30" t="str">
        <f t="shared" si="289"/>
        <v>Não</v>
      </c>
    </row>
    <row r="1539" spans="1:31" x14ac:dyDescent="0.25">
      <c r="A1539" s="23">
        <v>292040</v>
      </c>
      <c r="B1539" s="27">
        <f>IFERROR(VLOOKUP(A1539,[1]Monitoramento_Base_somente_disp!$A:$L,5,FALSE),0)</f>
        <v>0</v>
      </c>
      <c r="C1539" s="20">
        <f>IFERROR(VLOOKUP(A1539,[1]Monitoramento_Base_somente_disp!$A:$L,6,FALSE),0)</f>
        <v>43485652</v>
      </c>
      <c r="D1539" s="20">
        <f>IFERROR(VLOOKUP(A1539,[1]Monitoramento_Base_somente_disp!$A:$L,7,FALSE),0)</f>
        <v>0</v>
      </c>
      <c r="E1539" s="20">
        <f>IFERROR(VLOOKUP(A1539,[1]Monitoramento_Base_somente_disp!$A:$L,8,FALSE),0)</f>
        <v>21742826</v>
      </c>
      <c r="F1539" s="20">
        <f>IFERROR(VLOOKUP(A1539,[1]Monitoramento_Base_somente_disp!$A:$L,9,FALSE),0)</f>
        <v>0</v>
      </c>
      <c r="G1539" s="28">
        <f>IFERROR(VLOOKUP(A1539,[1]Monitoramento_Base_somente_disp!$A:$L,10,FALSE),0)</f>
        <v>0</v>
      </c>
      <c r="H1539" s="27">
        <f>IFERROR(VLOOKUP(A1539,[2]webService!$A:$I,4,FALSE),0)</f>
        <v>0</v>
      </c>
      <c r="I1539" s="20">
        <f>IFERROR(VLOOKUP(A1539,[2]webService!$A:$II,5,FALSE),0)</f>
        <v>0</v>
      </c>
      <c r="J1539" s="20">
        <f>IFERROR(VLOOKUP(A1539,[2]webService!$A:$I,6,FALSE),0)</f>
        <v>0</v>
      </c>
      <c r="K1539" s="20">
        <f>IFERROR(VLOOKUP(A1539,[2]webService!$A:$I,7,FALSE),0)</f>
        <v>0</v>
      </c>
      <c r="L1539" s="20">
        <f>IFERROR(VLOOKUP(A1539,[2]webService!$A:$I,8,FALSE),0)</f>
        <v>0</v>
      </c>
      <c r="M1539" s="28">
        <f>IFERROR(VLOOKUP(A1539,[2]webService!$A:$I,9,FALSE),0)</f>
        <v>0</v>
      </c>
      <c r="N1539" s="27">
        <f>IFERROR(VLOOKUP(A1539,[3]soaBnafar!$A:$G,2,FALSE),0)</f>
        <v>0</v>
      </c>
      <c r="O1539" s="20">
        <f>IFERROR(VLOOKUP(A1539,[3]soaBnafar!$A:$H,3,FALSE),0)</f>
        <v>0</v>
      </c>
      <c r="P1539" s="20">
        <f>IFERROR(VLOOKUP(A1539,[3]soaBnafar!$A:$G,4,FALSE),0)</f>
        <v>0</v>
      </c>
      <c r="Q1539" s="20">
        <f>IFERROR(VLOOKUP(A1539,[3]soaBnafar!$A:$G,5,FALSE),0)</f>
        <v>0</v>
      </c>
      <c r="R1539" s="20">
        <f>IFERROR(VLOOKUP(A1539,[3]soaBnafar!$A:$G,6,FALSE),0)</f>
        <v>0</v>
      </c>
      <c r="S1539" s="20">
        <f>IFERROR(VLOOKUP(A1539,[3]soaBnafar!$A:$G,7,FALSE),0)</f>
        <v>0</v>
      </c>
      <c r="T1539" s="32">
        <f t="shared" si="278"/>
        <v>0</v>
      </c>
      <c r="U1539" s="21">
        <f t="shared" si="279"/>
        <v>43485652</v>
      </c>
      <c r="V1539" s="21">
        <f t="shared" si="280"/>
        <v>0</v>
      </c>
      <c r="W1539" s="21">
        <f t="shared" si="281"/>
        <v>21742826</v>
      </c>
      <c r="X1539" s="21">
        <f t="shared" si="282"/>
        <v>0</v>
      </c>
      <c r="Y1539" s="33">
        <f t="shared" si="283"/>
        <v>0</v>
      </c>
      <c r="Z1539" s="4" t="str">
        <f t="shared" si="284"/>
        <v>Não</v>
      </c>
      <c r="AA1539" s="4" t="str">
        <f t="shared" si="285"/>
        <v>Sim</v>
      </c>
      <c r="AB1539" s="4" t="str">
        <f t="shared" si="286"/>
        <v>Não</v>
      </c>
      <c r="AC1539" s="4" t="str">
        <f t="shared" si="287"/>
        <v>Sim</v>
      </c>
      <c r="AD1539" s="4" t="str">
        <f t="shared" si="288"/>
        <v>Não</v>
      </c>
      <c r="AE1539" s="30" t="str">
        <f t="shared" si="289"/>
        <v>Não</v>
      </c>
    </row>
    <row r="1540" spans="1:31" x14ac:dyDescent="0.25">
      <c r="A1540" s="23">
        <v>292045</v>
      </c>
      <c r="B1540" s="27">
        <f>IFERROR(VLOOKUP(A1540,[1]Monitoramento_Base_somente_disp!$A:$L,5,FALSE),0)</f>
        <v>0</v>
      </c>
      <c r="C1540" s="20">
        <f>IFERROR(VLOOKUP(A1540,[1]Monitoramento_Base_somente_disp!$A:$L,6,FALSE),0)</f>
        <v>0</v>
      </c>
      <c r="D1540" s="20">
        <f>IFERROR(VLOOKUP(A1540,[1]Monitoramento_Base_somente_disp!$A:$L,7,FALSE),0)</f>
        <v>0</v>
      </c>
      <c r="E1540" s="20">
        <f>IFERROR(VLOOKUP(A1540,[1]Monitoramento_Base_somente_disp!$A:$L,8,FALSE),0)</f>
        <v>0</v>
      </c>
      <c r="F1540" s="20">
        <f>IFERROR(VLOOKUP(A1540,[1]Monitoramento_Base_somente_disp!$A:$L,9,FALSE),0)</f>
        <v>0</v>
      </c>
      <c r="G1540" s="28">
        <f>IFERROR(VLOOKUP(A1540,[1]Monitoramento_Base_somente_disp!$A:$L,10,FALSE),0)</f>
        <v>0</v>
      </c>
      <c r="H1540" s="27">
        <f>IFERROR(VLOOKUP(A1540,[2]webService!$A:$I,4,FALSE),0)</f>
        <v>0</v>
      </c>
      <c r="I1540" s="20">
        <f>IFERROR(VLOOKUP(A1540,[2]webService!$A:$II,5,FALSE),0)</f>
        <v>0</v>
      </c>
      <c r="J1540" s="20">
        <f>IFERROR(VLOOKUP(A1540,[2]webService!$A:$I,6,FALSE),0)</f>
        <v>0</v>
      </c>
      <c r="K1540" s="20">
        <f>IFERROR(VLOOKUP(A1540,[2]webService!$A:$I,7,FALSE),0)</f>
        <v>0</v>
      </c>
      <c r="L1540" s="20">
        <f>IFERROR(VLOOKUP(A1540,[2]webService!$A:$I,8,FALSE),0)</f>
        <v>0</v>
      </c>
      <c r="M1540" s="28">
        <f>IFERROR(VLOOKUP(A1540,[2]webService!$A:$I,9,FALSE),0)</f>
        <v>0</v>
      </c>
      <c r="N1540" s="27">
        <f>IFERROR(VLOOKUP(A1540,[3]soaBnafar!$A:$G,2,FALSE),0)</f>
        <v>0</v>
      </c>
      <c r="O1540" s="20">
        <f>IFERROR(VLOOKUP(A1540,[3]soaBnafar!$A:$H,3,FALSE),0)</f>
        <v>0</v>
      </c>
      <c r="P1540" s="20">
        <f>IFERROR(VLOOKUP(A1540,[3]soaBnafar!$A:$G,4,FALSE),0)</f>
        <v>0</v>
      </c>
      <c r="Q1540" s="20">
        <f>IFERROR(VLOOKUP(A1540,[3]soaBnafar!$A:$G,5,FALSE),0)</f>
        <v>0</v>
      </c>
      <c r="R1540" s="20">
        <f>IFERROR(VLOOKUP(A1540,[3]soaBnafar!$A:$G,6,FALSE),0)</f>
        <v>0</v>
      </c>
      <c r="S1540" s="20">
        <f>IFERROR(VLOOKUP(A1540,[3]soaBnafar!$A:$G,7,FALSE),0)</f>
        <v>0</v>
      </c>
      <c r="T1540" s="32">
        <f t="shared" si="278"/>
        <v>0</v>
      </c>
      <c r="U1540" s="21">
        <f t="shared" si="279"/>
        <v>0</v>
      </c>
      <c r="V1540" s="21">
        <f t="shared" si="280"/>
        <v>0</v>
      </c>
      <c r="W1540" s="21">
        <f t="shared" si="281"/>
        <v>0</v>
      </c>
      <c r="X1540" s="21">
        <f t="shared" si="282"/>
        <v>0</v>
      </c>
      <c r="Y1540" s="33">
        <f t="shared" si="283"/>
        <v>0</v>
      </c>
      <c r="Z1540" s="4" t="str">
        <f t="shared" si="284"/>
        <v>Não</v>
      </c>
      <c r="AA1540" s="4" t="str">
        <f t="shared" si="285"/>
        <v>Não</v>
      </c>
      <c r="AB1540" s="4" t="str">
        <f t="shared" si="286"/>
        <v>Não</v>
      </c>
      <c r="AC1540" s="4" t="str">
        <f t="shared" si="287"/>
        <v>Não</v>
      </c>
      <c r="AD1540" s="4" t="str">
        <f t="shared" si="288"/>
        <v>Não</v>
      </c>
      <c r="AE1540" s="30" t="str">
        <f t="shared" si="289"/>
        <v>Não</v>
      </c>
    </row>
    <row r="1541" spans="1:31" x14ac:dyDescent="0.25">
      <c r="A1541" s="23">
        <v>292050</v>
      </c>
      <c r="B1541" s="27">
        <f>IFERROR(VLOOKUP(A1541,[1]Monitoramento_Base_somente_disp!$A:$L,5,FALSE),0)</f>
        <v>33352</v>
      </c>
      <c r="C1541" s="20">
        <f>IFERROR(VLOOKUP(A1541,[1]Monitoramento_Base_somente_disp!$A:$L,6,FALSE),0)</f>
        <v>22433041</v>
      </c>
      <c r="D1541" s="20">
        <f>IFERROR(VLOOKUP(A1541,[1]Monitoramento_Base_somente_disp!$A:$L,7,FALSE),0)</f>
        <v>20808</v>
      </c>
      <c r="E1541" s="20">
        <f>IFERROR(VLOOKUP(A1541,[1]Monitoramento_Base_somente_disp!$A:$L,8,FALSE),0)</f>
        <v>13314016</v>
      </c>
      <c r="F1541" s="20">
        <f>IFERROR(VLOOKUP(A1541,[1]Monitoramento_Base_somente_disp!$A:$L,9,FALSE),0)</f>
        <v>0</v>
      </c>
      <c r="G1541" s="28">
        <f>IFERROR(VLOOKUP(A1541,[1]Monitoramento_Base_somente_disp!$A:$L,10,FALSE),0)</f>
        <v>0</v>
      </c>
      <c r="H1541" s="27">
        <f>IFERROR(VLOOKUP(A1541,[2]webService!$A:$I,4,FALSE),0)</f>
        <v>0</v>
      </c>
      <c r="I1541" s="20">
        <f>IFERROR(VLOOKUP(A1541,[2]webService!$A:$II,5,FALSE),0)</f>
        <v>0</v>
      </c>
      <c r="J1541" s="20">
        <f>IFERROR(VLOOKUP(A1541,[2]webService!$A:$I,6,FALSE),0)</f>
        <v>0</v>
      </c>
      <c r="K1541" s="20">
        <f>IFERROR(VLOOKUP(A1541,[2]webService!$A:$I,7,FALSE),0)</f>
        <v>0</v>
      </c>
      <c r="L1541" s="20">
        <f>IFERROR(VLOOKUP(A1541,[2]webService!$A:$I,8,FALSE),0)</f>
        <v>0</v>
      </c>
      <c r="M1541" s="28">
        <f>IFERROR(VLOOKUP(A1541,[2]webService!$A:$I,9,FALSE),0)</f>
        <v>0</v>
      </c>
      <c r="N1541" s="27">
        <f>IFERROR(VLOOKUP(A1541,[3]soaBnafar!$A:$G,2,FALSE),0)</f>
        <v>0</v>
      </c>
      <c r="O1541" s="20">
        <f>IFERROR(VLOOKUP(A1541,[3]soaBnafar!$A:$H,3,FALSE),0)</f>
        <v>0</v>
      </c>
      <c r="P1541" s="20">
        <f>IFERROR(VLOOKUP(A1541,[3]soaBnafar!$A:$G,4,FALSE),0)</f>
        <v>0</v>
      </c>
      <c r="Q1541" s="20">
        <f>IFERROR(VLOOKUP(A1541,[3]soaBnafar!$A:$G,5,FALSE),0)</f>
        <v>0</v>
      </c>
      <c r="R1541" s="20">
        <f>IFERROR(VLOOKUP(A1541,[3]soaBnafar!$A:$G,6,FALSE),0)</f>
        <v>0</v>
      </c>
      <c r="S1541" s="20">
        <f>IFERROR(VLOOKUP(A1541,[3]soaBnafar!$A:$G,7,FALSE),0)</f>
        <v>0</v>
      </c>
      <c r="T1541" s="32">
        <f t="shared" si="278"/>
        <v>33352</v>
      </c>
      <c r="U1541" s="21">
        <f t="shared" si="279"/>
        <v>22433041</v>
      </c>
      <c r="V1541" s="21">
        <f t="shared" si="280"/>
        <v>20808</v>
      </c>
      <c r="W1541" s="21">
        <f t="shared" si="281"/>
        <v>13314016</v>
      </c>
      <c r="X1541" s="21">
        <f t="shared" si="282"/>
        <v>0</v>
      </c>
      <c r="Y1541" s="33">
        <f t="shared" si="283"/>
        <v>0</v>
      </c>
      <c r="Z1541" s="4" t="str">
        <f t="shared" si="284"/>
        <v>Sim</v>
      </c>
      <c r="AA1541" s="4" t="str">
        <f t="shared" si="285"/>
        <v>Sim</v>
      </c>
      <c r="AB1541" s="4" t="str">
        <f t="shared" si="286"/>
        <v>Sim</v>
      </c>
      <c r="AC1541" s="4" t="str">
        <f t="shared" si="287"/>
        <v>Sim</v>
      </c>
      <c r="AD1541" s="4" t="str">
        <f t="shared" si="288"/>
        <v>Não</v>
      </c>
      <c r="AE1541" s="30" t="str">
        <f t="shared" si="289"/>
        <v>Não</v>
      </c>
    </row>
    <row r="1542" spans="1:31" x14ac:dyDescent="0.25">
      <c r="A1542" s="23">
        <v>292080</v>
      </c>
      <c r="B1542" s="27">
        <f>IFERROR(VLOOKUP(A1542,[1]Monitoramento_Base_somente_disp!$A:$L,5,FALSE),0)</f>
        <v>6364</v>
      </c>
      <c r="C1542" s="20">
        <f>IFERROR(VLOOKUP(A1542,[1]Monitoramento_Base_somente_disp!$A:$L,6,FALSE),0)</f>
        <v>5129458</v>
      </c>
      <c r="D1542" s="20">
        <f>IFERROR(VLOOKUP(A1542,[1]Monitoramento_Base_somente_disp!$A:$L,7,FALSE),0)</f>
        <v>3095</v>
      </c>
      <c r="E1542" s="20">
        <f>IFERROR(VLOOKUP(A1542,[1]Monitoramento_Base_somente_disp!$A:$L,8,FALSE),0)</f>
        <v>2984108</v>
      </c>
      <c r="F1542" s="20">
        <f>IFERROR(VLOOKUP(A1542,[1]Monitoramento_Base_somente_disp!$A:$L,9,FALSE),0)</f>
        <v>0</v>
      </c>
      <c r="G1542" s="28">
        <f>IFERROR(VLOOKUP(A1542,[1]Monitoramento_Base_somente_disp!$A:$L,10,FALSE),0)</f>
        <v>0</v>
      </c>
      <c r="H1542" s="27">
        <f>IFERROR(VLOOKUP(A1542,[2]webService!$A:$I,4,FALSE),0)</f>
        <v>0</v>
      </c>
      <c r="I1542" s="20">
        <f>IFERROR(VLOOKUP(A1542,[2]webService!$A:$II,5,FALSE),0)</f>
        <v>0</v>
      </c>
      <c r="J1542" s="20">
        <f>IFERROR(VLOOKUP(A1542,[2]webService!$A:$I,6,FALSE),0)</f>
        <v>0</v>
      </c>
      <c r="K1542" s="20">
        <f>IFERROR(VLOOKUP(A1542,[2]webService!$A:$I,7,FALSE),0)</f>
        <v>0</v>
      </c>
      <c r="L1542" s="20">
        <f>IFERROR(VLOOKUP(A1542,[2]webService!$A:$I,8,FALSE),0)</f>
        <v>0</v>
      </c>
      <c r="M1542" s="28">
        <f>IFERROR(VLOOKUP(A1542,[2]webService!$A:$I,9,FALSE),0)</f>
        <v>0</v>
      </c>
      <c r="N1542" s="27">
        <f>IFERROR(VLOOKUP(A1542,[3]soaBnafar!$A:$G,2,FALSE),0)</f>
        <v>0</v>
      </c>
      <c r="O1542" s="20">
        <f>IFERROR(VLOOKUP(A1542,[3]soaBnafar!$A:$H,3,FALSE),0)</f>
        <v>0</v>
      </c>
      <c r="P1542" s="20">
        <f>IFERROR(VLOOKUP(A1542,[3]soaBnafar!$A:$G,4,FALSE),0)</f>
        <v>0</v>
      </c>
      <c r="Q1542" s="20">
        <f>IFERROR(VLOOKUP(A1542,[3]soaBnafar!$A:$G,5,FALSE),0)</f>
        <v>0</v>
      </c>
      <c r="R1542" s="20">
        <f>IFERROR(VLOOKUP(A1542,[3]soaBnafar!$A:$G,6,FALSE),0)</f>
        <v>0</v>
      </c>
      <c r="S1542" s="20">
        <f>IFERROR(VLOOKUP(A1542,[3]soaBnafar!$A:$G,7,FALSE),0)</f>
        <v>0</v>
      </c>
      <c r="T1542" s="32">
        <f t="shared" ref="T1542:T1605" si="290">B1542+H1542+N1542</f>
        <v>6364</v>
      </c>
      <c r="U1542" s="21">
        <f t="shared" ref="U1542:U1605" si="291">C1542+I1542+O1542</f>
        <v>5129458</v>
      </c>
      <c r="V1542" s="21">
        <f t="shared" ref="V1542:V1605" si="292">D1542+J1542+P1542</f>
        <v>3095</v>
      </c>
      <c r="W1542" s="21">
        <f t="shared" ref="W1542:W1605" si="293">E1542+K1542+Q1542</f>
        <v>2984108</v>
      </c>
      <c r="X1542" s="21">
        <f t="shared" ref="X1542:X1605" si="294">F1542+L1542+R1542</f>
        <v>0</v>
      </c>
      <c r="Y1542" s="33">
        <f t="shared" ref="Y1542:Y1605" si="295">G1542+M1542+S1542</f>
        <v>0</v>
      </c>
      <c r="Z1542" s="4" t="str">
        <f t="shared" ref="Z1542:Z1605" si="296">IF(T1542=0,"Não","Sim")</f>
        <v>Sim</v>
      </c>
      <c r="AA1542" s="4" t="str">
        <f t="shared" ref="AA1542:AA1605" si="297">IF(U1542=0,"Não","Sim")</f>
        <v>Sim</v>
      </c>
      <c r="AB1542" s="4" t="str">
        <f t="shared" ref="AB1542:AB1605" si="298">IF(V1542=0,"Não","Sim")</f>
        <v>Sim</v>
      </c>
      <c r="AC1542" s="4" t="str">
        <f t="shared" ref="AC1542:AC1605" si="299">IF(W1542=0,"Não","Sim")</f>
        <v>Sim</v>
      </c>
      <c r="AD1542" s="4" t="str">
        <f t="shared" ref="AD1542:AD1605" si="300">IF(X1542=0,"Não","Sim")</f>
        <v>Não</v>
      </c>
      <c r="AE1542" s="30" t="str">
        <f t="shared" ref="AE1542:AE1605" si="301">IF(Y1542=0,"Não","Sim")</f>
        <v>Não</v>
      </c>
    </row>
    <row r="1543" spans="1:31" x14ac:dyDescent="0.25">
      <c r="A1543" s="23">
        <v>292090</v>
      </c>
      <c r="B1543" s="27">
        <f>IFERROR(VLOOKUP(A1543,[1]Monitoramento_Base_somente_disp!$A:$L,5,FALSE),0)</f>
        <v>0</v>
      </c>
      <c r="C1543" s="20">
        <f>IFERROR(VLOOKUP(A1543,[1]Monitoramento_Base_somente_disp!$A:$L,6,FALSE),0)</f>
        <v>23983064</v>
      </c>
      <c r="D1543" s="20">
        <f>IFERROR(VLOOKUP(A1543,[1]Monitoramento_Base_somente_disp!$A:$L,7,FALSE),0)</f>
        <v>0</v>
      </c>
      <c r="E1543" s="20">
        <f>IFERROR(VLOOKUP(A1543,[1]Monitoramento_Base_somente_disp!$A:$L,8,FALSE),0)</f>
        <v>11991532</v>
      </c>
      <c r="F1543" s="20">
        <f>IFERROR(VLOOKUP(A1543,[1]Monitoramento_Base_somente_disp!$A:$L,9,FALSE),0)</f>
        <v>0</v>
      </c>
      <c r="G1543" s="28">
        <f>IFERROR(VLOOKUP(A1543,[1]Monitoramento_Base_somente_disp!$A:$L,10,FALSE),0)</f>
        <v>0</v>
      </c>
      <c r="H1543" s="27">
        <f>IFERROR(VLOOKUP(A1543,[2]webService!$A:$I,4,FALSE),0)</f>
        <v>0</v>
      </c>
      <c r="I1543" s="20">
        <f>IFERROR(VLOOKUP(A1543,[2]webService!$A:$II,5,FALSE),0)</f>
        <v>0</v>
      </c>
      <c r="J1543" s="20">
        <f>IFERROR(VLOOKUP(A1543,[2]webService!$A:$I,6,FALSE),0)</f>
        <v>0</v>
      </c>
      <c r="K1543" s="20">
        <f>IFERROR(VLOOKUP(A1543,[2]webService!$A:$I,7,FALSE),0)</f>
        <v>0</v>
      </c>
      <c r="L1543" s="20">
        <f>IFERROR(VLOOKUP(A1543,[2]webService!$A:$I,8,FALSE),0)</f>
        <v>0</v>
      </c>
      <c r="M1543" s="28">
        <f>IFERROR(VLOOKUP(A1543,[2]webService!$A:$I,9,FALSE),0)</f>
        <v>0</v>
      </c>
      <c r="N1543" s="27">
        <f>IFERROR(VLOOKUP(A1543,[3]soaBnafar!$A:$G,2,FALSE),0)</f>
        <v>0</v>
      </c>
      <c r="O1543" s="20">
        <f>IFERROR(VLOOKUP(A1543,[3]soaBnafar!$A:$H,3,FALSE),0)</f>
        <v>0</v>
      </c>
      <c r="P1543" s="20">
        <f>IFERROR(VLOOKUP(A1543,[3]soaBnafar!$A:$G,4,FALSE),0)</f>
        <v>0</v>
      </c>
      <c r="Q1543" s="20">
        <f>IFERROR(VLOOKUP(A1543,[3]soaBnafar!$A:$G,5,FALSE),0)</f>
        <v>0</v>
      </c>
      <c r="R1543" s="20">
        <f>IFERROR(VLOOKUP(A1543,[3]soaBnafar!$A:$G,6,FALSE),0)</f>
        <v>0</v>
      </c>
      <c r="S1543" s="20">
        <f>IFERROR(VLOOKUP(A1543,[3]soaBnafar!$A:$G,7,FALSE),0)</f>
        <v>0</v>
      </c>
      <c r="T1543" s="32">
        <f t="shared" si="290"/>
        <v>0</v>
      </c>
      <c r="U1543" s="21">
        <f t="shared" si="291"/>
        <v>23983064</v>
      </c>
      <c r="V1543" s="21">
        <f t="shared" si="292"/>
        <v>0</v>
      </c>
      <c r="W1543" s="21">
        <f t="shared" si="293"/>
        <v>11991532</v>
      </c>
      <c r="X1543" s="21">
        <f t="shared" si="294"/>
        <v>0</v>
      </c>
      <c r="Y1543" s="33">
        <f t="shared" si="295"/>
        <v>0</v>
      </c>
      <c r="Z1543" s="4" t="str">
        <f t="shared" si="296"/>
        <v>Não</v>
      </c>
      <c r="AA1543" s="4" t="str">
        <f t="shared" si="297"/>
        <v>Sim</v>
      </c>
      <c r="AB1543" s="4" t="str">
        <f t="shared" si="298"/>
        <v>Não</v>
      </c>
      <c r="AC1543" s="4" t="str">
        <f t="shared" si="299"/>
        <v>Sim</v>
      </c>
      <c r="AD1543" s="4" t="str">
        <f t="shared" si="300"/>
        <v>Não</v>
      </c>
      <c r="AE1543" s="30" t="str">
        <f t="shared" si="301"/>
        <v>Não</v>
      </c>
    </row>
    <row r="1544" spans="1:31" x14ac:dyDescent="0.25">
      <c r="A1544" s="23">
        <v>292105</v>
      </c>
      <c r="B1544" s="27">
        <f>IFERROR(VLOOKUP(A1544,[1]Monitoramento_Base_somente_disp!$A:$L,5,FALSE),0)</f>
        <v>0</v>
      </c>
      <c r="C1544" s="20">
        <f>IFERROR(VLOOKUP(A1544,[1]Monitoramento_Base_somente_disp!$A:$L,6,FALSE),0)</f>
        <v>15881124</v>
      </c>
      <c r="D1544" s="20">
        <f>IFERROR(VLOOKUP(A1544,[1]Monitoramento_Base_somente_disp!$A:$L,7,FALSE),0)</f>
        <v>0</v>
      </c>
      <c r="E1544" s="20">
        <f>IFERROR(VLOOKUP(A1544,[1]Monitoramento_Base_somente_disp!$A:$L,8,FALSE),0)</f>
        <v>8434562</v>
      </c>
      <c r="F1544" s="20">
        <f>IFERROR(VLOOKUP(A1544,[1]Monitoramento_Base_somente_disp!$A:$L,9,FALSE),0)</f>
        <v>0</v>
      </c>
      <c r="G1544" s="28">
        <f>IFERROR(VLOOKUP(A1544,[1]Monitoramento_Base_somente_disp!$A:$L,10,FALSE),0)</f>
        <v>0</v>
      </c>
      <c r="H1544" s="27">
        <f>IFERROR(VLOOKUP(A1544,[2]webService!$A:$I,4,FALSE),0)</f>
        <v>0</v>
      </c>
      <c r="I1544" s="20">
        <f>IFERROR(VLOOKUP(A1544,[2]webService!$A:$II,5,FALSE),0)</f>
        <v>0</v>
      </c>
      <c r="J1544" s="20">
        <f>IFERROR(VLOOKUP(A1544,[2]webService!$A:$I,6,FALSE),0)</f>
        <v>0</v>
      </c>
      <c r="K1544" s="20">
        <f>IFERROR(VLOOKUP(A1544,[2]webService!$A:$I,7,FALSE),0)</f>
        <v>0</v>
      </c>
      <c r="L1544" s="20">
        <f>IFERROR(VLOOKUP(A1544,[2]webService!$A:$I,8,FALSE),0)</f>
        <v>0</v>
      </c>
      <c r="M1544" s="28">
        <f>IFERROR(VLOOKUP(A1544,[2]webService!$A:$I,9,FALSE),0)</f>
        <v>0</v>
      </c>
      <c r="N1544" s="27">
        <f>IFERROR(VLOOKUP(A1544,[3]soaBnafar!$A:$G,2,FALSE),0)</f>
        <v>0</v>
      </c>
      <c r="O1544" s="20">
        <f>IFERROR(VLOOKUP(A1544,[3]soaBnafar!$A:$H,3,FALSE),0)</f>
        <v>0</v>
      </c>
      <c r="P1544" s="20">
        <f>IFERROR(VLOOKUP(A1544,[3]soaBnafar!$A:$G,4,FALSE),0)</f>
        <v>0</v>
      </c>
      <c r="Q1544" s="20">
        <f>IFERROR(VLOOKUP(A1544,[3]soaBnafar!$A:$G,5,FALSE),0)</f>
        <v>0</v>
      </c>
      <c r="R1544" s="20">
        <f>IFERROR(VLOOKUP(A1544,[3]soaBnafar!$A:$G,6,FALSE),0)</f>
        <v>0</v>
      </c>
      <c r="S1544" s="20">
        <f>IFERROR(VLOOKUP(A1544,[3]soaBnafar!$A:$G,7,FALSE),0)</f>
        <v>0</v>
      </c>
      <c r="T1544" s="32">
        <f t="shared" si="290"/>
        <v>0</v>
      </c>
      <c r="U1544" s="21">
        <f t="shared" si="291"/>
        <v>15881124</v>
      </c>
      <c r="V1544" s="21">
        <f t="shared" si="292"/>
        <v>0</v>
      </c>
      <c r="W1544" s="21">
        <f t="shared" si="293"/>
        <v>8434562</v>
      </c>
      <c r="X1544" s="21">
        <f t="shared" si="294"/>
        <v>0</v>
      </c>
      <c r="Y1544" s="33">
        <f t="shared" si="295"/>
        <v>0</v>
      </c>
      <c r="Z1544" s="4" t="str">
        <f t="shared" si="296"/>
        <v>Não</v>
      </c>
      <c r="AA1544" s="4" t="str">
        <f t="shared" si="297"/>
        <v>Sim</v>
      </c>
      <c r="AB1544" s="4" t="str">
        <f t="shared" si="298"/>
        <v>Não</v>
      </c>
      <c r="AC1544" s="4" t="str">
        <f t="shared" si="299"/>
        <v>Sim</v>
      </c>
      <c r="AD1544" s="4" t="str">
        <f t="shared" si="300"/>
        <v>Não</v>
      </c>
      <c r="AE1544" s="30" t="str">
        <f t="shared" si="301"/>
        <v>Não</v>
      </c>
    </row>
    <row r="1545" spans="1:31" x14ac:dyDescent="0.25">
      <c r="A1545" s="23">
        <v>292120</v>
      </c>
      <c r="B1545" s="27">
        <f>IFERROR(VLOOKUP(A1545,[1]Monitoramento_Base_somente_disp!$A:$L,5,FALSE),0)</f>
        <v>170982</v>
      </c>
      <c r="C1545" s="20">
        <f>IFERROR(VLOOKUP(A1545,[1]Monitoramento_Base_somente_disp!$A:$L,6,FALSE),0)</f>
        <v>17682696</v>
      </c>
      <c r="D1545" s="20">
        <f>IFERROR(VLOOKUP(A1545,[1]Monitoramento_Base_somente_disp!$A:$L,7,FALSE),0)</f>
        <v>100881</v>
      </c>
      <c r="E1545" s="20">
        <f>IFERROR(VLOOKUP(A1545,[1]Monitoramento_Base_somente_disp!$A:$L,8,FALSE),0)</f>
        <v>10533702</v>
      </c>
      <c r="F1545" s="20">
        <f>IFERROR(VLOOKUP(A1545,[1]Monitoramento_Base_somente_disp!$A:$L,9,FALSE),0)</f>
        <v>0</v>
      </c>
      <c r="G1545" s="28">
        <f>IFERROR(VLOOKUP(A1545,[1]Monitoramento_Base_somente_disp!$A:$L,10,FALSE),0)</f>
        <v>0</v>
      </c>
      <c r="H1545" s="27">
        <f>IFERROR(VLOOKUP(A1545,[2]webService!$A:$I,4,FALSE),0)</f>
        <v>0</v>
      </c>
      <c r="I1545" s="20">
        <f>IFERROR(VLOOKUP(A1545,[2]webService!$A:$II,5,FALSE),0)</f>
        <v>0</v>
      </c>
      <c r="J1545" s="20">
        <f>IFERROR(VLOOKUP(A1545,[2]webService!$A:$I,6,FALSE),0)</f>
        <v>0</v>
      </c>
      <c r="K1545" s="20">
        <f>IFERROR(VLOOKUP(A1545,[2]webService!$A:$I,7,FALSE),0)</f>
        <v>0</v>
      </c>
      <c r="L1545" s="20">
        <f>IFERROR(VLOOKUP(A1545,[2]webService!$A:$I,8,FALSE),0)</f>
        <v>0</v>
      </c>
      <c r="M1545" s="28">
        <f>IFERROR(VLOOKUP(A1545,[2]webService!$A:$I,9,FALSE),0)</f>
        <v>0</v>
      </c>
      <c r="N1545" s="27">
        <f>IFERROR(VLOOKUP(A1545,[3]soaBnafar!$A:$G,2,FALSE),0)</f>
        <v>0</v>
      </c>
      <c r="O1545" s="20">
        <f>IFERROR(VLOOKUP(A1545,[3]soaBnafar!$A:$H,3,FALSE),0)</f>
        <v>0</v>
      </c>
      <c r="P1545" s="20">
        <f>IFERROR(VLOOKUP(A1545,[3]soaBnafar!$A:$G,4,FALSE),0)</f>
        <v>0</v>
      </c>
      <c r="Q1545" s="20">
        <f>IFERROR(VLOOKUP(A1545,[3]soaBnafar!$A:$G,5,FALSE),0)</f>
        <v>0</v>
      </c>
      <c r="R1545" s="20">
        <f>IFERROR(VLOOKUP(A1545,[3]soaBnafar!$A:$G,6,FALSE),0)</f>
        <v>0</v>
      </c>
      <c r="S1545" s="20">
        <f>IFERROR(VLOOKUP(A1545,[3]soaBnafar!$A:$G,7,FALSE),0)</f>
        <v>0</v>
      </c>
      <c r="T1545" s="32">
        <f t="shared" si="290"/>
        <v>170982</v>
      </c>
      <c r="U1545" s="21">
        <f t="shared" si="291"/>
        <v>17682696</v>
      </c>
      <c r="V1545" s="21">
        <f t="shared" si="292"/>
        <v>100881</v>
      </c>
      <c r="W1545" s="21">
        <f t="shared" si="293"/>
        <v>10533702</v>
      </c>
      <c r="X1545" s="21">
        <f t="shared" si="294"/>
        <v>0</v>
      </c>
      <c r="Y1545" s="33">
        <f t="shared" si="295"/>
        <v>0</v>
      </c>
      <c r="Z1545" s="4" t="str">
        <f t="shared" si="296"/>
        <v>Sim</v>
      </c>
      <c r="AA1545" s="4" t="str">
        <f t="shared" si="297"/>
        <v>Sim</v>
      </c>
      <c r="AB1545" s="4" t="str">
        <f t="shared" si="298"/>
        <v>Sim</v>
      </c>
      <c r="AC1545" s="4" t="str">
        <f t="shared" si="299"/>
        <v>Sim</v>
      </c>
      <c r="AD1545" s="4" t="str">
        <f t="shared" si="300"/>
        <v>Não</v>
      </c>
      <c r="AE1545" s="30" t="str">
        <f t="shared" si="301"/>
        <v>Não</v>
      </c>
    </row>
    <row r="1546" spans="1:31" x14ac:dyDescent="0.25">
      <c r="A1546" s="23">
        <v>292140</v>
      </c>
      <c r="B1546" s="27">
        <f>IFERROR(VLOOKUP(A1546,[1]Monitoramento_Base_somente_disp!$A:$L,5,FALSE),0)</f>
        <v>24314</v>
      </c>
      <c r="C1546" s="20">
        <f>IFERROR(VLOOKUP(A1546,[1]Monitoramento_Base_somente_disp!$A:$L,6,FALSE),0)</f>
        <v>8398785</v>
      </c>
      <c r="D1546" s="20">
        <f>IFERROR(VLOOKUP(A1546,[1]Monitoramento_Base_somente_disp!$A:$L,7,FALSE),0)</f>
        <v>19805</v>
      </c>
      <c r="E1546" s="20">
        <f>IFERROR(VLOOKUP(A1546,[1]Monitoramento_Base_somente_disp!$A:$L,8,FALSE),0)</f>
        <v>5317194</v>
      </c>
      <c r="F1546" s="20">
        <f>IFERROR(VLOOKUP(A1546,[1]Monitoramento_Base_somente_disp!$A:$L,9,FALSE),0)</f>
        <v>0</v>
      </c>
      <c r="G1546" s="28">
        <f>IFERROR(VLOOKUP(A1546,[1]Monitoramento_Base_somente_disp!$A:$L,10,FALSE),0)</f>
        <v>0</v>
      </c>
      <c r="H1546" s="27">
        <f>IFERROR(VLOOKUP(A1546,[2]webService!$A:$I,4,FALSE),0)</f>
        <v>0</v>
      </c>
      <c r="I1546" s="20">
        <f>IFERROR(VLOOKUP(A1546,[2]webService!$A:$II,5,FALSE),0)</f>
        <v>0</v>
      </c>
      <c r="J1546" s="20">
        <f>IFERROR(VLOOKUP(A1546,[2]webService!$A:$I,6,FALSE),0)</f>
        <v>0</v>
      </c>
      <c r="K1546" s="20">
        <f>IFERROR(VLOOKUP(A1546,[2]webService!$A:$I,7,FALSE),0)</f>
        <v>0</v>
      </c>
      <c r="L1546" s="20">
        <f>IFERROR(VLOOKUP(A1546,[2]webService!$A:$I,8,FALSE),0)</f>
        <v>0</v>
      </c>
      <c r="M1546" s="28">
        <f>IFERROR(VLOOKUP(A1546,[2]webService!$A:$I,9,FALSE),0)</f>
        <v>0</v>
      </c>
      <c r="N1546" s="27">
        <f>IFERROR(VLOOKUP(A1546,[3]soaBnafar!$A:$G,2,FALSE),0)</f>
        <v>0</v>
      </c>
      <c r="O1546" s="20">
        <f>IFERROR(VLOOKUP(A1546,[3]soaBnafar!$A:$H,3,FALSE),0)</f>
        <v>0</v>
      </c>
      <c r="P1546" s="20">
        <f>IFERROR(VLOOKUP(A1546,[3]soaBnafar!$A:$G,4,FALSE),0)</f>
        <v>0</v>
      </c>
      <c r="Q1546" s="20">
        <f>IFERROR(VLOOKUP(A1546,[3]soaBnafar!$A:$G,5,FALSE),0)</f>
        <v>0</v>
      </c>
      <c r="R1546" s="20">
        <f>IFERROR(VLOOKUP(A1546,[3]soaBnafar!$A:$G,6,FALSE),0)</f>
        <v>0</v>
      </c>
      <c r="S1546" s="20">
        <f>IFERROR(VLOOKUP(A1546,[3]soaBnafar!$A:$G,7,FALSE),0)</f>
        <v>0</v>
      </c>
      <c r="T1546" s="32">
        <f t="shared" si="290"/>
        <v>24314</v>
      </c>
      <c r="U1546" s="21">
        <f t="shared" si="291"/>
        <v>8398785</v>
      </c>
      <c r="V1546" s="21">
        <f t="shared" si="292"/>
        <v>19805</v>
      </c>
      <c r="W1546" s="21">
        <f t="shared" si="293"/>
        <v>5317194</v>
      </c>
      <c r="X1546" s="21">
        <f t="shared" si="294"/>
        <v>0</v>
      </c>
      <c r="Y1546" s="33">
        <f t="shared" si="295"/>
        <v>0</v>
      </c>
      <c r="Z1546" s="4" t="str">
        <f t="shared" si="296"/>
        <v>Sim</v>
      </c>
      <c r="AA1546" s="4" t="str">
        <f t="shared" si="297"/>
        <v>Sim</v>
      </c>
      <c r="AB1546" s="4" t="str">
        <f t="shared" si="298"/>
        <v>Sim</v>
      </c>
      <c r="AC1546" s="4" t="str">
        <f t="shared" si="299"/>
        <v>Sim</v>
      </c>
      <c r="AD1546" s="4" t="str">
        <f t="shared" si="300"/>
        <v>Não</v>
      </c>
      <c r="AE1546" s="30" t="str">
        <f t="shared" si="301"/>
        <v>Não</v>
      </c>
    </row>
    <row r="1547" spans="1:31" x14ac:dyDescent="0.25">
      <c r="A1547" s="23">
        <v>292145</v>
      </c>
      <c r="B1547" s="27">
        <f>IFERROR(VLOOKUP(A1547,[1]Monitoramento_Base_somente_disp!$A:$L,5,FALSE),0)</f>
        <v>66594</v>
      </c>
      <c r="C1547" s="20">
        <f>IFERROR(VLOOKUP(A1547,[1]Monitoramento_Base_somente_disp!$A:$L,6,FALSE),0)</f>
        <v>57650518</v>
      </c>
      <c r="D1547" s="20">
        <f>IFERROR(VLOOKUP(A1547,[1]Monitoramento_Base_somente_disp!$A:$L,7,FALSE),0)</f>
        <v>45830</v>
      </c>
      <c r="E1547" s="20">
        <f>IFERROR(VLOOKUP(A1547,[1]Monitoramento_Base_somente_disp!$A:$L,8,FALSE),0)</f>
        <v>29154172</v>
      </c>
      <c r="F1547" s="20">
        <f>IFERROR(VLOOKUP(A1547,[1]Monitoramento_Base_somente_disp!$A:$L,9,FALSE),0)</f>
        <v>0</v>
      </c>
      <c r="G1547" s="28">
        <f>IFERROR(VLOOKUP(A1547,[1]Monitoramento_Base_somente_disp!$A:$L,10,FALSE),0)</f>
        <v>0</v>
      </c>
      <c r="H1547" s="27">
        <f>IFERROR(VLOOKUP(A1547,[2]webService!$A:$I,4,FALSE),0)</f>
        <v>0</v>
      </c>
      <c r="I1547" s="20">
        <f>IFERROR(VLOOKUP(A1547,[2]webService!$A:$II,5,FALSE),0)</f>
        <v>0</v>
      </c>
      <c r="J1547" s="20">
        <f>IFERROR(VLOOKUP(A1547,[2]webService!$A:$I,6,FALSE),0)</f>
        <v>0</v>
      </c>
      <c r="K1547" s="20">
        <f>IFERROR(VLOOKUP(A1547,[2]webService!$A:$I,7,FALSE),0)</f>
        <v>0</v>
      </c>
      <c r="L1547" s="20">
        <f>IFERROR(VLOOKUP(A1547,[2]webService!$A:$I,8,FALSE),0)</f>
        <v>0</v>
      </c>
      <c r="M1547" s="28">
        <f>IFERROR(VLOOKUP(A1547,[2]webService!$A:$I,9,FALSE),0)</f>
        <v>0</v>
      </c>
      <c r="N1547" s="27">
        <f>IFERROR(VLOOKUP(A1547,[3]soaBnafar!$A:$G,2,FALSE),0)</f>
        <v>0</v>
      </c>
      <c r="O1547" s="20">
        <f>IFERROR(VLOOKUP(A1547,[3]soaBnafar!$A:$H,3,FALSE),0)</f>
        <v>0</v>
      </c>
      <c r="P1547" s="20">
        <f>IFERROR(VLOOKUP(A1547,[3]soaBnafar!$A:$G,4,FALSE),0)</f>
        <v>0</v>
      </c>
      <c r="Q1547" s="20">
        <f>IFERROR(VLOOKUP(A1547,[3]soaBnafar!$A:$G,5,FALSE),0)</f>
        <v>0</v>
      </c>
      <c r="R1547" s="20">
        <f>IFERROR(VLOOKUP(A1547,[3]soaBnafar!$A:$G,6,FALSE),0)</f>
        <v>0</v>
      </c>
      <c r="S1547" s="20">
        <f>IFERROR(VLOOKUP(A1547,[3]soaBnafar!$A:$G,7,FALSE),0)</f>
        <v>0</v>
      </c>
      <c r="T1547" s="32">
        <f t="shared" si="290"/>
        <v>66594</v>
      </c>
      <c r="U1547" s="21">
        <f t="shared" si="291"/>
        <v>57650518</v>
      </c>
      <c r="V1547" s="21">
        <f t="shared" si="292"/>
        <v>45830</v>
      </c>
      <c r="W1547" s="21">
        <f t="shared" si="293"/>
        <v>29154172</v>
      </c>
      <c r="X1547" s="21">
        <f t="shared" si="294"/>
        <v>0</v>
      </c>
      <c r="Y1547" s="33">
        <f t="shared" si="295"/>
        <v>0</v>
      </c>
      <c r="Z1547" s="4" t="str">
        <f t="shared" si="296"/>
        <v>Sim</v>
      </c>
      <c r="AA1547" s="4" t="str">
        <f t="shared" si="297"/>
        <v>Sim</v>
      </c>
      <c r="AB1547" s="4" t="str">
        <f t="shared" si="298"/>
        <v>Sim</v>
      </c>
      <c r="AC1547" s="4" t="str">
        <f t="shared" si="299"/>
        <v>Sim</v>
      </c>
      <c r="AD1547" s="4" t="str">
        <f t="shared" si="300"/>
        <v>Não</v>
      </c>
      <c r="AE1547" s="30" t="str">
        <f t="shared" si="301"/>
        <v>Não</v>
      </c>
    </row>
    <row r="1548" spans="1:31" x14ac:dyDescent="0.25">
      <c r="A1548" s="23">
        <v>292150</v>
      </c>
      <c r="B1548" s="27">
        <f>IFERROR(VLOOKUP(A1548,[1]Monitoramento_Base_somente_disp!$A:$L,5,FALSE),0)</f>
        <v>117095</v>
      </c>
      <c r="C1548" s="20">
        <f>IFERROR(VLOOKUP(A1548,[1]Monitoramento_Base_somente_disp!$A:$L,6,FALSE),0)</f>
        <v>326736259</v>
      </c>
      <c r="D1548" s="20">
        <f>IFERROR(VLOOKUP(A1548,[1]Monitoramento_Base_somente_disp!$A:$L,7,FALSE),0)</f>
        <v>128462</v>
      </c>
      <c r="E1548" s="20">
        <f>IFERROR(VLOOKUP(A1548,[1]Monitoramento_Base_somente_disp!$A:$L,8,FALSE),0)</f>
        <v>163213916</v>
      </c>
      <c r="F1548" s="20">
        <f>IFERROR(VLOOKUP(A1548,[1]Monitoramento_Base_somente_disp!$A:$L,9,FALSE),0)</f>
        <v>0</v>
      </c>
      <c r="G1548" s="28">
        <f>IFERROR(VLOOKUP(A1548,[1]Monitoramento_Base_somente_disp!$A:$L,10,FALSE),0)</f>
        <v>0</v>
      </c>
      <c r="H1548" s="27">
        <f>IFERROR(VLOOKUP(A1548,[2]webService!$A:$I,4,FALSE),0)</f>
        <v>0</v>
      </c>
      <c r="I1548" s="20">
        <f>IFERROR(VLOOKUP(A1548,[2]webService!$A:$II,5,FALSE),0)</f>
        <v>0</v>
      </c>
      <c r="J1548" s="20">
        <f>IFERROR(VLOOKUP(A1548,[2]webService!$A:$I,6,FALSE),0)</f>
        <v>0</v>
      </c>
      <c r="K1548" s="20">
        <f>IFERROR(VLOOKUP(A1548,[2]webService!$A:$I,7,FALSE),0)</f>
        <v>0</v>
      </c>
      <c r="L1548" s="20">
        <f>IFERROR(VLOOKUP(A1548,[2]webService!$A:$I,8,FALSE),0)</f>
        <v>0</v>
      </c>
      <c r="M1548" s="28">
        <f>IFERROR(VLOOKUP(A1548,[2]webService!$A:$I,9,FALSE),0)</f>
        <v>0</v>
      </c>
      <c r="N1548" s="27">
        <f>IFERROR(VLOOKUP(A1548,[3]soaBnafar!$A:$G,2,FALSE),0)</f>
        <v>0</v>
      </c>
      <c r="O1548" s="20">
        <f>IFERROR(VLOOKUP(A1548,[3]soaBnafar!$A:$H,3,FALSE),0)</f>
        <v>0</v>
      </c>
      <c r="P1548" s="20">
        <f>IFERROR(VLOOKUP(A1548,[3]soaBnafar!$A:$G,4,FALSE),0)</f>
        <v>0</v>
      </c>
      <c r="Q1548" s="20">
        <f>IFERROR(VLOOKUP(A1548,[3]soaBnafar!$A:$G,5,FALSE),0)</f>
        <v>0</v>
      </c>
      <c r="R1548" s="20">
        <f>IFERROR(VLOOKUP(A1548,[3]soaBnafar!$A:$G,6,FALSE),0)</f>
        <v>0</v>
      </c>
      <c r="S1548" s="20">
        <f>IFERROR(VLOOKUP(A1548,[3]soaBnafar!$A:$G,7,FALSE),0)</f>
        <v>0</v>
      </c>
      <c r="T1548" s="32">
        <f t="shared" si="290"/>
        <v>117095</v>
      </c>
      <c r="U1548" s="21">
        <f t="shared" si="291"/>
        <v>326736259</v>
      </c>
      <c r="V1548" s="21">
        <f t="shared" si="292"/>
        <v>128462</v>
      </c>
      <c r="W1548" s="21">
        <f t="shared" si="293"/>
        <v>163213916</v>
      </c>
      <c r="X1548" s="21">
        <f t="shared" si="294"/>
        <v>0</v>
      </c>
      <c r="Y1548" s="33">
        <f t="shared" si="295"/>
        <v>0</v>
      </c>
      <c r="Z1548" s="4" t="str">
        <f t="shared" si="296"/>
        <v>Sim</v>
      </c>
      <c r="AA1548" s="4" t="str">
        <f t="shared" si="297"/>
        <v>Sim</v>
      </c>
      <c r="AB1548" s="4" t="str">
        <f t="shared" si="298"/>
        <v>Sim</v>
      </c>
      <c r="AC1548" s="4" t="str">
        <f t="shared" si="299"/>
        <v>Sim</v>
      </c>
      <c r="AD1548" s="4" t="str">
        <f t="shared" si="300"/>
        <v>Não</v>
      </c>
      <c r="AE1548" s="30" t="str">
        <f t="shared" si="301"/>
        <v>Não</v>
      </c>
    </row>
    <row r="1549" spans="1:31" x14ac:dyDescent="0.25">
      <c r="A1549" s="23">
        <v>292160</v>
      </c>
      <c r="B1549" s="27">
        <f>IFERROR(VLOOKUP(A1549,[1]Monitoramento_Base_somente_disp!$A:$L,5,FALSE),0)</f>
        <v>14722</v>
      </c>
      <c r="C1549" s="20">
        <f>IFERROR(VLOOKUP(A1549,[1]Monitoramento_Base_somente_disp!$A:$L,6,FALSE),0)</f>
        <v>10411022</v>
      </c>
      <c r="D1549" s="20">
        <f>IFERROR(VLOOKUP(A1549,[1]Monitoramento_Base_somente_disp!$A:$L,7,FALSE),0)</f>
        <v>13923</v>
      </c>
      <c r="E1549" s="20">
        <f>IFERROR(VLOOKUP(A1549,[1]Monitoramento_Base_somente_disp!$A:$L,8,FALSE),0)</f>
        <v>5256453</v>
      </c>
      <c r="F1549" s="20">
        <f>IFERROR(VLOOKUP(A1549,[1]Monitoramento_Base_somente_disp!$A:$L,9,FALSE),0)</f>
        <v>0</v>
      </c>
      <c r="G1549" s="28">
        <f>IFERROR(VLOOKUP(A1549,[1]Monitoramento_Base_somente_disp!$A:$L,10,FALSE),0)</f>
        <v>0</v>
      </c>
      <c r="H1549" s="27">
        <f>IFERROR(VLOOKUP(A1549,[2]webService!$A:$I,4,FALSE),0)</f>
        <v>0</v>
      </c>
      <c r="I1549" s="20">
        <f>IFERROR(VLOOKUP(A1549,[2]webService!$A:$II,5,FALSE),0)</f>
        <v>0</v>
      </c>
      <c r="J1549" s="20">
        <f>IFERROR(VLOOKUP(A1549,[2]webService!$A:$I,6,FALSE),0)</f>
        <v>0</v>
      </c>
      <c r="K1549" s="20">
        <f>IFERROR(VLOOKUP(A1549,[2]webService!$A:$I,7,FALSE),0)</f>
        <v>0</v>
      </c>
      <c r="L1549" s="20">
        <f>IFERROR(VLOOKUP(A1549,[2]webService!$A:$I,8,FALSE),0)</f>
        <v>0</v>
      </c>
      <c r="M1549" s="28">
        <f>IFERROR(VLOOKUP(A1549,[2]webService!$A:$I,9,FALSE),0)</f>
        <v>0</v>
      </c>
      <c r="N1549" s="27">
        <f>IFERROR(VLOOKUP(A1549,[3]soaBnafar!$A:$G,2,FALSE),0)</f>
        <v>0</v>
      </c>
      <c r="O1549" s="20">
        <f>IFERROR(VLOOKUP(A1549,[3]soaBnafar!$A:$H,3,FALSE),0)</f>
        <v>0</v>
      </c>
      <c r="P1549" s="20">
        <f>IFERROR(VLOOKUP(A1549,[3]soaBnafar!$A:$G,4,FALSE),0)</f>
        <v>0</v>
      </c>
      <c r="Q1549" s="20">
        <f>IFERROR(VLOOKUP(A1549,[3]soaBnafar!$A:$G,5,FALSE),0)</f>
        <v>0</v>
      </c>
      <c r="R1549" s="20">
        <f>IFERROR(VLOOKUP(A1549,[3]soaBnafar!$A:$G,6,FALSE),0)</f>
        <v>0</v>
      </c>
      <c r="S1549" s="20">
        <f>IFERROR(VLOOKUP(A1549,[3]soaBnafar!$A:$G,7,FALSE),0)</f>
        <v>0</v>
      </c>
      <c r="T1549" s="32">
        <f t="shared" si="290"/>
        <v>14722</v>
      </c>
      <c r="U1549" s="21">
        <f t="shared" si="291"/>
        <v>10411022</v>
      </c>
      <c r="V1549" s="21">
        <f t="shared" si="292"/>
        <v>13923</v>
      </c>
      <c r="W1549" s="21">
        <f t="shared" si="293"/>
        <v>5256453</v>
      </c>
      <c r="X1549" s="21">
        <f t="shared" si="294"/>
        <v>0</v>
      </c>
      <c r="Y1549" s="33">
        <f t="shared" si="295"/>
        <v>0</v>
      </c>
      <c r="Z1549" s="4" t="str">
        <f t="shared" si="296"/>
        <v>Sim</v>
      </c>
      <c r="AA1549" s="4" t="str">
        <f t="shared" si="297"/>
        <v>Sim</v>
      </c>
      <c r="AB1549" s="4" t="str">
        <f t="shared" si="298"/>
        <v>Sim</v>
      </c>
      <c r="AC1549" s="4" t="str">
        <f t="shared" si="299"/>
        <v>Sim</v>
      </c>
      <c r="AD1549" s="4" t="str">
        <f t="shared" si="300"/>
        <v>Não</v>
      </c>
      <c r="AE1549" s="30" t="str">
        <f t="shared" si="301"/>
        <v>Não</v>
      </c>
    </row>
    <row r="1550" spans="1:31" x14ac:dyDescent="0.25">
      <c r="A1550" s="23">
        <v>292170</v>
      </c>
      <c r="B1550" s="27">
        <f>IFERROR(VLOOKUP(A1550,[1]Monitoramento_Base_somente_disp!$A:$L,5,FALSE),0)</f>
        <v>6691</v>
      </c>
      <c r="C1550" s="20">
        <f>IFERROR(VLOOKUP(A1550,[1]Monitoramento_Base_somente_disp!$A:$L,6,FALSE),0)</f>
        <v>27267706</v>
      </c>
      <c r="D1550" s="20">
        <f>IFERROR(VLOOKUP(A1550,[1]Monitoramento_Base_somente_disp!$A:$L,7,FALSE),0)</f>
        <v>0</v>
      </c>
      <c r="E1550" s="20">
        <f>IFERROR(VLOOKUP(A1550,[1]Monitoramento_Base_somente_disp!$A:$L,8,FALSE),0)</f>
        <v>13966320</v>
      </c>
      <c r="F1550" s="20">
        <f>IFERROR(VLOOKUP(A1550,[1]Monitoramento_Base_somente_disp!$A:$L,9,FALSE),0)</f>
        <v>0</v>
      </c>
      <c r="G1550" s="28">
        <f>IFERROR(VLOOKUP(A1550,[1]Monitoramento_Base_somente_disp!$A:$L,10,FALSE),0)</f>
        <v>0</v>
      </c>
      <c r="H1550" s="27">
        <f>IFERROR(VLOOKUP(A1550,[2]webService!$A:$I,4,FALSE),0)</f>
        <v>0</v>
      </c>
      <c r="I1550" s="20">
        <f>IFERROR(VLOOKUP(A1550,[2]webService!$A:$II,5,FALSE),0)</f>
        <v>0</v>
      </c>
      <c r="J1550" s="20">
        <f>IFERROR(VLOOKUP(A1550,[2]webService!$A:$I,6,FALSE),0)</f>
        <v>0</v>
      </c>
      <c r="K1550" s="20">
        <f>IFERROR(VLOOKUP(A1550,[2]webService!$A:$I,7,FALSE),0)</f>
        <v>0</v>
      </c>
      <c r="L1550" s="20">
        <f>IFERROR(VLOOKUP(A1550,[2]webService!$A:$I,8,FALSE),0)</f>
        <v>0</v>
      </c>
      <c r="M1550" s="28">
        <f>IFERROR(VLOOKUP(A1550,[2]webService!$A:$I,9,FALSE),0)</f>
        <v>0</v>
      </c>
      <c r="N1550" s="27">
        <f>IFERROR(VLOOKUP(A1550,[3]soaBnafar!$A:$G,2,FALSE),0)</f>
        <v>0</v>
      </c>
      <c r="O1550" s="20">
        <f>IFERROR(VLOOKUP(A1550,[3]soaBnafar!$A:$H,3,FALSE),0)</f>
        <v>0</v>
      </c>
      <c r="P1550" s="20">
        <f>IFERROR(VLOOKUP(A1550,[3]soaBnafar!$A:$G,4,FALSE),0)</f>
        <v>0</v>
      </c>
      <c r="Q1550" s="20">
        <f>IFERROR(VLOOKUP(A1550,[3]soaBnafar!$A:$G,5,FALSE),0)</f>
        <v>0</v>
      </c>
      <c r="R1550" s="20">
        <f>IFERROR(VLOOKUP(A1550,[3]soaBnafar!$A:$G,6,FALSE),0)</f>
        <v>0</v>
      </c>
      <c r="S1550" s="20">
        <f>IFERROR(VLOOKUP(A1550,[3]soaBnafar!$A:$G,7,FALSE),0)</f>
        <v>0</v>
      </c>
      <c r="T1550" s="32">
        <f t="shared" si="290"/>
        <v>6691</v>
      </c>
      <c r="U1550" s="21">
        <f t="shared" si="291"/>
        <v>27267706</v>
      </c>
      <c r="V1550" s="21">
        <f t="shared" si="292"/>
        <v>0</v>
      </c>
      <c r="W1550" s="21">
        <f t="shared" si="293"/>
        <v>13966320</v>
      </c>
      <c r="X1550" s="21">
        <f t="shared" si="294"/>
        <v>0</v>
      </c>
      <c r="Y1550" s="33">
        <f t="shared" si="295"/>
        <v>0</v>
      </c>
      <c r="Z1550" s="4" t="str">
        <f t="shared" si="296"/>
        <v>Sim</v>
      </c>
      <c r="AA1550" s="4" t="str">
        <f t="shared" si="297"/>
        <v>Sim</v>
      </c>
      <c r="AB1550" s="4" t="str">
        <f t="shared" si="298"/>
        <v>Não</v>
      </c>
      <c r="AC1550" s="4" t="str">
        <f t="shared" si="299"/>
        <v>Sim</v>
      </c>
      <c r="AD1550" s="4" t="str">
        <f t="shared" si="300"/>
        <v>Não</v>
      </c>
      <c r="AE1550" s="30" t="str">
        <f t="shared" si="301"/>
        <v>Não</v>
      </c>
    </row>
    <row r="1551" spans="1:31" x14ac:dyDescent="0.25">
      <c r="A1551" s="23">
        <v>292180</v>
      </c>
      <c r="B1551" s="27">
        <f>IFERROR(VLOOKUP(A1551,[1]Monitoramento_Base_somente_disp!$A:$L,5,FALSE),0)</f>
        <v>9633</v>
      </c>
      <c r="C1551" s="20">
        <f>IFERROR(VLOOKUP(A1551,[1]Monitoramento_Base_somente_disp!$A:$L,6,FALSE),0)</f>
        <v>12909043</v>
      </c>
      <c r="D1551" s="20">
        <f>IFERROR(VLOOKUP(A1551,[1]Monitoramento_Base_somente_disp!$A:$L,7,FALSE),0)</f>
        <v>13053</v>
      </c>
      <c r="E1551" s="20">
        <f>IFERROR(VLOOKUP(A1551,[1]Monitoramento_Base_somente_disp!$A:$L,8,FALSE),0)</f>
        <v>6694318</v>
      </c>
      <c r="F1551" s="20">
        <f>IFERROR(VLOOKUP(A1551,[1]Monitoramento_Base_somente_disp!$A:$L,9,FALSE),0)</f>
        <v>0</v>
      </c>
      <c r="G1551" s="28">
        <f>IFERROR(VLOOKUP(A1551,[1]Monitoramento_Base_somente_disp!$A:$L,10,FALSE),0)</f>
        <v>0</v>
      </c>
      <c r="H1551" s="27">
        <f>IFERROR(VLOOKUP(A1551,[2]webService!$A:$I,4,FALSE),0)</f>
        <v>0</v>
      </c>
      <c r="I1551" s="20">
        <f>IFERROR(VLOOKUP(A1551,[2]webService!$A:$II,5,FALSE),0)</f>
        <v>0</v>
      </c>
      <c r="J1551" s="20">
        <f>IFERROR(VLOOKUP(A1551,[2]webService!$A:$I,6,FALSE),0)</f>
        <v>0</v>
      </c>
      <c r="K1551" s="20">
        <f>IFERROR(VLOOKUP(A1551,[2]webService!$A:$I,7,FALSE),0)</f>
        <v>0</v>
      </c>
      <c r="L1551" s="20">
        <f>IFERROR(VLOOKUP(A1551,[2]webService!$A:$I,8,FALSE),0)</f>
        <v>0</v>
      </c>
      <c r="M1551" s="28">
        <f>IFERROR(VLOOKUP(A1551,[2]webService!$A:$I,9,FALSE),0)</f>
        <v>0</v>
      </c>
      <c r="N1551" s="27">
        <f>IFERROR(VLOOKUP(A1551,[3]soaBnafar!$A:$G,2,FALSE),0)</f>
        <v>0</v>
      </c>
      <c r="O1551" s="20">
        <f>IFERROR(VLOOKUP(A1551,[3]soaBnafar!$A:$H,3,FALSE),0)</f>
        <v>0</v>
      </c>
      <c r="P1551" s="20">
        <f>IFERROR(VLOOKUP(A1551,[3]soaBnafar!$A:$G,4,FALSE),0)</f>
        <v>0</v>
      </c>
      <c r="Q1551" s="20">
        <f>IFERROR(VLOOKUP(A1551,[3]soaBnafar!$A:$G,5,FALSE),0)</f>
        <v>0</v>
      </c>
      <c r="R1551" s="20">
        <f>IFERROR(VLOOKUP(A1551,[3]soaBnafar!$A:$G,6,FALSE),0)</f>
        <v>0</v>
      </c>
      <c r="S1551" s="20">
        <f>IFERROR(VLOOKUP(A1551,[3]soaBnafar!$A:$G,7,FALSE),0)</f>
        <v>0</v>
      </c>
      <c r="T1551" s="32">
        <f t="shared" si="290"/>
        <v>9633</v>
      </c>
      <c r="U1551" s="21">
        <f t="shared" si="291"/>
        <v>12909043</v>
      </c>
      <c r="V1551" s="21">
        <f t="shared" si="292"/>
        <v>13053</v>
      </c>
      <c r="W1551" s="21">
        <f t="shared" si="293"/>
        <v>6694318</v>
      </c>
      <c r="X1551" s="21">
        <f t="shared" si="294"/>
        <v>0</v>
      </c>
      <c r="Y1551" s="33">
        <f t="shared" si="295"/>
        <v>0</v>
      </c>
      <c r="Z1551" s="4" t="str">
        <f t="shared" si="296"/>
        <v>Sim</v>
      </c>
      <c r="AA1551" s="4" t="str">
        <f t="shared" si="297"/>
        <v>Sim</v>
      </c>
      <c r="AB1551" s="4" t="str">
        <f t="shared" si="298"/>
        <v>Sim</v>
      </c>
      <c r="AC1551" s="4" t="str">
        <f t="shared" si="299"/>
        <v>Sim</v>
      </c>
      <c r="AD1551" s="4" t="str">
        <f t="shared" si="300"/>
        <v>Não</v>
      </c>
      <c r="AE1551" s="30" t="str">
        <f t="shared" si="301"/>
        <v>Não</v>
      </c>
    </row>
    <row r="1552" spans="1:31" x14ac:dyDescent="0.25">
      <c r="A1552" s="23">
        <v>292190</v>
      </c>
      <c r="B1552" s="27">
        <f>IFERROR(VLOOKUP(A1552,[1]Monitoramento_Base_somente_disp!$A:$L,5,FALSE),0)</f>
        <v>0</v>
      </c>
      <c r="C1552" s="20">
        <f>IFERROR(VLOOKUP(A1552,[1]Monitoramento_Base_somente_disp!$A:$L,6,FALSE),0)</f>
        <v>12457368</v>
      </c>
      <c r="D1552" s="20">
        <f>IFERROR(VLOOKUP(A1552,[1]Monitoramento_Base_somente_disp!$A:$L,7,FALSE),0)</f>
        <v>0</v>
      </c>
      <c r="E1552" s="20">
        <f>IFERROR(VLOOKUP(A1552,[1]Monitoramento_Base_somente_disp!$A:$L,8,FALSE),0)</f>
        <v>6228684</v>
      </c>
      <c r="F1552" s="20">
        <f>IFERROR(VLOOKUP(A1552,[1]Monitoramento_Base_somente_disp!$A:$L,9,FALSE),0)</f>
        <v>0</v>
      </c>
      <c r="G1552" s="28">
        <f>IFERROR(VLOOKUP(A1552,[1]Monitoramento_Base_somente_disp!$A:$L,10,FALSE),0)</f>
        <v>0</v>
      </c>
      <c r="H1552" s="27">
        <f>IFERROR(VLOOKUP(A1552,[2]webService!$A:$I,4,FALSE),0)</f>
        <v>0</v>
      </c>
      <c r="I1552" s="20">
        <f>IFERROR(VLOOKUP(A1552,[2]webService!$A:$II,5,FALSE),0)</f>
        <v>0</v>
      </c>
      <c r="J1552" s="20">
        <f>IFERROR(VLOOKUP(A1552,[2]webService!$A:$I,6,FALSE),0)</f>
        <v>0</v>
      </c>
      <c r="K1552" s="20">
        <f>IFERROR(VLOOKUP(A1552,[2]webService!$A:$I,7,FALSE),0)</f>
        <v>0</v>
      </c>
      <c r="L1552" s="20">
        <f>IFERROR(VLOOKUP(A1552,[2]webService!$A:$I,8,FALSE),0)</f>
        <v>0</v>
      </c>
      <c r="M1552" s="28">
        <f>IFERROR(VLOOKUP(A1552,[2]webService!$A:$I,9,FALSE),0)</f>
        <v>0</v>
      </c>
      <c r="N1552" s="27">
        <f>IFERROR(VLOOKUP(A1552,[3]soaBnafar!$A:$G,2,FALSE),0)</f>
        <v>0</v>
      </c>
      <c r="O1552" s="20">
        <f>IFERROR(VLOOKUP(A1552,[3]soaBnafar!$A:$H,3,FALSE),0)</f>
        <v>0</v>
      </c>
      <c r="P1552" s="20">
        <f>IFERROR(VLOOKUP(A1552,[3]soaBnafar!$A:$G,4,FALSE),0)</f>
        <v>0</v>
      </c>
      <c r="Q1552" s="20">
        <f>IFERROR(VLOOKUP(A1552,[3]soaBnafar!$A:$G,5,FALSE),0)</f>
        <v>0</v>
      </c>
      <c r="R1552" s="20">
        <f>IFERROR(VLOOKUP(A1552,[3]soaBnafar!$A:$G,6,FALSE),0)</f>
        <v>0</v>
      </c>
      <c r="S1552" s="20">
        <f>IFERROR(VLOOKUP(A1552,[3]soaBnafar!$A:$G,7,FALSE),0)</f>
        <v>0</v>
      </c>
      <c r="T1552" s="32">
        <f t="shared" si="290"/>
        <v>0</v>
      </c>
      <c r="U1552" s="21">
        <f t="shared" si="291"/>
        <v>12457368</v>
      </c>
      <c r="V1552" s="21">
        <f t="shared" si="292"/>
        <v>0</v>
      </c>
      <c r="W1552" s="21">
        <f t="shared" si="293"/>
        <v>6228684</v>
      </c>
      <c r="X1552" s="21">
        <f t="shared" si="294"/>
        <v>0</v>
      </c>
      <c r="Y1552" s="33">
        <f t="shared" si="295"/>
        <v>0</v>
      </c>
      <c r="Z1552" s="4" t="str">
        <f t="shared" si="296"/>
        <v>Não</v>
      </c>
      <c r="AA1552" s="4" t="str">
        <f t="shared" si="297"/>
        <v>Sim</v>
      </c>
      <c r="AB1552" s="4" t="str">
        <f t="shared" si="298"/>
        <v>Não</v>
      </c>
      <c r="AC1552" s="4" t="str">
        <f t="shared" si="299"/>
        <v>Sim</v>
      </c>
      <c r="AD1552" s="4" t="str">
        <f t="shared" si="300"/>
        <v>Não</v>
      </c>
      <c r="AE1552" s="30" t="str">
        <f t="shared" si="301"/>
        <v>Não</v>
      </c>
    </row>
    <row r="1553" spans="1:31" x14ac:dyDescent="0.25">
      <c r="A1553" s="23">
        <v>292205</v>
      </c>
      <c r="B1553" s="27">
        <f>IFERROR(VLOOKUP(A1553,[1]Monitoramento_Base_somente_disp!$A:$L,5,FALSE),0)</f>
        <v>122628</v>
      </c>
      <c r="C1553" s="20">
        <f>IFERROR(VLOOKUP(A1553,[1]Monitoramento_Base_somente_disp!$A:$L,6,FALSE),0)</f>
        <v>20091907</v>
      </c>
      <c r="D1553" s="20">
        <f>IFERROR(VLOOKUP(A1553,[1]Monitoramento_Base_somente_disp!$A:$L,7,FALSE),0)</f>
        <v>74236</v>
      </c>
      <c r="E1553" s="20">
        <f>IFERROR(VLOOKUP(A1553,[1]Monitoramento_Base_somente_disp!$A:$L,8,FALSE),0)</f>
        <v>9005892</v>
      </c>
      <c r="F1553" s="20">
        <f>IFERROR(VLOOKUP(A1553,[1]Monitoramento_Base_somente_disp!$A:$L,9,FALSE),0)</f>
        <v>0</v>
      </c>
      <c r="G1553" s="28">
        <f>IFERROR(VLOOKUP(A1553,[1]Monitoramento_Base_somente_disp!$A:$L,10,FALSE),0)</f>
        <v>0</v>
      </c>
      <c r="H1553" s="27">
        <f>IFERROR(VLOOKUP(A1553,[2]webService!$A:$I,4,FALSE),0)</f>
        <v>0</v>
      </c>
      <c r="I1553" s="20">
        <f>IFERROR(VLOOKUP(A1553,[2]webService!$A:$II,5,FALSE),0)</f>
        <v>0</v>
      </c>
      <c r="J1553" s="20">
        <f>IFERROR(VLOOKUP(A1553,[2]webService!$A:$I,6,FALSE),0)</f>
        <v>0</v>
      </c>
      <c r="K1553" s="20">
        <f>IFERROR(VLOOKUP(A1553,[2]webService!$A:$I,7,FALSE),0)</f>
        <v>0</v>
      </c>
      <c r="L1553" s="20">
        <f>IFERROR(VLOOKUP(A1553,[2]webService!$A:$I,8,FALSE),0)</f>
        <v>0</v>
      </c>
      <c r="M1553" s="28">
        <f>IFERROR(VLOOKUP(A1553,[2]webService!$A:$I,9,FALSE),0)</f>
        <v>0</v>
      </c>
      <c r="N1553" s="27">
        <f>IFERROR(VLOOKUP(A1553,[3]soaBnafar!$A:$G,2,FALSE),0)</f>
        <v>0</v>
      </c>
      <c r="O1553" s="20">
        <f>IFERROR(VLOOKUP(A1553,[3]soaBnafar!$A:$H,3,FALSE),0)</f>
        <v>0</v>
      </c>
      <c r="P1553" s="20">
        <f>IFERROR(VLOOKUP(A1553,[3]soaBnafar!$A:$G,4,FALSE),0)</f>
        <v>0</v>
      </c>
      <c r="Q1553" s="20">
        <f>IFERROR(VLOOKUP(A1553,[3]soaBnafar!$A:$G,5,FALSE),0)</f>
        <v>0</v>
      </c>
      <c r="R1553" s="20">
        <f>IFERROR(VLOOKUP(A1553,[3]soaBnafar!$A:$G,6,FALSE),0)</f>
        <v>0</v>
      </c>
      <c r="S1553" s="20">
        <f>IFERROR(VLOOKUP(A1553,[3]soaBnafar!$A:$G,7,FALSE),0)</f>
        <v>0</v>
      </c>
      <c r="T1553" s="32">
        <f t="shared" si="290"/>
        <v>122628</v>
      </c>
      <c r="U1553" s="21">
        <f t="shared" si="291"/>
        <v>20091907</v>
      </c>
      <c r="V1553" s="21">
        <f t="shared" si="292"/>
        <v>74236</v>
      </c>
      <c r="W1553" s="21">
        <f t="shared" si="293"/>
        <v>9005892</v>
      </c>
      <c r="X1553" s="21">
        <f t="shared" si="294"/>
        <v>0</v>
      </c>
      <c r="Y1553" s="33">
        <f t="shared" si="295"/>
        <v>0</v>
      </c>
      <c r="Z1553" s="4" t="str">
        <f t="shared" si="296"/>
        <v>Sim</v>
      </c>
      <c r="AA1553" s="4" t="str">
        <f t="shared" si="297"/>
        <v>Sim</v>
      </c>
      <c r="AB1553" s="4" t="str">
        <f t="shared" si="298"/>
        <v>Sim</v>
      </c>
      <c r="AC1553" s="4" t="str">
        <f t="shared" si="299"/>
        <v>Sim</v>
      </c>
      <c r="AD1553" s="4" t="str">
        <f t="shared" si="300"/>
        <v>Não</v>
      </c>
      <c r="AE1553" s="30" t="str">
        <f t="shared" si="301"/>
        <v>Não</v>
      </c>
    </row>
    <row r="1554" spans="1:31" x14ac:dyDescent="0.25">
      <c r="A1554" s="23">
        <v>292210</v>
      </c>
      <c r="B1554" s="27">
        <f>IFERROR(VLOOKUP(A1554,[1]Monitoramento_Base_somente_disp!$A:$L,5,FALSE),0)</f>
        <v>16962</v>
      </c>
      <c r="C1554" s="20">
        <f>IFERROR(VLOOKUP(A1554,[1]Monitoramento_Base_somente_disp!$A:$L,6,FALSE),0)</f>
        <v>87349166</v>
      </c>
      <c r="D1554" s="20">
        <f>IFERROR(VLOOKUP(A1554,[1]Monitoramento_Base_somente_disp!$A:$L,7,FALSE),0)</f>
        <v>6219</v>
      </c>
      <c r="E1554" s="20">
        <f>IFERROR(VLOOKUP(A1554,[1]Monitoramento_Base_somente_disp!$A:$L,8,FALSE),0)</f>
        <v>43510127</v>
      </c>
      <c r="F1554" s="20">
        <f>IFERROR(VLOOKUP(A1554,[1]Monitoramento_Base_somente_disp!$A:$L,9,FALSE),0)</f>
        <v>0</v>
      </c>
      <c r="G1554" s="28">
        <f>IFERROR(VLOOKUP(A1554,[1]Monitoramento_Base_somente_disp!$A:$L,10,FALSE),0)</f>
        <v>0</v>
      </c>
      <c r="H1554" s="27">
        <f>IFERROR(VLOOKUP(A1554,[2]webService!$A:$I,4,FALSE),0)</f>
        <v>0</v>
      </c>
      <c r="I1554" s="20">
        <f>IFERROR(VLOOKUP(A1554,[2]webService!$A:$II,5,FALSE),0)</f>
        <v>0</v>
      </c>
      <c r="J1554" s="20">
        <f>IFERROR(VLOOKUP(A1554,[2]webService!$A:$I,6,FALSE),0)</f>
        <v>0</v>
      </c>
      <c r="K1554" s="20">
        <f>IFERROR(VLOOKUP(A1554,[2]webService!$A:$I,7,FALSE),0)</f>
        <v>0</v>
      </c>
      <c r="L1554" s="20">
        <f>IFERROR(VLOOKUP(A1554,[2]webService!$A:$I,8,FALSE),0)</f>
        <v>0</v>
      </c>
      <c r="M1554" s="28">
        <f>IFERROR(VLOOKUP(A1554,[2]webService!$A:$I,9,FALSE),0)</f>
        <v>0</v>
      </c>
      <c r="N1554" s="27">
        <f>IFERROR(VLOOKUP(A1554,[3]soaBnafar!$A:$G,2,FALSE),0)</f>
        <v>0</v>
      </c>
      <c r="O1554" s="20">
        <f>IFERROR(VLOOKUP(A1554,[3]soaBnafar!$A:$H,3,FALSE),0)</f>
        <v>0</v>
      </c>
      <c r="P1554" s="20">
        <f>IFERROR(VLOOKUP(A1554,[3]soaBnafar!$A:$G,4,FALSE),0)</f>
        <v>0</v>
      </c>
      <c r="Q1554" s="20">
        <f>IFERROR(VLOOKUP(A1554,[3]soaBnafar!$A:$G,5,FALSE),0)</f>
        <v>0</v>
      </c>
      <c r="R1554" s="20">
        <f>IFERROR(VLOOKUP(A1554,[3]soaBnafar!$A:$G,6,FALSE),0)</f>
        <v>0</v>
      </c>
      <c r="S1554" s="20">
        <f>IFERROR(VLOOKUP(A1554,[3]soaBnafar!$A:$G,7,FALSE),0)</f>
        <v>0</v>
      </c>
      <c r="T1554" s="32">
        <f t="shared" si="290"/>
        <v>16962</v>
      </c>
      <c r="U1554" s="21">
        <f t="shared" si="291"/>
        <v>87349166</v>
      </c>
      <c r="V1554" s="21">
        <f t="shared" si="292"/>
        <v>6219</v>
      </c>
      <c r="W1554" s="21">
        <f t="shared" si="293"/>
        <v>43510127</v>
      </c>
      <c r="X1554" s="21">
        <f t="shared" si="294"/>
        <v>0</v>
      </c>
      <c r="Y1554" s="33">
        <f t="shared" si="295"/>
        <v>0</v>
      </c>
      <c r="Z1554" s="4" t="str">
        <f t="shared" si="296"/>
        <v>Sim</v>
      </c>
      <c r="AA1554" s="4" t="str">
        <f t="shared" si="297"/>
        <v>Sim</v>
      </c>
      <c r="AB1554" s="4" t="str">
        <f t="shared" si="298"/>
        <v>Sim</v>
      </c>
      <c r="AC1554" s="4" t="str">
        <f t="shared" si="299"/>
        <v>Sim</v>
      </c>
      <c r="AD1554" s="4" t="str">
        <f t="shared" si="300"/>
        <v>Não</v>
      </c>
      <c r="AE1554" s="30" t="str">
        <f t="shared" si="301"/>
        <v>Não</v>
      </c>
    </row>
    <row r="1555" spans="1:31" x14ac:dyDescent="0.25">
      <c r="A1555" s="23">
        <v>292225</v>
      </c>
      <c r="B1555" s="27">
        <f>IFERROR(VLOOKUP(A1555,[1]Monitoramento_Base_somente_disp!$A:$L,5,FALSE),0)</f>
        <v>0</v>
      </c>
      <c r="C1555" s="20">
        <f>IFERROR(VLOOKUP(A1555,[1]Monitoramento_Base_somente_disp!$A:$L,6,FALSE),0)</f>
        <v>1752380</v>
      </c>
      <c r="D1555" s="20">
        <f>IFERROR(VLOOKUP(A1555,[1]Monitoramento_Base_somente_disp!$A:$L,7,FALSE),0)</f>
        <v>0</v>
      </c>
      <c r="E1555" s="20">
        <f>IFERROR(VLOOKUP(A1555,[1]Monitoramento_Base_somente_disp!$A:$L,8,FALSE),0)</f>
        <v>876190</v>
      </c>
      <c r="F1555" s="20">
        <f>IFERROR(VLOOKUP(A1555,[1]Monitoramento_Base_somente_disp!$A:$L,9,FALSE),0)</f>
        <v>0</v>
      </c>
      <c r="G1555" s="28">
        <f>IFERROR(VLOOKUP(A1555,[1]Monitoramento_Base_somente_disp!$A:$L,10,FALSE),0)</f>
        <v>0</v>
      </c>
      <c r="H1555" s="27">
        <f>IFERROR(VLOOKUP(A1555,[2]webService!$A:$I,4,FALSE),0)</f>
        <v>0</v>
      </c>
      <c r="I1555" s="20">
        <f>IFERROR(VLOOKUP(A1555,[2]webService!$A:$II,5,FALSE),0)</f>
        <v>0</v>
      </c>
      <c r="J1555" s="20">
        <f>IFERROR(VLOOKUP(A1555,[2]webService!$A:$I,6,FALSE),0)</f>
        <v>0</v>
      </c>
      <c r="K1555" s="20">
        <f>IFERROR(VLOOKUP(A1555,[2]webService!$A:$I,7,FALSE),0)</f>
        <v>0</v>
      </c>
      <c r="L1555" s="20">
        <f>IFERROR(VLOOKUP(A1555,[2]webService!$A:$I,8,FALSE),0)</f>
        <v>0</v>
      </c>
      <c r="M1555" s="28">
        <f>IFERROR(VLOOKUP(A1555,[2]webService!$A:$I,9,FALSE),0)</f>
        <v>0</v>
      </c>
      <c r="N1555" s="27">
        <f>IFERROR(VLOOKUP(A1555,[3]soaBnafar!$A:$G,2,FALSE),0)</f>
        <v>0</v>
      </c>
      <c r="O1555" s="20">
        <f>IFERROR(VLOOKUP(A1555,[3]soaBnafar!$A:$H,3,FALSE),0)</f>
        <v>0</v>
      </c>
      <c r="P1555" s="20">
        <f>IFERROR(VLOOKUP(A1555,[3]soaBnafar!$A:$G,4,FALSE),0)</f>
        <v>0</v>
      </c>
      <c r="Q1555" s="20">
        <f>IFERROR(VLOOKUP(A1555,[3]soaBnafar!$A:$G,5,FALSE),0)</f>
        <v>0</v>
      </c>
      <c r="R1555" s="20">
        <f>IFERROR(VLOOKUP(A1555,[3]soaBnafar!$A:$G,6,FALSE),0)</f>
        <v>0</v>
      </c>
      <c r="S1555" s="20">
        <f>IFERROR(VLOOKUP(A1555,[3]soaBnafar!$A:$G,7,FALSE),0)</f>
        <v>0</v>
      </c>
      <c r="T1555" s="32">
        <f t="shared" si="290"/>
        <v>0</v>
      </c>
      <c r="U1555" s="21">
        <f t="shared" si="291"/>
        <v>1752380</v>
      </c>
      <c r="V1555" s="21">
        <f t="shared" si="292"/>
        <v>0</v>
      </c>
      <c r="W1555" s="21">
        <f t="shared" si="293"/>
        <v>876190</v>
      </c>
      <c r="X1555" s="21">
        <f t="shared" si="294"/>
        <v>0</v>
      </c>
      <c r="Y1555" s="33">
        <f t="shared" si="295"/>
        <v>0</v>
      </c>
      <c r="Z1555" s="4" t="str">
        <f t="shared" si="296"/>
        <v>Não</v>
      </c>
      <c r="AA1555" s="4" t="str">
        <f t="shared" si="297"/>
        <v>Sim</v>
      </c>
      <c r="AB1555" s="4" t="str">
        <f t="shared" si="298"/>
        <v>Não</v>
      </c>
      <c r="AC1555" s="4" t="str">
        <f t="shared" si="299"/>
        <v>Sim</v>
      </c>
      <c r="AD1555" s="4" t="str">
        <f t="shared" si="300"/>
        <v>Não</v>
      </c>
      <c r="AE1555" s="30" t="str">
        <f t="shared" si="301"/>
        <v>Não</v>
      </c>
    </row>
    <row r="1556" spans="1:31" x14ac:dyDescent="0.25">
      <c r="A1556" s="23">
        <v>292240</v>
      </c>
      <c r="B1556" s="27">
        <f>IFERROR(VLOOKUP(A1556,[1]Monitoramento_Base_somente_disp!$A:$L,5,FALSE),0)</f>
        <v>19051</v>
      </c>
      <c r="C1556" s="20">
        <f>IFERROR(VLOOKUP(A1556,[1]Monitoramento_Base_somente_disp!$A:$L,6,FALSE),0)</f>
        <v>2292404</v>
      </c>
      <c r="D1556" s="20">
        <f>IFERROR(VLOOKUP(A1556,[1]Monitoramento_Base_somente_disp!$A:$L,7,FALSE),0)</f>
        <v>14532</v>
      </c>
      <c r="E1556" s="20">
        <f>IFERROR(VLOOKUP(A1556,[1]Monitoramento_Base_somente_disp!$A:$L,8,FALSE),0)</f>
        <v>1522753</v>
      </c>
      <c r="F1556" s="20">
        <f>IFERROR(VLOOKUP(A1556,[1]Monitoramento_Base_somente_disp!$A:$L,9,FALSE),0)</f>
        <v>0</v>
      </c>
      <c r="G1556" s="28">
        <f>IFERROR(VLOOKUP(A1556,[1]Monitoramento_Base_somente_disp!$A:$L,10,FALSE),0)</f>
        <v>0</v>
      </c>
      <c r="H1556" s="27">
        <f>IFERROR(VLOOKUP(A1556,[2]webService!$A:$I,4,FALSE),0)</f>
        <v>0</v>
      </c>
      <c r="I1556" s="20">
        <f>IFERROR(VLOOKUP(A1556,[2]webService!$A:$II,5,FALSE),0)</f>
        <v>0</v>
      </c>
      <c r="J1556" s="20">
        <f>IFERROR(VLOOKUP(A1556,[2]webService!$A:$I,6,FALSE),0)</f>
        <v>0</v>
      </c>
      <c r="K1556" s="20">
        <f>IFERROR(VLOOKUP(A1556,[2]webService!$A:$I,7,FALSE),0)</f>
        <v>0</v>
      </c>
      <c r="L1556" s="20">
        <f>IFERROR(VLOOKUP(A1556,[2]webService!$A:$I,8,FALSE),0)</f>
        <v>0</v>
      </c>
      <c r="M1556" s="28">
        <f>IFERROR(VLOOKUP(A1556,[2]webService!$A:$I,9,FALSE),0)</f>
        <v>0</v>
      </c>
      <c r="N1556" s="27">
        <f>IFERROR(VLOOKUP(A1556,[3]soaBnafar!$A:$G,2,FALSE),0)</f>
        <v>0</v>
      </c>
      <c r="O1556" s="20">
        <f>IFERROR(VLOOKUP(A1556,[3]soaBnafar!$A:$H,3,FALSE),0)</f>
        <v>0</v>
      </c>
      <c r="P1556" s="20">
        <f>IFERROR(VLOOKUP(A1556,[3]soaBnafar!$A:$G,4,FALSE),0)</f>
        <v>0</v>
      </c>
      <c r="Q1556" s="20">
        <f>IFERROR(VLOOKUP(A1556,[3]soaBnafar!$A:$G,5,FALSE),0)</f>
        <v>0</v>
      </c>
      <c r="R1556" s="20">
        <f>IFERROR(VLOOKUP(A1556,[3]soaBnafar!$A:$G,6,FALSE),0)</f>
        <v>0</v>
      </c>
      <c r="S1556" s="20">
        <f>IFERROR(VLOOKUP(A1556,[3]soaBnafar!$A:$G,7,FALSE),0)</f>
        <v>0</v>
      </c>
      <c r="T1556" s="32">
        <f t="shared" si="290"/>
        <v>19051</v>
      </c>
      <c r="U1556" s="21">
        <f t="shared" si="291"/>
        <v>2292404</v>
      </c>
      <c r="V1556" s="21">
        <f t="shared" si="292"/>
        <v>14532</v>
      </c>
      <c r="W1556" s="21">
        <f t="shared" si="293"/>
        <v>1522753</v>
      </c>
      <c r="X1556" s="21">
        <f t="shared" si="294"/>
        <v>0</v>
      </c>
      <c r="Y1556" s="33">
        <f t="shared" si="295"/>
        <v>0</v>
      </c>
      <c r="Z1556" s="4" t="str">
        <f t="shared" si="296"/>
        <v>Sim</v>
      </c>
      <c r="AA1556" s="4" t="str">
        <f t="shared" si="297"/>
        <v>Sim</v>
      </c>
      <c r="AB1556" s="4" t="str">
        <f t="shared" si="298"/>
        <v>Sim</v>
      </c>
      <c r="AC1556" s="4" t="str">
        <f t="shared" si="299"/>
        <v>Sim</v>
      </c>
      <c r="AD1556" s="4" t="str">
        <f t="shared" si="300"/>
        <v>Não</v>
      </c>
      <c r="AE1556" s="30" t="str">
        <f t="shared" si="301"/>
        <v>Não</v>
      </c>
    </row>
    <row r="1557" spans="1:31" x14ac:dyDescent="0.25">
      <c r="A1557" s="23">
        <v>292260</v>
      </c>
      <c r="B1557" s="27">
        <f>IFERROR(VLOOKUP(A1557,[1]Monitoramento_Base_somente_disp!$A:$L,5,FALSE),0)</f>
        <v>0</v>
      </c>
      <c r="C1557" s="20">
        <f>IFERROR(VLOOKUP(A1557,[1]Monitoramento_Base_somente_disp!$A:$L,6,FALSE),0)</f>
        <v>15344868</v>
      </c>
      <c r="D1557" s="20">
        <f>IFERROR(VLOOKUP(A1557,[1]Monitoramento_Base_somente_disp!$A:$L,7,FALSE),0)</f>
        <v>0</v>
      </c>
      <c r="E1557" s="20">
        <f>IFERROR(VLOOKUP(A1557,[1]Monitoramento_Base_somente_disp!$A:$L,8,FALSE),0)</f>
        <v>7672434</v>
      </c>
      <c r="F1557" s="20">
        <f>IFERROR(VLOOKUP(A1557,[1]Monitoramento_Base_somente_disp!$A:$L,9,FALSE),0)</f>
        <v>0</v>
      </c>
      <c r="G1557" s="28">
        <f>IFERROR(VLOOKUP(A1557,[1]Monitoramento_Base_somente_disp!$A:$L,10,FALSE),0)</f>
        <v>0</v>
      </c>
      <c r="H1557" s="27">
        <f>IFERROR(VLOOKUP(A1557,[2]webService!$A:$I,4,FALSE),0)</f>
        <v>0</v>
      </c>
      <c r="I1557" s="20">
        <f>IFERROR(VLOOKUP(A1557,[2]webService!$A:$II,5,FALSE),0)</f>
        <v>0</v>
      </c>
      <c r="J1557" s="20">
        <f>IFERROR(VLOOKUP(A1557,[2]webService!$A:$I,6,FALSE),0)</f>
        <v>0</v>
      </c>
      <c r="K1557" s="20">
        <f>IFERROR(VLOOKUP(A1557,[2]webService!$A:$I,7,FALSE),0)</f>
        <v>0</v>
      </c>
      <c r="L1557" s="20">
        <f>IFERROR(VLOOKUP(A1557,[2]webService!$A:$I,8,FALSE),0)</f>
        <v>0</v>
      </c>
      <c r="M1557" s="28">
        <f>IFERROR(VLOOKUP(A1557,[2]webService!$A:$I,9,FALSE),0)</f>
        <v>0</v>
      </c>
      <c r="N1557" s="27">
        <f>IFERROR(VLOOKUP(A1557,[3]soaBnafar!$A:$G,2,FALSE),0)</f>
        <v>0</v>
      </c>
      <c r="O1557" s="20">
        <f>IFERROR(VLOOKUP(A1557,[3]soaBnafar!$A:$H,3,FALSE),0)</f>
        <v>0</v>
      </c>
      <c r="P1557" s="20">
        <f>IFERROR(VLOOKUP(A1557,[3]soaBnafar!$A:$G,4,FALSE),0)</f>
        <v>0</v>
      </c>
      <c r="Q1557" s="20">
        <f>IFERROR(VLOOKUP(A1557,[3]soaBnafar!$A:$G,5,FALSE),0)</f>
        <v>0</v>
      </c>
      <c r="R1557" s="20">
        <f>IFERROR(VLOOKUP(A1557,[3]soaBnafar!$A:$G,6,FALSE),0)</f>
        <v>0</v>
      </c>
      <c r="S1557" s="20">
        <f>IFERROR(VLOOKUP(A1557,[3]soaBnafar!$A:$G,7,FALSE),0)</f>
        <v>0</v>
      </c>
      <c r="T1557" s="32">
        <f t="shared" si="290"/>
        <v>0</v>
      </c>
      <c r="U1557" s="21">
        <f t="shared" si="291"/>
        <v>15344868</v>
      </c>
      <c r="V1557" s="21">
        <f t="shared" si="292"/>
        <v>0</v>
      </c>
      <c r="W1557" s="21">
        <f t="shared" si="293"/>
        <v>7672434</v>
      </c>
      <c r="X1557" s="21">
        <f t="shared" si="294"/>
        <v>0</v>
      </c>
      <c r="Y1557" s="33">
        <f t="shared" si="295"/>
        <v>0</v>
      </c>
      <c r="Z1557" s="4" t="str">
        <f t="shared" si="296"/>
        <v>Não</v>
      </c>
      <c r="AA1557" s="4" t="str">
        <f t="shared" si="297"/>
        <v>Sim</v>
      </c>
      <c r="AB1557" s="4" t="str">
        <f t="shared" si="298"/>
        <v>Não</v>
      </c>
      <c r="AC1557" s="4" t="str">
        <f t="shared" si="299"/>
        <v>Sim</v>
      </c>
      <c r="AD1557" s="4" t="str">
        <f t="shared" si="300"/>
        <v>Não</v>
      </c>
      <c r="AE1557" s="30" t="str">
        <f t="shared" si="301"/>
        <v>Não</v>
      </c>
    </row>
    <row r="1558" spans="1:31" x14ac:dyDescent="0.25">
      <c r="A1558" s="23">
        <v>292265</v>
      </c>
      <c r="B1558" s="27">
        <f>IFERROR(VLOOKUP(A1558,[1]Monitoramento_Base_somente_disp!$A:$L,5,FALSE),0)</f>
        <v>0</v>
      </c>
      <c r="C1558" s="20">
        <f>IFERROR(VLOOKUP(A1558,[1]Monitoramento_Base_somente_disp!$A:$L,6,FALSE),0)</f>
        <v>19722164</v>
      </c>
      <c r="D1558" s="20">
        <f>IFERROR(VLOOKUP(A1558,[1]Monitoramento_Base_somente_disp!$A:$L,7,FALSE),0)</f>
        <v>0</v>
      </c>
      <c r="E1558" s="20">
        <f>IFERROR(VLOOKUP(A1558,[1]Monitoramento_Base_somente_disp!$A:$L,8,FALSE),0)</f>
        <v>9861082</v>
      </c>
      <c r="F1558" s="20">
        <f>IFERROR(VLOOKUP(A1558,[1]Monitoramento_Base_somente_disp!$A:$L,9,FALSE),0)</f>
        <v>0</v>
      </c>
      <c r="G1558" s="28">
        <f>IFERROR(VLOOKUP(A1558,[1]Monitoramento_Base_somente_disp!$A:$L,10,FALSE),0)</f>
        <v>0</v>
      </c>
      <c r="H1558" s="27">
        <f>IFERROR(VLOOKUP(A1558,[2]webService!$A:$I,4,FALSE),0)</f>
        <v>0</v>
      </c>
      <c r="I1558" s="20">
        <f>IFERROR(VLOOKUP(A1558,[2]webService!$A:$II,5,FALSE),0)</f>
        <v>196469</v>
      </c>
      <c r="J1558" s="20">
        <f>IFERROR(VLOOKUP(A1558,[2]webService!$A:$I,6,FALSE),0)</f>
        <v>0</v>
      </c>
      <c r="K1558" s="20">
        <f>IFERROR(VLOOKUP(A1558,[2]webService!$A:$I,7,FALSE),0)</f>
        <v>0</v>
      </c>
      <c r="L1558" s="20">
        <f>IFERROR(VLOOKUP(A1558,[2]webService!$A:$I,8,FALSE),0)</f>
        <v>0</v>
      </c>
      <c r="M1558" s="28">
        <f>IFERROR(VLOOKUP(A1558,[2]webService!$A:$I,9,FALSE),0)</f>
        <v>0</v>
      </c>
      <c r="N1558" s="27">
        <f>IFERROR(VLOOKUP(A1558,[3]soaBnafar!$A:$G,2,FALSE),0)</f>
        <v>0</v>
      </c>
      <c r="O1558" s="20">
        <f>IFERROR(VLOOKUP(A1558,[3]soaBnafar!$A:$H,3,FALSE),0)</f>
        <v>0</v>
      </c>
      <c r="P1558" s="20">
        <f>IFERROR(VLOOKUP(A1558,[3]soaBnafar!$A:$G,4,FALSE),0)</f>
        <v>0</v>
      </c>
      <c r="Q1558" s="20">
        <f>IFERROR(VLOOKUP(A1558,[3]soaBnafar!$A:$G,5,FALSE),0)</f>
        <v>0</v>
      </c>
      <c r="R1558" s="20">
        <f>IFERROR(VLOOKUP(A1558,[3]soaBnafar!$A:$G,6,FALSE),0)</f>
        <v>0</v>
      </c>
      <c r="S1558" s="20">
        <f>IFERROR(VLOOKUP(A1558,[3]soaBnafar!$A:$G,7,FALSE),0)</f>
        <v>0</v>
      </c>
      <c r="T1558" s="32">
        <f t="shared" si="290"/>
        <v>0</v>
      </c>
      <c r="U1558" s="21">
        <f t="shared" si="291"/>
        <v>19918633</v>
      </c>
      <c r="V1558" s="21">
        <f t="shared" si="292"/>
        <v>0</v>
      </c>
      <c r="W1558" s="21">
        <f t="shared" si="293"/>
        <v>9861082</v>
      </c>
      <c r="X1558" s="21">
        <f t="shared" si="294"/>
        <v>0</v>
      </c>
      <c r="Y1558" s="33">
        <f t="shared" si="295"/>
        <v>0</v>
      </c>
      <c r="Z1558" s="4" t="str">
        <f t="shared" si="296"/>
        <v>Não</v>
      </c>
      <c r="AA1558" s="4" t="str">
        <f t="shared" si="297"/>
        <v>Sim</v>
      </c>
      <c r="AB1558" s="4" t="str">
        <f t="shared" si="298"/>
        <v>Não</v>
      </c>
      <c r="AC1558" s="4" t="str">
        <f t="shared" si="299"/>
        <v>Sim</v>
      </c>
      <c r="AD1558" s="4" t="str">
        <f t="shared" si="300"/>
        <v>Não</v>
      </c>
      <c r="AE1558" s="30" t="str">
        <f t="shared" si="301"/>
        <v>Não</v>
      </c>
    </row>
    <row r="1559" spans="1:31" x14ac:dyDescent="0.25">
      <c r="A1559" s="23">
        <v>292270</v>
      </c>
      <c r="B1559" s="27">
        <f>IFERROR(VLOOKUP(A1559,[1]Monitoramento_Base_somente_disp!$A:$L,5,FALSE),0)</f>
        <v>19622</v>
      </c>
      <c r="C1559" s="20">
        <f>IFERROR(VLOOKUP(A1559,[1]Monitoramento_Base_somente_disp!$A:$L,6,FALSE),0)</f>
        <v>74261779</v>
      </c>
      <c r="D1559" s="20">
        <f>IFERROR(VLOOKUP(A1559,[1]Monitoramento_Base_somente_disp!$A:$L,7,FALSE),0)</f>
        <v>11949</v>
      </c>
      <c r="E1559" s="20">
        <f>IFERROR(VLOOKUP(A1559,[1]Monitoramento_Base_somente_disp!$A:$L,8,FALSE),0)</f>
        <v>35693523</v>
      </c>
      <c r="F1559" s="20">
        <f>IFERROR(VLOOKUP(A1559,[1]Monitoramento_Base_somente_disp!$A:$L,9,FALSE),0)</f>
        <v>0</v>
      </c>
      <c r="G1559" s="28">
        <f>IFERROR(VLOOKUP(A1559,[1]Monitoramento_Base_somente_disp!$A:$L,10,FALSE),0)</f>
        <v>0</v>
      </c>
      <c r="H1559" s="27">
        <f>IFERROR(VLOOKUP(A1559,[2]webService!$A:$I,4,FALSE),0)</f>
        <v>0</v>
      </c>
      <c r="I1559" s="20">
        <f>IFERROR(VLOOKUP(A1559,[2]webService!$A:$II,5,FALSE),0)</f>
        <v>0</v>
      </c>
      <c r="J1559" s="20">
        <f>IFERROR(VLOOKUP(A1559,[2]webService!$A:$I,6,FALSE),0)</f>
        <v>0</v>
      </c>
      <c r="K1559" s="20">
        <f>IFERROR(VLOOKUP(A1559,[2]webService!$A:$I,7,FALSE),0)</f>
        <v>0</v>
      </c>
      <c r="L1559" s="20">
        <f>IFERROR(VLOOKUP(A1559,[2]webService!$A:$I,8,FALSE),0)</f>
        <v>0</v>
      </c>
      <c r="M1559" s="28">
        <f>IFERROR(VLOOKUP(A1559,[2]webService!$A:$I,9,FALSE),0)</f>
        <v>0</v>
      </c>
      <c r="N1559" s="27">
        <f>IFERROR(VLOOKUP(A1559,[3]soaBnafar!$A:$G,2,FALSE),0)</f>
        <v>0</v>
      </c>
      <c r="O1559" s="20">
        <f>IFERROR(VLOOKUP(A1559,[3]soaBnafar!$A:$H,3,FALSE),0)</f>
        <v>0</v>
      </c>
      <c r="P1559" s="20">
        <f>IFERROR(VLOOKUP(A1559,[3]soaBnafar!$A:$G,4,FALSE),0)</f>
        <v>0</v>
      </c>
      <c r="Q1559" s="20">
        <f>IFERROR(VLOOKUP(A1559,[3]soaBnafar!$A:$G,5,FALSE),0)</f>
        <v>0</v>
      </c>
      <c r="R1559" s="20">
        <f>IFERROR(VLOOKUP(A1559,[3]soaBnafar!$A:$G,6,FALSE),0)</f>
        <v>0</v>
      </c>
      <c r="S1559" s="20">
        <f>IFERROR(VLOOKUP(A1559,[3]soaBnafar!$A:$G,7,FALSE),0)</f>
        <v>0</v>
      </c>
      <c r="T1559" s="32">
        <f t="shared" si="290"/>
        <v>19622</v>
      </c>
      <c r="U1559" s="21">
        <f t="shared" si="291"/>
        <v>74261779</v>
      </c>
      <c r="V1559" s="21">
        <f t="shared" si="292"/>
        <v>11949</v>
      </c>
      <c r="W1559" s="21">
        <f t="shared" si="293"/>
        <v>35693523</v>
      </c>
      <c r="X1559" s="21">
        <f t="shared" si="294"/>
        <v>0</v>
      </c>
      <c r="Y1559" s="33">
        <f t="shared" si="295"/>
        <v>0</v>
      </c>
      <c r="Z1559" s="4" t="str">
        <f t="shared" si="296"/>
        <v>Sim</v>
      </c>
      <c r="AA1559" s="4" t="str">
        <f t="shared" si="297"/>
        <v>Sim</v>
      </c>
      <c r="AB1559" s="4" t="str">
        <f t="shared" si="298"/>
        <v>Sim</v>
      </c>
      <c r="AC1559" s="4" t="str">
        <f t="shared" si="299"/>
        <v>Sim</v>
      </c>
      <c r="AD1559" s="4" t="str">
        <f t="shared" si="300"/>
        <v>Não</v>
      </c>
      <c r="AE1559" s="30" t="str">
        <f t="shared" si="301"/>
        <v>Não</v>
      </c>
    </row>
    <row r="1560" spans="1:31" x14ac:dyDescent="0.25">
      <c r="A1560" s="23">
        <v>292273</v>
      </c>
      <c r="B1560" s="27">
        <f>IFERROR(VLOOKUP(A1560,[1]Monitoramento_Base_somente_disp!$A:$L,5,FALSE),0)</f>
        <v>13035</v>
      </c>
      <c r="C1560" s="20">
        <f>IFERROR(VLOOKUP(A1560,[1]Monitoramento_Base_somente_disp!$A:$L,6,FALSE),0)</f>
        <v>5670109</v>
      </c>
      <c r="D1560" s="20">
        <f>IFERROR(VLOOKUP(A1560,[1]Monitoramento_Base_somente_disp!$A:$L,7,FALSE),0)</f>
        <v>7805</v>
      </c>
      <c r="E1560" s="20">
        <f>IFERROR(VLOOKUP(A1560,[1]Monitoramento_Base_somente_disp!$A:$L,8,FALSE),0)</f>
        <v>3016592</v>
      </c>
      <c r="F1560" s="20">
        <f>IFERROR(VLOOKUP(A1560,[1]Monitoramento_Base_somente_disp!$A:$L,9,FALSE),0)</f>
        <v>0</v>
      </c>
      <c r="G1560" s="28">
        <f>IFERROR(VLOOKUP(A1560,[1]Monitoramento_Base_somente_disp!$A:$L,10,FALSE),0)</f>
        <v>0</v>
      </c>
      <c r="H1560" s="27">
        <f>IFERROR(VLOOKUP(A1560,[2]webService!$A:$I,4,FALSE),0)</f>
        <v>0</v>
      </c>
      <c r="I1560" s="20">
        <f>IFERROR(VLOOKUP(A1560,[2]webService!$A:$II,5,FALSE),0)</f>
        <v>0</v>
      </c>
      <c r="J1560" s="20">
        <f>IFERROR(VLOOKUP(A1560,[2]webService!$A:$I,6,FALSE),0)</f>
        <v>0</v>
      </c>
      <c r="K1560" s="20">
        <f>IFERROR(VLOOKUP(A1560,[2]webService!$A:$I,7,FALSE),0)</f>
        <v>0</v>
      </c>
      <c r="L1560" s="20">
        <f>IFERROR(VLOOKUP(A1560,[2]webService!$A:$I,8,FALSE),0)</f>
        <v>0</v>
      </c>
      <c r="M1560" s="28">
        <f>IFERROR(VLOOKUP(A1560,[2]webService!$A:$I,9,FALSE),0)</f>
        <v>0</v>
      </c>
      <c r="N1560" s="27">
        <f>IFERROR(VLOOKUP(A1560,[3]soaBnafar!$A:$G,2,FALSE),0)</f>
        <v>0</v>
      </c>
      <c r="O1560" s="20">
        <f>IFERROR(VLOOKUP(A1560,[3]soaBnafar!$A:$H,3,FALSE),0)</f>
        <v>0</v>
      </c>
      <c r="P1560" s="20">
        <f>IFERROR(VLOOKUP(A1560,[3]soaBnafar!$A:$G,4,FALSE),0)</f>
        <v>0</v>
      </c>
      <c r="Q1560" s="20">
        <f>IFERROR(VLOOKUP(A1560,[3]soaBnafar!$A:$G,5,FALSE),0)</f>
        <v>0</v>
      </c>
      <c r="R1560" s="20">
        <f>IFERROR(VLOOKUP(A1560,[3]soaBnafar!$A:$G,6,FALSE),0)</f>
        <v>0</v>
      </c>
      <c r="S1560" s="20">
        <f>IFERROR(VLOOKUP(A1560,[3]soaBnafar!$A:$G,7,FALSE),0)</f>
        <v>0</v>
      </c>
      <c r="T1560" s="32">
        <f t="shared" si="290"/>
        <v>13035</v>
      </c>
      <c r="U1560" s="21">
        <f t="shared" si="291"/>
        <v>5670109</v>
      </c>
      <c r="V1560" s="21">
        <f t="shared" si="292"/>
        <v>7805</v>
      </c>
      <c r="W1560" s="21">
        <f t="shared" si="293"/>
        <v>3016592</v>
      </c>
      <c r="X1560" s="21">
        <f t="shared" si="294"/>
        <v>0</v>
      </c>
      <c r="Y1560" s="33">
        <f t="shared" si="295"/>
        <v>0</v>
      </c>
      <c r="Z1560" s="4" t="str">
        <f t="shared" si="296"/>
        <v>Sim</v>
      </c>
      <c r="AA1560" s="4" t="str">
        <f t="shared" si="297"/>
        <v>Sim</v>
      </c>
      <c r="AB1560" s="4" t="str">
        <f t="shared" si="298"/>
        <v>Sim</v>
      </c>
      <c r="AC1560" s="4" t="str">
        <f t="shared" si="299"/>
        <v>Sim</v>
      </c>
      <c r="AD1560" s="4" t="str">
        <f t="shared" si="300"/>
        <v>Não</v>
      </c>
      <c r="AE1560" s="30" t="str">
        <f t="shared" si="301"/>
        <v>Não</v>
      </c>
    </row>
    <row r="1561" spans="1:31" x14ac:dyDescent="0.25">
      <c r="A1561" s="23">
        <v>292275</v>
      </c>
      <c r="B1561" s="27">
        <f>IFERROR(VLOOKUP(A1561,[1]Monitoramento_Base_somente_disp!$A:$L,5,FALSE),0)</f>
        <v>0</v>
      </c>
      <c r="C1561" s="20">
        <f>IFERROR(VLOOKUP(A1561,[1]Monitoramento_Base_somente_disp!$A:$L,6,FALSE),0)</f>
        <v>1916854</v>
      </c>
      <c r="D1561" s="20">
        <f>IFERROR(VLOOKUP(A1561,[1]Monitoramento_Base_somente_disp!$A:$L,7,FALSE),0)</f>
        <v>0</v>
      </c>
      <c r="E1561" s="20">
        <f>IFERROR(VLOOKUP(A1561,[1]Monitoramento_Base_somente_disp!$A:$L,8,FALSE),0)</f>
        <v>1899103</v>
      </c>
      <c r="F1561" s="20">
        <f>IFERROR(VLOOKUP(A1561,[1]Monitoramento_Base_somente_disp!$A:$L,9,FALSE),0)</f>
        <v>0</v>
      </c>
      <c r="G1561" s="28">
        <f>IFERROR(VLOOKUP(A1561,[1]Monitoramento_Base_somente_disp!$A:$L,10,FALSE),0)</f>
        <v>0</v>
      </c>
      <c r="H1561" s="27">
        <f>IFERROR(VLOOKUP(A1561,[2]webService!$A:$I,4,FALSE),0)</f>
        <v>0</v>
      </c>
      <c r="I1561" s="20">
        <f>IFERROR(VLOOKUP(A1561,[2]webService!$A:$II,5,FALSE),0)</f>
        <v>0</v>
      </c>
      <c r="J1561" s="20">
        <f>IFERROR(VLOOKUP(A1561,[2]webService!$A:$I,6,FALSE),0)</f>
        <v>0</v>
      </c>
      <c r="K1561" s="20">
        <f>IFERROR(VLOOKUP(A1561,[2]webService!$A:$I,7,FALSE),0)</f>
        <v>0</v>
      </c>
      <c r="L1561" s="20">
        <f>IFERROR(VLOOKUP(A1561,[2]webService!$A:$I,8,FALSE),0)</f>
        <v>0</v>
      </c>
      <c r="M1561" s="28">
        <f>IFERROR(VLOOKUP(A1561,[2]webService!$A:$I,9,FALSE),0)</f>
        <v>0</v>
      </c>
      <c r="N1561" s="27">
        <f>IFERROR(VLOOKUP(A1561,[3]soaBnafar!$A:$G,2,FALSE),0)</f>
        <v>0</v>
      </c>
      <c r="O1561" s="20">
        <f>IFERROR(VLOOKUP(A1561,[3]soaBnafar!$A:$H,3,FALSE),0)</f>
        <v>0</v>
      </c>
      <c r="P1561" s="20">
        <f>IFERROR(VLOOKUP(A1561,[3]soaBnafar!$A:$G,4,FALSE),0)</f>
        <v>0</v>
      </c>
      <c r="Q1561" s="20">
        <f>IFERROR(VLOOKUP(A1561,[3]soaBnafar!$A:$G,5,FALSE),0)</f>
        <v>0</v>
      </c>
      <c r="R1561" s="20">
        <f>IFERROR(VLOOKUP(A1561,[3]soaBnafar!$A:$G,6,FALSE),0)</f>
        <v>0</v>
      </c>
      <c r="S1561" s="20">
        <f>IFERROR(VLOOKUP(A1561,[3]soaBnafar!$A:$G,7,FALSE),0)</f>
        <v>0</v>
      </c>
      <c r="T1561" s="32">
        <f t="shared" si="290"/>
        <v>0</v>
      </c>
      <c r="U1561" s="21">
        <f t="shared" si="291"/>
        <v>1916854</v>
      </c>
      <c r="V1561" s="21">
        <f t="shared" si="292"/>
        <v>0</v>
      </c>
      <c r="W1561" s="21">
        <f t="shared" si="293"/>
        <v>1899103</v>
      </c>
      <c r="X1561" s="21">
        <f t="shared" si="294"/>
        <v>0</v>
      </c>
      <c r="Y1561" s="33">
        <f t="shared" si="295"/>
        <v>0</v>
      </c>
      <c r="Z1561" s="4" t="str">
        <f t="shared" si="296"/>
        <v>Não</v>
      </c>
      <c r="AA1561" s="4" t="str">
        <f t="shared" si="297"/>
        <v>Sim</v>
      </c>
      <c r="AB1561" s="4" t="str">
        <f t="shared" si="298"/>
        <v>Não</v>
      </c>
      <c r="AC1561" s="4" t="str">
        <f t="shared" si="299"/>
        <v>Sim</v>
      </c>
      <c r="AD1561" s="4" t="str">
        <f t="shared" si="300"/>
        <v>Não</v>
      </c>
      <c r="AE1561" s="30" t="str">
        <f t="shared" si="301"/>
        <v>Não</v>
      </c>
    </row>
    <row r="1562" spans="1:31" x14ac:dyDescent="0.25">
      <c r="A1562" s="23">
        <v>292280</v>
      </c>
      <c r="B1562" s="27">
        <f>IFERROR(VLOOKUP(A1562,[1]Monitoramento_Base_somente_disp!$A:$L,5,FALSE),0)</f>
        <v>0</v>
      </c>
      <c r="C1562" s="20">
        <f>IFERROR(VLOOKUP(A1562,[1]Monitoramento_Base_somente_disp!$A:$L,6,FALSE),0)</f>
        <v>40668152</v>
      </c>
      <c r="D1562" s="20">
        <f>IFERROR(VLOOKUP(A1562,[1]Monitoramento_Base_somente_disp!$A:$L,7,FALSE),0)</f>
        <v>0</v>
      </c>
      <c r="E1562" s="20">
        <f>IFERROR(VLOOKUP(A1562,[1]Monitoramento_Base_somente_disp!$A:$L,8,FALSE),0)</f>
        <v>20334076</v>
      </c>
      <c r="F1562" s="20">
        <f>IFERROR(VLOOKUP(A1562,[1]Monitoramento_Base_somente_disp!$A:$L,9,FALSE),0)</f>
        <v>0</v>
      </c>
      <c r="G1562" s="28">
        <f>IFERROR(VLOOKUP(A1562,[1]Monitoramento_Base_somente_disp!$A:$L,10,FALSE),0)</f>
        <v>0</v>
      </c>
      <c r="H1562" s="27">
        <f>IFERROR(VLOOKUP(A1562,[2]webService!$A:$I,4,FALSE),0)</f>
        <v>0</v>
      </c>
      <c r="I1562" s="20">
        <f>IFERROR(VLOOKUP(A1562,[2]webService!$A:$II,5,FALSE),0)</f>
        <v>0</v>
      </c>
      <c r="J1562" s="20">
        <f>IFERROR(VLOOKUP(A1562,[2]webService!$A:$I,6,FALSE),0)</f>
        <v>0</v>
      </c>
      <c r="K1562" s="20">
        <f>IFERROR(VLOOKUP(A1562,[2]webService!$A:$I,7,FALSE),0)</f>
        <v>0</v>
      </c>
      <c r="L1562" s="20">
        <f>IFERROR(VLOOKUP(A1562,[2]webService!$A:$I,8,FALSE),0)</f>
        <v>0</v>
      </c>
      <c r="M1562" s="28">
        <f>IFERROR(VLOOKUP(A1562,[2]webService!$A:$I,9,FALSE),0)</f>
        <v>0</v>
      </c>
      <c r="N1562" s="27">
        <f>IFERROR(VLOOKUP(A1562,[3]soaBnafar!$A:$G,2,FALSE),0)</f>
        <v>0</v>
      </c>
      <c r="O1562" s="20">
        <f>IFERROR(VLOOKUP(A1562,[3]soaBnafar!$A:$H,3,FALSE),0)</f>
        <v>0</v>
      </c>
      <c r="P1562" s="20">
        <f>IFERROR(VLOOKUP(A1562,[3]soaBnafar!$A:$G,4,FALSE),0)</f>
        <v>0</v>
      </c>
      <c r="Q1562" s="20">
        <f>IFERROR(VLOOKUP(A1562,[3]soaBnafar!$A:$G,5,FALSE),0)</f>
        <v>0</v>
      </c>
      <c r="R1562" s="20">
        <f>IFERROR(VLOOKUP(A1562,[3]soaBnafar!$A:$G,6,FALSE),0)</f>
        <v>0</v>
      </c>
      <c r="S1562" s="20">
        <f>IFERROR(VLOOKUP(A1562,[3]soaBnafar!$A:$G,7,FALSE),0)</f>
        <v>0</v>
      </c>
      <c r="T1562" s="32">
        <f t="shared" si="290"/>
        <v>0</v>
      </c>
      <c r="U1562" s="21">
        <f t="shared" si="291"/>
        <v>40668152</v>
      </c>
      <c r="V1562" s="21">
        <f t="shared" si="292"/>
        <v>0</v>
      </c>
      <c r="W1562" s="21">
        <f t="shared" si="293"/>
        <v>20334076</v>
      </c>
      <c r="X1562" s="21">
        <f t="shared" si="294"/>
        <v>0</v>
      </c>
      <c r="Y1562" s="33">
        <f t="shared" si="295"/>
        <v>0</v>
      </c>
      <c r="Z1562" s="4" t="str">
        <f t="shared" si="296"/>
        <v>Não</v>
      </c>
      <c r="AA1562" s="4" t="str">
        <f t="shared" si="297"/>
        <v>Sim</v>
      </c>
      <c r="AB1562" s="4" t="str">
        <f t="shared" si="298"/>
        <v>Não</v>
      </c>
      <c r="AC1562" s="4" t="str">
        <f t="shared" si="299"/>
        <v>Sim</v>
      </c>
      <c r="AD1562" s="4" t="str">
        <f t="shared" si="300"/>
        <v>Não</v>
      </c>
      <c r="AE1562" s="30" t="str">
        <f t="shared" si="301"/>
        <v>Não</v>
      </c>
    </row>
    <row r="1563" spans="1:31" x14ac:dyDescent="0.25">
      <c r="A1563" s="23">
        <v>292285</v>
      </c>
      <c r="B1563" s="27">
        <f>IFERROR(VLOOKUP(A1563,[1]Monitoramento_Base_somente_disp!$A:$L,5,FALSE),0)</f>
        <v>0</v>
      </c>
      <c r="C1563" s="20">
        <f>IFERROR(VLOOKUP(A1563,[1]Monitoramento_Base_somente_disp!$A:$L,6,FALSE),0)</f>
        <v>0</v>
      </c>
      <c r="D1563" s="20">
        <f>IFERROR(VLOOKUP(A1563,[1]Monitoramento_Base_somente_disp!$A:$L,7,FALSE),0)</f>
        <v>0</v>
      </c>
      <c r="E1563" s="20">
        <f>IFERROR(VLOOKUP(A1563,[1]Monitoramento_Base_somente_disp!$A:$L,8,FALSE),0)</f>
        <v>0</v>
      </c>
      <c r="F1563" s="20">
        <f>IFERROR(VLOOKUP(A1563,[1]Monitoramento_Base_somente_disp!$A:$L,9,FALSE),0)</f>
        <v>0</v>
      </c>
      <c r="G1563" s="28">
        <f>IFERROR(VLOOKUP(A1563,[1]Monitoramento_Base_somente_disp!$A:$L,10,FALSE),0)</f>
        <v>0</v>
      </c>
      <c r="H1563" s="27">
        <f>IFERROR(VLOOKUP(A1563,[2]webService!$A:$I,4,FALSE),0)</f>
        <v>0</v>
      </c>
      <c r="I1563" s="20">
        <f>IFERROR(VLOOKUP(A1563,[2]webService!$A:$II,5,FALSE),0)</f>
        <v>0</v>
      </c>
      <c r="J1563" s="20">
        <f>IFERROR(VLOOKUP(A1563,[2]webService!$A:$I,6,FALSE),0)</f>
        <v>0</v>
      </c>
      <c r="K1563" s="20">
        <f>IFERROR(VLOOKUP(A1563,[2]webService!$A:$I,7,FALSE),0)</f>
        <v>0</v>
      </c>
      <c r="L1563" s="20">
        <f>IFERROR(VLOOKUP(A1563,[2]webService!$A:$I,8,FALSE),0)</f>
        <v>0</v>
      </c>
      <c r="M1563" s="28">
        <f>IFERROR(VLOOKUP(A1563,[2]webService!$A:$I,9,FALSE),0)</f>
        <v>0</v>
      </c>
      <c r="N1563" s="27">
        <f>IFERROR(VLOOKUP(A1563,[3]soaBnafar!$A:$G,2,FALSE),0)</f>
        <v>0</v>
      </c>
      <c r="O1563" s="20">
        <f>IFERROR(VLOOKUP(A1563,[3]soaBnafar!$A:$H,3,FALSE),0)</f>
        <v>0</v>
      </c>
      <c r="P1563" s="20">
        <f>IFERROR(VLOOKUP(A1563,[3]soaBnafar!$A:$G,4,FALSE),0)</f>
        <v>0</v>
      </c>
      <c r="Q1563" s="20">
        <f>IFERROR(VLOOKUP(A1563,[3]soaBnafar!$A:$G,5,FALSE),0)</f>
        <v>0</v>
      </c>
      <c r="R1563" s="20">
        <f>IFERROR(VLOOKUP(A1563,[3]soaBnafar!$A:$G,6,FALSE),0)</f>
        <v>0</v>
      </c>
      <c r="S1563" s="20">
        <f>IFERROR(VLOOKUP(A1563,[3]soaBnafar!$A:$G,7,FALSE),0)</f>
        <v>0</v>
      </c>
      <c r="T1563" s="32">
        <f t="shared" si="290"/>
        <v>0</v>
      </c>
      <c r="U1563" s="21">
        <f t="shared" si="291"/>
        <v>0</v>
      </c>
      <c r="V1563" s="21">
        <f t="shared" si="292"/>
        <v>0</v>
      </c>
      <c r="W1563" s="21">
        <f t="shared" si="293"/>
        <v>0</v>
      </c>
      <c r="X1563" s="21">
        <f t="shared" si="294"/>
        <v>0</v>
      </c>
      <c r="Y1563" s="33">
        <f t="shared" si="295"/>
        <v>0</v>
      </c>
      <c r="Z1563" s="4" t="str">
        <f t="shared" si="296"/>
        <v>Não</v>
      </c>
      <c r="AA1563" s="4" t="str">
        <f t="shared" si="297"/>
        <v>Não</v>
      </c>
      <c r="AB1563" s="4" t="str">
        <f t="shared" si="298"/>
        <v>Não</v>
      </c>
      <c r="AC1563" s="4" t="str">
        <f t="shared" si="299"/>
        <v>Não</v>
      </c>
      <c r="AD1563" s="4" t="str">
        <f t="shared" si="300"/>
        <v>Não</v>
      </c>
      <c r="AE1563" s="30" t="str">
        <f t="shared" si="301"/>
        <v>Não</v>
      </c>
    </row>
    <row r="1564" spans="1:31" x14ac:dyDescent="0.25">
      <c r="A1564" s="23">
        <v>292290</v>
      </c>
      <c r="B1564" s="27">
        <f>IFERROR(VLOOKUP(A1564,[1]Monitoramento_Base_somente_disp!$A:$L,5,FALSE),0)</f>
        <v>0</v>
      </c>
      <c r="C1564" s="20">
        <f>IFERROR(VLOOKUP(A1564,[1]Monitoramento_Base_somente_disp!$A:$L,6,FALSE),0)</f>
        <v>4580884</v>
      </c>
      <c r="D1564" s="20">
        <f>IFERROR(VLOOKUP(A1564,[1]Monitoramento_Base_somente_disp!$A:$L,7,FALSE),0)</f>
        <v>0</v>
      </c>
      <c r="E1564" s="20">
        <f>IFERROR(VLOOKUP(A1564,[1]Monitoramento_Base_somente_disp!$A:$L,8,FALSE),0)</f>
        <v>2290442</v>
      </c>
      <c r="F1564" s="20">
        <f>IFERROR(VLOOKUP(A1564,[1]Monitoramento_Base_somente_disp!$A:$L,9,FALSE),0)</f>
        <v>0</v>
      </c>
      <c r="G1564" s="28">
        <f>IFERROR(VLOOKUP(A1564,[1]Monitoramento_Base_somente_disp!$A:$L,10,FALSE),0)</f>
        <v>0</v>
      </c>
      <c r="H1564" s="27">
        <f>IFERROR(VLOOKUP(A1564,[2]webService!$A:$I,4,FALSE),0)</f>
        <v>0</v>
      </c>
      <c r="I1564" s="20">
        <f>IFERROR(VLOOKUP(A1564,[2]webService!$A:$II,5,FALSE),0)</f>
        <v>0</v>
      </c>
      <c r="J1564" s="20">
        <f>IFERROR(VLOOKUP(A1564,[2]webService!$A:$I,6,FALSE),0)</f>
        <v>0</v>
      </c>
      <c r="K1564" s="20">
        <f>IFERROR(VLOOKUP(A1564,[2]webService!$A:$I,7,FALSE),0)</f>
        <v>0</v>
      </c>
      <c r="L1564" s="20">
        <f>IFERROR(VLOOKUP(A1564,[2]webService!$A:$I,8,FALSE),0)</f>
        <v>0</v>
      </c>
      <c r="M1564" s="28">
        <f>IFERROR(VLOOKUP(A1564,[2]webService!$A:$I,9,FALSE),0)</f>
        <v>0</v>
      </c>
      <c r="N1564" s="27">
        <f>IFERROR(VLOOKUP(A1564,[3]soaBnafar!$A:$G,2,FALSE),0)</f>
        <v>0</v>
      </c>
      <c r="O1564" s="20">
        <f>IFERROR(VLOOKUP(A1564,[3]soaBnafar!$A:$H,3,FALSE),0)</f>
        <v>0</v>
      </c>
      <c r="P1564" s="20">
        <f>IFERROR(VLOOKUP(A1564,[3]soaBnafar!$A:$G,4,FALSE),0)</f>
        <v>0</v>
      </c>
      <c r="Q1564" s="20">
        <f>IFERROR(VLOOKUP(A1564,[3]soaBnafar!$A:$G,5,FALSE),0)</f>
        <v>0</v>
      </c>
      <c r="R1564" s="20">
        <f>IFERROR(VLOOKUP(A1564,[3]soaBnafar!$A:$G,6,FALSE),0)</f>
        <v>0</v>
      </c>
      <c r="S1564" s="20">
        <f>IFERROR(VLOOKUP(A1564,[3]soaBnafar!$A:$G,7,FALSE),0)</f>
        <v>0</v>
      </c>
      <c r="T1564" s="32">
        <f t="shared" si="290"/>
        <v>0</v>
      </c>
      <c r="U1564" s="21">
        <f t="shared" si="291"/>
        <v>4580884</v>
      </c>
      <c r="V1564" s="21">
        <f t="shared" si="292"/>
        <v>0</v>
      </c>
      <c r="W1564" s="21">
        <f t="shared" si="293"/>
        <v>2290442</v>
      </c>
      <c r="X1564" s="21">
        <f t="shared" si="294"/>
        <v>0</v>
      </c>
      <c r="Y1564" s="33">
        <f t="shared" si="295"/>
        <v>0</v>
      </c>
      <c r="Z1564" s="4" t="str">
        <f t="shared" si="296"/>
        <v>Não</v>
      </c>
      <c r="AA1564" s="4" t="str">
        <f t="shared" si="297"/>
        <v>Sim</v>
      </c>
      <c r="AB1564" s="4" t="str">
        <f t="shared" si="298"/>
        <v>Não</v>
      </c>
      <c r="AC1564" s="4" t="str">
        <f t="shared" si="299"/>
        <v>Sim</v>
      </c>
      <c r="AD1564" s="4" t="str">
        <f t="shared" si="300"/>
        <v>Não</v>
      </c>
      <c r="AE1564" s="30" t="str">
        <f t="shared" si="301"/>
        <v>Não</v>
      </c>
    </row>
    <row r="1565" spans="1:31" x14ac:dyDescent="0.25">
      <c r="A1565" s="23">
        <v>292305</v>
      </c>
      <c r="B1565" s="27">
        <f>IFERROR(VLOOKUP(A1565,[1]Monitoramento_Base_somente_disp!$A:$L,5,FALSE),0)</f>
        <v>0</v>
      </c>
      <c r="C1565" s="20">
        <f>IFERROR(VLOOKUP(A1565,[1]Monitoramento_Base_somente_disp!$A:$L,6,FALSE),0)</f>
        <v>0</v>
      </c>
      <c r="D1565" s="20">
        <f>IFERROR(VLOOKUP(A1565,[1]Monitoramento_Base_somente_disp!$A:$L,7,FALSE),0)</f>
        <v>0</v>
      </c>
      <c r="E1565" s="20">
        <f>IFERROR(VLOOKUP(A1565,[1]Monitoramento_Base_somente_disp!$A:$L,8,FALSE),0)</f>
        <v>0</v>
      </c>
      <c r="F1565" s="20">
        <f>IFERROR(VLOOKUP(A1565,[1]Monitoramento_Base_somente_disp!$A:$L,9,FALSE),0)</f>
        <v>0</v>
      </c>
      <c r="G1565" s="28">
        <f>IFERROR(VLOOKUP(A1565,[1]Monitoramento_Base_somente_disp!$A:$L,10,FALSE),0)</f>
        <v>0</v>
      </c>
      <c r="H1565" s="27">
        <f>IFERROR(VLOOKUP(A1565,[2]webService!$A:$I,4,FALSE),0)</f>
        <v>0</v>
      </c>
      <c r="I1565" s="20">
        <f>IFERROR(VLOOKUP(A1565,[2]webService!$A:$II,5,FALSE),0)</f>
        <v>0</v>
      </c>
      <c r="J1565" s="20">
        <f>IFERROR(VLOOKUP(A1565,[2]webService!$A:$I,6,FALSE),0)</f>
        <v>0</v>
      </c>
      <c r="K1565" s="20">
        <f>IFERROR(VLOOKUP(A1565,[2]webService!$A:$I,7,FALSE),0)</f>
        <v>0</v>
      </c>
      <c r="L1565" s="20">
        <f>IFERROR(VLOOKUP(A1565,[2]webService!$A:$I,8,FALSE),0)</f>
        <v>0</v>
      </c>
      <c r="M1565" s="28">
        <f>IFERROR(VLOOKUP(A1565,[2]webService!$A:$I,9,FALSE),0)</f>
        <v>0</v>
      </c>
      <c r="N1565" s="27">
        <f>IFERROR(VLOOKUP(A1565,[3]soaBnafar!$A:$G,2,FALSE),0)</f>
        <v>0</v>
      </c>
      <c r="O1565" s="20">
        <f>IFERROR(VLOOKUP(A1565,[3]soaBnafar!$A:$H,3,FALSE),0)</f>
        <v>0</v>
      </c>
      <c r="P1565" s="20">
        <f>IFERROR(VLOOKUP(A1565,[3]soaBnafar!$A:$G,4,FALSE),0)</f>
        <v>0</v>
      </c>
      <c r="Q1565" s="20">
        <f>IFERROR(VLOOKUP(A1565,[3]soaBnafar!$A:$G,5,FALSE),0)</f>
        <v>0</v>
      </c>
      <c r="R1565" s="20">
        <f>IFERROR(VLOOKUP(A1565,[3]soaBnafar!$A:$G,6,FALSE),0)</f>
        <v>0</v>
      </c>
      <c r="S1565" s="20">
        <f>IFERROR(VLOOKUP(A1565,[3]soaBnafar!$A:$G,7,FALSE),0)</f>
        <v>0</v>
      </c>
      <c r="T1565" s="32">
        <f t="shared" si="290"/>
        <v>0</v>
      </c>
      <c r="U1565" s="21">
        <f t="shared" si="291"/>
        <v>0</v>
      </c>
      <c r="V1565" s="21">
        <f t="shared" si="292"/>
        <v>0</v>
      </c>
      <c r="W1565" s="21">
        <f t="shared" si="293"/>
        <v>0</v>
      </c>
      <c r="X1565" s="21">
        <f t="shared" si="294"/>
        <v>0</v>
      </c>
      <c r="Y1565" s="33">
        <f t="shared" si="295"/>
        <v>0</v>
      </c>
      <c r="Z1565" s="4" t="str">
        <f t="shared" si="296"/>
        <v>Não</v>
      </c>
      <c r="AA1565" s="4" t="str">
        <f t="shared" si="297"/>
        <v>Não</v>
      </c>
      <c r="AB1565" s="4" t="str">
        <f t="shared" si="298"/>
        <v>Não</v>
      </c>
      <c r="AC1565" s="4" t="str">
        <f t="shared" si="299"/>
        <v>Não</v>
      </c>
      <c r="AD1565" s="4" t="str">
        <f t="shared" si="300"/>
        <v>Não</v>
      </c>
      <c r="AE1565" s="30" t="str">
        <f t="shared" si="301"/>
        <v>Não</v>
      </c>
    </row>
    <row r="1566" spans="1:31" x14ac:dyDescent="0.25">
      <c r="A1566" s="23">
        <v>292310</v>
      </c>
      <c r="B1566" s="27">
        <f>IFERROR(VLOOKUP(A1566,[1]Monitoramento_Base_somente_disp!$A:$L,5,FALSE),0)</f>
        <v>0</v>
      </c>
      <c r="C1566" s="20">
        <f>IFERROR(VLOOKUP(A1566,[1]Monitoramento_Base_somente_disp!$A:$L,6,FALSE),0)</f>
        <v>20732880</v>
      </c>
      <c r="D1566" s="20">
        <f>IFERROR(VLOOKUP(A1566,[1]Monitoramento_Base_somente_disp!$A:$L,7,FALSE),0)</f>
        <v>0</v>
      </c>
      <c r="E1566" s="20">
        <f>IFERROR(VLOOKUP(A1566,[1]Monitoramento_Base_somente_disp!$A:$L,8,FALSE),0)</f>
        <v>10366440</v>
      </c>
      <c r="F1566" s="20">
        <f>IFERROR(VLOOKUP(A1566,[1]Monitoramento_Base_somente_disp!$A:$L,9,FALSE),0)</f>
        <v>0</v>
      </c>
      <c r="G1566" s="28">
        <f>IFERROR(VLOOKUP(A1566,[1]Monitoramento_Base_somente_disp!$A:$L,10,FALSE),0)</f>
        <v>0</v>
      </c>
      <c r="H1566" s="27">
        <f>IFERROR(VLOOKUP(A1566,[2]webService!$A:$I,4,FALSE),0)</f>
        <v>0</v>
      </c>
      <c r="I1566" s="20">
        <f>IFERROR(VLOOKUP(A1566,[2]webService!$A:$II,5,FALSE),0)</f>
        <v>0</v>
      </c>
      <c r="J1566" s="20">
        <f>IFERROR(VLOOKUP(A1566,[2]webService!$A:$I,6,FALSE),0)</f>
        <v>0</v>
      </c>
      <c r="K1566" s="20">
        <f>IFERROR(VLOOKUP(A1566,[2]webService!$A:$I,7,FALSE),0)</f>
        <v>0</v>
      </c>
      <c r="L1566" s="20">
        <f>IFERROR(VLOOKUP(A1566,[2]webService!$A:$I,8,FALSE),0)</f>
        <v>0</v>
      </c>
      <c r="M1566" s="28">
        <f>IFERROR(VLOOKUP(A1566,[2]webService!$A:$I,9,FALSE),0)</f>
        <v>0</v>
      </c>
      <c r="N1566" s="27">
        <f>IFERROR(VLOOKUP(A1566,[3]soaBnafar!$A:$G,2,FALSE),0)</f>
        <v>0</v>
      </c>
      <c r="O1566" s="20">
        <f>IFERROR(VLOOKUP(A1566,[3]soaBnafar!$A:$H,3,FALSE),0)</f>
        <v>0</v>
      </c>
      <c r="P1566" s="20">
        <f>IFERROR(VLOOKUP(A1566,[3]soaBnafar!$A:$G,4,FALSE),0)</f>
        <v>0</v>
      </c>
      <c r="Q1566" s="20">
        <f>IFERROR(VLOOKUP(A1566,[3]soaBnafar!$A:$G,5,FALSE),0)</f>
        <v>0</v>
      </c>
      <c r="R1566" s="20">
        <f>IFERROR(VLOOKUP(A1566,[3]soaBnafar!$A:$G,6,FALSE),0)</f>
        <v>0</v>
      </c>
      <c r="S1566" s="20">
        <f>IFERROR(VLOOKUP(A1566,[3]soaBnafar!$A:$G,7,FALSE),0)</f>
        <v>0</v>
      </c>
      <c r="T1566" s="32">
        <f t="shared" si="290"/>
        <v>0</v>
      </c>
      <c r="U1566" s="21">
        <f t="shared" si="291"/>
        <v>20732880</v>
      </c>
      <c r="V1566" s="21">
        <f t="shared" si="292"/>
        <v>0</v>
      </c>
      <c r="W1566" s="21">
        <f t="shared" si="293"/>
        <v>10366440</v>
      </c>
      <c r="X1566" s="21">
        <f t="shared" si="294"/>
        <v>0</v>
      </c>
      <c r="Y1566" s="33">
        <f t="shared" si="295"/>
        <v>0</v>
      </c>
      <c r="Z1566" s="4" t="str">
        <f t="shared" si="296"/>
        <v>Não</v>
      </c>
      <c r="AA1566" s="4" t="str">
        <f t="shared" si="297"/>
        <v>Sim</v>
      </c>
      <c r="AB1566" s="4" t="str">
        <f t="shared" si="298"/>
        <v>Não</v>
      </c>
      <c r="AC1566" s="4" t="str">
        <f t="shared" si="299"/>
        <v>Sim</v>
      </c>
      <c r="AD1566" s="4" t="str">
        <f t="shared" si="300"/>
        <v>Não</v>
      </c>
      <c r="AE1566" s="30" t="str">
        <f t="shared" si="301"/>
        <v>Não</v>
      </c>
    </row>
    <row r="1567" spans="1:31" x14ac:dyDescent="0.25">
      <c r="A1567" s="23">
        <v>292320</v>
      </c>
      <c r="B1567" s="27">
        <f>IFERROR(VLOOKUP(A1567,[1]Monitoramento_Base_somente_disp!$A:$L,5,FALSE),0)</f>
        <v>0</v>
      </c>
      <c r="C1567" s="20">
        <f>IFERROR(VLOOKUP(A1567,[1]Monitoramento_Base_somente_disp!$A:$L,6,FALSE),0)</f>
        <v>8504940</v>
      </c>
      <c r="D1567" s="20">
        <f>IFERROR(VLOOKUP(A1567,[1]Monitoramento_Base_somente_disp!$A:$L,7,FALSE),0)</f>
        <v>0</v>
      </c>
      <c r="E1567" s="20">
        <f>IFERROR(VLOOKUP(A1567,[1]Monitoramento_Base_somente_disp!$A:$L,8,FALSE),0)</f>
        <v>0</v>
      </c>
      <c r="F1567" s="20">
        <f>IFERROR(VLOOKUP(A1567,[1]Monitoramento_Base_somente_disp!$A:$L,9,FALSE),0)</f>
        <v>0</v>
      </c>
      <c r="G1567" s="28">
        <f>IFERROR(VLOOKUP(A1567,[1]Monitoramento_Base_somente_disp!$A:$L,10,FALSE),0)</f>
        <v>0</v>
      </c>
      <c r="H1567" s="27">
        <f>IFERROR(VLOOKUP(A1567,[2]webService!$A:$I,4,FALSE),0)</f>
        <v>0</v>
      </c>
      <c r="I1567" s="20">
        <f>IFERROR(VLOOKUP(A1567,[2]webService!$A:$II,5,FALSE),0)</f>
        <v>0</v>
      </c>
      <c r="J1567" s="20">
        <f>IFERROR(VLOOKUP(A1567,[2]webService!$A:$I,6,FALSE),0)</f>
        <v>0</v>
      </c>
      <c r="K1567" s="20">
        <f>IFERROR(VLOOKUP(A1567,[2]webService!$A:$I,7,FALSE),0)</f>
        <v>0</v>
      </c>
      <c r="L1567" s="20">
        <f>IFERROR(VLOOKUP(A1567,[2]webService!$A:$I,8,FALSE),0)</f>
        <v>0</v>
      </c>
      <c r="M1567" s="28">
        <f>IFERROR(VLOOKUP(A1567,[2]webService!$A:$I,9,FALSE),0)</f>
        <v>0</v>
      </c>
      <c r="N1567" s="27">
        <f>IFERROR(VLOOKUP(A1567,[3]soaBnafar!$A:$G,2,FALSE),0)</f>
        <v>0</v>
      </c>
      <c r="O1567" s="20">
        <f>IFERROR(VLOOKUP(A1567,[3]soaBnafar!$A:$H,3,FALSE),0)</f>
        <v>0</v>
      </c>
      <c r="P1567" s="20">
        <f>IFERROR(VLOOKUP(A1567,[3]soaBnafar!$A:$G,4,FALSE),0)</f>
        <v>0</v>
      </c>
      <c r="Q1567" s="20">
        <f>IFERROR(VLOOKUP(A1567,[3]soaBnafar!$A:$G,5,FALSE),0)</f>
        <v>0</v>
      </c>
      <c r="R1567" s="20">
        <f>IFERROR(VLOOKUP(A1567,[3]soaBnafar!$A:$G,6,FALSE),0)</f>
        <v>0</v>
      </c>
      <c r="S1567" s="20">
        <f>IFERROR(VLOOKUP(A1567,[3]soaBnafar!$A:$G,7,FALSE),0)</f>
        <v>0</v>
      </c>
      <c r="T1567" s="32">
        <f t="shared" si="290"/>
        <v>0</v>
      </c>
      <c r="U1567" s="21">
        <f t="shared" si="291"/>
        <v>8504940</v>
      </c>
      <c r="V1567" s="21">
        <f t="shared" si="292"/>
        <v>0</v>
      </c>
      <c r="W1567" s="21">
        <f t="shared" si="293"/>
        <v>0</v>
      </c>
      <c r="X1567" s="21">
        <f t="shared" si="294"/>
        <v>0</v>
      </c>
      <c r="Y1567" s="33">
        <f t="shared" si="295"/>
        <v>0</v>
      </c>
      <c r="Z1567" s="4" t="str">
        <f t="shared" si="296"/>
        <v>Não</v>
      </c>
      <c r="AA1567" s="4" t="str">
        <f t="shared" si="297"/>
        <v>Sim</v>
      </c>
      <c r="AB1567" s="4" t="str">
        <f t="shared" si="298"/>
        <v>Não</v>
      </c>
      <c r="AC1567" s="4" t="str">
        <f t="shared" si="299"/>
        <v>Não</v>
      </c>
      <c r="AD1567" s="4" t="str">
        <f t="shared" si="300"/>
        <v>Não</v>
      </c>
      <c r="AE1567" s="30" t="str">
        <f t="shared" si="301"/>
        <v>Não</v>
      </c>
    </row>
    <row r="1568" spans="1:31" x14ac:dyDescent="0.25">
      <c r="A1568" s="23">
        <v>292335</v>
      </c>
      <c r="B1568" s="27">
        <f>IFERROR(VLOOKUP(A1568,[1]Monitoramento_Base_somente_disp!$A:$L,5,FALSE),0)</f>
        <v>0</v>
      </c>
      <c r="C1568" s="20">
        <f>IFERROR(VLOOKUP(A1568,[1]Monitoramento_Base_somente_disp!$A:$L,6,FALSE),0)</f>
        <v>9781184</v>
      </c>
      <c r="D1568" s="20">
        <f>IFERROR(VLOOKUP(A1568,[1]Monitoramento_Base_somente_disp!$A:$L,7,FALSE),0)</f>
        <v>0</v>
      </c>
      <c r="E1568" s="20">
        <f>IFERROR(VLOOKUP(A1568,[1]Monitoramento_Base_somente_disp!$A:$L,8,FALSE),0)</f>
        <v>4890592</v>
      </c>
      <c r="F1568" s="20">
        <f>IFERROR(VLOOKUP(A1568,[1]Monitoramento_Base_somente_disp!$A:$L,9,FALSE),0)</f>
        <v>0</v>
      </c>
      <c r="G1568" s="28">
        <f>IFERROR(VLOOKUP(A1568,[1]Monitoramento_Base_somente_disp!$A:$L,10,FALSE),0)</f>
        <v>0</v>
      </c>
      <c r="H1568" s="27">
        <f>IFERROR(VLOOKUP(A1568,[2]webService!$A:$I,4,FALSE),0)</f>
        <v>0</v>
      </c>
      <c r="I1568" s="20">
        <f>IFERROR(VLOOKUP(A1568,[2]webService!$A:$II,5,FALSE),0)</f>
        <v>0</v>
      </c>
      <c r="J1568" s="20">
        <f>IFERROR(VLOOKUP(A1568,[2]webService!$A:$I,6,FALSE),0)</f>
        <v>0</v>
      </c>
      <c r="K1568" s="20">
        <f>IFERROR(VLOOKUP(A1568,[2]webService!$A:$I,7,FALSE),0)</f>
        <v>0</v>
      </c>
      <c r="L1568" s="20">
        <f>IFERROR(VLOOKUP(A1568,[2]webService!$A:$I,8,FALSE),0)</f>
        <v>0</v>
      </c>
      <c r="M1568" s="28">
        <f>IFERROR(VLOOKUP(A1568,[2]webService!$A:$I,9,FALSE),0)</f>
        <v>0</v>
      </c>
      <c r="N1568" s="27">
        <f>IFERROR(VLOOKUP(A1568,[3]soaBnafar!$A:$G,2,FALSE),0)</f>
        <v>0</v>
      </c>
      <c r="O1568" s="20">
        <f>IFERROR(VLOOKUP(A1568,[3]soaBnafar!$A:$H,3,FALSE),0)</f>
        <v>0</v>
      </c>
      <c r="P1568" s="20">
        <f>IFERROR(VLOOKUP(A1568,[3]soaBnafar!$A:$G,4,FALSE),0)</f>
        <v>0</v>
      </c>
      <c r="Q1568" s="20">
        <f>IFERROR(VLOOKUP(A1568,[3]soaBnafar!$A:$G,5,FALSE),0)</f>
        <v>0</v>
      </c>
      <c r="R1568" s="20">
        <f>IFERROR(VLOOKUP(A1568,[3]soaBnafar!$A:$G,6,FALSE),0)</f>
        <v>0</v>
      </c>
      <c r="S1568" s="20">
        <f>IFERROR(VLOOKUP(A1568,[3]soaBnafar!$A:$G,7,FALSE),0)</f>
        <v>0</v>
      </c>
      <c r="T1568" s="32">
        <f t="shared" si="290"/>
        <v>0</v>
      </c>
      <c r="U1568" s="21">
        <f t="shared" si="291"/>
        <v>9781184</v>
      </c>
      <c r="V1568" s="21">
        <f t="shared" si="292"/>
        <v>0</v>
      </c>
      <c r="W1568" s="21">
        <f t="shared" si="293"/>
        <v>4890592</v>
      </c>
      <c r="X1568" s="21">
        <f t="shared" si="294"/>
        <v>0</v>
      </c>
      <c r="Y1568" s="33">
        <f t="shared" si="295"/>
        <v>0</v>
      </c>
      <c r="Z1568" s="4" t="str">
        <f t="shared" si="296"/>
        <v>Não</v>
      </c>
      <c r="AA1568" s="4" t="str">
        <f t="shared" si="297"/>
        <v>Sim</v>
      </c>
      <c r="AB1568" s="4" t="str">
        <f t="shared" si="298"/>
        <v>Não</v>
      </c>
      <c r="AC1568" s="4" t="str">
        <f t="shared" si="299"/>
        <v>Sim</v>
      </c>
      <c r="AD1568" s="4" t="str">
        <f t="shared" si="300"/>
        <v>Não</v>
      </c>
      <c r="AE1568" s="30" t="str">
        <f t="shared" si="301"/>
        <v>Não</v>
      </c>
    </row>
    <row r="1569" spans="1:31" x14ac:dyDescent="0.25">
      <c r="A1569" s="23">
        <v>292340</v>
      </c>
      <c r="B1569" s="27">
        <f>IFERROR(VLOOKUP(A1569,[1]Monitoramento_Base_somente_disp!$A:$L,5,FALSE),0)</f>
        <v>47133</v>
      </c>
      <c r="C1569" s="20">
        <f>IFERROR(VLOOKUP(A1569,[1]Monitoramento_Base_somente_disp!$A:$L,6,FALSE),0)</f>
        <v>6505109</v>
      </c>
      <c r="D1569" s="20">
        <f>IFERROR(VLOOKUP(A1569,[1]Monitoramento_Base_somente_disp!$A:$L,7,FALSE),0)</f>
        <v>45051</v>
      </c>
      <c r="E1569" s="20">
        <f>IFERROR(VLOOKUP(A1569,[1]Monitoramento_Base_somente_disp!$A:$L,8,FALSE),0)</f>
        <v>3771400</v>
      </c>
      <c r="F1569" s="20">
        <f>IFERROR(VLOOKUP(A1569,[1]Monitoramento_Base_somente_disp!$A:$L,9,FALSE),0)</f>
        <v>0</v>
      </c>
      <c r="G1569" s="28">
        <f>IFERROR(VLOOKUP(A1569,[1]Monitoramento_Base_somente_disp!$A:$L,10,FALSE),0)</f>
        <v>0</v>
      </c>
      <c r="H1569" s="27">
        <f>IFERROR(VLOOKUP(A1569,[2]webService!$A:$I,4,FALSE),0)</f>
        <v>0</v>
      </c>
      <c r="I1569" s="20">
        <f>IFERROR(VLOOKUP(A1569,[2]webService!$A:$II,5,FALSE),0)</f>
        <v>0</v>
      </c>
      <c r="J1569" s="20">
        <f>IFERROR(VLOOKUP(A1569,[2]webService!$A:$I,6,FALSE),0)</f>
        <v>0</v>
      </c>
      <c r="K1569" s="20">
        <f>IFERROR(VLOOKUP(A1569,[2]webService!$A:$I,7,FALSE),0)</f>
        <v>0</v>
      </c>
      <c r="L1569" s="20">
        <f>IFERROR(VLOOKUP(A1569,[2]webService!$A:$I,8,FALSE),0)</f>
        <v>0</v>
      </c>
      <c r="M1569" s="28">
        <f>IFERROR(VLOOKUP(A1569,[2]webService!$A:$I,9,FALSE),0)</f>
        <v>0</v>
      </c>
      <c r="N1569" s="27">
        <f>IFERROR(VLOOKUP(A1569,[3]soaBnafar!$A:$G,2,FALSE),0)</f>
        <v>0</v>
      </c>
      <c r="O1569" s="20">
        <f>IFERROR(VLOOKUP(A1569,[3]soaBnafar!$A:$H,3,FALSE),0)</f>
        <v>0</v>
      </c>
      <c r="P1569" s="20">
        <f>IFERROR(VLOOKUP(A1569,[3]soaBnafar!$A:$G,4,FALSE),0)</f>
        <v>0</v>
      </c>
      <c r="Q1569" s="20">
        <f>IFERROR(VLOOKUP(A1569,[3]soaBnafar!$A:$G,5,FALSE),0)</f>
        <v>0</v>
      </c>
      <c r="R1569" s="20">
        <f>IFERROR(VLOOKUP(A1569,[3]soaBnafar!$A:$G,6,FALSE),0)</f>
        <v>0</v>
      </c>
      <c r="S1569" s="20">
        <f>IFERROR(VLOOKUP(A1569,[3]soaBnafar!$A:$G,7,FALSE),0)</f>
        <v>0</v>
      </c>
      <c r="T1569" s="32">
        <f t="shared" si="290"/>
        <v>47133</v>
      </c>
      <c r="U1569" s="21">
        <f t="shared" si="291"/>
        <v>6505109</v>
      </c>
      <c r="V1569" s="21">
        <f t="shared" si="292"/>
        <v>45051</v>
      </c>
      <c r="W1569" s="21">
        <f t="shared" si="293"/>
        <v>3771400</v>
      </c>
      <c r="X1569" s="21">
        <f t="shared" si="294"/>
        <v>0</v>
      </c>
      <c r="Y1569" s="33">
        <f t="shared" si="295"/>
        <v>0</v>
      </c>
      <c r="Z1569" s="4" t="str">
        <f t="shared" si="296"/>
        <v>Sim</v>
      </c>
      <c r="AA1569" s="4" t="str">
        <f t="shared" si="297"/>
        <v>Sim</v>
      </c>
      <c r="AB1569" s="4" t="str">
        <f t="shared" si="298"/>
        <v>Sim</v>
      </c>
      <c r="AC1569" s="4" t="str">
        <f t="shared" si="299"/>
        <v>Sim</v>
      </c>
      <c r="AD1569" s="4" t="str">
        <f t="shared" si="300"/>
        <v>Não</v>
      </c>
      <c r="AE1569" s="30" t="str">
        <f t="shared" si="301"/>
        <v>Não</v>
      </c>
    </row>
    <row r="1570" spans="1:31" x14ac:dyDescent="0.25">
      <c r="A1570" s="23">
        <v>292350</v>
      </c>
      <c r="B1570" s="27">
        <f>IFERROR(VLOOKUP(A1570,[1]Monitoramento_Base_somente_disp!$A:$L,5,FALSE),0)</f>
        <v>0</v>
      </c>
      <c r="C1570" s="20">
        <f>IFERROR(VLOOKUP(A1570,[1]Monitoramento_Base_somente_disp!$A:$L,6,FALSE),0)</f>
        <v>7560</v>
      </c>
      <c r="D1570" s="20">
        <f>IFERROR(VLOOKUP(A1570,[1]Monitoramento_Base_somente_disp!$A:$L,7,FALSE),0)</f>
        <v>0</v>
      </c>
      <c r="E1570" s="20">
        <f>IFERROR(VLOOKUP(A1570,[1]Monitoramento_Base_somente_disp!$A:$L,8,FALSE),0)</f>
        <v>3780</v>
      </c>
      <c r="F1570" s="20">
        <f>IFERROR(VLOOKUP(A1570,[1]Monitoramento_Base_somente_disp!$A:$L,9,FALSE),0)</f>
        <v>0</v>
      </c>
      <c r="G1570" s="28">
        <f>IFERROR(VLOOKUP(A1570,[1]Monitoramento_Base_somente_disp!$A:$L,10,FALSE),0)</f>
        <v>0</v>
      </c>
      <c r="H1570" s="27">
        <f>IFERROR(VLOOKUP(A1570,[2]webService!$A:$I,4,FALSE),0)</f>
        <v>0</v>
      </c>
      <c r="I1570" s="20">
        <f>IFERROR(VLOOKUP(A1570,[2]webService!$A:$II,5,FALSE),0)</f>
        <v>0</v>
      </c>
      <c r="J1570" s="20">
        <f>IFERROR(VLOOKUP(A1570,[2]webService!$A:$I,6,FALSE),0)</f>
        <v>0</v>
      </c>
      <c r="K1570" s="20">
        <f>IFERROR(VLOOKUP(A1570,[2]webService!$A:$I,7,FALSE),0)</f>
        <v>0</v>
      </c>
      <c r="L1570" s="20">
        <f>IFERROR(VLOOKUP(A1570,[2]webService!$A:$I,8,FALSE),0)</f>
        <v>0</v>
      </c>
      <c r="M1570" s="28">
        <f>IFERROR(VLOOKUP(A1570,[2]webService!$A:$I,9,FALSE),0)</f>
        <v>0</v>
      </c>
      <c r="N1570" s="27">
        <f>IFERROR(VLOOKUP(A1570,[3]soaBnafar!$A:$G,2,FALSE),0)</f>
        <v>0</v>
      </c>
      <c r="O1570" s="20">
        <f>IFERROR(VLOOKUP(A1570,[3]soaBnafar!$A:$H,3,FALSE),0)</f>
        <v>0</v>
      </c>
      <c r="P1570" s="20">
        <f>IFERROR(VLOOKUP(A1570,[3]soaBnafar!$A:$G,4,FALSE),0)</f>
        <v>0</v>
      </c>
      <c r="Q1570" s="20">
        <f>IFERROR(VLOOKUP(A1570,[3]soaBnafar!$A:$G,5,FALSE),0)</f>
        <v>0</v>
      </c>
      <c r="R1570" s="20">
        <f>IFERROR(VLOOKUP(A1570,[3]soaBnafar!$A:$G,6,FALSE),0)</f>
        <v>0</v>
      </c>
      <c r="S1570" s="20">
        <f>IFERROR(VLOOKUP(A1570,[3]soaBnafar!$A:$G,7,FALSE),0)</f>
        <v>0</v>
      </c>
      <c r="T1570" s="32">
        <f t="shared" si="290"/>
        <v>0</v>
      </c>
      <c r="U1570" s="21">
        <f t="shared" si="291"/>
        <v>7560</v>
      </c>
      <c r="V1570" s="21">
        <f t="shared" si="292"/>
        <v>0</v>
      </c>
      <c r="W1570" s="21">
        <f t="shared" si="293"/>
        <v>3780</v>
      </c>
      <c r="X1570" s="21">
        <f t="shared" si="294"/>
        <v>0</v>
      </c>
      <c r="Y1570" s="33">
        <f t="shared" si="295"/>
        <v>0</v>
      </c>
      <c r="Z1570" s="4" t="str">
        <f t="shared" si="296"/>
        <v>Não</v>
      </c>
      <c r="AA1570" s="4" t="str">
        <f t="shared" si="297"/>
        <v>Sim</v>
      </c>
      <c r="AB1570" s="4" t="str">
        <f t="shared" si="298"/>
        <v>Não</v>
      </c>
      <c r="AC1570" s="4" t="str">
        <f t="shared" si="299"/>
        <v>Sim</v>
      </c>
      <c r="AD1570" s="4" t="str">
        <f t="shared" si="300"/>
        <v>Não</v>
      </c>
      <c r="AE1570" s="30" t="str">
        <f t="shared" si="301"/>
        <v>Não</v>
      </c>
    </row>
    <row r="1571" spans="1:31" x14ac:dyDescent="0.25">
      <c r="A1571" s="23">
        <v>292360</v>
      </c>
      <c r="B1571" s="27">
        <f>IFERROR(VLOOKUP(A1571,[1]Monitoramento_Base_somente_disp!$A:$L,5,FALSE),0)</f>
        <v>8045</v>
      </c>
      <c r="C1571" s="20">
        <f>IFERROR(VLOOKUP(A1571,[1]Monitoramento_Base_somente_disp!$A:$L,6,FALSE),0)</f>
        <v>3293951</v>
      </c>
      <c r="D1571" s="20">
        <f>IFERROR(VLOOKUP(A1571,[1]Monitoramento_Base_somente_disp!$A:$L,7,FALSE),0)</f>
        <v>6855</v>
      </c>
      <c r="E1571" s="20">
        <f>IFERROR(VLOOKUP(A1571,[1]Monitoramento_Base_somente_disp!$A:$L,8,FALSE),0)</f>
        <v>1749112</v>
      </c>
      <c r="F1571" s="20">
        <f>IFERROR(VLOOKUP(A1571,[1]Monitoramento_Base_somente_disp!$A:$L,9,FALSE),0)</f>
        <v>0</v>
      </c>
      <c r="G1571" s="28">
        <f>IFERROR(VLOOKUP(A1571,[1]Monitoramento_Base_somente_disp!$A:$L,10,FALSE),0)</f>
        <v>0</v>
      </c>
      <c r="H1571" s="27">
        <f>IFERROR(VLOOKUP(A1571,[2]webService!$A:$I,4,FALSE),0)</f>
        <v>0</v>
      </c>
      <c r="I1571" s="20">
        <f>IFERROR(VLOOKUP(A1571,[2]webService!$A:$II,5,FALSE),0)</f>
        <v>0</v>
      </c>
      <c r="J1571" s="20">
        <f>IFERROR(VLOOKUP(A1571,[2]webService!$A:$I,6,FALSE),0)</f>
        <v>0</v>
      </c>
      <c r="K1571" s="20">
        <f>IFERROR(VLOOKUP(A1571,[2]webService!$A:$I,7,FALSE),0)</f>
        <v>0</v>
      </c>
      <c r="L1571" s="20">
        <f>IFERROR(VLOOKUP(A1571,[2]webService!$A:$I,8,FALSE),0)</f>
        <v>0</v>
      </c>
      <c r="M1571" s="28">
        <f>IFERROR(VLOOKUP(A1571,[2]webService!$A:$I,9,FALSE),0)</f>
        <v>0</v>
      </c>
      <c r="N1571" s="27">
        <f>IFERROR(VLOOKUP(A1571,[3]soaBnafar!$A:$G,2,FALSE),0)</f>
        <v>0</v>
      </c>
      <c r="O1571" s="20">
        <f>IFERROR(VLOOKUP(A1571,[3]soaBnafar!$A:$H,3,FALSE),0)</f>
        <v>0</v>
      </c>
      <c r="P1571" s="20">
        <f>IFERROR(VLOOKUP(A1571,[3]soaBnafar!$A:$G,4,FALSE),0)</f>
        <v>0</v>
      </c>
      <c r="Q1571" s="20">
        <f>IFERROR(VLOOKUP(A1571,[3]soaBnafar!$A:$G,5,FALSE),0)</f>
        <v>0</v>
      </c>
      <c r="R1571" s="20">
        <f>IFERROR(VLOOKUP(A1571,[3]soaBnafar!$A:$G,6,FALSE),0)</f>
        <v>0</v>
      </c>
      <c r="S1571" s="20">
        <f>IFERROR(VLOOKUP(A1571,[3]soaBnafar!$A:$G,7,FALSE),0)</f>
        <v>0</v>
      </c>
      <c r="T1571" s="32">
        <f t="shared" si="290"/>
        <v>8045</v>
      </c>
      <c r="U1571" s="21">
        <f t="shared" si="291"/>
        <v>3293951</v>
      </c>
      <c r="V1571" s="21">
        <f t="shared" si="292"/>
        <v>6855</v>
      </c>
      <c r="W1571" s="21">
        <f t="shared" si="293"/>
        <v>1749112</v>
      </c>
      <c r="X1571" s="21">
        <f t="shared" si="294"/>
        <v>0</v>
      </c>
      <c r="Y1571" s="33">
        <f t="shared" si="295"/>
        <v>0</v>
      </c>
      <c r="Z1571" s="4" t="str">
        <f t="shared" si="296"/>
        <v>Sim</v>
      </c>
      <c r="AA1571" s="4" t="str">
        <f t="shared" si="297"/>
        <v>Sim</v>
      </c>
      <c r="AB1571" s="4" t="str">
        <f t="shared" si="298"/>
        <v>Sim</v>
      </c>
      <c r="AC1571" s="4" t="str">
        <f t="shared" si="299"/>
        <v>Sim</v>
      </c>
      <c r="AD1571" s="4" t="str">
        <f t="shared" si="300"/>
        <v>Não</v>
      </c>
      <c r="AE1571" s="30" t="str">
        <f t="shared" si="301"/>
        <v>Não</v>
      </c>
    </row>
    <row r="1572" spans="1:31" x14ac:dyDescent="0.25">
      <c r="A1572" s="23">
        <v>292370</v>
      </c>
      <c r="B1572" s="27">
        <f>IFERROR(VLOOKUP(A1572,[1]Monitoramento_Base_somente_disp!$A:$L,5,FALSE),0)</f>
        <v>0</v>
      </c>
      <c r="C1572" s="20">
        <f>IFERROR(VLOOKUP(A1572,[1]Monitoramento_Base_somente_disp!$A:$L,6,FALSE),0)</f>
        <v>17931992</v>
      </c>
      <c r="D1572" s="20">
        <f>IFERROR(VLOOKUP(A1572,[1]Monitoramento_Base_somente_disp!$A:$L,7,FALSE),0)</f>
        <v>0</v>
      </c>
      <c r="E1572" s="20">
        <f>IFERROR(VLOOKUP(A1572,[1]Monitoramento_Base_somente_disp!$A:$L,8,FALSE),0)</f>
        <v>7652554</v>
      </c>
      <c r="F1572" s="20">
        <f>IFERROR(VLOOKUP(A1572,[1]Monitoramento_Base_somente_disp!$A:$L,9,FALSE),0)</f>
        <v>0</v>
      </c>
      <c r="G1572" s="28">
        <f>IFERROR(VLOOKUP(A1572,[1]Monitoramento_Base_somente_disp!$A:$L,10,FALSE),0)</f>
        <v>0</v>
      </c>
      <c r="H1572" s="27">
        <f>IFERROR(VLOOKUP(A1572,[2]webService!$A:$I,4,FALSE),0)</f>
        <v>0</v>
      </c>
      <c r="I1572" s="20">
        <f>IFERROR(VLOOKUP(A1572,[2]webService!$A:$II,5,FALSE),0)</f>
        <v>0</v>
      </c>
      <c r="J1572" s="20">
        <f>IFERROR(VLOOKUP(A1572,[2]webService!$A:$I,6,FALSE),0)</f>
        <v>0</v>
      </c>
      <c r="K1572" s="20">
        <f>IFERROR(VLOOKUP(A1572,[2]webService!$A:$I,7,FALSE),0)</f>
        <v>0</v>
      </c>
      <c r="L1572" s="20">
        <f>IFERROR(VLOOKUP(A1572,[2]webService!$A:$I,8,FALSE),0)</f>
        <v>0</v>
      </c>
      <c r="M1572" s="28">
        <f>IFERROR(VLOOKUP(A1572,[2]webService!$A:$I,9,FALSE),0)</f>
        <v>0</v>
      </c>
      <c r="N1572" s="27">
        <f>IFERROR(VLOOKUP(A1572,[3]soaBnafar!$A:$G,2,FALSE),0)</f>
        <v>0</v>
      </c>
      <c r="O1572" s="20">
        <f>IFERROR(VLOOKUP(A1572,[3]soaBnafar!$A:$H,3,FALSE),0)</f>
        <v>0</v>
      </c>
      <c r="P1572" s="20">
        <f>IFERROR(VLOOKUP(A1572,[3]soaBnafar!$A:$G,4,FALSE),0)</f>
        <v>0</v>
      </c>
      <c r="Q1572" s="20">
        <f>IFERROR(VLOOKUP(A1572,[3]soaBnafar!$A:$G,5,FALSE),0)</f>
        <v>0</v>
      </c>
      <c r="R1572" s="20">
        <f>IFERROR(VLOOKUP(A1572,[3]soaBnafar!$A:$G,6,FALSE),0)</f>
        <v>0</v>
      </c>
      <c r="S1572" s="20">
        <f>IFERROR(VLOOKUP(A1572,[3]soaBnafar!$A:$G,7,FALSE),0)</f>
        <v>0</v>
      </c>
      <c r="T1572" s="32">
        <f t="shared" si="290"/>
        <v>0</v>
      </c>
      <c r="U1572" s="21">
        <f t="shared" si="291"/>
        <v>17931992</v>
      </c>
      <c r="V1572" s="21">
        <f t="shared" si="292"/>
        <v>0</v>
      </c>
      <c r="W1572" s="21">
        <f t="shared" si="293"/>
        <v>7652554</v>
      </c>
      <c r="X1572" s="21">
        <f t="shared" si="294"/>
        <v>0</v>
      </c>
      <c r="Y1572" s="33">
        <f t="shared" si="295"/>
        <v>0</v>
      </c>
      <c r="Z1572" s="4" t="str">
        <f t="shared" si="296"/>
        <v>Não</v>
      </c>
      <c r="AA1572" s="4" t="str">
        <f t="shared" si="297"/>
        <v>Sim</v>
      </c>
      <c r="AB1572" s="4" t="str">
        <f t="shared" si="298"/>
        <v>Não</v>
      </c>
      <c r="AC1572" s="4" t="str">
        <f t="shared" si="299"/>
        <v>Sim</v>
      </c>
      <c r="AD1572" s="4" t="str">
        <f t="shared" si="300"/>
        <v>Não</v>
      </c>
      <c r="AE1572" s="30" t="str">
        <f t="shared" si="301"/>
        <v>Não</v>
      </c>
    </row>
    <row r="1573" spans="1:31" x14ac:dyDescent="0.25">
      <c r="A1573" s="23">
        <v>292380</v>
      </c>
      <c r="B1573" s="27">
        <f>IFERROR(VLOOKUP(A1573,[1]Monitoramento_Base_somente_disp!$A:$L,5,FALSE),0)</f>
        <v>86154</v>
      </c>
      <c r="C1573" s="20">
        <f>IFERROR(VLOOKUP(A1573,[1]Monitoramento_Base_somente_disp!$A:$L,6,FALSE),0)</f>
        <v>17251109</v>
      </c>
      <c r="D1573" s="20">
        <f>IFERROR(VLOOKUP(A1573,[1]Monitoramento_Base_somente_disp!$A:$L,7,FALSE),0)</f>
        <v>30041</v>
      </c>
      <c r="E1573" s="20">
        <f>IFERROR(VLOOKUP(A1573,[1]Monitoramento_Base_somente_disp!$A:$L,8,FALSE),0)</f>
        <v>7781048</v>
      </c>
      <c r="F1573" s="20">
        <f>IFERROR(VLOOKUP(A1573,[1]Monitoramento_Base_somente_disp!$A:$L,9,FALSE),0)</f>
        <v>0</v>
      </c>
      <c r="G1573" s="28">
        <f>IFERROR(VLOOKUP(A1573,[1]Monitoramento_Base_somente_disp!$A:$L,10,FALSE),0)</f>
        <v>0</v>
      </c>
      <c r="H1573" s="27">
        <f>IFERROR(VLOOKUP(A1573,[2]webService!$A:$I,4,FALSE),0)</f>
        <v>0</v>
      </c>
      <c r="I1573" s="20">
        <f>IFERROR(VLOOKUP(A1573,[2]webService!$A:$II,5,FALSE),0)</f>
        <v>0</v>
      </c>
      <c r="J1573" s="20">
        <f>IFERROR(VLOOKUP(A1573,[2]webService!$A:$I,6,FALSE),0)</f>
        <v>0</v>
      </c>
      <c r="K1573" s="20">
        <f>IFERROR(VLOOKUP(A1573,[2]webService!$A:$I,7,FALSE),0)</f>
        <v>0</v>
      </c>
      <c r="L1573" s="20">
        <f>IFERROR(VLOOKUP(A1573,[2]webService!$A:$I,8,FALSE),0)</f>
        <v>0</v>
      </c>
      <c r="M1573" s="28">
        <f>IFERROR(VLOOKUP(A1573,[2]webService!$A:$I,9,FALSE),0)</f>
        <v>0</v>
      </c>
      <c r="N1573" s="27">
        <f>IFERROR(VLOOKUP(A1573,[3]soaBnafar!$A:$G,2,FALSE),0)</f>
        <v>0</v>
      </c>
      <c r="O1573" s="20">
        <f>IFERROR(VLOOKUP(A1573,[3]soaBnafar!$A:$H,3,FALSE),0)</f>
        <v>0</v>
      </c>
      <c r="P1573" s="20">
        <f>IFERROR(VLOOKUP(A1573,[3]soaBnafar!$A:$G,4,FALSE),0)</f>
        <v>0</v>
      </c>
      <c r="Q1573" s="20">
        <f>IFERROR(VLOOKUP(A1573,[3]soaBnafar!$A:$G,5,FALSE),0)</f>
        <v>0</v>
      </c>
      <c r="R1573" s="20">
        <f>IFERROR(VLOOKUP(A1573,[3]soaBnafar!$A:$G,6,FALSE),0)</f>
        <v>0</v>
      </c>
      <c r="S1573" s="20">
        <f>IFERROR(VLOOKUP(A1573,[3]soaBnafar!$A:$G,7,FALSE),0)</f>
        <v>0</v>
      </c>
      <c r="T1573" s="32">
        <f t="shared" si="290"/>
        <v>86154</v>
      </c>
      <c r="U1573" s="21">
        <f t="shared" si="291"/>
        <v>17251109</v>
      </c>
      <c r="V1573" s="21">
        <f t="shared" si="292"/>
        <v>30041</v>
      </c>
      <c r="W1573" s="21">
        <f t="shared" si="293"/>
        <v>7781048</v>
      </c>
      <c r="X1573" s="21">
        <f t="shared" si="294"/>
        <v>0</v>
      </c>
      <c r="Y1573" s="33">
        <f t="shared" si="295"/>
        <v>0</v>
      </c>
      <c r="Z1573" s="4" t="str">
        <f t="shared" si="296"/>
        <v>Sim</v>
      </c>
      <c r="AA1573" s="4" t="str">
        <f t="shared" si="297"/>
        <v>Sim</v>
      </c>
      <c r="AB1573" s="4" t="str">
        <f t="shared" si="298"/>
        <v>Sim</v>
      </c>
      <c r="AC1573" s="4" t="str">
        <f t="shared" si="299"/>
        <v>Sim</v>
      </c>
      <c r="AD1573" s="4" t="str">
        <f t="shared" si="300"/>
        <v>Não</v>
      </c>
      <c r="AE1573" s="30" t="str">
        <f t="shared" si="301"/>
        <v>Não</v>
      </c>
    </row>
    <row r="1574" spans="1:31" x14ac:dyDescent="0.25">
      <c r="A1574" s="23">
        <v>292390</v>
      </c>
      <c r="B1574" s="27">
        <f>IFERROR(VLOOKUP(A1574,[1]Monitoramento_Base_somente_disp!$A:$L,5,FALSE),0)</f>
        <v>994</v>
      </c>
      <c r="C1574" s="20">
        <f>IFERROR(VLOOKUP(A1574,[1]Monitoramento_Base_somente_disp!$A:$L,6,FALSE),0)</f>
        <v>27877920</v>
      </c>
      <c r="D1574" s="20">
        <f>IFERROR(VLOOKUP(A1574,[1]Monitoramento_Base_somente_disp!$A:$L,7,FALSE),0)</f>
        <v>0</v>
      </c>
      <c r="E1574" s="20">
        <f>IFERROR(VLOOKUP(A1574,[1]Monitoramento_Base_somente_disp!$A:$L,8,FALSE),0)</f>
        <v>13938960</v>
      </c>
      <c r="F1574" s="20">
        <f>IFERROR(VLOOKUP(A1574,[1]Monitoramento_Base_somente_disp!$A:$L,9,FALSE),0)</f>
        <v>0</v>
      </c>
      <c r="G1574" s="28">
        <f>IFERROR(VLOOKUP(A1574,[1]Monitoramento_Base_somente_disp!$A:$L,10,FALSE),0)</f>
        <v>0</v>
      </c>
      <c r="H1574" s="27">
        <f>IFERROR(VLOOKUP(A1574,[2]webService!$A:$I,4,FALSE),0)</f>
        <v>0</v>
      </c>
      <c r="I1574" s="20">
        <f>IFERROR(VLOOKUP(A1574,[2]webService!$A:$II,5,FALSE),0)</f>
        <v>0</v>
      </c>
      <c r="J1574" s="20">
        <f>IFERROR(VLOOKUP(A1574,[2]webService!$A:$I,6,FALSE),0)</f>
        <v>0</v>
      </c>
      <c r="K1574" s="20">
        <f>IFERROR(VLOOKUP(A1574,[2]webService!$A:$I,7,FALSE),0)</f>
        <v>0</v>
      </c>
      <c r="L1574" s="20">
        <f>IFERROR(VLOOKUP(A1574,[2]webService!$A:$I,8,FALSE),0)</f>
        <v>0</v>
      </c>
      <c r="M1574" s="28">
        <f>IFERROR(VLOOKUP(A1574,[2]webService!$A:$I,9,FALSE),0)</f>
        <v>0</v>
      </c>
      <c r="N1574" s="27">
        <f>IFERROR(VLOOKUP(A1574,[3]soaBnafar!$A:$G,2,FALSE),0)</f>
        <v>0</v>
      </c>
      <c r="O1574" s="20">
        <f>IFERROR(VLOOKUP(A1574,[3]soaBnafar!$A:$H,3,FALSE),0)</f>
        <v>0</v>
      </c>
      <c r="P1574" s="20">
        <f>IFERROR(VLOOKUP(A1574,[3]soaBnafar!$A:$G,4,FALSE),0)</f>
        <v>0</v>
      </c>
      <c r="Q1574" s="20">
        <f>IFERROR(VLOOKUP(A1574,[3]soaBnafar!$A:$G,5,FALSE),0)</f>
        <v>0</v>
      </c>
      <c r="R1574" s="20">
        <f>IFERROR(VLOOKUP(A1574,[3]soaBnafar!$A:$G,6,FALSE),0)</f>
        <v>0</v>
      </c>
      <c r="S1574" s="20">
        <f>IFERROR(VLOOKUP(A1574,[3]soaBnafar!$A:$G,7,FALSE),0)</f>
        <v>0</v>
      </c>
      <c r="T1574" s="32">
        <f t="shared" si="290"/>
        <v>994</v>
      </c>
      <c r="U1574" s="21">
        <f t="shared" si="291"/>
        <v>27877920</v>
      </c>
      <c r="V1574" s="21">
        <f t="shared" si="292"/>
        <v>0</v>
      </c>
      <c r="W1574" s="21">
        <f t="shared" si="293"/>
        <v>13938960</v>
      </c>
      <c r="X1574" s="21">
        <f t="shared" si="294"/>
        <v>0</v>
      </c>
      <c r="Y1574" s="33">
        <f t="shared" si="295"/>
        <v>0</v>
      </c>
      <c r="Z1574" s="4" t="str">
        <f t="shared" si="296"/>
        <v>Sim</v>
      </c>
      <c r="AA1574" s="4" t="str">
        <f t="shared" si="297"/>
        <v>Sim</v>
      </c>
      <c r="AB1574" s="4" t="str">
        <f t="shared" si="298"/>
        <v>Não</v>
      </c>
      <c r="AC1574" s="4" t="str">
        <f t="shared" si="299"/>
        <v>Sim</v>
      </c>
      <c r="AD1574" s="4" t="str">
        <f t="shared" si="300"/>
        <v>Não</v>
      </c>
      <c r="AE1574" s="30" t="str">
        <f t="shared" si="301"/>
        <v>Não</v>
      </c>
    </row>
    <row r="1575" spans="1:31" x14ac:dyDescent="0.25">
      <c r="A1575" s="23">
        <v>292400</v>
      </c>
      <c r="B1575" s="27">
        <f>IFERROR(VLOOKUP(A1575,[1]Monitoramento_Base_somente_disp!$A:$L,5,FALSE),0)</f>
        <v>46346</v>
      </c>
      <c r="C1575" s="20">
        <f>IFERROR(VLOOKUP(A1575,[1]Monitoramento_Base_somente_disp!$A:$L,6,FALSE),0)</f>
        <v>1359262287</v>
      </c>
      <c r="D1575" s="20">
        <f>IFERROR(VLOOKUP(A1575,[1]Monitoramento_Base_somente_disp!$A:$L,7,FALSE),0)</f>
        <v>97854</v>
      </c>
      <c r="E1575" s="20">
        <f>IFERROR(VLOOKUP(A1575,[1]Monitoramento_Base_somente_disp!$A:$L,8,FALSE),0)</f>
        <v>688204762</v>
      </c>
      <c r="F1575" s="20">
        <f>IFERROR(VLOOKUP(A1575,[1]Monitoramento_Base_somente_disp!$A:$L,9,FALSE),0)</f>
        <v>0</v>
      </c>
      <c r="G1575" s="28">
        <f>IFERROR(VLOOKUP(A1575,[1]Monitoramento_Base_somente_disp!$A:$L,10,FALSE),0)</f>
        <v>0</v>
      </c>
      <c r="H1575" s="27">
        <f>IFERROR(VLOOKUP(A1575,[2]webService!$A:$I,4,FALSE),0)</f>
        <v>0</v>
      </c>
      <c r="I1575" s="20">
        <f>IFERROR(VLOOKUP(A1575,[2]webService!$A:$II,5,FALSE),0)</f>
        <v>0</v>
      </c>
      <c r="J1575" s="20">
        <f>IFERROR(VLOOKUP(A1575,[2]webService!$A:$I,6,FALSE),0)</f>
        <v>0</v>
      </c>
      <c r="K1575" s="20">
        <f>IFERROR(VLOOKUP(A1575,[2]webService!$A:$I,7,FALSE),0)</f>
        <v>0</v>
      </c>
      <c r="L1575" s="20">
        <f>IFERROR(VLOOKUP(A1575,[2]webService!$A:$I,8,FALSE),0)</f>
        <v>0</v>
      </c>
      <c r="M1575" s="28">
        <f>IFERROR(VLOOKUP(A1575,[2]webService!$A:$I,9,FALSE),0)</f>
        <v>0</v>
      </c>
      <c r="N1575" s="27">
        <f>IFERROR(VLOOKUP(A1575,[3]soaBnafar!$A:$G,2,FALSE),0)</f>
        <v>0</v>
      </c>
      <c r="O1575" s="20">
        <f>IFERROR(VLOOKUP(A1575,[3]soaBnafar!$A:$H,3,FALSE),0)</f>
        <v>0</v>
      </c>
      <c r="P1575" s="20">
        <f>IFERROR(VLOOKUP(A1575,[3]soaBnafar!$A:$G,4,FALSE),0)</f>
        <v>0</v>
      </c>
      <c r="Q1575" s="20">
        <f>IFERROR(VLOOKUP(A1575,[3]soaBnafar!$A:$G,5,FALSE),0)</f>
        <v>0</v>
      </c>
      <c r="R1575" s="20">
        <f>IFERROR(VLOOKUP(A1575,[3]soaBnafar!$A:$G,6,FALSE),0)</f>
        <v>0</v>
      </c>
      <c r="S1575" s="20">
        <f>IFERROR(VLOOKUP(A1575,[3]soaBnafar!$A:$G,7,FALSE),0)</f>
        <v>0</v>
      </c>
      <c r="T1575" s="32">
        <f t="shared" si="290"/>
        <v>46346</v>
      </c>
      <c r="U1575" s="21">
        <f t="shared" si="291"/>
        <v>1359262287</v>
      </c>
      <c r="V1575" s="21">
        <f t="shared" si="292"/>
        <v>97854</v>
      </c>
      <c r="W1575" s="21">
        <f t="shared" si="293"/>
        <v>688204762</v>
      </c>
      <c r="X1575" s="21">
        <f t="shared" si="294"/>
        <v>0</v>
      </c>
      <c r="Y1575" s="33">
        <f t="shared" si="295"/>
        <v>0</v>
      </c>
      <c r="Z1575" s="4" t="str">
        <f t="shared" si="296"/>
        <v>Sim</v>
      </c>
      <c r="AA1575" s="4" t="str">
        <f t="shared" si="297"/>
        <v>Sim</v>
      </c>
      <c r="AB1575" s="4" t="str">
        <f t="shared" si="298"/>
        <v>Sim</v>
      </c>
      <c r="AC1575" s="4" t="str">
        <f t="shared" si="299"/>
        <v>Sim</v>
      </c>
      <c r="AD1575" s="4" t="str">
        <f t="shared" si="300"/>
        <v>Não</v>
      </c>
      <c r="AE1575" s="30" t="str">
        <f t="shared" si="301"/>
        <v>Não</v>
      </c>
    </row>
    <row r="1576" spans="1:31" x14ac:dyDescent="0.25">
      <c r="A1576" s="23">
        <v>292405</v>
      </c>
      <c r="B1576" s="27">
        <f>IFERROR(VLOOKUP(A1576,[1]Monitoramento_Base_somente_disp!$A:$L,5,FALSE),0)</f>
        <v>0</v>
      </c>
      <c r="C1576" s="20">
        <f>IFERROR(VLOOKUP(A1576,[1]Monitoramento_Base_somente_disp!$A:$L,6,FALSE),0)</f>
        <v>40987940</v>
      </c>
      <c r="D1576" s="20">
        <f>IFERROR(VLOOKUP(A1576,[1]Monitoramento_Base_somente_disp!$A:$L,7,FALSE),0)</f>
        <v>0</v>
      </c>
      <c r="E1576" s="20">
        <f>IFERROR(VLOOKUP(A1576,[1]Monitoramento_Base_somente_disp!$A:$L,8,FALSE),0)</f>
        <v>20493970</v>
      </c>
      <c r="F1576" s="20">
        <f>IFERROR(VLOOKUP(A1576,[1]Monitoramento_Base_somente_disp!$A:$L,9,FALSE),0)</f>
        <v>0</v>
      </c>
      <c r="G1576" s="28">
        <f>IFERROR(VLOOKUP(A1576,[1]Monitoramento_Base_somente_disp!$A:$L,10,FALSE),0)</f>
        <v>0</v>
      </c>
      <c r="H1576" s="27">
        <f>IFERROR(VLOOKUP(A1576,[2]webService!$A:$I,4,FALSE),0)</f>
        <v>0</v>
      </c>
      <c r="I1576" s="20">
        <f>IFERROR(VLOOKUP(A1576,[2]webService!$A:$II,5,FALSE),0)</f>
        <v>0</v>
      </c>
      <c r="J1576" s="20">
        <f>IFERROR(VLOOKUP(A1576,[2]webService!$A:$I,6,FALSE),0)</f>
        <v>0</v>
      </c>
      <c r="K1576" s="20">
        <f>IFERROR(VLOOKUP(A1576,[2]webService!$A:$I,7,FALSE),0)</f>
        <v>0</v>
      </c>
      <c r="L1576" s="20">
        <f>IFERROR(VLOOKUP(A1576,[2]webService!$A:$I,8,FALSE),0)</f>
        <v>0</v>
      </c>
      <c r="M1576" s="28">
        <f>IFERROR(VLOOKUP(A1576,[2]webService!$A:$I,9,FALSE),0)</f>
        <v>0</v>
      </c>
      <c r="N1576" s="27">
        <f>IFERROR(VLOOKUP(A1576,[3]soaBnafar!$A:$G,2,FALSE),0)</f>
        <v>0</v>
      </c>
      <c r="O1576" s="20">
        <f>IFERROR(VLOOKUP(A1576,[3]soaBnafar!$A:$H,3,FALSE),0)</f>
        <v>0</v>
      </c>
      <c r="P1576" s="20">
        <f>IFERROR(VLOOKUP(A1576,[3]soaBnafar!$A:$G,4,FALSE),0)</f>
        <v>0</v>
      </c>
      <c r="Q1576" s="20">
        <f>IFERROR(VLOOKUP(A1576,[3]soaBnafar!$A:$G,5,FALSE),0)</f>
        <v>0</v>
      </c>
      <c r="R1576" s="20">
        <f>IFERROR(VLOOKUP(A1576,[3]soaBnafar!$A:$G,6,FALSE),0)</f>
        <v>0</v>
      </c>
      <c r="S1576" s="20">
        <f>IFERROR(VLOOKUP(A1576,[3]soaBnafar!$A:$G,7,FALSE),0)</f>
        <v>0</v>
      </c>
      <c r="T1576" s="32">
        <f t="shared" si="290"/>
        <v>0</v>
      </c>
      <c r="U1576" s="21">
        <f t="shared" si="291"/>
        <v>40987940</v>
      </c>
      <c r="V1576" s="21">
        <f t="shared" si="292"/>
        <v>0</v>
      </c>
      <c r="W1576" s="21">
        <f t="shared" si="293"/>
        <v>20493970</v>
      </c>
      <c r="X1576" s="21">
        <f t="shared" si="294"/>
        <v>0</v>
      </c>
      <c r="Y1576" s="33">
        <f t="shared" si="295"/>
        <v>0</v>
      </c>
      <c r="Z1576" s="4" t="str">
        <f t="shared" si="296"/>
        <v>Não</v>
      </c>
      <c r="AA1576" s="4" t="str">
        <f t="shared" si="297"/>
        <v>Sim</v>
      </c>
      <c r="AB1576" s="4" t="str">
        <f t="shared" si="298"/>
        <v>Não</v>
      </c>
      <c r="AC1576" s="4" t="str">
        <f t="shared" si="299"/>
        <v>Sim</v>
      </c>
      <c r="AD1576" s="4" t="str">
        <f t="shared" si="300"/>
        <v>Não</v>
      </c>
      <c r="AE1576" s="30" t="str">
        <f t="shared" si="301"/>
        <v>Não</v>
      </c>
    </row>
    <row r="1577" spans="1:31" x14ac:dyDescent="0.25">
      <c r="A1577" s="23">
        <v>292410</v>
      </c>
      <c r="B1577" s="27">
        <f>IFERROR(VLOOKUP(A1577,[1]Monitoramento_Base_somente_disp!$A:$L,5,FALSE),0)</f>
        <v>3626</v>
      </c>
      <c r="C1577" s="20">
        <f>IFERROR(VLOOKUP(A1577,[1]Monitoramento_Base_somente_disp!$A:$L,6,FALSE),0)</f>
        <v>10527719</v>
      </c>
      <c r="D1577" s="20">
        <f>IFERROR(VLOOKUP(A1577,[1]Monitoramento_Base_somente_disp!$A:$L,7,FALSE),0)</f>
        <v>10817</v>
      </c>
      <c r="E1577" s="20">
        <f>IFERROR(VLOOKUP(A1577,[1]Monitoramento_Base_somente_disp!$A:$L,8,FALSE),0)</f>
        <v>5157874</v>
      </c>
      <c r="F1577" s="20">
        <f>IFERROR(VLOOKUP(A1577,[1]Monitoramento_Base_somente_disp!$A:$L,9,FALSE),0)</f>
        <v>0</v>
      </c>
      <c r="G1577" s="28">
        <f>IFERROR(VLOOKUP(A1577,[1]Monitoramento_Base_somente_disp!$A:$L,10,FALSE),0)</f>
        <v>0</v>
      </c>
      <c r="H1577" s="27">
        <f>IFERROR(VLOOKUP(A1577,[2]webService!$A:$I,4,FALSE),0)</f>
        <v>0</v>
      </c>
      <c r="I1577" s="20">
        <f>IFERROR(VLOOKUP(A1577,[2]webService!$A:$II,5,FALSE),0)</f>
        <v>0</v>
      </c>
      <c r="J1577" s="20">
        <f>IFERROR(VLOOKUP(A1577,[2]webService!$A:$I,6,FALSE),0)</f>
        <v>0</v>
      </c>
      <c r="K1577" s="20">
        <f>IFERROR(VLOOKUP(A1577,[2]webService!$A:$I,7,FALSE),0)</f>
        <v>0</v>
      </c>
      <c r="L1577" s="20">
        <f>IFERROR(VLOOKUP(A1577,[2]webService!$A:$I,8,FALSE),0)</f>
        <v>0</v>
      </c>
      <c r="M1577" s="28">
        <f>IFERROR(VLOOKUP(A1577,[2]webService!$A:$I,9,FALSE),0)</f>
        <v>0</v>
      </c>
      <c r="N1577" s="27">
        <f>IFERROR(VLOOKUP(A1577,[3]soaBnafar!$A:$G,2,FALSE),0)</f>
        <v>0</v>
      </c>
      <c r="O1577" s="20">
        <f>IFERROR(VLOOKUP(A1577,[3]soaBnafar!$A:$H,3,FALSE),0)</f>
        <v>0</v>
      </c>
      <c r="P1577" s="20">
        <f>IFERROR(VLOOKUP(A1577,[3]soaBnafar!$A:$G,4,FALSE),0)</f>
        <v>0</v>
      </c>
      <c r="Q1577" s="20">
        <f>IFERROR(VLOOKUP(A1577,[3]soaBnafar!$A:$G,5,FALSE),0)</f>
        <v>0</v>
      </c>
      <c r="R1577" s="20">
        <f>IFERROR(VLOOKUP(A1577,[3]soaBnafar!$A:$G,6,FALSE),0)</f>
        <v>0</v>
      </c>
      <c r="S1577" s="20">
        <f>IFERROR(VLOOKUP(A1577,[3]soaBnafar!$A:$G,7,FALSE),0)</f>
        <v>0</v>
      </c>
      <c r="T1577" s="32">
        <f t="shared" si="290"/>
        <v>3626</v>
      </c>
      <c r="U1577" s="21">
        <f t="shared" si="291"/>
        <v>10527719</v>
      </c>
      <c r="V1577" s="21">
        <f t="shared" si="292"/>
        <v>10817</v>
      </c>
      <c r="W1577" s="21">
        <f t="shared" si="293"/>
        <v>5157874</v>
      </c>
      <c r="X1577" s="21">
        <f t="shared" si="294"/>
        <v>0</v>
      </c>
      <c r="Y1577" s="33">
        <f t="shared" si="295"/>
        <v>0</v>
      </c>
      <c r="Z1577" s="4" t="str">
        <f t="shared" si="296"/>
        <v>Sim</v>
      </c>
      <c r="AA1577" s="4" t="str">
        <f t="shared" si="297"/>
        <v>Sim</v>
      </c>
      <c r="AB1577" s="4" t="str">
        <f t="shared" si="298"/>
        <v>Sim</v>
      </c>
      <c r="AC1577" s="4" t="str">
        <f t="shared" si="299"/>
        <v>Sim</v>
      </c>
      <c r="AD1577" s="4" t="str">
        <f t="shared" si="300"/>
        <v>Não</v>
      </c>
      <c r="AE1577" s="30" t="str">
        <f t="shared" si="301"/>
        <v>Não</v>
      </c>
    </row>
    <row r="1578" spans="1:31" x14ac:dyDescent="0.25">
      <c r="A1578" s="23">
        <v>292430</v>
      </c>
      <c r="B1578" s="27">
        <f>IFERROR(VLOOKUP(A1578,[1]Monitoramento_Base_somente_disp!$A:$L,5,FALSE),0)</f>
        <v>0</v>
      </c>
      <c r="C1578" s="20">
        <f>IFERROR(VLOOKUP(A1578,[1]Monitoramento_Base_somente_disp!$A:$L,6,FALSE),0)</f>
        <v>36424528</v>
      </c>
      <c r="D1578" s="20">
        <f>IFERROR(VLOOKUP(A1578,[1]Monitoramento_Base_somente_disp!$A:$L,7,FALSE),0)</f>
        <v>0</v>
      </c>
      <c r="E1578" s="20">
        <f>IFERROR(VLOOKUP(A1578,[1]Monitoramento_Base_somente_disp!$A:$L,8,FALSE),0)</f>
        <v>18212264</v>
      </c>
      <c r="F1578" s="20">
        <f>IFERROR(VLOOKUP(A1578,[1]Monitoramento_Base_somente_disp!$A:$L,9,FALSE),0)</f>
        <v>0</v>
      </c>
      <c r="G1578" s="28">
        <f>IFERROR(VLOOKUP(A1578,[1]Monitoramento_Base_somente_disp!$A:$L,10,FALSE),0)</f>
        <v>0</v>
      </c>
      <c r="H1578" s="27">
        <f>IFERROR(VLOOKUP(A1578,[2]webService!$A:$I,4,FALSE),0)</f>
        <v>0</v>
      </c>
      <c r="I1578" s="20">
        <f>IFERROR(VLOOKUP(A1578,[2]webService!$A:$II,5,FALSE),0)</f>
        <v>0</v>
      </c>
      <c r="J1578" s="20">
        <f>IFERROR(VLOOKUP(A1578,[2]webService!$A:$I,6,FALSE),0)</f>
        <v>0</v>
      </c>
      <c r="K1578" s="20">
        <f>IFERROR(VLOOKUP(A1578,[2]webService!$A:$I,7,FALSE),0)</f>
        <v>0</v>
      </c>
      <c r="L1578" s="20">
        <f>IFERROR(VLOOKUP(A1578,[2]webService!$A:$I,8,FALSE),0)</f>
        <v>0</v>
      </c>
      <c r="M1578" s="28">
        <f>IFERROR(VLOOKUP(A1578,[2]webService!$A:$I,9,FALSE),0)</f>
        <v>0</v>
      </c>
      <c r="N1578" s="27">
        <f>IFERROR(VLOOKUP(A1578,[3]soaBnafar!$A:$G,2,FALSE),0)</f>
        <v>0</v>
      </c>
      <c r="O1578" s="20">
        <f>IFERROR(VLOOKUP(A1578,[3]soaBnafar!$A:$H,3,FALSE),0)</f>
        <v>0</v>
      </c>
      <c r="P1578" s="20">
        <f>IFERROR(VLOOKUP(A1578,[3]soaBnafar!$A:$G,4,FALSE),0)</f>
        <v>0</v>
      </c>
      <c r="Q1578" s="20">
        <f>IFERROR(VLOOKUP(A1578,[3]soaBnafar!$A:$G,5,FALSE),0)</f>
        <v>0</v>
      </c>
      <c r="R1578" s="20">
        <f>IFERROR(VLOOKUP(A1578,[3]soaBnafar!$A:$G,6,FALSE),0)</f>
        <v>0</v>
      </c>
      <c r="S1578" s="20">
        <f>IFERROR(VLOOKUP(A1578,[3]soaBnafar!$A:$G,7,FALSE),0)</f>
        <v>0</v>
      </c>
      <c r="T1578" s="32">
        <f t="shared" si="290"/>
        <v>0</v>
      </c>
      <c r="U1578" s="21">
        <f t="shared" si="291"/>
        <v>36424528</v>
      </c>
      <c r="V1578" s="21">
        <f t="shared" si="292"/>
        <v>0</v>
      </c>
      <c r="W1578" s="21">
        <f t="shared" si="293"/>
        <v>18212264</v>
      </c>
      <c r="X1578" s="21">
        <f t="shared" si="294"/>
        <v>0</v>
      </c>
      <c r="Y1578" s="33">
        <f t="shared" si="295"/>
        <v>0</v>
      </c>
      <c r="Z1578" s="4" t="str">
        <f t="shared" si="296"/>
        <v>Não</v>
      </c>
      <c r="AA1578" s="4" t="str">
        <f t="shared" si="297"/>
        <v>Sim</v>
      </c>
      <c r="AB1578" s="4" t="str">
        <f t="shared" si="298"/>
        <v>Não</v>
      </c>
      <c r="AC1578" s="4" t="str">
        <f t="shared" si="299"/>
        <v>Sim</v>
      </c>
      <c r="AD1578" s="4" t="str">
        <f t="shared" si="300"/>
        <v>Não</v>
      </c>
      <c r="AE1578" s="30" t="str">
        <f t="shared" si="301"/>
        <v>Não</v>
      </c>
    </row>
    <row r="1579" spans="1:31" x14ac:dyDescent="0.25">
      <c r="A1579" s="23">
        <v>292440</v>
      </c>
      <c r="B1579" s="27">
        <f>IFERROR(VLOOKUP(A1579,[1]Monitoramento_Base_somente_disp!$A:$L,5,FALSE),0)</f>
        <v>0</v>
      </c>
      <c r="C1579" s="20">
        <f>IFERROR(VLOOKUP(A1579,[1]Monitoramento_Base_somente_disp!$A:$L,6,FALSE),0)</f>
        <v>83642748</v>
      </c>
      <c r="D1579" s="20">
        <f>IFERROR(VLOOKUP(A1579,[1]Monitoramento_Base_somente_disp!$A:$L,7,FALSE),0)</f>
        <v>5664</v>
      </c>
      <c r="E1579" s="20">
        <f>IFERROR(VLOOKUP(A1579,[1]Monitoramento_Base_somente_disp!$A:$L,8,FALSE),0)</f>
        <v>42105620</v>
      </c>
      <c r="F1579" s="20">
        <f>IFERROR(VLOOKUP(A1579,[1]Monitoramento_Base_somente_disp!$A:$L,9,FALSE),0)</f>
        <v>0</v>
      </c>
      <c r="G1579" s="28">
        <f>IFERROR(VLOOKUP(A1579,[1]Monitoramento_Base_somente_disp!$A:$L,10,FALSE),0)</f>
        <v>0</v>
      </c>
      <c r="H1579" s="27">
        <f>IFERROR(VLOOKUP(A1579,[2]webService!$A:$I,4,FALSE),0)</f>
        <v>0</v>
      </c>
      <c r="I1579" s="20">
        <f>IFERROR(VLOOKUP(A1579,[2]webService!$A:$II,5,FALSE),0)</f>
        <v>0</v>
      </c>
      <c r="J1579" s="20">
        <f>IFERROR(VLOOKUP(A1579,[2]webService!$A:$I,6,FALSE),0)</f>
        <v>0</v>
      </c>
      <c r="K1579" s="20">
        <f>IFERROR(VLOOKUP(A1579,[2]webService!$A:$I,7,FALSE),0)</f>
        <v>0</v>
      </c>
      <c r="L1579" s="20">
        <f>IFERROR(VLOOKUP(A1579,[2]webService!$A:$I,8,FALSE),0)</f>
        <v>0</v>
      </c>
      <c r="M1579" s="28">
        <f>IFERROR(VLOOKUP(A1579,[2]webService!$A:$I,9,FALSE),0)</f>
        <v>0</v>
      </c>
      <c r="N1579" s="27">
        <f>IFERROR(VLOOKUP(A1579,[3]soaBnafar!$A:$G,2,FALSE),0)</f>
        <v>0</v>
      </c>
      <c r="O1579" s="20">
        <f>IFERROR(VLOOKUP(A1579,[3]soaBnafar!$A:$H,3,FALSE),0)</f>
        <v>0</v>
      </c>
      <c r="P1579" s="20">
        <f>IFERROR(VLOOKUP(A1579,[3]soaBnafar!$A:$G,4,FALSE),0)</f>
        <v>0</v>
      </c>
      <c r="Q1579" s="20">
        <f>IFERROR(VLOOKUP(A1579,[3]soaBnafar!$A:$G,5,FALSE),0)</f>
        <v>0</v>
      </c>
      <c r="R1579" s="20">
        <f>IFERROR(VLOOKUP(A1579,[3]soaBnafar!$A:$G,6,FALSE),0)</f>
        <v>0</v>
      </c>
      <c r="S1579" s="20">
        <f>IFERROR(VLOOKUP(A1579,[3]soaBnafar!$A:$G,7,FALSE),0)</f>
        <v>0</v>
      </c>
      <c r="T1579" s="32">
        <f t="shared" si="290"/>
        <v>0</v>
      </c>
      <c r="U1579" s="21">
        <f t="shared" si="291"/>
        <v>83642748</v>
      </c>
      <c r="V1579" s="21">
        <f t="shared" si="292"/>
        <v>5664</v>
      </c>
      <c r="W1579" s="21">
        <f t="shared" si="293"/>
        <v>42105620</v>
      </c>
      <c r="X1579" s="21">
        <f t="shared" si="294"/>
        <v>0</v>
      </c>
      <c r="Y1579" s="33">
        <f t="shared" si="295"/>
        <v>0</v>
      </c>
      <c r="Z1579" s="4" t="str">
        <f t="shared" si="296"/>
        <v>Não</v>
      </c>
      <c r="AA1579" s="4" t="str">
        <f t="shared" si="297"/>
        <v>Sim</v>
      </c>
      <c r="AB1579" s="4" t="str">
        <f t="shared" si="298"/>
        <v>Sim</v>
      </c>
      <c r="AC1579" s="4" t="str">
        <f t="shared" si="299"/>
        <v>Sim</v>
      </c>
      <c r="AD1579" s="4" t="str">
        <f t="shared" si="300"/>
        <v>Não</v>
      </c>
      <c r="AE1579" s="30" t="str">
        <f t="shared" si="301"/>
        <v>Não</v>
      </c>
    </row>
    <row r="1580" spans="1:31" x14ac:dyDescent="0.25">
      <c r="A1580" s="23">
        <v>292450</v>
      </c>
      <c r="B1580" s="27">
        <f>IFERROR(VLOOKUP(A1580,[1]Monitoramento_Base_somente_disp!$A:$L,5,FALSE),0)</f>
        <v>0</v>
      </c>
      <c r="C1580" s="20">
        <f>IFERROR(VLOOKUP(A1580,[1]Monitoramento_Base_somente_disp!$A:$L,6,FALSE),0)</f>
        <v>0</v>
      </c>
      <c r="D1580" s="20">
        <f>IFERROR(VLOOKUP(A1580,[1]Monitoramento_Base_somente_disp!$A:$L,7,FALSE),0)</f>
        <v>0</v>
      </c>
      <c r="E1580" s="20">
        <f>IFERROR(VLOOKUP(A1580,[1]Monitoramento_Base_somente_disp!$A:$L,8,FALSE),0)</f>
        <v>0</v>
      </c>
      <c r="F1580" s="20">
        <f>IFERROR(VLOOKUP(A1580,[1]Monitoramento_Base_somente_disp!$A:$L,9,FALSE),0)</f>
        <v>0</v>
      </c>
      <c r="G1580" s="28">
        <f>IFERROR(VLOOKUP(A1580,[1]Monitoramento_Base_somente_disp!$A:$L,10,FALSE),0)</f>
        <v>0</v>
      </c>
      <c r="H1580" s="27">
        <f>IFERROR(VLOOKUP(A1580,[2]webService!$A:$I,4,FALSE),0)</f>
        <v>0</v>
      </c>
      <c r="I1580" s="20">
        <f>IFERROR(VLOOKUP(A1580,[2]webService!$A:$II,5,FALSE),0)</f>
        <v>0</v>
      </c>
      <c r="J1580" s="20">
        <f>IFERROR(VLOOKUP(A1580,[2]webService!$A:$I,6,FALSE),0)</f>
        <v>0</v>
      </c>
      <c r="K1580" s="20">
        <f>IFERROR(VLOOKUP(A1580,[2]webService!$A:$I,7,FALSE),0)</f>
        <v>0</v>
      </c>
      <c r="L1580" s="20">
        <f>IFERROR(VLOOKUP(A1580,[2]webService!$A:$I,8,FALSE),0)</f>
        <v>0</v>
      </c>
      <c r="M1580" s="28">
        <f>IFERROR(VLOOKUP(A1580,[2]webService!$A:$I,9,FALSE),0)</f>
        <v>0</v>
      </c>
      <c r="N1580" s="27">
        <f>IFERROR(VLOOKUP(A1580,[3]soaBnafar!$A:$G,2,FALSE),0)</f>
        <v>0</v>
      </c>
      <c r="O1580" s="20">
        <f>IFERROR(VLOOKUP(A1580,[3]soaBnafar!$A:$H,3,FALSE),0)</f>
        <v>0</v>
      </c>
      <c r="P1580" s="20">
        <f>IFERROR(VLOOKUP(A1580,[3]soaBnafar!$A:$G,4,FALSE),0)</f>
        <v>0</v>
      </c>
      <c r="Q1580" s="20">
        <f>IFERROR(VLOOKUP(A1580,[3]soaBnafar!$A:$G,5,FALSE),0)</f>
        <v>0</v>
      </c>
      <c r="R1580" s="20">
        <f>IFERROR(VLOOKUP(A1580,[3]soaBnafar!$A:$G,6,FALSE),0)</f>
        <v>0</v>
      </c>
      <c r="S1580" s="20">
        <f>IFERROR(VLOOKUP(A1580,[3]soaBnafar!$A:$G,7,FALSE),0)</f>
        <v>0</v>
      </c>
      <c r="T1580" s="32">
        <f t="shared" si="290"/>
        <v>0</v>
      </c>
      <c r="U1580" s="21">
        <f t="shared" si="291"/>
        <v>0</v>
      </c>
      <c r="V1580" s="21">
        <f t="shared" si="292"/>
        <v>0</v>
      </c>
      <c r="W1580" s="21">
        <f t="shared" si="293"/>
        <v>0</v>
      </c>
      <c r="X1580" s="21">
        <f t="shared" si="294"/>
        <v>0</v>
      </c>
      <c r="Y1580" s="33">
        <f t="shared" si="295"/>
        <v>0</v>
      </c>
      <c r="Z1580" s="4" t="str">
        <f t="shared" si="296"/>
        <v>Não</v>
      </c>
      <c r="AA1580" s="4" t="str">
        <f t="shared" si="297"/>
        <v>Não</v>
      </c>
      <c r="AB1580" s="4" t="str">
        <f t="shared" si="298"/>
        <v>Não</v>
      </c>
      <c r="AC1580" s="4" t="str">
        <f t="shared" si="299"/>
        <v>Não</v>
      </c>
      <c r="AD1580" s="4" t="str">
        <f t="shared" si="300"/>
        <v>Não</v>
      </c>
      <c r="AE1580" s="30" t="str">
        <f t="shared" si="301"/>
        <v>Não</v>
      </c>
    </row>
    <row r="1581" spans="1:31" x14ac:dyDescent="0.25">
      <c r="A1581" s="23">
        <v>292460</v>
      </c>
      <c r="B1581" s="27">
        <f>IFERROR(VLOOKUP(A1581,[1]Monitoramento_Base_somente_disp!$A:$L,5,FALSE),0)</f>
        <v>6441</v>
      </c>
      <c r="C1581" s="20">
        <f>IFERROR(VLOOKUP(A1581,[1]Monitoramento_Base_somente_disp!$A:$L,6,FALSE),0)</f>
        <v>33380421</v>
      </c>
      <c r="D1581" s="20">
        <f>IFERROR(VLOOKUP(A1581,[1]Monitoramento_Base_somente_disp!$A:$L,7,FALSE),0)</f>
        <v>3955</v>
      </c>
      <c r="E1581" s="20">
        <f>IFERROR(VLOOKUP(A1581,[1]Monitoramento_Base_somente_disp!$A:$L,8,FALSE),0)</f>
        <v>16326291</v>
      </c>
      <c r="F1581" s="20">
        <f>IFERROR(VLOOKUP(A1581,[1]Monitoramento_Base_somente_disp!$A:$L,9,FALSE),0)</f>
        <v>0</v>
      </c>
      <c r="G1581" s="28">
        <f>IFERROR(VLOOKUP(A1581,[1]Monitoramento_Base_somente_disp!$A:$L,10,FALSE),0)</f>
        <v>0</v>
      </c>
      <c r="H1581" s="27">
        <f>IFERROR(VLOOKUP(A1581,[2]webService!$A:$I,4,FALSE),0)</f>
        <v>0</v>
      </c>
      <c r="I1581" s="20">
        <f>IFERROR(VLOOKUP(A1581,[2]webService!$A:$II,5,FALSE),0)</f>
        <v>0</v>
      </c>
      <c r="J1581" s="20">
        <f>IFERROR(VLOOKUP(A1581,[2]webService!$A:$I,6,FALSE),0)</f>
        <v>0</v>
      </c>
      <c r="K1581" s="20">
        <f>IFERROR(VLOOKUP(A1581,[2]webService!$A:$I,7,FALSE),0)</f>
        <v>0</v>
      </c>
      <c r="L1581" s="20">
        <f>IFERROR(VLOOKUP(A1581,[2]webService!$A:$I,8,FALSE),0)</f>
        <v>0</v>
      </c>
      <c r="M1581" s="28">
        <f>IFERROR(VLOOKUP(A1581,[2]webService!$A:$I,9,FALSE),0)</f>
        <v>0</v>
      </c>
      <c r="N1581" s="27">
        <f>IFERROR(VLOOKUP(A1581,[3]soaBnafar!$A:$G,2,FALSE),0)</f>
        <v>0</v>
      </c>
      <c r="O1581" s="20">
        <f>IFERROR(VLOOKUP(A1581,[3]soaBnafar!$A:$H,3,FALSE),0)</f>
        <v>0</v>
      </c>
      <c r="P1581" s="20">
        <f>IFERROR(VLOOKUP(A1581,[3]soaBnafar!$A:$G,4,FALSE),0)</f>
        <v>0</v>
      </c>
      <c r="Q1581" s="20">
        <f>IFERROR(VLOOKUP(A1581,[3]soaBnafar!$A:$G,5,FALSE),0)</f>
        <v>0</v>
      </c>
      <c r="R1581" s="20">
        <f>IFERROR(VLOOKUP(A1581,[3]soaBnafar!$A:$G,6,FALSE),0)</f>
        <v>0</v>
      </c>
      <c r="S1581" s="20">
        <f>IFERROR(VLOOKUP(A1581,[3]soaBnafar!$A:$G,7,FALSE),0)</f>
        <v>0</v>
      </c>
      <c r="T1581" s="32">
        <f t="shared" si="290"/>
        <v>6441</v>
      </c>
      <c r="U1581" s="21">
        <f t="shared" si="291"/>
        <v>33380421</v>
      </c>
      <c r="V1581" s="21">
        <f t="shared" si="292"/>
        <v>3955</v>
      </c>
      <c r="W1581" s="21">
        <f t="shared" si="293"/>
        <v>16326291</v>
      </c>
      <c r="X1581" s="21">
        <f t="shared" si="294"/>
        <v>0</v>
      </c>
      <c r="Y1581" s="33">
        <f t="shared" si="295"/>
        <v>0</v>
      </c>
      <c r="Z1581" s="4" t="str">
        <f t="shared" si="296"/>
        <v>Sim</v>
      </c>
      <c r="AA1581" s="4" t="str">
        <f t="shared" si="297"/>
        <v>Sim</v>
      </c>
      <c r="AB1581" s="4" t="str">
        <f t="shared" si="298"/>
        <v>Sim</v>
      </c>
      <c r="AC1581" s="4" t="str">
        <f t="shared" si="299"/>
        <v>Sim</v>
      </c>
      <c r="AD1581" s="4" t="str">
        <f t="shared" si="300"/>
        <v>Não</v>
      </c>
      <c r="AE1581" s="30" t="str">
        <f t="shared" si="301"/>
        <v>Não</v>
      </c>
    </row>
    <row r="1582" spans="1:31" x14ac:dyDescent="0.25">
      <c r="A1582" s="23">
        <v>292465</v>
      </c>
      <c r="B1582" s="27">
        <f>IFERROR(VLOOKUP(A1582,[1]Monitoramento_Base_somente_disp!$A:$L,5,FALSE),0)</f>
        <v>47433</v>
      </c>
      <c r="C1582" s="20">
        <f>IFERROR(VLOOKUP(A1582,[1]Monitoramento_Base_somente_disp!$A:$L,6,FALSE),0)</f>
        <v>3840240</v>
      </c>
      <c r="D1582" s="20">
        <f>IFERROR(VLOOKUP(A1582,[1]Monitoramento_Base_somente_disp!$A:$L,7,FALSE),0)</f>
        <v>27160</v>
      </c>
      <c r="E1582" s="20">
        <f>IFERROR(VLOOKUP(A1582,[1]Monitoramento_Base_somente_disp!$A:$L,8,FALSE),0)</f>
        <v>1444627</v>
      </c>
      <c r="F1582" s="20">
        <f>IFERROR(VLOOKUP(A1582,[1]Monitoramento_Base_somente_disp!$A:$L,9,FALSE),0)</f>
        <v>0</v>
      </c>
      <c r="G1582" s="28">
        <f>IFERROR(VLOOKUP(A1582,[1]Monitoramento_Base_somente_disp!$A:$L,10,FALSE),0)</f>
        <v>0</v>
      </c>
      <c r="H1582" s="27">
        <f>IFERROR(VLOOKUP(A1582,[2]webService!$A:$I,4,FALSE),0)</f>
        <v>0</v>
      </c>
      <c r="I1582" s="20">
        <f>IFERROR(VLOOKUP(A1582,[2]webService!$A:$II,5,FALSE),0)</f>
        <v>0</v>
      </c>
      <c r="J1582" s="20">
        <f>IFERROR(VLOOKUP(A1582,[2]webService!$A:$I,6,FALSE),0)</f>
        <v>0</v>
      </c>
      <c r="K1582" s="20">
        <f>IFERROR(VLOOKUP(A1582,[2]webService!$A:$I,7,FALSE),0)</f>
        <v>0</v>
      </c>
      <c r="L1582" s="20">
        <f>IFERROR(VLOOKUP(A1582,[2]webService!$A:$I,8,FALSE),0)</f>
        <v>0</v>
      </c>
      <c r="M1582" s="28">
        <f>IFERROR(VLOOKUP(A1582,[2]webService!$A:$I,9,FALSE),0)</f>
        <v>0</v>
      </c>
      <c r="N1582" s="27">
        <f>IFERROR(VLOOKUP(A1582,[3]soaBnafar!$A:$G,2,FALSE),0)</f>
        <v>0</v>
      </c>
      <c r="O1582" s="20">
        <f>IFERROR(VLOOKUP(A1582,[3]soaBnafar!$A:$H,3,FALSE),0)</f>
        <v>0</v>
      </c>
      <c r="P1582" s="20">
        <f>IFERROR(VLOOKUP(A1582,[3]soaBnafar!$A:$G,4,FALSE),0)</f>
        <v>0</v>
      </c>
      <c r="Q1582" s="20">
        <f>IFERROR(VLOOKUP(A1582,[3]soaBnafar!$A:$G,5,FALSE),0)</f>
        <v>0</v>
      </c>
      <c r="R1582" s="20">
        <f>IFERROR(VLOOKUP(A1582,[3]soaBnafar!$A:$G,6,FALSE),0)</f>
        <v>0</v>
      </c>
      <c r="S1582" s="20">
        <f>IFERROR(VLOOKUP(A1582,[3]soaBnafar!$A:$G,7,FALSE),0)</f>
        <v>0</v>
      </c>
      <c r="T1582" s="32">
        <f t="shared" si="290"/>
        <v>47433</v>
      </c>
      <c r="U1582" s="21">
        <f t="shared" si="291"/>
        <v>3840240</v>
      </c>
      <c r="V1582" s="21">
        <f t="shared" si="292"/>
        <v>27160</v>
      </c>
      <c r="W1582" s="21">
        <f t="shared" si="293"/>
        <v>1444627</v>
      </c>
      <c r="X1582" s="21">
        <f t="shared" si="294"/>
        <v>0</v>
      </c>
      <c r="Y1582" s="33">
        <f t="shared" si="295"/>
        <v>0</v>
      </c>
      <c r="Z1582" s="4" t="str">
        <f t="shared" si="296"/>
        <v>Sim</v>
      </c>
      <c r="AA1582" s="4" t="str">
        <f t="shared" si="297"/>
        <v>Sim</v>
      </c>
      <c r="AB1582" s="4" t="str">
        <f t="shared" si="298"/>
        <v>Sim</v>
      </c>
      <c r="AC1582" s="4" t="str">
        <f t="shared" si="299"/>
        <v>Sim</v>
      </c>
      <c r="AD1582" s="4" t="str">
        <f t="shared" si="300"/>
        <v>Não</v>
      </c>
      <c r="AE1582" s="30" t="str">
        <f t="shared" si="301"/>
        <v>Não</v>
      </c>
    </row>
    <row r="1583" spans="1:31" x14ac:dyDescent="0.25">
      <c r="A1583" s="23">
        <v>292467</v>
      </c>
      <c r="B1583" s="27">
        <f>IFERROR(VLOOKUP(A1583,[1]Monitoramento_Base_somente_disp!$A:$L,5,FALSE),0)</f>
        <v>0</v>
      </c>
      <c r="C1583" s="20">
        <f>IFERROR(VLOOKUP(A1583,[1]Monitoramento_Base_somente_disp!$A:$L,6,FALSE),0)</f>
        <v>0</v>
      </c>
      <c r="D1583" s="20">
        <f>IFERROR(VLOOKUP(A1583,[1]Monitoramento_Base_somente_disp!$A:$L,7,FALSE),0)</f>
        <v>0</v>
      </c>
      <c r="E1583" s="20">
        <f>IFERROR(VLOOKUP(A1583,[1]Monitoramento_Base_somente_disp!$A:$L,8,FALSE),0)</f>
        <v>0</v>
      </c>
      <c r="F1583" s="20">
        <f>IFERROR(VLOOKUP(A1583,[1]Monitoramento_Base_somente_disp!$A:$L,9,FALSE),0)</f>
        <v>0</v>
      </c>
      <c r="G1583" s="28">
        <f>IFERROR(VLOOKUP(A1583,[1]Monitoramento_Base_somente_disp!$A:$L,10,FALSE),0)</f>
        <v>0</v>
      </c>
      <c r="H1583" s="27">
        <f>IFERROR(VLOOKUP(A1583,[2]webService!$A:$I,4,FALSE),0)</f>
        <v>0</v>
      </c>
      <c r="I1583" s="20">
        <f>IFERROR(VLOOKUP(A1583,[2]webService!$A:$II,5,FALSE),0)</f>
        <v>0</v>
      </c>
      <c r="J1583" s="20">
        <f>IFERROR(VLOOKUP(A1583,[2]webService!$A:$I,6,FALSE),0)</f>
        <v>0</v>
      </c>
      <c r="K1583" s="20">
        <f>IFERROR(VLOOKUP(A1583,[2]webService!$A:$I,7,FALSE),0)</f>
        <v>0</v>
      </c>
      <c r="L1583" s="20">
        <f>IFERROR(VLOOKUP(A1583,[2]webService!$A:$I,8,FALSE),0)</f>
        <v>0</v>
      </c>
      <c r="M1583" s="28">
        <f>IFERROR(VLOOKUP(A1583,[2]webService!$A:$I,9,FALSE),0)</f>
        <v>0</v>
      </c>
      <c r="N1583" s="27">
        <f>IFERROR(VLOOKUP(A1583,[3]soaBnafar!$A:$G,2,FALSE),0)</f>
        <v>0</v>
      </c>
      <c r="O1583" s="20">
        <f>IFERROR(VLOOKUP(A1583,[3]soaBnafar!$A:$H,3,FALSE),0)</f>
        <v>0</v>
      </c>
      <c r="P1583" s="20">
        <f>IFERROR(VLOOKUP(A1583,[3]soaBnafar!$A:$G,4,FALSE),0)</f>
        <v>0</v>
      </c>
      <c r="Q1583" s="20">
        <f>IFERROR(VLOOKUP(A1583,[3]soaBnafar!$A:$G,5,FALSE),0)</f>
        <v>0</v>
      </c>
      <c r="R1583" s="20">
        <f>IFERROR(VLOOKUP(A1583,[3]soaBnafar!$A:$G,6,FALSE),0)</f>
        <v>0</v>
      </c>
      <c r="S1583" s="20">
        <f>IFERROR(VLOOKUP(A1583,[3]soaBnafar!$A:$G,7,FALSE),0)</f>
        <v>0</v>
      </c>
      <c r="T1583" s="32">
        <f t="shared" si="290"/>
        <v>0</v>
      </c>
      <c r="U1583" s="21">
        <f t="shared" si="291"/>
        <v>0</v>
      </c>
      <c r="V1583" s="21">
        <f t="shared" si="292"/>
        <v>0</v>
      </c>
      <c r="W1583" s="21">
        <f t="shared" si="293"/>
        <v>0</v>
      </c>
      <c r="X1583" s="21">
        <f t="shared" si="294"/>
        <v>0</v>
      </c>
      <c r="Y1583" s="33">
        <f t="shared" si="295"/>
        <v>0</v>
      </c>
      <c r="Z1583" s="4" t="str">
        <f t="shared" si="296"/>
        <v>Não</v>
      </c>
      <c r="AA1583" s="4" t="str">
        <f t="shared" si="297"/>
        <v>Não</v>
      </c>
      <c r="AB1583" s="4" t="str">
        <f t="shared" si="298"/>
        <v>Não</v>
      </c>
      <c r="AC1583" s="4" t="str">
        <f t="shared" si="299"/>
        <v>Não</v>
      </c>
      <c r="AD1583" s="4" t="str">
        <f t="shared" si="300"/>
        <v>Não</v>
      </c>
      <c r="AE1583" s="30" t="str">
        <f t="shared" si="301"/>
        <v>Não</v>
      </c>
    </row>
    <row r="1584" spans="1:31" x14ac:dyDescent="0.25">
      <c r="A1584" s="23">
        <v>292470</v>
      </c>
      <c r="B1584" s="27">
        <f>IFERROR(VLOOKUP(A1584,[1]Monitoramento_Base_somente_disp!$A:$L,5,FALSE),0)</f>
        <v>18400</v>
      </c>
      <c r="C1584" s="20">
        <f>IFERROR(VLOOKUP(A1584,[1]Monitoramento_Base_somente_disp!$A:$L,6,FALSE),0)</f>
        <v>45690738</v>
      </c>
      <c r="D1584" s="20">
        <f>IFERROR(VLOOKUP(A1584,[1]Monitoramento_Base_somente_disp!$A:$L,7,FALSE),0)</f>
        <v>5604</v>
      </c>
      <c r="E1584" s="20">
        <f>IFERROR(VLOOKUP(A1584,[1]Monitoramento_Base_somente_disp!$A:$L,8,FALSE),0)</f>
        <v>22968222</v>
      </c>
      <c r="F1584" s="20">
        <f>IFERROR(VLOOKUP(A1584,[1]Monitoramento_Base_somente_disp!$A:$L,9,FALSE),0)</f>
        <v>0</v>
      </c>
      <c r="G1584" s="28">
        <f>IFERROR(VLOOKUP(A1584,[1]Monitoramento_Base_somente_disp!$A:$L,10,FALSE),0)</f>
        <v>0</v>
      </c>
      <c r="H1584" s="27">
        <f>IFERROR(VLOOKUP(A1584,[2]webService!$A:$I,4,FALSE),0)</f>
        <v>0</v>
      </c>
      <c r="I1584" s="20">
        <f>IFERROR(VLOOKUP(A1584,[2]webService!$A:$II,5,FALSE),0)</f>
        <v>0</v>
      </c>
      <c r="J1584" s="20">
        <f>IFERROR(VLOOKUP(A1584,[2]webService!$A:$I,6,FALSE),0)</f>
        <v>0</v>
      </c>
      <c r="K1584" s="20">
        <f>IFERROR(VLOOKUP(A1584,[2]webService!$A:$I,7,FALSE),0)</f>
        <v>0</v>
      </c>
      <c r="L1584" s="20">
        <f>IFERROR(VLOOKUP(A1584,[2]webService!$A:$I,8,FALSE),0)</f>
        <v>0</v>
      </c>
      <c r="M1584" s="28">
        <f>IFERROR(VLOOKUP(A1584,[2]webService!$A:$I,9,FALSE),0)</f>
        <v>0</v>
      </c>
      <c r="N1584" s="27">
        <f>IFERROR(VLOOKUP(A1584,[3]soaBnafar!$A:$G,2,FALSE),0)</f>
        <v>0</v>
      </c>
      <c r="O1584" s="20">
        <f>IFERROR(VLOOKUP(A1584,[3]soaBnafar!$A:$H,3,FALSE),0)</f>
        <v>0</v>
      </c>
      <c r="P1584" s="20">
        <f>IFERROR(VLOOKUP(A1584,[3]soaBnafar!$A:$G,4,FALSE),0)</f>
        <v>0</v>
      </c>
      <c r="Q1584" s="20">
        <f>IFERROR(VLOOKUP(A1584,[3]soaBnafar!$A:$G,5,FALSE),0)</f>
        <v>0</v>
      </c>
      <c r="R1584" s="20">
        <f>IFERROR(VLOOKUP(A1584,[3]soaBnafar!$A:$G,6,FALSE),0)</f>
        <v>0</v>
      </c>
      <c r="S1584" s="20">
        <f>IFERROR(VLOOKUP(A1584,[3]soaBnafar!$A:$G,7,FALSE),0)</f>
        <v>0</v>
      </c>
      <c r="T1584" s="32">
        <f t="shared" si="290"/>
        <v>18400</v>
      </c>
      <c r="U1584" s="21">
        <f t="shared" si="291"/>
        <v>45690738</v>
      </c>
      <c r="V1584" s="21">
        <f t="shared" si="292"/>
        <v>5604</v>
      </c>
      <c r="W1584" s="21">
        <f t="shared" si="293"/>
        <v>22968222</v>
      </c>
      <c r="X1584" s="21">
        <f t="shared" si="294"/>
        <v>0</v>
      </c>
      <c r="Y1584" s="33">
        <f t="shared" si="295"/>
        <v>0</v>
      </c>
      <c r="Z1584" s="4" t="str">
        <f t="shared" si="296"/>
        <v>Sim</v>
      </c>
      <c r="AA1584" s="4" t="str">
        <f t="shared" si="297"/>
        <v>Sim</v>
      </c>
      <c r="AB1584" s="4" t="str">
        <f t="shared" si="298"/>
        <v>Sim</v>
      </c>
      <c r="AC1584" s="4" t="str">
        <f t="shared" si="299"/>
        <v>Sim</v>
      </c>
      <c r="AD1584" s="4" t="str">
        <f t="shared" si="300"/>
        <v>Não</v>
      </c>
      <c r="AE1584" s="30" t="str">
        <f t="shared" si="301"/>
        <v>Não</v>
      </c>
    </row>
    <row r="1585" spans="1:31" x14ac:dyDescent="0.25">
      <c r="A1585" s="23">
        <v>292480</v>
      </c>
      <c r="B1585" s="27">
        <f>IFERROR(VLOOKUP(A1585,[1]Monitoramento_Base_somente_disp!$A:$L,5,FALSE),0)</f>
        <v>62216</v>
      </c>
      <c r="C1585" s="20">
        <f>IFERROR(VLOOKUP(A1585,[1]Monitoramento_Base_somente_disp!$A:$L,6,FALSE),0)</f>
        <v>5330471</v>
      </c>
      <c r="D1585" s="20">
        <f>IFERROR(VLOOKUP(A1585,[1]Monitoramento_Base_somente_disp!$A:$L,7,FALSE),0)</f>
        <v>26447</v>
      </c>
      <c r="E1585" s="20">
        <f>IFERROR(VLOOKUP(A1585,[1]Monitoramento_Base_somente_disp!$A:$L,8,FALSE),0)</f>
        <v>2444613</v>
      </c>
      <c r="F1585" s="20">
        <f>IFERROR(VLOOKUP(A1585,[1]Monitoramento_Base_somente_disp!$A:$L,9,FALSE),0)</f>
        <v>0</v>
      </c>
      <c r="G1585" s="28">
        <f>IFERROR(VLOOKUP(A1585,[1]Monitoramento_Base_somente_disp!$A:$L,10,FALSE),0)</f>
        <v>0</v>
      </c>
      <c r="H1585" s="27">
        <f>IFERROR(VLOOKUP(A1585,[2]webService!$A:$I,4,FALSE),0)</f>
        <v>0</v>
      </c>
      <c r="I1585" s="20">
        <f>IFERROR(VLOOKUP(A1585,[2]webService!$A:$II,5,FALSE),0)</f>
        <v>0</v>
      </c>
      <c r="J1585" s="20">
        <f>IFERROR(VLOOKUP(A1585,[2]webService!$A:$I,6,FALSE),0)</f>
        <v>0</v>
      </c>
      <c r="K1585" s="20">
        <f>IFERROR(VLOOKUP(A1585,[2]webService!$A:$I,7,FALSE),0)</f>
        <v>0</v>
      </c>
      <c r="L1585" s="20">
        <f>IFERROR(VLOOKUP(A1585,[2]webService!$A:$I,8,FALSE),0)</f>
        <v>0</v>
      </c>
      <c r="M1585" s="28">
        <f>IFERROR(VLOOKUP(A1585,[2]webService!$A:$I,9,FALSE),0)</f>
        <v>0</v>
      </c>
      <c r="N1585" s="27">
        <f>IFERROR(VLOOKUP(A1585,[3]soaBnafar!$A:$G,2,FALSE),0)</f>
        <v>0</v>
      </c>
      <c r="O1585" s="20">
        <f>IFERROR(VLOOKUP(A1585,[3]soaBnafar!$A:$H,3,FALSE),0)</f>
        <v>0</v>
      </c>
      <c r="P1585" s="20">
        <f>IFERROR(VLOOKUP(A1585,[3]soaBnafar!$A:$G,4,FALSE),0)</f>
        <v>0</v>
      </c>
      <c r="Q1585" s="20">
        <f>IFERROR(VLOOKUP(A1585,[3]soaBnafar!$A:$G,5,FALSE),0)</f>
        <v>0</v>
      </c>
      <c r="R1585" s="20">
        <f>IFERROR(VLOOKUP(A1585,[3]soaBnafar!$A:$G,6,FALSE),0)</f>
        <v>0</v>
      </c>
      <c r="S1585" s="20">
        <f>IFERROR(VLOOKUP(A1585,[3]soaBnafar!$A:$G,7,FALSE),0)</f>
        <v>0</v>
      </c>
      <c r="T1585" s="32">
        <f t="shared" si="290"/>
        <v>62216</v>
      </c>
      <c r="U1585" s="21">
        <f t="shared" si="291"/>
        <v>5330471</v>
      </c>
      <c r="V1585" s="21">
        <f t="shared" si="292"/>
        <v>26447</v>
      </c>
      <c r="W1585" s="21">
        <f t="shared" si="293"/>
        <v>2444613</v>
      </c>
      <c r="X1585" s="21">
        <f t="shared" si="294"/>
        <v>0</v>
      </c>
      <c r="Y1585" s="33">
        <f t="shared" si="295"/>
        <v>0</v>
      </c>
      <c r="Z1585" s="4" t="str">
        <f t="shared" si="296"/>
        <v>Sim</v>
      </c>
      <c r="AA1585" s="4" t="str">
        <f t="shared" si="297"/>
        <v>Sim</v>
      </c>
      <c r="AB1585" s="4" t="str">
        <f t="shared" si="298"/>
        <v>Sim</v>
      </c>
      <c r="AC1585" s="4" t="str">
        <f t="shared" si="299"/>
        <v>Sim</v>
      </c>
      <c r="AD1585" s="4" t="str">
        <f t="shared" si="300"/>
        <v>Não</v>
      </c>
      <c r="AE1585" s="30" t="str">
        <f t="shared" si="301"/>
        <v>Não</v>
      </c>
    </row>
    <row r="1586" spans="1:31" x14ac:dyDescent="0.25">
      <c r="A1586" s="23">
        <v>292490</v>
      </c>
      <c r="B1586" s="27">
        <f>IFERROR(VLOOKUP(A1586,[1]Monitoramento_Base_somente_disp!$A:$L,5,FALSE),0)</f>
        <v>0</v>
      </c>
      <c r="C1586" s="20">
        <f>IFERROR(VLOOKUP(A1586,[1]Monitoramento_Base_somente_disp!$A:$L,6,FALSE),0)</f>
        <v>35716520</v>
      </c>
      <c r="D1586" s="20">
        <f>IFERROR(VLOOKUP(A1586,[1]Monitoramento_Base_somente_disp!$A:$L,7,FALSE),0)</f>
        <v>0</v>
      </c>
      <c r="E1586" s="20">
        <f>IFERROR(VLOOKUP(A1586,[1]Monitoramento_Base_somente_disp!$A:$L,8,FALSE),0)</f>
        <v>17858260</v>
      </c>
      <c r="F1586" s="20">
        <f>IFERROR(VLOOKUP(A1586,[1]Monitoramento_Base_somente_disp!$A:$L,9,FALSE),0)</f>
        <v>0</v>
      </c>
      <c r="G1586" s="28">
        <f>IFERROR(VLOOKUP(A1586,[1]Monitoramento_Base_somente_disp!$A:$L,10,FALSE),0)</f>
        <v>0</v>
      </c>
      <c r="H1586" s="27">
        <f>IFERROR(VLOOKUP(A1586,[2]webService!$A:$I,4,FALSE),0)</f>
        <v>0</v>
      </c>
      <c r="I1586" s="20">
        <f>IFERROR(VLOOKUP(A1586,[2]webService!$A:$II,5,FALSE),0)</f>
        <v>0</v>
      </c>
      <c r="J1586" s="20">
        <f>IFERROR(VLOOKUP(A1586,[2]webService!$A:$I,6,FALSE),0)</f>
        <v>0</v>
      </c>
      <c r="K1586" s="20">
        <f>IFERROR(VLOOKUP(A1586,[2]webService!$A:$I,7,FALSE),0)</f>
        <v>0</v>
      </c>
      <c r="L1586" s="20">
        <f>IFERROR(VLOOKUP(A1586,[2]webService!$A:$I,8,FALSE),0)</f>
        <v>0</v>
      </c>
      <c r="M1586" s="28">
        <f>IFERROR(VLOOKUP(A1586,[2]webService!$A:$I,9,FALSE),0)</f>
        <v>0</v>
      </c>
      <c r="N1586" s="27">
        <f>IFERROR(VLOOKUP(A1586,[3]soaBnafar!$A:$G,2,FALSE),0)</f>
        <v>0</v>
      </c>
      <c r="O1586" s="20">
        <f>IFERROR(VLOOKUP(A1586,[3]soaBnafar!$A:$H,3,FALSE),0)</f>
        <v>0</v>
      </c>
      <c r="P1586" s="20">
        <f>IFERROR(VLOOKUP(A1586,[3]soaBnafar!$A:$G,4,FALSE),0)</f>
        <v>0</v>
      </c>
      <c r="Q1586" s="20">
        <f>IFERROR(VLOOKUP(A1586,[3]soaBnafar!$A:$G,5,FALSE),0)</f>
        <v>0</v>
      </c>
      <c r="R1586" s="20">
        <f>IFERROR(VLOOKUP(A1586,[3]soaBnafar!$A:$G,6,FALSE),0)</f>
        <v>0</v>
      </c>
      <c r="S1586" s="20">
        <f>IFERROR(VLOOKUP(A1586,[3]soaBnafar!$A:$G,7,FALSE),0)</f>
        <v>0</v>
      </c>
      <c r="T1586" s="32">
        <f t="shared" si="290"/>
        <v>0</v>
      </c>
      <c r="U1586" s="21">
        <f t="shared" si="291"/>
        <v>35716520</v>
      </c>
      <c r="V1586" s="21">
        <f t="shared" si="292"/>
        <v>0</v>
      </c>
      <c r="W1586" s="21">
        <f t="shared" si="293"/>
        <v>17858260</v>
      </c>
      <c r="X1586" s="21">
        <f t="shared" si="294"/>
        <v>0</v>
      </c>
      <c r="Y1586" s="33">
        <f t="shared" si="295"/>
        <v>0</v>
      </c>
      <c r="Z1586" s="4" t="str">
        <f t="shared" si="296"/>
        <v>Não</v>
      </c>
      <c r="AA1586" s="4" t="str">
        <f t="shared" si="297"/>
        <v>Sim</v>
      </c>
      <c r="AB1586" s="4" t="str">
        <f t="shared" si="298"/>
        <v>Não</v>
      </c>
      <c r="AC1586" s="4" t="str">
        <f t="shared" si="299"/>
        <v>Sim</v>
      </c>
      <c r="AD1586" s="4" t="str">
        <f t="shared" si="300"/>
        <v>Não</v>
      </c>
      <c r="AE1586" s="30" t="str">
        <f t="shared" si="301"/>
        <v>Não</v>
      </c>
    </row>
    <row r="1587" spans="1:31" x14ac:dyDescent="0.25">
      <c r="A1587" s="23">
        <v>292500</v>
      </c>
      <c r="B1587" s="27">
        <f>IFERROR(VLOOKUP(A1587,[1]Monitoramento_Base_somente_disp!$A:$L,5,FALSE),0)</f>
        <v>173841</v>
      </c>
      <c r="C1587" s="20">
        <f>IFERROR(VLOOKUP(A1587,[1]Monitoramento_Base_somente_disp!$A:$L,6,FALSE),0)</f>
        <v>6414200</v>
      </c>
      <c r="D1587" s="20">
        <f>IFERROR(VLOOKUP(A1587,[1]Monitoramento_Base_somente_disp!$A:$L,7,FALSE),0)</f>
        <v>89174</v>
      </c>
      <c r="E1587" s="20">
        <f>IFERROR(VLOOKUP(A1587,[1]Monitoramento_Base_somente_disp!$A:$L,8,FALSE),0)</f>
        <v>2813474</v>
      </c>
      <c r="F1587" s="20">
        <f>IFERROR(VLOOKUP(A1587,[1]Monitoramento_Base_somente_disp!$A:$L,9,FALSE),0)</f>
        <v>0</v>
      </c>
      <c r="G1587" s="28">
        <f>IFERROR(VLOOKUP(A1587,[1]Monitoramento_Base_somente_disp!$A:$L,10,FALSE),0)</f>
        <v>0</v>
      </c>
      <c r="H1587" s="27">
        <f>IFERROR(VLOOKUP(A1587,[2]webService!$A:$I,4,FALSE),0)</f>
        <v>0</v>
      </c>
      <c r="I1587" s="20">
        <f>IFERROR(VLOOKUP(A1587,[2]webService!$A:$II,5,FALSE),0)</f>
        <v>0</v>
      </c>
      <c r="J1587" s="20">
        <f>IFERROR(VLOOKUP(A1587,[2]webService!$A:$I,6,FALSE),0)</f>
        <v>0</v>
      </c>
      <c r="K1587" s="20">
        <f>IFERROR(VLOOKUP(A1587,[2]webService!$A:$I,7,FALSE),0)</f>
        <v>0</v>
      </c>
      <c r="L1587" s="20">
        <f>IFERROR(VLOOKUP(A1587,[2]webService!$A:$I,8,FALSE),0)</f>
        <v>0</v>
      </c>
      <c r="M1587" s="28">
        <f>IFERROR(VLOOKUP(A1587,[2]webService!$A:$I,9,FALSE),0)</f>
        <v>0</v>
      </c>
      <c r="N1587" s="27">
        <f>IFERROR(VLOOKUP(A1587,[3]soaBnafar!$A:$G,2,FALSE),0)</f>
        <v>0</v>
      </c>
      <c r="O1587" s="20">
        <f>IFERROR(VLOOKUP(A1587,[3]soaBnafar!$A:$H,3,FALSE),0)</f>
        <v>0</v>
      </c>
      <c r="P1587" s="20">
        <f>IFERROR(VLOOKUP(A1587,[3]soaBnafar!$A:$G,4,FALSE),0)</f>
        <v>0</v>
      </c>
      <c r="Q1587" s="20">
        <f>IFERROR(VLOOKUP(A1587,[3]soaBnafar!$A:$G,5,FALSE),0)</f>
        <v>0</v>
      </c>
      <c r="R1587" s="20">
        <f>IFERROR(VLOOKUP(A1587,[3]soaBnafar!$A:$G,6,FALSE),0)</f>
        <v>0</v>
      </c>
      <c r="S1587" s="20">
        <f>IFERROR(VLOOKUP(A1587,[3]soaBnafar!$A:$G,7,FALSE),0)</f>
        <v>0</v>
      </c>
      <c r="T1587" s="32">
        <f t="shared" si="290"/>
        <v>173841</v>
      </c>
      <c r="U1587" s="21">
        <f t="shared" si="291"/>
        <v>6414200</v>
      </c>
      <c r="V1587" s="21">
        <f t="shared" si="292"/>
        <v>89174</v>
      </c>
      <c r="W1587" s="21">
        <f t="shared" si="293"/>
        <v>2813474</v>
      </c>
      <c r="X1587" s="21">
        <f t="shared" si="294"/>
        <v>0</v>
      </c>
      <c r="Y1587" s="33">
        <f t="shared" si="295"/>
        <v>0</v>
      </c>
      <c r="Z1587" s="4" t="str">
        <f t="shared" si="296"/>
        <v>Sim</v>
      </c>
      <c r="AA1587" s="4" t="str">
        <f t="shared" si="297"/>
        <v>Sim</v>
      </c>
      <c r="AB1587" s="4" t="str">
        <f t="shared" si="298"/>
        <v>Sim</v>
      </c>
      <c r="AC1587" s="4" t="str">
        <f t="shared" si="299"/>
        <v>Sim</v>
      </c>
      <c r="AD1587" s="4" t="str">
        <f t="shared" si="300"/>
        <v>Não</v>
      </c>
      <c r="AE1587" s="30" t="str">
        <f t="shared" si="301"/>
        <v>Não</v>
      </c>
    </row>
    <row r="1588" spans="1:31" x14ac:dyDescent="0.25">
      <c r="A1588" s="23">
        <v>292510</v>
      </c>
      <c r="B1588" s="27">
        <f>IFERROR(VLOOKUP(A1588,[1]Monitoramento_Base_somente_disp!$A:$L,5,FALSE),0)</f>
        <v>238209</v>
      </c>
      <c r="C1588" s="20">
        <f>IFERROR(VLOOKUP(A1588,[1]Monitoramento_Base_somente_disp!$A:$L,6,FALSE),0)</f>
        <v>54830098</v>
      </c>
      <c r="D1588" s="20">
        <f>IFERROR(VLOOKUP(A1588,[1]Monitoramento_Base_somente_disp!$A:$L,7,FALSE),0)</f>
        <v>112269</v>
      </c>
      <c r="E1588" s="20">
        <f>IFERROR(VLOOKUP(A1588,[1]Monitoramento_Base_somente_disp!$A:$L,8,FALSE),0)</f>
        <v>27762222</v>
      </c>
      <c r="F1588" s="20">
        <f>IFERROR(VLOOKUP(A1588,[1]Monitoramento_Base_somente_disp!$A:$L,9,FALSE),0)</f>
        <v>0</v>
      </c>
      <c r="G1588" s="28">
        <f>IFERROR(VLOOKUP(A1588,[1]Monitoramento_Base_somente_disp!$A:$L,10,FALSE),0)</f>
        <v>0</v>
      </c>
      <c r="H1588" s="27">
        <f>IFERROR(VLOOKUP(A1588,[2]webService!$A:$I,4,FALSE),0)</f>
        <v>0</v>
      </c>
      <c r="I1588" s="20">
        <f>IFERROR(VLOOKUP(A1588,[2]webService!$A:$II,5,FALSE),0)</f>
        <v>0</v>
      </c>
      <c r="J1588" s="20">
        <f>IFERROR(VLOOKUP(A1588,[2]webService!$A:$I,6,FALSE),0)</f>
        <v>0</v>
      </c>
      <c r="K1588" s="20">
        <f>IFERROR(VLOOKUP(A1588,[2]webService!$A:$I,7,FALSE),0)</f>
        <v>0</v>
      </c>
      <c r="L1588" s="20">
        <f>IFERROR(VLOOKUP(A1588,[2]webService!$A:$I,8,FALSE),0)</f>
        <v>0</v>
      </c>
      <c r="M1588" s="28">
        <f>IFERROR(VLOOKUP(A1588,[2]webService!$A:$I,9,FALSE),0)</f>
        <v>0</v>
      </c>
      <c r="N1588" s="27">
        <f>IFERROR(VLOOKUP(A1588,[3]soaBnafar!$A:$G,2,FALSE),0)</f>
        <v>0</v>
      </c>
      <c r="O1588" s="20">
        <f>IFERROR(VLOOKUP(A1588,[3]soaBnafar!$A:$H,3,FALSE),0)</f>
        <v>0</v>
      </c>
      <c r="P1588" s="20">
        <f>IFERROR(VLOOKUP(A1588,[3]soaBnafar!$A:$G,4,FALSE),0)</f>
        <v>0</v>
      </c>
      <c r="Q1588" s="20">
        <f>IFERROR(VLOOKUP(A1588,[3]soaBnafar!$A:$G,5,FALSE),0)</f>
        <v>0</v>
      </c>
      <c r="R1588" s="20">
        <f>IFERROR(VLOOKUP(A1588,[3]soaBnafar!$A:$G,6,FALSE),0)</f>
        <v>0</v>
      </c>
      <c r="S1588" s="20">
        <f>IFERROR(VLOOKUP(A1588,[3]soaBnafar!$A:$G,7,FALSE),0)</f>
        <v>0</v>
      </c>
      <c r="T1588" s="32">
        <f t="shared" si="290"/>
        <v>238209</v>
      </c>
      <c r="U1588" s="21">
        <f t="shared" si="291"/>
        <v>54830098</v>
      </c>
      <c r="V1588" s="21">
        <f t="shared" si="292"/>
        <v>112269</v>
      </c>
      <c r="W1588" s="21">
        <f t="shared" si="293"/>
        <v>27762222</v>
      </c>
      <c r="X1588" s="21">
        <f t="shared" si="294"/>
        <v>0</v>
      </c>
      <c r="Y1588" s="33">
        <f t="shared" si="295"/>
        <v>0</v>
      </c>
      <c r="Z1588" s="4" t="str">
        <f t="shared" si="296"/>
        <v>Sim</v>
      </c>
      <c r="AA1588" s="4" t="str">
        <f t="shared" si="297"/>
        <v>Sim</v>
      </c>
      <c r="AB1588" s="4" t="str">
        <f t="shared" si="298"/>
        <v>Sim</v>
      </c>
      <c r="AC1588" s="4" t="str">
        <f t="shared" si="299"/>
        <v>Sim</v>
      </c>
      <c r="AD1588" s="4" t="str">
        <f t="shared" si="300"/>
        <v>Não</v>
      </c>
      <c r="AE1588" s="30" t="str">
        <f t="shared" si="301"/>
        <v>Não</v>
      </c>
    </row>
    <row r="1589" spans="1:31" x14ac:dyDescent="0.25">
      <c r="A1589" s="23">
        <v>292525</v>
      </c>
      <c r="B1589" s="27">
        <f>IFERROR(VLOOKUP(A1589,[1]Monitoramento_Base_somente_disp!$A:$L,5,FALSE),0)</f>
        <v>29136</v>
      </c>
      <c r="C1589" s="20">
        <f>IFERROR(VLOOKUP(A1589,[1]Monitoramento_Base_somente_disp!$A:$L,6,FALSE),0)</f>
        <v>37748624</v>
      </c>
      <c r="D1589" s="20">
        <f>IFERROR(VLOOKUP(A1589,[1]Monitoramento_Base_somente_disp!$A:$L,7,FALSE),0)</f>
        <v>17690</v>
      </c>
      <c r="E1589" s="20">
        <f>IFERROR(VLOOKUP(A1589,[1]Monitoramento_Base_somente_disp!$A:$L,8,FALSE),0)</f>
        <v>21699376</v>
      </c>
      <c r="F1589" s="20">
        <f>IFERROR(VLOOKUP(A1589,[1]Monitoramento_Base_somente_disp!$A:$L,9,FALSE),0)</f>
        <v>0</v>
      </c>
      <c r="G1589" s="28">
        <f>IFERROR(VLOOKUP(A1589,[1]Monitoramento_Base_somente_disp!$A:$L,10,FALSE),0)</f>
        <v>0</v>
      </c>
      <c r="H1589" s="27">
        <f>IFERROR(VLOOKUP(A1589,[2]webService!$A:$I,4,FALSE),0)</f>
        <v>0</v>
      </c>
      <c r="I1589" s="20">
        <f>IFERROR(VLOOKUP(A1589,[2]webService!$A:$II,5,FALSE),0)</f>
        <v>0</v>
      </c>
      <c r="J1589" s="20">
        <f>IFERROR(VLOOKUP(A1589,[2]webService!$A:$I,6,FALSE),0)</f>
        <v>0</v>
      </c>
      <c r="K1589" s="20">
        <f>IFERROR(VLOOKUP(A1589,[2]webService!$A:$I,7,FALSE),0)</f>
        <v>0</v>
      </c>
      <c r="L1589" s="20">
        <f>IFERROR(VLOOKUP(A1589,[2]webService!$A:$I,8,FALSE),0)</f>
        <v>0</v>
      </c>
      <c r="M1589" s="28">
        <f>IFERROR(VLOOKUP(A1589,[2]webService!$A:$I,9,FALSE),0)</f>
        <v>0</v>
      </c>
      <c r="N1589" s="27">
        <f>IFERROR(VLOOKUP(A1589,[3]soaBnafar!$A:$G,2,FALSE),0)</f>
        <v>0</v>
      </c>
      <c r="O1589" s="20">
        <f>IFERROR(VLOOKUP(A1589,[3]soaBnafar!$A:$H,3,FALSE),0)</f>
        <v>0</v>
      </c>
      <c r="P1589" s="20">
        <f>IFERROR(VLOOKUP(A1589,[3]soaBnafar!$A:$G,4,FALSE),0)</f>
        <v>0</v>
      </c>
      <c r="Q1589" s="20">
        <f>IFERROR(VLOOKUP(A1589,[3]soaBnafar!$A:$G,5,FALSE),0)</f>
        <v>0</v>
      </c>
      <c r="R1589" s="20">
        <f>IFERROR(VLOOKUP(A1589,[3]soaBnafar!$A:$G,6,FALSE),0)</f>
        <v>0</v>
      </c>
      <c r="S1589" s="20">
        <f>IFERROR(VLOOKUP(A1589,[3]soaBnafar!$A:$G,7,FALSE),0)</f>
        <v>0</v>
      </c>
      <c r="T1589" s="32">
        <f t="shared" si="290"/>
        <v>29136</v>
      </c>
      <c r="U1589" s="21">
        <f t="shared" si="291"/>
        <v>37748624</v>
      </c>
      <c r="V1589" s="21">
        <f t="shared" si="292"/>
        <v>17690</v>
      </c>
      <c r="W1589" s="21">
        <f t="shared" si="293"/>
        <v>21699376</v>
      </c>
      <c r="X1589" s="21">
        <f t="shared" si="294"/>
        <v>0</v>
      </c>
      <c r="Y1589" s="33">
        <f t="shared" si="295"/>
        <v>0</v>
      </c>
      <c r="Z1589" s="4" t="str">
        <f t="shared" si="296"/>
        <v>Sim</v>
      </c>
      <c r="AA1589" s="4" t="str">
        <f t="shared" si="297"/>
        <v>Sim</v>
      </c>
      <c r="AB1589" s="4" t="str">
        <f t="shared" si="298"/>
        <v>Sim</v>
      </c>
      <c r="AC1589" s="4" t="str">
        <f t="shared" si="299"/>
        <v>Sim</v>
      </c>
      <c r="AD1589" s="4" t="str">
        <f t="shared" si="300"/>
        <v>Não</v>
      </c>
      <c r="AE1589" s="30" t="str">
        <f t="shared" si="301"/>
        <v>Não</v>
      </c>
    </row>
    <row r="1590" spans="1:31" x14ac:dyDescent="0.25">
      <c r="A1590" s="23">
        <v>292530</v>
      </c>
      <c r="B1590" s="27">
        <f>IFERROR(VLOOKUP(A1590,[1]Monitoramento_Base_somente_disp!$A:$L,5,FALSE),0)</f>
        <v>172114</v>
      </c>
      <c r="C1590" s="20">
        <f>IFERROR(VLOOKUP(A1590,[1]Monitoramento_Base_somente_disp!$A:$L,6,FALSE),0)</f>
        <v>84856181</v>
      </c>
      <c r="D1590" s="20">
        <f>IFERROR(VLOOKUP(A1590,[1]Monitoramento_Base_somente_disp!$A:$L,7,FALSE),0)</f>
        <v>121160</v>
      </c>
      <c r="E1590" s="20">
        <f>IFERROR(VLOOKUP(A1590,[1]Monitoramento_Base_somente_disp!$A:$L,8,FALSE),0)</f>
        <v>37418140</v>
      </c>
      <c r="F1590" s="20">
        <f>IFERROR(VLOOKUP(A1590,[1]Monitoramento_Base_somente_disp!$A:$L,9,FALSE),0)</f>
        <v>0</v>
      </c>
      <c r="G1590" s="28">
        <f>IFERROR(VLOOKUP(A1590,[1]Monitoramento_Base_somente_disp!$A:$L,10,FALSE),0)</f>
        <v>0</v>
      </c>
      <c r="H1590" s="27">
        <f>IFERROR(VLOOKUP(A1590,[2]webService!$A:$I,4,FALSE),0)</f>
        <v>0</v>
      </c>
      <c r="I1590" s="20">
        <f>IFERROR(VLOOKUP(A1590,[2]webService!$A:$II,5,FALSE),0)</f>
        <v>0</v>
      </c>
      <c r="J1590" s="20">
        <f>IFERROR(VLOOKUP(A1590,[2]webService!$A:$I,6,FALSE),0)</f>
        <v>0</v>
      </c>
      <c r="K1590" s="20">
        <f>IFERROR(VLOOKUP(A1590,[2]webService!$A:$I,7,FALSE),0)</f>
        <v>0</v>
      </c>
      <c r="L1590" s="20">
        <f>IFERROR(VLOOKUP(A1590,[2]webService!$A:$I,8,FALSE),0)</f>
        <v>0</v>
      </c>
      <c r="M1590" s="28">
        <f>IFERROR(VLOOKUP(A1590,[2]webService!$A:$I,9,FALSE),0)</f>
        <v>0</v>
      </c>
      <c r="N1590" s="27">
        <f>IFERROR(VLOOKUP(A1590,[3]soaBnafar!$A:$G,2,FALSE),0)</f>
        <v>0</v>
      </c>
      <c r="O1590" s="20">
        <f>IFERROR(VLOOKUP(A1590,[3]soaBnafar!$A:$H,3,FALSE),0)</f>
        <v>0</v>
      </c>
      <c r="P1590" s="20">
        <f>IFERROR(VLOOKUP(A1590,[3]soaBnafar!$A:$G,4,FALSE),0)</f>
        <v>0</v>
      </c>
      <c r="Q1590" s="20">
        <f>IFERROR(VLOOKUP(A1590,[3]soaBnafar!$A:$G,5,FALSE),0)</f>
        <v>0</v>
      </c>
      <c r="R1590" s="20">
        <f>IFERROR(VLOOKUP(A1590,[3]soaBnafar!$A:$G,6,FALSE),0)</f>
        <v>0</v>
      </c>
      <c r="S1590" s="20">
        <f>IFERROR(VLOOKUP(A1590,[3]soaBnafar!$A:$G,7,FALSE),0)</f>
        <v>0</v>
      </c>
      <c r="T1590" s="32">
        <f t="shared" si="290"/>
        <v>172114</v>
      </c>
      <c r="U1590" s="21">
        <f t="shared" si="291"/>
        <v>84856181</v>
      </c>
      <c r="V1590" s="21">
        <f t="shared" si="292"/>
        <v>121160</v>
      </c>
      <c r="W1590" s="21">
        <f t="shared" si="293"/>
        <v>37418140</v>
      </c>
      <c r="X1590" s="21">
        <f t="shared" si="294"/>
        <v>0</v>
      </c>
      <c r="Y1590" s="33">
        <f t="shared" si="295"/>
        <v>0</v>
      </c>
      <c r="Z1590" s="4" t="str">
        <f t="shared" si="296"/>
        <v>Sim</v>
      </c>
      <c r="AA1590" s="4" t="str">
        <f t="shared" si="297"/>
        <v>Sim</v>
      </c>
      <c r="AB1590" s="4" t="str">
        <f t="shared" si="298"/>
        <v>Sim</v>
      </c>
      <c r="AC1590" s="4" t="str">
        <f t="shared" si="299"/>
        <v>Sim</v>
      </c>
      <c r="AD1590" s="4" t="str">
        <f t="shared" si="300"/>
        <v>Não</v>
      </c>
      <c r="AE1590" s="30" t="str">
        <f t="shared" si="301"/>
        <v>Não</v>
      </c>
    </row>
    <row r="1591" spans="1:31" x14ac:dyDescent="0.25">
      <c r="A1591" s="23">
        <v>292540</v>
      </c>
      <c r="B1591" s="27">
        <f>IFERROR(VLOOKUP(A1591,[1]Monitoramento_Base_somente_disp!$A:$L,5,FALSE),0)</f>
        <v>1530</v>
      </c>
      <c r="C1591" s="20">
        <f>IFERROR(VLOOKUP(A1591,[1]Monitoramento_Base_somente_disp!$A:$L,6,FALSE),0)</f>
        <v>10421340</v>
      </c>
      <c r="D1591" s="20">
        <f>IFERROR(VLOOKUP(A1591,[1]Monitoramento_Base_somente_disp!$A:$L,7,FALSE),0)</f>
        <v>840</v>
      </c>
      <c r="E1591" s="20">
        <f>IFERROR(VLOOKUP(A1591,[1]Monitoramento_Base_somente_disp!$A:$L,8,FALSE),0)</f>
        <v>5195100</v>
      </c>
      <c r="F1591" s="20">
        <f>IFERROR(VLOOKUP(A1591,[1]Monitoramento_Base_somente_disp!$A:$L,9,FALSE),0)</f>
        <v>0</v>
      </c>
      <c r="G1591" s="28">
        <f>IFERROR(VLOOKUP(A1591,[1]Monitoramento_Base_somente_disp!$A:$L,10,FALSE),0)</f>
        <v>0</v>
      </c>
      <c r="H1591" s="27">
        <f>IFERROR(VLOOKUP(A1591,[2]webService!$A:$I,4,FALSE),0)</f>
        <v>0</v>
      </c>
      <c r="I1591" s="20">
        <f>IFERROR(VLOOKUP(A1591,[2]webService!$A:$II,5,FALSE),0)</f>
        <v>0</v>
      </c>
      <c r="J1591" s="20">
        <f>IFERROR(VLOOKUP(A1591,[2]webService!$A:$I,6,FALSE),0)</f>
        <v>0</v>
      </c>
      <c r="K1591" s="20">
        <f>IFERROR(VLOOKUP(A1591,[2]webService!$A:$I,7,FALSE),0)</f>
        <v>0</v>
      </c>
      <c r="L1591" s="20">
        <f>IFERROR(VLOOKUP(A1591,[2]webService!$A:$I,8,FALSE),0)</f>
        <v>0</v>
      </c>
      <c r="M1591" s="28">
        <f>IFERROR(VLOOKUP(A1591,[2]webService!$A:$I,9,FALSE),0)</f>
        <v>0</v>
      </c>
      <c r="N1591" s="27">
        <f>IFERROR(VLOOKUP(A1591,[3]soaBnafar!$A:$G,2,FALSE),0)</f>
        <v>0</v>
      </c>
      <c r="O1591" s="20">
        <f>IFERROR(VLOOKUP(A1591,[3]soaBnafar!$A:$H,3,FALSE),0)</f>
        <v>0</v>
      </c>
      <c r="P1591" s="20">
        <f>IFERROR(VLOOKUP(A1591,[3]soaBnafar!$A:$G,4,FALSE),0)</f>
        <v>0</v>
      </c>
      <c r="Q1591" s="20">
        <f>IFERROR(VLOOKUP(A1591,[3]soaBnafar!$A:$G,5,FALSE),0)</f>
        <v>0</v>
      </c>
      <c r="R1591" s="20">
        <f>IFERROR(VLOOKUP(A1591,[3]soaBnafar!$A:$G,6,FALSE),0)</f>
        <v>0</v>
      </c>
      <c r="S1591" s="20">
        <f>IFERROR(VLOOKUP(A1591,[3]soaBnafar!$A:$G,7,FALSE),0)</f>
        <v>0</v>
      </c>
      <c r="T1591" s="32">
        <f t="shared" si="290"/>
        <v>1530</v>
      </c>
      <c r="U1591" s="21">
        <f t="shared" si="291"/>
        <v>10421340</v>
      </c>
      <c r="V1591" s="21">
        <f t="shared" si="292"/>
        <v>840</v>
      </c>
      <c r="W1591" s="21">
        <f t="shared" si="293"/>
        <v>5195100</v>
      </c>
      <c r="X1591" s="21">
        <f t="shared" si="294"/>
        <v>0</v>
      </c>
      <c r="Y1591" s="33">
        <f t="shared" si="295"/>
        <v>0</v>
      </c>
      <c r="Z1591" s="4" t="str">
        <f t="shared" si="296"/>
        <v>Sim</v>
      </c>
      <c r="AA1591" s="4" t="str">
        <f t="shared" si="297"/>
        <v>Sim</v>
      </c>
      <c r="AB1591" s="4" t="str">
        <f t="shared" si="298"/>
        <v>Sim</v>
      </c>
      <c r="AC1591" s="4" t="str">
        <f t="shared" si="299"/>
        <v>Sim</v>
      </c>
      <c r="AD1591" s="4" t="str">
        <f t="shared" si="300"/>
        <v>Não</v>
      </c>
      <c r="AE1591" s="30" t="str">
        <f t="shared" si="301"/>
        <v>Não</v>
      </c>
    </row>
    <row r="1592" spans="1:31" x14ac:dyDescent="0.25">
      <c r="A1592" s="23">
        <v>292560</v>
      </c>
      <c r="B1592" s="27">
        <f>IFERROR(VLOOKUP(A1592,[1]Monitoramento_Base_somente_disp!$A:$L,5,FALSE),0)</f>
        <v>0</v>
      </c>
      <c r="C1592" s="20">
        <f>IFERROR(VLOOKUP(A1592,[1]Monitoramento_Base_somente_disp!$A:$L,6,FALSE),0)</f>
        <v>5028800</v>
      </c>
      <c r="D1592" s="20">
        <f>IFERROR(VLOOKUP(A1592,[1]Monitoramento_Base_somente_disp!$A:$L,7,FALSE),0)</f>
        <v>0</v>
      </c>
      <c r="E1592" s="20">
        <f>IFERROR(VLOOKUP(A1592,[1]Monitoramento_Base_somente_disp!$A:$L,8,FALSE),0)</f>
        <v>2514400</v>
      </c>
      <c r="F1592" s="20">
        <f>IFERROR(VLOOKUP(A1592,[1]Monitoramento_Base_somente_disp!$A:$L,9,FALSE),0)</f>
        <v>0</v>
      </c>
      <c r="G1592" s="28">
        <f>IFERROR(VLOOKUP(A1592,[1]Monitoramento_Base_somente_disp!$A:$L,10,FALSE),0)</f>
        <v>0</v>
      </c>
      <c r="H1592" s="27">
        <f>IFERROR(VLOOKUP(A1592,[2]webService!$A:$I,4,FALSE),0)</f>
        <v>0</v>
      </c>
      <c r="I1592" s="20">
        <f>IFERROR(VLOOKUP(A1592,[2]webService!$A:$II,5,FALSE),0)</f>
        <v>0</v>
      </c>
      <c r="J1592" s="20">
        <f>IFERROR(VLOOKUP(A1592,[2]webService!$A:$I,6,FALSE),0)</f>
        <v>0</v>
      </c>
      <c r="K1592" s="20">
        <f>IFERROR(VLOOKUP(A1592,[2]webService!$A:$I,7,FALSE),0)</f>
        <v>0</v>
      </c>
      <c r="L1592" s="20">
        <f>IFERROR(VLOOKUP(A1592,[2]webService!$A:$I,8,FALSE),0)</f>
        <v>0</v>
      </c>
      <c r="M1592" s="28">
        <f>IFERROR(VLOOKUP(A1592,[2]webService!$A:$I,9,FALSE),0)</f>
        <v>0</v>
      </c>
      <c r="N1592" s="27">
        <f>IFERROR(VLOOKUP(A1592,[3]soaBnafar!$A:$G,2,FALSE),0)</f>
        <v>0</v>
      </c>
      <c r="O1592" s="20">
        <f>IFERROR(VLOOKUP(A1592,[3]soaBnafar!$A:$H,3,FALSE),0)</f>
        <v>0</v>
      </c>
      <c r="P1592" s="20">
        <f>IFERROR(VLOOKUP(A1592,[3]soaBnafar!$A:$G,4,FALSE),0)</f>
        <v>0</v>
      </c>
      <c r="Q1592" s="20">
        <f>IFERROR(VLOOKUP(A1592,[3]soaBnafar!$A:$G,5,FALSE),0)</f>
        <v>0</v>
      </c>
      <c r="R1592" s="20">
        <f>IFERROR(VLOOKUP(A1592,[3]soaBnafar!$A:$G,6,FALSE),0)</f>
        <v>0</v>
      </c>
      <c r="S1592" s="20">
        <f>IFERROR(VLOOKUP(A1592,[3]soaBnafar!$A:$G,7,FALSE),0)</f>
        <v>0</v>
      </c>
      <c r="T1592" s="32">
        <f t="shared" si="290"/>
        <v>0</v>
      </c>
      <c r="U1592" s="21">
        <f t="shared" si="291"/>
        <v>5028800</v>
      </c>
      <c r="V1592" s="21">
        <f t="shared" si="292"/>
        <v>0</v>
      </c>
      <c r="W1592" s="21">
        <f t="shared" si="293"/>
        <v>2514400</v>
      </c>
      <c r="X1592" s="21">
        <f t="shared" si="294"/>
        <v>0</v>
      </c>
      <c r="Y1592" s="33">
        <f t="shared" si="295"/>
        <v>0</v>
      </c>
      <c r="Z1592" s="4" t="str">
        <f t="shared" si="296"/>
        <v>Não</v>
      </c>
      <c r="AA1592" s="4" t="str">
        <f t="shared" si="297"/>
        <v>Sim</v>
      </c>
      <c r="AB1592" s="4" t="str">
        <f t="shared" si="298"/>
        <v>Não</v>
      </c>
      <c r="AC1592" s="4" t="str">
        <f t="shared" si="299"/>
        <v>Sim</v>
      </c>
      <c r="AD1592" s="4" t="str">
        <f t="shared" si="300"/>
        <v>Não</v>
      </c>
      <c r="AE1592" s="30" t="str">
        <f t="shared" si="301"/>
        <v>Não</v>
      </c>
    </row>
    <row r="1593" spans="1:31" x14ac:dyDescent="0.25">
      <c r="A1593" s="23">
        <v>292570</v>
      </c>
      <c r="B1593" s="27">
        <f>IFERROR(VLOOKUP(A1593,[1]Monitoramento_Base_somente_disp!$A:$L,5,FALSE),0)</f>
        <v>0</v>
      </c>
      <c r="C1593" s="20">
        <f>IFERROR(VLOOKUP(A1593,[1]Monitoramento_Base_somente_disp!$A:$L,6,FALSE),0)</f>
        <v>38653384</v>
      </c>
      <c r="D1593" s="20">
        <f>IFERROR(VLOOKUP(A1593,[1]Monitoramento_Base_somente_disp!$A:$L,7,FALSE),0)</f>
        <v>0</v>
      </c>
      <c r="E1593" s="20">
        <f>IFERROR(VLOOKUP(A1593,[1]Monitoramento_Base_somente_disp!$A:$L,8,FALSE),0)</f>
        <v>19326692</v>
      </c>
      <c r="F1593" s="20">
        <f>IFERROR(VLOOKUP(A1593,[1]Monitoramento_Base_somente_disp!$A:$L,9,FALSE),0)</f>
        <v>0</v>
      </c>
      <c r="G1593" s="28">
        <f>IFERROR(VLOOKUP(A1593,[1]Monitoramento_Base_somente_disp!$A:$L,10,FALSE),0)</f>
        <v>0</v>
      </c>
      <c r="H1593" s="27">
        <f>IFERROR(VLOOKUP(A1593,[2]webService!$A:$I,4,FALSE),0)</f>
        <v>0</v>
      </c>
      <c r="I1593" s="20">
        <f>IFERROR(VLOOKUP(A1593,[2]webService!$A:$II,5,FALSE),0)</f>
        <v>0</v>
      </c>
      <c r="J1593" s="20">
        <f>IFERROR(VLOOKUP(A1593,[2]webService!$A:$I,6,FALSE),0)</f>
        <v>0</v>
      </c>
      <c r="K1593" s="20">
        <f>IFERROR(VLOOKUP(A1593,[2]webService!$A:$I,7,FALSE),0)</f>
        <v>0</v>
      </c>
      <c r="L1593" s="20">
        <f>IFERROR(VLOOKUP(A1593,[2]webService!$A:$I,8,FALSE),0)</f>
        <v>0</v>
      </c>
      <c r="M1593" s="28">
        <f>IFERROR(VLOOKUP(A1593,[2]webService!$A:$I,9,FALSE),0)</f>
        <v>0</v>
      </c>
      <c r="N1593" s="27">
        <f>IFERROR(VLOOKUP(A1593,[3]soaBnafar!$A:$G,2,FALSE),0)</f>
        <v>0</v>
      </c>
      <c r="O1593" s="20">
        <f>IFERROR(VLOOKUP(A1593,[3]soaBnafar!$A:$H,3,FALSE),0)</f>
        <v>0</v>
      </c>
      <c r="P1593" s="20">
        <f>IFERROR(VLOOKUP(A1593,[3]soaBnafar!$A:$G,4,FALSE),0)</f>
        <v>0</v>
      </c>
      <c r="Q1593" s="20">
        <f>IFERROR(VLOOKUP(A1593,[3]soaBnafar!$A:$G,5,FALSE),0)</f>
        <v>0</v>
      </c>
      <c r="R1593" s="20">
        <f>IFERROR(VLOOKUP(A1593,[3]soaBnafar!$A:$G,6,FALSE),0)</f>
        <v>0</v>
      </c>
      <c r="S1593" s="20">
        <f>IFERROR(VLOOKUP(A1593,[3]soaBnafar!$A:$G,7,FALSE),0)</f>
        <v>0</v>
      </c>
      <c r="T1593" s="32">
        <f t="shared" si="290"/>
        <v>0</v>
      </c>
      <c r="U1593" s="21">
        <f t="shared" si="291"/>
        <v>38653384</v>
      </c>
      <c r="V1593" s="21">
        <f t="shared" si="292"/>
        <v>0</v>
      </c>
      <c r="W1593" s="21">
        <f t="shared" si="293"/>
        <v>19326692</v>
      </c>
      <c r="X1593" s="21">
        <f t="shared" si="294"/>
        <v>0</v>
      </c>
      <c r="Y1593" s="33">
        <f t="shared" si="295"/>
        <v>0</v>
      </c>
      <c r="Z1593" s="4" t="str">
        <f t="shared" si="296"/>
        <v>Não</v>
      </c>
      <c r="AA1593" s="4" t="str">
        <f t="shared" si="297"/>
        <v>Sim</v>
      </c>
      <c r="AB1593" s="4" t="str">
        <f t="shared" si="298"/>
        <v>Não</v>
      </c>
      <c r="AC1593" s="4" t="str">
        <f t="shared" si="299"/>
        <v>Sim</v>
      </c>
      <c r="AD1593" s="4" t="str">
        <f t="shared" si="300"/>
        <v>Não</v>
      </c>
      <c r="AE1593" s="30" t="str">
        <f t="shared" si="301"/>
        <v>Não</v>
      </c>
    </row>
    <row r="1594" spans="1:31" x14ac:dyDescent="0.25">
      <c r="A1594" s="23">
        <v>292575</v>
      </c>
      <c r="B1594" s="27">
        <f>IFERROR(VLOOKUP(A1594,[1]Monitoramento_Base_somente_disp!$A:$L,5,FALSE),0)</f>
        <v>0</v>
      </c>
      <c r="C1594" s="20">
        <f>IFERROR(VLOOKUP(A1594,[1]Monitoramento_Base_somente_disp!$A:$L,6,FALSE),0)</f>
        <v>10055024</v>
      </c>
      <c r="D1594" s="20">
        <f>IFERROR(VLOOKUP(A1594,[1]Monitoramento_Base_somente_disp!$A:$L,7,FALSE),0)</f>
        <v>0</v>
      </c>
      <c r="E1594" s="20">
        <f>IFERROR(VLOOKUP(A1594,[1]Monitoramento_Base_somente_disp!$A:$L,8,FALSE),0)</f>
        <v>5027512</v>
      </c>
      <c r="F1594" s="20">
        <f>IFERROR(VLOOKUP(A1594,[1]Monitoramento_Base_somente_disp!$A:$L,9,FALSE),0)</f>
        <v>0</v>
      </c>
      <c r="G1594" s="28">
        <f>IFERROR(VLOOKUP(A1594,[1]Monitoramento_Base_somente_disp!$A:$L,10,FALSE),0)</f>
        <v>0</v>
      </c>
      <c r="H1594" s="27">
        <f>IFERROR(VLOOKUP(A1594,[2]webService!$A:$I,4,FALSE),0)</f>
        <v>0</v>
      </c>
      <c r="I1594" s="20">
        <f>IFERROR(VLOOKUP(A1594,[2]webService!$A:$II,5,FALSE),0)</f>
        <v>0</v>
      </c>
      <c r="J1594" s="20">
        <f>IFERROR(VLOOKUP(A1594,[2]webService!$A:$I,6,FALSE),0)</f>
        <v>0</v>
      </c>
      <c r="K1594" s="20">
        <f>IFERROR(VLOOKUP(A1594,[2]webService!$A:$I,7,FALSE),0)</f>
        <v>0</v>
      </c>
      <c r="L1594" s="20">
        <f>IFERROR(VLOOKUP(A1594,[2]webService!$A:$I,8,FALSE),0)</f>
        <v>0</v>
      </c>
      <c r="M1594" s="28">
        <f>IFERROR(VLOOKUP(A1594,[2]webService!$A:$I,9,FALSE),0)</f>
        <v>0</v>
      </c>
      <c r="N1594" s="27">
        <f>IFERROR(VLOOKUP(A1594,[3]soaBnafar!$A:$G,2,FALSE),0)</f>
        <v>0</v>
      </c>
      <c r="O1594" s="20">
        <f>IFERROR(VLOOKUP(A1594,[3]soaBnafar!$A:$H,3,FALSE),0)</f>
        <v>0</v>
      </c>
      <c r="P1594" s="20">
        <f>IFERROR(VLOOKUP(A1594,[3]soaBnafar!$A:$G,4,FALSE),0)</f>
        <v>0</v>
      </c>
      <c r="Q1594" s="20">
        <f>IFERROR(VLOOKUP(A1594,[3]soaBnafar!$A:$G,5,FALSE),0)</f>
        <v>0</v>
      </c>
      <c r="R1594" s="20">
        <f>IFERROR(VLOOKUP(A1594,[3]soaBnafar!$A:$G,6,FALSE),0)</f>
        <v>0</v>
      </c>
      <c r="S1594" s="20">
        <f>IFERROR(VLOOKUP(A1594,[3]soaBnafar!$A:$G,7,FALSE),0)</f>
        <v>0</v>
      </c>
      <c r="T1594" s="32">
        <f t="shared" si="290"/>
        <v>0</v>
      </c>
      <c r="U1594" s="21">
        <f t="shared" si="291"/>
        <v>10055024</v>
      </c>
      <c r="V1594" s="21">
        <f t="shared" si="292"/>
        <v>0</v>
      </c>
      <c r="W1594" s="21">
        <f t="shared" si="293"/>
        <v>5027512</v>
      </c>
      <c r="X1594" s="21">
        <f t="shared" si="294"/>
        <v>0</v>
      </c>
      <c r="Y1594" s="33">
        <f t="shared" si="295"/>
        <v>0</v>
      </c>
      <c r="Z1594" s="4" t="str">
        <f t="shared" si="296"/>
        <v>Não</v>
      </c>
      <c r="AA1594" s="4" t="str">
        <f t="shared" si="297"/>
        <v>Sim</v>
      </c>
      <c r="AB1594" s="4" t="str">
        <f t="shared" si="298"/>
        <v>Não</v>
      </c>
      <c r="AC1594" s="4" t="str">
        <f t="shared" si="299"/>
        <v>Sim</v>
      </c>
      <c r="AD1594" s="4" t="str">
        <f t="shared" si="300"/>
        <v>Não</v>
      </c>
      <c r="AE1594" s="30" t="str">
        <f t="shared" si="301"/>
        <v>Não</v>
      </c>
    </row>
    <row r="1595" spans="1:31" x14ac:dyDescent="0.25">
      <c r="A1595" s="23">
        <v>292580</v>
      </c>
      <c r="B1595" s="27">
        <f>IFERROR(VLOOKUP(A1595,[1]Monitoramento_Base_somente_disp!$A:$L,5,FALSE),0)</f>
        <v>50501</v>
      </c>
      <c r="C1595" s="20">
        <f>IFERROR(VLOOKUP(A1595,[1]Monitoramento_Base_somente_disp!$A:$L,6,FALSE),0)</f>
        <v>2543329</v>
      </c>
      <c r="D1595" s="20">
        <f>IFERROR(VLOOKUP(A1595,[1]Monitoramento_Base_somente_disp!$A:$L,7,FALSE),0)</f>
        <v>15776</v>
      </c>
      <c r="E1595" s="20">
        <f>IFERROR(VLOOKUP(A1595,[1]Monitoramento_Base_somente_disp!$A:$L,8,FALSE),0)</f>
        <v>917333</v>
      </c>
      <c r="F1595" s="20">
        <f>IFERROR(VLOOKUP(A1595,[1]Monitoramento_Base_somente_disp!$A:$L,9,FALSE),0)</f>
        <v>0</v>
      </c>
      <c r="G1595" s="28">
        <f>IFERROR(VLOOKUP(A1595,[1]Monitoramento_Base_somente_disp!$A:$L,10,FALSE),0)</f>
        <v>0</v>
      </c>
      <c r="H1595" s="27">
        <f>IFERROR(VLOOKUP(A1595,[2]webService!$A:$I,4,FALSE),0)</f>
        <v>0</v>
      </c>
      <c r="I1595" s="20">
        <f>IFERROR(VLOOKUP(A1595,[2]webService!$A:$II,5,FALSE),0)</f>
        <v>0</v>
      </c>
      <c r="J1595" s="20">
        <f>IFERROR(VLOOKUP(A1595,[2]webService!$A:$I,6,FALSE),0)</f>
        <v>0</v>
      </c>
      <c r="K1595" s="20">
        <f>IFERROR(VLOOKUP(A1595,[2]webService!$A:$I,7,FALSE),0)</f>
        <v>0</v>
      </c>
      <c r="L1595" s="20">
        <f>IFERROR(VLOOKUP(A1595,[2]webService!$A:$I,8,FALSE),0)</f>
        <v>0</v>
      </c>
      <c r="M1595" s="28">
        <f>IFERROR(VLOOKUP(A1595,[2]webService!$A:$I,9,FALSE),0)</f>
        <v>0</v>
      </c>
      <c r="N1595" s="27">
        <f>IFERROR(VLOOKUP(A1595,[3]soaBnafar!$A:$G,2,FALSE),0)</f>
        <v>0</v>
      </c>
      <c r="O1595" s="20">
        <f>IFERROR(VLOOKUP(A1595,[3]soaBnafar!$A:$H,3,FALSE),0)</f>
        <v>0</v>
      </c>
      <c r="P1595" s="20">
        <f>IFERROR(VLOOKUP(A1595,[3]soaBnafar!$A:$G,4,FALSE),0)</f>
        <v>0</v>
      </c>
      <c r="Q1595" s="20">
        <f>IFERROR(VLOOKUP(A1595,[3]soaBnafar!$A:$G,5,FALSE),0)</f>
        <v>0</v>
      </c>
      <c r="R1595" s="20">
        <f>IFERROR(VLOOKUP(A1595,[3]soaBnafar!$A:$G,6,FALSE),0)</f>
        <v>0</v>
      </c>
      <c r="S1595" s="20">
        <f>IFERROR(VLOOKUP(A1595,[3]soaBnafar!$A:$G,7,FALSE),0)</f>
        <v>0</v>
      </c>
      <c r="T1595" s="32">
        <f t="shared" si="290"/>
        <v>50501</v>
      </c>
      <c r="U1595" s="21">
        <f t="shared" si="291"/>
        <v>2543329</v>
      </c>
      <c r="V1595" s="21">
        <f t="shared" si="292"/>
        <v>15776</v>
      </c>
      <c r="W1595" s="21">
        <f t="shared" si="293"/>
        <v>917333</v>
      </c>
      <c r="X1595" s="21">
        <f t="shared" si="294"/>
        <v>0</v>
      </c>
      <c r="Y1595" s="33">
        <f t="shared" si="295"/>
        <v>0</v>
      </c>
      <c r="Z1595" s="4" t="str">
        <f t="shared" si="296"/>
        <v>Sim</v>
      </c>
      <c r="AA1595" s="4" t="str">
        <f t="shared" si="297"/>
        <v>Sim</v>
      </c>
      <c r="AB1595" s="4" t="str">
        <f t="shared" si="298"/>
        <v>Sim</v>
      </c>
      <c r="AC1595" s="4" t="str">
        <f t="shared" si="299"/>
        <v>Sim</v>
      </c>
      <c r="AD1595" s="4" t="str">
        <f t="shared" si="300"/>
        <v>Não</v>
      </c>
      <c r="AE1595" s="30" t="str">
        <f t="shared" si="301"/>
        <v>Não</v>
      </c>
    </row>
    <row r="1596" spans="1:31" x14ac:dyDescent="0.25">
      <c r="A1596" s="23">
        <v>292590</v>
      </c>
      <c r="B1596" s="27">
        <f>IFERROR(VLOOKUP(A1596,[1]Monitoramento_Base_somente_disp!$A:$L,5,FALSE),0)</f>
        <v>267</v>
      </c>
      <c r="C1596" s="20">
        <f>IFERROR(VLOOKUP(A1596,[1]Monitoramento_Base_somente_disp!$A:$L,6,FALSE),0)</f>
        <v>107871535</v>
      </c>
      <c r="D1596" s="20">
        <f>IFERROR(VLOOKUP(A1596,[1]Monitoramento_Base_somente_disp!$A:$L,7,FALSE),0)</f>
        <v>389</v>
      </c>
      <c r="E1596" s="20">
        <f>IFERROR(VLOOKUP(A1596,[1]Monitoramento_Base_somente_disp!$A:$L,8,FALSE),0)</f>
        <v>53767274</v>
      </c>
      <c r="F1596" s="20">
        <f>IFERROR(VLOOKUP(A1596,[1]Monitoramento_Base_somente_disp!$A:$L,9,FALSE),0)</f>
        <v>0</v>
      </c>
      <c r="G1596" s="28">
        <f>IFERROR(VLOOKUP(A1596,[1]Monitoramento_Base_somente_disp!$A:$L,10,FALSE),0)</f>
        <v>0</v>
      </c>
      <c r="H1596" s="27">
        <f>IFERROR(VLOOKUP(A1596,[2]webService!$A:$I,4,FALSE),0)</f>
        <v>0</v>
      </c>
      <c r="I1596" s="20">
        <f>IFERROR(VLOOKUP(A1596,[2]webService!$A:$II,5,FALSE),0)</f>
        <v>0</v>
      </c>
      <c r="J1596" s="20">
        <f>IFERROR(VLOOKUP(A1596,[2]webService!$A:$I,6,FALSE),0)</f>
        <v>0</v>
      </c>
      <c r="K1596" s="20">
        <f>IFERROR(VLOOKUP(A1596,[2]webService!$A:$I,7,FALSE),0)</f>
        <v>0</v>
      </c>
      <c r="L1596" s="20">
        <f>IFERROR(VLOOKUP(A1596,[2]webService!$A:$I,8,FALSE),0)</f>
        <v>0</v>
      </c>
      <c r="M1596" s="28">
        <f>IFERROR(VLOOKUP(A1596,[2]webService!$A:$I,9,FALSE),0)</f>
        <v>0</v>
      </c>
      <c r="N1596" s="27">
        <f>IFERROR(VLOOKUP(A1596,[3]soaBnafar!$A:$G,2,FALSE),0)</f>
        <v>0</v>
      </c>
      <c r="O1596" s="20">
        <f>IFERROR(VLOOKUP(A1596,[3]soaBnafar!$A:$H,3,FALSE),0)</f>
        <v>0</v>
      </c>
      <c r="P1596" s="20">
        <f>IFERROR(VLOOKUP(A1596,[3]soaBnafar!$A:$G,4,FALSE),0)</f>
        <v>0</v>
      </c>
      <c r="Q1596" s="20">
        <f>IFERROR(VLOOKUP(A1596,[3]soaBnafar!$A:$G,5,FALSE),0)</f>
        <v>0</v>
      </c>
      <c r="R1596" s="20">
        <f>IFERROR(VLOOKUP(A1596,[3]soaBnafar!$A:$G,6,FALSE),0)</f>
        <v>0</v>
      </c>
      <c r="S1596" s="20">
        <f>IFERROR(VLOOKUP(A1596,[3]soaBnafar!$A:$G,7,FALSE),0)</f>
        <v>0</v>
      </c>
      <c r="T1596" s="32">
        <f t="shared" si="290"/>
        <v>267</v>
      </c>
      <c r="U1596" s="21">
        <f t="shared" si="291"/>
        <v>107871535</v>
      </c>
      <c r="V1596" s="21">
        <f t="shared" si="292"/>
        <v>389</v>
      </c>
      <c r="W1596" s="21">
        <f t="shared" si="293"/>
        <v>53767274</v>
      </c>
      <c r="X1596" s="21">
        <f t="shared" si="294"/>
        <v>0</v>
      </c>
      <c r="Y1596" s="33">
        <f t="shared" si="295"/>
        <v>0</v>
      </c>
      <c r="Z1596" s="4" t="str">
        <f t="shared" si="296"/>
        <v>Sim</v>
      </c>
      <c r="AA1596" s="4" t="str">
        <f t="shared" si="297"/>
        <v>Sim</v>
      </c>
      <c r="AB1596" s="4" t="str">
        <f t="shared" si="298"/>
        <v>Sim</v>
      </c>
      <c r="AC1596" s="4" t="str">
        <f t="shared" si="299"/>
        <v>Sim</v>
      </c>
      <c r="AD1596" s="4" t="str">
        <f t="shared" si="300"/>
        <v>Não</v>
      </c>
      <c r="AE1596" s="30" t="str">
        <f t="shared" si="301"/>
        <v>Não</v>
      </c>
    </row>
    <row r="1597" spans="1:31" x14ac:dyDescent="0.25">
      <c r="A1597" s="23">
        <v>292593</v>
      </c>
      <c r="B1597" s="27">
        <f>IFERROR(VLOOKUP(A1597,[1]Monitoramento_Base_somente_disp!$A:$L,5,FALSE),0)</f>
        <v>73656</v>
      </c>
      <c r="C1597" s="20">
        <f>IFERROR(VLOOKUP(A1597,[1]Monitoramento_Base_somente_disp!$A:$L,6,FALSE),0)</f>
        <v>39360668</v>
      </c>
      <c r="D1597" s="20">
        <f>IFERROR(VLOOKUP(A1597,[1]Monitoramento_Base_somente_disp!$A:$L,7,FALSE),0)</f>
        <v>31211</v>
      </c>
      <c r="E1597" s="20">
        <f>IFERROR(VLOOKUP(A1597,[1]Monitoramento_Base_somente_disp!$A:$L,8,FALSE),0)</f>
        <v>19608599</v>
      </c>
      <c r="F1597" s="20">
        <f>IFERROR(VLOOKUP(A1597,[1]Monitoramento_Base_somente_disp!$A:$L,9,FALSE),0)</f>
        <v>0</v>
      </c>
      <c r="G1597" s="28">
        <f>IFERROR(VLOOKUP(A1597,[1]Monitoramento_Base_somente_disp!$A:$L,10,FALSE),0)</f>
        <v>0</v>
      </c>
      <c r="H1597" s="27">
        <f>IFERROR(VLOOKUP(A1597,[2]webService!$A:$I,4,FALSE),0)</f>
        <v>0</v>
      </c>
      <c r="I1597" s="20">
        <f>IFERROR(VLOOKUP(A1597,[2]webService!$A:$II,5,FALSE),0)</f>
        <v>0</v>
      </c>
      <c r="J1597" s="20">
        <f>IFERROR(VLOOKUP(A1597,[2]webService!$A:$I,6,FALSE),0)</f>
        <v>0</v>
      </c>
      <c r="K1597" s="20">
        <f>IFERROR(VLOOKUP(A1597,[2]webService!$A:$I,7,FALSE),0)</f>
        <v>0</v>
      </c>
      <c r="L1597" s="20">
        <f>IFERROR(VLOOKUP(A1597,[2]webService!$A:$I,8,FALSE),0)</f>
        <v>0</v>
      </c>
      <c r="M1597" s="28">
        <f>IFERROR(VLOOKUP(A1597,[2]webService!$A:$I,9,FALSE),0)</f>
        <v>0</v>
      </c>
      <c r="N1597" s="27">
        <f>IFERROR(VLOOKUP(A1597,[3]soaBnafar!$A:$G,2,FALSE),0)</f>
        <v>0</v>
      </c>
      <c r="O1597" s="20">
        <f>IFERROR(VLOOKUP(A1597,[3]soaBnafar!$A:$H,3,FALSE),0)</f>
        <v>0</v>
      </c>
      <c r="P1597" s="20">
        <f>IFERROR(VLOOKUP(A1597,[3]soaBnafar!$A:$G,4,FALSE),0)</f>
        <v>0</v>
      </c>
      <c r="Q1597" s="20">
        <f>IFERROR(VLOOKUP(A1597,[3]soaBnafar!$A:$G,5,FALSE),0)</f>
        <v>0</v>
      </c>
      <c r="R1597" s="20">
        <f>IFERROR(VLOOKUP(A1597,[3]soaBnafar!$A:$G,6,FALSE),0)</f>
        <v>0</v>
      </c>
      <c r="S1597" s="20">
        <f>IFERROR(VLOOKUP(A1597,[3]soaBnafar!$A:$G,7,FALSE),0)</f>
        <v>0</v>
      </c>
      <c r="T1597" s="32">
        <f t="shared" si="290"/>
        <v>73656</v>
      </c>
      <c r="U1597" s="21">
        <f t="shared" si="291"/>
        <v>39360668</v>
      </c>
      <c r="V1597" s="21">
        <f t="shared" si="292"/>
        <v>31211</v>
      </c>
      <c r="W1597" s="21">
        <f t="shared" si="293"/>
        <v>19608599</v>
      </c>
      <c r="X1597" s="21">
        <f t="shared" si="294"/>
        <v>0</v>
      </c>
      <c r="Y1597" s="33">
        <f t="shared" si="295"/>
        <v>0</v>
      </c>
      <c r="Z1597" s="4" t="str">
        <f t="shared" si="296"/>
        <v>Sim</v>
      </c>
      <c r="AA1597" s="4" t="str">
        <f t="shared" si="297"/>
        <v>Sim</v>
      </c>
      <c r="AB1597" s="4" t="str">
        <f t="shared" si="298"/>
        <v>Sim</v>
      </c>
      <c r="AC1597" s="4" t="str">
        <f t="shared" si="299"/>
        <v>Sim</v>
      </c>
      <c r="AD1597" s="4" t="str">
        <f t="shared" si="300"/>
        <v>Não</v>
      </c>
      <c r="AE1597" s="30" t="str">
        <f t="shared" si="301"/>
        <v>Não</v>
      </c>
    </row>
    <row r="1598" spans="1:31" x14ac:dyDescent="0.25">
      <c r="A1598" s="23">
        <v>292595</v>
      </c>
      <c r="B1598" s="27">
        <f>IFERROR(VLOOKUP(A1598,[1]Monitoramento_Base_somente_disp!$A:$L,5,FALSE),0)</f>
        <v>1130</v>
      </c>
      <c r="C1598" s="20">
        <f>IFERROR(VLOOKUP(A1598,[1]Monitoramento_Base_somente_disp!$A:$L,6,FALSE),0)</f>
        <v>17173400</v>
      </c>
      <c r="D1598" s="20">
        <f>IFERROR(VLOOKUP(A1598,[1]Monitoramento_Base_somente_disp!$A:$L,7,FALSE),0)</f>
        <v>0</v>
      </c>
      <c r="E1598" s="20">
        <f>IFERROR(VLOOKUP(A1598,[1]Monitoramento_Base_somente_disp!$A:$L,8,FALSE),0)</f>
        <v>7174160</v>
      </c>
      <c r="F1598" s="20">
        <f>IFERROR(VLOOKUP(A1598,[1]Monitoramento_Base_somente_disp!$A:$L,9,FALSE),0)</f>
        <v>0</v>
      </c>
      <c r="G1598" s="28">
        <f>IFERROR(VLOOKUP(A1598,[1]Monitoramento_Base_somente_disp!$A:$L,10,FALSE),0)</f>
        <v>0</v>
      </c>
      <c r="H1598" s="27">
        <f>IFERROR(VLOOKUP(A1598,[2]webService!$A:$I,4,FALSE),0)</f>
        <v>0</v>
      </c>
      <c r="I1598" s="20">
        <f>IFERROR(VLOOKUP(A1598,[2]webService!$A:$II,5,FALSE),0)</f>
        <v>0</v>
      </c>
      <c r="J1598" s="20">
        <f>IFERROR(VLOOKUP(A1598,[2]webService!$A:$I,6,FALSE),0)</f>
        <v>0</v>
      </c>
      <c r="K1598" s="20">
        <f>IFERROR(VLOOKUP(A1598,[2]webService!$A:$I,7,FALSE),0)</f>
        <v>0</v>
      </c>
      <c r="L1598" s="20">
        <f>IFERROR(VLOOKUP(A1598,[2]webService!$A:$I,8,FALSE),0)</f>
        <v>0</v>
      </c>
      <c r="M1598" s="28">
        <f>IFERROR(VLOOKUP(A1598,[2]webService!$A:$I,9,FALSE),0)</f>
        <v>0</v>
      </c>
      <c r="N1598" s="27">
        <f>IFERROR(VLOOKUP(A1598,[3]soaBnafar!$A:$G,2,FALSE),0)</f>
        <v>0</v>
      </c>
      <c r="O1598" s="20">
        <f>IFERROR(VLOOKUP(A1598,[3]soaBnafar!$A:$H,3,FALSE),0)</f>
        <v>0</v>
      </c>
      <c r="P1598" s="20">
        <f>IFERROR(VLOOKUP(A1598,[3]soaBnafar!$A:$G,4,FALSE),0)</f>
        <v>0</v>
      </c>
      <c r="Q1598" s="20">
        <f>IFERROR(VLOOKUP(A1598,[3]soaBnafar!$A:$G,5,FALSE),0)</f>
        <v>0</v>
      </c>
      <c r="R1598" s="20">
        <f>IFERROR(VLOOKUP(A1598,[3]soaBnafar!$A:$G,6,FALSE),0)</f>
        <v>0</v>
      </c>
      <c r="S1598" s="20">
        <f>IFERROR(VLOOKUP(A1598,[3]soaBnafar!$A:$G,7,FALSE),0)</f>
        <v>0</v>
      </c>
      <c r="T1598" s="32">
        <f t="shared" si="290"/>
        <v>1130</v>
      </c>
      <c r="U1598" s="21">
        <f t="shared" si="291"/>
        <v>17173400</v>
      </c>
      <c r="V1598" s="21">
        <f t="shared" si="292"/>
        <v>0</v>
      </c>
      <c r="W1598" s="21">
        <f t="shared" si="293"/>
        <v>7174160</v>
      </c>
      <c r="X1598" s="21">
        <f t="shared" si="294"/>
        <v>0</v>
      </c>
      <c r="Y1598" s="33">
        <f t="shared" si="295"/>
        <v>0</v>
      </c>
      <c r="Z1598" s="4" t="str">
        <f t="shared" si="296"/>
        <v>Sim</v>
      </c>
      <c r="AA1598" s="4" t="str">
        <f t="shared" si="297"/>
        <v>Sim</v>
      </c>
      <c r="AB1598" s="4" t="str">
        <f t="shared" si="298"/>
        <v>Não</v>
      </c>
      <c r="AC1598" s="4" t="str">
        <f t="shared" si="299"/>
        <v>Sim</v>
      </c>
      <c r="AD1598" s="4" t="str">
        <f t="shared" si="300"/>
        <v>Não</v>
      </c>
      <c r="AE1598" s="30" t="str">
        <f t="shared" si="301"/>
        <v>Não</v>
      </c>
    </row>
    <row r="1599" spans="1:31" x14ac:dyDescent="0.25">
      <c r="A1599" s="23">
        <v>292600</v>
      </c>
      <c r="B1599" s="27">
        <f>IFERROR(VLOOKUP(A1599,[1]Monitoramento_Base_somente_disp!$A:$L,5,FALSE),0)</f>
        <v>129448</v>
      </c>
      <c r="C1599" s="20">
        <f>IFERROR(VLOOKUP(A1599,[1]Monitoramento_Base_somente_disp!$A:$L,6,FALSE),0)</f>
        <v>3602124513</v>
      </c>
      <c r="D1599" s="20">
        <f>IFERROR(VLOOKUP(A1599,[1]Monitoramento_Base_somente_disp!$A:$L,7,FALSE),0)</f>
        <v>72336</v>
      </c>
      <c r="E1599" s="20">
        <f>IFERROR(VLOOKUP(A1599,[1]Monitoramento_Base_somente_disp!$A:$L,8,FALSE),0)</f>
        <v>1801140101</v>
      </c>
      <c r="F1599" s="20">
        <f>IFERROR(VLOOKUP(A1599,[1]Monitoramento_Base_somente_disp!$A:$L,9,FALSE),0)</f>
        <v>0</v>
      </c>
      <c r="G1599" s="28">
        <f>IFERROR(VLOOKUP(A1599,[1]Monitoramento_Base_somente_disp!$A:$L,10,FALSE),0)</f>
        <v>0</v>
      </c>
      <c r="H1599" s="27">
        <f>IFERROR(VLOOKUP(A1599,[2]webService!$A:$I,4,FALSE),0)</f>
        <v>0</v>
      </c>
      <c r="I1599" s="20">
        <f>IFERROR(VLOOKUP(A1599,[2]webService!$A:$II,5,FALSE),0)</f>
        <v>0</v>
      </c>
      <c r="J1599" s="20">
        <f>IFERROR(VLOOKUP(A1599,[2]webService!$A:$I,6,FALSE),0)</f>
        <v>0</v>
      </c>
      <c r="K1599" s="20">
        <f>IFERROR(VLOOKUP(A1599,[2]webService!$A:$I,7,FALSE),0)</f>
        <v>0</v>
      </c>
      <c r="L1599" s="20">
        <f>IFERROR(VLOOKUP(A1599,[2]webService!$A:$I,8,FALSE),0)</f>
        <v>0</v>
      </c>
      <c r="M1599" s="28">
        <f>IFERROR(VLOOKUP(A1599,[2]webService!$A:$I,9,FALSE),0)</f>
        <v>0</v>
      </c>
      <c r="N1599" s="27">
        <f>IFERROR(VLOOKUP(A1599,[3]soaBnafar!$A:$G,2,FALSE),0)</f>
        <v>0</v>
      </c>
      <c r="O1599" s="20">
        <f>IFERROR(VLOOKUP(A1599,[3]soaBnafar!$A:$H,3,FALSE),0)</f>
        <v>0</v>
      </c>
      <c r="P1599" s="20">
        <f>IFERROR(VLOOKUP(A1599,[3]soaBnafar!$A:$G,4,FALSE),0)</f>
        <v>0</v>
      </c>
      <c r="Q1599" s="20">
        <f>IFERROR(VLOOKUP(A1599,[3]soaBnafar!$A:$G,5,FALSE),0)</f>
        <v>0</v>
      </c>
      <c r="R1599" s="20">
        <f>IFERROR(VLOOKUP(A1599,[3]soaBnafar!$A:$G,6,FALSE),0)</f>
        <v>0</v>
      </c>
      <c r="S1599" s="20">
        <f>IFERROR(VLOOKUP(A1599,[3]soaBnafar!$A:$G,7,FALSE),0)</f>
        <v>0</v>
      </c>
      <c r="T1599" s="32">
        <f t="shared" si="290"/>
        <v>129448</v>
      </c>
      <c r="U1599" s="21">
        <f t="shared" si="291"/>
        <v>3602124513</v>
      </c>
      <c r="V1599" s="21">
        <f t="shared" si="292"/>
        <v>72336</v>
      </c>
      <c r="W1599" s="21">
        <f t="shared" si="293"/>
        <v>1801140101</v>
      </c>
      <c r="X1599" s="21">
        <f t="shared" si="294"/>
        <v>0</v>
      </c>
      <c r="Y1599" s="33">
        <f t="shared" si="295"/>
        <v>0</v>
      </c>
      <c r="Z1599" s="4" t="str">
        <f t="shared" si="296"/>
        <v>Sim</v>
      </c>
      <c r="AA1599" s="4" t="str">
        <f t="shared" si="297"/>
        <v>Sim</v>
      </c>
      <c r="AB1599" s="4" t="str">
        <f t="shared" si="298"/>
        <v>Sim</v>
      </c>
      <c r="AC1599" s="4" t="str">
        <f t="shared" si="299"/>
        <v>Sim</v>
      </c>
      <c r="AD1599" s="4" t="str">
        <f t="shared" si="300"/>
        <v>Não</v>
      </c>
      <c r="AE1599" s="30" t="str">
        <f t="shared" si="301"/>
        <v>Não</v>
      </c>
    </row>
    <row r="1600" spans="1:31" x14ac:dyDescent="0.25">
      <c r="A1600" s="23">
        <v>292620</v>
      </c>
      <c r="B1600" s="27">
        <f>IFERROR(VLOOKUP(A1600,[1]Monitoramento_Base_somente_disp!$A:$L,5,FALSE),0)</f>
        <v>23876</v>
      </c>
      <c r="C1600" s="20">
        <f>IFERROR(VLOOKUP(A1600,[1]Monitoramento_Base_somente_disp!$A:$L,6,FALSE),0)</f>
        <v>15531136</v>
      </c>
      <c r="D1600" s="20">
        <f>IFERROR(VLOOKUP(A1600,[1]Monitoramento_Base_somente_disp!$A:$L,7,FALSE),0)</f>
        <v>8494</v>
      </c>
      <c r="E1600" s="20">
        <f>IFERROR(VLOOKUP(A1600,[1]Monitoramento_Base_somente_disp!$A:$L,8,FALSE),0)</f>
        <v>7537251</v>
      </c>
      <c r="F1600" s="20">
        <f>IFERROR(VLOOKUP(A1600,[1]Monitoramento_Base_somente_disp!$A:$L,9,FALSE),0)</f>
        <v>0</v>
      </c>
      <c r="G1600" s="28">
        <f>IFERROR(VLOOKUP(A1600,[1]Monitoramento_Base_somente_disp!$A:$L,10,FALSE),0)</f>
        <v>0</v>
      </c>
      <c r="H1600" s="27">
        <f>IFERROR(VLOOKUP(A1600,[2]webService!$A:$I,4,FALSE),0)</f>
        <v>0</v>
      </c>
      <c r="I1600" s="20">
        <f>IFERROR(VLOOKUP(A1600,[2]webService!$A:$II,5,FALSE),0)</f>
        <v>0</v>
      </c>
      <c r="J1600" s="20">
        <f>IFERROR(VLOOKUP(A1600,[2]webService!$A:$I,6,FALSE),0)</f>
        <v>0</v>
      </c>
      <c r="K1600" s="20">
        <f>IFERROR(VLOOKUP(A1600,[2]webService!$A:$I,7,FALSE),0)</f>
        <v>0</v>
      </c>
      <c r="L1600" s="20">
        <f>IFERROR(VLOOKUP(A1600,[2]webService!$A:$I,8,FALSE),0)</f>
        <v>0</v>
      </c>
      <c r="M1600" s="28">
        <f>IFERROR(VLOOKUP(A1600,[2]webService!$A:$I,9,FALSE),0)</f>
        <v>0</v>
      </c>
      <c r="N1600" s="27">
        <f>IFERROR(VLOOKUP(A1600,[3]soaBnafar!$A:$G,2,FALSE),0)</f>
        <v>0</v>
      </c>
      <c r="O1600" s="20">
        <f>IFERROR(VLOOKUP(A1600,[3]soaBnafar!$A:$H,3,FALSE),0)</f>
        <v>0</v>
      </c>
      <c r="P1600" s="20">
        <f>IFERROR(VLOOKUP(A1600,[3]soaBnafar!$A:$G,4,FALSE),0)</f>
        <v>0</v>
      </c>
      <c r="Q1600" s="20">
        <f>IFERROR(VLOOKUP(A1600,[3]soaBnafar!$A:$G,5,FALSE),0)</f>
        <v>0</v>
      </c>
      <c r="R1600" s="20">
        <f>IFERROR(VLOOKUP(A1600,[3]soaBnafar!$A:$G,6,FALSE),0)</f>
        <v>0</v>
      </c>
      <c r="S1600" s="20">
        <f>IFERROR(VLOOKUP(A1600,[3]soaBnafar!$A:$G,7,FALSE),0)</f>
        <v>0</v>
      </c>
      <c r="T1600" s="32">
        <f t="shared" si="290"/>
        <v>23876</v>
      </c>
      <c r="U1600" s="21">
        <f t="shared" si="291"/>
        <v>15531136</v>
      </c>
      <c r="V1600" s="21">
        <f t="shared" si="292"/>
        <v>8494</v>
      </c>
      <c r="W1600" s="21">
        <f t="shared" si="293"/>
        <v>7537251</v>
      </c>
      <c r="X1600" s="21">
        <f t="shared" si="294"/>
        <v>0</v>
      </c>
      <c r="Y1600" s="33">
        <f t="shared" si="295"/>
        <v>0</v>
      </c>
      <c r="Z1600" s="4" t="str">
        <f t="shared" si="296"/>
        <v>Sim</v>
      </c>
      <c r="AA1600" s="4" t="str">
        <f t="shared" si="297"/>
        <v>Sim</v>
      </c>
      <c r="AB1600" s="4" t="str">
        <f t="shared" si="298"/>
        <v>Sim</v>
      </c>
      <c r="AC1600" s="4" t="str">
        <f t="shared" si="299"/>
        <v>Sim</v>
      </c>
      <c r="AD1600" s="4" t="str">
        <f t="shared" si="300"/>
        <v>Não</v>
      </c>
      <c r="AE1600" s="30" t="str">
        <f t="shared" si="301"/>
        <v>Não</v>
      </c>
    </row>
    <row r="1601" spans="1:31" x14ac:dyDescent="0.25">
      <c r="A1601" s="23">
        <v>292640</v>
      </c>
      <c r="B1601" s="27">
        <f>IFERROR(VLOOKUP(A1601,[1]Monitoramento_Base_somente_disp!$A:$L,5,FALSE),0)</f>
        <v>0</v>
      </c>
      <c r="C1601" s="20">
        <f>IFERROR(VLOOKUP(A1601,[1]Monitoramento_Base_somente_disp!$A:$L,6,FALSE),0)</f>
        <v>162207304</v>
      </c>
      <c r="D1601" s="20">
        <f>IFERROR(VLOOKUP(A1601,[1]Monitoramento_Base_somente_disp!$A:$L,7,FALSE),0)</f>
        <v>0</v>
      </c>
      <c r="E1601" s="20">
        <f>IFERROR(VLOOKUP(A1601,[1]Monitoramento_Base_somente_disp!$A:$L,8,FALSE),0)</f>
        <v>81103652</v>
      </c>
      <c r="F1601" s="20">
        <f>IFERROR(VLOOKUP(A1601,[1]Monitoramento_Base_somente_disp!$A:$L,9,FALSE),0)</f>
        <v>0</v>
      </c>
      <c r="G1601" s="28">
        <f>IFERROR(VLOOKUP(A1601,[1]Monitoramento_Base_somente_disp!$A:$L,10,FALSE),0)</f>
        <v>0</v>
      </c>
      <c r="H1601" s="27">
        <f>IFERROR(VLOOKUP(A1601,[2]webService!$A:$I,4,FALSE),0)</f>
        <v>0</v>
      </c>
      <c r="I1601" s="20">
        <f>IFERROR(VLOOKUP(A1601,[2]webService!$A:$II,5,FALSE),0)</f>
        <v>0</v>
      </c>
      <c r="J1601" s="20">
        <f>IFERROR(VLOOKUP(A1601,[2]webService!$A:$I,6,FALSE),0)</f>
        <v>0</v>
      </c>
      <c r="K1601" s="20">
        <f>IFERROR(VLOOKUP(A1601,[2]webService!$A:$I,7,FALSE),0)</f>
        <v>0</v>
      </c>
      <c r="L1601" s="20">
        <f>IFERROR(VLOOKUP(A1601,[2]webService!$A:$I,8,FALSE),0)</f>
        <v>0</v>
      </c>
      <c r="M1601" s="28">
        <f>IFERROR(VLOOKUP(A1601,[2]webService!$A:$I,9,FALSE),0)</f>
        <v>0</v>
      </c>
      <c r="N1601" s="27">
        <f>IFERROR(VLOOKUP(A1601,[3]soaBnafar!$A:$G,2,FALSE),0)</f>
        <v>0</v>
      </c>
      <c r="O1601" s="20">
        <f>IFERROR(VLOOKUP(A1601,[3]soaBnafar!$A:$H,3,FALSE),0)</f>
        <v>0</v>
      </c>
      <c r="P1601" s="20">
        <f>IFERROR(VLOOKUP(A1601,[3]soaBnafar!$A:$G,4,FALSE),0)</f>
        <v>0</v>
      </c>
      <c r="Q1601" s="20">
        <f>IFERROR(VLOOKUP(A1601,[3]soaBnafar!$A:$G,5,FALSE),0)</f>
        <v>0</v>
      </c>
      <c r="R1601" s="20">
        <f>IFERROR(VLOOKUP(A1601,[3]soaBnafar!$A:$G,6,FALSE),0)</f>
        <v>0</v>
      </c>
      <c r="S1601" s="20">
        <f>IFERROR(VLOOKUP(A1601,[3]soaBnafar!$A:$G,7,FALSE),0)</f>
        <v>0</v>
      </c>
      <c r="T1601" s="32">
        <f t="shared" si="290"/>
        <v>0</v>
      </c>
      <c r="U1601" s="21">
        <f t="shared" si="291"/>
        <v>162207304</v>
      </c>
      <c r="V1601" s="21">
        <f t="shared" si="292"/>
        <v>0</v>
      </c>
      <c r="W1601" s="21">
        <f t="shared" si="293"/>
        <v>81103652</v>
      </c>
      <c r="X1601" s="21">
        <f t="shared" si="294"/>
        <v>0</v>
      </c>
      <c r="Y1601" s="33">
        <f t="shared" si="295"/>
        <v>0</v>
      </c>
      <c r="Z1601" s="4" t="str">
        <f t="shared" si="296"/>
        <v>Não</v>
      </c>
      <c r="AA1601" s="4" t="str">
        <f t="shared" si="297"/>
        <v>Sim</v>
      </c>
      <c r="AB1601" s="4" t="str">
        <f t="shared" si="298"/>
        <v>Não</v>
      </c>
      <c r="AC1601" s="4" t="str">
        <f t="shared" si="299"/>
        <v>Sim</v>
      </c>
      <c r="AD1601" s="4" t="str">
        <f t="shared" si="300"/>
        <v>Não</v>
      </c>
      <c r="AE1601" s="30" t="str">
        <f t="shared" si="301"/>
        <v>Não</v>
      </c>
    </row>
    <row r="1602" spans="1:31" x14ac:dyDescent="0.25">
      <c r="A1602" s="23">
        <v>292650</v>
      </c>
      <c r="B1602" s="27">
        <f>IFERROR(VLOOKUP(A1602,[1]Monitoramento_Base_somente_disp!$A:$L,5,FALSE),0)</f>
        <v>0</v>
      </c>
      <c r="C1602" s="20">
        <f>IFERROR(VLOOKUP(A1602,[1]Monitoramento_Base_somente_disp!$A:$L,6,FALSE),0)</f>
        <v>13911716</v>
      </c>
      <c r="D1602" s="20">
        <f>IFERROR(VLOOKUP(A1602,[1]Monitoramento_Base_somente_disp!$A:$L,7,FALSE),0)</f>
        <v>2880</v>
      </c>
      <c r="E1602" s="20">
        <f>IFERROR(VLOOKUP(A1602,[1]Monitoramento_Base_somente_disp!$A:$L,8,FALSE),0)</f>
        <v>6935513</v>
      </c>
      <c r="F1602" s="20">
        <f>IFERROR(VLOOKUP(A1602,[1]Monitoramento_Base_somente_disp!$A:$L,9,FALSE),0)</f>
        <v>0</v>
      </c>
      <c r="G1602" s="28">
        <f>IFERROR(VLOOKUP(A1602,[1]Monitoramento_Base_somente_disp!$A:$L,10,FALSE),0)</f>
        <v>0</v>
      </c>
      <c r="H1602" s="27">
        <f>IFERROR(VLOOKUP(A1602,[2]webService!$A:$I,4,FALSE),0)</f>
        <v>0</v>
      </c>
      <c r="I1602" s="20">
        <f>IFERROR(VLOOKUP(A1602,[2]webService!$A:$II,5,FALSE),0)</f>
        <v>0</v>
      </c>
      <c r="J1602" s="20">
        <f>IFERROR(VLOOKUP(A1602,[2]webService!$A:$I,6,FALSE),0)</f>
        <v>0</v>
      </c>
      <c r="K1602" s="20">
        <f>IFERROR(VLOOKUP(A1602,[2]webService!$A:$I,7,FALSE),0)</f>
        <v>0</v>
      </c>
      <c r="L1602" s="20">
        <f>IFERROR(VLOOKUP(A1602,[2]webService!$A:$I,8,FALSE),0)</f>
        <v>0</v>
      </c>
      <c r="M1602" s="28">
        <f>IFERROR(VLOOKUP(A1602,[2]webService!$A:$I,9,FALSE),0)</f>
        <v>0</v>
      </c>
      <c r="N1602" s="27">
        <f>IFERROR(VLOOKUP(A1602,[3]soaBnafar!$A:$G,2,FALSE),0)</f>
        <v>0</v>
      </c>
      <c r="O1602" s="20">
        <f>IFERROR(VLOOKUP(A1602,[3]soaBnafar!$A:$H,3,FALSE),0)</f>
        <v>0</v>
      </c>
      <c r="P1602" s="20">
        <f>IFERROR(VLOOKUP(A1602,[3]soaBnafar!$A:$G,4,FALSE),0)</f>
        <v>0</v>
      </c>
      <c r="Q1602" s="20">
        <f>IFERROR(VLOOKUP(A1602,[3]soaBnafar!$A:$G,5,FALSE),0)</f>
        <v>0</v>
      </c>
      <c r="R1602" s="20">
        <f>IFERROR(VLOOKUP(A1602,[3]soaBnafar!$A:$G,6,FALSE),0)</f>
        <v>0</v>
      </c>
      <c r="S1602" s="20">
        <f>IFERROR(VLOOKUP(A1602,[3]soaBnafar!$A:$G,7,FALSE),0)</f>
        <v>0</v>
      </c>
      <c r="T1602" s="32">
        <f t="shared" si="290"/>
        <v>0</v>
      </c>
      <c r="U1602" s="21">
        <f t="shared" si="291"/>
        <v>13911716</v>
      </c>
      <c r="V1602" s="21">
        <f t="shared" si="292"/>
        <v>2880</v>
      </c>
      <c r="W1602" s="21">
        <f t="shared" si="293"/>
        <v>6935513</v>
      </c>
      <c r="X1602" s="21">
        <f t="shared" si="294"/>
        <v>0</v>
      </c>
      <c r="Y1602" s="33">
        <f t="shared" si="295"/>
        <v>0</v>
      </c>
      <c r="Z1602" s="4" t="str">
        <f t="shared" si="296"/>
        <v>Não</v>
      </c>
      <c r="AA1602" s="4" t="str">
        <f t="shared" si="297"/>
        <v>Sim</v>
      </c>
      <c r="AB1602" s="4" t="str">
        <f t="shared" si="298"/>
        <v>Sim</v>
      </c>
      <c r="AC1602" s="4" t="str">
        <f t="shared" si="299"/>
        <v>Sim</v>
      </c>
      <c r="AD1602" s="4" t="str">
        <f t="shared" si="300"/>
        <v>Não</v>
      </c>
      <c r="AE1602" s="30" t="str">
        <f t="shared" si="301"/>
        <v>Não</v>
      </c>
    </row>
    <row r="1603" spans="1:31" x14ac:dyDescent="0.25">
      <c r="A1603" s="23">
        <v>292660</v>
      </c>
      <c r="B1603" s="27">
        <f>IFERROR(VLOOKUP(A1603,[1]Monitoramento_Base_somente_disp!$A:$L,5,FALSE),0)</f>
        <v>0</v>
      </c>
      <c r="C1603" s="20">
        <f>IFERROR(VLOOKUP(A1603,[1]Monitoramento_Base_somente_disp!$A:$L,6,FALSE),0)</f>
        <v>0</v>
      </c>
      <c r="D1603" s="20">
        <f>IFERROR(VLOOKUP(A1603,[1]Monitoramento_Base_somente_disp!$A:$L,7,FALSE),0)</f>
        <v>0</v>
      </c>
      <c r="E1603" s="20">
        <f>IFERROR(VLOOKUP(A1603,[1]Monitoramento_Base_somente_disp!$A:$L,8,FALSE),0)</f>
        <v>0</v>
      </c>
      <c r="F1603" s="20">
        <f>IFERROR(VLOOKUP(A1603,[1]Monitoramento_Base_somente_disp!$A:$L,9,FALSE),0)</f>
        <v>0</v>
      </c>
      <c r="G1603" s="28">
        <f>IFERROR(VLOOKUP(A1603,[1]Monitoramento_Base_somente_disp!$A:$L,10,FALSE),0)</f>
        <v>0</v>
      </c>
      <c r="H1603" s="27">
        <f>IFERROR(VLOOKUP(A1603,[2]webService!$A:$I,4,FALSE),0)</f>
        <v>0</v>
      </c>
      <c r="I1603" s="20">
        <f>IFERROR(VLOOKUP(A1603,[2]webService!$A:$II,5,FALSE),0)</f>
        <v>2049770</v>
      </c>
      <c r="J1603" s="20">
        <f>IFERROR(VLOOKUP(A1603,[2]webService!$A:$I,6,FALSE),0)</f>
        <v>0</v>
      </c>
      <c r="K1603" s="20">
        <f>IFERROR(VLOOKUP(A1603,[2]webService!$A:$I,7,FALSE),0)</f>
        <v>0</v>
      </c>
      <c r="L1603" s="20">
        <f>IFERROR(VLOOKUP(A1603,[2]webService!$A:$I,8,FALSE),0)</f>
        <v>0</v>
      </c>
      <c r="M1603" s="28">
        <f>IFERROR(VLOOKUP(A1603,[2]webService!$A:$I,9,FALSE),0)</f>
        <v>0</v>
      </c>
      <c r="N1603" s="27">
        <f>IFERROR(VLOOKUP(A1603,[3]soaBnafar!$A:$G,2,FALSE),0)</f>
        <v>0</v>
      </c>
      <c r="O1603" s="20">
        <f>IFERROR(VLOOKUP(A1603,[3]soaBnafar!$A:$H,3,FALSE),0)</f>
        <v>0</v>
      </c>
      <c r="P1603" s="20">
        <f>IFERROR(VLOOKUP(A1603,[3]soaBnafar!$A:$G,4,FALSE),0)</f>
        <v>0</v>
      </c>
      <c r="Q1603" s="20">
        <f>IFERROR(VLOOKUP(A1603,[3]soaBnafar!$A:$G,5,FALSE),0)</f>
        <v>0</v>
      </c>
      <c r="R1603" s="20">
        <f>IFERROR(VLOOKUP(A1603,[3]soaBnafar!$A:$G,6,FALSE),0)</f>
        <v>0</v>
      </c>
      <c r="S1603" s="20">
        <f>IFERROR(VLOOKUP(A1603,[3]soaBnafar!$A:$G,7,FALSE),0)</f>
        <v>0</v>
      </c>
      <c r="T1603" s="32">
        <f t="shared" si="290"/>
        <v>0</v>
      </c>
      <c r="U1603" s="21">
        <f t="shared" si="291"/>
        <v>2049770</v>
      </c>
      <c r="V1603" s="21">
        <f t="shared" si="292"/>
        <v>0</v>
      </c>
      <c r="W1603" s="21">
        <f t="shared" si="293"/>
        <v>0</v>
      </c>
      <c r="X1603" s="21">
        <f t="shared" si="294"/>
        <v>0</v>
      </c>
      <c r="Y1603" s="33">
        <f t="shared" si="295"/>
        <v>0</v>
      </c>
      <c r="Z1603" s="4" t="str">
        <f t="shared" si="296"/>
        <v>Não</v>
      </c>
      <c r="AA1603" s="4" t="str">
        <f t="shared" si="297"/>
        <v>Sim</v>
      </c>
      <c r="AB1603" s="4" t="str">
        <f t="shared" si="298"/>
        <v>Não</v>
      </c>
      <c r="AC1603" s="4" t="str">
        <f t="shared" si="299"/>
        <v>Não</v>
      </c>
      <c r="AD1603" s="4" t="str">
        <f t="shared" si="300"/>
        <v>Não</v>
      </c>
      <c r="AE1603" s="30" t="str">
        <f t="shared" si="301"/>
        <v>Não</v>
      </c>
    </row>
    <row r="1604" spans="1:31" x14ac:dyDescent="0.25">
      <c r="A1604" s="23">
        <v>292665</v>
      </c>
      <c r="B1604" s="27">
        <f>IFERROR(VLOOKUP(A1604,[1]Monitoramento_Base_somente_disp!$A:$L,5,FALSE),0)</f>
        <v>1076</v>
      </c>
      <c r="C1604" s="20">
        <f>IFERROR(VLOOKUP(A1604,[1]Monitoramento_Base_somente_disp!$A:$L,6,FALSE),0)</f>
        <v>3025060</v>
      </c>
      <c r="D1604" s="20">
        <f>IFERROR(VLOOKUP(A1604,[1]Monitoramento_Base_somente_disp!$A:$L,7,FALSE),0)</f>
        <v>12415</v>
      </c>
      <c r="E1604" s="20">
        <f>IFERROR(VLOOKUP(A1604,[1]Monitoramento_Base_somente_disp!$A:$L,8,FALSE),0)</f>
        <v>1850638</v>
      </c>
      <c r="F1604" s="20">
        <f>IFERROR(VLOOKUP(A1604,[1]Monitoramento_Base_somente_disp!$A:$L,9,FALSE),0)</f>
        <v>0</v>
      </c>
      <c r="G1604" s="28">
        <f>IFERROR(VLOOKUP(A1604,[1]Monitoramento_Base_somente_disp!$A:$L,10,FALSE),0)</f>
        <v>0</v>
      </c>
      <c r="H1604" s="27">
        <f>IFERROR(VLOOKUP(A1604,[2]webService!$A:$I,4,FALSE),0)</f>
        <v>0</v>
      </c>
      <c r="I1604" s="20">
        <f>IFERROR(VLOOKUP(A1604,[2]webService!$A:$II,5,FALSE),0)</f>
        <v>0</v>
      </c>
      <c r="J1604" s="20">
        <f>IFERROR(VLOOKUP(A1604,[2]webService!$A:$I,6,FALSE),0)</f>
        <v>0</v>
      </c>
      <c r="K1604" s="20">
        <f>IFERROR(VLOOKUP(A1604,[2]webService!$A:$I,7,FALSE),0)</f>
        <v>0</v>
      </c>
      <c r="L1604" s="20">
        <f>IFERROR(VLOOKUP(A1604,[2]webService!$A:$I,8,FALSE),0)</f>
        <v>0</v>
      </c>
      <c r="M1604" s="28">
        <f>IFERROR(VLOOKUP(A1604,[2]webService!$A:$I,9,FALSE),0)</f>
        <v>0</v>
      </c>
      <c r="N1604" s="27">
        <f>IFERROR(VLOOKUP(A1604,[3]soaBnafar!$A:$G,2,FALSE),0)</f>
        <v>0</v>
      </c>
      <c r="O1604" s="20">
        <f>IFERROR(VLOOKUP(A1604,[3]soaBnafar!$A:$H,3,FALSE),0)</f>
        <v>0</v>
      </c>
      <c r="P1604" s="20">
        <f>IFERROR(VLOOKUP(A1604,[3]soaBnafar!$A:$G,4,FALSE),0)</f>
        <v>0</v>
      </c>
      <c r="Q1604" s="20">
        <f>IFERROR(VLOOKUP(A1604,[3]soaBnafar!$A:$G,5,FALSE),0)</f>
        <v>0</v>
      </c>
      <c r="R1604" s="20">
        <f>IFERROR(VLOOKUP(A1604,[3]soaBnafar!$A:$G,6,FALSE),0)</f>
        <v>0</v>
      </c>
      <c r="S1604" s="20">
        <f>IFERROR(VLOOKUP(A1604,[3]soaBnafar!$A:$G,7,FALSE),0)</f>
        <v>0</v>
      </c>
      <c r="T1604" s="32">
        <f t="shared" si="290"/>
        <v>1076</v>
      </c>
      <c r="U1604" s="21">
        <f t="shared" si="291"/>
        <v>3025060</v>
      </c>
      <c r="V1604" s="21">
        <f t="shared" si="292"/>
        <v>12415</v>
      </c>
      <c r="W1604" s="21">
        <f t="shared" si="293"/>
        <v>1850638</v>
      </c>
      <c r="X1604" s="21">
        <f t="shared" si="294"/>
        <v>0</v>
      </c>
      <c r="Y1604" s="33">
        <f t="shared" si="295"/>
        <v>0</v>
      </c>
      <c r="Z1604" s="4" t="str">
        <f t="shared" si="296"/>
        <v>Sim</v>
      </c>
      <c r="AA1604" s="4" t="str">
        <f t="shared" si="297"/>
        <v>Sim</v>
      </c>
      <c r="AB1604" s="4" t="str">
        <f t="shared" si="298"/>
        <v>Sim</v>
      </c>
      <c r="AC1604" s="4" t="str">
        <f t="shared" si="299"/>
        <v>Sim</v>
      </c>
      <c r="AD1604" s="4" t="str">
        <f t="shared" si="300"/>
        <v>Não</v>
      </c>
      <c r="AE1604" s="30" t="str">
        <f t="shared" si="301"/>
        <v>Não</v>
      </c>
    </row>
    <row r="1605" spans="1:31" x14ac:dyDescent="0.25">
      <c r="A1605" s="23">
        <v>292670</v>
      </c>
      <c r="B1605" s="27">
        <f>IFERROR(VLOOKUP(A1605,[1]Monitoramento_Base_somente_disp!$A:$L,5,FALSE),0)</f>
        <v>0</v>
      </c>
      <c r="C1605" s="20">
        <f>IFERROR(VLOOKUP(A1605,[1]Monitoramento_Base_somente_disp!$A:$L,6,FALSE),0)</f>
        <v>16386020</v>
      </c>
      <c r="D1605" s="20">
        <f>IFERROR(VLOOKUP(A1605,[1]Monitoramento_Base_somente_disp!$A:$L,7,FALSE),0)</f>
        <v>0</v>
      </c>
      <c r="E1605" s="20">
        <f>IFERROR(VLOOKUP(A1605,[1]Monitoramento_Base_somente_disp!$A:$L,8,FALSE),0)</f>
        <v>8193010</v>
      </c>
      <c r="F1605" s="20">
        <f>IFERROR(VLOOKUP(A1605,[1]Monitoramento_Base_somente_disp!$A:$L,9,FALSE),0)</f>
        <v>0</v>
      </c>
      <c r="G1605" s="28">
        <f>IFERROR(VLOOKUP(A1605,[1]Monitoramento_Base_somente_disp!$A:$L,10,FALSE),0)</f>
        <v>0</v>
      </c>
      <c r="H1605" s="27">
        <f>IFERROR(VLOOKUP(A1605,[2]webService!$A:$I,4,FALSE),0)</f>
        <v>0</v>
      </c>
      <c r="I1605" s="20">
        <f>IFERROR(VLOOKUP(A1605,[2]webService!$A:$II,5,FALSE),0)</f>
        <v>0</v>
      </c>
      <c r="J1605" s="20">
        <f>IFERROR(VLOOKUP(A1605,[2]webService!$A:$I,6,FALSE),0)</f>
        <v>0</v>
      </c>
      <c r="K1605" s="20">
        <f>IFERROR(VLOOKUP(A1605,[2]webService!$A:$I,7,FALSE),0)</f>
        <v>0</v>
      </c>
      <c r="L1605" s="20">
        <f>IFERROR(VLOOKUP(A1605,[2]webService!$A:$I,8,FALSE),0)</f>
        <v>0</v>
      </c>
      <c r="M1605" s="28">
        <f>IFERROR(VLOOKUP(A1605,[2]webService!$A:$I,9,FALSE),0)</f>
        <v>0</v>
      </c>
      <c r="N1605" s="27">
        <f>IFERROR(VLOOKUP(A1605,[3]soaBnafar!$A:$G,2,FALSE),0)</f>
        <v>0</v>
      </c>
      <c r="O1605" s="20">
        <f>IFERROR(VLOOKUP(A1605,[3]soaBnafar!$A:$H,3,FALSE),0)</f>
        <v>0</v>
      </c>
      <c r="P1605" s="20">
        <f>IFERROR(VLOOKUP(A1605,[3]soaBnafar!$A:$G,4,FALSE),0)</f>
        <v>0</v>
      </c>
      <c r="Q1605" s="20">
        <f>IFERROR(VLOOKUP(A1605,[3]soaBnafar!$A:$G,5,FALSE),0)</f>
        <v>0</v>
      </c>
      <c r="R1605" s="20">
        <f>IFERROR(VLOOKUP(A1605,[3]soaBnafar!$A:$G,6,FALSE),0)</f>
        <v>0</v>
      </c>
      <c r="S1605" s="20">
        <f>IFERROR(VLOOKUP(A1605,[3]soaBnafar!$A:$G,7,FALSE),0)</f>
        <v>0</v>
      </c>
      <c r="T1605" s="32">
        <f t="shared" si="290"/>
        <v>0</v>
      </c>
      <c r="U1605" s="21">
        <f t="shared" si="291"/>
        <v>16386020</v>
      </c>
      <c r="V1605" s="21">
        <f t="shared" si="292"/>
        <v>0</v>
      </c>
      <c r="W1605" s="21">
        <f t="shared" si="293"/>
        <v>8193010</v>
      </c>
      <c r="X1605" s="21">
        <f t="shared" si="294"/>
        <v>0</v>
      </c>
      <c r="Y1605" s="33">
        <f t="shared" si="295"/>
        <v>0</v>
      </c>
      <c r="Z1605" s="4" t="str">
        <f t="shared" si="296"/>
        <v>Não</v>
      </c>
      <c r="AA1605" s="4" t="str">
        <f t="shared" si="297"/>
        <v>Sim</v>
      </c>
      <c r="AB1605" s="4" t="str">
        <f t="shared" si="298"/>
        <v>Não</v>
      </c>
      <c r="AC1605" s="4" t="str">
        <f t="shared" si="299"/>
        <v>Sim</v>
      </c>
      <c r="AD1605" s="4" t="str">
        <f t="shared" si="300"/>
        <v>Não</v>
      </c>
      <c r="AE1605" s="30" t="str">
        <f t="shared" si="301"/>
        <v>Não</v>
      </c>
    </row>
    <row r="1606" spans="1:31" x14ac:dyDescent="0.25">
      <c r="A1606" s="23">
        <v>292690</v>
      </c>
      <c r="B1606" s="27">
        <f>IFERROR(VLOOKUP(A1606,[1]Monitoramento_Base_somente_disp!$A:$L,5,FALSE),0)</f>
        <v>6037</v>
      </c>
      <c r="C1606" s="20">
        <f>IFERROR(VLOOKUP(A1606,[1]Monitoramento_Base_somente_disp!$A:$L,6,FALSE),0)</f>
        <v>1804624</v>
      </c>
      <c r="D1606" s="20">
        <f>IFERROR(VLOOKUP(A1606,[1]Monitoramento_Base_somente_disp!$A:$L,7,FALSE),0)</f>
        <v>5364</v>
      </c>
      <c r="E1606" s="20">
        <f>IFERROR(VLOOKUP(A1606,[1]Monitoramento_Base_somente_disp!$A:$L,8,FALSE),0)</f>
        <v>948700</v>
      </c>
      <c r="F1606" s="20">
        <f>IFERROR(VLOOKUP(A1606,[1]Monitoramento_Base_somente_disp!$A:$L,9,FALSE),0)</f>
        <v>0</v>
      </c>
      <c r="G1606" s="28">
        <f>IFERROR(VLOOKUP(A1606,[1]Monitoramento_Base_somente_disp!$A:$L,10,FALSE),0)</f>
        <v>0</v>
      </c>
      <c r="H1606" s="27">
        <f>IFERROR(VLOOKUP(A1606,[2]webService!$A:$I,4,FALSE),0)</f>
        <v>0</v>
      </c>
      <c r="I1606" s="20">
        <f>IFERROR(VLOOKUP(A1606,[2]webService!$A:$II,5,FALSE),0)</f>
        <v>0</v>
      </c>
      <c r="J1606" s="20">
        <f>IFERROR(VLOOKUP(A1606,[2]webService!$A:$I,6,FALSE),0)</f>
        <v>0</v>
      </c>
      <c r="K1606" s="20">
        <f>IFERROR(VLOOKUP(A1606,[2]webService!$A:$I,7,FALSE),0)</f>
        <v>0</v>
      </c>
      <c r="L1606" s="20">
        <f>IFERROR(VLOOKUP(A1606,[2]webService!$A:$I,8,FALSE),0)</f>
        <v>0</v>
      </c>
      <c r="M1606" s="28">
        <f>IFERROR(VLOOKUP(A1606,[2]webService!$A:$I,9,FALSE),0)</f>
        <v>0</v>
      </c>
      <c r="N1606" s="27">
        <f>IFERROR(VLOOKUP(A1606,[3]soaBnafar!$A:$G,2,FALSE),0)</f>
        <v>0</v>
      </c>
      <c r="O1606" s="20">
        <f>IFERROR(VLOOKUP(A1606,[3]soaBnafar!$A:$H,3,FALSE),0)</f>
        <v>0</v>
      </c>
      <c r="P1606" s="20">
        <f>IFERROR(VLOOKUP(A1606,[3]soaBnafar!$A:$G,4,FALSE),0)</f>
        <v>0</v>
      </c>
      <c r="Q1606" s="20">
        <f>IFERROR(VLOOKUP(A1606,[3]soaBnafar!$A:$G,5,FALSE),0)</f>
        <v>0</v>
      </c>
      <c r="R1606" s="20">
        <f>IFERROR(VLOOKUP(A1606,[3]soaBnafar!$A:$G,6,FALSE),0)</f>
        <v>0</v>
      </c>
      <c r="S1606" s="20">
        <f>IFERROR(VLOOKUP(A1606,[3]soaBnafar!$A:$G,7,FALSE),0)</f>
        <v>0</v>
      </c>
      <c r="T1606" s="32">
        <f t="shared" ref="T1606:T1669" si="302">B1606+H1606+N1606</f>
        <v>6037</v>
      </c>
      <c r="U1606" s="21">
        <f t="shared" ref="U1606:U1669" si="303">C1606+I1606+O1606</f>
        <v>1804624</v>
      </c>
      <c r="V1606" s="21">
        <f t="shared" ref="V1606:V1669" si="304">D1606+J1606+P1606</f>
        <v>5364</v>
      </c>
      <c r="W1606" s="21">
        <f t="shared" ref="W1606:W1669" si="305">E1606+K1606+Q1606</f>
        <v>948700</v>
      </c>
      <c r="X1606" s="21">
        <f t="shared" ref="X1606:X1669" si="306">F1606+L1606+R1606</f>
        <v>0</v>
      </c>
      <c r="Y1606" s="33">
        <f t="shared" ref="Y1606:Y1669" si="307">G1606+M1606+S1606</f>
        <v>0</v>
      </c>
      <c r="Z1606" s="4" t="str">
        <f t="shared" ref="Z1606:Z1669" si="308">IF(T1606=0,"Não","Sim")</f>
        <v>Sim</v>
      </c>
      <c r="AA1606" s="4" t="str">
        <f t="shared" ref="AA1606:AA1669" si="309">IF(U1606=0,"Não","Sim")</f>
        <v>Sim</v>
      </c>
      <c r="AB1606" s="4" t="str">
        <f t="shared" ref="AB1606:AB1669" si="310">IF(V1606=0,"Não","Sim")</f>
        <v>Sim</v>
      </c>
      <c r="AC1606" s="4" t="str">
        <f t="shared" ref="AC1606:AC1669" si="311">IF(W1606=0,"Não","Sim")</f>
        <v>Sim</v>
      </c>
      <c r="AD1606" s="4" t="str">
        <f t="shared" ref="AD1606:AD1669" si="312">IF(X1606=0,"Não","Sim")</f>
        <v>Não</v>
      </c>
      <c r="AE1606" s="30" t="str">
        <f t="shared" ref="AE1606:AE1669" si="313">IF(Y1606=0,"Não","Sim")</f>
        <v>Não</v>
      </c>
    </row>
    <row r="1607" spans="1:31" x14ac:dyDescent="0.25">
      <c r="A1607" s="23">
        <v>292700</v>
      </c>
      <c r="B1607" s="27">
        <f>IFERROR(VLOOKUP(A1607,[1]Monitoramento_Base_somente_disp!$A:$L,5,FALSE),0)</f>
        <v>329086</v>
      </c>
      <c r="C1607" s="20">
        <f>IFERROR(VLOOKUP(A1607,[1]Monitoramento_Base_somente_disp!$A:$L,6,FALSE),0)</f>
        <v>195821482</v>
      </c>
      <c r="D1607" s="20">
        <f>IFERROR(VLOOKUP(A1607,[1]Monitoramento_Base_somente_disp!$A:$L,7,FALSE),0)</f>
        <v>62867</v>
      </c>
      <c r="E1607" s="20">
        <f>IFERROR(VLOOKUP(A1607,[1]Monitoramento_Base_somente_disp!$A:$L,8,FALSE),0)</f>
        <v>96407221</v>
      </c>
      <c r="F1607" s="20">
        <f>IFERROR(VLOOKUP(A1607,[1]Monitoramento_Base_somente_disp!$A:$L,9,FALSE),0)</f>
        <v>0</v>
      </c>
      <c r="G1607" s="28">
        <f>IFERROR(VLOOKUP(A1607,[1]Monitoramento_Base_somente_disp!$A:$L,10,FALSE),0)</f>
        <v>0</v>
      </c>
      <c r="H1607" s="27">
        <f>IFERROR(VLOOKUP(A1607,[2]webService!$A:$I,4,FALSE),0)</f>
        <v>0</v>
      </c>
      <c r="I1607" s="20">
        <f>IFERROR(VLOOKUP(A1607,[2]webService!$A:$II,5,FALSE),0)</f>
        <v>0</v>
      </c>
      <c r="J1607" s="20">
        <f>IFERROR(VLOOKUP(A1607,[2]webService!$A:$I,6,FALSE),0)</f>
        <v>0</v>
      </c>
      <c r="K1607" s="20">
        <f>IFERROR(VLOOKUP(A1607,[2]webService!$A:$I,7,FALSE),0)</f>
        <v>0</v>
      </c>
      <c r="L1607" s="20">
        <f>IFERROR(VLOOKUP(A1607,[2]webService!$A:$I,8,FALSE),0)</f>
        <v>0</v>
      </c>
      <c r="M1607" s="28">
        <f>IFERROR(VLOOKUP(A1607,[2]webService!$A:$I,9,FALSE),0)</f>
        <v>0</v>
      </c>
      <c r="N1607" s="27">
        <f>IFERROR(VLOOKUP(A1607,[3]soaBnafar!$A:$G,2,FALSE),0)</f>
        <v>0</v>
      </c>
      <c r="O1607" s="20">
        <f>IFERROR(VLOOKUP(A1607,[3]soaBnafar!$A:$H,3,FALSE),0)</f>
        <v>0</v>
      </c>
      <c r="P1607" s="20">
        <f>IFERROR(VLOOKUP(A1607,[3]soaBnafar!$A:$G,4,FALSE),0)</f>
        <v>0</v>
      </c>
      <c r="Q1607" s="20">
        <f>IFERROR(VLOOKUP(A1607,[3]soaBnafar!$A:$G,5,FALSE),0)</f>
        <v>0</v>
      </c>
      <c r="R1607" s="20">
        <f>IFERROR(VLOOKUP(A1607,[3]soaBnafar!$A:$G,6,FALSE),0)</f>
        <v>0</v>
      </c>
      <c r="S1607" s="20">
        <f>IFERROR(VLOOKUP(A1607,[3]soaBnafar!$A:$G,7,FALSE),0)</f>
        <v>0</v>
      </c>
      <c r="T1607" s="32">
        <f t="shared" si="302"/>
        <v>329086</v>
      </c>
      <c r="U1607" s="21">
        <f t="shared" si="303"/>
        <v>195821482</v>
      </c>
      <c r="V1607" s="21">
        <f t="shared" si="304"/>
        <v>62867</v>
      </c>
      <c r="W1607" s="21">
        <f t="shared" si="305"/>
        <v>96407221</v>
      </c>
      <c r="X1607" s="21">
        <f t="shared" si="306"/>
        <v>0</v>
      </c>
      <c r="Y1607" s="33">
        <f t="shared" si="307"/>
        <v>0</v>
      </c>
      <c r="Z1607" s="4" t="str">
        <f t="shared" si="308"/>
        <v>Sim</v>
      </c>
      <c r="AA1607" s="4" t="str">
        <f t="shared" si="309"/>
        <v>Sim</v>
      </c>
      <c r="AB1607" s="4" t="str">
        <f t="shared" si="310"/>
        <v>Sim</v>
      </c>
      <c r="AC1607" s="4" t="str">
        <f t="shared" si="311"/>
        <v>Sim</v>
      </c>
      <c r="AD1607" s="4" t="str">
        <f t="shared" si="312"/>
        <v>Não</v>
      </c>
      <c r="AE1607" s="30" t="str">
        <f t="shared" si="313"/>
        <v>Não</v>
      </c>
    </row>
    <row r="1608" spans="1:31" x14ac:dyDescent="0.25">
      <c r="A1608" s="23">
        <v>292710</v>
      </c>
      <c r="B1608" s="27">
        <f>IFERROR(VLOOKUP(A1608,[1]Monitoramento_Base_somente_disp!$A:$L,5,FALSE),0)</f>
        <v>0</v>
      </c>
      <c r="C1608" s="20">
        <f>IFERROR(VLOOKUP(A1608,[1]Monitoramento_Base_somente_disp!$A:$L,6,FALSE),0)</f>
        <v>23062564</v>
      </c>
      <c r="D1608" s="20">
        <f>IFERROR(VLOOKUP(A1608,[1]Monitoramento_Base_somente_disp!$A:$L,7,FALSE),0)</f>
        <v>0</v>
      </c>
      <c r="E1608" s="20">
        <f>IFERROR(VLOOKUP(A1608,[1]Monitoramento_Base_somente_disp!$A:$L,8,FALSE),0)</f>
        <v>11531282</v>
      </c>
      <c r="F1608" s="20">
        <f>IFERROR(VLOOKUP(A1608,[1]Monitoramento_Base_somente_disp!$A:$L,9,FALSE),0)</f>
        <v>0</v>
      </c>
      <c r="G1608" s="28">
        <f>IFERROR(VLOOKUP(A1608,[1]Monitoramento_Base_somente_disp!$A:$L,10,FALSE),0)</f>
        <v>0</v>
      </c>
      <c r="H1608" s="27">
        <f>IFERROR(VLOOKUP(A1608,[2]webService!$A:$I,4,FALSE),0)</f>
        <v>0</v>
      </c>
      <c r="I1608" s="20">
        <f>IFERROR(VLOOKUP(A1608,[2]webService!$A:$II,5,FALSE),0)</f>
        <v>0</v>
      </c>
      <c r="J1608" s="20">
        <f>IFERROR(VLOOKUP(A1608,[2]webService!$A:$I,6,FALSE),0)</f>
        <v>0</v>
      </c>
      <c r="K1608" s="20">
        <f>IFERROR(VLOOKUP(A1608,[2]webService!$A:$I,7,FALSE),0)</f>
        <v>0</v>
      </c>
      <c r="L1608" s="20">
        <f>IFERROR(VLOOKUP(A1608,[2]webService!$A:$I,8,FALSE),0)</f>
        <v>0</v>
      </c>
      <c r="M1608" s="28">
        <f>IFERROR(VLOOKUP(A1608,[2]webService!$A:$I,9,FALSE),0)</f>
        <v>0</v>
      </c>
      <c r="N1608" s="27">
        <f>IFERROR(VLOOKUP(A1608,[3]soaBnafar!$A:$G,2,FALSE),0)</f>
        <v>0</v>
      </c>
      <c r="O1608" s="20">
        <f>IFERROR(VLOOKUP(A1608,[3]soaBnafar!$A:$H,3,FALSE),0)</f>
        <v>0</v>
      </c>
      <c r="P1608" s="20">
        <f>IFERROR(VLOOKUP(A1608,[3]soaBnafar!$A:$G,4,FALSE),0)</f>
        <v>0</v>
      </c>
      <c r="Q1608" s="20">
        <f>IFERROR(VLOOKUP(A1608,[3]soaBnafar!$A:$G,5,FALSE),0)</f>
        <v>0</v>
      </c>
      <c r="R1608" s="20">
        <f>IFERROR(VLOOKUP(A1608,[3]soaBnafar!$A:$G,6,FALSE),0)</f>
        <v>0</v>
      </c>
      <c r="S1608" s="20">
        <f>IFERROR(VLOOKUP(A1608,[3]soaBnafar!$A:$G,7,FALSE),0)</f>
        <v>0</v>
      </c>
      <c r="T1608" s="32">
        <f t="shared" si="302"/>
        <v>0</v>
      </c>
      <c r="U1608" s="21">
        <f t="shared" si="303"/>
        <v>23062564</v>
      </c>
      <c r="V1608" s="21">
        <f t="shared" si="304"/>
        <v>0</v>
      </c>
      <c r="W1608" s="21">
        <f t="shared" si="305"/>
        <v>11531282</v>
      </c>
      <c r="X1608" s="21">
        <f t="shared" si="306"/>
        <v>0</v>
      </c>
      <c r="Y1608" s="33">
        <f t="shared" si="307"/>
        <v>0</v>
      </c>
      <c r="Z1608" s="4" t="str">
        <f t="shared" si="308"/>
        <v>Não</v>
      </c>
      <c r="AA1608" s="4" t="str">
        <f t="shared" si="309"/>
        <v>Sim</v>
      </c>
      <c r="AB1608" s="4" t="str">
        <f t="shared" si="310"/>
        <v>Não</v>
      </c>
      <c r="AC1608" s="4" t="str">
        <f t="shared" si="311"/>
        <v>Sim</v>
      </c>
      <c r="AD1608" s="4" t="str">
        <f t="shared" si="312"/>
        <v>Não</v>
      </c>
      <c r="AE1608" s="30" t="str">
        <f t="shared" si="313"/>
        <v>Não</v>
      </c>
    </row>
    <row r="1609" spans="1:31" x14ac:dyDescent="0.25">
      <c r="A1609" s="23">
        <v>292720</v>
      </c>
      <c r="B1609" s="27">
        <f>IFERROR(VLOOKUP(A1609,[1]Monitoramento_Base_somente_disp!$A:$L,5,FALSE),0)</f>
        <v>169818</v>
      </c>
      <c r="C1609" s="20">
        <f>IFERROR(VLOOKUP(A1609,[1]Monitoramento_Base_somente_disp!$A:$L,6,FALSE),0)</f>
        <v>16522957</v>
      </c>
      <c r="D1609" s="20">
        <f>IFERROR(VLOOKUP(A1609,[1]Monitoramento_Base_somente_disp!$A:$L,7,FALSE),0)</f>
        <v>130742</v>
      </c>
      <c r="E1609" s="20">
        <f>IFERROR(VLOOKUP(A1609,[1]Monitoramento_Base_somente_disp!$A:$L,8,FALSE),0)</f>
        <v>10717648</v>
      </c>
      <c r="F1609" s="20">
        <f>IFERROR(VLOOKUP(A1609,[1]Monitoramento_Base_somente_disp!$A:$L,9,FALSE),0)</f>
        <v>0</v>
      </c>
      <c r="G1609" s="28">
        <f>IFERROR(VLOOKUP(A1609,[1]Monitoramento_Base_somente_disp!$A:$L,10,FALSE),0)</f>
        <v>0</v>
      </c>
      <c r="H1609" s="27">
        <f>IFERROR(VLOOKUP(A1609,[2]webService!$A:$I,4,FALSE),0)</f>
        <v>0</v>
      </c>
      <c r="I1609" s="20">
        <f>IFERROR(VLOOKUP(A1609,[2]webService!$A:$II,5,FALSE),0)</f>
        <v>0</v>
      </c>
      <c r="J1609" s="20">
        <f>IFERROR(VLOOKUP(A1609,[2]webService!$A:$I,6,FALSE),0)</f>
        <v>0</v>
      </c>
      <c r="K1609" s="20">
        <f>IFERROR(VLOOKUP(A1609,[2]webService!$A:$I,7,FALSE),0)</f>
        <v>0</v>
      </c>
      <c r="L1609" s="20">
        <f>IFERROR(VLOOKUP(A1609,[2]webService!$A:$I,8,FALSE),0)</f>
        <v>0</v>
      </c>
      <c r="M1609" s="28">
        <f>IFERROR(VLOOKUP(A1609,[2]webService!$A:$I,9,FALSE),0)</f>
        <v>0</v>
      </c>
      <c r="N1609" s="27">
        <f>IFERROR(VLOOKUP(A1609,[3]soaBnafar!$A:$G,2,FALSE),0)</f>
        <v>0</v>
      </c>
      <c r="O1609" s="20">
        <f>IFERROR(VLOOKUP(A1609,[3]soaBnafar!$A:$H,3,FALSE),0)</f>
        <v>0</v>
      </c>
      <c r="P1609" s="20">
        <f>IFERROR(VLOOKUP(A1609,[3]soaBnafar!$A:$G,4,FALSE),0)</f>
        <v>0</v>
      </c>
      <c r="Q1609" s="20">
        <f>IFERROR(VLOOKUP(A1609,[3]soaBnafar!$A:$G,5,FALSE),0)</f>
        <v>0</v>
      </c>
      <c r="R1609" s="20">
        <f>IFERROR(VLOOKUP(A1609,[3]soaBnafar!$A:$G,6,FALSE),0)</f>
        <v>0</v>
      </c>
      <c r="S1609" s="20">
        <f>IFERROR(VLOOKUP(A1609,[3]soaBnafar!$A:$G,7,FALSE),0)</f>
        <v>0</v>
      </c>
      <c r="T1609" s="32">
        <f t="shared" si="302"/>
        <v>169818</v>
      </c>
      <c r="U1609" s="21">
        <f t="shared" si="303"/>
        <v>16522957</v>
      </c>
      <c r="V1609" s="21">
        <f t="shared" si="304"/>
        <v>130742</v>
      </c>
      <c r="W1609" s="21">
        <f t="shared" si="305"/>
        <v>10717648</v>
      </c>
      <c r="X1609" s="21">
        <f t="shared" si="306"/>
        <v>0</v>
      </c>
      <c r="Y1609" s="33">
        <f t="shared" si="307"/>
        <v>0</v>
      </c>
      <c r="Z1609" s="4" t="str">
        <f t="shared" si="308"/>
        <v>Sim</v>
      </c>
      <c r="AA1609" s="4" t="str">
        <f t="shared" si="309"/>
        <v>Sim</v>
      </c>
      <c r="AB1609" s="4" t="str">
        <f t="shared" si="310"/>
        <v>Sim</v>
      </c>
      <c r="AC1609" s="4" t="str">
        <f t="shared" si="311"/>
        <v>Sim</v>
      </c>
      <c r="AD1609" s="4" t="str">
        <f t="shared" si="312"/>
        <v>Não</v>
      </c>
      <c r="AE1609" s="30" t="str">
        <f t="shared" si="313"/>
        <v>Não</v>
      </c>
    </row>
    <row r="1610" spans="1:31" x14ac:dyDescent="0.25">
      <c r="A1610" s="23">
        <v>292750</v>
      </c>
      <c r="B1610" s="27">
        <f>IFERROR(VLOOKUP(A1610,[1]Monitoramento_Base_somente_disp!$A:$L,5,FALSE),0)</f>
        <v>0</v>
      </c>
      <c r="C1610" s="20">
        <f>IFERROR(VLOOKUP(A1610,[1]Monitoramento_Base_somente_disp!$A:$L,6,FALSE),0)</f>
        <v>4241552</v>
      </c>
      <c r="D1610" s="20">
        <f>IFERROR(VLOOKUP(A1610,[1]Monitoramento_Base_somente_disp!$A:$L,7,FALSE),0)</f>
        <v>0</v>
      </c>
      <c r="E1610" s="20">
        <f>IFERROR(VLOOKUP(A1610,[1]Monitoramento_Base_somente_disp!$A:$L,8,FALSE),0)</f>
        <v>2120776</v>
      </c>
      <c r="F1610" s="20">
        <f>IFERROR(VLOOKUP(A1610,[1]Monitoramento_Base_somente_disp!$A:$L,9,FALSE),0)</f>
        <v>0</v>
      </c>
      <c r="G1610" s="28">
        <f>IFERROR(VLOOKUP(A1610,[1]Monitoramento_Base_somente_disp!$A:$L,10,FALSE),0)</f>
        <v>0</v>
      </c>
      <c r="H1610" s="27">
        <f>IFERROR(VLOOKUP(A1610,[2]webService!$A:$I,4,FALSE),0)</f>
        <v>0</v>
      </c>
      <c r="I1610" s="20">
        <f>IFERROR(VLOOKUP(A1610,[2]webService!$A:$II,5,FALSE),0)</f>
        <v>159626</v>
      </c>
      <c r="J1610" s="20">
        <f>IFERROR(VLOOKUP(A1610,[2]webService!$A:$I,6,FALSE),0)</f>
        <v>0</v>
      </c>
      <c r="K1610" s="20">
        <f>IFERROR(VLOOKUP(A1610,[2]webService!$A:$I,7,FALSE),0)</f>
        <v>0</v>
      </c>
      <c r="L1610" s="20">
        <f>IFERROR(VLOOKUP(A1610,[2]webService!$A:$I,8,FALSE),0)</f>
        <v>0</v>
      </c>
      <c r="M1610" s="28">
        <f>IFERROR(VLOOKUP(A1610,[2]webService!$A:$I,9,FALSE),0)</f>
        <v>0</v>
      </c>
      <c r="N1610" s="27">
        <f>IFERROR(VLOOKUP(A1610,[3]soaBnafar!$A:$G,2,FALSE),0)</f>
        <v>0</v>
      </c>
      <c r="O1610" s="20">
        <f>IFERROR(VLOOKUP(A1610,[3]soaBnafar!$A:$H,3,FALSE),0)</f>
        <v>0</v>
      </c>
      <c r="P1610" s="20">
        <f>IFERROR(VLOOKUP(A1610,[3]soaBnafar!$A:$G,4,FALSE),0)</f>
        <v>0</v>
      </c>
      <c r="Q1610" s="20">
        <f>IFERROR(VLOOKUP(A1610,[3]soaBnafar!$A:$G,5,FALSE),0)</f>
        <v>0</v>
      </c>
      <c r="R1610" s="20">
        <f>IFERROR(VLOOKUP(A1610,[3]soaBnafar!$A:$G,6,FALSE),0)</f>
        <v>0</v>
      </c>
      <c r="S1610" s="20">
        <f>IFERROR(VLOOKUP(A1610,[3]soaBnafar!$A:$G,7,FALSE),0)</f>
        <v>0</v>
      </c>
      <c r="T1610" s="32">
        <f t="shared" si="302"/>
        <v>0</v>
      </c>
      <c r="U1610" s="21">
        <f t="shared" si="303"/>
        <v>4401178</v>
      </c>
      <c r="V1610" s="21">
        <f t="shared" si="304"/>
        <v>0</v>
      </c>
      <c r="W1610" s="21">
        <f t="shared" si="305"/>
        <v>2120776</v>
      </c>
      <c r="X1610" s="21">
        <f t="shared" si="306"/>
        <v>0</v>
      </c>
      <c r="Y1610" s="33">
        <f t="shared" si="307"/>
        <v>0</v>
      </c>
      <c r="Z1610" s="4" t="str">
        <f t="shared" si="308"/>
        <v>Não</v>
      </c>
      <c r="AA1610" s="4" t="str">
        <f t="shared" si="309"/>
        <v>Sim</v>
      </c>
      <c r="AB1610" s="4" t="str">
        <f t="shared" si="310"/>
        <v>Não</v>
      </c>
      <c r="AC1610" s="4" t="str">
        <f t="shared" si="311"/>
        <v>Sim</v>
      </c>
      <c r="AD1610" s="4" t="str">
        <f t="shared" si="312"/>
        <v>Não</v>
      </c>
      <c r="AE1610" s="30" t="str">
        <f t="shared" si="313"/>
        <v>Não</v>
      </c>
    </row>
    <row r="1611" spans="1:31" x14ac:dyDescent="0.25">
      <c r="A1611" s="23">
        <v>292760</v>
      </c>
      <c r="B1611" s="27">
        <f>IFERROR(VLOOKUP(A1611,[1]Monitoramento_Base_somente_disp!$A:$L,5,FALSE),0)</f>
        <v>28106</v>
      </c>
      <c r="C1611" s="20">
        <f>IFERROR(VLOOKUP(A1611,[1]Monitoramento_Base_somente_disp!$A:$L,6,FALSE),0)</f>
        <v>10692372</v>
      </c>
      <c r="D1611" s="20">
        <f>IFERROR(VLOOKUP(A1611,[1]Monitoramento_Base_somente_disp!$A:$L,7,FALSE),0)</f>
        <v>668</v>
      </c>
      <c r="E1611" s="20">
        <f>IFERROR(VLOOKUP(A1611,[1]Monitoramento_Base_somente_disp!$A:$L,8,FALSE),0)</f>
        <v>6858940</v>
      </c>
      <c r="F1611" s="20">
        <f>IFERROR(VLOOKUP(A1611,[1]Monitoramento_Base_somente_disp!$A:$L,9,FALSE),0)</f>
        <v>0</v>
      </c>
      <c r="G1611" s="28">
        <f>IFERROR(VLOOKUP(A1611,[1]Monitoramento_Base_somente_disp!$A:$L,10,FALSE),0)</f>
        <v>0</v>
      </c>
      <c r="H1611" s="27">
        <f>IFERROR(VLOOKUP(A1611,[2]webService!$A:$I,4,FALSE),0)</f>
        <v>0</v>
      </c>
      <c r="I1611" s="20">
        <f>IFERROR(VLOOKUP(A1611,[2]webService!$A:$II,5,FALSE),0)</f>
        <v>0</v>
      </c>
      <c r="J1611" s="20">
        <f>IFERROR(VLOOKUP(A1611,[2]webService!$A:$I,6,FALSE),0)</f>
        <v>0</v>
      </c>
      <c r="K1611" s="20">
        <f>IFERROR(VLOOKUP(A1611,[2]webService!$A:$I,7,FALSE),0)</f>
        <v>0</v>
      </c>
      <c r="L1611" s="20">
        <f>IFERROR(VLOOKUP(A1611,[2]webService!$A:$I,8,FALSE),0)</f>
        <v>0</v>
      </c>
      <c r="M1611" s="28">
        <f>IFERROR(VLOOKUP(A1611,[2]webService!$A:$I,9,FALSE),0)</f>
        <v>0</v>
      </c>
      <c r="N1611" s="27">
        <f>IFERROR(VLOOKUP(A1611,[3]soaBnafar!$A:$G,2,FALSE),0)</f>
        <v>0</v>
      </c>
      <c r="O1611" s="20">
        <f>IFERROR(VLOOKUP(A1611,[3]soaBnafar!$A:$H,3,FALSE),0)</f>
        <v>0</v>
      </c>
      <c r="P1611" s="20">
        <f>IFERROR(VLOOKUP(A1611,[3]soaBnafar!$A:$G,4,FALSE),0)</f>
        <v>0</v>
      </c>
      <c r="Q1611" s="20">
        <f>IFERROR(VLOOKUP(A1611,[3]soaBnafar!$A:$G,5,FALSE),0)</f>
        <v>0</v>
      </c>
      <c r="R1611" s="20">
        <f>IFERROR(VLOOKUP(A1611,[3]soaBnafar!$A:$G,6,FALSE),0)</f>
        <v>0</v>
      </c>
      <c r="S1611" s="20">
        <f>IFERROR(VLOOKUP(A1611,[3]soaBnafar!$A:$G,7,FALSE),0)</f>
        <v>0</v>
      </c>
      <c r="T1611" s="32">
        <f t="shared" si="302"/>
        <v>28106</v>
      </c>
      <c r="U1611" s="21">
        <f t="shared" si="303"/>
        <v>10692372</v>
      </c>
      <c r="V1611" s="21">
        <f t="shared" si="304"/>
        <v>668</v>
      </c>
      <c r="W1611" s="21">
        <f t="shared" si="305"/>
        <v>6858940</v>
      </c>
      <c r="X1611" s="21">
        <f t="shared" si="306"/>
        <v>0</v>
      </c>
      <c r="Y1611" s="33">
        <f t="shared" si="307"/>
        <v>0</v>
      </c>
      <c r="Z1611" s="4" t="str">
        <f t="shared" si="308"/>
        <v>Sim</v>
      </c>
      <c r="AA1611" s="4" t="str">
        <f t="shared" si="309"/>
        <v>Sim</v>
      </c>
      <c r="AB1611" s="4" t="str">
        <f t="shared" si="310"/>
        <v>Sim</v>
      </c>
      <c r="AC1611" s="4" t="str">
        <f t="shared" si="311"/>
        <v>Sim</v>
      </c>
      <c r="AD1611" s="4" t="str">
        <f t="shared" si="312"/>
        <v>Não</v>
      </c>
      <c r="AE1611" s="30" t="str">
        <f t="shared" si="313"/>
        <v>Não</v>
      </c>
    </row>
    <row r="1612" spans="1:31" x14ac:dyDescent="0.25">
      <c r="A1612" s="23">
        <v>292790</v>
      </c>
      <c r="B1612" s="27">
        <f>IFERROR(VLOOKUP(A1612,[1]Monitoramento_Base_somente_disp!$A:$L,5,FALSE),0)</f>
        <v>24790</v>
      </c>
      <c r="C1612" s="20">
        <f>IFERROR(VLOOKUP(A1612,[1]Monitoramento_Base_somente_disp!$A:$L,6,FALSE),0)</f>
        <v>3693142</v>
      </c>
      <c r="D1612" s="20">
        <f>IFERROR(VLOOKUP(A1612,[1]Monitoramento_Base_somente_disp!$A:$L,7,FALSE),0)</f>
        <v>14340</v>
      </c>
      <c r="E1612" s="20">
        <f>IFERROR(VLOOKUP(A1612,[1]Monitoramento_Base_somente_disp!$A:$L,8,FALSE),0)</f>
        <v>2242474</v>
      </c>
      <c r="F1612" s="20">
        <f>IFERROR(VLOOKUP(A1612,[1]Monitoramento_Base_somente_disp!$A:$L,9,FALSE),0)</f>
        <v>0</v>
      </c>
      <c r="G1612" s="28">
        <f>IFERROR(VLOOKUP(A1612,[1]Monitoramento_Base_somente_disp!$A:$L,10,FALSE),0)</f>
        <v>0</v>
      </c>
      <c r="H1612" s="27">
        <f>IFERROR(VLOOKUP(A1612,[2]webService!$A:$I,4,FALSE),0)</f>
        <v>0</v>
      </c>
      <c r="I1612" s="20">
        <f>IFERROR(VLOOKUP(A1612,[2]webService!$A:$II,5,FALSE),0)</f>
        <v>0</v>
      </c>
      <c r="J1612" s="20">
        <f>IFERROR(VLOOKUP(A1612,[2]webService!$A:$I,6,FALSE),0)</f>
        <v>0</v>
      </c>
      <c r="K1612" s="20">
        <f>IFERROR(VLOOKUP(A1612,[2]webService!$A:$I,7,FALSE),0)</f>
        <v>0</v>
      </c>
      <c r="L1612" s="20">
        <f>IFERROR(VLOOKUP(A1612,[2]webService!$A:$I,8,FALSE),0)</f>
        <v>0</v>
      </c>
      <c r="M1612" s="28">
        <f>IFERROR(VLOOKUP(A1612,[2]webService!$A:$I,9,FALSE),0)</f>
        <v>0</v>
      </c>
      <c r="N1612" s="27">
        <f>IFERROR(VLOOKUP(A1612,[3]soaBnafar!$A:$G,2,FALSE),0)</f>
        <v>0</v>
      </c>
      <c r="O1612" s="20">
        <f>IFERROR(VLOOKUP(A1612,[3]soaBnafar!$A:$H,3,FALSE),0)</f>
        <v>0</v>
      </c>
      <c r="P1612" s="20">
        <f>IFERROR(VLOOKUP(A1612,[3]soaBnafar!$A:$G,4,FALSE),0)</f>
        <v>0</v>
      </c>
      <c r="Q1612" s="20">
        <f>IFERROR(VLOOKUP(A1612,[3]soaBnafar!$A:$G,5,FALSE),0)</f>
        <v>0</v>
      </c>
      <c r="R1612" s="20">
        <f>IFERROR(VLOOKUP(A1612,[3]soaBnafar!$A:$G,6,FALSE),0)</f>
        <v>0</v>
      </c>
      <c r="S1612" s="20">
        <f>IFERROR(VLOOKUP(A1612,[3]soaBnafar!$A:$G,7,FALSE),0)</f>
        <v>0</v>
      </c>
      <c r="T1612" s="32">
        <f t="shared" si="302"/>
        <v>24790</v>
      </c>
      <c r="U1612" s="21">
        <f t="shared" si="303"/>
        <v>3693142</v>
      </c>
      <c r="V1612" s="21">
        <f t="shared" si="304"/>
        <v>14340</v>
      </c>
      <c r="W1612" s="21">
        <f t="shared" si="305"/>
        <v>2242474</v>
      </c>
      <c r="X1612" s="21">
        <f t="shared" si="306"/>
        <v>0</v>
      </c>
      <c r="Y1612" s="33">
        <f t="shared" si="307"/>
        <v>0</v>
      </c>
      <c r="Z1612" s="4" t="str">
        <f t="shared" si="308"/>
        <v>Sim</v>
      </c>
      <c r="AA1612" s="4" t="str">
        <f t="shared" si="309"/>
        <v>Sim</v>
      </c>
      <c r="AB1612" s="4" t="str">
        <f t="shared" si="310"/>
        <v>Sim</v>
      </c>
      <c r="AC1612" s="4" t="str">
        <f t="shared" si="311"/>
        <v>Sim</v>
      </c>
      <c r="AD1612" s="4" t="str">
        <f t="shared" si="312"/>
        <v>Não</v>
      </c>
      <c r="AE1612" s="30" t="str">
        <f t="shared" si="313"/>
        <v>Não</v>
      </c>
    </row>
    <row r="1613" spans="1:31" x14ac:dyDescent="0.25">
      <c r="A1613" s="23">
        <v>292800</v>
      </c>
      <c r="B1613" s="27">
        <f>IFERROR(VLOOKUP(A1613,[1]Monitoramento_Base_somente_disp!$A:$L,5,FALSE),0)</f>
        <v>65333</v>
      </c>
      <c r="C1613" s="20">
        <f>IFERROR(VLOOKUP(A1613,[1]Monitoramento_Base_somente_disp!$A:$L,6,FALSE),0)</f>
        <v>57708386</v>
      </c>
      <c r="D1613" s="20">
        <f>IFERROR(VLOOKUP(A1613,[1]Monitoramento_Base_somente_disp!$A:$L,7,FALSE),0)</f>
        <v>30749</v>
      </c>
      <c r="E1613" s="20">
        <f>IFERROR(VLOOKUP(A1613,[1]Monitoramento_Base_somente_disp!$A:$L,8,FALSE),0)</f>
        <v>28440214</v>
      </c>
      <c r="F1613" s="20">
        <f>IFERROR(VLOOKUP(A1613,[1]Monitoramento_Base_somente_disp!$A:$L,9,FALSE),0)</f>
        <v>0</v>
      </c>
      <c r="G1613" s="28">
        <f>IFERROR(VLOOKUP(A1613,[1]Monitoramento_Base_somente_disp!$A:$L,10,FALSE),0)</f>
        <v>0</v>
      </c>
      <c r="H1613" s="27">
        <f>IFERROR(VLOOKUP(A1613,[2]webService!$A:$I,4,FALSE),0)</f>
        <v>0</v>
      </c>
      <c r="I1613" s="20">
        <f>IFERROR(VLOOKUP(A1613,[2]webService!$A:$II,5,FALSE),0)</f>
        <v>0</v>
      </c>
      <c r="J1613" s="20">
        <f>IFERROR(VLOOKUP(A1613,[2]webService!$A:$I,6,FALSE),0)</f>
        <v>0</v>
      </c>
      <c r="K1613" s="20">
        <f>IFERROR(VLOOKUP(A1613,[2]webService!$A:$I,7,FALSE),0)</f>
        <v>0</v>
      </c>
      <c r="L1613" s="20">
        <f>IFERROR(VLOOKUP(A1613,[2]webService!$A:$I,8,FALSE),0)</f>
        <v>0</v>
      </c>
      <c r="M1613" s="28">
        <f>IFERROR(VLOOKUP(A1613,[2]webService!$A:$I,9,FALSE),0)</f>
        <v>0</v>
      </c>
      <c r="N1613" s="27">
        <f>IFERROR(VLOOKUP(A1613,[3]soaBnafar!$A:$G,2,FALSE),0)</f>
        <v>0</v>
      </c>
      <c r="O1613" s="20">
        <f>IFERROR(VLOOKUP(A1613,[3]soaBnafar!$A:$H,3,FALSE),0)</f>
        <v>0</v>
      </c>
      <c r="P1613" s="20">
        <f>IFERROR(VLOOKUP(A1613,[3]soaBnafar!$A:$G,4,FALSE),0)</f>
        <v>0</v>
      </c>
      <c r="Q1613" s="20">
        <f>IFERROR(VLOOKUP(A1613,[3]soaBnafar!$A:$G,5,FALSE),0)</f>
        <v>0</v>
      </c>
      <c r="R1613" s="20">
        <f>IFERROR(VLOOKUP(A1613,[3]soaBnafar!$A:$G,6,FALSE),0)</f>
        <v>0</v>
      </c>
      <c r="S1613" s="20">
        <f>IFERROR(VLOOKUP(A1613,[3]soaBnafar!$A:$G,7,FALSE),0)</f>
        <v>0</v>
      </c>
      <c r="T1613" s="32">
        <f t="shared" si="302"/>
        <v>65333</v>
      </c>
      <c r="U1613" s="21">
        <f t="shared" si="303"/>
        <v>57708386</v>
      </c>
      <c r="V1613" s="21">
        <f t="shared" si="304"/>
        <v>30749</v>
      </c>
      <c r="W1613" s="21">
        <f t="shared" si="305"/>
        <v>28440214</v>
      </c>
      <c r="X1613" s="21">
        <f t="shared" si="306"/>
        <v>0</v>
      </c>
      <c r="Y1613" s="33">
        <f t="shared" si="307"/>
        <v>0</v>
      </c>
      <c r="Z1613" s="4" t="str">
        <f t="shared" si="308"/>
        <v>Sim</v>
      </c>
      <c r="AA1613" s="4" t="str">
        <f t="shared" si="309"/>
        <v>Sim</v>
      </c>
      <c r="AB1613" s="4" t="str">
        <f t="shared" si="310"/>
        <v>Sim</v>
      </c>
      <c r="AC1613" s="4" t="str">
        <f t="shared" si="311"/>
        <v>Sim</v>
      </c>
      <c r="AD1613" s="4" t="str">
        <f t="shared" si="312"/>
        <v>Não</v>
      </c>
      <c r="AE1613" s="30" t="str">
        <f t="shared" si="313"/>
        <v>Não</v>
      </c>
    </row>
    <row r="1614" spans="1:31" x14ac:dyDescent="0.25">
      <c r="A1614" s="23">
        <v>292805</v>
      </c>
      <c r="B1614" s="27">
        <f>IFERROR(VLOOKUP(A1614,[1]Monitoramento_Base_somente_disp!$A:$L,5,FALSE),0)</f>
        <v>10385</v>
      </c>
      <c r="C1614" s="20">
        <f>IFERROR(VLOOKUP(A1614,[1]Monitoramento_Base_somente_disp!$A:$L,6,FALSE),0)</f>
        <v>15684939</v>
      </c>
      <c r="D1614" s="20">
        <f>IFERROR(VLOOKUP(A1614,[1]Monitoramento_Base_somente_disp!$A:$L,7,FALSE),0)</f>
        <v>4935</v>
      </c>
      <c r="E1614" s="20">
        <f>IFERROR(VLOOKUP(A1614,[1]Monitoramento_Base_somente_disp!$A:$L,8,FALSE),0)</f>
        <v>8611428</v>
      </c>
      <c r="F1614" s="20">
        <f>IFERROR(VLOOKUP(A1614,[1]Monitoramento_Base_somente_disp!$A:$L,9,FALSE),0)</f>
        <v>0</v>
      </c>
      <c r="G1614" s="28">
        <f>IFERROR(VLOOKUP(A1614,[1]Monitoramento_Base_somente_disp!$A:$L,10,FALSE),0)</f>
        <v>0</v>
      </c>
      <c r="H1614" s="27">
        <f>IFERROR(VLOOKUP(A1614,[2]webService!$A:$I,4,FALSE),0)</f>
        <v>0</v>
      </c>
      <c r="I1614" s="20">
        <f>IFERROR(VLOOKUP(A1614,[2]webService!$A:$II,5,FALSE),0)</f>
        <v>0</v>
      </c>
      <c r="J1614" s="20">
        <f>IFERROR(VLOOKUP(A1614,[2]webService!$A:$I,6,FALSE),0)</f>
        <v>0</v>
      </c>
      <c r="K1614" s="20">
        <f>IFERROR(VLOOKUP(A1614,[2]webService!$A:$I,7,FALSE),0)</f>
        <v>0</v>
      </c>
      <c r="L1614" s="20">
        <f>IFERROR(VLOOKUP(A1614,[2]webService!$A:$I,8,FALSE),0)</f>
        <v>0</v>
      </c>
      <c r="M1614" s="28">
        <f>IFERROR(VLOOKUP(A1614,[2]webService!$A:$I,9,FALSE),0)</f>
        <v>0</v>
      </c>
      <c r="N1614" s="27">
        <f>IFERROR(VLOOKUP(A1614,[3]soaBnafar!$A:$G,2,FALSE),0)</f>
        <v>0</v>
      </c>
      <c r="O1614" s="20">
        <f>IFERROR(VLOOKUP(A1614,[3]soaBnafar!$A:$H,3,FALSE),0)</f>
        <v>0</v>
      </c>
      <c r="P1614" s="20">
        <f>IFERROR(VLOOKUP(A1614,[3]soaBnafar!$A:$G,4,FALSE),0)</f>
        <v>0</v>
      </c>
      <c r="Q1614" s="20">
        <f>IFERROR(VLOOKUP(A1614,[3]soaBnafar!$A:$G,5,FALSE),0)</f>
        <v>0</v>
      </c>
      <c r="R1614" s="20">
        <f>IFERROR(VLOOKUP(A1614,[3]soaBnafar!$A:$G,6,FALSE),0)</f>
        <v>0</v>
      </c>
      <c r="S1614" s="20">
        <f>IFERROR(VLOOKUP(A1614,[3]soaBnafar!$A:$G,7,FALSE),0)</f>
        <v>0</v>
      </c>
      <c r="T1614" s="32">
        <f t="shared" si="302"/>
        <v>10385</v>
      </c>
      <c r="U1614" s="21">
        <f t="shared" si="303"/>
        <v>15684939</v>
      </c>
      <c r="V1614" s="21">
        <f t="shared" si="304"/>
        <v>4935</v>
      </c>
      <c r="W1614" s="21">
        <f t="shared" si="305"/>
        <v>8611428</v>
      </c>
      <c r="X1614" s="21">
        <f t="shared" si="306"/>
        <v>0</v>
      </c>
      <c r="Y1614" s="33">
        <f t="shared" si="307"/>
        <v>0</v>
      </c>
      <c r="Z1614" s="4" t="str">
        <f t="shared" si="308"/>
        <v>Sim</v>
      </c>
      <c r="AA1614" s="4" t="str">
        <f t="shared" si="309"/>
        <v>Sim</v>
      </c>
      <c r="AB1614" s="4" t="str">
        <f t="shared" si="310"/>
        <v>Sim</v>
      </c>
      <c r="AC1614" s="4" t="str">
        <f t="shared" si="311"/>
        <v>Sim</v>
      </c>
      <c r="AD1614" s="4" t="str">
        <f t="shared" si="312"/>
        <v>Não</v>
      </c>
      <c r="AE1614" s="30" t="str">
        <f t="shared" si="313"/>
        <v>Não</v>
      </c>
    </row>
    <row r="1615" spans="1:31" x14ac:dyDescent="0.25">
      <c r="A1615" s="23">
        <v>292810</v>
      </c>
      <c r="B1615" s="27">
        <f>IFERROR(VLOOKUP(A1615,[1]Monitoramento_Base_somente_disp!$A:$L,5,FALSE),0)</f>
        <v>0</v>
      </c>
      <c r="C1615" s="20">
        <f>IFERROR(VLOOKUP(A1615,[1]Monitoramento_Base_somente_disp!$A:$L,6,FALSE),0)</f>
        <v>0</v>
      </c>
      <c r="D1615" s="20">
        <f>IFERROR(VLOOKUP(A1615,[1]Monitoramento_Base_somente_disp!$A:$L,7,FALSE),0)</f>
        <v>0</v>
      </c>
      <c r="E1615" s="20">
        <f>IFERROR(VLOOKUP(A1615,[1]Monitoramento_Base_somente_disp!$A:$L,8,FALSE),0)</f>
        <v>0</v>
      </c>
      <c r="F1615" s="20">
        <f>IFERROR(VLOOKUP(A1615,[1]Monitoramento_Base_somente_disp!$A:$L,9,FALSE),0)</f>
        <v>0</v>
      </c>
      <c r="G1615" s="28">
        <f>IFERROR(VLOOKUP(A1615,[1]Monitoramento_Base_somente_disp!$A:$L,10,FALSE),0)</f>
        <v>0</v>
      </c>
      <c r="H1615" s="27">
        <f>IFERROR(VLOOKUP(A1615,[2]webService!$A:$I,4,FALSE),0)</f>
        <v>0</v>
      </c>
      <c r="I1615" s="20">
        <f>IFERROR(VLOOKUP(A1615,[2]webService!$A:$II,5,FALSE),0)</f>
        <v>0</v>
      </c>
      <c r="J1615" s="20">
        <f>IFERROR(VLOOKUP(A1615,[2]webService!$A:$I,6,FALSE),0)</f>
        <v>0</v>
      </c>
      <c r="K1615" s="20">
        <f>IFERROR(VLOOKUP(A1615,[2]webService!$A:$I,7,FALSE),0)</f>
        <v>0</v>
      </c>
      <c r="L1615" s="20">
        <f>IFERROR(VLOOKUP(A1615,[2]webService!$A:$I,8,FALSE),0)</f>
        <v>0</v>
      </c>
      <c r="M1615" s="28">
        <f>IFERROR(VLOOKUP(A1615,[2]webService!$A:$I,9,FALSE),0)</f>
        <v>0</v>
      </c>
      <c r="N1615" s="27">
        <f>IFERROR(VLOOKUP(A1615,[3]soaBnafar!$A:$G,2,FALSE),0)</f>
        <v>0</v>
      </c>
      <c r="O1615" s="20">
        <f>IFERROR(VLOOKUP(A1615,[3]soaBnafar!$A:$H,3,FALSE),0)</f>
        <v>0</v>
      </c>
      <c r="P1615" s="20">
        <f>IFERROR(VLOOKUP(A1615,[3]soaBnafar!$A:$G,4,FALSE),0)</f>
        <v>0</v>
      </c>
      <c r="Q1615" s="20">
        <f>IFERROR(VLOOKUP(A1615,[3]soaBnafar!$A:$G,5,FALSE),0)</f>
        <v>0</v>
      </c>
      <c r="R1615" s="20">
        <f>IFERROR(VLOOKUP(A1615,[3]soaBnafar!$A:$G,6,FALSE),0)</f>
        <v>0</v>
      </c>
      <c r="S1615" s="20">
        <f>IFERROR(VLOOKUP(A1615,[3]soaBnafar!$A:$G,7,FALSE),0)</f>
        <v>0</v>
      </c>
      <c r="T1615" s="32">
        <f t="shared" si="302"/>
        <v>0</v>
      </c>
      <c r="U1615" s="21">
        <f t="shared" si="303"/>
        <v>0</v>
      </c>
      <c r="V1615" s="21">
        <f t="shared" si="304"/>
        <v>0</v>
      </c>
      <c r="W1615" s="21">
        <f t="shared" si="305"/>
        <v>0</v>
      </c>
      <c r="X1615" s="21">
        <f t="shared" si="306"/>
        <v>0</v>
      </c>
      <c r="Y1615" s="33">
        <f t="shared" si="307"/>
        <v>0</v>
      </c>
      <c r="Z1615" s="4" t="str">
        <f t="shared" si="308"/>
        <v>Não</v>
      </c>
      <c r="AA1615" s="4" t="str">
        <f t="shared" si="309"/>
        <v>Não</v>
      </c>
      <c r="AB1615" s="4" t="str">
        <f t="shared" si="310"/>
        <v>Não</v>
      </c>
      <c r="AC1615" s="4" t="str">
        <f t="shared" si="311"/>
        <v>Não</v>
      </c>
      <c r="AD1615" s="4" t="str">
        <f t="shared" si="312"/>
        <v>Não</v>
      </c>
      <c r="AE1615" s="30" t="str">
        <f t="shared" si="313"/>
        <v>Não</v>
      </c>
    </row>
    <row r="1616" spans="1:31" x14ac:dyDescent="0.25">
      <c r="A1616" s="23">
        <v>292820</v>
      </c>
      <c r="B1616" s="27">
        <f>IFERROR(VLOOKUP(A1616,[1]Monitoramento_Base_somente_disp!$A:$L,5,FALSE),0)</f>
        <v>0</v>
      </c>
      <c r="C1616" s="20">
        <f>IFERROR(VLOOKUP(A1616,[1]Monitoramento_Base_somente_disp!$A:$L,6,FALSE),0)</f>
        <v>0</v>
      </c>
      <c r="D1616" s="20">
        <f>IFERROR(VLOOKUP(A1616,[1]Monitoramento_Base_somente_disp!$A:$L,7,FALSE),0)</f>
        <v>0</v>
      </c>
      <c r="E1616" s="20">
        <f>IFERROR(VLOOKUP(A1616,[1]Monitoramento_Base_somente_disp!$A:$L,8,FALSE),0)</f>
        <v>0</v>
      </c>
      <c r="F1616" s="20">
        <f>IFERROR(VLOOKUP(A1616,[1]Monitoramento_Base_somente_disp!$A:$L,9,FALSE),0)</f>
        <v>0</v>
      </c>
      <c r="G1616" s="28">
        <f>IFERROR(VLOOKUP(A1616,[1]Monitoramento_Base_somente_disp!$A:$L,10,FALSE),0)</f>
        <v>0</v>
      </c>
      <c r="H1616" s="27">
        <f>IFERROR(VLOOKUP(A1616,[2]webService!$A:$I,4,FALSE),0)</f>
        <v>0</v>
      </c>
      <c r="I1616" s="20">
        <f>IFERROR(VLOOKUP(A1616,[2]webService!$A:$II,5,FALSE),0)</f>
        <v>0</v>
      </c>
      <c r="J1616" s="20">
        <f>IFERROR(VLOOKUP(A1616,[2]webService!$A:$I,6,FALSE),0)</f>
        <v>0</v>
      </c>
      <c r="K1616" s="20">
        <f>IFERROR(VLOOKUP(A1616,[2]webService!$A:$I,7,FALSE),0)</f>
        <v>0</v>
      </c>
      <c r="L1616" s="20">
        <f>IFERROR(VLOOKUP(A1616,[2]webService!$A:$I,8,FALSE),0)</f>
        <v>0</v>
      </c>
      <c r="M1616" s="28">
        <f>IFERROR(VLOOKUP(A1616,[2]webService!$A:$I,9,FALSE),0)</f>
        <v>0</v>
      </c>
      <c r="N1616" s="27">
        <f>IFERROR(VLOOKUP(A1616,[3]soaBnafar!$A:$G,2,FALSE),0)</f>
        <v>0</v>
      </c>
      <c r="O1616" s="20">
        <f>IFERROR(VLOOKUP(A1616,[3]soaBnafar!$A:$H,3,FALSE),0)</f>
        <v>0</v>
      </c>
      <c r="P1616" s="20">
        <f>IFERROR(VLOOKUP(A1616,[3]soaBnafar!$A:$G,4,FALSE),0)</f>
        <v>0</v>
      </c>
      <c r="Q1616" s="20">
        <f>IFERROR(VLOOKUP(A1616,[3]soaBnafar!$A:$G,5,FALSE),0)</f>
        <v>0</v>
      </c>
      <c r="R1616" s="20">
        <f>IFERROR(VLOOKUP(A1616,[3]soaBnafar!$A:$G,6,FALSE),0)</f>
        <v>0</v>
      </c>
      <c r="S1616" s="20">
        <f>IFERROR(VLOOKUP(A1616,[3]soaBnafar!$A:$G,7,FALSE),0)</f>
        <v>0</v>
      </c>
      <c r="T1616" s="32">
        <f t="shared" si="302"/>
        <v>0</v>
      </c>
      <c r="U1616" s="21">
        <f t="shared" si="303"/>
        <v>0</v>
      </c>
      <c r="V1616" s="21">
        <f t="shared" si="304"/>
        <v>0</v>
      </c>
      <c r="W1616" s="21">
        <f t="shared" si="305"/>
        <v>0</v>
      </c>
      <c r="X1616" s="21">
        <f t="shared" si="306"/>
        <v>0</v>
      </c>
      <c r="Y1616" s="33">
        <f t="shared" si="307"/>
        <v>0</v>
      </c>
      <c r="Z1616" s="4" t="str">
        <f t="shared" si="308"/>
        <v>Não</v>
      </c>
      <c r="AA1616" s="4" t="str">
        <f t="shared" si="309"/>
        <v>Não</v>
      </c>
      <c r="AB1616" s="4" t="str">
        <f t="shared" si="310"/>
        <v>Não</v>
      </c>
      <c r="AC1616" s="4" t="str">
        <f t="shared" si="311"/>
        <v>Não</v>
      </c>
      <c r="AD1616" s="4" t="str">
        <f t="shared" si="312"/>
        <v>Não</v>
      </c>
      <c r="AE1616" s="30" t="str">
        <f t="shared" si="313"/>
        <v>Não</v>
      </c>
    </row>
    <row r="1617" spans="1:31" x14ac:dyDescent="0.25">
      <c r="A1617" s="23">
        <v>292830</v>
      </c>
      <c r="B1617" s="27">
        <f>IFERROR(VLOOKUP(A1617,[1]Monitoramento_Base_somente_disp!$A:$L,5,FALSE),0)</f>
        <v>20317</v>
      </c>
      <c r="C1617" s="20">
        <f>IFERROR(VLOOKUP(A1617,[1]Monitoramento_Base_somente_disp!$A:$L,6,FALSE),0)</f>
        <v>12346231</v>
      </c>
      <c r="D1617" s="20">
        <f>IFERROR(VLOOKUP(A1617,[1]Monitoramento_Base_somente_disp!$A:$L,7,FALSE),0)</f>
        <v>12764</v>
      </c>
      <c r="E1617" s="20">
        <f>IFERROR(VLOOKUP(A1617,[1]Monitoramento_Base_somente_disp!$A:$L,8,FALSE),0)</f>
        <v>5938691</v>
      </c>
      <c r="F1617" s="20">
        <f>IFERROR(VLOOKUP(A1617,[1]Monitoramento_Base_somente_disp!$A:$L,9,FALSE),0)</f>
        <v>0</v>
      </c>
      <c r="G1617" s="28">
        <f>IFERROR(VLOOKUP(A1617,[1]Monitoramento_Base_somente_disp!$A:$L,10,FALSE),0)</f>
        <v>0</v>
      </c>
      <c r="H1617" s="27">
        <f>IFERROR(VLOOKUP(A1617,[2]webService!$A:$I,4,FALSE),0)</f>
        <v>0</v>
      </c>
      <c r="I1617" s="20">
        <f>IFERROR(VLOOKUP(A1617,[2]webService!$A:$II,5,FALSE),0)</f>
        <v>0</v>
      </c>
      <c r="J1617" s="20">
        <f>IFERROR(VLOOKUP(A1617,[2]webService!$A:$I,6,FALSE),0)</f>
        <v>0</v>
      </c>
      <c r="K1617" s="20">
        <f>IFERROR(VLOOKUP(A1617,[2]webService!$A:$I,7,FALSE),0)</f>
        <v>0</v>
      </c>
      <c r="L1617" s="20">
        <f>IFERROR(VLOOKUP(A1617,[2]webService!$A:$I,8,FALSE),0)</f>
        <v>0</v>
      </c>
      <c r="M1617" s="28">
        <f>IFERROR(VLOOKUP(A1617,[2]webService!$A:$I,9,FALSE),0)</f>
        <v>0</v>
      </c>
      <c r="N1617" s="27">
        <f>IFERROR(VLOOKUP(A1617,[3]soaBnafar!$A:$G,2,FALSE),0)</f>
        <v>0</v>
      </c>
      <c r="O1617" s="20">
        <f>IFERROR(VLOOKUP(A1617,[3]soaBnafar!$A:$H,3,FALSE),0)</f>
        <v>0</v>
      </c>
      <c r="P1617" s="20">
        <f>IFERROR(VLOOKUP(A1617,[3]soaBnafar!$A:$G,4,FALSE),0)</f>
        <v>0</v>
      </c>
      <c r="Q1617" s="20">
        <f>IFERROR(VLOOKUP(A1617,[3]soaBnafar!$A:$G,5,FALSE),0)</f>
        <v>0</v>
      </c>
      <c r="R1617" s="20">
        <f>IFERROR(VLOOKUP(A1617,[3]soaBnafar!$A:$G,6,FALSE),0)</f>
        <v>0</v>
      </c>
      <c r="S1617" s="20">
        <f>IFERROR(VLOOKUP(A1617,[3]soaBnafar!$A:$G,7,FALSE),0)</f>
        <v>0</v>
      </c>
      <c r="T1617" s="32">
        <f t="shared" si="302"/>
        <v>20317</v>
      </c>
      <c r="U1617" s="21">
        <f t="shared" si="303"/>
        <v>12346231</v>
      </c>
      <c r="V1617" s="21">
        <f t="shared" si="304"/>
        <v>12764</v>
      </c>
      <c r="W1617" s="21">
        <f t="shared" si="305"/>
        <v>5938691</v>
      </c>
      <c r="X1617" s="21">
        <f t="shared" si="306"/>
        <v>0</v>
      </c>
      <c r="Y1617" s="33">
        <f t="shared" si="307"/>
        <v>0</v>
      </c>
      <c r="Z1617" s="4" t="str">
        <f t="shared" si="308"/>
        <v>Sim</v>
      </c>
      <c r="AA1617" s="4" t="str">
        <f t="shared" si="309"/>
        <v>Sim</v>
      </c>
      <c r="AB1617" s="4" t="str">
        <f t="shared" si="310"/>
        <v>Sim</v>
      </c>
      <c r="AC1617" s="4" t="str">
        <f t="shared" si="311"/>
        <v>Sim</v>
      </c>
      <c r="AD1617" s="4" t="str">
        <f t="shared" si="312"/>
        <v>Não</v>
      </c>
      <c r="AE1617" s="30" t="str">
        <f t="shared" si="313"/>
        <v>Não</v>
      </c>
    </row>
    <row r="1618" spans="1:31" x14ac:dyDescent="0.25">
      <c r="A1618" s="23">
        <v>292840</v>
      </c>
      <c r="B1618" s="27">
        <f>IFERROR(VLOOKUP(A1618,[1]Monitoramento_Base_somente_disp!$A:$L,5,FALSE),0)</f>
        <v>0</v>
      </c>
      <c r="C1618" s="20">
        <f>IFERROR(VLOOKUP(A1618,[1]Monitoramento_Base_somente_disp!$A:$L,6,FALSE),0)</f>
        <v>0</v>
      </c>
      <c r="D1618" s="20">
        <f>IFERROR(VLOOKUP(A1618,[1]Monitoramento_Base_somente_disp!$A:$L,7,FALSE),0)</f>
        <v>0</v>
      </c>
      <c r="E1618" s="20">
        <f>IFERROR(VLOOKUP(A1618,[1]Monitoramento_Base_somente_disp!$A:$L,8,FALSE),0)</f>
        <v>0</v>
      </c>
      <c r="F1618" s="20">
        <f>IFERROR(VLOOKUP(A1618,[1]Monitoramento_Base_somente_disp!$A:$L,9,FALSE),0)</f>
        <v>0</v>
      </c>
      <c r="G1618" s="28">
        <f>IFERROR(VLOOKUP(A1618,[1]Monitoramento_Base_somente_disp!$A:$L,10,FALSE),0)</f>
        <v>0</v>
      </c>
      <c r="H1618" s="27">
        <f>IFERROR(VLOOKUP(A1618,[2]webService!$A:$I,4,FALSE),0)</f>
        <v>0</v>
      </c>
      <c r="I1618" s="20">
        <f>IFERROR(VLOOKUP(A1618,[2]webService!$A:$II,5,FALSE),0)</f>
        <v>0</v>
      </c>
      <c r="J1618" s="20">
        <f>IFERROR(VLOOKUP(A1618,[2]webService!$A:$I,6,FALSE),0)</f>
        <v>0</v>
      </c>
      <c r="K1618" s="20">
        <f>IFERROR(VLOOKUP(A1618,[2]webService!$A:$I,7,FALSE),0)</f>
        <v>0</v>
      </c>
      <c r="L1618" s="20">
        <f>IFERROR(VLOOKUP(A1618,[2]webService!$A:$I,8,FALSE),0)</f>
        <v>0</v>
      </c>
      <c r="M1618" s="28">
        <f>IFERROR(VLOOKUP(A1618,[2]webService!$A:$I,9,FALSE),0)</f>
        <v>0</v>
      </c>
      <c r="N1618" s="27">
        <f>IFERROR(VLOOKUP(A1618,[3]soaBnafar!$A:$G,2,FALSE),0)</f>
        <v>0</v>
      </c>
      <c r="O1618" s="20">
        <f>IFERROR(VLOOKUP(A1618,[3]soaBnafar!$A:$H,3,FALSE),0)</f>
        <v>0</v>
      </c>
      <c r="P1618" s="20">
        <f>IFERROR(VLOOKUP(A1618,[3]soaBnafar!$A:$G,4,FALSE),0)</f>
        <v>0</v>
      </c>
      <c r="Q1618" s="20">
        <f>IFERROR(VLOOKUP(A1618,[3]soaBnafar!$A:$G,5,FALSE),0)</f>
        <v>0</v>
      </c>
      <c r="R1618" s="20">
        <f>IFERROR(VLOOKUP(A1618,[3]soaBnafar!$A:$G,6,FALSE),0)</f>
        <v>0</v>
      </c>
      <c r="S1618" s="20">
        <f>IFERROR(VLOOKUP(A1618,[3]soaBnafar!$A:$G,7,FALSE),0)</f>
        <v>0</v>
      </c>
      <c r="T1618" s="32">
        <f t="shared" si="302"/>
        <v>0</v>
      </c>
      <c r="U1618" s="21">
        <f t="shared" si="303"/>
        <v>0</v>
      </c>
      <c r="V1618" s="21">
        <f t="shared" si="304"/>
        <v>0</v>
      </c>
      <c r="W1618" s="21">
        <f t="shared" si="305"/>
        <v>0</v>
      </c>
      <c r="X1618" s="21">
        <f t="shared" si="306"/>
        <v>0</v>
      </c>
      <c r="Y1618" s="33">
        <f t="shared" si="307"/>
        <v>0</v>
      </c>
      <c r="Z1618" s="4" t="str">
        <f t="shared" si="308"/>
        <v>Não</v>
      </c>
      <c r="AA1618" s="4" t="str">
        <f t="shared" si="309"/>
        <v>Não</v>
      </c>
      <c r="AB1618" s="4" t="str">
        <f t="shared" si="310"/>
        <v>Não</v>
      </c>
      <c r="AC1618" s="4" t="str">
        <f t="shared" si="311"/>
        <v>Não</v>
      </c>
      <c r="AD1618" s="4" t="str">
        <f t="shared" si="312"/>
        <v>Não</v>
      </c>
      <c r="AE1618" s="30" t="str">
        <f t="shared" si="313"/>
        <v>Não</v>
      </c>
    </row>
    <row r="1619" spans="1:31" x14ac:dyDescent="0.25">
      <c r="A1619" s="23">
        <v>292850</v>
      </c>
      <c r="B1619" s="27">
        <f>IFERROR(VLOOKUP(A1619,[1]Monitoramento_Base_somente_disp!$A:$L,5,FALSE),0)</f>
        <v>0</v>
      </c>
      <c r="C1619" s="20">
        <f>IFERROR(VLOOKUP(A1619,[1]Monitoramento_Base_somente_disp!$A:$L,6,FALSE),0)</f>
        <v>17168648</v>
      </c>
      <c r="D1619" s="20">
        <f>IFERROR(VLOOKUP(A1619,[1]Monitoramento_Base_somente_disp!$A:$L,7,FALSE),0)</f>
        <v>0</v>
      </c>
      <c r="E1619" s="20">
        <f>IFERROR(VLOOKUP(A1619,[1]Monitoramento_Base_somente_disp!$A:$L,8,FALSE),0)</f>
        <v>8584324</v>
      </c>
      <c r="F1619" s="20">
        <f>IFERROR(VLOOKUP(A1619,[1]Monitoramento_Base_somente_disp!$A:$L,9,FALSE),0)</f>
        <v>0</v>
      </c>
      <c r="G1619" s="28">
        <f>IFERROR(VLOOKUP(A1619,[1]Monitoramento_Base_somente_disp!$A:$L,10,FALSE),0)</f>
        <v>0</v>
      </c>
      <c r="H1619" s="27">
        <f>IFERROR(VLOOKUP(A1619,[2]webService!$A:$I,4,FALSE),0)</f>
        <v>0</v>
      </c>
      <c r="I1619" s="20">
        <f>IFERROR(VLOOKUP(A1619,[2]webService!$A:$II,5,FALSE),0)</f>
        <v>0</v>
      </c>
      <c r="J1619" s="20">
        <f>IFERROR(VLOOKUP(A1619,[2]webService!$A:$I,6,FALSE),0)</f>
        <v>0</v>
      </c>
      <c r="K1619" s="20">
        <f>IFERROR(VLOOKUP(A1619,[2]webService!$A:$I,7,FALSE),0)</f>
        <v>0</v>
      </c>
      <c r="L1619" s="20">
        <f>IFERROR(VLOOKUP(A1619,[2]webService!$A:$I,8,FALSE),0)</f>
        <v>0</v>
      </c>
      <c r="M1619" s="28">
        <f>IFERROR(VLOOKUP(A1619,[2]webService!$A:$I,9,FALSE),0)</f>
        <v>0</v>
      </c>
      <c r="N1619" s="27">
        <f>IFERROR(VLOOKUP(A1619,[3]soaBnafar!$A:$G,2,FALSE),0)</f>
        <v>0</v>
      </c>
      <c r="O1619" s="20">
        <f>IFERROR(VLOOKUP(A1619,[3]soaBnafar!$A:$H,3,FALSE),0)</f>
        <v>0</v>
      </c>
      <c r="P1619" s="20">
        <f>IFERROR(VLOOKUP(A1619,[3]soaBnafar!$A:$G,4,FALSE),0)</f>
        <v>0</v>
      </c>
      <c r="Q1619" s="20">
        <f>IFERROR(VLOOKUP(A1619,[3]soaBnafar!$A:$G,5,FALSE),0)</f>
        <v>0</v>
      </c>
      <c r="R1619" s="20">
        <f>IFERROR(VLOOKUP(A1619,[3]soaBnafar!$A:$G,6,FALSE),0)</f>
        <v>0</v>
      </c>
      <c r="S1619" s="20">
        <f>IFERROR(VLOOKUP(A1619,[3]soaBnafar!$A:$G,7,FALSE),0)</f>
        <v>0</v>
      </c>
      <c r="T1619" s="32">
        <f t="shared" si="302"/>
        <v>0</v>
      </c>
      <c r="U1619" s="21">
        <f t="shared" si="303"/>
        <v>17168648</v>
      </c>
      <c r="V1619" s="21">
        <f t="shared" si="304"/>
        <v>0</v>
      </c>
      <c r="W1619" s="21">
        <f t="shared" si="305"/>
        <v>8584324</v>
      </c>
      <c r="X1619" s="21">
        <f t="shared" si="306"/>
        <v>0</v>
      </c>
      <c r="Y1619" s="33">
        <f t="shared" si="307"/>
        <v>0</v>
      </c>
      <c r="Z1619" s="4" t="str">
        <f t="shared" si="308"/>
        <v>Não</v>
      </c>
      <c r="AA1619" s="4" t="str">
        <f t="shared" si="309"/>
        <v>Sim</v>
      </c>
      <c r="AB1619" s="4" t="str">
        <f t="shared" si="310"/>
        <v>Não</v>
      </c>
      <c r="AC1619" s="4" t="str">
        <f t="shared" si="311"/>
        <v>Sim</v>
      </c>
      <c r="AD1619" s="4" t="str">
        <f t="shared" si="312"/>
        <v>Não</v>
      </c>
      <c r="AE1619" s="30" t="str">
        <f t="shared" si="313"/>
        <v>Não</v>
      </c>
    </row>
    <row r="1620" spans="1:31" x14ac:dyDescent="0.25">
      <c r="A1620" s="23">
        <v>292890</v>
      </c>
      <c r="B1620" s="27">
        <f>IFERROR(VLOOKUP(A1620,[1]Monitoramento_Base_somente_disp!$A:$L,5,FALSE),0)</f>
        <v>109130</v>
      </c>
      <c r="C1620" s="20">
        <f>IFERROR(VLOOKUP(A1620,[1]Monitoramento_Base_somente_disp!$A:$L,6,FALSE),0)</f>
        <v>13410926</v>
      </c>
      <c r="D1620" s="20">
        <f>IFERROR(VLOOKUP(A1620,[1]Monitoramento_Base_somente_disp!$A:$L,7,FALSE),0)</f>
        <v>54938</v>
      </c>
      <c r="E1620" s="20">
        <f>IFERROR(VLOOKUP(A1620,[1]Monitoramento_Base_somente_disp!$A:$L,8,FALSE),0)</f>
        <v>5321873</v>
      </c>
      <c r="F1620" s="20">
        <f>IFERROR(VLOOKUP(A1620,[1]Monitoramento_Base_somente_disp!$A:$L,9,FALSE),0)</f>
        <v>0</v>
      </c>
      <c r="G1620" s="28">
        <f>IFERROR(VLOOKUP(A1620,[1]Monitoramento_Base_somente_disp!$A:$L,10,FALSE),0)</f>
        <v>0</v>
      </c>
      <c r="H1620" s="27">
        <f>IFERROR(VLOOKUP(A1620,[2]webService!$A:$I,4,FALSE),0)</f>
        <v>0</v>
      </c>
      <c r="I1620" s="20">
        <f>IFERROR(VLOOKUP(A1620,[2]webService!$A:$II,5,FALSE),0)</f>
        <v>0</v>
      </c>
      <c r="J1620" s="20">
        <f>IFERROR(VLOOKUP(A1620,[2]webService!$A:$I,6,FALSE),0)</f>
        <v>0</v>
      </c>
      <c r="K1620" s="20">
        <f>IFERROR(VLOOKUP(A1620,[2]webService!$A:$I,7,FALSE),0)</f>
        <v>0</v>
      </c>
      <c r="L1620" s="20">
        <f>IFERROR(VLOOKUP(A1620,[2]webService!$A:$I,8,FALSE),0)</f>
        <v>0</v>
      </c>
      <c r="M1620" s="28">
        <f>IFERROR(VLOOKUP(A1620,[2]webService!$A:$I,9,FALSE),0)</f>
        <v>0</v>
      </c>
      <c r="N1620" s="27">
        <f>IFERROR(VLOOKUP(A1620,[3]soaBnafar!$A:$G,2,FALSE),0)</f>
        <v>0</v>
      </c>
      <c r="O1620" s="20">
        <f>IFERROR(VLOOKUP(A1620,[3]soaBnafar!$A:$H,3,FALSE),0)</f>
        <v>0</v>
      </c>
      <c r="P1620" s="20">
        <f>IFERROR(VLOOKUP(A1620,[3]soaBnafar!$A:$G,4,FALSE),0)</f>
        <v>0</v>
      </c>
      <c r="Q1620" s="20">
        <f>IFERROR(VLOOKUP(A1620,[3]soaBnafar!$A:$G,5,FALSE),0)</f>
        <v>0</v>
      </c>
      <c r="R1620" s="20">
        <f>IFERROR(VLOOKUP(A1620,[3]soaBnafar!$A:$G,6,FALSE),0)</f>
        <v>0</v>
      </c>
      <c r="S1620" s="20">
        <f>IFERROR(VLOOKUP(A1620,[3]soaBnafar!$A:$G,7,FALSE),0)</f>
        <v>0</v>
      </c>
      <c r="T1620" s="32">
        <f t="shared" si="302"/>
        <v>109130</v>
      </c>
      <c r="U1620" s="21">
        <f t="shared" si="303"/>
        <v>13410926</v>
      </c>
      <c r="V1620" s="21">
        <f t="shared" si="304"/>
        <v>54938</v>
      </c>
      <c r="W1620" s="21">
        <f t="shared" si="305"/>
        <v>5321873</v>
      </c>
      <c r="X1620" s="21">
        <f t="shared" si="306"/>
        <v>0</v>
      </c>
      <c r="Y1620" s="33">
        <f t="shared" si="307"/>
        <v>0</v>
      </c>
      <c r="Z1620" s="4" t="str">
        <f t="shared" si="308"/>
        <v>Sim</v>
      </c>
      <c r="AA1620" s="4" t="str">
        <f t="shared" si="309"/>
        <v>Sim</v>
      </c>
      <c r="AB1620" s="4" t="str">
        <f t="shared" si="310"/>
        <v>Sim</v>
      </c>
      <c r="AC1620" s="4" t="str">
        <f t="shared" si="311"/>
        <v>Sim</v>
      </c>
      <c r="AD1620" s="4" t="str">
        <f t="shared" si="312"/>
        <v>Não</v>
      </c>
      <c r="AE1620" s="30" t="str">
        <f t="shared" si="313"/>
        <v>Não</v>
      </c>
    </row>
    <row r="1621" spans="1:31" x14ac:dyDescent="0.25">
      <c r="A1621" s="23">
        <v>292895</v>
      </c>
      <c r="B1621" s="27">
        <f>IFERROR(VLOOKUP(A1621,[1]Monitoramento_Base_somente_disp!$A:$L,5,FALSE),0)</f>
        <v>29245</v>
      </c>
      <c r="C1621" s="20">
        <f>IFERROR(VLOOKUP(A1621,[1]Monitoramento_Base_somente_disp!$A:$L,6,FALSE),0)</f>
        <v>17749281</v>
      </c>
      <c r="D1621" s="20">
        <f>IFERROR(VLOOKUP(A1621,[1]Monitoramento_Base_somente_disp!$A:$L,7,FALSE),0)</f>
        <v>29219</v>
      </c>
      <c r="E1621" s="20">
        <f>IFERROR(VLOOKUP(A1621,[1]Monitoramento_Base_somente_disp!$A:$L,8,FALSE),0)</f>
        <v>9238119</v>
      </c>
      <c r="F1621" s="20">
        <f>IFERROR(VLOOKUP(A1621,[1]Monitoramento_Base_somente_disp!$A:$L,9,FALSE),0)</f>
        <v>0</v>
      </c>
      <c r="G1621" s="28">
        <f>IFERROR(VLOOKUP(A1621,[1]Monitoramento_Base_somente_disp!$A:$L,10,FALSE),0)</f>
        <v>0</v>
      </c>
      <c r="H1621" s="27">
        <f>IFERROR(VLOOKUP(A1621,[2]webService!$A:$I,4,FALSE),0)</f>
        <v>0</v>
      </c>
      <c r="I1621" s="20">
        <f>IFERROR(VLOOKUP(A1621,[2]webService!$A:$II,5,FALSE),0)</f>
        <v>0</v>
      </c>
      <c r="J1621" s="20">
        <f>IFERROR(VLOOKUP(A1621,[2]webService!$A:$I,6,FALSE),0)</f>
        <v>0</v>
      </c>
      <c r="K1621" s="20">
        <f>IFERROR(VLOOKUP(A1621,[2]webService!$A:$I,7,FALSE),0)</f>
        <v>0</v>
      </c>
      <c r="L1621" s="20">
        <f>IFERROR(VLOOKUP(A1621,[2]webService!$A:$I,8,FALSE),0)</f>
        <v>0</v>
      </c>
      <c r="M1621" s="28">
        <f>IFERROR(VLOOKUP(A1621,[2]webService!$A:$I,9,FALSE),0)</f>
        <v>0</v>
      </c>
      <c r="N1621" s="27">
        <f>IFERROR(VLOOKUP(A1621,[3]soaBnafar!$A:$G,2,FALSE),0)</f>
        <v>0</v>
      </c>
      <c r="O1621" s="20">
        <f>IFERROR(VLOOKUP(A1621,[3]soaBnafar!$A:$H,3,FALSE),0)</f>
        <v>0</v>
      </c>
      <c r="P1621" s="20">
        <f>IFERROR(VLOOKUP(A1621,[3]soaBnafar!$A:$G,4,FALSE),0)</f>
        <v>0</v>
      </c>
      <c r="Q1621" s="20">
        <f>IFERROR(VLOOKUP(A1621,[3]soaBnafar!$A:$G,5,FALSE),0)</f>
        <v>0</v>
      </c>
      <c r="R1621" s="20">
        <f>IFERROR(VLOOKUP(A1621,[3]soaBnafar!$A:$G,6,FALSE),0)</f>
        <v>0</v>
      </c>
      <c r="S1621" s="20">
        <f>IFERROR(VLOOKUP(A1621,[3]soaBnafar!$A:$G,7,FALSE),0)</f>
        <v>0</v>
      </c>
      <c r="T1621" s="32">
        <f t="shared" si="302"/>
        <v>29245</v>
      </c>
      <c r="U1621" s="21">
        <f t="shared" si="303"/>
        <v>17749281</v>
      </c>
      <c r="V1621" s="21">
        <f t="shared" si="304"/>
        <v>29219</v>
      </c>
      <c r="W1621" s="21">
        <f t="shared" si="305"/>
        <v>9238119</v>
      </c>
      <c r="X1621" s="21">
        <f t="shared" si="306"/>
        <v>0</v>
      </c>
      <c r="Y1621" s="33">
        <f t="shared" si="307"/>
        <v>0</v>
      </c>
      <c r="Z1621" s="4" t="str">
        <f t="shared" si="308"/>
        <v>Sim</v>
      </c>
      <c r="AA1621" s="4" t="str">
        <f t="shared" si="309"/>
        <v>Sim</v>
      </c>
      <c r="AB1621" s="4" t="str">
        <f t="shared" si="310"/>
        <v>Sim</v>
      </c>
      <c r="AC1621" s="4" t="str">
        <f t="shared" si="311"/>
        <v>Sim</v>
      </c>
      <c r="AD1621" s="4" t="str">
        <f t="shared" si="312"/>
        <v>Não</v>
      </c>
      <c r="AE1621" s="30" t="str">
        <f t="shared" si="313"/>
        <v>Não</v>
      </c>
    </row>
    <row r="1622" spans="1:31" x14ac:dyDescent="0.25">
      <c r="A1622" s="23">
        <v>292905</v>
      </c>
      <c r="B1622" s="27">
        <f>IFERROR(VLOOKUP(A1622,[1]Monitoramento_Base_somente_disp!$A:$L,5,FALSE),0)</f>
        <v>97</v>
      </c>
      <c r="C1622" s="20">
        <f>IFERROR(VLOOKUP(A1622,[1]Monitoramento_Base_somente_disp!$A:$L,6,FALSE),0)</f>
        <v>30052330</v>
      </c>
      <c r="D1622" s="20">
        <f>IFERROR(VLOOKUP(A1622,[1]Monitoramento_Base_somente_disp!$A:$L,7,FALSE),0)</f>
        <v>227</v>
      </c>
      <c r="E1622" s="20">
        <f>IFERROR(VLOOKUP(A1622,[1]Monitoramento_Base_somente_disp!$A:$L,8,FALSE),0)</f>
        <v>15109311</v>
      </c>
      <c r="F1622" s="20">
        <f>IFERROR(VLOOKUP(A1622,[1]Monitoramento_Base_somente_disp!$A:$L,9,FALSE),0)</f>
        <v>0</v>
      </c>
      <c r="G1622" s="28">
        <f>IFERROR(VLOOKUP(A1622,[1]Monitoramento_Base_somente_disp!$A:$L,10,FALSE),0)</f>
        <v>0</v>
      </c>
      <c r="H1622" s="27">
        <f>IFERROR(VLOOKUP(A1622,[2]webService!$A:$I,4,FALSE),0)</f>
        <v>0</v>
      </c>
      <c r="I1622" s="20">
        <f>IFERROR(VLOOKUP(A1622,[2]webService!$A:$II,5,FALSE),0)</f>
        <v>0</v>
      </c>
      <c r="J1622" s="20">
        <f>IFERROR(VLOOKUP(A1622,[2]webService!$A:$I,6,FALSE),0)</f>
        <v>0</v>
      </c>
      <c r="K1622" s="20">
        <f>IFERROR(VLOOKUP(A1622,[2]webService!$A:$I,7,FALSE),0)</f>
        <v>0</v>
      </c>
      <c r="L1622" s="20">
        <f>IFERROR(VLOOKUP(A1622,[2]webService!$A:$I,8,FALSE),0)</f>
        <v>0</v>
      </c>
      <c r="M1622" s="28">
        <f>IFERROR(VLOOKUP(A1622,[2]webService!$A:$I,9,FALSE),0)</f>
        <v>0</v>
      </c>
      <c r="N1622" s="27">
        <f>IFERROR(VLOOKUP(A1622,[3]soaBnafar!$A:$G,2,FALSE),0)</f>
        <v>0</v>
      </c>
      <c r="O1622" s="20">
        <f>IFERROR(VLOOKUP(A1622,[3]soaBnafar!$A:$H,3,FALSE),0)</f>
        <v>0</v>
      </c>
      <c r="P1622" s="20">
        <f>IFERROR(VLOOKUP(A1622,[3]soaBnafar!$A:$G,4,FALSE),0)</f>
        <v>0</v>
      </c>
      <c r="Q1622" s="20">
        <f>IFERROR(VLOOKUP(A1622,[3]soaBnafar!$A:$G,5,FALSE),0)</f>
        <v>0</v>
      </c>
      <c r="R1622" s="20">
        <f>IFERROR(VLOOKUP(A1622,[3]soaBnafar!$A:$G,6,FALSE),0)</f>
        <v>0</v>
      </c>
      <c r="S1622" s="20">
        <f>IFERROR(VLOOKUP(A1622,[3]soaBnafar!$A:$G,7,FALSE),0)</f>
        <v>0</v>
      </c>
      <c r="T1622" s="32">
        <f t="shared" si="302"/>
        <v>97</v>
      </c>
      <c r="U1622" s="21">
        <f t="shared" si="303"/>
        <v>30052330</v>
      </c>
      <c r="V1622" s="21">
        <f t="shared" si="304"/>
        <v>227</v>
      </c>
      <c r="W1622" s="21">
        <f t="shared" si="305"/>
        <v>15109311</v>
      </c>
      <c r="X1622" s="21">
        <f t="shared" si="306"/>
        <v>0</v>
      </c>
      <c r="Y1622" s="33">
        <f t="shared" si="307"/>
        <v>0</v>
      </c>
      <c r="Z1622" s="4" t="str">
        <f t="shared" si="308"/>
        <v>Sim</v>
      </c>
      <c r="AA1622" s="4" t="str">
        <f t="shared" si="309"/>
        <v>Sim</v>
      </c>
      <c r="AB1622" s="4" t="str">
        <f t="shared" si="310"/>
        <v>Sim</v>
      </c>
      <c r="AC1622" s="4" t="str">
        <f t="shared" si="311"/>
        <v>Sim</v>
      </c>
      <c r="AD1622" s="4" t="str">
        <f t="shared" si="312"/>
        <v>Não</v>
      </c>
      <c r="AE1622" s="30" t="str">
        <f t="shared" si="313"/>
        <v>Não</v>
      </c>
    </row>
    <row r="1623" spans="1:31" x14ac:dyDescent="0.25">
      <c r="A1623" s="23">
        <v>292910</v>
      </c>
      <c r="B1623" s="27">
        <f>IFERROR(VLOOKUP(A1623,[1]Monitoramento_Base_somente_disp!$A:$L,5,FALSE),0)</f>
        <v>0</v>
      </c>
      <c r="C1623" s="20">
        <f>IFERROR(VLOOKUP(A1623,[1]Monitoramento_Base_somente_disp!$A:$L,6,FALSE),0)</f>
        <v>86632952</v>
      </c>
      <c r="D1623" s="20">
        <f>IFERROR(VLOOKUP(A1623,[1]Monitoramento_Base_somente_disp!$A:$L,7,FALSE),0)</f>
        <v>0</v>
      </c>
      <c r="E1623" s="20">
        <f>IFERROR(VLOOKUP(A1623,[1]Monitoramento_Base_somente_disp!$A:$L,8,FALSE),0)</f>
        <v>43316476</v>
      </c>
      <c r="F1623" s="20">
        <f>IFERROR(VLOOKUP(A1623,[1]Monitoramento_Base_somente_disp!$A:$L,9,FALSE),0)</f>
        <v>0</v>
      </c>
      <c r="G1623" s="28">
        <f>IFERROR(VLOOKUP(A1623,[1]Monitoramento_Base_somente_disp!$A:$L,10,FALSE),0)</f>
        <v>0</v>
      </c>
      <c r="H1623" s="27">
        <f>IFERROR(VLOOKUP(A1623,[2]webService!$A:$I,4,FALSE),0)</f>
        <v>0</v>
      </c>
      <c r="I1623" s="20">
        <f>IFERROR(VLOOKUP(A1623,[2]webService!$A:$II,5,FALSE),0)</f>
        <v>0</v>
      </c>
      <c r="J1623" s="20">
        <f>IFERROR(VLOOKUP(A1623,[2]webService!$A:$I,6,FALSE),0)</f>
        <v>0</v>
      </c>
      <c r="K1623" s="20">
        <f>IFERROR(VLOOKUP(A1623,[2]webService!$A:$I,7,FALSE),0)</f>
        <v>0</v>
      </c>
      <c r="L1623" s="20">
        <f>IFERROR(VLOOKUP(A1623,[2]webService!$A:$I,8,FALSE),0)</f>
        <v>0</v>
      </c>
      <c r="M1623" s="28">
        <f>IFERROR(VLOOKUP(A1623,[2]webService!$A:$I,9,FALSE),0)</f>
        <v>0</v>
      </c>
      <c r="N1623" s="27">
        <f>IFERROR(VLOOKUP(A1623,[3]soaBnafar!$A:$G,2,FALSE),0)</f>
        <v>0</v>
      </c>
      <c r="O1623" s="20">
        <f>IFERROR(VLOOKUP(A1623,[3]soaBnafar!$A:$H,3,FALSE),0)</f>
        <v>0</v>
      </c>
      <c r="P1623" s="20">
        <f>IFERROR(VLOOKUP(A1623,[3]soaBnafar!$A:$G,4,FALSE),0)</f>
        <v>0</v>
      </c>
      <c r="Q1623" s="20">
        <f>IFERROR(VLOOKUP(A1623,[3]soaBnafar!$A:$G,5,FALSE),0)</f>
        <v>0</v>
      </c>
      <c r="R1623" s="20">
        <f>IFERROR(VLOOKUP(A1623,[3]soaBnafar!$A:$G,6,FALSE),0)</f>
        <v>0</v>
      </c>
      <c r="S1623" s="20">
        <f>IFERROR(VLOOKUP(A1623,[3]soaBnafar!$A:$G,7,FALSE),0)</f>
        <v>0</v>
      </c>
      <c r="T1623" s="32">
        <f t="shared" si="302"/>
        <v>0</v>
      </c>
      <c r="U1623" s="21">
        <f t="shared" si="303"/>
        <v>86632952</v>
      </c>
      <c r="V1623" s="21">
        <f t="shared" si="304"/>
        <v>0</v>
      </c>
      <c r="W1623" s="21">
        <f t="shared" si="305"/>
        <v>43316476</v>
      </c>
      <c r="X1623" s="21">
        <f t="shared" si="306"/>
        <v>0</v>
      </c>
      <c r="Y1623" s="33">
        <f t="shared" si="307"/>
        <v>0</v>
      </c>
      <c r="Z1623" s="4" t="str">
        <f t="shared" si="308"/>
        <v>Não</v>
      </c>
      <c r="AA1623" s="4" t="str">
        <f t="shared" si="309"/>
        <v>Sim</v>
      </c>
      <c r="AB1623" s="4" t="str">
        <f t="shared" si="310"/>
        <v>Não</v>
      </c>
      <c r="AC1623" s="4" t="str">
        <f t="shared" si="311"/>
        <v>Sim</v>
      </c>
      <c r="AD1623" s="4" t="str">
        <f t="shared" si="312"/>
        <v>Não</v>
      </c>
      <c r="AE1623" s="30" t="str">
        <f t="shared" si="313"/>
        <v>Não</v>
      </c>
    </row>
    <row r="1624" spans="1:31" x14ac:dyDescent="0.25">
      <c r="A1624" s="23">
        <v>292925</v>
      </c>
      <c r="B1624" s="27">
        <f>IFERROR(VLOOKUP(A1624,[1]Monitoramento_Base_somente_disp!$A:$L,5,FALSE),0)</f>
        <v>0</v>
      </c>
      <c r="C1624" s="20">
        <f>IFERROR(VLOOKUP(A1624,[1]Monitoramento_Base_somente_disp!$A:$L,6,FALSE),0)</f>
        <v>51647216</v>
      </c>
      <c r="D1624" s="20">
        <f>IFERROR(VLOOKUP(A1624,[1]Monitoramento_Base_somente_disp!$A:$L,7,FALSE),0)</f>
        <v>0</v>
      </c>
      <c r="E1624" s="20">
        <f>IFERROR(VLOOKUP(A1624,[1]Monitoramento_Base_somente_disp!$A:$L,8,FALSE),0)</f>
        <v>26610822</v>
      </c>
      <c r="F1624" s="20">
        <f>IFERROR(VLOOKUP(A1624,[1]Monitoramento_Base_somente_disp!$A:$L,9,FALSE),0)</f>
        <v>0</v>
      </c>
      <c r="G1624" s="28">
        <f>IFERROR(VLOOKUP(A1624,[1]Monitoramento_Base_somente_disp!$A:$L,10,FALSE),0)</f>
        <v>0</v>
      </c>
      <c r="H1624" s="27">
        <f>IFERROR(VLOOKUP(A1624,[2]webService!$A:$I,4,FALSE),0)</f>
        <v>0</v>
      </c>
      <c r="I1624" s="20">
        <f>IFERROR(VLOOKUP(A1624,[2]webService!$A:$II,5,FALSE),0)</f>
        <v>0</v>
      </c>
      <c r="J1624" s="20">
        <f>IFERROR(VLOOKUP(A1624,[2]webService!$A:$I,6,FALSE),0)</f>
        <v>0</v>
      </c>
      <c r="K1624" s="20">
        <f>IFERROR(VLOOKUP(A1624,[2]webService!$A:$I,7,FALSE),0)</f>
        <v>0</v>
      </c>
      <c r="L1624" s="20">
        <f>IFERROR(VLOOKUP(A1624,[2]webService!$A:$I,8,FALSE),0)</f>
        <v>0</v>
      </c>
      <c r="M1624" s="28">
        <f>IFERROR(VLOOKUP(A1624,[2]webService!$A:$I,9,FALSE),0)</f>
        <v>0</v>
      </c>
      <c r="N1624" s="27">
        <f>IFERROR(VLOOKUP(A1624,[3]soaBnafar!$A:$G,2,FALSE),0)</f>
        <v>0</v>
      </c>
      <c r="O1624" s="20">
        <f>IFERROR(VLOOKUP(A1624,[3]soaBnafar!$A:$H,3,FALSE),0)</f>
        <v>0</v>
      </c>
      <c r="P1624" s="20">
        <f>IFERROR(VLOOKUP(A1624,[3]soaBnafar!$A:$G,4,FALSE),0)</f>
        <v>0</v>
      </c>
      <c r="Q1624" s="20">
        <f>IFERROR(VLOOKUP(A1624,[3]soaBnafar!$A:$G,5,FALSE),0)</f>
        <v>0</v>
      </c>
      <c r="R1624" s="20">
        <f>IFERROR(VLOOKUP(A1624,[3]soaBnafar!$A:$G,6,FALSE),0)</f>
        <v>0</v>
      </c>
      <c r="S1624" s="20">
        <f>IFERROR(VLOOKUP(A1624,[3]soaBnafar!$A:$G,7,FALSE),0)</f>
        <v>0</v>
      </c>
      <c r="T1624" s="32">
        <f t="shared" si="302"/>
        <v>0</v>
      </c>
      <c r="U1624" s="21">
        <f t="shared" si="303"/>
        <v>51647216</v>
      </c>
      <c r="V1624" s="21">
        <f t="shared" si="304"/>
        <v>0</v>
      </c>
      <c r="W1624" s="21">
        <f t="shared" si="305"/>
        <v>26610822</v>
      </c>
      <c r="X1624" s="21">
        <f t="shared" si="306"/>
        <v>0</v>
      </c>
      <c r="Y1624" s="33">
        <f t="shared" si="307"/>
        <v>0</v>
      </c>
      <c r="Z1624" s="4" t="str">
        <f t="shared" si="308"/>
        <v>Não</v>
      </c>
      <c r="AA1624" s="4" t="str">
        <f t="shared" si="309"/>
        <v>Sim</v>
      </c>
      <c r="AB1624" s="4" t="str">
        <f t="shared" si="310"/>
        <v>Não</v>
      </c>
      <c r="AC1624" s="4" t="str">
        <f t="shared" si="311"/>
        <v>Sim</v>
      </c>
      <c r="AD1624" s="4" t="str">
        <f t="shared" si="312"/>
        <v>Não</v>
      </c>
      <c r="AE1624" s="30" t="str">
        <f t="shared" si="313"/>
        <v>Não</v>
      </c>
    </row>
    <row r="1625" spans="1:31" x14ac:dyDescent="0.25">
      <c r="A1625" s="23">
        <v>292935</v>
      </c>
      <c r="B1625" s="27">
        <f>IFERROR(VLOOKUP(A1625,[1]Monitoramento_Base_somente_disp!$A:$L,5,FALSE),0)</f>
        <v>0</v>
      </c>
      <c r="C1625" s="20">
        <f>IFERROR(VLOOKUP(A1625,[1]Monitoramento_Base_somente_disp!$A:$L,6,FALSE),0)</f>
        <v>0</v>
      </c>
      <c r="D1625" s="20">
        <f>IFERROR(VLOOKUP(A1625,[1]Monitoramento_Base_somente_disp!$A:$L,7,FALSE),0)</f>
        <v>0</v>
      </c>
      <c r="E1625" s="20">
        <f>IFERROR(VLOOKUP(A1625,[1]Monitoramento_Base_somente_disp!$A:$L,8,FALSE),0)</f>
        <v>0</v>
      </c>
      <c r="F1625" s="20">
        <f>IFERROR(VLOOKUP(A1625,[1]Monitoramento_Base_somente_disp!$A:$L,9,FALSE),0)</f>
        <v>0</v>
      </c>
      <c r="G1625" s="28">
        <f>IFERROR(VLOOKUP(A1625,[1]Monitoramento_Base_somente_disp!$A:$L,10,FALSE),0)</f>
        <v>0</v>
      </c>
      <c r="H1625" s="27">
        <f>IFERROR(VLOOKUP(A1625,[2]webService!$A:$I,4,FALSE),0)</f>
        <v>0</v>
      </c>
      <c r="I1625" s="20">
        <f>IFERROR(VLOOKUP(A1625,[2]webService!$A:$II,5,FALSE),0)</f>
        <v>0</v>
      </c>
      <c r="J1625" s="20">
        <f>IFERROR(VLOOKUP(A1625,[2]webService!$A:$I,6,FALSE),0)</f>
        <v>0</v>
      </c>
      <c r="K1625" s="20">
        <f>IFERROR(VLOOKUP(A1625,[2]webService!$A:$I,7,FALSE),0)</f>
        <v>0</v>
      </c>
      <c r="L1625" s="20">
        <f>IFERROR(VLOOKUP(A1625,[2]webService!$A:$I,8,FALSE),0)</f>
        <v>0</v>
      </c>
      <c r="M1625" s="28">
        <f>IFERROR(VLOOKUP(A1625,[2]webService!$A:$I,9,FALSE),0)</f>
        <v>0</v>
      </c>
      <c r="N1625" s="27">
        <f>IFERROR(VLOOKUP(A1625,[3]soaBnafar!$A:$G,2,FALSE),0)</f>
        <v>0</v>
      </c>
      <c r="O1625" s="20">
        <f>IFERROR(VLOOKUP(A1625,[3]soaBnafar!$A:$H,3,FALSE),0)</f>
        <v>0</v>
      </c>
      <c r="P1625" s="20">
        <f>IFERROR(VLOOKUP(A1625,[3]soaBnafar!$A:$G,4,FALSE),0)</f>
        <v>0</v>
      </c>
      <c r="Q1625" s="20">
        <f>IFERROR(VLOOKUP(A1625,[3]soaBnafar!$A:$G,5,FALSE),0)</f>
        <v>0</v>
      </c>
      <c r="R1625" s="20">
        <f>IFERROR(VLOOKUP(A1625,[3]soaBnafar!$A:$G,6,FALSE),0)</f>
        <v>0</v>
      </c>
      <c r="S1625" s="20">
        <f>IFERROR(VLOOKUP(A1625,[3]soaBnafar!$A:$G,7,FALSE),0)</f>
        <v>0</v>
      </c>
      <c r="T1625" s="32">
        <f t="shared" si="302"/>
        <v>0</v>
      </c>
      <c r="U1625" s="21">
        <f t="shared" si="303"/>
        <v>0</v>
      </c>
      <c r="V1625" s="21">
        <f t="shared" si="304"/>
        <v>0</v>
      </c>
      <c r="W1625" s="21">
        <f t="shared" si="305"/>
        <v>0</v>
      </c>
      <c r="X1625" s="21">
        <f t="shared" si="306"/>
        <v>0</v>
      </c>
      <c r="Y1625" s="33">
        <f t="shared" si="307"/>
        <v>0</v>
      </c>
      <c r="Z1625" s="4" t="str">
        <f t="shared" si="308"/>
        <v>Não</v>
      </c>
      <c r="AA1625" s="4" t="str">
        <f t="shared" si="309"/>
        <v>Não</v>
      </c>
      <c r="AB1625" s="4" t="str">
        <f t="shared" si="310"/>
        <v>Não</v>
      </c>
      <c r="AC1625" s="4" t="str">
        <f t="shared" si="311"/>
        <v>Não</v>
      </c>
      <c r="AD1625" s="4" t="str">
        <f t="shared" si="312"/>
        <v>Não</v>
      </c>
      <c r="AE1625" s="30" t="str">
        <f t="shared" si="313"/>
        <v>Não</v>
      </c>
    </row>
    <row r="1626" spans="1:31" x14ac:dyDescent="0.25">
      <c r="A1626" s="23">
        <v>292937</v>
      </c>
      <c r="B1626" s="27">
        <f>IFERROR(VLOOKUP(A1626,[1]Monitoramento_Base_somente_disp!$A:$L,5,FALSE),0)</f>
        <v>16783</v>
      </c>
      <c r="C1626" s="20">
        <f>IFERROR(VLOOKUP(A1626,[1]Monitoramento_Base_somente_disp!$A:$L,6,FALSE),0)</f>
        <v>27461138</v>
      </c>
      <c r="D1626" s="20">
        <f>IFERROR(VLOOKUP(A1626,[1]Monitoramento_Base_somente_disp!$A:$L,7,FALSE),0)</f>
        <v>4945</v>
      </c>
      <c r="E1626" s="20">
        <f>IFERROR(VLOOKUP(A1626,[1]Monitoramento_Base_somente_disp!$A:$L,8,FALSE),0)</f>
        <v>15538400</v>
      </c>
      <c r="F1626" s="20">
        <f>IFERROR(VLOOKUP(A1626,[1]Monitoramento_Base_somente_disp!$A:$L,9,FALSE),0)</f>
        <v>0</v>
      </c>
      <c r="G1626" s="28">
        <f>IFERROR(VLOOKUP(A1626,[1]Monitoramento_Base_somente_disp!$A:$L,10,FALSE),0)</f>
        <v>0</v>
      </c>
      <c r="H1626" s="27">
        <f>IFERROR(VLOOKUP(A1626,[2]webService!$A:$I,4,FALSE),0)</f>
        <v>0</v>
      </c>
      <c r="I1626" s="20">
        <f>IFERROR(VLOOKUP(A1626,[2]webService!$A:$II,5,FALSE),0)</f>
        <v>0</v>
      </c>
      <c r="J1626" s="20">
        <f>IFERROR(VLOOKUP(A1626,[2]webService!$A:$I,6,FALSE),0)</f>
        <v>0</v>
      </c>
      <c r="K1626" s="20">
        <f>IFERROR(VLOOKUP(A1626,[2]webService!$A:$I,7,FALSE),0)</f>
        <v>0</v>
      </c>
      <c r="L1626" s="20">
        <f>IFERROR(VLOOKUP(A1626,[2]webService!$A:$I,8,FALSE),0)</f>
        <v>0</v>
      </c>
      <c r="M1626" s="28">
        <f>IFERROR(VLOOKUP(A1626,[2]webService!$A:$I,9,FALSE),0)</f>
        <v>0</v>
      </c>
      <c r="N1626" s="27">
        <f>IFERROR(VLOOKUP(A1626,[3]soaBnafar!$A:$G,2,FALSE),0)</f>
        <v>0</v>
      </c>
      <c r="O1626" s="20">
        <f>IFERROR(VLOOKUP(A1626,[3]soaBnafar!$A:$H,3,FALSE),0)</f>
        <v>0</v>
      </c>
      <c r="P1626" s="20">
        <f>IFERROR(VLOOKUP(A1626,[3]soaBnafar!$A:$G,4,FALSE),0)</f>
        <v>0</v>
      </c>
      <c r="Q1626" s="20">
        <f>IFERROR(VLOOKUP(A1626,[3]soaBnafar!$A:$G,5,FALSE),0)</f>
        <v>0</v>
      </c>
      <c r="R1626" s="20">
        <f>IFERROR(VLOOKUP(A1626,[3]soaBnafar!$A:$G,6,FALSE),0)</f>
        <v>0</v>
      </c>
      <c r="S1626" s="20">
        <f>IFERROR(VLOOKUP(A1626,[3]soaBnafar!$A:$G,7,FALSE),0)</f>
        <v>0</v>
      </c>
      <c r="T1626" s="32">
        <f t="shared" si="302"/>
        <v>16783</v>
      </c>
      <c r="U1626" s="21">
        <f t="shared" si="303"/>
        <v>27461138</v>
      </c>
      <c r="V1626" s="21">
        <f t="shared" si="304"/>
        <v>4945</v>
      </c>
      <c r="W1626" s="21">
        <f t="shared" si="305"/>
        <v>15538400</v>
      </c>
      <c r="X1626" s="21">
        <f t="shared" si="306"/>
        <v>0</v>
      </c>
      <c r="Y1626" s="33">
        <f t="shared" si="307"/>
        <v>0</v>
      </c>
      <c r="Z1626" s="4" t="str">
        <f t="shared" si="308"/>
        <v>Sim</v>
      </c>
      <c r="AA1626" s="4" t="str">
        <f t="shared" si="309"/>
        <v>Sim</v>
      </c>
      <c r="AB1626" s="4" t="str">
        <f t="shared" si="310"/>
        <v>Sim</v>
      </c>
      <c r="AC1626" s="4" t="str">
        <f t="shared" si="311"/>
        <v>Sim</v>
      </c>
      <c r="AD1626" s="4" t="str">
        <f t="shared" si="312"/>
        <v>Não</v>
      </c>
      <c r="AE1626" s="30" t="str">
        <f t="shared" si="313"/>
        <v>Não</v>
      </c>
    </row>
    <row r="1627" spans="1:31" x14ac:dyDescent="0.25">
      <c r="A1627" s="23">
        <v>292940</v>
      </c>
      <c r="B1627" s="27">
        <f>IFERROR(VLOOKUP(A1627,[1]Monitoramento_Base_somente_disp!$A:$L,5,FALSE),0)</f>
        <v>0</v>
      </c>
      <c r="C1627" s="20">
        <f>IFERROR(VLOOKUP(A1627,[1]Monitoramento_Base_somente_disp!$A:$L,6,FALSE),0)</f>
        <v>5899628</v>
      </c>
      <c r="D1627" s="20">
        <f>IFERROR(VLOOKUP(A1627,[1]Monitoramento_Base_somente_disp!$A:$L,7,FALSE),0)</f>
        <v>0</v>
      </c>
      <c r="E1627" s="20">
        <f>IFERROR(VLOOKUP(A1627,[1]Monitoramento_Base_somente_disp!$A:$L,8,FALSE),0)</f>
        <v>2949814</v>
      </c>
      <c r="F1627" s="20">
        <f>IFERROR(VLOOKUP(A1627,[1]Monitoramento_Base_somente_disp!$A:$L,9,FALSE),0)</f>
        <v>0</v>
      </c>
      <c r="G1627" s="28">
        <f>IFERROR(VLOOKUP(A1627,[1]Monitoramento_Base_somente_disp!$A:$L,10,FALSE),0)</f>
        <v>0</v>
      </c>
      <c r="H1627" s="27">
        <f>IFERROR(VLOOKUP(A1627,[2]webService!$A:$I,4,FALSE),0)</f>
        <v>0</v>
      </c>
      <c r="I1627" s="20">
        <f>IFERROR(VLOOKUP(A1627,[2]webService!$A:$II,5,FALSE),0)</f>
        <v>0</v>
      </c>
      <c r="J1627" s="20">
        <f>IFERROR(VLOOKUP(A1627,[2]webService!$A:$I,6,FALSE),0)</f>
        <v>0</v>
      </c>
      <c r="K1627" s="20">
        <f>IFERROR(VLOOKUP(A1627,[2]webService!$A:$I,7,FALSE),0)</f>
        <v>0</v>
      </c>
      <c r="L1627" s="20">
        <f>IFERROR(VLOOKUP(A1627,[2]webService!$A:$I,8,FALSE),0)</f>
        <v>0</v>
      </c>
      <c r="M1627" s="28">
        <f>IFERROR(VLOOKUP(A1627,[2]webService!$A:$I,9,FALSE),0)</f>
        <v>0</v>
      </c>
      <c r="N1627" s="27">
        <f>IFERROR(VLOOKUP(A1627,[3]soaBnafar!$A:$G,2,FALSE),0)</f>
        <v>0</v>
      </c>
      <c r="O1627" s="20">
        <f>IFERROR(VLOOKUP(A1627,[3]soaBnafar!$A:$H,3,FALSE),0)</f>
        <v>0</v>
      </c>
      <c r="P1627" s="20">
        <f>IFERROR(VLOOKUP(A1627,[3]soaBnafar!$A:$G,4,FALSE),0)</f>
        <v>0</v>
      </c>
      <c r="Q1627" s="20">
        <f>IFERROR(VLOOKUP(A1627,[3]soaBnafar!$A:$G,5,FALSE),0)</f>
        <v>0</v>
      </c>
      <c r="R1627" s="20">
        <f>IFERROR(VLOOKUP(A1627,[3]soaBnafar!$A:$G,6,FALSE),0)</f>
        <v>0</v>
      </c>
      <c r="S1627" s="20">
        <f>IFERROR(VLOOKUP(A1627,[3]soaBnafar!$A:$G,7,FALSE),0)</f>
        <v>0</v>
      </c>
      <c r="T1627" s="32">
        <f t="shared" si="302"/>
        <v>0</v>
      </c>
      <c r="U1627" s="21">
        <f t="shared" si="303"/>
        <v>5899628</v>
      </c>
      <c r="V1627" s="21">
        <f t="shared" si="304"/>
        <v>0</v>
      </c>
      <c r="W1627" s="21">
        <f t="shared" si="305"/>
        <v>2949814</v>
      </c>
      <c r="X1627" s="21">
        <f t="shared" si="306"/>
        <v>0</v>
      </c>
      <c r="Y1627" s="33">
        <f t="shared" si="307"/>
        <v>0</v>
      </c>
      <c r="Z1627" s="4" t="str">
        <f t="shared" si="308"/>
        <v>Não</v>
      </c>
      <c r="AA1627" s="4" t="str">
        <f t="shared" si="309"/>
        <v>Sim</v>
      </c>
      <c r="AB1627" s="4" t="str">
        <f t="shared" si="310"/>
        <v>Não</v>
      </c>
      <c r="AC1627" s="4" t="str">
        <f t="shared" si="311"/>
        <v>Sim</v>
      </c>
      <c r="AD1627" s="4" t="str">
        <f t="shared" si="312"/>
        <v>Não</v>
      </c>
      <c r="AE1627" s="30" t="str">
        <f t="shared" si="313"/>
        <v>Não</v>
      </c>
    </row>
    <row r="1628" spans="1:31" x14ac:dyDescent="0.25">
      <c r="A1628" s="23">
        <v>292970</v>
      </c>
      <c r="B1628" s="27">
        <f>IFERROR(VLOOKUP(A1628,[1]Monitoramento_Base_somente_disp!$A:$L,5,FALSE),0)</f>
        <v>0</v>
      </c>
      <c r="C1628" s="20">
        <f>IFERROR(VLOOKUP(A1628,[1]Monitoramento_Base_somente_disp!$A:$L,6,FALSE),0)</f>
        <v>25658584</v>
      </c>
      <c r="D1628" s="20">
        <f>IFERROR(VLOOKUP(A1628,[1]Monitoramento_Base_somente_disp!$A:$L,7,FALSE),0)</f>
        <v>0</v>
      </c>
      <c r="E1628" s="20">
        <f>IFERROR(VLOOKUP(A1628,[1]Monitoramento_Base_somente_disp!$A:$L,8,FALSE),0)</f>
        <v>12829292</v>
      </c>
      <c r="F1628" s="20">
        <f>IFERROR(VLOOKUP(A1628,[1]Monitoramento_Base_somente_disp!$A:$L,9,FALSE),0)</f>
        <v>0</v>
      </c>
      <c r="G1628" s="28">
        <f>IFERROR(VLOOKUP(A1628,[1]Monitoramento_Base_somente_disp!$A:$L,10,FALSE),0)</f>
        <v>0</v>
      </c>
      <c r="H1628" s="27">
        <f>IFERROR(VLOOKUP(A1628,[2]webService!$A:$I,4,FALSE),0)</f>
        <v>0</v>
      </c>
      <c r="I1628" s="20">
        <f>IFERROR(VLOOKUP(A1628,[2]webService!$A:$II,5,FALSE),0)</f>
        <v>0</v>
      </c>
      <c r="J1628" s="20">
        <f>IFERROR(VLOOKUP(A1628,[2]webService!$A:$I,6,FALSE),0)</f>
        <v>0</v>
      </c>
      <c r="K1628" s="20">
        <f>IFERROR(VLOOKUP(A1628,[2]webService!$A:$I,7,FALSE),0)</f>
        <v>0</v>
      </c>
      <c r="L1628" s="20">
        <f>IFERROR(VLOOKUP(A1628,[2]webService!$A:$I,8,FALSE),0)</f>
        <v>0</v>
      </c>
      <c r="M1628" s="28">
        <f>IFERROR(VLOOKUP(A1628,[2]webService!$A:$I,9,FALSE),0)</f>
        <v>0</v>
      </c>
      <c r="N1628" s="27">
        <f>IFERROR(VLOOKUP(A1628,[3]soaBnafar!$A:$G,2,FALSE),0)</f>
        <v>0</v>
      </c>
      <c r="O1628" s="20">
        <f>IFERROR(VLOOKUP(A1628,[3]soaBnafar!$A:$H,3,FALSE),0)</f>
        <v>0</v>
      </c>
      <c r="P1628" s="20">
        <f>IFERROR(VLOOKUP(A1628,[3]soaBnafar!$A:$G,4,FALSE),0)</f>
        <v>0</v>
      </c>
      <c r="Q1628" s="20">
        <f>IFERROR(VLOOKUP(A1628,[3]soaBnafar!$A:$G,5,FALSE),0)</f>
        <v>0</v>
      </c>
      <c r="R1628" s="20">
        <f>IFERROR(VLOOKUP(A1628,[3]soaBnafar!$A:$G,6,FALSE),0)</f>
        <v>0</v>
      </c>
      <c r="S1628" s="20">
        <f>IFERROR(VLOOKUP(A1628,[3]soaBnafar!$A:$G,7,FALSE),0)</f>
        <v>0</v>
      </c>
      <c r="T1628" s="32">
        <f t="shared" si="302"/>
        <v>0</v>
      </c>
      <c r="U1628" s="21">
        <f t="shared" si="303"/>
        <v>25658584</v>
      </c>
      <c r="V1628" s="21">
        <f t="shared" si="304"/>
        <v>0</v>
      </c>
      <c r="W1628" s="21">
        <f t="shared" si="305"/>
        <v>12829292</v>
      </c>
      <c r="X1628" s="21">
        <f t="shared" si="306"/>
        <v>0</v>
      </c>
      <c r="Y1628" s="33">
        <f t="shared" si="307"/>
        <v>0</v>
      </c>
      <c r="Z1628" s="4" t="str">
        <f t="shared" si="308"/>
        <v>Não</v>
      </c>
      <c r="AA1628" s="4" t="str">
        <f t="shared" si="309"/>
        <v>Sim</v>
      </c>
      <c r="AB1628" s="4" t="str">
        <f t="shared" si="310"/>
        <v>Não</v>
      </c>
      <c r="AC1628" s="4" t="str">
        <f t="shared" si="311"/>
        <v>Sim</v>
      </c>
      <c r="AD1628" s="4" t="str">
        <f t="shared" si="312"/>
        <v>Não</v>
      </c>
      <c r="AE1628" s="30" t="str">
        <f t="shared" si="313"/>
        <v>Não</v>
      </c>
    </row>
    <row r="1629" spans="1:31" x14ac:dyDescent="0.25">
      <c r="A1629" s="23">
        <v>292980</v>
      </c>
      <c r="B1629" s="27">
        <f>IFERROR(VLOOKUP(A1629,[1]Monitoramento_Base_somente_disp!$A:$L,5,FALSE),0)</f>
        <v>21150</v>
      </c>
      <c r="C1629" s="20">
        <f>IFERROR(VLOOKUP(A1629,[1]Monitoramento_Base_somente_disp!$A:$L,6,FALSE),0)</f>
        <v>735141681</v>
      </c>
      <c r="D1629" s="20">
        <f>IFERROR(VLOOKUP(A1629,[1]Monitoramento_Base_somente_disp!$A:$L,7,FALSE),0)</f>
        <v>13213</v>
      </c>
      <c r="E1629" s="20">
        <f>IFERROR(VLOOKUP(A1629,[1]Monitoramento_Base_somente_disp!$A:$L,8,FALSE),0)</f>
        <v>367345154</v>
      </c>
      <c r="F1629" s="20">
        <f>IFERROR(VLOOKUP(A1629,[1]Monitoramento_Base_somente_disp!$A:$L,9,FALSE),0)</f>
        <v>0</v>
      </c>
      <c r="G1629" s="28">
        <f>IFERROR(VLOOKUP(A1629,[1]Monitoramento_Base_somente_disp!$A:$L,10,FALSE),0)</f>
        <v>0</v>
      </c>
      <c r="H1629" s="27">
        <f>IFERROR(VLOOKUP(A1629,[2]webService!$A:$I,4,FALSE),0)</f>
        <v>0</v>
      </c>
      <c r="I1629" s="20">
        <f>IFERROR(VLOOKUP(A1629,[2]webService!$A:$II,5,FALSE),0)</f>
        <v>0</v>
      </c>
      <c r="J1629" s="20">
        <f>IFERROR(VLOOKUP(A1629,[2]webService!$A:$I,6,FALSE),0)</f>
        <v>0</v>
      </c>
      <c r="K1629" s="20">
        <f>IFERROR(VLOOKUP(A1629,[2]webService!$A:$I,7,FALSE),0)</f>
        <v>0</v>
      </c>
      <c r="L1629" s="20">
        <f>IFERROR(VLOOKUP(A1629,[2]webService!$A:$I,8,FALSE),0)</f>
        <v>0</v>
      </c>
      <c r="M1629" s="28">
        <f>IFERROR(VLOOKUP(A1629,[2]webService!$A:$I,9,FALSE),0)</f>
        <v>0</v>
      </c>
      <c r="N1629" s="27">
        <f>IFERROR(VLOOKUP(A1629,[3]soaBnafar!$A:$G,2,FALSE),0)</f>
        <v>0</v>
      </c>
      <c r="O1629" s="20">
        <f>IFERROR(VLOOKUP(A1629,[3]soaBnafar!$A:$H,3,FALSE),0)</f>
        <v>0</v>
      </c>
      <c r="P1629" s="20">
        <f>IFERROR(VLOOKUP(A1629,[3]soaBnafar!$A:$G,4,FALSE),0)</f>
        <v>0</v>
      </c>
      <c r="Q1629" s="20">
        <f>IFERROR(VLOOKUP(A1629,[3]soaBnafar!$A:$G,5,FALSE),0)</f>
        <v>0</v>
      </c>
      <c r="R1629" s="20">
        <f>IFERROR(VLOOKUP(A1629,[3]soaBnafar!$A:$G,6,FALSE),0)</f>
        <v>0</v>
      </c>
      <c r="S1629" s="20">
        <f>IFERROR(VLOOKUP(A1629,[3]soaBnafar!$A:$G,7,FALSE),0)</f>
        <v>0</v>
      </c>
      <c r="T1629" s="32">
        <f t="shared" si="302"/>
        <v>21150</v>
      </c>
      <c r="U1629" s="21">
        <f t="shared" si="303"/>
        <v>735141681</v>
      </c>
      <c r="V1629" s="21">
        <f t="shared" si="304"/>
        <v>13213</v>
      </c>
      <c r="W1629" s="21">
        <f t="shared" si="305"/>
        <v>367345154</v>
      </c>
      <c r="X1629" s="21">
        <f t="shared" si="306"/>
        <v>0</v>
      </c>
      <c r="Y1629" s="33">
        <f t="shared" si="307"/>
        <v>0</v>
      </c>
      <c r="Z1629" s="4" t="str">
        <f t="shared" si="308"/>
        <v>Sim</v>
      </c>
      <c r="AA1629" s="4" t="str">
        <f t="shared" si="309"/>
        <v>Sim</v>
      </c>
      <c r="AB1629" s="4" t="str">
        <f t="shared" si="310"/>
        <v>Sim</v>
      </c>
      <c r="AC1629" s="4" t="str">
        <f t="shared" si="311"/>
        <v>Sim</v>
      </c>
      <c r="AD1629" s="4" t="str">
        <f t="shared" si="312"/>
        <v>Não</v>
      </c>
      <c r="AE1629" s="30" t="str">
        <f t="shared" si="313"/>
        <v>Não</v>
      </c>
    </row>
    <row r="1630" spans="1:31" x14ac:dyDescent="0.25">
      <c r="A1630" s="23">
        <v>293000</v>
      </c>
      <c r="B1630" s="27">
        <f>IFERROR(VLOOKUP(A1630,[1]Monitoramento_Base_somente_disp!$A:$L,5,FALSE),0)</f>
        <v>53904</v>
      </c>
      <c r="C1630" s="20">
        <f>IFERROR(VLOOKUP(A1630,[1]Monitoramento_Base_somente_disp!$A:$L,6,FALSE),0)</f>
        <v>15154916</v>
      </c>
      <c r="D1630" s="20">
        <f>IFERROR(VLOOKUP(A1630,[1]Monitoramento_Base_somente_disp!$A:$L,7,FALSE),0)</f>
        <v>26606</v>
      </c>
      <c r="E1630" s="20">
        <f>IFERROR(VLOOKUP(A1630,[1]Monitoramento_Base_somente_disp!$A:$L,8,FALSE),0)</f>
        <v>8272155</v>
      </c>
      <c r="F1630" s="20">
        <f>IFERROR(VLOOKUP(A1630,[1]Monitoramento_Base_somente_disp!$A:$L,9,FALSE),0)</f>
        <v>0</v>
      </c>
      <c r="G1630" s="28">
        <f>IFERROR(VLOOKUP(A1630,[1]Monitoramento_Base_somente_disp!$A:$L,10,FALSE),0)</f>
        <v>0</v>
      </c>
      <c r="H1630" s="27">
        <f>IFERROR(VLOOKUP(A1630,[2]webService!$A:$I,4,FALSE),0)</f>
        <v>0</v>
      </c>
      <c r="I1630" s="20">
        <f>IFERROR(VLOOKUP(A1630,[2]webService!$A:$II,5,FALSE),0)</f>
        <v>0</v>
      </c>
      <c r="J1630" s="20">
        <f>IFERROR(VLOOKUP(A1630,[2]webService!$A:$I,6,FALSE),0)</f>
        <v>0</v>
      </c>
      <c r="K1630" s="20">
        <f>IFERROR(VLOOKUP(A1630,[2]webService!$A:$I,7,FALSE),0)</f>
        <v>0</v>
      </c>
      <c r="L1630" s="20">
        <f>IFERROR(VLOOKUP(A1630,[2]webService!$A:$I,8,FALSE),0)</f>
        <v>0</v>
      </c>
      <c r="M1630" s="28">
        <f>IFERROR(VLOOKUP(A1630,[2]webService!$A:$I,9,FALSE),0)</f>
        <v>0</v>
      </c>
      <c r="N1630" s="27">
        <f>IFERROR(VLOOKUP(A1630,[3]soaBnafar!$A:$G,2,FALSE),0)</f>
        <v>0</v>
      </c>
      <c r="O1630" s="20">
        <f>IFERROR(VLOOKUP(A1630,[3]soaBnafar!$A:$H,3,FALSE),0)</f>
        <v>0</v>
      </c>
      <c r="P1630" s="20">
        <f>IFERROR(VLOOKUP(A1630,[3]soaBnafar!$A:$G,4,FALSE),0)</f>
        <v>0</v>
      </c>
      <c r="Q1630" s="20">
        <f>IFERROR(VLOOKUP(A1630,[3]soaBnafar!$A:$G,5,FALSE),0)</f>
        <v>0</v>
      </c>
      <c r="R1630" s="20">
        <f>IFERROR(VLOOKUP(A1630,[3]soaBnafar!$A:$G,6,FALSE),0)</f>
        <v>0</v>
      </c>
      <c r="S1630" s="20">
        <f>IFERROR(VLOOKUP(A1630,[3]soaBnafar!$A:$G,7,FALSE),0)</f>
        <v>0</v>
      </c>
      <c r="T1630" s="32">
        <f t="shared" si="302"/>
        <v>53904</v>
      </c>
      <c r="U1630" s="21">
        <f t="shared" si="303"/>
        <v>15154916</v>
      </c>
      <c r="V1630" s="21">
        <f t="shared" si="304"/>
        <v>26606</v>
      </c>
      <c r="W1630" s="21">
        <f t="shared" si="305"/>
        <v>8272155</v>
      </c>
      <c r="X1630" s="21">
        <f t="shared" si="306"/>
        <v>0</v>
      </c>
      <c r="Y1630" s="33">
        <f t="shared" si="307"/>
        <v>0</v>
      </c>
      <c r="Z1630" s="4" t="str">
        <f t="shared" si="308"/>
        <v>Sim</v>
      </c>
      <c r="AA1630" s="4" t="str">
        <f t="shared" si="309"/>
        <v>Sim</v>
      </c>
      <c r="AB1630" s="4" t="str">
        <f t="shared" si="310"/>
        <v>Sim</v>
      </c>
      <c r="AC1630" s="4" t="str">
        <f t="shared" si="311"/>
        <v>Sim</v>
      </c>
      <c r="AD1630" s="4" t="str">
        <f t="shared" si="312"/>
        <v>Não</v>
      </c>
      <c r="AE1630" s="30" t="str">
        <f t="shared" si="313"/>
        <v>Não</v>
      </c>
    </row>
    <row r="1631" spans="1:31" x14ac:dyDescent="0.25">
      <c r="A1631" s="23">
        <v>293010</v>
      </c>
      <c r="B1631" s="27">
        <f>IFERROR(VLOOKUP(A1631,[1]Monitoramento_Base_somente_disp!$A:$L,5,FALSE),0)</f>
        <v>214527</v>
      </c>
      <c r="C1631" s="20">
        <f>IFERROR(VLOOKUP(A1631,[1]Monitoramento_Base_somente_disp!$A:$L,6,FALSE),0)</f>
        <v>73598852</v>
      </c>
      <c r="D1631" s="20">
        <f>IFERROR(VLOOKUP(A1631,[1]Monitoramento_Base_somente_disp!$A:$L,7,FALSE),0)</f>
        <v>141068</v>
      </c>
      <c r="E1631" s="20">
        <f>IFERROR(VLOOKUP(A1631,[1]Monitoramento_Base_somente_disp!$A:$L,8,FALSE),0)</f>
        <v>44568796</v>
      </c>
      <c r="F1631" s="20">
        <f>IFERROR(VLOOKUP(A1631,[1]Monitoramento_Base_somente_disp!$A:$L,9,FALSE),0)</f>
        <v>0</v>
      </c>
      <c r="G1631" s="28">
        <f>IFERROR(VLOOKUP(A1631,[1]Monitoramento_Base_somente_disp!$A:$L,10,FALSE),0)</f>
        <v>0</v>
      </c>
      <c r="H1631" s="27">
        <f>IFERROR(VLOOKUP(A1631,[2]webService!$A:$I,4,FALSE),0)</f>
        <v>0</v>
      </c>
      <c r="I1631" s="20">
        <f>IFERROR(VLOOKUP(A1631,[2]webService!$A:$II,5,FALSE),0)</f>
        <v>0</v>
      </c>
      <c r="J1631" s="20">
        <f>IFERROR(VLOOKUP(A1631,[2]webService!$A:$I,6,FALSE),0)</f>
        <v>0</v>
      </c>
      <c r="K1631" s="20">
        <f>IFERROR(VLOOKUP(A1631,[2]webService!$A:$I,7,FALSE),0)</f>
        <v>0</v>
      </c>
      <c r="L1631" s="20">
        <f>IFERROR(VLOOKUP(A1631,[2]webService!$A:$I,8,FALSE),0)</f>
        <v>0</v>
      </c>
      <c r="M1631" s="28">
        <f>IFERROR(VLOOKUP(A1631,[2]webService!$A:$I,9,FALSE),0)</f>
        <v>0</v>
      </c>
      <c r="N1631" s="27">
        <f>IFERROR(VLOOKUP(A1631,[3]soaBnafar!$A:$G,2,FALSE),0)</f>
        <v>0</v>
      </c>
      <c r="O1631" s="20">
        <f>IFERROR(VLOOKUP(A1631,[3]soaBnafar!$A:$H,3,FALSE),0)</f>
        <v>0</v>
      </c>
      <c r="P1631" s="20">
        <f>IFERROR(VLOOKUP(A1631,[3]soaBnafar!$A:$G,4,FALSE),0)</f>
        <v>0</v>
      </c>
      <c r="Q1631" s="20">
        <f>IFERROR(VLOOKUP(A1631,[3]soaBnafar!$A:$G,5,FALSE),0)</f>
        <v>0</v>
      </c>
      <c r="R1631" s="20">
        <f>IFERROR(VLOOKUP(A1631,[3]soaBnafar!$A:$G,6,FALSE),0)</f>
        <v>0</v>
      </c>
      <c r="S1631" s="20">
        <f>IFERROR(VLOOKUP(A1631,[3]soaBnafar!$A:$G,7,FALSE),0)</f>
        <v>0</v>
      </c>
      <c r="T1631" s="32">
        <f t="shared" si="302"/>
        <v>214527</v>
      </c>
      <c r="U1631" s="21">
        <f t="shared" si="303"/>
        <v>73598852</v>
      </c>
      <c r="V1631" s="21">
        <f t="shared" si="304"/>
        <v>141068</v>
      </c>
      <c r="W1631" s="21">
        <f t="shared" si="305"/>
        <v>44568796</v>
      </c>
      <c r="X1631" s="21">
        <f t="shared" si="306"/>
        <v>0</v>
      </c>
      <c r="Y1631" s="33">
        <f t="shared" si="307"/>
        <v>0</v>
      </c>
      <c r="Z1631" s="4" t="str">
        <f t="shared" si="308"/>
        <v>Sim</v>
      </c>
      <c r="AA1631" s="4" t="str">
        <f t="shared" si="309"/>
        <v>Sim</v>
      </c>
      <c r="AB1631" s="4" t="str">
        <f t="shared" si="310"/>
        <v>Sim</v>
      </c>
      <c r="AC1631" s="4" t="str">
        <f t="shared" si="311"/>
        <v>Sim</v>
      </c>
      <c r="AD1631" s="4" t="str">
        <f t="shared" si="312"/>
        <v>Não</v>
      </c>
      <c r="AE1631" s="30" t="str">
        <f t="shared" si="313"/>
        <v>Não</v>
      </c>
    </row>
    <row r="1632" spans="1:31" x14ac:dyDescent="0.25">
      <c r="A1632" s="23">
        <v>293015</v>
      </c>
      <c r="B1632" s="27">
        <f>IFERROR(VLOOKUP(A1632,[1]Monitoramento_Base_somente_disp!$A:$L,5,FALSE),0)</f>
        <v>0</v>
      </c>
      <c r="C1632" s="20">
        <f>IFERROR(VLOOKUP(A1632,[1]Monitoramento_Base_somente_disp!$A:$L,6,FALSE),0)</f>
        <v>14898268</v>
      </c>
      <c r="D1632" s="20">
        <f>IFERROR(VLOOKUP(A1632,[1]Monitoramento_Base_somente_disp!$A:$L,7,FALSE),0)</f>
        <v>0</v>
      </c>
      <c r="E1632" s="20">
        <f>IFERROR(VLOOKUP(A1632,[1]Monitoramento_Base_somente_disp!$A:$L,8,FALSE),0)</f>
        <v>7449134</v>
      </c>
      <c r="F1632" s="20">
        <f>IFERROR(VLOOKUP(A1632,[1]Monitoramento_Base_somente_disp!$A:$L,9,FALSE),0)</f>
        <v>0</v>
      </c>
      <c r="G1632" s="28">
        <f>IFERROR(VLOOKUP(A1632,[1]Monitoramento_Base_somente_disp!$A:$L,10,FALSE),0)</f>
        <v>0</v>
      </c>
      <c r="H1632" s="27">
        <f>IFERROR(VLOOKUP(A1632,[2]webService!$A:$I,4,FALSE),0)</f>
        <v>0</v>
      </c>
      <c r="I1632" s="20">
        <f>IFERROR(VLOOKUP(A1632,[2]webService!$A:$II,5,FALSE),0)</f>
        <v>0</v>
      </c>
      <c r="J1632" s="20">
        <f>IFERROR(VLOOKUP(A1632,[2]webService!$A:$I,6,FALSE),0)</f>
        <v>0</v>
      </c>
      <c r="K1632" s="20">
        <f>IFERROR(VLOOKUP(A1632,[2]webService!$A:$I,7,FALSE),0)</f>
        <v>0</v>
      </c>
      <c r="L1632" s="20">
        <f>IFERROR(VLOOKUP(A1632,[2]webService!$A:$I,8,FALSE),0)</f>
        <v>0</v>
      </c>
      <c r="M1632" s="28">
        <f>IFERROR(VLOOKUP(A1632,[2]webService!$A:$I,9,FALSE),0)</f>
        <v>0</v>
      </c>
      <c r="N1632" s="27">
        <f>IFERROR(VLOOKUP(A1632,[3]soaBnafar!$A:$G,2,FALSE),0)</f>
        <v>0</v>
      </c>
      <c r="O1632" s="20">
        <f>IFERROR(VLOOKUP(A1632,[3]soaBnafar!$A:$H,3,FALSE),0)</f>
        <v>0</v>
      </c>
      <c r="P1632" s="20">
        <f>IFERROR(VLOOKUP(A1632,[3]soaBnafar!$A:$G,4,FALSE),0)</f>
        <v>0</v>
      </c>
      <c r="Q1632" s="20">
        <f>IFERROR(VLOOKUP(A1632,[3]soaBnafar!$A:$G,5,FALSE),0)</f>
        <v>0</v>
      </c>
      <c r="R1632" s="20">
        <f>IFERROR(VLOOKUP(A1632,[3]soaBnafar!$A:$G,6,FALSE),0)</f>
        <v>0</v>
      </c>
      <c r="S1632" s="20">
        <f>IFERROR(VLOOKUP(A1632,[3]soaBnafar!$A:$G,7,FALSE),0)</f>
        <v>0</v>
      </c>
      <c r="T1632" s="32">
        <f t="shared" si="302"/>
        <v>0</v>
      </c>
      <c r="U1632" s="21">
        <f t="shared" si="303"/>
        <v>14898268</v>
      </c>
      <c r="V1632" s="21">
        <f t="shared" si="304"/>
        <v>0</v>
      </c>
      <c r="W1632" s="21">
        <f t="shared" si="305"/>
        <v>7449134</v>
      </c>
      <c r="X1632" s="21">
        <f t="shared" si="306"/>
        <v>0</v>
      </c>
      <c r="Y1632" s="33">
        <f t="shared" si="307"/>
        <v>0</v>
      </c>
      <c r="Z1632" s="4" t="str">
        <f t="shared" si="308"/>
        <v>Não</v>
      </c>
      <c r="AA1632" s="4" t="str">
        <f t="shared" si="309"/>
        <v>Sim</v>
      </c>
      <c r="AB1632" s="4" t="str">
        <f t="shared" si="310"/>
        <v>Não</v>
      </c>
      <c r="AC1632" s="4" t="str">
        <f t="shared" si="311"/>
        <v>Sim</v>
      </c>
      <c r="AD1632" s="4" t="str">
        <f t="shared" si="312"/>
        <v>Não</v>
      </c>
      <c r="AE1632" s="30" t="str">
        <f t="shared" si="313"/>
        <v>Não</v>
      </c>
    </row>
    <row r="1633" spans="1:31" x14ac:dyDescent="0.25">
      <c r="A1633" s="23">
        <v>293020</v>
      </c>
      <c r="B1633" s="27">
        <f>IFERROR(VLOOKUP(A1633,[1]Monitoramento_Base_somente_disp!$A:$L,5,FALSE),0)</f>
        <v>0</v>
      </c>
      <c r="C1633" s="20">
        <f>IFERROR(VLOOKUP(A1633,[1]Monitoramento_Base_somente_disp!$A:$L,6,FALSE),0)</f>
        <v>0</v>
      </c>
      <c r="D1633" s="20">
        <f>IFERROR(VLOOKUP(A1633,[1]Monitoramento_Base_somente_disp!$A:$L,7,FALSE),0)</f>
        <v>0</v>
      </c>
      <c r="E1633" s="20">
        <f>IFERROR(VLOOKUP(A1633,[1]Monitoramento_Base_somente_disp!$A:$L,8,FALSE),0)</f>
        <v>0</v>
      </c>
      <c r="F1633" s="20">
        <f>IFERROR(VLOOKUP(A1633,[1]Monitoramento_Base_somente_disp!$A:$L,9,FALSE),0)</f>
        <v>0</v>
      </c>
      <c r="G1633" s="28">
        <f>IFERROR(VLOOKUP(A1633,[1]Monitoramento_Base_somente_disp!$A:$L,10,FALSE),0)</f>
        <v>0</v>
      </c>
      <c r="H1633" s="27">
        <f>IFERROR(VLOOKUP(A1633,[2]webService!$A:$I,4,FALSE),0)</f>
        <v>0</v>
      </c>
      <c r="I1633" s="20">
        <f>IFERROR(VLOOKUP(A1633,[2]webService!$A:$II,5,FALSE),0)</f>
        <v>0</v>
      </c>
      <c r="J1633" s="20">
        <f>IFERROR(VLOOKUP(A1633,[2]webService!$A:$I,6,FALSE),0)</f>
        <v>0</v>
      </c>
      <c r="K1633" s="20">
        <f>IFERROR(VLOOKUP(A1633,[2]webService!$A:$I,7,FALSE),0)</f>
        <v>0</v>
      </c>
      <c r="L1633" s="20">
        <f>IFERROR(VLOOKUP(A1633,[2]webService!$A:$I,8,FALSE),0)</f>
        <v>0</v>
      </c>
      <c r="M1633" s="28">
        <f>IFERROR(VLOOKUP(A1633,[2]webService!$A:$I,9,FALSE),0)</f>
        <v>0</v>
      </c>
      <c r="N1633" s="27">
        <f>IFERROR(VLOOKUP(A1633,[3]soaBnafar!$A:$G,2,FALSE),0)</f>
        <v>0</v>
      </c>
      <c r="O1633" s="20">
        <f>IFERROR(VLOOKUP(A1633,[3]soaBnafar!$A:$H,3,FALSE),0)</f>
        <v>0</v>
      </c>
      <c r="P1633" s="20">
        <f>IFERROR(VLOOKUP(A1633,[3]soaBnafar!$A:$G,4,FALSE),0)</f>
        <v>0</v>
      </c>
      <c r="Q1633" s="20">
        <f>IFERROR(VLOOKUP(A1633,[3]soaBnafar!$A:$G,5,FALSE),0)</f>
        <v>0</v>
      </c>
      <c r="R1633" s="20">
        <f>IFERROR(VLOOKUP(A1633,[3]soaBnafar!$A:$G,6,FALSE),0)</f>
        <v>0</v>
      </c>
      <c r="S1633" s="20">
        <f>IFERROR(VLOOKUP(A1633,[3]soaBnafar!$A:$G,7,FALSE),0)</f>
        <v>0</v>
      </c>
      <c r="T1633" s="32">
        <f t="shared" si="302"/>
        <v>0</v>
      </c>
      <c r="U1633" s="21">
        <f t="shared" si="303"/>
        <v>0</v>
      </c>
      <c r="V1633" s="21">
        <f t="shared" si="304"/>
        <v>0</v>
      </c>
      <c r="W1633" s="21">
        <f t="shared" si="305"/>
        <v>0</v>
      </c>
      <c r="X1633" s="21">
        <f t="shared" si="306"/>
        <v>0</v>
      </c>
      <c r="Y1633" s="33">
        <f t="shared" si="307"/>
        <v>0</v>
      </c>
      <c r="Z1633" s="4" t="str">
        <f t="shared" si="308"/>
        <v>Não</v>
      </c>
      <c r="AA1633" s="4" t="str">
        <f t="shared" si="309"/>
        <v>Não</v>
      </c>
      <c r="AB1633" s="4" t="str">
        <f t="shared" si="310"/>
        <v>Não</v>
      </c>
      <c r="AC1633" s="4" t="str">
        <f t="shared" si="311"/>
        <v>Não</v>
      </c>
      <c r="AD1633" s="4" t="str">
        <f t="shared" si="312"/>
        <v>Não</v>
      </c>
      <c r="AE1633" s="30" t="str">
        <f t="shared" si="313"/>
        <v>Não</v>
      </c>
    </row>
    <row r="1634" spans="1:31" x14ac:dyDescent="0.25">
      <c r="A1634" s="23">
        <v>293030</v>
      </c>
      <c r="B1634" s="27">
        <f>IFERROR(VLOOKUP(A1634,[1]Monitoramento_Base_somente_disp!$A:$L,5,FALSE),0)</f>
        <v>0</v>
      </c>
      <c r="C1634" s="20">
        <f>IFERROR(VLOOKUP(A1634,[1]Monitoramento_Base_somente_disp!$A:$L,6,FALSE),0)</f>
        <v>211843968</v>
      </c>
      <c r="D1634" s="20">
        <f>IFERROR(VLOOKUP(A1634,[1]Monitoramento_Base_somente_disp!$A:$L,7,FALSE),0)</f>
        <v>0</v>
      </c>
      <c r="E1634" s="20">
        <f>IFERROR(VLOOKUP(A1634,[1]Monitoramento_Base_somente_disp!$A:$L,8,FALSE),0)</f>
        <v>105921984</v>
      </c>
      <c r="F1634" s="20">
        <f>IFERROR(VLOOKUP(A1634,[1]Monitoramento_Base_somente_disp!$A:$L,9,FALSE),0)</f>
        <v>0</v>
      </c>
      <c r="G1634" s="28">
        <f>IFERROR(VLOOKUP(A1634,[1]Monitoramento_Base_somente_disp!$A:$L,10,FALSE),0)</f>
        <v>0</v>
      </c>
      <c r="H1634" s="27">
        <f>IFERROR(VLOOKUP(A1634,[2]webService!$A:$I,4,FALSE),0)</f>
        <v>0</v>
      </c>
      <c r="I1634" s="20">
        <f>IFERROR(VLOOKUP(A1634,[2]webService!$A:$II,5,FALSE),0)</f>
        <v>0</v>
      </c>
      <c r="J1634" s="20">
        <f>IFERROR(VLOOKUP(A1634,[2]webService!$A:$I,6,FALSE),0)</f>
        <v>0</v>
      </c>
      <c r="K1634" s="20">
        <f>IFERROR(VLOOKUP(A1634,[2]webService!$A:$I,7,FALSE),0)</f>
        <v>0</v>
      </c>
      <c r="L1634" s="20">
        <f>IFERROR(VLOOKUP(A1634,[2]webService!$A:$I,8,FALSE),0)</f>
        <v>0</v>
      </c>
      <c r="M1634" s="28">
        <f>IFERROR(VLOOKUP(A1634,[2]webService!$A:$I,9,FALSE),0)</f>
        <v>0</v>
      </c>
      <c r="N1634" s="27">
        <f>IFERROR(VLOOKUP(A1634,[3]soaBnafar!$A:$G,2,FALSE),0)</f>
        <v>0</v>
      </c>
      <c r="O1634" s="20">
        <f>IFERROR(VLOOKUP(A1634,[3]soaBnafar!$A:$H,3,FALSE),0)</f>
        <v>0</v>
      </c>
      <c r="P1634" s="20">
        <f>IFERROR(VLOOKUP(A1634,[3]soaBnafar!$A:$G,4,FALSE),0)</f>
        <v>0</v>
      </c>
      <c r="Q1634" s="20">
        <f>IFERROR(VLOOKUP(A1634,[3]soaBnafar!$A:$G,5,FALSE),0)</f>
        <v>0</v>
      </c>
      <c r="R1634" s="20">
        <f>IFERROR(VLOOKUP(A1634,[3]soaBnafar!$A:$G,6,FALSE),0)</f>
        <v>0</v>
      </c>
      <c r="S1634" s="20">
        <f>IFERROR(VLOOKUP(A1634,[3]soaBnafar!$A:$G,7,FALSE),0)</f>
        <v>0</v>
      </c>
      <c r="T1634" s="32">
        <f t="shared" si="302"/>
        <v>0</v>
      </c>
      <c r="U1634" s="21">
        <f t="shared" si="303"/>
        <v>211843968</v>
      </c>
      <c r="V1634" s="21">
        <f t="shared" si="304"/>
        <v>0</v>
      </c>
      <c r="W1634" s="21">
        <f t="shared" si="305"/>
        <v>105921984</v>
      </c>
      <c r="X1634" s="21">
        <f t="shared" si="306"/>
        <v>0</v>
      </c>
      <c r="Y1634" s="33">
        <f t="shared" si="307"/>
        <v>0</v>
      </c>
      <c r="Z1634" s="4" t="str">
        <f t="shared" si="308"/>
        <v>Não</v>
      </c>
      <c r="AA1634" s="4" t="str">
        <f t="shared" si="309"/>
        <v>Sim</v>
      </c>
      <c r="AB1634" s="4" t="str">
        <f t="shared" si="310"/>
        <v>Não</v>
      </c>
      <c r="AC1634" s="4" t="str">
        <f t="shared" si="311"/>
        <v>Sim</v>
      </c>
      <c r="AD1634" s="4" t="str">
        <f t="shared" si="312"/>
        <v>Não</v>
      </c>
      <c r="AE1634" s="30" t="str">
        <f t="shared" si="313"/>
        <v>Não</v>
      </c>
    </row>
    <row r="1635" spans="1:31" x14ac:dyDescent="0.25">
      <c r="A1635" s="23">
        <v>293040</v>
      </c>
      <c r="B1635" s="27">
        <f>IFERROR(VLOOKUP(A1635,[1]Monitoramento_Base_somente_disp!$A:$L,5,FALSE),0)</f>
        <v>0</v>
      </c>
      <c r="C1635" s="20">
        <f>IFERROR(VLOOKUP(A1635,[1]Monitoramento_Base_somente_disp!$A:$L,6,FALSE),0)</f>
        <v>10024364</v>
      </c>
      <c r="D1635" s="20">
        <f>IFERROR(VLOOKUP(A1635,[1]Monitoramento_Base_somente_disp!$A:$L,7,FALSE),0)</f>
        <v>0</v>
      </c>
      <c r="E1635" s="20">
        <f>IFERROR(VLOOKUP(A1635,[1]Monitoramento_Base_somente_disp!$A:$L,8,FALSE),0)</f>
        <v>5012182</v>
      </c>
      <c r="F1635" s="20">
        <f>IFERROR(VLOOKUP(A1635,[1]Monitoramento_Base_somente_disp!$A:$L,9,FALSE),0)</f>
        <v>0</v>
      </c>
      <c r="G1635" s="28">
        <f>IFERROR(VLOOKUP(A1635,[1]Monitoramento_Base_somente_disp!$A:$L,10,FALSE),0)</f>
        <v>0</v>
      </c>
      <c r="H1635" s="27">
        <f>IFERROR(VLOOKUP(A1635,[2]webService!$A:$I,4,FALSE),0)</f>
        <v>0</v>
      </c>
      <c r="I1635" s="20">
        <f>IFERROR(VLOOKUP(A1635,[2]webService!$A:$II,5,FALSE),0)</f>
        <v>0</v>
      </c>
      <c r="J1635" s="20">
        <f>IFERROR(VLOOKUP(A1635,[2]webService!$A:$I,6,FALSE),0)</f>
        <v>0</v>
      </c>
      <c r="K1635" s="20">
        <f>IFERROR(VLOOKUP(A1635,[2]webService!$A:$I,7,FALSE),0)</f>
        <v>0</v>
      </c>
      <c r="L1635" s="20">
        <f>IFERROR(VLOOKUP(A1635,[2]webService!$A:$I,8,FALSE),0)</f>
        <v>0</v>
      </c>
      <c r="M1635" s="28">
        <f>IFERROR(VLOOKUP(A1635,[2]webService!$A:$I,9,FALSE),0)</f>
        <v>0</v>
      </c>
      <c r="N1635" s="27">
        <f>IFERROR(VLOOKUP(A1635,[3]soaBnafar!$A:$G,2,FALSE),0)</f>
        <v>0</v>
      </c>
      <c r="O1635" s="20">
        <f>IFERROR(VLOOKUP(A1635,[3]soaBnafar!$A:$H,3,FALSE),0)</f>
        <v>0</v>
      </c>
      <c r="P1635" s="20">
        <f>IFERROR(VLOOKUP(A1635,[3]soaBnafar!$A:$G,4,FALSE),0)</f>
        <v>0</v>
      </c>
      <c r="Q1635" s="20">
        <f>IFERROR(VLOOKUP(A1635,[3]soaBnafar!$A:$G,5,FALSE),0)</f>
        <v>0</v>
      </c>
      <c r="R1635" s="20">
        <f>IFERROR(VLOOKUP(A1635,[3]soaBnafar!$A:$G,6,FALSE),0)</f>
        <v>0</v>
      </c>
      <c r="S1635" s="20">
        <f>IFERROR(VLOOKUP(A1635,[3]soaBnafar!$A:$G,7,FALSE),0)</f>
        <v>0</v>
      </c>
      <c r="T1635" s="32">
        <f t="shared" si="302"/>
        <v>0</v>
      </c>
      <c r="U1635" s="21">
        <f t="shared" si="303"/>
        <v>10024364</v>
      </c>
      <c r="V1635" s="21">
        <f t="shared" si="304"/>
        <v>0</v>
      </c>
      <c r="W1635" s="21">
        <f t="shared" si="305"/>
        <v>5012182</v>
      </c>
      <c r="X1635" s="21">
        <f t="shared" si="306"/>
        <v>0</v>
      </c>
      <c r="Y1635" s="33">
        <f t="shared" si="307"/>
        <v>0</v>
      </c>
      <c r="Z1635" s="4" t="str">
        <f t="shared" si="308"/>
        <v>Não</v>
      </c>
      <c r="AA1635" s="4" t="str">
        <f t="shared" si="309"/>
        <v>Sim</v>
      </c>
      <c r="AB1635" s="4" t="str">
        <f t="shared" si="310"/>
        <v>Não</v>
      </c>
      <c r="AC1635" s="4" t="str">
        <f t="shared" si="311"/>
        <v>Sim</v>
      </c>
      <c r="AD1635" s="4" t="str">
        <f t="shared" si="312"/>
        <v>Não</v>
      </c>
      <c r="AE1635" s="30" t="str">
        <f t="shared" si="313"/>
        <v>Não</v>
      </c>
    </row>
    <row r="1636" spans="1:31" x14ac:dyDescent="0.25">
      <c r="A1636" s="23">
        <v>293050</v>
      </c>
      <c r="B1636" s="27">
        <f>IFERROR(VLOOKUP(A1636,[1]Monitoramento_Base_somente_disp!$A:$L,5,FALSE),0)</f>
        <v>0</v>
      </c>
      <c r="C1636" s="20">
        <f>IFERROR(VLOOKUP(A1636,[1]Monitoramento_Base_somente_disp!$A:$L,6,FALSE),0)</f>
        <v>66793072</v>
      </c>
      <c r="D1636" s="20">
        <f>IFERROR(VLOOKUP(A1636,[1]Monitoramento_Base_somente_disp!$A:$L,7,FALSE),0)</f>
        <v>0</v>
      </c>
      <c r="E1636" s="20">
        <f>IFERROR(VLOOKUP(A1636,[1]Monitoramento_Base_somente_disp!$A:$L,8,FALSE),0)</f>
        <v>38378396</v>
      </c>
      <c r="F1636" s="20">
        <f>IFERROR(VLOOKUP(A1636,[1]Monitoramento_Base_somente_disp!$A:$L,9,FALSE),0)</f>
        <v>0</v>
      </c>
      <c r="G1636" s="28">
        <f>IFERROR(VLOOKUP(A1636,[1]Monitoramento_Base_somente_disp!$A:$L,10,FALSE),0)</f>
        <v>0</v>
      </c>
      <c r="H1636" s="27">
        <f>IFERROR(VLOOKUP(A1636,[2]webService!$A:$I,4,FALSE),0)</f>
        <v>0</v>
      </c>
      <c r="I1636" s="20">
        <f>IFERROR(VLOOKUP(A1636,[2]webService!$A:$II,5,FALSE),0)</f>
        <v>0</v>
      </c>
      <c r="J1636" s="20">
        <f>IFERROR(VLOOKUP(A1636,[2]webService!$A:$I,6,FALSE),0)</f>
        <v>0</v>
      </c>
      <c r="K1636" s="20">
        <f>IFERROR(VLOOKUP(A1636,[2]webService!$A:$I,7,FALSE),0)</f>
        <v>0</v>
      </c>
      <c r="L1636" s="20">
        <f>IFERROR(VLOOKUP(A1636,[2]webService!$A:$I,8,FALSE),0)</f>
        <v>0</v>
      </c>
      <c r="M1636" s="28">
        <f>IFERROR(VLOOKUP(A1636,[2]webService!$A:$I,9,FALSE),0)</f>
        <v>0</v>
      </c>
      <c r="N1636" s="27">
        <f>IFERROR(VLOOKUP(A1636,[3]soaBnafar!$A:$G,2,FALSE),0)</f>
        <v>0</v>
      </c>
      <c r="O1636" s="20">
        <f>IFERROR(VLOOKUP(A1636,[3]soaBnafar!$A:$H,3,FALSE),0)</f>
        <v>0</v>
      </c>
      <c r="P1636" s="20">
        <f>IFERROR(VLOOKUP(A1636,[3]soaBnafar!$A:$G,4,FALSE),0)</f>
        <v>0</v>
      </c>
      <c r="Q1636" s="20">
        <f>IFERROR(VLOOKUP(A1636,[3]soaBnafar!$A:$G,5,FALSE),0)</f>
        <v>0</v>
      </c>
      <c r="R1636" s="20">
        <f>IFERROR(VLOOKUP(A1636,[3]soaBnafar!$A:$G,6,FALSE),0)</f>
        <v>0</v>
      </c>
      <c r="S1636" s="20">
        <f>IFERROR(VLOOKUP(A1636,[3]soaBnafar!$A:$G,7,FALSE),0)</f>
        <v>0</v>
      </c>
      <c r="T1636" s="32">
        <f t="shared" si="302"/>
        <v>0</v>
      </c>
      <c r="U1636" s="21">
        <f t="shared" si="303"/>
        <v>66793072</v>
      </c>
      <c r="V1636" s="21">
        <f t="shared" si="304"/>
        <v>0</v>
      </c>
      <c r="W1636" s="21">
        <f t="shared" si="305"/>
        <v>38378396</v>
      </c>
      <c r="X1636" s="21">
        <f t="shared" si="306"/>
        <v>0</v>
      </c>
      <c r="Y1636" s="33">
        <f t="shared" si="307"/>
        <v>0</v>
      </c>
      <c r="Z1636" s="4" t="str">
        <f t="shared" si="308"/>
        <v>Não</v>
      </c>
      <c r="AA1636" s="4" t="str">
        <f t="shared" si="309"/>
        <v>Sim</v>
      </c>
      <c r="AB1636" s="4" t="str">
        <f t="shared" si="310"/>
        <v>Não</v>
      </c>
      <c r="AC1636" s="4" t="str">
        <f t="shared" si="311"/>
        <v>Sim</v>
      </c>
      <c r="AD1636" s="4" t="str">
        <f t="shared" si="312"/>
        <v>Não</v>
      </c>
      <c r="AE1636" s="30" t="str">
        <f t="shared" si="313"/>
        <v>Não</v>
      </c>
    </row>
    <row r="1637" spans="1:31" x14ac:dyDescent="0.25">
      <c r="A1637" s="23">
        <v>293060</v>
      </c>
      <c r="B1637" s="27">
        <f>IFERROR(VLOOKUP(A1637,[1]Monitoramento_Base_somente_disp!$A:$L,5,FALSE),0)</f>
        <v>54332</v>
      </c>
      <c r="C1637" s="20">
        <f>IFERROR(VLOOKUP(A1637,[1]Monitoramento_Base_somente_disp!$A:$L,6,FALSE),0)</f>
        <v>25198567</v>
      </c>
      <c r="D1637" s="20">
        <f>IFERROR(VLOOKUP(A1637,[1]Monitoramento_Base_somente_disp!$A:$L,7,FALSE),0)</f>
        <v>25193</v>
      </c>
      <c r="E1637" s="20">
        <f>IFERROR(VLOOKUP(A1637,[1]Monitoramento_Base_somente_disp!$A:$L,8,FALSE),0)</f>
        <v>12315312</v>
      </c>
      <c r="F1637" s="20">
        <f>IFERROR(VLOOKUP(A1637,[1]Monitoramento_Base_somente_disp!$A:$L,9,FALSE),0)</f>
        <v>0</v>
      </c>
      <c r="G1637" s="28">
        <f>IFERROR(VLOOKUP(A1637,[1]Monitoramento_Base_somente_disp!$A:$L,10,FALSE),0)</f>
        <v>0</v>
      </c>
      <c r="H1637" s="27">
        <f>IFERROR(VLOOKUP(A1637,[2]webService!$A:$I,4,FALSE),0)</f>
        <v>0</v>
      </c>
      <c r="I1637" s="20">
        <f>IFERROR(VLOOKUP(A1637,[2]webService!$A:$II,5,FALSE),0)</f>
        <v>0</v>
      </c>
      <c r="J1637" s="20">
        <f>IFERROR(VLOOKUP(A1637,[2]webService!$A:$I,6,FALSE),0)</f>
        <v>0</v>
      </c>
      <c r="K1637" s="20">
        <f>IFERROR(VLOOKUP(A1637,[2]webService!$A:$I,7,FALSE),0)</f>
        <v>0</v>
      </c>
      <c r="L1637" s="20">
        <f>IFERROR(VLOOKUP(A1637,[2]webService!$A:$I,8,FALSE),0)</f>
        <v>0</v>
      </c>
      <c r="M1637" s="28">
        <f>IFERROR(VLOOKUP(A1637,[2]webService!$A:$I,9,FALSE),0)</f>
        <v>0</v>
      </c>
      <c r="N1637" s="27">
        <f>IFERROR(VLOOKUP(A1637,[3]soaBnafar!$A:$G,2,FALSE),0)</f>
        <v>0</v>
      </c>
      <c r="O1637" s="20">
        <f>IFERROR(VLOOKUP(A1637,[3]soaBnafar!$A:$H,3,FALSE),0)</f>
        <v>0</v>
      </c>
      <c r="P1637" s="20">
        <f>IFERROR(VLOOKUP(A1637,[3]soaBnafar!$A:$G,4,FALSE),0)</f>
        <v>0</v>
      </c>
      <c r="Q1637" s="20">
        <f>IFERROR(VLOOKUP(A1637,[3]soaBnafar!$A:$G,5,FALSE),0)</f>
        <v>0</v>
      </c>
      <c r="R1637" s="20">
        <f>IFERROR(VLOOKUP(A1637,[3]soaBnafar!$A:$G,6,FALSE),0)</f>
        <v>0</v>
      </c>
      <c r="S1637" s="20">
        <f>IFERROR(VLOOKUP(A1637,[3]soaBnafar!$A:$G,7,FALSE),0)</f>
        <v>0</v>
      </c>
      <c r="T1637" s="32">
        <f t="shared" si="302"/>
        <v>54332</v>
      </c>
      <c r="U1637" s="21">
        <f t="shared" si="303"/>
        <v>25198567</v>
      </c>
      <c r="V1637" s="21">
        <f t="shared" si="304"/>
        <v>25193</v>
      </c>
      <c r="W1637" s="21">
        <f t="shared" si="305"/>
        <v>12315312</v>
      </c>
      <c r="X1637" s="21">
        <f t="shared" si="306"/>
        <v>0</v>
      </c>
      <c r="Y1637" s="33">
        <f t="shared" si="307"/>
        <v>0</v>
      </c>
      <c r="Z1637" s="4" t="str">
        <f t="shared" si="308"/>
        <v>Sim</v>
      </c>
      <c r="AA1637" s="4" t="str">
        <f t="shared" si="309"/>
        <v>Sim</v>
      </c>
      <c r="AB1637" s="4" t="str">
        <f t="shared" si="310"/>
        <v>Sim</v>
      </c>
      <c r="AC1637" s="4" t="str">
        <f t="shared" si="311"/>
        <v>Sim</v>
      </c>
      <c r="AD1637" s="4" t="str">
        <f t="shared" si="312"/>
        <v>Não</v>
      </c>
      <c r="AE1637" s="30" t="str">
        <f t="shared" si="313"/>
        <v>Não</v>
      </c>
    </row>
    <row r="1638" spans="1:31" x14ac:dyDescent="0.25">
      <c r="A1638" s="23">
        <v>293070</v>
      </c>
      <c r="B1638" s="27">
        <f>IFERROR(VLOOKUP(A1638,[1]Monitoramento_Base_somente_disp!$A:$L,5,FALSE),0)</f>
        <v>0</v>
      </c>
      <c r="C1638" s="20">
        <f>IFERROR(VLOOKUP(A1638,[1]Monitoramento_Base_somente_disp!$A:$L,6,FALSE),0)</f>
        <v>0</v>
      </c>
      <c r="D1638" s="20">
        <f>IFERROR(VLOOKUP(A1638,[1]Monitoramento_Base_somente_disp!$A:$L,7,FALSE),0)</f>
        <v>0</v>
      </c>
      <c r="E1638" s="20">
        <f>IFERROR(VLOOKUP(A1638,[1]Monitoramento_Base_somente_disp!$A:$L,8,FALSE),0)</f>
        <v>0</v>
      </c>
      <c r="F1638" s="20">
        <f>IFERROR(VLOOKUP(A1638,[1]Monitoramento_Base_somente_disp!$A:$L,9,FALSE),0)</f>
        <v>0</v>
      </c>
      <c r="G1638" s="28">
        <f>IFERROR(VLOOKUP(A1638,[1]Monitoramento_Base_somente_disp!$A:$L,10,FALSE),0)</f>
        <v>0</v>
      </c>
      <c r="H1638" s="27">
        <f>IFERROR(VLOOKUP(A1638,[2]webService!$A:$I,4,FALSE),0)</f>
        <v>0</v>
      </c>
      <c r="I1638" s="20">
        <f>IFERROR(VLOOKUP(A1638,[2]webService!$A:$II,5,FALSE),0)</f>
        <v>0</v>
      </c>
      <c r="J1638" s="20">
        <f>IFERROR(VLOOKUP(A1638,[2]webService!$A:$I,6,FALSE),0)</f>
        <v>0</v>
      </c>
      <c r="K1638" s="20">
        <f>IFERROR(VLOOKUP(A1638,[2]webService!$A:$I,7,FALSE),0)</f>
        <v>0</v>
      </c>
      <c r="L1638" s="20">
        <f>IFERROR(VLOOKUP(A1638,[2]webService!$A:$I,8,FALSE),0)</f>
        <v>0</v>
      </c>
      <c r="M1638" s="28">
        <f>IFERROR(VLOOKUP(A1638,[2]webService!$A:$I,9,FALSE),0)</f>
        <v>0</v>
      </c>
      <c r="N1638" s="27">
        <f>IFERROR(VLOOKUP(A1638,[3]soaBnafar!$A:$G,2,FALSE),0)</f>
        <v>0</v>
      </c>
      <c r="O1638" s="20">
        <f>IFERROR(VLOOKUP(A1638,[3]soaBnafar!$A:$H,3,FALSE),0)</f>
        <v>0</v>
      </c>
      <c r="P1638" s="20">
        <f>IFERROR(VLOOKUP(A1638,[3]soaBnafar!$A:$G,4,FALSE),0)</f>
        <v>0</v>
      </c>
      <c r="Q1638" s="20">
        <f>IFERROR(VLOOKUP(A1638,[3]soaBnafar!$A:$G,5,FALSE),0)</f>
        <v>0</v>
      </c>
      <c r="R1638" s="20">
        <f>IFERROR(VLOOKUP(A1638,[3]soaBnafar!$A:$G,6,FALSE),0)</f>
        <v>0</v>
      </c>
      <c r="S1638" s="20">
        <f>IFERROR(VLOOKUP(A1638,[3]soaBnafar!$A:$G,7,FALSE),0)</f>
        <v>0</v>
      </c>
      <c r="T1638" s="32">
        <f t="shared" si="302"/>
        <v>0</v>
      </c>
      <c r="U1638" s="21">
        <f t="shared" si="303"/>
        <v>0</v>
      </c>
      <c r="V1638" s="21">
        <f t="shared" si="304"/>
        <v>0</v>
      </c>
      <c r="W1638" s="21">
        <f t="shared" si="305"/>
        <v>0</v>
      </c>
      <c r="X1638" s="21">
        <f t="shared" si="306"/>
        <v>0</v>
      </c>
      <c r="Y1638" s="33">
        <f t="shared" si="307"/>
        <v>0</v>
      </c>
      <c r="Z1638" s="4" t="str">
        <f t="shared" si="308"/>
        <v>Não</v>
      </c>
      <c r="AA1638" s="4" t="str">
        <f t="shared" si="309"/>
        <v>Não</v>
      </c>
      <c r="AB1638" s="4" t="str">
        <f t="shared" si="310"/>
        <v>Não</v>
      </c>
      <c r="AC1638" s="4" t="str">
        <f t="shared" si="311"/>
        <v>Não</v>
      </c>
      <c r="AD1638" s="4" t="str">
        <f t="shared" si="312"/>
        <v>Não</v>
      </c>
      <c r="AE1638" s="30" t="str">
        <f t="shared" si="313"/>
        <v>Não</v>
      </c>
    </row>
    <row r="1639" spans="1:31" x14ac:dyDescent="0.25">
      <c r="A1639" s="23">
        <v>293075</v>
      </c>
      <c r="B1639" s="27">
        <f>IFERROR(VLOOKUP(A1639,[1]Monitoramento_Base_somente_disp!$A:$L,5,FALSE),0)</f>
        <v>3570</v>
      </c>
      <c r="C1639" s="20">
        <f>IFERROR(VLOOKUP(A1639,[1]Monitoramento_Base_somente_disp!$A:$L,6,FALSE),0)</f>
        <v>3484250</v>
      </c>
      <c r="D1639" s="20">
        <f>IFERROR(VLOOKUP(A1639,[1]Monitoramento_Base_somente_disp!$A:$L,7,FALSE),0)</f>
        <v>1648</v>
      </c>
      <c r="E1639" s="20">
        <f>IFERROR(VLOOKUP(A1639,[1]Monitoramento_Base_somente_disp!$A:$L,8,FALSE),0)</f>
        <v>1651480</v>
      </c>
      <c r="F1639" s="20">
        <f>IFERROR(VLOOKUP(A1639,[1]Monitoramento_Base_somente_disp!$A:$L,9,FALSE),0)</f>
        <v>0</v>
      </c>
      <c r="G1639" s="28">
        <f>IFERROR(VLOOKUP(A1639,[1]Monitoramento_Base_somente_disp!$A:$L,10,FALSE),0)</f>
        <v>0</v>
      </c>
      <c r="H1639" s="27">
        <f>IFERROR(VLOOKUP(A1639,[2]webService!$A:$I,4,FALSE),0)</f>
        <v>0</v>
      </c>
      <c r="I1639" s="20">
        <f>IFERROR(VLOOKUP(A1639,[2]webService!$A:$II,5,FALSE),0)</f>
        <v>0</v>
      </c>
      <c r="J1639" s="20">
        <f>IFERROR(VLOOKUP(A1639,[2]webService!$A:$I,6,FALSE),0)</f>
        <v>0</v>
      </c>
      <c r="K1639" s="20">
        <f>IFERROR(VLOOKUP(A1639,[2]webService!$A:$I,7,FALSE),0)</f>
        <v>0</v>
      </c>
      <c r="L1639" s="20">
        <f>IFERROR(VLOOKUP(A1639,[2]webService!$A:$I,8,FALSE),0)</f>
        <v>0</v>
      </c>
      <c r="M1639" s="28">
        <f>IFERROR(VLOOKUP(A1639,[2]webService!$A:$I,9,FALSE),0)</f>
        <v>0</v>
      </c>
      <c r="N1639" s="27">
        <f>IFERROR(VLOOKUP(A1639,[3]soaBnafar!$A:$G,2,FALSE),0)</f>
        <v>0</v>
      </c>
      <c r="O1639" s="20">
        <f>IFERROR(VLOOKUP(A1639,[3]soaBnafar!$A:$H,3,FALSE),0)</f>
        <v>0</v>
      </c>
      <c r="P1639" s="20">
        <f>IFERROR(VLOOKUP(A1639,[3]soaBnafar!$A:$G,4,FALSE),0)</f>
        <v>0</v>
      </c>
      <c r="Q1639" s="20">
        <f>IFERROR(VLOOKUP(A1639,[3]soaBnafar!$A:$G,5,FALSE),0)</f>
        <v>0</v>
      </c>
      <c r="R1639" s="20">
        <f>IFERROR(VLOOKUP(A1639,[3]soaBnafar!$A:$G,6,FALSE),0)</f>
        <v>0</v>
      </c>
      <c r="S1639" s="20">
        <f>IFERROR(VLOOKUP(A1639,[3]soaBnafar!$A:$G,7,FALSE),0)</f>
        <v>0</v>
      </c>
      <c r="T1639" s="32">
        <f t="shared" si="302"/>
        <v>3570</v>
      </c>
      <c r="U1639" s="21">
        <f t="shared" si="303"/>
        <v>3484250</v>
      </c>
      <c r="V1639" s="21">
        <f t="shared" si="304"/>
        <v>1648</v>
      </c>
      <c r="W1639" s="21">
        <f t="shared" si="305"/>
        <v>1651480</v>
      </c>
      <c r="X1639" s="21">
        <f t="shared" si="306"/>
        <v>0</v>
      </c>
      <c r="Y1639" s="33">
        <f t="shared" si="307"/>
        <v>0</v>
      </c>
      <c r="Z1639" s="4" t="str">
        <f t="shared" si="308"/>
        <v>Sim</v>
      </c>
      <c r="AA1639" s="4" t="str">
        <f t="shared" si="309"/>
        <v>Sim</v>
      </c>
      <c r="AB1639" s="4" t="str">
        <f t="shared" si="310"/>
        <v>Sim</v>
      </c>
      <c r="AC1639" s="4" t="str">
        <f t="shared" si="311"/>
        <v>Sim</v>
      </c>
      <c r="AD1639" s="4" t="str">
        <f t="shared" si="312"/>
        <v>Não</v>
      </c>
      <c r="AE1639" s="30" t="str">
        <f t="shared" si="313"/>
        <v>Não</v>
      </c>
    </row>
    <row r="1640" spans="1:31" x14ac:dyDescent="0.25">
      <c r="A1640" s="23">
        <v>293076</v>
      </c>
      <c r="B1640" s="27">
        <f>IFERROR(VLOOKUP(A1640,[1]Monitoramento_Base_somente_disp!$A:$L,5,FALSE),0)</f>
        <v>0</v>
      </c>
      <c r="C1640" s="20">
        <f>IFERROR(VLOOKUP(A1640,[1]Monitoramento_Base_somente_disp!$A:$L,6,FALSE),0)</f>
        <v>0</v>
      </c>
      <c r="D1640" s="20">
        <f>IFERROR(VLOOKUP(A1640,[1]Monitoramento_Base_somente_disp!$A:$L,7,FALSE),0)</f>
        <v>0</v>
      </c>
      <c r="E1640" s="20">
        <f>IFERROR(VLOOKUP(A1640,[1]Monitoramento_Base_somente_disp!$A:$L,8,FALSE),0)</f>
        <v>0</v>
      </c>
      <c r="F1640" s="20">
        <f>IFERROR(VLOOKUP(A1640,[1]Monitoramento_Base_somente_disp!$A:$L,9,FALSE),0)</f>
        <v>0</v>
      </c>
      <c r="G1640" s="28">
        <f>IFERROR(VLOOKUP(A1640,[1]Monitoramento_Base_somente_disp!$A:$L,10,FALSE),0)</f>
        <v>0</v>
      </c>
      <c r="H1640" s="27">
        <f>IFERROR(VLOOKUP(A1640,[2]webService!$A:$I,4,FALSE),0)</f>
        <v>0</v>
      </c>
      <c r="I1640" s="20">
        <f>IFERROR(VLOOKUP(A1640,[2]webService!$A:$II,5,FALSE),0)</f>
        <v>0</v>
      </c>
      <c r="J1640" s="20">
        <f>IFERROR(VLOOKUP(A1640,[2]webService!$A:$I,6,FALSE),0)</f>
        <v>0</v>
      </c>
      <c r="K1640" s="20">
        <f>IFERROR(VLOOKUP(A1640,[2]webService!$A:$I,7,FALSE),0)</f>
        <v>0</v>
      </c>
      <c r="L1640" s="20">
        <f>IFERROR(VLOOKUP(A1640,[2]webService!$A:$I,8,FALSE),0)</f>
        <v>0</v>
      </c>
      <c r="M1640" s="28">
        <f>IFERROR(VLOOKUP(A1640,[2]webService!$A:$I,9,FALSE),0)</f>
        <v>0</v>
      </c>
      <c r="N1640" s="27">
        <f>IFERROR(VLOOKUP(A1640,[3]soaBnafar!$A:$G,2,FALSE),0)</f>
        <v>0</v>
      </c>
      <c r="O1640" s="20">
        <f>IFERROR(VLOOKUP(A1640,[3]soaBnafar!$A:$H,3,FALSE),0)</f>
        <v>0</v>
      </c>
      <c r="P1640" s="20">
        <f>IFERROR(VLOOKUP(A1640,[3]soaBnafar!$A:$G,4,FALSE),0)</f>
        <v>0</v>
      </c>
      <c r="Q1640" s="20">
        <f>IFERROR(VLOOKUP(A1640,[3]soaBnafar!$A:$G,5,FALSE),0)</f>
        <v>0</v>
      </c>
      <c r="R1640" s="20">
        <f>IFERROR(VLOOKUP(A1640,[3]soaBnafar!$A:$G,6,FALSE),0)</f>
        <v>0</v>
      </c>
      <c r="S1640" s="20">
        <f>IFERROR(VLOOKUP(A1640,[3]soaBnafar!$A:$G,7,FALSE),0)</f>
        <v>0</v>
      </c>
      <c r="T1640" s="32">
        <f t="shared" si="302"/>
        <v>0</v>
      </c>
      <c r="U1640" s="21">
        <f t="shared" si="303"/>
        <v>0</v>
      </c>
      <c r="V1640" s="21">
        <f t="shared" si="304"/>
        <v>0</v>
      </c>
      <c r="W1640" s="21">
        <f t="shared" si="305"/>
        <v>0</v>
      </c>
      <c r="X1640" s="21">
        <f t="shared" si="306"/>
        <v>0</v>
      </c>
      <c r="Y1640" s="33">
        <f t="shared" si="307"/>
        <v>0</v>
      </c>
      <c r="Z1640" s="4" t="str">
        <f t="shared" si="308"/>
        <v>Não</v>
      </c>
      <c r="AA1640" s="4" t="str">
        <f t="shared" si="309"/>
        <v>Não</v>
      </c>
      <c r="AB1640" s="4" t="str">
        <f t="shared" si="310"/>
        <v>Não</v>
      </c>
      <c r="AC1640" s="4" t="str">
        <f t="shared" si="311"/>
        <v>Não</v>
      </c>
      <c r="AD1640" s="4" t="str">
        <f t="shared" si="312"/>
        <v>Não</v>
      </c>
      <c r="AE1640" s="30" t="str">
        <f t="shared" si="313"/>
        <v>Não</v>
      </c>
    </row>
    <row r="1641" spans="1:31" x14ac:dyDescent="0.25">
      <c r="A1641" s="23">
        <v>293077</v>
      </c>
      <c r="B1641" s="27">
        <f>IFERROR(VLOOKUP(A1641,[1]Monitoramento_Base_somente_disp!$A:$L,5,FALSE),0)</f>
        <v>1068</v>
      </c>
      <c r="C1641" s="20">
        <f>IFERROR(VLOOKUP(A1641,[1]Monitoramento_Base_somente_disp!$A:$L,6,FALSE),0)</f>
        <v>65437360</v>
      </c>
      <c r="D1641" s="20">
        <f>IFERROR(VLOOKUP(A1641,[1]Monitoramento_Base_somente_disp!$A:$L,7,FALSE),0)</f>
        <v>60</v>
      </c>
      <c r="E1641" s="20">
        <f>IFERROR(VLOOKUP(A1641,[1]Monitoramento_Base_somente_disp!$A:$L,8,FALSE),0)</f>
        <v>33535428</v>
      </c>
      <c r="F1641" s="20">
        <f>IFERROR(VLOOKUP(A1641,[1]Monitoramento_Base_somente_disp!$A:$L,9,FALSE),0)</f>
        <v>0</v>
      </c>
      <c r="G1641" s="28">
        <f>IFERROR(VLOOKUP(A1641,[1]Monitoramento_Base_somente_disp!$A:$L,10,FALSE),0)</f>
        <v>0</v>
      </c>
      <c r="H1641" s="27">
        <f>IFERROR(VLOOKUP(A1641,[2]webService!$A:$I,4,FALSE),0)</f>
        <v>0</v>
      </c>
      <c r="I1641" s="20">
        <f>IFERROR(VLOOKUP(A1641,[2]webService!$A:$II,5,FALSE),0)</f>
        <v>0</v>
      </c>
      <c r="J1641" s="20">
        <f>IFERROR(VLOOKUP(A1641,[2]webService!$A:$I,6,FALSE),0)</f>
        <v>0</v>
      </c>
      <c r="K1641" s="20">
        <f>IFERROR(VLOOKUP(A1641,[2]webService!$A:$I,7,FALSE),0)</f>
        <v>0</v>
      </c>
      <c r="L1641" s="20">
        <f>IFERROR(VLOOKUP(A1641,[2]webService!$A:$I,8,FALSE),0)</f>
        <v>0</v>
      </c>
      <c r="M1641" s="28">
        <f>IFERROR(VLOOKUP(A1641,[2]webService!$A:$I,9,FALSE),0)</f>
        <v>0</v>
      </c>
      <c r="N1641" s="27">
        <f>IFERROR(VLOOKUP(A1641,[3]soaBnafar!$A:$G,2,FALSE),0)</f>
        <v>0</v>
      </c>
      <c r="O1641" s="20">
        <f>IFERROR(VLOOKUP(A1641,[3]soaBnafar!$A:$H,3,FALSE),0)</f>
        <v>0</v>
      </c>
      <c r="P1641" s="20">
        <f>IFERROR(VLOOKUP(A1641,[3]soaBnafar!$A:$G,4,FALSE),0)</f>
        <v>0</v>
      </c>
      <c r="Q1641" s="20">
        <f>IFERROR(VLOOKUP(A1641,[3]soaBnafar!$A:$G,5,FALSE),0)</f>
        <v>0</v>
      </c>
      <c r="R1641" s="20">
        <f>IFERROR(VLOOKUP(A1641,[3]soaBnafar!$A:$G,6,FALSE),0)</f>
        <v>0</v>
      </c>
      <c r="S1641" s="20">
        <f>IFERROR(VLOOKUP(A1641,[3]soaBnafar!$A:$G,7,FALSE),0)</f>
        <v>0</v>
      </c>
      <c r="T1641" s="32">
        <f t="shared" si="302"/>
        <v>1068</v>
      </c>
      <c r="U1641" s="21">
        <f t="shared" si="303"/>
        <v>65437360</v>
      </c>
      <c r="V1641" s="21">
        <f t="shared" si="304"/>
        <v>60</v>
      </c>
      <c r="W1641" s="21">
        <f t="shared" si="305"/>
        <v>33535428</v>
      </c>
      <c r="X1641" s="21">
        <f t="shared" si="306"/>
        <v>0</v>
      </c>
      <c r="Y1641" s="33">
        <f t="shared" si="307"/>
        <v>0</v>
      </c>
      <c r="Z1641" s="4" t="str">
        <f t="shared" si="308"/>
        <v>Sim</v>
      </c>
      <c r="AA1641" s="4" t="str">
        <f t="shared" si="309"/>
        <v>Sim</v>
      </c>
      <c r="AB1641" s="4" t="str">
        <f t="shared" si="310"/>
        <v>Sim</v>
      </c>
      <c r="AC1641" s="4" t="str">
        <f t="shared" si="311"/>
        <v>Sim</v>
      </c>
      <c r="AD1641" s="4" t="str">
        <f t="shared" si="312"/>
        <v>Não</v>
      </c>
      <c r="AE1641" s="30" t="str">
        <f t="shared" si="313"/>
        <v>Não</v>
      </c>
    </row>
    <row r="1642" spans="1:31" x14ac:dyDescent="0.25">
      <c r="A1642" s="23">
        <v>293080</v>
      </c>
      <c r="B1642" s="27">
        <f>IFERROR(VLOOKUP(A1642,[1]Monitoramento_Base_somente_disp!$A:$L,5,FALSE),0)</f>
        <v>38039</v>
      </c>
      <c r="C1642" s="20">
        <f>IFERROR(VLOOKUP(A1642,[1]Monitoramento_Base_somente_disp!$A:$L,6,FALSE),0)</f>
        <v>43571886</v>
      </c>
      <c r="D1642" s="20">
        <f>IFERROR(VLOOKUP(A1642,[1]Monitoramento_Base_somente_disp!$A:$L,7,FALSE),0)</f>
        <v>32220</v>
      </c>
      <c r="E1642" s="20">
        <f>IFERROR(VLOOKUP(A1642,[1]Monitoramento_Base_somente_disp!$A:$L,8,FALSE),0)</f>
        <v>24157787</v>
      </c>
      <c r="F1642" s="20">
        <f>IFERROR(VLOOKUP(A1642,[1]Monitoramento_Base_somente_disp!$A:$L,9,FALSE),0)</f>
        <v>0</v>
      </c>
      <c r="G1642" s="28">
        <f>IFERROR(VLOOKUP(A1642,[1]Monitoramento_Base_somente_disp!$A:$L,10,FALSE),0)</f>
        <v>0</v>
      </c>
      <c r="H1642" s="27">
        <f>IFERROR(VLOOKUP(A1642,[2]webService!$A:$I,4,FALSE),0)</f>
        <v>0</v>
      </c>
      <c r="I1642" s="20">
        <f>IFERROR(VLOOKUP(A1642,[2]webService!$A:$II,5,FALSE),0)</f>
        <v>0</v>
      </c>
      <c r="J1642" s="20">
        <f>IFERROR(VLOOKUP(A1642,[2]webService!$A:$I,6,FALSE),0)</f>
        <v>0</v>
      </c>
      <c r="K1642" s="20">
        <f>IFERROR(VLOOKUP(A1642,[2]webService!$A:$I,7,FALSE),0)</f>
        <v>0</v>
      </c>
      <c r="L1642" s="20">
        <f>IFERROR(VLOOKUP(A1642,[2]webService!$A:$I,8,FALSE),0)</f>
        <v>0</v>
      </c>
      <c r="M1642" s="28">
        <f>IFERROR(VLOOKUP(A1642,[2]webService!$A:$I,9,FALSE),0)</f>
        <v>0</v>
      </c>
      <c r="N1642" s="27">
        <f>IFERROR(VLOOKUP(A1642,[3]soaBnafar!$A:$G,2,FALSE),0)</f>
        <v>0</v>
      </c>
      <c r="O1642" s="20">
        <f>IFERROR(VLOOKUP(A1642,[3]soaBnafar!$A:$H,3,FALSE),0)</f>
        <v>0</v>
      </c>
      <c r="P1642" s="20">
        <f>IFERROR(VLOOKUP(A1642,[3]soaBnafar!$A:$G,4,FALSE),0)</f>
        <v>0</v>
      </c>
      <c r="Q1642" s="20">
        <f>IFERROR(VLOOKUP(A1642,[3]soaBnafar!$A:$G,5,FALSE),0)</f>
        <v>0</v>
      </c>
      <c r="R1642" s="20">
        <f>IFERROR(VLOOKUP(A1642,[3]soaBnafar!$A:$G,6,FALSE),0)</f>
        <v>0</v>
      </c>
      <c r="S1642" s="20">
        <f>IFERROR(VLOOKUP(A1642,[3]soaBnafar!$A:$G,7,FALSE),0)</f>
        <v>0</v>
      </c>
      <c r="T1642" s="32">
        <f t="shared" si="302"/>
        <v>38039</v>
      </c>
      <c r="U1642" s="21">
        <f t="shared" si="303"/>
        <v>43571886</v>
      </c>
      <c r="V1642" s="21">
        <f t="shared" si="304"/>
        <v>32220</v>
      </c>
      <c r="W1642" s="21">
        <f t="shared" si="305"/>
        <v>24157787</v>
      </c>
      <c r="X1642" s="21">
        <f t="shared" si="306"/>
        <v>0</v>
      </c>
      <c r="Y1642" s="33">
        <f t="shared" si="307"/>
        <v>0</v>
      </c>
      <c r="Z1642" s="4" t="str">
        <f t="shared" si="308"/>
        <v>Sim</v>
      </c>
      <c r="AA1642" s="4" t="str">
        <f t="shared" si="309"/>
        <v>Sim</v>
      </c>
      <c r="AB1642" s="4" t="str">
        <f t="shared" si="310"/>
        <v>Sim</v>
      </c>
      <c r="AC1642" s="4" t="str">
        <f t="shared" si="311"/>
        <v>Sim</v>
      </c>
      <c r="AD1642" s="4" t="str">
        <f t="shared" si="312"/>
        <v>Não</v>
      </c>
      <c r="AE1642" s="30" t="str">
        <f t="shared" si="313"/>
        <v>Não</v>
      </c>
    </row>
    <row r="1643" spans="1:31" x14ac:dyDescent="0.25">
      <c r="A1643" s="23">
        <v>293090</v>
      </c>
      <c r="B1643" s="27">
        <f>IFERROR(VLOOKUP(A1643,[1]Monitoramento_Base_somente_disp!$A:$L,5,FALSE),0)</f>
        <v>7443</v>
      </c>
      <c r="C1643" s="20">
        <f>IFERROR(VLOOKUP(A1643,[1]Monitoramento_Base_somente_disp!$A:$L,6,FALSE),0)</f>
        <v>121515610</v>
      </c>
      <c r="D1643" s="20">
        <f>IFERROR(VLOOKUP(A1643,[1]Monitoramento_Base_somente_disp!$A:$L,7,FALSE),0)</f>
        <v>8967</v>
      </c>
      <c r="E1643" s="20">
        <f>IFERROR(VLOOKUP(A1643,[1]Monitoramento_Base_somente_disp!$A:$L,8,FALSE),0)</f>
        <v>60634546</v>
      </c>
      <c r="F1643" s="20">
        <f>IFERROR(VLOOKUP(A1643,[1]Monitoramento_Base_somente_disp!$A:$L,9,FALSE),0)</f>
        <v>0</v>
      </c>
      <c r="G1643" s="28">
        <f>IFERROR(VLOOKUP(A1643,[1]Monitoramento_Base_somente_disp!$A:$L,10,FALSE),0)</f>
        <v>0</v>
      </c>
      <c r="H1643" s="27">
        <f>IFERROR(VLOOKUP(A1643,[2]webService!$A:$I,4,FALSE),0)</f>
        <v>0</v>
      </c>
      <c r="I1643" s="20">
        <f>IFERROR(VLOOKUP(A1643,[2]webService!$A:$II,5,FALSE),0)</f>
        <v>0</v>
      </c>
      <c r="J1643" s="20">
        <f>IFERROR(VLOOKUP(A1643,[2]webService!$A:$I,6,FALSE),0)</f>
        <v>0</v>
      </c>
      <c r="K1643" s="20">
        <f>IFERROR(VLOOKUP(A1643,[2]webService!$A:$I,7,FALSE),0)</f>
        <v>0</v>
      </c>
      <c r="L1643" s="20">
        <f>IFERROR(VLOOKUP(A1643,[2]webService!$A:$I,8,FALSE),0)</f>
        <v>0</v>
      </c>
      <c r="M1643" s="28">
        <f>IFERROR(VLOOKUP(A1643,[2]webService!$A:$I,9,FALSE),0)</f>
        <v>0</v>
      </c>
      <c r="N1643" s="27">
        <f>IFERROR(VLOOKUP(A1643,[3]soaBnafar!$A:$G,2,FALSE),0)</f>
        <v>0</v>
      </c>
      <c r="O1643" s="20">
        <f>IFERROR(VLOOKUP(A1643,[3]soaBnafar!$A:$H,3,FALSE),0)</f>
        <v>0</v>
      </c>
      <c r="P1643" s="20">
        <f>IFERROR(VLOOKUP(A1643,[3]soaBnafar!$A:$G,4,FALSE),0)</f>
        <v>0</v>
      </c>
      <c r="Q1643" s="20">
        <f>IFERROR(VLOOKUP(A1643,[3]soaBnafar!$A:$G,5,FALSE),0)</f>
        <v>0</v>
      </c>
      <c r="R1643" s="20">
        <f>IFERROR(VLOOKUP(A1643,[3]soaBnafar!$A:$G,6,FALSE),0)</f>
        <v>0</v>
      </c>
      <c r="S1643" s="20">
        <f>IFERROR(VLOOKUP(A1643,[3]soaBnafar!$A:$G,7,FALSE),0)</f>
        <v>0</v>
      </c>
      <c r="T1643" s="32">
        <f t="shared" si="302"/>
        <v>7443</v>
      </c>
      <c r="U1643" s="21">
        <f t="shared" si="303"/>
        <v>121515610</v>
      </c>
      <c r="V1643" s="21">
        <f t="shared" si="304"/>
        <v>8967</v>
      </c>
      <c r="W1643" s="21">
        <f t="shared" si="305"/>
        <v>60634546</v>
      </c>
      <c r="X1643" s="21">
        <f t="shared" si="306"/>
        <v>0</v>
      </c>
      <c r="Y1643" s="33">
        <f t="shared" si="307"/>
        <v>0</v>
      </c>
      <c r="Z1643" s="4" t="str">
        <f t="shared" si="308"/>
        <v>Sim</v>
      </c>
      <c r="AA1643" s="4" t="str">
        <f t="shared" si="309"/>
        <v>Sim</v>
      </c>
      <c r="AB1643" s="4" t="str">
        <f t="shared" si="310"/>
        <v>Sim</v>
      </c>
      <c r="AC1643" s="4" t="str">
        <f t="shared" si="311"/>
        <v>Sim</v>
      </c>
      <c r="AD1643" s="4" t="str">
        <f t="shared" si="312"/>
        <v>Não</v>
      </c>
      <c r="AE1643" s="30" t="str">
        <f t="shared" si="313"/>
        <v>Não</v>
      </c>
    </row>
    <row r="1644" spans="1:31" x14ac:dyDescent="0.25">
      <c r="A1644" s="23">
        <v>293100</v>
      </c>
      <c r="B1644" s="27">
        <f>IFERROR(VLOOKUP(A1644,[1]Monitoramento_Base_somente_disp!$A:$L,5,FALSE),0)</f>
        <v>0</v>
      </c>
      <c r="C1644" s="20">
        <f>IFERROR(VLOOKUP(A1644,[1]Monitoramento_Base_somente_disp!$A:$L,6,FALSE),0)</f>
        <v>9459576</v>
      </c>
      <c r="D1644" s="20">
        <f>IFERROR(VLOOKUP(A1644,[1]Monitoramento_Base_somente_disp!$A:$L,7,FALSE),0)</f>
        <v>0</v>
      </c>
      <c r="E1644" s="20">
        <f>IFERROR(VLOOKUP(A1644,[1]Monitoramento_Base_somente_disp!$A:$L,8,FALSE),0)</f>
        <v>4729788</v>
      </c>
      <c r="F1644" s="20">
        <f>IFERROR(VLOOKUP(A1644,[1]Monitoramento_Base_somente_disp!$A:$L,9,FALSE),0)</f>
        <v>0</v>
      </c>
      <c r="G1644" s="28">
        <f>IFERROR(VLOOKUP(A1644,[1]Monitoramento_Base_somente_disp!$A:$L,10,FALSE),0)</f>
        <v>0</v>
      </c>
      <c r="H1644" s="27">
        <f>IFERROR(VLOOKUP(A1644,[2]webService!$A:$I,4,FALSE),0)</f>
        <v>0</v>
      </c>
      <c r="I1644" s="20">
        <f>IFERROR(VLOOKUP(A1644,[2]webService!$A:$II,5,FALSE),0)</f>
        <v>0</v>
      </c>
      <c r="J1644" s="20">
        <f>IFERROR(VLOOKUP(A1644,[2]webService!$A:$I,6,FALSE),0)</f>
        <v>0</v>
      </c>
      <c r="K1644" s="20">
        <f>IFERROR(VLOOKUP(A1644,[2]webService!$A:$I,7,FALSE),0)</f>
        <v>0</v>
      </c>
      <c r="L1644" s="20">
        <f>IFERROR(VLOOKUP(A1644,[2]webService!$A:$I,8,FALSE),0)</f>
        <v>0</v>
      </c>
      <c r="M1644" s="28">
        <f>IFERROR(VLOOKUP(A1644,[2]webService!$A:$I,9,FALSE),0)</f>
        <v>0</v>
      </c>
      <c r="N1644" s="27">
        <f>IFERROR(VLOOKUP(A1644,[3]soaBnafar!$A:$G,2,FALSE),0)</f>
        <v>0</v>
      </c>
      <c r="O1644" s="20">
        <f>IFERROR(VLOOKUP(A1644,[3]soaBnafar!$A:$H,3,FALSE),0)</f>
        <v>0</v>
      </c>
      <c r="P1644" s="20">
        <f>IFERROR(VLOOKUP(A1644,[3]soaBnafar!$A:$G,4,FALSE),0)</f>
        <v>0</v>
      </c>
      <c r="Q1644" s="20">
        <f>IFERROR(VLOOKUP(A1644,[3]soaBnafar!$A:$G,5,FALSE),0)</f>
        <v>0</v>
      </c>
      <c r="R1644" s="20">
        <f>IFERROR(VLOOKUP(A1644,[3]soaBnafar!$A:$G,6,FALSE),0)</f>
        <v>0</v>
      </c>
      <c r="S1644" s="20">
        <f>IFERROR(VLOOKUP(A1644,[3]soaBnafar!$A:$G,7,FALSE),0)</f>
        <v>0</v>
      </c>
      <c r="T1644" s="32">
        <f t="shared" si="302"/>
        <v>0</v>
      </c>
      <c r="U1644" s="21">
        <f t="shared" si="303"/>
        <v>9459576</v>
      </c>
      <c r="V1644" s="21">
        <f t="shared" si="304"/>
        <v>0</v>
      </c>
      <c r="W1644" s="21">
        <f t="shared" si="305"/>
        <v>4729788</v>
      </c>
      <c r="X1644" s="21">
        <f t="shared" si="306"/>
        <v>0</v>
      </c>
      <c r="Y1644" s="33">
        <f t="shared" si="307"/>
        <v>0</v>
      </c>
      <c r="Z1644" s="4" t="str">
        <f t="shared" si="308"/>
        <v>Não</v>
      </c>
      <c r="AA1644" s="4" t="str">
        <f t="shared" si="309"/>
        <v>Sim</v>
      </c>
      <c r="AB1644" s="4" t="str">
        <f t="shared" si="310"/>
        <v>Não</v>
      </c>
      <c r="AC1644" s="4" t="str">
        <f t="shared" si="311"/>
        <v>Sim</v>
      </c>
      <c r="AD1644" s="4" t="str">
        <f t="shared" si="312"/>
        <v>Não</v>
      </c>
      <c r="AE1644" s="30" t="str">
        <f t="shared" si="313"/>
        <v>Não</v>
      </c>
    </row>
    <row r="1645" spans="1:31" x14ac:dyDescent="0.25">
      <c r="A1645" s="23">
        <v>293110</v>
      </c>
      <c r="B1645" s="27">
        <f>IFERROR(VLOOKUP(A1645,[1]Monitoramento_Base_somente_disp!$A:$L,5,FALSE),0)</f>
        <v>1680</v>
      </c>
      <c r="C1645" s="20">
        <f>IFERROR(VLOOKUP(A1645,[1]Monitoramento_Base_somente_disp!$A:$L,6,FALSE),0)</f>
        <v>6770498</v>
      </c>
      <c r="D1645" s="20">
        <f>IFERROR(VLOOKUP(A1645,[1]Monitoramento_Base_somente_disp!$A:$L,7,FALSE),0)</f>
        <v>998</v>
      </c>
      <c r="E1645" s="20">
        <f>IFERROR(VLOOKUP(A1645,[1]Monitoramento_Base_somente_disp!$A:$L,8,FALSE),0)</f>
        <v>3371178</v>
      </c>
      <c r="F1645" s="20">
        <f>IFERROR(VLOOKUP(A1645,[1]Monitoramento_Base_somente_disp!$A:$L,9,FALSE),0)</f>
        <v>0</v>
      </c>
      <c r="G1645" s="28">
        <f>IFERROR(VLOOKUP(A1645,[1]Monitoramento_Base_somente_disp!$A:$L,10,FALSE),0)</f>
        <v>0</v>
      </c>
      <c r="H1645" s="27">
        <f>IFERROR(VLOOKUP(A1645,[2]webService!$A:$I,4,FALSE),0)</f>
        <v>0</v>
      </c>
      <c r="I1645" s="20">
        <f>IFERROR(VLOOKUP(A1645,[2]webService!$A:$II,5,FALSE),0)</f>
        <v>0</v>
      </c>
      <c r="J1645" s="20">
        <f>IFERROR(VLOOKUP(A1645,[2]webService!$A:$I,6,FALSE),0)</f>
        <v>0</v>
      </c>
      <c r="K1645" s="20">
        <f>IFERROR(VLOOKUP(A1645,[2]webService!$A:$I,7,FALSE),0)</f>
        <v>0</v>
      </c>
      <c r="L1645" s="20">
        <f>IFERROR(VLOOKUP(A1645,[2]webService!$A:$I,8,FALSE),0)</f>
        <v>0</v>
      </c>
      <c r="M1645" s="28">
        <f>IFERROR(VLOOKUP(A1645,[2]webService!$A:$I,9,FALSE),0)</f>
        <v>0</v>
      </c>
      <c r="N1645" s="27">
        <f>IFERROR(VLOOKUP(A1645,[3]soaBnafar!$A:$G,2,FALSE),0)</f>
        <v>0</v>
      </c>
      <c r="O1645" s="20">
        <f>IFERROR(VLOOKUP(A1645,[3]soaBnafar!$A:$H,3,FALSE),0)</f>
        <v>0</v>
      </c>
      <c r="P1645" s="20">
        <f>IFERROR(VLOOKUP(A1645,[3]soaBnafar!$A:$G,4,FALSE),0)</f>
        <v>0</v>
      </c>
      <c r="Q1645" s="20">
        <f>IFERROR(VLOOKUP(A1645,[3]soaBnafar!$A:$G,5,FALSE),0)</f>
        <v>0</v>
      </c>
      <c r="R1645" s="20">
        <f>IFERROR(VLOOKUP(A1645,[3]soaBnafar!$A:$G,6,FALSE),0)</f>
        <v>0</v>
      </c>
      <c r="S1645" s="20">
        <f>IFERROR(VLOOKUP(A1645,[3]soaBnafar!$A:$G,7,FALSE),0)</f>
        <v>0</v>
      </c>
      <c r="T1645" s="32">
        <f t="shared" si="302"/>
        <v>1680</v>
      </c>
      <c r="U1645" s="21">
        <f t="shared" si="303"/>
        <v>6770498</v>
      </c>
      <c r="V1645" s="21">
        <f t="shared" si="304"/>
        <v>998</v>
      </c>
      <c r="W1645" s="21">
        <f t="shared" si="305"/>
        <v>3371178</v>
      </c>
      <c r="X1645" s="21">
        <f t="shared" si="306"/>
        <v>0</v>
      </c>
      <c r="Y1645" s="33">
        <f t="shared" si="307"/>
        <v>0</v>
      </c>
      <c r="Z1645" s="4" t="str">
        <f t="shared" si="308"/>
        <v>Sim</v>
      </c>
      <c r="AA1645" s="4" t="str">
        <f t="shared" si="309"/>
        <v>Sim</v>
      </c>
      <c r="AB1645" s="4" t="str">
        <f t="shared" si="310"/>
        <v>Sim</v>
      </c>
      <c r="AC1645" s="4" t="str">
        <f t="shared" si="311"/>
        <v>Sim</v>
      </c>
      <c r="AD1645" s="4" t="str">
        <f t="shared" si="312"/>
        <v>Não</v>
      </c>
      <c r="AE1645" s="30" t="str">
        <f t="shared" si="313"/>
        <v>Não</v>
      </c>
    </row>
    <row r="1646" spans="1:31" x14ac:dyDescent="0.25">
      <c r="A1646" s="23">
        <v>293120</v>
      </c>
      <c r="B1646" s="27">
        <f>IFERROR(VLOOKUP(A1646,[1]Monitoramento_Base_somente_disp!$A:$L,5,FALSE),0)</f>
        <v>0</v>
      </c>
      <c r="C1646" s="20">
        <f>IFERROR(VLOOKUP(A1646,[1]Monitoramento_Base_somente_disp!$A:$L,6,FALSE),0)</f>
        <v>8532048</v>
      </c>
      <c r="D1646" s="20">
        <f>IFERROR(VLOOKUP(A1646,[1]Monitoramento_Base_somente_disp!$A:$L,7,FALSE),0)</f>
        <v>0</v>
      </c>
      <c r="E1646" s="20">
        <f>IFERROR(VLOOKUP(A1646,[1]Monitoramento_Base_somente_disp!$A:$L,8,FALSE),0)</f>
        <v>4266024</v>
      </c>
      <c r="F1646" s="20">
        <f>IFERROR(VLOOKUP(A1646,[1]Monitoramento_Base_somente_disp!$A:$L,9,FALSE),0)</f>
        <v>0</v>
      </c>
      <c r="G1646" s="28">
        <f>IFERROR(VLOOKUP(A1646,[1]Monitoramento_Base_somente_disp!$A:$L,10,FALSE),0)</f>
        <v>0</v>
      </c>
      <c r="H1646" s="27">
        <f>IFERROR(VLOOKUP(A1646,[2]webService!$A:$I,4,FALSE),0)</f>
        <v>0</v>
      </c>
      <c r="I1646" s="20">
        <f>IFERROR(VLOOKUP(A1646,[2]webService!$A:$II,5,FALSE),0)</f>
        <v>0</v>
      </c>
      <c r="J1646" s="20">
        <f>IFERROR(VLOOKUP(A1646,[2]webService!$A:$I,6,FALSE),0)</f>
        <v>0</v>
      </c>
      <c r="K1646" s="20">
        <f>IFERROR(VLOOKUP(A1646,[2]webService!$A:$I,7,FALSE),0)</f>
        <v>0</v>
      </c>
      <c r="L1646" s="20">
        <f>IFERROR(VLOOKUP(A1646,[2]webService!$A:$I,8,FALSE),0)</f>
        <v>0</v>
      </c>
      <c r="M1646" s="28">
        <f>IFERROR(VLOOKUP(A1646,[2]webService!$A:$I,9,FALSE),0)</f>
        <v>0</v>
      </c>
      <c r="N1646" s="27">
        <f>IFERROR(VLOOKUP(A1646,[3]soaBnafar!$A:$G,2,FALSE),0)</f>
        <v>0</v>
      </c>
      <c r="O1646" s="20">
        <f>IFERROR(VLOOKUP(A1646,[3]soaBnafar!$A:$H,3,FALSE),0)</f>
        <v>0</v>
      </c>
      <c r="P1646" s="20">
        <f>IFERROR(VLOOKUP(A1646,[3]soaBnafar!$A:$G,4,FALSE),0)</f>
        <v>0</v>
      </c>
      <c r="Q1646" s="20">
        <f>IFERROR(VLOOKUP(A1646,[3]soaBnafar!$A:$G,5,FALSE),0)</f>
        <v>0</v>
      </c>
      <c r="R1646" s="20">
        <f>IFERROR(VLOOKUP(A1646,[3]soaBnafar!$A:$G,6,FALSE),0)</f>
        <v>0</v>
      </c>
      <c r="S1646" s="20">
        <f>IFERROR(VLOOKUP(A1646,[3]soaBnafar!$A:$G,7,FALSE),0)</f>
        <v>0</v>
      </c>
      <c r="T1646" s="32">
        <f t="shared" si="302"/>
        <v>0</v>
      </c>
      <c r="U1646" s="21">
        <f t="shared" si="303"/>
        <v>8532048</v>
      </c>
      <c r="V1646" s="21">
        <f t="shared" si="304"/>
        <v>0</v>
      </c>
      <c r="W1646" s="21">
        <f t="shared" si="305"/>
        <v>4266024</v>
      </c>
      <c r="X1646" s="21">
        <f t="shared" si="306"/>
        <v>0</v>
      </c>
      <c r="Y1646" s="33">
        <f t="shared" si="307"/>
        <v>0</v>
      </c>
      <c r="Z1646" s="4" t="str">
        <f t="shared" si="308"/>
        <v>Não</v>
      </c>
      <c r="AA1646" s="4" t="str">
        <f t="shared" si="309"/>
        <v>Sim</v>
      </c>
      <c r="AB1646" s="4" t="str">
        <f t="shared" si="310"/>
        <v>Não</v>
      </c>
      <c r="AC1646" s="4" t="str">
        <f t="shared" si="311"/>
        <v>Sim</v>
      </c>
      <c r="AD1646" s="4" t="str">
        <f t="shared" si="312"/>
        <v>Não</v>
      </c>
      <c r="AE1646" s="30" t="str">
        <f t="shared" si="313"/>
        <v>Não</v>
      </c>
    </row>
    <row r="1647" spans="1:31" x14ac:dyDescent="0.25">
      <c r="A1647" s="23">
        <v>293150</v>
      </c>
      <c r="B1647" s="27">
        <f>IFERROR(VLOOKUP(A1647,[1]Monitoramento_Base_somente_disp!$A:$L,5,FALSE),0)</f>
        <v>0</v>
      </c>
      <c r="C1647" s="20">
        <f>IFERROR(VLOOKUP(A1647,[1]Monitoramento_Base_somente_disp!$A:$L,6,FALSE),0)</f>
        <v>4759468</v>
      </c>
      <c r="D1647" s="20">
        <f>IFERROR(VLOOKUP(A1647,[1]Monitoramento_Base_somente_disp!$A:$L,7,FALSE),0)</f>
        <v>0</v>
      </c>
      <c r="E1647" s="20">
        <f>IFERROR(VLOOKUP(A1647,[1]Monitoramento_Base_somente_disp!$A:$L,8,FALSE),0)</f>
        <v>2379734</v>
      </c>
      <c r="F1647" s="20">
        <f>IFERROR(VLOOKUP(A1647,[1]Monitoramento_Base_somente_disp!$A:$L,9,FALSE),0)</f>
        <v>0</v>
      </c>
      <c r="G1647" s="28">
        <f>IFERROR(VLOOKUP(A1647,[1]Monitoramento_Base_somente_disp!$A:$L,10,FALSE),0)</f>
        <v>0</v>
      </c>
      <c r="H1647" s="27">
        <f>IFERROR(VLOOKUP(A1647,[2]webService!$A:$I,4,FALSE),0)</f>
        <v>0</v>
      </c>
      <c r="I1647" s="20">
        <f>IFERROR(VLOOKUP(A1647,[2]webService!$A:$II,5,FALSE),0)</f>
        <v>0</v>
      </c>
      <c r="J1647" s="20">
        <f>IFERROR(VLOOKUP(A1647,[2]webService!$A:$I,6,FALSE),0)</f>
        <v>0</v>
      </c>
      <c r="K1647" s="20">
        <f>IFERROR(VLOOKUP(A1647,[2]webService!$A:$I,7,FALSE),0)</f>
        <v>0</v>
      </c>
      <c r="L1647" s="20">
        <f>IFERROR(VLOOKUP(A1647,[2]webService!$A:$I,8,FALSE),0)</f>
        <v>0</v>
      </c>
      <c r="M1647" s="28">
        <f>IFERROR(VLOOKUP(A1647,[2]webService!$A:$I,9,FALSE),0)</f>
        <v>0</v>
      </c>
      <c r="N1647" s="27">
        <f>IFERROR(VLOOKUP(A1647,[3]soaBnafar!$A:$G,2,FALSE),0)</f>
        <v>0</v>
      </c>
      <c r="O1647" s="20">
        <f>IFERROR(VLOOKUP(A1647,[3]soaBnafar!$A:$H,3,FALSE),0)</f>
        <v>0</v>
      </c>
      <c r="P1647" s="20">
        <f>IFERROR(VLOOKUP(A1647,[3]soaBnafar!$A:$G,4,FALSE),0)</f>
        <v>0</v>
      </c>
      <c r="Q1647" s="20">
        <f>IFERROR(VLOOKUP(A1647,[3]soaBnafar!$A:$G,5,FALSE),0)</f>
        <v>0</v>
      </c>
      <c r="R1647" s="20">
        <f>IFERROR(VLOOKUP(A1647,[3]soaBnafar!$A:$G,6,FALSE),0)</f>
        <v>0</v>
      </c>
      <c r="S1647" s="20">
        <f>IFERROR(VLOOKUP(A1647,[3]soaBnafar!$A:$G,7,FALSE),0)</f>
        <v>0</v>
      </c>
      <c r="T1647" s="32">
        <f t="shared" si="302"/>
        <v>0</v>
      </c>
      <c r="U1647" s="21">
        <f t="shared" si="303"/>
        <v>4759468</v>
      </c>
      <c r="V1647" s="21">
        <f t="shared" si="304"/>
        <v>0</v>
      </c>
      <c r="W1647" s="21">
        <f t="shared" si="305"/>
        <v>2379734</v>
      </c>
      <c r="X1647" s="21">
        <f t="shared" si="306"/>
        <v>0</v>
      </c>
      <c r="Y1647" s="33">
        <f t="shared" si="307"/>
        <v>0</v>
      </c>
      <c r="Z1647" s="4" t="str">
        <f t="shared" si="308"/>
        <v>Não</v>
      </c>
      <c r="AA1647" s="4" t="str">
        <f t="shared" si="309"/>
        <v>Sim</v>
      </c>
      <c r="AB1647" s="4" t="str">
        <f t="shared" si="310"/>
        <v>Não</v>
      </c>
      <c r="AC1647" s="4" t="str">
        <f t="shared" si="311"/>
        <v>Sim</v>
      </c>
      <c r="AD1647" s="4" t="str">
        <f t="shared" si="312"/>
        <v>Não</v>
      </c>
      <c r="AE1647" s="30" t="str">
        <f t="shared" si="313"/>
        <v>Não</v>
      </c>
    </row>
    <row r="1648" spans="1:31" x14ac:dyDescent="0.25">
      <c r="A1648" s="23">
        <v>293160</v>
      </c>
      <c r="B1648" s="27">
        <f>IFERROR(VLOOKUP(A1648,[1]Monitoramento_Base_somente_disp!$A:$L,5,FALSE),0)</f>
        <v>3745</v>
      </c>
      <c r="C1648" s="20">
        <f>IFERROR(VLOOKUP(A1648,[1]Monitoramento_Base_somente_disp!$A:$L,6,FALSE),0)</f>
        <v>15751616</v>
      </c>
      <c r="D1648" s="20">
        <f>IFERROR(VLOOKUP(A1648,[1]Monitoramento_Base_somente_disp!$A:$L,7,FALSE),0)</f>
        <v>8222</v>
      </c>
      <c r="E1648" s="20">
        <f>IFERROR(VLOOKUP(A1648,[1]Monitoramento_Base_somente_disp!$A:$L,8,FALSE),0)</f>
        <v>7015109</v>
      </c>
      <c r="F1648" s="20">
        <f>IFERROR(VLOOKUP(A1648,[1]Monitoramento_Base_somente_disp!$A:$L,9,FALSE),0)</f>
        <v>0</v>
      </c>
      <c r="G1648" s="28">
        <f>IFERROR(VLOOKUP(A1648,[1]Monitoramento_Base_somente_disp!$A:$L,10,FALSE),0)</f>
        <v>0</v>
      </c>
      <c r="H1648" s="27">
        <f>IFERROR(VLOOKUP(A1648,[2]webService!$A:$I,4,FALSE),0)</f>
        <v>0</v>
      </c>
      <c r="I1648" s="20">
        <f>IFERROR(VLOOKUP(A1648,[2]webService!$A:$II,5,FALSE),0)</f>
        <v>0</v>
      </c>
      <c r="J1648" s="20">
        <f>IFERROR(VLOOKUP(A1648,[2]webService!$A:$I,6,FALSE),0)</f>
        <v>0</v>
      </c>
      <c r="K1648" s="20">
        <f>IFERROR(VLOOKUP(A1648,[2]webService!$A:$I,7,FALSE),0)</f>
        <v>0</v>
      </c>
      <c r="L1648" s="20">
        <f>IFERROR(VLOOKUP(A1648,[2]webService!$A:$I,8,FALSE),0)</f>
        <v>0</v>
      </c>
      <c r="M1648" s="28">
        <f>IFERROR(VLOOKUP(A1648,[2]webService!$A:$I,9,FALSE),0)</f>
        <v>0</v>
      </c>
      <c r="N1648" s="27">
        <f>IFERROR(VLOOKUP(A1648,[3]soaBnafar!$A:$G,2,FALSE),0)</f>
        <v>0</v>
      </c>
      <c r="O1648" s="20">
        <f>IFERROR(VLOOKUP(A1648,[3]soaBnafar!$A:$H,3,FALSE),0)</f>
        <v>0</v>
      </c>
      <c r="P1648" s="20">
        <f>IFERROR(VLOOKUP(A1648,[3]soaBnafar!$A:$G,4,FALSE),0)</f>
        <v>0</v>
      </c>
      <c r="Q1648" s="20">
        <f>IFERROR(VLOOKUP(A1648,[3]soaBnafar!$A:$G,5,FALSE),0)</f>
        <v>0</v>
      </c>
      <c r="R1648" s="20">
        <f>IFERROR(VLOOKUP(A1648,[3]soaBnafar!$A:$G,6,FALSE),0)</f>
        <v>0</v>
      </c>
      <c r="S1648" s="20">
        <f>IFERROR(VLOOKUP(A1648,[3]soaBnafar!$A:$G,7,FALSE),0)</f>
        <v>0</v>
      </c>
      <c r="T1648" s="32">
        <f t="shared" si="302"/>
        <v>3745</v>
      </c>
      <c r="U1648" s="21">
        <f t="shared" si="303"/>
        <v>15751616</v>
      </c>
      <c r="V1648" s="21">
        <f t="shared" si="304"/>
        <v>8222</v>
      </c>
      <c r="W1648" s="21">
        <f t="shared" si="305"/>
        <v>7015109</v>
      </c>
      <c r="X1648" s="21">
        <f t="shared" si="306"/>
        <v>0</v>
      </c>
      <c r="Y1648" s="33">
        <f t="shared" si="307"/>
        <v>0</v>
      </c>
      <c r="Z1648" s="4" t="str">
        <f t="shared" si="308"/>
        <v>Sim</v>
      </c>
      <c r="AA1648" s="4" t="str">
        <f t="shared" si="309"/>
        <v>Sim</v>
      </c>
      <c r="AB1648" s="4" t="str">
        <f t="shared" si="310"/>
        <v>Sim</v>
      </c>
      <c r="AC1648" s="4" t="str">
        <f t="shared" si="311"/>
        <v>Sim</v>
      </c>
      <c r="AD1648" s="4" t="str">
        <f t="shared" si="312"/>
        <v>Não</v>
      </c>
      <c r="AE1648" s="30" t="str">
        <f t="shared" si="313"/>
        <v>Não</v>
      </c>
    </row>
    <row r="1649" spans="1:31" x14ac:dyDescent="0.25">
      <c r="A1649" s="23">
        <v>293180</v>
      </c>
      <c r="B1649" s="27">
        <f>IFERROR(VLOOKUP(A1649,[1]Monitoramento_Base_somente_disp!$A:$L,5,FALSE),0)</f>
        <v>59452</v>
      </c>
      <c r="C1649" s="20">
        <f>IFERROR(VLOOKUP(A1649,[1]Monitoramento_Base_somente_disp!$A:$L,6,FALSE),0)</f>
        <v>27865306</v>
      </c>
      <c r="D1649" s="20">
        <f>IFERROR(VLOOKUP(A1649,[1]Monitoramento_Base_somente_disp!$A:$L,7,FALSE),0)</f>
        <v>14757</v>
      </c>
      <c r="E1649" s="20">
        <f>IFERROR(VLOOKUP(A1649,[1]Monitoramento_Base_somente_disp!$A:$L,8,FALSE),0)</f>
        <v>13773951</v>
      </c>
      <c r="F1649" s="20">
        <f>IFERROR(VLOOKUP(A1649,[1]Monitoramento_Base_somente_disp!$A:$L,9,FALSE),0)</f>
        <v>0</v>
      </c>
      <c r="G1649" s="28">
        <f>IFERROR(VLOOKUP(A1649,[1]Monitoramento_Base_somente_disp!$A:$L,10,FALSE),0)</f>
        <v>0</v>
      </c>
      <c r="H1649" s="27">
        <f>IFERROR(VLOOKUP(A1649,[2]webService!$A:$I,4,FALSE),0)</f>
        <v>0</v>
      </c>
      <c r="I1649" s="20">
        <f>IFERROR(VLOOKUP(A1649,[2]webService!$A:$II,5,FALSE),0)</f>
        <v>0</v>
      </c>
      <c r="J1649" s="20">
        <f>IFERROR(VLOOKUP(A1649,[2]webService!$A:$I,6,FALSE),0)</f>
        <v>0</v>
      </c>
      <c r="K1649" s="20">
        <f>IFERROR(VLOOKUP(A1649,[2]webService!$A:$I,7,FALSE),0)</f>
        <v>0</v>
      </c>
      <c r="L1649" s="20">
        <f>IFERROR(VLOOKUP(A1649,[2]webService!$A:$I,8,FALSE),0)</f>
        <v>0</v>
      </c>
      <c r="M1649" s="28">
        <f>IFERROR(VLOOKUP(A1649,[2]webService!$A:$I,9,FALSE),0)</f>
        <v>0</v>
      </c>
      <c r="N1649" s="27">
        <f>IFERROR(VLOOKUP(A1649,[3]soaBnafar!$A:$G,2,FALSE),0)</f>
        <v>0</v>
      </c>
      <c r="O1649" s="20">
        <f>IFERROR(VLOOKUP(A1649,[3]soaBnafar!$A:$H,3,FALSE),0)</f>
        <v>0</v>
      </c>
      <c r="P1649" s="20">
        <f>IFERROR(VLOOKUP(A1649,[3]soaBnafar!$A:$G,4,FALSE),0)</f>
        <v>0</v>
      </c>
      <c r="Q1649" s="20">
        <f>IFERROR(VLOOKUP(A1649,[3]soaBnafar!$A:$G,5,FALSE),0)</f>
        <v>0</v>
      </c>
      <c r="R1649" s="20">
        <f>IFERROR(VLOOKUP(A1649,[3]soaBnafar!$A:$G,6,FALSE),0)</f>
        <v>0</v>
      </c>
      <c r="S1649" s="20">
        <f>IFERROR(VLOOKUP(A1649,[3]soaBnafar!$A:$G,7,FALSE),0)</f>
        <v>0</v>
      </c>
      <c r="T1649" s="32">
        <f t="shared" si="302"/>
        <v>59452</v>
      </c>
      <c r="U1649" s="21">
        <f t="shared" si="303"/>
        <v>27865306</v>
      </c>
      <c r="V1649" s="21">
        <f t="shared" si="304"/>
        <v>14757</v>
      </c>
      <c r="W1649" s="21">
        <f t="shared" si="305"/>
        <v>13773951</v>
      </c>
      <c r="X1649" s="21">
        <f t="shared" si="306"/>
        <v>0</v>
      </c>
      <c r="Y1649" s="33">
        <f t="shared" si="307"/>
        <v>0</v>
      </c>
      <c r="Z1649" s="4" t="str">
        <f t="shared" si="308"/>
        <v>Sim</v>
      </c>
      <c r="AA1649" s="4" t="str">
        <f t="shared" si="309"/>
        <v>Sim</v>
      </c>
      <c r="AB1649" s="4" t="str">
        <f t="shared" si="310"/>
        <v>Sim</v>
      </c>
      <c r="AC1649" s="4" t="str">
        <f t="shared" si="311"/>
        <v>Sim</v>
      </c>
      <c r="AD1649" s="4" t="str">
        <f t="shared" si="312"/>
        <v>Não</v>
      </c>
      <c r="AE1649" s="30" t="str">
        <f t="shared" si="313"/>
        <v>Não</v>
      </c>
    </row>
    <row r="1650" spans="1:31" x14ac:dyDescent="0.25">
      <c r="A1650" s="23">
        <v>293190</v>
      </c>
      <c r="B1650" s="27">
        <f>IFERROR(VLOOKUP(A1650,[1]Monitoramento_Base_somente_disp!$A:$L,5,FALSE),0)</f>
        <v>0</v>
      </c>
      <c r="C1650" s="20">
        <f>IFERROR(VLOOKUP(A1650,[1]Monitoramento_Base_somente_disp!$A:$L,6,FALSE),0)</f>
        <v>4889528</v>
      </c>
      <c r="D1650" s="20">
        <f>IFERROR(VLOOKUP(A1650,[1]Monitoramento_Base_somente_disp!$A:$L,7,FALSE),0)</f>
        <v>0</v>
      </c>
      <c r="E1650" s="20">
        <f>IFERROR(VLOOKUP(A1650,[1]Monitoramento_Base_somente_disp!$A:$L,8,FALSE),0)</f>
        <v>2444764</v>
      </c>
      <c r="F1650" s="20">
        <f>IFERROR(VLOOKUP(A1650,[1]Monitoramento_Base_somente_disp!$A:$L,9,FALSE),0)</f>
        <v>0</v>
      </c>
      <c r="G1650" s="28">
        <f>IFERROR(VLOOKUP(A1650,[1]Monitoramento_Base_somente_disp!$A:$L,10,FALSE),0)</f>
        <v>0</v>
      </c>
      <c r="H1650" s="27">
        <f>IFERROR(VLOOKUP(A1650,[2]webService!$A:$I,4,FALSE),0)</f>
        <v>0</v>
      </c>
      <c r="I1650" s="20">
        <f>IFERROR(VLOOKUP(A1650,[2]webService!$A:$II,5,FALSE),0)</f>
        <v>2093632</v>
      </c>
      <c r="J1650" s="20">
        <f>IFERROR(VLOOKUP(A1650,[2]webService!$A:$I,6,FALSE),0)</f>
        <v>0</v>
      </c>
      <c r="K1650" s="20">
        <f>IFERROR(VLOOKUP(A1650,[2]webService!$A:$I,7,FALSE),0)</f>
        <v>0</v>
      </c>
      <c r="L1650" s="20">
        <f>IFERROR(VLOOKUP(A1650,[2]webService!$A:$I,8,FALSE),0)</f>
        <v>0</v>
      </c>
      <c r="M1650" s="28">
        <f>IFERROR(VLOOKUP(A1650,[2]webService!$A:$I,9,FALSE),0)</f>
        <v>0</v>
      </c>
      <c r="N1650" s="27">
        <f>IFERROR(VLOOKUP(A1650,[3]soaBnafar!$A:$G,2,FALSE),0)</f>
        <v>0</v>
      </c>
      <c r="O1650" s="20">
        <f>IFERROR(VLOOKUP(A1650,[3]soaBnafar!$A:$H,3,FALSE),0)</f>
        <v>0</v>
      </c>
      <c r="P1650" s="20">
        <f>IFERROR(VLOOKUP(A1650,[3]soaBnafar!$A:$G,4,FALSE),0)</f>
        <v>0</v>
      </c>
      <c r="Q1650" s="20">
        <f>IFERROR(VLOOKUP(A1650,[3]soaBnafar!$A:$G,5,FALSE),0)</f>
        <v>0</v>
      </c>
      <c r="R1650" s="20">
        <f>IFERROR(VLOOKUP(A1650,[3]soaBnafar!$A:$G,6,FALSE),0)</f>
        <v>0</v>
      </c>
      <c r="S1650" s="20">
        <f>IFERROR(VLOOKUP(A1650,[3]soaBnafar!$A:$G,7,FALSE),0)</f>
        <v>0</v>
      </c>
      <c r="T1650" s="32">
        <f t="shared" si="302"/>
        <v>0</v>
      </c>
      <c r="U1650" s="21">
        <f t="shared" si="303"/>
        <v>6983160</v>
      </c>
      <c r="V1650" s="21">
        <f t="shared" si="304"/>
        <v>0</v>
      </c>
      <c r="W1650" s="21">
        <f t="shared" si="305"/>
        <v>2444764</v>
      </c>
      <c r="X1650" s="21">
        <f t="shared" si="306"/>
        <v>0</v>
      </c>
      <c r="Y1650" s="33">
        <f t="shared" si="307"/>
        <v>0</v>
      </c>
      <c r="Z1650" s="4" t="str">
        <f t="shared" si="308"/>
        <v>Não</v>
      </c>
      <c r="AA1650" s="4" t="str">
        <f t="shared" si="309"/>
        <v>Sim</v>
      </c>
      <c r="AB1650" s="4" t="str">
        <f t="shared" si="310"/>
        <v>Não</v>
      </c>
      <c r="AC1650" s="4" t="str">
        <f t="shared" si="311"/>
        <v>Sim</v>
      </c>
      <c r="AD1650" s="4" t="str">
        <f t="shared" si="312"/>
        <v>Não</v>
      </c>
      <c r="AE1650" s="30" t="str">
        <f t="shared" si="313"/>
        <v>Não</v>
      </c>
    </row>
    <row r="1651" spans="1:31" x14ac:dyDescent="0.25">
      <c r="A1651" s="23">
        <v>293200</v>
      </c>
      <c r="B1651" s="27">
        <f>IFERROR(VLOOKUP(A1651,[1]Monitoramento_Base_somente_disp!$A:$L,5,FALSE),0)</f>
        <v>0</v>
      </c>
      <c r="C1651" s="20">
        <f>IFERROR(VLOOKUP(A1651,[1]Monitoramento_Base_somente_disp!$A:$L,6,FALSE),0)</f>
        <v>20785240</v>
      </c>
      <c r="D1651" s="20">
        <f>IFERROR(VLOOKUP(A1651,[1]Monitoramento_Base_somente_disp!$A:$L,7,FALSE),0)</f>
        <v>0</v>
      </c>
      <c r="E1651" s="20">
        <f>IFERROR(VLOOKUP(A1651,[1]Monitoramento_Base_somente_disp!$A:$L,8,FALSE),0)</f>
        <v>10392620</v>
      </c>
      <c r="F1651" s="20">
        <f>IFERROR(VLOOKUP(A1651,[1]Monitoramento_Base_somente_disp!$A:$L,9,FALSE),0)</f>
        <v>0</v>
      </c>
      <c r="G1651" s="28">
        <f>IFERROR(VLOOKUP(A1651,[1]Monitoramento_Base_somente_disp!$A:$L,10,FALSE),0)</f>
        <v>0</v>
      </c>
      <c r="H1651" s="27">
        <f>IFERROR(VLOOKUP(A1651,[2]webService!$A:$I,4,FALSE),0)</f>
        <v>0</v>
      </c>
      <c r="I1651" s="20">
        <f>IFERROR(VLOOKUP(A1651,[2]webService!$A:$II,5,FALSE),0)</f>
        <v>0</v>
      </c>
      <c r="J1651" s="20">
        <f>IFERROR(VLOOKUP(A1651,[2]webService!$A:$I,6,FALSE),0)</f>
        <v>0</v>
      </c>
      <c r="K1651" s="20">
        <f>IFERROR(VLOOKUP(A1651,[2]webService!$A:$I,7,FALSE),0)</f>
        <v>0</v>
      </c>
      <c r="L1651" s="20">
        <f>IFERROR(VLOOKUP(A1651,[2]webService!$A:$I,8,FALSE),0)</f>
        <v>0</v>
      </c>
      <c r="M1651" s="28">
        <f>IFERROR(VLOOKUP(A1651,[2]webService!$A:$I,9,FALSE),0)</f>
        <v>0</v>
      </c>
      <c r="N1651" s="27">
        <f>IFERROR(VLOOKUP(A1651,[3]soaBnafar!$A:$G,2,FALSE),0)</f>
        <v>0</v>
      </c>
      <c r="O1651" s="20">
        <f>IFERROR(VLOOKUP(A1651,[3]soaBnafar!$A:$H,3,FALSE),0)</f>
        <v>0</v>
      </c>
      <c r="P1651" s="20">
        <f>IFERROR(VLOOKUP(A1651,[3]soaBnafar!$A:$G,4,FALSE),0)</f>
        <v>0</v>
      </c>
      <c r="Q1651" s="20">
        <f>IFERROR(VLOOKUP(A1651,[3]soaBnafar!$A:$G,5,FALSE),0)</f>
        <v>0</v>
      </c>
      <c r="R1651" s="20">
        <f>IFERROR(VLOOKUP(A1651,[3]soaBnafar!$A:$G,6,FALSE),0)</f>
        <v>0</v>
      </c>
      <c r="S1651" s="20">
        <f>IFERROR(VLOOKUP(A1651,[3]soaBnafar!$A:$G,7,FALSE),0)</f>
        <v>0</v>
      </c>
      <c r="T1651" s="32">
        <f t="shared" si="302"/>
        <v>0</v>
      </c>
      <c r="U1651" s="21">
        <f t="shared" si="303"/>
        <v>20785240</v>
      </c>
      <c r="V1651" s="21">
        <f t="shared" si="304"/>
        <v>0</v>
      </c>
      <c r="W1651" s="21">
        <f t="shared" si="305"/>
        <v>10392620</v>
      </c>
      <c r="X1651" s="21">
        <f t="shared" si="306"/>
        <v>0</v>
      </c>
      <c r="Y1651" s="33">
        <f t="shared" si="307"/>
        <v>0</v>
      </c>
      <c r="Z1651" s="4" t="str">
        <f t="shared" si="308"/>
        <v>Não</v>
      </c>
      <c r="AA1651" s="4" t="str">
        <f t="shared" si="309"/>
        <v>Sim</v>
      </c>
      <c r="AB1651" s="4" t="str">
        <f t="shared" si="310"/>
        <v>Não</v>
      </c>
      <c r="AC1651" s="4" t="str">
        <f t="shared" si="311"/>
        <v>Sim</v>
      </c>
      <c r="AD1651" s="4" t="str">
        <f t="shared" si="312"/>
        <v>Não</v>
      </c>
      <c r="AE1651" s="30" t="str">
        <f t="shared" si="313"/>
        <v>Não</v>
      </c>
    </row>
    <row r="1652" spans="1:31" x14ac:dyDescent="0.25">
      <c r="A1652" s="23">
        <v>293210</v>
      </c>
      <c r="B1652" s="27">
        <f>IFERROR(VLOOKUP(A1652,[1]Monitoramento_Base_somente_disp!$A:$L,5,FALSE),0)</f>
        <v>0</v>
      </c>
      <c r="C1652" s="20">
        <f>IFERROR(VLOOKUP(A1652,[1]Monitoramento_Base_somente_disp!$A:$L,6,FALSE),0)</f>
        <v>8577828</v>
      </c>
      <c r="D1652" s="20">
        <f>IFERROR(VLOOKUP(A1652,[1]Monitoramento_Base_somente_disp!$A:$L,7,FALSE),0)</f>
        <v>0</v>
      </c>
      <c r="E1652" s="20">
        <f>IFERROR(VLOOKUP(A1652,[1]Monitoramento_Base_somente_disp!$A:$L,8,FALSE),0)</f>
        <v>4288914</v>
      </c>
      <c r="F1652" s="20">
        <f>IFERROR(VLOOKUP(A1652,[1]Monitoramento_Base_somente_disp!$A:$L,9,FALSE),0)</f>
        <v>0</v>
      </c>
      <c r="G1652" s="28">
        <f>IFERROR(VLOOKUP(A1652,[1]Monitoramento_Base_somente_disp!$A:$L,10,FALSE),0)</f>
        <v>0</v>
      </c>
      <c r="H1652" s="27">
        <f>IFERROR(VLOOKUP(A1652,[2]webService!$A:$I,4,FALSE),0)</f>
        <v>0</v>
      </c>
      <c r="I1652" s="20">
        <f>IFERROR(VLOOKUP(A1652,[2]webService!$A:$II,5,FALSE),0)</f>
        <v>0</v>
      </c>
      <c r="J1652" s="20">
        <f>IFERROR(VLOOKUP(A1652,[2]webService!$A:$I,6,FALSE),0)</f>
        <v>0</v>
      </c>
      <c r="K1652" s="20">
        <f>IFERROR(VLOOKUP(A1652,[2]webService!$A:$I,7,FALSE),0)</f>
        <v>0</v>
      </c>
      <c r="L1652" s="20">
        <f>IFERROR(VLOOKUP(A1652,[2]webService!$A:$I,8,FALSE),0)</f>
        <v>0</v>
      </c>
      <c r="M1652" s="28">
        <f>IFERROR(VLOOKUP(A1652,[2]webService!$A:$I,9,FALSE),0)</f>
        <v>0</v>
      </c>
      <c r="N1652" s="27">
        <f>IFERROR(VLOOKUP(A1652,[3]soaBnafar!$A:$G,2,FALSE),0)</f>
        <v>0</v>
      </c>
      <c r="O1652" s="20">
        <f>IFERROR(VLOOKUP(A1652,[3]soaBnafar!$A:$H,3,FALSE),0)</f>
        <v>0</v>
      </c>
      <c r="P1652" s="20">
        <f>IFERROR(VLOOKUP(A1652,[3]soaBnafar!$A:$G,4,FALSE),0)</f>
        <v>0</v>
      </c>
      <c r="Q1652" s="20">
        <f>IFERROR(VLOOKUP(A1652,[3]soaBnafar!$A:$G,5,FALSE),0)</f>
        <v>0</v>
      </c>
      <c r="R1652" s="20">
        <f>IFERROR(VLOOKUP(A1652,[3]soaBnafar!$A:$G,6,FALSE),0)</f>
        <v>0</v>
      </c>
      <c r="S1652" s="20">
        <f>IFERROR(VLOOKUP(A1652,[3]soaBnafar!$A:$G,7,FALSE),0)</f>
        <v>0</v>
      </c>
      <c r="T1652" s="32">
        <f t="shared" si="302"/>
        <v>0</v>
      </c>
      <c r="U1652" s="21">
        <f t="shared" si="303"/>
        <v>8577828</v>
      </c>
      <c r="V1652" s="21">
        <f t="shared" si="304"/>
        <v>0</v>
      </c>
      <c r="W1652" s="21">
        <f t="shared" si="305"/>
        <v>4288914</v>
      </c>
      <c r="X1652" s="21">
        <f t="shared" si="306"/>
        <v>0</v>
      </c>
      <c r="Y1652" s="33">
        <f t="shared" si="307"/>
        <v>0</v>
      </c>
      <c r="Z1652" s="4" t="str">
        <f t="shared" si="308"/>
        <v>Não</v>
      </c>
      <c r="AA1652" s="4" t="str">
        <f t="shared" si="309"/>
        <v>Sim</v>
      </c>
      <c r="AB1652" s="4" t="str">
        <f t="shared" si="310"/>
        <v>Não</v>
      </c>
      <c r="AC1652" s="4" t="str">
        <f t="shared" si="311"/>
        <v>Sim</v>
      </c>
      <c r="AD1652" s="4" t="str">
        <f t="shared" si="312"/>
        <v>Não</v>
      </c>
      <c r="AE1652" s="30" t="str">
        <f t="shared" si="313"/>
        <v>Não</v>
      </c>
    </row>
    <row r="1653" spans="1:31" x14ac:dyDescent="0.25">
      <c r="A1653" s="23">
        <v>293230</v>
      </c>
      <c r="B1653" s="27">
        <f>IFERROR(VLOOKUP(A1653,[1]Monitoramento_Base_somente_disp!$A:$L,5,FALSE),0)</f>
        <v>67151</v>
      </c>
      <c r="C1653" s="20">
        <f>IFERROR(VLOOKUP(A1653,[1]Monitoramento_Base_somente_disp!$A:$L,6,FALSE),0)</f>
        <v>24218811</v>
      </c>
      <c r="D1653" s="20">
        <f>IFERROR(VLOOKUP(A1653,[1]Monitoramento_Base_somente_disp!$A:$L,7,FALSE),0)</f>
        <v>85450</v>
      </c>
      <c r="E1653" s="20">
        <f>IFERROR(VLOOKUP(A1653,[1]Monitoramento_Base_somente_disp!$A:$L,8,FALSE),0)</f>
        <v>13441922</v>
      </c>
      <c r="F1653" s="20">
        <f>IFERROR(VLOOKUP(A1653,[1]Monitoramento_Base_somente_disp!$A:$L,9,FALSE),0)</f>
        <v>0</v>
      </c>
      <c r="G1653" s="28">
        <f>IFERROR(VLOOKUP(A1653,[1]Monitoramento_Base_somente_disp!$A:$L,10,FALSE),0)</f>
        <v>0</v>
      </c>
      <c r="H1653" s="27">
        <f>IFERROR(VLOOKUP(A1653,[2]webService!$A:$I,4,FALSE),0)</f>
        <v>0</v>
      </c>
      <c r="I1653" s="20">
        <f>IFERROR(VLOOKUP(A1653,[2]webService!$A:$II,5,FALSE),0)</f>
        <v>0</v>
      </c>
      <c r="J1653" s="20">
        <f>IFERROR(VLOOKUP(A1653,[2]webService!$A:$I,6,FALSE),0)</f>
        <v>0</v>
      </c>
      <c r="K1653" s="20">
        <f>IFERROR(VLOOKUP(A1653,[2]webService!$A:$I,7,FALSE),0)</f>
        <v>0</v>
      </c>
      <c r="L1653" s="20">
        <f>IFERROR(VLOOKUP(A1653,[2]webService!$A:$I,8,FALSE),0)</f>
        <v>0</v>
      </c>
      <c r="M1653" s="28">
        <f>IFERROR(VLOOKUP(A1653,[2]webService!$A:$I,9,FALSE),0)</f>
        <v>0</v>
      </c>
      <c r="N1653" s="27">
        <f>IFERROR(VLOOKUP(A1653,[3]soaBnafar!$A:$G,2,FALSE),0)</f>
        <v>0</v>
      </c>
      <c r="O1653" s="20">
        <f>IFERROR(VLOOKUP(A1653,[3]soaBnafar!$A:$H,3,FALSE),0)</f>
        <v>0</v>
      </c>
      <c r="P1653" s="20">
        <f>IFERROR(VLOOKUP(A1653,[3]soaBnafar!$A:$G,4,FALSE),0)</f>
        <v>0</v>
      </c>
      <c r="Q1653" s="20">
        <f>IFERROR(VLOOKUP(A1653,[3]soaBnafar!$A:$G,5,FALSE),0)</f>
        <v>0</v>
      </c>
      <c r="R1653" s="20">
        <f>IFERROR(VLOOKUP(A1653,[3]soaBnafar!$A:$G,6,FALSE),0)</f>
        <v>0</v>
      </c>
      <c r="S1653" s="20">
        <f>IFERROR(VLOOKUP(A1653,[3]soaBnafar!$A:$G,7,FALSE),0)</f>
        <v>0</v>
      </c>
      <c r="T1653" s="32">
        <f t="shared" si="302"/>
        <v>67151</v>
      </c>
      <c r="U1653" s="21">
        <f t="shared" si="303"/>
        <v>24218811</v>
      </c>
      <c r="V1653" s="21">
        <f t="shared" si="304"/>
        <v>85450</v>
      </c>
      <c r="W1653" s="21">
        <f t="shared" si="305"/>
        <v>13441922</v>
      </c>
      <c r="X1653" s="21">
        <f t="shared" si="306"/>
        <v>0</v>
      </c>
      <c r="Y1653" s="33">
        <f t="shared" si="307"/>
        <v>0</v>
      </c>
      <c r="Z1653" s="4" t="str">
        <f t="shared" si="308"/>
        <v>Sim</v>
      </c>
      <c r="AA1653" s="4" t="str">
        <f t="shared" si="309"/>
        <v>Sim</v>
      </c>
      <c r="AB1653" s="4" t="str">
        <f t="shared" si="310"/>
        <v>Sim</v>
      </c>
      <c r="AC1653" s="4" t="str">
        <f t="shared" si="311"/>
        <v>Sim</v>
      </c>
      <c r="AD1653" s="4" t="str">
        <f t="shared" si="312"/>
        <v>Não</v>
      </c>
      <c r="AE1653" s="30" t="str">
        <f t="shared" si="313"/>
        <v>Não</v>
      </c>
    </row>
    <row r="1654" spans="1:31" x14ac:dyDescent="0.25">
      <c r="A1654" s="23">
        <v>293240</v>
      </c>
      <c r="B1654" s="27">
        <f>IFERROR(VLOOKUP(A1654,[1]Monitoramento_Base_somente_disp!$A:$L,5,FALSE),0)</f>
        <v>67595</v>
      </c>
      <c r="C1654" s="20">
        <f>IFERROR(VLOOKUP(A1654,[1]Monitoramento_Base_somente_disp!$A:$L,6,FALSE),0)</f>
        <v>6427649</v>
      </c>
      <c r="D1654" s="20">
        <f>IFERROR(VLOOKUP(A1654,[1]Monitoramento_Base_somente_disp!$A:$L,7,FALSE),0)</f>
        <v>49107</v>
      </c>
      <c r="E1654" s="20">
        <f>IFERROR(VLOOKUP(A1654,[1]Monitoramento_Base_somente_disp!$A:$L,8,FALSE),0)</f>
        <v>4485129</v>
      </c>
      <c r="F1654" s="20">
        <f>IFERROR(VLOOKUP(A1654,[1]Monitoramento_Base_somente_disp!$A:$L,9,FALSE),0)</f>
        <v>0</v>
      </c>
      <c r="G1654" s="28">
        <f>IFERROR(VLOOKUP(A1654,[1]Monitoramento_Base_somente_disp!$A:$L,10,FALSE),0)</f>
        <v>0</v>
      </c>
      <c r="H1654" s="27">
        <f>IFERROR(VLOOKUP(A1654,[2]webService!$A:$I,4,FALSE),0)</f>
        <v>0</v>
      </c>
      <c r="I1654" s="20">
        <f>IFERROR(VLOOKUP(A1654,[2]webService!$A:$II,5,FALSE),0)</f>
        <v>0</v>
      </c>
      <c r="J1654" s="20">
        <f>IFERROR(VLOOKUP(A1654,[2]webService!$A:$I,6,FALSE),0)</f>
        <v>0</v>
      </c>
      <c r="K1654" s="20">
        <f>IFERROR(VLOOKUP(A1654,[2]webService!$A:$I,7,FALSE),0)</f>
        <v>0</v>
      </c>
      <c r="L1654" s="20">
        <f>IFERROR(VLOOKUP(A1654,[2]webService!$A:$I,8,FALSE),0)</f>
        <v>0</v>
      </c>
      <c r="M1654" s="28">
        <f>IFERROR(VLOOKUP(A1654,[2]webService!$A:$I,9,FALSE),0)</f>
        <v>0</v>
      </c>
      <c r="N1654" s="27">
        <f>IFERROR(VLOOKUP(A1654,[3]soaBnafar!$A:$G,2,FALSE),0)</f>
        <v>0</v>
      </c>
      <c r="O1654" s="20">
        <f>IFERROR(VLOOKUP(A1654,[3]soaBnafar!$A:$H,3,FALSE),0)</f>
        <v>0</v>
      </c>
      <c r="P1654" s="20">
        <f>IFERROR(VLOOKUP(A1654,[3]soaBnafar!$A:$G,4,FALSE),0)</f>
        <v>0</v>
      </c>
      <c r="Q1654" s="20">
        <f>IFERROR(VLOOKUP(A1654,[3]soaBnafar!$A:$G,5,FALSE),0)</f>
        <v>0</v>
      </c>
      <c r="R1654" s="20">
        <f>IFERROR(VLOOKUP(A1654,[3]soaBnafar!$A:$G,6,FALSE),0)</f>
        <v>0</v>
      </c>
      <c r="S1654" s="20">
        <f>IFERROR(VLOOKUP(A1654,[3]soaBnafar!$A:$G,7,FALSE),0)</f>
        <v>0</v>
      </c>
      <c r="T1654" s="32">
        <f t="shared" si="302"/>
        <v>67595</v>
      </c>
      <c r="U1654" s="21">
        <f t="shared" si="303"/>
        <v>6427649</v>
      </c>
      <c r="V1654" s="21">
        <f t="shared" si="304"/>
        <v>49107</v>
      </c>
      <c r="W1654" s="21">
        <f t="shared" si="305"/>
        <v>4485129</v>
      </c>
      <c r="X1654" s="21">
        <f t="shared" si="306"/>
        <v>0</v>
      </c>
      <c r="Y1654" s="33">
        <f t="shared" si="307"/>
        <v>0</v>
      </c>
      <c r="Z1654" s="4" t="str">
        <f t="shared" si="308"/>
        <v>Sim</v>
      </c>
      <c r="AA1654" s="4" t="str">
        <f t="shared" si="309"/>
        <v>Sim</v>
      </c>
      <c r="AB1654" s="4" t="str">
        <f t="shared" si="310"/>
        <v>Sim</v>
      </c>
      <c r="AC1654" s="4" t="str">
        <f t="shared" si="311"/>
        <v>Sim</v>
      </c>
      <c r="AD1654" s="4" t="str">
        <f t="shared" si="312"/>
        <v>Não</v>
      </c>
      <c r="AE1654" s="30" t="str">
        <f t="shared" si="313"/>
        <v>Não</v>
      </c>
    </row>
    <row r="1655" spans="1:31" x14ac:dyDescent="0.25">
      <c r="A1655" s="23">
        <v>293245</v>
      </c>
      <c r="B1655" s="27">
        <f>IFERROR(VLOOKUP(A1655,[1]Monitoramento_Base_somente_disp!$A:$L,5,FALSE),0)</f>
        <v>0</v>
      </c>
      <c r="C1655" s="20">
        <f>IFERROR(VLOOKUP(A1655,[1]Monitoramento_Base_somente_disp!$A:$L,6,FALSE),0)</f>
        <v>0</v>
      </c>
      <c r="D1655" s="20">
        <f>IFERROR(VLOOKUP(A1655,[1]Monitoramento_Base_somente_disp!$A:$L,7,FALSE),0)</f>
        <v>0</v>
      </c>
      <c r="E1655" s="20">
        <f>IFERROR(VLOOKUP(A1655,[1]Monitoramento_Base_somente_disp!$A:$L,8,FALSE),0)</f>
        <v>0</v>
      </c>
      <c r="F1655" s="20">
        <f>IFERROR(VLOOKUP(A1655,[1]Monitoramento_Base_somente_disp!$A:$L,9,FALSE),0)</f>
        <v>0</v>
      </c>
      <c r="G1655" s="28">
        <f>IFERROR(VLOOKUP(A1655,[1]Monitoramento_Base_somente_disp!$A:$L,10,FALSE),0)</f>
        <v>0</v>
      </c>
      <c r="H1655" s="27">
        <f>IFERROR(VLOOKUP(A1655,[2]webService!$A:$I,4,FALSE),0)</f>
        <v>0</v>
      </c>
      <c r="I1655" s="20">
        <f>IFERROR(VLOOKUP(A1655,[2]webService!$A:$II,5,FALSE),0)</f>
        <v>0</v>
      </c>
      <c r="J1655" s="20">
        <f>IFERROR(VLOOKUP(A1655,[2]webService!$A:$I,6,FALSE),0)</f>
        <v>0</v>
      </c>
      <c r="K1655" s="20">
        <f>IFERROR(VLOOKUP(A1655,[2]webService!$A:$I,7,FALSE),0)</f>
        <v>0</v>
      </c>
      <c r="L1655" s="20">
        <f>IFERROR(VLOOKUP(A1655,[2]webService!$A:$I,8,FALSE),0)</f>
        <v>0</v>
      </c>
      <c r="M1655" s="28">
        <f>IFERROR(VLOOKUP(A1655,[2]webService!$A:$I,9,FALSE),0)</f>
        <v>0</v>
      </c>
      <c r="N1655" s="27">
        <f>IFERROR(VLOOKUP(A1655,[3]soaBnafar!$A:$G,2,FALSE),0)</f>
        <v>0</v>
      </c>
      <c r="O1655" s="20">
        <f>IFERROR(VLOOKUP(A1655,[3]soaBnafar!$A:$H,3,FALSE),0)</f>
        <v>0</v>
      </c>
      <c r="P1655" s="20">
        <f>IFERROR(VLOOKUP(A1655,[3]soaBnafar!$A:$G,4,FALSE),0)</f>
        <v>0</v>
      </c>
      <c r="Q1655" s="20">
        <f>IFERROR(VLOOKUP(A1655,[3]soaBnafar!$A:$G,5,FALSE),0)</f>
        <v>0</v>
      </c>
      <c r="R1655" s="20">
        <f>IFERROR(VLOOKUP(A1655,[3]soaBnafar!$A:$G,6,FALSE),0)</f>
        <v>0</v>
      </c>
      <c r="S1655" s="20">
        <f>IFERROR(VLOOKUP(A1655,[3]soaBnafar!$A:$G,7,FALSE),0)</f>
        <v>0</v>
      </c>
      <c r="T1655" s="32">
        <f t="shared" si="302"/>
        <v>0</v>
      </c>
      <c r="U1655" s="21">
        <f t="shared" si="303"/>
        <v>0</v>
      </c>
      <c r="V1655" s="21">
        <f t="shared" si="304"/>
        <v>0</v>
      </c>
      <c r="W1655" s="21">
        <f t="shared" si="305"/>
        <v>0</v>
      </c>
      <c r="X1655" s="21">
        <f t="shared" si="306"/>
        <v>0</v>
      </c>
      <c r="Y1655" s="33">
        <f t="shared" si="307"/>
        <v>0</v>
      </c>
      <c r="Z1655" s="4" t="str">
        <f t="shared" si="308"/>
        <v>Não</v>
      </c>
      <c r="AA1655" s="4" t="str">
        <f t="shared" si="309"/>
        <v>Não</v>
      </c>
      <c r="AB1655" s="4" t="str">
        <f t="shared" si="310"/>
        <v>Não</v>
      </c>
      <c r="AC1655" s="4" t="str">
        <f t="shared" si="311"/>
        <v>Não</v>
      </c>
      <c r="AD1655" s="4" t="str">
        <f t="shared" si="312"/>
        <v>Não</v>
      </c>
      <c r="AE1655" s="30" t="str">
        <f t="shared" si="313"/>
        <v>Não</v>
      </c>
    </row>
    <row r="1656" spans="1:31" x14ac:dyDescent="0.25">
      <c r="A1656" s="23">
        <v>293250</v>
      </c>
      <c r="B1656" s="27">
        <f>IFERROR(VLOOKUP(A1656,[1]Monitoramento_Base_somente_disp!$A:$L,5,FALSE),0)</f>
        <v>0</v>
      </c>
      <c r="C1656" s="20">
        <f>IFERROR(VLOOKUP(A1656,[1]Monitoramento_Base_somente_disp!$A:$L,6,FALSE),0)</f>
        <v>8358560</v>
      </c>
      <c r="D1656" s="20">
        <f>IFERROR(VLOOKUP(A1656,[1]Monitoramento_Base_somente_disp!$A:$L,7,FALSE),0)</f>
        <v>0</v>
      </c>
      <c r="E1656" s="20">
        <f>IFERROR(VLOOKUP(A1656,[1]Monitoramento_Base_somente_disp!$A:$L,8,FALSE),0)</f>
        <v>4179280</v>
      </c>
      <c r="F1656" s="20">
        <f>IFERROR(VLOOKUP(A1656,[1]Monitoramento_Base_somente_disp!$A:$L,9,FALSE),0)</f>
        <v>0</v>
      </c>
      <c r="G1656" s="28">
        <f>IFERROR(VLOOKUP(A1656,[1]Monitoramento_Base_somente_disp!$A:$L,10,FALSE),0)</f>
        <v>0</v>
      </c>
      <c r="H1656" s="27">
        <f>IFERROR(VLOOKUP(A1656,[2]webService!$A:$I,4,FALSE),0)</f>
        <v>0</v>
      </c>
      <c r="I1656" s="20">
        <f>IFERROR(VLOOKUP(A1656,[2]webService!$A:$II,5,FALSE),0)</f>
        <v>0</v>
      </c>
      <c r="J1656" s="20">
        <f>IFERROR(VLOOKUP(A1656,[2]webService!$A:$I,6,FALSE),0)</f>
        <v>0</v>
      </c>
      <c r="K1656" s="20">
        <f>IFERROR(VLOOKUP(A1656,[2]webService!$A:$I,7,FALSE),0)</f>
        <v>0</v>
      </c>
      <c r="L1656" s="20">
        <f>IFERROR(VLOOKUP(A1656,[2]webService!$A:$I,8,FALSE),0)</f>
        <v>0</v>
      </c>
      <c r="M1656" s="28">
        <f>IFERROR(VLOOKUP(A1656,[2]webService!$A:$I,9,FALSE),0)</f>
        <v>0</v>
      </c>
      <c r="N1656" s="27">
        <f>IFERROR(VLOOKUP(A1656,[3]soaBnafar!$A:$G,2,FALSE),0)</f>
        <v>0</v>
      </c>
      <c r="O1656" s="20">
        <f>IFERROR(VLOOKUP(A1656,[3]soaBnafar!$A:$H,3,FALSE),0)</f>
        <v>0</v>
      </c>
      <c r="P1656" s="20">
        <f>IFERROR(VLOOKUP(A1656,[3]soaBnafar!$A:$G,4,FALSE),0)</f>
        <v>0</v>
      </c>
      <c r="Q1656" s="20">
        <f>IFERROR(VLOOKUP(A1656,[3]soaBnafar!$A:$G,5,FALSE),0)</f>
        <v>0</v>
      </c>
      <c r="R1656" s="20">
        <f>IFERROR(VLOOKUP(A1656,[3]soaBnafar!$A:$G,6,FALSE),0)</f>
        <v>0</v>
      </c>
      <c r="S1656" s="20">
        <f>IFERROR(VLOOKUP(A1656,[3]soaBnafar!$A:$G,7,FALSE),0)</f>
        <v>0</v>
      </c>
      <c r="T1656" s="32">
        <f t="shared" si="302"/>
        <v>0</v>
      </c>
      <c r="U1656" s="21">
        <f t="shared" si="303"/>
        <v>8358560</v>
      </c>
      <c r="V1656" s="21">
        <f t="shared" si="304"/>
        <v>0</v>
      </c>
      <c r="W1656" s="21">
        <f t="shared" si="305"/>
        <v>4179280</v>
      </c>
      <c r="X1656" s="21">
        <f t="shared" si="306"/>
        <v>0</v>
      </c>
      <c r="Y1656" s="33">
        <f t="shared" si="307"/>
        <v>0</v>
      </c>
      <c r="Z1656" s="4" t="str">
        <f t="shared" si="308"/>
        <v>Não</v>
      </c>
      <c r="AA1656" s="4" t="str">
        <f t="shared" si="309"/>
        <v>Sim</v>
      </c>
      <c r="AB1656" s="4" t="str">
        <f t="shared" si="310"/>
        <v>Não</v>
      </c>
      <c r="AC1656" s="4" t="str">
        <f t="shared" si="311"/>
        <v>Sim</v>
      </c>
      <c r="AD1656" s="4" t="str">
        <f t="shared" si="312"/>
        <v>Não</v>
      </c>
      <c r="AE1656" s="30" t="str">
        <f t="shared" si="313"/>
        <v>Não</v>
      </c>
    </row>
    <row r="1657" spans="1:31" x14ac:dyDescent="0.25">
      <c r="A1657" s="23">
        <v>293260</v>
      </c>
      <c r="B1657" s="27">
        <f>IFERROR(VLOOKUP(A1657,[1]Monitoramento_Base_somente_disp!$A:$L,5,FALSE),0)</f>
        <v>0</v>
      </c>
      <c r="C1657" s="20">
        <f>IFERROR(VLOOKUP(A1657,[1]Monitoramento_Base_somente_disp!$A:$L,6,FALSE),0)</f>
        <v>32962356</v>
      </c>
      <c r="D1657" s="20">
        <f>IFERROR(VLOOKUP(A1657,[1]Monitoramento_Base_somente_disp!$A:$L,7,FALSE),0)</f>
        <v>0</v>
      </c>
      <c r="E1657" s="20">
        <f>IFERROR(VLOOKUP(A1657,[1]Monitoramento_Base_somente_disp!$A:$L,8,FALSE),0)</f>
        <v>16481178</v>
      </c>
      <c r="F1657" s="20">
        <f>IFERROR(VLOOKUP(A1657,[1]Monitoramento_Base_somente_disp!$A:$L,9,FALSE),0)</f>
        <v>0</v>
      </c>
      <c r="G1657" s="28">
        <f>IFERROR(VLOOKUP(A1657,[1]Monitoramento_Base_somente_disp!$A:$L,10,FALSE),0)</f>
        <v>0</v>
      </c>
      <c r="H1657" s="27">
        <f>IFERROR(VLOOKUP(A1657,[2]webService!$A:$I,4,FALSE),0)</f>
        <v>0</v>
      </c>
      <c r="I1657" s="20">
        <f>IFERROR(VLOOKUP(A1657,[2]webService!$A:$II,5,FALSE),0)</f>
        <v>0</v>
      </c>
      <c r="J1657" s="20">
        <f>IFERROR(VLOOKUP(A1657,[2]webService!$A:$I,6,FALSE),0)</f>
        <v>0</v>
      </c>
      <c r="K1657" s="20">
        <f>IFERROR(VLOOKUP(A1657,[2]webService!$A:$I,7,FALSE),0)</f>
        <v>0</v>
      </c>
      <c r="L1657" s="20">
        <f>IFERROR(VLOOKUP(A1657,[2]webService!$A:$I,8,FALSE),0)</f>
        <v>0</v>
      </c>
      <c r="M1657" s="28">
        <f>IFERROR(VLOOKUP(A1657,[2]webService!$A:$I,9,FALSE),0)</f>
        <v>0</v>
      </c>
      <c r="N1657" s="27">
        <f>IFERROR(VLOOKUP(A1657,[3]soaBnafar!$A:$G,2,FALSE),0)</f>
        <v>0</v>
      </c>
      <c r="O1657" s="20">
        <f>IFERROR(VLOOKUP(A1657,[3]soaBnafar!$A:$H,3,FALSE),0)</f>
        <v>0</v>
      </c>
      <c r="P1657" s="20">
        <f>IFERROR(VLOOKUP(A1657,[3]soaBnafar!$A:$G,4,FALSE),0)</f>
        <v>0</v>
      </c>
      <c r="Q1657" s="20">
        <f>IFERROR(VLOOKUP(A1657,[3]soaBnafar!$A:$G,5,FALSE),0)</f>
        <v>0</v>
      </c>
      <c r="R1657" s="20">
        <f>IFERROR(VLOOKUP(A1657,[3]soaBnafar!$A:$G,6,FALSE),0)</f>
        <v>0</v>
      </c>
      <c r="S1657" s="20">
        <f>IFERROR(VLOOKUP(A1657,[3]soaBnafar!$A:$G,7,FALSE),0)</f>
        <v>0</v>
      </c>
      <c r="T1657" s="32">
        <f t="shared" si="302"/>
        <v>0</v>
      </c>
      <c r="U1657" s="21">
        <f t="shared" si="303"/>
        <v>32962356</v>
      </c>
      <c r="V1657" s="21">
        <f t="shared" si="304"/>
        <v>0</v>
      </c>
      <c r="W1657" s="21">
        <f t="shared" si="305"/>
        <v>16481178</v>
      </c>
      <c r="X1657" s="21">
        <f t="shared" si="306"/>
        <v>0</v>
      </c>
      <c r="Y1657" s="33">
        <f t="shared" si="307"/>
        <v>0</v>
      </c>
      <c r="Z1657" s="4" t="str">
        <f t="shared" si="308"/>
        <v>Não</v>
      </c>
      <c r="AA1657" s="4" t="str">
        <f t="shared" si="309"/>
        <v>Sim</v>
      </c>
      <c r="AB1657" s="4" t="str">
        <f t="shared" si="310"/>
        <v>Não</v>
      </c>
      <c r="AC1657" s="4" t="str">
        <f t="shared" si="311"/>
        <v>Sim</v>
      </c>
      <c r="AD1657" s="4" t="str">
        <f t="shared" si="312"/>
        <v>Não</v>
      </c>
      <c r="AE1657" s="30" t="str">
        <f t="shared" si="313"/>
        <v>Não</v>
      </c>
    </row>
    <row r="1658" spans="1:31" x14ac:dyDescent="0.25">
      <c r="A1658" s="23">
        <v>293280</v>
      </c>
      <c r="B1658" s="27">
        <f>IFERROR(VLOOKUP(A1658,[1]Monitoramento_Base_somente_disp!$A:$L,5,FALSE),0)</f>
        <v>13307</v>
      </c>
      <c r="C1658" s="20">
        <f>IFERROR(VLOOKUP(A1658,[1]Monitoramento_Base_somente_disp!$A:$L,6,FALSE),0)</f>
        <v>1303333</v>
      </c>
      <c r="D1658" s="20">
        <f>IFERROR(VLOOKUP(A1658,[1]Monitoramento_Base_somente_disp!$A:$L,7,FALSE),0)</f>
        <v>6830</v>
      </c>
      <c r="E1658" s="20">
        <f>IFERROR(VLOOKUP(A1658,[1]Monitoramento_Base_somente_disp!$A:$L,8,FALSE),0)</f>
        <v>593442</v>
      </c>
      <c r="F1658" s="20">
        <f>IFERROR(VLOOKUP(A1658,[1]Monitoramento_Base_somente_disp!$A:$L,9,FALSE),0)</f>
        <v>0</v>
      </c>
      <c r="G1658" s="28">
        <f>IFERROR(VLOOKUP(A1658,[1]Monitoramento_Base_somente_disp!$A:$L,10,FALSE),0)</f>
        <v>0</v>
      </c>
      <c r="H1658" s="27">
        <f>IFERROR(VLOOKUP(A1658,[2]webService!$A:$I,4,FALSE),0)</f>
        <v>0</v>
      </c>
      <c r="I1658" s="20">
        <f>IFERROR(VLOOKUP(A1658,[2]webService!$A:$II,5,FALSE),0)</f>
        <v>0</v>
      </c>
      <c r="J1658" s="20">
        <f>IFERROR(VLOOKUP(A1658,[2]webService!$A:$I,6,FALSE),0)</f>
        <v>0</v>
      </c>
      <c r="K1658" s="20">
        <f>IFERROR(VLOOKUP(A1658,[2]webService!$A:$I,7,FALSE),0)</f>
        <v>0</v>
      </c>
      <c r="L1658" s="20">
        <f>IFERROR(VLOOKUP(A1658,[2]webService!$A:$I,8,FALSE),0)</f>
        <v>0</v>
      </c>
      <c r="M1658" s="28">
        <f>IFERROR(VLOOKUP(A1658,[2]webService!$A:$I,9,FALSE),0)</f>
        <v>0</v>
      </c>
      <c r="N1658" s="27">
        <f>IFERROR(VLOOKUP(A1658,[3]soaBnafar!$A:$G,2,FALSE),0)</f>
        <v>0</v>
      </c>
      <c r="O1658" s="20">
        <f>IFERROR(VLOOKUP(A1658,[3]soaBnafar!$A:$H,3,FALSE),0)</f>
        <v>0</v>
      </c>
      <c r="P1658" s="20">
        <f>IFERROR(VLOOKUP(A1658,[3]soaBnafar!$A:$G,4,FALSE),0)</f>
        <v>0</v>
      </c>
      <c r="Q1658" s="20">
        <f>IFERROR(VLOOKUP(A1658,[3]soaBnafar!$A:$G,5,FALSE),0)</f>
        <v>0</v>
      </c>
      <c r="R1658" s="20">
        <f>IFERROR(VLOOKUP(A1658,[3]soaBnafar!$A:$G,6,FALSE),0)</f>
        <v>0</v>
      </c>
      <c r="S1658" s="20">
        <f>IFERROR(VLOOKUP(A1658,[3]soaBnafar!$A:$G,7,FALSE),0)</f>
        <v>0</v>
      </c>
      <c r="T1658" s="32">
        <f t="shared" si="302"/>
        <v>13307</v>
      </c>
      <c r="U1658" s="21">
        <f t="shared" si="303"/>
        <v>1303333</v>
      </c>
      <c r="V1658" s="21">
        <f t="shared" si="304"/>
        <v>6830</v>
      </c>
      <c r="W1658" s="21">
        <f t="shared" si="305"/>
        <v>593442</v>
      </c>
      <c r="X1658" s="21">
        <f t="shared" si="306"/>
        <v>0</v>
      </c>
      <c r="Y1658" s="33">
        <f t="shared" si="307"/>
        <v>0</v>
      </c>
      <c r="Z1658" s="4" t="str">
        <f t="shared" si="308"/>
        <v>Sim</v>
      </c>
      <c r="AA1658" s="4" t="str">
        <f t="shared" si="309"/>
        <v>Sim</v>
      </c>
      <c r="AB1658" s="4" t="str">
        <f t="shared" si="310"/>
        <v>Sim</v>
      </c>
      <c r="AC1658" s="4" t="str">
        <f t="shared" si="311"/>
        <v>Sim</v>
      </c>
      <c r="AD1658" s="4" t="str">
        <f t="shared" si="312"/>
        <v>Não</v>
      </c>
      <c r="AE1658" s="30" t="str">
        <f t="shared" si="313"/>
        <v>Não</v>
      </c>
    </row>
    <row r="1659" spans="1:31" x14ac:dyDescent="0.25">
      <c r="A1659" s="23">
        <v>293290</v>
      </c>
      <c r="B1659" s="27">
        <f>IFERROR(VLOOKUP(A1659,[1]Monitoramento_Base_somente_disp!$A:$L,5,FALSE),0)</f>
        <v>0</v>
      </c>
      <c r="C1659" s="20">
        <f>IFERROR(VLOOKUP(A1659,[1]Monitoramento_Base_somente_disp!$A:$L,6,FALSE),0)</f>
        <v>42511217</v>
      </c>
      <c r="D1659" s="20">
        <f>IFERROR(VLOOKUP(A1659,[1]Monitoramento_Base_somente_disp!$A:$L,7,FALSE),0)</f>
        <v>0</v>
      </c>
      <c r="E1659" s="20">
        <f>IFERROR(VLOOKUP(A1659,[1]Monitoramento_Base_somente_disp!$A:$L,8,FALSE),0)</f>
        <v>25025587</v>
      </c>
      <c r="F1659" s="20">
        <f>IFERROR(VLOOKUP(A1659,[1]Monitoramento_Base_somente_disp!$A:$L,9,FALSE),0)</f>
        <v>0</v>
      </c>
      <c r="G1659" s="28">
        <f>IFERROR(VLOOKUP(A1659,[1]Monitoramento_Base_somente_disp!$A:$L,10,FALSE),0)</f>
        <v>0</v>
      </c>
      <c r="H1659" s="27">
        <f>IFERROR(VLOOKUP(A1659,[2]webService!$A:$I,4,FALSE),0)</f>
        <v>0</v>
      </c>
      <c r="I1659" s="20">
        <f>IFERROR(VLOOKUP(A1659,[2]webService!$A:$II,5,FALSE),0)</f>
        <v>0</v>
      </c>
      <c r="J1659" s="20">
        <f>IFERROR(VLOOKUP(A1659,[2]webService!$A:$I,6,FALSE),0)</f>
        <v>0</v>
      </c>
      <c r="K1659" s="20">
        <f>IFERROR(VLOOKUP(A1659,[2]webService!$A:$I,7,FALSE),0)</f>
        <v>0</v>
      </c>
      <c r="L1659" s="20">
        <f>IFERROR(VLOOKUP(A1659,[2]webService!$A:$I,8,FALSE),0)</f>
        <v>0</v>
      </c>
      <c r="M1659" s="28">
        <f>IFERROR(VLOOKUP(A1659,[2]webService!$A:$I,9,FALSE),0)</f>
        <v>0</v>
      </c>
      <c r="N1659" s="27">
        <f>IFERROR(VLOOKUP(A1659,[3]soaBnafar!$A:$G,2,FALSE),0)</f>
        <v>0</v>
      </c>
      <c r="O1659" s="20">
        <f>IFERROR(VLOOKUP(A1659,[3]soaBnafar!$A:$H,3,FALSE),0)</f>
        <v>0</v>
      </c>
      <c r="P1659" s="20">
        <f>IFERROR(VLOOKUP(A1659,[3]soaBnafar!$A:$G,4,FALSE),0)</f>
        <v>0</v>
      </c>
      <c r="Q1659" s="20">
        <f>IFERROR(VLOOKUP(A1659,[3]soaBnafar!$A:$G,5,FALSE),0)</f>
        <v>0</v>
      </c>
      <c r="R1659" s="20">
        <f>IFERROR(VLOOKUP(A1659,[3]soaBnafar!$A:$G,6,FALSE),0)</f>
        <v>0</v>
      </c>
      <c r="S1659" s="20">
        <f>IFERROR(VLOOKUP(A1659,[3]soaBnafar!$A:$G,7,FALSE),0)</f>
        <v>0</v>
      </c>
      <c r="T1659" s="32">
        <f t="shared" si="302"/>
        <v>0</v>
      </c>
      <c r="U1659" s="21">
        <f t="shared" si="303"/>
        <v>42511217</v>
      </c>
      <c r="V1659" s="21">
        <f t="shared" si="304"/>
        <v>0</v>
      </c>
      <c r="W1659" s="21">
        <f t="shared" si="305"/>
        <v>25025587</v>
      </c>
      <c r="X1659" s="21">
        <f t="shared" si="306"/>
        <v>0</v>
      </c>
      <c r="Y1659" s="33">
        <f t="shared" si="307"/>
        <v>0</v>
      </c>
      <c r="Z1659" s="4" t="str">
        <f t="shared" si="308"/>
        <v>Não</v>
      </c>
      <c r="AA1659" s="4" t="str">
        <f t="shared" si="309"/>
        <v>Sim</v>
      </c>
      <c r="AB1659" s="4" t="str">
        <f t="shared" si="310"/>
        <v>Não</v>
      </c>
      <c r="AC1659" s="4" t="str">
        <f t="shared" si="311"/>
        <v>Sim</v>
      </c>
      <c r="AD1659" s="4" t="str">
        <f t="shared" si="312"/>
        <v>Não</v>
      </c>
      <c r="AE1659" s="30" t="str">
        <f t="shared" si="313"/>
        <v>Não</v>
      </c>
    </row>
    <row r="1660" spans="1:31" x14ac:dyDescent="0.25">
      <c r="A1660" s="23">
        <v>293305</v>
      </c>
      <c r="B1660" s="27">
        <f>IFERROR(VLOOKUP(A1660,[1]Monitoramento_Base_somente_disp!$A:$L,5,FALSE),0)</f>
        <v>66619</v>
      </c>
      <c r="C1660" s="20">
        <f>IFERROR(VLOOKUP(A1660,[1]Monitoramento_Base_somente_disp!$A:$L,6,FALSE),0)</f>
        <v>13869325</v>
      </c>
      <c r="D1660" s="20">
        <f>IFERROR(VLOOKUP(A1660,[1]Monitoramento_Base_somente_disp!$A:$L,7,FALSE),0)</f>
        <v>40037</v>
      </c>
      <c r="E1660" s="20">
        <f>IFERROR(VLOOKUP(A1660,[1]Monitoramento_Base_somente_disp!$A:$L,8,FALSE),0)</f>
        <v>7933018</v>
      </c>
      <c r="F1660" s="20">
        <f>IFERROR(VLOOKUP(A1660,[1]Monitoramento_Base_somente_disp!$A:$L,9,FALSE),0)</f>
        <v>0</v>
      </c>
      <c r="G1660" s="28">
        <f>IFERROR(VLOOKUP(A1660,[1]Monitoramento_Base_somente_disp!$A:$L,10,FALSE),0)</f>
        <v>0</v>
      </c>
      <c r="H1660" s="27">
        <f>IFERROR(VLOOKUP(A1660,[2]webService!$A:$I,4,FALSE),0)</f>
        <v>0</v>
      </c>
      <c r="I1660" s="20">
        <f>IFERROR(VLOOKUP(A1660,[2]webService!$A:$II,5,FALSE),0)</f>
        <v>0</v>
      </c>
      <c r="J1660" s="20">
        <f>IFERROR(VLOOKUP(A1660,[2]webService!$A:$I,6,FALSE),0)</f>
        <v>0</v>
      </c>
      <c r="K1660" s="20">
        <f>IFERROR(VLOOKUP(A1660,[2]webService!$A:$I,7,FALSE),0)</f>
        <v>0</v>
      </c>
      <c r="L1660" s="20">
        <f>IFERROR(VLOOKUP(A1660,[2]webService!$A:$I,8,FALSE),0)</f>
        <v>0</v>
      </c>
      <c r="M1660" s="28">
        <f>IFERROR(VLOOKUP(A1660,[2]webService!$A:$I,9,FALSE),0)</f>
        <v>0</v>
      </c>
      <c r="N1660" s="27">
        <f>IFERROR(VLOOKUP(A1660,[3]soaBnafar!$A:$G,2,FALSE),0)</f>
        <v>0</v>
      </c>
      <c r="O1660" s="20">
        <f>IFERROR(VLOOKUP(A1660,[3]soaBnafar!$A:$H,3,FALSE),0)</f>
        <v>0</v>
      </c>
      <c r="P1660" s="20">
        <f>IFERROR(VLOOKUP(A1660,[3]soaBnafar!$A:$G,4,FALSE),0)</f>
        <v>0</v>
      </c>
      <c r="Q1660" s="20">
        <f>IFERROR(VLOOKUP(A1660,[3]soaBnafar!$A:$G,5,FALSE),0)</f>
        <v>0</v>
      </c>
      <c r="R1660" s="20">
        <f>IFERROR(VLOOKUP(A1660,[3]soaBnafar!$A:$G,6,FALSE),0)</f>
        <v>0</v>
      </c>
      <c r="S1660" s="20">
        <f>IFERROR(VLOOKUP(A1660,[3]soaBnafar!$A:$G,7,FALSE),0)</f>
        <v>0</v>
      </c>
      <c r="T1660" s="32">
        <f t="shared" si="302"/>
        <v>66619</v>
      </c>
      <c r="U1660" s="21">
        <f t="shared" si="303"/>
        <v>13869325</v>
      </c>
      <c r="V1660" s="21">
        <f t="shared" si="304"/>
        <v>40037</v>
      </c>
      <c r="W1660" s="21">
        <f t="shared" si="305"/>
        <v>7933018</v>
      </c>
      <c r="X1660" s="21">
        <f t="shared" si="306"/>
        <v>0</v>
      </c>
      <c r="Y1660" s="33">
        <f t="shared" si="307"/>
        <v>0</v>
      </c>
      <c r="Z1660" s="4" t="str">
        <f t="shared" si="308"/>
        <v>Sim</v>
      </c>
      <c r="AA1660" s="4" t="str">
        <f t="shared" si="309"/>
        <v>Sim</v>
      </c>
      <c r="AB1660" s="4" t="str">
        <f t="shared" si="310"/>
        <v>Sim</v>
      </c>
      <c r="AC1660" s="4" t="str">
        <f t="shared" si="311"/>
        <v>Sim</v>
      </c>
      <c r="AD1660" s="4" t="str">
        <f t="shared" si="312"/>
        <v>Não</v>
      </c>
      <c r="AE1660" s="30" t="str">
        <f t="shared" si="313"/>
        <v>Não</v>
      </c>
    </row>
    <row r="1661" spans="1:31" x14ac:dyDescent="0.25">
      <c r="A1661" s="23">
        <v>293310</v>
      </c>
      <c r="B1661" s="27">
        <f>IFERROR(VLOOKUP(A1661,[1]Monitoramento_Base_somente_disp!$A:$L,5,FALSE),0)</f>
        <v>61925</v>
      </c>
      <c r="C1661" s="20">
        <f>IFERROR(VLOOKUP(A1661,[1]Monitoramento_Base_somente_disp!$A:$L,6,FALSE),0)</f>
        <v>20149982</v>
      </c>
      <c r="D1661" s="20">
        <f>IFERROR(VLOOKUP(A1661,[1]Monitoramento_Base_somente_disp!$A:$L,7,FALSE),0)</f>
        <v>44900</v>
      </c>
      <c r="E1661" s="20">
        <f>IFERROR(VLOOKUP(A1661,[1]Monitoramento_Base_somente_disp!$A:$L,8,FALSE),0)</f>
        <v>11060785</v>
      </c>
      <c r="F1661" s="20">
        <f>IFERROR(VLOOKUP(A1661,[1]Monitoramento_Base_somente_disp!$A:$L,9,FALSE),0)</f>
        <v>0</v>
      </c>
      <c r="G1661" s="28">
        <f>IFERROR(VLOOKUP(A1661,[1]Monitoramento_Base_somente_disp!$A:$L,10,FALSE),0)</f>
        <v>0</v>
      </c>
      <c r="H1661" s="27">
        <f>IFERROR(VLOOKUP(A1661,[2]webService!$A:$I,4,FALSE),0)</f>
        <v>0</v>
      </c>
      <c r="I1661" s="20">
        <f>IFERROR(VLOOKUP(A1661,[2]webService!$A:$II,5,FALSE),0)</f>
        <v>0</v>
      </c>
      <c r="J1661" s="20">
        <f>IFERROR(VLOOKUP(A1661,[2]webService!$A:$I,6,FALSE),0)</f>
        <v>0</v>
      </c>
      <c r="K1661" s="20">
        <f>IFERROR(VLOOKUP(A1661,[2]webService!$A:$I,7,FALSE),0)</f>
        <v>0</v>
      </c>
      <c r="L1661" s="20">
        <f>IFERROR(VLOOKUP(A1661,[2]webService!$A:$I,8,FALSE),0)</f>
        <v>0</v>
      </c>
      <c r="M1661" s="28">
        <f>IFERROR(VLOOKUP(A1661,[2]webService!$A:$I,9,FALSE),0)</f>
        <v>0</v>
      </c>
      <c r="N1661" s="27">
        <f>IFERROR(VLOOKUP(A1661,[3]soaBnafar!$A:$G,2,FALSE),0)</f>
        <v>0</v>
      </c>
      <c r="O1661" s="20">
        <f>IFERROR(VLOOKUP(A1661,[3]soaBnafar!$A:$H,3,FALSE),0)</f>
        <v>0</v>
      </c>
      <c r="P1661" s="20">
        <f>IFERROR(VLOOKUP(A1661,[3]soaBnafar!$A:$G,4,FALSE),0)</f>
        <v>0</v>
      </c>
      <c r="Q1661" s="20">
        <f>IFERROR(VLOOKUP(A1661,[3]soaBnafar!$A:$G,5,FALSE),0)</f>
        <v>0</v>
      </c>
      <c r="R1661" s="20">
        <f>IFERROR(VLOOKUP(A1661,[3]soaBnafar!$A:$G,6,FALSE),0)</f>
        <v>0</v>
      </c>
      <c r="S1661" s="20">
        <f>IFERROR(VLOOKUP(A1661,[3]soaBnafar!$A:$G,7,FALSE),0)</f>
        <v>0</v>
      </c>
      <c r="T1661" s="32">
        <f t="shared" si="302"/>
        <v>61925</v>
      </c>
      <c r="U1661" s="21">
        <f t="shared" si="303"/>
        <v>20149982</v>
      </c>
      <c r="V1661" s="21">
        <f t="shared" si="304"/>
        <v>44900</v>
      </c>
      <c r="W1661" s="21">
        <f t="shared" si="305"/>
        <v>11060785</v>
      </c>
      <c r="X1661" s="21">
        <f t="shared" si="306"/>
        <v>0</v>
      </c>
      <c r="Y1661" s="33">
        <f t="shared" si="307"/>
        <v>0</v>
      </c>
      <c r="Z1661" s="4" t="str">
        <f t="shared" si="308"/>
        <v>Sim</v>
      </c>
      <c r="AA1661" s="4" t="str">
        <f t="shared" si="309"/>
        <v>Sim</v>
      </c>
      <c r="AB1661" s="4" t="str">
        <f t="shared" si="310"/>
        <v>Sim</v>
      </c>
      <c r="AC1661" s="4" t="str">
        <f t="shared" si="311"/>
        <v>Sim</v>
      </c>
      <c r="AD1661" s="4" t="str">
        <f t="shared" si="312"/>
        <v>Não</v>
      </c>
      <c r="AE1661" s="30" t="str">
        <f t="shared" si="313"/>
        <v>Não</v>
      </c>
    </row>
    <row r="1662" spans="1:31" x14ac:dyDescent="0.25">
      <c r="A1662" s="23">
        <v>293315</v>
      </c>
      <c r="B1662" s="27">
        <f>IFERROR(VLOOKUP(A1662,[1]Monitoramento_Base_somente_disp!$A:$L,5,FALSE),0)</f>
        <v>80363</v>
      </c>
      <c r="C1662" s="20">
        <f>IFERROR(VLOOKUP(A1662,[1]Monitoramento_Base_somente_disp!$A:$L,6,FALSE),0)</f>
        <v>3109547</v>
      </c>
      <c r="D1662" s="20">
        <f>IFERROR(VLOOKUP(A1662,[1]Monitoramento_Base_somente_disp!$A:$L,7,FALSE),0)</f>
        <v>21045</v>
      </c>
      <c r="E1662" s="20">
        <f>IFERROR(VLOOKUP(A1662,[1]Monitoramento_Base_somente_disp!$A:$L,8,FALSE),0)</f>
        <v>1260158</v>
      </c>
      <c r="F1662" s="20">
        <f>IFERROR(VLOOKUP(A1662,[1]Monitoramento_Base_somente_disp!$A:$L,9,FALSE),0)</f>
        <v>0</v>
      </c>
      <c r="G1662" s="28">
        <f>IFERROR(VLOOKUP(A1662,[1]Monitoramento_Base_somente_disp!$A:$L,10,FALSE),0)</f>
        <v>0</v>
      </c>
      <c r="H1662" s="27">
        <f>IFERROR(VLOOKUP(A1662,[2]webService!$A:$I,4,FALSE),0)</f>
        <v>0</v>
      </c>
      <c r="I1662" s="20">
        <f>IFERROR(VLOOKUP(A1662,[2]webService!$A:$II,5,FALSE),0)</f>
        <v>0</v>
      </c>
      <c r="J1662" s="20">
        <f>IFERROR(VLOOKUP(A1662,[2]webService!$A:$I,6,FALSE),0)</f>
        <v>0</v>
      </c>
      <c r="K1662" s="20">
        <f>IFERROR(VLOOKUP(A1662,[2]webService!$A:$I,7,FALSE),0)</f>
        <v>0</v>
      </c>
      <c r="L1662" s="20">
        <f>IFERROR(VLOOKUP(A1662,[2]webService!$A:$I,8,FALSE),0)</f>
        <v>0</v>
      </c>
      <c r="M1662" s="28">
        <f>IFERROR(VLOOKUP(A1662,[2]webService!$A:$I,9,FALSE),0)</f>
        <v>0</v>
      </c>
      <c r="N1662" s="27">
        <f>IFERROR(VLOOKUP(A1662,[3]soaBnafar!$A:$G,2,FALSE),0)</f>
        <v>0</v>
      </c>
      <c r="O1662" s="20">
        <f>IFERROR(VLOOKUP(A1662,[3]soaBnafar!$A:$H,3,FALSE),0)</f>
        <v>0</v>
      </c>
      <c r="P1662" s="20">
        <f>IFERROR(VLOOKUP(A1662,[3]soaBnafar!$A:$G,4,FALSE),0)</f>
        <v>0</v>
      </c>
      <c r="Q1662" s="20">
        <f>IFERROR(VLOOKUP(A1662,[3]soaBnafar!$A:$G,5,FALSE),0)</f>
        <v>0</v>
      </c>
      <c r="R1662" s="20">
        <f>IFERROR(VLOOKUP(A1662,[3]soaBnafar!$A:$G,6,FALSE),0)</f>
        <v>0</v>
      </c>
      <c r="S1662" s="20">
        <f>IFERROR(VLOOKUP(A1662,[3]soaBnafar!$A:$G,7,FALSE),0)</f>
        <v>0</v>
      </c>
      <c r="T1662" s="32">
        <f t="shared" si="302"/>
        <v>80363</v>
      </c>
      <c r="U1662" s="21">
        <f t="shared" si="303"/>
        <v>3109547</v>
      </c>
      <c r="V1662" s="21">
        <f t="shared" si="304"/>
        <v>21045</v>
      </c>
      <c r="W1662" s="21">
        <f t="shared" si="305"/>
        <v>1260158</v>
      </c>
      <c r="X1662" s="21">
        <f t="shared" si="306"/>
        <v>0</v>
      </c>
      <c r="Y1662" s="33">
        <f t="shared" si="307"/>
        <v>0</v>
      </c>
      <c r="Z1662" s="4" t="str">
        <f t="shared" si="308"/>
        <v>Sim</v>
      </c>
      <c r="AA1662" s="4" t="str">
        <f t="shared" si="309"/>
        <v>Sim</v>
      </c>
      <c r="AB1662" s="4" t="str">
        <f t="shared" si="310"/>
        <v>Sim</v>
      </c>
      <c r="AC1662" s="4" t="str">
        <f t="shared" si="311"/>
        <v>Sim</v>
      </c>
      <c r="AD1662" s="4" t="str">
        <f t="shared" si="312"/>
        <v>Não</v>
      </c>
      <c r="AE1662" s="30" t="str">
        <f t="shared" si="313"/>
        <v>Não</v>
      </c>
    </row>
    <row r="1663" spans="1:31" x14ac:dyDescent="0.25">
      <c r="A1663" s="23">
        <v>293317</v>
      </c>
      <c r="B1663" s="27">
        <f>IFERROR(VLOOKUP(A1663,[1]Monitoramento_Base_somente_disp!$A:$L,5,FALSE),0)</f>
        <v>32663</v>
      </c>
      <c r="C1663" s="20">
        <f>IFERROR(VLOOKUP(A1663,[1]Monitoramento_Base_somente_disp!$A:$L,6,FALSE),0)</f>
        <v>7974890</v>
      </c>
      <c r="D1663" s="20">
        <f>IFERROR(VLOOKUP(A1663,[1]Monitoramento_Base_somente_disp!$A:$L,7,FALSE),0)</f>
        <v>11933</v>
      </c>
      <c r="E1663" s="20">
        <f>IFERROR(VLOOKUP(A1663,[1]Monitoramento_Base_somente_disp!$A:$L,8,FALSE),0)</f>
        <v>4168427</v>
      </c>
      <c r="F1663" s="20">
        <f>IFERROR(VLOOKUP(A1663,[1]Monitoramento_Base_somente_disp!$A:$L,9,FALSE),0)</f>
        <v>0</v>
      </c>
      <c r="G1663" s="28">
        <f>IFERROR(VLOOKUP(A1663,[1]Monitoramento_Base_somente_disp!$A:$L,10,FALSE),0)</f>
        <v>0</v>
      </c>
      <c r="H1663" s="27">
        <f>IFERROR(VLOOKUP(A1663,[2]webService!$A:$I,4,FALSE),0)</f>
        <v>0</v>
      </c>
      <c r="I1663" s="20">
        <f>IFERROR(VLOOKUP(A1663,[2]webService!$A:$II,5,FALSE),0)</f>
        <v>0</v>
      </c>
      <c r="J1663" s="20">
        <f>IFERROR(VLOOKUP(A1663,[2]webService!$A:$I,6,FALSE),0)</f>
        <v>0</v>
      </c>
      <c r="K1663" s="20">
        <f>IFERROR(VLOOKUP(A1663,[2]webService!$A:$I,7,FALSE),0)</f>
        <v>0</v>
      </c>
      <c r="L1663" s="20">
        <f>IFERROR(VLOOKUP(A1663,[2]webService!$A:$I,8,FALSE),0)</f>
        <v>0</v>
      </c>
      <c r="M1663" s="28">
        <f>IFERROR(VLOOKUP(A1663,[2]webService!$A:$I,9,FALSE),0)</f>
        <v>0</v>
      </c>
      <c r="N1663" s="27">
        <f>IFERROR(VLOOKUP(A1663,[3]soaBnafar!$A:$G,2,FALSE),0)</f>
        <v>0</v>
      </c>
      <c r="O1663" s="20">
        <f>IFERROR(VLOOKUP(A1663,[3]soaBnafar!$A:$H,3,FALSE),0)</f>
        <v>0</v>
      </c>
      <c r="P1663" s="20">
        <f>IFERROR(VLOOKUP(A1663,[3]soaBnafar!$A:$G,4,FALSE),0)</f>
        <v>0</v>
      </c>
      <c r="Q1663" s="20">
        <f>IFERROR(VLOOKUP(A1663,[3]soaBnafar!$A:$G,5,FALSE),0)</f>
        <v>0</v>
      </c>
      <c r="R1663" s="20">
        <f>IFERROR(VLOOKUP(A1663,[3]soaBnafar!$A:$G,6,FALSE),0)</f>
        <v>0</v>
      </c>
      <c r="S1663" s="20">
        <f>IFERROR(VLOOKUP(A1663,[3]soaBnafar!$A:$G,7,FALSE),0)</f>
        <v>0</v>
      </c>
      <c r="T1663" s="32">
        <f t="shared" si="302"/>
        <v>32663</v>
      </c>
      <c r="U1663" s="21">
        <f t="shared" si="303"/>
        <v>7974890</v>
      </c>
      <c r="V1663" s="21">
        <f t="shared" si="304"/>
        <v>11933</v>
      </c>
      <c r="W1663" s="21">
        <f t="shared" si="305"/>
        <v>4168427</v>
      </c>
      <c r="X1663" s="21">
        <f t="shared" si="306"/>
        <v>0</v>
      </c>
      <c r="Y1663" s="33">
        <f t="shared" si="307"/>
        <v>0</v>
      </c>
      <c r="Z1663" s="4" t="str">
        <f t="shared" si="308"/>
        <v>Sim</v>
      </c>
      <c r="AA1663" s="4" t="str">
        <f t="shared" si="309"/>
        <v>Sim</v>
      </c>
      <c r="AB1663" s="4" t="str">
        <f t="shared" si="310"/>
        <v>Sim</v>
      </c>
      <c r="AC1663" s="4" t="str">
        <f t="shared" si="311"/>
        <v>Sim</v>
      </c>
      <c r="AD1663" s="4" t="str">
        <f t="shared" si="312"/>
        <v>Não</v>
      </c>
      <c r="AE1663" s="30" t="str">
        <f t="shared" si="313"/>
        <v>Não</v>
      </c>
    </row>
    <row r="1664" spans="1:31" x14ac:dyDescent="0.25">
      <c r="A1664" s="23">
        <v>293325</v>
      </c>
      <c r="B1664" s="27">
        <f>IFERROR(VLOOKUP(A1664,[1]Monitoramento_Base_somente_disp!$A:$L,5,FALSE),0)</f>
        <v>0</v>
      </c>
      <c r="C1664" s="20">
        <f>IFERROR(VLOOKUP(A1664,[1]Monitoramento_Base_somente_disp!$A:$L,6,FALSE),0)</f>
        <v>0</v>
      </c>
      <c r="D1664" s="20">
        <f>IFERROR(VLOOKUP(A1664,[1]Monitoramento_Base_somente_disp!$A:$L,7,FALSE),0)</f>
        <v>0</v>
      </c>
      <c r="E1664" s="20">
        <f>IFERROR(VLOOKUP(A1664,[1]Monitoramento_Base_somente_disp!$A:$L,8,FALSE),0)</f>
        <v>0</v>
      </c>
      <c r="F1664" s="20">
        <f>IFERROR(VLOOKUP(A1664,[1]Monitoramento_Base_somente_disp!$A:$L,9,FALSE),0)</f>
        <v>0</v>
      </c>
      <c r="G1664" s="28">
        <f>IFERROR(VLOOKUP(A1664,[1]Monitoramento_Base_somente_disp!$A:$L,10,FALSE),0)</f>
        <v>0</v>
      </c>
      <c r="H1664" s="27">
        <f>IFERROR(VLOOKUP(A1664,[2]webService!$A:$I,4,FALSE),0)</f>
        <v>0</v>
      </c>
      <c r="I1664" s="20">
        <f>IFERROR(VLOOKUP(A1664,[2]webService!$A:$II,5,FALSE),0)</f>
        <v>0</v>
      </c>
      <c r="J1664" s="20">
        <f>IFERROR(VLOOKUP(A1664,[2]webService!$A:$I,6,FALSE),0)</f>
        <v>0</v>
      </c>
      <c r="K1664" s="20">
        <f>IFERROR(VLOOKUP(A1664,[2]webService!$A:$I,7,FALSE),0)</f>
        <v>0</v>
      </c>
      <c r="L1664" s="20">
        <f>IFERROR(VLOOKUP(A1664,[2]webService!$A:$I,8,FALSE),0)</f>
        <v>0</v>
      </c>
      <c r="M1664" s="28">
        <f>IFERROR(VLOOKUP(A1664,[2]webService!$A:$I,9,FALSE),0)</f>
        <v>0</v>
      </c>
      <c r="N1664" s="27">
        <f>IFERROR(VLOOKUP(A1664,[3]soaBnafar!$A:$G,2,FALSE),0)</f>
        <v>0</v>
      </c>
      <c r="O1664" s="20">
        <f>IFERROR(VLOOKUP(A1664,[3]soaBnafar!$A:$H,3,FALSE),0)</f>
        <v>0</v>
      </c>
      <c r="P1664" s="20">
        <f>IFERROR(VLOOKUP(A1664,[3]soaBnafar!$A:$G,4,FALSE),0)</f>
        <v>0</v>
      </c>
      <c r="Q1664" s="20">
        <f>IFERROR(VLOOKUP(A1664,[3]soaBnafar!$A:$G,5,FALSE),0)</f>
        <v>0</v>
      </c>
      <c r="R1664" s="20">
        <f>IFERROR(VLOOKUP(A1664,[3]soaBnafar!$A:$G,6,FALSE),0)</f>
        <v>0</v>
      </c>
      <c r="S1664" s="20">
        <f>IFERROR(VLOOKUP(A1664,[3]soaBnafar!$A:$G,7,FALSE),0)</f>
        <v>0</v>
      </c>
      <c r="T1664" s="32">
        <f t="shared" si="302"/>
        <v>0</v>
      </c>
      <c r="U1664" s="21">
        <f t="shared" si="303"/>
        <v>0</v>
      </c>
      <c r="V1664" s="21">
        <f t="shared" si="304"/>
        <v>0</v>
      </c>
      <c r="W1664" s="21">
        <f t="shared" si="305"/>
        <v>0</v>
      </c>
      <c r="X1664" s="21">
        <f t="shared" si="306"/>
        <v>0</v>
      </c>
      <c r="Y1664" s="33">
        <f t="shared" si="307"/>
        <v>0</v>
      </c>
      <c r="Z1664" s="4" t="str">
        <f t="shared" si="308"/>
        <v>Não</v>
      </c>
      <c r="AA1664" s="4" t="str">
        <f t="shared" si="309"/>
        <v>Não</v>
      </c>
      <c r="AB1664" s="4" t="str">
        <f t="shared" si="310"/>
        <v>Não</v>
      </c>
      <c r="AC1664" s="4" t="str">
        <f t="shared" si="311"/>
        <v>Não</v>
      </c>
      <c r="AD1664" s="4" t="str">
        <f t="shared" si="312"/>
        <v>Não</v>
      </c>
      <c r="AE1664" s="30" t="str">
        <f t="shared" si="313"/>
        <v>Não</v>
      </c>
    </row>
    <row r="1665" spans="1:31" x14ac:dyDescent="0.25">
      <c r="A1665" s="23">
        <v>293330</v>
      </c>
      <c r="B1665" s="27">
        <f>IFERROR(VLOOKUP(A1665,[1]Monitoramento_Base_somente_disp!$A:$L,5,FALSE),0)</f>
        <v>2280837</v>
      </c>
      <c r="C1665" s="20">
        <f>IFERROR(VLOOKUP(A1665,[1]Monitoramento_Base_somente_disp!$A:$L,6,FALSE),0)</f>
        <v>315469630</v>
      </c>
      <c r="D1665" s="20">
        <f>IFERROR(VLOOKUP(A1665,[1]Monitoramento_Base_somente_disp!$A:$L,7,FALSE),0)</f>
        <v>1339346</v>
      </c>
      <c r="E1665" s="20">
        <f>IFERROR(VLOOKUP(A1665,[1]Monitoramento_Base_somente_disp!$A:$L,8,FALSE),0)</f>
        <v>130075729</v>
      </c>
      <c r="F1665" s="20">
        <f>IFERROR(VLOOKUP(A1665,[1]Monitoramento_Base_somente_disp!$A:$L,9,FALSE),0)</f>
        <v>0</v>
      </c>
      <c r="G1665" s="28">
        <f>IFERROR(VLOOKUP(A1665,[1]Monitoramento_Base_somente_disp!$A:$L,10,FALSE),0)</f>
        <v>0</v>
      </c>
      <c r="H1665" s="27">
        <f>IFERROR(VLOOKUP(A1665,[2]webService!$A:$I,4,FALSE),0)</f>
        <v>0</v>
      </c>
      <c r="I1665" s="20">
        <f>IFERROR(VLOOKUP(A1665,[2]webService!$A:$II,5,FALSE),0)</f>
        <v>0</v>
      </c>
      <c r="J1665" s="20">
        <f>IFERROR(VLOOKUP(A1665,[2]webService!$A:$I,6,FALSE),0)</f>
        <v>0</v>
      </c>
      <c r="K1665" s="20">
        <f>IFERROR(VLOOKUP(A1665,[2]webService!$A:$I,7,FALSE),0)</f>
        <v>0</v>
      </c>
      <c r="L1665" s="20">
        <f>IFERROR(VLOOKUP(A1665,[2]webService!$A:$I,8,FALSE),0)</f>
        <v>0</v>
      </c>
      <c r="M1665" s="28">
        <f>IFERROR(VLOOKUP(A1665,[2]webService!$A:$I,9,FALSE),0)</f>
        <v>0</v>
      </c>
      <c r="N1665" s="27">
        <f>IFERROR(VLOOKUP(A1665,[3]soaBnafar!$A:$G,2,FALSE),0)</f>
        <v>0</v>
      </c>
      <c r="O1665" s="20">
        <f>IFERROR(VLOOKUP(A1665,[3]soaBnafar!$A:$H,3,FALSE),0)</f>
        <v>0</v>
      </c>
      <c r="P1665" s="20">
        <f>IFERROR(VLOOKUP(A1665,[3]soaBnafar!$A:$G,4,FALSE),0)</f>
        <v>0</v>
      </c>
      <c r="Q1665" s="20">
        <f>IFERROR(VLOOKUP(A1665,[3]soaBnafar!$A:$G,5,FALSE),0)</f>
        <v>0</v>
      </c>
      <c r="R1665" s="20">
        <f>IFERROR(VLOOKUP(A1665,[3]soaBnafar!$A:$G,6,FALSE),0)</f>
        <v>0</v>
      </c>
      <c r="S1665" s="20">
        <f>IFERROR(VLOOKUP(A1665,[3]soaBnafar!$A:$G,7,FALSE),0)</f>
        <v>0</v>
      </c>
      <c r="T1665" s="32">
        <f t="shared" si="302"/>
        <v>2280837</v>
      </c>
      <c r="U1665" s="21">
        <f t="shared" si="303"/>
        <v>315469630</v>
      </c>
      <c r="V1665" s="21">
        <f t="shared" si="304"/>
        <v>1339346</v>
      </c>
      <c r="W1665" s="21">
        <f t="shared" si="305"/>
        <v>130075729</v>
      </c>
      <c r="X1665" s="21">
        <f t="shared" si="306"/>
        <v>0</v>
      </c>
      <c r="Y1665" s="33">
        <f t="shared" si="307"/>
        <v>0</v>
      </c>
      <c r="Z1665" s="4" t="str">
        <f t="shared" si="308"/>
        <v>Sim</v>
      </c>
      <c r="AA1665" s="4" t="str">
        <f t="shared" si="309"/>
        <v>Sim</v>
      </c>
      <c r="AB1665" s="4" t="str">
        <f t="shared" si="310"/>
        <v>Sim</v>
      </c>
      <c r="AC1665" s="4" t="str">
        <f t="shared" si="311"/>
        <v>Sim</v>
      </c>
      <c r="AD1665" s="4" t="str">
        <f t="shared" si="312"/>
        <v>Não</v>
      </c>
      <c r="AE1665" s="30" t="str">
        <f t="shared" si="313"/>
        <v>Não</v>
      </c>
    </row>
    <row r="1666" spans="1:31" x14ac:dyDescent="0.25">
      <c r="A1666" s="23">
        <v>293345</v>
      </c>
      <c r="B1666" s="27">
        <f>IFERROR(VLOOKUP(A1666,[1]Monitoramento_Base_somente_disp!$A:$L,5,FALSE),0)</f>
        <v>14612</v>
      </c>
      <c r="C1666" s="20">
        <f>IFERROR(VLOOKUP(A1666,[1]Monitoramento_Base_somente_disp!$A:$L,6,FALSE),0)</f>
        <v>2724813</v>
      </c>
      <c r="D1666" s="20">
        <f>IFERROR(VLOOKUP(A1666,[1]Monitoramento_Base_somente_disp!$A:$L,7,FALSE),0)</f>
        <v>580</v>
      </c>
      <c r="E1666" s="20">
        <f>IFERROR(VLOOKUP(A1666,[1]Monitoramento_Base_somente_disp!$A:$L,8,FALSE),0)</f>
        <v>1506914</v>
      </c>
      <c r="F1666" s="20">
        <f>IFERROR(VLOOKUP(A1666,[1]Monitoramento_Base_somente_disp!$A:$L,9,FALSE),0)</f>
        <v>0</v>
      </c>
      <c r="G1666" s="28">
        <f>IFERROR(VLOOKUP(A1666,[1]Monitoramento_Base_somente_disp!$A:$L,10,FALSE),0)</f>
        <v>0</v>
      </c>
      <c r="H1666" s="27">
        <f>IFERROR(VLOOKUP(A1666,[2]webService!$A:$I,4,FALSE),0)</f>
        <v>0</v>
      </c>
      <c r="I1666" s="20">
        <f>IFERROR(VLOOKUP(A1666,[2]webService!$A:$II,5,FALSE),0)</f>
        <v>0</v>
      </c>
      <c r="J1666" s="20">
        <f>IFERROR(VLOOKUP(A1666,[2]webService!$A:$I,6,FALSE),0)</f>
        <v>0</v>
      </c>
      <c r="K1666" s="20">
        <f>IFERROR(VLOOKUP(A1666,[2]webService!$A:$I,7,FALSE),0)</f>
        <v>0</v>
      </c>
      <c r="L1666" s="20">
        <f>IFERROR(VLOOKUP(A1666,[2]webService!$A:$I,8,FALSE),0)</f>
        <v>0</v>
      </c>
      <c r="M1666" s="28">
        <f>IFERROR(VLOOKUP(A1666,[2]webService!$A:$I,9,FALSE),0)</f>
        <v>0</v>
      </c>
      <c r="N1666" s="27">
        <f>IFERROR(VLOOKUP(A1666,[3]soaBnafar!$A:$G,2,FALSE),0)</f>
        <v>0</v>
      </c>
      <c r="O1666" s="20">
        <f>IFERROR(VLOOKUP(A1666,[3]soaBnafar!$A:$H,3,FALSE),0)</f>
        <v>0</v>
      </c>
      <c r="P1666" s="20">
        <f>IFERROR(VLOOKUP(A1666,[3]soaBnafar!$A:$G,4,FALSE),0)</f>
        <v>0</v>
      </c>
      <c r="Q1666" s="20">
        <f>IFERROR(VLOOKUP(A1666,[3]soaBnafar!$A:$G,5,FALSE),0)</f>
        <v>0</v>
      </c>
      <c r="R1666" s="20">
        <f>IFERROR(VLOOKUP(A1666,[3]soaBnafar!$A:$G,6,FALSE),0)</f>
        <v>0</v>
      </c>
      <c r="S1666" s="20">
        <f>IFERROR(VLOOKUP(A1666,[3]soaBnafar!$A:$G,7,FALSE),0)</f>
        <v>0</v>
      </c>
      <c r="T1666" s="32">
        <f t="shared" si="302"/>
        <v>14612</v>
      </c>
      <c r="U1666" s="21">
        <f t="shared" si="303"/>
        <v>2724813</v>
      </c>
      <c r="V1666" s="21">
        <f t="shared" si="304"/>
        <v>580</v>
      </c>
      <c r="W1666" s="21">
        <f t="shared" si="305"/>
        <v>1506914</v>
      </c>
      <c r="X1666" s="21">
        <f t="shared" si="306"/>
        <v>0</v>
      </c>
      <c r="Y1666" s="33">
        <f t="shared" si="307"/>
        <v>0</v>
      </c>
      <c r="Z1666" s="4" t="str">
        <f t="shared" si="308"/>
        <v>Sim</v>
      </c>
      <c r="AA1666" s="4" t="str">
        <f t="shared" si="309"/>
        <v>Sim</v>
      </c>
      <c r="AB1666" s="4" t="str">
        <f t="shared" si="310"/>
        <v>Sim</v>
      </c>
      <c r="AC1666" s="4" t="str">
        <f t="shared" si="311"/>
        <v>Sim</v>
      </c>
      <c r="AD1666" s="4" t="str">
        <f t="shared" si="312"/>
        <v>Não</v>
      </c>
      <c r="AE1666" s="30" t="str">
        <f t="shared" si="313"/>
        <v>Não</v>
      </c>
    </row>
    <row r="1667" spans="1:31" x14ac:dyDescent="0.25">
      <c r="A1667" s="23">
        <v>293350</v>
      </c>
      <c r="B1667" s="27">
        <f>IFERROR(VLOOKUP(A1667,[1]Monitoramento_Base_somente_disp!$A:$L,5,FALSE),0)</f>
        <v>0</v>
      </c>
      <c r="C1667" s="20">
        <f>IFERROR(VLOOKUP(A1667,[1]Monitoramento_Base_somente_disp!$A:$L,6,FALSE),0)</f>
        <v>0</v>
      </c>
      <c r="D1667" s="20">
        <f>IFERROR(VLOOKUP(A1667,[1]Monitoramento_Base_somente_disp!$A:$L,7,FALSE),0)</f>
        <v>0</v>
      </c>
      <c r="E1667" s="20">
        <f>IFERROR(VLOOKUP(A1667,[1]Monitoramento_Base_somente_disp!$A:$L,8,FALSE),0)</f>
        <v>0</v>
      </c>
      <c r="F1667" s="20">
        <f>IFERROR(VLOOKUP(A1667,[1]Monitoramento_Base_somente_disp!$A:$L,9,FALSE),0)</f>
        <v>0</v>
      </c>
      <c r="G1667" s="28">
        <f>IFERROR(VLOOKUP(A1667,[1]Monitoramento_Base_somente_disp!$A:$L,10,FALSE),0)</f>
        <v>0</v>
      </c>
      <c r="H1667" s="27">
        <f>IFERROR(VLOOKUP(A1667,[2]webService!$A:$I,4,FALSE),0)</f>
        <v>0</v>
      </c>
      <c r="I1667" s="20">
        <f>IFERROR(VLOOKUP(A1667,[2]webService!$A:$II,5,FALSE),0)</f>
        <v>0</v>
      </c>
      <c r="J1667" s="20">
        <f>IFERROR(VLOOKUP(A1667,[2]webService!$A:$I,6,FALSE),0)</f>
        <v>0</v>
      </c>
      <c r="K1667" s="20">
        <f>IFERROR(VLOOKUP(A1667,[2]webService!$A:$I,7,FALSE),0)</f>
        <v>0</v>
      </c>
      <c r="L1667" s="20">
        <f>IFERROR(VLOOKUP(A1667,[2]webService!$A:$I,8,FALSE),0)</f>
        <v>0</v>
      </c>
      <c r="M1667" s="28">
        <f>IFERROR(VLOOKUP(A1667,[2]webService!$A:$I,9,FALSE),0)</f>
        <v>0</v>
      </c>
      <c r="N1667" s="27">
        <f>IFERROR(VLOOKUP(A1667,[3]soaBnafar!$A:$G,2,FALSE),0)</f>
        <v>0</v>
      </c>
      <c r="O1667" s="20">
        <f>IFERROR(VLOOKUP(A1667,[3]soaBnafar!$A:$H,3,FALSE),0)</f>
        <v>0</v>
      </c>
      <c r="P1667" s="20">
        <f>IFERROR(VLOOKUP(A1667,[3]soaBnafar!$A:$G,4,FALSE),0)</f>
        <v>0</v>
      </c>
      <c r="Q1667" s="20">
        <f>IFERROR(VLOOKUP(A1667,[3]soaBnafar!$A:$G,5,FALSE),0)</f>
        <v>0</v>
      </c>
      <c r="R1667" s="20">
        <f>IFERROR(VLOOKUP(A1667,[3]soaBnafar!$A:$G,6,FALSE),0)</f>
        <v>0</v>
      </c>
      <c r="S1667" s="20">
        <f>IFERROR(VLOOKUP(A1667,[3]soaBnafar!$A:$G,7,FALSE),0)</f>
        <v>0</v>
      </c>
      <c r="T1667" s="32">
        <f t="shared" si="302"/>
        <v>0</v>
      </c>
      <c r="U1667" s="21">
        <f t="shared" si="303"/>
        <v>0</v>
      </c>
      <c r="V1667" s="21">
        <f t="shared" si="304"/>
        <v>0</v>
      </c>
      <c r="W1667" s="21">
        <f t="shared" si="305"/>
        <v>0</v>
      </c>
      <c r="X1667" s="21">
        <f t="shared" si="306"/>
        <v>0</v>
      </c>
      <c r="Y1667" s="33">
        <f t="shared" si="307"/>
        <v>0</v>
      </c>
      <c r="Z1667" s="4" t="str">
        <f t="shared" si="308"/>
        <v>Não</v>
      </c>
      <c r="AA1667" s="4" t="str">
        <f t="shared" si="309"/>
        <v>Não</v>
      </c>
      <c r="AB1667" s="4" t="str">
        <f t="shared" si="310"/>
        <v>Não</v>
      </c>
      <c r="AC1667" s="4" t="str">
        <f t="shared" si="311"/>
        <v>Não</v>
      </c>
      <c r="AD1667" s="4" t="str">
        <f t="shared" si="312"/>
        <v>Não</v>
      </c>
      <c r="AE1667" s="30" t="str">
        <f t="shared" si="313"/>
        <v>Não</v>
      </c>
    </row>
    <row r="1668" spans="1:31" x14ac:dyDescent="0.25">
      <c r="A1668" s="23">
        <v>293360</v>
      </c>
      <c r="B1668" s="27">
        <f>IFERROR(VLOOKUP(A1668,[1]Monitoramento_Base_somente_disp!$A:$L,5,FALSE),0)</f>
        <v>0</v>
      </c>
      <c r="C1668" s="20">
        <f>IFERROR(VLOOKUP(A1668,[1]Monitoramento_Base_somente_disp!$A:$L,6,FALSE),0)</f>
        <v>2544276</v>
      </c>
      <c r="D1668" s="20">
        <f>IFERROR(VLOOKUP(A1668,[1]Monitoramento_Base_somente_disp!$A:$L,7,FALSE),0)</f>
        <v>0</v>
      </c>
      <c r="E1668" s="20">
        <f>IFERROR(VLOOKUP(A1668,[1]Monitoramento_Base_somente_disp!$A:$L,8,FALSE),0)</f>
        <v>1272138</v>
      </c>
      <c r="F1668" s="20">
        <f>IFERROR(VLOOKUP(A1668,[1]Monitoramento_Base_somente_disp!$A:$L,9,FALSE),0)</f>
        <v>0</v>
      </c>
      <c r="G1668" s="28">
        <f>IFERROR(VLOOKUP(A1668,[1]Monitoramento_Base_somente_disp!$A:$L,10,FALSE),0)</f>
        <v>0</v>
      </c>
      <c r="H1668" s="27">
        <f>IFERROR(VLOOKUP(A1668,[2]webService!$A:$I,4,FALSE),0)</f>
        <v>0</v>
      </c>
      <c r="I1668" s="20">
        <f>IFERROR(VLOOKUP(A1668,[2]webService!$A:$II,5,FALSE),0)</f>
        <v>0</v>
      </c>
      <c r="J1668" s="20">
        <f>IFERROR(VLOOKUP(A1668,[2]webService!$A:$I,6,FALSE),0)</f>
        <v>0</v>
      </c>
      <c r="K1668" s="20">
        <f>IFERROR(VLOOKUP(A1668,[2]webService!$A:$I,7,FALSE),0)</f>
        <v>0</v>
      </c>
      <c r="L1668" s="20">
        <f>IFERROR(VLOOKUP(A1668,[2]webService!$A:$I,8,FALSE),0)</f>
        <v>0</v>
      </c>
      <c r="M1668" s="28">
        <f>IFERROR(VLOOKUP(A1668,[2]webService!$A:$I,9,FALSE),0)</f>
        <v>0</v>
      </c>
      <c r="N1668" s="27">
        <f>IFERROR(VLOOKUP(A1668,[3]soaBnafar!$A:$G,2,FALSE),0)</f>
        <v>0</v>
      </c>
      <c r="O1668" s="20">
        <f>IFERROR(VLOOKUP(A1668,[3]soaBnafar!$A:$H,3,FALSE),0)</f>
        <v>0</v>
      </c>
      <c r="P1668" s="20">
        <f>IFERROR(VLOOKUP(A1668,[3]soaBnafar!$A:$G,4,FALSE),0)</f>
        <v>0</v>
      </c>
      <c r="Q1668" s="20">
        <f>IFERROR(VLOOKUP(A1668,[3]soaBnafar!$A:$G,5,FALSE),0)</f>
        <v>0</v>
      </c>
      <c r="R1668" s="20">
        <f>IFERROR(VLOOKUP(A1668,[3]soaBnafar!$A:$G,6,FALSE),0)</f>
        <v>0</v>
      </c>
      <c r="S1668" s="20">
        <f>IFERROR(VLOOKUP(A1668,[3]soaBnafar!$A:$G,7,FALSE),0)</f>
        <v>0</v>
      </c>
      <c r="T1668" s="32">
        <f t="shared" si="302"/>
        <v>0</v>
      </c>
      <c r="U1668" s="21">
        <f t="shared" si="303"/>
        <v>2544276</v>
      </c>
      <c r="V1668" s="21">
        <f t="shared" si="304"/>
        <v>0</v>
      </c>
      <c r="W1668" s="21">
        <f t="shared" si="305"/>
        <v>1272138</v>
      </c>
      <c r="X1668" s="21">
        <f t="shared" si="306"/>
        <v>0</v>
      </c>
      <c r="Y1668" s="33">
        <f t="shared" si="307"/>
        <v>0</v>
      </c>
      <c r="Z1668" s="4" t="str">
        <f t="shared" si="308"/>
        <v>Não</v>
      </c>
      <c r="AA1668" s="4" t="str">
        <f t="shared" si="309"/>
        <v>Sim</v>
      </c>
      <c r="AB1668" s="4" t="str">
        <f t="shared" si="310"/>
        <v>Não</v>
      </c>
      <c r="AC1668" s="4" t="str">
        <f t="shared" si="311"/>
        <v>Sim</v>
      </c>
      <c r="AD1668" s="4" t="str">
        <f t="shared" si="312"/>
        <v>Não</v>
      </c>
      <c r="AE1668" s="30" t="str">
        <f t="shared" si="313"/>
        <v>Não</v>
      </c>
    </row>
    <row r="1669" spans="1:31" x14ac:dyDescent="0.25">
      <c r="A1669" s="23">
        <v>310020</v>
      </c>
      <c r="B1669" s="27">
        <f>IFERROR(VLOOKUP(A1669,[1]Monitoramento_Base_somente_disp!$A:$L,5,FALSE),0)</f>
        <v>0</v>
      </c>
      <c r="C1669" s="20">
        <f>IFERROR(VLOOKUP(A1669,[1]Monitoramento_Base_somente_disp!$A:$L,6,FALSE),0)</f>
        <v>0</v>
      </c>
      <c r="D1669" s="20">
        <f>IFERROR(VLOOKUP(A1669,[1]Monitoramento_Base_somente_disp!$A:$L,7,FALSE),0)</f>
        <v>0</v>
      </c>
      <c r="E1669" s="20">
        <f>IFERROR(VLOOKUP(A1669,[1]Monitoramento_Base_somente_disp!$A:$L,8,FALSE),0)</f>
        <v>0</v>
      </c>
      <c r="F1669" s="20">
        <f>IFERROR(VLOOKUP(A1669,[1]Monitoramento_Base_somente_disp!$A:$L,9,FALSE),0)</f>
        <v>0</v>
      </c>
      <c r="G1669" s="28">
        <f>IFERROR(VLOOKUP(A1669,[1]Monitoramento_Base_somente_disp!$A:$L,10,FALSE),0)</f>
        <v>0</v>
      </c>
      <c r="H1669" s="27">
        <f>IFERROR(VLOOKUP(A1669,[2]webService!$A:$I,4,FALSE),0)</f>
        <v>193908</v>
      </c>
      <c r="I1669" s="20">
        <f>IFERROR(VLOOKUP(A1669,[2]webService!$A:$II,5,FALSE),0)</f>
        <v>5355304</v>
      </c>
      <c r="J1669" s="20">
        <f>IFERROR(VLOOKUP(A1669,[2]webService!$A:$I,6,FALSE),0)</f>
        <v>0</v>
      </c>
      <c r="K1669" s="20">
        <f>IFERROR(VLOOKUP(A1669,[2]webService!$A:$I,7,FALSE),0)</f>
        <v>0</v>
      </c>
      <c r="L1669" s="20">
        <f>IFERROR(VLOOKUP(A1669,[2]webService!$A:$I,8,FALSE),0)</f>
        <v>0</v>
      </c>
      <c r="M1669" s="28">
        <f>IFERROR(VLOOKUP(A1669,[2]webService!$A:$I,9,FALSE),0)</f>
        <v>0</v>
      </c>
      <c r="N1669" s="27">
        <f>IFERROR(VLOOKUP(A1669,[3]soaBnafar!$A:$G,2,FALSE),0)</f>
        <v>0</v>
      </c>
      <c r="O1669" s="20">
        <f>IFERROR(VLOOKUP(A1669,[3]soaBnafar!$A:$H,3,FALSE),0)</f>
        <v>0</v>
      </c>
      <c r="P1669" s="20">
        <f>IFERROR(VLOOKUP(A1669,[3]soaBnafar!$A:$G,4,FALSE),0)</f>
        <v>0</v>
      </c>
      <c r="Q1669" s="20">
        <f>IFERROR(VLOOKUP(A1669,[3]soaBnafar!$A:$G,5,FALSE),0)</f>
        <v>0</v>
      </c>
      <c r="R1669" s="20">
        <f>IFERROR(VLOOKUP(A1669,[3]soaBnafar!$A:$G,6,FALSE),0)</f>
        <v>0</v>
      </c>
      <c r="S1669" s="20">
        <f>IFERROR(VLOOKUP(A1669,[3]soaBnafar!$A:$G,7,FALSE),0)</f>
        <v>0</v>
      </c>
      <c r="T1669" s="32">
        <f t="shared" si="302"/>
        <v>193908</v>
      </c>
      <c r="U1669" s="21">
        <f t="shared" si="303"/>
        <v>5355304</v>
      </c>
      <c r="V1669" s="21">
        <f t="shared" si="304"/>
        <v>0</v>
      </c>
      <c r="W1669" s="21">
        <f t="shared" si="305"/>
        <v>0</v>
      </c>
      <c r="X1669" s="21">
        <f t="shared" si="306"/>
        <v>0</v>
      </c>
      <c r="Y1669" s="33">
        <f t="shared" si="307"/>
        <v>0</v>
      </c>
      <c r="Z1669" s="4" t="str">
        <f t="shared" si="308"/>
        <v>Sim</v>
      </c>
      <c r="AA1669" s="4" t="str">
        <f t="shared" si="309"/>
        <v>Sim</v>
      </c>
      <c r="AB1669" s="4" t="str">
        <f t="shared" si="310"/>
        <v>Não</v>
      </c>
      <c r="AC1669" s="4" t="str">
        <f t="shared" si="311"/>
        <v>Não</v>
      </c>
      <c r="AD1669" s="4" t="str">
        <f t="shared" si="312"/>
        <v>Não</v>
      </c>
      <c r="AE1669" s="30" t="str">
        <f t="shared" si="313"/>
        <v>Não</v>
      </c>
    </row>
    <row r="1670" spans="1:31" x14ac:dyDescent="0.25">
      <c r="A1670" s="23">
        <v>310030</v>
      </c>
      <c r="B1670" s="27">
        <f>IFERROR(VLOOKUP(A1670,[1]Monitoramento_Base_somente_disp!$A:$L,5,FALSE),0)</f>
        <v>0</v>
      </c>
      <c r="C1670" s="20">
        <f>IFERROR(VLOOKUP(A1670,[1]Monitoramento_Base_somente_disp!$A:$L,6,FALSE),0)</f>
        <v>0</v>
      </c>
      <c r="D1670" s="20">
        <f>IFERROR(VLOOKUP(A1670,[1]Monitoramento_Base_somente_disp!$A:$L,7,FALSE),0)</f>
        <v>0</v>
      </c>
      <c r="E1670" s="20">
        <f>IFERROR(VLOOKUP(A1670,[1]Monitoramento_Base_somente_disp!$A:$L,8,FALSE),0)</f>
        <v>0</v>
      </c>
      <c r="F1670" s="20">
        <f>IFERROR(VLOOKUP(A1670,[1]Monitoramento_Base_somente_disp!$A:$L,9,FALSE),0)</f>
        <v>0</v>
      </c>
      <c r="G1670" s="28">
        <f>IFERROR(VLOOKUP(A1670,[1]Monitoramento_Base_somente_disp!$A:$L,10,FALSE),0)</f>
        <v>0</v>
      </c>
      <c r="H1670" s="27">
        <f>IFERROR(VLOOKUP(A1670,[2]webService!$A:$I,4,FALSE),0)</f>
        <v>65629</v>
      </c>
      <c r="I1670" s="20">
        <f>IFERROR(VLOOKUP(A1670,[2]webService!$A:$II,5,FALSE),0)</f>
        <v>3649239</v>
      </c>
      <c r="J1670" s="20">
        <f>IFERROR(VLOOKUP(A1670,[2]webService!$A:$I,6,FALSE),0)</f>
        <v>0</v>
      </c>
      <c r="K1670" s="20">
        <f>IFERROR(VLOOKUP(A1670,[2]webService!$A:$I,7,FALSE),0)</f>
        <v>0</v>
      </c>
      <c r="L1670" s="20">
        <f>IFERROR(VLOOKUP(A1670,[2]webService!$A:$I,8,FALSE),0)</f>
        <v>0</v>
      </c>
      <c r="M1670" s="28">
        <f>IFERROR(VLOOKUP(A1670,[2]webService!$A:$I,9,FALSE),0)</f>
        <v>0</v>
      </c>
      <c r="N1670" s="27">
        <f>IFERROR(VLOOKUP(A1670,[3]soaBnafar!$A:$G,2,FALSE),0)</f>
        <v>0</v>
      </c>
      <c r="O1670" s="20">
        <f>IFERROR(VLOOKUP(A1670,[3]soaBnafar!$A:$H,3,FALSE),0)</f>
        <v>0</v>
      </c>
      <c r="P1670" s="20">
        <f>IFERROR(VLOOKUP(A1670,[3]soaBnafar!$A:$G,4,FALSE),0)</f>
        <v>0</v>
      </c>
      <c r="Q1670" s="20">
        <f>IFERROR(VLOOKUP(A1670,[3]soaBnafar!$A:$G,5,FALSE),0)</f>
        <v>0</v>
      </c>
      <c r="R1670" s="20">
        <f>IFERROR(VLOOKUP(A1670,[3]soaBnafar!$A:$G,6,FALSE),0)</f>
        <v>0</v>
      </c>
      <c r="S1670" s="20">
        <f>IFERROR(VLOOKUP(A1670,[3]soaBnafar!$A:$G,7,FALSE),0)</f>
        <v>0</v>
      </c>
      <c r="T1670" s="32">
        <f t="shared" ref="T1670:T1733" si="314">B1670+H1670+N1670</f>
        <v>65629</v>
      </c>
      <c r="U1670" s="21">
        <f t="shared" ref="U1670:U1733" si="315">C1670+I1670+O1670</f>
        <v>3649239</v>
      </c>
      <c r="V1670" s="21">
        <f t="shared" ref="V1670:V1733" si="316">D1670+J1670+P1670</f>
        <v>0</v>
      </c>
      <c r="W1670" s="21">
        <f t="shared" ref="W1670:W1733" si="317">E1670+K1670+Q1670</f>
        <v>0</v>
      </c>
      <c r="X1670" s="21">
        <f t="shared" ref="X1670:X1733" si="318">F1670+L1670+R1670</f>
        <v>0</v>
      </c>
      <c r="Y1670" s="33">
        <f t="shared" ref="Y1670:Y1733" si="319">G1670+M1670+S1670</f>
        <v>0</v>
      </c>
      <c r="Z1670" s="4" t="str">
        <f t="shared" ref="Z1670:Z1733" si="320">IF(T1670=0,"Não","Sim")</f>
        <v>Sim</v>
      </c>
      <c r="AA1670" s="4" t="str">
        <f t="shared" ref="AA1670:AA1733" si="321">IF(U1670=0,"Não","Sim")</f>
        <v>Sim</v>
      </c>
      <c r="AB1670" s="4" t="str">
        <f t="shared" ref="AB1670:AB1733" si="322">IF(V1670=0,"Não","Sim")</f>
        <v>Não</v>
      </c>
      <c r="AC1670" s="4" t="str">
        <f t="shared" ref="AC1670:AC1733" si="323">IF(W1670=0,"Não","Sim")</f>
        <v>Não</v>
      </c>
      <c r="AD1670" s="4" t="str">
        <f t="shared" ref="AD1670:AD1733" si="324">IF(X1670=0,"Não","Sim")</f>
        <v>Não</v>
      </c>
      <c r="AE1670" s="30" t="str">
        <f t="shared" ref="AE1670:AE1733" si="325">IF(Y1670=0,"Não","Sim")</f>
        <v>Não</v>
      </c>
    </row>
    <row r="1671" spans="1:31" x14ac:dyDescent="0.25">
      <c r="A1671" s="23">
        <v>310040</v>
      </c>
      <c r="B1671" s="27">
        <f>IFERROR(VLOOKUP(A1671,[1]Monitoramento_Base_somente_disp!$A:$L,5,FALSE),0)</f>
        <v>0</v>
      </c>
      <c r="C1671" s="20">
        <f>IFERROR(VLOOKUP(A1671,[1]Monitoramento_Base_somente_disp!$A:$L,6,FALSE),0)</f>
        <v>0</v>
      </c>
      <c r="D1671" s="20">
        <f>IFERROR(VLOOKUP(A1671,[1]Monitoramento_Base_somente_disp!$A:$L,7,FALSE),0)</f>
        <v>0</v>
      </c>
      <c r="E1671" s="20">
        <f>IFERROR(VLOOKUP(A1671,[1]Monitoramento_Base_somente_disp!$A:$L,8,FALSE),0)</f>
        <v>0</v>
      </c>
      <c r="F1671" s="20">
        <f>IFERROR(VLOOKUP(A1671,[1]Monitoramento_Base_somente_disp!$A:$L,9,FALSE),0)</f>
        <v>0</v>
      </c>
      <c r="G1671" s="28">
        <f>IFERROR(VLOOKUP(A1671,[1]Monitoramento_Base_somente_disp!$A:$L,10,FALSE),0)</f>
        <v>0</v>
      </c>
      <c r="H1671" s="27">
        <f>IFERROR(VLOOKUP(A1671,[2]webService!$A:$I,4,FALSE),0)</f>
        <v>193376</v>
      </c>
      <c r="I1671" s="20">
        <f>IFERROR(VLOOKUP(A1671,[2]webService!$A:$II,5,FALSE),0)</f>
        <v>1785467</v>
      </c>
      <c r="J1671" s="20">
        <f>IFERROR(VLOOKUP(A1671,[2]webService!$A:$I,6,FALSE),0)</f>
        <v>0</v>
      </c>
      <c r="K1671" s="20">
        <f>IFERROR(VLOOKUP(A1671,[2]webService!$A:$I,7,FALSE),0)</f>
        <v>0</v>
      </c>
      <c r="L1671" s="20">
        <f>IFERROR(VLOOKUP(A1671,[2]webService!$A:$I,8,FALSE),0)</f>
        <v>0</v>
      </c>
      <c r="M1671" s="28">
        <f>IFERROR(VLOOKUP(A1671,[2]webService!$A:$I,9,FALSE),0)</f>
        <v>0</v>
      </c>
      <c r="N1671" s="27">
        <f>IFERROR(VLOOKUP(A1671,[3]soaBnafar!$A:$G,2,FALSE),0)</f>
        <v>0</v>
      </c>
      <c r="O1671" s="20">
        <f>IFERROR(VLOOKUP(A1671,[3]soaBnafar!$A:$H,3,FALSE),0)</f>
        <v>0</v>
      </c>
      <c r="P1671" s="20">
        <f>IFERROR(VLOOKUP(A1671,[3]soaBnafar!$A:$G,4,FALSE),0)</f>
        <v>0</v>
      </c>
      <c r="Q1671" s="20">
        <f>IFERROR(VLOOKUP(A1671,[3]soaBnafar!$A:$G,5,FALSE),0)</f>
        <v>0</v>
      </c>
      <c r="R1671" s="20">
        <f>IFERROR(VLOOKUP(A1671,[3]soaBnafar!$A:$G,6,FALSE),0)</f>
        <v>0</v>
      </c>
      <c r="S1671" s="20">
        <f>IFERROR(VLOOKUP(A1671,[3]soaBnafar!$A:$G,7,FALSE),0)</f>
        <v>0</v>
      </c>
      <c r="T1671" s="32">
        <f t="shared" si="314"/>
        <v>193376</v>
      </c>
      <c r="U1671" s="21">
        <f t="shared" si="315"/>
        <v>1785467</v>
      </c>
      <c r="V1671" s="21">
        <f t="shared" si="316"/>
        <v>0</v>
      </c>
      <c r="W1671" s="21">
        <f t="shared" si="317"/>
        <v>0</v>
      </c>
      <c r="X1671" s="21">
        <f t="shared" si="318"/>
        <v>0</v>
      </c>
      <c r="Y1671" s="33">
        <f t="shared" si="319"/>
        <v>0</v>
      </c>
      <c r="Z1671" s="4" t="str">
        <f t="shared" si="320"/>
        <v>Sim</v>
      </c>
      <c r="AA1671" s="4" t="str">
        <f t="shared" si="321"/>
        <v>Sim</v>
      </c>
      <c r="AB1671" s="4" t="str">
        <f t="shared" si="322"/>
        <v>Não</v>
      </c>
      <c r="AC1671" s="4" t="str">
        <f t="shared" si="323"/>
        <v>Não</v>
      </c>
      <c r="AD1671" s="4" t="str">
        <f t="shared" si="324"/>
        <v>Não</v>
      </c>
      <c r="AE1671" s="30" t="str">
        <f t="shared" si="325"/>
        <v>Não</v>
      </c>
    </row>
    <row r="1672" spans="1:31" x14ac:dyDescent="0.25">
      <c r="A1672" s="23">
        <v>310050</v>
      </c>
      <c r="B1672" s="27">
        <f>IFERROR(VLOOKUP(A1672,[1]Monitoramento_Base_somente_disp!$A:$L,5,FALSE),0)</f>
        <v>0</v>
      </c>
      <c r="C1672" s="20">
        <f>IFERROR(VLOOKUP(A1672,[1]Monitoramento_Base_somente_disp!$A:$L,6,FALSE),0)</f>
        <v>0</v>
      </c>
      <c r="D1672" s="20">
        <f>IFERROR(VLOOKUP(A1672,[1]Monitoramento_Base_somente_disp!$A:$L,7,FALSE),0)</f>
        <v>0</v>
      </c>
      <c r="E1672" s="20">
        <f>IFERROR(VLOOKUP(A1672,[1]Monitoramento_Base_somente_disp!$A:$L,8,FALSE),0)</f>
        <v>0</v>
      </c>
      <c r="F1672" s="20">
        <f>IFERROR(VLOOKUP(A1672,[1]Monitoramento_Base_somente_disp!$A:$L,9,FALSE),0)</f>
        <v>0</v>
      </c>
      <c r="G1672" s="28">
        <f>IFERROR(VLOOKUP(A1672,[1]Monitoramento_Base_somente_disp!$A:$L,10,FALSE),0)</f>
        <v>0</v>
      </c>
      <c r="H1672" s="27">
        <f>IFERROR(VLOOKUP(A1672,[2]webService!$A:$I,4,FALSE),0)</f>
        <v>73026</v>
      </c>
      <c r="I1672" s="20">
        <f>IFERROR(VLOOKUP(A1672,[2]webService!$A:$II,5,FALSE),0)</f>
        <v>2645658</v>
      </c>
      <c r="J1672" s="20">
        <f>IFERROR(VLOOKUP(A1672,[2]webService!$A:$I,6,FALSE),0)</f>
        <v>0</v>
      </c>
      <c r="K1672" s="20">
        <f>IFERROR(VLOOKUP(A1672,[2]webService!$A:$I,7,FALSE),0)</f>
        <v>0</v>
      </c>
      <c r="L1672" s="20">
        <f>IFERROR(VLOOKUP(A1672,[2]webService!$A:$I,8,FALSE),0)</f>
        <v>0</v>
      </c>
      <c r="M1672" s="28">
        <f>IFERROR(VLOOKUP(A1672,[2]webService!$A:$I,9,FALSE),0)</f>
        <v>0</v>
      </c>
      <c r="N1672" s="27">
        <f>IFERROR(VLOOKUP(A1672,[3]soaBnafar!$A:$G,2,FALSE),0)</f>
        <v>0</v>
      </c>
      <c r="O1672" s="20">
        <f>IFERROR(VLOOKUP(A1672,[3]soaBnafar!$A:$H,3,FALSE),0)</f>
        <v>0</v>
      </c>
      <c r="P1672" s="20">
        <f>IFERROR(VLOOKUP(A1672,[3]soaBnafar!$A:$G,4,FALSE),0)</f>
        <v>0</v>
      </c>
      <c r="Q1672" s="20">
        <f>IFERROR(VLOOKUP(A1672,[3]soaBnafar!$A:$G,5,FALSE),0)</f>
        <v>0</v>
      </c>
      <c r="R1672" s="20">
        <f>IFERROR(VLOOKUP(A1672,[3]soaBnafar!$A:$G,6,FALSE),0)</f>
        <v>0</v>
      </c>
      <c r="S1672" s="20">
        <f>IFERROR(VLOOKUP(A1672,[3]soaBnafar!$A:$G,7,FALSE),0)</f>
        <v>0</v>
      </c>
      <c r="T1672" s="32">
        <f t="shared" si="314"/>
        <v>73026</v>
      </c>
      <c r="U1672" s="21">
        <f t="shared" si="315"/>
        <v>2645658</v>
      </c>
      <c r="V1672" s="21">
        <f t="shared" si="316"/>
        <v>0</v>
      </c>
      <c r="W1672" s="21">
        <f t="shared" si="317"/>
        <v>0</v>
      </c>
      <c r="X1672" s="21">
        <f t="shared" si="318"/>
        <v>0</v>
      </c>
      <c r="Y1672" s="33">
        <f t="shared" si="319"/>
        <v>0</v>
      </c>
      <c r="Z1672" s="4" t="str">
        <f t="shared" si="320"/>
        <v>Sim</v>
      </c>
      <c r="AA1672" s="4" t="str">
        <f t="shared" si="321"/>
        <v>Sim</v>
      </c>
      <c r="AB1672" s="4" t="str">
        <f t="shared" si="322"/>
        <v>Não</v>
      </c>
      <c r="AC1672" s="4" t="str">
        <f t="shared" si="323"/>
        <v>Não</v>
      </c>
      <c r="AD1672" s="4" t="str">
        <f t="shared" si="324"/>
        <v>Não</v>
      </c>
      <c r="AE1672" s="30" t="str">
        <f t="shared" si="325"/>
        <v>Não</v>
      </c>
    </row>
    <row r="1673" spans="1:31" x14ac:dyDescent="0.25">
      <c r="A1673" s="23">
        <v>310060</v>
      </c>
      <c r="B1673" s="27">
        <f>IFERROR(VLOOKUP(A1673,[1]Monitoramento_Base_somente_disp!$A:$L,5,FALSE),0)</f>
        <v>0</v>
      </c>
      <c r="C1673" s="20">
        <f>IFERROR(VLOOKUP(A1673,[1]Monitoramento_Base_somente_disp!$A:$L,6,FALSE),0)</f>
        <v>0</v>
      </c>
      <c r="D1673" s="20">
        <f>IFERROR(VLOOKUP(A1673,[1]Monitoramento_Base_somente_disp!$A:$L,7,FALSE),0)</f>
        <v>0</v>
      </c>
      <c r="E1673" s="20">
        <f>IFERROR(VLOOKUP(A1673,[1]Monitoramento_Base_somente_disp!$A:$L,8,FALSE),0)</f>
        <v>0</v>
      </c>
      <c r="F1673" s="20">
        <f>IFERROR(VLOOKUP(A1673,[1]Monitoramento_Base_somente_disp!$A:$L,9,FALSE),0)</f>
        <v>0</v>
      </c>
      <c r="G1673" s="28">
        <f>IFERROR(VLOOKUP(A1673,[1]Monitoramento_Base_somente_disp!$A:$L,10,FALSE),0)</f>
        <v>0</v>
      </c>
      <c r="H1673" s="27">
        <f>IFERROR(VLOOKUP(A1673,[2]webService!$A:$I,4,FALSE),0)</f>
        <v>124481</v>
      </c>
      <c r="I1673" s="20">
        <f>IFERROR(VLOOKUP(A1673,[2]webService!$A:$II,5,FALSE),0)</f>
        <v>1894254</v>
      </c>
      <c r="J1673" s="20">
        <f>IFERROR(VLOOKUP(A1673,[2]webService!$A:$I,6,FALSE),0)</f>
        <v>0</v>
      </c>
      <c r="K1673" s="20">
        <f>IFERROR(VLOOKUP(A1673,[2]webService!$A:$I,7,FALSE),0)</f>
        <v>0</v>
      </c>
      <c r="L1673" s="20">
        <f>IFERROR(VLOOKUP(A1673,[2]webService!$A:$I,8,FALSE),0)</f>
        <v>0</v>
      </c>
      <c r="M1673" s="28">
        <f>IFERROR(VLOOKUP(A1673,[2]webService!$A:$I,9,FALSE),0)</f>
        <v>0</v>
      </c>
      <c r="N1673" s="27">
        <f>IFERROR(VLOOKUP(A1673,[3]soaBnafar!$A:$G,2,FALSE),0)</f>
        <v>0</v>
      </c>
      <c r="O1673" s="20">
        <f>IFERROR(VLOOKUP(A1673,[3]soaBnafar!$A:$H,3,FALSE),0)</f>
        <v>0</v>
      </c>
      <c r="P1673" s="20">
        <f>IFERROR(VLOOKUP(A1673,[3]soaBnafar!$A:$G,4,FALSE),0)</f>
        <v>0</v>
      </c>
      <c r="Q1673" s="20">
        <f>IFERROR(VLOOKUP(A1673,[3]soaBnafar!$A:$G,5,FALSE),0)</f>
        <v>0</v>
      </c>
      <c r="R1673" s="20">
        <f>IFERROR(VLOOKUP(A1673,[3]soaBnafar!$A:$G,6,FALSE),0)</f>
        <v>0</v>
      </c>
      <c r="S1673" s="20">
        <f>IFERROR(VLOOKUP(A1673,[3]soaBnafar!$A:$G,7,FALSE),0)</f>
        <v>0</v>
      </c>
      <c r="T1673" s="32">
        <f t="shared" si="314"/>
        <v>124481</v>
      </c>
      <c r="U1673" s="21">
        <f t="shared" si="315"/>
        <v>1894254</v>
      </c>
      <c r="V1673" s="21">
        <f t="shared" si="316"/>
        <v>0</v>
      </c>
      <c r="W1673" s="21">
        <f t="shared" si="317"/>
        <v>0</v>
      </c>
      <c r="X1673" s="21">
        <f t="shared" si="318"/>
        <v>0</v>
      </c>
      <c r="Y1673" s="33">
        <f t="shared" si="319"/>
        <v>0</v>
      </c>
      <c r="Z1673" s="4" t="str">
        <f t="shared" si="320"/>
        <v>Sim</v>
      </c>
      <c r="AA1673" s="4" t="str">
        <f t="shared" si="321"/>
        <v>Sim</v>
      </c>
      <c r="AB1673" s="4" t="str">
        <f t="shared" si="322"/>
        <v>Não</v>
      </c>
      <c r="AC1673" s="4" t="str">
        <f t="shared" si="323"/>
        <v>Não</v>
      </c>
      <c r="AD1673" s="4" t="str">
        <f t="shared" si="324"/>
        <v>Não</v>
      </c>
      <c r="AE1673" s="30" t="str">
        <f t="shared" si="325"/>
        <v>Não</v>
      </c>
    </row>
    <row r="1674" spans="1:31" x14ac:dyDescent="0.25">
      <c r="A1674" s="23">
        <v>310080</v>
      </c>
      <c r="B1674" s="27">
        <f>IFERROR(VLOOKUP(A1674,[1]Monitoramento_Base_somente_disp!$A:$L,5,FALSE),0)</f>
        <v>0</v>
      </c>
      <c r="C1674" s="20">
        <f>IFERROR(VLOOKUP(A1674,[1]Monitoramento_Base_somente_disp!$A:$L,6,FALSE),0)</f>
        <v>0</v>
      </c>
      <c r="D1674" s="20">
        <f>IFERROR(VLOOKUP(A1674,[1]Monitoramento_Base_somente_disp!$A:$L,7,FALSE),0)</f>
        <v>0</v>
      </c>
      <c r="E1674" s="20">
        <f>IFERROR(VLOOKUP(A1674,[1]Monitoramento_Base_somente_disp!$A:$L,8,FALSE),0)</f>
        <v>0</v>
      </c>
      <c r="F1674" s="20">
        <f>IFERROR(VLOOKUP(A1674,[1]Monitoramento_Base_somente_disp!$A:$L,9,FALSE),0)</f>
        <v>0</v>
      </c>
      <c r="G1674" s="28">
        <f>IFERROR(VLOOKUP(A1674,[1]Monitoramento_Base_somente_disp!$A:$L,10,FALSE),0)</f>
        <v>0</v>
      </c>
      <c r="H1674" s="27">
        <f>IFERROR(VLOOKUP(A1674,[2]webService!$A:$I,4,FALSE),0)</f>
        <v>220606</v>
      </c>
      <c r="I1674" s="20">
        <f>IFERROR(VLOOKUP(A1674,[2]webService!$A:$II,5,FALSE),0)</f>
        <v>1030879</v>
      </c>
      <c r="J1674" s="20">
        <f>IFERROR(VLOOKUP(A1674,[2]webService!$A:$I,6,FALSE),0)</f>
        <v>0</v>
      </c>
      <c r="K1674" s="20">
        <f>IFERROR(VLOOKUP(A1674,[2]webService!$A:$I,7,FALSE),0)</f>
        <v>0</v>
      </c>
      <c r="L1674" s="20">
        <f>IFERROR(VLOOKUP(A1674,[2]webService!$A:$I,8,FALSE),0)</f>
        <v>0</v>
      </c>
      <c r="M1674" s="28">
        <f>IFERROR(VLOOKUP(A1674,[2]webService!$A:$I,9,FALSE),0)</f>
        <v>0</v>
      </c>
      <c r="N1674" s="27">
        <f>IFERROR(VLOOKUP(A1674,[3]soaBnafar!$A:$G,2,FALSE),0)</f>
        <v>0</v>
      </c>
      <c r="O1674" s="20">
        <f>IFERROR(VLOOKUP(A1674,[3]soaBnafar!$A:$H,3,FALSE),0)</f>
        <v>0</v>
      </c>
      <c r="P1674" s="20">
        <f>IFERROR(VLOOKUP(A1674,[3]soaBnafar!$A:$G,4,FALSE),0)</f>
        <v>0</v>
      </c>
      <c r="Q1674" s="20">
        <f>IFERROR(VLOOKUP(A1674,[3]soaBnafar!$A:$G,5,FALSE),0)</f>
        <v>0</v>
      </c>
      <c r="R1674" s="20">
        <f>IFERROR(VLOOKUP(A1674,[3]soaBnafar!$A:$G,6,FALSE),0)</f>
        <v>0</v>
      </c>
      <c r="S1674" s="20">
        <f>IFERROR(VLOOKUP(A1674,[3]soaBnafar!$A:$G,7,FALSE),0)</f>
        <v>0</v>
      </c>
      <c r="T1674" s="32">
        <f t="shared" si="314"/>
        <v>220606</v>
      </c>
      <c r="U1674" s="21">
        <f t="shared" si="315"/>
        <v>1030879</v>
      </c>
      <c r="V1674" s="21">
        <f t="shared" si="316"/>
        <v>0</v>
      </c>
      <c r="W1674" s="21">
        <f t="shared" si="317"/>
        <v>0</v>
      </c>
      <c r="X1674" s="21">
        <f t="shared" si="318"/>
        <v>0</v>
      </c>
      <c r="Y1674" s="33">
        <f t="shared" si="319"/>
        <v>0</v>
      </c>
      <c r="Z1674" s="4" t="str">
        <f t="shared" si="320"/>
        <v>Sim</v>
      </c>
      <c r="AA1674" s="4" t="str">
        <f t="shared" si="321"/>
        <v>Sim</v>
      </c>
      <c r="AB1674" s="4" t="str">
        <f t="shared" si="322"/>
        <v>Não</v>
      </c>
      <c r="AC1674" s="4" t="str">
        <f t="shared" si="323"/>
        <v>Não</v>
      </c>
      <c r="AD1674" s="4" t="str">
        <f t="shared" si="324"/>
        <v>Não</v>
      </c>
      <c r="AE1674" s="30" t="str">
        <f t="shared" si="325"/>
        <v>Não</v>
      </c>
    </row>
    <row r="1675" spans="1:31" x14ac:dyDescent="0.25">
      <c r="A1675" s="23">
        <v>310090</v>
      </c>
      <c r="B1675" s="27">
        <f>IFERROR(VLOOKUP(A1675,[1]Monitoramento_Base_somente_disp!$A:$L,5,FALSE),0)</f>
        <v>0</v>
      </c>
      <c r="C1675" s="20">
        <f>IFERROR(VLOOKUP(A1675,[1]Monitoramento_Base_somente_disp!$A:$L,6,FALSE),0)</f>
        <v>0</v>
      </c>
      <c r="D1675" s="20">
        <f>IFERROR(VLOOKUP(A1675,[1]Monitoramento_Base_somente_disp!$A:$L,7,FALSE),0)</f>
        <v>0</v>
      </c>
      <c r="E1675" s="20">
        <f>IFERROR(VLOOKUP(A1675,[1]Monitoramento_Base_somente_disp!$A:$L,8,FALSE),0)</f>
        <v>0</v>
      </c>
      <c r="F1675" s="20">
        <f>IFERROR(VLOOKUP(A1675,[1]Monitoramento_Base_somente_disp!$A:$L,9,FALSE),0)</f>
        <v>0</v>
      </c>
      <c r="G1675" s="28">
        <f>IFERROR(VLOOKUP(A1675,[1]Monitoramento_Base_somente_disp!$A:$L,10,FALSE),0)</f>
        <v>0</v>
      </c>
      <c r="H1675" s="27">
        <f>IFERROR(VLOOKUP(A1675,[2]webService!$A:$I,4,FALSE),0)</f>
        <v>155995</v>
      </c>
      <c r="I1675" s="20">
        <f>IFERROR(VLOOKUP(A1675,[2]webService!$A:$II,5,FALSE),0)</f>
        <v>2550925</v>
      </c>
      <c r="J1675" s="20">
        <f>IFERROR(VLOOKUP(A1675,[2]webService!$A:$I,6,FALSE),0)</f>
        <v>0</v>
      </c>
      <c r="K1675" s="20">
        <f>IFERROR(VLOOKUP(A1675,[2]webService!$A:$I,7,FALSE),0)</f>
        <v>0</v>
      </c>
      <c r="L1675" s="20">
        <f>IFERROR(VLOOKUP(A1675,[2]webService!$A:$I,8,FALSE),0)</f>
        <v>0</v>
      </c>
      <c r="M1675" s="28">
        <f>IFERROR(VLOOKUP(A1675,[2]webService!$A:$I,9,FALSE),0)</f>
        <v>0</v>
      </c>
      <c r="N1675" s="27">
        <f>IFERROR(VLOOKUP(A1675,[3]soaBnafar!$A:$G,2,FALSE),0)</f>
        <v>0</v>
      </c>
      <c r="O1675" s="20">
        <f>IFERROR(VLOOKUP(A1675,[3]soaBnafar!$A:$H,3,FALSE),0)</f>
        <v>0</v>
      </c>
      <c r="P1675" s="20">
        <f>IFERROR(VLOOKUP(A1675,[3]soaBnafar!$A:$G,4,FALSE),0)</f>
        <v>0</v>
      </c>
      <c r="Q1675" s="20">
        <f>IFERROR(VLOOKUP(A1675,[3]soaBnafar!$A:$G,5,FALSE),0)</f>
        <v>0</v>
      </c>
      <c r="R1675" s="20">
        <f>IFERROR(VLOOKUP(A1675,[3]soaBnafar!$A:$G,6,FALSE),0)</f>
        <v>0</v>
      </c>
      <c r="S1675" s="20">
        <f>IFERROR(VLOOKUP(A1675,[3]soaBnafar!$A:$G,7,FALSE),0)</f>
        <v>0</v>
      </c>
      <c r="T1675" s="32">
        <f t="shared" si="314"/>
        <v>155995</v>
      </c>
      <c r="U1675" s="21">
        <f t="shared" si="315"/>
        <v>2550925</v>
      </c>
      <c r="V1675" s="21">
        <f t="shared" si="316"/>
        <v>0</v>
      </c>
      <c r="W1675" s="21">
        <f t="shared" si="317"/>
        <v>0</v>
      </c>
      <c r="X1675" s="21">
        <f t="shared" si="318"/>
        <v>0</v>
      </c>
      <c r="Y1675" s="33">
        <f t="shared" si="319"/>
        <v>0</v>
      </c>
      <c r="Z1675" s="4" t="str">
        <f t="shared" si="320"/>
        <v>Sim</v>
      </c>
      <c r="AA1675" s="4" t="str">
        <f t="shared" si="321"/>
        <v>Sim</v>
      </c>
      <c r="AB1675" s="4" t="str">
        <f t="shared" si="322"/>
        <v>Não</v>
      </c>
      <c r="AC1675" s="4" t="str">
        <f t="shared" si="323"/>
        <v>Não</v>
      </c>
      <c r="AD1675" s="4" t="str">
        <f t="shared" si="324"/>
        <v>Não</v>
      </c>
      <c r="AE1675" s="30" t="str">
        <f t="shared" si="325"/>
        <v>Não</v>
      </c>
    </row>
    <row r="1676" spans="1:31" x14ac:dyDescent="0.25">
      <c r="A1676" s="23">
        <v>310100</v>
      </c>
      <c r="B1676" s="27">
        <f>IFERROR(VLOOKUP(A1676,[1]Monitoramento_Base_somente_disp!$A:$L,5,FALSE),0)</f>
        <v>0</v>
      </c>
      <c r="C1676" s="20">
        <f>IFERROR(VLOOKUP(A1676,[1]Monitoramento_Base_somente_disp!$A:$L,6,FALSE),0)</f>
        <v>0</v>
      </c>
      <c r="D1676" s="20">
        <f>IFERROR(VLOOKUP(A1676,[1]Monitoramento_Base_somente_disp!$A:$L,7,FALSE),0)</f>
        <v>0</v>
      </c>
      <c r="E1676" s="20">
        <f>IFERROR(VLOOKUP(A1676,[1]Monitoramento_Base_somente_disp!$A:$L,8,FALSE),0)</f>
        <v>0</v>
      </c>
      <c r="F1676" s="20">
        <f>IFERROR(VLOOKUP(A1676,[1]Monitoramento_Base_somente_disp!$A:$L,9,FALSE),0)</f>
        <v>0</v>
      </c>
      <c r="G1676" s="28">
        <f>IFERROR(VLOOKUP(A1676,[1]Monitoramento_Base_somente_disp!$A:$L,10,FALSE),0)</f>
        <v>0</v>
      </c>
      <c r="H1676" s="27">
        <f>IFERROR(VLOOKUP(A1676,[2]webService!$A:$I,4,FALSE),0)</f>
        <v>52625</v>
      </c>
      <c r="I1676" s="20">
        <f>IFERROR(VLOOKUP(A1676,[2]webService!$A:$II,5,FALSE),0)</f>
        <v>2913667</v>
      </c>
      <c r="J1676" s="20">
        <f>IFERROR(VLOOKUP(A1676,[2]webService!$A:$I,6,FALSE),0)</f>
        <v>0</v>
      </c>
      <c r="K1676" s="20">
        <f>IFERROR(VLOOKUP(A1676,[2]webService!$A:$I,7,FALSE),0)</f>
        <v>0</v>
      </c>
      <c r="L1676" s="20">
        <f>IFERROR(VLOOKUP(A1676,[2]webService!$A:$I,8,FALSE),0)</f>
        <v>0</v>
      </c>
      <c r="M1676" s="28">
        <f>IFERROR(VLOOKUP(A1676,[2]webService!$A:$I,9,FALSE),0)</f>
        <v>0</v>
      </c>
      <c r="N1676" s="27">
        <f>IFERROR(VLOOKUP(A1676,[3]soaBnafar!$A:$G,2,FALSE),0)</f>
        <v>0</v>
      </c>
      <c r="O1676" s="20">
        <f>IFERROR(VLOOKUP(A1676,[3]soaBnafar!$A:$H,3,FALSE),0)</f>
        <v>0</v>
      </c>
      <c r="P1676" s="20">
        <f>IFERROR(VLOOKUP(A1676,[3]soaBnafar!$A:$G,4,FALSE),0)</f>
        <v>0</v>
      </c>
      <c r="Q1676" s="20">
        <f>IFERROR(VLOOKUP(A1676,[3]soaBnafar!$A:$G,5,FALSE),0)</f>
        <v>0</v>
      </c>
      <c r="R1676" s="20">
        <f>IFERROR(VLOOKUP(A1676,[3]soaBnafar!$A:$G,6,FALSE),0)</f>
        <v>0</v>
      </c>
      <c r="S1676" s="20">
        <f>IFERROR(VLOOKUP(A1676,[3]soaBnafar!$A:$G,7,FALSE),0)</f>
        <v>0</v>
      </c>
      <c r="T1676" s="32">
        <f t="shared" si="314"/>
        <v>52625</v>
      </c>
      <c r="U1676" s="21">
        <f t="shared" si="315"/>
        <v>2913667</v>
      </c>
      <c r="V1676" s="21">
        <f t="shared" si="316"/>
        <v>0</v>
      </c>
      <c r="W1676" s="21">
        <f t="shared" si="317"/>
        <v>0</v>
      </c>
      <c r="X1676" s="21">
        <f t="shared" si="318"/>
        <v>0</v>
      </c>
      <c r="Y1676" s="33">
        <f t="shared" si="319"/>
        <v>0</v>
      </c>
      <c r="Z1676" s="4" t="str">
        <f t="shared" si="320"/>
        <v>Sim</v>
      </c>
      <c r="AA1676" s="4" t="str">
        <f t="shared" si="321"/>
        <v>Sim</v>
      </c>
      <c r="AB1676" s="4" t="str">
        <f t="shared" si="322"/>
        <v>Não</v>
      </c>
      <c r="AC1676" s="4" t="str">
        <f t="shared" si="323"/>
        <v>Não</v>
      </c>
      <c r="AD1676" s="4" t="str">
        <f t="shared" si="324"/>
        <v>Não</v>
      </c>
      <c r="AE1676" s="30" t="str">
        <f t="shared" si="325"/>
        <v>Não</v>
      </c>
    </row>
    <row r="1677" spans="1:31" x14ac:dyDescent="0.25">
      <c r="A1677" s="23">
        <v>310110</v>
      </c>
      <c r="B1677" s="27">
        <f>IFERROR(VLOOKUP(A1677,[1]Monitoramento_Base_somente_disp!$A:$L,5,FALSE),0)</f>
        <v>0</v>
      </c>
      <c r="C1677" s="20">
        <f>IFERROR(VLOOKUP(A1677,[1]Monitoramento_Base_somente_disp!$A:$L,6,FALSE),0)</f>
        <v>0</v>
      </c>
      <c r="D1677" s="20">
        <f>IFERROR(VLOOKUP(A1677,[1]Monitoramento_Base_somente_disp!$A:$L,7,FALSE),0)</f>
        <v>0</v>
      </c>
      <c r="E1677" s="20">
        <f>IFERROR(VLOOKUP(A1677,[1]Monitoramento_Base_somente_disp!$A:$L,8,FALSE),0)</f>
        <v>0</v>
      </c>
      <c r="F1677" s="20">
        <f>IFERROR(VLOOKUP(A1677,[1]Monitoramento_Base_somente_disp!$A:$L,9,FALSE),0)</f>
        <v>0</v>
      </c>
      <c r="G1677" s="28">
        <f>IFERROR(VLOOKUP(A1677,[1]Monitoramento_Base_somente_disp!$A:$L,10,FALSE),0)</f>
        <v>0</v>
      </c>
      <c r="H1677" s="27">
        <f>IFERROR(VLOOKUP(A1677,[2]webService!$A:$I,4,FALSE),0)</f>
        <v>29055</v>
      </c>
      <c r="I1677" s="20">
        <f>IFERROR(VLOOKUP(A1677,[2]webService!$A:$II,5,FALSE),0)</f>
        <v>10965883</v>
      </c>
      <c r="J1677" s="20">
        <f>IFERROR(VLOOKUP(A1677,[2]webService!$A:$I,6,FALSE),0)</f>
        <v>0</v>
      </c>
      <c r="K1677" s="20">
        <f>IFERROR(VLOOKUP(A1677,[2]webService!$A:$I,7,FALSE),0)</f>
        <v>0</v>
      </c>
      <c r="L1677" s="20">
        <f>IFERROR(VLOOKUP(A1677,[2]webService!$A:$I,8,FALSE),0)</f>
        <v>0</v>
      </c>
      <c r="M1677" s="28">
        <f>IFERROR(VLOOKUP(A1677,[2]webService!$A:$I,9,FALSE),0)</f>
        <v>0</v>
      </c>
      <c r="N1677" s="27">
        <f>IFERROR(VLOOKUP(A1677,[3]soaBnafar!$A:$G,2,FALSE),0)</f>
        <v>0</v>
      </c>
      <c r="O1677" s="20">
        <f>IFERROR(VLOOKUP(A1677,[3]soaBnafar!$A:$H,3,FALSE),0)</f>
        <v>0</v>
      </c>
      <c r="P1677" s="20">
        <f>IFERROR(VLOOKUP(A1677,[3]soaBnafar!$A:$G,4,FALSE),0)</f>
        <v>0</v>
      </c>
      <c r="Q1677" s="20">
        <f>IFERROR(VLOOKUP(A1677,[3]soaBnafar!$A:$G,5,FALSE),0)</f>
        <v>0</v>
      </c>
      <c r="R1677" s="20">
        <f>IFERROR(VLOOKUP(A1677,[3]soaBnafar!$A:$G,6,FALSE),0)</f>
        <v>0</v>
      </c>
      <c r="S1677" s="20">
        <f>IFERROR(VLOOKUP(A1677,[3]soaBnafar!$A:$G,7,FALSE),0)</f>
        <v>0</v>
      </c>
      <c r="T1677" s="32">
        <f t="shared" si="314"/>
        <v>29055</v>
      </c>
      <c r="U1677" s="21">
        <f t="shared" si="315"/>
        <v>10965883</v>
      </c>
      <c r="V1677" s="21">
        <f t="shared" si="316"/>
        <v>0</v>
      </c>
      <c r="W1677" s="21">
        <f t="shared" si="317"/>
        <v>0</v>
      </c>
      <c r="X1677" s="21">
        <f t="shared" si="318"/>
        <v>0</v>
      </c>
      <c r="Y1677" s="33">
        <f t="shared" si="319"/>
        <v>0</v>
      </c>
      <c r="Z1677" s="4" t="str">
        <f t="shared" si="320"/>
        <v>Sim</v>
      </c>
      <c r="AA1677" s="4" t="str">
        <f t="shared" si="321"/>
        <v>Sim</v>
      </c>
      <c r="AB1677" s="4" t="str">
        <f t="shared" si="322"/>
        <v>Não</v>
      </c>
      <c r="AC1677" s="4" t="str">
        <f t="shared" si="323"/>
        <v>Não</v>
      </c>
      <c r="AD1677" s="4" t="str">
        <f t="shared" si="324"/>
        <v>Não</v>
      </c>
      <c r="AE1677" s="30" t="str">
        <f t="shared" si="325"/>
        <v>Não</v>
      </c>
    </row>
    <row r="1678" spans="1:31" x14ac:dyDescent="0.25">
      <c r="A1678" s="23">
        <v>310163</v>
      </c>
      <c r="B1678" s="27">
        <f>IFERROR(VLOOKUP(A1678,[1]Monitoramento_Base_somente_disp!$A:$L,5,FALSE),0)</f>
        <v>0</v>
      </c>
      <c r="C1678" s="20">
        <f>IFERROR(VLOOKUP(A1678,[1]Monitoramento_Base_somente_disp!$A:$L,6,FALSE),0)</f>
        <v>0</v>
      </c>
      <c r="D1678" s="20">
        <f>IFERROR(VLOOKUP(A1678,[1]Monitoramento_Base_somente_disp!$A:$L,7,FALSE),0)</f>
        <v>0</v>
      </c>
      <c r="E1678" s="20">
        <f>IFERROR(VLOOKUP(A1678,[1]Monitoramento_Base_somente_disp!$A:$L,8,FALSE),0)</f>
        <v>0</v>
      </c>
      <c r="F1678" s="20">
        <f>IFERROR(VLOOKUP(A1678,[1]Monitoramento_Base_somente_disp!$A:$L,9,FALSE),0)</f>
        <v>0</v>
      </c>
      <c r="G1678" s="28">
        <f>IFERROR(VLOOKUP(A1678,[1]Monitoramento_Base_somente_disp!$A:$L,10,FALSE),0)</f>
        <v>0</v>
      </c>
      <c r="H1678" s="27">
        <f>IFERROR(VLOOKUP(A1678,[2]webService!$A:$I,4,FALSE),0)</f>
        <v>116243</v>
      </c>
      <c r="I1678" s="20">
        <f>IFERROR(VLOOKUP(A1678,[2]webService!$A:$II,5,FALSE),0)</f>
        <v>934670</v>
      </c>
      <c r="J1678" s="20">
        <f>IFERROR(VLOOKUP(A1678,[2]webService!$A:$I,6,FALSE),0)</f>
        <v>0</v>
      </c>
      <c r="K1678" s="20">
        <f>IFERROR(VLOOKUP(A1678,[2]webService!$A:$I,7,FALSE),0)</f>
        <v>0</v>
      </c>
      <c r="L1678" s="20">
        <f>IFERROR(VLOOKUP(A1678,[2]webService!$A:$I,8,FALSE),0)</f>
        <v>0</v>
      </c>
      <c r="M1678" s="28">
        <f>IFERROR(VLOOKUP(A1678,[2]webService!$A:$I,9,FALSE),0)</f>
        <v>0</v>
      </c>
      <c r="N1678" s="27">
        <f>IFERROR(VLOOKUP(A1678,[3]soaBnafar!$A:$G,2,FALSE),0)</f>
        <v>0</v>
      </c>
      <c r="O1678" s="20">
        <f>IFERROR(VLOOKUP(A1678,[3]soaBnafar!$A:$H,3,FALSE),0)</f>
        <v>0</v>
      </c>
      <c r="P1678" s="20">
        <f>IFERROR(VLOOKUP(A1678,[3]soaBnafar!$A:$G,4,FALSE),0)</f>
        <v>0</v>
      </c>
      <c r="Q1678" s="20">
        <f>IFERROR(VLOOKUP(A1678,[3]soaBnafar!$A:$G,5,FALSE),0)</f>
        <v>0</v>
      </c>
      <c r="R1678" s="20">
        <f>IFERROR(VLOOKUP(A1678,[3]soaBnafar!$A:$G,6,FALSE),0)</f>
        <v>0</v>
      </c>
      <c r="S1678" s="20">
        <f>IFERROR(VLOOKUP(A1678,[3]soaBnafar!$A:$G,7,FALSE),0)</f>
        <v>0</v>
      </c>
      <c r="T1678" s="32">
        <f t="shared" si="314"/>
        <v>116243</v>
      </c>
      <c r="U1678" s="21">
        <f t="shared" si="315"/>
        <v>934670</v>
      </c>
      <c r="V1678" s="21">
        <f t="shared" si="316"/>
        <v>0</v>
      </c>
      <c r="W1678" s="21">
        <f t="shared" si="317"/>
        <v>0</v>
      </c>
      <c r="X1678" s="21">
        <f t="shared" si="318"/>
        <v>0</v>
      </c>
      <c r="Y1678" s="33">
        <f t="shared" si="319"/>
        <v>0</v>
      </c>
      <c r="Z1678" s="4" t="str">
        <f t="shared" si="320"/>
        <v>Sim</v>
      </c>
      <c r="AA1678" s="4" t="str">
        <f t="shared" si="321"/>
        <v>Sim</v>
      </c>
      <c r="AB1678" s="4" t="str">
        <f t="shared" si="322"/>
        <v>Não</v>
      </c>
      <c r="AC1678" s="4" t="str">
        <f t="shared" si="323"/>
        <v>Não</v>
      </c>
      <c r="AD1678" s="4" t="str">
        <f t="shared" si="324"/>
        <v>Não</v>
      </c>
      <c r="AE1678" s="30" t="str">
        <f t="shared" si="325"/>
        <v>Não</v>
      </c>
    </row>
    <row r="1679" spans="1:31" x14ac:dyDescent="0.25">
      <c r="A1679" s="23">
        <v>310170</v>
      </c>
      <c r="B1679" s="27">
        <f>IFERROR(VLOOKUP(A1679,[1]Monitoramento_Base_somente_disp!$A:$L,5,FALSE),0)</f>
        <v>0</v>
      </c>
      <c r="C1679" s="20">
        <f>IFERROR(VLOOKUP(A1679,[1]Monitoramento_Base_somente_disp!$A:$L,6,FALSE),0)</f>
        <v>0</v>
      </c>
      <c r="D1679" s="20">
        <f>IFERROR(VLOOKUP(A1679,[1]Monitoramento_Base_somente_disp!$A:$L,7,FALSE),0)</f>
        <v>0</v>
      </c>
      <c r="E1679" s="20">
        <f>IFERROR(VLOOKUP(A1679,[1]Monitoramento_Base_somente_disp!$A:$L,8,FALSE),0)</f>
        <v>0</v>
      </c>
      <c r="F1679" s="20">
        <f>IFERROR(VLOOKUP(A1679,[1]Monitoramento_Base_somente_disp!$A:$L,9,FALSE),0)</f>
        <v>0</v>
      </c>
      <c r="G1679" s="28">
        <f>IFERROR(VLOOKUP(A1679,[1]Monitoramento_Base_somente_disp!$A:$L,10,FALSE),0)</f>
        <v>0</v>
      </c>
      <c r="H1679" s="27">
        <f>IFERROR(VLOOKUP(A1679,[2]webService!$A:$I,4,FALSE),0)</f>
        <v>117028</v>
      </c>
      <c r="I1679" s="20">
        <f>IFERROR(VLOOKUP(A1679,[2]webService!$A:$II,5,FALSE),0)</f>
        <v>6021429</v>
      </c>
      <c r="J1679" s="20">
        <f>IFERROR(VLOOKUP(A1679,[2]webService!$A:$I,6,FALSE),0)</f>
        <v>0</v>
      </c>
      <c r="K1679" s="20">
        <f>IFERROR(VLOOKUP(A1679,[2]webService!$A:$I,7,FALSE),0)</f>
        <v>0</v>
      </c>
      <c r="L1679" s="20">
        <f>IFERROR(VLOOKUP(A1679,[2]webService!$A:$I,8,FALSE),0)</f>
        <v>0</v>
      </c>
      <c r="M1679" s="28">
        <f>IFERROR(VLOOKUP(A1679,[2]webService!$A:$I,9,FALSE),0)</f>
        <v>0</v>
      </c>
      <c r="N1679" s="27">
        <f>IFERROR(VLOOKUP(A1679,[3]soaBnafar!$A:$G,2,FALSE),0)</f>
        <v>0</v>
      </c>
      <c r="O1679" s="20">
        <f>IFERROR(VLOOKUP(A1679,[3]soaBnafar!$A:$H,3,FALSE),0)</f>
        <v>0</v>
      </c>
      <c r="P1679" s="20">
        <f>IFERROR(VLOOKUP(A1679,[3]soaBnafar!$A:$G,4,FALSE),0)</f>
        <v>0</v>
      </c>
      <c r="Q1679" s="20">
        <f>IFERROR(VLOOKUP(A1679,[3]soaBnafar!$A:$G,5,FALSE),0)</f>
        <v>0</v>
      </c>
      <c r="R1679" s="20">
        <f>IFERROR(VLOOKUP(A1679,[3]soaBnafar!$A:$G,6,FALSE),0)</f>
        <v>0</v>
      </c>
      <c r="S1679" s="20">
        <f>IFERROR(VLOOKUP(A1679,[3]soaBnafar!$A:$G,7,FALSE),0)</f>
        <v>0</v>
      </c>
      <c r="T1679" s="32">
        <f t="shared" si="314"/>
        <v>117028</v>
      </c>
      <c r="U1679" s="21">
        <f t="shared" si="315"/>
        <v>6021429</v>
      </c>
      <c r="V1679" s="21">
        <f t="shared" si="316"/>
        <v>0</v>
      </c>
      <c r="W1679" s="21">
        <f t="shared" si="317"/>
        <v>0</v>
      </c>
      <c r="X1679" s="21">
        <f t="shared" si="318"/>
        <v>0</v>
      </c>
      <c r="Y1679" s="33">
        <f t="shared" si="319"/>
        <v>0</v>
      </c>
      <c r="Z1679" s="4" t="str">
        <f t="shared" si="320"/>
        <v>Sim</v>
      </c>
      <c r="AA1679" s="4" t="str">
        <f t="shared" si="321"/>
        <v>Sim</v>
      </c>
      <c r="AB1679" s="4" t="str">
        <f t="shared" si="322"/>
        <v>Não</v>
      </c>
      <c r="AC1679" s="4" t="str">
        <f t="shared" si="323"/>
        <v>Não</v>
      </c>
      <c r="AD1679" s="4" t="str">
        <f t="shared" si="324"/>
        <v>Não</v>
      </c>
      <c r="AE1679" s="30" t="str">
        <f t="shared" si="325"/>
        <v>Não</v>
      </c>
    </row>
    <row r="1680" spans="1:31" x14ac:dyDescent="0.25">
      <c r="A1680" s="23">
        <v>310205</v>
      </c>
      <c r="B1680" s="27">
        <f>IFERROR(VLOOKUP(A1680,[1]Monitoramento_Base_somente_disp!$A:$L,5,FALSE),0)</f>
        <v>0</v>
      </c>
      <c r="C1680" s="20">
        <f>IFERROR(VLOOKUP(A1680,[1]Monitoramento_Base_somente_disp!$A:$L,6,FALSE),0)</f>
        <v>0</v>
      </c>
      <c r="D1680" s="20">
        <f>IFERROR(VLOOKUP(A1680,[1]Monitoramento_Base_somente_disp!$A:$L,7,FALSE),0)</f>
        <v>0</v>
      </c>
      <c r="E1680" s="20">
        <f>IFERROR(VLOOKUP(A1680,[1]Monitoramento_Base_somente_disp!$A:$L,8,FALSE),0)</f>
        <v>0</v>
      </c>
      <c r="F1680" s="20">
        <f>IFERROR(VLOOKUP(A1680,[1]Monitoramento_Base_somente_disp!$A:$L,9,FALSE),0)</f>
        <v>0</v>
      </c>
      <c r="G1680" s="28">
        <f>IFERROR(VLOOKUP(A1680,[1]Monitoramento_Base_somente_disp!$A:$L,10,FALSE),0)</f>
        <v>0</v>
      </c>
      <c r="H1680" s="27">
        <f>IFERROR(VLOOKUP(A1680,[2]webService!$A:$I,4,FALSE),0)</f>
        <v>7862</v>
      </c>
      <c r="I1680" s="20">
        <f>IFERROR(VLOOKUP(A1680,[2]webService!$A:$II,5,FALSE),0)</f>
        <v>378756</v>
      </c>
      <c r="J1680" s="20">
        <f>IFERROR(VLOOKUP(A1680,[2]webService!$A:$I,6,FALSE),0)</f>
        <v>0</v>
      </c>
      <c r="K1680" s="20">
        <f>IFERROR(VLOOKUP(A1680,[2]webService!$A:$I,7,FALSE),0)</f>
        <v>0</v>
      </c>
      <c r="L1680" s="20">
        <f>IFERROR(VLOOKUP(A1680,[2]webService!$A:$I,8,FALSE),0)</f>
        <v>0</v>
      </c>
      <c r="M1680" s="28">
        <f>IFERROR(VLOOKUP(A1680,[2]webService!$A:$I,9,FALSE),0)</f>
        <v>0</v>
      </c>
      <c r="N1680" s="27">
        <f>IFERROR(VLOOKUP(A1680,[3]soaBnafar!$A:$G,2,FALSE),0)</f>
        <v>0</v>
      </c>
      <c r="O1680" s="20">
        <f>IFERROR(VLOOKUP(A1680,[3]soaBnafar!$A:$H,3,FALSE),0)</f>
        <v>0</v>
      </c>
      <c r="P1680" s="20">
        <f>IFERROR(VLOOKUP(A1680,[3]soaBnafar!$A:$G,4,FALSE),0)</f>
        <v>0</v>
      </c>
      <c r="Q1680" s="20">
        <f>IFERROR(VLOOKUP(A1680,[3]soaBnafar!$A:$G,5,FALSE),0)</f>
        <v>0</v>
      </c>
      <c r="R1680" s="20">
        <f>IFERROR(VLOOKUP(A1680,[3]soaBnafar!$A:$G,6,FALSE),0)</f>
        <v>0</v>
      </c>
      <c r="S1680" s="20">
        <f>IFERROR(VLOOKUP(A1680,[3]soaBnafar!$A:$G,7,FALSE),0)</f>
        <v>0</v>
      </c>
      <c r="T1680" s="32">
        <f t="shared" si="314"/>
        <v>7862</v>
      </c>
      <c r="U1680" s="21">
        <f t="shared" si="315"/>
        <v>378756</v>
      </c>
      <c r="V1680" s="21">
        <f t="shared" si="316"/>
        <v>0</v>
      </c>
      <c r="W1680" s="21">
        <f t="shared" si="317"/>
        <v>0</v>
      </c>
      <c r="X1680" s="21">
        <f t="shared" si="318"/>
        <v>0</v>
      </c>
      <c r="Y1680" s="33">
        <f t="shared" si="319"/>
        <v>0</v>
      </c>
      <c r="Z1680" s="4" t="str">
        <f t="shared" si="320"/>
        <v>Sim</v>
      </c>
      <c r="AA1680" s="4" t="str">
        <f t="shared" si="321"/>
        <v>Sim</v>
      </c>
      <c r="AB1680" s="4" t="str">
        <f t="shared" si="322"/>
        <v>Não</v>
      </c>
      <c r="AC1680" s="4" t="str">
        <f t="shared" si="323"/>
        <v>Não</v>
      </c>
      <c r="AD1680" s="4" t="str">
        <f t="shared" si="324"/>
        <v>Não</v>
      </c>
      <c r="AE1680" s="30" t="str">
        <f t="shared" si="325"/>
        <v>Não</v>
      </c>
    </row>
    <row r="1681" spans="1:31" x14ac:dyDescent="0.25">
      <c r="A1681" s="23">
        <v>310210</v>
      </c>
      <c r="B1681" s="27">
        <f>IFERROR(VLOOKUP(A1681,[1]Monitoramento_Base_somente_disp!$A:$L,5,FALSE),0)</f>
        <v>0</v>
      </c>
      <c r="C1681" s="20">
        <f>IFERROR(VLOOKUP(A1681,[1]Monitoramento_Base_somente_disp!$A:$L,6,FALSE),0)</f>
        <v>0</v>
      </c>
      <c r="D1681" s="20">
        <f>IFERROR(VLOOKUP(A1681,[1]Monitoramento_Base_somente_disp!$A:$L,7,FALSE),0)</f>
        <v>0</v>
      </c>
      <c r="E1681" s="20">
        <f>IFERROR(VLOOKUP(A1681,[1]Monitoramento_Base_somente_disp!$A:$L,8,FALSE),0)</f>
        <v>0</v>
      </c>
      <c r="F1681" s="20">
        <f>IFERROR(VLOOKUP(A1681,[1]Monitoramento_Base_somente_disp!$A:$L,9,FALSE),0)</f>
        <v>0</v>
      </c>
      <c r="G1681" s="28">
        <f>IFERROR(VLOOKUP(A1681,[1]Monitoramento_Base_somente_disp!$A:$L,10,FALSE),0)</f>
        <v>0</v>
      </c>
      <c r="H1681" s="27">
        <f>IFERROR(VLOOKUP(A1681,[2]webService!$A:$I,4,FALSE),0)</f>
        <v>137235</v>
      </c>
      <c r="I1681" s="20">
        <f>IFERROR(VLOOKUP(A1681,[2]webService!$A:$II,5,FALSE),0)</f>
        <v>8488340</v>
      </c>
      <c r="J1681" s="20">
        <f>IFERROR(VLOOKUP(A1681,[2]webService!$A:$I,6,FALSE),0)</f>
        <v>0</v>
      </c>
      <c r="K1681" s="20">
        <f>IFERROR(VLOOKUP(A1681,[2]webService!$A:$I,7,FALSE),0)</f>
        <v>0</v>
      </c>
      <c r="L1681" s="20">
        <f>IFERROR(VLOOKUP(A1681,[2]webService!$A:$I,8,FALSE),0)</f>
        <v>0</v>
      </c>
      <c r="M1681" s="28">
        <f>IFERROR(VLOOKUP(A1681,[2]webService!$A:$I,9,FALSE),0)</f>
        <v>0</v>
      </c>
      <c r="N1681" s="27">
        <f>IFERROR(VLOOKUP(A1681,[3]soaBnafar!$A:$G,2,FALSE),0)</f>
        <v>0</v>
      </c>
      <c r="O1681" s="20">
        <f>IFERROR(VLOOKUP(A1681,[3]soaBnafar!$A:$H,3,FALSE),0)</f>
        <v>0</v>
      </c>
      <c r="P1681" s="20">
        <f>IFERROR(VLOOKUP(A1681,[3]soaBnafar!$A:$G,4,FALSE),0)</f>
        <v>0</v>
      </c>
      <c r="Q1681" s="20">
        <f>IFERROR(VLOOKUP(A1681,[3]soaBnafar!$A:$G,5,FALSE),0)</f>
        <v>0</v>
      </c>
      <c r="R1681" s="20">
        <f>IFERROR(VLOOKUP(A1681,[3]soaBnafar!$A:$G,6,FALSE),0)</f>
        <v>0</v>
      </c>
      <c r="S1681" s="20">
        <f>IFERROR(VLOOKUP(A1681,[3]soaBnafar!$A:$G,7,FALSE),0)</f>
        <v>0</v>
      </c>
      <c r="T1681" s="32">
        <f t="shared" si="314"/>
        <v>137235</v>
      </c>
      <c r="U1681" s="21">
        <f t="shared" si="315"/>
        <v>8488340</v>
      </c>
      <c r="V1681" s="21">
        <f t="shared" si="316"/>
        <v>0</v>
      </c>
      <c r="W1681" s="21">
        <f t="shared" si="317"/>
        <v>0</v>
      </c>
      <c r="X1681" s="21">
        <f t="shared" si="318"/>
        <v>0</v>
      </c>
      <c r="Y1681" s="33">
        <f t="shared" si="319"/>
        <v>0</v>
      </c>
      <c r="Z1681" s="4" t="str">
        <f t="shared" si="320"/>
        <v>Sim</v>
      </c>
      <c r="AA1681" s="4" t="str">
        <f t="shared" si="321"/>
        <v>Sim</v>
      </c>
      <c r="AB1681" s="4" t="str">
        <f t="shared" si="322"/>
        <v>Não</v>
      </c>
      <c r="AC1681" s="4" t="str">
        <f t="shared" si="323"/>
        <v>Não</v>
      </c>
      <c r="AD1681" s="4" t="str">
        <f t="shared" si="324"/>
        <v>Não</v>
      </c>
      <c r="AE1681" s="30" t="str">
        <f t="shared" si="325"/>
        <v>Não</v>
      </c>
    </row>
    <row r="1682" spans="1:31" x14ac:dyDescent="0.25">
      <c r="A1682" s="23">
        <v>310220</v>
      </c>
      <c r="B1682" s="27">
        <f>IFERROR(VLOOKUP(A1682,[1]Monitoramento_Base_somente_disp!$A:$L,5,FALSE),0)</f>
        <v>0</v>
      </c>
      <c r="C1682" s="20">
        <f>IFERROR(VLOOKUP(A1682,[1]Monitoramento_Base_somente_disp!$A:$L,6,FALSE),0)</f>
        <v>0</v>
      </c>
      <c r="D1682" s="20">
        <f>IFERROR(VLOOKUP(A1682,[1]Monitoramento_Base_somente_disp!$A:$L,7,FALSE),0)</f>
        <v>0</v>
      </c>
      <c r="E1682" s="20">
        <f>IFERROR(VLOOKUP(A1682,[1]Monitoramento_Base_somente_disp!$A:$L,8,FALSE),0)</f>
        <v>0</v>
      </c>
      <c r="F1682" s="20">
        <f>IFERROR(VLOOKUP(A1682,[1]Monitoramento_Base_somente_disp!$A:$L,9,FALSE),0)</f>
        <v>0</v>
      </c>
      <c r="G1682" s="28">
        <f>IFERROR(VLOOKUP(A1682,[1]Monitoramento_Base_somente_disp!$A:$L,10,FALSE),0)</f>
        <v>0</v>
      </c>
      <c r="H1682" s="27">
        <f>IFERROR(VLOOKUP(A1682,[2]webService!$A:$I,4,FALSE),0)</f>
        <v>27843</v>
      </c>
      <c r="I1682" s="20">
        <f>IFERROR(VLOOKUP(A1682,[2]webService!$A:$II,5,FALSE),0)</f>
        <v>582360</v>
      </c>
      <c r="J1682" s="20">
        <f>IFERROR(VLOOKUP(A1682,[2]webService!$A:$I,6,FALSE),0)</f>
        <v>0</v>
      </c>
      <c r="K1682" s="20">
        <f>IFERROR(VLOOKUP(A1682,[2]webService!$A:$I,7,FALSE),0)</f>
        <v>0</v>
      </c>
      <c r="L1682" s="20">
        <f>IFERROR(VLOOKUP(A1682,[2]webService!$A:$I,8,FALSE),0)</f>
        <v>0</v>
      </c>
      <c r="M1682" s="28">
        <f>IFERROR(VLOOKUP(A1682,[2]webService!$A:$I,9,FALSE),0)</f>
        <v>0</v>
      </c>
      <c r="N1682" s="27">
        <f>IFERROR(VLOOKUP(A1682,[3]soaBnafar!$A:$G,2,FALSE),0)</f>
        <v>0</v>
      </c>
      <c r="O1682" s="20">
        <f>IFERROR(VLOOKUP(A1682,[3]soaBnafar!$A:$H,3,FALSE),0)</f>
        <v>0</v>
      </c>
      <c r="P1682" s="20">
        <f>IFERROR(VLOOKUP(A1682,[3]soaBnafar!$A:$G,4,FALSE),0)</f>
        <v>0</v>
      </c>
      <c r="Q1682" s="20">
        <f>IFERROR(VLOOKUP(A1682,[3]soaBnafar!$A:$G,5,FALSE),0)</f>
        <v>0</v>
      </c>
      <c r="R1682" s="20">
        <f>IFERROR(VLOOKUP(A1682,[3]soaBnafar!$A:$G,6,FALSE),0)</f>
        <v>0</v>
      </c>
      <c r="S1682" s="20">
        <f>IFERROR(VLOOKUP(A1682,[3]soaBnafar!$A:$G,7,FALSE),0)</f>
        <v>0</v>
      </c>
      <c r="T1682" s="32">
        <f t="shared" si="314"/>
        <v>27843</v>
      </c>
      <c r="U1682" s="21">
        <f t="shared" si="315"/>
        <v>582360</v>
      </c>
      <c r="V1682" s="21">
        <f t="shared" si="316"/>
        <v>0</v>
      </c>
      <c r="W1682" s="21">
        <f t="shared" si="317"/>
        <v>0</v>
      </c>
      <c r="X1682" s="21">
        <f t="shared" si="318"/>
        <v>0</v>
      </c>
      <c r="Y1682" s="33">
        <f t="shared" si="319"/>
        <v>0</v>
      </c>
      <c r="Z1682" s="4" t="str">
        <f t="shared" si="320"/>
        <v>Sim</v>
      </c>
      <c r="AA1682" s="4" t="str">
        <f t="shared" si="321"/>
        <v>Sim</v>
      </c>
      <c r="AB1682" s="4" t="str">
        <f t="shared" si="322"/>
        <v>Não</v>
      </c>
      <c r="AC1682" s="4" t="str">
        <f t="shared" si="323"/>
        <v>Não</v>
      </c>
      <c r="AD1682" s="4" t="str">
        <f t="shared" si="324"/>
        <v>Não</v>
      </c>
      <c r="AE1682" s="30" t="str">
        <f t="shared" si="325"/>
        <v>Não</v>
      </c>
    </row>
    <row r="1683" spans="1:31" x14ac:dyDescent="0.25">
      <c r="A1683" s="23">
        <v>310230</v>
      </c>
      <c r="B1683" s="27">
        <f>IFERROR(VLOOKUP(A1683,[1]Monitoramento_Base_somente_disp!$A:$L,5,FALSE),0)</f>
        <v>0</v>
      </c>
      <c r="C1683" s="20">
        <f>IFERROR(VLOOKUP(A1683,[1]Monitoramento_Base_somente_disp!$A:$L,6,FALSE),0)</f>
        <v>0</v>
      </c>
      <c r="D1683" s="20">
        <f>IFERROR(VLOOKUP(A1683,[1]Monitoramento_Base_somente_disp!$A:$L,7,FALSE),0)</f>
        <v>0</v>
      </c>
      <c r="E1683" s="20">
        <f>IFERROR(VLOOKUP(A1683,[1]Monitoramento_Base_somente_disp!$A:$L,8,FALSE),0)</f>
        <v>0</v>
      </c>
      <c r="F1683" s="20">
        <f>IFERROR(VLOOKUP(A1683,[1]Monitoramento_Base_somente_disp!$A:$L,9,FALSE),0)</f>
        <v>0</v>
      </c>
      <c r="G1683" s="28">
        <f>IFERROR(VLOOKUP(A1683,[1]Monitoramento_Base_somente_disp!$A:$L,10,FALSE),0)</f>
        <v>0</v>
      </c>
      <c r="H1683" s="27">
        <f>IFERROR(VLOOKUP(A1683,[2]webService!$A:$I,4,FALSE),0)</f>
        <v>189838</v>
      </c>
      <c r="I1683" s="20">
        <f>IFERROR(VLOOKUP(A1683,[2]webService!$A:$II,5,FALSE),0)</f>
        <v>4049095</v>
      </c>
      <c r="J1683" s="20">
        <f>IFERROR(VLOOKUP(A1683,[2]webService!$A:$I,6,FALSE),0)</f>
        <v>0</v>
      </c>
      <c r="K1683" s="20">
        <f>IFERROR(VLOOKUP(A1683,[2]webService!$A:$I,7,FALSE),0)</f>
        <v>0</v>
      </c>
      <c r="L1683" s="20">
        <f>IFERROR(VLOOKUP(A1683,[2]webService!$A:$I,8,FALSE),0)</f>
        <v>0</v>
      </c>
      <c r="M1683" s="28">
        <f>IFERROR(VLOOKUP(A1683,[2]webService!$A:$I,9,FALSE),0)</f>
        <v>0</v>
      </c>
      <c r="N1683" s="27">
        <f>IFERROR(VLOOKUP(A1683,[3]soaBnafar!$A:$G,2,FALSE),0)</f>
        <v>0</v>
      </c>
      <c r="O1683" s="20">
        <f>IFERROR(VLOOKUP(A1683,[3]soaBnafar!$A:$H,3,FALSE),0)</f>
        <v>0</v>
      </c>
      <c r="P1683" s="20">
        <f>IFERROR(VLOOKUP(A1683,[3]soaBnafar!$A:$G,4,FALSE),0)</f>
        <v>0</v>
      </c>
      <c r="Q1683" s="20">
        <f>IFERROR(VLOOKUP(A1683,[3]soaBnafar!$A:$G,5,FALSE),0)</f>
        <v>0</v>
      </c>
      <c r="R1683" s="20">
        <f>IFERROR(VLOOKUP(A1683,[3]soaBnafar!$A:$G,6,FALSE),0)</f>
        <v>0</v>
      </c>
      <c r="S1683" s="20">
        <f>IFERROR(VLOOKUP(A1683,[3]soaBnafar!$A:$G,7,FALSE),0)</f>
        <v>0</v>
      </c>
      <c r="T1683" s="32">
        <f t="shared" si="314"/>
        <v>189838</v>
      </c>
      <c r="U1683" s="21">
        <f t="shared" si="315"/>
        <v>4049095</v>
      </c>
      <c r="V1683" s="21">
        <f t="shared" si="316"/>
        <v>0</v>
      </c>
      <c r="W1683" s="21">
        <f t="shared" si="317"/>
        <v>0</v>
      </c>
      <c r="X1683" s="21">
        <f t="shared" si="318"/>
        <v>0</v>
      </c>
      <c r="Y1683" s="33">
        <f t="shared" si="319"/>
        <v>0</v>
      </c>
      <c r="Z1683" s="4" t="str">
        <f t="shared" si="320"/>
        <v>Sim</v>
      </c>
      <c r="AA1683" s="4" t="str">
        <f t="shared" si="321"/>
        <v>Sim</v>
      </c>
      <c r="AB1683" s="4" t="str">
        <f t="shared" si="322"/>
        <v>Não</v>
      </c>
      <c r="AC1683" s="4" t="str">
        <f t="shared" si="323"/>
        <v>Não</v>
      </c>
      <c r="AD1683" s="4" t="str">
        <f t="shared" si="324"/>
        <v>Não</v>
      </c>
      <c r="AE1683" s="30" t="str">
        <f t="shared" si="325"/>
        <v>Não</v>
      </c>
    </row>
    <row r="1684" spans="1:31" x14ac:dyDescent="0.25">
      <c r="A1684" s="23">
        <v>310240</v>
      </c>
      <c r="B1684" s="27">
        <f>IFERROR(VLOOKUP(A1684,[1]Monitoramento_Base_somente_disp!$A:$L,5,FALSE),0)</f>
        <v>0</v>
      </c>
      <c r="C1684" s="20">
        <f>IFERROR(VLOOKUP(A1684,[1]Monitoramento_Base_somente_disp!$A:$L,6,FALSE),0)</f>
        <v>0</v>
      </c>
      <c r="D1684" s="20">
        <f>IFERROR(VLOOKUP(A1684,[1]Monitoramento_Base_somente_disp!$A:$L,7,FALSE),0)</f>
        <v>0</v>
      </c>
      <c r="E1684" s="20">
        <f>IFERROR(VLOOKUP(A1684,[1]Monitoramento_Base_somente_disp!$A:$L,8,FALSE),0)</f>
        <v>0</v>
      </c>
      <c r="F1684" s="20">
        <f>IFERROR(VLOOKUP(A1684,[1]Monitoramento_Base_somente_disp!$A:$L,9,FALSE),0)</f>
        <v>0</v>
      </c>
      <c r="G1684" s="28">
        <f>IFERROR(VLOOKUP(A1684,[1]Monitoramento_Base_somente_disp!$A:$L,10,FALSE),0)</f>
        <v>0</v>
      </c>
      <c r="H1684" s="27">
        <f>IFERROR(VLOOKUP(A1684,[2]webService!$A:$I,4,FALSE),0)</f>
        <v>29427</v>
      </c>
      <c r="I1684" s="20">
        <f>IFERROR(VLOOKUP(A1684,[2]webService!$A:$II,5,FALSE),0)</f>
        <v>634004</v>
      </c>
      <c r="J1684" s="20">
        <f>IFERROR(VLOOKUP(A1684,[2]webService!$A:$I,6,FALSE),0)</f>
        <v>0</v>
      </c>
      <c r="K1684" s="20">
        <f>IFERROR(VLOOKUP(A1684,[2]webService!$A:$I,7,FALSE),0)</f>
        <v>0</v>
      </c>
      <c r="L1684" s="20">
        <f>IFERROR(VLOOKUP(A1684,[2]webService!$A:$I,8,FALSE),0)</f>
        <v>0</v>
      </c>
      <c r="M1684" s="28">
        <f>IFERROR(VLOOKUP(A1684,[2]webService!$A:$I,9,FALSE),0)</f>
        <v>0</v>
      </c>
      <c r="N1684" s="27">
        <f>IFERROR(VLOOKUP(A1684,[3]soaBnafar!$A:$G,2,FALSE),0)</f>
        <v>0</v>
      </c>
      <c r="O1684" s="20">
        <f>IFERROR(VLOOKUP(A1684,[3]soaBnafar!$A:$H,3,FALSE),0)</f>
        <v>0</v>
      </c>
      <c r="P1684" s="20">
        <f>IFERROR(VLOOKUP(A1684,[3]soaBnafar!$A:$G,4,FALSE),0)</f>
        <v>0</v>
      </c>
      <c r="Q1684" s="20">
        <f>IFERROR(VLOOKUP(A1684,[3]soaBnafar!$A:$G,5,FALSE),0)</f>
        <v>0</v>
      </c>
      <c r="R1684" s="20">
        <f>IFERROR(VLOOKUP(A1684,[3]soaBnafar!$A:$G,6,FALSE),0)</f>
        <v>0</v>
      </c>
      <c r="S1684" s="20">
        <f>IFERROR(VLOOKUP(A1684,[3]soaBnafar!$A:$G,7,FALSE),0)</f>
        <v>0</v>
      </c>
      <c r="T1684" s="32">
        <f t="shared" si="314"/>
        <v>29427</v>
      </c>
      <c r="U1684" s="21">
        <f t="shared" si="315"/>
        <v>634004</v>
      </c>
      <c r="V1684" s="21">
        <f t="shared" si="316"/>
        <v>0</v>
      </c>
      <c r="W1684" s="21">
        <f t="shared" si="317"/>
        <v>0</v>
      </c>
      <c r="X1684" s="21">
        <f t="shared" si="318"/>
        <v>0</v>
      </c>
      <c r="Y1684" s="33">
        <f t="shared" si="319"/>
        <v>0</v>
      </c>
      <c r="Z1684" s="4" t="str">
        <f t="shared" si="320"/>
        <v>Sim</v>
      </c>
      <c r="AA1684" s="4" t="str">
        <f t="shared" si="321"/>
        <v>Sim</v>
      </c>
      <c r="AB1684" s="4" t="str">
        <f t="shared" si="322"/>
        <v>Não</v>
      </c>
      <c r="AC1684" s="4" t="str">
        <f t="shared" si="323"/>
        <v>Não</v>
      </c>
      <c r="AD1684" s="4" t="str">
        <f t="shared" si="324"/>
        <v>Não</v>
      </c>
      <c r="AE1684" s="30" t="str">
        <f t="shared" si="325"/>
        <v>Não</v>
      </c>
    </row>
    <row r="1685" spans="1:31" x14ac:dyDescent="0.25">
      <c r="A1685" s="23">
        <v>310250</v>
      </c>
      <c r="B1685" s="27">
        <f>IFERROR(VLOOKUP(A1685,[1]Monitoramento_Base_somente_disp!$A:$L,5,FALSE),0)</f>
        <v>0</v>
      </c>
      <c r="C1685" s="20">
        <f>IFERROR(VLOOKUP(A1685,[1]Monitoramento_Base_somente_disp!$A:$L,6,FALSE),0)</f>
        <v>0</v>
      </c>
      <c r="D1685" s="20">
        <f>IFERROR(VLOOKUP(A1685,[1]Monitoramento_Base_somente_disp!$A:$L,7,FALSE),0)</f>
        <v>0</v>
      </c>
      <c r="E1685" s="20">
        <f>IFERROR(VLOOKUP(A1685,[1]Monitoramento_Base_somente_disp!$A:$L,8,FALSE),0)</f>
        <v>0</v>
      </c>
      <c r="F1685" s="20">
        <f>IFERROR(VLOOKUP(A1685,[1]Monitoramento_Base_somente_disp!$A:$L,9,FALSE),0)</f>
        <v>0</v>
      </c>
      <c r="G1685" s="28">
        <f>IFERROR(VLOOKUP(A1685,[1]Monitoramento_Base_somente_disp!$A:$L,10,FALSE),0)</f>
        <v>0</v>
      </c>
      <c r="H1685" s="27">
        <f>IFERROR(VLOOKUP(A1685,[2]webService!$A:$I,4,FALSE),0)</f>
        <v>121933</v>
      </c>
      <c r="I1685" s="20">
        <f>IFERROR(VLOOKUP(A1685,[2]webService!$A:$II,5,FALSE),0)</f>
        <v>2267837</v>
      </c>
      <c r="J1685" s="20">
        <f>IFERROR(VLOOKUP(A1685,[2]webService!$A:$I,6,FALSE),0)</f>
        <v>0</v>
      </c>
      <c r="K1685" s="20">
        <f>IFERROR(VLOOKUP(A1685,[2]webService!$A:$I,7,FALSE),0)</f>
        <v>0</v>
      </c>
      <c r="L1685" s="20">
        <f>IFERROR(VLOOKUP(A1685,[2]webService!$A:$I,8,FALSE),0)</f>
        <v>0</v>
      </c>
      <c r="M1685" s="28">
        <f>IFERROR(VLOOKUP(A1685,[2]webService!$A:$I,9,FALSE),0)</f>
        <v>0</v>
      </c>
      <c r="N1685" s="27">
        <f>IFERROR(VLOOKUP(A1685,[3]soaBnafar!$A:$G,2,FALSE),0)</f>
        <v>0</v>
      </c>
      <c r="O1685" s="20">
        <f>IFERROR(VLOOKUP(A1685,[3]soaBnafar!$A:$H,3,FALSE),0)</f>
        <v>0</v>
      </c>
      <c r="P1685" s="20">
        <f>IFERROR(VLOOKUP(A1685,[3]soaBnafar!$A:$G,4,FALSE),0)</f>
        <v>0</v>
      </c>
      <c r="Q1685" s="20">
        <f>IFERROR(VLOOKUP(A1685,[3]soaBnafar!$A:$G,5,FALSE),0)</f>
        <v>0</v>
      </c>
      <c r="R1685" s="20">
        <f>IFERROR(VLOOKUP(A1685,[3]soaBnafar!$A:$G,6,FALSE),0)</f>
        <v>0</v>
      </c>
      <c r="S1685" s="20">
        <f>IFERROR(VLOOKUP(A1685,[3]soaBnafar!$A:$G,7,FALSE),0)</f>
        <v>0</v>
      </c>
      <c r="T1685" s="32">
        <f t="shared" si="314"/>
        <v>121933</v>
      </c>
      <c r="U1685" s="21">
        <f t="shared" si="315"/>
        <v>2267837</v>
      </c>
      <c r="V1685" s="21">
        <f t="shared" si="316"/>
        <v>0</v>
      </c>
      <c r="W1685" s="21">
        <f t="shared" si="317"/>
        <v>0</v>
      </c>
      <c r="X1685" s="21">
        <f t="shared" si="318"/>
        <v>0</v>
      </c>
      <c r="Y1685" s="33">
        <f t="shared" si="319"/>
        <v>0</v>
      </c>
      <c r="Z1685" s="4" t="str">
        <f t="shared" si="320"/>
        <v>Sim</v>
      </c>
      <c r="AA1685" s="4" t="str">
        <f t="shared" si="321"/>
        <v>Sim</v>
      </c>
      <c r="AB1685" s="4" t="str">
        <f t="shared" si="322"/>
        <v>Não</v>
      </c>
      <c r="AC1685" s="4" t="str">
        <f t="shared" si="323"/>
        <v>Não</v>
      </c>
      <c r="AD1685" s="4" t="str">
        <f t="shared" si="324"/>
        <v>Não</v>
      </c>
      <c r="AE1685" s="30" t="str">
        <f t="shared" si="325"/>
        <v>Não</v>
      </c>
    </row>
    <row r="1686" spans="1:31" x14ac:dyDescent="0.25">
      <c r="A1686" s="23">
        <v>310270</v>
      </c>
      <c r="B1686" s="27">
        <f>IFERROR(VLOOKUP(A1686,[1]Monitoramento_Base_somente_disp!$A:$L,5,FALSE),0)</f>
        <v>0</v>
      </c>
      <c r="C1686" s="20">
        <f>IFERROR(VLOOKUP(A1686,[1]Monitoramento_Base_somente_disp!$A:$L,6,FALSE),0)</f>
        <v>0</v>
      </c>
      <c r="D1686" s="20">
        <f>IFERROR(VLOOKUP(A1686,[1]Monitoramento_Base_somente_disp!$A:$L,7,FALSE),0)</f>
        <v>0</v>
      </c>
      <c r="E1686" s="20">
        <f>IFERROR(VLOOKUP(A1686,[1]Monitoramento_Base_somente_disp!$A:$L,8,FALSE),0)</f>
        <v>0</v>
      </c>
      <c r="F1686" s="20">
        <f>IFERROR(VLOOKUP(A1686,[1]Monitoramento_Base_somente_disp!$A:$L,9,FALSE),0)</f>
        <v>0</v>
      </c>
      <c r="G1686" s="28">
        <f>IFERROR(VLOOKUP(A1686,[1]Monitoramento_Base_somente_disp!$A:$L,10,FALSE),0)</f>
        <v>0</v>
      </c>
      <c r="H1686" s="27">
        <f>IFERROR(VLOOKUP(A1686,[2]webService!$A:$I,4,FALSE),0)</f>
        <v>77879</v>
      </c>
      <c r="I1686" s="20">
        <f>IFERROR(VLOOKUP(A1686,[2]webService!$A:$II,5,FALSE),0)</f>
        <v>2649025</v>
      </c>
      <c r="J1686" s="20">
        <f>IFERROR(VLOOKUP(A1686,[2]webService!$A:$I,6,FALSE),0)</f>
        <v>0</v>
      </c>
      <c r="K1686" s="20">
        <f>IFERROR(VLOOKUP(A1686,[2]webService!$A:$I,7,FALSE),0)</f>
        <v>0</v>
      </c>
      <c r="L1686" s="20">
        <f>IFERROR(VLOOKUP(A1686,[2]webService!$A:$I,8,FALSE),0)</f>
        <v>0</v>
      </c>
      <c r="M1686" s="28">
        <f>IFERROR(VLOOKUP(A1686,[2]webService!$A:$I,9,FALSE),0)</f>
        <v>0</v>
      </c>
      <c r="N1686" s="27">
        <f>IFERROR(VLOOKUP(A1686,[3]soaBnafar!$A:$G,2,FALSE),0)</f>
        <v>0</v>
      </c>
      <c r="O1686" s="20">
        <f>IFERROR(VLOOKUP(A1686,[3]soaBnafar!$A:$H,3,FALSE),0)</f>
        <v>0</v>
      </c>
      <c r="P1686" s="20">
        <f>IFERROR(VLOOKUP(A1686,[3]soaBnafar!$A:$G,4,FALSE),0)</f>
        <v>0</v>
      </c>
      <c r="Q1686" s="20">
        <f>IFERROR(VLOOKUP(A1686,[3]soaBnafar!$A:$G,5,FALSE),0)</f>
        <v>0</v>
      </c>
      <c r="R1686" s="20">
        <f>IFERROR(VLOOKUP(A1686,[3]soaBnafar!$A:$G,6,FALSE),0)</f>
        <v>0</v>
      </c>
      <c r="S1686" s="20">
        <f>IFERROR(VLOOKUP(A1686,[3]soaBnafar!$A:$G,7,FALSE),0)</f>
        <v>0</v>
      </c>
      <c r="T1686" s="32">
        <f t="shared" si="314"/>
        <v>77879</v>
      </c>
      <c r="U1686" s="21">
        <f t="shared" si="315"/>
        <v>2649025</v>
      </c>
      <c r="V1686" s="21">
        <f t="shared" si="316"/>
        <v>0</v>
      </c>
      <c r="W1686" s="21">
        <f t="shared" si="317"/>
        <v>0</v>
      </c>
      <c r="X1686" s="21">
        <f t="shared" si="318"/>
        <v>0</v>
      </c>
      <c r="Y1686" s="33">
        <f t="shared" si="319"/>
        <v>0</v>
      </c>
      <c r="Z1686" s="4" t="str">
        <f t="shared" si="320"/>
        <v>Sim</v>
      </c>
      <c r="AA1686" s="4" t="str">
        <f t="shared" si="321"/>
        <v>Sim</v>
      </c>
      <c r="AB1686" s="4" t="str">
        <f t="shared" si="322"/>
        <v>Não</v>
      </c>
      <c r="AC1686" s="4" t="str">
        <f t="shared" si="323"/>
        <v>Não</v>
      </c>
      <c r="AD1686" s="4" t="str">
        <f t="shared" si="324"/>
        <v>Não</v>
      </c>
      <c r="AE1686" s="30" t="str">
        <f t="shared" si="325"/>
        <v>Não</v>
      </c>
    </row>
    <row r="1687" spans="1:31" x14ac:dyDescent="0.25">
      <c r="A1687" s="23">
        <v>310285</v>
      </c>
      <c r="B1687" s="27">
        <f>IFERROR(VLOOKUP(A1687,[1]Monitoramento_Base_somente_disp!$A:$L,5,FALSE),0)</f>
        <v>0</v>
      </c>
      <c r="C1687" s="20">
        <f>IFERROR(VLOOKUP(A1687,[1]Monitoramento_Base_somente_disp!$A:$L,6,FALSE),0)</f>
        <v>0</v>
      </c>
      <c r="D1687" s="20">
        <f>IFERROR(VLOOKUP(A1687,[1]Monitoramento_Base_somente_disp!$A:$L,7,FALSE),0)</f>
        <v>0</v>
      </c>
      <c r="E1687" s="20">
        <f>IFERROR(VLOOKUP(A1687,[1]Monitoramento_Base_somente_disp!$A:$L,8,FALSE),0)</f>
        <v>0</v>
      </c>
      <c r="F1687" s="20">
        <f>IFERROR(VLOOKUP(A1687,[1]Monitoramento_Base_somente_disp!$A:$L,9,FALSE),0)</f>
        <v>0</v>
      </c>
      <c r="G1687" s="28">
        <f>IFERROR(VLOOKUP(A1687,[1]Monitoramento_Base_somente_disp!$A:$L,10,FALSE),0)</f>
        <v>0</v>
      </c>
      <c r="H1687" s="27">
        <f>IFERROR(VLOOKUP(A1687,[2]webService!$A:$I,4,FALSE),0)</f>
        <v>48627</v>
      </c>
      <c r="I1687" s="20">
        <f>IFERROR(VLOOKUP(A1687,[2]webService!$A:$II,5,FALSE),0)</f>
        <v>611403</v>
      </c>
      <c r="J1687" s="20">
        <f>IFERROR(VLOOKUP(A1687,[2]webService!$A:$I,6,FALSE),0)</f>
        <v>0</v>
      </c>
      <c r="K1687" s="20">
        <f>IFERROR(VLOOKUP(A1687,[2]webService!$A:$I,7,FALSE),0)</f>
        <v>0</v>
      </c>
      <c r="L1687" s="20">
        <f>IFERROR(VLOOKUP(A1687,[2]webService!$A:$I,8,FALSE),0)</f>
        <v>0</v>
      </c>
      <c r="M1687" s="28">
        <f>IFERROR(VLOOKUP(A1687,[2]webService!$A:$I,9,FALSE),0)</f>
        <v>0</v>
      </c>
      <c r="N1687" s="27">
        <f>IFERROR(VLOOKUP(A1687,[3]soaBnafar!$A:$G,2,FALSE),0)</f>
        <v>0</v>
      </c>
      <c r="O1687" s="20">
        <f>IFERROR(VLOOKUP(A1687,[3]soaBnafar!$A:$H,3,FALSE),0)</f>
        <v>0</v>
      </c>
      <c r="P1687" s="20">
        <f>IFERROR(VLOOKUP(A1687,[3]soaBnafar!$A:$G,4,FALSE),0)</f>
        <v>0</v>
      </c>
      <c r="Q1687" s="20">
        <f>IFERROR(VLOOKUP(A1687,[3]soaBnafar!$A:$G,5,FALSE),0)</f>
        <v>0</v>
      </c>
      <c r="R1687" s="20">
        <f>IFERROR(VLOOKUP(A1687,[3]soaBnafar!$A:$G,6,FALSE),0)</f>
        <v>0</v>
      </c>
      <c r="S1687" s="20">
        <f>IFERROR(VLOOKUP(A1687,[3]soaBnafar!$A:$G,7,FALSE),0)</f>
        <v>0</v>
      </c>
      <c r="T1687" s="32">
        <f t="shared" si="314"/>
        <v>48627</v>
      </c>
      <c r="U1687" s="21">
        <f t="shared" si="315"/>
        <v>611403</v>
      </c>
      <c r="V1687" s="21">
        <f t="shared" si="316"/>
        <v>0</v>
      </c>
      <c r="W1687" s="21">
        <f t="shared" si="317"/>
        <v>0</v>
      </c>
      <c r="X1687" s="21">
        <f t="shared" si="318"/>
        <v>0</v>
      </c>
      <c r="Y1687" s="33">
        <f t="shared" si="319"/>
        <v>0</v>
      </c>
      <c r="Z1687" s="4" t="str">
        <f t="shared" si="320"/>
        <v>Sim</v>
      </c>
      <c r="AA1687" s="4" t="str">
        <f t="shared" si="321"/>
        <v>Sim</v>
      </c>
      <c r="AB1687" s="4" t="str">
        <f t="shared" si="322"/>
        <v>Não</v>
      </c>
      <c r="AC1687" s="4" t="str">
        <f t="shared" si="323"/>
        <v>Não</v>
      </c>
      <c r="AD1687" s="4" t="str">
        <f t="shared" si="324"/>
        <v>Não</v>
      </c>
      <c r="AE1687" s="30" t="str">
        <f t="shared" si="325"/>
        <v>Não</v>
      </c>
    </row>
    <row r="1688" spans="1:31" x14ac:dyDescent="0.25">
      <c r="A1688" s="23">
        <v>310300</v>
      </c>
      <c r="B1688" s="27">
        <f>IFERROR(VLOOKUP(A1688,[1]Monitoramento_Base_somente_disp!$A:$L,5,FALSE),0)</f>
        <v>0</v>
      </c>
      <c r="C1688" s="20">
        <f>IFERROR(VLOOKUP(A1688,[1]Monitoramento_Base_somente_disp!$A:$L,6,FALSE),0)</f>
        <v>0</v>
      </c>
      <c r="D1688" s="20">
        <f>IFERROR(VLOOKUP(A1688,[1]Monitoramento_Base_somente_disp!$A:$L,7,FALSE),0)</f>
        <v>0</v>
      </c>
      <c r="E1688" s="20">
        <f>IFERROR(VLOOKUP(A1688,[1]Monitoramento_Base_somente_disp!$A:$L,8,FALSE),0)</f>
        <v>0</v>
      </c>
      <c r="F1688" s="20">
        <f>IFERROR(VLOOKUP(A1688,[1]Monitoramento_Base_somente_disp!$A:$L,9,FALSE),0)</f>
        <v>0</v>
      </c>
      <c r="G1688" s="28">
        <f>IFERROR(VLOOKUP(A1688,[1]Monitoramento_Base_somente_disp!$A:$L,10,FALSE),0)</f>
        <v>0</v>
      </c>
      <c r="H1688" s="27">
        <f>IFERROR(VLOOKUP(A1688,[2]webService!$A:$I,4,FALSE),0)</f>
        <v>47610</v>
      </c>
      <c r="I1688" s="20">
        <f>IFERROR(VLOOKUP(A1688,[2]webService!$A:$II,5,FALSE),0)</f>
        <v>11585347</v>
      </c>
      <c r="J1688" s="20">
        <f>IFERROR(VLOOKUP(A1688,[2]webService!$A:$I,6,FALSE),0)</f>
        <v>0</v>
      </c>
      <c r="K1688" s="20">
        <f>IFERROR(VLOOKUP(A1688,[2]webService!$A:$I,7,FALSE),0)</f>
        <v>0</v>
      </c>
      <c r="L1688" s="20">
        <f>IFERROR(VLOOKUP(A1688,[2]webService!$A:$I,8,FALSE),0)</f>
        <v>0</v>
      </c>
      <c r="M1688" s="28">
        <f>IFERROR(VLOOKUP(A1688,[2]webService!$A:$I,9,FALSE),0)</f>
        <v>0</v>
      </c>
      <c r="N1688" s="27">
        <f>IFERROR(VLOOKUP(A1688,[3]soaBnafar!$A:$G,2,FALSE),0)</f>
        <v>0</v>
      </c>
      <c r="O1688" s="20">
        <f>IFERROR(VLOOKUP(A1688,[3]soaBnafar!$A:$H,3,FALSE),0)</f>
        <v>0</v>
      </c>
      <c r="P1688" s="20">
        <f>IFERROR(VLOOKUP(A1688,[3]soaBnafar!$A:$G,4,FALSE),0)</f>
        <v>0</v>
      </c>
      <c r="Q1688" s="20">
        <f>IFERROR(VLOOKUP(A1688,[3]soaBnafar!$A:$G,5,FALSE),0)</f>
        <v>0</v>
      </c>
      <c r="R1688" s="20">
        <f>IFERROR(VLOOKUP(A1688,[3]soaBnafar!$A:$G,6,FALSE),0)</f>
        <v>0</v>
      </c>
      <c r="S1688" s="20">
        <f>IFERROR(VLOOKUP(A1688,[3]soaBnafar!$A:$G,7,FALSE),0)</f>
        <v>0</v>
      </c>
      <c r="T1688" s="32">
        <f t="shared" si="314"/>
        <v>47610</v>
      </c>
      <c r="U1688" s="21">
        <f t="shared" si="315"/>
        <v>11585347</v>
      </c>
      <c r="V1688" s="21">
        <f t="shared" si="316"/>
        <v>0</v>
      </c>
      <c r="W1688" s="21">
        <f t="shared" si="317"/>
        <v>0</v>
      </c>
      <c r="X1688" s="21">
        <f t="shared" si="318"/>
        <v>0</v>
      </c>
      <c r="Y1688" s="33">
        <f t="shared" si="319"/>
        <v>0</v>
      </c>
      <c r="Z1688" s="4" t="str">
        <f t="shared" si="320"/>
        <v>Sim</v>
      </c>
      <c r="AA1688" s="4" t="str">
        <f t="shared" si="321"/>
        <v>Sim</v>
      </c>
      <c r="AB1688" s="4" t="str">
        <f t="shared" si="322"/>
        <v>Não</v>
      </c>
      <c r="AC1688" s="4" t="str">
        <f t="shared" si="323"/>
        <v>Não</v>
      </c>
      <c r="AD1688" s="4" t="str">
        <f t="shared" si="324"/>
        <v>Não</v>
      </c>
      <c r="AE1688" s="30" t="str">
        <f t="shared" si="325"/>
        <v>Não</v>
      </c>
    </row>
    <row r="1689" spans="1:31" x14ac:dyDescent="0.25">
      <c r="A1689" s="23">
        <v>310330</v>
      </c>
      <c r="B1689" s="27">
        <f>IFERROR(VLOOKUP(A1689,[1]Monitoramento_Base_somente_disp!$A:$L,5,FALSE),0)</f>
        <v>0</v>
      </c>
      <c r="C1689" s="20">
        <f>IFERROR(VLOOKUP(A1689,[1]Monitoramento_Base_somente_disp!$A:$L,6,FALSE),0)</f>
        <v>0</v>
      </c>
      <c r="D1689" s="20">
        <f>IFERROR(VLOOKUP(A1689,[1]Monitoramento_Base_somente_disp!$A:$L,7,FALSE),0)</f>
        <v>0</v>
      </c>
      <c r="E1689" s="20">
        <f>IFERROR(VLOOKUP(A1689,[1]Monitoramento_Base_somente_disp!$A:$L,8,FALSE),0)</f>
        <v>0</v>
      </c>
      <c r="F1689" s="20">
        <f>IFERROR(VLOOKUP(A1689,[1]Monitoramento_Base_somente_disp!$A:$L,9,FALSE),0)</f>
        <v>0</v>
      </c>
      <c r="G1689" s="28">
        <f>IFERROR(VLOOKUP(A1689,[1]Monitoramento_Base_somente_disp!$A:$L,10,FALSE),0)</f>
        <v>0</v>
      </c>
      <c r="H1689" s="27">
        <f>IFERROR(VLOOKUP(A1689,[2]webService!$A:$I,4,FALSE),0)</f>
        <v>51955</v>
      </c>
      <c r="I1689" s="20">
        <f>IFERROR(VLOOKUP(A1689,[2]webService!$A:$II,5,FALSE),0)</f>
        <v>276656</v>
      </c>
      <c r="J1689" s="20">
        <f>IFERROR(VLOOKUP(A1689,[2]webService!$A:$I,6,FALSE),0)</f>
        <v>0</v>
      </c>
      <c r="K1689" s="20">
        <f>IFERROR(VLOOKUP(A1689,[2]webService!$A:$I,7,FALSE),0)</f>
        <v>0</v>
      </c>
      <c r="L1689" s="20">
        <f>IFERROR(VLOOKUP(A1689,[2]webService!$A:$I,8,FALSE),0)</f>
        <v>0</v>
      </c>
      <c r="M1689" s="28">
        <f>IFERROR(VLOOKUP(A1689,[2]webService!$A:$I,9,FALSE),0)</f>
        <v>0</v>
      </c>
      <c r="N1689" s="27">
        <f>IFERROR(VLOOKUP(A1689,[3]soaBnafar!$A:$G,2,FALSE),0)</f>
        <v>0</v>
      </c>
      <c r="O1689" s="20">
        <f>IFERROR(VLOOKUP(A1689,[3]soaBnafar!$A:$H,3,FALSE),0)</f>
        <v>0</v>
      </c>
      <c r="P1689" s="20">
        <f>IFERROR(VLOOKUP(A1689,[3]soaBnafar!$A:$G,4,FALSE),0)</f>
        <v>0</v>
      </c>
      <c r="Q1689" s="20">
        <f>IFERROR(VLOOKUP(A1689,[3]soaBnafar!$A:$G,5,FALSE),0)</f>
        <v>0</v>
      </c>
      <c r="R1689" s="20">
        <f>IFERROR(VLOOKUP(A1689,[3]soaBnafar!$A:$G,6,FALSE),0)</f>
        <v>0</v>
      </c>
      <c r="S1689" s="20">
        <f>IFERROR(VLOOKUP(A1689,[3]soaBnafar!$A:$G,7,FALSE),0)</f>
        <v>0</v>
      </c>
      <c r="T1689" s="32">
        <f t="shared" si="314"/>
        <v>51955</v>
      </c>
      <c r="U1689" s="21">
        <f t="shared" si="315"/>
        <v>276656</v>
      </c>
      <c r="V1689" s="21">
        <f t="shared" si="316"/>
        <v>0</v>
      </c>
      <c r="W1689" s="21">
        <f t="shared" si="317"/>
        <v>0</v>
      </c>
      <c r="X1689" s="21">
        <f t="shared" si="318"/>
        <v>0</v>
      </c>
      <c r="Y1689" s="33">
        <f t="shared" si="319"/>
        <v>0</v>
      </c>
      <c r="Z1689" s="4" t="str">
        <f t="shared" si="320"/>
        <v>Sim</v>
      </c>
      <c r="AA1689" s="4" t="str">
        <f t="shared" si="321"/>
        <v>Sim</v>
      </c>
      <c r="AB1689" s="4" t="str">
        <f t="shared" si="322"/>
        <v>Não</v>
      </c>
      <c r="AC1689" s="4" t="str">
        <f t="shared" si="323"/>
        <v>Não</v>
      </c>
      <c r="AD1689" s="4" t="str">
        <f t="shared" si="324"/>
        <v>Não</v>
      </c>
      <c r="AE1689" s="30" t="str">
        <f t="shared" si="325"/>
        <v>Não</v>
      </c>
    </row>
    <row r="1690" spans="1:31" x14ac:dyDescent="0.25">
      <c r="A1690" s="23">
        <v>310340</v>
      </c>
      <c r="B1690" s="27">
        <f>IFERROR(VLOOKUP(A1690,[1]Monitoramento_Base_somente_disp!$A:$L,5,FALSE),0)</f>
        <v>0</v>
      </c>
      <c r="C1690" s="20">
        <f>IFERROR(VLOOKUP(A1690,[1]Monitoramento_Base_somente_disp!$A:$L,6,FALSE),0)</f>
        <v>0</v>
      </c>
      <c r="D1690" s="20">
        <f>IFERROR(VLOOKUP(A1690,[1]Monitoramento_Base_somente_disp!$A:$L,7,FALSE),0)</f>
        <v>0</v>
      </c>
      <c r="E1690" s="20">
        <f>IFERROR(VLOOKUP(A1690,[1]Monitoramento_Base_somente_disp!$A:$L,8,FALSE),0)</f>
        <v>0</v>
      </c>
      <c r="F1690" s="20">
        <f>IFERROR(VLOOKUP(A1690,[1]Monitoramento_Base_somente_disp!$A:$L,9,FALSE),0)</f>
        <v>0</v>
      </c>
      <c r="G1690" s="28">
        <f>IFERROR(VLOOKUP(A1690,[1]Monitoramento_Base_somente_disp!$A:$L,10,FALSE),0)</f>
        <v>0</v>
      </c>
      <c r="H1690" s="27">
        <f>IFERROR(VLOOKUP(A1690,[2]webService!$A:$I,4,FALSE),0)</f>
        <v>183309</v>
      </c>
      <c r="I1690" s="20">
        <f>IFERROR(VLOOKUP(A1690,[2]webService!$A:$II,5,FALSE),0)</f>
        <v>3413061</v>
      </c>
      <c r="J1690" s="20">
        <f>IFERROR(VLOOKUP(A1690,[2]webService!$A:$I,6,FALSE),0)</f>
        <v>0</v>
      </c>
      <c r="K1690" s="20">
        <f>IFERROR(VLOOKUP(A1690,[2]webService!$A:$I,7,FALSE),0)</f>
        <v>0</v>
      </c>
      <c r="L1690" s="20">
        <f>IFERROR(VLOOKUP(A1690,[2]webService!$A:$I,8,FALSE),0)</f>
        <v>0</v>
      </c>
      <c r="M1690" s="28">
        <f>IFERROR(VLOOKUP(A1690,[2]webService!$A:$I,9,FALSE),0)</f>
        <v>0</v>
      </c>
      <c r="N1690" s="27">
        <f>IFERROR(VLOOKUP(A1690,[3]soaBnafar!$A:$G,2,FALSE),0)</f>
        <v>0</v>
      </c>
      <c r="O1690" s="20">
        <f>IFERROR(VLOOKUP(A1690,[3]soaBnafar!$A:$H,3,FALSE),0)</f>
        <v>0</v>
      </c>
      <c r="P1690" s="20">
        <f>IFERROR(VLOOKUP(A1690,[3]soaBnafar!$A:$G,4,FALSE),0)</f>
        <v>0</v>
      </c>
      <c r="Q1690" s="20">
        <f>IFERROR(VLOOKUP(A1690,[3]soaBnafar!$A:$G,5,FALSE),0)</f>
        <v>0</v>
      </c>
      <c r="R1690" s="20">
        <f>IFERROR(VLOOKUP(A1690,[3]soaBnafar!$A:$G,6,FALSE),0)</f>
        <v>0</v>
      </c>
      <c r="S1690" s="20">
        <f>IFERROR(VLOOKUP(A1690,[3]soaBnafar!$A:$G,7,FALSE),0)</f>
        <v>0</v>
      </c>
      <c r="T1690" s="32">
        <f t="shared" si="314"/>
        <v>183309</v>
      </c>
      <c r="U1690" s="21">
        <f t="shared" si="315"/>
        <v>3413061</v>
      </c>
      <c r="V1690" s="21">
        <f t="shared" si="316"/>
        <v>0</v>
      </c>
      <c r="W1690" s="21">
        <f t="shared" si="317"/>
        <v>0</v>
      </c>
      <c r="X1690" s="21">
        <f t="shared" si="318"/>
        <v>0</v>
      </c>
      <c r="Y1690" s="33">
        <f t="shared" si="319"/>
        <v>0</v>
      </c>
      <c r="Z1690" s="4" t="str">
        <f t="shared" si="320"/>
        <v>Sim</v>
      </c>
      <c r="AA1690" s="4" t="str">
        <f t="shared" si="321"/>
        <v>Sim</v>
      </c>
      <c r="AB1690" s="4" t="str">
        <f t="shared" si="322"/>
        <v>Não</v>
      </c>
      <c r="AC1690" s="4" t="str">
        <f t="shared" si="323"/>
        <v>Não</v>
      </c>
      <c r="AD1690" s="4" t="str">
        <f t="shared" si="324"/>
        <v>Não</v>
      </c>
      <c r="AE1690" s="30" t="str">
        <f t="shared" si="325"/>
        <v>Não</v>
      </c>
    </row>
    <row r="1691" spans="1:31" x14ac:dyDescent="0.25">
      <c r="A1691" s="23">
        <v>310370</v>
      </c>
      <c r="B1691" s="27">
        <f>IFERROR(VLOOKUP(A1691,[1]Monitoramento_Base_somente_disp!$A:$L,5,FALSE),0)</f>
        <v>0</v>
      </c>
      <c r="C1691" s="20">
        <f>IFERROR(VLOOKUP(A1691,[1]Monitoramento_Base_somente_disp!$A:$L,6,FALSE),0)</f>
        <v>0</v>
      </c>
      <c r="D1691" s="20">
        <f>IFERROR(VLOOKUP(A1691,[1]Monitoramento_Base_somente_disp!$A:$L,7,FALSE),0)</f>
        <v>0</v>
      </c>
      <c r="E1691" s="20">
        <f>IFERROR(VLOOKUP(A1691,[1]Monitoramento_Base_somente_disp!$A:$L,8,FALSE),0)</f>
        <v>0</v>
      </c>
      <c r="F1691" s="20">
        <f>IFERROR(VLOOKUP(A1691,[1]Monitoramento_Base_somente_disp!$A:$L,9,FALSE),0)</f>
        <v>0</v>
      </c>
      <c r="G1691" s="28">
        <f>IFERROR(VLOOKUP(A1691,[1]Monitoramento_Base_somente_disp!$A:$L,10,FALSE),0)</f>
        <v>0</v>
      </c>
      <c r="H1691" s="27">
        <f>IFERROR(VLOOKUP(A1691,[2]webService!$A:$I,4,FALSE),0)</f>
        <v>68093</v>
      </c>
      <c r="I1691" s="20">
        <f>IFERROR(VLOOKUP(A1691,[2]webService!$A:$II,5,FALSE),0)</f>
        <v>1896654</v>
      </c>
      <c r="J1691" s="20">
        <f>IFERROR(VLOOKUP(A1691,[2]webService!$A:$I,6,FALSE),0)</f>
        <v>0</v>
      </c>
      <c r="K1691" s="20">
        <f>IFERROR(VLOOKUP(A1691,[2]webService!$A:$I,7,FALSE),0)</f>
        <v>0</v>
      </c>
      <c r="L1691" s="20">
        <f>IFERROR(VLOOKUP(A1691,[2]webService!$A:$I,8,FALSE),0)</f>
        <v>0</v>
      </c>
      <c r="M1691" s="28">
        <f>IFERROR(VLOOKUP(A1691,[2]webService!$A:$I,9,FALSE),0)</f>
        <v>0</v>
      </c>
      <c r="N1691" s="27">
        <f>IFERROR(VLOOKUP(A1691,[3]soaBnafar!$A:$G,2,FALSE),0)</f>
        <v>0</v>
      </c>
      <c r="O1691" s="20">
        <f>IFERROR(VLOOKUP(A1691,[3]soaBnafar!$A:$H,3,FALSE),0)</f>
        <v>0</v>
      </c>
      <c r="P1691" s="20">
        <f>IFERROR(VLOOKUP(A1691,[3]soaBnafar!$A:$G,4,FALSE),0)</f>
        <v>0</v>
      </c>
      <c r="Q1691" s="20">
        <f>IFERROR(VLOOKUP(A1691,[3]soaBnafar!$A:$G,5,FALSE),0)</f>
        <v>0</v>
      </c>
      <c r="R1691" s="20">
        <f>IFERROR(VLOOKUP(A1691,[3]soaBnafar!$A:$G,6,FALSE),0)</f>
        <v>0</v>
      </c>
      <c r="S1691" s="20">
        <f>IFERROR(VLOOKUP(A1691,[3]soaBnafar!$A:$G,7,FALSE),0)</f>
        <v>0</v>
      </c>
      <c r="T1691" s="32">
        <f t="shared" si="314"/>
        <v>68093</v>
      </c>
      <c r="U1691" s="21">
        <f t="shared" si="315"/>
        <v>1896654</v>
      </c>
      <c r="V1691" s="21">
        <f t="shared" si="316"/>
        <v>0</v>
      </c>
      <c r="W1691" s="21">
        <f t="shared" si="317"/>
        <v>0</v>
      </c>
      <c r="X1691" s="21">
        <f t="shared" si="318"/>
        <v>0</v>
      </c>
      <c r="Y1691" s="33">
        <f t="shared" si="319"/>
        <v>0</v>
      </c>
      <c r="Z1691" s="4" t="str">
        <f t="shared" si="320"/>
        <v>Sim</v>
      </c>
      <c r="AA1691" s="4" t="str">
        <f t="shared" si="321"/>
        <v>Sim</v>
      </c>
      <c r="AB1691" s="4" t="str">
        <f t="shared" si="322"/>
        <v>Não</v>
      </c>
      <c r="AC1691" s="4" t="str">
        <f t="shared" si="323"/>
        <v>Não</v>
      </c>
      <c r="AD1691" s="4" t="str">
        <f t="shared" si="324"/>
        <v>Não</v>
      </c>
      <c r="AE1691" s="30" t="str">
        <f t="shared" si="325"/>
        <v>Não</v>
      </c>
    </row>
    <row r="1692" spans="1:31" x14ac:dyDescent="0.25">
      <c r="A1692" s="23">
        <v>310440</v>
      </c>
      <c r="B1692" s="27">
        <f>IFERROR(VLOOKUP(A1692,[1]Monitoramento_Base_somente_disp!$A:$L,5,FALSE),0)</f>
        <v>0</v>
      </c>
      <c r="C1692" s="20">
        <f>IFERROR(VLOOKUP(A1692,[1]Monitoramento_Base_somente_disp!$A:$L,6,FALSE),0)</f>
        <v>0</v>
      </c>
      <c r="D1692" s="20">
        <f>IFERROR(VLOOKUP(A1692,[1]Monitoramento_Base_somente_disp!$A:$L,7,FALSE),0)</f>
        <v>0</v>
      </c>
      <c r="E1692" s="20">
        <f>IFERROR(VLOOKUP(A1692,[1]Monitoramento_Base_somente_disp!$A:$L,8,FALSE),0)</f>
        <v>0</v>
      </c>
      <c r="F1692" s="20">
        <f>IFERROR(VLOOKUP(A1692,[1]Monitoramento_Base_somente_disp!$A:$L,9,FALSE),0)</f>
        <v>0</v>
      </c>
      <c r="G1692" s="28">
        <f>IFERROR(VLOOKUP(A1692,[1]Monitoramento_Base_somente_disp!$A:$L,10,FALSE),0)</f>
        <v>0</v>
      </c>
      <c r="H1692" s="27">
        <f>IFERROR(VLOOKUP(A1692,[2]webService!$A:$I,4,FALSE),0)</f>
        <v>29443</v>
      </c>
      <c r="I1692" s="20">
        <f>IFERROR(VLOOKUP(A1692,[2]webService!$A:$II,5,FALSE),0)</f>
        <v>361515</v>
      </c>
      <c r="J1692" s="20">
        <f>IFERROR(VLOOKUP(A1692,[2]webService!$A:$I,6,FALSE),0)</f>
        <v>0</v>
      </c>
      <c r="K1692" s="20">
        <f>IFERROR(VLOOKUP(A1692,[2]webService!$A:$I,7,FALSE),0)</f>
        <v>0</v>
      </c>
      <c r="L1692" s="20">
        <f>IFERROR(VLOOKUP(A1692,[2]webService!$A:$I,8,FALSE),0)</f>
        <v>0</v>
      </c>
      <c r="M1692" s="28">
        <f>IFERROR(VLOOKUP(A1692,[2]webService!$A:$I,9,FALSE),0)</f>
        <v>0</v>
      </c>
      <c r="N1692" s="27">
        <f>IFERROR(VLOOKUP(A1692,[3]soaBnafar!$A:$G,2,FALSE),0)</f>
        <v>0</v>
      </c>
      <c r="O1692" s="20">
        <f>IFERROR(VLOOKUP(A1692,[3]soaBnafar!$A:$H,3,FALSE),0)</f>
        <v>0</v>
      </c>
      <c r="P1692" s="20">
        <f>IFERROR(VLOOKUP(A1692,[3]soaBnafar!$A:$G,4,FALSE),0)</f>
        <v>0</v>
      </c>
      <c r="Q1692" s="20">
        <f>IFERROR(VLOOKUP(A1692,[3]soaBnafar!$A:$G,5,FALSE),0)</f>
        <v>0</v>
      </c>
      <c r="R1692" s="20">
        <f>IFERROR(VLOOKUP(A1692,[3]soaBnafar!$A:$G,6,FALSE),0)</f>
        <v>0</v>
      </c>
      <c r="S1692" s="20">
        <f>IFERROR(VLOOKUP(A1692,[3]soaBnafar!$A:$G,7,FALSE),0)</f>
        <v>0</v>
      </c>
      <c r="T1692" s="32">
        <f t="shared" si="314"/>
        <v>29443</v>
      </c>
      <c r="U1692" s="21">
        <f t="shared" si="315"/>
        <v>361515</v>
      </c>
      <c r="V1692" s="21">
        <f t="shared" si="316"/>
        <v>0</v>
      </c>
      <c r="W1692" s="21">
        <f t="shared" si="317"/>
        <v>0</v>
      </c>
      <c r="X1692" s="21">
        <f t="shared" si="318"/>
        <v>0</v>
      </c>
      <c r="Y1692" s="33">
        <f t="shared" si="319"/>
        <v>0</v>
      </c>
      <c r="Z1692" s="4" t="str">
        <f t="shared" si="320"/>
        <v>Sim</v>
      </c>
      <c r="AA1692" s="4" t="str">
        <f t="shared" si="321"/>
        <v>Sim</v>
      </c>
      <c r="AB1692" s="4" t="str">
        <f t="shared" si="322"/>
        <v>Não</v>
      </c>
      <c r="AC1692" s="4" t="str">
        <f t="shared" si="323"/>
        <v>Não</v>
      </c>
      <c r="AD1692" s="4" t="str">
        <f t="shared" si="324"/>
        <v>Não</v>
      </c>
      <c r="AE1692" s="30" t="str">
        <f t="shared" si="325"/>
        <v>Não</v>
      </c>
    </row>
    <row r="1693" spans="1:31" x14ac:dyDescent="0.25">
      <c r="A1693" s="23">
        <v>310445</v>
      </c>
      <c r="B1693" s="27">
        <f>IFERROR(VLOOKUP(A1693,[1]Monitoramento_Base_somente_disp!$A:$L,5,FALSE),0)</f>
        <v>0</v>
      </c>
      <c r="C1693" s="20">
        <f>IFERROR(VLOOKUP(A1693,[1]Monitoramento_Base_somente_disp!$A:$L,6,FALSE),0)</f>
        <v>0</v>
      </c>
      <c r="D1693" s="20">
        <f>IFERROR(VLOOKUP(A1693,[1]Monitoramento_Base_somente_disp!$A:$L,7,FALSE),0)</f>
        <v>0</v>
      </c>
      <c r="E1693" s="20">
        <f>IFERROR(VLOOKUP(A1693,[1]Monitoramento_Base_somente_disp!$A:$L,8,FALSE),0)</f>
        <v>0</v>
      </c>
      <c r="F1693" s="20">
        <f>IFERROR(VLOOKUP(A1693,[1]Monitoramento_Base_somente_disp!$A:$L,9,FALSE),0)</f>
        <v>0</v>
      </c>
      <c r="G1693" s="28">
        <f>IFERROR(VLOOKUP(A1693,[1]Monitoramento_Base_somente_disp!$A:$L,10,FALSE),0)</f>
        <v>0</v>
      </c>
      <c r="H1693" s="27">
        <f>IFERROR(VLOOKUP(A1693,[2]webService!$A:$I,4,FALSE),0)</f>
        <v>73442</v>
      </c>
      <c r="I1693" s="20">
        <f>IFERROR(VLOOKUP(A1693,[2]webService!$A:$II,5,FALSE),0)</f>
        <v>506101</v>
      </c>
      <c r="J1693" s="20">
        <f>IFERROR(VLOOKUP(A1693,[2]webService!$A:$I,6,FALSE),0)</f>
        <v>0</v>
      </c>
      <c r="K1693" s="20">
        <f>IFERROR(VLOOKUP(A1693,[2]webService!$A:$I,7,FALSE),0)</f>
        <v>0</v>
      </c>
      <c r="L1693" s="20">
        <f>IFERROR(VLOOKUP(A1693,[2]webService!$A:$I,8,FALSE),0)</f>
        <v>0</v>
      </c>
      <c r="M1693" s="28">
        <f>IFERROR(VLOOKUP(A1693,[2]webService!$A:$I,9,FALSE),0)</f>
        <v>0</v>
      </c>
      <c r="N1693" s="27">
        <f>IFERROR(VLOOKUP(A1693,[3]soaBnafar!$A:$G,2,FALSE),0)</f>
        <v>0</v>
      </c>
      <c r="O1693" s="20">
        <f>IFERROR(VLOOKUP(A1693,[3]soaBnafar!$A:$H,3,FALSE),0)</f>
        <v>0</v>
      </c>
      <c r="P1693" s="20">
        <f>IFERROR(VLOOKUP(A1693,[3]soaBnafar!$A:$G,4,FALSE),0)</f>
        <v>0</v>
      </c>
      <c r="Q1693" s="20">
        <f>IFERROR(VLOOKUP(A1693,[3]soaBnafar!$A:$G,5,FALSE),0)</f>
        <v>0</v>
      </c>
      <c r="R1693" s="20">
        <f>IFERROR(VLOOKUP(A1693,[3]soaBnafar!$A:$G,6,FALSE),0)</f>
        <v>0</v>
      </c>
      <c r="S1693" s="20">
        <f>IFERROR(VLOOKUP(A1693,[3]soaBnafar!$A:$G,7,FALSE),0)</f>
        <v>0</v>
      </c>
      <c r="T1693" s="32">
        <f t="shared" si="314"/>
        <v>73442</v>
      </c>
      <c r="U1693" s="21">
        <f t="shared" si="315"/>
        <v>506101</v>
      </c>
      <c r="V1693" s="21">
        <f t="shared" si="316"/>
        <v>0</v>
      </c>
      <c r="W1693" s="21">
        <f t="shared" si="317"/>
        <v>0</v>
      </c>
      <c r="X1693" s="21">
        <f t="shared" si="318"/>
        <v>0</v>
      </c>
      <c r="Y1693" s="33">
        <f t="shared" si="319"/>
        <v>0</v>
      </c>
      <c r="Z1693" s="4" t="str">
        <f t="shared" si="320"/>
        <v>Sim</v>
      </c>
      <c r="AA1693" s="4" t="str">
        <f t="shared" si="321"/>
        <v>Sim</v>
      </c>
      <c r="AB1693" s="4" t="str">
        <f t="shared" si="322"/>
        <v>Não</v>
      </c>
      <c r="AC1693" s="4" t="str">
        <f t="shared" si="323"/>
        <v>Não</v>
      </c>
      <c r="AD1693" s="4" t="str">
        <f t="shared" si="324"/>
        <v>Não</v>
      </c>
      <c r="AE1693" s="30" t="str">
        <f t="shared" si="325"/>
        <v>Não</v>
      </c>
    </row>
    <row r="1694" spans="1:31" x14ac:dyDescent="0.25">
      <c r="A1694" s="23">
        <v>310450</v>
      </c>
      <c r="B1694" s="27">
        <f>IFERROR(VLOOKUP(A1694,[1]Monitoramento_Base_somente_disp!$A:$L,5,FALSE),0)</f>
        <v>0</v>
      </c>
      <c r="C1694" s="20">
        <f>IFERROR(VLOOKUP(A1694,[1]Monitoramento_Base_somente_disp!$A:$L,6,FALSE),0)</f>
        <v>0</v>
      </c>
      <c r="D1694" s="20">
        <f>IFERROR(VLOOKUP(A1694,[1]Monitoramento_Base_somente_disp!$A:$L,7,FALSE),0)</f>
        <v>0</v>
      </c>
      <c r="E1694" s="20">
        <f>IFERROR(VLOOKUP(A1694,[1]Monitoramento_Base_somente_disp!$A:$L,8,FALSE),0)</f>
        <v>0</v>
      </c>
      <c r="F1694" s="20">
        <f>IFERROR(VLOOKUP(A1694,[1]Monitoramento_Base_somente_disp!$A:$L,9,FALSE),0)</f>
        <v>0</v>
      </c>
      <c r="G1694" s="28">
        <f>IFERROR(VLOOKUP(A1694,[1]Monitoramento_Base_somente_disp!$A:$L,10,FALSE),0)</f>
        <v>0</v>
      </c>
      <c r="H1694" s="27">
        <f>IFERROR(VLOOKUP(A1694,[2]webService!$A:$I,4,FALSE),0)</f>
        <v>36661</v>
      </c>
      <c r="I1694" s="20">
        <f>IFERROR(VLOOKUP(A1694,[2]webService!$A:$II,5,FALSE),0)</f>
        <v>1200458</v>
      </c>
      <c r="J1694" s="20">
        <f>IFERROR(VLOOKUP(A1694,[2]webService!$A:$I,6,FALSE),0)</f>
        <v>0</v>
      </c>
      <c r="K1694" s="20">
        <f>IFERROR(VLOOKUP(A1694,[2]webService!$A:$I,7,FALSE),0)</f>
        <v>0</v>
      </c>
      <c r="L1694" s="20">
        <f>IFERROR(VLOOKUP(A1694,[2]webService!$A:$I,8,FALSE),0)</f>
        <v>0</v>
      </c>
      <c r="M1694" s="28">
        <f>IFERROR(VLOOKUP(A1694,[2]webService!$A:$I,9,FALSE),0)</f>
        <v>0</v>
      </c>
      <c r="N1694" s="27">
        <f>IFERROR(VLOOKUP(A1694,[3]soaBnafar!$A:$G,2,FALSE),0)</f>
        <v>0</v>
      </c>
      <c r="O1694" s="20">
        <f>IFERROR(VLOOKUP(A1694,[3]soaBnafar!$A:$H,3,FALSE),0)</f>
        <v>0</v>
      </c>
      <c r="P1694" s="20">
        <f>IFERROR(VLOOKUP(A1694,[3]soaBnafar!$A:$G,4,FALSE),0)</f>
        <v>0</v>
      </c>
      <c r="Q1694" s="20">
        <f>IFERROR(VLOOKUP(A1694,[3]soaBnafar!$A:$G,5,FALSE),0)</f>
        <v>0</v>
      </c>
      <c r="R1694" s="20">
        <f>IFERROR(VLOOKUP(A1694,[3]soaBnafar!$A:$G,6,FALSE),0)</f>
        <v>0</v>
      </c>
      <c r="S1694" s="20">
        <f>IFERROR(VLOOKUP(A1694,[3]soaBnafar!$A:$G,7,FALSE),0)</f>
        <v>0</v>
      </c>
      <c r="T1694" s="32">
        <f t="shared" si="314"/>
        <v>36661</v>
      </c>
      <c r="U1694" s="21">
        <f t="shared" si="315"/>
        <v>1200458</v>
      </c>
      <c r="V1694" s="21">
        <f t="shared" si="316"/>
        <v>0</v>
      </c>
      <c r="W1694" s="21">
        <f t="shared" si="317"/>
        <v>0</v>
      </c>
      <c r="X1694" s="21">
        <f t="shared" si="318"/>
        <v>0</v>
      </c>
      <c r="Y1694" s="33">
        <f t="shared" si="319"/>
        <v>0</v>
      </c>
      <c r="Z1694" s="4" t="str">
        <f t="shared" si="320"/>
        <v>Sim</v>
      </c>
      <c r="AA1694" s="4" t="str">
        <f t="shared" si="321"/>
        <v>Sim</v>
      </c>
      <c r="AB1694" s="4" t="str">
        <f t="shared" si="322"/>
        <v>Não</v>
      </c>
      <c r="AC1694" s="4" t="str">
        <f t="shared" si="323"/>
        <v>Não</v>
      </c>
      <c r="AD1694" s="4" t="str">
        <f t="shared" si="324"/>
        <v>Não</v>
      </c>
      <c r="AE1694" s="30" t="str">
        <f t="shared" si="325"/>
        <v>Não</v>
      </c>
    </row>
    <row r="1695" spans="1:31" x14ac:dyDescent="0.25">
      <c r="A1695" s="23">
        <v>310470</v>
      </c>
      <c r="B1695" s="27">
        <f>IFERROR(VLOOKUP(A1695,[1]Monitoramento_Base_somente_disp!$A:$L,5,FALSE),0)</f>
        <v>0</v>
      </c>
      <c r="C1695" s="20">
        <f>IFERROR(VLOOKUP(A1695,[1]Monitoramento_Base_somente_disp!$A:$L,6,FALSE),0)</f>
        <v>0</v>
      </c>
      <c r="D1695" s="20">
        <f>IFERROR(VLOOKUP(A1695,[1]Monitoramento_Base_somente_disp!$A:$L,7,FALSE),0)</f>
        <v>0</v>
      </c>
      <c r="E1695" s="20">
        <f>IFERROR(VLOOKUP(A1695,[1]Monitoramento_Base_somente_disp!$A:$L,8,FALSE),0)</f>
        <v>0</v>
      </c>
      <c r="F1695" s="20">
        <f>IFERROR(VLOOKUP(A1695,[1]Monitoramento_Base_somente_disp!$A:$L,9,FALSE),0)</f>
        <v>0</v>
      </c>
      <c r="G1695" s="28">
        <f>IFERROR(VLOOKUP(A1695,[1]Monitoramento_Base_somente_disp!$A:$L,10,FALSE),0)</f>
        <v>0</v>
      </c>
      <c r="H1695" s="27">
        <f>IFERROR(VLOOKUP(A1695,[2]webService!$A:$I,4,FALSE),0)</f>
        <v>191525</v>
      </c>
      <c r="I1695" s="20">
        <f>IFERROR(VLOOKUP(A1695,[2]webService!$A:$II,5,FALSE),0)</f>
        <v>1534462</v>
      </c>
      <c r="J1695" s="20">
        <f>IFERROR(VLOOKUP(A1695,[2]webService!$A:$I,6,FALSE),0)</f>
        <v>0</v>
      </c>
      <c r="K1695" s="20">
        <f>IFERROR(VLOOKUP(A1695,[2]webService!$A:$I,7,FALSE),0)</f>
        <v>0</v>
      </c>
      <c r="L1695" s="20">
        <f>IFERROR(VLOOKUP(A1695,[2]webService!$A:$I,8,FALSE),0)</f>
        <v>0</v>
      </c>
      <c r="M1695" s="28">
        <f>IFERROR(VLOOKUP(A1695,[2]webService!$A:$I,9,FALSE),0)</f>
        <v>0</v>
      </c>
      <c r="N1695" s="27">
        <f>IFERROR(VLOOKUP(A1695,[3]soaBnafar!$A:$G,2,FALSE),0)</f>
        <v>0</v>
      </c>
      <c r="O1695" s="20">
        <f>IFERROR(VLOOKUP(A1695,[3]soaBnafar!$A:$H,3,FALSE),0)</f>
        <v>0</v>
      </c>
      <c r="P1695" s="20">
        <f>IFERROR(VLOOKUP(A1695,[3]soaBnafar!$A:$G,4,FALSE),0)</f>
        <v>0</v>
      </c>
      <c r="Q1695" s="20">
        <f>IFERROR(VLOOKUP(A1695,[3]soaBnafar!$A:$G,5,FALSE),0)</f>
        <v>0</v>
      </c>
      <c r="R1695" s="20">
        <f>IFERROR(VLOOKUP(A1695,[3]soaBnafar!$A:$G,6,FALSE),0)</f>
        <v>0</v>
      </c>
      <c r="S1695" s="20">
        <f>IFERROR(VLOOKUP(A1695,[3]soaBnafar!$A:$G,7,FALSE),0)</f>
        <v>0</v>
      </c>
      <c r="T1695" s="32">
        <f t="shared" si="314"/>
        <v>191525</v>
      </c>
      <c r="U1695" s="21">
        <f t="shared" si="315"/>
        <v>1534462</v>
      </c>
      <c r="V1695" s="21">
        <f t="shared" si="316"/>
        <v>0</v>
      </c>
      <c r="W1695" s="21">
        <f t="shared" si="317"/>
        <v>0</v>
      </c>
      <c r="X1695" s="21">
        <f t="shared" si="318"/>
        <v>0</v>
      </c>
      <c r="Y1695" s="33">
        <f t="shared" si="319"/>
        <v>0</v>
      </c>
      <c r="Z1695" s="4" t="str">
        <f t="shared" si="320"/>
        <v>Sim</v>
      </c>
      <c r="AA1695" s="4" t="str">
        <f t="shared" si="321"/>
        <v>Sim</v>
      </c>
      <c r="AB1695" s="4" t="str">
        <f t="shared" si="322"/>
        <v>Não</v>
      </c>
      <c r="AC1695" s="4" t="str">
        <f t="shared" si="323"/>
        <v>Não</v>
      </c>
      <c r="AD1695" s="4" t="str">
        <f t="shared" si="324"/>
        <v>Não</v>
      </c>
      <c r="AE1695" s="30" t="str">
        <f t="shared" si="325"/>
        <v>Não</v>
      </c>
    </row>
    <row r="1696" spans="1:31" x14ac:dyDescent="0.25">
      <c r="A1696" s="23">
        <v>310480</v>
      </c>
      <c r="B1696" s="27">
        <f>IFERROR(VLOOKUP(A1696,[1]Monitoramento_Base_somente_disp!$A:$L,5,FALSE),0)</f>
        <v>0</v>
      </c>
      <c r="C1696" s="20">
        <f>IFERROR(VLOOKUP(A1696,[1]Monitoramento_Base_somente_disp!$A:$L,6,FALSE),0)</f>
        <v>0</v>
      </c>
      <c r="D1696" s="20">
        <f>IFERROR(VLOOKUP(A1696,[1]Monitoramento_Base_somente_disp!$A:$L,7,FALSE),0)</f>
        <v>0</v>
      </c>
      <c r="E1696" s="20">
        <f>IFERROR(VLOOKUP(A1696,[1]Monitoramento_Base_somente_disp!$A:$L,8,FALSE),0)</f>
        <v>0</v>
      </c>
      <c r="F1696" s="20">
        <f>IFERROR(VLOOKUP(A1696,[1]Monitoramento_Base_somente_disp!$A:$L,9,FALSE),0)</f>
        <v>0</v>
      </c>
      <c r="G1696" s="28">
        <f>IFERROR(VLOOKUP(A1696,[1]Monitoramento_Base_somente_disp!$A:$L,10,FALSE),0)</f>
        <v>0</v>
      </c>
      <c r="H1696" s="27">
        <f>IFERROR(VLOOKUP(A1696,[2]webService!$A:$I,4,FALSE),0)</f>
        <v>43976</v>
      </c>
      <c r="I1696" s="20">
        <f>IFERROR(VLOOKUP(A1696,[2]webService!$A:$II,5,FALSE),0)</f>
        <v>2548769</v>
      </c>
      <c r="J1696" s="20">
        <f>IFERROR(VLOOKUP(A1696,[2]webService!$A:$I,6,FALSE),0)</f>
        <v>0</v>
      </c>
      <c r="K1696" s="20">
        <f>IFERROR(VLOOKUP(A1696,[2]webService!$A:$I,7,FALSE),0)</f>
        <v>0</v>
      </c>
      <c r="L1696" s="20">
        <f>IFERROR(VLOOKUP(A1696,[2]webService!$A:$I,8,FALSE),0)</f>
        <v>0</v>
      </c>
      <c r="M1696" s="28">
        <f>IFERROR(VLOOKUP(A1696,[2]webService!$A:$I,9,FALSE),0)</f>
        <v>0</v>
      </c>
      <c r="N1696" s="27">
        <f>IFERROR(VLOOKUP(A1696,[3]soaBnafar!$A:$G,2,FALSE),0)</f>
        <v>0</v>
      </c>
      <c r="O1696" s="20">
        <f>IFERROR(VLOOKUP(A1696,[3]soaBnafar!$A:$H,3,FALSE),0)</f>
        <v>0</v>
      </c>
      <c r="P1696" s="20">
        <f>IFERROR(VLOOKUP(A1696,[3]soaBnafar!$A:$G,4,FALSE),0)</f>
        <v>0</v>
      </c>
      <c r="Q1696" s="20">
        <f>IFERROR(VLOOKUP(A1696,[3]soaBnafar!$A:$G,5,FALSE),0)</f>
        <v>0</v>
      </c>
      <c r="R1696" s="20">
        <f>IFERROR(VLOOKUP(A1696,[3]soaBnafar!$A:$G,6,FALSE),0)</f>
        <v>0</v>
      </c>
      <c r="S1696" s="20">
        <f>IFERROR(VLOOKUP(A1696,[3]soaBnafar!$A:$G,7,FALSE),0)</f>
        <v>0</v>
      </c>
      <c r="T1696" s="32">
        <f t="shared" si="314"/>
        <v>43976</v>
      </c>
      <c r="U1696" s="21">
        <f t="shared" si="315"/>
        <v>2548769</v>
      </c>
      <c r="V1696" s="21">
        <f t="shared" si="316"/>
        <v>0</v>
      </c>
      <c r="W1696" s="21">
        <f t="shared" si="317"/>
        <v>0</v>
      </c>
      <c r="X1696" s="21">
        <f t="shared" si="318"/>
        <v>0</v>
      </c>
      <c r="Y1696" s="33">
        <f t="shared" si="319"/>
        <v>0</v>
      </c>
      <c r="Z1696" s="4" t="str">
        <f t="shared" si="320"/>
        <v>Sim</v>
      </c>
      <c r="AA1696" s="4" t="str">
        <f t="shared" si="321"/>
        <v>Sim</v>
      </c>
      <c r="AB1696" s="4" t="str">
        <f t="shared" si="322"/>
        <v>Não</v>
      </c>
      <c r="AC1696" s="4" t="str">
        <f t="shared" si="323"/>
        <v>Não</v>
      </c>
      <c r="AD1696" s="4" t="str">
        <f t="shared" si="324"/>
        <v>Não</v>
      </c>
      <c r="AE1696" s="30" t="str">
        <f t="shared" si="325"/>
        <v>Não</v>
      </c>
    </row>
    <row r="1697" spans="1:31" x14ac:dyDescent="0.25">
      <c r="A1697" s="23">
        <v>310500</v>
      </c>
      <c r="B1697" s="27">
        <f>IFERROR(VLOOKUP(A1697,[1]Monitoramento_Base_somente_disp!$A:$L,5,FALSE),0)</f>
        <v>0</v>
      </c>
      <c r="C1697" s="20">
        <f>IFERROR(VLOOKUP(A1697,[1]Monitoramento_Base_somente_disp!$A:$L,6,FALSE),0)</f>
        <v>0</v>
      </c>
      <c r="D1697" s="20">
        <f>IFERROR(VLOOKUP(A1697,[1]Monitoramento_Base_somente_disp!$A:$L,7,FALSE),0)</f>
        <v>0</v>
      </c>
      <c r="E1697" s="20">
        <f>IFERROR(VLOOKUP(A1697,[1]Monitoramento_Base_somente_disp!$A:$L,8,FALSE),0)</f>
        <v>0</v>
      </c>
      <c r="F1697" s="20">
        <f>IFERROR(VLOOKUP(A1697,[1]Monitoramento_Base_somente_disp!$A:$L,9,FALSE),0)</f>
        <v>0</v>
      </c>
      <c r="G1697" s="28">
        <f>IFERROR(VLOOKUP(A1697,[1]Monitoramento_Base_somente_disp!$A:$L,10,FALSE),0)</f>
        <v>0</v>
      </c>
      <c r="H1697" s="27">
        <f>IFERROR(VLOOKUP(A1697,[2]webService!$A:$I,4,FALSE),0)</f>
        <v>43520</v>
      </c>
      <c r="I1697" s="20">
        <f>IFERROR(VLOOKUP(A1697,[2]webService!$A:$II,5,FALSE),0)</f>
        <v>257223</v>
      </c>
      <c r="J1697" s="20">
        <f>IFERROR(VLOOKUP(A1697,[2]webService!$A:$I,6,FALSE),0)</f>
        <v>0</v>
      </c>
      <c r="K1697" s="20">
        <f>IFERROR(VLOOKUP(A1697,[2]webService!$A:$I,7,FALSE),0)</f>
        <v>0</v>
      </c>
      <c r="L1697" s="20">
        <f>IFERROR(VLOOKUP(A1697,[2]webService!$A:$I,8,FALSE),0)</f>
        <v>0</v>
      </c>
      <c r="M1697" s="28">
        <f>IFERROR(VLOOKUP(A1697,[2]webService!$A:$I,9,FALSE),0)</f>
        <v>0</v>
      </c>
      <c r="N1697" s="27">
        <f>IFERROR(VLOOKUP(A1697,[3]soaBnafar!$A:$G,2,FALSE),0)</f>
        <v>0</v>
      </c>
      <c r="O1697" s="20">
        <f>IFERROR(VLOOKUP(A1697,[3]soaBnafar!$A:$H,3,FALSE),0)</f>
        <v>0</v>
      </c>
      <c r="P1697" s="20">
        <f>IFERROR(VLOOKUP(A1697,[3]soaBnafar!$A:$G,4,FALSE),0)</f>
        <v>0</v>
      </c>
      <c r="Q1697" s="20">
        <f>IFERROR(VLOOKUP(A1697,[3]soaBnafar!$A:$G,5,FALSE),0)</f>
        <v>0</v>
      </c>
      <c r="R1697" s="20">
        <f>IFERROR(VLOOKUP(A1697,[3]soaBnafar!$A:$G,6,FALSE),0)</f>
        <v>0</v>
      </c>
      <c r="S1697" s="20">
        <f>IFERROR(VLOOKUP(A1697,[3]soaBnafar!$A:$G,7,FALSE),0)</f>
        <v>0</v>
      </c>
      <c r="T1697" s="32">
        <f t="shared" si="314"/>
        <v>43520</v>
      </c>
      <c r="U1697" s="21">
        <f t="shared" si="315"/>
        <v>257223</v>
      </c>
      <c r="V1697" s="21">
        <f t="shared" si="316"/>
        <v>0</v>
      </c>
      <c r="W1697" s="21">
        <f t="shared" si="317"/>
        <v>0</v>
      </c>
      <c r="X1697" s="21">
        <f t="shared" si="318"/>
        <v>0</v>
      </c>
      <c r="Y1697" s="33">
        <f t="shared" si="319"/>
        <v>0</v>
      </c>
      <c r="Z1697" s="4" t="str">
        <f t="shared" si="320"/>
        <v>Sim</v>
      </c>
      <c r="AA1697" s="4" t="str">
        <f t="shared" si="321"/>
        <v>Sim</v>
      </c>
      <c r="AB1697" s="4" t="str">
        <f t="shared" si="322"/>
        <v>Não</v>
      </c>
      <c r="AC1697" s="4" t="str">
        <f t="shared" si="323"/>
        <v>Não</v>
      </c>
      <c r="AD1697" s="4" t="str">
        <f t="shared" si="324"/>
        <v>Não</v>
      </c>
      <c r="AE1697" s="30" t="str">
        <f t="shared" si="325"/>
        <v>Não</v>
      </c>
    </row>
    <row r="1698" spans="1:31" x14ac:dyDescent="0.25">
      <c r="A1698" s="23">
        <v>310520</v>
      </c>
      <c r="B1698" s="27">
        <f>IFERROR(VLOOKUP(A1698,[1]Monitoramento_Base_somente_disp!$A:$L,5,FALSE),0)</f>
        <v>0</v>
      </c>
      <c r="C1698" s="20">
        <f>IFERROR(VLOOKUP(A1698,[1]Monitoramento_Base_somente_disp!$A:$L,6,FALSE),0)</f>
        <v>0</v>
      </c>
      <c r="D1698" s="20">
        <f>IFERROR(VLOOKUP(A1698,[1]Monitoramento_Base_somente_disp!$A:$L,7,FALSE),0)</f>
        <v>0</v>
      </c>
      <c r="E1698" s="20">
        <f>IFERROR(VLOOKUP(A1698,[1]Monitoramento_Base_somente_disp!$A:$L,8,FALSE),0)</f>
        <v>0</v>
      </c>
      <c r="F1698" s="20">
        <f>IFERROR(VLOOKUP(A1698,[1]Monitoramento_Base_somente_disp!$A:$L,9,FALSE),0)</f>
        <v>0</v>
      </c>
      <c r="G1698" s="28">
        <f>IFERROR(VLOOKUP(A1698,[1]Monitoramento_Base_somente_disp!$A:$L,10,FALSE),0)</f>
        <v>0</v>
      </c>
      <c r="H1698" s="27">
        <f>IFERROR(VLOOKUP(A1698,[2]webService!$A:$I,4,FALSE),0)</f>
        <v>21555</v>
      </c>
      <c r="I1698" s="20">
        <f>IFERROR(VLOOKUP(A1698,[2]webService!$A:$II,5,FALSE),0)</f>
        <v>549484</v>
      </c>
      <c r="J1698" s="20">
        <f>IFERROR(VLOOKUP(A1698,[2]webService!$A:$I,6,FALSE),0)</f>
        <v>0</v>
      </c>
      <c r="K1698" s="20">
        <f>IFERROR(VLOOKUP(A1698,[2]webService!$A:$I,7,FALSE),0)</f>
        <v>0</v>
      </c>
      <c r="L1698" s="20">
        <f>IFERROR(VLOOKUP(A1698,[2]webService!$A:$I,8,FALSE),0)</f>
        <v>0</v>
      </c>
      <c r="M1698" s="28">
        <f>IFERROR(VLOOKUP(A1698,[2]webService!$A:$I,9,FALSE),0)</f>
        <v>0</v>
      </c>
      <c r="N1698" s="27">
        <f>IFERROR(VLOOKUP(A1698,[3]soaBnafar!$A:$G,2,FALSE),0)</f>
        <v>0</v>
      </c>
      <c r="O1698" s="20">
        <f>IFERROR(VLOOKUP(A1698,[3]soaBnafar!$A:$H,3,FALSE),0)</f>
        <v>0</v>
      </c>
      <c r="P1698" s="20">
        <f>IFERROR(VLOOKUP(A1698,[3]soaBnafar!$A:$G,4,FALSE),0)</f>
        <v>0</v>
      </c>
      <c r="Q1698" s="20">
        <f>IFERROR(VLOOKUP(A1698,[3]soaBnafar!$A:$G,5,FALSE),0)</f>
        <v>0</v>
      </c>
      <c r="R1698" s="20">
        <f>IFERROR(VLOOKUP(A1698,[3]soaBnafar!$A:$G,6,FALSE),0)</f>
        <v>0</v>
      </c>
      <c r="S1698" s="20">
        <f>IFERROR(VLOOKUP(A1698,[3]soaBnafar!$A:$G,7,FALSE),0)</f>
        <v>0</v>
      </c>
      <c r="T1698" s="32">
        <f t="shared" si="314"/>
        <v>21555</v>
      </c>
      <c r="U1698" s="21">
        <f t="shared" si="315"/>
        <v>549484</v>
      </c>
      <c r="V1698" s="21">
        <f t="shared" si="316"/>
        <v>0</v>
      </c>
      <c r="W1698" s="21">
        <f t="shared" si="317"/>
        <v>0</v>
      </c>
      <c r="X1698" s="21">
        <f t="shared" si="318"/>
        <v>0</v>
      </c>
      <c r="Y1698" s="33">
        <f t="shared" si="319"/>
        <v>0</v>
      </c>
      <c r="Z1698" s="4" t="str">
        <f t="shared" si="320"/>
        <v>Sim</v>
      </c>
      <c r="AA1698" s="4" t="str">
        <f t="shared" si="321"/>
        <v>Sim</v>
      </c>
      <c r="AB1698" s="4" t="str">
        <f t="shared" si="322"/>
        <v>Não</v>
      </c>
      <c r="AC1698" s="4" t="str">
        <f t="shared" si="323"/>
        <v>Não</v>
      </c>
      <c r="AD1698" s="4" t="str">
        <f t="shared" si="324"/>
        <v>Não</v>
      </c>
      <c r="AE1698" s="30" t="str">
        <f t="shared" si="325"/>
        <v>Não</v>
      </c>
    </row>
    <row r="1699" spans="1:31" x14ac:dyDescent="0.25">
      <c r="A1699" s="23">
        <v>310600</v>
      </c>
      <c r="B1699" s="27">
        <f>IFERROR(VLOOKUP(A1699,[1]Monitoramento_Base_somente_disp!$A:$L,5,FALSE),0)</f>
        <v>0</v>
      </c>
      <c r="C1699" s="20">
        <f>IFERROR(VLOOKUP(A1699,[1]Monitoramento_Base_somente_disp!$A:$L,6,FALSE),0)</f>
        <v>0</v>
      </c>
      <c r="D1699" s="20">
        <f>IFERROR(VLOOKUP(A1699,[1]Monitoramento_Base_somente_disp!$A:$L,7,FALSE),0)</f>
        <v>0</v>
      </c>
      <c r="E1699" s="20">
        <f>IFERROR(VLOOKUP(A1699,[1]Monitoramento_Base_somente_disp!$A:$L,8,FALSE),0)</f>
        <v>0</v>
      </c>
      <c r="F1699" s="20">
        <f>IFERROR(VLOOKUP(A1699,[1]Monitoramento_Base_somente_disp!$A:$L,9,FALSE),0)</f>
        <v>0</v>
      </c>
      <c r="G1699" s="28">
        <f>IFERROR(VLOOKUP(A1699,[1]Monitoramento_Base_somente_disp!$A:$L,10,FALSE),0)</f>
        <v>0</v>
      </c>
      <c r="H1699" s="27">
        <f>IFERROR(VLOOKUP(A1699,[2]webService!$A:$I,4,FALSE),0)</f>
        <v>130982</v>
      </c>
      <c r="I1699" s="20">
        <f>IFERROR(VLOOKUP(A1699,[2]webService!$A:$II,5,FALSE),0)</f>
        <v>3670555</v>
      </c>
      <c r="J1699" s="20">
        <f>IFERROR(VLOOKUP(A1699,[2]webService!$A:$I,6,FALSE),0)</f>
        <v>0</v>
      </c>
      <c r="K1699" s="20">
        <f>IFERROR(VLOOKUP(A1699,[2]webService!$A:$I,7,FALSE),0)</f>
        <v>0</v>
      </c>
      <c r="L1699" s="20">
        <f>IFERROR(VLOOKUP(A1699,[2]webService!$A:$I,8,FALSE),0)</f>
        <v>0</v>
      </c>
      <c r="M1699" s="28">
        <f>IFERROR(VLOOKUP(A1699,[2]webService!$A:$I,9,FALSE),0)</f>
        <v>0</v>
      </c>
      <c r="N1699" s="27">
        <f>IFERROR(VLOOKUP(A1699,[3]soaBnafar!$A:$G,2,FALSE),0)</f>
        <v>0</v>
      </c>
      <c r="O1699" s="20">
        <f>IFERROR(VLOOKUP(A1699,[3]soaBnafar!$A:$H,3,FALSE),0)</f>
        <v>0</v>
      </c>
      <c r="P1699" s="20">
        <f>IFERROR(VLOOKUP(A1699,[3]soaBnafar!$A:$G,4,FALSE),0)</f>
        <v>0</v>
      </c>
      <c r="Q1699" s="20">
        <f>IFERROR(VLOOKUP(A1699,[3]soaBnafar!$A:$G,5,FALSE),0)</f>
        <v>0</v>
      </c>
      <c r="R1699" s="20">
        <f>IFERROR(VLOOKUP(A1699,[3]soaBnafar!$A:$G,6,FALSE),0)</f>
        <v>0</v>
      </c>
      <c r="S1699" s="20">
        <f>IFERROR(VLOOKUP(A1699,[3]soaBnafar!$A:$G,7,FALSE),0)</f>
        <v>0</v>
      </c>
      <c r="T1699" s="32">
        <f t="shared" si="314"/>
        <v>130982</v>
      </c>
      <c r="U1699" s="21">
        <f t="shared" si="315"/>
        <v>3670555</v>
      </c>
      <c r="V1699" s="21">
        <f t="shared" si="316"/>
        <v>0</v>
      </c>
      <c r="W1699" s="21">
        <f t="shared" si="317"/>
        <v>0</v>
      </c>
      <c r="X1699" s="21">
        <f t="shared" si="318"/>
        <v>0</v>
      </c>
      <c r="Y1699" s="33">
        <f t="shared" si="319"/>
        <v>0</v>
      </c>
      <c r="Z1699" s="4" t="str">
        <f t="shared" si="320"/>
        <v>Sim</v>
      </c>
      <c r="AA1699" s="4" t="str">
        <f t="shared" si="321"/>
        <v>Sim</v>
      </c>
      <c r="AB1699" s="4" t="str">
        <f t="shared" si="322"/>
        <v>Não</v>
      </c>
      <c r="AC1699" s="4" t="str">
        <f t="shared" si="323"/>
        <v>Não</v>
      </c>
      <c r="AD1699" s="4" t="str">
        <f t="shared" si="324"/>
        <v>Não</v>
      </c>
      <c r="AE1699" s="30" t="str">
        <f t="shared" si="325"/>
        <v>Não</v>
      </c>
    </row>
    <row r="1700" spans="1:31" x14ac:dyDescent="0.25">
      <c r="A1700" s="23">
        <v>310610</v>
      </c>
      <c r="B1700" s="27">
        <f>IFERROR(VLOOKUP(A1700,[1]Monitoramento_Base_somente_disp!$A:$L,5,FALSE),0)</f>
        <v>0</v>
      </c>
      <c r="C1700" s="20">
        <f>IFERROR(VLOOKUP(A1700,[1]Monitoramento_Base_somente_disp!$A:$L,6,FALSE),0)</f>
        <v>0</v>
      </c>
      <c r="D1700" s="20">
        <f>IFERROR(VLOOKUP(A1700,[1]Monitoramento_Base_somente_disp!$A:$L,7,FALSE),0)</f>
        <v>0</v>
      </c>
      <c r="E1700" s="20">
        <f>IFERROR(VLOOKUP(A1700,[1]Monitoramento_Base_somente_disp!$A:$L,8,FALSE),0)</f>
        <v>0</v>
      </c>
      <c r="F1700" s="20">
        <f>IFERROR(VLOOKUP(A1700,[1]Monitoramento_Base_somente_disp!$A:$L,9,FALSE),0)</f>
        <v>0</v>
      </c>
      <c r="G1700" s="28">
        <f>IFERROR(VLOOKUP(A1700,[1]Monitoramento_Base_somente_disp!$A:$L,10,FALSE),0)</f>
        <v>0</v>
      </c>
      <c r="H1700" s="27">
        <f>IFERROR(VLOOKUP(A1700,[2]webService!$A:$I,4,FALSE),0)</f>
        <v>55515</v>
      </c>
      <c r="I1700" s="20">
        <f>IFERROR(VLOOKUP(A1700,[2]webService!$A:$II,5,FALSE),0)</f>
        <v>626704</v>
      </c>
      <c r="J1700" s="20">
        <f>IFERROR(VLOOKUP(A1700,[2]webService!$A:$I,6,FALSE),0)</f>
        <v>0</v>
      </c>
      <c r="K1700" s="20">
        <f>IFERROR(VLOOKUP(A1700,[2]webService!$A:$I,7,FALSE),0)</f>
        <v>0</v>
      </c>
      <c r="L1700" s="20">
        <f>IFERROR(VLOOKUP(A1700,[2]webService!$A:$I,8,FALSE),0)</f>
        <v>0</v>
      </c>
      <c r="M1700" s="28">
        <f>IFERROR(VLOOKUP(A1700,[2]webService!$A:$I,9,FALSE),0)</f>
        <v>0</v>
      </c>
      <c r="N1700" s="27">
        <f>IFERROR(VLOOKUP(A1700,[3]soaBnafar!$A:$G,2,FALSE),0)</f>
        <v>0</v>
      </c>
      <c r="O1700" s="20">
        <f>IFERROR(VLOOKUP(A1700,[3]soaBnafar!$A:$H,3,FALSE),0)</f>
        <v>0</v>
      </c>
      <c r="P1700" s="20">
        <f>IFERROR(VLOOKUP(A1700,[3]soaBnafar!$A:$G,4,FALSE),0)</f>
        <v>0</v>
      </c>
      <c r="Q1700" s="20">
        <f>IFERROR(VLOOKUP(A1700,[3]soaBnafar!$A:$G,5,FALSE),0)</f>
        <v>0</v>
      </c>
      <c r="R1700" s="20">
        <f>IFERROR(VLOOKUP(A1700,[3]soaBnafar!$A:$G,6,FALSE),0)</f>
        <v>0</v>
      </c>
      <c r="S1700" s="20">
        <f>IFERROR(VLOOKUP(A1700,[3]soaBnafar!$A:$G,7,FALSE),0)</f>
        <v>0</v>
      </c>
      <c r="T1700" s="32">
        <f t="shared" si="314"/>
        <v>55515</v>
      </c>
      <c r="U1700" s="21">
        <f t="shared" si="315"/>
        <v>626704</v>
      </c>
      <c r="V1700" s="21">
        <f t="shared" si="316"/>
        <v>0</v>
      </c>
      <c r="W1700" s="21">
        <f t="shared" si="317"/>
        <v>0</v>
      </c>
      <c r="X1700" s="21">
        <f t="shared" si="318"/>
        <v>0</v>
      </c>
      <c r="Y1700" s="33">
        <f t="shared" si="319"/>
        <v>0</v>
      </c>
      <c r="Z1700" s="4" t="str">
        <f t="shared" si="320"/>
        <v>Sim</v>
      </c>
      <c r="AA1700" s="4" t="str">
        <f t="shared" si="321"/>
        <v>Sim</v>
      </c>
      <c r="AB1700" s="4" t="str">
        <f t="shared" si="322"/>
        <v>Não</v>
      </c>
      <c r="AC1700" s="4" t="str">
        <f t="shared" si="323"/>
        <v>Não</v>
      </c>
      <c r="AD1700" s="4" t="str">
        <f t="shared" si="324"/>
        <v>Não</v>
      </c>
      <c r="AE1700" s="30" t="str">
        <f t="shared" si="325"/>
        <v>Não</v>
      </c>
    </row>
    <row r="1701" spans="1:31" x14ac:dyDescent="0.25">
      <c r="A1701" s="23">
        <v>310630</v>
      </c>
      <c r="B1701" s="27">
        <f>IFERROR(VLOOKUP(A1701,[1]Monitoramento_Base_somente_disp!$A:$L,5,FALSE),0)</f>
        <v>0</v>
      </c>
      <c r="C1701" s="20">
        <f>IFERROR(VLOOKUP(A1701,[1]Monitoramento_Base_somente_disp!$A:$L,6,FALSE),0)</f>
        <v>0</v>
      </c>
      <c r="D1701" s="20">
        <f>IFERROR(VLOOKUP(A1701,[1]Monitoramento_Base_somente_disp!$A:$L,7,FALSE),0)</f>
        <v>0</v>
      </c>
      <c r="E1701" s="20">
        <f>IFERROR(VLOOKUP(A1701,[1]Monitoramento_Base_somente_disp!$A:$L,8,FALSE),0)</f>
        <v>0</v>
      </c>
      <c r="F1701" s="20">
        <f>IFERROR(VLOOKUP(A1701,[1]Monitoramento_Base_somente_disp!$A:$L,9,FALSE),0)</f>
        <v>0</v>
      </c>
      <c r="G1701" s="28">
        <f>IFERROR(VLOOKUP(A1701,[1]Monitoramento_Base_somente_disp!$A:$L,10,FALSE),0)</f>
        <v>0</v>
      </c>
      <c r="H1701" s="27">
        <f>IFERROR(VLOOKUP(A1701,[2]webService!$A:$I,4,FALSE),0)</f>
        <v>466600</v>
      </c>
      <c r="I1701" s="20">
        <f>IFERROR(VLOOKUP(A1701,[2]webService!$A:$II,5,FALSE),0)</f>
        <v>1547715</v>
      </c>
      <c r="J1701" s="20">
        <f>IFERROR(VLOOKUP(A1701,[2]webService!$A:$I,6,FALSE),0)</f>
        <v>0</v>
      </c>
      <c r="K1701" s="20">
        <f>IFERROR(VLOOKUP(A1701,[2]webService!$A:$I,7,FALSE),0)</f>
        <v>0</v>
      </c>
      <c r="L1701" s="20">
        <f>IFERROR(VLOOKUP(A1701,[2]webService!$A:$I,8,FALSE),0)</f>
        <v>0</v>
      </c>
      <c r="M1701" s="28">
        <f>IFERROR(VLOOKUP(A1701,[2]webService!$A:$I,9,FALSE),0)</f>
        <v>0</v>
      </c>
      <c r="N1701" s="27">
        <f>IFERROR(VLOOKUP(A1701,[3]soaBnafar!$A:$G,2,FALSE),0)</f>
        <v>0</v>
      </c>
      <c r="O1701" s="20">
        <f>IFERROR(VLOOKUP(A1701,[3]soaBnafar!$A:$H,3,FALSE),0)</f>
        <v>0</v>
      </c>
      <c r="P1701" s="20">
        <f>IFERROR(VLOOKUP(A1701,[3]soaBnafar!$A:$G,4,FALSE),0)</f>
        <v>0</v>
      </c>
      <c r="Q1701" s="20">
        <f>IFERROR(VLOOKUP(A1701,[3]soaBnafar!$A:$G,5,FALSE),0)</f>
        <v>0</v>
      </c>
      <c r="R1701" s="20">
        <f>IFERROR(VLOOKUP(A1701,[3]soaBnafar!$A:$G,6,FALSE),0)</f>
        <v>0</v>
      </c>
      <c r="S1701" s="20">
        <f>IFERROR(VLOOKUP(A1701,[3]soaBnafar!$A:$G,7,FALSE),0)</f>
        <v>0</v>
      </c>
      <c r="T1701" s="32">
        <f t="shared" si="314"/>
        <v>466600</v>
      </c>
      <c r="U1701" s="21">
        <f t="shared" si="315"/>
        <v>1547715</v>
      </c>
      <c r="V1701" s="21">
        <f t="shared" si="316"/>
        <v>0</v>
      </c>
      <c r="W1701" s="21">
        <f t="shared" si="317"/>
        <v>0</v>
      </c>
      <c r="X1701" s="21">
        <f t="shared" si="318"/>
        <v>0</v>
      </c>
      <c r="Y1701" s="33">
        <f t="shared" si="319"/>
        <v>0</v>
      </c>
      <c r="Z1701" s="4" t="str">
        <f t="shared" si="320"/>
        <v>Sim</v>
      </c>
      <c r="AA1701" s="4" t="str">
        <f t="shared" si="321"/>
        <v>Sim</v>
      </c>
      <c r="AB1701" s="4" t="str">
        <f t="shared" si="322"/>
        <v>Não</v>
      </c>
      <c r="AC1701" s="4" t="str">
        <f t="shared" si="323"/>
        <v>Não</v>
      </c>
      <c r="AD1701" s="4" t="str">
        <f t="shared" si="324"/>
        <v>Não</v>
      </c>
      <c r="AE1701" s="30" t="str">
        <f t="shared" si="325"/>
        <v>Não</v>
      </c>
    </row>
    <row r="1702" spans="1:31" x14ac:dyDescent="0.25">
      <c r="A1702" s="23">
        <v>310640</v>
      </c>
      <c r="B1702" s="27">
        <f>IFERROR(VLOOKUP(A1702,[1]Monitoramento_Base_somente_disp!$A:$L,5,FALSE),0)</f>
        <v>0</v>
      </c>
      <c r="C1702" s="20">
        <f>IFERROR(VLOOKUP(A1702,[1]Monitoramento_Base_somente_disp!$A:$L,6,FALSE),0)</f>
        <v>0</v>
      </c>
      <c r="D1702" s="20">
        <f>IFERROR(VLOOKUP(A1702,[1]Monitoramento_Base_somente_disp!$A:$L,7,FALSE),0)</f>
        <v>0</v>
      </c>
      <c r="E1702" s="20">
        <f>IFERROR(VLOOKUP(A1702,[1]Monitoramento_Base_somente_disp!$A:$L,8,FALSE),0)</f>
        <v>0</v>
      </c>
      <c r="F1702" s="20">
        <f>IFERROR(VLOOKUP(A1702,[1]Monitoramento_Base_somente_disp!$A:$L,9,FALSE),0)</f>
        <v>0</v>
      </c>
      <c r="G1702" s="28">
        <f>IFERROR(VLOOKUP(A1702,[1]Monitoramento_Base_somente_disp!$A:$L,10,FALSE),0)</f>
        <v>0</v>
      </c>
      <c r="H1702" s="27">
        <f>IFERROR(VLOOKUP(A1702,[2]webService!$A:$I,4,FALSE),0)</f>
        <v>272963</v>
      </c>
      <c r="I1702" s="20">
        <f>IFERROR(VLOOKUP(A1702,[2]webService!$A:$II,5,FALSE),0)</f>
        <v>5789187</v>
      </c>
      <c r="J1702" s="20">
        <f>IFERROR(VLOOKUP(A1702,[2]webService!$A:$I,6,FALSE),0)</f>
        <v>0</v>
      </c>
      <c r="K1702" s="20">
        <f>IFERROR(VLOOKUP(A1702,[2]webService!$A:$I,7,FALSE),0)</f>
        <v>0</v>
      </c>
      <c r="L1702" s="20">
        <f>IFERROR(VLOOKUP(A1702,[2]webService!$A:$I,8,FALSE),0)</f>
        <v>0</v>
      </c>
      <c r="M1702" s="28">
        <f>IFERROR(VLOOKUP(A1702,[2]webService!$A:$I,9,FALSE),0)</f>
        <v>0</v>
      </c>
      <c r="N1702" s="27">
        <f>IFERROR(VLOOKUP(A1702,[3]soaBnafar!$A:$G,2,FALSE),0)</f>
        <v>0</v>
      </c>
      <c r="O1702" s="20">
        <f>IFERROR(VLOOKUP(A1702,[3]soaBnafar!$A:$H,3,FALSE),0)</f>
        <v>0</v>
      </c>
      <c r="P1702" s="20">
        <f>IFERROR(VLOOKUP(A1702,[3]soaBnafar!$A:$G,4,FALSE),0)</f>
        <v>0</v>
      </c>
      <c r="Q1702" s="20">
        <f>IFERROR(VLOOKUP(A1702,[3]soaBnafar!$A:$G,5,FALSE),0)</f>
        <v>0</v>
      </c>
      <c r="R1702" s="20">
        <f>IFERROR(VLOOKUP(A1702,[3]soaBnafar!$A:$G,6,FALSE),0)</f>
        <v>0</v>
      </c>
      <c r="S1702" s="20">
        <f>IFERROR(VLOOKUP(A1702,[3]soaBnafar!$A:$G,7,FALSE),0)</f>
        <v>0</v>
      </c>
      <c r="T1702" s="32">
        <f t="shared" si="314"/>
        <v>272963</v>
      </c>
      <c r="U1702" s="21">
        <f t="shared" si="315"/>
        <v>5789187</v>
      </c>
      <c r="V1702" s="21">
        <f t="shared" si="316"/>
        <v>0</v>
      </c>
      <c r="W1702" s="21">
        <f t="shared" si="317"/>
        <v>0</v>
      </c>
      <c r="X1702" s="21">
        <f t="shared" si="318"/>
        <v>0</v>
      </c>
      <c r="Y1702" s="33">
        <f t="shared" si="319"/>
        <v>0</v>
      </c>
      <c r="Z1702" s="4" t="str">
        <f t="shared" si="320"/>
        <v>Sim</v>
      </c>
      <c r="AA1702" s="4" t="str">
        <f t="shared" si="321"/>
        <v>Sim</v>
      </c>
      <c r="AB1702" s="4" t="str">
        <f t="shared" si="322"/>
        <v>Não</v>
      </c>
      <c r="AC1702" s="4" t="str">
        <f t="shared" si="323"/>
        <v>Não</v>
      </c>
      <c r="AD1702" s="4" t="str">
        <f t="shared" si="324"/>
        <v>Não</v>
      </c>
      <c r="AE1702" s="30" t="str">
        <f t="shared" si="325"/>
        <v>Não</v>
      </c>
    </row>
    <row r="1703" spans="1:31" x14ac:dyDescent="0.25">
      <c r="A1703" s="23">
        <v>310650</v>
      </c>
      <c r="B1703" s="27">
        <f>IFERROR(VLOOKUP(A1703,[1]Monitoramento_Base_somente_disp!$A:$L,5,FALSE),0)</f>
        <v>0</v>
      </c>
      <c r="C1703" s="20">
        <f>IFERROR(VLOOKUP(A1703,[1]Monitoramento_Base_somente_disp!$A:$L,6,FALSE),0)</f>
        <v>0</v>
      </c>
      <c r="D1703" s="20">
        <f>IFERROR(VLOOKUP(A1703,[1]Monitoramento_Base_somente_disp!$A:$L,7,FALSE),0)</f>
        <v>0</v>
      </c>
      <c r="E1703" s="20">
        <f>IFERROR(VLOOKUP(A1703,[1]Monitoramento_Base_somente_disp!$A:$L,8,FALSE),0)</f>
        <v>0</v>
      </c>
      <c r="F1703" s="20">
        <f>IFERROR(VLOOKUP(A1703,[1]Monitoramento_Base_somente_disp!$A:$L,9,FALSE),0)</f>
        <v>0</v>
      </c>
      <c r="G1703" s="28">
        <f>IFERROR(VLOOKUP(A1703,[1]Monitoramento_Base_somente_disp!$A:$L,10,FALSE),0)</f>
        <v>0</v>
      </c>
      <c r="H1703" s="27">
        <f>IFERROR(VLOOKUP(A1703,[2]webService!$A:$I,4,FALSE),0)</f>
        <v>76004</v>
      </c>
      <c r="I1703" s="20">
        <f>IFERROR(VLOOKUP(A1703,[2]webService!$A:$II,5,FALSE),0)</f>
        <v>10839896576</v>
      </c>
      <c r="J1703" s="20">
        <f>IFERROR(VLOOKUP(A1703,[2]webService!$A:$I,6,FALSE),0)</f>
        <v>0</v>
      </c>
      <c r="K1703" s="20">
        <f>IFERROR(VLOOKUP(A1703,[2]webService!$A:$I,7,FALSE),0)</f>
        <v>0</v>
      </c>
      <c r="L1703" s="20">
        <f>IFERROR(VLOOKUP(A1703,[2]webService!$A:$I,8,FALSE),0)</f>
        <v>0</v>
      </c>
      <c r="M1703" s="28">
        <f>IFERROR(VLOOKUP(A1703,[2]webService!$A:$I,9,FALSE),0)</f>
        <v>0</v>
      </c>
      <c r="N1703" s="27">
        <f>IFERROR(VLOOKUP(A1703,[3]soaBnafar!$A:$G,2,FALSE),0)</f>
        <v>0</v>
      </c>
      <c r="O1703" s="20">
        <f>IFERROR(VLOOKUP(A1703,[3]soaBnafar!$A:$H,3,FALSE),0)</f>
        <v>0</v>
      </c>
      <c r="P1703" s="20">
        <f>IFERROR(VLOOKUP(A1703,[3]soaBnafar!$A:$G,4,FALSE),0)</f>
        <v>0</v>
      </c>
      <c r="Q1703" s="20">
        <f>IFERROR(VLOOKUP(A1703,[3]soaBnafar!$A:$G,5,FALSE),0)</f>
        <v>0</v>
      </c>
      <c r="R1703" s="20">
        <f>IFERROR(VLOOKUP(A1703,[3]soaBnafar!$A:$G,6,FALSE),0)</f>
        <v>0</v>
      </c>
      <c r="S1703" s="20">
        <f>IFERROR(VLOOKUP(A1703,[3]soaBnafar!$A:$G,7,FALSE),0)</f>
        <v>0</v>
      </c>
      <c r="T1703" s="32">
        <f t="shared" si="314"/>
        <v>76004</v>
      </c>
      <c r="U1703" s="21">
        <f t="shared" si="315"/>
        <v>10839896576</v>
      </c>
      <c r="V1703" s="21">
        <f t="shared" si="316"/>
        <v>0</v>
      </c>
      <c r="W1703" s="21">
        <f t="shared" si="317"/>
        <v>0</v>
      </c>
      <c r="X1703" s="21">
        <f t="shared" si="318"/>
        <v>0</v>
      </c>
      <c r="Y1703" s="33">
        <f t="shared" si="319"/>
        <v>0</v>
      </c>
      <c r="Z1703" s="4" t="str">
        <f t="shared" si="320"/>
        <v>Sim</v>
      </c>
      <c r="AA1703" s="4" t="str">
        <f t="shared" si="321"/>
        <v>Sim</v>
      </c>
      <c r="AB1703" s="4" t="str">
        <f t="shared" si="322"/>
        <v>Não</v>
      </c>
      <c r="AC1703" s="4" t="str">
        <f t="shared" si="323"/>
        <v>Não</v>
      </c>
      <c r="AD1703" s="4" t="str">
        <f t="shared" si="324"/>
        <v>Não</v>
      </c>
      <c r="AE1703" s="30" t="str">
        <f t="shared" si="325"/>
        <v>Não</v>
      </c>
    </row>
    <row r="1704" spans="1:31" x14ac:dyDescent="0.25">
      <c r="A1704" s="23">
        <v>310660</v>
      </c>
      <c r="B1704" s="27">
        <f>IFERROR(VLOOKUP(A1704,[1]Monitoramento_Base_somente_disp!$A:$L,5,FALSE),0)</f>
        <v>0</v>
      </c>
      <c r="C1704" s="20">
        <f>IFERROR(VLOOKUP(A1704,[1]Monitoramento_Base_somente_disp!$A:$L,6,FALSE),0)</f>
        <v>0</v>
      </c>
      <c r="D1704" s="20">
        <f>IFERROR(VLOOKUP(A1704,[1]Monitoramento_Base_somente_disp!$A:$L,7,FALSE),0)</f>
        <v>0</v>
      </c>
      <c r="E1704" s="20">
        <f>IFERROR(VLOOKUP(A1704,[1]Monitoramento_Base_somente_disp!$A:$L,8,FALSE),0)</f>
        <v>0</v>
      </c>
      <c r="F1704" s="20">
        <f>IFERROR(VLOOKUP(A1704,[1]Monitoramento_Base_somente_disp!$A:$L,9,FALSE),0)</f>
        <v>0</v>
      </c>
      <c r="G1704" s="28">
        <f>IFERROR(VLOOKUP(A1704,[1]Monitoramento_Base_somente_disp!$A:$L,10,FALSE),0)</f>
        <v>0</v>
      </c>
      <c r="H1704" s="27">
        <f>IFERROR(VLOOKUP(A1704,[2]webService!$A:$I,4,FALSE),0)</f>
        <v>48016</v>
      </c>
      <c r="I1704" s="20">
        <f>IFERROR(VLOOKUP(A1704,[2]webService!$A:$II,5,FALSE),0)</f>
        <v>705646</v>
      </c>
      <c r="J1704" s="20">
        <f>IFERROR(VLOOKUP(A1704,[2]webService!$A:$I,6,FALSE),0)</f>
        <v>0</v>
      </c>
      <c r="K1704" s="20">
        <f>IFERROR(VLOOKUP(A1704,[2]webService!$A:$I,7,FALSE),0)</f>
        <v>0</v>
      </c>
      <c r="L1704" s="20">
        <f>IFERROR(VLOOKUP(A1704,[2]webService!$A:$I,8,FALSE),0)</f>
        <v>0</v>
      </c>
      <c r="M1704" s="28">
        <f>IFERROR(VLOOKUP(A1704,[2]webService!$A:$I,9,FALSE),0)</f>
        <v>0</v>
      </c>
      <c r="N1704" s="27">
        <f>IFERROR(VLOOKUP(A1704,[3]soaBnafar!$A:$G,2,FALSE),0)</f>
        <v>0</v>
      </c>
      <c r="O1704" s="20">
        <f>IFERROR(VLOOKUP(A1704,[3]soaBnafar!$A:$H,3,FALSE),0)</f>
        <v>0</v>
      </c>
      <c r="P1704" s="20">
        <f>IFERROR(VLOOKUP(A1704,[3]soaBnafar!$A:$G,4,FALSE),0)</f>
        <v>0</v>
      </c>
      <c r="Q1704" s="20">
        <f>IFERROR(VLOOKUP(A1704,[3]soaBnafar!$A:$G,5,FALSE),0)</f>
        <v>0</v>
      </c>
      <c r="R1704" s="20">
        <f>IFERROR(VLOOKUP(A1704,[3]soaBnafar!$A:$G,6,FALSE),0)</f>
        <v>0</v>
      </c>
      <c r="S1704" s="20">
        <f>IFERROR(VLOOKUP(A1704,[3]soaBnafar!$A:$G,7,FALSE),0)</f>
        <v>0</v>
      </c>
      <c r="T1704" s="32">
        <f t="shared" si="314"/>
        <v>48016</v>
      </c>
      <c r="U1704" s="21">
        <f t="shared" si="315"/>
        <v>705646</v>
      </c>
      <c r="V1704" s="21">
        <f t="shared" si="316"/>
        <v>0</v>
      </c>
      <c r="W1704" s="21">
        <f t="shared" si="317"/>
        <v>0</v>
      </c>
      <c r="X1704" s="21">
        <f t="shared" si="318"/>
        <v>0</v>
      </c>
      <c r="Y1704" s="33">
        <f t="shared" si="319"/>
        <v>0</v>
      </c>
      <c r="Z1704" s="4" t="str">
        <f t="shared" si="320"/>
        <v>Sim</v>
      </c>
      <c r="AA1704" s="4" t="str">
        <f t="shared" si="321"/>
        <v>Sim</v>
      </c>
      <c r="AB1704" s="4" t="str">
        <f t="shared" si="322"/>
        <v>Não</v>
      </c>
      <c r="AC1704" s="4" t="str">
        <f t="shared" si="323"/>
        <v>Não</v>
      </c>
      <c r="AD1704" s="4" t="str">
        <f t="shared" si="324"/>
        <v>Não</v>
      </c>
      <c r="AE1704" s="30" t="str">
        <f t="shared" si="325"/>
        <v>Não</v>
      </c>
    </row>
    <row r="1705" spans="1:31" x14ac:dyDescent="0.25">
      <c r="A1705" s="23">
        <v>310665</v>
      </c>
      <c r="B1705" s="27">
        <f>IFERROR(VLOOKUP(A1705,[1]Monitoramento_Base_somente_disp!$A:$L,5,FALSE),0)</f>
        <v>0</v>
      </c>
      <c r="C1705" s="20">
        <f>IFERROR(VLOOKUP(A1705,[1]Monitoramento_Base_somente_disp!$A:$L,6,FALSE),0)</f>
        <v>0</v>
      </c>
      <c r="D1705" s="20">
        <f>IFERROR(VLOOKUP(A1705,[1]Monitoramento_Base_somente_disp!$A:$L,7,FALSE),0)</f>
        <v>0</v>
      </c>
      <c r="E1705" s="20">
        <f>IFERROR(VLOOKUP(A1705,[1]Monitoramento_Base_somente_disp!$A:$L,8,FALSE),0)</f>
        <v>0</v>
      </c>
      <c r="F1705" s="20">
        <f>IFERROR(VLOOKUP(A1705,[1]Monitoramento_Base_somente_disp!$A:$L,9,FALSE),0)</f>
        <v>0</v>
      </c>
      <c r="G1705" s="28">
        <f>IFERROR(VLOOKUP(A1705,[1]Monitoramento_Base_somente_disp!$A:$L,10,FALSE),0)</f>
        <v>0</v>
      </c>
      <c r="H1705" s="27">
        <f>IFERROR(VLOOKUP(A1705,[2]webService!$A:$I,4,FALSE),0)</f>
        <v>0</v>
      </c>
      <c r="I1705" s="20">
        <f>IFERROR(VLOOKUP(A1705,[2]webService!$A:$II,5,FALSE),0)</f>
        <v>348940</v>
      </c>
      <c r="J1705" s="20">
        <f>IFERROR(VLOOKUP(A1705,[2]webService!$A:$I,6,FALSE),0)</f>
        <v>0</v>
      </c>
      <c r="K1705" s="20">
        <f>IFERROR(VLOOKUP(A1705,[2]webService!$A:$I,7,FALSE),0)</f>
        <v>0</v>
      </c>
      <c r="L1705" s="20">
        <f>IFERROR(VLOOKUP(A1705,[2]webService!$A:$I,8,FALSE),0)</f>
        <v>0</v>
      </c>
      <c r="M1705" s="28">
        <f>IFERROR(VLOOKUP(A1705,[2]webService!$A:$I,9,FALSE),0)</f>
        <v>0</v>
      </c>
      <c r="N1705" s="27">
        <f>IFERROR(VLOOKUP(A1705,[3]soaBnafar!$A:$G,2,FALSE),0)</f>
        <v>0</v>
      </c>
      <c r="O1705" s="20">
        <f>IFERROR(VLOOKUP(A1705,[3]soaBnafar!$A:$H,3,FALSE),0)</f>
        <v>0</v>
      </c>
      <c r="P1705" s="20">
        <f>IFERROR(VLOOKUP(A1705,[3]soaBnafar!$A:$G,4,FALSE),0)</f>
        <v>0</v>
      </c>
      <c r="Q1705" s="20">
        <f>IFERROR(VLOOKUP(A1705,[3]soaBnafar!$A:$G,5,FALSE),0)</f>
        <v>0</v>
      </c>
      <c r="R1705" s="20">
        <f>IFERROR(VLOOKUP(A1705,[3]soaBnafar!$A:$G,6,FALSE),0)</f>
        <v>0</v>
      </c>
      <c r="S1705" s="20">
        <f>IFERROR(VLOOKUP(A1705,[3]soaBnafar!$A:$G,7,FALSE),0)</f>
        <v>0</v>
      </c>
      <c r="T1705" s="32">
        <f t="shared" si="314"/>
        <v>0</v>
      </c>
      <c r="U1705" s="21">
        <f t="shared" si="315"/>
        <v>348940</v>
      </c>
      <c r="V1705" s="21">
        <f t="shared" si="316"/>
        <v>0</v>
      </c>
      <c r="W1705" s="21">
        <f t="shared" si="317"/>
        <v>0</v>
      </c>
      <c r="X1705" s="21">
        <f t="shared" si="318"/>
        <v>0</v>
      </c>
      <c r="Y1705" s="33">
        <f t="shared" si="319"/>
        <v>0</v>
      </c>
      <c r="Z1705" s="4" t="str">
        <f t="shared" si="320"/>
        <v>Não</v>
      </c>
      <c r="AA1705" s="4" t="str">
        <f t="shared" si="321"/>
        <v>Sim</v>
      </c>
      <c r="AB1705" s="4" t="str">
        <f t="shared" si="322"/>
        <v>Não</v>
      </c>
      <c r="AC1705" s="4" t="str">
        <f t="shared" si="323"/>
        <v>Não</v>
      </c>
      <c r="AD1705" s="4" t="str">
        <f t="shared" si="324"/>
        <v>Não</v>
      </c>
      <c r="AE1705" s="30" t="str">
        <f t="shared" si="325"/>
        <v>Não</v>
      </c>
    </row>
    <row r="1706" spans="1:31" x14ac:dyDescent="0.25">
      <c r="A1706" s="23">
        <v>310680</v>
      </c>
      <c r="B1706" s="27">
        <f>IFERROR(VLOOKUP(A1706,[1]Monitoramento_Base_somente_disp!$A:$L,5,FALSE),0)</f>
        <v>0</v>
      </c>
      <c r="C1706" s="20">
        <f>IFERROR(VLOOKUP(A1706,[1]Monitoramento_Base_somente_disp!$A:$L,6,FALSE),0)</f>
        <v>0</v>
      </c>
      <c r="D1706" s="20">
        <f>IFERROR(VLOOKUP(A1706,[1]Monitoramento_Base_somente_disp!$A:$L,7,FALSE),0)</f>
        <v>0</v>
      </c>
      <c r="E1706" s="20">
        <f>IFERROR(VLOOKUP(A1706,[1]Monitoramento_Base_somente_disp!$A:$L,8,FALSE),0)</f>
        <v>0</v>
      </c>
      <c r="F1706" s="20">
        <f>IFERROR(VLOOKUP(A1706,[1]Monitoramento_Base_somente_disp!$A:$L,9,FALSE),0)</f>
        <v>0</v>
      </c>
      <c r="G1706" s="28">
        <f>IFERROR(VLOOKUP(A1706,[1]Monitoramento_Base_somente_disp!$A:$L,10,FALSE),0)</f>
        <v>0</v>
      </c>
      <c r="H1706" s="27">
        <f>IFERROR(VLOOKUP(A1706,[2]webService!$A:$I,4,FALSE),0)</f>
        <v>73041</v>
      </c>
      <c r="I1706" s="20">
        <f>IFERROR(VLOOKUP(A1706,[2]webService!$A:$II,5,FALSE),0)</f>
        <v>1111241</v>
      </c>
      <c r="J1706" s="20">
        <f>IFERROR(VLOOKUP(A1706,[2]webService!$A:$I,6,FALSE),0)</f>
        <v>0</v>
      </c>
      <c r="K1706" s="20">
        <f>IFERROR(VLOOKUP(A1706,[2]webService!$A:$I,7,FALSE),0)</f>
        <v>0</v>
      </c>
      <c r="L1706" s="20">
        <f>IFERROR(VLOOKUP(A1706,[2]webService!$A:$I,8,FALSE),0)</f>
        <v>0</v>
      </c>
      <c r="M1706" s="28">
        <f>IFERROR(VLOOKUP(A1706,[2]webService!$A:$I,9,FALSE),0)</f>
        <v>0</v>
      </c>
      <c r="N1706" s="27">
        <f>IFERROR(VLOOKUP(A1706,[3]soaBnafar!$A:$G,2,FALSE),0)</f>
        <v>0</v>
      </c>
      <c r="O1706" s="20">
        <f>IFERROR(VLOOKUP(A1706,[3]soaBnafar!$A:$H,3,FALSE),0)</f>
        <v>0</v>
      </c>
      <c r="P1706" s="20">
        <f>IFERROR(VLOOKUP(A1706,[3]soaBnafar!$A:$G,4,FALSE),0)</f>
        <v>0</v>
      </c>
      <c r="Q1706" s="20">
        <f>IFERROR(VLOOKUP(A1706,[3]soaBnafar!$A:$G,5,FALSE),0)</f>
        <v>0</v>
      </c>
      <c r="R1706" s="20">
        <f>IFERROR(VLOOKUP(A1706,[3]soaBnafar!$A:$G,6,FALSE),0)</f>
        <v>0</v>
      </c>
      <c r="S1706" s="20">
        <f>IFERROR(VLOOKUP(A1706,[3]soaBnafar!$A:$G,7,FALSE),0)</f>
        <v>0</v>
      </c>
      <c r="T1706" s="32">
        <f t="shared" si="314"/>
        <v>73041</v>
      </c>
      <c r="U1706" s="21">
        <f t="shared" si="315"/>
        <v>1111241</v>
      </c>
      <c r="V1706" s="21">
        <f t="shared" si="316"/>
        <v>0</v>
      </c>
      <c r="W1706" s="21">
        <f t="shared" si="317"/>
        <v>0</v>
      </c>
      <c r="X1706" s="21">
        <f t="shared" si="318"/>
        <v>0</v>
      </c>
      <c r="Y1706" s="33">
        <f t="shared" si="319"/>
        <v>0</v>
      </c>
      <c r="Z1706" s="4" t="str">
        <f t="shared" si="320"/>
        <v>Sim</v>
      </c>
      <c r="AA1706" s="4" t="str">
        <f t="shared" si="321"/>
        <v>Sim</v>
      </c>
      <c r="AB1706" s="4" t="str">
        <f t="shared" si="322"/>
        <v>Não</v>
      </c>
      <c r="AC1706" s="4" t="str">
        <f t="shared" si="323"/>
        <v>Não</v>
      </c>
      <c r="AD1706" s="4" t="str">
        <f t="shared" si="324"/>
        <v>Não</v>
      </c>
      <c r="AE1706" s="30" t="str">
        <f t="shared" si="325"/>
        <v>Não</v>
      </c>
    </row>
    <row r="1707" spans="1:31" x14ac:dyDescent="0.25">
      <c r="A1707" s="23">
        <v>310710</v>
      </c>
      <c r="B1707" s="27">
        <f>IFERROR(VLOOKUP(A1707,[1]Monitoramento_Base_somente_disp!$A:$L,5,FALSE),0)</f>
        <v>0</v>
      </c>
      <c r="C1707" s="20">
        <f>IFERROR(VLOOKUP(A1707,[1]Monitoramento_Base_somente_disp!$A:$L,6,FALSE),0)</f>
        <v>0</v>
      </c>
      <c r="D1707" s="20">
        <f>IFERROR(VLOOKUP(A1707,[1]Monitoramento_Base_somente_disp!$A:$L,7,FALSE),0)</f>
        <v>0</v>
      </c>
      <c r="E1707" s="20">
        <f>IFERROR(VLOOKUP(A1707,[1]Monitoramento_Base_somente_disp!$A:$L,8,FALSE),0)</f>
        <v>0</v>
      </c>
      <c r="F1707" s="20">
        <f>IFERROR(VLOOKUP(A1707,[1]Monitoramento_Base_somente_disp!$A:$L,9,FALSE),0)</f>
        <v>0</v>
      </c>
      <c r="G1707" s="28">
        <f>IFERROR(VLOOKUP(A1707,[1]Monitoramento_Base_somente_disp!$A:$L,10,FALSE),0)</f>
        <v>0</v>
      </c>
      <c r="H1707" s="27">
        <f>IFERROR(VLOOKUP(A1707,[2]webService!$A:$I,4,FALSE),0)</f>
        <v>137932</v>
      </c>
      <c r="I1707" s="20">
        <f>IFERROR(VLOOKUP(A1707,[2]webService!$A:$II,5,FALSE),0)</f>
        <v>2619038</v>
      </c>
      <c r="J1707" s="20">
        <f>IFERROR(VLOOKUP(A1707,[2]webService!$A:$I,6,FALSE),0)</f>
        <v>0</v>
      </c>
      <c r="K1707" s="20">
        <f>IFERROR(VLOOKUP(A1707,[2]webService!$A:$I,7,FALSE),0)</f>
        <v>0</v>
      </c>
      <c r="L1707" s="20">
        <f>IFERROR(VLOOKUP(A1707,[2]webService!$A:$I,8,FALSE),0)</f>
        <v>0</v>
      </c>
      <c r="M1707" s="28">
        <f>IFERROR(VLOOKUP(A1707,[2]webService!$A:$I,9,FALSE),0)</f>
        <v>0</v>
      </c>
      <c r="N1707" s="27">
        <f>IFERROR(VLOOKUP(A1707,[3]soaBnafar!$A:$G,2,FALSE),0)</f>
        <v>0</v>
      </c>
      <c r="O1707" s="20">
        <f>IFERROR(VLOOKUP(A1707,[3]soaBnafar!$A:$H,3,FALSE),0)</f>
        <v>0</v>
      </c>
      <c r="P1707" s="20">
        <f>IFERROR(VLOOKUP(A1707,[3]soaBnafar!$A:$G,4,FALSE),0)</f>
        <v>0</v>
      </c>
      <c r="Q1707" s="20">
        <f>IFERROR(VLOOKUP(A1707,[3]soaBnafar!$A:$G,5,FALSE),0)</f>
        <v>0</v>
      </c>
      <c r="R1707" s="20">
        <f>IFERROR(VLOOKUP(A1707,[3]soaBnafar!$A:$G,6,FALSE),0)</f>
        <v>0</v>
      </c>
      <c r="S1707" s="20">
        <f>IFERROR(VLOOKUP(A1707,[3]soaBnafar!$A:$G,7,FALSE),0)</f>
        <v>0</v>
      </c>
      <c r="T1707" s="32">
        <f t="shared" si="314"/>
        <v>137932</v>
      </c>
      <c r="U1707" s="21">
        <f t="shared" si="315"/>
        <v>2619038</v>
      </c>
      <c r="V1707" s="21">
        <f t="shared" si="316"/>
        <v>0</v>
      </c>
      <c r="W1707" s="21">
        <f t="shared" si="317"/>
        <v>0</v>
      </c>
      <c r="X1707" s="21">
        <f t="shared" si="318"/>
        <v>0</v>
      </c>
      <c r="Y1707" s="33">
        <f t="shared" si="319"/>
        <v>0</v>
      </c>
      <c r="Z1707" s="4" t="str">
        <f t="shared" si="320"/>
        <v>Sim</v>
      </c>
      <c r="AA1707" s="4" t="str">
        <f t="shared" si="321"/>
        <v>Sim</v>
      </c>
      <c r="AB1707" s="4" t="str">
        <f t="shared" si="322"/>
        <v>Não</v>
      </c>
      <c r="AC1707" s="4" t="str">
        <f t="shared" si="323"/>
        <v>Não</v>
      </c>
      <c r="AD1707" s="4" t="str">
        <f t="shared" si="324"/>
        <v>Não</v>
      </c>
      <c r="AE1707" s="30" t="str">
        <f t="shared" si="325"/>
        <v>Não</v>
      </c>
    </row>
    <row r="1708" spans="1:31" x14ac:dyDescent="0.25">
      <c r="A1708" s="23">
        <v>310730</v>
      </c>
      <c r="B1708" s="27">
        <f>IFERROR(VLOOKUP(A1708,[1]Monitoramento_Base_somente_disp!$A:$L,5,FALSE),0)</f>
        <v>0</v>
      </c>
      <c r="C1708" s="20">
        <f>IFERROR(VLOOKUP(A1708,[1]Monitoramento_Base_somente_disp!$A:$L,6,FALSE),0)</f>
        <v>0</v>
      </c>
      <c r="D1708" s="20">
        <f>IFERROR(VLOOKUP(A1708,[1]Monitoramento_Base_somente_disp!$A:$L,7,FALSE),0)</f>
        <v>0</v>
      </c>
      <c r="E1708" s="20">
        <f>IFERROR(VLOOKUP(A1708,[1]Monitoramento_Base_somente_disp!$A:$L,8,FALSE),0)</f>
        <v>0</v>
      </c>
      <c r="F1708" s="20">
        <f>IFERROR(VLOOKUP(A1708,[1]Monitoramento_Base_somente_disp!$A:$L,9,FALSE),0)</f>
        <v>0</v>
      </c>
      <c r="G1708" s="28">
        <f>IFERROR(VLOOKUP(A1708,[1]Monitoramento_Base_somente_disp!$A:$L,10,FALSE),0)</f>
        <v>0</v>
      </c>
      <c r="H1708" s="27">
        <f>IFERROR(VLOOKUP(A1708,[2]webService!$A:$I,4,FALSE),0)</f>
        <v>20713</v>
      </c>
      <c r="I1708" s="20">
        <f>IFERROR(VLOOKUP(A1708,[2]webService!$A:$II,5,FALSE),0)</f>
        <v>52120952</v>
      </c>
      <c r="J1708" s="20">
        <f>IFERROR(VLOOKUP(A1708,[2]webService!$A:$I,6,FALSE),0)</f>
        <v>0</v>
      </c>
      <c r="K1708" s="20">
        <f>IFERROR(VLOOKUP(A1708,[2]webService!$A:$I,7,FALSE),0)</f>
        <v>0</v>
      </c>
      <c r="L1708" s="20">
        <f>IFERROR(VLOOKUP(A1708,[2]webService!$A:$I,8,FALSE),0)</f>
        <v>0</v>
      </c>
      <c r="M1708" s="28">
        <f>IFERROR(VLOOKUP(A1708,[2]webService!$A:$I,9,FALSE),0)</f>
        <v>0</v>
      </c>
      <c r="N1708" s="27">
        <f>IFERROR(VLOOKUP(A1708,[3]soaBnafar!$A:$G,2,FALSE),0)</f>
        <v>0</v>
      </c>
      <c r="O1708" s="20">
        <f>IFERROR(VLOOKUP(A1708,[3]soaBnafar!$A:$H,3,FALSE),0)</f>
        <v>0</v>
      </c>
      <c r="P1708" s="20">
        <f>IFERROR(VLOOKUP(A1708,[3]soaBnafar!$A:$G,4,FALSE),0)</f>
        <v>0</v>
      </c>
      <c r="Q1708" s="20">
        <f>IFERROR(VLOOKUP(A1708,[3]soaBnafar!$A:$G,5,FALSE),0)</f>
        <v>0</v>
      </c>
      <c r="R1708" s="20">
        <f>IFERROR(VLOOKUP(A1708,[3]soaBnafar!$A:$G,6,FALSE),0)</f>
        <v>0</v>
      </c>
      <c r="S1708" s="20">
        <f>IFERROR(VLOOKUP(A1708,[3]soaBnafar!$A:$G,7,FALSE),0)</f>
        <v>0</v>
      </c>
      <c r="T1708" s="32">
        <f t="shared" si="314"/>
        <v>20713</v>
      </c>
      <c r="U1708" s="21">
        <f t="shared" si="315"/>
        <v>52120952</v>
      </c>
      <c r="V1708" s="21">
        <f t="shared" si="316"/>
        <v>0</v>
      </c>
      <c r="W1708" s="21">
        <f t="shared" si="317"/>
        <v>0</v>
      </c>
      <c r="X1708" s="21">
        <f t="shared" si="318"/>
        <v>0</v>
      </c>
      <c r="Y1708" s="33">
        <f t="shared" si="319"/>
        <v>0</v>
      </c>
      <c r="Z1708" s="4" t="str">
        <f t="shared" si="320"/>
        <v>Sim</v>
      </c>
      <c r="AA1708" s="4" t="str">
        <f t="shared" si="321"/>
        <v>Sim</v>
      </c>
      <c r="AB1708" s="4" t="str">
        <f t="shared" si="322"/>
        <v>Não</v>
      </c>
      <c r="AC1708" s="4" t="str">
        <f t="shared" si="323"/>
        <v>Não</v>
      </c>
      <c r="AD1708" s="4" t="str">
        <f t="shared" si="324"/>
        <v>Não</v>
      </c>
      <c r="AE1708" s="30" t="str">
        <f t="shared" si="325"/>
        <v>Não</v>
      </c>
    </row>
    <row r="1709" spans="1:31" x14ac:dyDescent="0.25">
      <c r="A1709" s="23">
        <v>310740</v>
      </c>
      <c r="B1709" s="27">
        <f>IFERROR(VLOOKUP(A1709,[1]Monitoramento_Base_somente_disp!$A:$L,5,FALSE),0)</f>
        <v>0</v>
      </c>
      <c r="C1709" s="20">
        <f>IFERROR(VLOOKUP(A1709,[1]Monitoramento_Base_somente_disp!$A:$L,6,FALSE),0)</f>
        <v>0</v>
      </c>
      <c r="D1709" s="20">
        <f>IFERROR(VLOOKUP(A1709,[1]Monitoramento_Base_somente_disp!$A:$L,7,FALSE),0)</f>
        <v>0</v>
      </c>
      <c r="E1709" s="20">
        <f>IFERROR(VLOOKUP(A1709,[1]Monitoramento_Base_somente_disp!$A:$L,8,FALSE),0)</f>
        <v>0</v>
      </c>
      <c r="F1709" s="20">
        <f>IFERROR(VLOOKUP(A1709,[1]Monitoramento_Base_somente_disp!$A:$L,9,FALSE),0)</f>
        <v>0</v>
      </c>
      <c r="G1709" s="28">
        <f>IFERROR(VLOOKUP(A1709,[1]Monitoramento_Base_somente_disp!$A:$L,10,FALSE),0)</f>
        <v>0</v>
      </c>
      <c r="H1709" s="27">
        <f>IFERROR(VLOOKUP(A1709,[2]webService!$A:$I,4,FALSE),0)</f>
        <v>316538</v>
      </c>
      <c r="I1709" s="20">
        <f>IFERROR(VLOOKUP(A1709,[2]webService!$A:$II,5,FALSE),0)</f>
        <v>4772717</v>
      </c>
      <c r="J1709" s="20">
        <f>IFERROR(VLOOKUP(A1709,[2]webService!$A:$I,6,FALSE),0)</f>
        <v>0</v>
      </c>
      <c r="K1709" s="20">
        <f>IFERROR(VLOOKUP(A1709,[2]webService!$A:$I,7,FALSE),0)</f>
        <v>0</v>
      </c>
      <c r="L1709" s="20">
        <f>IFERROR(VLOOKUP(A1709,[2]webService!$A:$I,8,FALSE),0)</f>
        <v>0</v>
      </c>
      <c r="M1709" s="28">
        <f>IFERROR(VLOOKUP(A1709,[2]webService!$A:$I,9,FALSE),0)</f>
        <v>0</v>
      </c>
      <c r="N1709" s="27">
        <f>IFERROR(VLOOKUP(A1709,[3]soaBnafar!$A:$G,2,FALSE),0)</f>
        <v>0</v>
      </c>
      <c r="O1709" s="20">
        <f>IFERROR(VLOOKUP(A1709,[3]soaBnafar!$A:$H,3,FALSE),0)</f>
        <v>0</v>
      </c>
      <c r="P1709" s="20">
        <f>IFERROR(VLOOKUP(A1709,[3]soaBnafar!$A:$G,4,FALSE),0)</f>
        <v>0</v>
      </c>
      <c r="Q1709" s="20">
        <f>IFERROR(VLOOKUP(A1709,[3]soaBnafar!$A:$G,5,FALSE),0)</f>
        <v>0</v>
      </c>
      <c r="R1709" s="20">
        <f>IFERROR(VLOOKUP(A1709,[3]soaBnafar!$A:$G,6,FALSE),0)</f>
        <v>0</v>
      </c>
      <c r="S1709" s="20">
        <f>IFERROR(VLOOKUP(A1709,[3]soaBnafar!$A:$G,7,FALSE),0)</f>
        <v>0</v>
      </c>
      <c r="T1709" s="32">
        <f t="shared" si="314"/>
        <v>316538</v>
      </c>
      <c r="U1709" s="21">
        <f t="shared" si="315"/>
        <v>4772717</v>
      </c>
      <c r="V1709" s="21">
        <f t="shared" si="316"/>
        <v>0</v>
      </c>
      <c r="W1709" s="21">
        <f t="shared" si="317"/>
        <v>0</v>
      </c>
      <c r="X1709" s="21">
        <f t="shared" si="318"/>
        <v>0</v>
      </c>
      <c r="Y1709" s="33">
        <f t="shared" si="319"/>
        <v>0</v>
      </c>
      <c r="Z1709" s="4" t="str">
        <f t="shared" si="320"/>
        <v>Sim</v>
      </c>
      <c r="AA1709" s="4" t="str">
        <f t="shared" si="321"/>
        <v>Sim</v>
      </c>
      <c r="AB1709" s="4" t="str">
        <f t="shared" si="322"/>
        <v>Não</v>
      </c>
      <c r="AC1709" s="4" t="str">
        <f t="shared" si="323"/>
        <v>Não</v>
      </c>
      <c r="AD1709" s="4" t="str">
        <f t="shared" si="324"/>
        <v>Não</v>
      </c>
      <c r="AE1709" s="30" t="str">
        <f t="shared" si="325"/>
        <v>Não</v>
      </c>
    </row>
    <row r="1710" spans="1:31" x14ac:dyDescent="0.25">
      <c r="A1710" s="23">
        <v>310750</v>
      </c>
      <c r="B1710" s="27">
        <f>IFERROR(VLOOKUP(A1710,[1]Monitoramento_Base_somente_disp!$A:$L,5,FALSE),0)</f>
        <v>0</v>
      </c>
      <c r="C1710" s="20">
        <f>IFERROR(VLOOKUP(A1710,[1]Monitoramento_Base_somente_disp!$A:$L,6,FALSE),0)</f>
        <v>0</v>
      </c>
      <c r="D1710" s="20">
        <f>IFERROR(VLOOKUP(A1710,[1]Monitoramento_Base_somente_disp!$A:$L,7,FALSE),0)</f>
        <v>0</v>
      </c>
      <c r="E1710" s="20">
        <f>IFERROR(VLOOKUP(A1710,[1]Monitoramento_Base_somente_disp!$A:$L,8,FALSE),0)</f>
        <v>0</v>
      </c>
      <c r="F1710" s="20">
        <f>IFERROR(VLOOKUP(A1710,[1]Monitoramento_Base_somente_disp!$A:$L,9,FALSE),0)</f>
        <v>0</v>
      </c>
      <c r="G1710" s="28">
        <f>IFERROR(VLOOKUP(A1710,[1]Monitoramento_Base_somente_disp!$A:$L,10,FALSE),0)</f>
        <v>0</v>
      </c>
      <c r="H1710" s="27">
        <f>IFERROR(VLOOKUP(A1710,[2]webService!$A:$I,4,FALSE),0)</f>
        <v>193535</v>
      </c>
      <c r="I1710" s="20">
        <f>IFERROR(VLOOKUP(A1710,[2]webService!$A:$II,5,FALSE),0)</f>
        <v>1193047</v>
      </c>
      <c r="J1710" s="20">
        <f>IFERROR(VLOOKUP(A1710,[2]webService!$A:$I,6,FALSE),0)</f>
        <v>0</v>
      </c>
      <c r="K1710" s="20">
        <f>IFERROR(VLOOKUP(A1710,[2]webService!$A:$I,7,FALSE),0)</f>
        <v>0</v>
      </c>
      <c r="L1710" s="20">
        <f>IFERROR(VLOOKUP(A1710,[2]webService!$A:$I,8,FALSE),0)</f>
        <v>0</v>
      </c>
      <c r="M1710" s="28">
        <f>IFERROR(VLOOKUP(A1710,[2]webService!$A:$I,9,FALSE),0)</f>
        <v>0</v>
      </c>
      <c r="N1710" s="27">
        <f>IFERROR(VLOOKUP(A1710,[3]soaBnafar!$A:$G,2,FALSE),0)</f>
        <v>0</v>
      </c>
      <c r="O1710" s="20">
        <f>IFERROR(VLOOKUP(A1710,[3]soaBnafar!$A:$H,3,FALSE),0)</f>
        <v>0</v>
      </c>
      <c r="P1710" s="20">
        <f>IFERROR(VLOOKUP(A1710,[3]soaBnafar!$A:$G,4,FALSE),0)</f>
        <v>0</v>
      </c>
      <c r="Q1710" s="20">
        <f>IFERROR(VLOOKUP(A1710,[3]soaBnafar!$A:$G,5,FALSE),0)</f>
        <v>0</v>
      </c>
      <c r="R1710" s="20">
        <f>IFERROR(VLOOKUP(A1710,[3]soaBnafar!$A:$G,6,FALSE),0)</f>
        <v>0</v>
      </c>
      <c r="S1710" s="20">
        <f>IFERROR(VLOOKUP(A1710,[3]soaBnafar!$A:$G,7,FALSE),0)</f>
        <v>0</v>
      </c>
      <c r="T1710" s="32">
        <f t="shared" si="314"/>
        <v>193535</v>
      </c>
      <c r="U1710" s="21">
        <f t="shared" si="315"/>
        <v>1193047</v>
      </c>
      <c r="V1710" s="21">
        <f t="shared" si="316"/>
        <v>0</v>
      </c>
      <c r="W1710" s="21">
        <f t="shared" si="317"/>
        <v>0</v>
      </c>
      <c r="X1710" s="21">
        <f t="shared" si="318"/>
        <v>0</v>
      </c>
      <c r="Y1710" s="33">
        <f t="shared" si="319"/>
        <v>0</v>
      </c>
      <c r="Z1710" s="4" t="str">
        <f t="shared" si="320"/>
        <v>Sim</v>
      </c>
      <c r="AA1710" s="4" t="str">
        <f t="shared" si="321"/>
        <v>Sim</v>
      </c>
      <c r="AB1710" s="4" t="str">
        <f t="shared" si="322"/>
        <v>Não</v>
      </c>
      <c r="AC1710" s="4" t="str">
        <f t="shared" si="323"/>
        <v>Não</v>
      </c>
      <c r="AD1710" s="4" t="str">
        <f t="shared" si="324"/>
        <v>Não</v>
      </c>
      <c r="AE1710" s="30" t="str">
        <f t="shared" si="325"/>
        <v>Não</v>
      </c>
    </row>
    <row r="1711" spans="1:31" x14ac:dyDescent="0.25">
      <c r="A1711" s="23">
        <v>310780</v>
      </c>
      <c r="B1711" s="27">
        <f>IFERROR(VLOOKUP(A1711,[1]Monitoramento_Base_somente_disp!$A:$L,5,FALSE),0)</f>
        <v>0</v>
      </c>
      <c r="C1711" s="20">
        <f>IFERROR(VLOOKUP(A1711,[1]Monitoramento_Base_somente_disp!$A:$L,6,FALSE),0)</f>
        <v>0</v>
      </c>
      <c r="D1711" s="20">
        <f>IFERROR(VLOOKUP(A1711,[1]Monitoramento_Base_somente_disp!$A:$L,7,FALSE),0)</f>
        <v>0</v>
      </c>
      <c r="E1711" s="20">
        <f>IFERROR(VLOOKUP(A1711,[1]Monitoramento_Base_somente_disp!$A:$L,8,FALSE),0)</f>
        <v>0</v>
      </c>
      <c r="F1711" s="20">
        <f>IFERROR(VLOOKUP(A1711,[1]Monitoramento_Base_somente_disp!$A:$L,9,FALSE),0)</f>
        <v>0</v>
      </c>
      <c r="G1711" s="28">
        <f>IFERROR(VLOOKUP(A1711,[1]Monitoramento_Base_somente_disp!$A:$L,10,FALSE),0)</f>
        <v>0</v>
      </c>
      <c r="H1711" s="27">
        <f>IFERROR(VLOOKUP(A1711,[2]webService!$A:$I,4,FALSE),0)</f>
        <v>95236</v>
      </c>
      <c r="I1711" s="20">
        <f>IFERROR(VLOOKUP(A1711,[2]webService!$A:$II,5,FALSE),0)</f>
        <v>2276043</v>
      </c>
      <c r="J1711" s="20">
        <f>IFERROR(VLOOKUP(A1711,[2]webService!$A:$I,6,FALSE),0)</f>
        <v>0</v>
      </c>
      <c r="K1711" s="20">
        <f>IFERROR(VLOOKUP(A1711,[2]webService!$A:$I,7,FALSE),0)</f>
        <v>0</v>
      </c>
      <c r="L1711" s="20">
        <f>IFERROR(VLOOKUP(A1711,[2]webService!$A:$I,8,FALSE),0)</f>
        <v>0</v>
      </c>
      <c r="M1711" s="28">
        <f>IFERROR(VLOOKUP(A1711,[2]webService!$A:$I,9,FALSE),0)</f>
        <v>0</v>
      </c>
      <c r="N1711" s="27">
        <f>IFERROR(VLOOKUP(A1711,[3]soaBnafar!$A:$G,2,FALSE),0)</f>
        <v>0</v>
      </c>
      <c r="O1711" s="20">
        <f>IFERROR(VLOOKUP(A1711,[3]soaBnafar!$A:$H,3,FALSE),0)</f>
        <v>0</v>
      </c>
      <c r="P1711" s="20">
        <f>IFERROR(VLOOKUP(A1711,[3]soaBnafar!$A:$G,4,FALSE),0)</f>
        <v>0</v>
      </c>
      <c r="Q1711" s="20">
        <f>IFERROR(VLOOKUP(A1711,[3]soaBnafar!$A:$G,5,FALSE),0)</f>
        <v>0</v>
      </c>
      <c r="R1711" s="20">
        <f>IFERROR(VLOOKUP(A1711,[3]soaBnafar!$A:$G,6,FALSE),0)</f>
        <v>0</v>
      </c>
      <c r="S1711" s="20">
        <f>IFERROR(VLOOKUP(A1711,[3]soaBnafar!$A:$G,7,FALSE),0)</f>
        <v>0</v>
      </c>
      <c r="T1711" s="32">
        <f t="shared" si="314"/>
        <v>95236</v>
      </c>
      <c r="U1711" s="21">
        <f t="shared" si="315"/>
        <v>2276043</v>
      </c>
      <c r="V1711" s="21">
        <f t="shared" si="316"/>
        <v>0</v>
      </c>
      <c r="W1711" s="21">
        <f t="shared" si="317"/>
        <v>0</v>
      </c>
      <c r="X1711" s="21">
        <f t="shared" si="318"/>
        <v>0</v>
      </c>
      <c r="Y1711" s="33">
        <f t="shared" si="319"/>
        <v>0</v>
      </c>
      <c r="Z1711" s="4" t="str">
        <f t="shared" si="320"/>
        <v>Sim</v>
      </c>
      <c r="AA1711" s="4" t="str">
        <f t="shared" si="321"/>
        <v>Sim</v>
      </c>
      <c r="AB1711" s="4" t="str">
        <f t="shared" si="322"/>
        <v>Não</v>
      </c>
      <c r="AC1711" s="4" t="str">
        <f t="shared" si="323"/>
        <v>Não</v>
      </c>
      <c r="AD1711" s="4" t="str">
        <f t="shared" si="324"/>
        <v>Não</v>
      </c>
      <c r="AE1711" s="30" t="str">
        <f t="shared" si="325"/>
        <v>Não</v>
      </c>
    </row>
    <row r="1712" spans="1:31" x14ac:dyDescent="0.25">
      <c r="A1712" s="23">
        <v>310790</v>
      </c>
      <c r="B1712" s="27">
        <f>IFERROR(VLOOKUP(A1712,[1]Monitoramento_Base_somente_disp!$A:$L,5,FALSE),0)</f>
        <v>0</v>
      </c>
      <c r="C1712" s="20">
        <f>IFERROR(VLOOKUP(A1712,[1]Monitoramento_Base_somente_disp!$A:$L,6,FALSE),0)</f>
        <v>0</v>
      </c>
      <c r="D1712" s="20">
        <f>IFERROR(VLOOKUP(A1712,[1]Monitoramento_Base_somente_disp!$A:$L,7,FALSE),0)</f>
        <v>0</v>
      </c>
      <c r="E1712" s="20">
        <f>IFERROR(VLOOKUP(A1712,[1]Monitoramento_Base_somente_disp!$A:$L,8,FALSE),0)</f>
        <v>0</v>
      </c>
      <c r="F1712" s="20">
        <f>IFERROR(VLOOKUP(A1712,[1]Monitoramento_Base_somente_disp!$A:$L,9,FALSE),0)</f>
        <v>0</v>
      </c>
      <c r="G1712" s="28">
        <f>IFERROR(VLOOKUP(A1712,[1]Monitoramento_Base_somente_disp!$A:$L,10,FALSE),0)</f>
        <v>0</v>
      </c>
      <c r="H1712" s="27">
        <f>IFERROR(VLOOKUP(A1712,[2]webService!$A:$I,4,FALSE),0)</f>
        <v>173162</v>
      </c>
      <c r="I1712" s="20">
        <f>IFERROR(VLOOKUP(A1712,[2]webService!$A:$II,5,FALSE),0)</f>
        <v>1817115</v>
      </c>
      <c r="J1712" s="20">
        <f>IFERROR(VLOOKUP(A1712,[2]webService!$A:$I,6,FALSE),0)</f>
        <v>0</v>
      </c>
      <c r="K1712" s="20">
        <f>IFERROR(VLOOKUP(A1712,[2]webService!$A:$I,7,FALSE),0)</f>
        <v>0</v>
      </c>
      <c r="L1712" s="20">
        <f>IFERROR(VLOOKUP(A1712,[2]webService!$A:$I,8,FALSE),0)</f>
        <v>0</v>
      </c>
      <c r="M1712" s="28">
        <f>IFERROR(VLOOKUP(A1712,[2]webService!$A:$I,9,FALSE),0)</f>
        <v>0</v>
      </c>
      <c r="N1712" s="27">
        <f>IFERROR(VLOOKUP(A1712,[3]soaBnafar!$A:$G,2,FALSE),0)</f>
        <v>0</v>
      </c>
      <c r="O1712" s="20">
        <f>IFERROR(VLOOKUP(A1712,[3]soaBnafar!$A:$H,3,FALSE),0)</f>
        <v>0</v>
      </c>
      <c r="P1712" s="20">
        <f>IFERROR(VLOOKUP(A1712,[3]soaBnafar!$A:$G,4,FALSE),0)</f>
        <v>0</v>
      </c>
      <c r="Q1712" s="20">
        <f>IFERROR(VLOOKUP(A1712,[3]soaBnafar!$A:$G,5,FALSE),0)</f>
        <v>0</v>
      </c>
      <c r="R1712" s="20">
        <f>IFERROR(VLOOKUP(A1712,[3]soaBnafar!$A:$G,6,FALSE),0)</f>
        <v>0</v>
      </c>
      <c r="S1712" s="20">
        <f>IFERROR(VLOOKUP(A1712,[3]soaBnafar!$A:$G,7,FALSE),0)</f>
        <v>0</v>
      </c>
      <c r="T1712" s="32">
        <f t="shared" si="314"/>
        <v>173162</v>
      </c>
      <c r="U1712" s="21">
        <f t="shared" si="315"/>
        <v>1817115</v>
      </c>
      <c r="V1712" s="21">
        <f t="shared" si="316"/>
        <v>0</v>
      </c>
      <c r="W1712" s="21">
        <f t="shared" si="317"/>
        <v>0</v>
      </c>
      <c r="X1712" s="21">
        <f t="shared" si="318"/>
        <v>0</v>
      </c>
      <c r="Y1712" s="33">
        <f t="shared" si="319"/>
        <v>0</v>
      </c>
      <c r="Z1712" s="4" t="str">
        <f t="shared" si="320"/>
        <v>Sim</v>
      </c>
      <c r="AA1712" s="4" t="str">
        <f t="shared" si="321"/>
        <v>Sim</v>
      </c>
      <c r="AB1712" s="4" t="str">
        <f t="shared" si="322"/>
        <v>Não</v>
      </c>
      <c r="AC1712" s="4" t="str">
        <f t="shared" si="323"/>
        <v>Não</v>
      </c>
      <c r="AD1712" s="4" t="str">
        <f t="shared" si="324"/>
        <v>Não</v>
      </c>
      <c r="AE1712" s="30" t="str">
        <f t="shared" si="325"/>
        <v>Não</v>
      </c>
    </row>
    <row r="1713" spans="1:31" x14ac:dyDescent="0.25">
      <c r="A1713" s="23">
        <v>310810</v>
      </c>
      <c r="B1713" s="27">
        <f>IFERROR(VLOOKUP(A1713,[1]Monitoramento_Base_somente_disp!$A:$L,5,FALSE),0)</f>
        <v>0</v>
      </c>
      <c r="C1713" s="20">
        <f>IFERROR(VLOOKUP(A1713,[1]Monitoramento_Base_somente_disp!$A:$L,6,FALSE),0)</f>
        <v>0</v>
      </c>
      <c r="D1713" s="20">
        <f>IFERROR(VLOOKUP(A1713,[1]Monitoramento_Base_somente_disp!$A:$L,7,FALSE),0)</f>
        <v>0</v>
      </c>
      <c r="E1713" s="20">
        <f>IFERROR(VLOOKUP(A1713,[1]Monitoramento_Base_somente_disp!$A:$L,8,FALSE),0)</f>
        <v>0</v>
      </c>
      <c r="F1713" s="20">
        <f>IFERROR(VLOOKUP(A1713,[1]Monitoramento_Base_somente_disp!$A:$L,9,FALSE),0)</f>
        <v>0</v>
      </c>
      <c r="G1713" s="28">
        <f>IFERROR(VLOOKUP(A1713,[1]Monitoramento_Base_somente_disp!$A:$L,10,FALSE),0)</f>
        <v>0</v>
      </c>
      <c r="H1713" s="27">
        <f>IFERROR(VLOOKUP(A1713,[2]webService!$A:$I,4,FALSE),0)</f>
        <v>92633</v>
      </c>
      <c r="I1713" s="20">
        <f>IFERROR(VLOOKUP(A1713,[2]webService!$A:$II,5,FALSE),0)</f>
        <v>925706</v>
      </c>
      <c r="J1713" s="20">
        <f>IFERROR(VLOOKUP(A1713,[2]webService!$A:$I,6,FALSE),0)</f>
        <v>0</v>
      </c>
      <c r="K1713" s="20">
        <f>IFERROR(VLOOKUP(A1713,[2]webService!$A:$I,7,FALSE),0)</f>
        <v>0</v>
      </c>
      <c r="L1713" s="20">
        <f>IFERROR(VLOOKUP(A1713,[2]webService!$A:$I,8,FALSE),0)</f>
        <v>0</v>
      </c>
      <c r="M1713" s="28">
        <f>IFERROR(VLOOKUP(A1713,[2]webService!$A:$I,9,FALSE),0)</f>
        <v>0</v>
      </c>
      <c r="N1713" s="27">
        <f>IFERROR(VLOOKUP(A1713,[3]soaBnafar!$A:$G,2,FALSE),0)</f>
        <v>0</v>
      </c>
      <c r="O1713" s="20">
        <f>IFERROR(VLOOKUP(A1713,[3]soaBnafar!$A:$H,3,FALSE),0)</f>
        <v>0</v>
      </c>
      <c r="P1713" s="20">
        <f>IFERROR(VLOOKUP(A1713,[3]soaBnafar!$A:$G,4,FALSE),0)</f>
        <v>0</v>
      </c>
      <c r="Q1713" s="20">
        <f>IFERROR(VLOOKUP(A1713,[3]soaBnafar!$A:$G,5,FALSE),0)</f>
        <v>0</v>
      </c>
      <c r="R1713" s="20">
        <f>IFERROR(VLOOKUP(A1713,[3]soaBnafar!$A:$G,6,FALSE),0)</f>
        <v>0</v>
      </c>
      <c r="S1713" s="20">
        <f>IFERROR(VLOOKUP(A1713,[3]soaBnafar!$A:$G,7,FALSE),0)</f>
        <v>0</v>
      </c>
      <c r="T1713" s="32">
        <f t="shared" si="314"/>
        <v>92633</v>
      </c>
      <c r="U1713" s="21">
        <f t="shared" si="315"/>
        <v>925706</v>
      </c>
      <c r="V1713" s="21">
        <f t="shared" si="316"/>
        <v>0</v>
      </c>
      <c r="W1713" s="21">
        <f t="shared" si="317"/>
        <v>0</v>
      </c>
      <c r="X1713" s="21">
        <f t="shared" si="318"/>
        <v>0</v>
      </c>
      <c r="Y1713" s="33">
        <f t="shared" si="319"/>
        <v>0</v>
      </c>
      <c r="Z1713" s="4" t="str">
        <f t="shared" si="320"/>
        <v>Sim</v>
      </c>
      <c r="AA1713" s="4" t="str">
        <f t="shared" si="321"/>
        <v>Sim</v>
      </c>
      <c r="AB1713" s="4" t="str">
        <f t="shared" si="322"/>
        <v>Não</v>
      </c>
      <c r="AC1713" s="4" t="str">
        <f t="shared" si="323"/>
        <v>Não</v>
      </c>
      <c r="AD1713" s="4" t="str">
        <f t="shared" si="324"/>
        <v>Não</v>
      </c>
      <c r="AE1713" s="30" t="str">
        <f t="shared" si="325"/>
        <v>Não</v>
      </c>
    </row>
    <row r="1714" spans="1:31" x14ac:dyDescent="0.25">
      <c r="A1714" s="23">
        <v>310825</v>
      </c>
      <c r="B1714" s="27">
        <f>IFERROR(VLOOKUP(A1714,[1]Monitoramento_Base_somente_disp!$A:$L,5,FALSE),0)</f>
        <v>0</v>
      </c>
      <c r="C1714" s="20">
        <f>IFERROR(VLOOKUP(A1714,[1]Monitoramento_Base_somente_disp!$A:$L,6,FALSE),0)</f>
        <v>0</v>
      </c>
      <c r="D1714" s="20">
        <f>IFERROR(VLOOKUP(A1714,[1]Monitoramento_Base_somente_disp!$A:$L,7,FALSE),0)</f>
        <v>0</v>
      </c>
      <c r="E1714" s="20">
        <f>IFERROR(VLOOKUP(A1714,[1]Monitoramento_Base_somente_disp!$A:$L,8,FALSE),0)</f>
        <v>0</v>
      </c>
      <c r="F1714" s="20">
        <f>IFERROR(VLOOKUP(A1714,[1]Monitoramento_Base_somente_disp!$A:$L,9,FALSE),0)</f>
        <v>0</v>
      </c>
      <c r="G1714" s="28">
        <f>IFERROR(VLOOKUP(A1714,[1]Monitoramento_Base_somente_disp!$A:$L,10,FALSE),0)</f>
        <v>0</v>
      </c>
      <c r="H1714" s="27">
        <f>IFERROR(VLOOKUP(A1714,[2]webService!$A:$I,4,FALSE),0)</f>
        <v>83026</v>
      </c>
      <c r="I1714" s="20">
        <f>IFERROR(VLOOKUP(A1714,[2]webService!$A:$II,5,FALSE),0)</f>
        <v>842169</v>
      </c>
      <c r="J1714" s="20">
        <f>IFERROR(VLOOKUP(A1714,[2]webService!$A:$I,6,FALSE),0)</f>
        <v>0</v>
      </c>
      <c r="K1714" s="20">
        <f>IFERROR(VLOOKUP(A1714,[2]webService!$A:$I,7,FALSE),0)</f>
        <v>0</v>
      </c>
      <c r="L1714" s="20">
        <f>IFERROR(VLOOKUP(A1714,[2]webService!$A:$I,8,FALSE),0)</f>
        <v>0</v>
      </c>
      <c r="M1714" s="28">
        <f>IFERROR(VLOOKUP(A1714,[2]webService!$A:$I,9,FALSE),0)</f>
        <v>0</v>
      </c>
      <c r="N1714" s="27">
        <f>IFERROR(VLOOKUP(A1714,[3]soaBnafar!$A:$G,2,FALSE),0)</f>
        <v>0</v>
      </c>
      <c r="O1714" s="20">
        <f>IFERROR(VLOOKUP(A1714,[3]soaBnafar!$A:$H,3,FALSE),0)</f>
        <v>0</v>
      </c>
      <c r="P1714" s="20">
        <f>IFERROR(VLOOKUP(A1714,[3]soaBnafar!$A:$G,4,FALSE),0)</f>
        <v>0</v>
      </c>
      <c r="Q1714" s="20">
        <f>IFERROR(VLOOKUP(A1714,[3]soaBnafar!$A:$G,5,FALSE),0)</f>
        <v>0</v>
      </c>
      <c r="R1714" s="20">
        <f>IFERROR(VLOOKUP(A1714,[3]soaBnafar!$A:$G,6,FALSE),0)</f>
        <v>0</v>
      </c>
      <c r="S1714" s="20">
        <f>IFERROR(VLOOKUP(A1714,[3]soaBnafar!$A:$G,7,FALSE),0)</f>
        <v>0</v>
      </c>
      <c r="T1714" s="32">
        <f t="shared" si="314"/>
        <v>83026</v>
      </c>
      <c r="U1714" s="21">
        <f t="shared" si="315"/>
        <v>842169</v>
      </c>
      <c r="V1714" s="21">
        <f t="shared" si="316"/>
        <v>0</v>
      </c>
      <c r="W1714" s="21">
        <f t="shared" si="317"/>
        <v>0</v>
      </c>
      <c r="X1714" s="21">
        <f t="shared" si="318"/>
        <v>0</v>
      </c>
      <c r="Y1714" s="33">
        <f t="shared" si="319"/>
        <v>0</v>
      </c>
      <c r="Z1714" s="4" t="str">
        <f t="shared" si="320"/>
        <v>Sim</v>
      </c>
      <c r="AA1714" s="4" t="str">
        <f t="shared" si="321"/>
        <v>Sim</v>
      </c>
      <c r="AB1714" s="4" t="str">
        <f t="shared" si="322"/>
        <v>Não</v>
      </c>
      <c r="AC1714" s="4" t="str">
        <f t="shared" si="323"/>
        <v>Não</v>
      </c>
      <c r="AD1714" s="4" t="str">
        <f t="shared" si="324"/>
        <v>Não</v>
      </c>
      <c r="AE1714" s="30" t="str">
        <f t="shared" si="325"/>
        <v>Não</v>
      </c>
    </row>
    <row r="1715" spans="1:31" x14ac:dyDescent="0.25">
      <c r="A1715" s="23">
        <v>310850</v>
      </c>
      <c r="B1715" s="27">
        <f>IFERROR(VLOOKUP(A1715,[1]Monitoramento_Base_somente_disp!$A:$L,5,FALSE),0)</f>
        <v>0</v>
      </c>
      <c r="C1715" s="20">
        <f>IFERROR(VLOOKUP(A1715,[1]Monitoramento_Base_somente_disp!$A:$L,6,FALSE),0)</f>
        <v>0</v>
      </c>
      <c r="D1715" s="20">
        <f>IFERROR(VLOOKUP(A1715,[1]Monitoramento_Base_somente_disp!$A:$L,7,FALSE),0)</f>
        <v>0</v>
      </c>
      <c r="E1715" s="20">
        <f>IFERROR(VLOOKUP(A1715,[1]Monitoramento_Base_somente_disp!$A:$L,8,FALSE),0)</f>
        <v>0</v>
      </c>
      <c r="F1715" s="20">
        <f>IFERROR(VLOOKUP(A1715,[1]Monitoramento_Base_somente_disp!$A:$L,9,FALSE),0)</f>
        <v>0</v>
      </c>
      <c r="G1715" s="28">
        <f>IFERROR(VLOOKUP(A1715,[1]Monitoramento_Base_somente_disp!$A:$L,10,FALSE),0)</f>
        <v>0</v>
      </c>
      <c r="H1715" s="27">
        <f>IFERROR(VLOOKUP(A1715,[2]webService!$A:$I,4,FALSE),0)</f>
        <v>9330</v>
      </c>
      <c r="I1715" s="20">
        <f>IFERROR(VLOOKUP(A1715,[2]webService!$A:$II,5,FALSE),0)</f>
        <v>513268</v>
      </c>
      <c r="J1715" s="20">
        <f>IFERROR(VLOOKUP(A1715,[2]webService!$A:$I,6,FALSE),0)</f>
        <v>0</v>
      </c>
      <c r="K1715" s="20">
        <f>IFERROR(VLOOKUP(A1715,[2]webService!$A:$I,7,FALSE),0)</f>
        <v>0</v>
      </c>
      <c r="L1715" s="20">
        <f>IFERROR(VLOOKUP(A1715,[2]webService!$A:$I,8,FALSE),0)</f>
        <v>0</v>
      </c>
      <c r="M1715" s="28">
        <f>IFERROR(VLOOKUP(A1715,[2]webService!$A:$I,9,FALSE),0)</f>
        <v>0</v>
      </c>
      <c r="N1715" s="27">
        <f>IFERROR(VLOOKUP(A1715,[3]soaBnafar!$A:$G,2,FALSE),0)</f>
        <v>0</v>
      </c>
      <c r="O1715" s="20">
        <f>IFERROR(VLOOKUP(A1715,[3]soaBnafar!$A:$H,3,FALSE),0)</f>
        <v>0</v>
      </c>
      <c r="P1715" s="20">
        <f>IFERROR(VLOOKUP(A1715,[3]soaBnafar!$A:$G,4,FALSE),0)</f>
        <v>0</v>
      </c>
      <c r="Q1715" s="20">
        <f>IFERROR(VLOOKUP(A1715,[3]soaBnafar!$A:$G,5,FALSE),0)</f>
        <v>0</v>
      </c>
      <c r="R1715" s="20">
        <f>IFERROR(VLOOKUP(A1715,[3]soaBnafar!$A:$G,6,FALSE),0)</f>
        <v>0</v>
      </c>
      <c r="S1715" s="20">
        <f>IFERROR(VLOOKUP(A1715,[3]soaBnafar!$A:$G,7,FALSE),0)</f>
        <v>0</v>
      </c>
      <c r="T1715" s="32">
        <f t="shared" si="314"/>
        <v>9330</v>
      </c>
      <c r="U1715" s="21">
        <f t="shared" si="315"/>
        <v>513268</v>
      </c>
      <c r="V1715" s="21">
        <f t="shared" si="316"/>
        <v>0</v>
      </c>
      <c r="W1715" s="21">
        <f t="shared" si="317"/>
        <v>0</v>
      </c>
      <c r="X1715" s="21">
        <f t="shared" si="318"/>
        <v>0</v>
      </c>
      <c r="Y1715" s="33">
        <f t="shared" si="319"/>
        <v>0</v>
      </c>
      <c r="Z1715" s="4" t="str">
        <f t="shared" si="320"/>
        <v>Sim</v>
      </c>
      <c r="AA1715" s="4" t="str">
        <f t="shared" si="321"/>
        <v>Sim</v>
      </c>
      <c r="AB1715" s="4" t="str">
        <f t="shared" si="322"/>
        <v>Não</v>
      </c>
      <c r="AC1715" s="4" t="str">
        <f t="shared" si="323"/>
        <v>Não</v>
      </c>
      <c r="AD1715" s="4" t="str">
        <f t="shared" si="324"/>
        <v>Não</v>
      </c>
      <c r="AE1715" s="30" t="str">
        <f t="shared" si="325"/>
        <v>Não</v>
      </c>
    </row>
    <row r="1716" spans="1:31" x14ac:dyDescent="0.25">
      <c r="A1716" s="23">
        <v>310855</v>
      </c>
      <c r="B1716" s="27">
        <f>IFERROR(VLOOKUP(A1716,[1]Monitoramento_Base_somente_disp!$A:$L,5,FALSE),0)</f>
        <v>0</v>
      </c>
      <c r="C1716" s="20">
        <f>IFERROR(VLOOKUP(A1716,[1]Monitoramento_Base_somente_disp!$A:$L,6,FALSE),0)</f>
        <v>0</v>
      </c>
      <c r="D1716" s="20">
        <f>IFERROR(VLOOKUP(A1716,[1]Monitoramento_Base_somente_disp!$A:$L,7,FALSE),0)</f>
        <v>0</v>
      </c>
      <c r="E1716" s="20">
        <f>IFERROR(VLOOKUP(A1716,[1]Monitoramento_Base_somente_disp!$A:$L,8,FALSE),0)</f>
        <v>0</v>
      </c>
      <c r="F1716" s="20">
        <f>IFERROR(VLOOKUP(A1716,[1]Monitoramento_Base_somente_disp!$A:$L,9,FALSE),0)</f>
        <v>0</v>
      </c>
      <c r="G1716" s="28">
        <f>IFERROR(VLOOKUP(A1716,[1]Monitoramento_Base_somente_disp!$A:$L,10,FALSE),0)</f>
        <v>0</v>
      </c>
      <c r="H1716" s="27">
        <f>IFERROR(VLOOKUP(A1716,[2]webService!$A:$I,4,FALSE),0)</f>
        <v>8712</v>
      </c>
      <c r="I1716" s="20">
        <f>IFERROR(VLOOKUP(A1716,[2]webService!$A:$II,5,FALSE),0)</f>
        <v>1984623</v>
      </c>
      <c r="J1716" s="20">
        <f>IFERROR(VLOOKUP(A1716,[2]webService!$A:$I,6,FALSE),0)</f>
        <v>0</v>
      </c>
      <c r="K1716" s="20">
        <f>IFERROR(VLOOKUP(A1716,[2]webService!$A:$I,7,FALSE),0)</f>
        <v>0</v>
      </c>
      <c r="L1716" s="20">
        <f>IFERROR(VLOOKUP(A1716,[2]webService!$A:$I,8,FALSE),0)</f>
        <v>0</v>
      </c>
      <c r="M1716" s="28">
        <f>IFERROR(VLOOKUP(A1716,[2]webService!$A:$I,9,FALSE),0)</f>
        <v>0</v>
      </c>
      <c r="N1716" s="27">
        <f>IFERROR(VLOOKUP(A1716,[3]soaBnafar!$A:$G,2,FALSE),0)</f>
        <v>0</v>
      </c>
      <c r="O1716" s="20">
        <f>IFERROR(VLOOKUP(A1716,[3]soaBnafar!$A:$H,3,FALSE),0)</f>
        <v>0</v>
      </c>
      <c r="P1716" s="20">
        <f>IFERROR(VLOOKUP(A1716,[3]soaBnafar!$A:$G,4,FALSE),0)</f>
        <v>0</v>
      </c>
      <c r="Q1716" s="20">
        <f>IFERROR(VLOOKUP(A1716,[3]soaBnafar!$A:$G,5,FALSE),0)</f>
        <v>0</v>
      </c>
      <c r="R1716" s="20">
        <f>IFERROR(VLOOKUP(A1716,[3]soaBnafar!$A:$G,6,FALSE),0)</f>
        <v>0</v>
      </c>
      <c r="S1716" s="20">
        <f>IFERROR(VLOOKUP(A1716,[3]soaBnafar!$A:$G,7,FALSE),0)</f>
        <v>0</v>
      </c>
      <c r="T1716" s="32">
        <f t="shared" si="314"/>
        <v>8712</v>
      </c>
      <c r="U1716" s="21">
        <f t="shared" si="315"/>
        <v>1984623</v>
      </c>
      <c r="V1716" s="21">
        <f t="shared" si="316"/>
        <v>0</v>
      </c>
      <c r="W1716" s="21">
        <f t="shared" si="317"/>
        <v>0</v>
      </c>
      <c r="X1716" s="21">
        <f t="shared" si="318"/>
        <v>0</v>
      </c>
      <c r="Y1716" s="33">
        <f t="shared" si="319"/>
        <v>0</v>
      </c>
      <c r="Z1716" s="4" t="str">
        <f t="shared" si="320"/>
        <v>Sim</v>
      </c>
      <c r="AA1716" s="4" t="str">
        <f t="shared" si="321"/>
        <v>Sim</v>
      </c>
      <c r="AB1716" s="4" t="str">
        <f t="shared" si="322"/>
        <v>Não</v>
      </c>
      <c r="AC1716" s="4" t="str">
        <f t="shared" si="323"/>
        <v>Não</v>
      </c>
      <c r="AD1716" s="4" t="str">
        <f t="shared" si="324"/>
        <v>Não</v>
      </c>
      <c r="AE1716" s="30" t="str">
        <f t="shared" si="325"/>
        <v>Não</v>
      </c>
    </row>
    <row r="1717" spans="1:31" x14ac:dyDescent="0.25">
      <c r="A1717" s="23">
        <v>310860</v>
      </c>
      <c r="B1717" s="27">
        <f>IFERROR(VLOOKUP(A1717,[1]Monitoramento_Base_somente_disp!$A:$L,5,FALSE),0)</f>
        <v>0</v>
      </c>
      <c r="C1717" s="20">
        <f>IFERROR(VLOOKUP(A1717,[1]Monitoramento_Base_somente_disp!$A:$L,6,FALSE),0)</f>
        <v>0</v>
      </c>
      <c r="D1717" s="20">
        <f>IFERROR(VLOOKUP(A1717,[1]Monitoramento_Base_somente_disp!$A:$L,7,FALSE),0)</f>
        <v>0</v>
      </c>
      <c r="E1717" s="20">
        <f>IFERROR(VLOOKUP(A1717,[1]Monitoramento_Base_somente_disp!$A:$L,8,FALSE),0)</f>
        <v>0</v>
      </c>
      <c r="F1717" s="20">
        <f>IFERROR(VLOOKUP(A1717,[1]Monitoramento_Base_somente_disp!$A:$L,9,FALSE),0)</f>
        <v>0</v>
      </c>
      <c r="G1717" s="28">
        <f>IFERROR(VLOOKUP(A1717,[1]Monitoramento_Base_somente_disp!$A:$L,10,FALSE),0)</f>
        <v>0</v>
      </c>
      <c r="H1717" s="27">
        <f>IFERROR(VLOOKUP(A1717,[2]webService!$A:$I,4,FALSE),0)</f>
        <v>186241</v>
      </c>
      <c r="I1717" s="20">
        <f>IFERROR(VLOOKUP(A1717,[2]webService!$A:$II,5,FALSE),0)</f>
        <v>3460875</v>
      </c>
      <c r="J1717" s="20">
        <f>IFERROR(VLOOKUP(A1717,[2]webService!$A:$I,6,FALSE),0)</f>
        <v>0</v>
      </c>
      <c r="K1717" s="20">
        <f>IFERROR(VLOOKUP(A1717,[2]webService!$A:$I,7,FALSE),0)</f>
        <v>0</v>
      </c>
      <c r="L1717" s="20">
        <f>IFERROR(VLOOKUP(A1717,[2]webService!$A:$I,8,FALSE),0)</f>
        <v>0</v>
      </c>
      <c r="M1717" s="28">
        <f>IFERROR(VLOOKUP(A1717,[2]webService!$A:$I,9,FALSE),0)</f>
        <v>0</v>
      </c>
      <c r="N1717" s="27">
        <f>IFERROR(VLOOKUP(A1717,[3]soaBnafar!$A:$G,2,FALSE),0)</f>
        <v>0</v>
      </c>
      <c r="O1717" s="20">
        <f>IFERROR(VLOOKUP(A1717,[3]soaBnafar!$A:$H,3,FALSE),0)</f>
        <v>0</v>
      </c>
      <c r="P1717" s="20">
        <f>IFERROR(VLOOKUP(A1717,[3]soaBnafar!$A:$G,4,FALSE),0)</f>
        <v>0</v>
      </c>
      <c r="Q1717" s="20">
        <f>IFERROR(VLOOKUP(A1717,[3]soaBnafar!$A:$G,5,FALSE),0)</f>
        <v>0</v>
      </c>
      <c r="R1717" s="20">
        <f>IFERROR(VLOOKUP(A1717,[3]soaBnafar!$A:$G,6,FALSE),0)</f>
        <v>0</v>
      </c>
      <c r="S1717" s="20">
        <f>IFERROR(VLOOKUP(A1717,[3]soaBnafar!$A:$G,7,FALSE),0)</f>
        <v>0</v>
      </c>
      <c r="T1717" s="32">
        <f t="shared" si="314"/>
        <v>186241</v>
      </c>
      <c r="U1717" s="21">
        <f t="shared" si="315"/>
        <v>3460875</v>
      </c>
      <c r="V1717" s="21">
        <f t="shared" si="316"/>
        <v>0</v>
      </c>
      <c r="W1717" s="21">
        <f t="shared" si="317"/>
        <v>0</v>
      </c>
      <c r="X1717" s="21">
        <f t="shared" si="318"/>
        <v>0</v>
      </c>
      <c r="Y1717" s="33">
        <f t="shared" si="319"/>
        <v>0</v>
      </c>
      <c r="Z1717" s="4" t="str">
        <f t="shared" si="320"/>
        <v>Sim</v>
      </c>
      <c r="AA1717" s="4" t="str">
        <f t="shared" si="321"/>
        <v>Sim</v>
      </c>
      <c r="AB1717" s="4" t="str">
        <f t="shared" si="322"/>
        <v>Não</v>
      </c>
      <c r="AC1717" s="4" t="str">
        <f t="shared" si="323"/>
        <v>Não</v>
      </c>
      <c r="AD1717" s="4" t="str">
        <f t="shared" si="324"/>
        <v>Não</v>
      </c>
      <c r="AE1717" s="30" t="str">
        <f t="shared" si="325"/>
        <v>Não</v>
      </c>
    </row>
    <row r="1718" spans="1:31" x14ac:dyDescent="0.25">
      <c r="A1718" s="23">
        <v>310870</v>
      </c>
      <c r="B1718" s="27">
        <f>IFERROR(VLOOKUP(A1718,[1]Monitoramento_Base_somente_disp!$A:$L,5,FALSE),0)</f>
        <v>0</v>
      </c>
      <c r="C1718" s="20">
        <f>IFERROR(VLOOKUP(A1718,[1]Monitoramento_Base_somente_disp!$A:$L,6,FALSE),0)</f>
        <v>0</v>
      </c>
      <c r="D1718" s="20">
        <f>IFERROR(VLOOKUP(A1718,[1]Monitoramento_Base_somente_disp!$A:$L,7,FALSE),0)</f>
        <v>0</v>
      </c>
      <c r="E1718" s="20">
        <f>IFERROR(VLOOKUP(A1718,[1]Monitoramento_Base_somente_disp!$A:$L,8,FALSE),0)</f>
        <v>0</v>
      </c>
      <c r="F1718" s="20">
        <f>IFERROR(VLOOKUP(A1718,[1]Monitoramento_Base_somente_disp!$A:$L,9,FALSE),0)</f>
        <v>0</v>
      </c>
      <c r="G1718" s="28">
        <f>IFERROR(VLOOKUP(A1718,[1]Monitoramento_Base_somente_disp!$A:$L,10,FALSE),0)</f>
        <v>0</v>
      </c>
      <c r="H1718" s="27">
        <f>IFERROR(VLOOKUP(A1718,[2]webService!$A:$I,4,FALSE),0)</f>
        <v>109771</v>
      </c>
      <c r="I1718" s="20">
        <f>IFERROR(VLOOKUP(A1718,[2]webService!$A:$II,5,FALSE),0)</f>
        <v>1103613</v>
      </c>
      <c r="J1718" s="20">
        <f>IFERROR(VLOOKUP(A1718,[2]webService!$A:$I,6,FALSE),0)</f>
        <v>0</v>
      </c>
      <c r="K1718" s="20">
        <f>IFERROR(VLOOKUP(A1718,[2]webService!$A:$I,7,FALSE),0)</f>
        <v>0</v>
      </c>
      <c r="L1718" s="20">
        <f>IFERROR(VLOOKUP(A1718,[2]webService!$A:$I,8,FALSE),0)</f>
        <v>0</v>
      </c>
      <c r="M1718" s="28">
        <f>IFERROR(VLOOKUP(A1718,[2]webService!$A:$I,9,FALSE),0)</f>
        <v>0</v>
      </c>
      <c r="N1718" s="27">
        <f>IFERROR(VLOOKUP(A1718,[3]soaBnafar!$A:$G,2,FALSE),0)</f>
        <v>0</v>
      </c>
      <c r="O1718" s="20">
        <f>IFERROR(VLOOKUP(A1718,[3]soaBnafar!$A:$H,3,FALSE),0)</f>
        <v>0</v>
      </c>
      <c r="P1718" s="20">
        <f>IFERROR(VLOOKUP(A1718,[3]soaBnafar!$A:$G,4,FALSE),0)</f>
        <v>0</v>
      </c>
      <c r="Q1718" s="20">
        <f>IFERROR(VLOOKUP(A1718,[3]soaBnafar!$A:$G,5,FALSE),0)</f>
        <v>0</v>
      </c>
      <c r="R1718" s="20">
        <f>IFERROR(VLOOKUP(A1718,[3]soaBnafar!$A:$G,6,FALSE),0)</f>
        <v>0</v>
      </c>
      <c r="S1718" s="20">
        <f>IFERROR(VLOOKUP(A1718,[3]soaBnafar!$A:$G,7,FALSE),0)</f>
        <v>0</v>
      </c>
      <c r="T1718" s="32">
        <f t="shared" si="314"/>
        <v>109771</v>
      </c>
      <c r="U1718" s="21">
        <f t="shared" si="315"/>
        <v>1103613</v>
      </c>
      <c r="V1718" s="21">
        <f t="shared" si="316"/>
        <v>0</v>
      </c>
      <c r="W1718" s="21">
        <f t="shared" si="317"/>
        <v>0</v>
      </c>
      <c r="X1718" s="21">
        <f t="shared" si="318"/>
        <v>0</v>
      </c>
      <c r="Y1718" s="33">
        <f t="shared" si="319"/>
        <v>0</v>
      </c>
      <c r="Z1718" s="4" t="str">
        <f t="shared" si="320"/>
        <v>Sim</v>
      </c>
      <c r="AA1718" s="4" t="str">
        <f t="shared" si="321"/>
        <v>Sim</v>
      </c>
      <c r="AB1718" s="4" t="str">
        <f t="shared" si="322"/>
        <v>Não</v>
      </c>
      <c r="AC1718" s="4" t="str">
        <f t="shared" si="323"/>
        <v>Não</v>
      </c>
      <c r="AD1718" s="4" t="str">
        <f t="shared" si="324"/>
        <v>Não</v>
      </c>
      <c r="AE1718" s="30" t="str">
        <f t="shared" si="325"/>
        <v>Não</v>
      </c>
    </row>
    <row r="1719" spans="1:31" x14ac:dyDescent="0.25">
      <c r="A1719" s="23">
        <v>310880</v>
      </c>
      <c r="B1719" s="27">
        <f>IFERROR(VLOOKUP(A1719,[1]Monitoramento_Base_somente_disp!$A:$L,5,FALSE),0)</f>
        <v>0</v>
      </c>
      <c r="C1719" s="20">
        <f>IFERROR(VLOOKUP(A1719,[1]Monitoramento_Base_somente_disp!$A:$L,6,FALSE),0)</f>
        <v>0</v>
      </c>
      <c r="D1719" s="20">
        <f>IFERROR(VLOOKUP(A1719,[1]Monitoramento_Base_somente_disp!$A:$L,7,FALSE),0)</f>
        <v>0</v>
      </c>
      <c r="E1719" s="20">
        <f>IFERROR(VLOOKUP(A1719,[1]Monitoramento_Base_somente_disp!$A:$L,8,FALSE),0)</f>
        <v>0</v>
      </c>
      <c r="F1719" s="20">
        <f>IFERROR(VLOOKUP(A1719,[1]Monitoramento_Base_somente_disp!$A:$L,9,FALSE),0)</f>
        <v>0</v>
      </c>
      <c r="G1719" s="28">
        <f>IFERROR(VLOOKUP(A1719,[1]Monitoramento_Base_somente_disp!$A:$L,10,FALSE),0)</f>
        <v>0</v>
      </c>
      <c r="H1719" s="27">
        <f>IFERROR(VLOOKUP(A1719,[2]webService!$A:$I,4,FALSE),0)</f>
        <v>14865</v>
      </c>
      <c r="I1719" s="20">
        <f>IFERROR(VLOOKUP(A1719,[2]webService!$A:$II,5,FALSE),0)</f>
        <v>1406768</v>
      </c>
      <c r="J1719" s="20">
        <f>IFERROR(VLOOKUP(A1719,[2]webService!$A:$I,6,FALSE),0)</f>
        <v>0</v>
      </c>
      <c r="K1719" s="20">
        <f>IFERROR(VLOOKUP(A1719,[2]webService!$A:$I,7,FALSE),0)</f>
        <v>0</v>
      </c>
      <c r="L1719" s="20">
        <f>IFERROR(VLOOKUP(A1719,[2]webService!$A:$I,8,FALSE),0)</f>
        <v>0</v>
      </c>
      <c r="M1719" s="28">
        <f>IFERROR(VLOOKUP(A1719,[2]webService!$A:$I,9,FALSE),0)</f>
        <v>0</v>
      </c>
      <c r="N1719" s="27">
        <f>IFERROR(VLOOKUP(A1719,[3]soaBnafar!$A:$G,2,FALSE),0)</f>
        <v>0</v>
      </c>
      <c r="O1719" s="20">
        <f>IFERROR(VLOOKUP(A1719,[3]soaBnafar!$A:$H,3,FALSE),0)</f>
        <v>0</v>
      </c>
      <c r="P1719" s="20">
        <f>IFERROR(VLOOKUP(A1719,[3]soaBnafar!$A:$G,4,FALSE),0)</f>
        <v>0</v>
      </c>
      <c r="Q1719" s="20">
        <f>IFERROR(VLOOKUP(A1719,[3]soaBnafar!$A:$G,5,FALSE),0)</f>
        <v>0</v>
      </c>
      <c r="R1719" s="20">
        <f>IFERROR(VLOOKUP(A1719,[3]soaBnafar!$A:$G,6,FALSE),0)</f>
        <v>0</v>
      </c>
      <c r="S1719" s="20">
        <f>IFERROR(VLOOKUP(A1719,[3]soaBnafar!$A:$G,7,FALSE),0)</f>
        <v>0</v>
      </c>
      <c r="T1719" s="32">
        <f t="shared" si="314"/>
        <v>14865</v>
      </c>
      <c r="U1719" s="21">
        <f t="shared" si="315"/>
        <v>1406768</v>
      </c>
      <c r="V1719" s="21">
        <f t="shared" si="316"/>
        <v>0</v>
      </c>
      <c r="W1719" s="21">
        <f t="shared" si="317"/>
        <v>0</v>
      </c>
      <c r="X1719" s="21">
        <f t="shared" si="318"/>
        <v>0</v>
      </c>
      <c r="Y1719" s="33">
        <f t="shared" si="319"/>
        <v>0</v>
      </c>
      <c r="Z1719" s="4" t="str">
        <f t="shared" si="320"/>
        <v>Sim</v>
      </c>
      <c r="AA1719" s="4" t="str">
        <f t="shared" si="321"/>
        <v>Sim</v>
      </c>
      <c r="AB1719" s="4" t="str">
        <f t="shared" si="322"/>
        <v>Não</v>
      </c>
      <c r="AC1719" s="4" t="str">
        <f t="shared" si="323"/>
        <v>Não</v>
      </c>
      <c r="AD1719" s="4" t="str">
        <f t="shared" si="324"/>
        <v>Não</v>
      </c>
      <c r="AE1719" s="30" t="str">
        <f t="shared" si="325"/>
        <v>Não</v>
      </c>
    </row>
    <row r="1720" spans="1:31" x14ac:dyDescent="0.25">
      <c r="A1720" s="23">
        <v>310920</v>
      </c>
      <c r="B1720" s="27">
        <f>IFERROR(VLOOKUP(A1720,[1]Monitoramento_Base_somente_disp!$A:$L,5,FALSE),0)</f>
        <v>0</v>
      </c>
      <c r="C1720" s="20">
        <f>IFERROR(VLOOKUP(A1720,[1]Monitoramento_Base_somente_disp!$A:$L,6,FALSE),0)</f>
        <v>0</v>
      </c>
      <c r="D1720" s="20">
        <f>IFERROR(VLOOKUP(A1720,[1]Monitoramento_Base_somente_disp!$A:$L,7,FALSE),0)</f>
        <v>0</v>
      </c>
      <c r="E1720" s="20">
        <f>IFERROR(VLOOKUP(A1720,[1]Monitoramento_Base_somente_disp!$A:$L,8,FALSE),0)</f>
        <v>0</v>
      </c>
      <c r="F1720" s="20">
        <f>IFERROR(VLOOKUP(A1720,[1]Monitoramento_Base_somente_disp!$A:$L,9,FALSE),0)</f>
        <v>0</v>
      </c>
      <c r="G1720" s="28">
        <f>IFERROR(VLOOKUP(A1720,[1]Monitoramento_Base_somente_disp!$A:$L,10,FALSE),0)</f>
        <v>0</v>
      </c>
      <c r="H1720" s="27">
        <f>IFERROR(VLOOKUP(A1720,[2]webService!$A:$I,4,FALSE),0)</f>
        <v>66947</v>
      </c>
      <c r="I1720" s="20">
        <f>IFERROR(VLOOKUP(A1720,[2]webService!$A:$II,5,FALSE),0)</f>
        <v>3522822</v>
      </c>
      <c r="J1720" s="20">
        <f>IFERROR(VLOOKUP(A1720,[2]webService!$A:$I,6,FALSE),0)</f>
        <v>0</v>
      </c>
      <c r="K1720" s="20">
        <f>IFERROR(VLOOKUP(A1720,[2]webService!$A:$I,7,FALSE),0)</f>
        <v>0</v>
      </c>
      <c r="L1720" s="20">
        <f>IFERROR(VLOOKUP(A1720,[2]webService!$A:$I,8,FALSE),0)</f>
        <v>0</v>
      </c>
      <c r="M1720" s="28">
        <f>IFERROR(VLOOKUP(A1720,[2]webService!$A:$I,9,FALSE),0)</f>
        <v>0</v>
      </c>
      <c r="N1720" s="27">
        <f>IFERROR(VLOOKUP(A1720,[3]soaBnafar!$A:$G,2,FALSE),0)</f>
        <v>0</v>
      </c>
      <c r="O1720" s="20">
        <f>IFERROR(VLOOKUP(A1720,[3]soaBnafar!$A:$H,3,FALSE),0)</f>
        <v>0</v>
      </c>
      <c r="P1720" s="20">
        <f>IFERROR(VLOOKUP(A1720,[3]soaBnafar!$A:$G,4,FALSE),0)</f>
        <v>0</v>
      </c>
      <c r="Q1720" s="20">
        <f>IFERROR(VLOOKUP(A1720,[3]soaBnafar!$A:$G,5,FALSE),0)</f>
        <v>0</v>
      </c>
      <c r="R1720" s="20">
        <f>IFERROR(VLOOKUP(A1720,[3]soaBnafar!$A:$G,6,FALSE),0)</f>
        <v>0</v>
      </c>
      <c r="S1720" s="20">
        <f>IFERROR(VLOOKUP(A1720,[3]soaBnafar!$A:$G,7,FALSE),0)</f>
        <v>0</v>
      </c>
      <c r="T1720" s="32">
        <f t="shared" si="314"/>
        <v>66947</v>
      </c>
      <c r="U1720" s="21">
        <f t="shared" si="315"/>
        <v>3522822</v>
      </c>
      <c r="V1720" s="21">
        <f t="shared" si="316"/>
        <v>0</v>
      </c>
      <c r="W1720" s="21">
        <f t="shared" si="317"/>
        <v>0</v>
      </c>
      <c r="X1720" s="21">
        <f t="shared" si="318"/>
        <v>0</v>
      </c>
      <c r="Y1720" s="33">
        <f t="shared" si="319"/>
        <v>0</v>
      </c>
      <c r="Z1720" s="4" t="str">
        <f t="shared" si="320"/>
        <v>Sim</v>
      </c>
      <c r="AA1720" s="4" t="str">
        <f t="shared" si="321"/>
        <v>Sim</v>
      </c>
      <c r="AB1720" s="4" t="str">
        <f t="shared" si="322"/>
        <v>Não</v>
      </c>
      <c r="AC1720" s="4" t="str">
        <f t="shared" si="323"/>
        <v>Não</v>
      </c>
      <c r="AD1720" s="4" t="str">
        <f t="shared" si="324"/>
        <v>Não</v>
      </c>
      <c r="AE1720" s="30" t="str">
        <f t="shared" si="325"/>
        <v>Não</v>
      </c>
    </row>
    <row r="1721" spans="1:31" x14ac:dyDescent="0.25">
      <c r="A1721" s="23">
        <v>310925</v>
      </c>
      <c r="B1721" s="27">
        <f>IFERROR(VLOOKUP(A1721,[1]Monitoramento_Base_somente_disp!$A:$L,5,FALSE),0)</f>
        <v>0</v>
      </c>
      <c r="C1721" s="20">
        <f>IFERROR(VLOOKUP(A1721,[1]Monitoramento_Base_somente_disp!$A:$L,6,FALSE),0)</f>
        <v>0</v>
      </c>
      <c r="D1721" s="20">
        <f>IFERROR(VLOOKUP(A1721,[1]Monitoramento_Base_somente_disp!$A:$L,7,FALSE),0)</f>
        <v>0</v>
      </c>
      <c r="E1721" s="20">
        <f>IFERROR(VLOOKUP(A1721,[1]Monitoramento_Base_somente_disp!$A:$L,8,FALSE),0)</f>
        <v>0</v>
      </c>
      <c r="F1721" s="20">
        <f>IFERROR(VLOOKUP(A1721,[1]Monitoramento_Base_somente_disp!$A:$L,9,FALSE),0)</f>
        <v>0</v>
      </c>
      <c r="G1721" s="28">
        <f>IFERROR(VLOOKUP(A1721,[1]Monitoramento_Base_somente_disp!$A:$L,10,FALSE),0)</f>
        <v>0</v>
      </c>
      <c r="H1721" s="27">
        <f>IFERROR(VLOOKUP(A1721,[2]webService!$A:$I,4,FALSE),0)</f>
        <v>3413</v>
      </c>
      <c r="I1721" s="20">
        <f>IFERROR(VLOOKUP(A1721,[2]webService!$A:$II,5,FALSE),0)</f>
        <v>2435436</v>
      </c>
      <c r="J1721" s="20">
        <f>IFERROR(VLOOKUP(A1721,[2]webService!$A:$I,6,FALSE),0)</f>
        <v>0</v>
      </c>
      <c r="K1721" s="20">
        <f>IFERROR(VLOOKUP(A1721,[2]webService!$A:$I,7,FALSE),0)</f>
        <v>0</v>
      </c>
      <c r="L1721" s="20">
        <f>IFERROR(VLOOKUP(A1721,[2]webService!$A:$I,8,FALSE),0)</f>
        <v>0</v>
      </c>
      <c r="M1721" s="28">
        <f>IFERROR(VLOOKUP(A1721,[2]webService!$A:$I,9,FALSE),0)</f>
        <v>0</v>
      </c>
      <c r="N1721" s="27">
        <f>IFERROR(VLOOKUP(A1721,[3]soaBnafar!$A:$G,2,FALSE),0)</f>
        <v>0</v>
      </c>
      <c r="O1721" s="20">
        <f>IFERROR(VLOOKUP(A1721,[3]soaBnafar!$A:$H,3,FALSE),0)</f>
        <v>0</v>
      </c>
      <c r="P1721" s="20">
        <f>IFERROR(VLOOKUP(A1721,[3]soaBnafar!$A:$G,4,FALSE),0)</f>
        <v>0</v>
      </c>
      <c r="Q1721" s="20">
        <f>IFERROR(VLOOKUP(A1721,[3]soaBnafar!$A:$G,5,FALSE),0)</f>
        <v>0</v>
      </c>
      <c r="R1721" s="20">
        <f>IFERROR(VLOOKUP(A1721,[3]soaBnafar!$A:$G,6,FALSE),0)</f>
        <v>0</v>
      </c>
      <c r="S1721" s="20">
        <f>IFERROR(VLOOKUP(A1721,[3]soaBnafar!$A:$G,7,FALSE),0)</f>
        <v>0</v>
      </c>
      <c r="T1721" s="32">
        <f t="shared" si="314"/>
        <v>3413</v>
      </c>
      <c r="U1721" s="21">
        <f t="shared" si="315"/>
        <v>2435436</v>
      </c>
      <c r="V1721" s="21">
        <f t="shared" si="316"/>
        <v>0</v>
      </c>
      <c r="W1721" s="21">
        <f t="shared" si="317"/>
        <v>0</v>
      </c>
      <c r="X1721" s="21">
        <f t="shared" si="318"/>
        <v>0</v>
      </c>
      <c r="Y1721" s="33">
        <f t="shared" si="319"/>
        <v>0</v>
      </c>
      <c r="Z1721" s="4" t="str">
        <f t="shared" si="320"/>
        <v>Sim</v>
      </c>
      <c r="AA1721" s="4" t="str">
        <f t="shared" si="321"/>
        <v>Sim</v>
      </c>
      <c r="AB1721" s="4" t="str">
        <f t="shared" si="322"/>
        <v>Não</v>
      </c>
      <c r="AC1721" s="4" t="str">
        <f t="shared" si="323"/>
        <v>Não</v>
      </c>
      <c r="AD1721" s="4" t="str">
        <f t="shared" si="324"/>
        <v>Não</v>
      </c>
      <c r="AE1721" s="30" t="str">
        <f t="shared" si="325"/>
        <v>Não</v>
      </c>
    </row>
    <row r="1722" spans="1:31" x14ac:dyDescent="0.25">
      <c r="A1722" s="23">
        <v>310930</v>
      </c>
      <c r="B1722" s="27">
        <f>IFERROR(VLOOKUP(A1722,[1]Monitoramento_Base_somente_disp!$A:$L,5,FALSE),0)</f>
        <v>0</v>
      </c>
      <c r="C1722" s="20">
        <f>IFERROR(VLOOKUP(A1722,[1]Monitoramento_Base_somente_disp!$A:$L,6,FALSE),0)</f>
        <v>0</v>
      </c>
      <c r="D1722" s="20">
        <f>IFERROR(VLOOKUP(A1722,[1]Monitoramento_Base_somente_disp!$A:$L,7,FALSE),0)</f>
        <v>0</v>
      </c>
      <c r="E1722" s="20">
        <f>IFERROR(VLOOKUP(A1722,[1]Monitoramento_Base_somente_disp!$A:$L,8,FALSE),0)</f>
        <v>0</v>
      </c>
      <c r="F1722" s="20">
        <f>IFERROR(VLOOKUP(A1722,[1]Monitoramento_Base_somente_disp!$A:$L,9,FALSE),0)</f>
        <v>0</v>
      </c>
      <c r="G1722" s="28">
        <f>IFERROR(VLOOKUP(A1722,[1]Monitoramento_Base_somente_disp!$A:$L,10,FALSE),0)</f>
        <v>0</v>
      </c>
      <c r="H1722" s="27">
        <f>IFERROR(VLOOKUP(A1722,[2]webService!$A:$I,4,FALSE),0)</f>
        <v>273939</v>
      </c>
      <c r="I1722" s="20">
        <f>IFERROR(VLOOKUP(A1722,[2]webService!$A:$II,5,FALSE),0)</f>
        <v>7315096</v>
      </c>
      <c r="J1722" s="20">
        <f>IFERROR(VLOOKUP(A1722,[2]webService!$A:$I,6,FALSE),0)</f>
        <v>0</v>
      </c>
      <c r="K1722" s="20">
        <f>IFERROR(VLOOKUP(A1722,[2]webService!$A:$I,7,FALSE),0)</f>
        <v>0</v>
      </c>
      <c r="L1722" s="20">
        <f>IFERROR(VLOOKUP(A1722,[2]webService!$A:$I,8,FALSE),0)</f>
        <v>0</v>
      </c>
      <c r="M1722" s="28">
        <f>IFERROR(VLOOKUP(A1722,[2]webService!$A:$I,9,FALSE),0)</f>
        <v>0</v>
      </c>
      <c r="N1722" s="27">
        <f>IFERROR(VLOOKUP(A1722,[3]soaBnafar!$A:$G,2,FALSE),0)</f>
        <v>0</v>
      </c>
      <c r="O1722" s="20">
        <f>IFERROR(VLOOKUP(A1722,[3]soaBnafar!$A:$H,3,FALSE),0)</f>
        <v>0</v>
      </c>
      <c r="P1722" s="20">
        <f>IFERROR(VLOOKUP(A1722,[3]soaBnafar!$A:$G,4,FALSE),0)</f>
        <v>0</v>
      </c>
      <c r="Q1722" s="20">
        <f>IFERROR(VLOOKUP(A1722,[3]soaBnafar!$A:$G,5,FALSE),0)</f>
        <v>0</v>
      </c>
      <c r="R1722" s="20">
        <f>IFERROR(VLOOKUP(A1722,[3]soaBnafar!$A:$G,6,FALSE),0)</f>
        <v>0</v>
      </c>
      <c r="S1722" s="20">
        <f>IFERROR(VLOOKUP(A1722,[3]soaBnafar!$A:$G,7,FALSE),0)</f>
        <v>0</v>
      </c>
      <c r="T1722" s="32">
        <f t="shared" si="314"/>
        <v>273939</v>
      </c>
      <c r="U1722" s="21">
        <f t="shared" si="315"/>
        <v>7315096</v>
      </c>
      <c r="V1722" s="21">
        <f t="shared" si="316"/>
        <v>0</v>
      </c>
      <c r="W1722" s="21">
        <f t="shared" si="317"/>
        <v>0</v>
      </c>
      <c r="X1722" s="21">
        <f t="shared" si="318"/>
        <v>0</v>
      </c>
      <c r="Y1722" s="33">
        <f t="shared" si="319"/>
        <v>0</v>
      </c>
      <c r="Z1722" s="4" t="str">
        <f t="shared" si="320"/>
        <v>Sim</v>
      </c>
      <c r="AA1722" s="4" t="str">
        <f t="shared" si="321"/>
        <v>Sim</v>
      </c>
      <c r="AB1722" s="4" t="str">
        <f t="shared" si="322"/>
        <v>Não</v>
      </c>
      <c r="AC1722" s="4" t="str">
        <f t="shared" si="323"/>
        <v>Não</v>
      </c>
      <c r="AD1722" s="4" t="str">
        <f t="shared" si="324"/>
        <v>Não</v>
      </c>
      <c r="AE1722" s="30" t="str">
        <f t="shared" si="325"/>
        <v>Não</v>
      </c>
    </row>
    <row r="1723" spans="1:31" x14ac:dyDescent="0.25">
      <c r="A1723" s="23">
        <v>310940</v>
      </c>
      <c r="B1723" s="27">
        <f>IFERROR(VLOOKUP(A1723,[1]Monitoramento_Base_somente_disp!$A:$L,5,FALSE),0)</f>
        <v>0</v>
      </c>
      <c r="C1723" s="20">
        <f>IFERROR(VLOOKUP(A1723,[1]Monitoramento_Base_somente_disp!$A:$L,6,FALSE),0)</f>
        <v>0</v>
      </c>
      <c r="D1723" s="20">
        <f>IFERROR(VLOOKUP(A1723,[1]Monitoramento_Base_somente_disp!$A:$L,7,FALSE),0)</f>
        <v>0</v>
      </c>
      <c r="E1723" s="20">
        <f>IFERROR(VLOOKUP(A1723,[1]Monitoramento_Base_somente_disp!$A:$L,8,FALSE),0)</f>
        <v>0</v>
      </c>
      <c r="F1723" s="20">
        <f>IFERROR(VLOOKUP(A1723,[1]Monitoramento_Base_somente_disp!$A:$L,9,FALSE),0)</f>
        <v>0</v>
      </c>
      <c r="G1723" s="28">
        <f>IFERROR(VLOOKUP(A1723,[1]Monitoramento_Base_somente_disp!$A:$L,10,FALSE),0)</f>
        <v>0</v>
      </c>
      <c r="H1723" s="27">
        <f>IFERROR(VLOOKUP(A1723,[2]webService!$A:$I,4,FALSE),0)</f>
        <v>150727</v>
      </c>
      <c r="I1723" s="20">
        <f>IFERROR(VLOOKUP(A1723,[2]webService!$A:$II,5,FALSE),0)</f>
        <v>2240201</v>
      </c>
      <c r="J1723" s="20">
        <f>IFERROR(VLOOKUP(A1723,[2]webService!$A:$I,6,FALSE),0)</f>
        <v>0</v>
      </c>
      <c r="K1723" s="20">
        <f>IFERROR(VLOOKUP(A1723,[2]webService!$A:$I,7,FALSE),0)</f>
        <v>0</v>
      </c>
      <c r="L1723" s="20">
        <f>IFERROR(VLOOKUP(A1723,[2]webService!$A:$I,8,FALSE),0)</f>
        <v>0</v>
      </c>
      <c r="M1723" s="28">
        <f>IFERROR(VLOOKUP(A1723,[2]webService!$A:$I,9,FALSE),0)</f>
        <v>0</v>
      </c>
      <c r="N1723" s="27">
        <f>IFERROR(VLOOKUP(A1723,[3]soaBnafar!$A:$G,2,FALSE),0)</f>
        <v>0</v>
      </c>
      <c r="O1723" s="20">
        <f>IFERROR(VLOOKUP(A1723,[3]soaBnafar!$A:$H,3,FALSE),0)</f>
        <v>0</v>
      </c>
      <c r="P1723" s="20">
        <f>IFERROR(VLOOKUP(A1723,[3]soaBnafar!$A:$G,4,FALSE),0)</f>
        <v>0</v>
      </c>
      <c r="Q1723" s="20">
        <f>IFERROR(VLOOKUP(A1723,[3]soaBnafar!$A:$G,5,FALSE),0)</f>
        <v>0</v>
      </c>
      <c r="R1723" s="20">
        <f>IFERROR(VLOOKUP(A1723,[3]soaBnafar!$A:$G,6,FALSE),0)</f>
        <v>0</v>
      </c>
      <c r="S1723" s="20">
        <f>IFERROR(VLOOKUP(A1723,[3]soaBnafar!$A:$G,7,FALSE),0)</f>
        <v>0</v>
      </c>
      <c r="T1723" s="32">
        <f t="shared" si="314"/>
        <v>150727</v>
      </c>
      <c r="U1723" s="21">
        <f t="shared" si="315"/>
        <v>2240201</v>
      </c>
      <c r="V1723" s="21">
        <f t="shared" si="316"/>
        <v>0</v>
      </c>
      <c r="W1723" s="21">
        <f t="shared" si="317"/>
        <v>0</v>
      </c>
      <c r="X1723" s="21">
        <f t="shared" si="318"/>
        <v>0</v>
      </c>
      <c r="Y1723" s="33">
        <f t="shared" si="319"/>
        <v>0</v>
      </c>
      <c r="Z1723" s="4" t="str">
        <f t="shared" si="320"/>
        <v>Sim</v>
      </c>
      <c r="AA1723" s="4" t="str">
        <f t="shared" si="321"/>
        <v>Sim</v>
      </c>
      <c r="AB1723" s="4" t="str">
        <f t="shared" si="322"/>
        <v>Não</v>
      </c>
      <c r="AC1723" s="4" t="str">
        <f t="shared" si="323"/>
        <v>Não</v>
      </c>
      <c r="AD1723" s="4" t="str">
        <f t="shared" si="324"/>
        <v>Não</v>
      </c>
      <c r="AE1723" s="30" t="str">
        <f t="shared" si="325"/>
        <v>Não</v>
      </c>
    </row>
    <row r="1724" spans="1:31" x14ac:dyDescent="0.25">
      <c r="A1724" s="23">
        <v>311010</v>
      </c>
      <c r="B1724" s="27">
        <f>IFERROR(VLOOKUP(A1724,[1]Monitoramento_Base_somente_disp!$A:$L,5,FALSE),0)</f>
        <v>0</v>
      </c>
      <c r="C1724" s="20">
        <f>IFERROR(VLOOKUP(A1724,[1]Monitoramento_Base_somente_disp!$A:$L,6,FALSE),0)</f>
        <v>0</v>
      </c>
      <c r="D1724" s="20">
        <f>IFERROR(VLOOKUP(A1724,[1]Monitoramento_Base_somente_disp!$A:$L,7,FALSE),0)</f>
        <v>0</v>
      </c>
      <c r="E1724" s="20">
        <f>IFERROR(VLOOKUP(A1724,[1]Monitoramento_Base_somente_disp!$A:$L,8,FALSE),0)</f>
        <v>0</v>
      </c>
      <c r="F1724" s="20">
        <f>IFERROR(VLOOKUP(A1724,[1]Monitoramento_Base_somente_disp!$A:$L,9,FALSE),0)</f>
        <v>0</v>
      </c>
      <c r="G1724" s="28">
        <f>IFERROR(VLOOKUP(A1724,[1]Monitoramento_Base_somente_disp!$A:$L,10,FALSE),0)</f>
        <v>0</v>
      </c>
      <c r="H1724" s="27">
        <f>IFERROR(VLOOKUP(A1724,[2]webService!$A:$I,4,FALSE),0)</f>
        <v>1654</v>
      </c>
      <c r="I1724" s="20">
        <f>IFERROR(VLOOKUP(A1724,[2]webService!$A:$II,5,FALSE),0)</f>
        <v>4836995</v>
      </c>
      <c r="J1724" s="20">
        <f>IFERROR(VLOOKUP(A1724,[2]webService!$A:$I,6,FALSE),0)</f>
        <v>0</v>
      </c>
      <c r="K1724" s="20">
        <f>IFERROR(VLOOKUP(A1724,[2]webService!$A:$I,7,FALSE),0)</f>
        <v>0</v>
      </c>
      <c r="L1724" s="20">
        <f>IFERROR(VLOOKUP(A1724,[2]webService!$A:$I,8,FALSE),0)</f>
        <v>0</v>
      </c>
      <c r="M1724" s="28">
        <f>IFERROR(VLOOKUP(A1724,[2]webService!$A:$I,9,FALSE),0)</f>
        <v>0</v>
      </c>
      <c r="N1724" s="27">
        <f>IFERROR(VLOOKUP(A1724,[3]soaBnafar!$A:$G,2,FALSE),0)</f>
        <v>0</v>
      </c>
      <c r="O1724" s="20">
        <f>IFERROR(VLOOKUP(A1724,[3]soaBnafar!$A:$H,3,FALSE),0)</f>
        <v>0</v>
      </c>
      <c r="P1724" s="20">
        <f>IFERROR(VLOOKUP(A1724,[3]soaBnafar!$A:$G,4,FALSE),0)</f>
        <v>0</v>
      </c>
      <c r="Q1724" s="20">
        <f>IFERROR(VLOOKUP(A1724,[3]soaBnafar!$A:$G,5,FALSE),0)</f>
        <v>0</v>
      </c>
      <c r="R1724" s="20">
        <f>IFERROR(VLOOKUP(A1724,[3]soaBnafar!$A:$G,6,FALSE),0)</f>
        <v>0</v>
      </c>
      <c r="S1724" s="20">
        <f>IFERROR(VLOOKUP(A1724,[3]soaBnafar!$A:$G,7,FALSE),0)</f>
        <v>0</v>
      </c>
      <c r="T1724" s="32">
        <f t="shared" si="314"/>
        <v>1654</v>
      </c>
      <c r="U1724" s="21">
        <f t="shared" si="315"/>
        <v>4836995</v>
      </c>
      <c r="V1724" s="21">
        <f t="shared" si="316"/>
        <v>0</v>
      </c>
      <c r="W1724" s="21">
        <f t="shared" si="317"/>
        <v>0</v>
      </c>
      <c r="X1724" s="21">
        <f t="shared" si="318"/>
        <v>0</v>
      </c>
      <c r="Y1724" s="33">
        <f t="shared" si="319"/>
        <v>0</v>
      </c>
      <c r="Z1724" s="4" t="str">
        <f t="shared" si="320"/>
        <v>Sim</v>
      </c>
      <c r="AA1724" s="4" t="str">
        <f t="shared" si="321"/>
        <v>Sim</v>
      </c>
      <c r="AB1724" s="4" t="str">
        <f t="shared" si="322"/>
        <v>Não</v>
      </c>
      <c r="AC1724" s="4" t="str">
        <f t="shared" si="323"/>
        <v>Não</v>
      </c>
      <c r="AD1724" s="4" t="str">
        <f t="shared" si="324"/>
        <v>Não</v>
      </c>
      <c r="AE1724" s="30" t="str">
        <f t="shared" si="325"/>
        <v>Não</v>
      </c>
    </row>
    <row r="1725" spans="1:31" x14ac:dyDescent="0.25">
      <c r="A1725" s="23">
        <v>311020</v>
      </c>
      <c r="B1725" s="27">
        <f>IFERROR(VLOOKUP(A1725,[1]Monitoramento_Base_somente_disp!$A:$L,5,FALSE),0)</f>
        <v>0</v>
      </c>
      <c r="C1725" s="20">
        <f>IFERROR(VLOOKUP(A1725,[1]Monitoramento_Base_somente_disp!$A:$L,6,FALSE),0)</f>
        <v>0</v>
      </c>
      <c r="D1725" s="20">
        <f>IFERROR(VLOOKUP(A1725,[1]Monitoramento_Base_somente_disp!$A:$L,7,FALSE),0)</f>
        <v>0</v>
      </c>
      <c r="E1725" s="20">
        <f>IFERROR(VLOOKUP(A1725,[1]Monitoramento_Base_somente_disp!$A:$L,8,FALSE),0)</f>
        <v>0</v>
      </c>
      <c r="F1725" s="20">
        <f>IFERROR(VLOOKUP(A1725,[1]Monitoramento_Base_somente_disp!$A:$L,9,FALSE),0)</f>
        <v>0</v>
      </c>
      <c r="G1725" s="28">
        <f>IFERROR(VLOOKUP(A1725,[1]Monitoramento_Base_somente_disp!$A:$L,10,FALSE),0)</f>
        <v>0</v>
      </c>
      <c r="H1725" s="27">
        <f>IFERROR(VLOOKUP(A1725,[2]webService!$A:$I,4,FALSE),0)</f>
        <v>123484</v>
      </c>
      <c r="I1725" s="20">
        <f>IFERROR(VLOOKUP(A1725,[2]webService!$A:$II,5,FALSE),0)</f>
        <v>1134139</v>
      </c>
      <c r="J1725" s="20">
        <f>IFERROR(VLOOKUP(A1725,[2]webService!$A:$I,6,FALSE),0)</f>
        <v>0</v>
      </c>
      <c r="K1725" s="20">
        <f>IFERROR(VLOOKUP(A1725,[2]webService!$A:$I,7,FALSE),0)</f>
        <v>0</v>
      </c>
      <c r="L1725" s="20">
        <f>IFERROR(VLOOKUP(A1725,[2]webService!$A:$I,8,FALSE),0)</f>
        <v>0</v>
      </c>
      <c r="M1725" s="28">
        <f>IFERROR(VLOOKUP(A1725,[2]webService!$A:$I,9,FALSE),0)</f>
        <v>0</v>
      </c>
      <c r="N1725" s="27">
        <f>IFERROR(VLOOKUP(A1725,[3]soaBnafar!$A:$G,2,FALSE),0)</f>
        <v>0</v>
      </c>
      <c r="O1725" s="20">
        <f>IFERROR(VLOOKUP(A1725,[3]soaBnafar!$A:$H,3,FALSE),0)</f>
        <v>0</v>
      </c>
      <c r="P1725" s="20">
        <f>IFERROR(VLOOKUP(A1725,[3]soaBnafar!$A:$G,4,FALSE),0)</f>
        <v>0</v>
      </c>
      <c r="Q1725" s="20">
        <f>IFERROR(VLOOKUP(A1725,[3]soaBnafar!$A:$G,5,FALSE),0)</f>
        <v>0</v>
      </c>
      <c r="R1725" s="20">
        <f>IFERROR(VLOOKUP(A1725,[3]soaBnafar!$A:$G,6,FALSE),0)</f>
        <v>0</v>
      </c>
      <c r="S1725" s="20">
        <f>IFERROR(VLOOKUP(A1725,[3]soaBnafar!$A:$G,7,FALSE),0)</f>
        <v>0</v>
      </c>
      <c r="T1725" s="32">
        <f t="shared" si="314"/>
        <v>123484</v>
      </c>
      <c r="U1725" s="21">
        <f t="shared" si="315"/>
        <v>1134139</v>
      </c>
      <c r="V1725" s="21">
        <f t="shared" si="316"/>
        <v>0</v>
      </c>
      <c r="W1725" s="21">
        <f t="shared" si="317"/>
        <v>0</v>
      </c>
      <c r="X1725" s="21">
        <f t="shared" si="318"/>
        <v>0</v>
      </c>
      <c r="Y1725" s="33">
        <f t="shared" si="319"/>
        <v>0</v>
      </c>
      <c r="Z1725" s="4" t="str">
        <f t="shared" si="320"/>
        <v>Sim</v>
      </c>
      <c r="AA1725" s="4" t="str">
        <f t="shared" si="321"/>
        <v>Sim</v>
      </c>
      <c r="AB1725" s="4" t="str">
        <f t="shared" si="322"/>
        <v>Não</v>
      </c>
      <c r="AC1725" s="4" t="str">
        <f t="shared" si="323"/>
        <v>Não</v>
      </c>
      <c r="AD1725" s="4" t="str">
        <f t="shared" si="324"/>
        <v>Não</v>
      </c>
      <c r="AE1725" s="30" t="str">
        <f t="shared" si="325"/>
        <v>Não</v>
      </c>
    </row>
    <row r="1726" spans="1:31" x14ac:dyDescent="0.25">
      <c r="A1726" s="23">
        <v>311080</v>
      </c>
      <c r="B1726" s="27">
        <f>IFERROR(VLOOKUP(A1726,[1]Monitoramento_Base_somente_disp!$A:$L,5,FALSE),0)</f>
        <v>0</v>
      </c>
      <c r="C1726" s="20">
        <f>IFERROR(VLOOKUP(A1726,[1]Monitoramento_Base_somente_disp!$A:$L,6,FALSE),0)</f>
        <v>0</v>
      </c>
      <c r="D1726" s="20">
        <f>IFERROR(VLOOKUP(A1726,[1]Monitoramento_Base_somente_disp!$A:$L,7,FALSE),0)</f>
        <v>0</v>
      </c>
      <c r="E1726" s="20">
        <f>IFERROR(VLOOKUP(A1726,[1]Monitoramento_Base_somente_disp!$A:$L,8,FALSE),0)</f>
        <v>0</v>
      </c>
      <c r="F1726" s="20">
        <f>IFERROR(VLOOKUP(A1726,[1]Monitoramento_Base_somente_disp!$A:$L,9,FALSE),0)</f>
        <v>0</v>
      </c>
      <c r="G1726" s="28">
        <f>IFERROR(VLOOKUP(A1726,[1]Monitoramento_Base_somente_disp!$A:$L,10,FALSE),0)</f>
        <v>0</v>
      </c>
      <c r="H1726" s="27">
        <f>IFERROR(VLOOKUP(A1726,[2]webService!$A:$I,4,FALSE),0)</f>
        <v>96825</v>
      </c>
      <c r="I1726" s="20">
        <f>IFERROR(VLOOKUP(A1726,[2]webService!$A:$II,5,FALSE),0)</f>
        <v>1831642</v>
      </c>
      <c r="J1726" s="20">
        <f>IFERROR(VLOOKUP(A1726,[2]webService!$A:$I,6,FALSE),0)</f>
        <v>0</v>
      </c>
      <c r="K1726" s="20">
        <f>IFERROR(VLOOKUP(A1726,[2]webService!$A:$I,7,FALSE),0)</f>
        <v>0</v>
      </c>
      <c r="L1726" s="20">
        <f>IFERROR(VLOOKUP(A1726,[2]webService!$A:$I,8,FALSE),0)</f>
        <v>0</v>
      </c>
      <c r="M1726" s="28">
        <f>IFERROR(VLOOKUP(A1726,[2]webService!$A:$I,9,FALSE),0)</f>
        <v>0</v>
      </c>
      <c r="N1726" s="27">
        <f>IFERROR(VLOOKUP(A1726,[3]soaBnafar!$A:$G,2,FALSE),0)</f>
        <v>0</v>
      </c>
      <c r="O1726" s="20">
        <f>IFERROR(VLOOKUP(A1726,[3]soaBnafar!$A:$H,3,FALSE),0)</f>
        <v>0</v>
      </c>
      <c r="P1726" s="20">
        <f>IFERROR(VLOOKUP(A1726,[3]soaBnafar!$A:$G,4,FALSE),0)</f>
        <v>0</v>
      </c>
      <c r="Q1726" s="20">
        <f>IFERROR(VLOOKUP(A1726,[3]soaBnafar!$A:$G,5,FALSE),0)</f>
        <v>0</v>
      </c>
      <c r="R1726" s="20">
        <f>IFERROR(VLOOKUP(A1726,[3]soaBnafar!$A:$G,6,FALSE),0)</f>
        <v>0</v>
      </c>
      <c r="S1726" s="20">
        <f>IFERROR(VLOOKUP(A1726,[3]soaBnafar!$A:$G,7,FALSE),0)</f>
        <v>0</v>
      </c>
      <c r="T1726" s="32">
        <f t="shared" si="314"/>
        <v>96825</v>
      </c>
      <c r="U1726" s="21">
        <f t="shared" si="315"/>
        <v>1831642</v>
      </c>
      <c r="V1726" s="21">
        <f t="shared" si="316"/>
        <v>0</v>
      </c>
      <c r="W1726" s="21">
        <f t="shared" si="317"/>
        <v>0</v>
      </c>
      <c r="X1726" s="21">
        <f t="shared" si="318"/>
        <v>0</v>
      </c>
      <c r="Y1726" s="33">
        <f t="shared" si="319"/>
        <v>0</v>
      </c>
      <c r="Z1726" s="4" t="str">
        <f t="shared" si="320"/>
        <v>Sim</v>
      </c>
      <c r="AA1726" s="4" t="str">
        <f t="shared" si="321"/>
        <v>Sim</v>
      </c>
      <c r="AB1726" s="4" t="str">
        <f t="shared" si="322"/>
        <v>Não</v>
      </c>
      <c r="AC1726" s="4" t="str">
        <f t="shared" si="323"/>
        <v>Não</v>
      </c>
      <c r="AD1726" s="4" t="str">
        <f t="shared" si="324"/>
        <v>Não</v>
      </c>
      <c r="AE1726" s="30" t="str">
        <f t="shared" si="325"/>
        <v>Não</v>
      </c>
    </row>
    <row r="1727" spans="1:31" x14ac:dyDescent="0.25">
      <c r="A1727" s="23">
        <v>311100</v>
      </c>
      <c r="B1727" s="27">
        <f>IFERROR(VLOOKUP(A1727,[1]Monitoramento_Base_somente_disp!$A:$L,5,FALSE),0)</f>
        <v>0</v>
      </c>
      <c r="C1727" s="20">
        <f>IFERROR(VLOOKUP(A1727,[1]Monitoramento_Base_somente_disp!$A:$L,6,FALSE),0)</f>
        <v>0</v>
      </c>
      <c r="D1727" s="20">
        <f>IFERROR(VLOOKUP(A1727,[1]Monitoramento_Base_somente_disp!$A:$L,7,FALSE),0)</f>
        <v>0</v>
      </c>
      <c r="E1727" s="20">
        <f>IFERROR(VLOOKUP(A1727,[1]Monitoramento_Base_somente_disp!$A:$L,8,FALSE),0)</f>
        <v>0</v>
      </c>
      <c r="F1727" s="20">
        <f>IFERROR(VLOOKUP(A1727,[1]Monitoramento_Base_somente_disp!$A:$L,9,FALSE),0)</f>
        <v>0</v>
      </c>
      <c r="G1727" s="28">
        <f>IFERROR(VLOOKUP(A1727,[1]Monitoramento_Base_somente_disp!$A:$L,10,FALSE),0)</f>
        <v>0</v>
      </c>
      <c r="H1727" s="27">
        <f>IFERROR(VLOOKUP(A1727,[2]webService!$A:$I,4,FALSE),0)</f>
        <v>234610</v>
      </c>
      <c r="I1727" s="20">
        <f>IFERROR(VLOOKUP(A1727,[2]webService!$A:$II,5,FALSE),0)</f>
        <v>1843301</v>
      </c>
      <c r="J1727" s="20">
        <f>IFERROR(VLOOKUP(A1727,[2]webService!$A:$I,6,FALSE),0)</f>
        <v>0</v>
      </c>
      <c r="K1727" s="20">
        <f>IFERROR(VLOOKUP(A1727,[2]webService!$A:$I,7,FALSE),0)</f>
        <v>0</v>
      </c>
      <c r="L1727" s="20">
        <f>IFERROR(VLOOKUP(A1727,[2]webService!$A:$I,8,FALSE),0)</f>
        <v>0</v>
      </c>
      <c r="M1727" s="28">
        <f>IFERROR(VLOOKUP(A1727,[2]webService!$A:$I,9,FALSE),0)</f>
        <v>0</v>
      </c>
      <c r="N1727" s="27">
        <f>IFERROR(VLOOKUP(A1727,[3]soaBnafar!$A:$G,2,FALSE),0)</f>
        <v>0</v>
      </c>
      <c r="O1727" s="20">
        <f>IFERROR(VLOOKUP(A1727,[3]soaBnafar!$A:$H,3,FALSE),0)</f>
        <v>0</v>
      </c>
      <c r="P1727" s="20">
        <f>IFERROR(VLOOKUP(A1727,[3]soaBnafar!$A:$G,4,FALSE),0)</f>
        <v>0</v>
      </c>
      <c r="Q1727" s="20">
        <f>IFERROR(VLOOKUP(A1727,[3]soaBnafar!$A:$G,5,FALSE),0)</f>
        <v>0</v>
      </c>
      <c r="R1727" s="20">
        <f>IFERROR(VLOOKUP(A1727,[3]soaBnafar!$A:$G,6,FALSE),0)</f>
        <v>0</v>
      </c>
      <c r="S1727" s="20">
        <f>IFERROR(VLOOKUP(A1727,[3]soaBnafar!$A:$G,7,FALSE),0)</f>
        <v>0</v>
      </c>
      <c r="T1727" s="32">
        <f t="shared" si="314"/>
        <v>234610</v>
      </c>
      <c r="U1727" s="21">
        <f t="shared" si="315"/>
        <v>1843301</v>
      </c>
      <c r="V1727" s="21">
        <f t="shared" si="316"/>
        <v>0</v>
      </c>
      <c r="W1727" s="21">
        <f t="shared" si="317"/>
        <v>0</v>
      </c>
      <c r="X1727" s="21">
        <f t="shared" si="318"/>
        <v>0</v>
      </c>
      <c r="Y1727" s="33">
        <f t="shared" si="319"/>
        <v>0</v>
      </c>
      <c r="Z1727" s="4" t="str">
        <f t="shared" si="320"/>
        <v>Sim</v>
      </c>
      <c r="AA1727" s="4" t="str">
        <f t="shared" si="321"/>
        <v>Sim</v>
      </c>
      <c r="AB1727" s="4" t="str">
        <f t="shared" si="322"/>
        <v>Não</v>
      </c>
      <c r="AC1727" s="4" t="str">
        <f t="shared" si="323"/>
        <v>Não</v>
      </c>
      <c r="AD1727" s="4" t="str">
        <f t="shared" si="324"/>
        <v>Não</v>
      </c>
      <c r="AE1727" s="30" t="str">
        <f t="shared" si="325"/>
        <v>Não</v>
      </c>
    </row>
    <row r="1728" spans="1:31" x14ac:dyDescent="0.25">
      <c r="A1728" s="23">
        <v>311115</v>
      </c>
      <c r="B1728" s="27">
        <f>IFERROR(VLOOKUP(A1728,[1]Monitoramento_Base_somente_disp!$A:$L,5,FALSE),0)</f>
        <v>0</v>
      </c>
      <c r="C1728" s="20">
        <f>IFERROR(VLOOKUP(A1728,[1]Monitoramento_Base_somente_disp!$A:$L,6,FALSE),0)</f>
        <v>0</v>
      </c>
      <c r="D1728" s="20">
        <f>IFERROR(VLOOKUP(A1728,[1]Monitoramento_Base_somente_disp!$A:$L,7,FALSE),0)</f>
        <v>0</v>
      </c>
      <c r="E1728" s="20">
        <f>IFERROR(VLOOKUP(A1728,[1]Monitoramento_Base_somente_disp!$A:$L,8,FALSE),0)</f>
        <v>0</v>
      </c>
      <c r="F1728" s="20">
        <f>IFERROR(VLOOKUP(A1728,[1]Monitoramento_Base_somente_disp!$A:$L,9,FALSE),0)</f>
        <v>0</v>
      </c>
      <c r="G1728" s="28">
        <f>IFERROR(VLOOKUP(A1728,[1]Monitoramento_Base_somente_disp!$A:$L,10,FALSE),0)</f>
        <v>0</v>
      </c>
      <c r="H1728" s="27">
        <f>IFERROR(VLOOKUP(A1728,[2]webService!$A:$I,4,FALSE),0)</f>
        <v>69418</v>
      </c>
      <c r="I1728" s="20">
        <f>IFERROR(VLOOKUP(A1728,[2]webService!$A:$II,5,FALSE),0)</f>
        <v>861521</v>
      </c>
      <c r="J1728" s="20">
        <f>IFERROR(VLOOKUP(A1728,[2]webService!$A:$I,6,FALSE),0)</f>
        <v>0</v>
      </c>
      <c r="K1728" s="20">
        <f>IFERROR(VLOOKUP(A1728,[2]webService!$A:$I,7,FALSE),0)</f>
        <v>0</v>
      </c>
      <c r="L1728" s="20">
        <f>IFERROR(VLOOKUP(A1728,[2]webService!$A:$I,8,FALSE),0)</f>
        <v>0</v>
      </c>
      <c r="M1728" s="28">
        <f>IFERROR(VLOOKUP(A1728,[2]webService!$A:$I,9,FALSE),0)</f>
        <v>0</v>
      </c>
      <c r="N1728" s="27">
        <f>IFERROR(VLOOKUP(A1728,[3]soaBnafar!$A:$G,2,FALSE),0)</f>
        <v>0</v>
      </c>
      <c r="O1728" s="20">
        <f>IFERROR(VLOOKUP(A1728,[3]soaBnafar!$A:$H,3,FALSE),0)</f>
        <v>0</v>
      </c>
      <c r="P1728" s="20">
        <f>IFERROR(VLOOKUP(A1728,[3]soaBnafar!$A:$G,4,FALSE),0)</f>
        <v>0</v>
      </c>
      <c r="Q1728" s="20">
        <f>IFERROR(VLOOKUP(A1728,[3]soaBnafar!$A:$G,5,FALSE),0)</f>
        <v>0</v>
      </c>
      <c r="R1728" s="20">
        <f>IFERROR(VLOOKUP(A1728,[3]soaBnafar!$A:$G,6,FALSE),0)</f>
        <v>0</v>
      </c>
      <c r="S1728" s="20">
        <f>IFERROR(VLOOKUP(A1728,[3]soaBnafar!$A:$G,7,FALSE),0)</f>
        <v>0</v>
      </c>
      <c r="T1728" s="32">
        <f t="shared" si="314"/>
        <v>69418</v>
      </c>
      <c r="U1728" s="21">
        <f t="shared" si="315"/>
        <v>861521</v>
      </c>
      <c r="V1728" s="21">
        <f t="shared" si="316"/>
        <v>0</v>
      </c>
      <c r="W1728" s="21">
        <f t="shared" si="317"/>
        <v>0</v>
      </c>
      <c r="X1728" s="21">
        <f t="shared" si="318"/>
        <v>0</v>
      </c>
      <c r="Y1728" s="33">
        <f t="shared" si="319"/>
        <v>0</v>
      </c>
      <c r="Z1728" s="4" t="str">
        <f t="shared" si="320"/>
        <v>Sim</v>
      </c>
      <c r="AA1728" s="4" t="str">
        <f t="shared" si="321"/>
        <v>Sim</v>
      </c>
      <c r="AB1728" s="4" t="str">
        <f t="shared" si="322"/>
        <v>Não</v>
      </c>
      <c r="AC1728" s="4" t="str">
        <f t="shared" si="323"/>
        <v>Não</v>
      </c>
      <c r="AD1728" s="4" t="str">
        <f t="shared" si="324"/>
        <v>Não</v>
      </c>
      <c r="AE1728" s="30" t="str">
        <f t="shared" si="325"/>
        <v>Não</v>
      </c>
    </row>
    <row r="1729" spans="1:31" x14ac:dyDescent="0.25">
      <c r="A1729" s="23">
        <v>311120</v>
      </c>
      <c r="B1729" s="27">
        <f>IFERROR(VLOOKUP(A1729,[1]Monitoramento_Base_somente_disp!$A:$L,5,FALSE),0)</f>
        <v>0</v>
      </c>
      <c r="C1729" s="20">
        <f>IFERROR(VLOOKUP(A1729,[1]Monitoramento_Base_somente_disp!$A:$L,6,FALSE),0)</f>
        <v>0</v>
      </c>
      <c r="D1729" s="20">
        <f>IFERROR(VLOOKUP(A1729,[1]Monitoramento_Base_somente_disp!$A:$L,7,FALSE),0)</f>
        <v>0</v>
      </c>
      <c r="E1729" s="20">
        <f>IFERROR(VLOOKUP(A1729,[1]Monitoramento_Base_somente_disp!$A:$L,8,FALSE),0)</f>
        <v>0</v>
      </c>
      <c r="F1729" s="20">
        <f>IFERROR(VLOOKUP(A1729,[1]Monitoramento_Base_somente_disp!$A:$L,9,FALSE),0)</f>
        <v>0</v>
      </c>
      <c r="G1729" s="28">
        <f>IFERROR(VLOOKUP(A1729,[1]Monitoramento_Base_somente_disp!$A:$L,10,FALSE),0)</f>
        <v>0</v>
      </c>
      <c r="H1729" s="27">
        <f>IFERROR(VLOOKUP(A1729,[2]webService!$A:$I,4,FALSE),0)</f>
        <v>378040</v>
      </c>
      <c r="I1729" s="20">
        <f>IFERROR(VLOOKUP(A1729,[2]webService!$A:$II,5,FALSE),0)</f>
        <v>7090439</v>
      </c>
      <c r="J1729" s="20">
        <f>IFERROR(VLOOKUP(A1729,[2]webService!$A:$I,6,FALSE),0)</f>
        <v>0</v>
      </c>
      <c r="K1729" s="20">
        <f>IFERROR(VLOOKUP(A1729,[2]webService!$A:$I,7,FALSE),0)</f>
        <v>0</v>
      </c>
      <c r="L1729" s="20">
        <f>IFERROR(VLOOKUP(A1729,[2]webService!$A:$I,8,FALSE),0)</f>
        <v>0</v>
      </c>
      <c r="M1729" s="28">
        <f>IFERROR(VLOOKUP(A1729,[2]webService!$A:$I,9,FALSE),0)</f>
        <v>0</v>
      </c>
      <c r="N1729" s="27">
        <f>IFERROR(VLOOKUP(A1729,[3]soaBnafar!$A:$G,2,FALSE),0)</f>
        <v>0</v>
      </c>
      <c r="O1729" s="20">
        <f>IFERROR(VLOOKUP(A1729,[3]soaBnafar!$A:$H,3,FALSE),0)</f>
        <v>0</v>
      </c>
      <c r="P1729" s="20">
        <f>IFERROR(VLOOKUP(A1729,[3]soaBnafar!$A:$G,4,FALSE),0)</f>
        <v>0</v>
      </c>
      <c r="Q1729" s="20">
        <f>IFERROR(VLOOKUP(A1729,[3]soaBnafar!$A:$G,5,FALSE),0)</f>
        <v>0</v>
      </c>
      <c r="R1729" s="20">
        <f>IFERROR(VLOOKUP(A1729,[3]soaBnafar!$A:$G,6,FALSE),0)</f>
        <v>0</v>
      </c>
      <c r="S1729" s="20">
        <f>IFERROR(VLOOKUP(A1729,[3]soaBnafar!$A:$G,7,FALSE),0)</f>
        <v>0</v>
      </c>
      <c r="T1729" s="32">
        <f t="shared" si="314"/>
        <v>378040</v>
      </c>
      <c r="U1729" s="21">
        <f t="shared" si="315"/>
        <v>7090439</v>
      </c>
      <c r="V1729" s="21">
        <f t="shared" si="316"/>
        <v>0</v>
      </c>
      <c r="W1729" s="21">
        <f t="shared" si="317"/>
        <v>0</v>
      </c>
      <c r="X1729" s="21">
        <f t="shared" si="318"/>
        <v>0</v>
      </c>
      <c r="Y1729" s="33">
        <f t="shared" si="319"/>
        <v>0</v>
      </c>
      <c r="Z1729" s="4" t="str">
        <f t="shared" si="320"/>
        <v>Sim</v>
      </c>
      <c r="AA1729" s="4" t="str">
        <f t="shared" si="321"/>
        <v>Sim</v>
      </c>
      <c r="AB1729" s="4" t="str">
        <f t="shared" si="322"/>
        <v>Não</v>
      </c>
      <c r="AC1729" s="4" t="str">
        <f t="shared" si="323"/>
        <v>Não</v>
      </c>
      <c r="AD1729" s="4" t="str">
        <f t="shared" si="324"/>
        <v>Não</v>
      </c>
      <c r="AE1729" s="30" t="str">
        <f t="shared" si="325"/>
        <v>Não</v>
      </c>
    </row>
    <row r="1730" spans="1:31" x14ac:dyDescent="0.25">
      <c r="A1730" s="23">
        <v>311170</v>
      </c>
      <c r="B1730" s="27">
        <f>IFERROR(VLOOKUP(A1730,[1]Monitoramento_Base_somente_disp!$A:$L,5,FALSE),0)</f>
        <v>0</v>
      </c>
      <c r="C1730" s="20">
        <f>IFERROR(VLOOKUP(A1730,[1]Monitoramento_Base_somente_disp!$A:$L,6,FALSE),0)</f>
        <v>0</v>
      </c>
      <c r="D1730" s="20">
        <f>IFERROR(VLOOKUP(A1730,[1]Monitoramento_Base_somente_disp!$A:$L,7,FALSE),0)</f>
        <v>0</v>
      </c>
      <c r="E1730" s="20">
        <f>IFERROR(VLOOKUP(A1730,[1]Monitoramento_Base_somente_disp!$A:$L,8,FALSE),0)</f>
        <v>0</v>
      </c>
      <c r="F1730" s="20">
        <f>IFERROR(VLOOKUP(A1730,[1]Monitoramento_Base_somente_disp!$A:$L,9,FALSE),0)</f>
        <v>0</v>
      </c>
      <c r="G1730" s="28">
        <f>IFERROR(VLOOKUP(A1730,[1]Monitoramento_Base_somente_disp!$A:$L,10,FALSE),0)</f>
        <v>0</v>
      </c>
      <c r="H1730" s="27">
        <f>IFERROR(VLOOKUP(A1730,[2]webService!$A:$I,4,FALSE),0)</f>
        <v>111793</v>
      </c>
      <c r="I1730" s="20">
        <f>IFERROR(VLOOKUP(A1730,[2]webService!$A:$II,5,FALSE),0)</f>
        <v>907194</v>
      </c>
      <c r="J1730" s="20">
        <f>IFERROR(VLOOKUP(A1730,[2]webService!$A:$I,6,FALSE),0)</f>
        <v>0</v>
      </c>
      <c r="K1730" s="20">
        <f>IFERROR(VLOOKUP(A1730,[2]webService!$A:$I,7,FALSE),0)</f>
        <v>0</v>
      </c>
      <c r="L1730" s="20">
        <f>IFERROR(VLOOKUP(A1730,[2]webService!$A:$I,8,FALSE),0)</f>
        <v>0</v>
      </c>
      <c r="M1730" s="28">
        <f>IFERROR(VLOOKUP(A1730,[2]webService!$A:$I,9,FALSE),0)</f>
        <v>0</v>
      </c>
      <c r="N1730" s="27">
        <f>IFERROR(VLOOKUP(A1730,[3]soaBnafar!$A:$G,2,FALSE),0)</f>
        <v>0</v>
      </c>
      <c r="O1730" s="20">
        <f>IFERROR(VLOOKUP(A1730,[3]soaBnafar!$A:$H,3,FALSE),0)</f>
        <v>0</v>
      </c>
      <c r="P1730" s="20">
        <f>IFERROR(VLOOKUP(A1730,[3]soaBnafar!$A:$G,4,FALSE),0)</f>
        <v>0</v>
      </c>
      <c r="Q1730" s="20">
        <f>IFERROR(VLOOKUP(A1730,[3]soaBnafar!$A:$G,5,FALSE),0)</f>
        <v>0</v>
      </c>
      <c r="R1730" s="20">
        <f>IFERROR(VLOOKUP(A1730,[3]soaBnafar!$A:$G,6,FALSE),0)</f>
        <v>0</v>
      </c>
      <c r="S1730" s="20">
        <f>IFERROR(VLOOKUP(A1730,[3]soaBnafar!$A:$G,7,FALSE),0)</f>
        <v>0</v>
      </c>
      <c r="T1730" s="32">
        <f t="shared" si="314"/>
        <v>111793</v>
      </c>
      <c r="U1730" s="21">
        <f t="shared" si="315"/>
        <v>907194</v>
      </c>
      <c r="V1730" s="21">
        <f t="shared" si="316"/>
        <v>0</v>
      </c>
      <c r="W1730" s="21">
        <f t="shared" si="317"/>
        <v>0</v>
      </c>
      <c r="X1730" s="21">
        <f t="shared" si="318"/>
        <v>0</v>
      </c>
      <c r="Y1730" s="33">
        <f t="shared" si="319"/>
        <v>0</v>
      </c>
      <c r="Z1730" s="4" t="str">
        <f t="shared" si="320"/>
        <v>Sim</v>
      </c>
      <c r="AA1730" s="4" t="str">
        <f t="shared" si="321"/>
        <v>Sim</v>
      </c>
      <c r="AB1730" s="4" t="str">
        <f t="shared" si="322"/>
        <v>Não</v>
      </c>
      <c r="AC1730" s="4" t="str">
        <f t="shared" si="323"/>
        <v>Não</v>
      </c>
      <c r="AD1730" s="4" t="str">
        <f t="shared" si="324"/>
        <v>Não</v>
      </c>
      <c r="AE1730" s="30" t="str">
        <f t="shared" si="325"/>
        <v>Não</v>
      </c>
    </row>
    <row r="1731" spans="1:31" x14ac:dyDescent="0.25">
      <c r="A1731" s="23">
        <v>311190</v>
      </c>
      <c r="B1731" s="27">
        <f>IFERROR(VLOOKUP(A1731,[1]Monitoramento_Base_somente_disp!$A:$L,5,FALSE),0)</f>
        <v>0</v>
      </c>
      <c r="C1731" s="20">
        <f>IFERROR(VLOOKUP(A1731,[1]Monitoramento_Base_somente_disp!$A:$L,6,FALSE),0)</f>
        <v>0</v>
      </c>
      <c r="D1731" s="20">
        <f>IFERROR(VLOOKUP(A1731,[1]Monitoramento_Base_somente_disp!$A:$L,7,FALSE),0)</f>
        <v>0</v>
      </c>
      <c r="E1731" s="20">
        <f>IFERROR(VLOOKUP(A1731,[1]Monitoramento_Base_somente_disp!$A:$L,8,FALSE),0)</f>
        <v>0</v>
      </c>
      <c r="F1731" s="20">
        <f>IFERROR(VLOOKUP(A1731,[1]Monitoramento_Base_somente_disp!$A:$L,9,FALSE),0)</f>
        <v>0</v>
      </c>
      <c r="G1731" s="28">
        <f>IFERROR(VLOOKUP(A1731,[1]Monitoramento_Base_somente_disp!$A:$L,10,FALSE),0)</f>
        <v>0</v>
      </c>
      <c r="H1731" s="27">
        <f>IFERROR(VLOOKUP(A1731,[2]webService!$A:$I,4,FALSE),0)</f>
        <v>62133</v>
      </c>
      <c r="I1731" s="20">
        <f>IFERROR(VLOOKUP(A1731,[2]webService!$A:$II,5,FALSE),0)</f>
        <v>3428317</v>
      </c>
      <c r="J1731" s="20">
        <f>IFERROR(VLOOKUP(A1731,[2]webService!$A:$I,6,FALSE),0)</f>
        <v>0</v>
      </c>
      <c r="K1731" s="20">
        <f>IFERROR(VLOOKUP(A1731,[2]webService!$A:$I,7,FALSE),0)</f>
        <v>0</v>
      </c>
      <c r="L1731" s="20">
        <f>IFERROR(VLOOKUP(A1731,[2]webService!$A:$I,8,FALSE),0)</f>
        <v>0</v>
      </c>
      <c r="M1731" s="28">
        <f>IFERROR(VLOOKUP(A1731,[2]webService!$A:$I,9,FALSE),0)</f>
        <v>0</v>
      </c>
      <c r="N1731" s="27">
        <f>IFERROR(VLOOKUP(A1731,[3]soaBnafar!$A:$G,2,FALSE),0)</f>
        <v>0</v>
      </c>
      <c r="O1731" s="20">
        <f>IFERROR(VLOOKUP(A1731,[3]soaBnafar!$A:$H,3,FALSE),0)</f>
        <v>0</v>
      </c>
      <c r="P1731" s="20">
        <f>IFERROR(VLOOKUP(A1731,[3]soaBnafar!$A:$G,4,FALSE),0)</f>
        <v>0</v>
      </c>
      <c r="Q1731" s="20">
        <f>IFERROR(VLOOKUP(A1731,[3]soaBnafar!$A:$G,5,FALSE),0)</f>
        <v>0</v>
      </c>
      <c r="R1731" s="20">
        <f>IFERROR(VLOOKUP(A1731,[3]soaBnafar!$A:$G,6,FALSE),0)</f>
        <v>0</v>
      </c>
      <c r="S1731" s="20">
        <f>IFERROR(VLOOKUP(A1731,[3]soaBnafar!$A:$G,7,FALSE),0)</f>
        <v>0</v>
      </c>
      <c r="T1731" s="32">
        <f t="shared" si="314"/>
        <v>62133</v>
      </c>
      <c r="U1731" s="21">
        <f t="shared" si="315"/>
        <v>3428317</v>
      </c>
      <c r="V1731" s="21">
        <f t="shared" si="316"/>
        <v>0</v>
      </c>
      <c r="W1731" s="21">
        <f t="shared" si="317"/>
        <v>0</v>
      </c>
      <c r="X1731" s="21">
        <f t="shared" si="318"/>
        <v>0</v>
      </c>
      <c r="Y1731" s="33">
        <f t="shared" si="319"/>
        <v>0</v>
      </c>
      <c r="Z1731" s="4" t="str">
        <f t="shared" si="320"/>
        <v>Sim</v>
      </c>
      <c r="AA1731" s="4" t="str">
        <f t="shared" si="321"/>
        <v>Sim</v>
      </c>
      <c r="AB1731" s="4" t="str">
        <f t="shared" si="322"/>
        <v>Não</v>
      </c>
      <c r="AC1731" s="4" t="str">
        <f t="shared" si="323"/>
        <v>Não</v>
      </c>
      <c r="AD1731" s="4" t="str">
        <f t="shared" si="324"/>
        <v>Não</v>
      </c>
      <c r="AE1731" s="30" t="str">
        <f t="shared" si="325"/>
        <v>Não</v>
      </c>
    </row>
    <row r="1732" spans="1:31" x14ac:dyDescent="0.25">
      <c r="A1732" s="23">
        <v>311200</v>
      </c>
      <c r="B1732" s="27">
        <f>IFERROR(VLOOKUP(A1732,[1]Monitoramento_Base_somente_disp!$A:$L,5,FALSE),0)</f>
        <v>0</v>
      </c>
      <c r="C1732" s="20">
        <f>IFERROR(VLOOKUP(A1732,[1]Monitoramento_Base_somente_disp!$A:$L,6,FALSE),0)</f>
        <v>0</v>
      </c>
      <c r="D1732" s="20">
        <f>IFERROR(VLOOKUP(A1732,[1]Monitoramento_Base_somente_disp!$A:$L,7,FALSE),0)</f>
        <v>0</v>
      </c>
      <c r="E1732" s="20">
        <f>IFERROR(VLOOKUP(A1732,[1]Monitoramento_Base_somente_disp!$A:$L,8,FALSE),0)</f>
        <v>0</v>
      </c>
      <c r="F1732" s="20">
        <f>IFERROR(VLOOKUP(A1732,[1]Monitoramento_Base_somente_disp!$A:$L,9,FALSE),0)</f>
        <v>0</v>
      </c>
      <c r="G1732" s="28">
        <f>IFERROR(VLOOKUP(A1732,[1]Monitoramento_Base_somente_disp!$A:$L,10,FALSE),0)</f>
        <v>0</v>
      </c>
      <c r="H1732" s="27">
        <f>IFERROR(VLOOKUP(A1732,[2]webService!$A:$I,4,FALSE),0)</f>
        <v>138943</v>
      </c>
      <c r="I1732" s="20">
        <f>IFERROR(VLOOKUP(A1732,[2]webService!$A:$II,5,FALSE),0)</f>
        <v>1644966</v>
      </c>
      <c r="J1732" s="20">
        <f>IFERROR(VLOOKUP(A1732,[2]webService!$A:$I,6,FALSE),0)</f>
        <v>0</v>
      </c>
      <c r="K1732" s="20">
        <f>IFERROR(VLOOKUP(A1732,[2]webService!$A:$I,7,FALSE),0)</f>
        <v>0</v>
      </c>
      <c r="L1732" s="20">
        <f>IFERROR(VLOOKUP(A1732,[2]webService!$A:$I,8,FALSE),0)</f>
        <v>0</v>
      </c>
      <c r="M1732" s="28">
        <f>IFERROR(VLOOKUP(A1732,[2]webService!$A:$I,9,FALSE),0)</f>
        <v>0</v>
      </c>
      <c r="N1732" s="27">
        <f>IFERROR(VLOOKUP(A1732,[3]soaBnafar!$A:$G,2,FALSE),0)</f>
        <v>0</v>
      </c>
      <c r="O1732" s="20">
        <f>IFERROR(VLOOKUP(A1732,[3]soaBnafar!$A:$H,3,FALSE),0)</f>
        <v>0</v>
      </c>
      <c r="P1732" s="20">
        <f>IFERROR(VLOOKUP(A1732,[3]soaBnafar!$A:$G,4,FALSE),0)</f>
        <v>0</v>
      </c>
      <c r="Q1732" s="20">
        <f>IFERROR(VLOOKUP(A1732,[3]soaBnafar!$A:$G,5,FALSE),0)</f>
        <v>0</v>
      </c>
      <c r="R1732" s="20">
        <f>IFERROR(VLOOKUP(A1732,[3]soaBnafar!$A:$G,6,FALSE),0)</f>
        <v>0</v>
      </c>
      <c r="S1732" s="20">
        <f>IFERROR(VLOOKUP(A1732,[3]soaBnafar!$A:$G,7,FALSE),0)</f>
        <v>0</v>
      </c>
      <c r="T1732" s="32">
        <f t="shared" si="314"/>
        <v>138943</v>
      </c>
      <c r="U1732" s="21">
        <f t="shared" si="315"/>
        <v>1644966</v>
      </c>
      <c r="V1732" s="21">
        <f t="shared" si="316"/>
        <v>0</v>
      </c>
      <c r="W1732" s="21">
        <f t="shared" si="317"/>
        <v>0</v>
      </c>
      <c r="X1732" s="21">
        <f t="shared" si="318"/>
        <v>0</v>
      </c>
      <c r="Y1732" s="33">
        <f t="shared" si="319"/>
        <v>0</v>
      </c>
      <c r="Z1732" s="4" t="str">
        <f t="shared" si="320"/>
        <v>Sim</v>
      </c>
      <c r="AA1732" s="4" t="str">
        <f t="shared" si="321"/>
        <v>Sim</v>
      </c>
      <c r="AB1732" s="4" t="str">
        <f t="shared" si="322"/>
        <v>Não</v>
      </c>
      <c r="AC1732" s="4" t="str">
        <f t="shared" si="323"/>
        <v>Não</v>
      </c>
      <c r="AD1732" s="4" t="str">
        <f t="shared" si="324"/>
        <v>Não</v>
      </c>
      <c r="AE1732" s="30" t="str">
        <f t="shared" si="325"/>
        <v>Não</v>
      </c>
    </row>
    <row r="1733" spans="1:31" x14ac:dyDescent="0.25">
      <c r="A1733" s="23">
        <v>311205</v>
      </c>
      <c r="B1733" s="27">
        <f>IFERROR(VLOOKUP(A1733,[1]Monitoramento_Base_somente_disp!$A:$L,5,FALSE),0)</f>
        <v>0</v>
      </c>
      <c r="C1733" s="20">
        <f>IFERROR(VLOOKUP(A1733,[1]Monitoramento_Base_somente_disp!$A:$L,6,FALSE),0)</f>
        <v>0</v>
      </c>
      <c r="D1733" s="20">
        <f>IFERROR(VLOOKUP(A1733,[1]Monitoramento_Base_somente_disp!$A:$L,7,FALSE),0)</f>
        <v>0</v>
      </c>
      <c r="E1733" s="20">
        <f>IFERROR(VLOOKUP(A1733,[1]Monitoramento_Base_somente_disp!$A:$L,8,FALSE),0)</f>
        <v>0</v>
      </c>
      <c r="F1733" s="20">
        <f>IFERROR(VLOOKUP(A1733,[1]Monitoramento_Base_somente_disp!$A:$L,9,FALSE),0)</f>
        <v>0</v>
      </c>
      <c r="G1733" s="28">
        <f>IFERROR(VLOOKUP(A1733,[1]Monitoramento_Base_somente_disp!$A:$L,10,FALSE),0)</f>
        <v>0</v>
      </c>
      <c r="H1733" s="27">
        <f>IFERROR(VLOOKUP(A1733,[2]webService!$A:$I,4,FALSE),0)</f>
        <v>31118</v>
      </c>
      <c r="I1733" s="20">
        <f>IFERROR(VLOOKUP(A1733,[2]webService!$A:$II,5,FALSE),0)</f>
        <v>1403460</v>
      </c>
      <c r="J1733" s="20">
        <f>IFERROR(VLOOKUP(A1733,[2]webService!$A:$I,6,FALSE),0)</f>
        <v>0</v>
      </c>
      <c r="K1733" s="20">
        <f>IFERROR(VLOOKUP(A1733,[2]webService!$A:$I,7,FALSE),0)</f>
        <v>0</v>
      </c>
      <c r="L1733" s="20">
        <f>IFERROR(VLOOKUP(A1733,[2]webService!$A:$I,8,FALSE),0)</f>
        <v>0</v>
      </c>
      <c r="M1733" s="28">
        <f>IFERROR(VLOOKUP(A1733,[2]webService!$A:$I,9,FALSE),0)</f>
        <v>0</v>
      </c>
      <c r="N1733" s="27">
        <f>IFERROR(VLOOKUP(A1733,[3]soaBnafar!$A:$G,2,FALSE),0)</f>
        <v>0</v>
      </c>
      <c r="O1733" s="20">
        <f>IFERROR(VLOOKUP(A1733,[3]soaBnafar!$A:$H,3,FALSE),0)</f>
        <v>0</v>
      </c>
      <c r="P1733" s="20">
        <f>IFERROR(VLOOKUP(A1733,[3]soaBnafar!$A:$G,4,FALSE),0)</f>
        <v>0</v>
      </c>
      <c r="Q1733" s="20">
        <f>IFERROR(VLOOKUP(A1733,[3]soaBnafar!$A:$G,5,FALSE),0)</f>
        <v>0</v>
      </c>
      <c r="R1733" s="20">
        <f>IFERROR(VLOOKUP(A1733,[3]soaBnafar!$A:$G,6,FALSE),0)</f>
        <v>0</v>
      </c>
      <c r="S1733" s="20">
        <f>IFERROR(VLOOKUP(A1733,[3]soaBnafar!$A:$G,7,FALSE),0)</f>
        <v>0</v>
      </c>
      <c r="T1733" s="32">
        <f t="shared" si="314"/>
        <v>31118</v>
      </c>
      <c r="U1733" s="21">
        <f t="shared" si="315"/>
        <v>1403460</v>
      </c>
      <c r="V1733" s="21">
        <f t="shared" si="316"/>
        <v>0</v>
      </c>
      <c r="W1733" s="21">
        <f t="shared" si="317"/>
        <v>0</v>
      </c>
      <c r="X1733" s="21">
        <f t="shared" si="318"/>
        <v>0</v>
      </c>
      <c r="Y1733" s="33">
        <f t="shared" si="319"/>
        <v>0</v>
      </c>
      <c r="Z1733" s="4" t="str">
        <f t="shared" si="320"/>
        <v>Sim</v>
      </c>
      <c r="AA1733" s="4" t="str">
        <f t="shared" si="321"/>
        <v>Sim</v>
      </c>
      <c r="AB1733" s="4" t="str">
        <f t="shared" si="322"/>
        <v>Não</v>
      </c>
      <c r="AC1733" s="4" t="str">
        <f t="shared" si="323"/>
        <v>Não</v>
      </c>
      <c r="AD1733" s="4" t="str">
        <f t="shared" si="324"/>
        <v>Não</v>
      </c>
      <c r="AE1733" s="30" t="str">
        <f t="shared" si="325"/>
        <v>Não</v>
      </c>
    </row>
    <row r="1734" spans="1:31" x14ac:dyDescent="0.25">
      <c r="A1734" s="23">
        <v>311210</v>
      </c>
      <c r="B1734" s="27">
        <f>IFERROR(VLOOKUP(A1734,[1]Monitoramento_Base_somente_disp!$A:$L,5,FALSE),0)</f>
        <v>0</v>
      </c>
      <c r="C1734" s="20">
        <f>IFERROR(VLOOKUP(A1734,[1]Monitoramento_Base_somente_disp!$A:$L,6,FALSE),0)</f>
        <v>0</v>
      </c>
      <c r="D1734" s="20">
        <f>IFERROR(VLOOKUP(A1734,[1]Monitoramento_Base_somente_disp!$A:$L,7,FALSE),0)</f>
        <v>0</v>
      </c>
      <c r="E1734" s="20">
        <f>IFERROR(VLOOKUP(A1734,[1]Monitoramento_Base_somente_disp!$A:$L,8,FALSE),0)</f>
        <v>0</v>
      </c>
      <c r="F1734" s="20">
        <f>IFERROR(VLOOKUP(A1734,[1]Monitoramento_Base_somente_disp!$A:$L,9,FALSE),0)</f>
        <v>0</v>
      </c>
      <c r="G1734" s="28">
        <f>IFERROR(VLOOKUP(A1734,[1]Monitoramento_Base_somente_disp!$A:$L,10,FALSE),0)</f>
        <v>0</v>
      </c>
      <c r="H1734" s="27">
        <f>IFERROR(VLOOKUP(A1734,[2]webService!$A:$I,4,FALSE),0)</f>
        <v>9090</v>
      </c>
      <c r="I1734" s="20">
        <f>IFERROR(VLOOKUP(A1734,[2]webService!$A:$II,5,FALSE),0)</f>
        <v>1414505</v>
      </c>
      <c r="J1734" s="20">
        <f>IFERROR(VLOOKUP(A1734,[2]webService!$A:$I,6,FALSE),0)</f>
        <v>0</v>
      </c>
      <c r="K1734" s="20">
        <f>IFERROR(VLOOKUP(A1734,[2]webService!$A:$I,7,FALSE),0)</f>
        <v>0</v>
      </c>
      <c r="L1734" s="20">
        <f>IFERROR(VLOOKUP(A1734,[2]webService!$A:$I,8,FALSE),0)</f>
        <v>0</v>
      </c>
      <c r="M1734" s="28">
        <f>IFERROR(VLOOKUP(A1734,[2]webService!$A:$I,9,FALSE),0)</f>
        <v>0</v>
      </c>
      <c r="N1734" s="27">
        <f>IFERROR(VLOOKUP(A1734,[3]soaBnafar!$A:$G,2,FALSE),0)</f>
        <v>0</v>
      </c>
      <c r="O1734" s="20">
        <f>IFERROR(VLOOKUP(A1734,[3]soaBnafar!$A:$H,3,FALSE),0)</f>
        <v>0</v>
      </c>
      <c r="P1734" s="20">
        <f>IFERROR(VLOOKUP(A1734,[3]soaBnafar!$A:$G,4,FALSE),0)</f>
        <v>0</v>
      </c>
      <c r="Q1734" s="20">
        <f>IFERROR(VLOOKUP(A1734,[3]soaBnafar!$A:$G,5,FALSE),0)</f>
        <v>0</v>
      </c>
      <c r="R1734" s="20">
        <f>IFERROR(VLOOKUP(A1734,[3]soaBnafar!$A:$G,6,FALSE),0)</f>
        <v>0</v>
      </c>
      <c r="S1734" s="20">
        <f>IFERROR(VLOOKUP(A1734,[3]soaBnafar!$A:$G,7,FALSE),0)</f>
        <v>0</v>
      </c>
      <c r="T1734" s="32">
        <f t="shared" ref="T1734:T1797" si="326">B1734+H1734+N1734</f>
        <v>9090</v>
      </c>
      <c r="U1734" s="21">
        <f t="shared" ref="U1734:U1797" si="327">C1734+I1734+O1734</f>
        <v>1414505</v>
      </c>
      <c r="V1734" s="21">
        <f t="shared" ref="V1734:V1797" si="328">D1734+J1734+P1734</f>
        <v>0</v>
      </c>
      <c r="W1734" s="21">
        <f t="shared" ref="W1734:W1797" si="329">E1734+K1734+Q1734</f>
        <v>0</v>
      </c>
      <c r="X1734" s="21">
        <f t="shared" ref="X1734:X1797" si="330">F1734+L1734+R1734</f>
        <v>0</v>
      </c>
      <c r="Y1734" s="33">
        <f t="shared" ref="Y1734:Y1797" si="331">G1734+M1734+S1734</f>
        <v>0</v>
      </c>
      <c r="Z1734" s="4" t="str">
        <f t="shared" ref="Z1734:Z1797" si="332">IF(T1734=0,"Não","Sim")</f>
        <v>Sim</v>
      </c>
      <c r="AA1734" s="4" t="str">
        <f t="shared" ref="AA1734:AA1797" si="333">IF(U1734=0,"Não","Sim")</f>
        <v>Sim</v>
      </c>
      <c r="AB1734" s="4" t="str">
        <f t="shared" ref="AB1734:AB1797" si="334">IF(V1734=0,"Não","Sim")</f>
        <v>Não</v>
      </c>
      <c r="AC1734" s="4" t="str">
        <f t="shared" ref="AC1734:AC1797" si="335">IF(W1734=0,"Não","Sim")</f>
        <v>Não</v>
      </c>
      <c r="AD1734" s="4" t="str">
        <f t="shared" ref="AD1734:AD1797" si="336">IF(X1734=0,"Não","Sim")</f>
        <v>Não</v>
      </c>
      <c r="AE1734" s="30" t="str">
        <f t="shared" ref="AE1734:AE1797" si="337">IF(Y1734=0,"Não","Sim")</f>
        <v>Não</v>
      </c>
    </row>
    <row r="1735" spans="1:31" x14ac:dyDescent="0.25">
      <c r="A1735" s="23">
        <v>311230</v>
      </c>
      <c r="B1735" s="27">
        <f>IFERROR(VLOOKUP(A1735,[1]Monitoramento_Base_somente_disp!$A:$L,5,FALSE),0)</f>
        <v>0</v>
      </c>
      <c r="C1735" s="20">
        <f>IFERROR(VLOOKUP(A1735,[1]Monitoramento_Base_somente_disp!$A:$L,6,FALSE),0)</f>
        <v>0</v>
      </c>
      <c r="D1735" s="20">
        <f>IFERROR(VLOOKUP(A1735,[1]Monitoramento_Base_somente_disp!$A:$L,7,FALSE),0)</f>
        <v>0</v>
      </c>
      <c r="E1735" s="20">
        <f>IFERROR(VLOOKUP(A1735,[1]Monitoramento_Base_somente_disp!$A:$L,8,FALSE),0)</f>
        <v>0</v>
      </c>
      <c r="F1735" s="20">
        <f>IFERROR(VLOOKUP(A1735,[1]Monitoramento_Base_somente_disp!$A:$L,9,FALSE),0)</f>
        <v>0</v>
      </c>
      <c r="G1735" s="28">
        <f>IFERROR(VLOOKUP(A1735,[1]Monitoramento_Base_somente_disp!$A:$L,10,FALSE),0)</f>
        <v>0</v>
      </c>
      <c r="H1735" s="27">
        <f>IFERROR(VLOOKUP(A1735,[2]webService!$A:$I,4,FALSE),0)</f>
        <v>176526</v>
      </c>
      <c r="I1735" s="20">
        <f>IFERROR(VLOOKUP(A1735,[2]webService!$A:$II,5,FALSE),0)</f>
        <v>2728232</v>
      </c>
      <c r="J1735" s="20">
        <f>IFERROR(VLOOKUP(A1735,[2]webService!$A:$I,6,FALSE),0)</f>
        <v>0</v>
      </c>
      <c r="K1735" s="20">
        <f>IFERROR(VLOOKUP(A1735,[2]webService!$A:$I,7,FALSE),0)</f>
        <v>0</v>
      </c>
      <c r="L1735" s="20">
        <f>IFERROR(VLOOKUP(A1735,[2]webService!$A:$I,8,FALSE),0)</f>
        <v>0</v>
      </c>
      <c r="M1735" s="28">
        <f>IFERROR(VLOOKUP(A1735,[2]webService!$A:$I,9,FALSE),0)</f>
        <v>0</v>
      </c>
      <c r="N1735" s="27">
        <f>IFERROR(VLOOKUP(A1735,[3]soaBnafar!$A:$G,2,FALSE),0)</f>
        <v>0</v>
      </c>
      <c r="O1735" s="20">
        <f>IFERROR(VLOOKUP(A1735,[3]soaBnafar!$A:$H,3,FALSE),0)</f>
        <v>0</v>
      </c>
      <c r="P1735" s="20">
        <f>IFERROR(VLOOKUP(A1735,[3]soaBnafar!$A:$G,4,FALSE),0)</f>
        <v>0</v>
      </c>
      <c r="Q1735" s="20">
        <f>IFERROR(VLOOKUP(A1735,[3]soaBnafar!$A:$G,5,FALSE),0)</f>
        <v>0</v>
      </c>
      <c r="R1735" s="20">
        <f>IFERROR(VLOOKUP(A1735,[3]soaBnafar!$A:$G,6,FALSE),0)</f>
        <v>0</v>
      </c>
      <c r="S1735" s="20">
        <f>IFERROR(VLOOKUP(A1735,[3]soaBnafar!$A:$G,7,FALSE),0)</f>
        <v>0</v>
      </c>
      <c r="T1735" s="32">
        <f t="shared" si="326"/>
        <v>176526</v>
      </c>
      <c r="U1735" s="21">
        <f t="shared" si="327"/>
        <v>2728232</v>
      </c>
      <c r="V1735" s="21">
        <f t="shared" si="328"/>
        <v>0</v>
      </c>
      <c r="W1735" s="21">
        <f t="shared" si="329"/>
        <v>0</v>
      </c>
      <c r="X1735" s="21">
        <f t="shared" si="330"/>
        <v>0</v>
      </c>
      <c r="Y1735" s="33">
        <f t="shared" si="331"/>
        <v>0</v>
      </c>
      <c r="Z1735" s="4" t="str">
        <f t="shared" si="332"/>
        <v>Sim</v>
      </c>
      <c r="AA1735" s="4" t="str">
        <f t="shared" si="333"/>
        <v>Sim</v>
      </c>
      <c r="AB1735" s="4" t="str">
        <f t="shared" si="334"/>
        <v>Não</v>
      </c>
      <c r="AC1735" s="4" t="str">
        <f t="shared" si="335"/>
        <v>Não</v>
      </c>
      <c r="AD1735" s="4" t="str">
        <f t="shared" si="336"/>
        <v>Não</v>
      </c>
      <c r="AE1735" s="30" t="str">
        <f t="shared" si="337"/>
        <v>Não</v>
      </c>
    </row>
    <row r="1736" spans="1:31" x14ac:dyDescent="0.25">
      <c r="A1736" s="23">
        <v>311240</v>
      </c>
      <c r="B1736" s="27">
        <f>IFERROR(VLOOKUP(A1736,[1]Monitoramento_Base_somente_disp!$A:$L,5,FALSE),0)</f>
        <v>0</v>
      </c>
      <c r="C1736" s="20">
        <f>IFERROR(VLOOKUP(A1736,[1]Monitoramento_Base_somente_disp!$A:$L,6,FALSE),0)</f>
        <v>0</v>
      </c>
      <c r="D1736" s="20">
        <f>IFERROR(VLOOKUP(A1736,[1]Monitoramento_Base_somente_disp!$A:$L,7,FALSE),0)</f>
        <v>0</v>
      </c>
      <c r="E1736" s="20">
        <f>IFERROR(VLOOKUP(A1736,[1]Monitoramento_Base_somente_disp!$A:$L,8,FALSE),0)</f>
        <v>0</v>
      </c>
      <c r="F1736" s="20">
        <f>IFERROR(VLOOKUP(A1736,[1]Monitoramento_Base_somente_disp!$A:$L,9,FALSE),0)</f>
        <v>0</v>
      </c>
      <c r="G1736" s="28">
        <f>IFERROR(VLOOKUP(A1736,[1]Monitoramento_Base_somente_disp!$A:$L,10,FALSE),0)</f>
        <v>0</v>
      </c>
      <c r="H1736" s="27">
        <f>IFERROR(VLOOKUP(A1736,[2]webService!$A:$I,4,FALSE),0)</f>
        <v>1035</v>
      </c>
      <c r="I1736" s="20">
        <f>IFERROR(VLOOKUP(A1736,[2]webService!$A:$II,5,FALSE),0)</f>
        <v>16641910</v>
      </c>
      <c r="J1736" s="20">
        <f>IFERROR(VLOOKUP(A1736,[2]webService!$A:$I,6,FALSE),0)</f>
        <v>0</v>
      </c>
      <c r="K1736" s="20">
        <f>IFERROR(VLOOKUP(A1736,[2]webService!$A:$I,7,FALSE),0)</f>
        <v>0</v>
      </c>
      <c r="L1736" s="20">
        <f>IFERROR(VLOOKUP(A1736,[2]webService!$A:$I,8,FALSE),0)</f>
        <v>0</v>
      </c>
      <c r="M1736" s="28">
        <f>IFERROR(VLOOKUP(A1736,[2]webService!$A:$I,9,FALSE),0)</f>
        <v>0</v>
      </c>
      <c r="N1736" s="27">
        <f>IFERROR(VLOOKUP(A1736,[3]soaBnafar!$A:$G,2,FALSE),0)</f>
        <v>0</v>
      </c>
      <c r="O1736" s="20">
        <f>IFERROR(VLOOKUP(A1736,[3]soaBnafar!$A:$H,3,FALSE),0)</f>
        <v>0</v>
      </c>
      <c r="P1736" s="20">
        <f>IFERROR(VLOOKUP(A1736,[3]soaBnafar!$A:$G,4,FALSE),0)</f>
        <v>0</v>
      </c>
      <c r="Q1736" s="20">
        <f>IFERROR(VLOOKUP(A1736,[3]soaBnafar!$A:$G,5,FALSE),0)</f>
        <v>0</v>
      </c>
      <c r="R1736" s="20">
        <f>IFERROR(VLOOKUP(A1736,[3]soaBnafar!$A:$G,6,FALSE),0)</f>
        <v>0</v>
      </c>
      <c r="S1736" s="20">
        <f>IFERROR(VLOOKUP(A1736,[3]soaBnafar!$A:$G,7,FALSE),0)</f>
        <v>0</v>
      </c>
      <c r="T1736" s="32">
        <f t="shared" si="326"/>
        <v>1035</v>
      </c>
      <c r="U1736" s="21">
        <f t="shared" si="327"/>
        <v>16641910</v>
      </c>
      <c r="V1736" s="21">
        <f t="shared" si="328"/>
        <v>0</v>
      </c>
      <c r="W1736" s="21">
        <f t="shared" si="329"/>
        <v>0</v>
      </c>
      <c r="X1736" s="21">
        <f t="shared" si="330"/>
        <v>0</v>
      </c>
      <c r="Y1736" s="33">
        <f t="shared" si="331"/>
        <v>0</v>
      </c>
      <c r="Z1736" s="4" t="str">
        <f t="shared" si="332"/>
        <v>Sim</v>
      </c>
      <c r="AA1736" s="4" t="str">
        <f t="shared" si="333"/>
        <v>Sim</v>
      </c>
      <c r="AB1736" s="4" t="str">
        <f t="shared" si="334"/>
        <v>Não</v>
      </c>
      <c r="AC1736" s="4" t="str">
        <f t="shared" si="335"/>
        <v>Não</v>
      </c>
      <c r="AD1736" s="4" t="str">
        <f t="shared" si="336"/>
        <v>Não</v>
      </c>
      <c r="AE1736" s="30" t="str">
        <f t="shared" si="337"/>
        <v>Não</v>
      </c>
    </row>
    <row r="1737" spans="1:31" x14ac:dyDescent="0.25">
      <c r="A1737" s="23">
        <v>311265</v>
      </c>
      <c r="B1737" s="27">
        <f>IFERROR(VLOOKUP(A1737,[1]Monitoramento_Base_somente_disp!$A:$L,5,FALSE),0)</f>
        <v>0</v>
      </c>
      <c r="C1737" s="20">
        <f>IFERROR(VLOOKUP(A1737,[1]Monitoramento_Base_somente_disp!$A:$L,6,FALSE),0)</f>
        <v>0</v>
      </c>
      <c r="D1737" s="20">
        <f>IFERROR(VLOOKUP(A1737,[1]Monitoramento_Base_somente_disp!$A:$L,7,FALSE),0)</f>
        <v>0</v>
      </c>
      <c r="E1737" s="20">
        <f>IFERROR(VLOOKUP(A1737,[1]Monitoramento_Base_somente_disp!$A:$L,8,FALSE),0)</f>
        <v>0</v>
      </c>
      <c r="F1737" s="20">
        <f>IFERROR(VLOOKUP(A1737,[1]Monitoramento_Base_somente_disp!$A:$L,9,FALSE),0)</f>
        <v>0</v>
      </c>
      <c r="G1737" s="28">
        <f>IFERROR(VLOOKUP(A1737,[1]Monitoramento_Base_somente_disp!$A:$L,10,FALSE),0)</f>
        <v>0</v>
      </c>
      <c r="H1737" s="27">
        <f>IFERROR(VLOOKUP(A1737,[2]webService!$A:$I,4,FALSE),0)</f>
        <v>121011</v>
      </c>
      <c r="I1737" s="20">
        <f>IFERROR(VLOOKUP(A1737,[2]webService!$A:$II,5,FALSE),0)</f>
        <v>1001314</v>
      </c>
      <c r="J1737" s="20">
        <f>IFERROR(VLOOKUP(A1737,[2]webService!$A:$I,6,FALSE),0)</f>
        <v>0</v>
      </c>
      <c r="K1737" s="20">
        <f>IFERROR(VLOOKUP(A1737,[2]webService!$A:$I,7,FALSE),0)</f>
        <v>0</v>
      </c>
      <c r="L1737" s="20">
        <f>IFERROR(VLOOKUP(A1737,[2]webService!$A:$I,8,FALSE),0)</f>
        <v>0</v>
      </c>
      <c r="M1737" s="28">
        <f>IFERROR(VLOOKUP(A1737,[2]webService!$A:$I,9,FALSE),0)</f>
        <v>0</v>
      </c>
      <c r="N1737" s="27">
        <f>IFERROR(VLOOKUP(A1737,[3]soaBnafar!$A:$G,2,FALSE),0)</f>
        <v>0</v>
      </c>
      <c r="O1737" s="20">
        <f>IFERROR(VLOOKUP(A1737,[3]soaBnafar!$A:$H,3,FALSE),0)</f>
        <v>0</v>
      </c>
      <c r="P1737" s="20">
        <f>IFERROR(VLOOKUP(A1737,[3]soaBnafar!$A:$G,4,FALSE),0)</f>
        <v>0</v>
      </c>
      <c r="Q1737" s="20">
        <f>IFERROR(VLOOKUP(A1737,[3]soaBnafar!$A:$G,5,FALSE),0)</f>
        <v>0</v>
      </c>
      <c r="R1737" s="20">
        <f>IFERROR(VLOOKUP(A1737,[3]soaBnafar!$A:$G,6,FALSE),0)</f>
        <v>0</v>
      </c>
      <c r="S1737" s="20">
        <f>IFERROR(VLOOKUP(A1737,[3]soaBnafar!$A:$G,7,FALSE),0)</f>
        <v>0</v>
      </c>
      <c r="T1737" s="32">
        <f t="shared" si="326"/>
        <v>121011</v>
      </c>
      <c r="U1737" s="21">
        <f t="shared" si="327"/>
        <v>1001314</v>
      </c>
      <c r="V1737" s="21">
        <f t="shared" si="328"/>
        <v>0</v>
      </c>
      <c r="W1737" s="21">
        <f t="shared" si="329"/>
        <v>0</v>
      </c>
      <c r="X1737" s="21">
        <f t="shared" si="330"/>
        <v>0</v>
      </c>
      <c r="Y1737" s="33">
        <f t="shared" si="331"/>
        <v>0</v>
      </c>
      <c r="Z1737" s="4" t="str">
        <f t="shared" si="332"/>
        <v>Sim</v>
      </c>
      <c r="AA1737" s="4" t="str">
        <f t="shared" si="333"/>
        <v>Sim</v>
      </c>
      <c r="AB1737" s="4" t="str">
        <f t="shared" si="334"/>
        <v>Não</v>
      </c>
      <c r="AC1737" s="4" t="str">
        <f t="shared" si="335"/>
        <v>Não</v>
      </c>
      <c r="AD1737" s="4" t="str">
        <f t="shared" si="336"/>
        <v>Não</v>
      </c>
      <c r="AE1737" s="30" t="str">
        <f t="shared" si="337"/>
        <v>Não</v>
      </c>
    </row>
    <row r="1738" spans="1:31" x14ac:dyDescent="0.25">
      <c r="A1738" s="23">
        <v>311270</v>
      </c>
      <c r="B1738" s="27">
        <f>IFERROR(VLOOKUP(A1738,[1]Monitoramento_Base_somente_disp!$A:$L,5,FALSE),0)</f>
        <v>0</v>
      </c>
      <c r="C1738" s="20">
        <f>IFERROR(VLOOKUP(A1738,[1]Monitoramento_Base_somente_disp!$A:$L,6,FALSE),0)</f>
        <v>0</v>
      </c>
      <c r="D1738" s="20">
        <f>IFERROR(VLOOKUP(A1738,[1]Monitoramento_Base_somente_disp!$A:$L,7,FALSE),0)</f>
        <v>0</v>
      </c>
      <c r="E1738" s="20">
        <f>IFERROR(VLOOKUP(A1738,[1]Monitoramento_Base_somente_disp!$A:$L,8,FALSE),0)</f>
        <v>0</v>
      </c>
      <c r="F1738" s="20">
        <f>IFERROR(VLOOKUP(A1738,[1]Monitoramento_Base_somente_disp!$A:$L,9,FALSE),0)</f>
        <v>0</v>
      </c>
      <c r="G1738" s="28">
        <f>IFERROR(VLOOKUP(A1738,[1]Monitoramento_Base_somente_disp!$A:$L,10,FALSE),0)</f>
        <v>0</v>
      </c>
      <c r="H1738" s="27">
        <f>IFERROR(VLOOKUP(A1738,[2]webService!$A:$I,4,FALSE),0)</f>
        <v>117938</v>
      </c>
      <c r="I1738" s="20">
        <f>IFERROR(VLOOKUP(A1738,[2]webService!$A:$II,5,FALSE),0)</f>
        <v>812423</v>
      </c>
      <c r="J1738" s="20">
        <f>IFERROR(VLOOKUP(A1738,[2]webService!$A:$I,6,FALSE),0)</f>
        <v>0</v>
      </c>
      <c r="K1738" s="20">
        <f>IFERROR(VLOOKUP(A1738,[2]webService!$A:$I,7,FALSE),0)</f>
        <v>0</v>
      </c>
      <c r="L1738" s="20">
        <f>IFERROR(VLOOKUP(A1738,[2]webService!$A:$I,8,FALSE),0)</f>
        <v>0</v>
      </c>
      <c r="M1738" s="28">
        <f>IFERROR(VLOOKUP(A1738,[2]webService!$A:$I,9,FALSE),0)</f>
        <v>0</v>
      </c>
      <c r="N1738" s="27">
        <f>IFERROR(VLOOKUP(A1738,[3]soaBnafar!$A:$G,2,FALSE),0)</f>
        <v>0</v>
      </c>
      <c r="O1738" s="20">
        <f>IFERROR(VLOOKUP(A1738,[3]soaBnafar!$A:$H,3,FALSE),0)</f>
        <v>0</v>
      </c>
      <c r="P1738" s="20">
        <f>IFERROR(VLOOKUP(A1738,[3]soaBnafar!$A:$G,4,FALSE),0)</f>
        <v>0</v>
      </c>
      <c r="Q1738" s="20">
        <f>IFERROR(VLOOKUP(A1738,[3]soaBnafar!$A:$G,5,FALSE),0)</f>
        <v>0</v>
      </c>
      <c r="R1738" s="20">
        <f>IFERROR(VLOOKUP(A1738,[3]soaBnafar!$A:$G,6,FALSE),0)</f>
        <v>0</v>
      </c>
      <c r="S1738" s="20">
        <f>IFERROR(VLOOKUP(A1738,[3]soaBnafar!$A:$G,7,FALSE),0)</f>
        <v>0</v>
      </c>
      <c r="T1738" s="32">
        <f t="shared" si="326"/>
        <v>117938</v>
      </c>
      <c r="U1738" s="21">
        <f t="shared" si="327"/>
        <v>812423</v>
      </c>
      <c r="V1738" s="21">
        <f t="shared" si="328"/>
        <v>0</v>
      </c>
      <c r="W1738" s="21">
        <f t="shared" si="329"/>
        <v>0</v>
      </c>
      <c r="X1738" s="21">
        <f t="shared" si="330"/>
        <v>0</v>
      </c>
      <c r="Y1738" s="33">
        <f t="shared" si="331"/>
        <v>0</v>
      </c>
      <c r="Z1738" s="4" t="str">
        <f t="shared" si="332"/>
        <v>Sim</v>
      </c>
      <c r="AA1738" s="4" t="str">
        <f t="shared" si="333"/>
        <v>Sim</v>
      </c>
      <c r="AB1738" s="4" t="str">
        <f t="shared" si="334"/>
        <v>Não</v>
      </c>
      <c r="AC1738" s="4" t="str">
        <f t="shared" si="335"/>
        <v>Não</v>
      </c>
      <c r="AD1738" s="4" t="str">
        <f t="shared" si="336"/>
        <v>Não</v>
      </c>
      <c r="AE1738" s="30" t="str">
        <f t="shared" si="337"/>
        <v>Não</v>
      </c>
    </row>
    <row r="1739" spans="1:31" x14ac:dyDescent="0.25">
      <c r="A1739" s="23">
        <v>311290</v>
      </c>
      <c r="B1739" s="27">
        <f>IFERROR(VLOOKUP(A1739,[1]Monitoramento_Base_somente_disp!$A:$L,5,FALSE),0)</f>
        <v>0</v>
      </c>
      <c r="C1739" s="20">
        <f>IFERROR(VLOOKUP(A1739,[1]Monitoramento_Base_somente_disp!$A:$L,6,FALSE),0)</f>
        <v>0</v>
      </c>
      <c r="D1739" s="20">
        <f>IFERROR(VLOOKUP(A1739,[1]Monitoramento_Base_somente_disp!$A:$L,7,FALSE),0)</f>
        <v>0</v>
      </c>
      <c r="E1739" s="20">
        <f>IFERROR(VLOOKUP(A1739,[1]Monitoramento_Base_somente_disp!$A:$L,8,FALSE),0)</f>
        <v>0</v>
      </c>
      <c r="F1739" s="20">
        <f>IFERROR(VLOOKUP(A1739,[1]Monitoramento_Base_somente_disp!$A:$L,9,FALSE),0)</f>
        <v>0</v>
      </c>
      <c r="G1739" s="28">
        <f>IFERROR(VLOOKUP(A1739,[1]Monitoramento_Base_somente_disp!$A:$L,10,FALSE),0)</f>
        <v>0</v>
      </c>
      <c r="H1739" s="27">
        <f>IFERROR(VLOOKUP(A1739,[2]webService!$A:$I,4,FALSE),0)</f>
        <v>49584</v>
      </c>
      <c r="I1739" s="20">
        <f>IFERROR(VLOOKUP(A1739,[2]webService!$A:$II,5,FALSE),0)</f>
        <v>1384256</v>
      </c>
      <c r="J1739" s="20">
        <f>IFERROR(VLOOKUP(A1739,[2]webService!$A:$I,6,FALSE),0)</f>
        <v>0</v>
      </c>
      <c r="K1739" s="20">
        <f>IFERROR(VLOOKUP(A1739,[2]webService!$A:$I,7,FALSE),0)</f>
        <v>0</v>
      </c>
      <c r="L1739" s="20">
        <f>IFERROR(VLOOKUP(A1739,[2]webService!$A:$I,8,FALSE),0)</f>
        <v>0</v>
      </c>
      <c r="M1739" s="28">
        <f>IFERROR(VLOOKUP(A1739,[2]webService!$A:$I,9,FALSE),0)</f>
        <v>0</v>
      </c>
      <c r="N1739" s="27">
        <f>IFERROR(VLOOKUP(A1739,[3]soaBnafar!$A:$G,2,FALSE),0)</f>
        <v>0</v>
      </c>
      <c r="O1739" s="20">
        <f>IFERROR(VLOOKUP(A1739,[3]soaBnafar!$A:$H,3,FALSE),0)</f>
        <v>0</v>
      </c>
      <c r="P1739" s="20">
        <f>IFERROR(VLOOKUP(A1739,[3]soaBnafar!$A:$G,4,FALSE),0)</f>
        <v>0</v>
      </c>
      <c r="Q1739" s="20">
        <f>IFERROR(VLOOKUP(A1739,[3]soaBnafar!$A:$G,5,FALSE),0)</f>
        <v>0</v>
      </c>
      <c r="R1739" s="20">
        <f>IFERROR(VLOOKUP(A1739,[3]soaBnafar!$A:$G,6,FALSE),0)</f>
        <v>0</v>
      </c>
      <c r="S1739" s="20">
        <f>IFERROR(VLOOKUP(A1739,[3]soaBnafar!$A:$G,7,FALSE),0)</f>
        <v>0</v>
      </c>
      <c r="T1739" s="32">
        <f t="shared" si="326"/>
        <v>49584</v>
      </c>
      <c r="U1739" s="21">
        <f t="shared" si="327"/>
        <v>1384256</v>
      </c>
      <c r="V1739" s="21">
        <f t="shared" si="328"/>
        <v>0</v>
      </c>
      <c r="W1739" s="21">
        <f t="shared" si="329"/>
        <v>0</v>
      </c>
      <c r="X1739" s="21">
        <f t="shared" si="330"/>
        <v>0</v>
      </c>
      <c r="Y1739" s="33">
        <f t="shared" si="331"/>
        <v>0</v>
      </c>
      <c r="Z1739" s="4" t="str">
        <f t="shared" si="332"/>
        <v>Sim</v>
      </c>
      <c r="AA1739" s="4" t="str">
        <f t="shared" si="333"/>
        <v>Sim</v>
      </c>
      <c r="AB1739" s="4" t="str">
        <f t="shared" si="334"/>
        <v>Não</v>
      </c>
      <c r="AC1739" s="4" t="str">
        <f t="shared" si="335"/>
        <v>Não</v>
      </c>
      <c r="AD1739" s="4" t="str">
        <f t="shared" si="336"/>
        <v>Não</v>
      </c>
      <c r="AE1739" s="30" t="str">
        <f t="shared" si="337"/>
        <v>Não</v>
      </c>
    </row>
    <row r="1740" spans="1:31" x14ac:dyDescent="0.25">
      <c r="A1740" s="23">
        <v>311300</v>
      </c>
      <c r="B1740" s="27">
        <f>IFERROR(VLOOKUP(A1740,[1]Monitoramento_Base_somente_disp!$A:$L,5,FALSE),0)</f>
        <v>0</v>
      </c>
      <c r="C1740" s="20">
        <f>IFERROR(VLOOKUP(A1740,[1]Monitoramento_Base_somente_disp!$A:$L,6,FALSE),0)</f>
        <v>0</v>
      </c>
      <c r="D1740" s="20">
        <f>IFERROR(VLOOKUP(A1740,[1]Monitoramento_Base_somente_disp!$A:$L,7,FALSE),0)</f>
        <v>0</v>
      </c>
      <c r="E1740" s="20">
        <f>IFERROR(VLOOKUP(A1740,[1]Monitoramento_Base_somente_disp!$A:$L,8,FALSE),0)</f>
        <v>0</v>
      </c>
      <c r="F1740" s="20">
        <f>IFERROR(VLOOKUP(A1740,[1]Monitoramento_Base_somente_disp!$A:$L,9,FALSE),0)</f>
        <v>0</v>
      </c>
      <c r="G1740" s="28">
        <f>IFERROR(VLOOKUP(A1740,[1]Monitoramento_Base_somente_disp!$A:$L,10,FALSE),0)</f>
        <v>0</v>
      </c>
      <c r="H1740" s="27">
        <f>IFERROR(VLOOKUP(A1740,[2]webService!$A:$I,4,FALSE),0)</f>
        <v>14543</v>
      </c>
      <c r="I1740" s="20">
        <f>IFERROR(VLOOKUP(A1740,[2]webService!$A:$II,5,FALSE),0)</f>
        <v>1866468</v>
      </c>
      <c r="J1740" s="20">
        <f>IFERROR(VLOOKUP(A1740,[2]webService!$A:$I,6,FALSE),0)</f>
        <v>0</v>
      </c>
      <c r="K1740" s="20">
        <f>IFERROR(VLOOKUP(A1740,[2]webService!$A:$I,7,FALSE),0)</f>
        <v>0</v>
      </c>
      <c r="L1740" s="20">
        <f>IFERROR(VLOOKUP(A1740,[2]webService!$A:$I,8,FALSE),0)</f>
        <v>0</v>
      </c>
      <c r="M1740" s="28">
        <f>IFERROR(VLOOKUP(A1740,[2]webService!$A:$I,9,FALSE),0)</f>
        <v>0</v>
      </c>
      <c r="N1740" s="27">
        <f>IFERROR(VLOOKUP(A1740,[3]soaBnafar!$A:$G,2,FALSE),0)</f>
        <v>0</v>
      </c>
      <c r="O1740" s="20">
        <f>IFERROR(VLOOKUP(A1740,[3]soaBnafar!$A:$H,3,FALSE),0)</f>
        <v>0</v>
      </c>
      <c r="P1740" s="20">
        <f>IFERROR(VLOOKUP(A1740,[3]soaBnafar!$A:$G,4,FALSE),0)</f>
        <v>0</v>
      </c>
      <c r="Q1740" s="20">
        <f>IFERROR(VLOOKUP(A1740,[3]soaBnafar!$A:$G,5,FALSE),0)</f>
        <v>0</v>
      </c>
      <c r="R1740" s="20">
        <f>IFERROR(VLOOKUP(A1740,[3]soaBnafar!$A:$G,6,FALSE),0)</f>
        <v>0</v>
      </c>
      <c r="S1740" s="20">
        <f>IFERROR(VLOOKUP(A1740,[3]soaBnafar!$A:$G,7,FALSE),0)</f>
        <v>0</v>
      </c>
      <c r="T1740" s="32">
        <f t="shared" si="326"/>
        <v>14543</v>
      </c>
      <c r="U1740" s="21">
        <f t="shared" si="327"/>
        <v>1866468</v>
      </c>
      <c r="V1740" s="21">
        <f t="shared" si="328"/>
        <v>0</v>
      </c>
      <c r="W1740" s="21">
        <f t="shared" si="329"/>
        <v>0</v>
      </c>
      <c r="X1740" s="21">
        <f t="shared" si="330"/>
        <v>0</v>
      </c>
      <c r="Y1740" s="33">
        <f t="shared" si="331"/>
        <v>0</v>
      </c>
      <c r="Z1740" s="4" t="str">
        <f t="shared" si="332"/>
        <v>Sim</v>
      </c>
      <c r="AA1740" s="4" t="str">
        <f t="shared" si="333"/>
        <v>Sim</v>
      </c>
      <c r="AB1740" s="4" t="str">
        <f t="shared" si="334"/>
        <v>Não</v>
      </c>
      <c r="AC1740" s="4" t="str">
        <f t="shared" si="335"/>
        <v>Não</v>
      </c>
      <c r="AD1740" s="4" t="str">
        <f t="shared" si="336"/>
        <v>Não</v>
      </c>
      <c r="AE1740" s="30" t="str">
        <f t="shared" si="337"/>
        <v>Não</v>
      </c>
    </row>
    <row r="1741" spans="1:31" x14ac:dyDescent="0.25">
      <c r="A1741" s="23">
        <v>311320</v>
      </c>
      <c r="B1741" s="27">
        <f>IFERROR(VLOOKUP(A1741,[1]Monitoramento_Base_somente_disp!$A:$L,5,FALSE),0)</f>
        <v>0</v>
      </c>
      <c r="C1741" s="20">
        <f>IFERROR(VLOOKUP(A1741,[1]Monitoramento_Base_somente_disp!$A:$L,6,FALSE),0)</f>
        <v>0</v>
      </c>
      <c r="D1741" s="20">
        <f>IFERROR(VLOOKUP(A1741,[1]Monitoramento_Base_somente_disp!$A:$L,7,FALSE),0)</f>
        <v>0</v>
      </c>
      <c r="E1741" s="20">
        <f>IFERROR(VLOOKUP(A1741,[1]Monitoramento_Base_somente_disp!$A:$L,8,FALSE),0)</f>
        <v>0</v>
      </c>
      <c r="F1741" s="20">
        <f>IFERROR(VLOOKUP(A1741,[1]Monitoramento_Base_somente_disp!$A:$L,9,FALSE),0)</f>
        <v>0</v>
      </c>
      <c r="G1741" s="28">
        <f>IFERROR(VLOOKUP(A1741,[1]Monitoramento_Base_somente_disp!$A:$L,10,FALSE),0)</f>
        <v>0</v>
      </c>
      <c r="H1741" s="27">
        <f>IFERROR(VLOOKUP(A1741,[2]webService!$A:$I,4,FALSE),0)</f>
        <v>375743</v>
      </c>
      <c r="I1741" s="20">
        <f>IFERROR(VLOOKUP(A1741,[2]webService!$A:$II,5,FALSE),0)</f>
        <v>2458394</v>
      </c>
      <c r="J1741" s="20">
        <f>IFERROR(VLOOKUP(A1741,[2]webService!$A:$I,6,FALSE),0)</f>
        <v>0</v>
      </c>
      <c r="K1741" s="20">
        <f>IFERROR(VLOOKUP(A1741,[2]webService!$A:$I,7,FALSE),0)</f>
        <v>0</v>
      </c>
      <c r="L1741" s="20">
        <f>IFERROR(VLOOKUP(A1741,[2]webService!$A:$I,8,FALSE),0)</f>
        <v>0</v>
      </c>
      <c r="M1741" s="28">
        <f>IFERROR(VLOOKUP(A1741,[2]webService!$A:$I,9,FALSE),0)</f>
        <v>0</v>
      </c>
      <c r="N1741" s="27">
        <f>IFERROR(VLOOKUP(A1741,[3]soaBnafar!$A:$G,2,FALSE),0)</f>
        <v>0</v>
      </c>
      <c r="O1741" s="20">
        <f>IFERROR(VLOOKUP(A1741,[3]soaBnafar!$A:$H,3,FALSE),0)</f>
        <v>0</v>
      </c>
      <c r="P1741" s="20">
        <f>IFERROR(VLOOKUP(A1741,[3]soaBnafar!$A:$G,4,FALSE),0)</f>
        <v>0</v>
      </c>
      <c r="Q1741" s="20">
        <f>IFERROR(VLOOKUP(A1741,[3]soaBnafar!$A:$G,5,FALSE),0)</f>
        <v>0</v>
      </c>
      <c r="R1741" s="20">
        <f>IFERROR(VLOOKUP(A1741,[3]soaBnafar!$A:$G,6,FALSE),0)</f>
        <v>0</v>
      </c>
      <c r="S1741" s="20">
        <f>IFERROR(VLOOKUP(A1741,[3]soaBnafar!$A:$G,7,FALSE),0)</f>
        <v>0</v>
      </c>
      <c r="T1741" s="32">
        <f t="shared" si="326"/>
        <v>375743</v>
      </c>
      <c r="U1741" s="21">
        <f t="shared" si="327"/>
        <v>2458394</v>
      </c>
      <c r="V1741" s="21">
        <f t="shared" si="328"/>
        <v>0</v>
      </c>
      <c r="W1741" s="21">
        <f t="shared" si="329"/>
        <v>0</v>
      </c>
      <c r="X1741" s="21">
        <f t="shared" si="330"/>
        <v>0</v>
      </c>
      <c r="Y1741" s="33">
        <f t="shared" si="331"/>
        <v>0</v>
      </c>
      <c r="Z1741" s="4" t="str">
        <f t="shared" si="332"/>
        <v>Sim</v>
      </c>
      <c r="AA1741" s="4" t="str">
        <f t="shared" si="333"/>
        <v>Sim</v>
      </c>
      <c r="AB1741" s="4" t="str">
        <f t="shared" si="334"/>
        <v>Não</v>
      </c>
      <c r="AC1741" s="4" t="str">
        <f t="shared" si="335"/>
        <v>Não</v>
      </c>
      <c r="AD1741" s="4" t="str">
        <f t="shared" si="336"/>
        <v>Não</v>
      </c>
      <c r="AE1741" s="30" t="str">
        <f t="shared" si="337"/>
        <v>Não</v>
      </c>
    </row>
    <row r="1742" spans="1:31" x14ac:dyDescent="0.25">
      <c r="A1742" s="23">
        <v>311330</v>
      </c>
      <c r="B1742" s="27">
        <f>IFERROR(VLOOKUP(A1742,[1]Monitoramento_Base_somente_disp!$A:$L,5,FALSE),0)</f>
        <v>0</v>
      </c>
      <c r="C1742" s="20">
        <f>IFERROR(VLOOKUP(A1742,[1]Monitoramento_Base_somente_disp!$A:$L,6,FALSE),0)</f>
        <v>0</v>
      </c>
      <c r="D1742" s="20">
        <f>IFERROR(VLOOKUP(A1742,[1]Monitoramento_Base_somente_disp!$A:$L,7,FALSE),0)</f>
        <v>0</v>
      </c>
      <c r="E1742" s="20">
        <f>IFERROR(VLOOKUP(A1742,[1]Monitoramento_Base_somente_disp!$A:$L,8,FALSE),0)</f>
        <v>0</v>
      </c>
      <c r="F1742" s="20">
        <f>IFERROR(VLOOKUP(A1742,[1]Monitoramento_Base_somente_disp!$A:$L,9,FALSE),0)</f>
        <v>0</v>
      </c>
      <c r="G1742" s="28">
        <f>IFERROR(VLOOKUP(A1742,[1]Monitoramento_Base_somente_disp!$A:$L,10,FALSE),0)</f>
        <v>0</v>
      </c>
      <c r="H1742" s="27">
        <f>IFERROR(VLOOKUP(A1742,[2]webService!$A:$I,4,FALSE),0)</f>
        <v>264880</v>
      </c>
      <c r="I1742" s="20">
        <f>IFERROR(VLOOKUP(A1742,[2]webService!$A:$II,5,FALSE),0)</f>
        <v>5399659</v>
      </c>
      <c r="J1742" s="20">
        <f>IFERROR(VLOOKUP(A1742,[2]webService!$A:$I,6,FALSE),0)</f>
        <v>0</v>
      </c>
      <c r="K1742" s="20">
        <f>IFERROR(VLOOKUP(A1742,[2]webService!$A:$I,7,FALSE),0)</f>
        <v>0</v>
      </c>
      <c r="L1742" s="20">
        <f>IFERROR(VLOOKUP(A1742,[2]webService!$A:$I,8,FALSE),0)</f>
        <v>0</v>
      </c>
      <c r="M1742" s="28">
        <f>IFERROR(VLOOKUP(A1742,[2]webService!$A:$I,9,FALSE),0)</f>
        <v>0</v>
      </c>
      <c r="N1742" s="27">
        <f>IFERROR(VLOOKUP(A1742,[3]soaBnafar!$A:$G,2,FALSE),0)</f>
        <v>0</v>
      </c>
      <c r="O1742" s="20">
        <f>IFERROR(VLOOKUP(A1742,[3]soaBnafar!$A:$H,3,FALSE),0)</f>
        <v>0</v>
      </c>
      <c r="P1742" s="20">
        <f>IFERROR(VLOOKUP(A1742,[3]soaBnafar!$A:$G,4,FALSE),0)</f>
        <v>0</v>
      </c>
      <c r="Q1742" s="20">
        <f>IFERROR(VLOOKUP(A1742,[3]soaBnafar!$A:$G,5,FALSE),0)</f>
        <v>0</v>
      </c>
      <c r="R1742" s="20">
        <f>IFERROR(VLOOKUP(A1742,[3]soaBnafar!$A:$G,6,FALSE),0)</f>
        <v>0</v>
      </c>
      <c r="S1742" s="20">
        <f>IFERROR(VLOOKUP(A1742,[3]soaBnafar!$A:$G,7,FALSE),0)</f>
        <v>0</v>
      </c>
      <c r="T1742" s="32">
        <f t="shared" si="326"/>
        <v>264880</v>
      </c>
      <c r="U1742" s="21">
        <f t="shared" si="327"/>
        <v>5399659</v>
      </c>
      <c r="V1742" s="21">
        <f t="shared" si="328"/>
        <v>0</v>
      </c>
      <c r="W1742" s="21">
        <f t="shared" si="329"/>
        <v>0</v>
      </c>
      <c r="X1742" s="21">
        <f t="shared" si="330"/>
        <v>0</v>
      </c>
      <c r="Y1742" s="33">
        <f t="shared" si="331"/>
        <v>0</v>
      </c>
      <c r="Z1742" s="4" t="str">
        <f t="shared" si="332"/>
        <v>Sim</v>
      </c>
      <c r="AA1742" s="4" t="str">
        <f t="shared" si="333"/>
        <v>Sim</v>
      </c>
      <c r="AB1742" s="4" t="str">
        <f t="shared" si="334"/>
        <v>Não</v>
      </c>
      <c r="AC1742" s="4" t="str">
        <f t="shared" si="335"/>
        <v>Não</v>
      </c>
      <c r="AD1742" s="4" t="str">
        <f t="shared" si="336"/>
        <v>Não</v>
      </c>
      <c r="AE1742" s="30" t="str">
        <f t="shared" si="337"/>
        <v>Não</v>
      </c>
    </row>
    <row r="1743" spans="1:31" x14ac:dyDescent="0.25">
      <c r="A1743" s="23">
        <v>311340</v>
      </c>
      <c r="B1743" s="27">
        <f>IFERROR(VLOOKUP(A1743,[1]Monitoramento_Base_somente_disp!$A:$L,5,FALSE),0)</f>
        <v>0</v>
      </c>
      <c r="C1743" s="20">
        <f>IFERROR(VLOOKUP(A1743,[1]Monitoramento_Base_somente_disp!$A:$L,6,FALSE),0)</f>
        <v>0</v>
      </c>
      <c r="D1743" s="20">
        <f>IFERROR(VLOOKUP(A1743,[1]Monitoramento_Base_somente_disp!$A:$L,7,FALSE),0)</f>
        <v>0</v>
      </c>
      <c r="E1743" s="20">
        <f>IFERROR(VLOOKUP(A1743,[1]Monitoramento_Base_somente_disp!$A:$L,8,FALSE),0)</f>
        <v>0</v>
      </c>
      <c r="F1743" s="20">
        <f>IFERROR(VLOOKUP(A1743,[1]Monitoramento_Base_somente_disp!$A:$L,9,FALSE),0)</f>
        <v>0</v>
      </c>
      <c r="G1743" s="28">
        <f>IFERROR(VLOOKUP(A1743,[1]Monitoramento_Base_somente_disp!$A:$L,10,FALSE),0)</f>
        <v>0</v>
      </c>
      <c r="H1743" s="27">
        <f>IFERROR(VLOOKUP(A1743,[2]webService!$A:$I,4,FALSE),0)</f>
        <v>62040</v>
      </c>
      <c r="I1743" s="20">
        <f>IFERROR(VLOOKUP(A1743,[2]webService!$A:$II,5,FALSE),0)</f>
        <v>46337187</v>
      </c>
      <c r="J1743" s="20">
        <f>IFERROR(VLOOKUP(A1743,[2]webService!$A:$I,6,FALSE),0)</f>
        <v>0</v>
      </c>
      <c r="K1743" s="20">
        <f>IFERROR(VLOOKUP(A1743,[2]webService!$A:$I,7,FALSE),0)</f>
        <v>0</v>
      </c>
      <c r="L1743" s="20">
        <f>IFERROR(VLOOKUP(A1743,[2]webService!$A:$I,8,FALSE),0)</f>
        <v>0</v>
      </c>
      <c r="M1743" s="28">
        <f>IFERROR(VLOOKUP(A1743,[2]webService!$A:$I,9,FALSE),0)</f>
        <v>0</v>
      </c>
      <c r="N1743" s="27">
        <f>IFERROR(VLOOKUP(A1743,[3]soaBnafar!$A:$G,2,FALSE),0)</f>
        <v>0</v>
      </c>
      <c r="O1743" s="20">
        <f>IFERROR(VLOOKUP(A1743,[3]soaBnafar!$A:$H,3,FALSE),0)</f>
        <v>0</v>
      </c>
      <c r="P1743" s="20">
        <f>IFERROR(VLOOKUP(A1743,[3]soaBnafar!$A:$G,4,FALSE),0)</f>
        <v>0</v>
      </c>
      <c r="Q1743" s="20">
        <f>IFERROR(VLOOKUP(A1743,[3]soaBnafar!$A:$G,5,FALSE),0)</f>
        <v>0</v>
      </c>
      <c r="R1743" s="20">
        <f>IFERROR(VLOOKUP(A1743,[3]soaBnafar!$A:$G,6,FALSE),0)</f>
        <v>0</v>
      </c>
      <c r="S1743" s="20">
        <f>IFERROR(VLOOKUP(A1743,[3]soaBnafar!$A:$G,7,FALSE),0)</f>
        <v>0</v>
      </c>
      <c r="T1743" s="32">
        <f t="shared" si="326"/>
        <v>62040</v>
      </c>
      <c r="U1743" s="21">
        <f t="shared" si="327"/>
        <v>46337187</v>
      </c>
      <c r="V1743" s="21">
        <f t="shared" si="328"/>
        <v>0</v>
      </c>
      <c r="W1743" s="21">
        <f t="shared" si="329"/>
        <v>0</v>
      </c>
      <c r="X1743" s="21">
        <f t="shared" si="330"/>
        <v>0</v>
      </c>
      <c r="Y1743" s="33">
        <f t="shared" si="331"/>
        <v>0</v>
      </c>
      <c r="Z1743" s="4" t="str">
        <f t="shared" si="332"/>
        <v>Sim</v>
      </c>
      <c r="AA1743" s="4" t="str">
        <f t="shared" si="333"/>
        <v>Sim</v>
      </c>
      <c r="AB1743" s="4" t="str">
        <f t="shared" si="334"/>
        <v>Não</v>
      </c>
      <c r="AC1743" s="4" t="str">
        <f t="shared" si="335"/>
        <v>Não</v>
      </c>
      <c r="AD1743" s="4" t="str">
        <f t="shared" si="336"/>
        <v>Não</v>
      </c>
      <c r="AE1743" s="30" t="str">
        <f t="shared" si="337"/>
        <v>Não</v>
      </c>
    </row>
    <row r="1744" spans="1:31" x14ac:dyDescent="0.25">
      <c r="A1744" s="23">
        <v>311350</v>
      </c>
      <c r="B1744" s="27">
        <f>IFERROR(VLOOKUP(A1744,[1]Monitoramento_Base_somente_disp!$A:$L,5,FALSE),0)</f>
        <v>0</v>
      </c>
      <c r="C1744" s="20">
        <f>IFERROR(VLOOKUP(A1744,[1]Monitoramento_Base_somente_disp!$A:$L,6,FALSE),0)</f>
        <v>0</v>
      </c>
      <c r="D1744" s="20">
        <f>IFERROR(VLOOKUP(A1744,[1]Monitoramento_Base_somente_disp!$A:$L,7,FALSE),0)</f>
        <v>0</v>
      </c>
      <c r="E1744" s="20">
        <f>IFERROR(VLOOKUP(A1744,[1]Monitoramento_Base_somente_disp!$A:$L,8,FALSE),0)</f>
        <v>0</v>
      </c>
      <c r="F1744" s="20">
        <f>IFERROR(VLOOKUP(A1744,[1]Monitoramento_Base_somente_disp!$A:$L,9,FALSE),0)</f>
        <v>0</v>
      </c>
      <c r="G1744" s="28">
        <f>IFERROR(VLOOKUP(A1744,[1]Monitoramento_Base_somente_disp!$A:$L,10,FALSE),0)</f>
        <v>0</v>
      </c>
      <c r="H1744" s="27">
        <f>IFERROR(VLOOKUP(A1744,[2]webService!$A:$I,4,FALSE),0)</f>
        <v>61465</v>
      </c>
      <c r="I1744" s="20">
        <f>IFERROR(VLOOKUP(A1744,[2]webService!$A:$II,5,FALSE),0)</f>
        <v>727245</v>
      </c>
      <c r="J1744" s="20">
        <f>IFERROR(VLOOKUP(A1744,[2]webService!$A:$I,6,FALSE),0)</f>
        <v>0</v>
      </c>
      <c r="K1744" s="20">
        <f>IFERROR(VLOOKUP(A1744,[2]webService!$A:$I,7,FALSE),0)</f>
        <v>0</v>
      </c>
      <c r="L1744" s="20">
        <f>IFERROR(VLOOKUP(A1744,[2]webService!$A:$I,8,FALSE),0)</f>
        <v>0</v>
      </c>
      <c r="M1744" s="28">
        <f>IFERROR(VLOOKUP(A1744,[2]webService!$A:$I,9,FALSE),0)</f>
        <v>0</v>
      </c>
      <c r="N1744" s="27">
        <f>IFERROR(VLOOKUP(A1744,[3]soaBnafar!$A:$G,2,FALSE),0)</f>
        <v>0</v>
      </c>
      <c r="O1744" s="20">
        <f>IFERROR(VLOOKUP(A1744,[3]soaBnafar!$A:$H,3,FALSE),0)</f>
        <v>0</v>
      </c>
      <c r="P1744" s="20">
        <f>IFERROR(VLOOKUP(A1744,[3]soaBnafar!$A:$G,4,FALSE),0)</f>
        <v>0</v>
      </c>
      <c r="Q1744" s="20">
        <f>IFERROR(VLOOKUP(A1744,[3]soaBnafar!$A:$G,5,FALSE),0)</f>
        <v>0</v>
      </c>
      <c r="R1744" s="20">
        <f>IFERROR(VLOOKUP(A1744,[3]soaBnafar!$A:$G,6,FALSE),0)</f>
        <v>0</v>
      </c>
      <c r="S1744" s="20">
        <f>IFERROR(VLOOKUP(A1744,[3]soaBnafar!$A:$G,7,FALSE),0)</f>
        <v>0</v>
      </c>
      <c r="T1744" s="32">
        <f t="shared" si="326"/>
        <v>61465</v>
      </c>
      <c r="U1744" s="21">
        <f t="shared" si="327"/>
        <v>727245</v>
      </c>
      <c r="V1744" s="21">
        <f t="shared" si="328"/>
        <v>0</v>
      </c>
      <c r="W1744" s="21">
        <f t="shared" si="329"/>
        <v>0</v>
      </c>
      <c r="X1744" s="21">
        <f t="shared" si="330"/>
        <v>0</v>
      </c>
      <c r="Y1744" s="33">
        <f t="shared" si="331"/>
        <v>0</v>
      </c>
      <c r="Z1744" s="4" t="str">
        <f t="shared" si="332"/>
        <v>Sim</v>
      </c>
      <c r="AA1744" s="4" t="str">
        <f t="shared" si="333"/>
        <v>Sim</v>
      </c>
      <c r="AB1744" s="4" t="str">
        <f t="shared" si="334"/>
        <v>Não</v>
      </c>
      <c r="AC1744" s="4" t="str">
        <f t="shared" si="335"/>
        <v>Não</v>
      </c>
      <c r="AD1744" s="4" t="str">
        <f t="shared" si="336"/>
        <v>Não</v>
      </c>
      <c r="AE1744" s="30" t="str">
        <f t="shared" si="337"/>
        <v>Não</v>
      </c>
    </row>
    <row r="1745" spans="1:31" x14ac:dyDescent="0.25">
      <c r="A1745" s="23">
        <v>311370</v>
      </c>
      <c r="B1745" s="27">
        <f>IFERROR(VLOOKUP(A1745,[1]Monitoramento_Base_somente_disp!$A:$L,5,FALSE),0)</f>
        <v>0</v>
      </c>
      <c r="C1745" s="20">
        <f>IFERROR(VLOOKUP(A1745,[1]Monitoramento_Base_somente_disp!$A:$L,6,FALSE),0)</f>
        <v>0</v>
      </c>
      <c r="D1745" s="20">
        <f>IFERROR(VLOOKUP(A1745,[1]Monitoramento_Base_somente_disp!$A:$L,7,FALSE),0)</f>
        <v>0</v>
      </c>
      <c r="E1745" s="20">
        <f>IFERROR(VLOOKUP(A1745,[1]Monitoramento_Base_somente_disp!$A:$L,8,FALSE),0)</f>
        <v>0</v>
      </c>
      <c r="F1745" s="20">
        <f>IFERROR(VLOOKUP(A1745,[1]Monitoramento_Base_somente_disp!$A:$L,9,FALSE),0)</f>
        <v>0</v>
      </c>
      <c r="G1745" s="28">
        <f>IFERROR(VLOOKUP(A1745,[1]Monitoramento_Base_somente_disp!$A:$L,10,FALSE),0)</f>
        <v>0</v>
      </c>
      <c r="H1745" s="27">
        <f>IFERROR(VLOOKUP(A1745,[2]webService!$A:$I,4,FALSE),0)</f>
        <v>187512</v>
      </c>
      <c r="I1745" s="20">
        <f>IFERROR(VLOOKUP(A1745,[2]webService!$A:$II,5,FALSE),0)</f>
        <v>2844435</v>
      </c>
      <c r="J1745" s="20">
        <f>IFERROR(VLOOKUP(A1745,[2]webService!$A:$I,6,FALSE),0)</f>
        <v>0</v>
      </c>
      <c r="K1745" s="20">
        <f>IFERROR(VLOOKUP(A1745,[2]webService!$A:$I,7,FALSE),0)</f>
        <v>0</v>
      </c>
      <c r="L1745" s="20">
        <f>IFERROR(VLOOKUP(A1745,[2]webService!$A:$I,8,FALSE),0)</f>
        <v>0</v>
      </c>
      <c r="M1745" s="28">
        <f>IFERROR(VLOOKUP(A1745,[2]webService!$A:$I,9,FALSE),0)</f>
        <v>0</v>
      </c>
      <c r="N1745" s="27">
        <f>IFERROR(VLOOKUP(A1745,[3]soaBnafar!$A:$G,2,FALSE),0)</f>
        <v>0</v>
      </c>
      <c r="O1745" s="20">
        <f>IFERROR(VLOOKUP(A1745,[3]soaBnafar!$A:$H,3,FALSE),0)</f>
        <v>0</v>
      </c>
      <c r="P1745" s="20">
        <f>IFERROR(VLOOKUP(A1745,[3]soaBnafar!$A:$G,4,FALSE),0)</f>
        <v>0</v>
      </c>
      <c r="Q1745" s="20">
        <f>IFERROR(VLOOKUP(A1745,[3]soaBnafar!$A:$G,5,FALSE),0)</f>
        <v>0</v>
      </c>
      <c r="R1745" s="20">
        <f>IFERROR(VLOOKUP(A1745,[3]soaBnafar!$A:$G,6,FALSE),0)</f>
        <v>0</v>
      </c>
      <c r="S1745" s="20">
        <f>IFERROR(VLOOKUP(A1745,[3]soaBnafar!$A:$G,7,FALSE),0)</f>
        <v>0</v>
      </c>
      <c r="T1745" s="32">
        <f t="shared" si="326"/>
        <v>187512</v>
      </c>
      <c r="U1745" s="21">
        <f t="shared" si="327"/>
        <v>2844435</v>
      </c>
      <c r="V1745" s="21">
        <f t="shared" si="328"/>
        <v>0</v>
      </c>
      <c r="W1745" s="21">
        <f t="shared" si="329"/>
        <v>0</v>
      </c>
      <c r="X1745" s="21">
        <f t="shared" si="330"/>
        <v>0</v>
      </c>
      <c r="Y1745" s="33">
        <f t="shared" si="331"/>
        <v>0</v>
      </c>
      <c r="Z1745" s="4" t="str">
        <f t="shared" si="332"/>
        <v>Sim</v>
      </c>
      <c r="AA1745" s="4" t="str">
        <f t="shared" si="333"/>
        <v>Sim</v>
      </c>
      <c r="AB1745" s="4" t="str">
        <f t="shared" si="334"/>
        <v>Não</v>
      </c>
      <c r="AC1745" s="4" t="str">
        <f t="shared" si="335"/>
        <v>Não</v>
      </c>
      <c r="AD1745" s="4" t="str">
        <f t="shared" si="336"/>
        <v>Não</v>
      </c>
      <c r="AE1745" s="30" t="str">
        <f t="shared" si="337"/>
        <v>Não</v>
      </c>
    </row>
    <row r="1746" spans="1:31" x14ac:dyDescent="0.25">
      <c r="A1746" s="23">
        <v>311380</v>
      </c>
      <c r="B1746" s="27">
        <f>IFERROR(VLOOKUP(A1746,[1]Monitoramento_Base_somente_disp!$A:$L,5,FALSE),0)</f>
        <v>0</v>
      </c>
      <c r="C1746" s="20">
        <f>IFERROR(VLOOKUP(A1746,[1]Monitoramento_Base_somente_disp!$A:$L,6,FALSE),0)</f>
        <v>0</v>
      </c>
      <c r="D1746" s="20">
        <f>IFERROR(VLOOKUP(A1746,[1]Monitoramento_Base_somente_disp!$A:$L,7,FALSE),0)</f>
        <v>0</v>
      </c>
      <c r="E1746" s="20">
        <f>IFERROR(VLOOKUP(A1746,[1]Monitoramento_Base_somente_disp!$A:$L,8,FALSE),0)</f>
        <v>0</v>
      </c>
      <c r="F1746" s="20">
        <f>IFERROR(VLOOKUP(A1746,[1]Monitoramento_Base_somente_disp!$A:$L,9,FALSE),0)</f>
        <v>0</v>
      </c>
      <c r="G1746" s="28">
        <f>IFERROR(VLOOKUP(A1746,[1]Monitoramento_Base_somente_disp!$A:$L,10,FALSE),0)</f>
        <v>0</v>
      </c>
      <c r="H1746" s="27">
        <f>IFERROR(VLOOKUP(A1746,[2]webService!$A:$I,4,FALSE),0)</f>
        <v>67114</v>
      </c>
      <c r="I1746" s="20">
        <f>IFERROR(VLOOKUP(A1746,[2]webService!$A:$II,5,FALSE),0)</f>
        <v>1700654</v>
      </c>
      <c r="J1746" s="20">
        <f>IFERROR(VLOOKUP(A1746,[2]webService!$A:$I,6,FALSE),0)</f>
        <v>0</v>
      </c>
      <c r="K1746" s="20">
        <f>IFERROR(VLOOKUP(A1746,[2]webService!$A:$I,7,FALSE),0)</f>
        <v>0</v>
      </c>
      <c r="L1746" s="20">
        <f>IFERROR(VLOOKUP(A1746,[2]webService!$A:$I,8,FALSE),0)</f>
        <v>0</v>
      </c>
      <c r="M1746" s="28">
        <f>IFERROR(VLOOKUP(A1746,[2]webService!$A:$I,9,FALSE),0)</f>
        <v>0</v>
      </c>
      <c r="N1746" s="27">
        <f>IFERROR(VLOOKUP(A1746,[3]soaBnafar!$A:$G,2,FALSE),0)</f>
        <v>0</v>
      </c>
      <c r="O1746" s="20">
        <f>IFERROR(VLOOKUP(A1746,[3]soaBnafar!$A:$H,3,FALSE),0)</f>
        <v>0</v>
      </c>
      <c r="P1746" s="20">
        <f>IFERROR(VLOOKUP(A1746,[3]soaBnafar!$A:$G,4,FALSE),0)</f>
        <v>0</v>
      </c>
      <c r="Q1746" s="20">
        <f>IFERROR(VLOOKUP(A1746,[3]soaBnafar!$A:$G,5,FALSE),0)</f>
        <v>0</v>
      </c>
      <c r="R1746" s="20">
        <f>IFERROR(VLOOKUP(A1746,[3]soaBnafar!$A:$G,6,FALSE),0)</f>
        <v>0</v>
      </c>
      <c r="S1746" s="20">
        <f>IFERROR(VLOOKUP(A1746,[3]soaBnafar!$A:$G,7,FALSE),0)</f>
        <v>0</v>
      </c>
      <c r="T1746" s="32">
        <f t="shared" si="326"/>
        <v>67114</v>
      </c>
      <c r="U1746" s="21">
        <f t="shared" si="327"/>
        <v>1700654</v>
      </c>
      <c r="V1746" s="21">
        <f t="shared" si="328"/>
        <v>0</v>
      </c>
      <c r="W1746" s="21">
        <f t="shared" si="329"/>
        <v>0</v>
      </c>
      <c r="X1746" s="21">
        <f t="shared" si="330"/>
        <v>0</v>
      </c>
      <c r="Y1746" s="33">
        <f t="shared" si="331"/>
        <v>0</v>
      </c>
      <c r="Z1746" s="4" t="str">
        <f t="shared" si="332"/>
        <v>Sim</v>
      </c>
      <c r="AA1746" s="4" t="str">
        <f t="shared" si="333"/>
        <v>Sim</v>
      </c>
      <c r="AB1746" s="4" t="str">
        <f t="shared" si="334"/>
        <v>Não</v>
      </c>
      <c r="AC1746" s="4" t="str">
        <f t="shared" si="335"/>
        <v>Não</v>
      </c>
      <c r="AD1746" s="4" t="str">
        <f t="shared" si="336"/>
        <v>Não</v>
      </c>
      <c r="AE1746" s="30" t="str">
        <f t="shared" si="337"/>
        <v>Não</v>
      </c>
    </row>
    <row r="1747" spans="1:31" x14ac:dyDescent="0.25">
      <c r="A1747" s="23">
        <v>311410</v>
      </c>
      <c r="B1747" s="27">
        <f>IFERROR(VLOOKUP(A1747,[1]Monitoramento_Base_somente_disp!$A:$L,5,FALSE),0)</f>
        <v>0</v>
      </c>
      <c r="C1747" s="20">
        <f>IFERROR(VLOOKUP(A1747,[1]Monitoramento_Base_somente_disp!$A:$L,6,FALSE),0)</f>
        <v>0</v>
      </c>
      <c r="D1747" s="20">
        <f>IFERROR(VLOOKUP(A1747,[1]Monitoramento_Base_somente_disp!$A:$L,7,FALSE),0)</f>
        <v>0</v>
      </c>
      <c r="E1747" s="20">
        <f>IFERROR(VLOOKUP(A1747,[1]Monitoramento_Base_somente_disp!$A:$L,8,FALSE),0)</f>
        <v>0</v>
      </c>
      <c r="F1747" s="20">
        <f>IFERROR(VLOOKUP(A1747,[1]Monitoramento_Base_somente_disp!$A:$L,9,FALSE),0)</f>
        <v>0</v>
      </c>
      <c r="G1747" s="28">
        <f>IFERROR(VLOOKUP(A1747,[1]Monitoramento_Base_somente_disp!$A:$L,10,FALSE),0)</f>
        <v>0</v>
      </c>
      <c r="H1747" s="27">
        <f>IFERROR(VLOOKUP(A1747,[2]webService!$A:$I,4,FALSE),0)</f>
        <v>157483</v>
      </c>
      <c r="I1747" s="20">
        <f>IFERROR(VLOOKUP(A1747,[2]webService!$A:$II,5,FALSE),0)</f>
        <v>1166926</v>
      </c>
      <c r="J1747" s="20">
        <f>IFERROR(VLOOKUP(A1747,[2]webService!$A:$I,6,FALSE),0)</f>
        <v>0</v>
      </c>
      <c r="K1747" s="20">
        <f>IFERROR(VLOOKUP(A1747,[2]webService!$A:$I,7,FALSE),0)</f>
        <v>0</v>
      </c>
      <c r="L1747" s="20">
        <f>IFERROR(VLOOKUP(A1747,[2]webService!$A:$I,8,FALSE),0)</f>
        <v>0</v>
      </c>
      <c r="M1747" s="28">
        <f>IFERROR(VLOOKUP(A1747,[2]webService!$A:$I,9,FALSE),0)</f>
        <v>0</v>
      </c>
      <c r="N1747" s="27">
        <f>IFERROR(VLOOKUP(A1747,[3]soaBnafar!$A:$G,2,FALSE),0)</f>
        <v>0</v>
      </c>
      <c r="O1747" s="20">
        <f>IFERROR(VLOOKUP(A1747,[3]soaBnafar!$A:$H,3,FALSE),0)</f>
        <v>0</v>
      </c>
      <c r="P1747" s="20">
        <f>IFERROR(VLOOKUP(A1747,[3]soaBnafar!$A:$G,4,FALSE),0)</f>
        <v>0</v>
      </c>
      <c r="Q1747" s="20">
        <f>IFERROR(VLOOKUP(A1747,[3]soaBnafar!$A:$G,5,FALSE),0)</f>
        <v>0</v>
      </c>
      <c r="R1747" s="20">
        <f>IFERROR(VLOOKUP(A1747,[3]soaBnafar!$A:$G,6,FALSE),0)</f>
        <v>0</v>
      </c>
      <c r="S1747" s="20">
        <f>IFERROR(VLOOKUP(A1747,[3]soaBnafar!$A:$G,7,FALSE),0)</f>
        <v>0</v>
      </c>
      <c r="T1747" s="32">
        <f t="shared" si="326"/>
        <v>157483</v>
      </c>
      <c r="U1747" s="21">
        <f t="shared" si="327"/>
        <v>1166926</v>
      </c>
      <c r="V1747" s="21">
        <f t="shared" si="328"/>
        <v>0</v>
      </c>
      <c r="W1747" s="21">
        <f t="shared" si="329"/>
        <v>0</v>
      </c>
      <c r="X1747" s="21">
        <f t="shared" si="330"/>
        <v>0</v>
      </c>
      <c r="Y1747" s="33">
        <f t="shared" si="331"/>
        <v>0</v>
      </c>
      <c r="Z1747" s="4" t="str">
        <f t="shared" si="332"/>
        <v>Sim</v>
      </c>
      <c r="AA1747" s="4" t="str">
        <f t="shared" si="333"/>
        <v>Sim</v>
      </c>
      <c r="AB1747" s="4" t="str">
        <f t="shared" si="334"/>
        <v>Não</v>
      </c>
      <c r="AC1747" s="4" t="str">
        <f t="shared" si="335"/>
        <v>Não</v>
      </c>
      <c r="AD1747" s="4" t="str">
        <f t="shared" si="336"/>
        <v>Não</v>
      </c>
      <c r="AE1747" s="30" t="str">
        <f t="shared" si="337"/>
        <v>Não</v>
      </c>
    </row>
    <row r="1748" spans="1:31" x14ac:dyDescent="0.25">
      <c r="A1748" s="23">
        <v>311420</v>
      </c>
      <c r="B1748" s="27">
        <f>IFERROR(VLOOKUP(A1748,[1]Monitoramento_Base_somente_disp!$A:$L,5,FALSE),0)</f>
        <v>0</v>
      </c>
      <c r="C1748" s="20">
        <f>IFERROR(VLOOKUP(A1748,[1]Monitoramento_Base_somente_disp!$A:$L,6,FALSE),0)</f>
        <v>0</v>
      </c>
      <c r="D1748" s="20">
        <f>IFERROR(VLOOKUP(A1748,[1]Monitoramento_Base_somente_disp!$A:$L,7,FALSE),0)</f>
        <v>0</v>
      </c>
      <c r="E1748" s="20">
        <f>IFERROR(VLOOKUP(A1748,[1]Monitoramento_Base_somente_disp!$A:$L,8,FALSE),0)</f>
        <v>0</v>
      </c>
      <c r="F1748" s="20">
        <f>IFERROR(VLOOKUP(A1748,[1]Monitoramento_Base_somente_disp!$A:$L,9,FALSE),0)</f>
        <v>0</v>
      </c>
      <c r="G1748" s="28">
        <f>IFERROR(VLOOKUP(A1748,[1]Monitoramento_Base_somente_disp!$A:$L,10,FALSE),0)</f>
        <v>0</v>
      </c>
      <c r="H1748" s="27">
        <f>IFERROR(VLOOKUP(A1748,[2]webService!$A:$I,4,FALSE),0)</f>
        <v>332103</v>
      </c>
      <c r="I1748" s="20">
        <f>IFERROR(VLOOKUP(A1748,[2]webService!$A:$II,5,FALSE),0)</f>
        <v>2972252</v>
      </c>
      <c r="J1748" s="20">
        <f>IFERROR(VLOOKUP(A1748,[2]webService!$A:$I,6,FALSE),0)</f>
        <v>0</v>
      </c>
      <c r="K1748" s="20">
        <f>IFERROR(VLOOKUP(A1748,[2]webService!$A:$I,7,FALSE),0)</f>
        <v>0</v>
      </c>
      <c r="L1748" s="20">
        <f>IFERROR(VLOOKUP(A1748,[2]webService!$A:$I,8,FALSE),0)</f>
        <v>0</v>
      </c>
      <c r="M1748" s="28">
        <f>IFERROR(VLOOKUP(A1748,[2]webService!$A:$I,9,FALSE),0)</f>
        <v>0</v>
      </c>
      <c r="N1748" s="27">
        <f>IFERROR(VLOOKUP(A1748,[3]soaBnafar!$A:$G,2,FALSE),0)</f>
        <v>0</v>
      </c>
      <c r="O1748" s="20">
        <f>IFERROR(VLOOKUP(A1748,[3]soaBnafar!$A:$H,3,FALSE),0)</f>
        <v>0</v>
      </c>
      <c r="P1748" s="20">
        <f>IFERROR(VLOOKUP(A1748,[3]soaBnafar!$A:$G,4,FALSE),0)</f>
        <v>0</v>
      </c>
      <c r="Q1748" s="20">
        <f>IFERROR(VLOOKUP(A1748,[3]soaBnafar!$A:$G,5,FALSE),0)</f>
        <v>0</v>
      </c>
      <c r="R1748" s="20">
        <f>IFERROR(VLOOKUP(A1748,[3]soaBnafar!$A:$G,6,FALSE),0)</f>
        <v>0</v>
      </c>
      <c r="S1748" s="20">
        <f>IFERROR(VLOOKUP(A1748,[3]soaBnafar!$A:$G,7,FALSE),0)</f>
        <v>0</v>
      </c>
      <c r="T1748" s="32">
        <f t="shared" si="326"/>
        <v>332103</v>
      </c>
      <c r="U1748" s="21">
        <f t="shared" si="327"/>
        <v>2972252</v>
      </c>
      <c r="V1748" s="21">
        <f t="shared" si="328"/>
        <v>0</v>
      </c>
      <c r="W1748" s="21">
        <f t="shared" si="329"/>
        <v>0</v>
      </c>
      <c r="X1748" s="21">
        <f t="shared" si="330"/>
        <v>0</v>
      </c>
      <c r="Y1748" s="33">
        <f t="shared" si="331"/>
        <v>0</v>
      </c>
      <c r="Z1748" s="4" t="str">
        <f t="shared" si="332"/>
        <v>Sim</v>
      </c>
      <c r="AA1748" s="4" t="str">
        <f t="shared" si="333"/>
        <v>Sim</v>
      </c>
      <c r="AB1748" s="4" t="str">
        <f t="shared" si="334"/>
        <v>Não</v>
      </c>
      <c r="AC1748" s="4" t="str">
        <f t="shared" si="335"/>
        <v>Não</v>
      </c>
      <c r="AD1748" s="4" t="str">
        <f t="shared" si="336"/>
        <v>Não</v>
      </c>
      <c r="AE1748" s="30" t="str">
        <f t="shared" si="337"/>
        <v>Não</v>
      </c>
    </row>
    <row r="1749" spans="1:31" x14ac:dyDescent="0.25">
      <c r="A1749" s="23">
        <v>311430</v>
      </c>
      <c r="B1749" s="27">
        <f>IFERROR(VLOOKUP(A1749,[1]Monitoramento_Base_somente_disp!$A:$L,5,FALSE),0)</f>
        <v>0</v>
      </c>
      <c r="C1749" s="20">
        <f>IFERROR(VLOOKUP(A1749,[1]Monitoramento_Base_somente_disp!$A:$L,6,FALSE),0)</f>
        <v>0</v>
      </c>
      <c r="D1749" s="20">
        <f>IFERROR(VLOOKUP(A1749,[1]Monitoramento_Base_somente_disp!$A:$L,7,FALSE),0)</f>
        <v>0</v>
      </c>
      <c r="E1749" s="20">
        <f>IFERROR(VLOOKUP(A1749,[1]Monitoramento_Base_somente_disp!$A:$L,8,FALSE),0)</f>
        <v>0</v>
      </c>
      <c r="F1749" s="20">
        <f>IFERROR(VLOOKUP(A1749,[1]Monitoramento_Base_somente_disp!$A:$L,9,FALSE),0)</f>
        <v>0</v>
      </c>
      <c r="G1749" s="28">
        <f>IFERROR(VLOOKUP(A1749,[1]Monitoramento_Base_somente_disp!$A:$L,10,FALSE),0)</f>
        <v>0</v>
      </c>
      <c r="H1749" s="27">
        <f>IFERROR(VLOOKUP(A1749,[2]webService!$A:$I,4,FALSE),0)</f>
        <v>457022</v>
      </c>
      <c r="I1749" s="20">
        <f>IFERROR(VLOOKUP(A1749,[2]webService!$A:$II,5,FALSE),0)</f>
        <v>4839183</v>
      </c>
      <c r="J1749" s="20">
        <f>IFERROR(VLOOKUP(A1749,[2]webService!$A:$I,6,FALSE),0)</f>
        <v>0</v>
      </c>
      <c r="K1749" s="20">
        <f>IFERROR(VLOOKUP(A1749,[2]webService!$A:$I,7,FALSE),0)</f>
        <v>0</v>
      </c>
      <c r="L1749" s="20">
        <f>IFERROR(VLOOKUP(A1749,[2]webService!$A:$I,8,FALSE),0)</f>
        <v>0</v>
      </c>
      <c r="M1749" s="28">
        <f>IFERROR(VLOOKUP(A1749,[2]webService!$A:$I,9,FALSE),0)</f>
        <v>0</v>
      </c>
      <c r="N1749" s="27">
        <f>IFERROR(VLOOKUP(A1749,[3]soaBnafar!$A:$G,2,FALSE),0)</f>
        <v>0</v>
      </c>
      <c r="O1749" s="20">
        <f>IFERROR(VLOOKUP(A1749,[3]soaBnafar!$A:$H,3,FALSE),0)</f>
        <v>0</v>
      </c>
      <c r="P1749" s="20">
        <f>IFERROR(VLOOKUP(A1749,[3]soaBnafar!$A:$G,4,FALSE),0)</f>
        <v>0</v>
      </c>
      <c r="Q1749" s="20">
        <f>IFERROR(VLOOKUP(A1749,[3]soaBnafar!$A:$G,5,FALSE),0)</f>
        <v>0</v>
      </c>
      <c r="R1749" s="20">
        <f>IFERROR(VLOOKUP(A1749,[3]soaBnafar!$A:$G,6,FALSE),0)</f>
        <v>0</v>
      </c>
      <c r="S1749" s="20">
        <f>IFERROR(VLOOKUP(A1749,[3]soaBnafar!$A:$G,7,FALSE),0)</f>
        <v>0</v>
      </c>
      <c r="T1749" s="32">
        <f t="shared" si="326"/>
        <v>457022</v>
      </c>
      <c r="U1749" s="21">
        <f t="shared" si="327"/>
        <v>4839183</v>
      </c>
      <c r="V1749" s="21">
        <f t="shared" si="328"/>
        <v>0</v>
      </c>
      <c r="W1749" s="21">
        <f t="shared" si="329"/>
        <v>0</v>
      </c>
      <c r="X1749" s="21">
        <f t="shared" si="330"/>
        <v>0</v>
      </c>
      <c r="Y1749" s="33">
        <f t="shared" si="331"/>
        <v>0</v>
      </c>
      <c r="Z1749" s="4" t="str">
        <f t="shared" si="332"/>
        <v>Sim</v>
      </c>
      <c r="AA1749" s="4" t="str">
        <f t="shared" si="333"/>
        <v>Sim</v>
      </c>
      <c r="AB1749" s="4" t="str">
        <f t="shared" si="334"/>
        <v>Não</v>
      </c>
      <c r="AC1749" s="4" t="str">
        <f t="shared" si="335"/>
        <v>Não</v>
      </c>
      <c r="AD1749" s="4" t="str">
        <f t="shared" si="336"/>
        <v>Não</v>
      </c>
      <c r="AE1749" s="30" t="str">
        <f t="shared" si="337"/>
        <v>Não</v>
      </c>
    </row>
    <row r="1750" spans="1:31" x14ac:dyDescent="0.25">
      <c r="A1750" s="23">
        <v>311490</v>
      </c>
      <c r="B1750" s="27">
        <f>IFERROR(VLOOKUP(A1750,[1]Monitoramento_Base_somente_disp!$A:$L,5,FALSE),0)</f>
        <v>0</v>
      </c>
      <c r="C1750" s="20">
        <f>IFERROR(VLOOKUP(A1750,[1]Monitoramento_Base_somente_disp!$A:$L,6,FALSE),0)</f>
        <v>0</v>
      </c>
      <c r="D1750" s="20">
        <f>IFERROR(VLOOKUP(A1750,[1]Monitoramento_Base_somente_disp!$A:$L,7,FALSE),0)</f>
        <v>0</v>
      </c>
      <c r="E1750" s="20">
        <f>IFERROR(VLOOKUP(A1750,[1]Monitoramento_Base_somente_disp!$A:$L,8,FALSE),0)</f>
        <v>0</v>
      </c>
      <c r="F1750" s="20">
        <f>IFERROR(VLOOKUP(A1750,[1]Monitoramento_Base_somente_disp!$A:$L,9,FALSE),0)</f>
        <v>0</v>
      </c>
      <c r="G1750" s="28">
        <f>IFERROR(VLOOKUP(A1750,[1]Monitoramento_Base_somente_disp!$A:$L,10,FALSE),0)</f>
        <v>0</v>
      </c>
      <c r="H1750" s="27">
        <f>IFERROR(VLOOKUP(A1750,[2]webService!$A:$I,4,FALSE),0)</f>
        <v>33751</v>
      </c>
      <c r="I1750" s="20">
        <f>IFERROR(VLOOKUP(A1750,[2]webService!$A:$II,5,FALSE),0)</f>
        <v>686929</v>
      </c>
      <c r="J1750" s="20">
        <f>IFERROR(VLOOKUP(A1750,[2]webService!$A:$I,6,FALSE),0)</f>
        <v>0</v>
      </c>
      <c r="K1750" s="20">
        <f>IFERROR(VLOOKUP(A1750,[2]webService!$A:$I,7,FALSE),0)</f>
        <v>0</v>
      </c>
      <c r="L1750" s="20">
        <f>IFERROR(VLOOKUP(A1750,[2]webService!$A:$I,8,FALSE),0)</f>
        <v>0</v>
      </c>
      <c r="M1750" s="28">
        <f>IFERROR(VLOOKUP(A1750,[2]webService!$A:$I,9,FALSE),0)</f>
        <v>0</v>
      </c>
      <c r="N1750" s="27">
        <f>IFERROR(VLOOKUP(A1750,[3]soaBnafar!$A:$G,2,FALSE),0)</f>
        <v>0</v>
      </c>
      <c r="O1750" s="20">
        <f>IFERROR(VLOOKUP(A1750,[3]soaBnafar!$A:$H,3,FALSE),0)</f>
        <v>0</v>
      </c>
      <c r="P1750" s="20">
        <f>IFERROR(VLOOKUP(A1750,[3]soaBnafar!$A:$G,4,FALSE),0)</f>
        <v>0</v>
      </c>
      <c r="Q1750" s="20">
        <f>IFERROR(VLOOKUP(A1750,[3]soaBnafar!$A:$G,5,FALSE),0)</f>
        <v>0</v>
      </c>
      <c r="R1750" s="20">
        <f>IFERROR(VLOOKUP(A1750,[3]soaBnafar!$A:$G,6,FALSE),0)</f>
        <v>0</v>
      </c>
      <c r="S1750" s="20">
        <f>IFERROR(VLOOKUP(A1750,[3]soaBnafar!$A:$G,7,FALSE),0)</f>
        <v>0</v>
      </c>
      <c r="T1750" s="32">
        <f t="shared" si="326"/>
        <v>33751</v>
      </c>
      <c r="U1750" s="21">
        <f t="shared" si="327"/>
        <v>686929</v>
      </c>
      <c r="V1750" s="21">
        <f t="shared" si="328"/>
        <v>0</v>
      </c>
      <c r="W1750" s="21">
        <f t="shared" si="329"/>
        <v>0</v>
      </c>
      <c r="X1750" s="21">
        <f t="shared" si="330"/>
        <v>0</v>
      </c>
      <c r="Y1750" s="33">
        <f t="shared" si="331"/>
        <v>0</v>
      </c>
      <c r="Z1750" s="4" t="str">
        <f t="shared" si="332"/>
        <v>Sim</v>
      </c>
      <c r="AA1750" s="4" t="str">
        <f t="shared" si="333"/>
        <v>Sim</v>
      </c>
      <c r="AB1750" s="4" t="str">
        <f t="shared" si="334"/>
        <v>Não</v>
      </c>
      <c r="AC1750" s="4" t="str">
        <f t="shared" si="335"/>
        <v>Não</v>
      </c>
      <c r="AD1750" s="4" t="str">
        <f t="shared" si="336"/>
        <v>Não</v>
      </c>
      <c r="AE1750" s="30" t="str">
        <f t="shared" si="337"/>
        <v>Não</v>
      </c>
    </row>
    <row r="1751" spans="1:31" x14ac:dyDescent="0.25">
      <c r="A1751" s="23">
        <v>311540</v>
      </c>
      <c r="B1751" s="27">
        <f>IFERROR(VLOOKUP(A1751,[1]Monitoramento_Base_somente_disp!$A:$L,5,FALSE),0)</f>
        <v>0</v>
      </c>
      <c r="C1751" s="20">
        <f>IFERROR(VLOOKUP(A1751,[1]Monitoramento_Base_somente_disp!$A:$L,6,FALSE),0)</f>
        <v>0</v>
      </c>
      <c r="D1751" s="20">
        <f>IFERROR(VLOOKUP(A1751,[1]Monitoramento_Base_somente_disp!$A:$L,7,FALSE),0)</f>
        <v>0</v>
      </c>
      <c r="E1751" s="20">
        <f>IFERROR(VLOOKUP(A1751,[1]Monitoramento_Base_somente_disp!$A:$L,8,FALSE),0)</f>
        <v>0</v>
      </c>
      <c r="F1751" s="20">
        <f>IFERROR(VLOOKUP(A1751,[1]Monitoramento_Base_somente_disp!$A:$L,9,FALSE),0)</f>
        <v>0</v>
      </c>
      <c r="G1751" s="28">
        <f>IFERROR(VLOOKUP(A1751,[1]Monitoramento_Base_somente_disp!$A:$L,10,FALSE),0)</f>
        <v>0</v>
      </c>
      <c r="H1751" s="27">
        <f>IFERROR(VLOOKUP(A1751,[2]webService!$A:$I,4,FALSE),0)</f>
        <v>33391</v>
      </c>
      <c r="I1751" s="20">
        <f>IFERROR(VLOOKUP(A1751,[2]webService!$A:$II,5,FALSE),0)</f>
        <v>823245</v>
      </c>
      <c r="J1751" s="20">
        <f>IFERROR(VLOOKUP(A1751,[2]webService!$A:$I,6,FALSE),0)</f>
        <v>0</v>
      </c>
      <c r="K1751" s="20">
        <f>IFERROR(VLOOKUP(A1751,[2]webService!$A:$I,7,FALSE),0)</f>
        <v>0</v>
      </c>
      <c r="L1751" s="20">
        <f>IFERROR(VLOOKUP(A1751,[2]webService!$A:$I,8,FALSE),0)</f>
        <v>0</v>
      </c>
      <c r="M1751" s="28">
        <f>IFERROR(VLOOKUP(A1751,[2]webService!$A:$I,9,FALSE),0)</f>
        <v>0</v>
      </c>
      <c r="N1751" s="27">
        <f>IFERROR(VLOOKUP(A1751,[3]soaBnafar!$A:$G,2,FALSE),0)</f>
        <v>0</v>
      </c>
      <c r="O1751" s="20">
        <f>IFERROR(VLOOKUP(A1751,[3]soaBnafar!$A:$H,3,FALSE),0)</f>
        <v>0</v>
      </c>
      <c r="P1751" s="20">
        <f>IFERROR(VLOOKUP(A1751,[3]soaBnafar!$A:$G,4,FALSE),0)</f>
        <v>0</v>
      </c>
      <c r="Q1751" s="20">
        <f>IFERROR(VLOOKUP(A1751,[3]soaBnafar!$A:$G,5,FALSE),0)</f>
        <v>0</v>
      </c>
      <c r="R1751" s="20">
        <f>IFERROR(VLOOKUP(A1751,[3]soaBnafar!$A:$G,6,FALSE),0)</f>
        <v>0</v>
      </c>
      <c r="S1751" s="20">
        <f>IFERROR(VLOOKUP(A1751,[3]soaBnafar!$A:$G,7,FALSE),0)</f>
        <v>0</v>
      </c>
      <c r="T1751" s="32">
        <f t="shared" si="326"/>
        <v>33391</v>
      </c>
      <c r="U1751" s="21">
        <f t="shared" si="327"/>
        <v>823245</v>
      </c>
      <c r="V1751" s="21">
        <f t="shared" si="328"/>
        <v>0</v>
      </c>
      <c r="W1751" s="21">
        <f t="shared" si="329"/>
        <v>0</v>
      </c>
      <c r="X1751" s="21">
        <f t="shared" si="330"/>
        <v>0</v>
      </c>
      <c r="Y1751" s="33">
        <f t="shared" si="331"/>
        <v>0</v>
      </c>
      <c r="Z1751" s="4" t="str">
        <f t="shared" si="332"/>
        <v>Sim</v>
      </c>
      <c r="AA1751" s="4" t="str">
        <f t="shared" si="333"/>
        <v>Sim</v>
      </c>
      <c r="AB1751" s="4" t="str">
        <f t="shared" si="334"/>
        <v>Não</v>
      </c>
      <c r="AC1751" s="4" t="str">
        <f t="shared" si="335"/>
        <v>Não</v>
      </c>
      <c r="AD1751" s="4" t="str">
        <f t="shared" si="336"/>
        <v>Não</v>
      </c>
      <c r="AE1751" s="30" t="str">
        <f t="shared" si="337"/>
        <v>Não</v>
      </c>
    </row>
    <row r="1752" spans="1:31" x14ac:dyDescent="0.25">
      <c r="A1752" s="23">
        <v>311545</v>
      </c>
      <c r="B1752" s="27">
        <f>IFERROR(VLOOKUP(A1752,[1]Monitoramento_Base_somente_disp!$A:$L,5,FALSE),0)</f>
        <v>0</v>
      </c>
      <c r="C1752" s="20">
        <f>IFERROR(VLOOKUP(A1752,[1]Monitoramento_Base_somente_disp!$A:$L,6,FALSE),0)</f>
        <v>0</v>
      </c>
      <c r="D1752" s="20">
        <f>IFERROR(VLOOKUP(A1752,[1]Monitoramento_Base_somente_disp!$A:$L,7,FALSE),0)</f>
        <v>0</v>
      </c>
      <c r="E1752" s="20">
        <f>IFERROR(VLOOKUP(A1752,[1]Monitoramento_Base_somente_disp!$A:$L,8,FALSE),0)</f>
        <v>0</v>
      </c>
      <c r="F1752" s="20">
        <f>IFERROR(VLOOKUP(A1752,[1]Monitoramento_Base_somente_disp!$A:$L,9,FALSE),0)</f>
        <v>0</v>
      </c>
      <c r="G1752" s="28">
        <f>IFERROR(VLOOKUP(A1752,[1]Monitoramento_Base_somente_disp!$A:$L,10,FALSE),0)</f>
        <v>0</v>
      </c>
      <c r="H1752" s="27">
        <f>IFERROR(VLOOKUP(A1752,[2]webService!$A:$I,4,FALSE),0)</f>
        <v>45600</v>
      </c>
      <c r="I1752" s="20">
        <f>IFERROR(VLOOKUP(A1752,[2]webService!$A:$II,5,FALSE),0)</f>
        <v>1449527</v>
      </c>
      <c r="J1752" s="20">
        <f>IFERROR(VLOOKUP(A1752,[2]webService!$A:$I,6,FALSE),0)</f>
        <v>0</v>
      </c>
      <c r="K1752" s="20">
        <f>IFERROR(VLOOKUP(A1752,[2]webService!$A:$I,7,FALSE),0)</f>
        <v>0</v>
      </c>
      <c r="L1752" s="20">
        <f>IFERROR(VLOOKUP(A1752,[2]webService!$A:$I,8,FALSE),0)</f>
        <v>0</v>
      </c>
      <c r="M1752" s="28">
        <f>IFERROR(VLOOKUP(A1752,[2]webService!$A:$I,9,FALSE),0)</f>
        <v>0</v>
      </c>
      <c r="N1752" s="27">
        <f>IFERROR(VLOOKUP(A1752,[3]soaBnafar!$A:$G,2,FALSE),0)</f>
        <v>0</v>
      </c>
      <c r="O1752" s="20">
        <f>IFERROR(VLOOKUP(A1752,[3]soaBnafar!$A:$H,3,FALSE),0)</f>
        <v>0</v>
      </c>
      <c r="P1752" s="20">
        <f>IFERROR(VLOOKUP(A1752,[3]soaBnafar!$A:$G,4,FALSE),0)</f>
        <v>0</v>
      </c>
      <c r="Q1752" s="20">
        <f>IFERROR(VLOOKUP(A1752,[3]soaBnafar!$A:$G,5,FALSE),0)</f>
        <v>0</v>
      </c>
      <c r="R1752" s="20">
        <f>IFERROR(VLOOKUP(A1752,[3]soaBnafar!$A:$G,6,FALSE),0)</f>
        <v>0</v>
      </c>
      <c r="S1752" s="20">
        <f>IFERROR(VLOOKUP(A1752,[3]soaBnafar!$A:$G,7,FALSE),0)</f>
        <v>0</v>
      </c>
      <c r="T1752" s="32">
        <f t="shared" si="326"/>
        <v>45600</v>
      </c>
      <c r="U1752" s="21">
        <f t="shared" si="327"/>
        <v>1449527</v>
      </c>
      <c r="V1752" s="21">
        <f t="shared" si="328"/>
        <v>0</v>
      </c>
      <c r="W1752" s="21">
        <f t="shared" si="329"/>
        <v>0</v>
      </c>
      <c r="X1752" s="21">
        <f t="shared" si="330"/>
        <v>0</v>
      </c>
      <c r="Y1752" s="33">
        <f t="shared" si="331"/>
        <v>0</v>
      </c>
      <c r="Z1752" s="4" t="str">
        <f t="shared" si="332"/>
        <v>Sim</v>
      </c>
      <c r="AA1752" s="4" t="str">
        <f t="shared" si="333"/>
        <v>Sim</v>
      </c>
      <c r="AB1752" s="4" t="str">
        <f t="shared" si="334"/>
        <v>Não</v>
      </c>
      <c r="AC1752" s="4" t="str">
        <f t="shared" si="335"/>
        <v>Não</v>
      </c>
      <c r="AD1752" s="4" t="str">
        <f t="shared" si="336"/>
        <v>Não</v>
      </c>
      <c r="AE1752" s="30" t="str">
        <f t="shared" si="337"/>
        <v>Não</v>
      </c>
    </row>
    <row r="1753" spans="1:31" x14ac:dyDescent="0.25">
      <c r="A1753" s="23">
        <v>311547</v>
      </c>
      <c r="B1753" s="27">
        <f>IFERROR(VLOOKUP(A1753,[1]Monitoramento_Base_somente_disp!$A:$L,5,FALSE),0)</f>
        <v>0</v>
      </c>
      <c r="C1753" s="20">
        <f>IFERROR(VLOOKUP(A1753,[1]Monitoramento_Base_somente_disp!$A:$L,6,FALSE),0)</f>
        <v>0</v>
      </c>
      <c r="D1753" s="20">
        <f>IFERROR(VLOOKUP(A1753,[1]Monitoramento_Base_somente_disp!$A:$L,7,FALSE),0)</f>
        <v>0</v>
      </c>
      <c r="E1753" s="20">
        <f>IFERROR(VLOOKUP(A1753,[1]Monitoramento_Base_somente_disp!$A:$L,8,FALSE),0)</f>
        <v>0</v>
      </c>
      <c r="F1753" s="20">
        <f>IFERROR(VLOOKUP(A1753,[1]Monitoramento_Base_somente_disp!$A:$L,9,FALSE),0)</f>
        <v>0</v>
      </c>
      <c r="G1753" s="28">
        <f>IFERROR(VLOOKUP(A1753,[1]Monitoramento_Base_somente_disp!$A:$L,10,FALSE),0)</f>
        <v>0</v>
      </c>
      <c r="H1753" s="27">
        <f>IFERROR(VLOOKUP(A1753,[2]webService!$A:$I,4,FALSE),0)</f>
        <v>1118</v>
      </c>
      <c r="I1753" s="20">
        <f>IFERROR(VLOOKUP(A1753,[2]webService!$A:$II,5,FALSE),0)</f>
        <v>8109072</v>
      </c>
      <c r="J1753" s="20">
        <f>IFERROR(VLOOKUP(A1753,[2]webService!$A:$I,6,FALSE),0)</f>
        <v>0</v>
      </c>
      <c r="K1753" s="20">
        <f>IFERROR(VLOOKUP(A1753,[2]webService!$A:$I,7,FALSE),0)</f>
        <v>0</v>
      </c>
      <c r="L1753" s="20">
        <f>IFERROR(VLOOKUP(A1753,[2]webService!$A:$I,8,FALSE),0)</f>
        <v>0</v>
      </c>
      <c r="M1753" s="28">
        <f>IFERROR(VLOOKUP(A1753,[2]webService!$A:$I,9,FALSE),0)</f>
        <v>0</v>
      </c>
      <c r="N1753" s="27">
        <f>IFERROR(VLOOKUP(A1753,[3]soaBnafar!$A:$G,2,FALSE),0)</f>
        <v>0</v>
      </c>
      <c r="O1753" s="20">
        <f>IFERROR(VLOOKUP(A1753,[3]soaBnafar!$A:$H,3,FALSE),0)</f>
        <v>0</v>
      </c>
      <c r="P1753" s="20">
        <f>IFERROR(VLOOKUP(A1753,[3]soaBnafar!$A:$G,4,FALSE),0)</f>
        <v>0</v>
      </c>
      <c r="Q1753" s="20">
        <f>IFERROR(VLOOKUP(A1753,[3]soaBnafar!$A:$G,5,FALSE),0)</f>
        <v>0</v>
      </c>
      <c r="R1753" s="20">
        <f>IFERROR(VLOOKUP(A1753,[3]soaBnafar!$A:$G,6,FALSE),0)</f>
        <v>0</v>
      </c>
      <c r="S1753" s="20">
        <f>IFERROR(VLOOKUP(A1753,[3]soaBnafar!$A:$G,7,FALSE),0)</f>
        <v>0</v>
      </c>
      <c r="T1753" s="32">
        <f t="shared" si="326"/>
        <v>1118</v>
      </c>
      <c r="U1753" s="21">
        <f t="shared" si="327"/>
        <v>8109072</v>
      </c>
      <c r="V1753" s="21">
        <f t="shared" si="328"/>
        <v>0</v>
      </c>
      <c r="W1753" s="21">
        <f t="shared" si="329"/>
        <v>0</v>
      </c>
      <c r="X1753" s="21">
        <f t="shared" si="330"/>
        <v>0</v>
      </c>
      <c r="Y1753" s="33">
        <f t="shared" si="331"/>
        <v>0</v>
      </c>
      <c r="Z1753" s="4" t="str">
        <f t="shared" si="332"/>
        <v>Sim</v>
      </c>
      <c r="AA1753" s="4" t="str">
        <f t="shared" si="333"/>
        <v>Sim</v>
      </c>
      <c r="AB1753" s="4" t="str">
        <f t="shared" si="334"/>
        <v>Não</v>
      </c>
      <c r="AC1753" s="4" t="str">
        <f t="shared" si="335"/>
        <v>Não</v>
      </c>
      <c r="AD1753" s="4" t="str">
        <f t="shared" si="336"/>
        <v>Não</v>
      </c>
      <c r="AE1753" s="30" t="str">
        <f t="shared" si="337"/>
        <v>Não</v>
      </c>
    </row>
    <row r="1754" spans="1:31" x14ac:dyDescent="0.25">
      <c r="A1754" s="23">
        <v>311590</v>
      </c>
      <c r="B1754" s="27">
        <f>IFERROR(VLOOKUP(A1754,[1]Monitoramento_Base_somente_disp!$A:$L,5,FALSE),0)</f>
        <v>0</v>
      </c>
      <c r="C1754" s="20">
        <f>IFERROR(VLOOKUP(A1754,[1]Monitoramento_Base_somente_disp!$A:$L,6,FALSE),0)</f>
        <v>0</v>
      </c>
      <c r="D1754" s="20">
        <f>IFERROR(VLOOKUP(A1754,[1]Monitoramento_Base_somente_disp!$A:$L,7,FALSE),0)</f>
        <v>0</v>
      </c>
      <c r="E1754" s="20">
        <f>IFERROR(VLOOKUP(A1754,[1]Monitoramento_Base_somente_disp!$A:$L,8,FALSE),0)</f>
        <v>0</v>
      </c>
      <c r="F1754" s="20">
        <f>IFERROR(VLOOKUP(A1754,[1]Monitoramento_Base_somente_disp!$A:$L,9,FALSE),0)</f>
        <v>0</v>
      </c>
      <c r="G1754" s="28">
        <f>IFERROR(VLOOKUP(A1754,[1]Monitoramento_Base_somente_disp!$A:$L,10,FALSE),0)</f>
        <v>0</v>
      </c>
      <c r="H1754" s="27">
        <f>IFERROR(VLOOKUP(A1754,[2]webService!$A:$I,4,FALSE),0)</f>
        <v>135760</v>
      </c>
      <c r="I1754" s="20">
        <f>IFERROR(VLOOKUP(A1754,[2]webService!$A:$II,5,FALSE),0)</f>
        <v>1449595</v>
      </c>
      <c r="J1754" s="20">
        <f>IFERROR(VLOOKUP(A1754,[2]webService!$A:$I,6,FALSE),0)</f>
        <v>0</v>
      </c>
      <c r="K1754" s="20">
        <f>IFERROR(VLOOKUP(A1754,[2]webService!$A:$I,7,FALSE),0)</f>
        <v>0</v>
      </c>
      <c r="L1754" s="20">
        <f>IFERROR(VLOOKUP(A1754,[2]webService!$A:$I,8,FALSE),0)</f>
        <v>0</v>
      </c>
      <c r="M1754" s="28">
        <f>IFERROR(VLOOKUP(A1754,[2]webService!$A:$I,9,FALSE),0)</f>
        <v>0</v>
      </c>
      <c r="N1754" s="27">
        <f>IFERROR(VLOOKUP(A1754,[3]soaBnafar!$A:$G,2,FALSE),0)</f>
        <v>0</v>
      </c>
      <c r="O1754" s="20">
        <f>IFERROR(VLOOKUP(A1754,[3]soaBnafar!$A:$H,3,FALSE),0)</f>
        <v>0</v>
      </c>
      <c r="P1754" s="20">
        <f>IFERROR(VLOOKUP(A1754,[3]soaBnafar!$A:$G,4,FALSE),0)</f>
        <v>0</v>
      </c>
      <c r="Q1754" s="20">
        <f>IFERROR(VLOOKUP(A1754,[3]soaBnafar!$A:$G,5,FALSE),0)</f>
        <v>0</v>
      </c>
      <c r="R1754" s="20">
        <f>IFERROR(VLOOKUP(A1754,[3]soaBnafar!$A:$G,6,FALSE),0)</f>
        <v>0</v>
      </c>
      <c r="S1754" s="20">
        <f>IFERROR(VLOOKUP(A1754,[3]soaBnafar!$A:$G,7,FALSE),0)</f>
        <v>0</v>
      </c>
      <c r="T1754" s="32">
        <f t="shared" si="326"/>
        <v>135760</v>
      </c>
      <c r="U1754" s="21">
        <f t="shared" si="327"/>
        <v>1449595</v>
      </c>
      <c r="V1754" s="21">
        <f t="shared" si="328"/>
        <v>0</v>
      </c>
      <c r="W1754" s="21">
        <f t="shared" si="329"/>
        <v>0</v>
      </c>
      <c r="X1754" s="21">
        <f t="shared" si="330"/>
        <v>0</v>
      </c>
      <c r="Y1754" s="33">
        <f t="shared" si="331"/>
        <v>0</v>
      </c>
      <c r="Z1754" s="4" t="str">
        <f t="shared" si="332"/>
        <v>Sim</v>
      </c>
      <c r="AA1754" s="4" t="str">
        <f t="shared" si="333"/>
        <v>Sim</v>
      </c>
      <c r="AB1754" s="4" t="str">
        <f t="shared" si="334"/>
        <v>Não</v>
      </c>
      <c r="AC1754" s="4" t="str">
        <f t="shared" si="335"/>
        <v>Não</v>
      </c>
      <c r="AD1754" s="4" t="str">
        <f t="shared" si="336"/>
        <v>Não</v>
      </c>
      <c r="AE1754" s="30" t="str">
        <f t="shared" si="337"/>
        <v>Não</v>
      </c>
    </row>
    <row r="1755" spans="1:31" x14ac:dyDescent="0.25">
      <c r="A1755" s="23">
        <v>311600</v>
      </c>
      <c r="B1755" s="27">
        <f>IFERROR(VLOOKUP(A1755,[1]Monitoramento_Base_somente_disp!$A:$L,5,FALSE),0)</f>
        <v>0</v>
      </c>
      <c r="C1755" s="20">
        <f>IFERROR(VLOOKUP(A1755,[1]Monitoramento_Base_somente_disp!$A:$L,6,FALSE),0)</f>
        <v>0</v>
      </c>
      <c r="D1755" s="20">
        <f>IFERROR(VLOOKUP(A1755,[1]Monitoramento_Base_somente_disp!$A:$L,7,FALSE),0)</f>
        <v>0</v>
      </c>
      <c r="E1755" s="20">
        <f>IFERROR(VLOOKUP(A1755,[1]Monitoramento_Base_somente_disp!$A:$L,8,FALSE),0)</f>
        <v>0</v>
      </c>
      <c r="F1755" s="20">
        <f>IFERROR(VLOOKUP(A1755,[1]Monitoramento_Base_somente_disp!$A:$L,9,FALSE),0)</f>
        <v>0</v>
      </c>
      <c r="G1755" s="28">
        <f>IFERROR(VLOOKUP(A1755,[1]Monitoramento_Base_somente_disp!$A:$L,10,FALSE),0)</f>
        <v>0</v>
      </c>
      <c r="H1755" s="27">
        <f>IFERROR(VLOOKUP(A1755,[2]webService!$A:$I,4,FALSE),0)</f>
        <v>50041</v>
      </c>
      <c r="I1755" s="20">
        <f>IFERROR(VLOOKUP(A1755,[2]webService!$A:$II,5,FALSE),0)</f>
        <v>473271</v>
      </c>
      <c r="J1755" s="20">
        <f>IFERROR(VLOOKUP(A1755,[2]webService!$A:$I,6,FALSE),0)</f>
        <v>0</v>
      </c>
      <c r="K1755" s="20">
        <f>IFERROR(VLOOKUP(A1755,[2]webService!$A:$I,7,FALSE),0)</f>
        <v>0</v>
      </c>
      <c r="L1755" s="20">
        <f>IFERROR(VLOOKUP(A1755,[2]webService!$A:$I,8,FALSE),0)</f>
        <v>0</v>
      </c>
      <c r="M1755" s="28">
        <f>IFERROR(VLOOKUP(A1755,[2]webService!$A:$I,9,FALSE),0)</f>
        <v>0</v>
      </c>
      <c r="N1755" s="27">
        <f>IFERROR(VLOOKUP(A1755,[3]soaBnafar!$A:$G,2,FALSE),0)</f>
        <v>0</v>
      </c>
      <c r="O1755" s="20">
        <f>IFERROR(VLOOKUP(A1755,[3]soaBnafar!$A:$H,3,FALSE),0)</f>
        <v>0</v>
      </c>
      <c r="P1755" s="20">
        <f>IFERROR(VLOOKUP(A1755,[3]soaBnafar!$A:$G,4,FALSE),0)</f>
        <v>0</v>
      </c>
      <c r="Q1755" s="20">
        <f>IFERROR(VLOOKUP(A1755,[3]soaBnafar!$A:$G,5,FALSE),0)</f>
        <v>0</v>
      </c>
      <c r="R1755" s="20">
        <f>IFERROR(VLOOKUP(A1755,[3]soaBnafar!$A:$G,6,FALSE),0)</f>
        <v>0</v>
      </c>
      <c r="S1755" s="20">
        <f>IFERROR(VLOOKUP(A1755,[3]soaBnafar!$A:$G,7,FALSE),0)</f>
        <v>0</v>
      </c>
      <c r="T1755" s="32">
        <f t="shared" si="326"/>
        <v>50041</v>
      </c>
      <c r="U1755" s="21">
        <f t="shared" si="327"/>
        <v>473271</v>
      </c>
      <c r="V1755" s="21">
        <f t="shared" si="328"/>
        <v>0</v>
      </c>
      <c r="W1755" s="21">
        <f t="shared" si="329"/>
        <v>0</v>
      </c>
      <c r="X1755" s="21">
        <f t="shared" si="330"/>
        <v>0</v>
      </c>
      <c r="Y1755" s="33">
        <f t="shared" si="331"/>
        <v>0</v>
      </c>
      <c r="Z1755" s="4" t="str">
        <f t="shared" si="332"/>
        <v>Sim</v>
      </c>
      <c r="AA1755" s="4" t="str">
        <f t="shared" si="333"/>
        <v>Sim</v>
      </c>
      <c r="AB1755" s="4" t="str">
        <f t="shared" si="334"/>
        <v>Não</v>
      </c>
      <c r="AC1755" s="4" t="str">
        <f t="shared" si="335"/>
        <v>Não</v>
      </c>
      <c r="AD1755" s="4" t="str">
        <f t="shared" si="336"/>
        <v>Não</v>
      </c>
      <c r="AE1755" s="30" t="str">
        <f t="shared" si="337"/>
        <v>Não</v>
      </c>
    </row>
    <row r="1756" spans="1:31" x14ac:dyDescent="0.25">
      <c r="A1756" s="23">
        <v>311610</v>
      </c>
      <c r="B1756" s="27">
        <f>IFERROR(VLOOKUP(A1756,[1]Monitoramento_Base_somente_disp!$A:$L,5,FALSE),0)</f>
        <v>0</v>
      </c>
      <c r="C1756" s="20">
        <f>IFERROR(VLOOKUP(A1756,[1]Monitoramento_Base_somente_disp!$A:$L,6,FALSE),0)</f>
        <v>0</v>
      </c>
      <c r="D1756" s="20">
        <f>IFERROR(VLOOKUP(A1756,[1]Monitoramento_Base_somente_disp!$A:$L,7,FALSE),0)</f>
        <v>0</v>
      </c>
      <c r="E1756" s="20">
        <f>IFERROR(VLOOKUP(A1756,[1]Monitoramento_Base_somente_disp!$A:$L,8,FALSE),0)</f>
        <v>0</v>
      </c>
      <c r="F1756" s="20">
        <f>IFERROR(VLOOKUP(A1756,[1]Monitoramento_Base_somente_disp!$A:$L,9,FALSE),0)</f>
        <v>0</v>
      </c>
      <c r="G1756" s="28">
        <f>IFERROR(VLOOKUP(A1756,[1]Monitoramento_Base_somente_disp!$A:$L,10,FALSE),0)</f>
        <v>0</v>
      </c>
      <c r="H1756" s="27">
        <f>IFERROR(VLOOKUP(A1756,[2]webService!$A:$I,4,FALSE),0)</f>
        <v>23515</v>
      </c>
      <c r="I1756" s="20">
        <f>IFERROR(VLOOKUP(A1756,[2]webService!$A:$II,5,FALSE),0)</f>
        <v>3274592</v>
      </c>
      <c r="J1756" s="20">
        <f>IFERROR(VLOOKUP(A1756,[2]webService!$A:$I,6,FALSE),0)</f>
        <v>0</v>
      </c>
      <c r="K1756" s="20">
        <f>IFERROR(VLOOKUP(A1756,[2]webService!$A:$I,7,FALSE),0)</f>
        <v>0</v>
      </c>
      <c r="L1756" s="20">
        <f>IFERROR(VLOOKUP(A1756,[2]webService!$A:$I,8,FALSE),0)</f>
        <v>0</v>
      </c>
      <c r="M1756" s="28">
        <f>IFERROR(VLOOKUP(A1756,[2]webService!$A:$I,9,FALSE),0)</f>
        <v>0</v>
      </c>
      <c r="N1756" s="27">
        <f>IFERROR(VLOOKUP(A1756,[3]soaBnafar!$A:$G,2,FALSE),0)</f>
        <v>0</v>
      </c>
      <c r="O1756" s="20">
        <f>IFERROR(VLOOKUP(A1756,[3]soaBnafar!$A:$H,3,FALSE),0)</f>
        <v>0</v>
      </c>
      <c r="P1756" s="20">
        <f>IFERROR(VLOOKUP(A1756,[3]soaBnafar!$A:$G,4,FALSE),0)</f>
        <v>0</v>
      </c>
      <c r="Q1756" s="20">
        <f>IFERROR(VLOOKUP(A1756,[3]soaBnafar!$A:$G,5,FALSE),0)</f>
        <v>0</v>
      </c>
      <c r="R1756" s="20">
        <f>IFERROR(VLOOKUP(A1756,[3]soaBnafar!$A:$G,6,FALSE),0)</f>
        <v>0</v>
      </c>
      <c r="S1756" s="20">
        <f>IFERROR(VLOOKUP(A1756,[3]soaBnafar!$A:$G,7,FALSE),0)</f>
        <v>0</v>
      </c>
      <c r="T1756" s="32">
        <f t="shared" si="326"/>
        <v>23515</v>
      </c>
      <c r="U1756" s="21">
        <f t="shared" si="327"/>
        <v>3274592</v>
      </c>
      <c r="V1756" s="21">
        <f t="shared" si="328"/>
        <v>0</v>
      </c>
      <c r="W1756" s="21">
        <f t="shared" si="329"/>
        <v>0</v>
      </c>
      <c r="X1756" s="21">
        <f t="shared" si="330"/>
        <v>0</v>
      </c>
      <c r="Y1756" s="33">
        <f t="shared" si="331"/>
        <v>0</v>
      </c>
      <c r="Z1756" s="4" t="str">
        <f t="shared" si="332"/>
        <v>Sim</v>
      </c>
      <c r="AA1756" s="4" t="str">
        <f t="shared" si="333"/>
        <v>Sim</v>
      </c>
      <c r="AB1756" s="4" t="str">
        <f t="shared" si="334"/>
        <v>Não</v>
      </c>
      <c r="AC1756" s="4" t="str">
        <f t="shared" si="335"/>
        <v>Não</v>
      </c>
      <c r="AD1756" s="4" t="str">
        <f t="shared" si="336"/>
        <v>Não</v>
      </c>
      <c r="AE1756" s="30" t="str">
        <f t="shared" si="337"/>
        <v>Não</v>
      </c>
    </row>
    <row r="1757" spans="1:31" x14ac:dyDescent="0.25">
      <c r="A1757" s="23">
        <v>311615</v>
      </c>
      <c r="B1757" s="27">
        <f>IFERROR(VLOOKUP(A1757,[1]Monitoramento_Base_somente_disp!$A:$L,5,FALSE),0)</f>
        <v>0</v>
      </c>
      <c r="C1757" s="20">
        <f>IFERROR(VLOOKUP(A1757,[1]Monitoramento_Base_somente_disp!$A:$L,6,FALSE),0)</f>
        <v>0</v>
      </c>
      <c r="D1757" s="20">
        <f>IFERROR(VLOOKUP(A1757,[1]Monitoramento_Base_somente_disp!$A:$L,7,FALSE),0)</f>
        <v>0</v>
      </c>
      <c r="E1757" s="20">
        <f>IFERROR(VLOOKUP(A1757,[1]Monitoramento_Base_somente_disp!$A:$L,8,FALSE),0)</f>
        <v>0</v>
      </c>
      <c r="F1757" s="20">
        <f>IFERROR(VLOOKUP(A1757,[1]Monitoramento_Base_somente_disp!$A:$L,9,FALSE),0)</f>
        <v>0</v>
      </c>
      <c r="G1757" s="28">
        <f>IFERROR(VLOOKUP(A1757,[1]Monitoramento_Base_somente_disp!$A:$L,10,FALSE),0)</f>
        <v>0</v>
      </c>
      <c r="H1757" s="27">
        <f>IFERROR(VLOOKUP(A1757,[2]webService!$A:$I,4,FALSE),0)</f>
        <v>70926</v>
      </c>
      <c r="I1757" s="20">
        <f>IFERROR(VLOOKUP(A1757,[2]webService!$A:$II,5,FALSE),0)</f>
        <v>2090370</v>
      </c>
      <c r="J1757" s="20">
        <f>IFERROR(VLOOKUP(A1757,[2]webService!$A:$I,6,FALSE),0)</f>
        <v>0</v>
      </c>
      <c r="K1757" s="20">
        <f>IFERROR(VLOOKUP(A1757,[2]webService!$A:$I,7,FALSE),0)</f>
        <v>0</v>
      </c>
      <c r="L1757" s="20">
        <f>IFERROR(VLOOKUP(A1757,[2]webService!$A:$I,8,FALSE),0)</f>
        <v>0</v>
      </c>
      <c r="M1757" s="28">
        <f>IFERROR(VLOOKUP(A1757,[2]webService!$A:$I,9,FALSE),0)</f>
        <v>0</v>
      </c>
      <c r="N1757" s="27">
        <f>IFERROR(VLOOKUP(A1757,[3]soaBnafar!$A:$G,2,FALSE),0)</f>
        <v>0</v>
      </c>
      <c r="O1757" s="20">
        <f>IFERROR(VLOOKUP(A1757,[3]soaBnafar!$A:$H,3,FALSE),0)</f>
        <v>0</v>
      </c>
      <c r="P1757" s="20">
        <f>IFERROR(VLOOKUP(A1757,[3]soaBnafar!$A:$G,4,FALSE),0)</f>
        <v>0</v>
      </c>
      <c r="Q1757" s="20">
        <f>IFERROR(VLOOKUP(A1757,[3]soaBnafar!$A:$G,5,FALSE),0)</f>
        <v>0</v>
      </c>
      <c r="R1757" s="20">
        <f>IFERROR(VLOOKUP(A1757,[3]soaBnafar!$A:$G,6,FALSE),0)</f>
        <v>0</v>
      </c>
      <c r="S1757" s="20">
        <f>IFERROR(VLOOKUP(A1757,[3]soaBnafar!$A:$G,7,FALSE),0)</f>
        <v>0</v>
      </c>
      <c r="T1757" s="32">
        <f t="shared" si="326"/>
        <v>70926</v>
      </c>
      <c r="U1757" s="21">
        <f t="shared" si="327"/>
        <v>2090370</v>
      </c>
      <c r="V1757" s="21">
        <f t="shared" si="328"/>
        <v>0</v>
      </c>
      <c r="W1757" s="21">
        <f t="shared" si="329"/>
        <v>0</v>
      </c>
      <c r="X1757" s="21">
        <f t="shared" si="330"/>
        <v>0</v>
      </c>
      <c r="Y1757" s="33">
        <f t="shared" si="331"/>
        <v>0</v>
      </c>
      <c r="Z1757" s="4" t="str">
        <f t="shared" si="332"/>
        <v>Sim</v>
      </c>
      <c r="AA1757" s="4" t="str">
        <f t="shared" si="333"/>
        <v>Sim</v>
      </c>
      <c r="AB1757" s="4" t="str">
        <f t="shared" si="334"/>
        <v>Não</v>
      </c>
      <c r="AC1757" s="4" t="str">
        <f t="shared" si="335"/>
        <v>Não</v>
      </c>
      <c r="AD1757" s="4" t="str">
        <f t="shared" si="336"/>
        <v>Não</v>
      </c>
      <c r="AE1757" s="30" t="str">
        <f t="shared" si="337"/>
        <v>Não</v>
      </c>
    </row>
    <row r="1758" spans="1:31" x14ac:dyDescent="0.25">
      <c r="A1758" s="23">
        <v>311630</v>
      </c>
      <c r="B1758" s="27">
        <f>IFERROR(VLOOKUP(A1758,[1]Monitoramento_Base_somente_disp!$A:$L,5,FALSE),0)</f>
        <v>0</v>
      </c>
      <c r="C1758" s="20">
        <f>IFERROR(VLOOKUP(A1758,[1]Monitoramento_Base_somente_disp!$A:$L,6,FALSE),0)</f>
        <v>0</v>
      </c>
      <c r="D1758" s="20">
        <f>IFERROR(VLOOKUP(A1758,[1]Monitoramento_Base_somente_disp!$A:$L,7,FALSE),0)</f>
        <v>0</v>
      </c>
      <c r="E1758" s="20">
        <f>IFERROR(VLOOKUP(A1758,[1]Monitoramento_Base_somente_disp!$A:$L,8,FALSE),0)</f>
        <v>0</v>
      </c>
      <c r="F1758" s="20">
        <f>IFERROR(VLOOKUP(A1758,[1]Monitoramento_Base_somente_disp!$A:$L,9,FALSE),0)</f>
        <v>0</v>
      </c>
      <c r="G1758" s="28">
        <f>IFERROR(VLOOKUP(A1758,[1]Monitoramento_Base_somente_disp!$A:$L,10,FALSE),0)</f>
        <v>0</v>
      </c>
      <c r="H1758" s="27">
        <f>IFERROR(VLOOKUP(A1758,[2]webService!$A:$I,4,FALSE),0)</f>
        <v>157547</v>
      </c>
      <c r="I1758" s="20">
        <f>IFERROR(VLOOKUP(A1758,[2]webService!$A:$II,5,FALSE),0)</f>
        <v>3046476</v>
      </c>
      <c r="J1758" s="20">
        <f>IFERROR(VLOOKUP(A1758,[2]webService!$A:$I,6,FALSE),0)</f>
        <v>0</v>
      </c>
      <c r="K1758" s="20">
        <f>IFERROR(VLOOKUP(A1758,[2]webService!$A:$I,7,FALSE),0)</f>
        <v>0</v>
      </c>
      <c r="L1758" s="20">
        <f>IFERROR(VLOOKUP(A1758,[2]webService!$A:$I,8,FALSE),0)</f>
        <v>0</v>
      </c>
      <c r="M1758" s="28">
        <f>IFERROR(VLOOKUP(A1758,[2]webService!$A:$I,9,FALSE),0)</f>
        <v>0</v>
      </c>
      <c r="N1758" s="27">
        <f>IFERROR(VLOOKUP(A1758,[3]soaBnafar!$A:$G,2,FALSE),0)</f>
        <v>0</v>
      </c>
      <c r="O1758" s="20">
        <f>IFERROR(VLOOKUP(A1758,[3]soaBnafar!$A:$H,3,FALSE),0)</f>
        <v>0</v>
      </c>
      <c r="P1758" s="20">
        <f>IFERROR(VLOOKUP(A1758,[3]soaBnafar!$A:$G,4,FALSE),0)</f>
        <v>0</v>
      </c>
      <c r="Q1758" s="20">
        <f>IFERROR(VLOOKUP(A1758,[3]soaBnafar!$A:$G,5,FALSE),0)</f>
        <v>0</v>
      </c>
      <c r="R1758" s="20">
        <f>IFERROR(VLOOKUP(A1758,[3]soaBnafar!$A:$G,6,FALSE),0)</f>
        <v>0</v>
      </c>
      <c r="S1758" s="20">
        <f>IFERROR(VLOOKUP(A1758,[3]soaBnafar!$A:$G,7,FALSE),0)</f>
        <v>0</v>
      </c>
      <c r="T1758" s="32">
        <f t="shared" si="326"/>
        <v>157547</v>
      </c>
      <c r="U1758" s="21">
        <f t="shared" si="327"/>
        <v>3046476</v>
      </c>
      <c r="V1758" s="21">
        <f t="shared" si="328"/>
        <v>0</v>
      </c>
      <c r="W1758" s="21">
        <f t="shared" si="329"/>
        <v>0</v>
      </c>
      <c r="X1758" s="21">
        <f t="shared" si="330"/>
        <v>0</v>
      </c>
      <c r="Y1758" s="33">
        <f t="shared" si="331"/>
        <v>0</v>
      </c>
      <c r="Z1758" s="4" t="str">
        <f t="shared" si="332"/>
        <v>Sim</v>
      </c>
      <c r="AA1758" s="4" t="str">
        <f t="shared" si="333"/>
        <v>Sim</v>
      </c>
      <c r="AB1758" s="4" t="str">
        <f t="shared" si="334"/>
        <v>Não</v>
      </c>
      <c r="AC1758" s="4" t="str">
        <f t="shared" si="335"/>
        <v>Não</v>
      </c>
      <c r="AD1758" s="4" t="str">
        <f t="shared" si="336"/>
        <v>Não</v>
      </c>
      <c r="AE1758" s="30" t="str">
        <f t="shared" si="337"/>
        <v>Não</v>
      </c>
    </row>
    <row r="1759" spans="1:31" x14ac:dyDescent="0.25">
      <c r="A1759" s="23">
        <v>311650</v>
      </c>
      <c r="B1759" s="27">
        <f>IFERROR(VLOOKUP(A1759,[1]Monitoramento_Base_somente_disp!$A:$L,5,FALSE),0)</f>
        <v>0</v>
      </c>
      <c r="C1759" s="20">
        <f>IFERROR(VLOOKUP(A1759,[1]Monitoramento_Base_somente_disp!$A:$L,6,FALSE),0)</f>
        <v>0</v>
      </c>
      <c r="D1759" s="20">
        <f>IFERROR(VLOOKUP(A1759,[1]Monitoramento_Base_somente_disp!$A:$L,7,FALSE),0)</f>
        <v>0</v>
      </c>
      <c r="E1759" s="20">
        <f>IFERROR(VLOOKUP(A1759,[1]Monitoramento_Base_somente_disp!$A:$L,8,FALSE),0)</f>
        <v>0</v>
      </c>
      <c r="F1759" s="20">
        <f>IFERROR(VLOOKUP(A1759,[1]Monitoramento_Base_somente_disp!$A:$L,9,FALSE),0)</f>
        <v>0</v>
      </c>
      <c r="G1759" s="28">
        <f>IFERROR(VLOOKUP(A1759,[1]Monitoramento_Base_somente_disp!$A:$L,10,FALSE),0)</f>
        <v>0</v>
      </c>
      <c r="H1759" s="27">
        <f>IFERROR(VLOOKUP(A1759,[2]webService!$A:$I,4,FALSE),0)</f>
        <v>32781</v>
      </c>
      <c r="I1759" s="20">
        <f>IFERROR(VLOOKUP(A1759,[2]webService!$A:$II,5,FALSE),0)</f>
        <v>16568590</v>
      </c>
      <c r="J1759" s="20">
        <f>IFERROR(VLOOKUP(A1759,[2]webService!$A:$I,6,FALSE),0)</f>
        <v>0</v>
      </c>
      <c r="K1759" s="20">
        <f>IFERROR(VLOOKUP(A1759,[2]webService!$A:$I,7,FALSE),0)</f>
        <v>0</v>
      </c>
      <c r="L1759" s="20">
        <f>IFERROR(VLOOKUP(A1759,[2]webService!$A:$I,8,FALSE),0)</f>
        <v>0</v>
      </c>
      <c r="M1759" s="28">
        <f>IFERROR(VLOOKUP(A1759,[2]webService!$A:$I,9,FALSE),0)</f>
        <v>0</v>
      </c>
      <c r="N1759" s="27">
        <f>IFERROR(VLOOKUP(A1759,[3]soaBnafar!$A:$G,2,FALSE),0)</f>
        <v>0</v>
      </c>
      <c r="O1759" s="20">
        <f>IFERROR(VLOOKUP(A1759,[3]soaBnafar!$A:$H,3,FALSE),0)</f>
        <v>0</v>
      </c>
      <c r="P1759" s="20">
        <f>IFERROR(VLOOKUP(A1759,[3]soaBnafar!$A:$G,4,FALSE),0)</f>
        <v>0</v>
      </c>
      <c r="Q1759" s="20">
        <f>IFERROR(VLOOKUP(A1759,[3]soaBnafar!$A:$G,5,FALSE),0)</f>
        <v>0</v>
      </c>
      <c r="R1759" s="20">
        <f>IFERROR(VLOOKUP(A1759,[3]soaBnafar!$A:$G,6,FALSE),0)</f>
        <v>0</v>
      </c>
      <c r="S1759" s="20">
        <f>IFERROR(VLOOKUP(A1759,[3]soaBnafar!$A:$G,7,FALSE),0)</f>
        <v>0</v>
      </c>
      <c r="T1759" s="32">
        <f t="shared" si="326"/>
        <v>32781</v>
      </c>
      <c r="U1759" s="21">
        <f t="shared" si="327"/>
        <v>16568590</v>
      </c>
      <c r="V1759" s="21">
        <f t="shared" si="328"/>
        <v>0</v>
      </c>
      <c r="W1759" s="21">
        <f t="shared" si="329"/>
        <v>0</v>
      </c>
      <c r="X1759" s="21">
        <f t="shared" si="330"/>
        <v>0</v>
      </c>
      <c r="Y1759" s="33">
        <f t="shared" si="331"/>
        <v>0</v>
      </c>
      <c r="Z1759" s="4" t="str">
        <f t="shared" si="332"/>
        <v>Sim</v>
      </c>
      <c r="AA1759" s="4" t="str">
        <f t="shared" si="333"/>
        <v>Sim</v>
      </c>
      <c r="AB1759" s="4" t="str">
        <f t="shared" si="334"/>
        <v>Não</v>
      </c>
      <c r="AC1759" s="4" t="str">
        <f t="shared" si="335"/>
        <v>Não</v>
      </c>
      <c r="AD1759" s="4" t="str">
        <f t="shared" si="336"/>
        <v>Não</v>
      </c>
      <c r="AE1759" s="30" t="str">
        <f t="shared" si="337"/>
        <v>Não</v>
      </c>
    </row>
    <row r="1760" spans="1:31" x14ac:dyDescent="0.25">
      <c r="A1760" s="23">
        <v>311680</v>
      </c>
      <c r="B1760" s="27">
        <f>IFERROR(VLOOKUP(A1760,[1]Monitoramento_Base_somente_disp!$A:$L,5,FALSE),0)</f>
        <v>0</v>
      </c>
      <c r="C1760" s="20">
        <f>IFERROR(VLOOKUP(A1760,[1]Monitoramento_Base_somente_disp!$A:$L,6,FALSE),0)</f>
        <v>0</v>
      </c>
      <c r="D1760" s="20">
        <f>IFERROR(VLOOKUP(A1760,[1]Monitoramento_Base_somente_disp!$A:$L,7,FALSE),0)</f>
        <v>0</v>
      </c>
      <c r="E1760" s="20">
        <f>IFERROR(VLOOKUP(A1760,[1]Monitoramento_Base_somente_disp!$A:$L,8,FALSE),0)</f>
        <v>0</v>
      </c>
      <c r="F1760" s="20">
        <f>IFERROR(VLOOKUP(A1760,[1]Monitoramento_Base_somente_disp!$A:$L,9,FALSE),0)</f>
        <v>0</v>
      </c>
      <c r="G1760" s="28">
        <f>IFERROR(VLOOKUP(A1760,[1]Monitoramento_Base_somente_disp!$A:$L,10,FALSE),0)</f>
        <v>0</v>
      </c>
      <c r="H1760" s="27">
        <f>IFERROR(VLOOKUP(A1760,[2]webService!$A:$I,4,FALSE),0)</f>
        <v>91663</v>
      </c>
      <c r="I1760" s="20">
        <f>IFERROR(VLOOKUP(A1760,[2]webService!$A:$II,5,FALSE),0)</f>
        <v>1912383</v>
      </c>
      <c r="J1760" s="20">
        <f>IFERROR(VLOOKUP(A1760,[2]webService!$A:$I,6,FALSE),0)</f>
        <v>0</v>
      </c>
      <c r="K1760" s="20">
        <f>IFERROR(VLOOKUP(A1760,[2]webService!$A:$I,7,FALSE),0)</f>
        <v>0</v>
      </c>
      <c r="L1760" s="20">
        <f>IFERROR(VLOOKUP(A1760,[2]webService!$A:$I,8,FALSE),0)</f>
        <v>0</v>
      </c>
      <c r="M1760" s="28">
        <f>IFERROR(VLOOKUP(A1760,[2]webService!$A:$I,9,FALSE),0)</f>
        <v>0</v>
      </c>
      <c r="N1760" s="27">
        <f>IFERROR(VLOOKUP(A1760,[3]soaBnafar!$A:$G,2,FALSE),0)</f>
        <v>0</v>
      </c>
      <c r="O1760" s="20">
        <f>IFERROR(VLOOKUP(A1760,[3]soaBnafar!$A:$H,3,FALSE),0)</f>
        <v>0</v>
      </c>
      <c r="P1760" s="20">
        <f>IFERROR(VLOOKUP(A1760,[3]soaBnafar!$A:$G,4,FALSE),0)</f>
        <v>0</v>
      </c>
      <c r="Q1760" s="20">
        <f>IFERROR(VLOOKUP(A1760,[3]soaBnafar!$A:$G,5,FALSE),0)</f>
        <v>0</v>
      </c>
      <c r="R1760" s="20">
        <f>IFERROR(VLOOKUP(A1760,[3]soaBnafar!$A:$G,6,FALSE),0)</f>
        <v>0</v>
      </c>
      <c r="S1760" s="20">
        <f>IFERROR(VLOOKUP(A1760,[3]soaBnafar!$A:$G,7,FALSE),0)</f>
        <v>0</v>
      </c>
      <c r="T1760" s="32">
        <f t="shared" si="326"/>
        <v>91663</v>
      </c>
      <c r="U1760" s="21">
        <f t="shared" si="327"/>
        <v>1912383</v>
      </c>
      <c r="V1760" s="21">
        <f t="shared" si="328"/>
        <v>0</v>
      </c>
      <c r="W1760" s="21">
        <f t="shared" si="329"/>
        <v>0</v>
      </c>
      <c r="X1760" s="21">
        <f t="shared" si="330"/>
        <v>0</v>
      </c>
      <c r="Y1760" s="33">
        <f t="shared" si="331"/>
        <v>0</v>
      </c>
      <c r="Z1760" s="4" t="str">
        <f t="shared" si="332"/>
        <v>Sim</v>
      </c>
      <c r="AA1760" s="4" t="str">
        <f t="shared" si="333"/>
        <v>Sim</v>
      </c>
      <c r="AB1760" s="4" t="str">
        <f t="shared" si="334"/>
        <v>Não</v>
      </c>
      <c r="AC1760" s="4" t="str">
        <f t="shared" si="335"/>
        <v>Não</v>
      </c>
      <c r="AD1760" s="4" t="str">
        <f t="shared" si="336"/>
        <v>Não</v>
      </c>
      <c r="AE1760" s="30" t="str">
        <f t="shared" si="337"/>
        <v>Não</v>
      </c>
    </row>
    <row r="1761" spans="1:31" x14ac:dyDescent="0.25">
      <c r="A1761" s="23">
        <v>311700</v>
      </c>
      <c r="B1761" s="27">
        <f>IFERROR(VLOOKUP(A1761,[1]Monitoramento_Base_somente_disp!$A:$L,5,FALSE),0)</f>
        <v>0</v>
      </c>
      <c r="C1761" s="20">
        <f>IFERROR(VLOOKUP(A1761,[1]Monitoramento_Base_somente_disp!$A:$L,6,FALSE),0)</f>
        <v>0</v>
      </c>
      <c r="D1761" s="20">
        <f>IFERROR(VLOOKUP(A1761,[1]Monitoramento_Base_somente_disp!$A:$L,7,FALSE),0)</f>
        <v>0</v>
      </c>
      <c r="E1761" s="20">
        <f>IFERROR(VLOOKUP(A1761,[1]Monitoramento_Base_somente_disp!$A:$L,8,FALSE),0)</f>
        <v>0</v>
      </c>
      <c r="F1761" s="20">
        <f>IFERROR(VLOOKUP(A1761,[1]Monitoramento_Base_somente_disp!$A:$L,9,FALSE),0)</f>
        <v>0</v>
      </c>
      <c r="G1761" s="28">
        <f>IFERROR(VLOOKUP(A1761,[1]Monitoramento_Base_somente_disp!$A:$L,10,FALSE),0)</f>
        <v>0</v>
      </c>
      <c r="H1761" s="27">
        <f>IFERROR(VLOOKUP(A1761,[2]webService!$A:$I,4,FALSE),0)</f>
        <v>10192</v>
      </c>
      <c r="I1761" s="20">
        <f>IFERROR(VLOOKUP(A1761,[2]webService!$A:$II,5,FALSE),0)</f>
        <v>1019316</v>
      </c>
      <c r="J1761" s="20">
        <f>IFERROR(VLOOKUP(A1761,[2]webService!$A:$I,6,FALSE),0)</f>
        <v>0</v>
      </c>
      <c r="K1761" s="20">
        <f>IFERROR(VLOOKUP(A1761,[2]webService!$A:$I,7,FALSE),0)</f>
        <v>0</v>
      </c>
      <c r="L1761" s="20">
        <f>IFERROR(VLOOKUP(A1761,[2]webService!$A:$I,8,FALSE),0)</f>
        <v>0</v>
      </c>
      <c r="M1761" s="28">
        <f>IFERROR(VLOOKUP(A1761,[2]webService!$A:$I,9,FALSE),0)</f>
        <v>0</v>
      </c>
      <c r="N1761" s="27">
        <f>IFERROR(VLOOKUP(A1761,[3]soaBnafar!$A:$G,2,FALSE),0)</f>
        <v>0</v>
      </c>
      <c r="O1761" s="20">
        <f>IFERROR(VLOOKUP(A1761,[3]soaBnafar!$A:$H,3,FALSE),0)</f>
        <v>0</v>
      </c>
      <c r="P1761" s="20">
        <f>IFERROR(VLOOKUP(A1761,[3]soaBnafar!$A:$G,4,FALSE),0)</f>
        <v>0</v>
      </c>
      <c r="Q1761" s="20">
        <f>IFERROR(VLOOKUP(A1761,[3]soaBnafar!$A:$G,5,FALSE),0)</f>
        <v>0</v>
      </c>
      <c r="R1761" s="20">
        <f>IFERROR(VLOOKUP(A1761,[3]soaBnafar!$A:$G,6,FALSE),0)</f>
        <v>0</v>
      </c>
      <c r="S1761" s="20">
        <f>IFERROR(VLOOKUP(A1761,[3]soaBnafar!$A:$G,7,FALSE),0)</f>
        <v>0</v>
      </c>
      <c r="T1761" s="32">
        <f t="shared" si="326"/>
        <v>10192</v>
      </c>
      <c r="U1761" s="21">
        <f t="shared" si="327"/>
        <v>1019316</v>
      </c>
      <c r="V1761" s="21">
        <f t="shared" si="328"/>
        <v>0</v>
      </c>
      <c r="W1761" s="21">
        <f t="shared" si="329"/>
        <v>0</v>
      </c>
      <c r="X1761" s="21">
        <f t="shared" si="330"/>
        <v>0</v>
      </c>
      <c r="Y1761" s="33">
        <f t="shared" si="331"/>
        <v>0</v>
      </c>
      <c r="Z1761" s="4" t="str">
        <f t="shared" si="332"/>
        <v>Sim</v>
      </c>
      <c r="AA1761" s="4" t="str">
        <f t="shared" si="333"/>
        <v>Sim</v>
      </c>
      <c r="AB1761" s="4" t="str">
        <f t="shared" si="334"/>
        <v>Não</v>
      </c>
      <c r="AC1761" s="4" t="str">
        <f t="shared" si="335"/>
        <v>Não</v>
      </c>
      <c r="AD1761" s="4" t="str">
        <f t="shared" si="336"/>
        <v>Não</v>
      </c>
      <c r="AE1761" s="30" t="str">
        <f t="shared" si="337"/>
        <v>Não</v>
      </c>
    </row>
    <row r="1762" spans="1:31" x14ac:dyDescent="0.25">
      <c r="A1762" s="23">
        <v>311730</v>
      </c>
      <c r="B1762" s="27">
        <f>IFERROR(VLOOKUP(A1762,[1]Monitoramento_Base_somente_disp!$A:$L,5,FALSE),0)</f>
        <v>0</v>
      </c>
      <c r="C1762" s="20">
        <f>IFERROR(VLOOKUP(A1762,[1]Monitoramento_Base_somente_disp!$A:$L,6,FALSE),0)</f>
        <v>0</v>
      </c>
      <c r="D1762" s="20">
        <f>IFERROR(VLOOKUP(A1762,[1]Monitoramento_Base_somente_disp!$A:$L,7,FALSE),0)</f>
        <v>0</v>
      </c>
      <c r="E1762" s="20">
        <f>IFERROR(VLOOKUP(A1762,[1]Monitoramento_Base_somente_disp!$A:$L,8,FALSE),0)</f>
        <v>0</v>
      </c>
      <c r="F1762" s="20">
        <f>IFERROR(VLOOKUP(A1762,[1]Monitoramento_Base_somente_disp!$A:$L,9,FALSE),0)</f>
        <v>0</v>
      </c>
      <c r="G1762" s="28">
        <f>IFERROR(VLOOKUP(A1762,[1]Monitoramento_Base_somente_disp!$A:$L,10,FALSE),0)</f>
        <v>0</v>
      </c>
      <c r="H1762" s="27">
        <f>IFERROR(VLOOKUP(A1762,[2]webService!$A:$I,4,FALSE),0)</f>
        <v>148846</v>
      </c>
      <c r="I1762" s="20">
        <f>IFERROR(VLOOKUP(A1762,[2]webService!$A:$II,5,FALSE),0)</f>
        <v>2055850</v>
      </c>
      <c r="J1762" s="20">
        <f>IFERROR(VLOOKUP(A1762,[2]webService!$A:$I,6,FALSE),0)</f>
        <v>0</v>
      </c>
      <c r="K1762" s="20">
        <f>IFERROR(VLOOKUP(A1762,[2]webService!$A:$I,7,FALSE),0)</f>
        <v>0</v>
      </c>
      <c r="L1762" s="20">
        <f>IFERROR(VLOOKUP(A1762,[2]webService!$A:$I,8,FALSE),0)</f>
        <v>0</v>
      </c>
      <c r="M1762" s="28">
        <f>IFERROR(VLOOKUP(A1762,[2]webService!$A:$I,9,FALSE),0)</f>
        <v>0</v>
      </c>
      <c r="N1762" s="27">
        <f>IFERROR(VLOOKUP(A1762,[3]soaBnafar!$A:$G,2,FALSE),0)</f>
        <v>0</v>
      </c>
      <c r="O1762" s="20">
        <f>IFERROR(VLOOKUP(A1762,[3]soaBnafar!$A:$H,3,FALSE),0)</f>
        <v>0</v>
      </c>
      <c r="P1762" s="20">
        <f>IFERROR(VLOOKUP(A1762,[3]soaBnafar!$A:$G,4,FALSE),0)</f>
        <v>0</v>
      </c>
      <c r="Q1762" s="20">
        <f>IFERROR(VLOOKUP(A1762,[3]soaBnafar!$A:$G,5,FALSE),0)</f>
        <v>0</v>
      </c>
      <c r="R1762" s="20">
        <f>IFERROR(VLOOKUP(A1762,[3]soaBnafar!$A:$G,6,FALSE),0)</f>
        <v>0</v>
      </c>
      <c r="S1762" s="20">
        <f>IFERROR(VLOOKUP(A1762,[3]soaBnafar!$A:$G,7,FALSE),0)</f>
        <v>0</v>
      </c>
      <c r="T1762" s="32">
        <f t="shared" si="326"/>
        <v>148846</v>
      </c>
      <c r="U1762" s="21">
        <f t="shared" si="327"/>
        <v>2055850</v>
      </c>
      <c r="V1762" s="21">
        <f t="shared" si="328"/>
        <v>0</v>
      </c>
      <c r="W1762" s="21">
        <f t="shared" si="329"/>
        <v>0</v>
      </c>
      <c r="X1762" s="21">
        <f t="shared" si="330"/>
        <v>0</v>
      </c>
      <c r="Y1762" s="33">
        <f t="shared" si="331"/>
        <v>0</v>
      </c>
      <c r="Z1762" s="4" t="str">
        <f t="shared" si="332"/>
        <v>Sim</v>
      </c>
      <c r="AA1762" s="4" t="str">
        <f t="shared" si="333"/>
        <v>Sim</v>
      </c>
      <c r="AB1762" s="4" t="str">
        <f t="shared" si="334"/>
        <v>Não</v>
      </c>
      <c r="AC1762" s="4" t="str">
        <f t="shared" si="335"/>
        <v>Não</v>
      </c>
      <c r="AD1762" s="4" t="str">
        <f t="shared" si="336"/>
        <v>Não</v>
      </c>
      <c r="AE1762" s="30" t="str">
        <f t="shared" si="337"/>
        <v>Não</v>
      </c>
    </row>
    <row r="1763" spans="1:31" x14ac:dyDescent="0.25">
      <c r="A1763" s="23">
        <v>311750</v>
      </c>
      <c r="B1763" s="27">
        <f>IFERROR(VLOOKUP(A1763,[1]Monitoramento_Base_somente_disp!$A:$L,5,FALSE),0)</f>
        <v>0</v>
      </c>
      <c r="C1763" s="20">
        <f>IFERROR(VLOOKUP(A1763,[1]Monitoramento_Base_somente_disp!$A:$L,6,FALSE),0)</f>
        <v>0</v>
      </c>
      <c r="D1763" s="20">
        <f>IFERROR(VLOOKUP(A1763,[1]Monitoramento_Base_somente_disp!$A:$L,7,FALSE),0)</f>
        <v>0</v>
      </c>
      <c r="E1763" s="20">
        <f>IFERROR(VLOOKUP(A1763,[1]Monitoramento_Base_somente_disp!$A:$L,8,FALSE),0)</f>
        <v>0</v>
      </c>
      <c r="F1763" s="20">
        <f>IFERROR(VLOOKUP(A1763,[1]Monitoramento_Base_somente_disp!$A:$L,9,FALSE),0)</f>
        <v>0</v>
      </c>
      <c r="G1763" s="28">
        <f>IFERROR(VLOOKUP(A1763,[1]Monitoramento_Base_somente_disp!$A:$L,10,FALSE),0)</f>
        <v>0</v>
      </c>
      <c r="H1763" s="27">
        <f>IFERROR(VLOOKUP(A1763,[2]webService!$A:$I,4,FALSE),0)</f>
        <v>14689</v>
      </c>
      <c r="I1763" s="20">
        <f>IFERROR(VLOOKUP(A1763,[2]webService!$A:$II,5,FALSE),0)</f>
        <v>16404983</v>
      </c>
      <c r="J1763" s="20">
        <f>IFERROR(VLOOKUP(A1763,[2]webService!$A:$I,6,FALSE),0)</f>
        <v>0</v>
      </c>
      <c r="K1763" s="20">
        <f>IFERROR(VLOOKUP(A1763,[2]webService!$A:$I,7,FALSE),0)</f>
        <v>0</v>
      </c>
      <c r="L1763" s="20">
        <f>IFERROR(VLOOKUP(A1763,[2]webService!$A:$I,8,FALSE),0)</f>
        <v>0</v>
      </c>
      <c r="M1763" s="28">
        <f>IFERROR(VLOOKUP(A1763,[2]webService!$A:$I,9,FALSE),0)</f>
        <v>0</v>
      </c>
      <c r="N1763" s="27">
        <f>IFERROR(VLOOKUP(A1763,[3]soaBnafar!$A:$G,2,FALSE),0)</f>
        <v>0</v>
      </c>
      <c r="O1763" s="20">
        <f>IFERROR(VLOOKUP(A1763,[3]soaBnafar!$A:$H,3,FALSE),0)</f>
        <v>0</v>
      </c>
      <c r="P1763" s="20">
        <f>IFERROR(VLOOKUP(A1763,[3]soaBnafar!$A:$G,4,FALSE),0)</f>
        <v>0</v>
      </c>
      <c r="Q1763" s="20">
        <f>IFERROR(VLOOKUP(A1763,[3]soaBnafar!$A:$G,5,FALSE),0)</f>
        <v>0</v>
      </c>
      <c r="R1763" s="20">
        <f>IFERROR(VLOOKUP(A1763,[3]soaBnafar!$A:$G,6,FALSE),0)</f>
        <v>0</v>
      </c>
      <c r="S1763" s="20">
        <f>IFERROR(VLOOKUP(A1763,[3]soaBnafar!$A:$G,7,FALSE),0)</f>
        <v>0</v>
      </c>
      <c r="T1763" s="32">
        <f t="shared" si="326"/>
        <v>14689</v>
      </c>
      <c r="U1763" s="21">
        <f t="shared" si="327"/>
        <v>16404983</v>
      </c>
      <c r="V1763" s="21">
        <f t="shared" si="328"/>
        <v>0</v>
      </c>
      <c r="W1763" s="21">
        <f t="shared" si="329"/>
        <v>0</v>
      </c>
      <c r="X1763" s="21">
        <f t="shared" si="330"/>
        <v>0</v>
      </c>
      <c r="Y1763" s="33">
        <f t="shared" si="331"/>
        <v>0</v>
      </c>
      <c r="Z1763" s="4" t="str">
        <f t="shared" si="332"/>
        <v>Sim</v>
      </c>
      <c r="AA1763" s="4" t="str">
        <f t="shared" si="333"/>
        <v>Sim</v>
      </c>
      <c r="AB1763" s="4" t="str">
        <f t="shared" si="334"/>
        <v>Não</v>
      </c>
      <c r="AC1763" s="4" t="str">
        <f t="shared" si="335"/>
        <v>Não</v>
      </c>
      <c r="AD1763" s="4" t="str">
        <f t="shared" si="336"/>
        <v>Não</v>
      </c>
      <c r="AE1763" s="30" t="str">
        <f t="shared" si="337"/>
        <v>Não</v>
      </c>
    </row>
    <row r="1764" spans="1:31" x14ac:dyDescent="0.25">
      <c r="A1764" s="23">
        <v>311770</v>
      </c>
      <c r="B1764" s="27">
        <f>IFERROR(VLOOKUP(A1764,[1]Monitoramento_Base_somente_disp!$A:$L,5,FALSE),0)</f>
        <v>0</v>
      </c>
      <c r="C1764" s="20">
        <f>IFERROR(VLOOKUP(A1764,[1]Monitoramento_Base_somente_disp!$A:$L,6,FALSE),0)</f>
        <v>0</v>
      </c>
      <c r="D1764" s="20">
        <f>IFERROR(VLOOKUP(A1764,[1]Monitoramento_Base_somente_disp!$A:$L,7,FALSE),0)</f>
        <v>0</v>
      </c>
      <c r="E1764" s="20">
        <f>IFERROR(VLOOKUP(A1764,[1]Monitoramento_Base_somente_disp!$A:$L,8,FALSE),0)</f>
        <v>0</v>
      </c>
      <c r="F1764" s="20">
        <f>IFERROR(VLOOKUP(A1764,[1]Monitoramento_Base_somente_disp!$A:$L,9,FALSE),0)</f>
        <v>0</v>
      </c>
      <c r="G1764" s="28">
        <f>IFERROR(VLOOKUP(A1764,[1]Monitoramento_Base_somente_disp!$A:$L,10,FALSE),0)</f>
        <v>0</v>
      </c>
      <c r="H1764" s="27">
        <f>IFERROR(VLOOKUP(A1764,[2]webService!$A:$I,4,FALSE),0)</f>
        <v>73831</v>
      </c>
      <c r="I1764" s="20">
        <f>IFERROR(VLOOKUP(A1764,[2]webService!$A:$II,5,FALSE),0)</f>
        <v>819215</v>
      </c>
      <c r="J1764" s="20">
        <f>IFERROR(VLOOKUP(A1764,[2]webService!$A:$I,6,FALSE),0)</f>
        <v>0</v>
      </c>
      <c r="K1764" s="20">
        <f>IFERROR(VLOOKUP(A1764,[2]webService!$A:$I,7,FALSE),0)</f>
        <v>0</v>
      </c>
      <c r="L1764" s="20">
        <f>IFERROR(VLOOKUP(A1764,[2]webService!$A:$I,8,FALSE),0)</f>
        <v>0</v>
      </c>
      <c r="M1764" s="28">
        <f>IFERROR(VLOOKUP(A1764,[2]webService!$A:$I,9,FALSE),0)</f>
        <v>0</v>
      </c>
      <c r="N1764" s="27">
        <f>IFERROR(VLOOKUP(A1764,[3]soaBnafar!$A:$G,2,FALSE),0)</f>
        <v>0</v>
      </c>
      <c r="O1764" s="20">
        <f>IFERROR(VLOOKUP(A1764,[3]soaBnafar!$A:$H,3,FALSE),0)</f>
        <v>0</v>
      </c>
      <c r="P1764" s="20">
        <f>IFERROR(VLOOKUP(A1764,[3]soaBnafar!$A:$G,4,FALSE),0)</f>
        <v>0</v>
      </c>
      <c r="Q1764" s="20">
        <f>IFERROR(VLOOKUP(A1764,[3]soaBnafar!$A:$G,5,FALSE),0)</f>
        <v>0</v>
      </c>
      <c r="R1764" s="20">
        <f>IFERROR(VLOOKUP(A1764,[3]soaBnafar!$A:$G,6,FALSE),0)</f>
        <v>0</v>
      </c>
      <c r="S1764" s="20">
        <f>IFERROR(VLOOKUP(A1764,[3]soaBnafar!$A:$G,7,FALSE),0)</f>
        <v>0</v>
      </c>
      <c r="T1764" s="32">
        <f t="shared" si="326"/>
        <v>73831</v>
      </c>
      <c r="U1764" s="21">
        <f t="shared" si="327"/>
        <v>819215</v>
      </c>
      <c r="V1764" s="21">
        <f t="shared" si="328"/>
        <v>0</v>
      </c>
      <c r="W1764" s="21">
        <f t="shared" si="329"/>
        <v>0</v>
      </c>
      <c r="X1764" s="21">
        <f t="shared" si="330"/>
        <v>0</v>
      </c>
      <c r="Y1764" s="33">
        <f t="shared" si="331"/>
        <v>0</v>
      </c>
      <c r="Z1764" s="4" t="str">
        <f t="shared" si="332"/>
        <v>Sim</v>
      </c>
      <c r="AA1764" s="4" t="str">
        <f t="shared" si="333"/>
        <v>Sim</v>
      </c>
      <c r="AB1764" s="4" t="str">
        <f t="shared" si="334"/>
        <v>Não</v>
      </c>
      <c r="AC1764" s="4" t="str">
        <f t="shared" si="335"/>
        <v>Não</v>
      </c>
      <c r="AD1764" s="4" t="str">
        <f t="shared" si="336"/>
        <v>Não</v>
      </c>
      <c r="AE1764" s="30" t="str">
        <f t="shared" si="337"/>
        <v>Não</v>
      </c>
    </row>
    <row r="1765" spans="1:31" x14ac:dyDescent="0.25">
      <c r="A1765" s="23">
        <v>311783</v>
      </c>
      <c r="B1765" s="27">
        <f>IFERROR(VLOOKUP(A1765,[1]Monitoramento_Base_somente_disp!$A:$L,5,FALSE),0)</f>
        <v>0</v>
      </c>
      <c r="C1765" s="20">
        <f>IFERROR(VLOOKUP(A1765,[1]Monitoramento_Base_somente_disp!$A:$L,6,FALSE),0)</f>
        <v>0</v>
      </c>
      <c r="D1765" s="20">
        <f>IFERROR(VLOOKUP(A1765,[1]Monitoramento_Base_somente_disp!$A:$L,7,FALSE),0)</f>
        <v>0</v>
      </c>
      <c r="E1765" s="20">
        <f>IFERROR(VLOOKUP(A1765,[1]Monitoramento_Base_somente_disp!$A:$L,8,FALSE),0)</f>
        <v>0</v>
      </c>
      <c r="F1765" s="20">
        <f>IFERROR(VLOOKUP(A1765,[1]Monitoramento_Base_somente_disp!$A:$L,9,FALSE),0)</f>
        <v>0</v>
      </c>
      <c r="G1765" s="28">
        <f>IFERROR(VLOOKUP(A1765,[1]Monitoramento_Base_somente_disp!$A:$L,10,FALSE),0)</f>
        <v>0</v>
      </c>
      <c r="H1765" s="27">
        <f>IFERROR(VLOOKUP(A1765,[2]webService!$A:$I,4,FALSE),0)</f>
        <v>63740</v>
      </c>
      <c r="I1765" s="20">
        <f>IFERROR(VLOOKUP(A1765,[2]webService!$A:$II,5,FALSE),0)</f>
        <v>873549</v>
      </c>
      <c r="J1765" s="20">
        <f>IFERROR(VLOOKUP(A1765,[2]webService!$A:$I,6,FALSE),0)</f>
        <v>0</v>
      </c>
      <c r="K1765" s="20">
        <f>IFERROR(VLOOKUP(A1765,[2]webService!$A:$I,7,FALSE),0)</f>
        <v>0</v>
      </c>
      <c r="L1765" s="20">
        <f>IFERROR(VLOOKUP(A1765,[2]webService!$A:$I,8,FALSE),0)</f>
        <v>0</v>
      </c>
      <c r="M1765" s="28">
        <f>IFERROR(VLOOKUP(A1765,[2]webService!$A:$I,9,FALSE),0)</f>
        <v>0</v>
      </c>
      <c r="N1765" s="27">
        <f>IFERROR(VLOOKUP(A1765,[3]soaBnafar!$A:$G,2,FALSE),0)</f>
        <v>0</v>
      </c>
      <c r="O1765" s="20">
        <f>IFERROR(VLOOKUP(A1765,[3]soaBnafar!$A:$H,3,FALSE),0)</f>
        <v>0</v>
      </c>
      <c r="P1765" s="20">
        <f>IFERROR(VLOOKUP(A1765,[3]soaBnafar!$A:$G,4,FALSE),0)</f>
        <v>0</v>
      </c>
      <c r="Q1765" s="20">
        <f>IFERROR(VLOOKUP(A1765,[3]soaBnafar!$A:$G,5,FALSE),0)</f>
        <v>0</v>
      </c>
      <c r="R1765" s="20">
        <f>IFERROR(VLOOKUP(A1765,[3]soaBnafar!$A:$G,6,FALSE),0)</f>
        <v>0</v>
      </c>
      <c r="S1765" s="20">
        <f>IFERROR(VLOOKUP(A1765,[3]soaBnafar!$A:$G,7,FALSE),0)</f>
        <v>0</v>
      </c>
      <c r="T1765" s="32">
        <f t="shared" si="326"/>
        <v>63740</v>
      </c>
      <c r="U1765" s="21">
        <f t="shared" si="327"/>
        <v>873549</v>
      </c>
      <c r="V1765" s="21">
        <f t="shared" si="328"/>
        <v>0</v>
      </c>
      <c r="W1765" s="21">
        <f t="shared" si="329"/>
        <v>0</v>
      </c>
      <c r="X1765" s="21">
        <f t="shared" si="330"/>
        <v>0</v>
      </c>
      <c r="Y1765" s="33">
        <f t="shared" si="331"/>
        <v>0</v>
      </c>
      <c r="Z1765" s="4" t="str">
        <f t="shared" si="332"/>
        <v>Sim</v>
      </c>
      <c r="AA1765" s="4" t="str">
        <f t="shared" si="333"/>
        <v>Sim</v>
      </c>
      <c r="AB1765" s="4" t="str">
        <f t="shared" si="334"/>
        <v>Não</v>
      </c>
      <c r="AC1765" s="4" t="str">
        <f t="shared" si="335"/>
        <v>Não</v>
      </c>
      <c r="AD1765" s="4" t="str">
        <f t="shared" si="336"/>
        <v>Não</v>
      </c>
      <c r="AE1765" s="30" t="str">
        <f t="shared" si="337"/>
        <v>Não</v>
      </c>
    </row>
    <row r="1766" spans="1:31" x14ac:dyDescent="0.25">
      <c r="A1766" s="23">
        <v>311810</v>
      </c>
      <c r="B1766" s="27">
        <f>IFERROR(VLOOKUP(A1766,[1]Monitoramento_Base_somente_disp!$A:$L,5,FALSE),0)</f>
        <v>0</v>
      </c>
      <c r="C1766" s="20">
        <f>IFERROR(VLOOKUP(A1766,[1]Monitoramento_Base_somente_disp!$A:$L,6,FALSE),0)</f>
        <v>0</v>
      </c>
      <c r="D1766" s="20">
        <f>IFERROR(VLOOKUP(A1766,[1]Monitoramento_Base_somente_disp!$A:$L,7,FALSE),0)</f>
        <v>0</v>
      </c>
      <c r="E1766" s="20">
        <f>IFERROR(VLOOKUP(A1766,[1]Monitoramento_Base_somente_disp!$A:$L,8,FALSE),0)</f>
        <v>0</v>
      </c>
      <c r="F1766" s="20">
        <f>IFERROR(VLOOKUP(A1766,[1]Monitoramento_Base_somente_disp!$A:$L,9,FALSE),0)</f>
        <v>0</v>
      </c>
      <c r="G1766" s="28">
        <f>IFERROR(VLOOKUP(A1766,[1]Monitoramento_Base_somente_disp!$A:$L,10,FALSE),0)</f>
        <v>0</v>
      </c>
      <c r="H1766" s="27">
        <f>IFERROR(VLOOKUP(A1766,[2]webService!$A:$I,4,FALSE),0)</f>
        <v>70481</v>
      </c>
      <c r="I1766" s="20">
        <f>IFERROR(VLOOKUP(A1766,[2]webService!$A:$II,5,FALSE),0)</f>
        <v>797088</v>
      </c>
      <c r="J1766" s="20">
        <f>IFERROR(VLOOKUP(A1766,[2]webService!$A:$I,6,FALSE),0)</f>
        <v>0</v>
      </c>
      <c r="K1766" s="20">
        <f>IFERROR(VLOOKUP(A1766,[2]webService!$A:$I,7,FALSE),0)</f>
        <v>0</v>
      </c>
      <c r="L1766" s="20">
        <f>IFERROR(VLOOKUP(A1766,[2]webService!$A:$I,8,FALSE),0)</f>
        <v>0</v>
      </c>
      <c r="M1766" s="28">
        <f>IFERROR(VLOOKUP(A1766,[2]webService!$A:$I,9,FALSE),0)</f>
        <v>0</v>
      </c>
      <c r="N1766" s="27">
        <f>IFERROR(VLOOKUP(A1766,[3]soaBnafar!$A:$G,2,FALSE),0)</f>
        <v>0</v>
      </c>
      <c r="O1766" s="20">
        <f>IFERROR(VLOOKUP(A1766,[3]soaBnafar!$A:$H,3,FALSE),0)</f>
        <v>0</v>
      </c>
      <c r="P1766" s="20">
        <f>IFERROR(VLOOKUP(A1766,[3]soaBnafar!$A:$G,4,FALSE),0)</f>
        <v>0</v>
      </c>
      <c r="Q1766" s="20">
        <f>IFERROR(VLOOKUP(A1766,[3]soaBnafar!$A:$G,5,FALSE),0)</f>
        <v>0</v>
      </c>
      <c r="R1766" s="20">
        <f>IFERROR(VLOOKUP(A1766,[3]soaBnafar!$A:$G,6,FALSE),0)</f>
        <v>0</v>
      </c>
      <c r="S1766" s="20">
        <f>IFERROR(VLOOKUP(A1766,[3]soaBnafar!$A:$G,7,FALSE),0)</f>
        <v>0</v>
      </c>
      <c r="T1766" s="32">
        <f t="shared" si="326"/>
        <v>70481</v>
      </c>
      <c r="U1766" s="21">
        <f t="shared" si="327"/>
        <v>797088</v>
      </c>
      <c r="V1766" s="21">
        <f t="shared" si="328"/>
        <v>0</v>
      </c>
      <c r="W1766" s="21">
        <f t="shared" si="329"/>
        <v>0</v>
      </c>
      <c r="X1766" s="21">
        <f t="shared" si="330"/>
        <v>0</v>
      </c>
      <c r="Y1766" s="33">
        <f t="shared" si="331"/>
        <v>0</v>
      </c>
      <c r="Z1766" s="4" t="str">
        <f t="shared" si="332"/>
        <v>Sim</v>
      </c>
      <c r="AA1766" s="4" t="str">
        <f t="shared" si="333"/>
        <v>Sim</v>
      </c>
      <c r="AB1766" s="4" t="str">
        <f t="shared" si="334"/>
        <v>Não</v>
      </c>
      <c r="AC1766" s="4" t="str">
        <f t="shared" si="335"/>
        <v>Não</v>
      </c>
      <c r="AD1766" s="4" t="str">
        <f t="shared" si="336"/>
        <v>Não</v>
      </c>
      <c r="AE1766" s="30" t="str">
        <f t="shared" si="337"/>
        <v>Não</v>
      </c>
    </row>
    <row r="1767" spans="1:31" x14ac:dyDescent="0.25">
      <c r="A1767" s="23">
        <v>311830</v>
      </c>
      <c r="B1767" s="27">
        <f>IFERROR(VLOOKUP(A1767,[1]Monitoramento_Base_somente_disp!$A:$L,5,FALSE),0)</f>
        <v>0</v>
      </c>
      <c r="C1767" s="20">
        <f>IFERROR(VLOOKUP(A1767,[1]Monitoramento_Base_somente_disp!$A:$L,6,FALSE),0)</f>
        <v>0</v>
      </c>
      <c r="D1767" s="20">
        <f>IFERROR(VLOOKUP(A1767,[1]Monitoramento_Base_somente_disp!$A:$L,7,FALSE),0)</f>
        <v>0</v>
      </c>
      <c r="E1767" s="20">
        <f>IFERROR(VLOOKUP(A1767,[1]Monitoramento_Base_somente_disp!$A:$L,8,FALSE),0)</f>
        <v>0</v>
      </c>
      <c r="F1767" s="20">
        <f>IFERROR(VLOOKUP(A1767,[1]Monitoramento_Base_somente_disp!$A:$L,9,FALSE),0)</f>
        <v>0</v>
      </c>
      <c r="G1767" s="28">
        <f>IFERROR(VLOOKUP(A1767,[1]Monitoramento_Base_somente_disp!$A:$L,10,FALSE),0)</f>
        <v>0</v>
      </c>
      <c r="H1767" s="27">
        <f>IFERROR(VLOOKUP(A1767,[2]webService!$A:$I,4,FALSE),0)</f>
        <v>169740</v>
      </c>
      <c r="I1767" s="20">
        <f>IFERROR(VLOOKUP(A1767,[2]webService!$A:$II,5,FALSE),0)</f>
        <v>28088383</v>
      </c>
      <c r="J1767" s="20">
        <f>IFERROR(VLOOKUP(A1767,[2]webService!$A:$I,6,FALSE),0)</f>
        <v>0</v>
      </c>
      <c r="K1767" s="20">
        <f>IFERROR(VLOOKUP(A1767,[2]webService!$A:$I,7,FALSE),0)</f>
        <v>0</v>
      </c>
      <c r="L1767" s="20">
        <f>IFERROR(VLOOKUP(A1767,[2]webService!$A:$I,8,FALSE),0)</f>
        <v>0</v>
      </c>
      <c r="M1767" s="28">
        <f>IFERROR(VLOOKUP(A1767,[2]webService!$A:$I,9,FALSE),0)</f>
        <v>0</v>
      </c>
      <c r="N1767" s="27">
        <f>IFERROR(VLOOKUP(A1767,[3]soaBnafar!$A:$G,2,FALSE),0)</f>
        <v>0</v>
      </c>
      <c r="O1767" s="20">
        <f>IFERROR(VLOOKUP(A1767,[3]soaBnafar!$A:$H,3,FALSE),0)</f>
        <v>0</v>
      </c>
      <c r="P1767" s="20">
        <f>IFERROR(VLOOKUP(A1767,[3]soaBnafar!$A:$G,4,FALSE),0)</f>
        <v>0</v>
      </c>
      <c r="Q1767" s="20">
        <f>IFERROR(VLOOKUP(A1767,[3]soaBnafar!$A:$G,5,FALSE),0)</f>
        <v>0</v>
      </c>
      <c r="R1767" s="20">
        <f>IFERROR(VLOOKUP(A1767,[3]soaBnafar!$A:$G,6,FALSE),0)</f>
        <v>0</v>
      </c>
      <c r="S1767" s="20">
        <f>IFERROR(VLOOKUP(A1767,[3]soaBnafar!$A:$G,7,FALSE),0)</f>
        <v>0</v>
      </c>
      <c r="T1767" s="32">
        <f t="shared" si="326"/>
        <v>169740</v>
      </c>
      <c r="U1767" s="21">
        <f t="shared" si="327"/>
        <v>28088383</v>
      </c>
      <c r="V1767" s="21">
        <f t="shared" si="328"/>
        <v>0</v>
      </c>
      <c r="W1767" s="21">
        <f t="shared" si="329"/>
        <v>0</v>
      </c>
      <c r="X1767" s="21">
        <f t="shared" si="330"/>
        <v>0</v>
      </c>
      <c r="Y1767" s="33">
        <f t="shared" si="331"/>
        <v>0</v>
      </c>
      <c r="Z1767" s="4" t="str">
        <f t="shared" si="332"/>
        <v>Sim</v>
      </c>
      <c r="AA1767" s="4" t="str">
        <f t="shared" si="333"/>
        <v>Sim</v>
      </c>
      <c r="AB1767" s="4" t="str">
        <f t="shared" si="334"/>
        <v>Não</v>
      </c>
      <c r="AC1767" s="4" t="str">
        <f t="shared" si="335"/>
        <v>Não</v>
      </c>
      <c r="AD1767" s="4" t="str">
        <f t="shared" si="336"/>
        <v>Não</v>
      </c>
      <c r="AE1767" s="30" t="str">
        <f t="shared" si="337"/>
        <v>Não</v>
      </c>
    </row>
    <row r="1768" spans="1:31" x14ac:dyDescent="0.25">
      <c r="A1768" s="23">
        <v>311840</v>
      </c>
      <c r="B1768" s="27">
        <f>IFERROR(VLOOKUP(A1768,[1]Monitoramento_Base_somente_disp!$A:$L,5,FALSE),0)</f>
        <v>0</v>
      </c>
      <c r="C1768" s="20">
        <f>IFERROR(VLOOKUP(A1768,[1]Monitoramento_Base_somente_disp!$A:$L,6,FALSE),0)</f>
        <v>0</v>
      </c>
      <c r="D1768" s="20">
        <f>IFERROR(VLOOKUP(A1768,[1]Monitoramento_Base_somente_disp!$A:$L,7,FALSE),0)</f>
        <v>0</v>
      </c>
      <c r="E1768" s="20">
        <f>IFERROR(VLOOKUP(A1768,[1]Monitoramento_Base_somente_disp!$A:$L,8,FALSE),0)</f>
        <v>0</v>
      </c>
      <c r="F1768" s="20">
        <f>IFERROR(VLOOKUP(A1768,[1]Monitoramento_Base_somente_disp!$A:$L,9,FALSE),0)</f>
        <v>0</v>
      </c>
      <c r="G1768" s="28">
        <f>IFERROR(VLOOKUP(A1768,[1]Monitoramento_Base_somente_disp!$A:$L,10,FALSE),0)</f>
        <v>0</v>
      </c>
      <c r="H1768" s="27">
        <f>IFERROR(VLOOKUP(A1768,[2]webService!$A:$I,4,FALSE),0)</f>
        <v>160876</v>
      </c>
      <c r="I1768" s="20">
        <f>IFERROR(VLOOKUP(A1768,[2]webService!$A:$II,5,FALSE),0)</f>
        <v>744159</v>
      </c>
      <c r="J1768" s="20">
        <f>IFERROR(VLOOKUP(A1768,[2]webService!$A:$I,6,FALSE),0)</f>
        <v>0</v>
      </c>
      <c r="K1768" s="20">
        <f>IFERROR(VLOOKUP(A1768,[2]webService!$A:$I,7,FALSE),0)</f>
        <v>0</v>
      </c>
      <c r="L1768" s="20">
        <f>IFERROR(VLOOKUP(A1768,[2]webService!$A:$I,8,FALSE),0)</f>
        <v>0</v>
      </c>
      <c r="M1768" s="28">
        <f>IFERROR(VLOOKUP(A1768,[2]webService!$A:$I,9,FALSE),0)</f>
        <v>0</v>
      </c>
      <c r="N1768" s="27">
        <f>IFERROR(VLOOKUP(A1768,[3]soaBnafar!$A:$G,2,FALSE),0)</f>
        <v>0</v>
      </c>
      <c r="O1768" s="20">
        <f>IFERROR(VLOOKUP(A1768,[3]soaBnafar!$A:$H,3,FALSE),0)</f>
        <v>0</v>
      </c>
      <c r="P1768" s="20">
        <f>IFERROR(VLOOKUP(A1768,[3]soaBnafar!$A:$G,4,FALSE),0)</f>
        <v>0</v>
      </c>
      <c r="Q1768" s="20">
        <f>IFERROR(VLOOKUP(A1768,[3]soaBnafar!$A:$G,5,FALSE),0)</f>
        <v>0</v>
      </c>
      <c r="R1768" s="20">
        <f>IFERROR(VLOOKUP(A1768,[3]soaBnafar!$A:$G,6,FALSE),0)</f>
        <v>0</v>
      </c>
      <c r="S1768" s="20">
        <f>IFERROR(VLOOKUP(A1768,[3]soaBnafar!$A:$G,7,FALSE),0)</f>
        <v>0</v>
      </c>
      <c r="T1768" s="32">
        <f t="shared" si="326"/>
        <v>160876</v>
      </c>
      <c r="U1768" s="21">
        <f t="shared" si="327"/>
        <v>744159</v>
      </c>
      <c r="V1768" s="21">
        <f t="shared" si="328"/>
        <v>0</v>
      </c>
      <c r="W1768" s="21">
        <f t="shared" si="329"/>
        <v>0</v>
      </c>
      <c r="X1768" s="21">
        <f t="shared" si="330"/>
        <v>0</v>
      </c>
      <c r="Y1768" s="33">
        <f t="shared" si="331"/>
        <v>0</v>
      </c>
      <c r="Z1768" s="4" t="str">
        <f t="shared" si="332"/>
        <v>Sim</v>
      </c>
      <c r="AA1768" s="4" t="str">
        <f t="shared" si="333"/>
        <v>Sim</v>
      </c>
      <c r="AB1768" s="4" t="str">
        <f t="shared" si="334"/>
        <v>Não</v>
      </c>
      <c r="AC1768" s="4" t="str">
        <f t="shared" si="335"/>
        <v>Não</v>
      </c>
      <c r="AD1768" s="4" t="str">
        <f t="shared" si="336"/>
        <v>Não</v>
      </c>
      <c r="AE1768" s="30" t="str">
        <f t="shared" si="337"/>
        <v>Não</v>
      </c>
    </row>
    <row r="1769" spans="1:31" x14ac:dyDescent="0.25">
      <c r="A1769" s="23">
        <v>311880</v>
      </c>
      <c r="B1769" s="27">
        <f>IFERROR(VLOOKUP(A1769,[1]Monitoramento_Base_somente_disp!$A:$L,5,FALSE),0)</f>
        <v>0</v>
      </c>
      <c r="C1769" s="20">
        <f>IFERROR(VLOOKUP(A1769,[1]Monitoramento_Base_somente_disp!$A:$L,6,FALSE),0)</f>
        <v>0</v>
      </c>
      <c r="D1769" s="20">
        <f>IFERROR(VLOOKUP(A1769,[1]Monitoramento_Base_somente_disp!$A:$L,7,FALSE),0)</f>
        <v>0</v>
      </c>
      <c r="E1769" s="20">
        <f>IFERROR(VLOOKUP(A1769,[1]Monitoramento_Base_somente_disp!$A:$L,8,FALSE),0)</f>
        <v>0</v>
      </c>
      <c r="F1769" s="20">
        <f>IFERROR(VLOOKUP(A1769,[1]Monitoramento_Base_somente_disp!$A:$L,9,FALSE),0)</f>
        <v>0</v>
      </c>
      <c r="G1769" s="28">
        <f>IFERROR(VLOOKUP(A1769,[1]Monitoramento_Base_somente_disp!$A:$L,10,FALSE),0)</f>
        <v>0</v>
      </c>
      <c r="H1769" s="27">
        <f>IFERROR(VLOOKUP(A1769,[2]webService!$A:$I,4,FALSE),0)</f>
        <v>84779</v>
      </c>
      <c r="I1769" s="20">
        <f>IFERROR(VLOOKUP(A1769,[2]webService!$A:$II,5,FALSE),0)</f>
        <v>2210055</v>
      </c>
      <c r="J1769" s="20">
        <f>IFERROR(VLOOKUP(A1769,[2]webService!$A:$I,6,FALSE),0)</f>
        <v>0</v>
      </c>
      <c r="K1769" s="20">
        <f>IFERROR(VLOOKUP(A1769,[2]webService!$A:$I,7,FALSE),0)</f>
        <v>0</v>
      </c>
      <c r="L1769" s="20">
        <f>IFERROR(VLOOKUP(A1769,[2]webService!$A:$I,8,FALSE),0)</f>
        <v>0</v>
      </c>
      <c r="M1769" s="28">
        <f>IFERROR(VLOOKUP(A1769,[2]webService!$A:$I,9,FALSE),0)</f>
        <v>0</v>
      </c>
      <c r="N1769" s="27">
        <f>IFERROR(VLOOKUP(A1769,[3]soaBnafar!$A:$G,2,FALSE),0)</f>
        <v>0</v>
      </c>
      <c r="O1769" s="20">
        <f>IFERROR(VLOOKUP(A1769,[3]soaBnafar!$A:$H,3,FALSE),0)</f>
        <v>0</v>
      </c>
      <c r="P1769" s="20">
        <f>IFERROR(VLOOKUP(A1769,[3]soaBnafar!$A:$G,4,FALSE),0)</f>
        <v>0</v>
      </c>
      <c r="Q1769" s="20">
        <f>IFERROR(VLOOKUP(A1769,[3]soaBnafar!$A:$G,5,FALSE),0)</f>
        <v>0</v>
      </c>
      <c r="R1769" s="20">
        <f>IFERROR(VLOOKUP(A1769,[3]soaBnafar!$A:$G,6,FALSE),0)</f>
        <v>0</v>
      </c>
      <c r="S1769" s="20">
        <f>IFERROR(VLOOKUP(A1769,[3]soaBnafar!$A:$G,7,FALSE),0)</f>
        <v>0</v>
      </c>
      <c r="T1769" s="32">
        <f t="shared" si="326"/>
        <v>84779</v>
      </c>
      <c r="U1769" s="21">
        <f t="shared" si="327"/>
        <v>2210055</v>
      </c>
      <c r="V1769" s="21">
        <f t="shared" si="328"/>
        <v>0</v>
      </c>
      <c r="W1769" s="21">
        <f t="shared" si="329"/>
        <v>0</v>
      </c>
      <c r="X1769" s="21">
        <f t="shared" si="330"/>
        <v>0</v>
      </c>
      <c r="Y1769" s="33">
        <f t="shared" si="331"/>
        <v>0</v>
      </c>
      <c r="Z1769" s="4" t="str">
        <f t="shared" si="332"/>
        <v>Sim</v>
      </c>
      <c r="AA1769" s="4" t="str">
        <f t="shared" si="333"/>
        <v>Sim</v>
      </c>
      <c r="AB1769" s="4" t="str">
        <f t="shared" si="334"/>
        <v>Não</v>
      </c>
      <c r="AC1769" s="4" t="str">
        <f t="shared" si="335"/>
        <v>Não</v>
      </c>
      <c r="AD1769" s="4" t="str">
        <f t="shared" si="336"/>
        <v>Não</v>
      </c>
      <c r="AE1769" s="30" t="str">
        <f t="shared" si="337"/>
        <v>Não</v>
      </c>
    </row>
    <row r="1770" spans="1:31" x14ac:dyDescent="0.25">
      <c r="A1770" s="23">
        <v>311890</v>
      </c>
      <c r="B1770" s="27">
        <f>IFERROR(VLOOKUP(A1770,[1]Monitoramento_Base_somente_disp!$A:$L,5,FALSE),0)</f>
        <v>0</v>
      </c>
      <c r="C1770" s="20">
        <f>IFERROR(VLOOKUP(A1770,[1]Monitoramento_Base_somente_disp!$A:$L,6,FALSE),0)</f>
        <v>0</v>
      </c>
      <c r="D1770" s="20">
        <f>IFERROR(VLOOKUP(A1770,[1]Monitoramento_Base_somente_disp!$A:$L,7,FALSE),0)</f>
        <v>0</v>
      </c>
      <c r="E1770" s="20">
        <f>IFERROR(VLOOKUP(A1770,[1]Monitoramento_Base_somente_disp!$A:$L,8,FALSE),0)</f>
        <v>0</v>
      </c>
      <c r="F1770" s="20">
        <f>IFERROR(VLOOKUP(A1770,[1]Monitoramento_Base_somente_disp!$A:$L,9,FALSE),0)</f>
        <v>0</v>
      </c>
      <c r="G1770" s="28">
        <f>IFERROR(VLOOKUP(A1770,[1]Monitoramento_Base_somente_disp!$A:$L,10,FALSE),0)</f>
        <v>0</v>
      </c>
      <c r="H1770" s="27">
        <f>IFERROR(VLOOKUP(A1770,[2]webService!$A:$I,4,FALSE),0)</f>
        <v>14637</v>
      </c>
      <c r="I1770" s="20">
        <f>IFERROR(VLOOKUP(A1770,[2]webService!$A:$II,5,FALSE),0)</f>
        <v>3841092</v>
      </c>
      <c r="J1770" s="20">
        <f>IFERROR(VLOOKUP(A1770,[2]webService!$A:$I,6,FALSE),0)</f>
        <v>0</v>
      </c>
      <c r="K1770" s="20">
        <f>IFERROR(VLOOKUP(A1770,[2]webService!$A:$I,7,FALSE),0)</f>
        <v>0</v>
      </c>
      <c r="L1770" s="20">
        <f>IFERROR(VLOOKUP(A1770,[2]webService!$A:$I,8,FALSE),0)</f>
        <v>0</v>
      </c>
      <c r="M1770" s="28">
        <f>IFERROR(VLOOKUP(A1770,[2]webService!$A:$I,9,FALSE),0)</f>
        <v>0</v>
      </c>
      <c r="N1770" s="27">
        <f>IFERROR(VLOOKUP(A1770,[3]soaBnafar!$A:$G,2,FALSE),0)</f>
        <v>0</v>
      </c>
      <c r="O1770" s="20">
        <f>IFERROR(VLOOKUP(A1770,[3]soaBnafar!$A:$H,3,FALSE),0)</f>
        <v>0</v>
      </c>
      <c r="P1770" s="20">
        <f>IFERROR(VLOOKUP(A1770,[3]soaBnafar!$A:$G,4,FALSE),0)</f>
        <v>0</v>
      </c>
      <c r="Q1770" s="20">
        <f>IFERROR(VLOOKUP(A1770,[3]soaBnafar!$A:$G,5,FALSE),0)</f>
        <v>0</v>
      </c>
      <c r="R1770" s="20">
        <f>IFERROR(VLOOKUP(A1770,[3]soaBnafar!$A:$G,6,FALSE),0)</f>
        <v>0</v>
      </c>
      <c r="S1770" s="20">
        <f>IFERROR(VLOOKUP(A1770,[3]soaBnafar!$A:$G,7,FALSE),0)</f>
        <v>0</v>
      </c>
      <c r="T1770" s="32">
        <f t="shared" si="326"/>
        <v>14637</v>
      </c>
      <c r="U1770" s="21">
        <f t="shared" si="327"/>
        <v>3841092</v>
      </c>
      <c r="V1770" s="21">
        <f t="shared" si="328"/>
        <v>0</v>
      </c>
      <c r="W1770" s="21">
        <f t="shared" si="329"/>
        <v>0</v>
      </c>
      <c r="X1770" s="21">
        <f t="shared" si="330"/>
        <v>0</v>
      </c>
      <c r="Y1770" s="33">
        <f t="shared" si="331"/>
        <v>0</v>
      </c>
      <c r="Z1770" s="4" t="str">
        <f t="shared" si="332"/>
        <v>Sim</v>
      </c>
      <c r="AA1770" s="4" t="str">
        <f t="shared" si="333"/>
        <v>Sim</v>
      </c>
      <c r="AB1770" s="4" t="str">
        <f t="shared" si="334"/>
        <v>Não</v>
      </c>
      <c r="AC1770" s="4" t="str">
        <f t="shared" si="335"/>
        <v>Não</v>
      </c>
      <c r="AD1770" s="4" t="str">
        <f t="shared" si="336"/>
        <v>Não</v>
      </c>
      <c r="AE1770" s="30" t="str">
        <f t="shared" si="337"/>
        <v>Não</v>
      </c>
    </row>
    <row r="1771" spans="1:31" x14ac:dyDescent="0.25">
      <c r="A1771" s="23">
        <v>311900</v>
      </c>
      <c r="B1771" s="27">
        <f>IFERROR(VLOOKUP(A1771,[1]Monitoramento_Base_somente_disp!$A:$L,5,FALSE),0)</f>
        <v>0</v>
      </c>
      <c r="C1771" s="20">
        <f>IFERROR(VLOOKUP(A1771,[1]Monitoramento_Base_somente_disp!$A:$L,6,FALSE),0)</f>
        <v>0</v>
      </c>
      <c r="D1771" s="20">
        <f>IFERROR(VLOOKUP(A1771,[1]Monitoramento_Base_somente_disp!$A:$L,7,FALSE),0)</f>
        <v>0</v>
      </c>
      <c r="E1771" s="20">
        <f>IFERROR(VLOOKUP(A1771,[1]Monitoramento_Base_somente_disp!$A:$L,8,FALSE),0)</f>
        <v>0</v>
      </c>
      <c r="F1771" s="20">
        <f>IFERROR(VLOOKUP(A1771,[1]Monitoramento_Base_somente_disp!$A:$L,9,FALSE),0)</f>
        <v>0</v>
      </c>
      <c r="G1771" s="28">
        <f>IFERROR(VLOOKUP(A1771,[1]Monitoramento_Base_somente_disp!$A:$L,10,FALSE),0)</f>
        <v>0</v>
      </c>
      <c r="H1771" s="27">
        <f>IFERROR(VLOOKUP(A1771,[2]webService!$A:$I,4,FALSE),0)</f>
        <v>2155</v>
      </c>
      <c r="I1771" s="20">
        <f>IFERROR(VLOOKUP(A1771,[2]webService!$A:$II,5,FALSE),0)</f>
        <v>6584775</v>
      </c>
      <c r="J1771" s="20">
        <f>IFERROR(VLOOKUP(A1771,[2]webService!$A:$I,6,FALSE),0)</f>
        <v>0</v>
      </c>
      <c r="K1771" s="20">
        <f>IFERROR(VLOOKUP(A1771,[2]webService!$A:$I,7,FALSE),0)</f>
        <v>0</v>
      </c>
      <c r="L1771" s="20">
        <f>IFERROR(VLOOKUP(A1771,[2]webService!$A:$I,8,FALSE),0)</f>
        <v>0</v>
      </c>
      <c r="M1771" s="28">
        <f>IFERROR(VLOOKUP(A1771,[2]webService!$A:$I,9,FALSE),0)</f>
        <v>0</v>
      </c>
      <c r="N1771" s="27">
        <f>IFERROR(VLOOKUP(A1771,[3]soaBnafar!$A:$G,2,FALSE),0)</f>
        <v>0</v>
      </c>
      <c r="O1771" s="20">
        <f>IFERROR(VLOOKUP(A1771,[3]soaBnafar!$A:$H,3,FALSE),0)</f>
        <v>0</v>
      </c>
      <c r="P1771" s="20">
        <f>IFERROR(VLOOKUP(A1771,[3]soaBnafar!$A:$G,4,FALSE),0)</f>
        <v>0</v>
      </c>
      <c r="Q1771" s="20">
        <f>IFERROR(VLOOKUP(A1771,[3]soaBnafar!$A:$G,5,FALSE),0)</f>
        <v>0</v>
      </c>
      <c r="R1771" s="20">
        <f>IFERROR(VLOOKUP(A1771,[3]soaBnafar!$A:$G,6,FALSE),0)</f>
        <v>0</v>
      </c>
      <c r="S1771" s="20">
        <f>IFERROR(VLOOKUP(A1771,[3]soaBnafar!$A:$G,7,FALSE),0)</f>
        <v>0</v>
      </c>
      <c r="T1771" s="32">
        <f t="shared" si="326"/>
        <v>2155</v>
      </c>
      <c r="U1771" s="21">
        <f t="shared" si="327"/>
        <v>6584775</v>
      </c>
      <c r="V1771" s="21">
        <f t="shared" si="328"/>
        <v>0</v>
      </c>
      <c r="W1771" s="21">
        <f t="shared" si="329"/>
        <v>0</v>
      </c>
      <c r="X1771" s="21">
        <f t="shared" si="330"/>
        <v>0</v>
      </c>
      <c r="Y1771" s="33">
        <f t="shared" si="331"/>
        <v>0</v>
      </c>
      <c r="Z1771" s="4" t="str">
        <f t="shared" si="332"/>
        <v>Sim</v>
      </c>
      <c r="AA1771" s="4" t="str">
        <f t="shared" si="333"/>
        <v>Sim</v>
      </c>
      <c r="AB1771" s="4" t="str">
        <f t="shared" si="334"/>
        <v>Não</v>
      </c>
      <c r="AC1771" s="4" t="str">
        <f t="shared" si="335"/>
        <v>Não</v>
      </c>
      <c r="AD1771" s="4" t="str">
        <f t="shared" si="336"/>
        <v>Não</v>
      </c>
      <c r="AE1771" s="30" t="str">
        <f t="shared" si="337"/>
        <v>Não</v>
      </c>
    </row>
    <row r="1772" spans="1:31" x14ac:dyDescent="0.25">
      <c r="A1772" s="23">
        <v>311910</v>
      </c>
      <c r="B1772" s="27">
        <f>IFERROR(VLOOKUP(A1772,[1]Monitoramento_Base_somente_disp!$A:$L,5,FALSE),0)</f>
        <v>0</v>
      </c>
      <c r="C1772" s="20">
        <f>IFERROR(VLOOKUP(A1772,[1]Monitoramento_Base_somente_disp!$A:$L,6,FALSE),0)</f>
        <v>0</v>
      </c>
      <c r="D1772" s="20">
        <f>IFERROR(VLOOKUP(A1772,[1]Monitoramento_Base_somente_disp!$A:$L,7,FALSE),0)</f>
        <v>0</v>
      </c>
      <c r="E1772" s="20">
        <f>IFERROR(VLOOKUP(A1772,[1]Monitoramento_Base_somente_disp!$A:$L,8,FALSE),0)</f>
        <v>0</v>
      </c>
      <c r="F1772" s="20">
        <f>IFERROR(VLOOKUP(A1772,[1]Monitoramento_Base_somente_disp!$A:$L,9,FALSE),0)</f>
        <v>0</v>
      </c>
      <c r="G1772" s="28">
        <f>IFERROR(VLOOKUP(A1772,[1]Monitoramento_Base_somente_disp!$A:$L,10,FALSE),0)</f>
        <v>0</v>
      </c>
      <c r="H1772" s="27">
        <f>IFERROR(VLOOKUP(A1772,[2]webService!$A:$I,4,FALSE),0)</f>
        <v>29989</v>
      </c>
      <c r="I1772" s="20">
        <f>IFERROR(VLOOKUP(A1772,[2]webService!$A:$II,5,FALSE),0)</f>
        <v>1034590</v>
      </c>
      <c r="J1772" s="20">
        <f>IFERROR(VLOOKUP(A1772,[2]webService!$A:$I,6,FALSE),0)</f>
        <v>0</v>
      </c>
      <c r="K1772" s="20">
        <f>IFERROR(VLOOKUP(A1772,[2]webService!$A:$I,7,FALSE),0)</f>
        <v>0</v>
      </c>
      <c r="L1772" s="20">
        <f>IFERROR(VLOOKUP(A1772,[2]webService!$A:$I,8,FALSE),0)</f>
        <v>0</v>
      </c>
      <c r="M1772" s="28">
        <f>IFERROR(VLOOKUP(A1772,[2]webService!$A:$I,9,FALSE),0)</f>
        <v>0</v>
      </c>
      <c r="N1772" s="27">
        <f>IFERROR(VLOOKUP(A1772,[3]soaBnafar!$A:$G,2,FALSE),0)</f>
        <v>0</v>
      </c>
      <c r="O1772" s="20">
        <f>IFERROR(VLOOKUP(A1772,[3]soaBnafar!$A:$H,3,FALSE),0)</f>
        <v>0</v>
      </c>
      <c r="P1772" s="20">
        <f>IFERROR(VLOOKUP(A1772,[3]soaBnafar!$A:$G,4,FALSE),0)</f>
        <v>0</v>
      </c>
      <c r="Q1772" s="20">
        <f>IFERROR(VLOOKUP(A1772,[3]soaBnafar!$A:$G,5,FALSE),0)</f>
        <v>0</v>
      </c>
      <c r="R1772" s="20">
        <f>IFERROR(VLOOKUP(A1772,[3]soaBnafar!$A:$G,6,FALSE),0)</f>
        <v>0</v>
      </c>
      <c r="S1772" s="20">
        <f>IFERROR(VLOOKUP(A1772,[3]soaBnafar!$A:$G,7,FALSE),0)</f>
        <v>0</v>
      </c>
      <c r="T1772" s="32">
        <f t="shared" si="326"/>
        <v>29989</v>
      </c>
      <c r="U1772" s="21">
        <f t="shared" si="327"/>
        <v>1034590</v>
      </c>
      <c r="V1772" s="21">
        <f t="shared" si="328"/>
        <v>0</v>
      </c>
      <c r="W1772" s="21">
        <f t="shared" si="329"/>
        <v>0</v>
      </c>
      <c r="X1772" s="21">
        <f t="shared" si="330"/>
        <v>0</v>
      </c>
      <c r="Y1772" s="33">
        <f t="shared" si="331"/>
        <v>0</v>
      </c>
      <c r="Z1772" s="4" t="str">
        <f t="shared" si="332"/>
        <v>Sim</v>
      </c>
      <c r="AA1772" s="4" t="str">
        <f t="shared" si="333"/>
        <v>Sim</v>
      </c>
      <c r="AB1772" s="4" t="str">
        <f t="shared" si="334"/>
        <v>Não</v>
      </c>
      <c r="AC1772" s="4" t="str">
        <f t="shared" si="335"/>
        <v>Não</v>
      </c>
      <c r="AD1772" s="4" t="str">
        <f t="shared" si="336"/>
        <v>Não</v>
      </c>
      <c r="AE1772" s="30" t="str">
        <f t="shared" si="337"/>
        <v>Não</v>
      </c>
    </row>
    <row r="1773" spans="1:31" x14ac:dyDescent="0.25">
      <c r="A1773" s="23">
        <v>311920</v>
      </c>
      <c r="B1773" s="27">
        <f>IFERROR(VLOOKUP(A1773,[1]Monitoramento_Base_somente_disp!$A:$L,5,FALSE),0)</f>
        <v>0</v>
      </c>
      <c r="C1773" s="20">
        <f>IFERROR(VLOOKUP(A1773,[1]Monitoramento_Base_somente_disp!$A:$L,6,FALSE),0)</f>
        <v>0</v>
      </c>
      <c r="D1773" s="20">
        <f>IFERROR(VLOOKUP(A1773,[1]Monitoramento_Base_somente_disp!$A:$L,7,FALSE),0)</f>
        <v>0</v>
      </c>
      <c r="E1773" s="20">
        <f>IFERROR(VLOOKUP(A1773,[1]Monitoramento_Base_somente_disp!$A:$L,8,FALSE),0)</f>
        <v>0</v>
      </c>
      <c r="F1773" s="20">
        <f>IFERROR(VLOOKUP(A1773,[1]Monitoramento_Base_somente_disp!$A:$L,9,FALSE),0)</f>
        <v>0</v>
      </c>
      <c r="G1773" s="28">
        <f>IFERROR(VLOOKUP(A1773,[1]Monitoramento_Base_somente_disp!$A:$L,10,FALSE),0)</f>
        <v>0</v>
      </c>
      <c r="H1773" s="27">
        <f>IFERROR(VLOOKUP(A1773,[2]webService!$A:$I,4,FALSE),0)</f>
        <v>156390</v>
      </c>
      <c r="I1773" s="20">
        <f>IFERROR(VLOOKUP(A1773,[2]webService!$A:$II,5,FALSE),0)</f>
        <v>1516534</v>
      </c>
      <c r="J1773" s="20">
        <f>IFERROR(VLOOKUP(A1773,[2]webService!$A:$I,6,FALSE),0)</f>
        <v>0</v>
      </c>
      <c r="K1773" s="20">
        <f>IFERROR(VLOOKUP(A1773,[2]webService!$A:$I,7,FALSE),0)</f>
        <v>0</v>
      </c>
      <c r="L1773" s="20">
        <f>IFERROR(VLOOKUP(A1773,[2]webService!$A:$I,8,FALSE),0)</f>
        <v>0</v>
      </c>
      <c r="M1773" s="28">
        <f>IFERROR(VLOOKUP(A1773,[2]webService!$A:$I,9,FALSE),0)</f>
        <v>0</v>
      </c>
      <c r="N1773" s="27">
        <f>IFERROR(VLOOKUP(A1773,[3]soaBnafar!$A:$G,2,FALSE),0)</f>
        <v>0</v>
      </c>
      <c r="O1773" s="20">
        <f>IFERROR(VLOOKUP(A1773,[3]soaBnafar!$A:$H,3,FALSE),0)</f>
        <v>0</v>
      </c>
      <c r="P1773" s="20">
        <f>IFERROR(VLOOKUP(A1773,[3]soaBnafar!$A:$G,4,FALSE),0)</f>
        <v>0</v>
      </c>
      <c r="Q1773" s="20">
        <f>IFERROR(VLOOKUP(A1773,[3]soaBnafar!$A:$G,5,FALSE),0)</f>
        <v>0</v>
      </c>
      <c r="R1773" s="20">
        <f>IFERROR(VLOOKUP(A1773,[3]soaBnafar!$A:$G,6,FALSE),0)</f>
        <v>0</v>
      </c>
      <c r="S1773" s="20">
        <f>IFERROR(VLOOKUP(A1773,[3]soaBnafar!$A:$G,7,FALSE),0)</f>
        <v>0</v>
      </c>
      <c r="T1773" s="32">
        <f t="shared" si="326"/>
        <v>156390</v>
      </c>
      <c r="U1773" s="21">
        <f t="shared" si="327"/>
        <v>1516534</v>
      </c>
      <c r="V1773" s="21">
        <f t="shared" si="328"/>
        <v>0</v>
      </c>
      <c r="W1773" s="21">
        <f t="shared" si="329"/>
        <v>0</v>
      </c>
      <c r="X1773" s="21">
        <f t="shared" si="330"/>
        <v>0</v>
      </c>
      <c r="Y1773" s="33">
        <f t="shared" si="331"/>
        <v>0</v>
      </c>
      <c r="Z1773" s="4" t="str">
        <f t="shared" si="332"/>
        <v>Sim</v>
      </c>
      <c r="AA1773" s="4" t="str">
        <f t="shared" si="333"/>
        <v>Sim</v>
      </c>
      <c r="AB1773" s="4" t="str">
        <f t="shared" si="334"/>
        <v>Não</v>
      </c>
      <c r="AC1773" s="4" t="str">
        <f t="shared" si="335"/>
        <v>Não</v>
      </c>
      <c r="AD1773" s="4" t="str">
        <f t="shared" si="336"/>
        <v>Não</v>
      </c>
      <c r="AE1773" s="30" t="str">
        <f t="shared" si="337"/>
        <v>Não</v>
      </c>
    </row>
    <row r="1774" spans="1:31" x14ac:dyDescent="0.25">
      <c r="A1774" s="23">
        <v>311930</v>
      </c>
      <c r="B1774" s="27">
        <f>IFERROR(VLOOKUP(A1774,[1]Monitoramento_Base_somente_disp!$A:$L,5,FALSE),0)</f>
        <v>0</v>
      </c>
      <c r="C1774" s="20">
        <f>IFERROR(VLOOKUP(A1774,[1]Monitoramento_Base_somente_disp!$A:$L,6,FALSE),0)</f>
        <v>0</v>
      </c>
      <c r="D1774" s="20">
        <f>IFERROR(VLOOKUP(A1774,[1]Monitoramento_Base_somente_disp!$A:$L,7,FALSE),0)</f>
        <v>0</v>
      </c>
      <c r="E1774" s="20">
        <f>IFERROR(VLOOKUP(A1774,[1]Monitoramento_Base_somente_disp!$A:$L,8,FALSE),0)</f>
        <v>0</v>
      </c>
      <c r="F1774" s="20">
        <f>IFERROR(VLOOKUP(A1774,[1]Monitoramento_Base_somente_disp!$A:$L,9,FALSE),0)</f>
        <v>0</v>
      </c>
      <c r="G1774" s="28">
        <f>IFERROR(VLOOKUP(A1774,[1]Monitoramento_Base_somente_disp!$A:$L,10,FALSE),0)</f>
        <v>0</v>
      </c>
      <c r="H1774" s="27">
        <f>IFERROR(VLOOKUP(A1774,[2]webService!$A:$I,4,FALSE),0)</f>
        <v>227828</v>
      </c>
      <c r="I1774" s="20">
        <f>IFERROR(VLOOKUP(A1774,[2]webService!$A:$II,5,FALSE),0)</f>
        <v>1206030</v>
      </c>
      <c r="J1774" s="20">
        <f>IFERROR(VLOOKUP(A1774,[2]webService!$A:$I,6,FALSE),0)</f>
        <v>0</v>
      </c>
      <c r="K1774" s="20">
        <f>IFERROR(VLOOKUP(A1774,[2]webService!$A:$I,7,FALSE),0)</f>
        <v>0</v>
      </c>
      <c r="L1774" s="20">
        <f>IFERROR(VLOOKUP(A1774,[2]webService!$A:$I,8,FALSE),0)</f>
        <v>0</v>
      </c>
      <c r="M1774" s="28">
        <f>IFERROR(VLOOKUP(A1774,[2]webService!$A:$I,9,FALSE),0)</f>
        <v>0</v>
      </c>
      <c r="N1774" s="27">
        <f>IFERROR(VLOOKUP(A1774,[3]soaBnafar!$A:$G,2,FALSE),0)</f>
        <v>0</v>
      </c>
      <c r="O1774" s="20">
        <f>IFERROR(VLOOKUP(A1774,[3]soaBnafar!$A:$H,3,FALSE),0)</f>
        <v>0</v>
      </c>
      <c r="P1774" s="20">
        <f>IFERROR(VLOOKUP(A1774,[3]soaBnafar!$A:$G,4,FALSE),0)</f>
        <v>0</v>
      </c>
      <c r="Q1774" s="20">
        <f>IFERROR(VLOOKUP(A1774,[3]soaBnafar!$A:$G,5,FALSE),0)</f>
        <v>0</v>
      </c>
      <c r="R1774" s="20">
        <f>IFERROR(VLOOKUP(A1774,[3]soaBnafar!$A:$G,6,FALSE),0)</f>
        <v>0</v>
      </c>
      <c r="S1774" s="20">
        <f>IFERROR(VLOOKUP(A1774,[3]soaBnafar!$A:$G,7,FALSE),0)</f>
        <v>0</v>
      </c>
      <c r="T1774" s="32">
        <f t="shared" si="326"/>
        <v>227828</v>
      </c>
      <c r="U1774" s="21">
        <f t="shared" si="327"/>
        <v>1206030</v>
      </c>
      <c r="V1774" s="21">
        <f t="shared" si="328"/>
        <v>0</v>
      </c>
      <c r="W1774" s="21">
        <f t="shared" si="329"/>
        <v>0</v>
      </c>
      <c r="X1774" s="21">
        <f t="shared" si="330"/>
        <v>0</v>
      </c>
      <c r="Y1774" s="33">
        <f t="shared" si="331"/>
        <v>0</v>
      </c>
      <c r="Z1774" s="4" t="str">
        <f t="shared" si="332"/>
        <v>Sim</v>
      </c>
      <c r="AA1774" s="4" t="str">
        <f t="shared" si="333"/>
        <v>Sim</v>
      </c>
      <c r="AB1774" s="4" t="str">
        <f t="shared" si="334"/>
        <v>Não</v>
      </c>
      <c r="AC1774" s="4" t="str">
        <f t="shared" si="335"/>
        <v>Não</v>
      </c>
      <c r="AD1774" s="4" t="str">
        <f t="shared" si="336"/>
        <v>Não</v>
      </c>
      <c r="AE1774" s="30" t="str">
        <f t="shared" si="337"/>
        <v>Não</v>
      </c>
    </row>
    <row r="1775" spans="1:31" x14ac:dyDescent="0.25">
      <c r="A1775" s="23">
        <v>311940</v>
      </c>
      <c r="B1775" s="27">
        <f>IFERROR(VLOOKUP(A1775,[1]Monitoramento_Base_somente_disp!$A:$L,5,FALSE),0)</f>
        <v>0</v>
      </c>
      <c r="C1775" s="20">
        <f>IFERROR(VLOOKUP(A1775,[1]Monitoramento_Base_somente_disp!$A:$L,6,FALSE),0)</f>
        <v>0</v>
      </c>
      <c r="D1775" s="20">
        <f>IFERROR(VLOOKUP(A1775,[1]Monitoramento_Base_somente_disp!$A:$L,7,FALSE),0)</f>
        <v>0</v>
      </c>
      <c r="E1775" s="20">
        <f>IFERROR(VLOOKUP(A1775,[1]Monitoramento_Base_somente_disp!$A:$L,8,FALSE),0)</f>
        <v>0</v>
      </c>
      <c r="F1775" s="20">
        <f>IFERROR(VLOOKUP(A1775,[1]Monitoramento_Base_somente_disp!$A:$L,9,FALSE),0)</f>
        <v>0</v>
      </c>
      <c r="G1775" s="28">
        <f>IFERROR(VLOOKUP(A1775,[1]Monitoramento_Base_somente_disp!$A:$L,10,FALSE),0)</f>
        <v>0</v>
      </c>
      <c r="H1775" s="27">
        <f>IFERROR(VLOOKUP(A1775,[2]webService!$A:$I,4,FALSE),0)</f>
        <v>2480</v>
      </c>
      <c r="I1775" s="20">
        <f>IFERROR(VLOOKUP(A1775,[2]webService!$A:$II,5,FALSE),0)</f>
        <v>80122656</v>
      </c>
      <c r="J1775" s="20">
        <f>IFERROR(VLOOKUP(A1775,[2]webService!$A:$I,6,FALSE),0)</f>
        <v>0</v>
      </c>
      <c r="K1775" s="20">
        <f>IFERROR(VLOOKUP(A1775,[2]webService!$A:$I,7,FALSE),0)</f>
        <v>0</v>
      </c>
      <c r="L1775" s="20">
        <f>IFERROR(VLOOKUP(A1775,[2]webService!$A:$I,8,FALSE),0)</f>
        <v>0</v>
      </c>
      <c r="M1775" s="28">
        <f>IFERROR(VLOOKUP(A1775,[2]webService!$A:$I,9,FALSE),0)</f>
        <v>0</v>
      </c>
      <c r="N1775" s="27">
        <f>IFERROR(VLOOKUP(A1775,[3]soaBnafar!$A:$G,2,FALSE),0)</f>
        <v>0</v>
      </c>
      <c r="O1775" s="20">
        <f>IFERROR(VLOOKUP(A1775,[3]soaBnafar!$A:$H,3,FALSE),0)</f>
        <v>0</v>
      </c>
      <c r="P1775" s="20">
        <f>IFERROR(VLOOKUP(A1775,[3]soaBnafar!$A:$G,4,FALSE),0)</f>
        <v>0</v>
      </c>
      <c r="Q1775" s="20">
        <f>IFERROR(VLOOKUP(A1775,[3]soaBnafar!$A:$G,5,FALSE),0)</f>
        <v>0</v>
      </c>
      <c r="R1775" s="20">
        <f>IFERROR(VLOOKUP(A1775,[3]soaBnafar!$A:$G,6,FALSE),0)</f>
        <v>0</v>
      </c>
      <c r="S1775" s="20">
        <f>IFERROR(VLOOKUP(A1775,[3]soaBnafar!$A:$G,7,FALSE),0)</f>
        <v>0</v>
      </c>
      <c r="T1775" s="32">
        <f t="shared" si="326"/>
        <v>2480</v>
      </c>
      <c r="U1775" s="21">
        <f t="shared" si="327"/>
        <v>80122656</v>
      </c>
      <c r="V1775" s="21">
        <f t="shared" si="328"/>
        <v>0</v>
      </c>
      <c r="W1775" s="21">
        <f t="shared" si="329"/>
        <v>0</v>
      </c>
      <c r="X1775" s="21">
        <f t="shared" si="330"/>
        <v>0</v>
      </c>
      <c r="Y1775" s="33">
        <f t="shared" si="331"/>
        <v>0</v>
      </c>
      <c r="Z1775" s="4" t="str">
        <f t="shared" si="332"/>
        <v>Sim</v>
      </c>
      <c r="AA1775" s="4" t="str">
        <f t="shared" si="333"/>
        <v>Sim</v>
      </c>
      <c r="AB1775" s="4" t="str">
        <f t="shared" si="334"/>
        <v>Não</v>
      </c>
      <c r="AC1775" s="4" t="str">
        <f t="shared" si="335"/>
        <v>Não</v>
      </c>
      <c r="AD1775" s="4" t="str">
        <f t="shared" si="336"/>
        <v>Não</v>
      </c>
      <c r="AE1775" s="30" t="str">
        <f t="shared" si="337"/>
        <v>Não</v>
      </c>
    </row>
    <row r="1776" spans="1:31" x14ac:dyDescent="0.25">
      <c r="A1776" s="23">
        <v>311950</v>
      </c>
      <c r="B1776" s="27">
        <f>IFERROR(VLOOKUP(A1776,[1]Monitoramento_Base_somente_disp!$A:$L,5,FALSE),0)</f>
        <v>0</v>
      </c>
      <c r="C1776" s="20">
        <f>IFERROR(VLOOKUP(A1776,[1]Monitoramento_Base_somente_disp!$A:$L,6,FALSE),0)</f>
        <v>0</v>
      </c>
      <c r="D1776" s="20">
        <f>IFERROR(VLOOKUP(A1776,[1]Monitoramento_Base_somente_disp!$A:$L,7,FALSE),0)</f>
        <v>0</v>
      </c>
      <c r="E1776" s="20">
        <f>IFERROR(VLOOKUP(A1776,[1]Monitoramento_Base_somente_disp!$A:$L,8,FALSE),0)</f>
        <v>0</v>
      </c>
      <c r="F1776" s="20">
        <f>IFERROR(VLOOKUP(A1776,[1]Monitoramento_Base_somente_disp!$A:$L,9,FALSE),0)</f>
        <v>0</v>
      </c>
      <c r="G1776" s="28">
        <f>IFERROR(VLOOKUP(A1776,[1]Monitoramento_Base_somente_disp!$A:$L,10,FALSE),0)</f>
        <v>0</v>
      </c>
      <c r="H1776" s="27">
        <f>IFERROR(VLOOKUP(A1776,[2]webService!$A:$I,4,FALSE),0)</f>
        <v>44474</v>
      </c>
      <c r="I1776" s="20">
        <f>IFERROR(VLOOKUP(A1776,[2]webService!$A:$II,5,FALSE),0)</f>
        <v>980673</v>
      </c>
      <c r="J1776" s="20">
        <f>IFERROR(VLOOKUP(A1776,[2]webService!$A:$I,6,FALSE),0)</f>
        <v>0</v>
      </c>
      <c r="K1776" s="20">
        <f>IFERROR(VLOOKUP(A1776,[2]webService!$A:$I,7,FALSE),0)</f>
        <v>0</v>
      </c>
      <c r="L1776" s="20">
        <f>IFERROR(VLOOKUP(A1776,[2]webService!$A:$I,8,FALSE),0)</f>
        <v>0</v>
      </c>
      <c r="M1776" s="28">
        <f>IFERROR(VLOOKUP(A1776,[2]webService!$A:$I,9,FALSE),0)</f>
        <v>0</v>
      </c>
      <c r="N1776" s="27">
        <f>IFERROR(VLOOKUP(A1776,[3]soaBnafar!$A:$G,2,FALSE),0)</f>
        <v>0</v>
      </c>
      <c r="O1776" s="20">
        <f>IFERROR(VLOOKUP(A1776,[3]soaBnafar!$A:$H,3,FALSE),0)</f>
        <v>0</v>
      </c>
      <c r="P1776" s="20">
        <f>IFERROR(VLOOKUP(A1776,[3]soaBnafar!$A:$G,4,FALSE),0)</f>
        <v>0</v>
      </c>
      <c r="Q1776" s="20">
        <f>IFERROR(VLOOKUP(A1776,[3]soaBnafar!$A:$G,5,FALSE),0)</f>
        <v>0</v>
      </c>
      <c r="R1776" s="20">
        <f>IFERROR(VLOOKUP(A1776,[3]soaBnafar!$A:$G,6,FALSE),0)</f>
        <v>0</v>
      </c>
      <c r="S1776" s="20">
        <f>IFERROR(VLOOKUP(A1776,[3]soaBnafar!$A:$G,7,FALSE),0)</f>
        <v>0</v>
      </c>
      <c r="T1776" s="32">
        <f t="shared" si="326"/>
        <v>44474</v>
      </c>
      <c r="U1776" s="21">
        <f t="shared" si="327"/>
        <v>980673</v>
      </c>
      <c r="V1776" s="21">
        <f t="shared" si="328"/>
        <v>0</v>
      </c>
      <c r="W1776" s="21">
        <f t="shared" si="329"/>
        <v>0</v>
      </c>
      <c r="X1776" s="21">
        <f t="shared" si="330"/>
        <v>0</v>
      </c>
      <c r="Y1776" s="33">
        <f t="shared" si="331"/>
        <v>0</v>
      </c>
      <c r="Z1776" s="4" t="str">
        <f t="shared" si="332"/>
        <v>Sim</v>
      </c>
      <c r="AA1776" s="4" t="str">
        <f t="shared" si="333"/>
        <v>Sim</v>
      </c>
      <c r="AB1776" s="4" t="str">
        <f t="shared" si="334"/>
        <v>Não</v>
      </c>
      <c r="AC1776" s="4" t="str">
        <f t="shared" si="335"/>
        <v>Não</v>
      </c>
      <c r="AD1776" s="4" t="str">
        <f t="shared" si="336"/>
        <v>Não</v>
      </c>
      <c r="AE1776" s="30" t="str">
        <f t="shared" si="337"/>
        <v>Não</v>
      </c>
    </row>
    <row r="1777" spans="1:31" x14ac:dyDescent="0.25">
      <c r="A1777" s="23">
        <v>312000</v>
      </c>
      <c r="B1777" s="27">
        <f>IFERROR(VLOOKUP(A1777,[1]Monitoramento_Base_somente_disp!$A:$L,5,FALSE),0)</f>
        <v>0</v>
      </c>
      <c r="C1777" s="20">
        <f>IFERROR(VLOOKUP(A1777,[1]Monitoramento_Base_somente_disp!$A:$L,6,FALSE),0)</f>
        <v>0</v>
      </c>
      <c r="D1777" s="20">
        <f>IFERROR(VLOOKUP(A1777,[1]Monitoramento_Base_somente_disp!$A:$L,7,FALSE),0)</f>
        <v>0</v>
      </c>
      <c r="E1777" s="20">
        <f>IFERROR(VLOOKUP(A1777,[1]Monitoramento_Base_somente_disp!$A:$L,8,FALSE),0)</f>
        <v>0</v>
      </c>
      <c r="F1777" s="20">
        <f>IFERROR(VLOOKUP(A1777,[1]Monitoramento_Base_somente_disp!$A:$L,9,FALSE),0)</f>
        <v>0</v>
      </c>
      <c r="G1777" s="28">
        <f>IFERROR(VLOOKUP(A1777,[1]Monitoramento_Base_somente_disp!$A:$L,10,FALSE),0)</f>
        <v>0</v>
      </c>
      <c r="H1777" s="27">
        <f>IFERROR(VLOOKUP(A1777,[2]webService!$A:$I,4,FALSE),0)</f>
        <v>0</v>
      </c>
      <c r="I1777" s="20">
        <f>IFERROR(VLOOKUP(A1777,[2]webService!$A:$II,5,FALSE),0)</f>
        <v>131238</v>
      </c>
      <c r="J1777" s="20">
        <f>IFERROR(VLOOKUP(A1777,[2]webService!$A:$I,6,FALSE),0)</f>
        <v>0</v>
      </c>
      <c r="K1777" s="20">
        <f>IFERROR(VLOOKUP(A1777,[2]webService!$A:$I,7,FALSE),0)</f>
        <v>0</v>
      </c>
      <c r="L1777" s="20">
        <f>IFERROR(VLOOKUP(A1777,[2]webService!$A:$I,8,FALSE),0)</f>
        <v>0</v>
      </c>
      <c r="M1777" s="28">
        <f>IFERROR(VLOOKUP(A1777,[2]webService!$A:$I,9,FALSE),0)</f>
        <v>0</v>
      </c>
      <c r="N1777" s="27">
        <f>IFERROR(VLOOKUP(A1777,[3]soaBnafar!$A:$G,2,FALSE),0)</f>
        <v>0</v>
      </c>
      <c r="O1777" s="20">
        <f>IFERROR(VLOOKUP(A1777,[3]soaBnafar!$A:$H,3,FALSE),0)</f>
        <v>0</v>
      </c>
      <c r="P1777" s="20">
        <f>IFERROR(VLOOKUP(A1777,[3]soaBnafar!$A:$G,4,FALSE),0)</f>
        <v>0</v>
      </c>
      <c r="Q1777" s="20">
        <f>IFERROR(VLOOKUP(A1777,[3]soaBnafar!$A:$G,5,FALSE),0)</f>
        <v>0</v>
      </c>
      <c r="R1777" s="20">
        <f>IFERROR(VLOOKUP(A1777,[3]soaBnafar!$A:$G,6,FALSE),0)</f>
        <v>0</v>
      </c>
      <c r="S1777" s="20">
        <f>IFERROR(VLOOKUP(A1777,[3]soaBnafar!$A:$G,7,FALSE),0)</f>
        <v>0</v>
      </c>
      <c r="T1777" s="32">
        <f t="shared" si="326"/>
        <v>0</v>
      </c>
      <c r="U1777" s="21">
        <f t="shared" si="327"/>
        <v>131238</v>
      </c>
      <c r="V1777" s="21">
        <f t="shared" si="328"/>
        <v>0</v>
      </c>
      <c r="W1777" s="21">
        <f t="shared" si="329"/>
        <v>0</v>
      </c>
      <c r="X1777" s="21">
        <f t="shared" si="330"/>
        <v>0</v>
      </c>
      <c r="Y1777" s="33">
        <f t="shared" si="331"/>
        <v>0</v>
      </c>
      <c r="Z1777" s="4" t="str">
        <f t="shared" si="332"/>
        <v>Não</v>
      </c>
      <c r="AA1777" s="4" t="str">
        <f t="shared" si="333"/>
        <v>Sim</v>
      </c>
      <c r="AB1777" s="4" t="str">
        <f t="shared" si="334"/>
        <v>Não</v>
      </c>
      <c r="AC1777" s="4" t="str">
        <f t="shared" si="335"/>
        <v>Não</v>
      </c>
      <c r="AD1777" s="4" t="str">
        <f t="shared" si="336"/>
        <v>Não</v>
      </c>
      <c r="AE1777" s="30" t="str">
        <f t="shared" si="337"/>
        <v>Não</v>
      </c>
    </row>
    <row r="1778" spans="1:31" x14ac:dyDescent="0.25">
      <c r="A1778" s="23">
        <v>312010</v>
      </c>
      <c r="B1778" s="27">
        <f>IFERROR(VLOOKUP(A1778,[1]Monitoramento_Base_somente_disp!$A:$L,5,FALSE),0)</f>
        <v>0</v>
      </c>
      <c r="C1778" s="20">
        <f>IFERROR(VLOOKUP(A1778,[1]Monitoramento_Base_somente_disp!$A:$L,6,FALSE),0)</f>
        <v>0</v>
      </c>
      <c r="D1778" s="20">
        <f>IFERROR(VLOOKUP(A1778,[1]Monitoramento_Base_somente_disp!$A:$L,7,FALSE),0)</f>
        <v>0</v>
      </c>
      <c r="E1778" s="20">
        <f>IFERROR(VLOOKUP(A1778,[1]Monitoramento_Base_somente_disp!$A:$L,8,FALSE),0)</f>
        <v>0</v>
      </c>
      <c r="F1778" s="20">
        <f>IFERROR(VLOOKUP(A1778,[1]Monitoramento_Base_somente_disp!$A:$L,9,FALSE),0)</f>
        <v>0</v>
      </c>
      <c r="G1778" s="28">
        <f>IFERROR(VLOOKUP(A1778,[1]Monitoramento_Base_somente_disp!$A:$L,10,FALSE),0)</f>
        <v>0</v>
      </c>
      <c r="H1778" s="27">
        <f>IFERROR(VLOOKUP(A1778,[2]webService!$A:$I,4,FALSE),0)</f>
        <v>64493</v>
      </c>
      <c r="I1778" s="20">
        <f>IFERROR(VLOOKUP(A1778,[2]webService!$A:$II,5,FALSE),0)</f>
        <v>890359</v>
      </c>
      <c r="J1778" s="20">
        <f>IFERROR(VLOOKUP(A1778,[2]webService!$A:$I,6,FALSE),0)</f>
        <v>0</v>
      </c>
      <c r="K1778" s="20">
        <f>IFERROR(VLOOKUP(A1778,[2]webService!$A:$I,7,FALSE),0)</f>
        <v>0</v>
      </c>
      <c r="L1778" s="20">
        <f>IFERROR(VLOOKUP(A1778,[2]webService!$A:$I,8,FALSE),0)</f>
        <v>0</v>
      </c>
      <c r="M1778" s="28">
        <f>IFERROR(VLOOKUP(A1778,[2]webService!$A:$I,9,FALSE),0)</f>
        <v>0</v>
      </c>
      <c r="N1778" s="27">
        <f>IFERROR(VLOOKUP(A1778,[3]soaBnafar!$A:$G,2,FALSE),0)</f>
        <v>0</v>
      </c>
      <c r="O1778" s="20">
        <f>IFERROR(VLOOKUP(A1778,[3]soaBnafar!$A:$H,3,FALSE),0)</f>
        <v>0</v>
      </c>
      <c r="P1778" s="20">
        <f>IFERROR(VLOOKUP(A1778,[3]soaBnafar!$A:$G,4,FALSE),0)</f>
        <v>0</v>
      </c>
      <c r="Q1778" s="20">
        <f>IFERROR(VLOOKUP(A1778,[3]soaBnafar!$A:$G,5,FALSE),0)</f>
        <v>0</v>
      </c>
      <c r="R1778" s="20">
        <f>IFERROR(VLOOKUP(A1778,[3]soaBnafar!$A:$G,6,FALSE),0)</f>
        <v>0</v>
      </c>
      <c r="S1778" s="20">
        <f>IFERROR(VLOOKUP(A1778,[3]soaBnafar!$A:$G,7,FALSE),0)</f>
        <v>0</v>
      </c>
      <c r="T1778" s="32">
        <f t="shared" si="326"/>
        <v>64493</v>
      </c>
      <c r="U1778" s="21">
        <f t="shared" si="327"/>
        <v>890359</v>
      </c>
      <c r="V1778" s="21">
        <f t="shared" si="328"/>
        <v>0</v>
      </c>
      <c r="W1778" s="21">
        <f t="shared" si="329"/>
        <v>0</v>
      </c>
      <c r="X1778" s="21">
        <f t="shared" si="330"/>
        <v>0</v>
      </c>
      <c r="Y1778" s="33">
        <f t="shared" si="331"/>
        <v>0</v>
      </c>
      <c r="Z1778" s="4" t="str">
        <f t="shared" si="332"/>
        <v>Sim</v>
      </c>
      <c r="AA1778" s="4" t="str">
        <f t="shared" si="333"/>
        <v>Sim</v>
      </c>
      <c r="AB1778" s="4" t="str">
        <f t="shared" si="334"/>
        <v>Não</v>
      </c>
      <c r="AC1778" s="4" t="str">
        <f t="shared" si="335"/>
        <v>Não</v>
      </c>
      <c r="AD1778" s="4" t="str">
        <f t="shared" si="336"/>
        <v>Não</v>
      </c>
      <c r="AE1778" s="30" t="str">
        <f t="shared" si="337"/>
        <v>Não</v>
      </c>
    </row>
    <row r="1779" spans="1:31" x14ac:dyDescent="0.25">
      <c r="A1779" s="23">
        <v>312015</v>
      </c>
      <c r="B1779" s="27">
        <f>IFERROR(VLOOKUP(A1779,[1]Monitoramento_Base_somente_disp!$A:$L,5,FALSE),0)</f>
        <v>0</v>
      </c>
      <c r="C1779" s="20">
        <f>IFERROR(VLOOKUP(A1779,[1]Monitoramento_Base_somente_disp!$A:$L,6,FALSE),0)</f>
        <v>0</v>
      </c>
      <c r="D1779" s="20">
        <f>IFERROR(VLOOKUP(A1779,[1]Monitoramento_Base_somente_disp!$A:$L,7,FALSE),0)</f>
        <v>0</v>
      </c>
      <c r="E1779" s="20">
        <f>IFERROR(VLOOKUP(A1779,[1]Monitoramento_Base_somente_disp!$A:$L,8,FALSE),0)</f>
        <v>0</v>
      </c>
      <c r="F1779" s="20">
        <f>IFERROR(VLOOKUP(A1779,[1]Monitoramento_Base_somente_disp!$A:$L,9,FALSE),0)</f>
        <v>0</v>
      </c>
      <c r="G1779" s="28">
        <f>IFERROR(VLOOKUP(A1779,[1]Monitoramento_Base_somente_disp!$A:$L,10,FALSE),0)</f>
        <v>0</v>
      </c>
      <c r="H1779" s="27">
        <f>IFERROR(VLOOKUP(A1779,[2]webService!$A:$I,4,FALSE),0)</f>
        <v>543</v>
      </c>
      <c r="I1779" s="20">
        <f>IFERROR(VLOOKUP(A1779,[2]webService!$A:$II,5,FALSE),0)</f>
        <v>1307412</v>
      </c>
      <c r="J1779" s="20">
        <f>IFERROR(VLOOKUP(A1779,[2]webService!$A:$I,6,FALSE),0)</f>
        <v>0</v>
      </c>
      <c r="K1779" s="20">
        <f>IFERROR(VLOOKUP(A1779,[2]webService!$A:$I,7,FALSE),0)</f>
        <v>0</v>
      </c>
      <c r="L1779" s="20">
        <f>IFERROR(VLOOKUP(A1779,[2]webService!$A:$I,8,FALSE),0)</f>
        <v>0</v>
      </c>
      <c r="M1779" s="28">
        <f>IFERROR(VLOOKUP(A1779,[2]webService!$A:$I,9,FALSE),0)</f>
        <v>0</v>
      </c>
      <c r="N1779" s="27">
        <f>IFERROR(VLOOKUP(A1779,[3]soaBnafar!$A:$G,2,FALSE),0)</f>
        <v>0</v>
      </c>
      <c r="O1779" s="20">
        <f>IFERROR(VLOOKUP(A1779,[3]soaBnafar!$A:$H,3,FALSE),0)</f>
        <v>0</v>
      </c>
      <c r="P1779" s="20">
        <f>IFERROR(VLOOKUP(A1779,[3]soaBnafar!$A:$G,4,FALSE),0)</f>
        <v>0</v>
      </c>
      <c r="Q1779" s="20">
        <f>IFERROR(VLOOKUP(A1779,[3]soaBnafar!$A:$G,5,FALSE),0)</f>
        <v>0</v>
      </c>
      <c r="R1779" s="20">
        <f>IFERROR(VLOOKUP(A1779,[3]soaBnafar!$A:$G,6,FALSE),0)</f>
        <v>0</v>
      </c>
      <c r="S1779" s="20">
        <f>IFERROR(VLOOKUP(A1779,[3]soaBnafar!$A:$G,7,FALSE),0)</f>
        <v>0</v>
      </c>
      <c r="T1779" s="32">
        <f t="shared" si="326"/>
        <v>543</v>
      </c>
      <c r="U1779" s="21">
        <f t="shared" si="327"/>
        <v>1307412</v>
      </c>
      <c r="V1779" s="21">
        <f t="shared" si="328"/>
        <v>0</v>
      </c>
      <c r="W1779" s="21">
        <f t="shared" si="329"/>
        <v>0</v>
      </c>
      <c r="X1779" s="21">
        <f t="shared" si="330"/>
        <v>0</v>
      </c>
      <c r="Y1779" s="33">
        <f t="shared" si="331"/>
        <v>0</v>
      </c>
      <c r="Z1779" s="4" t="str">
        <f t="shared" si="332"/>
        <v>Sim</v>
      </c>
      <c r="AA1779" s="4" t="str">
        <f t="shared" si="333"/>
        <v>Sim</v>
      </c>
      <c r="AB1779" s="4" t="str">
        <f t="shared" si="334"/>
        <v>Não</v>
      </c>
      <c r="AC1779" s="4" t="str">
        <f t="shared" si="335"/>
        <v>Não</v>
      </c>
      <c r="AD1779" s="4" t="str">
        <f t="shared" si="336"/>
        <v>Não</v>
      </c>
      <c r="AE1779" s="30" t="str">
        <f t="shared" si="337"/>
        <v>Não</v>
      </c>
    </row>
    <row r="1780" spans="1:31" x14ac:dyDescent="0.25">
      <c r="A1780" s="23">
        <v>312030</v>
      </c>
      <c r="B1780" s="27">
        <f>IFERROR(VLOOKUP(A1780,[1]Monitoramento_Base_somente_disp!$A:$L,5,FALSE),0)</f>
        <v>0</v>
      </c>
      <c r="C1780" s="20">
        <f>IFERROR(VLOOKUP(A1780,[1]Monitoramento_Base_somente_disp!$A:$L,6,FALSE),0)</f>
        <v>0</v>
      </c>
      <c r="D1780" s="20">
        <f>IFERROR(VLOOKUP(A1780,[1]Monitoramento_Base_somente_disp!$A:$L,7,FALSE),0)</f>
        <v>0</v>
      </c>
      <c r="E1780" s="20">
        <f>IFERROR(VLOOKUP(A1780,[1]Monitoramento_Base_somente_disp!$A:$L,8,FALSE),0)</f>
        <v>0</v>
      </c>
      <c r="F1780" s="20">
        <f>IFERROR(VLOOKUP(A1780,[1]Monitoramento_Base_somente_disp!$A:$L,9,FALSE),0)</f>
        <v>0</v>
      </c>
      <c r="G1780" s="28">
        <f>IFERROR(VLOOKUP(A1780,[1]Monitoramento_Base_somente_disp!$A:$L,10,FALSE),0)</f>
        <v>0</v>
      </c>
      <c r="H1780" s="27">
        <f>IFERROR(VLOOKUP(A1780,[2]webService!$A:$I,4,FALSE),0)</f>
        <v>52056</v>
      </c>
      <c r="I1780" s="20">
        <f>IFERROR(VLOOKUP(A1780,[2]webService!$A:$II,5,FALSE),0)</f>
        <v>691651</v>
      </c>
      <c r="J1780" s="20">
        <f>IFERROR(VLOOKUP(A1780,[2]webService!$A:$I,6,FALSE),0)</f>
        <v>0</v>
      </c>
      <c r="K1780" s="20">
        <f>IFERROR(VLOOKUP(A1780,[2]webService!$A:$I,7,FALSE),0)</f>
        <v>0</v>
      </c>
      <c r="L1780" s="20">
        <f>IFERROR(VLOOKUP(A1780,[2]webService!$A:$I,8,FALSE),0)</f>
        <v>0</v>
      </c>
      <c r="M1780" s="28">
        <f>IFERROR(VLOOKUP(A1780,[2]webService!$A:$I,9,FALSE),0)</f>
        <v>0</v>
      </c>
      <c r="N1780" s="27">
        <f>IFERROR(VLOOKUP(A1780,[3]soaBnafar!$A:$G,2,FALSE),0)</f>
        <v>0</v>
      </c>
      <c r="O1780" s="20">
        <f>IFERROR(VLOOKUP(A1780,[3]soaBnafar!$A:$H,3,FALSE),0)</f>
        <v>0</v>
      </c>
      <c r="P1780" s="20">
        <f>IFERROR(VLOOKUP(A1780,[3]soaBnafar!$A:$G,4,FALSE),0)</f>
        <v>0</v>
      </c>
      <c r="Q1780" s="20">
        <f>IFERROR(VLOOKUP(A1780,[3]soaBnafar!$A:$G,5,FALSE),0)</f>
        <v>0</v>
      </c>
      <c r="R1780" s="20">
        <f>IFERROR(VLOOKUP(A1780,[3]soaBnafar!$A:$G,6,FALSE),0)</f>
        <v>0</v>
      </c>
      <c r="S1780" s="20">
        <f>IFERROR(VLOOKUP(A1780,[3]soaBnafar!$A:$G,7,FALSE),0)</f>
        <v>0</v>
      </c>
      <c r="T1780" s="32">
        <f t="shared" si="326"/>
        <v>52056</v>
      </c>
      <c r="U1780" s="21">
        <f t="shared" si="327"/>
        <v>691651</v>
      </c>
      <c r="V1780" s="21">
        <f t="shared" si="328"/>
        <v>0</v>
      </c>
      <c r="W1780" s="21">
        <f t="shared" si="329"/>
        <v>0</v>
      </c>
      <c r="X1780" s="21">
        <f t="shared" si="330"/>
        <v>0</v>
      </c>
      <c r="Y1780" s="33">
        <f t="shared" si="331"/>
        <v>0</v>
      </c>
      <c r="Z1780" s="4" t="str">
        <f t="shared" si="332"/>
        <v>Sim</v>
      </c>
      <c r="AA1780" s="4" t="str">
        <f t="shared" si="333"/>
        <v>Sim</v>
      </c>
      <c r="AB1780" s="4" t="str">
        <f t="shared" si="334"/>
        <v>Não</v>
      </c>
      <c r="AC1780" s="4" t="str">
        <f t="shared" si="335"/>
        <v>Não</v>
      </c>
      <c r="AD1780" s="4" t="str">
        <f t="shared" si="336"/>
        <v>Não</v>
      </c>
      <c r="AE1780" s="30" t="str">
        <f t="shared" si="337"/>
        <v>Não</v>
      </c>
    </row>
    <row r="1781" spans="1:31" x14ac:dyDescent="0.25">
      <c r="A1781" s="23">
        <v>312050</v>
      </c>
      <c r="B1781" s="27">
        <f>IFERROR(VLOOKUP(A1781,[1]Monitoramento_Base_somente_disp!$A:$L,5,FALSE),0)</f>
        <v>0</v>
      </c>
      <c r="C1781" s="20">
        <f>IFERROR(VLOOKUP(A1781,[1]Monitoramento_Base_somente_disp!$A:$L,6,FALSE),0)</f>
        <v>0</v>
      </c>
      <c r="D1781" s="20">
        <f>IFERROR(VLOOKUP(A1781,[1]Monitoramento_Base_somente_disp!$A:$L,7,FALSE),0)</f>
        <v>0</v>
      </c>
      <c r="E1781" s="20">
        <f>IFERROR(VLOOKUP(A1781,[1]Monitoramento_Base_somente_disp!$A:$L,8,FALSE),0)</f>
        <v>0</v>
      </c>
      <c r="F1781" s="20">
        <f>IFERROR(VLOOKUP(A1781,[1]Monitoramento_Base_somente_disp!$A:$L,9,FALSE),0)</f>
        <v>0</v>
      </c>
      <c r="G1781" s="28">
        <f>IFERROR(VLOOKUP(A1781,[1]Monitoramento_Base_somente_disp!$A:$L,10,FALSE),0)</f>
        <v>0</v>
      </c>
      <c r="H1781" s="27">
        <f>IFERROR(VLOOKUP(A1781,[2]webService!$A:$I,4,FALSE),0)</f>
        <v>126055</v>
      </c>
      <c r="I1781" s="20">
        <f>IFERROR(VLOOKUP(A1781,[2]webService!$A:$II,5,FALSE),0)</f>
        <v>818710</v>
      </c>
      <c r="J1781" s="20">
        <f>IFERROR(VLOOKUP(A1781,[2]webService!$A:$I,6,FALSE),0)</f>
        <v>0</v>
      </c>
      <c r="K1781" s="20">
        <f>IFERROR(VLOOKUP(A1781,[2]webService!$A:$I,7,FALSE),0)</f>
        <v>0</v>
      </c>
      <c r="L1781" s="20">
        <f>IFERROR(VLOOKUP(A1781,[2]webService!$A:$I,8,FALSE),0)</f>
        <v>0</v>
      </c>
      <c r="M1781" s="28">
        <f>IFERROR(VLOOKUP(A1781,[2]webService!$A:$I,9,FALSE),0)</f>
        <v>0</v>
      </c>
      <c r="N1781" s="27">
        <f>IFERROR(VLOOKUP(A1781,[3]soaBnafar!$A:$G,2,FALSE),0)</f>
        <v>0</v>
      </c>
      <c r="O1781" s="20">
        <f>IFERROR(VLOOKUP(A1781,[3]soaBnafar!$A:$H,3,FALSE),0)</f>
        <v>0</v>
      </c>
      <c r="P1781" s="20">
        <f>IFERROR(VLOOKUP(A1781,[3]soaBnafar!$A:$G,4,FALSE),0)</f>
        <v>0</v>
      </c>
      <c r="Q1781" s="20">
        <f>IFERROR(VLOOKUP(A1781,[3]soaBnafar!$A:$G,5,FALSE),0)</f>
        <v>0</v>
      </c>
      <c r="R1781" s="20">
        <f>IFERROR(VLOOKUP(A1781,[3]soaBnafar!$A:$G,6,FALSE),0)</f>
        <v>0</v>
      </c>
      <c r="S1781" s="20">
        <f>IFERROR(VLOOKUP(A1781,[3]soaBnafar!$A:$G,7,FALSE),0)</f>
        <v>0</v>
      </c>
      <c r="T1781" s="32">
        <f t="shared" si="326"/>
        <v>126055</v>
      </c>
      <c r="U1781" s="21">
        <f t="shared" si="327"/>
        <v>818710</v>
      </c>
      <c r="V1781" s="21">
        <f t="shared" si="328"/>
        <v>0</v>
      </c>
      <c r="W1781" s="21">
        <f t="shared" si="329"/>
        <v>0</v>
      </c>
      <c r="X1781" s="21">
        <f t="shared" si="330"/>
        <v>0</v>
      </c>
      <c r="Y1781" s="33">
        <f t="shared" si="331"/>
        <v>0</v>
      </c>
      <c r="Z1781" s="4" t="str">
        <f t="shared" si="332"/>
        <v>Sim</v>
      </c>
      <c r="AA1781" s="4" t="str">
        <f t="shared" si="333"/>
        <v>Sim</v>
      </c>
      <c r="AB1781" s="4" t="str">
        <f t="shared" si="334"/>
        <v>Não</v>
      </c>
      <c r="AC1781" s="4" t="str">
        <f t="shared" si="335"/>
        <v>Não</v>
      </c>
      <c r="AD1781" s="4" t="str">
        <f t="shared" si="336"/>
        <v>Não</v>
      </c>
      <c r="AE1781" s="30" t="str">
        <f t="shared" si="337"/>
        <v>Não</v>
      </c>
    </row>
    <row r="1782" spans="1:31" x14ac:dyDescent="0.25">
      <c r="A1782" s="23">
        <v>312083</v>
      </c>
      <c r="B1782" s="27">
        <f>IFERROR(VLOOKUP(A1782,[1]Monitoramento_Base_somente_disp!$A:$L,5,FALSE),0)</f>
        <v>0</v>
      </c>
      <c r="C1782" s="20">
        <f>IFERROR(VLOOKUP(A1782,[1]Monitoramento_Base_somente_disp!$A:$L,6,FALSE),0)</f>
        <v>0</v>
      </c>
      <c r="D1782" s="20">
        <f>IFERROR(VLOOKUP(A1782,[1]Monitoramento_Base_somente_disp!$A:$L,7,FALSE),0)</f>
        <v>0</v>
      </c>
      <c r="E1782" s="20">
        <f>IFERROR(VLOOKUP(A1782,[1]Monitoramento_Base_somente_disp!$A:$L,8,FALSE),0)</f>
        <v>0</v>
      </c>
      <c r="F1782" s="20">
        <f>IFERROR(VLOOKUP(A1782,[1]Monitoramento_Base_somente_disp!$A:$L,9,FALSE),0)</f>
        <v>0</v>
      </c>
      <c r="G1782" s="28">
        <f>IFERROR(VLOOKUP(A1782,[1]Monitoramento_Base_somente_disp!$A:$L,10,FALSE),0)</f>
        <v>0</v>
      </c>
      <c r="H1782" s="27">
        <f>IFERROR(VLOOKUP(A1782,[2]webService!$A:$I,4,FALSE),0)</f>
        <v>41006</v>
      </c>
      <c r="I1782" s="20">
        <f>IFERROR(VLOOKUP(A1782,[2]webService!$A:$II,5,FALSE),0)</f>
        <v>510325</v>
      </c>
      <c r="J1782" s="20">
        <f>IFERROR(VLOOKUP(A1782,[2]webService!$A:$I,6,FALSE),0)</f>
        <v>0</v>
      </c>
      <c r="K1782" s="20">
        <f>IFERROR(VLOOKUP(A1782,[2]webService!$A:$I,7,FALSE),0)</f>
        <v>0</v>
      </c>
      <c r="L1782" s="20">
        <f>IFERROR(VLOOKUP(A1782,[2]webService!$A:$I,8,FALSE),0)</f>
        <v>0</v>
      </c>
      <c r="M1782" s="28">
        <f>IFERROR(VLOOKUP(A1782,[2]webService!$A:$I,9,FALSE),0)</f>
        <v>0</v>
      </c>
      <c r="N1782" s="27">
        <f>IFERROR(VLOOKUP(A1782,[3]soaBnafar!$A:$G,2,FALSE),0)</f>
        <v>0</v>
      </c>
      <c r="O1782" s="20">
        <f>IFERROR(VLOOKUP(A1782,[3]soaBnafar!$A:$H,3,FALSE),0)</f>
        <v>0</v>
      </c>
      <c r="P1782" s="20">
        <f>IFERROR(VLOOKUP(A1782,[3]soaBnafar!$A:$G,4,FALSE),0)</f>
        <v>0</v>
      </c>
      <c r="Q1782" s="20">
        <f>IFERROR(VLOOKUP(A1782,[3]soaBnafar!$A:$G,5,FALSE),0)</f>
        <v>0</v>
      </c>
      <c r="R1782" s="20">
        <f>IFERROR(VLOOKUP(A1782,[3]soaBnafar!$A:$G,6,FALSE),0)</f>
        <v>0</v>
      </c>
      <c r="S1782" s="20">
        <f>IFERROR(VLOOKUP(A1782,[3]soaBnafar!$A:$G,7,FALSE),0)</f>
        <v>0</v>
      </c>
      <c r="T1782" s="32">
        <f t="shared" si="326"/>
        <v>41006</v>
      </c>
      <c r="U1782" s="21">
        <f t="shared" si="327"/>
        <v>510325</v>
      </c>
      <c r="V1782" s="21">
        <f t="shared" si="328"/>
        <v>0</v>
      </c>
      <c r="W1782" s="21">
        <f t="shared" si="329"/>
        <v>0</v>
      </c>
      <c r="X1782" s="21">
        <f t="shared" si="330"/>
        <v>0</v>
      </c>
      <c r="Y1782" s="33">
        <f t="shared" si="331"/>
        <v>0</v>
      </c>
      <c r="Z1782" s="4" t="str">
        <f t="shared" si="332"/>
        <v>Sim</v>
      </c>
      <c r="AA1782" s="4" t="str">
        <f t="shared" si="333"/>
        <v>Sim</v>
      </c>
      <c r="AB1782" s="4" t="str">
        <f t="shared" si="334"/>
        <v>Não</v>
      </c>
      <c r="AC1782" s="4" t="str">
        <f t="shared" si="335"/>
        <v>Não</v>
      </c>
      <c r="AD1782" s="4" t="str">
        <f t="shared" si="336"/>
        <v>Não</v>
      </c>
      <c r="AE1782" s="30" t="str">
        <f t="shared" si="337"/>
        <v>Não</v>
      </c>
    </row>
    <row r="1783" spans="1:31" x14ac:dyDescent="0.25">
      <c r="A1783" s="23">
        <v>312087</v>
      </c>
      <c r="B1783" s="27">
        <f>IFERROR(VLOOKUP(A1783,[1]Monitoramento_Base_somente_disp!$A:$L,5,FALSE),0)</f>
        <v>0</v>
      </c>
      <c r="C1783" s="20">
        <f>IFERROR(VLOOKUP(A1783,[1]Monitoramento_Base_somente_disp!$A:$L,6,FALSE),0)</f>
        <v>0</v>
      </c>
      <c r="D1783" s="20">
        <f>IFERROR(VLOOKUP(A1783,[1]Monitoramento_Base_somente_disp!$A:$L,7,FALSE),0)</f>
        <v>0</v>
      </c>
      <c r="E1783" s="20">
        <f>IFERROR(VLOOKUP(A1783,[1]Monitoramento_Base_somente_disp!$A:$L,8,FALSE),0)</f>
        <v>0</v>
      </c>
      <c r="F1783" s="20">
        <f>IFERROR(VLOOKUP(A1783,[1]Monitoramento_Base_somente_disp!$A:$L,9,FALSE),0)</f>
        <v>0</v>
      </c>
      <c r="G1783" s="28">
        <f>IFERROR(VLOOKUP(A1783,[1]Monitoramento_Base_somente_disp!$A:$L,10,FALSE),0)</f>
        <v>0</v>
      </c>
      <c r="H1783" s="27">
        <f>IFERROR(VLOOKUP(A1783,[2]webService!$A:$I,4,FALSE),0)</f>
        <v>27121</v>
      </c>
      <c r="I1783" s="20">
        <f>IFERROR(VLOOKUP(A1783,[2]webService!$A:$II,5,FALSE),0)</f>
        <v>1762283</v>
      </c>
      <c r="J1783" s="20">
        <f>IFERROR(VLOOKUP(A1783,[2]webService!$A:$I,6,FALSE),0)</f>
        <v>0</v>
      </c>
      <c r="K1783" s="20">
        <f>IFERROR(VLOOKUP(A1783,[2]webService!$A:$I,7,FALSE),0)</f>
        <v>0</v>
      </c>
      <c r="L1783" s="20">
        <f>IFERROR(VLOOKUP(A1783,[2]webService!$A:$I,8,FALSE),0)</f>
        <v>0</v>
      </c>
      <c r="M1783" s="28">
        <f>IFERROR(VLOOKUP(A1783,[2]webService!$A:$I,9,FALSE),0)</f>
        <v>0</v>
      </c>
      <c r="N1783" s="27">
        <f>IFERROR(VLOOKUP(A1783,[3]soaBnafar!$A:$G,2,FALSE),0)</f>
        <v>0</v>
      </c>
      <c r="O1783" s="20">
        <f>IFERROR(VLOOKUP(A1783,[3]soaBnafar!$A:$H,3,FALSE),0)</f>
        <v>0</v>
      </c>
      <c r="P1783" s="20">
        <f>IFERROR(VLOOKUP(A1783,[3]soaBnafar!$A:$G,4,FALSE),0)</f>
        <v>0</v>
      </c>
      <c r="Q1783" s="20">
        <f>IFERROR(VLOOKUP(A1783,[3]soaBnafar!$A:$G,5,FALSE),0)</f>
        <v>0</v>
      </c>
      <c r="R1783" s="20">
        <f>IFERROR(VLOOKUP(A1783,[3]soaBnafar!$A:$G,6,FALSE),0)</f>
        <v>0</v>
      </c>
      <c r="S1783" s="20">
        <f>IFERROR(VLOOKUP(A1783,[3]soaBnafar!$A:$G,7,FALSE),0)</f>
        <v>0</v>
      </c>
      <c r="T1783" s="32">
        <f t="shared" si="326"/>
        <v>27121</v>
      </c>
      <c r="U1783" s="21">
        <f t="shared" si="327"/>
        <v>1762283</v>
      </c>
      <c r="V1783" s="21">
        <f t="shared" si="328"/>
        <v>0</v>
      </c>
      <c r="W1783" s="21">
        <f t="shared" si="329"/>
        <v>0</v>
      </c>
      <c r="X1783" s="21">
        <f t="shared" si="330"/>
        <v>0</v>
      </c>
      <c r="Y1783" s="33">
        <f t="shared" si="331"/>
        <v>0</v>
      </c>
      <c r="Z1783" s="4" t="str">
        <f t="shared" si="332"/>
        <v>Sim</v>
      </c>
      <c r="AA1783" s="4" t="str">
        <f t="shared" si="333"/>
        <v>Sim</v>
      </c>
      <c r="AB1783" s="4" t="str">
        <f t="shared" si="334"/>
        <v>Não</v>
      </c>
      <c r="AC1783" s="4" t="str">
        <f t="shared" si="335"/>
        <v>Não</v>
      </c>
      <c r="AD1783" s="4" t="str">
        <f t="shared" si="336"/>
        <v>Não</v>
      </c>
      <c r="AE1783" s="30" t="str">
        <f t="shared" si="337"/>
        <v>Não</v>
      </c>
    </row>
    <row r="1784" spans="1:31" x14ac:dyDescent="0.25">
      <c r="A1784" s="23">
        <v>312090</v>
      </c>
      <c r="B1784" s="27">
        <f>IFERROR(VLOOKUP(A1784,[1]Monitoramento_Base_somente_disp!$A:$L,5,FALSE),0)</f>
        <v>0</v>
      </c>
      <c r="C1784" s="20">
        <f>IFERROR(VLOOKUP(A1784,[1]Monitoramento_Base_somente_disp!$A:$L,6,FALSE),0)</f>
        <v>0</v>
      </c>
      <c r="D1784" s="20">
        <f>IFERROR(VLOOKUP(A1784,[1]Monitoramento_Base_somente_disp!$A:$L,7,FALSE),0)</f>
        <v>0</v>
      </c>
      <c r="E1784" s="20">
        <f>IFERROR(VLOOKUP(A1784,[1]Monitoramento_Base_somente_disp!$A:$L,8,FALSE),0)</f>
        <v>0</v>
      </c>
      <c r="F1784" s="20">
        <f>IFERROR(VLOOKUP(A1784,[1]Monitoramento_Base_somente_disp!$A:$L,9,FALSE),0)</f>
        <v>0</v>
      </c>
      <c r="G1784" s="28">
        <f>IFERROR(VLOOKUP(A1784,[1]Monitoramento_Base_somente_disp!$A:$L,10,FALSE),0)</f>
        <v>0</v>
      </c>
      <c r="H1784" s="27">
        <f>IFERROR(VLOOKUP(A1784,[2]webService!$A:$I,4,FALSE),0)</f>
        <v>77518</v>
      </c>
      <c r="I1784" s="20">
        <f>IFERROR(VLOOKUP(A1784,[2]webService!$A:$II,5,FALSE),0)</f>
        <v>24698834</v>
      </c>
      <c r="J1784" s="20">
        <f>IFERROR(VLOOKUP(A1784,[2]webService!$A:$I,6,FALSE),0)</f>
        <v>0</v>
      </c>
      <c r="K1784" s="20">
        <f>IFERROR(VLOOKUP(A1784,[2]webService!$A:$I,7,FALSE),0)</f>
        <v>0</v>
      </c>
      <c r="L1784" s="20">
        <f>IFERROR(VLOOKUP(A1784,[2]webService!$A:$I,8,FALSE),0)</f>
        <v>0</v>
      </c>
      <c r="M1784" s="28">
        <f>IFERROR(VLOOKUP(A1784,[2]webService!$A:$I,9,FALSE),0)</f>
        <v>0</v>
      </c>
      <c r="N1784" s="27">
        <f>IFERROR(VLOOKUP(A1784,[3]soaBnafar!$A:$G,2,FALSE),0)</f>
        <v>0</v>
      </c>
      <c r="O1784" s="20">
        <f>IFERROR(VLOOKUP(A1784,[3]soaBnafar!$A:$H,3,FALSE),0)</f>
        <v>0</v>
      </c>
      <c r="P1784" s="20">
        <f>IFERROR(VLOOKUP(A1784,[3]soaBnafar!$A:$G,4,FALSE),0)</f>
        <v>0</v>
      </c>
      <c r="Q1784" s="20">
        <f>IFERROR(VLOOKUP(A1784,[3]soaBnafar!$A:$G,5,FALSE),0)</f>
        <v>0</v>
      </c>
      <c r="R1784" s="20">
        <f>IFERROR(VLOOKUP(A1784,[3]soaBnafar!$A:$G,6,FALSE),0)</f>
        <v>0</v>
      </c>
      <c r="S1784" s="20">
        <f>IFERROR(VLOOKUP(A1784,[3]soaBnafar!$A:$G,7,FALSE),0)</f>
        <v>0</v>
      </c>
      <c r="T1784" s="32">
        <f t="shared" si="326"/>
        <v>77518</v>
      </c>
      <c r="U1784" s="21">
        <f t="shared" si="327"/>
        <v>24698834</v>
      </c>
      <c r="V1784" s="21">
        <f t="shared" si="328"/>
        <v>0</v>
      </c>
      <c r="W1784" s="21">
        <f t="shared" si="329"/>
        <v>0</v>
      </c>
      <c r="X1784" s="21">
        <f t="shared" si="330"/>
        <v>0</v>
      </c>
      <c r="Y1784" s="33">
        <f t="shared" si="331"/>
        <v>0</v>
      </c>
      <c r="Z1784" s="4" t="str">
        <f t="shared" si="332"/>
        <v>Sim</v>
      </c>
      <c r="AA1784" s="4" t="str">
        <f t="shared" si="333"/>
        <v>Sim</v>
      </c>
      <c r="AB1784" s="4" t="str">
        <f t="shared" si="334"/>
        <v>Não</v>
      </c>
      <c r="AC1784" s="4" t="str">
        <f t="shared" si="335"/>
        <v>Não</v>
      </c>
      <c r="AD1784" s="4" t="str">
        <f t="shared" si="336"/>
        <v>Não</v>
      </c>
      <c r="AE1784" s="30" t="str">
        <f t="shared" si="337"/>
        <v>Não</v>
      </c>
    </row>
    <row r="1785" spans="1:31" x14ac:dyDescent="0.25">
      <c r="A1785" s="23">
        <v>312100</v>
      </c>
      <c r="B1785" s="27">
        <f>IFERROR(VLOOKUP(A1785,[1]Monitoramento_Base_somente_disp!$A:$L,5,FALSE),0)</f>
        <v>0</v>
      </c>
      <c r="C1785" s="20">
        <f>IFERROR(VLOOKUP(A1785,[1]Monitoramento_Base_somente_disp!$A:$L,6,FALSE),0)</f>
        <v>0</v>
      </c>
      <c r="D1785" s="20">
        <f>IFERROR(VLOOKUP(A1785,[1]Monitoramento_Base_somente_disp!$A:$L,7,FALSE),0)</f>
        <v>0</v>
      </c>
      <c r="E1785" s="20">
        <f>IFERROR(VLOOKUP(A1785,[1]Monitoramento_Base_somente_disp!$A:$L,8,FALSE),0)</f>
        <v>0</v>
      </c>
      <c r="F1785" s="20">
        <f>IFERROR(VLOOKUP(A1785,[1]Monitoramento_Base_somente_disp!$A:$L,9,FALSE),0)</f>
        <v>0</v>
      </c>
      <c r="G1785" s="28">
        <f>IFERROR(VLOOKUP(A1785,[1]Monitoramento_Base_somente_disp!$A:$L,10,FALSE),0)</f>
        <v>0</v>
      </c>
      <c r="H1785" s="27">
        <f>IFERROR(VLOOKUP(A1785,[2]webService!$A:$I,4,FALSE),0)</f>
        <v>126312</v>
      </c>
      <c r="I1785" s="20">
        <f>IFERROR(VLOOKUP(A1785,[2]webService!$A:$II,5,FALSE),0)</f>
        <v>714008</v>
      </c>
      <c r="J1785" s="20">
        <f>IFERROR(VLOOKUP(A1785,[2]webService!$A:$I,6,FALSE),0)</f>
        <v>0</v>
      </c>
      <c r="K1785" s="20">
        <f>IFERROR(VLOOKUP(A1785,[2]webService!$A:$I,7,FALSE),0)</f>
        <v>0</v>
      </c>
      <c r="L1785" s="20">
        <f>IFERROR(VLOOKUP(A1785,[2]webService!$A:$I,8,FALSE),0)</f>
        <v>0</v>
      </c>
      <c r="M1785" s="28">
        <f>IFERROR(VLOOKUP(A1785,[2]webService!$A:$I,9,FALSE),0)</f>
        <v>0</v>
      </c>
      <c r="N1785" s="27">
        <f>IFERROR(VLOOKUP(A1785,[3]soaBnafar!$A:$G,2,FALSE),0)</f>
        <v>0</v>
      </c>
      <c r="O1785" s="20">
        <f>IFERROR(VLOOKUP(A1785,[3]soaBnafar!$A:$H,3,FALSE),0)</f>
        <v>0</v>
      </c>
      <c r="P1785" s="20">
        <f>IFERROR(VLOOKUP(A1785,[3]soaBnafar!$A:$G,4,FALSE),0)</f>
        <v>0</v>
      </c>
      <c r="Q1785" s="20">
        <f>IFERROR(VLOOKUP(A1785,[3]soaBnafar!$A:$G,5,FALSE),0)</f>
        <v>0</v>
      </c>
      <c r="R1785" s="20">
        <f>IFERROR(VLOOKUP(A1785,[3]soaBnafar!$A:$G,6,FALSE),0)</f>
        <v>0</v>
      </c>
      <c r="S1785" s="20">
        <f>IFERROR(VLOOKUP(A1785,[3]soaBnafar!$A:$G,7,FALSE),0)</f>
        <v>0</v>
      </c>
      <c r="T1785" s="32">
        <f t="shared" si="326"/>
        <v>126312</v>
      </c>
      <c r="U1785" s="21">
        <f t="shared" si="327"/>
        <v>714008</v>
      </c>
      <c r="V1785" s="21">
        <f t="shared" si="328"/>
        <v>0</v>
      </c>
      <c r="W1785" s="21">
        <f t="shared" si="329"/>
        <v>0</v>
      </c>
      <c r="X1785" s="21">
        <f t="shared" si="330"/>
        <v>0</v>
      </c>
      <c r="Y1785" s="33">
        <f t="shared" si="331"/>
        <v>0</v>
      </c>
      <c r="Z1785" s="4" t="str">
        <f t="shared" si="332"/>
        <v>Sim</v>
      </c>
      <c r="AA1785" s="4" t="str">
        <f t="shared" si="333"/>
        <v>Sim</v>
      </c>
      <c r="AB1785" s="4" t="str">
        <f t="shared" si="334"/>
        <v>Não</v>
      </c>
      <c r="AC1785" s="4" t="str">
        <f t="shared" si="335"/>
        <v>Não</v>
      </c>
      <c r="AD1785" s="4" t="str">
        <f t="shared" si="336"/>
        <v>Não</v>
      </c>
      <c r="AE1785" s="30" t="str">
        <f t="shared" si="337"/>
        <v>Não</v>
      </c>
    </row>
    <row r="1786" spans="1:31" x14ac:dyDescent="0.25">
      <c r="A1786" s="23">
        <v>312125</v>
      </c>
      <c r="B1786" s="27">
        <f>IFERROR(VLOOKUP(A1786,[1]Monitoramento_Base_somente_disp!$A:$L,5,FALSE),0)</f>
        <v>0</v>
      </c>
      <c r="C1786" s="20">
        <f>IFERROR(VLOOKUP(A1786,[1]Monitoramento_Base_somente_disp!$A:$L,6,FALSE),0)</f>
        <v>0</v>
      </c>
      <c r="D1786" s="20">
        <f>IFERROR(VLOOKUP(A1786,[1]Monitoramento_Base_somente_disp!$A:$L,7,FALSE),0)</f>
        <v>0</v>
      </c>
      <c r="E1786" s="20">
        <f>IFERROR(VLOOKUP(A1786,[1]Monitoramento_Base_somente_disp!$A:$L,8,FALSE),0)</f>
        <v>0</v>
      </c>
      <c r="F1786" s="20">
        <f>IFERROR(VLOOKUP(A1786,[1]Monitoramento_Base_somente_disp!$A:$L,9,FALSE),0)</f>
        <v>0</v>
      </c>
      <c r="G1786" s="28">
        <f>IFERROR(VLOOKUP(A1786,[1]Monitoramento_Base_somente_disp!$A:$L,10,FALSE),0)</f>
        <v>0</v>
      </c>
      <c r="H1786" s="27">
        <f>IFERROR(VLOOKUP(A1786,[2]webService!$A:$I,4,FALSE),0)</f>
        <v>116208</v>
      </c>
      <c r="I1786" s="20">
        <f>IFERROR(VLOOKUP(A1786,[2]webService!$A:$II,5,FALSE),0)</f>
        <v>1396932</v>
      </c>
      <c r="J1786" s="20">
        <f>IFERROR(VLOOKUP(A1786,[2]webService!$A:$I,6,FALSE),0)</f>
        <v>0</v>
      </c>
      <c r="K1786" s="20">
        <f>IFERROR(VLOOKUP(A1786,[2]webService!$A:$I,7,FALSE),0)</f>
        <v>0</v>
      </c>
      <c r="L1786" s="20">
        <f>IFERROR(VLOOKUP(A1786,[2]webService!$A:$I,8,FALSE),0)</f>
        <v>0</v>
      </c>
      <c r="M1786" s="28">
        <f>IFERROR(VLOOKUP(A1786,[2]webService!$A:$I,9,FALSE),0)</f>
        <v>0</v>
      </c>
      <c r="N1786" s="27">
        <f>IFERROR(VLOOKUP(A1786,[3]soaBnafar!$A:$G,2,FALSE),0)</f>
        <v>0</v>
      </c>
      <c r="O1786" s="20">
        <f>IFERROR(VLOOKUP(A1786,[3]soaBnafar!$A:$H,3,FALSE),0)</f>
        <v>0</v>
      </c>
      <c r="P1786" s="20">
        <f>IFERROR(VLOOKUP(A1786,[3]soaBnafar!$A:$G,4,FALSE),0)</f>
        <v>0</v>
      </c>
      <c r="Q1786" s="20">
        <f>IFERROR(VLOOKUP(A1786,[3]soaBnafar!$A:$G,5,FALSE),0)</f>
        <v>0</v>
      </c>
      <c r="R1786" s="20">
        <f>IFERROR(VLOOKUP(A1786,[3]soaBnafar!$A:$G,6,FALSE),0)</f>
        <v>0</v>
      </c>
      <c r="S1786" s="20">
        <f>IFERROR(VLOOKUP(A1786,[3]soaBnafar!$A:$G,7,FALSE),0)</f>
        <v>0</v>
      </c>
      <c r="T1786" s="32">
        <f t="shared" si="326"/>
        <v>116208</v>
      </c>
      <c r="U1786" s="21">
        <f t="shared" si="327"/>
        <v>1396932</v>
      </c>
      <c r="V1786" s="21">
        <f t="shared" si="328"/>
        <v>0</v>
      </c>
      <c r="W1786" s="21">
        <f t="shared" si="329"/>
        <v>0</v>
      </c>
      <c r="X1786" s="21">
        <f t="shared" si="330"/>
        <v>0</v>
      </c>
      <c r="Y1786" s="33">
        <f t="shared" si="331"/>
        <v>0</v>
      </c>
      <c r="Z1786" s="4" t="str">
        <f t="shared" si="332"/>
        <v>Sim</v>
      </c>
      <c r="AA1786" s="4" t="str">
        <f t="shared" si="333"/>
        <v>Sim</v>
      </c>
      <c r="AB1786" s="4" t="str">
        <f t="shared" si="334"/>
        <v>Não</v>
      </c>
      <c r="AC1786" s="4" t="str">
        <f t="shared" si="335"/>
        <v>Não</v>
      </c>
      <c r="AD1786" s="4" t="str">
        <f t="shared" si="336"/>
        <v>Não</v>
      </c>
      <c r="AE1786" s="30" t="str">
        <f t="shared" si="337"/>
        <v>Não</v>
      </c>
    </row>
    <row r="1787" spans="1:31" x14ac:dyDescent="0.25">
      <c r="A1787" s="23">
        <v>312140</v>
      </c>
      <c r="B1787" s="27">
        <f>IFERROR(VLOOKUP(A1787,[1]Monitoramento_Base_somente_disp!$A:$L,5,FALSE),0)</f>
        <v>0</v>
      </c>
      <c r="C1787" s="20">
        <f>IFERROR(VLOOKUP(A1787,[1]Monitoramento_Base_somente_disp!$A:$L,6,FALSE),0)</f>
        <v>0</v>
      </c>
      <c r="D1787" s="20">
        <f>IFERROR(VLOOKUP(A1787,[1]Monitoramento_Base_somente_disp!$A:$L,7,FALSE),0)</f>
        <v>0</v>
      </c>
      <c r="E1787" s="20">
        <f>IFERROR(VLOOKUP(A1787,[1]Monitoramento_Base_somente_disp!$A:$L,8,FALSE),0)</f>
        <v>0</v>
      </c>
      <c r="F1787" s="20">
        <f>IFERROR(VLOOKUP(A1787,[1]Monitoramento_Base_somente_disp!$A:$L,9,FALSE),0)</f>
        <v>0</v>
      </c>
      <c r="G1787" s="28">
        <f>IFERROR(VLOOKUP(A1787,[1]Monitoramento_Base_somente_disp!$A:$L,10,FALSE),0)</f>
        <v>0</v>
      </c>
      <c r="H1787" s="27">
        <f>IFERROR(VLOOKUP(A1787,[2]webService!$A:$I,4,FALSE),0)</f>
        <v>4344</v>
      </c>
      <c r="I1787" s="20">
        <f>IFERROR(VLOOKUP(A1787,[2]webService!$A:$II,5,FALSE),0)</f>
        <v>2572482</v>
      </c>
      <c r="J1787" s="20">
        <f>IFERROR(VLOOKUP(A1787,[2]webService!$A:$I,6,FALSE),0)</f>
        <v>0</v>
      </c>
      <c r="K1787" s="20">
        <f>IFERROR(VLOOKUP(A1787,[2]webService!$A:$I,7,FALSE),0)</f>
        <v>0</v>
      </c>
      <c r="L1787" s="20">
        <f>IFERROR(VLOOKUP(A1787,[2]webService!$A:$I,8,FALSE),0)</f>
        <v>0</v>
      </c>
      <c r="M1787" s="28">
        <f>IFERROR(VLOOKUP(A1787,[2]webService!$A:$I,9,FALSE),0)</f>
        <v>0</v>
      </c>
      <c r="N1787" s="27">
        <f>IFERROR(VLOOKUP(A1787,[3]soaBnafar!$A:$G,2,FALSE),0)</f>
        <v>0</v>
      </c>
      <c r="O1787" s="20">
        <f>IFERROR(VLOOKUP(A1787,[3]soaBnafar!$A:$H,3,FALSE),0)</f>
        <v>0</v>
      </c>
      <c r="P1787" s="20">
        <f>IFERROR(VLOOKUP(A1787,[3]soaBnafar!$A:$G,4,FALSE),0)</f>
        <v>0</v>
      </c>
      <c r="Q1787" s="20">
        <f>IFERROR(VLOOKUP(A1787,[3]soaBnafar!$A:$G,5,FALSE),0)</f>
        <v>0</v>
      </c>
      <c r="R1787" s="20">
        <f>IFERROR(VLOOKUP(A1787,[3]soaBnafar!$A:$G,6,FALSE),0)</f>
        <v>0</v>
      </c>
      <c r="S1787" s="20">
        <f>IFERROR(VLOOKUP(A1787,[3]soaBnafar!$A:$G,7,FALSE),0)</f>
        <v>0</v>
      </c>
      <c r="T1787" s="32">
        <f t="shared" si="326"/>
        <v>4344</v>
      </c>
      <c r="U1787" s="21">
        <f t="shared" si="327"/>
        <v>2572482</v>
      </c>
      <c r="V1787" s="21">
        <f t="shared" si="328"/>
        <v>0</v>
      </c>
      <c r="W1787" s="21">
        <f t="shared" si="329"/>
        <v>0</v>
      </c>
      <c r="X1787" s="21">
        <f t="shared" si="330"/>
        <v>0</v>
      </c>
      <c r="Y1787" s="33">
        <f t="shared" si="331"/>
        <v>0</v>
      </c>
      <c r="Z1787" s="4" t="str">
        <f t="shared" si="332"/>
        <v>Sim</v>
      </c>
      <c r="AA1787" s="4" t="str">
        <f t="shared" si="333"/>
        <v>Sim</v>
      </c>
      <c r="AB1787" s="4" t="str">
        <f t="shared" si="334"/>
        <v>Não</v>
      </c>
      <c r="AC1787" s="4" t="str">
        <f t="shared" si="335"/>
        <v>Não</v>
      </c>
      <c r="AD1787" s="4" t="str">
        <f t="shared" si="336"/>
        <v>Não</v>
      </c>
      <c r="AE1787" s="30" t="str">
        <f t="shared" si="337"/>
        <v>Não</v>
      </c>
    </row>
    <row r="1788" spans="1:31" x14ac:dyDescent="0.25">
      <c r="A1788" s="23">
        <v>312150</v>
      </c>
      <c r="B1788" s="27">
        <f>IFERROR(VLOOKUP(A1788,[1]Monitoramento_Base_somente_disp!$A:$L,5,FALSE),0)</f>
        <v>0</v>
      </c>
      <c r="C1788" s="20">
        <f>IFERROR(VLOOKUP(A1788,[1]Monitoramento_Base_somente_disp!$A:$L,6,FALSE),0)</f>
        <v>0</v>
      </c>
      <c r="D1788" s="20">
        <f>IFERROR(VLOOKUP(A1788,[1]Monitoramento_Base_somente_disp!$A:$L,7,FALSE),0)</f>
        <v>0</v>
      </c>
      <c r="E1788" s="20">
        <f>IFERROR(VLOOKUP(A1788,[1]Monitoramento_Base_somente_disp!$A:$L,8,FALSE),0)</f>
        <v>0</v>
      </c>
      <c r="F1788" s="20">
        <f>IFERROR(VLOOKUP(A1788,[1]Monitoramento_Base_somente_disp!$A:$L,9,FALSE),0)</f>
        <v>0</v>
      </c>
      <c r="G1788" s="28">
        <f>IFERROR(VLOOKUP(A1788,[1]Monitoramento_Base_somente_disp!$A:$L,10,FALSE),0)</f>
        <v>0</v>
      </c>
      <c r="H1788" s="27">
        <f>IFERROR(VLOOKUP(A1788,[2]webService!$A:$I,4,FALSE),0)</f>
        <v>120268</v>
      </c>
      <c r="I1788" s="20">
        <f>IFERROR(VLOOKUP(A1788,[2]webService!$A:$II,5,FALSE),0)</f>
        <v>6562778</v>
      </c>
      <c r="J1788" s="20">
        <f>IFERROR(VLOOKUP(A1788,[2]webService!$A:$I,6,FALSE),0)</f>
        <v>0</v>
      </c>
      <c r="K1788" s="20">
        <f>IFERROR(VLOOKUP(A1788,[2]webService!$A:$I,7,FALSE),0)</f>
        <v>0</v>
      </c>
      <c r="L1788" s="20">
        <f>IFERROR(VLOOKUP(A1788,[2]webService!$A:$I,8,FALSE),0)</f>
        <v>0</v>
      </c>
      <c r="M1788" s="28">
        <f>IFERROR(VLOOKUP(A1788,[2]webService!$A:$I,9,FALSE),0)</f>
        <v>0</v>
      </c>
      <c r="N1788" s="27">
        <f>IFERROR(VLOOKUP(A1788,[3]soaBnafar!$A:$G,2,FALSE),0)</f>
        <v>0</v>
      </c>
      <c r="O1788" s="20">
        <f>IFERROR(VLOOKUP(A1788,[3]soaBnafar!$A:$H,3,FALSE),0)</f>
        <v>0</v>
      </c>
      <c r="P1788" s="20">
        <f>IFERROR(VLOOKUP(A1788,[3]soaBnafar!$A:$G,4,FALSE),0)</f>
        <v>0</v>
      </c>
      <c r="Q1788" s="20">
        <f>IFERROR(VLOOKUP(A1788,[3]soaBnafar!$A:$G,5,FALSE),0)</f>
        <v>0</v>
      </c>
      <c r="R1788" s="20">
        <f>IFERROR(VLOOKUP(A1788,[3]soaBnafar!$A:$G,6,FALSE),0)</f>
        <v>0</v>
      </c>
      <c r="S1788" s="20">
        <f>IFERROR(VLOOKUP(A1788,[3]soaBnafar!$A:$G,7,FALSE),0)</f>
        <v>0</v>
      </c>
      <c r="T1788" s="32">
        <f t="shared" si="326"/>
        <v>120268</v>
      </c>
      <c r="U1788" s="21">
        <f t="shared" si="327"/>
        <v>6562778</v>
      </c>
      <c r="V1788" s="21">
        <f t="shared" si="328"/>
        <v>0</v>
      </c>
      <c r="W1788" s="21">
        <f t="shared" si="329"/>
        <v>0</v>
      </c>
      <c r="X1788" s="21">
        <f t="shared" si="330"/>
        <v>0</v>
      </c>
      <c r="Y1788" s="33">
        <f t="shared" si="331"/>
        <v>0</v>
      </c>
      <c r="Z1788" s="4" t="str">
        <f t="shared" si="332"/>
        <v>Sim</v>
      </c>
      <c r="AA1788" s="4" t="str">
        <f t="shared" si="333"/>
        <v>Sim</v>
      </c>
      <c r="AB1788" s="4" t="str">
        <f t="shared" si="334"/>
        <v>Não</v>
      </c>
      <c r="AC1788" s="4" t="str">
        <f t="shared" si="335"/>
        <v>Não</v>
      </c>
      <c r="AD1788" s="4" t="str">
        <f t="shared" si="336"/>
        <v>Não</v>
      </c>
      <c r="AE1788" s="30" t="str">
        <f t="shared" si="337"/>
        <v>Não</v>
      </c>
    </row>
    <row r="1789" spans="1:31" x14ac:dyDescent="0.25">
      <c r="A1789" s="23">
        <v>312170</v>
      </c>
      <c r="B1789" s="27">
        <f>IFERROR(VLOOKUP(A1789,[1]Monitoramento_Base_somente_disp!$A:$L,5,FALSE),0)</f>
        <v>0</v>
      </c>
      <c r="C1789" s="20">
        <f>IFERROR(VLOOKUP(A1789,[1]Monitoramento_Base_somente_disp!$A:$L,6,FALSE),0)</f>
        <v>0</v>
      </c>
      <c r="D1789" s="20">
        <f>IFERROR(VLOOKUP(A1789,[1]Monitoramento_Base_somente_disp!$A:$L,7,FALSE),0)</f>
        <v>0</v>
      </c>
      <c r="E1789" s="20">
        <f>IFERROR(VLOOKUP(A1789,[1]Monitoramento_Base_somente_disp!$A:$L,8,FALSE),0)</f>
        <v>0</v>
      </c>
      <c r="F1789" s="20">
        <f>IFERROR(VLOOKUP(A1789,[1]Monitoramento_Base_somente_disp!$A:$L,9,FALSE),0)</f>
        <v>0</v>
      </c>
      <c r="G1789" s="28">
        <f>IFERROR(VLOOKUP(A1789,[1]Monitoramento_Base_somente_disp!$A:$L,10,FALSE),0)</f>
        <v>0</v>
      </c>
      <c r="H1789" s="27">
        <f>IFERROR(VLOOKUP(A1789,[2]webService!$A:$I,4,FALSE),0)</f>
        <v>118145</v>
      </c>
      <c r="I1789" s="20">
        <f>IFERROR(VLOOKUP(A1789,[2]webService!$A:$II,5,FALSE),0)</f>
        <v>2626285</v>
      </c>
      <c r="J1789" s="20">
        <f>IFERROR(VLOOKUP(A1789,[2]webService!$A:$I,6,FALSE),0)</f>
        <v>0</v>
      </c>
      <c r="K1789" s="20">
        <f>IFERROR(VLOOKUP(A1789,[2]webService!$A:$I,7,FALSE),0)</f>
        <v>0</v>
      </c>
      <c r="L1789" s="20">
        <f>IFERROR(VLOOKUP(A1789,[2]webService!$A:$I,8,FALSE),0)</f>
        <v>0</v>
      </c>
      <c r="M1789" s="28">
        <f>IFERROR(VLOOKUP(A1789,[2]webService!$A:$I,9,FALSE),0)</f>
        <v>0</v>
      </c>
      <c r="N1789" s="27">
        <f>IFERROR(VLOOKUP(A1789,[3]soaBnafar!$A:$G,2,FALSE),0)</f>
        <v>0</v>
      </c>
      <c r="O1789" s="20">
        <f>IFERROR(VLOOKUP(A1789,[3]soaBnafar!$A:$H,3,FALSE),0)</f>
        <v>0</v>
      </c>
      <c r="P1789" s="20">
        <f>IFERROR(VLOOKUP(A1789,[3]soaBnafar!$A:$G,4,FALSE),0)</f>
        <v>0</v>
      </c>
      <c r="Q1789" s="20">
        <f>IFERROR(VLOOKUP(A1789,[3]soaBnafar!$A:$G,5,FALSE),0)</f>
        <v>0</v>
      </c>
      <c r="R1789" s="20">
        <f>IFERROR(VLOOKUP(A1789,[3]soaBnafar!$A:$G,6,FALSE),0)</f>
        <v>0</v>
      </c>
      <c r="S1789" s="20">
        <f>IFERROR(VLOOKUP(A1789,[3]soaBnafar!$A:$G,7,FALSE),0)</f>
        <v>0</v>
      </c>
      <c r="T1789" s="32">
        <f t="shared" si="326"/>
        <v>118145</v>
      </c>
      <c r="U1789" s="21">
        <f t="shared" si="327"/>
        <v>2626285</v>
      </c>
      <c r="V1789" s="21">
        <f t="shared" si="328"/>
        <v>0</v>
      </c>
      <c r="W1789" s="21">
        <f t="shared" si="329"/>
        <v>0</v>
      </c>
      <c r="X1789" s="21">
        <f t="shared" si="330"/>
        <v>0</v>
      </c>
      <c r="Y1789" s="33">
        <f t="shared" si="331"/>
        <v>0</v>
      </c>
      <c r="Z1789" s="4" t="str">
        <f t="shared" si="332"/>
        <v>Sim</v>
      </c>
      <c r="AA1789" s="4" t="str">
        <f t="shared" si="333"/>
        <v>Sim</v>
      </c>
      <c r="AB1789" s="4" t="str">
        <f t="shared" si="334"/>
        <v>Não</v>
      </c>
      <c r="AC1789" s="4" t="str">
        <f t="shared" si="335"/>
        <v>Não</v>
      </c>
      <c r="AD1789" s="4" t="str">
        <f t="shared" si="336"/>
        <v>Não</v>
      </c>
      <c r="AE1789" s="30" t="str">
        <f t="shared" si="337"/>
        <v>Não</v>
      </c>
    </row>
    <row r="1790" spans="1:31" x14ac:dyDescent="0.25">
      <c r="A1790" s="23">
        <v>312200</v>
      </c>
      <c r="B1790" s="27">
        <f>IFERROR(VLOOKUP(A1790,[1]Monitoramento_Base_somente_disp!$A:$L,5,FALSE),0)</f>
        <v>0</v>
      </c>
      <c r="C1790" s="20">
        <f>IFERROR(VLOOKUP(A1790,[1]Monitoramento_Base_somente_disp!$A:$L,6,FALSE),0)</f>
        <v>0</v>
      </c>
      <c r="D1790" s="20">
        <f>IFERROR(VLOOKUP(A1790,[1]Monitoramento_Base_somente_disp!$A:$L,7,FALSE),0)</f>
        <v>0</v>
      </c>
      <c r="E1790" s="20">
        <f>IFERROR(VLOOKUP(A1790,[1]Monitoramento_Base_somente_disp!$A:$L,8,FALSE),0)</f>
        <v>0</v>
      </c>
      <c r="F1790" s="20">
        <f>IFERROR(VLOOKUP(A1790,[1]Monitoramento_Base_somente_disp!$A:$L,9,FALSE),0)</f>
        <v>0</v>
      </c>
      <c r="G1790" s="28">
        <f>IFERROR(VLOOKUP(A1790,[1]Monitoramento_Base_somente_disp!$A:$L,10,FALSE),0)</f>
        <v>0</v>
      </c>
      <c r="H1790" s="27">
        <f>IFERROR(VLOOKUP(A1790,[2]webService!$A:$I,4,FALSE),0)</f>
        <v>239506</v>
      </c>
      <c r="I1790" s="20">
        <f>IFERROR(VLOOKUP(A1790,[2]webService!$A:$II,5,FALSE),0)</f>
        <v>1550477</v>
      </c>
      <c r="J1790" s="20">
        <f>IFERROR(VLOOKUP(A1790,[2]webService!$A:$I,6,FALSE),0)</f>
        <v>0</v>
      </c>
      <c r="K1790" s="20">
        <f>IFERROR(VLOOKUP(A1790,[2]webService!$A:$I,7,FALSE),0)</f>
        <v>0</v>
      </c>
      <c r="L1790" s="20">
        <f>IFERROR(VLOOKUP(A1790,[2]webService!$A:$I,8,FALSE),0)</f>
        <v>0</v>
      </c>
      <c r="M1790" s="28">
        <f>IFERROR(VLOOKUP(A1790,[2]webService!$A:$I,9,FALSE),0)</f>
        <v>0</v>
      </c>
      <c r="N1790" s="27">
        <f>IFERROR(VLOOKUP(A1790,[3]soaBnafar!$A:$G,2,FALSE),0)</f>
        <v>0</v>
      </c>
      <c r="O1790" s="20">
        <f>IFERROR(VLOOKUP(A1790,[3]soaBnafar!$A:$H,3,FALSE),0)</f>
        <v>0</v>
      </c>
      <c r="P1790" s="20">
        <f>IFERROR(VLOOKUP(A1790,[3]soaBnafar!$A:$G,4,FALSE),0)</f>
        <v>0</v>
      </c>
      <c r="Q1790" s="20">
        <f>IFERROR(VLOOKUP(A1790,[3]soaBnafar!$A:$G,5,FALSE),0)</f>
        <v>0</v>
      </c>
      <c r="R1790" s="20">
        <f>IFERROR(VLOOKUP(A1790,[3]soaBnafar!$A:$G,6,FALSE),0)</f>
        <v>0</v>
      </c>
      <c r="S1790" s="20">
        <f>IFERROR(VLOOKUP(A1790,[3]soaBnafar!$A:$G,7,FALSE),0)</f>
        <v>0</v>
      </c>
      <c r="T1790" s="32">
        <f t="shared" si="326"/>
        <v>239506</v>
      </c>
      <c r="U1790" s="21">
        <f t="shared" si="327"/>
        <v>1550477</v>
      </c>
      <c r="V1790" s="21">
        <f t="shared" si="328"/>
        <v>0</v>
      </c>
      <c r="W1790" s="21">
        <f t="shared" si="329"/>
        <v>0</v>
      </c>
      <c r="X1790" s="21">
        <f t="shared" si="330"/>
        <v>0</v>
      </c>
      <c r="Y1790" s="33">
        <f t="shared" si="331"/>
        <v>0</v>
      </c>
      <c r="Z1790" s="4" t="str">
        <f t="shared" si="332"/>
        <v>Sim</v>
      </c>
      <c r="AA1790" s="4" t="str">
        <f t="shared" si="333"/>
        <v>Sim</v>
      </c>
      <c r="AB1790" s="4" t="str">
        <f t="shared" si="334"/>
        <v>Não</v>
      </c>
      <c r="AC1790" s="4" t="str">
        <f t="shared" si="335"/>
        <v>Não</v>
      </c>
      <c r="AD1790" s="4" t="str">
        <f t="shared" si="336"/>
        <v>Não</v>
      </c>
      <c r="AE1790" s="30" t="str">
        <f t="shared" si="337"/>
        <v>Não</v>
      </c>
    </row>
    <row r="1791" spans="1:31" x14ac:dyDescent="0.25">
      <c r="A1791" s="23">
        <v>312210</v>
      </c>
      <c r="B1791" s="27">
        <f>IFERROR(VLOOKUP(A1791,[1]Monitoramento_Base_somente_disp!$A:$L,5,FALSE),0)</f>
        <v>0</v>
      </c>
      <c r="C1791" s="20">
        <f>IFERROR(VLOOKUP(A1791,[1]Monitoramento_Base_somente_disp!$A:$L,6,FALSE),0)</f>
        <v>0</v>
      </c>
      <c r="D1791" s="20">
        <f>IFERROR(VLOOKUP(A1791,[1]Monitoramento_Base_somente_disp!$A:$L,7,FALSE),0)</f>
        <v>0</v>
      </c>
      <c r="E1791" s="20">
        <f>IFERROR(VLOOKUP(A1791,[1]Monitoramento_Base_somente_disp!$A:$L,8,FALSE),0)</f>
        <v>0</v>
      </c>
      <c r="F1791" s="20">
        <f>IFERROR(VLOOKUP(A1791,[1]Monitoramento_Base_somente_disp!$A:$L,9,FALSE),0)</f>
        <v>0</v>
      </c>
      <c r="G1791" s="28">
        <f>IFERROR(VLOOKUP(A1791,[1]Monitoramento_Base_somente_disp!$A:$L,10,FALSE),0)</f>
        <v>0</v>
      </c>
      <c r="H1791" s="27">
        <f>IFERROR(VLOOKUP(A1791,[2]webService!$A:$I,4,FALSE),0)</f>
        <v>24978</v>
      </c>
      <c r="I1791" s="20">
        <f>IFERROR(VLOOKUP(A1791,[2]webService!$A:$II,5,FALSE),0)</f>
        <v>2087003</v>
      </c>
      <c r="J1791" s="20">
        <f>IFERROR(VLOOKUP(A1791,[2]webService!$A:$I,6,FALSE),0)</f>
        <v>0</v>
      </c>
      <c r="K1791" s="20">
        <f>IFERROR(VLOOKUP(A1791,[2]webService!$A:$I,7,FALSE),0)</f>
        <v>0</v>
      </c>
      <c r="L1791" s="20">
        <f>IFERROR(VLOOKUP(A1791,[2]webService!$A:$I,8,FALSE),0)</f>
        <v>0</v>
      </c>
      <c r="M1791" s="28">
        <f>IFERROR(VLOOKUP(A1791,[2]webService!$A:$I,9,FALSE),0)</f>
        <v>0</v>
      </c>
      <c r="N1791" s="27">
        <f>IFERROR(VLOOKUP(A1791,[3]soaBnafar!$A:$G,2,FALSE),0)</f>
        <v>0</v>
      </c>
      <c r="O1791" s="20">
        <f>IFERROR(VLOOKUP(A1791,[3]soaBnafar!$A:$H,3,FALSE),0)</f>
        <v>0</v>
      </c>
      <c r="P1791" s="20">
        <f>IFERROR(VLOOKUP(A1791,[3]soaBnafar!$A:$G,4,FALSE),0)</f>
        <v>0</v>
      </c>
      <c r="Q1791" s="20">
        <f>IFERROR(VLOOKUP(A1791,[3]soaBnafar!$A:$G,5,FALSE),0)</f>
        <v>0</v>
      </c>
      <c r="R1791" s="20">
        <f>IFERROR(VLOOKUP(A1791,[3]soaBnafar!$A:$G,6,FALSE),0)</f>
        <v>0</v>
      </c>
      <c r="S1791" s="20">
        <f>IFERROR(VLOOKUP(A1791,[3]soaBnafar!$A:$G,7,FALSE),0)</f>
        <v>0</v>
      </c>
      <c r="T1791" s="32">
        <f t="shared" si="326"/>
        <v>24978</v>
      </c>
      <c r="U1791" s="21">
        <f t="shared" si="327"/>
        <v>2087003</v>
      </c>
      <c r="V1791" s="21">
        <f t="shared" si="328"/>
        <v>0</v>
      </c>
      <c r="W1791" s="21">
        <f t="shared" si="329"/>
        <v>0</v>
      </c>
      <c r="X1791" s="21">
        <f t="shared" si="330"/>
        <v>0</v>
      </c>
      <c r="Y1791" s="33">
        <f t="shared" si="331"/>
        <v>0</v>
      </c>
      <c r="Z1791" s="4" t="str">
        <f t="shared" si="332"/>
        <v>Sim</v>
      </c>
      <c r="AA1791" s="4" t="str">
        <f t="shared" si="333"/>
        <v>Sim</v>
      </c>
      <c r="AB1791" s="4" t="str">
        <f t="shared" si="334"/>
        <v>Não</v>
      </c>
      <c r="AC1791" s="4" t="str">
        <f t="shared" si="335"/>
        <v>Não</v>
      </c>
      <c r="AD1791" s="4" t="str">
        <f t="shared" si="336"/>
        <v>Não</v>
      </c>
      <c r="AE1791" s="30" t="str">
        <f t="shared" si="337"/>
        <v>Não</v>
      </c>
    </row>
    <row r="1792" spans="1:31" x14ac:dyDescent="0.25">
      <c r="A1792" s="23">
        <v>312220</v>
      </c>
      <c r="B1792" s="27">
        <f>IFERROR(VLOOKUP(A1792,[1]Monitoramento_Base_somente_disp!$A:$L,5,FALSE),0)</f>
        <v>0</v>
      </c>
      <c r="C1792" s="20">
        <f>IFERROR(VLOOKUP(A1792,[1]Monitoramento_Base_somente_disp!$A:$L,6,FALSE),0)</f>
        <v>0</v>
      </c>
      <c r="D1792" s="20">
        <f>IFERROR(VLOOKUP(A1792,[1]Monitoramento_Base_somente_disp!$A:$L,7,FALSE),0)</f>
        <v>0</v>
      </c>
      <c r="E1792" s="20">
        <f>IFERROR(VLOOKUP(A1792,[1]Monitoramento_Base_somente_disp!$A:$L,8,FALSE),0)</f>
        <v>0</v>
      </c>
      <c r="F1792" s="20">
        <f>IFERROR(VLOOKUP(A1792,[1]Monitoramento_Base_somente_disp!$A:$L,9,FALSE),0)</f>
        <v>0</v>
      </c>
      <c r="G1792" s="28">
        <f>IFERROR(VLOOKUP(A1792,[1]Monitoramento_Base_somente_disp!$A:$L,10,FALSE),0)</f>
        <v>0</v>
      </c>
      <c r="H1792" s="27">
        <f>IFERROR(VLOOKUP(A1792,[2]webService!$A:$I,4,FALSE),0)</f>
        <v>159623</v>
      </c>
      <c r="I1792" s="20">
        <f>IFERROR(VLOOKUP(A1792,[2]webService!$A:$II,5,FALSE),0)</f>
        <v>2704655</v>
      </c>
      <c r="J1792" s="20">
        <f>IFERROR(VLOOKUP(A1792,[2]webService!$A:$I,6,FALSE),0)</f>
        <v>0</v>
      </c>
      <c r="K1792" s="20">
        <f>IFERROR(VLOOKUP(A1792,[2]webService!$A:$I,7,FALSE),0)</f>
        <v>0</v>
      </c>
      <c r="L1792" s="20">
        <f>IFERROR(VLOOKUP(A1792,[2]webService!$A:$I,8,FALSE),0)</f>
        <v>0</v>
      </c>
      <c r="M1792" s="28">
        <f>IFERROR(VLOOKUP(A1792,[2]webService!$A:$I,9,FALSE),0)</f>
        <v>0</v>
      </c>
      <c r="N1792" s="27">
        <f>IFERROR(VLOOKUP(A1792,[3]soaBnafar!$A:$G,2,FALSE),0)</f>
        <v>0</v>
      </c>
      <c r="O1792" s="20">
        <f>IFERROR(VLOOKUP(A1792,[3]soaBnafar!$A:$H,3,FALSE),0)</f>
        <v>0</v>
      </c>
      <c r="P1792" s="20">
        <f>IFERROR(VLOOKUP(A1792,[3]soaBnafar!$A:$G,4,FALSE),0)</f>
        <v>0</v>
      </c>
      <c r="Q1792" s="20">
        <f>IFERROR(VLOOKUP(A1792,[3]soaBnafar!$A:$G,5,FALSE),0)</f>
        <v>0</v>
      </c>
      <c r="R1792" s="20">
        <f>IFERROR(VLOOKUP(A1792,[3]soaBnafar!$A:$G,6,FALSE),0)</f>
        <v>0</v>
      </c>
      <c r="S1792" s="20">
        <f>IFERROR(VLOOKUP(A1792,[3]soaBnafar!$A:$G,7,FALSE),0)</f>
        <v>0</v>
      </c>
      <c r="T1792" s="32">
        <f t="shared" si="326"/>
        <v>159623</v>
      </c>
      <c r="U1792" s="21">
        <f t="shared" si="327"/>
        <v>2704655</v>
      </c>
      <c r="V1792" s="21">
        <f t="shared" si="328"/>
        <v>0</v>
      </c>
      <c r="W1792" s="21">
        <f t="shared" si="329"/>
        <v>0</v>
      </c>
      <c r="X1792" s="21">
        <f t="shared" si="330"/>
        <v>0</v>
      </c>
      <c r="Y1792" s="33">
        <f t="shared" si="331"/>
        <v>0</v>
      </c>
      <c r="Z1792" s="4" t="str">
        <f t="shared" si="332"/>
        <v>Sim</v>
      </c>
      <c r="AA1792" s="4" t="str">
        <f t="shared" si="333"/>
        <v>Sim</v>
      </c>
      <c r="AB1792" s="4" t="str">
        <f t="shared" si="334"/>
        <v>Não</v>
      </c>
      <c r="AC1792" s="4" t="str">
        <f t="shared" si="335"/>
        <v>Não</v>
      </c>
      <c r="AD1792" s="4" t="str">
        <f t="shared" si="336"/>
        <v>Não</v>
      </c>
      <c r="AE1792" s="30" t="str">
        <f t="shared" si="337"/>
        <v>Não</v>
      </c>
    </row>
    <row r="1793" spans="1:31" x14ac:dyDescent="0.25">
      <c r="A1793" s="23">
        <v>312230</v>
      </c>
      <c r="B1793" s="27">
        <f>IFERROR(VLOOKUP(A1793,[1]Monitoramento_Base_somente_disp!$A:$L,5,FALSE),0)</f>
        <v>0</v>
      </c>
      <c r="C1793" s="20">
        <f>IFERROR(VLOOKUP(A1793,[1]Monitoramento_Base_somente_disp!$A:$L,6,FALSE),0)</f>
        <v>0</v>
      </c>
      <c r="D1793" s="20">
        <f>IFERROR(VLOOKUP(A1793,[1]Monitoramento_Base_somente_disp!$A:$L,7,FALSE),0)</f>
        <v>0</v>
      </c>
      <c r="E1793" s="20">
        <f>IFERROR(VLOOKUP(A1793,[1]Monitoramento_Base_somente_disp!$A:$L,8,FALSE),0)</f>
        <v>0</v>
      </c>
      <c r="F1793" s="20">
        <f>IFERROR(VLOOKUP(A1793,[1]Monitoramento_Base_somente_disp!$A:$L,9,FALSE),0)</f>
        <v>0</v>
      </c>
      <c r="G1793" s="28">
        <f>IFERROR(VLOOKUP(A1793,[1]Monitoramento_Base_somente_disp!$A:$L,10,FALSE),0)</f>
        <v>0</v>
      </c>
      <c r="H1793" s="27">
        <f>IFERROR(VLOOKUP(A1793,[2]webService!$A:$I,4,FALSE),0)</f>
        <v>48022</v>
      </c>
      <c r="I1793" s="20">
        <f>IFERROR(VLOOKUP(A1793,[2]webService!$A:$II,5,FALSE),0)</f>
        <v>29313620</v>
      </c>
      <c r="J1793" s="20">
        <f>IFERROR(VLOOKUP(A1793,[2]webService!$A:$I,6,FALSE),0)</f>
        <v>0</v>
      </c>
      <c r="K1793" s="20">
        <f>IFERROR(VLOOKUP(A1793,[2]webService!$A:$I,7,FALSE),0)</f>
        <v>0</v>
      </c>
      <c r="L1793" s="20">
        <f>IFERROR(VLOOKUP(A1793,[2]webService!$A:$I,8,FALSE),0)</f>
        <v>0</v>
      </c>
      <c r="M1793" s="28">
        <f>IFERROR(VLOOKUP(A1793,[2]webService!$A:$I,9,FALSE),0)</f>
        <v>0</v>
      </c>
      <c r="N1793" s="27">
        <f>IFERROR(VLOOKUP(A1793,[3]soaBnafar!$A:$G,2,FALSE),0)</f>
        <v>0</v>
      </c>
      <c r="O1793" s="20">
        <f>IFERROR(VLOOKUP(A1793,[3]soaBnafar!$A:$H,3,FALSE),0)</f>
        <v>0</v>
      </c>
      <c r="P1793" s="20">
        <f>IFERROR(VLOOKUP(A1793,[3]soaBnafar!$A:$G,4,FALSE),0)</f>
        <v>0</v>
      </c>
      <c r="Q1793" s="20">
        <f>IFERROR(VLOOKUP(A1793,[3]soaBnafar!$A:$G,5,FALSE),0)</f>
        <v>0</v>
      </c>
      <c r="R1793" s="20">
        <f>IFERROR(VLOOKUP(A1793,[3]soaBnafar!$A:$G,6,FALSE),0)</f>
        <v>0</v>
      </c>
      <c r="S1793" s="20">
        <f>IFERROR(VLOOKUP(A1793,[3]soaBnafar!$A:$G,7,FALSE),0)</f>
        <v>0</v>
      </c>
      <c r="T1793" s="32">
        <f t="shared" si="326"/>
        <v>48022</v>
      </c>
      <c r="U1793" s="21">
        <f t="shared" si="327"/>
        <v>29313620</v>
      </c>
      <c r="V1793" s="21">
        <f t="shared" si="328"/>
        <v>0</v>
      </c>
      <c r="W1793" s="21">
        <f t="shared" si="329"/>
        <v>0</v>
      </c>
      <c r="X1793" s="21">
        <f t="shared" si="330"/>
        <v>0</v>
      </c>
      <c r="Y1793" s="33">
        <f t="shared" si="331"/>
        <v>0</v>
      </c>
      <c r="Z1793" s="4" t="str">
        <f t="shared" si="332"/>
        <v>Sim</v>
      </c>
      <c r="AA1793" s="4" t="str">
        <f t="shared" si="333"/>
        <v>Sim</v>
      </c>
      <c r="AB1793" s="4" t="str">
        <f t="shared" si="334"/>
        <v>Não</v>
      </c>
      <c r="AC1793" s="4" t="str">
        <f t="shared" si="335"/>
        <v>Não</v>
      </c>
      <c r="AD1793" s="4" t="str">
        <f t="shared" si="336"/>
        <v>Não</v>
      </c>
      <c r="AE1793" s="30" t="str">
        <f t="shared" si="337"/>
        <v>Não</v>
      </c>
    </row>
    <row r="1794" spans="1:31" x14ac:dyDescent="0.25">
      <c r="A1794" s="23">
        <v>312235</v>
      </c>
      <c r="B1794" s="27">
        <f>IFERROR(VLOOKUP(A1794,[1]Monitoramento_Base_somente_disp!$A:$L,5,FALSE),0)</f>
        <v>0</v>
      </c>
      <c r="C1794" s="20">
        <f>IFERROR(VLOOKUP(A1794,[1]Monitoramento_Base_somente_disp!$A:$L,6,FALSE),0)</f>
        <v>0</v>
      </c>
      <c r="D1794" s="20">
        <f>IFERROR(VLOOKUP(A1794,[1]Monitoramento_Base_somente_disp!$A:$L,7,FALSE),0)</f>
        <v>0</v>
      </c>
      <c r="E1794" s="20">
        <f>IFERROR(VLOOKUP(A1794,[1]Monitoramento_Base_somente_disp!$A:$L,8,FALSE),0)</f>
        <v>0</v>
      </c>
      <c r="F1794" s="20">
        <f>IFERROR(VLOOKUP(A1794,[1]Monitoramento_Base_somente_disp!$A:$L,9,FALSE),0)</f>
        <v>0</v>
      </c>
      <c r="G1794" s="28">
        <f>IFERROR(VLOOKUP(A1794,[1]Monitoramento_Base_somente_disp!$A:$L,10,FALSE),0)</f>
        <v>0</v>
      </c>
      <c r="H1794" s="27">
        <f>IFERROR(VLOOKUP(A1794,[2]webService!$A:$I,4,FALSE),0)</f>
        <v>3752</v>
      </c>
      <c r="I1794" s="20">
        <f>IFERROR(VLOOKUP(A1794,[2]webService!$A:$II,5,FALSE),0)</f>
        <v>1561456</v>
      </c>
      <c r="J1794" s="20">
        <f>IFERROR(VLOOKUP(A1794,[2]webService!$A:$I,6,FALSE),0)</f>
        <v>0</v>
      </c>
      <c r="K1794" s="20">
        <f>IFERROR(VLOOKUP(A1794,[2]webService!$A:$I,7,FALSE),0)</f>
        <v>0</v>
      </c>
      <c r="L1794" s="20">
        <f>IFERROR(VLOOKUP(A1794,[2]webService!$A:$I,8,FALSE),0)</f>
        <v>0</v>
      </c>
      <c r="M1794" s="28">
        <f>IFERROR(VLOOKUP(A1794,[2]webService!$A:$I,9,FALSE),0)</f>
        <v>0</v>
      </c>
      <c r="N1794" s="27">
        <f>IFERROR(VLOOKUP(A1794,[3]soaBnafar!$A:$G,2,FALSE),0)</f>
        <v>0</v>
      </c>
      <c r="O1794" s="20">
        <f>IFERROR(VLOOKUP(A1794,[3]soaBnafar!$A:$H,3,FALSE),0)</f>
        <v>0</v>
      </c>
      <c r="P1794" s="20">
        <f>IFERROR(VLOOKUP(A1794,[3]soaBnafar!$A:$G,4,FALSE),0)</f>
        <v>0</v>
      </c>
      <c r="Q1794" s="20">
        <f>IFERROR(VLOOKUP(A1794,[3]soaBnafar!$A:$G,5,FALSE),0)</f>
        <v>0</v>
      </c>
      <c r="R1794" s="20">
        <f>IFERROR(VLOOKUP(A1794,[3]soaBnafar!$A:$G,6,FALSE),0)</f>
        <v>0</v>
      </c>
      <c r="S1794" s="20">
        <f>IFERROR(VLOOKUP(A1794,[3]soaBnafar!$A:$G,7,FALSE),0)</f>
        <v>0</v>
      </c>
      <c r="T1794" s="32">
        <f t="shared" si="326"/>
        <v>3752</v>
      </c>
      <c r="U1794" s="21">
        <f t="shared" si="327"/>
        <v>1561456</v>
      </c>
      <c r="V1794" s="21">
        <f t="shared" si="328"/>
        <v>0</v>
      </c>
      <c r="W1794" s="21">
        <f t="shared" si="329"/>
        <v>0</v>
      </c>
      <c r="X1794" s="21">
        <f t="shared" si="330"/>
        <v>0</v>
      </c>
      <c r="Y1794" s="33">
        <f t="shared" si="331"/>
        <v>0</v>
      </c>
      <c r="Z1794" s="4" t="str">
        <f t="shared" si="332"/>
        <v>Sim</v>
      </c>
      <c r="AA1794" s="4" t="str">
        <f t="shared" si="333"/>
        <v>Sim</v>
      </c>
      <c r="AB1794" s="4" t="str">
        <f t="shared" si="334"/>
        <v>Não</v>
      </c>
      <c r="AC1794" s="4" t="str">
        <f t="shared" si="335"/>
        <v>Não</v>
      </c>
      <c r="AD1794" s="4" t="str">
        <f t="shared" si="336"/>
        <v>Não</v>
      </c>
      <c r="AE1794" s="30" t="str">
        <f t="shared" si="337"/>
        <v>Não</v>
      </c>
    </row>
    <row r="1795" spans="1:31" x14ac:dyDescent="0.25">
      <c r="A1795" s="23">
        <v>312245</v>
      </c>
      <c r="B1795" s="27">
        <f>IFERROR(VLOOKUP(A1795,[1]Monitoramento_Base_somente_disp!$A:$L,5,FALSE),0)</f>
        <v>0</v>
      </c>
      <c r="C1795" s="20">
        <f>IFERROR(VLOOKUP(A1795,[1]Monitoramento_Base_somente_disp!$A:$L,6,FALSE),0)</f>
        <v>0</v>
      </c>
      <c r="D1795" s="20">
        <f>IFERROR(VLOOKUP(A1795,[1]Monitoramento_Base_somente_disp!$A:$L,7,FALSE),0)</f>
        <v>0</v>
      </c>
      <c r="E1795" s="20">
        <f>IFERROR(VLOOKUP(A1795,[1]Monitoramento_Base_somente_disp!$A:$L,8,FALSE),0)</f>
        <v>0</v>
      </c>
      <c r="F1795" s="20">
        <f>IFERROR(VLOOKUP(A1795,[1]Monitoramento_Base_somente_disp!$A:$L,9,FALSE),0)</f>
        <v>0</v>
      </c>
      <c r="G1795" s="28">
        <f>IFERROR(VLOOKUP(A1795,[1]Monitoramento_Base_somente_disp!$A:$L,10,FALSE),0)</f>
        <v>0</v>
      </c>
      <c r="H1795" s="27">
        <f>IFERROR(VLOOKUP(A1795,[2]webService!$A:$I,4,FALSE),0)</f>
        <v>5867</v>
      </c>
      <c r="I1795" s="20">
        <f>IFERROR(VLOOKUP(A1795,[2]webService!$A:$II,5,FALSE),0)</f>
        <v>125471</v>
      </c>
      <c r="J1795" s="20">
        <f>IFERROR(VLOOKUP(A1795,[2]webService!$A:$I,6,FALSE),0)</f>
        <v>0</v>
      </c>
      <c r="K1795" s="20">
        <f>IFERROR(VLOOKUP(A1795,[2]webService!$A:$I,7,FALSE),0)</f>
        <v>0</v>
      </c>
      <c r="L1795" s="20">
        <f>IFERROR(VLOOKUP(A1795,[2]webService!$A:$I,8,FALSE),0)</f>
        <v>0</v>
      </c>
      <c r="M1795" s="28">
        <f>IFERROR(VLOOKUP(A1795,[2]webService!$A:$I,9,FALSE),0)</f>
        <v>0</v>
      </c>
      <c r="N1795" s="27">
        <f>IFERROR(VLOOKUP(A1795,[3]soaBnafar!$A:$G,2,FALSE),0)</f>
        <v>0</v>
      </c>
      <c r="O1795" s="20">
        <f>IFERROR(VLOOKUP(A1795,[3]soaBnafar!$A:$H,3,FALSE),0)</f>
        <v>0</v>
      </c>
      <c r="P1795" s="20">
        <f>IFERROR(VLOOKUP(A1795,[3]soaBnafar!$A:$G,4,FALSE),0)</f>
        <v>0</v>
      </c>
      <c r="Q1795" s="20">
        <f>IFERROR(VLOOKUP(A1795,[3]soaBnafar!$A:$G,5,FALSE),0)</f>
        <v>0</v>
      </c>
      <c r="R1795" s="20">
        <f>IFERROR(VLOOKUP(A1795,[3]soaBnafar!$A:$G,6,FALSE),0)</f>
        <v>0</v>
      </c>
      <c r="S1795" s="20">
        <f>IFERROR(VLOOKUP(A1795,[3]soaBnafar!$A:$G,7,FALSE),0)</f>
        <v>0</v>
      </c>
      <c r="T1795" s="32">
        <f t="shared" si="326"/>
        <v>5867</v>
      </c>
      <c r="U1795" s="21">
        <f t="shared" si="327"/>
        <v>125471</v>
      </c>
      <c r="V1795" s="21">
        <f t="shared" si="328"/>
        <v>0</v>
      </c>
      <c r="W1795" s="21">
        <f t="shared" si="329"/>
        <v>0</v>
      </c>
      <c r="X1795" s="21">
        <f t="shared" si="330"/>
        <v>0</v>
      </c>
      <c r="Y1795" s="33">
        <f t="shared" si="331"/>
        <v>0</v>
      </c>
      <c r="Z1795" s="4" t="str">
        <f t="shared" si="332"/>
        <v>Sim</v>
      </c>
      <c r="AA1795" s="4" t="str">
        <f t="shared" si="333"/>
        <v>Sim</v>
      </c>
      <c r="AB1795" s="4" t="str">
        <f t="shared" si="334"/>
        <v>Não</v>
      </c>
      <c r="AC1795" s="4" t="str">
        <f t="shared" si="335"/>
        <v>Não</v>
      </c>
      <c r="AD1795" s="4" t="str">
        <f t="shared" si="336"/>
        <v>Não</v>
      </c>
      <c r="AE1795" s="30" t="str">
        <f t="shared" si="337"/>
        <v>Não</v>
      </c>
    </row>
    <row r="1796" spans="1:31" x14ac:dyDescent="0.25">
      <c r="A1796" s="23">
        <v>312260</v>
      </c>
      <c r="B1796" s="27">
        <f>IFERROR(VLOOKUP(A1796,[1]Monitoramento_Base_somente_disp!$A:$L,5,FALSE),0)</f>
        <v>0</v>
      </c>
      <c r="C1796" s="20">
        <f>IFERROR(VLOOKUP(A1796,[1]Monitoramento_Base_somente_disp!$A:$L,6,FALSE),0)</f>
        <v>0</v>
      </c>
      <c r="D1796" s="20">
        <f>IFERROR(VLOOKUP(A1796,[1]Monitoramento_Base_somente_disp!$A:$L,7,FALSE),0)</f>
        <v>0</v>
      </c>
      <c r="E1796" s="20">
        <f>IFERROR(VLOOKUP(A1796,[1]Monitoramento_Base_somente_disp!$A:$L,8,FALSE),0)</f>
        <v>0</v>
      </c>
      <c r="F1796" s="20">
        <f>IFERROR(VLOOKUP(A1796,[1]Monitoramento_Base_somente_disp!$A:$L,9,FALSE),0)</f>
        <v>0</v>
      </c>
      <c r="G1796" s="28">
        <f>IFERROR(VLOOKUP(A1796,[1]Monitoramento_Base_somente_disp!$A:$L,10,FALSE),0)</f>
        <v>0</v>
      </c>
      <c r="H1796" s="27">
        <f>IFERROR(VLOOKUP(A1796,[2]webService!$A:$I,4,FALSE),0)</f>
        <v>84357</v>
      </c>
      <c r="I1796" s="20">
        <f>IFERROR(VLOOKUP(A1796,[2]webService!$A:$II,5,FALSE),0)</f>
        <v>1247893</v>
      </c>
      <c r="J1796" s="20">
        <f>IFERROR(VLOOKUP(A1796,[2]webService!$A:$I,6,FALSE),0)</f>
        <v>0</v>
      </c>
      <c r="K1796" s="20">
        <f>IFERROR(VLOOKUP(A1796,[2]webService!$A:$I,7,FALSE),0)</f>
        <v>0</v>
      </c>
      <c r="L1796" s="20">
        <f>IFERROR(VLOOKUP(A1796,[2]webService!$A:$I,8,FALSE),0)</f>
        <v>0</v>
      </c>
      <c r="M1796" s="28">
        <f>IFERROR(VLOOKUP(A1796,[2]webService!$A:$I,9,FALSE),0)</f>
        <v>0</v>
      </c>
      <c r="N1796" s="27">
        <f>IFERROR(VLOOKUP(A1796,[3]soaBnafar!$A:$G,2,FALSE),0)</f>
        <v>0</v>
      </c>
      <c r="O1796" s="20">
        <f>IFERROR(VLOOKUP(A1796,[3]soaBnafar!$A:$H,3,FALSE),0)</f>
        <v>0</v>
      </c>
      <c r="P1796" s="20">
        <f>IFERROR(VLOOKUP(A1796,[3]soaBnafar!$A:$G,4,FALSE),0)</f>
        <v>0</v>
      </c>
      <c r="Q1796" s="20">
        <f>IFERROR(VLOOKUP(A1796,[3]soaBnafar!$A:$G,5,FALSE),0)</f>
        <v>0</v>
      </c>
      <c r="R1796" s="20">
        <f>IFERROR(VLOOKUP(A1796,[3]soaBnafar!$A:$G,6,FALSE),0)</f>
        <v>0</v>
      </c>
      <c r="S1796" s="20">
        <f>IFERROR(VLOOKUP(A1796,[3]soaBnafar!$A:$G,7,FALSE),0)</f>
        <v>0</v>
      </c>
      <c r="T1796" s="32">
        <f t="shared" si="326"/>
        <v>84357</v>
      </c>
      <c r="U1796" s="21">
        <f t="shared" si="327"/>
        <v>1247893</v>
      </c>
      <c r="V1796" s="21">
        <f t="shared" si="328"/>
        <v>0</v>
      </c>
      <c r="W1796" s="21">
        <f t="shared" si="329"/>
        <v>0</v>
      </c>
      <c r="X1796" s="21">
        <f t="shared" si="330"/>
        <v>0</v>
      </c>
      <c r="Y1796" s="33">
        <f t="shared" si="331"/>
        <v>0</v>
      </c>
      <c r="Z1796" s="4" t="str">
        <f t="shared" si="332"/>
        <v>Sim</v>
      </c>
      <c r="AA1796" s="4" t="str">
        <f t="shared" si="333"/>
        <v>Sim</v>
      </c>
      <c r="AB1796" s="4" t="str">
        <f t="shared" si="334"/>
        <v>Não</v>
      </c>
      <c r="AC1796" s="4" t="str">
        <f t="shared" si="335"/>
        <v>Não</v>
      </c>
      <c r="AD1796" s="4" t="str">
        <f t="shared" si="336"/>
        <v>Não</v>
      </c>
      <c r="AE1796" s="30" t="str">
        <f t="shared" si="337"/>
        <v>Não</v>
      </c>
    </row>
    <row r="1797" spans="1:31" x14ac:dyDescent="0.25">
      <c r="A1797" s="23">
        <v>312300</v>
      </c>
      <c r="B1797" s="27">
        <f>IFERROR(VLOOKUP(A1797,[1]Monitoramento_Base_somente_disp!$A:$L,5,FALSE),0)</f>
        <v>0</v>
      </c>
      <c r="C1797" s="20">
        <f>IFERROR(VLOOKUP(A1797,[1]Monitoramento_Base_somente_disp!$A:$L,6,FALSE),0)</f>
        <v>0</v>
      </c>
      <c r="D1797" s="20">
        <f>IFERROR(VLOOKUP(A1797,[1]Monitoramento_Base_somente_disp!$A:$L,7,FALSE),0)</f>
        <v>0</v>
      </c>
      <c r="E1797" s="20">
        <f>IFERROR(VLOOKUP(A1797,[1]Monitoramento_Base_somente_disp!$A:$L,8,FALSE),0)</f>
        <v>0</v>
      </c>
      <c r="F1797" s="20">
        <f>IFERROR(VLOOKUP(A1797,[1]Monitoramento_Base_somente_disp!$A:$L,9,FALSE),0)</f>
        <v>0</v>
      </c>
      <c r="G1797" s="28">
        <f>IFERROR(VLOOKUP(A1797,[1]Monitoramento_Base_somente_disp!$A:$L,10,FALSE),0)</f>
        <v>0</v>
      </c>
      <c r="H1797" s="27">
        <f>IFERROR(VLOOKUP(A1797,[2]webService!$A:$I,4,FALSE),0)</f>
        <v>57412</v>
      </c>
      <c r="I1797" s="20">
        <f>IFERROR(VLOOKUP(A1797,[2]webService!$A:$II,5,FALSE),0)</f>
        <v>450624</v>
      </c>
      <c r="J1797" s="20">
        <f>IFERROR(VLOOKUP(A1797,[2]webService!$A:$I,6,FALSE),0)</f>
        <v>0</v>
      </c>
      <c r="K1797" s="20">
        <f>IFERROR(VLOOKUP(A1797,[2]webService!$A:$I,7,FALSE),0)</f>
        <v>0</v>
      </c>
      <c r="L1797" s="20">
        <f>IFERROR(VLOOKUP(A1797,[2]webService!$A:$I,8,FALSE),0)</f>
        <v>0</v>
      </c>
      <c r="M1797" s="28">
        <f>IFERROR(VLOOKUP(A1797,[2]webService!$A:$I,9,FALSE),0)</f>
        <v>0</v>
      </c>
      <c r="N1797" s="27">
        <f>IFERROR(VLOOKUP(A1797,[3]soaBnafar!$A:$G,2,FALSE),0)</f>
        <v>0</v>
      </c>
      <c r="O1797" s="20">
        <f>IFERROR(VLOOKUP(A1797,[3]soaBnafar!$A:$H,3,FALSE),0)</f>
        <v>0</v>
      </c>
      <c r="P1797" s="20">
        <f>IFERROR(VLOOKUP(A1797,[3]soaBnafar!$A:$G,4,FALSE),0)</f>
        <v>0</v>
      </c>
      <c r="Q1797" s="20">
        <f>IFERROR(VLOOKUP(A1797,[3]soaBnafar!$A:$G,5,FALSE),0)</f>
        <v>0</v>
      </c>
      <c r="R1797" s="20">
        <f>IFERROR(VLOOKUP(A1797,[3]soaBnafar!$A:$G,6,FALSE),0)</f>
        <v>0</v>
      </c>
      <c r="S1797" s="20">
        <f>IFERROR(VLOOKUP(A1797,[3]soaBnafar!$A:$G,7,FALSE),0)</f>
        <v>0</v>
      </c>
      <c r="T1797" s="32">
        <f t="shared" si="326"/>
        <v>57412</v>
      </c>
      <c r="U1797" s="21">
        <f t="shared" si="327"/>
        <v>450624</v>
      </c>
      <c r="V1797" s="21">
        <f t="shared" si="328"/>
        <v>0</v>
      </c>
      <c r="W1797" s="21">
        <f t="shared" si="329"/>
        <v>0</v>
      </c>
      <c r="X1797" s="21">
        <f t="shared" si="330"/>
        <v>0</v>
      </c>
      <c r="Y1797" s="33">
        <f t="shared" si="331"/>
        <v>0</v>
      </c>
      <c r="Z1797" s="4" t="str">
        <f t="shared" si="332"/>
        <v>Sim</v>
      </c>
      <c r="AA1797" s="4" t="str">
        <f t="shared" si="333"/>
        <v>Sim</v>
      </c>
      <c r="AB1797" s="4" t="str">
        <f t="shared" si="334"/>
        <v>Não</v>
      </c>
      <c r="AC1797" s="4" t="str">
        <f t="shared" si="335"/>
        <v>Não</v>
      </c>
      <c r="AD1797" s="4" t="str">
        <f t="shared" si="336"/>
        <v>Não</v>
      </c>
      <c r="AE1797" s="30" t="str">
        <f t="shared" si="337"/>
        <v>Não</v>
      </c>
    </row>
    <row r="1798" spans="1:31" x14ac:dyDescent="0.25">
      <c r="A1798" s="23">
        <v>312310</v>
      </c>
      <c r="B1798" s="27">
        <f>IFERROR(VLOOKUP(A1798,[1]Monitoramento_Base_somente_disp!$A:$L,5,FALSE),0)</f>
        <v>0</v>
      </c>
      <c r="C1798" s="20">
        <f>IFERROR(VLOOKUP(A1798,[1]Monitoramento_Base_somente_disp!$A:$L,6,FALSE),0)</f>
        <v>0</v>
      </c>
      <c r="D1798" s="20">
        <f>IFERROR(VLOOKUP(A1798,[1]Monitoramento_Base_somente_disp!$A:$L,7,FALSE),0)</f>
        <v>0</v>
      </c>
      <c r="E1798" s="20">
        <f>IFERROR(VLOOKUP(A1798,[1]Monitoramento_Base_somente_disp!$A:$L,8,FALSE),0)</f>
        <v>0</v>
      </c>
      <c r="F1798" s="20">
        <f>IFERROR(VLOOKUP(A1798,[1]Monitoramento_Base_somente_disp!$A:$L,9,FALSE),0)</f>
        <v>0</v>
      </c>
      <c r="G1798" s="28">
        <f>IFERROR(VLOOKUP(A1798,[1]Monitoramento_Base_somente_disp!$A:$L,10,FALSE),0)</f>
        <v>0</v>
      </c>
      <c r="H1798" s="27">
        <f>IFERROR(VLOOKUP(A1798,[2]webService!$A:$I,4,FALSE),0)</f>
        <v>44986</v>
      </c>
      <c r="I1798" s="20">
        <f>IFERROR(VLOOKUP(A1798,[2]webService!$A:$II,5,FALSE),0)</f>
        <v>3595764</v>
      </c>
      <c r="J1798" s="20">
        <f>IFERROR(VLOOKUP(A1798,[2]webService!$A:$I,6,FALSE),0)</f>
        <v>0</v>
      </c>
      <c r="K1798" s="20">
        <f>IFERROR(VLOOKUP(A1798,[2]webService!$A:$I,7,FALSE),0)</f>
        <v>0</v>
      </c>
      <c r="L1798" s="20">
        <f>IFERROR(VLOOKUP(A1798,[2]webService!$A:$I,8,FALSE),0)</f>
        <v>0</v>
      </c>
      <c r="M1798" s="28">
        <f>IFERROR(VLOOKUP(A1798,[2]webService!$A:$I,9,FALSE),0)</f>
        <v>0</v>
      </c>
      <c r="N1798" s="27">
        <f>IFERROR(VLOOKUP(A1798,[3]soaBnafar!$A:$G,2,FALSE),0)</f>
        <v>0</v>
      </c>
      <c r="O1798" s="20">
        <f>IFERROR(VLOOKUP(A1798,[3]soaBnafar!$A:$H,3,FALSE),0)</f>
        <v>0</v>
      </c>
      <c r="P1798" s="20">
        <f>IFERROR(VLOOKUP(A1798,[3]soaBnafar!$A:$G,4,FALSE),0)</f>
        <v>0</v>
      </c>
      <c r="Q1798" s="20">
        <f>IFERROR(VLOOKUP(A1798,[3]soaBnafar!$A:$G,5,FALSE),0)</f>
        <v>0</v>
      </c>
      <c r="R1798" s="20">
        <f>IFERROR(VLOOKUP(A1798,[3]soaBnafar!$A:$G,6,FALSE),0)</f>
        <v>0</v>
      </c>
      <c r="S1798" s="20">
        <f>IFERROR(VLOOKUP(A1798,[3]soaBnafar!$A:$G,7,FALSE),0)</f>
        <v>0</v>
      </c>
      <c r="T1798" s="32">
        <f t="shared" ref="T1798:T1861" si="338">B1798+H1798+N1798</f>
        <v>44986</v>
      </c>
      <c r="U1798" s="21">
        <f t="shared" ref="U1798:U1861" si="339">C1798+I1798+O1798</f>
        <v>3595764</v>
      </c>
      <c r="V1798" s="21">
        <f t="shared" ref="V1798:V1861" si="340">D1798+J1798+P1798</f>
        <v>0</v>
      </c>
      <c r="W1798" s="21">
        <f t="shared" ref="W1798:W1861" si="341">E1798+K1798+Q1798</f>
        <v>0</v>
      </c>
      <c r="X1798" s="21">
        <f t="shared" ref="X1798:X1861" si="342">F1798+L1798+R1798</f>
        <v>0</v>
      </c>
      <c r="Y1798" s="33">
        <f t="shared" ref="Y1798:Y1861" si="343">G1798+M1798+S1798</f>
        <v>0</v>
      </c>
      <c r="Z1798" s="4" t="str">
        <f t="shared" ref="Z1798:Z1861" si="344">IF(T1798=0,"Não","Sim")</f>
        <v>Sim</v>
      </c>
      <c r="AA1798" s="4" t="str">
        <f t="shared" ref="AA1798:AA1861" si="345">IF(U1798=0,"Não","Sim")</f>
        <v>Sim</v>
      </c>
      <c r="AB1798" s="4" t="str">
        <f t="shared" ref="AB1798:AB1861" si="346">IF(V1798=0,"Não","Sim")</f>
        <v>Não</v>
      </c>
      <c r="AC1798" s="4" t="str">
        <f t="shared" ref="AC1798:AC1861" si="347">IF(W1798=0,"Não","Sim")</f>
        <v>Não</v>
      </c>
      <c r="AD1798" s="4" t="str">
        <f t="shared" ref="AD1798:AD1861" si="348">IF(X1798=0,"Não","Sim")</f>
        <v>Não</v>
      </c>
      <c r="AE1798" s="30" t="str">
        <f t="shared" ref="AE1798:AE1861" si="349">IF(Y1798=0,"Não","Sim")</f>
        <v>Não</v>
      </c>
    </row>
    <row r="1799" spans="1:31" x14ac:dyDescent="0.25">
      <c r="A1799" s="23">
        <v>312330</v>
      </c>
      <c r="B1799" s="27">
        <f>IFERROR(VLOOKUP(A1799,[1]Monitoramento_Base_somente_disp!$A:$L,5,FALSE),0)</f>
        <v>0</v>
      </c>
      <c r="C1799" s="20">
        <f>IFERROR(VLOOKUP(A1799,[1]Monitoramento_Base_somente_disp!$A:$L,6,FALSE),0)</f>
        <v>0</v>
      </c>
      <c r="D1799" s="20">
        <f>IFERROR(VLOOKUP(A1799,[1]Monitoramento_Base_somente_disp!$A:$L,7,FALSE),0)</f>
        <v>0</v>
      </c>
      <c r="E1799" s="20">
        <f>IFERROR(VLOOKUP(A1799,[1]Monitoramento_Base_somente_disp!$A:$L,8,FALSE),0)</f>
        <v>0</v>
      </c>
      <c r="F1799" s="20">
        <f>IFERROR(VLOOKUP(A1799,[1]Monitoramento_Base_somente_disp!$A:$L,9,FALSE),0)</f>
        <v>0</v>
      </c>
      <c r="G1799" s="28">
        <f>IFERROR(VLOOKUP(A1799,[1]Monitoramento_Base_somente_disp!$A:$L,10,FALSE),0)</f>
        <v>0</v>
      </c>
      <c r="H1799" s="27">
        <f>IFERROR(VLOOKUP(A1799,[2]webService!$A:$I,4,FALSE),0)</f>
        <v>0</v>
      </c>
      <c r="I1799" s="20">
        <f>IFERROR(VLOOKUP(A1799,[2]webService!$A:$II,5,FALSE),0)</f>
        <v>387362</v>
      </c>
      <c r="J1799" s="20">
        <f>IFERROR(VLOOKUP(A1799,[2]webService!$A:$I,6,FALSE),0)</f>
        <v>0</v>
      </c>
      <c r="K1799" s="20">
        <f>IFERROR(VLOOKUP(A1799,[2]webService!$A:$I,7,FALSE),0)</f>
        <v>0</v>
      </c>
      <c r="L1799" s="20">
        <f>IFERROR(VLOOKUP(A1799,[2]webService!$A:$I,8,FALSE),0)</f>
        <v>0</v>
      </c>
      <c r="M1799" s="28">
        <f>IFERROR(VLOOKUP(A1799,[2]webService!$A:$I,9,FALSE),0)</f>
        <v>0</v>
      </c>
      <c r="N1799" s="27">
        <f>IFERROR(VLOOKUP(A1799,[3]soaBnafar!$A:$G,2,FALSE),0)</f>
        <v>0</v>
      </c>
      <c r="O1799" s="20">
        <f>IFERROR(VLOOKUP(A1799,[3]soaBnafar!$A:$H,3,FALSE),0)</f>
        <v>0</v>
      </c>
      <c r="P1799" s="20">
        <f>IFERROR(VLOOKUP(A1799,[3]soaBnafar!$A:$G,4,FALSE),0)</f>
        <v>0</v>
      </c>
      <c r="Q1799" s="20">
        <f>IFERROR(VLOOKUP(A1799,[3]soaBnafar!$A:$G,5,FALSE),0)</f>
        <v>0</v>
      </c>
      <c r="R1799" s="20">
        <f>IFERROR(VLOOKUP(A1799,[3]soaBnafar!$A:$G,6,FALSE),0)</f>
        <v>0</v>
      </c>
      <c r="S1799" s="20">
        <f>IFERROR(VLOOKUP(A1799,[3]soaBnafar!$A:$G,7,FALSE),0)</f>
        <v>0</v>
      </c>
      <c r="T1799" s="32">
        <f t="shared" si="338"/>
        <v>0</v>
      </c>
      <c r="U1799" s="21">
        <f t="shared" si="339"/>
        <v>387362</v>
      </c>
      <c r="V1799" s="21">
        <f t="shared" si="340"/>
        <v>0</v>
      </c>
      <c r="W1799" s="21">
        <f t="shared" si="341"/>
        <v>0</v>
      </c>
      <c r="X1799" s="21">
        <f t="shared" si="342"/>
        <v>0</v>
      </c>
      <c r="Y1799" s="33">
        <f t="shared" si="343"/>
        <v>0</v>
      </c>
      <c r="Z1799" s="4" t="str">
        <f t="shared" si="344"/>
        <v>Não</v>
      </c>
      <c r="AA1799" s="4" t="str">
        <f t="shared" si="345"/>
        <v>Sim</v>
      </c>
      <c r="AB1799" s="4" t="str">
        <f t="shared" si="346"/>
        <v>Não</v>
      </c>
      <c r="AC1799" s="4" t="str">
        <f t="shared" si="347"/>
        <v>Não</v>
      </c>
      <c r="AD1799" s="4" t="str">
        <f t="shared" si="348"/>
        <v>Não</v>
      </c>
      <c r="AE1799" s="30" t="str">
        <f t="shared" si="349"/>
        <v>Não</v>
      </c>
    </row>
    <row r="1800" spans="1:31" x14ac:dyDescent="0.25">
      <c r="A1800" s="23">
        <v>312352</v>
      </c>
      <c r="B1800" s="27">
        <f>IFERROR(VLOOKUP(A1800,[1]Monitoramento_Base_somente_disp!$A:$L,5,FALSE),0)</f>
        <v>0</v>
      </c>
      <c r="C1800" s="20">
        <f>IFERROR(VLOOKUP(A1800,[1]Monitoramento_Base_somente_disp!$A:$L,6,FALSE),0)</f>
        <v>0</v>
      </c>
      <c r="D1800" s="20">
        <f>IFERROR(VLOOKUP(A1800,[1]Monitoramento_Base_somente_disp!$A:$L,7,FALSE),0)</f>
        <v>0</v>
      </c>
      <c r="E1800" s="20">
        <f>IFERROR(VLOOKUP(A1800,[1]Monitoramento_Base_somente_disp!$A:$L,8,FALSE),0)</f>
        <v>0</v>
      </c>
      <c r="F1800" s="20">
        <f>IFERROR(VLOOKUP(A1800,[1]Monitoramento_Base_somente_disp!$A:$L,9,FALSE),0)</f>
        <v>0</v>
      </c>
      <c r="G1800" s="28">
        <f>IFERROR(VLOOKUP(A1800,[1]Monitoramento_Base_somente_disp!$A:$L,10,FALSE),0)</f>
        <v>0</v>
      </c>
      <c r="H1800" s="27">
        <f>IFERROR(VLOOKUP(A1800,[2]webService!$A:$I,4,FALSE),0)</f>
        <v>15572</v>
      </c>
      <c r="I1800" s="20">
        <f>IFERROR(VLOOKUP(A1800,[2]webService!$A:$II,5,FALSE),0)</f>
        <v>3560808</v>
      </c>
      <c r="J1800" s="20">
        <f>IFERROR(VLOOKUP(A1800,[2]webService!$A:$I,6,FALSE),0)</f>
        <v>0</v>
      </c>
      <c r="K1800" s="20">
        <f>IFERROR(VLOOKUP(A1800,[2]webService!$A:$I,7,FALSE),0)</f>
        <v>0</v>
      </c>
      <c r="L1800" s="20">
        <f>IFERROR(VLOOKUP(A1800,[2]webService!$A:$I,8,FALSE),0)</f>
        <v>0</v>
      </c>
      <c r="M1800" s="28">
        <f>IFERROR(VLOOKUP(A1800,[2]webService!$A:$I,9,FALSE),0)</f>
        <v>0</v>
      </c>
      <c r="N1800" s="27">
        <f>IFERROR(VLOOKUP(A1800,[3]soaBnafar!$A:$G,2,FALSE),0)</f>
        <v>0</v>
      </c>
      <c r="O1800" s="20">
        <f>IFERROR(VLOOKUP(A1800,[3]soaBnafar!$A:$H,3,FALSE),0)</f>
        <v>0</v>
      </c>
      <c r="P1800" s="20">
        <f>IFERROR(VLOOKUP(A1800,[3]soaBnafar!$A:$G,4,FALSE),0)</f>
        <v>0</v>
      </c>
      <c r="Q1800" s="20">
        <f>IFERROR(VLOOKUP(A1800,[3]soaBnafar!$A:$G,5,FALSE),0)</f>
        <v>0</v>
      </c>
      <c r="R1800" s="20">
        <f>IFERROR(VLOOKUP(A1800,[3]soaBnafar!$A:$G,6,FALSE),0)</f>
        <v>0</v>
      </c>
      <c r="S1800" s="20">
        <f>IFERROR(VLOOKUP(A1800,[3]soaBnafar!$A:$G,7,FALSE),0)</f>
        <v>0</v>
      </c>
      <c r="T1800" s="32">
        <f t="shared" si="338"/>
        <v>15572</v>
      </c>
      <c r="U1800" s="21">
        <f t="shared" si="339"/>
        <v>3560808</v>
      </c>
      <c r="V1800" s="21">
        <f t="shared" si="340"/>
        <v>0</v>
      </c>
      <c r="W1800" s="21">
        <f t="shared" si="341"/>
        <v>0</v>
      </c>
      <c r="X1800" s="21">
        <f t="shared" si="342"/>
        <v>0</v>
      </c>
      <c r="Y1800" s="33">
        <f t="shared" si="343"/>
        <v>0</v>
      </c>
      <c r="Z1800" s="4" t="str">
        <f t="shared" si="344"/>
        <v>Sim</v>
      </c>
      <c r="AA1800" s="4" t="str">
        <f t="shared" si="345"/>
        <v>Sim</v>
      </c>
      <c r="AB1800" s="4" t="str">
        <f t="shared" si="346"/>
        <v>Não</v>
      </c>
      <c r="AC1800" s="4" t="str">
        <f t="shared" si="347"/>
        <v>Não</v>
      </c>
      <c r="AD1800" s="4" t="str">
        <f t="shared" si="348"/>
        <v>Não</v>
      </c>
      <c r="AE1800" s="30" t="str">
        <f t="shared" si="349"/>
        <v>Não</v>
      </c>
    </row>
    <row r="1801" spans="1:31" x14ac:dyDescent="0.25">
      <c r="A1801" s="23">
        <v>312360</v>
      </c>
      <c r="B1801" s="27">
        <f>IFERROR(VLOOKUP(A1801,[1]Monitoramento_Base_somente_disp!$A:$L,5,FALSE),0)</f>
        <v>0</v>
      </c>
      <c r="C1801" s="20">
        <f>IFERROR(VLOOKUP(A1801,[1]Monitoramento_Base_somente_disp!$A:$L,6,FALSE),0)</f>
        <v>0</v>
      </c>
      <c r="D1801" s="20">
        <f>IFERROR(VLOOKUP(A1801,[1]Monitoramento_Base_somente_disp!$A:$L,7,FALSE),0)</f>
        <v>0</v>
      </c>
      <c r="E1801" s="20">
        <f>IFERROR(VLOOKUP(A1801,[1]Monitoramento_Base_somente_disp!$A:$L,8,FALSE),0)</f>
        <v>0</v>
      </c>
      <c r="F1801" s="20">
        <f>IFERROR(VLOOKUP(A1801,[1]Monitoramento_Base_somente_disp!$A:$L,9,FALSE),0)</f>
        <v>0</v>
      </c>
      <c r="G1801" s="28">
        <f>IFERROR(VLOOKUP(A1801,[1]Monitoramento_Base_somente_disp!$A:$L,10,FALSE),0)</f>
        <v>0</v>
      </c>
      <c r="H1801" s="27">
        <f>IFERROR(VLOOKUP(A1801,[2]webService!$A:$I,4,FALSE),0)</f>
        <v>654</v>
      </c>
      <c r="I1801" s="20">
        <f>IFERROR(VLOOKUP(A1801,[2]webService!$A:$II,5,FALSE),0)</f>
        <v>8590094</v>
      </c>
      <c r="J1801" s="20">
        <f>IFERROR(VLOOKUP(A1801,[2]webService!$A:$I,6,FALSE),0)</f>
        <v>0</v>
      </c>
      <c r="K1801" s="20">
        <f>IFERROR(VLOOKUP(A1801,[2]webService!$A:$I,7,FALSE),0)</f>
        <v>0</v>
      </c>
      <c r="L1801" s="20">
        <f>IFERROR(VLOOKUP(A1801,[2]webService!$A:$I,8,FALSE),0)</f>
        <v>0</v>
      </c>
      <c r="M1801" s="28">
        <f>IFERROR(VLOOKUP(A1801,[2]webService!$A:$I,9,FALSE),0)</f>
        <v>0</v>
      </c>
      <c r="N1801" s="27">
        <f>IFERROR(VLOOKUP(A1801,[3]soaBnafar!$A:$G,2,FALSE),0)</f>
        <v>0</v>
      </c>
      <c r="O1801" s="20">
        <f>IFERROR(VLOOKUP(A1801,[3]soaBnafar!$A:$H,3,FALSE),0)</f>
        <v>0</v>
      </c>
      <c r="P1801" s="20">
        <f>IFERROR(VLOOKUP(A1801,[3]soaBnafar!$A:$G,4,FALSE),0)</f>
        <v>0</v>
      </c>
      <c r="Q1801" s="20">
        <f>IFERROR(VLOOKUP(A1801,[3]soaBnafar!$A:$G,5,FALSE),0)</f>
        <v>0</v>
      </c>
      <c r="R1801" s="20">
        <f>IFERROR(VLOOKUP(A1801,[3]soaBnafar!$A:$G,6,FALSE),0)</f>
        <v>0</v>
      </c>
      <c r="S1801" s="20">
        <f>IFERROR(VLOOKUP(A1801,[3]soaBnafar!$A:$G,7,FALSE),0)</f>
        <v>0</v>
      </c>
      <c r="T1801" s="32">
        <f t="shared" si="338"/>
        <v>654</v>
      </c>
      <c r="U1801" s="21">
        <f t="shared" si="339"/>
        <v>8590094</v>
      </c>
      <c r="V1801" s="21">
        <f t="shared" si="340"/>
        <v>0</v>
      </c>
      <c r="W1801" s="21">
        <f t="shared" si="341"/>
        <v>0</v>
      </c>
      <c r="X1801" s="21">
        <f t="shared" si="342"/>
        <v>0</v>
      </c>
      <c r="Y1801" s="33">
        <f t="shared" si="343"/>
        <v>0</v>
      </c>
      <c r="Z1801" s="4" t="str">
        <f t="shared" si="344"/>
        <v>Sim</v>
      </c>
      <c r="AA1801" s="4" t="str">
        <f t="shared" si="345"/>
        <v>Sim</v>
      </c>
      <c r="AB1801" s="4" t="str">
        <f t="shared" si="346"/>
        <v>Não</v>
      </c>
      <c r="AC1801" s="4" t="str">
        <f t="shared" si="347"/>
        <v>Não</v>
      </c>
      <c r="AD1801" s="4" t="str">
        <f t="shared" si="348"/>
        <v>Não</v>
      </c>
      <c r="AE1801" s="30" t="str">
        <f t="shared" si="349"/>
        <v>Não</v>
      </c>
    </row>
    <row r="1802" spans="1:31" x14ac:dyDescent="0.25">
      <c r="A1802" s="23">
        <v>312370</v>
      </c>
      <c r="B1802" s="27">
        <f>IFERROR(VLOOKUP(A1802,[1]Monitoramento_Base_somente_disp!$A:$L,5,FALSE),0)</f>
        <v>0</v>
      </c>
      <c r="C1802" s="20">
        <f>IFERROR(VLOOKUP(A1802,[1]Monitoramento_Base_somente_disp!$A:$L,6,FALSE),0)</f>
        <v>0</v>
      </c>
      <c r="D1802" s="20">
        <f>IFERROR(VLOOKUP(A1802,[1]Monitoramento_Base_somente_disp!$A:$L,7,FALSE),0)</f>
        <v>0</v>
      </c>
      <c r="E1802" s="20">
        <f>IFERROR(VLOOKUP(A1802,[1]Monitoramento_Base_somente_disp!$A:$L,8,FALSE),0)</f>
        <v>0</v>
      </c>
      <c r="F1802" s="20">
        <f>IFERROR(VLOOKUP(A1802,[1]Monitoramento_Base_somente_disp!$A:$L,9,FALSE),0)</f>
        <v>0</v>
      </c>
      <c r="G1802" s="28">
        <f>IFERROR(VLOOKUP(A1802,[1]Monitoramento_Base_somente_disp!$A:$L,10,FALSE),0)</f>
        <v>0</v>
      </c>
      <c r="H1802" s="27">
        <f>IFERROR(VLOOKUP(A1802,[2]webService!$A:$I,4,FALSE),0)</f>
        <v>47733</v>
      </c>
      <c r="I1802" s="20">
        <f>IFERROR(VLOOKUP(A1802,[2]webService!$A:$II,5,FALSE),0)</f>
        <v>652324</v>
      </c>
      <c r="J1802" s="20">
        <f>IFERROR(VLOOKUP(A1802,[2]webService!$A:$I,6,FALSE),0)</f>
        <v>0</v>
      </c>
      <c r="K1802" s="20">
        <f>IFERROR(VLOOKUP(A1802,[2]webService!$A:$I,7,FALSE),0)</f>
        <v>0</v>
      </c>
      <c r="L1802" s="20">
        <f>IFERROR(VLOOKUP(A1802,[2]webService!$A:$I,8,FALSE),0)</f>
        <v>0</v>
      </c>
      <c r="M1802" s="28">
        <f>IFERROR(VLOOKUP(A1802,[2]webService!$A:$I,9,FALSE),0)</f>
        <v>0</v>
      </c>
      <c r="N1802" s="27">
        <f>IFERROR(VLOOKUP(A1802,[3]soaBnafar!$A:$G,2,FALSE),0)</f>
        <v>0</v>
      </c>
      <c r="O1802" s="20">
        <f>IFERROR(VLOOKUP(A1802,[3]soaBnafar!$A:$H,3,FALSE),0)</f>
        <v>0</v>
      </c>
      <c r="P1802" s="20">
        <f>IFERROR(VLOOKUP(A1802,[3]soaBnafar!$A:$G,4,FALSE),0)</f>
        <v>0</v>
      </c>
      <c r="Q1802" s="20">
        <f>IFERROR(VLOOKUP(A1802,[3]soaBnafar!$A:$G,5,FALSE),0)</f>
        <v>0</v>
      </c>
      <c r="R1802" s="20">
        <f>IFERROR(VLOOKUP(A1802,[3]soaBnafar!$A:$G,6,FALSE),0)</f>
        <v>0</v>
      </c>
      <c r="S1802" s="20">
        <f>IFERROR(VLOOKUP(A1802,[3]soaBnafar!$A:$G,7,FALSE),0)</f>
        <v>0</v>
      </c>
      <c r="T1802" s="32">
        <f t="shared" si="338"/>
        <v>47733</v>
      </c>
      <c r="U1802" s="21">
        <f t="shared" si="339"/>
        <v>652324</v>
      </c>
      <c r="V1802" s="21">
        <f t="shared" si="340"/>
        <v>0</v>
      </c>
      <c r="W1802" s="21">
        <f t="shared" si="341"/>
        <v>0</v>
      </c>
      <c r="X1802" s="21">
        <f t="shared" si="342"/>
        <v>0</v>
      </c>
      <c r="Y1802" s="33">
        <f t="shared" si="343"/>
        <v>0</v>
      </c>
      <c r="Z1802" s="4" t="str">
        <f t="shared" si="344"/>
        <v>Sim</v>
      </c>
      <c r="AA1802" s="4" t="str">
        <f t="shared" si="345"/>
        <v>Sim</v>
      </c>
      <c r="AB1802" s="4" t="str">
        <f t="shared" si="346"/>
        <v>Não</v>
      </c>
      <c r="AC1802" s="4" t="str">
        <f t="shared" si="347"/>
        <v>Não</v>
      </c>
      <c r="AD1802" s="4" t="str">
        <f t="shared" si="348"/>
        <v>Não</v>
      </c>
      <c r="AE1802" s="30" t="str">
        <f t="shared" si="349"/>
        <v>Não</v>
      </c>
    </row>
    <row r="1803" spans="1:31" x14ac:dyDescent="0.25">
      <c r="A1803" s="23">
        <v>312380</v>
      </c>
      <c r="B1803" s="27">
        <f>IFERROR(VLOOKUP(A1803,[1]Monitoramento_Base_somente_disp!$A:$L,5,FALSE),0)</f>
        <v>0</v>
      </c>
      <c r="C1803" s="20">
        <f>IFERROR(VLOOKUP(A1803,[1]Monitoramento_Base_somente_disp!$A:$L,6,FALSE),0)</f>
        <v>0</v>
      </c>
      <c r="D1803" s="20">
        <f>IFERROR(VLOOKUP(A1803,[1]Monitoramento_Base_somente_disp!$A:$L,7,FALSE),0)</f>
        <v>0</v>
      </c>
      <c r="E1803" s="20">
        <f>IFERROR(VLOOKUP(A1803,[1]Monitoramento_Base_somente_disp!$A:$L,8,FALSE),0)</f>
        <v>0</v>
      </c>
      <c r="F1803" s="20">
        <f>IFERROR(VLOOKUP(A1803,[1]Monitoramento_Base_somente_disp!$A:$L,9,FALSE),0)</f>
        <v>0</v>
      </c>
      <c r="G1803" s="28">
        <f>IFERROR(VLOOKUP(A1803,[1]Monitoramento_Base_somente_disp!$A:$L,10,FALSE),0)</f>
        <v>0</v>
      </c>
      <c r="H1803" s="27">
        <f>IFERROR(VLOOKUP(A1803,[2]webService!$A:$I,4,FALSE),0)</f>
        <v>52809</v>
      </c>
      <c r="I1803" s="20">
        <f>IFERROR(VLOOKUP(A1803,[2]webService!$A:$II,5,FALSE),0)</f>
        <v>695776</v>
      </c>
      <c r="J1803" s="20">
        <f>IFERROR(VLOOKUP(A1803,[2]webService!$A:$I,6,FALSE),0)</f>
        <v>0</v>
      </c>
      <c r="K1803" s="20">
        <f>IFERROR(VLOOKUP(A1803,[2]webService!$A:$I,7,FALSE),0)</f>
        <v>0</v>
      </c>
      <c r="L1803" s="20">
        <f>IFERROR(VLOOKUP(A1803,[2]webService!$A:$I,8,FALSE),0)</f>
        <v>0</v>
      </c>
      <c r="M1803" s="28">
        <f>IFERROR(VLOOKUP(A1803,[2]webService!$A:$I,9,FALSE),0)</f>
        <v>0</v>
      </c>
      <c r="N1803" s="27">
        <f>IFERROR(VLOOKUP(A1803,[3]soaBnafar!$A:$G,2,FALSE),0)</f>
        <v>0</v>
      </c>
      <c r="O1803" s="20">
        <f>IFERROR(VLOOKUP(A1803,[3]soaBnafar!$A:$H,3,FALSE),0)</f>
        <v>0</v>
      </c>
      <c r="P1803" s="20">
        <f>IFERROR(VLOOKUP(A1803,[3]soaBnafar!$A:$G,4,FALSE),0)</f>
        <v>0</v>
      </c>
      <c r="Q1803" s="20">
        <f>IFERROR(VLOOKUP(A1803,[3]soaBnafar!$A:$G,5,FALSE),0)</f>
        <v>0</v>
      </c>
      <c r="R1803" s="20">
        <f>IFERROR(VLOOKUP(A1803,[3]soaBnafar!$A:$G,6,FALSE),0)</f>
        <v>0</v>
      </c>
      <c r="S1803" s="20">
        <f>IFERROR(VLOOKUP(A1803,[3]soaBnafar!$A:$G,7,FALSE),0)</f>
        <v>0</v>
      </c>
      <c r="T1803" s="32">
        <f t="shared" si="338"/>
        <v>52809</v>
      </c>
      <c r="U1803" s="21">
        <f t="shared" si="339"/>
        <v>695776</v>
      </c>
      <c r="V1803" s="21">
        <f t="shared" si="340"/>
        <v>0</v>
      </c>
      <c r="W1803" s="21">
        <f t="shared" si="341"/>
        <v>0</v>
      </c>
      <c r="X1803" s="21">
        <f t="shared" si="342"/>
        <v>0</v>
      </c>
      <c r="Y1803" s="33">
        <f t="shared" si="343"/>
        <v>0</v>
      </c>
      <c r="Z1803" s="4" t="str">
        <f t="shared" si="344"/>
        <v>Sim</v>
      </c>
      <c r="AA1803" s="4" t="str">
        <f t="shared" si="345"/>
        <v>Sim</v>
      </c>
      <c r="AB1803" s="4" t="str">
        <f t="shared" si="346"/>
        <v>Não</v>
      </c>
      <c r="AC1803" s="4" t="str">
        <f t="shared" si="347"/>
        <v>Não</v>
      </c>
      <c r="AD1803" s="4" t="str">
        <f t="shared" si="348"/>
        <v>Não</v>
      </c>
      <c r="AE1803" s="30" t="str">
        <f t="shared" si="349"/>
        <v>Não</v>
      </c>
    </row>
    <row r="1804" spans="1:31" x14ac:dyDescent="0.25">
      <c r="A1804" s="23">
        <v>312385</v>
      </c>
      <c r="B1804" s="27">
        <f>IFERROR(VLOOKUP(A1804,[1]Monitoramento_Base_somente_disp!$A:$L,5,FALSE),0)</f>
        <v>0</v>
      </c>
      <c r="C1804" s="20">
        <f>IFERROR(VLOOKUP(A1804,[1]Monitoramento_Base_somente_disp!$A:$L,6,FALSE),0)</f>
        <v>0</v>
      </c>
      <c r="D1804" s="20">
        <f>IFERROR(VLOOKUP(A1804,[1]Monitoramento_Base_somente_disp!$A:$L,7,FALSE),0)</f>
        <v>0</v>
      </c>
      <c r="E1804" s="20">
        <f>IFERROR(VLOOKUP(A1804,[1]Monitoramento_Base_somente_disp!$A:$L,8,FALSE),0)</f>
        <v>0</v>
      </c>
      <c r="F1804" s="20">
        <f>IFERROR(VLOOKUP(A1804,[1]Monitoramento_Base_somente_disp!$A:$L,9,FALSE),0)</f>
        <v>0</v>
      </c>
      <c r="G1804" s="28">
        <f>IFERROR(VLOOKUP(A1804,[1]Monitoramento_Base_somente_disp!$A:$L,10,FALSE),0)</f>
        <v>0</v>
      </c>
      <c r="H1804" s="27">
        <f>IFERROR(VLOOKUP(A1804,[2]webService!$A:$I,4,FALSE),0)</f>
        <v>63013</v>
      </c>
      <c r="I1804" s="20">
        <f>IFERROR(VLOOKUP(A1804,[2]webService!$A:$II,5,FALSE),0)</f>
        <v>3118926</v>
      </c>
      <c r="J1804" s="20">
        <f>IFERROR(VLOOKUP(A1804,[2]webService!$A:$I,6,FALSE),0)</f>
        <v>0</v>
      </c>
      <c r="K1804" s="20">
        <f>IFERROR(VLOOKUP(A1804,[2]webService!$A:$I,7,FALSE),0)</f>
        <v>0</v>
      </c>
      <c r="L1804" s="20">
        <f>IFERROR(VLOOKUP(A1804,[2]webService!$A:$I,8,FALSE),0)</f>
        <v>0</v>
      </c>
      <c r="M1804" s="28">
        <f>IFERROR(VLOOKUP(A1804,[2]webService!$A:$I,9,FALSE),0)</f>
        <v>0</v>
      </c>
      <c r="N1804" s="27">
        <f>IFERROR(VLOOKUP(A1804,[3]soaBnafar!$A:$G,2,FALSE),0)</f>
        <v>0</v>
      </c>
      <c r="O1804" s="20">
        <f>IFERROR(VLOOKUP(A1804,[3]soaBnafar!$A:$H,3,FALSE),0)</f>
        <v>0</v>
      </c>
      <c r="P1804" s="20">
        <f>IFERROR(VLOOKUP(A1804,[3]soaBnafar!$A:$G,4,FALSE),0)</f>
        <v>0</v>
      </c>
      <c r="Q1804" s="20">
        <f>IFERROR(VLOOKUP(A1804,[3]soaBnafar!$A:$G,5,FALSE),0)</f>
        <v>0</v>
      </c>
      <c r="R1804" s="20">
        <f>IFERROR(VLOOKUP(A1804,[3]soaBnafar!$A:$G,6,FALSE),0)</f>
        <v>0</v>
      </c>
      <c r="S1804" s="20">
        <f>IFERROR(VLOOKUP(A1804,[3]soaBnafar!$A:$G,7,FALSE),0)</f>
        <v>0</v>
      </c>
      <c r="T1804" s="32">
        <f t="shared" si="338"/>
        <v>63013</v>
      </c>
      <c r="U1804" s="21">
        <f t="shared" si="339"/>
        <v>3118926</v>
      </c>
      <c r="V1804" s="21">
        <f t="shared" si="340"/>
        <v>0</v>
      </c>
      <c r="W1804" s="21">
        <f t="shared" si="341"/>
        <v>0</v>
      </c>
      <c r="X1804" s="21">
        <f t="shared" si="342"/>
        <v>0</v>
      </c>
      <c r="Y1804" s="33">
        <f t="shared" si="343"/>
        <v>0</v>
      </c>
      <c r="Z1804" s="4" t="str">
        <f t="shared" si="344"/>
        <v>Sim</v>
      </c>
      <c r="AA1804" s="4" t="str">
        <f t="shared" si="345"/>
        <v>Sim</v>
      </c>
      <c r="AB1804" s="4" t="str">
        <f t="shared" si="346"/>
        <v>Não</v>
      </c>
      <c r="AC1804" s="4" t="str">
        <f t="shared" si="347"/>
        <v>Não</v>
      </c>
      <c r="AD1804" s="4" t="str">
        <f t="shared" si="348"/>
        <v>Não</v>
      </c>
      <c r="AE1804" s="30" t="str">
        <f t="shared" si="349"/>
        <v>Não</v>
      </c>
    </row>
    <row r="1805" spans="1:31" x14ac:dyDescent="0.25">
      <c r="A1805" s="23">
        <v>312390</v>
      </c>
      <c r="B1805" s="27">
        <f>IFERROR(VLOOKUP(A1805,[1]Monitoramento_Base_somente_disp!$A:$L,5,FALSE),0)</f>
        <v>0</v>
      </c>
      <c r="C1805" s="20">
        <f>IFERROR(VLOOKUP(A1805,[1]Monitoramento_Base_somente_disp!$A:$L,6,FALSE),0)</f>
        <v>0</v>
      </c>
      <c r="D1805" s="20">
        <f>IFERROR(VLOOKUP(A1805,[1]Monitoramento_Base_somente_disp!$A:$L,7,FALSE),0)</f>
        <v>0</v>
      </c>
      <c r="E1805" s="20">
        <f>IFERROR(VLOOKUP(A1805,[1]Monitoramento_Base_somente_disp!$A:$L,8,FALSE),0)</f>
        <v>0</v>
      </c>
      <c r="F1805" s="20">
        <f>IFERROR(VLOOKUP(A1805,[1]Monitoramento_Base_somente_disp!$A:$L,9,FALSE),0)</f>
        <v>0</v>
      </c>
      <c r="G1805" s="28">
        <f>IFERROR(VLOOKUP(A1805,[1]Monitoramento_Base_somente_disp!$A:$L,10,FALSE),0)</f>
        <v>0</v>
      </c>
      <c r="H1805" s="27">
        <f>IFERROR(VLOOKUP(A1805,[2]webService!$A:$I,4,FALSE),0)</f>
        <v>100619</v>
      </c>
      <c r="I1805" s="20">
        <f>IFERROR(VLOOKUP(A1805,[2]webService!$A:$II,5,FALSE),0)</f>
        <v>508604</v>
      </c>
      <c r="J1805" s="20">
        <f>IFERROR(VLOOKUP(A1805,[2]webService!$A:$I,6,FALSE),0)</f>
        <v>0</v>
      </c>
      <c r="K1805" s="20">
        <f>IFERROR(VLOOKUP(A1805,[2]webService!$A:$I,7,FALSE),0)</f>
        <v>0</v>
      </c>
      <c r="L1805" s="20">
        <f>IFERROR(VLOOKUP(A1805,[2]webService!$A:$I,8,FALSE),0)</f>
        <v>0</v>
      </c>
      <c r="M1805" s="28">
        <f>IFERROR(VLOOKUP(A1805,[2]webService!$A:$I,9,FALSE),0)</f>
        <v>0</v>
      </c>
      <c r="N1805" s="27">
        <f>IFERROR(VLOOKUP(A1805,[3]soaBnafar!$A:$G,2,FALSE),0)</f>
        <v>0</v>
      </c>
      <c r="O1805" s="20">
        <f>IFERROR(VLOOKUP(A1805,[3]soaBnafar!$A:$H,3,FALSE),0)</f>
        <v>0</v>
      </c>
      <c r="P1805" s="20">
        <f>IFERROR(VLOOKUP(A1805,[3]soaBnafar!$A:$G,4,FALSE),0)</f>
        <v>0</v>
      </c>
      <c r="Q1805" s="20">
        <f>IFERROR(VLOOKUP(A1805,[3]soaBnafar!$A:$G,5,FALSE),0)</f>
        <v>0</v>
      </c>
      <c r="R1805" s="20">
        <f>IFERROR(VLOOKUP(A1805,[3]soaBnafar!$A:$G,6,FALSE),0)</f>
        <v>0</v>
      </c>
      <c r="S1805" s="20">
        <f>IFERROR(VLOOKUP(A1805,[3]soaBnafar!$A:$G,7,FALSE),0)</f>
        <v>0</v>
      </c>
      <c r="T1805" s="32">
        <f t="shared" si="338"/>
        <v>100619</v>
      </c>
      <c r="U1805" s="21">
        <f t="shared" si="339"/>
        <v>508604</v>
      </c>
      <c r="V1805" s="21">
        <f t="shared" si="340"/>
        <v>0</v>
      </c>
      <c r="W1805" s="21">
        <f t="shared" si="341"/>
        <v>0</v>
      </c>
      <c r="X1805" s="21">
        <f t="shared" si="342"/>
        <v>0</v>
      </c>
      <c r="Y1805" s="33">
        <f t="shared" si="343"/>
        <v>0</v>
      </c>
      <c r="Z1805" s="4" t="str">
        <f t="shared" si="344"/>
        <v>Sim</v>
      </c>
      <c r="AA1805" s="4" t="str">
        <f t="shared" si="345"/>
        <v>Sim</v>
      </c>
      <c r="AB1805" s="4" t="str">
        <f t="shared" si="346"/>
        <v>Não</v>
      </c>
      <c r="AC1805" s="4" t="str">
        <f t="shared" si="347"/>
        <v>Não</v>
      </c>
      <c r="AD1805" s="4" t="str">
        <f t="shared" si="348"/>
        <v>Não</v>
      </c>
      <c r="AE1805" s="30" t="str">
        <f t="shared" si="349"/>
        <v>Não</v>
      </c>
    </row>
    <row r="1806" spans="1:31" x14ac:dyDescent="0.25">
      <c r="A1806" s="23">
        <v>312400</v>
      </c>
      <c r="B1806" s="27">
        <f>IFERROR(VLOOKUP(A1806,[1]Monitoramento_Base_somente_disp!$A:$L,5,FALSE),0)</f>
        <v>0</v>
      </c>
      <c r="C1806" s="20">
        <f>IFERROR(VLOOKUP(A1806,[1]Monitoramento_Base_somente_disp!$A:$L,6,FALSE),0)</f>
        <v>0</v>
      </c>
      <c r="D1806" s="20">
        <f>IFERROR(VLOOKUP(A1806,[1]Monitoramento_Base_somente_disp!$A:$L,7,FALSE),0)</f>
        <v>0</v>
      </c>
      <c r="E1806" s="20">
        <f>IFERROR(VLOOKUP(A1806,[1]Monitoramento_Base_somente_disp!$A:$L,8,FALSE),0)</f>
        <v>0</v>
      </c>
      <c r="F1806" s="20">
        <f>IFERROR(VLOOKUP(A1806,[1]Monitoramento_Base_somente_disp!$A:$L,9,FALSE),0)</f>
        <v>0</v>
      </c>
      <c r="G1806" s="28">
        <f>IFERROR(VLOOKUP(A1806,[1]Monitoramento_Base_somente_disp!$A:$L,10,FALSE),0)</f>
        <v>0</v>
      </c>
      <c r="H1806" s="27">
        <f>IFERROR(VLOOKUP(A1806,[2]webService!$A:$I,4,FALSE),0)</f>
        <v>437108</v>
      </c>
      <c r="I1806" s="20">
        <f>IFERROR(VLOOKUP(A1806,[2]webService!$A:$II,5,FALSE),0)</f>
        <v>12226944</v>
      </c>
      <c r="J1806" s="20">
        <f>IFERROR(VLOOKUP(A1806,[2]webService!$A:$I,6,FALSE),0)</f>
        <v>0</v>
      </c>
      <c r="K1806" s="20">
        <f>IFERROR(VLOOKUP(A1806,[2]webService!$A:$I,7,FALSE),0)</f>
        <v>0</v>
      </c>
      <c r="L1806" s="20">
        <f>IFERROR(VLOOKUP(A1806,[2]webService!$A:$I,8,FALSE),0)</f>
        <v>0</v>
      </c>
      <c r="M1806" s="28">
        <f>IFERROR(VLOOKUP(A1806,[2]webService!$A:$I,9,FALSE),0)</f>
        <v>0</v>
      </c>
      <c r="N1806" s="27">
        <f>IFERROR(VLOOKUP(A1806,[3]soaBnafar!$A:$G,2,FALSE),0)</f>
        <v>0</v>
      </c>
      <c r="O1806" s="20">
        <f>IFERROR(VLOOKUP(A1806,[3]soaBnafar!$A:$H,3,FALSE),0)</f>
        <v>0</v>
      </c>
      <c r="P1806" s="20">
        <f>IFERROR(VLOOKUP(A1806,[3]soaBnafar!$A:$G,4,FALSE),0)</f>
        <v>0</v>
      </c>
      <c r="Q1806" s="20">
        <f>IFERROR(VLOOKUP(A1806,[3]soaBnafar!$A:$G,5,FALSE),0)</f>
        <v>0</v>
      </c>
      <c r="R1806" s="20">
        <f>IFERROR(VLOOKUP(A1806,[3]soaBnafar!$A:$G,6,FALSE),0)</f>
        <v>0</v>
      </c>
      <c r="S1806" s="20">
        <f>IFERROR(VLOOKUP(A1806,[3]soaBnafar!$A:$G,7,FALSE),0)</f>
        <v>0</v>
      </c>
      <c r="T1806" s="32">
        <f t="shared" si="338"/>
        <v>437108</v>
      </c>
      <c r="U1806" s="21">
        <f t="shared" si="339"/>
        <v>12226944</v>
      </c>
      <c r="V1806" s="21">
        <f t="shared" si="340"/>
        <v>0</v>
      </c>
      <c r="W1806" s="21">
        <f t="shared" si="341"/>
        <v>0</v>
      </c>
      <c r="X1806" s="21">
        <f t="shared" si="342"/>
        <v>0</v>
      </c>
      <c r="Y1806" s="33">
        <f t="shared" si="343"/>
        <v>0</v>
      </c>
      <c r="Z1806" s="4" t="str">
        <f t="shared" si="344"/>
        <v>Sim</v>
      </c>
      <c r="AA1806" s="4" t="str">
        <f t="shared" si="345"/>
        <v>Sim</v>
      </c>
      <c r="AB1806" s="4" t="str">
        <f t="shared" si="346"/>
        <v>Não</v>
      </c>
      <c r="AC1806" s="4" t="str">
        <f t="shared" si="347"/>
        <v>Não</v>
      </c>
      <c r="AD1806" s="4" t="str">
        <f t="shared" si="348"/>
        <v>Não</v>
      </c>
      <c r="AE1806" s="30" t="str">
        <f t="shared" si="349"/>
        <v>Não</v>
      </c>
    </row>
    <row r="1807" spans="1:31" x14ac:dyDescent="0.25">
      <c r="A1807" s="23">
        <v>312420</v>
      </c>
      <c r="B1807" s="27">
        <f>IFERROR(VLOOKUP(A1807,[1]Monitoramento_Base_somente_disp!$A:$L,5,FALSE),0)</f>
        <v>0</v>
      </c>
      <c r="C1807" s="20">
        <f>IFERROR(VLOOKUP(A1807,[1]Monitoramento_Base_somente_disp!$A:$L,6,FALSE),0)</f>
        <v>0</v>
      </c>
      <c r="D1807" s="20">
        <f>IFERROR(VLOOKUP(A1807,[1]Monitoramento_Base_somente_disp!$A:$L,7,FALSE),0)</f>
        <v>0</v>
      </c>
      <c r="E1807" s="20">
        <f>IFERROR(VLOOKUP(A1807,[1]Monitoramento_Base_somente_disp!$A:$L,8,FALSE),0)</f>
        <v>0</v>
      </c>
      <c r="F1807" s="20">
        <f>IFERROR(VLOOKUP(A1807,[1]Monitoramento_Base_somente_disp!$A:$L,9,FALSE),0)</f>
        <v>0</v>
      </c>
      <c r="G1807" s="28">
        <f>IFERROR(VLOOKUP(A1807,[1]Monitoramento_Base_somente_disp!$A:$L,10,FALSE),0)</f>
        <v>0</v>
      </c>
      <c r="H1807" s="27">
        <f>IFERROR(VLOOKUP(A1807,[2]webService!$A:$I,4,FALSE),0)</f>
        <v>157832</v>
      </c>
      <c r="I1807" s="20">
        <f>IFERROR(VLOOKUP(A1807,[2]webService!$A:$II,5,FALSE),0)</f>
        <v>12098178</v>
      </c>
      <c r="J1807" s="20">
        <f>IFERROR(VLOOKUP(A1807,[2]webService!$A:$I,6,FALSE),0)</f>
        <v>0</v>
      </c>
      <c r="K1807" s="20">
        <f>IFERROR(VLOOKUP(A1807,[2]webService!$A:$I,7,FALSE),0)</f>
        <v>0</v>
      </c>
      <c r="L1807" s="20">
        <f>IFERROR(VLOOKUP(A1807,[2]webService!$A:$I,8,FALSE),0)</f>
        <v>0</v>
      </c>
      <c r="M1807" s="28">
        <f>IFERROR(VLOOKUP(A1807,[2]webService!$A:$I,9,FALSE),0)</f>
        <v>0</v>
      </c>
      <c r="N1807" s="27">
        <f>IFERROR(VLOOKUP(A1807,[3]soaBnafar!$A:$G,2,FALSE),0)</f>
        <v>0</v>
      </c>
      <c r="O1807" s="20">
        <f>IFERROR(VLOOKUP(A1807,[3]soaBnafar!$A:$H,3,FALSE),0)</f>
        <v>0</v>
      </c>
      <c r="P1807" s="20">
        <f>IFERROR(VLOOKUP(A1807,[3]soaBnafar!$A:$G,4,FALSE),0)</f>
        <v>0</v>
      </c>
      <c r="Q1807" s="20">
        <f>IFERROR(VLOOKUP(A1807,[3]soaBnafar!$A:$G,5,FALSE),0)</f>
        <v>0</v>
      </c>
      <c r="R1807" s="20">
        <f>IFERROR(VLOOKUP(A1807,[3]soaBnafar!$A:$G,6,FALSE),0)</f>
        <v>0</v>
      </c>
      <c r="S1807" s="20">
        <f>IFERROR(VLOOKUP(A1807,[3]soaBnafar!$A:$G,7,FALSE),0)</f>
        <v>0</v>
      </c>
      <c r="T1807" s="32">
        <f t="shared" si="338"/>
        <v>157832</v>
      </c>
      <c r="U1807" s="21">
        <f t="shared" si="339"/>
        <v>12098178</v>
      </c>
      <c r="V1807" s="21">
        <f t="shared" si="340"/>
        <v>0</v>
      </c>
      <c r="W1807" s="21">
        <f t="shared" si="341"/>
        <v>0</v>
      </c>
      <c r="X1807" s="21">
        <f t="shared" si="342"/>
        <v>0</v>
      </c>
      <c r="Y1807" s="33">
        <f t="shared" si="343"/>
        <v>0</v>
      </c>
      <c r="Z1807" s="4" t="str">
        <f t="shared" si="344"/>
        <v>Sim</v>
      </c>
      <c r="AA1807" s="4" t="str">
        <f t="shared" si="345"/>
        <v>Sim</v>
      </c>
      <c r="AB1807" s="4" t="str">
        <f t="shared" si="346"/>
        <v>Não</v>
      </c>
      <c r="AC1807" s="4" t="str">
        <f t="shared" si="347"/>
        <v>Não</v>
      </c>
      <c r="AD1807" s="4" t="str">
        <f t="shared" si="348"/>
        <v>Não</v>
      </c>
      <c r="AE1807" s="30" t="str">
        <f t="shared" si="349"/>
        <v>Não</v>
      </c>
    </row>
    <row r="1808" spans="1:31" x14ac:dyDescent="0.25">
      <c r="A1808" s="23">
        <v>312430</v>
      </c>
      <c r="B1808" s="27">
        <f>IFERROR(VLOOKUP(A1808,[1]Monitoramento_Base_somente_disp!$A:$L,5,FALSE),0)</f>
        <v>0</v>
      </c>
      <c r="C1808" s="20">
        <f>IFERROR(VLOOKUP(A1808,[1]Monitoramento_Base_somente_disp!$A:$L,6,FALSE),0)</f>
        <v>0</v>
      </c>
      <c r="D1808" s="20">
        <f>IFERROR(VLOOKUP(A1808,[1]Monitoramento_Base_somente_disp!$A:$L,7,FALSE),0)</f>
        <v>0</v>
      </c>
      <c r="E1808" s="20">
        <f>IFERROR(VLOOKUP(A1808,[1]Monitoramento_Base_somente_disp!$A:$L,8,FALSE),0)</f>
        <v>0</v>
      </c>
      <c r="F1808" s="20">
        <f>IFERROR(VLOOKUP(A1808,[1]Monitoramento_Base_somente_disp!$A:$L,9,FALSE),0)</f>
        <v>0</v>
      </c>
      <c r="G1808" s="28">
        <f>IFERROR(VLOOKUP(A1808,[1]Monitoramento_Base_somente_disp!$A:$L,10,FALSE),0)</f>
        <v>0</v>
      </c>
      <c r="H1808" s="27">
        <f>IFERROR(VLOOKUP(A1808,[2]webService!$A:$I,4,FALSE),0)</f>
        <v>78278</v>
      </c>
      <c r="I1808" s="20">
        <f>IFERROR(VLOOKUP(A1808,[2]webService!$A:$II,5,FALSE),0)</f>
        <v>1327728</v>
      </c>
      <c r="J1808" s="20">
        <f>IFERROR(VLOOKUP(A1808,[2]webService!$A:$I,6,FALSE),0)</f>
        <v>0</v>
      </c>
      <c r="K1808" s="20">
        <f>IFERROR(VLOOKUP(A1808,[2]webService!$A:$I,7,FALSE),0)</f>
        <v>0</v>
      </c>
      <c r="L1808" s="20">
        <f>IFERROR(VLOOKUP(A1808,[2]webService!$A:$I,8,FALSE),0)</f>
        <v>0</v>
      </c>
      <c r="M1808" s="28">
        <f>IFERROR(VLOOKUP(A1808,[2]webService!$A:$I,9,FALSE),0)</f>
        <v>0</v>
      </c>
      <c r="N1808" s="27">
        <f>IFERROR(VLOOKUP(A1808,[3]soaBnafar!$A:$G,2,FALSE),0)</f>
        <v>0</v>
      </c>
      <c r="O1808" s="20">
        <f>IFERROR(VLOOKUP(A1808,[3]soaBnafar!$A:$H,3,FALSE),0)</f>
        <v>0</v>
      </c>
      <c r="P1808" s="20">
        <f>IFERROR(VLOOKUP(A1808,[3]soaBnafar!$A:$G,4,FALSE),0)</f>
        <v>0</v>
      </c>
      <c r="Q1808" s="20">
        <f>IFERROR(VLOOKUP(A1808,[3]soaBnafar!$A:$G,5,FALSE),0)</f>
        <v>0</v>
      </c>
      <c r="R1808" s="20">
        <f>IFERROR(VLOOKUP(A1808,[3]soaBnafar!$A:$G,6,FALSE),0)</f>
        <v>0</v>
      </c>
      <c r="S1808" s="20">
        <f>IFERROR(VLOOKUP(A1808,[3]soaBnafar!$A:$G,7,FALSE),0)</f>
        <v>0</v>
      </c>
      <c r="T1808" s="32">
        <f t="shared" si="338"/>
        <v>78278</v>
      </c>
      <c r="U1808" s="21">
        <f t="shared" si="339"/>
        <v>1327728</v>
      </c>
      <c r="V1808" s="21">
        <f t="shared" si="340"/>
        <v>0</v>
      </c>
      <c r="W1808" s="21">
        <f t="shared" si="341"/>
        <v>0</v>
      </c>
      <c r="X1808" s="21">
        <f t="shared" si="342"/>
        <v>0</v>
      </c>
      <c r="Y1808" s="33">
        <f t="shared" si="343"/>
        <v>0</v>
      </c>
      <c r="Z1808" s="4" t="str">
        <f t="shared" si="344"/>
        <v>Sim</v>
      </c>
      <c r="AA1808" s="4" t="str">
        <f t="shared" si="345"/>
        <v>Sim</v>
      </c>
      <c r="AB1808" s="4" t="str">
        <f t="shared" si="346"/>
        <v>Não</v>
      </c>
      <c r="AC1808" s="4" t="str">
        <f t="shared" si="347"/>
        <v>Não</v>
      </c>
      <c r="AD1808" s="4" t="str">
        <f t="shared" si="348"/>
        <v>Não</v>
      </c>
      <c r="AE1808" s="30" t="str">
        <f t="shared" si="349"/>
        <v>Não</v>
      </c>
    </row>
    <row r="1809" spans="1:31" x14ac:dyDescent="0.25">
      <c r="A1809" s="23">
        <v>312490</v>
      </c>
      <c r="B1809" s="27">
        <f>IFERROR(VLOOKUP(A1809,[1]Monitoramento_Base_somente_disp!$A:$L,5,FALSE),0)</f>
        <v>0</v>
      </c>
      <c r="C1809" s="20">
        <f>IFERROR(VLOOKUP(A1809,[1]Monitoramento_Base_somente_disp!$A:$L,6,FALSE),0)</f>
        <v>0</v>
      </c>
      <c r="D1809" s="20">
        <f>IFERROR(VLOOKUP(A1809,[1]Monitoramento_Base_somente_disp!$A:$L,7,FALSE),0)</f>
        <v>0</v>
      </c>
      <c r="E1809" s="20">
        <f>IFERROR(VLOOKUP(A1809,[1]Monitoramento_Base_somente_disp!$A:$L,8,FALSE),0)</f>
        <v>0</v>
      </c>
      <c r="F1809" s="20">
        <f>IFERROR(VLOOKUP(A1809,[1]Monitoramento_Base_somente_disp!$A:$L,9,FALSE),0)</f>
        <v>0</v>
      </c>
      <c r="G1809" s="28">
        <f>IFERROR(VLOOKUP(A1809,[1]Monitoramento_Base_somente_disp!$A:$L,10,FALSE),0)</f>
        <v>0</v>
      </c>
      <c r="H1809" s="27">
        <f>IFERROR(VLOOKUP(A1809,[2]webService!$A:$I,4,FALSE),0)</f>
        <v>119516</v>
      </c>
      <c r="I1809" s="20">
        <f>IFERROR(VLOOKUP(A1809,[2]webService!$A:$II,5,FALSE),0)</f>
        <v>770400</v>
      </c>
      <c r="J1809" s="20">
        <f>IFERROR(VLOOKUP(A1809,[2]webService!$A:$I,6,FALSE),0)</f>
        <v>0</v>
      </c>
      <c r="K1809" s="20">
        <f>IFERROR(VLOOKUP(A1809,[2]webService!$A:$I,7,FALSE),0)</f>
        <v>0</v>
      </c>
      <c r="L1809" s="20">
        <f>IFERROR(VLOOKUP(A1809,[2]webService!$A:$I,8,FALSE),0)</f>
        <v>0</v>
      </c>
      <c r="M1809" s="28">
        <f>IFERROR(VLOOKUP(A1809,[2]webService!$A:$I,9,FALSE),0)</f>
        <v>0</v>
      </c>
      <c r="N1809" s="27">
        <f>IFERROR(VLOOKUP(A1809,[3]soaBnafar!$A:$G,2,FALSE),0)</f>
        <v>0</v>
      </c>
      <c r="O1809" s="20">
        <f>IFERROR(VLOOKUP(A1809,[3]soaBnafar!$A:$H,3,FALSE),0)</f>
        <v>0</v>
      </c>
      <c r="P1809" s="20">
        <f>IFERROR(VLOOKUP(A1809,[3]soaBnafar!$A:$G,4,FALSE),0)</f>
        <v>0</v>
      </c>
      <c r="Q1809" s="20">
        <f>IFERROR(VLOOKUP(A1809,[3]soaBnafar!$A:$G,5,FALSE),0)</f>
        <v>0</v>
      </c>
      <c r="R1809" s="20">
        <f>IFERROR(VLOOKUP(A1809,[3]soaBnafar!$A:$G,6,FALSE),0)</f>
        <v>0</v>
      </c>
      <c r="S1809" s="20">
        <f>IFERROR(VLOOKUP(A1809,[3]soaBnafar!$A:$G,7,FALSE),0)</f>
        <v>0</v>
      </c>
      <c r="T1809" s="32">
        <f t="shared" si="338"/>
        <v>119516</v>
      </c>
      <c r="U1809" s="21">
        <f t="shared" si="339"/>
        <v>770400</v>
      </c>
      <c r="V1809" s="21">
        <f t="shared" si="340"/>
        <v>0</v>
      </c>
      <c r="W1809" s="21">
        <f t="shared" si="341"/>
        <v>0</v>
      </c>
      <c r="X1809" s="21">
        <f t="shared" si="342"/>
        <v>0</v>
      </c>
      <c r="Y1809" s="33">
        <f t="shared" si="343"/>
        <v>0</v>
      </c>
      <c r="Z1809" s="4" t="str">
        <f t="shared" si="344"/>
        <v>Sim</v>
      </c>
      <c r="AA1809" s="4" t="str">
        <f t="shared" si="345"/>
        <v>Sim</v>
      </c>
      <c r="AB1809" s="4" t="str">
        <f t="shared" si="346"/>
        <v>Não</v>
      </c>
      <c r="AC1809" s="4" t="str">
        <f t="shared" si="347"/>
        <v>Não</v>
      </c>
      <c r="AD1809" s="4" t="str">
        <f t="shared" si="348"/>
        <v>Não</v>
      </c>
      <c r="AE1809" s="30" t="str">
        <f t="shared" si="349"/>
        <v>Não</v>
      </c>
    </row>
    <row r="1810" spans="1:31" x14ac:dyDescent="0.25">
      <c r="A1810" s="23">
        <v>312540</v>
      </c>
      <c r="B1810" s="27">
        <f>IFERROR(VLOOKUP(A1810,[1]Monitoramento_Base_somente_disp!$A:$L,5,FALSE),0)</f>
        <v>0</v>
      </c>
      <c r="C1810" s="20">
        <f>IFERROR(VLOOKUP(A1810,[1]Monitoramento_Base_somente_disp!$A:$L,6,FALSE),0)</f>
        <v>0</v>
      </c>
      <c r="D1810" s="20">
        <f>IFERROR(VLOOKUP(A1810,[1]Monitoramento_Base_somente_disp!$A:$L,7,FALSE),0)</f>
        <v>0</v>
      </c>
      <c r="E1810" s="20">
        <f>IFERROR(VLOOKUP(A1810,[1]Monitoramento_Base_somente_disp!$A:$L,8,FALSE),0)</f>
        <v>0</v>
      </c>
      <c r="F1810" s="20">
        <f>IFERROR(VLOOKUP(A1810,[1]Monitoramento_Base_somente_disp!$A:$L,9,FALSE),0)</f>
        <v>0</v>
      </c>
      <c r="G1810" s="28">
        <f>IFERROR(VLOOKUP(A1810,[1]Monitoramento_Base_somente_disp!$A:$L,10,FALSE),0)</f>
        <v>0</v>
      </c>
      <c r="H1810" s="27">
        <f>IFERROR(VLOOKUP(A1810,[2]webService!$A:$I,4,FALSE),0)</f>
        <v>103968</v>
      </c>
      <c r="I1810" s="20">
        <f>IFERROR(VLOOKUP(A1810,[2]webService!$A:$II,5,FALSE),0)</f>
        <v>1218535</v>
      </c>
      <c r="J1810" s="20">
        <f>IFERROR(VLOOKUP(A1810,[2]webService!$A:$I,6,FALSE),0)</f>
        <v>0</v>
      </c>
      <c r="K1810" s="20">
        <f>IFERROR(VLOOKUP(A1810,[2]webService!$A:$I,7,FALSE),0)</f>
        <v>0</v>
      </c>
      <c r="L1810" s="20">
        <f>IFERROR(VLOOKUP(A1810,[2]webService!$A:$I,8,FALSE),0)</f>
        <v>0</v>
      </c>
      <c r="M1810" s="28">
        <f>IFERROR(VLOOKUP(A1810,[2]webService!$A:$I,9,FALSE),0)</f>
        <v>0</v>
      </c>
      <c r="N1810" s="27">
        <f>IFERROR(VLOOKUP(A1810,[3]soaBnafar!$A:$G,2,FALSE),0)</f>
        <v>0</v>
      </c>
      <c r="O1810" s="20">
        <f>IFERROR(VLOOKUP(A1810,[3]soaBnafar!$A:$H,3,FALSE),0)</f>
        <v>0</v>
      </c>
      <c r="P1810" s="20">
        <f>IFERROR(VLOOKUP(A1810,[3]soaBnafar!$A:$G,4,FALSE),0)</f>
        <v>0</v>
      </c>
      <c r="Q1810" s="20">
        <f>IFERROR(VLOOKUP(A1810,[3]soaBnafar!$A:$G,5,FALSE),0)</f>
        <v>0</v>
      </c>
      <c r="R1810" s="20">
        <f>IFERROR(VLOOKUP(A1810,[3]soaBnafar!$A:$G,6,FALSE),0)</f>
        <v>0</v>
      </c>
      <c r="S1810" s="20">
        <f>IFERROR(VLOOKUP(A1810,[3]soaBnafar!$A:$G,7,FALSE),0)</f>
        <v>0</v>
      </c>
      <c r="T1810" s="32">
        <f t="shared" si="338"/>
        <v>103968</v>
      </c>
      <c r="U1810" s="21">
        <f t="shared" si="339"/>
        <v>1218535</v>
      </c>
      <c r="V1810" s="21">
        <f t="shared" si="340"/>
        <v>0</v>
      </c>
      <c r="W1810" s="21">
        <f t="shared" si="341"/>
        <v>0</v>
      </c>
      <c r="X1810" s="21">
        <f t="shared" si="342"/>
        <v>0</v>
      </c>
      <c r="Y1810" s="33">
        <f t="shared" si="343"/>
        <v>0</v>
      </c>
      <c r="Z1810" s="4" t="str">
        <f t="shared" si="344"/>
        <v>Sim</v>
      </c>
      <c r="AA1810" s="4" t="str">
        <f t="shared" si="345"/>
        <v>Sim</v>
      </c>
      <c r="AB1810" s="4" t="str">
        <f t="shared" si="346"/>
        <v>Não</v>
      </c>
      <c r="AC1810" s="4" t="str">
        <f t="shared" si="347"/>
        <v>Não</v>
      </c>
      <c r="AD1810" s="4" t="str">
        <f t="shared" si="348"/>
        <v>Não</v>
      </c>
      <c r="AE1810" s="30" t="str">
        <f t="shared" si="349"/>
        <v>Não</v>
      </c>
    </row>
    <row r="1811" spans="1:31" x14ac:dyDescent="0.25">
      <c r="A1811" s="23">
        <v>312550</v>
      </c>
      <c r="B1811" s="27">
        <f>IFERROR(VLOOKUP(A1811,[1]Monitoramento_Base_somente_disp!$A:$L,5,FALSE),0)</f>
        <v>0</v>
      </c>
      <c r="C1811" s="20">
        <f>IFERROR(VLOOKUP(A1811,[1]Monitoramento_Base_somente_disp!$A:$L,6,FALSE),0)</f>
        <v>0</v>
      </c>
      <c r="D1811" s="20">
        <f>IFERROR(VLOOKUP(A1811,[1]Monitoramento_Base_somente_disp!$A:$L,7,FALSE),0)</f>
        <v>0</v>
      </c>
      <c r="E1811" s="20">
        <f>IFERROR(VLOOKUP(A1811,[1]Monitoramento_Base_somente_disp!$A:$L,8,FALSE),0)</f>
        <v>0</v>
      </c>
      <c r="F1811" s="20">
        <f>IFERROR(VLOOKUP(A1811,[1]Monitoramento_Base_somente_disp!$A:$L,9,FALSE),0)</f>
        <v>0</v>
      </c>
      <c r="G1811" s="28">
        <f>IFERROR(VLOOKUP(A1811,[1]Monitoramento_Base_somente_disp!$A:$L,10,FALSE),0)</f>
        <v>0</v>
      </c>
      <c r="H1811" s="27">
        <f>IFERROR(VLOOKUP(A1811,[2]webService!$A:$I,4,FALSE),0)</f>
        <v>107936</v>
      </c>
      <c r="I1811" s="20">
        <f>IFERROR(VLOOKUP(A1811,[2]webService!$A:$II,5,FALSE),0)</f>
        <v>3632649</v>
      </c>
      <c r="J1811" s="20">
        <f>IFERROR(VLOOKUP(A1811,[2]webService!$A:$I,6,FALSE),0)</f>
        <v>0</v>
      </c>
      <c r="K1811" s="20">
        <f>IFERROR(VLOOKUP(A1811,[2]webService!$A:$I,7,FALSE),0)</f>
        <v>0</v>
      </c>
      <c r="L1811" s="20">
        <f>IFERROR(VLOOKUP(A1811,[2]webService!$A:$I,8,FALSE),0)</f>
        <v>0</v>
      </c>
      <c r="M1811" s="28">
        <f>IFERROR(VLOOKUP(A1811,[2]webService!$A:$I,9,FALSE),0)</f>
        <v>0</v>
      </c>
      <c r="N1811" s="27">
        <f>IFERROR(VLOOKUP(A1811,[3]soaBnafar!$A:$G,2,FALSE),0)</f>
        <v>0</v>
      </c>
      <c r="O1811" s="20">
        <f>IFERROR(VLOOKUP(A1811,[3]soaBnafar!$A:$H,3,FALSE),0)</f>
        <v>0</v>
      </c>
      <c r="P1811" s="20">
        <f>IFERROR(VLOOKUP(A1811,[3]soaBnafar!$A:$G,4,FALSE),0)</f>
        <v>0</v>
      </c>
      <c r="Q1811" s="20">
        <f>IFERROR(VLOOKUP(A1811,[3]soaBnafar!$A:$G,5,FALSE),0)</f>
        <v>0</v>
      </c>
      <c r="R1811" s="20">
        <f>IFERROR(VLOOKUP(A1811,[3]soaBnafar!$A:$G,6,FALSE),0)</f>
        <v>0</v>
      </c>
      <c r="S1811" s="20">
        <f>IFERROR(VLOOKUP(A1811,[3]soaBnafar!$A:$G,7,FALSE),0)</f>
        <v>0</v>
      </c>
      <c r="T1811" s="32">
        <f t="shared" si="338"/>
        <v>107936</v>
      </c>
      <c r="U1811" s="21">
        <f t="shared" si="339"/>
        <v>3632649</v>
      </c>
      <c r="V1811" s="21">
        <f t="shared" si="340"/>
        <v>0</v>
      </c>
      <c r="W1811" s="21">
        <f t="shared" si="341"/>
        <v>0</v>
      </c>
      <c r="X1811" s="21">
        <f t="shared" si="342"/>
        <v>0</v>
      </c>
      <c r="Y1811" s="33">
        <f t="shared" si="343"/>
        <v>0</v>
      </c>
      <c r="Z1811" s="4" t="str">
        <f t="shared" si="344"/>
        <v>Sim</v>
      </c>
      <c r="AA1811" s="4" t="str">
        <f t="shared" si="345"/>
        <v>Sim</v>
      </c>
      <c r="AB1811" s="4" t="str">
        <f t="shared" si="346"/>
        <v>Não</v>
      </c>
      <c r="AC1811" s="4" t="str">
        <f t="shared" si="347"/>
        <v>Não</v>
      </c>
      <c r="AD1811" s="4" t="str">
        <f t="shared" si="348"/>
        <v>Não</v>
      </c>
      <c r="AE1811" s="30" t="str">
        <f t="shared" si="349"/>
        <v>Não</v>
      </c>
    </row>
    <row r="1812" spans="1:31" x14ac:dyDescent="0.25">
      <c r="A1812" s="23">
        <v>312560</v>
      </c>
      <c r="B1812" s="27">
        <f>IFERROR(VLOOKUP(A1812,[1]Monitoramento_Base_somente_disp!$A:$L,5,FALSE),0)</f>
        <v>0</v>
      </c>
      <c r="C1812" s="20">
        <f>IFERROR(VLOOKUP(A1812,[1]Monitoramento_Base_somente_disp!$A:$L,6,FALSE),0)</f>
        <v>0</v>
      </c>
      <c r="D1812" s="20">
        <f>IFERROR(VLOOKUP(A1812,[1]Monitoramento_Base_somente_disp!$A:$L,7,FALSE),0)</f>
        <v>0</v>
      </c>
      <c r="E1812" s="20">
        <f>IFERROR(VLOOKUP(A1812,[1]Monitoramento_Base_somente_disp!$A:$L,8,FALSE),0)</f>
        <v>0</v>
      </c>
      <c r="F1812" s="20">
        <f>IFERROR(VLOOKUP(A1812,[1]Monitoramento_Base_somente_disp!$A:$L,9,FALSE),0)</f>
        <v>0</v>
      </c>
      <c r="G1812" s="28">
        <f>IFERROR(VLOOKUP(A1812,[1]Monitoramento_Base_somente_disp!$A:$L,10,FALSE),0)</f>
        <v>0</v>
      </c>
      <c r="H1812" s="27">
        <f>IFERROR(VLOOKUP(A1812,[2]webService!$A:$I,4,FALSE),0)</f>
        <v>69028</v>
      </c>
      <c r="I1812" s="20">
        <f>IFERROR(VLOOKUP(A1812,[2]webService!$A:$II,5,FALSE),0)</f>
        <v>3095105</v>
      </c>
      <c r="J1812" s="20">
        <f>IFERROR(VLOOKUP(A1812,[2]webService!$A:$I,6,FALSE),0)</f>
        <v>0</v>
      </c>
      <c r="K1812" s="20">
        <f>IFERROR(VLOOKUP(A1812,[2]webService!$A:$I,7,FALSE),0)</f>
        <v>0</v>
      </c>
      <c r="L1812" s="20">
        <f>IFERROR(VLOOKUP(A1812,[2]webService!$A:$I,8,FALSE),0)</f>
        <v>0</v>
      </c>
      <c r="M1812" s="28">
        <f>IFERROR(VLOOKUP(A1812,[2]webService!$A:$I,9,FALSE),0)</f>
        <v>0</v>
      </c>
      <c r="N1812" s="27">
        <f>IFERROR(VLOOKUP(A1812,[3]soaBnafar!$A:$G,2,FALSE),0)</f>
        <v>0</v>
      </c>
      <c r="O1812" s="20">
        <f>IFERROR(VLOOKUP(A1812,[3]soaBnafar!$A:$H,3,FALSE),0)</f>
        <v>0</v>
      </c>
      <c r="P1812" s="20">
        <f>IFERROR(VLOOKUP(A1812,[3]soaBnafar!$A:$G,4,FALSE),0)</f>
        <v>0</v>
      </c>
      <c r="Q1812" s="20">
        <f>IFERROR(VLOOKUP(A1812,[3]soaBnafar!$A:$G,5,FALSE),0)</f>
        <v>0</v>
      </c>
      <c r="R1812" s="20">
        <f>IFERROR(VLOOKUP(A1812,[3]soaBnafar!$A:$G,6,FALSE),0)</f>
        <v>0</v>
      </c>
      <c r="S1812" s="20">
        <f>IFERROR(VLOOKUP(A1812,[3]soaBnafar!$A:$G,7,FALSE),0)</f>
        <v>0</v>
      </c>
      <c r="T1812" s="32">
        <f t="shared" si="338"/>
        <v>69028</v>
      </c>
      <c r="U1812" s="21">
        <f t="shared" si="339"/>
        <v>3095105</v>
      </c>
      <c r="V1812" s="21">
        <f t="shared" si="340"/>
        <v>0</v>
      </c>
      <c r="W1812" s="21">
        <f t="shared" si="341"/>
        <v>0</v>
      </c>
      <c r="X1812" s="21">
        <f t="shared" si="342"/>
        <v>0</v>
      </c>
      <c r="Y1812" s="33">
        <f t="shared" si="343"/>
        <v>0</v>
      </c>
      <c r="Z1812" s="4" t="str">
        <f t="shared" si="344"/>
        <v>Sim</v>
      </c>
      <c r="AA1812" s="4" t="str">
        <f t="shared" si="345"/>
        <v>Sim</v>
      </c>
      <c r="AB1812" s="4" t="str">
        <f t="shared" si="346"/>
        <v>Não</v>
      </c>
      <c r="AC1812" s="4" t="str">
        <f t="shared" si="347"/>
        <v>Não</v>
      </c>
      <c r="AD1812" s="4" t="str">
        <f t="shared" si="348"/>
        <v>Não</v>
      </c>
      <c r="AE1812" s="30" t="str">
        <f t="shared" si="349"/>
        <v>Não</v>
      </c>
    </row>
    <row r="1813" spans="1:31" x14ac:dyDescent="0.25">
      <c r="A1813" s="23">
        <v>312570</v>
      </c>
      <c r="B1813" s="27">
        <f>IFERROR(VLOOKUP(A1813,[1]Monitoramento_Base_somente_disp!$A:$L,5,FALSE),0)</f>
        <v>0</v>
      </c>
      <c r="C1813" s="20">
        <f>IFERROR(VLOOKUP(A1813,[1]Monitoramento_Base_somente_disp!$A:$L,6,FALSE),0)</f>
        <v>0</v>
      </c>
      <c r="D1813" s="20">
        <f>IFERROR(VLOOKUP(A1813,[1]Monitoramento_Base_somente_disp!$A:$L,7,FALSE),0)</f>
        <v>0</v>
      </c>
      <c r="E1813" s="20">
        <f>IFERROR(VLOOKUP(A1813,[1]Monitoramento_Base_somente_disp!$A:$L,8,FALSE),0)</f>
        <v>0</v>
      </c>
      <c r="F1813" s="20">
        <f>IFERROR(VLOOKUP(A1813,[1]Monitoramento_Base_somente_disp!$A:$L,9,FALSE),0)</f>
        <v>0</v>
      </c>
      <c r="G1813" s="28">
        <f>IFERROR(VLOOKUP(A1813,[1]Monitoramento_Base_somente_disp!$A:$L,10,FALSE),0)</f>
        <v>0</v>
      </c>
      <c r="H1813" s="27">
        <f>IFERROR(VLOOKUP(A1813,[2]webService!$A:$I,4,FALSE),0)</f>
        <v>94073</v>
      </c>
      <c r="I1813" s="20">
        <f>IFERROR(VLOOKUP(A1813,[2]webService!$A:$II,5,FALSE),0)</f>
        <v>1184054</v>
      </c>
      <c r="J1813" s="20">
        <f>IFERROR(VLOOKUP(A1813,[2]webService!$A:$I,6,FALSE),0)</f>
        <v>0</v>
      </c>
      <c r="K1813" s="20">
        <f>IFERROR(VLOOKUP(A1813,[2]webService!$A:$I,7,FALSE),0)</f>
        <v>0</v>
      </c>
      <c r="L1813" s="20">
        <f>IFERROR(VLOOKUP(A1813,[2]webService!$A:$I,8,FALSE),0)</f>
        <v>0</v>
      </c>
      <c r="M1813" s="28">
        <f>IFERROR(VLOOKUP(A1813,[2]webService!$A:$I,9,FALSE),0)</f>
        <v>0</v>
      </c>
      <c r="N1813" s="27">
        <f>IFERROR(VLOOKUP(A1813,[3]soaBnafar!$A:$G,2,FALSE),0)</f>
        <v>0</v>
      </c>
      <c r="O1813" s="20">
        <f>IFERROR(VLOOKUP(A1813,[3]soaBnafar!$A:$H,3,FALSE),0)</f>
        <v>0</v>
      </c>
      <c r="P1813" s="20">
        <f>IFERROR(VLOOKUP(A1813,[3]soaBnafar!$A:$G,4,FALSE),0)</f>
        <v>0</v>
      </c>
      <c r="Q1813" s="20">
        <f>IFERROR(VLOOKUP(A1813,[3]soaBnafar!$A:$G,5,FALSE),0)</f>
        <v>0</v>
      </c>
      <c r="R1813" s="20">
        <f>IFERROR(VLOOKUP(A1813,[3]soaBnafar!$A:$G,6,FALSE),0)</f>
        <v>0</v>
      </c>
      <c r="S1813" s="20">
        <f>IFERROR(VLOOKUP(A1813,[3]soaBnafar!$A:$G,7,FALSE),0)</f>
        <v>0</v>
      </c>
      <c r="T1813" s="32">
        <f t="shared" si="338"/>
        <v>94073</v>
      </c>
      <c r="U1813" s="21">
        <f t="shared" si="339"/>
        <v>1184054</v>
      </c>
      <c r="V1813" s="21">
        <f t="shared" si="340"/>
        <v>0</v>
      </c>
      <c r="W1813" s="21">
        <f t="shared" si="341"/>
        <v>0</v>
      </c>
      <c r="X1813" s="21">
        <f t="shared" si="342"/>
        <v>0</v>
      </c>
      <c r="Y1813" s="33">
        <f t="shared" si="343"/>
        <v>0</v>
      </c>
      <c r="Z1813" s="4" t="str">
        <f t="shared" si="344"/>
        <v>Sim</v>
      </c>
      <c r="AA1813" s="4" t="str">
        <f t="shared" si="345"/>
        <v>Sim</v>
      </c>
      <c r="AB1813" s="4" t="str">
        <f t="shared" si="346"/>
        <v>Não</v>
      </c>
      <c r="AC1813" s="4" t="str">
        <f t="shared" si="347"/>
        <v>Não</v>
      </c>
      <c r="AD1813" s="4" t="str">
        <f t="shared" si="348"/>
        <v>Não</v>
      </c>
      <c r="AE1813" s="30" t="str">
        <f t="shared" si="349"/>
        <v>Não</v>
      </c>
    </row>
    <row r="1814" spans="1:31" x14ac:dyDescent="0.25">
      <c r="A1814" s="23">
        <v>312580</v>
      </c>
      <c r="B1814" s="27">
        <f>IFERROR(VLOOKUP(A1814,[1]Monitoramento_Base_somente_disp!$A:$L,5,FALSE),0)</f>
        <v>0</v>
      </c>
      <c r="C1814" s="20">
        <f>IFERROR(VLOOKUP(A1814,[1]Monitoramento_Base_somente_disp!$A:$L,6,FALSE),0)</f>
        <v>0</v>
      </c>
      <c r="D1814" s="20">
        <f>IFERROR(VLOOKUP(A1814,[1]Monitoramento_Base_somente_disp!$A:$L,7,FALSE),0)</f>
        <v>0</v>
      </c>
      <c r="E1814" s="20">
        <f>IFERROR(VLOOKUP(A1814,[1]Monitoramento_Base_somente_disp!$A:$L,8,FALSE),0)</f>
        <v>0</v>
      </c>
      <c r="F1814" s="20">
        <f>IFERROR(VLOOKUP(A1814,[1]Monitoramento_Base_somente_disp!$A:$L,9,FALSE),0)</f>
        <v>0</v>
      </c>
      <c r="G1814" s="28">
        <f>IFERROR(VLOOKUP(A1814,[1]Monitoramento_Base_somente_disp!$A:$L,10,FALSE),0)</f>
        <v>0</v>
      </c>
      <c r="H1814" s="27">
        <f>IFERROR(VLOOKUP(A1814,[2]webService!$A:$I,4,FALSE),0)</f>
        <v>63013</v>
      </c>
      <c r="I1814" s="20">
        <f>IFERROR(VLOOKUP(A1814,[2]webService!$A:$II,5,FALSE),0)</f>
        <v>440073</v>
      </c>
      <c r="J1814" s="20">
        <f>IFERROR(VLOOKUP(A1814,[2]webService!$A:$I,6,FALSE),0)</f>
        <v>0</v>
      </c>
      <c r="K1814" s="20">
        <f>IFERROR(VLOOKUP(A1814,[2]webService!$A:$I,7,FALSE),0)</f>
        <v>0</v>
      </c>
      <c r="L1814" s="20">
        <f>IFERROR(VLOOKUP(A1814,[2]webService!$A:$I,8,FALSE),0)</f>
        <v>0</v>
      </c>
      <c r="M1814" s="28">
        <f>IFERROR(VLOOKUP(A1814,[2]webService!$A:$I,9,FALSE),0)</f>
        <v>0</v>
      </c>
      <c r="N1814" s="27">
        <f>IFERROR(VLOOKUP(A1814,[3]soaBnafar!$A:$G,2,FALSE),0)</f>
        <v>0</v>
      </c>
      <c r="O1814" s="20">
        <f>IFERROR(VLOOKUP(A1814,[3]soaBnafar!$A:$H,3,FALSE),0)</f>
        <v>0</v>
      </c>
      <c r="P1814" s="20">
        <f>IFERROR(VLOOKUP(A1814,[3]soaBnafar!$A:$G,4,FALSE),0)</f>
        <v>0</v>
      </c>
      <c r="Q1814" s="20">
        <f>IFERROR(VLOOKUP(A1814,[3]soaBnafar!$A:$G,5,FALSE),0)</f>
        <v>0</v>
      </c>
      <c r="R1814" s="20">
        <f>IFERROR(VLOOKUP(A1814,[3]soaBnafar!$A:$G,6,FALSE),0)</f>
        <v>0</v>
      </c>
      <c r="S1814" s="20">
        <f>IFERROR(VLOOKUP(A1814,[3]soaBnafar!$A:$G,7,FALSE),0)</f>
        <v>0</v>
      </c>
      <c r="T1814" s="32">
        <f t="shared" si="338"/>
        <v>63013</v>
      </c>
      <c r="U1814" s="21">
        <f t="shared" si="339"/>
        <v>440073</v>
      </c>
      <c r="V1814" s="21">
        <f t="shared" si="340"/>
        <v>0</v>
      </c>
      <c r="W1814" s="21">
        <f t="shared" si="341"/>
        <v>0</v>
      </c>
      <c r="X1814" s="21">
        <f t="shared" si="342"/>
        <v>0</v>
      </c>
      <c r="Y1814" s="33">
        <f t="shared" si="343"/>
        <v>0</v>
      </c>
      <c r="Z1814" s="4" t="str">
        <f t="shared" si="344"/>
        <v>Sim</v>
      </c>
      <c r="AA1814" s="4" t="str">
        <f t="shared" si="345"/>
        <v>Sim</v>
      </c>
      <c r="AB1814" s="4" t="str">
        <f t="shared" si="346"/>
        <v>Não</v>
      </c>
      <c r="AC1814" s="4" t="str">
        <f t="shared" si="347"/>
        <v>Não</v>
      </c>
      <c r="AD1814" s="4" t="str">
        <f t="shared" si="348"/>
        <v>Não</v>
      </c>
      <c r="AE1814" s="30" t="str">
        <f t="shared" si="349"/>
        <v>Não</v>
      </c>
    </row>
    <row r="1815" spans="1:31" x14ac:dyDescent="0.25">
      <c r="A1815" s="23">
        <v>312590</v>
      </c>
      <c r="B1815" s="27">
        <f>IFERROR(VLOOKUP(A1815,[1]Monitoramento_Base_somente_disp!$A:$L,5,FALSE),0)</f>
        <v>0</v>
      </c>
      <c r="C1815" s="20">
        <f>IFERROR(VLOOKUP(A1815,[1]Monitoramento_Base_somente_disp!$A:$L,6,FALSE),0)</f>
        <v>0</v>
      </c>
      <c r="D1815" s="20">
        <f>IFERROR(VLOOKUP(A1815,[1]Monitoramento_Base_somente_disp!$A:$L,7,FALSE),0)</f>
        <v>0</v>
      </c>
      <c r="E1815" s="20">
        <f>IFERROR(VLOOKUP(A1815,[1]Monitoramento_Base_somente_disp!$A:$L,8,FALSE),0)</f>
        <v>0</v>
      </c>
      <c r="F1815" s="20">
        <f>IFERROR(VLOOKUP(A1815,[1]Monitoramento_Base_somente_disp!$A:$L,9,FALSE),0)</f>
        <v>0</v>
      </c>
      <c r="G1815" s="28">
        <f>IFERROR(VLOOKUP(A1815,[1]Monitoramento_Base_somente_disp!$A:$L,10,FALSE),0)</f>
        <v>0</v>
      </c>
      <c r="H1815" s="27">
        <f>IFERROR(VLOOKUP(A1815,[2]webService!$A:$I,4,FALSE),0)</f>
        <v>162376</v>
      </c>
      <c r="I1815" s="20">
        <f>IFERROR(VLOOKUP(A1815,[2]webService!$A:$II,5,FALSE),0)</f>
        <v>3112923</v>
      </c>
      <c r="J1815" s="20">
        <f>IFERROR(VLOOKUP(A1815,[2]webService!$A:$I,6,FALSE),0)</f>
        <v>0</v>
      </c>
      <c r="K1815" s="20">
        <f>IFERROR(VLOOKUP(A1815,[2]webService!$A:$I,7,FALSE),0)</f>
        <v>0</v>
      </c>
      <c r="L1815" s="20">
        <f>IFERROR(VLOOKUP(A1815,[2]webService!$A:$I,8,FALSE),0)</f>
        <v>0</v>
      </c>
      <c r="M1815" s="28">
        <f>IFERROR(VLOOKUP(A1815,[2]webService!$A:$I,9,FALSE),0)</f>
        <v>0</v>
      </c>
      <c r="N1815" s="27">
        <f>IFERROR(VLOOKUP(A1815,[3]soaBnafar!$A:$G,2,FALSE),0)</f>
        <v>0</v>
      </c>
      <c r="O1815" s="20">
        <f>IFERROR(VLOOKUP(A1815,[3]soaBnafar!$A:$H,3,FALSE),0)</f>
        <v>0</v>
      </c>
      <c r="P1815" s="20">
        <f>IFERROR(VLOOKUP(A1815,[3]soaBnafar!$A:$G,4,FALSE),0)</f>
        <v>0</v>
      </c>
      <c r="Q1815" s="20">
        <f>IFERROR(VLOOKUP(A1815,[3]soaBnafar!$A:$G,5,FALSE),0)</f>
        <v>0</v>
      </c>
      <c r="R1815" s="20">
        <f>IFERROR(VLOOKUP(A1815,[3]soaBnafar!$A:$G,6,FALSE),0)</f>
        <v>0</v>
      </c>
      <c r="S1815" s="20">
        <f>IFERROR(VLOOKUP(A1815,[3]soaBnafar!$A:$G,7,FALSE),0)</f>
        <v>0</v>
      </c>
      <c r="T1815" s="32">
        <f t="shared" si="338"/>
        <v>162376</v>
      </c>
      <c r="U1815" s="21">
        <f t="shared" si="339"/>
        <v>3112923</v>
      </c>
      <c r="V1815" s="21">
        <f t="shared" si="340"/>
        <v>0</v>
      </c>
      <c r="W1815" s="21">
        <f t="shared" si="341"/>
        <v>0</v>
      </c>
      <c r="X1815" s="21">
        <f t="shared" si="342"/>
        <v>0</v>
      </c>
      <c r="Y1815" s="33">
        <f t="shared" si="343"/>
        <v>0</v>
      </c>
      <c r="Z1815" s="4" t="str">
        <f t="shared" si="344"/>
        <v>Sim</v>
      </c>
      <c r="AA1815" s="4" t="str">
        <f t="shared" si="345"/>
        <v>Sim</v>
      </c>
      <c r="AB1815" s="4" t="str">
        <f t="shared" si="346"/>
        <v>Não</v>
      </c>
      <c r="AC1815" s="4" t="str">
        <f t="shared" si="347"/>
        <v>Não</v>
      </c>
      <c r="AD1815" s="4" t="str">
        <f t="shared" si="348"/>
        <v>Não</v>
      </c>
      <c r="AE1815" s="30" t="str">
        <f t="shared" si="349"/>
        <v>Não</v>
      </c>
    </row>
    <row r="1816" spans="1:31" x14ac:dyDescent="0.25">
      <c r="A1816" s="23">
        <v>312595</v>
      </c>
      <c r="B1816" s="27">
        <f>IFERROR(VLOOKUP(A1816,[1]Monitoramento_Base_somente_disp!$A:$L,5,FALSE),0)</f>
        <v>0</v>
      </c>
      <c r="C1816" s="20">
        <f>IFERROR(VLOOKUP(A1816,[1]Monitoramento_Base_somente_disp!$A:$L,6,FALSE),0)</f>
        <v>0</v>
      </c>
      <c r="D1816" s="20">
        <f>IFERROR(VLOOKUP(A1816,[1]Monitoramento_Base_somente_disp!$A:$L,7,FALSE),0)</f>
        <v>0</v>
      </c>
      <c r="E1816" s="20">
        <f>IFERROR(VLOOKUP(A1816,[1]Monitoramento_Base_somente_disp!$A:$L,8,FALSE),0)</f>
        <v>0</v>
      </c>
      <c r="F1816" s="20">
        <f>IFERROR(VLOOKUP(A1816,[1]Monitoramento_Base_somente_disp!$A:$L,9,FALSE),0)</f>
        <v>0</v>
      </c>
      <c r="G1816" s="28">
        <f>IFERROR(VLOOKUP(A1816,[1]Monitoramento_Base_somente_disp!$A:$L,10,FALSE),0)</f>
        <v>0</v>
      </c>
      <c r="H1816" s="27">
        <f>IFERROR(VLOOKUP(A1816,[2]webService!$A:$I,4,FALSE),0)</f>
        <v>152444</v>
      </c>
      <c r="I1816" s="20">
        <f>IFERROR(VLOOKUP(A1816,[2]webService!$A:$II,5,FALSE),0)</f>
        <v>3034611</v>
      </c>
      <c r="J1816" s="20">
        <f>IFERROR(VLOOKUP(A1816,[2]webService!$A:$I,6,FALSE),0)</f>
        <v>0</v>
      </c>
      <c r="K1816" s="20">
        <f>IFERROR(VLOOKUP(A1816,[2]webService!$A:$I,7,FALSE),0)</f>
        <v>0</v>
      </c>
      <c r="L1816" s="20">
        <f>IFERROR(VLOOKUP(A1816,[2]webService!$A:$I,8,FALSE),0)</f>
        <v>0</v>
      </c>
      <c r="M1816" s="28">
        <f>IFERROR(VLOOKUP(A1816,[2]webService!$A:$I,9,FALSE),0)</f>
        <v>0</v>
      </c>
      <c r="N1816" s="27">
        <f>IFERROR(VLOOKUP(A1816,[3]soaBnafar!$A:$G,2,FALSE),0)</f>
        <v>0</v>
      </c>
      <c r="O1816" s="20">
        <f>IFERROR(VLOOKUP(A1816,[3]soaBnafar!$A:$H,3,FALSE),0)</f>
        <v>0</v>
      </c>
      <c r="P1816" s="20">
        <f>IFERROR(VLOOKUP(A1816,[3]soaBnafar!$A:$G,4,FALSE),0)</f>
        <v>0</v>
      </c>
      <c r="Q1816" s="20">
        <f>IFERROR(VLOOKUP(A1816,[3]soaBnafar!$A:$G,5,FALSE),0)</f>
        <v>0</v>
      </c>
      <c r="R1816" s="20">
        <f>IFERROR(VLOOKUP(A1816,[3]soaBnafar!$A:$G,6,FALSE),0)</f>
        <v>0</v>
      </c>
      <c r="S1816" s="20">
        <f>IFERROR(VLOOKUP(A1816,[3]soaBnafar!$A:$G,7,FALSE),0)</f>
        <v>0</v>
      </c>
      <c r="T1816" s="32">
        <f t="shared" si="338"/>
        <v>152444</v>
      </c>
      <c r="U1816" s="21">
        <f t="shared" si="339"/>
        <v>3034611</v>
      </c>
      <c r="V1816" s="21">
        <f t="shared" si="340"/>
        <v>0</v>
      </c>
      <c r="W1816" s="21">
        <f t="shared" si="341"/>
        <v>0</v>
      </c>
      <c r="X1816" s="21">
        <f t="shared" si="342"/>
        <v>0</v>
      </c>
      <c r="Y1816" s="33">
        <f t="shared" si="343"/>
        <v>0</v>
      </c>
      <c r="Z1816" s="4" t="str">
        <f t="shared" si="344"/>
        <v>Sim</v>
      </c>
      <c r="AA1816" s="4" t="str">
        <f t="shared" si="345"/>
        <v>Sim</v>
      </c>
      <c r="AB1816" s="4" t="str">
        <f t="shared" si="346"/>
        <v>Não</v>
      </c>
      <c r="AC1816" s="4" t="str">
        <f t="shared" si="347"/>
        <v>Não</v>
      </c>
      <c r="AD1816" s="4" t="str">
        <f t="shared" si="348"/>
        <v>Não</v>
      </c>
      <c r="AE1816" s="30" t="str">
        <f t="shared" si="349"/>
        <v>Não</v>
      </c>
    </row>
    <row r="1817" spans="1:31" x14ac:dyDescent="0.25">
      <c r="A1817" s="23">
        <v>312620</v>
      </c>
      <c r="B1817" s="27">
        <f>IFERROR(VLOOKUP(A1817,[1]Monitoramento_Base_somente_disp!$A:$L,5,FALSE),0)</f>
        <v>0</v>
      </c>
      <c r="C1817" s="20">
        <f>IFERROR(VLOOKUP(A1817,[1]Monitoramento_Base_somente_disp!$A:$L,6,FALSE),0)</f>
        <v>0</v>
      </c>
      <c r="D1817" s="20">
        <f>IFERROR(VLOOKUP(A1817,[1]Monitoramento_Base_somente_disp!$A:$L,7,FALSE),0)</f>
        <v>0</v>
      </c>
      <c r="E1817" s="20">
        <f>IFERROR(VLOOKUP(A1817,[1]Monitoramento_Base_somente_disp!$A:$L,8,FALSE),0)</f>
        <v>0</v>
      </c>
      <c r="F1817" s="20">
        <f>IFERROR(VLOOKUP(A1817,[1]Monitoramento_Base_somente_disp!$A:$L,9,FALSE),0)</f>
        <v>0</v>
      </c>
      <c r="G1817" s="28">
        <f>IFERROR(VLOOKUP(A1817,[1]Monitoramento_Base_somente_disp!$A:$L,10,FALSE),0)</f>
        <v>0</v>
      </c>
      <c r="H1817" s="27">
        <f>IFERROR(VLOOKUP(A1817,[2]webService!$A:$I,4,FALSE),0)</f>
        <v>83536</v>
      </c>
      <c r="I1817" s="20">
        <f>IFERROR(VLOOKUP(A1817,[2]webService!$A:$II,5,FALSE),0)</f>
        <v>1564664</v>
      </c>
      <c r="J1817" s="20">
        <f>IFERROR(VLOOKUP(A1817,[2]webService!$A:$I,6,FALSE),0)</f>
        <v>0</v>
      </c>
      <c r="K1817" s="20">
        <f>IFERROR(VLOOKUP(A1817,[2]webService!$A:$I,7,FALSE),0)</f>
        <v>0</v>
      </c>
      <c r="L1817" s="20">
        <f>IFERROR(VLOOKUP(A1817,[2]webService!$A:$I,8,FALSE),0)</f>
        <v>0</v>
      </c>
      <c r="M1817" s="28">
        <f>IFERROR(VLOOKUP(A1817,[2]webService!$A:$I,9,FALSE),0)</f>
        <v>0</v>
      </c>
      <c r="N1817" s="27">
        <f>IFERROR(VLOOKUP(A1817,[3]soaBnafar!$A:$G,2,FALSE),0)</f>
        <v>0</v>
      </c>
      <c r="O1817" s="20">
        <f>IFERROR(VLOOKUP(A1817,[3]soaBnafar!$A:$H,3,FALSE),0)</f>
        <v>0</v>
      </c>
      <c r="P1817" s="20">
        <f>IFERROR(VLOOKUP(A1817,[3]soaBnafar!$A:$G,4,FALSE),0)</f>
        <v>0</v>
      </c>
      <c r="Q1817" s="20">
        <f>IFERROR(VLOOKUP(A1817,[3]soaBnafar!$A:$G,5,FALSE),0)</f>
        <v>0</v>
      </c>
      <c r="R1817" s="20">
        <f>IFERROR(VLOOKUP(A1817,[3]soaBnafar!$A:$G,6,FALSE),0)</f>
        <v>0</v>
      </c>
      <c r="S1817" s="20">
        <f>IFERROR(VLOOKUP(A1817,[3]soaBnafar!$A:$G,7,FALSE),0)</f>
        <v>0</v>
      </c>
      <c r="T1817" s="32">
        <f t="shared" si="338"/>
        <v>83536</v>
      </c>
      <c r="U1817" s="21">
        <f t="shared" si="339"/>
        <v>1564664</v>
      </c>
      <c r="V1817" s="21">
        <f t="shared" si="340"/>
        <v>0</v>
      </c>
      <c r="W1817" s="21">
        <f t="shared" si="341"/>
        <v>0</v>
      </c>
      <c r="X1817" s="21">
        <f t="shared" si="342"/>
        <v>0</v>
      </c>
      <c r="Y1817" s="33">
        <f t="shared" si="343"/>
        <v>0</v>
      </c>
      <c r="Z1817" s="4" t="str">
        <f t="shared" si="344"/>
        <v>Sim</v>
      </c>
      <c r="AA1817" s="4" t="str">
        <f t="shared" si="345"/>
        <v>Sim</v>
      </c>
      <c r="AB1817" s="4" t="str">
        <f t="shared" si="346"/>
        <v>Não</v>
      </c>
      <c r="AC1817" s="4" t="str">
        <f t="shared" si="347"/>
        <v>Não</v>
      </c>
      <c r="AD1817" s="4" t="str">
        <f t="shared" si="348"/>
        <v>Não</v>
      </c>
      <c r="AE1817" s="30" t="str">
        <f t="shared" si="349"/>
        <v>Não</v>
      </c>
    </row>
    <row r="1818" spans="1:31" x14ac:dyDescent="0.25">
      <c r="A1818" s="23">
        <v>312650</v>
      </c>
      <c r="B1818" s="27">
        <f>IFERROR(VLOOKUP(A1818,[1]Monitoramento_Base_somente_disp!$A:$L,5,FALSE),0)</f>
        <v>0</v>
      </c>
      <c r="C1818" s="20">
        <f>IFERROR(VLOOKUP(A1818,[1]Monitoramento_Base_somente_disp!$A:$L,6,FALSE),0)</f>
        <v>0</v>
      </c>
      <c r="D1818" s="20">
        <f>IFERROR(VLOOKUP(A1818,[1]Monitoramento_Base_somente_disp!$A:$L,7,FALSE),0)</f>
        <v>0</v>
      </c>
      <c r="E1818" s="20">
        <f>IFERROR(VLOOKUP(A1818,[1]Monitoramento_Base_somente_disp!$A:$L,8,FALSE),0)</f>
        <v>0</v>
      </c>
      <c r="F1818" s="20">
        <f>IFERROR(VLOOKUP(A1818,[1]Monitoramento_Base_somente_disp!$A:$L,9,FALSE),0)</f>
        <v>0</v>
      </c>
      <c r="G1818" s="28">
        <f>IFERROR(VLOOKUP(A1818,[1]Monitoramento_Base_somente_disp!$A:$L,10,FALSE),0)</f>
        <v>0</v>
      </c>
      <c r="H1818" s="27">
        <f>IFERROR(VLOOKUP(A1818,[2]webService!$A:$I,4,FALSE),0)</f>
        <v>78090</v>
      </c>
      <c r="I1818" s="20">
        <f>IFERROR(VLOOKUP(A1818,[2]webService!$A:$II,5,FALSE),0)</f>
        <v>3470226</v>
      </c>
      <c r="J1818" s="20">
        <f>IFERROR(VLOOKUP(A1818,[2]webService!$A:$I,6,FALSE),0)</f>
        <v>0</v>
      </c>
      <c r="K1818" s="20">
        <f>IFERROR(VLOOKUP(A1818,[2]webService!$A:$I,7,FALSE),0)</f>
        <v>0</v>
      </c>
      <c r="L1818" s="20">
        <f>IFERROR(VLOOKUP(A1818,[2]webService!$A:$I,8,FALSE),0)</f>
        <v>0</v>
      </c>
      <c r="M1818" s="28">
        <f>IFERROR(VLOOKUP(A1818,[2]webService!$A:$I,9,FALSE),0)</f>
        <v>0</v>
      </c>
      <c r="N1818" s="27">
        <f>IFERROR(VLOOKUP(A1818,[3]soaBnafar!$A:$G,2,FALSE),0)</f>
        <v>0</v>
      </c>
      <c r="O1818" s="20">
        <f>IFERROR(VLOOKUP(A1818,[3]soaBnafar!$A:$H,3,FALSE),0)</f>
        <v>0</v>
      </c>
      <c r="P1818" s="20">
        <f>IFERROR(VLOOKUP(A1818,[3]soaBnafar!$A:$G,4,FALSE),0)</f>
        <v>0</v>
      </c>
      <c r="Q1818" s="20">
        <f>IFERROR(VLOOKUP(A1818,[3]soaBnafar!$A:$G,5,FALSE),0)</f>
        <v>0</v>
      </c>
      <c r="R1818" s="20">
        <f>IFERROR(VLOOKUP(A1818,[3]soaBnafar!$A:$G,6,FALSE),0)</f>
        <v>0</v>
      </c>
      <c r="S1818" s="20">
        <f>IFERROR(VLOOKUP(A1818,[3]soaBnafar!$A:$G,7,FALSE),0)</f>
        <v>0</v>
      </c>
      <c r="T1818" s="32">
        <f t="shared" si="338"/>
        <v>78090</v>
      </c>
      <c r="U1818" s="21">
        <f t="shared" si="339"/>
        <v>3470226</v>
      </c>
      <c r="V1818" s="21">
        <f t="shared" si="340"/>
        <v>0</v>
      </c>
      <c r="W1818" s="21">
        <f t="shared" si="341"/>
        <v>0</v>
      </c>
      <c r="X1818" s="21">
        <f t="shared" si="342"/>
        <v>0</v>
      </c>
      <c r="Y1818" s="33">
        <f t="shared" si="343"/>
        <v>0</v>
      </c>
      <c r="Z1818" s="4" t="str">
        <f t="shared" si="344"/>
        <v>Sim</v>
      </c>
      <c r="AA1818" s="4" t="str">
        <f t="shared" si="345"/>
        <v>Sim</v>
      </c>
      <c r="AB1818" s="4" t="str">
        <f t="shared" si="346"/>
        <v>Não</v>
      </c>
      <c r="AC1818" s="4" t="str">
        <f t="shared" si="347"/>
        <v>Não</v>
      </c>
      <c r="AD1818" s="4" t="str">
        <f t="shared" si="348"/>
        <v>Não</v>
      </c>
      <c r="AE1818" s="30" t="str">
        <f t="shared" si="349"/>
        <v>Não</v>
      </c>
    </row>
    <row r="1819" spans="1:31" x14ac:dyDescent="0.25">
      <c r="A1819" s="23">
        <v>312660</v>
      </c>
      <c r="B1819" s="27">
        <f>IFERROR(VLOOKUP(A1819,[1]Monitoramento_Base_somente_disp!$A:$L,5,FALSE),0)</f>
        <v>0</v>
      </c>
      <c r="C1819" s="20">
        <f>IFERROR(VLOOKUP(A1819,[1]Monitoramento_Base_somente_disp!$A:$L,6,FALSE),0)</f>
        <v>0</v>
      </c>
      <c r="D1819" s="20">
        <f>IFERROR(VLOOKUP(A1819,[1]Monitoramento_Base_somente_disp!$A:$L,7,FALSE),0)</f>
        <v>0</v>
      </c>
      <c r="E1819" s="20">
        <f>IFERROR(VLOOKUP(A1819,[1]Monitoramento_Base_somente_disp!$A:$L,8,FALSE),0)</f>
        <v>0</v>
      </c>
      <c r="F1819" s="20">
        <f>IFERROR(VLOOKUP(A1819,[1]Monitoramento_Base_somente_disp!$A:$L,9,FALSE),0)</f>
        <v>0</v>
      </c>
      <c r="G1819" s="28">
        <f>IFERROR(VLOOKUP(A1819,[1]Monitoramento_Base_somente_disp!$A:$L,10,FALSE),0)</f>
        <v>0</v>
      </c>
      <c r="H1819" s="27">
        <f>IFERROR(VLOOKUP(A1819,[2]webService!$A:$I,4,FALSE),0)</f>
        <v>0</v>
      </c>
      <c r="I1819" s="20">
        <f>IFERROR(VLOOKUP(A1819,[2]webService!$A:$II,5,FALSE),0)</f>
        <v>0</v>
      </c>
      <c r="J1819" s="20">
        <f>IFERROR(VLOOKUP(A1819,[2]webService!$A:$I,6,FALSE),0)</f>
        <v>0</v>
      </c>
      <c r="K1819" s="20">
        <f>IFERROR(VLOOKUP(A1819,[2]webService!$A:$I,7,FALSE),0)</f>
        <v>0</v>
      </c>
      <c r="L1819" s="20">
        <f>IFERROR(VLOOKUP(A1819,[2]webService!$A:$I,8,FALSE),0)</f>
        <v>0</v>
      </c>
      <c r="M1819" s="28">
        <f>IFERROR(VLOOKUP(A1819,[2]webService!$A:$I,9,FALSE),0)</f>
        <v>0</v>
      </c>
      <c r="N1819" s="27">
        <f>IFERROR(VLOOKUP(A1819,[3]soaBnafar!$A:$G,2,FALSE),0)</f>
        <v>0</v>
      </c>
      <c r="O1819" s="20">
        <f>IFERROR(VLOOKUP(A1819,[3]soaBnafar!$A:$H,3,FALSE),0)</f>
        <v>0</v>
      </c>
      <c r="P1819" s="20">
        <f>IFERROR(VLOOKUP(A1819,[3]soaBnafar!$A:$G,4,FALSE),0)</f>
        <v>0</v>
      </c>
      <c r="Q1819" s="20">
        <f>IFERROR(VLOOKUP(A1819,[3]soaBnafar!$A:$G,5,FALSE),0)</f>
        <v>0</v>
      </c>
      <c r="R1819" s="20">
        <f>IFERROR(VLOOKUP(A1819,[3]soaBnafar!$A:$G,6,FALSE),0)</f>
        <v>0</v>
      </c>
      <c r="S1819" s="20">
        <f>IFERROR(VLOOKUP(A1819,[3]soaBnafar!$A:$G,7,FALSE),0)</f>
        <v>0</v>
      </c>
      <c r="T1819" s="32">
        <f t="shared" si="338"/>
        <v>0</v>
      </c>
      <c r="U1819" s="21">
        <f t="shared" si="339"/>
        <v>0</v>
      </c>
      <c r="V1819" s="21">
        <f t="shared" si="340"/>
        <v>0</v>
      </c>
      <c r="W1819" s="21">
        <f t="shared" si="341"/>
        <v>0</v>
      </c>
      <c r="X1819" s="21">
        <f t="shared" si="342"/>
        <v>0</v>
      </c>
      <c r="Y1819" s="33">
        <f t="shared" si="343"/>
        <v>0</v>
      </c>
      <c r="Z1819" s="4" t="str">
        <f t="shared" si="344"/>
        <v>Não</v>
      </c>
      <c r="AA1819" s="4" t="str">
        <f t="shared" si="345"/>
        <v>Não</v>
      </c>
      <c r="AB1819" s="4" t="str">
        <f t="shared" si="346"/>
        <v>Não</v>
      </c>
      <c r="AC1819" s="4" t="str">
        <f t="shared" si="347"/>
        <v>Não</v>
      </c>
      <c r="AD1819" s="4" t="str">
        <f t="shared" si="348"/>
        <v>Não</v>
      </c>
      <c r="AE1819" s="30" t="str">
        <f t="shared" si="349"/>
        <v>Não</v>
      </c>
    </row>
    <row r="1820" spans="1:31" x14ac:dyDescent="0.25">
      <c r="A1820" s="23">
        <v>312670</v>
      </c>
      <c r="B1820" s="27">
        <f>IFERROR(VLOOKUP(A1820,[1]Monitoramento_Base_somente_disp!$A:$L,5,FALSE),0)</f>
        <v>0</v>
      </c>
      <c r="C1820" s="20">
        <f>IFERROR(VLOOKUP(A1820,[1]Monitoramento_Base_somente_disp!$A:$L,6,FALSE),0)</f>
        <v>0</v>
      </c>
      <c r="D1820" s="20">
        <f>IFERROR(VLOOKUP(A1820,[1]Monitoramento_Base_somente_disp!$A:$L,7,FALSE),0)</f>
        <v>0</v>
      </c>
      <c r="E1820" s="20">
        <f>IFERROR(VLOOKUP(A1820,[1]Monitoramento_Base_somente_disp!$A:$L,8,FALSE),0)</f>
        <v>0</v>
      </c>
      <c r="F1820" s="20">
        <f>IFERROR(VLOOKUP(A1820,[1]Monitoramento_Base_somente_disp!$A:$L,9,FALSE),0)</f>
        <v>0</v>
      </c>
      <c r="G1820" s="28">
        <f>IFERROR(VLOOKUP(A1820,[1]Monitoramento_Base_somente_disp!$A:$L,10,FALSE),0)</f>
        <v>0</v>
      </c>
      <c r="H1820" s="27">
        <f>IFERROR(VLOOKUP(A1820,[2]webService!$A:$I,4,FALSE),0)</f>
        <v>33856</v>
      </c>
      <c r="I1820" s="20">
        <f>IFERROR(VLOOKUP(A1820,[2]webService!$A:$II,5,FALSE),0)</f>
        <v>16576705</v>
      </c>
      <c r="J1820" s="20">
        <f>IFERROR(VLOOKUP(A1820,[2]webService!$A:$I,6,FALSE),0)</f>
        <v>0</v>
      </c>
      <c r="K1820" s="20">
        <f>IFERROR(VLOOKUP(A1820,[2]webService!$A:$I,7,FALSE),0)</f>
        <v>0</v>
      </c>
      <c r="L1820" s="20">
        <f>IFERROR(VLOOKUP(A1820,[2]webService!$A:$I,8,FALSE),0)</f>
        <v>0</v>
      </c>
      <c r="M1820" s="28">
        <f>IFERROR(VLOOKUP(A1820,[2]webService!$A:$I,9,FALSE),0)</f>
        <v>0</v>
      </c>
      <c r="N1820" s="27">
        <f>IFERROR(VLOOKUP(A1820,[3]soaBnafar!$A:$G,2,FALSE),0)</f>
        <v>0</v>
      </c>
      <c r="O1820" s="20">
        <f>IFERROR(VLOOKUP(A1820,[3]soaBnafar!$A:$H,3,FALSE),0)</f>
        <v>0</v>
      </c>
      <c r="P1820" s="20">
        <f>IFERROR(VLOOKUP(A1820,[3]soaBnafar!$A:$G,4,FALSE),0)</f>
        <v>0</v>
      </c>
      <c r="Q1820" s="20">
        <f>IFERROR(VLOOKUP(A1820,[3]soaBnafar!$A:$G,5,FALSE),0)</f>
        <v>0</v>
      </c>
      <c r="R1820" s="20">
        <f>IFERROR(VLOOKUP(A1820,[3]soaBnafar!$A:$G,6,FALSE),0)</f>
        <v>0</v>
      </c>
      <c r="S1820" s="20">
        <f>IFERROR(VLOOKUP(A1820,[3]soaBnafar!$A:$G,7,FALSE),0)</f>
        <v>0</v>
      </c>
      <c r="T1820" s="32">
        <f t="shared" si="338"/>
        <v>33856</v>
      </c>
      <c r="U1820" s="21">
        <f t="shared" si="339"/>
        <v>16576705</v>
      </c>
      <c r="V1820" s="21">
        <f t="shared" si="340"/>
        <v>0</v>
      </c>
      <c r="W1820" s="21">
        <f t="shared" si="341"/>
        <v>0</v>
      </c>
      <c r="X1820" s="21">
        <f t="shared" si="342"/>
        <v>0</v>
      </c>
      <c r="Y1820" s="33">
        <f t="shared" si="343"/>
        <v>0</v>
      </c>
      <c r="Z1820" s="4" t="str">
        <f t="shared" si="344"/>
        <v>Sim</v>
      </c>
      <c r="AA1820" s="4" t="str">
        <f t="shared" si="345"/>
        <v>Sim</v>
      </c>
      <c r="AB1820" s="4" t="str">
        <f t="shared" si="346"/>
        <v>Não</v>
      </c>
      <c r="AC1820" s="4" t="str">
        <f t="shared" si="347"/>
        <v>Não</v>
      </c>
      <c r="AD1820" s="4" t="str">
        <f t="shared" si="348"/>
        <v>Não</v>
      </c>
      <c r="AE1820" s="30" t="str">
        <f t="shared" si="349"/>
        <v>Não</v>
      </c>
    </row>
    <row r="1821" spans="1:31" x14ac:dyDescent="0.25">
      <c r="A1821" s="23">
        <v>312675</v>
      </c>
      <c r="B1821" s="27">
        <f>IFERROR(VLOOKUP(A1821,[1]Monitoramento_Base_somente_disp!$A:$L,5,FALSE),0)</f>
        <v>0</v>
      </c>
      <c r="C1821" s="20">
        <f>IFERROR(VLOOKUP(A1821,[1]Monitoramento_Base_somente_disp!$A:$L,6,FALSE),0)</f>
        <v>0</v>
      </c>
      <c r="D1821" s="20">
        <f>IFERROR(VLOOKUP(A1821,[1]Monitoramento_Base_somente_disp!$A:$L,7,FALSE),0)</f>
        <v>0</v>
      </c>
      <c r="E1821" s="20">
        <f>IFERROR(VLOOKUP(A1821,[1]Monitoramento_Base_somente_disp!$A:$L,8,FALSE),0)</f>
        <v>0</v>
      </c>
      <c r="F1821" s="20">
        <f>IFERROR(VLOOKUP(A1821,[1]Monitoramento_Base_somente_disp!$A:$L,9,FALSE),0)</f>
        <v>0</v>
      </c>
      <c r="G1821" s="28">
        <f>IFERROR(VLOOKUP(A1821,[1]Monitoramento_Base_somente_disp!$A:$L,10,FALSE),0)</f>
        <v>0</v>
      </c>
      <c r="H1821" s="27">
        <f>IFERROR(VLOOKUP(A1821,[2]webService!$A:$I,4,FALSE),0)</f>
        <v>120992</v>
      </c>
      <c r="I1821" s="20">
        <f>IFERROR(VLOOKUP(A1821,[2]webService!$A:$II,5,FALSE),0)</f>
        <v>1204876</v>
      </c>
      <c r="J1821" s="20">
        <f>IFERROR(VLOOKUP(A1821,[2]webService!$A:$I,6,FALSE),0)</f>
        <v>0</v>
      </c>
      <c r="K1821" s="20">
        <f>IFERROR(VLOOKUP(A1821,[2]webService!$A:$I,7,FALSE),0)</f>
        <v>0</v>
      </c>
      <c r="L1821" s="20">
        <f>IFERROR(VLOOKUP(A1821,[2]webService!$A:$I,8,FALSE),0)</f>
        <v>0</v>
      </c>
      <c r="M1821" s="28">
        <f>IFERROR(VLOOKUP(A1821,[2]webService!$A:$I,9,FALSE),0)</f>
        <v>0</v>
      </c>
      <c r="N1821" s="27">
        <f>IFERROR(VLOOKUP(A1821,[3]soaBnafar!$A:$G,2,FALSE),0)</f>
        <v>0</v>
      </c>
      <c r="O1821" s="20">
        <f>IFERROR(VLOOKUP(A1821,[3]soaBnafar!$A:$H,3,FALSE),0)</f>
        <v>0</v>
      </c>
      <c r="P1821" s="20">
        <f>IFERROR(VLOOKUP(A1821,[3]soaBnafar!$A:$G,4,FALSE),0)</f>
        <v>0</v>
      </c>
      <c r="Q1821" s="20">
        <f>IFERROR(VLOOKUP(A1821,[3]soaBnafar!$A:$G,5,FALSE),0)</f>
        <v>0</v>
      </c>
      <c r="R1821" s="20">
        <f>IFERROR(VLOOKUP(A1821,[3]soaBnafar!$A:$G,6,FALSE),0)</f>
        <v>0</v>
      </c>
      <c r="S1821" s="20">
        <f>IFERROR(VLOOKUP(A1821,[3]soaBnafar!$A:$G,7,FALSE),0)</f>
        <v>0</v>
      </c>
      <c r="T1821" s="32">
        <f t="shared" si="338"/>
        <v>120992</v>
      </c>
      <c r="U1821" s="21">
        <f t="shared" si="339"/>
        <v>1204876</v>
      </c>
      <c r="V1821" s="21">
        <f t="shared" si="340"/>
        <v>0</v>
      </c>
      <c r="W1821" s="21">
        <f t="shared" si="341"/>
        <v>0</v>
      </c>
      <c r="X1821" s="21">
        <f t="shared" si="342"/>
        <v>0</v>
      </c>
      <c r="Y1821" s="33">
        <f t="shared" si="343"/>
        <v>0</v>
      </c>
      <c r="Z1821" s="4" t="str">
        <f t="shared" si="344"/>
        <v>Sim</v>
      </c>
      <c r="AA1821" s="4" t="str">
        <f t="shared" si="345"/>
        <v>Sim</v>
      </c>
      <c r="AB1821" s="4" t="str">
        <f t="shared" si="346"/>
        <v>Não</v>
      </c>
      <c r="AC1821" s="4" t="str">
        <f t="shared" si="347"/>
        <v>Não</v>
      </c>
      <c r="AD1821" s="4" t="str">
        <f t="shared" si="348"/>
        <v>Não</v>
      </c>
      <c r="AE1821" s="30" t="str">
        <f t="shared" si="349"/>
        <v>Não</v>
      </c>
    </row>
    <row r="1822" spans="1:31" x14ac:dyDescent="0.25">
      <c r="A1822" s="23">
        <v>312680</v>
      </c>
      <c r="B1822" s="27">
        <f>IFERROR(VLOOKUP(A1822,[1]Monitoramento_Base_somente_disp!$A:$L,5,FALSE),0)</f>
        <v>0</v>
      </c>
      <c r="C1822" s="20">
        <f>IFERROR(VLOOKUP(A1822,[1]Monitoramento_Base_somente_disp!$A:$L,6,FALSE),0)</f>
        <v>0</v>
      </c>
      <c r="D1822" s="20">
        <f>IFERROR(VLOOKUP(A1822,[1]Monitoramento_Base_somente_disp!$A:$L,7,FALSE),0)</f>
        <v>0</v>
      </c>
      <c r="E1822" s="20">
        <f>IFERROR(VLOOKUP(A1822,[1]Monitoramento_Base_somente_disp!$A:$L,8,FALSE),0)</f>
        <v>0</v>
      </c>
      <c r="F1822" s="20">
        <f>IFERROR(VLOOKUP(A1822,[1]Monitoramento_Base_somente_disp!$A:$L,9,FALSE),0)</f>
        <v>0</v>
      </c>
      <c r="G1822" s="28">
        <f>IFERROR(VLOOKUP(A1822,[1]Monitoramento_Base_somente_disp!$A:$L,10,FALSE),0)</f>
        <v>0</v>
      </c>
      <c r="H1822" s="27">
        <f>IFERROR(VLOOKUP(A1822,[2]webService!$A:$I,4,FALSE),0)</f>
        <v>13737</v>
      </c>
      <c r="I1822" s="20">
        <f>IFERROR(VLOOKUP(A1822,[2]webService!$A:$II,5,FALSE),0)</f>
        <v>364845</v>
      </c>
      <c r="J1822" s="20">
        <f>IFERROR(VLOOKUP(A1822,[2]webService!$A:$I,6,FALSE),0)</f>
        <v>0</v>
      </c>
      <c r="K1822" s="20">
        <f>IFERROR(VLOOKUP(A1822,[2]webService!$A:$I,7,FALSE),0)</f>
        <v>0</v>
      </c>
      <c r="L1822" s="20">
        <f>IFERROR(VLOOKUP(A1822,[2]webService!$A:$I,8,FALSE),0)</f>
        <v>0</v>
      </c>
      <c r="M1822" s="28">
        <f>IFERROR(VLOOKUP(A1822,[2]webService!$A:$I,9,FALSE),0)</f>
        <v>0</v>
      </c>
      <c r="N1822" s="27">
        <f>IFERROR(VLOOKUP(A1822,[3]soaBnafar!$A:$G,2,FALSE),0)</f>
        <v>0</v>
      </c>
      <c r="O1822" s="20">
        <f>IFERROR(VLOOKUP(A1822,[3]soaBnafar!$A:$H,3,FALSE),0)</f>
        <v>0</v>
      </c>
      <c r="P1822" s="20">
        <f>IFERROR(VLOOKUP(A1822,[3]soaBnafar!$A:$G,4,FALSE),0)</f>
        <v>0</v>
      </c>
      <c r="Q1822" s="20">
        <f>IFERROR(VLOOKUP(A1822,[3]soaBnafar!$A:$G,5,FALSE),0)</f>
        <v>0</v>
      </c>
      <c r="R1822" s="20">
        <f>IFERROR(VLOOKUP(A1822,[3]soaBnafar!$A:$G,6,FALSE),0)</f>
        <v>0</v>
      </c>
      <c r="S1822" s="20">
        <f>IFERROR(VLOOKUP(A1822,[3]soaBnafar!$A:$G,7,FALSE),0)</f>
        <v>0</v>
      </c>
      <c r="T1822" s="32">
        <f t="shared" si="338"/>
        <v>13737</v>
      </c>
      <c r="U1822" s="21">
        <f t="shared" si="339"/>
        <v>364845</v>
      </c>
      <c r="V1822" s="21">
        <f t="shared" si="340"/>
        <v>0</v>
      </c>
      <c r="W1822" s="21">
        <f t="shared" si="341"/>
        <v>0</v>
      </c>
      <c r="X1822" s="21">
        <f t="shared" si="342"/>
        <v>0</v>
      </c>
      <c r="Y1822" s="33">
        <f t="shared" si="343"/>
        <v>0</v>
      </c>
      <c r="Z1822" s="4" t="str">
        <f t="shared" si="344"/>
        <v>Sim</v>
      </c>
      <c r="AA1822" s="4" t="str">
        <f t="shared" si="345"/>
        <v>Sim</v>
      </c>
      <c r="AB1822" s="4" t="str">
        <f t="shared" si="346"/>
        <v>Não</v>
      </c>
      <c r="AC1822" s="4" t="str">
        <f t="shared" si="347"/>
        <v>Não</v>
      </c>
      <c r="AD1822" s="4" t="str">
        <f t="shared" si="348"/>
        <v>Não</v>
      </c>
      <c r="AE1822" s="30" t="str">
        <f t="shared" si="349"/>
        <v>Não</v>
      </c>
    </row>
    <row r="1823" spans="1:31" x14ac:dyDescent="0.25">
      <c r="A1823" s="23">
        <v>312695</v>
      </c>
      <c r="B1823" s="27">
        <f>IFERROR(VLOOKUP(A1823,[1]Monitoramento_Base_somente_disp!$A:$L,5,FALSE),0)</f>
        <v>0</v>
      </c>
      <c r="C1823" s="20">
        <f>IFERROR(VLOOKUP(A1823,[1]Monitoramento_Base_somente_disp!$A:$L,6,FALSE),0)</f>
        <v>0</v>
      </c>
      <c r="D1823" s="20">
        <f>IFERROR(VLOOKUP(A1823,[1]Monitoramento_Base_somente_disp!$A:$L,7,FALSE),0)</f>
        <v>0</v>
      </c>
      <c r="E1823" s="20">
        <f>IFERROR(VLOOKUP(A1823,[1]Monitoramento_Base_somente_disp!$A:$L,8,FALSE),0)</f>
        <v>0</v>
      </c>
      <c r="F1823" s="20">
        <f>IFERROR(VLOOKUP(A1823,[1]Monitoramento_Base_somente_disp!$A:$L,9,FALSE),0)</f>
        <v>0</v>
      </c>
      <c r="G1823" s="28">
        <f>IFERROR(VLOOKUP(A1823,[1]Monitoramento_Base_somente_disp!$A:$L,10,FALSE),0)</f>
        <v>0</v>
      </c>
      <c r="H1823" s="27">
        <f>IFERROR(VLOOKUP(A1823,[2]webService!$A:$I,4,FALSE),0)</f>
        <v>64250</v>
      </c>
      <c r="I1823" s="20">
        <f>IFERROR(VLOOKUP(A1823,[2]webService!$A:$II,5,FALSE),0)</f>
        <v>584859</v>
      </c>
      <c r="J1823" s="20">
        <f>IFERROR(VLOOKUP(A1823,[2]webService!$A:$I,6,FALSE),0)</f>
        <v>0</v>
      </c>
      <c r="K1823" s="20">
        <f>IFERROR(VLOOKUP(A1823,[2]webService!$A:$I,7,FALSE),0)</f>
        <v>0</v>
      </c>
      <c r="L1823" s="20">
        <f>IFERROR(VLOOKUP(A1823,[2]webService!$A:$I,8,FALSE),0)</f>
        <v>0</v>
      </c>
      <c r="M1823" s="28">
        <f>IFERROR(VLOOKUP(A1823,[2]webService!$A:$I,9,FALSE),0)</f>
        <v>0</v>
      </c>
      <c r="N1823" s="27">
        <f>IFERROR(VLOOKUP(A1823,[3]soaBnafar!$A:$G,2,FALSE),0)</f>
        <v>0</v>
      </c>
      <c r="O1823" s="20">
        <f>IFERROR(VLOOKUP(A1823,[3]soaBnafar!$A:$H,3,FALSE),0)</f>
        <v>0</v>
      </c>
      <c r="P1823" s="20">
        <f>IFERROR(VLOOKUP(A1823,[3]soaBnafar!$A:$G,4,FALSE),0)</f>
        <v>0</v>
      </c>
      <c r="Q1823" s="20">
        <f>IFERROR(VLOOKUP(A1823,[3]soaBnafar!$A:$G,5,FALSE),0)</f>
        <v>0</v>
      </c>
      <c r="R1823" s="20">
        <f>IFERROR(VLOOKUP(A1823,[3]soaBnafar!$A:$G,6,FALSE),0)</f>
        <v>0</v>
      </c>
      <c r="S1823" s="20">
        <f>IFERROR(VLOOKUP(A1823,[3]soaBnafar!$A:$G,7,FALSE),0)</f>
        <v>0</v>
      </c>
      <c r="T1823" s="32">
        <f t="shared" si="338"/>
        <v>64250</v>
      </c>
      <c r="U1823" s="21">
        <f t="shared" si="339"/>
        <v>584859</v>
      </c>
      <c r="V1823" s="21">
        <f t="shared" si="340"/>
        <v>0</v>
      </c>
      <c r="W1823" s="21">
        <f t="shared" si="341"/>
        <v>0</v>
      </c>
      <c r="X1823" s="21">
        <f t="shared" si="342"/>
        <v>0</v>
      </c>
      <c r="Y1823" s="33">
        <f t="shared" si="343"/>
        <v>0</v>
      </c>
      <c r="Z1823" s="4" t="str">
        <f t="shared" si="344"/>
        <v>Sim</v>
      </c>
      <c r="AA1823" s="4" t="str">
        <f t="shared" si="345"/>
        <v>Sim</v>
      </c>
      <c r="AB1823" s="4" t="str">
        <f t="shared" si="346"/>
        <v>Não</v>
      </c>
      <c r="AC1823" s="4" t="str">
        <f t="shared" si="347"/>
        <v>Não</v>
      </c>
      <c r="AD1823" s="4" t="str">
        <f t="shared" si="348"/>
        <v>Não</v>
      </c>
      <c r="AE1823" s="30" t="str">
        <f t="shared" si="349"/>
        <v>Não</v>
      </c>
    </row>
    <row r="1824" spans="1:31" x14ac:dyDescent="0.25">
      <c r="A1824" s="23">
        <v>312700</v>
      </c>
      <c r="B1824" s="27">
        <f>IFERROR(VLOOKUP(A1824,[1]Monitoramento_Base_somente_disp!$A:$L,5,FALSE),0)</f>
        <v>0</v>
      </c>
      <c r="C1824" s="20">
        <f>IFERROR(VLOOKUP(A1824,[1]Monitoramento_Base_somente_disp!$A:$L,6,FALSE),0)</f>
        <v>0</v>
      </c>
      <c r="D1824" s="20">
        <f>IFERROR(VLOOKUP(A1824,[1]Monitoramento_Base_somente_disp!$A:$L,7,FALSE),0)</f>
        <v>0</v>
      </c>
      <c r="E1824" s="20">
        <f>IFERROR(VLOOKUP(A1824,[1]Monitoramento_Base_somente_disp!$A:$L,8,FALSE),0)</f>
        <v>0</v>
      </c>
      <c r="F1824" s="20">
        <f>IFERROR(VLOOKUP(A1824,[1]Monitoramento_Base_somente_disp!$A:$L,9,FALSE),0)</f>
        <v>0</v>
      </c>
      <c r="G1824" s="28">
        <f>IFERROR(VLOOKUP(A1824,[1]Monitoramento_Base_somente_disp!$A:$L,10,FALSE),0)</f>
        <v>0</v>
      </c>
      <c r="H1824" s="27">
        <f>IFERROR(VLOOKUP(A1824,[2]webService!$A:$I,4,FALSE),0)</f>
        <v>323529</v>
      </c>
      <c r="I1824" s="20">
        <f>IFERROR(VLOOKUP(A1824,[2]webService!$A:$II,5,FALSE),0)</f>
        <v>6457218</v>
      </c>
      <c r="J1824" s="20">
        <f>IFERROR(VLOOKUP(A1824,[2]webService!$A:$I,6,FALSE),0)</f>
        <v>0</v>
      </c>
      <c r="K1824" s="20">
        <f>IFERROR(VLOOKUP(A1824,[2]webService!$A:$I,7,FALSE),0)</f>
        <v>0</v>
      </c>
      <c r="L1824" s="20">
        <f>IFERROR(VLOOKUP(A1824,[2]webService!$A:$I,8,FALSE),0)</f>
        <v>0</v>
      </c>
      <c r="M1824" s="28">
        <f>IFERROR(VLOOKUP(A1824,[2]webService!$A:$I,9,FALSE),0)</f>
        <v>0</v>
      </c>
      <c r="N1824" s="27">
        <f>IFERROR(VLOOKUP(A1824,[3]soaBnafar!$A:$G,2,FALSE),0)</f>
        <v>0</v>
      </c>
      <c r="O1824" s="20">
        <f>IFERROR(VLOOKUP(A1824,[3]soaBnafar!$A:$H,3,FALSE),0)</f>
        <v>0</v>
      </c>
      <c r="P1824" s="20">
        <f>IFERROR(VLOOKUP(A1824,[3]soaBnafar!$A:$G,4,FALSE),0)</f>
        <v>0</v>
      </c>
      <c r="Q1824" s="20">
        <f>IFERROR(VLOOKUP(A1824,[3]soaBnafar!$A:$G,5,FALSE),0)</f>
        <v>0</v>
      </c>
      <c r="R1824" s="20">
        <f>IFERROR(VLOOKUP(A1824,[3]soaBnafar!$A:$G,6,FALSE),0)</f>
        <v>0</v>
      </c>
      <c r="S1824" s="20">
        <f>IFERROR(VLOOKUP(A1824,[3]soaBnafar!$A:$G,7,FALSE),0)</f>
        <v>0</v>
      </c>
      <c r="T1824" s="32">
        <f t="shared" si="338"/>
        <v>323529</v>
      </c>
      <c r="U1824" s="21">
        <f t="shared" si="339"/>
        <v>6457218</v>
      </c>
      <c r="V1824" s="21">
        <f t="shared" si="340"/>
        <v>0</v>
      </c>
      <c r="W1824" s="21">
        <f t="shared" si="341"/>
        <v>0</v>
      </c>
      <c r="X1824" s="21">
        <f t="shared" si="342"/>
        <v>0</v>
      </c>
      <c r="Y1824" s="33">
        <f t="shared" si="343"/>
        <v>0</v>
      </c>
      <c r="Z1824" s="4" t="str">
        <f t="shared" si="344"/>
        <v>Sim</v>
      </c>
      <c r="AA1824" s="4" t="str">
        <f t="shared" si="345"/>
        <v>Sim</v>
      </c>
      <c r="AB1824" s="4" t="str">
        <f t="shared" si="346"/>
        <v>Não</v>
      </c>
      <c r="AC1824" s="4" t="str">
        <f t="shared" si="347"/>
        <v>Não</v>
      </c>
      <c r="AD1824" s="4" t="str">
        <f t="shared" si="348"/>
        <v>Não</v>
      </c>
      <c r="AE1824" s="30" t="str">
        <f t="shared" si="349"/>
        <v>Não</v>
      </c>
    </row>
    <row r="1825" spans="1:31" x14ac:dyDescent="0.25">
      <c r="A1825" s="23">
        <v>312705</v>
      </c>
      <c r="B1825" s="27">
        <f>IFERROR(VLOOKUP(A1825,[1]Monitoramento_Base_somente_disp!$A:$L,5,FALSE),0)</f>
        <v>0</v>
      </c>
      <c r="C1825" s="20">
        <f>IFERROR(VLOOKUP(A1825,[1]Monitoramento_Base_somente_disp!$A:$L,6,FALSE),0)</f>
        <v>0</v>
      </c>
      <c r="D1825" s="20">
        <f>IFERROR(VLOOKUP(A1825,[1]Monitoramento_Base_somente_disp!$A:$L,7,FALSE),0)</f>
        <v>0</v>
      </c>
      <c r="E1825" s="20">
        <f>IFERROR(VLOOKUP(A1825,[1]Monitoramento_Base_somente_disp!$A:$L,8,FALSE),0)</f>
        <v>0</v>
      </c>
      <c r="F1825" s="20">
        <f>IFERROR(VLOOKUP(A1825,[1]Monitoramento_Base_somente_disp!$A:$L,9,FALSE),0)</f>
        <v>0</v>
      </c>
      <c r="G1825" s="28">
        <f>IFERROR(VLOOKUP(A1825,[1]Monitoramento_Base_somente_disp!$A:$L,10,FALSE),0)</f>
        <v>0</v>
      </c>
      <c r="H1825" s="27">
        <f>IFERROR(VLOOKUP(A1825,[2]webService!$A:$I,4,FALSE),0)</f>
        <v>412</v>
      </c>
      <c r="I1825" s="20">
        <f>IFERROR(VLOOKUP(A1825,[2]webService!$A:$II,5,FALSE),0)</f>
        <v>251295</v>
      </c>
      <c r="J1825" s="20">
        <f>IFERROR(VLOOKUP(A1825,[2]webService!$A:$I,6,FALSE),0)</f>
        <v>0</v>
      </c>
      <c r="K1825" s="20">
        <f>IFERROR(VLOOKUP(A1825,[2]webService!$A:$I,7,FALSE),0)</f>
        <v>0</v>
      </c>
      <c r="L1825" s="20">
        <f>IFERROR(VLOOKUP(A1825,[2]webService!$A:$I,8,FALSE),0)</f>
        <v>0</v>
      </c>
      <c r="M1825" s="28">
        <f>IFERROR(VLOOKUP(A1825,[2]webService!$A:$I,9,FALSE),0)</f>
        <v>0</v>
      </c>
      <c r="N1825" s="27">
        <f>IFERROR(VLOOKUP(A1825,[3]soaBnafar!$A:$G,2,FALSE),0)</f>
        <v>0</v>
      </c>
      <c r="O1825" s="20">
        <f>IFERROR(VLOOKUP(A1825,[3]soaBnafar!$A:$H,3,FALSE),0)</f>
        <v>0</v>
      </c>
      <c r="P1825" s="20">
        <f>IFERROR(VLOOKUP(A1825,[3]soaBnafar!$A:$G,4,FALSE),0)</f>
        <v>0</v>
      </c>
      <c r="Q1825" s="20">
        <f>IFERROR(VLOOKUP(A1825,[3]soaBnafar!$A:$G,5,FALSE),0)</f>
        <v>0</v>
      </c>
      <c r="R1825" s="20">
        <f>IFERROR(VLOOKUP(A1825,[3]soaBnafar!$A:$G,6,FALSE),0)</f>
        <v>0</v>
      </c>
      <c r="S1825" s="20">
        <f>IFERROR(VLOOKUP(A1825,[3]soaBnafar!$A:$G,7,FALSE),0)</f>
        <v>0</v>
      </c>
      <c r="T1825" s="32">
        <f t="shared" si="338"/>
        <v>412</v>
      </c>
      <c r="U1825" s="21">
        <f t="shared" si="339"/>
        <v>251295</v>
      </c>
      <c r="V1825" s="21">
        <f t="shared" si="340"/>
        <v>0</v>
      </c>
      <c r="W1825" s="21">
        <f t="shared" si="341"/>
        <v>0</v>
      </c>
      <c r="X1825" s="21">
        <f t="shared" si="342"/>
        <v>0</v>
      </c>
      <c r="Y1825" s="33">
        <f t="shared" si="343"/>
        <v>0</v>
      </c>
      <c r="Z1825" s="4" t="str">
        <f t="shared" si="344"/>
        <v>Sim</v>
      </c>
      <c r="AA1825" s="4" t="str">
        <f t="shared" si="345"/>
        <v>Sim</v>
      </c>
      <c r="AB1825" s="4" t="str">
        <f t="shared" si="346"/>
        <v>Não</v>
      </c>
      <c r="AC1825" s="4" t="str">
        <f t="shared" si="347"/>
        <v>Não</v>
      </c>
      <c r="AD1825" s="4" t="str">
        <f t="shared" si="348"/>
        <v>Não</v>
      </c>
      <c r="AE1825" s="30" t="str">
        <f t="shared" si="349"/>
        <v>Não</v>
      </c>
    </row>
    <row r="1826" spans="1:31" x14ac:dyDescent="0.25">
      <c r="A1826" s="23">
        <v>312707</v>
      </c>
      <c r="B1826" s="27">
        <f>IFERROR(VLOOKUP(A1826,[1]Monitoramento_Base_somente_disp!$A:$L,5,FALSE),0)</f>
        <v>0</v>
      </c>
      <c r="C1826" s="20">
        <f>IFERROR(VLOOKUP(A1826,[1]Monitoramento_Base_somente_disp!$A:$L,6,FALSE),0)</f>
        <v>0</v>
      </c>
      <c r="D1826" s="20">
        <f>IFERROR(VLOOKUP(A1826,[1]Monitoramento_Base_somente_disp!$A:$L,7,FALSE),0)</f>
        <v>0</v>
      </c>
      <c r="E1826" s="20">
        <f>IFERROR(VLOOKUP(A1826,[1]Monitoramento_Base_somente_disp!$A:$L,8,FALSE),0)</f>
        <v>0</v>
      </c>
      <c r="F1826" s="20">
        <f>IFERROR(VLOOKUP(A1826,[1]Monitoramento_Base_somente_disp!$A:$L,9,FALSE),0)</f>
        <v>0</v>
      </c>
      <c r="G1826" s="28">
        <f>IFERROR(VLOOKUP(A1826,[1]Monitoramento_Base_somente_disp!$A:$L,10,FALSE),0)</f>
        <v>0</v>
      </c>
      <c r="H1826" s="27">
        <f>IFERROR(VLOOKUP(A1826,[2]webService!$A:$I,4,FALSE),0)</f>
        <v>14514</v>
      </c>
      <c r="I1826" s="20">
        <f>IFERROR(VLOOKUP(A1826,[2]webService!$A:$II,5,FALSE),0)</f>
        <v>742879</v>
      </c>
      <c r="J1826" s="20">
        <f>IFERROR(VLOOKUP(A1826,[2]webService!$A:$I,6,FALSE),0)</f>
        <v>0</v>
      </c>
      <c r="K1826" s="20">
        <f>IFERROR(VLOOKUP(A1826,[2]webService!$A:$I,7,FALSE),0)</f>
        <v>0</v>
      </c>
      <c r="L1826" s="20">
        <f>IFERROR(VLOOKUP(A1826,[2]webService!$A:$I,8,FALSE),0)</f>
        <v>0</v>
      </c>
      <c r="M1826" s="28">
        <f>IFERROR(VLOOKUP(A1826,[2]webService!$A:$I,9,FALSE),0)</f>
        <v>0</v>
      </c>
      <c r="N1826" s="27">
        <f>IFERROR(VLOOKUP(A1826,[3]soaBnafar!$A:$G,2,FALSE),0)</f>
        <v>0</v>
      </c>
      <c r="O1826" s="20">
        <f>IFERROR(VLOOKUP(A1826,[3]soaBnafar!$A:$H,3,FALSE),0)</f>
        <v>0</v>
      </c>
      <c r="P1826" s="20">
        <f>IFERROR(VLOOKUP(A1826,[3]soaBnafar!$A:$G,4,FALSE),0)</f>
        <v>0</v>
      </c>
      <c r="Q1826" s="20">
        <f>IFERROR(VLOOKUP(A1826,[3]soaBnafar!$A:$G,5,FALSE),0)</f>
        <v>0</v>
      </c>
      <c r="R1826" s="20">
        <f>IFERROR(VLOOKUP(A1826,[3]soaBnafar!$A:$G,6,FALSE),0)</f>
        <v>0</v>
      </c>
      <c r="S1826" s="20">
        <f>IFERROR(VLOOKUP(A1826,[3]soaBnafar!$A:$G,7,FALSE),0)</f>
        <v>0</v>
      </c>
      <c r="T1826" s="32">
        <f t="shared" si="338"/>
        <v>14514</v>
      </c>
      <c r="U1826" s="21">
        <f t="shared" si="339"/>
        <v>742879</v>
      </c>
      <c r="V1826" s="21">
        <f t="shared" si="340"/>
        <v>0</v>
      </c>
      <c r="W1826" s="21">
        <f t="shared" si="341"/>
        <v>0</v>
      </c>
      <c r="X1826" s="21">
        <f t="shared" si="342"/>
        <v>0</v>
      </c>
      <c r="Y1826" s="33">
        <f t="shared" si="343"/>
        <v>0</v>
      </c>
      <c r="Z1826" s="4" t="str">
        <f t="shared" si="344"/>
        <v>Sim</v>
      </c>
      <c r="AA1826" s="4" t="str">
        <f t="shared" si="345"/>
        <v>Sim</v>
      </c>
      <c r="AB1826" s="4" t="str">
        <f t="shared" si="346"/>
        <v>Não</v>
      </c>
      <c r="AC1826" s="4" t="str">
        <f t="shared" si="347"/>
        <v>Não</v>
      </c>
      <c r="AD1826" s="4" t="str">
        <f t="shared" si="348"/>
        <v>Não</v>
      </c>
      <c r="AE1826" s="30" t="str">
        <f t="shared" si="349"/>
        <v>Não</v>
      </c>
    </row>
    <row r="1827" spans="1:31" x14ac:dyDescent="0.25">
      <c r="A1827" s="23">
        <v>312710</v>
      </c>
      <c r="B1827" s="27">
        <f>IFERROR(VLOOKUP(A1827,[1]Monitoramento_Base_somente_disp!$A:$L,5,FALSE),0)</f>
        <v>0</v>
      </c>
      <c r="C1827" s="20">
        <f>IFERROR(VLOOKUP(A1827,[1]Monitoramento_Base_somente_disp!$A:$L,6,FALSE),0)</f>
        <v>0</v>
      </c>
      <c r="D1827" s="20">
        <f>IFERROR(VLOOKUP(A1827,[1]Monitoramento_Base_somente_disp!$A:$L,7,FALSE),0)</f>
        <v>0</v>
      </c>
      <c r="E1827" s="20">
        <f>IFERROR(VLOOKUP(A1827,[1]Monitoramento_Base_somente_disp!$A:$L,8,FALSE),0)</f>
        <v>0</v>
      </c>
      <c r="F1827" s="20">
        <f>IFERROR(VLOOKUP(A1827,[1]Monitoramento_Base_somente_disp!$A:$L,9,FALSE),0)</f>
        <v>0</v>
      </c>
      <c r="G1827" s="28">
        <f>IFERROR(VLOOKUP(A1827,[1]Monitoramento_Base_somente_disp!$A:$L,10,FALSE),0)</f>
        <v>0</v>
      </c>
      <c r="H1827" s="27">
        <f>IFERROR(VLOOKUP(A1827,[2]webService!$A:$I,4,FALSE),0)</f>
        <v>760</v>
      </c>
      <c r="I1827" s="20">
        <f>IFERROR(VLOOKUP(A1827,[2]webService!$A:$II,5,FALSE),0)</f>
        <v>46607518</v>
      </c>
      <c r="J1827" s="20">
        <f>IFERROR(VLOOKUP(A1827,[2]webService!$A:$I,6,FALSE),0)</f>
        <v>0</v>
      </c>
      <c r="K1827" s="20">
        <f>IFERROR(VLOOKUP(A1827,[2]webService!$A:$I,7,FALSE),0)</f>
        <v>0</v>
      </c>
      <c r="L1827" s="20">
        <f>IFERROR(VLOOKUP(A1827,[2]webService!$A:$I,8,FALSE),0)</f>
        <v>0</v>
      </c>
      <c r="M1827" s="28">
        <f>IFERROR(VLOOKUP(A1827,[2]webService!$A:$I,9,FALSE),0)</f>
        <v>0</v>
      </c>
      <c r="N1827" s="27">
        <f>IFERROR(VLOOKUP(A1827,[3]soaBnafar!$A:$G,2,FALSE),0)</f>
        <v>0</v>
      </c>
      <c r="O1827" s="20">
        <f>IFERROR(VLOOKUP(A1827,[3]soaBnafar!$A:$H,3,FALSE),0)</f>
        <v>0</v>
      </c>
      <c r="P1827" s="20">
        <f>IFERROR(VLOOKUP(A1827,[3]soaBnafar!$A:$G,4,FALSE),0)</f>
        <v>0</v>
      </c>
      <c r="Q1827" s="20">
        <f>IFERROR(VLOOKUP(A1827,[3]soaBnafar!$A:$G,5,FALSE),0)</f>
        <v>0</v>
      </c>
      <c r="R1827" s="20">
        <f>IFERROR(VLOOKUP(A1827,[3]soaBnafar!$A:$G,6,FALSE),0)</f>
        <v>0</v>
      </c>
      <c r="S1827" s="20">
        <f>IFERROR(VLOOKUP(A1827,[3]soaBnafar!$A:$G,7,FALSE),0)</f>
        <v>0</v>
      </c>
      <c r="T1827" s="32">
        <f t="shared" si="338"/>
        <v>760</v>
      </c>
      <c r="U1827" s="21">
        <f t="shared" si="339"/>
        <v>46607518</v>
      </c>
      <c r="V1827" s="21">
        <f t="shared" si="340"/>
        <v>0</v>
      </c>
      <c r="W1827" s="21">
        <f t="shared" si="341"/>
        <v>0</v>
      </c>
      <c r="X1827" s="21">
        <f t="shared" si="342"/>
        <v>0</v>
      </c>
      <c r="Y1827" s="33">
        <f t="shared" si="343"/>
        <v>0</v>
      </c>
      <c r="Z1827" s="4" t="str">
        <f t="shared" si="344"/>
        <v>Sim</v>
      </c>
      <c r="AA1827" s="4" t="str">
        <f t="shared" si="345"/>
        <v>Sim</v>
      </c>
      <c r="AB1827" s="4" t="str">
        <f t="shared" si="346"/>
        <v>Não</v>
      </c>
      <c r="AC1827" s="4" t="str">
        <f t="shared" si="347"/>
        <v>Não</v>
      </c>
      <c r="AD1827" s="4" t="str">
        <f t="shared" si="348"/>
        <v>Não</v>
      </c>
      <c r="AE1827" s="30" t="str">
        <f t="shared" si="349"/>
        <v>Não</v>
      </c>
    </row>
    <row r="1828" spans="1:31" x14ac:dyDescent="0.25">
      <c r="A1828" s="23">
        <v>312720</v>
      </c>
      <c r="B1828" s="27">
        <f>IFERROR(VLOOKUP(A1828,[1]Monitoramento_Base_somente_disp!$A:$L,5,FALSE),0)</f>
        <v>0</v>
      </c>
      <c r="C1828" s="20">
        <f>IFERROR(VLOOKUP(A1828,[1]Monitoramento_Base_somente_disp!$A:$L,6,FALSE),0)</f>
        <v>0</v>
      </c>
      <c r="D1828" s="20">
        <f>IFERROR(VLOOKUP(A1828,[1]Monitoramento_Base_somente_disp!$A:$L,7,FALSE),0)</f>
        <v>0</v>
      </c>
      <c r="E1828" s="20">
        <f>IFERROR(VLOOKUP(A1828,[1]Monitoramento_Base_somente_disp!$A:$L,8,FALSE),0)</f>
        <v>0</v>
      </c>
      <c r="F1828" s="20">
        <f>IFERROR(VLOOKUP(A1828,[1]Monitoramento_Base_somente_disp!$A:$L,9,FALSE),0)</f>
        <v>0</v>
      </c>
      <c r="G1828" s="28">
        <f>IFERROR(VLOOKUP(A1828,[1]Monitoramento_Base_somente_disp!$A:$L,10,FALSE),0)</f>
        <v>0</v>
      </c>
      <c r="H1828" s="27">
        <f>IFERROR(VLOOKUP(A1828,[2]webService!$A:$I,4,FALSE),0)</f>
        <v>18945</v>
      </c>
      <c r="I1828" s="20">
        <f>IFERROR(VLOOKUP(A1828,[2]webService!$A:$II,5,FALSE),0)</f>
        <v>148706</v>
      </c>
      <c r="J1828" s="20">
        <f>IFERROR(VLOOKUP(A1828,[2]webService!$A:$I,6,FALSE),0)</f>
        <v>0</v>
      </c>
      <c r="K1828" s="20">
        <f>IFERROR(VLOOKUP(A1828,[2]webService!$A:$I,7,FALSE),0)</f>
        <v>0</v>
      </c>
      <c r="L1828" s="20">
        <f>IFERROR(VLOOKUP(A1828,[2]webService!$A:$I,8,FALSE),0)</f>
        <v>0</v>
      </c>
      <c r="M1828" s="28">
        <f>IFERROR(VLOOKUP(A1828,[2]webService!$A:$I,9,FALSE),0)</f>
        <v>0</v>
      </c>
      <c r="N1828" s="27">
        <f>IFERROR(VLOOKUP(A1828,[3]soaBnafar!$A:$G,2,FALSE),0)</f>
        <v>0</v>
      </c>
      <c r="O1828" s="20">
        <f>IFERROR(VLOOKUP(A1828,[3]soaBnafar!$A:$H,3,FALSE),0)</f>
        <v>0</v>
      </c>
      <c r="P1828" s="20">
        <f>IFERROR(VLOOKUP(A1828,[3]soaBnafar!$A:$G,4,FALSE),0)</f>
        <v>0</v>
      </c>
      <c r="Q1828" s="20">
        <f>IFERROR(VLOOKUP(A1828,[3]soaBnafar!$A:$G,5,FALSE),0)</f>
        <v>0</v>
      </c>
      <c r="R1828" s="20">
        <f>IFERROR(VLOOKUP(A1828,[3]soaBnafar!$A:$G,6,FALSE),0)</f>
        <v>0</v>
      </c>
      <c r="S1828" s="20">
        <f>IFERROR(VLOOKUP(A1828,[3]soaBnafar!$A:$G,7,FALSE),0)</f>
        <v>0</v>
      </c>
      <c r="T1828" s="32">
        <f t="shared" si="338"/>
        <v>18945</v>
      </c>
      <c r="U1828" s="21">
        <f t="shared" si="339"/>
        <v>148706</v>
      </c>
      <c r="V1828" s="21">
        <f t="shared" si="340"/>
        <v>0</v>
      </c>
      <c r="W1828" s="21">
        <f t="shared" si="341"/>
        <v>0</v>
      </c>
      <c r="X1828" s="21">
        <f t="shared" si="342"/>
        <v>0</v>
      </c>
      <c r="Y1828" s="33">
        <f t="shared" si="343"/>
        <v>0</v>
      </c>
      <c r="Z1828" s="4" t="str">
        <f t="shared" si="344"/>
        <v>Sim</v>
      </c>
      <c r="AA1828" s="4" t="str">
        <f t="shared" si="345"/>
        <v>Sim</v>
      </c>
      <c r="AB1828" s="4" t="str">
        <f t="shared" si="346"/>
        <v>Não</v>
      </c>
      <c r="AC1828" s="4" t="str">
        <f t="shared" si="347"/>
        <v>Não</v>
      </c>
      <c r="AD1828" s="4" t="str">
        <f t="shared" si="348"/>
        <v>Não</v>
      </c>
      <c r="AE1828" s="30" t="str">
        <f t="shared" si="349"/>
        <v>Não</v>
      </c>
    </row>
    <row r="1829" spans="1:31" x14ac:dyDescent="0.25">
      <c r="A1829" s="23">
        <v>312730</v>
      </c>
      <c r="B1829" s="27">
        <f>IFERROR(VLOOKUP(A1829,[1]Monitoramento_Base_somente_disp!$A:$L,5,FALSE),0)</f>
        <v>0</v>
      </c>
      <c r="C1829" s="20">
        <f>IFERROR(VLOOKUP(A1829,[1]Monitoramento_Base_somente_disp!$A:$L,6,FALSE),0)</f>
        <v>0</v>
      </c>
      <c r="D1829" s="20">
        <f>IFERROR(VLOOKUP(A1829,[1]Monitoramento_Base_somente_disp!$A:$L,7,FALSE),0)</f>
        <v>0</v>
      </c>
      <c r="E1829" s="20">
        <f>IFERROR(VLOOKUP(A1829,[1]Monitoramento_Base_somente_disp!$A:$L,8,FALSE),0)</f>
        <v>0</v>
      </c>
      <c r="F1829" s="20">
        <f>IFERROR(VLOOKUP(A1829,[1]Monitoramento_Base_somente_disp!$A:$L,9,FALSE),0)</f>
        <v>0</v>
      </c>
      <c r="G1829" s="28">
        <f>IFERROR(VLOOKUP(A1829,[1]Monitoramento_Base_somente_disp!$A:$L,10,FALSE),0)</f>
        <v>0</v>
      </c>
      <c r="H1829" s="27">
        <f>IFERROR(VLOOKUP(A1829,[2]webService!$A:$I,4,FALSE),0)</f>
        <v>40238</v>
      </c>
      <c r="I1829" s="20">
        <f>IFERROR(VLOOKUP(A1829,[2]webService!$A:$II,5,FALSE),0)</f>
        <v>816524</v>
      </c>
      <c r="J1829" s="20">
        <f>IFERROR(VLOOKUP(A1829,[2]webService!$A:$I,6,FALSE),0)</f>
        <v>0</v>
      </c>
      <c r="K1829" s="20">
        <f>IFERROR(VLOOKUP(A1829,[2]webService!$A:$I,7,FALSE),0)</f>
        <v>0</v>
      </c>
      <c r="L1829" s="20">
        <f>IFERROR(VLOOKUP(A1829,[2]webService!$A:$I,8,FALSE),0)</f>
        <v>0</v>
      </c>
      <c r="M1829" s="28">
        <f>IFERROR(VLOOKUP(A1829,[2]webService!$A:$I,9,FALSE),0)</f>
        <v>0</v>
      </c>
      <c r="N1829" s="27">
        <f>IFERROR(VLOOKUP(A1829,[3]soaBnafar!$A:$G,2,FALSE),0)</f>
        <v>0</v>
      </c>
      <c r="O1829" s="20">
        <f>IFERROR(VLOOKUP(A1829,[3]soaBnafar!$A:$H,3,FALSE),0)</f>
        <v>0</v>
      </c>
      <c r="P1829" s="20">
        <f>IFERROR(VLOOKUP(A1829,[3]soaBnafar!$A:$G,4,FALSE),0)</f>
        <v>0</v>
      </c>
      <c r="Q1829" s="20">
        <f>IFERROR(VLOOKUP(A1829,[3]soaBnafar!$A:$G,5,FALSE),0)</f>
        <v>0</v>
      </c>
      <c r="R1829" s="20">
        <f>IFERROR(VLOOKUP(A1829,[3]soaBnafar!$A:$G,6,FALSE),0)</f>
        <v>0</v>
      </c>
      <c r="S1829" s="20">
        <f>IFERROR(VLOOKUP(A1829,[3]soaBnafar!$A:$G,7,FALSE),0)</f>
        <v>0</v>
      </c>
      <c r="T1829" s="32">
        <f t="shared" si="338"/>
        <v>40238</v>
      </c>
      <c r="U1829" s="21">
        <f t="shared" si="339"/>
        <v>816524</v>
      </c>
      <c r="V1829" s="21">
        <f t="shared" si="340"/>
        <v>0</v>
      </c>
      <c r="W1829" s="21">
        <f t="shared" si="341"/>
        <v>0</v>
      </c>
      <c r="X1829" s="21">
        <f t="shared" si="342"/>
        <v>0</v>
      </c>
      <c r="Y1829" s="33">
        <f t="shared" si="343"/>
        <v>0</v>
      </c>
      <c r="Z1829" s="4" t="str">
        <f t="shared" si="344"/>
        <v>Sim</v>
      </c>
      <c r="AA1829" s="4" t="str">
        <f t="shared" si="345"/>
        <v>Sim</v>
      </c>
      <c r="AB1829" s="4" t="str">
        <f t="shared" si="346"/>
        <v>Não</v>
      </c>
      <c r="AC1829" s="4" t="str">
        <f t="shared" si="347"/>
        <v>Não</v>
      </c>
      <c r="AD1829" s="4" t="str">
        <f t="shared" si="348"/>
        <v>Não</v>
      </c>
      <c r="AE1829" s="30" t="str">
        <f t="shared" si="349"/>
        <v>Não</v>
      </c>
    </row>
    <row r="1830" spans="1:31" x14ac:dyDescent="0.25">
      <c r="A1830" s="23">
        <v>312733</v>
      </c>
      <c r="B1830" s="27">
        <f>IFERROR(VLOOKUP(A1830,[1]Monitoramento_Base_somente_disp!$A:$L,5,FALSE),0)</f>
        <v>0</v>
      </c>
      <c r="C1830" s="20">
        <f>IFERROR(VLOOKUP(A1830,[1]Monitoramento_Base_somente_disp!$A:$L,6,FALSE),0)</f>
        <v>0</v>
      </c>
      <c r="D1830" s="20">
        <f>IFERROR(VLOOKUP(A1830,[1]Monitoramento_Base_somente_disp!$A:$L,7,FALSE),0)</f>
        <v>0</v>
      </c>
      <c r="E1830" s="20">
        <f>IFERROR(VLOOKUP(A1830,[1]Monitoramento_Base_somente_disp!$A:$L,8,FALSE),0)</f>
        <v>0</v>
      </c>
      <c r="F1830" s="20">
        <f>IFERROR(VLOOKUP(A1830,[1]Monitoramento_Base_somente_disp!$A:$L,9,FALSE),0)</f>
        <v>0</v>
      </c>
      <c r="G1830" s="28">
        <f>IFERROR(VLOOKUP(A1830,[1]Monitoramento_Base_somente_disp!$A:$L,10,FALSE),0)</f>
        <v>0</v>
      </c>
      <c r="H1830" s="27">
        <f>IFERROR(VLOOKUP(A1830,[2]webService!$A:$I,4,FALSE),0)</f>
        <v>27426</v>
      </c>
      <c r="I1830" s="20">
        <f>IFERROR(VLOOKUP(A1830,[2]webService!$A:$II,5,FALSE),0)</f>
        <v>1204295</v>
      </c>
      <c r="J1830" s="20">
        <f>IFERROR(VLOOKUP(A1830,[2]webService!$A:$I,6,FALSE),0)</f>
        <v>0</v>
      </c>
      <c r="K1830" s="20">
        <f>IFERROR(VLOOKUP(A1830,[2]webService!$A:$I,7,FALSE),0)</f>
        <v>0</v>
      </c>
      <c r="L1830" s="20">
        <f>IFERROR(VLOOKUP(A1830,[2]webService!$A:$I,8,FALSE),0)</f>
        <v>0</v>
      </c>
      <c r="M1830" s="28">
        <f>IFERROR(VLOOKUP(A1830,[2]webService!$A:$I,9,FALSE),0)</f>
        <v>0</v>
      </c>
      <c r="N1830" s="27">
        <f>IFERROR(VLOOKUP(A1830,[3]soaBnafar!$A:$G,2,FALSE),0)</f>
        <v>0</v>
      </c>
      <c r="O1830" s="20">
        <f>IFERROR(VLOOKUP(A1830,[3]soaBnafar!$A:$H,3,FALSE),0)</f>
        <v>0</v>
      </c>
      <c r="P1830" s="20">
        <f>IFERROR(VLOOKUP(A1830,[3]soaBnafar!$A:$G,4,FALSE),0)</f>
        <v>0</v>
      </c>
      <c r="Q1830" s="20">
        <f>IFERROR(VLOOKUP(A1830,[3]soaBnafar!$A:$G,5,FALSE),0)</f>
        <v>0</v>
      </c>
      <c r="R1830" s="20">
        <f>IFERROR(VLOOKUP(A1830,[3]soaBnafar!$A:$G,6,FALSE),0)</f>
        <v>0</v>
      </c>
      <c r="S1830" s="20">
        <f>IFERROR(VLOOKUP(A1830,[3]soaBnafar!$A:$G,7,FALSE),0)</f>
        <v>0</v>
      </c>
      <c r="T1830" s="32">
        <f t="shared" si="338"/>
        <v>27426</v>
      </c>
      <c r="U1830" s="21">
        <f t="shared" si="339"/>
        <v>1204295</v>
      </c>
      <c r="V1830" s="21">
        <f t="shared" si="340"/>
        <v>0</v>
      </c>
      <c r="W1830" s="21">
        <f t="shared" si="341"/>
        <v>0</v>
      </c>
      <c r="X1830" s="21">
        <f t="shared" si="342"/>
        <v>0</v>
      </c>
      <c r="Y1830" s="33">
        <f t="shared" si="343"/>
        <v>0</v>
      </c>
      <c r="Z1830" s="4" t="str">
        <f t="shared" si="344"/>
        <v>Sim</v>
      </c>
      <c r="AA1830" s="4" t="str">
        <f t="shared" si="345"/>
        <v>Sim</v>
      </c>
      <c r="AB1830" s="4" t="str">
        <f t="shared" si="346"/>
        <v>Não</v>
      </c>
      <c r="AC1830" s="4" t="str">
        <f t="shared" si="347"/>
        <v>Não</v>
      </c>
      <c r="AD1830" s="4" t="str">
        <f t="shared" si="348"/>
        <v>Não</v>
      </c>
      <c r="AE1830" s="30" t="str">
        <f t="shared" si="349"/>
        <v>Não</v>
      </c>
    </row>
    <row r="1831" spans="1:31" x14ac:dyDescent="0.25">
      <c r="A1831" s="23">
        <v>312737</v>
      </c>
      <c r="B1831" s="27">
        <f>IFERROR(VLOOKUP(A1831,[1]Monitoramento_Base_somente_disp!$A:$L,5,FALSE),0)</f>
        <v>0</v>
      </c>
      <c r="C1831" s="20">
        <f>IFERROR(VLOOKUP(A1831,[1]Monitoramento_Base_somente_disp!$A:$L,6,FALSE),0)</f>
        <v>0</v>
      </c>
      <c r="D1831" s="20">
        <f>IFERROR(VLOOKUP(A1831,[1]Monitoramento_Base_somente_disp!$A:$L,7,FALSE),0)</f>
        <v>0</v>
      </c>
      <c r="E1831" s="20">
        <f>IFERROR(VLOOKUP(A1831,[1]Monitoramento_Base_somente_disp!$A:$L,8,FALSE),0)</f>
        <v>0</v>
      </c>
      <c r="F1831" s="20">
        <f>IFERROR(VLOOKUP(A1831,[1]Monitoramento_Base_somente_disp!$A:$L,9,FALSE),0)</f>
        <v>0</v>
      </c>
      <c r="G1831" s="28">
        <f>IFERROR(VLOOKUP(A1831,[1]Monitoramento_Base_somente_disp!$A:$L,10,FALSE),0)</f>
        <v>0</v>
      </c>
      <c r="H1831" s="27">
        <f>IFERROR(VLOOKUP(A1831,[2]webService!$A:$I,4,FALSE),0)</f>
        <v>27114</v>
      </c>
      <c r="I1831" s="20">
        <f>IFERROR(VLOOKUP(A1831,[2]webService!$A:$II,5,FALSE),0)</f>
        <v>264386</v>
      </c>
      <c r="J1831" s="20">
        <f>IFERROR(VLOOKUP(A1831,[2]webService!$A:$I,6,FALSE),0)</f>
        <v>0</v>
      </c>
      <c r="K1831" s="20">
        <f>IFERROR(VLOOKUP(A1831,[2]webService!$A:$I,7,FALSE),0)</f>
        <v>0</v>
      </c>
      <c r="L1831" s="20">
        <f>IFERROR(VLOOKUP(A1831,[2]webService!$A:$I,8,FALSE),0)</f>
        <v>0</v>
      </c>
      <c r="M1831" s="28">
        <f>IFERROR(VLOOKUP(A1831,[2]webService!$A:$I,9,FALSE),0)</f>
        <v>0</v>
      </c>
      <c r="N1831" s="27">
        <f>IFERROR(VLOOKUP(A1831,[3]soaBnafar!$A:$G,2,FALSE),0)</f>
        <v>0</v>
      </c>
      <c r="O1831" s="20">
        <f>IFERROR(VLOOKUP(A1831,[3]soaBnafar!$A:$H,3,FALSE),0)</f>
        <v>0</v>
      </c>
      <c r="P1831" s="20">
        <f>IFERROR(VLOOKUP(A1831,[3]soaBnafar!$A:$G,4,FALSE),0)</f>
        <v>0</v>
      </c>
      <c r="Q1831" s="20">
        <f>IFERROR(VLOOKUP(A1831,[3]soaBnafar!$A:$G,5,FALSE),0)</f>
        <v>0</v>
      </c>
      <c r="R1831" s="20">
        <f>IFERROR(VLOOKUP(A1831,[3]soaBnafar!$A:$G,6,FALSE),0)</f>
        <v>0</v>
      </c>
      <c r="S1831" s="20">
        <f>IFERROR(VLOOKUP(A1831,[3]soaBnafar!$A:$G,7,FALSE),0)</f>
        <v>0</v>
      </c>
      <c r="T1831" s="32">
        <f t="shared" si="338"/>
        <v>27114</v>
      </c>
      <c r="U1831" s="21">
        <f t="shared" si="339"/>
        <v>264386</v>
      </c>
      <c r="V1831" s="21">
        <f t="shared" si="340"/>
        <v>0</v>
      </c>
      <c r="W1831" s="21">
        <f t="shared" si="341"/>
        <v>0</v>
      </c>
      <c r="X1831" s="21">
        <f t="shared" si="342"/>
        <v>0</v>
      </c>
      <c r="Y1831" s="33">
        <f t="shared" si="343"/>
        <v>0</v>
      </c>
      <c r="Z1831" s="4" t="str">
        <f t="shared" si="344"/>
        <v>Sim</v>
      </c>
      <c r="AA1831" s="4" t="str">
        <f t="shared" si="345"/>
        <v>Sim</v>
      </c>
      <c r="AB1831" s="4" t="str">
        <f t="shared" si="346"/>
        <v>Não</v>
      </c>
      <c r="AC1831" s="4" t="str">
        <f t="shared" si="347"/>
        <v>Não</v>
      </c>
      <c r="AD1831" s="4" t="str">
        <f t="shared" si="348"/>
        <v>Não</v>
      </c>
      <c r="AE1831" s="30" t="str">
        <f t="shared" si="349"/>
        <v>Não</v>
      </c>
    </row>
    <row r="1832" spans="1:31" x14ac:dyDescent="0.25">
      <c r="A1832" s="23">
        <v>312750</v>
      </c>
      <c r="B1832" s="27">
        <f>IFERROR(VLOOKUP(A1832,[1]Monitoramento_Base_somente_disp!$A:$L,5,FALSE),0)</f>
        <v>0</v>
      </c>
      <c r="C1832" s="20">
        <f>IFERROR(VLOOKUP(A1832,[1]Monitoramento_Base_somente_disp!$A:$L,6,FALSE),0)</f>
        <v>0</v>
      </c>
      <c r="D1832" s="20">
        <f>IFERROR(VLOOKUP(A1832,[1]Monitoramento_Base_somente_disp!$A:$L,7,FALSE),0)</f>
        <v>0</v>
      </c>
      <c r="E1832" s="20">
        <f>IFERROR(VLOOKUP(A1832,[1]Monitoramento_Base_somente_disp!$A:$L,8,FALSE),0)</f>
        <v>0</v>
      </c>
      <c r="F1832" s="20">
        <f>IFERROR(VLOOKUP(A1832,[1]Monitoramento_Base_somente_disp!$A:$L,9,FALSE),0)</f>
        <v>0</v>
      </c>
      <c r="G1832" s="28">
        <f>IFERROR(VLOOKUP(A1832,[1]Monitoramento_Base_somente_disp!$A:$L,10,FALSE),0)</f>
        <v>0</v>
      </c>
      <c r="H1832" s="27">
        <f>IFERROR(VLOOKUP(A1832,[2]webService!$A:$I,4,FALSE),0)</f>
        <v>78471</v>
      </c>
      <c r="I1832" s="20">
        <f>IFERROR(VLOOKUP(A1832,[2]webService!$A:$II,5,FALSE),0)</f>
        <v>2720765</v>
      </c>
      <c r="J1832" s="20">
        <f>IFERROR(VLOOKUP(A1832,[2]webService!$A:$I,6,FALSE),0)</f>
        <v>0</v>
      </c>
      <c r="K1832" s="20">
        <f>IFERROR(VLOOKUP(A1832,[2]webService!$A:$I,7,FALSE),0)</f>
        <v>0</v>
      </c>
      <c r="L1832" s="20">
        <f>IFERROR(VLOOKUP(A1832,[2]webService!$A:$I,8,FALSE),0)</f>
        <v>0</v>
      </c>
      <c r="M1832" s="28">
        <f>IFERROR(VLOOKUP(A1832,[2]webService!$A:$I,9,FALSE),0)</f>
        <v>0</v>
      </c>
      <c r="N1832" s="27">
        <f>IFERROR(VLOOKUP(A1832,[3]soaBnafar!$A:$G,2,FALSE),0)</f>
        <v>0</v>
      </c>
      <c r="O1832" s="20">
        <f>IFERROR(VLOOKUP(A1832,[3]soaBnafar!$A:$H,3,FALSE),0)</f>
        <v>0</v>
      </c>
      <c r="P1832" s="20">
        <f>IFERROR(VLOOKUP(A1832,[3]soaBnafar!$A:$G,4,FALSE),0)</f>
        <v>0</v>
      </c>
      <c r="Q1832" s="20">
        <f>IFERROR(VLOOKUP(A1832,[3]soaBnafar!$A:$G,5,FALSE),0)</f>
        <v>0</v>
      </c>
      <c r="R1832" s="20">
        <f>IFERROR(VLOOKUP(A1832,[3]soaBnafar!$A:$G,6,FALSE),0)</f>
        <v>0</v>
      </c>
      <c r="S1832" s="20">
        <f>IFERROR(VLOOKUP(A1832,[3]soaBnafar!$A:$G,7,FALSE),0)</f>
        <v>0</v>
      </c>
      <c r="T1832" s="32">
        <f t="shared" si="338"/>
        <v>78471</v>
      </c>
      <c r="U1832" s="21">
        <f t="shared" si="339"/>
        <v>2720765</v>
      </c>
      <c r="V1832" s="21">
        <f t="shared" si="340"/>
        <v>0</v>
      </c>
      <c r="W1832" s="21">
        <f t="shared" si="341"/>
        <v>0</v>
      </c>
      <c r="X1832" s="21">
        <f t="shared" si="342"/>
        <v>0</v>
      </c>
      <c r="Y1832" s="33">
        <f t="shared" si="343"/>
        <v>0</v>
      </c>
      <c r="Z1832" s="4" t="str">
        <f t="shared" si="344"/>
        <v>Sim</v>
      </c>
      <c r="AA1832" s="4" t="str">
        <f t="shared" si="345"/>
        <v>Sim</v>
      </c>
      <c r="AB1832" s="4" t="str">
        <f t="shared" si="346"/>
        <v>Não</v>
      </c>
      <c r="AC1832" s="4" t="str">
        <f t="shared" si="347"/>
        <v>Não</v>
      </c>
      <c r="AD1832" s="4" t="str">
        <f t="shared" si="348"/>
        <v>Não</v>
      </c>
      <c r="AE1832" s="30" t="str">
        <f t="shared" si="349"/>
        <v>Não</v>
      </c>
    </row>
    <row r="1833" spans="1:31" x14ac:dyDescent="0.25">
      <c r="A1833" s="23">
        <v>312760</v>
      </c>
      <c r="B1833" s="27">
        <f>IFERROR(VLOOKUP(A1833,[1]Monitoramento_Base_somente_disp!$A:$L,5,FALSE),0)</f>
        <v>0</v>
      </c>
      <c r="C1833" s="20">
        <f>IFERROR(VLOOKUP(A1833,[1]Monitoramento_Base_somente_disp!$A:$L,6,FALSE),0)</f>
        <v>0</v>
      </c>
      <c r="D1833" s="20">
        <f>IFERROR(VLOOKUP(A1833,[1]Monitoramento_Base_somente_disp!$A:$L,7,FALSE),0)</f>
        <v>0</v>
      </c>
      <c r="E1833" s="20">
        <f>IFERROR(VLOOKUP(A1833,[1]Monitoramento_Base_somente_disp!$A:$L,8,FALSE),0)</f>
        <v>0</v>
      </c>
      <c r="F1833" s="20">
        <f>IFERROR(VLOOKUP(A1833,[1]Monitoramento_Base_somente_disp!$A:$L,9,FALSE),0)</f>
        <v>0</v>
      </c>
      <c r="G1833" s="28">
        <f>IFERROR(VLOOKUP(A1833,[1]Monitoramento_Base_somente_disp!$A:$L,10,FALSE),0)</f>
        <v>0</v>
      </c>
      <c r="H1833" s="27">
        <f>IFERROR(VLOOKUP(A1833,[2]webService!$A:$I,4,FALSE),0)</f>
        <v>16222</v>
      </c>
      <c r="I1833" s="20">
        <f>IFERROR(VLOOKUP(A1833,[2]webService!$A:$II,5,FALSE),0)</f>
        <v>2536880</v>
      </c>
      <c r="J1833" s="20">
        <f>IFERROR(VLOOKUP(A1833,[2]webService!$A:$I,6,FALSE),0)</f>
        <v>0</v>
      </c>
      <c r="K1833" s="20">
        <f>IFERROR(VLOOKUP(A1833,[2]webService!$A:$I,7,FALSE),0)</f>
        <v>0</v>
      </c>
      <c r="L1833" s="20">
        <f>IFERROR(VLOOKUP(A1833,[2]webService!$A:$I,8,FALSE),0)</f>
        <v>0</v>
      </c>
      <c r="M1833" s="28">
        <f>IFERROR(VLOOKUP(A1833,[2]webService!$A:$I,9,FALSE),0)</f>
        <v>0</v>
      </c>
      <c r="N1833" s="27">
        <f>IFERROR(VLOOKUP(A1833,[3]soaBnafar!$A:$G,2,FALSE),0)</f>
        <v>0</v>
      </c>
      <c r="O1833" s="20">
        <f>IFERROR(VLOOKUP(A1833,[3]soaBnafar!$A:$H,3,FALSE),0)</f>
        <v>0</v>
      </c>
      <c r="P1833" s="20">
        <f>IFERROR(VLOOKUP(A1833,[3]soaBnafar!$A:$G,4,FALSE),0)</f>
        <v>0</v>
      </c>
      <c r="Q1833" s="20">
        <f>IFERROR(VLOOKUP(A1833,[3]soaBnafar!$A:$G,5,FALSE),0)</f>
        <v>0</v>
      </c>
      <c r="R1833" s="20">
        <f>IFERROR(VLOOKUP(A1833,[3]soaBnafar!$A:$G,6,FALSE),0)</f>
        <v>0</v>
      </c>
      <c r="S1833" s="20">
        <f>IFERROR(VLOOKUP(A1833,[3]soaBnafar!$A:$G,7,FALSE),0)</f>
        <v>0</v>
      </c>
      <c r="T1833" s="32">
        <f t="shared" si="338"/>
        <v>16222</v>
      </c>
      <c r="U1833" s="21">
        <f t="shared" si="339"/>
        <v>2536880</v>
      </c>
      <c r="V1833" s="21">
        <f t="shared" si="340"/>
        <v>0</v>
      </c>
      <c r="W1833" s="21">
        <f t="shared" si="341"/>
        <v>0</v>
      </c>
      <c r="X1833" s="21">
        <f t="shared" si="342"/>
        <v>0</v>
      </c>
      <c r="Y1833" s="33">
        <f t="shared" si="343"/>
        <v>0</v>
      </c>
      <c r="Z1833" s="4" t="str">
        <f t="shared" si="344"/>
        <v>Sim</v>
      </c>
      <c r="AA1833" s="4" t="str">
        <f t="shared" si="345"/>
        <v>Sim</v>
      </c>
      <c r="AB1833" s="4" t="str">
        <f t="shared" si="346"/>
        <v>Não</v>
      </c>
      <c r="AC1833" s="4" t="str">
        <f t="shared" si="347"/>
        <v>Não</v>
      </c>
      <c r="AD1833" s="4" t="str">
        <f t="shared" si="348"/>
        <v>Não</v>
      </c>
      <c r="AE1833" s="30" t="str">
        <f t="shared" si="349"/>
        <v>Não</v>
      </c>
    </row>
    <row r="1834" spans="1:31" x14ac:dyDescent="0.25">
      <c r="A1834" s="23">
        <v>312770</v>
      </c>
      <c r="B1834" s="27">
        <f>IFERROR(VLOOKUP(A1834,[1]Monitoramento_Base_somente_disp!$A:$L,5,FALSE),0)</f>
        <v>0</v>
      </c>
      <c r="C1834" s="20">
        <f>IFERROR(VLOOKUP(A1834,[1]Monitoramento_Base_somente_disp!$A:$L,6,FALSE),0)</f>
        <v>0</v>
      </c>
      <c r="D1834" s="20">
        <f>IFERROR(VLOOKUP(A1834,[1]Monitoramento_Base_somente_disp!$A:$L,7,FALSE),0)</f>
        <v>0</v>
      </c>
      <c r="E1834" s="20">
        <f>IFERROR(VLOOKUP(A1834,[1]Monitoramento_Base_somente_disp!$A:$L,8,FALSE),0)</f>
        <v>0</v>
      </c>
      <c r="F1834" s="20">
        <f>IFERROR(VLOOKUP(A1834,[1]Monitoramento_Base_somente_disp!$A:$L,9,FALSE),0)</f>
        <v>0</v>
      </c>
      <c r="G1834" s="28">
        <f>IFERROR(VLOOKUP(A1834,[1]Monitoramento_Base_somente_disp!$A:$L,10,FALSE),0)</f>
        <v>0</v>
      </c>
      <c r="H1834" s="27">
        <f>IFERROR(VLOOKUP(A1834,[2]webService!$A:$I,4,FALSE),0)</f>
        <v>607519</v>
      </c>
      <c r="I1834" s="20">
        <f>IFERROR(VLOOKUP(A1834,[2]webService!$A:$II,5,FALSE),0)</f>
        <v>16650844</v>
      </c>
      <c r="J1834" s="20">
        <f>IFERROR(VLOOKUP(A1834,[2]webService!$A:$I,6,FALSE),0)</f>
        <v>0</v>
      </c>
      <c r="K1834" s="20">
        <f>IFERROR(VLOOKUP(A1834,[2]webService!$A:$I,7,FALSE),0)</f>
        <v>0</v>
      </c>
      <c r="L1834" s="20">
        <f>IFERROR(VLOOKUP(A1834,[2]webService!$A:$I,8,FALSE),0)</f>
        <v>0</v>
      </c>
      <c r="M1834" s="28">
        <f>IFERROR(VLOOKUP(A1834,[2]webService!$A:$I,9,FALSE),0)</f>
        <v>0</v>
      </c>
      <c r="N1834" s="27">
        <f>IFERROR(VLOOKUP(A1834,[3]soaBnafar!$A:$G,2,FALSE),0)</f>
        <v>0</v>
      </c>
      <c r="O1834" s="20">
        <f>IFERROR(VLOOKUP(A1834,[3]soaBnafar!$A:$H,3,FALSE),0)</f>
        <v>0</v>
      </c>
      <c r="P1834" s="20">
        <f>IFERROR(VLOOKUP(A1834,[3]soaBnafar!$A:$G,4,FALSE),0)</f>
        <v>0</v>
      </c>
      <c r="Q1834" s="20">
        <f>IFERROR(VLOOKUP(A1834,[3]soaBnafar!$A:$G,5,FALSE),0)</f>
        <v>0</v>
      </c>
      <c r="R1834" s="20">
        <f>IFERROR(VLOOKUP(A1834,[3]soaBnafar!$A:$G,6,FALSE),0)</f>
        <v>0</v>
      </c>
      <c r="S1834" s="20">
        <f>IFERROR(VLOOKUP(A1834,[3]soaBnafar!$A:$G,7,FALSE),0)</f>
        <v>0</v>
      </c>
      <c r="T1834" s="32">
        <f t="shared" si="338"/>
        <v>607519</v>
      </c>
      <c r="U1834" s="21">
        <f t="shared" si="339"/>
        <v>16650844</v>
      </c>
      <c r="V1834" s="21">
        <f t="shared" si="340"/>
        <v>0</v>
      </c>
      <c r="W1834" s="21">
        <f t="shared" si="341"/>
        <v>0</v>
      </c>
      <c r="X1834" s="21">
        <f t="shared" si="342"/>
        <v>0</v>
      </c>
      <c r="Y1834" s="33">
        <f t="shared" si="343"/>
        <v>0</v>
      </c>
      <c r="Z1834" s="4" t="str">
        <f t="shared" si="344"/>
        <v>Sim</v>
      </c>
      <c r="AA1834" s="4" t="str">
        <f t="shared" si="345"/>
        <v>Sim</v>
      </c>
      <c r="AB1834" s="4" t="str">
        <f t="shared" si="346"/>
        <v>Não</v>
      </c>
      <c r="AC1834" s="4" t="str">
        <f t="shared" si="347"/>
        <v>Não</v>
      </c>
      <c r="AD1834" s="4" t="str">
        <f t="shared" si="348"/>
        <v>Não</v>
      </c>
      <c r="AE1834" s="30" t="str">
        <f t="shared" si="349"/>
        <v>Não</v>
      </c>
    </row>
    <row r="1835" spans="1:31" x14ac:dyDescent="0.25">
      <c r="A1835" s="23">
        <v>312780</v>
      </c>
      <c r="B1835" s="27">
        <f>IFERROR(VLOOKUP(A1835,[1]Monitoramento_Base_somente_disp!$A:$L,5,FALSE),0)</f>
        <v>0</v>
      </c>
      <c r="C1835" s="20">
        <f>IFERROR(VLOOKUP(A1835,[1]Monitoramento_Base_somente_disp!$A:$L,6,FALSE),0)</f>
        <v>0</v>
      </c>
      <c r="D1835" s="20">
        <f>IFERROR(VLOOKUP(A1835,[1]Monitoramento_Base_somente_disp!$A:$L,7,FALSE),0)</f>
        <v>0</v>
      </c>
      <c r="E1835" s="20">
        <f>IFERROR(VLOOKUP(A1835,[1]Monitoramento_Base_somente_disp!$A:$L,8,FALSE),0)</f>
        <v>0</v>
      </c>
      <c r="F1835" s="20">
        <f>IFERROR(VLOOKUP(A1835,[1]Monitoramento_Base_somente_disp!$A:$L,9,FALSE),0)</f>
        <v>0</v>
      </c>
      <c r="G1835" s="28">
        <f>IFERROR(VLOOKUP(A1835,[1]Monitoramento_Base_somente_disp!$A:$L,10,FALSE),0)</f>
        <v>0</v>
      </c>
      <c r="H1835" s="27">
        <f>IFERROR(VLOOKUP(A1835,[2]webService!$A:$I,4,FALSE),0)</f>
        <v>91606</v>
      </c>
      <c r="I1835" s="20">
        <f>IFERROR(VLOOKUP(A1835,[2]webService!$A:$II,5,FALSE),0)</f>
        <v>3016272</v>
      </c>
      <c r="J1835" s="20">
        <f>IFERROR(VLOOKUP(A1835,[2]webService!$A:$I,6,FALSE),0)</f>
        <v>0</v>
      </c>
      <c r="K1835" s="20">
        <f>IFERROR(VLOOKUP(A1835,[2]webService!$A:$I,7,FALSE),0)</f>
        <v>0</v>
      </c>
      <c r="L1835" s="20">
        <f>IFERROR(VLOOKUP(A1835,[2]webService!$A:$I,8,FALSE),0)</f>
        <v>0</v>
      </c>
      <c r="M1835" s="28">
        <f>IFERROR(VLOOKUP(A1835,[2]webService!$A:$I,9,FALSE),0)</f>
        <v>0</v>
      </c>
      <c r="N1835" s="27">
        <f>IFERROR(VLOOKUP(A1835,[3]soaBnafar!$A:$G,2,FALSE),0)</f>
        <v>0</v>
      </c>
      <c r="O1835" s="20">
        <f>IFERROR(VLOOKUP(A1835,[3]soaBnafar!$A:$H,3,FALSE),0)</f>
        <v>0</v>
      </c>
      <c r="P1835" s="20">
        <f>IFERROR(VLOOKUP(A1835,[3]soaBnafar!$A:$G,4,FALSE),0)</f>
        <v>0</v>
      </c>
      <c r="Q1835" s="20">
        <f>IFERROR(VLOOKUP(A1835,[3]soaBnafar!$A:$G,5,FALSE),0)</f>
        <v>0</v>
      </c>
      <c r="R1835" s="20">
        <f>IFERROR(VLOOKUP(A1835,[3]soaBnafar!$A:$G,6,FALSE),0)</f>
        <v>0</v>
      </c>
      <c r="S1835" s="20">
        <f>IFERROR(VLOOKUP(A1835,[3]soaBnafar!$A:$G,7,FALSE),0)</f>
        <v>0</v>
      </c>
      <c r="T1835" s="32">
        <f t="shared" si="338"/>
        <v>91606</v>
      </c>
      <c r="U1835" s="21">
        <f t="shared" si="339"/>
        <v>3016272</v>
      </c>
      <c r="V1835" s="21">
        <f t="shared" si="340"/>
        <v>0</v>
      </c>
      <c r="W1835" s="21">
        <f t="shared" si="341"/>
        <v>0</v>
      </c>
      <c r="X1835" s="21">
        <f t="shared" si="342"/>
        <v>0</v>
      </c>
      <c r="Y1835" s="33">
        <f t="shared" si="343"/>
        <v>0</v>
      </c>
      <c r="Z1835" s="4" t="str">
        <f t="shared" si="344"/>
        <v>Sim</v>
      </c>
      <c r="AA1835" s="4" t="str">
        <f t="shared" si="345"/>
        <v>Sim</v>
      </c>
      <c r="AB1835" s="4" t="str">
        <f t="shared" si="346"/>
        <v>Não</v>
      </c>
      <c r="AC1835" s="4" t="str">
        <f t="shared" si="347"/>
        <v>Não</v>
      </c>
      <c r="AD1835" s="4" t="str">
        <f t="shared" si="348"/>
        <v>Não</v>
      </c>
      <c r="AE1835" s="30" t="str">
        <f t="shared" si="349"/>
        <v>Não</v>
      </c>
    </row>
    <row r="1836" spans="1:31" x14ac:dyDescent="0.25">
      <c r="A1836" s="23">
        <v>312800</v>
      </c>
      <c r="B1836" s="27">
        <f>IFERROR(VLOOKUP(A1836,[1]Monitoramento_Base_somente_disp!$A:$L,5,FALSE),0)</f>
        <v>0</v>
      </c>
      <c r="C1836" s="20">
        <f>IFERROR(VLOOKUP(A1836,[1]Monitoramento_Base_somente_disp!$A:$L,6,FALSE),0)</f>
        <v>0</v>
      </c>
      <c r="D1836" s="20">
        <f>IFERROR(VLOOKUP(A1836,[1]Monitoramento_Base_somente_disp!$A:$L,7,FALSE),0)</f>
        <v>0</v>
      </c>
      <c r="E1836" s="20">
        <f>IFERROR(VLOOKUP(A1836,[1]Monitoramento_Base_somente_disp!$A:$L,8,FALSE),0)</f>
        <v>0</v>
      </c>
      <c r="F1836" s="20">
        <f>IFERROR(VLOOKUP(A1836,[1]Monitoramento_Base_somente_disp!$A:$L,9,FALSE),0)</f>
        <v>0</v>
      </c>
      <c r="G1836" s="28">
        <f>IFERROR(VLOOKUP(A1836,[1]Monitoramento_Base_somente_disp!$A:$L,10,FALSE),0)</f>
        <v>0</v>
      </c>
      <c r="H1836" s="27">
        <f>IFERROR(VLOOKUP(A1836,[2]webService!$A:$I,4,FALSE),0)</f>
        <v>323884</v>
      </c>
      <c r="I1836" s="20">
        <f>IFERROR(VLOOKUP(A1836,[2]webService!$A:$II,5,FALSE),0)</f>
        <v>4236950</v>
      </c>
      <c r="J1836" s="20">
        <f>IFERROR(VLOOKUP(A1836,[2]webService!$A:$I,6,FALSE),0)</f>
        <v>0</v>
      </c>
      <c r="K1836" s="20">
        <f>IFERROR(VLOOKUP(A1836,[2]webService!$A:$I,7,FALSE),0)</f>
        <v>0</v>
      </c>
      <c r="L1836" s="20">
        <f>IFERROR(VLOOKUP(A1836,[2]webService!$A:$I,8,FALSE),0)</f>
        <v>0</v>
      </c>
      <c r="M1836" s="28">
        <f>IFERROR(VLOOKUP(A1836,[2]webService!$A:$I,9,FALSE),0)</f>
        <v>0</v>
      </c>
      <c r="N1836" s="27">
        <f>IFERROR(VLOOKUP(A1836,[3]soaBnafar!$A:$G,2,FALSE),0)</f>
        <v>0</v>
      </c>
      <c r="O1836" s="20">
        <f>IFERROR(VLOOKUP(A1836,[3]soaBnafar!$A:$H,3,FALSE),0)</f>
        <v>0</v>
      </c>
      <c r="P1836" s="20">
        <f>IFERROR(VLOOKUP(A1836,[3]soaBnafar!$A:$G,4,FALSE),0)</f>
        <v>0</v>
      </c>
      <c r="Q1836" s="20">
        <f>IFERROR(VLOOKUP(A1836,[3]soaBnafar!$A:$G,5,FALSE),0)</f>
        <v>0</v>
      </c>
      <c r="R1836" s="20">
        <f>IFERROR(VLOOKUP(A1836,[3]soaBnafar!$A:$G,6,FALSE),0)</f>
        <v>0</v>
      </c>
      <c r="S1836" s="20">
        <f>IFERROR(VLOOKUP(A1836,[3]soaBnafar!$A:$G,7,FALSE),0)</f>
        <v>0</v>
      </c>
      <c r="T1836" s="32">
        <f t="shared" si="338"/>
        <v>323884</v>
      </c>
      <c r="U1836" s="21">
        <f t="shared" si="339"/>
        <v>4236950</v>
      </c>
      <c r="V1836" s="21">
        <f t="shared" si="340"/>
        <v>0</v>
      </c>
      <c r="W1836" s="21">
        <f t="shared" si="341"/>
        <v>0</v>
      </c>
      <c r="X1836" s="21">
        <f t="shared" si="342"/>
        <v>0</v>
      </c>
      <c r="Y1836" s="33">
        <f t="shared" si="343"/>
        <v>0</v>
      </c>
      <c r="Z1836" s="4" t="str">
        <f t="shared" si="344"/>
        <v>Sim</v>
      </c>
      <c r="AA1836" s="4" t="str">
        <f t="shared" si="345"/>
        <v>Sim</v>
      </c>
      <c r="AB1836" s="4" t="str">
        <f t="shared" si="346"/>
        <v>Não</v>
      </c>
      <c r="AC1836" s="4" t="str">
        <f t="shared" si="347"/>
        <v>Não</v>
      </c>
      <c r="AD1836" s="4" t="str">
        <f t="shared" si="348"/>
        <v>Não</v>
      </c>
      <c r="AE1836" s="30" t="str">
        <f t="shared" si="349"/>
        <v>Não</v>
      </c>
    </row>
    <row r="1837" spans="1:31" x14ac:dyDescent="0.25">
      <c r="A1837" s="23">
        <v>312820</v>
      </c>
      <c r="B1837" s="27">
        <f>IFERROR(VLOOKUP(A1837,[1]Monitoramento_Base_somente_disp!$A:$L,5,FALSE),0)</f>
        <v>0</v>
      </c>
      <c r="C1837" s="20">
        <f>IFERROR(VLOOKUP(A1837,[1]Monitoramento_Base_somente_disp!$A:$L,6,FALSE),0)</f>
        <v>0</v>
      </c>
      <c r="D1837" s="20">
        <f>IFERROR(VLOOKUP(A1837,[1]Monitoramento_Base_somente_disp!$A:$L,7,FALSE),0)</f>
        <v>0</v>
      </c>
      <c r="E1837" s="20">
        <f>IFERROR(VLOOKUP(A1837,[1]Monitoramento_Base_somente_disp!$A:$L,8,FALSE),0)</f>
        <v>0</v>
      </c>
      <c r="F1837" s="20">
        <f>IFERROR(VLOOKUP(A1837,[1]Monitoramento_Base_somente_disp!$A:$L,9,FALSE),0)</f>
        <v>0</v>
      </c>
      <c r="G1837" s="28">
        <f>IFERROR(VLOOKUP(A1837,[1]Monitoramento_Base_somente_disp!$A:$L,10,FALSE),0)</f>
        <v>0</v>
      </c>
      <c r="H1837" s="27">
        <f>IFERROR(VLOOKUP(A1837,[2]webService!$A:$I,4,FALSE),0)</f>
        <v>207587</v>
      </c>
      <c r="I1837" s="20">
        <f>IFERROR(VLOOKUP(A1837,[2]webService!$A:$II,5,FALSE),0)</f>
        <v>1710112</v>
      </c>
      <c r="J1837" s="20">
        <f>IFERROR(VLOOKUP(A1837,[2]webService!$A:$I,6,FALSE),0)</f>
        <v>0</v>
      </c>
      <c r="K1837" s="20">
        <f>IFERROR(VLOOKUP(A1837,[2]webService!$A:$I,7,FALSE),0)</f>
        <v>0</v>
      </c>
      <c r="L1837" s="20">
        <f>IFERROR(VLOOKUP(A1837,[2]webService!$A:$I,8,FALSE),0)</f>
        <v>0</v>
      </c>
      <c r="M1837" s="28">
        <f>IFERROR(VLOOKUP(A1837,[2]webService!$A:$I,9,FALSE),0)</f>
        <v>0</v>
      </c>
      <c r="N1837" s="27">
        <f>IFERROR(VLOOKUP(A1837,[3]soaBnafar!$A:$G,2,FALSE),0)</f>
        <v>0</v>
      </c>
      <c r="O1837" s="20">
        <f>IFERROR(VLOOKUP(A1837,[3]soaBnafar!$A:$H,3,FALSE),0)</f>
        <v>0</v>
      </c>
      <c r="P1837" s="20">
        <f>IFERROR(VLOOKUP(A1837,[3]soaBnafar!$A:$G,4,FALSE),0)</f>
        <v>0</v>
      </c>
      <c r="Q1837" s="20">
        <f>IFERROR(VLOOKUP(A1837,[3]soaBnafar!$A:$G,5,FALSE),0)</f>
        <v>0</v>
      </c>
      <c r="R1837" s="20">
        <f>IFERROR(VLOOKUP(A1837,[3]soaBnafar!$A:$G,6,FALSE),0)</f>
        <v>0</v>
      </c>
      <c r="S1837" s="20">
        <f>IFERROR(VLOOKUP(A1837,[3]soaBnafar!$A:$G,7,FALSE),0)</f>
        <v>0</v>
      </c>
      <c r="T1837" s="32">
        <f t="shared" si="338"/>
        <v>207587</v>
      </c>
      <c r="U1837" s="21">
        <f t="shared" si="339"/>
        <v>1710112</v>
      </c>
      <c r="V1837" s="21">
        <f t="shared" si="340"/>
        <v>0</v>
      </c>
      <c r="W1837" s="21">
        <f t="shared" si="341"/>
        <v>0</v>
      </c>
      <c r="X1837" s="21">
        <f t="shared" si="342"/>
        <v>0</v>
      </c>
      <c r="Y1837" s="33">
        <f t="shared" si="343"/>
        <v>0</v>
      </c>
      <c r="Z1837" s="4" t="str">
        <f t="shared" si="344"/>
        <v>Sim</v>
      </c>
      <c r="AA1837" s="4" t="str">
        <f t="shared" si="345"/>
        <v>Sim</v>
      </c>
      <c r="AB1837" s="4" t="str">
        <f t="shared" si="346"/>
        <v>Não</v>
      </c>
      <c r="AC1837" s="4" t="str">
        <f t="shared" si="347"/>
        <v>Não</v>
      </c>
      <c r="AD1837" s="4" t="str">
        <f t="shared" si="348"/>
        <v>Não</v>
      </c>
      <c r="AE1837" s="30" t="str">
        <f t="shared" si="349"/>
        <v>Não</v>
      </c>
    </row>
    <row r="1838" spans="1:31" x14ac:dyDescent="0.25">
      <c r="A1838" s="23">
        <v>312825</v>
      </c>
      <c r="B1838" s="27">
        <f>IFERROR(VLOOKUP(A1838,[1]Monitoramento_Base_somente_disp!$A:$L,5,FALSE),0)</f>
        <v>0</v>
      </c>
      <c r="C1838" s="20">
        <f>IFERROR(VLOOKUP(A1838,[1]Monitoramento_Base_somente_disp!$A:$L,6,FALSE),0)</f>
        <v>0</v>
      </c>
      <c r="D1838" s="20">
        <f>IFERROR(VLOOKUP(A1838,[1]Monitoramento_Base_somente_disp!$A:$L,7,FALSE),0)</f>
        <v>0</v>
      </c>
      <c r="E1838" s="20">
        <f>IFERROR(VLOOKUP(A1838,[1]Monitoramento_Base_somente_disp!$A:$L,8,FALSE),0)</f>
        <v>0</v>
      </c>
      <c r="F1838" s="20">
        <f>IFERROR(VLOOKUP(A1838,[1]Monitoramento_Base_somente_disp!$A:$L,9,FALSE),0)</f>
        <v>0</v>
      </c>
      <c r="G1838" s="28">
        <f>IFERROR(VLOOKUP(A1838,[1]Monitoramento_Base_somente_disp!$A:$L,10,FALSE),0)</f>
        <v>0</v>
      </c>
      <c r="H1838" s="27">
        <f>IFERROR(VLOOKUP(A1838,[2]webService!$A:$I,4,FALSE),0)</f>
        <v>18397</v>
      </c>
      <c r="I1838" s="20">
        <f>IFERROR(VLOOKUP(A1838,[2]webService!$A:$II,5,FALSE),0)</f>
        <v>1355376</v>
      </c>
      <c r="J1838" s="20">
        <f>IFERROR(VLOOKUP(A1838,[2]webService!$A:$I,6,FALSE),0)</f>
        <v>0</v>
      </c>
      <c r="K1838" s="20">
        <f>IFERROR(VLOOKUP(A1838,[2]webService!$A:$I,7,FALSE),0)</f>
        <v>0</v>
      </c>
      <c r="L1838" s="20">
        <f>IFERROR(VLOOKUP(A1838,[2]webService!$A:$I,8,FALSE),0)</f>
        <v>0</v>
      </c>
      <c r="M1838" s="28">
        <f>IFERROR(VLOOKUP(A1838,[2]webService!$A:$I,9,FALSE),0)</f>
        <v>0</v>
      </c>
      <c r="N1838" s="27">
        <f>IFERROR(VLOOKUP(A1838,[3]soaBnafar!$A:$G,2,FALSE),0)</f>
        <v>0</v>
      </c>
      <c r="O1838" s="20">
        <f>IFERROR(VLOOKUP(A1838,[3]soaBnafar!$A:$H,3,FALSE),0)</f>
        <v>0</v>
      </c>
      <c r="P1838" s="20">
        <f>IFERROR(VLOOKUP(A1838,[3]soaBnafar!$A:$G,4,FALSE),0)</f>
        <v>0</v>
      </c>
      <c r="Q1838" s="20">
        <f>IFERROR(VLOOKUP(A1838,[3]soaBnafar!$A:$G,5,FALSE),0)</f>
        <v>0</v>
      </c>
      <c r="R1838" s="20">
        <f>IFERROR(VLOOKUP(A1838,[3]soaBnafar!$A:$G,6,FALSE),0)</f>
        <v>0</v>
      </c>
      <c r="S1838" s="20">
        <f>IFERROR(VLOOKUP(A1838,[3]soaBnafar!$A:$G,7,FALSE),0)</f>
        <v>0</v>
      </c>
      <c r="T1838" s="32">
        <f t="shared" si="338"/>
        <v>18397</v>
      </c>
      <c r="U1838" s="21">
        <f t="shared" si="339"/>
        <v>1355376</v>
      </c>
      <c r="V1838" s="21">
        <f t="shared" si="340"/>
        <v>0</v>
      </c>
      <c r="W1838" s="21">
        <f t="shared" si="341"/>
        <v>0</v>
      </c>
      <c r="X1838" s="21">
        <f t="shared" si="342"/>
        <v>0</v>
      </c>
      <c r="Y1838" s="33">
        <f t="shared" si="343"/>
        <v>0</v>
      </c>
      <c r="Z1838" s="4" t="str">
        <f t="shared" si="344"/>
        <v>Sim</v>
      </c>
      <c r="AA1838" s="4" t="str">
        <f t="shared" si="345"/>
        <v>Sim</v>
      </c>
      <c r="AB1838" s="4" t="str">
        <f t="shared" si="346"/>
        <v>Não</v>
      </c>
      <c r="AC1838" s="4" t="str">
        <f t="shared" si="347"/>
        <v>Não</v>
      </c>
      <c r="AD1838" s="4" t="str">
        <f t="shared" si="348"/>
        <v>Não</v>
      </c>
      <c r="AE1838" s="30" t="str">
        <f t="shared" si="349"/>
        <v>Não</v>
      </c>
    </row>
    <row r="1839" spans="1:31" x14ac:dyDescent="0.25">
      <c r="A1839" s="23">
        <v>312850</v>
      </c>
      <c r="B1839" s="27">
        <f>IFERROR(VLOOKUP(A1839,[1]Monitoramento_Base_somente_disp!$A:$L,5,FALSE),0)</f>
        <v>0</v>
      </c>
      <c r="C1839" s="20">
        <f>IFERROR(VLOOKUP(A1839,[1]Monitoramento_Base_somente_disp!$A:$L,6,FALSE),0)</f>
        <v>0</v>
      </c>
      <c r="D1839" s="20">
        <f>IFERROR(VLOOKUP(A1839,[1]Monitoramento_Base_somente_disp!$A:$L,7,FALSE),0)</f>
        <v>0</v>
      </c>
      <c r="E1839" s="20">
        <f>IFERROR(VLOOKUP(A1839,[1]Monitoramento_Base_somente_disp!$A:$L,8,FALSE),0)</f>
        <v>0</v>
      </c>
      <c r="F1839" s="20">
        <f>IFERROR(VLOOKUP(A1839,[1]Monitoramento_Base_somente_disp!$A:$L,9,FALSE),0)</f>
        <v>0</v>
      </c>
      <c r="G1839" s="28">
        <f>IFERROR(VLOOKUP(A1839,[1]Monitoramento_Base_somente_disp!$A:$L,10,FALSE),0)</f>
        <v>0</v>
      </c>
      <c r="H1839" s="27">
        <f>IFERROR(VLOOKUP(A1839,[2]webService!$A:$I,4,FALSE),0)</f>
        <v>118060</v>
      </c>
      <c r="I1839" s="20">
        <f>IFERROR(VLOOKUP(A1839,[2]webService!$A:$II,5,FALSE),0)</f>
        <v>1379531</v>
      </c>
      <c r="J1839" s="20">
        <f>IFERROR(VLOOKUP(A1839,[2]webService!$A:$I,6,FALSE),0)</f>
        <v>0</v>
      </c>
      <c r="K1839" s="20">
        <f>IFERROR(VLOOKUP(A1839,[2]webService!$A:$I,7,FALSE),0)</f>
        <v>0</v>
      </c>
      <c r="L1839" s="20">
        <f>IFERROR(VLOOKUP(A1839,[2]webService!$A:$I,8,FALSE),0)</f>
        <v>0</v>
      </c>
      <c r="M1839" s="28">
        <f>IFERROR(VLOOKUP(A1839,[2]webService!$A:$I,9,FALSE),0)</f>
        <v>0</v>
      </c>
      <c r="N1839" s="27">
        <f>IFERROR(VLOOKUP(A1839,[3]soaBnafar!$A:$G,2,FALSE),0)</f>
        <v>0</v>
      </c>
      <c r="O1839" s="20">
        <f>IFERROR(VLOOKUP(A1839,[3]soaBnafar!$A:$H,3,FALSE),0)</f>
        <v>0</v>
      </c>
      <c r="P1839" s="20">
        <f>IFERROR(VLOOKUP(A1839,[3]soaBnafar!$A:$G,4,FALSE),0)</f>
        <v>0</v>
      </c>
      <c r="Q1839" s="20">
        <f>IFERROR(VLOOKUP(A1839,[3]soaBnafar!$A:$G,5,FALSE),0)</f>
        <v>0</v>
      </c>
      <c r="R1839" s="20">
        <f>IFERROR(VLOOKUP(A1839,[3]soaBnafar!$A:$G,6,FALSE),0)</f>
        <v>0</v>
      </c>
      <c r="S1839" s="20">
        <f>IFERROR(VLOOKUP(A1839,[3]soaBnafar!$A:$G,7,FALSE),0)</f>
        <v>0</v>
      </c>
      <c r="T1839" s="32">
        <f t="shared" si="338"/>
        <v>118060</v>
      </c>
      <c r="U1839" s="21">
        <f t="shared" si="339"/>
        <v>1379531</v>
      </c>
      <c r="V1839" s="21">
        <f t="shared" si="340"/>
        <v>0</v>
      </c>
      <c r="W1839" s="21">
        <f t="shared" si="341"/>
        <v>0</v>
      </c>
      <c r="X1839" s="21">
        <f t="shared" si="342"/>
        <v>0</v>
      </c>
      <c r="Y1839" s="33">
        <f t="shared" si="343"/>
        <v>0</v>
      </c>
      <c r="Z1839" s="4" t="str">
        <f t="shared" si="344"/>
        <v>Sim</v>
      </c>
      <c r="AA1839" s="4" t="str">
        <f t="shared" si="345"/>
        <v>Sim</v>
      </c>
      <c r="AB1839" s="4" t="str">
        <f t="shared" si="346"/>
        <v>Não</v>
      </c>
      <c r="AC1839" s="4" t="str">
        <f t="shared" si="347"/>
        <v>Não</v>
      </c>
      <c r="AD1839" s="4" t="str">
        <f t="shared" si="348"/>
        <v>Não</v>
      </c>
      <c r="AE1839" s="30" t="str">
        <f t="shared" si="349"/>
        <v>Não</v>
      </c>
    </row>
    <row r="1840" spans="1:31" x14ac:dyDescent="0.25">
      <c r="A1840" s="23">
        <v>312930</v>
      </c>
      <c r="B1840" s="27">
        <f>IFERROR(VLOOKUP(A1840,[1]Monitoramento_Base_somente_disp!$A:$L,5,FALSE),0)</f>
        <v>0</v>
      </c>
      <c r="C1840" s="20">
        <f>IFERROR(VLOOKUP(A1840,[1]Monitoramento_Base_somente_disp!$A:$L,6,FALSE),0)</f>
        <v>0</v>
      </c>
      <c r="D1840" s="20">
        <f>IFERROR(VLOOKUP(A1840,[1]Monitoramento_Base_somente_disp!$A:$L,7,FALSE),0)</f>
        <v>0</v>
      </c>
      <c r="E1840" s="20">
        <f>IFERROR(VLOOKUP(A1840,[1]Monitoramento_Base_somente_disp!$A:$L,8,FALSE),0)</f>
        <v>0</v>
      </c>
      <c r="F1840" s="20">
        <f>IFERROR(VLOOKUP(A1840,[1]Monitoramento_Base_somente_disp!$A:$L,9,FALSE),0)</f>
        <v>0</v>
      </c>
      <c r="G1840" s="28">
        <f>IFERROR(VLOOKUP(A1840,[1]Monitoramento_Base_somente_disp!$A:$L,10,FALSE),0)</f>
        <v>0</v>
      </c>
      <c r="H1840" s="27">
        <f>IFERROR(VLOOKUP(A1840,[2]webService!$A:$I,4,FALSE),0)</f>
        <v>43337</v>
      </c>
      <c r="I1840" s="20">
        <f>IFERROR(VLOOKUP(A1840,[2]webService!$A:$II,5,FALSE),0)</f>
        <v>971754</v>
      </c>
      <c r="J1840" s="20">
        <f>IFERROR(VLOOKUP(A1840,[2]webService!$A:$I,6,FALSE),0)</f>
        <v>0</v>
      </c>
      <c r="K1840" s="20">
        <f>IFERROR(VLOOKUP(A1840,[2]webService!$A:$I,7,FALSE),0)</f>
        <v>0</v>
      </c>
      <c r="L1840" s="20">
        <f>IFERROR(VLOOKUP(A1840,[2]webService!$A:$I,8,FALSE),0)</f>
        <v>0</v>
      </c>
      <c r="M1840" s="28">
        <f>IFERROR(VLOOKUP(A1840,[2]webService!$A:$I,9,FALSE),0)</f>
        <v>0</v>
      </c>
      <c r="N1840" s="27">
        <f>IFERROR(VLOOKUP(A1840,[3]soaBnafar!$A:$G,2,FALSE),0)</f>
        <v>0</v>
      </c>
      <c r="O1840" s="20">
        <f>IFERROR(VLOOKUP(A1840,[3]soaBnafar!$A:$H,3,FALSE),0)</f>
        <v>0</v>
      </c>
      <c r="P1840" s="20">
        <f>IFERROR(VLOOKUP(A1840,[3]soaBnafar!$A:$G,4,FALSE),0)</f>
        <v>0</v>
      </c>
      <c r="Q1840" s="20">
        <f>IFERROR(VLOOKUP(A1840,[3]soaBnafar!$A:$G,5,FALSE),0)</f>
        <v>0</v>
      </c>
      <c r="R1840" s="20">
        <f>IFERROR(VLOOKUP(A1840,[3]soaBnafar!$A:$G,6,FALSE),0)</f>
        <v>0</v>
      </c>
      <c r="S1840" s="20">
        <f>IFERROR(VLOOKUP(A1840,[3]soaBnafar!$A:$G,7,FALSE),0)</f>
        <v>0</v>
      </c>
      <c r="T1840" s="32">
        <f t="shared" si="338"/>
        <v>43337</v>
      </c>
      <c r="U1840" s="21">
        <f t="shared" si="339"/>
        <v>971754</v>
      </c>
      <c r="V1840" s="21">
        <f t="shared" si="340"/>
        <v>0</v>
      </c>
      <c r="W1840" s="21">
        <f t="shared" si="341"/>
        <v>0</v>
      </c>
      <c r="X1840" s="21">
        <f t="shared" si="342"/>
        <v>0</v>
      </c>
      <c r="Y1840" s="33">
        <f t="shared" si="343"/>
        <v>0</v>
      </c>
      <c r="Z1840" s="4" t="str">
        <f t="shared" si="344"/>
        <v>Sim</v>
      </c>
      <c r="AA1840" s="4" t="str">
        <f t="shared" si="345"/>
        <v>Sim</v>
      </c>
      <c r="AB1840" s="4" t="str">
        <f t="shared" si="346"/>
        <v>Não</v>
      </c>
      <c r="AC1840" s="4" t="str">
        <f t="shared" si="347"/>
        <v>Não</v>
      </c>
      <c r="AD1840" s="4" t="str">
        <f t="shared" si="348"/>
        <v>Não</v>
      </c>
      <c r="AE1840" s="30" t="str">
        <f t="shared" si="349"/>
        <v>Não</v>
      </c>
    </row>
    <row r="1841" spans="1:31" x14ac:dyDescent="0.25">
      <c r="A1841" s="23">
        <v>312940</v>
      </c>
      <c r="B1841" s="27">
        <f>IFERROR(VLOOKUP(A1841,[1]Monitoramento_Base_somente_disp!$A:$L,5,FALSE),0)</f>
        <v>0</v>
      </c>
      <c r="C1841" s="20">
        <f>IFERROR(VLOOKUP(A1841,[1]Monitoramento_Base_somente_disp!$A:$L,6,FALSE),0)</f>
        <v>0</v>
      </c>
      <c r="D1841" s="20">
        <f>IFERROR(VLOOKUP(A1841,[1]Monitoramento_Base_somente_disp!$A:$L,7,FALSE),0)</f>
        <v>0</v>
      </c>
      <c r="E1841" s="20">
        <f>IFERROR(VLOOKUP(A1841,[1]Monitoramento_Base_somente_disp!$A:$L,8,FALSE),0)</f>
        <v>0</v>
      </c>
      <c r="F1841" s="20">
        <f>IFERROR(VLOOKUP(A1841,[1]Monitoramento_Base_somente_disp!$A:$L,9,FALSE),0)</f>
        <v>0</v>
      </c>
      <c r="G1841" s="28">
        <f>IFERROR(VLOOKUP(A1841,[1]Monitoramento_Base_somente_disp!$A:$L,10,FALSE),0)</f>
        <v>0</v>
      </c>
      <c r="H1841" s="27">
        <f>IFERROR(VLOOKUP(A1841,[2]webService!$A:$I,4,FALSE),0)</f>
        <v>109586</v>
      </c>
      <c r="I1841" s="20">
        <f>IFERROR(VLOOKUP(A1841,[2]webService!$A:$II,5,FALSE),0)</f>
        <v>1050715</v>
      </c>
      <c r="J1841" s="20">
        <f>IFERROR(VLOOKUP(A1841,[2]webService!$A:$I,6,FALSE),0)</f>
        <v>0</v>
      </c>
      <c r="K1841" s="20">
        <f>IFERROR(VLOOKUP(A1841,[2]webService!$A:$I,7,FALSE),0)</f>
        <v>0</v>
      </c>
      <c r="L1841" s="20">
        <f>IFERROR(VLOOKUP(A1841,[2]webService!$A:$I,8,FALSE),0)</f>
        <v>0</v>
      </c>
      <c r="M1841" s="28">
        <f>IFERROR(VLOOKUP(A1841,[2]webService!$A:$I,9,FALSE),0)</f>
        <v>0</v>
      </c>
      <c r="N1841" s="27">
        <f>IFERROR(VLOOKUP(A1841,[3]soaBnafar!$A:$G,2,FALSE),0)</f>
        <v>0</v>
      </c>
      <c r="O1841" s="20">
        <f>IFERROR(VLOOKUP(A1841,[3]soaBnafar!$A:$H,3,FALSE),0)</f>
        <v>0</v>
      </c>
      <c r="P1841" s="20">
        <f>IFERROR(VLOOKUP(A1841,[3]soaBnafar!$A:$G,4,FALSE),0)</f>
        <v>0</v>
      </c>
      <c r="Q1841" s="20">
        <f>IFERROR(VLOOKUP(A1841,[3]soaBnafar!$A:$G,5,FALSE),0)</f>
        <v>0</v>
      </c>
      <c r="R1841" s="20">
        <f>IFERROR(VLOOKUP(A1841,[3]soaBnafar!$A:$G,6,FALSE),0)</f>
        <v>0</v>
      </c>
      <c r="S1841" s="20">
        <f>IFERROR(VLOOKUP(A1841,[3]soaBnafar!$A:$G,7,FALSE),0)</f>
        <v>0</v>
      </c>
      <c r="T1841" s="32">
        <f t="shared" si="338"/>
        <v>109586</v>
      </c>
      <c r="U1841" s="21">
        <f t="shared" si="339"/>
        <v>1050715</v>
      </c>
      <c r="V1841" s="21">
        <f t="shared" si="340"/>
        <v>0</v>
      </c>
      <c r="W1841" s="21">
        <f t="shared" si="341"/>
        <v>0</v>
      </c>
      <c r="X1841" s="21">
        <f t="shared" si="342"/>
        <v>0</v>
      </c>
      <c r="Y1841" s="33">
        <f t="shared" si="343"/>
        <v>0</v>
      </c>
      <c r="Z1841" s="4" t="str">
        <f t="shared" si="344"/>
        <v>Sim</v>
      </c>
      <c r="AA1841" s="4" t="str">
        <f t="shared" si="345"/>
        <v>Sim</v>
      </c>
      <c r="AB1841" s="4" t="str">
        <f t="shared" si="346"/>
        <v>Não</v>
      </c>
      <c r="AC1841" s="4" t="str">
        <f t="shared" si="347"/>
        <v>Não</v>
      </c>
      <c r="AD1841" s="4" t="str">
        <f t="shared" si="348"/>
        <v>Não</v>
      </c>
      <c r="AE1841" s="30" t="str">
        <f t="shared" si="349"/>
        <v>Não</v>
      </c>
    </row>
    <row r="1842" spans="1:31" x14ac:dyDescent="0.25">
      <c r="A1842" s="23">
        <v>312950</v>
      </c>
      <c r="B1842" s="27">
        <f>IFERROR(VLOOKUP(A1842,[1]Monitoramento_Base_somente_disp!$A:$L,5,FALSE),0)</f>
        <v>0</v>
      </c>
      <c r="C1842" s="20">
        <f>IFERROR(VLOOKUP(A1842,[1]Monitoramento_Base_somente_disp!$A:$L,6,FALSE),0)</f>
        <v>0</v>
      </c>
      <c r="D1842" s="20">
        <f>IFERROR(VLOOKUP(A1842,[1]Monitoramento_Base_somente_disp!$A:$L,7,FALSE),0)</f>
        <v>0</v>
      </c>
      <c r="E1842" s="20">
        <f>IFERROR(VLOOKUP(A1842,[1]Monitoramento_Base_somente_disp!$A:$L,8,FALSE),0)</f>
        <v>0</v>
      </c>
      <c r="F1842" s="20">
        <f>IFERROR(VLOOKUP(A1842,[1]Monitoramento_Base_somente_disp!$A:$L,9,FALSE),0)</f>
        <v>0</v>
      </c>
      <c r="G1842" s="28">
        <f>IFERROR(VLOOKUP(A1842,[1]Monitoramento_Base_somente_disp!$A:$L,10,FALSE),0)</f>
        <v>0</v>
      </c>
      <c r="H1842" s="27">
        <f>IFERROR(VLOOKUP(A1842,[2]webService!$A:$I,4,FALSE),0)</f>
        <v>186163</v>
      </c>
      <c r="I1842" s="20">
        <f>IFERROR(VLOOKUP(A1842,[2]webService!$A:$II,5,FALSE),0)</f>
        <v>3193966</v>
      </c>
      <c r="J1842" s="20">
        <f>IFERROR(VLOOKUP(A1842,[2]webService!$A:$I,6,FALSE),0)</f>
        <v>0</v>
      </c>
      <c r="K1842" s="20">
        <f>IFERROR(VLOOKUP(A1842,[2]webService!$A:$I,7,FALSE),0)</f>
        <v>0</v>
      </c>
      <c r="L1842" s="20">
        <f>IFERROR(VLOOKUP(A1842,[2]webService!$A:$I,8,FALSE),0)</f>
        <v>0</v>
      </c>
      <c r="M1842" s="28">
        <f>IFERROR(VLOOKUP(A1842,[2]webService!$A:$I,9,FALSE),0)</f>
        <v>0</v>
      </c>
      <c r="N1842" s="27">
        <f>IFERROR(VLOOKUP(A1842,[3]soaBnafar!$A:$G,2,FALSE),0)</f>
        <v>0</v>
      </c>
      <c r="O1842" s="20">
        <f>IFERROR(VLOOKUP(A1842,[3]soaBnafar!$A:$H,3,FALSE),0)</f>
        <v>0</v>
      </c>
      <c r="P1842" s="20">
        <f>IFERROR(VLOOKUP(A1842,[3]soaBnafar!$A:$G,4,FALSE),0)</f>
        <v>0</v>
      </c>
      <c r="Q1842" s="20">
        <f>IFERROR(VLOOKUP(A1842,[3]soaBnafar!$A:$G,5,FALSE),0)</f>
        <v>0</v>
      </c>
      <c r="R1842" s="20">
        <f>IFERROR(VLOOKUP(A1842,[3]soaBnafar!$A:$G,6,FALSE),0)</f>
        <v>0</v>
      </c>
      <c r="S1842" s="20">
        <f>IFERROR(VLOOKUP(A1842,[3]soaBnafar!$A:$G,7,FALSE),0)</f>
        <v>0</v>
      </c>
      <c r="T1842" s="32">
        <f t="shared" si="338"/>
        <v>186163</v>
      </c>
      <c r="U1842" s="21">
        <f t="shared" si="339"/>
        <v>3193966</v>
      </c>
      <c r="V1842" s="21">
        <f t="shared" si="340"/>
        <v>0</v>
      </c>
      <c r="W1842" s="21">
        <f t="shared" si="341"/>
        <v>0</v>
      </c>
      <c r="X1842" s="21">
        <f t="shared" si="342"/>
        <v>0</v>
      </c>
      <c r="Y1842" s="33">
        <f t="shared" si="343"/>
        <v>0</v>
      </c>
      <c r="Z1842" s="4" t="str">
        <f t="shared" si="344"/>
        <v>Sim</v>
      </c>
      <c r="AA1842" s="4" t="str">
        <f t="shared" si="345"/>
        <v>Sim</v>
      </c>
      <c r="AB1842" s="4" t="str">
        <f t="shared" si="346"/>
        <v>Não</v>
      </c>
      <c r="AC1842" s="4" t="str">
        <f t="shared" si="347"/>
        <v>Não</v>
      </c>
      <c r="AD1842" s="4" t="str">
        <f t="shared" si="348"/>
        <v>Não</v>
      </c>
      <c r="AE1842" s="30" t="str">
        <f t="shared" si="349"/>
        <v>Não</v>
      </c>
    </row>
    <row r="1843" spans="1:31" x14ac:dyDescent="0.25">
      <c r="A1843" s="23">
        <v>312960</v>
      </c>
      <c r="B1843" s="27">
        <f>IFERROR(VLOOKUP(A1843,[1]Monitoramento_Base_somente_disp!$A:$L,5,FALSE),0)</f>
        <v>0</v>
      </c>
      <c r="C1843" s="20">
        <f>IFERROR(VLOOKUP(A1843,[1]Monitoramento_Base_somente_disp!$A:$L,6,FALSE),0)</f>
        <v>0</v>
      </c>
      <c r="D1843" s="20">
        <f>IFERROR(VLOOKUP(A1843,[1]Monitoramento_Base_somente_disp!$A:$L,7,FALSE),0)</f>
        <v>0</v>
      </c>
      <c r="E1843" s="20">
        <f>IFERROR(VLOOKUP(A1843,[1]Monitoramento_Base_somente_disp!$A:$L,8,FALSE),0)</f>
        <v>0</v>
      </c>
      <c r="F1843" s="20">
        <f>IFERROR(VLOOKUP(A1843,[1]Monitoramento_Base_somente_disp!$A:$L,9,FALSE),0)</f>
        <v>0</v>
      </c>
      <c r="G1843" s="28">
        <f>IFERROR(VLOOKUP(A1843,[1]Monitoramento_Base_somente_disp!$A:$L,10,FALSE),0)</f>
        <v>0</v>
      </c>
      <c r="H1843" s="27">
        <f>IFERROR(VLOOKUP(A1843,[2]webService!$A:$I,4,FALSE),0)</f>
        <v>80164</v>
      </c>
      <c r="I1843" s="20">
        <f>IFERROR(VLOOKUP(A1843,[2]webService!$A:$II,5,FALSE),0)</f>
        <v>2077907</v>
      </c>
      <c r="J1843" s="20">
        <f>IFERROR(VLOOKUP(A1843,[2]webService!$A:$I,6,FALSE),0)</f>
        <v>0</v>
      </c>
      <c r="K1843" s="20">
        <f>IFERROR(VLOOKUP(A1843,[2]webService!$A:$I,7,FALSE),0)</f>
        <v>0</v>
      </c>
      <c r="L1843" s="20">
        <f>IFERROR(VLOOKUP(A1843,[2]webService!$A:$I,8,FALSE),0)</f>
        <v>0</v>
      </c>
      <c r="M1843" s="28">
        <f>IFERROR(VLOOKUP(A1843,[2]webService!$A:$I,9,FALSE),0)</f>
        <v>0</v>
      </c>
      <c r="N1843" s="27">
        <f>IFERROR(VLOOKUP(A1843,[3]soaBnafar!$A:$G,2,FALSE),0)</f>
        <v>0</v>
      </c>
      <c r="O1843" s="20">
        <f>IFERROR(VLOOKUP(A1843,[3]soaBnafar!$A:$H,3,FALSE),0)</f>
        <v>0</v>
      </c>
      <c r="P1843" s="20">
        <f>IFERROR(VLOOKUP(A1843,[3]soaBnafar!$A:$G,4,FALSE),0)</f>
        <v>0</v>
      </c>
      <c r="Q1843" s="20">
        <f>IFERROR(VLOOKUP(A1843,[3]soaBnafar!$A:$G,5,FALSE),0)</f>
        <v>0</v>
      </c>
      <c r="R1843" s="20">
        <f>IFERROR(VLOOKUP(A1843,[3]soaBnafar!$A:$G,6,FALSE),0)</f>
        <v>0</v>
      </c>
      <c r="S1843" s="20">
        <f>IFERROR(VLOOKUP(A1843,[3]soaBnafar!$A:$G,7,FALSE),0)</f>
        <v>0</v>
      </c>
      <c r="T1843" s="32">
        <f t="shared" si="338"/>
        <v>80164</v>
      </c>
      <c r="U1843" s="21">
        <f t="shared" si="339"/>
        <v>2077907</v>
      </c>
      <c r="V1843" s="21">
        <f t="shared" si="340"/>
        <v>0</v>
      </c>
      <c r="W1843" s="21">
        <f t="shared" si="341"/>
        <v>0</v>
      </c>
      <c r="X1843" s="21">
        <f t="shared" si="342"/>
        <v>0</v>
      </c>
      <c r="Y1843" s="33">
        <f t="shared" si="343"/>
        <v>0</v>
      </c>
      <c r="Z1843" s="4" t="str">
        <f t="shared" si="344"/>
        <v>Sim</v>
      </c>
      <c r="AA1843" s="4" t="str">
        <f t="shared" si="345"/>
        <v>Sim</v>
      </c>
      <c r="AB1843" s="4" t="str">
        <f t="shared" si="346"/>
        <v>Não</v>
      </c>
      <c r="AC1843" s="4" t="str">
        <f t="shared" si="347"/>
        <v>Não</v>
      </c>
      <c r="AD1843" s="4" t="str">
        <f t="shared" si="348"/>
        <v>Não</v>
      </c>
      <c r="AE1843" s="30" t="str">
        <f t="shared" si="349"/>
        <v>Não</v>
      </c>
    </row>
    <row r="1844" spans="1:31" x14ac:dyDescent="0.25">
      <c r="A1844" s="23">
        <v>312965</v>
      </c>
      <c r="B1844" s="27">
        <f>IFERROR(VLOOKUP(A1844,[1]Monitoramento_Base_somente_disp!$A:$L,5,FALSE),0)</f>
        <v>0</v>
      </c>
      <c r="C1844" s="20">
        <f>IFERROR(VLOOKUP(A1844,[1]Monitoramento_Base_somente_disp!$A:$L,6,FALSE),0)</f>
        <v>0</v>
      </c>
      <c r="D1844" s="20">
        <f>IFERROR(VLOOKUP(A1844,[1]Monitoramento_Base_somente_disp!$A:$L,7,FALSE),0)</f>
        <v>0</v>
      </c>
      <c r="E1844" s="20">
        <f>IFERROR(VLOOKUP(A1844,[1]Monitoramento_Base_somente_disp!$A:$L,8,FALSE),0)</f>
        <v>0</v>
      </c>
      <c r="F1844" s="20">
        <f>IFERROR(VLOOKUP(A1844,[1]Monitoramento_Base_somente_disp!$A:$L,9,FALSE),0)</f>
        <v>0</v>
      </c>
      <c r="G1844" s="28">
        <f>IFERROR(VLOOKUP(A1844,[1]Monitoramento_Base_somente_disp!$A:$L,10,FALSE),0)</f>
        <v>0</v>
      </c>
      <c r="H1844" s="27">
        <f>IFERROR(VLOOKUP(A1844,[2]webService!$A:$I,4,FALSE),0)</f>
        <v>1259</v>
      </c>
      <c r="I1844" s="20">
        <f>IFERROR(VLOOKUP(A1844,[2]webService!$A:$II,5,FALSE),0)</f>
        <v>2625023</v>
      </c>
      <c r="J1844" s="20">
        <f>IFERROR(VLOOKUP(A1844,[2]webService!$A:$I,6,FALSE),0)</f>
        <v>0</v>
      </c>
      <c r="K1844" s="20">
        <f>IFERROR(VLOOKUP(A1844,[2]webService!$A:$I,7,FALSE),0)</f>
        <v>0</v>
      </c>
      <c r="L1844" s="20">
        <f>IFERROR(VLOOKUP(A1844,[2]webService!$A:$I,8,FALSE),0)</f>
        <v>0</v>
      </c>
      <c r="M1844" s="28">
        <f>IFERROR(VLOOKUP(A1844,[2]webService!$A:$I,9,FALSE),0)</f>
        <v>0</v>
      </c>
      <c r="N1844" s="27">
        <f>IFERROR(VLOOKUP(A1844,[3]soaBnafar!$A:$G,2,FALSE),0)</f>
        <v>0</v>
      </c>
      <c r="O1844" s="20">
        <f>IFERROR(VLOOKUP(A1844,[3]soaBnafar!$A:$H,3,FALSE),0)</f>
        <v>0</v>
      </c>
      <c r="P1844" s="20">
        <f>IFERROR(VLOOKUP(A1844,[3]soaBnafar!$A:$G,4,FALSE),0)</f>
        <v>0</v>
      </c>
      <c r="Q1844" s="20">
        <f>IFERROR(VLOOKUP(A1844,[3]soaBnafar!$A:$G,5,FALSE),0)</f>
        <v>0</v>
      </c>
      <c r="R1844" s="20">
        <f>IFERROR(VLOOKUP(A1844,[3]soaBnafar!$A:$G,6,FALSE),0)</f>
        <v>0</v>
      </c>
      <c r="S1844" s="20">
        <f>IFERROR(VLOOKUP(A1844,[3]soaBnafar!$A:$G,7,FALSE),0)</f>
        <v>0</v>
      </c>
      <c r="T1844" s="32">
        <f t="shared" si="338"/>
        <v>1259</v>
      </c>
      <c r="U1844" s="21">
        <f t="shared" si="339"/>
        <v>2625023</v>
      </c>
      <c r="V1844" s="21">
        <f t="shared" si="340"/>
        <v>0</v>
      </c>
      <c r="W1844" s="21">
        <f t="shared" si="341"/>
        <v>0</v>
      </c>
      <c r="X1844" s="21">
        <f t="shared" si="342"/>
        <v>0</v>
      </c>
      <c r="Y1844" s="33">
        <f t="shared" si="343"/>
        <v>0</v>
      </c>
      <c r="Z1844" s="4" t="str">
        <f t="shared" si="344"/>
        <v>Sim</v>
      </c>
      <c r="AA1844" s="4" t="str">
        <f t="shared" si="345"/>
        <v>Sim</v>
      </c>
      <c r="AB1844" s="4" t="str">
        <f t="shared" si="346"/>
        <v>Não</v>
      </c>
      <c r="AC1844" s="4" t="str">
        <f t="shared" si="347"/>
        <v>Não</v>
      </c>
      <c r="AD1844" s="4" t="str">
        <f t="shared" si="348"/>
        <v>Não</v>
      </c>
      <c r="AE1844" s="30" t="str">
        <f t="shared" si="349"/>
        <v>Não</v>
      </c>
    </row>
    <row r="1845" spans="1:31" x14ac:dyDescent="0.25">
      <c r="A1845" s="23">
        <v>312980</v>
      </c>
      <c r="B1845" s="27">
        <f>IFERROR(VLOOKUP(A1845,[1]Monitoramento_Base_somente_disp!$A:$L,5,FALSE),0)</f>
        <v>0</v>
      </c>
      <c r="C1845" s="20">
        <f>IFERROR(VLOOKUP(A1845,[1]Monitoramento_Base_somente_disp!$A:$L,6,FALSE),0)</f>
        <v>0</v>
      </c>
      <c r="D1845" s="20">
        <f>IFERROR(VLOOKUP(A1845,[1]Monitoramento_Base_somente_disp!$A:$L,7,FALSE),0)</f>
        <v>0</v>
      </c>
      <c r="E1845" s="20">
        <f>IFERROR(VLOOKUP(A1845,[1]Monitoramento_Base_somente_disp!$A:$L,8,FALSE),0)</f>
        <v>0</v>
      </c>
      <c r="F1845" s="20">
        <f>IFERROR(VLOOKUP(A1845,[1]Monitoramento_Base_somente_disp!$A:$L,9,FALSE),0)</f>
        <v>0</v>
      </c>
      <c r="G1845" s="28">
        <f>IFERROR(VLOOKUP(A1845,[1]Monitoramento_Base_somente_disp!$A:$L,10,FALSE),0)</f>
        <v>0</v>
      </c>
      <c r="H1845" s="27">
        <f>IFERROR(VLOOKUP(A1845,[2]webService!$A:$I,4,FALSE),0)</f>
        <v>589240</v>
      </c>
      <c r="I1845" s="20">
        <f>IFERROR(VLOOKUP(A1845,[2]webService!$A:$II,5,FALSE),0)</f>
        <v>21395548</v>
      </c>
      <c r="J1845" s="20">
        <f>IFERROR(VLOOKUP(A1845,[2]webService!$A:$I,6,FALSE),0)</f>
        <v>0</v>
      </c>
      <c r="K1845" s="20">
        <f>IFERROR(VLOOKUP(A1845,[2]webService!$A:$I,7,FALSE),0)</f>
        <v>0</v>
      </c>
      <c r="L1845" s="20">
        <f>IFERROR(VLOOKUP(A1845,[2]webService!$A:$I,8,FALSE),0)</f>
        <v>0</v>
      </c>
      <c r="M1845" s="28">
        <f>IFERROR(VLOOKUP(A1845,[2]webService!$A:$I,9,FALSE),0)</f>
        <v>0</v>
      </c>
      <c r="N1845" s="27">
        <f>IFERROR(VLOOKUP(A1845,[3]soaBnafar!$A:$G,2,FALSE),0)</f>
        <v>0</v>
      </c>
      <c r="O1845" s="20">
        <f>IFERROR(VLOOKUP(A1845,[3]soaBnafar!$A:$H,3,FALSE),0)</f>
        <v>0</v>
      </c>
      <c r="P1845" s="20">
        <f>IFERROR(VLOOKUP(A1845,[3]soaBnafar!$A:$G,4,FALSE),0)</f>
        <v>0</v>
      </c>
      <c r="Q1845" s="20">
        <f>IFERROR(VLOOKUP(A1845,[3]soaBnafar!$A:$G,5,FALSE),0)</f>
        <v>0</v>
      </c>
      <c r="R1845" s="20">
        <f>IFERROR(VLOOKUP(A1845,[3]soaBnafar!$A:$G,6,FALSE),0)</f>
        <v>0</v>
      </c>
      <c r="S1845" s="20">
        <f>IFERROR(VLOOKUP(A1845,[3]soaBnafar!$A:$G,7,FALSE),0)</f>
        <v>0</v>
      </c>
      <c r="T1845" s="32">
        <f t="shared" si="338"/>
        <v>589240</v>
      </c>
      <c r="U1845" s="21">
        <f t="shared" si="339"/>
        <v>21395548</v>
      </c>
      <c r="V1845" s="21">
        <f t="shared" si="340"/>
        <v>0</v>
      </c>
      <c r="W1845" s="21">
        <f t="shared" si="341"/>
        <v>0</v>
      </c>
      <c r="X1845" s="21">
        <f t="shared" si="342"/>
        <v>0</v>
      </c>
      <c r="Y1845" s="33">
        <f t="shared" si="343"/>
        <v>0</v>
      </c>
      <c r="Z1845" s="4" t="str">
        <f t="shared" si="344"/>
        <v>Sim</v>
      </c>
      <c r="AA1845" s="4" t="str">
        <f t="shared" si="345"/>
        <v>Sim</v>
      </c>
      <c r="AB1845" s="4" t="str">
        <f t="shared" si="346"/>
        <v>Não</v>
      </c>
      <c r="AC1845" s="4" t="str">
        <f t="shared" si="347"/>
        <v>Não</v>
      </c>
      <c r="AD1845" s="4" t="str">
        <f t="shared" si="348"/>
        <v>Não</v>
      </c>
      <c r="AE1845" s="30" t="str">
        <f t="shared" si="349"/>
        <v>Não</v>
      </c>
    </row>
    <row r="1846" spans="1:31" x14ac:dyDescent="0.25">
      <c r="A1846" s="23">
        <v>313005</v>
      </c>
      <c r="B1846" s="27">
        <f>IFERROR(VLOOKUP(A1846,[1]Monitoramento_Base_somente_disp!$A:$L,5,FALSE),0)</f>
        <v>0</v>
      </c>
      <c r="C1846" s="20">
        <f>IFERROR(VLOOKUP(A1846,[1]Monitoramento_Base_somente_disp!$A:$L,6,FALSE),0)</f>
        <v>0</v>
      </c>
      <c r="D1846" s="20">
        <f>IFERROR(VLOOKUP(A1846,[1]Monitoramento_Base_somente_disp!$A:$L,7,FALSE),0)</f>
        <v>0</v>
      </c>
      <c r="E1846" s="20">
        <f>IFERROR(VLOOKUP(A1846,[1]Monitoramento_Base_somente_disp!$A:$L,8,FALSE),0)</f>
        <v>0</v>
      </c>
      <c r="F1846" s="20">
        <f>IFERROR(VLOOKUP(A1846,[1]Monitoramento_Base_somente_disp!$A:$L,9,FALSE),0)</f>
        <v>0</v>
      </c>
      <c r="G1846" s="28">
        <f>IFERROR(VLOOKUP(A1846,[1]Monitoramento_Base_somente_disp!$A:$L,10,FALSE),0)</f>
        <v>0</v>
      </c>
      <c r="H1846" s="27">
        <f>IFERROR(VLOOKUP(A1846,[2]webService!$A:$I,4,FALSE),0)</f>
        <v>69886</v>
      </c>
      <c r="I1846" s="20">
        <f>IFERROR(VLOOKUP(A1846,[2]webService!$A:$II,5,FALSE),0)</f>
        <v>16456315</v>
      </c>
      <c r="J1846" s="20">
        <f>IFERROR(VLOOKUP(A1846,[2]webService!$A:$I,6,FALSE),0)</f>
        <v>0</v>
      </c>
      <c r="K1846" s="20">
        <f>IFERROR(VLOOKUP(A1846,[2]webService!$A:$I,7,FALSE),0)</f>
        <v>0</v>
      </c>
      <c r="L1846" s="20">
        <f>IFERROR(VLOOKUP(A1846,[2]webService!$A:$I,8,FALSE),0)</f>
        <v>0</v>
      </c>
      <c r="M1846" s="28">
        <f>IFERROR(VLOOKUP(A1846,[2]webService!$A:$I,9,FALSE),0)</f>
        <v>0</v>
      </c>
      <c r="N1846" s="27">
        <f>IFERROR(VLOOKUP(A1846,[3]soaBnafar!$A:$G,2,FALSE),0)</f>
        <v>0</v>
      </c>
      <c r="O1846" s="20">
        <f>IFERROR(VLOOKUP(A1846,[3]soaBnafar!$A:$H,3,FALSE),0)</f>
        <v>0</v>
      </c>
      <c r="P1846" s="20">
        <f>IFERROR(VLOOKUP(A1846,[3]soaBnafar!$A:$G,4,FALSE),0)</f>
        <v>0</v>
      </c>
      <c r="Q1846" s="20">
        <f>IFERROR(VLOOKUP(A1846,[3]soaBnafar!$A:$G,5,FALSE),0)</f>
        <v>0</v>
      </c>
      <c r="R1846" s="20">
        <f>IFERROR(VLOOKUP(A1846,[3]soaBnafar!$A:$G,6,FALSE),0)</f>
        <v>0</v>
      </c>
      <c r="S1846" s="20">
        <f>IFERROR(VLOOKUP(A1846,[3]soaBnafar!$A:$G,7,FALSE),0)</f>
        <v>0</v>
      </c>
      <c r="T1846" s="32">
        <f t="shared" si="338"/>
        <v>69886</v>
      </c>
      <c r="U1846" s="21">
        <f t="shared" si="339"/>
        <v>16456315</v>
      </c>
      <c r="V1846" s="21">
        <f t="shared" si="340"/>
        <v>0</v>
      </c>
      <c r="W1846" s="21">
        <f t="shared" si="341"/>
        <v>0</v>
      </c>
      <c r="X1846" s="21">
        <f t="shared" si="342"/>
        <v>0</v>
      </c>
      <c r="Y1846" s="33">
        <f t="shared" si="343"/>
        <v>0</v>
      </c>
      <c r="Z1846" s="4" t="str">
        <f t="shared" si="344"/>
        <v>Sim</v>
      </c>
      <c r="AA1846" s="4" t="str">
        <f t="shared" si="345"/>
        <v>Sim</v>
      </c>
      <c r="AB1846" s="4" t="str">
        <f t="shared" si="346"/>
        <v>Não</v>
      </c>
      <c r="AC1846" s="4" t="str">
        <f t="shared" si="347"/>
        <v>Não</v>
      </c>
      <c r="AD1846" s="4" t="str">
        <f t="shared" si="348"/>
        <v>Não</v>
      </c>
      <c r="AE1846" s="30" t="str">
        <f t="shared" si="349"/>
        <v>Não</v>
      </c>
    </row>
    <row r="1847" spans="1:31" x14ac:dyDescent="0.25">
      <c r="A1847" s="23">
        <v>313010</v>
      </c>
      <c r="B1847" s="27">
        <f>IFERROR(VLOOKUP(A1847,[1]Monitoramento_Base_somente_disp!$A:$L,5,FALSE),0)</f>
        <v>0</v>
      </c>
      <c r="C1847" s="20">
        <f>IFERROR(VLOOKUP(A1847,[1]Monitoramento_Base_somente_disp!$A:$L,6,FALSE),0)</f>
        <v>0</v>
      </c>
      <c r="D1847" s="20">
        <f>IFERROR(VLOOKUP(A1847,[1]Monitoramento_Base_somente_disp!$A:$L,7,FALSE),0)</f>
        <v>0</v>
      </c>
      <c r="E1847" s="20">
        <f>IFERROR(VLOOKUP(A1847,[1]Monitoramento_Base_somente_disp!$A:$L,8,FALSE),0)</f>
        <v>0</v>
      </c>
      <c r="F1847" s="20">
        <f>IFERROR(VLOOKUP(A1847,[1]Monitoramento_Base_somente_disp!$A:$L,9,FALSE),0)</f>
        <v>0</v>
      </c>
      <c r="G1847" s="28">
        <f>IFERROR(VLOOKUP(A1847,[1]Monitoramento_Base_somente_disp!$A:$L,10,FALSE),0)</f>
        <v>0</v>
      </c>
      <c r="H1847" s="27">
        <f>IFERROR(VLOOKUP(A1847,[2]webService!$A:$I,4,FALSE),0)</f>
        <v>0</v>
      </c>
      <c r="I1847" s="20">
        <f>IFERROR(VLOOKUP(A1847,[2]webService!$A:$II,5,FALSE),0)</f>
        <v>76810410</v>
      </c>
      <c r="J1847" s="20">
        <f>IFERROR(VLOOKUP(A1847,[2]webService!$A:$I,6,FALSE),0)</f>
        <v>0</v>
      </c>
      <c r="K1847" s="20">
        <f>IFERROR(VLOOKUP(A1847,[2]webService!$A:$I,7,FALSE),0)</f>
        <v>0</v>
      </c>
      <c r="L1847" s="20">
        <f>IFERROR(VLOOKUP(A1847,[2]webService!$A:$I,8,FALSE),0)</f>
        <v>0</v>
      </c>
      <c r="M1847" s="28">
        <f>IFERROR(VLOOKUP(A1847,[2]webService!$A:$I,9,FALSE),0)</f>
        <v>0</v>
      </c>
      <c r="N1847" s="27">
        <f>IFERROR(VLOOKUP(A1847,[3]soaBnafar!$A:$G,2,FALSE),0)</f>
        <v>0</v>
      </c>
      <c r="O1847" s="20">
        <f>IFERROR(VLOOKUP(A1847,[3]soaBnafar!$A:$H,3,FALSE),0)</f>
        <v>0</v>
      </c>
      <c r="P1847" s="20">
        <f>IFERROR(VLOOKUP(A1847,[3]soaBnafar!$A:$G,4,FALSE),0)</f>
        <v>0</v>
      </c>
      <c r="Q1847" s="20">
        <f>IFERROR(VLOOKUP(A1847,[3]soaBnafar!$A:$G,5,FALSE),0)</f>
        <v>0</v>
      </c>
      <c r="R1847" s="20">
        <f>IFERROR(VLOOKUP(A1847,[3]soaBnafar!$A:$G,6,FALSE),0)</f>
        <v>0</v>
      </c>
      <c r="S1847" s="20">
        <f>IFERROR(VLOOKUP(A1847,[3]soaBnafar!$A:$G,7,FALSE),0)</f>
        <v>0</v>
      </c>
      <c r="T1847" s="32">
        <f t="shared" si="338"/>
        <v>0</v>
      </c>
      <c r="U1847" s="21">
        <f t="shared" si="339"/>
        <v>76810410</v>
      </c>
      <c r="V1847" s="21">
        <f t="shared" si="340"/>
        <v>0</v>
      </c>
      <c r="W1847" s="21">
        <f t="shared" si="341"/>
        <v>0</v>
      </c>
      <c r="X1847" s="21">
        <f t="shared" si="342"/>
        <v>0</v>
      </c>
      <c r="Y1847" s="33">
        <f t="shared" si="343"/>
        <v>0</v>
      </c>
      <c r="Z1847" s="4" t="str">
        <f t="shared" si="344"/>
        <v>Não</v>
      </c>
      <c r="AA1847" s="4" t="str">
        <f t="shared" si="345"/>
        <v>Sim</v>
      </c>
      <c r="AB1847" s="4" t="str">
        <f t="shared" si="346"/>
        <v>Não</v>
      </c>
      <c r="AC1847" s="4" t="str">
        <f t="shared" si="347"/>
        <v>Não</v>
      </c>
      <c r="AD1847" s="4" t="str">
        <f t="shared" si="348"/>
        <v>Não</v>
      </c>
      <c r="AE1847" s="30" t="str">
        <f t="shared" si="349"/>
        <v>Não</v>
      </c>
    </row>
    <row r="1848" spans="1:31" x14ac:dyDescent="0.25">
      <c r="A1848" s="23">
        <v>313020</v>
      </c>
      <c r="B1848" s="27">
        <f>IFERROR(VLOOKUP(A1848,[1]Monitoramento_Base_somente_disp!$A:$L,5,FALSE),0)</f>
        <v>0</v>
      </c>
      <c r="C1848" s="20">
        <f>IFERROR(VLOOKUP(A1848,[1]Monitoramento_Base_somente_disp!$A:$L,6,FALSE),0)</f>
        <v>0</v>
      </c>
      <c r="D1848" s="20">
        <f>IFERROR(VLOOKUP(A1848,[1]Monitoramento_Base_somente_disp!$A:$L,7,FALSE),0)</f>
        <v>0</v>
      </c>
      <c r="E1848" s="20">
        <f>IFERROR(VLOOKUP(A1848,[1]Monitoramento_Base_somente_disp!$A:$L,8,FALSE),0)</f>
        <v>0</v>
      </c>
      <c r="F1848" s="20">
        <f>IFERROR(VLOOKUP(A1848,[1]Monitoramento_Base_somente_disp!$A:$L,9,FALSE),0)</f>
        <v>0</v>
      </c>
      <c r="G1848" s="28">
        <f>IFERROR(VLOOKUP(A1848,[1]Monitoramento_Base_somente_disp!$A:$L,10,FALSE),0)</f>
        <v>0</v>
      </c>
      <c r="H1848" s="27">
        <f>IFERROR(VLOOKUP(A1848,[2]webService!$A:$I,4,FALSE),0)</f>
        <v>83006</v>
      </c>
      <c r="I1848" s="20">
        <f>IFERROR(VLOOKUP(A1848,[2]webService!$A:$II,5,FALSE),0)</f>
        <v>716304</v>
      </c>
      <c r="J1848" s="20">
        <f>IFERROR(VLOOKUP(A1848,[2]webService!$A:$I,6,FALSE),0)</f>
        <v>0</v>
      </c>
      <c r="K1848" s="20">
        <f>IFERROR(VLOOKUP(A1848,[2]webService!$A:$I,7,FALSE),0)</f>
        <v>0</v>
      </c>
      <c r="L1848" s="20">
        <f>IFERROR(VLOOKUP(A1848,[2]webService!$A:$I,8,FALSE),0)</f>
        <v>0</v>
      </c>
      <c r="M1848" s="28">
        <f>IFERROR(VLOOKUP(A1848,[2]webService!$A:$I,9,FALSE),0)</f>
        <v>0</v>
      </c>
      <c r="N1848" s="27">
        <f>IFERROR(VLOOKUP(A1848,[3]soaBnafar!$A:$G,2,FALSE),0)</f>
        <v>0</v>
      </c>
      <c r="O1848" s="20">
        <f>IFERROR(VLOOKUP(A1848,[3]soaBnafar!$A:$H,3,FALSE),0)</f>
        <v>0</v>
      </c>
      <c r="P1848" s="20">
        <f>IFERROR(VLOOKUP(A1848,[3]soaBnafar!$A:$G,4,FALSE),0)</f>
        <v>0</v>
      </c>
      <c r="Q1848" s="20">
        <f>IFERROR(VLOOKUP(A1848,[3]soaBnafar!$A:$G,5,FALSE),0)</f>
        <v>0</v>
      </c>
      <c r="R1848" s="20">
        <f>IFERROR(VLOOKUP(A1848,[3]soaBnafar!$A:$G,6,FALSE),0)</f>
        <v>0</v>
      </c>
      <c r="S1848" s="20">
        <f>IFERROR(VLOOKUP(A1848,[3]soaBnafar!$A:$G,7,FALSE),0)</f>
        <v>0</v>
      </c>
      <c r="T1848" s="32">
        <f t="shared" si="338"/>
        <v>83006</v>
      </c>
      <c r="U1848" s="21">
        <f t="shared" si="339"/>
        <v>716304</v>
      </c>
      <c r="V1848" s="21">
        <f t="shared" si="340"/>
        <v>0</v>
      </c>
      <c r="W1848" s="21">
        <f t="shared" si="341"/>
        <v>0</v>
      </c>
      <c r="X1848" s="21">
        <f t="shared" si="342"/>
        <v>0</v>
      </c>
      <c r="Y1848" s="33">
        <f t="shared" si="343"/>
        <v>0</v>
      </c>
      <c r="Z1848" s="4" t="str">
        <f t="shared" si="344"/>
        <v>Sim</v>
      </c>
      <c r="AA1848" s="4" t="str">
        <f t="shared" si="345"/>
        <v>Sim</v>
      </c>
      <c r="AB1848" s="4" t="str">
        <f t="shared" si="346"/>
        <v>Não</v>
      </c>
      <c r="AC1848" s="4" t="str">
        <f t="shared" si="347"/>
        <v>Não</v>
      </c>
      <c r="AD1848" s="4" t="str">
        <f t="shared" si="348"/>
        <v>Não</v>
      </c>
      <c r="AE1848" s="30" t="str">
        <f t="shared" si="349"/>
        <v>Não</v>
      </c>
    </row>
    <row r="1849" spans="1:31" x14ac:dyDescent="0.25">
      <c r="A1849" s="23">
        <v>313055</v>
      </c>
      <c r="B1849" s="27">
        <f>IFERROR(VLOOKUP(A1849,[1]Monitoramento_Base_somente_disp!$A:$L,5,FALSE),0)</f>
        <v>0</v>
      </c>
      <c r="C1849" s="20">
        <f>IFERROR(VLOOKUP(A1849,[1]Monitoramento_Base_somente_disp!$A:$L,6,FALSE),0)</f>
        <v>0</v>
      </c>
      <c r="D1849" s="20">
        <f>IFERROR(VLOOKUP(A1849,[1]Monitoramento_Base_somente_disp!$A:$L,7,FALSE),0)</f>
        <v>0</v>
      </c>
      <c r="E1849" s="20">
        <f>IFERROR(VLOOKUP(A1849,[1]Monitoramento_Base_somente_disp!$A:$L,8,FALSE),0)</f>
        <v>0</v>
      </c>
      <c r="F1849" s="20">
        <f>IFERROR(VLOOKUP(A1849,[1]Monitoramento_Base_somente_disp!$A:$L,9,FALSE),0)</f>
        <v>0</v>
      </c>
      <c r="G1849" s="28">
        <f>IFERROR(VLOOKUP(A1849,[1]Monitoramento_Base_somente_disp!$A:$L,10,FALSE),0)</f>
        <v>0</v>
      </c>
      <c r="H1849" s="27">
        <f>IFERROR(VLOOKUP(A1849,[2]webService!$A:$I,4,FALSE),0)</f>
        <v>0</v>
      </c>
      <c r="I1849" s="20">
        <f>IFERROR(VLOOKUP(A1849,[2]webService!$A:$II,5,FALSE),0)</f>
        <v>27578</v>
      </c>
      <c r="J1849" s="20">
        <f>IFERROR(VLOOKUP(A1849,[2]webService!$A:$I,6,FALSE),0)</f>
        <v>0</v>
      </c>
      <c r="K1849" s="20">
        <f>IFERROR(VLOOKUP(A1849,[2]webService!$A:$I,7,FALSE),0)</f>
        <v>0</v>
      </c>
      <c r="L1849" s="20">
        <f>IFERROR(VLOOKUP(A1849,[2]webService!$A:$I,8,FALSE),0)</f>
        <v>0</v>
      </c>
      <c r="M1849" s="28">
        <f>IFERROR(VLOOKUP(A1849,[2]webService!$A:$I,9,FALSE),0)</f>
        <v>0</v>
      </c>
      <c r="N1849" s="27">
        <f>IFERROR(VLOOKUP(A1849,[3]soaBnafar!$A:$G,2,FALSE),0)</f>
        <v>0</v>
      </c>
      <c r="O1849" s="20">
        <f>IFERROR(VLOOKUP(A1849,[3]soaBnafar!$A:$H,3,FALSE),0)</f>
        <v>0</v>
      </c>
      <c r="P1849" s="20">
        <f>IFERROR(VLOOKUP(A1849,[3]soaBnafar!$A:$G,4,FALSE),0)</f>
        <v>0</v>
      </c>
      <c r="Q1849" s="20">
        <f>IFERROR(VLOOKUP(A1849,[3]soaBnafar!$A:$G,5,FALSE),0)</f>
        <v>0</v>
      </c>
      <c r="R1849" s="20">
        <f>IFERROR(VLOOKUP(A1849,[3]soaBnafar!$A:$G,6,FALSE),0)</f>
        <v>0</v>
      </c>
      <c r="S1849" s="20">
        <f>IFERROR(VLOOKUP(A1849,[3]soaBnafar!$A:$G,7,FALSE),0)</f>
        <v>0</v>
      </c>
      <c r="T1849" s="32">
        <f t="shared" si="338"/>
        <v>0</v>
      </c>
      <c r="U1849" s="21">
        <f t="shared" si="339"/>
        <v>27578</v>
      </c>
      <c r="V1849" s="21">
        <f t="shared" si="340"/>
        <v>0</v>
      </c>
      <c r="W1849" s="21">
        <f t="shared" si="341"/>
        <v>0</v>
      </c>
      <c r="X1849" s="21">
        <f t="shared" si="342"/>
        <v>0</v>
      </c>
      <c r="Y1849" s="33">
        <f t="shared" si="343"/>
        <v>0</v>
      </c>
      <c r="Z1849" s="4" t="str">
        <f t="shared" si="344"/>
        <v>Não</v>
      </c>
      <c r="AA1849" s="4" t="str">
        <f t="shared" si="345"/>
        <v>Sim</v>
      </c>
      <c r="AB1849" s="4" t="str">
        <f t="shared" si="346"/>
        <v>Não</v>
      </c>
      <c r="AC1849" s="4" t="str">
        <f t="shared" si="347"/>
        <v>Não</v>
      </c>
      <c r="AD1849" s="4" t="str">
        <f t="shared" si="348"/>
        <v>Não</v>
      </c>
      <c r="AE1849" s="30" t="str">
        <f t="shared" si="349"/>
        <v>Não</v>
      </c>
    </row>
    <row r="1850" spans="1:31" x14ac:dyDescent="0.25">
      <c r="A1850" s="23">
        <v>313065</v>
      </c>
      <c r="B1850" s="27">
        <f>IFERROR(VLOOKUP(A1850,[1]Monitoramento_Base_somente_disp!$A:$L,5,FALSE),0)</f>
        <v>0</v>
      </c>
      <c r="C1850" s="20">
        <f>IFERROR(VLOOKUP(A1850,[1]Monitoramento_Base_somente_disp!$A:$L,6,FALSE),0)</f>
        <v>0</v>
      </c>
      <c r="D1850" s="20">
        <f>IFERROR(VLOOKUP(A1850,[1]Monitoramento_Base_somente_disp!$A:$L,7,FALSE),0)</f>
        <v>0</v>
      </c>
      <c r="E1850" s="20">
        <f>IFERROR(VLOOKUP(A1850,[1]Monitoramento_Base_somente_disp!$A:$L,8,FALSE),0)</f>
        <v>0</v>
      </c>
      <c r="F1850" s="20">
        <f>IFERROR(VLOOKUP(A1850,[1]Monitoramento_Base_somente_disp!$A:$L,9,FALSE),0)</f>
        <v>0</v>
      </c>
      <c r="G1850" s="28">
        <f>IFERROR(VLOOKUP(A1850,[1]Monitoramento_Base_somente_disp!$A:$L,10,FALSE),0)</f>
        <v>0</v>
      </c>
      <c r="H1850" s="27">
        <f>IFERROR(VLOOKUP(A1850,[2]webService!$A:$I,4,FALSE),0)</f>
        <v>23026</v>
      </c>
      <c r="I1850" s="20">
        <f>IFERROR(VLOOKUP(A1850,[2]webService!$A:$II,5,FALSE),0)</f>
        <v>3567915</v>
      </c>
      <c r="J1850" s="20">
        <f>IFERROR(VLOOKUP(A1850,[2]webService!$A:$I,6,FALSE),0)</f>
        <v>0</v>
      </c>
      <c r="K1850" s="20">
        <f>IFERROR(VLOOKUP(A1850,[2]webService!$A:$I,7,FALSE),0)</f>
        <v>0</v>
      </c>
      <c r="L1850" s="20">
        <f>IFERROR(VLOOKUP(A1850,[2]webService!$A:$I,8,FALSE),0)</f>
        <v>0</v>
      </c>
      <c r="M1850" s="28">
        <f>IFERROR(VLOOKUP(A1850,[2]webService!$A:$I,9,FALSE),0)</f>
        <v>0</v>
      </c>
      <c r="N1850" s="27">
        <f>IFERROR(VLOOKUP(A1850,[3]soaBnafar!$A:$G,2,FALSE),0)</f>
        <v>0</v>
      </c>
      <c r="O1850" s="20">
        <f>IFERROR(VLOOKUP(A1850,[3]soaBnafar!$A:$H,3,FALSE),0)</f>
        <v>0</v>
      </c>
      <c r="P1850" s="20">
        <f>IFERROR(VLOOKUP(A1850,[3]soaBnafar!$A:$G,4,FALSE),0)</f>
        <v>0</v>
      </c>
      <c r="Q1850" s="20">
        <f>IFERROR(VLOOKUP(A1850,[3]soaBnafar!$A:$G,5,FALSE),0)</f>
        <v>0</v>
      </c>
      <c r="R1850" s="20">
        <f>IFERROR(VLOOKUP(A1850,[3]soaBnafar!$A:$G,6,FALSE),0)</f>
        <v>0</v>
      </c>
      <c r="S1850" s="20">
        <f>IFERROR(VLOOKUP(A1850,[3]soaBnafar!$A:$G,7,FALSE),0)</f>
        <v>0</v>
      </c>
      <c r="T1850" s="32">
        <f t="shared" si="338"/>
        <v>23026</v>
      </c>
      <c r="U1850" s="21">
        <f t="shared" si="339"/>
        <v>3567915</v>
      </c>
      <c r="V1850" s="21">
        <f t="shared" si="340"/>
        <v>0</v>
      </c>
      <c r="W1850" s="21">
        <f t="shared" si="341"/>
        <v>0</v>
      </c>
      <c r="X1850" s="21">
        <f t="shared" si="342"/>
        <v>0</v>
      </c>
      <c r="Y1850" s="33">
        <f t="shared" si="343"/>
        <v>0</v>
      </c>
      <c r="Z1850" s="4" t="str">
        <f t="shared" si="344"/>
        <v>Sim</v>
      </c>
      <c r="AA1850" s="4" t="str">
        <f t="shared" si="345"/>
        <v>Sim</v>
      </c>
      <c r="AB1850" s="4" t="str">
        <f t="shared" si="346"/>
        <v>Não</v>
      </c>
      <c r="AC1850" s="4" t="str">
        <f t="shared" si="347"/>
        <v>Não</v>
      </c>
      <c r="AD1850" s="4" t="str">
        <f t="shared" si="348"/>
        <v>Não</v>
      </c>
      <c r="AE1850" s="30" t="str">
        <f t="shared" si="349"/>
        <v>Não</v>
      </c>
    </row>
    <row r="1851" spans="1:31" x14ac:dyDescent="0.25">
      <c r="A1851" s="23">
        <v>313070</v>
      </c>
      <c r="B1851" s="27">
        <f>IFERROR(VLOOKUP(A1851,[1]Monitoramento_Base_somente_disp!$A:$L,5,FALSE),0)</f>
        <v>0</v>
      </c>
      <c r="C1851" s="20">
        <f>IFERROR(VLOOKUP(A1851,[1]Monitoramento_Base_somente_disp!$A:$L,6,FALSE),0)</f>
        <v>0</v>
      </c>
      <c r="D1851" s="20">
        <f>IFERROR(VLOOKUP(A1851,[1]Monitoramento_Base_somente_disp!$A:$L,7,FALSE),0)</f>
        <v>0</v>
      </c>
      <c r="E1851" s="20">
        <f>IFERROR(VLOOKUP(A1851,[1]Monitoramento_Base_somente_disp!$A:$L,8,FALSE),0)</f>
        <v>0</v>
      </c>
      <c r="F1851" s="20">
        <f>IFERROR(VLOOKUP(A1851,[1]Monitoramento_Base_somente_disp!$A:$L,9,FALSE),0)</f>
        <v>0</v>
      </c>
      <c r="G1851" s="28">
        <f>IFERROR(VLOOKUP(A1851,[1]Monitoramento_Base_somente_disp!$A:$L,10,FALSE),0)</f>
        <v>0</v>
      </c>
      <c r="H1851" s="27">
        <f>IFERROR(VLOOKUP(A1851,[2]webService!$A:$I,4,FALSE),0)</f>
        <v>135568</v>
      </c>
      <c r="I1851" s="20">
        <f>IFERROR(VLOOKUP(A1851,[2]webService!$A:$II,5,FALSE),0)</f>
        <v>1385155</v>
      </c>
      <c r="J1851" s="20">
        <f>IFERROR(VLOOKUP(A1851,[2]webService!$A:$I,6,FALSE),0)</f>
        <v>0</v>
      </c>
      <c r="K1851" s="20">
        <f>IFERROR(VLOOKUP(A1851,[2]webService!$A:$I,7,FALSE),0)</f>
        <v>0</v>
      </c>
      <c r="L1851" s="20">
        <f>IFERROR(VLOOKUP(A1851,[2]webService!$A:$I,8,FALSE),0)</f>
        <v>0</v>
      </c>
      <c r="M1851" s="28">
        <f>IFERROR(VLOOKUP(A1851,[2]webService!$A:$I,9,FALSE),0)</f>
        <v>0</v>
      </c>
      <c r="N1851" s="27">
        <f>IFERROR(VLOOKUP(A1851,[3]soaBnafar!$A:$G,2,FALSE),0)</f>
        <v>0</v>
      </c>
      <c r="O1851" s="20">
        <f>IFERROR(VLOOKUP(A1851,[3]soaBnafar!$A:$H,3,FALSE),0)</f>
        <v>0</v>
      </c>
      <c r="P1851" s="20">
        <f>IFERROR(VLOOKUP(A1851,[3]soaBnafar!$A:$G,4,FALSE),0)</f>
        <v>0</v>
      </c>
      <c r="Q1851" s="20">
        <f>IFERROR(VLOOKUP(A1851,[3]soaBnafar!$A:$G,5,FALSE),0)</f>
        <v>0</v>
      </c>
      <c r="R1851" s="20">
        <f>IFERROR(VLOOKUP(A1851,[3]soaBnafar!$A:$G,6,FALSE),0)</f>
        <v>0</v>
      </c>
      <c r="S1851" s="20">
        <f>IFERROR(VLOOKUP(A1851,[3]soaBnafar!$A:$G,7,FALSE),0)</f>
        <v>0</v>
      </c>
      <c r="T1851" s="32">
        <f t="shared" si="338"/>
        <v>135568</v>
      </c>
      <c r="U1851" s="21">
        <f t="shared" si="339"/>
        <v>1385155</v>
      </c>
      <c r="V1851" s="21">
        <f t="shared" si="340"/>
        <v>0</v>
      </c>
      <c r="W1851" s="21">
        <f t="shared" si="341"/>
        <v>0</v>
      </c>
      <c r="X1851" s="21">
        <f t="shared" si="342"/>
        <v>0</v>
      </c>
      <c r="Y1851" s="33">
        <f t="shared" si="343"/>
        <v>0</v>
      </c>
      <c r="Z1851" s="4" t="str">
        <f t="shared" si="344"/>
        <v>Sim</v>
      </c>
      <c r="AA1851" s="4" t="str">
        <f t="shared" si="345"/>
        <v>Sim</v>
      </c>
      <c r="AB1851" s="4" t="str">
        <f t="shared" si="346"/>
        <v>Não</v>
      </c>
      <c r="AC1851" s="4" t="str">
        <f t="shared" si="347"/>
        <v>Não</v>
      </c>
      <c r="AD1851" s="4" t="str">
        <f t="shared" si="348"/>
        <v>Não</v>
      </c>
      <c r="AE1851" s="30" t="str">
        <f t="shared" si="349"/>
        <v>Não</v>
      </c>
    </row>
    <row r="1852" spans="1:31" x14ac:dyDescent="0.25">
      <c r="A1852" s="23">
        <v>313090</v>
      </c>
      <c r="B1852" s="27">
        <f>IFERROR(VLOOKUP(A1852,[1]Monitoramento_Base_somente_disp!$A:$L,5,FALSE),0)</f>
        <v>0</v>
      </c>
      <c r="C1852" s="20">
        <f>IFERROR(VLOOKUP(A1852,[1]Monitoramento_Base_somente_disp!$A:$L,6,FALSE),0)</f>
        <v>0</v>
      </c>
      <c r="D1852" s="20">
        <f>IFERROR(VLOOKUP(A1852,[1]Monitoramento_Base_somente_disp!$A:$L,7,FALSE),0)</f>
        <v>0</v>
      </c>
      <c r="E1852" s="20">
        <f>IFERROR(VLOOKUP(A1852,[1]Monitoramento_Base_somente_disp!$A:$L,8,FALSE),0)</f>
        <v>0</v>
      </c>
      <c r="F1852" s="20">
        <f>IFERROR(VLOOKUP(A1852,[1]Monitoramento_Base_somente_disp!$A:$L,9,FALSE),0)</f>
        <v>0</v>
      </c>
      <c r="G1852" s="28">
        <f>IFERROR(VLOOKUP(A1852,[1]Monitoramento_Base_somente_disp!$A:$L,10,FALSE),0)</f>
        <v>0</v>
      </c>
      <c r="H1852" s="27">
        <f>IFERROR(VLOOKUP(A1852,[2]webService!$A:$I,4,FALSE),0)</f>
        <v>123951</v>
      </c>
      <c r="I1852" s="20">
        <f>IFERROR(VLOOKUP(A1852,[2]webService!$A:$II,5,FALSE),0)</f>
        <v>1581430</v>
      </c>
      <c r="J1852" s="20">
        <f>IFERROR(VLOOKUP(A1852,[2]webService!$A:$I,6,FALSE),0)</f>
        <v>0</v>
      </c>
      <c r="K1852" s="20">
        <f>IFERROR(VLOOKUP(A1852,[2]webService!$A:$I,7,FALSE),0)</f>
        <v>0</v>
      </c>
      <c r="L1852" s="20">
        <f>IFERROR(VLOOKUP(A1852,[2]webService!$A:$I,8,FALSE),0)</f>
        <v>0</v>
      </c>
      <c r="M1852" s="28">
        <f>IFERROR(VLOOKUP(A1852,[2]webService!$A:$I,9,FALSE),0)</f>
        <v>0</v>
      </c>
      <c r="N1852" s="27">
        <f>IFERROR(VLOOKUP(A1852,[3]soaBnafar!$A:$G,2,FALSE),0)</f>
        <v>0</v>
      </c>
      <c r="O1852" s="20">
        <f>IFERROR(VLOOKUP(A1852,[3]soaBnafar!$A:$H,3,FALSE),0)</f>
        <v>0</v>
      </c>
      <c r="P1852" s="20">
        <f>IFERROR(VLOOKUP(A1852,[3]soaBnafar!$A:$G,4,FALSE),0)</f>
        <v>0</v>
      </c>
      <c r="Q1852" s="20">
        <f>IFERROR(VLOOKUP(A1852,[3]soaBnafar!$A:$G,5,FALSE),0)</f>
        <v>0</v>
      </c>
      <c r="R1852" s="20">
        <f>IFERROR(VLOOKUP(A1852,[3]soaBnafar!$A:$G,6,FALSE),0)</f>
        <v>0</v>
      </c>
      <c r="S1852" s="20">
        <f>IFERROR(VLOOKUP(A1852,[3]soaBnafar!$A:$G,7,FALSE),0)</f>
        <v>0</v>
      </c>
      <c r="T1852" s="32">
        <f t="shared" si="338"/>
        <v>123951</v>
      </c>
      <c r="U1852" s="21">
        <f t="shared" si="339"/>
        <v>1581430</v>
      </c>
      <c r="V1852" s="21">
        <f t="shared" si="340"/>
        <v>0</v>
      </c>
      <c r="W1852" s="21">
        <f t="shared" si="341"/>
        <v>0</v>
      </c>
      <c r="X1852" s="21">
        <f t="shared" si="342"/>
        <v>0</v>
      </c>
      <c r="Y1852" s="33">
        <f t="shared" si="343"/>
        <v>0</v>
      </c>
      <c r="Z1852" s="4" t="str">
        <f t="shared" si="344"/>
        <v>Sim</v>
      </c>
      <c r="AA1852" s="4" t="str">
        <f t="shared" si="345"/>
        <v>Sim</v>
      </c>
      <c r="AB1852" s="4" t="str">
        <f t="shared" si="346"/>
        <v>Não</v>
      </c>
      <c r="AC1852" s="4" t="str">
        <f t="shared" si="347"/>
        <v>Não</v>
      </c>
      <c r="AD1852" s="4" t="str">
        <f t="shared" si="348"/>
        <v>Não</v>
      </c>
      <c r="AE1852" s="30" t="str">
        <f t="shared" si="349"/>
        <v>Não</v>
      </c>
    </row>
    <row r="1853" spans="1:31" x14ac:dyDescent="0.25">
      <c r="A1853" s="23">
        <v>313110</v>
      </c>
      <c r="B1853" s="27">
        <f>IFERROR(VLOOKUP(A1853,[1]Monitoramento_Base_somente_disp!$A:$L,5,FALSE),0)</f>
        <v>0</v>
      </c>
      <c r="C1853" s="20">
        <f>IFERROR(VLOOKUP(A1853,[1]Monitoramento_Base_somente_disp!$A:$L,6,FALSE),0)</f>
        <v>0</v>
      </c>
      <c r="D1853" s="20">
        <f>IFERROR(VLOOKUP(A1853,[1]Monitoramento_Base_somente_disp!$A:$L,7,FALSE),0)</f>
        <v>0</v>
      </c>
      <c r="E1853" s="20">
        <f>IFERROR(VLOOKUP(A1853,[1]Monitoramento_Base_somente_disp!$A:$L,8,FALSE),0)</f>
        <v>0</v>
      </c>
      <c r="F1853" s="20">
        <f>IFERROR(VLOOKUP(A1853,[1]Monitoramento_Base_somente_disp!$A:$L,9,FALSE),0)</f>
        <v>0</v>
      </c>
      <c r="G1853" s="28">
        <f>IFERROR(VLOOKUP(A1853,[1]Monitoramento_Base_somente_disp!$A:$L,10,FALSE),0)</f>
        <v>0</v>
      </c>
      <c r="H1853" s="27">
        <f>IFERROR(VLOOKUP(A1853,[2]webService!$A:$I,4,FALSE),0)</f>
        <v>131292</v>
      </c>
      <c r="I1853" s="20">
        <f>IFERROR(VLOOKUP(A1853,[2]webService!$A:$II,5,FALSE),0)</f>
        <v>1938703</v>
      </c>
      <c r="J1853" s="20">
        <f>IFERROR(VLOOKUP(A1853,[2]webService!$A:$I,6,FALSE),0)</f>
        <v>0</v>
      </c>
      <c r="K1853" s="20">
        <f>IFERROR(VLOOKUP(A1853,[2]webService!$A:$I,7,FALSE),0)</f>
        <v>0</v>
      </c>
      <c r="L1853" s="20">
        <f>IFERROR(VLOOKUP(A1853,[2]webService!$A:$I,8,FALSE),0)</f>
        <v>0</v>
      </c>
      <c r="M1853" s="28">
        <f>IFERROR(VLOOKUP(A1853,[2]webService!$A:$I,9,FALSE),0)</f>
        <v>0</v>
      </c>
      <c r="N1853" s="27">
        <f>IFERROR(VLOOKUP(A1853,[3]soaBnafar!$A:$G,2,FALSE),0)</f>
        <v>0</v>
      </c>
      <c r="O1853" s="20">
        <f>IFERROR(VLOOKUP(A1853,[3]soaBnafar!$A:$H,3,FALSE),0)</f>
        <v>0</v>
      </c>
      <c r="P1853" s="20">
        <f>IFERROR(VLOOKUP(A1853,[3]soaBnafar!$A:$G,4,FALSE),0)</f>
        <v>0</v>
      </c>
      <c r="Q1853" s="20">
        <f>IFERROR(VLOOKUP(A1853,[3]soaBnafar!$A:$G,5,FALSE),0)</f>
        <v>0</v>
      </c>
      <c r="R1853" s="20">
        <f>IFERROR(VLOOKUP(A1853,[3]soaBnafar!$A:$G,6,FALSE),0)</f>
        <v>0</v>
      </c>
      <c r="S1853" s="20">
        <f>IFERROR(VLOOKUP(A1853,[3]soaBnafar!$A:$G,7,FALSE),0)</f>
        <v>0</v>
      </c>
      <c r="T1853" s="32">
        <f t="shared" si="338"/>
        <v>131292</v>
      </c>
      <c r="U1853" s="21">
        <f t="shared" si="339"/>
        <v>1938703</v>
      </c>
      <c r="V1853" s="21">
        <f t="shared" si="340"/>
        <v>0</v>
      </c>
      <c r="W1853" s="21">
        <f t="shared" si="341"/>
        <v>0</v>
      </c>
      <c r="X1853" s="21">
        <f t="shared" si="342"/>
        <v>0</v>
      </c>
      <c r="Y1853" s="33">
        <f t="shared" si="343"/>
        <v>0</v>
      </c>
      <c r="Z1853" s="4" t="str">
        <f t="shared" si="344"/>
        <v>Sim</v>
      </c>
      <c r="AA1853" s="4" t="str">
        <f t="shared" si="345"/>
        <v>Sim</v>
      </c>
      <c r="AB1853" s="4" t="str">
        <f t="shared" si="346"/>
        <v>Não</v>
      </c>
      <c r="AC1853" s="4" t="str">
        <f t="shared" si="347"/>
        <v>Não</v>
      </c>
      <c r="AD1853" s="4" t="str">
        <f t="shared" si="348"/>
        <v>Não</v>
      </c>
      <c r="AE1853" s="30" t="str">
        <f t="shared" si="349"/>
        <v>Não</v>
      </c>
    </row>
    <row r="1854" spans="1:31" x14ac:dyDescent="0.25">
      <c r="A1854" s="23">
        <v>313115</v>
      </c>
      <c r="B1854" s="27">
        <f>IFERROR(VLOOKUP(A1854,[1]Monitoramento_Base_somente_disp!$A:$L,5,FALSE),0)</f>
        <v>0</v>
      </c>
      <c r="C1854" s="20">
        <f>IFERROR(VLOOKUP(A1854,[1]Monitoramento_Base_somente_disp!$A:$L,6,FALSE),0)</f>
        <v>0</v>
      </c>
      <c r="D1854" s="20">
        <f>IFERROR(VLOOKUP(A1854,[1]Monitoramento_Base_somente_disp!$A:$L,7,FALSE),0)</f>
        <v>0</v>
      </c>
      <c r="E1854" s="20">
        <f>IFERROR(VLOOKUP(A1854,[1]Monitoramento_Base_somente_disp!$A:$L,8,FALSE),0)</f>
        <v>0</v>
      </c>
      <c r="F1854" s="20">
        <f>IFERROR(VLOOKUP(A1854,[1]Monitoramento_Base_somente_disp!$A:$L,9,FALSE),0)</f>
        <v>0</v>
      </c>
      <c r="G1854" s="28">
        <f>IFERROR(VLOOKUP(A1854,[1]Monitoramento_Base_somente_disp!$A:$L,10,FALSE),0)</f>
        <v>0</v>
      </c>
      <c r="H1854" s="27">
        <f>IFERROR(VLOOKUP(A1854,[2]webService!$A:$I,4,FALSE),0)</f>
        <v>125775</v>
      </c>
      <c r="I1854" s="20">
        <f>IFERROR(VLOOKUP(A1854,[2]webService!$A:$II,5,FALSE),0)</f>
        <v>2153764</v>
      </c>
      <c r="J1854" s="20">
        <f>IFERROR(VLOOKUP(A1854,[2]webService!$A:$I,6,FALSE),0)</f>
        <v>0</v>
      </c>
      <c r="K1854" s="20">
        <f>IFERROR(VLOOKUP(A1854,[2]webService!$A:$I,7,FALSE),0)</f>
        <v>0</v>
      </c>
      <c r="L1854" s="20">
        <f>IFERROR(VLOOKUP(A1854,[2]webService!$A:$I,8,FALSE),0)</f>
        <v>0</v>
      </c>
      <c r="M1854" s="28">
        <f>IFERROR(VLOOKUP(A1854,[2]webService!$A:$I,9,FALSE),0)</f>
        <v>0</v>
      </c>
      <c r="N1854" s="27">
        <f>IFERROR(VLOOKUP(A1854,[3]soaBnafar!$A:$G,2,FALSE),0)</f>
        <v>0</v>
      </c>
      <c r="O1854" s="20">
        <f>IFERROR(VLOOKUP(A1854,[3]soaBnafar!$A:$H,3,FALSE),0)</f>
        <v>0</v>
      </c>
      <c r="P1854" s="20">
        <f>IFERROR(VLOOKUP(A1854,[3]soaBnafar!$A:$G,4,FALSE),0)</f>
        <v>0</v>
      </c>
      <c r="Q1854" s="20">
        <f>IFERROR(VLOOKUP(A1854,[3]soaBnafar!$A:$G,5,FALSE),0)</f>
        <v>0</v>
      </c>
      <c r="R1854" s="20">
        <f>IFERROR(VLOOKUP(A1854,[3]soaBnafar!$A:$G,6,FALSE),0)</f>
        <v>0</v>
      </c>
      <c r="S1854" s="20">
        <f>IFERROR(VLOOKUP(A1854,[3]soaBnafar!$A:$G,7,FALSE),0)</f>
        <v>0</v>
      </c>
      <c r="T1854" s="32">
        <f t="shared" si="338"/>
        <v>125775</v>
      </c>
      <c r="U1854" s="21">
        <f t="shared" si="339"/>
        <v>2153764</v>
      </c>
      <c r="V1854" s="21">
        <f t="shared" si="340"/>
        <v>0</v>
      </c>
      <c r="W1854" s="21">
        <f t="shared" si="341"/>
        <v>0</v>
      </c>
      <c r="X1854" s="21">
        <f t="shared" si="342"/>
        <v>0</v>
      </c>
      <c r="Y1854" s="33">
        <f t="shared" si="343"/>
        <v>0</v>
      </c>
      <c r="Z1854" s="4" t="str">
        <f t="shared" si="344"/>
        <v>Sim</v>
      </c>
      <c r="AA1854" s="4" t="str">
        <f t="shared" si="345"/>
        <v>Sim</v>
      </c>
      <c r="AB1854" s="4" t="str">
        <f t="shared" si="346"/>
        <v>Não</v>
      </c>
      <c r="AC1854" s="4" t="str">
        <f t="shared" si="347"/>
        <v>Não</v>
      </c>
      <c r="AD1854" s="4" t="str">
        <f t="shared" si="348"/>
        <v>Não</v>
      </c>
      <c r="AE1854" s="30" t="str">
        <f t="shared" si="349"/>
        <v>Não</v>
      </c>
    </row>
    <row r="1855" spans="1:31" x14ac:dyDescent="0.25">
      <c r="A1855" s="23">
        <v>313170</v>
      </c>
      <c r="B1855" s="27">
        <f>IFERROR(VLOOKUP(A1855,[1]Monitoramento_Base_somente_disp!$A:$L,5,FALSE),0)</f>
        <v>0</v>
      </c>
      <c r="C1855" s="20">
        <f>IFERROR(VLOOKUP(A1855,[1]Monitoramento_Base_somente_disp!$A:$L,6,FALSE),0)</f>
        <v>2498132</v>
      </c>
      <c r="D1855" s="20">
        <f>IFERROR(VLOOKUP(A1855,[1]Monitoramento_Base_somente_disp!$A:$L,7,FALSE),0)</f>
        <v>0</v>
      </c>
      <c r="E1855" s="20">
        <f>IFERROR(VLOOKUP(A1855,[1]Monitoramento_Base_somente_disp!$A:$L,8,FALSE),0)</f>
        <v>1249066</v>
      </c>
      <c r="F1855" s="20">
        <f>IFERROR(VLOOKUP(A1855,[1]Monitoramento_Base_somente_disp!$A:$L,9,FALSE),0)</f>
        <v>0</v>
      </c>
      <c r="G1855" s="28">
        <f>IFERROR(VLOOKUP(A1855,[1]Monitoramento_Base_somente_disp!$A:$L,10,FALSE),0)</f>
        <v>0</v>
      </c>
      <c r="H1855" s="27">
        <f>IFERROR(VLOOKUP(A1855,[2]webService!$A:$I,4,FALSE),0)</f>
        <v>33403</v>
      </c>
      <c r="I1855" s="20">
        <f>IFERROR(VLOOKUP(A1855,[2]webService!$A:$II,5,FALSE),0)</f>
        <v>57175026</v>
      </c>
      <c r="J1855" s="20">
        <f>IFERROR(VLOOKUP(A1855,[2]webService!$A:$I,6,FALSE),0)</f>
        <v>0</v>
      </c>
      <c r="K1855" s="20">
        <f>IFERROR(VLOOKUP(A1855,[2]webService!$A:$I,7,FALSE),0)</f>
        <v>0</v>
      </c>
      <c r="L1855" s="20">
        <f>IFERROR(VLOOKUP(A1855,[2]webService!$A:$I,8,FALSE),0)</f>
        <v>0</v>
      </c>
      <c r="M1855" s="28">
        <f>IFERROR(VLOOKUP(A1855,[2]webService!$A:$I,9,FALSE),0)</f>
        <v>0</v>
      </c>
      <c r="N1855" s="27">
        <f>IFERROR(VLOOKUP(A1855,[3]soaBnafar!$A:$G,2,FALSE),0)</f>
        <v>0</v>
      </c>
      <c r="O1855" s="20">
        <f>IFERROR(VLOOKUP(A1855,[3]soaBnafar!$A:$H,3,FALSE),0)</f>
        <v>0</v>
      </c>
      <c r="P1855" s="20">
        <f>IFERROR(VLOOKUP(A1855,[3]soaBnafar!$A:$G,4,FALSE),0)</f>
        <v>0</v>
      </c>
      <c r="Q1855" s="20">
        <f>IFERROR(VLOOKUP(A1855,[3]soaBnafar!$A:$G,5,FALSE),0)</f>
        <v>0</v>
      </c>
      <c r="R1855" s="20">
        <f>IFERROR(VLOOKUP(A1855,[3]soaBnafar!$A:$G,6,FALSE),0)</f>
        <v>0</v>
      </c>
      <c r="S1855" s="20">
        <f>IFERROR(VLOOKUP(A1855,[3]soaBnafar!$A:$G,7,FALSE),0)</f>
        <v>0</v>
      </c>
      <c r="T1855" s="32">
        <f t="shared" si="338"/>
        <v>33403</v>
      </c>
      <c r="U1855" s="21">
        <f t="shared" si="339"/>
        <v>59673158</v>
      </c>
      <c r="V1855" s="21">
        <f t="shared" si="340"/>
        <v>0</v>
      </c>
      <c r="W1855" s="21">
        <f t="shared" si="341"/>
        <v>1249066</v>
      </c>
      <c r="X1855" s="21">
        <f t="shared" si="342"/>
        <v>0</v>
      </c>
      <c r="Y1855" s="33">
        <f t="shared" si="343"/>
        <v>0</v>
      </c>
      <c r="Z1855" s="4" t="str">
        <f t="shared" si="344"/>
        <v>Sim</v>
      </c>
      <c r="AA1855" s="4" t="str">
        <f t="shared" si="345"/>
        <v>Sim</v>
      </c>
      <c r="AB1855" s="4" t="str">
        <f t="shared" si="346"/>
        <v>Não</v>
      </c>
      <c r="AC1855" s="4" t="str">
        <f t="shared" si="347"/>
        <v>Sim</v>
      </c>
      <c r="AD1855" s="4" t="str">
        <f t="shared" si="348"/>
        <v>Não</v>
      </c>
      <c r="AE1855" s="30" t="str">
        <f t="shared" si="349"/>
        <v>Não</v>
      </c>
    </row>
    <row r="1856" spans="1:31" x14ac:dyDescent="0.25">
      <c r="A1856" s="23">
        <v>313180</v>
      </c>
      <c r="B1856" s="27">
        <f>IFERROR(VLOOKUP(A1856,[1]Monitoramento_Base_somente_disp!$A:$L,5,FALSE),0)</f>
        <v>0</v>
      </c>
      <c r="C1856" s="20">
        <f>IFERROR(VLOOKUP(A1856,[1]Monitoramento_Base_somente_disp!$A:$L,6,FALSE),0)</f>
        <v>0</v>
      </c>
      <c r="D1856" s="20">
        <f>IFERROR(VLOOKUP(A1856,[1]Monitoramento_Base_somente_disp!$A:$L,7,FALSE),0)</f>
        <v>0</v>
      </c>
      <c r="E1856" s="20">
        <f>IFERROR(VLOOKUP(A1856,[1]Monitoramento_Base_somente_disp!$A:$L,8,FALSE),0)</f>
        <v>0</v>
      </c>
      <c r="F1856" s="20">
        <f>IFERROR(VLOOKUP(A1856,[1]Monitoramento_Base_somente_disp!$A:$L,9,FALSE),0)</f>
        <v>0</v>
      </c>
      <c r="G1856" s="28">
        <f>IFERROR(VLOOKUP(A1856,[1]Monitoramento_Base_somente_disp!$A:$L,10,FALSE),0)</f>
        <v>0</v>
      </c>
      <c r="H1856" s="27">
        <f>IFERROR(VLOOKUP(A1856,[2]webService!$A:$I,4,FALSE),0)</f>
        <v>936</v>
      </c>
      <c r="I1856" s="20">
        <f>IFERROR(VLOOKUP(A1856,[2]webService!$A:$II,5,FALSE),0)</f>
        <v>613589</v>
      </c>
      <c r="J1856" s="20">
        <f>IFERROR(VLOOKUP(A1856,[2]webService!$A:$I,6,FALSE),0)</f>
        <v>0</v>
      </c>
      <c r="K1856" s="20">
        <f>IFERROR(VLOOKUP(A1856,[2]webService!$A:$I,7,FALSE),0)</f>
        <v>0</v>
      </c>
      <c r="L1856" s="20">
        <f>IFERROR(VLOOKUP(A1856,[2]webService!$A:$I,8,FALSE),0)</f>
        <v>0</v>
      </c>
      <c r="M1856" s="28">
        <f>IFERROR(VLOOKUP(A1856,[2]webService!$A:$I,9,FALSE),0)</f>
        <v>0</v>
      </c>
      <c r="N1856" s="27">
        <f>IFERROR(VLOOKUP(A1856,[3]soaBnafar!$A:$G,2,FALSE),0)</f>
        <v>0</v>
      </c>
      <c r="O1856" s="20">
        <f>IFERROR(VLOOKUP(A1856,[3]soaBnafar!$A:$H,3,FALSE),0)</f>
        <v>0</v>
      </c>
      <c r="P1856" s="20">
        <f>IFERROR(VLOOKUP(A1856,[3]soaBnafar!$A:$G,4,FALSE),0)</f>
        <v>0</v>
      </c>
      <c r="Q1856" s="20">
        <f>IFERROR(VLOOKUP(A1856,[3]soaBnafar!$A:$G,5,FALSE),0)</f>
        <v>0</v>
      </c>
      <c r="R1856" s="20">
        <f>IFERROR(VLOOKUP(A1856,[3]soaBnafar!$A:$G,6,FALSE),0)</f>
        <v>0</v>
      </c>
      <c r="S1856" s="20">
        <f>IFERROR(VLOOKUP(A1856,[3]soaBnafar!$A:$G,7,FALSE),0)</f>
        <v>0</v>
      </c>
      <c r="T1856" s="32">
        <f t="shared" si="338"/>
        <v>936</v>
      </c>
      <c r="U1856" s="21">
        <f t="shared" si="339"/>
        <v>613589</v>
      </c>
      <c r="V1856" s="21">
        <f t="shared" si="340"/>
        <v>0</v>
      </c>
      <c r="W1856" s="21">
        <f t="shared" si="341"/>
        <v>0</v>
      </c>
      <c r="X1856" s="21">
        <f t="shared" si="342"/>
        <v>0</v>
      </c>
      <c r="Y1856" s="33">
        <f t="shared" si="343"/>
        <v>0</v>
      </c>
      <c r="Z1856" s="4" t="str">
        <f t="shared" si="344"/>
        <v>Sim</v>
      </c>
      <c r="AA1856" s="4" t="str">
        <f t="shared" si="345"/>
        <v>Sim</v>
      </c>
      <c r="AB1856" s="4" t="str">
        <f t="shared" si="346"/>
        <v>Não</v>
      </c>
      <c r="AC1856" s="4" t="str">
        <f t="shared" si="347"/>
        <v>Não</v>
      </c>
      <c r="AD1856" s="4" t="str">
        <f t="shared" si="348"/>
        <v>Não</v>
      </c>
      <c r="AE1856" s="30" t="str">
        <f t="shared" si="349"/>
        <v>Não</v>
      </c>
    </row>
    <row r="1857" spans="1:31" x14ac:dyDescent="0.25">
      <c r="A1857" s="23">
        <v>313200</v>
      </c>
      <c r="B1857" s="27">
        <f>IFERROR(VLOOKUP(A1857,[1]Monitoramento_Base_somente_disp!$A:$L,5,FALSE),0)</f>
        <v>0</v>
      </c>
      <c r="C1857" s="20">
        <f>IFERROR(VLOOKUP(A1857,[1]Monitoramento_Base_somente_disp!$A:$L,6,FALSE),0)</f>
        <v>0</v>
      </c>
      <c r="D1857" s="20">
        <f>IFERROR(VLOOKUP(A1857,[1]Monitoramento_Base_somente_disp!$A:$L,7,FALSE),0)</f>
        <v>0</v>
      </c>
      <c r="E1857" s="20">
        <f>IFERROR(VLOOKUP(A1857,[1]Monitoramento_Base_somente_disp!$A:$L,8,FALSE),0)</f>
        <v>0</v>
      </c>
      <c r="F1857" s="20">
        <f>IFERROR(VLOOKUP(A1857,[1]Monitoramento_Base_somente_disp!$A:$L,9,FALSE),0)</f>
        <v>0</v>
      </c>
      <c r="G1857" s="28">
        <f>IFERROR(VLOOKUP(A1857,[1]Monitoramento_Base_somente_disp!$A:$L,10,FALSE),0)</f>
        <v>0</v>
      </c>
      <c r="H1857" s="27">
        <f>IFERROR(VLOOKUP(A1857,[2]webService!$A:$I,4,FALSE),0)</f>
        <v>48142</v>
      </c>
      <c r="I1857" s="20">
        <f>IFERROR(VLOOKUP(A1857,[2]webService!$A:$II,5,FALSE),0)</f>
        <v>1233977</v>
      </c>
      <c r="J1857" s="20">
        <f>IFERROR(VLOOKUP(A1857,[2]webService!$A:$I,6,FALSE),0)</f>
        <v>0</v>
      </c>
      <c r="K1857" s="20">
        <f>IFERROR(VLOOKUP(A1857,[2]webService!$A:$I,7,FALSE),0)</f>
        <v>0</v>
      </c>
      <c r="L1857" s="20">
        <f>IFERROR(VLOOKUP(A1857,[2]webService!$A:$I,8,FALSE),0)</f>
        <v>0</v>
      </c>
      <c r="M1857" s="28">
        <f>IFERROR(VLOOKUP(A1857,[2]webService!$A:$I,9,FALSE),0)</f>
        <v>0</v>
      </c>
      <c r="N1857" s="27">
        <f>IFERROR(VLOOKUP(A1857,[3]soaBnafar!$A:$G,2,FALSE),0)</f>
        <v>0</v>
      </c>
      <c r="O1857" s="20">
        <f>IFERROR(VLOOKUP(A1857,[3]soaBnafar!$A:$H,3,FALSE),0)</f>
        <v>0</v>
      </c>
      <c r="P1857" s="20">
        <f>IFERROR(VLOOKUP(A1857,[3]soaBnafar!$A:$G,4,FALSE),0)</f>
        <v>0</v>
      </c>
      <c r="Q1857" s="20">
        <f>IFERROR(VLOOKUP(A1857,[3]soaBnafar!$A:$G,5,FALSE),0)</f>
        <v>0</v>
      </c>
      <c r="R1857" s="20">
        <f>IFERROR(VLOOKUP(A1857,[3]soaBnafar!$A:$G,6,FALSE),0)</f>
        <v>0</v>
      </c>
      <c r="S1857" s="20">
        <f>IFERROR(VLOOKUP(A1857,[3]soaBnafar!$A:$G,7,FALSE),0)</f>
        <v>0</v>
      </c>
      <c r="T1857" s="32">
        <f t="shared" si="338"/>
        <v>48142</v>
      </c>
      <c r="U1857" s="21">
        <f t="shared" si="339"/>
        <v>1233977</v>
      </c>
      <c r="V1857" s="21">
        <f t="shared" si="340"/>
        <v>0</v>
      </c>
      <c r="W1857" s="21">
        <f t="shared" si="341"/>
        <v>0</v>
      </c>
      <c r="X1857" s="21">
        <f t="shared" si="342"/>
        <v>0</v>
      </c>
      <c r="Y1857" s="33">
        <f t="shared" si="343"/>
        <v>0</v>
      </c>
      <c r="Z1857" s="4" t="str">
        <f t="shared" si="344"/>
        <v>Sim</v>
      </c>
      <c r="AA1857" s="4" t="str">
        <f t="shared" si="345"/>
        <v>Sim</v>
      </c>
      <c r="AB1857" s="4" t="str">
        <f t="shared" si="346"/>
        <v>Não</v>
      </c>
      <c r="AC1857" s="4" t="str">
        <f t="shared" si="347"/>
        <v>Não</v>
      </c>
      <c r="AD1857" s="4" t="str">
        <f t="shared" si="348"/>
        <v>Não</v>
      </c>
      <c r="AE1857" s="30" t="str">
        <f t="shared" si="349"/>
        <v>Não</v>
      </c>
    </row>
    <row r="1858" spans="1:31" x14ac:dyDescent="0.25">
      <c r="A1858" s="23">
        <v>313210</v>
      </c>
      <c r="B1858" s="27">
        <f>IFERROR(VLOOKUP(A1858,[1]Monitoramento_Base_somente_disp!$A:$L,5,FALSE),0)</f>
        <v>0</v>
      </c>
      <c r="C1858" s="20">
        <f>IFERROR(VLOOKUP(A1858,[1]Monitoramento_Base_somente_disp!$A:$L,6,FALSE),0)</f>
        <v>0</v>
      </c>
      <c r="D1858" s="20">
        <f>IFERROR(VLOOKUP(A1858,[1]Monitoramento_Base_somente_disp!$A:$L,7,FALSE),0)</f>
        <v>0</v>
      </c>
      <c r="E1858" s="20">
        <f>IFERROR(VLOOKUP(A1858,[1]Monitoramento_Base_somente_disp!$A:$L,8,FALSE),0)</f>
        <v>0</v>
      </c>
      <c r="F1858" s="20">
        <f>IFERROR(VLOOKUP(A1858,[1]Monitoramento_Base_somente_disp!$A:$L,9,FALSE),0)</f>
        <v>0</v>
      </c>
      <c r="G1858" s="28">
        <f>IFERROR(VLOOKUP(A1858,[1]Monitoramento_Base_somente_disp!$A:$L,10,FALSE),0)</f>
        <v>0</v>
      </c>
      <c r="H1858" s="27">
        <f>IFERROR(VLOOKUP(A1858,[2]webService!$A:$I,4,FALSE),0)</f>
        <v>75838</v>
      </c>
      <c r="I1858" s="20">
        <f>IFERROR(VLOOKUP(A1858,[2]webService!$A:$II,5,FALSE),0)</f>
        <v>4388401</v>
      </c>
      <c r="J1858" s="20">
        <f>IFERROR(VLOOKUP(A1858,[2]webService!$A:$I,6,FALSE),0)</f>
        <v>0</v>
      </c>
      <c r="K1858" s="20">
        <f>IFERROR(VLOOKUP(A1858,[2]webService!$A:$I,7,FALSE),0)</f>
        <v>0</v>
      </c>
      <c r="L1858" s="20">
        <f>IFERROR(VLOOKUP(A1858,[2]webService!$A:$I,8,FALSE),0)</f>
        <v>0</v>
      </c>
      <c r="M1858" s="28">
        <f>IFERROR(VLOOKUP(A1858,[2]webService!$A:$I,9,FALSE),0)</f>
        <v>0</v>
      </c>
      <c r="N1858" s="27">
        <f>IFERROR(VLOOKUP(A1858,[3]soaBnafar!$A:$G,2,FALSE),0)</f>
        <v>0</v>
      </c>
      <c r="O1858" s="20">
        <f>IFERROR(VLOOKUP(A1858,[3]soaBnafar!$A:$H,3,FALSE),0)</f>
        <v>0</v>
      </c>
      <c r="P1858" s="20">
        <f>IFERROR(VLOOKUP(A1858,[3]soaBnafar!$A:$G,4,FALSE),0)</f>
        <v>0</v>
      </c>
      <c r="Q1858" s="20">
        <f>IFERROR(VLOOKUP(A1858,[3]soaBnafar!$A:$G,5,FALSE),0)</f>
        <v>0</v>
      </c>
      <c r="R1858" s="20">
        <f>IFERROR(VLOOKUP(A1858,[3]soaBnafar!$A:$G,6,FALSE),0)</f>
        <v>0</v>
      </c>
      <c r="S1858" s="20">
        <f>IFERROR(VLOOKUP(A1858,[3]soaBnafar!$A:$G,7,FALSE),0)</f>
        <v>0</v>
      </c>
      <c r="T1858" s="32">
        <f t="shared" si="338"/>
        <v>75838</v>
      </c>
      <c r="U1858" s="21">
        <f t="shared" si="339"/>
        <v>4388401</v>
      </c>
      <c r="V1858" s="21">
        <f t="shared" si="340"/>
        <v>0</v>
      </c>
      <c r="W1858" s="21">
        <f t="shared" si="341"/>
        <v>0</v>
      </c>
      <c r="X1858" s="21">
        <f t="shared" si="342"/>
        <v>0</v>
      </c>
      <c r="Y1858" s="33">
        <f t="shared" si="343"/>
        <v>0</v>
      </c>
      <c r="Z1858" s="4" t="str">
        <f t="shared" si="344"/>
        <v>Sim</v>
      </c>
      <c r="AA1858" s="4" t="str">
        <f t="shared" si="345"/>
        <v>Sim</v>
      </c>
      <c r="AB1858" s="4" t="str">
        <f t="shared" si="346"/>
        <v>Não</v>
      </c>
      <c r="AC1858" s="4" t="str">
        <f t="shared" si="347"/>
        <v>Não</v>
      </c>
      <c r="AD1858" s="4" t="str">
        <f t="shared" si="348"/>
        <v>Não</v>
      </c>
      <c r="AE1858" s="30" t="str">
        <f t="shared" si="349"/>
        <v>Não</v>
      </c>
    </row>
    <row r="1859" spans="1:31" x14ac:dyDescent="0.25">
      <c r="A1859" s="23">
        <v>313230</v>
      </c>
      <c r="B1859" s="27">
        <f>IFERROR(VLOOKUP(A1859,[1]Monitoramento_Base_somente_disp!$A:$L,5,FALSE),0)</f>
        <v>0</v>
      </c>
      <c r="C1859" s="20">
        <f>IFERROR(VLOOKUP(A1859,[1]Monitoramento_Base_somente_disp!$A:$L,6,FALSE),0)</f>
        <v>0</v>
      </c>
      <c r="D1859" s="20">
        <f>IFERROR(VLOOKUP(A1859,[1]Monitoramento_Base_somente_disp!$A:$L,7,FALSE),0)</f>
        <v>0</v>
      </c>
      <c r="E1859" s="20">
        <f>IFERROR(VLOOKUP(A1859,[1]Monitoramento_Base_somente_disp!$A:$L,8,FALSE),0)</f>
        <v>0</v>
      </c>
      <c r="F1859" s="20">
        <f>IFERROR(VLOOKUP(A1859,[1]Monitoramento_Base_somente_disp!$A:$L,9,FALSE),0)</f>
        <v>0</v>
      </c>
      <c r="G1859" s="28">
        <f>IFERROR(VLOOKUP(A1859,[1]Monitoramento_Base_somente_disp!$A:$L,10,FALSE),0)</f>
        <v>0</v>
      </c>
      <c r="H1859" s="27">
        <f>IFERROR(VLOOKUP(A1859,[2]webService!$A:$I,4,FALSE),0)</f>
        <v>11559</v>
      </c>
      <c r="I1859" s="20">
        <f>IFERROR(VLOOKUP(A1859,[2]webService!$A:$II,5,FALSE),0)</f>
        <v>1428565</v>
      </c>
      <c r="J1859" s="20">
        <f>IFERROR(VLOOKUP(A1859,[2]webService!$A:$I,6,FALSE),0)</f>
        <v>0</v>
      </c>
      <c r="K1859" s="20">
        <f>IFERROR(VLOOKUP(A1859,[2]webService!$A:$I,7,FALSE),0)</f>
        <v>0</v>
      </c>
      <c r="L1859" s="20">
        <f>IFERROR(VLOOKUP(A1859,[2]webService!$A:$I,8,FALSE),0)</f>
        <v>0</v>
      </c>
      <c r="M1859" s="28">
        <f>IFERROR(VLOOKUP(A1859,[2]webService!$A:$I,9,FALSE),0)</f>
        <v>0</v>
      </c>
      <c r="N1859" s="27">
        <f>IFERROR(VLOOKUP(A1859,[3]soaBnafar!$A:$G,2,FALSE),0)</f>
        <v>0</v>
      </c>
      <c r="O1859" s="20">
        <f>IFERROR(VLOOKUP(A1859,[3]soaBnafar!$A:$H,3,FALSE),0)</f>
        <v>0</v>
      </c>
      <c r="P1859" s="20">
        <f>IFERROR(VLOOKUP(A1859,[3]soaBnafar!$A:$G,4,FALSE),0)</f>
        <v>0</v>
      </c>
      <c r="Q1859" s="20">
        <f>IFERROR(VLOOKUP(A1859,[3]soaBnafar!$A:$G,5,FALSE),0)</f>
        <v>0</v>
      </c>
      <c r="R1859" s="20">
        <f>IFERROR(VLOOKUP(A1859,[3]soaBnafar!$A:$G,6,FALSE),0)</f>
        <v>0</v>
      </c>
      <c r="S1859" s="20">
        <f>IFERROR(VLOOKUP(A1859,[3]soaBnafar!$A:$G,7,FALSE),0)</f>
        <v>0</v>
      </c>
      <c r="T1859" s="32">
        <f t="shared" si="338"/>
        <v>11559</v>
      </c>
      <c r="U1859" s="21">
        <f t="shared" si="339"/>
        <v>1428565</v>
      </c>
      <c r="V1859" s="21">
        <f t="shared" si="340"/>
        <v>0</v>
      </c>
      <c r="W1859" s="21">
        <f t="shared" si="341"/>
        <v>0</v>
      </c>
      <c r="X1859" s="21">
        <f t="shared" si="342"/>
        <v>0</v>
      </c>
      <c r="Y1859" s="33">
        <f t="shared" si="343"/>
        <v>0</v>
      </c>
      <c r="Z1859" s="4" t="str">
        <f t="shared" si="344"/>
        <v>Sim</v>
      </c>
      <c r="AA1859" s="4" t="str">
        <f t="shared" si="345"/>
        <v>Sim</v>
      </c>
      <c r="AB1859" s="4" t="str">
        <f t="shared" si="346"/>
        <v>Não</v>
      </c>
      <c r="AC1859" s="4" t="str">
        <f t="shared" si="347"/>
        <v>Não</v>
      </c>
      <c r="AD1859" s="4" t="str">
        <f t="shared" si="348"/>
        <v>Não</v>
      </c>
      <c r="AE1859" s="30" t="str">
        <f t="shared" si="349"/>
        <v>Não</v>
      </c>
    </row>
    <row r="1860" spans="1:31" x14ac:dyDescent="0.25">
      <c r="A1860" s="23">
        <v>313250</v>
      </c>
      <c r="B1860" s="27">
        <f>IFERROR(VLOOKUP(A1860,[1]Monitoramento_Base_somente_disp!$A:$L,5,FALSE),0)</f>
        <v>0</v>
      </c>
      <c r="C1860" s="20">
        <f>IFERROR(VLOOKUP(A1860,[1]Monitoramento_Base_somente_disp!$A:$L,6,FALSE),0)</f>
        <v>0</v>
      </c>
      <c r="D1860" s="20">
        <f>IFERROR(VLOOKUP(A1860,[1]Monitoramento_Base_somente_disp!$A:$L,7,FALSE),0)</f>
        <v>0</v>
      </c>
      <c r="E1860" s="20">
        <f>IFERROR(VLOOKUP(A1860,[1]Monitoramento_Base_somente_disp!$A:$L,8,FALSE),0)</f>
        <v>0</v>
      </c>
      <c r="F1860" s="20">
        <f>IFERROR(VLOOKUP(A1860,[1]Monitoramento_Base_somente_disp!$A:$L,9,FALSE),0)</f>
        <v>0</v>
      </c>
      <c r="G1860" s="28">
        <f>IFERROR(VLOOKUP(A1860,[1]Monitoramento_Base_somente_disp!$A:$L,10,FALSE),0)</f>
        <v>0</v>
      </c>
      <c r="H1860" s="27">
        <f>IFERROR(VLOOKUP(A1860,[2]webService!$A:$I,4,FALSE),0)</f>
        <v>204675</v>
      </c>
      <c r="I1860" s="20">
        <f>IFERROR(VLOOKUP(A1860,[2]webService!$A:$II,5,FALSE),0)</f>
        <v>2116651</v>
      </c>
      <c r="J1860" s="20">
        <f>IFERROR(VLOOKUP(A1860,[2]webService!$A:$I,6,FALSE),0)</f>
        <v>0</v>
      </c>
      <c r="K1860" s="20">
        <f>IFERROR(VLOOKUP(A1860,[2]webService!$A:$I,7,FALSE),0)</f>
        <v>0</v>
      </c>
      <c r="L1860" s="20">
        <f>IFERROR(VLOOKUP(A1860,[2]webService!$A:$I,8,FALSE),0)</f>
        <v>0</v>
      </c>
      <c r="M1860" s="28">
        <f>IFERROR(VLOOKUP(A1860,[2]webService!$A:$I,9,FALSE),0)</f>
        <v>0</v>
      </c>
      <c r="N1860" s="27">
        <f>IFERROR(VLOOKUP(A1860,[3]soaBnafar!$A:$G,2,FALSE),0)</f>
        <v>0</v>
      </c>
      <c r="O1860" s="20">
        <f>IFERROR(VLOOKUP(A1860,[3]soaBnafar!$A:$H,3,FALSE),0)</f>
        <v>0</v>
      </c>
      <c r="P1860" s="20">
        <f>IFERROR(VLOOKUP(A1860,[3]soaBnafar!$A:$G,4,FALSE),0)</f>
        <v>0</v>
      </c>
      <c r="Q1860" s="20">
        <f>IFERROR(VLOOKUP(A1860,[3]soaBnafar!$A:$G,5,FALSE),0)</f>
        <v>0</v>
      </c>
      <c r="R1860" s="20">
        <f>IFERROR(VLOOKUP(A1860,[3]soaBnafar!$A:$G,6,FALSE),0)</f>
        <v>0</v>
      </c>
      <c r="S1860" s="20">
        <f>IFERROR(VLOOKUP(A1860,[3]soaBnafar!$A:$G,7,FALSE),0)</f>
        <v>0</v>
      </c>
      <c r="T1860" s="32">
        <f t="shared" si="338"/>
        <v>204675</v>
      </c>
      <c r="U1860" s="21">
        <f t="shared" si="339"/>
        <v>2116651</v>
      </c>
      <c r="V1860" s="21">
        <f t="shared" si="340"/>
        <v>0</v>
      </c>
      <c r="W1860" s="21">
        <f t="shared" si="341"/>
        <v>0</v>
      </c>
      <c r="X1860" s="21">
        <f t="shared" si="342"/>
        <v>0</v>
      </c>
      <c r="Y1860" s="33">
        <f t="shared" si="343"/>
        <v>0</v>
      </c>
      <c r="Z1860" s="4" t="str">
        <f t="shared" si="344"/>
        <v>Sim</v>
      </c>
      <c r="AA1860" s="4" t="str">
        <f t="shared" si="345"/>
        <v>Sim</v>
      </c>
      <c r="AB1860" s="4" t="str">
        <f t="shared" si="346"/>
        <v>Não</v>
      </c>
      <c r="AC1860" s="4" t="str">
        <f t="shared" si="347"/>
        <v>Não</v>
      </c>
      <c r="AD1860" s="4" t="str">
        <f t="shared" si="348"/>
        <v>Não</v>
      </c>
      <c r="AE1860" s="30" t="str">
        <f t="shared" si="349"/>
        <v>Não</v>
      </c>
    </row>
    <row r="1861" spans="1:31" x14ac:dyDescent="0.25">
      <c r="A1861" s="23">
        <v>313270</v>
      </c>
      <c r="B1861" s="27">
        <f>IFERROR(VLOOKUP(A1861,[1]Monitoramento_Base_somente_disp!$A:$L,5,FALSE),0)</f>
        <v>0</v>
      </c>
      <c r="C1861" s="20">
        <f>IFERROR(VLOOKUP(A1861,[1]Monitoramento_Base_somente_disp!$A:$L,6,FALSE),0)</f>
        <v>0</v>
      </c>
      <c r="D1861" s="20">
        <f>IFERROR(VLOOKUP(A1861,[1]Monitoramento_Base_somente_disp!$A:$L,7,FALSE),0)</f>
        <v>0</v>
      </c>
      <c r="E1861" s="20">
        <f>IFERROR(VLOOKUP(A1861,[1]Monitoramento_Base_somente_disp!$A:$L,8,FALSE),0)</f>
        <v>0</v>
      </c>
      <c r="F1861" s="20">
        <f>IFERROR(VLOOKUP(A1861,[1]Monitoramento_Base_somente_disp!$A:$L,9,FALSE),0)</f>
        <v>0</v>
      </c>
      <c r="G1861" s="28">
        <f>IFERROR(VLOOKUP(A1861,[1]Monitoramento_Base_somente_disp!$A:$L,10,FALSE),0)</f>
        <v>0</v>
      </c>
      <c r="H1861" s="27">
        <f>IFERROR(VLOOKUP(A1861,[2]webService!$A:$I,4,FALSE),0)</f>
        <v>1014</v>
      </c>
      <c r="I1861" s="20">
        <f>IFERROR(VLOOKUP(A1861,[2]webService!$A:$II,5,FALSE),0)</f>
        <v>4723285</v>
      </c>
      <c r="J1861" s="20">
        <f>IFERROR(VLOOKUP(A1861,[2]webService!$A:$I,6,FALSE),0)</f>
        <v>0</v>
      </c>
      <c r="K1861" s="20">
        <f>IFERROR(VLOOKUP(A1861,[2]webService!$A:$I,7,FALSE),0)</f>
        <v>0</v>
      </c>
      <c r="L1861" s="20">
        <f>IFERROR(VLOOKUP(A1861,[2]webService!$A:$I,8,FALSE),0)</f>
        <v>0</v>
      </c>
      <c r="M1861" s="28">
        <f>IFERROR(VLOOKUP(A1861,[2]webService!$A:$I,9,FALSE),0)</f>
        <v>0</v>
      </c>
      <c r="N1861" s="27">
        <f>IFERROR(VLOOKUP(A1861,[3]soaBnafar!$A:$G,2,FALSE),0)</f>
        <v>0</v>
      </c>
      <c r="O1861" s="20">
        <f>IFERROR(VLOOKUP(A1861,[3]soaBnafar!$A:$H,3,FALSE),0)</f>
        <v>0</v>
      </c>
      <c r="P1861" s="20">
        <f>IFERROR(VLOOKUP(A1861,[3]soaBnafar!$A:$G,4,FALSE),0)</f>
        <v>0</v>
      </c>
      <c r="Q1861" s="20">
        <f>IFERROR(VLOOKUP(A1861,[3]soaBnafar!$A:$G,5,FALSE),0)</f>
        <v>0</v>
      </c>
      <c r="R1861" s="20">
        <f>IFERROR(VLOOKUP(A1861,[3]soaBnafar!$A:$G,6,FALSE),0)</f>
        <v>0</v>
      </c>
      <c r="S1861" s="20">
        <f>IFERROR(VLOOKUP(A1861,[3]soaBnafar!$A:$G,7,FALSE),0)</f>
        <v>0</v>
      </c>
      <c r="T1861" s="32">
        <f t="shared" si="338"/>
        <v>1014</v>
      </c>
      <c r="U1861" s="21">
        <f t="shared" si="339"/>
        <v>4723285</v>
      </c>
      <c r="V1861" s="21">
        <f t="shared" si="340"/>
        <v>0</v>
      </c>
      <c r="W1861" s="21">
        <f t="shared" si="341"/>
        <v>0</v>
      </c>
      <c r="X1861" s="21">
        <f t="shared" si="342"/>
        <v>0</v>
      </c>
      <c r="Y1861" s="33">
        <f t="shared" si="343"/>
        <v>0</v>
      </c>
      <c r="Z1861" s="4" t="str">
        <f t="shared" si="344"/>
        <v>Sim</v>
      </c>
      <c r="AA1861" s="4" t="str">
        <f t="shared" si="345"/>
        <v>Sim</v>
      </c>
      <c r="AB1861" s="4" t="str">
        <f t="shared" si="346"/>
        <v>Não</v>
      </c>
      <c r="AC1861" s="4" t="str">
        <f t="shared" si="347"/>
        <v>Não</v>
      </c>
      <c r="AD1861" s="4" t="str">
        <f t="shared" si="348"/>
        <v>Não</v>
      </c>
      <c r="AE1861" s="30" t="str">
        <f t="shared" si="349"/>
        <v>Não</v>
      </c>
    </row>
    <row r="1862" spans="1:31" x14ac:dyDescent="0.25">
      <c r="A1862" s="23">
        <v>313280</v>
      </c>
      <c r="B1862" s="27">
        <f>IFERROR(VLOOKUP(A1862,[1]Monitoramento_Base_somente_disp!$A:$L,5,FALSE),0)</f>
        <v>0</v>
      </c>
      <c r="C1862" s="20">
        <f>IFERROR(VLOOKUP(A1862,[1]Monitoramento_Base_somente_disp!$A:$L,6,FALSE),0)</f>
        <v>0</v>
      </c>
      <c r="D1862" s="20">
        <f>IFERROR(VLOOKUP(A1862,[1]Monitoramento_Base_somente_disp!$A:$L,7,FALSE),0)</f>
        <v>0</v>
      </c>
      <c r="E1862" s="20">
        <f>IFERROR(VLOOKUP(A1862,[1]Monitoramento_Base_somente_disp!$A:$L,8,FALSE),0)</f>
        <v>0</v>
      </c>
      <c r="F1862" s="20">
        <f>IFERROR(VLOOKUP(A1862,[1]Monitoramento_Base_somente_disp!$A:$L,9,FALSE),0)</f>
        <v>0</v>
      </c>
      <c r="G1862" s="28">
        <f>IFERROR(VLOOKUP(A1862,[1]Monitoramento_Base_somente_disp!$A:$L,10,FALSE),0)</f>
        <v>0</v>
      </c>
      <c r="H1862" s="27">
        <f>IFERROR(VLOOKUP(A1862,[2]webService!$A:$I,4,FALSE),0)</f>
        <v>12318</v>
      </c>
      <c r="I1862" s="20">
        <f>IFERROR(VLOOKUP(A1862,[2]webService!$A:$II,5,FALSE),0)</f>
        <v>2993382</v>
      </c>
      <c r="J1862" s="20">
        <f>IFERROR(VLOOKUP(A1862,[2]webService!$A:$I,6,FALSE),0)</f>
        <v>0</v>
      </c>
      <c r="K1862" s="20">
        <f>IFERROR(VLOOKUP(A1862,[2]webService!$A:$I,7,FALSE),0)</f>
        <v>0</v>
      </c>
      <c r="L1862" s="20">
        <f>IFERROR(VLOOKUP(A1862,[2]webService!$A:$I,8,FALSE),0)</f>
        <v>0</v>
      </c>
      <c r="M1862" s="28">
        <f>IFERROR(VLOOKUP(A1862,[2]webService!$A:$I,9,FALSE),0)</f>
        <v>0</v>
      </c>
      <c r="N1862" s="27">
        <f>IFERROR(VLOOKUP(A1862,[3]soaBnafar!$A:$G,2,FALSE),0)</f>
        <v>0</v>
      </c>
      <c r="O1862" s="20">
        <f>IFERROR(VLOOKUP(A1862,[3]soaBnafar!$A:$H,3,FALSE),0)</f>
        <v>0</v>
      </c>
      <c r="P1862" s="20">
        <f>IFERROR(VLOOKUP(A1862,[3]soaBnafar!$A:$G,4,FALSE),0)</f>
        <v>0</v>
      </c>
      <c r="Q1862" s="20">
        <f>IFERROR(VLOOKUP(A1862,[3]soaBnafar!$A:$G,5,FALSE),0)</f>
        <v>0</v>
      </c>
      <c r="R1862" s="20">
        <f>IFERROR(VLOOKUP(A1862,[3]soaBnafar!$A:$G,6,FALSE),0)</f>
        <v>0</v>
      </c>
      <c r="S1862" s="20">
        <f>IFERROR(VLOOKUP(A1862,[3]soaBnafar!$A:$G,7,FALSE),0)</f>
        <v>0</v>
      </c>
      <c r="T1862" s="32">
        <f t="shared" ref="T1862:T1925" si="350">B1862+H1862+N1862</f>
        <v>12318</v>
      </c>
      <c r="U1862" s="21">
        <f t="shared" ref="U1862:U1925" si="351">C1862+I1862+O1862</f>
        <v>2993382</v>
      </c>
      <c r="V1862" s="21">
        <f t="shared" ref="V1862:V1925" si="352">D1862+J1862+P1862</f>
        <v>0</v>
      </c>
      <c r="W1862" s="21">
        <f t="shared" ref="W1862:W1925" si="353">E1862+K1862+Q1862</f>
        <v>0</v>
      </c>
      <c r="X1862" s="21">
        <f t="shared" ref="X1862:X1925" si="354">F1862+L1862+R1862</f>
        <v>0</v>
      </c>
      <c r="Y1862" s="33">
        <f t="shared" ref="Y1862:Y1925" si="355">G1862+M1862+S1862</f>
        <v>0</v>
      </c>
      <c r="Z1862" s="4" t="str">
        <f t="shared" ref="Z1862:Z1925" si="356">IF(T1862=0,"Não","Sim")</f>
        <v>Sim</v>
      </c>
      <c r="AA1862" s="4" t="str">
        <f t="shared" ref="AA1862:AA1925" si="357">IF(U1862=0,"Não","Sim")</f>
        <v>Sim</v>
      </c>
      <c r="AB1862" s="4" t="str">
        <f t="shared" ref="AB1862:AB1925" si="358">IF(V1862=0,"Não","Sim")</f>
        <v>Não</v>
      </c>
      <c r="AC1862" s="4" t="str">
        <f t="shared" ref="AC1862:AC1925" si="359">IF(W1862=0,"Não","Sim")</f>
        <v>Não</v>
      </c>
      <c r="AD1862" s="4" t="str">
        <f t="shared" ref="AD1862:AD1925" si="360">IF(X1862=0,"Não","Sim")</f>
        <v>Não</v>
      </c>
      <c r="AE1862" s="30" t="str">
        <f t="shared" ref="AE1862:AE1925" si="361">IF(Y1862=0,"Não","Sim")</f>
        <v>Não</v>
      </c>
    </row>
    <row r="1863" spans="1:31" x14ac:dyDescent="0.25">
      <c r="A1863" s="23">
        <v>313320</v>
      </c>
      <c r="B1863" s="27">
        <f>IFERROR(VLOOKUP(A1863,[1]Monitoramento_Base_somente_disp!$A:$L,5,FALSE),0)</f>
        <v>0</v>
      </c>
      <c r="C1863" s="20">
        <f>IFERROR(VLOOKUP(A1863,[1]Monitoramento_Base_somente_disp!$A:$L,6,FALSE),0)</f>
        <v>0</v>
      </c>
      <c r="D1863" s="20">
        <f>IFERROR(VLOOKUP(A1863,[1]Monitoramento_Base_somente_disp!$A:$L,7,FALSE),0)</f>
        <v>0</v>
      </c>
      <c r="E1863" s="20">
        <f>IFERROR(VLOOKUP(A1863,[1]Monitoramento_Base_somente_disp!$A:$L,8,FALSE),0)</f>
        <v>0</v>
      </c>
      <c r="F1863" s="20">
        <f>IFERROR(VLOOKUP(A1863,[1]Monitoramento_Base_somente_disp!$A:$L,9,FALSE),0)</f>
        <v>0</v>
      </c>
      <c r="G1863" s="28">
        <f>IFERROR(VLOOKUP(A1863,[1]Monitoramento_Base_somente_disp!$A:$L,10,FALSE),0)</f>
        <v>0</v>
      </c>
      <c r="H1863" s="27">
        <f>IFERROR(VLOOKUP(A1863,[2]webService!$A:$I,4,FALSE),0)</f>
        <v>183228</v>
      </c>
      <c r="I1863" s="20">
        <f>IFERROR(VLOOKUP(A1863,[2]webService!$A:$II,5,FALSE),0)</f>
        <v>2146360</v>
      </c>
      <c r="J1863" s="20">
        <f>IFERROR(VLOOKUP(A1863,[2]webService!$A:$I,6,FALSE),0)</f>
        <v>0</v>
      </c>
      <c r="K1863" s="20">
        <f>IFERROR(VLOOKUP(A1863,[2]webService!$A:$I,7,FALSE),0)</f>
        <v>0</v>
      </c>
      <c r="L1863" s="20">
        <f>IFERROR(VLOOKUP(A1863,[2]webService!$A:$I,8,FALSE),0)</f>
        <v>0</v>
      </c>
      <c r="M1863" s="28">
        <f>IFERROR(VLOOKUP(A1863,[2]webService!$A:$I,9,FALSE),0)</f>
        <v>0</v>
      </c>
      <c r="N1863" s="27">
        <f>IFERROR(VLOOKUP(A1863,[3]soaBnafar!$A:$G,2,FALSE),0)</f>
        <v>0</v>
      </c>
      <c r="O1863" s="20">
        <f>IFERROR(VLOOKUP(A1863,[3]soaBnafar!$A:$H,3,FALSE),0)</f>
        <v>0</v>
      </c>
      <c r="P1863" s="20">
        <f>IFERROR(VLOOKUP(A1863,[3]soaBnafar!$A:$G,4,FALSE),0)</f>
        <v>0</v>
      </c>
      <c r="Q1863" s="20">
        <f>IFERROR(VLOOKUP(A1863,[3]soaBnafar!$A:$G,5,FALSE),0)</f>
        <v>0</v>
      </c>
      <c r="R1863" s="20">
        <f>IFERROR(VLOOKUP(A1863,[3]soaBnafar!$A:$G,6,FALSE),0)</f>
        <v>0</v>
      </c>
      <c r="S1863" s="20">
        <f>IFERROR(VLOOKUP(A1863,[3]soaBnafar!$A:$G,7,FALSE),0)</f>
        <v>0</v>
      </c>
      <c r="T1863" s="32">
        <f t="shared" si="350"/>
        <v>183228</v>
      </c>
      <c r="U1863" s="21">
        <f t="shared" si="351"/>
        <v>2146360</v>
      </c>
      <c r="V1863" s="21">
        <f t="shared" si="352"/>
        <v>0</v>
      </c>
      <c r="W1863" s="21">
        <f t="shared" si="353"/>
        <v>0</v>
      </c>
      <c r="X1863" s="21">
        <f t="shared" si="354"/>
        <v>0</v>
      </c>
      <c r="Y1863" s="33">
        <f t="shared" si="355"/>
        <v>0</v>
      </c>
      <c r="Z1863" s="4" t="str">
        <f t="shared" si="356"/>
        <v>Sim</v>
      </c>
      <c r="AA1863" s="4" t="str">
        <f t="shared" si="357"/>
        <v>Sim</v>
      </c>
      <c r="AB1863" s="4" t="str">
        <f t="shared" si="358"/>
        <v>Não</v>
      </c>
      <c r="AC1863" s="4" t="str">
        <f t="shared" si="359"/>
        <v>Não</v>
      </c>
      <c r="AD1863" s="4" t="str">
        <f t="shared" si="360"/>
        <v>Não</v>
      </c>
      <c r="AE1863" s="30" t="str">
        <f t="shared" si="361"/>
        <v>Não</v>
      </c>
    </row>
    <row r="1864" spans="1:31" x14ac:dyDescent="0.25">
      <c r="A1864" s="23">
        <v>313330</v>
      </c>
      <c r="B1864" s="27">
        <f>IFERROR(VLOOKUP(A1864,[1]Monitoramento_Base_somente_disp!$A:$L,5,FALSE),0)</f>
        <v>0</v>
      </c>
      <c r="C1864" s="20">
        <f>IFERROR(VLOOKUP(A1864,[1]Monitoramento_Base_somente_disp!$A:$L,6,FALSE),0)</f>
        <v>0</v>
      </c>
      <c r="D1864" s="20">
        <f>IFERROR(VLOOKUP(A1864,[1]Monitoramento_Base_somente_disp!$A:$L,7,FALSE),0)</f>
        <v>0</v>
      </c>
      <c r="E1864" s="20">
        <f>IFERROR(VLOOKUP(A1864,[1]Monitoramento_Base_somente_disp!$A:$L,8,FALSE),0)</f>
        <v>0</v>
      </c>
      <c r="F1864" s="20">
        <f>IFERROR(VLOOKUP(A1864,[1]Monitoramento_Base_somente_disp!$A:$L,9,FALSE),0)</f>
        <v>0</v>
      </c>
      <c r="G1864" s="28">
        <f>IFERROR(VLOOKUP(A1864,[1]Monitoramento_Base_somente_disp!$A:$L,10,FALSE),0)</f>
        <v>0</v>
      </c>
      <c r="H1864" s="27">
        <f>IFERROR(VLOOKUP(A1864,[2]webService!$A:$I,4,FALSE),0)</f>
        <v>86447</v>
      </c>
      <c r="I1864" s="20">
        <f>IFERROR(VLOOKUP(A1864,[2]webService!$A:$II,5,FALSE),0)</f>
        <v>6245440</v>
      </c>
      <c r="J1864" s="20">
        <f>IFERROR(VLOOKUP(A1864,[2]webService!$A:$I,6,FALSE),0)</f>
        <v>0</v>
      </c>
      <c r="K1864" s="20">
        <f>IFERROR(VLOOKUP(A1864,[2]webService!$A:$I,7,FALSE),0)</f>
        <v>0</v>
      </c>
      <c r="L1864" s="20">
        <f>IFERROR(VLOOKUP(A1864,[2]webService!$A:$I,8,FALSE),0)</f>
        <v>0</v>
      </c>
      <c r="M1864" s="28">
        <f>IFERROR(VLOOKUP(A1864,[2]webService!$A:$I,9,FALSE),0)</f>
        <v>0</v>
      </c>
      <c r="N1864" s="27">
        <f>IFERROR(VLOOKUP(A1864,[3]soaBnafar!$A:$G,2,FALSE),0)</f>
        <v>0</v>
      </c>
      <c r="O1864" s="20">
        <f>IFERROR(VLOOKUP(A1864,[3]soaBnafar!$A:$H,3,FALSE),0)</f>
        <v>0</v>
      </c>
      <c r="P1864" s="20">
        <f>IFERROR(VLOOKUP(A1864,[3]soaBnafar!$A:$G,4,FALSE),0)</f>
        <v>0</v>
      </c>
      <c r="Q1864" s="20">
        <f>IFERROR(VLOOKUP(A1864,[3]soaBnafar!$A:$G,5,FALSE),0)</f>
        <v>0</v>
      </c>
      <c r="R1864" s="20">
        <f>IFERROR(VLOOKUP(A1864,[3]soaBnafar!$A:$G,6,FALSE),0)</f>
        <v>0</v>
      </c>
      <c r="S1864" s="20">
        <f>IFERROR(VLOOKUP(A1864,[3]soaBnafar!$A:$G,7,FALSE),0)</f>
        <v>0</v>
      </c>
      <c r="T1864" s="32">
        <f t="shared" si="350"/>
        <v>86447</v>
      </c>
      <c r="U1864" s="21">
        <f t="shared" si="351"/>
        <v>6245440</v>
      </c>
      <c r="V1864" s="21">
        <f t="shared" si="352"/>
        <v>0</v>
      </c>
      <c r="W1864" s="21">
        <f t="shared" si="353"/>
        <v>0</v>
      </c>
      <c r="X1864" s="21">
        <f t="shared" si="354"/>
        <v>0</v>
      </c>
      <c r="Y1864" s="33">
        <f t="shared" si="355"/>
        <v>0</v>
      </c>
      <c r="Z1864" s="4" t="str">
        <f t="shared" si="356"/>
        <v>Sim</v>
      </c>
      <c r="AA1864" s="4" t="str">
        <f t="shared" si="357"/>
        <v>Sim</v>
      </c>
      <c r="AB1864" s="4" t="str">
        <f t="shared" si="358"/>
        <v>Não</v>
      </c>
      <c r="AC1864" s="4" t="str">
        <f t="shared" si="359"/>
        <v>Não</v>
      </c>
      <c r="AD1864" s="4" t="str">
        <f t="shared" si="360"/>
        <v>Não</v>
      </c>
      <c r="AE1864" s="30" t="str">
        <f t="shared" si="361"/>
        <v>Não</v>
      </c>
    </row>
    <row r="1865" spans="1:31" x14ac:dyDescent="0.25">
      <c r="A1865" s="23">
        <v>313390</v>
      </c>
      <c r="B1865" s="27">
        <f>IFERROR(VLOOKUP(A1865,[1]Monitoramento_Base_somente_disp!$A:$L,5,FALSE),0)</f>
        <v>0</v>
      </c>
      <c r="C1865" s="20">
        <f>IFERROR(VLOOKUP(A1865,[1]Monitoramento_Base_somente_disp!$A:$L,6,FALSE),0)</f>
        <v>0</v>
      </c>
      <c r="D1865" s="20">
        <f>IFERROR(VLOOKUP(A1865,[1]Monitoramento_Base_somente_disp!$A:$L,7,FALSE),0)</f>
        <v>0</v>
      </c>
      <c r="E1865" s="20">
        <f>IFERROR(VLOOKUP(A1865,[1]Monitoramento_Base_somente_disp!$A:$L,8,FALSE),0)</f>
        <v>0</v>
      </c>
      <c r="F1865" s="20">
        <f>IFERROR(VLOOKUP(A1865,[1]Monitoramento_Base_somente_disp!$A:$L,9,FALSE),0)</f>
        <v>0</v>
      </c>
      <c r="G1865" s="28">
        <f>IFERROR(VLOOKUP(A1865,[1]Monitoramento_Base_somente_disp!$A:$L,10,FALSE),0)</f>
        <v>0</v>
      </c>
      <c r="H1865" s="27">
        <f>IFERROR(VLOOKUP(A1865,[2]webService!$A:$I,4,FALSE),0)</f>
        <v>58930</v>
      </c>
      <c r="I1865" s="20">
        <f>IFERROR(VLOOKUP(A1865,[2]webService!$A:$II,5,FALSE),0)</f>
        <v>666876</v>
      </c>
      <c r="J1865" s="20">
        <f>IFERROR(VLOOKUP(A1865,[2]webService!$A:$I,6,FALSE),0)</f>
        <v>0</v>
      </c>
      <c r="K1865" s="20">
        <f>IFERROR(VLOOKUP(A1865,[2]webService!$A:$I,7,FALSE),0)</f>
        <v>0</v>
      </c>
      <c r="L1865" s="20">
        <f>IFERROR(VLOOKUP(A1865,[2]webService!$A:$I,8,FALSE),0)</f>
        <v>0</v>
      </c>
      <c r="M1865" s="28">
        <f>IFERROR(VLOOKUP(A1865,[2]webService!$A:$I,9,FALSE),0)</f>
        <v>0</v>
      </c>
      <c r="N1865" s="27">
        <f>IFERROR(VLOOKUP(A1865,[3]soaBnafar!$A:$G,2,FALSE),0)</f>
        <v>0</v>
      </c>
      <c r="O1865" s="20">
        <f>IFERROR(VLOOKUP(A1865,[3]soaBnafar!$A:$H,3,FALSE),0)</f>
        <v>0</v>
      </c>
      <c r="P1865" s="20">
        <f>IFERROR(VLOOKUP(A1865,[3]soaBnafar!$A:$G,4,FALSE),0)</f>
        <v>0</v>
      </c>
      <c r="Q1865" s="20">
        <f>IFERROR(VLOOKUP(A1865,[3]soaBnafar!$A:$G,5,FALSE),0)</f>
        <v>0</v>
      </c>
      <c r="R1865" s="20">
        <f>IFERROR(VLOOKUP(A1865,[3]soaBnafar!$A:$G,6,FALSE),0)</f>
        <v>0</v>
      </c>
      <c r="S1865" s="20">
        <f>IFERROR(VLOOKUP(A1865,[3]soaBnafar!$A:$G,7,FALSE),0)</f>
        <v>0</v>
      </c>
      <c r="T1865" s="32">
        <f t="shared" si="350"/>
        <v>58930</v>
      </c>
      <c r="U1865" s="21">
        <f t="shared" si="351"/>
        <v>666876</v>
      </c>
      <c r="V1865" s="21">
        <f t="shared" si="352"/>
        <v>0</v>
      </c>
      <c r="W1865" s="21">
        <f t="shared" si="353"/>
        <v>0</v>
      </c>
      <c r="X1865" s="21">
        <f t="shared" si="354"/>
        <v>0</v>
      </c>
      <c r="Y1865" s="33">
        <f t="shared" si="355"/>
        <v>0</v>
      </c>
      <c r="Z1865" s="4" t="str">
        <f t="shared" si="356"/>
        <v>Sim</v>
      </c>
      <c r="AA1865" s="4" t="str">
        <f t="shared" si="357"/>
        <v>Sim</v>
      </c>
      <c r="AB1865" s="4" t="str">
        <f t="shared" si="358"/>
        <v>Não</v>
      </c>
      <c r="AC1865" s="4" t="str">
        <f t="shared" si="359"/>
        <v>Não</v>
      </c>
      <c r="AD1865" s="4" t="str">
        <f t="shared" si="360"/>
        <v>Não</v>
      </c>
      <c r="AE1865" s="30" t="str">
        <f t="shared" si="361"/>
        <v>Não</v>
      </c>
    </row>
    <row r="1866" spans="1:31" x14ac:dyDescent="0.25">
      <c r="A1866" s="23">
        <v>313400</v>
      </c>
      <c r="B1866" s="27">
        <f>IFERROR(VLOOKUP(A1866,[1]Monitoramento_Base_somente_disp!$A:$L,5,FALSE),0)</f>
        <v>0</v>
      </c>
      <c r="C1866" s="20">
        <f>IFERROR(VLOOKUP(A1866,[1]Monitoramento_Base_somente_disp!$A:$L,6,FALSE),0)</f>
        <v>0</v>
      </c>
      <c r="D1866" s="20">
        <f>IFERROR(VLOOKUP(A1866,[1]Monitoramento_Base_somente_disp!$A:$L,7,FALSE),0)</f>
        <v>0</v>
      </c>
      <c r="E1866" s="20">
        <f>IFERROR(VLOOKUP(A1866,[1]Monitoramento_Base_somente_disp!$A:$L,8,FALSE),0)</f>
        <v>0</v>
      </c>
      <c r="F1866" s="20">
        <f>IFERROR(VLOOKUP(A1866,[1]Monitoramento_Base_somente_disp!$A:$L,9,FALSE),0)</f>
        <v>0</v>
      </c>
      <c r="G1866" s="28">
        <f>IFERROR(VLOOKUP(A1866,[1]Monitoramento_Base_somente_disp!$A:$L,10,FALSE),0)</f>
        <v>0</v>
      </c>
      <c r="H1866" s="27">
        <f>IFERROR(VLOOKUP(A1866,[2]webService!$A:$I,4,FALSE),0)</f>
        <v>209367</v>
      </c>
      <c r="I1866" s="20">
        <f>IFERROR(VLOOKUP(A1866,[2]webService!$A:$II,5,FALSE),0)</f>
        <v>1566196</v>
      </c>
      <c r="J1866" s="20">
        <f>IFERROR(VLOOKUP(A1866,[2]webService!$A:$I,6,FALSE),0)</f>
        <v>0</v>
      </c>
      <c r="K1866" s="20">
        <f>IFERROR(VLOOKUP(A1866,[2]webService!$A:$I,7,FALSE),0)</f>
        <v>0</v>
      </c>
      <c r="L1866" s="20">
        <f>IFERROR(VLOOKUP(A1866,[2]webService!$A:$I,8,FALSE),0)</f>
        <v>0</v>
      </c>
      <c r="M1866" s="28">
        <f>IFERROR(VLOOKUP(A1866,[2]webService!$A:$I,9,FALSE),0)</f>
        <v>0</v>
      </c>
      <c r="N1866" s="27">
        <f>IFERROR(VLOOKUP(A1866,[3]soaBnafar!$A:$G,2,FALSE),0)</f>
        <v>0</v>
      </c>
      <c r="O1866" s="20">
        <f>IFERROR(VLOOKUP(A1866,[3]soaBnafar!$A:$H,3,FALSE),0)</f>
        <v>0</v>
      </c>
      <c r="P1866" s="20">
        <f>IFERROR(VLOOKUP(A1866,[3]soaBnafar!$A:$G,4,FALSE),0)</f>
        <v>0</v>
      </c>
      <c r="Q1866" s="20">
        <f>IFERROR(VLOOKUP(A1866,[3]soaBnafar!$A:$G,5,FALSE),0)</f>
        <v>0</v>
      </c>
      <c r="R1866" s="20">
        <f>IFERROR(VLOOKUP(A1866,[3]soaBnafar!$A:$G,6,FALSE),0)</f>
        <v>0</v>
      </c>
      <c r="S1866" s="20">
        <f>IFERROR(VLOOKUP(A1866,[3]soaBnafar!$A:$G,7,FALSE),0)</f>
        <v>0</v>
      </c>
      <c r="T1866" s="32">
        <f t="shared" si="350"/>
        <v>209367</v>
      </c>
      <c r="U1866" s="21">
        <f t="shared" si="351"/>
        <v>1566196</v>
      </c>
      <c r="V1866" s="21">
        <f t="shared" si="352"/>
        <v>0</v>
      </c>
      <c r="W1866" s="21">
        <f t="shared" si="353"/>
        <v>0</v>
      </c>
      <c r="X1866" s="21">
        <f t="shared" si="354"/>
        <v>0</v>
      </c>
      <c r="Y1866" s="33">
        <f t="shared" si="355"/>
        <v>0</v>
      </c>
      <c r="Z1866" s="4" t="str">
        <f t="shared" si="356"/>
        <v>Sim</v>
      </c>
      <c r="AA1866" s="4" t="str">
        <f t="shared" si="357"/>
        <v>Sim</v>
      </c>
      <c r="AB1866" s="4" t="str">
        <f t="shared" si="358"/>
        <v>Não</v>
      </c>
      <c r="AC1866" s="4" t="str">
        <f t="shared" si="359"/>
        <v>Não</v>
      </c>
      <c r="AD1866" s="4" t="str">
        <f t="shared" si="360"/>
        <v>Não</v>
      </c>
      <c r="AE1866" s="30" t="str">
        <f t="shared" si="361"/>
        <v>Não</v>
      </c>
    </row>
    <row r="1867" spans="1:31" x14ac:dyDescent="0.25">
      <c r="A1867" s="23">
        <v>313410</v>
      </c>
      <c r="B1867" s="27">
        <f>IFERROR(VLOOKUP(A1867,[1]Monitoramento_Base_somente_disp!$A:$L,5,FALSE),0)</f>
        <v>0</v>
      </c>
      <c r="C1867" s="20">
        <f>IFERROR(VLOOKUP(A1867,[1]Monitoramento_Base_somente_disp!$A:$L,6,FALSE),0)</f>
        <v>0</v>
      </c>
      <c r="D1867" s="20">
        <f>IFERROR(VLOOKUP(A1867,[1]Monitoramento_Base_somente_disp!$A:$L,7,FALSE),0)</f>
        <v>0</v>
      </c>
      <c r="E1867" s="20">
        <f>IFERROR(VLOOKUP(A1867,[1]Monitoramento_Base_somente_disp!$A:$L,8,FALSE),0)</f>
        <v>0</v>
      </c>
      <c r="F1867" s="20">
        <f>IFERROR(VLOOKUP(A1867,[1]Monitoramento_Base_somente_disp!$A:$L,9,FALSE),0)</f>
        <v>0</v>
      </c>
      <c r="G1867" s="28">
        <f>IFERROR(VLOOKUP(A1867,[1]Monitoramento_Base_somente_disp!$A:$L,10,FALSE),0)</f>
        <v>0</v>
      </c>
      <c r="H1867" s="27">
        <f>IFERROR(VLOOKUP(A1867,[2]webService!$A:$I,4,FALSE),0)</f>
        <v>100590</v>
      </c>
      <c r="I1867" s="20">
        <f>IFERROR(VLOOKUP(A1867,[2]webService!$A:$II,5,FALSE),0)</f>
        <v>907539</v>
      </c>
      <c r="J1867" s="20">
        <f>IFERROR(VLOOKUP(A1867,[2]webService!$A:$I,6,FALSE),0)</f>
        <v>0</v>
      </c>
      <c r="K1867" s="20">
        <f>IFERROR(VLOOKUP(A1867,[2]webService!$A:$I,7,FALSE),0)</f>
        <v>0</v>
      </c>
      <c r="L1867" s="20">
        <f>IFERROR(VLOOKUP(A1867,[2]webService!$A:$I,8,FALSE),0)</f>
        <v>0</v>
      </c>
      <c r="M1867" s="28">
        <f>IFERROR(VLOOKUP(A1867,[2]webService!$A:$I,9,FALSE),0)</f>
        <v>0</v>
      </c>
      <c r="N1867" s="27">
        <f>IFERROR(VLOOKUP(A1867,[3]soaBnafar!$A:$G,2,FALSE),0)</f>
        <v>0</v>
      </c>
      <c r="O1867" s="20">
        <f>IFERROR(VLOOKUP(A1867,[3]soaBnafar!$A:$H,3,FALSE),0)</f>
        <v>0</v>
      </c>
      <c r="P1867" s="20">
        <f>IFERROR(VLOOKUP(A1867,[3]soaBnafar!$A:$G,4,FALSE),0)</f>
        <v>0</v>
      </c>
      <c r="Q1867" s="20">
        <f>IFERROR(VLOOKUP(A1867,[3]soaBnafar!$A:$G,5,FALSE),0)</f>
        <v>0</v>
      </c>
      <c r="R1867" s="20">
        <f>IFERROR(VLOOKUP(A1867,[3]soaBnafar!$A:$G,6,FALSE),0)</f>
        <v>0</v>
      </c>
      <c r="S1867" s="20">
        <f>IFERROR(VLOOKUP(A1867,[3]soaBnafar!$A:$G,7,FALSE),0)</f>
        <v>0</v>
      </c>
      <c r="T1867" s="32">
        <f t="shared" si="350"/>
        <v>100590</v>
      </c>
      <c r="U1867" s="21">
        <f t="shared" si="351"/>
        <v>907539</v>
      </c>
      <c r="V1867" s="21">
        <f t="shared" si="352"/>
        <v>0</v>
      </c>
      <c r="W1867" s="21">
        <f t="shared" si="353"/>
        <v>0</v>
      </c>
      <c r="X1867" s="21">
        <f t="shared" si="354"/>
        <v>0</v>
      </c>
      <c r="Y1867" s="33">
        <f t="shared" si="355"/>
        <v>0</v>
      </c>
      <c r="Z1867" s="4" t="str">
        <f t="shared" si="356"/>
        <v>Sim</v>
      </c>
      <c r="AA1867" s="4" t="str">
        <f t="shared" si="357"/>
        <v>Sim</v>
      </c>
      <c r="AB1867" s="4" t="str">
        <f t="shared" si="358"/>
        <v>Não</v>
      </c>
      <c r="AC1867" s="4" t="str">
        <f t="shared" si="359"/>
        <v>Não</v>
      </c>
      <c r="AD1867" s="4" t="str">
        <f t="shared" si="360"/>
        <v>Não</v>
      </c>
      <c r="AE1867" s="30" t="str">
        <f t="shared" si="361"/>
        <v>Não</v>
      </c>
    </row>
    <row r="1868" spans="1:31" x14ac:dyDescent="0.25">
      <c r="A1868" s="23">
        <v>313420</v>
      </c>
      <c r="B1868" s="27">
        <f>IFERROR(VLOOKUP(A1868,[1]Monitoramento_Base_somente_disp!$A:$L,5,FALSE),0)</f>
        <v>0</v>
      </c>
      <c r="C1868" s="20">
        <f>IFERROR(VLOOKUP(A1868,[1]Monitoramento_Base_somente_disp!$A:$L,6,FALSE),0)</f>
        <v>0</v>
      </c>
      <c r="D1868" s="20">
        <f>IFERROR(VLOOKUP(A1868,[1]Monitoramento_Base_somente_disp!$A:$L,7,FALSE),0)</f>
        <v>0</v>
      </c>
      <c r="E1868" s="20">
        <f>IFERROR(VLOOKUP(A1868,[1]Monitoramento_Base_somente_disp!$A:$L,8,FALSE),0)</f>
        <v>0</v>
      </c>
      <c r="F1868" s="20">
        <f>IFERROR(VLOOKUP(A1868,[1]Monitoramento_Base_somente_disp!$A:$L,9,FALSE),0)</f>
        <v>0</v>
      </c>
      <c r="G1868" s="28">
        <f>IFERROR(VLOOKUP(A1868,[1]Monitoramento_Base_somente_disp!$A:$L,10,FALSE),0)</f>
        <v>0</v>
      </c>
      <c r="H1868" s="27">
        <f>IFERROR(VLOOKUP(A1868,[2]webService!$A:$I,4,FALSE),0)</f>
        <v>579227</v>
      </c>
      <c r="I1868" s="20">
        <f>IFERROR(VLOOKUP(A1868,[2]webService!$A:$II,5,FALSE),0)</f>
        <v>17373895</v>
      </c>
      <c r="J1868" s="20">
        <f>IFERROR(VLOOKUP(A1868,[2]webService!$A:$I,6,FALSE),0)</f>
        <v>0</v>
      </c>
      <c r="K1868" s="20">
        <f>IFERROR(VLOOKUP(A1868,[2]webService!$A:$I,7,FALSE),0)</f>
        <v>0</v>
      </c>
      <c r="L1868" s="20">
        <f>IFERROR(VLOOKUP(A1868,[2]webService!$A:$I,8,FALSE),0)</f>
        <v>0</v>
      </c>
      <c r="M1868" s="28">
        <f>IFERROR(VLOOKUP(A1868,[2]webService!$A:$I,9,FALSE),0)</f>
        <v>0</v>
      </c>
      <c r="N1868" s="27">
        <f>IFERROR(VLOOKUP(A1868,[3]soaBnafar!$A:$G,2,FALSE),0)</f>
        <v>0</v>
      </c>
      <c r="O1868" s="20">
        <f>IFERROR(VLOOKUP(A1868,[3]soaBnafar!$A:$H,3,FALSE),0)</f>
        <v>0</v>
      </c>
      <c r="P1868" s="20">
        <f>IFERROR(VLOOKUP(A1868,[3]soaBnafar!$A:$G,4,FALSE),0)</f>
        <v>0</v>
      </c>
      <c r="Q1868" s="20">
        <f>IFERROR(VLOOKUP(A1868,[3]soaBnafar!$A:$G,5,FALSE),0)</f>
        <v>0</v>
      </c>
      <c r="R1868" s="20">
        <f>IFERROR(VLOOKUP(A1868,[3]soaBnafar!$A:$G,6,FALSE),0)</f>
        <v>0</v>
      </c>
      <c r="S1868" s="20">
        <f>IFERROR(VLOOKUP(A1868,[3]soaBnafar!$A:$G,7,FALSE),0)</f>
        <v>0</v>
      </c>
      <c r="T1868" s="32">
        <f t="shared" si="350"/>
        <v>579227</v>
      </c>
      <c r="U1868" s="21">
        <f t="shared" si="351"/>
        <v>17373895</v>
      </c>
      <c r="V1868" s="21">
        <f t="shared" si="352"/>
        <v>0</v>
      </c>
      <c r="W1868" s="21">
        <f t="shared" si="353"/>
        <v>0</v>
      </c>
      <c r="X1868" s="21">
        <f t="shared" si="354"/>
        <v>0</v>
      </c>
      <c r="Y1868" s="33">
        <f t="shared" si="355"/>
        <v>0</v>
      </c>
      <c r="Z1868" s="4" t="str">
        <f t="shared" si="356"/>
        <v>Sim</v>
      </c>
      <c r="AA1868" s="4" t="str">
        <f t="shared" si="357"/>
        <v>Sim</v>
      </c>
      <c r="AB1868" s="4" t="str">
        <f t="shared" si="358"/>
        <v>Não</v>
      </c>
      <c r="AC1868" s="4" t="str">
        <f t="shared" si="359"/>
        <v>Não</v>
      </c>
      <c r="AD1868" s="4" t="str">
        <f t="shared" si="360"/>
        <v>Não</v>
      </c>
      <c r="AE1868" s="30" t="str">
        <f t="shared" si="361"/>
        <v>Não</v>
      </c>
    </row>
    <row r="1869" spans="1:31" x14ac:dyDescent="0.25">
      <c r="A1869" s="23">
        <v>313460</v>
      </c>
      <c r="B1869" s="27">
        <f>IFERROR(VLOOKUP(A1869,[1]Monitoramento_Base_somente_disp!$A:$L,5,FALSE),0)</f>
        <v>0</v>
      </c>
      <c r="C1869" s="20">
        <f>IFERROR(VLOOKUP(A1869,[1]Monitoramento_Base_somente_disp!$A:$L,6,FALSE),0)</f>
        <v>0</v>
      </c>
      <c r="D1869" s="20">
        <f>IFERROR(VLOOKUP(A1869,[1]Monitoramento_Base_somente_disp!$A:$L,7,FALSE),0)</f>
        <v>0</v>
      </c>
      <c r="E1869" s="20">
        <f>IFERROR(VLOOKUP(A1869,[1]Monitoramento_Base_somente_disp!$A:$L,8,FALSE),0)</f>
        <v>0</v>
      </c>
      <c r="F1869" s="20">
        <f>IFERROR(VLOOKUP(A1869,[1]Monitoramento_Base_somente_disp!$A:$L,9,FALSE),0)</f>
        <v>0</v>
      </c>
      <c r="G1869" s="28">
        <f>IFERROR(VLOOKUP(A1869,[1]Monitoramento_Base_somente_disp!$A:$L,10,FALSE),0)</f>
        <v>0</v>
      </c>
      <c r="H1869" s="27">
        <f>IFERROR(VLOOKUP(A1869,[2]webService!$A:$I,4,FALSE),0)</f>
        <v>157764</v>
      </c>
      <c r="I1869" s="20">
        <f>IFERROR(VLOOKUP(A1869,[2]webService!$A:$II,5,FALSE),0)</f>
        <v>6035095</v>
      </c>
      <c r="J1869" s="20">
        <f>IFERROR(VLOOKUP(A1869,[2]webService!$A:$I,6,FALSE),0)</f>
        <v>0</v>
      </c>
      <c r="K1869" s="20">
        <f>IFERROR(VLOOKUP(A1869,[2]webService!$A:$I,7,FALSE),0)</f>
        <v>0</v>
      </c>
      <c r="L1869" s="20">
        <f>IFERROR(VLOOKUP(A1869,[2]webService!$A:$I,8,FALSE),0)</f>
        <v>0</v>
      </c>
      <c r="M1869" s="28">
        <f>IFERROR(VLOOKUP(A1869,[2]webService!$A:$I,9,FALSE),0)</f>
        <v>0</v>
      </c>
      <c r="N1869" s="27">
        <f>IFERROR(VLOOKUP(A1869,[3]soaBnafar!$A:$G,2,FALSE),0)</f>
        <v>0</v>
      </c>
      <c r="O1869" s="20">
        <f>IFERROR(VLOOKUP(A1869,[3]soaBnafar!$A:$H,3,FALSE),0)</f>
        <v>0</v>
      </c>
      <c r="P1869" s="20">
        <f>IFERROR(VLOOKUP(A1869,[3]soaBnafar!$A:$G,4,FALSE),0)</f>
        <v>0</v>
      </c>
      <c r="Q1869" s="20">
        <f>IFERROR(VLOOKUP(A1869,[3]soaBnafar!$A:$G,5,FALSE),0)</f>
        <v>0</v>
      </c>
      <c r="R1869" s="20">
        <f>IFERROR(VLOOKUP(A1869,[3]soaBnafar!$A:$G,6,FALSE),0)</f>
        <v>0</v>
      </c>
      <c r="S1869" s="20">
        <f>IFERROR(VLOOKUP(A1869,[3]soaBnafar!$A:$G,7,FALSE),0)</f>
        <v>0</v>
      </c>
      <c r="T1869" s="32">
        <f t="shared" si="350"/>
        <v>157764</v>
      </c>
      <c r="U1869" s="21">
        <f t="shared" si="351"/>
        <v>6035095</v>
      </c>
      <c r="V1869" s="21">
        <f t="shared" si="352"/>
        <v>0</v>
      </c>
      <c r="W1869" s="21">
        <f t="shared" si="353"/>
        <v>0</v>
      </c>
      <c r="X1869" s="21">
        <f t="shared" si="354"/>
        <v>0</v>
      </c>
      <c r="Y1869" s="33">
        <f t="shared" si="355"/>
        <v>0</v>
      </c>
      <c r="Z1869" s="4" t="str">
        <f t="shared" si="356"/>
        <v>Sim</v>
      </c>
      <c r="AA1869" s="4" t="str">
        <f t="shared" si="357"/>
        <v>Sim</v>
      </c>
      <c r="AB1869" s="4" t="str">
        <f t="shared" si="358"/>
        <v>Não</v>
      </c>
      <c r="AC1869" s="4" t="str">
        <f t="shared" si="359"/>
        <v>Não</v>
      </c>
      <c r="AD1869" s="4" t="str">
        <f t="shared" si="360"/>
        <v>Não</v>
      </c>
      <c r="AE1869" s="30" t="str">
        <f t="shared" si="361"/>
        <v>Não</v>
      </c>
    </row>
    <row r="1870" spans="1:31" x14ac:dyDescent="0.25">
      <c r="A1870" s="23">
        <v>313470</v>
      </c>
      <c r="B1870" s="27">
        <f>IFERROR(VLOOKUP(A1870,[1]Monitoramento_Base_somente_disp!$A:$L,5,FALSE),0)</f>
        <v>0</v>
      </c>
      <c r="C1870" s="20">
        <f>IFERROR(VLOOKUP(A1870,[1]Monitoramento_Base_somente_disp!$A:$L,6,FALSE),0)</f>
        <v>0</v>
      </c>
      <c r="D1870" s="20">
        <f>IFERROR(VLOOKUP(A1870,[1]Monitoramento_Base_somente_disp!$A:$L,7,FALSE),0)</f>
        <v>0</v>
      </c>
      <c r="E1870" s="20">
        <f>IFERROR(VLOOKUP(A1870,[1]Monitoramento_Base_somente_disp!$A:$L,8,FALSE),0)</f>
        <v>0</v>
      </c>
      <c r="F1870" s="20">
        <f>IFERROR(VLOOKUP(A1870,[1]Monitoramento_Base_somente_disp!$A:$L,9,FALSE),0)</f>
        <v>0</v>
      </c>
      <c r="G1870" s="28">
        <f>IFERROR(VLOOKUP(A1870,[1]Monitoramento_Base_somente_disp!$A:$L,10,FALSE),0)</f>
        <v>0</v>
      </c>
      <c r="H1870" s="27">
        <f>IFERROR(VLOOKUP(A1870,[2]webService!$A:$I,4,FALSE),0)</f>
        <v>46735</v>
      </c>
      <c r="I1870" s="20">
        <f>IFERROR(VLOOKUP(A1870,[2]webService!$A:$II,5,FALSE),0)</f>
        <v>3135015</v>
      </c>
      <c r="J1870" s="20">
        <f>IFERROR(VLOOKUP(A1870,[2]webService!$A:$I,6,FALSE),0)</f>
        <v>0</v>
      </c>
      <c r="K1870" s="20">
        <f>IFERROR(VLOOKUP(A1870,[2]webService!$A:$I,7,FALSE),0)</f>
        <v>0</v>
      </c>
      <c r="L1870" s="20">
        <f>IFERROR(VLOOKUP(A1870,[2]webService!$A:$I,8,FALSE),0)</f>
        <v>0</v>
      </c>
      <c r="M1870" s="28">
        <f>IFERROR(VLOOKUP(A1870,[2]webService!$A:$I,9,FALSE),0)</f>
        <v>0</v>
      </c>
      <c r="N1870" s="27">
        <f>IFERROR(VLOOKUP(A1870,[3]soaBnafar!$A:$G,2,FALSE),0)</f>
        <v>0</v>
      </c>
      <c r="O1870" s="20">
        <f>IFERROR(VLOOKUP(A1870,[3]soaBnafar!$A:$H,3,FALSE),0)</f>
        <v>0</v>
      </c>
      <c r="P1870" s="20">
        <f>IFERROR(VLOOKUP(A1870,[3]soaBnafar!$A:$G,4,FALSE),0)</f>
        <v>0</v>
      </c>
      <c r="Q1870" s="20">
        <f>IFERROR(VLOOKUP(A1870,[3]soaBnafar!$A:$G,5,FALSE),0)</f>
        <v>0</v>
      </c>
      <c r="R1870" s="20">
        <f>IFERROR(VLOOKUP(A1870,[3]soaBnafar!$A:$G,6,FALSE),0)</f>
        <v>0</v>
      </c>
      <c r="S1870" s="20">
        <f>IFERROR(VLOOKUP(A1870,[3]soaBnafar!$A:$G,7,FALSE),0)</f>
        <v>0</v>
      </c>
      <c r="T1870" s="32">
        <f t="shared" si="350"/>
        <v>46735</v>
      </c>
      <c r="U1870" s="21">
        <f t="shared" si="351"/>
        <v>3135015</v>
      </c>
      <c r="V1870" s="21">
        <f t="shared" si="352"/>
        <v>0</v>
      </c>
      <c r="W1870" s="21">
        <f t="shared" si="353"/>
        <v>0</v>
      </c>
      <c r="X1870" s="21">
        <f t="shared" si="354"/>
        <v>0</v>
      </c>
      <c r="Y1870" s="33">
        <f t="shared" si="355"/>
        <v>0</v>
      </c>
      <c r="Z1870" s="4" t="str">
        <f t="shared" si="356"/>
        <v>Sim</v>
      </c>
      <c r="AA1870" s="4" t="str">
        <f t="shared" si="357"/>
        <v>Sim</v>
      </c>
      <c r="AB1870" s="4" t="str">
        <f t="shared" si="358"/>
        <v>Não</v>
      </c>
      <c r="AC1870" s="4" t="str">
        <f t="shared" si="359"/>
        <v>Não</v>
      </c>
      <c r="AD1870" s="4" t="str">
        <f t="shared" si="360"/>
        <v>Não</v>
      </c>
      <c r="AE1870" s="30" t="str">
        <f t="shared" si="361"/>
        <v>Não</v>
      </c>
    </row>
    <row r="1871" spans="1:31" x14ac:dyDescent="0.25">
      <c r="A1871" s="23">
        <v>313480</v>
      </c>
      <c r="B1871" s="27">
        <f>IFERROR(VLOOKUP(A1871,[1]Monitoramento_Base_somente_disp!$A:$L,5,FALSE),0)</f>
        <v>0</v>
      </c>
      <c r="C1871" s="20">
        <f>IFERROR(VLOOKUP(A1871,[1]Monitoramento_Base_somente_disp!$A:$L,6,FALSE),0)</f>
        <v>0</v>
      </c>
      <c r="D1871" s="20">
        <f>IFERROR(VLOOKUP(A1871,[1]Monitoramento_Base_somente_disp!$A:$L,7,FALSE),0)</f>
        <v>0</v>
      </c>
      <c r="E1871" s="20">
        <f>IFERROR(VLOOKUP(A1871,[1]Monitoramento_Base_somente_disp!$A:$L,8,FALSE),0)</f>
        <v>0</v>
      </c>
      <c r="F1871" s="20">
        <f>IFERROR(VLOOKUP(A1871,[1]Monitoramento_Base_somente_disp!$A:$L,9,FALSE),0)</f>
        <v>0</v>
      </c>
      <c r="G1871" s="28">
        <f>IFERROR(VLOOKUP(A1871,[1]Monitoramento_Base_somente_disp!$A:$L,10,FALSE),0)</f>
        <v>0</v>
      </c>
      <c r="H1871" s="27">
        <f>IFERROR(VLOOKUP(A1871,[2]webService!$A:$I,4,FALSE),0)</f>
        <v>59533</v>
      </c>
      <c r="I1871" s="20">
        <f>IFERROR(VLOOKUP(A1871,[2]webService!$A:$II,5,FALSE),0)</f>
        <v>1226607</v>
      </c>
      <c r="J1871" s="20">
        <f>IFERROR(VLOOKUP(A1871,[2]webService!$A:$I,6,FALSE),0)</f>
        <v>0</v>
      </c>
      <c r="K1871" s="20">
        <f>IFERROR(VLOOKUP(A1871,[2]webService!$A:$I,7,FALSE),0)</f>
        <v>0</v>
      </c>
      <c r="L1871" s="20">
        <f>IFERROR(VLOOKUP(A1871,[2]webService!$A:$I,8,FALSE),0)</f>
        <v>0</v>
      </c>
      <c r="M1871" s="28">
        <f>IFERROR(VLOOKUP(A1871,[2]webService!$A:$I,9,FALSE),0)</f>
        <v>0</v>
      </c>
      <c r="N1871" s="27">
        <f>IFERROR(VLOOKUP(A1871,[3]soaBnafar!$A:$G,2,FALSE),0)</f>
        <v>0</v>
      </c>
      <c r="O1871" s="20">
        <f>IFERROR(VLOOKUP(A1871,[3]soaBnafar!$A:$H,3,FALSE),0)</f>
        <v>0</v>
      </c>
      <c r="P1871" s="20">
        <f>IFERROR(VLOOKUP(A1871,[3]soaBnafar!$A:$G,4,FALSE),0)</f>
        <v>0</v>
      </c>
      <c r="Q1871" s="20">
        <f>IFERROR(VLOOKUP(A1871,[3]soaBnafar!$A:$G,5,FALSE),0)</f>
        <v>0</v>
      </c>
      <c r="R1871" s="20">
        <f>IFERROR(VLOOKUP(A1871,[3]soaBnafar!$A:$G,6,FALSE),0)</f>
        <v>0</v>
      </c>
      <c r="S1871" s="20">
        <f>IFERROR(VLOOKUP(A1871,[3]soaBnafar!$A:$G,7,FALSE),0)</f>
        <v>0</v>
      </c>
      <c r="T1871" s="32">
        <f t="shared" si="350"/>
        <v>59533</v>
      </c>
      <c r="U1871" s="21">
        <f t="shared" si="351"/>
        <v>1226607</v>
      </c>
      <c r="V1871" s="21">
        <f t="shared" si="352"/>
        <v>0</v>
      </c>
      <c r="W1871" s="21">
        <f t="shared" si="353"/>
        <v>0</v>
      </c>
      <c r="X1871" s="21">
        <f t="shared" si="354"/>
        <v>0</v>
      </c>
      <c r="Y1871" s="33">
        <f t="shared" si="355"/>
        <v>0</v>
      </c>
      <c r="Z1871" s="4" t="str">
        <f t="shared" si="356"/>
        <v>Sim</v>
      </c>
      <c r="AA1871" s="4" t="str">
        <f t="shared" si="357"/>
        <v>Sim</v>
      </c>
      <c r="AB1871" s="4" t="str">
        <f t="shared" si="358"/>
        <v>Não</v>
      </c>
      <c r="AC1871" s="4" t="str">
        <f t="shared" si="359"/>
        <v>Não</v>
      </c>
      <c r="AD1871" s="4" t="str">
        <f t="shared" si="360"/>
        <v>Não</v>
      </c>
      <c r="AE1871" s="30" t="str">
        <f t="shared" si="361"/>
        <v>Não</v>
      </c>
    </row>
    <row r="1872" spans="1:31" x14ac:dyDescent="0.25">
      <c r="A1872" s="23">
        <v>313505</v>
      </c>
      <c r="B1872" s="27">
        <f>IFERROR(VLOOKUP(A1872,[1]Monitoramento_Base_somente_disp!$A:$L,5,FALSE),0)</f>
        <v>0</v>
      </c>
      <c r="C1872" s="20">
        <f>IFERROR(VLOOKUP(A1872,[1]Monitoramento_Base_somente_disp!$A:$L,6,FALSE),0)</f>
        <v>418264</v>
      </c>
      <c r="D1872" s="20">
        <f>IFERROR(VLOOKUP(A1872,[1]Monitoramento_Base_somente_disp!$A:$L,7,FALSE),0)</f>
        <v>0</v>
      </c>
      <c r="E1872" s="20">
        <f>IFERROR(VLOOKUP(A1872,[1]Monitoramento_Base_somente_disp!$A:$L,8,FALSE),0)</f>
        <v>209132</v>
      </c>
      <c r="F1872" s="20">
        <f>IFERROR(VLOOKUP(A1872,[1]Monitoramento_Base_somente_disp!$A:$L,9,FALSE),0)</f>
        <v>0</v>
      </c>
      <c r="G1872" s="28">
        <f>IFERROR(VLOOKUP(A1872,[1]Monitoramento_Base_somente_disp!$A:$L,10,FALSE),0)</f>
        <v>0</v>
      </c>
      <c r="H1872" s="27">
        <f>IFERROR(VLOOKUP(A1872,[2]webService!$A:$I,4,FALSE),0)</f>
        <v>256177</v>
      </c>
      <c r="I1872" s="20">
        <f>IFERROR(VLOOKUP(A1872,[2]webService!$A:$II,5,FALSE),0)</f>
        <v>11251337</v>
      </c>
      <c r="J1872" s="20">
        <f>IFERROR(VLOOKUP(A1872,[2]webService!$A:$I,6,FALSE),0)</f>
        <v>0</v>
      </c>
      <c r="K1872" s="20">
        <f>IFERROR(VLOOKUP(A1872,[2]webService!$A:$I,7,FALSE),0)</f>
        <v>0</v>
      </c>
      <c r="L1872" s="20">
        <f>IFERROR(VLOOKUP(A1872,[2]webService!$A:$I,8,FALSE),0)</f>
        <v>0</v>
      </c>
      <c r="M1872" s="28">
        <f>IFERROR(VLOOKUP(A1872,[2]webService!$A:$I,9,FALSE),0)</f>
        <v>0</v>
      </c>
      <c r="N1872" s="27">
        <f>IFERROR(VLOOKUP(A1872,[3]soaBnafar!$A:$G,2,FALSE),0)</f>
        <v>0</v>
      </c>
      <c r="O1872" s="20">
        <f>IFERROR(VLOOKUP(A1872,[3]soaBnafar!$A:$H,3,FALSE),0)</f>
        <v>0</v>
      </c>
      <c r="P1872" s="20">
        <f>IFERROR(VLOOKUP(A1872,[3]soaBnafar!$A:$G,4,FALSE),0)</f>
        <v>0</v>
      </c>
      <c r="Q1872" s="20">
        <f>IFERROR(VLOOKUP(A1872,[3]soaBnafar!$A:$G,5,FALSE),0)</f>
        <v>0</v>
      </c>
      <c r="R1872" s="20">
        <f>IFERROR(VLOOKUP(A1872,[3]soaBnafar!$A:$G,6,FALSE),0)</f>
        <v>0</v>
      </c>
      <c r="S1872" s="20">
        <f>IFERROR(VLOOKUP(A1872,[3]soaBnafar!$A:$G,7,FALSE),0)</f>
        <v>0</v>
      </c>
      <c r="T1872" s="32">
        <f t="shared" si="350"/>
        <v>256177</v>
      </c>
      <c r="U1872" s="21">
        <f t="shared" si="351"/>
        <v>11669601</v>
      </c>
      <c r="V1872" s="21">
        <f t="shared" si="352"/>
        <v>0</v>
      </c>
      <c r="W1872" s="21">
        <f t="shared" si="353"/>
        <v>209132</v>
      </c>
      <c r="X1872" s="21">
        <f t="shared" si="354"/>
        <v>0</v>
      </c>
      <c r="Y1872" s="33">
        <f t="shared" si="355"/>
        <v>0</v>
      </c>
      <c r="Z1872" s="4" t="str">
        <f t="shared" si="356"/>
        <v>Sim</v>
      </c>
      <c r="AA1872" s="4" t="str">
        <f t="shared" si="357"/>
        <v>Sim</v>
      </c>
      <c r="AB1872" s="4" t="str">
        <f t="shared" si="358"/>
        <v>Não</v>
      </c>
      <c r="AC1872" s="4" t="str">
        <f t="shared" si="359"/>
        <v>Sim</v>
      </c>
      <c r="AD1872" s="4" t="str">
        <f t="shared" si="360"/>
        <v>Não</v>
      </c>
      <c r="AE1872" s="30" t="str">
        <f t="shared" si="361"/>
        <v>Não</v>
      </c>
    </row>
    <row r="1873" spans="1:31" x14ac:dyDescent="0.25">
      <c r="A1873" s="23">
        <v>313507</v>
      </c>
      <c r="B1873" s="27">
        <f>IFERROR(VLOOKUP(A1873,[1]Monitoramento_Base_somente_disp!$A:$L,5,FALSE),0)</f>
        <v>0</v>
      </c>
      <c r="C1873" s="20">
        <f>IFERROR(VLOOKUP(A1873,[1]Monitoramento_Base_somente_disp!$A:$L,6,FALSE),0)</f>
        <v>0</v>
      </c>
      <c r="D1873" s="20">
        <f>IFERROR(VLOOKUP(A1873,[1]Monitoramento_Base_somente_disp!$A:$L,7,FALSE),0)</f>
        <v>0</v>
      </c>
      <c r="E1873" s="20">
        <f>IFERROR(VLOOKUP(A1873,[1]Monitoramento_Base_somente_disp!$A:$L,8,FALSE),0)</f>
        <v>0</v>
      </c>
      <c r="F1873" s="20">
        <f>IFERROR(VLOOKUP(A1873,[1]Monitoramento_Base_somente_disp!$A:$L,9,FALSE),0)</f>
        <v>0</v>
      </c>
      <c r="G1873" s="28">
        <f>IFERROR(VLOOKUP(A1873,[1]Monitoramento_Base_somente_disp!$A:$L,10,FALSE),0)</f>
        <v>0</v>
      </c>
      <c r="H1873" s="27">
        <f>IFERROR(VLOOKUP(A1873,[2]webService!$A:$I,4,FALSE),0)</f>
        <v>96917</v>
      </c>
      <c r="I1873" s="20">
        <f>IFERROR(VLOOKUP(A1873,[2]webService!$A:$II,5,FALSE),0)</f>
        <v>419908</v>
      </c>
      <c r="J1873" s="20">
        <f>IFERROR(VLOOKUP(A1873,[2]webService!$A:$I,6,FALSE),0)</f>
        <v>0</v>
      </c>
      <c r="K1873" s="20">
        <f>IFERROR(VLOOKUP(A1873,[2]webService!$A:$I,7,FALSE),0)</f>
        <v>0</v>
      </c>
      <c r="L1873" s="20">
        <f>IFERROR(VLOOKUP(A1873,[2]webService!$A:$I,8,FALSE),0)</f>
        <v>0</v>
      </c>
      <c r="M1873" s="28">
        <f>IFERROR(VLOOKUP(A1873,[2]webService!$A:$I,9,FALSE),0)</f>
        <v>0</v>
      </c>
      <c r="N1873" s="27">
        <f>IFERROR(VLOOKUP(A1873,[3]soaBnafar!$A:$G,2,FALSE),0)</f>
        <v>0</v>
      </c>
      <c r="O1873" s="20">
        <f>IFERROR(VLOOKUP(A1873,[3]soaBnafar!$A:$H,3,FALSE),0)</f>
        <v>0</v>
      </c>
      <c r="P1873" s="20">
        <f>IFERROR(VLOOKUP(A1873,[3]soaBnafar!$A:$G,4,FALSE),0)</f>
        <v>0</v>
      </c>
      <c r="Q1873" s="20">
        <f>IFERROR(VLOOKUP(A1873,[3]soaBnafar!$A:$G,5,FALSE),0)</f>
        <v>0</v>
      </c>
      <c r="R1873" s="20">
        <f>IFERROR(VLOOKUP(A1873,[3]soaBnafar!$A:$G,6,FALSE),0)</f>
        <v>0</v>
      </c>
      <c r="S1873" s="20">
        <f>IFERROR(VLOOKUP(A1873,[3]soaBnafar!$A:$G,7,FALSE),0)</f>
        <v>0</v>
      </c>
      <c r="T1873" s="32">
        <f t="shared" si="350"/>
        <v>96917</v>
      </c>
      <c r="U1873" s="21">
        <f t="shared" si="351"/>
        <v>419908</v>
      </c>
      <c r="V1873" s="21">
        <f t="shared" si="352"/>
        <v>0</v>
      </c>
      <c r="W1873" s="21">
        <f t="shared" si="353"/>
        <v>0</v>
      </c>
      <c r="X1873" s="21">
        <f t="shared" si="354"/>
        <v>0</v>
      </c>
      <c r="Y1873" s="33">
        <f t="shared" si="355"/>
        <v>0</v>
      </c>
      <c r="Z1873" s="4" t="str">
        <f t="shared" si="356"/>
        <v>Sim</v>
      </c>
      <c r="AA1873" s="4" t="str">
        <f t="shared" si="357"/>
        <v>Sim</v>
      </c>
      <c r="AB1873" s="4" t="str">
        <f t="shared" si="358"/>
        <v>Não</v>
      </c>
      <c r="AC1873" s="4" t="str">
        <f t="shared" si="359"/>
        <v>Não</v>
      </c>
      <c r="AD1873" s="4" t="str">
        <f t="shared" si="360"/>
        <v>Não</v>
      </c>
      <c r="AE1873" s="30" t="str">
        <f t="shared" si="361"/>
        <v>Não</v>
      </c>
    </row>
    <row r="1874" spans="1:31" x14ac:dyDescent="0.25">
      <c r="A1874" s="23">
        <v>313510</v>
      </c>
      <c r="B1874" s="27">
        <f>IFERROR(VLOOKUP(A1874,[1]Monitoramento_Base_somente_disp!$A:$L,5,FALSE),0)</f>
        <v>0</v>
      </c>
      <c r="C1874" s="20">
        <f>IFERROR(VLOOKUP(A1874,[1]Monitoramento_Base_somente_disp!$A:$L,6,FALSE),0)</f>
        <v>0</v>
      </c>
      <c r="D1874" s="20">
        <f>IFERROR(VLOOKUP(A1874,[1]Monitoramento_Base_somente_disp!$A:$L,7,FALSE),0)</f>
        <v>0</v>
      </c>
      <c r="E1874" s="20">
        <f>IFERROR(VLOOKUP(A1874,[1]Monitoramento_Base_somente_disp!$A:$L,8,FALSE),0)</f>
        <v>0</v>
      </c>
      <c r="F1874" s="20">
        <f>IFERROR(VLOOKUP(A1874,[1]Monitoramento_Base_somente_disp!$A:$L,9,FALSE),0)</f>
        <v>0</v>
      </c>
      <c r="G1874" s="28">
        <f>IFERROR(VLOOKUP(A1874,[1]Monitoramento_Base_somente_disp!$A:$L,10,FALSE),0)</f>
        <v>0</v>
      </c>
      <c r="H1874" s="27">
        <f>IFERROR(VLOOKUP(A1874,[2]webService!$A:$I,4,FALSE),0)</f>
        <v>23012</v>
      </c>
      <c r="I1874" s="20">
        <f>IFERROR(VLOOKUP(A1874,[2]webService!$A:$II,5,FALSE),0)</f>
        <v>102358837</v>
      </c>
      <c r="J1874" s="20">
        <f>IFERROR(VLOOKUP(A1874,[2]webService!$A:$I,6,FALSE),0)</f>
        <v>0</v>
      </c>
      <c r="K1874" s="20">
        <f>IFERROR(VLOOKUP(A1874,[2]webService!$A:$I,7,FALSE),0)</f>
        <v>0</v>
      </c>
      <c r="L1874" s="20">
        <f>IFERROR(VLOOKUP(A1874,[2]webService!$A:$I,8,FALSE),0)</f>
        <v>0</v>
      </c>
      <c r="M1874" s="28">
        <f>IFERROR(VLOOKUP(A1874,[2]webService!$A:$I,9,FALSE),0)</f>
        <v>0</v>
      </c>
      <c r="N1874" s="27">
        <f>IFERROR(VLOOKUP(A1874,[3]soaBnafar!$A:$G,2,FALSE),0)</f>
        <v>0</v>
      </c>
      <c r="O1874" s="20">
        <f>IFERROR(VLOOKUP(A1874,[3]soaBnafar!$A:$H,3,FALSE),0)</f>
        <v>0</v>
      </c>
      <c r="P1874" s="20">
        <f>IFERROR(VLOOKUP(A1874,[3]soaBnafar!$A:$G,4,FALSE),0)</f>
        <v>0</v>
      </c>
      <c r="Q1874" s="20">
        <f>IFERROR(VLOOKUP(A1874,[3]soaBnafar!$A:$G,5,FALSE),0)</f>
        <v>0</v>
      </c>
      <c r="R1874" s="20">
        <f>IFERROR(VLOOKUP(A1874,[3]soaBnafar!$A:$G,6,FALSE),0)</f>
        <v>0</v>
      </c>
      <c r="S1874" s="20">
        <f>IFERROR(VLOOKUP(A1874,[3]soaBnafar!$A:$G,7,FALSE),0)</f>
        <v>0</v>
      </c>
      <c r="T1874" s="32">
        <f t="shared" si="350"/>
        <v>23012</v>
      </c>
      <c r="U1874" s="21">
        <f t="shared" si="351"/>
        <v>102358837</v>
      </c>
      <c r="V1874" s="21">
        <f t="shared" si="352"/>
        <v>0</v>
      </c>
      <c r="W1874" s="21">
        <f t="shared" si="353"/>
        <v>0</v>
      </c>
      <c r="X1874" s="21">
        <f t="shared" si="354"/>
        <v>0</v>
      </c>
      <c r="Y1874" s="33">
        <f t="shared" si="355"/>
        <v>0</v>
      </c>
      <c r="Z1874" s="4" t="str">
        <f t="shared" si="356"/>
        <v>Sim</v>
      </c>
      <c r="AA1874" s="4" t="str">
        <f t="shared" si="357"/>
        <v>Sim</v>
      </c>
      <c r="AB1874" s="4" t="str">
        <f t="shared" si="358"/>
        <v>Não</v>
      </c>
      <c r="AC1874" s="4" t="str">
        <f t="shared" si="359"/>
        <v>Não</v>
      </c>
      <c r="AD1874" s="4" t="str">
        <f t="shared" si="360"/>
        <v>Não</v>
      </c>
      <c r="AE1874" s="30" t="str">
        <f t="shared" si="361"/>
        <v>Não</v>
      </c>
    </row>
    <row r="1875" spans="1:31" x14ac:dyDescent="0.25">
      <c r="A1875" s="23">
        <v>313520</v>
      </c>
      <c r="B1875" s="27">
        <f>IFERROR(VLOOKUP(A1875,[1]Monitoramento_Base_somente_disp!$A:$L,5,FALSE),0)</f>
        <v>0</v>
      </c>
      <c r="C1875" s="20">
        <f>IFERROR(VLOOKUP(A1875,[1]Monitoramento_Base_somente_disp!$A:$L,6,FALSE),0)</f>
        <v>0</v>
      </c>
      <c r="D1875" s="20">
        <f>IFERROR(VLOOKUP(A1875,[1]Monitoramento_Base_somente_disp!$A:$L,7,FALSE),0)</f>
        <v>0</v>
      </c>
      <c r="E1875" s="20">
        <f>IFERROR(VLOOKUP(A1875,[1]Monitoramento_Base_somente_disp!$A:$L,8,FALSE),0)</f>
        <v>0</v>
      </c>
      <c r="F1875" s="20">
        <f>IFERROR(VLOOKUP(A1875,[1]Monitoramento_Base_somente_disp!$A:$L,9,FALSE),0)</f>
        <v>0</v>
      </c>
      <c r="G1875" s="28">
        <f>IFERROR(VLOOKUP(A1875,[1]Monitoramento_Base_somente_disp!$A:$L,10,FALSE),0)</f>
        <v>0</v>
      </c>
      <c r="H1875" s="27">
        <f>IFERROR(VLOOKUP(A1875,[2]webService!$A:$I,4,FALSE),0)</f>
        <v>10991</v>
      </c>
      <c r="I1875" s="20">
        <f>IFERROR(VLOOKUP(A1875,[2]webService!$A:$II,5,FALSE),0)</f>
        <v>14483793</v>
      </c>
      <c r="J1875" s="20">
        <f>IFERROR(VLOOKUP(A1875,[2]webService!$A:$I,6,FALSE),0)</f>
        <v>0</v>
      </c>
      <c r="K1875" s="20">
        <f>IFERROR(VLOOKUP(A1875,[2]webService!$A:$I,7,FALSE),0)</f>
        <v>0</v>
      </c>
      <c r="L1875" s="20">
        <f>IFERROR(VLOOKUP(A1875,[2]webService!$A:$I,8,FALSE),0)</f>
        <v>0</v>
      </c>
      <c r="M1875" s="28">
        <f>IFERROR(VLOOKUP(A1875,[2]webService!$A:$I,9,FALSE),0)</f>
        <v>0</v>
      </c>
      <c r="N1875" s="27">
        <f>IFERROR(VLOOKUP(A1875,[3]soaBnafar!$A:$G,2,FALSE),0)</f>
        <v>0</v>
      </c>
      <c r="O1875" s="20">
        <f>IFERROR(VLOOKUP(A1875,[3]soaBnafar!$A:$H,3,FALSE),0)</f>
        <v>0</v>
      </c>
      <c r="P1875" s="20">
        <f>IFERROR(VLOOKUP(A1875,[3]soaBnafar!$A:$G,4,FALSE),0)</f>
        <v>0</v>
      </c>
      <c r="Q1875" s="20">
        <f>IFERROR(VLOOKUP(A1875,[3]soaBnafar!$A:$G,5,FALSE),0)</f>
        <v>0</v>
      </c>
      <c r="R1875" s="20">
        <f>IFERROR(VLOOKUP(A1875,[3]soaBnafar!$A:$G,6,FALSE),0)</f>
        <v>0</v>
      </c>
      <c r="S1875" s="20">
        <f>IFERROR(VLOOKUP(A1875,[3]soaBnafar!$A:$G,7,FALSE),0)</f>
        <v>0</v>
      </c>
      <c r="T1875" s="32">
        <f t="shared" si="350"/>
        <v>10991</v>
      </c>
      <c r="U1875" s="21">
        <f t="shared" si="351"/>
        <v>14483793</v>
      </c>
      <c r="V1875" s="21">
        <f t="shared" si="352"/>
        <v>0</v>
      </c>
      <c r="W1875" s="21">
        <f t="shared" si="353"/>
        <v>0</v>
      </c>
      <c r="X1875" s="21">
        <f t="shared" si="354"/>
        <v>0</v>
      </c>
      <c r="Y1875" s="33">
        <f t="shared" si="355"/>
        <v>0</v>
      </c>
      <c r="Z1875" s="4" t="str">
        <f t="shared" si="356"/>
        <v>Sim</v>
      </c>
      <c r="AA1875" s="4" t="str">
        <f t="shared" si="357"/>
        <v>Sim</v>
      </c>
      <c r="AB1875" s="4" t="str">
        <f t="shared" si="358"/>
        <v>Não</v>
      </c>
      <c r="AC1875" s="4" t="str">
        <f t="shared" si="359"/>
        <v>Não</v>
      </c>
      <c r="AD1875" s="4" t="str">
        <f t="shared" si="360"/>
        <v>Não</v>
      </c>
      <c r="AE1875" s="30" t="str">
        <f t="shared" si="361"/>
        <v>Não</v>
      </c>
    </row>
    <row r="1876" spans="1:31" x14ac:dyDescent="0.25">
      <c r="A1876" s="23">
        <v>313535</v>
      </c>
      <c r="B1876" s="27">
        <f>IFERROR(VLOOKUP(A1876,[1]Monitoramento_Base_somente_disp!$A:$L,5,FALSE),0)</f>
        <v>0</v>
      </c>
      <c r="C1876" s="20">
        <f>IFERROR(VLOOKUP(A1876,[1]Monitoramento_Base_somente_disp!$A:$L,6,FALSE),0)</f>
        <v>0</v>
      </c>
      <c r="D1876" s="20">
        <f>IFERROR(VLOOKUP(A1876,[1]Monitoramento_Base_somente_disp!$A:$L,7,FALSE),0)</f>
        <v>0</v>
      </c>
      <c r="E1876" s="20">
        <f>IFERROR(VLOOKUP(A1876,[1]Monitoramento_Base_somente_disp!$A:$L,8,FALSE),0)</f>
        <v>0</v>
      </c>
      <c r="F1876" s="20">
        <f>IFERROR(VLOOKUP(A1876,[1]Monitoramento_Base_somente_disp!$A:$L,9,FALSE),0)</f>
        <v>0</v>
      </c>
      <c r="G1876" s="28">
        <f>IFERROR(VLOOKUP(A1876,[1]Monitoramento_Base_somente_disp!$A:$L,10,FALSE),0)</f>
        <v>0</v>
      </c>
      <c r="H1876" s="27">
        <f>IFERROR(VLOOKUP(A1876,[2]webService!$A:$I,4,FALSE),0)</f>
        <v>35578</v>
      </c>
      <c r="I1876" s="20">
        <f>IFERROR(VLOOKUP(A1876,[2]webService!$A:$II,5,FALSE),0)</f>
        <v>2416995</v>
      </c>
      <c r="J1876" s="20">
        <f>IFERROR(VLOOKUP(A1876,[2]webService!$A:$I,6,FALSE),0)</f>
        <v>0</v>
      </c>
      <c r="K1876" s="20">
        <f>IFERROR(VLOOKUP(A1876,[2]webService!$A:$I,7,FALSE),0)</f>
        <v>0</v>
      </c>
      <c r="L1876" s="20">
        <f>IFERROR(VLOOKUP(A1876,[2]webService!$A:$I,8,FALSE),0)</f>
        <v>0</v>
      </c>
      <c r="M1876" s="28">
        <f>IFERROR(VLOOKUP(A1876,[2]webService!$A:$I,9,FALSE),0)</f>
        <v>0</v>
      </c>
      <c r="N1876" s="27">
        <f>IFERROR(VLOOKUP(A1876,[3]soaBnafar!$A:$G,2,FALSE),0)</f>
        <v>0</v>
      </c>
      <c r="O1876" s="20">
        <f>IFERROR(VLOOKUP(A1876,[3]soaBnafar!$A:$H,3,FALSE),0)</f>
        <v>0</v>
      </c>
      <c r="P1876" s="20">
        <f>IFERROR(VLOOKUP(A1876,[3]soaBnafar!$A:$G,4,FALSE),0)</f>
        <v>0</v>
      </c>
      <c r="Q1876" s="20">
        <f>IFERROR(VLOOKUP(A1876,[3]soaBnafar!$A:$G,5,FALSE),0)</f>
        <v>0</v>
      </c>
      <c r="R1876" s="20">
        <f>IFERROR(VLOOKUP(A1876,[3]soaBnafar!$A:$G,6,FALSE),0)</f>
        <v>0</v>
      </c>
      <c r="S1876" s="20">
        <f>IFERROR(VLOOKUP(A1876,[3]soaBnafar!$A:$G,7,FALSE),0)</f>
        <v>0</v>
      </c>
      <c r="T1876" s="32">
        <f t="shared" si="350"/>
        <v>35578</v>
      </c>
      <c r="U1876" s="21">
        <f t="shared" si="351"/>
        <v>2416995</v>
      </c>
      <c r="V1876" s="21">
        <f t="shared" si="352"/>
        <v>0</v>
      </c>
      <c r="W1876" s="21">
        <f t="shared" si="353"/>
        <v>0</v>
      </c>
      <c r="X1876" s="21">
        <f t="shared" si="354"/>
        <v>0</v>
      </c>
      <c r="Y1876" s="33">
        <f t="shared" si="355"/>
        <v>0</v>
      </c>
      <c r="Z1876" s="4" t="str">
        <f t="shared" si="356"/>
        <v>Sim</v>
      </c>
      <c r="AA1876" s="4" t="str">
        <f t="shared" si="357"/>
        <v>Sim</v>
      </c>
      <c r="AB1876" s="4" t="str">
        <f t="shared" si="358"/>
        <v>Não</v>
      </c>
      <c r="AC1876" s="4" t="str">
        <f t="shared" si="359"/>
        <v>Não</v>
      </c>
      <c r="AD1876" s="4" t="str">
        <f t="shared" si="360"/>
        <v>Não</v>
      </c>
      <c r="AE1876" s="30" t="str">
        <f t="shared" si="361"/>
        <v>Não</v>
      </c>
    </row>
    <row r="1877" spans="1:31" x14ac:dyDescent="0.25">
      <c r="A1877" s="23">
        <v>313545</v>
      </c>
      <c r="B1877" s="27">
        <f>IFERROR(VLOOKUP(A1877,[1]Monitoramento_Base_somente_disp!$A:$L,5,FALSE),0)</f>
        <v>0</v>
      </c>
      <c r="C1877" s="20">
        <f>IFERROR(VLOOKUP(A1877,[1]Monitoramento_Base_somente_disp!$A:$L,6,FALSE),0)</f>
        <v>0</v>
      </c>
      <c r="D1877" s="20">
        <f>IFERROR(VLOOKUP(A1877,[1]Monitoramento_Base_somente_disp!$A:$L,7,FALSE),0)</f>
        <v>0</v>
      </c>
      <c r="E1877" s="20">
        <f>IFERROR(VLOOKUP(A1877,[1]Monitoramento_Base_somente_disp!$A:$L,8,FALSE),0)</f>
        <v>0</v>
      </c>
      <c r="F1877" s="20">
        <f>IFERROR(VLOOKUP(A1877,[1]Monitoramento_Base_somente_disp!$A:$L,9,FALSE),0)</f>
        <v>0</v>
      </c>
      <c r="G1877" s="28">
        <f>IFERROR(VLOOKUP(A1877,[1]Monitoramento_Base_somente_disp!$A:$L,10,FALSE),0)</f>
        <v>0</v>
      </c>
      <c r="H1877" s="27">
        <f>IFERROR(VLOOKUP(A1877,[2]webService!$A:$I,4,FALSE),0)</f>
        <v>101252</v>
      </c>
      <c r="I1877" s="20">
        <f>IFERROR(VLOOKUP(A1877,[2]webService!$A:$II,5,FALSE),0)</f>
        <v>1046967</v>
      </c>
      <c r="J1877" s="20">
        <f>IFERROR(VLOOKUP(A1877,[2]webService!$A:$I,6,FALSE),0)</f>
        <v>0</v>
      </c>
      <c r="K1877" s="20">
        <f>IFERROR(VLOOKUP(A1877,[2]webService!$A:$I,7,FALSE),0)</f>
        <v>0</v>
      </c>
      <c r="L1877" s="20">
        <f>IFERROR(VLOOKUP(A1877,[2]webService!$A:$I,8,FALSE),0)</f>
        <v>0</v>
      </c>
      <c r="M1877" s="28">
        <f>IFERROR(VLOOKUP(A1877,[2]webService!$A:$I,9,FALSE),0)</f>
        <v>0</v>
      </c>
      <c r="N1877" s="27">
        <f>IFERROR(VLOOKUP(A1877,[3]soaBnafar!$A:$G,2,FALSE),0)</f>
        <v>0</v>
      </c>
      <c r="O1877" s="20">
        <f>IFERROR(VLOOKUP(A1877,[3]soaBnafar!$A:$H,3,FALSE),0)</f>
        <v>0</v>
      </c>
      <c r="P1877" s="20">
        <f>IFERROR(VLOOKUP(A1877,[3]soaBnafar!$A:$G,4,FALSE),0)</f>
        <v>0</v>
      </c>
      <c r="Q1877" s="20">
        <f>IFERROR(VLOOKUP(A1877,[3]soaBnafar!$A:$G,5,FALSE),0)</f>
        <v>0</v>
      </c>
      <c r="R1877" s="20">
        <f>IFERROR(VLOOKUP(A1877,[3]soaBnafar!$A:$G,6,FALSE),0)</f>
        <v>0</v>
      </c>
      <c r="S1877" s="20">
        <f>IFERROR(VLOOKUP(A1877,[3]soaBnafar!$A:$G,7,FALSE),0)</f>
        <v>0</v>
      </c>
      <c r="T1877" s="32">
        <f t="shared" si="350"/>
        <v>101252</v>
      </c>
      <c r="U1877" s="21">
        <f t="shared" si="351"/>
        <v>1046967</v>
      </c>
      <c r="V1877" s="21">
        <f t="shared" si="352"/>
        <v>0</v>
      </c>
      <c r="W1877" s="21">
        <f t="shared" si="353"/>
        <v>0</v>
      </c>
      <c r="X1877" s="21">
        <f t="shared" si="354"/>
        <v>0</v>
      </c>
      <c r="Y1877" s="33">
        <f t="shared" si="355"/>
        <v>0</v>
      </c>
      <c r="Z1877" s="4" t="str">
        <f t="shared" si="356"/>
        <v>Sim</v>
      </c>
      <c r="AA1877" s="4" t="str">
        <f t="shared" si="357"/>
        <v>Sim</v>
      </c>
      <c r="AB1877" s="4" t="str">
        <f t="shared" si="358"/>
        <v>Não</v>
      </c>
      <c r="AC1877" s="4" t="str">
        <f t="shared" si="359"/>
        <v>Não</v>
      </c>
      <c r="AD1877" s="4" t="str">
        <f t="shared" si="360"/>
        <v>Não</v>
      </c>
      <c r="AE1877" s="30" t="str">
        <f t="shared" si="361"/>
        <v>Não</v>
      </c>
    </row>
    <row r="1878" spans="1:31" x14ac:dyDescent="0.25">
      <c r="A1878" s="23">
        <v>313550</v>
      </c>
      <c r="B1878" s="27">
        <f>IFERROR(VLOOKUP(A1878,[1]Monitoramento_Base_somente_disp!$A:$L,5,FALSE),0)</f>
        <v>0</v>
      </c>
      <c r="C1878" s="20">
        <f>IFERROR(VLOOKUP(A1878,[1]Monitoramento_Base_somente_disp!$A:$L,6,FALSE),0)</f>
        <v>0</v>
      </c>
      <c r="D1878" s="20">
        <f>IFERROR(VLOOKUP(A1878,[1]Monitoramento_Base_somente_disp!$A:$L,7,FALSE),0)</f>
        <v>0</v>
      </c>
      <c r="E1878" s="20">
        <f>IFERROR(VLOOKUP(A1878,[1]Monitoramento_Base_somente_disp!$A:$L,8,FALSE),0)</f>
        <v>0</v>
      </c>
      <c r="F1878" s="20">
        <f>IFERROR(VLOOKUP(A1878,[1]Monitoramento_Base_somente_disp!$A:$L,9,FALSE),0)</f>
        <v>0</v>
      </c>
      <c r="G1878" s="28">
        <f>IFERROR(VLOOKUP(A1878,[1]Monitoramento_Base_somente_disp!$A:$L,10,FALSE),0)</f>
        <v>0</v>
      </c>
      <c r="H1878" s="27">
        <f>IFERROR(VLOOKUP(A1878,[2]webService!$A:$I,4,FALSE),0)</f>
        <v>166762</v>
      </c>
      <c r="I1878" s="20">
        <f>IFERROR(VLOOKUP(A1878,[2]webService!$A:$II,5,FALSE),0)</f>
        <v>1102079</v>
      </c>
      <c r="J1878" s="20">
        <f>IFERROR(VLOOKUP(A1878,[2]webService!$A:$I,6,FALSE),0)</f>
        <v>0</v>
      </c>
      <c r="K1878" s="20">
        <f>IFERROR(VLOOKUP(A1878,[2]webService!$A:$I,7,FALSE),0)</f>
        <v>0</v>
      </c>
      <c r="L1878" s="20">
        <f>IFERROR(VLOOKUP(A1878,[2]webService!$A:$I,8,FALSE),0)</f>
        <v>0</v>
      </c>
      <c r="M1878" s="28">
        <f>IFERROR(VLOOKUP(A1878,[2]webService!$A:$I,9,FALSE),0)</f>
        <v>0</v>
      </c>
      <c r="N1878" s="27">
        <f>IFERROR(VLOOKUP(A1878,[3]soaBnafar!$A:$G,2,FALSE),0)</f>
        <v>0</v>
      </c>
      <c r="O1878" s="20">
        <f>IFERROR(VLOOKUP(A1878,[3]soaBnafar!$A:$H,3,FALSE),0)</f>
        <v>0</v>
      </c>
      <c r="P1878" s="20">
        <f>IFERROR(VLOOKUP(A1878,[3]soaBnafar!$A:$G,4,FALSE),0)</f>
        <v>0</v>
      </c>
      <c r="Q1878" s="20">
        <f>IFERROR(VLOOKUP(A1878,[3]soaBnafar!$A:$G,5,FALSE),0)</f>
        <v>0</v>
      </c>
      <c r="R1878" s="20">
        <f>IFERROR(VLOOKUP(A1878,[3]soaBnafar!$A:$G,6,FALSE),0)</f>
        <v>0</v>
      </c>
      <c r="S1878" s="20">
        <f>IFERROR(VLOOKUP(A1878,[3]soaBnafar!$A:$G,7,FALSE),0)</f>
        <v>0</v>
      </c>
      <c r="T1878" s="32">
        <f t="shared" si="350"/>
        <v>166762</v>
      </c>
      <c r="U1878" s="21">
        <f t="shared" si="351"/>
        <v>1102079</v>
      </c>
      <c r="V1878" s="21">
        <f t="shared" si="352"/>
        <v>0</v>
      </c>
      <c r="W1878" s="21">
        <f t="shared" si="353"/>
        <v>0</v>
      </c>
      <c r="X1878" s="21">
        <f t="shared" si="354"/>
        <v>0</v>
      </c>
      <c r="Y1878" s="33">
        <f t="shared" si="355"/>
        <v>0</v>
      </c>
      <c r="Z1878" s="4" t="str">
        <f t="shared" si="356"/>
        <v>Sim</v>
      </c>
      <c r="AA1878" s="4" t="str">
        <f t="shared" si="357"/>
        <v>Sim</v>
      </c>
      <c r="AB1878" s="4" t="str">
        <f t="shared" si="358"/>
        <v>Não</v>
      </c>
      <c r="AC1878" s="4" t="str">
        <f t="shared" si="359"/>
        <v>Não</v>
      </c>
      <c r="AD1878" s="4" t="str">
        <f t="shared" si="360"/>
        <v>Não</v>
      </c>
      <c r="AE1878" s="30" t="str">
        <f t="shared" si="361"/>
        <v>Não</v>
      </c>
    </row>
    <row r="1879" spans="1:31" x14ac:dyDescent="0.25">
      <c r="A1879" s="23">
        <v>313560</v>
      </c>
      <c r="B1879" s="27">
        <f>IFERROR(VLOOKUP(A1879,[1]Monitoramento_Base_somente_disp!$A:$L,5,FALSE),0)</f>
        <v>0</v>
      </c>
      <c r="C1879" s="20">
        <f>IFERROR(VLOOKUP(A1879,[1]Monitoramento_Base_somente_disp!$A:$L,6,FALSE),0)</f>
        <v>0</v>
      </c>
      <c r="D1879" s="20">
        <f>IFERROR(VLOOKUP(A1879,[1]Monitoramento_Base_somente_disp!$A:$L,7,FALSE),0)</f>
        <v>0</v>
      </c>
      <c r="E1879" s="20">
        <f>IFERROR(VLOOKUP(A1879,[1]Monitoramento_Base_somente_disp!$A:$L,8,FALSE),0)</f>
        <v>0</v>
      </c>
      <c r="F1879" s="20">
        <f>IFERROR(VLOOKUP(A1879,[1]Monitoramento_Base_somente_disp!$A:$L,9,FALSE),0)</f>
        <v>0</v>
      </c>
      <c r="G1879" s="28">
        <f>IFERROR(VLOOKUP(A1879,[1]Monitoramento_Base_somente_disp!$A:$L,10,FALSE),0)</f>
        <v>0</v>
      </c>
      <c r="H1879" s="27">
        <f>IFERROR(VLOOKUP(A1879,[2]webService!$A:$I,4,FALSE),0)</f>
        <v>5782</v>
      </c>
      <c r="I1879" s="20">
        <f>IFERROR(VLOOKUP(A1879,[2]webService!$A:$II,5,FALSE),0)</f>
        <v>2067228</v>
      </c>
      <c r="J1879" s="20">
        <f>IFERROR(VLOOKUP(A1879,[2]webService!$A:$I,6,FALSE),0)</f>
        <v>0</v>
      </c>
      <c r="K1879" s="20">
        <f>IFERROR(VLOOKUP(A1879,[2]webService!$A:$I,7,FALSE),0)</f>
        <v>0</v>
      </c>
      <c r="L1879" s="20">
        <f>IFERROR(VLOOKUP(A1879,[2]webService!$A:$I,8,FALSE),0)</f>
        <v>0</v>
      </c>
      <c r="M1879" s="28">
        <f>IFERROR(VLOOKUP(A1879,[2]webService!$A:$I,9,FALSE),0)</f>
        <v>0</v>
      </c>
      <c r="N1879" s="27">
        <f>IFERROR(VLOOKUP(A1879,[3]soaBnafar!$A:$G,2,FALSE),0)</f>
        <v>0</v>
      </c>
      <c r="O1879" s="20">
        <f>IFERROR(VLOOKUP(A1879,[3]soaBnafar!$A:$H,3,FALSE),0)</f>
        <v>0</v>
      </c>
      <c r="P1879" s="20">
        <f>IFERROR(VLOOKUP(A1879,[3]soaBnafar!$A:$G,4,FALSE),0)</f>
        <v>0</v>
      </c>
      <c r="Q1879" s="20">
        <f>IFERROR(VLOOKUP(A1879,[3]soaBnafar!$A:$G,5,FALSE),0)</f>
        <v>0</v>
      </c>
      <c r="R1879" s="20">
        <f>IFERROR(VLOOKUP(A1879,[3]soaBnafar!$A:$G,6,FALSE),0)</f>
        <v>0</v>
      </c>
      <c r="S1879" s="20">
        <f>IFERROR(VLOOKUP(A1879,[3]soaBnafar!$A:$G,7,FALSE),0)</f>
        <v>0</v>
      </c>
      <c r="T1879" s="32">
        <f t="shared" si="350"/>
        <v>5782</v>
      </c>
      <c r="U1879" s="21">
        <f t="shared" si="351"/>
        <v>2067228</v>
      </c>
      <c r="V1879" s="21">
        <f t="shared" si="352"/>
        <v>0</v>
      </c>
      <c r="W1879" s="21">
        <f t="shared" si="353"/>
        <v>0</v>
      </c>
      <c r="X1879" s="21">
        <f t="shared" si="354"/>
        <v>0</v>
      </c>
      <c r="Y1879" s="33">
        <f t="shared" si="355"/>
        <v>0</v>
      </c>
      <c r="Z1879" s="4" t="str">
        <f t="shared" si="356"/>
        <v>Sim</v>
      </c>
      <c r="AA1879" s="4" t="str">
        <f t="shared" si="357"/>
        <v>Sim</v>
      </c>
      <c r="AB1879" s="4" t="str">
        <f t="shared" si="358"/>
        <v>Não</v>
      </c>
      <c r="AC1879" s="4" t="str">
        <f t="shared" si="359"/>
        <v>Não</v>
      </c>
      <c r="AD1879" s="4" t="str">
        <f t="shared" si="360"/>
        <v>Não</v>
      </c>
      <c r="AE1879" s="30" t="str">
        <f t="shared" si="361"/>
        <v>Não</v>
      </c>
    </row>
    <row r="1880" spans="1:31" x14ac:dyDescent="0.25">
      <c r="A1880" s="23">
        <v>313580</v>
      </c>
      <c r="B1880" s="27">
        <f>IFERROR(VLOOKUP(A1880,[1]Monitoramento_Base_somente_disp!$A:$L,5,FALSE),0)</f>
        <v>0</v>
      </c>
      <c r="C1880" s="20">
        <f>IFERROR(VLOOKUP(A1880,[1]Monitoramento_Base_somente_disp!$A:$L,6,FALSE),0)</f>
        <v>0</v>
      </c>
      <c r="D1880" s="20">
        <f>IFERROR(VLOOKUP(A1880,[1]Monitoramento_Base_somente_disp!$A:$L,7,FALSE),0)</f>
        <v>0</v>
      </c>
      <c r="E1880" s="20">
        <f>IFERROR(VLOOKUP(A1880,[1]Monitoramento_Base_somente_disp!$A:$L,8,FALSE),0)</f>
        <v>0</v>
      </c>
      <c r="F1880" s="20">
        <f>IFERROR(VLOOKUP(A1880,[1]Monitoramento_Base_somente_disp!$A:$L,9,FALSE),0)</f>
        <v>0</v>
      </c>
      <c r="G1880" s="28">
        <f>IFERROR(VLOOKUP(A1880,[1]Monitoramento_Base_somente_disp!$A:$L,10,FALSE),0)</f>
        <v>0</v>
      </c>
      <c r="H1880" s="27">
        <f>IFERROR(VLOOKUP(A1880,[2]webService!$A:$I,4,FALSE),0)</f>
        <v>136213</v>
      </c>
      <c r="I1880" s="20">
        <f>IFERROR(VLOOKUP(A1880,[2]webService!$A:$II,5,FALSE),0)</f>
        <v>1979464</v>
      </c>
      <c r="J1880" s="20">
        <f>IFERROR(VLOOKUP(A1880,[2]webService!$A:$I,6,FALSE),0)</f>
        <v>0</v>
      </c>
      <c r="K1880" s="20">
        <f>IFERROR(VLOOKUP(A1880,[2]webService!$A:$I,7,FALSE),0)</f>
        <v>0</v>
      </c>
      <c r="L1880" s="20">
        <f>IFERROR(VLOOKUP(A1880,[2]webService!$A:$I,8,FALSE),0)</f>
        <v>0</v>
      </c>
      <c r="M1880" s="28">
        <f>IFERROR(VLOOKUP(A1880,[2]webService!$A:$I,9,FALSE),0)</f>
        <v>0</v>
      </c>
      <c r="N1880" s="27">
        <f>IFERROR(VLOOKUP(A1880,[3]soaBnafar!$A:$G,2,FALSE),0)</f>
        <v>0</v>
      </c>
      <c r="O1880" s="20">
        <f>IFERROR(VLOOKUP(A1880,[3]soaBnafar!$A:$H,3,FALSE),0)</f>
        <v>0</v>
      </c>
      <c r="P1880" s="20">
        <f>IFERROR(VLOOKUP(A1880,[3]soaBnafar!$A:$G,4,FALSE),0)</f>
        <v>0</v>
      </c>
      <c r="Q1880" s="20">
        <f>IFERROR(VLOOKUP(A1880,[3]soaBnafar!$A:$G,5,FALSE),0)</f>
        <v>0</v>
      </c>
      <c r="R1880" s="20">
        <f>IFERROR(VLOOKUP(A1880,[3]soaBnafar!$A:$G,6,FALSE),0)</f>
        <v>0</v>
      </c>
      <c r="S1880" s="20">
        <f>IFERROR(VLOOKUP(A1880,[3]soaBnafar!$A:$G,7,FALSE),0)</f>
        <v>0</v>
      </c>
      <c r="T1880" s="32">
        <f t="shared" si="350"/>
        <v>136213</v>
      </c>
      <c r="U1880" s="21">
        <f t="shared" si="351"/>
        <v>1979464</v>
      </c>
      <c r="V1880" s="21">
        <f t="shared" si="352"/>
        <v>0</v>
      </c>
      <c r="W1880" s="21">
        <f t="shared" si="353"/>
        <v>0</v>
      </c>
      <c r="X1880" s="21">
        <f t="shared" si="354"/>
        <v>0</v>
      </c>
      <c r="Y1880" s="33">
        <f t="shared" si="355"/>
        <v>0</v>
      </c>
      <c r="Z1880" s="4" t="str">
        <f t="shared" si="356"/>
        <v>Sim</v>
      </c>
      <c r="AA1880" s="4" t="str">
        <f t="shared" si="357"/>
        <v>Sim</v>
      </c>
      <c r="AB1880" s="4" t="str">
        <f t="shared" si="358"/>
        <v>Não</v>
      </c>
      <c r="AC1880" s="4" t="str">
        <f t="shared" si="359"/>
        <v>Não</v>
      </c>
      <c r="AD1880" s="4" t="str">
        <f t="shared" si="360"/>
        <v>Não</v>
      </c>
      <c r="AE1880" s="30" t="str">
        <f t="shared" si="361"/>
        <v>Não</v>
      </c>
    </row>
    <row r="1881" spans="1:31" x14ac:dyDescent="0.25">
      <c r="A1881" s="23">
        <v>313600</v>
      </c>
      <c r="B1881" s="27">
        <f>IFERROR(VLOOKUP(A1881,[1]Monitoramento_Base_somente_disp!$A:$L,5,FALSE),0)</f>
        <v>0</v>
      </c>
      <c r="C1881" s="20">
        <f>IFERROR(VLOOKUP(A1881,[1]Monitoramento_Base_somente_disp!$A:$L,6,FALSE),0)</f>
        <v>0</v>
      </c>
      <c r="D1881" s="20">
        <f>IFERROR(VLOOKUP(A1881,[1]Monitoramento_Base_somente_disp!$A:$L,7,FALSE),0)</f>
        <v>0</v>
      </c>
      <c r="E1881" s="20">
        <f>IFERROR(VLOOKUP(A1881,[1]Monitoramento_Base_somente_disp!$A:$L,8,FALSE),0)</f>
        <v>0</v>
      </c>
      <c r="F1881" s="20">
        <f>IFERROR(VLOOKUP(A1881,[1]Monitoramento_Base_somente_disp!$A:$L,9,FALSE),0)</f>
        <v>0</v>
      </c>
      <c r="G1881" s="28">
        <f>IFERROR(VLOOKUP(A1881,[1]Monitoramento_Base_somente_disp!$A:$L,10,FALSE),0)</f>
        <v>0</v>
      </c>
      <c r="H1881" s="27">
        <f>IFERROR(VLOOKUP(A1881,[2]webService!$A:$I,4,FALSE),0)</f>
        <v>153088</v>
      </c>
      <c r="I1881" s="20">
        <f>IFERROR(VLOOKUP(A1881,[2]webService!$A:$II,5,FALSE),0)</f>
        <v>1121292</v>
      </c>
      <c r="J1881" s="20">
        <f>IFERROR(VLOOKUP(A1881,[2]webService!$A:$I,6,FALSE),0)</f>
        <v>0</v>
      </c>
      <c r="K1881" s="20">
        <f>IFERROR(VLOOKUP(A1881,[2]webService!$A:$I,7,FALSE),0)</f>
        <v>0</v>
      </c>
      <c r="L1881" s="20">
        <f>IFERROR(VLOOKUP(A1881,[2]webService!$A:$I,8,FALSE),0)</f>
        <v>0</v>
      </c>
      <c r="M1881" s="28">
        <f>IFERROR(VLOOKUP(A1881,[2]webService!$A:$I,9,FALSE),0)</f>
        <v>0</v>
      </c>
      <c r="N1881" s="27">
        <f>IFERROR(VLOOKUP(A1881,[3]soaBnafar!$A:$G,2,FALSE),0)</f>
        <v>0</v>
      </c>
      <c r="O1881" s="20">
        <f>IFERROR(VLOOKUP(A1881,[3]soaBnafar!$A:$H,3,FALSE),0)</f>
        <v>0</v>
      </c>
      <c r="P1881" s="20">
        <f>IFERROR(VLOOKUP(A1881,[3]soaBnafar!$A:$G,4,FALSE),0)</f>
        <v>0</v>
      </c>
      <c r="Q1881" s="20">
        <f>IFERROR(VLOOKUP(A1881,[3]soaBnafar!$A:$G,5,FALSE),0)</f>
        <v>0</v>
      </c>
      <c r="R1881" s="20">
        <f>IFERROR(VLOOKUP(A1881,[3]soaBnafar!$A:$G,6,FALSE),0)</f>
        <v>0</v>
      </c>
      <c r="S1881" s="20">
        <f>IFERROR(VLOOKUP(A1881,[3]soaBnafar!$A:$G,7,FALSE),0)</f>
        <v>0</v>
      </c>
      <c r="T1881" s="32">
        <f t="shared" si="350"/>
        <v>153088</v>
      </c>
      <c r="U1881" s="21">
        <f t="shared" si="351"/>
        <v>1121292</v>
      </c>
      <c r="V1881" s="21">
        <f t="shared" si="352"/>
        <v>0</v>
      </c>
      <c r="W1881" s="21">
        <f t="shared" si="353"/>
        <v>0</v>
      </c>
      <c r="X1881" s="21">
        <f t="shared" si="354"/>
        <v>0</v>
      </c>
      <c r="Y1881" s="33">
        <f t="shared" si="355"/>
        <v>0</v>
      </c>
      <c r="Z1881" s="4" t="str">
        <f t="shared" si="356"/>
        <v>Sim</v>
      </c>
      <c r="AA1881" s="4" t="str">
        <f t="shared" si="357"/>
        <v>Sim</v>
      </c>
      <c r="AB1881" s="4" t="str">
        <f t="shared" si="358"/>
        <v>Não</v>
      </c>
      <c r="AC1881" s="4" t="str">
        <f t="shared" si="359"/>
        <v>Não</v>
      </c>
      <c r="AD1881" s="4" t="str">
        <f t="shared" si="360"/>
        <v>Não</v>
      </c>
      <c r="AE1881" s="30" t="str">
        <f t="shared" si="361"/>
        <v>Não</v>
      </c>
    </row>
    <row r="1882" spans="1:31" x14ac:dyDescent="0.25">
      <c r="A1882" s="23">
        <v>313610</v>
      </c>
      <c r="B1882" s="27">
        <f>IFERROR(VLOOKUP(A1882,[1]Monitoramento_Base_somente_disp!$A:$L,5,FALSE),0)</f>
        <v>0</v>
      </c>
      <c r="C1882" s="20">
        <f>IFERROR(VLOOKUP(A1882,[1]Monitoramento_Base_somente_disp!$A:$L,6,FALSE),0)</f>
        <v>0</v>
      </c>
      <c r="D1882" s="20">
        <f>IFERROR(VLOOKUP(A1882,[1]Monitoramento_Base_somente_disp!$A:$L,7,FALSE),0)</f>
        <v>0</v>
      </c>
      <c r="E1882" s="20">
        <f>IFERROR(VLOOKUP(A1882,[1]Monitoramento_Base_somente_disp!$A:$L,8,FALSE),0)</f>
        <v>0</v>
      </c>
      <c r="F1882" s="20">
        <f>IFERROR(VLOOKUP(A1882,[1]Monitoramento_Base_somente_disp!$A:$L,9,FALSE),0)</f>
        <v>0</v>
      </c>
      <c r="G1882" s="28">
        <f>IFERROR(VLOOKUP(A1882,[1]Monitoramento_Base_somente_disp!$A:$L,10,FALSE),0)</f>
        <v>0</v>
      </c>
      <c r="H1882" s="27">
        <f>IFERROR(VLOOKUP(A1882,[2]webService!$A:$I,4,FALSE),0)</f>
        <v>37059</v>
      </c>
      <c r="I1882" s="20">
        <f>IFERROR(VLOOKUP(A1882,[2]webService!$A:$II,5,FALSE),0)</f>
        <v>479544</v>
      </c>
      <c r="J1882" s="20">
        <f>IFERROR(VLOOKUP(A1882,[2]webService!$A:$I,6,FALSE),0)</f>
        <v>0</v>
      </c>
      <c r="K1882" s="20">
        <f>IFERROR(VLOOKUP(A1882,[2]webService!$A:$I,7,FALSE),0)</f>
        <v>0</v>
      </c>
      <c r="L1882" s="20">
        <f>IFERROR(VLOOKUP(A1882,[2]webService!$A:$I,8,FALSE),0)</f>
        <v>0</v>
      </c>
      <c r="M1882" s="28">
        <f>IFERROR(VLOOKUP(A1882,[2]webService!$A:$I,9,FALSE),0)</f>
        <v>0</v>
      </c>
      <c r="N1882" s="27">
        <f>IFERROR(VLOOKUP(A1882,[3]soaBnafar!$A:$G,2,FALSE),0)</f>
        <v>0</v>
      </c>
      <c r="O1882" s="20">
        <f>IFERROR(VLOOKUP(A1882,[3]soaBnafar!$A:$H,3,FALSE),0)</f>
        <v>0</v>
      </c>
      <c r="P1882" s="20">
        <f>IFERROR(VLOOKUP(A1882,[3]soaBnafar!$A:$G,4,FALSE),0)</f>
        <v>0</v>
      </c>
      <c r="Q1882" s="20">
        <f>IFERROR(VLOOKUP(A1882,[3]soaBnafar!$A:$G,5,FALSE),0)</f>
        <v>0</v>
      </c>
      <c r="R1882" s="20">
        <f>IFERROR(VLOOKUP(A1882,[3]soaBnafar!$A:$G,6,FALSE),0)</f>
        <v>0</v>
      </c>
      <c r="S1882" s="20">
        <f>IFERROR(VLOOKUP(A1882,[3]soaBnafar!$A:$G,7,FALSE),0)</f>
        <v>0</v>
      </c>
      <c r="T1882" s="32">
        <f t="shared" si="350"/>
        <v>37059</v>
      </c>
      <c r="U1882" s="21">
        <f t="shared" si="351"/>
        <v>479544</v>
      </c>
      <c r="V1882" s="21">
        <f t="shared" si="352"/>
        <v>0</v>
      </c>
      <c r="W1882" s="21">
        <f t="shared" si="353"/>
        <v>0</v>
      </c>
      <c r="X1882" s="21">
        <f t="shared" si="354"/>
        <v>0</v>
      </c>
      <c r="Y1882" s="33">
        <f t="shared" si="355"/>
        <v>0</v>
      </c>
      <c r="Z1882" s="4" t="str">
        <f t="shared" si="356"/>
        <v>Sim</v>
      </c>
      <c r="AA1882" s="4" t="str">
        <f t="shared" si="357"/>
        <v>Sim</v>
      </c>
      <c r="AB1882" s="4" t="str">
        <f t="shared" si="358"/>
        <v>Não</v>
      </c>
      <c r="AC1882" s="4" t="str">
        <f t="shared" si="359"/>
        <v>Não</v>
      </c>
      <c r="AD1882" s="4" t="str">
        <f t="shared" si="360"/>
        <v>Não</v>
      </c>
      <c r="AE1882" s="30" t="str">
        <f t="shared" si="361"/>
        <v>Não</v>
      </c>
    </row>
    <row r="1883" spans="1:31" x14ac:dyDescent="0.25">
      <c r="A1883" s="23">
        <v>313630</v>
      </c>
      <c r="B1883" s="27">
        <f>IFERROR(VLOOKUP(A1883,[1]Monitoramento_Base_somente_disp!$A:$L,5,FALSE),0)</f>
        <v>0</v>
      </c>
      <c r="C1883" s="20">
        <f>IFERROR(VLOOKUP(A1883,[1]Monitoramento_Base_somente_disp!$A:$L,6,FALSE),0)</f>
        <v>0</v>
      </c>
      <c r="D1883" s="20">
        <f>IFERROR(VLOOKUP(A1883,[1]Monitoramento_Base_somente_disp!$A:$L,7,FALSE),0)</f>
        <v>0</v>
      </c>
      <c r="E1883" s="20">
        <f>IFERROR(VLOOKUP(A1883,[1]Monitoramento_Base_somente_disp!$A:$L,8,FALSE),0)</f>
        <v>0</v>
      </c>
      <c r="F1883" s="20">
        <f>IFERROR(VLOOKUP(A1883,[1]Monitoramento_Base_somente_disp!$A:$L,9,FALSE),0)</f>
        <v>0</v>
      </c>
      <c r="G1883" s="28">
        <f>IFERROR(VLOOKUP(A1883,[1]Monitoramento_Base_somente_disp!$A:$L,10,FALSE),0)</f>
        <v>0</v>
      </c>
      <c r="H1883" s="27">
        <f>IFERROR(VLOOKUP(A1883,[2]webService!$A:$I,4,FALSE),0)</f>
        <v>106493</v>
      </c>
      <c r="I1883" s="20">
        <f>IFERROR(VLOOKUP(A1883,[2]webService!$A:$II,5,FALSE),0)</f>
        <v>1385392</v>
      </c>
      <c r="J1883" s="20">
        <f>IFERROR(VLOOKUP(A1883,[2]webService!$A:$I,6,FALSE),0)</f>
        <v>0</v>
      </c>
      <c r="K1883" s="20">
        <f>IFERROR(VLOOKUP(A1883,[2]webService!$A:$I,7,FALSE),0)</f>
        <v>0</v>
      </c>
      <c r="L1883" s="20">
        <f>IFERROR(VLOOKUP(A1883,[2]webService!$A:$I,8,FALSE),0)</f>
        <v>0</v>
      </c>
      <c r="M1883" s="28">
        <f>IFERROR(VLOOKUP(A1883,[2]webService!$A:$I,9,FALSE),0)</f>
        <v>0</v>
      </c>
      <c r="N1883" s="27">
        <f>IFERROR(VLOOKUP(A1883,[3]soaBnafar!$A:$G,2,FALSE),0)</f>
        <v>0</v>
      </c>
      <c r="O1883" s="20">
        <f>IFERROR(VLOOKUP(A1883,[3]soaBnafar!$A:$H,3,FALSE),0)</f>
        <v>0</v>
      </c>
      <c r="P1883" s="20">
        <f>IFERROR(VLOOKUP(A1883,[3]soaBnafar!$A:$G,4,FALSE),0)</f>
        <v>0</v>
      </c>
      <c r="Q1883" s="20">
        <f>IFERROR(VLOOKUP(A1883,[3]soaBnafar!$A:$G,5,FALSE),0)</f>
        <v>0</v>
      </c>
      <c r="R1883" s="20">
        <f>IFERROR(VLOOKUP(A1883,[3]soaBnafar!$A:$G,6,FALSE),0)</f>
        <v>0</v>
      </c>
      <c r="S1883" s="20">
        <f>IFERROR(VLOOKUP(A1883,[3]soaBnafar!$A:$G,7,FALSE),0)</f>
        <v>0</v>
      </c>
      <c r="T1883" s="32">
        <f t="shared" si="350"/>
        <v>106493</v>
      </c>
      <c r="U1883" s="21">
        <f t="shared" si="351"/>
        <v>1385392</v>
      </c>
      <c r="V1883" s="21">
        <f t="shared" si="352"/>
        <v>0</v>
      </c>
      <c r="W1883" s="21">
        <f t="shared" si="353"/>
        <v>0</v>
      </c>
      <c r="X1883" s="21">
        <f t="shared" si="354"/>
        <v>0</v>
      </c>
      <c r="Y1883" s="33">
        <f t="shared" si="355"/>
        <v>0</v>
      </c>
      <c r="Z1883" s="4" t="str">
        <f t="shared" si="356"/>
        <v>Sim</v>
      </c>
      <c r="AA1883" s="4" t="str">
        <f t="shared" si="357"/>
        <v>Sim</v>
      </c>
      <c r="AB1883" s="4" t="str">
        <f t="shared" si="358"/>
        <v>Não</v>
      </c>
      <c r="AC1883" s="4" t="str">
        <f t="shared" si="359"/>
        <v>Não</v>
      </c>
      <c r="AD1883" s="4" t="str">
        <f t="shared" si="360"/>
        <v>Não</v>
      </c>
      <c r="AE1883" s="30" t="str">
        <f t="shared" si="361"/>
        <v>Não</v>
      </c>
    </row>
    <row r="1884" spans="1:31" x14ac:dyDescent="0.25">
      <c r="A1884" s="23">
        <v>313640</v>
      </c>
      <c r="B1884" s="27">
        <f>IFERROR(VLOOKUP(A1884,[1]Monitoramento_Base_somente_disp!$A:$L,5,FALSE),0)</f>
        <v>0</v>
      </c>
      <c r="C1884" s="20">
        <f>IFERROR(VLOOKUP(A1884,[1]Monitoramento_Base_somente_disp!$A:$L,6,FALSE),0)</f>
        <v>0</v>
      </c>
      <c r="D1884" s="20">
        <f>IFERROR(VLOOKUP(A1884,[1]Monitoramento_Base_somente_disp!$A:$L,7,FALSE),0)</f>
        <v>0</v>
      </c>
      <c r="E1884" s="20">
        <f>IFERROR(VLOOKUP(A1884,[1]Monitoramento_Base_somente_disp!$A:$L,8,FALSE),0)</f>
        <v>0</v>
      </c>
      <c r="F1884" s="20">
        <f>IFERROR(VLOOKUP(A1884,[1]Monitoramento_Base_somente_disp!$A:$L,9,FALSE),0)</f>
        <v>0</v>
      </c>
      <c r="G1884" s="28">
        <f>IFERROR(VLOOKUP(A1884,[1]Monitoramento_Base_somente_disp!$A:$L,10,FALSE),0)</f>
        <v>0</v>
      </c>
      <c r="H1884" s="27">
        <f>IFERROR(VLOOKUP(A1884,[2]webService!$A:$I,4,FALSE),0)</f>
        <v>40530</v>
      </c>
      <c r="I1884" s="20">
        <f>IFERROR(VLOOKUP(A1884,[2]webService!$A:$II,5,FALSE),0)</f>
        <v>2412877</v>
      </c>
      <c r="J1884" s="20">
        <f>IFERROR(VLOOKUP(A1884,[2]webService!$A:$I,6,FALSE),0)</f>
        <v>0</v>
      </c>
      <c r="K1884" s="20">
        <f>IFERROR(VLOOKUP(A1884,[2]webService!$A:$I,7,FALSE),0)</f>
        <v>0</v>
      </c>
      <c r="L1884" s="20">
        <f>IFERROR(VLOOKUP(A1884,[2]webService!$A:$I,8,FALSE),0)</f>
        <v>0</v>
      </c>
      <c r="M1884" s="28">
        <f>IFERROR(VLOOKUP(A1884,[2]webService!$A:$I,9,FALSE),0)</f>
        <v>0</v>
      </c>
      <c r="N1884" s="27">
        <f>IFERROR(VLOOKUP(A1884,[3]soaBnafar!$A:$G,2,FALSE),0)</f>
        <v>0</v>
      </c>
      <c r="O1884" s="20">
        <f>IFERROR(VLOOKUP(A1884,[3]soaBnafar!$A:$H,3,FALSE),0)</f>
        <v>0</v>
      </c>
      <c r="P1884" s="20">
        <f>IFERROR(VLOOKUP(A1884,[3]soaBnafar!$A:$G,4,FALSE),0)</f>
        <v>0</v>
      </c>
      <c r="Q1884" s="20">
        <f>IFERROR(VLOOKUP(A1884,[3]soaBnafar!$A:$G,5,FALSE),0)</f>
        <v>0</v>
      </c>
      <c r="R1884" s="20">
        <f>IFERROR(VLOOKUP(A1884,[3]soaBnafar!$A:$G,6,FALSE),0)</f>
        <v>0</v>
      </c>
      <c r="S1884" s="20">
        <f>IFERROR(VLOOKUP(A1884,[3]soaBnafar!$A:$G,7,FALSE),0)</f>
        <v>0</v>
      </c>
      <c r="T1884" s="32">
        <f t="shared" si="350"/>
        <v>40530</v>
      </c>
      <c r="U1884" s="21">
        <f t="shared" si="351"/>
        <v>2412877</v>
      </c>
      <c r="V1884" s="21">
        <f t="shared" si="352"/>
        <v>0</v>
      </c>
      <c r="W1884" s="21">
        <f t="shared" si="353"/>
        <v>0</v>
      </c>
      <c r="X1884" s="21">
        <f t="shared" si="354"/>
        <v>0</v>
      </c>
      <c r="Y1884" s="33">
        <f t="shared" si="355"/>
        <v>0</v>
      </c>
      <c r="Z1884" s="4" t="str">
        <f t="shared" si="356"/>
        <v>Sim</v>
      </c>
      <c r="AA1884" s="4" t="str">
        <f t="shared" si="357"/>
        <v>Sim</v>
      </c>
      <c r="AB1884" s="4" t="str">
        <f t="shared" si="358"/>
        <v>Não</v>
      </c>
      <c r="AC1884" s="4" t="str">
        <f t="shared" si="359"/>
        <v>Não</v>
      </c>
      <c r="AD1884" s="4" t="str">
        <f t="shared" si="360"/>
        <v>Não</v>
      </c>
      <c r="AE1884" s="30" t="str">
        <f t="shared" si="361"/>
        <v>Não</v>
      </c>
    </row>
    <row r="1885" spans="1:31" x14ac:dyDescent="0.25">
      <c r="A1885" s="23">
        <v>313650</v>
      </c>
      <c r="B1885" s="27">
        <f>IFERROR(VLOOKUP(A1885,[1]Monitoramento_Base_somente_disp!$A:$L,5,FALSE),0)</f>
        <v>0</v>
      </c>
      <c r="C1885" s="20">
        <f>IFERROR(VLOOKUP(A1885,[1]Monitoramento_Base_somente_disp!$A:$L,6,FALSE),0)</f>
        <v>0</v>
      </c>
      <c r="D1885" s="20">
        <f>IFERROR(VLOOKUP(A1885,[1]Monitoramento_Base_somente_disp!$A:$L,7,FALSE),0)</f>
        <v>0</v>
      </c>
      <c r="E1885" s="20">
        <f>IFERROR(VLOOKUP(A1885,[1]Monitoramento_Base_somente_disp!$A:$L,8,FALSE),0)</f>
        <v>0</v>
      </c>
      <c r="F1885" s="20">
        <f>IFERROR(VLOOKUP(A1885,[1]Monitoramento_Base_somente_disp!$A:$L,9,FALSE),0)</f>
        <v>0</v>
      </c>
      <c r="G1885" s="28">
        <f>IFERROR(VLOOKUP(A1885,[1]Monitoramento_Base_somente_disp!$A:$L,10,FALSE),0)</f>
        <v>0</v>
      </c>
      <c r="H1885" s="27">
        <f>IFERROR(VLOOKUP(A1885,[2]webService!$A:$I,4,FALSE),0)</f>
        <v>1737</v>
      </c>
      <c r="I1885" s="20">
        <f>IFERROR(VLOOKUP(A1885,[2]webService!$A:$II,5,FALSE),0)</f>
        <v>1173133</v>
      </c>
      <c r="J1885" s="20">
        <f>IFERROR(VLOOKUP(A1885,[2]webService!$A:$I,6,FALSE),0)</f>
        <v>0</v>
      </c>
      <c r="K1885" s="20">
        <f>IFERROR(VLOOKUP(A1885,[2]webService!$A:$I,7,FALSE),0)</f>
        <v>0</v>
      </c>
      <c r="L1885" s="20">
        <f>IFERROR(VLOOKUP(A1885,[2]webService!$A:$I,8,FALSE),0)</f>
        <v>0</v>
      </c>
      <c r="M1885" s="28">
        <f>IFERROR(VLOOKUP(A1885,[2]webService!$A:$I,9,FALSE),0)</f>
        <v>0</v>
      </c>
      <c r="N1885" s="27">
        <f>IFERROR(VLOOKUP(A1885,[3]soaBnafar!$A:$G,2,FALSE),0)</f>
        <v>0</v>
      </c>
      <c r="O1885" s="20">
        <f>IFERROR(VLOOKUP(A1885,[3]soaBnafar!$A:$H,3,FALSE),0)</f>
        <v>0</v>
      </c>
      <c r="P1885" s="20">
        <f>IFERROR(VLOOKUP(A1885,[3]soaBnafar!$A:$G,4,FALSE),0)</f>
        <v>0</v>
      </c>
      <c r="Q1885" s="20">
        <f>IFERROR(VLOOKUP(A1885,[3]soaBnafar!$A:$G,5,FALSE),0)</f>
        <v>0</v>
      </c>
      <c r="R1885" s="20">
        <f>IFERROR(VLOOKUP(A1885,[3]soaBnafar!$A:$G,6,FALSE),0)</f>
        <v>0</v>
      </c>
      <c r="S1885" s="20">
        <f>IFERROR(VLOOKUP(A1885,[3]soaBnafar!$A:$G,7,FALSE),0)</f>
        <v>0</v>
      </c>
      <c r="T1885" s="32">
        <f t="shared" si="350"/>
        <v>1737</v>
      </c>
      <c r="U1885" s="21">
        <f t="shared" si="351"/>
        <v>1173133</v>
      </c>
      <c r="V1885" s="21">
        <f t="shared" si="352"/>
        <v>0</v>
      </c>
      <c r="W1885" s="21">
        <f t="shared" si="353"/>
        <v>0</v>
      </c>
      <c r="X1885" s="21">
        <f t="shared" si="354"/>
        <v>0</v>
      </c>
      <c r="Y1885" s="33">
        <f t="shared" si="355"/>
        <v>0</v>
      </c>
      <c r="Z1885" s="4" t="str">
        <f t="shared" si="356"/>
        <v>Sim</v>
      </c>
      <c r="AA1885" s="4" t="str">
        <f t="shared" si="357"/>
        <v>Sim</v>
      </c>
      <c r="AB1885" s="4" t="str">
        <f t="shared" si="358"/>
        <v>Não</v>
      </c>
      <c r="AC1885" s="4" t="str">
        <f t="shared" si="359"/>
        <v>Não</v>
      </c>
      <c r="AD1885" s="4" t="str">
        <f t="shared" si="360"/>
        <v>Não</v>
      </c>
      <c r="AE1885" s="30" t="str">
        <f t="shared" si="361"/>
        <v>Não</v>
      </c>
    </row>
    <row r="1886" spans="1:31" x14ac:dyDescent="0.25">
      <c r="A1886" s="23">
        <v>313652</v>
      </c>
      <c r="B1886" s="27">
        <f>IFERROR(VLOOKUP(A1886,[1]Monitoramento_Base_somente_disp!$A:$L,5,FALSE),0)</f>
        <v>0</v>
      </c>
      <c r="C1886" s="20">
        <f>IFERROR(VLOOKUP(A1886,[1]Monitoramento_Base_somente_disp!$A:$L,6,FALSE),0)</f>
        <v>0</v>
      </c>
      <c r="D1886" s="20">
        <f>IFERROR(VLOOKUP(A1886,[1]Monitoramento_Base_somente_disp!$A:$L,7,FALSE),0)</f>
        <v>0</v>
      </c>
      <c r="E1886" s="20">
        <f>IFERROR(VLOOKUP(A1886,[1]Monitoramento_Base_somente_disp!$A:$L,8,FALSE),0)</f>
        <v>0</v>
      </c>
      <c r="F1886" s="20">
        <f>IFERROR(VLOOKUP(A1886,[1]Monitoramento_Base_somente_disp!$A:$L,9,FALSE),0)</f>
        <v>0</v>
      </c>
      <c r="G1886" s="28">
        <f>IFERROR(VLOOKUP(A1886,[1]Monitoramento_Base_somente_disp!$A:$L,10,FALSE),0)</f>
        <v>0</v>
      </c>
      <c r="H1886" s="27">
        <f>IFERROR(VLOOKUP(A1886,[2]webService!$A:$I,4,FALSE),0)</f>
        <v>12945</v>
      </c>
      <c r="I1886" s="20">
        <f>IFERROR(VLOOKUP(A1886,[2]webService!$A:$II,5,FALSE),0)</f>
        <v>408487</v>
      </c>
      <c r="J1886" s="20">
        <f>IFERROR(VLOOKUP(A1886,[2]webService!$A:$I,6,FALSE),0)</f>
        <v>0</v>
      </c>
      <c r="K1886" s="20">
        <f>IFERROR(VLOOKUP(A1886,[2]webService!$A:$I,7,FALSE),0)</f>
        <v>0</v>
      </c>
      <c r="L1886" s="20">
        <f>IFERROR(VLOOKUP(A1886,[2]webService!$A:$I,8,FALSE),0)</f>
        <v>0</v>
      </c>
      <c r="M1886" s="28">
        <f>IFERROR(VLOOKUP(A1886,[2]webService!$A:$I,9,FALSE),0)</f>
        <v>0</v>
      </c>
      <c r="N1886" s="27">
        <f>IFERROR(VLOOKUP(A1886,[3]soaBnafar!$A:$G,2,FALSE),0)</f>
        <v>0</v>
      </c>
      <c r="O1886" s="20">
        <f>IFERROR(VLOOKUP(A1886,[3]soaBnafar!$A:$H,3,FALSE),0)</f>
        <v>0</v>
      </c>
      <c r="P1886" s="20">
        <f>IFERROR(VLOOKUP(A1886,[3]soaBnafar!$A:$G,4,FALSE),0)</f>
        <v>0</v>
      </c>
      <c r="Q1886" s="20">
        <f>IFERROR(VLOOKUP(A1886,[3]soaBnafar!$A:$G,5,FALSE),0)</f>
        <v>0</v>
      </c>
      <c r="R1886" s="20">
        <f>IFERROR(VLOOKUP(A1886,[3]soaBnafar!$A:$G,6,FALSE),0)</f>
        <v>0</v>
      </c>
      <c r="S1886" s="20">
        <f>IFERROR(VLOOKUP(A1886,[3]soaBnafar!$A:$G,7,FALSE),0)</f>
        <v>0</v>
      </c>
      <c r="T1886" s="32">
        <f t="shared" si="350"/>
        <v>12945</v>
      </c>
      <c r="U1886" s="21">
        <f t="shared" si="351"/>
        <v>408487</v>
      </c>
      <c r="V1886" s="21">
        <f t="shared" si="352"/>
        <v>0</v>
      </c>
      <c r="W1886" s="21">
        <f t="shared" si="353"/>
        <v>0</v>
      </c>
      <c r="X1886" s="21">
        <f t="shared" si="354"/>
        <v>0</v>
      </c>
      <c r="Y1886" s="33">
        <f t="shared" si="355"/>
        <v>0</v>
      </c>
      <c r="Z1886" s="4" t="str">
        <f t="shared" si="356"/>
        <v>Sim</v>
      </c>
      <c r="AA1886" s="4" t="str">
        <f t="shared" si="357"/>
        <v>Sim</v>
      </c>
      <c r="AB1886" s="4" t="str">
        <f t="shared" si="358"/>
        <v>Não</v>
      </c>
      <c r="AC1886" s="4" t="str">
        <f t="shared" si="359"/>
        <v>Não</v>
      </c>
      <c r="AD1886" s="4" t="str">
        <f t="shared" si="360"/>
        <v>Não</v>
      </c>
      <c r="AE1886" s="30" t="str">
        <f t="shared" si="361"/>
        <v>Não</v>
      </c>
    </row>
    <row r="1887" spans="1:31" x14ac:dyDescent="0.25">
      <c r="A1887" s="23">
        <v>313655</v>
      </c>
      <c r="B1887" s="27">
        <f>IFERROR(VLOOKUP(A1887,[1]Monitoramento_Base_somente_disp!$A:$L,5,FALSE),0)</f>
        <v>0</v>
      </c>
      <c r="C1887" s="20">
        <f>IFERROR(VLOOKUP(A1887,[1]Monitoramento_Base_somente_disp!$A:$L,6,FALSE),0)</f>
        <v>0</v>
      </c>
      <c r="D1887" s="20">
        <f>IFERROR(VLOOKUP(A1887,[1]Monitoramento_Base_somente_disp!$A:$L,7,FALSE),0)</f>
        <v>0</v>
      </c>
      <c r="E1887" s="20">
        <f>IFERROR(VLOOKUP(A1887,[1]Monitoramento_Base_somente_disp!$A:$L,8,FALSE),0)</f>
        <v>0</v>
      </c>
      <c r="F1887" s="20">
        <f>IFERROR(VLOOKUP(A1887,[1]Monitoramento_Base_somente_disp!$A:$L,9,FALSE),0)</f>
        <v>0</v>
      </c>
      <c r="G1887" s="28">
        <f>IFERROR(VLOOKUP(A1887,[1]Monitoramento_Base_somente_disp!$A:$L,10,FALSE),0)</f>
        <v>0</v>
      </c>
      <c r="H1887" s="27">
        <f>IFERROR(VLOOKUP(A1887,[2]webService!$A:$I,4,FALSE),0)</f>
        <v>60648</v>
      </c>
      <c r="I1887" s="20">
        <f>IFERROR(VLOOKUP(A1887,[2]webService!$A:$II,5,FALSE),0)</f>
        <v>810978</v>
      </c>
      <c r="J1887" s="20">
        <f>IFERROR(VLOOKUP(A1887,[2]webService!$A:$I,6,FALSE),0)</f>
        <v>0</v>
      </c>
      <c r="K1887" s="20">
        <f>IFERROR(VLOOKUP(A1887,[2]webService!$A:$I,7,FALSE),0)</f>
        <v>0</v>
      </c>
      <c r="L1887" s="20">
        <f>IFERROR(VLOOKUP(A1887,[2]webService!$A:$I,8,FALSE),0)</f>
        <v>0</v>
      </c>
      <c r="M1887" s="28">
        <f>IFERROR(VLOOKUP(A1887,[2]webService!$A:$I,9,FALSE),0)</f>
        <v>0</v>
      </c>
      <c r="N1887" s="27">
        <f>IFERROR(VLOOKUP(A1887,[3]soaBnafar!$A:$G,2,FALSE),0)</f>
        <v>0</v>
      </c>
      <c r="O1887" s="20">
        <f>IFERROR(VLOOKUP(A1887,[3]soaBnafar!$A:$H,3,FALSE),0)</f>
        <v>0</v>
      </c>
      <c r="P1887" s="20">
        <f>IFERROR(VLOOKUP(A1887,[3]soaBnafar!$A:$G,4,FALSE),0)</f>
        <v>0</v>
      </c>
      <c r="Q1887" s="20">
        <f>IFERROR(VLOOKUP(A1887,[3]soaBnafar!$A:$G,5,FALSE),0)</f>
        <v>0</v>
      </c>
      <c r="R1887" s="20">
        <f>IFERROR(VLOOKUP(A1887,[3]soaBnafar!$A:$G,6,FALSE),0)</f>
        <v>0</v>
      </c>
      <c r="S1887" s="20">
        <f>IFERROR(VLOOKUP(A1887,[3]soaBnafar!$A:$G,7,FALSE),0)</f>
        <v>0</v>
      </c>
      <c r="T1887" s="32">
        <f t="shared" si="350"/>
        <v>60648</v>
      </c>
      <c r="U1887" s="21">
        <f t="shared" si="351"/>
        <v>810978</v>
      </c>
      <c r="V1887" s="21">
        <f t="shared" si="352"/>
        <v>0</v>
      </c>
      <c r="W1887" s="21">
        <f t="shared" si="353"/>
        <v>0</v>
      </c>
      <c r="X1887" s="21">
        <f t="shared" si="354"/>
        <v>0</v>
      </c>
      <c r="Y1887" s="33">
        <f t="shared" si="355"/>
        <v>0</v>
      </c>
      <c r="Z1887" s="4" t="str">
        <f t="shared" si="356"/>
        <v>Sim</v>
      </c>
      <c r="AA1887" s="4" t="str">
        <f t="shared" si="357"/>
        <v>Sim</v>
      </c>
      <c r="AB1887" s="4" t="str">
        <f t="shared" si="358"/>
        <v>Não</v>
      </c>
      <c r="AC1887" s="4" t="str">
        <f t="shared" si="359"/>
        <v>Não</v>
      </c>
      <c r="AD1887" s="4" t="str">
        <f t="shared" si="360"/>
        <v>Não</v>
      </c>
      <c r="AE1887" s="30" t="str">
        <f t="shared" si="361"/>
        <v>Não</v>
      </c>
    </row>
    <row r="1888" spans="1:31" x14ac:dyDescent="0.25">
      <c r="A1888" s="23">
        <v>313657</v>
      </c>
      <c r="B1888" s="27">
        <f>IFERROR(VLOOKUP(A1888,[1]Monitoramento_Base_somente_disp!$A:$L,5,FALSE),0)</f>
        <v>0</v>
      </c>
      <c r="C1888" s="20">
        <f>IFERROR(VLOOKUP(A1888,[1]Monitoramento_Base_somente_disp!$A:$L,6,FALSE),0)</f>
        <v>0</v>
      </c>
      <c r="D1888" s="20">
        <f>IFERROR(VLOOKUP(A1888,[1]Monitoramento_Base_somente_disp!$A:$L,7,FALSE),0)</f>
        <v>0</v>
      </c>
      <c r="E1888" s="20">
        <f>IFERROR(VLOOKUP(A1888,[1]Monitoramento_Base_somente_disp!$A:$L,8,FALSE),0)</f>
        <v>0</v>
      </c>
      <c r="F1888" s="20">
        <f>IFERROR(VLOOKUP(A1888,[1]Monitoramento_Base_somente_disp!$A:$L,9,FALSE),0)</f>
        <v>0</v>
      </c>
      <c r="G1888" s="28">
        <f>IFERROR(VLOOKUP(A1888,[1]Monitoramento_Base_somente_disp!$A:$L,10,FALSE),0)</f>
        <v>0</v>
      </c>
      <c r="H1888" s="27">
        <f>IFERROR(VLOOKUP(A1888,[2]webService!$A:$I,4,FALSE),0)</f>
        <v>27836</v>
      </c>
      <c r="I1888" s="20">
        <f>IFERROR(VLOOKUP(A1888,[2]webService!$A:$II,5,FALSE),0)</f>
        <v>1294184</v>
      </c>
      <c r="J1888" s="20">
        <f>IFERROR(VLOOKUP(A1888,[2]webService!$A:$I,6,FALSE),0)</f>
        <v>0</v>
      </c>
      <c r="K1888" s="20">
        <f>IFERROR(VLOOKUP(A1888,[2]webService!$A:$I,7,FALSE),0)</f>
        <v>0</v>
      </c>
      <c r="L1888" s="20">
        <f>IFERROR(VLOOKUP(A1888,[2]webService!$A:$I,8,FALSE),0)</f>
        <v>0</v>
      </c>
      <c r="M1888" s="28">
        <f>IFERROR(VLOOKUP(A1888,[2]webService!$A:$I,9,FALSE),0)</f>
        <v>0</v>
      </c>
      <c r="N1888" s="27">
        <f>IFERROR(VLOOKUP(A1888,[3]soaBnafar!$A:$G,2,FALSE),0)</f>
        <v>0</v>
      </c>
      <c r="O1888" s="20">
        <f>IFERROR(VLOOKUP(A1888,[3]soaBnafar!$A:$H,3,FALSE),0)</f>
        <v>0</v>
      </c>
      <c r="P1888" s="20">
        <f>IFERROR(VLOOKUP(A1888,[3]soaBnafar!$A:$G,4,FALSE),0)</f>
        <v>0</v>
      </c>
      <c r="Q1888" s="20">
        <f>IFERROR(VLOOKUP(A1888,[3]soaBnafar!$A:$G,5,FALSE),0)</f>
        <v>0</v>
      </c>
      <c r="R1888" s="20">
        <f>IFERROR(VLOOKUP(A1888,[3]soaBnafar!$A:$G,6,FALSE),0)</f>
        <v>0</v>
      </c>
      <c r="S1888" s="20">
        <f>IFERROR(VLOOKUP(A1888,[3]soaBnafar!$A:$G,7,FALSE),0)</f>
        <v>0</v>
      </c>
      <c r="T1888" s="32">
        <f t="shared" si="350"/>
        <v>27836</v>
      </c>
      <c r="U1888" s="21">
        <f t="shared" si="351"/>
        <v>1294184</v>
      </c>
      <c r="V1888" s="21">
        <f t="shared" si="352"/>
        <v>0</v>
      </c>
      <c r="W1888" s="21">
        <f t="shared" si="353"/>
        <v>0</v>
      </c>
      <c r="X1888" s="21">
        <f t="shared" si="354"/>
        <v>0</v>
      </c>
      <c r="Y1888" s="33">
        <f t="shared" si="355"/>
        <v>0</v>
      </c>
      <c r="Z1888" s="4" t="str">
        <f t="shared" si="356"/>
        <v>Sim</v>
      </c>
      <c r="AA1888" s="4" t="str">
        <f t="shared" si="357"/>
        <v>Sim</v>
      </c>
      <c r="AB1888" s="4" t="str">
        <f t="shared" si="358"/>
        <v>Não</v>
      </c>
      <c r="AC1888" s="4" t="str">
        <f t="shared" si="359"/>
        <v>Não</v>
      </c>
      <c r="AD1888" s="4" t="str">
        <f t="shared" si="360"/>
        <v>Não</v>
      </c>
      <c r="AE1888" s="30" t="str">
        <f t="shared" si="361"/>
        <v>Não</v>
      </c>
    </row>
    <row r="1889" spans="1:31" x14ac:dyDescent="0.25">
      <c r="A1889" s="23">
        <v>313680</v>
      </c>
      <c r="B1889" s="27">
        <f>IFERROR(VLOOKUP(A1889,[1]Monitoramento_Base_somente_disp!$A:$L,5,FALSE),0)</f>
        <v>0</v>
      </c>
      <c r="C1889" s="20">
        <f>IFERROR(VLOOKUP(A1889,[1]Monitoramento_Base_somente_disp!$A:$L,6,FALSE),0)</f>
        <v>0</v>
      </c>
      <c r="D1889" s="20">
        <f>IFERROR(VLOOKUP(A1889,[1]Monitoramento_Base_somente_disp!$A:$L,7,FALSE),0)</f>
        <v>0</v>
      </c>
      <c r="E1889" s="20">
        <f>IFERROR(VLOOKUP(A1889,[1]Monitoramento_Base_somente_disp!$A:$L,8,FALSE),0)</f>
        <v>0</v>
      </c>
      <c r="F1889" s="20">
        <f>IFERROR(VLOOKUP(A1889,[1]Monitoramento_Base_somente_disp!$A:$L,9,FALSE),0)</f>
        <v>0</v>
      </c>
      <c r="G1889" s="28">
        <f>IFERROR(VLOOKUP(A1889,[1]Monitoramento_Base_somente_disp!$A:$L,10,FALSE),0)</f>
        <v>0</v>
      </c>
      <c r="H1889" s="27">
        <f>IFERROR(VLOOKUP(A1889,[2]webService!$A:$I,4,FALSE),0)</f>
        <v>27429</v>
      </c>
      <c r="I1889" s="20">
        <f>IFERROR(VLOOKUP(A1889,[2]webService!$A:$II,5,FALSE),0)</f>
        <v>1289052</v>
      </c>
      <c r="J1889" s="20">
        <f>IFERROR(VLOOKUP(A1889,[2]webService!$A:$I,6,FALSE),0)</f>
        <v>0</v>
      </c>
      <c r="K1889" s="20">
        <f>IFERROR(VLOOKUP(A1889,[2]webService!$A:$I,7,FALSE),0)</f>
        <v>0</v>
      </c>
      <c r="L1889" s="20">
        <f>IFERROR(VLOOKUP(A1889,[2]webService!$A:$I,8,FALSE),0)</f>
        <v>0</v>
      </c>
      <c r="M1889" s="28">
        <f>IFERROR(VLOOKUP(A1889,[2]webService!$A:$I,9,FALSE),0)</f>
        <v>0</v>
      </c>
      <c r="N1889" s="27">
        <f>IFERROR(VLOOKUP(A1889,[3]soaBnafar!$A:$G,2,FALSE),0)</f>
        <v>0</v>
      </c>
      <c r="O1889" s="20">
        <f>IFERROR(VLOOKUP(A1889,[3]soaBnafar!$A:$H,3,FALSE),0)</f>
        <v>0</v>
      </c>
      <c r="P1889" s="20">
        <f>IFERROR(VLOOKUP(A1889,[3]soaBnafar!$A:$G,4,FALSE),0)</f>
        <v>0</v>
      </c>
      <c r="Q1889" s="20">
        <f>IFERROR(VLOOKUP(A1889,[3]soaBnafar!$A:$G,5,FALSE),0)</f>
        <v>0</v>
      </c>
      <c r="R1889" s="20">
        <f>IFERROR(VLOOKUP(A1889,[3]soaBnafar!$A:$G,6,FALSE),0)</f>
        <v>0</v>
      </c>
      <c r="S1889" s="20">
        <f>IFERROR(VLOOKUP(A1889,[3]soaBnafar!$A:$G,7,FALSE),0)</f>
        <v>0</v>
      </c>
      <c r="T1889" s="32">
        <f t="shared" si="350"/>
        <v>27429</v>
      </c>
      <c r="U1889" s="21">
        <f t="shared" si="351"/>
        <v>1289052</v>
      </c>
      <c r="V1889" s="21">
        <f t="shared" si="352"/>
        <v>0</v>
      </c>
      <c r="W1889" s="21">
        <f t="shared" si="353"/>
        <v>0</v>
      </c>
      <c r="X1889" s="21">
        <f t="shared" si="354"/>
        <v>0</v>
      </c>
      <c r="Y1889" s="33">
        <f t="shared" si="355"/>
        <v>0</v>
      </c>
      <c r="Z1889" s="4" t="str">
        <f t="shared" si="356"/>
        <v>Sim</v>
      </c>
      <c r="AA1889" s="4" t="str">
        <f t="shared" si="357"/>
        <v>Sim</v>
      </c>
      <c r="AB1889" s="4" t="str">
        <f t="shared" si="358"/>
        <v>Não</v>
      </c>
      <c r="AC1889" s="4" t="str">
        <f t="shared" si="359"/>
        <v>Não</v>
      </c>
      <c r="AD1889" s="4" t="str">
        <f t="shared" si="360"/>
        <v>Não</v>
      </c>
      <c r="AE1889" s="30" t="str">
        <f t="shared" si="361"/>
        <v>Não</v>
      </c>
    </row>
    <row r="1890" spans="1:31" x14ac:dyDescent="0.25">
      <c r="A1890" s="23">
        <v>313695</v>
      </c>
      <c r="B1890" s="27">
        <f>IFERROR(VLOOKUP(A1890,[1]Monitoramento_Base_somente_disp!$A:$L,5,FALSE),0)</f>
        <v>0</v>
      </c>
      <c r="C1890" s="20">
        <f>IFERROR(VLOOKUP(A1890,[1]Monitoramento_Base_somente_disp!$A:$L,6,FALSE),0)</f>
        <v>0</v>
      </c>
      <c r="D1890" s="20">
        <f>IFERROR(VLOOKUP(A1890,[1]Monitoramento_Base_somente_disp!$A:$L,7,FALSE),0)</f>
        <v>0</v>
      </c>
      <c r="E1890" s="20">
        <f>IFERROR(VLOOKUP(A1890,[1]Monitoramento_Base_somente_disp!$A:$L,8,FALSE),0)</f>
        <v>0</v>
      </c>
      <c r="F1890" s="20">
        <f>IFERROR(VLOOKUP(A1890,[1]Monitoramento_Base_somente_disp!$A:$L,9,FALSE),0)</f>
        <v>0</v>
      </c>
      <c r="G1890" s="28">
        <f>IFERROR(VLOOKUP(A1890,[1]Monitoramento_Base_somente_disp!$A:$L,10,FALSE),0)</f>
        <v>0</v>
      </c>
      <c r="H1890" s="27">
        <f>IFERROR(VLOOKUP(A1890,[2]webService!$A:$I,4,FALSE),0)</f>
        <v>2484</v>
      </c>
      <c r="I1890" s="20">
        <f>IFERROR(VLOOKUP(A1890,[2]webService!$A:$II,5,FALSE),0)</f>
        <v>2624290</v>
      </c>
      <c r="J1890" s="20">
        <f>IFERROR(VLOOKUP(A1890,[2]webService!$A:$I,6,FALSE),0)</f>
        <v>0</v>
      </c>
      <c r="K1890" s="20">
        <f>IFERROR(VLOOKUP(A1890,[2]webService!$A:$I,7,FALSE),0)</f>
        <v>0</v>
      </c>
      <c r="L1890" s="20">
        <f>IFERROR(VLOOKUP(A1890,[2]webService!$A:$I,8,FALSE),0)</f>
        <v>0</v>
      </c>
      <c r="M1890" s="28">
        <f>IFERROR(VLOOKUP(A1890,[2]webService!$A:$I,9,FALSE),0)</f>
        <v>0</v>
      </c>
      <c r="N1890" s="27">
        <f>IFERROR(VLOOKUP(A1890,[3]soaBnafar!$A:$G,2,FALSE),0)</f>
        <v>0</v>
      </c>
      <c r="O1890" s="20">
        <f>IFERROR(VLOOKUP(A1890,[3]soaBnafar!$A:$H,3,FALSE),0)</f>
        <v>0</v>
      </c>
      <c r="P1890" s="20">
        <f>IFERROR(VLOOKUP(A1890,[3]soaBnafar!$A:$G,4,FALSE),0)</f>
        <v>0</v>
      </c>
      <c r="Q1890" s="20">
        <f>IFERROR(VLOOKUP(A1890,[3]soaBnafar!$A:$G,5,FALSE),0)</f>
        <v>0</v>
      </c>
      <c r="R1890" s="20">
        <f>IFERROR(VLOOKUP(A1890,[3]soaBnafar!$A:$G,6,FALSE),0)</f>
        <v>0</v>
      </c>
      <c r="S1890" s="20">
        <f>IFERROR(VLOOKUP(A1890,[3]soaBnafar!$A:$G,7,FALSE),0)</f>
        <v>0</v>
      </c>
      <c r="T1890" s="32">
        <f t="shared" si="350"/>
        <v>2484</v>
      </c>
      <c r="U1890" s="21">
        <f t="shared" si="351"/>
        <v>2624290</v>
      </c>
      <c r="V1890" s="21">
        <f t="shared" si="352"/>
        <v>0</v>
      </c>
      <c r="W1890" s="21">
        <f t="shared" si="353"/>
        <v>0</v>
      </c>
      <c r="X1890" s="21">
        <f t="shared" si="354"/>
        <v>0</v>
      </c>
      <c r="Y1890" s="33">
        <f t="shared" si="355"/>
        <v>0</v>
      </c>
      <c r="Z1890" s="4" t="str">
        <f t="shared" si="356"/>
        <v>Sim</v>
      </c>
      <c r="AA1890" s="4" t="str">
        <f t="shared" si="357"/>
        <v>Sim</v>
      </c>
      <c r="AB1890" s="4" t="str">
        <f t="shared" si="358"/>
        <v>Não</v>
      </c>
      <c r="AC1890" s="4" t="str">
        <f t="shared" si="359"/>
        <v>Não</v>
      </c>
      <c r="AD1890" s="4" t="str">
        <f t="shared" si="360"/>
        <v>Não</v>
      </c>
      <c r="AE1890" s="30" t="str">
        <f t="shared" si="361"/>
        <v>Não</v>
      </c>
    </row>
    <row r="1891" spans="1:31" x14ac:dyDescent="0.25">
      <c r="A1891" s="23">
        <v>313700</v>
      </c>
      <c r="B1891" s="27">
        <f>IFERROR(VLOOKUP(A1891,[1]Monitoramento_Base_somente_disp!$A:$L,5,FALSE),0)</f>
        <v>0</v>
      </c>
      <c r="C1891" s="20">
        <f>IFERROR(VLOOKUP(A1891,[1]Monitoramento_Base_somente_disp!$A:$L,6,FALSE),0)</f>
        <v>0</v>
      </c>
      <c r="D1891" s="20">
        <f>IFERROR(VLOOKUP(A1891,[1]Monitoramento_Base_somente_disp!$A:$L,7,FALSE),0)</f>
        <v>0</v>
      </c>
      <c r="E1891" s="20">
        <f>IFERROR(VLOOKUP(A1891,[1]Monitoramento_Base_somente_disp!$A:$L,8,FALSE),0)</f>
        <v>0</v>
      </c>
      <c r="F1891" s="20">
        <f>IFERROR(VLOOKUP(A1891,[1]Monitoramento_Base_somente_disp!$A:$L,9,FALSE),0)</f>
        <v>0</v>
      </c>
      <c r="G1891" s="28">
        <f>IFERROR(VLOOKUP(A1891,[1]Monitoramento_Base_somente_disp!$A:$L,10,FALSE),0)</f>
        <v>0</v>
      </c>
      <c r="H1891" s="27">
        <f>IFERROR(VLOOKUP(A1891,[2]webService!$A:$I,4,FALSE),0)</f>
        <v>65854</v>
      </c>
      <c r="I1891" s="20">
        <f>IFERROR(VLOOKUP(A1891,[2]webService!$A:$II,5,FALSE),0)</f>
        <v>500108</v>
      </c>
      <c r="J1891" s="20">
        <f>IFERROR(VLOOKUP(A1891,[2]webService!$A:$I,6,FALSE),0)</f>
        <v>0</v>
      </c>
      <c r="K1891" s="20">
        <f>IFERROR(VLOOKUP(A1891,[2]webService!$A:$I,7,FALSE),0)</f>
        <v>0</v>
      </c>
      <c r="L1891" s="20">
        <f>IFERROR(VLOOKUP(A1891,[2]webService!$A:$I,8,FALSE),0)</f>
        <v>0</v>
      </c>
      <c r="M1891" s="28">
        <f>IFERROR(VLOOKUP(A1891,[2]webService!$A:$I,9,FALSE),0)</f>
        <v>0</v>
      </c>
      <c r="N1891" s="27">
        <f>IFERROR(VLOOKUP(A1891,[3]soaBnafar!$A:$G,2,FALSE),0)</f>
        <v>0</v>
      </c>
      <c r="O1891" s="20">
        <f>IFERROR(VLOOKUP(A1891,[3]soaBnafar!$A:$H,3,FALSE),0)</f>
        <v>0</v>
      </c>
      <c r="P1891" s="20">
        <f>IFERROR(VLOOKUP(A1891,[3]soaBnafar!$A:$G,4,FALSE),0)</f>
        <v>0</v>
      </c>
      <c r="Q1891" s="20">
        <f>IFERROR(VLOOKUP(A1891,[3]soaBnafar!$A:$G,5,FALSE),0)</f>
        <v>0</v>
      </c>
      <c r="R1891" s="20">
        <f>IFERROR(VLOOKUP(A1891,[3]soaBnafar!$A:$G,6,FALSE),0)</f>
        <v>0</v>
      </c>
      <c r="S1891" s="20">
        <f>IFERROR(VLOOKUP(A1891,[3]soaBnafar!$A:$G,7,FALSE),0)</f>
        <v>0</v>
      </c>
      <c r="T1891" s="32">
        <f t="shared" si="350"/>
        <v>65854</v>
      </c>
      <c r="U1891" s="21">
        <f t="shared" si="351"/>
        <v>500108</v>
      </c>
      <c r="V1891" s="21">
        <f t="shared" si="352"/>
        <v>0</v>
      </c>
      <c r="W1891" s="21">
        <f t="shared" si="353"/>
        <v>0</v>
      </c>
      <c r="X1891" s="21">
        <f t="shared" si="354"/>
        <v>0</v>
      </c>
      <c r="Y1891" s="33">
        <f t="shared" si="355"/>
        <v>0</v>
      </c>
      <c r="Z1891" s="4" t="str">
        <f t="shared" si="356"/>
        <v>Sim</v>
      </c>
      <c r="AA1891" s="4" t="str">
        <f t="shared" si="357"/>
        <v>Sim</v>
      </c>
      <c r="AB1891" s="4" t="str">
        <f t="shared" si="358"/>
        <v>Não</v>
      </c>
      <c r="AC1891" s="4" t="str">
        <f t="shared" si="359"/>
        <v>Não</v>
      </c>
      <c r="AD1891" s="4" t="str">
        <f t="shared" si="360"/>
        <v>Não</v>
      </c>
      <c r="AE1891" s="30" t="str">
        <f t="shared" si="361"/>
        <v>Não</v>
      </c>
    </row>
    <row r="1892" spans="1:31" x14ac:dyDescent="0.25">
      <c r="A1892" s="23">
        <v>313730</v>
      </c>
      <c r="B1892" s="27">
        <f>IFERROR(VLOOKUP(A1892,[1]Monitoramento_Base_somente_disp!$A:$L,5,FALSE),0)</f>
        <v>0</v>
      </c>
      <c r="C1892" s="20">
        <f>IFERROR(VLOOKUP(A1892,[1]Monitoramento_Base_somente_disp!$A:$L,6,FALSE),0)</f>
        <v>0</v>
      </c>
      <c r="D1892" s="20">
        <f>IFERROR(VLOOKUP(A1892,[1]Monitoramento_Base_somente_disp!$A:$L,7,FALSE),0)</f>
        <v>0</v>
      </c>
      <c r="E1892" s="20">
        <f>IFERROR(VLOOKUP(A1892,[1]Monitoramento_Base_somente_disp!$A:$L,8,FALSE),0)</f>
        <v>0</v>
      </c>
      <c r="F1892" s="20">
        <f>IFERROR(VLOOKUP(A1892,[1]Monitoramento_Base_somente_disp!$A:$L,9,FALSE),0)</f>
        <v>0</v>
      </c>
      <c r="G1892" s="28">
        <f>IFERROR(VLOOKUP(A1892,[1]Monitoramento_Base_somente_disp!$A:$L,10,FALSE),0)</f>
        <v>0</v>
      </c>
      <c r="H1892" s="27">
        <f>IFERROR(VLOOKUP(A1892,[2]webService!$A:$I,4,FALSE),0)</f>
        <v>30685</v>
      </c>
      <c r="I1892" s="20">
        <f>IFERROR(VLOOKUP(A1892,[2]webService!$A:$II,5,FALSE),0)</f>
        <v>580350</v>
      </c>
      <c r="J1892" s="20">
        <f>IFERROR(VLOOKUP(A1892,[2]webService!$A:$I,6,FALSE),0)</f>
        <v>0</v>
      </c>
      <c r="K1892" s="20">
        <f>IFERROR(VLOOKUP(A1892,[2]webService!$A:$I,7,FALSE),0)</f>
        <v>0</v>
      </c>
      <c r="L1892" s="20">
        <f>IFERROR(VLOOKUP(A1892,[2]webService!$A:$I,8,FALSE),0)</f>
        <v>0</v>
      </c>
      <c r="M1892" s="28">
        <f>IFERROR(VLOOKUP(A1892,[2]webService!$A:$I,9,FALSE),0)</f>
        <v>0</v>
      </c>
      <c r="N1892" s="27">
        <f>IFERROR(VLOOKUP(A1892,[3]soaBnafar!$A:$G,2,FALSE),0)</f>
        <v>0</v>
      </c>
      <c r="O1892" s="20">
        <f>IFERROR(VLOOKUP(A1892,[3]soaBnafar!$A:$H,3,FALSE),0)</f>
        <v>0</v>
      </c>
      <c r="P1892" s="20">
        <f>IFERROR(VLOOKUP(A1892,[3]soaBnafar!$A:$G,4,FALSE),0)</f>
        <v>0</v>
      </c>
      <c r="Q1892" s="20">
        <f>IFERROR(VLOOKUP(A1892,[3]soaBnafar!$A:$G,5,FALSE),0)</f>
        <v>0</v>
      </c>
      <c r="R1892" s="20">
        <f>IFERROR(VLOOKUP(A1892,[3]soaBnafar!$A:$G,6,FALSE),0)</f>
        <v>0</v>
      </c>
      <c r="S1892" s="20">
        <f>IFERROR(VLOOKUP(A1892,[3]soaBnafar!$A:$G,7,FALSE),0)</f>
        <v>0</v>
      </c>
      <c r="T1892" s="32">
        <f t="shared" si="350"/>
        <v>30685</v>
      </c>
      <c r="U1892" s="21">
        <f t="shared" si="351"/>
        <v>580350</v>
      </c>
      <c r="V1892" s="21">
        <f t="shared" si="352"/>
        <v>0</v>
      </c>
      <c r="W1892" s="21">
        <f t="shared" si="353"/>
        <v>0</v>
      </c>
      <c r="X1892" s="21">
        <f t="shared" si="354"/>
        <v>0</v>
      </c>
      <c r="Y1892" s="33">
        <f t="shared" si="355"/>
        <v>0</v>
      </c>
      <c r="Z1892" s="4" t="str">
        <f t="shared" si="356"/>
        <v>Sim</v>
      </c>
      <c r="AA1892" s="4" t="str">
        <f t="shared" si="357"/>
        <v>Sim</v>
      </c>
      <c r="AB1892" s="4" t="str">
        <f t="shared" si="358"/>
        <v>Não</v>
      </c>
      <c r="AC1892" s="4" t="str">
        <f t="shared" si="359"/>
        <v>Não</v>
      </c>
      <c r="AD1892" s="4" t="str">
        <f t="shared" si="360"/>
        <v>Não</v>
      </c>
      <c r="AE1892" s="30" t="str">
        <f t="shared" si="361"/>
        <v>Não</v>
      </c>
    </row>
    <row r="1893" spans="1:31" x14ac:dyDescent="0.25">
      <c r="A1893" s="23">
        <v>313740</v>
      </c>
      <c r="B1893" s="27">
        <f>IFERROR(VLOOKUP(A1893,[1]Monitoramento_Base_somente_disp!$A:$L,5,FALSE),0)</f>
        <v>0</v>
      </c>
      <c r="C1893" s="20">
        <f>IFERROR(VLOOKUP(A1893,[1]Monitoramento_Base_somente_disp!$A:$L,6,FALSE),0)</f>
        <v>0</v>
      </c>
      <c r="D1893" s="20">
        <f>IFERROR(VLOOKUP(A1893,[1]Monitoramento_Base_somente_disp!$A:$L,7,FALSE),0)</f>
        <v>0</v>
      </c>
      <c r="E1893" s="20">
        <f>IFERROR(VLOOKUP(A1893,[1]Monitoramento_Base_somente_disp!$A:$L,8,FALSE),0)</f>
        <v>0</v>
      </c>
      <c r="F1893" s="20">
        <f>IFERROR(VLOOKUP(A1893,[1]Monitoramento_Base_somente_disp!$A:$L,9,FALSE),0)</f>
        <v>0</v>
      </c>
      <c r="G1893" s="28">
        <f>IFERROR(VLOOKUP(A1893,[1]Monitoramento_Base_somente_disp!$A:$L,10,FALSE),0)</f>
        <v>0</v>
      </c>
      <c r="H1893" s="27">
        <f>IFERROR(VLOOKUP(A1893,[2]webService!$A:$I,4,FALSE),0)</f>
        <v>225519</v>
      </c>
      <c r="I1893" s="20">
        <f>IFERROR(VLOOKUP(A1893,[2]webService!$A:$II,5,FALSE),0)</f>
        <v>1642478</v>
      </c>
      <c r="J1893" s="20">
        <f>IFERROR(VLOOKUP(A1893,[2]webService!$A:$I,6,FALSE),0)</f>
        <v>0</v>
      </c>
      <c r="K1893" s="20">
        <f>IFERROR(VLOOKUP(A1893,[2]webService!$A:$I,7,FALSE),0)</f>
        <v>0</v>
      </c>
      <c r="L1893" s="20">
        <f>IFERROR(VLOOKUP(A1893,[2]webService!$A:$I,8,FALSE),0)</f>
        <v>0</v>
      </c>
      <c r="M1893" s="28">
        <f>IFERROR(VLOOKUP(A1893,[2]webService!$A:$I,9,FALSE),0)</f>
        <v>0</v>
      </c>
      <c r="N1893" s="27">
        <f>IFERROR(VLOOKUP(A1893,[3]soaBnafar!$A:$G,2,FALSE),0)</f>
        <v>0</v>
      </c>
      <c r="O1893" s="20">
        <f>IFERROR(VLOOKUP(A1893,[3]soaBnafar!$A:$H,3,FALSE),0)</f>
        <v>0</v>
      </c>
      <c r="P1893" s="20">
        <f>IFERROR(VLOOKUP(A1893,[3]soaBnafar!$A:$G,4,FALSE),0)</f>
        <v>0</v>
      </c>
      <c r="Q1893" s="20">
        <f>IFERROR(VLOOKUP(A1893,[3]soaBnafar!$A:$G,5,FALSE),0)</f>
        <v>0</v>
      </c>
      <c r="R1893" s="20">
        <f>IFERROR(VLOOKUP(A1893,[3]soaBnafar!$A:$G,6,FALSE),0)</f>
        <v>0</v>
      </c>
      <c r="S1893" s="20">
        <f>IFERROR(VLOOKUP(A1893,[3]soaBnafar!$A:$G,7,FALSE),0)</f>
        <v>0</v>
      </c>
      <c r="T1893" s="32">
        <f t="shared" si="350"/>
        <v>225519</v>
      </c>
      <c r="U1893" s="21">
        <f t="shared" si="351"/>
        <v>1642478</v>
      </c>
      <c r="V1893" s="21">
        <f t="shared" si="352"/>
        <v>0</v>
      </c>
      <c r="W1893" s="21">
        <f t="shared" si="353"/>
        <v>0</v>
      </c>
      <c r="X1893" s="21">
        <f t="shared" si="354"/>
        <v>0</v>
      </c>
      <c r="Y1893" s="33">
        <f t="shared" si="355"/>
        <v>0</v>
      </c>
      <c r="Z1893" s="4" t="str">
        <f t="shared" si="356"/>
        <v>Sim</v>
      </c>
      <c r="AA1893" s="4" t="str">
        <f t="shared" si="357"/>
        <v>Sim</v>
      </c>
      <c r="AB1893" s="4" t="str">
        <f t="shared" si="358"/>
        <v>Não</v>
      </c>
      <c r="AC1893" s="4" t="str">
        <f t="shared" si="359"/>
        <v>Não</v>
      </c>
      <c r="AD1893" s="4" t="str">
        <f t="shared" si="360"/>
        <v>Não</v>
      </c>
      <c r="AE1893" s="30" t="str">
        <f t="shared" si="361"/>
        <v>Não</v>
      </c>
    </row>
    <row r="1894" spans="1:31" x14ac:dyDescent="0.25">
      <c r="A1894" s="23">
        <v>313770</v>
      </c>
      <c r="B1894" s="27">
        <f>IFERROR(VLOOKUP(A1894,[1]Monitoramento_Base_somente_disp!$A:$L,5,FALSE),0)</f>
        <v>0</v>
      </c>
      <c r="C1894" s="20">
        <f>IFERROR(VLOOKUP(A1894,[1]Monitoramento_Base_somente_disp!$A:$L,6,FALSE),0)</f>
        <v>0</v>
      </c>
      <c r="D1894" s="20">
        <f>IFERROR(VLOOKUP(A1894,[1]Monitoramento_Base_somente_disp!$A:$L,7,FALSE),0)</f>
        <v>0</v>
      </c>
      <c r="E1894" s="20">
        <f>IFERROR(VLOOKUP(A1894,[1]Monitoramento_Base_somente_disp!$A:$L,8,FALSE),0)</f>
        <v>0</v>
      </c>
      <c r="F1894" s="20">
        <f>IFERROR(VLOOKUP(A1894,[1]Monitoramento_Base_somente_disp!$A:$L,9,FALSE),0)</f>
        <v>0</v>
      </c>
      <c r="G1894" s="28">
        <f>IFERROR(VLOOKUP(A1894,[1]Monitoramento_Base_somente_disp!$A:$L,10,FALSE),0)</f>
        <v>0</v>
      </c>
      <c r="H1894" s="27">
        <f>IFERROR(VLOOKUP(A1894,[2]webService!$A:$I,4,FALSE),0)</f>
        <v>39251</v>
      </c>
      <c r="I1894" s="20">
        <f>IFERROR(VLOOKUP(A1894,[2]webService!$A:$II,5,FALSE),0)</f>
        <v>5436748</v>
      </c>
      <c r="J1894" s="20">
        <f>IFERROR(VLOOKUP(A1894,[2]webService!$A:$I,6,FALSE),0)</f>
        <v>0</v>
      </c>
      <c r="K1894" s="20">
        <f>IFERROR(VLOOKUP(A1894,[2]webService!$A:$I,7,FALSE),0)</f>
        <v>0</v>
      </c>
      <c r="L1894" s="20">
        <f>IFERROR(VLOOKUP(A1894,[2]webService!$A:$I,8,FALSE),0)</f>
        <v>0</v>
      </c>
      <c r="M1894" s="28">
        <f>IFERROR(VLOOKUP(A1894,[2]webService!$A:$I,9,FALSE),0)</f>
        <v>0</v>
      </c>
      <c r="N1894" s="27">
        <f>IFERROR(VLOOKUP(A1894,[3]soaBnafar!$A:$G,2,FALSE),0)</f>
        <v>0</v>
      </c>
      <c r="O1894" s="20">
        <f>IFERROR(VLOOKUP(A1894,[3]soaBnafar!$A:$H,3,FALSE),0)</f>
        <v>0</v>
      </c>
      <c r="P1894" s="20">
        <f>IFERROR(VLOOKUP(A1894,[3]soaBnafar!$A:$G,4,FALSE),0)</f>
        <v>0</v>
      </c>
      <c r="Q1894" s="20">
        <f>IFERROR(VLOOKUP(A1894,[3]soaBnafar!$A:$G,5,FALSE),0)</f>
        <v>0</v>
      </c>
      <c r="R1894" s="20">
        <f>IFERROR(VLOOKUP(A1894,[3]soaBnafar!$A:$G,6,FALSE),0)</f>
        <v>0</v>
      </c>
      <c r="S1894" s="20">
        <f>IFERROR(VLOOKUP(A1894,[3]soaBnafar!$A:$G,7,FALSE),0)</f>
        <v>0</v>
      </c>
      <c r="T1894" s="32">
        <f t="shared" si="350"/>
        <v>39251</v>
      </c>
      <c r="U1894" s="21">
        <f t="shared" si="351"/>
        <v>5436748</v>
      </c>
      <c r="V1894" s="21">
        <f t="shared" si="352"/>
        <v>0</v>
      </c>
      <c r="W1894" s="21">
        <f t="shared" si="353"/>
        <v>0</v>
      </c>
      <c r="X1894" s="21">
        <f t="shared" si="354"/>
        <v>0</v>
      </c>
      <c r="Y1894" s="33">
        <f t="shared" si="355"/>
        <v>0</v>
      </c>
      <c r="Z1894" s="4" t="str">
        <f t="shared" si="356"/>
        <v>Sim</v>
      </c>
      <c r="AA1894" s="4" t="str">
        <f t="shared" si="357"/>
        <v>Sim</v>
      </c>
      <c r="AB1894" s="4" t="str">
        <f t="shared" si="358"/>
        <v>Não</v>
      </c>
      <c r="AC1894" s="4" t="str">
        <f t="shared" si="359"/>
        <v>Não</v>
      </c>
      <c r="AD1894" s="4" t="str">
        <f t="shared" si="360"/>
        <v>Não</v>
      </c>
      <c r="AE1894" s="30" t="str">
        <f t="shared" si="361"/>
        <v>Não</v>
      </c>
    </row>
    <row r="1895" spans="1:31" x14ac:dyDescent="0.25">
      <c r="A1895" s="23">
        <v>313780</v>
      </c>
      <c r="B1895" s="27">
        <f>IFERROR(VLOOKUP(A1895,[1]Monitoramento_Base_somente_disp!$A:$L,5,FALSE),0)</f>
        <v>0</v>
      </c>
      <c r="C1895" s="20">
        <f>IFERROR(VLOOKUP(A1895,[1]Monitoramento_Base_somente_disp!$A:$L,6,FALSE),0)</f>
        <v>0</v>
      </c>
      <c r="D1895" s="20">
        <f>IFERROR(VLOOKUP(A1895,[1]Monitoramento_Base_somente_disp!$A:$L,7,FALSE),0)</f>
        <v>0</v>
      </c>
      <c r="E1895" s="20">
        <f>IFERROR(VLOOKUP(A1895,[1]Monitoramento_Base_somente_disp!$A:$L,8,FALSE),0)</f>
        <v>0</v>
      </c>
      <c r="F1895" s="20">
        <f>IFERROR(VLOOKUP(A1895,[1]Monitoramento_Base_somente_disp!$A:$L,9,FALSE),0)</f>
        <v>0</v>
      </c>
      <c r="G1895" s="28">
        <f>IFERROR(VLOOKUP(A1895,[1]Monitoramento_Base_somente_disp!$A:$L,10,FALSE),0)</f>
        <v>0</v>
      </c>
      <c r="H1895" s="27">
        <f>IFERROR(VLOOKUP(A1895,[2]webService!$A:$I,4,FALSE),0)</f>
        <v>135597</v>
      </c>
      <c r="I1895" s="20">
        <f>IFERROR(VLOOKUP(A1895,[2]webService!$A:$II,5,FALSE),0)</f>
        <v>1655154</v>
      </c>
      <c r="J1895" s="20">
        <f>IFERROR(VLOOKUP(A1895,[2]webService!$A:$I,6,FALSE),0)</f>
        <v>0</v>
      </c>
      <c r="K1895" s="20">
        <f>IFERROR(VLOOKUP(A1895,[2]webService!$A:$I,7,FALSE),0)</f>
        <v>0</v>
      </c>
      <c r="L1895" s="20">
        <f>IFERROR(VLOOKUP(A1895,[2]webService!$A:$I,8,FALSE),0)</f>
        <v>0</v>
      </c>
      <c r="M1895" s="28">
        <f>IFERROR(VLOOKUP(A1895,[2]webService!$A:$I,9,FALSE),0)</f>
        <v>0</v>
      </c>
      <c r="N1895" s="27">
        <f>IFERROR(VLOOKUP(A1895,[3]soaBnafar!$A:$G,2,FALSE),0)</f>
        <v>0</v>
      </c>
      <c r="O1895" s="20">
        <f>IFERROR(VLOOKUP(A1895,[3]soaBnafar!$A:$H,3,FALSE),0)</f>
        <v>0</v>
      </c>
      <c r="P1895" s="20">
        <f>IFERROR(VLOOKUP(A1895,[3]soaBnafar!$A:$G,4,FALSE),0)</f>
        <v>0</v>
      </c>
      <c r="Q1895" s="20">
        <f>IFERROR(VLOOKUP(A1895,[3]soaBnafar!$A:$G,5,FALSE),0)</f>
        <v>0</v>
      </c>
      <c r="R1895" s="20">
        <f>IFERROR(VLOOKUP(A1895,[3]soaBnafar!$A:$G,6,FALSE),0)</f>
        <v>0</v>
      </c>
      <c r="S1895" s="20">
        <f>IFERROR(VLOOKUP(A1895,[3]soaBnafar!$A:$G,7,FALSE),0)</f>
        <v>0</v>
      </c>
      <c r="T1895" s="32">
        <f t="shared" si="350"/>
        <v>135597</v>
      </c>
      <c r="U1895" s="21">
        <f t="shared" si="351"/>
        <v>1655154</v>
      </c>
      <c r="V1895" s="21">
        <f t="shared" si="352"/>
        <v>0</v>
      </c>
      <c r="W1895" s="21">
        <f t="shared" si="353"/>
        <v>0</v>
      </c>
      <c r="X1895" s="21">
        <f t="shared" si="354"/>
        <v>0</v>
      </c>
      <c r="Y1895" s="33">
        <f t="shared" si="355"/>
        <v>0</v>
      </c>
      <c r="Z1895" s="4" t="str">
        <f t="shared" si="356"/>
        <v>Sim</v>
      </c>
      <c r="AA1895" s="4" t="str">
        <f t="shared" si="357"/>
        <v>Sim</v>
      </c>
      <c r="AB1895" s="4" t="str">
        <f t="shared" si="358"/>
        <v>Não</v>
      </c>
      <c r="AC1895" s="4" t="str">
        <f t="shared" si="359"/>
        <v>Não</v>
      </c>
      <c r="AD1895" s="4" t="str">
        <f t="shared" si="360"/>
        <v>Não</v>
      </c>
      <c r="AE1895" s="30" t="str">
        <f t="shared" si="361"/>
        <v>Não</v>
      </c>
    </row>
    <row r="1896" spans="1:31" x14ac:dyDescent="0.25">
      <c r="A1896" s="23">
        <v>313790</v>
      </c>
      <c r="B1896" s="27">
        <f>IFERROR(VLOOKUP(A1896,[1]Monitoramento_Base_somente_disp!$A:$L,5,FALSE),0)</f>
        <v>0</v>
      </c>
      <c r="C1896" s="20">
        <f>IFERROR(VLOOKUP(A1896,[1]Monitoramento_Base_somente_disp!$A:$L,6,FALSE),0)</f>
        <v>0</v>
      </c>
      <c r="D1896" s="20">
        <f>IFERROR(VLOOKUP(A1896,[1]Monitoramento_Base_somente_disp!$A:$L,7,FALSE),0)</f>
        <v>0</v>
      </c>
      <c r="E1896" s="20">
        <f>IFERROR(VLOOKUP(A1896,[1]Monitoramento_Base_somente_disp!$A:$L,8,FALSE),0)</f>
        <v>0</v>
      </c>
      <c r="F1896" s="20">
        <f>IFERROR(VLOOKUP(A1896,[1]Monitoramento_Base_somente_disp!$A:$L,9,FALSE),0)</f>
        <v>0</v>
      </c>
      <c r="G1896" s="28">
        <f>IFERROR(VLOOKUP(A1896,[1]Monitoramento_Base_somente_disp!$A:$L,10,FALSE),0)</f>
        <v>0</v>
      </c>
      <c r="H1896" s="27">
        <f>IFERROR(VLOOKUP(A1896,[2]webService!$A:$I,4,FALSE),0)</f>
        <v>32985</v>
      </c>
      <c r="I1896" s="20">
        <f>IFERROR(VLOOKUP(A1896,[2]webService!$A:$II,5,FALSE),0)</f>
        <v>1293451</v>
      </c>
      <c r="J1896" s="20">
        <f>IFERROR(VLOOKUP(A1896,[2]webService!$A:$I,6,FALSE),0)</f>
        <v>0</v>
      </c>
      <c r="K1896" s="20">
        <f>IFERROR(VLOOKUP(A1896,[2]webService!$A:$I,7,FALSE),0)</f>
        <v>0</v>
      </c>
      <c r="L1896" s="20">
        <f>IFERROR(VLOOKUP(A1896,[2]webService!$A:$I,8,FALSE),0)</f>
        <v>0</v>
      </c>
      <c r="M1896" s="28">
        <f>IFERROR(VLOOKUP(A1896,[2]webService!$A:$I,9,FALSE),0)</f>
        <v>0</v>
      </c>
      <c r="N1896" s="27">
        <f>IFERROR(VLOOKUP(A1896,[3]soaBnafar!$A:$G,2,FALSE),0)</f>
        <v>0</v>
      </c>
      <c r="O1896" s="20">
        <f>IFERROR(VLOOKUP(A1896,[3]soaBnafar!$A:$H,3,FALSE),0)</f>
        <v>0</v>
      </c>
      <c r="P1896" s="20">
        <f>IFERROR(VLOOKUP(A1896,[3]soaBnafar!$A:$G,4,FALSE),0)</f>
        <v>0</v>
      </c>
      <c r="Q1896" s="20">
        <f>IFERROR(VLOOKUP(A1896,[3]soaBnafar!$A:$G,5,FALSE),0)</f>
        <v>0</v>
      </c>
      <c r="R1896" s="20">
        <f>IFERROR(VLOOKUP(A1896,[3]soaBnafar!$A:$G,6,FALSE),0)</f>
        <v>0</v>
      </c>
      <c r="S1896" s="20">
        <f>IFERROR(VLOOKUP(A1896,[3]soaBnafar!$A:$G,7,FALSE),0)</f>
        <v>0</v>
      </c>
      <c r="T1896" s="32">
        <f t="shared" si="350"/>
        <v>32985</v>
      </c>
      <c r="U1896" s="21">
        <f t="shared" si="351"/>
        <v>1293451</v>
      </c>
      <c r="V1896" s="21">
        <f t="shared" si="352"/>
        <v>0</v>
      </c>
      <c r="W1896" s="21">
        <f t="shared" si="353"/>
        <v>0</v>
      </c>
      <c r="X1896" s="21">
        <f t="shared" si="354"/>
        <v>0</v>
      </c>
      <c r="Y1896" s="33">
        <f t="shared" si="355"/>
        <v>0</v>
      </c>
      <c r="Z1896" s="4" t="str">
        <f t="shared" si="356"/>
        <v>Sim</v>
      </c>
      <c r="AA1896" s="4" t="str">
        <f t="shared" si="357"/>
        <v>Sim</v>
      </c>
      <c r="AB1896" s="4" t="str">
        <f t="shared" si="358"/>
        <v>Não</v>
      </c>
      <c r="AC1896" s="4" t="str">
        <f t="shared" si="359"/>
        <v>Não</v>
      </c>
      <c r="AD1896" s="4" t="str">
        <f t="shared" si="360"/>
        <v>Não</v>
      </c>
      <c r="AE1896" s="30" t="str">
        <f t="shared" si="361"/>
        <v>Não</v>
      </c>
    </row>
    <row r="1897" spans="1:31" x14ac:dyDescent="0.25">
      <c r="A1897" s="23">
        <v>313810</v>
      </c>
      <c r="B1897" s="27">
        <f>IFERROR(VLOOKUP(A1897,[1]Monitoramento_Base_somente_disp!$A:$L,5,FALSE),0)</f>
        <v>0</v>
      </c>
      <c r="C1897" s="20">
        <f>IFERROR(VLOOKUP(A1897,[1]Monitoramento_Base_somente_disp!$A:$L,6,FALSE),0)</f>
        <v>0</v>
      </c>
      <c r="D1897" s="20">
        <f>IFERROR(VLOOKUP(A1897,[1]Monitoramento_Base_somente_disp!$A:$L,7,FALSE),0)</f>
        <v>0</v>
      </c>
      <c r="E1897" s="20">
        <f>IFERROR(VLOOKUP(A1897,[1]Monitoramento_Base_somente_disp!$A:$L,8,FALSE),0)</f>
        <v>0</v>
      </c>
      <c r="F1897" s="20">
        <f>IFERROR(VLOOKUP(A1897,[1]Monitoramento_Base_somente_disp!$A:$L,9,FALSE),0)</f>
        <v>0</v>
      </c>
      <c r="G1897" s="28">
        <f>IFERROR(VLOOKUP(A1897,[1]Monitoramento_Base_somente_disp!$A:$L,10,FALSE),0)</f>
        <v>0</v>
      </c>
      <c r="H1897" s="27">
        <f>IFERROR(VLOOKUP(A1897,[2]webService!$A:$I,4,FALSE),0)</f>
        <v>62769</v>
      </c>
      <c r="I1897" s="20">
        <f>IFERROR(VLOOKUP(A1897,[2]webService!$A:$II,5,FALSE),0)</f>
        <v>1116884</v>
      </c>
      <c r="J1897" s="20">
        <f>IFERROR(VLOOKUP(A1897,[2]webService!$A:$I,6,FALSE),0)</f>
        <v>0</v>
      </c>
      <c r="K1897" s="20">
        <f>IFERROR(VLOOKUP(A1897,[2]webService!$A:$I,7,FALSE),0)</f>
        <v>0</v>
      </c>
      <c r="L1897" s="20">
        <f>IFERROR(VLOOKUP(A1897,[2]webService!$A:$I,8,FALSE),0)</f>
        <v>0</v>
      </c>
      <c r="M1897" s="28">
        <f>IFERROR(VLOOKUP(A1897,[2]webService!$A:$I,9,FALSE),0)</f>
        <v>0</v>
      </c>
      <c r="N1897" s="27">
        <f>IFERROR(VLOOKUP(A1897,[3]soaBnafar!$A:$G,2,FALSE),0)</f>
        <v>0</v>
      </c>
      <c r="O1897" s="20">
        <f>IFERROR(VLOOKUP(A1897,[3]soaBnafar!$A:$H,3,FALSE),0)</f>
        <v>0</v>
      </c>
      <c r="P1897" s="20">
        <f>IFERROR(VLOOKUP(A1897,[3]soaBnafar!$A:$G,4,FALSE),0)</f>
        <v>0</v>
      </c>
      <c r="Q1897" s="20">
        <f>IFERROR(VLOOKUP(A1897,[3]soaBnafar!$A:$G,5,FALSE),0)</f>
        <v>0</v>
      </c>
      <c r="R1897" s="20">
        <f>IFERROR(VLOOKUP(A1897,[3]soaBnafar!$A:$G,6,FALSE),0)</f>
        <v>0</v>
      </c>
      <c r="S1897" s="20">
        <f>IFERROR(VLOOKUP(A1897,[3]soaBnafar!$A:$G,7,FALSE),0)</f>
        <v>0</v>
      </c>
      <c r="T1897" s="32">
        <f t="shared" si="350"/>
        <v>62769</v>
      </c>
      <c r="U1897" s="21">
        <f t="shared" si="351"/>
        <v>1116884</v>
      </c>
      <c r="V1897" s="21">
        <f t="shared" si="352"/>
        <v>0</v>
      </c>
      <c r="W1897" s="21">
        <f t="shared" si="353"/>
        <v>0</v>
      </c>
      <c r="X1897" s="21">
        <f t="shared" si="354"/>
        <v>0</v>
      </c>
      <c r="Y1897" s="33">
        <f t="shared" si="355"/>
        <v>0</v>
      </c>
      <c r="Z1897" s="4" t="str">
        <f t="shared" si="356"/>
        <v>Sim</v>
      </c>
      <c r="AA1897" s="4" t="str">
        <f t="shared" si="357"/>
        <v>Sim</v>
      </c>
      <c r="AB1897" s="4" t="str">
        <f t="shared" si="358"/>
        <v>Não</v>
      </c>
      <c r="AC1897" s="4" t="str">
        <f t="shared" si="359"/>
        <v>Não</v>
      </c>
      <c r="AD1897" s="4" t="str">
        <f t="shared" si="360"/>
        <v>Não</v>
      </c>
      <c r="AE1897" s="30" t="str">
        <f t="shared" si="361"/>
        <v>Não</v>
      </c>
    </row>
    <row r="1898" spans="1:31" x14ac:dyDescent="0.25">
      <c r="A1898" s="23">
        <v>313835</v>
      </c>
      <c r="B1898" s="27">
        <f>IFERROR(VLOOKUP(A1898,[1]Monitoramento_Base_somente_disp!$A:$L,5,FALSE),0)</f>
        <v>0</v>
      </c>
      <c r="C1898" s="20">
        <f>IFERROR(VLOOKUP(A1898,[1]Monitoramento_Base_somente_disp!$A:$L,6,FALSE),0)</f>
        <v>0</v>
      </c>
      <c r="D1898" s="20">
        <f>IFERROR(VLOOKUP(A1898,[1]Monitoramento_Base_somente_disp!$A:$L,7,FALSE),0)</f>
        <v>0</v>
      </c>
      <c r="E1898" s="20">
        <f>IFERROR(VLOOKUP(A1898,[1]Monitoramento_Base_somente_disp!$A:$L,8,FALSE),0)</f>
        <v>0</v>
      </c>
      <c r="F1898" s="20">
        <f>IFERROR(VLOOKUP(A1898,[1]Monitoramento_Base_somente_disp!$A:$L,9,FALSE),0)</f>
        <v>0</v>
      </c>
      <c r="G1898" s="28">
        <f>IFERROR(VLOOKUP(A1898,[1]Monitoramento_Base_somente_disp!$A:$L,10,FALSE),0)</f>
        <v>0</v>
      </c>
      <c r="H1898" s="27">
        <f>IFERROR(VLOOKUP(A1898,[2]webService!$A:$I,4,FALSE),0)</f>
        <v>90765</v>
      </c>
      <c r="I1898" s="20">
        <f>IFERROR(VLOOKUP(A1898,[2]webService!$A:$II,5,FALSE),0)</f>
        <v>978044</v>
      </c>
      <c r="J1898" s="20">
        <f>IFERROR(VLOOKUP(A1898,[2]webService!$A:$I,6,FALSE),0)</f>
        <v>0</v>
      </c>
      <c r="K1898" s="20">
        <f>IFERROR(VLOOKUP(A1898,[2]webService!$A:$I,7,FALSE),0)</f>
        <v>0</v>
      </c>
      <c r="L1898" s="20">
        <f>IFERROR(VLOOKUP(A1898,[2]webService!$A:$I,8,FALSE),0)</f>
        <v>0</v>
      </c>
      <c r="M1898" s="28">
        <f>IFERROR(VLOOKUP(A1898,[2]webService!$A:$I,9,FALSE),0)</f>
        <v>0</v>
      </c>
      <c r="N1898" s="27">
        <f>IFERROR(VLOOKUP(A1898,[3]soaBnafar!$A:$G,2,FALSE),0)</f>
        <v>0</v>
      </c>
      <c r="O1898" s="20">
        <f>IFERROR(VLOOKUP(A1898,[3]soaBnafar!$A:$H,3,FALSE),0)</f>
        <v>0</v>
      </c>
      <c r="P1898" s="20">
        <f>IFERROR(VLOOKUP(A1898,[3]soaBnafar!$A:$G,4,FALSE),0)</f>
        <v>0</v>
      </c>
      <c r="Q1898" s="20">
        <f>IFERROR(VLOOKUP(A1898,[3]soaBnafar!$A:$G,5,FALSE),0)</f>
        <v>0</v>
      </c>
      <c r="R1898" s="20">
        <f>IFERROR(VLOOKUP(A1898,[3]soaBnafar!$A:$G,6,FALSE),0)</f>
        <v>0</v>
      </c>
      <c r="S1898" s="20">
        <f>IFERROR(VLOOKUP(A1898,[3]soaBnafar!$A:$G,7,FALSE),0)</f>
        <v>0</v>
      </c>
      <c r="T1898" s="32">
        <f t="shared" si="350"/>
        <v>90765</v>
      </c>
      <c r="U1898" s="21">
        <f t="shared" si="351"/>
        <v>978044</v>
      </c>
      <c r="V1898" s="21">
        <f t="shared" si="352"/>
        <v>0</v>
      </c>
      <c r="W1898" s="21">
        <f t="shared" si="353"/>
        <v>0</v>
      </c>
      <c r="X1898" s="21">
        <f t="shared" si="354"/>
        <v>0</v>
      </c>
      <c r="Y1898" s="33">
        <f t="shared" si="355"/>
        <v>0</v>
      </c>
      <c r="Z1898" s="4" t="str">
        <f t="shared" si="356"/>
        <v>Sim</v>
      </c>
      <c r="AA1898" s="4" t="str">
        <f t="shared" si="357"/>
        <v>Sim</v>
      </c>
      <c r="AB1898" s="4" t="str">
        <f t="shared" si="358"/>
        <v>Não</v>
      </c>
      <c r="AC1898" s="4" t="str">
        <f t="shared" si="359"/>
        <v>Não</v>
      </c>
      <c r="AD1898" s="4" t="str">
        <f t="shared" si="360"/>
        <v>Não</v>
      </c>
      <c r="AE1898" s="30" t="str">
        <f t="shared" si="361"/>
        <v>Não</v>
      </c>
    </row>
    <row r="1899" spans="1:31" x14ac:dyDescent="0.25">
      <c r="A1899" s="23">
        <v>313840</v>
      </c>
      <c r="B1899" s="27">
        <f>IFERROR(VLOOKUP(A1899,[1]Monitoramento_Base_somente_disp!$A:$L,5,FALSE),0)</f>
        <v>0</v>
      </c>
      <c r="C1899" s="20">
        <f>IFERROR(VLOOKUP(A1899,[1]Monitoramento_Base_somente_disp!$A:$L,6,FALSE),0)</f>
        <v>0</v>
      </c>
      <c r="D1899" s="20">
        <f>IFERROR(VLOOKUP(A1899,[1]Monitoramento_Base_somente_disp!$A:$L,7,FALSE),0)</f>
        <v>0</v>
      </c>
      <c r="E1899" s="20">
        <f>IFERROR(VLOOKUP(A1899,[1]Monitoramento_Base_somente_disp!$A:$L,8,FALSE),0)</f>
        <v>0</v>
      </c>
      <c r="F1899" s="20">
        <f>IFERROR(VLOOKUP(A1899,[1]Monitoramento_Base_somente_disp!$A:$L,9,FALSE),0)</f>
        <v>0</v>
      </c>
      <c r="G1899" s="28">
        <f>IFERROR(VLOOKUP(A1899,[1]Monitoramento_Base_somente_disp!$A:$L,10,FALSE),0)</f>
        <v>0</v>
      </c>
      <c r="H1899" s="27">
        <f>IFERROR(VLOOKUP(A1899,[2]webService!$A:$I,4,FALSE),0)</f>
        <v>132968</v>
      </c>
      <c r="I1899" s="20">
        <f>IFERROR(VLOOKUP(A1899,[2]webService!$A:$II,5,FALSE),0)</f>
        <v>52089643</v>
      </c>
      <c r="J1899" s="20">
        <f>IFERROR(VLOOKUP(A1899,[2]webService!$A:$I,6,FALSE),0)</f>
        <v>0</v>
      </c>
      <c r="K1899" s="20">
        <f>IFERROR(VLOOKUP(A1899,[2]webService!$A:$I,7,FALSE),0)</f>
        <v>0</v>
      </c>
      <c r="L1899" s="20">
        <f>IFERROR(VLOOKUP(A1899,[2]webService!$A:$I,8,FALSE),0)</f>
        <v>0</v>
      </c>
      <c r="M1899" s="28">
        <f>IFERROR(VLOOKUP(A1899,[2]webService!$A:$I,9,FALSE),0)</f>
        <v>0</v>
      </c>
      <c r="N1899" s="27">
        <f>IFERROR(VLOOKUP(A1899,[3]soaBnafar!$A:$G,2,FALSE),0)</f>
        <v>0</v>
      </c>
      <c r="O1899" s="20">
        <f>IFERROR(VLOOKUP(A1899,[3]soaBnafar!$A:$H,3,FALSE),0)</f>
        <v>0</v>
      </c>
      <c r="P1899" s="20">
        <f>IFERROR(VLOOKUP(A1899,[3]soaBnafar!$A:$G,4,FALSE),0)</f>
        <v>0</v>
      </c>
      <c r="Q1899" s="20">
        <f>IFERROR(VLOOKUP(A1899,[3]soaBnafar!$A:$G,5,FALSE),0)</f>
        <v>0</v>
      </c>
      <c r="R1899" s="20">
        <f>IFERROR(VLOOKUP(A1899,[3]soaBnafar!$A:$G,6,FALSE),0)</f>
        <v>0</v>
      </c>
      <c r="S1899" s="20">
        <f>IFERROR(VLOOKUP(A1899,[3]soaBnafar!$A:$G,7,FALSE),0)</f>
        <v>0</v>
      </c>
      <c r="T1899" s="32">
        <f t="shared" si="350"/>
        <v>132968</v>
      </c>
      <c r="U1899" s="21">
        <f t="shared" si="351"/>
        <v>52089643</v>
      </c>
      <c r="V1899" s="21">
        <f t="shared" si="352"/>
        <v>0</v>
      </c>
      <c r="W1899" s="21">
        <f t="shared" si="353"/>
        <v>0</v>
      </c>
      <c r="X1899" s="21">
        <f t="shared" si="354"/>
        <v>0</v>
      </c>
      <c r="Y1899" s="33">
        <f t="shared" si="355"/>
        <v>0</v>
      </c>
      <c r="Z1899" s="4" t="str">
        <f t="shared" si="356"/>
        <v>Sim</v>
      </c>
      <c r="AA1899" s="4" t="str">
        <f t="shared" si="357"/>
        <v>Sim</v>
      </c>
      <c r="AB1899" s="4" t="str">
        <f t="shared" si="358"/>
        <v>Não</v>
      </c>
      <c r="AC1899" s="4" t="str">
        <f t="shared" si="359"/>
        <v>Não</v>
      </c>
      <c r="AD1899" s="4" t="str">
        <f t="shared" si="360"/>
        <v>Não</v>
      </c>
      <c r="AE1899" s="30" t="str">
        <f t="shared" si="361"/>
        <v>Não</v>
      </c>
    </row>
    <row r="1900" spans="1:31" x14ac:dyDescent="0.25">
      <c r="A1900" s="23">
        <v>313850</v>
      </c>
      <c r="B1900" s="27">
        <f>IFERROR(VLOOKUP(A1900,[1]Monitoramento_Base_somente_disp!$A:$L,5,FALSE),0)</f>
        <v>0</v>
      </c>
      <c r="C1900" s="20">
        <f>IFERROR(VLOOKUP(A1900,[1]Monitoramento_Base_somente_disp!$A:$L,6,FALSE),0)</f>
        <v>0</v>
      </c>
      <c r="D1900" s="20">
        <f>IFERROR(VLOOKUP(A1900,[1]Monitoramento_Base_somente_disp!$A:$L,7,FALSE),0)</f>
        <v>0</v>
      </c>
      <c r="E1900" s="20">
        <f>IFERROR(VLOOKUP(A1900,[1]Monitoramento_Base_somente_disp!$A:$L,8,FALSE),0)</f>
        <v>0</v>
      </c>
      <c r="F1900" s="20">
        <f>IFERROR(VLOOKUP(A1900,[1]Monitoramento_Base_somente_disp!$A:$L,9,FALSE),0)</f>
        <v>0</v>
      </c>
      <c r="G1900" s="28">
        <f>IFERROR(VLOOKUP(A1900,[1]Monitoramento_Base_somente_disp!$A:$L,10,FALSE),0)</f>
        <v>0</v>
      </c>
      <c r="H1900" s="27">
        <f>IFERROR(VLOOKUP(A1900,[2]webService!$A:$I,4,FALSE),0)</f>
        <v>82288</v>
      </c>
      <c r="I1900" s="20">
        <f>IFERROR(VLOOKUP(A1900,[2]webService!$A:$II,5,FALSE),0)</f>
        <v>424742</v>
      </c>
      <c r="J1900" s="20">
        <f>IFERROR(VLOOKUP(A1900,[2]webService!$A:$I,6,FALSE),0)</f>
        <v>0</v>
      </c>
      <c r="K1900" s="20">
        <f>IFERROR(VLOOKUP(A1900,[2]webService!$A:$I,7,FALSE),0)</f>
        <v>0</v>
      </c>
      <c r="L1900" s="20">
        <f>IFERROR(VLOOKUP(A1900,[2]webService!$A:$I,8,FALSE),0)</f>
        <v>0</v>
      </c>
      <c r="M1900" s="28">
        <f>IFERROR(VLOOKUP(A1900,[2]webService!$A:$I,9,FALSE),0)</f>
        <v>0</v>
      </c>
      <c r="N1900" s="27">
        <f>IFERROR(VLOOKUP(A1900,[3]soaBnafar!$A:$G,2,FALSE),0)</f>
        <v>0</v>
      </c>
      <c r="O1900" s="20">
        <f>IFERROR(VLOOKUP(A1900,[3]soaBnafar!$A:$H,3,FALSE),0)</f>
        <v>0</v>
      </c>
      <c r="P1900" s="20">
        <f>IFERROR(VLOOKUP(A1900,[3]soaBnafar!$A:$G,4,FALSE),0)</f>
        <v>0</v>
      </c>
      <c r="Q1900" s="20">
        <f>IFERROR(VLOOKUP(A1900,[3]soaBnafar!$A:$G,5,FALSE),0)</f>
        <v>0</v>
      </c>
      <c r="R1900" s="20">
        <f>IFERROR(VLOOKUP(A1900,[3]soaBnafar!$A:$G,6,FALSE),0)</f>
        <v>0</v>
      </c>
      <c r="S1900" s="20">
        <f>IFERROR(VLOOKUP(A1900,[3]soaBnafar!$A:$G,7,FALSE),0)</f>
        <v>0</v>
      </c>
      <c r="T1900" s="32">
        <f t="shared" si="350"/>
        <v>82288</v>
      </c>
      <c r="U1900" s="21">
        <f t="shared" si="351"/>
        <v>424742</v>
      </c>
      <c r="V1900" s="21">
        <f t="shared" si="352"/>
        <v>0</v>
      </c>
      <c r="W1900" s="21">
        <f t="shared" si="353"/>
        <v>0</v>
      </c>
      <c r="X1900" s="21">
        <f t="shared" si="354"/>
        <v>0</v>
      </c>
      <c r="Y1900" s="33">
        <f t="shared" si="355"/>
        <v>0</v>
      </c>
      <c r="Z1900" s="4" t="str">
        <f t="shared" si="356"/>
        <v>Sim</v>
      </c>
      <c r="AA1900" s="4" t="str">
        <f t="shared" si="357"/>
        <v>Sim</v>
      </c>
      <c r="AB1900" s="4" t="str">
        <f t="shared" si="358"/>
        <v>Não</v>
      </c>
      <c r="AC1900" s="4" t="str">
        <f t="shared" si="359"/>
        <v>Não</v>
      </c>
      <c r="AD1900" s="4" t="str">
        <f t="shared" si="360"/>
        <v>Não</v>
      </c>
      <c r="AE1900" s="30" t="str">
        <f t="shared" si="361"/>
        <v>Não</v>
      </c>
    </row>
    <row r="1901" spans="1:31" x14ac:dyDescent="0.25">
      <c r="A1901" s="23">
        <v>313865</v>
      </c>
      <c r="B1901" s="27">
        <f>IFERROR(VLOOKUP(A1901,[1]Monitoramento_Base_somente_disp!$A:$L,5,FALSE),0)</f>
        <v>0</v>
      </c>
      <c r="C1901" s="20">
        <f>IFERROR(VLOOKUP(A1901,[1]Monitoramento_Base_somente_disp!$A:$L,6,FALSE),0)</f>
        <v>0</v>
      </c>
      <c r="D1901" s="20">
        <f>IFERROR(VLOOKUP(A1901,[1]Monitoramento_Base_somente_disp!$A:$L,7,FALSE),0)</f>
        <v>0</v>
      </c>
      <c r="E1901" s="20">
        <f>IFERROR(VLOOKUP(A1901,[1]Monitoramento_Base_somente_disp!$A:$L,8,FALSE),0)</f>
        <v>0</v>
      </c>
      <c r="F1901" s="20">
        <f>IFERROR(VLOOKUP(A1901,[1]Monitoramento_Base_somente_disp!$A:$L,9,FALSE),0)</f>
        <v>0</v>
      </c>
      <c r="G1901" s="28">
        <f>IFERROR(VLOOKUP(A1901,[1]Monitoramento_Base_somente_disp!$A:$L,10,FALSE),0)</f>
        <v>0</v>
      </c>
      <c r="H1901" s="27">
        <f>IFERROR(VLOOKUP(A1901,[2]webService!$A:$I,4,FALSE),0)</f>
        <v>62861</v>
      </c>
      <c r="I1901" s="20">
        <f>IFERROR(VLOOKUP(A1901,[2]webService!$A:$II,5,FALSE),0)</f>
        <v>1507921</v>
      </c>
      <c r="J1901" s="20">
        <f>IFERROR(VLOOKUP(A1901,[2]webService!$A:$I,6,FALSE),0)</f>
        <v>0</v>
      </c>
      <c r="K1901" s="20">
        <f>IFERROR(VLOOKUP(A1901,[2]webService!$A:$I,7,FALSE),0)</f>
        <v>0</v>
      </c>
      <c r="L1901" s="20">
        <f>IFERROR(VLOOKUP(A1901,[2]webService!$A:$I,8,FALSE),0)</f>
        <v>0</v>
      </c>
      <c r="M1901" s="28">
        <f>IFERROR(VLOOKUP(A1901,[2]webService!$A:$I,9,FALSE),0)</f>
        <v>0</v>
      </c>
      <c r="N1901" s="27">
        <f>IFERROR(VLOOKUP(A1901,[3]soaBnafar!$A:$G,2,FALSE),0)</f>
        <v>0</v>
      </c>
      <c r="O1901" s="20">
        <f>IFERROR(VLOOKUP(A1901,[3]soaBnafar!$A:$H,3,FALSE),0)</f>
        <v>0</v>
      </c>
      <c r="P1901" s="20">
        <f>IFERROR(VLOOKUP(A1901,[3]soaBnafar!$A:$G,4,FALSE),0)</f>
        <v>0</v>
      </c>
      <c r="Q1901" s="20">
        <f>IFERROR(VLOOKUP(A1901,[3]soaBnafar!$A:$G,5,FALSE),0)</f>
        <v>0</v>
      </c>
      <c r="R1901" s="20">
        <f>IFERROR(VLOOKUP(A1901,[3]soaBnafar!$A:$G,6,FALSE),0)</f>
        <v>0</v>
      </c>
      <c r="S1901" s="20">
        <f>IFERROR(VLOOKUP(A1901,[3]soaBnafar!$A:$G,7,FALSE),0)</f>
        <v>0</v>
      </c>
      <c r="T1901" s="32">
        <f t="shared" si="350"/>
        <v>62861</v>
      </c>
      <c r="U1901" s="21">
        <f t="shared" si="351"/>
        <v>1507921</v>
      </c>
      <c r="V1901" s="21">
        <f t="shared" si="352"/>
        <v>0</v>
      </c>
      <c r="W1901" s="21">
        <f t="shared" si="353"/>
        <v>0</v>
      </c>
      <c r="X1901" s="21">
        <f t="shared" si="354"/>
        <v>0</v>
      </c>
      <c r="Y1901" s="33">
        <f t="shared" si="355"/>
        <v>0</v>
      </c>
      <c r="Z1901" s="4" t="str">
        <f t="shared" si="356"/>
        <v>Sim</v>
      </c>
      <c r="AA1901" s="4" t="str">
        <f t="shared" si="357"/>
        <v>Sim</v>
      </c>
      <c r="AB1901" s="4" t="str">
        <f t="shared" si="358"/>
        <v>Não</v>
      </c>
      <c r="AC1901" s="4" t="str">
        <f t="shared" si="359"/>
        <v>Não</v>
      </c>
      <c r="AD1901" s="4" t="str">
        <f t="shared" si="360"/>
        <v>Não</v>
      </c>
      <c r="AE1901" s="30" t="str">
        <f t="shared" si="361"/>
        <v>Não</v>
      </c>
    </row>
    <row r="1902" spans="1:31" x14ac:dyDescent="0.25">
      <c r="A1902" s="23">
        <v>313867</v>
      </c>
      <c r="B1902" s="27">
        <f>IFERROR(VLOOKUP(A1902,[1]Monitoramento_Base_somente_disp!$A:$L,5,FALSE),0)</f>
        <v>0</v>
      </c>
      <c r="C1902" s="20">
        <f>IFERROR(VLOOKUP(A1902,[1]Monitoramento_Base_somente_disp!$A:$L,6,FALSE),0)</f>
        <v>0</v>
      </c>
      <c r="D1902" s="20">
        <f>IFERROR(VLOOKUP(A1902,[1]Monitoramento_Base_somente_disp!$A:$L,7,FALSE),0)</f>
        <v>0</v>
      </c>
      <c r="E1902" s="20">
        <f>IFERROR(VLOOKUP(A1902,[1]Monitoramento_Base_somente_disp!$A:$L,8,FALSE),0)</f>
        <v>0</v>
      </c>
      <c r="F1902" s="20">
        <f>IFERROR(VLOOKUP(A1902,[1]Monitoramento_Base_somente_disp!$A:$L,9,FALSE),0)</f>
        <v>0</v>
      </c>
      <c r="G1902" s="28">
        <f>IFERROR(VLOOKUP(A1902,[1]Monitoramento_Base_somente_disp!$A:$L,10,FALSE),0)</f>
        <v>0</v>
      </c>
      <c r="H1902" s="27">
        <f>IFERROR(VLOOKUP(A1902,[2]webService!$A:$I,4,FALSE),0)</f>
        <v>31194</v>
      </c>
      <c r="I1902" s="20">
        <f>IFERROR(VLOOKUP(A1902,[2]webService!$A:$II,5,FALSE),0)</f>
        <v>1922159</v>
      </c>
      <c r="J1902" s="20">
        <f>IFERROR(VLOOKUP(A1902,[2]webService!$A:$I,6,FALSE),0)</f>
        <v>0</v>
      </c>
      <c r="K1902" s="20">
        <f>IFERROR(VLOOKUP(A1902,[2]webService!$A:$I,7,FALSE),0)</f>
        <v>0</v>
      </c>
      <c r="L1902" s="20">
        <f>IFERROR(VLOOKUP(A1902,[2]webService!$A:$I,8,FALSE),0)</f>
        <v>0</v>
      </c>
      <c r="M1902" s="28">
        <f>IFERROR(VLOOKUP(A1902,[2]webService!$A:$I,9,FALSE),0)</f>
        <v>0</v>
      </c>
      <c r="N1902" s="27">
        <f>IFERROR(VLOOKUP(A1902,[3]soaBnafar!$A:$G,2,FALSE),0)</f>
        <v>0</v>
      </c>
      <c r="O1902" s="20">
        <f>IFERROR(VLOOKUP(A1902,[3]soaBnafar!$A:$H,3,FALSE),0)</f>
        <v>0</v>
      </c>
      <c r="P1902" s="20">
        <f>IFERROR(VLOOKUP(A1902,[3]soaBnafar!$A:$G,4,FALSE),0)</f>
        <v>0</v>
      </c>
      <c r="Q1902" s="20">
        <f>IFERROR(VLOOKUP(A1902,[3]soaBnafar!$A:$G,5,FALSE),0)</f>
        <v>0</v>
      </c>
      <c r="R1902" s="20">
        <f>IFERROR(VLOOKUP(A1902,[3]soaBnafar!$A:$G,6,FALSE),0)</f>
        <v>0</v>
      </c>
      <c r="S1902" s="20">
        <f>IFERROR(VLOOKUP(A1902,[3]soaBnafar!$A:$G,7,FALSE),0)</f>
        <v>0</v>
      </c>
      <c r="T1902" s="32">
        <f t="shared" si="350"/>
        <v>31194</v>
      </c>
      <c r="U1902" s="21">
        <f t="shared" si="351"/>
        <v>1922159</v>
      </c>
      <c r="V1902" s="21">
        <f t="shared" si="352"/>
        <v>0</v>
      </c>
      <c r="W1902" s="21">
        <f t="shared" si="353"/>
        <v>0</v>
      </c>
      <c r="X1902" s="21">
        <f t="shared" si="354"/>
        <v>0</v>
      </c>
      <c r="Y1902" s="33">
        <f t="shared" si="355"/>
        <v>0</v>
      </c>
      <c r="Z1902" s="4" t="str">
        <f t="shared" si="356"/>
        <v>Sim</v>
      </c>
      <c r="AA1902" s="4" t="str">
        <f t="shared" si="357"/>
        <v>Sim</v>
      </c>
      <c r="AB1902" s="4" t="str">
        <f t="shared" si="358"/>
        <v>Não</v>
      </c>
      <c r="AC1902" s="4" t="str">
        <f t="shared" si="359"/>
        <v>Não</v>
      </c>
      <c r="AD1902" s="4" t="str">
        <f t="shared" si="360"/>
        <v>Não</v>
      </c>
      <c r="AE1902" s="30" t="str">
        <f t="shared" si="361"/>
        <v>Não</v>
      </c>
    </row>
    <row r="1903" spans="1:31" x14ac:dyDescent="0.25">
      <c r="A1903" s="23">
        <v>313868</v>
      </c>
      <c r="B1903" s="27">
        <f>IFERROR(VLOOKUP(A1903,[1]Monitoramento_Base_somente_disp!$A:$L,5,FALSE),0)</f>
        <v>0</v>
      </c>
      <c r="C1903" s="20">
        <f>IFERROR(VLOOKUP(A1903,[1]Monitoramento_Base_somente_disp!$A:$L,6,FALSE),0)</f>
        <v>0</v>
      </c>
      <c r="D1903" s="20">
        <f>IFERROR(VLOOKUP(A1903,[1]Monitoramento_Base_somente_disp!$A:$L,7,FALSE),0)</f>
        <v>0</v>
      </c>
      <c r="E1903" s="20">
        <f>IFERROR(VLOOKUP(A1903,[1]Monitoramento_Base_somente_disp!$A:$L,8,FALSE),0)</f>
        <v>0</v>
      </c>
      <c r="F1903" s="20">
        <f>IFERROR(VLOOKUP(A1903,[1]Monitoramento_Base_somente_disp!$A:$L,9,FALSE),0)</f>
        <v>0</v>
      </c>
      <c r="G1903" s="28">
        <f>IFERROR(VLOOKUP(A1903,[1]Monitoramento_Base_somente_disp!$A:$L,10,FALSE),0)</f>
        <v>0</v>
      </c>
      <c r="H1903" s="27">
        <f>IFERROR(VLOOKUP(A1903,[2]webService!$A:$I,4,FALSE),0)</f>
        <v>10321</v>
      </c>
      <c r="I1903" s="20">
        <f>IFERROR(VLOOKUP(A1903,[2]webService!$A:$II,5,FALSE),0)</f>
        <v>2955559</v>
      </c>
      <c r="J1903" s="20">
        <f>IFERROR(VLOOKUP(A1903,[2]webService!$A:$I,6,FALSE),0)</f>
        <v>0</v>
      </c>
      <c r="K1903" s="20">
        <f>IFERROR(VLOOKUP(A1903,[2]webService!$A:$I,7,FALSE),0)</f>
        <v>0</v>
      </c>
      <c r="L1903" s="20">
        <f>IFERROR(VLOOKUP(A1903,[2]webService!$A:$I,8,FALSE),0)</f>
        <v>0</v>
      </c>
      <c r="M1903" s="28">
        <f>IFERROR(VLOOKUP(A1903,[2]webService!$A:$I,9,FALSE),0)</f>
        <v>0</v>
      </c>
      <c r="N1903" s="27">
        <f>IFERROR(VLOOKUP(A1903,[3]soaBnafar!$A:$G,2,FALSE),0)</f>
        <v>0</v>
      </c>
      <c r="O1903" s="20">
        <f>IFERROR(VLOOKUP(A1903,[3]soaBnafar!$A:$H,3,FALSE),0)</f>
        <v>0</v>
      </c>
      <c r="P1903" s="20">
        <f>IFERROR(VLOOKUP(A1903,[3]soaBnafar!$A:$G,4,FALSE),0)</f>
        <v>0</v>
      </c>
      <c r="Q1903" s="20">
        <f>IFERROR(VLOOKUP(A1903,[3]soaBnafar!$A:$G,5,FALSE),0)</f>
        <v>0</v>
      </c>
      <c r="R1903" s="20">
        <f>IFERROR(VLOOKUP(A1903,[3]soaBnafar!$A:$G,6,FALSE),0)</f>
        <v>0</v>
      </c>
      <c r="S1903" s="20">
        <f>IFERROR(VLOOKUP(A1903,[3]soaBnafar!$A:$G,7,FALSE),0)</f>
        <v>0</v>
      </c>
      <c r="T1903" s="32">
        <f t="shared" si="350"/>
        <v>10321</v>
      </c>
      <c r="U1903" s="21">
        <f t="shared" si="351"/>
        <v>2955559</v>
      </c>
      <c r="V1903" s="21">
        <f t="shared" si="352"/>
        <v>0</v>
      </c>
      <c r="W1903" s="21">
        <f t="shared" si="353"/>
        <v>0</v>
      </c>
      <c r="X1903" s="21">
        <f t="shared" si="354"/>
        <v>0</v>
      </c>
      <c r="Y1903" s="33">
        <f t="shared" si="355"/>
        <v>0</v>
      </c>
      <c r="Z1903" s="4" t="str">
        <f t="shared" si="356"/>
        <v>Sim</v>
      </c>
      <c r="AA1903" s="4" t="str">
        <f t="shared" si="357"/>
        <v>Sim</v>
      </c>
      <c r="AB1903" s="4" t="str">
        <f t="shared" si="358"/>
        <v>Não</v>
      </c>
      <c r="AC1903" s="4" t="str">
        <f t="shared" si="359"/>
        <v>Não</v>
      </c>
      <c r="AD1903" s="4" t="str">
        <f t="shared" si="360"/>
        <v>Não</v>
      </c>
      <c r="AE1903" s="30" t="str">
        <f t="shared" si="361"/>
        <v>Não</v>
      </c>
    </row>
    <row r="1904" spans="1:31" x14ac:dyDescent="0.25">
      <c r="A1904" s="23">
        <v>313890</v>
      </c>
      <c r="B1904" s="27">
        <f>IFERROR(VLOOKUP(A1904,[1]Monitoramento_Base_somente_disp!$A:$L,5,FALSE),0)</f>
        <v>0</v>
      </c>
      <c r="C1904" s="20">
        <f>IFERROR(VLOOKUP(A1904,[1]Monitoramento_Base_somente_disp!$A:$L,6,FALSE),0)</f>
        <v>0</v>
      </c>
      <c r="D1904" s="20">
        <f>IFERROR(VLOOKUP(A1904,[1]Monitoramento_Base_somente_disp!$A:$L,7,FALSE),0)</f>
        <v>0</v>
      </c>
      <c r="E1904" s="20">
        <f>IFERROR(VLOOKUP(A1904,[1]Monitoramento_Base_somente_disp!$A:$L,8,FALSE),0)</f>
        <v>0</v>
      </c>
      <c r="F1904" s="20">
        <f>IFERROR(VLOOKUP(A1904,[1]Monitoramento_Base_somente_disp!$A:$L,9,FALSE),0)</f>
        <v>0</v>
      </c>
      <c r="G1904" s="28">
        <f>IFERROR(VLOOKUP(A1904,[1]Monitoramento_Base_somente_disp!$A:$L,10,FALSE),0)</f>
        <v>0</v>
      </c>
      <c r="H1904" s="27">
        <f>IFERROR(VLOOKUP(A1904,[2]webService!$A:$I,4,FALSE),0)</f>
        <v>88975</v>
      </c>
      <c r="I1904" s="20">
        <f>IFERROR(VLOOKUP(A1904,[2]webService!$A:$II,5,FALSE),0)</f>
        <v>1188747</v>
      </c>
      <c r="J1904" s="20">
        <f>IFERROR(VLOOKUP(A1904,[2]webService!$A:$I,6,FALSE),0)</f>
        <v>0</v>
      </c>
      <c r="K1904" s="20">
        <f>IFERROR(VLOOKUP(A1904,[2]webService!$A:$I,7,FALSE),0)</f>
        <v>0</v>
      </c>
      <c r="L1904" s="20">
        <f>IFERROR(VLOOKUP(A1904,[2]webService!$A:$I,8,FALSE),0)</f>
        <v>0</v>
      </c>
      <c r="M1904" s="28">
        <f>IFERROR(VLOOKUP(A1904,[2]webService!$A:$I,9,FALSE),0)</f>
        <v>0</v>
      </c>
      <c r="N1904" s="27">
        <f>IFERROR(VLOOKUP(A1904,[3]soaBnafar!$A:$G,2,FALSE),0)</f>
        <v>0</v>
      </c>
      <c r="O1904" s="20">
        <f>IFERROR(VLOOKUP(A1904,[3]soaBnafar!$A:$H,3,FALSE),0)</f>
        <v>0</v>
      </c>
      <c r="P1904" s="20">
        <f>IFERROR(VLOOKUP(A1904,[3]soaBnafar!$A:$G,4,FALSE),0)</f>
        <v>0</v>
      </c>
      <c r="Q1904" s="20">
        <f>IFERROR(VLOOKUP(A1904,[3]soaBnafar!$A:$G,5,FALSE),0)</f>
        <v>0</v>
      </c>
      <c r="R1904" s="20">
        <f>IFERROR(VLOOKUP(A1904,[3]soaBnafar!$A:$G,6,FALSE),0)</f>
        <v>0</v>
      </c>
      <c r="S1904" s="20">
        <f>IFERROR(VLOOKUP(A1904,[3]soaBnafar!$A:$G,7,FALSE),0)</f>
        <v>0</v>
      </c>
      <c r="T1904" s="32">
        <f t="shared" si="350"/>
        <v>88975</v>
      </c>
      <c r="U1904" s="21">
        <f t="shared" si="351"/>
        <v>1188747</v>
      </c>
      <c r="V1904" s="21">
        <f t="shared" si="352"/>
        <v>0</v>
      </c>
      <c r="W1904" s="21">
        <f t="shared" si="353"/>
        <v>0</v>
      </c>
      <c r="X1904" s="21">
        <f t="shared" si="354"/>
        <v>0</v>
      </c>
      <c r="Y1904" s="33">
        <f t="shared" si="355"/>
        <v>0</v>
      </c>
      <c r="Z1904" s="4" t="str">
        <f t="shared" si="356"/>
        <v>Sim</v>
      </c>
      <c r="AA1904" s="4" t="str">
        <f t="shared" si="357"/>
        <v>Sim</v>
      </c>
      <c r="AB1904" s="4" t="str">
        <f t="shared" si="358"/>
        <v>Não</v>
      </c>
      <c r="AC1904" s="4" t="str">
        <f t="shared" si="359"/>
        <v>Não</v>
      </c>
      <c r="AD1904" s="4" t="str">
        <f t="shared" si="360"/>
        <v>Não</v>
      </c>
      <c r="AE1904" s="30" t="str">
        <f t="shared" si="361"/>
        <v>Não</v>
      </c>
    </row>
    <row r="1905" spans="1:31" x14ac:dyDescent="0.25">
      <c r="A1905" s="23">
        <v>313920</v>
      </c>
      <c r="B1905" s="27">
        <f>IFERROR(VLOOKUP(A1905,[1]Monitoramento_Base_somente_disp!$A:$L,5,FALSE),0)</f>
        <v>0</v>
      </c>
      <c r="C1905" s="20">
        <f>IFERROR(VLOOKUP(A1905,[1]Monitoramento_Base_somente_disp!$A:$L,6,FALSE),0)</f>
        <v>0</v>
      </c>
      <c r="D1905" s="20">
        <f>IFERROR(VLOOKUP(A1905,[1]Monitoramento_Base_somente_disp!$A:$L,7,FALSE),0)</f>
        <v>0</v>
      </c>
      <c r="E1905" s="20">
        <f>IFERROR(VLOOKUP(A1905,[1]Monitoramento_Base_somente_disp!$A:$L,8,FALSE),0)</f>
        <v>0</v>
      </c>
      <c r="F1905" s="20">
        <f>IFERROR(VLOOKUP(A1905,[1]Monitoramento_Base_somente_disp!$A:$L,9,FALSE),0)</f>
        <v>0</v>
      </c>
      <c r="G1905" s="28">
        <f>IFERROR(VLOOKUP(A1905,[1]Monitoramento_Base_somente_disp!$A:$L,10,FALSE),0)</f>
        <v>0</v>
      </c>
      <c r="H1905" s="27">
        <f>IFERROR(VLOOKUP(A1905,[2]webService!$A:$I,4,FALSE),0)</f>
        <v>208707</v>
      </c>
      <c r="I1905" s="20">
        <f>IFERROR(VLOOKUP(A1905,[2]webService!$A:$II,5,FALSE),0)</f>
        <v>3388020</v>
      </c>
      <c r="J1905" s="20">
        <f>IFERROR(VLOOKUP(A1905,[2]webService!$A:$I,6,FALSE),0)</f>
        <v>0</v>
      </c>
      <c r="K1905" s="20">
        <f>IFERROR(VLOOKUP(A1905,[2]webService!$A:$I,7,FALSE),0)</f>
        <v>0</v>
      </c>
      <c r="L1905" s="20">
        <f>IFERROR(VLOOKUP(A1905,[2]webService!$A:$I,8,FALSE),0)</f>
        <v>0</v>
      </c>
      <c r="M1905" s="28">
        <f>IFERROR(VLOOKUP(A1905,[2]webService!$A:$I,9,FALSE),0)</f>
        <v>0</v>
      </c>
      <c r="N1905" s="27">
        <f>IFERROR(VLOOKUP(A1905,[3]soaBnafar!$A:$G,2,FALSE),0)</f>
        <v>0</v>
      </c>
      <c r="O1905" s="20">
        <f>IFERROR(VLOOKUP(A1905,[3]soaBnafar!$A:$H,3,FALSE),0)</f>
        <v>0</v>
      </c>
      <c r="P1905" s="20">
        <f>IFERROR(VLOOKUP(A1905,[3]soaBnafar!$A:$G,4,FALSE),0)</f>
        <v>0</v>
      </c>
      <c r="Q1905" s="20">
        <f>IFERROR(VLOOKUP(A1905,[3]soaBnafar!$A:$G,5,FALSE),0)</f>
        <v>0</v>
      </c>
      <c r="R1905" s="20">
        <f>IFERROR(VLOOKUP(A1905,[3]soaBnafar!$A:$G,6,FALSE),0)</f>
        <v>0</v>
      </c>
      <c r="S1905" s="20">
        <f>IFERROR(VLOOKUP(A1905,[3]soaBnafar!$A:$G,7,FALSE),0)</f>
        <v>0</v>
      </c>
      <c r="T1905" s="32">
        <f t="shared" si="350"/>
        <v>208707</v>
      </c>
      <c r="U1905" s="21">
        <f t="shared" si="351"/>
        <v>3388020</v>
      </c>
      <c r="V1905" s="21">
        <f t="shared" si="352"/>
        <v>0</v>
      </c>
      <c r="W1905" s="21">
        <f t="shared" si="353"/>
        <v>0</v>
      </c>
      <c r="X1905" s="21">
        <f t="shared" si="354"/>
        <v>0</v>
      </c>
      <c r="Y1905" s="33">
        <f t="shared" si="355"/>
        <v>0</v>
      </c>
      <c r="Z1905" s="4" t="str">
        <f t="shared" si="356"/>
        <v>Sim</v>
      </c>
      <c r="AA1905" s="4" t="str">
        <f t="shared" si="357"/>
        <v>Sim</v>
      </c>
      <c r="AB1905" s="4" t="str">
        <f t="shared" si="358"/>
        <v>Não</v>
      </c>
      <c r="AC1905" s="4" t="str">
        <f t="shared" si="359"/>
        <v>Não</v>
      </c>
      <c r="AD1905" s="4" t="str">
        <f t="shared" si="360"/>
        <v>Não</v>
      </c>
      <c r="AE1905" s="30" t="str">
        <f t="shared" si="361"/>
        <v>Não</v>
      </c>
    </row>
    <row r="1906" spans="1:31" x14ac:dyDescent="0.25">
      <c r="A1906" s="23">
        <v>313925</v>
      </c>
      <c r="B1906" s="27">
        <f>IFERROR(VLOOKUP(A1906,[1]Monitoramento_Base_somente_disp!$A:$L,5,FALSE),0)</f>
        <v>0</v>
      </c>
      <c r="C1906" s="20">
        <f>IFERROR(VLOOKUP(A1906,[1]Monitoramento_Base_somente_disp!$A:$L,6,FALSE),0)</f>
        <v>0</v>
      </c>
      <c r="D1906" s="20">
        <f>IFERROR(VLOOKUP(A1906,[1]Monitoramento_Base_somente_disp!$A:$L,7,FALSE),0)</f>
        <v>0</v>
      </c>
      <c r="E1906" s="20">
        <f>IFERROR(VLOOKUP(A1906,[1]Monitoramento_Base_somente_disp!$A:$L,8,FALSE),0)</f>
        <v>0</v>
      </c>
      <c r="F1906" s="20">
        <f>IFERROR(VLOOKUP(A1906,[1]Monitoramento_Base_somente_disp!$A:$L,9,FALSE),0)</f>
        <v>0</v>
      </c>
      <c r="G1906" s="28">
        <f>IFERROR(VLOOKUP(A1906,[1]Monitoramento_Base_somente_disp!$A:$L,10,FALSE),0)</f>
        <v>0</v>
      </c>
      <c r="H1906" s="27">
        <f>IFERROR(VLOOKUP(A1906,[2]webService!$A:$I,4,FALSE),0)</f>
        <v>45486</v>
      </c>
      <c r="I1906" s="20">
        <f>IFERROR(VLOOKUP(A1906,[2]webService!$A:$II,5,FALSE),0)</f>
        <v>1028802</v>
      </c>
      <c r="J1906" s="20">
        <f>IFERROR(VLOOKUP(A1906,[2]webService!$A:$I,6,FALSE),0)</f>
        <v>0</v>
      </c>
      <c r="K1906" s="20">
        <f>IFERROR(VLOOKUP(A1906,[2]webService!$A:$I,7,FALSE),0)</f>
        <v>0</v>
      </c>
      <c r="L1906" s="20">
        <f>IFERROR(VLOOKUP(A1906,[2]webService!$A:$I,8,FALSE),0)</f>
        <v>0</v>
      </c>
      <c r="M1906" s="28">
        <f>IFERROR(VLOOKUP(A1906,[2]webService!$A:$I,9,FALSE),0)</f>
        <v>0</v>
      </c>
      <c r="N1906" s="27">
        <f>IFERROR(VLOOKUP(A1906,[3]soaBnafar!$A:$G,2,FALSE),0)</f>
        <v>0</v>
      </c>
      <c r="O1906" s="20">
        <f>IFERROR(VLOOKUP(A1906,[3]soaBnafar!$A:$H,3,FALSE),0)</f>
        <v>0</v>
      </c>
      <c r="P1906" s="20">
        <f>IFERROR(VLOOKUP(A1906,[3]soaBnafar!$A:$G,4,FALSE),0)</f>
        <v>0</v>
      </c>
      <c r="Q1906" s="20">
        <f>IFERROR(VLOOKUP(A1906,[3]soaBnafar!$A:$G,5,FALSE),0)</f>
        <v>0</v>
      </c>
      <c r="R1906" s="20">
        <f>IFERROR(VLOOKUP(A1906,[3]soaBnafar!$A:$G,6,FALSE),0)</f>
        <v>0</v>
      </c>
      <c r="S1906" s="20">
        <f>IFERROR(VLOOKUP(A1906,[3]soaBnafar!$A:$G,7,FALSE),0)</f>
        <v>0</v>
      </c>
      <c r="T1906" s="32">
        <f t="shared" si="350"/>
        <v>45486</v>
      </c>
      <c r="U1906" s="21">
        <f t="shared" si="351"/>
        <v>1028802</v>
      </c>
      <c r="V1906" s="21">
        <f t="shared" si="352"/>
        <v>0</v>
      </c>
      <c r="W1906" s="21">
        <f t="shared" si="353"/>
        <v>0</v>
      </c>
      <c r="X1906" s="21">
        <f t="shared" si="354"/>
        <v>0</v>
      </c>
      <c r="Y1906" s="33">
        <f t="shared" si="355"/>
        <v>0</v>
      </c>
      <c r="Z1906" s="4" t="str">
        <f t="shared" si="356"/>
        <v>Sim</v>
      </c>
      <c r="AA1906" s="4" t="str">
        <f t="shared" si="357"/>
        <v>Sim</v>
      </c>
      <c r="AB1906" s="4" t="str">
        <f t="shared" si="358"/>
        <v>Não</v>
      </c>
      <c r="AC1906" s="4" t="str">
        <f t="shared" si="359"/>
        <v>Não</v>
      </c>
      <c r="AD1906" s="4" t="str">
        <f t="shared" si="360"/>
        <v>Não</v>
      </c>
      <c r="AE1906" s="30" t="str">
        <f t="shared" si="361"/>
        <v>Não</v>
      </c>
    </row>
    <row r="1907" spans="1:31" x14ac:dyDescent="0.25">
      <c r="A1907" s="23">
        <v>313930</v>
      </c>
      <c r="B1907" s="27">
        <f>IFERROR(VLOOKUP(A1907,[1]Monitoramento_Base_somente_disp!$A:$L,5,FALSE),0)</f>
        <v>0</v>
      </c>
      <c r="C1907" s="20">
        <f>IFERROR(VLOOKUP(A1907,[1]Monitoramento_Base_somente_disp!$A:$L,6,FALSE),0)</f>
        <v>0</v>
      </c>
      <c r="D1907" s="20">
        <f>IFERROR(VLOOKUP(A1907,[1]Monitoramento_Base_somente_disp!$A:$L,7,FALSE),0)</f>
        <v>0</v>
      </c>
      <c r="E1907" s="20">
        <f>IFERROR(VLOOKUP(A1907,[1]Monitoramento_Base_somente_disp!$A:$L,8,FALSE),0)</f>
        <v>0</v>
      </c>
      <c r="F1907" s="20">
        <f>IFERROR(VLOOKUP(A1907,[1]Monitoramento_Base_somente_disp!$A:$L,9,FALSE),0)</f>
        <v>0</v>
      </c>
      <c r="G1907" s="28">
        <f>IFERROR(VLOOKUP(A1907,[1]Monitoramento_Base_somente_disp!$A:$L,10,FALSE),0)</f>
        <v>0</v>
      </c>
      <c r="H1907" s="27">
        <f>IFERROR(VLOOKUP(A1907,[2]webService!$A:$I,4,FALSE),0)</f>
        <v>134780</v>
      </c>
      <c r="I1907" s="20">
        <f>IFERROR(VLOOKUP(A1907,[2]webService!$A:$II,5,FALSE),0)</f>
        <v>1956335</v>
      </c>
      <c r="J1907" s="20">
        <f>IFERROR(VLOOKUP(A1907,[2]webService!$A:$I,6,FALSE),0)</f>
        <v>0</v>
      </c>
      <c r="K1907" s="20">
        <f>IFERROR(VLOOKUP(A1907,[2]webService!$A:$I,7,FALSE),0)</f>
        <v>0</v>
      </c>
      <c r="L1907" s="20">
        <f>IFERROR(VLOOKUP(A1907,[2]webService!$A:$I,8,FALSE),0)</f>
        <v>0</v>
      </c>
      <c r="M1907" s="28">
        <f>IFERROR(VLOOKUP(A1907,[2]webService!$A:$I,9,FALSE),0)</f>
        <v>0</v>
      </c>
      <c r="N1907" s="27">
        <f>IFERROR(VLOOKUP(A1907,[3]soaBnafar!$A:$G,2,FALSE),0)</f>
        <v>0</v>
      </c>
      <c r="O1907" s="20">
        <f>IFERROR(VLOOKUP(A1907,[3]soaBnafar!$A:$H,3,FALSE),0)</f>
        <v>0</v>
      </c>
      <c r="P1907" s="20">
        <f>IFERROR(VLOOKUP(A1907,[3]soaBnafar!$A:$G,4,FALSE),0)</f>
        <v>0</v>
      </c>
      <c r="Q1907" s="20">
        <f>IFERROR(VLOOKUP(A1907,[3]soaBnafar!$A:$G,5,FALSE),0)</f>
        <v>0</v>
      </c>
      <c r="R1907" s="20">
        <f>IFERROR(VLOOKUP(A1907,[3]soaBnafar!$A:$G,6,FALSE),0)</f>
        <v>0</v>
      </c>
      <c r="S1907" s="20">
        <f>IFERROR(VLOOKUP(A1907,[3]soaBnafar!$A:$G,7,FALSE),0)</f>
        <v>0</v>
      </c>
      <c r="T1907" s="32">
        <f t="shared" si="350"/>
        <v>134780</v>
      </c>
      <c r="U1907" s="21">
        <f t="shared" si="351"/>
        <v>1956335</v>
      </c>
      <c r="V1907" s="21">
        <f t="shared" si="352"/>
        <v>0</v>
      </c>
      <c r="W1907" s="21">
        <f t="shared" si="353"/>
        <v>0</v>
      </c>
      <c r="X1907" s="21">
        <f t="shared" si="354"/>
        <v>0</v>
      </c>
      <c r="Y1907" s="33">
        <f t="shared" si="355"/>
        <v>0</v>
      </c>
      <c r="Z1907" s="4" t="str">
        <f t="shared" si="356"/>
        <v>Sim</v>
      </c>
      <c r="AA1907" s="4" t="str">
        <f t="shared" si="357"/>
        <v>Sim</v>
      </c>
      <c r="AB1907" s="4" t="str">
        <f t="shared" si="358"/>
        <v>Não</v>
      </c>
      <c r="AC1907" s="4" t="str">
        <f t="shared" si="359"/>
        <v>Não</v>
      </c>
      <c r="AD1907" s="4" t="str">
        <f t="shared" si="360"/>
        <v>Não</v>
      </c>
      <c r="AE1907" s="30" t="str">
        <f t="shared" si="361"/>
        <v>Não</v>
      </c>
    </row>
    <row r="1908" spans="1:31" x14ac:dyDescent="0.25">
      <c r="A1908" s="23">
        <v>313940</v>
      </c>
      <c r="B1908" s="27">
        <f>IFERROR(VLOOKUP(A1908,[1]Monitoramento_Base_somente_disp!$A:$L,5,FALSE),0)</f>
        <v>0</v>
      </c>
      <c r="C1908" s="20">
        <f>IFERROR(VLOOKUP(A1908,[1]Monitoramento_Base_somente_disp!$A:$L,6,FALSE),0)</f>
        <v>0</v>
      </c>
      <c r="D1908" s="20">
        <f>IFERROR(VLOOKUP(A1908,[1]Monitoramento_Base_somente_disp!$A:$L,7,FALSE),0)</f>
        <v>0</v>
      </c>
      <c r="E1908" s="20">
        <f>IFERROR(VLOOKUP(A1908,[1]Monitoramento_Base_somente_disp!$A:$L,8,FALSE),0)</f>
        <v>0</v>
      </c>
      <c r="F1908" s="20">
        <f>IFERROR(VLOOKUP(A1908,[1]Monitoramento_Base_somente_disp!$A:$L,9,FALSE),0)</f>
        <v>0</v>
      </c>
      <c r="G1908" s="28">
        <f>IFERROR(VLOOKUP(A1908,[1]Monitoramento_Base_somente_disp!$A:$L,10,FALSE),0)</f>
        <v>0</v>
      </c>
      <c r="H1908" s="27">
        <f>IFERROR(VLOOKUP(A1908,[2]webService!$A:$I,4,FALSE),0)</f>
        <v>1045738</v>
      </c>
      <c r="I1908" s="20">
        <f>IFERROR(VLOOKUP(A1908,[2]webService!$A:$II,5,FALSE),0)</f>
        <v>12251762</v>
      </c>
      <c r="J1908" s="20">
        <f>IFERROR(VLOOKUP(A1908,[2]webService!$A:$I,6,FALSE),0)</f>
        <v>0</v>
      </c>
      <c r="K1908" s="20">
        <f>IFERROR(VLOOKUP(A1908,[2]webService!$A:$I,7,FALSE),0)</f>
        <v>0</v>
      </c>
      <c r="L1908" s="20">
        <f>IFERROR(VLOOKUP(A1908,[2]webService!$A:$I,8,FALSE),0)</f>
        <v>0</v>
      </c>
      <c r="M1908" s="28">
        <f>IFERROR(VLOOKUP(A1908,[2]webService!$A:$I,9,FALSE),0)</f>
        <v>0</v>
      </c>
      <c r="N1908" s="27">
        <f>IFERROR(VLOOKUP(A1908,[3]soaBnafar!$A:$G,2,FALSE),0)</f>
        <v>0</v>
      </c>
      <c r="O1908" s="20">
        <f>IFERROR(VLOOKUP(A1908,[3]soaBnafar!$A:$H,3,FALSE),0)</f>
        <v>0</v>
      </c>
      <c r="P1908" s="20">
        <f>IFERROR(VLOOKUP(A1908,[3]soaBnafar!$A:$G,4,FALSE),0)</f>
        <v>0</v>
      </c>
      <c r="Q1908" s="20">
        <f>IFERROR(VLOOKUP(A1908,[3]soaBnafar!$A:$G,5,FALSE),0)</f>
        <v>0</v>
      </c>
      <c r="R1908" s="20">
        <f>IFERROR(VLOOKUP(A1908,[3]soaBnafar!$A:$G,6,FALSE),0)</f>
        <v>0</v>
      </c>
      <c r="S1908" s="20">
        <f>IFERROR(VLOOKUP(A1908,[3]soaBnafar!$A:$G,7,FALSE),0)</f>
        <v>0</v>
      </c>
      <c r="T1908" s="32">
        <f t="shared" si="350"/>
        <v>1045738</v>
      </c>
      <c r="U1908" s="21">
        <f t="shared" si="351"/>
        <v>12251762</v>
      </c>
      <c r="V1908" s="21">
        <f t="shared" si="352"/>
        <v>0</v>
      </c>
      <c r="W1908" s="21">
        <f t="shared" si="353"/>
        <v>0</v>
      </c>
      <c r="X1908" s="21">
        <f t="shared" si="354"/>
        <v>0</v>
      </c>
      <c r="Y1908" s="33">
        <f t="shared" si="355"/>
        <v>0</v>
      </c>
      <c r="Z1908" s="4" t="str">
        <f t="shared" si="356"/>
        <v>Sim</v>
      </c>
      <c r="AA1908" s="4" t="str">
        <f t="shared" si="357"/>
        <v>Sim</v>
      </c>
      <c r="AB1908" s="4" t="str">
        <f t="shared" si="358"/>
        <v>Não</v>
      </c>
      <c r="AC1908" s="4" t="str">
        <f t="shared" si="359"/>
        <v>Não</v>
      </c>
      <c r="AD1908" s="4" t="str">
        <f t="shared" si="360"/>
        <v>Não</v>
      </c>
      <c r="AE1908" s="30" t="str">
        <f t="shared" si="361"/>
        <v>Não</v>
      </c>
    </row>
    <row r="1909" spans="1:31" x14ac:dyDescent="0.25">
      <c r="A1909" s="23">
        <v>313950</v>
      </c>
      <c r="B1909" s="27">
        <f>IFERROR(VLOOKUP(A1909,[1]Monitoramento_Base_somente_disp!$A:$L,5,FALSE),0)</f>
        <v>0</v>
      </c>
      <c r="C1909" s="20">
        <f>IFERROR(VLOOKUP(A1909,[1]Monitoramento_Base_somente_disp!$A:$L,6,FALSE),0)</f>
        <v>0</v>
      </c>
      <c r="D1909" s="20">
        <f>IFERROR(VLOOKUP(A1909,[1]Monitoramento_Base_somente_disp!$A:$L,7,FALSE),0)</f>
        <v>0</v>
      </c>
      <c r="E1909" s="20">
        <f>IFERROR(VLOOKUP(A1909,[1]Monitoramento_Base_somente_disp!$A:$L,8,FALSE),0)</f>
        <v>0</v>
      </c>
      <c r="F1909" s="20">
        <f>IFERROR(VLOOKUP(A1909,[1]Monitoramento_Base_somente_disp!$A:$L,9,FALSE),0)</f>
        <v>0</v>
      </c>
      <c r="G1909" s="28">
        <f>IFERROR(VLOOKUP(A1909,[1]Monitoramento_Base_somente_disp!$A:$L,10,FALSE),0)</f>
        <v>0</v>
      </c>
      <c r="H1909" s="27">
        <f>IFERROR(VLOOKUP(A1909,[2]webService!$A:$I,4,FALSE),0)</f>
        <v>179574</v>
      </c>
      <c r="I1909" s="20">
        <f>IFERROR(VLOOKUP(A1909,[2]webService!$A:$II,5,FALSE),0)</f>
        <v>2269969</v>
      </c>
      <c r="J1909" s="20">
        <f>IFERROR(VLOOKUP(A1909,[2]webService!$A:$I,6,FALSE),0)</f>
        <v>0</v>
      </c>
      <c r="K1909" s="20">
        <f>IFERROR(VLOOKUP(A1909,[2]webService!$A:$I,7,FALSE),0)</f>
        <v>0</v>
      </c>
      <c r="L1909" s="20">
        <f>IFERROR(VLOOKUP(A1909,[2]webService!$A:$I,8,FALSE),0)</f>
        <v>0</v>
      </c>
      <c r="M1909" s="28">
        <f>IFERROR(VLOOKUP(A1909,[2]webService!$A:$I,9,FALSE),0)</f>
        <v>0</v>
      </c>
      <c r="N1909" s="27">
        <f>IFERROR(VLOOKUP(A1909,[3]soaBnafar!$A:$G,2,FALSE),0)</f>
        <v>0</v>
      </c>
      <c r="O1909" s="20">
        <f>IFERROR(VLOOKUP(A1909,[3]soaBnafar!$A:$H,3,FALSE),0)</f>
        <v>0</v>
      </c>
      <c r="P1909" s="20">
        <f>IFERROR(VLOOKUP(A1909,[3]soaBnafar!$A:$G,4,FALSE),0)</f>
        <v>0</v>
      </c>
      <c r="Q1909" s="20">
        <f>IFERROR(VLOOKUP(A1909,[3]soaBnafar!$A:$G,5,FALSE),0)</f>
        <v>0</v>
      </c>
      <c r="R1909" s="20">
        <f>IFERROR(VLOOKUP(A1909,[3]soaBnafar!$A:$G,6,FALSE),0)</f>
        <v>0</v>
      </c>
      <c r="S1909" s="20">
        <f>IFERROR(VLOOKUP(A1909,[3]soaBnafar!$A:$G,7,FALSE),0)</f>
        <v>0</v>
      </c>
      <c r="T1909" s="32">
        <f t="shared" si="350"/>
        <v>179574</v>
      </c>
      <c r="U1909" s="21">
        <f t="shared" si="351"/>
        <v>2269969</v>
      </c>
      <c r="V1909" s="21">
        <f t="shared" si="352"/>
        <v>0</v>
      </c>
      <c r="W1909" s="21">
        <f t="shared" si="353"/>
        <v>0</v>
      </c>
      <c r="X1909" s="21">
        <f t="shared" si="354"/>
        <v>0</v>
      </c>
      <c r="Y1909" s="33">
        <f t="shared" si="355"/>
        <v>0</v>
      </c>
      <c r="Z1909" s="4" t="str">
        <f t="shared" si="356"/>
        <v>Sim</v>
      </c>
      <c r="AA1909" s="4" t="str">
        <f t="shared" si="357"/>
        <v>Sim</v>
      </c>
      <c r="AB1909" s="4" t="str">
        <f t="shared" si="358"/>
        <v>Não</v>
      </c>
      <c r="AC1909" s="4" t="str">
        <f t="shared" si="359"/>
        <v>Não</v>
      </c>
      <c r="AD1909" s="4" t="str">
        <f t="shared" si="360"/>
        <v>Não</v>
      </c>
      <c r="AE1909" s="30" t="str">
        <f t="shared" si="361"/>
        <v>Não</v>
      </c>
    </row>
    <row r="1910" spans="1:31" x14ac:dyDescent="0.25">
      <c r="A1910" s="23">
        <v>313960</v>
      </c>
      <c r="B1910" s="27">
        <f>IFERROR(VLOOKUP(A1910,[1]Monitoramento_Base_somente_disp!$A:$L,5,FALSE),0)</f>
        <v>0</v>
      </c>
      <c r="C1910" s="20">
        <f>IFERROR(VLOOKUP(A1910,[1]Monitoramento_Base_somente_disp!$A:$L,6,FALSE),0)</f>
        <v>0</v>
      </c>
      <c r="D1910" s="20">
        <f>IFERROR(VLOOKUP(A1910,[1]Monitoramento_Base_somente_disp!$A:$L,7,FALSE),0)</f>
        <v>0</v>
      </c>
      <c r="E1910" s="20">
        <f>IFERROR(VLOOKUP(A1910,[1]Monitoramento_Base_somente_disp!$A:$L,8,FALSE),0)</f>
        <v>0</v>
      </c>
      <c r="F1910" s="20">
        <f>IFERROR(VLOOKUP(A1910,[1]Monitoramento_Base_somente_disp!$A:$L,9,FALSE),0)</f>
        <v>0</v>
      </c>
      <c r="G1910" s="28">
        <f>IFERROR(VLOOKUP(A1910,[1]Monitoramento_Base_somente_disp!$A:$L,10,FALSE),0)</f>
        <v>0</v>
      </c>
      <c r="H1910" s="27">
        <f>IFERROR(VLOOKUP(A1910,[2]webService!$A:$I,4,FALSE),0)</f>
        <v>474895</v>
      </c>
      <c r="I1910" s="20">
        <f>IFERROR(VLOOKUP(A1910,[2]webService!$A:$II,5,FALSE),0)</f>
        <v>8560195</v>
      </c>
      <c r="J1910" s="20">
        <f>IFERROR(VLOOKUP(A1910,[2]webService!$A:$I,6,FALSE),0)</f>
        <v>0</v>
      </c>
      <c r="K1910" s="20">
        <f>IFERROR(VLOOKUP(A1910,[2]webService!$A:$I,7,FALSE),0)</f>
        <v>0</v>
      </c>
      <c r="L1910" s="20">
        <f>IFERROR(VLOOKUP(A1910,[2]webService!$A:$I,8,FALSE),0)</f>
        <v>0</v>
      </c>
      <c r="M1910" s="28">
        <f>IFERROR(VLOOKUP(A1910,[2]webService!$A:$I,9,FALSE),0)</f>
        <v>0</v>
      </c>
      <c r="N1910" s="27">
        <f>IFERROR(VLOOKUP(A1910,[3]soaBnafar!$A:$G,2,FALSE),0)</f>
        <v>0</v>
      </c>
      <c r="O1910" s="20">
        <f>IFERROR(VLOOKUP(A1910,[3]soaBnafar!$A:$H,3,FALSE),0)</f>
        <v>0</v>
      </c>
      <c r="P1910" s="20">
        <f>IFERROR(VLOOKUP(A1910,[3]soaBnafar!$A:$G,4,FALSE),0)</f>
        <v>0</v>
      </c>
      <c r="Q1910" s="20">
        <f>IFERROR(VLOOKUP(A1910,[3]soaBnafar!$A:$G,5,FALSE),0)</f>
        <v>0</v>
      </c>
      <c r="R1910" s="20">
        <f>IFERROR(VLOOKUP(A1910,[3]soaBnafar!$A:$G,6,FALSE),0)</f>
        <v>0</v>
      </c>
      <c r="S1910" s="20">
        <f>IFERROR(VLOOKUP(A1910,[3]soaBnafar!$A:$G,7,FALSE),0)</f>
        <v>0</v>
      </c>
      <c r="T1910" s="32">
        <f t="shared" si="350"/>
        <v>474895</v>
      </c>
      <c r="U1910" s="21">
        <f t="shared" si="351"/>
        <v>8560195</v>
      </c>
      <c r="V1910" s="21">
        <f t="shared" si="352"/>
        <v>0</v>
      </c>
      <c r="W1910" s="21">
        <f t="shared" si="353"/>
        <v>0</v>
      </c>
      <c r="X1910" s="21">
        <f t="shared" si="354"/>
        <v>0</v>
      </c>
      <c r="Y1910" s="33">
        <f t="shared" si="355"/>
        <v>0</v>
      </c>
      <c r="Z1910" s="4" t="str">
        <f t="shared" si="356"/>
        <v>Sim</v>
      </c>
      <c r="AA1910" s="4" t="str">
        <f t="shared" si="357"/>
        <v>Sim</v>
      </c>
      <c r="AB1910" s="4" t="str">
        <f t="shared" si="358"/>
        <v>Não</v>
      </c>
      <c r="AC1910" s="4" t="str">
        <f t="shared" si="359"/>
        <v>Não</v>
      </c>
      <c r="AD1910" s="4" t="str">
        <f t="shared" si="360"/>
        <v>Não</v>
      </c>
      <c r="AE1910" s="30" t="str">
        <f t="shared" si="361"/>
        <v>Não</v>
      </c>
    </row>
    <row r="1911" spans="1:31" x14ac:dyDescent="0.25">
      <c r="A1911" s="23">
        <v>313970</v>
      </c>
      <c r="B1911" s="27">
        <f>IFERROR(VLOOKUP(A1911,[1]Monitoramento_Base_somente_disp!$A:$L,5,FALSE),0)</f>
        <v>0</v>
      </c>
      <c r="C1911" s="20">
        <f>IFERROR(VLOOKUP(A1911,[1]Monitoramento_Base_somente_disp!$A:$L,6,FALSE),0)</f>
        <v>0</v>
      </c>
      <c r="D1911" s="20">
        <f>IFERROR(VLOOKUP(A1911,[1]Monitoramento_Base_somente_disp!$A:$L,7,FALSE),0)</f>
        <v>0</v>
      </c>
      <c r="E1911" s="20">
        <f>IFERROR(VLOOKUP(A1911,[1]Monitoramento_Base_somente_disp!$A:$L,8,FALSE),0)</f>
        <v>0</v>
      </c>
      <c r="F1911" s="20">
        <f>IFERROR(VLOOKUP(A1911,[1]Monitoramento_Base_somente_disp!$A:$L,9,FALSE),0)</f>
        <v>0</v>
      </c>
      <c r="G1911" s="28">
        <f>IFERROR(VLOOKUP(A1911,[1]Monitoramento_Base_somente_disp!$A:$L,10,FALSE),0)</f>
        <v>0</v>
      </c>
      <c r="H1911" s="27">
        <f>IFERROR(VLOOKUP(A1911,[2]webService!$A:$I,4,FALSE),0)</f>
        <v>34499</v>
      </c>
      <c r="I1911" s="20">
        <f>IFERROR(VLOOKUP(A1911,[2]webService!$A:$II,5,FALSE),0)</f>
        <v>842732</v>
      </c>
      <c r="J1911" s="20">
        <f>IFERROR(VLOOKUP(A1911,[2]webService!$A:$I,6,FALSE),0)</f>
        <v>0</v>
      </c>
      <c r="K1911" s="20">
        <f>IFERROR(VLOOKUP(A1911,[2]webService!$A:$I,7,FALSE),0)</f>
        <v>0</v>
      </c>
      <c r="L1911" s="20">
        <f>IFERROR(VLOOKUP(A1911,[2]webService!$A:$I,8,FALSE),0)</f>
        <v>0</v>
      </c>
      <c r="M1911" s="28">
        <f>IFERROR(VLOOKUP(A1911,[2]webService!$A:$I,9,FALSE),0)</f>
        <v>0</v>
      </c>
      <c r="N1911" s="27">
        <f>IFERROR(VLOOKUP(A1911,[3]soaBnafar!$A:$G,2,FALSE),0)</f>
        <v>0</v>
      </c>
      <c r="O1911" s="20">
        <f>IFERROR(VLOOKUP(A1911,[3]soaBnafar!$A:$H,3,FALSE),0)</f>
        <v>0</v>
      </c>
      <c r="P1911" s="20">
        <f>IFERROR(VLOOKUP(A1911,[3]soaBnafar!$A:$G,4,FALSE),0)</f>
        <v>0</v>
      </c>
      <c r="Q1911" s="20">
        <f>IFERROR(VLOOKUP(A1911,[3]soaBnafar!$A:$G,5,FALSE),0)</f>
        <v>0</v>
      </c>
      <c r="R1911" s="20">
        <f>IFERROR(VLOOKUP(A1911,[3]soaBnafar!$A:$G,6,FALSE),0)</f>
        <v>0</v>
      </c>
      <c r="S1911" s="20">
        <f>IFERROR(VLOOKUP(A1911,[3]soaBnafar!$A:$G,7,FALSE),0)</f>
        <v>0</v>
      </c>
      <c r="T1911" s="32">
        <f t="shared" si="350"/>
        <v>34499</v>
      </c>
      <c r="U1911" s="21">
        <f t="shared" si="351"/>
        <v>842732</v>
      </c>
      <c r="V1911" s="21">
        <f t="shared" si="352"/>
        <v>0</v>
      </c>
      <c r="W1911" s="21">
        <f t="shared" si="353"/>
        <v>0</v>
      </c>
      <c r="X1911" s="21">
        <f t="shared" si="354"/>
        <v>0</v>
      </c>
      <c r="Y1911" s="33">
        <f t="shared" si="355"/>
        <v>0</v>
      </c>
      <c r="Z1911" s="4" t="str">
        <f t="shared" si="356"/>
        <v>Sim</v>
      </c>
      <c r="AA1911" s="4" t="str">
        <f t="shared" si="357"/>
        <v>Sim</v>
      </c>
      <c r="AB1911" s="4" t="str">
        <f t="shared" si="358"/>
        <v>Não</v>
      </c>
      <c r="AC1911" s="4" t="str">
        <f t="shared" si="359"/>
        <v>Não</v>
      </c>
      <c r="AD1911" s="4" t="str">
        <f t="shared" si="360"/>
        <v>Não</v>
      </c>
      <c r="AE1911" s="30" t="str">
        <f t="shared" si="361"/>
        <v>Não</v>
      </c>
    </row>
    <row r="1912" spans="1:31" x14ac:dyDescent="0.25">
      <c r="A1912" s="23">
        <v>314010</v>
      </c>
      <c r="B1912" s="27">
        <f>IFERROR(VLOOKUP(A1912,[1]Monitoramento_Base_somente_disp!$A:$L,5,FALSE),0)</f>
        <v>0</v>
      </c>
      <c r="C1912" s="20">
        <f>IFERROR(VLOOKUP(A1912,[1]Monitoramento_Base_somente_disp!$A:$L,6,FALSE),0)</f>
        <v>0</v>
      </c>
      <c r="D1912" s="20">
        <f>IFERROR(VLOOKUP(A1912,[1]Monitoramento_Base_somente_disp!$A:$L,7,FALSE),0)</f>
        <v>0</v>
      </c>
      <c r="E1912" s="20">
        <f>IFERROR(VLOOKUP(A1912,[1]Monitoramento_Base_somente_disp!$A:$L,8,FALSE),0)</f>
        <v>0</v>
      </c>
      <c r="F1912" s="20">
        <f>IFERROR(VLOOKUP(A1912,[1]Monitoramento_Base_somente_disp!$A:$L,9,FALSE),0)</f>
        <v>0</v>
      </c>
      <c r="G1912" s="28">
        <f>IFERROR(VLOOKUP(A1912,[1]Monitoramento_Base_somente_disp!$A:$L,10,FALSE),0)</f>
        <v>0</v>
      </c>
      <c r="H1912" s="27">
        <f>IFERROR(VLOOKUP(A1912,[2]webService!$A:$I,4,FALSE),0)</f>
        <v>58279</v>
      </c>
      <c r="I1912" s="20">
        <f>IFERROR(VLOOKUP(A1912,[2]webService!$A:$II,5,FALSE),0)</f>
        <v>1094423</v>
      </c>
      <c r="J1912" s="20">
        <f>IFERROR(VLOOKUP(A1912,[2]webService!$A:$I,6,FALSE),0)</f>
        <v>0</v>
      </c>
      <c r="K1912" s="20">
        <f>IFERROR(VLOOKUP(A1912,[2]webService!$A:$I,7,FALSE),0)</f>
        <v>0</v>
      </c>
      <c r="L1912" s="20">
        <f>IFERROR(VLOOKUP(A1912,[2]webService!$A:$I,8,FALSE),0)</f>
        <v>0</v>
      </c>
      <c r="M1912" s="28">
        <f>IFERROR(VLOOKUP(A1912,[2]webService!$A:$I,9,FALSE),0)</f>
        <v>0</v>
      </c>
      <c r="N1912" s="27">
        <f>IFERROR(VLOOKUP(A1912,[3]soaBnafar!$A:$G,2,FALSE),0)</f>
        <v>0</v>
      </c>
      <c r="O1912" s="20">
        <f>IFERROR(VLOOKUP(A1912,[3]soaBnafar!$A:$H,3,FALSE),0)</f>
        <v>0</v>
      </c>
      <c r="P1912" s="20">
        <f>IFERROR(VLOOKUP(A1912,[3]soaBnafar!$A:$G,4,FALSE),0)</f>
        <v>0</v>
      </c>
      <c r="Q1912" s="20">
        <f>IFERROR(VLOOKUP(A1912,[3]soaBnafar!$A:$G,5,FALSE),0)</f>
        <v>0</v>
      </c>
      <c r="R1912" s="20">
        <f>IFERROR(VLOOKUP(A1912,[3]soaBnafar!$A:$G,6,FALSE),0)</f>
        <v>0</v>
      </c>
      <c r="S1912" s="20">
        <f>IFERROR(VLOOKUP(A1912,[3]soaBnafar!$A:$G,7,FALSE),0)</f>
        <v>0</v>
      </c>
      <c r="T1912" s="32">
        <f t="shared" si="350"/>
        <v>58279</v>
      </c>
      <c r="U1912" s="21">
        <f t="shared" si="351"/>
        <v>1094423</v>
      </c>
      <c r="V1912" s="21">
        <f t="shared" si="352"/>
        <v>0</v>
      </c>
      <c r="W1912" s="21">
        <f t="shared" si="353"/>
        <v>0</v>
      </c>
      <c r="X1912" s="21">
        <f t="shared" si="354"/>
        <v>0</v>
      </c>
      <c r="Y1912" s="33">
        <f t="shared" si="355"/>
        <v>0</v>
      </c>
      <c r="Z1912" s="4" t="str">
        <f t="shared" si="356"/>
        <v>Sim</v>
      </c>
      <c r="AA1912" s="4" t="str">
        <f t="shared" si="357"/>
        <v>Sim</v>
      </c>
      <c r="AB1912" s="4" t="str">
        <f t="shared" si="358"/>
        <v>Não</v>
      </c>
      <c r="AC1912" s="4" t="str">
        <f t="shared" si="359"/>
        <v>Não</v>
      </c>
      <c r="AD1912" s="4" t="str">
        <f t="shared" si="360"/>
        <v>Não</v>
      </c>
      <c r="AE1912" s="30" t="str">
        <f t="shared" si="361"/>
        <v>Não</v>
      </c>
    </row>
    <row r="1913" spans="1:31" x14ac:dyDescent="0.25">
      <c r="A1913" s="23">
        <v>314030</v>
      </c>
      <c r="B1913" s="27">
        <f>IFERROR(VLOOKUP(A1913,[1]Monitoramento_Base_somente_disp!$A:$L,5,FALSE),0)</f>
        <v>0</v>
      </c>
      <c r="C1913" s="20">
        <f>IFERROR(VLOOKUP(A1913,[1]Monitoramento_Base_somente_disp!$A:$L,6,FALSE),0)</f>
        <v>0</v>
      </c>
      <c r="D1913" s="20">
        <f>IFERROR(VLOOKUP(A1913,[1]Monitoramento_Base_somente_disp!$A:$L,7,FALSE),0)</f>
        <v>0</v>
      </c>
      <c r="E1913" s="20">
        <f>IFERROR(VLOOKUP(A1913,[1]Monitoramento_Base_somente_disp!$A:$L,8,FALSE),0)</f>
        <v>0</v>
      </c>
      <c r="F1913" s="20">
        <f>IFERROR(VLOOKUP(A1913,[1]Monitoramento_Base_somente_disp!$A:$L,9,FALSE),0)</f>
        <v>0</v>
      </c>
      <c r="G1913" s="28">
        <f>IFERROR(VLOOKUP(A1913,[1]Monitoramento_Base_somente_disp!$A:$L,10,FALSE),0)</f>
        <v>0</v>
      </c>
      <c r="H1913" s="27">
        <f>IFERROR(VLOOKUP(A1913,[2]webService!$A:$I,4,FALSE),0)</f>
        <v>62221</v>
      </c>
      <c r="I1913" s="20">
        <f>IFERROR(VLOOKUP(A1913,[2]webService!$A:$II,5,FALSE),0)</f>
        <v>1407767</v>
      </c>
      <c r="J1913" s="20">
        <f>IFERROR(VLOOKUP(A1913,[2]webService!$A:$I,6,FALSE),0)</f>
        <v>0</v>
      </c>
      <c r="K1913" s="20">
        <f>IFERROR(VLOOKUP(A1913,[2]webService!$A:$I,7,FALSE),0)</f>
        <v>0</v>
      </c>
      <c r="L1913" s="20">
        <f>IFERROR(VLOOKUP(A1913,[2]webService!$A:$I,8,FALSE),0)</f>
        <v>0</v>
      </c>
      <c r="M1913" s="28">
        <f>IFERROR(VLOOKUP(A1913,[2]webService!$A:$I,9,FALSE),0)</f>
        <v>0</v>
      </c>
      <c r="N1913" s="27">
        <f>IFERROR(VLOOKUP(A1913,[3]soaBnafar!$A:$G,2,FALSE),0)</f>
        <v>0</v>
      </c>
      <c r="O1913" s="20">
        <f>IFERROR(VLOOKUP(A1913,[3]soaBnafar!$A:$H,3,FALSE),0)</f>
        <v>0</v>
      </c>
      <c r="P1913" s="20">
        <f>IFERROR(VLOOKUP(A1913,[3]soaBnafar!$A:$G,4,FALSE),0)</f>
        <v>0</v>
      </c>
      <c r="Q1913" s="20">
        <f>IFERROR(VLOOKUP(A1913,[3]soaBnafar!$A:$G,5,FALSE),0)</f>
        <v>0</v>
      </c>
      <c r="R1913" s="20">
        <f>IFERROR(VLOOKUP(A1913,[3]soaBnafar!$A:$G,6,FALSE),0)</f>
        <v>0</v>
      </c>
      <c r="S1913" s="20">
        <f>IFERROR(VLOOKUP(A1913,[3]soaBnafar!$A:$G,7,FALSE),0)</f>
        <v>0</v>
      </c>
      <c r="T1913" s="32">
        <f t="shared" si="350"/>
        <v>62221</v>
      </c>
      <c r="U1913" s="21">
        <f t="shared" si="351"/>
        <v>1407767</v>
      </c>
      <c r="V1913" s="21">
        <f t="shared" si="352"/>
        <v>0</v>
      </c>
      <c r="W1913" s="21">
        <f t="shared" si="353"/>
        <v>0</v>
      </c>
      <c r="X1913" s="21">
        <f t="shared" si="354"/>
        <v>0</v>
      </c>
      <c r="Y1913" s="33">
        <f t="shared" si="355"/>
        <v>0</v>
      </c>
      <c r="Z1913" s="4" t="str">
        <f t="shared" si="356"/>
        <v>Sim</v>
      </c>
      <c r="AA1913" s="4" t="str">
        <f t="shared" si="357"/>
        <v>Sim</v>
      </c>
      <c r="AB1913" s="4" t="str">
        <f t="shared" si="358"/>
        <v>Não</v>
      </c>
      <c r="AC1913" s="4" t="str">
        <f t="shared" si="359"/>
        <v>Não</v>
      </c>
      <c r="AD1913" s="4" t="str">
        <f t="shared" si="360"/>
        <v>Não</v>
      </c>
      <c r="AE1913" s="30" t="str">
        <f t="shared" si="361"/>
        <v>Não</v>
      </c>
    </row>
    <row r="1914" spans="1:31" x14ac:dyDescent="0.25">
      <c r="A1914" s="23">
        <v>314050</v>
      </c>
      <c r="B1914" s="27">
        <f>IFERROR(VLOOKUP(A1914,[1]Monitoramento_Base_somente_disp!$A:$L,5,FALSE),0)</f>
        <v>0</v>
      </c>
      <c r="C1914" s="20">
        <f>IFERROR(VLOOKUP(A1914,[1]Monitoramento_Base_somente_disp!$A:$L,6,FALSE),0)</f>
        <v>0</v>
      </c>
      <c r="D1914" s="20">
        <f>IFERROR(VLOOKUP(A1914,[1]Monitoramento_Base_somente_disp!$A:$L,7,FALSE),0)</f>
        <v>0</v>
      </c>
      <c r="E1914" s="20">
        <f>IFERROR(VLOOKUP(A1914,[1]Monitoramento_Base_somente_disp!$A:$L,8,FALSE),0)</f>
        <v>0</v>
      </c>
      <c r="F1914" s="20">
        <f>IFERROR(VLOOKUP(A1914,[1]Monitoramento_Base_somente_disp!$A:$L,9,FALSE),0)</f>
        <v>0</v>
      </c>
      <c r="G1914" s="28">
        <f>IFERROR(VLOOKUP(A1914,[1]Monitoramento_Base_somente_disp!$A:$L,10,FALSE),0)</f>
        <v>0</v>
      </c>
      <c r="H1914" s="27">
        <f>IFERROR(VLOOKUP(A1914,[2]webService!$A:$I,4,FALSE),0)</f>
        <v>196097</v>
      </c>
      <c r="I1914" s="20">
        <f>IFERROR(VLOOKUP(A1914,[2]webService!$A:$II,5,FALSE),0)</f>
        <v>3160573</v>
      </c>
      <c r="J1914" s="20">
        <f>IFERROR(VLOOKUP(A1914,[2]webService!$A:$I,6,FALSE),0)</f>
        <v>0</v>
      </c>
      <c r="K1914" s="20">
        <f>IFERROR(VLOOKUP(A1914,[2]webService!$A:$I,7,FALSE),0)</f>
        <v>0</v>
      </c>
      <c r="L1914" s="20">
        <f>IFERROR(VLOOKUP(A1914,[2]webService!$A:$I,8,FALSE),0)</f>
        <v>0</v>
      </c>
      <c r="M1914" s="28">
        <f>IFERROR(VLOOKUP(A1914,[2]webService!$A:$I,9,FALSE),0)</f>
        <v>0</v>
      </c>
      <c r="N1914" s="27">
        <f>IFERROR(VLOOKUP(A1914,[3]soaBnafar!$A:$G,2,FALSE),0)</f>
        <v>0</v>
      </c>
      <c r="O1914" s="20">
        <f>IFERROR(VLOOKUP(A1914,[3]soaBnafar!$A:$H,3,FALSE),0)</f>
        <v>0</v>
      </c>
      <c r="P1914" s="20">
        <f>IFERROR(VLOOKUP(A1914,[3]soaBnafar!$A:$G,4,FALSE),0)</f>
        <v>0</v>
      </c>
      <c r="Q1914" s="20">
        <f>IFERROR(VLOOKUP(A1914,[3]soaBnafar!$A:$G,5,FALSE),0)</f>
        <v>0</v>
      </c>
      <c r="R1914" s="20">
        <f>IFERROR(VLOOKUP(A1914,[3]soaBnafar!$A:$G,6,FALSE),0)</f>
        <v>0</v>
      </c>
      <c r="S1914" s="20">
        <f>IFERROR(VLOOKUP(A1914,[3]soaBnafar!$A:$G,7,FALSE),0)</f>
        <v>0</v>
      </c>
      <c r="T1914" s="32">
        <f t="shared" si="350"/>
        <v>196097</v>
      </c>
      <c r="U1914" s="21">
        <f t="shared" si="351"/>
        <v>3160573</v>
      </c>
      <c r="V1914" s="21">
        <f t="shared" si="352"/>
        <v>0</v>
      </c>
      <c r="W1914" s="21">
        <f t="shared" si="353"/>
        <v>0</v>
      </c>
      <c r="X1914" s="21">
        <f t="shared" si="354"/>
        <v>0</v>
      </c>
      <c r="Y1914" s="33">
        <f t="shared" si="355"/>
        <v>0</v>
      </c>
      <c r="Z1914" s="4" t="str">
        <f t="shared" si="356"/>
        <v>Sim</v>
      </c>
      <c r="AA1914" s="4" t="str">
        <f t="shared" si="357"/>
        <v>Sim</v>
      </c>
      <c r="AB1914" s="4" t="str">
        <f t="shared" si="358"/>
        <v>Não</v>
      </c>
      <c r="AC1914" s="4" t="str">
        <f t="shared" si="359"/>
        <v>Não</v>
      </c>
      <c r="AD1914" s="4" t="str">
        <f t="shared" si="360"/>
        <v>Não</v>
      </c>
      <c r="AE1914" s="30" t="str">
        <f t="shared" si="361"/>
        <v>Não</v>
      </c>
    </row>
    <row r="1915" spans="1:31" x14ac:dyDescent="0.25">
      <c r="A1915" s="23">
        <v>314053</v>
      </c>
      <c r="B1915" s="27">
        <f>IFERROR(VLOOKUP(A1915,[1]Monitoramento_Base_somente_disp!$A:$L,5,FALSE),0)</f>
        <v>0</v>
      </c>
      <c r="C1915" s="20">
        <f>IFERROR(VLOOKUP(A1915,[1]Monitoramento_Base_somente_disp!$A:$L,6,FALSE),0)</f>
        <v>0</v>
      </c>
      <c r="D1915" s="20">
        <f>IFERROR(VLOOKUP(A1915,[1]Monitoramento_Base_somente_disp!$A:$L,7,FALSE),0)</f>
        <v>0</v>
      </c>
      <c r="E1915" s="20">
        <f>IFERROR(VLOOKUP(A1915,[1]Monitoramento_Base_somente_disp!$A:$L,8,FALSE),0)</f>
        <v>0</v>
      </c>
      <c r="F1915" s="20">
        <f>IFERROR(VLOOKUP(A1915,[1]Monitoramento_Base_somente_disp!$A:$L,9,FALSE),0)</f>
        <v>0</v>
      </c>
      <c r="G1915" s="28">
        <f>IFERROR(VLOOKUP(A1915,[1]Monitoramento_Base_somente_disp!$A:$L,10,FALSE),0)</f>
        <v>0</v>
      </c>
      <c r="H1915" s="27">
        <f>IFERROR(VLOOKUP(A1915,[2]webService!$A:$I,4,FALSE),0)</f>
        <v>117754</v>
      </c>
      <c r="I1915" s="20">
        <f>IFERROR(VLOOKUP(A1915,[2]webService!$A:$II,5,FALSE),0)</f>
        <v>2327769</v>
      </c>
      <c r="J1915" s="20">
        <f>IFERROR(VLOOKUP(A1915,[2]webService!$A:$I,6,FALSE),0)</f>
        <v>0</v>
      </c>
      <c r="K1915" s="20">
        <f>IFERROR(VLOOKUP(A1915,[2]webService!$A:$I,7,FALSE),0)</f>
        <v>0</v>
      </c>
      <c r="L1915" s="20">
        <f>IFERROR(VLOOKUP(A1915,[2]webService!$A:$I,8,FALSE),0)</f>
        <v>0</v>
      </c>
      <c r="M1915" s="28">
        <f>IFERROR(VLOOKUP(A1915,[2]webService!$A:$I,9,FALSE),0)</f>
        <v>0</v>
      </c>
      <c r="N1915" s="27">
        <f>IFERROR(VLOOKUP(A1915,[3]soaBnafar!$A:$G,2,FALSE),0)</f>
        <v>0</v>
      </c>
      <c r="O1915" s="20">
        <f>IFERROR(VLOOKUP(A1915,[3]soaBnafar!$A:$H,3,FALSE),0)</f>
        <v>0</v>
      </c>
      <c r="P1915" s="20">
        <f>IFERROR(VLOOKUP(A1915,[3]soaBnafar!$A:$G,4,FALSE),0)</f>
        <v>0</v>
      </c>
      <c r="Q1915" s="20">
        <f>IFERROR(VLOOKUP(A1915,[3]soaBnafar!$A:$G,5,FALSE),0)</f>
        <v>0</v>
      </c>
      <c r="R1915" s="20">
        <f>IFERROR(VLOOKUP(A1915,[3]soaBnafar!$A:$G,6,FALSE),0)</f>
        <v>0</v>
      </c>
      <c r="S1915" s="20">
        <f>IFERROR(VLOOKUP(A1915,[3]soaBnafar!$A:$G,7,FALSE),0)</f>
        <v>0</v>
      </c>
      <c r="T1915" s="32">
        <f t="shared" si="350"/>
        <v>117754</v>
      </c>
      <c r="U1915" s="21">
        <f t="shared" si="351"/>
        <v>2327769</v>
      </c>
      <c r="V1915" s="21">
        <f t="shared" si="352"/>
        <v>0</v>
      </c>
      <c r="W1915" s="21">
        <f t="shared" si="353"/>
        <v>0</v>
      </c>
      <c r="X1915" s="21">
        <f t="shared" si="354"/>
        <v>0</v>
      </c>
      <c r="Y1915" s="33">
        <f t="shared" si="355"/>
        <v>0</v>
      </c>
      <c r="Z1915" s="4" t="str">
        <f t="shared" si="356"/>
        <v>Sim</v>
      </c>
      <c r="AA1915" s="4" t="str">
        <f t="shared" si="357"/>
        <v>Sim</v>
      </c>
      <c r="AB1915" s="4" t="str">
        <f t="shared" si="358"/>
        <v>Não</v>
      </c>
      <c r="AC1915" s="4" t="str">
        <f t="shared" si="359"/>
        <v>Não</v>
      </c>
      <c r="AD1915" s="4" t="str">
        <f t="shared" si="360"/>
        <v>Não</v>
      </c>
      <c r="AE1915" s="30" t="str">
        <f t="shared" si="361"/>
        <v>Não</v>
      </c>
    </row>
    <row r="1916" spans="1:31" x14ac:dyDescent="0.25">
      <c r="A1916" s="23">
        <v>314055</v>
      </c>
      <c r="B1916" s="27">
        <f>IFERROR(VLOOKUP(A1916,[1]Monitoramento_Base_somente_disp!$A:$L,5,FALSE),0)</f>
        <v>0</v>
      </c>
      <c r="C1916" s="20">
        <f>IFERROR(VLOOKUP(A1916,[1]Monitoramento_Base_somente_disp!$A:$L,6,FALSE),0)</f>
        <v>0</v>
      </c>
      <c r="D1916" s="20">
        <f>IFERROR(VLOOKUP(A1916,[1]Monitoramento_Base_somente_disp!$A:$L,7,FALSE),0)</f>
        <v>0</v>
      </c>
      <c r="E1916" s="20">
        <f>IFERROR(VLOOKUP(A1916,[1]Monitoramento_Base_somente_disp!$A:$L,8,FALSE),0)</f>
        <v>0</v>
      </c>
      <c r="F1916" s="20">
        <f>IFERROR(VLOOKUP(A1916,[1]Monitoramento_Base_somente_disp!$A:$L,9,FALSE),0)</f>
        <v>0</v>
      </c>
      <c r="G1916" s="28">
        <f>IFERROR(VLOOKUP(A1916,[1]Monitoramento_Base_somente_disp!$A:$L,10,FALSE),0)</f>
        <v>0</v>
      </c>
      <c r="H1916" s="27">
        <f>IFERROR(VLOOKUP(A1916,[2]webService!$A:$I,4,FALSE),0)</f>
        <v>10418</v>
      </c>
      <c r="I1916" s="20">
        <f>IFERROR(VLOOKUP(A1916,[2]webService!$A:$II,5,FALSE),0)</f>
        <v>866011</v>
      </c>
      <c r="J1916" s="20">
        <f>IFERROR(VLOOKUP(A1916,[2]webService!$A:$I,6,FALSE),0)</f>
        <v>0</v>
      </c>
      <c r="K1916" s="20">
        <f>IFERROR(VLOOKUP(A1916,[2]webService!$A:$I,7,FALSE),0)</f>
        <v>0</v>
      </c>
      <c r="L1916" s="20">
        <f>IFERROR(VLOOKUP(A1916,[2]webService!$A:$I,8,FALSE),0)</f>
        <v>0</v>
      </c>
      <c r="M1916" s="28">
        <f>IFERROR(VLOOKUP(A1916,[2]webService!$A:$I,9,FALSE),0)</f>
        <v>0</v>
      </c>
      <c r="N1916" s="27">
        <f>IFERROR(VLOOKUP(A1916,[3]soaBnafar!$A:$G,2,FALSE),0)</f>
        <v>0</v>
      </c>
      <c r="O1916" s="20">
        <f>IFERROR(VLOOKUP(A1916,[3]soaBnafar!$A:$H,3,FALSE),0)</f>
        <v>0</v>
      </c>
      <c r="P1916" s="20">
        <f>IFERROR(VLOOKUP(A1916,[3]soaBnafar!$A:$G,4,FALSE),0)</f>
        <v>0</v>
      </c>
      <c r="Q1916" s="20">
        <f>IFERROR(VLOOKUP(A1916,[3]soaBnafar!$A:$G,5,FALSE),0)</f>
        <v>0</v>
      </c>
      <c r="R1916" s="20">
        <f>IFERROR(VLOOKUP(A1916,[3]soaBnafar!$A:$G,6,FALSE),0)</f>
        <v>0</v>
      </c>
      <c r="S1916" s="20">
        <f>IFERROR(VLOOKUP(A1916,[3]soaBnafar!$A:$G,7,FALSE),0)</f>
        <v>0</v>
      </c>
      <c r="T1916" s="32">
        <f t="shared" si="350"/>
        <v>10418</v>
      </c>
      <c r="U1916" s="21">
        <f t="shared" si="351"/>
        <v>866011</v>
      </c>
      <c r="V1916" s="21">
        <f t="shared" si="352"/>
        <v>0</v>
      </c>
      <c r="W1916" s="21">
        <f t="shared" si="353"/>
        <v>0</v>
      </c>
      <c r="X1916" s="21">
        <f t="shared" si="354"/>
        <v>0</v>
      </c>
      <c r="Y1916" s="33">
        <f t="shared" si="355"/>
        <v>0</v>
      </c>
      <c r="Z1916" s="4" t="str">
        <f t="shared" si="356"/>
        <v>Sim</v>
      </c>
      <c r="AA1916" s="4" t="str">
        <f t="shared" si="357"/>
        <v>Sim</v>
      </c>
      <c r="AB1916" s="4" t="str">
        <f t="shared" si="358"/>
        <v>Não</v>
      </c>
      <c r="AC1916" s="4" t="str">
        <f t="shared" si="359"/>
        <v>Não</v>
      </c>
      <c r="AD1916" s="4" t="str">
        <f t="shared" si="360"/>
        <v>Não</v>
      </c>
      <c r="AE1916" s="30" t="str">
        <f t="shared" si="361"/>
        <v>Não</v>
      </c>
    </row>
    <row r="1917" spans="1:31" x14ac:dyDescent="0.25">
      <c r="A1917" s="23">
        <v>314060</v>
      </c>
      <c r="B1917" s="27">
        <f>IFERROR(VLOOKUP(A1917,[1]Monitoramento_Base_somente_disp!$A:$L,5,FALSE),0)</f>
        <v>0</v>
      </c>
      <c r="C1917" s="20">
        <f>IFERROR(VLOOKUP(A1917,[1]Monitoramento_Base_somente_disp!$A:$L,6,FALSE),0)</f>
        <v>0</v>
      </c>
      <c r="D1917" s="20">
        <f>IFERROR(VLOOKUP(A1917,[1]Monitoramento_Base_somente_disp!$A:$L,7,FALSE),0)</f>
        <v>0</v>
      </c>
      <c r="E1917" s="20">
        <f>IFERROR(VLOOKUP(A1917,[1]Monitoramento_Base_somente_disp!$A:$L,8,FALSE),0)</f>
        <v>0</v>
      </c>
      <c r="F1917" s="20">
        <f>IFERROR(VLOOKUP(A1917,[1]Monitoramento_Base_somente_disp!$A:$L,9,FALSE),0)</f>
        <v>0</v>
      </c>
      <c r="G1917" s="28">
        <f>IFERROR(VLOOKUP(A1917,[1]Monitoramento_Base_somente_disp!$A:$L,10,FALSE),0)</f>
        <v>0</v>
      </c>
      <c r="H1917" s="27">
        <f>IFERROR(VLOOKUP(A1917,[2]webService!$A:$I,4,FALSE),0)</f>
        <v>11360</v>
      </c>
      <c r="I1917" s="20">
        <f>IFERROR(VLOOKUP(A1917,[2]webService!$A:$II,5,FALSE),0)</f>
        <v>203717</v>
      </c>
      <c r="J1917" s="20">
        <f>IFERROR(VLOOKUP(A1917,[2]webService!$A:$I,6,FALSE),0)</f>
        <v>0</v>
      </c>
      <c r="K1917" s="20">
        <f>IFERROR(VLOOKUP(A1917,[2]webService!$A:$I,7,FALSE),0)</f>
        <v>0</v>
      </c>
      <c r="L1917" s="20">
        <f>IFERROR(VLOOKUP(A1917,[2]webService!$A:$I,8,FALSE),0)</f>
        <v>0</v>
      </c>
      <c r="M1917" s="28">
        <f>IFERROR(VLOOKUP(A1917,[2]webService!$A:$I,9,FALSE),0)</f>
        <v>0</v>
      </c>
      <c r="N1917" s="27">
        <f>IFERROR(VLOOKUP(A1917,[3]soaBnafar!$A:$G,2,FALSE),0)</f>
        <v>0</v>
      </c>
      <c r="O1917" s="20">
        <f>IFERROR(VLOOKUP(A1917,[3]soaBnafar!$A:$H,3,FALSE),0)</f>
        <v>0</v>
      </c>
      <c r="P1917" s="20">
        <f>IFERROR(VLOOKUP(A1917,[3]soaBnafar!$A:$G,4,FALSE),0)</f>
        <v>0</v>
      </c>
      <c r="Q1917" s="20">
        <f>IFERROR(VLOOKUP(A1917,[3]soaBnafar!$A:$G,5,FALSE),0)</f>
        <v>0</v>
      </c>
      <c r="R1917" s="20">
        <f>IFERROR(VLOOKUP(A1917,[3]soaBnafar!$A:$G,6,FALSE),0)</f>
        <v>0</v>
      </c>
      <c r="S1917" s="20">
        <f>IFERROR(VLOOKUP(A1917,[3]soaBnafar!$A:$G,7,FALSE),0)</f>
        <v>0</v>
      </c>
      <c r="T1917" s="32">
        <f t="shared" si="350"/>
        <v>11360</v>
      </c>
      <c r="U1917" s="21">
        <f t="shared" si="351"/>
        <v>203717</v>
      </c>
      <c r="V1917" s="21">
        <f t="shared" si="352"/>
        <v>0</v>
      </c>
      <c r="W1917" s="21">
        <f t="shared" si="353"/>
        <v>0</v>
      </c>
      <c r="X1917" s="21">
        <f t="shared" si="354"/>
        <v>0</v>
      </c>
      <c r="Y1917" s="33">
        <f t="shared" si="355"/>
        <v>0</v>
      </c>
      <c r="Z1917" s="4" t="str">
        <f t="shared" si="356"/>
        <v>Sim</v>
      </c>
      <c r="AA1917" s="4" t="str">
        <f t="shared" si="357"/>
        <v>Sim</v>
      </c>
      <c r="AB1917" s="4" t="str">
        <f t="shared" si="358"/>
        <v>Não</v>
      </c>
      <c r="AC1917" s="4" t="str">
        <f t="shared" si="359"/>
        <v>Não</v>
      </c>
      <c r="AD1917" s="4" t="str">
        <f t="shared" si="360"/>
        <v>Não</v>
      </c>
      <c r="AE1917" s="30" t="str">
        <f t="shared" si="361"/>
        <v>Não</v>
      </c>
    </row>
    <row r="1918" spans="1:31" x14ac:dyDescent="0.25">
      <c r="A1918" s="23">
        <v>314085</v>
      </c>
      <c r="B1918" s="27">
        <f>IFERROR(VLOOKUP(A1918,[1]Monitoramento_Base_somente_disp!$A:$L,5,FALSE),0)</f>
        <v>0</v>
      </c>
      <c r="C1918" s="20">
        <f>IFERROR(VLOOKUP(A1918,[1]Monitoramento_Base_somente_disp!$A:$L,6,FALSE),0)</f>
        <v>0</v>
      </c>
      <c r="D1918" s="20">
        <f>IFERROR(VLOOKUP(A1918,[1]Monitoramento_Base_somente_disp!$A:$L,7,FALSE),0)</f>
        <v>0</v>
      </c>
      <c r="E1918" s="20">
        <f>IFERROR(VLOOKUP(A1918,[1]Monitoramento_Base_somente_disp!$A:$L,8,FALSE),0)</f>
        <v>0</v>
      </c>
      <c r="F1918" s="20">
        <f>IFERROR(VLOOKUP(A1918,[1]Monitoramento_Base_somente_disp!$A:$L,9,FALSE),0)</f>
        <v>0</v>
      </c>
      <c r="G1918" s="28">
        <f>IFERROR(VLOOKUP(A1918,[1]Monitoramento_Base_somente_disp!$A:$L,10,FALSE),0)</f>
        <v>0</v>
      </c>
      <c r="H1918" s="27">
        <f>IFERROR(VLOOKUP(A1918,[2]webService!$A:$I,4,FALSE),0)</f>
        <v>121411</v>
      </c>
      <c r="I1918" s="20">
        <f>IFERROR(VLOOKUP(A1918,[2]webService!$A:$II,5,FALSE),0)</f>
        <v>2211708</v>
      </c>
      <c r="J1918" s="20">
        <f>IFERROR(VLOOKUP(A1918,[2]webService!$A:$I,6,FALSE),0)</f>
        <v>0</v>
      </c>
      <c r="K1918" s="20">
        <f>IFERROR(VLOOKUP(A1918,[2]webService!$A:$I,7,FALSE),0)</f>
        <v>0</v>
      </c>
      <c r="L1918" s="20">
        <f>IFERROR(VLOOKUP(A1918,[2]webService!$A:$I,8,FALSE),0)</f>
        <v>0</v>
      </c>
      <c r="M1918" s="28">
        <f>IFERROR(VLOOKUP(A1918,[2]webService!$A:$I,9,FALSE),0)</f>
        <v>0</v>
      </c>
      <c r="N1918" s="27">
        <f>IFERROR(VLOOKUP(A1918,[3]soaBnafar!$A:$G,2,FALSE),0)</f>
        <v>0</v>
      </c>
      <c r="O1918" s="20">
        <f>IFERROR(VLOOKUP(A1918,[3]soaBnafar!$A:$H,3,FALSE),0)</f>
        <v>0</v>
      </c>
      <c r="P1918" s="20">
        <f>IFERROR(VLOOKUP(A1918,[3]soaBnafar!$A:$G,4,FALSE),0)</f>
        <v>0</v>
      </c>
      <c r="Q1918" s="20">
        <f>IFERROR(VLOOKUP(A1918,[3]soaBnafar!$A:$G,5,FALSE),0)</f>
        <v>0</v>
      </c>
      <c r="R1918" s="20">
        <f>IFERROR(VLOOKUP(A1918,[3]soaBnafar!$A:$G,6,FALSE),0)</f>
        <v>0</v>
      </c>
      <c r="S1918" s="20">
        <f>IFERROR(VLOOKUP(A1918,[3]soaBnafar!$A:$G,7,FALSE),0)</f>
        <v>0</v>
      </c>
      <c r="T1918" s="32">
        <f t="shared" si="350"/>
        <v>121411</v>
      </c>
      <c r="U1918" s="21">
        <f t="shared" si="351"/>
        <v>2211708</v>
      </c>
      <c r="V1918" s="21">
        <f t="shared" si="352"/>
        <v>0</v>
      </c>
      <c r="W1918" s="21">
        <f t="shared" si="353"/>
        <v>0</v>
      </c>
      <c r="X1918" s="21">
        <f t="shared" si="354"/>
        <v>0</v>
      </c>
      <c r="Y1918" s="33">
        <f t="shared" si="355"/>
        <v>0</v>
      </c>
      <c r="Z1918" s="4" t="str">
        <f t="shared" si="356"/>
        <v>Sim</v>
      </c>
      <c r="AA1918" s="4" t="str">
        <f t="shared" si="357"/>
        <v>Sim</v>
      </c>
      <c r="AB1918" s="4" t="str">
        <f t="shared" si="358"/>
        <v>Não</v>
      </c>
      <c r="AC1918" s="4" t="str">
        <f t="shared" si="359"/>
        <v>Não</v>
      </c>
      <c r="AD1918" s="4" t="str">
        <f t="shared" si="360"/>
        <v>Não</v>
      </c>
      <c r="AE1918" s="30" t="str">
        <f t="shared" si="361"/>
        <v>Não</v>
      </c>
    </row>
    <row r="1919" spans="1:31" x14ac:dyDescent="0.25">
      <c r="A1919" s="23">
        <v>314090</v>
      </c>
      <c r="B1919" s="27">
        <f>IFERROR(VLOOKUP(A1919,[1]Monitoramento_Base_somente_disp!$A:$L,5,FALSE),0)</f>
        <v>0</v>
      </c>
      <c r="C1919" s="20">
        <f>IFERROR(VLOOKUP(A1919,[1]Monitoramento_Base_somente_disp!$A:$L,6,FALSE),0)</f>
        <v>2455348</v>
      </c>
      <c r="D1919" s="20">
        <f>IFERROR(VLOOKUP(A1919,[1]Monitoramento_Base_somente_disp!$A:$L,7,FALSE),0)</f>
        <v>0</v>
      </c>
      <c r="E1919" s="20">
        <f>IFERROR(VLOOKUP(A1919,[1]Monitoramento_Base_somente_disp!$A:$L,8,FALSE),0)</f>
        <v>1227674</v>
      </c>
      <c r="F1919" s="20">
        <f>IFERROR(VLOOKUP(A1919,[1]Monitoramento_Base_somente_disp!$A:$L,9,FALSE),0)</f>
        <v>0</v>
      </c>
      <c r="G1919" s="28">
        <f>IFERROR(VLOOKUP(A1919,[1]Monitoramento_Base_somente_disp!$A:$L,10,FALSE),0)</f>
        <v>0</v>
      </c>
      <c r="H1919" s="27">
        <f>IFERROR(VLOOKUP(A1919,[2]webService!$A:$I,4,FALSE),0)</f>
        <v>75345</v>
      </c>
      <c r="I1919" s="20">
        <f>IFERROR(VLOOKUP(A1919,[2]webService!$A:$II,5,FALSE),0)</f>
        <v>3336846</v>
      </c>
      <c r="J1919" s="20">
        <f>IFERROR(VLOOKUP(A1919,[2]webService!$A:$I,6,FALSE),0)</f>
        <v>0</v>
      </c>
      <c r="K1919" s="20">
        <f>IFERROR(VLOOKUP(A1919,[2]webService!$A:$I,7,FALSE),0)</f>
        <v>0</v>
      </c>
      <c r="L1919" s="20">
        <f>IFERROR(VLOOKUP(A1919,[2]webService!$A:$I,8,FALSE),0)</f>
        <v>0</v>
      </c>
      <c r="M1919" s="28">
        <f>IFERROR(VLOOKUP(A1919,[2]webService!$A:$I,9,FALSE),0)</f>
        <v>0</v>
      </c>
      <c r="N1919" s="27">
        <f>IFERROR(VLOOKUP(A1919,[3]soaBnafar!$A:$G,2,FALSE),0)</f>
        <v>0</v>
      </c>
      <c r="O1919" s="20">
        <f>IFERROR(VLOOKUP(A1919,[3]soaBnafar!$A:$H,3,FALSE),0)</f>
        <v>0</v>
      </c>
      <c r="P1919" s="20">
        <f>IFERROR(VLOOKUP(A1919,[3]soaBnafar!$A:$G,4,FALSE),0)</f>
        <v>0</v>
      </c>
      <c r="Q1919" s="20">
        <f>IFERROR(VLOOKUP(A1919,[3]soaBnafar!$A:$G,5,FALSE),0)</f>
        <v>0</v>
      </c>
      <c r="R1919" s="20">
        <f>IFERROR(VLOOKUP(A1919,[3]soaBnafar!$A:$G,6,FALSE),0)</f>
        <v>0</v>
      </c>
      <c r="S1919" s="20">
        <f>IFERROR(VLOOKUP(A1919,[3]soaBnafar!$A:$G,7,FALSE),0)</f>
        <v>0</v>
      </c>
      <c r="T1919" s="32">
        <f t="shared" si="350"/>
        <v>75345</v>
      </c>
      <c r="U1919" s="21">
        <f t="shared" si="351"/>
        <v>5792194</v>
      </c>
      <c r="V1919" s="21">
        <f t="shared" si="352"/>
        <v>0</v>
      </c>
      <c r="W1919" s="21">
        <f t="shared" si="353"/>
        <v>1227674</v>
      </c>
      <c r="X1919" s="21">
        <f t="shared" si="354"/>
        <v>0</v>
      </c>
      <c r="Y1919" s="33">
        <f t="shared" si="355"/>
        <v>0</v>
      </c>
      <c r="Z1919" s="4" t="str">
        <f t="shared" si="356"/>
        <v>Sim</v>
      </c>
      <c r="AA1919" s="4" t="str">
        <f t="shared" si="357"/>
        <v>Sim</v>
      </c>
      <c r="AB1919" s="4" t="str">
        <f t="shared" si="358"/>
        <v>Não</v>
      </c>
      <c r="AC1919" s="4" t="str">
        <f t="shared" si="359"/>
        <v>Sim</v>
      </c>
      <c r="AD1919" s="4" t="str">
        <f t="shared" si="360"/>
        <v>Não</v>
      </c>
      <c r="AE1919" s="30" t="str">
        <f t="shared" si="361"/>
        <v>Não</v>
      </c>
    </row>
    <row r="1920" spans="1:31" x14ac:dyDescent="0.25">
      <c r="A1920" s="23">
        <v>314100</v>
      </c>
      <c r="B1920" s="27">
        <f>IFERROR(VLOOKUP(A1920,[1]Monitoramento_Base_somente_disp!$A:$L,5,FALSE),0)</f>
        <v>0</v>
      </c>
      <c r="C1920" s="20">
        <f>IFERROR(VLOOKUP(A1920,[1]Monitoramento_Base_somente_disp!$A:$L,6,FALSE),0)</f>
        <v>0</v>
      </c>
      <c r="D1920" s="20">
        <f>IFERROR(VLOOKUP(A1920,[1]Monitoramento_Base_somente_disp!$A:$L,7,FALSE),0)</f>
        <v>0</v>
      </c>
      <c r="E1920" s="20">
        <f>IFERROR(VLOOKUP(A1920,[1]Monitoramento_Base_somente_disp!$A:$L,8,FALSE),0)</f>
        <v>0</v>
      </c>
      <c r="F1920" s="20">
        <f>IFERROR(VLOOKUP(A1920,[1]Monitoramento_Base_somente_disp!$A:$L,9,FALSE),0)</f>
        <v>0</v>
      </c>
      <c r="G1920" s="28">
        <f>IFERROR(VLOOKUP(A1920,[1]Monitoramento_Base_somente_disp!$A:$L,10,FALSE),0)</f>
        <v>0</v>
      </c>
      <c r="H1920" s="27">
        <f>IFERROR(VLOOKUP(A1920,[2]webService!$A:$I,4,FALSE),0)</f>
        <v>22901</v>
      </c>
      <c r="I1920" s="20">
        <f>IFERROR(VLOOKUP(A1920,[2]webService!$A:$II,5,FALSE),0)</f>
        <v>3314351</v>
      </c>
      <c r="J1920" s="20">
        <f>IFERROR(VLOOKUP(A1920,[2]webService!$A:$I,6,FALSE),0)</f>
        <v>0</v>
      </c>
      <c r="K1920" s="20">
        <f>IFERROR(VLOOKUP(A1920,[2]webService!$A:$I,7,FALSE),0)</f>
        <v>0</v>
      </c>
      <c r="L1920" s="20">
        <f>IFERROR(VLOOKUP(A1920,[2]webService!$A:$I,8,FALSE),0)</f>
        <v>0</v>
      </c>
      <c r="M1920" s="28">
        <f>IFERROR(VLOOKUP(A1920,[2]webService!$A:$I,9,FALSE),0)</f>
        <v>0</v>
      </c>
      <c r="N1920" s="27">
        <f>IFERROR(VLOOKUP(A1920,[3]soaBnafar!$A:$G,2,FALSE),0)</f>
        <v>0</v>
      </c>
      <c r="O1920" s="20">
        <f>IFERROR(VLOOKUP(A1920,[3]soaBnafar!$A:$H,3,FALSE),0)</f>
        <v>0</v>
      </c>
      <c r="P1920" s="20">
        <f>IFERROR(VLOOKUP(A1920,[3]soaBnafar!$A:$G,4,FALSE),0)</f>
        <v>0</v>
      </c>
      <c r="Q1920" s="20">
        <f>IFERROR(VLOOKUP(A1920,[3]soaBnafar!$A:$G,5,FALSE),0)</f>
        <v>0</v>
      </c>
      <c r="R1920" s="20">
        <f>IFERROR(VLOOKUP(A1920,[3]soaBnafar!$A:$G,6,FALSE),0)</f>
        <v>0</v>
      </c>
      <c r="S1920" s="20">
        <f>IFERROR(VLOOKUP(A1920,[3]soaBnafar!$A:$G,7,FALSE),0)</f>
        <v>0</v>
      </c>
      <c r="T1920" s="32">
        <f t="shared" si="350"/>
        <v>22901</v>
      </c>
      <c r="U1920" s="21">
        <f t="shared" si="351"/>
        <v>3314351</v>
      </c>
      <c r="V1920" s="21">
        <f t="shared" si="352"/>
        <v>0</v>
      </c>
      <c r="W1920" s="21">
        <f t="shared" si="353"/>
        <v>0</v>
      </c>
      <c r="X1920" s="21">
        <f t="shared" si="354"/>
        <v>0</v>
      </c>
      <c r="Y1920" s="33">
        <f t="shared" si="355"/>
        <v>0</v>
      </c>
      <c r="Z1920" s="4" t="str">
        <f t="shared" si="356"/>
        <v>Sim</v>
      </c>
      <c r="AA1920" s="4" t="str">
        <f t="shared" si="357"/>
        <v>Sim</v>
      </c>
      <c r="AB1920" s="4" t="str">
        <f t="shared" si="358"/>
        <v>Não</v>
      </c>
      <c r="AC1920" s="4" t="str">
        <f t="shared" si="359"/>
        <v>Não</v>
      </c>
      <c r="AD1920" s="4" t="str">
        <f t="shared" si="360"/>
        <v>Não</v>
      </c>
      <c r="AE1920" s="30" t="str">
        <f t="shared" si="361"/>
        <v>Não</v>
      </c>
    </row>
    <row r="1921" spans="1:31" x14ac:dyDescent="0.25">
      <c r="A1921" s="23">
        <v>314140</v>
      </c>
      <c r="B1921" s="27">
        <f>IFERROR(VLOOKUP(A1921,[1]Monitoramento_Base_somente_disp!$A:$L,5,FALSE),0)</f>
        <v>0</v>
      </c>
      <c r="C1921" s="20">
        <f>IFERROR(VLOOKUP(A1921,[1]Monitoramento_Base_somente_disp!$A:$L,6,FALSE),0)</f>
        <v>0</v>
      </c>
      <c r="D1921" s="20">
        <f>IFERROR(VLOOKUP(A1921,[1]Monitoramento_Base_somente_disp!$A:$L,7,FALSE),0)</f>
        <v>0</v>
      </c>
      <c r="E1921" s="20">
        <f>IFERROR(VLOOKUP(A1921,[1]Monitoramento_Base_somente_disp!$A:$L,8,FALSE),0)</f>
        <v>0</v>
      </c>
      <c r="F1921" s="20">
        <f>IFERROR(VLOOKUP(A1921,[1]Monitoramento_Base_somente_disp!$A:$L,9,FALSE),0)</f>
        <v>0</v>
      </c>
      <c r="G1921" s="28">
        <f>IFERROR(VLOOKUP(A1921,[1]Monitoramento_Base_somente_disp!$A:$L,10,FALSE),0)</f>
        <v>0</v>
      </c>
      <c r="H1921" s="27">
        <f>IFERROR(VLOOKUP(A1921,[2]webService!$A:$I,4,FALSE),0)</f>
        <v>14616</v>
      </c>
      <c r="I1921" s="20">
        <f>IFERROR(VLOOKUP(A1921,[2]webService!$A:$II,5,FALSE),0)</f>
        <v>34480762</v>
      </c>
      <c r="J1921" s="20">
        <f>IFERROR(VLOOKUP(A1921,[2]webService!$A:$I,6,FALSE),0)</f>
        <v>0</v>
      </c>
      <c r="K1921" s="20">
        <f>IFERROR(VLOOKUP(A1921,[2]webService!$A:$I,7,FALSE),0)</f>
        <v>0</v>
      </c>
      <c r="L1921" s="20">
        <f>IFERROR(VLOOKUP(A1921,[2]webService!$A:$I,8,FALSE),0)</f>
        <v>0</v>
      </c>
      <c r="M1921" s="28">
        <f>IFERROR(VLOOKUP(A1921,[2]webService!$A:$I,9,FALSE),0)</f>
        <v>0</v>
      </c>
      <c r="N1921" s="27">
        <f>IFERROR(VLOOKUP(A1921,[3]soaBnafar!$A:$G,2,FALSE),0)</f>
        <v>0</v>
      </c>
      <c r="O1921" s="20">
        <f>IFERROR(VLOOKUP(A1921,[3]soaBnafar!$A:$H,3,FALSE),0)</f>
        <v>0</v>
      </c>
      <c r="P1921" s="20">
        <f>IFERROR(VLOOKUP(A1921,[3]soaBnafar!$A:$G,4,FALSE),0)</f>
        <v>0</v>
      </c>
      <c r="Q1921" s="20">
        <f>IFERROR(VLOOKUP(A1921,[3]soaBnafar!$A:$G,5,FALSE),0)</f>
        <v>0</v>
      </c>
      <c r="R1921" s="20">
        <f>IFERROR(VLOOKUP(A1921,[3]soaBnafar!$A:$G,6,FALSE),0)</f>
        <v>0</v>
      </c>
      <c r="S1921" s="20">
        <f>IFERROR(VLOOKUP(A1921,[3]soaBnafar!$A:$G,7,FALSE),0)</f>
        <v>0</v>
      </c>
      <c r="T1921" s="32">
        <f t="shared" si="350"/>
        <v>14616</v>
      </c>
      <c r="U1921" s="21">
        <f t="shared" si="351"/>
        <v>34480762</v>
      </c>
      <c r="V1921" s="21">
        <f t="shared" si="352"/>
        <v>0</v>
      </c>
      <c r="W1921" s="21">
        <f t="shared" si="353"/>
        <v>0</v>
      </c>
      <c r="X1921" s="21">
        <f t="shared" si="354"/>
        <v>0</v>
      </c>
      <c r="Y1921" s="33">
        <f t="shared" si="355"/>
        <v>0</v>
      </c>
      <c r="Z1921" s="4" t="str">
        <f t="shared" si="356"/>
        <v>Sim</v>
      </c>
      <c r="AA1921" s="4" t="str">
        <f t="shared" si="357"/>
        <v>Sim</v>
      </c>
      <c r="AB1921" s="4" t="str">
        <f t="shared" si="358"/>
        <v>Não</v>
      </c>
      <c r="AC1921" s="4" t="str">
        <f t="shared" si="359"/>
        <v>Não</v>
      </c>
      <c r="AD1921" s="4" t="str">
        <f t="shared" si="360"/>
        <v>Não</v>
      </c>
      <c r="AE1921" s="30" t="str">
        <f t="shared" si="361"/>
        <v>Não</v>
      </c>
    </row>
    <row r="1922" spans="1:31" x14ac:dyDescent="0.25">
      <c r="A1922" s="23">
        <v>314150</v>
      </c>
      <c r="B1922" s="27">
        <f>IFERROR(VLOOKUP(A1922,[1]Monitoramento_Base_somente_disp!$A:$L,5,FALSE),0)</f>
        <v>0</v>
      </c>
      <c r="C1922" s="20">
        <f>IFERROR(VLOOKUP(A1922,[1]Monitoramento_Base_somente_disp!$A:$L,6,FALSE),0)</f>
        <v>0</v>
      </c>
      <c r="D1922" s="20">
        <f>IFERROR(VLOOKUP(A1922,[1]Monitoramento_Base_somente_disp!$A:$L,7,FALSE),0)</f>
        <v>0</v>
      </c>
      <c r="E1922" s="20">
        <f>IFERROR(VLOOKUP(A1922,[1]Monitoramento_Base_somente_disp!$A:$L,8,FALSE),0)</f>
        <v>0</v>
      </c>
      <c r="F1922" s="20">
        <f>IFERROR(VLOOKUP(A1922,[1]Monitoramento_Base_somente_disp!$A:$L,9,FALSE),0)</f>
        <v>0</v>
      </c>
      <c r="G1922" s="28">
        <f>IFERROR(VLOOKUP(A1922,[1]Monitoramento_Base_somente_disp!$A:$L,10,FALSE),0)</f>
        <v>0</v>
      </c>
      <c r="H1922" s="27">
        <f>IFERROR(VLOOKUP(A1922,[2]webService!$A:$I,4,FALSE),0)</f>
        <v>94164</v>
      </c>
      <c r="I1922" s="20">
        <f>IFERROR(VLOOKUP(A1922,[2]webService!$A:$II,5,FALSE),0)</f>
        <v>1724154</v>
      </c>
      <c r="J1922" s="20">
        <f>IFERROR(VLOOKUP(A1922,[2]webService!$A:$I,6,FALSE),0)</f>
        <v>0</v>
      </c>
      <c r="K1922" s="20">
        <f>IFERROR(VLOOKUP(A1922,[2]webService!$A:$I,7,FALSE),0)</f>
        <v>0</v>
      </c>
      <c r="L1922" s="20">
        <f>IFERROR(VLOOKUP(A1922,[2]webService!$A:$I,8,FALSE),0)</f>
        <v>0</v>
      </c>
      <c r="M1922" s="28">
        <f>IFERROR(VLOOKUP(A1922,[2]webService!$A:$I,9,FALSE),0)</f>
        <v>0</v>
      </c>
      <c r="N1922" s="27">
        <f>IFERROR(VLOOKUP(A1922,[3]soaBnafar!$A:$G,2,FALSE),0)</f>
        <v>0</v>
      </c>
      <c r="O1922" s="20">
        <f>IFERROR(VLOOKUP(A1922,[3]soaBnafar!$A:$H,3,FALSE),0)</f>
        <v>0</v>
      </c>
      <c r="P1922" s="20">
        <f>IFERROR(VLOOKUP(A1922,[3]soaBnafar!$A:$G,4,FALSE),0)</f>
        <v>0</v>
      </c>
      <c r="Q1922" s="20">
        <f>IFERROR(VLOOKUP(A1922,[3]soaBnafar!$A:$G,5,FALSE),0)</f>
        <v>0</v>
      </c>
      <c r="R1922" s="20">
        <f>IFERROR(VLOOKUP(A1922,[3]soaBnafar!$A:$G,6,FALSE),0)</f>
        <v>0</v>
      </c>
      <c r="S1922" s="20">
        <f>IFERROR(VLOOKUP(A1922,[3]soaBnafar!$A:$G,7,FALSE),0)</f>
        <v>0</v>
      </c>
      <c r="T1922" s="32">
        <f t="shared" si="350"/>
        <v>94164</v>
      </c>
      <c r="U1922" s="21">
        <f t="shared" si="351"/>
        <v>1724154</v>
      </c>
      <c r="V1922" s="21">
        <f t="shared" si="352"/>
        <v>0</v>
      </c>
      <c r="W1922" s="21">
        <f t="shared" si="353"/>
        <v>0</v>
      </c>
      <c r="X1922" s="21">
        <f t="shared" si="354"/>
        <v>0</v>
      </c>
      <c r="Y1922" s="33">
        <f t="shared" si="355"/>
        <v>0</v>
      </c>
      <c r="Z1922" s="4" t="str">
        <f t="shared" si="356"/>
        <v>Sim</v>
      </c>
      <c r="AA1922" s="4" t="str">
        <f t="shared" si="357"/>
        <v>Sim</v>
      </c>
      <c r="AB1922" s="4" t="str">
        <f t="shared" si="358"/>
        <v>Não</v>
      </c>
      <c r="AC1922" s="4" t="str">
        <f t="shared" si="359"/>
        <v>Não</v>
      </c>
      <c r="AD1922" s="4" t="str">
        <f t="shared" si="360"/>
        <v>Não</v>
      </c>
      <c r="AE1922" s="30" t="str">
        <f t="shared" si="361"/>
        <v>Não</v>
      </c>
    </row>
    <row r="1923" spans="1:31" x14ac:dyDescent="0.25">
      <c r="A1923" s="23">
        <v>314160</v>
      </c>
      <c r="B1923" s="27">
        <f>IFERROR(VLOOKUP(A1923,[1]Monitoramento_Base_somente_disp!$A:$L,5,FALSE),0)</f>
        <v>0</v>
      </c>
      <c r="C1923" s="20">
        <f>IFERROR(VLOOKUP(A1923,[1]Monitoramento_Base_somente_disp!$A:$L,6,FALSE),0)</f>
        <v>0</v>
      </c>
      <c r="D1923" s="20">
        <f>IFERROR(VLOOKUP(A1923,[1]Monitoramento_Base_somente_disp!$A:$L,7,FALSE),0)</f>
        <v>0</v>
      </c>
      <c r="E1923" s="20">
        <f>IFERROR(VLOOKUP(A1923,[1]Monitoramento_Base_somente_disp!$A:$L,8,FALSE),0)</f>
        <v>0</v>
      </c>
      <c r="F1923" s="20">
        <f>IFERROR(VLOOKUP(A1923,[1]Monitoramento_Base_somente_disp!$A:$L,9,FALSE),0)</f>
        <v>0</v>
      </c>
      <c r="G1923" s="28">
        <f>IFERROR(VLOOKUP(A1923,[1]Monitoramento_Base_somente_disp!$A:$L,10,FALSE),0)</f>
        <v>0</v>
      </c>
      <c r="H1923" s="27">
        <f>IFERROR(VLOOKUP(A1923,[2]webService!$A:$I,4,FALSE),0)</f>
        <v>2943</v>
      </c>
      <c r="I1923" s="20">
        <f>IFERROR(VLOOKUP(A1923,[2]webService!$A:$II,5,FALSE),0)</f>
        <v>22021711</v>
      </c>
      <c r="J1923" s="20">
        <f>IFERROR(VLOOKUP(A1923,[2]webService!$A:$I,6,FALSE),0)</f>
        <v>0</v>
      </c>
      <c r="K1923" s="20">
        <f>IFERROR(VLOOKUP(A1923,[2]webService!$A:$I,7,FALSE),0)</f>
        <v>0</v>
      </c>
      <c r="L1923" s="20">
        <f>IFERROR(VLOOKUP(A1923,[2]webService!$A:$I,8,FALSE),0)</f>
        <v>0</v>
      </c>
      <c r="M1923" s="28">
        <f>IFERROR(VLOOKUP(A1923,[2]webService!$A:$I,9,FALSE),0)</f>
        <v>0</v>
      </c>
      <c r="N1923" s="27">
        <f>IFERROR(VLOOKUP(A1923,[3]soaBnafar!$A:$G,2,FALSE),0)</f>
        <v>0</v>
      </c>
      <c r="O1923" s="20">
        <f>IFERROR(VLOOKUP(A1923,[3]soaBnafar!$A:$H,3,FALSE),0)</f>
        <v>0</v>
      </c>
      <c r="P1923" s="20">
        <f>IFERROR(VLOOKUP(A1923,[3]soaBnafar!$A:$G,4,FALSE),0)</f>
        <v>0</v>
      </c>
      <c r="Q1923" s="20">
        <f>IFERROR(VLOOKUP(A1923,[3]soaBnafar!$A:$G,5,FALSE),0)</f>
        <v>0</v>
      </c>
      <c r="R1923" s="20">
        <f>IFERROR(VLOOKUP(A1923,[3]soaBnafar!$A:$G,6,FALSE),0)</f>
        <v>0</v>
      </c>
      <c r="S1923" s="20">
        <f>IFERROR(VLOOKUP(A1923,[3]soaBnafar!$A:$G,7,FALSE),0)</f>
        <v>0</v>
      </c>
      <c r="T1923" s="32">
        <f t="shared" si="350"/>
        <v>2943</v>
      </c>
      <c r="U1923" s="21">
        <f t="shared" si="351"/>
        <v>22021711</v>
      </c>
      <c r="V1923" s="21">
        <f t="shared" si="352"/>
        <v>0</v>
      </c>
      <c r="W1923" s="21">
        <f t="shared" si="353"/>
        <v>0</v>
      </c>
      <c r="X1923" s="21">
        <f t="shared" si="354"/>
        <v>0</v>
      </c>
      <c r="Y1923" s="33">
        <f t="shared" si="355"/>
        <v>0</v>
      </c>
      <c r="Z1923" s="4" t="str">
        <f t="shared" si="356"/>
        <v>Sim</v>
      </c>
      <c r="AA1923" s="4" t="str">
        <f t="shared" si="357"/>
        <v>Sim</v>
      </c>
      <c r="AB1923" s="4" t="str">
        <f t="shared" si="358"/>
        <v>Não</v>
      </c>
      <c r="AC1923" s="4" t="str">
        <f t="shared" si="359"/>
        <v>Não</v>
      </c>
      <c r="AD1923" s="4" t="str">
        <f t="shared" si="360"/>
        <v>Não</v>
      </c>
      <c r="AE1923" s="30" t="str">
        <f t="shared" si="361"/>
        <v>Não</v>
      </c>
    </row>
    <row r="1924" spans="1:31" x14ac:dyDescent="0.25">
      <c r="A1924" s="23">
        <v>314170</v>
      </c>
      <c r="B1924" s="27">
        <f>IFERROR(VLOOKUP(A1924,[1]Monitoramento_Base_somente_disp!$A:$L,5,FALSE),0)</f>
        <v>0</v>
      </c>
      <c r="C1924" s="20">
        <f>IFERROR(VLOOKUP(A1924,[1]Monitoramento_Base_somente_disp!$A:$L,6,FALSE),0)</f>
        <v>0</v>
      </c>
      <c r="D1924" s="20">
        <f>IFERROR(VLOOKUP(A1924,[1]Monitoramento_Base_somente_disp!$A:$L,7,FALSE),0)</f>
        <v>0</v>
      </c>
      <c r="E1924" s="20">
        <f>IFERROR(VLOOKUP(A1924,[1]Monitoramento_Base_somente_disp!$A:$L,8,FALSE),0)</f>
        <v>0</v>
      </c>
      <c r="F1924" s="20">
        <f>IFERROR(VLOOKUP(A1924,[1]Monitoramento_Base_somente_disp!$A:$L,9,FALSE),0)</f>
        <v>0</v>
      </c>
      <c r="G1924" s="28">
        <f>IFERROR(VLOOKUP(A1924,[1]Monitoramento_Base_somente_disp!$A:$L,10,FALSE),0)</f>
        <v>0</v>
      </c>
      <c r="H1924" s="27">
        <f>IFERROR(VLOOKUP(A1924,[2]webService!$A:$I,4,FALSE),0)</f>
        <v>93550</v>
      </c>
      <c r="I1924" s="20">
        <f>IFERROR(VLOOKUP(A1924,[2]webService!$A:$II,5,FALSE),0)</f>
        <v>906391</v>
      </c>
      <c r="J1924" s="20">
        <f>IFERROR(VLOOKUP(A1924,[2]webService!$A:$I,6,FALSE),0)</f>
        <v>0</v>
      </c>
      <c r="K1924" s="20">
        <f>IFERROR(VLOOKUP(A1924,[2]webService!$A:$I,7,FALSE),0)</f>
        <v>0</v>
      </c>
      <c r="L1924" s="20">
        <f>IFERROR(VLOOKUP(A1924,[2]webService!$A:$I,8,FALSE),0)</f>
        <v>0</v>
      </c>
      <c r="M1924" s="28">
        <f>IFERROR(VLOOKUP(A1924,[2]webService!$A:$I,9,FALSE),0)</f>
        <v>0</v>
      </c>
      <c r="N1924" s="27">
        <f>IFERROR(VLOOKUP(A1924,[3]soaBnafar!$A:$G,2,FALSE),0)</f>
        <v>0</v>
      </c>
      <c r="O1924" s="20">
        <f>IFERROR(VLOOKUP(A1924,[3]soaBnafar!$A:$H,3,FALSE),0)</f>
        <v>0</v>
      </c>
      <c r="P1924" s="20">
        <f>IFERROR(VLOOKUP(A1924,[3]soaBnafar!$A:$G,4,FALSE),0)</f>
        <v>0</v>
      </c>
      <c r="Q1924" s="20">
        <f>IFERROR(VLOOKUP(A1924,[3]soaBnafar!$A:$G,5,FALSE),0)</f>
        <v>0</v>
      </c>
      <c r="R1924" s="20">
        <f>IFERROR(VLOOKUP(A1924,[3]soaBnafar!$A:$G,6,FALSE),0)</f>
        <v>0</v>
      </c>
      <c r="S1924" s="20">
        <f>IFERROR(VLOOKUP(A1924,[3]soaBnafar!$A:$G,7,FALSE),0)</f>
        <v>0</v>
      </c>
      <c r="T1924" s="32">
        <f t="shared" si="350"/>
        <v>93550</v>
      </c>
      <c r="U1924" s="21">
        <f t="shared" si="351"/>
        <v>906391</v>
      </c>
      <c r="V1924" s="21">
        <f t="shared" si="352"/>
        <v>0</v>
      </c>
      <c r="W1924" s="21">
        <f t="shared" si="353"/>
        <v>0</v>
      </c>
      <c r="X1924" s="21">
        <f t="shared" si="354"/>
        <v>0</v>
      </c>
      <c r="Y1924" s="33">
        <f t="shared" si="355"/>
        <v>0</v>
      </c>
      <c r="Z1924" s="4" t="str">
        <f t="shared" si="356"/>
        <v>Sim</v>
      </c>
      <c r="AA1924" s="4" t="str">
        <f t="shared" si="357"/>
        <v>Sim</v>
      </c>
      <c r="AB1924" s="4" t="str">
        <f t="shared" si="358"/>
        <v>Não</v>
      </c>
      <c r="AC1924" s="4" t="str">
        <f t="shared" si="359"/>
        <v>Não</v>
      </c>
      <c r="AD1924" s="4" t="str">
        <f t="shared" si="360"/>
        <v>Não</v>
      </c>
      <c r="AE1924" s="30" t="str">
        <f t="shared" si="361"/>
        <v>Não</v>
      </c>
    </row>
    <row r="1925" spans="1:31" x14ac:dyDescent="0.25">
      <c r="A1925" s="23">
        <v>314180</v>
      </c>
      <c r="B1925" s="27">
        <f>IFERROR(VLOOKUP(A1925,[1]Monitoramento_Base_somente_disp!$A:$L,5,FALSE),0)</f>
        <v>0</v>
      </c>
      <c r="C1925" s="20">
        <f>IFERROR(VLOOKUP(A1925,[1]Monitoramento_Base_somente_disp!$A:$L,6,FALSE),0)</f>
        <v>0</v>
      </c>
      <c r="D1925" s="20">
        <f>IFERROR(VLOOKUP(A1925,[1]Monitoramento_Base_somente_disp!$A:$L,7,FALSE),0)</f>
        <v>0</v>
      </c>
      <c r="E1925" s="20">
        <f>IFERROR(VLOOKUP(A1925,[1]Monitoramento_Base_somente_disp!$A:$L,8,FALSE),0)</f>
        <v>0</v>
      </c>
      <c r="F1925" s="20">
        <f>IFERROR(VLOOKUP(A1925,[1]Monitoramento_Base_somente_disp!$A:$L,9,FALSE),0)</f>
        <v>0</v>
      </c>
      <c r="G1925" s="28">
        <f>IFERROR(VLOOKUP(A1925,[1]Monitoramento_Base_somente_disp!$A:$L,10,FALSE),0)</f>
        <v>0</v>
      </c>
      <c r="H1925" s="27">
        <f>IFERROR(VLOOKUP(A1925,[2]webService!$A:$I,4,FALSE),0)</f>
        <v>276018</v>
      </c>
      <c r="I1925" s="20">
        <f>IFERROR(VLOOKUP(A1925,[2]webService!$A:$II,5,FALSE),0)</f>
        <v>5422684</v>
      </c>
      <c r="J1925" s="20">
        <f>IFERROR(VLOOKUP(A1925,[2]webService!$A:$I,6,FALSE),0)</f>
        <v>0</v>
      </c>
      <c r="K1925" s="20">
        <f>IFERROR(VLOOKUP(A1925,[2]webService!$A:$I,7,FALSE),0)</f>
        <v>0</v>
      </c>
      <c r="L1925" s="20">
        <f>IFERROR(VLOOKUP(A1925,[2]webService!$A:$I,8,FALSE),0)</f>
        <v>0</v>
      </c>
      <c r="M1925" s="28">
        <f>IFERROR(VLOOKUP(A1925,[2]webService!$A:$I,9,FALSE),0)</f>
        <v>0</v>
      </c>
      <c r="N1925" s="27">
        <f>IFERROR(VLOOKUP(A1925,[3]soaBnafar!$A:$G,2,FALSE),0)</f>
        <v>0</v>
      </c>
      <c r="O1925" s="20">
        <f>IFERROR(VLOOKUP(A1925,[3]soaBnafar!$A:$H,3,FALSE),0)</f>
        <v>0</v>
      </c>
      <c r="P1925" s="20">
        <f>IFERROR(VLOOKUP(A1925,[3]soaBnafar!$A:$G,4,FALSE),0)</f>
        <v>0</v>
      </c>
      <c r="Q1925" s="20">
        <f>IFERROR(VLOOKUP(A1925,[3]soaBnafar!$A:$G,5,FALSE),0)</f>
        <v>0</v>
      </c>
      <c r="R1925" s="20">
        <f>IFERROR(VLOOKUP(A1925,[3]soaBnafar!$A:$G,6,FALSE),0)</f>
        <v>0</v>
      </c>
      <c r="S1925" s="20">
        <f>IFERROR(VLOOKUP(A1925,[3]soaBnafar!$A:$G,7,FALSE),0)</f>
        <v>0</v>
      </c>
      <c r="T1925" s="32">
        <f t="shared" si="350"/>
        <v>276018</v>
      </c>
      <c r="U1925" s="21">
        <f t="shared" si="351"/>
        <v>5422684</v>
      </c>
      <c r="V1925" s="21">
        <f t="shared" si="352"/>
        <v>0</v>
      </c>
      <c r="W1925" s="21">
        <f t="shared" si="353"/>
        <v>0</v>
      </c>
      <c r="X1925" s="21">
        <f t="shared" si="354"/>
        <v>0</v>
      </c>
      <c r="Y1925" s="33">
        <f t="shared" si="355"/>
        <v>0</v>
      </c>
      <c r="Z1925" s="4" t="str">
        <f t="shared" si="356"/>
        <v>Sim</v>
      </c>
      <c r="AA1925" s="4" t="str">
        <f t="shared" si="357"/>
        <v>Sim</v>
      </c>
      <c r="AB1925" s="4" t="str">
        <f t="shared" si="358"/>
        <v>Não</v>
      </c>
      <c r="AC1925" s="4" t="str">
        <f t="shared" si="359"/>
        <v>Não</v>
      </c>
      <c r="AD1925" s="4" t="str">
        <f t="shared" si="360"/>
        <v>Não</v>
      </c>
      <c r="AE1925" s="30" t="str">
        <f t="shared" si="361"/>
        <v>Não</v>
      </c>
    </row>
    <row r="1926" spans="1:31" x14ac:dyDescent="0.25">
      <c r="A1926" s="23">
        <v>314190</v>
      </c>
      <c r="B1926" s="27">
        <f>IFERROR(VLOOKUP(A1926,[1]Monitoramento_Base_somente_disp!$A:$L,5,FALSE),0)</f>
        <v>0</v>
      </c>
      <c r="C1926" s="20">
        <f>IFERROR(VLOOKUP(A1926,[1]Monitoramento_Base_somente_disp!$A:$L,6,FALSE),0)</f>
        <v>0</v>
      </c>
      <c r="D1926" s="20">
        <f>IFERROR(VLOOKUP(A1926,[1]Monitoramento_Base_somente_disp!$A:$L,7,FALSE),0)</f>
        <v>0</v>
      </c>
      <c r="E1926" s="20">
        <f>IFERROR(VLOOKUP(A1926,[1]Monitoramento_Base_somente_disp!$A:$L,8,FALSE),0)</f>
        <v>0</v>
      </c>
      <c r="F1926" s="20">
        <f>IFERROR(VLOOKUP(A1926,[1]Monitoramento_Base_somente_disp!$A:$L,9,FALSE),0)</f>
        <v>0</v>
      </c>
      <c r="G1926" s="28">
        <f>IFERROR(VLOOKUP(A1926,[1]Monitoramento_Base_somente_disp!$A:$L,10,FALSE),0)</f>
        <v>0</v>
      </c>
      <c r="H1926" s="27">
        <f>IFERROR(VLOOKUP(A1926,[2]webService!$A:$I,4,FALSE),0)</f>
        <v>52439</v>
      </c>
      <c r="I1926" s="20">
        <f>IFERROR(VLOOKUP(A1926,[2]webService!$A:$II,5,FALSE),0)</f>
        <v>757208</v>
      </c>
      <c r="J1926" s="20">
        <f>IFERROR(VLOOKUP(A1926,[2]webService!$A:$I,6,FALSE),0)</f>
        <v>0</v>
      </c>
      <c r="K1926" s="20">
        <f>IFERROR(VLOOKUP(A1926,[2]webService!$A:$I,7,FALSE),0)</f>
        <v>0</v>
      </c>
      <c r="L1926" s="20">
        <f>IFERROR(VLOOKUP(A1926,[2]webService!$A:$I,8,FALSE),0)</f>
        <v>0</v>
      </c>
      <c r="M1926" s="28">
        <f>IFERROR(VLOOKUP(A1926,[2]webService!$A:$I,9,FALSE),0)</f>
        <v>0</v>
      </c>
      <c r="N1926" s="27">
        <f>IFERROR(VLOOKUP(A1926,[3]soaBnafar!$A:$G,2,FALSE),0)</f>
        <v>0</v>
      </c>
      <c r="O1926" s="20">
        <f>IFERROR(VLOOKUP(A1926,[3]soaBnafar!$A:$H,3,FALSE),0)</f>
        <v>0</v>
      </c>
      <c r="P1926" s="20">
        <f>IFERROR(VLOOKUP(A1926,[3]soaBnafar!$A:$G,4,FALSE),0)</f>
        <v>0</v>
      </c>
      <c r="Q1926" s="20">
        <f>IFERROR(VLOOKUP(A1926,[3]soaBnafar!$A:$G,5,FALSE),0)</f>
        <v>0</v>
      </c>
      <c r="R1926" s="20">
        <f>IFERROR(VLOOKUP(A1926,[3]soaBnafar!$A:$G,6,FALSE),0)</f>
        <v>0</v>
      </c>
      <c r="S1926" s="20">
        <f>IFERROR(VLOOKUP(A1926,[3]soaBnafar!$A:$G,7,FALSE),0)</f>
        <v>0</v>
      </c>
      <c r="T1926" s="32">
        <f t="shared" ref="T1926:T1989" si="362">B1926+H1926+N1926</f>
        <v>52439</v>
      </c>
      <c r="U1926" s="21">
        <f t="shared" ref="U1926:U1989" si="363">C1926+I1926+O1926</f>
        <v>757208</v>
      </c>
      <c r="V1926" s="21">
        <f t="shared" ref="V1926:V1989" si="364">D1926+J1926+P1926</f>
        <v>0</v>
      </c>
      <c r="W1926" s="21">
        <f t="shared" ref="W1926:W1989" si="365">E1926+K1926+Q1926</f>
        <v>0</v>
      </c>
      <c r="X1926" s="21">
        <f t="shared" ref="X1926:X1989" si="366">F1926+L1926+R1926</f>
        <v>0</v>
      </c>
      <c r="Y1926" s="33">
        <f t="shared" ref="Y1926:Y1989" si="367">G1926+M1926+S1926</f>
        <v>0</v>
      </c>
      <c r="Z1926" s="4" t="str">
        <f t="shared" ref="Z1926:Z1989" si="368">IF(T1926=0,"Não","Sim")</f>
        <v>Sim</v>
      </c>
      <c r="AA1926" s="4" t="str">
        <f t="shared" ref="AA1926:AA1989" si="369">IF(U1926=0,"Não","Sim")</f>
        <v>Sim</v>
      </c>
      <c r="AB1926" s="4" t="str">
        <f t="shared" ref="AB1926:AB1989" si="370">IF(V1926=0,"Não","Sim")</f>
        <v>Não</v>
      </c>
      <c r="AC1926" s="4" t="str">
        <f t="shared" ref="AC1926:AC1989" si="371">IF(W1926=0,"Não","Sim")</f>
        <v>Não</v>
      </c>
      <c r="AD1926" s="4" t="str">
        <f t="shared" ref="AD1926:AD1989" si="372">IF(X1926=0,"Não","Sim")</f>
        <v>Não</v>
      </c>
      <c r="AE1926" s="30" t="str">
        <f t="shared" ref="AE1926:AE1989" si="373">IF(Y1926=0,"Não","Sim")</f>
        <v>Não</v>
      </c>
    </row>
    <row r="1927" spans="1:31" x14ac:dyDescent="0.25">
      <c r="A1927" s="23">
        <v>314200</v>
      </c>
      <c r="B1927" s="27">
        <f>IFERROR(VLOOKUP(A1927,[1]Monitoramento_Base_somente_disp!$A:$L,5,FALSE),0)</f>
        <v>0</v>
      </c>
      <c r="C1927" s="20">
        <f>IFERROR(VLOOKUP(A1927,[1]Monitoramento_Base_somente_disp!$A:$L,6,FALSE),0)</f>
        <v>267988</v>
      </c>
      <c r="D1927" s="20">
        <f>IFERROR(VLOOKUP(A1927,[1]Monitoramento_Base_somente_disp!$A:$L,7,FALSE),0)</f>
        <v>0</v>
      </c>
      <c r="E1927" s="20">
        <f>IFERROR(VLOOKUP(A1927,[1]Monitoramento_Base_somente_disp!$A:$L,8,FALSE),0)</f>
        <v>133994</v>
      </c>
      <c r="F1927" s="20">
        <f>IFERROR(VLOOKUP(A1927,[1]Monitoramento_Base_somente_disp!$A:$L,9,FALSE),0)</f>
        <v>0</v>
      </c>
      <c r="G1927" s="28">
        <f>IFERROR(VLOOKUP(A1927,[1]Monitoramento_Base_somente_disp!$A:$L,10,FALSE),0)</f>
        <v>0</v>
      </c>
      <c r="H1927" s="27">
        <f>IFERROR(VLOOKUP(A1927,[2]webService!$A:$I,4,FALSE),0)</f>
        <v>94612</v>
      </c>
      <c r="I1927" s="20">
        <f>IFERROR(VLOOKUP(A1927,[2]webService!$A:$II,5,FALSE),0)</f>
        <v>3586657</v>
      </c>
      <c r="J1927" s="20">
        <f>IFERROR(VLOOKUP(A1927,[2]webService!$A:$I,6,FALSE),0)</f>
        <v>0</v>
      </c>
      <c r="K1927" s="20">
        <f>IFERROR(VLOOKUP(A1927,[2]webService!$A:$I,7,FALSE),0)</f>
        <v>0</v>
      </c>
      <c r="L1927" s="20">
        <f>IFERROR(VLOOKUP(A1927,[2]webService!$A:$I,8,FALSE),0)</f>
        <v>0</v>
      </c>
      <c r="M1927" s="28">
        <f>IFERROR(VLOOKUP(A1927,[2]webService!$A:$I,9,FALSE),0)</f>
        <v>0</v>
      </c>
      <c r="N1927" s="27">
        <f>IFERROR(VLOOKUP(A1927,[3]soaBnafar!$A:$G,2,FALSE),0)</f>
        <v>0</v>
      </c>
      <c r="O1927" s="20">
        <f>IFERROR(VLOOKUP(A1927,[3]soaBnafar!$A:$H,3,FALSE),0)</f>
        <v>0</v>
      </c>
      <c r="P1927" s="20">
        <f>IFERROR(VLOOKUP(A1927,[3]soaBnafar!$A:$G,4,FALSE),0)</f>
        <v>0</v>
      </c>
      <c r="Q1927" s="20">
        <f>IFERROR(VLOOKUP(A1927,[3]soaBnafar!$A:$G,5,FALSE),0)</f>
        <v>0</v>
      </c>
      <c r="R1927" s="20">
        <f>IFERROR(VLOOKUP(A1927,[3]soaBnafar!$A:$G,6,FALSE),0)</f>
        <v>0</v>
      </c>
      <c r="S1927" s="20">
        <f>IFERROR(VLOOKUP(A1927,[3]soaBnafar!$A:$G,7,FALSE),0)</f>
        <v>0</v>
      </c>
      <c r="T1927" s="32">
        <f t="shared" si="362"/>
        <v>94612</v>
      </c>
      <c r="U1927" s="21">
        <f t="shared" si="363"/>
        <v>3854645</v>
      </c>
      <c r="V1927" s="21">
        <f t="shared" si="364"/>
        <v>0</v>
      </c>
      <c r="W1927" s="21">
        <f t="shared" si="365"/>
        <v>133994</v>
      </c>
      <c r="X1927" s="21">
        <f t="shared" si="366"/>
        <v>0</v>
      </c>
      <c r="Y1927" s="33">
        <f t="shared" si="367"/>
        <v>0</v>
      </c>
      <c r="Z1927" s="4" t="str">
        <f t="shared" si="368"/>
        <v>Sim</v>
      </c>
      <c r="AA1927" s="4" t="str">
        <f t="shared" si="369"/>
        <v>Sim</v>
      </c>
      <c r="AB1927" s="4" t="str">
        <f t="shared" si="370"/>
        <v>Não</v>
      </c>
      <c r="AC1927" s="4" t="str">
        <f t="shared" si="371"/>
        <v>Sim</v>
      </c>
      <c r="AD1927" s="4" t="str">
        <f t="shared" si="372"/>
        <v>Não</v>
      </c>
      <c r="AE1927" s="30" t="str">
        <f t="shared" si="373"/>
        <v>Não</v>
      </c>
    </row>
    <row r="1928" spans="1:31" x14ac:dyDescent="0.25">
      <c r="A1928" s="23">
        <v>314210</v>
      </c>
      <c r="B1928" s="27">
        <f>IFERROR(VLOOKUP(A1928,[1]Monitoramento_Base_somente_disp!$A:$L,5,FALSE),0)</f>
        <v>0</v>
      </c>
      <c r="C1928" s="20">
        <f>IFERROR(VLOOKUP(A1928,[1]Monitoramento_Base_somente_disp!$A:$L,6,FALSE),0)</f>
        <v>0</v>
      </c>
      <c r="D1928" s="20">
        <f>IFERROR(VLOOKUP(A1928,[1]Monitoramento_Base_somente_disp!$A:$L,7,FALSE),0)</f>
        <v>0</v>
      </c>
      <c r="E1928" s="20">
        <f>IFERROR(VLOOKUP(A1928,[1]Monitoramento_Base_somente_disp!$A:$L,8,FALSE),0)</f>
        <v>0</v>
      </c>
      <c r="F1928" s="20">
        <f>IFERROR(VLOOKUP(A1928,[1]Monitoramento_Base_somente_disp!$A:$L,9,FALSE),0)</f>
        <v>0</v>
      </c>
      <c r="G1928" s="28">
        <f>IFERROR(VLOOKUP(A1928,[1]Monitoramento_Base_somente_disp!$A:$L,10,FALSE),0)</f>
        <v>0</v>
      </c>
      <c r="H1928" s="27">
        <f>IFERROR(VLOOKUP(A1928,[2]webService!$A:$I,4,FALSE),0)</f>
        <v>99883</v>
      </c>
      <c r="I1928" s="20">
        <f>IFERROR(VLOOKUP(A1928,[2]webService!$A:$II,5,FALSE),0)</f>
        <v>1237653</v>
      </c>
      <c r="J1928" s="20">
        <f>IFERROR(VLOOKUP(A1928,[2]webService!$A:$I,6,FALSE),0)</f>
        <v>0</v>
      </c>
      <c r="K1928" s="20">
        <f>IFERROR(VLOOKUP(A1928,[2]webService!$A:$I,7,FALSE),0)</f>
        <v>0</v>
      </c>
      <c r="L1928" s="20">
        <f>IFERROR(VLOOKUP(A1928,[2]webService!$A:$I,8,FALSE),0)</f>
        <v>0</v>
      </c>
      <c r="M1928" s="28">
        <f>IFERROR(VLOOKUP(A1928,[2]webService!$A:$I,9,FALSE),0)</f>
        <v>0</v>
      </c>
      <c r="N1928" s="27">
        <f>IFERROR(VLOOKUP(A1928,[3]soaBnafar!$A:$G,2,FALSE),0)</f>
        <v>0</v>
      </c>
      <c r="O1928" s="20">
        <f>IFERROR(VLOOKUP(A1928,[3]soaBnafar!$A:$H,3,FALSE),0)</f>
        <v>0</v>
      </c>
      <c r="P1928" s="20">
        <f>IFERROR(VLOOKUP(A1928,[3]soaBnafar!$A:$G,4,FALSE),0)</f>
        <v>0</v>
      </c>
      <c r="Q1928" s="20">
        <f>IFERROR(VLOOKUP(A1928,[3]soaBnafar!$A:$G,5,FALSE),0)</f>
        <v>0</v>
      </c>
      <c r="R1928" s="20">
        <f>IFERROR(VLOOKUP(A1928,[3]soaBnafar!$A:$G,6,FALSE),0)</f>
        <v>0</v>
      </c>
      <c r="S1928" s="20">
        <f>IFERROR(VLOOKUP(A1928,[3]soaBnafar!$A:$G,7,FALSE),0)</f>
        <v>0</v>
      </c>
      <c r="T1928" s="32">
        <f t="shared" si="362"/>
        <v>99883</v>
      </c>
      <c r="U1928" s="21">
        <f t="shared" si="363"/>
        <v>1237653</v>
      </c>
      <c r="V1928" s="21">
        <f t="shared" si="364"/>
        <v>0</v>
      </c>
      <c r="W1928" s="21">
        <f t="shared" si="365"/>
        <v>0</v>
      </c>
      <c r="X1928" s="21">
        <f t="shared" si="366"/>
        <v>0</v>
      </c>
      <c r="Y1928" s="33">
        <f t="shared" si="367"/>
        <v>0</v>
      </c>
      <c r="Z1928" s="4" t="str">
        <f t="shared" si="368"/>
        <v>Sim</v>
      </c>
      <c r="AA1928" s="4" t="str">
        <f t="shared" si="369"/>
        <v>Sim</v>
      </c>
      <c r="AB1928" s="4" t="str">
        <f t="shared" si="370"/>
        <v>Não</v>
      </c>
      <c r="AC1928" s="4" t="str">
        <f t="shared" si="371"/>
        <v>Não</v>
      </c>
      <c r="AD1928" s="4" t="str">
        <f t="shared" si="372"/>
        <v>Não</v>
      </c>
      <c r="AE1928" s="30" t="str">
        <f t="shared" si="373"/>
        <v>Não</v>
      </c>
    </row>
    <row r="1929" spans="1:31" x14ac:dyDescent="0.25">
      <c r="A1929" s="23">
        <v>314225</v>
      </c>
      <c r="B1929" s="27">
        <f>IFERROR(VLOOKUP(A1929,[1]Monitoramento_Base_somente_disp!$A:$L,5,FALSE),0)</f>
        <v>0</v>
      </c>
      <c r="C1929" s="20">
        <f>IFERROR(VLOOKUP(A1929,[1]Monitoramento_Base_somente_disp!$A:$L,6,FALSE),0)</f>
        <v>0</v>
      </c>
      <c r="D1929" s="20">
        <f>IFERROR(VLOOKUP(A1929,[1]Monitoramento_Base_somente_disp!$A:$L,7,FALSE),0)</f>
        <v>0</v>
      </c>
      <c r="E1929" s="20">
        <f>IFERROR(VLOOKUP(A1929,[1]Monitoramento_Base_somente_disp!$A:$L,8,FALSE),0)</f>
        <v>0</v>
      </c>
      <c r="F1929" s="20">
        <f>IFERROR(VLOOKUP(A1929,[1]Monitoramento_Base_somente_disp!$A:$L,9,FALSE),0)</f>
        <v>0</v>
      </c>
      <c r="G1929" s="28">
        <f>IFERROR(VLOOKUP(A1929,[1]Monitoramento_Base_somente_disp!$A:$L,10,FALSE),0)</f>
        <v>0</v>
      </c>
      <c r="H1929" s="27">
        <f>IFERROR(VLOOKUP(A1929,[2]webService!$A:$I,4,FALSE),0)</f>
        <v>26131</v>
      </c>
      <c r="I1929" s="20">
        <f>IFERROR(VLOOKUP(A1929,[2]webService!$A:$II,5,FALSE),0)</f>
        <v>568655</v>
      </c>
      <c r="J1929" s="20">
        <f>IFERROR(VLOOKUP(A1929,[2]webService!$A:$I,6,FALSE),0)</f>
        <v>0</v>
      </c>
      <c r="K1929" s="20">
        <f>IFERROR(VLOOKUP(A1929,[2]webService!$A:$I,7,FALSE),0)</f>
        <v>0</v>
      </c>
      <c r="L1929" s="20">
        <f>IFERROR(VLOOKUP(A1929,[2]webService!$A:$I,8,FALSE),0)</f>
        <v>0</v>
      </c>
      <c r="M1929" s="28">
        <f>IFERROR(VLOOKUP(A1929,[2]webService!$A:$I,9,FALSE),0)</f>
        <v>0</v>
      </c>
      <c r="N1929" s="27">
        <f>IFERROR(VLOOKUP(A1929,[3]soaBnafar!$A:$G,2,FALSE),0)</f>
        <v>0</v>
      </c>
      <c r="O1929" s="20">
        <f>IFERROR(VLOOKUP(A1929,[3]soaBnafar!$A:$H,3,FALSE),0)</f>
        <v>0</v>
      </c>
      <c r="P1929" s="20">
        <f>IFERROR(VLOOKUP(A1929,[3]soaBnafar!$A:$G,4,FALSE),0)</f>
        <v>0</v>
      </c>
      <c r="Q1929" s="20">
        <f>IFERROR(VLOOKUP(A1929,[3]soaBnafar!$A:$G,5,FALSE),0)</f>
        <v>0</v>
      </c>
      <c r="R1929" s="20">
        <f>IFERROR(VLOOKUP(A1929,[3]soaBnafar!$A:$G,6,FALSE),0)</f>
        <v>0</v>
      </c>
      <c r="S1929" s="20">
        <f>IFERROR(VLOOKUP(A1929,[3]soaBnafar!$A:$G,7,FALSE),0)</f>
        <v>0</v>
      </c>
      <c r="T1929" s="32">
        <f t="shared" si="362"/>
        <v>26131</v>
      </c>
      <c r="U1929" s="21">
        <f t="shared" si="363"/>
        <v>568655</v>
      </c>
      <c r="V1929" s="21">
        <f t="shared" si="364"/>
        <v>0</v>
      </c>
      <c r="W1929" s="21">
        <f t="shared" si="365"/>
        <v>0</v>
      </c>
      <c r="X1929" s="21">
        <f t="shared" si="366"/>
        <v>0</v>
      </c>
      <c r="Y1929" s="33">
        <f t="shared" si="367"/>
        <v>0</v>
      </c>
      <c r="Z1929" s="4" t="str">
        <f t="shared" si="368"/>
        <v>Sim</v>
      </c>
      <c r="AA1929" s="4" t="str">
        <f t="shared" si="369"/>
        <v>Sim</v>
      </c>
      <c r="AB1929" s="4" t="str">
        <f t="shared" si="370"/>
        <v>Não</v>
      </c>
      <c r="AC1929" s="4" t="str">
        <f t="shared" si="371"/>
        <v>Não</v>
      </c>
      <c r="AD1929" s="4" t="str">
        <f t="shared" si="372"/>
        <v>Não</v>
      </c>
      <c r="AE1929" s="30" t="str">
        <f t="shared" si="373"/>
        <v>Não</v>
      </c>
    </row>
    <row r="1930" spans="1:31" x14ac:dyDescent="0.25">
      <c r="A1930" s="23">
        <v>314230</v>
      </c>
      <c r="B1930" s="27">
        <f>IFERROR(VLOOKUP(A1930,[1]Monitoramento_Base_somente_disp!$A:$L,5,FALSE),0)</f>
        <v>0</v>
      </c>
      <c r="C1930" s="20">
        <f>IFERROR(VLOOKUP(A1930,[1]Monitoramento_Base_somente_disp!$A:$L,6,FALSE),0)</f>
        <v>0</v>
      </c>
      <c r="D1930" s="20">
        <f>IFERROR(VLOOKUP(A1930,[1]Monitoramento_Base_somente_disp!$A:$L,7,FALSE),0)</f>
        <v>0</v>
      </c>
      <c r="E1930" s="20">
        <f>IFERROR(VLOOKUP(A1930,[1]Monitoramento_Base_somente_disp!$A:$L,8,FALSE),0)</f>
        <v>0</v>
      </c>
      <c r="F1930" s="20">
        <f>IFERROR(VLOOKUP(A1930,[1]Monitoramento_Base_somente_disp!$A:$L,9,FALSE),0)</f>
        <v>0</v>
      </c>
      <c r="G1930" s="28">
        <f>IFERROR(VLOOKUP(A1930,[1]Monitoramento_Base_somente_disp!$A:$L,10,FALSE),0)</f>
        <v>0</v>
      </c>
      <c r="H1930" s="27">
        <f>IFERROR(VLOOKUP(A1930,[2]webService!$A:$I,4,FALSE),0)</f>
        <v>94696</v>
      </c>
      <c r="I1930" s="20">
        <f>IFERROR(VLOOKUP(A1930,[2]webService!$A:$II,5,FALSE),0)</f>
        <v>1469680</v>
      </c>
      <c r="J1930" s="20">
        <f>IFERROR(VLOOKUP(A1930,[2]webService!$A:$I,6,FALSE),0)</f>
        <v>0</v>
      </c>
      <c r="K1930" s="20">
        <f>IFERROR(VLOOKUP(A1930,[2]webService!$A:$I,7,FALSE),0)</f>
        <v>0</v>
      </c>
      <c r="L1930" s="20">
        <f>IFERROR(VLOOKUP(A1930,[2]webService!$A:$I,8,FALSE),0)</f>
        <v>0</v>
      </c>
      <c r="M1930" s="28">
        <f>IFERROR(VLOOKUP(A1930,[2]webService!$A:$I,9,FALSE),0)</f>
        <v>0</v>
      </c>
      <c r="N1930" s="27">
        <f>IFERROR(VLOOKUP(A1930,[3]soaBnafar!$A:$G,2,FALSE),0)</f>
        <v>0</v>
      </c>
      <c r="O1930" s="20">
        <f>IFERROR(VLOOKUP(A1930,[3]soaBnafar!$A:$H,3,FALSE),0)</f>
        <v>0</v>
      </c>
      <c r="P1930" s="20">
        <f>IFERROR(VLOOKUP(A1930,[3]soaBnafar!$A:$G,4,FALSE),0)</f>
        <v>0</v>
      </c>
      <c r="Q1930" s="20">
        <f>IFERROR(VLOOKUP(A1930,[3]soaBnafar!$A:$G,5,FALSE),0)</f>
        <v>0</v>
      </c>
      <c r="R1930" s="20">
        <f>IFERROR(VLOOKUP(A1930,[3]soaBnafar!$A:$G,6,FALSE),0)</f>
        <v>0</v>
      </c>
      <c r="S1930" s="20">
        <f>IFERROR(VLOOKUP(A1930,[3]soaBnafar!$A:$G,7,FALSE),0)</f>
        <v>0</v>
      </c>
      <c r="T1930" s="32">
        <f t="shared" si="362"/>
        <v>94696</v>
      </c>
      <c r="U1930" s="21">
        <f t="shared" si="363"/>
        <v>1469680</v>
      </c>
      <c r="V1930" s="21">
        <f t="shared" si="364"/>
        <v>0</v>
      </c>
      <c r="W1930" s="21">
        <f t="shared" si="365"/>
        <v>0</v>
      </c>
      <c r="X1930" s="21">
        <f t="shared" si="366"/>
        <v>0</v>
      </c>
      <c r="Y1930" s="33">
        <f t="shared" si="367"/>
        <v>0</v>
      </c>
      <c r="Z1930" s="4" t="str">
        <f t="shared" si="368"/>
        <v>Sim</v>
      </c>
      <c r="AA1930" s="4" t="str">
        <f t="shared" si="369"/>
        <v>Sim</v>
      </c>
      <c r="AB1930" s="4" t="str">
        <f t="shared" si="370"/>
        <v>Não</v>
      </c>
      <c r="AC1930" s="4" t="str">
        <f t="shared" si="371"/>
        <v>Não</v>
      </c>
      <c r="AD1930" s="4" t="str">
        <f t="shared" si="372"/>
        <v>Não</v>
      </c>
      <c r="AE1930" s="30" t="str">
        <f t="shared" si="373"/>
        <v>Não</v>
      </c>
    </row>
    <row r="1931" spans="1:31" x14ac:dyDescent="0.25">
      <c r="A1931" s="23">
        <v>314250</v>
      </c>
      <c r="B1931" s="27">
        <f>IFERROR(VLOOKUP(A1931,[1]Monitoramento_Base_somente_disp!$A:$L,5,FALSE),0)</f>
        <v>0</v>
      </c>
      <c r="C1931" s="20">
        <f>IFERROR(VLOOKUP(A1931,[1]Monitoramento_Base_somente_disp!$A:$L,6,FALSE),0)</f>
        <v>0</v>
      </c>
      <c r="D1931" s="20">
        <f>IFERROR(VLOOKUP(A1931,[1]Monitoramento_Base_somente_disp!$A:$L,7,FALSE),0)</f>
        <v>0</v>
      </c>
      <c r="E1931" s="20">
        <f>IFERROR(VLOOKUP(A1931,[1]Monitoramento_Base_somente_disp!$A:$L,8,FALSE),0)</f>
        <v>0</v>
      </c>
      <c r="F1931" s="20">
        <f>IFERROR(VLOOKUP(A1931,[1]Monitoramento_Base_somente_disp!$A:$L,9,FALSE),0)</f>
        <v>0</v>
      </c>
      <c r="G1931" s="28">
        <f>IFERROR(VLOOKUP(A1931,[1]Monitoramento_Base_somente_disp!$A:$L,10,FALSE),0)</f>
        <v>0</v>
      </c>
      <c r="H1931" s="27">
        <f>IFERROR(VLOOKUP(A1931,[2]webService!$A:$I,4,FALSE),0)</f>
        <v>120580</v>
      </c>
      <c r="I1931" s="20">
        <f>IFERROR(VLOOKUP(A1931,[2]webService!$A:$II,5,FALSE),0)</f>
        <v>1504045</v>
      </c>
      <c r="J1931" s="20">
        <f>IFERROR(VLOOKUP(A1931,[2]webService!$A:$I,6,FALSE),0)</f>
        <v>0</v>
      </c>
      <c r="K1931" s="20">
        <f>IFERROR(VLOOKUP(A1931,[2]webService!$A:$I,7,FALSE),0)</f>
        <v>0</v>
      </c>
      <c r="L1931" s="20">
        <f>IFERROR(VLOOKUP(A1931,[2]webService!$A:$I,8,FALSE),0)</f>
        <v>0</v>
      </c>
      <c r="M1931" s="28">
        <f>IFERROR(VLOOKUP(A1931,[2]webService!$A:$I,9,FALSE),0)</f>
        <v>0</v>
      </c>
      <c r="N1931" s="27">
        <f>IFERROR(VLOOKUP(A1931,[3]soaBnafar!$A:$G,2,FALSE),0)</f>
        <v>0</v>
      </c>
      <c r="O1931" s="20">
        <f>IFERROR(VLOOKUP(A1931,[3]soaBnafar!$A:$H,3,FALSE),0)</f>
        <v>0</v>
      </c>
      <c r="P1931" s="20">
        <f>IFERROR(VLOOKUP(A1931,[3]soaBnafar!$A:$G,4,FALSE),0)</f>
        <v>0</v>
      </c>
      <c r="Q1931" s="20">
        <f>IFERROR(VLOOKUP(A1931,[3]soaBnafar!$A:$G,5,FALSE),0)</f>
        <v>0</v>
      </c>
      <c r="R1931" s="20">
        <f>IFERROR(VLOOKUP(A1931,[3]soaBnafar!$A:$G,6,FALSE),0)</f>
        <v>0</v>
      </c>
      <c r="S1931" s="20">
        <f>IFERROR(VLOOKUP(A1931,[3]soaBnafar!$A:$G,7,FALSE),0)</f>
        <v>0</v>
      </c>
      <c r="T1931" s="32">
        <f t="shared" si="362"/>
        <v>120580</v>
      </c>
      <c r="U1931" s="21">
        <f t="shared" si="363"/>
        <v>1504045</v>
      </c>
      <c r="V1931" s="21">
        <f t="shared" si="364"/>
        <v>0</v>
      </c>
      <c r="W1931" s="21">
        <f t="shared" si="365"/>
        <v>0</v>
      </c>
      <c r="X1931" s="21">
        <f t="shared" si="366"/>
        <v>0</v>
      </c>
      <c r="Y1931" s="33">
        <f t="shared" si="367"/>
        <v>0</v>
      </c>
      <c r="Z1931" s="4" t="str">
        <f t="shared" si="368"/>
        <v>Sim</v>
      </c>
      <c r="AA1931" s="4" t="str">
        <f t="shared" si="369"/>
        <v>Sim</v>
      </c>
      <c r="AB1931" s="4" t="str">
        <f t="shared" si="370"/>
        <v>Não</v>
      </c>
      <c r="AC1931" s="4" t="str">
        <f t="shared" si="371"/>
        <v>Não</v>
      </c>
      <c r="AD1931" s="4" t="str">
        <f t="shared" si="372"/>
        <v>Não</v>
      </c>
      <c r="AE1931" s="30" t="str">
        <f t="shared" si="373"/>
        <v>Não</v>
      </c>
    </row>
    <row r="1932" spans="1:31" x14ac:dyDescent="0.25">
      <c r="A1932" s="23">
        <v>314270</v>
      </c>
      <c r="B1932" s="27">
        <f>IFERROR(VLOOKUP(A1932,[1]Monitoramento_Base_somente_disp!$A:$L,5,FALSE),0)</f>
        <v>0</v>
      </c>
      <c r="C1932" s="20">
        <f>IFERROR(VLOOKUP(A1932,[1]Monitoramento_Base_somente_disp!$A:$L,6,FALSE),0)</f>
        <v>0</v>
      </c>
      <c r="D1932" s="20">
        <f>IFERROR(VLOOKUP(A1932,[1]Monitoramento_Base_somente_disp!$A:$L,7,FALSE),0)</f>
        <v>0</v>
      </c>
      <c r="E1932" s="20">
        <f>IFERROR(VLOOKUP(A1932,[1]Monitoramento_Base_somente_disp!$A:$L,8,FALSE),0)</f>
        <v>0</v>
      </c>
      <c r="F1932" s="20">
        <f>IFERROR(VLOOKUP(A1932,[1]Monitoramento_Base_somente_disp!$A:$L,9,FALSE),0)</f>
        <v>0</v>
      </c>
      <c r="G1932" s="28">
        <f>IFERROR(VLOOKUP(A1932,[1]Monitoramento_Base_somente_disp!$A:$L,10,FALSE),0)</f>
        <v>0</v>
      </c>
      <c r="H1932" s="27">
        <f>IFERROR(VLOOKUP(A1932,[2]webService!$A:$I,4,FALSE),0)</f>
        <v>114722</v>
      </c>
      <c r="I1932" s="20">
        <f>IFERROR(VLOOKUP(A1932,[2]webService!$A:$II,5,FALSE),0)</f>
        <v>1894752</v>
      </c>
      <c r="J1932" s="20">
        <f>IFERROR(VLOOKUP(A1932,[2]webService!$A:$I,6,FALSE),0)</f>
        <v>0</v>
      </c>
      <c r="K1932" s="20">
        <f>IFERROR(VLOOKUP(A1932,[2]webService!$A:$I,7,FALSE),0)</f>
        <v>0</v>
      </c>
      <c r="L1932" s="20">
        <f>IFERROR(VLOOKUP(A1932,[2]webService!$A:$I,8,FALSE),0)</f>
        <v>0</v>
      </c>
      <c r="M1932" s="28">
        <f>IFERROR(VLOOKUP(A1932,[2]webService!$A:$I,9,FALSE),0)</f>
        <v>0</v>
      </c>
      <c r="N1932" s="27">
        <f>IFERROR(VLOOKUP(A1932,[3]soaBnafar!$A:$G,2,FALSE),0)</f>
        <v>0</v>
      </c>
      <c r="O1932" s="20">
        <f>IFERROR(VLOOKUP(A1932,[3]soaBnafar!$A:$H,3,FALSE),0)</f>
        <v>0</v>
      </c>
      <c r="P1932" s="20">
        <f>IFERROR(VLOOKUP(A1932,[3]soaBnafar!$A:$G,4,FALSE),0)</f>
        <v>0</v>
      </c>
      <c r="Q1932" s="20">
        <f>IFERROR(VLOOKUP(A1932,[3]soaBnafar!$A:$G,5,FALSE),0)</f>
        <v>0</v>
      </c>
      <c r="R1932" s="20">
        <f>IFERROR(VLOOKUP(A1932,[3]soaBnafar!$A:$G,6,FALSE),0)</f>
        <v>0</v>
      </c>
      <c r="S1932" s="20">
        <f>IFERROR(VLOOKUP(A1932,[3]soaBnafar!$A:$G,7,FALSE),0)</f>
        <v>0</v>
      </c>
      <c r="T1932" s="32">
        <f t="shared" si="362"/>
        <v>114722</v>
      </c>
      <c r="U1932" s="21">
        <f t="shared" si="363"/>
        <v>1894752</v>
      </c>
      <c r="V1932" s="21">
        <f t="shared" si="364"/>
        <v>0</v>
      </c>
      <c r="W1932" s="21">
        <f t="shared" si="365"/>
        <v>0</v>
      </c>
      <c r="X1932" s="21">
        <f t="shared" si="366"/>
        <v>0</v>
      </c>
      <c r="Y1932" s="33">
        <f t="shared" si="367"/>
        <v>0</v>
      </c>
      <c r="Z1932" s="4" t="str">
        <f t="shared" si="368"/>
        <v>Sim</v>
      </c>
      <c r="AA1932" s="4" t="str">
        <f t="shared" si="369"/>
        <v>Sim</v>
      </c>
      <c r="AB1932" s="4" t="str">
        <f t="shared" si="370"/>
        <v>Não</v>
      </c>
      <c r="AC1932" s="4" t="str">
        <f t="shared" si="371"/>
        <v>Não</v>
      </c>
      <c r="AD1932" s="4" t="str">
        <f t="shared" si="372"/>
        <v>Não</v>
      </c>
      <c r="AE1932" s="30" t="str">
        <f t="shared" si="373"/>
        <v>Não</v>
      </c>
    </row>
    <row r="1933" spans="1:31" x14ac:dyDescent="0.25">
      <c r="A1933" s="23">
        <v>314280</v>
      </c>
      <c r="B1933" s="27">
        <f>IFERROR(VLOOKUP(A1933,[1]Monitoramento_Base_somente_disp!$A:$L,5,FALSE),0)</f>
        <v>0</v>
      </c>
      <c r="C1933" s="20">
        <f>IFERROR(VLOOKUP(A1933,[1]Monitoramento_Base_somente_disp!$A:$L,6,FALSE),0)</f>
        <v>0</v>
      </c>
      <c r="D1933" s="20">
        <f>IFERROR(VLOOKUP(A1933,[1]Monitoramento_Base_somente_disp!$A:$L,7,FALSE),0)</f>
        <v>0</v>
      </c>
      <c r="E1933" s="20">
        <f>IFERROR(VLOOKUP(A1933,[1]Monitoramento_Base_somente_disp!$A:$L,8,FALSE),0)</f>
        <v>0</v>
      </c>
      <c r="F1933" s="20">
        <f>IFERROR(VLOOKUP(A1933,[1]Monitoramento_Base_somente_disp!$A:$L,9,FALSE),0)</f>
        <v>0</v>
      </c>
      <c r="G1933" s="28">
        <f>IFERROR(VLOOKUP(A1933,[1]Monitoramento_Base_somente_disp!$A:$L,10,FALSE),0)</f>
        <v>0</v>
      </c>
      <c r="H1933" s="27">
        <f>IFERROR(VLOOKUP(A1933,[2]webService!$A:$I,4,FALSE),0)</f>
        <v>266948</v>
      </c>
      <c r="I1933" s="20">
        <f>IFERROR(VLOOKUP(A1933,[2]webService!$A:$II,5,FALSE),0)</f>
        <v>3787317</v>
      </c>
      <c r="J1933" s="20">
        <f>IFERROR(VLOOKUP(A1933,[2]webService!$A:$I,6,FALSE),0)</f>
        <v>0</v>
      </c>
      <c r="K1933" s="20">
        <f>IFERROR(VLOOKUP(A1933,[2]webService!$A:$I,7,FALSE),0)</f>
        <v>0</v>
      </c>
      <c r="L1933" s="20">
        <f>IFERROR(VLOOKUP(A1933,[2]webService!$A:$I,8,FALSE),0)</f>
        <v>0</v>
      </c>
      <c r="M1933" s="28">
        <f>IFERROR(VLOOKUP(A1933,[2]webService!$A:$I,9,FALSE),0)</f>
        <v>0</v>
      </c>
      <c r="N1933" s="27">
        <f>IFERROR(VLOOKUP(A1933,[3]soaBnafar!$A:$G,2,FALSE),0)</f>
        <v>0</v>
      </c>
      <c r="O1933" s="20">
        <f>IFERROR(VLOOKUP(A1933,[3]soaBnafar!$A:$H,3,FALSE),0)</f>
        <v>0</v>
      </c>
      <c r="P1933" s="20">
        <f>IFERROR(VLOOKUP(A1933,[3]soaBnafar!$A:$G,4,FALSE),0)</f>
        <v>0</v>
      </c>
      <c r="Q1933" s="20">
        <f>IFERROR(VLOOKUP(A1933,[3]soaBnafar!$A:$G,5,FALSE),0)</f>
        <v>0</v>
      </c>
      <c r="R1933" s="20">
        <f>IFERROR(VLOOKUP(A1933,[3]soaBnafar!$A:$G,6,FALSE),0)</f>
        <v>0</v>
      </c>
      <c r="S1933" s="20">
        <f>IFERROR(VLOOKUP(A1933,[3]soaBnafar!$A:$G,7,FALSE),0)</f>
        <v>0</v>
      </c>
      <c r="T1933" s="32">
        <f t="shared" si="362"/>
        <v>266948</v>
      </c>
      <c r="U1933" s="21">
        <f t="shared" si="363"/>
        <v>3787317</v>
      </c>
      <c r="V1933" s="21">
        <f t="shared" si="364"/>
        <v>0</v>
      </c>
      <c r="W1933" s="21">
        <f t="shared" si="365"/>
        <v>0</v>
      </c>
      <c r="X1933" s="21">
        <f t="shared" si="366"/>
        <v>0</v>
      </c>
      <c r="Y1933" s="33">
        <f t="shared" si="367"/>
        <v>0</v>
      </c>
      <c r="Z1933" s="4" t="str">
        <f t="shared" si="368"/>
        <v>Sim</v>
      </c>
      <c r="AA1933" s="4" t="str">
        <f t="shared" si="369"/>
        <v>Sim</v>
      </c>
      <c r="AB1933" s="4" t="str">
        <f t="shared" si="370"/>
        <v>Não</v>
      </c>
      <c r="AC1933" s="4" t="str">
        <f t="shared" si="371"/>
        <v>Não</v>
      </c>
      <c r="AD1933" s="4" t="str">
        <f t="shared" si="372"/>
        <v>Não</v>
      </c>
      <c r="AE1933" s="30" t="str">
        <f t="shared" si="373"/>
        <v>Não</v>
      </c>
    </row>
    <row r="1934" spans="1:31" x14ac:dyDescent="0.25">
      <c r="A1934" s="23">
        <v>314290</v>
      </c>
      <c r="B1934" s="27">
        <f>IFERROR(VLOOKUP(A1934,[1]Monitoramento_Base_somente_disp!$A:$L,5,FALSE),0)</f>
        <v>0</v>
      </c>
      <c r="C1934" s="20">
        <f>IFERROR(VLOOKUP(A1934,[1]Monitoramento_Base_somente_disp!$A:$L,6,FALSE),0)</f>
        <v>0</v>
      </c>
      <c r="D1934" s="20">
        <f>IFERROR(VLOOKUP(A1934,[1]Monitoramento_Base_somente_disp!$A:$L,7,FALSE),0)</f>
        <v>0</v>
      </c>
      <c r="E1934" s="20">
        <f>IFERROR(VLOOKUP(A1934,[1]Monitoramento_Base_somente_disp!$A:$L,8,FALSE),0)</f>
        <v>0</v>
      </c>
      <c r="F1934" s="20">
        <f>IFERROR(VLOOKUP(A1934,[1]Monitoramento_Base_somente_disp!$A:$L,9,FALSE),0)</f>
        <v>0</v>
      </c>
      <c r="G1934" s="28">
        <f>IFERROR(VLOOKUP(A1934,[1]Monitoramento_Base_somente_disp!$A:$L,10,FALSE),0)</f>
        <v>0</v>
      </c>
      <c r="H1934" s="27">
        <f>IFERROR(VLOOKUP(A1934,[2]webService!$A:$I,4,FALSE),0)</f>
        <v>19178</v>
      </c>
      <c r="I1934" s="20">
        <f>IFERROR(VLOOKUP(A1934,[2]webService!$A:$II,5,FALSE),0)</f>
        <v>4604435</v>
      </c>
      <c r="J1934" s="20">
        <f>IFERROR(VLOOKUP(A1934,[2]webService!$A:$I,6,FALSE),0)</f>
        <v>0</v>
      </c>
      <c r="K1934" s="20">
        <f>IFERROR(VLOOKUP(A1934,[2]webService!$A:$I,7,FALSE),0)</f>
        <v>0</v>
      </c>
      <c r="L1934" s="20">
        <f>IFERROR(VLOOKUP(A1934,[2]webService!$A:$I,8,FALSE),0)</f>
        <v>0</v>
      </c>
      <c r="M1934" s="28">
        <f>IFERROR(VLOOKUP(A1934,[2]webService!$A:$I,9,FALSE),0)</f>
        <v>0</v>
      </c>
      <c r="N1934" s="27">
        <f>IFERROR(VLOOKUP(A1934,[3]soaBnafar!$A:$G,2,FALSE),0)</f>
        <v>0</v>
      </c>
      <c r="O1934" s="20">
        <f>IFERROR(VLOOKUP(A1934,[3]soaBnafar!$A:$H,3,FALSE),0)</f>
        <v>0</v>
      </c>
      <c r="P1934" s="20">
        <f>IFERROR(VLOOKUP(A1934,[3]soaBnafar!$A:$G,4,FALSE),0)</f>
        <v>0</v>
      </c>
      <c r="Q1934" s="20">
        <f>IFERROR(VLOOKUP(A1934,[3]soaBnafar!$A:$G,5,FALSE),0)</f>
        <v>0</v>
      </c>
      <c r="R1934" s="20">
        <f>IFERROR(VLOOKUP(A1934,[3]soaBnafar!$A:$G,6,FALSE),0)</f>
        <v>0</v>
      </c>
      <c r="S1934" s="20">
        <f>IFERROR(VLOOKUP(A1934,[3]soaBnafar!$A:$G,7,FALSE),0)</f>
        <v>0</v>
      </c>
      <c r="T1934" s="32">
        <f t="shared" si="362"/>
        <v>19178</v>
      </c>
      <c r="U1934" s="21">
        <f t="shared" si="363"/>
        <v>4604435</v>
      </c>
      <c r="V1934" s="21">
        <f t="shared" si="364"/>
        <v>0</v>
      </c>
      <c r="W1934" s="21">
        <f t="shared" si="365"/>
        <v>0</v>
      </c>
      <c r="X1934" s="21">
        <f t="shared" si="366"/>
        <v>0</v>
      </c>
      <c r="Y1934" s="33">
        <f t="shared" si="367"/>
        <v>0</v>
      </c>
      <c r="Z1934" s="4" t="str">
        <f t="shared" si="368"/>
        <v>Sim</v>
      </c>
      <c r="AA1934" s="4" t="str">
        <f t="shared" si="369"/>
        <v>Sim</v>
      </c>
      <c r="AB1934" s="4" t="str">
        <f t="shared" si="370"/>
        <v>Não</v>
      </c>
      <c r="AC1934" s="4" t="str">
        <f t="shared" si="371"/>
        <v>Não</v>
      </c>
      <c r="AD1934" s="4" t="str">
        <f t="shared" si="372"/>
        <v>Não</v>
      </c>
      <c r="AE1934" s="30" t="str">
        <f t="shared" si="373"/>
        <v>Não</v>
      </c>
    </row>
    <row r="1935" spans="1:31" x14ac:dyDescent="0.25">
      <c r="A1935" s="23">
        <v>314300</v>
      </c>
      <c r="B1935" s="27">
        <f>IFERROR(VLOOKUP(A1935,[1]Monitoramento_Base_somente_disp!$A:$L,5,FALSE),0)</f>
        <v>0</v>
      </c>
      <c r="C1935" s="20">
        <f>IFERROR(VLOOKUP(A1935,[1]Monitoramento_Base_somente_disp!$A:$L,6,FALSE),0)</f>
        <v>0</v>
      </c>
      <c r="D1935" s="20">
        <f>IFERROR(VLOOKUP(A1935,[1]Monitoramento_Base_somente_disp!$A:$L,7,FALSE),0)</f>
        <v>0</v>
      </c>
      <c r="E1935" s="20">
        <f>IFERROR(VLOOKUP(A1935,[1]Monitoramento_Base_somente_disp!$A:$L,8,FALSE),0)</f>
        <v>0</v>
      </c>
      <c r="F1935" s="20">
        <f>IFERROR(VLOOKUP(A1935,[1]Monitoramento_Base_somente_disp!$A:$L,9,FALSE),0)</f>
        <v>0</v>
      </c>
      <c r="G1935" s="28">
        <f>IFERROR(VLOOKUP(A1935,[1]Monitoramento_Base_somente_disp!$A:$L,10,FALSE),0)</f>
        <v>0</v>
      </c>
      <c r="H1935" s="27">
        <f>IFERROR(VLOOKUP(A1935,[2]webService!$A:$I,4,FALSE),0)</f>
        <v>0</v>
      </c>
      <c r="I1935" s="20">
        <f>IFERROR(VLOOKUP(A1935,[2]webService!$A:$II,5,FALSE),0)</f>
        <v>0</v>
      </c>
      <c r="J1935" s="20">
        <f>IFERROR(VLOOKUP(A1935,[2]webService!$A:$I,6,FALSE),0)</f>
        <v>0</v>
      </c>
      <c r="K1935" s="20">
        <f>IFERROR(VLOOKUP(A1935,[2]webService!$A:$I,7,FALSE),0)</f>
        <v>0</v>
      </c>
      <c r="L1935" s="20">
        <f>IFERROR(VLOOKUP(A1935,[2]webService!$A:$I,8,FALSE),0)</f>
        <v>0</v>
      </c>
      <c r="M1935" s="28">
        <f>IFERROR(VLOOKUP(A1935,[2]webService!$A:$I,9,FALSE),0)</f>
        <v>0</v>
      </c>
      <c r="N1935" s="27">
        <f>IFERROR(VLOOKUP(A1935,[3]soaBnafar!$A:$G,2,FALSE),0)</f>
        <v>0</v>
      </c>
      <c r="O1935" s="20">
        <f>IFERROR(VLOOKUP(A1935,[3]soaBnafar!$A:$H,3,FALSE),0)</f>
        <v>0</v>
      </c>
      <c r="P1935" s="20">
        <f>IFERROR(VLOOKUP(A1935,[3]soaBnafar!$A:$G,4,FALSE),0)</f>
        <v>0</v>
      </c>
      <c r="Q1935" s="20">
        <f>IFERROR(VLOOKUP(A1935,[3]soaBnafar!$A:$G,5,FALSE),0)</f>
        <v>0</v>
      </c>
      <c r="R1935" s="20">
        <f>IFERROR(VLOOKUP(A1935,[3]soaBnafar!$A:$G,6,FALSE),0)</f>
        <v>0</v>
      </c>
      <c r="S1935" s="20">
        <f>IFERROR(VLOOKUP(A1935,[3]soaBnafar!$A:$G,7,FALSE),0)</f>
        <v>0</v>
      </c>
      <c r="T1935" s="32">
        <f t="shared" si="362"/>
        <v>0</v>
      </c>
      <c r="U1935" s="21">
        <f t="shared" si="363"/>
        <v>0</v>
      </c>
      <c r="V1935" s="21">
        <f t="shared" si="364"/>
        <v>0</v>
      </c>
      <c r="W1935" s="21">
        <f t="shared" si="365"/>
        <v>0</v>
      </c>
      <c r="X1935" s="21">
        <f t="shared" si="366"/>
        <v>0</v>
      </c>
      <c r="Y1935" s="33">
        <f t="shared" si="367"/>
        <v>0</v>
      </c>
      <c r="Z1935" s="4" t="str">
        <f t="shared" si="368"/>
        <v>Não</v>
      </c>
      <c r="AA1935" s="4" t="str">
        <f t="shared" si="369"/>
        <v>Não</v>
      </c>
      <c r="AB1935" s="4" t="str">
        <f t="shared" si="370"/>
        <v>Não</v>
      </c>
      <c r="AC1935" s="4" t="str">
        <f t="shared" si="371"/>
        <v>Não</v>
      </c>
      <c r="AD1935" s="4" t="str">
        <f t="shared" si="372"/>
        <v>Não</v>
      </c>
      <c r="AE1935" s="30" t="str">
        <f t="shared" si="373"/>
        <v>Não</v>
      </c>
    </row>
    <row r="1936" spans="1:31" x14ac:dyDescent="0.25">
      <c r="A1936" s="23">
        <v>314315</v>
      </c>
      <c r="B1936" s="27">
        <f>IFERROR(VLOOKUP(A1936,[1]Monitoramento_Base_somente_disp!$A:$L,5,FALSE),0)</f>
        <v>0</v>
      </c>
      <c r="C1936" s="20">
        <f>IFERROR(VLOOKUP(A1936,[1]Monitoramento_Base_somente_disp!$A:$L,6,FALSE),0)</f>
        <v>0</v>
      </c>
      <c r="D1936" s="20">
        <f>IFERROR(VLOOKUP(A1936,[1]Monitoramento_Base_somente_disp!$A:$L,7,FALSE),0)</f>
        <v>0</v>
      </c>
      <c r="E1936" s="20">
        <f>IFERROR(VLOOKUP(A1936,[1]Monitoramento_Base_somente_disp!$A:$L,8,FALSE),0)</f>
        <v>0</v>
      </c>
      <c r="F1936" s="20">
        <f>IFERROR(VLOOKUP(A1936,[1]Monitoramento_Base_somente_disp!$A:$L,9,FALSE),0)</f>
        <v>0</v>
      </c>
      <c r="G1936" s="28">
        <f>IFERROR(VLOOKUP(A1936,[1]Monitoramento_Base_somente_disp!$A:$L,10,FALSE),0)</f>
        <v>0</v>
      </c>
      <c r="H1936" s="27">
        <f>IFERROR(VLOOKUP(A1936,[2]webService!$A:$I,4,FALSE),0)</f>
        <v>0</v>
      </c>
      <c r="I1936" s="20">
        <f>IFERROR(VLOOKUP(A1936,[2]webService!$A:$II,5,FALSE),0)</f>
        <v>3218</v>
      </c>
      <c r="J1936" s="20">
        <f>IFERROR(VLOOKUP(A1936,[2]webService!$A:$I,6,FALSE),0)</f>
        <v>0</v>
      </c>
      <c r="K1936" s="20">
        <f>IFERROR(VLOOKUP(A1936,[2]webService!$A:$I,7,FALSE),0)</f>
        <v>0</v>
      </c>
      <c r="L1936" s="20">
        <f>IFERROR(VLOOKUP(A1936,[2]webService!$A:$I,8,FALSE),0)</f>
        <v>0</v>
      </c>
      <c r="M1936" s="28">
        <f>IFERROR(VLOOKUP(A1936,[2]webService!$A:$I,9,FALSE),0)</f>
        <v>0</v>
      </c>
      <c r="N1936" s="27">
        <f>IFERROR(VLOOKUP(A1936,[3]soaBnafar!$A:$G,2,FALSE),0)</f>
        <v>0</v>
      </c>
      <c r="O1936" s="20">
        <f>IFERROR(VLOOKUP(A1936,[3]soaBnafar!$A:$H,3,FALSE),0)</f>
        <v>0</v>
      </c>
      <c r="P1936" s="20">
        <f>IFERROR(VLOOKUP(A1936,[3]soaBnafar!$A:$G,4,FALSE),0)</f>
        <v>0</v>
      </c>
      <c r="Q1936" s="20">
        <f>IFERROR(VLOOKUP(A1936,[3]soaBnafar!$A:$G,5,FALSE),0)</f>
        <v>0</v>
      </c>
      <c r="R1936" s="20">
        <f>IFERROR(VLOOKUP(A1936,[3]soaBnafar!$A:$G,6,FALSE),0)</f>
        <v>0</v>
      </c>
      <c r="S1936" s="20">
        <f>IFERROR(VLOOKUP(A1936,[3]soaBnafar!$A:$G,7,FALSE),0)</f>
        <v>0</v>
      </c>
      <c r="T1936" s="32">
        <f t="shared" si="362"/>
        <v>0</v>
      </c>
      <c r="U1936" s="21">
        <f t="shared" si="363"/>
        <v>3218</v>
      </c>
      <c r="V1936" s="21">
        <f t="shared" si="364"/>
        <v>0</v>
      </c>
      <c r="W1936" s="21">
        <f t="shared" si="365"/>
        <v>0</v>
      </c>
      <c r="X1936" s="21">
        <f t="shared" si="366"/>
        <v>0</v>
      </c>
      <c r="Y1936" s="33">
        <f t="shared" si="367"/>
        <v>0</v>
      </c>
      <c r="Z1936" s="4" t="str">
        <f t="shared" si="368"/>
        <v>Não</v>
      </c>
      <c r="AA1936" s="4" t="str">
        <f t="shared" si="369"/>
        <v>Sim</v>
      </c>
      <c r="AB1936" s="4" t="str">
        <f t="shared" si="370"/>
        <v>Não</v>
      </c>
      <c r="AC1936" s="4" t="str">
        <f t="shared" si="371"/>
        <v>Não</v>
      </c>
      <c r="AD1936" s="4" t="str">
        <f t="shared" si="372"/>
        <v>Não</v>
      </c>
      <c r="AE1936" s="30" t="str">
        <f t="shared" si="373"/>
        <v>Não</v>
      </c>
    </row>
    <row r="1937" spans="1:31" x14ac:dyDescent="0.25">
      <c r="A1937" s="23">
        <v>314345</v>
      </c>
      <c r="B1937" s="27">
        <f>IFERROR(VLOOKUP(A1937,[1]Monitoramento_Base_somente_disp!$A:$L,5,FALSE),0)</f>
        <v>0</v>
      </c>
      <c r="C1937" s="20">
        <f>IFERROR(VLOOKUP(A1937,[1]Monitoramento_Base_somente_disp!$A:$L,6,FALSE),0)</f>
        <v>0</v>
      </c>
      <c r="D1937" s="20">
        <f>IFERROR(VLOOKUP(A1937,[1]Monitoramento_Base_somente_disp!$A:$L,7,FALSE),0)</f>
        <v>0</v>
      </c>
      <c r="E1937" s="20">
        <f>IFERROR(VLOOKUP(A1937,[1]Monitoramento_Base_somente_disp!$A:$L,8,FALSE),0)</f>
        <v>0</v>
      </c>
      <c r="F1937" s="20">
        <f>IFERROR(VLOOKUP(A1937,[1]Monitoramento_Base_somente_disp!$A:$L,9,FALSE),0)</f>
        <v>0</v>
      </c>
      <c r="G1937" s="28">
        <f>IFERROR(VLOOKUP(A1937,[1]Monitoramento_Base_somente_disp!$A:$L,10,FALSE),0)</f>
        <v>0</v>
      </c>
      <c r="H1937" s="27">
        <f>IFERROR(VLOOKUP(A1937,[2]webService!$A:$I,4,FALSE),0)</f>
        <v>3189</v>
      </c>
      <c r="I1937" s="20">
        <f>IFERROR(VLOOKUP(A1937,[2]webService!$A:$II,5,FALSE),0)</f>
        <v>11231414</v>
      </c>
      <c r="J1937" s="20">
        <f>IFERROR(VLOOKUP(A1937,[2]webService!$A:$I,6,FALSE),0)</f>
        <v>0</v>
      </c>
      <c r="K1937" s="20">
        <f>IFERROR(VLOOKUP(A1937,[2]webService!$A:$I,7,FALSE),0)</f>
        <v>0</v>
      </c>
      <c r="L1937" s="20">
        <f>IFERROR(VLOOKUP(A1937,[2]webService!$A:$I,8,FALSE),0)</f>
        <v>0</v>
      </c>
      <c r="M1937" s="28">
        <f>IFERROR(VLOOKUP(A1937,[2]webService!$A:$I,9,FALSE),0)</f>
        <v>0</v>
      </c>
      <c r="N1937" s="27">
        <f>IFERROR(VLOOKUP(A1937,[3]soaBnafar!$A:$G,2,FALSE),0)</f>
        <v>0</v>
      </c>
      <c r="O1937" s="20">
        <f>IFERROR(VLOOKUP(A1937,[3]soaBnafar!$A:$H,3,FALSE),0)</f>
        <v>0</v>
      </c>
      <c r="P1937" s="20">
        <f>IFERROR(VLOOKUP(A1937,[3]soaBnafar!$A:$G,4,FALSE),0)</f>
        <v>0</v>
      </c>
      <c r="Q1937" s="20">
        <f>IFERROR(VLOOKUP(A1937,[3]soaBnafar!$A:$G,5,FALSE),0)</f>
        <v>0</v>
      </c>
      <c r="R1937" s="20">
        <f>IFERROR(VLOOKUP(A1937,[3]soaBnafar!$A:$G,6,FALSE),0)</f>
        <v>0</v>
      </c>
      <c r="S1937" s="20">
        <f>IFERROR(VLOOKUP(A1937,[3]soaBnafar!$A:$G,7,FALSE),0)</f>
        <v>0</v>
      </c>
      <c r="T1937" s="32">
        <f t="shared" si="362"/>
        <v>3189</v>
      </c>
      <c r="U1937" s="21">
        <f t="shared" si="363"/>
        <v>11231414</v>
      </c>
      <c r="V1937" s="21">
        <f t="shared" si="364"/>
        <v>0</v>
      </c>
      <c r="W1937" s="21">
        <f t="shared" si="365"/>
        <v>0</v>
      </c>
      <c r="X1937" s="21">
        <f t="shared" si="366"/>
        <v>0</v>
      </c>
      <c r="Y1937" s="33">
        <f t="shared" si="367"/>
        <v>0</v>
      </c>
      <c r="Z1937" s="4" t="str">
        <f t="shared" si="368"/>
        <v>Sim</v>
      </c>
      <c r="AA1937" s="4" t="str">
        <f t="shared" si="369"/>
        <v>Sim</v>
      </c>
      <c r="AB1937" s="4" t="str">
        <f t="shared" si="370"/>
        <v>Não</v>
      </c>
      <c r="AC1937" s="4" t="str">
        <f t="shared" si="371"/>
        <v>Não</v>
      </c>
      <c r="AD1937" s="4" t="str">
        <f t="shared" si="372"/>
        <v>Não</v>
      </c>
      <c r="AE1937" s="30" t="str">
        <f t="shared" si="373"/>
        <v>Não</v>
      </c>
    </row>
    <row r="1938" spans="1:31" x14ac:dyDescent="0.25">
      <c r="A1938" s="23">
        <v>314360</v>
      </c>
      <c r="B1938" s="27">
        <f>IFERROR(VLOOKUP(A1938,[1]Monitoramento_Base_somente_disp!$A:$L,5,FALSE),0)</f>
        <v>0</v>
      </c>
      <c r="C1938" s="20">
        <f>IFERROR(VLOOKUP(A1938,[1]Monitoramento_Base_somente_disp!$A:$L,6,FALSE),0)</f>
        <v>0</v>
      </c>
      <c r="D1938" s="20">
        <f>IFERROR(VLOOKUP(A1938,[1]Monitoramento_Base_somente_disp!$A:$L,7,FALSE),0)</f>
        <v>0</v>
      </c>
      <c r="E1938" s="20">
        <f>IFERROR(VLOOKUP(A1938,[1]Monitoramento_Base_somente_disp!$A:$L,8,FALSE),0)</f>
        <v>0</v>
      </c>
      <c r="F1938" s="20">
        <f>IFERROR(VLOOKUP(A1938,[1]Monitoramento_Base_somente_disp!$A:$L,9,FALSE),0)</f>
        <v>0</v>
      </c>
      <c r="G1938" s="28">
        <f>IFERROR(VLOOKUP(A1938,[1]Monitoramento_Base_somente_disp!$A:$L,10,FALSE),0)</f>
        <v>0</v>
      </c>
      <c r="H1938" s="27">
        <f>IFERROR(VLOOKUP(A1938,[2]webService!$A:$I,4,FALSE),0)</f>
        <v>59842</v>
      </c>
      <c r="I1938" s="20">
        <f>IFERROR(VLOOKUP(A1938,[2]webService!$A:$II,5,FALSE),0)</f>
        <v>843054</v>
      </c>
      <c r="J1938" s="20">
        <f>IFERROR(VLOOKUP(A1938,[2]webService!$A:$I,6,FALSE),0)</f>
        <v>0</v>
      </c>
      <c r="K1938" s="20">
        <f>IFERROR(VLOOKUP(A1938,[2]webService!$A:$I,7,FALSE),0)</f>
        <v>0</v>
      </c>
      <c r="L1938" s="20">
        <f>IFERROR(VLOOKUP(A1938,[2]webService!$A:$I,8,FALSE),0)</f>
        <v>0</v>
      </c>
      <c r="M1938" s="28">
        <f>IFERROR(VLOOKUP(A1938,[2]webService!$A:$I,9,FALSE),0)</f>
        <v>0</v>
      </c>
      <c r="N1938" s="27">
        <f>IFERROR(VLOOKUP(A1938,[3]soaBnafar!$A:$G,2,FALSE),0)</f>
        <v>0</v>
      </c>
      <c r="O1938" s="20">
        <f>IFERROR(VLOOKUP(A1938,[3]soaBnafar!$A:$H,3,FALSE),0)</f>
        <v>0</v>
      </c>
      <c r="P1938" s="20">
        <f>IFERROR(VLOOKUP(A1938,[3]soaBnafar!$A:$G,4,FALSE),0)</f>
        <v>0</v>
      </c>
      <c r="Q1938" s="20">
        <f>IFERROR(VLOOKUP(A1938,[3]soaBnafar!$A:$G,5,FALSE),0)</f>
        <v>0</v>
      </c>
      <c r="R1938" s="20">
        <f>IFERROR(VLOOKUP(A1938,[3]soaBnafar!$A:$G,6,FALSE),0)</f>
        <v>0</v>
      </c>
      <c r="S1938" s="20">
        <f>IFERROR(VLOOKUP(A1938,[3]soaBnafar!$A:$G,7,FALSE),0)</f>
        <v>0</v>
      </c>
      <c r="T1938" s="32">
        <f t="shared" si="362"/>
        <v>59842</v>
      </c>
      <c r="U1938" s="21">
        <f t="shared" si="363"/>
        <v>843054</v>
      </c>
      <c r="V1938" s="21">
        <f t="shared" si="364"/>
        <v>0</v>
      </c>
      <c r="W1938" s="21">
        <f t="shared" si="365"/>
        <v>0</v>
      </c>
      <c r="X1938" s="21">
        <f t="shared" si="366"/>
        <v>0</v>
      </c>
      <c r="Y1938" s="33">
        <f t="shared" si="367"/>
        <v>0</v>
      </c>
      <c r="Z1938" s="4" t="str">
        <f t="shared" si="368"/>
        <v>Sim</v>
      </c>
      <c r="AA1938" s="4" t="str">
        <f t="shared" si="369"/>
        <v>Sim</v>
      </c>
      <c r="AB1938" s="4" t="str">
        <f t="shared" si="370"/>
        <v>Não</v>
      </c>
      <c r="AC1938" s="4" t="str">
        <f t="shared" si="371"/>
        <v>Não</v>
      </c>
      <c r="AD1938" s="4" t="str">
        <f t="shared" si="372"/>
        <v>Não</v>
      </c>
      <c r="AE1938" s="30" t="str">
        <f t="shared" si="373"/>
        <v>Não</v>
      </c>
    </row>
    <row r="1939" spans="1:31" x14ac:dyDescent="0.25">
      <c r="A1939" s="23">
        <v>314370</v>
      </c>
      <c r="B1939" s="27">
        <f>IFERROR(VLOOKUP(A1939,[1]Monitoramento_Base_somente_disp!$A:$L,5,FALSE),0)</f>
        <v>0</v>
      </c>
      <c r="C1939" s="20">
        <f>IFERROR(VLOOKUP(A1939,[1]Monitoramento_Base_somente_disp!$A:$L,6,FALSE),0)</f>
        <v>0</v>
      </c>
      <c r="D1939" s="20">
        <f>IFERROR(VLOOKUP(A1939,[1]Monitoramento_Base_somente_disp!$A:$L,7,FALSE),0)</f>
        <v>0</v>
      </c>
      <c r="E1939" s="20">
        <f>IFERROR(VLOOKUP(A1939,[1]Monitoramento_Base_somente_disp!$A:$L,8,FALSE),0)</f>
        <v>0</v>
      </c>
      <c r="F1939" s="20">
        <f>IFERROR(VLOOKUP(A1939,[1]Monitoramento_Base_somente_disp!$A:$L,9,FALSE),0)</f>
        <v>0</v>
      </c>
      <c r="G1939" s="28">
        <f>IFERROR(VLOOKUP(A1939,[1]Monitoramento_Base_somente_disp!$A:$L,10,FALSE),0)</f>
        <v>0</v>
      </c>
      <c r="H1939" s="27">
        <f>IFERROR(VLOOKUP(A1939,[2]webService!$A:$I,4,FALSE),0)</f>
        <v>35809</v>
      </c>
      <c r="I1939" s="20">
        <f>IFERROR(VLOOKUP(A1939,[2]webService!$A:$II,5,FALSE),0)</f>
        <v>1570761</v>
      </c>
      <c r="J1939" s="20">
        <f>IFERROR(VLOOKUP(A1939,[2]webService!$A:$I,6,FALSE),0)</f>
        <v>0</v>
      </c>
      <c r="K1939" s="20">
        <f>IFERROR(VLOOKUP(A1939,[2]webService!$A:$I,7,FALSE),0)</f>
        <v>0</v>
      </c>
      <c r="L1939" s="20">
        <f>IFERROR(VLOOKUP(A1939,[2]webService!$A:$I,8,FALSE),0)</f>
        <v>0</v>
      </c>
      <c r="M1939" s="28">
        <f>IFERROR(VLOOKUP(A1939,[2]webService!$A:$I,9,FALSE),0)</f>
        <v>0</v>
      </c>
      <c r="N1939" s="27">
        <f>IFERROR(VLOOKUP(A1939,[3]soaBnafar!$A:$G,2,FALSE),0)</f>
        <v>0</v>
      </c>
      <c r="O1939" s="20">
        <f>IFERROR(VLOOKUP(A1939,[3]soaBnafar!$A:$H,3,FALSE),0)</f>
        <v>0</v>
      </c>
      <c r="P1939" s="20">
        <f>IFERROR(VLOOKUP(A1939,[3]soaBnafar!$A:$G,4,FALSE),0)</f>
        <v>0</v>
      </c>
      <c r="Q1939" s="20">
        <f>IFERROR(VLOOKUP(A1939,[3]soaBnafar!$A:$G,5,FALSE),0)</f>
        <v>0</v>
      </c>
      <c r="R1939" s="20">
        <f>IFERROR(VLOOKUP(A1939,[3]soaBnafar!$A:$G,6,FALSE),0)</f>
        <v>0</v>
      </c>
      <c r="S1939" s="20">
        <f>IFERROR(VLOOKUP(A1939,[3]soaBnafar!$A:$G,7,FALSE),0)</f>
        <v>0</v>
      </c>
      <c r="T1939" s="32">
        <f t="shared" si="362"/>
        <v>35809</v>
      </c>
      <c r="U1939" s="21">
        <f t="shared" si="363"/>
        <v>1570761</v>
      </c>
      <c r="V1939" s="21">
        <f t="shared" si="364"/>
        <v>0</v>
      </c>
      <c r="W1939" s="21">
        <f t="shared" si="365"/>
        <v>0</v>
      </c>
      <c r="X1939" s="21">
        <f t="shared" si="366"/>
        <v>0</v>
      </c>
      <c r="Y1939" s="33">
        <f t="shared" si="367"/>
        <v>0</v>
      </c>
      <c r="Z1939" s="4" t="str">
        <f t="shared" si="368"/>
        <v>Sim</v>
      </c>
      <c r="AA1939" s="4" t="str">
        <f t="shared" si="369"/>
        <v>Sim</v>
      </c>
      <c r="AB1939" s="4" t="str">
        <f t="shared" si="370"/>
        <v>Não</v>
      </c>
      <c r="AC1939" s="4" t="str">
        <f t="shared" si="371"/>
        <v>Não</v>
      </c>
      <c r="AD1939" s="4" t="str">
        <f t="shared" si="372"/>
        <v>Não</v>
      </c>
      <c r="AE1939" s="30" t="str">
        <f t="shared" si="373"/>
        <v>Não</v>
      </c>
    </row>
    <row r="1940" spans="1:31" x14ac:dyDescent="0.25">
      <c r="A1940" s="23">
        <v>314390</v>
      </c>
      <c r="B1940" s="27">
        <f>IFERROR(VLOOKUP(A1940,[1]Monitoramento_Base_somente_disp!$A:$L,5,FALSE),0)</f>
        <v>0</v>
      </c>
      <c r="C1940" s="20">
        <f>IFERROR(VLOOKUP(A1940,[1]Monitoramento_Base_somente_disp!$A:$L,6,FALSE),0)</f>
        <v>0</v>
      </c>
      <c r="D1940" s="20">
        <f>IFERROR(VLOOKUP(A1940,[1]Monitoramento_Base_somente_disp!$A:$L,7,FALSE),0)</f>
        <v>0</v>
      </c>
      <c r="E1940" s="20">
        <f>IFERROR(VLOOKUP(A1940,[1]Monitoramento_Base_somente_disp!$A:$L,8,FALSE),0)</f>
        <v>0</v>
      </c>
      <c r="F1940" s="20">
        <f>IFERROR(VLOOKUP(A1940,[1]Monitoramento_Base_somente_disp!$A:$L,9,FALSE),0)</f>
        <v>0</v>
      </c>
      <c r="G1940" s="28">
        <f>IFERROR(VLOOKUP(A1940,[1]Monitoramento_Base_somente_disp!$A:$L,10,FALSE),0)</f>
        <v>0</v>
      </c>
      <c r="H1940" s="27">
        <f>IFERROR(VLOOKUP(A1940,[2]webService!$A:$I,4,FALSE),0)</f>
        <v>189188</v>
      </c>
      <c r="I1940" s="20">
        <f>IFERROR(VLOOKUP(A1940,[2]webService!$A:$II,5,FALSE),0)</f>
        <v>60466914</v>
      </c>
      <c r="J1940" s="20">
        <f>IFERROR(VLOOKUP(A1940,[2]webService!$A:$I,6,FALSE),0)</f>
        <v>0</v>
      </c>
      <c r="K1940" s="20">
        <f>IFERROR(VLOOKUP(A1940,[2]webService!$A:$I,7,FALSE),0)</f>
        <v>0</v>
      </c>
      <c r="L1940" s="20">
        <f>IFERROR(VLOOKUP(A1940,[2]webService!$A:$I,8,FALSE),0)</f>
        <v>0</v>
      </c>
      <c r="M1940" s="28">
        <f>IFERROR(VLOOKUP(A1940,[2]webService!$A:$I,9,FALSE),0)</f>
        <v>0</v>
      </c>
      <c r="N1940" s="27">
        <f>IFERROR(VLOOKUP(A1940,[3]soaBnafar!$A:$G,2,FALSE),0)</f>
        <v>0</v>
      </c>
      <c r="O1940" s="20">
        <f>IFERROR(VLOOKUP(A1940,[3]soaBnafar!$A:$H,3,FALSE),0)</f>
        <v>0</v>
      </c>
      <c r="P1940" s="20">
        <f>IFERROR(VLOOKUP(A1940,[3]soaBnafar!$A:$G,4,FALSE),0)</f>
        <v>0</v>
      </c>
      <c r="Q1940" s="20">
        <f>IFERROR(VLOOKUP(A1940,[3]soaBnafar!$A:$G,5,FALSE),0)</f>
        <v>0</v>
      </c>
      <c r="R1940" s="20">
        <f>IFERROR(VLOOKUP(A1940,[3]soaBnafar!$A:$G,6,FALSE),0)</f>
        <v>0</v>
      </c>
      <c r="S1940" s="20">
        <f>IFERROR(VLOOKUP(A1940,[3]soaBnafar!$A:$G,7,FALSE),0)</f>
        <v>0</v>
      </c>
      <c r="T1940" s="32">
        <f t="shared" si="362"/>
        <v>189188</v>
      </c>
      <c r="U1940" s="21">
        <f t="shared" si="363"/>
        <v>60466914</v>
      </c>
      <c r="V1940" s="21">
        <f t="shared" si="364"/>
        <v>0</v>
      </c>
      <c r="W1940" s="21">
        <f t="shared" si="365"/>
        <v>0</v>
      </c>
      <c r="X1940" s="21">
        <f t="shared" si="366"/>
        <v>0</v>
      </c>
      <c r="Y1940" s="33">
        <f t="shared" si="367"/>
        <v>0</v>
      </c>
      <c r="Z1940" s="4" t="str">
        <f t="shared" si="368"/>
        <v>Sim</v>
      </c>
      <c r="AA1940" s="4" t="str">
        <f t="shared" si="369"/>
        <v>Sim</v>
      </c>
      <c r="AB1940" s="4" t="str">
        <f t="shared" si="370"/>
        <v>Não</v>
      </c>
      <c r="AC1940" s="4" t="str">
        <f t="shared" si="371"/>
        <v>Não</v>
      </c>
      <c r="AD1940" s="4" t="str">
        <f t="shared" si="372"/>
        <v>Não</v>
      </c>
      <c r="AE1940" s="30" t="str">
        <f t="shared" si="373"/>
        <v>Não</v>
      </c>
    </row>
    <row r="1941" spans="1:31" x14ac:dyDescent="0.25">
      <c r="A1941" s="23">
        <v>314400</v>
      </c>
      <c r="B1941" s="27">
        <f>IFERROR(VLOOKUP(A1941,[1]Monitoramento_Base_somente_disp!$A:$L,5,FALSE),0)</f>
        <v>0</v>
      </c>
      <c r="C1941" s="20">
        <f>IFERROR(VLOOKUP(A1941,[1]Monitoramento_Base_somente_disp!$A:$L,6,FALSE),0)</f>
        <v>0</v>
      </c>
      <c r="D1941" s="20">
        <f>IFERROR(VLOOKUP(A1941,[1]Monitoramento_Base_somente_disp!$A:$L,7,FALSE),0)</f>
        <v>0</v>
      </c>
      <c r="E1941" s="20">
        <f>IFERROR(VLOOKUP(A1941,[1]Monitoramento_Base_somente_disp!$A:$L,8,FALSE),0)</f>
        <v>0</v>
      </c>
      <c r="F1941" s="20">
        <f>IFERROR(VLOOKUP(A1941,[1]Monitoramento_Base_somente_disp!$A:$L,9,FALSE),0)</f>
        <v>0</v>
      </c>
      <c r="G1941" s="28">
        <f>IFERROR(VLOOKUP(A1941,[1]Monitoramento_Base_somente_disp!$A:$L,10,FALSE),0)</f>
        <v>0</v>
      </c>
      <c r="H1941" s="27">
        <f>IFERROR(VLOOKUP(A1941,[2]webService!$A:$I,4,FALSE),0)</f>
        <v>180301</v>
      </c>
      <c r="I1941" s="20">
        <f>IFERROR(VLOOKUP(A1941,[2]webService!$A:$II,5,FALSE),0)</f>
        <v>7820249</v>
      </c>
      <c r="J1941" s="20">
        <f>IFERROR(VLOOKUP(A1941,[2]webService!$A:$I,6,FALSE),0)</f>
        <v>0</v>
      </c>
      <c r="K1941" s="20">
        <f>IFERROR(VLOOKUP(A1941,[2]webService!$A:$I,7,FALSE),0)</f>
        <v>0</v>
      </c>
      <c r="L1941" s="20">
        <f>IFERROR(VLOOKUP(A1941,[2]webService!$A:$I,8,FALSE),0)</f>
        <v>0</v>
      </c>
      <c r="M1941" s="28">
        <f>IFERROR(VLOOKUP(A1941,[2]webService!$A:$I,9,FALSE),0)</f>
        <v>0</v>
      </c>
      <c r="N1941" s="27">
        <f>IFERROR(VLOOKUP(A1941,[3]soaBnafar!$A:$G,2,FALSE),0)</f>
        <v>0</v>
      </c>
      <c r="O1941" s="20">
        <f>IFERROR(VLOOKUP(A1941,[3]soaBnafar!$A:$H,3,FALSE),0)</f>
        <v>0</v>
      </c>
      <c r="P1941" s="20">
        <f>IFERROR(VLOOKUP(A1941,[3]soaBnafar!$A:$G,4,FALSE),0)</f>
        <v>0</v>
      </c>
      <c r="Q1941" s="20">
        <f>IFERROR(VLOOKUP(A1941,[3]soaBnafar!$A:$G,5,FALSE),0)</f>
        <v>0</v>
      </c>
      <c r="R1941" s="20">
        <f>IFERROR(VLOOKUP(A1941,[3]soaBnafar!$A:$G,6,FALSE),0)</f>
        <v>0</v>
      </c>
      <c r="S1941" s="20">
        <f>IFERROR(VLOOKUP(A1941,[3]soaBnafar!$A:$G,7,FALSE),0)</f>
        <v>0</v>
      </c>
      <c r="T1941" s="32">
        <f t="shared" si="362"/>
        <v>180301</v>
      </c>
      <c r="U1941" s="21">
        <f t="shared" si="363"/>
        <v>7820249</v>
      </c>
      <c r="V1941" s="21">
        <f t="shared" si="364"/>
        <v>0</v>
      </c>
      <c r="W1941" s="21">
        <f t="shared" si="365"/>
        <v>0</v>
      </c>
      <c r="X1941" s="21">
        <f t="shared" si="366"/>
        <v>0</v>
      </c>
      <c r="Y1941" s="33">
        <f t="shared" si="367"/>
        <v>0</v>
      </c>
      <c r="Z1941" s="4" t="str">
        <f t="shared" si="368"/>
        <v>Sim</v>
      </c>
      <c r="AA1941" s="4" t="str">
        <f t="shared" si="369"/>
        <v>Sim</v>
      </c>
      <c r="AB1941" s="4" t="str">
        <f t="shared" si="370"/>
        <v>Não</v>
      </c>
      <c r="AC1941" s="4" t="str">
        <f t="shared" si="371"/>
        <v>Não</v>
      </c>
      <c r="AD1941" s="4" t="str">
        <f t="shared" si="372"/>
        <v>Não</v>
      </c>
      <c r="AE1941" s="30" t="str">
        <f t="shared" si="373"/>
        <v>Não</v>
      </c>
    </row>
    <row r="1942" spans="1:31" x14ac:dyDescent="0.25">
      <c r="A1942" s="23">
        <v>314420</v>
      </c>
      <c r="B1942" s="27">
        <f>IFERROR(VLOOKUP(A1942,[1]Monitoramento_Base_somente_disp!$A:$L,5,FALSE),0)</f>
        <v>0</v>
      </c>
      <c r="C1942" s="20">
        <f>IFERROR(VLOOKUP(A1942,[1]Monitoramento_Base_somente_disp!$A:$L,6,FALSE),0)</f>
        <v>0</v>
      </c>
      <c r="D1942" s="20">
        <f>IFERROR(VLOOKUP(A1942,[1]Monitoramento_Base_somente_disp!$A:$L,7,FALSE),0)</f>
        <v>0</v>
      </c>
      <c r="E1942" s="20">
        <f>IFERROR(VLOOKUP(A1942,[1]Monitoramento_Base_somente_disp!$A:$L,8,FALSE),0)</f>
        <v>0</v>
      </c>
      <c r="F1942" s="20">
        <f>IFERROR(VLOOKUP(A1942,[1]Monitoramento_Base_somente_disp!$A:$L,9,FALSE),0)</f>
        <v>0</v>
      </c>
      <c r="G1942" s="28">
        <f>IFERROR(VLOOKUP(A1942,[1]Monitoramento_Base_somente_disp!$A:$L,10,FALSE),0)</f>
        <v>0</v>
      </c>
      <c r="H1942" s="27">
        <f>IFERROR(VLOOKUP(A1942,[2]webService!$A:$I,4,FALSE),0)</f>
        <v>65685</v>
      </c>
      <c r="I1942" s="20">
        <f>IFERROR(VLOOKUP(A1942,[2]webService!$A:$II,5,FALSE),0)</f>
        <v>1536638</v>
      </c>
      <c r="J1942" s="20">
        <f>IFERROR(VLOOKUP(A1942,[2]webService!$A:$I,6,FALSE),0)</f>
        <v>0</v>
      </c>
      <c r="K1942" s="20">
        <f>IFERROR(VLOOKUP(A1942,[2]webService!$A:$I,7,FALSE),0)</f>
        <v>0</v>
      </c>
      <c r="L1942" s="20">
        <f>IFERROR(VLOOKUP(A1942,[2]webService!$A:$I,8,FALSE),0)</f>
        <v>0</v>
      </c>
      <c r="M1942" s="28">
        <f>IFERROR(VLOOKUP(A1942,[2]webService!$A:$I,9,FALSE),0)</f>
        <v>0</v>
      </c>
      <c r="N1942" s="27">
        <f>IFERROR(VLOOKUP(A1942,[3]soaBnafar!$A:$G,2,FALSE),0)</f>
        <v>0</v>
      </c>
      <c r="O1942" s="20">
        <f>IFERROR(VLOOKUP(A1942,[3]soaBnafar!$A:$H,3,FALSE),0)</f>
        <v>0</v>
      </c>
      <c r="P1942" s="20">
        <f>IFERROR(VLOOKUP(A1942,[3]soaBnafar!$A:$G,4,FALSE),0)</f>
        <v>0</v>
      </c>
      <c r="Q1942" s="20">
        <f>IFERROR(VLOOKUP(A1942,[3]soaBnafar!$A:$G,5,FALSE),0)</f>
        <v>0</v>
      </c>
      <c r="R1942" s="20">
        <f>IFERROR(VLOOKUP(A1942,[3]soaBnafar!$A:$G,6,FALSE),0)</f>
        <v>0</v>
      </c>
      <c r="S1942" s="20">
        <f>IFERROR(VLOOKUP(A1942,[3]soaBnafar!$A:$G,7,FALSE),0)</f>
        <v>0</v>
      </c>
      <c r="T1942" s="32">
        <f t="shared" si="362"/>
        <v>65685</v>
      </c>
      <c r="U1942" s="21">
        <f t="shared" si="363"/>
        <v>1536638</v>
      </c>
      <c r="V1942" s="21">
        <f t="shared" si="364"/>
        <v>0</v>
      </c>
      <c r="W1942" s="21">
        <f t="shared" si="365"/>
        <v>0</v>
      </c>
      <c r="X1942" s="21">
        <f t="shared" si="366"/>
        <v>0</v>
      </c>
      <c r="Y1942" s="33">
        <f t="shared" si="367"/>
        <v>0</v>
      </c>
      <c r="Z1942" s="4" t="str">
        <f t="shared" si="368"/>
        <v>Sim</v>
      </c>
      <c r="AA1942" s="4" t="str">
        <f t="shared" si="369"/>
        <v>Sim</v>
      </c>
      <c r="AB1942" s="4" t="str">
        <f t="shared" si="370"/>
        <v>Não</v>
      </c>
      <c r="AC1942" s="4" t="str">
        <f t="shared" si="371"/>
        <v>Não</v>
      </c>
      <c r="AD1942" s="4" t="str">
        <f t="shared" si="372"/>
        <v>Não</v>
      </c>
      <c r="AE1942" s="30" t="str">
        <f t="shared" si="373"/>
        <v>Não</v>
      </c>
    </row>
    <row r="1943" spans="1:31" x14ac:dyDescent="0.25">
      <c r="A1943" s="23">
        <v>314435</v>
      </c>
      <c r="B1943" s="27">
        <f>IFERROR(VLOOKUP(A1943,[1]Monitoramento_Base_somente_disp!$A:$L,5,FALSE),0)</f>
        <v>0</v>
      </c>
      <c r="C1943" s="20">
        <f>IFERROR(VLOOKUP(A1943,[1]Monitoramento_Base_somente_disp!$A:$L,6,FALSE),0)</f>
        <v>0</v>
      </c>
      <c r="D1943" s="20">
        <f>IFERROR(VLOOKUP(A1943,[1]Monitoramento_Base_somente_disp!$A:$L,7,FALSE),0)</f>
        <v>0</v>
      </c>
      <c r="E1943" s="20">
        <f>IFERROR(VLOOKUP(A1943,[1]Monitoramento_Base_somente_disp!$A:$L,8,FALSE),0)</f>
        <v>0</v>
      </c>
      <c r="F1943" s="20">
        <f>IFERROR(VLOOKUP(A1943,[1]Monitoramento_Base_somente_disp!$A:$L,9,FALSE),0)</f>
        <v>0</v>
      </c>
      <c r="G1943" s="28">
        <f>IFERROR(VLOOKUP(A1943,[1]Monitoramento_Base_somente_disp!$A:$L,10,FALSE),0)</f>
        <v>0</v>
      </c>
      <c r="H1943" s="27">
        <f>IFERROR(VLOOKUP(A1943,[2]webService!$A:$I,4,FALSE),0)</f>
        <v>83365</v>
      </c>
      <c r="I1943" s="20">
        <f>IFERROR(VLOOKUP(A1943,[2]webService!$A:$II,5,FALSE),0)</f>
        <v>1572976</v>
      </c>
      <c r="J1943" s="20">
        <f>IFERROR(VLOOKUP(A1943,[2]webService!$A:$I,6,FALSE),0)</f>
        <v>0</v>
      </c>
      <c r="K1943" s="20">
        <f>IFERROR(VLOOKUP(A1943,[2]webService!$A:$I,7,FALSE),0)</f>
        <v>0</v>
      </c>
      <c r="L1943" s="20">
        <f>IFERROR(VLOOKUP(A1943,[2]webService!$A:$I,8,FALSE),0)</f>
        <v>0</v>
      </c>
      <c r="M1943" s="28">
        <f>IFERROR(VLOOKUP(A1943,[2]webService!$A:$I,9,FALSE),0)</f>
        <v>0</v>
      </c>
      <c r="N1943" s="27">
        <f>IFERROR(VLOOKUP(A1943,[3]soaBnafar!$A:$G,2,FALSE),0)</f>
        <v>0</v>
      </c>
      <c r="O1943" s="20">
        <f>IFERROR(VLOOKUP(A1943,[3]soaBnafar!$A:$H,3,FALSE),0)</f>
        <v>0</v>
      </c>
      <c r="P1943" s="20">
        <f>IFERROR(VLOOKUP(A1943,[3]soaBnafar!$A:$G,4,FALSE),0)</f>
        <v>0</v>
      </c>
      <c r="Q1943" s="20">
        <f>IFERROR(VLOOKUP(A1943,[3]soaBnafar!$A:$G,5,FALSE),0)</f>
        <v>0</v>
      </c>
      <c r="R1943" s="20">
        <f>IFERROR(VLOOKUP(A1943,[3]soaBnafar!$A:$G,6,FALSE),0)</f>
        <v>0</v>
      </c>
      <c r="S1943" s="20">
        <f>IFERROR(VLOOKUP(A1943,[3]soaBnafar!$A:$G,7,FALSE),0)</f>
        <v>0</v>
      </c>
      <c r="T1943" s="32">
        <f t="shared" si="362"/>
        <v>83365</v>
      </c>
      <c r="U1943" s="21">
        <f t="shared" si="363"/>
        <v>1572976</v>
      </c>
      <c r="V1943" s="21">
        <f t="shared" si="364"/>
        <v>0</v>
      </c>
      <c r="W1943" s="21">
        <f t="shared" si="365"/>
        <v>0</v>
      </c>
      <c r="X1943" s="21">
        <f t="shared" si="366"/>
        <v>0</v>
      </c>
      <c r="Y1943" s="33">
        <f t="shared" si="367"/>
        <v>0</v>
      </c>
      <c r="Z1943" s="4" t="str">
        <f t="shared" si="368"/>
        <v>Sim</v>
      </c>
      <c r="AA1943" s="4" t="str">
        <f t="shared" si="369"/>
        <v>Sim</v>
      </c>
      <c r="AB1943" s="4" t="str">
        <f t="shared" si="370"/>
        <v>Não</v>
      </c>
      <c r="AC1943" s="4" t="str">
        <f t="shared" si="371"/>
        <v>Não</v>
      </c>
      <c r="AD1943" s="4" t="str">
        <f t="shared" si="372"/>
        <v>Não</v>
      </c>
      <c r="AE1943" s="30" t="str">
        <f t="shared" si="373"/>
        <v>Não</v>
      </c>
    </row>
    <row r="1944" spans="1:31" x14ac:dyDescent="0.25">
      <c r="A1944" s="23">
        <v>314437</v>
      </c>
      <c r="B1944" s="27">
        <f>IFERROR(VLOOKUP(A1944,[1]Monitoramento_Base_somente_disp!$A:$L,5,FALSE),0)</f>
        <v>0</v>
      </c>
      <c r="C1944" s="20">
        <f>IFERROR(VLOOKUP(A1944,[1]Monitoramento_Base_somente_disp!$A:$L,6,FALSE),0)</f>
        <v>0</v>
      </c>
      <c r="D1944" s="20">
        <f>IFERROR(VLOOKUP(A1944,[1]Monitoramento_Base_somente_disp!$A:$L,7,FALSE),0)</f>
        <v>0</v>
      </c>
      <c r="E1944" s="20">
        <f>IFERROR(VLOOKUP(A1944,[1]Monitoramento_Base_somente_disp!$A:$L,8,FALSE),0)</f>
        <v>0</v>
      </c>
      <c r="F1944" s="20">
        <f>IFERROR(VLOOKUP(A1944,[1]Monitoramento_Base_somente_disp!$A:$L,9,FALSE),0)</f>
        <v>0</v>
      </c>
      <c r="G1944" s="28">
        <f>IFERROR(VLOOKUP(A1944,[1]Monitoramento_Base_somente_disp!$A:$L,10,FALSE),0)</f>
        <v>0</v>
      </c>
      <c r="H1944" s="27">
        <f>IFERROR(VLOOKUP(A1944,[2]webService!$A:$I,4,FALSE),0)</f>
        <v>100297</v>
      </c>
      <c r="I1944" s="20">
        <f>IFERROR(VLOOKUP(A1944,[2]webService!$A:$II,5,FALSE),0)</f>
        <v>988584</v>
      </c>
      <c r="J1944" s="20">
        <f>IFERROR(VLOOKUP(A1944,[2]webService!$A:$I,6,FALSE),0)</f>
        <v>0</v>
      </c>
      <c r="K1944" s="20">
        <f>IFERROR(VLOOKUP(A1944,[2]webService!$A:$I,7,FALSE),0)</f>
        <v>0</v>
      </c>
      <c r="L1944" s="20">
        <f>IFERROR(VLOOKUP(A1944,[2]webService!$A:$I,8,FALSE),0)</f>
        <v>0</v>
      </c>
      <c r="M1944" s="28">
        <f>IFERROR(VLOOKUP(A1944,[2]webService!$A:$I,9,FALSE),0)</f>
        <v>0</v>
      </c>
      <c r="N1944" s="27">
        <f>IFERROR(VLOOKUP(A1944,[3]soaBnafar!$A:$G,2,FALSE),0)</f>
        <v>0</v>
      </c>
      <c r="O1944" s="20">
        <f>IFERROR(VLOOKUP(A1944,[3]soaBnafar!$A:$H,3,FALSE),0)</f>
        <v>0</v>
      </c>
      <c r="P1944" s="20">
        <f>IFERROR(VLOOKUP(A1944,[3]soaBnafar!$A:$G,4,FALSE),0)</f>
        <v>0</v>
      </c>
      <c r="Q1944" s="20">
        <f>IFERROR(VLOOKUP(A1944,[3]soaBnafar!$A:$G,5,FALSE),0)</f>
        <v>0</v>
      </c>
      <c r="R1944" s="20">
        <f>IFERROR(VLOOKUP(A1944,[3]soaBnafar!$A:$G,6,FALSE),0)</f>
        <v>0</v>
      </c>
      <c r="S1944" s="20">
        <f>IFERROR(VLOOKUP(A1944,[3]soaBnafar!$A:$G,7,FALSE),0)</f>
        <v>0</v>
      </c>
      <c r="T1944" s="32">
        <f t="shared" si="362"/>
        <v>100297</v>
      </c>
      <c r="U1944" s="21">
        <f t="shared" si="363"/>
        <v>988584</v>
      </c>
      <c r="V1944" s="21">
        <f t="shared" si="364"/>
        <v>0</v>
      </c>
      <c r="W1944" s="21">
        <f t="shared" si="365"/>
        <v>0</v>
      </c>
      <c r="X1944" s="21">
        <f t="shared" si="366"/>
        <v>0</v>
      </c>
      <c r="Y1944" s="33">
        <f t="shared" si="367"/>
        <v>0</v>
      </c>
      <c r="Z1944" s="4" t="str">
        <f t="shared" si="368"/>
        <v>Sim</v>
      </c>
      <c r="AA1944" s="4" t="str">
        <f t="shared" si="369"/>
        <v>Sim</v>
      </c>
      <c r="AB1944" s="4" t="str">
        <f t="shared" si="370"/>
        <v>Não</v>
      </c>
      <c r="AC1944" s="4" t="str">
        <f t="shared" si="371"/>
        <v>Não</v>
      </c>
      <c r="AD1944" s="4" t="str">
        <f t="shared" si="372"/>
        <v>Não</v>
      </c>
      <c r="AE1944" s="30" t="str">
        <f t="shared" si="373"/>
        <v>Não</v>
      </c>
    </row>
    <row r="1945" spans="1:31" x14ac:dyDescent="0.25">
      <c r="A1945" s="23">
        <v>314460</v>
      </c>
      <c r="B1945" s="27">
        <f>IFERROR(VLOOKUP(A1945,[1]Monitoramento_Base_somente_disp!$A:$L,5,FALSE),0)</f>
        <v>0</v>
      </c>
      <c r="C1945" s="20">
        <f>IFERROR(VLOOKUP(A1945,[1]Monitoramento_Base_somente_disp!$A:$L,6,FALSE),0)</f>
        <v>0</v>
      </c>
      <c r="D1945" s="20">
        <f>IFERROR(VLOOKUP(A1945,[1]Monitoramento_Base_somente_disp!$A:$L,7,FALSE),0)</f>
        <v>0</v>
      </c>
      <c r="E1945" s="20">
        <f>IFERROR(VLOOKUP(A1945,[1]Monitoramento_Base_somente_disp!$A:$L,8,FALSE),0)</f>
        <v>0</v>
      </c>
      <c r="F1945" s="20">
        <f>IFERROR(VLOOKUP(A1945,[1]Monitoramento_Base_somente_disp!$A:$L,9,FALSE),0)</f>
        <v>0</v>
      </c>
      <c r="G1945" s="28">
        <f>IFERROR(VLOOKUP(A1945,[1]Monitoramento_Base_somente_disp!$A:$L,10,FALSE),0)</f>
        <v>0</v>
      </c>
      <c r="H1945" s="27">
        <f>IFERROR(VLOOKUP(A1945,[2]webService!$A:$I,4,FALSE),0)</f>
        <v>110852</v>
      </c>
      <c r="I1945" s="20">
        <f>IFERROR(VLOOKUP(A1945,[2]webService!$A:$II,5,FALSE),0)</f>
        <v>6876433</v>
      </c>
      <c r="J1945" s="20">
        <f>IFERROR(VLOOKUP(A1945,[2]webService!$A:$I,6,FALSE),0)</f>
        <v>0</v>
      </c>
      <c r="K1945" s="20">
        <f>IFERROR(VLOOKUP(A1945,[2]webService!$A:$I,7,FALSE),0)</f>
        <v>0</v>
      </c>
      <c r="L1945" s="20">
        <f>IFERROR(VLOOKUP(A1945,[2]webService!$A:$I,8,FALSE),0)</f>
        <v>0</v>
      </c>
      <c r="M1945" s="28">
        <f>IFERROR(VLOOKUP(A1945,[2]webService!$A:$I,9,FALSE),0)</f>
        <v>0</v>
      </c>
      <c r="N1945" s="27">
        <f>IFERROR(VLOOKUP(A1945,[3]soaBnafar!$A:$G,2,FALSE),0)</f>
        <v>0</v>
      </c>
      <c r="O1945" s="20">
        <f>IFERROR(VLOOKUP(A1945,[3]soaBnafar!$A:$H,3,FALSE),0)</f>
        <v>0</v>
      </c>
      <c r="P1945" s="20">
        <f>IFERROR(VLOOKUP(A1945,[3]soaBnafar!$A:$G,4,FALSE),0)</f>
        <v>0</v>
      </c>
      <c r="Q1945" s="20">
        <f>IFERROR(VLOOKUP(A1945,[3]soaBnafar!$A:$G,5,FALSE),0)</f>
        <v>0</v>
      </c>
      <c r="R1945" s="20">
        <f>IFERROR(VLOOKUP(A1945,[3]soaBnafar!$A:$G,6,FALSE),0)</f>
        <v>0</v>
      </c>
      <c r="S1945" s="20">
        <f>IFERROR(VLOOKUP(A1945,[3]soaBnafar!$A:$G,7,FALSE),0)</f>
        <v>0</v>
      </c>
      <c r="T1945" s="32">
        <f t="shared" si="362"/>
        <v>110852</v>
      </c>
      <c r="U1945" s="21">
        <f t="shared" si="363"/>
        <v>6876433</v>
      </c>
      <c r="V1945" s="21">
        <f t="shared" si="364"/>
        <v>0</v>
      </c>
      <c r="W1945" s="21">
        <f t="shared" si="365"/>
        <v>0</v>
      </c>
      <c r="X1945" s="21">
        <f t="shared" si="366"/>
        <v>0</v>
      </c>
      <c r="Y1945" s="33">
        <f t="shared" si="367"/>
        <v>0</v>
      </c>
      <c r="Z1945" s="4" t="str">
        <f t="shared" si="368"/>
        <v>Sim</v>
      </c>
      <c r="AA1945" s="4" t="str">
        <f t="shared" si="369"/>
        <v>Sim</v>
      </c>
      <c r="AB1945" s="4" t="str">
        <f t="shared" si="370"/>
        <v>Não</v>
      </c>
      <c r="AC1945" s="4" t="str">
        <f t="shared" si="371"/>
        <v>Não</v>
      </c>
      <c r="AD1945" s="4" t="str">
        <f t="shared" si="372"/>
        <v>Não</v>
      </c>
      <c r="AE1945" s="30" t="str">
        <f t="shared" si="373"/>
        <v>Não</v>
      </c>
    </row>
    <row r="1946" spans="1:31" x14ac:dyDescent="0.25">
      <c r="A1946" s="23">
        <v>314465</v>
      </c>
      <c r="B1946" s="27">
        <f>IFERROR(VLOOKUP(A1946,[1]Monitoramento_Base_somente_disp!$A:$L,5,FALSE),0)</f>
        <v>0</v>
      </c>
      <c r="C1946" s="20">
        <f>IFERROR(VLOOKUP(A1946,[1]Monitoramento_Base_somente_disp!$A:$L,6,FALSE),0)</f>
        <v>0</v>
      </c>
      <c r="D1946" s="20">
        <f>IFERROR(VLOOKUP(A1946,[1]Monitoramento_Base_somente_disp!$A:$L,7,FALSE),0)</f>
        <v>0</v>
      </c>
      <c r="E1946" s="20">
        <f>IFERROR(VLOOKUP(A1946,[1]Monitoramento_Base_somente_disp!$A:$L,8,FALSE),0)</f>
        <v>0</v>
      </c>
      <c r="F1946" s="20">
        <f>IFERROR(VLOOKUP(A1946,[1]Monitoramento_Base_somente_disp!$A:$L,9,FALSE),0)</f>
        <v>0</v>
      </c>
      <c r="G1946" s="28">
        <f>IFERROR(VLOOKUP(A1946,[1]Monitoramento_Base_somente_disp!$A:$L,10,FALSE),0)</f>
        <v>0</v>
      </c>
      <c r="H1946" s="27">
        <f>IFERROR(VLOOKUP(A1946,[2]webService!$A:$I,4,FALSE),0)</f>
        <v>48313</v>
      </c>
      <c r="I1946" s="20">
        <f>IFERROR(VLOOKUP(A1946,[2]webService!$A:$II,5,FALSE),0)</f>
        <v>603109</v>
      </c>
      <c r="J1946" s="20">
        <f>IFERROR(VLOOKUP(A1946,[2]webService!$A:$I,6,FALSE),0)</f>
        <v>0</v>
      </c>
      <c r="K1946" s="20">
        <f>IFERROR(VLOOKUP(A1946,[2]webService!$A:$I,7,FALSE),0)</f>
        <v>0</v>
      </c>
      <c r="L1946" s="20">
        <f>IFERROR(VLOOKUP(A1946,[2]webService!$A:$I,8,FALSE),0)</f>
        <v>0</v>
      </c>
      <c r="M1946" s="28">
        <f>IFERROR(VLOOKUP(A1946,[2]webService!$A:$I,9,FALSE),0)</f>
        <v>0</v>
      </c>
      <c r="N1946" s="27">
        <f>IFERROR(VLOOKUP(A1946,[3]soaBnafar!$A:$G,2,FALSE),0)</f>
        <v>0</v>
      </c>
      <c r="O1946" s="20">
        <f>IFERROR(VLOOKUP(A1946,[3]soaBnafar!$A:$H,3,FALSE),0)</f>
        <v>0</v>
      </c>
      <c r="P1946" s="20">
        <f>IFERROR(VLOOKUP(A1946,[3]soaBnafar!$A:$G,4,FALSE),0)</f>
        <v>0</v>
      </c>
      <c r="Q1946" s="20">
        <f>IFERROR(VLOOKUP(A1946,[3]soaBnafar!$A:$G,5,FALSE),0)</f>
        <v>0</v>
      </c>
      <c r="R1946" s="20">
        <f>IFERROR(VLOOKUP(A1946,[3]soaBnafar!$A:$G,6,FALSE),0)</f>
        <v>0</v>
      </c>
      <c r="S1946" s="20">
        <f>IFERROR(VLOOKUP(A1946,[3]soaBnafar!$A:$G,7,FALSE),0)</f>
        <v>0</v>
      </c>
      <c r="T1946" s="32">
        <f t="shared" si="362"/>
        <v>48313</v>
      </c>
      <c r="U1946" s="21">
        <f t="shared" si="363"/>
        <v>603109</v>
      </c>
      <c r="V1946" s="21">
        <f t="shared" si="364"/>
        <v>0</v>
      </c>
      <c r="W1946" s="21">
        <f t="shared" si="365"/>
        <v>0</v>
      </c>
      <c r="X1946" s="21">
        <f t="shared" si="366"/>
        <v>0</v>
      </c>
      <c r="Y1946" s="33">
        <f t="shared" si="367"/>
        <v>0</v>
      </c>
      <c r="Z1946" s="4" t="str">
        <f t="shared" si="368"/>
        <v>Sim</v>
      </c>
      <c r="AA1946" s="4" t="str">
        <f t="shared" si="369"/>
        <v>Sim</v>
      </c>
      <c r="AB1946" s="4" t="str">
        <f t="shared" si="370"/>
        <v>Não</v>
      </c>
      <c r="AC1946" s="4" t="str">
        <f t="shared" si="371"/>
        <v>Não</v>
      </c>
      <c r="AD1946" s="4" t="str">
        <f t="shared" si="372"/>
        <v>Não</v>
      </c>
      <c r="AE1946" s="30" t="str">
        <f t="shared" si="373"/>
        <v>Não</v>
      </c>
    </row>
    <row r="1947" spans="1:31" x14ac:dyDescent="0.25">
      <c r="A1947" s="23">
        <v>314467</v>
      </c>
      <c r="B1947" s="27">
        <f>IFERROR(VLOOKUP(A1947,[1]Monitoramento_Base_somente_disp!$A:$L,5,FALSE),0)</f>
        <v>0</v>
      </c>
      <c r="C1947" s="20">
        <f>IFERROR(VLOOKUP(A1947,[1]Monitoramento_Base_somente_disp!$A:$L,6,FALSE),0)</f>
        <v>0</v>
      </c>
      <c r="D1947" s="20">
        <f>IFERROR(VLOOKUP(A1947,[1]Monitoramento_Base_somente_disp!$A:$L,7,FALSE),0)</f>
        <v>0</v>
      </c>
      <c r="E1947" s="20">
        <f>IFERROR(VLOOKUP(A1947,[1]Monitoramento_Base_somente_disp!$A:$L,8,FALSE),0)</f>
        <v>0</v>
      </c>
      <c r="F1947" s="20">
        <f>IFERROR(VLOOKUP(A1947,[1]Monitoramento_Base_somente_disp!$A:$L,9,FALSE),0)</f>
        <v>0</v>
      </c>
      <c r="G1947" s="28">
        <f>IFERROR(VLOOKUP(A1947,[1]Monitoramento_Base_somente_disp!$A:$L,10,FALSE),0)</f>
        <v>0</v>
      </c>
      <c r="H1947" s="27">
        <f>IFERROR(VLOOKUP(A1947,[2]webService!$A:$I,4,FALSE),0)</f>
        <v>16186</v>
      </c>
      <c r="I1947" s="20">
        <f>IFERROR(VLOOKUP(A1947,[2]webService!$A:$II,5,FALSE),0)</f>
        <v>596726</v>
      </c>
      <c r="J1947" s="20">
        <f>IFERROR(VLOOKUP(A1947,[2]webService!$A:$I,6,FALSE),0)</f>
        <v>0</v>
      </c>
      <c r="K1947" s="20">
        <f>IFERROR(VLOOKUP(A1947,[2]webService!$A:$I,7,FALSE),0)</f>
        <v>0</v>
      </c>
      <c r="L1947" s="20">
        <f>IFERROR(VLOOKUP(A1947,[2]webService!$A:$I,8,FALSE),0)</f>
        <v>0</v>
      </c>
      <c r="M1947" s="28">
        <f>IFERROR(VLOOKUP(A1947,[2]webService!$A:$I,9,FALSE),0)</f>
        <v>0</v>
      </c>
      <c r="N1947" s="27">
        <f>IFERROR(VLOOKUP(A1947,[3]soaBnafar!$A:$G,2,FALSE),0)</f>
        <v>0</v>
      </c>
      <c r="O1947" s="20">
        <f>IFERROR(VLOOKUP(A1947,[3]soaBnafar!$A:$H,3,FALSE),0)</f>
        <v>0</v>
      </c>
      <c r="P1947" s="20">
        <f>IFERROR(VLOOKUP(A1947,[3]soaBnafar!$A:$G,4,FALSE),0)</f>
        <v>0</v>
      </c>
      <c r="Q1947" s="20">
        <f>IFERROR(VLOOKUP(A1947,[3]soaBnafar!$A:$G,5,FALSE),0)</f>
        <v>0</v>
      </c>
      <c r="R1947" s="20">
        <f>IFERROR(VLOOKUP(A1947,[3]soaBnafar!$A:$G,6,FALSE),0)</f>
        <v>0</v>
      </c>
      <c r="S1947" s="20">
        <f>IFERROR(VLOOKUP(A1947,[3]soaBnafar!$A:$G,7,FALSE),0)</f>
        <v>0</v>
      </c>
      <c r="T1947" s="32">
        <f t="shared" si="362"/>
        <v>16186</v>
      </c>
      <c r="U1947" s="21">
        <f t="shared" si="363"/>
        <v>596726</v>
      </c>
      <c r="V1947" s="21">
        <f t="shared" si="364"/>
        <v>0</v>
      </c>
      <c r="W1947" s="21">
        <f t="shared" si="365"/>
        <v>0</v>
      </c>
      <c r="X1947" s="21">
        <f t="shared" si="366"/>
        <v>0</v>
      </c>
      <c r="Y1947" s="33">
        <f t="shared" si="367"/>
        <v>0</v>
      </c>
      <c r="Z1947" s="4" t="str">
        <f t="shared" si="368"/>
        <v>Sim</v>
      </c>
      <c r="AA1947" s="4" t="str">
        <f t="shared" si="369"/>
        <v>Sim</v>
      </c>
      <c r="AB1947" s="4" t="str">
        <f t="shared" si="370"/>
        <v>Não</v>
      </c>
      <c r="AC1947" s="4" t="str">
        <f t="shared" si="371"/>
        <v>Não</v>
      </c>
      <c r="AD1947" s="4" t="str">
        <f t="shared" si="372"/>
        <v>Não</v>
      </c>
      <c r="AE1947" s="30" t="str">
        <f t="shared" si="373"/>
        <v>Não</v>
      </c>
    </row>
    <row r="1948" spans="1:31" x14ac:dyDescent="0.25">
      <c r="A1948" s="23">
        <v>314490</v>
      </c>
      <c r="B1948" s="27">
        <f>IFERROR(VLOOKUP(A1948,[1]Monitoramento_Base_somente_disp!$A:$L,5,FALSE),0)</f>
        <v>0</v>
      </c>
      <c r="C1948" s="20">
        <f>IFERROR(VLOOKUP(A1948,[1]Monitoramento_Base_somente_disp!$A:$L,6,FALSE),0)</f>
        <v>0</v>
      </c>
      <c r="D1948" s="20">
        <f>IFERROR(VLOOKUP(A1948,[1]Monitoramento_Base_somente_disp!$A:$L,7,FALSE),0)</f>
        <v>0</v>
      </c>
      <c r="E1948" s="20">
        <f>IFERROR(VLOOKUP(A1948,[1]Monitoramento_Base_somente_disp!$A:$L,8,FALSE),0)</f>
        <v>0</v>
      </c>
      <c r="F1948" s="20">
        <f>IFERROR(VLOOKUP(A1948,[1]Monitoramento_Base_somente_disp!$A:$L,9,FALSE),0)</f>
        <v>0</v>
      </c>
      <c r="G1948" s="28">
        <f>IFERROR(VLOOKUP(A1948,[1]Monitoramento_Base_somente_disp!$A:$L,10,FALSE),0)</f>
        <v>0</v>
      </c>
      <c r="H1948" s="27">
        <f>IFERROR(VLOOKUP(A1948,[2]webService!$A:$I,4,FALSE),0)</f>
        <v>17762</v>
      </c>
      <c r="I1948" s="20">
        <f>IFERROR(VLOOKUP(A1948,[2]webService!$A:$II,5,FALSE),0)</f>
        <v>373071</v>
      </c>
      <c r="J1948" s="20">
        <f>IFERROR(VLOOKUP(A1948,[2]webService!$A:$I,6,FALSE),0)</f>
        <v>0</v>
      </c>
      <c r="K1948" s="20">
        <f>IFERROR(VLOOKUP(A1948,[2]webService!$A:$I,7,FALSE),0)</f>
        <v>0</v>
      </c>
      <c r="L1948" s="20">
        <f>IFERROR(VLOOKUP(A1948,[2]webService!$A:$I,8,FALSE),0)</f>
        <v>0</v>
      </c>
      <c r="M1948" s="28">
        <f>IFERROR(VLOOKUP(A1948,[2]webService!$A:$I,9,FALSE),0)</f>
        <v>0</v>
      </c>
      <c r="N1948" s="27">
        <f>IFERROR(VLOOKUP(A1948,[3]soaBnafar!$A:$G,2,FALSE),0)</f>
        <v>0</v>
      </c>
      <c r="O1948" s="20">
        <f>IFERROR(VLOOKUP(A1948,[3]soaBnafar!$A:$H,3,FALSE),0)</f>
        <v>0</v>
      </c>
      <c r="P1948" s="20">
        <f>IFERROR(VLOOKUP(A1948,[3]soaBnafar!$A:$G,4,FALSE),0)</f>
        <v>0</v>
      </c>
      <c r="Q1948" s="20">
        <f>IFERROR(VLOOKUP(A1948,[3]soaBnafar!$A:$G,5,FALSE),0)</f>
        <v>0</v>
      </c>
      <c r="R1948" s="20">
        <f>IFERROR(VLOOKUP(A1948,[3]soaBnafar!$A:$G,6,FALSE),0)</f>
        <v>0</v>
      </c>
      <c r="S1948" s="20">
        <f>IFERROR(VLOOKUP(A1948,[3]soaBnafar!$A:$G,7,FALSE),0)</f>
        <v>0</v>
      </c>
      <c r="T1948" s="32">
        <f t="shared" si="362"/>
        <v>17762</v>
      </c>
      <c r="U1948" s="21">
        <f t="shared" si="363"/>
        <v>373071</v>
      </c>
      <c r="V1948" s="21">
        <f t="shared" si="364"/>
        <v>0</v>
      </c>
      <c r="W1948" s="21">
        <f t="shared" si="365"/>
        <v>0</v>
      </c>
      <c r="X1948" s="21">
        <f t="shared" si="366"/>
        <v>0</v>
      </c>
      <c r="Y1948" s="33">
        <f t="shared" si="367"/>
        <v>0</v>
      </c>
      <c r="Z1948" s="4" t="str">
        <f t="shared" si="368"/>
        <v>Sim</v>
      </c>
      <c r="AA1948" s="4" t="str">
        <f t="shared" si="369"/>
        <v>Sim</v>
      </c>
      <c r="AB1948" s="4" t="str">
        <f t="shared" si="370"/>
        <v>Não</v>
      </c>
      <c r="AC1948" s="4" t="str">
        <f t="shared" si="371"/>
        <v>Não</v>
      </c>
      <c r="AD1948" s="4" t="str">
        <f t="shared" si="372"/>
        <v>Não</v>
      </c>
      <c r="AE1948" s="30" t="str">
        <f t="shared" si="373"/>
        <v>Não</v>
      </c>
    </row>
    <row r="1949" spans="1:31" x14ac:dyDescent="0.25">
      <c r="A1949" s="23">
        <v>314505</v>
      </c>
      <c r="B1949" s="27">
        <f>IFERROR(VLOOKUP(A1949,[1]Monitoramento_Base_somente_disp!$A:$L,5,FALSE),0)</f>
        <v>0</v>
      </c>
      <c r="C1949" s="20">
        <f>IFERROR(VLOOKUP(A1949,[1]Monitoramento_Base_somente_disp!$A:$L,6,FALSE),0)</f>
        <v>0</v>
      </c>
      <c r="D1949" s="20">
        <f>IFERROR(VLOOKUP(A1949,[1]Monitoramento_Base_somente_disp!$A:$L,7,FALSE),0)</f>
        <v>0</v>
      </c>
      <c r="E1949" s="20">
        <f>IFERROR(VLOOKUP(A1949,[1]Monitoramento_Base_somente_disp!$A:$L,8,FALSE),0)</f>
        <v>0</v>
      </c>
      <c r="F1949" s="20">
        <f>IFERROR(VLOOKUP(A1949,[1]Monitoramento_Base_somente_disp!$A:$L,9,FALSE),0)</f>
        <v>0</v>
      </c>
      <c r="G1949" s="28">
        <f>IFERROR(VLOOKUP(A1949,[1]Monitoramento_Base_somente_disp!$A:$L,10,FALSE),0)</f>
        <v>0</v>
      </c>
      <c r="H1949" s="27">
        <f>IFERROR(VLOOKUP(A1949,[2]webService!$A:$I,4,FALSE),0)</f>
        <v>35531</v>
      </c>
      <c r="I1949" s="20">
        <f>IFERROR(VLOOKUP(A1949,[2]webService!$A:$II,5,FALSE),0)</f>
        <v>13553146</v>
      </c>
      <c r="J1949" s="20">
        <f>IFERROR(VLOOKUP(A1949,[2]webService!$A:$I,6,FALSE),0)</f>
        <v>0</v>
      </c>
      <c r="K1949" s="20">
        <f>IFERROR(VLOOKUP(A1949,[2]webService!$A:$I,7,FALSE),0)</f>
        <v>0</v>
      </c>
      <c r="L1949" s="20">
        <f>IFERROR(VLOOKUP(A1949,[2]webService!$A:$I,8,FALSE),0)</f>
        <v>0</v>
      </c>
      <c r="M1949" s="28">
        <f>IFERROR(VLOOKUP(A1949,[2]webService!$A:$I,9,FALSE),0)</f>
        <v>0</v>
      </c>
      <c r="N1949" s="27">
        <f>IFERROR(VLOOKUP(A1949,[3]soaBnafar!$A:$G,2,FALSE),0)</f>
        <v>0</v>
      </c>
      <c r="O1949" s="20">
        <f>IFERROR(VLOOKUP(A1949,[3]soaBnafar!$A:$H,3,FALSE),0)</f>
        <v>0</v>
      </c>
      <c r="P1949" s="20">
        <f>IFERROR(VLOOKUP(A1949,[3]soaBnafar!$A:$G,4,FALSE),0)</f>
        <v>0</v>
      </c>
      <c r="Q1949" s="20">
        <f>IFERROR(VLOOKUP(A1949,[3]soaBnafar!$A:$G,5,FALSE),0)</f>
        <v>0</v>
      </c>
      <c r="R1949" s="20">
        <f>IFERROR(VLOOKUP(A1949,[3]soaBnafar!$A:$G,6,FALSE),0)</f>
        <v>0</v>
      </c>
      <c r="S1949" s="20">
        <f>IFERROR(VLOOKUP(A1949,[3]soaBnafar!$A:$G,7,FALSE),0)</f>
        <v>0</v>
      </c>
      <c r="T1949" s="32">
        <f t="shared" si="362"/>
        <v>35531</v>
      </c>
      <c r="U1949" s="21">
        <f t="shared" si="363"/>
        <v>13553146</v>
      </c>
      <c r="V1949" s="21">
        <f t="shared" si="364"/>
        <v>0</v>
      </c>
      <c r="W1949" s="21">
        <f t="shared" si="365"/>
        <v>0</v>
      </c>
      <c r="X1949" s="21">
        <f t="shared" si="366"/>
        <v>0</v>
      </c>
      <c r="Y1949" s="33">
        <f t="shared" si="367"/>
        <v>0</v>
      </c>
      <c r="Z1949" s="4" t="str">
        <f t="shared" si="368"/>
        <v>Sim</v>
      </c>
      <c r="AA1949" s="4" t="str">
        <f t="shared" si="369"/>
        <v>Sim</v>
      </c>
      <c r="AB1949" s="4" t="str">
        <f t="shared" si="370"/>
        <v>Não</v>
      </c>
      <c r="AC1949" s="4" t="str">
        <f t="shared" si="371"/>
        <v>Não</v>
      </c>
      <c r="AD1949" s="4" t="str">
        <f t="shared" si="372"/>
        <v>Não</v>
      </c>
      <c r="AE1949" s="30" t="str">
        <f t="shared" si="373"/>
        <v>Não</v>
      </c>
    </row>
    <row r="1950" spans="1:31" x14ac:dyDescent="0.25">
      <c r="A1950" s="23">
        <v>314520</v>
      </c>
      <c r="B1950" s="27">
        <f>IFERROR(VLOOKUP(A1950,[1]Monitoramento_Base_somente_disp!$A:$L,5,FALSE),0)</f>
        <v>0</v>
      </c>
      <c r="C1950" s="20">
        <f>IFERROR(VLOOKUP(A1950,[1]Monitoramento_Base_somente_disp!$A:$L,6,FALSE),0)</f>
        <v>0</v>
      </c>
      <c r="D1950" s="20">
        <f>IFERROR(VLOOKUP(A1950,[1]Monitoramento_Base_somente_disp!$A:$L,7,FALSE),0)</f>
        <v>0</v>
      </c>
      <c r="E1950" s="20">
        <f>IFERROR(VLOOKUP(A1950,[1]Monitoramento_Base_somente_disp!$A:$L,8,FALSE),0)</f>
        <v>0</v>
      </c>
      <c r="F1950" s="20">
        <f>IFERROR(VLOOKUP(A1950,[1]Monitoramento_Base_somente_disp!$A:$L,9,FALSE),0)</f>
        <v>0</v>
      </c>
      <c r="G1950" s="28">
        <f>IFERROR(VLOOKUP(A1950,[1]Monitoramento_Base_somente_disp!$A:$L,10,FALSE),0)</f>
        <v>0</v>
      </c>
      <c r="H1950" s="27">
        <f>IFERROR(VLOOKUP(A1950,[2]webService!$A:$I,4,FALSE),0)</f>
        <v>682106</v>
      </c>
      <c r="I1950" s="20">
        <f>IFERROR(VLOOKUP(A1950,[2]webService!$A:$II,5,FALSE),0)</f>
        <v>11566829</v>
      </c>
      <c r="J1950" s="20">
        <f>IFERROR(VLOOKUP(A1950,[2]webService!$A:$I,6,FALSE),0)</f>
        <v>0</v>
      </c>
      <c r="K1950" s="20">
        <f>IFERROR(VLOOKUP(A1950,[2]webService!$A:$I,7,FALSE),0)</f>
        <v>0</v>
      </c>
      <c r="L1950" s="20">
        <f>IFERROR(VLOOKUP(A1950,[2]webService!$A:$I,8,FALSE),0)</f>
        <v>0</v>
      </c>
      <c r="M1950" s="28">
        <f>IFERROR(VLOOKUP(A1950,[2]webService!$A:$I,9,FALSE),0)</f>
        <v>0</v>
      </c>
      <c r="N1950" s="27">
        <f>IFERROR(VLOOKUP(A1950,[3]soaBnafar!$A:$G,2,FALSE),0)</f>
        <v>0</v>
      </c>
      <c r="O1950" s="20">
        <f>IFERROR(VLOOKUP(A1950,[3]soaBnafar!$A:$H,3,FALSE),0)</f>
        <v>0</v>
      </c>
      <c r="P1950" s="20">
        <f>IFERROR(VLOOKUP(A1950,[3]soaBnafar!$A:$G,4,FALSE),0)</f>
        <v>0</v>
      </c>
      <c r="Q1950" s="20">
        <f>IFERROR(VLOOKUP(A1950,[3]soaBnafar!$A:$G,5,FALSE),0)</f>
        <v>0</v>
      </c>
      <c r="R1950" s="20">
        <f>IFERROR(VLOOKUP(A1950,[3]soaBnafar!$A:$G,6,FALSE),0)</f>
        <v>0</v>
      </c>
      <c r="S1950" s="20">
        <f>IFERROR(VLOOKUP(A1950,[3]soaBnafar!$A:$G,7,FALSE),0)</f>
        <v>0</v>
      </c>
      <c r="T1950" s="32">
        <f t="shared" si="362"/>
        <v>682106</v>
      </c>
      <c r="U1950" s="21">
        <f t="shared" si="363"/>
        <v>11566829</v>
      </c>
      <c r="V1950" s="21">
        <f t="shared" si="364"/>
        <v>0</v>
      </c>
      <c r="W1950" s="21">
        <f t="shared" si="365"/>
        <v>0</v>
      </c>
      <c r="X1950" s="21">
        <f t="shared" si="366"/>
        <v>0</v>
      </c>
      <c r="Y1950" s="33">
        <f t="shared" si="367"/>
        <v>0</v>
      </c>
      <c r="Z1950" s="4" t="str">
        <f t="shared" si="368"/>
        <v>Sim</v>
      </c>
      <c r="AA1950" s="4" t="str">
        <f t="shared" si="369"/>
        <v>Sim</v>
      </c>
      <c r="AB1950" s="4" t="str">
        <f t="shared" si="370"/>
        <v>Não</v>
      </c>
      <c r="AC1950" s="4" t="str">
        <f t="shared" si="371"/>
        <v>Não</v>
      </c>
      <c r="AD1950" s="4" t="str">
        <f t="shared" si="372"/>
        <v>Não</v>
      </c>
      <c r="AE1950" s="30" t="str">
        <f t="shared" si="373"/>
        <v>Não</v>
      </c>
    </row>
    <row r="1951" spans="1:31" x14ac:dyDescent="0.25">
      <c r="A1951" s="23">
        <v>314530</v>
      </c>
      <c r="B1951" s="27">
        <f>IFERROR(VLOOKUP(A1951,[1]Monitoramento_Base_somente_disp!$A:$L,5,FALSE),0)</f>
        <v>0</v>
      </c>
      <c r="C1951" s="20">
        <f>IFERROR(VLOOKUP(A1951,[1]Monitoramento_Base_somente_disp!$A:$L,6,FALSE),0)</f>
        <v>0</v>
      </c>
      <c r="D1951" s="20">
        <f>IFERROR(VLOOKUP(A1951,[1]Monitoramento_Base_somente_disp!$A:$L,7,FALSE),0)</f>
        <v>0</v>
      </c>
      <c r="E1951" s="20">
        <f>IFERROR(VLOOKUP(A1951,[1]Monitoramento_Base_somente_disp!$A:$L,8,FALSE),0)</f>
        <v>0</v>
      </c>
      <c r="F1951" s="20">
        <f>IFERROR(VLOOKUP(A1951,[1]Monitoramento_Base_somente_disp!$A:$L,9,FALSE),0)</f>
        <v>0</v>
      </c>
      <c r="G1951" s="28">
        <f>IFERROR(VLOOKUP(A1951,[1]Monitoramento_Base_somente_disp!$A:$L,10,FALSE),0)</f>
        <v>0</v>
      </c>
      <c r="H1951" s="27">
        <f>IFERROR(VLOOKUP(A1951,[2]webService!$A:$I,4,FALSE),0)</f>
        <v>179863</v>
      </c>
      <c r="I1951" s="20">
        <f>IFERROR(VLOOKUP(A1951,[2]webService!$A:$II,5,FALSE),0)</f>
        <v>4650139</v>
      </c>
      <c r="J1951" s="20">
        <f>IFERROR(VLOOKUP(A1951,[2]webService!$A:$I,6,FALSE),0)</f>
        <v>0</v>
      </c>
      <c r="K1951" s="20">
        <f>IFERROR(VLOOKUP(A1951,[2]webService!$A:$I,7,FALSE),0)</f>
        <v>0</v>
      </c>
      <c r="L1951" s="20">
        <f>IFERROR(VLOOKUP(A1951,[2]webService!$A:$I,8,FALSE),0)</f>
        <v>0</v>
      </c>
      <c r="M1951" s="28">
        <f>IFERROR(VLOOKUP(A1951,[2]webService!$A:$I,9,FALSE),0)</f>
        <v>0</v>
      </c>
      <c r="N1951" s="27">
        <f>IFERROR(VLOOKUP(A1951,[3]soaBnafar!$A:$G,2,FALSE),0)</f>
        <v>0</v>
      </c>
      <c r="O1951" s="20">
        <f>IFERROR(VLOOKUP(A1951,[3]soaBnafar!$A:$H,3,FALSE),0)</f>
        <v>0</v>
      </c>
      <c r="P1951" s="20">
        <f>IFERROR(VLOOKUP(A1951,[3]soaBnafar!$A:$G,4,FALSE),0)</f>
        <v>0</v>
      </c>
      <c r="Q1951" s="20">
        <f>IFERROR(VLOOKUP(A1951,[3]soaBnafar!$A:$G,5,FALSE),0)</f>
        <v>0</v>
      </c>
      <c r="R1951" s="20">
        <f>IFERROR(VLOOKUP(A1951,[3]soaBnafar!$A:$G,6,FALSE),0)</f>
        <v>0</v>
      </c>
      <c r="S1951" s="20">
        <f>IFERROR(VLOOKUP(A1951,[3]soaBnafar!$A:$G,7,FALSE),0)</f>
        <v>0</v>
      </c>
      <c r="T1951" s="32">
        <f t="shared" si="362"/>
        <v>179863</v>
      </c>
      <c r="U1951" s="21">
        <f t="shared" si="363"/>
        <v>4650139</v>
      </c>
      <c r="V1951" s="21">
        <f t="shared" si="364"/>
        <v>0</v>
      </c>
      <c r="W1951" s="21">
        <f t="shared" si="365"/>
        <v>0</v>
      </c>
      <c r="X1951" s="21">
        <f t="shared" si="366"/>
        <v>0</v>
      </c>
      <c r="Y1951" s="33">
        <f t="shared" si="367"/>
        <v>0</v>
      </c>
      <c r="Z1951" s="4" t="str">
        <f t="shared" si="368"/>
        <v>Sim</v>
      </c>
      <c r="AA1951" s="4" t="str">
        <f t="shared" si="369"/>
        <v>Sim</v>
      </c>
      <c r="AB1951" s="4" t="str">
        <f t="shared" si="370"/>
        <v>Não</v>
      </c>
      <c r="AC1951" s="4" t="str">
        <f t="shared" si="371"/>
        <v>Não</v>
      </c>
      <c r="AD1951" s="4" t="str">
        <f t="shared" si="372"/>
        <v>Não</v>
      </c>
      <c r="AE1951" s="30" t="str">
        <f t="shared" si="373"/>
        <v>Não</v>
      </c>
    </row>
    <row r="1952" spans="1:31" x14ac:dyDescent="0.25">
      <c r="A1952" s="23">
        <v>314535</v>
      </c>
      <c r="B1952" s="27">
        <f>IFERROR(VLOOKUP(A1952,[1]Monitoramento_Base_somente_disp!$A:$L,5,FALSE),0)</f>
        <v>0</v>
      </c>
      <c r="C1952" s="20">
        <f>IFERROR(VLOOKUP(A1952,[1]Monitoramento_Base_somente_disp!$A:$L,6,FALSE),0)</f>
        <v>0</v>
      </c>
      <c r="D1952" s="20">
        <f>IFERROR(VLOOKUP(A1952,[1]Monitoramento_Base_somente_disp!$A:$L,7,FALSE),0)</f>
        <v>0</v>
      </c>
      <c r="E1952" s="20">
        <f>IFERROR(VLOOKUP(A1952,[1]Monitoramento_Base_somente_disp!$A:$L,8,FALSE),0)</f>
        <v>0</v>
      </c>
      <c r="F1952" s="20">
        <f>IFERROR(VLOOKUP(A1952,[1]Monitoramento_Base_somente_disp!$A:$L,9,FALSE),0)</f>
        <v>0</v>
      </c>
      <c r="G1952" s="28">
        <f>IFERROR(VLOOKUP(A1952,[1]Monitoramento_Base_somente_disp!$A:$L,10,FALSE),0)</f>
        <v>0</v>
      </c>
      <c r="H1952" s="27">
        <f>IFERROR(VLOOKUP(A1952,[2]webService!$A:$I,4,FALSE),0)</f>
        <v>138195</v>
      </c>
      <c r="I1952" s="20">
        <f>IFERROR(VLOOKUP(A1952,[2]webService!$A:$II,5,FALSE),0)</f>
        <v>2302018</v>
      </c>
      <c r="J1952" s="20">
        <f>IFERROR(VLOOKUP(A1952,[2]webService!$A:$I,6,FALSE),0)</f>
        <v>0</v>
      </c>
      <c r="K1952" s="20">
        <f>IFERROR(VLOOKUP(A1952,[2]webService!$A:$I,7,FALSE),0)</f>
        <v>0</v>
      </c>
      <c r="L1952" s="20">
        <f>IFERROR(VLOOKUP(A1952,[2]webService!$A:$I,8,FALSE),0)</f>
        <v>0</v>
      </c>
      <c r="M1952" s="28">
        <f>IFERROR(VLOOKUP(A1952,[2]webService!$A:$I,9,FALSE),0)</f>
        <v>0</v>
      </c>
      <c r="N1952" s="27">
        <f>IFERROR(VLOOKUP(A1952,[3]soaBnafar!$A:$G,2,FALSE),0)</f>
        <v>0</v>
      </c>
      <c r="O1952" s="20">
        <f>IFERROR(VLOOKUP(A1952,[3]soaBnafar!$A:$H,3,FALSE),0)</f>
        <v>0</v>
      </c>
      <c r="P1952" s="20">
        <f>IFERROR(VLOOKUP(A1952,[3]soaBnafar!$A:$G,4,FALSE),0)</f>
        <v>0</v>
      </c>
      <c r="Q1952" s="20">
        <f>IFERROR(VLOOKUP(A1952,[3]soaBnafar!$A:$G,5,FALSE),0)</f>
        <v>0</v>
      </c>
      <c r="R1952" s="20">
        <f>IFERROR(VLOOKUP(A1952,[3]soaBnafar!$A:$G,6,FALSE),0)</f>
        <v>0</v>
      </c>
      <c r="S1952" s="20">
        <f>IFERROR(VLOOKUP(A1952,[3]soaBnafar!$A:$G,7,FALSE),0)</f>
        <v>0</v>
      </c>
      <c r="T1952" s="32">
        <f t="shared" si="362"/>
        <v>138195</v>
      </c>
      <c r="U1952" s="21">
        <f t="shared" si="363"/>
        <v>2302018</v>
      </c>
      <c r="V1952" s="21">
        <f t="shared" si="364"/>
        <v>0</v>
      </c>
      <c r="W1952" s="21">
        <f t="shared" si="365"/>
        <v>0</v>
      </c>
      <c r="X1952" s="21">
        <f t="shared" si="366"/>
        <v>0</v>
      </c>
      <c r="Y1952" s="33">
        <f t="shared" si="367"/>
        <v>0</v>
      </c>
      <c r="Z1952" s="4" t="str">
        <f t="shared" si="368"/>
        <v>Sim</v>
      </c>
      <c r="AA1952" s="4" t="str">
        <f t="shared" si="369"/>
        <v>Sim</v>
      </c>
      <c r="AB1952" s="4" t="str">
        <f t="shared" si="370"/>
        <v>Não</v>
      </c>
      <c r="AC1952" s="4" t="str">
        <f t="shared" si="371"/>
        <v>Não</v>
      </c>
      <c r="AD1952" s="4" t="str">
        <f t="shared" si="372"/>
        <v>Não</v>
      </c>
      <c r="AE1952" s="30" t="str">
        <f t="shared" si="373"/>
        <v>Não</v>
      </c>
    </row>
    <row r="1953" spans="1:31" x14ac:dyDescent="0.25">
      <c r="A1953" s="23">
        <v>314537</v>
      </c>
      <c r="B1953" s="27">
        <f>IFERROR(VLOOKUP(A1953,[1]Monitoramento_Base_somente_disp!$A:$L,5,FALSE),0)</f>
        <v>0</v>
      </c>
      <c r="C1953" s="20">
        <f>IFERROR(VLOOKUP(A1953,[1]Monitoramento_Base_somente_disp!$A:$L,6,FALSE),0)</f>
        <v>0</v>
      </c>
      <c r="D1953" s="20">
        <f>IFERROR(VLOOKUP(A1953,[1]Monitoramento_Base_somente_disp!$A:$L,7,FALSE),0)</f>
        <v>0</v>
      </c>
      <c r="E1953" s="20">
        <f>IFERROR(VLOOKUP(A1953,[1]Monitoramento_Base_somente_disp!$A:$L,8,FALSE),0)</f>
        <v>0</v>
      </c>
      <c r="F1953" s="20">
        <f>IFERROR(VLOOKUP(A1953,[1]Monitoramento_Base_somente_disp!$A:$L,9,FALSE),0)</f>
        <v>0</v>
      </c>
      <c r="G1953" s="28">
        <f>IFERROR(VLOOKUP(A1953,[1]Monitoramento_Base_somente_disp!$A:$L,10,FALSE),0)</f>
        <v>0</v>
      </c>
      <c r="H1953" s="27">
        <f>IFERROR(VLOOKUP(A1953,[2]webService!$A:$I,4,FALSE),0)</f>
        <v>38844</v>
      </c>
      <c r="I1953" s="20">
        <f>IFERROR(VLOOKUP(A1953,[2]webService!$A:$II,5,FALSE),0)</f>
        <v>629776</v>
      </c>
      <c r="J1953" s="20">
        <f>IFERROR(VLOOKUP(A1953,[2]webService!$A:$I,6,FALSE),0)</f>
        <v>0</v>
      </c>
      <c r="K1953" s="20">
        <f>IFERROR(VLOOKUP(A1953,[2]webService!$A:$I,7,FALSE),0)</f>
        <v>0</v>
      </c>
      <c r="L1953" s="20">
        <f>IFERROR(VLOOKUP(A1953,[2]webService!$A:$I,8,FALSE),0)</f>
        <v>0</v>
      </c>
      <c r="M1953" s="28">
        <f>IFERROR(VLOOKUP(A1953,[2]webService!$A:$I,9,FALSE),0)</f>
        <v>0</v>
      </c>
      <c r="N1953" s="27">
        <f>IFERROR(VLOOKUP(A1953,[3]soaBnafar!$A:$G,2,FALSE),0)</f>
        <v>0</v>
      </c>
      <c r="O1953" s="20">
        <f>IFERROR(VLOOKUP(A1953,[3]soaBnafar!$A:$H,3,FALSE),0)</f>
        <v>0</v>
      </c>
      <c r="P1953" s="20">
        <f>IFERROR(VLOOKUP(A1953,[3]soaBnafar!$A:$G,4,FALSE),0)</f>
        <v>0</v>
      </c>
      <c r="Q1953" s="20">
        <f>IFERROR(VLOOKUP(A1953,[3]soaBnafar!$A:$G,5,FALSE),0)</f>
        <v>0</v>
      </c>
      <c r="R1953" s="20">
        <f>IFERROR(VLOOKUP(A1953,[3]soaBnafar!$A:$G,6,FALSE),0)</f>
        <v>0</v>
      </c>
      <c r="S1953" s="20">
        <f>IFERROR(VLOOKUP(A1953,[3]soaBnafar!$A:$G,7,FALSE),0)</f>
        <v>0</v>
      </c>
      <c r="T1953" s="32">
        <f t="shared" si="362"/>
        <v>38844</v>
      </c>
      <c r="U1953" s="21">
        <f t="shared" si="363"/>
        <v>629776</v>
      </c>
      <c r="V1953" s="21">
        <f t="shared" si="364"/>
        <v>0</v>
      </c>
      <c r="W1953" s="21">
        <f t="shared" si="365"/>
        <v>0</v>
      </c>
      <c r="X1953" s="21">
        <f t="shared" si="366"/>
        <v>0</v>
      </c>
      <c r="Y1953" s="33">
        <f t="shared" si="367"/>
        <v>0</v>
      </c>
      <c r="Z1953" s="4" t="str">
        <f t="shared" si="368"/>
        <v>Sim</v>
      </c>
      <c r="AA1953" s="4" t="str">
        <f t="shared" si="369"/>
        <v>Sim</v>
      </c>
      <c r="AB1953" s="4" t="str">
        <f t="shared" si="370"/>
        <v>Não</v>
      </c>
      <c r="AC1953" s="4" t="str">
        <f t="shared" si="371"/>
        <v>Não</v>
      </c>
      <c r="AD1953" s="4" t="str">
        <f t="shared" si="372"/>
        <v>Não</v>
      </c>
      <c r="AE1953" s="30" t="str">
        <f t="shared" si="373"/>
        <v>Não</v>
      </c>
    </row>
    <row r="1954" spans="1:31" x14ac:dyDescent="0.25">
      <c r="A1954" s="23">
        <v>314540</v>
      </c>
      <c r="B1954" s="27">
        <f>IFERROR(VLOOKUP(A1954,[1]Monitoramento_Base_somente_disp!$A:$L,5,FALSE),0)</f>
        <v>0</v>
      </c>
      <c r="C1954" s="20">
        <f>IFERROR(VLOOKUP(A1954,[1]Monitoramento_Base_somente_disp!$A:$L,6,FALSE),0)</f>
        <v>0</v>
      </c>
      <c r="D1954" s="20">
        <f>IFERROR(VLOOKUP(A1954,[1]Monitoramento_Base_somente_disp!$A:$L,7,FALSE),0)</f>
        <v>0</v>
      </c>
      <c r="E1954" s="20">
        <f>IFERROR(VLOOKUP(A1954,[1]Monitoramento_Base_somente_disp!$A:$L,8,FALSE),0)</f>
        <v>0</v>
      </c>
      <c r="F1954" s="20">
        <f>IFERROR(VLOOKUP(A1954,[1]Monitoramento_Base_somente_disp!$A:$L,9,FALSE),0)</f>
        <v>0</v>
      </c>
      <c r="G1954" s="28">
        <f>IFERROR(VLOOKUP(A1954,[1]Monitoramento_Base_somente_disp!$A:$L,10,FALSE),0)</f>
        <v>0</v>
      </c>
      <c r="H1954" s="27">
        <f>IFERROR(VLOOKUP(A1954,[2]webService!$A:$I,4,FALSE),0)</f>
        <v>122642</v>
      </c>
      <c r="I1954" s="20">
        <f>IFERROR(VLOOKUP(A1954,[2]webService!$A:$II,5,FALSE),0)</f>
        <v>1430832</v>
      </c>
      <c r="J1954" s="20">
        <f>IFERROR(VLOOKUP(A1954,[2]webService!$A:$I,6,FALSE),0)</f>
        <v>0</v>
      </c>
      <c r="K1954" s="20">
        <f>IFERROR(VLOOKUP(A1954,[2]webService!$A:$I,7,FALSE),0)</f>
        <v>0</v>
      </c>
      <c r="L1954" s="20">
        <f>IFERROR(VLOOKUP(A1954,[2]webService!$A:$I,8,FALSE),0)</f>
        <v>0</v>
      </c>
      <c r="M1954" s="28">
        <f>IFERROR(VLOOKUP(A1954,[2]webService!$A:$I,9,FALSE),0)</f>
        <v>0</v>
      </c>
      <c r="N1954" s="27">
        <f>IFERROR(VLOOKUP(A1954,[3]soaBnafar!$A:$G,2,FALSE),0)</f>
        <v>0</v>
      </c>
      <c r="O1954" s="20">
        <f>IFERROR(VLOOKUP(A1954,[3]soaBnafar!$A:$H,3,FALSE),0)</f>
        <v>0</v>
      </c>
      <c r="P1954" s="20">
        <f>IFERROR(VLOOKUP(A1954,[3]soaBnafar!$A:$G,4,FALSE),0)</f>
        <v>0</v>
      </c>
      <c r="Q1954" s="20">
        <f>IFERROR(VLOOKUP(A1954,[3]soaBnafar!$A:$G,5,FALSE),0)</f>
        <v>0</v>
      </c>
      <c r="R1954" s="20">
        <f>IFERROR(VLOOKUP(A1954,[3]soaBnafar!$A:$G,6,FALSE),0)</f>
        <v>0</v>
      </c>
      <c r="S1954" s="20">
        <f>IFERROR(VLOOKUP(A1954,[3]soaBnafar!$A:$G,7,FALSE),0)</f>
        <v>0</v>
      </c>
      <c r="T1954" s="32">
        <f t="shared" si="362"/>
        <v>122642</v>
      </c>
      <c r="U1954" s="21">
        <f t="shared" si="363"/>
        <v>1430832</v>
      </c>
      <c r="V1954" s="21">
        <f t="shared" si="364"/>
        <v>0</v>
      </c>
      <c r="W1954" s="21">
        <f t="shared" si="365"/>
        <v>0</v>
      </c>
      <c r="X1954" s="21">
        <f t="shared" si="366"/>
        <v>0</v>
      </c>
      <c r="Y1954" s="33">
        <f t="shared" si="367"/>
        <v>0</v>
      </c>
      <c r="Z1954" s="4" t="str">
        <f t="shared" si="368"/>
        <v>Sim</v>
      </c>
      <c r="AA1954" s="4" t="str">
        <f t="shared" si="369"/>
        <v>Sim</v>
      </c>
      <c r="AB1954" s="4" t="str">
        <f t="shared" si="370"/>
        <v>Não</v>
      </c>
      <c r="AC1954" s="4" t="str">
        <f t="shared" si="371"/>
        <v>Não</v>
      </c>
      <c r="AD1954" s="4" t="str">
        <f t="shared" si="372"/>
        <v>Não</v>
      </c>
      <c r="AE1954" s="30" t="str">
        <f t="shared" si="373"/>
        <v>Não</v>
      </c>
    </row>
    <row r="1955" spans="1:31" x14ac:dyDescent="0.25">
      <c r="A1955" s="23">
        <v>314545</v>
      </c>
      <c r="B1955" s="27">
        <f>IFERROR(VLOOKUP(A1955,[1]Monitoramento_Base_somente_disp!$A:$L,5,FALSE),0)</f>
        <v>0</v>
      </c>
      <c r="C1955" s="20">
        <f>IFERROR(VLOOKUP(A1955,[1]Monitoramento_Base_somente_disp!$A:$L,6,FALSE),0)</f>
        <v>0</v>
      </c>
      <c r="D1955" s="20">
        <f>IFERROR(VLOOKUP(A1955,[1]Monitoramento_Base_somente_disp!$A:$L,7,FALSE),0)</f>
        <v>0</v>
      </c>
      <c r="E1955" s="20">
        <f>IFERROR(VLOOKUP(A1955,[1]Monitoramento_Base_somente_disp!$A:$L,8,FALSE),0)</f>
        <v>0</v>
      </c>
      <c r="F1955" s="20">
        <f>IFERROR(VLOOKUP(A1955,[1]Monitoramento_Base_somente_disp!$A:$L,9,FALSE),0)</f>
        <v>0</v>
      </c>
      <c r="G1955" s="28">
        <f>IFERROR(VLOOKUP(A1955,[1]Monitoramento_Base_somente_disp!$A:$L,10,FALSE),0)</f>
        <v>0</v>
      </c>
      <c r="H1955" s="27">
        <f>IFERROR(VLOOKUP(A1955,[2]webService!$A:$I,4,FALSE),0)</f>
        <v>20461</v>
      </c>
      <c r="I1955" s="20">
        <f>IFERROR(VLOOKUP(A1955,[2]webService!$A:$II,5,FALSE),0)</f>
        <v>531143</v>
      </c>
      <c r="J1955" s="20">
        <f>IFERROR(VLOOKUP(A1955,[2]webService!$A:$I,6,FALSE),0)</f>
        <v>0</v>
      </c>
      <c r="K1955" s="20">
        <f>IFERROR(VLOOKUP(A1955,[2]webService!$A:$I,7,FALSE),0)</f>
        <v>0</v>
      </c>
      <c r="L1955" s="20">
        <f>IFERROR(VLOOKUP(A1955,[2]webService!$A:$I,8,FALSE),0)</f>
        <v>0</v>
      </c>
      <c r="M1955" s="28">
        <f>IFERROR(VLOOKUP(A1955,[2]webService!$A:$I,9,FALSE),0)</f>
        <v>0</v>
      </c>
      <c r="N1955" s="27">
        <f>IFERROR(VLOOKUP(A1955,[3]soaBnafar!$A:$G,2,FALSE),0)</f>
        <v>0</v>
      </c>
      <c r="O1955" s="20">
        <f>IFERROR(VLOOKUP(A1955,[3]soaBnafar!$A:$H,3,FALSE),0)</f>
        <v>0</v>
      </c>
      <c r="P1955" s="20">
        <f>IFERROR(VLOOKUP(A1955,[3]soaBnafar!$A:$G,4,FALSE),0)</f>
        <v>0</v>
      </c>
      <c r="Q1955" s="20">
        <f>IFERROR(VLOOKUP(A1955,[3]soaBnafar!$A:$G,5,FALSE),0)</f>
        <v>0</v>
      </c>
      <c r="R1955" s="20">
        <f>IFERROR(VLOOKUP(A1955,[3]soaBnafar!$A:$G,6,FALSE),0)</f>
        <v>0</v>
      </c>
      <c r="S1955" s="20">
        <f>IFERROR(VLOOKUP(A1955,[3]soaBnafar!$A:$G,7,FALSE),0)</f>
        <v>0</v>
      </c>
      <c r="T1955" s="32">
        <f t="shared" si="362"/>
        <v>20461</v>
      </c>
      <c r="U1955" s="21">
        <f t="shared" si="363"/>
        <v>531143</v>
      </c>
      <c r="V1955" s="21">
        <f t="shared" si="364"/>
        <v>0</v>
      </c>
      <c r="W1955" s="21">
        <f t="shared" si="365"/>
        <v>0</v>
      </c>
      <c r="X1955" s="21">
        <f t="shared" si="366"/>
        <v>0</v>
      </c>
      <c r="Y1955" s="33">
        <f t="shared" si="367"/>
        <v>0</v>
      </c>
      <c r="Z1955" s="4" t="str">
        <f t="shared" si="368"/>
        <v>Sim</v>
      </c>
      <c r="AA1955" s="4" t="str">
        <f t="shared" si="369"/>
        <v>Sim</v>
      </c>
      <c r="AB1955" s="4" t="str">
        <f t="shared" si="370"/>
        <v>Não</v>
      </c>
      <c r="AC1955" s="4" t="str">
        <f t="shared" si="371"/>
        <v>Não</v>
      </c>
      <c r="AD1955" s="4" t="str">
        <f t="shared" si="372"/>
        <v>Não</v>
      </c>
      <c r="AE1955" s="30" t="str">
        <f t="shared" si="373"/>
        <v>Não</v>
      </c>
    </row>
    <row r="1956" spans="1:31" x14ac:dyDescent="0.25">
      <c r="A1956" s="23">
        <v>314550</v>
      </c>
      <c r="B1956" s="27">
        <f>IFERROR(VLOOKUP(A1956,[1]Monitoramento_Base_somente_disp!$A:$L,5,FALSE),0)</f>
        <v>0</v>
      </c>
      <c r="C1956" s="20">
        <f>IFERROR(VLOOKUP(A1956,[1]Monitoramento_Base_somente_disp!$A:$L,6,FALSE),0)</f>
        <v>0</v>
      </c>
      <c r="D1956" s="20">
        <f>IFERROR(VLOOKUP(A1956,[1]Monitoramento_Base_somente_disp!$A:$L,7,FALSE),0)</f>
        <v>0</v>
      </c>
      <c r="E1956" s="20">
        <f>IFERROR(VLOOKUP(A1956,[1]Monitoramento_Base_somente_disp!$A:$L,8,FALSE),0)</f>
        <v>0</v>
      </c>
      <c r="F1956" s="20">
        <f>IFERROR(VLOOKUP(A1956,[1]Monitoramento_Base_somente_disp!$A:$L,9,FALSE),0)</f>
        <v>0</v>
      </c>
      <c r="G1956" s="28">
        <f>IFERROR(VLOOKUP(A1956,[1]Monitoramento_Base_somente_disp!$A:$L,10,FALSE),0)</f>
        <v>0</v>
      </c>
      <c r="H1956" s="27">
        <f>IFERROR(VLOOKUP(A1956,[2]webService!$A:$I,4,FALSE),0)</f>
        <v>56322</v>
      </c>
      <c r="I1956" s="20">
        <f>IFERROR(VLOOKUP(A1956,[2]webService!$A:$II,5,FALSE),0)</f>
        <v>1235289</v>
      </c>
      <c r="J1956" s="20">
        <f>IFERROR(VLOOKUP(A1956,[2]webService!$A:$I,6,FALSE),0)</f>
        <v>0</v>
      </c>
      <c r="K1956" s="20">
        <f>IFERROR(VLOOKUP(A1956,[2]webService!$A:$I,7,FALSE),0)</f>
        <v>0</v>
      </c>
      <c r="L1956" s="20">
        <f>IFERROR(VLOOKUP(A1956,[2]webService!$A:$I,8,FALSE),0)</f>
        <v>0</v>
      </c>
      <c r="M1956" s="28">
        <f>IFERROR(VLOOKUP(A1956,[2]webService!$A:$I,9,FALSE),0)</f>
        <v>0</v>
      </c>
      <c r="N1956" s="27">
        <f>IFERROR(VLOOKUP(A1956,[3]soaBnafar!$A:$G,2,FALSE),0)</f>
        <v>0</v>
      </c>
      <c r="O1956" s="20">
        <f>IFERROR(VLOOKUP(A1956,[3]soaBnafar!$A:$H,3,FALSE),0)</f>
        <v>0</v>
      </c>
      <c r="P1956" s="20">
        <f>IFERROR(VLOOKUP(A1956,[3]soaBnafar!$A:$G,4,FALSE),0)</f>
        <v>0</v>
      </c>
      <c r="Q1956" s="20">
        <f>IFERROR(VLOOKUP(A1956,[3]soaBnafar!$A:$G,5,FALSE),0)</f>
        <v>0</v>
      </c>
      <c r="R1956" s="20">
        <f>IFERROR(VLOOKUP(A1956,[3]soaBnafar!$A:$G,6,FALSE),0)</f>
        <v>0</v>
      </c>
      <c r="S1956" s="20">
        <f>IFERROR(VLOOKUP(A1956,[3]soaBnafar!$A:$G,7,FALSE),0)</f>
        <v>0</v>
      </c>
      <c r="T1956" s="32">
        <f t="shared" si="362"/>
        <v>56322</v>
      </c>
      <c r="U1956" s="21">
        <f t="shared" si="363"/>
        <v>1235289</v>
      </c>
      <c r="V1956" s="21">
        <f t="shared" si="364"/>
        <v>0</v>
      </c>
      <c r="W1956" s="21">
        <f t="shared" si="365"/>
        <v>0</v>
      </c>
      <c r="X1956" s="21">
        <f t="shared" si="366"/>
        <v>0</v>
      </c>
      <c r="Y1956" s="33">
        <f t="shared" si="367"/>
        <v>0</v>
      </c>
      <c r="Z1956" s="4" t="str">
        <f t="shared" si="368"/>
        <v>Sim</v>
      </c>
      <c r="AA1956" s="4" t="str">
        <f t="shared" si="369"/>
        <v>Sim</v>
      </c>
      <c r="AB1956" s="4" t="str">
        <f t="shared" si="370"/>
        <v>Não</v>
      </c>
      <c r="AC1956" s="4" t="str">
        <f t="shared" si="371"/>
        <v>Não</v>
      </c>
      <c r="AD1956" s="4" t="str">
        <f t="shared" si="372"/>
        <v>Não</v>
      </c>
      <c r="AE1956" s="30" t="str">
        <f t="shared" si="373"/>
        <v>Não</v>
      </c>
    </row>
    <row r="1957" spans="1:31" x14ac:dyDescent="0.25">
      <c r="A1957" s="23">
        <v>314560</v>
      </c>
      <c r="B1957" s="27">
        <f>IFERROR(VLOOKUP(A1957,[1]Monitoramento_Base_somente_disp!$A:$L,5,FALSE),0)</f>
        <v>0</v>
      </c>
      <c r="C1957" s="20">
        <f>IFERROR(VLOOKUP(A1957,[1]Monitoramento_Base_somente_disp!$A:$L,6,FALSE),0)</f>
        <v>0</v>
      </c>
      <c r="D1957" s="20">
        <f>IFERROR(VLOOKUP(A1957,[1]Monitoramento_Base_somente_disp!$A:$L,7,FALSE),0)</f>
        <v>0</v>
      </c>
      <c r="E1957" s="20">
        <f>IFERROR(VLOOKUP(A1957,[1]Monitoramento_Base_somente_disp!$A:$L,8,FALSE),0)</f>
        <v>0</v>
      </c>
      <c r="F1957" s="20">
        <f>IFERROR(VLOOKUP(A1957,[1]Monitoramento_Base_somente_disp!$A:$L,9,FALSE),0)</f>
        <v>0</v>
      </c>
      <c r="G1957" s="28">
        <f>IFERROR(VLOOKUP(A1957,[1]Monitoramento_Base_somente_disp!$A:$L,10,FALSE),0)</f>
        <v>0</v>
      </c>
      <c r="H1957" s="27">
        <f>IFERROR(VLOOKUP(A1957,[2]webService!$A:$I,4,FALSE),0)</f>
        <v>287819</v>
      </c>
      <c r="I1957" s="20">
        <f>IFERROR(VLOOKUP(A1957,[2]webService!$A:$II,5,FALSE),0)</f>
        <v>2316858</v>
      </c>
      <c r="J1957" s="20">
        <f>IFERROR(VLOOKUP(A1957,[2]webService!$A:$I,6,FALSE),0)</f>
        <v>0</v>
      </c>
      <c r="K1957" s="20">
        <f>IFERROR(VLOOKUP(A1957,[2]webService!$A:$I,7,FALSE),0)</f>
        <v>0</v>
      </c>
      <c r="L1957" s="20">
        <f>IFERROR(VLOOKUP(A1957,[2]webService!$A:$I,8,FALSE),0)</f>
        <v>0</v>
      </c>
      <c r="M1957" s="28">
        <f>IFERROR(VLOOKUP(A1957,[2]webService!$A:$I,9,FALSE),0)</f>
        <v>0</v>
      </c>
      <c r="N1957" s="27">
        <f>IFERROR(VLOOKUP(A1957,[3]soaBnafar!$A:$G,2,FALSE),0)</f>
        <v>0</v>
      </c>
      <c r="O1957" s="20">
        <f>IFERROR(VLOOKUP(A1957,[3]soaBnafar!$A:$H,3,FALSE),0)</f>
        <v>0</v>
      </c>
      <c r="P1957" s="20">
        <f>IFERROR(VLOOKUP(A1957,[3]soaBnafar!$A:$G,4,FALSE),0)</f>
        <v>0</v>
      </c>
      <c r="Q1957" s="20">
        <f>IFERROR(VLOOKUP(A1957,[3]soaBnafar!$A:$G,5,FALSE),0)</f>
        <v>0</v>
      </c>
      <c r="R1957" s="20">
        <f>IFERROR(VLOOKUP(A1957,[3]soaBnafar!$A:$G,6,FALSE),0)</f>
        <v>0</v>
      </c>
      <c r="S1957" s="20">
        <f>IFERROR(VLOOKUP(A1957,[3]soaBnafar!$A:$G,7,FALSE),0)</f>
        <v>0</v>
      </c>
      <c r="T1957" s="32">
        <f t="shared" si="362"/>
        <v>287819</v>
      </c>
      <c r="U1957" s="21">
        <f t="shared" si="363"/>
        <v>2316858</v>
      </c>
      <c r="V1957" s="21">
        <f t="shared" si="364"/>
        <v>0</v>
      </c>
      <c r="W1957" s="21">
        <f t="shared" si="365"/>
        <v>0</v>
      </c>
      <c r="X1957" s="21">
        <f t="shared" si="366"/>
        <v>0</v>
      </c>
      <c r="Y1957" s="33">
        <f t="shared" si="367"/>
        <v>0</v>
      </c>
      <c r="Z1957" s="4" t="str">
        <f t="shared" si="368"/>
        <v>Sim</v>
      </c>
      <c r="AA1957" s="4" t="str">
        <f t="shared" si="369"/>
        <v>Sim</v>
      </c>
      <c r="AB1957" s="4" t="str">
        <f t="shared" si="370"/>
        <v>Não</v>
      </c>
      <c r="AC1957" s="4" t="str">
        <f t="shared" si="371"/>
        <v>Não</v>
      </c>
      <c r="AD1957" s="4" t="str">
        <f t="shared" si="372"/>
        <v>Não</v>
      </c>
      <c r="AE1957" s="30" t="str">
        <f t="shared" si="373"/>
        <v>Não</v>
      </c>
    </row>
    <row r="1958" spans="1:31" x14ac:dyDescent="0.25">
      <c r="A1958" s="23">
        <v>314570</v>
      </c>
      <c r="B1958" s="27">
        <f>IFERROR(VLOOKUP(A1958,[1]Monitoramento_Base_somente_disp!$A:$L,5,FALSE),0)</f>
        <v>0</v>
      </c>
      <c r="C1958" s="20">
        <f>IFERROR(VLOOKUP(A1958,[1]Monitoramento_Base_somente_disp!$A:$L,6,FALSE),0)</f>
        <v>0</v>
      </c>
      <c r="D1958" s="20">
        <f>IFERROR(VLOOKUP(A1958,[1]Monitoramento_Base_somente_disp!$A:$L,7,FALSE),0)</f>
        <v>0</v>
      </c>
      <c r="E1958" s="20">
        <f>IFERROR(VLOOKUP(A1958,[1]Monitoramento_Base_somente_disp!$A:$L,8,FALSE),0)</f>
        <v>0</v>
      </c>
      <c r="F1958" s="20">
        <f>IFERROR(VLOOKUP(A1958,[1]Monitoramento_Base_somente_disp!$A:$L,9,FALSE),0)</f>
        <v>0</v>
      </c>
      <c r="G1958" s="28">
        <f>IFERROR(VLOOKUP(A1958,[1]Monitoramento_Base_somente_disp!$A:$L,10,FALSE),0)</f>
        <v>0</v>
      </c>
      <c r="H1958" s="27">
        <f>IFERROR(VLOOKUP(A1958,[2]webService!$A:$I,4,FALSE),0)</f>
        <v>66268</v>
      </c>
      <c r="I1958" s="20">
        <f>IFERROR(VLOOKUP(A1958,[2]webService!$A:$II,5,FALSE),0)</f>
        <v>498218</v>
      </c>
      <c r="J1958" s="20">
        <f>IFERROR(VLOOKUP(A1958,[2]webService!$A:$I,6,FALSE),0)</f>
        <v>0</v>
      </c>
      <c r="K1958" s="20">
        <f>IFERROR(VLOOKUP(A1958,[2]webService!$A:$I,7,FALSE),0)</f>
        <v>0</v>
      </c>
      <c r="L1958" s="20">
        <f>IFERROR(VLOOKUP(A1958,[2]webService!$A:$I,8,FALSE),0)</f>
        <v>0</v>
      </c>
      <c r="M1958" s="28">
        <f>IFERROR(VLOOKUP(A1958,[2]webService!$A:$I,9,FALSE),0)</f>
        <v>0</v>
      </c>
      <c r="N1958" s="27">
        <f>IFERROR(VLOOKUP(A1958,[3]soaBnafar!$A:$G,2,FALSE),0)</f>
        <v>0</v>
      </c>
      <c r="O1958" s="20">
        <f>IFERROR(VLOOKUP(A1958,[3]soaBnafar!$A:$H,3,FALSE),0)</f>
        <v>0</v>
      </c>
      <c r="P1958" s="20">
        <f>IFERROR(VLOOKUP(A1958,[3]soaBnafar!$A:$G,4,FALSE),0)</f>
        <v>0</v>
      </c>
      <c r="Q1958" s="20">
        <f>IFERROR(VLOOKUP(A1958,[3]soaBnafar!$A:$G,5,FALSE),0)</f>
        <v>0</v>
      </c>
      <c r="R1958" s="20">
        <f>IFERROR(VLOOKUP(A1958,[3]soaBnafar!$A:$G,6,FALSE),0)</f>
        <v>0</v>
      </c>
      <c r="S1958" s="20">
        <f>IFERROR(VLOOKUP(A1958,[3]soaBnafar!$A:$G,7,FALSE),0)</f>
        <v>0</v>
      </c>
      <c r="T1958" s="32">
        <f t="shared" si="362"/>
        <v>66268</v>
      </c>
      <c r="U1958" s="21">
        <f t="shared" si="363"/>
        <v>498218</v>
      </c>
      <c r="V1958" s="21">
        <f t="shared" si="364"/>
        <v>0</v>
      </c>
      <c r="W1958" s="21">
        <f t="shared" si="365"/>
        <v>0</v>
      </c>
      <c r="X1958" s="21">
        <f t="shared" si="366"/>
        <v>0</v>
      </c>
      <c r="Y1958" s="33">
        <f t="shared" si="367"/>
        <v>0</v>
      </c>
      <c r="Z1958" s="4" t="str">
        <f t="shared" si="368"/>
        <v>Sim</v>
      </c>
      <c r="AA1958" s="4" t="str">
        <f t="shared" si="369"/>
        <v>Sim</v>
      </c>
      <c r="AB1958" s="4" t="str">
        <f t="shared" si="370"/>
        <v>Não</v>
      </c>
      <c r="AC1958" s="4" t="str">
        <f t="shared" si="371"/>
        <v>Não</v>
      </c>
      <c r="AD1958" s="4" t="str">
        <f t="shared" si="372"/>
        <v>Não</v>
      </c>
      <c r="AE1958" s="30" t="str">
        <f t="shared" si="373"/>
        <v>Não</v>
      </c>
    </row>
    <row r="1959" spans="1:31" x14ac:dyDescent="0.25">
      <c r="A1959" s="23">
        <v>314585</v>
      </c>
      <c r="B1959" s="27">
        <f>IFERROR(VLOOKUP(A1959,[1]Monitoramento_Base_somente_disp!$A:$L,5,FALSE),0)</f>
        <v>0</v>
      </c>
      <c r="C1959" s="20">
        <f>IFERROR(VLOOKUP(A1959,[1]Monitoramento_Base_somente_disp!$A:$L,6,FALSE),0)</f>
        <v>0</v>
      </c>
      <c r="D1959" s="20">
        <f>IFERROR(VLOOKUP(A1959,[1]Monitoramento_Base_somente_disp!$A:$L,7,FALSE),0)</f>
        <v>0</v>
      </c>
      <c r="E1959" s="20">
        <f>IFERROR(VLOOKUP(A1959,[1]Monitoramento_Base_somente_disp!$A:$L,8,FALSE),0)</f>
        <v>0</v>
      </c>
      <c r="F1959" s="20">
        <f>IFERROR(VLOOKUP(A1959,[1]Monitoramento_Base_somente_disp!$A:$L,9,FALSE),0)</f>
        <v>0</v>
      </c>
      <c r="G1959" s="28">
        <f>IFERROR(VLOOKUP(A1959,[1]Monitoramento_Base_somente_disp!$A:$L,10,FALSE),0)</f>
        <v>0</v>
      </c>
      <c r="H1959" s="27">
        <f>IFERROR(VLOOKUP(A1959,[2]webService!$A:$I,4,FALSE),0)</f>
        <v>123347</v>
      </c>
      <c r="I1959" s="20">
        <f>IFERROR(VLOOKUP(A1959,[2]webService!$A:$II,5,FALSE),0)</f>
        <v>1069595</v>
      </c>
      <c r="J1959" s="20">
        <f>IFERROR(VLOOKUP(A1959,[2]webService!$A:$I,6,FALSE),0)</f>
        <v>0</v>
      </c>
      <c r="K1959" s="20">
        <f>IFERROR(VLOOKUP(A1959,[2]webService!$A:$I,7,FALSE),0)</f>
        <v>0</v>
      </c>
      <c r="L1959" s="20">
        <f>IFERROR(VLOOKUP(A1959,[2]webService!$A:$I,8,FALSE),0)</f>
        <v>0</v>
      </c>
      <c r="M1959" s="28">
        <f>IFERROR(VLOOKUP(A1959,[2]webService!$A:$I,9,FALSE),0)</f>
        <v>0</v>
      </c>
      <c r="N1959" s="27">
        <f>IFERROR(VLOOKUP(A1959,[3]soaBnafar!$A:$G,2,FALSE),0)</f>
        <v>0</v>
      </c>
      <c r="O1959" s="20">
        <f>IFERROR(VLOOKUP(A1959,[3]soaBnafar!$A:$H,3,FALSE),0)</f>
        <v>0</v>
      </c>
      <c r="P1959" s="20">
        <f>IFERROR(VLOOKUP(A1959,[3]soaBnafar!$A:$G,4,FALSE),0)</f>
        <v>0</v>
      </c>
      <c r="Q1959" s="20">
        <f>IFERROR(VLOOKUP(A1959,[3]soaBnafar!$A:$G,5,FALSE),0)</f>
        <v>0</v>
      </c>
      <c r="R1959" s="20">
        <f>IFERROR(VLOOKUP(A1959,[3]soaBnafar!$A:$G,6,FALSE),0)</f>
        <v>0</v>
      </c>
      <c r="S1959" s="20">
        <f>IFERROR(VLOOKUP(A1959,[3]soaBnafar!$A:$G,7,FALSE),0)</f>
        <v>0</v>
      </c>
      <c r="T1959" s="32">
        <f t="shared" si="362"/>
        <v>123347</v>
      </c>
      <c r="U1959" s="21">
        <f t="shared" si="363"/>
        <v>1069595</v>
      </c>
      <c r="V1959" s="21">
        <f t="shared" si="364"/>
        <v>0</v>
      </c>
      <c r="W1959" s="21">
        <f t="shared" si="365"/>
        <v>0</v>
      </c>
      <c r="X1959" s="21">
        <f t="shared" si="366"/>
        <v>0</v>
      </c>
      <c r="Y1959" s="33">
        <f t="shared" si="367"/>
        <v>0</v>
      </c>
      <c r="Z1959" s="4" t="str">
        <f t="shared" si="368"/>
        <v>Sim</v>
      </c>
      <c r="AA1959" s="4" t="str">
        <f t="shared" si="369"/>
        <v>Sim</v>
      </c>
      <c r="AB1959" s="4" t="str">
        <f t="shared" si="370"/>
        <v>Não</v>
      </c>
      <c r="AC1959" s="4" t="str">
        <f t="shared" si="371"/>
        <v>Não</v>
      </c>
      <c r="AD1959" s="4" t="str">
        <f t="shared" si="372"/>
        <v>Não</v>
      </c>
      <c r="AE1959" s="30" t="str">
        <f t="shared" si="373"/>
        <v>Não</v>
      </c>
    </row>
    <row r="1960" spans="1:31" x14ac:dyDescent="0.25">
      <c r="A1960" s="23">
        <v>314587</v>
      </c>
      <c r="B1960" s="27">
        <f>IFERROR(VLOOKUP(A1960,[1]Monitoramento_Base_somente_disp!$A:$L,5,FALSE),0)</f>
        <v>0</v>
      </c>
      <c r="C1960" s="20">
        <f>IFERROR(VLOOKUP(A1960,[1]Monitoramento_Base_somente_disp!$A:$L,6,FALSE),0)</f>
        <v>13232380</v>
      </c>
      <c r="D1960" s="20">
        <f>IFERROR(VLOOKUP(A1960,[1]Monitoramento_Base_somente_disp!$A:$L,7,FALSE),0)</f>
        <v>0</v>
      </c>
      <c r="E1960" s="20">
        <f>IFERROR(VLOOKUP(A1960,[1]Monitoramento_Base_somente_disp!$A:$L,8,FALSE),0)</f>
        <v>6616190</v>
      </c>
      <c r="F1960" s="20">
        <f>IFERROR(VLOOKUP(A1960,[1]Monitoramento_Base_somente_disp!$A:$L,9,FALSE),0)</f>
        <v>0</v>
      </c>
      <c r="G1960" s="28">
        <f>IFERROR(VLOOKUP(A1960,[1]Monitoramento_Base_somente_disp!$A:$L,10,FALSE),0)</f>
        <v>0</v>
      </c>
      <c r="H1960" s="27">
        <f>IFERROR(VLOOKUP(A1960,[2]webService!$A:$I,4,FALSE),0)</f>
        <v>267123</v>
      </c>
      <c r="I1960" s="20">
        <f>IFERROR(VLOOKUP(A1960,[2]webService!$A:$II,5,FALSE),0)</f>
        <v>3522833</v>
      </c>
      <c r="J1960" s="20">
        <f>IFERROR(VLOOKUP(A1960,[2]webService!$A:$I,6,FALSE),0)</f>
        <v>0</v>
      </c>
      <c r="K1960" s="20">
        <f>IFERROR(VLOOKUP(A1960,[2]webService!$A:$I,7,FALSE),0)</f>
        <v>0</v>
      </c>
      <c r="L1960" s="20">
        <f>IFERROR(VLOOKUP(A1960,[2]webService!$A:$I,8,FALSE),0)</f>
        <v>0</v>
      </c>
      <c r="M1960" s="28">
        <f>IFERROR(VLOOKUP(A1960,[2]webService!$A:$I,9,FALSE),0)</f>
        <v>0</v>
      </c>
      <c r="N1960" s="27">
        <f>IFERROR(VLOOKUP(A1960,[3]soaBnafar!$A:$G,2,FALSE),0)</f>
        <v>0</v>
      </c>
      <c r="O1960" s="20">
        <f>IFERROR(VLOOKUP(A1960,[3]soaBnafar!$A:$H,3,FALSE),0)</f>
        <v>0</v>
      </c>
      <c r="P1960" s="20">
        <f>IFERROR(VLOOKUP(A1960,[3]soaBnafar!$A:$G,4,FALSE),0)</f>
        <v>0</v>
      </c>
      <c r="Q1960" s="20">
        <f>IFERROR(VLOOKUP(A1960,[3]soaBnafar!$A:$G,5,FALSE),0)</f>
        <v>0</v>
      </c>
      <c r="R1960" s="20">
        <f>IFERROR(VLOOKUP(A1960,[3]soaBnafar!$A:$G,6,FALSE),0)</f>
        <v>0</v>
      </c>
      <c r="S1960" s="20">
        <f>IFERROR(VLOOKUP(A1960,[3]soaBnafar!$A:$G,7,FALSE),0)</f>
        <v>0</v>
      </c>
      <c r="T1960" s="32">
        <f t="shared" si="362"/>
        <v>267123</v>
      </c>
      <c r="U1960" s="21">
        <f t="shared" si="363"/>
        <v>16755213</v>
      </c>
      <c r="V1960" s="21">
        <f t="shared" si="364"/>
        <v>0</v>
      </c>
      <c r="W1960" s="21">
        <f t="shared" si="365"/>
        <v>6616190</v>
      </c>
      <c r="X1960" s="21">
        <f t="shared" si="366"/>
        <v>0</v>
      </c>
      <c r="Y1960" s="33">
        <f t="shared" si="367"/>
        <v>0</v>
      </c>
      <c r="Z1960" s="4" t="str">
        <f t="shared" si="368"/>
        <v>Sim</v>
      </c>
      <c r="AA1960" s="4" t="str">
        <f t="shared" si="369"/>
        <v>Sim</v>
      </c>
      <c r="AB1960" s="4" t="str">
        <f t="shared" si="370"/>
        <v>Não</v>
      </c>
      <c r="AC1960" s="4" t="str">
        <f t="shared" si="371"/>
        <v>Sim</v>
      </c>
      <c r="AD1960" s="4" t="str">
        <f t="shared" si="372"/>
        <v>Não</v>
      </c>
      <c r="AE1960" s="30" t="str">
        <f t="shared" si="373"/>
        <v>Não</v>
      </c>
    </row>
    <row r="1961" spans="1:31" x14ac:dyDescent="0.25">
      <c r="A1961" s="23">
        <v>314620</v>
      </c>
      <c r="B1961" s="27">
        <f>IFERROR(VLOOKUP(A1961,[1]Monitoramento_Base_somente_disp!$A:$L,5,FALSE),0)</f>
        <v>0</v>
      </c>
      <c r="C1961" s="20">
        <f>IFERROR(VLOOKUP(A1961,[1]Monitoramento_Base_somente_disp!$A:$L,6,FALSE),0)</f>
        <v>0</v>
      </c>
      <c r="D1961" s="20">
        <f>IFERROR(VLOOKUP(A1961,[1]Monitoramento_Base_somente_disp!$A:$L,7,FALSE),0)</f>
        <v>0</v>
      </c>
      <c r="E1961" s="20">
        <f>IFERROR(VLOOKUP(A1961,[1]Monitoramento_Base_somente_disp!$A:$L,8,FALSE),0)</f>
        <v>0</v>
      </c>
      <c r="F1961" s="20">
        <f>IFERROR(VLOOKUP(A1961,[1]Monitoramento_Base_somente_disp!$A:$L,9,FALSE),0)</f>
        <v>0</v>
      </c>
      <c r="G1961" s="28">
        <f>IFERROR(VLOOKUP(A1961,[1]Monitoramento_Base_somente_disp!$A:$L,10,FALSE),0)</f>
        <v>0</v>
      </c>
      <c r="H1961" s="27">
        <f>IFERROR(VLOOKUP(A1961,[2]webService!$A:$I,4,FALSE),0)</f>
        <v>274</v>
      </c>
      <c r="I1961" s="20">
        <f>IFERROR(VLOOKUP(A1961,[2]webService!$A:$II,5,FALSE),0)</f>
        <v>3824443</v>
      </c>
      <c r="J1961" s="20">
        <f>IFERROR(VLOOKUP(A1961,[2]webService!$A:$I,6,FALSE),0)</f>
        <v>0</v>
      </c>
      <c r="K1961" s="20">
        <f>IFERROR(VLOOKUP(A1961,[2]webService!$A:$I,7,FALSE),0)</f>
        <v>0</v>
      </c>
      <c r="L1961" s="20">
        <f>IFERROR(VLOOKUP(A1961,[2]webService!$A:$I,8,FALSE),0)</f>
        <v>0</v>
      </c>
      <c r="M1961" s="28">
        <f>IFERROR(VLOOKUP(A1961,[2]webService!$A:$I,9,FALSE),0)</f>
        <v>0</v>
      </c>
      <c r="N1961" s="27">
        <f>IFERROR(VLOOKUP(A1961,[3]soaBnafar!$A:$G,2,FALSE),0)</f>
        <v>0</v>
      </c>
      <c r="O1961" s="20">
        <f>IFERROR(VLOOKUP(A1961,[3]soaBnafar!$A:$H,3,FALSE),0)</f>
        <v>0</v>
      </c>
      <c r="P1961" s="20">
        <f>IFERROR(VLOOKUP(A1961,[3]soaBnafar!$A:$G,4,FALSE),0)</f>
        <v>0</v>
      </c>
      <c r="Q1961" s="20">
        <f>IFERROR(VLOOKUP(A1961,[3]soaBnafar!$A:$G,5,FALSE),0)</f>
        <v>0</v>
      </c>
      <c r="R1961" s="20">
        <f>IFERROR(VLOOKUP(A1961,[3]soaBnafar!$A:$G,6,FALSE),0)</f>
        <v>0</v>
      </c>
      <c r="S1961" s="20">
        <f>IFERROR(VLOOKUP(A1961,[3]soaBnafar!$A:$G,7,FALSE),0)</f>
        <v>0</v>
      </c>
      <c r="T1961" s="32">
        <f t="shared" si="362"/>
        <v>274</v>
      </c>
      <c r="U1961" s="21">
        <f t="shared" si="363"/>
        <v>3824443</v>
      </c>
      <c r="V1961" s="21">
        <f t="shared" si="364"/>
        <v>0</v>
      </c>
      <c r="W1961" s="21">
        <f t="shared" si="365"/>
        <v>0</v>
      </c>
      <c r="X1961" s="21">
        <f t="shared" si="366"/>
        <v>0</v>
      </c>
      <c r="Y1961" s="33">
        <f t="shared" si="367"/>
        <v>0</v>
      </c>
      <c r="Z1961" s="4" t="str">
        <f t="shared" si="368"/>
        <v>Sim</v>
      </c>
      <c r="AA1961" s="4" t="str">
        <f t="shared" si="369"/>
        <v>Sim</v>
      </c>
      <c r="AB1961" s="4" t="str">
        <f t="shared" si="370"/>
        <v>Não</v>
      </c>
      <c r="AC1961" s="4" t="str">
        <f t="shared" si="371"/>
        <v>Não</v>
      </c>
      <c r="AD1961" s="4" t="str">
        <f t="shared" si="372"/>
        <v>Não</v>
      </c>
      <c r="AE1961" s="30" t="str">
        <f t="shared" si="373"/>
        <v>Não</v>
      </c>
    </row>
    <row r="1962" spans="1:31" x14ac:dyDescent="0.25">
      <c r="A1962" s="23">
        <v>314625</v>
      </c>
      <c r="B1962" s="27">
        <f>IFERROR(VLOOKUP(A1962,[1]Monitoramento_Base_somente_disp!$A:$L,5,FALSE),0)</f>
        <v>0</v>
      </c>
      <c r="C1962" s="20">
        <f>IFERROR(VLOOKUP(A1962,[1]Monitoramento_Base_somente_disp!$A:$L,6,FALSE),0)</f>
        <v>0</v>
      </c>
      <c r="D1962" s="20">
        <f>IFERROR(VLOOKUP(A1962,[1]Monitoramento_Base_somente_disp!$A:$L,7,FALSE),0)</f>
        <v>0</v>
      </c>
      <c r="E1962" s="20">
        <f>IFERROR(VLOOKUP(A1962,[1]Monitoramento_Base_somente_disp!$A:$L,8,FALSE),0)</f>
        <v>0</v>
      </c>
      <c r="F1962" s="20">
        <f>IFERROR(VLOOKUP(A1962,[1]Monitoramento_Base_somente_disp!$A:$L,9,FALSE),0)</f>
        <v>0</v>
      </c>
      <c r="G1962" s="28">
        <f>IFERROR(VLOOKUP(A1962,[1]Monitoramento_Base_somente_disp!$A:$L,10,FALSE),0)</f>
        <v>0</v>
      </c>
      <c r="H1962" s="27">
        <f>IFERROR(VLOOKUP(A1962,[2]webService!$A:$I,4,FALSE),0)</f>
        <v>2831</v>
      </c>
      <c r="I1962" s="20">
        <f>IFERROR(VLOOKUP(A1962,[2]webService!$A:$II,5,FALSE),0)</f>
        <v>1860058</v>
      </c>
      <c r="J1962" s="20">
        <f>IFERROR(VLOOKUP(A1962,[2]webService!$A:$I,6,FALSE),0)</f>
        <v>0</v>
      </c>
      <c r="K1962" s="20">
        <f>IFERROR(VLOOKUP(A1962,[2]webService!$A:$I,7,FALSE),0)</f>
        <v>0</v>
      </c>
      <c r="L1962" s="20">
        <f>IFERROR(VLOOKUP(A1962,[2]webService!$A:$I,8,FALSE),0)</f>
        <v>0</v>
      </c>
      <c r="M1962" s="28">
        <f>IFERROR(VLOOKUP(A1962,[2]webService!$A:$I,9,FALSE),0)</f>
        <v>0</v>
      </c>
      <c r="N1962" s="27">
        <f>IFERROR(VLOOKUP(A1962,[3]soaBnafar!$A:$G,2,FALSE),0)</f>
        <v>0</v>
      </c>
      <c r="O1962" s="20">
        <f>IFERROR(VLOOKUP(A1962,[3]soaBnafar!$A:$H,3,FALSE),0)</f>
        <v>0</v>
      </c>
      <c r="P1962" s="20">
        <f>IFERROR(VLOOKUP(A1962,[3]soaBnafar!$A:$G,4,FALSE),0)</f>
        <v>0</v>
      </c>
      <c r="Q1962" s="20">
        <f>IFERROR(VLOOKUP(A1962,[3]soaBnafar!$A:$G,5,FALSE),0)</f>
        <v>0</v>
      </c>
      <c r="R1962" s="20">
        <f>IFERROR(VLOOKUP(A1962,[3]soaBnafar!$A:$G,6,FALSE),0)</f>
        <v>0</v>
      </c>
      <c r="S1962" s="20">
        <f>IFERROR(VLOOKUP(A1962,[3]soaBnafar!$A:$G,7,FALSE),0)</f>
        <v>0</v>
      </c>
      <c r="T1962" s="32">
        <f t="shared" si="362"/>
        <v>2831</v>
      </c>
      <c r="U1962" s="21">
        <f t="shared" si="363"/>
        <v>1860058</v>
      </c>
      <c r="V1962" s="21">
        <f t="shared" si="364"/>
        <v>0</v>
      </c>
      <c r="W1962" s="21">
        <f t="shared" si="365"/>
        <v>0</v>
      </c>
      <c r="X1962" s="21">
        <f t="shared" si="366"/>
        <v>0</v>
      </c>
      <c r="Y1962" s="33">
        <f t="shared" si="367"/>
        <v>0</v>
      </c>
      <c r="Z1962" s="4" t="str">
        <f t="shared" si="368"/>
        <v>Sim</v>
      </c>
      <c r="AA1962" s="4" t="str">
        <f t="shared" si="369"/>
        <v>Sim</v>
      </c>
      <c r="AB1962" s="4" t="str">
        <f t="shared" si="370"/>
        <v>Não</v>
      </c>
      <c r="AC1962" s="4" t="str">
        <f t="shared" si="371"/>
        <v>Não</v>
      </c>
      <c r="AD1962" s="4" t="str">
        <f t="shared" si="372"/>
        <v>Não</v>
      </c>
      <c r="AE1962" s="30" t="str">
        <f t="shared" si="373"/>
        <v>Não</v>
      </c>
    </row>
    <row r="1963" spans="1:31" x14ac:dyDescent="0.25">
      <c r="A1963" s="23">
        <v>314630</v>
      </c>
      <c r="B1963" s="27">
        <f>IFERROR(VLOOKUP(A1963,[1]Monitoramento_Base_somente_disp!$A:$L,5,FALSE),0)</f>
        <v>0</v>
      </c>
      <c r="C1963" s="20">
        <f>IFERROR(VLOOKUP(A1963,[1]Monitoramento_Base_somente_disp!$A:$L,6,FALSE),0)</f>
        <v>0</v>
      </c>
      <c r="D1963" s="20">
        <f>IFERROR(VLOOKUP(A1963,[1]Monitoramento_Base_somente_disp!$A:$L,7,FALSE),0)</f>
        <v>0</v>
      </c>
      <c r="E1963" s="20">
        <f>IFERROR(VLOOKUP(A1963,[1]Monitoramento_Base_somente_disp!$A:$L,8,FALSE),0)</f>
        <v>0</v>
      </c>
      <c r="F1963" s="20">
        <f>IFERROR(VLOOKUP(A1963,[1]Monitoramento_Base_somente_disp!$A:$L,9,FALSE),0)</f>
        <v>0</v>
      </c>
      <c r="G1963" s="28">
        <f>IFERROR(VLOOKUP(A1963,[1]Monitoramento_Base_somente_disp!$A:$L,10,FALSE),0)</f>
        <v>0</v>
      </c>
      <c r="H1963" s="27">
        <f>IFERROR(VLOOKUP(A1963,[2]webService!$A:$I,4,FALSE),0)</f>
        <v>121214</v>
      </c>
      <c r="I1963" s="20">
        <f>IFERROR(VLOOKUP(A1963,[2]webService!$A:$II,5,FALSE),0)</f>
        <v>1479393</v>
      </c>
      <c r="J1963" s="20">
        <f>IFERROR(VLOOKUP(A1963,[2]webService!$A:$I,6,FALSE),0)</f>
        <v>0</v>
      </c>
      <c r="K1963" s="20">
        <f>IFERROR(VLOOKUP(A1963,[2]webService!$A:$I,7,FALSE),0)</f>
        <v>0</v>
      </c>
      <c r="L1963" s="20">
        <f>IFERROR(VLOOKUP(A1963,[2]webService!$A:$I,8,FALSE),0)</f>
        <v>0</v>
      </c>
      <c r="M1963" s="28">
        <f>IFERROR(VLOOKUP(A1963,[2]webService!$A:$I,9,FALSE),0)</f>
        <v>0</v>
      </c>
      <c r="N1963" s="27">
        <f>IFERROR(VLOOKUP(A1963,[3]soaBnafar!$A:$G,2,FALSE),0)</f>
        <v>0</v>
      </c>
      <c r="O1963" s="20">
        <f>IFERROR(VLOOKUP(A1963,[3]soaBnafar!$A:$H,3,FALSE),0)</f>
        <v>0</v>
      </c>
      <c r="P1963" s="20">
        <f>IFERROR(VLOOKUP(A1963,[3]soaBnafar!$A:$G,4,FALSE),0)</f>
        <v>0</v>
      </c>
      <c r="Q1963" s="20">
        <f>IFERROR(VLOOKUP(A1963,[3]soaBnafar!$A:$G,5,FALSE),0)</f>
        <v>0</v>
      </c>
      <c r="R1963" s="20">
        <f>IFERROR(VLOOKUP(A1963,[3]soaBnafar!$A:$G,6,FALSE),0)</f>
        <v>0</v>
      </c>
      <c r="S1963" s="20">
        <f>IFERROR(VLOOKUP(A1963,[3]soaBnafar!$A:$G,7,FALSE),0)</f>
        <v>0</v>
      </c>
      <c r="T1963" s="32">
        <f t="shared" si="362"/>
        <v>121214</v>
      </c>
      <c r="U1963" s="21">
        <f t="shared" si="363"/>
        <v>1479393</v>
      </c>
      <c r="V1963" s="21">
        <f t="shared" si="364"/>
        <v>0</v>
      </c>
      <c r="W1963" s="21">
        <f t="shared" si="365"/>
        <v>0</v>
      </c>
      <c r="X1963" s="21">
        <f t="shared" si="366"/>
        <v>0</v>
      </c>
      <c r="Y1963" s="33">
        <f t="shared" si="367"/>
        <v>0</v>
      </c>
      <c r="Z1963" s="4" t="str">
        <f t="shared" si="368"/>
        <v>Sim</v>
      </c>
      <c r="AA1963" s="4" t="str">
        <f t="shared" si="369"/>
        <v>Sim</v>
      </c>
      <c r="AB1963" s="4" t="str">
        <f t="shared" si="370"/>
        <v>Não</v>
      </c>
      <c r="AC1963" s="4" t="str">
        <f t="shared" si="371"/>
        <v>Não</v>
      </c>
      <c r="AD1963" s="4" t="str">
        <f t="shared" si="372"/>
        <v>Não</v>
      </c>
      <c r="AE1963" s="30" t="str">
        <f t="shared" si="373"/>
        <v>Não</v>
      </c>
    </row>
    <row r="1964" spans="1:31" x14ac:dyDescent="0.25">
      <c r="A1964" s="23">
        <v>314640</v>
      </c>
      <c r="B1964" s="27">
        <f>IFERROR(VLOOKUP(A1964,[1]Monitoramento_Base_somente_disp!$A:$L,5,FALSE),0)</f>
        <v>0</v>
      </c>
      <c r="C1964" s="20">
        <f>IFERROR(VLOOKUP(A1964,[1]Monitoramento_Base_somente_disp!$A:$L,6,FALSE),0)</f>
        <v>0</v>
      </c>
      <c r="D1964" s="20">
        <f>IFERROR(VLOOKUP(A1964,[1]Monitoramento_Base_somente_disp!$A:$L,7,FALSE),0)</f>
        <v>0</v>
      </c>
      <c r="E1964" s="20">
        <f>IFERROR(VLOOKUP(A1964,[1]Monitoramento_Base_somente_disp!$A:$L,8,FALSE),0)</f>
        <v>0</v>
      </c>
      <c r="F1964" s="20">
        <f>IFERROR(VLOOKUP(A1964,[1]Monitoramento_Base_somente_disp!$A:$L,9,FALSE),0)</f>
        <v>0</v>
      </c>
      <c r="G1964" s="28">
        <f>IFERROR(VLOOKUP(A1964,[1]Monitoramento_Base_somente_disp!$A:$L,10,FALSE),0)</f>
        <v>0</v>
      </c>
      <c r="H1964" s="27">
        <f>IFERROR(VLOOKUP(A1964,[2]webService!$A:$I,4,FALSE),0)</f>
        <v>22683</v>
      </c>
      <c r="I1964" s="20">
        <f>IFERROR(VLOOKUP(A1964,[2]webService!$A:$II,5,FALSE),0)</f>
        <v>696508</v>
      </c>
      <c r="J1964" s="20">
        <f>IFERROR(VLOOKUP(A1964,[2]webService!$A:$I,6,FALSE),0)</f>
        <v>0</v>
      </c>
      <c r="K1964" s="20">
        <f>IFERROR(VLOOKUP(A1964,[2]webService!$A:$I,7,FALSE),0)</f>
        <v>0</v>
      </c>
      <c r="L1964" s="20">
        <f>IFERROR(VLOOKUP(A1964,[2]webService!$A:$I,8,FALSE),0)</f>
        <v>0</v>
      </c>
      <c r="M1964" s="28">
        <f>IFERROR(VLOOKUP(A1964,[2]webService!$A:$I,9,FALSE),0)</f>
        <v>0</v>
      </c>
      <c r="N1964" s="27">
        <f>IFERROR(VLOOKUP(A1964,[3]soaBnafar!$A:$G,2,FALSE),0)</f>
        <v>0</v>
      </c>
      <c r="O1964" s="20">
        <f>IFERROR(VLOOKUP(A1964,[3]soaBnafar!$A:$H,3,FALSE),0)</f>
        <v>0</v>
      </c>
      <c r="P1964" s="20">
        <f>IFERROR(VLOOKUP(A1964,[3]soaBnafar!$A:$G,4,FALSE),0)</f>
        <v>0</v>
      </c>
      <c r="Q1964" s="20">
        <f>IFERROR(VLOOKUP(A1964,[3]soaBnafar!$A:$G,5,FALSE),0)</f>
        <v>0</v>
      </c>
      <c r="R1964" s="20">
        <f>IFERROR(VLOOKUP(A1964,[3]soaBnafar!$A:$G,6,FALSE),0)</f>
        <v>0</v>
      </c>
      <c r="S1964" s="20">
        <f>IFERROR(VLOOKUP(A1964,[3]soaBnafar!$A:$G,7,FALSE),0)</f>
        <v>0</v>
      </c>
      <c r="T1964" s="32">
        <f t="shared" si="362"/>
        <v>22683</v>
      </c>
      <c r="U1964" s="21">
        <f t="shared" si="363"/>
        <v>696508</v>
      </c>
      <c r="V1964" s="21">
        <f t="shared" si="364"/>
        <v>0</v>
      </c>
      <c r="W1964" s="21">
        <f t="shared" si="365"/>
        <v>0</v>
      </c>
      <c r="X1964" s="21">
        <f t="shared" si="366"/>
        <v>0</v>
      </c>
      <c r="Y1964" s="33">
        <f t="shared" si="367"/>
        <v>0</v>
      </c>
      <c r="Z1964" s="4" t="str">
        <f t="shared" si="368"/>
        <v>Sim</v>
      </c>
      <c r="AA1964" s="4" t="str">
        <f t="shared" si="369"/>
        <v>Sim</v>
      </c>
      <c r="AB1964" s="4" t="str">
        <f t="shared" si="370"/>
        <v>Não</v>
      </c>
      <c r="AC1964" s="4" t="str">
        <f t="shared" si="371"/>
        <v>Não</v>
      </c>
      <c r="AD1964" s="4" t="str">
        <f t="shared" si="372"/>
        <v>Não</v>
      </c>
      <c r="AE1964" s="30" t="str">
        <f t="shared" si="373"/>
        <v>Não</v>
      </c>
    </row>
    <row r="1965" spans="1:31" x14ac:dyDescent="0.25">
      <c r="A1965" s="23">
        <v>314655</v>
      </c>
      <c r="B1965" s="27">
        <f>IFERROR(VLOOKUP(A1965,[1]Monitoramento_Base_somente_disp!$A:$L,5,FALSE),0)</f>
        <v>0</v>
      </c>
      <c r="C1965" s="20">
        <f>IFERROR(VLOOKUP(A1965,[1]Monitoramento_Base_somente_disp!$A:$L,6,FALSE),0)</f>
        <v>0</v>
      </c>
      <c r="D1965" s="20">
        <f>IFERROR(VLOOKUP(A1965,[1]Monitoramento_Base_somente_disp!$A:$L,7,FALSE),0)</f>
        <v>0</v>
      </c>
      <c r="E1965" s="20">
        <f>IFERROR(VLOOKUP(A1965,[1]Monitoramento_Base_somente_disp!$A:$L,8,FALSE),0)</f>
        <v>0</v>
      </c>
      <c r="F1965" s="20">
        <f>IFERROR(VLOOKUP(A1965,[1]Monitoramento_Base_somente_disp!$A:$L,9,FALSE),0)</f>
        <v>0</v>
      </c>
      <c r="G1965" s="28">
        <f>IFERROR(VLOOKUP(A1965,[1]Monitoramento_Base_somente_disp!$A:$L,10,FALSE),0)</f>
        <v>0</v>
      </c>
      <c r="H1965" s="27">
        <f>IFERROR(VLOOKUP(A1965,[2]webService!$A:$I,4,FALSE),0)</f>
        <v>58357</v>
      </c>
      <c r="I1965" s="20">
        <f>IFERROR(VLOOKUP(A1965,[2]webService!$A:$II,5,FALSE),0)</f>
        <v>1087395</v>
      </c>
      <c r="J1965" s="20">
        <f>IFERROR(VLOOKUP(A1965,[2]webService!$A:$I,6,FALSE),0)</f>
        <v>0</v>
      </c>
      <c r="K1965" s="20">
        <f>IFERROR(VLOOKUP(A1965,[2]webService!$A:$I,7,FALSE),0)</f>
        <v>0</v>
      </c>
      <c r="L1965" s="20">
        <f>IFERROR(VLOOKUP(A1965,[2]webService!$A:$I,8,FALSE),0)</f>
        <v>0</v>
      </c>
      <c r="M1965" s="28">
        <f>IFERROR(VLOOKUP(A1965,[2]webService!$A:$I,9,FALSE),0)</f>
        <v>0</v>
      </c>
      <c r="N1965" s="27">
        <f>IFERROR(VLOOKUP(A1965,[3]soaBnafar!$A:$G,2,FALSE),0)</f>
        <v>0</v>
      </c>
      <c r="O1965" s="20">
        <f>IFERROR(VLOOKUP(A1965,[3]soaBnafar!$A:$H,3,FALSE),0)</f>
        <v>0</v>
      </c>
      <c r="P1965" s="20">
        <f>IFERROR(VLOOKUP(A1965,[3]soaBnafar!$A:$G,4,FALSE),0)</f>
        <v>0</v>
      </c>
      <c r="Q1965" s="20">
        <f>IFERROR(VLOOKUP(A1965,[3]soaBnafar!$A:$G,5,FALSE),0)</f>
        <v>0</v>
      </c>
      <c r="R1965" s="20">
        <f>IFERROR(VLOOKUP(A1965,[3]soaBnafar!$A:$G,6,FALSE),0)</f>
        <v>0</v>
      </c>
      <c r="S1965" s="20">
        <f>IFERROR(VLOOKUP(A1965,[3]soaBnafar!$A:$G,7,FALSE),0)</f>
        <v>0</v>
      </c>
      <c r="T1965" s="32">
        <f t="shared" si="362"/>
        <v>58357</v>
      </c>
      <c r="U1965" s="21">
        <f t="shared" si="363"/>
        <v>1087395</v>
      </c>
      <c r="V1965" s="21">
        <f t="shared" si="364"/>
        <v>0</v>
      </c>
      <c r="W1965" s="21">
        <f t="shared" si="365"/>
        <v>0</v>
      </c>
      <c r="X1965" s="21">
        <f t="shared" si="366"/>
        <v>0</v>
      </c>
      <c r="Y1965" s="33">
        <f t="shared" si="367"/>
        <v>0</v>
      </c>
      <c r="Z1965" s="4" t="str">
        <f t="shared" si="368"/>
        <v>Sim</v>
      </c>
      <c r="AA1965" s="4" t="str">
        <f t="shared" si="369"/>
        <v>Sim</v>
      </c>
      <c r="AB1965" s="4" t="str">
        <f t="shared" si="370"/>
        <v>Não</v>
      </c>
      <c r="AC1965" s="4" t="str">
        <f t="shared" si="371"/>
        <v>Não</v>
      </c>
      <c r="AD1965" s="4" t="str">
        <f t="shared" si="372"/>
        <v>Não</v>
      </c>
      <c r="AE1965" s="30" t="str">
        <f t="shared" si="373"/>
        <v>Não</v>
      </c>
    </row>
    <row r="1966" spans="1:31" x14ac:dyDescent="0.25">
      <c r="A1966" s="23">
        <v>314675</v>
      </c>
      <c r="B1966" s="27">
        <f>IFERROR(VLOOKUP(A1966,[1]Monitoramento_Base_somente_disp!$A:$L,5,FALSE),0)</f>
        <v>0</v>
      </c>
      <c r="C1966" s="20">
        <f>IFERROR(VLOOKUP(A1966,[1]Monitoramento_Base_somente_disp!$A:$L,6,FALSE),0)</f>
        <v>0</v>
      </c>
      <c r="D1966" s="20">
        <f>IFERROR(VLOOKUP(A1966,[1]Monitoramento_Base_somente_disp!$A:$L,7,FALSE),0)</f>
        <v>0</v>
      </c>
      <c r="E1966" s="20">
        <f>IFERROR(VLOOKUP(A1966,[1]Monitoramento_Base_somente_disp!$A:$L,8,FALSE),0)</f>
        <v>0</v>
      </c>
      <c r="F1966" s="20">
        <f>IFERROR(VLOOKUP(A1966,[1]Monitoramento_Base_somente_disp!$A:$L,9,FALSE),0)</f>
        <v>0</v>
      </c>
      <c r="G1966" s="28">
        <f>IFERROR(VLOOKUP(A1966,[1]Monitoramento_Base_somente_disp!$A:$L,10,FALSE),0)</f>
        <v>0</v>
      </c>
      <c r="H1966" s="27">
        <f>IFERROR(VLOOKUP(A1966,[2]webService!$A:$I,4,FALSE),0)</f>
        <v>51364</v>
      </c>
      <c r="I1966" s="20">
        <f>IFERROR(VLOOKUP(A1966,[2]webService!$A:$II,5,FALSE),0)</f>
        <v>1217868</v>
      </c>
      <c r="J1966" s="20">
        <f>IFERROR(VLOOKUP(A1966,[2]webService!$A:$I,6,FALSE),0)</f>
        <v>0</v>
      </c>
      <c r="K1966" s="20">
        <f>IFERROR(VLOOKUP(A1966,[2]webService!$A:$I,7,FALSE),0)</f>
        <v>0</v>
      </c>
      <c r="L1966" s="20">
        <f>IFERROR(VLOOKUP(A1966,[2]webService!$A:$I,8,FALSE),0)</f>
        <v>0</v>
      </c>
      <c r="M1966" s="28">
        <f>IFERROR(VLOOKUP(A1966,[2]webService!$A:$I,9,FALSE),0)</f>
        <v>0</v>
      </c>
      <c r="N1966" s="27">
        <f>IFERROR(VLOOKUP(A1966,[3]soaBnafar!$A:$G,2,FALSE),0)</f>
        <v>0</v>
      </c>
      <c r="O1966" s="20">
        <f>IFERROR(VLOOKUP(A1966,[3]soaBnafar!$A:$H,3,FALSE),0)</f>
        <v>0</v>
      </c>
      <c r="P1966" s="20">
        <f>IFERROR(VLOOKUP(A1966,[3]soaBnafar!$A:$G,4,FALSE),0)</f>
        <v>0</v>
      </c>
      <c r="Q1966" s="20">
        <f>IFERROR(VLOOKUP(A1966,[3]soaBnafar!$A:$G,5,FALSE),0)</f>
        <v>0</v>
      </c>
      <c r="R1966" s="20">
        <f>IFERROR(VLOOKUP(A1966,[3]soaBnafar!$A:$G,6,FALSE),0)</f>
        <v>0</v>
      </c>
      <c r="S1966" s="20">
        <f>IFERROR(VLOOKUP(A1966,[3]soaBnafar!$A:$G,7,FALSE),0)</f>
        <v>0</v>
      </c>
      <c r="T1966" s="32">
        <f t="shared" si="362"/>
        <v>51364</v>
      </c>
      <c r="U1966" s="21">
        <f t="shared" si="363"/>
        <v>1217868</v>
      </c>
      <c r="V1966" s="21">
        <f t="shared" si="364"/>
        <v>0</v>
      </c>
      <c r="W1966" s="21">
        <f t="shared" si="365"/>
        <v>0</v>
      </c>
      <c r="X1966" s="21">
        <f t="shared" si="366"/>
        <v>0</v>
      </c>
      <c r="Y1966" s="33">
        <f t="shared" si="367"/>
        <v>0</v>
      </c>
      <c r="Z1966" s="4" t="str">
        <f t="shared" si="368"/>
        <v>Sim</v>
      </c>
      <c r="AA1966" s="4" t="str">
        <f t="shared" si="369"/>
        <v>Sim</v>
      </c>
      <c r="AB1966" s="4" t="str">
        <f t="shared" si="370"/>
        <v>Não</v>
      </c>
      <c r="AC1966" s="4" t="str">
        <f t="shared" si="371"/>
        <v>Não</v>
      </c>
      <c r="AD1966" s="4" t="str">
        <f t="shared" si="372"/>
        <v>Não</v>
      </c>
      <c r="AE1966" s="30" t="str">
        <f t="shared" si="373"/>
        <v>Não</v>
      </c>
    </row>
    <row r="1967" spans="1:31" x14ac:dyDescent="0.25">
      <c r="A1967" s="23">
        <v>314690</v>
      </c>
      <c r="B1967" s="27">
        <f>IFERROR(VLOOKUP(A1967,[1]Monitoramento_Base_somente_disp!$A:$L,5,FALSE),0)</f>
        <v>0</v>
      </c>
      <c r="C1967" s="20">
        <f>IFERROR(VLOOKUP(A1967,[1]Monitoramento_Base_somente_disp!$A:$L,6,FALSE),0)</f>
        <v>0</v>
      </c>
      <c r="D1967" s="20">
        <f>IFERROR(VLOOKUP(A1967,[1]Monitoramento_Base_somente_disp!$A:$L,7,FALSE),0)</f>
        <v>0</v>
      </c>
      <c r="E1967" s="20">
        <f>IFERROR(VLOOKUP(A1967,[1]Monitoramento_Base_somente_disp!$A:$L,8,FALSE),0)</f>
        <v>0</v>
      </c>
      <c r="F1967" s="20">
        <f>IFERROR(VLOOKUP(A1967,[1]Monitoramento_Base_somente_disp!$A:$L,9,FALSE),0)</f>
        <v>0</v>
      </c>
      <c r="G1967" s="28">
        <f>IFERROR(VLOOKUP(A1967,[1]Monitoramento_Base_somente_disp!$A:$L,10,FALSE),0)</f>
        <v>0</v>
      </c>
      <c r="H1967" s="27">
        <f>IFERROR(VLOOKUP(A1967,[2]webService!$A:$I,4,FALSE),0)</f>
        <v>92373</v>
      </c>
      <c r="I1967" s="20">
        <f>IFERROR(VLOOKUP(A1967,[2]webService!$A:$II,5,FALSE),0)</f>
        <v>826703</v>
      </c>
      <c r="J1967" s="20">
        <f>IFERROR(VLOOKUP(A1967,[2]webService!$A:$I,6,FALSE),0)</f>
        <v>0</v>
      </c>
      <c r="K1967" s="20">
        <f>IFERROR(VLOOKUP(A1967,[2]webService!$A:$I,7,FALSE),0)</f>
        <v>0</v>
      </c>
      <c r="L1967" s="20">
        <f>IFERROR(VLOOKUP(A1967,[2]webService!$A:$I,8,FALSE),0)</f>
        <v>0</v>
      </c>
      <c r="M1967" s="28">
        <f>IFERROR(VLOOKUP(A1967,[2]webService!$A:$I,9,FALSE),0)</f>
        <v>0</v>
      </c>
      <c r="N1967" s="27">
        <f>IFERROR(VLOOKUP(A1967,[3]soaBnafar!$A:$G,2,FALSE),0)</f>
        <v>0</v>
      </c>
      <c r="O1967" s="20">
        <f>IFERROR(VLOOKUP(A1967,[3]soaBnafar!$A:$H,3,FALSE),0)</f>
        <v>0</v>
      </c>
      <c r="P1967" s="20">
        <f>IFERROR(VLOOKUP(A1967,[3]soaBnafar!$A:$G,4,FALSE),0)</f>
        <v>0</v>
      </c>
      <c r="Q1967" s="20">
        <f>IFERROR(VLOOKUP(A1967,[3]soaBnafar!$A:$G,5,FALSE),0)</f>
        <v>0</v>
      </c>
      <c r="R1967" s="20">
        <f>IFERROR(VLOOKUP(A1967,[3]soaBnafar!$A:$G,6,FALSE),0)</f>
        <v>0</v>
      </c>
      <c r="S1967" s="20">
        <f>IFERROR(VLOOKUP(A1967,[3]soaBnafar!$A:$G,7,FALSE),0)</f>
        <v>0</v>
      </c>
      <c r="T1967" s="32">
        <f t="shared" si="362"/>
        <v>92373</v>
      </c>
      <c r="U1967" s="21">
        <f t="shared" si="363"/>
        <v>826703</v>
      </c>
      <c r="V1967" s="21">
        <f t="shared" si="364"/>
        <v>0</v>
      </c>
      <c r="W1967" s="21">
        <f t="shared" si="365"/>
        <v>0</v>
      </c>
      <c r="X1967" s="21">
        <f t="shared" si="366"/>
        <v>0</v>
      </c>
      <c r="Y1967" s="33">
        <f t="shared" si="367"/>
        <v>0</v>
      </c>
      <c r="Z1967" s="4" t="str">
        <f t="shared" si="368"/>
        <v>Sim</v>
      </c>
      <c r="AA1967" s="4" t="str">
        <f t="shared" si="369"/>
        <v>Sim</v>
      </c>
      <c r="AB1967" s="4" t="str">
        <f t="shared" si="370"/>
        <v>Não</v>
      </c>
      <c r="AC1967" s="4" t="str">
        <f t="shared" si="371"/>
        <v>Não</v>
      </c>
      <c r="AD1967" s="4" t="str">
        <f t="shared" si="372"/>
        <v>Não</v>
      </c>
      <c r="AE1967" s="30" t="str">
        <f t="shared" si="373"/>
        <v>Não</v>
      </c>
    </row>
    <row r="1968" spans="1:31" x14ac:dyDescent="0.25">
      <c r="A1968" s="23">
        <v>314700</v>
      </c>
      <c r="B1968" s="27">
        <f>IFERROR(VLOOKUP(A1968,[1]Monitoramento_Base_somente_disp!$A:$L,5,FALSE),0)</f>
        <v>0</v>
      </c>
      <c r="C1968" s="20">
        <f>IFERROR(VLOOKUP(A1968,[1]Monitoramento_Base_somente_disp!$A:$L,6,FALSE),0)</f>
        <v>0</v>
      </c>
      <c r="D1968" s="20">
        <f>IFERROR(VLOOKUP(A1968,[1]Monitoramento_Base_somente_disp!$A:$L,7,FALSE),0)</f>
        <v>0</v>
      </c>
      <c r="E1968" s="20">
        <f>IFERROR(VLOOKUP(A1968,[1]Monitoramento_Base_somente_disp!$A:$L,8,FALSE),0)</f>
        <v>0</v>
      </c>
      <c r="F1968" s="20">
        <f>IFERROR(VLOOKUP(A1968,[1]Monitoramento_Base_somente_disp!$A:$L,9,FALSE),0)</f>
        <v>0</v>
      </c>
      <c r="G1968" s="28">
        <f>IFERROR(VLOOKUP(A1968,[1]Monitoramento_Base_somente_disp!$A:$L,10,FALSE),0)</f>
        <v>0</v>
      </c>
      <c r="H1968" s="27">
        <f>IFERROR(VLOOKUP(A1968,[2]webService!$A:$I,4,FALSE),0)</f>
        <v>720013</v>
      </c>
      <c r="I1968" s="20">
        <f>IFERROR(VLOOKUP(A1968,[2]webService!$A:$II,5,FALSE),0)</f>
        <v>10298518</v>
      </c>
      <c r="J1968" s="20">
        <f>IFERROR(VLOOKUP(A1968,[2]webService!$A:$I,6,FALSE),0)</f>
        <v>0</v>
      </c>
      <c r="K1968" s="20">
        <f>IFERROR(VLOOKUP(A1968,[2]webService!$A:$I,7,FALSE),0)</f>
        <v>0</v>
      </c>
      <c r="L1968" s="20">
        <f>IFERROR(VLOOKUP(A1968,[2]webService!$A:$I,8,FALSE),0)</f>
        <v>0</v>
      </c>
      <c r="M1968" s="28">
        <f>IFERROR(VLOOKUP(A1968,[2]webService!$A:$I,9,FALSE),0)</f>
        <v>0</v>
      </c>
      <c r="N1968" s="27">
        <f>IFERROR(VLOOKUP(A1968,[3]soaBnafar!$A:$G,2,FALSE),0)</f>
        <v>0</v>
      </c>
      <c r="O1968" s="20">
        <f>IFERROR(VLOOKUP(A1968,[3]soaBnafar!$A:$H,3,FALSE),0)</f>
        <v>0</v>
      </c>
      <c r="P1968" s="20">
        <f>IFERROR(VLOOKUP(A1968,[3]soaBnafar!$A:$G,4,FALSE),0)</f>
        <v>0</v>
      </c>
      <c r="Q1968" s="20">
        <f>IFERROR(VLOOKUP(A1968,[3]soaBnafar!$A:$G,5,FALSE),0)</f>
        <v>0</v>
      </c>
      <c r="R1968" s="20">
        <f>IFERROR(VLOOKUP(A1968,[3]soaBnafar!$A:$G,6,FALSE),0)</f>
        <v>0</v>
      </c>
      <c r="S1968" s="20">
        <f>IFERROR(VLOOKUP(A1968,[3]soaBnafar!$A:$G,7,FALSE),0)</f>
        <v>0</v>
      </c>
      <c r="T1968" s="32">
        <f t="shared" si="362"/>
        <v>720013</v>
      </c>
      <c r="U1968" s="21">
        <f t="shared" si="363"/>
        <v>10298518</v>
      </c>
      <c r="V1968" s="21">
        <f t="shared" si="364"/>
        <v>0</v>
      </c>
      <c r="W1968" s="21">
        <f t="shared" si="365"/>
        <v>0</v>
      </c>
      <c r="X1968" s="21">
        <f t="shared" si="366"/>
        <v>0</v>
      </c>
      <c r="Y1968" s="33">
        <f t="shared" si="367"/>
        <v>0</v>
      </c>
      <c r="Z1968" s="4" t="str">
        <f t="shared" si="368"/>
        <v>Sim</v>
      </c>
      <c r="AA1968" s="4" t="str">
        <f t="shared" si="369"/>
        <v>Sim</v>
      </c>
      <c r="AB1968" s="4" t="str">
        <f t="shared" si="370"/>
        <v>Não</v>
      </c>
      <c r="AC1968" s="4" t="str">
        <f t="shared" si="371"/>
        <v>Não</v>
      </c>
      <c r="AD1968" s="4" t="str">
        <f t="shared" si="372"/>
        <v>Não</v>
      </c>
      <c r="AE1968" s="30" t="str">
        <f t="shared" si="373"/>
        <v>Não</v>
      </c>
    </row>
    <row r="1969" spans="1:31" x14ac:dyDescent="0.25">
      <c r="A1969" s="23">
        <v>314710</v>
      </c>
      <c r="B1969" s="27">
        <f>IFERROR(VLOOKUP(A1969,[1]Monitoramento_Base_somente_disp!$A:$L,5,FALSE),0)</f>
        <v>0</v>
      </c>
      <c r="C1969" s="20">
        <f>IFERROR(VLOOKUP(A1969,[1]Monitoramento_Base_somente_disp!$A:$L,6,FALSE),0)</f>
        <v>0</v>
      </c>
      <c r="D1969" s="20">
        <f>IFERROR(VLOOKUP(A1969,[1]Monitoramento_Base_somente_disp!$A:$L,7,FALSE),0)</f>
        <v>0</v>
      </c>
      <c r="E1969" s="20">
        <f>IFERROR(VLOOKUP(A1969,[1]Monitoramento_Base_somente_disp!$A:$L,8,FALSE),0)</f>
        <v>0</v>
      </c>
      <c r="F1969" s="20">
        <f>IFERROR(VLOOKUP(A1969,[1]Monitoramento_Base_somente_disp!$A:$L,9,FALSE),0)</f>
        <v>0</v>
      </c>
      <c r="G1969" s="28">
        <f>IFERROR(VLOOKUP(A1969,[1]Monitoramento_Base_somente_disp!$A:$L,10,FALSE),0)</f>
        <v>0</v>
      </c>
      <c r="H1969" s="27">
        <f>IFERROR(VLOOKUP(A1969,[2]webService!$A:$I,4,FALSE),0)</f>
        <v>960550</v>
      </c>
      <c r="I1969" s="20">
        <f>IFERROR(VLOOKUP(A1969,[2]webService!$A:$II,5,FALSE),0)</f>
        <v>10565016</v>
      </c>
      <c r="J1969" s="20">
        <f>IFERROR(VLOOKUP(A1969,[2]webService!$A:$I,6,FALSE),0)</f>
        <v>0</v>
      </c>
      <c r="K1969" s="20">
        <f>IFERROR(VLOOKUP(A1969,[2]webService!$A:$I,7,FALSE),0)</f>
        <v>0</v>
      </c>
      <c r="L1969" s="20">
        <f>IFERROR(VLOOKUP(A1969,[2]webService!$A:$I,8,FALSE),0)</f>
        <v>0</v>
      </c>
      <c r="M1969" s="28">
        <f>IFERROR(VLOOKUP(A1969,[2]webService!$A:$I,9,FALSE),0)</f>
        <v>0</v>
      </c>
      <c r="N1969" s="27">
        <f>IFERROR(VLOOKUP(A1969,[3]soaBnafar!$A:$G,2,FALSE),0)</f>
        <v>0</v>
      </c>
      <c r="O1969" s="20">
        <f>IFERROR(VLOOKUP(A1969,[3]soaBnafar!$A:$H,3,FALSE),0)</f>
        <v>0</v>
      </c>
      <c r="P1969" s="20">
        <f>IFERROR(VLOOKUP(A1969,[3]soaBnafar!$A:$G,4,FALSE),0)</f>
        <v>0</v>
      </c>
      <c r="Q1969" s="20">
        <f>IFERROR(VLOOKUP(A1969,[3]soaBnafar!$A:$G,5,FALSE),0)</f>
        <v>0</v>
      </c>
      <c r="R1969" s="20">
        <f>IFERROR(VLOOKUP(A1969,[3]soaBnafar!$A:$G,6,FALSE),0)</f>
        <v>0</v>
      </c>
      <c r="S1969" s="20">
        <f>IFERROR(VLOOKUP(A1969,[3]soaBnafar!$A:$G,7,FALSE),0)</f>
        <v>0</v>
      </c>
      <c r="T1969" s="32">
        <f t="shared" si="362"/>
        <v>960550</v>
      </c>
      <c r="U1969" s="21">
        <f t="shared" si="363"/>
        <v>10565016</v>
      </c>
      <c r="V1969" s="21">
        <f t="shared" si="364"/>
        <v>0</v>
      </c>
      <c r="W1969" s="21">
        <f t="shared" si="365"/>
        <v>0</v>
      </c>
      <c r="X1969" s="21">
        <f t="shared" si="366"/>
        <v>0</v>
      </c>
      <c r="Y1969" s="33">
        <f t="shared" si="367"/>
        <v>0</v>
      </c>
      <c r="Z1969" s="4" t="str">
        <f t="shared" si="368"/>
        <v>Sim</v>
      </c>
      <c r="AA1969" s="4" t="str">
        <f t="shared" si="369"/>
        <v>Sim</v>
      </c>
      <c r="AB1969" s="4" t="str">
        <f t="shared" si="370"/>
        <v>Não</v>
      </c>
      <c r="AC1969" s="4" t="str">
        <f t="shared" si="371"/>
        <v>Não</v>
      </c>
      <c r="AD1969" s="4" t="str">
        <f t="shared" si="372"/>
        <v>Não</v>
      </c>
      <c r="AE1969" s="30" t="str">
        <f t="shared" si="373"/>
        <v>Não</v>
      </c>
    </row>
    <row r="1970" spans="1:31" x14ac:dyDescent="0.25">
      <c r="A1970" s="23">
        <v>314740</v>
      </c>
      <c r="B1970" s="27">
        <f>IFERROR(VLOOKUP(A1970,[1]Monitoramento_Base_somente_disp!$A:$L,5,FALSE),0)</f>
        <v>0</v>
      </c>
      <c r="C1970" s="20">
        <f>IFERROR(VLOOKUP(A1970,[1]Monitoramento_Base_somente_disp!$A:$L,6,FALSE),0)</f>
        <v>0</v>
      </c>
      <c r="D1970" s="20">
        <f>IFERROR(VLOOKUP(A1970,[1]Monitoramento_Base_somente_disp!$A:$L,7,FALSE),0)</f>
        <v>0</v>
      </c>
      <c r="E1970" s="20">
        <f>IFERROR(VLOOKUP(A1970,[1]Monitoramento_Base_somente_disp!$A:$L,8,FALSE),0)</f>
        <v>0</v>
      </c>
      <c r="F1970" s="20">
        <f>IFERROR(VLOOKUP(A1970,[1]Monitoramento_Base_somente_disp!$A:$L,9,FALSE),0)</f>
        <v>0</v>
      </c>
      <c r="G1970" s="28">
        <f>IFERROR(VLOOKUP(A1970,[1]Monitoramento_Base_somente_disp!$A:$L,10,FALSE),0)</f>
        <v>0</v>
      </c>
      <c r="H1970" s="27">
        <f>IFERROR(VLOOKUP(A1970,[2]webService!$A:$I,4,FALSE),0)</f>
        <v>205462</v>
      </c>
      <c r="I1970" s="20">
        <f>IFERROR(VLOOKUP(A1970,[2]webService!$A:$II,5,FALSE),0)</f>
        <v>4986700</v>
      </c>
      <c r="J1970" s="20">
        <f>IFERROR(VLOOKUP(A1970,[2]webService!$A:$I,6,FALSE),0)</f>
        <v>0</v>
      </c>
      <c r="K1970" s="20">
        <f>IFERROR(VLOOKUP(A1970,[2]webService!$A:$I,7,FALSE),0)</f>
        <v>0</v>
      </c>
      <c r="L1970" s="20">
        <f>IFERROR(VLOOKUP(A1970,[2]webService!$A:$I,8,FALSE),0)</f>
        <v>0</v>
      </c>
      <c r="M1970" s="28">
        <f>IFERROR(VLOOKUP(A1970,[2]webService!$A:$I,9,FALSE),0)</f>
        <v>0</v>
      </c>
      <c r="N1970" s="27">
        <f>IFERROR(VLOOKUP(A1970,[3]soaBnafar!$A:$G,2,FALSE),0)</f>
        <v>0</v>
      </c>
      <c r="O1970" s="20">
        <f>IFERROR(VLOOKUP(A1970,[3]soaBnafar!$A:$H,3,FALSE),0)</f>
        <v>0</v>
      </c>
      <c r="P1970" s="20">
        <f>IFERROR(VLOOKUP(A1970,[3]soaBnafar!$A:$G,4,FALSE),0)</f>
        <v>0</v>
      </c>
      <c r="Q1970" s="20">
        <f>IFERROR(VLOOKUP(A1970,[3]soaBnafar!$A:$G,5,FALSE),0)</f>
        <v>0</v>
      </c>
      <c r="R1970" s="20">
        <f>IFERROR(VLOOKUP(A1970,[3]soaBnafar!$A:$G,6,FALSE),0)</f>
        <v>0</v>
      </c>
      <c r="S1970" s="20">
        <f>IFERROR(VLOOKUP(A1970,[3]soaBnafar!$A:$G,7,FALSE),0)</f>
        <v>0</v>
      </c>
      <c r="T1970" s="32">
        <f t="shared" si="362"/>
        <v>205462</v>
      </c>
      <c r="U1970" s="21">
        <f t="shared" si="363"/>
        <v>4986700</v>
      </c>
      <c r="V1970" s="21">
        <f t="shared" si="364"/>
        <v>0</v>
      </c>
      <c r="W1970" s="21">
        <f t="shared" si="365"/>
        <v>0</v>
      </c>
      <c r="X1970" s="21">
        <f t="shared" si="366"/>
        <v>0</v>
      </c>
      <c r="Y1970" s="33">
        <f t="shared" si="367"/>
        <v>0</v>
      </c>
      <c r="Z1970" s="4" t="str">
        <f t="shared" si="368"/>
        <v>Sim</v>
      </c>
      <c r="AA1970" s="4" t="str">
        <f t="shared" si="369"/>
        <v>Sim</v>
      </c>
      <c r="AB1970" s="4" t="str">
        <f t="shared" si="370"/>
        <v>Não</v>
      </c>
      <c r="AC1970" s="4" t="str">
        <f t="shared" si="371"/>
        <v>Não</v>
      </c>
      <c r="AD1970" s="4" t="str">
        <f t="shared" si="372"/>
        <v>Não</v>
      </c>
      <c r="AE1970" s="30" t="str">
        <f t="shared" si="373"/>
        <v>Não</v>
      </c>
    </row>
    <row r="1971" spans="1:31" x14ac:dyDescent="0.25">
      <c r="A1971" s="23">
        <v>314750</v>
      </c>
      <c r="B1971" s="27">
        <f>IFERROR(VLOOKUP(A1971,[1]Monitoramento_Base_somente_disp!$A:$L,5,FALSE),0)</f>
        <v>0</v>
      </c>
      <c r="C1971" s="20">
        <f>IFERROR(VLOOKUP(A1971,[1]Monitoramento_Base_somente_disp!$A:$L,6,FALSE),0)</f>
        <v>0</v>
      </c>
      <c r="D1971" s="20">
        <f>IFERROR(VLOOKUP(A1971,[1]Monitoramento_Base_somente_disp!$A:$L,7,FALSE),0)</f>
        <v>0</v>
      </c>
      <c r="E1971" s="20">
        <f>IFERROR(VLOOKUP(A1971,[1]Monitoramento_Base_somente_disp!$A:$L,8,FALSE),0)</f>
        <v>0</v>
      </c>
      <c r="F1971" s="20">
        <f>IFERROR(VLOOKUP(A1971,[1]Monitoramento_Base_somente_disp!$A:$L,9,FALSE),0)</f>
        <v>0</v>
      </c>
      <c r="G1971" s="28">
        <f>IFERROR(VLOOKUP(A1971,[1]Monitoramento_Base_somente_disp!$A:$L,10,FALSE),0)</f>
        <v>0</v>
      </c>
      <c r="H1971" s="27">
        <f>IFERROR(VLOOKUP(A1971,[2]webService!$A:$I,4,FALSE),0)</f>
        <v>26419</v>
      </c>
      <c r="I1971" s="20">
        <f>IFERROR(VLOOKUP(A1971,[2]webService!$A:$II,5,FALSE),0)</f>
        <v>646562</v>
      </c>
      <c r="J1971" s="20">
        <f>IFERROR(VLOOKUP(A1971,[2]webService!$A:$I,6,FALSE),0)</f>
        <v>0</v>
      </c>
      <c r="K1971" s="20">
        <f>IFERROR(VLOOKUP(A1971,[2]webService!$A:$I,7,FALSE),0)</f>
        <v>0</v>
      </c>
      <c r="L1971" s="20">
        <f>IFERROR(VLOOKUP(A1971,[2]webService!$A:$I,8,FALSE),0)</f>
        <v>0</v>
      </c>
      <c r="M1971" s="28">
        <f>IFERROR(VLOOKUP(A1971,[2]webService!$A:$I,9,FALSE),0)</f>
        <v>0</v>
      </c>
      <c r="N1971" s="27">
        <f>IFERROR(VLOOKUP(A1971,[3]soaBnafar!$A:$G,2,FALSE),0)</f>
        <v>0</v>
      </c>
      <c r="O1971" s="20">
        <f>IFERROR(VLOOKUP(A1971,[3]soaBnafar!$A:$H,3,FALSE),0)</f>
        <v>0</v>
      </c>
      <c r="P1971" s="20">
        <f>IFERROR(VLOOKUP(A1971,[3]soaBnafar!$A:$G,4,FALSE),0)</f>
        <v>0</v>
      </c>
      <c r="Q1971" s="20">
        <f>IFERROR(VLOOKUP(A1971,[3]soaBnafar!$A:$G,5,FALSE),0)</f>
        <v>0</v>
      </c>
      <c r="R1971" s="20">
        <f>IFERROR(VLOOKUP(A1971,[3]soaBnafar!$A:$G,6,FALSE),0)</f>
        <v>0</v>
      </c>
      <c r="S1971" s="20">
        <f>IFERROR(VLOOKUP(A1971,[3]soaBnafar!$A:$G,7,FALSE),0)</f>
        <v>0</v>
      </c>
      <c r="T1971" s="32">
        <f t="shared" si="362"/>
        <v>26419</v>
      </c>
      <c r="U1971" s="21">
        <f t="shared" si="363"/>
        <v>646562</v>
      </c>
      <c r="V1971" s="21">
        <f t="shared" si="364"/>
        <v>0</v>
      </c>
      <c r="W1971" s="21">
        <f t="shared" si="365"/>
        <v>0</v>
      </c>
      <c r="X1971" s="21">
        <f t="shared" si="366"/>
        <v>0</v>
      </c>
      <c r="Y1971" s="33">
        <f t="shared" si="367"/>
        <v>0</v>
      </c>
      <c r="Z1971" s="4" t="str">
        <f t="shared" si="368"/>
        <v>Sim</v>
      </c>
      <c r="AA1971" s="4" t="str">
        <f t="shared" si="369"/>
        <v>Sim</v>
      </c>
      <c r="AB1971" s="4" t="str">
        <f t="shared" si="370"/>
        <v>Não</v>
      </c>
      <c r="AC1971" s="4" t="str">
        <f t="shared" si="371"/>
        <v>Não</v>
      </c>
      <c r="AD1971" s="4" t="str">
        <f t="shared" si="372"/>
        <v>Não</v>
      </c>
      <c r="AE1971" s="30" t="str">
        <f t="shared" si="373"/>
        <v>Não</v>
      </c>
    </row>
    <row r="1972" spans="1:31" x14ac:dyDescent="0.25">
      <c r="A1972" s="23">
        <v>314780</v>
      </c>
      <c r="B1972" s="27">
        <f>IFERROR(VLOOKUP(A1972,[1]Monitoramento_Base_somente_disp!$A:$L,5,FALSE),0)</f>
        <v>0</v>
      </c>
      <c r="C1972" s="20">
        <f>IFERROR(VLOOKUP(A1972,[1]Monitoramento_Base_somente_disp!$A:$L,6,FALSE),0)</f>
        <v>0</v>
      </c>
      <c r="D1972" s="20">
        <f>IFERROR(VLOOKUP(A1972,[1]Monitoramento_Base_somente_disp!$A:$L,7,FALSE),0)</f>
        <v>0</v>
      </c>
      <c r="E1972" s="20">
        <f>IFERROR(VLOOKUP(A1972,[1]Monitoramento_Base_somente_disp!$A:$L,8,FALSE),0)</f>
        <v>0</v>
      </c>
      <c r="F1972" s="20">
        <f>IFERROR(VLOOKUP(A1972,[1]Monitoramento_Base_somente_disp!$A:$L,9,FALSE),0)</f>
        <v>0</v>
      </c>
      <c r="G1972" s="28">
        <f>IFERROR(VLOOKUP(A1972,[1]Monitoramento_Base_somente_disp!$A:$L,10,FALSE),0)</f>
        <v>0</v>
      </c>
      <c r="H1972" s="27">
        <f>IFERROR(VLOOKUP(A1972,[2]webService!$A:$I,4,FALSE),0)</f>
        <v>65697</v>
      </c>
      <c r="I1972" s="20">
        <f>IFERROR(VLOOKUP(A1972,[2]webService!$A:$II,5,FALSE),0)</f>
        <v>1059523</v>
      </c>
      <c r="J1972" s="20">
        <f>IFERROR(VLOOKUP(A1972,[2]webService!$A:$I,6,FALSE),0)</f>
        <v>0</v>
      </c>
      <c r="K1972" s="20">
        <f>IFERROR(VLOOKUP(A1972,[2]webService!$A:$I,7,FALSE),0)</f>
        <v>0</v>
      </c>
      <c r="L1972" s="20">
        <f>IFERROR(VLOOKUP(A1972,[2]webService!$A:$I,8,FALSE),0)</f>
        <v>0</v>
      </c>
      <c r="M1972" s="28">
        <f>IFERROR(VLOOKUP(A1972,[2]webService!$A:$I,9,FALSE),0)</f>
        <v>0</v>
      </c>
      <c r="N1972" s="27">
        <f>IFERROR(VLOOKUP(A1972,[3]soaBnafar!$A:$G,2,FALSE),0)</f>
        <v>0</v>
      </c>
      <c r="O1972" s="20">
        <f>IFERROR(VLOOKUP(A1972,[3]soaBnafar!$A:$H,3,FALSE),0)</f>
        <v>0</v>
      </c>
      <c r="P1972" s="20">
        <f>IFERROR(VLOOKUP(A1972,[3]soaBnafar!$A:$G,4,FALSE),0)</f>
        <v>0</v>
      </c>
      <c r="Q1972" s="20">
        <f>IFERROR(VLOOKUP(A1972,[3]soaBnafar!$A:$G,5,FALSE),0)</f>
        <v>0</v>
      </c>
      <c r="R1972" s="20">
        <f>IFERROR(VLOOKUP(A1972,[3]soaBnafar!$A:$G,6,FALSE),0)</f>
        <v>0</v>
      </c>
      <c r="S1972" s="20">
        <f>IFERROR(VLOOKUP(A1972,[3]soaBnafar!$A:$G,7,FALSE),0)</f>
        <v>0</v>
      </c>
      <c r="T1972" s="32">
        <f t="shared" si="362"/>
        <v>65697</v>
      </c>
      <c r="U1972" s="21">
        <f t="shared" si="363"/>
        <v>1059523</v>
      </c>
      <c r="V1972" s="21">
        <f t="shared" si="364"/>
        <v>0</v>
      </c>
      <c r="W1972" s="21">
        <f t="shared" si="365"/>
        <v>0</v>
      </c>
      <c r="X1972" s="21">
        <f t="shared" si="366"/>
        <v>0</v>
      </c>
      <c r="Y1972" s="33">
        <f t="shared" si="367"/>
        <v>0</v>
      </c>
      <c r="Z1972" s="4" t="str">
        <f t="shared" si="368"/>
        <v>Sim</v>
      </c>
      <c r="AA1972" s="4" t="str">
        <f t="shared" si="369"/>
        <v>Sim</v>
      </c>
      <c r="AB1972" s="4" t="str">
        <f t="shared" si="370"/>
        <v>Não</v>
      </c>
      <c r="AC1972" s="4" t="str">
        <f t="shared" si="371"/>
        <v>Não</v>
      </c>
      <c r="AD1972" s="4" t="str">
        <f t="shared" si="372"/>
        <v>Não</v>
      </c>
      <c r="AE1972" s="30" t="str">
        <f t="shared" si="373"/>
        <v>Não</v>
      </c>
    </row>
    <row r="1973" spans="1:31" x14ac:dyDescent="0.25">
      <c r="A1973" s="23">
        <v>314795</v>
      </c>
      <c r="B1973" s="27">
        <f>IFERROR(VLOOKUP(A1973,[1]Monitoramento_Base_somente_disp!$A:$L,5,FALSE),0)</f>
        <v>0</v>
      </c>
      <c r="C1973" s="20">
        <f>IFERROR(VLOOKUP(A1973,[1]Monitoramento_Base_somente_disp!$A:$L,6,FALSE),0)</f>
        <v>0</v>
      </c>
      <c r="D1973" s="20">
        <f>IFERROR(VLOOKUP(A1973,[1]Monitoramento_Base_somente_disp!$A:$L,7,FALSE),0)</f>
        <v>0</v>
      </c>
      <c r="E1973" s="20">
        <f>IFERROR(VLOOKUP(A1973,[1]Monitoramento_Base_somente_disp!$A:$L,8,FALSE),0)</f>
        <v>0</v>
      </c>
      <c r="F1973" s="20">
        <f>IFERROR(VLOOKUP(A1973,[1]Monitoramento_Base_somente_disp!$A:$L,9,FALSE),0)</f>
        <v>0</v>
      </c>
      <c r="G1973" s="28">
        <f>IFERROR(VLOOKUP(A1973,[1]Monitoramento_Base_somente_disp!$A:$L,10,FALSE),0)</f>
        <v>0</v>
      </c>
      <c r="H1973" s="27">
        <f>IFERROR(VLOOKUP(A1973,[2]webService!$A:$I,4,FALSE),0)</f>
        <v>3868</v>
      </c>
      <c r="I1973" s="20">
        <f>IFERROR(VLOOKUP(A1973,[2]webService!$A:$II,5,FALSE),0)</f>
        <v>1294504</v>
      </c>
      <c r="J1973" s="20">
        <f>IFERROR(VLOOKUP(A1973,[2]webService!$A:$I,6,FALSE),0)</f>
        <v>0</v>
      </c>
      <c r="K1973" s="20">
        <f>IFERROR(VLOOKUP(A1973,[2]webService!$A:$I,7,FALSE),0)</f>
        <v>0</v>
      </c>
      <c r="L1973" s="20">
        <f>IFERROR(VLOOKUP(A1973,[2]webService!$A:$I,8,FALSE),0)</f>
        <v>0</v>
      </c>
      <c r="M1973" s="28">
        <f>IFERROR(VLOOKUP(A1973,[2]webService!$A:$I,9,FALSE),0)</f>
        <v>0</v>
      </c>
      <c r="N1973" s="27">
        <f>IFERROR(VLOOKUP(A1973,[3]soaBnafar!$A:$G,2,FALSE),0)</f>
        <v>0</v>
      </c>
      <c r="O1973" s="20">
        <f>IFERROR(VLOOKUP(A1973,[3]soaBnafar!$A:$H,3,FALSE),0)</f>
        <v>0</v>
      </c>
      <c r="P1973" s="20">
        <f>IFERROR(VLOOKUP(A1973,[3]soaBnafar!$A:$G,4,FALSE),0)</f>
        <v>0</v>
      </c>
      <c r="Q1973" s="20">
        <f>IFERROR(VLOOKUP(A1973,[3]soaBnafar!$A:$G,5,FALSE),0)</f>
        <v>0</v>
      </c>
      <c r="R1973" s="20">
        <f>IFERROR(VLOOKUP(A1973,[3]soaBnafar!$A:$G,6,FALSE),0)</f>
        <v>0</v>
      </c>
      <c r="S1973" s="20">
        <f>IFERROR(VLOOKUP(A1973,[3]soaBnafar!$A:$G,7,FALSE),0)</f>
        <v>0</v>
      </c>
      <c r="T1973" s="32">
        <f t="shared" si="362"/>
        <v>3868</v>
      </c>
      <c r="U1973" s="21">
        <f t="shared" si="363"/>
        <v>1294504</v>
      </c>
      <c r="V1973" s="21">
        <f t="shared" si="364"/>
        <v>0</v>
      </c>
      <c r="W1973" s="21">
        <f t="shared" si="365"/>
        <v>0</v>
      </c>
      <c r="X1973" s="21">
        <f t="shared" si="366"/>
        <v>0</v>
      </c>
      <c r="Y1973" s="33">
        <f t="shared" si="367"/>
        <v>0</v>
      </c>
      <c r="Z1973" s="4" t="str">
        <f t="shared" si="368"/>
        <v>Sim</v>
      </c>
      <c r="AA1973" s="4" t="str">
        <f t="shared" si="369"/>
        <v>Sim</v>
      </c>
      <c r="AB1973" s="4" t="str">
        <f t="shared" si="370"/>
        <v>Não</v>
      </c>
      <c r="AC1973" s="4" t="str">
        <f t="shared" si="371"/>
        <v>Não</v>
      </c>
      <c r="AD1973" s="4" t="str">
        <f t="shared" si="372"/>
        <v>Não</v>
      </c>
      <c r="AE1973" s="30" t="str">
        <f t="shared" si="373"/>
        <v>Não</v>
      </c>
    </row>
    <row r="1974" spans="1:31" x14ac:dyDescent="0.25">
      <c r="A1974" s="23">
        <v>314810</v>
      </c>
      <c r="B1974" s="27">
        <f>IFERROR(VLOOKUP(A1974,[1]Monitoramento_Base_somente_disp!$A:$L,5,FALSE),0)</f>
        <v>0</v>
      </c>
      <c r="C1974" s="20">
        <f>IFERROR(VLOOKUP(A1974,[1]Monitoramento_Base_somente_disp!$A:$L,6,FALSE),0)</f>
        <v>0</v>
      </c>
      <c r="D1974" s="20">
        <f>IFERROR(VLOOKUP(A1974,[1]Monitoramento_Base_somente_disp!$A:$L,7,FALSE),0)</f>
        <v>0</v>
      </c>
      <c r="E1974" s="20">
        <f>IFERROR(VLOOKUP(A1974,[1]Monitoramento_Base_somente_disp!$A:$L,8,FALSE),0)</f>
        <v>0</v>
      </c>
      <c r="F1974" s="20">
        <f>IFERROR(VLOOKUP(A1974,[1]Monitoramento_Base_somente_disp!$A:$L,9,FALSE),0)</f>
        <v>0</v>
      </c>
      <c r="G1974" s="28">
        <f>IFERROR(VLOOKUP(A1974,[1]Monitoramento_Base_somente_disp!$A:$L,10,FALSE),0)</f>
        <v>0</v>
      </c>
      <c r="H1974" s="27">
        <f>IFERROR(VLOOKUP(A1974,[2]webService!$A:$I,4,FALSE),0)</f>
        <v>15052</v>
      </c>
      <c r="I1974" s="20">
        <f>IFERROR(VLOOKUP(A1974,[2]webService!$A:$II,5,FALSE),0)</f>
        <v>5363099</v>
      </c>
      <c r="J1974" s="20">
        <f>IFERROR(VLOOKUP(A1974,[2]webService!$A:$I,6,FALSE),0)</f>
        <v>0</v>
      </c>
      <c r="K1974" s="20">
        <f>IFERROR(VLOOKUP(A1974,[2]webService!$A:$I,7,FALSE),0)</f>
        <v>0</v>
      </c>
      <c r="L1974" s="20">
        <f>IFERROR(VLOOKUP(A1974,[2]webService!$A:$I,8,FALSE),0)</f>
        <v>0</v>
      </c>
      <c r="M1974" s="28">
        <f>IFERROR(VLOOKUP(A1974,[2]webService!$A:$I,9,FALSE),0)</f>
        <v>0</v>
      </c>
      <c r="N1974" s="27">
        <f>IFERROR(VLOOKUP(A1974,[3]soaBnafar!$A:$G,2,FALSE),0)</f>
        <v>0</v>
      </c>
      <c r="O1974" s="20">
        <f>IFERROR(VLOOKUP(A1974,[3]soaBnafar!$A:$H,3,FALSE),0)</f>
        <v>0</v>
      </c>
      <c r="P1974" s="20">
        <f>IFERROR(VLOOKUP(A1974,[3]soaBnafar!$A:$G,4,FALSE),0)</f>
        <v>0</v>
      </c>
      <c r="Q1974" s="20">
        <f>IFERROR(VLOOKUP(A1974,[3]soaBnafar!$A:$G,5,FALSE),0)</f>
        <v>0</v>
      </c>
      <c r="R1974" s="20">
        <f>IFERROR(VLOOKUP(A1974,[3]soaBnafar!$A:$G,6,FALSE),0)</f>
        <v>0</v>
      </c>
      <c r="S1974" s="20">
        <f>IFERROR(VLOOKUP(A1974,[3]soaBnafar!$A:$G,7,FALSE),0)</f>
        <v>0</v>
      </c>
      <c r="T1974" s="32">
        <f t="shared" si="362"/>
        <v>15052</v>
      </c>
      <c r="U1974" s="21">
        <f t="shared" si="363"/>
        <v>5363099</v>
      </c>
      <c r="V1974" s="21">
        <f t="shared" si="364"/>
        <v>0</v>
      </c>
      <c r="W1974" s="21">
        <f t="shared" si="365"/>
        <v>0</v>
      </c>
      <c r="X1974" s="21">
        <f t="shared" si="366"/>
        <v>0</v>
      </c>
      <c r="Y1974" s="33">
        <f t="shared" si="367"/>
        <v>0</v>
      </c>
      <c r="Z1974" s="4" t="str">
        <f t="shared" si="368"/>
        <v>Sim</v>
      </c>
      <c r="AA1974" s="4" t="str">
        <f t="shared" si="369"/>
        <v>Sim</v>
      </c>
      <c r="AB1974" s="4" t="str">
        <f t="shared" si="370"/>
        <v>Não</v>
      </c>
      <c r="AC1974" s="4" t="str">
        <f t="shared" si="371"/>
        <v>Não</v>
      </c>
      <c r="AD1974" s="4" t="str">
        <f t="shared" si="372"/>
        <v>Não</v>
      </c>
      <c r="AE1974" s="30" t="str">
        <f t="shared" si="373"/>
        <v>Não</v>
      </c>
    </row>
    <row r="1975" spans="1:31" x14ac:dyDescent="0.25">
      <c r="A1975" s="23">
        <v>314830</v>
      </c>
      <c r="B1975" s="27">
        <f>IFERROR(VLOOKUP(A1975,[1]Monitoramento_Base_somente_disp!$A:$L,5,FALSE),0)</f>
        <v>0</v>
      </c>
      <c r="C1975" s="20">
        <f>IFERROR(VLOOKUP(A1975,[1]Monitoramento_Base_somente_disp!$A:$L,6,FALSE),0)</f>
        <v>0</v>
      </c>
      <c r="D1975" s="20">
        <f>IFERROR(VLOOKUP(A1975,[1]Monitoramento_Base_somente_disp!$A:$L,7,FALSE),0)</f>
        <v>0</v>
      </c>
      <c r="E1975" s="20">
        <f>IFERROR(VLOOKUP(A1975,[1]Monitoramento_Base_somente_disp!$A:$L,8,FALSE),0)</f>
        <v>0</v>
      </c>
      <c r="F1975" s="20">
        <f>IFERROR(VLOOKUP(A1975,[1]Monitoramento_Base_somente_disp!$A:$L,9,FALSE),0)</f>
        <v>0</v>
      </c>
      <c r="G1975" s="28">
        <f>IFERROR(VLOOKUP(A1975,[1]Monitoramento_Base_somente_disp!$A:$L,10,FALSE),0)</f>
        <v>0</v>
      </c>
      <c r="H1975" s="27">
        <f>IFERROR(VLOOKUP(A1975,[2]webService!$A:$I,4,FALSE),0)</f>
        <v>164458</v>
      </c>
      <c r="I1975" s="20">
        <f>IFERROR(VLOOKUP(A1975,[2]webService!$A:$II,5,FALSE),0)</f>
        <v>964420</v>
      </c>
      <c r="J1975" s="20">
        <f>IFERROR(VLOOKUP(A1975,[2]webService!$A:$I,6,FALSE),0)</f>
        <v>0</v>
      </c>
      <c r="K1975" s="20">
        <f>IFERROR(VLOOKUP(A1975,[2]webService!$A:$I,7,FALSE),0)</f>
        <v>0</v>
      </c>
      <c r="L1975" s="20">
        <f>IFERROR(VLOOKUP(A1975,[2]webService!$A:$I,8,FALSE),0)</f>
        <v>0</v>
      </c>
      <c r="M1975" s="28">
        <f>IFERROR(VLOOKUP(A1975,[2]webService!$A:$I,9,FALSE),0)</f>
        <v>0</v>
      </c>
      <c r="N1975" s="27">
        <f>IFERROR(VLOOKUP(A1975,[3]soaBnafar!$A:$G,2,FALSE),0)</f>
        <v>0</v>
      </c>
      <c r="O1975" s="20">
        <f>IFERROR(VLOOKUP(A1975,[3]soaBnafar!$A:$H,3,FALSE),0)</f>
        <v>0</v>
      </c>
      <c r="P1975" s="20">
        <f>IFERROR(VLOOKUP(A1975,[3]soaBnafar!$A:$G,4,FALSE),0)</f>
        <v>0</v>
      </c>
      <c r="Q1975" s="20">
        <f>IFERROR(VLOOKUP(A1975,[3]soaBnafar!$A:$G,5,FALSE),0)</f>
        <v>0</v>
      </c>
      <c r="R1975" s="20">
        <f>IFERROR(VLOOKUP(A1975,[3]soaBnafar!$A:$G,6,FALSE),0)</f>
        <v>0</v>
      </c>
      <c r="S1975" s="20">
        <f>IFERROR(VLOOKUP(A1975,[3]soaBnafar!$A:$G,7,FALSE),0)</f>
        <v>0</v>
      </c>
      <c r="T1975" s="32">
        <f t="shared" si="362"/>
        <v>164458</v>
      </c>
      <c r="U1975" s="21">
        <f t="shared" si="363"/>
        <v>964420</v>
      </c>
      <c r="V1975" s="21">
        <f t="shared" si="364"/>
        <v>0</v>
      </c>
      <c r="W1975" s="21">
        <f t="shared" si="365"/>
        <v>0</v>
      </c>
      <c r="X1975" s="21">
        <f t="shared" si="366"/>
        <v>0</v>
      </c>
      <c r="Y1975" s="33">
        <f t="shared" si="367"/>
        <v>0</v>
      </c>
      <c r="Z1975" s="4" t="str">
        <f t="shared" si="368"/>
        <v>Sim</v>
      </c>
      <c r="AA1975" s="4" t="str">
        <f t="shared" si="369"/>
        <v>Sim</v>
      </c>
      <c r="AB1975" s="4" t="str">
        <f t="shared" si="370"/>
        <v>Não</v>
      </c>
      <c r="AC1975" s="4" t="str">
        <f t="shared" si="371"/>
        <v>Não</v>
      </c>
      <c r="AD1975" s="4" t="str">
        <f t="shared" si="372"/>
        <v>Não</v>
      </c>
      <c r="AE1975" s="30" t="str">
        <f t="shared" si="373"/>
        <v>Não</v>
      </c>
    </row>
    <row r="1976" spans="1:31" x14ac:dyDescent="0.25">
      <c r="A1976" s="23">
        <v>314840</v>
      </c>
      <c r="B1976" s="27">
        <f>IFERROR(VLOOKUP(A1976,[1]Monitoramento_Base_somente_disp!$A:$L,5,FALSE),0)</f>
        <v>0</v>
      </c>
      <c r="C1976" s="20">
        <f>IFERROR(VLOOKUP(A1976,[1]Monitoramento_Base_somente_disp!$A:$L,6,FALSE),0)</f>
        <v>0</v>
      </c>
      <c r="D1976" s="20">
        <f>IFERROR(VLOOKUP(A1976,[1]Monitoramento_Base_somente_disp!$A:$L,7,FALSE),0)</f>
        <v>0</v>
      </c>
      <c r="E1976" s="20">
        <f>IFERROR(VLOOKUP(A1976,[1]Monitoramento_Base_somente_disp!$A:$L,8,FALSE),0)</f>
        <v>0</v>
      </c>
      <c r="F1976" s="20">
        <f>IFERROR(VLOOKUP(A1976,[1]Monitoramento_Base_somente_disp!$A:$L,9,FALSE),0)</f>
        <v>0</v>
      </c>
      <c r="G1976" s="28">
        <f>IFERROR(VLOOKUP(A1976,[1]Monitoramento_Base_somente_disp!$A:$L,10,FALSE),0)</f>
        <v>0</v>
      </c>
      <c r="H1976" s="27">
        <f>IFERROR(VLOOKUP(A1976,[2]webService!$A:$I,4,FALSE),0)</f>
        <v>25562</v>
      </c>
      <c r="I1976" s="20">
        <f>IFERROR(VLOOKUP(A1976,[2]webService!$A:$II,5,FALSE),0)</f>
        <v>1377500</v>
      </c>
      <c r="J1976" s="20">
        <f>IFERROR(VLOOKUP(A1976,[2]webService!$A:$I,6,FALSE),0)</f>
        <v>0</v>
      </c>
      <c r="K1976" s="20">
        <f>IFERROR(VLOOKUP(A1976,[2]webService!$A:$I,7,FALSE),0)</f>
        <v>0</v>
      </c>
      <c r="L1976" s="20">
        <f>IFERROR(VLOOKUP(A1976,[2]webService!$A:$I,8,FALSE),0)</f>
        <v>0</v>
      </c>
      <c r="M1976" s="28">
        <f>IFERROR(VLOOKUP(A1976,[2]webService!$A:$I,9,FALSE),0)</f>
        <v>0</v>
      </c>
      <c r="N1976" s="27">
        <f>IFERROR(VLOOKUP(A1976,[3]soaBnafar!$A:$G,2,FALSE),0)</f>
        <v>0</v>
      </c>
      <c r="O1976" s="20">
        <f>IFERROR(VLOOKUP(A1976,[3]soaBnafar!$A:$H,3,FALSE),0)</f>
        <v>0</v>
      </c>
      <c r="P1976" s="20">
        <f>IFERROR(VLOOKUP(A1976,[3]soaBnafar!$A:$G,4,FALSE),0)</f>
        <v>0</v>
      </c>
      <c r="Q1976" s="20">
        <f>IFERROR(VLOOKUP(A1976,[3]soaBnafar!$A:$G,5,FALSE),0)</f>
        <v>0</v>
      </c>
      <c r="R1976" s="20">
        <f>IFERROR(VLOOKUP(A1976,[3]soaBnafar!$A:$G,6,FALSE),0)</f>
        <v>0</v>
      </c>
      <c r="S1976" s="20">
        <f>IFERROR(VLOOKUP(A1976,[3]soaBnafar!$A:$G,7,FALSE),0)</f>
        <v>0</v>
      </c>
      <c r="T1976" s="32">
        <f t="shared" si="362"/>
        <v>25562</v>
      </c>
      <c r="U1976" s="21">
        <f t="shared" si="363"/>
        <v>1377500</v>
      </c>
      <c r="V1976" s="21">
        <f t="shared" si="364"/>
        <v>0</v>
      </c>
      <c r="W1976" s="21">
        <f t="shared" si="365"/>
        <v>0</v>
      </c>
      <c r="X1976" s="21">
        <f t="shared" si="366"/>
        <v>0</v>
      </c>
      <c r="Y1976" s="33">
        <f t="shared" si="367"/>
        <v>0</v>
      </c>
      <c r="Z1976" s="4" t="str">
        <f t="shared" si="368"/>
        <v>Sim</v>
      </c>
      <c r="AA1976" s="4" t="str">
        <f t="shared" si="369"/>
        <v>Sim</v>
      </c>
      <c r="AB1976" s="4" t="str">
        <f t="shared" si="370"/>
        <v>Não</v>
      </c>
      <c r="AC1976" s="4" t="str">
        <f t="shared" si="371"/>
        <v>Não</v>
      </c>
      <c r="AD1976" s="4" t="str">
        <f t="shared" si="372"/>
        <v>Não</v>
      </c>
      <c r="AE1976" s="30" t="str">
        <f t="shared" si="373"/>
        <v>Não</v>
      </c>
    </row>
    <row r="1977" spans="1:31" x14ac:dyDescent="0.25">
      <c r="A1977" s="23">
        <v>314850</v>
      </c>
      <c r="B1977" s="27">
        <f>IFERROR(VLOOKUP(A1977,[1]Monitoramento_Base_somente_disp!$A:$L,5,FALSE),0)</f>
        <v>0</v>
      </c>
      <c r="C1977" s="20">
        <f>IFERROR(VLOOKUP(A1977,[1]Monitoramento_Base_somente_disp!$A:$L,6,FALSE),0)</f>
        <v>0</v>
      </c>
      <c r="D1977" s="20">
        <f>IFERROR(VLOOKUP(A1977,[1]Monitoramento_Base_somente_disp!$A:$L,7,FALSE),0)</f>
        <v>0</v>
      </c>
      <c r="E1977" s="20">
        <f>IFERROR(VLOOKUP(A1977,[1]Monitoramento_Base_somente_disp!$A:$L,8,FALSE),0)</f>
        <v>0</v>
      </c>
      <c r="F1977" s="20">
        <f>IFERROR(VLOOKUP(A1977,[1]Monitoramento_Base_somente_disp!$A:$L,9,FALSE),0)</f>
        <v>0</v>
      </c>
      <c r="G1977" s="28">
        <f>IFERROR(VLOOKUP(A1977,[1]Monitoramento_Base_somente_disp!$A:$L,10,FALSE),0)</f>
        <v>0</v>
      </c>
      <c r="H1977" s="27">
        <f>IFERROR(VLOOKUP(A1977,[2]webService!$A:$I,4,FALSE),0)</f>
        <v>6634</v>
      </c>
      <c r="I1977" s="20">
        <f>IFERROR(VLOOKUP(A1977,[2]webService!$A:$II,5,FALSE),0)</f>
        <v>2196959</v>
      </c>
      <c r="J1977" s="20">
        <f>IFERROR(VLOOKUP(A1977,[2]webService!$A:$I,6,FALSE),0)</f>
        <v>0</v>
      </c>
      <c r="K1977" s="20">
        <f>IFERROR(VLOOKUP(A1977,[2]webService!$A:$I,7,FALSE),0)</f>
        <v>0</v>
      </c>
      <c r="L1977" s="20">
        <f>IFERROR(VLOOKUP(A1977,[2]webService!$A:$I,8,FALSE),0)</f>
        <v>0</v>
      </c>
      <c r="M1977" s="28">
        <f>IFERROR(VLOOKUP(A1977,[2]webService!$A:$I,9,FALSE),0)</f>
        <v>0</v>
      </c>
      <c r="N1977" s="27">
        <f>IFERROR(VLOOKUP(A1977,[3]soaBnafar!$A:$G,2,FALSE),0)</f>
        <v>0</v>
      </c>
      <c r="O1977" s="20">
        <f>IFERROR(VLOOKUP(A1977,[3]soaBnafar!$A:$H,3,FALSE),0)</f>
        <v>0</v>
      </c>
      <c r="P1977" s="20">
        <f>IFERROR(VLOOKUP(A1977,[3]soaBnafar!$A:$G,4,FALSE),0)</f>
        <v>0</v>
      </c>
      <c r="Q1977" s="20">
        <f>IFERROR(VLOOKUP(A1977,[3]soaBnafar!$A:$G,5,FALSE),0)</f>
        <v>0</v>
      </c>
      <c r="R1977" s="20">
        <f>IFERROR(VLOOKUP(A1977,[3]soaBnafar!$A:$G,6,FALSE),0)</f>
        <v>0</v>
      </c>
      <c r="S1977" s="20">
        <f>IFERROR(VLOOKUP(A1977,[3]soaBnafar!$A:$G,7,FALSE),0)</f>
        <v>0</v>
      </c>
      <c r="T1977" s="32">
        <f t="shared" si="362"/>
        <v>6634</v>
      </c>
      <c r="U1977" s="21">
        <f t="shared" si="363"/>
        <v>2196959</v>
      </c>
      <c r="V1977" s="21">
        <f t="shared" si="364"/>
        <v>0</v>
      </c>
      <c r="W1977" s="21">
        <f t="shared" si="365"/>
        <v>0</v>
      </c>
      <c r="X1977" s="21">
        <f t="shared" si="366"/>
        <v>0</v>
      </c>
      <c r="Y1977" s="33">
        <f t="shared" si="367"/>
        <v>0</v>
      </c>
      <c r="Z1977" s="4" t="str">
        <f t="shared" si="368"/>
        <v>Sim</v>
      </c>
      <c r="AA1977" s="4" t="str">
        <f t="shared" si="369"/>
        <v>Sim</v>
      </c>
      <c r="AB1977" s="4" t="str">
        <f t="shared" si="370"/>
        <v>Não</v>
      </c>
      <c r="AC1977" s="4" t="str">
        <f t="shared" si="371"/>
        <v>Não</v>
      </c>
      <c r="AD1977" s="4" t="str">
        <f t="shared" si="372"/>
        <v>Não</v>
      </c>
      <c r="AE1977" s="30" t="str">
        <f t="shared" si="373"/>
        <v>Não</v>
      </c>
    </row>
    <row r="1978" spans="1:31" x14ac:dyDescent="0.25">
      <c r="A1978" s="23">
        <v>314860</v>
      </c>
      <c r="B1978" s="27">
        <f>IFERROR(VLOOKUP(A1978,[1]Monitoramento_Base_somente_disp!$A:$L,5,FALSE),0)</f>
        <v>0</v>
      </c>
      <c r="C1978" s="20">
        <f>IFERROR(VLOOKUP(A1978,[1]Monitoramento_Base_somente_disp!$A:$L,6,FALSE),0)</f>
        <v>0</v>
      </c>
      <c r="D1978" s="20">
        <f>IFERROR(VLOOKUP(A1978,[1]Monitoramento_Base_somente_disp!$A:$L,7,FALSE),0)</f>
        <v>0</v>
      </c>
      <c r="E1978" s="20">
        <f>IFERROR(VLOOKUP(A1978,[1]Monitoramento_Base_somente_disp!$A:$L,8,FALSE),0)</f>
        <v>0</v>
      </c>
      <c r="F1978" s="20">
        <f>IFERROR(VLOOKUP(A1978,[1]Monitoramento_Base_somente_disp!$A:$L,9,FALSE),0)</f>
        <v>0</v>
      </c>
      <c r="G1978" s="28">
        <f>IFERROR(VLOOKUP(A1978,[1]Monitoramento_Base_somente_disp!$A:$L,10,FALSE),0)</f>
        <v>0</v>
      </c>
      <c r="H1978" s="27">
        <f>IFERROR(VLOOKUP(A1978,[2]webService!$A:$I,4,FALSE),0)</f>
        <v>154672</v>
      </c>
      <c r="I1978" s="20">
        <f>IFERROR(VLOOKUP(A1978,[2]webService!$A:$II,5,FALSE),0)</f>
        <v>1485692</v>
      </c>
      <c r="J1978" s="20">
        <f>IFERROR(VLOOKUP(A1978,[2]webService!$A:$I,6,FALSE),0)</f>
        <v>0</v>
      </c>
      <c r="K1978" s="20">
        <f>IFERROR(VLOOKUP(A1978,[2]webService!$A:$I,7,FALSE),0)</f>
        <v>0</v>
      </c>
      <c r="L1978" s="20">
        <f>IFERROR(VLOOKUP(A1978,[2]webService!$A:$I,8,FALSE),0)</f>
        <v>0</v>
      </c>
      <c r="M1978" s="28">
        <f>IFERROR(VLOOKUP(A1978,[2]webService!$A:$I,9,FALSE),0)</f>
        <v>0</v>
      </c>
      <c r="N1978" s="27">
        <f>IFERROR(VLOOKUP(A1978,[3]soaBnafar!$A:$G,2,FALSE),0)</f>
        <v>0</v>
      </c>
      <c r="O1978" s="20">
        <f>IFERROR(VLOOKUP(A1978,[3]soaBnafar!$A:$H,3,FALSE),0)</f>
        <v>0</v>
      </c>
      <c r="P1978" s="20">
        <f>IFERROR(VLOOKUP(A1978,[3]soaBnafar!$A:$G,4,FALSE),0)</f>
        <v>0</v>
      </c>
      <c r="Q1978" s="20">
        <f>IFERROR(VLOOKUP(A1978,[3]soaBnafar!$A:$G,5,FALSE),0)</f>
        <v>0</v>
      </c>
      <c r="R1978" s="20">
        <f>IFERROR(VLOOKUP(A1978,[3]soaBnafar!$A:$G,6,FALSE),0)</f>
        <v>0</v>
      </c>
      <c r="S1978" s="20">
        <f>IFERROR(VLOOKUP(A1978,[3]soaBnafar!$A:$G,7,FALSE),0)</f>
        <v>0</v>
      </c>
      <c r="T1978" s="32">
        <f t="shared" si="362"/>
        <v>154672</v>
      </c>
      <c r="U1978" s="21">
        <f t="shared" si="363"/>
        <v>1485692</v>
      </c>
      <c r="V1978" s="21">
        <f t="shared" si="364"/>
        <v>0</v>
      </c>
      <c r="W1978" s="21">
        <f t="shared" si="365"/>
        <v>0</v>
      </c>
      <c r="X1978" s="21">
        <f t="shared" si="366"/>
        <v>0</v>
      </c>
      <c r="Y1978" s="33">
        <f t="shared" si="367"/>
        <v>0</v>
      </c>
      <c r="Z1978" s="4" t="str">
        <f t="shared" si="368"/>
        <v>Sim</v>
      </c>
      <c r="AA1978" s="4" t="str">
        <f t="shared" si="369"/>
        <v>Sim</v>
      </c>
      <c r="AB1978" s="4" t="str">
        <f t="shared" si="370"/>
        <v>Não</v>
      </c>
      <c r="AC1978" s="4" t="str">
        <f t="shared" si="371"/>
        <v>Não</v>
      </c>
      <c r="AD1978" s="4" t="str">
        <f t="shared" si="372"/>
        <v>Não</v>
      </c>
      <c r="AE1978" s="30" t="str">
        <f t="shared" si="373"/>
        <v>Não</v>
      </c>
    </row>
    <row r="1979" spans="1:31" x14ac:dyDescent="0.25">
      <c r="A1979" s="23">
        <v>314870</v>
      </c>
      <c r="B1979" s="27">
        <f>IFERROR(VLOOKUP(A1979,[1]Monitoramento_Base_somente_disp!$A:$L,5,FALSE),0)</f>
        <v>0</v>
      </c>
      <c r="C1979" s="20">
        <f>IFERROR(VLOOKUP(A1979,[1]Monitoramento_Base_somente_disp!$A:$L,6,FALSE),0)</f>
        <v>0</v>
      </c>
      <c r="D1979" s="20">
        <f>IFERROR(VLOOKUP(A1979,[1]Monitoramento_Base_somente_disp!$A:$L,7,FALSE),0)</f>
        <v>0</v>
      </c>
      <c r="E1979" s="20">
        <f>IFERROR(VLOOKUP(A1979,[1]Monitoramento_Base_somente_disp!$A:$L,8,FALSE),0)</f>
        <v>0</v>
      </c>
      <c r="F1979" s="20">
        <f>IFERROR(VLOOKUP(A1979,[1]Monitoramento_Base_somente_disp!$A:$L,9,FALSE),0)</f>
        <v>0</v>
      </c>
      <c r="G1979" s="28">
        <f>IFERROR(VLOOKUP(A1979,[1]Monitoramento_Base_somente_disp!$A:$L,10,FALSE),0)</f>
        <v>0</v>
      </c>
      <c r="H1979" s="27">
        <f>IFERROR(VLOOKUP(A1979,[2]webService!$A:$I,4,FALSE),0)</f>
        <v>105425</v>
      </c>
      <c r="I1979" s="20">
        <f>IFERROR(VLOOKUP(A1979,[2]webService!$A:$II,5,FALSE),0)</f>
        <v>1828672</v>
      </c>
      <c r="J1979" s="20">
        <f>IFERROR(VLOOKUP(A1979,[2]webService!$A:$I,6,FALSE),0)</f>
        <v>0</v>
      </c>
      <c r="K1979" s="20">
        <f>IFERROR(VLOOKUP(A1979,[2]webService!$A:$I,7,FALSE),0)</f>
        <v>0</v>
      </c>
      <c r="L1979" s="20">
        <f>IFERROR(VLOOKUP(A1979,[2]webService!$A:$I,8,FALSE),0)</f>
        <v>0</v>
      </c>
      <c r="M1979" s="28">
        <f>IFERROR(VLOOKUP(A1979,[2]webService!$A:$I,9,FALSE),0)</f>
        <v>0</v>
      </c>
      <c r="N1979" s="27">
        <f>IFERROR(VLOOKUP(A1979,[3]soaBnafar!$A:$G,2,FALSE),0)</f>
        <v>0</v>
      </c>
      <c r="O1979" s="20">
        <f>IFERROR(VLOOKUP(A1979,[3]soaBnafar!$A:$H,3,FALSE),0)</f>
        <v>0</v>
      </c>
      <c r="P1979" s="20">
        <f>IFERROR(VLOOKUP(A1979,[3]soaBnafar!$A:$G,4,FALSE),0)</f>
        <v>0</v>
      </c>
      <c r="Q1979" s="20">
        <f>IFERROR(VLOOKUP(A1979,[3]soaBnafar!$A:$G,5,FALSE),0)</f>
        <v>0</v>
      </c>
      <c r="R1979" s="20">
        <f>IFERROR(VLOOKUP(A1979,[3]soaBnafar!$A:$G,6,FALSE),0)</f>
        <v>0</v>
      </c>
      <c r="S1979" s="20">
        <f>IFERROR(VLOOKUP(A1979,[3]soaBnafar!$A:$G,7,FALSE),0)</f>
        <v>0</v>
      </c>
      <c r="T1979" s="32">
        <f t="shared" si="362"/>
        <v>105425</v>
      </c>
      <c r="U1979" s="21">
        <f t="shared" si="363"/>
        <v>1828672</v>
      </c>
      <c r="V1979" s="21">
        <f t="shared" si="364"/>
        <v>0</v>
      </c>
      <c r="W1979" s="21">
        <f t="shared" si="365"/>
        <v>0</v>
      </c>
      <c r="X1979" s="21">
        <f t="shared" si="366"/>
        <v>0</v>
      </c>
      <c r="Y1979" s="33">
        <f t="shared" si="367"/>
        <v>0</v>
      </c>
      <c r="Z1979" s="4" t="str">
        <f t="shared" si="368"/>
        <v>Sim</v>
      </c>
      <c r="AA1979" s="4" t="str">
        <f t="shared" si="369"/>
        <v>Sim</v>
      </c>
      <c r="AB1979" s="4" t="str">
        <f t="shared" si="370"/>
        <v>Não</v>
      </c>
      <c r="AC1979" s="4" t="str">
        <f t="shared" si="371"/>
        <v>Não</v>
      </c>
      <c r="AD1979" s="4" t="str">
        <f t="shared" si="372"/>
        <v>Não</v>
      </c>
      <c r="AE1979" s="30" t="str">
        <f t="shared" si="373"/>
        <v>Não</v>
      </c>
    </row>
    <row r="1980" spans="1:31" x14ac:dyDescent="0.25">
      <c r="A1980" s="23">
        <v>314875</v>
      </c>
      <c r="B1980" s="27">
        <f>IFERROR(VLOOKUP(A1980,[1]Monitoramento_Base_somente_disp!$A:$L,5,FALSE),0)</f>
        <v>0</v>
      </c>
      <c r="C1980" s="20">
        <f>IFERROR(VLOOKUP(A1980,[1]Monitoramento_Base_somente_disp!$A:$L,6,FALSE),0)</f>
        <v>0</v>
      </c>
      <c r="D1980" s="20">
        <f>IFERROR(VLOOKUP(A1980,[1]Monitoramento_Base_somente_disp!$A:$L,7,FALSE),0)</f>
        <v>0</v>
      </c>
      <c r="E1980" s="20">
        <f>IFERROR(VLOOKUP(A1980,[1]Monitoramento_Base_somente_disp!$A:$L,8,FALSE),0)</f>
        <v>0</v>
      </c>
      <c r="F1980" s="20">
        <f>IFERROR(VLOOKUP(A1980,[1]Monitoramento_Base_somente_disp!$A:$L,9,FALSE),0)</f>
        <v>0</v>
      </c>
      <c r="G1980" s="28">
        <f>IFERROR(VLOOKUP(A1980,[1]Monitoramento_Base_somente_disp!$A:$L,10,FALSE),0)</f>
        <v>0</v>
      </c>
      <c r="H1980" s="27">
        <f>IFERROR(VLOOKUP(A1980,[2]webService!$A:$I,4,FALSE),0)</f>
        <v>1192</v>
      </c>
      <c r="I1980" s="20">
        <f>IFERROR(VLOOKUP(A1980,[2]webService!$A:$II,5,FALSE),0)</f>
        <v>354760</v>
      </c>
      <c r="J1980" s="20">
        <f>IFERROR(VLOOKUP(A1980,[2]webService!$A:$I,6,FALSE),0)</f>
        <v>0</v>
      </c>
      <c r="K1980" s="20">
        <f>IFERROR(VLOOKUP(A1980,[2]webService!$A:$I,7,FALSE),0)</f>
        <v>0</v>
      </c>
      <c r="L1980" s="20">
        <f>IFERROR(VLOOKUP(A1980,[2]webService!$A:$I,8,FALSE),0)</f>
        <v>0</v>
      </c>
      <c r="M1980" s="28">
        <f>IFERROR(VLOOKUP(A1980,[2]webService!$A:$I,9,FALSE),0)</f>
        <v>0</v>
      </c>
      <c r="N1980" s="27">
        <f>IFERROR(VLOOKUP(A1980,[3]soaBnafar!$A:$G,2,FALSE),0)</f>
        <v>0</v>
      </c>
      <c r="O1980" s="20">
        <f>IFERROR(VLOOKUP(A1980,[3]soaBnafar!$A:$H,3,FALSE),0)</f>
        <v>0</v>
      </c>
      <c r="P1980" s="20">
        <f>IFERROR(VLOOKUP(A1980,[3]soaBnafar!$A:$G,4,FALSE),0)</f>
        <v>0</v>
      </c>
      <c r="Q1980" s="20">
        <f>IFERROR(VLOOKUP(A1980,[3]soaBnafar!$A:$G,5,FALSE),0)</f>
        <v>0</v>
      </c>
      <c r="R1980" s="20">
        <f>IFERROR(VLOOKUP(A1980,[3]soaBnafar!$A:$G,6,FALSE),0)</f>
        <v>0</v>
      </c>
      <c r="S1980" s="20">
        <f>IFERROR(VLOOKUP(A1980,[3]soaBnafar!$A:$G,7,FALSE),0)</f>
        <v>0</v>
      </c>
      <c r="T1980" s="32">
        <f t="shared" si="362"/>
        <v>1192</v>
      </c>
      <c r="U1980" s="21">
        <f t="shared" si="363"/>
        <v>354760</v>
      </c>
      <c r="V1980" s="21">
        <f t="shared" si="364"/>
        <v>0</v>
      </c>
      <c r="W1980" s="21">
        <f t="shared" si="365"/>
        <v>0</v>
      </c>
      <c r="X1980" s="21">
        <f t="shared" si="366"/>
        <v>0</v>
      </c>
      <c r="Y1980" s="33">
        <f t="shared" si="367"/>
        <v>0</v>
      </c>
      <c r="Z1980" s="4" t="str">
        <f t="shared" si="368"/>
        <v>Sim</v>
      </c>
      <c r="AA1980" s="4" t="str">
        <f t="shared" si="369"/>
        <v>Sim</v>
      </c>
      <c r="AB1980" s="4" t="str">
        <f t="shared" si="370"/>
        <v>Não</v>
      </c>
      <c r="AC1980" s="4" t="str">
        <f t="shared" si="371"/>
        <v>Não</v>
      </c>
      <c r="AD1980" s="4" t="str">
        <f t="shared" si="372"/>
        <v>Não</v>
      </c>
      <c r="AE1980" s="30" t="str">
        <f t="shared" si="373"/>
        <v>Não</v>
      </c>
    </row>
    <row r="1981" spans="1:31" x14ac:dyDescent="0.25">
      <c r="A1981" s="23">
        <v>314880</v>
      </c>
      <c r="B1981" s="27">
        <f>IFERROR(VLOOKUP(A1981,[1]Monitoramento_Base_somente_disp!$A:$L,5,FALSE),0)</f>
        <v>0</v>
      </c>
      <c r="C1981" s="20">
        <f>IFERROR(VLOOKUP(A1981,[1]Monitoramento_Base_somente_disp!$A:$L,6,FALSE),0)</f>
        <v>0</v>
      </c>
      <c r="D1981" s="20">
        <f>IFERROR(VLOOKUP(A1981,[1]Monitoramento_Base_somente_disp!$A:$L,7,FALSE),0)</f>
        <v>0</v>
      </c>
      <c r="E1981" s="20">
        <f>IFERROR(VLOOKUP(A1981,[1]Monitoramento_Base_somente_disp!$A:$L,8,FALSE),0)</f>
        <v>0</v>
      </c>
      <c r="F1981" s="20">
        <f>IFERROR(VLOOKUP(A1981,[1]Monitoramento_Base_somente_disp!$A:$L,9,FALSE),0)</f>
        <v>0</v>
      </c>
      <c r="G1981" s="28">
        <f>IFERROR(VLOOKUP(A1981,[1]Monitoramento_Base_somente_disp!$A:$L,10,FALSE),0)</f>
        <v>0</v>
      </c>
      <c r="H1981" s="27">
        <f>IFERROR(VLOOKUP(A1981,[2]webService!$A:$I,4,FALSE),0)</f>
        <v>32776</v>
      </c>
      <c r="I1981" s="20">
        <f>IFERROR(VLOOKUP(A1981,[2]webService!$A:$II,5,FALSE),0)</f>
        <v>588956</v>
      </c>
      <c r="J1981" s="20">
        <f>IFERROR(VLOOKUP(A1981,[2]webService!$A:$I,6,FALSE),0)</f>
        <v>0</v>
      </c>
      <c r="K1981" s="20">
        <f>IFERROR(VLOOKUP(A1981,[2]webService!$A:$I,7,FALSE),0)</f>
        <v>0</v>
      </c>
      <c r="L1981" s="20">
        <f>IFERROR(VLOOKUP(A1981,[2]webService!$A:$I,8,FALSE),0)</f>
        <v>0</v>
      </c>
      <c r="M1981" s="28">
        <f>IFERROR(VLOOKUP(A1981,[2]webService!$A:$I,9,FALSE),0)</f>
        <v>0</v>
      </c>
      <c r="N1981" s="27">
        <f>IFERROR(VLOOKUP(A1981,[3]soaBnafar!$A:$G,2,FALSE),0)</f>
        <v>0</v>
      </c>
      <c r="O1981" s="20">
        <f>IFERROR(VLOOKUP(A1981,[3]soaBnafar!$A:$H,3,FALSE),0)</f>
        <v>0</v>
      </c>
      <c r="P1981" s="20">
        <f>IFERROR(VLOOKUP(A1981,[3]soaBnafar!$A:$G,4,FALSE),0)</f>
        <v>0</v>
      </c>
      <c r="Q1981" s="20">
        <f>IFERROR(VLOOKUP(A1981,[3]soaBnafar!$A:$G,5,FALSE),0)</f>
        <v>0</v>
      </c>
      <c r="R1981" s="20">
        <f>IFERROR(VLOOKUP(A1981,[3]soaBnafar!$A:$G,6,FALSE),0)</f>
        <v>0</v>
      </c>
      <c r="S1981" s="20">
        <f>IFERROR(VLOOKUP(A1981,[3]soaBnafar!$A:$G,7,FALSE),0)</f>
        <v>0</v>
      </c>
      <c r="T1981" s="32">
        <f t="shared" si="362"/>
        <v>32776</v>
      </c>
      <c r="U1981" s="21">
        <f t="shared" si="363"/>
        <v>588956</v>
      </c>
      <c r="V1981" s="21">
        <f t="shared" si="364"/>
        <v>0</v>
      </c>
      <c r="W1981" s="21">
        <f t="shared" si="365"/>
        <v>0</v>
      </c>
      <c r="X1981" s="21">
        <f t="shared" si="366"/>
        <v>0</v>
      </c>
      <c r="Y1981" s="33">
        <f t="shared" si="367"/>
        <v>0</v>
      </c>
      <c r="Z1981" s="4" t="str">
        <f t="shared" si="368"/>
        <v>Sim</v>
      </c>
      <c r="AA1981" s="4" t="str">
        <f t="shared" si="369"/>
        <v>Sim</v>
      </c>
      <c r="AB1981" s="4" t="str">
        <f t="shared" si="370"/>
        <v>Não</v>
      </c>
      <c r="AC1981" s="4" t="str">
        <f t="shared" si="371"/>
        <v>Não</v>
      </c>
      <c r="AD1981" s="4" t="str">
        <f t="shared" si="372"/>
        <v>Não</v>
      </c>
      <c r="AE1981" s="30" t="str">
        <f t="shared" si="373"/>
        <v>Não</v>
      </c>
    </row>
    <row r="1982" spans="1:31" x14ac:dyDescent="0.25">
      <c r="A1982" s="23">
        <v>314900</v>
      </c>
      <c r="B1982" s="27">
        <f>IFERROR(VLOOKUP(A1982,[1]Monitoramento_Base_somente_disp!$A:$L,5,FALSE),0)</f>
        <v>0</v>
      </c>
      <c r="C1982" s="20">
        <f>IFERROR(VLOOKUP(A1982,[1]Monitoramento_Base_somente_disp!$A:$L,6,FALSE),0)</f>
        <v>0</v>
      </c>
      <c r="D1982" s="20">
        <f>IFERROR(VLOOKUP(A1982,[1]Monitoramento_Base_somente_disp!$A:$L,7,FALSE),0)</f>
        <v>0</v>
      </c>
      <c r="E1982" s="20">
        <f>IFERROR(VLOOKUP(A1982,[1]Monitoramento_Base_somente_disp!$A:$L,8,FALSE),0)</f>
        <v>0</v>
      </c>
      <c r="F1982" s="20">
        <f>IFERROR(VLOOKUP(A1982,[1]Monitoramento_Base_somente_disp!$A:$L,9,FALSE),0)</f>
        <v>0</v>
      </c>
      <c r="G1982" s="28">
        <f>IFERROR(VLOOKUP(A1982,[1]Monitoramento_Base_somente_disp!$A:$L,10,FALSE),0)</f>
        <v>0</v>
      </c>
      <c r="H1982" s="27">
        <f>IFERROR(VLOOKUP(A1982,[2]webService!$A:$I,4,FALSE),0)</f>
        <v>62574</v>
      </c>
      <c r="I1982" s="20">
        <f>IFERROR(VLOOKUP(A1982,[2]webService!$A:$II,5,FALSE),0)</f>
        <v>426717</v>
      </c>
      <c r="J1982" s="20">
        <f>IFERROR(VLOOKUP(A1982,[2]webService!$A:$I,6,FALSE),0)</f>
        <v>0</v>
      </c>
      <c r="K1982" s="20">
        <f>IFERROR(VLOOKUP(A1982,[2]webService!$A:$I,7,FALSE),0)</f>
        <v>0</v>
      </c>
      <c r="L1982" s="20">
        <f>IFERROR(VLOOKUP(A1982,[2]webService!$A:$I,8,FALSE),0)</f>
        <v>0</v>
      </c>
      <c r="M1982" s="28">
        <f>IFERROR(VLOOKUP(A1982,[2]webService!$A:$I,9,FALSE),0)</f>
        <v>0</v>
      </c>
      <c r="N1982" s="27">
        <f>IFERROR(VLOOKUP(A1982,[3]soaBnafar!$A:$G,2,FALSE),0)</f>
        <v>0</v>
      </c>
      <c r="O1982" s="20">
        <f>IFERROR(VLOOKUP(A1982,[3]soaBnafar!$A:$H,3,FALSE),0)</f>
        <v>0</v>
      </c>
      <c r="P1982" s="20">
        <f>IFERROR(VLOOKUP(A1982,[3]soaBnafar!$A:$G,4,FALSE),0)</f>
        <v>0</v>
      </c>
      <c r="Q1982" s="20">
        <f>IFERROR(VLOOKUP(A1982,[3]soaBnafar!$A:$G,5,FALSE),0)</f>
        <v>0</v>
      </c>
      <c r="R1982" s="20">
        <f>IFERROR(VLOOKUP(A1982,[3]soaBnafar!$A:$G,6,FALSE),0)</f>
        <v>0</v>
      </c>
      <c r="S1982" s="20">
        <f>IFERROR(VLOOKUP(A1982,[3]soaBnafar!$A:$G,7,FALSE),0)</f>
        <v>0</v>
      </c>
      <c r="T1982" s="32">
        <f t="shared" si="362"/>
        <v>62574</v>
      </c>
      <c r="U1982" s="21">
        <f t="shared" si="363"/>
        <v>426717</v>
      </c>
      <c r="V1982" s="21">
        <f t="shared" si="364"/>
        <v>0</v>
      </c>
      <c r="W1982" s="21">
        <f t="shared" si="365"/>
        <v>0</v>
      </c>
      <c r="X1982" s="21">
        <f t="shared" si="366"/>
        <v>0</v>
      </c>
      <c r="Y1982" s="33">
        <f t="shared" si="367"/>
        <v>0</v>
      </c>
      <c r="Z1982" s="4" t="str">
        <f t="shared" si="368"/>
        <v>Sim</v>
      </c>
      <c r="AA1982" s="4" t="str">
        <f t="shared" si="369"/>
        <v>Sim</v>
      </c>
      <c r="AB1982" s="4" t="str">
        <f t="shared" si="370"/>
        <v>Não</v>
      </c>
      <c r="AC1982" s="4" t="str">
        <f t="shared" si="371"/>
        <v>Não</v>
      </c>
      <c r="AD1982" s="4" t="str">
        <f t="shared" si="372"/>
        <v>Não</v>
      </c>
      <c r="AE1982" s="30" t="str">
        <f t="shared" si="373"/>
        <v>Não</v>
      </c>
    </row>
    <row r="1983" spans="1:31" x14ac:dyDescent="0.25">
      <c r="A1983" s="23">
        <v>314915</v>
      </c>
      <c r="B1983" s="27">
        <f>IFERROR(VLOOKUP(A1983,[1]Monitoramento_Base_somente_disp!$A:$L,5,FALSE),0)</f>
        <v>0</v>
      </c>
      <c r="C1983" s="20">
        <f>IFERROR(VLOOKUP(A1983,[1]Monitoramento_Base_somente_disp!$A:$L,6,FALSE),0)</f>
        <v>0</v>
      </c>
      <c r="D1983" s="20">
        <f>IFERROR(VLOOKUP(A1983,[1]Monitoramento_Base_somente_disp!$A:$L,7,FALSE),0)</f>
        <v>0</v>
      </c>
      <c r="E1983" s="20">
        <f>IFERROR(VLOOKUP(A1983,[1]Monitoramento_Base_somente_disp!$A:$L,8,FALSE),0)</f>
        <v>0</v>
      </c>
      <c r="F1983" s="20">
        <f>IFERROR(VLOOKUP(A1983,[1]Monitoramento_Base_somente_disp!$A:$L,9,FALSE),0)</f>
        <v>0</v>
      </c>
      <c r="G1983" s="28">
        <f>IFERROR(VLOOKUP(A1983,[1]Monitoramento_Base_somente_disp!$A:$L,10,FALSE),0)</f>
        <v>0</v>
      </c>
      <c r="H1983" s="27">
        <f>IFERROR(VLOOKUP(A1983,[2]webService!$A:$I,4,FALSE),0)</f>
        <v>33591</v>
      </c>
      <c r="I1983" s="20">
        <f>IFERROR(VLOOKUP(A1983,[2]webService!$A:$II,5,FALSE),0)</f>
        <v>350081</v>
      </c>
      <c r="J1983" s="20">
        <f>IFERROR(VLOOKUP(A1983,[2]webService!$A:$I,6,FALSE),0)</f>
        <v>0</v>
      </c>
      <c r="K1983" s="20">
        <f>IFERROR(VLOOKUP(A1983,[2]webService!$A:$I,7,FALSE),0)</f>
        <v>0</v>
      </c>
      <c r="L1983" s="20">
        <f>IFERROR(VLOOKUP(A1983,[2]webService!$A:$I,8,FALSE),0)</f>
        <v>0</v>
      </c>
      <c r="M1983" s="28">
        <f>IFERROR(VLOOKUP(A1983,[2]webService!$A:$I,9,FALSE),0)</f>
        <v>0</v>
      </c>
      <c r="N1983" s="27">
        <f>IFERROR(VLOOKUP(A1983,[3]soaBnafar!$A:$G,2,FALSE),0)</f>
        <v>0</v>
      </c>
      <c r="O1983" s="20">
        <f>IFERROR(VLOOKUP(A1983,[3]soaBnafar!$A:$H,3,FALSE),0)</f>
        <v>0</v>
      </c>
      <c r="P1983" s="20">
        <f>IFERROR(VLOOKUP(A1983,[3]soaBnafar!$A:$G,4,FALSE),0)</f>
        <v>0</v>
      </c>
      <c r="Q1983" s="20">
        <f>IFERROR(VLOOKUP(A1983,[3]soaBnafar!$A:$G,5,FALSE),0)</f>
        <v>0</v>
      </c>
      <c r="R1983" s="20">
        <f>IFERROR(VLOOKUP(A1983,[3]soaBnafar!$A:$G,6,FALSE),0)</f>
        <v>0</v>
      </c>
      <c r="S1983" s="20">
        <f>IFERROR(VLOOKUP(A1983,[3]soaBnafar!$A:$G,7,FALSE),0)</f>
        <v>0</v>
      </c>
      <c r="T1983" s="32">
        <f t="shared" si="362"/>
        <v>33591</v>
      </c>
      <c r="U1983" s="21">
        <f t="shared" si="363"/>
        <v>350081</v>
      </c>
      <c r="V1983" s="21">
        <f t="shared" si="364"/>
        <v>0</v>
      </c>
      <c r="W1983" s="21">
        <f t="shared" si="365"/>
        <v>0</v>
      </c>
      <c r="X1983" s="21">
        <f t="shared" si="366"/>
        <v>0</v>
      </c>
      <c r="Y1983" s="33">
        <f t="shared" si="367"/>
        <v>0</v>
      </c>
      <c r="Z1983" s="4" t="str">
        <f t="shared" si="368"/>
        <v>Sim</v>
      </c>
      <c r="AA1983" s="4" t="str">
        <f t="shared" si="369"/>
        <v>Sim</v>
      </c>
      <c r="AB1983" s="4" t="str">
        <f t="shared" si="370"/>
        <v>Não</v>
      </c>
      <c r="AC1983" s="4" t="str">
        <f t="shared" si="371"/>
        <v>Não</v>
      </c>
      <c r="AD1983" s="4" t="str">
        <f t="shared" si="372"/>
        <v>Não</v>
      </c>
      <c r="AE1983" s="30" t="str">
        <f t="shared" si="373"/>
        <v>Não</v>
      </c>
    </row>
    <row r="1984" spans="1:31" x14ac:dyDescent="0.25">
      <c r="A1984" s="23">
        <v>314995</v>
      </c>
      <c r="B1984" s="27">
        <f>IFERROR(VLOOKUP(A1984,[1]Monitoramento_Base_somente_disp!$A:$L,5,FALSE),0)</f>
        <v>0</v>
      </c>
      <c r="C1984" s="20">
        <f>IFERROR(VLOOKUP(A1984,[1]Monitoramento_Base_somente_disp!$A:$L,6,FALSE),0)</f>
        <v>0</v>
      </c>
      <c r="D1984" s="20">
        <f>IFERROR(VLOOKUP(A1984,[1]Monitoramento_Base_somente_disp!$A:$L,7,FALSE),0)</f>
        <v>0</v>
      </c>
      <c r="E1984" s="20">
        <f>IFERROR(VLOOKUP(A1984,[1]Monitoramento_Base_somente_disp!$A:$L,8,FALSE),0)</f>
        <v>0</v>
      </c>
      <c r="F1984" s="20">
        <f>IFERROR(VLOOKUP(A1984,[1]Monitoramento_Base_somente_disp!$A:$L,9,FALSE),0)</f>
        <v>0</v>
      </c>
      <c r="G1984" s="28">
        <f>IFERROR(VLOOKUP(A1984,[1]Monitoramento_Base_somente_disp!$A:$L,10,FALSE),0)</f>
        <v>0</v>
      </c>
      <c r="H1984" s="27">
        <f>IFERROR(VLOOKUP(A1984,[2]webService!$A:$I,4,FALSE),0)</f>
        <v>74010</v>
      </c>
      <c r="I1984" s="20">
        <f>IFERROR(VLOOKUP(A1984,[2]webService!$A:$II,5,FALSE),0)</f>
        <v>824724</v>
      </c>
      <c r="J1984" s="20">
        <f>IFERROR(VLOOKUP(A1984,[2]webService!$A:$I,6,FALSE),0)</f>
        <v>0</v>
      </c>
      <c r="K1984" s="20">
        <f>IFERROR(VLOOKUP(A1984,[2]webService!$A:$I,7,FALSE),0)</f>
        <v>0</v>
      </c>
      <c r="L1984" s="20">
        <f>IFERROR(VLOOKUP(A1984,[2]webService!$A:$I,8,FALSE),0)</f>
        <v>0</v>
      </c>
      <c r="M1984" s="28">
        <f>IFERROR(VLOOKUP(A1984,[2]webService!$A:$I,9,FALSE),0)</f>
        <v>0</v>
      </c>
      <c r="N1984" s="27">
        <f>IFERROR(VLOOKUP(A1984,[3]soaBnafar!$A:$G,2,FALSE),0)</f>
        <v>0</v>
      </c>
      <c r="O1984" s="20">
        <f>IFERROR(VLOOKUP(A1984,[3]soaBnafar!$A:$H,3,FALSE),0)</f>
        <v>0</v>
      </c>
      <c r="P1984" s="20">
        <f>IFERROR(VLOOKUP(A1984,[3]soaBnafar!$A:$G,4,FALSE),0)</f>
        <v>0</v>
      </c>
      <c r="Q1984" s="20">
        <f>IFERROR(VLOOKUP(A1984,[3]soaBnafar!$A:$G,5,FALSE),0)</f>
        <v>0</v>
      </c>
      <c r="R1984" s="20">
        <f>IFERROR(VLOOKUP(A1984,[3]soaBnafar!$A:$G,6,FALSE),0)</f>
        <v>0</v>
      </c>
      <c r="S1984" s="20">
        <f>IFERROR(VLOOKUP(A1984,[3]soaBnafar!$A:$G,7,FALSE),0)</f>
        <v>0</v>
      </c>
      <c r="T1984" s="32">
        <f t="shared" si="362"/>
        <v>74010</v>
      </c>
      <c r="U1984" s="21">
        <f t="shared" si="363"/>
        <v>824724</v>
      </c>
      <c r="V1984" s="21">
        <f t="shared" si="364"/>
        <v>0</v>
      </c>
      <c r="W1984" s="21">
        <f t="shared" si="365"/>
        <v>0</v>
      </c>
      <c r="X1984" s="21">
        <f t="shared" si="366"/>
        <v>0</v>
      </c>
      <c r="Y1984" s="33">
        <f t="shared" si="367"/>
        <v>0</v>
      </c>
      <c r="Z1984" s="4" t="str">
        <f t="shared" si="368"/>
        <v>Sim</v>
      </c>
      <c r="AA1984" s="4" t="str">
        <f t="shared" si="369"/>
        <v>Sim</v>
      </c>
      <c r="AB1984" s="4" t="str">
        <f t="shared" si="370"/>
        <v>Não</v>
      </c>
      <c r="AC1984" s="4" t="str">
        <f t="shared" si="371"/>
        <v>Não</v>
      </c>
      <c r="AD1984" s="4" t="str">
        <f t="shared" si="372"/>
        <v>Não</v>
      </c>
      <c r="AE1984" s="30" t="str">
        <f t="shared" si="373"/>
        <v>Não</v>
      </c>
    </row>
    <row r="1985" spans="1:31" x14ac:dyDescent="0.25">
      <c r="A1985" s="23">
        <v>315000</v>
      </c>
      <c r="B1985" s="27">
        <f>IFERROR(VLOOKUP(A1985,[1]Monitoramento_Base_somente_disp!$A:$L,5,FALSE),0)</f>
        <v>0</v>
      </c>
      <c r="C1985" s="20">
        <f>IFERROR(VLOOKUP(A1985,[1]Monitoramento_Base_somente_disp!$A:$L,6,FALSE),0)</f>
        <v>0</v>
      </c>
      <c r="D1985" s="20">
        <f>IFERROR(VLOOKUP(A1985,[1]Monitoramento_Base_somente_disp!$A:$L,7,FALSE),0)</f>
        <v>0</v>
      </c>
      <c r="E1985" s="20">
        <f>IFERROR(VLOOKUP(A1985,[1]Monitoramento_Base_somente_disp!$A:$L,8,FALSE),0)</f>
        <v>0</v>
      </c>
      <c r="F1985" s="20">
        <f>IFERROR(VLOOKUP(A1985,[1]Monitoramento_Base_somente_disp!$A:$L,9,FALSE),0)</f>
        <v>0</v>
      </c>
      <c r="G1985" s="28">
        <f>IFERROR(VLOOKUP(A1985,[1]Monitoramento_Base_somente_disp!$A:$L,10,FALSE),0)</f>
        <v>0</v>
      </c>
      <c r="H1985" s="27">
        <f>IFERROR(VLOOKUP(A1985,[2]webService!$A:$I,4,FALSE),0)</f>
        <v>65790</v>
      </c>
      <c r="I1985" s="20">
        <f>IFERROR(VLOOKUP(A1985,[2]webService!$A:$II,5,FALSE),0)</f>
        <v>397317</v>
      </c>
      <c r="J1985" s="20">
        <f>IFERROR(VLOOKUP(A1985,[2]webService!$A:$I,6,FALSE),0)</f>
        <v>0</v>
      </c>
      <c r="K1985" s="20">
        <f>IFERROR(VLOOKUP(A1985,[2]webService!$A:$I,7,FALSE),0)</f>
        <v>0</v>
      </c>
      <c r="L1985" s="20">
        <f>IFERROR(VLOOKUP(A1985,[2]webService!$A:$I,8,FALSE),0)</f>
        <v>0</v>
      </c>
      <c r="M1985" s="28">
        <f>IFERROR(VLOOKUP(A1985,[2]webService!$A:$I,9,FALSE),0)</f>
        <v>0</v>
      </c>
      <c r="N1985" s="27">
        <f>IFERROR(VLOOKUP(A1985,[3]soaBnafar!$A:$G,2,FALSE),0)</f>
        <v>0</v>
      </c>
      <c r="O1985" s="20">
        <f>IFERROR(VLOOKUP(A1985,[3]soaBnafar!$A:$H,3,FALSE),0)</f>
        <v>0</v>
      </c>
      <c r="P1985" s="20">
        <f>IFERROR(VLOOKUP(A1985,[3]soaBnafar!$A:$G,4,FALSE),0)</f>
        <v>0</v>
      </c>
      <c r="Q1985" s="20">
        <f>IFERROR(VLOOKUP(A1985,[3]soaBnafar!$A:$G,5,FALSE),0)</f>
        <v>0</v>
      </c>
      <c r="R1985" s="20">
        <f>IFERROR(VLOOKUP(A1985,[3]soaBnafar!$A:$G,6,FALSE),0)</f>
        <v>0</v>
      </c>
      <c r="S1985" s="20">
        <f>IFERROR(VLOOKUP(A1985,[3]soaBnafar!$A:$G,7,FALSE),0)</f>
        <v>0</v>
      </c>
      <c r="T1985" s="32">
        <f t="shared" si="362"/>
        <v>65790</v>
      </c>
      <c r="U1985" s="21">
        <f t="shared" si="363"/>
        <v>397317</v>
      </c>
      <c r="V1985" s="21">
        <f t="shared" si="364"/>
        <v>0</v>
      </c>
      <c r="W1985" s="21">
        <f t="shared" si="365"/>
        <v>0</v>
      </c>
      <c r="X1985" s="21">
        <f t="shared" si="366"/>
        <v>0</v>
      </c>
      <c r="Y1985" s="33">
        <f t="shared" si="367"/>
        <v>0</v>
      </c>
      <c r="Z1985" s="4" t="str">
        <f t="shared" si="368"/>
        <v>Sim</v>
      </c>
      <c r="AA1985" s="4" t="str">
        <f t="shared" si="369"/>
        <v>Sim</v>
      </c>
      <c r="AB1985" s="4" t="str">
        <f t="shared" si="370"/>
        <v>Não</v>
      </c>
      <c r="AC1985" s="4" t="str">
        <f t="shared" si="371"/>
        <v>Não</v>
      </c>
      <c r="AD1985" s="4" t="str">
        <f t="shared" si="372"/>
        <v>Não</v>
      </c>
      <c r="AE1985" s="30" t="str">
        <f t="shared" si="373"/>
        <v>Não</v>
      </c>
    </row>
    <row r="1986" spans="1:31" x14ac:dyDescent="0.25">
      <c r="A1986" s="23">
        <v>315010</v>
      </c>
      <c r="B1986" s="27">
        <f>IFERROR(VLOOKUP(A1986,[1]Monitoramento_Base_somente_disp!$A:$L,5,FALSE),0)</f>
        <v>0</v>
      </c>
      <c r="C1986" s="20">
        <f>IFERROR(VLOOKUP(A1986,[1]Monitoramento_Base_somente_disp!$A:$L,6,FALSE),0)</f>
        <v>0</v>
      </c>
      <c r="D1986" s="20">
        <f>IFERROR(VLOOKUP(A1986,[1]Monitoramento_Base_somente_disp!$A:$L,7,FALSE),0)</f>
        <v>0</v>
      </c>
      <c r="E1986" s="20">
        <f>IFERROR(VLOOKUP(A1986,[1]Monitoramento_Base_somente_disp!$A:$L,8,FALSE),0)</f>
        <v>0</v>
      </c>
      <c r="F1986" s="20">
        <f>IFERROR(VLOOKUP(A1986,[1]Monitoramento_Base_somente_disp!$A:$L,9,FALSE),0)</f>
        <v>0</v>
      </c>
      <c r="G1986" s="28">
        <f>IFERROR(VLOOKUP(A1986,[1]Monitoramento_Base_somente_disp!$A:$L,10,FALSE),0)</f>
        <v>0</v>
      </c>
      <c r="H1986" s="27">
        <f>IFERROR(VLOOKUP(A1986,[2]webService!$A:$I,4,FALSE),0)</f>
        <v>141261</v>
      </c>
      <c r="I1986" s="20">
        <f>IFERROR(VLOOKUP(A1986,[2]webService!$A:$II,5,FALSE),0)</f>
        <v>1461326</v>
      </c>
      <c r="J1986" s="20">
        <f>IFERROR(VLOOKUP(A1986,[2]webService!$A:$I,6,FALSE),0)</f>
        <v>0</v>
      </c>
      <c r="K1986" s="20">
        <f>IFERROR(VLOOKUP(A1986,[2]webService!$A:$I,7,FALSE),0)</f>
        <v>0</v>
      </c>
      <c r="L1986" s="20">
        <f>IFERROR(VLOOKUP(A1986,[2]webService!$A:$I,8,FALSE),0)</f>
        <v>0</v>
      </c>
      <c r="M1986" s="28">
        <f>IFERROR(VLOOKUP(A1986,[2]webService!$A:$I,9,FALSE),0)</f>
        <v>0</v>
      </c>
      <c r="N1986" s="27">
        <f>IFERROR(VLOOKUP(A1986,[3]soaBnafar!$A:$G,2,FALSE),0)</f>
        <v>0</v>
      </c>
      <c r="O1986" s="20">
        <f>IFERROR(VLOOKUP(A1986,[3]soaBnafar!$A:$H,3,FALSE),0)</f>
        <v>0</v>
      </c>
      <c r="P1986" s="20">
        <f>IFERROR(VLOOKUP(A1986,[3]soaBnafar!$A:$G,4,FALSE),0)</f>
        <v>0</v>
      </c>
      <c r="Q1986" s="20">
        <f>IFERROR(VLOOKUP(A1986,[3]soaBnafar!$A:$G,5,FALSE),0)</f>
        <v>0</v>
      </c>
      <c r="R1986" s="20">
        <f>IFERROR(VLOOKUP(A1986,[3]soaBnafar!$A:$G,6,FALSE),0)</f>
        <v>0</v>
      </c>
      <c r="S1986" s="20">
        <f>IFERROR(VLOOKUP(A1986,[3]soaBnafar!$A:$G,7,FALSE),0)</f>
        <v>0</v>
      </c>
      <c r="T1986" s="32">
        <f t="shared" si="362"/>
        <v>141261</v>
      </c>
      <c r="U1986" s="21">
        <f t="shared" si="363"/>
        <v>1461326</v>
      </c>
      <c r="V1986" s="21">
        <f t="shared" si="364"/>
        <v>0</v>
      </c>
      <c r="W1986" s="21">
        <f t="shared" si="365"/>
        <v>0</v>
      </c>
      <c r="X1986" s="21">
        <f t="shared" si="366"/>
        <v>0</v>
      </c>
      <c r="Y1986" s="33">
        <f t="shared" si="367"/>
        <v>0</v>
      </c>
      <c r="Z1986" s="4" t="str">
        <f t="shared" si="368"/>
        <v>Sim</v>
      </c>
      <c r="AA1986" s="4" t="str">
        <f t="shared" si="369"/>
        <v>Sim</v>
      </c>
      <c r="AB1986" s="4" t="str">
        <f t="shared" si="370"/>
        <v>Não</v>
      </c>
      <c r="AC1986" s="4" t="str">
        <f t="shared" si="371"/>
        <v>Não</v>
      </c>
      <c r="AD1986" s="4" t="str">
        <f t="shared" si="372"/>
        <v>Não</v>
      </c>
      <c r="AE1986" s="30" t="str">
        <f t="shared" si="373"/>
        <v>Não</v>
      </c>
    </row>
    <row r="1987" spans="1:31" x14ac:dyDescent="0.25">
      <c r="A1987" s="23">
        <v>315015</v>
      </c>
      <c r="B1987" s="27">
        <f>IFERROR(VLOOKUP(A1987,[1]Monitoramento_Base_somente_disp!$A:$L,5,FALSE),0)</f>
        <v>0</v>
      </c>
      <c r="C1987" s="20">
        <f>IFERROR(VLOOKUP(A1987,[1]Monitoramento_Base_somente_disp!$A:$L,6,FALSE),0)</f>
        <v>0</v>
      </c>
      <c r="D1987" s="20">
        <f>IFERROR(VLOOKUP(A1987,[1]Monitoramento_Base_somente_disp!$A:$L,7,FALSE),0)</f>
        <v>0</v>
      </c>
      <c r="E1987" s="20">
        <f>IFERROR(VLOOKUP(A1987,[1]Monitoramento_Base_somente_disp!$A:$L,8,FALSE),0)</f>
        <v>0</v>
      </c>
      <c r="F1987" s="20">
        <f>IFERROR(VLOOKUP(A1987,[1]Monitoramento_Base_somente_disp!$A:$L,9,FALSE),0)</f>
        <v>0</v>
      </c>
      <c r="G1987" s="28">
        <f>IFERROR(VLOOKUP(A1987,[1]Monitoramento_Base_somente_disp!$A:$L,10,FALSE),0)</f>
        <v>0</v>
      </c>
      <c r="H1987" s="27">
        <f>IFERROR(VLOOKUP(A1987,[2]webService!$A:$I,4,FALSE),0)</f>
        <v>92204</v>
      </c>
      <c r="I1987" s="20">
        <f>IFERROR(VLOOKUP(A1987,[2]webService!$A:$II,5,FALSE),0)</f>
        <v>755547</v>
      </c>
      <c r="J1987" s="20">
        <f>IFERROR(VLOOKUP(A1987,[2]webService!$A:$I,6,FALSE),0)</f>
        <v>0</v>
      </c>
      <c r="K1987" s="20">
        <f>IFERROR(VLOOKUP(A1987,[2]webService!$A:$I,7,FALSE),0)</f>
        <v>0</v>
      </c>
      <c r="L1987" s="20">
        <f>IFERROR(VLOOKUP(A1987,[2]webService!$A:$I,8,FALSE),0)</f>
        <v>0</v>
      </c>
      <c r="M1987" s="28">
        <f>IFERROR(VLOOKUP(A1987,[2]webService!$A:$I,9,FALSE),0)</f>
        <v>0</v>
      </c>
      <c r="N1987" s="27">
        <f>IFERROR(VLOOKUP(A1987,[3]soaBnafar!$A:$G,2,FALSE),0)</f>
        <v>0</v>
      </c>
      <c r="O1987" s="20">
        <f>IFERROR(VLOOKUP(A1987,[3]soaBnafar!$A:$H,3,FALSE),0)</f>
        <v>0</v>
      </c>
      <c r="P1987" s="20">
        <f>IFERROR(VLOOKUP(A1987,[3]soaBnafar!$A:$G,4,FALSE),0)</f>
        <v>0</v>
      </c>
      <c r="Q1987" s="20">
        <f>IFERROR(VLOOKUP(A1987,[3]soaBnafar!$A:$G,5,FALSE),0)</f>
        <v>0</v>
      </c>
      <c r="R1987" s="20">
        <f>IFERROR(VLOOKUP(A1987,[3]soaBnafar!$A:$G,6,FALSE),0)</f>
        <v>0</v>
      </c>
      <c r="S1987" s="20">
        <f>IFERROR(VLOOKUP(A1987,[3]soaBnafar!$A:$G,7,FALSE),0)</f>
        <v>0</v>
      </c>
      <c r="T1987" s="32">
        <f t="shared" si="362"/>
        <v>92204</v>
      </c>
      <c r="U1987" s="21">
        <f t="shared" si="363"/>
        <v>755547</v>
      </c>
      <c r="V1987" s="21">
        <f t="shared" si="364"/>
        <v>0</v>
      </c>
      <c r="W1987" s="21">
        <f t="shared" si="365"/>
        <v>0</v>
      </c>
      <c r="X1987" s="21">
        <f t="shared" si="366"/>
        <v>0</v>
      </c>
      <c r="Y1987" s="33">
        <f t="shared" si="367"/>
        <v>0</v>
      </c>
      <c r="Z1987" s="4" t="str">
        <f t="shared" si="368"/>
        <v>Sim</v>
      </c>
      <c r="AA1987" s="4" t="str">
        <f t="shared" si="369"/>
        <v>Sim</v>
      </c>
      <c r="AB1987" s="4" t="str">
        <f t="shared" si="370"/>
        <v>Não</v>
      </c>
      <c r="AC1987" s="4" t="str">
        <f t="shared" si="371"/>
        <v>Não</v>
      </c>
      <c r="AD1987" s="4" t="str">
        <f t="shared" si="372"/>
        <v>Não</v>
      </c>
      <c r="AE1987" s="30" t="str">
        <f t="shared" si="373"/>
        <v>Não</v>
      </c>
    </row>
    <row r="1988" spans="1:31" x14ac:dyDescent="0.25">
      <c r="A1988" s="23">
        <v>315020</v>
      </c>
      <c r="B1988" s="27">
        <f>IFERROR(VLOOKUP(A1988,[1]Monitoramento_Base_somente_disp!$A:$L,5,FALSE),0)</f>
        <v>0</v>
      </c>
      <c r="C1988" s="20">
        <f>IFERROR(VLOOKUP(A1988,[1]Monitoramento_Base_somente_disp!$A:$L,6,FALSE),0)</f>
        <v>0</v>
      </c>
      <c r="D1988" s="20">
        <f>IFERROR(VLOOKUP(A1988,[1]Monitoramento_Base_somente_disp!$A:$L,7,FALSE),0)</f>
        <v>0</v>
      </c>
      <c r="E1988" s="20">
        <f>IFERROR(VLOOKUP(A1988,[1]Monitoramento_Base_somente_disp!$A:$L,8,FALSE),0)</f>
        <v>0</v>
      </c>
      <c r="F1988" s="20">
        <f>IFERROR(VLOOKUP(A1988,[1]Monitoramento_Base_somente_disp!$A:$L,9,FALSE),0)</f>
        <v>0</v>
      </c>
      <c r="G1988" s="28">
        <f>IFERROR(VLOOKUP(A1988,[1]Monitoramento_Base_somente_disp!$A:$L,10,FALSE),0)</f>
        <v>0</v>
      </c>
      <c r="H1988" s="27">
        <f>IFERROR(VLOOKUP(A1988,[2]webService!$A:$I,4,FALSE),0)</f>
        <v>55611</v>
      </c>
      <c r="I1988" s="20">
        <f>IFERROR(VLOOKUP(A1988,[2]webService!$A:$II,5,FALSE),0)</f>
        <v>1491687</v>
      </c>
      <c r="J1988" s="20">
        <f>IFERROR(VLOOKUP(A1988,[2]webService!$A:$I,6,FALSE),0)</f>
        <v>0</v>
      </c>
      <c r="K1988" s="20">
        <f>IFERROR(VLOOKUP(A1988,[2]webService!$A:$I,7,FALSE),0)</f>
        <v>0</v>
      </c>
      <c r="L1988" s="20">
        <f>IFERROR(VLOOKUP(A1988,[2]webService!$A:$I,8,FALSE),0)</f>
        <v>0</v>
      </c>
      <c r="M1988" s="28">
        <f>IFERROR(VLOOKUP(A1988,[2]webService!$A:$I,9,FALSE),0)</f>
        <v>0</v>
      </c>
      <c r="N1988" s="27">
        <f>IFERROR(VLOOKUP(A1988,[3]soaBnafar!$A:$G,2,FALSE),0)</f>
        <v>0</v>
      </c>
      <c r="O1988" s="20">
        <f>IFERROR(VLOOKUP(A1988,[3]soaBnafar!$A:$H,3,FALSE),0)</f>
        <v>0</v>
      </c>
      <c r="P1988" s="20">
        <f>IFERROR(VLOOKUP(A1988,[3]soaBnafar!$A:$G,4,FALSE),0)</f>
        <v>0</v>
      </c>
      <c r="Q1988" s="20">
        <f>IFERROR(VLOOKUP(A1988,[3]soaBnafar!$A:$G,5,FALSE),0)</f>
        <v>0</v>
      </c>
      <c r="R1988" s="20">
        <f>IFERROR(VLOOKUP(A1988,[3]soaBnafar!$A:$G,6,FALSE),0)</f>
        <v>0</v>
      </c>
      <c r="S1988" s="20">
        <f>IFERROR(VLOOKUP(A1988,[3]soaBnafar!$A:$G,7,FALSE),0)</f>
        <v>0</v>
      </c>
      <c r="T1988" s="32">
        <f t="shared" si="362"/>
        <v>55611</v>
      </c>
      <c r="U1988" s="21">
        <f t="shared" si="363"/>
        <v>1491687</v>
      </c>
      <c r="V1988" s="21">
        <f t="shared" si="364"/>
        <v>0</v>
      </c>
      <c r="W1988" s="21">
        <f t="shared" si="365"/>
        <v>0</v>
      </c>
      <c r="X1988" s="21">
        <f t="shared" si="366"/>
        <v>0</v>
      </c>
      <c r="Y1988" s="33">
        <f t="shared" si="367"/>
        <v>0</v>
      </c>
      <c r="Z1988" s="4" t="str">
        <f t="shared" si="368"/>
        <v>Sim</v>
      </c>
      <c r="AA1988" s="4" t="str">
        <f t="shared" si="369"/>
        <v>Sim</v>
      </c>
      <c r="AB1988" s="4" t="str">
        <f t="shared" si="370"/>
        <v>Não</v>
      </c>
      <c r="AC1988" s="4" t="str">
        <f t="shared" si="371"/>
        <v>Não</v>
      </c>
      <c r="AD1988" s="4" t="str">
        <f t="shared" si="372"/>
        <v>Não</v>
      </c>
      <c r="AE1988" s="30" t="str">
        <f t="shared" si="373"/>
        <v>Não</v>
      </c>
    </row>
    <row r="1989" spans="1:31" x14ac:dyDescent="0.25">
      <c r="A1989" s="23">
        <v>315040</v>
      </c>
      <c r="B1989" s="27">
        <f>IFERROR(VLOOKUP(A1989,[1]Monitoramento_Base_somente_disp!$A:$L,5,FALSE),0)</f>
        <v>0</v>
      </c>
      <c r="C1989" s="20">
        <f>IFERROR(VLOOKUP(A1989,[1]Monitoramento_Base_somente_disp!$A:$L,6,FALSE),0)</f>
        <v>0</v>
      </c>
      <c r="D1989" s="20">
        <f>IFERROR(VLOOKUP(A1989,[1]Monitoramento_Base_somente_disp!$A:$L,7,FALSE),0)</f>
        <v>0</v>
      </c>
      <c r="E1989" s="20">
        <f>IFERROR(VLOOKUP(A1989,[1]Monitoramento_Base_somente_disp!$A:$L,8,FALSE),0)</f>
        <v>0</v>
      </c>
      <c r="F1989" s="20">
        <f>IFERROR(VLOOKUP(A1989,[1]Monitoramento_Base_somente_disp!$A:$L,9,FALSE),0)</f>
        <v>0</v>
      </c>
      <c r="G1989" s="28">
        <f>IFERROR(VLOOKUP(A1989,[1]Monitoramento_Base_somente_disp!$A:$L,10,FALSE),0)</f>
        <v>0</v>
      </c>
      <c r="H1989" s="27">
        <f>IFERROR(VLOOKUP(A1989,[2]webService!$A:$I,4,FALSE),0)</f>
        <v>57439</v>
      </c>
      <c r="I1989" s="20">
        <f>IFERROR(VLOOKUP(A1989,[2]webService!$A:$II,5,FALSE),0)</f>
        <v>2445808</v>
      </c>
      <c r="J1989" s="20">
        <f>IFERROR(VLOOKUP(A1989,[2]webService!$A:$I,6,FALSE),0)</f>
        <v>0</v>
      </c>
      <c r="K1989" s="20">
        <f>IFERROR(VLOOKUP(A1989,[2]webService!$A:$I,7,FALSE),0)</f>
        <v>0</v>
      </c>
      <c r="L1989" s="20">
        <f>IFERROR(VLOOKUP(A1989,[2]webService!$A:$I,8,FALSE),0)</f>
        <v>0</v>
      </c>
      <c r="M1989" s="28">
        <f>IFERROR(VLOOKUP(A1989,[2]webService!$A:$I,9,FALSE),0)</f>
        <v>0</v>
      </c>
      <c r="N1989" s="27">
        <f>IFERROR(VLOOKUP(A1989,[3]soaBnafar!$A:$G,2,FALSE),0)</f>
        <v>0</v>
      </c>
      <c r="O1989" s="20">
        <f>IFERROR(VLOOKUP(A1989,[3]soaBnafar!$A:$H,3,FALSE),0)</f>
        <v>0</v>
      </c>
      <c r="P1989" s="20">
        <f>IFERROR(VLOOKUP(A1989,[3]soaBnafar!$A:$G,4,FALSE),0)</f>
        <v>0</v>
      </c>
      <c r="Q1989" s="20">
        <f>IFERROR(VLOOKUP(A1989,[3]soaBnafar!$A:$G,5,FALSE),0)</f>
        <v>0</v>
      </c>
      <c r="R1989" s="20">
        <f>IFERROR(VLOOKUP(A1989,[3]soaBnafar!$A:$G,6,FALSE),0)</f>
        <v>0</v>
      </c>
      <c r="S1989" s="20">
        <f>IFERROR(VLOOKUP(A1989,[3]soaBnafar!$A:$G,7,FALSE),0)</f>
        <v>0</v>
      </c>
      <c r="T1989" s="32">
        <f t="shared" si="362"/>
        <v>57439</v>
      </c>
      <c r="U1989" s="21">
        <f t="shared" si="363"/>
        <v>2445808</v>
      </c>
      <c r="V1989" s="21">
        <f t="shared" si="364"/>
        <v>0</v>
      </c>
      <c r="W1989" s="21">
        <f t="shared" si="365"/>
        <v>0</v>
      </c>
      <c r="X1989" s="21">
        <f t="shared" si="366"/>
        <v>0</v>
      </c>
      <c r="Y1989" s="33">
        <f t="shared" si="367"/>
        <v>0</v>
      </c>
      <c r="Z1989" s="4" t="str">
        <f t="shared" si="368"/>
        <v>Sim</v>
      </c>
      <c r="AA1989" s="4" t="str">
        <f t="shared" si="369"/>
        <v>Sim</v>
      </c>
      <c r="AB1989" s="4" t="str">
        <f t="shared" si="370"/>
        <v>Não</v>
      </c>
      <c r="AC1989" s="4" t="str">
        <f t="shared" si="371"/>
        <v>Não</v>
      </c>
      <c r="AD1989" s="4" t="str">
        <f t="shared" si="372"/>
        <v>Não</v>
      </c>
      <c r="AE1989" s="30" t="str">
        <f t="shared" si="373"/>
        <v>Não</v>
      </c>
    </row>
    <row r="1990" spans="1:31" x14ac:dyDescent="0.25">
      <c r="A1990" s="23">
        <v>315053</v>
      </c>
      <c r="B1990" s="27">
        <f>IFERROR(VLOOKUP(A1990,[1]Monitoramento_Base_somente_disp!$A:$L,5,FALSE),0)</f>
        <v>0</v>
      </c>
      <c r="C1990" s="20">
        <f>IFERROR(VLOOKUP(A1990,[1]Monitoramento_Base_somente_disp!$A:$L,6,FALSE),0)</f>
        <v>0</v>
      </c>
      <c r="D1990" s="20">
        <f>IFERROR(VLOOKUP(A1990,[1]Monitoramento_Base_somente_disp!$A:$L,7,FALSE),0)</f>
        <v>0</v>
      </c>
      <c r="E1990" s="20">
        <f>IFERROR(VLOOKUP(A1990,[1]Monitoramento_Base_somente_disp!$A:$L,8,FALSE),0)</f>
        <v>0</v>
      </c>
      <c r="F1990" s="20">
        <f>IFERROR(VLOOKUP(A1990,[1]Monitoramento_Base_somente_disp!$A:$L,9,FALSE),0)</f>
        <v>0</v>
      </c>
      <c r="G1990" s="28">
        <f>IFERROR(VLOOKUP(A1990,[1]Monitoramento_Base_somente_disp!$A:$L,10,FALSE),0)</f>
        <v>0</v>
      </c>
      <c r="H1990" s="27">
        <f>IFERROR(VLOOKUP(A1990,[2]webService!$A:$I,4,FALSE),0)</f>
        <v>16206</v>
      </c>
      <c r="I1990" s="20">
        <f>IFERROR(VLOOKUP(A1990,[2]webService!$A:$II,5,FALSE),0)</f>
        <v>9080002</v>
      </c>
      <c r="J1990" s="20">
        <f>IFERROR(VLOOKUP(A1990,[2]webService!$A:$I,6,FALSE),0)</f>
        <v>0</v>
      </c>
      <c r="K1990" s="20">
        <f>IFERROR(VLOOKUP(A1990,[2]webService!$A:$I,7,FALSE),0)</f>
        <v>0</v>
      </c>
      <c r="L1990" s="20">
        <f>IFERROR(VLOOKUP(A1990,[2]webService!$A:$I,8,FALSE),0)</f>
        <v>0</v>
      </c>
      <c r="M1990" s="28">
        <f>IFERROR(VLOOKUP(A1990,[2]webService!$A:$I,9,FALSE),0)</f>
        <v>0</v>
      </c>
      <c r="N1990" s="27">
        <f>IFERROR(VLOOKUP(A1990,[3]soaBnafar!$A:$G,2,FALSE),0)</f>
        <v>0</v>
      </c>
      <c r="O1990" s="20">
        <f>IFERROR(VLOOKUP(A1990,[3]soaBnafar!$A:$H,3,FALSE),0)</f>
        <v>0</v>
      </c>
      <c r="P1990" s="20">
        <f>IFERROR(VLOOKUP(A1990,[3]soaBnafar!$A:$G,4,FALSE),0)</f>
        <v>0</v>
      </c>
      <c r="Q1990" s="20">
        <f>IFERROR(VLOOKUP(A1990,[3]soaBnafar!$A:$G,5,FALSE),0)</f>
        <v>0</v>
      </c>
      <c r="R1990" s="20">
        <f>IFERROR(VLOOKUP(A1990,[3]soaBnafar!$A:$G,6,FALSE),0)</f>
        <v>0</v>
      </c>
      <c r="S1990" s="20">
        <f>IFERROR(VLOOKUP(A1990,[3]soaBnafar!$A:$G,7,FALSE),0)</f>
        <v>0</v>
      </c>
      <c r="T1990" s="32">
        <f t="shared" ref="T1990:T2053" si="374">B1990+H1990+N1990</f>
        <v>16206</v>
      </c>
      <c r="U1990" s="21">
        <f t="shared" ref="U1990:U2053" si="375">C1990+I1990+O1990</f>
        <v>9080002</v>
      </c>
      <c r="V1990" s="21">
        <f t="shared" ref="V1990:V2053" si="376">D1990+J1990+P1990</f>
        <v>0</v>
      </c>
      <c r="W1990" s="21">
        <f t="shared" ref="W1990:W2053" si="377">E1990+K1990+Q1990</f>
        <v>0</v>
      </c>
      <c r="X1990" s="21">
        <f t="shared" ref="X1990:X2053" si="378">F1990+L1990+R1990</f>
        <v>0</v>
      </c>
      <c r="Y1990" s="33">
        <f t="shared" ref="Y1990:Y2053" si="379">G1990+M1990+S1990</f>
        <v>0</v>
      </c>
      <c r="Z1990" s="4" t="str">
        <f t="shared" ref="Z1990:Z2053" si="380">IF(T1990=0,"Não","Sim")</f>
        <v>Sim</v>
      </c>
      <c r="AA1990" s="4" t="str">
        <f t="shared" ref="AA1990:AA2053" si="381">IF(U1990=0,"Não","Sim")</f>
        <v>Sim</v>
      </c>
      <c r="AB1990" s="4" t="str">
        <f t="shared" ref="AB1990:AB2053" si="382">IF(V1990=0,"Não","Sim")</f>
        <v>Não</v>
      </c>
      <c r="AC1990" s="4" t="str">
        <f t="shared" ref="AC1990:AC2053" si="383">IF(W1990=0,"Não","Sim")</f>
        <v>Não</v>
      </c>
      <c r="AD1990" s="4" t="str">
        <f t="shared" ref="AD1990:AD2053" si="384">IF(X1990=0,"Não","Sim")</f>
        <v>Não</v>
      </c>
      <c r="AE1990" s="30" t="str">
        <f t="shared" ref="AE1990:AE2053" si="385">IF(Y1990=0,"Não","Sim")</f>
        <v>Não</v>
      </c>
    </row>
    <row r="1991" spans="1:31" x14ac:dyDescent="0.25">
      <c r="A1991" s="23">
        <v>315057</v>
      </c>
      <c r="B1991" s="27">
        <f>IFERROR(VLOOKUP(A1991,[1]Monitoramento_Base_somente_disp!$A:$L,5,FALSE),0)</f>
        <v>0</v>
      </c>
      <c r="C1991" s="20">
        <f>IFERROR(VLOOKUP(A1991,[1]Monitoramento_Base_somente_disp!$A:$L,6,FALSE),0)</f>
        <v>0</v>
      </c>
      <c r="D1991" s="20">
        <f>IFERROR(VLOOKUP(A1991,[1]Monitoramento_Base_somente_disp!$A:$L,7,FALSE),0)</f>
        <v>0</v>
      </c>
      <c r="E1991" s="20">
        <f>IFERROR(VLOOKUP(A1991,[1]Monitoramento_Base_somente_disp!$A:$L,8,FALSE),0)</f>
        <v>0</v>
      </c>
      <c r="F1991" s="20">
        <f>IFERROR(VLOOKUP(A1991,[1]Monitoramento_Base_somente_disp!$A:$L,9,FALSE),0)</f>
        <v>0</v>
      </c>
      <c r="G1991" s="28">
        <f>IFERROR(VLOOKUP(A1991,[1]Monitoramento_Base_somente_disp!$A:$L,10,FALSE),0)</f>
        <v>0</v>
      </c>
      <c r="H1991" s="27">
        <f>IFERROR(VLOOKUP(A1991,[2]webService!$A:$I,4,FALSE),0)</f>
        <v>15970</v>
      </c>
      <c r="I1991" s="20">
        <f>IFERROR(VLOOKUP(A1991,[2]webService!$A:$II,5,FALSE),0)</f>
        <v>2853281</v>
      </c>
      <c r="J1991" s="20">
        <f>IFERROR(VLOOKUP(A1991,[2]webService!$A:$I,6,FALSE),0)</f>
        <v>0</v>
      </c>
      <c r="K1991" s="20">
        <f>IFERROR(VLOOKUP(A1991,[2]webService!$A:$I,7,FALSE),0)</f>
        <v>0</v>
      </c>
      <c r="L1991" s="20">
        <f>IFERROR(VLOOKUP(A1991,[2]webService!$A:$I,8,FALSE),0)</f>
        <v>0</v>
      </c>
      <c r="M1991" s="28">
        <f>IFERROR(VLOOKUP(A1991,[2]webService!$A:$I,9,FALSE),0)</f>
        <v>0</v>
      </c>
      <c r="N1991" s="27">
        <f>IFERROR(VLOOKUP(A1991,[3]soaBnafar!$A:$G,2,FALSE),0)</f>
        <v>0</v>
      </c>
      <c r="O1991" s="20">
        <f>IFERROR(VLOOKUP(A1991,[3]soaBnafar!$A:$H,3,FALSE),0)</f>
        <v>0</v>
      </c>
      <c r="P1991" s="20">
        <f>IFERROR(VLOOKUP(A1991,[3]soaBnafar!$A:$G,4,FALSE),0)</f>
        <v>0</v>
      </c>
      <c r="Q1991" s="20">
        <f>IFERROR(VLOOKUP(A1991,[3]soaBnafar!$A:$G,5,FALSE),0)</f>
        <v>0</v>
      </c>
      <c r="R1991" s="20">
        <f>IFERROR(VLOOKUP(A1991,[3]soaBnafar!$A:$G,6,FALSE),0)</f>
        <v>0</v>
      </c>
      <c r="S1991" s="20">
        <f>IFERROR(VLOOKUP(A1991,[3]soaBnafar!$A:$G,7,FALSE),0)</f>
        <v>0</v>
      </c>
      <c r="T1991" s="32">
        <f t="shared" si="374"/>
        <v>15970</v>
      </c>
      <c r="U1991" s="21">
        <f t="shared" si="375"/>
        <v>2853281</v>
      </c>
      <c r="V1991" s="21">
        <f t="shared" si="376"/>
        <v>0</v>
      </c>
      <c r="W1991" s="21">
        <f t="shared" si="377"/>
        <v>0</v>
      </c>
      <c r="X1991" s="21">
        <f t="shared" si="378"/>
        <v>0</v>
      </c>
      <c r="Y1991" s="33">
        <f t="shared" si="379"/>
        <v>0</v>
      </c>
      <c r="Z1991" s="4" t="str">
        <f t="shared" si="380"/>
        <v>Sim</v>
      </c>
      <c r="AA1991" s="4" t="str">
        <f t="shared" si="381"/>
        <v>Sim</v>
      </c>
      <c r="AB1991" s="4" t="str">
        <f t="shared" si="382"/>
        <v>Não</v>
      </c>
      <c r="AC1991" s="4" t="str">
        <f t="shared" si="383"/>
        <v>Não</v>
      </c>
      <c r="AD1991" s="4" t="str">
        <f t="shared" si="384"/>
        <v>Não</v>
      </c>
      <c r="AE1991" s="30" t="str">
        <f t="shared" si="385"/>
        <v>Não</v>
      </c>
    </row>
    <row r="1992" spans="1:31" x14ac:dyDescent="0.25">
      <c r="A1992" s="23">
        <v>315060</v>
      </c>
      <c r="B1992" s="27">
        <f>IFERROR(VLOOKUP(A1992,[1]Monitoramento_Base_somente_disp!$A:$L,5,FALSE),0)</f>
        <v>0</v>
      </c>
      <c r="C1992" s="20">
        <f>IFERROR(VLOOKUP(A1992,[1]Monitoramento_Base_somente_disp!$A:$L,6,FALSE),0)</f>
        <v>0</v>
      </c>
      <c r="D1992" s="20">
        <f>IFERROR(VLOOKUP(A1992,[1]Monitoramento_Base_somente_disp!$A:$L,7,FALSE),0)</f>
        <v>0</v>
      </c>
      <c r="E1992" s="20">
        <f>IFERROR(VLOOKUP(A1992,[1]Monitoramento_Base_somente_disp!$A:$L,8,FALSE),0)</f>
        <v>0</v>
      </c>
      <c r="F1992" s="20">
        <f>IFERROR(VLOOKUP(A1992,[1]Monitoramento_Base_somente_disp!$A:$L,9,FALSE),0)</f>
        <v>0</v>
      </c>
      <c r="G1992" s="28">
        <f>IFERROR(VLOOKUP(A1992,[1]Monitoramento_Base_somente_disp!$A:$L,10,FALSE),0)</f>
        <v>0</v>
      </c>
      <c r="H1992" s="27">
        <f>IFERROR(VLOOKUP(A1992,[2]webService!$A:$I,4,FALSE),0)</f>
        <v>66547</v>
      </c>
      <c r="I1992" s="20">
        <f>IFERROR(VLOOKUP(A1992,[2]webService!$A:$II,5,FALSE),0)</f>
        <v>1265886</v>
      </c>
      <c r="J1992" s="20">
        <f>IFERROR(VLOOKUP(A1992,[2]webService!$A:$I,6,FALSE),0)</f>
        <v>0</v>
      </c>
      <c r="K1992" s="20">
        <f>IFERROR(VLOOKUP(A1992,[2]webService!$A:$I,7,FALSE),0)</f>
        <v>0</v>
      </c>
      <c r="L1992" s="20">
        <f>IFERROR(VLOOKUP(A1992,[2]webService!$A:$I,8,FALSE),0)</f>
        <v>0</v>
      </c>
      <c r="M1992" s="28">
        <f>IFERROR(VLOOKUP(A1992,[2]webService!$A:$I,9,FALSE),0)</f>
        <v>0</v>
      </c>
      <c r="N1992" s="27">
        <f>IFERROR(VLOOKUP(A1992,[3]soaBnafar!$A:$G,2,FALSE),0)</f>
        <v>0</v>
      </c>
      <c r="O1992" s="20">
        <f>IFERROR(VLOOKUP(A1992,[3]soaBnafar!$A:$H,3,FALSE),0)</f>
        <v>0</v>
      </c>
      <c r="P1992" s="20">
        <f>IFERROR(VLOOKUP(A1992,[3]soaBnafar!$A:$G,4,FALSE),0)</f>
        <v>0</v>
      </c>
      <c r="Q1992" s="20">
        <f>IFERROR(VLOOKUP(A1992,[3]soaBnafar!$A:$G,5,FALSE),0)</f>
        <v>0</v>
      </c>
      <c r="R1992" s="20">
        <f>IFERROR(VLOOKUP(A1992,[3]soaBnafar!$A:$G,6,FALSE),0)</f>
        <v>0</v>
      </c>
      <c r="S1992" s="20">
        <f>IFERROR(VLOOKUP(A1992,[3]soaBnafar!$A:$G,7,FALSE),0)</f>
        <v>0</v>
      </c>
      <c r="T1992" s="32">
        <f t="shared" si="374"/>
        <v>66547</v>
      </c>
      <c r="U1992" s="21">
        <f t="shared" si="375"/>
        <v>1265886</v>
      </c>
      <c r="V1992" s="21">
        <f t="shared" si="376"/>
        <v>0</v>
      </c>
      <c r="W1992" s="21">
        <f t="shared" si="377"/>
        <v>0</v>
      </c>
      <c r="X1992" s="21">
        <f t="shared" si="378"/>
        <v>0</v>
      </c>
      <c r="Y1992" s="33">
        <f t="shared" si="379"/>
        <v>0</v>
      </c>
      <c r="Z1992" s="4" t="str">
        <f t="shared" si="380"/>
        <v>Sim</v>
      </c>
      <c r="AA1992" s="4" t="str">
        <f t="shared" si="381"/>
        <v>Sim</v>
      </c>
      <c r="AB1992" s="4" t="str">
        <f t="shared" si="382"/>
        <v>Não</v>
      </c>
      <c r="AC1992" s="4" t="str">
        <f t="shared" si="383"/>
        <v>Não</v>
      </c>
      <c r="AD1992" s="4" t="str">
        <f t="shared" si="384"/>
        <v>Não</v>
      </c>
      <c r="AE1992" s="30" t="str">
        <f t="shared" si="385"/>
        <v>Não</v>
      </c>
    </row>
    <row r="1993" spans="1:31" x14ac:dyDescent="0.25">
      <c r="A1993" s="23">
        <v>315080</v>
      </c>
      <c r="B1993" s="27">
        <f>IFERROR(VLOOKUP(A1993,[1]Monitoramento_Base_somente_disp!$A:$L,5,FALSE),0)</f>
        <v>0</v>
      </c>
      <c r="C1993" s="20">
        <f>IFERROR(VLOOKUP(A1993,[1]Monitoramento_Base_somente_disp!$A:$L,6,FALSE),0)</f>
        <v>94248</v>
      </c>
      <c r="D1993" s="20">
        <f>IFERROR(VLOOKUP(A1993,[1]Monitoramento_Base_somente_disp!$A:$L,7,FALSE),0)</f>
        <v>0</v>
      </c>
      <c r="E1993" s="20">
        <f>IFERROR(VLOOKUP(A1993,[1]Monitoramento_Base_somente_disp!$A:$L,8,FALSE),0)</f>
        <v>47124</v>
      </c>
      <c r="F1993" s="20">
        <f>IFERROR(VLOOKUP(A1993,[1]Monitoramento_Base_somente_disp!$A:$L,9,FALSE),0)</f>
        <v>0</v>
      </c>
      <c r="G1993" s="28">
        <f>IFERROR(VLOOKUP(A1993,[1]Monitoramento_Base_somente_disp!$A:$L,10,FALSE),0)</f>
        <v>0</v>
      </c>
      <c r="H1993" s="27">
        <f>IFERROR(VLOOKUP(A1993,[2]webService!$A:$I,4,FALSE),0)</f>
        <v>169940</v>
      </c>
      <c r="I1993" s="20">
        <f>IFERROR(VLOOKUP(A1993,[2]webService!$A:$II,5,FALSE),0)</f>
        <v>1715814</v>
      </c>
      <c r="J1993" s="20">
        <f>IFERROR(VLOOKUP(A1993,[2]webService!$A:$I,6,FALSE),0)</f>
        <v>0</v>
      </c>
      <c r="K1993" s="20">
        <f>IFERROR(VLOOKUP(A1993,[2]webService!$A:$I,7,FALSE),0)</f>
        <v>0</v>
      </c>
      <c r="L1993" s="20">
        <f>IFERROR(VLOOKUP(A1993,[2]webService!$A:$I,8,FALSE),0)</f>
        <v>0</v>
      </c>
      <c r="M1993" s="28">
        <f>IFERROR(VLOOKUP(A1993,[2]webService!$A:$I,9,FALSE),0)</f>
        <v>0</v>
      </c>
      <c r="N1993" s="27">
        <f>IFERROR(VLOOKUP(A1993,[3]soaBnafar!$A:$G,2,FALSE),0)</f>
        <v>0</v>
      </c>
      <c r="O1993" s="20">
        <f>IFERROR(VLOOKUP(A1993,[3]soaBnafar!$A:$H,3,FALSE),0)</f>
        <v>0</v>
      </c>
      <c r="P1993" s="20">
        <f>IFERROR(VLOOKUP(A1993,[3]soaBnafar!$A:$G,4,FALSE),0)</f>
        <v>0</v>
      </c>
      <c r="Q1993" s="20">
        <f>IFERROR(VLOOKUP(A1993,[3]soaBnafar!$A:$G,5,FALSE),0)</f>
        <v>0</v>
      </c>
      <c r="R1993" s="20">
        <f>IFERROR(VLOOKUP(A1993,[3]soaBnafar!$A:$G,6,FALSE),0)</f>
        <v>0</v>
      </c>
      <c r="S1993" s="20">
        <f>IFERROR(VLOOKUP(A1993,[3]soaBnafar!$A:$G,7,FALSE),0)</f>
        <v>0</v>
      </c>
      <c r="T1993" s="32">
        <f t="shared" si="374"/>
        <v>169940</v>
      </c>
      <c r="U1993" s="21">
        <f t="shared" si="375"/>
        <v>1810062</v>
      </c>
      <c r="V1993" s="21">
        <f t="shared" si="376"/>
        <v>0</v>
      </c>
      <c r="W1993" s="21">
        <f t="shared" si="377"/>
        <v>47124</v>
      </c>
      <c r="X1993" s="21">
        <f t="shared" si="378"/>
        <v>0</v>
      </c>
      <c r="Y1993" s="33">
        <f t="shared" si="379"/>
        <v>0</v>
      </c>
      <c r="Z1993" s="4" t="str">
        <f t="shared" si="380"/>
        <v>Sim</v>
      </c>
      <c r="AA1993" s="4" t="str">
        <f t="shared" si="381"/>
        <v>Sim</v>
      </c>
      <c r="AB1993" s="4" t="str">
        <f t="shared" si="382"/>
        <v>Não</v>
      </c>
      <c r="AC1993" s="4" t="str">
        <f t="shared" si="383"/>
        <v>Sim</v>
      </c>
      <c r="AD1993" s="4" t="str">
        <f t="shared" si="384"/>
        <v>Não</v>
      </c>
      <c r="AE1993" s="30" t="str">
        <f t="shared" si="385"/>
        <v>Não</v>
      </c>
    </row>
    <row r="1994" spans="1:31" x14ac:dyDescent="0.25">
      <c r="A1994" s="23">
        <v>315120</v>
      </c>
      <c r="B1994" s="27">
        <f>IFERROR(VLOOKUP(A1994,[1]Monitoramento_Base_somente_disp!$A:$L,5,FALSE),0)</f>
        <v>0</v>
      </c>
      <c r="C1994" s="20">
        <f>IFERROR(VLOOKUP(A1994,[1]Monitoramento_Base_somente_disp!$A:$L,6,FALSE),0)</f>
        <v>0</v>
      </c>
      <c r="D1994" s="20">
        <f>IFERROR(VLOOKUP(A1994,[1]Monitoramento_Base_somente_disp!$A:$L,7,FALSE),0)</f>
        <v>0</v>
      </c>
      <c r="E1994" s="20">
        <f>IFERROR(VLOOKUP(A1994,[1]Monitoramento_Base_somente_disp!$A:$L,8,FALSE),0)</f>
        <v>0</v>
      </c>
      <c r="F1994" s="20">
        <f>IFERROR(VLOOKUP(A1994,[1]Monitoramento_Base_somente_disp!$A:$L,9,FALSE),0)</f>
        <v>0</v>
      </c>
      <c r="G1994" s="28">
        <f>IFERROR(VLOOKUP(A1994,[1]Monitoramento_Base_somente_disp!$A:$L,10,FALSE),0)</f>
        <v>0</v>
      </c>
      <c r="H1994" s="27">
        <f>IFERROR(VLOOKUP(A1994,[2]webService!$A:$I,4,FALSE),0)</f>
        <v>176350</v>
      </c>
      <c r="I1994" s="20">
        <f>IFERROR(VLOOKUP(A1994,[2]webService!$A:$II,5,FALSE),0)</f>
        <v>10001906</v>
      </c>
      <c r="J1994" s="20">
        <f>IFERROR(VLOOKUP(A1994,[2]webService!$A:$I,6,FALSE),0)</f>
        <v>0</v>
      </c>
      <c r="K1994" s="20">
        <f>IFERROR(VLOOKUP(A1994,[2]webService!$A:$I,7,FALSE),0)</f>
        <v>0</v>
      </c>
      <c r="L1994" s="20">
        <f>IFERROR(VLOOKUP(A1994,[2]webService!$A:$I,8,FALSE),0)</f>
        <v>0</v>
      </c>
      <c r="M1994" s="28">
        <f>IFERROR(VLOOKUP(A1994,[2]webService!$A:$I,9,FALSE),0)</f>
        <v>0</v>
      </c>
      <c r="N1994" s="27">
        <f>IFERROR(VLOOKUP(A1994,[3]soaBnafar!$A:$G,2,FALSE),0)</f>
        <v>0</v>
      </c>
      <c r="O1994" s="20">
        <f>IFERROR(VLOOKUP(A1994,[3]soaBnafar!$A:$H,3,FALSE),0)</f>
        <v>0</v>
      </c>
      <c r="P1994" s="20">
        <f>IFERROR(VLOOKUP(A1994,[3]soaBnafar!$A:$G,4,FALSE),0)</f>
        <v>0</v>
      </c>
      <c r="Q1994" s="20">
        <f>IFERROR(VLOOKUP(A1994,[3]soaBnafar!$A:$G,5,FALSE),0)</f>
        <v>0</v>
      </c>
      <c r="R1994" s="20">
        <f>IFERROR(VLOOKUP(A1994,[3]soaBnafar!$A:$G,6,FALSE),0)</f>
        <v>0</v>
      </c>
      <c r="S1994" s="20">
        <f>IFERROR(VLOOKUP(A1994,[3]soaBnafar!$A:$G,7,FALSE),0)</f>
        <v>0</v>
      </c>
      <c r="T1994" s="32">
        <f t="shared" si="374"/>
        <v>176350</v>
      </c>
      <c r="U1994" s="21">
        <f t="shared" si="375"/>
        <v>10001906</v>
      </c>
      <c r="V1994" s="21">
        <f t="shared" si="376"/>
        <v>0</v>
      </c>
      <c r="W1994" s="21">
        <f t="shared" si="377"/>
        <v>0</v>
      </c>
      <c r="X1994" s="21">
        <f t="shared" si="378"/>
        <v>0</v>
      </c>
      <c r="Y1994" s="33">
        <f t="shared" si="379"/>
        <v>0</v>
      </c>
      <c r="Z1994" s="4" t="str">
        <f t="shared" si="380"/>
        <v>Sim</v>
      </c>
      <c r="AA1994" s="4" t="str">
        <f t="shared" si="381"/>
        <v>Sim</v>
      </c>
      <c r="AB1994" s="4" t="str">
        <f t="shared" si="382"/>
        <v>Não</v>
      </c>
      <c r="AC1994" s="4" t="str">
        <f t="shared" si="383"/>
        <v>Não</v>
      </c>
      <c r="AD1994" s="4" t="str">
        <f t="shared" si="384"/>
        <v>Não</v>
      </c>
      <c r="AE1994" s="30" t="str">
        <f t="shared" si="385"/>
        <v>Não</v>
      </c>
    </row>
    <row r="1995" spans="1:31" x14ac:dyDescent="0.25">
      <c r="A1995" s="23">
        <v>315130</v>
      </c>
      <c r="B1995" s="27">
        <f>IFERROR(VLOOKUP(A1995,[1]Monitoramento_Base_somente_disp!$A:$L,5,FALSE),0)</f>
        <v>0</v>
      </c>
      <c r="C1995" s="20">
        <f>IFERROR(VLOOKUP(A1995,[1]Monitoramento_Base_somente_disp!$A:$L,6,FALSE),0)</f>
        <v>0</v>
      </c>
      <c r="D1995" s="20">
        <f>IFERROR(VLOOKUP(A1995,[1]Monitoramento_Base_somente_disp!$A:$L,7,FALSE),0)</f>
        <v>0</v>
      </c>
      <c r="E1995" s="20">
        <f>IFERROR(VLOOKUP(A1995,[1]Monitoramento_Base_somente_disp!$A:$L,8,FALSE),0)</f>
        <v>0</v>
      </c>
      <c r="F1995" s="20">
        <f>IFERROR(VLOOKUP(A1995,[1]Monitoramento_Base_somente_disp!$A:$L,9,FALSE),0)</f>
        <v>0</v>
      </c>
      <c r="G1995" s="28">
        <f>IFERROR(VLOOKUP(A1995,[1]Monitoramento_Base_somente_disp!$A:$L,10,FALSE),0)</f>
        <v>0</v>
      </c>
      <c r="H1995" s="27">
        <f>IFERROR(VLOOKUP(A1995,[2]webService!$A:$I,4,FALSE),0)</f>
        <v>92924</v>
      </c>
      <c r="I1995" s="20">
        <f>IFERROR(VLOOKUP(A1995,[2]webService!$A:$II,5,FALSE),0)</f>
        <v>2686139</v>
      </c>
      <c r="J1995" s="20">
        <f>IFERROR(VLOOKUP(A1995,[2]webService!$A:$I,6,FALSE),0)</f>
        <v>0</v>
      </c>
      <c r="K1995" s="20">
        <f>IFERROR(VLOOKUP(A1995,[2]webService!$A:$I,7,FALSE),0)</f>
        <v>0</v>
      </c>
      <c r="L1995" s="20">
        <f>IFERROR(VLOOKUP(A1995,[2]webService!$A:$I,8,FALSE),0)</f>
        <v>0</v>
      </c>
      <c r="M1995" s="28">
        <f>IFERROR(VLOOKUP(A1995,[2]webService!$A:$I,9,FALSE),0)</f>
        <v>0</v>
      </c>
      <c r="N1995" s="27">
        <f>IFERROR(VLOOKUP(A1995,[3]soaBnafar!$A:$G,2,FALSE),0)</f>
        <v>0</v>
      </c>
      <c r="O1995" s="20">
        <f>IFERROR(VLOOKUP(A1995,[3]soaBnafar!$A:$H,3,FALSE),0)</f>
        <v>0</v>
      </c>
      <c r="P1995" s="20">
        <f>IFERROR(VLOOKUP(A1995,[3]soaBnafar!$A:$G,4,FALSE),0)</f>
        <v>0</v>
      </c>
      <c r="Q1995" s="20">
        <f>IFERROR(VLOOKUP(A1995,[3]soaBnafar!$A:$G,5,FALSE),0)</f>
        <v>0</v>
      </c>
      <c r="R1995" s="20">
        <f>IFERROR(VLOOKUP(A1995,[3]soaBnafar!$A:$G,6,FALSE),0)</f>
        <v>0</v>
      </c>
      <c r="S1995" s="20">
        <f>IFERROR(VLOOKUP(A1995,[3]soaBnafar!$A:$G,7,FALSE),0)</f>
        <v>0</v>
      </c>
      <c r="T1995" s="32">
        <f t="shared" si="374"/>
        <v>92924</v>
      </c>
      <c r="U1995" s="21">
        <f t="shared" si="375"/>
        <v>2686139</v>
      </c>
      <c r="V1995" s="21">
        <f t="shared" si="376"/>
        <v>0</v>
      </c>
      <c r="W1995" s="21">
        <f t="shared" si="377"/>
        <v>0</v>
      </c>
      <c r="X1995" s="21">
        <f t="shared" si="378"/>
        <v>0</v>
      </c>
      <c r="Y1995" s="33">
        <f t="shared" si="379"/>
        <v>0</v>
      </c>
      <c r="Z1995" s="4" t="str">
        <f t="shared" si="380"/>
        <v>Sim</v>
      </c>
      <c r="AA1995" s="4" t="str">
        <f t="shared" si="381"/>
        <v>Sim</v>
      </c>
      <c r="AB1995" s="4" t="str">
        <f t="shared" si="382"/>
        <v>Não</v>
      </c>
      <c r="AC1995" s="4" t="str">
        <f t="shared" si="383"/>
        <v>Não</v>
      </c>
      <c r="AD1995" s="4" t="str">
        <f t="shared" si="384"/>
        <v>Não</v>
      </c>
      <c r="AE1995" s="30" t="str">
        <f t="shared" si="385"/>
        <v>Não</v>
      </c>
    </row>
    <row r="1996" spans="1:31" x14ac:dyDescent="0.25">
      <c r="A1996" s="23">
        <v>315190</v>
      </c>
      <c r="B1996" s="27">
        <f>IFERROR(VLOOKUP(A1996,[1]Monitoramento_Base_somente_disp!$A:$L,5,FALSE),0)</f>
        <v>0</v>
      </c>
      <c r="C1996" s="20">
        <f>IFERROR(VLOOKUP(A1996,[1]Monitoramento_Base_somente_disp!$A:$L,6,FALSE),0)</f>
        <v>0</v>
      </c>
      <c r="D1996" s="20">
        <f>IFERROR(VLOOKUP(A1996,[1]Monitoramento_Base_somente_disp!$A:$L,7,FALSE),0)</f>
        <v>0</v>
      </c>
      <c r="E1996" s="20">
        <f>IFERROR(VLOOKUP(A1996,[1]Monitoramento_Base_somente_disp!$A:$L,8,FALSE),0)</f>
        <v>0</v>
      </c>
      <c r="F1996" s="20">
        <f>IFERROR(VLOOKUP(A1996,[1]Monitoramento_Base_somente_disp!$A:$L,9,FALSE),0)</f>
        <v>0</v>
      </c>
      <c r="G1996" s="28">
        <f>IFERROR(VLOOKUP(A1996,[1]Monitoramento_Base_somente_disp!$A:$L,10,FALSE),0)</f>
        <v>0</v>
      </c>
      <c r="H1996" s="27">
        <f>IFERROR(VLOOKUP(A1996,[2]webService!$A:$I,4,FALSE),0)</f>
        <v>4445</v>
      </c>
      <c r="I1996" s="20">
        <f>IFERROR(VLOOKUP(A1996,[2]webService!$A:$II,5,FALSE),0)</f>
        <v>1152603</v>
      </c>
      <c r="J1996" s="20">
        <f>IFERROR(VLOOKUP(A1996,[2]webService!$A:$I,6,FALSE),0)</f>
        <v>0</v>
      </c>
      <c r="K1996" s="20">
        <f>IFERROR(VLOOKUP(A1996,[2]webService!$A:$I,7,FALSE),0)</f>
        <v>0</v>
      </c>
      <c r="L1996" s="20">
        <f>IFERROR(VLOOKUP(A1996,[2]webService!$A:$I,8,FALSE),0)</f>
        <v>0</v>
      </c>
      <c r="M1996" s="28">
        <f>IFERROR(VLOOKUP(A1996,[2]webService!$A:$I,9,FALSE),0)</f>
        <v>0</v>
      </c>
      <c r="N1996" s="27">
        <f>IFERROR(VLOOKUP(A1996,[3]soaBnafar!$A:$G,2,FALSE),0)</f>
        <v>0</v>
      </c>
      <c r="O1996" s="20">
        <f>IFERROR(VLOOKUP(A1996,[3]soaBnafar!$A:$H,3,FALSE),0)</f>
        <v>0</v>
      </c>
      <c r="P1996" s="20">
        <f>IFERROR(VLOOKUP(A1996,[3]soaBnafar!$A:$G,4,FALSE),0)</f>
        <v>0</v>
      </c>
      <c r="Q1996" s="20">
        <f>IFERROR(VLOOKUP(A1996,[3]soaBnafar!$A:$G,5,FALSE),0)</f>
        <v>0</v>
      </c>
      <c r="R1996" s="20">
        <f>IFERROR(VLOOKUP(A1996,[3]soaBnafar!$A:$G,6,FALSE),0)</f>
        <v>0</v>
      </c>
      <c r="S1996" s="20">
        <f>IFERROR(VLOOKUP(A1996,[3]soaBnafar!$A:$G,7,FALSE),0)</f>
        <v>0</v>
      </c>
      <c r="T1996" s="32">
        <f t="shared" si="374"/>
        <v>4445</v>
      </c>
      <c r="U1996" s="21">
        <f t="shared" si="375"/>
        <v>1152603</v>
      </c>
      <c r="V1996" s="21">
        <f t="shared" si="376"/>
        <v>0</v>
      </c>
      <c r="W1996" s="21">
        <f t="shared" si="377"/>
        <v>0</v>
      </c>
      <c r="X1996" s="21">
        <f t="shared" si="378"/>
        <v>0</v>
      </c>
      <c r="Y1996" s="33">
        <f t="shared" si="379"/>
        <v>0</v>
      </c>
      <c r="Z1996" s="4" t="str">
        <f t="shared" si="380"/>
        <v>Sim</v>
      </c>
      <c r="AA1996" s="4" t="str">
        <f t="shared" si="381"/>
        <v>Sim</v>
      </c>
      <c r="AB1996" s="4" t="str">
        <f t="shared" si="382"/>
        <v>Não</v>
      </c>
      <c r="AC1996" s="4" t="str">
        <f t="shared" si="383"/>
        <v>Não</v>
      </c>
      <c r="AD1996" s="4" t="str">
        <f t="shared" si="384"/>
        <v>Não</v>
      </c>
      <c r="AE1996" s="30" t="str">
        <f t="shared" si="385"/>
        <v>Não</v>
      </c>
    </row>
    <row r="1997" spans="1:31" x14ac:dyDescent="0.25">
      <c r="A1997" s="23">
        <v>315200</v>
      </c>
      <c r="B1997" s="27">
        <f>IFERROR(VLOOKUP(A1997,[1]Monitoramento_Base_somente_disp!$A:$L,5,FALSE),0)</f>
        <v>0</v>
      </c>
      <c r="C1997" s="20">
        <f>IFERROR(VLOOKUP(A1997,[1]Monitoramento_Base_somente_disp!$A:$L,6,FALSE),0)</f>
        <v>0</v>
      </c>
      <c r="D1997" s="20">
        <f>IFERROR(VLOOKUP(A1997,[1]Monitoramento_Base_somente_disp!$A:$L,7,FALSE),0)</f>
        <v>0</v>
      </c>
      <c r="E1997" s="20">
        <f>IFERROR(VLOOKUP(A1997,[1]Monitoramento_Base_somente_disp!$A:$L,8,FALSE),0)</f>
        <v>0</v>
      </c>
      <c r="F1997" s="20">
        <f>IFERROR(VLOOKUP(A1997,[1]Monitoramento_Base_somente_disp!$A:$L,9,FALSE),0)</f>
        <v>0</v>
      </c>
      <c r="G1997" s="28">
        <f>IFERROR(VLOOKUP(A1997,[1]Monitoramento_Base_somente_disp!$A:$L,10,FALSE),0)</f>
        <v>0</v>
      </c>
      <c r="H1997" s="27">
        <f>IFERROR(VLOOKUP(A1997,[2]webService!$A:$I,4,FALSE),0)</f>
        <v>166233</v>
      </c>
      <c r="I1997" s="20">
        <f>IFERROR(VLOOKUP(A1997,[2]webService!$A:$II,5,FALSE),0)</f>
        <v>5202928</v>
      </c>
      <c r="J1997" s="20">
        <f>IFERROR(VLOOKUP(A1997,[2]webService!$A:$I,6,FALSE),0)</f>
        <v>0</v>
      </c>
      <c r="K1997" s="20">
        <f>IFERROR(VLOOKUP(A1997,[2]webService!$A:$I,7,FALSE),0)</f>
        <v>0</v>
      </c>
      <c r="L1997" s="20">
        <f>IFERROR(VLOOKUP(A1997,[2]webService!$A:$I,8,FALSE),0)</f>
        <v>0</v>
      </c>
      <c r="M1997" s="28">
        <f>IFERROR(VLOOKUP(A1997,[2]webService!$A:$I,9,FALSE),0)</f>
        <v>0</v>
      </c>
      <c r="N1997" s="27">
        <f>IFERROR(VLOOKUP(A1997,[3]soaBnafar!$A:$G,2,FALSE),0)</f>
        <v>0</v>
      </c>
      <c r="O1997" s="20">
        <f>IFERROR(VLOOKUP(A1997,[3]soaBnafar!$A:$H,3,FALSE),0)</f>
        <v>0</v>
      </c>
      <c r="P1997" s="20">
        <f>IFERROR(VLOOKUP(A1997,[3]soaBnafar!$A:$G,4,FALSE),0)</f>
        <v>0</v>
      </c>
      <c r="Q1997" s="20">
        <f>IFERROR(VLOOKUP(A1997,[3]soaBnafar!$A:$G,5,FALSE),0)</f>
        <v>0</v>
      </c>
      <c r="R1997" s="20">
        <f>IFERROR(VLOOKUP(A1997,[3]soaBnafar!$A:$G,6,FALSE),0)</f>
        <v>0</v>
      </c>
      <c r="S1997" s="20">
        <f>IFERROR(VLOOKUP(A1997,[3]soaBnafar!$A:$G,7,FALSE),0)</f>
        <v>0</v>
      </c>
      <c r="T1997" s="32">
        <f t="shared" si="374"/>
        <v>166233</v>
      </c>
      <c r="U1997" s="21">
        <f t="shared" si="375"/>
        <v>5202928</v>
      </c>
      <c r="V1997" s="21">
        <f t="shared" si="376"/>
        <v>0</v>
      </c>
      <c r="W1997" s="21">
        <f t="shared" si="377"/>
        <v>0</v>
      </c>
      <c r="X1997" s="21">
        <f t="shared" si="378"/>
        <v>0</v>
      </c>
      <c r="Y1997" s="33">
        <f t="shared" si="379"/>
        <v>0</v>
      </c>
      <c r="Z1997" s="4" t="str">
        <f t="shared" si="380"/>
        <v>Sim</v>
      </c>
      <c r="AA1997" s="4" t="str">
        <f t="shared" si="381"/>
        <v>Sim</v>
      </c>
      <c r="AB1997" s="4" t="str">
        <f t="shared" si="382"/>
        <v>Não</v>
      </c>
      <c r="AC1997" s="4" t="str">
        <f t="shared" si="383"/>
        <v>Não</v>
      </c>
      <c r="AD1997" s="4" t="str">
        <f t="shared" si="384"/>
        <v>Não</v>
      </c>
      <c r="AE1997" s="30" t="str">
        <f t="shared" si="385"/>
        <v>Não</v>
      </c>
    </row>
    <row r="1998" spans="1:31" x14ac:dyDescent="0.25">
      <c r="A1998" s="23">
        <v>315210</v>
      </c>
      <c r="B1998" s="27">
        <f>IFERROR(VLOOKUP(A1998,[1]Monitoramento_Base_somente_disp!$A:$L,5,FALSE),0)</f>
        <v>0</v>
      </c>
      <c r="C1998" s="20">
        <f>IFERROR(VLOOKUP(A1998,[1]Monitoramento_Base_somente_disp!$A:$L,6,FALSE),0)</f>
        <v>0</v>
      </c>
      <c r="D1998" s="20">
        <f>IFERROR(VLOOKUP(A1998,[1]Monitoramento_Base_somente_disp!$A:$L,7,FALSE),0)</f>
        <v>0</v>
      </c>
      <c r="E1998" s="20">
        <f>IFERROR(VLOOKUP(A1998,[1]Monitoramento_Base_somente_disp!$A:$L,8,FALSE),0)</f>
        <v>0</v>
      </c>
      <c r="F1998" s="20">
        <f>IFERROR(VLOOKUP(A1998,[1]Monitoramento_Base_somente_disp!$A:$L,9,FALSE),0)</f>
        <v>0</v>
      </c>
      <c r="G1998" s="28">
        <f>IFERROR(VLOOKUP(A1998,[1]Monitoramento_Base_somente_disp!$A:$L,10,FALSE),0)</f>
        <v>0</v>
      </c>
      <c r="H1998" s="27">
        <f>IFERROR(VLOOKUP(A1998,[2]webService!$A:$I,4,FALSE),0)</f>
        <v>1206482</v>
      </c>
      <c r="I1998" s="20">
        <f>IFERROR(VLOOKUP(A1998,[2]webService!$A:$II,5,FALSE),0)</f>
        <v>13745502</v>
      </c>
      <c r="J1998" s="20">
        <f>IFERROR(VLOOKUP(A1998,[2]webService!$A:$I,6,FALSE),0)</f>
        <v>0</v>
      </c>
      <c r="K1998" s="20">
        <f>IFERROR(VLOOKUP(A1998,[2]webService!$A:$I,7,FALSE),0)</f>
        <v>0</v>
      </c>
      <c r="L1998" s="20">
        <f>IFERROR(VLOOKUP(A1998,[2]webService!$A:$I,8,FALSE),0)</f>
        <v>0</v>
      </c>
      <c r="M1998" s="28">
        <f>IFERROR(VLOOKUP(A1998,[2]webService!$A:$I,9,FALSE),0)</f>
        <v>0</v>
      </c>
      <c r="N1998" s="27">
        <f>IFERROR(VLOOKUP(A1998,[3]soaBnafar!$A:$G,2,FALSE),0)</f>
        <v>0</v>
      </c>
      <c r="O1998" s="20">
        <f>IFERROR(VLOOKUP(A1998,[3]soaBnafar!$A:$H,3,FALSE),0)</f>
        <v>0</v>
      </c>
      <c r="P1998" s="20">
        <f>IFERROR(VLOOKUP(A1998,[3]soaBnafar!$A:$G,4,FALSE),0)</f>
        <v>0</v>
      </c>
      <c r="Q1998" s="20">
        <f>IFERROR(VLOOKUP(A1998,[3]soaBnafar!$A:$G,5,FALSE),0)</f>
        <v>0</v>
      </c>
      <c r="R1998" s="20">
        <f>IFERROR(VLOOKUP(A1998,[3]soaBnafar!$A:$G,6,FALSE),0)</f>
        <v>0</v>
      </c>
      <c r="S1998" s="20">
        <f>IFERROR(VLOOKUP(A1998,[3]soaBnafar!$A:$G,7,FALSE),0)</f>
        <v>0</v>
      </c>
      <c r="T1998" s="32">
        <f t="shared" si="374"/>
        <v>1206482</v>
      </c>
      <c r="U1998" s="21">
        <f t="shared" si="375"/>
        <v>13745502</v>
      </c>
      <c r="V1998" s="21">
        <f t="shared" si="376"/>
        <v>0</v>
      </c>
      <c r="W1998" s="21">
        <f t="shared" si="377"/>
        <v>0</v>
      </c>
      <c r="X1998" s="21">
        <f t="shared" si="378"/>
        <v>0</v>
      </c>
      <c r="Y1998" s="33">
        <f t="shared" si="379"/>
        <v>0</v>
      </c>
      <c r="Z1998" s="4" t="str">
        <f t="shared" si="380"/>
        <v>Sim</v>
      </c>
      <c r="AA1998" s="4" t="str">
        <f t="shared" si="381"/>
        <v>Sim</v>
      </c>
      <c r="AB1998" s="4" t="str">
        <f t="shared" si="382"/>
        <v>Não</v>
      </c>
      <c r="AC1998" s="4" t="str">
        <f t="shared" si="383"/>
        <v>Não</v>
      </c>
      <c r="AD1998" s="4" t="str">
        <f t="shared" si="384"/>
        <v>Não</v>
      </c>
      <c r="AE1998" s="30" t="str">
        <f t="shared" si="385"/>
        <v>Não</v>
      </c>
    </row>
    <row r="1999" spans="1:31" x14ac:dyDescent="0.25">
      <c r="A1999" s="23">
        <v>315213</v>
      </c>
      <c r="B1999" s="27">
        <f>IFERROR(VLOOKUP(A1999,[1]Monitoramento_Base_somente_disp!$A:$L,5,FALSE),0)</f>
        <v>0</v>
      </c>
      <c r="C1999" s="20">
        <f>IFERROR(VLOOKUP(A1999,[1]Monitoramento_Base_somente_disp!$A:$L,6,FALSE),0)</f>
        <v>0</v>
      </c>
      <c r="D1999" s="20">
        <f>IFERROR(VLOOKUP(A1999,[1]Monitoramento_Base_somente_disp!$A:$L,7,FALSE),0)</f>
        <v>0</v>
      </c>
      <c r="E1999" s="20">
        <f>IFERROR(VLOOKUP(A1999,[1]Monitoramento_Base_somente_disp!$A:$L,8,FALSE),0)</f>
        <v>0</v>
      </c>
      <c r="F1999" s="20">
        <f>IFERROR(VLOOKUP(A1999,[1]Monitoramento_Base_somente_disp!$A:$L,9,FALSE),0)</f>
        <v>0</v>
      </c>
      <c r="G1999" s="28">
        <f>IFERROR(VLOOKUP(A1999,[1]Monitoramento_Base_somente_disp!$A:$L,10,FALSE),0)</f>
        <v>0</v>
      </c>
      <c r="H1999" s="27">
        <f>IFERROR(VLOOKUP(A1999,[2]webService!$A:$I,4,FALSE),0)</f>
        <v>26179</v>
      </c>
      <c r="I1999" s="20">
        <f>IFERROR(VLOOKUP(A1999,[2]webService!$A:$II,5,FALSE),0)</f>
        <v>2238468</v>
      </c>
      <c r="J1999" s="20">
        <f>IFERROR(VLOOKUP(A1999,[2]webService!$A:$I,6,FALSE),0)</f>
        <v>0</v>
      </c>
      <c r="K1999" s="20">
        <f>IFERROR(VLOOKUP(A1999,[2]webService!$A:$I,7,FALSE),0)</f>
        <v>0</v>
      </c>
      <c r="L1999" s="20">
        <f>IFERROR(VLOOKUP(A1999,[2]webService!$A:$I,8,FALSE),0)</f>
        <v>0</v>
      </c>
      <c r="M1999" s="28">
        <f>IFERROR(VLOOKUP(A1999,[2]webService!$A:$I,9,FALSE),0)</f>
        <v>0</v>
      </c>
      <c r="N1999" s="27">
        <f>IFERROR(VLOOKUP(A1999,[3]soaBnafar!$A:$G,2,FALSE),0)</f>
        <v>0</v>
      </c>
      <c r="O1999" s="20">
        <f>IFERROR(VLOOKUP(A1999,[3]soaBnafar!$A:$H,3,FALSE),0)</f>
        <v>0</v>
      </c>
      <c r="P1999" s="20">
        <f>IFERROR(VLOOKUP(A1999,[3]soaBnafar!$A:$G,4,FALSE),0)</f>
        <v>0</v>
      </c>
      <c r="Q1999" s="20">
        <f>IFERROR(VLOOKUP(A1999,[3]soaBnafar!$A:$G,5,FALSE),0)</f>
        <v>0</v>
      </c>
      <c r="R1999" s="20">
        <f>IFERROR(VLOOKUP(A1999,[3]soaBnafar!$A:$G,6,FALSE),0)</f>
        <v>0</v>
      </c>
      <c r="S1999" s="20">
        <f>IFERROR(VLOOKUP(A1999,[3]soaBnafar!$A:$G,7,FALSE),0)</f>
        <v>0</v>
      </c>
      <c r="T1999" s="32">
        <f t="shared" si="374"/>
        <v>26179</v>
      </c>
      <c r="U1999" s="21">
        <f t="shared" si="375"/>
        <v>2238468</v>
      </c>
      <c r="V1999" s="21">
        <f t="shared" si="376"/>
        <v>0</v>
      </c>
      <c r="W1999" s="21">
        <f t="shared" si="377"/>
        <v>0</v>
      </c>
      <c r="X1999" s="21">
        <f t="shared" si="378"/>
        <v>0</v>
      </c>
      <c r="Y1999" s="33">
        <f t="shared" si="379"/>
        <v>0</v>
      </c>
      <c r="Z1999" s="4" t="str">
        <f t="shared" si="380"/>
        <v>Sim</v>
      </c>
      <c r="AA1999" s="4" t="str">
        <f t="shared" si="381"/>
        <v>Sim</v>
      </c>
      <c r="AB1999" s="4" t="str">
        <f t="shared" si="382"/>
        <v>Não</v>
      </c>
      <c r="AC1999" s="4" t="str">
        <f t="shared" si="383"/>
        <v>Não</v>
      </c>
      <c r="AD1999" s="4" t="str">
        <f t="shared" si="384"/>
        <v>Não</v>
      </c>
      <c r="AE1999" s="30" t="str">
        <f t="shared" si="385"/>
        <v>Não</v>
      </c>
    </row>
    <row r="2000" spans="1:31" x14ac:dyDescent="0.25">
      <c r="A2000" s="23">
        <v>315217</v>
      </c>
      <c r="B2000" s="27">
        <f>IFERROR(VLOOKUP(A2000,[1]Monitoramento_Base_somente_disp!$A:$L,5,FALSE),0)</f>
        <v>0</v>
      </c>
      <c r="C2000" s="20">
        <f>IFERROR(VLOOKUP(A2000,[1]Monitoramento_Base_somente_disp!$A:$L,6,FALSE),0)</f>
        <v>0</v>
      </c>
      <c r="D2000" s="20">
        <f>IFERROR(VLOOKUP(A2000,[1]Monitoramento_Base_somente_disp!$A:$L,7,FALSE),0)</f>
        <v>0</v>
      </c>
      <c r="E2000" s="20">
        <f>IFERROR(VLOOKUP(A2000,[1]Monitoramento_Base_somente_disp!$A:$L,8,FALSE),0)</f>
        <v>0</v>
      </c>
      <c r="F2000" s="20">
        <f>IFERROR(VLOOKUP(A2000,[1]Monitoramento_Base_somente_disp!$A:$L,9,FALSE),0)</f>
        <v>0</v>
      </c>
      <c r="G2000" s="28">
        <f>IFERROR(VLOOKUP(A2000,[1]Monitoramento_Base_somente_disp!$A:$L,10,FALSE),0)</f>
        <v>0</v>
      </c>
      <c r="H2000" s="27">
        <f>IFERROR(VLOOKUP(A2000,[2]webService!$A:$I,4,FALSE),0)</f>
        <v>45780</v>
      </c>
      <c r="I2000" s="20">
        <f>IFERROR(VLOOKUP(A2000,[2]webService!$A:$II,5,FALSE),0)</f>
        <v>4115860</v>
      </c>
      <c r="J2000" s="20">
        <f>IFERROR(VLOOKUP(A2000,[2]webService!$A:$I,6,FALSE),0)</f>
        <v>0</v>
      </c>
      <c r="K2000" s="20">
        <f>IFERROR(VLOOKUP(A2000,[2]webService!$A:$I,7,FALSE),0)</f>
        <v>0</v>
      </c>
      <c r="L2000" s="20">
        <f>IFERROR(VLOOKUP(A2000,[2]webService!$A:$I,8,FALSE),0)</f>
        <v>0</v>
      </c>
      <c r="M2000" s="28">
        <f>IFERROR(VLOOKUP(A2000,[2]webService!$A:$I,9,FALSE),0)</f>
        <v>0</v>
      </c>
      <c r="N2000" s="27">
        <f>IFERROR(VLOOKUP(A2000,[3]soaBnafar!$A:$G,2,FALSE),0)</f>
        <v>0</v>
      </c>
      <c r="O2000" s="20">
        <f>IFERROR(VLOOKUP(A2000,[3]soaBnafar!$A:$H,3,FALSE),0)</f>
        <v>0</v>
      </c>
      <c r="P2000" s="20">
        <f>IFERROR(VLOOKUP(A2000,[3]soaBnafar!$A:$G,4,FALSE),0)</f>
        <v>0</v>
      </c>
      <c r="Q2000" s="20">
        <f>IFERROR(VLOOKUP(A2000,[3]soaBnafar!$A:$G,5,FALSE),0)</f>
        <v>0</v>
      </c>
      <c r="R2000" s="20">
        <f>IFERROR(VLOOKUP(A2000,[3]soaBnafar!$A:$G,6,FALSE),0)</f>
        <v>0</v>
      </c>
      <c r="S2000" s="20">
        <f>IFERROR(VLOOKUP(A2000,[3]soaBnafar!$A:$G,7,FALSE),0)</f>
        <v>0</v>
      </c>
      <c r="T2000" s="32">
        <f t="shared" si="374"/>
        <v>45780</v>
      </c>
      <c r="U2000" s="21">
        <f t="shared" si="375"/>
        <v>4115860</v>
      </c>
      <c r="V2000" s="21">
        <f t="shared" si="376"/>
        <v>0</v>
      </c>
      <c r="W2000" s="21">
        <f t="shared" si="377"/>
        <v>0</v>
      </c>
      <c r="X2000" s="21">
        <f t="shared" si="378"/>
        <v>0</v>
      </c>
      <c r="Y2000" s="33">
        <f t="shared" si="379"/>
        <v>0</v>
      </c>
      <c r="Z2000" s="4" t="str">
        <f t="shared" si="380"/>
        <v>Sim</v>
      </c>
      <c r="AA2000" s="4" t="str">
        <f t="shared" si="381"/>
        <v>Sim</v>
      </c>
      <c r="AB2000" s="4" t="str">
        <f t="shared" si="382"/>
        <v>Não</v>
      </c>
      <c r="AC2000" s="4" t="str">
        <f t="shared" si="383"/>
        <v>Não</v>
      </c>
      <c r="AD2000" s="4" t="str">
        <f t="shared" si="384"/>
        <v>Não</v>
      </c>
      <c r="AE2000" s="30" t="str">
        <f t="shared" si="385"/>
        <v>Não</v>
      </c>
    </row>
    <row r="2001" spans="1:31" x14ac:dyDescent="0.25">
      <c r="A2001" s="23">
        <v>315220</v>
      </c>
      <c r="B2001" s="27">
        <f>IFERROR(VLOOKUP(A2001,[1]Monitoramento_Base_somente_disp!$A:$L,5,FALSE),0)</f>
        <v>0</v>
      </c>
      <c r="C2001" s="20">
        <f>IFERROR(VLOOKUP(A2001,[1]Monitoramento_Base_somente_disp!$A:$L,6,FALSE),0)</f>
        <v>0</v>
      </c>
      <c r="D2001" s="20">
        <f>IFERROR(VLOOKUP(A2001,[1]Monitoramento_Base_somente_disp!$A:$L,7,FALSE),0)</f>
        <v>0</v>
      </c>
      <c r="E2001" s="20">
        <f>IFERROR(VLOOKUP(A2001,[1]Monitoramento_Base_somente_disp!$A:$L,8,FALSE),0)</f>
        <v>0</v>
      </c>
      <c r="F2001" s="20">
        <f>IFERROR(VLOOKUP(A2001,[1]Monitoramento_Base_somente_disp!$A:$L,9,FALSE),0)</f>
        <v>0</v>
      </c>
      <c r="G2001" s="28">
        <f>IFERROR(VLOOKUP(A2001,[1]Monitoramento_Base_somente_disp!$A:$L,10,FALSE),0)</f>
        <v>0</v>
      </c>
      <c r="H2001" s="27">
        <f>IFERROR(VLOOKUP(A2001,[2]webService!$A:$I,4,FALSE),0)</f>
        <v>195617</v>
      </c>
      <c r="I2001" s="20">
        <f>IFERROR(VLOOKUP(A2001,[2]webService!$A:$II,5,FALSE),0)</f>
        <v>3856994</v>
      </c>
      <c r="J2001" s="20">
        <f>IFERROR(VLOOKUP(A2001,[2]webService!$A:$I,6,FALSE),0)</f>
        <v>0</v>
      </c>
      <c r="K2001" s="20">
        <f>IFERROR(VLOOKUP(A2001,[2]webService!$A:$I,7,FALSE),0)</f>
        <v>0</v>
      </c>
      <c r="L2001" s="20">
        <f>IFERROR(VLOOKUP(A2001,[2]webService!$A:$I,8,FALSE),0)</f>
        <v>0</v>
      </c>
      <c r="M2001" s="28">
        <f>IFERROR(VLOOKUP(A2001,[2]webService!$A:$I,9,FALSE),0)</f>
        <v>0</v>
      </c>
      <c r="N2001" s="27">
        <f>IFERROR(VLOOKUP(A2001,[3]soaBnafar!$A:$G,2,FALSE),0)</f>
        <v>0</v>
      </c>
      <c r="O2001" s="20">
        <f>IFERROR(VLOOKUP(A2001,[3]soaBnafar!$A:$H,3,FALSE),0)</f>
        <v>0</v>
      </c>
      <c r="P2001" s="20">
        <f>IFERROR(VLOOKUP(A2001,[3]soaBnafar!$A:$G,4,FALSE),0)</f>
        <v>0</v>
      </c>
      <c r="Q2001" s="20">
        <f>IFERROR(VLOOKUP(A2001,[3]soaBnafar!$A:$G,5,FALSE),0)</f>
        <v>0</v>
      </c>
      <c r="R2001" s="20">
        <f>IFERROR(VLOOKUP(A2001,[3]soaBnafar!$A:$G,6,FALSE),0)</f>
        <v>0</v>
      </c>
      <c r="S2001" s="20">
        <f>IFERROR(VLOOKUP(A2001,[3]soaBnafar!$A:$G,7,FALSE),0)</f>
        <v>0</v>
      </c>
      <c r="T2001" s="32">
        <f t="shared" si="374"/>
        <v>195617</v>
      </c>
      <c r="U2001" s="21">
        <f t="shared" si="375"/>
        <v>3856994</v>
      </c>
      <c r="V2001" s="21">
        <f t="shared" si="376"/>
        <v>0</v>
      </c>
      <c r="W2001" s="21">
        <f t="shared" si="377"/>
        <v>0</v>
      </c>
      <c r="X2001" s="21">
        <f t="shared" si="378"/>
        <v>0</v>
      </c>
      <c r="Y2001" s="33">
        <f t="shared" si="379"/>
        <v>0</v>
      </c>
      <c r="Z2001" s="4" t="str">
        <f t="shared" si="380"/>
        <v>Sim</v>
      </c>
      <c r="AA2001" s="4" t="str">
        <f t="shared" si="381"/>
        <v>Sim</v>
      </c>
      <c r="AB2001" s="4" t="str">
        <f t="shared" si="382"/>
        <v>Não</v>
      </c>
      <c r="AC2001" s="4" t="str">
        <f t="shared" si="383"/>
        <v>Não</v>
      </c>
      <c r="AD2001" s="4" t="str">
        <f t="shared" si="384"/>
        <v>Não</v>
      </c>
      <c r="AE2001" s="30" t="str">
        <f t="shared" si="385"/>
        <v>Não</v>
      </c>
    </row>
    <row r="2002" spans="1:31" x14ac:dyDescent="0.25">
      <c r="A2002" s="23">
        <v>315230</v>
      </c>
      <c r="B2002" s="27">
        <f>IFERROR(VLOOKUP(A2002,[1]Monitoramento_Base_somente_disp!$A:$L,5,FALSE),0)</f>
        <v>0</v>
      </c>
      <c r="C2002" s="20">
        <f>IFERROR(VLOOKUP(A2002,[1]Monitoramento_Base_somente_disp!$A:$L,6,FALSE),0)</f>
        <v>0</v>
      </c>
      <c r="D2002" s="20">
        <f>IFERROR(VLOOKUP(A2002,[1]Monitoramento_Base_somente_disp!$A:$L,7,FALSE),0)</f>
        <v>0</v>
      </c>
      <c r="E2002" s="20">
        <f>IFERROR(VLOOKUP(A2002,[1]Monitoramento_Base_somente_disp!$A:$L,8,FALSE),0)</f>
        <v>0</v>
      </c>
      <c r="F2002" s="20">
        <f>IFERROR(VLOOKUP(A2002,[1]Monitoramento_Base_somente_disp!$A:$L,9,FALSE),0)</f>
        <v>0</v>
      </c>
      <c r="G2002" s="28">
        <f>IFERROR(VLOOKUP(A2002,[1]Monitoramento_Base_somente_disp!$A:$L,10,FALSE),0)</f>
        <v>0</v>
      </c>
      <c r="H2002" s="27">
        <f>IFERROR(VLOOKUP(A2002,[2]webService!$A:$I,4,FALSE),0)</f>
        <v>32548</v>
      </c>
      <c r="I2002" s="20">
        <f>IFERROR(VLOOKUP(A2002,[2]webService!$A:$II,5,FALSE),0)</f>
        <v>5351986</v>
      </c>
      <c r="J2002" s="20">
        <f>IFERROR(VLOOKUP(A2002,[2]webService!$A:$I,6,FALSE),0)</f>
        <v>0</v>
      </c>
      <c r="K2002" s="20">
        <f>IFERROR(VLOOKUP(A2002,[2]webService!$A:$I,7,FALSE),0)</f>
        <v>0</v>
      </c>
      <c r="L2002" s="20">
        <f>IFERROR(VLOOKUP(A2002,[2]webService!$A:$I,8,FALSE),0)</f>
        <v>0</v>
      </c>
      <c r="M2002" s="28">
        <f>IFERROR(VLOOKUP(A2002,[2]webService!$A:$I,9,FALSE),0)</f>
        <v>0</v>
      </c>
      <c r="N2002" s="27">
        <f>IFERROR(VLOOKUP(A2002,[3]soaBnafar!$A:$G,2,FALSE),0)</f>
        <v>0</v>
      </c>
      <c r="O2002" s="20">
        <f>IFERROR(VLOOKUP(A2002,[3]soaBnafar!$A:$H,3,FALSE),0)</f>
        <v>0</v>
      </c>
      <c r="P2002" s="20">
        <f>IFERROR(VLOOKUP(A2002,[3]soaBnafar!$A:$G,4,FALSE),0)</f>
        <v>0</v>
      </c>
      <c r="Q2002" s="20">
        <f>IFERROR(VLOOKUP(A2002,[3]soaBnafar!$A:$G,5,FALSE),0)</f>
        <v>0</v>
      </c>
      <c r="R2002" s="20">
        <f>IFERROR(VLOOKUP(A2002,[3]soaBnafar!$A:$G,6,FALSE),0)</f>
        <v>0</v>
      </c>
      <c r="S2002" s="20">
        <f>IFERROR(VLOOKUP(A2002,[3]soaBnafar!$A:$G,7,FALSE),0)</f>
        <v>0</v>
      </c>
      <c r="T2002" s="32">
        <f t="shared" si="374"/>
        <v>32548</v>
      </c>
      <c r="U2002" s="21">
        <f t="shared" si="375"/>
        <v>5351986</v>
      </c>
      <c r="V2002" s="21">
        <f t="shared" si="376"/>
        <v>0</v>
      </c>
      <c r="W2002" s="21">
        <f t="shared" si="377"/>
        <v>0</v>
      </c>
      <c r="X2002" s="21">
        <f t="shared" si="378"/>
        <v>0</v>
      </c>
      <c r="Y2002" s="33">
        <f t="shared" si="379"/>
        <v>0</v>
      </c>
      <c r="Z2002" s="4" t="str">
        <f t="shared" si="380"/>
        <v>Sim</v>
      </c>
      <c r="AA2002" s="4" t="str">
        <f t="shared" si="381"/>
        <v>Sim</v>
      </c>
      <c r="AB2002" s="4" t="str">
        <f t="shared" si="382"/>
        <v>Não</v>
      </c>
      <c r="AC2002" s="4" t="str">
        <f t="shared" si="383"/>
        <v>Não</v>
      </c>
      <c r="AD2002" s="4" t="str">
        <f t="shared" si="384"/>
        <v>Não</v>
      </c>
      <c r="AE2002" s="30" t="str">
        <f t="shared" si="385"/>
        <v>Não</v>
      </c>
    </row>
    <row r="2003" spans="1:31" x14ac:dyDescent="0.25">
      <c r="A2003" s="23">
        <v>315240</v>
      </c>
      <c r="B2003" s="27">
        <f>IFERROR(VLOOKUP(A2003,[1]Monitoramento_Base_somente_disp!$A:$L,5,FALSE),0)</f>
        <v>0</v>
      </c>
      <c r="C2003" s="20">
        <f>IFERROR(VLOOKUP(A2003,[1]Monitoramento_Base_somente_disp!$A:$L,6,FALSE),0)</f>
        <v>0</v>
      </c>
      <c r="D2003" s="20">
        <f>IFERROR(VLOOKUP(A2003,[1]Monitoramento_Base_somente_disp!$A:$L,7,FALSE),0)</f>
        <v>0</v>
      </c>
      <c r="E2003" s="20">
        <f>IFERROR(VLOOKUP(A2003,[1]Monitoramento_Base_somente_disp!$A:$L,8,FALSE),0)</f>
        <v>0</v>
      </c>
      <c r="F2003" s="20">
        <f>IFERROR(VLOOKUP(A2003,[1]Monitoramento_Base_somente_disp!$A:$L,9,FALSE),0)</f>
        <v>0</v>
      </c>
      <c r="G2003" s="28">
        <f>IFERROR(VLOOKUP(A2003,[1]Monitoramento_Base_somente_disp!$A:$L,10,FALSE),0)</f>
        <v>0</v>
      </c>
      <c r="H2003" s="27">
        <f>IFERROR(VLOOKUP(A2003,[2]webService!$A:$I,4,FALSE),0)</f>
        <v>69497</v>
      </c>
      <c r="I2003" s="20">
        <f>IFERROR(VLOOKUP(A2003,[2]webService!$A:$II,5,FALSE),0)</f>
        <v>1564055</v>
      </c>
      <c r="J2003" s="20">
        <f>IFERROR(VLOOKUP(A2003,[2]webService!$A:$I,6,FALSE),0)</f>
        <v>0</v>
      </c>
      <c r="K2003" s="20">
        <f>IFERROR(VLOOKUP(A2003,[2]webService!$A:$I,7,FALSE),0)</f>
        <v>0</v>
      </c>
      <c r="L2003" s="20">
        <f>IFERROR(VLOOKUP(A2003,[2]webService!$A:$I,8,FALSE),0)</f>
        <v>0</v>
      </c>
      <c r="M2003" s="28">
        <f>IFERROR(VLOOKUP(A2003,[2]webService!$A:$I,9,FALSE),0)</f>
        <v>0</v>
      </c>
      <c r="N2003" s="27">
        <f>IFERROR(VLOOKUP(A2003,[3]soaBnafar!$A:$G,2,FALSE),0)</f>
        <v>0</v>
      </c>
      <c r="O2003" s="20">
        <f>IFERROR(VLOOKUP(A2003,[3]soaBnafar!$A:$H,3,FALSE),0)</f>
        <v>0</v>
      </c>
      <c r="P2003" s="20">
        <f>IFERROR(VLOOKUP(A2003,[3]soaBnafar!$A:$G,4,FALSE),0)</f>
        <v>0</v>
      </c>
      <c r="Q2003" s="20">
        <f>IFERROR(VLOOKUP(A2003,[3]soaBnafar!$A:$G,5,FALSE),0)</f>
        <v>0</v>
      </c>
      <c r="R2003" s="20">
        <f>IFERROR(VLOOKUP(A2003,[3]soaBnafar!$A:$G,6,FALSE),0)</f>
        <v>0</v>
      </c>
      <c r="S2003" s="20">
        <f>IFERROR(VLOOKUP(A2003,[3]soaBnafar!$A:$G,7,FALSE),0)</f>
        <v>0</v>
      </c>
      <c r="T2003" s="32">
        <f t="shared" si="374"/>
        <v>69497</v>
      </c>
      <c r="U2003" s="21">
        <f t="shared" si="375"/>
        <v>1564055</v>
      </c>
      <c r="V2003" s="21">
        <f t="shared" si="376"/>
        <v>0</v>
      </c>
      <c r="W2003" s="21">
        <f t="shared" si="377"/>
        <v>0</v>
      </c>
      <c r="X2003" s="21">
        <f t="shared" si="378"/>
        <v>0</v>
      </c>
      <c r="Y2003" s="33">
        <f t="shared" si="379"/>
        <v>0</v>
      </c>
      <c r="Z2003" s="4" t="str">
        <f t="shared" si="380"/>
        <v>Sim</v>
      </c>
      <c r="AA2003" s="4" t="str">
        <f t="shared" si="381"/>
        <v>Sim</v>
      </c>
      <c r="AB2003" s="4" t="str">
        <f t="shared" si="382"/>
        <v>Não</v>
      </c>
      <c r="AC2003" s="4" t="str">
        <f t="shared" si="383"/>
        <v>Não</v>
      </c>
      <c r="AD2003" s="4" t="str">
        <f t="shared" si="384"/>
        <v>Não</v>
      </c>
      <c r="AE2003" s="30" t="str">
        <f t="shared" si="385"/>
        <v>Não</v>
      </c>
    </row>
    <row r="2004" spans="1:31" x14ac:dyDescent="0.25">
      <c r="A2004" s="23">
        <v>315280</v>
      </c>
      <c r="B2004" s="27">
        <f>IFERROR(VLOOKUP(A2004,[1]Monitoramento_Base_somente_disp!$A:$L,5,FALSE),0)</f>
        <v>0</v>
      </c>
      <c r="C2004" s="20">
        <f>IFERROR(VLOOKUP(A2004,[1]Monitoramento_Base_somente_disp!$A:$L,6,FALSE),0)</f>
        <v>0</v>
      </c>
      <c r="D2004" s="20">
        <f>IFERROR(VLOOKUP(A2004,[1]Monitoramento_Base_somente_disp!$A:$L,7,FALSE),0)</f>
        <v>0</v>
      </c>
      <c r="E2004" s="20">
        <f>IFERROR(VLOOKUP(A2004,[1]Monitoramento_Base_somente_disp!$A:$L,8,FALSE),0)</f>
        <v>0</v>
      </c>
      <c r="F2004" s="20">
        <f>IFERROR(VLOOKUP(A2004,[1]Monitoramento_Base_somente_disp!$A:$L,9,FALSE),0)</f>
        <v>0</v>
      </c>
      <c r="G2004" s="28">
        <f>IFERROR(VLOOKUP(A2004,[1]Monitoramento_Base_somente_disp!$A:$L,10,FALSE),0)</f>
        <v>0</v>
      </c>
      <c r="H2004" s="27">
        <f>IFERROR(VLOOKUP(A2004,[2]webService!$A:$I,4,FALSE),0)</f>
        <v>539570</v>
      </c>
      <c r="I2004" s="20">
        <f>IFERROR(VLOOKUP(A2004,[2]webService!$A:$II,5,FALSE),0)</f>
        <v>94278885</v>
      </c>
      <c r="J2004" s="20">
        <f>IFERROR(VLOOKUP(A2004,[2]webService!$A:$I,6,FALSE),0)</f>
        <v>0</v>
      </c>
      <c r="K2004" s="20">
        <f>IFERROR(VLOOKUP(A2004,[2]webService!$A:$I,7,FALSE),0)</f>
        <v>0</v>
      </c>
      <c r="L2004" s="20">
        <f>IFERROR(VLOOKUP(A2004,[2]webService!$A:$I,8,FALSE),0)</f>
        <v>0</v>
      </c>
      <c r="M2004" s="28">
        <f>IFERROR(VLOOKUP(A2004,[2]webService!$A:$I,9,FALSE),0)</f>
        <v>0</v>
      </c>
      <c r="N2004" s="27">
        <f>IFERROR(VLOOKUP(A2004,[3]soaBnafar!$A:$G,2,FALSE),0)</f>
        <v>0</v>
      </c>
      <c r="O2004" s="20">
        <f>IFERROR(VLOOKUP(A2004,[3]soaBnafar!$A:$H,3,FALSE),0)</f>
        <v>0</v>
      </c>
      <c r="P2004" s="20">
        <f>IFERROR(VLOOKUP(A2004,[3]soaBnafar!$A:$G,4,FALSE),0)</f>
        <v>0</v>
      </c>
      <c r="Q2004" s="20">
        <f>IFERROR(VLOOKUP(A2004,[3]soaBnafar!$A:$G,5,FALSE),0)</f>
        <v>0</v>
      </c>
      <c r="R2004" s="20">
        <f>IFERROR(VLOOKUP(A2004,[3]soaBnafar!$A:$G,6,FALSE),0)</f>
        <v>0</v>
      </c>
      <c r="S2004" s="20">
        <f>IFERROR(VLOOKUP(A2004,[3]soaBnafar!$A:$G,7,FALSE),0)</f>
        <v>0</v>
      </c>
      <c r="T2004" s="32">
        <f t="shared" si="374"/>
        <v>539570</v>
      </c>
      <c r="U2004" s="21">
        <f t="shared" si="375"/>
        <v>94278885</v>
      </c>
      <c r="V2004" s="21">
        <f t="shared" si="376"/>
        <v>0</v>
      </c>
      <c r="W2004" s="21">
        <f t="shared" si="377"/>
        <v>0</v>
      </c>
      <c r="X2004" s="21">
        <f t="shared" si="378"/>
        <v>0</v>
      </c>
      <c r="Y2004" s="33">
        <f t="shared" si="379"/>
        <v>0</v>
      </c>
      <c r="Z2004" s="4" t="str">
        <f t="shared" si="380"/>
        <v>Sim</v>
      </c>
      <c r="AA2004" s="4" t="str">
        <f t="shared" si="381"/>
        <v>Sim</v>
      </c>
      <c r="AB2004" s="4" t="str">
        <f t="shared" si="382"/>
        <v>Não</v>
      </c>
      <c r="AC2004" s="4" t="str">
        <f t="shared" si="383"/>
        <v>Não</v>
      </c>
      <c r="AD2004" s="4" t="str">
        <f t="shared" si="384"/>
        <v>Não</v>
      </c>
      <c r="AE2004" s="30" t="str">
        <f t="shared" si="385"/>
        <v>Não</v>
      </c>
    </row>
    <row r="2005" spans="1:31" x14ac:dyDescent="0.25">
      <c r="A2005" s="23">
        <v>315310</v>
      </c>
      <c r="B2005" s="27">
        <f>IFERROR(VLOOKUP(A2005,[1]Monitoramento_Base_somente_disp!$A:$L,5,FALSE),0)</f>
        <v>0</v>
      </c>
      <c r="C2005" s="20">
        <f>IFERROR(VLOOKUP(A2005,[1]Monitoramento_Base_somente_disp!$A:$L,6,FALSE),0)</f>
        <v>0</v>
      </c>
      <c r="D2005" s="20">
        <f>IFERROR(VLOOKUP(A2005,[1]Monitoramento_Base_somente_disp!$A:$L,7,FALSE),0)</f>
        <v>0</v>
      </c>
      <c r="E2005" s="20">
        <f>IFERROR(VLOOKUP(A2005,[1]Monitoramento_Base_somente_disp!$A:$L,8,FALSE),0)</f>
        <v>0</v>
      </c>
      <c r="F2005" s="20">
        <f>IFERROR(VLOOKUP(A2005,[1]Monitoramento_Base_somente_disp!$A:$L,9,FALSE),0)</f>
        <v>0</v>
      </c>
      <c r="G2005" s="28">
        <f>IFERROR(VLOOKUP(A2005,[1]Monitoramento_Base_somente_disp!$A:$L,10,FALSE),0)</f>
        <v>0</v>
      </c>
      <c r="H2005" s="27">
        <f>IFERROR(VLOOKUP(A2005,[2]webService!$A:$I,4,FALSE),0)</f>
        <v>71499</v>
      </c>
      <c r="I2005" s="20">
        <f>IFERROR(VLOOKUP(A2005,[2]webService!$A:$II,5,FALSE),0)</f>
        <v>600926</v>
      </c>
      <c r="J2005" s="20">
        <f>IFERROR(VLOOKUP(A2005,[2]webService!$A:$I,6,FALSE),0)</f>
        <v>0</v>
      </c>
      <c r="K2005" s="20">
        <f>IFERROR(VLOOKUP(A2005,[2]webService!$A:$I,7,FALSE),0)</f>
        <v>0</v>
      </c>
      <c r="L2005" s="20">
        <f>IFERROR(VLOOKUP(A2005,[2]webService!$A:$I,8,FALSE),0)</f>
        <v>0</v>
      </c>
      <c r="M2005" s="28">
        <f>IFERROR(VLOOKUP(A2005,[2]webService!$A:$I,9,FALSE),0)</f>
        <v>0</v>
      </c>
      <c r="N2005" s="27">
        <f>IFERROR(VLOOKUP(A2005,[3]soaBnafar!$A:$G,2,FALSE),0)</f>
        <v>0</v>
      </c>
      <c r="O2005" s="20">
        <f>IFERROR(VLOOKUP(A2005,[3]soaBnafar!$A:$H,3,FALSE),0)</f>
        <v>0</v>
      </c>
      <c r="P2005" s="20">
        <f>IFERROR(VLOOKUP(A2005,[3]soaBnafar!$A:$G,4,FALSE),0)</f>
        <v>0</v>
      </c>
      <c r="Q2005" s="20">
        <f>IFERROR(VLOOKUP(A2005,[3]soaBnafar!$A:$G,5,FALSE),0)</f>
        <v>0</v>
      </c>
      <c r="R2005" s="20">
        <f>IFERROR(VLOOKUP(A2005,[3]soaBnafar!$A:$G,6,FALSE),0)</f>
        <v>0</v>
      </c>
      <c r="S2005" s="20">
        <f>IFERROR(VLOOKUP(A2005,[3]soaBnafar!$A:$G,7,FALSE),0)</f>
        <v>0</v>
      </c>
      <c r="T2005" s="32">
        <f t="shared" si="374"/>
        <v>71499</v>
      </c>
      <c r="U2005" s="21">
        <f t="shared" si="375"/>
        <v>600926</v>
      </c>
      <c r="V2005" s="21">
        <f t="shared" si="376"/>
        <v>0</v>
      </c>
      <c r="W2005" s="21">
        <f t="shared" si="377"/>
        <v>0</v>
      </c>
      <c r="X2005" s="21">
        <f t="shared" si="378"/>
        <v>0</v>
      </c>
      <c r="Y2005" s="33">
        <f t="shared" si="379"/>
        <v>0</v>
      </c>
      <c r="Z2005" s="4" t="str">
        <f t="shared" si="380"/>
        <v>Sim</v>
      </c>
      <c r="AA2005" s="4" t="str">
        <f t="shared" si="381"/>
        <v>Sim</v>
      </c>
      <c r="AB2005" s="4" t="str">
        <f t="shared" si="382"/>
        <v>Não</v>
      </c>
      <c r="AC2005" s="4" t="str">
        <f t="shared" si="383"/>
        <v>Não</v>
      </c>
      <c r="AD2005" s="4" t="str">
        <f t="shared" si="384"/>
        <v>Não</v>
      </c>
      <c r="AE2005" s="30" t="str">
        <f t="shared" si="385"/>
        <v>Não</v>
      </c>
    </row>
    <row r="2006" spans="1:31" x14ac:dyDescent="0.25">
      <c r="A2006" s="23">
        <v>315320</v>
      </c>
      <c r="B2006" s="27">
        <f>IFERROR(VLOOKUP(A2006,[1]Monitoramento_Base_somente_disp!$A:$L,5,FALSE),0)</f>
        <v>0</v>
      </c>
      <c r="C2006" s="20">
        <f>IFERROR(VLOOKUP(A2006,[1]Monitoramento_Base_somente_disp!$A:$L,6,FALSE),0)</f>
        <v>0</v>
      </c>
      <c r="D2006" s="20">
        <f>IFERROR(VLOOKUP(A2006,[1]Monitoramento_Base_somente_disp!$A:$L,7,FALSE),0)</f>
        <v>0</v>
      </c>
      <c r="E2006" s="20">
        <f>IFERROR(VLOOKUP(A2006,[1]Monitoramento_Base_somente_disp!$A:$L,8,FALSE),0)</f>
        <v>0</v>
      </c>
      <c r="F2006" s="20">
        <f>IFERROR(VLOOKUP(A2006,[1]Monitoramento_Base_somente_disp!$A:$L,9,FALSE),0)</f>
        <v>0</v>
      </c>
      <c r="G2006" s="28">
        <f>IFERROR(VLOOKUP(A2006,[1]Monitoramento_Base_somente_disp!$A:$L,10,FALSE),0)</f>
        <v>0</v>
      </c>
      <c r="H2006" s="27">
        <f>IFERROR(VLOOKUP(A2006,[2]webService!$A:$I,4,FALSE),0)</f>
        <v>143190</v>
      </c>
      <c r="I2006" s="20">
        <f>IFERROR(VLOOKUP(A2006,[2]webService!$A:$II,5,FALSE),0)</f>
        <v>2086128</v>
      </c>
      <c r="J2006" s="20">
        <f>IFERROR(VLOOKUP(A2006,[2]webService!$A:$I,6,FALSE),0)</f>
        <v>0</v>
      </c>
      <c r="K2006" s="20">
        <f>IFERROR(VLOOKUP(A2006,[2]webService!$A:$I,7,FALSE),0)</f>
        <v>0</v>
      </c>
      <c r="L2006" s="20">
        <f>IFERROR(VLOOKUP(A2006,[2]webService!$A:$I,8,FALSE),0)</f>
        <v>0</v>
      </c>
      <c r="M2006" s="28">
        <f>IFERROR(VLOOKUP(A2006,[2]webService!$A:$I,9,FALSE),0)</f>
        <v>0</v>
      </c>
      <c r="N2006" s="27">
        <f>IFERROR(VLOOKUP(A2006,[3]soaBnafar!$A:$G,2,FALSE),0)</f>
        <v>0</v>
      </c>
      <c r="O2006" s="20">
        <f>IFERROR(VLOOKUP(A2006,[3]soaBnafar!$A:$H,3,FALSE),0)</f>
        <v>0</v>
      </c>
      <c r="P2006" s="20">
        <f>IFERROR(VLOOKUP(A2006,[3]soaBnafar!$A:$G,4,FALSE),0)</f>
        <v>0</v>
      </c>
      <c r="Q2006" s="20">
        <f>IFERROR(VLOOKUP(A2006,[3]soaBnafar!$A:$G,5,FALSE),0)</f>
        <v>0</v>
      </c>
      <c r="R2006" s="20">
        <f>IFERROR(VLOOKUP(A2006,[3]soaBnafar!$A:$G,6,FALSE),0)</f>
        <v>0</v>
      </c>
      <c r="S2006" s="20">
        <f>IFERROR(VLOOKUP(A2006,[3]soaBnafar!$A:$G,7,FALSE),0)</f>
        <v>0</v>
      </c>
      <c r="T2006" s="32">
        <f t="shared" si="374"/>
        <v>143190</v>
      </c>
      <c r="U2006" s="21">
        <f t="shared" si="375"/>
        <v>2086128</v>
      </c>
      <c r="V2006" s="21">
        <f t="shared" si="376"/>
        <v>0</v>
      </c>
      <c r="W2006" s="21">
        <f t="shared" si="377"/>
        <v>0</v>
      </c>
      <c r="X2006" s="21">
        <f t="shared" si="378"/>
        <v>0</v>
      </c>
      <c r="Y2006" s="33">
        <f t="shared" si="379"/>
        <v>0</v>
      </c>
      <c r="Z2006" s="4" t="str">
        <f t="shared" si="380"/>
        <v>Sim</v>
      </c>
      <c r="AA2006" s="4" t="str">
        <f t="shared" si="381"/>
        <v>Sim</v>
      </c>
      <c r="AB2006" s="4" t="str">
        <f t="shared" si="382"/>
        <v>Não</v>
      </c>
      <c r="AC2006" s="4" t="str">
        <f t="shared" si="383"/>
        <v>Não</v>
      </c>
      <c r="AD2006" s="4" t="str">
        <f t="shared" si="384"/>
        <v>Não</v>
      </c>
      <c r="AE2006" s="30" t="str">
        <f t="shared" si="385"/>
        <v>Não</v>
      </c>
    </row>
    <row r="2007" spans="1:31" x14ac:dyDescent="0.25">
      <c r="A2007" s="23">
        <v>315330</v>
      </c>
      <c r="B2007" s="27">
        <f>IFERROR(VLOOKUP(A2007,[1]Monitoramento_Base_somente_disp!$A:$L,5,FALSE),0)</f>
        <v>0</v>
      </c>
      <c r="C2007" s="20">
        <f>IFERROR(VLOOKUP(A2007,[1]Monitoramento_Base_somente_disp!$A:$L,6,FALSE),0)</f>
        <v>0</v>
      </c>
      <c r="D2007" s="20">
        <f>IFERROR(VLOOKUP(A2007,[1]Monitoramento_Base_somente_disp!$A:$L,7,FALSE),0)</f>
        <v>0</v>
      </c>
      <c r="E2007" s="20">
        <f>IFERROR(VLOOKUP(A2007,[1]Monitoramento_Base_somente_disp!$A:$L,8,FALSE),0)</f>
        <v>0</v>
      </c>
      <c r="F2007" s="20">
        <f>IFERROR(VLOOKUP(A2007,[1]Monitoramento_Base_somente_disp!$A:$L,9,FALSE),0)</f>
        <v>0</v>
      </c>
      <c r="G2007" s="28">
        <f>IFERROR(VLOOKUP(A2007,[1]Monitoramento_Base_somente_disp!$A:$L,10,FALSE),0)</f>
        <v>0</v>
      </c>
      <c r="H2007" s="27">
        <f>IFERROR(VLOOKUP(A2007,[2]webService!$A:$I,4,FALSE),0)</f>
        <v>8005</v>
      </c>
      <c r="I2007" s="20">
        <f>IFERROR(VLOOKUP(A2007,[2]webService!$A:$II,5,FALSE),0)</f>
        <v>411010</v>
      </c>
      <c r="J2007" s="20">
        <f>IFERROR(VLOOKUP(A2007,[2]webService!$A:$I,6,FALSE),0)</f>
        <v>0</v>
      </c>
      <c r="K2007" s="20">
        <f>IFERROR(VLOOKUP(A2007,[2]webService!$A:$I,7,FALSE),0)</f>
        <v>0</v>
      </c>
      <c r="L2007" s="20">
        <f>IFERROR(VLOOKUP(A2007,[2]webService!$A:$I,8,FALSE),0)</f>
        <v>0</v>
      </c>
      <c r="M2007" s="28">
        <f>IFERROR(VLOOKUP(A2007,[2]webService!$A:$I,9,FALSE),0)</f>
        <v>0</v>
      </c>
      <c r="N2007" s="27">
        <f>IFERROR(VLOOKUP(A2007,[3]soaBnafar!$A:$G,2,FALSE),0)</f>
        <v>0</v>
      </c>
      <c r="O2007" s="20">
        <f>IFERROR(VLOOKUP(A2007,[3]soaBnafar!$A:$H,3,FALSE),0)</f>
        <v>0</v>
      </c>
      <c r="P2007" s="20">
        <f>IFERROR(VLOOKUP(A2007,[3]soaBnafar!$A:$G,4,FALSE),0)</f>
        <v>0</v>
      </c>
      <c r="Q2007" s="20">
        <f>IFERROR(VLOOKUP(A2007,[3]soaBnafar!$A:$G,5,FALSE),0)</f>
        <v>0</v>
      </c>
      <c r="R2007" s="20">
        <f>IFERROR(VLOOKUP(A2007,[3]soaBnafar!$A:$G,6,FALSE),0)</f>
        <v>0</v>
      </c>
      <c r="S2007" s="20">
        <f>IFERROR(VLOOKUP(A2007,[3]soaBnafar!$A:$G,7,FALSE),0)</f>
        <v>0</v>
      </c>
      <c r="T2007" s="32">
        <f t="shared" si="374"/>
        <v>8005</v>
      </c>
      <c r="U2007" s="21">
        <f t="shared" si="375"/>
        <v>411010</v>
      </c>
      <c r="V2007" s="21">
        <f t="shared" si="376"/>
        <v>0</v>
      </c>
      <c r="W2007" s="21">
        <f t="shared" si="377"/>
        <v>0</v>
      </c>
      <c r="X2007" s="21">
        <f t="shared" si="378"/>
        <v>0</v>
      </c>
      <c r="Y2007" s="33">
        <f t="shared" si="379"/>
        <v>0</v>
      </c>
      <c r="Z2007" s="4" t="str">
        <f t="shared" si="380"/>
        <v>Sim</v>
      </c>
      <c r="AA2007" s="4" t="str">
        <f t="shared" si="381"/>
        <v>Sim</v>
      </c>
      <c r="AB2007" s="4" t="str">
        <f t="shared" si="382"/>
        <v>Não</v>
      </c>
      <c r="AC2007" s="4" t="str">
        <f t="shared" si="383"/>
        <v>Não</v>
      </c>
      <c r="AD2007" s="4" t="str">
        <f t="shared" si="384"/>
        <v>Não</v>
      </c>
      <c r="AE2007" s="30" t="str">
        <f t="shared" si="385"/>
        <v>Não</v>
      </c>
    </row>
    <row r="2008" spans="1:31" x14ac:dyDescent="0.25">
      <c r="A2008" s="23">
        <v>315350</v>
      </c>
      <c r="B2008" s="27">
        <f>IFERROR(VLOOKUP(A2008,[1]Monitoramento_Base_somente_disp!$A:$L,5,FALSE),0)</f>
        <v>0</v>
      </c>
      <c r="C2008" s="20">
        <f>IFERROR(VLOOKUP(A2008,[1]Monitoramento_Base_somente_disp!$A:$L,6,FALSE),0)</f>
        <v>0</v>
      </c>
      <c r="D2008" s="20">
        <f>IFERROR(VLOOKUP(A2008,[1]Monitoramento_Base_somente_disp!$A:$L,7,FALSE),0)</f>
        <v>0</v>
      </c>
      <c r="E2008" s="20">
        <f>IFERROR(VLOOKUP(A2008,[1]Monitoramento_Base_somente_disp!$A:$L,8,FALSE),0)</f>
        <v>0</v>
      </c>
      <c r="F2008" s="20">
        <f>IFERROR(VLOOKUP(A2008,[1]Monitoramento_Base_somente_disp!$A:$L,9,FALSE),0)</f>
        <v>0</v>
      </c>
      <c r="G2008" s="28">
        <f>IFERROR(VLOOKUP(A2008,[1]Monitoramento_Base_somente_disp!$A:$L,10,FALSE),0)</f>
        <v>0</v>
      </c>
      <c r="H2008" s="27">
        <f>IFERROR(VLOOKUP(A2008,[2]webService!$A:$I,4,FALSE),0)</f>
        <v>110314</v>
      </c>
      <c r="I2008" s="20">
        <f>IFERROR(VLOOKUP(A2008,[2]webService!$A:$II,5,FALSE),0)</f>
        <v>1638641</v>
      </c>
      <c r="J2008" s="20">
        <f>IFERROR(VLOOKUP(A2008,[2]webService!$A:$I,6,FALSE),0)</f>
        <v>0</v>
      </c>
      <c r="K2008" s="20">
        <f>IFERROR(VLOOKUP(A2008,[2]webService!$A:$I,7,FALSE),0)</f>
        <v>0</v>
      </c>
      <c r="L2008" s="20">
        <f>IFERROR(VLOOKUP(A2008,[2]webService!$A:$I,8,FALSE),0)</f>
        <v>0</v>
      </c>
      <c r="M2008" s="28">
        <f>IFERROR(VLOOKUP(A2008,[2]webService!$A:$I,9,FALSE),0)</f>
        <v>0</v>
      </c>
      <c r="N2008" s="27">
        <f>IFERROR(VLOOKUP(A2008,[3]soaBnafar!$A:$G,2,FALSE),0)</f>
        <v>0</v>
      </c>
      <c r="O2008" s="20">
        <f>IFERROR(VLOOKUP(A2008,[3]soaBnafar!$A:$H,3,FALSE),0)</f>
        <v>0</v>
      </c>
      <c r="P2008" s="20">
        <f>IFERROR(VLOOKUP(A2008,[3]soaBnafar!$A:$G,4,FALSE),0)</f>
        <v>0</v>
      </c>
      <c r="Q2008" s="20">
        <f>IFERROR(VLOOKUP(A2008,[3]soaBnafar!$A:$G,5,FALSE),0)</f>
        <v>0</v>
      </c>
      <c r="R2008" s="20">
        <f>IFERROR(VLOOKUP(A2008,[3]soaBnafar!$A:$G,6,FALSE),0)</f>
        <v>0</v>
      </c>
      <c r="S2008" s="20">
        <f>IFERROR(VLOOKUP(A2008,[3]soaBnafar!$A:$G,7,FALSE),0)</f>
        <v>0</v>
      </c>
      <c r="T2008" s="32">
        <f t="shared" si="374"/>
        <v>110314</v>
      </c>
      <c r="U2008" s="21">
        <f t="shared" si="375"/>
        <v>1638641</v>
      </c>
      <c r="V2008" s="21">
        <f t="shared" si="376"/>
        <v>0</v>
      </c>
      <c r="W2008" s="21">
        <f t="shared" si="377"/>
        <v>0</v>
      </c>
      <c r="X2008" s="21">
        <f t="shared" si="378"/>
        <v>0</v>
      </c>
      <c r="Y2008" s="33">
        <f t="shared" si="379"/>
        <v>0</v>
      </c>
      <c r="Z2008" s="4" t="str">
        <f t="shared" si="380"/>
        <v>Sim</v>
      </c>
      <c r="AA2008" s="4" t="str">
        <f t="shared" si="381"/>
        <v>Sim</v>
      </c>
      <c r="AB2008" s="4" t="str">
        <f t="shared" si="382"/>
        <v>Não</v>
      </c>
      <c r="AC2008" s="4" t="str">
        <f t="shared" si="383"/>
        <v>Não</v>
      </c>
      <c r="AD2008" s="4" t="str">
        <f t="shared" si="384"/>
        <v>Não</v>
      </c>
      <c r="AE2008" s="30" t="str">
        <f t="shared" si="385"/>
        <v>Não</v>
      </c>
    </row>
    <row r="2009" spans="1:31" x14ac:dyDescent="0.25">
      <c r="A2009" s="23">
        <v>315415</v>
      </c>
      <c r="B2009" s="27">
        <f>IFERROR(VLOOKUP(A2009,[1]Monitoramento_Base_somente_disp!$A:$L,5,FALSE),0)</f>
        <v>0</v>
      </c>
      <c r="C2009" s="20">
        <f>IFERROR(VLOOKUP(A2009,[1]Monitoramento_Base_somente_disp!$A:$L,6,FALSE),0)</f>
        <v>0</v>
      </c>
      <c r="D2009" s="20">
        <f>IFERROR(VLOOKUP(A2009,[1]Monitoramento_Base_somente_disp!$A:$L,7,FALSE),0)</f>
        <v>0</v>
      </c>
      <c r="E2009" s="20">
        <f>IFERROR(VLOOKUP(A2009,[1]Monitoramento_Base_somente_disp!$A:$L,8,FALSE),0)</f>
        <v>0</v>
      </c>
      <c r="F2009" s="20">
        <f>IFERROR(VLOOKUP(A2009,[1]Monitoramento_Base_somente_disp!$A:$L,9,FALSE),0)</f>
        <v>0</v>
      </c>
      <c r="G2009" s="28">
        <f>IFERROR(VLOOKUP(A2009,[1]Monitoramento_Base_somente_disp!$A:$L,10,FALSE),0)</f>
        <v>0</v>
      </c>
      <c r="H2009" s="27">
        <f>IFERROR(VLOOKUP(A2009,[2]webService!$A:$I,4,FALSE),0)</f>
        <v>92991</v>
      </c>
      <c r="I2009" s="20">
        <f>IFERROR(VLOOKUP(A2009,[2]webService!$A:$II,5,FALSE),0)</f>
        <v>1577277</v>
      </c>
      <c r="J2009" s="20">
        <f>IFERROR(VLOOKUP(A2009,[2]webService!$A:$I,6,FALSE),0)</f>
        <v>0</v>
      </c>
      <c r="K2009" s="20">
        <f>IFERROR(VLOOKUP(A2009,[2]webService!$A:$I,7,FALSE),0)</f>
        <v>0</v>
      </c>
      <c r="L2009" s="20">
        <f>IFERROR(VLOOKUP(A2009,[2]webService!$A:$I,8,FALSE),0)</f>
        <v>0</v>
      </c>
      <c r="M2009" s="28">
        <f>IFERROR(VLOOKUP(A2009,[2]webService!$A:$I,9,FALSE),0)</f>
        <v>0</v>
      </c>
      <c r="N2009" s="27">
        <f>IFERROR(VLOOKUP(A2009,[3]soaBnafar!$A:$G,2,FALSE),0)</f>
        <v>0</v>
      </c>
      <c r="O2009" s="20">
        <f>IFERROR(VLOOKUP(A2009,[3]soaBnafar!$A:$H,3,FALSE),0)</f>
        <v>0</v>
      </c>
      <c r="P2009" s="20">
        <f>IFERROR(VLOOKUP(A2009,[3]soaBnafar!$A:$G,4,FALSE),0)</f>
        <v>0</v>
      </c>
      <c r="Q2009" s="20">
        <f>IFERROR(VLOOKUP(A2009,[3]soaBnafar!$A:$G,5,FALSE),0)</f>
        <v>0</v>
      </c>
      <c r="R2009" s="20">
        <f>IFERROR(VLOOKUP(A2009,[3]soaBnafar!$A:$G,6,FALSE),0)</f>
        <v>0</v>
      </c>
      <c r="S2009" s="20">
        <f>IFERROR(VLOOKUP(A2009,[3]soaBnafar!$A:$G,7,FALSE),0)</f>
        <v>0</v>
      </c>
      <c r="T2009" s="32">
        <f t="shared" si="374"/>
        <v>92991</v>
      </c>
      <c r="U2009" s="21">
        <f t="shared" si="375"/>
        <v>1577277</v>
      </c>
      <c r="V2009" s="21">
        <f t="shared" si="376"/>
        <v>0</v>
      </c>
      <c r="W2009" s="21">
        <f t="shared" si="377"/>
        <v>0</v>
      </c>
      <c r="X2009" s="21">
        <f t="shared" si="378"/>
        <v>0</v>
      </c>
      <c r="Y2009" s="33">
        <f t="shared" si="379"/>
        <v>0</v>
      </c>
      <c r="Z2009" s="4" t="str">
        <f t="shared" si="380"/>
        <v>Sim</v>
      </c>
      <c r="AA2009" s="4" t="str">
        <f t="shared" si="381"/>
        <v>Sim</v>
      </c>
      <c r="AB2009" s="4" t="str">
        <f t="shared" si="382"/>
        <v>Não</v>
      </c>
      <c r="AC2009" s="4" t="str">
        <f t="shared" si="383"/>
        <v>Não</v>
      </c>
      <c r="AD2009" s="4" t="str">
        <f t="shared" si="384"/>
        <v>Não</v>
      </c>
      <c r="AE2009" s="30" t="str">
        <f t="shared" si="385"/>
        <v>Não</v>
      </c>
    </row>
    <row r="2010" spans="1:31" x14ac:dyDescent="0.25">
      <c r="A2010" s="23">
        <v>315420</v>
      </c>
      <c r="B2010" s="27">
        <f>IFERROR(VLOOKUP(A2010,[1]Monitoramento_Base_somente_disp!$A:$L,5,FALSE),0)</f>
        <v>0</v>
      </c>
      <c r="C2010" s="20">
        <f>IFERROR(VLOOKUP(A2010,[1]Monitoramento_Base_somente_disp!$A:$L,6,FALSE),0)</f>
        <v>0</v>
      </c>
      <c r="D2010" s="20">
        <f>IFERROR(VLOOKUP(A2010,[1]Monitoramento_Base_somente_disp!$A:$L,7,FALSE),0)</f>
        <v>0</v>
      </c>
      <c r="E2010" s="20">
        <f>IFERROR(VLOOKUP(A2010,[1]Monitoramento_Base_somente_disp!$A:$L,8,FALSE),0)</f>
        <v>0</v>
      </c>
      <c r="F2010" s="20">
        <f>IFERROR(VLOOKUP(A2010,[1]Monitoramento_Base_somente_disp!$A:$L,9,FALSE),0)</f>
        <v>0</v>
      </c>
      <c r="G2010" s="28">
        <f>IFERROR(VLOOKUP(A2010,[1]Monitoramento_Base_somente_disp!$A:$L,10,FALSE),0)</f>
        <v>0</v>
      </c>
      <c r="H2010" s="27">
        <f>IFERROR(VLOOKUP(A2010,[2]webService!$A:$I,4,FALSE),0)</f>
        <v>122898</v>
      </c>
      <c r="I2010" s="20">
        <f>IFERROR(VLOOKUP(A2010,[2]webService!$A:$II,5,FALSE),0)</f>
        <v>1106699</v>
      </c>
      <c r="J2010" s="20">
        <f>IFERROR(VLOOKUP(A2010,[2]webService!$A:$I,6,FALSE),0)</f>
        <v>0</v>
      </c>
      <c r="K2010" s="20">
        <f>IFERROR(VLOOKUP(A2010,[2]webService!$A:$I,7,FALSE),0)</f>
        <v>0</v>
      </c>
      <c r="L2010" s="20">
        <f>IFERROR(VLOOKUP(A2010,[2]webService!$A:$I,8,FALSE),0)</f>
        <v>0</v>
      </c>
      <c r="M2010" s="28">
        <f>IFERROR(VLOOKUP(A2010,[2]webService!$A:$I,9,FALSE),0)</f>
        <v>0</v>
      </c>
      <c r="N2010" s="27">
        <f>IFERROR(VLOOKUP(A2010,[3]soaBnafar!$A:$G,2,FALSE),0)</f>
        <v>0</v>
      </c>
      <c r="O2010" s="20">
        <f>IFERROR(VLOOKUP(A2010,[3]soaBnafar!$A:$H,3,FALSE),0)</f>
        <v>0</v>
      </c>
      <c r="P2010" s="20">
        <f>IFERROR(VLOOKUP(A2010,[3]soaBnafar!$A:$G,4,FALSE),0)</f>
        <v>0</v>
      </c>
      <c r="Q2010" s="20">
        <f>IFERROR(VLOOKUP(A2010,[3]soaBnafar!$A:$G,5,FALSE),0)</f>
        <v>0</v>
      </c>
      <c r="R2010" s="20">
        <f>IFERROR(VLOOKUP(A2010,[3]soaBnafar!$A:$G,6,FALSE),0)</f>
        <v>0</v>
      </c>
      <c r="S2010" s="20">
        <f>IFERROR(VLOOKUP(A2010,[3]soaBnafar!$A:$G,7,FALSE),0)</f>
        <v>0</v>
      </c>
      <c r="T2010" s="32">
        <f t="shared" si="374"/>
        <v>122898</v>
      </c>
      <c r="U2010" s="21">
        <f t="shared" si="375"/>
        <v>1106699</v>
      </c>
      <c r="V2010" s="21">
        <f t="shared" si="376"/>
        <v>0</v>
      </c>
      <c r="W2010" s="21">
        <f t="shared" si="377"/>
        <v>0</v>
      </c>
      <c r="X2010" s="21">
        <f t="shared" si="378"/>
        <v>0</v>
      </c>
      <c r="Y2010" s="33">
        <f t="shared" si="379"/>
        <v>0</v>
      </c>
      <c r="Z2010" s="4" t="str">
        <f t="shared" si="380"/>
        <v>Sim</v>
      </c>
      <c r="AA2010" s="4" t="str">
        <f t="shared" si="381"/>
        <v>Sim</v>
      </c>
      <c r="AB2010" s="4" t="str">
        <f t="shared" si="382"/>
        <v>Não</v>
      </c>
      <c r="AC2010" s="4" t="str">
        <f t="shared" si="383"/>
        <v>Não</v>
      </c>
      <c r="AD2010" s="4" t="str">
        <f t="shared" si="384"/>
        <v>Não</v>
      </c>
      <c r="AE2010" s="30" t="str">
        <f t="shared" si="385"/>
        <v>Não</v>
      </c>
    </row>
    <row r="2011" spans="1:31" x14ac:dyDescent="0.25">
      <c r="A2011" s="23">
        <v>315430</v>
      </c>
      <c r="B2011" s="27">
        <f>IFERROR(VLOOKUP(A2011,[1]Monitoramento_Base_somente_disp!$A:$L,5,FALSE),0)</f>
        <v>0</v>
      </c>
      <c r="C2011" s="20">
        <f>IFERROR(VLOOKUP(A2011,[1]Monitoramento_Base_somente_disp!$A:$L,6,FALSE),0)</f>
        <v>0</v>
      </c>
      <c r="D2011" s="20">
        <f>IFERROR(VLOOKUP(A2011,[1]Monitoramento_Base_somente_disp!$A:$L,7,FALSE),0)</f>
        <v>0</v>
      </c>
      <c r="E2011" s="20">
        <f>IFERROR(VLOOKUP(A2011,[1]Monitoramento_Base_somente_disp!$A:$L,8,FALSE),0)</f>
        <v>0</v>
      </c>
      <c r="F2011" s="20">
        <f>IFERROR(VLOOKUP(A2011,[1]Monitoramento_Base_somente_disp!$A:$L,9,FALSE),0)</f>
        <v>0</v>
      </c>
      <c r="G2011" s="28">
        <f>IFERROR(VLOOKUP(A2011,[1]Monitoramento_Base_somente_disp!$A:$L,10,FALSE),0)</f>
        <v>0</v>
      </c>
      <c r="H2011" s="27">
        <f>IFERROR(VLOOKUP(A2011,[2]webService!$A:$I,4,FALSE),0)</f>
        <v>148302</v>
      </c>
      <c r="I2011" s="20">
        <f>IFERROR(VLOOKUP(A2011,[2]webService!$A:$II,5,FALSE),0)</f>
        <v>2156935</v>
      </c>
      <c r="J2011" s="20">
        <f>IFERROR(VLOOKUP(A2011,[2]webService!$A:$I,6,FALSE),0)</f>
        <v>0</v>
      </c>
      <c r="K2011" s="20">
        <f>IFERROR(VLOOKUP(A2011,[2]webService!$A:$I,7,FALSE),0)</f>
        <v>0</v>
      </c>
      <c r="L2011" s="20">
        <f>IFERROR(VLOOKUP(A2011,[2]webService!$A:$I,8,FALSE),0)</f>
        <v>0</v>
      </c>
      <c r="M2011" s="28">
        <f>IFERROR(VLOOKUP(A2011,[2]webService!$A:$I,9,FALSE),0)</f>
        <v>0</v>
      </c>
      <c r="N2011" s="27">
        <f>IFERROR(VLOOKUP(A2011,[3]soaBnafar!$A:$G,2,FALSE),0)</f>
        <v>0</v>
      </c>
      <c r="O2011" s="20">
        <f>IFERROR(VLOOKUP(A2011,[3]soaBnafar!$A:$H,3,FALSE),0)</f>
        <v>0</v>
      </c>
      <c r="P2011" s="20">
        <f>IFERROR(VLOOKUP(A2011,[3]soaBnafar!$A:$G,4,FALSE),0)</f>
        <v>0</v>
      </c>
      <c r="Q2011" s="20">
        <f>IFERROR(VLOOKUP(A2011,[3]soaBnafar!$A:$G,5,FALSE),0)</f>
        <v>0</v>
      </c>
      <c r="R2011" s="20">
        <f>IFERROR(VLOOKUP(A2011,[3]soaBnafar!$A:$G,6,FALSE),0)</f>
        <v>0</v>
      </c>
      <c r="S2011" s="20">
        <f>IFERROR(VLOOKUP(A2011,[3]soaBnafar!$A:$G,7,FALSE),0)</f>
        <v>0</v>
      </c>
      <c r="T2011" s="32">
        <f t="shared" si="374"/>
        <v>148302</v>
      </c>
      <c r="U2011" s="21">
        <f t="shared" si="375"/>
        <v>2156935</v>
      </c>
      <c r="V2011" s="21">
        <f t="shared" si="376"/>
        <v>0</v>
      </c>
      <c r="W2011" s="21">
        <f t="shared" si="377"/>
        <v>0</v>
      </c>
      <c r="X2011" s="21">
        <f t="shared" si="378"/>
        <v>0</v>
      </c>
      <c r="Y2011" s="33">
        <f t="shared" si="379"/>
        <v>0</v>
      </c>
      <c r="Z2011" s="4" t="str">
        <f t="shared" si="380"/>
        <v>Sim</v>
      </c>
      <c r="AA2011" s="4" t="str">
        <f t="shared" si="381"/>
        <v>Sim</v>
      </c>
      <c r="AB2011" s="4" t="str">
        <f t="shared" si="382"/>
        <v>Não</v>
      </c>
      <c r="AC2011" s="4" t="str">
        <f t="shared" si="383"/>
        <v>Não</v>
      </c>
      <c r="AD2011" s="4" t="str">
        <f t="shared" si="384"/>
        <v>Não</v>
      </c>
      <c r="AE2011" s="30" t="str">
        <f t="shared" si="385"/>
        <v>Não</v>
      </c>
    </row>
    <row r="2012" spans="1:31" x14ac:dyDescent="0.25">
      <c r="A2012" s="23">
        <v>315445</v>
      </c>
      <c r="B2012" s="27">
        <f>IFERROR(VLOOKUP(A2012,[1]Monitoramento_Base_somente_disp!$A:$L,5,FALSE),0)</f>
        <v>0</v>
      </c>
      <c r="C2012" s="20">
        <f>IFERROR(VLOOKUP(A2012,[1]Monitoramento_Base_somente_disp!$A:$L,6,FALSE),0)</f>
        <v>0</v>
      </c>
      <c r="D2012" s="20">
        <f>IFERROR(VLOOKUP(A2012,[1]Monitoramento_Base_somente_disp!$A:$L,7,FALSE),0)</f>
        <v>0</v>
      </c>
      <c r="E2012" s="20">
        <f>IFERROR(VLOOKUP(A2012,[1]Monitoramento_Base_somente_disp!$A:$L,8,FALSE),0)</f>
        <v>0</v>
      </c>
      <c r="F2012" s="20">
        <f>IFERROR(VLOOKUP(A2012,[1]Monitoramento_Base_somente_disp!$A:$L,9,FALSE),0)</f>
        <v>0</v>
      </c>
      <c r="G2012" s="28">
        <f>IFERROR(VLOOKUP(A2012,[1]Monitoramento_Base_somente_disp!$A:$L,10,FALSE),0)</f>
        <v>0</v>
      </c>
      <c r="H2012" s="27">
        <f>IFERROR(VLOOKUP(A2012,[2]webService!$A:$I,4,FALSE),0)</f>
        <v>141935</v>
      </c>
      <c r="I2012" s="20">
        <f>IFERROR(VLOOKUP(A2012,[2]webService!$A:$II,5,FALSE),0)</f>
        <v>937240</v>
      </c>
      <c r="J2012" s="20">
        <f>IFERROR(VLOOKUP(A2012,[2]webService!$A:$I,6,FALSE),0)</f>
        <v>0</v>
      </c>
      <c r="K2012" s="20">
        <f>IFERROR(VLOOKUP(A2012,[2]webService!$A:$I,7,FALSE),0)</f>
        <v>0</v>
      </c>
      <c r="L2012" s="20">
        <f>IFERROR(VLOOKUP(A2012,[2]webService!$A:$I,8,FALSE),0)</f>
        <v>0</v>
      </c>
      <c r="M2012" s="28">
        <f>IFERROR(VLOOKUP(A2012,[2]webService!$A:$I,9,FALSE),0)</f>
        <v>0</v>
      </c>
      <c r="N2012" s="27">
        <f>IFERROR(VLOOKUP(A2012,[3]soaBnafar!$A:$G,2,FALSE),0)</f>
        <v>0</v>
      </c>
      <c r="O2012" s="20">
        <f>IFERROR(VLOOKUP(A2012,[3]soaBnafar!$A:$H,3,FALSE),0)</f>
        <v>0</v>
      </c>
      <c r="P2012" s="20">
        <f>IFERROR(VLOOKUP(A2012,[3]soaBnafar!$A:$G,4,FALSE),0)</f>
        <v>0</v>
      </c>
      <c r="Q2012" s="20">
        <f>IFERROR(VLOOKUP(A2012,[3]soaBnafar!$A:$G,5,FALSE),0)</f>
        <v>0</v>
      </c>
      <c r="R2012" s="20">
        <f>IFERROR(VLOOKUP(A2012,[3]soaBnafar!$A:$G,6,FALSE),0)</f>
        <v>0</v>
      </c>
      <c r="S2012" s="20">
        <f>IFERROR(VLOOKUP(A2012,[3]soaBnafar!$A:$G,7,FALSE),0)</f>
        <v>0</v>
      </c>
      <c r="T2012" s="32">
        <f t="shared" si="374"/>
        <v>141935</v>
      </c>
      <c r="U2012" s="21">
        <f t="shared" si="375"/>
        <v>937240</v>
      </c>
      <c r="V2012" s="21">
        <f t="shared" si="376"/>
        <v>0</v>
      </c>
      <c r="W2012" s="21">
        <f t="shared" si="377"/>
        <v>0</v>
      </c>
      <c r="X2012" s="21">
        <f t="shared" si="378"/>
        <v>0</v>
      </c>
      <c r="Y2012" s="33">
        <f t="shared" si="379"/>
        <v>0</v>
      </c>
      <c r="Z2012" s="4" t="str">
        <f t="shared" si="380"/>
        <v>Sim</v>
      </c>
      <c r="AA2012" s="4" t="str">
        <f t="shared" si="381"/>
        <v>Sim</v>
      </c>
      <c r="AB2012" s="4" t="str">
        <f t="shared" si="382"/>
        <v>Não</v>
      </c>
      <c r="AC2012" s="4" t="str">
        <f t="shared" si="383"/>
        <v>Não</v>
      </c>
      <c r="AD2012" s="4" t="str">
        <f t="shared" si="384"/>
        <v>Não</v>
      </c>
      <c r="AE2012" s="30" t="str">
        <f t="shared" si="385"/>
        <v>Não</v>
      </c>
    </row>
    <row r="2013" spans="1:31" x14ac:dyDescent="0.25">
      <c r="A2013" s="23">
        <v>315450</v>
      </c>
      <c r="B2013" s="27">
        <f>IFERROR(VLOOKUP(A2013,[1]Monitoramento_Base_somente_disp!$A:$L,5,FALSE),0)</f>
        <v>0</v>
      </c>
      <c r="C2013" s="20">
        <f>IFERROR(VLOOKUP(A2013,[1]Monitoramento_Base_somente_disp!$A:$L,6,FALSE),0)</f>
        <v>0</v>
      </c>
      <c r="D2013" s="20">
        <f>IFERROR(VLOOKUP(A2013,[1]Monitoramento_Base_somente_disp!$A:$L,7,FALSE),0)</f>
        <v>0</v>
      </c>
      <c r="E2013" s="20">
        <f>IFERROR(VLOOKUP(A2013,[1]Monitoramento_Base_somente_disp!$A:$L,8,FALSE),0)</f>
        <v>0</v>
      </c>
      <c r="F2013" s="20">
        <f>IFERROR(VLOOKUP(A2013,[1]Monitoramento_Base_somente_disp!$A:$L,9,FALSE),0)</f>
        <v>0</v>
      </c>
      <c r="G2013" s="28">
        <f>IFERROR(VLOOKUP(A2013,[1]Monitoramento_Base_somente_disp!$A:$L,10,FALSE),0)</f>
        <v>0</v>
      </c>
      <c r="H2013" s="27">
        <f>IFERROR(VLOOKUP(A2013,[2]webService!$A:$I,4,FALSE),0)</f>
        <v>34643</v>
      </c>
      <c r="I2013" s="20">
        <f>IFERROR(VLOOKUP(A2013,[2]webService!$A:$II,5,FALSE),0)</f>
        <v>2583083</v>
      </c>
      <c r="J2013" s="20">
        <f>IFERROR(VLOOKUP(A2013,[2]webService!$A:$I,6,FALSE),0)</f>
        <v>0</v>
      </c>
      <c r="K2013" s="20">
        <f>IFERROR(VLOOKUP(A2013,[2]webService!$A:$I,7,FALSE),0)</f>
        <v>0</v>
      </c>
      <c r="L2013" s="20">
        <f>IFERROR(VLOOKUP(A2013,[2]webService!$A:$I,8,FALSE),0)</f>
        <v>0</v>
      </c>
      <c r="M2013" s="28">
        <f>IFERROR(VLOOKUP(A2013,[2]webService!$A:$I,9,FALSE),0)</f>
        <v>0</v>
      </c>
      <c r="N2013" s="27">
        <f>IFERROR(VLOOKUP(A2013,[3]soaBnafar!$A:$G,2,FALSE),0)</f>
        <v>0</v>
      </c>
      <c r="O2013" s="20">
        <f>IFERROR(VLOOKUP(A2013,[3]soaBnafar!$A:$H,3,FALSE),0)</f>
        <v>0</v>
      </c>
      <c r="P2013" s="20">
        <f>IFERROR(VLOOKUP(A2013,[3]soaBnafar!$A:$G,4,FALSE),0)</f>
        <v>0</v>
      </c>
      <c r="Q2013" s="20">
        <f>IFERROR(VLOOKUP(A2013,[3]soaBnafar!$A:$G,5,FALSE),0)</f>
        <v>0</v>
      </c>
      <c r="R2013" s="20">
        <f>IFERROR(VLOOKUP(A2013,[3]soaBnafar!$A:$G,6,FALSE),0)</f>
        <v>0</v>
      </c>
      <c r="S2013" s="20">
        <f>IFERROR(VLOOKUP(A2013,[3]soaBnafar!$A:$G,7,FALSE),0)</f>
        <v>0</v>
      </c>
      <c r="T2013" s="32">
        <f t="shared" si="374"/>
        <v>34643</v>
      </c>
      <c r="U2013" s="21">
        <f t="shared" si="375"/>
        <v>2583083</v>
      </c>
      <c r="V2013" s="21">
        <f t="shared" si="376"/>
        <v>0</v>
      </c>
      <c r="W2013" s="21">
        <f t="shared" si="377"/>
        <v>0</v>
      </c>
      <c r="X2013" s="21">
        <f t="shared" si="378"/>
        <v>0</v>
      </c>
      <c r="Y2013" s="33">
        <f t="shared" si="379"/>
        <v>0</v>
      </c>
      <c r="Z2013" s="4" t="str">
        <f t="shared" si="380"/>
        <v>Sim</v>
      </c>
      <c r="AA2013" s="4" t="str">
        <f t="shared" si="381"/>
        <v>Sim</v>
      </c>
      <c r="AB2013" s="4" t="str">
        <f t="shared" si="382"/>
        <v>Não</v>
      </c>
      <c r="AC2013" s="4" t="str">
        <f t="shared" si="383"/>
        <v>Não</v>
      </c>
      <c r="AD2013" s="4" t="str">
        <f t="shared" si="384"/>
        <v>Não</v>
      </c>
      <c r="AE2013" s="30" t="str">
        <f t="shared" si="385"/>
        <v>Não</v>
      </c>
    </row>
    <row r="2014" spans="1:31" x14ac:dyDescent="0.25">
      <c r="A2014" s="23">
        <v>315460</v>
      </c>
      <c r="B2014" s="27">
        <f>IFERROR(VLOOKUP(A2014,[1]Monitoramento_Base_somente_disp!$A:$L,5,FALSE),0)</f>
        <v>0</v>
      </c>
      <c r="C2014" s="20">
        <f>IFERROR(VLOOKUP(A2014,[1]Monitoramento_Base_somente_disp!$A:$L,6,FALSE),0)</f>
        <v>0</v>
      </c>
      <c r="D2014" s="20">
        <f>IFERROR(VLOOKUP(A2014,[1]Monitoramento_Base_somente_disp!$A:$L,7,FALSE),0)</f>
        <v>0</v>
      </c>
      <c r="E2014" s="20">
        <f>IFERROR(VLOOKUP(A2014,[1]Monitoramento_Base_somente_disp!$A:$L,8,FALSE),0)</f>
        <v>0</v>
      </c>
      <c r="F2014" s="20">
        <f>IFERROR(VLOOKUP(A2014,[1]Monitoramento_Base_somente_disp!$A:$L,9,FALSE),0)</f>
        <v>0</v>
      </c>
      <c r="G2014" s="28">
        <f>IFERROR(VLOOKUP(A2014,[1]Monitoramento_Base_somente_disp!$A:$L,10,FALSE),0)</f>
        <v>0</v>
      </c>
      <c r="H2014" s="27">
        <f>IFERROR(VLOOKUP(A2014,[2]webService!$A:$I,4,FALSE),0)</f>
        <v>567055</v>
      </c>
      <c r="I2014" s="20">
        <f>IFERROR(VLOOKUP(A2014,[2]webService!$A:$II,5,FALSE),0)</f>
        <v>29141101</v>
      </c>
      <c r="J2014" s="20">
        <f>IFERROR(VLOOKUP(A2014,[2]webService!$A:$I,6,FALSE),0)</f>
        <v>0</v>
      </c>
      <c r="K2014" s="20">
        <f>IFERROR(VLOOKUP(A2014,[2]webService!$A:$I,7,FALSE),0)</f>
        <v>0</v>
      </c>
      <c r="L2014" s="20">
        <f>IFERROR(VLOOKUP(A2014,[2]webService!$A:$I,8,FALSE),0)</f>
        <v>0</v>
      </c>
      <c r="M2014" s="28">
        <f>IFERROR(VLOOKUP(A2014,[2]webService!$A:$I,9,FALSE),0)</f>
        <v>0</v>
      </c>
      <c r="N2014" s="27">
        <f>IFERROR(VLOOKUP(A2014,[3]soaBnafar!$A:$G,2,FALSE),0)</f>
        <v>0</v>
      </c>
      <c r="O2014" s="20">
        <f>IFERROR(VLOOKUP(A2014,[3]soaBnafar!$A:$H,3,FALSE),0)</f>
        <v>0</v>
      </c>
      <c r="P2014" s="20">
        <f>IFERROR(VLOOKUP(A2014,[3]soaBnafar!$A:$G,4,FALSE),0)</f>
        <v>0</v>
      </c>
      <c r="Q2014" s="20">
        <f>IFERROR(VLOOKUP(A2014,[3]soaBnafar!$A:$G,5,FALSE),0)</f>
        <v>0</v>
      </c>
      <c r="R2014" s="20">
        <f>IFERROR(VLOOKUP(A2014,[3]soaBnafar!$A:$G,6,FALSE),0)</f>
        <v>0</v>
      </c>
      <c r="S2014" s="20">
        <f>IFERROR(VLOOKUP(A2014,[3]soaBnafar!$A:$G,7,FALSE),0)</f>
        <v>0</v>
      </c>
      <c r="T2014" s="32">
        <f t="shared" si="374"/>
        <v>567055</v>
      </c>
      <c r="U2014" s="21">
        <f t="shared" si="375"/>
        <v>29141101</v>
      </c>
      <c r="V2014" s="21">
        <f t="shared" si="376"/>
        <v>0</v>
      </c>
      <c r="W2014" s="21">
        <f t="shared" si="377"/>
        <v>0</v>
      </c>
      <c r="X2014" s="21">
        <f t="shared" si="378"/>
        <v>0</v>
      </c>
      <c r="Y2014" s="33">
        <f t="shared" si="379"/>
        <v>0</v>
      </c>
      <c r="Z2014" s="4" t="str">
        <f t="shared" si="380"/>
        <v>Sim</v>
      </c>
      <c r="AA2014" s="4" t="str">
        <f t="shared" si="381"/>
        <v>Sim</v>
      </c>
      <c r="AB2014" s="4" t="str">
        <f t="shared" si="382"/>
        <v>Não</v>
      </c>
      <c r="AC2014" s="4" t="str">
        <f t="shared" si="383"/>
        <v>Não</v>
      </c>
      <c r="AD2014" s="4" t="str">
        <f t="shared" si="384"/>
        <v>Não</v>
      </c>
      <c r="AE2014" s="30" t="str">
        <f t="shared" si="385"/>
        <v>Não</v>
      </c>
    </row>
    <row r="2015" spans="1:31" x14ac:dyDescent="0.25">
      <c r="A2015" s="23">
        <v>315480</v>
      </c>
      <c r="B2015" s="27">
        <f>IFERROR(VLOOKUP(A2015,[1]Monitoramento_Base_somente_disp!$A:$L,5,FALSE),0)</f>
        <v>0</v>
      </c>
      <c r="C2015" s="20">
        <f>IFERROR(VLOOKUP(A2015,[1]Monitoramento_Base_somente_disp!$A:$L,6,FALSE),0)</f>
        <v>0</v>
      </c>
      <c r="D2015" s="20">
        <f>IFERROR(VLOOKUP(A2015,[1]Monitoramento_Base_somente_disp!$A:$L,7,FALSE),0)</f>
        <v>0</v>
      </c>
      <c r="E2015" s="20">
        <f>IFERROR(VLOOKUP(A2015,[1]Monitoramento_Base_somente_disp!$A:$L,8,FALSE),0)</f>
        <v>0</v>
      </c>
      <c r="F2015" s="20">
        <f>IFERROR(VLOOKUP(A2015,[1]Monitoramento_Base_somente_disp!$A:$L,9,FALSE),0)</f>
        <v>0</v>
      </c>
      <c r="G2015" s="28">
        <f>IFERROR(VLOOKUP(A2015,[1]Monitoramento_Base_somente_disp!$A:$L,10,FALSE),0)</f>
        <v>0</v>
      </c>
      <c r="H2015" s="27">
        <f>IFERROR(VLOOKUP(A2015,[2]webService!$A:$I,4,FALSE),0)</f>
        <v>133618</v>
      </c>
      <c r="I2015" s="20">
        <f>IFERROR(VLOOKUP(A2015,[2]webService!$A:$II,5,FALSE),0)</f>
        <v>167467411</v>
      </c>
      <c r="J2015" s="20">
        <f>IFERROR(VLOOKUP(A2015,[2]webService!$A:$I,6,FALSE),0)</f>
        <v>0</v>
      </c>
      <c r="K2015" s="20">
        <f>IFERROR(VLOOKUP(A2015,[2]webService!$A:$I,7,FALSE),0)</f>
        <v>0</v>
      </c>
      <c r="L2015" s="20">
        <f>IFERROR(VLOOKUP(A2015,[2]webService!$A:$I,8,FALSE),0)</f>
        <v>0</v>
      </c>
      <c r="M2015" s="28">
        <f>IFERROR(VLOOKUP(A2015,[2]webService!$A:$I,9,FALSE),0)</f>
        <v>0</v>
      </c>
      <c r="N2015" s="27">
        <f>IFERROR(VLOOKUP(A2015,[3]soaBnafar!$A:$G,2,FALSE),0)</f>
        <v>0</v>
      </c>
      <c r="O2015" s="20">
        <f>IFERROR(VLOOKUP(A2015,[3]soaBnafar!$A:$H,3,FALSE),0)</f>
        <v>0</v>
      </c>
      <c r="P2015" s="20">
        <f>IFERROR(VLOOKUP(A2015,[3]soaBnafar!$A:$G,4,FALSE),0)</f>
        <v>0</v>
      </c>
      <c r="Q2015" s="20">
        <f>IFERROR(VLOOKUP(A2015,[3]soaBnafar!$A:$G,5,FALSE),0)</f>
        <v>0</v>
      </c>
      <c r="R2015" s="20">
        <f>IFERROR(VLOOKUP(A2015,[3]soaBnafar!$A:$G,6,FALSE),0)</f>
        <v>0</v>
      </c>
      <c r="S2015" s="20">
        <f>IFERROR(VLOOKUP(A2015,[3]soaBnafar!$A:$G,7,FALSE),0)</f>
        <v>0</v>
      </c>
      <c r="T2015" s="32">
        <f t="shared" si="374"/>
        <v>133618</v>
      </c>
      <c r="U2015" s="21">
        <f t="shared" si="375"/>
        <v>167467411</v>
      </c>
      <c r="V2015" s="21">
        <f t="shared" si="376"/>
        <v>0</v>
      </c>
      <c r="W2015" s="21">
        <f t="shared" si="377"/>
        <v>0</v>
      </c>
      <c r="X2015" s="21">
        <f t="shared" si="378"/>
        <v>0</v>
      </c>
      <c r="Y2015" s="33">
        <f t="shared" si="379"/>
        <v>0</v>
      </c>
      <c r="Z2015" s="4" t="str">
        <f t="shared" si="380"/>
        <v>Sim</v>
      </c>
      <c r="AA2015" s="4" t="str">
        <f t="shared" si="381"/>
        <v>Sim</v>
      </c>
      <c r="AB2015" s="4" t="str">
        <f t="shared" si="382"/>
        <v>Não</v>
      </c>
      <c r="AC2015" s="4" t="str">
        <f t="shared" si="383"/>
        <v>Não</v>
      </c>
      <c r="AD2015" s="4" t="str">
        <f t="shared" si="384"/>
        <v>Não</v>
      </c>
      <c r="AE2015" s="30" t="str">
        <f t="shared" si="385"/>
        <v>Não</v>
      </c>
    </row>
    <row r="2016" spans="1:31" x14ac:dyDescent="0.25">
      <c r="A2016" s="23">
        <v>315490</v>
      </c>
      <c r="B2016" s="27">
        <f>IFERROR(VLOOKUP(A2016,[1]Monitoramento_Base_somente_disp!$A:$L,5,FALSE),0)</f>
        <v>0</v>
      </c>
      <c r="C2016" s="20">
        <f>IFERROR(VLOOKUP(A2016,[1]Monitoramento_Base_somente_disp!$A:$L,6,FALSE),0)</f>
        <v>0</v>
      </c>
      <c r="D2016" s="20">
        <f>IFERROR(VLOOKUP(A2016,[1]Monitoramento_Base_somente_disp!$A:$L,7,FALSE),0)</f>
        <v>0</v>
      </c>
      <c r="E2016" s="20">
        <f>IFERROR(VLOOKUP(A2016,[1]Monitoramento_Base_somente_disp!$A:$L,8,FALSE),0)</f>
        <v>0</v>
      </c>
      <c r="F2016" s="20">
        <f>IFERROR(VLOOKUP(A2016,[1]Monitoramento_Base_somente_disp!$A:$L,9,FALSE),0)</f>
        <v>0</v>
      </c>
      <c r="G2016" s="28">
        <f>IFERROR(VLOOKUP(A2016,[1]Monitoramento_Base_somente_disp!$A:$L,10,FALSE),0)</f>
        <v>0</v>
      </c>
      <c r="H2016" s="27">
        <f>IFERROR(VLOOKUP(A2016,[2]webService!$A:$I,4,FALSE),0)</f>
        <v>69911</v>
      </c>
      <c r="I2016" s="20">
        <f>IFERROR(VLOOKUP(A2016,[2]webService!$A:$II,5,FALSE),0)</f>
        <v>1637294</v>
      </c>
      <c r="J2016" s="20">
        <f>IFERROR(VLOOKUP(A2016,[2]webService!$A:$I,6,FALSE),0)</f>
        <v>0</v>
      </c>
      <c r="K2016" s="20">
        <f>IFERROR(VLOOKUP(A2016,[2]webService!$A:$I,7,FALSE),0)</f>
        <v>0</v>
      </c>
      <c r="L2016" s="20">
        <f>IFERROR(VLOOKUP(A2016,[2]webService!$A:$I,8,FALSE),0)</f>
        <v>0</v>
      </c>
      <c r="M2016" s="28">
        <f>IFERROR(VLOOKUP(A2016,[2]webService!$A:$I,9,FALSE),0)</f>
        <v>0</v>
      </c>
      <c r="N2016" s="27">
        <f>IFERROR(VLOOKUP(A2016,[3]soaBnafar!$A:$G,2,FALSE),0)</f>
        <v>0</v>
      </c>
      <c r="O2016" s="20">
        <f>IFERROR(VLOOKUP(A2016,[3]soaBnafar!$A:$H,3,FALSE),0)</f>
        <v>0</v>
      </c>
      <c r="P2016" s="20">
        <f>IFERROR(VLOOKUP(A2016,[3]soaBnafar!$A:$G,4,FALSE),0)</f>
        <v>0</v>
      </c>
      <c r="Q2016" s="20">
        <f>IFERROR(VLOOKUP(A2016,[3]soaBnafar!$A:$G,5,FALSE),0)</f>
        <v>0</v>
      </c>
      <c r="R2016" s="20">
        <f>IFERROR(VLOOKUP(A2016,[3]soaBnafar!$A:$G,6,FALSE),0)</f>
        <v>0</v>
      </c>
      <c r="S2016" s="20">
        <f>IFERROR(VLOOKUP(A2016,[3]soaBnafar!$A:$G,7,FALSE),0)</f>
        <v>0</v>
      </c>
      <c r="T2016" s="32">
        <f t="shared" si="374"/>
        <v>69911</v>
      </c>
      <c r="U2016" s="21">
        <f t="shared" si="375"/>
        <v>1637294</v>
      </c>
      <c r="V2016" s="21">
        <f t="shared" si="376"/>
        <v>0</v>
      </c>
      <c r="W2016" s="21">
        <f t="shared" si="377"/>
        <v>0</v>
      </c>
      <c r="X2016" s="21">
        <f t="shared" si="378"/>
        <v>0</v>
      </c>
      <c r="Y2016" s="33">
        <f t="shared" si="379"/>
        <v>0</v>
      </c>
      <c r="Z2016" s="4" t="str">
        <f t="shared" si="380"/>
        <v>Sim</v>
      </c>
      <c r="AA2016" s="4" t="str">
        <f t="shared" si="381"/>
        <v>Sim</v>
      </c>
      <c r="AB2016" s="4" t="str">
        <f t="shared" si="382"/>
        <v>Não</v>
      </c>
      <c r="AC2016" s="4" t="str">
        <f t="shared" si="383"/>
        <v>Não</v>
      </c>
      <c r="AD2016" s="4" t="str">
        <f t="shared" si="384"/>
        <v>Não</v>
      </c>
      <c r="AE2016" s="30" t="str">
        <f t="shared" si="385"/>
        <v>Não</v>
      </c>
    </row>
    <row r="2017" spans="1:31" x14ac:dyDescent="0.25">
      <c r="A2017" s="23">
        <v>315500</v>
      </c>
      <c r="B2017" s="27">
        <f>IFERROR(VLOOKUP(A2017,[1]Monitoramento_Base_somente_disp!$A:$L,5,FALSE),0)</f>
        <v>0</v>
      </c>
      <c r="C2017" s="20">
        <f>IFERROR(VLOOKUP(A2017,[1]Monitoramento_Base_somente_disp!$A:$L,6,FALSE),0)</f>
        <v>0</v>
      </c>
      <c r="D2017" s="20">
        <f>IFERROR(VLOOKUP(A2017,[1]Monitoramento_Base_somente_disp!$A:$L,7,FALSE),0)</f>
        <v>0</v>
      </c>
      <c r="E2017" s="20">
        <f>IFERROR(VLOOKUP(A2017,[1]Monitoramento_Base_somente_disp!$A:$L,8,FALSE),0)</f>
        <v>0</v>
      </c>
      <c r="F2017" s="20">
        <f>IFERROR(VLOOKUP(A2017,[1]Monitoramento_Base_somente_disp!$A:$L,9,FALSE),0)</f>
        <v>0</v>
      </c>
      <c r="G2017" s="28">
        <f>IFERROR(VLOOKUP(A2017,[1]Monitoramento_Base_somente_disp!$A:$L,10,FALSE),0)</f>
        <v>0</v>
      </c>
      <c r="H2017" s="27">
        <f>IFERROR(VLOOKUP(A2017,[2]webService!$A:$I,4,FALSE),0)</f>
        <v>81644</v>
      </c>
      <c r="I2017" s="20">
        <f>IFERROR(VLOOKUP(A2017,[2]webService!$A:$II,5,FALSE),0)</f>
        <v>718989</v>
      </c>
      <c r="J2017" s="20">
        <f>IFERROR(VLOOKUP(A2017,[2]webService!$A:$I,6,FALSE),0)</f>
        <v>0</v>
      </c>
      <c r="K2017" s="20">
        <f>IFERROR(VLOOKUP(A2017,[2]webService!$A:$I,7,FALSE),0)</f>
        <v>0</v>
      </c>
      <c r="L2017" s="20">
        <f>IFERROR(VLOOKUP(A2017,[2]webService!$A:$I,8,FALSE),0)</f>
        <v>0</v>
      </c>
      <c r="M2017" s="28">
        <f>IFERROR(VLOOKUP(A2017,[2]webService!$A:$I,9,FALSE),0)</f>
        <v>0</v>
      </c>
      <c r="N2017" s="27">
        <f>IFERROR(VLOOKUP(A2017,[3]soaBnafar!$A:$G,2,FALSE),0)</f>
        <v>0</v>
      </c>
      <c r="O2017" s="20">
        <f>IFERROR(VLOOKUP(A2017,[3]soaBnafar!$A:$H,3,FALSE),0)</f>
        <v>0</v>
      </c>
      <c r="P2017" s="20">
        <f>IFERROR(VLOOKUP(A2017,[3]soaBnafar!$A:$G,4,FALSE),0)</f>
        <v>0</v>
      </c>
      <c r="Q2017" s="20">
        <f>IFERROR(VLOOKUP(A2017,[3]soaBnafar!$A:$G,5,FALSE),0)</f>
        <v>0</v>
      </c>
      <c r="R2017" s="20">
        <f>IFERROR(VLOOKUP(A2017,[3]soaBnafar!$A:$G,6,FALSE),0)</f>
        <v>0</v>
      </c>
      <c r="S2017" s="20">
        <f>IFERROR(VLOOKUP(A2017,[3]soaBnafar!$A:$G,7,FALSE),0)</f>
        <v>0</v>
      </c>
      <c r="T2017" s="32">
        <f t="shared" si="374"/>
        <v>81644</v>
      </c>
      <c r="U2017" s="21">
        <f t="shared" si="375"/>
        <v>718989</v>
      </c>
      <c r="V2017" s="21">
        <f t="shared" si="376"/>
        <v>0</v>
      </c>
      <c r="W2017" s="21">
        <f t="shared" si="377"/>
        <v>0</v>
      </c>
      <c r="X2017" s="21">
        <f t="shared" si="378"/>
        <v>0</v>
      </c>
      <c r="Y2017" s="33">
        <f t="shared" si="379"/>
        <v>0</v>
      </c>
      <c r="Z2017" s="4" t="str">
        <f t="shared" si="380"/>
        <v>Sim</v>
      </c>
      <c r="AA2017" s="4" t="str">
        <f t="shared" si="381"/>
        <v>Sim</v>
      </c>
      <c r="AB2017" s="4" t="str">
        <f t="shared" si="382"/>
        <v>Não</v>
      </c>
      <c r="AC2017" s="4" t="str">
        <f t="shared" si="383"/>
        <v>Não</v>
      </c>
      <c r="AD2017" s="4" t="str">
        <f t="shared" si="384"/>
        <v>Não</v>
      </c>
      <c r="AE2017" s="30" t="str">
        <f t="shared" si="385"/>
        <v>Não</v>
      </c>
    </row>
    <row r="2018" spans="1:31" x14ac:dyDescent="0.25">
      <c r="A2018" s="23">
        <v>315510</v>
      </c>
      <c r="B2018" s="27">
        <f>IFERROR(VLOOKUP(A2018,[1]Monitoramento_Base_somente_disp!$A:$L,5,FALSE),0)</f>
        <v>0</v>
      </c>
      <c r="C2018" s="20">
        <f>IFERROR(VLOOKUP(A2018,[1]Monitoramento_Base_somente_disp!$A:$L,6,FALSE),0)</f>
        <v>0</v>
      </c>
      <c r="D2018" s="20">
        <f>IFERROR(VLOOKUP(A2018,[1]Monitoramento_Base_somente_disp!$A:$L,7,FALSE),0)</f>
        <v>0</v>
      </c>
      <c r="E2018" s="20">
        <f>IFERROR(VLOOKUP(A2018,[1]Monitoramento_Base_somente_disp!$A:$L,8,FALSE),0)</f>
        <v>0</v>
      </c>
      <c r="F2018" s="20">
        <f>IFERROR(VLOOKUP(A2018,[1]Monitoramento_Base_somente_disp!$A:$L,9,FALSE),0)</f>
        <v>0</v>
      </c>
      <c r="G2018" s="28">
        <f>IFERROR(VLOOKUP(A2018,[1]Monitoramento_Base_somente_disp!$A:$L,10,FALSE),0)</f>
        <v>0</v>
      </c>
      <c r="H2018" s="27">
        <f>IFERROR(VLOOKUP(A2018,[2]webService!$A:$I,4,FALSE),0)</f>
        <v>8760</v>
      </c>
      <c r="I2018" s="20">
        <f>IFERROR(VLOOKUP(A2018,[2]webService!$A:$II,5,FALSE),0)</f>
        <v>3876108</v>
      </c>
      <c r="J2018" s="20">
        <f>IFERROR(VLOOKUP(A2018,[2]webService!$A:$I,6,FALSE),0)</f>
        <v>0</v>
      </c>
      <c r="K2018" s="20">
        <f>IFERROR(VLOOKUP(A2018,[2]webService!$A:$I,7,FALSE),0)</f>
        <v>0</v>
      </c>
      <c r="L2018" s="20">
        <f>IFERROR(VLOOKUP(A2018,[2]webService!$A:$I,8,FALSE),0)</f>
        <v>0</v>
      </c>
      <c r="M2018" s="28">
        <f>IFERROR(VLOOKUP(A2018,[2]webService!$A:$I,9,FALSE),0)</f>
        <v>0</v>
      </c>
      <c r="N2018" s="27">
        <f>IFERROR(VLOOKUP(A2018,[3]soaBnafar!$A:$G,2,FALSE),0)</f>
        <v>0</v>
      </c>
      <c r="O2018" s="20">
        <f>IFERROR(VLOOKUP(A2018,[3]soaBnafar!$A:$H,3,FALSE),0)</f>
        <v>0</v>
      </c>
      <c r="P2018" s="20">
        <f>IFERROR(VLOOKUP(A2018,[3]soaBnafar!$A:$G,4,FALSE),0)</f>
        <v>0</v>
      </c>
      <c r="Q2018" s="20">
        <f>IFERROR(VLOOKUP(A2018,[3]soaBnafar!$A:$G,5,FALSE),0)</f>
        <v>0</v>
      </c>
      <c r="R2018" s="20">
        <f>IFERROR(VLOOKUP(A2018,[3]soaBnafar!$A:$G,6,FALSE),0)</f>
        <v>0</v>
      </c>
      <c r="S2018" s="20">
        <f>IFERROR(VLOOKUP(A2018,[3]soaBnafar!$A:$G,7,FALSE),0)</f>
        <v>0</v>
      </c>
      <c r="T2018" s="32">
        <f t="shared" si="374"/>
        <v>8760</v>
      </c>
      <c r="U2018" s="21">
        <f t="shared" si="375"/>
        <v>3876108</v>
      </c>
      <c r="V2018" s="21">
        <f t="shared" si="376"/>
        <v>0</v>
      </c>
      <c r="W2018" s="21">
        <f t="shared" si="377"/>
        <v>0</v>
      </c>
      <c r="X2018" s="21">
        <f t="shared" si="378"/>
        <v>0</v>
      </c>
      <c r="Y2018" s="33">
        <f t="shared" si="379"/>
        <v>0</v>
      </c>
      <c r="Z2018" s="4" t="str">
        <f t="shared" si="380"/>
        <v>Sim</v>
      </c>
      <c r="AA2018" s="4" t="str">
        <f t="shared" si="381"/>
        <v>Sim</v>
      </c>
      <c r="AB2018" s="4" t="str">
        <f t="shared" si="382"/>
        <v>Não</v>
      </c>
      <c r="AC2018" s="4" t="str">
        <f t="shared" si="383"/>
        <v>Não</v>
      </c>
      <c r="AD2018" s="4" t="str">
        <f t="shared" si="384"/>
        <v>Não</v>
      </c>
      <c r="AE2018" s="30" t="str">
        <f t="shared" si="385"/>
        <v>Não</v>
      </c>
    </row>
    <row r="2019" spans="1:31" x14ac:dyDescent="0.25">
      <c r="A2019" s="23">
        <v>315520</v>
      </c>
      <c r="B2019" s="27">
        <f>IFERROR(VLOOKUP(A2019,[1]Monitoramento_Base_somente_disp!$A:$L,5,FALSE),0)</f>
        <v>0</v>
      </c>
      <c r="C2019" s="20">
        <f>IFERROR(VLOOKUP(A2019,[1]Monitoramento_Base_somente_disp!$A:$L,6,FALSE),0)</f>
        <v>0</v>
      </c>
      <c r="D2019" s="20">
        <f>IFERROR(VLOOKUP(A2019,[1]Monitoramento_Base_somente_disp!$A:$L,7,FALSE),0)</f>
        <v>0</v>
      </c>
      <c r="E2019" s="20">
        <f>IFERROR(VLOOKUP(A2019,[1]Monitoramento_Base_somente_disp!$A:$L,8,FALSE),0)</f>
        <v>0</v>
      </c>
      <c r="F2019" s="20">
        <f>IFERROR(VLOOKUP(A2019,[1]Monitoramento_Base_somente_disp!$A:$L,9,FALSE),0)</f>
        <v>0</v>
      </c>
      <c r="G2019" s="28">
        <f>IFERROR(VLOOKUP(A2019,[1]Monitoramento_Base_somente_disp!$A:$L,10,FALSE),0)</f>
        <v>0</v>
      </c>
      <c r="H2019" s="27">
        <f>IFERROR(VLOOKUP(A2019,[2]webService!$A:$I,4,FALSE),0)</f>
        <v>18544</v>
      </c>
      <c r="I2019" s="20">
        <f>IFERROR(VLOOKUP(A2019,[2]webService!$A:$II,5,FALSE),0)</f>
        <v>743422</v>
      </c>
      <c r="J2019" s="20">
        <f>IFERROR(VLOOKUP(A2019,[2]webService!$A:$I,6,FALSE),0)</f>
        <v>0</v>
      </c>
      <c r="K2019" s="20">
        <f>IFERROR(VLOOKUP(A2019,[2]webService!$A:$I,7,FALSE),0)</f>
        <v>0</v>
      </c>
      <c r="L2019" s="20">
        <f>IFERROR(VLOOKUP(A2019,[2]webService!$A:$I,8,FALSE),0)</f>
        <v>0</v>
      </c>
      <c r="M2019" s="28">
        <f>IFERROR(VLOOKUP(A2019,[2]webService!$A:$I,9,FALSE),0)</f>
        <v>0</v>
      </c>
      <c r="N2019" s="27">
        <f>IFERROR(VLOOKUP(A2019,[3]soaBnafar!$A:$G,2,FALSE),0)</f>
        <v>0</v>
      </c>
      <c r="O2019" s="20">
        <f>IFERROR(VLOOKUP(A2019,[3]soaBnafar!$A:$H,3,FALSE),0)</f>
        <v>0</v>
      </c>
      <c r="P2019" s="20">
        <f>IFERROR(VLOOKUP(A2019,[3]soaBnafar!$A:$G,4,FALSE),0)</f>
        <v>0</v>
      </c>
      <c r="Q2019" s="20">
        <f>IFERROR(VLOOKUP(A2019,[3]soaBnafar!$A:$G,5,FALSE),0)</f>
        <v>0</v>
      </c>
      <c r="R2019" s="20">
        <f>IFERROR(VLOOKUP(A2019,[3]soaBnafar!$A:$G,6,FALSE),0)</f>
        <v>0</v>
      </c>
      <c r="S2019" s="20">
        <f>IFERROR(VLOOKUP(A2019,[3]soaBnafar!$A:$G,7,FALSE),0)</f>
        <v>0</v>
      </c>
      <c r="T2019" s="32">
        <f t="shared" si="374"/>
        <v>18544</v>
      </c>
      <c r="U2019" s="21">
        <f t="shared" si="375"/>
        <v>743422</v>
      </c>
      <c r="V2019" s="21">
        <f t="shared" si="376"/>
        <v>0</v>
      </c>
      <c r="W2019" s="21">
        <f t="shared" si="377"/>
        <v>0</v>
      </c>
      <c r="X2019" s="21">
        <f t="shared" si="378"/>
        <v>0</v>
      </c>
      <c r="Y2019" s="33">
        <f t="shared" si="379"/>
        <v>0</v>
      </c>
      <c r="Z2019" s="4" t="str">
        <f t="shared" si="380"/>
        <v>Sim</v>
      </c>
      <c r="AA2019" s="4" t="str">
        <f t="shared" si="381"/>
        <v>Sim</v>
      </c>
      <c r="AB2019" s="4" t="str">
        <f t="shared" si="382"/>
        <v>Não</v>
      </c>
      <c r="AC2019" s="4" t="str">
        <f t="shared" si="383"/>
        <v>Não</v>
      </c>
      <c r="AD2019" s="4" t="str">
        <f t="shared" si="384"/>
        <v>Não</v>
      </c>
      <c r="AE2019" s="30" t="str">
        <f t="shared" si="385"/>
        <v>Não</v>
      </c>
    </row>
    <row r="2020" spans="1:31" x14ac:dyDescent="0.25">
      <c r="A2020" s="23">
        <v>315560</v>
      </c>
      <c r="B2020" s="27">
        <f>IFERROR(VLOOKUP(A2020,[1]Monitoramento_Base_somente_disp!$A:$L,5,FALSE),0)</f>
        <v>0</v>
      </c>
      <c r="C2020" s="20">
        <f>IFERROR(VLOOKUP(A2020,[1]Monitoramento_Base_somente_disp!$A:$L,6,FALSE),0)</f>
        <v>0</v>
      </c>
      <c r="D2020" s="20">
        <f>IFERROR(VLOOKUP(A2020,[1]Monitoramento_Base_somente_disp!$A:$L,7,FALSE),0)</f>
        <v>0</v>
      </c>
      <c r="E2020" s="20">
        <f>IFERROR(VLOOKUP(A2020,[1]Monitoramento_Base_somente_disp!$A:$L,8,FALSE),0)</f>
        <v>0</v>
      </c>
      <c r="F2020" s="20">
        <f>IFERROR(VLOOKUP(A2020,[1]Monitoramento_Base_somente_disp!$A:$L,9,FALSE),0)</f>
        <v>0</v>
      </c>
      <c r="G2020" s="28">
        <f>IFERROR(VLOOKUP(A2020,[1]Monitoramento_Base_somente_disp!$A:$L,10,FALSE),0)</f>
        <v>0</v>
      </c>
      <c r="H2020" s="27">
        <f>IFERROR(VLOOKUP(A2020,[2]webService!$A:$I,4,FALSE),0)</f>
        <v>173333</v>
      </c>
      <c r="I2020" s="20">
        <f>IFERROR(VLOOKUP(A2020,[2]webService!$A:$II,5,FALSE),0)</f>
        <v>2723500</v>
      </c>
      <c r="J2020" s="20">
        <f>IFERROR(VLOOKUP(A2020,[2]webService!$A:$I,6,FALSE),0)</f>
        <v>0</v>
      </c>
      <c r="K2020" s="20">
        <f>IFERROR(VLOOKUP(A2020,[2]webService!$A:$I,7,FALSE),0)</f>
        <v>0</v>
      </c>
      <c r="L2020" s="20">
        <f>IFERROR(VLOOKUP(A2020,[2]webService!$A:$I,8,FALSE),0)</f>
        <v>0</v>
      </c>
      <c r="M2020" s="28">
        <f>IFERROR(VLOOKUP(A2020,[2]webService!$A:$I,9,FALSE),0)</f>
        <v>0</v>
      </c>
      <c r="N2020" s="27">
        <f>IFERROR(VLOOKUP(A2020,[3]soaBnafar!$A:$G,2,FALSE),0)</f>
        <v>0</v>
      </c>
      <c r="O2020" s="20">
        <f>IFERROR(VLOOKUP(A2020,[3]soaBnafar!$A:$H,3,FALSE),0)</f>
        <v>0</v>
      </c>
      <c r="P2020" s="20">
        <f>IFERROR(VLOOKUP(A2020,[3]soaBnafar!$A:$G,4,FALSE),0)</f>
        <v>0</v>
      </c>
      <c r="Q2020" s="20">
        <f>IFERROR(VLOOKUP(A2020,[3]soaBnafar!$A:$G,5,FALSE),0)</f>
        <v>0</v>
      </c>
      <c r="R2020" s="20">
        <f>IFERROR(VLOOKUP(A2020,[3]soaBnafar!$A:$G,6,FALSE),0)</f>
        <v>0</v>
      </c>
      <c r="S2020" s="20">
        <f>IFERROR(VLOOKUP(A2020,[3]soaBnafar!$A:$G,7,FALSE),0)</f>
        <v>0</v>
      </c>
      <c r="T2020" s="32">
        <f t="shared" si="374"/>
        <v>173333</v>
      </c>
      <c r="U2020" s="21">
        <f t="shared" si="375"/>
        <v>2723500</v>
      </c>
      <c r="V2020" s="21">
        <f t="shared" si="376"/>
        <v>0</v>
      </c>
      <c r="W2020" s="21">
        <f t="shared" si="377"/>
        <v>0</v>
      </c>
      <c r="X2020" s="21">
        <f t="shared" si="378"/>
        <v>0</v>
      </c>
      <c r="Y2020" s="33">
        <f t="shared" si="379"/>
        <v>0</v>
      </c>
      <c r="Z2020" s="4" t="str">
        <f t="shared" si="380"/>
        <v>Sim</v>
      </c>
      <c r="AA2020" s="4" t="str">
        <f t="shared" si="381"/>
        <v>Sim</v>
      </c>
      <c r="AB2020" s="4" t="str">
        <f t="shared" si="382"/>
        <v>Não</v>
      </c>
      <c r="AC2020" s="4" t="str">
        <f t="shared" si="383"/>
        <v>Não</v>
      </c>
      <c r="AD2020" s="4" t="str">
        <f t="shared" si="384"/>
        <v>Não</v>
      </c>
      <c r="AE2020" s="30" t="str">
        <f t="shared" si="385"/>
        <v>Não</v>
      </c>
    </row>
    <row r="2021" spans="1:31" x14ac:dyDescent="0.25">
      <c r="A2021" s="23">
        <v>315600</v>
      </c>
      <c r="B2021" s="27">
        <f>IFERROR(VLOOKUP(A2021,[1]Monitoramento_Base_somente_disp!$A:$L,5,FALSE),0)</f>
        <v>0</v>
      </c>
      <c r="C2021" s="20">
        <f>IFERROR(VLOOKUP(A2021,[1]Monitoramento_Base_somente_disp!$A:$L,6,FALSE),0)</f>
        <v>0</v>
      </c>
      <c r="D2021" s="20">
        <f>IFERROR(VLOOKUP(A2021,[1]Monitoramento_Base_somente_disp!$A:$L,7,FALSE),0)</f>
        <v>0</v>
      </c>
      <c r="E2021" s="20">
        <f>IFERROR(VLOOKUP(A2021,[1]Monitoramento_Base_somente_disp!$A:$L,8,FALSE),0)</f>
        <v>0</v>
      </c>
      <c r="F2021" s="20">
        <f>IFERROR(VLOOKUP(A2021,[1]Monitoramento_Base_somente_disp!$A:$L,9,FALSE),0)</f>
        <v>0</v>
      </c>
      <c r="G2021" s="28">
        <f>IFERROR(VLOOKUP(A2021,[1]Monitoramento_Base_somente_disp!$A:$L,10,FALSE),0)</f>
        <v>0</v>
      </c>
      <c r="H2021" s="27">
        <f>IFERROR(VLOOKUP(A2021,[2]webService!$A:$I,4,FALSE),0)</f>
        <v>164979</v>
      </c>
      <c r="I2021" s="20">
        <f>IFERROR(VLOOKUP(A2021,[2]webService!$A:$II,5,FALSE),0)</f>
        <v>1386859</v>
      </c>
      <c r="J2021" s="20">
        <f>IFERROR(VLOOKUP(A2021,[2]webService!$A:$I,6,FALSE),0)</f>
        <v>0</v>
      </c>
      <c r="K2021" s="20">
        <f>IFERROR(VLOOKUP(A2021,[2]webService!$A:$I,7,FALSE),0)</f>
        <v>0</v>
      </c>
      <c r="L2021" s="20">
        <f>IFERROR(VLOOKUP(A2021,[2]webService!$A:$I,8,FALSE),0)</f>
        <v>0</v>
      </c>
      <c r="M2021" s="28">
        <f>IFERROR(VLOOKUP(A2021,[2]webService!$A:$I,9,FALSE),0)</f>
        <v>0</v>
      </c>
      <c r="N2021" s="27">
        <f>IFERROR(VLOOKUP(A2021,[3]soaBnafar!$A:$G,2,FALSE),0)</f>
        <v>0</v>
      </c>
      <c r="O2021" s="20">
        <f>IFERROR(VLOOKUP(A2021,[3]soaBnafar!$A:$H,3,FALSE),0)</f>
        <v>0</v>
      </c>
      <c r="P2021" s="20">
        <f>IFERROR(VLOOKUP(A2021,[3]soaBnafar!$A:$G,4,FALSE),0)</f>
        <v>0</v>
      </c>
      <c r="Q2021" s="20">
        <f>IFERROR(VLOOKUP(A2021,[3]soaBnafar!$A:$G,5,FALSE),0)</f>
        <v>0</v>
      </c>
      <c r="R2021" s="20">
        <f>IFERROR(VLOOKUP(A2021,[3]soaBnafar!$A:$G,6,FALSE),0)</f>
        <v>0</v>
      </c>
      <c r="S2021" s="20">
        <f>IFERROR(VLOOKUP(A2021,[3]soaBnafar!$A:$G,7,FALSE),0)</f>
        <v>0</v>
      </c>
      <c r="T2021" s="32">
        <f t="shared" si="374"/>
        <v>164979</v>
      </c>
      <c r="U2021" s="21">
        <f t="shared" si="375"/>
        <v>1386859</v>
      </c>
      <c r="V2021" s="21">
        <f t="shared" si="376"/>
        <v>0</v>
      </c>
      <c r="W2021" s="21">
        <f t="shared" si="377"/>
        <v>0</v>
      </c>
      <c r="X2021" s="21">
        <f t="shared" si="378"/>
        <v>0</v>
      </c>
      <c r="Y2021" s="33">
        <f t="shared" si="379"/>
        <v>0</v>
      </c>
      <c r="Z2021" s="4" t="str">
        <f t="shared" si="380"/>
        <v>Sim</v>
      </c>
      <c r="AA2021" s="4" t="str">
        <f t="shared" si="381"/>
        <v>Sim</v>
      </c>
      <c r="AB2021" s="4" t="str">
        <f t="shared" si="382"/>
        <v>Não</v>
      </c>
      <c r="AC2021" s="4" t="str">
        <f t="shared" si="383"/>
        <v>Não</v>
      </c>
      <c r="AD2021" s="4" t="str">
        <f t="shared" si="384"/>
        <v>Não</v>
      </c>
      <c r="AE2021" s="30" t="str">
        <f t="shared" si="385"/>
        <v>Não</v>
      </c>
    </row>
    <row r="2022" spans="1:31" x14ac:dyDescent="0.25">
      <c r="A2022" s="23">
        <v>315645</v>
      </c>
      <c r="B2022" s="27">
        <f>IFERROR(VLOOKUP(A2022,[1]Monitoramento_Base_somente_disp!$A:$L,5,FALSE),0)</f>
        <v>0</v>
      </c>
      <c r="C2022" s="20">
        <f>IFERROR(VLOOKUP(A2022,[1]Monitoramento_Base_somente_disp!$A:$L,6,FALSE),0)</f>
        <v>0</v>
      </c>
      <c r="D2022" s="20">
        <f>IFERROR(VLOOKUP(A2022,[1]Monitoramento_Base_somente_disp!$A:$L,7,FALSE),0)</f>
        <v>0</v>
      </c>
      <c r="E2022" s="20">
        <f>IFERROR(VLOOKUP(A2022,[1]Monitoramento_Base_somente_disp!$A:$L,8,FALSE),0)</f>
        <v>0</v>
      </c>
      <c r="F2022" s="20">
        <f>IFERROR(VLOOKUP(A2022,[1]Monitoramento_Base_somente_disp!$A:$L,9,FALSE),0)</f>
        <v>0</v>
      </c>
      <c r="G2022" s="28">
        <f>IFERROR(VLOOKUP(A2022,[1]Monitoramento_Base_somente_disp!$A:$L,10,FALSE),0)</f>
        <v>0</v>
      </c>
      <c r="H2022" s="27">
        <f>IFERROR(VLOOKUP(A2022,[2]webService!$A:$I,4,FALSE),0)</f>
        <v>114215</v>
      </c>
      <c r="I2022" s="20">
        <f>IFERROR(VLOOKUP(A2022,[2]webService!$A:$II,5,FALSE),0)</f>
        <v>1613763</v>
      </c>
      <c r="J2022" s="20">
        <f>IFERROR(VLOOKUP(A2022,[2]webService!$A:$I,6,FALSE),0)</f>
        <v>0</v>
      </c>
      <c r="K2022" s="20">
        <f>IFERROR(VLOOKUP(A2022,[2]webService!$A:$I,7,FALSE),0)</f>
        <v>0</v>
      </c>
      <c r="L2022" s="20">
        <f>IFERROR(VLOOKUP(A2022,[2]webService!$A:$I,8,FALSE),0)</f>
        <v>0</v>
      </c>
      <c r="M2022" s="28">
        <f>IFERROR(VLOOKUP(A2022,[2]webService!$A:$I,9,FALSE),0)</f>
        <v>0</v>
      </c>
      <c r="N2022" s="27">
        <f>IFERROR(VLOOKUP(A2022,[3]soaBnafar!$A:$G,2,FALSE),0)</f>
        <v>0</v>
      </c>
      <c r="O2022" s="20">
        <f>IFERROR(VLOOKUP(A2022,[3]soaBnafar!$A:$H,3,FALSE),0)</f>
        <v>0</v>
      </c>
      <c r="P2022" s="20">
        <f>IFERROR(VLOOKUP(A2022,[3]soaBnafar!$A:$G,4,FALSE),0)</f>
        <v>0</v>
      </c>
      <c r="Q2022" s="20">
        <f>IFERROR(VLOOKUP(A2022,[3]soaBnafar!$A:$G,5,FALSE),0)</f>
        <v>0</v>
      </c>
      <c r="R2022" s="20">
        <f>IFERROR(VLOOKUP(A2022,[3]soaBnafar!$A:$G,6,FALSE),0)</f>
        <v>0</v>
      </c>
      <c r="S2022" s="20">
        <f>IFERROR(VLOOKUP(A2022,[3]soaBnafar!$A:$G,7,FALSE),0)</f>
        <v>0</v>
      </c>
      <c r="T2022" s="32">
        <f t="shared" si="374"/>
        <v>114215</v>
      </c>
      <c r="U2022" s="21">
        <f t="shared" si="375"/>
        <v>1613763</v>
      </c>
      <c r="V2022" s="21">
        <f t="shared" si="376"/>
        <v>0</v>
      </c>
      <c r="W2022" s="21">
        <f t="shared" si="377"/>
        <v>0</v>
      </c>
      <c r="X2022" s="21">
        <f t="shared" si="378"/>
        <v>0</v>
      </c>
      <c r="Y2022" s="33">
        <f t="shared" si="379"/>
        <v>0</v>
      </c>
      <c r="Z2022" s="4" t="str">
        <f t="shared" si="380"/>
        <v>Sim</v>
      </c>
      <c r="AA2022" s="4" t="str">
        <f t="shared" si="381"/>
        <v>Sim</v>
      </c>
      <c r="AB2022" s="4" t="str">
        <f t="shared" si="382"/>
        <v>Não</v>
      </c>
      <c r="AC2022" s="4" t="str">
        <f t="shared" si="383"/>
        <v>Não</v>
      </c>
      <c r="AD2022" s="4" t="str">
        <f t="shared" si="384"/>
        <v>Não</v>
      </c>
      <c r="AE2022" s="30" t="str">
        <f t="shared" si="385"/>
        <v>Não</v>
      </c>
    </row>
    <row r="2023" spans="1:31" x14ac:dyDescent="0.25">
      <c r="A2023" s="23">
        <v>315650</v>
      </c>
      <c r="B2023" s="27">
        <f>IFERROR(VLOOKUP(A2023,[1]Monitoramento_Base_somente_disp!$A:$L,5,FALSE),0)</f>
        <v>0</v>
      </c>
      <c r="C2023" s="20">
        <f>IFERROR(VLOOKUP(A2023,[1]Monitoramento_Base_somente_disp!$A:$L,6,FALSE),0)</f>
        <v>0</v>
      </c>
      <c r="D2023" s="20">
        <f>IFERROR(VLOOKUP(A2023,[1]Monitoramento_Base_somente_disp!$A:$L,7,FALSE),0)</f>
        <v>0</v>
      </c>
      <c r="E2023" s="20">
        <f>IFERROR(VLOOKUP(A2023,[1]Monitoramento_Base_somente_disp!$A:$L,8,FALSE),0)</f>
        <v>0</v>
      </c>
      <c r="F2023" s="20">
        <f>IFERROR(VLOOKUP(A2023,[1]Monitoramento_Base_somente_disp!$A:$L,9,FALSE),0)</f>
        <v>0</v>
      </c>
      <c r="G2023" s="28">
        <f>IFERROR(VLOOKUP(A2023,[1]Monitoramento_Base_somente_disp!$A:$L,10,FALSE),0)</f>
        <v>0</v>
      </c>
      <c r="H2023" s="27">
        <f>IFERROR(VLOOKUP(A2023,[2]webService!$A:$I,4,FALSE),0)</f>
        <v>13339</v>
      </c>
      <c r="I2023" s="20">
        <f>IFERROR(VLOOKUP(A2023,[2]webService!$A:$II,5,FALSE),0)</f>
        <v>4181430</v>
      </c>
      <c r="J2023" s="20">
        <f>IFERROR(VLOOKUP(A2023,[2]webService!$A:$I,6,FALSE),0)</f>
        <v>0</v>
      </c>
      <c r="K2023" s="20">
        <f>IFERROR(VLOOKUP(A2023,[2]webService!$A:$I,7,FALSE),0)</f>
        <v>0</v>
      </c>
      <c r="L2023" s="20">
        <f>IFERROR(VLOOKUP(A2023,[2]webService!$A:$I,8,FALSE),0)</f>
        <v>0</v>
      </c>
      <c r="M2023" s="28">
        <f>IFERROR(VLOOKUP(A2023,[2]webService!$A:$I,9,FALSE),0)</f>
        <v>0</v>
      </c>
      <c r="N2023" s="27">
        <f>IFERROR(VLOOKUP(A2023,[3]soaBnafar!$A:$G,2,FALSE),0)</f>
        <v>0</v>
      </c>
      <c r="O2023" s="20">
        <f>IFERROR(VLOOKUP(A2023,[3]soaBnafar!$A:$H,3,FALSE),0)</f>
        <v>0</v>
      </c>
      <c r="P2023" s="20">
        <f>IFERROR(VLOOKUP(A2023,[3]soaBnafar!$A:$G,4,FALSE),0)</f>
        <v>0</v>
      </c>
      <c r="Q2023" s="20">
        <f>IFERROR(VLOOKUP(A2023,[3]soaBnafar!$A:$G,5,FALSE),0)</f>
        <v>0</v>
      </c>
      <c r="R2023" s="20">
        <f>IFERROR(VLOOKUP(A2023,[3]soaBnafar!$A:$G,6,FALSE),0)</f>
        <v>0</v>
      </c>
      <c r="S2023" s="20">
        <f>IFERROR(VLOOKUP(A2023,[3]soaBnafar!$A:$G,7,FALSE),0)</f>
        <v>0</v>
      </c>
      <c r="T2023" s="32">
        <f t="shared" si="374"/>
        <v>13339</v>
      </c>
      <c r="U2023" s="21">
        <f t="shared" si="375"/>
        <v>4181430</v>
      </c>
      <c r="V2023" s="21">
        <f t="shared" si="376"/>
        <v>0</v>
      </c>
      <c r="W2023" s="21">
        <f t="shared" si="377"/>
        <v>0</v>
      </c>
      <c r="X2023" s="21">
        <f t="shared" si="378"/>
        <v>0</v>
      </c>
      <c r="Y2023" s="33">
        <f t="shared" si="379"/>
        <v>0</v>
      </c>
      <c r="Z2023" s="4" t="str">
        <f t="shared" si="380"/>
        <v>Sim</v>
      </c>
      <c r="AA2023" s="4" t="str">
        <f t="shared" si="381"/>
        <v>Sim</v>
      </c>
      <c r="AB2023" s="4" t="str">
        <f t="shared" si="382"/>
        <v>Não</v>
      </c>
      <c r="AC2023" s="4" t="str">
        <f t="shared" si="383"/>
        <v>Não</v>
      </c>
      <c r="AD2023" s="4" t="str">
        <f t="shared" si="384"/>
        <v>Não</v>
      </c>
      <c r="AE2023" s="30" t="str">
        <f t="shared" si="385"/>
        <v>Não</v>
      </c>
    </row>
    <row r="2024" spans="1:31" x14ac:dyDescent="0.25">
      <c r="A2024" s="23">
        <v>315660</v>
      </c>
      <c r="B2024" s="27">
        <f>IFERROR(VLOOKUP(A2024,[1]Monitoramento_Base_somente_disp!$A:$L,5,FALSE),0)</f>
        <v>0</v>
      </c>
      <c r="C2024" s="20">
        <f>IFERROR(VLOOKUP(A2024,[1]Monitoramento_Base_somente_disp!$A:$L,6,FALSE),0)</f>
        <v>0</v>
      </c>
      <c r="D2024" s="20">
        <f>IFERROR(VLOOKUP(A2024,[1]Monitoramento_Base_somente_disp!$A:$L,7,FALSE),0)</f>
        <v>0</v>
      </c>
      <c r="E2024" s="20">
        <f>IFERROR(VLOOKUP(A2024,[1]Monitoramento_Base_somente_disp!$A:$L,8,FALSE),0)</f>
        <v>0</v>
      </c>
      <c r="F2024" s="20">
        <f>IFERROR(VLOOKUP(A2024,[1]Monitoramento_Base_somente_disp!$A:$L,9,FALSE),0)</f>
        <v>0</v>
      </c>
      <c r="G2024" s="28">
        <f>IFERROR(VLOOKUP(A2024,[1]Monitoramento_Base_somente_disp!$A:$L,10,FALSE),0)</f>
        <v>0</v>
      </c>
      <c r="H2024" s="27">
        <f>IFERROR(VLOOKUP(A2024,[2]webService!$A:$I,4,FALSE),0)</f>
        <v>43358</v>
      </c>
      <c r="I2024" s="20">
        <f>IFERROR(VLOOKUP(A2024,[2]webService!$A:$II,5,FALSE),0)</f>
        <v>352243</v>
      </c>
      <c r="J2024" s="20">
        <f>IFERROR(VLOOKUP(A2024,[2]webService!$A:$I,6,FALSE),0)</f>
        <v>0</v>
      </c>
      <c r="K2024" s="20">
        <f>IFERROR(VLOOKUP(A2024,[2]webService!$A:$I,7,FALSE),0)</f>
        <v>0</v>
      </c>
      <c r="L2024" s="20">
        <f>IFERROR(VLOOKUP(A2024,[2]webService!$A:$I,8,FALSE),0)</f>
        <v>0</v>
      </c>
      <c r="M2024" s="28">
        <f>IFERROR(VLOOKUP(A2024,[2]webService!$A:$I,9,FALSE),0)</f>
        <v>0</v>
      </c>
      <c r="N2024" s="27">
        <f>IFERROR(VLOOKUP(A2024,[3]soaBnafar!$A:$G,2,FALSE),0)</f>
        <v>0</v>
      </c>
      <c r="O2024" s="20">
        <f>IFERROR(VLOOKUP(A2024,[3]soaBnafar!$A:$H,3,FALSE),0)</f>
        <v>0</v>
      </c>
      <c r="P2024" s="20">
        <f>IFERROR(VLOOKUP(A2024,[3]soaBnafar!$A:$G,4,FALSE),0)</f>
        <v>0</v>
      </c>
      <c r="Q2024" s="20">
        <f>IFERROR(VLOOKUP(A2024,[3]soaBnafar!$A:$G,5,FALSE),0)</f>
        <v>0</v>
      </c>
      <c r="R2024" s="20">
        <f>IFERROR(VLOOKUP(A2024,[3]soaBnafar!$A:$G,6,FALSE),0)</f>
        <v>0</v>
      </c>
      <c r="S2024" s="20">
        <f>IFERROR(VLOOKUP(A2024,[3]soaBnafar!$A:$G,7,FALSE),0)</f>
        <v>0</v>
      </c>
      <c r="T2024" s="32">
        <f t="shared" si="374"/>
        <v>43358</v>
      </c>
      <c r="U2024" s="21">
        <f t="shared" si="375"/>
        <v>352243</v>
      </c>
      <c r="V2024" s="21">
        <f t="shared" si="376"/>
        <v>0</v>
      </c>
      <c r="W2024" s="21">
        <f t="shared" si="377"/>
        <v>0</v>
      </c>
      <c r="X2024" s="21">
        <f t="shared" si="378"/>
        <v>0</v>
      </c>
      <c r="Y2024" s="33">
        <f t="shared" si="379"/>
        <v>0</v>
      </c>
      <c r="Z2024" s="4" t="str">
        <f t="shared" si="380"/>
        <v>Sim</v>
      </c>
      <c r="AA2024" s="4" t="str">
        <f t="shared" si="381"/>
        <v>Sim</v>
      </c>
      <c r="AB2024" s="4" t="str">
        <f t="shared" si="382"/>
        <v>Não</v>
      </c>
      <c r="AC2024" s="4" t="str">
        <f t="shared" si="383"/>
        <v>Não</v>
      </c>
      <c r="AD2024" s="4" t="str">
        <f t="shared" si="384"/>
        <v>Não</v>
      </c>
      <c r="AE2024" s="30" t="str">
        <f t="shared" si="385"/>
        <v>Não</v>
      </c>
    </row>
    <row r="2025" spans="1:31" x14ac:dyDescent="0.25">
      <c r="A2025" s="23">
        <v>315680</v>
      </c>
      <c r="B2025" s="27">
        <f>IFERROR(VLOOKUP(A2025,[1]Monitoramento_Base_somente_disp!$A:$L,5,FALSE),0)</f>
        <v>0</v>
      </c>
      <c r="C2025" s="20">
        <f>IFERROR(VLOOKUP(A2025,[1]Monitoramento_Base_somente_disp!$A:$L,6,FALSE),0)</f>
        <v>0</v>
      </c>
      <c r="D2025" s="20">
        <f>IFERROR(VLOOKUP(A2025,[1]Monitoramento_Base_somente_disp!$A:$L,7,FALSE),0)</f>
        <v>0</v>
      </c>
      <c r="E2025" s="20">
        <f>IFERROR(VLOOKUP(A2025,[1]Monitoramento_Base_somente_disp!$A:$L,8,FALSE),0)</f>
        <v>0</v>
      </c>
      <c r="F2025" s="20">
        <f>IFERROR(VLOOKUP(A2025,[1]Monitoramento_Base_somente_disp!$A:$L,9,FALSE),0)</f>
        <v>0</v>
      </c>
      <c r="G2025" s="28">
        <f>IFERROR(VLOOKUP(A2025,[1]Monitoramento_Base_somente_disp!$A:$L,10,FALSE),0)</f>
        <v>0</v>
      </c>
      <c r="H2025" s="27">
        <f>IFERROR(VLOOKUP(A2025,[2]webService!$A:$I,4,FALSE),0)</f>
        <v>121176</v>
      </c>
      <c r="I2025" s="20">
        <f>IFERROR(VLOOKUP(A2025,[2]webService!$A:$II,5,FALSE),0)</f>
        <v>1416688</v>
      </c>
      <c r="J2025" s="20">
        <f>IFERROR(VLOOKUP(A2025,[2]webService!$A:$I,6,FALSE),0)</f>
        <v>0</v>
      </c>
      <c r="K2025" s="20">
        <f>IFERROR(VLOOKUP(A2025,[2]webService!$A:$I,7,FALSE),0)</f>
        <v>0</v>
      </c>
      <c r="L2025" s="20">
        <f>IFERROR(VLOOKUP(A2025,[2]webService!$A:$I,8,FALSE),0)</f>
        <v>0</v>
      </c>
      <c r="M2025" s="28">
        <f>IFERROR(VLOOKUP(A2025,[2]webService!$A:$I,9,FALSE),0)</f>
        <v>0</v>
      </c>
      <c r="N2025" s="27">
        <f>IFERROR(VLOOKUP(A2025,[3]soaBnafar!$A:$G,2,FALSE),0)</f>
        <v>0</v>
      </c>
      <c r="O2025" s="20">
        <f>IFERROR(VLOOKUP(A2025,[3]soaBnafar!$A:$H,3,FALSE),0)</f>
        <v>0</v>
      </c>
      <c r="P2025" s="20">
        <f>IFERROR(VLOOKUP(A2025,[3]soaBnafar!$A:$G,4,FALSE),0)</f>
        <v>0</v>
      </c>
      <c r="Q2025" s="20">
        <f>IFERROR(VLOOKUP(A2025,[3]soaBnafar!$A:$G,5,FALSE),0)</f>
        <v>0</v>
      </c>
      <c r="R2025" s="20">
        <f>IFERROR(VLOOKUP(A2025,[3]soaBnafar!$A:$G,6,FALSE),0)</f>
        <v>0</v>
      </c>
      <c r="S2025" s="20">
        <f>IFERROR(VLOOKUP(A2025,[3]soaBnafar!$A:$G,7,FALSE),0)</f>
        <v>0</v>
      </c>
      <c r="T2025" s="32">
        <f t="shared" si="374"/>
        <v>121176</v>
      </c>
      <c r="U2025" s="21">
        <f t="shared" si="375"/>
        <v>1416688</v>
      </c>
      <c r="V2025" s="21">
        <f t="shared" si="376"/>
        <v>0</v>
      </c>
      <c r="W2025" s="21">
        <f t="shared" si="377"/>
        <v>0</v>
      </c>
      <c r="X2025" s="21">
        <f t="shared" si="378"/>
        <v>0</v>
      </c>
      <c r="Y2025" s="33">
        <f t="shared" si="379"/>
        <v>0</v>
      </c>
      <c r="Z2025" s="4" t="str">
        <f t="shared" si="380"/>
        <v>Sim</v>
      </c>
      <c r="AA2025" s="4" t="str">
        <f t="shared" si="381"/>
        <v>Sim</v>
      </c>
      <c r="AB2025" s="4" t="str">
        <f t="shared" si="382"/>
        <v>Não</v>
      </c>
      <c r="AC2025" s="4" t="str">
        <f t="shared" si="383"/>
        <v>Não</v>
      </c>
      <c r="AD2025" s="4" t="str">
        <f t="shared" si="384"/>
        <v>Não</v>
      </c>
      <c r="AE2025" s="30" t="str">
        <f t="shared" si="385"/>
        <v>Não</v>
      </c>
    </row>
    <row r="2026" spans="1:31" x14ac:dyDescent="0.25">
      <c r="A2026" s="23">
        <v>315700</v>
      </c>
      <c r="B2026" s="27">
        <f>IFERROR(VLOOKUP(A2026,[1]Monitoramento_Base_somente_disp!$A:$L,5,FALSE),0)</f>
        <v>0</v>
      </c>
      <c r="C2026" s="20">
        <f>IFERROR(VLOOKUP(A2026,[1]Monitoramento_Base_somente_disp!$A:$L,6,FALSE),0)</f>
        <v>0</v>
      </c>
      <c r="D2026" s="20">
        <f>IFERROR(VLOOKUP(A2026,[1]Monitoramento_Base_somente_disp!$A:$L,7,FALSE),0)</f>
        <v>0</v>
      </c>
      <c r="E2026" s="20">
        <f>IFERROR(VLOOKUP(A2026,[1]Monitoramento_Base_somente_disp!$A:$L,8,FALSE),0)</f>
        <v>0</v>
      </c>
      <c r="F2026" s="20">
        <f>IFERROR(VLOOKUP(A2026,[1]Monitoramento_Base_somente_disp!$A:$L,9,FALSE),0)</f>
        <v>0</v>
      </c>
      <c r="G2026" s="28">
        <f>IFERROR(VLOOKUP(A2026,[1]Monitoramento_Base_somente_disp!$A:$L,10,FALSE),0)</f>
        <v>0</v>
      </c>
      <c r="H2026" s="27">
        <f>IFERROR(VLOOKUP(A2026,[2]webService!$A:$I,4,FALSE),0)</f>
        <v>402044</v>
      </c>
      <c r="I2026" s="20">
        <f>IFERROR(VLOOKUP(A2026,[2]webService!$A:$II,5,FALSE),0)</f>
        <v>2907094</v>
      </c>
      <c r="J2026" s="20">
        <f>IFERROR(VLOOKUP(A2026,[2]webService!$A:$I,6,FALSE),0)</f>
        <v>0</v>
      </c>
      <c r="K2026" s="20">
        <f>IFERROR(VLOOKUP(A2026,[2]webService!$A:$I,7,FALSE),0)</f>
        <v>0</v>
      </c>
      <c r="L2026" s="20">
        <f>IFERROR(VLOOKUP(A2026,[2]webService!$A:$I,8,FALSE),0)</f>
        <v>0</v>
      </c>
      <c r="M2026" s="28">
        <f>IFERROR(VLOOKUP(A2026,[2]webService!$A:$I,9,FALSE),0)</f>
        <v>0</v>
      </c>
      <c r="N2026" s="27">
        <f>IFERROR(VLOOKUP(A2026,[3]soaBnafar!$A:$G,2,FALSE),0)</f>
        <v>0</v>
      </c>
      <c r="O2026" s="20">
        <f>IFERROR(VLOOKUP(A2026,[3]soaBnafar!$A:$H,3,FALSE),0)</f>
        <v>0</v>
      </c>
      <c r="P2026" s="20">
        <f>IFERROR(VLOOKUP(A2026,[3]soaBnafar!$A:$G,4,FALSE),0)</f>
        <v>0</v>
      </c>
      <c r="Q2026" s="20">
        <f>IFERROR(VLOOKUP(A2026,[3]soaBnafar!$A:$G,5,FALSE),0)</f>
        <v>0</v>
      </c>
      <c r="R2026" s="20">
        <f>IFERROR(VLOOKUP(A2026,[3]soaBnafar!$A:$G,6,FALSE),0)</f>
        <v>0</v>
      </c>
      <c r="S2026" s="20">
        <f>IFERROR(VLOOKUP(A2026,[3]soaBnafar!$A:$G,7,FALSE),0)</f>
        <v>0</v>
      </c>
      <c r="T2026" s="32">
        <f t="shared" si="374"/>
        <v>402044</v>
      </c>
      <c r="U2026" s="21">
        <f t="shared" si="375"/>
        <v>2907094</v>
      </c>
      <c r="V2026" s="21">
        <f t="shared" si="376"/>
        <v>0</v>
      </c>
      <c r="W2026" s="21">
        <f t="shared" si="377"/>
        <v>0</v>
      </c>
      <c r="X2026" s="21">
        <f t="shared" si="378"/>
        <v>0</v>
      </c>
      <c r="Y2026" s="33">
        <f t="shared" si="379"/>
        <v>0</v>
      </c>
      <c r="Z2026" s="4" t="str">
        <f t="shared" si="380"/>
        <v>Sim</v>
      </c>
      <c r="AA2026" s="4" t="str">
        <f t="shared" si="381"/>
        <v>Sim</v>
      </c>
      <c r="AB2026" s="4" t="str">
        <f t="shared" si="382"/>
        <v>Não</v>
      </c>
      <c r="AC2026" s="4" t="str">
        <f t="shared" si="383"/>
        <v>Não</v>
      </c>
      <c r="AD2026" s="4" t="str">
        <f t="shared" si="384"/>
        <v>Não</v>
      </c>
      <c r="AE2026" s="30" t="str">
        <f t="shared" si="385"/>
        <v>Não</v>
      </c>
    </row>
    <row r="2027" spans="1:31" x14ac:dyDescent="0.25">
      <c r="A2027" s="23">
        <v>315710</v>
      </c>
      <c r="B2027" s="27">
        <f>IFERROR(VLOOKUP(A2027,[1]Monitoramento_Base_somente_disp!$A:$L,5,FALSE),0)</f>
        <v>0</v>
      </c>
      <c r="C2027" s="20">
        <f>IFERROR(VLOOKUP(A2027,[1]Monitoramento_Base_somente_disp!$A:$L,6,FALSE),0)</f>
        <v>0</v>
      </c>
      <c r="D2027" s="20">
        <f>IFERROR(VLOOKUP(A2027,[1]Monitoramento_Base_somente_disp!$A:$L,7,FALSE),0)</f>
        <v>0</v>
      </c>
      <c r="E2027" s="20">
        <f>IFERROR(VLOOKUP(A2027,[1]Monitoramento_Base_somente_disp!$A:$L,8,FALSE),0)</f>
        <v>0</v>
      </c>
      <c r="F2027" s="20">
        <f>IFERROR(VLOOKUP(A2027,[1]Monitoramento_Base_somente_disp!$A:$L,9,FALSE),0)</f>
        <v>0</v>
      </c>
      <c r="G2027" s="28">
        <f>IFERROR(VLOOKUP(A2027,[1]Monitoramento_Base_somente_disp!$A:$L,10,FALSE),0)</f>
        <v>0</v>
      </c>
      <c r="H2027" s="27">
        <f>IFERROR(VLOOKUP(A2027,[2]webService!$A:$I,4,FALSE),0)</f>
        <v>59662</v>
      </c>
      <c r="I2027" s="20">
        <f>IFERROR(VLOOKUP(A2027,[2]webService!$A:$II,5,FALSE),0)</f>
        <v>1549092</v>
      </c>
      <c r="J2027" s="20">
        <f>IFERROR(VLOOKUP(A2027,[2]webService!$A:$I,6,FALSE),0)</f>
        <v>0</v>
      </c>
      <c r="K2027" s="20">
        <f>IFERROR(VLOOKUP(A2027,[2]webService!$A:$I,7,FALSE),0)</f>
        <v>0</v>
      </c>
      <c r="L2027" s="20">
        <f>IFERROR(VLOOKUP(A2027,[2]webService!$A:$I,8,FALSE),0)</f>
        <v>0</v>
      </c>
      <c r="M2027" s="28">
        <f>IFERROR(VLOOKUP(A2027,[2]webService!$A:$I,9,FALSE),0)</f>
        <v>0</v>
      </c>
      <c r="N2027" s="27">
        <f>IFERROR(VLOOKUP(A2027,[3]soaBnafar!$A:$G,2,FALSE),0)</f>
        <v>0</v>
      </c>
      <c r="O2027" s="20">
        <f>IFERROR(VLOOKUP(A2027,[3]soaBnafar!$A:$H,3,FALSE),0)</f>
        <v>0</v>
      </c>
      <c r="P2027" s="20">
        <f>IFERROR(VLOOKUP(A2027,[3]soaBnafar!$A:$G,4,FALSE),0)</f>
        <v>0</v>
      </c>
      <c r="Q2027" s="20">
        <f>IFERROR(VLOOKUP(A2027,[3]soaBnafar!$A:$G,5,FALSE),0)</f>
        <v>0</v>
      </c>
      <c r="R2027" s="20">
        <f>IFERROR(VLOOKUP(A2027,[3]soaBnafar!$A:$G,6,FALSE),0)</f>
        <v>0</v>
      </c>
      <c r="S2027" s="20">
        <f>IFERROR(VLOOKUP(A2027,[3]soaBnafar!$A:$G,7,FALSE),0)</f>
        <v>0</v>
      </c>
      <c r="T2027" s="32">
        <f t="shared" si="374"/>
        <v>59662</v>
      </c>
      <c r="U2027" s="21">
        <f t="shared" si="375"/>
        <v>1549092</v>
      </c>
      <c r="V2027" s="21">
        <f t="shared" si="376"/>
        <v>0</v>
      </c>
      <c r="W2027" s="21">
        <f t="shared" si="377"/>
        <v>0</v>
      </c>
      <c r="X2027" s="21">
        <f t="shared" si="378"/>
        <v>0</v>
      </c>
      <c r="Y2027" s="33">
        <f t="shared" si="379"/>
        <v>0</v>
      </c>
      <c r="Z2027" s="4" t="str">
        <f t="shared" si="380"/>
        <v>Sim</v>
      </c>
      <c r="AA2027" s="4" t="str">
        <f t="shared" si="381"/>
        <v>Sim</v>
      </c>
      <c r="AB2027" s="4" t="str">
        <f t="shared" si="382"/>
        <v>Não</v>
      </c>
      <c r="AC2027" s="4" t="str">
        <f t="shared" si="383"/>
        <v>Não</v>
      </c>
      <c r="AD2027" s="4" t="str">
        <f t="shared" si="384"/>
        <v>Não</v>
      </c>
      <c r="AE2027" s="30" t="str">
        <f t="shared" si="385"/>
        <v>Não</v>
      </c>
    </row>
    <row r="2028" spans="1:31" x14ac:dyDescent="0.25">
      <c r="A2028" s="23">
        <v>315725</v>
      </c>
      <c r="B2028" s="27">
        <f>IFERROR(VLOOKUP(A2028,[1]Monitoramento_Base_somente_disp!$A:$L,5,FALSE),0)</f>
        <v>0</v>
      </c>
      <c r="C2028" s="20">
        <f>IFERROR(VLOOKUP(A2028,[1]Monitoramento_Base_somente_disp!$A:$L,6,FALSE),0)</f>
        <v>0</v>
      </c>
      <c r="D2028" s="20">
        <f>IFERROR(VLOOKUP(A2028,[1]Monitoramento_Base_somente_disp!$A:$L,7,FALSE),0)</f>
        <v>0</v>
      </c>
      <c r="E2028" s="20">
        <f>IFERROR(VLOOKUP(A2028,[1]Monitoramento_Base_somente_disp!$A:$L,8,FALSE),0)</f>
        <v>0</v>
      </c>
      <c r="F2028" s="20">
        <f>IFERROR(VLOOKUP(A2028,[1]Monitoramento_Base_somente_disp!$A:$L,9,FALSE),0)</f>
        <v>0</v>
      </c>
      <c r="G2028" s="28">
        <f>IFERROR(VLOOKUP(A2028,[1]Monitoramento_Base_somente_disp!$A:$L,10,FALSE),0)</f>
        <v>0</v>
      </c>
      <c r="H2028" s="27">
        <f>IFERROR(VLOOKUP(A2028,[2]webService!$A:$I,4,FALSE),0)</f>
        <v>101746</v>
      </c>
      <c r="I2028" s="20">
        <f>IFERROR(VLOOKUP(A2028,[2]webService!$A:$II,5,FALSE),0)</f>
        <v>826917</v>
      </c>
      <c r="J2028" s="20">
        <f>IFERROR(VLOOKUP(A2028,[2]webService!$A:$I,6,FALSE),0)</f>
        <v>0</v>
      </c>
      <c r="K2028" s="20">
        <f>IFERROR(VLOOKUP(A2028,[2]webService!$A:$I,7,FALSE),0)</f>
        <v>0</v>
      </c>
      <c r="L2028" s="20">
        <f>IFERROR(VLOOKUP(A2028,[2]webService!$A:$I,8,FALSE),0)</f>
        <v>0</v>
      </c>
      <c r="M2028" s="28">
        <f>IFERROR(VLOOKUP(A2028,[2]webService!$A:$I,9,FALSE),0)</f>
        <v>0</v>
      </c>
      <c r="N2028" s="27">
        <f>IFERROR(VLOOKUP(A2028,[3]soaBnafar!$A:$G,2,FALSE),0)</f>
        <v>0</v>
      </c>
      <c r="O2028" s="20">
        <f>IFERROR(VLOOKUP(A2028,[3]soaBnafar!$A:$H,3,FALSE),0)</f>
        <v>0</v>
      </c>
      <c r="P2028" s="20">
        <f>IFERROR(VLOOKUP(A2028,[3]soaBnafar!$A:$G,4,FALSE),0)</f>
        <v>0</v>
      </c>
      <c r="Q2028" s="20">
        <f>IFERROR(VLOOKUP(A2028,[3]soaBnafar!$A:$G,5,FALSE),0)</f>
        <v>0</v>
      </c>
      <c r="R2028" s="20">
        <f>IFERROR(VLOOKUP(A2028,[3]soaBnafar!$A:$G,6,FALSE),0)</f>
        <v>0</v>
      </c>
      <c r="S2028" s="20">
        <f>IFERROR(VLOOKUP(A2028,[3]soaBnafar!$A:$G,7,FALSE),0)</f>
        <v>0</v>
      </c>
      <c r="T2028" s="32">
        <f t="shared" si="374"/>
        <v>101746</v>
      </c>
      <c r="U2028" s="21">
        <f t="shared" si="375"/>
        <v>826917</v>
      </c>
      <c r="V2028" s="21">
        <f t="shared" si="376"/>
        <v>0</v>
      </c>
      <c r="W2028" s="21">
        <f t="shared" si="377"/>
        <v>0</v>
      </c>
      <c r="X2028" s="21">
        <f t="shared" si="378"/>
        <v>0</v>
      </c>
      <c r="Y2028" s="33">
        <f t="shared" si="379"/>
        <v>0</v>
      </c>
      <c r="Z2028" s="4" t="str">
        <f t="shared" si="380"/>
        <v>Sim</v>
      </c>
      <c r="AA2028" s="4" t="str">
        <f t="shared" si="381"/>
        <v>Sim</v>
      </c>
      <c r="AB2028" s="4" t="str">
        <f t="shared" si="382"/>
        <v>Não</v>
      </c>
      <c r="AC2028" s="4" t="str">
        <f t="shared" si="383"/>
        <v>Não</v>
      </c>
      <c r="AD2028" s="4" t="str">
        <f t="shared" si="384"/>
        <v>Não</v>
      </c>
      <c r="AE2028" s="30" t="str">
        <f t="shared" si="385"/>
        <v>Não</v>
      </c>
    </row>
    <row r="2029" spans="1:31" x14ac:dyDescent="0.25">
      <c r="A2029" s="23">
        <v>315730</v>
      </c>
      <c r="B2029" s="27">
        <f>IFERROR(VLOOKUP(A2029,[1]Monitoramento_Base_somente_disp!$A:$L,5,FALSE),0)</f>
        <v>0</v>
      </c>
      <c r="C2029" s="20">
        <f>IFERROR(VLOOKUP(A2029,[1]Monitoramento_Base_somente_disp!$A:$L,6,FALSE),0)</f>
        <v>0</v>
      </c>
      <c r="D2029" s="20">
        <f>IFERROR(VLOOKUP(A2029,[1]Monitoramento_Base_somente_disp!$A:$L,7,FALSE),0)</f>
        <v>0</v>
      </c>
      <c r="E2029" s="20">
        <f>IFERROR(VLOOKUP(A2029,[1]Monitoramento_Base_somente_disp!$A:$L,8,FALSE),0)</f>
        <v>0</v>
      </c>
      <c r="F2029" s="20">
        <f>IFERROR(VLOOKUP(A2029,[1]Monitoramento_Base_somente_disp!$A:$L,9,FALSE),0)</f>
        <v>0</v>
      </c>
      <c r="G2029" s="28">
        <f>IFERROR(VLOOKUP(A2029,[1]Monitoramento_Base_somente_disp!$A:$L,10,FALSE),0)</f>
        <v>0</v>
      </c>
      <c r="H2029" s="27">
        <f>IFERROR(VLOOKUP(A2029,[2]webService!$A:$I,4,FALSE),0)</f>
        <v>37583</v>
      </c>
      <c r="I2029" s="20">
        <f>IFERROR(VLOOKUP(A2029,[2]webService!$A:$II,5,FALSE),0)</f>
        <v>948989</v>
      </c>
      <c r="J2029" s="20">
        <f>IFERROR(VLOOKUP(A2029,[2]webService!$A:$I,6,FALSE),0)</f>
        <v>0</v>
      </c>
      <c r="K2029" s="20">
        <f>IFERROR(VLOOKUP(A2029,[2]webService!$A:$I,7,FALSE),0)</f>
        <v>0</v>
      </c>
      <c r="L2029" s="20">
        <f>IFERROR(VLOOKUP(A2029,[2]webService!$A:$I,8,FALSE),0)</f>
        <v>0</v>
      </c>
      <c r="M2029" s="28">
        <f>IFERROR(VLOOKUP(A2029,[2]webService!$A:$I,9,FALSE),0)</f>
        <v>0</v>
      </c>
      <c r="N2029" s="27">
        <f>IFERROR(VLOOKUP(A2029,[3]soaBnafar!$A:$G,2,FALSE),0)</f>
        <v>0</v>
      </c>
      <c r="O2029" s="20">
        <f>IFERROR(VLOOKUP(A2029,[3]soaBnafar!$A:$H,3,FALSE),0)</f>
        <v>0</v>
      </c>
      <c r="P2029" s="20">
        <f>IFERROR(VLOOKUP(A2029,[3]soaBnafar!$A:$G,4,FALSE),0)</f>
        <v>0</v>
      </c>
      <c r="Q2029" s="20">
        <f>IFERROR(VLOOKUP(A2029,[3]soaBnafar!$A:$G,5,FALSE),0)</f>
        <v>0</v>
      </c>
      <c r="R2029" s="20">
        <f>IFERROR(VLOOKUP(A2029,[3]soaBnafar!$A:$G,6,FALSE),0)</f>
        <v>0</v>
      </c>
      <c r="S2029" s="20">
        <f>IFERROR(VLOOKUP(A2029,[3]soaBnafar!$A:$G,7,FALSE),0)</f>
        <v>0</v>
      </c>
      <c r="T2029" s="32">
        <f t="shared" si="374"/>
        <v>37583</v>
      </c>
      <c r="U2029" s="21">
        <f t="shared" si="375"/>
        <v>948989</v>
      </c>
      <c r="V2029" s="21">
        <f t="shared" si="376"/>
        <v>0</v>
      </c>
      <c r="W2029" s="21">
        <f t="shared" si="377"/>
        <v>0</v>
      </c>
      <c r="X2029" s="21">
        <f t="shared" si="378"/>
        <v>0</v>
      </c>
      <c r="Y2029" s="33">
        <f t="shared" si="379"/>
        <v>0</v>
      </c>
      <c r="Z2029" s="4" t="str">
        <f t="shared" si="380"/>
        <v>Sim</v>
      </c>
      <c r="AA2029" s="4" t="str">
        <f t="shared" si="381"/>
        <v>Sim</v>
      </c>
      <c r="AB2029" s="4" t="str">
        <f t="shared" si="382"/>
        <v>Não</v>
      </c>
      <c r="AC2029" s="4" t="str">
        <f t="shared" si="383"/>
        <v>Não</v>
      </c>
      <c r="AD2029" s="4" t="str">
        <f t="shared" si="384"/>
        <v>Não</v>
      </c>
      <c r="AE2029" s="30" t="str">
        <f t="shared" si="385"/>
        <v>Não</v>
      </c>
    </row>
    <row r="2030" spans="1:31" x14ac:dyDescent="0.25">
      <c r="A2030" s="23">
        <v>315737</v>
      </c>
      <c r="B2030" s="27">
        <f>IFERROR(VLOOKUP(A2030,[1]Monitoramento_Base_somente_disp!$A:$L,5,FALSE),0)</f>
        <v>0</v>
      </c>
      <c r="C2030" s="20">
        <f>IFERROR(VLOOKUP(A2030,[1]Monitoramento_Base_somente_disp!$A:$L,6,FALSE),0)</f>
        <v>0</v>
      </c>
      <c r="D2030" s="20">
        <f>IFERROR(VLOOKUP(A2030,[1]Monitoramento_Base_somente_disp!$A:$L,7,FALSE),0)</f>
        <v>0</v>
      </c>
      <c r="E2030" s="20">
        <f>IFERROR(VLOOKUP(A2030,[1]Monitoramento_Base_somente_disp!$A:$L,8,FALSE),0)</f>
        <v>0</v>
      </c>
      <c r="F2030" s="20">
        <f>IFERROR(VLOOKUP(A2030,[1]Monitoramento_Base_somente_disp!$A:$L,9,FALSE),0)</f>
        <v>0</v>
      </c>
      <c r="G2030" s="28">
        <f>IFERROR(VLOOKUP(A2030,[1]Monitoramento_Base_somente_disp!$A:$L,10,FALSE),0)</f>
        <v>0</v>
      </c>
      <c r="H2030" s="27">
        <f>IFERROR(VLOOKUP(A2030,[2]webService!$A:$I,4,FALSE),0)</f>
        <v>40849</v>
      </c>
      <c r="I2030" s="20">
        <f>IFERROR(VLOOKUP(A2030,[2]webService!$A:$II,5,FALSE),0)</f>
        <v>1031819</v>
      </c>
      <c r="J2030" s="20">
        <f>IFERROR(VLOOKUP(A2030,[2]webService!$A:$I,6,FALSE),0)</f>
        <v>0</v>
      </c>
      <c r="K2030" s="20">
        <f>IFERROR(VLOOKUP(A2030,[2]webService!$A:$I,7,FALSE),0)</f>
        <v>0</v>
      </c>
      <c r="L2030" s="20">
        <f>IFERROR(VLOOKUP(A2030,[2]webService!$A:$I,8,FALSE),0)</f>
        <v>0</v>
      </c>
      <c r="M2030" s="28">
        <f>IFERROR(VLOOKUP(A2030,[2]webService!$A:$I,9,FALSE),0)</f>
        <v>0</v>
      </c>
      <c r="N2030" s="27">
        <f>IFERROR(VLOOKUP(A2030,[3]soaBnafar!$A:$G,2,FALSE),0)</f>
        <v>0</v>
      </c>
      <c r="O2030" s="20">
        <f>IFERROR(VLOOKUP(A2030,[3]soaBnafar!$A:$H,3,FALSE),0)</f>
        <v>0</v>
      </c>
      <c r="P2030" s="20">
        <f>IFERROR(VLOOKUP(A2030,[3]soaBnafar!$A:$G,4,FALSE),0)</f>
        <v>0</v>
      </c>
      <c r="Q2030" s="20">
        <f>IFERROR(VLOOKUP(A2030,[3]soaBnafar!$A:$G,5,FALSE),0)</f>
        <v>0</v>
      </c>
      <c r="R2030" s="20">
        <f>IFERROR(VLOOKUP(A2030,[3]soaBnafar!$A:$G,6,FALSE),0)</f>
        <v>0</v>
      </c>
      <c r="S2030" s="20">
        <f>IFERROR(VLOOKUP(A2030,[3]soaBnafar!$A:$G,7,FALSE),0)</f>
        <v>0</v>
      </c>
      <c r="T2030" s="32">
        <f t="shared" si="374"/>
        <v>40849</v>
      </c>
      <c r="U2030" s="21">
        <f t="shared" si="375"/>
        <v>1031819</v>
      </c>
      <c r="V2030" s="21">
        <f t="shared" si="376"/>
        <v>0</v>
      </c>
      <c r="W2030" s="21">
        <f t="shared" si="377"/>
        <v>0</v>
      </c>
      <c r="X2030" s="21">
        <f t="shared" si="378"/>
        <v>0</v>
      </c>
      <c r="Y2030" s="33">
        <f t="shared" si="379"/>
        <v>0</v>
      </c>
      <c r="Z2030" s="4" t="str">
        <f t="shared" si="380"/>
        <v>Sim</v>
      </c>
      <c r="AA2030" s="4" t="str">
        <f t="shared" si="381"/>
        <v>Sim</v>
      </c>
      <c r="AB2030" s="4" t="str">
        <f t="shared" si="382"/>
        <v>Não</v>
      </c>
      <c r="AC2030" s="4" t="str">
        <f t="shared" si="383"/>
        <v>Não</v>
      </c>
      <c r="AD2030" s="4" t="str">
        <f t="shared" si="384"/>
        <v>Não</v>
      </c>
      <c r="AE2030" s="30" t="str">
        <f t="shared" si="385"/>
        <v>Não</v>
      </c>
    </row>
    <row r="2031" spans="1:31" x14ac:dyDescent="0.25">
      <c r="A2031" s="23">
        <v>315740</v>
      </c>
      <c r="B2031" s="27">
        <f>IFERROR(VLOOKUP(A2031,[1]Monitoramento_Base_somente_disp!$A:$L,5,FALSE),0)</f>
        <v>0</v>
      </c>
      <c r="C2031" s="20">
        <f>IFERROR(VLOOKUP(A2031,[1]Monitoramento_Base_somente_disp!$A:$L,6,FALSE),0)</f>
        <v>0</v>
      </c>
      <c r="D2031" s="20">
        <f>IFERROR(VLOOKUP(A2031,[1]Monitoramento_Base_somente_disp!$A:$L,7,FALSE),0)</f>
        <v>0</v>
      </c>
      <c r="E2031" s="20">
        <f>IFERROR(VLOOKUP(A2031,[1]Monitoramento_Base_somente_disp!$A:$L,8,FALSE),0)</f>
        <v>0</v>
      </c>
      <c r="F2031" s="20">
        <f>IFERROR(VLOOKUP(A2031,[1]Monitoramento_Base_somente_disp!$A:$L,9,FALSE),0)</f>
        <v>0</v>
      </c>
      <c r="G2031" s="28">
        <f>IFERROR(VLOOKUP(A2031,[1]Monitoramento_Base_somente_disp!$A:$L,10,FALSE),0)</f>
        <v>0</v>
      </c>
      <c r="H2031" s="27">
        <f>IFERROR(VLOOKUP(A2031,[2]webService!$A:$I,4,FALSE),0)</f>
        <v>193517</v>
      </c>
      <c r="I2031" s="20">
        <f>IFERROR(VLOOKUP(A2031,[2]webService!$A:$II,5,FALSE),0)</f>
        <v>2208033</v>
      </c>
      <c r="J2031" s="20">
        <f>IFERROR(VLOOKUP(A2031,[2]webService!$A:$I,6,FALSE),0)</f>
        <v>0</v>
      </c>
      <c r="K2031" s="20">
        <f>IFERROR(VLOOKUP(A2031,[2]webService!$A:$I,7,FALSE),0)</f>
        <v>0</v>
      </c>
      <c r="L2031" s="20">
        <f>IFERROR(VLOOKUP(A2031,[2]webService!$A:$I,8,FALSE),0)</f>
        <v>0</v>
      </c>
      <c r="M2031" s="28">
        <f>IFERROR(VLOOKUP(A2031,[2]webService!$A:$I,9,FALSE),0)</f>
        <v>0</v>
      </c>
      <c r="N2031" s="27">
        <f>IFERROR(VLOOKUP(A2031,[3]soaBnafar!$A:$G,2,FALSE),0)</f>
        <v>0</v>
      </c>
      <c r="O2031" s="20">
        <f>IFERROR(VLOOKUP(A2031,[3]soaBnafar!$A:$H,3,FALSE),0)</f>
        <v>0</v>
      </c>
      <c r="P2031" s="20">
        <f>IFERROR(VLOOKUP(A2031,[3]soaBnafar!$A:$G,4,FALSE),0)</f>
        <v>0</v>
      </c>
      <c r="Q2031" s="20">
        <f>IFERROR(VLOOKUP(A2031,[3]soaBnafar!$A:$G,5,FALSE),0)</f>
        <v>0</v>
      </c>
      <c r="R2031" s="20">
        <f>IFERROR(VLOOKUP(A2031,[3]soaBnafar!$A:$G,6,FALSE),0)</f>
        <v>0</v>
      </c>
      <c r="S2031" s="20">
        <f>IFERROR(VLOOKUP(A2031,[3]soaBnafar!$A:$G,7,FALSE),0)</f>
        <v>0</v>
      </c>
      <c r="T2031" s="32">
        <f t="shared" si="374"/>
        <v>193517</v>
      </c>
      <c r="U2031" s="21">
        <f t="shared" si="375"/>
        <v>2208033</v>
      </c>
      <c r="V2031" s="21">
        <f t="shared" si="376"/>
        <v>0</v>
      </c>
      <c r="W2031" s="21">
        <f t="shared" si="377"/>
        <v>0</v>
      </c>
      <c r="X2031" s="21">
        <f t="shared" si="378"/>
        <v>0</v>
      </c>
      <c r="Y2031" s="33">
        <f t="shared" si="379"/>
        <v>0</v>
      </c>
      <c r="Z2031" s="4" t="str">
        <f t="shared" si="380"/>
        <v>Sim</v>
      </c>
      <c r="AA2031" s="4" t="str">
        <f t="shared" si="381"/>
        <v>Sim</v>
      </c>
      <c r="AB2031" s="4" t="str">
        <f t="shared" si="382"/>
        <v>Não</v>
      </c>
      <c r="AC2031" s="4" t="str">
        <f t="shared" si="383"/>
        <v>Não</v>
      </c>
      <c r="AD2031" s="4" t="str">
        <f t="shared" si="384"/>
        <v>Não</v>
      </c>
      <c r="AE2031" s="30" t="str">
        <f t="shared" si="385"/>
        <v>Não</v>
      </c>
    </row>
    <row r="2032" spans="1:31" x14ac:dyDescent="0.25">
      <c r="A2032" s="23">
        <v>315750</v>
      </c>
      <c r="B2032" s="27">
        <f>IFERROR(VLOOKUP(A2032,[1]Monitoramento_Base_somente_disp!$A:$L,5,FALSE),0)</f>
        <v>0</v>
      </c>
      <c r="C2032" s="20">
        <f>IFERROR(VLOOKUP(A2032,[1]Monitoramento_Base_somente_disp!$A:$L,6,FALSE),0)</f>
        <v>0</v>
      </c>
      <c r="D2032" s="20">
        <f>IFERROR(VLOOKUP(A2032,[1]Monitoramento_Base_somente_disp!$A:$L,7,FALSE),0)</f>
        <v>0</v>
      </c>
      <c r="E2032" s="20">
        <f>IFERROR(VLOOKUP(A2032,[1]Monitoramento_Base_somente_disp!$A:$L,8,FALSE),0)</f>
        <v>0</v>
      </c>
      <c r="F2032" s="20">
        <f>IFERROR(VLOOKUP(A2032,[1]Monitoramento_Base_somente_disp!$A:$L,9,FALSE),0)</f>
        <v>0</v>
      </c>
      <c r="G2032" s="28">
        <f>IFERROR(VLOOKUP(A2032,[1]Monitoramento_Base_somente_disp!$A:$L,10,FALSE),0)</f>
        <v>0</v>
      </c>
      <c r="H2032" s="27">
        <f>IFERROR(VLOOKUP(A2032,[2]webService!$A:$I,4,FALSE),0)</f>
        <v>67254</v>
      </c>
      <c r="I2032" s="20">
        <f>IFERROR(VLOOKUP(A2032,[2]webService!$A:$II,5,FALSE),0)</f>
        <v>929053</v>
      </c>
      <c r="J2032" s="20">
        <f>IFERROR(VLOOKUP(A2032,[2]webService!$A:$I,6,FALSE),0)</f>
        <v>0</v>
      </c>
      <c r="K2032" s="20">
        <f>IFERROR(VLOOKUP(A2032,[2]webService!$A:$I,7,FALSE),0)</f>
        <v>0</v>
      </c>
      <c r="L2032" s="20">
        <f>IFERROR(VLOOKUP(A2032,[2]webService!$A:$I,8,FALSE),0)</f>
        <v>0</v>
      </c>
      <c r="M2032" s="28">
        <f>IFERROR(VLOOKUP(A2032,[2]webService!$A:$I,9,FALSE),0)</f>
        <v>0</v>
      </c>
      <c r="N2032" s="27">
        <f>IFERROR(VLOOKUP(A2032,[3]soaBnafar!$A:$G,2,FALSE),0)</f>
        <v>0</v>
      </c>
      <c r="O2032" s="20">
        <f>IFERROR(VLOOKUP(A2032,[3]soaBnafar!$A:$H,3,FALSE),0)</f>
        <v>0</v>
      </c>
      <c r="P2032" s="20">
        <f>IFERROR(VLOOKUP(A2032,[3]soaBnafar!$A:$G,4,FALSE),0)</f>
        <v>0</v>
      </c>
      <c r="Q2032" s="20">
        <f>IFERROR(VLOOKUP(A2032,[3]soaBnafar!$A:$G,5,FALSE),0)</f>
        <v>0</v>
      </c>
      <c r="R2032" s="20">
        <f>IFERROR(VLOOKUP(A2032,[3]soaBnafar!$A:$G,6,FALSE),0)</f>
        <v>0</v>
      </c>
      <c r="S2032" s="20">
        <f>IFERROR(VLOOKUP(A2032,[3]soaBnafar!$A:$G,7,FALSE),0)</f>
        <v>0</v>
      </c>
      <c r="T2032" s="32">
        <f t="shared" si="374"/>
        <v>67254</v>
      </c>
      <c r="U2032" s="21">
        <f t="shared" si="375"/>
        <v>929053</v>
      </c>
      <c r="V2032" s="21">
        <f t="shared" si="376"/>
        <v>0</v>
      </c>
      <c r="W2032" s="21">
        <f t="shared" si="377"/>
        <v>0</v>
      </c>
      <c r="X2032" s="21">
        <f t="shared" si="378"/>
        <v>0</v>
      </c>
      <c r="Y2032" s="33">
        <f t="shared" si="379"/>
        <v>0</v>
      </c>
      <c r="Z2032" s="4" t="str">
        <f t="shared" si="380"/>
        <v>Sim</v>
      </c>
      <c r="AA2032" s="4" t="str">
        <f t="shared" si="381"/>
        <v>Sim</v>
      </c>
      <c r="AB2032" s="4" t="str">
        <f t="shared" si="382"/>
        <v>Não</v>
      </c>
      <c r="AC2032" s="4" t="str">
        <f t="shared" si="383"/>
        <v>Não</v>
      </c>
      <c r="AD2032" s="4" t="str">
        <f t="shared" si="384"/>
        <v>Não</v>
      </c>
      <c r="AE2032" s="30" t="str">
        <f t="shared" si="385"/>
        <v>Não</v>
      </c>
    </row>
    <row r="2033" spans="1:31" x14ac:dyDescent="0.25">
      <c r="A2033" s="23">
        <v>315760</v>
      </c>
      <c r="B2033" s="27">
        <f>IFERROR(VLOOKUP(A2033,[1]Monitoramento_Base_somente_disp!$A:$L,5,FALSE),0)</f>
        <v>0</v>
      </c>
      <c r="C2033" s="20">
        <f>IFERROR(VLOOKUP(A2033,[1]Monitoramento_Base_somente_disp!$A:$L,6,FALSE),0)</f>
        <v>0</v>
      </c>
      <c r="D2033" s="20">
        <f>IFERROR(VLOOKUP(A2033,[1]Monitoramento_Base_somente_disp!$A:$L,7,FALSE),0)</f>
        <v>0</v>
      </c>
      <c r="E2033" s="20">
        <f>IFERROR(VLOOKUP(A2033,[1]Monitoramento_Base_somente_disp!$A:$L,8,FALSE),0)</f>
        <v>0</v>
      </c>
      <c r="F2033" s="20">
        <f>IFERROR(VLOOKUP(A2033,[1]Monitoramento_Base_somente_disp!$A:$L,9,FALSE),0)</f>
        <v>0</v>
      </c>
      <c r="G2033" s="28">
        <f>IFERROR(VLOOKUP(A2033,[1]Monitoramento_Base_somente_disp!$A:$L,10,FALSE),0)</f>
        <v>0</v>
      </c>
      <c r="H2033" s="27">
        <f>IFERROR(VLOOKUP(A2033,[2]webService!$A:$I,4,FALSE),0)</f>
        <v>20295</v>
      </c>
      <c r="I2033" s="20">
        <f>IFERROR(VLOOKUP(A2033,[2]webService!$A:$II,5,FALSE),0)</f>
        <v>1532562</v>
      </c>
      <c r="J2033" s="20">
        <f>IFERROR(VLOOKUP(A2033,[2]webService!$A:$I,6,FALSE),0)</f>
        <v>0</v>
      </c>
      <c r="K2033" s="20">
        <f>IFERROR(VLOOKUP(A2033,[2]webService!$A:$I,7,FALSE),0)</f>
        <v>0</v>
      </c>
      <c r="L2033" s="20">
        <f>IFERROR(VLOOKUP(A2033,[2]webService!$A:$I,8,FALSE),0)</f>
        <v>0</v>
      </c>
      <c r="M2033" s="28">
        <f>IFERROR(VLOOKUP(A2033,[2]webService!$A:$I,9,FALSE),0)</f>
        <v>0</v>
      </c>
      <c r="N2033" s="27">
        <f>IFERROR(VLOOKUP(A2033,[3]soaBnafar!$A:$G,2,FALSE),0)</f>
        <v>0</v>
      </c>
      <c r="O2033" s="20">
        <f>IFERROR(VLOOKUP(A2033,[3]soaBnafar!$A:$H,3,FALSE),0)</f>
        <v>0</v>
      </c>
      <c r="P2033" s="20">
        <f>IFERROR(VLOOKUP(A2033,[3]soaBnafar!$A:$G,4,FALSE),0)</f>
        <v>0</v>
      </c>
      <c r="Q2033" s="20">
        <f>IFERROR(VLOOKUP(A2033,[3]soaBnafar!$A:$G,5,FALSE),0)</f>
        <v>0</v>
      </c>
      <c r="R2033" s="20">
        <f>IFERROR(VLOOKUP(A2033,[3]soaBnafar!$A:$G,6,FALSE),0)</f>
        <v>0</v>
      </c>
      <c r="S2033" s="20">
        <f>IFERROR(VLOOKUP(A2033,[3]soaBnafar!$A:$G,7,FALSE),0)</f>
        <v>0</v>
      </c>
      <c r="T2033" s="32">
        <f t="shared" si="374"/>
        <v>20295</v>
      </c>
      <c r="U2033" s="21">
        <f t="shared" si="375"/>
        <v>1532562</v>
      </c>
      <c r="V2033" s="21">
        <f t="shared" si="376"/>
        <v>0</v>
      </c>
      <c r="W2033" s="21">
        <f t="shared" si="377"/>
        <v>0</v>
      </c>
      <c r="X2033" s="21">
        <f t="shared" si="378"/>
        <v>0</v>
      </c>
      <c r="Y2033" s="33">
        <f t="shared" si="379"/>
        <v>0</v>
      </c>
      <c r="Z2033" s="4" t="str">
        <f t="shared" si="380"/>
        <v>Sim</v>
      </c>
      <c r="AA2033" s="4" t="str">
        <f t="shared" si="381"/>
        <v>Sim</v>
      </c>
      <c r="AB2033" s="4" t="str">
        <f t="shared" si="382"/>
        <v>Não</v>
      </c>
      <c r="AC2033" s="4" t="str">
        <f t="shared" si="383"/>
        <v>Não</v>
      </c>
      <c r="AD2033" s="4" t="str">
        <f t="shared" si="384"/>
        <v>Não</v>
      </c>
      <c r="AE2033" s="30" t="str">
        <f t="shared" si="385"/>
        <v>Não</v>
      </c>
    </row>
    <row r="2034" spans="1:31" x14ac:dyDescent="0.25">
      <c r="A2034" s="23">
        <v>315765</v>
      </c>
      <c r="B2034" s="27">
        <f>IFERROR(VLOOKUP(A2034,[1]Monitoramento_Base_somente_disp!$A:$L,5,FALSE),0)</f>
        <v>0</v>
      </c>
      <c r="C2034" s="20">
        <f>IFERROR(VLOOKUP(A2034,[1]Monitoramento_Base_somente_disp!$A:$L,6,FALSE),0)</f>
        <v>0</v>
      </c>
      <c r="D2034" s="20">
        <f>IFERROR(VLOOKUP(A2034,[1]Monitoramento_Base_somente_disp!$A:$L,7,FALSE),0)</f>
        <v>0</v>
      </c>
      <c r="E2034" s="20">
        <f>IFERROR(VLOOKUP(A2034,[1]Monitoramento_Base_somente_disp!$A:$L,8,FALSE),0)</f>
        <v>0</v>
      </c>
      <c r="F2034" s="20">
        <f>IFERROR(VLOOKUP(A2034,[1]Monitoramento_Base_somente_disp!$A:$L,9,FALSE),0)</f>
        <v>0</v>
      </c>
      <c r="G2034" s="28">
        <f>IFERROR(VLOOKUP(A2034,[1]Monitoramento_Base_somente_disp!$A:$L,10,FALSE),0)</f>
        <v>0</v>
      </c>
      <c r="H2034" s="27">
        <f>IFERROR(VLOOKUP(A2034,[2]webService!$A:$I,4,FALSE),0)</f>
        <v>46068</v>
      </c>
      <c r="I2034" s="20">
        <f>IFERROR(VLOOKUP(A2034,[2]webService!$A:$II,5,FALSE),0)</f>
        <v>634034</v>
      </c>
      <c r="J2034" s="20">
        <f>IFERROR(VLOOKUP(A2034,[2]webService!$A:$I,6,FALSE),0)</f>
        <v>0</v>
      </c>
      <c r="K2034" s="20">
        <f>IFERROR(VLOOKUP(A2034,[2]webService!$A:$I,7,FALSE),0)</f>
        <v>0</v>
      </c>
      <c r="L2034" s="20">
        <f>IFERROR(VLOOKUP(A2034,[2]webService!$A:$I,8,FALSE),0)</f>
        <v>0</v>
      </c>
      <c r="M2034" s="28">
        <f>IFERROR(VLOOKUP(A2034,[2]webService!$A:$I,9,FALSE),0)</f>
        <v>0</v>
      </c>
      <c r="N2034" s="27">
        <f>IFERROR(VLOOKUP(A2034,[3]soaBnafar!$A:$G,2,FALSE),0)</f>
        <v>0</v>
      </c>
      <c r="O2034" s="20">
        <f>IFERROR(VLOOKUP(A2034,[3]soaBnafar!$A:$H,3,FALSE),0)</f>
        <v>0</v>
      </c>
      <c r="P2034" s="20">
        <f>IFERROR(VLOOKUP(A2034,[3]soaBnafar!$A:$G,4,FALSE),0)</f>
        <v>0</v>
      </c>
      <c r="Q2034" s="20">
        <f>IFERROR(VLOOKUP(A2034,[3]soaBnafar!$A:$G,5,FALSE),0)</f>
        <v>0</v>
      </c>
      <c r="R2034" s="20">
        <f>IFERROR(VLOOKUP(A2034,[3]soaBnafar!$A:$G,6,FALSE),0)</f>
        <v>0</v>
      </c>
      <c r="S2034" s="20">
        <f>IFERROR(VLOOKUP(A2034,[3]soaBnafar!$A:$G,7,FALSE),0)</f>
        <v>0</v>
      </c>
      <c r="T2034" s="32">
        <f t="shared" si="374"/>
        <v>46068</v>
      </c>
      <c r="U2034" s="21">
        <f t="shared" si="375"/>
        <v>634034</v>
      </c>
      <c r="V2034" s="21">
        <f t="shared" si="376"/>
        <v>0</v>
      </c>
      <c r="W2034" s="21">
        <f t="shared" si="377"/>
        <v>0</v>
      </c>
      <c r="X2034" s="21">
        <f t="shared" si="378"/>
        <v>0</v>
      </c>
      <c r="Y2034" s="33">
        <f t="shared" si="379"/>
        <v>0</v>
      </c>
      <c r="Z2034" s="4" t="str">
        <f t="shared" si="380"/>
        <v>Sim</v>
      </c>
      <c r="AA2034" s="4" t="str">
        <f t="shared" si="381"/>
        <v>Sim</v>
      </c>
      <c r="AB2034" s="4" t="str">
        <f t="shared" si="382"/>
        <v>Não</v>
      </c>
      <c r="AC2034" s="4" t="str">
        <f t="shared" si="383"/>
        <v>Não</v>
      </c>
      <c r="AD2034" s="4" t="str">
        <f t="shared" si="384"/>
        <v>Não</v>
      </c>
      <c r="AE2034" s="30" t="str">
        <f t="shared" si="385"/>
        <v>Não</v>
      </c>
    </row>
    <row r="2035" spans="1:31" x14ac:dyDescent="0.25">
      <c r="A2035" s="23">
        <v>315780</v>
      </c>
      <c r="B2035" s="27">
        <f>IFERROR(VLOOKUP(A2035,[1]Monitoramento_Base_somente_disp!$A:$L,5,FALSE),0)</f>
        <v>0</v>
      </c>
      <c r="C2035" s="20">
        <f>IFERROR(VLOOKUP(A2035,[1]Monitoramento_Base_somente_disp!$A:$L,6,FALSE),0)</f>
        <v>0</v>
      </c>
      <c r="D2035" s="20">
        <f>IFERROR(VLOOKUP(A2035,[1]Monitoramento_Base_somente_disp!$A:$L,7,FALSE),0)</f>
        <v>0</v>
      </c>
      <c r="E2035" s="20">
        <f>IFERROR(VLOOKUP(A2035,[1]Monitoramento_Base_somente_disp!$A:$L,8,FALSE),0)</f>
        <v>0</v>
      </c>
      <c r="F2035" s="20">
        <f>IFERROR(VLOOKUP(A2035,[1]Monitoramento_Base_somente_disp!$A:$L,9,FALSE),0)</f>
        <v>0</v>
      </c>
      <c r="G2035" s="28">
        <f>IFERROR(VLOOKUP(A2035,[1]Monitoramento_Base_somente_disp!$A:$L,10,FALSE),0)</f>
        <v>0</v>
      </c>
      <c r="H2035" s="27">
        <f>IFERROR(VLOOKUP(A2035,[2]webService!$A:$I,4,FALSE),0)</f>
        <v>82585</v>
      </c>
      <c r="I2035" s="20">
        <f>IFERROR(VLOOKUP(A2035,[2]webService!$A:$II,5,FALSE),0)</f>
        <v>122484141</v>
      </c>
      <c r="J2035" s="20">
        <f>IFERROR(VLOOKUP(A2035,[2]webService!$A:$I,6,FALSE),0)</f>
        <v>0</v>
      </c>
      <c r="K2035" s="20">
        <f>IFERROR(VLOOKUP(A2035,[2]webService!$A:$I,7,FALSE),0)</f>
        <v>0</v>
      </c>
      <c r="L2035" s="20">
        <f>IFERROR(VLOOKUP(A2035,[2]webService!$A:$I,8,FALSE),0)</f>
        <v>0</v>
      </c>
      <c r="M2035" s="28">
        <f>IFERROR(VLOOKUP(A2035,[2]webService!$A:$I,9,FALSE),0)</f>
        <v>0</v>
      </c>
      <c r="N2035" s="27">
        <f>IFERROR(VLOOKUP(A2035,[3]soaBnafar!$A:$G,2,FALSE),0)</f>
        <v>0</v>
      </c>
      <c r="O2035" s="20">
        <f>IFERROR(VLOOKUP(A2035,[3]soaBnafar!$A:$H,3,FALSE),0)</f>
        <v>0</v>
      </c>
      <c r="P2035" s="20">
        <f>IFERROR(VLOOKUP(A2035,[3]soaBnafar!$A:$G,4,FALSE),0)</f>
        <v>0</v>
      </c>
      <c r="Q2035" s="20">
        <f>IFERROR(VLOOKUP(A2035,[3]soaBnafar!$A:$G,5,FALSE),0)</f>
        <v>0</v>
      </c>
      <c r="R2035" s="20">
        <f>IFERROR(VLOOKUP(A2035,[3]soaBnafar!$A:$G,6,FALSE),0)</f>
        <v>0</v>
      </c>
      <c r="S2035" s="20">
        <f>IFERROR(VLOOKUP(A2035,[3]soaBnafar!$A:$G,7,FALSE),0)</f>
        <v>0</v>
      </c>
      <c r="T2035" s="32">
        <f t="shared" si="374"/>
        <v>82585</v>
      </c>
      <c r="U2035" s="21">
        <f t="shared" si="375"/>
        <v>122484141</v>
      </c>
      <c r="V2035" s="21">
        <f t="shared" si="376"/>
        <v>0</v>
      </c>
      <c r="W2035" s="21">
        <f t="shared" si="377"/>
        <v>0</v>
      </c>
      <c r="X2035" s="21">
        <f t="shared" si="378"/>
        <v>0</v>
      </c>
      <c r="Y2035" s="33">
        <f t="shared" si="379"/>
        <v>0</v>
      </c>
      <c r="Z2035" s="4" t="str">
        <f t="shared" si="380"/>
        <v>Sim</v>
      </c>
      <c r="AA2035" s="4" t="str">
        <f t="shared" si="381"/>
        <v>Sim</v>
      </c>
      <c r="AB2035" s="4" t="str">
        <f t="shared" si="382"/>
        <v>Não</v>
      </c>
      <c r="AC2035" s="4" t="str">
        <f t="shared" si="383"/>
        <v>Não</v>
      </c>
      <c r="AD2035" s="4" t="str">
        <f t="shared" si="384"/>
        <v>Não</v>
      </c>
      <c r="AE2035" s="30" t="str">
        <f t="shared" si="385"/>
        <v>Não</v>
      </c>
    </row>
    <row r="2036" spans="1:31" x14ac:dyDescent="0.25">
      <c r="A2036" s="23">
        <v>315790</v>
      </c>
      <c r="B2036" s="27">
        <f>IFERROR(VLOOKUP(A2036,[1]Monitoramento_Base_somente_disp!$A:$L,5,FALSE),0)</f>
        <v>0</v>
      </c>
      <c r="C2036" s="20">
        <f>IFERROR(VLOOKUP(A2036,[1]Monitoramento_Base_somente_disp!$A:$L,6,FALSE),0)</f>
        <v>0</v>
      </c>
      <c r="D2036" s="20">
        <f>IFERROR(VLOOKUP(A2036,[1]Monitoramento_Base_somente_disp!$A:$L,7,FALSE),0)</f>
        <v>0</v>
      </c>
      <c r="E2036" s="20">
        <f>IFERROR(VLOOKUP(A2036,[1]Monitoramento_Base_somente_disp!$A:$L,8,FALSE),0)</f>
        <v>0</v>
      </c>
      <c r="F2036" s="20">
        <f>IFERROR(VLOOKUP(A2036,[1]Monitoramento_Base_somente_disp!$A:$L,9,FALSE),0)</f>
        <v>0</v>
      </c>
      <c r="G2036" s="28">
        <f>IFERROR(VLOOKUP(A2036,[1]Monitoramento_Base_somente_disp!$A:$L,10,FALSE),0)</f>
        <v>0</v>
      </c>
      <c r="H2036" s="27">
        <f>IFERROR(VLOOKUP(A2036,[2]webService!$A:$I,4,FALSE),0)</f>
        <v>58502</v>
      </c>
      <c r="I2036" s="20">
        <f>IFERROR(VLOOKUP(A2036,[2]webService!$A:$II,5,FALSE),0)</f>
        <v>9382450</v>
      </c>
      <c r="J2036" s="20">
        <f>IFERROR(VLOOKUP(A2036,[2]webService!$A:$I,6,FALSE),0)</f>
        <v>0</v>
      </c>
      <c r="K2036" s="20">
        <f>IFERROR(VLOOKUP(A2036,[2]webService!$A:$I,7,FALSE),0)</f>
        <v>0</v>
      </c>
      <c r="L2036" s="20">
        <f>IFERROR(VLOOKUP(A2036,[2]webService!$A:$I,8,FALSE),0)</f>
        <v>0</v>
      </c>
      <c r="M2036" s="28">
        <f>IFERROR(VLOOKUP(A2036,[2]webService!$A:$I,9,FALSE),0)</f>
        <v>0</v>
      </c>
      <c r="N2036" s="27">
        <f>IFERROR(VLOOKUP(A2036,[3]soaBnafar!$A:$G,2,FALSE),0)</f>
        <v>0</v>
      </c>
      <c r="O2036" s="20">
        <f>IFERROR(VLOOKUP(A2036,[3]soaBnafar!$A:$H,3,FALSE),0)</f>
        <v>0</v>
      </c>
      <c r="P2036" s="20">
        <f>IFERROR(VLOOKUP(A2036,[3]soaBnafar!$A:$G,4,FALSE),0)</f>
        <v>0</v>
      </c>
      <c r="Q2036" s="20">
        <f>IFERROR(VLOOKUP(A2036,[3]soaBnafar!$A:$G,5,FALSE),0)</f>
        <v>0</v>
      </c>
      <c r="R2036" s="20">
        <f>IFERROR(VLOOKUP(A2036,[3]soaBnafar!$A:$G,6,FALSE),0)</f>
        <v>0</v>
      </c>
      <c r="S2036" s="20">
        <f>IFERROR(VLOOKUP(A2036,[3]soaBnafar!$A:$G,7,FALSE),0)</f>
        <v>0</v>
      </c>
      <c r="T2036" s="32">
        <f t="shared" si="374"/>
        <v>58502</v>
      </c>
      <c r="U2036" s="21">
        <f t="shared" si="375"/>
        <v>9382450</v>
      </c>
      <c r="V2036" s="21">
        <f t="shared" si="376"/>
        <v>0</v>
      </c>
      <c r="W2036" s="21">
        <f t="shared" si="377"/>
        <v>0</v>
      </c>
      <c r="X2036" s="21">
        <f t="shared" si="378"/>
        <v>0</v>
      </c>
      <c r="Y2036" s="33">
        <f t="shared" si="379"/>
        <v>0</v>
      </c>
      <c r="Z2036" s="4" t="str">
        <f t="shared" si="380"/>
        <v>Sim</v>
      </c>
      <c r="AA2036" s="4" t="str">
        <f t="shared" si="381"/>
        <v>Sim</v>
      </c>
      <c r="AB2036" s="4" t="str">
        <f t="shared" si="382"/>
        <v>Não</v>
      </c>
      <c r="AC2036" s="4" t="str">
        <f t="shared" si="383"/>
        <v>Não</v>
      </c>
      <c r="AD2036" s="4" t="str">
        <f t="shared" si="384"/>
        <v>Não</v>
      </c>
      <c r="AE2036" s="30" t="str">
        <f t="shared" si="385"/>
        <v>Não</v>
      </c>
    </row>
    <row r="2037" spans="1:31" x14ac:dyDescent="0.25">
      <c r="A2037" s="23">
        <v>315800</v>
      </c>
      <c r="B2037" s="27">
        <f>IFERROR(VLOOKUP(A2037,[1]Monitoramento_Base_somente_disp!$A:$L,5,FALSE),0)</f>
        <v>0</v>
      </c>
      <c r="C2037" s="20">
        <f>IFERROR(VLOOKUP(A2037,[1]Monitoramento_Base_somente_disp!$A:$L,6,FALSE),0)</f>
        <v>0</v>
      </c>
      <c r="D2037" s="20">
        <f>IFERROR(VLOOKUP(A2037,[1]Monitoramento_Base_somente_disp!$A:$L,7,FALSE),0)</f>
        <v>0</v>
      </c>
      <c r="E2037" s="20">
        <f>IFERROR(VLOOKUP(A2037,[1]Monitoramento_Base_somente_disp!$A:$L,8,FALSE),0)</f>
        <v>0</v>
      </c>
      <c r="F2037" s="20">
        <f>IFERROR(VLOOKUP(A2037,[1]Monitoramento_Base_somente_disp!$A:$L,9,FALSE),0)</f>
        <v>0</v>
      </c>
      <c r="G2037" s="28">
        <f>IFERROR(VLOOKUP(A2037,[1]Monitoramento_Base_somente_disp!$A:$L,10,FALSE),0)</f>
        <v>0</v>
      </c>
      <c r="H2037" s="27">
        <f>IFERROR(VLOOKUP(A2037,[2]webService!$A:$I,4,FALSE),0)</f>
        <v>116734</v>
      </c>
      <c r="I2037" s="20">
        <f>IFERROR(VLOOKUP(A2037,[2]webService!$A:$II,5,FALSE),0)</f>
        <v>851510</v>
      </c>
      <c r="J2037" s="20">
        <f>IFERROR(VLOOKUP(A2037,[2]webService!$A:$I,6,FALSE),0)</f>
        <v>0</v>
      </c>
      <c r="K2037" s="20">
        <f>IFERROR(VLOOKUP(A2037,[2]webService!$A:$I,7,FALSE),0)</f>
        <v>0</v>
      </c>
      <c r="L2037" s="20">
        <f>IFERROR(VLOOKUP(A2037,[2]webService!$A:$I,8,FALSE),0)</f>
        <v>0</v>
      </c>
      <c r="M2037" s="28">
        <f>IFERROR(VLOOKUP(A2037,[2]webService!$A:$I,9,FALSE),0)</f>
        <v>0</v>
      </c>
      <c r="N2037" s="27">
        <f>IFERROR(VLOOKUP(A2037,[3]soaBnafar!$A:$G,2,FALSE),0)</f>
        <v>0</v>
      </c>
      <c r="O2037" s="20">
        <f>IFERROR(VLOOKUP(A2037,[3]soaBnafar!$A:$H,3,FALSE),0)</f>
        <v>0</v>
      </c>
      <c r="P2037" s="20">
        <f>IFERROR(VLOOKUP(A2037,[3]soaBnafar!$A:$G,4,FALSE),0)</f>
        <v>0</v>
      </c>
      <c r="Q2037" s="20">
        <f>IFERROR(VLOOKUP(A2037,[3]soaBnafar!$A:$G,5,FALSE),0)</f>
        <v>0</v>
      </c>
      <c r="R2037" s="20">
        <f>IFERROR(VLOOKUP(A2037,[3]soaBnafar!$A:$G,6,FALSE),0)</f>
        <v>0</v>
      </c>
      <c r="S2037" s="20">
        <f>IFERROR(VLOOKUP(A2037,[3]soaBnafar!$A:$G,7,FALSE),0)</f>
        <v>0</v>
      </c>
      <c r="T2037" s="32">
        <f t="shared" si="374"/>
        <v>116734</v>
      </c>
      <c r="U2037" s="21">
        <f t="shared" si="375"/>
        <v>851510</v>
      </c>
      <c r="V2037" s="21">
        <f t="shared" si="376"/>
        <v>0</v>
      </c>
      <c r="W2037" s="21">
        <f t="shared" si="377"/>
        <v>0</v>
      </c>
      <c r="X2037" s="21">
        <f t="shared" si="378"/>
        <v>0</v>
      </c>
      <c r="Y2037" s="33">
        <f t="shared" si="379"/>
        <v>0</v>
      </c>
      <c r="Z2037" s="4" t="str">
        <f t="shared" si="380"/>
        <v>Sim</v>
      </c>
      <c r="AA2037" s="4" t="str">
        <f t="shared" si="381"/>
        <v>Sim</v>
      </c>
      <c r="AB2037" s="4" t="str">
        <f t="shared" si="382"/>
        <v>Não</v>
      </c>
      <c r="AC2037" s="4" t="str">
        <f t="shared" si="383"/>
        <v>Não</v>
      </c>
      <c r="AD2037" s="4" t="str">
        <f t="shared" si="384"/>
        <v>Não</v>
      </c>
      <c r="AE2037" s="30" t="str">
        <f t="shared" si="385"/>
        <v>Não</v>
      </c>
    </row>
    <row r="2038" spans="1:31" x14ac:dyDescent="0.25">
      <c r="A2038" s="23">
        <v>315810</v>
      </c>
      <c r="B2038" s="27">
        <f>IFERROR(VLOOKUP(A2038,[1]Monitoramento_Base_somente_disp!$A:$L,5,FALSE),0)</f>
        <v>0</v>
      </c>
      <c r="C2038" s="20">
        <f>IFERROR(VLOOKUP(A2038,[1]Monitoramento_Base_somente_disp!$A:$L,6,FALSE),0)</f>
        <v>0</v>
      </c>
      <c r="D2038" s="20">
        <f>IFERROR(VLOOKUP(A2038,[1]Monitoramento_Base_somente_disp!$A:$L,7,FALSE),0)</f>
        <v>0</v>
      </c>
      <c r="E2038" s="20">
        <f>IFERROR(VLOOKUP(A2038,[1]Monitoramento_Base_somente_disp!$A:$L,8,FALSE),0)</f>
        <v>0</v>
      </c>
      <c r="F2038" s="20">
        <f>IFERROR(VLOOKUP(A2038,[1]Monitoramento_Base_somente_disp!$A:$L,9,FALSE),0)</f>
        <v>0</v>
      </c>
      <c r="G2038" s="28">
        <f>IFERROR(VLOOKUP(A2038,[1]Monitoramento_Base_somente_disp!$A:$L,10,FALSE),0)</f>
        <v>0</v>
      </c>
      <c r="H2038" s="27">
        <f>IFERROR(VLOOKUP(A2038,[2]webService!$A:$I,4,FALSE),0)</f>
        <v>1851</v>
      </c>
      <c r="I2038" s="20">
        <f>IFERROR(VLOOKUP(A2038,[2]webService!$A:$II,5,FALSE),0)</f>
        <v>2142539</v>
      </c>
      <c r="J2038" s="20">
        <f>IFERROR(VLOOKUP(A2038,[2]webService!$A:$I,6,FALSE),0)</f>
        <v>0</v>
      </c>
      <c r="K2038" s="20">
        <f>IFERROR(VLOOKUP(A2038,[2]webService!$A:$I,7,FALSE),0)</f>
        <v>0</v>
      </c>
      <c r="L2038" s="20">
        <f>IFERROR(VLOOKUP(A2038,[2]webService!$A:$I,8,FALSE),0)</f>
        <v>0</v>
      </c>
      <c r="M2038" s="28">
        <f>IFERROR(VLOOKUP(A2038,[2]webService!$A:$I,9,FALSE),0)</f>
        <v>0</v>
      </c>
      <c r="N2038" s="27">
        <f>IFERROR(VLOOKUP(A2038,[3]soaBnafar!$A:$G,2,FALSE),0)</f>
        <v>0</v>
      </c>
      <c r="O2038" s="20">
        <f>IFERROR(VLOOKUP(A2038,[3]soaBnafar!$A:$H,3,FALSE),0)</f>
        <v>0</v>
      </c>
      <c r="P2038" s="20">
        <f>IFERROR(VLOOKUP(A2038,[3]soaBnafar!$A:$G,4,FALSE),0)</f>
        <v>0</v>
      </c>
      <c r="Q2038" s="20">
        <f>IFERROR(VLOOKUP(A2038,[3]soaBnafar!$A:$G,5,FALSE),0)</f>
        <v>0</v>
      </c>
      <c r="R2038" s="20">
        <f>IFERROR(VLOOKUP(A2038,[3]soaBnafar!$A:$G,6,FALSE),0)</f>
        <v>0</v>
      </c>
      <c r="S2038" s="20">
        <f>IFERROR(VLOOKUP(A2038,[3]soaBnafar!$A:$G,7,FALSE),0)</f>
        <v>0</v>
      </c>
      <c r="T2038" s="32">
        <f t="shared" si="374"/>
        <v>1851</v>
      </c>
      <c r="U2038" s="21">
        <f t="shared" si="375"/>
        <v>2142539</v>
      </c>
      <c r="V2038" s="21">
        <f t="shared" si="376"/>
        <v>0</v>
      </c>
      <c r="W2038" s="21">
        <f t="shared" si="377"/>
        <v>0</v>
      </c>
      <c r="X2038" s="21">
        <f t="shared" si="378"/>
        <v>0</v>
      </c>
      <c r="Y2038" s="33">
        <f t="shared" si="379"/>
        <v>0</v>
      </c>
      <c r="Z2038" s="4" t="str">
        <f t="shared" si="380"/>
        <v>Sim</v>
      </c>
      <c r="AA2038" s="4" t="str">
        <f t="shared" si="381"/>
        <v>Sim</v>
      </c>
      <c r="AB2038" s="4" t="str">
        <f t="shared" si="382"/>
        <v>Não</v>
      </c>
      <c r="AC2038" s="4" t="str">
        <f t="shared" si="383"/>
        <v>Não</v>
      </c>
      <c r="AD2038" s="4" t="str">
        <f t="shared" si="384"/>
        <v>Não</v>
      </c>
      <c r="AE2038" s="30" t="str">
        <f t="shared" si="385"/>
        <v>Não</v>
      </c>
    </row>
    <row r="2039" spans="1:31" x14ac:dyDescent="0.25">
      <c r="A2039" s="23">
        <v>315820</v>
      </c>
      <c r="B2039" s="27">
        <f>IFERROR(VLOOKUP(A2039,[1]Monitoramento_Base_somente_disp!$A:$L,5,FALSE),0)</f>
        <v>0</v>
      </c>
      <c r="C2039" s="20">
        <f>IFERROR(VLOOKUP(A2039,[1]Monitoramento_Base_somente_disp!$A:$L,6,FALSE),0)</f>
        <v>0</v>
      </c>
      <c r="D2039" s="20">
        <f>IFERROR(VLOOKUP(A2039,[1]Monitoramento_Base_somente_disp!$A:$L,7,FALSE),0)</f>
        <v>0</v>
      </c>
      <c r="E2039" s="20">
        <f>IFERROR(VLOOKUP(A2039,[1]Monitoramento_Base_somente_disp!$A:$L,8,FALSE),0)</f>
        <v>0</v>
      </c>
      <c r="F2039" s="20">
        <f>IFERROR(VLOOKUP(A2039,[1]Monitoramento_Base_somente_disp!$A:$L,9,FALSE),0)</f>
        <v>0</v>
      </c>
      <c r="G2039" s="28">
        <f>IFERROR(VLOOKUP(A2039,[1]Monitoramento_Base_somente_disp!$A:$L,10,FALSE),0)</f>
        <v>0</v>
      </c>
      <c r="H2039" s="27">
        <f>IFERROR(VLOOKUP(A2039,[2]webService!$A:$I,4,FALSE),0)</f>
        <v>49532</v>
      </c>
      <c r="I2039" s="20">
        <f>IFERROR(VLOOKUP(A2039,[2]webService!$A:$II,5,FALSE),0)</f>
        <v>1543402</v>
      </c>
      <c r="J2039" s="20">
        <f>IFERROR(VLOOKUP(A2039,[2]webService!$A:$I,6,FALSE),0)</f>
        <v>0</v>
      </c>
      <c r="K2039" s="20">
        <f>IFERROR(VLOOKUP(A2039,[2]webService!$A:$I,7,FALSE),0)</f>
        <v>0</v>
      </c>
      <c r="L2039" s="20">
        <f>IFERROR(VLOOKUP(A2039,[2]webService!$A:$I,8,FALSE),0)</f>
        <v>0</v>
      </c>
      <c r="M2039" s="28">
        <f>IFERROR(VLOOKUP(A2039,[2]webService!$A:$I,9,FALSE),0)</f>
        <v>0</v>
      </c>
      <c r="N2039" s="27">
        <f>IFERROR(VLOOKUP(A2039,[3]soaBnafar!$A:$G,2,FALSE),0)</f>
        <v>0</v>
      </c>
      <c r="O2039" s="20">
        <f>IFERROR(VLOOKUP(A2039,[3]soaBnafar!$A:$H,3,FALSE),0)</f>
        <v>0</v>
      </c>
      <c r="P2039" s="20">
        <f>IFERROR(VLOOKUP(A2039,[3]soaBnafar!$A:$G,4,FALSE),0)</f>
        <v>0</v>
      </c>
      <c r="Q2039" s="20">
        <f>IFERROR(VLOOKUP(A2039,[3]soaBnafar!$A:$G,5,FALSE),0)</f>
        <v>0</v>
      </c>
      <c r="R2039" s="20">
        <f>IFERROR(VLOOKUP(A2039,[3]soaBnafar!$A:$G,6,FALSE),0)</f>
        <v>0</v>
      </c>
      <c r="S2039" s="20">
        <f>IFERROR(VLOOKUP(A2039,[3]soaBnafar!$A:$G,7,FALSE),0)</f>
        <v>0</v>
      </c>
      <c r="T2039" s="32">
        <f t="shared" si="374"/>
        <v>49532</v>
      </c>
      <c r="U2039" s="21">
        <f t="shared" si="375"/>
        <v>1543402</v>
      </c>
      <c r="V2039" s="21">
        <f t="shared" si="376"/>
        <v>0</v>
      </c>
      <c r="W2039" s="21">
        <f t="shared" si="377"/>
        <v>0</v>
      </c>
      <c r="X2039" s="21">
        <f t="shared" si="378"/>
        <v>0</v>
      </c>
      <c r="Y2039" s="33">
        <f t="shared" si="379"/>
        <v>0</v>
      </c>
      <c r="Z2039" s="4" t="str">
        <f t="shared" si="380"/>
        <v>Sim</v>
      </c>
      <c r="AA2039" s="4" t="str">
        <f t="shared" si="381"/>
        <v>Sim</v>
      </c>
      <c r="AB2039" s="4" t="str">
        <f t="shared" si="382"/>
        <v>Não</v>
      </c>
      <c r="AC2039" s="4" t="str">
        <f t="shared" si="383"/>
        <v>Não</v>
      </c>
      <c r="AD2039" s="4" t="str">
        <f t="shared" si="384"/>
        <v>Não</v>
      </c>
      <c r="AE2039" s="30" t="str">
        <f t="shared" si="385"/>
        <v>Não</v>
      </c>
    </row>
    <row r="2040" spans="1:31" x14ac:dyDescent="0.25">
      <c r="A2040" s="23">
        <v>315850</v>
      </c>
      <c r="B2040" s="27">
        <f>IFERROR(VLOOKUP(A2040,[1]Monitoramento_Base_somente_disp!$A:$L,5,FALSE),0)</f>
        <v>0</v>
      </c>
      <c r="C2040" s="20">
        <f>IFERROR(VLOOKUP(A2040,[1]Monitoramento_Base_somente_disp!$A:$L,6,FALSE),0)</f>
        <v>0</v>
      </c>
      <c r="D2040" s="20">
        <f>IFERROR(VLOOKUP(A2040,[1]Monitoramento_Base_somente_disp!$A:$L,7,FALSE),0)</f>
        <v>0</v>
      </c>
      <c r="E2040" s="20">
        <f>IFERROR(VLOOKUP(A2040,[1]Monitoramento_Base_somente_disp!$A:$L,8,FALSE),0)</f>
        <v>0</v>
      </c>
      <c r="F2040" s="20">
        <f>IFERROR(VLOOKUP(A2040,[1]Monitoramento_Base_somente_disp!$A:$L,9,FALSE),0)</f>
        <v>0</v>
      </c>
      <c r="G2040" s="28">
        <f>IFERROR(VLOOKUP(A2040,[1]Monitoramento_Base_somente_disp!$A:$L,10,FALSE),0)</f>
        <v>0</v>
      </c>
      <c r="H2040" s="27">
        <f>IFERROR(VLOOKUP(A2040,[2]webService!$A:$I,4,FALSE),0)</f>
        <v>0</v>
      </c>
      <c r="I2040" s="20">
        <f>IFERROR(VLOOKUP(A2040,[2]webService!$A:$II,5,FALSE),0)</f>
        <v>0</v>
      </c>
      <c r="J2040" s="20">
        <f>IFERROR(VLOOKUP(A2040,[2]webService!$A:$I,6,FALSE),0)</f>
        <v>0</v>
      </c>
      <c r="K2040" s="20">
        <f>IFERROR(VLOOKUP(A2040,[2]webService!$A:$I,7,FALSE),0)</f>
        <v>0</v>
      </c>
      <c r="L2040" s="20">
        <f>IFERROR(VLOOKUP(A2040,[2]webService!$A:$I,8,FALSE),0)</f>
        <v>0</v>
      </c>
      <c r="M2040" s="28">
        <f>IFERROR(VLOOKUP(A2040,[2]webService!$A:$I,9,FALSE),0)</f>
        <v>0</v>
      </c>
      <c r="N2040" s="27">
        <f>IFERROR(VLOOKUP(A2040,[3]soaBnafar!$A:$G,2,FALSE),0)</f>
        <v>0</v>
      </c>
      <c r="O2040" s="20">
        <f>IFERROR(VLOOKUP(A2040,[3]soaBnafar!$A:$H,3,FALSE),0)</f>
        <v>0</v>
      </c>
      <c r="P2040" s="20">
        <f>IFERROR(VLOOKUP(A2040,[3]soaBnafar!$A:$G,4,FALSE),0)</f>
        <v>0</v>
      </c>
      <c r="Q2040" s="20">
        <f>IFERROR(VLOOKUP(A2040,[3]soaBnafar!$A:$G,5,FALSE),0)</f>
        <v>0</v>
      </c>
      <c r="R2040" s="20">
        <f>IFERROR(VLOOKUP(A2040,[3]soaBnafar!$A:$G,6,FALSE),0)</f>
        <v>0</v>
      </c>
      <c r="S2040" s="20">
        <f>IFERROR(VLOOKUP(A2040,[3]soaBnafar!$A:$G,7,FALSE),0)</f>
        <v>0</v>
      </c>
      <c r="T2040" s="32">
        <f t="shared" si="374"/>
        <v>0</v>
      </c>
      <c r="U2040" s="21">
        <f t="shared" si="375"/>
        <v>0</v>
      </c>
      <c r="V2040" s="21">
        <f t="shared" si="376"/>
        <v>0</v>
      </c>
      <c r="W2040" s="21">
        <f t="shared" si="377"/>
        <v>0</v>
      </c>
      <c r="X2040" s="21">
        <f t="shared" si="378"/>
        <v>0</v>
      </c>
      <c r="Y2040" s="33">
        <f t="shared" si="379"/>
        <v>0</v>
      </c>
      <c r="Z2040" s="4" t="str">
        <f t="shared" si="380"/>
        <v>Não</v>
      </c>
      <c r="AA2040" s="4" t="str">
        <f t="shared" si="381"/>
        <v>Não</v>
      </c>
      <c r="AB2040" s="4" t="str">
        <f t="shared" si="382"/>
        <v>Não</v>
      </c>
      <c r="AC2040" s="4" t="str">
        <f t="shared" si="383"/>
        <v>Não</v>
      </c>
      <c r="AD2040" s="4" t="str">
        <f t="shared" si="384"/>
        <v>Não</v>
      </c>
      <c r="AE2040" s="30" t="str">
        <f t="shared" si="385"/>
        <v>Não</v>
      </c>
    </row>
    <row r="2041" spans="1:31" x14ac:dyDescent="0.25">
      <c r="A2041" s="23">
        <v>315860</v>
      </c>
      <c r="B2041" s="27">
        <f>IFERROR(VLOOKUP(A2041,[1]Monitoramento_Base_somente_disp!$A:$L,5,FALSE),0)</f>
        <v>0</v>
      </c>
      <c r="C2041" s="20">
        <f>IFERROR(VLOOKUP(A2041,[1]Monitoramento_Base_somente_disp!$A:$L,6,FALSE),0)</f>
        <v>0</v>
      </c>
      <c r="D2041" s="20">
        <f>IFERROR(VLOOKUP(A2041,[1]Monitoramento_Base_somente_disp!$A:$L,7,FALSE),0)</f>
        <v>0</v>
      </c>
      <c r="E2041" s="20">
        <f>IFERROR(VLOOKUP(A2041,[1]Monitoramento_Base_somente_disp!$A:$L,8,FALSE),0)</f>
        <v>0</v>
      </c>
      <c r="F2041" s="20">
        <f>IFERROR(VLOOKUP(A2041,[1]Monitoramento_Base_somente_disp!$A:$L,9,FALSE),0)</f>
        <v>0</v>
      </c>
      <c r="G2041" s="28">
        <f>IFERROR(VLOOKUP(A2041,[1]Monitoramento_Base_somente_disp!$A:$L,10,FALSE),0)</f>
        <v>0</v>
      </c>
      <c r="H2041" s="27">
        <f>IFERROR(VLOOKUP(A2041,[2]webService!$A:$I,4,FALSE),0)</f>
        <v>34179</v>
      </c>
      <c r="I2041" s="20">
        <f>IFERROR(VLOOKUP(A2041,[2]webService!$A:$II,5,FALSE),0)</f>
        <v>441410</v>
      </c>
      <c r="J2041" s="20">
        <f>IFERROR(VLOOKUP(A2041,[2]webService!$A:$I,6,FALSE),0)</f>
        <v>0</v>
      </c>
      <c r="K2041" s="20">
        <f>IFERROR(VLOOKUP(A2041,[2]webService!$A:$I,7,FALSE),0)</f>
        <v>0</v>
      </c>
      <c r="L2041" s="20">
        <f>IFERROR(VLOOKUP(A2041,[2]webService!$A:$I,8,FALSE),0)</f>
        <v>0</v>
      </c>
      <c r="M2041" s="28">
        <f>IFERROR(VLOOKUP(A2041,[2]webService!$A:$I,9,FALSE),0)</f>
        <v>0</v>
      </c>
      <c r="N2041" s="27">
        <f>IFERROR(VLOOKUP(A2041,[3]soaBnafar!$A:$G,2,FALSE),0)</f>
        <v>0</v>
      </c>
      <c r="O2041" s="20">
        <f>IFERROR(VLOOKUP(A2041,[3]soaBnafar!$A:$H,3,FALSE),0)</f>
        <v>0</v>
      </c>
      <c r="P2041" s="20">
        <f>IFERROR(VLOOKUP(A2041,[3]soaBnafar!$A:$G,4,FALSE),0)</f>
        <v>0</v>
      </c>
      <c r="Q2041" s="20">
        <f>IFERROR(VLOOKUP(A2041,[3]soaBnafar!$A:$G,5,FALSE),0)</f>
        <v>0</v>
      </c>
      <c r="R2041" s="20">
        <f>IFERROR(VLOOKUP(A2041,[3]soaBnafar!$A:$G,6,FALSE),0)</f>
        <v>0</v>
      </c>
      <c r="S2041" s="20">
        <f>IFERROR(VLOOKUP(A2041,[3]soaBnafar!$A:$G,7,FALSE),0)</f>
        <v>0</v>
      </c>
      <c r="T2041" s="32">
        <f t="shared" si="374"/>
        <v>34179</v>
      </c>
      <c r="U2041" s="21">
        <f t="shared" si="375"/>
        <v>441410</v>
      </c>
      <c r="V2041" s="21">
        <f t="shared" si="376"/>
        <v>0</v>
      </c>
      <c r="W2041" s="21">
        <f t="shared" si="377"/>
        <v>0</v>
      </c>
      <c r="X2041" s="21">
        <f t="shared" si="378"/>
        <v>0</v>
      </c>
      <c r="Y2041" s="33">
        <f t="shared" si="379"/>
        <v>0</v>
      </c>
      <c r="Z2041" s="4" t="str">
        <f t="shared" si="380"/>
        <v>Sim</v>
      </c>
      <c r="AA2041" s="4" t="str">
        <f t="shared" si="381"/>
        <v>Sim</v>
      </c>
      <c r="AB2041" s="4" t="str">
        <f t="shared" si="382"/>
        <v>Não</v>
      </c>
      <c r="AC2041" s="4" t="str">
        <f t="shared" si="383"/>
        <v>Não</v>
      </c>
      <c r="AD2041" s="4" t="str">
        <f t="shared" si="384"/>
        <v>Não</v>
      </c>
      <c r="AE2041" s="30" t="str">
        <f t="shared" si="385"/>
        <v>Não</v>
      </c>
    </row>
    <row r="2042" spans="1:31" x14ac:dyDescent="0.25">
      <c r="A2042" s="23">
        <v>315890</v>
      </c>
      <c r="B2042" s="27">
        <f>IFERROR(VLOOKUP(A2042,[1]Monitoramento_Base_somente_disp!$A:$L,5,FALSE),0)</f>
        <v>0</v>
      </c>
      <c r="C2042" s="20">
        <f>IFERROR(VLOOKUP(A2042,[1]Monitoramento_Base_somente_disp!$A:$L,6,FALSE),0)</f>
        <v>0</v>
      </c>
      <c r="D2042" s="20">
        <f>IFERROR(VLOOKUP(A2042,[1]Monitoramento_Base_somente_disp!$A:$L,7,FALSE),0)</f>
        <v>0</v>
      </c>
      <c r="E2042" s="20">
        <f>IFERROR(VLOOKUP(A2042,[1]Monitoramento_Base_somente_disp!$A:$L,8,FALSE),0)</f>
        <v>0</v>
      </c>
      <c r="F2042" s="20">
        <f>IFERROR(VLOOKUP(A2042,[1]Monitoramento_Base_somente_disp!$A:$L,9,FALSE),0)</f>
        <v>0</v>
      </c>
      <c r="G2042" s="28">
        <f>IFERROR(VLOOKUP(A2042,[1]Monitoramento_Base_somente_disp!$A:$L,10,FALSE),0)</f>
        <v>0</v>
      </c>
      <c r="H2042" s="27">
        <f>IFERROR(VLOOKUP(A2042,[2]webService!$A:$I,4,FALSE),0)</f>
        <v>0</v>
      </c>
      <c r="I2042" s="20">
        <f>IFERROR(VLOOKUP(A2042,[2]webService!$A:$II,5,FALSE),0)</f>
        <v>4925257</v>
      </c>
      <c r="J2042" s="20">
        <f>IFERROR(VLOOKUP(A2042,[2]webService!$A:$I,6,FALSE),0)</f>
        <v>0</v>
      </c>
      <c r="K2042" s="20">
        <f>IFERROR(VLOOKUP(A2042,[2]webService!$A:$I,7,FALSE),0)</f>
        <v>0</v>
      </c>
      <c r="L2042" s="20">
        <f>IFERROR(VLOOKUP(A2042,[2]webService!$A:$I,8,FALSE),0)</f>
        <v>0</v>
      </c>
      <c r="M2042" s="28">
        <f>IFERROR(VLOOKUP(A2042,[2]webService!$A:$I,9,FALSE),0)</f>
        <v>0</v>
      </c>
      <c r="N2042" s="27">
        <f>IFERROR(VLOOKUP(A2042,[3]soaBnafar!$A:$G,2,FALSE),0)</f>
        <v>0</v>
      </c>
      <c r="O2042" s="20">
        <f>IFERROR(VLOOKUP(A2042,[3]soaBnafar!$A:$H,3,FALSE),0)</f>
        <v>0</v>
      </c>
      <c r="P2042" s="20">
        <f>IFERROR(VLOOKUP(A2042,[3]soaBnafar!$A:$G,4,FALSE),0)</f>
        <v>0</v>
      </c>
      <c r="Q2042" s="20">
        <f>IFERROR(VLOOKUP(A2042,[3]soaBnafar!$A:$G,5,FALSE),0)</f>
        <v>0</v>
      </c>
      <c r="R2042" s="20">
        <f>IFERROR(VLOOKUP(A2042,[3]soaBnafar!$A:$G,6,FALSE),0)</f>
        <v>0</v>
      </c>
      <c r="S2042" s="20">
        <f>IFERROR(VLOOKUP(A2042,[3]soaBnafar!$A:$G,7,FALSE),0)</f>
        <v>0</v>
      </c>
      <c r="T2042" s="32">
        <f t="shared" si="374"/>
        <v>0</v>
      </c>
      <c r="U2042" s="21">
        <f t="shared" si="375"/>
        <v>4925257</v>
      </c>
      <c r="V2042" s="21">
        <f t="shared" si="376"/>
        <v>0</v>
      </c>
      <c r="W2042" s="21">
        <f t="shared" si="377"/>
        <v>0</v>
      </c>
      <c r="X2042" s="21">
        <f t="shared" si="378"/>
        <v>0</v>
      </c>
      <c r="Y2042" s="33">
        <f t="shared" si="379"/>
        <v>0</v>
      </c>
      <c r="Z2042" s="4" t="str">
        <f t="shared" si="380"/>
        <v>Não</v>
      </c>
      <c r="AA2042" s="4" t="str">
        <f t="shared" si="381"/>
        <v>Sim</v>
      </c>
      <c r="AB2042" s="4" t="str">
        <f t="shared" si="382"/>
        <v>Não</v>
      </c>
      <c r="AC2042" s="4" t="str">
        <f t="shared" si="383"/>
        <v>Não</v>
      </c>
      <c r="AD2042" s="4" t="str">
        <f t="shared" si="384"/>
        <v>Não</v>
      </c>
      <c r="AE2042" s="30" t="str">
        <f t="shared" si="385"/>
        <v>Não</v>
      </c>
    </row>
    <row r="2043" spans="1:31" x14ac:dyDescent="0.25">
      <c r="A2043" s="23">
        <v>315895</v>
      </c>
      <c r="B2043" s="27">
        <f>IFERROR(VLOOKUP(A2043,[1]Monitoramento_Base_somente_disp!$A:$L,5,FALSE),0)</f>
        <v>0</v>
      </c>
      <c r="C2043" s="20">
        <f>IFERROR(VLOOKUP(A2043,[1]Monitoramento_Base_somente_disp!$A:$L,6,FALSE),0)</f>
        <v>0</v>
      </c>
      <c r="D2043" s="20">
        <f>IFERROR(VLOOKUP(A2043,[1]Monitoramento_Base_somente_disp!$A:$L,7,FALSE),0)</f>
        <v>0</v>
      </c>
      <c r="E2043" s="20">
        <f>IFERROR(VLOOKUP(A2043,[1]Monitoramento_Base_somente_disp!$A:$L,8,FALSE),0)</f>
        <v>0</v>
      </c>
      <c r="F2043" s="20">
        <f>IFERROR(VLOOKUP(A2043,[1]Monitoramento_Base_somente_disp!$A:$L,9,FALSE),0)</f>
        <v>0</v>
      </c>
      <c r="G2043" s="28">
        <f>IFERROR(VLOOKUP(A2043,[1]Monitoramento_Base_somente_disp!$A:$L,10,FALSE),0)</f>
        <v>0</v>
      </c>
      <c r="H2043" s="27">
        <f>IFERROR(VLOOKUP(A2043,[2]webService!$A:$I,4,FALSE),0)</f>
        <v>321409</v>
      </c>
      <c r="I2043" s="20">
        <f>IFERROR(VLOOKUP(A2043,[2]webService!$A:$II,5,FALSE),0)</f>
        <v>8614392</v>
      </c>
      <c r="J2043" s="20">
        <f>IFERROR(VLOOKUP(A2043,[2]webService!$A:$I,6,FALSE),0)</f>
        <v>0</v>
      </c>
      <c r="K2043" s="20">
        <f>IFERROR(VLOOKUP(A2043,[2]webService!$A:$I,7,FALSE),0)</f>
        <v>0</v>
      </c>
      <c r="L2043" s="20">
        <f>IFERROR(VLOOKUP(A2043,[2]webService!$A:$I,8,FALSE),0)</f>
        <v>0</v>
      </c>
      <c r="M2043" s="28">
        <f>IFERROR(VLOOKUP(A2043,[2]webService!$A:$I,9,FALSE),0)</f>
        <v>0</v>
      </c>
      <c r="N2043" s="27">
        <f>IFERROR(VLOOKUP(A2043,[3]soaBnafar!$A:$G,2,FALSE),0)</f>
        <v>0</v>
      </c>
      <c r="O2043" s="20">
        <f>IFERROR(VLOOKUP(A2043,[3]soaBnafar!$A:$H,3,FALSE),0)</f>
        <v>0</v>
      </c>
      <c r="P2043" s="20">
        <f>IFERROR(VLOOKUP(A2043,[3]soaBnafar!$A:$G,4,FALSE),0)</f>
        <v>0</v>
      </c>
      <c r="Q2043" s="20">
        <f>IFERROR(VLOOKUP(A2043,[3]soaBnafar!$A:$G,5,FALSE),0)</f>
        <v>0</v>
      </c>
      <c r="R2043" s="20">
        <f>IFERROR(VLOOKUP(A2043,[3]soaBnafar!$A:$G,6,FALSE),0)</f>
        <v>0</v>
      </c>
      <c r="S2043" s="20">
        <f>IFERROR(VLOOKUP(A2043,[3]soaBnafar!$A:$G,7,FALSE),0)</f>
        <v>0</v>
      </c>
      <c r="T2043" s="32">
        <f t="shared" si="374"/>
        <v>321409</v>
      </c>
      <c r="U2043" s="21">
        <f t="shared" si="375"/>
        <v>8614392</v>
      </c>
      <c r="V2043" s="21">
        <f t="shared" si="376"/>
        <v>0</v>
      </c>
      <c r="W2043" s="21">
        <f t="shared" si="377"/>
        <v>0</v>
      </c>
      <c r="X2043" s="21">
        <f t="shared" si="378"/>
        <v>0</v>
      </c>
      <c r="Y2043" s="33">
        <f t="shared" si="379"/>
        <v>0</v>
      </c>
      <c r="Z2043" s="4" t="str">
        <f t="shared" si="380"/>
        <v>Sim</v>
      </c>
      <c r="AA2043" s="4" t="str">
        <f t="shared" si="381"/>
        <v>Sim</v>
      </c>
      <c r="AB2043" s="4" t="str">
        <f t="shared" si="382"/>
        <v>Não</v>
      </c>
      <c r="AC2043" s="4" t="str">
        <f t="shared" si="383"/>
        <v>Não</v>
      </c>
      <c r="AD2043" s="4" t="str">
        <f t="shared" si="384"/>
        <v>Não</v>
      </c>
      <c r="AE2043" s="30" t="str">
        <f t="shared" si="385"/>
        <v>Não</v>
      </c>
    </row>
    <row r="2044" spans="1:31" x14ac:dyDescent="0.25">
      <c r="A2044" s="23">
        <v>315935</v>
      </c>
      <c r="B2044" s="27">
        <f>IFERROR(VLOOKUP(A2044,[1]Monitoramento_Base_somente_disp!$A:$L,5,FALSE),0)</f>
        <v>0</v>
      </c>
      <c r="C2044" s="20">
        <f>IFERROR(VLOOKUP(A2044,[1]Monitoramento_Base_somente_disp!$A:$L,6,FALSE),0)</f>
        <v>0</v>
      </c>
      <c r="D2044" s="20">
        <f>IFERROR(VLOOKUP(A2044,[1]Monitoramento_Base_somente_disp!$A:$L,7,FALSE),0)</f>
        <v>0</v>
      </c>
      <c r="E2044" s="20">
        <f>IFERROR(VLOOKUP(A2044,[1]Monitoramento_Base_somente_disp!$A:$L,8,FALSE),0)</f>
        <v>0</v>
      </c>
      <c r="F2044" s="20">
        <f>IFERROR(VLOOKUP(A2044,[1]Monitoramento_Base_somente_disp!$A:$L,9,FALSE),0)</f>
        <v>0</v>
      </c>
      <c r="G2044" s="28">
        <f>IFERROR(VLOOKUP(A2044,[1]Monitoramento_Base_somente_disp!$A:$L,10,FALSE),0)</f>
        <v>0</v>
      </c>
      <c r="H2044" s="27">
        <f>IFERROR(VLOOKUP(A2044,[2]webService!$A:$I,4,FALSE),0)</f>
        <v>82453</v>
      </c>
      <c r="I2044" s="20">
        <f>IFERROR(VLOOKUP(A2044,[2]webService!$A:$II,5,FALSE),0)</f>
        <v>1032793</v>
      </c>
      <c r="J2044" s="20">
        <f>IFERROR(VLOOKUP(A2044,[2]webService!$A:$I,6,FALSE),0)</f>
        <v>0</v>
      </c>
      <c r="K2044" s="20">
        <f>IFERROR(VLOOKUP(A2044,[2]webService!$A:$I,7,FALSE),0)</f>
        <v>0</v>
      </c>
      <c r="L2044" s="20">
        <f>IFERROR(VLOOKUP(A2044,[2]webService!$A:$I,8,FALSE),0)</f>
        <v>0</v>
      </c>
      <c r="M2044" s="28">
        <f>IFERROR(VLOOKUP(A2044,[2]webService!$A:$I,9,FALSE),0)</f>
        <v>0</v>
      </c>
      <c r="N2044" s="27">
        <f>IFERROR(VLOOKUP(A2044,[3]soaBnafar!$A:$G,2,FALSE),0)</f>
        <v>0</v>
      </c>
      <c r="O2044" s="20">
        <f>IFERROR(VLOOKUP(A2044,[3]soaBnafar!$A:$H,3,FALSE),0)</f>
        <v>0</v>
      </c>
      <c r="P2044" s="20">
        <f>IFERROR(VLOOKUP(A2044,[3]soaBnafar!$A:$G,4,FALSE),0)</f>
        <v>0</v>
      </c>
      <c r="Q2044" s="20">
        <f>IFERROR(VLOOKUP(A2044,[3]soaBnafar!$A:$G,5,FALSE),0)</f>
        <v>0</v>
      </c>
      <c r="R2044" s="20">
        <f>IFERROR(VLOOKUP(A2044,[3]soaBnafar!$A:$G,6,FALSE),0)</f>
        <v>0</v>
      </c>
      <c r="S2044" s="20">
        <f>IFERROR(VLOOKUP(A2044,[3]soaBnafar!$A:$G,7,FALSE),0)</f>
        <v>0</v>
      </c>
      <c r="T2044" s="32">
        <f t="shared" si="374"/>
        <v>82453</v>
      </c>
      <c r="U2044" s="21">
        <f t="shared" si="375"/>
        <v>1032793</v>
      </c>
      <c r="V2044" s="21">
        <f t="shared" si="376"/>
        <v>0</v>
      </c>
      <c r="W2044" s="21">
        <f t="shared" si="377"/>
        <v>0</v>
      </c>
      <c r="X2044" s="21">
        <f t="shared" si="378"/>
        <v>0</v>
      </c>
      <c r="Y2044" s="33">
        <f t="shared" si="379"/>
        <v>0</v>
      </c>
      <c r="Z2044" s="4" t="str">
        <f t="shared" si="380"/>
        <v>Sim</v>
      </c>
      <c r="AA2044" s="4" t="str">
        <f t="shared" si="381"/>
        <v>Sim</v>
      </c>
      <c r="AB2044" s="4" t="str">
        <f t="shared" si="382"/>
        <v>Não</v>
      </c>
      <c r="AC2044" s="4" t="str">
        <f t="shared" si="383"/>
        <v>Não</v>
      </c>
      <c r="AD2044" s="4" t="str">
        <f t="shared" si="384"/>
        <v>Não</v>
      </c>
      <c r="AE2044" s="30" t="str">
        <f t="shared" si="385"/>
        <v>Não</v>
      </c>
    </row>
    <row r="2045" spans="1:31" x14ac:dyDescent="0.25">
      <c r="A2045" s="23">
        <v>315950</v>
      </c>
      <c r="B2045" s="27">
        <f>IFERROR(VLOOKUP(A2045,[1]Monitoramento_Base_somente_disp!$A:$L,5,FALSE),0)</f>
        <v>0</v>
      </c>
      <c r="C2045" s="20">
        <f>IFERROR(VLOOKUP(A2045,[1]Monitoramento_Base_somente_disp!$A:$L,6,FALSE),0)</f>
        <v>0</v>
      </c>
      <c r="D2045" s="20">
        <f>IFERROR(VLOOKUP(A2045,[1]Monitoramento_Base_somente_disp!$A:$L,7,FALSE),0)</f>
        <v>0</v>
      </c>
      <c r="E2045" s="20">
        <f>IFERROR(VLOOKUP(A2045,[1]Monitoramento_Base_somente_disp!$A:$L,8,FALSE),0)</f>
        <v>0</v>
      </c>
      <c r="F2045" s="20">
        <f>IFERROR(VLOOKUP(A2045,[1]Monitoramento_Base_somente_disp!$A:$L,9,FALSE),0)</f>
        <v>0</v>
      </c>
      <c r="G2045" s="28">
        <f>IFERROR(VLOOKUP(A2045,[1]Monitoramento_Base_somente_disp!$A:$L,10,FALSE),0)</f>
        <v>0</v>
      </c>
      <c r="H2045" s="27">
        <f>IFERROR(VLOOKUP(A2045,[2]webService!$A:$I,4,FALSE),0)</f>
        <v>57533</v>
      </c>
      <c r="I2045" s="20">
        <f>IFERROR(VLOOKUP(A2045,[2]webService!$A:$II,5,FALSE),0)</f>
        <v>3616348</v>
      </c>
      <c r="J2045" s="20">
        <f>IFERROR(VLOOKUP(A2045,[2]webService!$A:$I,6,FALSE),0)</f>
        <v>0</v>
      </c>
      <c r="K2045" s="20">
        <f>IFERROR(VLOOKUP(A2045,[2]webService!$A:$I,7,FALSE),0)</f>
        <v>0</v>
      </c>
      <c r="L2045" s="20">
        <f>IFERROR(VLOOKUP(A2045,[2]webService!$A:$I,8,FALSE),0)</f>
        <v>0</v>
      </c>
      <c r="M2045" s="28">
        <f>IFERROR(VLOOKUP(A2045,[2]webService!$A:$I,9,FALSE),0)</f>
        <v>0</v>
      </c>
      <c r="N2045" s="27">
        <f>IFERROR(VLOOKUP(A2045,[3]soaBnafar!$A:$G,2,FALSE),0)</f>
        <v>0</v>
      </c>
      <c r="O2045" s="20">
        <f>IFERROR(VLOOKUP(A2045,[3]soaBnafar!$A:$H,3,FALSE),0)</f>
        <v>0</v>
      </c>
      <c r="P2045" s="20">
        <f>IFERROR(VLOOKUP(A2045,[3]soaBnafar!$A:$G,4,FALSE),0)</f>
        <v>0</v>
      </c>
      <c r="Q2045" s="20">
        <f>IFERROR(VLOOKUP(A2045,[3]soaBnafar!$A:$G,5,FALSE),0)</f>
        <v>0</v>
      </c>
      <c r="R2045" s="20">
        <f>IFERROR(VLOOKUP(A2045,[3]soaBnafar!$A:$G,6,FALSE),0)</f>
        <v>0</v>
      </c>
      <c r="S2045" s="20">
        <f>IFERROR(VLOOKUP(A2045,[3]soaBnafar!$A:$G,7,FALSE),0)</f>
        <v>0</v>
      </c>
      <c r="T2045" s="32">
        <f t="shared" si="374"/>
        <v>57533</v>
      </c>
      <c r="U2045" s="21">
        <f t="shared" si="375"/>
        <v>3616348</v>
      </c>
      <c r="V2045" s="21">
        <f t="shared" si="376"/>
        <v>0</v>
      </c>
      <c r="W2045" s="21">
        <f t="shared" si="377"/>
        <v>0</v>
      </c>
      <c r="X2045" s="21">
        <f t="shared" si="378"/>
        <v>0</v>
      </c>
      <c r="Y2045" s="33">
        <f t="shared" si="379"/>
        <v>0</v>
      </c>
      <c r="Z2045" s="4" t="str">
        <f t="shared" si="380"/>
        <v>Sim</v>
      </c>
      <c r="AA2045" s="4" t="str">
        <f t="shared" si="381"/>
        <v>Sim</v>
      </c>
      <c r="AB2045" s="4" t="str">
        <f t="shared" si="382"/>
        <v>Não</v>
      </c>
      <c r="AC2045" s="4" t="str">
        <f t="shared" si="383"/>
        <v>Não</v>
      </c>
      <c r="AD2045" s="4" t="str">
        <f t="shared" si="384"/>
        <v>Não</v>
      </c>
      <c r="AE2045" s="30" t="str">
        <f t="shared" si="385"/>
        <v>Não</v>
      </c>
    </row>
    <row r="2046" spans="1:31" x14ac:dyDescent="0.25">
      <c r="A2046" s="23">
        <v>315990</v>
      </c>
      <c r="B2046" s="27">
        <f>IFERROR(VLOOKUP(A2046,[1]Monitoramento_Base_somente_disp!$A:$L,5,FALSE),0)</f>
        <v>0</v>
      </c>
      <c r="C2046" s="20">
        <f>IFERROR(VLOOKUP(A2046,[1]Monitoramento_Base_somente_disp!$A:$L,6,FALSE),0)</f>
        <v>0</v>
      </c>
      <c r="D2046" s="20">
        <f>IFERROR(VLOOKUP(A2046,[1]Monitoramento_Base_somente_disp!$A:$L,7,FALSE),0)</f>
        <v>0</v>
      </c>
      <c r="E2046" s="20">
        <f>IFERROR(VLOOKUP(A2046,[1]Monitoramento_Base_somente_disp!$A:$L,8,FALSE),0)</f>
        <v>0</v>
      </c>
      <c r="F2046" s="20">
        <f>IFERROR(VLOOKUP(A2046,[1]Monitoramento_Base_somente_disp!$A:$L,9,FALSE),0)</f>
        <v>0</v>
      </c>
      <c r="G2046" s="28">
        <f>IFERROR(VLOOKUP(A2046,[1]Monitoramento_Base_somente_disp!$A:$L,10,FALSE),0)</f>
        <v>0</v>
      </c>
      <c r="H2046" s="27">
        <f>IFERROR(VLOOKUP(A2046,[2]webService!$A:$I,4,FALSE),0)</f>
        <v>133412</v>
      </c>
      <c r="I2046" s="20">
        <f>IFERROR(VLOOKUP(A2046,[2]webService!$A:$II,5,FALSE),0)</f>
        <v>2219809</v>
      </c>
      <c r="J2046" s="20">
        <f>IFERROR(VLOOKUP(A2046,[2]webService!$A:$I,6,FALSE),0)</f>
        <v>0</v>
      </c>
      <c r="K2046" s="20">
        <f>IFERROR(VLOOKUP(A2046,[2]webService!$A:$I,7,FALSE),0)</f>
        <v>0</v>
      </c>
      <c r="L2046" s="20">
        <f>IFERROR(VLOOKUP(A2046,[2]webService!$A:$I,8,FALSE),0)</f>
        <v>0</v>
      </c>
      <c r="M2046" s="28">
        <f>IFERROR(VLOOKUP(A2046,[2]webService!$A:$I,9,FALSE),0)</f>
        <v>0</v>
      </c>
      <c r="N2046" s="27">
        <f>IFERROR(VLOOKUP(A2046,[3]soaBnafar!$A:$G,2,FALSE),0)</f>
        <v>0</v>
      </c>
      <c r="O2046" s="20">
        <f>IFERROR(VLOOKUP(A2046,[3]soaBnafar!$A:$H,3,FALSE),0)</f>
        <v>0</v>
      </c>
      <c r="P2046" s="20">
        <f>IFERROR(VLOOKUP(A2046,[3]soaBnafar!$A:$G,4,FALSE),0)</f>
        <v>0</v>
      </c>
      <c r="Q2046" s="20">
        <f>IFERROR(VLOOKUP(A2046,[3]soaBnafar!$A:$G,5,FALSE),0)</f>
        <v>0</v>
      </c>
      <c r="R2046" s="20">
        <f>IFERROR(VLOOKUP(A2046,[3]soaBnafar!$A:$G,6,FALSE),0)</f>
        <v>0</v>
      </c>
      <c r="S2046" s="20">
        <f>IFERROR(VLOOKUP(A2046,[3]soaBnafar!$A:$G,7,FALSE),0)</f>
        <v>0</v>
      </c>
      <c r="T2046" s="32">
        <f t="shared" si="374"/>
        <v>133412</v>
      </c>
      <c r="U2046" s="21">
        <f t="shared" si="375"/>
        <v>2219809</v>
      </c>
      <c r="V2046" s="21">
        <f t="shared" si="376"/>
        <v>0</v>
      </c>
      <c r="W2046" s="21">
        <f t="shared" si="377"/>
        <v>0</v>
      </c>
      <c r="X2046" s="21">
        <f t="shared" si="378"/>
        <v>0</v>
      </c>
      <c r="Y2046" s="33">
        <f t="shared" si="379"/>
        <v>0</v>
      </c>
      <c r="Z2046" s="4" t="str">
        <f t="shared" si="380"/>
        <v>Sim</v>
      </c>
      <c r="AA2046" s="4" t="str">
        <f t="shared" si="381"/>
        <v>Sim</v>
      </c>
      <c r="AB2046" s="4" t="str">
        <f t="shared" si="382"/>
        <v>Não</v>
      </c>
      <c r="AC2046" s="4" t="str">
        <f t="shared" si="383"/>
        <v>Não</v>
      </c>
      <c r="AD2046" s="4" t="str">
        <f t="shared" si="384"/>
        <v>Não</v>
      </c>
      <c r="AE2046" s="30" t="str">
        <f t="shared" si="385"/>
        <v>Não</v>
      </c>
    </row>
    <row r="2047" spans="1:31" x14ac:dyDescent="0.25">
      <c r="A2047" s="23">
        <v>316000</v>
      </c>
      <c r="B2047" s="27">
        <f>IFERROR(VLOOKUP(A2047,[1]Monitoramento_Base_somente_disp!$A:$L,5,FALSE),0)</f>
        <v>0</v>
      </c>
      <c r="C2047" s="20">
        <f>IFERROR(VLOOKUP(A2047,[1]Monitoramento_Base_somente_disp!$A:$L,6,FALSE),0)</f>
        <v>0</v>
      </c>
      <c r="D2047" s="20">
        <f>IFERROR(VLOOKUP(A2047,[1]Monitoramento_Base_somente_disp!$A:$L,7,FALSE),0)</f>
        <v>0</v>
      </c>
      <c r="E2047" s="20">
        <f>IFERROR(VLOOKUP(A2047,[1]Monitoramento_Base_somente_disp!$A:$L,8,FALSE),0)</f>
        <v>0</v>
      </c>
      <c r="F2047" s="20">
        <f>IFERROR(VLOOKUP(A2047,[1]Monitoramento_Base_somente_disp!$A:$L,9,FALSE),0)</f>
        <v>0</v>
      </c>
      <c r="G2047" s="28">
        <f>IFERROR(VLOOKUP(A2047,[1]Monitoramento_Base_somente_disp!$A:$L,10,FALSE),0)</f>
        <v>0</v>
      </c>
      <c r="H2047" s="27">
        <f>IFERROR(VLOOKUP(A2047,[2]webService!$A:$I,4,FALSE),0)</f>
        <v>11355</v>
      </c>
      <c r="I2047" s="20">
        <f>IFERROR(VLOOKUP(A2047,[2]webService!$A:$II,5,FALSE),0)</f>
        <v>1057995</v>
      </c>
      <c r="J2047" s="20">
        <f>IFERROR(VLOOKUP(A2047,[2]webService!$A:$I,6,FALSE),0)</f>
        <v>0</v>
      </c>
      <c r="K2047" s="20">
        <f>IFERROR(VLOOKUP(A2047,[2]webService!$A:$I,7,FALSE),0)</f>
        <v>0</v>
      </c>
      <c r="L2047" s="20">
        <f>IFERROR(VLOOKUP(A2047,[2]webService!$A:$I,8,FALSE),0)</f>
        <v>0</v>
      </c>
      <c r="M2047" s="28">
        <f>IFERROR(VLOOKUP(A2047,[2]webService!$A:$I,9,FALSE),0)</f>
        <v>0</v>
      </c>
      <c r="N2047" s="27">
        <f>IFERROR(VLOOKUP(A2047,[3]soaBnafar!$A:$G,2,FALSE),0)</f>
        <v>0</v>
      </c>
      <c r="O2047" s="20">
        <f>IFERROR(VLOOKUP(A2047,[3]soaBnafar!$A:$H,3,FALSE),0)</f>
        <v>0</v>
      </c>
      <c r="P2047" s="20">
        <f>IFERROR(VLOOKUP(A2047,[3]soaBnafar!$A:$G,4,FALSE),0)</f>
        <v>0</v>
      </c>
      <c r="Q2047" s="20">
        <f>IFERROR(VLOOKUP(A2047,[3]soaBnafar!$A:$G,5,FALSE),0)</f>
        <v>0</v>
      </c>
      <c r="R2047" s="20">
        <f>IFERROR(VLOOKUP(A2047,[3]soaBnafar!$A:$G,6,FALSE),0)</f>
        <v>0</v>
      </c>
      <c r="S2047" s="20">
        <f>IFERROR(VLOOKUP(A2047,[3]soaBnafar!$A:$G,7,FALSE),0)</f>
        <v>0</v>
      </c>
      <c r="T2047" s="32">
        <f t="shared" si="374"/>
        <v>11355</v>
      </c>
      <c r="U2047" s="21">
        <f t="shared" si="375"/>
        <v>1057995</v>
      </c>
      <c r="V2047" s="21">
        <f t="shared" si="376"/>
        <v>0</v>
      </c>
      <c r="W2047" s="21">
        <f t="shared" si="377"/>
        <v>0</v>
      </c>
      <c r="X2047" s="21">
        <f t="shared" si="378"/>
        <v>0</v>
      </c>
      <c r="Y2047" s="33">
        <f t="shared" si="379"/>
        <v>0</v>
      </c>
      <c r="Z2047" s="4" t="str">
        <f t="shared" si="380"/>
        <v>Sim</v>
      </c>
      <c r="AA2047" s="4" t="str">
        <f t="shared" si="381"/>
        <v>Sim</v>
      </c>
      <c r="AB2047" s="4" t="str">
        <f t="shared" si="382"/>
        <v>Não</v>
      </c>
      <c r="AC2047" s="4" t="str">
        <f t="shared" si="383"/>
        <v>Não</v>
      </c>
      <c r="AD2047" s="4" t="str">
        <f t="shared" si="384"/>
        <v>Não</v>
      </c>
      <c r="AE2047" s="30" t="str">
        <f t="shared" si="385"/>
        <v>Não</v>
      </c>
    </row>
    <row r="2048" spans="1:31" x14ac:dyDescent="0.25">
      <c r="A2048" s="23">
        <v>316010</v>
      </c>
      <c r="B2048" s="27">
        <f>IFERROR(VLOOKUP(A2048,[1]Monitoramento_Base_somente_disp!$A:$L,5,FALSE),0)</f>
        <v>0</v>
      </c>
      <c r="C2048" s="20">
        <f>IFERROR(VLOOKUP(A2048,[1]Monitoramento_Base_somente_disp!$A:$L,6,FALSE),0)</f>
        <v>0</v>
      </c>
      <c r="D2048" s="20">
        <f>IFERROR(VLOOKUP(A2048,[1]Monitoramento_Base_somente_disp!$A:$L,7,FALSE),0)</f>
        <v>0</v>
      </c>
      <c r="E2048" s="20">
        <f>IFERROR(VLOOKUP(A2048,[1]Monitoramento_Base_somente_disp!$A:$L,8,FALSE),0)</f>
        <v>0</v>
      </c>
      <c r="F2048" s="20">
        <f>IFERROR(VLOOKUP(A2048,[1]Monitoramento_Base_somente_disp!$A:$L,9,FALSE),0)</f>
        <v>0</v>
      </c>
      <c r="G2048" s="28">
        <f>IFERROR(VLOOKUP(A2048,[1]Monitoramento_Base_somente_disp!$A:$L,10,FALSE),0)</f>
        <v>0</v>
      </c>
      <c r="H2048" s="27">
        <f>IFERROR(VLOOKUP(A2048,[2]webService!$A:$I,4,FALSE),0)</f>
        <v>78482</v>
      </c>
      <c r="I2048" s="20">
        <f>IFERROR(VLOOKUP(A2048,[2]webService!$A:$II,5,FALSE),0)</f>
        <v>1003945</v>
      </c>
      <c r="J2048" s="20">
        <f>IFERROR(VLOOKUP(A2048,[2]webService!$A:$I,6,FALSE),0)</f>
        <v>0</v>
      </c>
      <c r="K2048" s="20">
        <f>IFERROR(VLOOKUP(A2048,[2]webService!$A:$I,7,FALSE),0)</f>
        <v>0</v>
      </c>
      <c r="L2048" s="20">
        <f>IFERROR(VLOOKUP(A2048,[2]webService!$A:$I,8,FALSE),0)</f>
        <v>0</v>
      </c>
      <c r="M2048" s="28">
        <f>IFERROR(VLOOKUP(A2048,[2]webService!$A:$I,9,FALSE),0)</f>
        <v>0</v>
      </c>
      <c r="N2048" s="27">
        <f>IFERROR(VLOOKUP(A2048,[3]soaBnafar!$A:$G,2,FALSE),0)</f>
        <v>0</v>
      </c>
      <c r="O2048" s="20">
        <f>IFERROR(VLOOKUP(A2048,[3]soaBnafar!$A:$H,3,FALSE),0)</f>
        <v>0</v>
      </c>
      <c r="P2048" s="20">
        <f>IFERROR(VLOOKUP(A2048,[3]soaBnafar!$A:$G,4,FALSE),0)</f>
        <v>0</v>
      </c>
      <c r="Q2048" s="20">
        <f>IFERROR(VLOOKUP(A2048,[3]soaBnafar!$A:$G,5,FALSE),0)</f>
        <v>0</v>
      </c>
      <c r="R2048" s="20">
        <f>IFERROR(VLOOKUP(A2048,[3]soaBnafar!$A:$G,6,FALSE),0)</f>
        <v>0</v>
      </c>
      <c r="S2048" s="20">
        <f>IFERROR(VLOOKUP(A2048,[3]soaBnafar!$A:$G,7,FALSE),0)</f>
        <v>0</v>
      </c>
      <c r="T2048" s="32">
        <f t="shared" si="374"/>
        <v>78482</v>
      </c>
      <c r="U2048" s="21">
        <f t="shared" si="375"/>
        <v>1003945</v>
      </c>
      <c r="V2048" s="21">
        <f t="shared" si="376"/>
        <v>0</v>
      </c>
      <c r="W2048" s="21">
        <f t="shared" si="377"/>
        <v>0</v>
      </c>
      <c r="X2048" s="21">
        <f t="shared" si="378"/>
        <v>0</v>
      </c>
      <c r="Y2048" s="33">
        <f t="shared" si="379"/>
        <v>0</v>
      </c>
      <c r="Z2048" s="4" t="str">
        <f t="shared" si="380"/>
        <v>Sim</v>
      </c>
      <c r="AA2048" s="4" t="str">
        <f t="shared" si="381"/>
        <v>Sim</v>
      </c>
      <c r="AB2048" s="4" t="str">
        <f t="shared" si="382"/>
        <v>Não</v>
      </c>
      <c r="AC2048" s="4" t="str">
        <f t="shared" si="383"/>
        <v>Não</v>
      </c>
      <c r="AD2048" s="4" t="str">
        <f t="shared" si="384"/>
        <v>Não</v>
      </c>
      <c r="AE2048" s="30" t="str">
        <f t="shared" si="385"/>
        <v>Não</v>
      </c>
    </row>
    <row r="2049" spans="1:31" x14ac:dyDescent="0.25">
      <c r="A2049" s="23">
        <v>316020</v>
      </c>
      <c r="B2049" s="27">
        <f>IFERROR(VLOOKUP(A2049,[1]Monitoramento_Base_somente_disp!$A:$L,5,FALSE),0)</f>
        <v>0</v>
      </c>
      <c r="C2049" s="20">
        <f>IFERROR(VLOOKUP(A2049,[1]Monitoramento_Base_somente_disp!$A:$L,6,FALSE),0)</f>
        <v>0</v>
      </c>
      <c r="D2049" s="20">
        <f>IFERROR(VLOOKUP(A2049,[1]Monitoramento_Base_somente_disp!$A:$L,7,FALSE),0)</f>
        <v>0</v>
      </c>
      <c r="E2049" s="20">
        <f>IFERROR(VLOOKUP(A2049,[1]Monitoramento_Base_somente_disp!$A:$L,8,FALSE),0)</f>
        <v>0</v>
      </c>
      <c r="F2049" s="20">
        <f>IFERROR(VLOOKUP(A2049,[1]Monitoramento_Base_somente_disp!$A:$L,9,FALSE),0)</f>
        <v>0</v>
      </c>
      <c r="G2049" s="28">
        <f>IFERROR(VLOOKUP(A2049,[1]Monitoramento_Base_somente_disp!$A:$L,10,FALSE),0)</f>
        <v>0</v>
      </c>
      <c r="H2049" s="27">
        <f>IFERROR(VLOOKUP(A2049,[2]webService!$A:$I,4,FALSE),0)</f>
        <v>93842</v>
      </c>
      <c r="I2049" s="20">
        <f>IFERROR(VLOOKUP(A2049,[2]webService!$A:$II,5,FALSE),0)</f>
        <v>700030</v>
      </c>
      <c r="J2049" s="20">
        <f>IFERROR(VLOOKUP(A2049,[2]webService!$A:$I,6,FALSE),0)</f>
        <v>0</v>
      </c>
      <c r="K2049" s="20">
        <f>IFERROR(VLOOKUP(A2049,[2]webService!$A:$I,7,FALSE),0)</f>
        <v>0</v>
      </c>
      <c r="L2049" s="20">
        <f>IFERROR(VLOOKUP(A2049,[2]webService!$A:$I,8,FALSE),0)</f>
        <v>0</v>
      </c>
      <c r="M2049" s="28">
        <f>IFERROR(VLOOKUP(A2049,[2]webService!$A:$I,9,FALSE),0)</f>
        <v>0</v>
      </c>
      <c r="N2049" s="27">
        <f>IFERROR(VLOOKUP(A2049,[3]soaBnafar!$A:$G,2,FALSE),0)</f>
        <v>0</v>
      </c>
      <c r="O2049" s="20">
        <f>IFERROR(VLOOKUP(A2049,[3]soaBnafar!$A:$H,3,FALSE),0)</f>
        <v>0</v>
      </c>
      <c r="P2049" s="20">
        <f>IFERROR(VLOOKUP(A2049,[3]soaBnafar!$A:$G,4,FALSE),0)</f>
        <v>0</v>
      </c>
      <c r="Q2049" s="20">
        <f>IFERROR(VLOOKUP(A2049,[3]soaBnafar!$A:$G,5,FALSE),0)</f>
        <v>0</v>
      </c>
      <c r="R2049" s="20">
        <f>IFERROR(VLOOKUP(A2049,[3]soaBnafar!$A:$G,6,FALSE),0)</f>
        <v>0</v>
      </c>
      <c r="S2049" s="20">
        <f>IFERROR(VLOOKUP(A2049,[3]soaBnafar!$A:$G,7,FALSE),0)</f>
        <v>0</v>
      </c>
      <c r="T2049" s="32">
        <f t="shared" si="374"/>
        <v>93842</v>
      </c>
      <c r="U2049" s="21">
        <f t="shared" si="375"/>
        <v>700030</v>
      </c>
      <c r="V2049" s="21">
        <f t="shared" si="376"/>
        <v>0</v>
      </c>
      <c r="W2049" s="21">
        <f t="shared" si="377"/>
        <v>0</v>
      </c>
      <c r="X2049" s="21">
        <f t="shared" si="378"/>
        <v>0</v>
      </c>
      <c r="Y2049" s="33">
        <f t="shared" si="379"/>
        <v>0</v>
      </c>
      <c r="Z2049" s="4" t="str">
        <f t="shared" si="380"/>
        <v>Sim</v>
      </c>
      <c r="AA2049" s="4" t="str">
        <f t="shared" si="381"/>
        <v>Sim</v>
      </c>
      <c r="AB2049" s="4" t="str">
        <f t="shared" si="382"/>
        <v>Não</v>
      </c>
      <c r="AC2049" s="4" t="str">
        <f t="shared" si="383"/>
        <v>Não</v>
      </c>
      <c r="AD2049" s="4" t="str">
        <f t="shared" si="384"/>
        <v>Não</v>
      </c>
      <c r="AE2049" s="30" t="str">
        <f t="shared" si="385"/>
        <v>Não</v>
      </c>
    </row>
    <row r="2050" spans="1:31" x14ac:dyDescent="0.25">
      <c r="A2050" s="23">
        <v>316030</v>
      </c>
      <c r="B2050" s="27">
        <f>IFERROR(VLOOKUP(A2050,[1]Monitoramento_Base_somente_disp!$A:$L,5,FALSE),0)</f>
        <v>0</v>
      </c>
      <c r="C2050" s="20">
        <f>IFERROR(VLOOKUP(A2050,[1]Monitoramento_Base_somente_disp!$A:$L,6,FALSE),0)</f>
        <v>0</v>
      </c>
      <c r="D2050" s="20">
        <f>IFERROR(VLOOKUP(A2050,[1]Monitoramento_Base_somente_disp!$A:$L,7,FALSE),0)</f>
        <v>0</v>
      </c>
      <c r="E2050" s="20">
        <f>IFERROR(VLOOKUP(A2050,[1]Monitoramento_Base_somente_disp!$A:$L,8,FALSE),0)</f>
        <v>0</v>
      </c>
      <c r="F2050" s="20">
        <f>IFERROR(VLOOKUP(A2050,[1]Monitoramento_Base_somente_disp!$A:$L,9,FALSE),0)</f>
        <v>0</v>
      </c>
      <c r="G2050" s="28">
        <f>IFERROR(VLOOKUP(A2050,[1]Monitoramento_Base_somente_disp!$A:$L,10,FALSE),0)</f>
        <v>0</v>
      </c>
      <c r="H2050" s="27">
        <f>IFERROR(VLOOKUP(A2050,[2]webService!$A:$I,4,FALSE),0)</f>
        <v>34491</v>
      </c>
      <c r="I2050" s="20">
        <f>IFERROR(VLOOKUP(A2050,[2]webService!$A:$II,5,FALSE),0)</f>
        <v>1893210</v>
      </c>
      <c r="J2050" s="20">
        <f>IFERROR(VLOOKUP(A2050,[2]webService!$A:$I,6,FALSE),0)</f>
        <v>0</v>
      </c>
      <c r="K2050" s="20">
        <f>IFERROR(VLOOKUP(A2050,[2]webService!$A:$I,7,FALSE),0)</f>
        <v>0</v>
      </c>
      <c r="L2050" s="20">
        <f>IFERROR(VLOOKUP(A2050,[2]webService!$A:$I,8,FALSE),0)</f>
        <v>0</v>
      </c>
      <c r="M2050" s="28">
        <f>IFERROR(VLOOKUP(A2050,[2]webService!$A:$I,9,FALSE),0)</f>
        <v>0</v>
      </c>
      <c r="N2050" s="27">
        <f>IFERROR(VLOOKUP(A2050,[3]soaBnafar!$A:$G,2,FALSE),0)</f>
        <v>0</v>
      </c>
      <c r="O2050" s="20">
        <f>IFERROR(VLOOKUP(A2050,[3]soaBnafar!$A:$H,3,FALSE),0)</f>
        <v>0</v>
      </c>
      <c r="P2050" s="20">
        <f>IFERROR(VLOOKUP(A2050,[3]soaBnafar!$A:$G,4,FALSE),0)</f>
        <v>0</v>
      </c>
      <c r="Q2050" s="20">
        <f>IFERROR(VLOOKUP(A2050,[3]soaBnafar!$A:$G,5,FALSE),0)</f>
        <v>0</v>
      </c>
      <c r="R2050" s="20">
        <f>IFERROR(VLOOKUP(A2050,[3]soaBnafar!$A:$G,6,FALSE),0)</f>
        <v>0</v>
      </c>
      <c r="S2050" s="20">
        <f>IFERROR(VLOOKUP(A2050,[3]soaBnafar!$A:$G,7,FALSE),0)</f>
        <v>0</v>
      </c>
      <c r="T2050" s="32">
        <f t="shared" si="374"/>
        <v>34491</v>
      </c>
      <c r="U2050" s="21">
        <f t="shared" si="375"/>
        <v>1893210</v>
      </c>
      <c r="V2050" s="21">
        <f t="shared" si="376"/>
        <v>0</v>
      </c>
      <c r="W2050" s="21">
        <f t="shared" si="377"/>
        <v>0</v>
      </c>
      <c r="X2050" s="21">
        <f t="shared" si="378"/>
        <v>0</v>
      </c>
      <c r="Y2050" s="33">
        <f t="shared" si="379"/>
        <v>0</v>
      </c>
      <c r="Z2050" s="4" t="str">
        <f t="shared" si="380"/>
        <v>Sim</v>
      </c>
      <c r="AA2050" s="4" t="str">
        <f t="shared" si="381"/>
        <v>Sim</v>
      </c>
      <c r="AB2050" s="4" t="str">
        <f t="shared" si="382"/>
        <v>Não</v>
      </c>
      <c r="AC2050" s="4" t="str">
        <f t="shared" si="383"/>
        <v>Não</v>
      </c>
      <c r="AD2050" s="4" t="str">
        <f t="shared" si="384"/>
        <v>Não</v>
      </c>
      <c r="AE2050" s="30" t="str">
        <f t="shared" si="385"/>
        <v>Não</v>
      </c>
    </row>
    <row r="2051" spans="1:31" x14ac:dyDescent="0.25">
      <c r="A2051" s="23">
        <v>316045</v>
      </c>
      <c r="B2051" s="27">
        <f>IFERROR(VLOOKUP(A2051,[1]Monitoramento_Base_somente_disp!$A:$L,5,FALSE),0)</f>
        <v>0</v>
      </c>
      <c r="C2051" s="20">
        <f>IFERROR(VLOOKUP(A2051,[1]Monitoramento_Base_somente_disp!$A:$L,6,FALSE),0)</f>
        <v>0</v>
      </c>
      <c r="D2051" s="20">
        <f>IFERROR(VLOOKUP(A2051,[1]Monitoramento_Base_somente_disp!$A:$L,7,FALSE),0)</f>
        <v>0</v>
      </c>
      <c r="E2051" s="20">
        <f>IFERROR(VLOOKUP(A2051,[1]Monitoramento_Base_somente_disp!$A:$L,8,FALSE),0)</f>
        <v>0</v>
      </c>
      <c r="F2051" s="20">
        <f>IFERROR(VLOOKUP(A2051,[1]Monitoramento_Base_somente_disp!$A:$L,9,FALSE),0)</f>
        <v>0</v>
      </c>
      <c r="G2051" s="28">
        <f>IFERROR(VLOOKUP(A2051,[1]Monitoramento_Base_somente_disp!$A:$L,10,FALSE),0)</f>
        <v>0</v>
      </c>
      <c r="H2051" s="27">
        <f>IFERROR(VLOOKUP(A2051,[2]webService!$A:$I,4,FALSE),0)</f>
        <v>6696</v>
      </c>
      <c r="I2051" s="20">
        <f>IFERROR(VLOOKUP(A2051,[2]webService!$A:$II,5,FALSE),0)</f>
        <v>435663</v>
      </c>
      <c r="J2051" s="20">
        <f>IFERROR(VLOOKUP(A2051,[2]webService!$A:$I,6,FALSE),0)</f>
        <v>0</v>
      </c>
      <c r="K2051" s="20">
        <f>IFERROR(VLOOKUP(A2051,[2]webService!$A:$I,7,FALSE),0)</f>
        <v>0</v>
      </c>
      <c r="L2051" s="20">
        <f>IFERROR(VLOOKUP(A2051,[2]webService!$A:$I,8,FALSE),0)</f>
        <v>0</v>
      </c>
      <c r="M2051" s="28">
        <f>IFERROR(VLOOKUP(A2051,[2]webService!$A:$I,9,FALSE),0)</f>
        <v>0</v>
      </c>
      <c r="N2051" s="27">
        <f>IFERROR(VLOOKUP(A2051,[3]soaBnafar!$A:$G,2,FALSE),0)</f>
        <v>0</v>
      </c>
      <c r="O2051" s="20">
        <f>IFERROR(VLOOKUP(A2051,[3]soaBnafar!$A:$H,3,FALSE),0)</f>
        <v>0</v>
      </c>
      <c r="P2051" s="20">
        <f>IFERROR(VLOOKUP(A2051,[3]soaBnafar!$A:$G,4,FALSE),0)</f>
        <v>0</v>
      </c>
      <c r="Q2051" s="20">
        <f>IFERROR(VLOOKUP(A2051,[3]soaBnafar!$A:$G,5,FALSE),0)</f>
        <v>0</v>
      </c>
      <c r="R2051" s="20">
        <f>IFERROR(VLOOKUP(A2051,[3]soaBnafar!$A:$G,6,FALSE),0)</f>
        <v>0</v>
      </c>
      <c r="S2051" s="20">
        <f>IFERROR(VLOOKUP(A2051,[3]soaBnafar!$A:$G,7,FALSE),0)</f>
        <v>0</v>
      </c>
      <c r="T2051" s="32">
        <f t="shared" si="374"/>
        <v>6696</v>
      </c>
      <c r="U2051" s="21">
        <f t="shared" si="375"/>
        <v>435663</v>
      </c>
      <c r="V2051" s="21">
        <f t="shared" si="376"/>
        <v>0</v>
      </c>
      <c r="W2051" s="21">
        <f t="shared" si="377"/>
        <v>0</v>
      </c>
      <c r="X2051" s="21">
        <f t="shared" si="378"/>
        <v>0</v>
      </c>
      <c r="Y2051" s="33">
        <f t="shared" si="379"/>
        <v>0</v>
      </c>
      <c r="Z2051" s="4" t="str">
        <f t="shared" si="380"/>
        <v>Sim</v>
      </c>
      <c r="AA2051" s="4" t="str">
        <f t="shared" si="381"/>
        <v>Sim</v>
      </c>
      <c r="AB2051" s="4" t="str">
        <f t="shared" si="382"/>
        <v>Não</v>
      </c>
      <c r="AC2051" s="4" t="str">
        <f t="shared" si="383"/>
        <v>Não</v>
      </c>
      <c r="AD2051" s="4" t="str">
        <f t="shared" si="384"/>
        <v>Não</v>
      </c>
      <c r="AE2051" s="30" t="str">
        <f t="shared" si="385"/>
        <v>Não</v>
      </c>
    </row>
    <row r="2052" spans="1:31" x14ac:dyDescent="0.25">
      <c r="A2052" s="23">
        <v>316050</v>
      </c>
      <c r="B2052" s="27">
        <f>IFERROR(VLOOKUP(A2052,[1]Monitoramento_Base_somente_disp!$A:$L,5,FALSE),0)</f>
        <v>0</v>
      </c>
      <c r="C2052" s="20">
        <f>IFERROR(VLOOKUP(A2052,[1]Monitoramento_Base_somente_disp!$A:$L,6,FALSE),0)</f>
        <v>0</v>
      </c>
      <c r="D2052" s="20">
        <f>IFERROR(VLOOKUP(A2052,[1]Monitoramento_Base_somente_disp!$A:$L,7,FALSE),0)</f>
        <v>0</v>
      </c>
      <c r="E2052" s="20">
        <f>IFERROR(VLOOKUP(A2052,[1]Monitoramento_Base_somente_disp!$A:$L,8,FALSE),0)</f>
        <v>0</v>
      </c>
      <c r="F2052" s="20">
        <f>IFERROR(VLOOKUP(A2052,[1]Monitoramento_Base_somente_disp!$A:$L,9,FALSE),0)</f>
        <v>0</v>
      </c>
      <c r="G2052" s="28">
        <f>IFERROR(VLOOKUP(A2052,[1]Monitoramento_Base_somente_disp!$A:$L,10,FALSE),0)</f>
        <v>0</v>
      </c>
      <c r="H2052" s="27">
        <f>IFERROR(VLOOKUP(A2052,[2]webService!$A:$I,4,FALSE),0)</f>
        <v>78218</v>
      </c>
      <c r="I2052" s="20">
        <f>IFERROR(VLOOKUP(A2052,[2]webService!$A:$II,5,FALSE),0)</f>
        <v>712053</v>
      </c>
      <c r="J2052" s="20">
        <f>IFERROR(VLOOKUP(A2052,[2]webService!$A:$I,6,FALSE),0)</f>
        <v>0</v>
      </c>
      <c r="K2052" s="20">
        <f>IFERROR(VLOOKUP(A2052,[2]webService!$A:$I,7,FALSE),0)</f>
        <v>0</v>
      </c>
      <c r="L2052" s="20">
        <f>IFERROR(VLOOKUP(A2052,[2]webService!$A:$I,8,FALSE),0)</f>
        <v>0</v>
      </c>
      <c r="M2052" s="28">
        <f>IFERROR(VLOOKUP(A2052,[2]webService!$A:$I,9,FALSE),0)</f>
        <v>0</v>
      </c>
      <c r="N2052" s="27">
        <f>IFERROR(VLOOKUP(A2052,[3]soaBnafar!$A:$G,2,FALSE),0)</f>
        <v>0</v>
      </c>
      <c r="O2052" s="20">
        <f>IFERROR(VLOOKUP(A2052,[3]soaBnafar!$A:$H,3,FALSE),0)</f>
        <v>0</v>
      </c>
      <c r="P2052" s="20">
        <f>IFERROR(VLOOKUP(A2052,[3]soaBnafar!$A:$G,4,FALSE),0)</f>
        <v>0</v>
      </c>
      <c r="Q2052" s="20">
        <f>IFERROR(VLOOKUP(A2052,[3]soaBnafar!$A:$G,5,FALSE),0)</f>
        <v>0</v>
      </c>
      <c r="R2052" s="20">
        <f>IFERROR(VLOOKUP(A2052,[3]soaBnafar!$A:$G,6,FALSE),0)</f>
        <v>0</v>
      </c>
      <c r="S2052" s="20">
        <f>IFERROR(VLOOKUP(A2052,[3]soaBnafar!$A:$G,7,FALSE),0)</f>
        <v>0</v>
      </c>
      <c r="T2052" s="32">
        <f t="shared" si="374"/>
        <v>78218</v>
      </c>
      <c r="U2052" s="21">
        <f t="shared" si="375"/>
        <v>712053</v>
      </c>
      <c r="V2052" s="21">
        <f t="shared" si="376"/>
        <v>0</v>
      </c>
      <c r="W2052" s="21">
        <f t="shared" si="377"/>
        <v>0</v>
      </c>
      <c r="X2052" s="21">
        <f t="shared" si="378"/>
        <v>0</v>
      </c>
      <c r="Y2052" s="33">
        <f t="shared" si="379"/>
        <v>0</v>
      </c>
      <c r="Z2052" s="4" t="str">
        <f t="shared" si="380"/>
        <v>Sim</v>
      </c>
      <c r="AA2052" s="4" t="str">
        <f t="shared" si="381"/>
        <v>Sim</v>
      </c>
      <c r="AB2052" s="4" t="str">
        <f t="shared" si="382"/>
        <v>Não</v>
      </c>
      <c r="AC2052" s="4" t="str">
        <f t="shared" si="383"/>
        <v>Não</v>
      </c>
      <c r="AD2052" s="4" t="str">
        <f t="shared" si="384"/>
        <v>Não</v>
      </c>
      <c r="AE2052" s="30" t="str">
        <f t="shared" si="385"/>
        <v>Não</v>
      </c>
    </row>
    <row r="2053" spans="1:31" x14ac:dyDescent="0.25">
      <c r="A2053" s="23">
        <v>316060</v>
      </c>
      <c r="B2053" s="27">
        <f>IFERROR(VLOOKUP(A2053,[1]Monitoramento_Base_somente_disp!$A:$L,5,FALSE),0)</f>
        <v>0</v>
      </c>
      <c r="C2053" s="20">
        <f>IFERROR(VLOOKUP(A2053,[1]Monitoramento_Base_somente_disp!$A:$L,6,FALSE),0)</f>
        <v>0</v>
      </c>
      <c r="D2053" s="20">
        <f>IFERROR(VLOOKUP(A2053,[1]Monitoramento_Base_somente_disp!$A:$L,7,FALSE),0)</f>
        <v>0</v>
      </c>
      <c r="E2053" s="20">
        <f>IFERROR(VLOOKUP(A2053,[1]Monitoramento_Base_somente_disp!$A:$L,8,FALSE),0)</f>
        <v>0</v>
      </c>
      <c r="F2053" s="20">
        <f>IFERROR(VLOOKUP(A2053,[1]Monitoramento_Base_somente_disp!$A:$L,9,FALSE),0)</f>
        <v>0</v>
      </c>
      <c r="G2053" s="28">
        <f>IFERROR(VLOOKUP(A2053,[1]Monitoramento_Base_somente_disp!$A:$L,10,FALSE),0)</f>
        <v>0</v>
      </c>
      <c r="H2053" s="27">
        <f>IFERROR(VLOOKUP(A2053,[2]webService!$A:$I,4,FALSE),0)</f>
        <v>53647</v>
      </c>
      <c r="I2053" s="20">
        <f>IFERROR(VLOOKUP(A2053,[2]webService!$A:$II,5,FALSE),0)</f>
        <v>987388</v>
      </c>
      <c r="J2053" s="20">
        <f>IFERROR(VLOOKUP(A2053,[2]webService!$A:$I,6,FALSE),0)</f>
        <v>0</v>
      </c>
      <c r="K2053" s="20">
        <f>IFERROR(VLOOKUP(A2053,[2]webService!$A:$I,7,FALSE),0)</f>
        <v>0</v>
      </c>
      <c r="L2053" s="20">
        <f>IFERROR(VLOOKUP(A2053,[2]webService!$A:$I,8,FALSE),0)</f>
        <v>0</v>
      </c>
      <c r="M2053" s="28">
        <f>IFERROR(VLOOKUP(A2053,[2]webService!$A:$I,9,FALSE),0)</f>
        <v>0</v>
      </c>
      <c r="N2053" s="27">
        <f>IFERROR(VLOOKUP(A2053,[3]soaBnafar!$A:$G,2,FALSE),0)</f>
        <v>0</v>
      </c>
      <c r="O2053" s="20">
        <f>IFERROR(VLOOKUP(A2053,[3]soaBnafar!$A:$H,3,FALSE),0)</f>
        <v>0</v>
      </c>
      <c r="P2053" s="20">
        <f>IFERROR(VLOOKUP(A2053,[3]soaBnafar!$A:$G,4,FALSE),0)</f>
        <v>0</v>
      </c>
      <c r="Q2053" s="20">
        <f>IFERROR(VLOOKUP(A2053,[3]soaBnafar!$A:$G,5,FALSE),0)</f>
        <v>0</v>
      </c>
      <c r="R2053" s="20">
        <f>IFERROR(VLOOKUP(A2053,[3]soaBnafar!$A:$G,6,FALSE),0)</f>
        <v>0</v>
      </c>
      <c r="S2053" s="20">
        <f>IFERROR(VLOOKUP(A2053,[3]soaBnafar!$A:$G,7,FALSE),0)</f>
        <v>0</v>
      </c>
      <c r="T2053" s="32">
        <f t="shared" si="374"/>
        <v>53647</v>
      </c>
      <c r="U2053" s="21">
        <f t="shared" si="375"/>
        <v>987388</v>
      </c>
      <c r="V2053" s="21">
        <f t="shared" si="376"/>
        <v>0</v>
      </c>
      <c r="W2053" s="21">
        <f t="shared" si="377"/>
        <v>0</v>
      </c>
      <c r="X2053" s="21">
        <f t="shared" si="378"/>
        <v>0</v>
      </c>
      <c r="Y2053" s="33">
        <f t="shared" si="379"/>
        <v>0</v>
      </c>
      <c r="Z2053" s="4" t="str">
        <f t="shared" si="380"/>
        <v>Sim</v>
      </c>
      <c r="AA2053" s="4" t="str">
        <f t="shared" si="381"/>
        <v>Sim</v>
      </c>
      <c r="AB2053" s="4" t="str">
        <f t="shared" si="382"/>
        <v>Não</v>
      </c>
      <c r="AC2053" s="4" t="str">
        <f t="shared" si="383"/>
        <v>Não</v>
      </c>
      <c r="AD2053" s="4" t="str">
        <f t="shared" si="384"/>
        <v>Não</v>
      </c>
      <c r="AE2053" s="30" t="str">
        <f t="shared" si="385"/>
        <v>Não</v>
      </c>
    </row>
    <row r="2054" spans="1:31" x14ac:dyDescent="0.25">
      <c r="A2054" s="23">
        <v>316095</v>
      </c>
      <c r="B2054" s="27">
        <f>IFERROR(VLOOKUP(A2054,[1]Monitoramento_Base_somente_disp!$A:$L,5,FALSE),0)</f>
        <v>0</v>
      </c>
      <c r="C2054" s="20">
        <f>IFERROR(VLOOKUP(A2054,[1]Monitoramento_Base_somente_disp!$A:$L,6,FALSE),0)</f>
        <v>0</v>
      </c>
      <c r="D2054" s="20">
        <f>IFERROR(VLOOKUP(A2054,[1]Monitoramento_Base_somente_disp!$A:$L,7,FALSE),0)</f>
        <v>0</v>
      </c>
      <c r="E2054" s="20">
        <f>IFERROR(VLOOKUP(A2054,[1]Monitoramento_Base_somente_disp!$A:$L,8,FALSE),0)</f>
        <v>0</v>
      </c>
      <c r="F2054" s="20">
        <f>IFERROR(VLOOKUP(A2054,[1]Monitoramento_Base_somente_disp!$A:$L,9,FALSE),0)</f>
        <v>0</v>
      </c>
      <c r="G2054" s="28">
        <f>IFERROR(VLOOKUP(A2054,[1]Monitoramento_Base_somente_disp!$A:$L,10,FALSE),0)</f>
        <v>0</v>
      </c>
      <c r="H2054" s="27">
        <f>IFERROR(VLOOKUP(A2054,[2]webService!$A:$I,4,FALSE),0)</f>
        <v>54404</v>
      </c>
      <c r="I2054" s="20">
        <f>IFERROR(VLOOKUP(A2054,[2]webService!$A:$II,5,FALSE),0)</f>
        <v>2800972</v>
      </c>
      <c r="J2054" s="20">
        <f>IFERROR(VLOOKUP(A2054,[2]webService!$A:$I,6,FALSE),0)</f>
        <v>0</v>
      </c>
      <c r="K2054" s="20">
        <f>IFERROR(VLOOKUP(A2054,[2]webService!$A:$I,7,FALSE),0)</f>
        <v>0</v>
      </c>
      <c r="L2054" s="20">
        <f>IFERROR(VLOOKUP(A2054,[2]webService!$A:$I,8,FALSE),0)</f>
        <v>0</v>
      </c>
      <c r="M2054" s="28">
        <f>IFERROR(VLOOKUP(A2054,[2]webService!$A:$I,9,FALSE),0)</f>
        <v>0</v>
      </c>
      <c r="N2054" s="27">
        <f>IFERROR(VLOOKUP(A2054,[3]soaBnafar!$A:$G,2,FALSE),0)</f>
        <v>0</v>
      </c>
      <c r="O2054" s="20">
        <f>IFERROR(VLOOKUP(A2054,[3]soaBnafar!$A:$H,3,FALSE),0)</f>
        <v>0</v>
      </c>
      <c r="P2054" s="20">
        <f>IFERROR(VLOOKUP(A2054,[3]soaBnafar!$A:$G,4,FALSE),0)</f>
        <v>0</v>
      </c>
      <c r="Q2054" s="20">
        <f>IFERROR(VLOOKUP(A2054,[3]soaBnafar!$A:$G,5,FALSE),0)</f>
        <v>0</v>
      </c>
      <c r="R2054" s="20">
        <f>IFERROR(VLOOKUP(A2054,[3]soaBnafar!$A:$G,6,FALSE),0)</f>
        <v>0</v>
      </c>
      <c r="S2054" s="20">
        <f>IFERROR(VLOOKUP(A2054,[3]soaBnafar!$A:$G,7,FALSE),0)</f>
        <v>0</v>
      </c>
      <c r="T2054" s="32">
        <f t="shared" ref="T2054:T2117" si="386">B2054+H2054+N2054</f>
        <v>54404</v>
      </c>
      <c r="U2054" s="21">
        <f t="shared" ref="U2054:U2117" si="387">C2054+I2054+O2054</f>
        <v>2800972</v>
      </c>
      <c r="V2054" s="21">
        <f t="shared" ref="V2054:V2117" si="388">D2054+J2054+P2054</f>
        <v>0</v>
      </c>
      <c r="W2054" s="21">
        <f t="shared" ref="W2054:W2117" si="389">E2054+K2054+Q2054</f>
        <v>0</v>
      </c>
      <c r="X2054" s="21">
        <f t="shared" ref="X2054:X2117" si="390">F2054+L2054+R2054</f>
        <v>0</v>
      </c>
      <c r="Y2054" s="33">
        <f t="shared" ref="Y2054:Y2117" si="391">G2054+M2054+S2054</f>
        <v>0</v>
      </c>
      <c r="Z2054" s="4" t="str">
        <f t="shared" ref="Z2054:Z2117" si="392">IF(T2054=0,"Não","Sim")</f>
        <v>Sim</v>
      </c>
      <c r="AA2054" s="4" t="str">
        <f t="shared" ref="AA2054:AA2117" si="393">IF(U2054=0,"Não","Sim")</f>
        <v>Sim</v>
      </c>
      <c r="AB2054" s="4" t="str">
        <f t="shared" ref="AB2054:AB2117" si="394">IF(V2054=0,"Não","Sim")</f>
        <v>Não</v>
      </c>
      <c r="AC2054" s="4" t="str">
        <f t="shared" ref="AC2054:AC2117" si="395">IF(W2054=0,"Não","Sim")</f>
        <v>Não</v>
      </c>
      <c r="AD2054" s="4" t="str">
        <f t="shared" ref="AD2054:AD2117" si="396">IF(X2054=0,"Não","Sim")</f>
        <v>Não</v>
      </c>
      <c r="AE2054" s="30" t="str">
        <f t="shared" ref="AE2054:AE2117" si="397">IF(Y2054=0,"Não","Sim")</f>
        <v>Não</v>
      </c>
    </row>
    <row r="2055" spans="1:31" x14ac:dyDescent="0.25">
      <c r="A2055" s="23">
        <v>316105</v>
      </c>
      <c r="B2055" s="27">
        <f>IFERROR(VLOOKUP(A2055,[1]Monitoramento_Base_somente_disp!$A:$L,5,FALSE),0)</f>
        <v>0</v>
      </c>
      <c r="C2055" s="20">
        <f>IFERROR(VLOOKUP(A2055,[1]Monitoramento_Base_somente_disp!$A:$L,6,FALSE),0)</f>
        <v>0</v>
      </c>
      <c r="D2055" s="20">
        <f>IFERROR(VLOOKUP(A2055,[1]Monitoramento_Base_somente_disp!$A:$L,7,FALSE),0)</f>
        <v>0</v>
      </c>
      <c r="E2055" s="20">
        <f>IFERROR(VLOOKUP(A2055,[1]Monitoramento_Base_somente_disp!$A:$L,8,FALSE),0)</f>
        <v>0</v>
      </c>
      <c r="F2055" s="20">
        <f>IFERROR(VLOOKUP(A2055,[1]Monitoramento_Base_somente_disp!$A:$L,9,FALSE),0)</f>
        <v>0</v>
      </c>
      <c r="G2055" s="28">
        <f>IFERROR(VLOOKUP(A2055,[1]Monitoramento_Base_somente_disp!$A:$L,10,FALSE),0)</f>
        <v>0</v>
      </c>
      <c r="H2055" s="27">
        <f>IFERROR(VLOOKUP(A2055,[2]webService!$A:$I,4,FALSE),0)</f>
        <v>48874</v>
      </c>
      <c r="I2055" s="20">
        <f>IFERROR(VLOOKUP(A2055,[2]webService!$A:$II,5,FALSE),0)</f>
        <v>1078207</v>
      </c>
      <c r="J2055" s="20">
        <f>IFERROR(VLOOKUP(A2055,[2]webService!$A:$I,6,FALSE),0)</f>
        <v>0</v>
      </c>
      <c r="K2055" s="20">
        <f>IFERROR(VLOOKUP(A2055,[2]webService!$A:$I,7,FALSE),0)</f>
        <v>0</v>
      </c>
      <c r="L2055" s="20">
        <f>IFERROR(VLOOKUP(A2055,[2]webService!$A:$I,8,FALSE),0)</f>
        <v>0</v>
      </c>
      <c r="M2055" s="28">
        <f>IFERROR(VLOOKUP(A2055,[2]webService!$A:$I,9,FALSE),0)</f>
        <v>0</v>
      </c>
      <c r="N2055" s="27">
        <f>IFERROR(VLOOKUP(A2055,[3]soaBnafar!$A:$G,2,FALSE),0)</f>
        <v>0</v>
      </c>
      <c r="O2055" s="20">
        <f>IFERROR(VLOOKUP(A2055,[3]soaBnafar!$A:$H,3,FALSE),0)</f>
        <v>0</v>
      </c>
      <c r="P2055" s="20">
        <f>IFERROR(VLOOKUP(A2055,[3]soaBnafar!$A:$G,4,FALSE),0)</f>
        <v>0</v>
      </c>
      <c r="Q2055" s="20">
        <f>IFERROR(VLOOKUP(A2055,[3]soaBnafar!$A:$G,5,FALSE),0)</f>
        <v>0</v>
      </c>
      <c r="R2055" s="20">
        <f>IFERROR(VLOOKUP(A2055,[3]soaBnafar!$A:$G,6,FALSE),0)</f>
        <v>0</v>
      </c>
      <c r="S2055" s="20">
        <f>IFERROR(VLOOKUP(A2055,[3]soaBnafar!$A:$G,7,FALSE),0)</f>
        <v>0</v>
      </c>
      <c r="T2055" s="32">
        <f t="shared" si="386"/>
        <v>48874</v>
      </c>
      <c r="U2055" s="21">
        <f t="shared" si="387"/>
        <v>1078207</v>
      </c>
      <c r="V2055" s="21">
        <f t="shared" si="388"/>
        <v>0</v>
      </c>
      <c r="W2055" s="21">
        <f t="shared" si="389"/>
        <v>0</v>
      </c>
      <c r="X2055" s="21">
        <f t="shared" si="390"/>
        <v>0</v>
      </c>
      <c r="Y2055" s="33">
        <f t="shared" si="391"/>
        <v>0</v>
      </c>
      <c r="Z2055" s="4" t="str">
        <f t="shared" si="392"/>
        <v>Sim</v>
      </c>
      <c r="AA2055" s="4" t="str">
        <f t="shared" si="393"/>
        <v>Sim</v>
      </c>
      <c r="AB2055" s="4" t="str">
        <f t="shared" si="394"/>
        <v>Não</v>
      </c>
      <c r="AC2055" s="4" t="str">
        <f t="shared" si="395"/>
        <v>Não</v>
      </c>
      <c r="AD2055" s="4" t="str">
        <f t="shared" si="396"/>
        <v>Não</v>
      </c>
      <c r="AE2055" s="30" t="str">
        <f t="shared" si="397"/>
        <v>Não</v>
      </c>
    </row>
    <row r="2056" spans="1:31" x14ac:dyDescent="0.25">
      <c r="A2056" s="23">
        <v>316110</v>
      </c>
      <c r="B2056" s="27">
        <f>IFERROR(VLOOKUP(A2056,[1]Monitoramento_Base_somente_disp!$A:$L,5,FALSE),0)</f>
        <v>0</v>
      </c>
      <c r="C2056" s="20">
        <f>IFERROR(VLOOKUP(A2056,[1]Monitoramento_Base_somente_disp!$A:$L,6,FALSE),0)</f>
        <v>0</v>
      </c>
      <c r="D2056" s="20">
        <f>IFERROR(VLOOKUP(A2056,[1]Monitoramento_Base_somente_disp!$A:$L,7,FALSE),0)</f>
        <v>0</v>
      </c>
      <c r="E2056" s="20">
        <f>IFERROR(VLOOKUP(A2056,[1]Monitoramento_Base_somente_disp!$A:$L,8,FALSE),0)</f>
        <v>0</v>
      </c>
      <c r="F2056" s="20">
        <f>IFERROR(VLOOKUP(A2056,[1]Monitoramento_Base_somente_disp!$A:$L,9,FALSE),0)</f>
        <v>0</v>
      </c>
      <c r="G2056" s="28">
        <f>IFERROR(VLOOKUP(A2056,[1]Monitoramento_Base_somente_disp!$A:$L,10,FALSE),0)</f>
        <v>0</v>
      </c>
      <c r="H2056" s="27">
        <f>IFERROR(VLOOKUP(A2056,[2]webService!$A:$I,4,FALSE),0)</f>
        <v>324352</v>
      </c>
      <c r="I2056" s="20">
        <f>IFERROR(VLOOKUP(A2056,[2]webService!$A:$II,5,FALSE),0)</f>
        <v>8058226</v>
      </c>
      <c r="J2056" s="20">
        <f>IFERROR(VLOOKUP(A2056,[2]webService!$A:$I,6,FALSE),0)</f>
        <v>0</v>
      </c>
      <c r="K2056" s="20">
        <f>IFERROR(VLOOKUP(A2056,[2]webService!$A:$I,7,FALSE),0)</f>
        <v>0</v>
      </c>
      <c r="L2056" s="20">
        <f>IFERROR(VLOOKUP(A2056,[2]webService!$A:$I,8,FALSE),0)</f>
        <v>0</v>
      </c>
      <c r="M2056" s="28">
        <f>IFERROR(VLOOKUP(A2056,[2]webService!$A:$I,9,FALSE),0)</f>
        <v>0</v>
      </c>
      <c r="N2056" s="27">
        <f>IFERROR(VLOOKUP(A2056,[3]soaBnafar!$A:$G,2,FALSE),0)</f>
        <v>0</v>
      </c>
      <c r="O2056" s="20">
        <f>IFERROR(VLOOKUP(A2056,[3]soaBnafar!$A:$H,3,FALSE),0)</f>
        <v>0</v>
      </c>
      <c r="P2056" s="20">
        <f>IFERROR(VLOOKUP(A2056,[3]soaBnafar!$A:$G,4,FALSE),0)</f>
        <v>0</v>
      </c>
      <c r="Q2056" s="20">
        <f>IFERROR(VLOOKUP(A2056,[3]soaBnafar!$A:$G,5,FALSE),0)</f>
        <v>0</v>
      </c>
      <c r="R2056" s="20">
        <f>IFERROR(VLOOKUP(A2056,[3]soaBnafar!$A:$G,6,FALSE),0)</f>
        <v>0</v>
      </c>
      <c r="S2056" s="20">
        <f>IFERROR(VLOOKUP(A2056,[3]soaBnafar!$A:$G,7,FALSE),0)</f>
        <v>0</v>
      </c>
      <c r="T2056" s="32">
        <f t="shared" si="386"/>
        <v>324352</v>
      </c>
      <c r="U2056" s="21">
        <f t="shared" si="387"/>
        <v>8058226</v>
      </c>
      <c r="V2056" s="21">
        <f t="shared" si="388"/>
        <v>0</v>
      </c>
      <c r="W2056" s="21">
        <f t="shared" si="389"/>
        <v>0</v>
      </c>
      <c r="X2056" s="21">
        <f t="shared" si="390"/>
        <v>0</v>
      </c>
      <c r="Y2056" s="33">
        <f t="shared" si="391"/>
        <v>0</v>
      </c>
      <c r="Z2056" s="4" t="str">
        <f t="shared" si="392"/>
        <v>Sim</v>
      </c>
      <c r="AA2056" s="4" t="str">
        <f t="shared" si="393"/>
        <v>Sim</v>
      </c>
      <c r="AB2056" s="4" t="str">
        <f t="shared" si="394"/>
        <v>Não</v>
      </c>
      <c r="AC2056" s="4" t="str">
        <f t="shared" si="395"/>
        <v>Não</v>
      </c>
      <c r="AD2056" s="4" t="str">
        <f t="shared" si="396"/>
        <v>Não</v>
      </c>
      <c r="AE2056" s="30" t="str">
        <f t="shared" si="397"/>
        <v>Não</v>
      </c>
    </row>
    <row r="2057" spans="1:31" x14ac:dyDescent="0.25">
      <c r="A2057" s="23">
        <v>316140</v>
      </c>
      <c r="B2057" s="27">
        <f>IFERROR(VLOOKUP(A2057,[1]Monitoramento_Base_somente_disp!$A:$L,5,FALSE),0)</f>
        <v>0</v>
      </c>
      <c r="C2057" s="20">
        <f>IFERROR(VLOOKUP(A2057,[1]Monitoramento_Base_somente_disp!$A:$L,6,FALSE),0)</f>
        <v>0</v>
      </c>
      <c r="D2057" s="20">
        <f>IFERROR(VLOOKUP(A2057,[1]Monitoramento_Base_somente_disp!$A:$L,7,FALSE),0)</f>
        <v>0</v>
      </c>
      <c r="E2057" s="20">
        <f>IFERROR(VLOOKUP(A2057,[1]Monitoramento_Base_somente_disp!$A:$L,8,FALSE),0)</f>
        <v>0</v>
      </c>
      <c r="F2057" s="20">
        <f>IFERROR(VLOOKUP(A2057,[1]Monitoramento_Base_somente_disp!$A:$L,9,FALSE),0)</f>
        <v>0</v>
      </c>
      <c r="G2057" s="28">
        <f>IFERROR(VLOOKUP(A2057,[1]Monitoramento_Base_somente_disp!$A:$L,10,FALSE),0)</f>
        <v>0</v>
      </c>
      <c r="H2057" s="27">
        <f>IFERROR(VLOOKUP(A2057,[2]webService!$A:$I,4,FALSE),0)</f>
        <v>53492</v>
      </c>
      <c r="I2057" s="20">
        <f>IFERROR(VLOOKUP(A2057,[2]webService!$A:$II,5,FALSE),0)</f>
        <v>521973</v>
      </c>
      <c r="J2057" s="20">
        <f>IFERROR(VLOOKUP(A2057,[2]webService!$A:$I,6,FALSE),0)</f>
        <v>0</v>
      </c>
      <c r="K2057" s="20">
        <f>IFERROR(VLOOKUP(A2057,[2]webService!$A:$I,7,FALSE),0)</f>
        <v>0</v>
      </c>
      <c r="L2057" s="20">
        <f>IFERROR(VLOOKUP(A2057,[2]webService!$A:$I,8,FALSE),0)</f>
        <v>0</v>
      </c>
      <c r="M2057" s="28">
        <f>IFERROR(VLOOKUP(A2057,[2]webService!$A:$I,9,FALSE),0)</f>
        <v>0</v>
      </c>
      <c r="N2057" s="27">
        <f>IFERROR(VLOOKUP(A2057,[3]soaBnafar!$A:$G,2,FALSE),0)</f>
        <v>0</v>
      </c>
      <c r="O2057" s="20">
        <f>IFERROR(VLOOKUP(A2057,[3]soaBnafar!$A:$H,3,FALSE),0)</f>
        <v>0</v>
      </c>
      <c r="P2057" s="20">
        <f>IFERROR(VLOOKUP(A2057,[3]soaBnafar!$A:$G,4,FALSE),0)</f>
        <v>0</v>
      </c>
      <c r="Q2057" s="20">
        <f>IFERROR(VLOOKUP(A2057,[3]soaBnafar!$A:$G,5,FALSE),0)</f>
        <v>0</v>
      </c>
      <c r="R2057" s="20">
        <f>IFERROR(VLOOKUP(A2057,[3]soaBnafar!$A:$G,6,FALSE),0)</f>
        <v>0</v>
      </c>
      <c r="S2057" s="20">
        <f>IFERROR(VLOOKUP(A2057,[3]soaBnafar!$A:$G,7,FALSE),0)</f>
        <v>0</v>
      </c>
      <c r="T2057" s="32">
        <f t="shared" si="386"/>
        <v>53492</v>
      </c>
      <c r="U2057" s="21">
        <f t="shared" si="387"/>
        <v>521973</v>
      </c>
      <c r="V2057" s="21">
        <f t="shared" si="388"/>
        <v>0</v>
      </c>
      <c r="W2057" s="21">
        <f t="shared" si="389"/>
        <v>0</v>
      </c>
      <c r="X2057" s="21">
        <f t="shared" si="390"/>
        <v>0</v>
      </c>
      <c r="Y2057" s="33">
        <f t="shared" si="391"/>
        <v>0</v>
      </c>
      <c r="Z2057" s="4" t="str">
        <f t="shared" si="392"/>
        <v>Sim</v>
      </c>
      <c r="AA2057" s="4" t="str">
        <f t="shared" si="393"/>
        <v>Sim</v>
      </c>
      <c r="AB2057" s="4" t="str">
        <f t="shared" si="394"/>
        <v>Não</v>
      </c>
      <c r="AC2057" s="4" t="str">
        <f t="shared" si="395"/>
        <v>Não</v>
      </c>
      <c r="AD2057" s="4" t="str">
        <f t="shared" si="396"/>
        <v>Não</v>
      </c>
      <c r="AE2057" s="30" t="str">
        <f t="shared" si="397"/>
        <v>Não</v>
      </c>
    </row>
    <row r="2058" spans="1:31" x14ac:dyDescent="0.25">
      <c r="A2058" s="23">
        <v>316150</v>
      </c>
      <c r="B2058" s="27">
        <f>IFERROR(VLOOKUP(A2058,[1]Monitoramento_Base_somente_disp!$A:$L,5,FALSE),0)</f>
        <v>0</v>
      </c>
      <c r="C2058" s="20">
        <f>IFERROR(VLOOKUP(A2058,[1]Monitoramento_Base_somente_disp!$A:$L,6,FALSE),0)</f>
        <v>0</v>
      </c>
      <c r="D2058" s="20">
        <f>IFERROR(VLOOKUP(A2058,[1]Monitoramento_Base_somente_disp!$A:$L,7,FALSE),0)</f>
        <v>0</v>
      </c>
      <c r="E2058" s="20">
        <f>IFERROR(VLOOKUP(A2058,[1]Monitoramento_Base_somente_disp!$A:$L,8,FALSE),0)</f>
        <v>0</v>
      </c>
      <c r="F2058" s="20">
        <f>IFERROR(VLOOKUP(A2058,[1]Monitoramento_Base_somente_disp!$A:$L,9,FALSE),0)</f>
        <v>0</v>
      </c>
      <c r="G2058" s="28">
        <f>IFERROR(VLOOKUP(A2058,[1]Monitoramento_Base_somente_disp!$A:$L,10,FALSE),0)</f>
        <v>0</v>
      </c>
      <c r="H2058" s="27">
        <f>IFERROR(VLOOKUP(A2058,[2]webService!$A:$I,4,FALSE),0)</f>
        <v>52379</v>
      </c>
      <c r="I2058" s="20">
        <f>IFERROR(VLOOKUP(A2058,[2]webService!$A:$II,5,FALSE),0)</f>
        <v>1337263</v>
      </c>
      <c r="J2058" s="20">
        <f>IFERROR(VLOOKUP(A2058,[2]webService!$A:$I,6,FALSE),0)</f>
        <v>0</v>
      </c>
      <c r="K2058" s="20">
        <f>IFERROR(VLOOKUP(A2058,[2]webService!$A:$I,7,FALSE),0)</f>
        <v>0</v>
      </c>
      <c r="L2058" s="20">
        <f>IFERROR(VLOOKUP(A2058,[2]webService!$A:$I,8,FALSE),0)</f>
        <v>0</v>
      </c>
      <c r="M2058" s="28">
        <f>IFERROR(VLOOKUP(A2058,[2]webService!$A:$I,9,FALSE),0)</f>
        <v>0</v>
      </c>
      <c r="N2058" s="27">
        <f>IFERROR(VLOOKUP(A2058,[3]soaBnafar!$A:$G,2,FALSE),0)</f>
        <v>0</v>
      </c>
      <c r="O2058" s="20">
        <f>IFERROR(VLOOKUP(A2058,[3]soaBnafar!$A:$H,3,FALSE),0)</f>
        <v>0</v>
      </c>
      <c r="P2058" s="20">
        <f>IFERROR(VLOOKUP(A2058,[3]soaBnafar!$A:$G,4,FALSE),0)</f>
        <v>0</v>
      </c>
      <c r="Q2058" s="20">
        <f>IFERROR(VLOOKUP(A2058,[3]soaBnafar!$A:$G,5,FALSE),0)</f>
        <v>0</v>
      </c>
      <c r="R2058" s="20">
        <f>IFERROR(VLOOKUP(A2058,[3]soaBnafar!$A:$G,6,FALSE),0)</f>
        <v>0</v>
      </c>
      <c r="S2058" s="20">
        <f>IFERROR(VLOOKUP(A2058,[3]soaBnafar!$A:$G,7,FALSE),0)</f>
        <v>0</v>
      </c>
      <c r="T2058" s="32">
        <f t="shared" si="386"/>
        <v>52379</v>
      </c>
      <c r="U2058" s="21">
        <f t="shared" si="387"/>
        <v>1337263</v>
      </c>
      <c r="V2058" s="21">
        <f t="shared" si="388"/>
        <v>0</v>
      </c>
      <c r="W2058" s="21">
        <f t="shared" si="389"/>
        <v>0</v>
      </c>
      <c r="X2058" s="21">
        <f t="shared" si="390"/>
        <v>0</v>
      </c>
      <c r="Y2058" s="33">
        <f t="shared" si="391"/>
        <v>0</v>
      </c>
      <c r="Z2058" s="4" t="str">
        <f t="shared" si="392"/>
        <v>Sim</v>
      </c>
      <c r="AA2058" s="4" t="str">
        <f t="shared" si="393"/>
        <v>Sim</v>
      </c>
      <c r="AB2058" s="4" t="str">
        <f t="shared" si="394"/>
        <v>Não</v>
      </c>
      <c r="AC2058" s="4" t="str">
        <f t="shared" si="395"/>
        <v>Não</v>
      </c>
      <c r="AD2058" s="4" t="str">
        <f t="shared" si="396"/>
        <v>Não</v>
      </c>
      <c r="AE2058" s="30" t="str">
        <f t="shared" si="397"/>
        <v>Não</v>
      </c>
    </row>
    <row r="2059" spans="1:31" x14ac:dyDescent="0.25">
      <c r="A2059" s="23">
        <v>316160</v>
      </c>
      <c r="B2059" s="27">
        <f>IFERROR(VLOOKUP(A2059,[1]Monitoramento_Base_somente_disp!$A:$L,5,FALSE),0)</f>
        <v>0</v>
      </c>
      <c r="C2059" s="20">
        <f>IFERROR(VLOOKUP(A2059,[1]Monitoramento_Base_somente_disp!$A:$L,6,FALSE),0)</f>
        <v>0</v>
      </c>
      <c r="D2059" s="20">
        <f>IFERROR(VLOOKUP(A2059,[1]Monitoramento_Base_somente_disp!$A:$L,7,FALSE),0)</f>
        <v>0</v>
      </c>
      <c r="E2059" s="20">
        <f>IFERROR(VLOOKUP(A2059,[1]Monitoramento_Base_somente_disp!$A:$L,8,FALSE),0)</f>
        <v>0</v>
      </c>
      <c r="F2059" s="20">
        <f>IFERROR(VLOOKUP(A2059,[1]Monitoramento_Base_somente_disp!$A:$L,9,FALSE),0)</f>
        <v>0</v>
      </c>
      <c r="G2059" s="28">
        <f>IFERROR(VLOOKUP(A2059,[1]Monitoramento_Base_somente_disp!$A:$L,10,FALSE),0)</f>
        <v>0</v>
      </c>
      <c r="H2059" s="27">
        <f>IFERROR(VLOOKUP(A2059,[2]webService!$A:$I,4,FALSE),0)</f>
        <v>69996</v>
      </c>
      <c r="I2059" s="20">
        <f>IFERROR(VLOOKUP(A2059,[2]webService!$A:$II,5,FALSE),0)</f>
        <v>1273723</v>
      </c>
      <c r="J2059" s="20">
        <f>IFERROR(VLOOKUP(A2059,[2]webService!$A:$I,6,FALSE),0)</f>
        <v>0</v>
      </c>
      <c r="K2059" s="20">
        <f>IFERROR(VLOOKUP(A2059,[2]webService!$A:$I,7,FALSE),0)</f>
        <v>0</v>
      </c>
      <c r="L2059" s="20">
        <f>IFERROR(VLOOKUP(A2059,[2]webService!$A:$I,8,FALSE),0)</f>
        <v>0</v>
      </c>
      <c r="M2059" s="28">
        <f>IFERROR(VLOOKUP(A2059,[2]webService!$A:$I,9,FALSE),0)</f>
        <v>0</v>
      </c>
      <c r="N2059" s="27">
        <f>IFERROR(VLOOKUP(A2059,[3]soaBnafar!$A:$G,2,FALSE),0)</f>
        <v>0</v>
      </c>
      <c r="O2059" s="20">
        <f>IFERROR(VLOOKUP(A2059,[3]soaBnafar!$A:$H,3,FALSE),0)</f>
        <v>0</v>
      </c>
      <c r="P2059" s="20">
        <f>IFERROR(VLOOKUP(A2059,[3]soaBnafar!$A:$G,4,FALSE),0)</f>
        <v>0</v>
      </c>
      <c r="Q2059" s="20">
        <f>IFERROR(VLOOKUP(A2059,[3]soaBnafar!$A:$G,5,FALSE),0)</f>
        <v>0</v>
      </c>
      <c r="R2059" s="20">
        <f>IFERROR(VLOOKUP(A2059,[3]soaBnafar!$A:$G,6,FALSE),0)</f>
        <v>0</v>
      </c>
      <c r="S2059" s="20">
        <f>IFERROR(VLOOKUP(A2059,[3]soaBnafar!$A:$G,7,FALSE),0)</f>
        <v>0</v>
      </c>
      <c r="T2059" s="32">
        <f t="shared" si="386"/>
        <v>69996</v>
      </c>
      <c r="U2059" s="21">
        <f t="shared" si="387"/>
        <v>1273723</v>
      </c>
      <c r="V2059" s="21">
        <f t="shared" si="388"/>
        <v>0</v>
      </c>
      <c r="W2059" s="21">
        <f t="shared" si="389"/>
        <v>0</v>
      </c>
      <c r="X2059" s="21">
        <f t="shared" si="390"/>
        <v>0</v>
      </c>
      <c r="Y2059" s="33">
        <f t="shared" si="391"/>
        <v>0</v>
      </c>
      <c r="Z2059" s="4" t="str">
        <f t="shared" si="392"/>
        <v>Sim</v>
      </c>
      <c r="AA2059" s="4" t="str">
        <f t="shared" si="393"/>
        <v>Sim</v>
      </c>
      <c r="AB2059" s="4" t="str">
        <f t="shared" si="394"/>
        <v>Não</v>
      </c>
      <c r="AC2059" s="4" t="str">
        <f t="shared" si="395"/>
        <v>Não</v>
      </c>
      <c r="AD2059" s="4" t="str">
        <f t="shared" si="396"/>
        <v>Não</v>
      </c>
      <c r="AE2059" s="30" t="str">
        <f t="shared" si="397"/>
        <v>Não</v>
      </c>
    </row>
    <row r="2060" spans="1:31" x14ac:dyDescent="0.25">
      <c r="A2060" s="23">
        <v>316165</v>
      </c>
      <c r="B2060" s="27">
        <f>IFERROR(VLOOKUP(A2060,[1]Monitoramento_Base_somente_disp!$A:$L,5,FALSE),0)</f>
        <v>0</v>
      </c>
      <c r="C2060" s="20">
        <f>IFERROR(VLOOKUP(A2060,[1]Monitoramento_Base_somente_disp!$A:$L,6,FALSE),0)</f>
        <v>0</v>
      </c>
      <c r="D2060" s="20">
        <f>IFERROR(VLOOKUP(A2060,[1]Monitoramento_Base_somente_disp!$A:$L,7,FALSE),0)</f>
        <v>0</v>
      </c>
      <c r="E2060" s="20">
        <f>IFERROR(VLOOKUP(A2060,[1]Monitoramento_Base_somente_disp!$A:$L,8,FALSE),0)</f>
        <v>0</v>
      </c>
      <c r="F2060" s="20">
        <f>IFERROR(VLOOKUP(A2060,[1]Monitoramento_Base_somente_disp!$A:$L,9,FALSE),0)</f>
        <v>0</v>
      </c>
      <c r="G2060" s="28">
        <f>IFERROR(VLOOKUP(A2060,[1]Monitoramento_Base_somente_disp!$A:$L,10,FALSE),0)</f>
        <v>0</v>
      </c>
      <c r="H2060" s="27">
        <f>IFERROR(VLOOKUP(A2060,[2]webService!$A:$I,4,FALSE),0)</f>
        <v>50916</v>
      </c>
      <c r="I2060" s="20">
        <f>IFERROR(VLOOKUP(A2060,[2]webService!$A:$II,5,FALSE),0)</f>
        <v>921620</v>
      </c>
      <c r="J2060" s="20">
        <f>IFERROR(VLOOKUP(A2060,[2]webService!$A:$I,6,FALSE),0)</f>
        <v>0</v>
      </c>
      <c r="K2060" s="20">
        <f>IFERROR(VLOOKUP(A2060,[2]webService!$A:$I,7,FALSE),0)</f>
        <v>0</v>
      </c>
      <c r="L2060" s="20">
        <f>IFERROR(VLOOKUP(A2060,[2]webService!$A:$I,8,FALSE),0)</f>
        <v>0</v>
      </c>
      <c r="M2060" s="28">
        <f>IFERROR(VLOOKUP(A2060,[2]webService!$A:$I,9,FALSE),0)</f>
        <v>0</v>
      </c>
      <c r="N2060" s="27">
        <f>IFERROR(VLOOKUP(A2060,[3]soaBnafar!$A:$G,2,FALSE),0)</f>
        <v>0</v>
      </c>
      <c r="O2060" s="20">
        <f>IFERROR(VLOOKUP(A2060,[3]soaBnafar!$A:$H,3,FALSE),0)</f>
        <v>0</v>
      </c>
      <c r="P2060" s="20">
        <f>IFERROR(VLOOKUP(A2060,[3]soaBnafar!$A:$G,4,FALSE),0)</f>
        <v>0</v>
      </c>
      <c r="Q2060" s="20">
        <f>IFERROR(VLOOKUP(A2060,[3]soaBnafar!$A:$G,5,FALSE),0)</f>
        <v>0</v>
      </c>
      <c r="R2060" s="20">
        <f>IFERROR(VLOOKUP(A2060,[3]soaBnafar!$A:$G,6,FALSE),0)</f>
        <v>0</v>
      </c>
      <c r="S2060" s="20">
        <f>IFERROR(VLOOKUP(A2060,[3]soaBnafar!$A:$G,7,FALSE),0)</f>
        <v>0</v>
      </c>
      <c r="T2060" s="32">
        <f t="shared" si="386"/>
        <v>50916</v>
      </c>
      <c r="U2060" s="21">
        <f t="shared" si="387"/>
        <v>921620</v>
      </c>
      <c r="V2060" s="21">
        <f t="shared" si="388"/>
        <v>0</v>
      </c>
      <c r="W2060" s="21">
        <f t="shared" si="389"/>
        <v>0</v>
      </c>
      <c r="X2060" s="21">
        <f t="shared" si="390"/>
        <v>0</v>
      </c>
      <c r="Y2060" s="33">
        <f t="shared" si="391"/>
        <v>0</v>
      </c>
      <c r="Z2060" s="4" t="str">
        <f t="shared" si="392"/>
        <v>Sim</v>
      </c>
      <c r="AA2060" s="4" t="str">
        <f t="shared" si="393"/>
        <v>Sim</v>
      </c>
      <c r="AB2060" s="4" t="str">
        <f t="shared" si="394"/>
        <v>Não</v>
      </c>
      <c r="AC2060" s="4" t="str">
        <f t="shared" si="395"/>
        <v>Não</v>
      </c>
      <c r="AD2060" s="4" t="str">
        <f t="shared" si="396"/>
        <v>Não</v>
      </c>
      <c r="AE2060" s="30" t="str">
        <f t="shared" si="397"/>
        <v>Não</v>
      </c>
    </row>
    <row r="2061" spans="1:31" x14ac:dyDescent="0.25">
      <c r="A2061" s="23">
        <v>316170</v>
      </c>
      <c r="B2061" s="27">
        <f>IFERROR(VLOOKUP(A2061,[1]Monitoramento_Base_somente_disp!$A:$L,5,FALSE),0)</f>
        <v>0</v>
      </c>
      <c r="C2061" s="20">
        <f>IFERROR(VLOOKUP(A2061,[1]Monitoramento_Base_somente_disp!$A:$L,6,FALSE),0)</f>
        <v>0</v>
      </c>
      <c r="D2061" s="20">
        <f>IFERROR(VLOOKUP(A2061,[1]Monitoramento_Base_somente_disp!$A:$L,7,FALSE),0)</f>
        <v>0</v>
      </c>
      <c r="E2061" s="20">
        <f>IFERROR(VLOOKUP(A2061,[1]Monitoramento_Base_somente_disp!$A:$L,8,FALSE),0)</f>
        <v>0</v>
      </c>
      <c r="F2061" s="20">
        <f>IFERROR(VLOOKUP(A2061,[1]Monitoramento_Base_somente_disp!$A:$L,9,FALSE),0)</f>
        <v>0</v>
      </c>
      <c r="G2061" s="28">
        <f>IFERROR(VLOOKUP(A2061,[1]Monitoramento_Base_somente_disp!$A:$L,10,FALSE),0)</f>
        <v>0</v>
      </c>
      <c r="H2061" s="27">
        <f>IFERROR(VLOOKUP(A2061,[2]webService!$A:$I,4,FALSE),0)</f>
        <v>38533</v>
      </c>
      <c r="I2061" s="20">
        <f>IFERROR(VLOOKUP(A2061,[2]webService!$A:$II,5,FALSE),0)</f>
        <v>1251857</v>
      </c>
      <c r="J2061" s="20">
        <f>IFERROR(VLOOKUP(A2061,[2]webService!$A:$I,6,FALSE),0)</f>
        <v>0</v>
      </c>
      <c r="K2061" s="20">
        <f>IFERROR(VLOOKUP(A2061,[2]webService!$A:$I,7,FALSE),0)</f>
        <v>0</v>
      </c>
      <c r="L2061" s="20">
        <f>IFERROR(VLOOKUP(A2061,[2]webService!$A:$I,8,FALSE),0)</f>
        <v>0</v>
      </c>
      <c r="M2061" s="28">
        <f>IFERROR(VLOOKUP(A2061,[2]webService!$A:$I,9,FALSE),0)</f>
        <v>0</v>
      </c>
      <c r="N2061" s="27">
        <f>IFERROR(VLOOKUP(A2061,[3]soaBnafar!$A:$G,2,FALSE),0)</f>
        <v>0</v>
      </c>
      <c r="O2061" s="20">
        <f>IFERROR(VLOOKUP(A2061,[3]soaBnafar!$A:$H,3,FALSE),0)</f>
        <v>0</v>
      </c>
      <c r="P2061" s="20">
        <f>IFERROR(VLOOKUP(A2061,[3]soaBnafar!$A:$G,4,FALSE),0)</f>
        <v>0</v>
      </c>
      <c r="Q2061" s="20">
        <f>IFERROR(VLOOKUP(A2061,[3]soaBnafar!$A:$G,5,FALSE),0)</f>
        <v>0</v>
      </c>
      <c r="R2061" s="20">
        <f>IFERROR(VLOOKUP(A2061,[3]soaBnafar!$A:$G,6,FALSE),0)</f>
        <v>0</v>
      </c>
      <c r="S2061" s="20">
        <f>IFERROR(VLOOKUP(A2061,[3]soaBnafar!$A:$G,7,FALSE),0)</f>
        <v>0</v>
      </c>
      <c r="T2061" s="32">
        <f t="shared" si="386"/>
        <v>38533</v>
      </c>
      <c r="U2061" s="21">
        <f t="shared" si="387"/>
        <v>1251857</v>
      </c>
      <c r="V2061" s="21">
        <f t="shared" si="388"/>
        <v>0</v>
      </c>
      <c r="W2061" s="21">
        <f t="shared" si="389"/>
        <v>0</v>
      </c>
      <c r="X2061" s="21">
        <f t="shared" si="390"/>
        <v>0</v>
      </c>
      <c r="Y2061" s="33">
        <f t="shared" si="391"/>
        <v>0</v>
      </c>
      <c r="Z2061" s="4" t="str">
        <f t="shared" si="392"/>
        <v>Sim</v>
      </c>
      <c r="AA2061" s="4" t="str">
        <f t="shared" si="393"/>
        <v>Sim</v>
      </c>
      <c r="AB2061" s="4" t="str">
        <f t="shared" si="394"/>
        <v>Não</v>
      </c>
      <c r="AC2061" s="4" t="str">
        <f t="shared" si="395"/>
        <v>Não</v>
      </c>
      <c r="AD2061" s="4" t="str">
        <f t="shared" si="396"/>
        <v>Não</v>
      </c>
      <c r="AE2061" s="30" t="str">
        <f t="shared" si="397"/>
        <v>Não</v>
      </c>
    </row>
    <row r="2062" spans="1:31" x14ac:dyDescent="0.25">
      <c r="A2062" s="23">
        <v>316180</v>
      </c>
      <c r="B2062" s="27">
        <f>IFERROR(VLOOKUP(A2062,[1]Monitoramento_Base_somente_disp!$A:$L,5,FALSE),0)</f>
        <v>0</v>
      </c>
      <c r="C2062" s="20">
        <f>IFERROR(VLOOKUP(A2062,[1]Monitoramento_Base_somente_disp!$A:$L,6,FALSE),0)</f>
        <v>0</v>
      </c>
      <c r="D2062" s="20">
        <f>IFERROR(VLOOKUP(A2062,[1]Monitoramento_Base_somente_disp!$A:$L,7,FALSE),0)</f>
        <v>0</v>
      </c>
      <c r="E2062" s="20">
        <f>IFERROR(VLOOKUP(A2062,[1]Monitoramento_Base_somente_disp!$A:$L,8,FALSE),0)</f>
        <v>0</v>
      </c>
      <c r="F2062" s="20">
        <f>IFERROR(VLOOKUP(A2062,[1]Monitoramento_Base_somente_disp!$A:$L,9,FALSE),0)</f>
        <v>0</v>
      </c>
      <c r="G2062" s="28">
        <f>IFERROR(VLOOKUP(A2062,[1]Monitoramento_Base_somente_disp!$A:$L,10,FALSE),0)</f>
        <v>0</v>
      </c>
      <c r="H2062" s="27">
        <f>IFERROR(VLOOKUP(A2062,[2]webService!$A:$I,4,FALSE),0)</f>
        <v>122900</v>
      </c>
      <c r="I2062" s="20">
        <f>IFERROR(VLOOKUP(A2062,[2]webService!$A:$II,5,FALSE),0)</f>
        <v>1131398</v>
      </c>
      <c r="J2062" s="20">
        <f>IFERROR(VLOOKUP(A2062,[2]webService!$A:$I,6,FALSE),0)</f>
        <v>0</v>
      </c>
      <c r="K2062" s="20">
        <f>IFERROR(VLOOKUP(A2062,[2]webService!$A:$I,7,FALSE),0)</f>
        <v>0</v>
      </c>
      <c r="L2062" s="20">
        <f>IFERROR(VLOOKUP(A2062,[2]webService!$A:$I,8,FALSE),0)</f>
        <v>0</v>
      </c>
      <c r="M2062" s="28">
        <f>IFERROR(VLOOKUP(A2062,[2]webService!$A:$I,9,FALSE),0)</f>
        <v>0</v>
      </c>
      <c r="N2062" s="27">
        <f>IFERROR(VLOOKUP(A2062,[3]soaBnafar!$A:$G,2,FALSE),0)</f>
        <v>0</v>
      </c>
      <c r="O2062" s="20">
        <f>IFERROR(VLOOKUP(A2062,[3]soaBnafar!$A:$H,3,FALSE),0)</f>
        <v>0</v>
      </c>
      <c r="P2062" s="20">
        <f>IFERROR(VLOOKUP(A2062,[3]soaBnafar!$A:$G,4,FALSE),0)</f>
        <v>0</v>
      </c>
      <c r="Q2062" s="20">
        <f>IFERROR(VLOOKUP(A2062,[3]soaBnafar!$A:$G,5,FALSE),0)</f>
        <v>0</v>
      </c>
      <c r="R2062" s="20">
        <f>IFERROR(VLOOKUP(A2062,[3]soaBnafar!$A:$G,6,FALSE),0)</f>
        <v>0</v>
      </c>
      <c r="S2062" s="20">
        <f>IFERROR(VLOOKUP(A2062,[3]soaBnafar!$A:$G,7,FALSE),0)</f>
        <v>0</v>
      </c>
      <c r="T2062" s="32">
        <f t="shared" si="386"/>
        <v>122900</v>
      </c>
      <c r="U2062" s="21">
        <f t="shared" si="387"/>
        <v>1131398</v>
      </c>
      <c r="V2062" s="21">
        <f t="shared" si="388"/>
        <v>0</v>
      </c>
      <c r="W2062" s="21">
        <f t="shared" si="389"/>
        <v>0</v>
      </c>
      <c r="X2062" s="21">
        <f t="shared" si="390"/>
        <v>0</v>
      </c>
      <c r="Y2062" s="33">
        <f t="shared" si="391"/>
        <v>0</v>
      </c>
      <c r="Z2062" s="4" t="str">
        <f t="shared" si="392"/>
        <v>Sim</v>
      </c>
      <c r="AA2062" s="4" t="str">
        <f t="shared" si="393"/>
        <v>Sim</v>
      </c>
      <c r="AB2062" s="4" t="str">
        <f t="shared" si="394"/>
        <v>Não</v>
      </c>
      <c r="AC2062" s="4" t="str">
        <f t="shared" si="395"/>
        <v>Não</v>
      </c>
      <c r="AD2062" s="4" t="str">
        <f t="shared" si="396"/>
        <v>Não</v>
      </c>
      <c r="AE2062" s="30" t="str">
        <f t="shared" si="397"/>
        <v>Não</v>
      </c>
    </row>
    <row r="2063" spans="1:31" x14ac:dyDescent="0.25">
      <c r="A2063" s="23">
        <v>316190</v>
      </c>
      <c r="B2063" s="27">
        <f>IFERROR(VLOOKUP(A2063,[1]Monitoramento_Base_somente_disp!$A:$L,5,FALSE),0)</f>
        <v>0</v>
      </c>
      <c r="C2063" s="20">
        <f>IFERROR(VLOOKUP(A2063,[1]Monitoramento_Base_somente_disp!$A:$L,6,FALSE),0)</f>
        <v>0</v>
      </c>
      <c r="D2063" s="20">
        <f>IFERROR(VLOOKUP(A2063,[1]Monitoramento_Base_somente_disp!$A:$L,7,FALSE),0)</f>
        <v>0</v>
      </c>
      <c r="E2063" s="20">
        <f>IFERROR(VLOOKUP(A2063,[1]Monitoramento_Base_somente_disp!$A:$L,8,FALSE),0)</f>
        <v>0</v>
      </c>
      <c r="F2063" s="20">
        <f>IFERROR(VLOOKUP(A2063,[1]Monitoramento_Base_somente_disp!$A:$L,9,FALSE),0)</f>
        <v>0</v>
      </c>
      <c r="G2063" s="28">
        <f>IFERROR(VLOOKUP(A2063,[1]Monitoramento_Base_somente_disp!$A:$L,10,FALSE),0)</f>
        <v>0</v>
      </c>
      <c r="H2063" s="27">
        <f>IFERROR(VLOOKUP(A2063,[2]webService!$A:$I,4,FALSE),0)</f>
        <v>365655</v>
      </c>
      <c r="I2063" s="20">
        <f>IFERROR(VLOOKUP(A2063,[2]webService!$A:$II,5,FALSE),0)</f>
        <v>1747497</v>
      </c>
      <c r="J2063" s="20">
        <f>IFERROR(VLOOKUP(A2063,[2]webService!$A:$I,6,FALSE),0)</f>
        <v>0</v>
      </c>
      <c r="K2063" s="20">
        <f>IFERROR(VLOOKUP(A2063,[2]webService!$A:$I,7,FALSE),0)</f>
        <v>0</v>
      </c>
      <c r="L2063" s="20">
        <f>IFERROR(VLOOKUP(A2063,[2]webService!$A:$I,8,FALSE),0)</f>
        <v>0</v>
      </c>
      <c r="M2063" s="28">
        <f>IFERROR(VLOOKUP(A2063,[2]webService!$A:$I,9,FALSE),0)</f>
        <v>0</v>
      </c>
      <c r="N2063" s="27">
        <f>IFERROR(VLOOKUP(A2063,[3]soaBnafar!$A:$G,2,FALSE),0)</f>
        <v>0</v>
      </c>
      <c r="O2063" s="20">
        <f>IFERROR(VLOOKUP(A2063,[3]soaBnafar!$A:$H,3,FALSE),0)</f>
        <v>0</v>
      </c>
      <c r="P2063" s="20">
        <f>IFERROR(VLOOKUP(A2063,[3]soaBnafar!$A:$G,4,FALSE),0)</f>
        <v>0</v>
      </c>
      <c r="Q2063" s="20">
        <f>IFERROR(VLOOKUP(A2063,[3]soaBnafar!$A:$G,5,FALSE),0)</f>
        <v>0</v>
      </c>
      <c r="R2063" s="20">
        <f>IFERROR(VLOOKUP(A2063,[3]soaBnafar!$A:$G,6,FALSE),0)</f>
        <v>0</v>
      </c>
      <c r="S2063" s="20">
        <f>IFERROR(VLOOKUP(A2063,[3]soaBnafar!$A:$G,7,FALSE),0)</f>
        <v>0</v>
      </c>
      <c r="T2063" s="32">
        <f t="shared" si="386"/>
        <v>365655</v>
      </c>
      <c r="U2063" s="21">
        <f t="shared" si="387"/>
        <v>1747497</v>
      </c>
      <c r="V2063" s="21">
        <f t="shared" si="388"/>
        <v>0</v>
      </c>
      <c r="W2063" s="21">
        <f t="shared" si="389"/>
        <v>0</v>
      </c>
      <c r="X2063" s="21">
        <f t="shared" si="390"/>
        <v>0</v>
      </c>
      <c r="Y2063" s="33">
        <f t="shared" si="391"/>
        <v>0</v>
      </c>
      <c r="Z2063" s="4" t="str">
        <f t="shared" si="392"/>
        <v>Sim</v>
      </c>
      <c r="AA2063" s="4" t="str">
        <f t="shared" si="393"/>
        <v>Sim</v>
      </c>
      <c r="AB2063" s="4" t="str">
        <f t="shared" si="394"/>
        <v>Não</v>
      </c>
      <c r="AC2063" s="4" t="str">
        <f t="shared" si="395"/>
        <v>Não</v>
      </c>
      <c r="AD2063" s="4" t="str">
        <f t="shared" si="396"/>
        <v>Não</v>
      </c>
      <c r="AE2063" s="30" t="str">
        <f t="shared" si="397"/>
        <v>Não</v>
      </c>
    </row>
    <row r="2064" spans="1:31" x14ac:dyDescent="0.25">
      <c r="A2064" s="23">
        <v>316225</v>
      </c>
      <c r="B2064" s="27">
        <f>IFERROR(VLOOKUP(A2064,[1]Monitoramento_Base_somente_disp!$A:$L,5,FALSE),0)</f>
        <v>0</v>
      </c>
      <c r="C2064" s="20">
        <f>IFERROR(VLOOKUP(A2064,[1]Monitoramento_Base_somente_disp!$A:$L,6,FALSE),0)</f>
        <v>0</v>
      </c>
      <c r="D2064" s="20">
        <f>IFERROR(VLOOKUP(A2064,[1]Monitoramento_Base_somente_disp!$A:$L,7,FALSE),0)</f>
        <v>0</v>
      </c>
      <c r="E2064" s="20">
        <f>IFERROR(VLOOKUP(A2064,[1]Monitoramento_Base_somente_disp!$A:$L,8,FALSE),0)</f>
        <v>0</v>
      </c>
      <c r="F2064" s="20">
        <f>IFERROR(VLOOKUP(A2064,[1]Monitoramento_Base_somente_disp!$A:$L,9,FALSE),0)</f>
        <v>0</v>
      </c>
      <c r="G2064" s="28">
        <f>IFERROR(VLOOKUP(A2064,[1]Monitoramento_Base_somente_disp!$A:$L,10,FALSE),0)</f>
        <v>0</v>
      </c>
      <c r="H2064" s="27">
        <f>IFERROR(VLOOKUP(A2064,[2]webService!$A:$I,4,FALSE),0)</f>
        <v>47507</v>
      </c>
      <c r="I2064" s="20">
        <f>IFERROR(VLOOKUP(A2064,[2]webService!$A:$II,5,FALSE),0)</f>
        <v>2057210</v>
      </c>
      <c r="J2064" s="20">
        <f>IFERROR(VLOOKUP(A2064,[2]webService!$A:$I,6,FALSE),0)</f>
        <v>0</v>
      </c>
      <c r="K2064" s="20">
        <f>IFERROR(VLOOKUP(A2064,[2]webService!$A:$I,7,FALSE),0)</f>
        <v>0</v>
      </c>
      <c r="L2064" s="20">
        <f>IFERROR(VLOOKUP(A2064,[2]webService!$A:$I,8,FALSE),0)</f>
        <v>0</v>
      </c>
      <c r="M2064" s="28">
        <f>IFERROR(VLOOKUP(A2064,[2]webService!$A:$I,9,FALSE),0)</f>
        <v>0</v>
      </c>
      <c r="N2064" s="27">
        <f>IFERROR(VLOOKUP(A2064,[3]soaBnafar!$A:$G,2,FALSE),0)</f>
        <v>0</v>
      </c>
      <c r="O2064" s="20">
        <f>IFERROR(VLOOKUP(A2064,[3]soaBnafar!$A:$H,3,FALSE),0)</f>
        <v>0</v>
      </c>
      <c r="P2064" s="20">
        <f>IFERROR(VLOOKUP(A2064,[3]soaBnafar!$A:$G,4,FALSE),0)</f>
        <v>0</v>
      </c>
      <c r="Q2064" s="20">
        <f>IFERROR(VLOOKUP(A2064,[3]soaBnafar!$A:$G,5,FALSE),0)</f>
        <v>0</v>
      </c>
      <c r="R2064" s="20">
        <f>IFERROR(VLOOKUP(A2064,[3]soaBnafar!$A:$G,6,FALSE),0)</f>
        <v>0</v>
      </c>
      <c r="S2064" s="20">
        <f>IFERROR(VLOOKUP(A2064,[3]soaBnafar!$A:$G,7,FALSE),0)</f>
        <v>0</v>
      </c>
      <c r="T2064" s="32">
        <f t="shared" si="386"/>
        <v>47507</v>
      </c>
      <c r="U2064" s="21">
        <f t="shared" si="387"/>
        <v>2057210</v>
      </c>
      <c r="V2064" s="21">
        <f t="shared" si="388"/>
        <v>0</v>
      </c>
      <c r="W2064" s="21">
        <f t="shared" si="389"/>
        <v>0</v>
      </c>
      <c r="X2064" s="21">
        <f t="shared" si="390"/>
        <v>0</v>
      </c>
      <c r="Y2064" s="33">
        <f t="shared" si="391"/>
        <v>0</v>
      </c>
      <c r="Z2064" s="4" t="str">
        <f t="shared" si="392"/>
        <v>Sim</v>
      </c>
      <c r="AA2064" s="4" t="str">
        <f t="shared" si="393"/>
        <v>Sim</v>
      </c>
      <c r="AB2064" s="4" t="str">
        <f t="shared" si="394"/>
        <v>Não</v>
      </c>
      <c r="AC2064" s="4" t="str">
        <f t="shared" si="395"/>
        <v>Não</v>
      </c>
      <c r="AD2064" s="4" t="str">
        <f t="shared" si="396"/>
        <v>Não</v>
      </c>
      <c r="AE2064" s="30" t="str">
        <f t="shared" si="397"/>
        <v>Não</v>
      </c>
    </row>
    <row r="2065" spans="1:31" x14ac:dyDescent="0.25">
      <c r="A2065" s="23">
        <v>316240</v>
      </c>
      <c r="B2065" s="27">
        <f>IFERROR(VLOOKUP(A2065,[1]Monitoramento_Base_somente_disp!$A:$L,5,FALSE),0)</f>
        <v>0</v>
      </c>
      <c r="C2065" s="20">
        <f>IFERROR(VLOOKUP(A2065,[1]Monitoramento_Base_somente_disp!$A:$L,6,FALSE),0)</f>
        <v>0</v>
      </c>
      <c r="D2065" s="20">
        <f>IFERROR(VLOOKUP(A2065,[1]Monitoramento_Base_somente_disp!$A:$L,7,FALSE),0)</f>
        <v>0</v>
      </c>
      <c r="E2065" s="20">
        <f>IFERROR(VLOOKUP(A2065,[1]Monitoramento_Base_somente_disp!$A:$L,8,FALSE),0)</f>
        <v>0</v>
      </c>
      <c r="F2065" s="20">
        <f>IFERROR(VLOOKUP(A2065,[1]Monitoramento_Base_somente_disp!$A:$L,9,FALSE),0)</f>
        <v>0</v>
      </c>
      <c r="G2065" s="28">
        <f>IFERROR(VLOOKUP(A2065,[1]Monitoramento_Base_somente_disp!$A:$L,10,FALSE),0)</f>
        <v>0</v>
      </c>
      <c r="H2065" s="27">
        <f>IFERROR(VLOOKUP(A2065,[2]webService!$A:$I,4,FALSE),0)</f>
        <v>179619</v>
      </c>
      <c r="I2065" s="20">
        <f>IFERROR(VLOOKUP(A2065,[2]webService!$A:$II,5,FALSE),0)</f>
        <v>1487746</v>
      </c>
      <c r="J2065" s="20">
        <f>IFERROR(VLOOKUP(A2065,[2]webService!$A:$I,6,FALSE),0)</f>
        <v>0</v>
      </c>
      <c r="K2065" s="20">
        <f>IFERROR(VLOOKUP(A2065,[2]webService!$A:$I,7,FALSE),0)</f>
        <v>0</v>
      </c>
      <c r="L2065" s="20">
        <f>IFERROR(VLOOKUP(A2065,[2]webService!$A:$I,8,FALSE),0)</f>
        <v>0</v>
      </c>
      <c r="M2065" s="28">
        <f>IFERROR(VLOOKUP(A2065,[2]webService!$A:$I,9,FALSE),0)</f>
        <v>0</v>
      </c>
      <c r="N2065" s="27">
        <f>IFERROR(VLOOKUP(A2065,[3]soaBnafar!$A:$G,2,FALSE),0)</f>
        <v>0</v>
      </c>
      <c r="O2065" s="20">
        <f>IFERROR(VLOOKUP(A2065,[3]soaBnafar!$A:$H,3,FALSE),0)</f>
        <v>0</v>
      </c>
      <c r="P2065" s="20">
        <f>IFERROR(VLOOKUP(A2065,[3]soaBnafar!$A:$G,4,FALSE),0)</f>
        <v>0</v>
      </c>
      <c r="Q2065" s="20">
        <f>IFERROR(VLOOKUP(A2065,[3]soaBnafar!$A:$G,5,FALSE),0)</f>
        <v>0</v>
      </c>
      <c r="R2065" s="20">
        <f>IFERROR(VLOOKUP(A2065,[3]soaBnafar!$A:$G,6,FALSE),0)</f>
        <v>0</v>
      </c>
      <c r="S2065" s="20">
        <f>IFERROR(VLOOKUP(A2065,[3]soaBnafar!$A:$G,7,FALSE),0)</f>
        <v>0</v>
      </c>
      <c r="T2065" s="32">
        <f t="shared" si="386"/>
        <v>179619</v>
      </c>
      <c r="U2065" s="21">
        <f t="shared" si="387"/>
        <v>1487746</v>
      </c>
      <c r="V2065" s="21">
        <f t="shared" si="388"/>
        <v>0</v>
      </c>
      <c r="W2065" s="21">
        <f t="shared" si="389"/>
        <v>0</v>
      </c>
      <c r="X2065" s="21">
        <f t="shared" si="390"/>
        <v>0</v>
      </c>
      <c r="Y2065" s="33">
        <f t="shared" si="391"/>
        <v>0</v>
      </c>
      <c r="Z2065" s="4" t="str">
        <f t="shared" si="392"/>
        <v>Sim</v>
      </c>
      <c r="AA2065" s="4" t="str">
        <f t="shared" si="393"/>
        <v>Sim</v>
      </c>
      <c r="AB2065" s="4" t="str">
        <f t="shared" si="394"/>
        <v>Não</v>
      </c>
      <c r="AC2065" s="4" t="str">
        <f t="shared" si="395"/>
        <v>Não</v>
      </c>
      <c r="AD2065" s="4" t="str">
        <f t="shared" si="396"/>
        <v>Não</v>
      </c>
      <c r="AE2065" s="30" t="str">
        <f t="shared" si="397"/>
        <v>Não</v>
      </c>
    </row>
    <row r="2066" spans="1:31" x14ac:dyDescent="0.25">
      <c r="A2066" s="23">
        <v>316245</v>
      </c>
      <c r="B2066" s="27">
        <f>IFERROR(VLOOKUP(A2066,[1]Monitoramento_Base_somente_disp!$A:$L,5,FALSE),0)</f>
        <v>0</v>
      </c>
      <c r="C2066" s="20">
        <f>IFERROR(VLOOKUP(A2066,[1]Monitoramento_Base_somente_disp!$A:$L,6,FALSE),0)</f>
        <v>0</v>
      </c>
      <c r="D2066" s="20">
        <f>IFERROR(VLOOKUP(A2066,[1]Monitoramento_Base_somente_disp!$A:$L,7,FALSE),0)</f>
        <v>0</v>
      </c>
      <c r="E2066" s="20">
        <f>IFERROR(VLOOKUP(A2066,[1]Monitoramento_Base_somente_disp!$A:$L,8,FALSE),0)</f>
        <v>0</v>
      </c>
      <c r="F2066" s="20">
        <f>IFERROR(VLOOKUP(A2066,[1]Monitoramento_Base_somente_disp!$A:$L,9,FALSE),0)</f>
        <v>0</v>
      </c>
      <c r="G2066" s="28">
        <f>IFERROR(VLOOKUP(A2066,[1]Monitoramento_Base_somente_disp!$A:$L,10,FALSE),0)</f>
        <v>0</v>
      </c>
      <c r="H2066" s="27">
        <f>IFERROR(VLOOKUP(A2066,[2]webService!$A:$I,4,FALSE),0)</f>
        <v>9695</v>
      </c>
      <c r="I2066" s="20">
        <f>IFERROR(VLOOKUP(A2066,[2]webService!$A:$II,5,FALSE),0)</f>
        <v>17273059</v>
      </c>
      <c r="J2066" s="20">
        <f>IFERROR(VLOOKUP(A2066,[2]webService!$A:$I,6,FALSE),0)</f>
        <v>0</v>
      </c>
      <c r="K2066" s="20">
        <f>IFERROR(VLOOKUP(A2066,[2]webService!$A:$I,7,FALSE),0)</f>
        <v>0</v>
      </c>
      <c r="L2066" s="20">
        <f>IFERROR(VLOOKUP(A2066,[2]webService!$A:$I,8,FALSE),0)</f>
        <v>0</v>
      </c>
      <c r="M2066" s="28">
        <f>IFERROR(VLOOKUP(A2066,[2]webService!$A:$I,9,FALSE),0)</f>
        <v>0</v>
      </c>
      <c r="N2066" s="27">
        <f>IFERROR(VLOOKUP(A2066,[3]soaBnafar!$A:$G,2,FALSE),0)</f>
        <v>0</v>
      </c>
      <c r="O2066" s="20">
        <f>IFERROR(VLOOKUP(A2066,[3]soaBnafar!$A:$H,3,FALSE),0)</f>
        <v>0</v>
      </c>
      <c r="P2066" s="20">
        <f>IFERROR(VLOOKUP(A2066,[3]soaBnafar!$A:$G,4,FALSE),0)</f>
        <v>0</v>
      </c>
      <c r="Q2066" s="20">
        <f>IFERROR(VLOOKUP(A2066,[3]soaBnafar!$A:$G,5,FALSE),0)</f>
        <v>0</v>
      </c>
      <c r="R2066" s="20">
        <f>IFERROR(VLOOKUP(A2066,[3]soaBnafar!$A:$G,6,FALSE),0)</f>
        <v>0</v>
      </c>
      <c r="S2066" s="20">
        <f>IFERROR(VLOOKUP(A2066,[3]soaBnafar!$A:$G,7,FALSE),0)</f>
        <v>0</v>
      </c>
      <c r="T2066" s="32">
        <f t="shared" si="386"/>
        <v>9695</v>
      </c>
      <c r="U2066" s="21">
        <f t="shared" si="387"/>
        <v>17273059</v>
      </c>
      <c r="V2066" s="21">
        <f t="shared" si="388"/>
        <v>0</v>
      </c>
      <c r="W2066" s="21">
        <f t="shared" si="389"/>
        <v>0</v>
      </c>
      <c r="X2066" s="21">
        <f t="shared" si="390"/>
        <v>0</v>
      </c>
      <c r="Y2066" s="33">
        <f t="shared" si="391"/>
        <v>0</v>
      </c>
      <c r="Z2066" s="4" t="str">
        <f t="shared" si="392"/>
        <v>Sim</v>
      </c>
      <c r="AA2066" s="4" t="str">
        <f t="shared" si="393"/>
        <v>Sim</v>
      </c>
      <c r="AB2066" s="4" t="str">
        <f t="shared" si="394"/>
        <v>Não</v>
      </c>
      <c r="AC2066" s="4" t="str">
        <f t="shared" si="395"/>
        <v>Não</v>
      </c>
      <c r="AD2066" s="4" t="str">
        <f t="shared" si="396"/>
        <v>Não</v>
      </c>
      <c r="AE2066" s="30" t="str">
        <f t="shared" si="397"/>
        <v>Não</v>
      </c>
    </row>
    <row r="2067" spans="1:31" x14ac:dyDescent="0.25">
      <c r="A2067" s="23">
        <v>316255</v>
      </c>
      <c r="B2067" s="27">
        <f>IFERROR(VLOOKUP(A2067,[1]Monitoramento_Base_somente_disp!$A:$L,5,FALSE),0)</f>
        <v>0</v>
      </c>
      <c r="C2067" s="20">
        <f>IFERROR(VLOOKUP(A2067,[1]Monitoramento_Base_somente_disp!$A:$L,6,FALSE),0)</f>
        <v>0</v>
      </c>
      <c r="D2067" s="20">
        <f>IFERROR(VLOOKUP(A2067,[1]Monitoramento_Base_somente_disp!$A:$L,7,FALSE),0)</f>
        <v>0</v>
      </c>
      <c r="E2067" s="20">
        <f>IFERROR(VLOOKUP(A2067,[1]Monitoramento_Base_somente_disp!$A:$L,8,FALSE),0)</f>
        <v>0</v>
      </c>
      <c r="F2067" s="20">
        <f>IFERROR(VLOOKUP(A2067,[1]Monitoramento_Base_somente_disp!$A:$L,9,FALSE),0)</f>
        <v>0</v>
      </c>
      <c r="G2067" s="28">
        <f>IFERROR(VLOOKUP(A2067,[1]Monitoramento_Base_somente_disp!$A:$L,10,FALSE),0)</f>
        <v>0</v>
      </c>
      <c r="H2067" s="27">
        <f>IFERROR(VLOOKUP(A2067,[2]webService!$A:$I,4,FALSE),0)</f>
        <v>124327</v>
      </c>
      <c r="I2067" s="20">
        <f>IFERROR(VLOOKUP(A2067,[2]webService!$A:$II,5,FALSE),0)</f>
        <v>1763975</v>
      </c>
      <c r="J2067" s="20">
        <f>IFERROR(VLOOKUP(A2067,[2]webService!$A:$I,6,FALSE),0)</f>
        <v>0</v>
      </c>
      <c r="K2067" s="20">
        <f>IFERROR(VLOOKUP(A2067,[2]webService!$A:$I,7,FALSE),0)</f>
        <v>0</v>
      </c>
      <c r="L2067" s="20">
        <f>IFERROR(VLOOKUP(A2067,[2]webService!$A:$I,8,FALSE),0)</f>
        <v>0</v>
      </c>
      <c r="M2067" s="28">
        <f>IFERROR(VLOOKUP(A2067,[2]webService!$A:$I,9,FALSE),0)</f>
        <v>0</v>
      </c>
      <c r="N2067" s="27">
        <f>IFERROR(VLOOKUP(A2067,[3]soaBnafar!$A:$G,2,FALSE),0)</f>
        <v>0</v>
      </c>
      <c r="O2067" s="20">
        <f>IFERROR(VLOOKUP(A2067,[3]soaBnafar!$A:$H,3,FALSE),0)</f>
        <v>0</v>
      </c>
      <c r="P2067" s="20">
        <f>IFERROR(VLOOKUP(A2067,[3]soaBnafar!$A:$G,4,FALSE),0)</f>
        <v>0</v>
      </c>
      <c r="Q2067" s="20">
        <f>IFERROR(VLOOKUP(A2067,[3]soaBnafar!$A:$G,5,FALSE),0)</f>
        <v>0</v>
      </c>
      <c r="R2067" s="20">
        <f>IFERROR(VLOOKUP(A2067,[3]soaBnafar!$A:$G,6,FALSE),0)</f>
        <v>0</v>
      </c>
      <c r="S2067" s="20">
        <f>IFERROR(VLOOKUP(A2067,[3]soaBnafar!$A:$G,7,FALSE),0)</f>
        <v>0</v>
      </c>
      <c r="T2067" s="32">
        <f t="shared" si="386"/>
        <v>124327</v>
      </c>
      <c r="U2067" s="21">
        <f t="shared" si="387"/>
        <v>1763975</v>
      </c>
      <c r="V2067" s="21">
        <f t="shared" si="388"/>
        <v>0</v>
      </c>
      <c r="W2067" s="21">
        <f t="shared" si="389"/>
        <v>0</v>
      </c>
      <c r="X2067" s="21">
        <f t="shared" si="390"/>
        <v>0</v>
      </c>
      <c r="Y2067" s="33">
        <f t="shared" si="391"/>
        <v>0</v>
      </c>
      <c r="Z2067" s="4" t="str">
        <f t="shared" si="392"/>
        <v>Sim</v>
      </c>
      <c r="AA2067" s="4" t="str">
        <f t="shared" si="393"/>
        <v>Sim</v>
      </c>
      <c r="AB2067" s="4" t="str">
        <f t="shared" si="394"/>
        <v>Não</v>
      </c>
      <c r="AC2067" s="4" t="str">
        <f t="shared" si="395"/>
        <v>Não</v>
      </c>
      <c r="AD2067" s="4" t="str">
        <f t="shared" si="396"/>
        <v>Não</v>
      </c>
      <c r="AE2067" s="30" t="str">
        <f t="shared" si="397"/>
        <v>Não</v>
      </c>
    </row>
    <row r="2068" spans="1:31" x14ac:dyDescent="0.25">
      <c r="A2068" s="23">
        <v>316257</v>
      </c>
      <c r="B2068" s="27">
        <f>IFERROR(VLOOKUP(A2068,[1]Monitoramento_Base_somente_disp!$A:$L,5,FALSE),0)</f>
        <v>0</v>
      </c>
      <c r="C2068" s="20">
        <f>IFERROR(VLOOKUP(A2068,[1]Monitoramento_Base_somente_disp!$A:$L,6,FALSE),0)</f>
        <v>0</v>
      </c>
      <c r="D2068" s="20">
        <f>IFERROR(VLOOKUP(A2068,[1]Monitoramento_Base_somente_disp!$A:$L,7,FALSE),0)</f>
        <v>0</v>
      </c>
      <c r="E2068" s="20">
        <f>IFERROR(VLOOKUP(A2068,[1]Monitoramento_Base_somente_disp!$A:$L,8,FALSE),0)</f>
        <v>0</v>
      </c>
      <c r="F2068" s="20">
        <f>IFERROR(VLOOKUP(A2068,[1]Monitoramento_Base_somente_disp!$A:$L,9,FALSE),0)</f>
        <v>0</v>
      </c>
      <c r="G2068" s="28">
        <f>IFERROR(VLOOKUP(A2068,[1]Monitoramento_Base_somente_disp!$A:$L,10,FALSE),0)</f>
        <v>0</v>
      </c>
      <c r="H2068" s="27">
        <f>IFERROR(VLOOKUP(A2068,[2]webService!$A:$I,4,FALSE),0)</f>
        <v>47189</v>
      </c>
      <c r="I2068" s="20">
        <f>IFERROR(VLOOKUP(A2068,[2]webService!$A:$II,5,FALSE),0)</f>
        <v>1043974</v>
      </c>
      <c r="J2068" s="20">
        <f>IFERROR(VLOOKUP(A2068,[2]webService!$A:$I,6,FALSE),0)</f>
        <v>0</v>
      </c>
      <c r="K2068" s="20">
        <f>IFERROR(VLOOKUP(A2068,[2]webService!$A:$I,7,FALSE),0)</f>
        <v>0</v>
      </c>
      <c r="L2068" s="20">
        <f>IFERROR(VLOOKUP(A2068,[2]webService!$A:$I,8,FALSE),0)</f>
        <v>0</v>
      </c>
      <c r="M2068" s="28">
        <f>IFERROR(VLOOKUP(A2068,[2]webService!$A:$I,9,FALSE),0)</f>
        <v>0</v>
      </c>
      <c r="N2068" s="27">
        <f>IFERROR(VLOOKUP(A2068,[3]soaBnafar!$A:$G,2,FALSE),0)</f>
        <v>0</v>
      </c>
      <c r="O2068" s="20">
        <f>IFERROR(VLOOKUP(A2068,[3]soaBnafar!$A:$H,3,FALSE),0)</f>
        <v>0</v>
      </c>
      <c r="P2068" s="20">
        <f>IFERROR(VLOOKUP(A2068,[3]soaBnafar!$A:$G,4,FALSE),0)</f>
        <v>0</v>
      </c>
      <c r="Q2068" s="20">
        <f>IFERROR(VLOOKUP(A2068,[3]soaBnafar!$A:$G,5,FALSE),0)</f>
        <v>0</v>
      </c>
      <c r="R2068" s="20">
        <f>IFERROR(VLOOKUP(A2068,[3]soaBnafar!$A:$G,6,FALSE),0)</f>
        <v>0</v>
      </c>
      <c r="S2068" s="20">
        <f>IFERROR(VLOOKUP(A2068,[3]soaBnafar!$A:$G,7,FALSE),0)</f>
        <v>0</v>
      </c>
      <c r="T2068" s="32">
        <f t="shared" si="386"/>
        <v>47189</v>
      </c>
      <c r="U2068" s="21">
        <f t="shared" si="387"/>
        <v>1043974</v>
      </c>
      <c r="V2068" s="21">
        <f t="shared" si="388"/>
        <v>0</v>
      </c>
      <c r="W2068" s="21">
        <f t="shared" si="389"/>
        <v>0</v>
      </c>
      <c r="X2068" s="21">
        <f t="shared" si="390"/>
        <v>0</v>
      </c>
      <c r="Y2068" s="33">
        <f t="shared" si="391"/>
        <v>0</v>
      </c>
      <c r="Z2068" s="4" t="str">
        <f t="shared" si="392"/>
        <v>Sim</v>
      </c>
      <c r="AA2068" s="4" t="str">
        <f t="shared" si="393"/>
        <v>Sim</v>
      </c>
      <c r="AB2068" s="4" t="str">
        <f t="shared" si="394"/>
        <v>Não</v>
      </c>
      <c r="AC2068" s="4" t="str">
        <f t="shared" si="395"/>
        <v>Não</v>
      </c>
      <c r="AD2068" s="4" t="str">
        <f t="shared" si="396"/>
        <v>Não</v>
      </c>
      <c r="AE2068" s="30" t="str">
        <f t="shared" si="397"/>
        <v>Não</v>
      </c>
    </row>
    <row r="2069" spans="1:31" x14ac:dyDescent="0.25">
      <c r="A2069" s="23">
        <v>316260</v>
      </c>
      <c r="B2069" s="27">
        <f>IFERROR(VLOOKUP(A2069,[1]Monitoramento_Base_somente_disp!$A:$L,5,FALSE),0)</f>
        <v>0</v>
      </c>
      <c r="C2069" s="20">
        <f>IFERROR(VLOOKUP(A2069,[1]Monitoramento_Base_somente_disp!$A:$L,6,FALSE),0)</f>
        <v>0</v>
      </c>
      <c r="D2069" s="20">
        <f>IFERROR(VLOOKUP(A2069,[1]Monitoramento_Base_somente_disp!$A:$L,7,FALSE),0)</f>
        <v>0</v>
      </c>
      <c r="E2069" s="20">
        <f>IFERROR(VLOOKUP(A2069,[1]Monitoramento_Base_somente_disp!$A:$L,8,FALSE),0)</f>
        <v>0</v>
      </c>
      <c r="F2069" s="20">
        <f>IFERROR(VLOOKUP(A2069,[1]Monitoramento_Base_somente_disp!$A:$L,9,FALSE),0)</f>
        <v>0</v>
      </c>
      <c r="G2069" s="28">
        <f>IFERROR(VLOOKUP(A2069,[1]Monitoramento_Base_somente_disp!$A:$L,10,FALSE),0)</f>
        <v>0</v>
      </c>
      <c r="H2069" s="27">
        <f>IFERROR(VLOOKUP(A2069,[2]webService!$A:$I,4,FALSE),0)</f>
        <v>116926</v>
      </c>
      <c r="I2069" s="20">
        <f>IFERROR(VLOOKUP(A2069,[2]webService!$A:$II,5,FALSE),0)</f>
        <v>1792535</v>
      </c>
      <c r="J2069" s="20">
        <f>IFERROR(VLOOKUP(A2069,[2]webService!$A:$I,6,FALSE),0)</f>
        <v>0</v>
      </c>
      <c r="K2069" s="20">
        <f>IFERROR(VLOOKUP(A2069,[2]webService!$A:$I,7,FALSE),0)</f>
        <v>0</v>
      </c>
      <c r="L2069" s="20">
        <f>IFERROR(VLOOKUP(A2069,[2]webService!$A:$I,8,FALSE),0)</f>
        <v>0</v>
      </c>
      <c r="M2069" s="28">
        <f>IFERROR(VLOOKUP(A2069,[2]webService!$A:$I,9,FALSE),0)</f>
        <v>0</v>
      </c>
      <c r="N2069" s="27">
        <f>IFERROR(VLOOKUP(A2069,[3]soaBnafar!$A:$G,2,FALSE),0)</f>
        <v>0</v>
      </c>
      <c r="O2069" s="20">
        <f>IFERROR(VLOOKUP(A2069,[3]soaBnafar!$A:$H,3,FALSE),0)</f>
        <v>0</v>
      </c>
      <c r="P2069" s="20">
        <f>IFERROR(VLOOKUP(A2069,[3]soaBnafar!$A:$G,4,FALSE),0)</f>
        <v>0</v>
      </c>
      <c r="Q2069" s="20">
        <f>IFERROR(VLOOKUP(A2069,[3]soaBnafar!$A:$G,5,FALSE),0)</f>
        <v>0</v>
      </c>
      <c r="R2069" s="20">
        <f>IFERROR(VLOOKUP(A2069,[3]soaBnafar!$A:$G,6,FALSE),0)</f>
        <v>0</v>
      </c>
      <c r="S2069" s="20">
        <f>IFERROR(VLOOKUP(A2069,[3]soaBnafar!$A:$G,7,FALSE),0)</f>
        <v>0</v>
      </c>
      <c r="T2069" s="32">
        <f t="shared" si="386"/>
        <v>116926</v>
      </c>
      <c r="U2069" s="21">
        <f t="shared" si="387"/>
        <v>1792535</v>
      </c>
      <c r="V2069" s="21">
        <f t="shared" si="388"/>
        <v>0</v>
      </c>
      <c r="W2069" s="21">
        <f t="shared" si="389"/>
        <v>0</v>
      </c>
      <c r="X2069" s="21">
        <f t="shared" si="390"/>
        <v>0</v>
      </c>
      <c r="Y2069" s="33">
        <f t="shared" si="391"/>
        <v>0</v>
      </c>
      <c r="Z2069" s="4" t="str">
        <f t="shared" si="392"/>
        <v>Sim</v>
      </c>
      <c r="AA2069" s="4" t="str">
        <f t="shared" si="393"/>
        <v>Sim</v>
      </c>
      <c r="AB2069" s="4" t="str">
        <f t="shared" si="394"/>
        <v>Não</v>
      </c>
      <c r="AC2069" s="4" t="str">
        <f t="shared" si="395"/>
        <v>Não</v>
      </c>
      <c r="AD2069" s="4" t="str">
        <f t="shared" si="396"/>
        <v>Não</v>
      </c>
      <c r="AE2069" s="30" t="str">
        <f t="shared" si="397"/>
        <v>Não</v>
      </c>
    </row>
    <row r="2070" spans="1:31" x14ac:dyDescent="0.25">
      <c r="A2070" s="23">
        <v>316265</v>
      </c>
      <c r="B2070" s="27">
        <f>IFERROR(VLOOKUP(A2070,[1]Monitoramento_Base_somente_disp!$A:$L,5,FALSE),0)</f>
        <v>0</v>
      </c>
      <c r="C2070" s="20">
        <f>IFERROR(VLOOKUP(A2070,[1]Monitoramento_Base_somente_disp!$A:$L,6,FALSE),0)</f>
        <v>0</v>
      </c>
      <c r="D2070" s="20">
        <f>IFERROR(VLOOKUP(A2070,[1]Monitoramento_Base_somente_disp!$A:$L,7,FALSE),0)</f>
        <v>0</v>
      </c>
      <c r="E2070" s="20">
        <f>IFERROR(VLOOKUP(A2070,[1]Monitoramento_Base_somente_disp!$A:$L,8,FALSE),0)</f>
        <v>0</v>
      </c>
      <c r="F2070" s="20">
        <f>IFERROR(VLOOKUP(A2070,[1]Monitoramento_Base_somente_disp!$A:$L,9,FALSE),0)</f>
        <v>0</v>
      </c>
      <c r="G2070" s="28">
        <f>IFERROR(VLOOKUP(A2070,[1]Monitoramento_Base_somente_disp!$A:$L,10,FALSE),0)</f>
        <v>0</v>
      </c>
      <c r="H2070" s="27">
        <f>IFERROR(VLOOKUP(A2070,[2]webService!$A:$I,4,FALSE),0)</f>
        <v>54395</v>
      </c>
      <c r="I2070" s="20">
        <f>IFERROR(VLOOKUP(A2070,[2]webService!$A:$II,5,FALSE),0)</f>
        <v>623977</v>
      </c>
      <c r="J2070" s="20">
        <f>IFERROR(VLOOKUP(A2070,[2]webService!$A:$I,6,FALSE),0)</f>
        <v>0</v>
      </c>
      <c r="K2070" s="20">
        <f>IFERROR(VLOOKUP(A2070,[2]webService!$A:$I,7,FALSE),0)</f>
        <v>0</v>
      </c>
      <c r="L2070" s="20">
        <f>IFERROR(VLOOKUP(A2070,[2]webService!$A:$I,8,FALSE),0)</f>
        <v>0</v>
      </c>
      <c r="M2070" s="28">
        <f>IFERROR(VLOOKUP(A2070,[2]webService!$A:$I,9,FALSE),0)</f>
        <v>0</v>
      </c>
      <c r="N2070" s="27">
        <f>IFERROR(VLOOKUP(A2070,[3]soaBnafar!$A:$G,2,FALSE),0)</f>
        <v>0</v>
      </c>
      <c r="O2070" s="20">
        <f>IFERROR(VLOOKUP(A2070,[3]soaBnafar!$A:$H,3,FALSE),0)</f>
        <v>0</v>
      </c>
      <c r="P2070" s="20">
        <f>IFERROR(VLOOKUP(A2070,[3]soaBnafar!$A:$G,4,FALSE),0)</f>
        <v>0</v>
      </c>
      <c r="Q2070" s="20">
        <f>IFERROR(VLOOKUP(A2070,[3]soaBnafar!$A:$G,5,FALSE),0)</f>
        <v>0</v>
      </c>
      <c r="R2070" s="20">
        <f>IFERROR(VLOOKUP(A2070,[3]soaBnafar!$A:$G,6,FALSE),0)</f>
        <v>0</v>
      </c>
      <c r="S2070" s="20">
        <f>IFERROR(VLOOKUP(A2070,[3]soaBnafar!$A:$G,7,FALSE),0)</f>
        <v>0</v>
      </c>
      <c r="T2070" s="32">
        <f t="shared" si="386"/>
        <v>54395</v>
      </c>
      <c r="U2070" s="21">
        <f t="shared" si="387"/>
        <v>623977</v>
      </c>
      <c r="V2070" s="21">
        <f t="shared" si="388"/>
        <v>0</v>
      </c>
      <c r="W2070" s="21">
        <f t="shared" si="389"/>
        <v>0</v>
      </c>
      <c r="X2070" s="21">
        <f t="shared" si="390"/>
        <v>0</v>
      </c>
      <c r="Y2070" s="33">
        <f t="shared" si="391"/>
        <v>0</v>
      </c>
      <c r="Z2070" s="4" t="str">
        <f t="shared" si="392"/>
        <v>Sim</v>
      </c>
      <c r="AA2070" s="4" t="str">
        <f t="shared" si="393"/>
        <v>Sim</v>
      </c>
      <c r="AB2070" s="4" t="str">
        <f t="shared" si="394"/>
        <v>Não</v>
      </c>
      <c r="AC2070" s="4" t="str">
        <f t="shared" si="395"/>
        <v>Não</v>
      </c>
      <c r="AD2070" s="4" t="str">
        <f t="shared" si="396"/>
        <v>Não</v>
      </c>
      <c r="AE2070" s="30" t="str">
        <f t="shared" si="397"/>
        <v>Não</v>
      </c>
    </row>
    <row r="2071" spans="1:31" x14ac:dyDescent="0.25">
      <c r="A2071" s="23">
        <v>316270</v>
      </c>
      <c r="B2071" s="27">
        <f>IFERROR(VLOOKUP(A2071,[1]Monitoramento_Base_somente_disp!$A:$L,5,FALSE),0)</f>
        <v>0</v>
      </c>
      <c r="C2071" s="20">
        <f>IFERROR(VLOOKUP(A2071,[1]Monitoramento_Base_somente_disp!$A:$L,6,FALSE),0)</f>
        <v>0</v>
      </c>
      <c r="D2071" s="20">
        <f>IFERROR(VLOOKUP(A2071,[1]Monitoramento_Base_somente_disp!$A:$L,7,FALSE),0)</f>
        <v>0</v>
      </c>
      <c r="E2071" s="20">
        <f>IFERROR(VLOOKUP(A2071,[1]Monitoramento_Base_somente_disp!$A:$L,8,FALSE),0)</f>
        <v>0</v>
      </c>
      <c r="F2071" s="20">
        <f>IFERROR(VLOOKUP(A2071,[1]Monitoramento_Base_somente_disp!$A:$L,9,FALSE),0)</f>
        <v>0</v>
      </c>
      <c r="G2071" s="28">
        <f>IFERROR(VLOOKUP(A2071,[1]Monitoramento_Base_somente_disp!$A:$L,10,FALSE),0)</f>
        <v>0</v>
      </c>
      <c r="H2071" s="27">
        <f>IFERROR(VLOOKUP(A2071,[2]webService!$A:$I,4,FALSE),0)</f>
        <v>39484</v>
      </c>
      <c r="I2071" s="20">
        <f>IFERROR(VLOOKUP(A2071,[2]webService!$A:$II,5,FALSE),0)</f>
        <v>5477196</v>
      </c>
      <c r="J2071" s="20">
        <f>IFERROR(VLOOKUP(A2071,[2]webService!$A:$I,6,FALSE),0)</f>
        <v>0</v>
      </c>
      <c r="K2071" s="20">
        <f>IFERROR(VLOOKUP(A2071,[2]webService!$A:$I,7,FALSE),0)</f>
        <v>0</v>
      </c>
      <c r="L2071" s="20">
        <f>IFERROR(VLOOKUP(A2071,[2]webService!$A:$I,8,FALSE),0)</f>
        <v>0</v>
      </c>
      <c r="M2071" s="28">
        <f>IFERROR(VLOOKUP(A2071,[2]webService!$A:$I,9,FALSE),0)</f>
        <v>0</v>
      </c>
      <c r="N2071" s="27">
        <f>IFERROR(VLOOKUP(A2071,[3]soaBnafar!$A:$G,2,FALSE),0)</f>
        <v>0</v>
      </c>
      <c r="O2071" s="20">
        <f>IFERROR(VLOOKUP(A2071,[3]soaBnafar!$A:$H,3,FALSE),0)</f>
        <v>0</v>
      </c>
      <c r="P2071" s="20">
        <f>IFERROR(VLOOKUP(A2071,[3]soaBnafar!$A:$G,4,FALSE),0)</f>
        <v>0</v>
      </c>
      <c r="Q2071" s="20">
        <f>IFERROR(VLOOKUP(A2071,[3]soaBnafar!$A:$G,5,FALSE),0)</f>
        <v>0</v>
      </c>
      <c r="R2071" s="20">
        <f>IFERROR(VLOOKUP(A2071,[3]soaBnafar!$A:$G,6,FALSE),0)</f>
        <v>0</v>
      </c>
      <c r="S2071" s="20">
        <f>IFERROR(VLOOKUP(A2071,[3]soaBnafar!$A:$G,7,FALSE),0)</f>
        <v>0</v>
      </c>
      <c r="T2071" s="32">
        <f t="shared" si="386"/>
        <v>39484</v>
      </c>
      <c r="U2071" s="21">
        <f t="shared" si="387"/>
        <v>5477196</v>
      </c>
      <c r="V2071" s="21">
        <f t="shared" si="388"/>
        <v>0</v>
      </c>
      <c r="W2071" s="21">
        <f t="shared" si="389"/>
        <v>0</v>
      </c>
      <c r="X2071" s="21">
        <f t="shared" si="390"/>
        <v>0</v>
      </c>
      <c r="Y2071" s="33">
        <f t="shared" si="391"/>
        <v>0</v>
      </c>
      <c r="Z2071" s="4" t="str">
        <f t="shared" si="392"/>
        <v>Sim</v>
      </c>
      <c r="AA2071" s="4" t="str">
        <f t="shared" si="393"/>
        <v>Sim</v>
      </c>
      <c r="AB2071" s="4" t="str">
        <f t="shared" si="394"/>
        <v>Não</v>
      </c>
      <c r="AC2071" s="4" t="str">
        <f t="shared" si="395"/>
        <v>Não</v>
      </c>
      <c r="AD2071" s="4" t="str">
        <f t="shared" si="396"/>
        <v>Não</v>
      </c>
      <c r="AE2071" s="30" t="str">
        <f t="shared" si="397"/>
        <v>Não</v>
      </c>
    </row>
    <row r="2072" spans="1:31" x14ac:dyDescent="0.25">
      <c r="A2072" s="23">
        <v>316280</v>
      </c>
      <c r="B2072" s="27">
        <f>IFERROR(VLOOKUP(A2072,[1]Monitoramento_Base_somente_disp!$A:$L,5,FALSE),0)</f>
        <v>0</v>
      </c>
      <c r="C2072" s="20">
        <f>IFERROR(VLOOKUP(A2072,[1]Monitoramento_Base_somente_disp!$A:$L,6,FALSE),0)</f>
        <v>0</v>
      </c>
      <c r="D2072" s="20">
        <f>IFERROR(VLOOKUP(A2072,[1]Monitoramento_Base_somente_disp!$A:$L,7,FALSE),0)</f>
        <v>0</v>
      </c>
      <c r="E2072" s="20">
        <f>IFERROR(VLOOKUP(A2072,[1]Monitoramento_Base_somente_disp!$A:$L,8,FALSE),0)</f>
        <v>0</v>
      </c>
      <c r="F2072" s="20">
        <f>IFERROR(VLOOKUP(A2072,[1]Monitoramento_Base_somente_disp!$A:$L,9,FALSE),0)</f>
        <v>0</v>
      </c>
      <c r="G2072" s="28">
        <f>IFERROR(VLOOKUP(A2072,[1]Monitoramento_Base_somente_disp!$A:$L,10,FALSE),0)</f>
        <v>0</v>
      </c>
      <c r="H2072" s="27">
        <f>IFERROR(VLOOKUP(A2072,[2]webService!$A:$I,4,FALSE),0)</f>
        <v>0</v>
      </c>
      <c r="I2072" s="20">
        <f>IFERROR(VLOOKUP(A2072,[2]webService!$A:$II,5,FALSE),0)</f>
        <v>3146393</v>
      </c>
      <c r="J2072" s="20">
        <f>IFERROR(VLOOKUP(A2072,[2]webService!$A:$I,6,FALSE),0)</f>
        <v>0</v>
      </c>
      <c r="K2072" s="20">
        <f>IFERROR(VLOOKUP(A2072,[2]webService!$A:$I,7,FALSE),0)</f>
        <v>0</v>
      </c>
      <c r="L2072" s="20">
        <f>IFERROR(VLOOKUP(A2072,[2]webService!$A:$I,8,FALSE),0)</f>
        <v>0</v>
      </c>
      <c r="M2072" s="28">
        <f>IFERROR(VLOOKUP(A2072,[2]webService!$A:$I,9,FALSE),0)</f>
        <v>0</v>
      </c>
      <c r="N2072" s="27">
        <f>IFERROR(VLOOKUP(A2072,[3]soaBnafar!$A:$G,2,FALSE),0)</f>
        <v>0</v>
      </c>
      <c r="O2072" s="20">
        <f>IFERROR(VLOOKUP(A2072,[3]soaBnafar!$A:$H,3,FALSE),0)</f>
        <v>0</v>
      </c>
      <c r="P2072" s="20">
        <f>IFERROR(VLOOKUP(A2072,[3]soaBnafar!$A:$G,4,FALSE),0)</f>
        <v>0</v>
      </c>
      <c r="Q2072" s="20">
        <f>IFERROR(VLOOKUP(A2072,[3]soaBnafar!$A:$G,5,FALSE),0)</f>
        <v>0</v>
      </c>
      <c r="R2072" s="20">
        <f>IFERROR(VLOOKUP(A2072,[3]soaBnafar!$A:$G,6,FALSE),0)</f>
        <v>0</v>
      </c>
      <c r="S2072" s="20">
        <f>IFERROR(VLOOKUP(A2072,[3]soaBnafar!$A:$G,7,FALSE),0)</f>
        <v>0</v>
      </c>
      <c r="T2072" s="32">
        <f t="shared" si="386"/>
        <v>0</v>
      </c>
      <c r="U2072" s="21">
        <f t="shared" si="387"/>
        <v>3146393</v>
      </c>
      <c r="V2072" s="21">
        <f t="shared" si="388"/>
        <v>0</v>
      </c>
      <c r="W2072" s="21">
        <f t="shared" si="389"/>
        <v>0</v>
      </c>
      <c r="X2072" s="21">
        <f t="shared" si="390"/>
        <v>0</v>
      </c>
      <c r="Y2072" s="33">
        <f t="shared" si="391"/>
        <v>0</v>
      </c>
      <c r="Z2072" s="4" t="str">
        <f t="shared" si="392"/>
        <v>Não</v>
      </c>
      <c r="AA2072" s="4" t="str">
        <f t="shared" si="393"/>
        <v>Sim</v>
      </c>
      <c r="AB2072" s="4" t="str">
        <f t="shared" si="394"/>
        <v>Não</v>
      </c>
      <c r="AC2072" s="4" t="str">
        <f t="shared" si="395"/>
        <v>Não</v>
      </c>
      <c r="AD2072" s="4" t="str">
        <f t="shared" si="396"/>
        <v>Não</v>
      </c>
      <c r="AE2072" s="30" t="str">
        <f t="shared" si="397"/>
        <v>Não</v>
      </c>
    </row>
    <row r="2073" spans="1:31" x14ac:dyDescent="0.25">
      <c r="A2073" s="23">
        <v>316290</v>
      </c>
      <c r="B2073" s="27">
        <f>IFERROR(VLOOKUP(A2073,[1]Monitoramento_Base_somente_disp!$A:$L,5,FALSE),0)</f>
        <v>0</v>
      </c>
      <c r="C2073" s="20">
        <f>IFERROR(VLOOKUP(A2073,[1]Monitoramento_Base_somente_disp!$A:$L,6,FALSE),0)</f>
        <v>0</v>
      </c>
      <c r="D2073" s="20">
        <f>IFERROR(VLOOKUP(A2073,[1]Monitoramento_Base_somente_disp!$A:$L,7,FALSE),0)</f>
        <v>0</v>
      </c>
      <c r="E2073" s="20">
        <f>IFERROR(VLOOKUP(A2073,[1]Monitoramento_Base_somente_disp!$A:$L,8,FALSE),0)</f>
        <v>0</v>
      </c>
      <c r="F2073" s="20">
        <f>IFERROR(VLOOKUP(A2073,[1]Monitoramento_Base_somente_disp!$A:$L,9,FALSE),0)</f>
        <v>0</v>
      </c>
      <c r="G2073" s="28">
        <f>IFERROR(VLOOKUP(A2073,[1]Monitoramento_Base_somente_disp!$A:$L,10,FALSE),0)</f>
        <v>0</v>
      </c>
      <c r="H2073" s="27">
        <f>IFERROR(VLOOKUP(A2073,[2]webService!$A:$I,4,FALSE),0)</f>
        <v>283943</v>
      </c>
      <c r="I2073" s="20">
        <f>IFERROR(VLOOKUP(A2073,[2]webService!$A:$II,5,FALSE),0)</f>
        <v>1940729</v>
      </c>
      <c r="J2073" s="20">
        <f>IFERROR(VLOOKUP(A2073,[2]webService!$A:$I,6,FALSE),0)</f>
        <v>0</v>
      </c>
      <c r="K2073" s="20">
        <f>IFERROR(VLOOKUP(A2073,[2]webService!$A:$I,7,FALSE),0)</f>
        <v>0</v>
      </c>
      <c r="L2073" s="20">
        <f>IFERROR(VLOOKUP(A2073,[2]webService!$A:$I,8,FALSE),0)</f>
        <v>0</v>
      </c>
      <c r="M2073" s="28">
        <f>IFERROR(VLOOKUP(A2073,[2]webService!$A:$I,9,FALSE),0)</f>
        <v>0</v>
      </c>
      <c r="N2073" s="27">
        <f>IFERROR(VLOOKUP(A2073,[3]soaBnafar!$A:$G,2,FALSE),0)</f>
        <v>0</v>
      </c>
      <c r="O2073" s="20">
        <f>IFERROR(VLOOKUP(A2073,[3]soaBnafar!$A:$H,3,FALSE),0)</f>
        <v>0</v>
      </c>
      <c r="P2073" s="20">
        <f>IFERROR(VLOOKUP(A2073,[3]soaBnafar!$A:$G,4,FALSE),0)</f>
        <v>0</v>
      </c>
      <c r="Q2073" s="20">
        <f>IFERROR(VLOOKUP(A2073,[3]soaBnafar!$A:$G,5,FALSE),0)</f>
        <v>0</v>
      </c>
      <c r="R2073" s="20">
        <f>IFERROR(VLOOKUP(A2073,[3]soaBnafar!$A:$G,6,FALSE),0)</f>
        <v>0</v>
      </c>
      <c r="S2073" s="20">
        <f>IFERROR(VLOOKUP(A2073,[3]soaBnafar!$A:$G,7,FALSE),0)</f>
        <v>0</v>
      </c>
      <c r="T2073" s="32">
        <f t="shared" si="386"/>
        <v>283943</v>
      </c>
      <c r="U2073" s="21">
        <f t="shared" si="387"/>
        <v>1940729</v>
      </c>
      <c r="V2073" s="21">
        <f t="shared" si="388"/>
        <v>0</v>
      </c>
      <c r="W2073" s="21">
        <f t="shared" si="389"/>
        <v>0</v>
      </c>
      <c r="X2073" s="21">
        <f t="shared" si="390"/>
        <v>0</v>
      </c>
      <c r="Y2073" s="33">
        <f t="shared" si="391"/>
        <v>0</v>
      </c>
      <c r="Z2073" s="4" t="str">
        <f t="shared" si="392"/>
        <v>Sim</v>
      </c>
      <c r="AA2073" s="4" t="str">
        <f t="shared" si="393"/>
        <v>Sim</v>
      </c>
      <c r="AB2073" s="4" t="str">
        <f t="shared" si="394"/>
        <v>Não</v>
      </c>
      <c r="AC2073" s="4" t="str">
        <f t="shared" si="395"/>
        <v>Não</v>
      </c>
      <c r="AD2073" s="4" t="str">
        <f t="shared" si="396"/>
        <v>Não</v>
      </c>
      <c r="AE2073" s="30" t="str">
        <f t="shared" si="397"/>
        <v>Não</v>
      </c>
    </row>
    <row r="2074" spans="1:31" x14ac:dyDescent="0.25">
      <c r="A2074" s="23">
        <v>316292</v>
      </c>
      <c r="B2074" s="27">
        <f>IFERROR(VLOOKUP(A2074,[1]Monitoramento_Base_somente_disp!$A:$L,5,FALSE),0)</f>
        <v>0</v>
      </c>
      <c r="C2074" s="20">
        <f>IFERROR(VLOOKUP(A2074,[1]Monitoramento_Base_somente_disp!$A:$L,6,FALSE),0)</f>
        <v>0</v>
      </c>
      <c r="D2074" s="20">
        <f>IFERROR(VLOOKUP(A2074,[1]Monitoramento_Base_somente_disp!$A:$L,7,FALSE),0)</f>
        <v>0</v>
      </c>
      <c r="E2074" s="20">
        <f>IFERROR(VLOOKUP(A2074,[1]Monitoramento_Base_somente_disp!$A:$L,8,FALSE),0)</f>
        <v>0</v>
      </c>
      <c r="F2074" s="20">
        <f>IFERROR(VLOOKUP(A2074,[1]Monitoramento_Base_somente_disp!$A:$L,9,FALSE),0)</f>
        <v>0</v>
      </c>
      <c r="G2074" s="28">
        <f>IFERROR(VLOOKUP(A2074,[1]Monitoramento_Base_somente_disp!$A:$L,10,FALSE),0)</f>
        <v>0</v>
      </c>
      <c r="H2074" s="27">
        <f>IFERROR(VLOOKUP(A2074,[2]webService!$A:$I,4,FALSE),0)</f>
        <v>289</v>
      </c>
      <c r="I2074" s="20">
        <f>IFERROR(VLOOKUP(A2074,[2]webService!$A:$II,5,FALSE),0)</f>
        <v>585946</v>
      </c>
      <c r="J2074" s="20">
        <f>IFERROR(VLOOKUP(A2074,[2]webService!$A:$I,6,FALSE),0)</f>
        <v>0</v>
      </c>
      <c r="K2074" s="20">
        <f>IFERROR(VLOOKUP(A2074,[2]webService!$A:$I,7,FALSE),0)</f>
        <v>0</v>
      </c>
      <c r="L2074" s="20">
        <f>IFERROR(VLOOKUP(A2074,[2]webService!$A:$I,8,FALSE),0)</f>
        <v>0</v>
      </c>
      <c r="M2074" s="28">
        <f>IFERROR(VLOOKUP(A2074,[2]webService!$A:$I,9,FALSE),0)</f>
        <v>0</v>
      </c>
      <c r="N2074" s="27">
        <f>IFERROR(VLOOKUP(A2074,[3]soaBnafar!$A:$G,2,FALSE),0)</f>
        <v>0</v>
      </c>
      <c r="O2074" s="20">
        <f>IFERROR(VLOOKUP(A2074,[3]soaBnafar!$A:$H,3,FALSE),0)</f>
        <v>0</v>
      </c>
      <c r="P2074" s="20">
        <f>IFERROR(VLOOKUP(A2074,[3]soaBnafar!$A:$G,4,FALSE),0)</f>
        <v>0</v>
      </c>
      <c r="Q2074" s="20">
        <f>IFERROR(VLOOKUP(A2074,[3]soaBnafar!$A:$G,5,FALSE),0)</f>
        <v>0</v>
      </c>
      <c r="R2074" s="20">
        <f>IFERROR(VLOOKUP(A2074,[3]soaBnafar!$A:$G,6,FALSE),0)</f>
        <v>0</v>
      </c>
      <c r="S2074" s="20">
        <f>IFERROR(VLOOKUP(A2074,[3]soaBnafar!$A:$G,7,FALSE),0)</f>
        <v>0</v>
      </c>
      <c r="T2074" s="32">
        <f t="shared" si="386"/>
        <v>289</v>
      </c>
      <c r="U2074" s="21">
        <f t="shared" si="387"/>
        <v>585946</v>
      </c>
      <c r="V2074" s="21">
        <f t="shared" si="388"/>
        <v>0</v>
      </c>
      <c r="W2074" s="21">
        <f t="shared" si="389"/>
        <v>0</v>
      </c>
      <c r="X2074" s="21">
        <f t="shared" si="390"/>
        <v>0</v>
      </c>
      <c r="Y2074" s="33">
        <f t="shared" si="391"/>
        <v>0</v>
      </c>
      <c r="Z2074" s="4" t="str">
        <f t="shared" si="392"/>
        <v>Sim</v>
      </c>
      <c r="AA2074" s="4" t="str">
        <f t="shared" si="393"/>
        <v>Sim</v>
      </c>
      <c r="AB2074" s="4" t="str">
        <f t="shared" si="394"/>
        <v>Não</v>
      </c>
      <c r="AC2074" s="4" t="str">
        <f t="shared" si="395"/>
        <v>Não</v>
      </c>
      <c r="AD2074" s="4" t="str">
        <f t="shared" si="396"/>
        <v>Não</v>
      </c>
      <c r="AE2074" s="30" t="str">
        <f t="shared" si="397"/>
        <v>Não</v>
      </c>
    </row>
    <row r="2075" spans="1:31" x14ac:dyDescent="0.25">
      <c r="A2075" s="23">
        <v>316300</v>
      </c>
      <c r="B2075" s="27">
        <f>IFERROR(VLOOKUP(A2075,[1]Monitoramento_Base_somente_disp!$A:$L,5,FALSE),0)</f>
        <v>0</v>
      </c>
      <c r="C2075" s="20">
        <f>IFERROR(VLOOKUP(A2075,[1]Monitoramento_Base_somente_disp!$A:$L,6,FALSE),0)</f>
        <v>0</v>
      </c>
      <c r="D2075" s="20">
        <f>IFERROR(VLOOKUP(A2075,[1]Monitoramento_Base_somente_disp!$A:$L,7,FALSE),0)</f>
        <v>0</v>
      </c>
      <c r="E2075" s="20">
        <f>IFERROR(VLOOKUP(A2075,[1]Monitoramento_Base_somente_disp!$A:$L,8,FALSE),0)</f>
        <v>0</v>
      </c>
      <c r="F2075" s="20">
        <f>IFERROR(VLOOKUP(A2075,[1]Monitoramento_Base_somente_disp!$A:$L,9,FALSE),0)</f>
        <v>0</v>
      </c>
      <c r="G2075" s="28">
        <f>IFERROR(VLOOKUP(A2075,[1]Monitoramento_Base_somente_disp!$A:$L,10,FALSE),0)</f>
        <v>0</v>
      </c>
      <c r="H2075" s="27">
        <f>IFERROR(VLOOKUP(A2075,[2]webService!$A:$I,4,FALSE),0)</f>
        <v>20373</v>
      </c>
      <c r="I2075" s="20">
        <f>IFERROR(VLOOKUP(A2075,[2]webService!$A:$II,5,FALSE),0)</f>
        <v>378899</v>
      </c>
      <c r="J2075" s="20">
        <f>IFERROR(VLOOKUP(A2075,[2]webService!$A:$I,6,FALSE),0)</f>
        <v>0</v>
      </c>
      <c r="K2075" s="20">
        <f>IFERROR(VLOOKUP(A2075,[2]webService!$A:$I,7,FALSE),0)</f>
        <v>0</v>
      </c>
      <c r="L2075" s="20">
        <f>IFERROR(VLOOKUP(A2075,[2]webService!$A:$I,8,FALSE),0)</f>
        <v>0</v>
      </c>
      <c r="M2075" s="28">
        <f>IFERROR(VLOOKUP(A2075,[2]webService!$A:$I,9,FALSE),0)</f>
        <v>0</v>
      </c>
      <c r="N2075" s="27">
        <f>IFERROR(VLOOKUP(A2075,[3]soaBnafar!$A:$G,2,FALSE),0)</f>
        <v>0</v>
      </c>
      <c r="O2075" s="20">
        <f>IFERROR(VLOOKUP(A2075,[3]soaBnafar!$A:$H,3,FALSE),0)</f>
        <v>0</v>
      </c>
      <c r="P2075" s="20">
        <f>IFERROR(VLOOKUP(A2075,[3]soaBnafar!$A:$G,4,FALSE),0)</f>
        <v>0</v>
      </c>
      <c r="Q2075" s="20">
        <f>IFERROR(VLOOKUP(A2075,[3]soaBnafar!$A:$G,5,FALSE),0)</f>
        <v>0</v>
      </c>
      <c r="R2075" s="20">
        <f>IFERROR(VLOOKUP(A2075,[3]soaBnafar!$A:$G,6,FALSE),0)</f>
        <v>0</v>
      </c>
      <c r="S2075" s="20">
        <f>IFERROR(VLOOKUP(A2075,[3]soaBnafar!$A:$G,7,FALSE),0)</f>
        <v>0</v>
      </c>
      <c r="T2075" s="32">
        <f t="shared" si="386"/>
        <v>20373</v>
      </c>
      <c r="U2075" s="21">
        <f t="shared" si="387"/>
        <v>378899</v>
      </c>
      <c r="V2075" s="21">
        <f t="shared" si="388"/>
        <v>0</v>
      </c>
      <c r="W2075" s="21">
        <f t="shared" si="389"/>
        <v>0</v>
      </c>
      <c r="X2075" s="21">
        <f t="shared" si="390"/>
        <v>0</v>
      </c>
      <c r="Y2075" s="33">
        <f t="shared" si="391"/>
        <v>0</v>
      </c>
      <c r="Z2075" s="4" t="str">
        <f t="shared" si="392"/>
        <v>Sim</v>
      </c>
      <c r="AA2075" s="4" t="str">
        <f t="shared" si="393"/>
        <v>Sim</v>
      </c>
      <c r="AB2075" s="4" t="str">
        <f t="shared" si="394"/>
        <v>Não</v>
      </c>
      <c r="AC2075" s="4" t="str">
        <f t="shared" si="395"/>
        <v>Não</v>
      </c>
      <c r="AD2075" s="4" t="str">
        <f t="shared" si="396"/>
        <v>Não</v>
      </c>
      <c r="AE2075" s="30" t="str">
        <f t="shared" si="397"/>
        <v>Não</v>
      </c>
    </row>
    <row r="2076" spans="1:31" x14ac:dyDescent="0.25">
      <c r="A2076" s="23">
        <v>316330</v>
      </c>
      <c r="B2076" s="27">
        <f>IFERROR(VLOOKUP(A2076,[1]Monitoramento_Base_somente_disp!$A:$L,5,FALSE),0)</f>
        <v>0</v>
      </c>
      <c r="C2076" s="20">
        <f>IFERROR(VLOOKUP(A2076,[1]Monitoramento_Base_somente_disp!$A:$L,6,FALSE),0)</f>
        <v>0</v>
      </c>
      <c r="D2076" s="20">
        <f>IFERROR(VLOOKUP(A2076,[1]Monitoramento_Base_somente_disp!$A:$L,7,FALSE),0)</f>
        <v>0</v>
      </c>
      <c r="E2076" s="20">
        <f>IFERROR(VLOOKUP(A2076,[1]Monitoramento_Base_somente_disp!$A:$L,8,FALSE),0)</f>
        <v>0</v>
      </c>
      <c r="F2076" s="20">
        <f>IFERROR(VLOOKUP(A2076,[1]Monitoramento_Base_somente_disp!$A:$L,9,FALSE),0)</f>
        <v>0</v>
      </c>
      <c r="G2076" s="28">
        <f>IFERROR(VLOOKUP(A2076,[1]Monitoramento_Base_somente_disp!$A:$L,10,FALSE),0)</f>
        <v>0</v>
      </c>
      <c r="H2076" s="27">
        <f>IFERROR(VLOOKUP(A2076,[2]webService!$A:$I,4,FALSE),0)</f>
        <v>20936</v>
      </c>
      <c r="I2076" s="20">
        <f>IFERROR(VLOOKUP(A2076,[2]webService!$A:$II,5,FALSE),0)</f>
        <v>1296360</v>
      </c>
      <c r="J2076" s="20">
        <f>IFERROR(VLOOKUP(A2076,[2]webService!$A:$I,6,FALSE),0)</f>
        <v>0</v>
      </c>
      <c r="K2076" s="20">
        <f>IFERROR(VLOOKUP(A2076,[2]webService!$A:$I,7,FALSE),0)</f>
        <v>0</v>
      </c>
      <c r="L2076" s="20">
        <f>IFERROR(VLOOKUP(A2076,[2]webService!$A:$I,8,FALSE),0)</f>
        <v>0</v>
      </c>
      <c r="M2076" s="28">
        <f>IFERROR(VLOOKUP(A2076,[2]webService!$A:$I,9,FALSE),0)</f>
        <v>0</v>
      </c>
      <c r="N2076" s="27">
        <f>IFERROR(VLOOKUP(A2076,[3]soaBnafar!$A:$G,2,FALSE),0)</f>
        <v>0</v>
      </c>
      <c r="O2076" s="20">
        <f>IFERROR(VLOOKUP(A2076,[3]soaBnafar!$A:$H,3,FALSE),0)</f>
        <v>0</v>
      </c>
      <c r="P2076" s="20">
        <f>IFERROR(VLOOKUP(A2076,[3]soaBnafar!$A:$G,4,FALSE),0)</f>
        <v>0</v>
      </c>
      <c r="Q2076" s="20">
        <f>IFERROR(VLOOKUP(A2076,[3]soaBnafar!$A:$G,5,FALSE),0)</f>
        <v>0</v>
      </c>
      <c r="R2076" s="20">
        <f>IFERROR(VLOOKUP(A2076,[3]soaBnafar!$A:$G,6,FALSE),0)</f>
        <v>0</v>
      </c>
      <c r="S2076" s="20">
        <f>IFERROR(VLOOKUP(A2076,[3]soaBnafar!$A:$G,7,FALSE),0)</f>
        <v>0</v>
      </c>
      <c r="T2076" s="32">
        <f t="shared" si="386"/>
        <v>20936</v>
      </c>
      <c r="U2076" s="21">
        <f t="shared" si="387"/>
        <v>1296360</v>
      </c>
      <c r="V2076" s="21">
        <f t="shared" si="388"/>
        <v>0</v>
      </c>
      <c r="W2076" s="21">
        <f t="shared" si="389"/>
        <v>0</v>
      </c>
      <c r="X2076" s="21">
        <f t="shared" si="390"/>
        <v>0</v>
      </c>
      <c r="Y2076" s="33">
        <f t="shared" si="391"/>
        <v>0</v>
      </c>
      <c r="Z2076" s="4" t="str">
        <f t="shared" si="392"/>
        <v>Sim</v>
      </c>
      <c r="AA2076" s="4" t="str">
        <f t="shared" si="393"/>
        <v>Sim</v>
      </c>
      <c r="AB2076" s="4" t="str">
        <f t="shared" si="394"/>
        <v>Não</v>
      </c>
      <c r="AC2076" s="4" t="str">
        <f t="shared" si="395"/>
        <v>Não</v>
      </c>
      <c r="AD2076" s="4" t="str">
        <f t="shared" si="396"/>
        <v>Não</v>
      </c>
      <c r="AE2076" s="30" t="str">
        <f t="shared" si="397"/>
        <v>Não</v>
      </c>
    </row>
    <row r="2077" spans="1:31" x14ac:dyDescent="0.25">
      <c r="A2077" s="23">
        <v>316350</v>
      </c>
      <c r="B2077" s="27">
        <f>IFERROR(VLOOKUP(A2077,[1]Monitoramento_Base_somente_disp!$A:$L,5,FALSE),0)</f>
        <v>0</v>
      </c>
      <c r="C2077" s="20">
        <f>IFERROR(VLOOKUP(A2077,[1]Monitoramento_Base_somente_disp!$A:$L,6,FALSE),0)</f>
        <v>0</v>
      </c>
      <c r="D2077" s="20">
        <f>IFERROR(VLOOKUP(A2077,[1]Monitoramento_Base_somente_disp!$A:$L,7,FALSE),0)</f>
        <v>0</v>
      </c>
      <c r="E2077" s="20">
        <f>IFERROR(VLOOKUP(A2077,[1]Monitoramento_Base_somente_disp!$A:$L,8,FALSE),0)</f>
        <v>0</v>
      </c>
      <c r="F2077" s="20">
        <f>IFERROR(VLOOKUP(A2077,[1]Monitoramento_Base_somente_disp!$A:$L,9,FALSE),0)</f>
        <v>0</v>
      </c>
      <c r="G2077" s="28">
        <f>IFERROR(VLOOKUP(A2077,[1]Monitoramento_Base_somente_disp!$A:$L,10,FALSE),0)</f>
        <v>0</v>
      </c>
      <c r="H2077" s="27">
        <f>IFERROR(VLOOKUP(A2077,[2]webService!$A:$I,4,FALSE),0)</f>
        <v>120922</v>
      </c>
      <c r="I2077" s="20">
        <f>IFERROR(VLOOKUP(A2077,[2]webService!$A:$II,5,FALSE),0)</f>
        <v>911638</v>
      </c>
      <c r="J2077" s="20">
        <f>IFERROR(VLOOKUP(A2077,[2]webService!$A:$I,6,FALSE),0)</f>
        <v>0</v>
      </c>
      <c r="K2077" s="20">
        <f>IFERROR(VLOOKUP(A2077,[2]webService!$A:$I,7,FALSE),0)</f>
        <v>0</v>
      </c>
      <c r="L2077" s="20">
        <f>IFERROR(VLOOKUP(A2077,[2]webService!$A:$I,8,FALSE),0)</f>
        <v>0</v>
      </c>
      <c r="M2077" s="28">
        <f>IFERROR(VLOOKUP(A2077,[2]webService!$A:$I,9,FALSE),0)</f>
        <v>0</v>
      </c>
      <c r="N2077" s="27">
        <f>IFERROR(VLOOKUP(A2077,[3]soaBnafar!$A:$G,2,FALSE),0)</f>
        <v>0</v>
      </c>
      <c r="O2077" s="20">
        <f>IFERROR(VLOOKUP(A2077,[3]soaBnafar!$A:$H,3,FALSE),0)</f>
        <v>0</v>
      </c>
      <c r="P2077" s="20">
        <f>IFERROR(VLOOKUP(A2077,[3]soaBnafar!$A:$G,4,FALSE),0)</f>
        <v>0</v>
      </c>
      <c r="Q2077" s="20">
        <f>IFERROR(VLOOKUP(A2077,[3]soaBnafar!$A:$G,5,FALSE),0)</f>
        <v>0</v>
      </c>
      <c r="R2077" s="20">
        <f>IFERROR(VLOOKUP(A2077,[3]soaBnafar!$A:$G,6,FALSE),0)</f>
        <v>0</v>
      </c>
      <c r="S2077" s="20">
        <f>IFERROR(VLOOKUP(A2077,[3]soaBnafar!$A:$G,7,FALSE),0)</f>
        <v>0</v>
      </c>
      <c r="T2077" s="32">
        <f t="shared" si="386"/>
        <v>120922</v>
      </c>
      <c r="U2077" s="21">
        <f t="shared" si="387"/>
        <v>911638</v>
      </c>
      <c r="V2077" s="21">
        <f t="shared" si="388"/>
        <v>0</v>
      </c>
      <c r="W2077" s="21">
        <f t="shared" si="389"/>
        <v>0</v>
      </c>
      <c r="X2077" s="21">
        <f t="shared" si="390"/>
        <v>0</v>
      </c>
      <c r="Y2077" s="33">
        <f t="shared" si="391"/>
        <v>0</v>
      </c>
      <c r="Z2077" s="4" t="str">
        <f t="shared" si="392"/>
        <v>Sim</v>
      </c>
      <c r="AA2077" s="4" t="str">
        <f t="shared" si="393"/>
        <v>Sim</v>
      </c>
      <c r="AB2077" s="4" t="str">
        <f t="shared" si="394"/>
        <v>Não</v>
      </c>
      <c r="AC2077" s="4" t="str">
        <f t="shared" si="395"/>
        <v>Não</v>
      </c>
      <c r="AD2077" s="4" t="str">
        <f t="shared" si="396"/>
        <v>Não</v>
      </c>
      <c r="AE2077" s="30" t="str">
        <f t="shared" si="397"/>
        <v>Não</v>
      </c>
    </row>
    <row r="2078" spans="1:31" x14ac:dyDescent="0.25">
      <c r="A2078" s="23">
        <v>316360</v>
      </c>
      <c r="B2078" s="27">
        <f>IFERROR(VLOOKUP(A2078,[1]Monitoramento_Base_somente_disp!$A:$L,5,FALSE),0)</f>
        <v>0</v>
      </c>
      <c r="C2078" s="20">
        <f>IFERROR(VLOOKUP(A2078,[1]Monitoramento_Base_somente_disp!$A:$L,6,FALSE),0)</f>
        <v>0</v>
      </c>
      <c r="D2078" s="20">
        <f>IFERROR(VLOOKUP(A2078,[1]Monitoramento_Base_somente_disp!$A:$L,7,FALSE),0)</f>
        <v>0</v>
      </c>
      <c r="E2078" s="20">
        <f>IFERROR(VLOOKUP(A2078,[1]Monitoramento_Base_somente_disp!$A:$L,8,FALSE),0)</f>
        <v>0</v>
      </c>
      <c r="F2078" s="20">
        <f>IFERROR(VLOOKUP(A2078,[1]Monitoramento_Base_somente_disp!$A:$L,9,FALSE),0)</f>
        <v>0</v>
      </c>
      <c r="G2078" s="28">
        <f>IFERROR(VLOOKUP(A2078,[1]Monitoramento_Base_somente_disp!$A:$L,10,FALSE),0)</f>
        <v>0</v>
      </c>
      <c r="H2078" s="27">
        <f>IFERROR(VLOOKUP(A2078,[2]webService!$A:$I,4,FALSE),0)</f>
        <v>4834</v>
      </c>
      <c r="I2078" s="20">
        <f>IFERROR(VLOOKUP(A2078,[2]webService!$A:$II,5,FALSE),0)</f>
        <v>1165469</v>
      </c>
      <c r="J2078" s="20">
        <f>IFERROR(VLOOKUP(A2078,[2]webService!$A:$I,6,FALSE),0)</f>
        <v>0</v>
      </c>
      <c r="K2078" s="20">
        <f>IFERROR(VLOOKUP(A2078,[2]webService!$A:$I,7,FALSE),0)</f>
        <v>0</v>
      </c>
      <c r="L2078" s="20">
        <f>IFERROR(VLOOKUP(A2078,[2]webService!$A:$I,8,FALSE),0)</f>
        <v>0</v>
      </c>
      <c r="M2078" s="28">
        <f>IFERROR(VLOOKUP(A2078,[2]webService!$A:$I,9,FALSE),0)</f>
        <v>0</v>
      </c>
      <c r="N2078" s="27">
        <f>IFERROR(VLOOKUP(A2078,[3]soaBnafar!$A:$G,2,FALSE),0)</f>
        <v>0</v>
      </c>
      <c r="O2078" s="20">
        <f>IFERROR(VLOOKUP(A2078,[3]soaBnafar!$A:$H,3,FALSE),0)</f>
        <v>0</v>
      </c>
      <c r="P2078" s="20">
        <f>IFERROR(VLOOKUP(A2078,[3]soaBnafar!$A:$G,4,FALSE),0)</f>
        <v>0</v>
      </c>
      <c r="Q2078" s="20">
        <f>IFERROR(VLOOKUP(A2078,[3]soaBnafar!$A:$G,5,FALSE),0)</f>
        <v>0</v>
      </c>
      <c r="R2078" s="20">
        <f>IFERROR(VLOOKUP(A2078,[3]soaBnafar!$A:$G,6,FALSE),0)</f>
        <v>0</v>
      </c>
      <c r="S2078" s="20">
        <f>IFERROR(VLOOKUP(A2078,[3]soaBnafar!$A:$G,7,FALSE),0)</f>
        <v>0</v>
      </c>
      <c r="T2078" s="32">
        <f t="shared" si="386"/>
        <v>4834</v>
      </c>
      <c r="U2078" s="21">
        <f t="shared" si="387"/>
        <v>1165469</v>
      </c>
      <c r="V2078" s="21">
        <f t="shared" si="388"/>
        <v>0</v>
      </c>
      <c r="W2078" s="21">
        <f t="shared" si="389"/>
        <v>0</v>
      </c>
      <c r="X2078" s="21">
        <f t="shared" si="390"/>
        <v>0</v>
      </c>
      <c r="Y2078" s="33">
        <f t="shared" si="391"/>
        <v>0</v>
      </c>
      <c r="Z2078" s="4" t="str">
        <f t="shared" si="392"/>
        <v>Sim</v>
      </c>
      <c r="AA2078" s="4" t="str">
        <f t="shared" si="393"/>
        <v>Sim</v>
      </c>
      <c r="AB2078" s="4" t="str">
        <f t="shared" si="394"/>
        <v>Não</v>
      </c>
      <c r="AC2078" s="4" t="str">
        <f t="shared" si="395"/>
        <v>Não</v>
      </c>
      <c r="AD2078" s="4" t="str">
        <f t="shared" si="396"/>
        <v>Não</v>
      </c>
      <c r="AE2078" s="30" t="str">
        <f t="shared" si="397"/>
        <v>Não</v>
      </c>
    </row>
    <row r="2079" spans="1:31" x14ac:dyDescent="0.25">
      <c r="A2079" s="23">
        <v>316380</v>
      </c>
      <c r="B2079" s="27">
        <f>IFERROR(VLOOKUP(A2079,[1]Monitoramento_Base_somente_disp!$A:$L,5,FALSE),0)</f>
        <v>0</v>
      </c>
      <c r="C2079" s="20">
        <f>IFERROR(VLOOKUP(A2079,[1]Monitoramento_Base_somente_disp!$A:$L,6,FALSE),0)</f>
        <v>0</v>
      </c>
      <c r="D2079" s="20">
        <f>IFERROR(VLOOKUP(A2079,[1]Monitoramento_Base_somente_disp!$A:$L,7,FALSE),0)</f>
        <v>0</v>
      </c>
      <c r="E2079" s="20">
        <f>IFERROR(VLOOKUP(A2079,[1]Monitoramento_Base_somente_disp!$A:$L,8,FALSE),0)</f>
        <v>0</v>
      </c>
      <c r="F2079" s="20">
        <f>IFERROR(VLOOKUP(A2079,[1]Monitoramento_Base_somente_disp!$A:$L,9,FALSE),0)</f>
        <v>0</v>
      </c>
      <c r="G2079" s="28">
        <f>IFERROR(VLOOKUP(A2079,[1]Monitoramento_Base_somente_disp!$A:$L,10,FALSE),0)</f>
        <v>0</v>
      </c>
      <c r="H2079" s="27">
        <f>IFERROR(VLOOKUP(A2079,[2]webService!$A:$I,4,FALSE),0)</f>
        <v>37178</v>
      </c>
      <c r="I2079" s="20">
        <f>IFERROR(VLOOKUP(A2079,[2]webService!$A:$II,5,FALSE),0)</f>
        <v>1129398</v>
      </c>
      <c r="J2079" s="20">
        <f>IFERROR(VLOOKUP(A2079,[2]webService!$A:$I,6,FALSE),0)</f>
        <v>0</v>
      </c>
      <c r="K2079" s="20">
        <f>IFERROR(VLOOKUP(A2079,[2]webService!$A:$I,7,FALSE),0)</f>
        <v>0</v>
      </c>
      <c r="L2079" s="20">
        <f>IFERROR(VLOOKUP(A2079,[2]webService!$A:$I,8,FALSE),0)</f>
        <v>0</v>
      </c>
      <c r="M2079" s="28">
        <f>IFERROR(VLOOKUP(A2079,[2]webService!$A:$I,9,FALSE),0)</f>
        <v>0</v>
      </c>
      <c r="N2079" s="27">
        <f>IFERROR(VLOOKUP(A2079,[3]soaBnafar!$A:$G,2,FALSE),0)</f>
        <v>0</v>
      </c>
      <c r="O2079" s="20">
        <f>IFERROR(VLOOKUP(A2079,[3]soaBnafar!$A:$H,3,FALSE),0)</f>
        <v>0</v>
      </c>
      <c r="P2079" s="20">
        <f>IFERROR(VLOOKUP(A2079,[3]soaBnafar!$A:$G,4,FALSE),0)</f>
        <v>0</v>
      </c>
      <c r="Q2079" s="20">
        <f>IFERROR(VLOOKUP(A2079,[3]soaBnafar!$A:$G,5,FALSE),0)</f>
        <v>0</v>
      </c>
      <c r="R2079" s="20">
        <f>IFERROR(VLOOKUP(A2079,[3]soaBnafar!$A:$G,6,FALSE),0)</f>
        <v>0</v>
      </c>
      <c r="S2079" s="20">
        <f>IFERROR(VLOOKUP(A2079,[3]soaBnafar!$A:$G,7,FALSE),0)</f>
        <v>0</v>
      </c>
      <c r="T2079" s="32">
        <f t="shared" si="386"/>
        <v>37178</v>
      </c>
      <c r="U2079" s="21">
        <f t="shared" si="387"/>
        <v>1129398</v>
      </c>
      <c r="V2079" s="21">
        <f t="shared" si="388"/>
        <v>0</v>
      </c>
      <c r="W2079" s="21">
        <f t="shared" si="389"/>
        <v>0</v>
      </c>
      <c r="X2079" s="21">
        <f t="shared" si="390"/>
        <v>0</v>
      </c>
      <c r="Y2079" s="33">
        <f t="shared" si="391"/>
        <v>0</v>
      </c>
      <c r="Z2079" s="4" t="str">
        <f t="shared" si="392"/>
        <v>Sim</v>
      </c>
      <c r="AA2079" s="4" t="str">
        <f t="shared" si="393"/>
        <v>Sim</v>
      </c>
      <c r="AB2079" s="4" t="str">
        <f t="shared" si="394"/>
        <v>Não</v>
      </c>
      <c r="AC2079" s="4" t="str">
        <f t="shared" si="395"/>
        <v>Não</v>
      </c>
      <c r="AD2079" s="4" t="str">
        <f t="shared" si="396"/>
        <v>Não</v>
      </c>
      <c r="AE2079" s="30" t="str">
        <f t="shared" si="397"/>
        <v>Não</v>
      </c>
    </row>
    <row r="2080" spans="1:31" x14ac:dyDescent="0.25">
      <c r="A2080" s="23">
        <v>316390</v>
      </c>
      <c r="B2080" s="27">
        <f>IFERROR(VLOOKUP(A2080,[1]Monitoramento_Base_somente_disp!$A:$L,5,FALSE),0)</f>
        <v>0</v>
      </c>
      <c r="C2080" s="20">
        <f>IFERROR(VLOOKUP(A2080,[1]Monitoramento_Base_somente_disp!$A:$L,6,FALSE),0)</f>
        <v>0</v>
      </c>
      <c r="D2080" s="20">
        <f>IFERROR(VLOOKUP(A2080,[1]Monitoramento_Base_somente_disp!$A:$L,7,FALSE),0)</f>
        <v>0</v>
      </c>
      <c r="E2080" s="20">
        <f>IFERROR(VLOOKUP(A2080,[1]Monitoramento_Base_somente_disp!$A:$L,8,FALSE),0)</f>
        <v>0</v>
      </c>
      <c r="F2080" s="20">
        <f>IFERROR(VLOOKUP(A2080,[1]Monitoramento_Base_somente_disp!$A:$L,9,FALSE),0)</f>
        <v>0</v>
      </c>
      <c r="G2080" s="28">
        <f>IFERROR(VLOOKUP(A2080,[1]Monitoramento_Base_somente_disp!$A:$L,10,FALSE),0)</f>
        <v>0</v>
      </c>
      <c r="H2080" s="27">
        <f>IFERROR(VLOOKUP(A2080,[2]webService!$A:$I,4,FALSE),0)</f>
        <v>154271</v>
      </c>
      <c r="I2080" s="20">
        <f>IFERROR(VLOOKUP(A2080,[2]webService!$A:$II,5,FALSE),0)</f>
        <v>716892</v>
      </c>
      <c r="J2080" s="20">
        <f>IFERROR(VLOOKUP(A2080,[2]webService!$A:$I,6,FALSE),0)</f>
        <v>0</v>
      </c>
      <c r="K2080" s="20">
        <f>IFERROR(VLOOKUP(A2080,[2]webService!$A:$I,7,FALSE),0)</f>
        <v>0</v>
      </c>
      <c r="L2080" s="20">
        <f>IFERROR(VLOOKUP(A2080,[2]webService!$A:$I,8,FALSE),0)</f>
        <v>0</v>
      </c>
      <c r="M2080" s="28">
        <f>IFERROR(VLOOKUP(A2080,[2]webService!$A:$I,9,FALSE),0)</f>
        <v>0</v>
      </c>
      <c r="N2080" s="27">
        <f>IFERROR(VLOOKUP(A2080,[3]soaBnafar!$A:$G,2,FALSE),0)</f>
        <v>0</v>
      </c>
      <c r="O2080" s="20">
        <f>IFERROR(VLOOKUP(A2080,[3]soaBnafar!$A:$H,3,FALSE),0)</f>
        <v>0</v>
      </c>
      <c r="P2080" s="20">
        <f>IFERROR(VLOOKUP(A2080,[3]soaBnafar!$A:$G,4,FALSE),0)</f>
        <v>0</v>
      </c>
      <c r="Q2080" s="20">
        <f>IFERROR(VLOOKUP(A2080,[3]soaBnafar!$A:$G,5,FALSE),0)</f>
        <v>0</v>
      </c>
      <c r="R2080" s="20">
        <f>IFERROR(VLOOKUP(A2080,[3]soaBnafar!$A:$G,6,FALSE),0)</f>
        <v>0</v>
      </c>
      <c r="S2080" s="20">
        <f>IFERROR(VLOOKUP(A2080,[3]soaBnafar!$A:$G,7,FALSE),0)</f>
        <v>0</v>
      </c>
      <c r="T2080" s="32">
        <f t="shared" si="386"/>
        <v>154271</v>
      </c>
      <c r="U2080" s="21">
        <f t="shared" si="387"/>
        <v>716892</v>
      </c>
      <c r="V2080" s="21">
        <f t="shared" si="388"/>
        <v>0</v>
      </c>
      <c r="W2080" s="21">
        <f t="shared" si="389"/>
        <v>0</v>
      </c>
      <c r="X2080" s="21">
        <f t="shared" si="390"/>
        <v>0</v>
      </c>
      <c r="Y2080" s="33">
        <f t="shared" si="391"/>
        <v>0</v>
      </c>
      <c r="Z2080" s="4" t="str">
        <f t="shared" si="392"/>
        <v>Sim</v>
      </c>
      <c r="AA2080" s="4" t="str">
        <f t="shared" si="393"/>
        <v>Sim</v>
      </c>
      <c r="AB2080" s="4" t="str">
        <f t="shared" si="394"/>
        <v>Não</v>
      </c>
      <c r="AC2080" s="4" t="str">
        <f t="shared" si="395"/>
        <v>Não</v>
      </c>
      <c r="AD2080" s="4" t="str">
        <f t="shared" si="396"/>
        <v>Não</v>
      </c>
      <c r="AE2080" s="30" t="str">
        <f t="shared" si="397"/>
        <v>Não</v>
      </c>
    </row>
    <row r="2081" spans="1:31" x14ac:dyDescent="0.25">
      <c r="A2081" s="23">
        <v>316400</v>
      </c>
      <c r="B2081" s="27">
        <f>IFERROR(VLOOKUP(A2081,[1]Monitoramento_Base_somente_disp!$A:$L,5,FALSE),0)</f>
        <v>0</v>
      </c>
      <c r="C2081" s="20">
        <f>IFERROR(VLOOKUP(A2081,[1]Monitoramento_Base_somente_disp!$A:$L,6,FALSE),0)</f>
        <v>0</v>
      </c>
      <c r="D2081" s="20">
        <f>IFERROR(VLOOKUP(A2081,[1]Monitoramento_Base_somente_disp!$A:$L,7,FALSE),0)</f>
        <v>0</v>
      </c>
      <c r="E2081" s="20">
        <f>IFERROR(VLOOKUP(A2081,[1]Monitoramento_Base_somente_disp!$A:$L,8,FALSE),0)</f>
        <v>0</v>
      </c>
      <c r="F2081" s="20">
        <f>IFERROR(VLOOKUP(A2081,[1]Monitoramento_Base_somente_disp!$A:$L,9,FALSE),0)</f>
        <v>0</v>
      </c>
      <c r="G2081" s="28">
        <f>IFERROR(VLOOKUP(A2081,[1]Monitoramento_Base_somente_disp!$A:$L,10,FALSE),0)</f>
        <v>0</v>
      </c>
      <c r="H2081" s="27">
        <f>IFERROR(VLOOKUP(A2081,[2]webService!$A:$I,4,FALSE),0)</f>
        <v>123143</v>
      </c>
      <c r="I2081" s="20">
        <f>IFERROR(VLOOKUP(A2081,[2]webService!$A:$II,5,FALSE),0)</f>
        <v>1713472</v>
      </c>
      <c r="J2081" s="20">
        <f>IFERROR(VLOOKUP(A2081,[2]webService!$A:$I,6,FALSE),0)</f>
        <v>0</v>
      </c>
      <c r="K2081" s="20">
        <f>IFERROR(VLOOKUP(A2081,[2]webService!$A:$I,7,FALSE),0)</f>
        <v>0</v>
      </c>
      <c r="L2081" s="20">
        <f>IFERROR(VLOOKUP(A2081,[2]webService!$A:$I,8,FALSE),0)</f>
        <v>0</v>
      </c>
      <c r="M2081" s="28">
        <f>IFERROR(VLOOKUP(A2081,[2]webService!$A:$I,9,FALSE),0)</f>
        <v>0</v>
      </c>
      <c r="N2081" s="27">
        <f>IFERROR(VLOOKUP(A2081,[3]soaBnafar!$A:$G,2,FALSE),0)</f>
        <v>0</v>
      </c>
      <c r="O2081" s="20">
        <f>IFERROR(VLOOKUP(A2081,[3]soaBnafar!$A:$H,3,FALSE),0)</f>
        <v>0</v>
      </c>
      <c r="P2081" s="20">
        <f>IFERROR(VLOOKUP(A2081,[3]soaBnafar!$A:$G,4,FALSE),0)</f>
        <v>0</v>
      </c>
      <c r="Q2081" s="20">
        <f>IFERROR(VLOOKUP(A2081,[3]soaBnafar!$A:$G,5,FALSE),0)</f>
        <v>0</v>
      </c>
      <c r="R2081" s="20">
        <f>IFERROR(VLOOKUP(A2081,[3]soaBnafar!$A:$G,6,FALSE),0)</f>
        <v>0</v>
      </c>
      <c r="S2081" s="20">
        <f>IFERROR(VLOOKUP(A2081,[3]soaBnafar!$A:$G,7,FALSE),0)</f>
        <v>0</v>
      </c>
      <c r="T2081" s="32">
        <f t="shared" si="386"/>
        <v>123143</v>
      </c>
      <c r="U2081" s="21">
        <f t="shared" si="387"/>
        <v>1713472</v>
      </c>
      <c r="V2081" s="21">
        <f t="shared" si="388"/>
        <v>0</v>
      </c>
      <c r="W2081" s="21">
        <f t="shared" si="389"/>
        <v>0</v>
      </c>
      <c r="X2081" s="21">
        <f t="shared" si="390"/>
        <v>0</v>
      </c>
      <c r="Y2081" s="33">
        <f t="shared" si="391"/>
        <v>0</v>
      </c>
      <c r="Z2081" s="4" t="str">
        <f t="shared" si="392"/>
        <v>Sim</v>
      </c>
      <c r="AA2081" s="4" t="str">
        <f t="shared" si="393"/>
        <v>Sim</v>
      </c>
      <c r="AB2081" s="4" t="str">
        <f t="shared" si="394"/>
        <v>Não</v>
      </c>
      <c r="AC2081" s="4" t="str">
        <f t="shared" si="395"/>
        <v>Não</v>
      </c>
      <c r="AD2081" s="4" t="str">
        <f t="shared" si="396"/>
        <v>Não</v>
      </c>
      <c r="AE2081" s="30" t="str">
        <f t="shared" si="397"/>
        <v>Não</v>
      </c>
    </row>
    <row r="2082" spans="1:31" x14ac:dyDescent="0.25">
      <c r="A2082" s="23">
        <v>316410</v>
      </c>
      <c r="B2082" s="27">
        <f>IFERROR(VLOOKUP(A2082,[1]Monitoramento_Base_somente_disp!$A:$L,5,FALSE),0)</f>
        <v>0</v>
      </c>
      <c r="C2082" s="20">
        <f>IFERROR(VLOOKUP(A2082,[1]Monitoramento_Base_somente_disp!$A:$L,6,FALSE),0)</f>
        <v>0</v>
      </c>
      <c r="D2082" s="20">
        <f>IFERROR(VLOOKUP(A2082,[1]Monitoramento_Base_somente_disp!$A:$L,7,FALSE),0)</f>
        <v>0</v>
      </c>
      <c r="E2082" s="20">
        <f>IFERROR(VLOOKUP(A2082,[1]Monitoramento_Base_somente_disp!$A:$L,8,FALSE),0)</f>
        <v>0</v>
      </c>
      <c r="F2082" s="20">
        <f>IFERROR(VLOOKUP(A2082,[1]Monitoramento_Base_somente_disp!$A:$L,9,FALSE),0)</f>
        <v>0</v>
      </c>
      <c r="G2082" s="28">
        <f>IFERROR(VLOOKUP(A2082,[1]Monitoramento_Base_somente_disp!$A:$L,10,FALSE),0)</f>
        <v>0</v>
      </c>
      <c r="H2082" s="27">
        <f>IFERROR(VLOOKUP(A2082,[2]webService!$A:$I,4,FALSE),0)</f>
        <v>87185</v>
      </c>
      <c r="I2082" s="20">
        <f>IFERROR(VLOOKUP(A2082,[2]webService!$A:$II,5,FALSE),0)</f>
        <v>1508416</v>
      </c>
      <c r="J2082" s="20">
        <f>IFERROR(VLOOKUP(A2082,[2]webService!$A:$I,6,FALSE),0)</f>
        <v>0</v>
      </c>
      <c r="K2082" s="20">
        <f>IFERROR(VLOOKUP(A2082,[2]webService!$A:$I,7,FALSE),0)</f>
        <v>0</v>
      </c>
      <c r="L2082" s="20">
        <f>IFERROR(VLOOKUP(A2082,[2]webService!$A:$I,8,FALSE),0)</f>
        <v>0</v>
      </c>
      <c r="M2082" s="28">
        <f>IFERROR(VLOOKUP(A2082,[2]webService!$A:$I,9,FALSE),0)</f>
        <v>0</v>
      </c>
      <c r="N2082" s="27">
        <f>IFERROR(VLOOKUP(A2082,[3]soaBnafar!$A:$G,2,FALSE),0)</f>
        <v>0</v>
      </c>
      <c r="O2082" s="20">
        <f>IFERROR(VLOOKUP(A2082,[3]soaBnafar!$A:$H,3,FALSE),0)</f>
        <v>0</v>
      </c>
      <c r="P2082" s="20">
        <f>IFERROR(VLOOKUP(A2082,[3]soaBnafar!$A:$G,4,FALSE),0)</f>
        <v>0</v>
      </c>
      <c r="Q2082" s="20">
        <f>IFERROR(VLOOKUP(A2082,[3]soaBnafar!$A:$G,5,FALSE),0)</f>
        <v>0</v>
      </c>
      <c r="R2082" s="20">
        <f>IFERROR(VLOOKUP(A2082,[3]soaBnafar!$A:$G,6,FALSE),0)</f>
        <v>0</v>
      </c>
      <c r="S2082" s="20">
        <f>IFERROR(VLOOKUP(A2082,[3]soaBnafar!$A:$G,7,FALSE),0)</f>
        <v>0</v>
      </c>
      <c r="T2082" s="32">
        <f t="shared" si="386"/>
        <v>87185</v>
      </c>
      <c r="U2082" s="21">
        <f t="shared" si="387"/>
        <v>1508416</v>
      </c>
      <c r="V2082" s="21">
        <f t="shared" si="388"/>
        <v>0</v>
      </c>
      <c r="W2082" s="21">
        <f t="shared" si="389"/>
        <v>0</v>
      </c>
      <c r="X2082" s="21">
        <f t="shared" si="390"/>
        <v>0</v>
      </c>
      <c r="Y2082" s="33">
        <f t="shared" si="391"/>
        <v>0</v>
      </c>
      <c r="Z2082" s="4" t="str">
        <f t="shared" si="392"/>
        <v>Sim</v>
      </c>
      <c r="AA2082" s="4" t="str">
        <f t="shared" si="393"/>
        <v>Sim</v>
      </c>
      <c r="AB2082" s="4" t="str">
        <f t="shared" si="394"/>
        <v>Não</v>
      </c>
      <c r="AC2082" s="4" t="str">
        <f t="shared" si="395"/>
        <v>Não</v>
      </c>
      <c r="AD2082" s="4" t="str">
        <f t="shared" si="396"/>
        <v>Não</v>
      </c>
      <c r="AE2082" s="30" t="str">
        <f t="shared" si="397"/>
        <v>Não</v>
      </c>
    </row>
    <row r="2083" spans="1:31" x14ac:dyDescent="0.25">
      <c r="A2083" s="23">
        <v>316420</v>
      </c>
      <c r="B2083" s="27">
        <f>IFERROR(VLOOKUP(A2083,[1]Monitoramento_Base_somente_disp!$A:$L,5,FALSE),0)</f>
        <v>0</v>
      </c>
      <c r="C2083" s="20">
        <f>IFERROR(VLOOKUP(A2083,[1]Monitoramento_Base_somente_disp!$A:$L,6,FALSE),0)</f>
        <v>0</v>
      </c>
      <c r="D2083" s="20">
        <f>IFERROR(VLOOKUP(A2083,[1]Monitoramento_Base_somente_disp!$A:$L,7,FALSE),0)</f>
        <v>0</v>
      </c>
      <c r="E2083" s="20">
        <f>IFERROR(VLOOKUP(A2083,[1]Monitoramento_Base_somente_disp!$A:$L,8,FALSE),0)</f>
        <v>0</v>
      </c>
      <c r="F2083" s="20">
        <f>IFERROR(VLOOKUP(A2083,[1]Monitoramento_Base_somente_disp!$A:$L,9,FALSE),0)</f>
        <v>0</v>
      </c>
      <c r="G2083" s="28">
        <f>IFERROR(VLOOKUP(A2083,[1]Monitoramento_Base_somente_disp!$A:$L,10,FALSE),0)</f>
        <v>0</v>
      </c>
      <c r="H2083" s="27">
        <f>IFERROR(VLOOKUP(A2083,[2]webService!$A:$I,4,FALSE),0)</f>
        <v>97401</v>
      </c>
      <c r="I2083" s="20">
        <f>IFERROR(VLOOKUP(A2083,[2]webService!$A:$II,5,FALSE),0)</f>
        <v>1158990</v>
      </c>
      <c r="J2083" s="20">
        <f>IFERROR(VLOOKUP(A2083,[2]webService!$A:$I,6,FALSE),0)</f>
        <v>0</v>
      </c>
      <c r="K2083" s="20">
        <f>IFERROR(VLOOKUP(A2083,[2]webService!$A:$I,7,FALSE),0)</f>
        <v>0</v>
      </c>
      <c r="L2083" s="20">
        <f>IFERROR(VLOOKUP(A2083,[2]webService!$A:$I,8,FALSE),0)</f>
        <v>0</v>
      </c>
      <c r="M2083" s="28">
        <f>IFERROR(VLOOKUP(A2083,[2]webService!$A:$I,9,FALSE),0)</f>
        <v>0</v>
      </c>
      <c r="N2083" s="27">
        <f>IFERROR(VLOOKUP(A2083,[3]soaBnafar!$A:$G,2,FALSE),0)</f>
        <v>0</v>
      </c>
      <c r="O2083" s="20">
        <f>IFERROR(VLOOKUP(A2083,[3]soaBnafar!$A:$H,3,FALSE),0)</f>
        <v>0</v>
      </c>
      <c r="P2083" s="20">
        <f>IFERROR(VLOOKUP(A2083,[3]soaBnafar!$A:$G,4,FALSE),0)</f>
        <v>0</v>
      </c>
      <c r="Q2083" s="20">
        <f>IFERROR(VLOOKUP(A2083,[3]soaBnafar!$A:$G,5,FALSE),0)</f>
        <v>0</v>
      </c>
      <c r="R2083" s="20">
        <f>IFERROR(VLOOKUP(A2083,[3]soaBnafar!$A:$G,6,FALSE),0)</f>
        <v>0</v>
      </c>
      <c r="S2083" s="20">
        <f>IFERROR(VLOOKUP(A2083,[3]soaBnafar!$A:$G,7,FALSE),0)</f>
        <v>0</v>
      </c>
      <c r="T2083" s="32">
        <f t="shared" si="386"/>
        <v>97401</v>
      </c>
      <c r="U2083" s="21">
        <f t="shared" si="387"/>
        <v>1158990</v>
      </c>
      <c r="V2083" s="21">
        <f t="shared" si="388"/>
        <v>0</v>
      </c>
      <c r="W2083" s="21">
        <f t="shared" si="389"/>
        <v>0</v>
      </c>
      <c r="X2083" s="21">
        <f t="shared" si="390"/>
        <v>0</v>
      </c>
      <c r="Y2083" s="33">
        <f t="shared" si="391"/>
        <v>0</v>
      </c>
      <c r="Z2083" s="4" t="str">
        <f t="shared" si="392"/>
        <v>Sim</v>
      </c>
      <c r="AA2083" s="4" t="str">
        <f t="shared" si="393"/>
        <v>Sim</v>
      </c>
      <c r="AB2083" s="4" t="str">
        <f t="shared" si="394"/>
        <v>Não</v>
      </c>
      <c r="AC2083" s="4" t="str">
        <f t="shared" si="395"/>
        <v>Não</v>
      </c>
      <c r="AD2083" s="4" t="str">
        <f t="shared" si="396"/>
        <v>Não</v>
      </c>
      <c r="AE2083" s="30" t="str">
        <f t="shared" si="397"/>
        <v>Não</v>
      </c>
    </row>
    <row r="2084" spans="1:31" x14ac:dyDescent="0.25">
      <c r="A2084" s="23">
        <v>316443</v>
      </c>
      <c r="B2084" s="27">
        <f>IFERROR(VLOOKUP(A2084,[1]Monitoramento_Base_somente_disp!$A:$L,5,FALSE),0)</f>
        <v>0</v>
      </c>
      <c r="C2084" s="20">
        <f>IFERROR(VLOOKUP(A2084,[1]Monitoramento_Base_somente_disp!$A:$L,6,FALSE),0)</f>
        <v>0</v>
      </c>
      <c r="D2084" s="20">
        <f>IFERROR(VLOOKUP(A2084,[1]Monitoramento_Base_somente_disp!$A:$L,7,FALSE),0)</f>
        <v>0</v>
      </c>
      <c r="E2084" s="20">
        <f>IFERROR(VLOOKUP(A2084,[1]Monitoramento_Base_somente_disp!$A:$L,8,FALSE),0)</f>
        <v>0</v>
      </c>
      <c r="F2084" s="20">
        <f>IFERROR(VLOOKUP(A2084,[1]Monitoramento_Base_somente_disp!$A:$L,9,FALSE),0)</f>
        <v>0</v>
      </c>
      <c r="G2084" s="28">
        <f>IFERROR(VLOOKUP(A2084,[1]Monitoramento_Base_somente_disp!$A:$L,10,FALSE),0)</f>
        <v>0</v>
      </c>
      <c r="H2084" s="27">
        <f>IFERROR(VLOOKUP(A2084,[2]webService!$A:$I,4,FALSE),0)</f>
        <v>45738</v>
      </c>
      <c r="I2084" s="20">
        <f>IFERROR(VLOOKUP(A2084,[2]webService!$A:$II,5,FALSE),0)</f>
        <v>1061878</v>
      </c>
      <c r="J2084" s="20">
        <f>IFERROR(VLOOKUP(A2084,[2]webService!$A:$I,6,FALSE),0)</f>
        <v>0</v>
      </c>
      <c r="K2084" s="20">
        <f>IFERROR(VLOOKUP(A2084,[2]webService!$A:$I,7,FALSE),0)</f>
        <v>0</v>
      </c>
      <c r="L2084" s="20">
        <f>IFERROR(VLOOKUP(A2084,[2]webService!$A:$I,8,FALSE),0)</f>
        <v>0</v>
      </c>
      <c r="M2084" s="28">
        <f>IFERROR(VLOOKUP(A2084,[2]webService!$A:$I,9,FALSE),0)</f>
        <v>0</v>
      </c>
      <c r="N2084" s="27">
        <f>IFERROR(VLOOKUP(A2084,[3]soaBnafar!$A:$G,2,FALSE),0)</f>
        <v>0</v>
      </c>
      <c r="O2084" s="20">
        <f>IFERROR(VLOOKUP(A2084,[3]soaBnafar!$A:$H,3,FALSE),0)</f>
        <v>0</v>
      </c>
      <c r="P2084" s="20">
        <f>IFERROR(VLOOKUP(A2084,[3]soaBnafar!$A:$G,4,FALSE),0)</f>
        <v>0</v>
      </c>
      <c r="Q2084" s="20">
        <f>IFERROR(VLOOKUP(A2084,[3]soaBnafar!$A:$G,5,FALSE),0)</f>
        <v>0</v>
      </c>
      <c r="R2084" s="20">
        <f>IFERROR(VLOOKUP(A2084,[3]soaBnafar!$A:$G,6,FALSE),0)</f>
        <v>0</v>
      </c>
      <c r="S2084" s="20">
        <f>IFERROR(VLOOKUP(A2084,[3]soaBnafar!$A:$G,7,FALSE),0)</f>
        <v>0</v>
      </c>
      <c r="T2084" s="32">
        <f t="shared" si="386"/>
        <v>45738</v>
      </c>
      <c r="U2084" s="21">
        <f t="shared" si="387"/>
        <v>1061878</v>
      </c>
      <c r="V2084" s="21">
        <f t="shared" si="388"/>
        <v>0</v>
      </c>
      <c r="W2084" s="21">
        <f t="shared" si="389"/>
        <v>0</v>
      </c>
      <c r="X2084" s="21">
        <f t="shared" si="390"/>
        <v>0</v>
      </c>
      <c r="Y2084" s="33">
        <f t="shared" si="391"/>
        <v>0</v>
      </c>
      <c r="Z2084" s="4" t="str">
        <f t="shared" si="392"/>
        <v>Sim</v>
      </c>
      <c r="AA2084" s="4" t="str">
        <f t="shared" si="393"/>
        <v>Sim</v>
      </c>
      <c r="AB2084" s="4" t="str">
        <f t="shared" si="394"/>
        <v>Não</v>
      </c>
      <c r="AC2084" s="4" t="str">
        <f t="shared" si="395"/>
        <v>Não</v>
      </c>
      <c r="AD2084" s="4" t="str">
        <f t="shared" si="396"/>
        <v>Não</v>
      </c>
      <c r="AE2084" s="30" t="str">
        <f t="shared" si="397"/>
        <v>Não</v>
      </c>
    </row>
    <row r="2085" spans="1:31" x14ac:dyDescent="0.25">
      <c r="A2085" s="23">
        <v>316450</v>
      </c>
      <c r="B2085" s="27">
        <f>IFERROR(VLOOKUP(A2085,[1]Monitoramento_Base_somente_disp!$A:$L,5,FALSE),0)</f>
        <v>0</v>
      </c>
      <c r="C2085" s="20">
        <f>IFERROR(VLOOKUP(A2085,[1]Monitoramento_Base_somente_disp!$A:$L,6,FALSE),0)</f>
        <v>0</v>
      </c>
      <c r="D2085" s="20">
        <f>IFERROR(VLOOKUP(A2085,[1]Monitoramento_Base_somente_disp!$A:$L,7,FALSE),0)</f>
        <v>0</v>
      </c>
      <c r="E2085" s="20">
        <f>IFERROR(VLOOKUP(A2085,[1]Monitoramento_Base_somente_disp!$A:$L,8,FALSE),0)</f>
        <v>0</v>
      </c>
      <c r="F2085" s="20">
        <f>IFERROR(VLOOKUP(A2085,[1]Monitoramento_Base_somente_disp!$A:$L,9,FALSE),0)</f>
        <v>0</v>
      </c>
      <c r="G2085" s="28">
        <f>IFERROR(VLOOKUP(A2085,[1]Monitoramento_Base_somente_disp!$A:$L,10,FALSE),0)</f>
        <v>0</v>
      </c>
      <c r="H2085" s="27">
        <f>IFERROR(VLOOKUP(A2085,[2]webService!$A:$I,4,FALSE),0)</f>
        <v>286</v>
      </c>
      <c r="I2085" s="20">
        <f>IFERROR(VLOOKUP(A2085,[2]webService!$A:$II,5,FALSE),0)</f>
        <v>163213</v>
      </c>
      <c r="J2085" s="20">
        <f>IFERROR(VLOOKUP(A2085,[2]webService!$A:$I,6,FALSE),0)</f>
        <v>0</v>
      </c>
      <c r="K2085" s="20">
        <f>IFERROR(VLOOKUP(A2085,[2]webService!$A:$I,7,FALSE),0)</f>
        <v>0</v>
      </c>
      <c r="L2085" s="20">
        <f>IFERROR(VLOOKUP(A2085,[2]webService!$A:$I,8,FALSE),0)</f>
        <v>0</v>
      </c>
      <c r="M2085" s="28">
        <f>IFERROR(VLOOKUP(A2085,[2]webService!$A:$I,9,FALSE),0)</f>
        <v>0</v>
      </c>
      <c r="N2085" s="27">
        <f>IFERROR(VLOOKUP(A2085,[3]soaBnafar!$A:$G,2,FALSE),0)</f>
        <v>0</v>
      </c>
      <c r="O2085" s="20">
        <f>IFERROR(VLOOKUP(A2085,[3]soaBnafar!$A:$H,3,FALSE),0)</f>
        <v>0</v>
      </c>
      <c r="P2085" s="20">
        <f>IFERROR(VLOOKUP(A2085,[3]soaBnafar!$A:$G,4,FALSE),0)</f>
        <v>0</v>
      </c>
      <c r="Q2085" s="20">
        <f>IFERROR(VLOOKUP(A2085,[3]soaBnafar!$A:$G,5,FALSE),0)</f>
        <v>0</v>
      </c>
      <c r="R2085" s="20">
        <f>IFERROR(VLOOKUP(A2085,[3]soaBnafar!$A:$G,6,FALSE),0)</f>
        <v>0</v>
      </c>
      <c r="S2085" s="20">
        <f>IFERROR(VLOOKUP(A2085,[3]soaBnafar!$A:$G,7,FALSE),0)</f>
        <v>0</v>
      </c>
      <c r="T2085" s="32">
        <f t="shared" si="386"/>
        <v>286</v>
      </c>
      <c r="U2085" s="21">
        <f t="shared" si="387"/>
        <v>163213</v>
      </c>
      <c r="V2085" s="21">
        <f t="shared" si="388"/>
        <v>0</v>
      </c>
      <c r="W2085" s="21">
        <f t="shared" si="389"/>
        <v>0</v>
      </c>
      <c r="X2085" s="21">
        <f t="shared" si="390"/>
        <v>0</v>
      </c>
      <c r="Y2085" s="33">
        <f t="shared" si="391"/>
        <v>0</v>
      </c>
      <c r="Z2085" s="4" t="str">
        <f t="shared" si="392"/>
        <v>Sim</v>
      </c>
      <c r="AA2085" s="4" t="str">
        <f t="shared" si="393"/>
        <v>Sim</v>
      </c>
      <c r="AB2085" s="4" t="str">
        <f t="shared" si="394"/>
        <v>Não</v>
      </c>
      <c r="AC2085" s="4" t="str">
        <f t="shared" si="395"/>
        <v>Não</v>
      </c>
      <c r="AD2085" s="4" t="str">
        <f t="shared" si="396"/>
        <v>Não</v>
      </c>
      <c r="AE2085" s="30" t="str">
        <f t="shared" si="397"/>
        <v>Não</v>
      </c>
    </row>
    <row r="2086" spans="1:31" x14ac:dyDescent="0.25">
      <c r="A2086" s="23">
        <v>316460</v>
      </c>
      <c r="B2086" s="27">
        <f>IFERROR(VLOOKUP(A2086,[1]Monitoramento_Base_somente_disp!$A:$L,5,FALSE),0)</f>
        <v>0</v>
      </c>
      <c r="C2086" s="20">
        <f>IFERROR(VLOOKUP(A2086,[1]Monitoramento_Base_somente_disp!$A:$L,6,FALSE),0)</f>
        <v>0</v>
      </c>
      <c r="D2086" s="20">
        <f>IFERROR(VLOOKUP(A2086,[1]Monitoramento_Base_somente_disp!$A:$L,7,FALSE),0)</f>
        <v>0</v>
      </c>
      <c r="E2086" s="20">
        <f>IFERROR(VLOOKUP(A2086,[1]Monitoramento_Base_somente_disp!$A:$L,8,FALSE),0)</f>
        <v>0</v>
      </c>
      <c r="F2086" s="20">
        <f>IFERROR(VLOOKUP(A2086,[1]Monitoramento_Base_somente_disp!$A:$L,9,FALSE),0)</f>
        <v>0</v>
      </c>
      <c r="G2086" s="28">
        <f>IFERROR(VLOOKUP(A2086,[1]Monitoramento_Base_somente_disp!$A:$L,10,FALSE),0)</f>
        <v>0</v>
      </c>
      <c r="H2086" s="27">
        <f>IFERROR(VLOOKUP(A2086,[2]webService!$A:$I,4,FALSE),0)</f>
        <v>92643</v>
      </c>
      <c r="I2086" s="20">
        <f>IFERROR(VLOOKUP(A2086,[2]webService!$A:$II,5,FALSE),0)</f>
        <v>852951</v>
      </c>
      <c r="J2086" s="20">
        <f>IFERROR(VLOOKUP(A2086,[2]webService!$A:$I,6,FALSE),0)</f>
        <v>0</v>
      </c>
      <c r="K2086" s="20">
        <f>IFERROR(VLOOKUP(A2086,[2]webService!$A:$I,7,FALSE),0)</f>
        <v>0</v>
      </c>
      <c r="L2086" s="20">
        <f>IFERROR(VLOOKUP(A2086,[2]webService!$A:$I,8,FALSE),0)</f>
        <v>0</v>
      </c>
      <c r="M2086" s="28">
        <f>IFERROR(VLOOKUP(A2086,[2]webService!$A:$I,9,FALSE),0)</f>
        <v>0</v>
      </c>
      <c r="N2086" s="27">
        <f>IFERROR(VLOOKUP(A2086,[3]soaBnafar!$A:$G,2,FALSE),0)</f>
        <v>0</v>
      </c>
      <c r="O2086" s="20">
        <f>IFERROR(VLOOKUP(A2086,[3]soaBnafar!$A:$H,3,FALSE),0)</f>
        <v>0</v>
      </c>
      <c r="P2086" s="20">
        <f>IFERROR(VLOOKUP(A2086,[3]soaBnafar!$A:$G,4,FALSE),0)</f>
        <v>0</v>
      </c>
      <c r="Q2086" s="20">
        <f>IFERROR(VLOOKUP(A2086,[3]soaBnafar!$A:$G,5,FALSE),0)</f>
        <v>0</v>
      </c>
      <c r="R2086" s="20">
        <f>IFERROR(VLOOKUP(A2086,[3]soaBnafar!$A:$G,6,FALSE),0)</f>
        <v>0</v>
      </c>
      <c r="S2086" s="20">
        <f>IFERROR(VLOOKUP(A2086,[3]soaBnafar!$A:$G,7,FALSE),0)</f>
        <v>0</v>
      </c>
      <c r="T2086" s="32">
        <f t="shared" si="386"/>
        <v>92643</v>
      </c>
      <c r="U2086" s="21">
        <f t="shared" si="387"/>
        <v>852951</v>
      </c>
      <c r="V2086" s="21">
        <f t="shared" si="388"/>
        <v>0</v>
      </c>
      <c r="W2086" s="21">
        <f t="shared" si="389"/>
        <v>0</v>
      </c>
      <c r="X2086" s="21">
        <f t="shared" si="390"/>
        <v>0</v>
      </c>
      <c r="Y2086" s="33">
        <f t="shared" si="391"/>
        <v>0</v>
      </c>
      <c r="Z2086" s="4" t="str">
        <f t="shared" si="392"/>
        <v>Sim</v>
      </c>
      <c r="AA2086" s="4" t="str">
        <f t="shared" si="393"/>
        <v>Sim</v>
      </c>
      <c r="AB2086" s="4" t="str">
        <f t="shared" si="394"/>
        <v>Não</v>
      </c>
      <c r="AC2086" s="4" t="str">
        <f t="shared" si="395"/>
        <v>Não</v>
      </c>
      <c r="AD2086" s="4" t="str">
        <f t="shared" si="396"/>
        <v>Não</v>
      </c>
      <c r="AE2086" s="30" t="str">
        <f t="shared" si="397"/>
        <v>Não</v>
      </c>
    </row>
    <row r="2087" spans="1:31" x14ac:dyDescent="0.25">
      <c r="A2087" s="23">
        <v>316470</v>
      </c>
      <c r="B2087" s="27">
        <f>IFERROR(VLOOKUP(A2087,[1]Monitoramento_Base_somente_disp!$A:$L,5,FALSE),0)</f>
        <v>0</v>
      </c>
      <c r="C2087" s="20">
        <f>IFERROR(VLOOKUP(A2087,[1]Monitoramento_Base_somente_disp!$A:$L,6,FALSE),0)</f>
        <v>0</v>
      </c>
      <c r="D2087" s="20">
        <f>IFERROR(VLOOKUP(A2087,[1]Monitoramento_Base_somente_disp!$A:$L,7,FALSE),0)</f>
        <v>0</v>
      </c>
      <c r="E2087" s="20">
        <f>IFERROR(VLOOKUP(A2087,[1]Monitoramento_Base_somente_disp!$A:$L,8,FALSE),0)</f>
        <v>0</v>
      </c>
      <c r="F2087" s="20">
        <f>IFERROR(VLOOKUP(A2087,[1]Monitoramento_Base_somente_disp!$A:$L,9,FALSE),0)</f>
        <v>0</v>
      </c>
      <c r="G2087" s="28">
        <f>IFERROR(VLOOKUP(A2087,[1]Monitoramento_Base_somente_disp!$A:$L,10,FALSE),0)</f>
        <v>0</v>
      </c>
      <c r="H2087" s="27">
        <f>IFERROR(VLOOKUP(A2087,[2]webService!$A:$I,4,FALSE),0)</f>
        <v>344924</v>
      </c>
      <c r="I2087" s="20">
        <f>IFERROR(VLOOKUP(A2087,[2]webService!$A:$II,5,FALSE),0)</f>
        <v>29999680</v>
      </c>
      <c r="J2087" s="20">
        <f>IFERROR(VLOOKUP(A2087,[2]webService!$A:$I,6,FALSE),0)</f>
        <v>0</v>
      </c>
      <c r="K2087" s="20">
        <f>IFERROR(VLOOKUP(A2087,[2]webService!$A:$I,7,FALSE),0)</f>
        <v>0</v>
      </c>
      <c r="L2087" s="20">
        <f>IFERROR(VLOOKUP(A2087,[2]webService!$A:$I,8,FALSE),0)</f>
        <v>0</v>
      </c>
      <c r="M2087" s="28">
        <f>IFERROR(VLOOKUP(A2087,[2]webService!$A:$I,9,FALSE),0)</f>
        <v>0</v>
      </c>
      <c r="N2087" s="27">
        <f>IFERROR(VLOOKUP(A2087,[3]soaBnafar!$A:$G,2,FALSE),0)</f>
        <v>0</v>
      </c>
      <c r="O2087" s="20">
        <f>IFERROR(VLOOKUP(A2087,[3]soaBnafar!$A:$H,3,FALSE),0)</f>
        <v>0</v>
      </c>
      <c r="P2087" s="20">
        <f>IFERROR(VLOOKUP(A2087,[3]soaBnafar!$A:$G,4,FALSE),0)</f>
        <v>0</v>
      </c>
      <c r="Q2087" s="20">
        <f>IFERROR(VLOOKUP(A2087,[3]soaBnafar!$A:$G,5,FALSE),0)</f>
        <v>0</v>
      </c>
      <c r="R2087" s="20">
        <f>IFERROR(VLOOKUP(A2087,[3]soaBnafar!$A:$G,6,FALSE),0)</f>
        <v>0</v>
      </c>
      <c r="S2087" s="20">
        <f>IFERROR(VLOOKUP(A2087,[3]soaBnafar!$A:$G,7,FALSE),0)</f>
        <v>0</v>
      </c>
      <c r="T2087" s="32">
        <f t="shared" si="386"/>
        <v>344924</v>
      </c>
      <c r="U2087" s="21">
        <f t="shared" si="387"/>
        <v>29999680</v>
      </c>
      <c r="V2087" s="21">
        <f t="shared" si="388"/>
        <v>0</v>
      </c>
      <c r="W2087" s="21">
        <f t="shared" si="389"/>
        <v>0</v>
      </c>
      <c r="X2087" s="21">
        <f t="shared" si="390"/>
        <v>0</v>
      </c>
      <c r="Y2087" s="33">
        <f t="shared" si="391"/>
        <v>0</v>
      </c>
      <c r="Z2087" s="4" t="str">
        <f t="shared" si="392"/>
        <v>Sim</v>
      </c>
      <c r="AA2087" s="4" t="str">
        <f t="shared" si="393"/>
        <v>Sim</v>
      </c>
      <c r="AB2087" s="4" t="str">
        <f t="shared" si="394"/>
        <v>Não</v>
      </c>
      <c r="AC2087" s="4" t="str">
        <f t="shared" si="395"/>
        <v>Não</v>
      </c>
      <c r="AD2087" s="4" t="str">
        <f t="shared" si="396"/>
        <v>Não</v>
      </c>
      <c r="AE2087" s="30" t="str">
        <f t="shared" si="397"/>
        <v>Não</v>
      </c>
    </row>
    <row r="2088" spans="1:31" x14ac:dyDescent="0.25">
      <c r="A2088" s="23">
        <v>316480</v>
      </c>
      <c r="B2088" s="27">
        <f>IFERROR(VLOOKUP(A2088,[1]Monitoramento_Base_somente_disp!$A:$L,5,FALSE),0)</f>
        <v>0</v>
      </c>
      <c r="C2088" s="20">
        <f>IFERROR(VLOOKUP(A2088,[1]Monitoramento_Base_somente_disp!$A:$L,6,FALSE),0)</f>
        <v>0</v>
      </c>
      <c r="D2088" s="20">
        <f>IFERROR(VLOOKUP(A2088,[1]Monitoramento_Base_somente_disp!$A:$L,7,FALSE),0)</f>
        <v>0</v>
      </c>
      <c r="E2088" s="20">
        <f>IFERROR(VLOOKUP(A2088,[1]Monitoramento_Base_somente_disp!$A:$L,8,FALSE),0)</f>
        <v>0</v>
      </c>
      <c r="F2088" s="20">
        <f>IFERROR(VLOOKUP(A2088,[1]Monitoramento_Base_somente_disp!$A:$L,9,FALSE),0)</f>
        <v>0</v>
      </c>
      <c r="G2088" s="28">
        <f>IFERROR(VLOOKUP(A2088,[1]Monitoramento_Base_somente_disp!$A:$L,10,FALSE),0)</f>
        <v>0</v>
      </c>
      <c r="H2088" s="27">
        <f>IFERROR(VLOOKUP(A2088,[2]webService!$A:$I,4,FALSE),0)</f>
        <v>83383</v>
      </c>
      <c r="I2088" s="20">
        <f>IFERROR(VLOOKUP(A2088,[2]webService!$A:$II,5,FALSE),0)</f>
        <v>537269</v>
      </c>
      <c r="J2088" s="20">
        <f>IFERROR(VLOOKUP(A2088,[2]webService!$A:$I,6,FALSE),0)</f>
        <v>0</v>
      </c>
      <c r="K2088" s="20">
        <f>IFERROR(VLOOKUP(A2088,[2]webService!$A:$I,7,FALSE),0)</f>
        <v>0</v>
      </c>
      <c r="L2088" s="20">
        <f>IFERROR(VLOOKUP(A2088,[2]webService!$A:$I,8,FALSE),0)</f>
        <v>0</v>
      </c>
      <c r="M2088" s="28">
        <f>IFERROR(VLOOKUP(A2088,[2]webService!$A:$I,9,FALSE),0)</f>
        <v>0</v>
      </c>
      <c r="N2088" s="27">
        <f>IFERROR(VLOOKUP(A2088,[3]soaBnafar!$A:$G,2,FALSE),0)</f>
        <v>0</v>
      </c>
      <c r="O2088" s="20">
        <f>IFERROR(VLOOKUP(A2088,[3]soaBnafar!$A:$H,3,FALSE),0)</f>
        <v>0</v>
      </c>
      <c r="P2088" s="20">
        <f>IFERROR(VLOOKUP(A2088,[3]soaBnafar!$A:$G,4,FALSE),0)</f>
        <v>0</v>
      </c>
      <c r="Q2088" s="20">
        <f>IFERROR(VLOOKUP(A2088,[3]soaBnafar!$A:$G,5,FALSE),0)</f>
        <v>0</v>
      </c>
      <c r="R2088" s="20">
        <f>IFERROR(VLOOKUP(A2088,[3]soaBnafar!$A:$G,6,FALSE),0)</f>
        <v>0</v>
      </c>
      <c r="S2088" s="20">
        <f>IFERROR(VLOOKUP(A2088,[3]soaBnafar!$A:$G,7,FALSE),0)</f>
        <v>0</v>
      </c>
      <c r="T2088" s="32">
        <f t="shared" si="386"/>
        <v>83383</v>
      </c>
      <c r="U2088" s="21">
        <f t="shared" si="387"/>
        <v>537269</v>
      </c>
      <c r="V2088" s="21">
        <f t="shared" si="388"/>
        <v>0</v>
      </c>
      <c r="W2088" s="21">
        <f t="shared" si="389"/>
        <v>0</v>
      </c>
      <c r="X2088" s="21">
        <f t="shared" si="390"/>
        <v>0</v>
      </c>
      <c r="Y2088" s="33">
        <f t="shared" si="391"/>
        <v>0</v>
      </c>
      <c r="Z2088" s="4" t="str">
        <f t="shared" si="392"/>
        <v>Sim</v>
      </c>
      <c r="AA2088" s="4" t="str">
        <f t="shared" si="393"/>
        <v>Sim</v>
      </c>
      <c r="AB2088" s="4" t="str">
        <f t="shared" si="394"/>
        <v>Não</v>
      </c>
      <c r="AC2088" s="4" t="str">
        <f t="shared" si="395"/>
        <v>Não</v>
      </c>
      <c r="AD2088" s="4" t="str">
        <f t="shared" si="396"/>
        <v>Não</v>
      </c>
      <c r="AE2088" s="30" t="str">
        <f t="shared" si="397"/>
        <v>Não</v>
      </c>
    </row>
    <row r="2089" spans="1:31" x14ac:dyDescent="0.25">
      <c r="A2089" s="23">
        <v>316500</v>
      </c>
      <c r="B2089" s="27">
        <f>IFERROR(VLOOKUP(A2089,[1]Monitoramento_Base_somente_disp!$A:$L,5,FALSE),0)</f>
        <v>0</v>
      </c>
      <c r="C2089" s="20">
        <f>IFERROR(VLOOKUP(A2089,[1]Monitoramento_Base_somente_disp!$A:$L,6,FALSE),0)</f>
        <v>0</v>
      </c>
      <c r="D2089" s="20">
        <f>IFERROR(VLOOKUP(A2089,[1]Monitoramento_Base_somente_disp!$A:$L,7,FALSE),0)</f>
        <v>0</v>
      </c>
      <c r="E2089" s="20">
        <f>IFERROR(VLOOKUP(A2089,[1]Monitoramento_Base_somente_disp!$A:$L,8,FALSE),0)</f>
        <v>0</v>
      </c>
      <c r="F2089" s="20">
        <f>IFERROR(VLOOKUP(A2089,[1]Monitoramento_Base_somente_disp!$A:$L,9,FALSE),0)</f>
        <v>0</v>
      </c>
      <c r="G2089" s="28">
        <f>IFERROR(VLOOKUP(A2089,[1]Monitoramento_Base_somente_disp!$A:$L,10,FALSE),0)</f>
        <v>0</v>
      </c>
      <c r="H2089" s="27">
        <f>IFERROR(VLOOKUP(A2089,[2]webService!$A:$I,4,FALSE),0)</f>
        <v>259469</v>
      </c>
      <c r="I2089" s="20">
        <f>IFERROR(VLOOKUP(A2089,[2]webService!$A:$II,5,FALSE),0)</f>
        <v>1805543</v>
      </c>
      <c r="J2089" s="20">
        <f>IFERROR(VLOOKUP(A2089,[2]webService!$A:$I,6,FALSE),0)</f>
        <v>0</v>
      </c>
      <c r="K2089" s="20">
        <f>IFERROR(VLOOKUP(A2089,[2]webService!$A:$I,7,FALSE),0)</f>
        <v>0</v>
      </c>
      <c r="L2089" s="20">
        <f>IFERROR(VLOOKUP(A2089,[2]webService!$A:$I,8,FALSE),0)</f>
        <v>0</v>
      </c>
      <c r="M2089" s="28">
        <f>IFERROR(VLOOKUP(A2089,[2]webService!$A:$I,9,FALSE),0)</f>
        <v>0</v>
      </c>
      <c r="N2089" s="27">
        <f>IFERROR(VLOOKUP(A2089,[3]soaBnafar!$A:$G,2,FALSE),0)</f>
        <v>0</v>
      </c>
      <c r="O2089" s="20">
        <f>IFERROR(VLOOKUP(A2089,[3]soaBnafar!$A:$H,3,FALSE),0)</f>
        <v>0</v>
      </c>
      <c r="P2089" s="20">
        <f>IFERROR(VLOOKUP(A2089,[3]soaBnafar!$A:$G,4,FALSE),0)</f>
        <v>0</v>
      </c>
      <c r="Q2089" s="20">
        <f>IFERROR(VLOOKUP(A2089,[3]soaBnafar!$A:$G,5,FALSE),0)</f>
        <v>0</v>
      </c>
      <c r="R2089" s="20">
        <f>IFERROR(VLOOKUP(A2089,[3]soaBnafar!$A:$G,6,FALSE),0)</f>
        <v>0</v>
      </c>
      <c r="S2089" s="20">
        <f>IFERROR(VLOOKUP(A2089,[3]soaBnafar!$A:$G,7,FALSE),0)</f>
        <v>0</v>
      </c>
      <c r="T2089" s="32">
        <f t="shared" si="386"/>
        <v>259469</v>
      </c>
      <c r="U2089" s="21">
        <f t="shared" si="387"/>
        <v>1805543</v>
      </c>
      <c r="V2089" s="21">
        <f t="shared" si="388"/>
        <v>0</v>
      </c>
      <c r="W2089" s="21">
        <f t="shared" si="389"/>
        <v>0</v>
      </c>
      <c r="X2089" s="21">
        <f t="shared" si="390"/>
        <v>0</v>
      </c>
      <c r="Y2089" s="33">
        <f t="shared" si="391"/>
        <v>0</v>
      </c>
      <c r="Z2089" s="4" t="str">
        <f t="shared" si="392"/>
        <v>Sim</v>
      </c>
      <c r="AA2089" s="4" t="str">
        <f t="shared" si="393"/>
        <v>Sim</v>
      </c>
      <c r="AB2089" s="4" t="str">
        <f t="shared" si="394"/>
        <v>Não</v>
      </c>
      <c r="AC2089" s="4" t="str">
        <f t="shared" si="395"/>
        <v>Não</v>
      </c>
      <c r="AD2089" s="4" t="str">
        <f t="shared" si="396"/>
        <v>Não</v>
      </c>
      <c r="AE2089" s="30" t="str">
        <f t="shared" si="397"/>
        <v>Não</v>
      </c>
    </row>
    <row r="2090" spans="1:31" x14ac:dyDescent="0.25">
      <c r="A2090" s="23">
        <v>316550</v>
      </c>
      <c r="B2090" s="27">
        <f>IFERROR(VLOOKUP(A2090,[1]Monitoramento_Base_somente_disp!$A:$L,5,FALSE),0)</f>
        <v>0</v>
      </c>
      <c r="C2090" s="20">
        <f>IFERROR(VLOOKUP(A2090,[1]Monitoramento_Base_somente_disp!$A:$L,6,FALSE),0)</f>
        <v>0</v>
      </c>
      <c r="D2090" s="20">
        <f>IFERROR(VLOOKUP(A2090,[1]Monitoramento_Base_somente_disp!$A:$L,7,FALSE),0)</f>
        <v>0</v>
      </c>
      <c r="E2090" s="20">
        <f>IFERROR(VLOOKUP(A2090,[1]Monitoramento_Base_somente_disp!$A:$L,8,FALSE),0)</f>
        <v>0</v>
      </c>
      <c r="F2090" s="20">
        <f>IFERROR(VLOOKUP(A2090,[1]Monitoramento_Base_somente_disp!$A:$L,9,FALSE),0)</f>
        <v>0</v>
      </c>
      <c r="G2090" s="28">
        <f>IFERROR(VLOOKUP(A2090,[1]Monitoramento_Base_somente_disp!$A:$L,10,FALSE),0)</f>
        <v>0</v>
      </c>
      <c r="H2090" s="27">
        <f>IFERROR(VLOOKUP(A2090,[2]webService!$A:$I,4,FALSE),0)</f>
        <v>58192</v>
      </c>
      <c r="I2090" s="20">
        <f>IFERROR(VLOOKUP(A2090,[2]webService!$A:$II,5,FALSE),0)</f>
        <v>857720</v>
      </c>
      <c r="J2090" s="20">
        <f>IFERROR(VLOOKUP(A2090,[2]webService!$A:$I,6,FALSE),0)</f>
        <v>0</v>
      </c>
      <c r="K2090" s="20">
        <f>IFERROR(VLOOKUP(A2090,[2]webService!$A:$I,7,FALSE),0)</f>
        <v>0</v>
      </c>
      <c r="L2090" s="20">
        <f>IFERROR(VLOOKUP(A2090,[2]webService!$A:$I,8,FALSE),0)</f>
        <v>0</v>
      </c>
      <c r="M2090" s="28">
        <f>IFERROR(VLOOKUP(A2090,[2]webService!$A:$I,9,FALSE),0)</f>
        <v>0</v>
      </c>
      <c r="N2090" s="27">
        <f>IFERROR(VLOOKUP(A2090,[3]soaBnafar!$A:$G,2,FALSE),0)</f>
        <v>0</v>
      </c>
      <c r="O2090" s="20">
        <f>IFERROR(VLOOKUP(A2090,[3]soaBnafar!$A:$H,3,FALSE),0)</f>
        <v>0</v>
      </c>
      <c r="P2090" s="20">
        <f>IFERROR(VLOOKUP(A2090,[3]soaBnafar!$A:$G,4,FALSE),0)</f>
        <v>0</v>
      </c>
      <c r="Q2090" s="20">
        <f>IFERROR(VLOOKUP(A2090,[3]soaBnafar!$A:$G,5,FALSE),0)</f>
        <v>0</v>
      </c>
      <c r="R2090" s="20">
        <f>IFERROR(VLOOKUP(A2090,[3]soaBnafar!$A:$G,6,FALSE),0)</f>
        <v>0</v>
      </c>
      <c r="S2090" s="20">
        <f>IFERROR(VLOOKUP(A2090,[3]soaBnafar!$A:$G,7,FALSE),0)</f>
        <v>0</v>
      </c>
      <c r="T2090" s="32">
        <f t="shared" si="386"/>
        <v>58192</v>
      </c>
      <c r="U2090" s="21">
        <f t="shared" si="387"/>
        <v>857720</v>
      </c>
      <c r="V2090" s="21">
        <f t="shared" si="388"/>
        <v>0</v>
      </c>
      <c r="W2090" s="21">
        <f t="shared" si="389"/>
        <v>0</v>
      </c>
      <c r="X2090" s="21">
        <f t="shared" si="390"/>
        <v>0</v>
      </c>
      <c r="Y2090" s="33">
        <f t="shared" si="391"/>
        <v>0</v>
      </c>
      <c r="Z2090" s="4" t="str">
        <f t="shared" si="392"/>
        <v>Sim</v>
      </c>
      <c r="AA2090" s="4" t="str">
        <f t="shared" si="393"/>
        <v>Sim</v>
      </c>
      <c r="AB2090" s="4" t="str">
        <f t="shared" si="394"/>
        <v>Não</v>
      </c>
      <c r="AC2090" s="4" t="str">
        <f t="shared" si="395"/>
        <v>Não</v>
      </c>
      <c r="AD2090" s="4" t="str">
        <f t="shared" si="396"/>
        <v>Não</v>
      </c>
      <c r="AE2090" s="30" t="str">
        <f t="shared" si="397"/>
        <v>Não</v>
      </c>
    </row>
    <row r="2091" spans="1:31" x14ac:dyDescent="0.25">
      <c r="A2091" s="23">
        <v>316555</v>
      </c>
      <c r="B2091" s="27">
        <f>IFERROR(VLOOKUP(A2091,[1]Monitoramento_Base_somente_disp!$A:$L,5,FALSE),0)</f>
        <v>0</v>
      </c>
      <c r="C2091" s="20">
        <f>IFERROR(VLOOKUP(A2091,[1]Monitoramento_Base_somente_disp!$A:$L,6,FALSE),0)</f>
        <v>0</v>
      </c>
      <c r="D2091" s="20">
        <f>IFERROR(VLOOKUP(A2091,[1]Monitoramento_Base_somente_disp!$A:$L,7,FALSE),0)</f>
        <v>0</v>
      </c>
      <c r="E2091" s="20">
        <f>IFERROR(VLOOKUP(A2091,[1]Monitoramento_Base_somente_disp!$A:$L,8,FALSE),0)</f>
        <v>0</v>
      </c>
      <c r="F2091" s="20">
        <f>IFERROR(VLOOKUP(A2091,[1]Monitoramento_Base_somente_disp!$A:$L,9,FALSE),0)</f>
        <v>0</v>
      </c>
      <c r="G2091" s="28">
        <f>IFERROR(VLOOKUP(A2091,[1]Monitoramento_Base_somente_disp!$A:$L,10,FALSE),0)</f>
        <v>0</v>
      </c>
      <c r="H2091" s="27">
        <f>IFERROR(VLOOKUP(A2091,[2]webService!$A:$I,4,FALSE),0)</f>
        <v>49731</v>
      </c>
      <c r="I2091" s="20">
        <f>IFERROR(VLOOKUP(A2091,[2]webService!$A:$II,5,FALSE),0)</f>
        <v>8960647</v>
      </c>
      <c r="J2091" s="20">
        <f>IFERROR(VLOOKUP(A2091,[2]webService!$A:$I,6,FALSE),0)</f>
        <v>0</v>
      </c>
      <c r="K2091" s="20">
        <f>IFERROR(VLOOKUP(A2091,[2]webService!$A:$I,7,FALSE),0)</f>
        <v>0</v>
      </c>
      <c r="L2091" s="20">
        <f>IFERROR(VLOOKUP(A2091,[2]webService!$A:$I,8,FALSE),0)</f>
        <v>0</v>
      </c>
      <c r="M2091" s="28">
        <f>IFERROR(VLOOKUP(A2091,[2]webService!$A:$I,9,FALSE),0)</f>
        <v>0</v>
      </c>
      <c r="N2091" s="27">
        <f>IFERROR(VLOOKUP(A2091,[3]soaBnafar!$A:$G,2,FALSE),0)</f>
        <v>0</v>
      </c>
      <c r="O2091" s="20">
        <f>IFERROR(VLOOKUP(A2091,[3]soaBnafar!$A:$H,3,FALSE),0)</f>
        <v>0</v>
      </c>
      <c r="P2091" s="20">
        <f>IFERROR(VLOOKUP(A2091,[3]soaBnafar!$A:$G,4,FALSE),0)</f>
        <v>0</v>
      </c>
      <c r="Q2091" s="20">
        <f>IFERROR(VLOOKUP(A2091,[3]soaBnafar!$A:$G,5,FALSE),0)</f>
        <v>0</v>
      </c>
      <c r="R2091" s="20">
        <f>IFERROR(VLOOKUP(A2091,[3]soaBnafar!$A:$G,6,FALSE),0)</f>
        <v>0</v>
      </c>
      <c r="S2091" s="20">
        <f>IFERROR(VLOOKUP(A2091,[3]soaBnafar!$A:$G,7,FALSE),0)</f>
        <v>0</v>
      </c>
      <c r="T2091" s="32">
        <f t="shared" si="386"/>
        <v>49731</v>
      </c>
      <c r="U2091" s="21">
        <f t="shared" si="387"/>
        <v>8960647</v>
      </c>
      <c r="V2091" s="21">
        <f t="shared" si="388"/>
        <v>0</v>
      </c>
      <c r="W2091" s="21">
        <f t="shared" si="389"/>
        <v>0</v>
      </c>
      <c r="X2091" s="21">
        <f t="shared" si="390"/>
        <v>0</v>
      </c>
      <c r="Y2091" s="33">
        <f t="shared" si="391"/>
        <v>0</v>
      </c>
      <c r="Z2091" s="4" t="str">
        <f t="shared" si="392"/>
        <v>Sim</v>
      </c>
      <c r="AA2091" s="4" t="str">
        <f t="shared" si="393"/>
        <v>Sim</v>
      </c>
      <c r="AB2091" s="4" t="str">
        <f t="shared" si="394"/>
        <v>Não</v>
      </c>
      <c r="AC2091" s="4" t="str">
        <f t="shared" si="395"/>
        <v>Não</v>
      </c>
      <c r="AD2091" s="4" t="str">
        <f t="shared" si="396"/>
        <v>Não</v>
      </c>
      <c r="AE2091" s="30" t="str">
        <f t="shared" si="397"/>
        <v>Não</v>
      </c>
    </row>
    <row r="2092" spans="1:31" x14ac:dyDescent="0.25">
      <c r="A2092" s="23">
        <v>316556</v>
      </c>
      <c r="B2092" s="27">
        <f>IFERROR(VLOOKUP(A2092,[1]Monitoramento_Base_somente_disp!$A:$L,5,FALSE),0)</f>
        <v>0</v>
      </c>
      <c r="C2092" s="20">
        <f>IFERROR(VLOOKUP(A2092,[1]Monitoramento_Base_somente_disp!$A:$L,6,FALSE),0)</f>
        <v>0</v>
      </c>
      <c r="D2092" s="20">
        <f>IFERROR(VLOOKUP(A2092,[1]Monitoramento_Base_somente_disp!$A:$L,7,FALSE),0)</f>
        <v>0</v>
      </c>
      <c r="E2092" s="20">
        <f>IFERROR(VLOOKUP(A2092,[1]Monitoramento_Base_somente_disp!$A:$L,8,FALSE),0)</f>
        <v>0</v>
      </c>
      <c r="F2092" s="20">
        <f>IFERROR(VLOOKUP(A2092,[1]Monitoramento_Base_somente_disp!$A:$L,9,FALSE),0)</f>
        <v>0</v>
      </c>
      <c r="G2092" s="28">
        <f>IFERROR(VLOOKUP(A2092,[1]Monitoramento_Base_somente_disp!$A:$L,10,FALSE),0)</f>
        <v>0</v>
      </c>
      <c r="H2092" s="27">
        <f>IFERROR(VLOOKUP(A2092,[2]webService!$A:$I,4,FALSE),0)</f>
        <v>116052</v>
      </c>
      <c r="I2092" s="20">
        <f>IFERROR(VLOOKUP(A2092,[2]webService!$A:$II,5,FALSE),0)</f>
        <v>2122781</v>
      </c>
      <c r="J2092" s="20">
        <f>IFERROR(VLOOKUP(A2092,[2]webService!$A:$I,6,FALSE),0)</f>
        <v>0</v>
      </c>
      <c r="K2092" s="20">
        <f>IFERROR(VLOOKUP(A2092,[2]webService!$A:$I,7,FALSE),0)</f>
        <v>0</v>
      </c>
      <c r="L2092" s="20">
        <f>IFERROR(VLOOKUP(A2092,[2]webService!$A:$I,8,FALSE),0)</f>
        <v>0</v>
      </c>
      <c r="M2092" s="28">
        <f>IFERROR(VLOOKUP(A2092,[2]webService!$A:$I,9,FALSE),0)</f>
        <v>0</v>
      </c>
      <c r="N2092" s="27">
        <f>IFERROR(VLOOKUP(A2092,[3]soaBnafar!$A:$G,2,FALSE),0)</f>
        <v>0</v>
      </c>
      <c r="O2092" s="20">
        <f>IFERROR(VLOOKUP(A2092,[3]soaBnafar!$A:$H,3,FALSE),0)</f>
        <v>0</v>
      </c>
      <c r="P2092" s="20">
        <f>IFERROR(VLOOKUP(A2092,[3]soaBnafar!$A:$G,4,FALSE),0)</f>
        <v>0</v>
      </c>
      <c r="Q2092" s="20">
        <f>IFERROR(VLOOKUP(A2092,[3]soaBnafar!$A:$G,5,FALSE),0)</f>
        <v>0</v>
      </c>
      <c r="R2092" s="20">
        <f>IFERROR(VLOOKUP(A2092,[3]soaBnafar!$A:$G,6,FALSE),0)</f>
        <v>0</v>
      </c>
      <c r="S2092" s="20">
        <f>IFERROR(VLOOKUP(A2092,[3]soaBnafar!$A:$G,7,FALSE),0)</f>
        <v>0</v>
      </c>
      <c r="T2092" s="32">
        <f t="shared" si="386"/>
        <v>116052</v>
      </c>
      <c r="U2092" s="21">
        <f t="shared" si="387"/>
        <v>2122781</v>
      </c>
      <c r="V2092" s="21">
        <f t="shared" si="388"/>
        <v>0</v>
      </c>
      <c r="W2092" s="21">
        <f t="shared" si="389"/>
        <v>0</v>
      </c>
      <c r="X2092" s="21">
        <f t="shared" si="390"/>
        <v>0</v>
      </c>
      <c r="Y2092" s="33">
        <f t="shared" si="391"/>
        <v>0</v>
      </c>
      <c r="Z2092" s="4" t="str">
        <f t="shared" si="392"/>
        <v>Sim</v>
      </c>
      <c r="AA2092" s="4" t="str">
        <f t="shared" si="393"/>
        <v>Sim</v>
      </c>
      <c r="AB2092" s="4" t="str">
        <f t="shared" si="394"/>
        <v>Não</v>
      </c>
      <c r="AC2092" s="4" t="str">
        <f t="shared" si="395"/>
        <v>Não</v>
      </c>
      <c r="AD2092" s="4" t="str">
        <f t="shared" si="396"/>
        <v>Não</v>
      </c>
      <c r="AE2092" s="30" t="str">
        <f t="shared" si="397"/>
        <v>Não</v>
      </c>
    </row>
    <row r="2093" spans="1:31" x14ac:dyDescent="0.25">
      <c r="A2093" s="23">
        <v>316560</v>
      </c>
      <c r="B2093" s="27">
        <f>IFERROR(VLOOKUP(A2093,[1]Monitoramento_Base_somente_disp!$A:$L,5,FALSE),0)</f>
        <v>0</v>
      </c>
      <c r="C2093" s="20">
        <f>IFERROR(VLOOKUP(A2093,[1]Monitoramento_Base_somente_disp!$A:$L,6,FALSE),0)</f>
        <v>0</v>
      </c>
      <c r="D2093" s="20">
        <f>IFERROR(VLOOKUP(A2093,[1]Monitoramento_Base_somente_disp!$A:$L,7,FALSE),0)</f>
        <v>0</v>
      </c>
      <c r="E2093" s="20">
        <f>IFERROR(VLOOKUP(A2093,[1]Monitoramento_Base_somente_disp!$A:$L,8,FALSE),0)</f>
        <v>0</v>
      </c>
      <c r="F2093" s="20">
        <f>IFERROR(VLOOKUP(A2093,[1]Monitoramento_Base_somente_disp!$A:$L,9,FALSE),0)</f>
        <v>0</v>
      </c>
      <c r="G2093" s="28">
        <f>IFERROR(VLOOKUP(A2093,[1]Monitoramento_Base_somente_disp!$A:$L,10,FALSE),0)</f>
        <v>0</v>
      </c>
      <c r="H2093" s="27">
        <f>IFERROR(VLOOKUP(A2093,[2]webService!$A:$I,4,FALSE),0)</f>
        <v>43973</v>
      </c>
      <c r="I2093" s="20">
        <f>IFERROR(VLOOKUP(A2093,[2]webService!$A:$II,5,FALSE),0)</f>
        <v>618200</v>
      </c>
      <c r="J2093" s="20">
        <f>IFERROR(VLOOKUP(A2093,[2]webService!$A:$I,6,FALSE),0)</f>
        <v>0</v>
      </c>
      <c r="K2093" s="20">
        <f>IFERROR(VLOOKUP(A2093,[2]webService!$A:$I,7,FALSE),0)</f>
        <v>0</v>
      </c>
      <c r="L2093" s="20">
        <f>IFERROR(VLOOKUP(A2093,[2]webService!$A:$I,8,FALSE),0)</f>
        <v>0</v>
      </c>
      <c r="M2093" s="28">
        <f>IFERROR(VLOOKUP(A2093,[2]webService!$A:$I,9,FALSE),0)</f>
        <v>0</v>
      </c>
      <c r="N2093" s="27">
        <f>IFERROR(VLOOKUP(A2093,[3]soaBnafar!$A:$G,2,FALSE),0)</f>
        <v>0</v>
      </c>
      <c r="O2093" s="20">
        <f>IFERROR(VLOOKUP(A2093,[3]soaBnafar!$A:$H,3,FALSE),0)</f>
        <v>0</v>
      </c>
      <c r="P2093" s="20">
        <f>IFERROR(VLOOKUP(A2093,[3]soaBnafar!$A:$G,4,FALSE),0)</f>
        <v>0</v>
      </c>
      <c r="Q2093" s="20">
        <f>IFERROR(VLOOKUP(A2093,[3]soaBnafar!$A:$G,5,FALSE),0)</f>
        <v>0</v>
      </c>
      <c r="R2093" s="20">
        <f>IFERROR(VLOOKUP(A2093,[3]soaBnafar!$A:$G,6,FALSE),0)</f>
        <v>0</v>
      </c>
      <c r="S2093" s="20">
        <f>IFERROR(VLOOKUP(A2093,[3]soaBnafar!$A:$G,7,FALSE),0)</f>
        <v>0</v>
      </c>
      <c r="T2093" s="32">
        <f t="shared" si="386"/>
        <v>43973</v>
      </c>
      <c r="U2093" s="21">
        <f t="shared" si="387"/>
        <v>618200</v>
      </c>
      <c r="V2093" s="21">
        <f t="shared" si="388"/>
        <v>0</v>
      </c>
      <c r="W2093" s="21">
        <f t="shared" si="389"/>
        <v>0</v>
      </c>
      <c r="X2093" s="21">
        <f t="shared" si="390"/>
        <v>0</v>
      </c>
      <c r="Y2093" s="33">
        <f t="shared" si="391"/>
        <v>0</v>
      </c>
      <c r="Z2093" s="4" t="str">
        <f t="shared" si="392"/>
        <v>Sim</v>
      </c>
      <c r="AA2093" s="4" t="str">
        <f t="shared" si="393"/>
        <v>Sim</v>
      </c>
      <c r="AB2093" s="4" t="str">
        <f t="shared" si="394"/>
        <v>Não</v>
      </c>
      <c r="AC2093" s="4" t="str">
        <f t="shared" si="395"/>
        <v>Não</v>
      </c>
      <c r="AD2093" s="4" t="str">
        <f t="shared" si="396"/>
        <v>Não</v>
      </c>
      <c r="AE2093" s="30" t="str">
        <f t="shared" si="397"/>
        <v>Não</v>
      </c>
    </row>
    <row r="2094" spans="1:31" x14ac:dyDescent="0.25">
      <c r="A2094" s="23">
        <v>316570</v>
      </c>
      <c r="B2094" s="27">
        <f>IFERROR(VLOOKUP(A2094,[1]Monitoramento_Base_somente_disp!$A:$L,5,FALSE),0)</f>
        <v>0</v>
      </c>
      <c r="C2094" s="20">
        <f>IFERROR(VLOOKUP(A2094,[1]Monitoramento_Base_somente_disp!$A:$L,6,FALSE),0)</f>
        <v>0</v>
      </c>
      <c r="D2094" s="20">
        <f>IFERROR(VLOOKUP(A2094,[1]Monitoramento_Base_somente_disp!$A:$L,7,FALSE),0)</f>
        <v>0</v>
      </c>
      <c r="E2094" s="20">
        <f>IFERROR(VLOOKUP(A2094,[1]Monitoramento_Base_somente_disp!$A:$L,8,FALSE),0)</f>
        <v>0</v>
      </c>
      <c r="F2094" s="20">
        <f>IFERROR(VLOOKUP(A2094,[1]Monitoramento_Base_somente_disp!$A:$L,9,FALSE),0)</f>
        <v>0</v>
      </c>
      <c r="G2094" s="28">
        <f>IFERROR(VLOOKUP(A2094,[1]Monitoramento_Base_somente_disp!$A:$L,10,FALSE),0)</f>
        <v>0</v>
      </c>
      <c r="H2094" s="27">
        <f>IFERROR(VLOOKUP(A2094,[2]webService!$A:$I,4,FALSE),0)</f>
        <v>137898</v>
      </c>
      <c r="I2094" s="20">
        <f>IFERROR(VLOOKUP(A2094,[2]webService!$A:$II,5,FALSE),0)</f>
        <v>1181205</v>
      </c>
      <c r="J2094" s="20">
        <f>IFERROR(VLOOKUP(A2094,[2]webService!$A:$I,6,FALSE),0)</f>
        <v>0</v>
      </c>
      <c r="K2094" s="20">
        <f>IFERROR(VLOOKUP(A2094,[2]webService!$A:$I,7,FALSE),0)</f>
        <v>0</v>
      </c>
      <c r="L2094" s="20">
        <f>IFERROR(VLOOKUP(A2094,[2]webService!$A:$I,8,FALSE),0)</f>
        <v>0</v>
      </c>
      <c r="M2094" s="28">
        <f>IFERROR(VLOOKUP(A2094,[2]webService!$A:$I,9,FALSE),0)</f>
        <v>0</v>
      </c>
      <c r="N2094" s="27">
        <f>IFERROR(VLOOKUP(A2094,[3]soaBnafar!$A:$G,2,FALSE),0)</f>
        <v>0</v>
      </c>
      <c r="O2094" s="20">
        <f>IFERROR(VLOOKUP(A2094,[3]soaBnafar!$A:$H,3,FALSE),0)</f>
        <v>0</v>
      </c>
      <c r="P2094" s="20">
        <f>IFERROR(VLOOKUP(A2094,[3]soaBnafar!$A:$G,4,FALSE),0)</f>
        <v>0</v>
      </c>
      <c r="Q2094" s="20">
        <f>IFERROR(VLOOKUP(A2094,[3]soaBnafar!$A:$G,5,FALSE),0)</f>
        <v>0</v>
      </c>
      <c r="R2094" s="20">
        <f>IFERROR(VLOOKUP(A2094,[3]soaBnafar!$A:$G,6,FALSE),0)</f>
        <v>0</v>
      </c>
      <c r="S2094" s="20">
        <f>IFERROR(VLOOKUP(A2094,[3]soaBnafar!$A:$G,7,FALSE),0)</f>
        <v>0</v>
      </c>
      <c r="T2094" s="32">
        <f t="shared" si="386"/>
        <v>137898</v>
      </c>
      <c r="U2094" s="21">
        <f t="shared" si="387"/>
        <v>1181205</v>
      </c>
      <c r="V2094" s="21">
        <f t="shared" si="388"/>
        <v>0</v>
      </c>
      <c r="W2094" s="21">
        <f t="shared" si="389"/>
        <v>0</v>
      </c>
      <c r="X2094" s="21">
        <f t="shared" si="390"/>
        <v>0</v>
      </c>
      <c r="Y2094" s="33">
        <f t="shared" si="391"/>
        <v>0</v>
      </c>
      <c r="Z2094" s="4" t="str">
        <f t="shared" si="392"/>
        <v>Sim</v>
      </c>
      <c r="AA2094" s="4" t="str">
        <f t="shared" si="393"/>
        <v>Sim</v>
      </c>
      <c r="AB2094" s="4" t="str">
        <f t="shared" si="394"/>
        <v>Não</v>
      </c>
      <c r="AC2094" s="4" t="str">
        <f t="shared" si="395"/>
        <v>Não</v>
      </c>
      <c r="AD2094" s="4" t="str">
        <f t="shared" si="396"/>
        <v>Não</v>
      </c>
      <c r="AE2094" s="30" t="str">
        <f t="shared" si="397"/>
        <v>Não</v>
      </c>
    </row>
    <row r="2095" spans="1:31" x14ac:dyDescent="0.25">
      <c r="A2095" s="23">
        <v>316590</v>
      </c>
      <c r="B2095" s="27">
        <f>IFERROR(VLOOKUP(A2095,[1]Monitoramento_Base_somente_disp!$A:$L,5,FALSE),0)</f>
        <v>0</v>
      </c>
      <c r="C2095" s="20">
        <f>IFERROR(VLOOKUP(A2095,[1]Monitoramento_Base_somente_disp!$A:$L,6,FALSE),0)</f>
        <v>0</v>
      </c>
      <c r="D2095" s="20">
        <f>IFERROR(VLOOKUP(A2095,[1]Monitoramento_Base_somente_disp!$A:$L,7,FALSE),0)</f>
        <v>0</v>
      </c>
      <c r="E2095" s="20">
        <f>IFERROR(VLOOKUP(A2095,[1]Monitoramento_Base_somente_disp!$A:$L,8,FALSE),0)</f>
        <v>0</v>
      </c>
      <c r="F2095" s="20">
        <f>IFERROR(VLOOKUP(A2095,[1]Monitoramento_Base_somente_disp!$A:$L,9,FALSE),0)</f>
        <v>0</v>
      </c>
      <c r="G2095" s="28">
        <f>IFERROR(VLOOKUP(A2095,[1]Monitoramento_Base_somente_disp!$A:$L,10,FALSE),0)</f>
        <v>0</v>
      </c>
      <c r="H2095" s="27">
        <f>IFERROR(VLOOKUP(A2095,[2]webService!$A:$I,4,FALSE),0)</f>
        <v>47071</v>
      </c>
      <c r="I2095" s="20">
        <f>IFERROR(VLOOKUP(A2095,[2]webService!$A:$II,5,FALSE),0)</f>
        <v>1620545</v>
      </c>
      <c r="J2095" s="20">
        <f>IFERROR(VLOOKUP(A2095,[2]webService!$A:$I,6,FALSE),0)</f>
        <v>0</v>
      </c>
      <c r="K2095" s="20">
        <f>IFERROR(VLOOKUP(A2095,[2]webService!$A:$I,7,FALSE),0)</f>
        <v>0</v>
      </c>
      <c r="L2095" s="20">
        <f>IFERROR(VLOOKUP(A2095,[2]webService!$A:$I,8,FALSE),0)</f>
        <v>0</v>
      </c>
      <c r="M2095" s="28">
        <f>IFERROR(VLOOKUP(A2095,[2]webService!$A:$I,9,FALSE),0)</f>
        <v>0</v>
      </c>
      <c r="N2095" s="27">
        <f>IFERROR(VLOOKUP(A2095,[3]soaBnafar!$A:$G,2,FALSE),0)</f>
        <v>0</v>
      </c>
      <c r="O2095" s="20">
        <f>IFERROR(VLOOKUP(A2095,[3]soaBnafar!$A:$H,3,FALSE),0)</f>
        <v>0</v>
      </c>
      <c r="P2095" s="20">
        <f>IFERROR(VLOOKUP(A2095,[3]soaBnafar!$A:$G,4,FALSE),0)</f>
        <v>0</v>
      </c>
      <c r="Q2095" s="20">
        <f>IFERROR(VLOOKUP(A2095,[3]soaBnafar!$A:$G,5,FALSE),0)</f>
        <v>0</v>
      </c>
      <c r="R2095" s="20">
        <f>IFERROR(VLOOKUP(A2095,[3]soaBnafar!$A:$G,6,FALSE),0)</f>
        <v>0</v>
      </c>
      <c r="S2095" s="20">
        <f>IFERROR(VLOOKUP(A2095,[3]soaBnafar!$A:$G,7,FALSE),0)</f>
        <v>0</v>
      </c>
      <c r="T2095" s="32">
        <f t="shared" si="386"/>
        <v>47071</v>
      </c>
      <c r="U2095" s="21">
        <f t="shared" si="387"/>
        <v>1620545</v>
      </c>
      <c r="V2095" s="21">
        <f t="shared" si="388"/>
        <v>0</v>
      </c>
      <c r="W2095" s="21">
        <f t="shared" si="389"/>
        <v>0</v>
      </c>
      <c r="X2095" s="21">
        <f t="shared" si="390"/>
        <v>0</v>
      </c>
      <c r="Y2095" s="33">
        <f t="shared" si="391"/>
        <v>0</v>
      </c>
      <c r="Z2095" s="4" t="str">
        <f t="shared" si="392"/>
        <v>Sim</v>
      </c>
      <c r="AA2095" s="4" t="str">
        <f t="shared" si="393"/>
        <v>Sim</v>
      </c>
      <c r="AB2095" s="4" t="str">
        <f t="shared" si="394"/>
        <v>Não</v>
      </c>
      <c r="AC2095" s="4" t="str">
        <f t="shared" si="395"/>
        <v>Não</v>
      </c>
      <c r="AD2095" s="4" t="str">
        <f t="shared" si="396"/>
        <v>Não</v>
      </c>
      <c r="AE2095" s="30" t="str">
        <f t="shared" si="397"/>
        <v>Não</v>
      </c>
    </row>
    <row r="2096" spans="1:31" x14ac:dyDescent="0.25">
      <c r="A2096" s="23">
        <v>316600</v>
      </c>
      <c r="B2096" s="27">
        <f>IFERROR(VLOOKUP(A2096,[1]Monitoramento_Base_somente_disp!$A:$L,5,FALSE),0)</f>
        <v>0</v>
      </c>
      <c r="C2096" s="20">
        <f>IFERROR(VLOOKUP(A2096,[1]Monitoramento_Base_somente_disp!$A:$L,6,FALSE),0)</f>
        <v>0</v>
      </c>
      <c r="D2096" s="20">
        <f>IFERROR(VLOOKUP(A2096,[1]Monitoramento_Base_somente_disp!$A:$L,7,FALSE),0)</f>
        <v>0</v>
      </c>
      <c r="E2096" s="20">
        <f>IFERROR(VLOOKUP(A2096,[1]Monitoramento_Base_somente_disp!$A:$L,8,FALSE),0)</f>
        <v>0</v>
      </c>
      <c r="F2096" s="20">
        <f>IFERROR(VLOOKUP(A2096,[1]Monitoramento_Base_somente_disp!$A:$L,9,FALSE),0)</f>
        <v>0</v>
      </c>
      <c r="G2096" s="28">
        <f>IFERROR(VLOOKUP(A2096,[1]Monitoramento_Base_somente_disp!$A:$L,10,FALSE),0)</f>
        <v>0</v>
      </c>
      <c r="H2096" s="27">
        <f>IFERROR(VLOOKUP(A2096,[2]webService!$A:$I,4,FALSE),0)</f>
        <v>152153</v>
      </c>
      <c r="I2096" s="20">
        <f>IFERROR(VLOOKUP(A2096,[2]webService!$A:$II,5,FALSE),0)</f>
        <v>2309493</v>
      </c>
      <c r="J2096" s="20">
        <f>IFERROR(VLOOKUP(A2096,[2]webService!$A:$I,6,FALSE),0)</f>
        <v>0</v>
      </c>
      <c r="K2096" s="20">
        <f>IFERROR(VLOOKUP(A2096,[2]webService!$A:$I,7,FALSE),0)</f>
        <v>0</v>
      </c>
      <c r="L2096" s="20">
        <f>IFERROR(VLOOKUP(A2096,[2]webService!$A:$I,8,FALSE),0)</f>
        <v>0</v>
      </c>
      <c r="M2096" s="28">
        <f>IFERROR(VLOOKUP(A2096,[2]webService!$A:$I,9,FALSE),0)</f>
        <v>0</v>
      </c>
      <c r="N2096" s="27">
        <f>IFERROR(VLOOKUP(A2096,[3]soaBnafar!$A:$G,2,FALSE),0)</f>
        <v>0</v>
      </c>
      <c r="O2096" s="20">
        <f>IFERROR(VLOOKUP(A2096,[3]soaBnafar!$A:$H,3,FALSE),0)</f>
        <v>0</v>
      </c>
      <c r="P2096" s="20">
        <f>IFERROR(VLOOKUP(A2096,[3]soaBnafar!$A:$G,4,FALSE),0)</f>
        <v>0</v>
      </c>
      <c r="Q2096" s="20">
        <f>IFERROR(VLOOKUP(A2096,[3]soaBnafar!$A:$G,5,FALSE),0)</f>
        <v>0</v>
      </c>
      <c r="R2096" s="20">
        <f>IFERROR(VLOOKUP(A2096,[3]soaBnafar!$A:$G,6,FALSE),0)</f>
        <v>0</v>
      </c>
      <c r="S2096" s="20">
        <f>IFERROR(VLOOKUP(A2096,[3]soaBnafar!$A:$G,7,FALSE),0)</f>
        <v>0</v>
      </c>
      <c r="T2096" s="32">
        <f t="shared" si="386"/>
        <v>152153</v>
      </c>
      <c r="U2096" s="21">
        <f t="shared" si="387"/>
        <v>2309493</v>
      </c>
      <c r="V2096" s="21">
        <f t="shared" si="388"/>
        <v>0</v>
      </c>
      <c r="W2096" s="21">
        <f t="shared" si="389"/>
        <v>0</v>
      </c>
      <c r="X2096" s="21">
        <f t="shared" si="390"/>
        <v>0</v>
      </c>
      <c r="Y2096" s="33">
        <f t="shared" si="391"/>
        <v>0</v>
      </c>
      <c r="Z2096" s="4" t="str">
        <f t="shared" si="392"/>
        <v>Sim</v>
      </c>
      <c r="AA2096" s="4" t="str">
        <f t="shared" si="393"/>
        <v>Sim</v>
      </c>
      <c r="AB2096" s="4" t="str">
        <f t="shared" si="394"/>
        <v>Não</v>
      </c>
      <c r="AC2096" s="4" t="str">
        <f t="shared" si="395"/>
        <v>Não</v>
      </c>
      <c r="AD2096" s="4" t="str">
        <f t="shared" si="396"/>
        <v>Não</v>
      </c>
      <c r="AE2096" s="30" t="str">
        <f t="shared" si="397"/>
        <v>Não</v>
      </c>
    </row>
    <row r="2097" spans="1:31" x14ac:dyDescent="0.25">
      <c r="A2097" s="23">
        <v>316610</v>
      </c>
      <c r="B2097" s="27">
        <f>IFERROR(VLOOKUP(A2097,[1]Monitoramento_Base_somente_disp!$A:$L,5,FALSE),0)</f>
        <v>0</v>
      </c>
      <c r="C2097" s="20">
        <f>IFERROR(VLOOKUP(A2097,[1]Monitoramento_Base_somente_disp!$A:$L,6,FALSE),0)</f>
        <v>0</v>
      </c>
      <c r="D2097" s="20">
        <f>IFERROR(VLOOKUP(A2097,[1]Monitoramento_Base_somente_disp!$A:$L,7,FALSE),0)</f>
        <v>0</v>
      </c>
      <c r="E2097" s="20">
        <f>IFERROR(VLOOKUP(A2097,[1]Monitoramento_Base_somente_disp!$A:$L,8,FALSE),0)</f>
        <v>0</v>
      </c>
      <c r="F2097" s="20">
        <f>IFERROR(VLOOKUP(A2097,[1]Monitoramento_Base_somente_disp!$A:$L,9,FALSE),0)</f>
        <v>0</v>
      </c>
      <c r="G2097" s="28">
        <f>IFERROR(VLOOKUP(A2097,[1]Monitoramento_Base_somente_disp!$A:$L,10,FALSE),0)</f>
        <v>0</v>
      </c>
      <c r="H2097" s="27">
        <f>IFERROR(VLOOKUP(A2097,[2]webService!$A:$I,4,FALSE),0)</f>
        <v>63067</v>
      </c>
      <c r="I2097" s="20">
        <f>IFERROR(VLOOKUP(A2097,[2]webService!$A:$II,5,FALSE),0)</f>
        <v>1029802</v>
      </c>
      <c r="J2097" s="20">
        <f>IFERROR(VLOOKUP(A2097,[2]webService!$A:$I,6,FALSE),0)</f>
        <v>0</v>
      </c>
      <c r="K2097" s="20">
        <f>IFERROR(VLOOKUP(A2097,[2]webService!$A:$I,7,FALSE),0)</f>
        <v>0</v>
      </c>
      <c r="L2097" s="20">
        <f>IFERROR(VLOOKUP(A2097,[2]webService!$A:$I,8,FALSE),0)</f>
        <v>0</v>
      </c>
      <c r="M2097" s="28">
        <f>IFERROR(VLOOKUP(A2097,[2]webService!$A:$I,9,FALSE),0)</f>
        <v>0</v>
      </c>
      <c r="N2097" s="27">
        <f>IFERROR(VLOOKUP(A2097,[3]soaBnafar!$A:$G,2,FALSE),0)</f>
        <v>0</v>
      </c>
      <c r="O2097" s="20">
        <f>IFERROR(VLOOKUP(A2097,[3]soaBnafar!$A:$H,3,FALSE),0)</f>
        <v>0</v>
      </c>
      <c r="P2097" s="20">
        <f>IFERROR(VLOOKUP(A2097,[3]soaBnafar!$A:$G,4,FALSE),0)</f>
        <v>0</v>
      </c>
      <c r="Q2097" s="20">
        <f>IFERROR(VLOOKUP(A2097,[3]soaBnafar!$A:$G,5,FALSE),0)</f>
        <v>0</v>
      </c>
      <c r="R2097" s="20">
        <f>IFERROR(VLOOKUP(A2097,[3]soaBnafar!$A:$G,6,FALSE),0)</f>
        <v>0</v>
      </c>
      <c r="S2097" s="20">
        <f>IFERROR(VLOOKUP(A2097,[3]soaBnafar!$A:$G,7,FALSE),0)</f>
        <v>0</v>
      </c>
      <c r="T2097" s="32">
        <f t="shared" si="386"/>
        <v>63067</v>
      </c>
      <c r="U2097" s="21">
        <f t="shared" si="387"/>
        <v>1029802</v>
      </c>
      <c r="V2097" s="21">
        <f t="shared" si="388"/>
        <v>0</v>
      </c>
      <c r="W2097" s="21">
        <f t="shared" si="389"/>
        <v>0</v>
      </c>
      <c r="X2097" s="21">
        <f t="shared" si="390"/>
        <v>0</v>
      </c>
      <c r="Y2097" s="33">
        <f t="shared" si="391"/>
        <v>0</v>
      </c>
      <c r="Z2097" s="4" t="str">
        <f t="shared" si="392"/>
        <v>Sim</v>
      </c>
      <c r="AA2097" s="4" t="str">
        <f t="shared" si="393"/>
        <v>Sim</v>
      </c>
      <c r="AB2097" s="4" t="str">
        <f t="shared" si="394"/>
        <v>Não</v>
      </c>
      <c r="AC2097" s="4" t="str">
        <f t="shared" si="395"/>
        <v>Não</v>
      </c>
      <c r="AD2097" s="4" t="str">
        <f t="shared" si="396"/>
        <v>Não</v>
      </c>
      <c r="AE2097" s="30" t="str">
        <f t="shared" si="397"/>
        <v>Não</v>
      </c>
    </row>
    <row r="2098" spans="1:31" x14ac:dyDescent="0.25">
      <c r="A2098" s="23">
        <v>316620</v>
      </c>
      <c r="B2098" s="27">
        <f>IFERROR(VLOOKUP(A2098,[1]Monitoramento_Base_somente_disp!$A:$L,5,FALSE),0)</f>
        <v>0</v>
      </c>
      <c r="C2098" s="20">
        <f>IFERROR(VLOOKUP(A2098,[1]Monitoramento_Base_somente_disp!$A:$L,6,FALSE),0)</f>
        <v>0</v>
      </c>
      <c r="D2098" s="20">
        <f>IFERROR(VLOOKUP(A2098,[1]Monitoramento_Base_somente_disp!$A:$L,7,FALSE),0)</f>
        <v>0</v>
      </c>
      <c r="E2098" s="20">
        <f>IFERROR(VLOOKUP(A2098,[1]Monitoramento_Base_somente_disp!$A:$L,8,FALSE),0)</f>
        <v>0</v>
      </c>
      <c r="F2098" s="20">
        <f>IFERROR(VLOOKUP(A2098,[1]Monitoramento_Base_somente_disp!$A:$L,9,FALSE),0)</f>
        <v>0</v>
      </c>
      <c r="G2098" s="28">
        <f>IFERROR(VLOOKUP(A2098,[1]Monitoramento_Base_somente_disp!$A:$L,10,FALSE),0)</f>
        <v>0</v>
      </c>
      <c r="H2098" s="27">
        <f>IFERROR(VLOOKUP(A2098,[2]webService!$A:$I,4,FALSE),0)</f>
        <v>224426</v>
      </c>
      <c r="I2098" s="20">
        <f>IFERROR(VLOOKUP(A2098,[2]webService!$A:$II,5,FALSE),0)</f>
        <v>1829680</v>
      </c>
      <c r="J2098" s="20">
        <f>IFERROR(VLOOKUP(A2098,[2]webService!$A:$I,6,FALSE),0)</f>
        <v>0</v>
      </c>
      <c r="K2098" s="20">
        <f>IFERROR(VLOOKUP(A2098,[2]webService!$A:$I,7,FALSE),0)</f>
        <v>0</v>
      </c>
      <c r="L2098" s="20">
        <f>IFERROR(VLOOKUP(A2098,[2]webService!$A:$I,8,FALSE),0)</f>
        <v>0</v>
      </c>
      <c r="M2098" s="28">
        <f>IFERROR(VLOOKUP(A2098,[2]webService!$A:$I,9,FALSE),0)</f>
        <v>0</v>
      </c>
      <c r="N2098" s="27">
        <f>IFERROR(VLOOKUP(A2098,[3]soaBnafar!$A:$G,2,FALSE),0)</f>
        <v>0</v>
      </c>
      <c r="O2098" s="20">
        <f>IFERROR(VLOOKUP(A2098,[3]soaBnafar!$A:$H,3,FALSE),0)</f>
        <v>0</v>
      </c>
      <c r="P2098" s="20">
        <f>IFERROR(VLOOKUP(A2098,[3]soaBnafar!$A:$G,4,FALSE),0)</f>
        <v>0</v>
      </c>
      <c r="Q2098" s="20">
        <f>IFERROR(VLOOKUP(A2098,[3]soaBnafar!$A:$G,5,FALSE),0)</f>
        <v>0</v>
      </c>
      <c r="R2098" s="20">
        <f>IFERROR(VLOOKUP(A2098,[3]soaBnafar!$A:$G,6,FALSE),0)</f>
        <v>0</v>
      </c>
      <c r="S2098" s="20">
        <f>IFERROR(VLOOKUP(A2098,[3]soaBnafar!$A:$G,7,FALSE),0)</f>
        <v>0</v>
      </c>
      <c r="T2098" s="32">
        <f t="shared" si="386"/>
        <v>224426</v>
      </c>
      <c r="U2098" s="21">
        <f t="shared" si="387"/>
        <v>1829680</v>
      </c>
      <c r="V2098" s="21">
        <f t="shared" si="388"/>
        <v>0</v>
      </c>
      <c r="W2098" s="21">
        <f t="shared" si="389"/>
        <v>0</v>
      </c>
      <c r="X2098" s="21">
        <f t="shared" si="390"/>
        <v>0</v>
      </c>
      <c r="Y2098" s="33">
        <f t="shared" si="391"/>
        <v>0</v>
      </c>
      <c r="Z2098" s="4" t="str">
        <f t="shared" si="392"/>
        <v>Sim</v>
      </c>
      <c r="AA2098" s="4" t="str">
        <f t="shared" si="393"/>
        <v>Sim</v>
      </c>
      <c r="AB2098" s="4" t="str">
        <f t="shared" si="394"/>
        <v>Não</v>
      </c>
      <c r="AC2098" s="4" t="str">
        <f t="shared" si="395"/>
        <v>Não</v>
      </c>
      <c r="AD2098" s="4" t="str">
        <f t="shared" si="396"/>
        <v>Não</v>
      </c>
      <c r="AE2098" s="30" t="str">
        <f t="shared" si="397"/>
        <v>Não</v>
      </c>
    </row>
    <row r="2099" spans="1:31" x14ac:dyDescent="0.25">
      <c r="A2099" s="23">
        <v>316630</v>
      </c>
      <c r="B2099" s="27">
        <f>IFERROR(VLOOKUP(A2099,[1]Monitoramento_Base_somente_disp!$A:$L,5,FALSE),0)</f>
        <v>0</v>
      </c>
      <c r="C2099" s="20">
        <f>IFERROR(VLOOKUP(A2099,[1]Monitoramento_Base_somente_disp!$A:$L,6,FALSE),0)</f>
        <v>0</v>
      </c>
      <c r="D2099" s="20">
        <f>IFERROR(VLOOKUP(A2099,[1]Monitoramento_Base_somente_disp!$A:$L,7,FALSE),0)</f>
        <v>0</v>
      </c>
      <c r="E2099" s="20">
        <f>IFERROR(VLOOKUP(A2099,[1]Monitoramento_Base_somente_disp!$A:$L,8,FALSE),0)</f>
        <v>0</v>
      </c>
      <c r="F2099" s="20">
        <f>IFERROR(VLOOKUP(A2099,[1]Monitoramento_Base_somente_disp!$A:$L,9,FALSE),0)</f>
        <v>0</v>
      </c>
      <c r="G2099" s="28">
        <f>IFERROR(VLOOKUP(A2099,[1]Monitoramento_Base_somente_disp!$A:$L,10,FALSE),0)</f>
        <v>0</v>
      </c>
      <c r="H2099" s="27">
        <f>IFERROR(VLOOKUP(A2099,[2]webService!$A:$I,4,FALSE),0)</f>
        <v>27097</v>
      </c>
      <c r="I2099" s="20">
        <f>IFERROR(VLOOKUP(A2099,[2]webService!$A:$II,5,FALSE),0)</f>
        <v>850009</v>
      </c>
      <c r="J2099" s="20">
        <f>IFERROR(VLOOKUP(A2099,[2]webService!$A:$I,6,FALSE),0)</f>
        <v>0</v>
      </c>
      <c r="K2099" s="20">
        <f>IFERROR(VLOOKUP(A2099,[2]webService!$A:$I,7,FALSE),0)</f>
        <v>0</v>
      </c>
      <c r="L2099" s="20">
        <f>IFERROR(VLOOKUP(A2099,[2]webService!$A:$I,8,FALSE),0)</f>
        <v>0</v>
      </c>
      <c r="M2099" s="28">
        <f>IFERROR(VLOOKUP(A2099,[2]webService!$A:$I,9,FALSE),0)</f>
        <v>0</v>
      </c>
      <c r="N2099" s="27">
        <f>IFERROR(VLOOKUP(A2099,[3]soaBnafar!$A:$G,2,FALSE),0)</f>
        <v>0</v>
      </c>
      <c r="O2099" s="20">
        <f>IFERROR(VLOOKUP(A2099,[3]soaBnafar!$A:$H,3,FALSE),0)</f>
        <v>0</v>
      </c>
      <c r="P2099" s="20">
        <f>IFERROR(VLOOKUP(A2099,[3]soaBnafar!$A:$G,4,FALSE),0)</f>
        <v>0</v>
      </c>
      <c r="Q2099" s="20">
        <f>IFERROR(VLOOKUP(A2099,[3]soaBnafar!$A:$G,5,FALSE),0)</f>
        <v>0</v>
      </c>
      <c r="R2099" s="20">
        <f>IFERROR(VLOOKUP(A2099,[3]soaBnafar!$A:$G,6,FALSE),0)</f>
        <v>0</v>
      </c>
      <c r="S2099" s="20">
        <f>IFERROR(VLOOKUP(A2099,[3]soaBnafar!$A:$G,7,FALSE),0)</f>
        <v>0</v>
      </c>
      <c r="T2099" s="32">
        <f t="shared" si="386"/>
        <v>27097</v>
      </c>
      <c r="U2099" s="21">
        <f t="shared" si="387"/>
        <v>850009</v>
      </c>
      <c r="V2099" s="21">
        <f t="shared" si="388"/>
        <v>0</v>
      </c>
      <c r="W2099" s="21">
        <f t="shared" si="389"/>
        <v>0</v>
      </c>
      <c r="X2099" s="21">
        <f t="shared" si="390"/>
        <v>0</v>
      </c>
      <c r="Y2099" s="33">
        <f t="shared" si="391"/>
        <v>0</v>
      </c>
      <c r="Z2099" s="4" t="str">
        <f t="shared" si="392"/>
        <v>Sim</v>
      </c>
      <c r="AA2099" s="4" t="str">
        <f t="shared" si="393"/>
        <v>Sim</v>
      </c>
      <c r="AB2099" s="4" t="str">
        <f t="shared" si="394"/>
        <v>Não</v>
      </c>
      <c r="AC2099" s="4" t="str">
        <f t="shared" si="395"/>
        <v>Não</v>
      </c>
      <c r="AD2099" s="4" t="str">
        <f t="shared" si="396"/>
        <v>Não</v>
      </c>
      <c r="AE2099" s="30" t="str">
        <f t="shared" si="397"/>
        <v>Não</v>
      </c>
    </row>
    <row r="2100" spans="1:31" x14ac:dyDescent="0.25">
      <c r="A2100" s="23">
        <v>316650</v>
      </c>
      <c r="B2100" s="27">
        <f>IFERROR(VLOOKUP(A2100,[1]Monitoramento_Base_somente_disp!$A:$L,5,FALSE),0)</f>
        <v>0</v>
      </c>
      <c r="C2100" s="20">
        <f>IFERROR(VLOOKUP(A2100,[1]Monitoramento_Base_somente_disp!$A:$L,6,FALSE),0)</f>
        <v>0</v>
      </c>
      <c r="D2100" s="20">
        <f>IFERROR(VLOOKUP(A2100,[1]Monitoramento_Base_somente_disp!$A:$L,7,FALSE),0)</f>
        <v>0</v>
      </c>
      <c r="E2100" s="20">
        <f>IFERROR(VLOOKUP(A2100,[1]Monitoramento_Base_somente_disp!$A:$L,8,FALSE),0)</f>
        <v>0</v>
      </c>
      <c r="F2100" s="20">
        <f>IFERROR(VLOOKUP(A2100,[1]Monitoramento_Base_somente_disp!$A:$L,9,FALSE),0)</f>
        <v>0</v>
      </c>
      <c r="G2100" s="28">
        <f>IFERROR(VLOOKUP(A2100,[1]Monitoramento_Base_somente_disp!$A:$L,10,FALSE),0)</f>
        <v>0</v>
      </c>
      <c r="H2100" s="27">
        <f>IFERROR(VLOOKUP(A2100,[2]webService!$A:$I,4,FALSE),0)</f>
        <v>92424</v>
      </c>
      <c r="I2100" s="20">
        <f>IFERROR(VLOOKUP(A2100,[2]webService!$A:$II,5,FALSE),0)</f>
        <v>4315603</v>
      </c>
      <c r="J2100" s="20">
        <f>IFERROR(VLOOKUP(A2100,[2]webService!$A:$I,6,FALSE),0)</f>
        <v>0</v>
      </c>
      <c r="K2100" s="20">
        <f>IFERROR(VLOOKUP(A2100,[2]webService!$A:$I,7,FALSE),0)</f>
        <v>0</v>
      </c>
      <c r="L2100" s="20">
        <f>IFERROR(VLOOKUP(A2100,[2]webService!$A:$I,8,FALSE),0)</f>
        <v>0</v>
      </c>
      <c r="M2100" s="28">
        <f>IFERROR(VLOOKUP(A2100,[2]webService!$A:$I,9,FALSE),0)</f>
        <v>0</v>
      </c>
      <c r="N2100" s="27">
        <f>IFERROR(VLOOKUP(A2100,[3]soaBnafar!$A:$G,2,FALSE),0)</f>
        <v>0</v>
      </c>
      <c r="O2100" s="20">
        <f>IFERROR(VLOOKUP(A2100,[3]soaBnafar!$A:$H,3,FALSE),0)</f>
        <v>0</v>
      </c>
      <c r="P2100" s="20">
        <f>IFERROR(VLOOKUP(A2100,[3]soaBnafar!$A:$G,4,FALSE),0)</f>
        <v>0</v>
      </c>
      <c r="Q2100" s="20">
        <f>IFERROR(VLOOKUP(A2100,[3]soaBnafar!$A:$G,5,FALSE),0)</f>
        <v>0</v>
      </c>
      <c r="R2100" s="20">
        <f>IFERROR(VLOOKUP(A2100,[3]soaBnafar!$A:$G,6,FALSE),0)</f>
        <v>0</v>
      </c>
      <c r="S2100" s="20">
        <f>IFERROR(VLOOKUP(A2100,[3]soaBnafar!$A:$G,7,FALSE),0)</f>
        <v>0</v>
      </c>
      <c r="T2100" s="32">
        <f t="shared" si="386"/>
        <v>92424</v>
      </c>
      <c r="U2100" s="21">
        <f t="shared" si="387"/>
        <v>4315603</v>
      </c>
      <c r="V2100" s="21">
        <f t="shared" si="388"/>
        <v>0</v>
      </c>
      <c r="W2100" s="21">
        <f t="shared" si="389"/>
        <v>0</v>
      </c>
      <c r="X2100" s="21">
        <f t="shared" si="390"/>
        <v>0</v>
      </c>
      <c r="Y2100" s="33">
        <f t="shared" si="391"/>
        <v>0</v>
      </c>
      <c r="Z2100" s="4" t="str">
        <f t="shared" si="392"/>
        <v>Sim</v>
      </c>
      <c r="AA2100" s="4" t="str">
        <f t="shared" si="393"/>
        <v>Sim</v>
      </c>
      <c r="AB2100" s="4" t="str">
        <f t="shared" si="394"/>
        <v>Não</v>
      </c>
      <c r="AC2100" s="4" t="str">
        <f t="shared" si="395"/>
        <v>Não</v>
      </c>
      <c r="AD2100" s="4" t="str">
        <f t="shared" si="396"/>
        <v>Não</v>
      </c>
      <c r="AE2100" s="30" t="str">
        <f t="shared" si="397"/>
        <v>Não</v>
      </c>
    </row>
    <row r="2101" spans="1:31" x14ac:dyDescent="0.25">
      <c r="A2101" s="23">
        <v>316670</v>
      </c>
      <c r="B2101" s="27">
        <f>IFERROR(VLOOKUP(A2101,[1]Monitoramento_Base_somente_disp!$A:$L,5,FALSE),0)</f>
        <v>0</v>
      </c>
      <c r="C2101" s="20">
        <f>IFERROR(VLOOKUP(A2101,[1]Monitoramento_Base_somente_disp!$A:$L,6,FALSE),0)</f>
        <v>0</v>
      </c>
      <c r="D2101" s="20">
        <f>IFERROR(VLOOKUP(A2101,[1]Monitoramento_Base_somente_disp!$A:$L,7,FALSE),0)</f>
        <v>0</v>
      </c>
      <c r="E2101" s="20">
        <f>IFERROR(VLOOKUP(A2101,[1]Monitoramento_Base_somente_disp!$A:$L,8,FALSE),0)</f>
        <v>0</v>
      </c>
      <c r="F2101" s="20">
        <f>IFERROR(VLOOKUP(A2101,[1]Monitoramento_Base_somente_disp!$A:$L,9,FALSE),0)</f>
        <v>0</v>
      </c>
      <c r="G2101" s="28">
        <f>IFERROR(VLOOKUP(A2101,[1]Monitoramento_Base_somente_disp!$A:$L,10,FALSE),0)</f>
        <v>0</v>
      </c>
      <c r="H2101" s="27">
        <f>IFERROR(VLOOKUP(A2101,[2]webService!$A:$I,4,FALSE),0)</f>
        <v>60002</v>
      </c>
      <c r="I2101" s="20">
        <f>IFERROR(VLOOKUP(A2101,[2]webService!$A:$II,5,FALSE),0)</f>
        <v>1725263</v>
      </c>
      <c r="J2101" s="20">
        <f>IFERROR(VLOOKUP(A2101,[2]webService!$A:$I,6,FALSE),0)</f>
        <v>0</v>
      </c>
      <c r="K2101" s="20">
        <f>IFERROR(VLOOKUP(A2101,[2]webService!$A:$I,7,FALSE),0)</f>
        <v>0</v>
      </c>
      <c r="L2101" s="20">
        <f>IFERROR(VLOOKUP(A2101,[2]webService!$A:$I,8,FALSE),0)</f>
        <v>0</v>
      </c>
      <c r="M2101" s="28">
        <f>IFERROR(VLOOKUP(A2101,[2]webService!$A:$I,9,FALSE),0)</f>
        <v>0</v>
      </c>
      <c r="N2101" s="27">
        <f>IFERROR(VLOOKUP(A2101,[3]soaBnafar!$A:$G,2,FALSE),0)</f>
        <v>0</v>
      </c>
      <c r="O2101" s="20">
        <f>IFERROR(VLOOKUP(A2101,[3]soaBnafar!$A:$H,3,FALSE),0)</f>
        <v>0</v>
      </c>
      <c r="P2101" s="20">
        <f>IFERROR(VLOOKUP(A2101,[3]soaBnafar!$A:$G,4,FALSE),0)</f>
        <v>0</v>
      </c>
      <c r="Q2101" s="20">
        <f>IFERROR(VLOOKUP(A2101,[3]soaBnafar!$A:$G,5,FALSE),0)</f>
        <v>0</v>
      </c>
      <c r="R2101" s="20">
        <f>IFERROR(VLOOKUP(A2101,[3]soaBnafar!$A:$G,6,FALSE),0)</f>
        <v>0</v>
      </c>
      <c r="S2101" s="20">
        <f>IFERROR(VLOOKUP(A2101,[3]soaBnafar!$A:$G,7,FALSE),0)</f>
        <v>0</v>
      </c>
      <c r="T2101" s="32">
        <f t="shared" si="386"/>
        <v>60002</v>
      </c>
      <c r="U2101" s="21">
        <f t="shared" si="387"/>
        <v>1725263</v>
      </c>
      <c r="V2101" s="21">
        <f t="shared" si="388"/>
        <v>0</v>
      </c>
      <c r="W2101" s="21">
        <f t="shared" si="389"/>
        <v>0</v>
      </c>
      <c r="X2101" s="21">
        <f t="shared" si="390"/>
        <v>0</v>
      </c>
      <c r="Y2101" s="33">
        <f t="shared" si="391"/>
        <v>0</v>
      </c>
      <c r="Z2101" s="4" t="str">
        <f t="shared" si="392"/>
        <v>Sim</v>
      </c>
      <c r="AA2101" s="4" t="str">
        <f t="shared" si="393"/>
        <v>Sim</v>
      </c>
      <c r="AB2101" s="4" t="str">
        <f t="shared" si="394"/>
        <v>Não</v>
      </c>
      <c r="AC2101" s="4" t="str">
        <f t="shared" si="395"/>
        <v>Não</v>
      </c>
      <c r="AD2101" s="4" t="str">
        <f t="shared" si="396"/>
        <v>Não</v>
      </c>
      <c r="AE2101" s="30" t="str">
        <f t="shared" si="397"/>
        <v>Não</v>
      </c>
    </row>
    <row r="2102" spans="1:31" x14ac:dyDescent="0.25">
      <c r="A2102" s="23">
        <v>316695</v>
      </c>
      <c r="B2102" s="27">
        <f>IFERROR(VLOOKUP(A2102,[1]Monitoramento_Base_somente_disp!$A:$L,5,FALSE),0)</f>
        <v>0</v>
      </c>
      <c r="C2102" s="20">
        <f>IFERROR(VLOOKUP(A2102,[1]Monitoramento_Base_somente_disp!$A:$L,6,FALSE),0)</f>
        <v>0</v>
      </c>
      <c r="D2102" s="20">
        <f>IFERROR(VLOOKUP(A2102,[1]Monitoramento_Base_somente_disp!$A:$L,7,FALSE),0)</f>
        <v>0</v>
      </c>
      <c r="E2102" s="20">
        <f>IFERROR(VLOOKUP(A2102,[1]Monitoramento_Base_somente_disp!$A:$L,8,FALSE),0)</f>
        <v>0</v>
      </c>
      <c r="F2102" s="20">
        <f>IFERROR(VLOOKUP(A2102,[1]Monitoramento_Base_somente_disp!$A:$L,9,FALSE),0)</f>
        <v>0</v>
      </c>
      <c r="G2102" s="28">
        <f>IFERROR(VLOOKUP(A2102,[1]Monitoramento_Base_somente_disp!$A:$L,10,FALSE),0)</f>
        <v>0</v>
      </c>
      <c r="H2102" s="27">
        <f>IFERROR(VLOOKUP(A2102,[2]webService!$A:$I,4,FALSE),0)</f>
        <v>47127</v>
      </c>
      <c r="I2102" s="20">
        <f>IFERROR(VLOOKUP(A2102,[2]webService!$A:$II,5,FALSE),0)</f>
        <v>627684</v>
      </c>
      <c r="J2102" s="20">
        <f>IFERROR(VLOOKUP(A2102,[2]webService!$A:$I,6,FALSE),0)</f>
        <v>0</v>
      </c>
      <c r="K2102" s="20">
        <f>IFERROR(VLOOKUP(A2102,[2]webService!$A:$I,7,FALSE),0)</f>
        <v>0</v>
      </c>
      <c r="L2102" s="20">
        <f>IFERROR(VLOOKUP(A2102,[2]webService!$A:$I,8,FALSE),0)</f>
        <v>0</v>
      </c>
      <c r="M2102" s="28">
        <f>IFERROR(VLOOKUP(A2102,[2]webService!$A:$I,9,FALSE),0)</f>
        <v>0</v>
      </c>
      <c r="N2102" s="27">
        <f>IFERROR(VLOOKUP(A2102,[3]soaBnafar!$A:$G,2,FALSE),0)</f>
        <v>0</v>
      </c>
      <c r="O2102" s="20">
        <f>IFERROR(VLOOKUP(A2102,[3]soaBnafar!$A:$H,3,FALSE),0)</f>
        <v>0</v>
      </c>
      <c r="P2102" s="20">
        <f>IFERROR(VLOOKUP(A2102,[3]soaBnafar!$A:$G,4,FALSE),0)</f>
        <v>0</v>
      </c>
      <c r="Q2102" s="20">
        <f>IFERROR(VLOOKUP(A2102,[3]soaBnafar!$A:$G,5,FALSE),0)</f>
        <v>0</v>
      </c>
      <c r="R2102" s="20">
        <f>IFERROR(VLOOKUP(A2102,[3]soaBnafar!$A:$G,6,FALSE),0)</f>
        <v>0</v>
      </c>
      <c r="S2102" s="20">
        <f>IFERROR(VLOOKUP(A2102,[3]soaBnafar!$A:$G,7,FALSE),0)</f>
        <v>0</v>
      </c>
      <c r="T2102" s="32">
        <f t="shared" si="386"/>
        <v>47127</v>
      </c>
      <c r="U2102" s="21">
        <f t="shared" si="387"/>
        <v>627684</v>
      </c>
      <c r="V2102" s="21">
        <f t="shared" si="388"/>
        <v>0</v>
      </c>
      <c r="W2102" s="21">
        <f t="shared" si="389"/>
        <v>0</v>
      </c>
      <c r="X2102" s="21">
        <f t="shared" si="390"/>
        <v>0</v>
      </c>
      <c r="Y2102" s="33">
        <f t="shared" si="391"/>
        <v>0</v>
      </c>
      <c r="Z2102" s="4" t="str">
        <f t="shared" si="392"/>
        <v>Sim</v>
      </c>
      <c r="AA2102" s="4" t="str">
        <f t="shared" si="393"/>
        <v>Sim</v>
      </c>
      <c r="AB2102" s="4" t="str">
        <f t="shared" si="394"/>
        <v>Não</v>
      </c>
      <c r="AC2102" s="4" t="str">
        <f t="shared" si="395"/>
        <v>Não</v>
      </c>
      <c r="AD2102" s="4" t="str">
        <f t="shared" si="396"/>
        <v>Não</v>
      </c>
      <c r="AE2102" s="30" t="str">
        <f t="shared" si="397"/>
        <v>Não</v>
      </c>
    </row>
    <row r="2103" spans="1:31" x14ac:dyDescent="0.25">
      <c r="A2103" s="23">
        <v>316700</v>
      </c>
      <c r="B2103" s="27">
        <f>IFERROR(VLOOKUP(A2103,[1]Monitoramento_Base_somente_disp!$A:$L,5,FALSE),0)</f>
        <v>0</v>
      </c>
      <c r="C2103" s="20">
        <f>IFERROR(VLOOKUP(A2103,[1]Monitoramento_Base_somente_disp!$A:$L,6,FALSE),0)</f>
        <v>0</v>
      </c>
      <c r="D2103" s="20">
        <f>IFERROR(VLOOKUP(A2103,[1]Monitoramento_Base_somente_disp!$A:$L,7,FALSE),0)</f>
        <v>0</v>
      </c>
      <c r="E2103" s="20">
        <f>IFERROR(VLOOKUP(A2103,[1]Monitoramento_Base_somente_disp!$A:$L,8,FALSE),0)</f>
        <v>0</v>
      </c>
      <c r="F2103" s="20">
        <f>IFERROR(VLOOKUP(A2103,[1]Monitoramento_Base_somente_disp!$A:$L,9,FALSE),0)</f>
        <v>0</v>
      </c>
      <c r="G2103" s="28">
        <f>IFERROR(VLOOKUP(A2103,[1]Monitoramento_Base_somente_disp!$A:$L,10,FALSE),0)</f>
        <v>0</v>
      </c>
      <c r="H2103" s="27">
        <f>IFERROR(VLOOKUP(A2103,[2]webService!$A:$I,4,FALSE),0)</f>
        <v>34256</v>
      </c>
      <c r="I2103" s="20">
        <f>IFERROR(VLOOKUP(A2103,[2]webService!$A:$II,5,FALSE),0)</f>
        <v>234984</v>
      </c>
      <c r="J2103" s="20">
        <f>IFERROR(VLOOKUP(A2103,[2]webService!$A:$I,6,FALSE),0)</f>
        <v>0</v>
      </c>
      <c r="K2103" s="20">
        <f>IFERROR(VLOOKUP(A2103,[2]webService!$A:$I,7,FALSE),0)</f>
        <v>0</v>
      </c>
      <c r="L2103" s="20">
        <f>IFERROR(VLOOKUP(A2103,[2]webService!$A:$I,8,FALSE),0)</f>
        <v>0</v>
      </c>
      <c r="M2103" s="28">
        <f>IFERROR(VLOOKUP(A2103,[2]webService!$A:$I,9,FALSE),0)</f>
        <v>0</v>
      </c>
      <c r="N2103" s="27">
        <f>IFERROR(VLOOKUP(A2103,[3]soaBnafar!$A:$G,2,FALSE),0)</f>
        <v>0</v>
      </c>
      <c r="O2103" s="20">
        <f>IFERROR(VLOOKUP(A2103,[3]soaBnafar!$A:$H,3,FALSE),0)</f>
        <v>0</v>
      </c>
      <c r="P2103" s="20">
        <f>IFERROR(VLOOKUP(A2103,[3]soaBnafar!$A:$G,4,FALSE),0)</f>
        <v>0</v>
      </c>
      <c r="Q2103" s="20">
        <f>IFERROR(VLOOKUP(A2103,[3]soaBnafar!$A:$G,5,FALSE),0)</f>
        <v>0</v>
      </c>
      <c r="R2103" s="20">
        <f>IFERROR(VLOOKUP(A2103,[3]soaBnafar!$A:$G,6,FALSE),0)</f>
        <v>0</v>
      </c>
      <c r="S2103" s="20">
        <f>IFERROR(VLOOKUP(A2103,[3]soaBnafar!$A:$G,7,FALSE),0)</f>
        <v>0</v>
      </c>
      <c r="T2103" s="32">
        <f t="shared" si="386"/>
        <v>34256</v>
      </c>
      <c r="U2103" s="21">
        <f t="shared" si="387"/>
        <v>234984</v>
      </c>
      <c r="V2103" s="21">
        <f t="shared" si="388"/>
        <v>0</v>
      </c>
      <c r="W2103" s="21">
        <f t="shared" si="389"/>
        <v>0</v>
      </c>
      <c r="X2103" s="21">
        <f t="shared" si="390"/>
        <v>0</v>
      </c>
      <c r="Y2103" s="33">
        <f t="shared" si="391"/>
        <v>0</v>
      </c>
      <c r="Z2103" s="4" t="str">
        <f t="shared" si="392"/>
        <v>Sim</v>
      </c>
      <c r="AA2103" s="4" t="str">
        <f t="shared" si="393"/>
        <v>Sim</v>
      </c>
      <c r="AB2103" s="4" t="str">
        <f t="shared" si="394"/>
        <v>Não</v>
      </c>
      <c r="AC2103" s="4" t="str">
        <f t="shared" si="395"/>
        <v>Não</v>
      </c>
      <c r="AD2103" s="4" t="str">
        <f t="shared" si="396"/>
        <v>Não</v>
      </c>
      <c r="AE2103" s="30" t="str">
        <f t="shared" si="397"/>
        <v>Não</v>
      </c>
    </row>
    <row r="2104" spans="1:31" x14ac:dyDescent="0.25">
      <c r="A2104" s="23">
        <v>316710</v>
      </c>
      <c r="B2104" s="27">
        <f>IFERROR(VLOOKUP(A2104,[1]Monitoramento_Base_somente_disp!$A:$L,5,FALSE),0)</f>
        <v>0</v>
      </c>
      <c r="C2104" s="20">
        <f>IFERROR(VLOOKUP(A2104,[1]Monitoramento_Base_somente_disp!$A:$L,6,FALSE),0)</f>
        <v>0</v>
      </c>
      <c r="D2104" s="20">
        <f>IFERROR(VLOOKUP(A2104,[1]Monitoramento_Base_somente_disp!$A:$L,7,FALSE),0)</f>
        <v>0</v>
      </c>
      <c r="E2104" s="20">
        <f>IFERROR(VLOOKUP(A2104,[1]Monitoramento_Base_somente_disp!$A:$L,8,FALSE),0)</f>
        <v>0</v>
      </c>
      <c r="F2104" s="20">
        <f>IFERROR(VLOOKUP(A2104,[1]Monitoramento_Base_somente_disp!$A:$L,9,FALSE),0)</f>
        <v>0</v>
      </c>
      <c r="G2104" s="28">
        <f>IFERROR(VLOOKUP(A2104,[1]Monitoramento_Base_somente_disp!$A:$L,10,FALSE),0)</f>
        <v>0</v>
      </c>
      <c r="H2104" s="27">
        <f>IFERROR(VLOOKUP(A2104,[2]webService!$A:$I,4,FALSE),0)</f>
        <v>135858</v>
      </c>
      <c r="I2104" s="20">
        <f>IFERROR(VLOOKUP(A2104,[2]webService!$A:$II,5,FALSE),0)</f>
        <v>1451186</v>
      </c>
      <c r="J2104" s="20">
        <f>IFERROR(VLOOKUP(A2104,[2]webService!$A:$I,6,FALSE),0)</f>
        <v>0</v>
      </c>
      <c r="K2104" s="20">
        <f>IFERROR(VLOOKUP(A2104,[2]webService!$A:$I,7,FALSE),0)</f>
        <v>0</v>
      </c>
      <c r="L2104" s="20">
        <f>IFERROR(VLOOKUP(A2104,[2]webService!$A:$I,8,FALSE),0)</f>
        <v>0</v>
      </c>
      <c r="M2104" s="28">
        <f>IFERROR(VLOOKUP(A2104,[2]webService!$A:$I,9,FALSE),0)</f>
        <v>0</v>
      </c>
      <c r="N2104" s="27">
        <f>IFERROR(VLOOKUP(A2104,[3]soaBnafar!$A:$G,2,FALSE),0)</f>
        <v>0</v>
      </c>
      <c r="O2104" s="20">
        <f>IFERROR(VLOOKUP(A2104,[3]soaBnafar!$A:$H,3,FALSE),0)</f>
        <v>0</v>
      </c>
      <c r="P2104" s="20">
        <f>IFERROR(VLOOKUP(A2104,[3]soaBnafar!$A:$G,4,FALSE),0)</f>
        <v>0</v>
      </c>
      <c r="Q2104" s="20">
        <f>IFERROR(VLOOKUP(A2104,[3]soaBnafar!$A:$G,5,FALSE),0)</f>
        <v>0</v>
      </c>
      <c r="R2104" s="20">
        <f>IFERROR(VLOOKUP(A2104,[3]soaBnafar!$A:$G,6,FALSE),0)</f>
        <v>0</v>
      </c>
      <c r="S2104" s="20">
        <f>IFERROR(VLOOKUP(A2104,[3]soaBnafar!$A:$G,7,FALSE),0)</f>
        <v>0</v>
      </c>
      <c r="T2104" s="32">
        <f t="shared" si="386"/>
        <v>135858</v>
      </c>
      <c r="U2104" s="21">
        <f t="shared" si="387"/>
        <v>1451186</v>
      </c>
      <c r="V2104" s="21">
        <f t="shared" si="388"/>
        <v>0</v>
      </c>
      <c r="W2104" s="21">
        <f t="shared" si="389"/>
        <v>0</v>
      </c>
      <c r="X2104" s="21">
        <f t="shared" si="390"/>
        <v>0</v>
      </c>
      <c r="Y2104" s="33">
        <f t="shared" si="391"/>
        <v>0</v>
      </c>
      <c r="Z2104" s="4" t="str">
        <f t="shared" si="392"/>
        <v>Sim</v>
      </c>
      <c r="AA2104" s="4" t="str">
        <f t="shared" si="393"/>
        <v>Sim</v>
      </c>
      <c r="AB2104" s="4" t="str">
        <f t="shared" si="394"/>
        <v>Não</v>
      </c>
      <c r="AC2104" s="4" t="str">
        <f t="shared" si="395"/>
        <v>Não</v>
      </c>
      <c r="AD2104" s="4" t="str">
        <f t="shared" si="396"/>
        <v>Não</v>
      </c>
      <c r="AE2104" s="30" t="str">
        <f t="shared" si="397"/>
        <v>Não</v>
      </c>
    </row>
    <row r="2105" spans="1:31" x14ac:dyDescent="0.25">
      <c r="A2105" s="23">
        <v>316720</v>
      </c>
      <c r="B2105" s="27">
        <f>IFERROR(VLOOKUP(A2105,[1]Monitoramento_Base_somente_disp!$A:$L,5,FALSE),0)</f>
        <v>0</v>
      </c>
      <c r="C2105" s="20">
        <f>IFERROR(VLOOKUP(A2105,[1]Monitoramento_Base_somente_disp!$A:$L,6,FALSE),0)</f>
        <v>11565960</v>
      </c>
      <c r="D2105" s="20">
        <f>IFERROR(VLOOKUP(A2105,[1]Monitoramento_Base_somente_disp!$A:$L,7,FALSE),0)</f>
        <v>0</v>
      </c>
      <c r="E2105" s="20">
        <f>IFERROR(VLOOKUP(A2105,[1]Monitoramento_Base_somente_disp!$A:$L,8,FALSE),0)</f>
        <v>5782980</v>
      </c>
      <c r="F2105" s="20">
        <f>IFERROR(VLOOKUP(A2105,[1]Monitoramento_Base_somente_disp!$A:$L,9,FALSE),0)</f>
        <v>0</v>
      </c>
      <c r="G2105" s="28">
        <f>IFERROR(VLOOKUP(A2105,[1]Monitoramento_Base_somente_disp!$A:$L,10,FALSE),0)</f>
        <v>0</v>
      </c>
      <c r="H2105" s="27">
        <f>IFERROR(VLOOKUP(A2105,[2]webService!$A:$I,4,FALSE),0)</f>
        <v>1160222</v>
      </c>
      <c r="I2105" s="20">
        <f>IFERROR(VLOOKUP(A2105,[2]webService!$A:$II,5,FALSE),0)</f>
        <v>62614159</v>
      </c>
      <c r="J2105" s="20">
        <f>IFERROR(VLOOKUP(A2105,[2]webService!$A:$I,6,FALSE),0)</f>
        <v>0</v>
      </c>
      <c r="K2105" s="20">
        <f>IFERROR(VLOOKUP(A2105,[2]webService!$A:$I,7,FALSE),0)</f>
        <v>0</v>
      </c>
      <c r="L2105" s="20">
        <f>IFERROR(VLOOKUP(A2105,[2]webService!$A:$I,8,FALSE),0)</f>
        <v>0</v>
      </c>
      <c r="M2105" s="28">
        <f>IFERROR(VLOOKUP(A2105,[2]webService!$A:$I,9,FALSE),0)</f>
        <v>0</v>
      </c>
      <c r="N2105" s="27">
        <f>IFERROR(VLOOKUP(A2105,[3]soaBnafar!$A:$G,2,FALSE),0)</f>
        <v>0</v>
      </c>
      <c r="O2105" s="20">
        <f>IFERROR(VLOOKUP(A2105,[3]soaBnafar!$A:$H,3,FALSE),0)</f>
        <v>0</v>
      </c>
      <c r="P2105" s="20">
        <f>IFERROR(VLOOKUP(A2105,[3]soaBnafar!$A:$G,4,FALSE),0)</f>
        <v>0</v>
      </c>
      <c r="Q2105" s="20">
        <f>IFERROR(VLOOKUP(A2105,[3]soaBnafar!$A:$G,5,FALSE),0)</f>
        <v>0</v>
      </c>
      <c r="R2105" s="20">
        <f>IFERROR(VLOOKUP(A2105,[3]soaBnafar!$A:$G,6,FALSE),0)</f>
        <v>0</v>
      </c>
      <c r="S2105" s="20">
        <f>IFERROR(VLOOKUP(A2105,[3]soaBnafar!$A:$G,7,FALSE),0)</f>
        <v>0</v>
      </c>
      <c r="T2105" s="32">
        <f t="shared" si="386"/>
        <v>1160222</v>
      </c>
      <c r="U2105" s="21">
        <f t="shared" si="387"/>
        <v>74180119</v>
      </c>
      <c r="V2105" s="21">
        <f t="shared" si="388"/>
        <v>0</v>
      </c>
      <c r="W2105" s="21">
        <f t="shared" si="389"/>
        <v>5782980</v>
      </c>
      <c r="X2105" s="21">
        <f t="shared" si="390"/>
        <v>0</v>
      </c>
      <c r="Y2105" s="33">
        <f t="shared" si="391"/>
        <v>0</v>
      </c>
      <c r="Z2105" s="4" t="str">
        <f t="shared" si="392"/>
        <v>Sim</v>
      </c>
      <c r="AA2105" s="4" t="str">
        <f t="shared" si="393"/>
        <v>Sim</v>
      </c>
      <c r="AB2105" s="4" t="str">
        <f t="shared" si="394"/>
        <v>Não</v>
      </c>
      <c r="AC2105" s="4" t="str">
        <f t="shared" si="395"/>
        <v>Sim</v>
      </c>
      <c r="AD2105" s="4" t="str">
        <f t="shared" si="396"/>
        <v>Não</v>
      </c>
      <c r="AE2105" s="30" t="str">
        <f t="shared" si="397"/>
        <v>Não</v>
      </c>
    </row>
    <row r="2106" spans="1:31" x14ac:dyDescent="0.25">
      <c r="A2106" s="23">
        <v>316730</v>
      </c>
      <c r="B2106" s="27">
        <f>IFERROR(VLOOKUP(A2106,[1]Monitoramento_Base_somente_disp!$A:$L,5,FALSE),0)</f>
        <v>0</v>
      </c>
      <c r="C2106" s="20">
        <f>IFERROR(VLOOKUP(A2106,[1]Monitoramento_Base_somente_disp!$A:$L,6,FALSE),0)</f>
        <v>0</v>
      </c>
      <c r="D2106" s="20">
        <f>IFERROR(VLOOKUP(A2106,[1]Monitoramento_Base_somente_disp!$A:$L,7,FALSE),0)</f>
        <v>0</v>
      </c>
      <c r="E2106" s="20">
        <f>IFERROR(VLOOKUP(A2106,[1]Monitoramento_Base_somente_disp!$A:$L,8,FALSE),0)</f>
        <v>0</v>
      </c>
      <c r="F2106" s="20">
        <f>IFERROR(VLOOKUP(A2106,[1]Monitoramento_Base_somente_disp!$A:$L,9,FALSE),0)</f>
        <v>0</v>
      </c>
      <c r="G2106" s="28">
        <f>IFERROR(VLOOKUP(A2106,[1]Monitoramento_Base_somente_disp!$A:$L,10,FALSE),0)</f>
        <v>0</v>
      </c>
      <c r="H2106" s="27">
        <f>IFERROR(VLOOKUP(A2106,[2]webService!$A:$I,4,FALSE),0)</f>
        <v>68384</v>
      </c>
      <c r="I2106" s="20">
        <f>IFERROR(VLOOKUP(A2106,[2]webService!$A:$II,5,FALSE),0)</f>
        <v>361438</v>
      </c>
      <c r="J2106" s="20">
        <f>IFERROR(VLOOKUP(A2106,[2]webService!$A:$I,6,FALSE),0)</f>
        <v>0</v>
      </c>
      <c r="K2106" s="20">
        <f>IFERROR(VLOOKUP(A2106,[2]webService!$A:$I,7,FALSE),0)</f>
        <v>0</v>
      </c>
      <c r="L2106" s="20">
        <f>IFERROR(VLOOKUP(A2106,[2]webService!$A:$I,8,FALSE),0)</f>
        <v>0</v>
      </c>
      <c r="M2106" s="28">
        <f>IFERROR(VLOOKUP(A2106,[2]webService!$A:$I,9,FALSE),0)</f>
        <v>0</v>
      </c>
      <c r="N2106" s="27">
        <f>IFERROR(VLOOKUP(A2106,[3]soaBnafar!$A:$G,2,FALSE),0)</f>
        <v>0</v>
      </c>
      <c r="O2106" s="20">
        <f>IFERROR(VLOOKUP(A2106,[3]soaBnafar!$A:$H,3,FALSE),0)</f>
        <v>0</v>
      </c>
      <c r="P2106" s="20">
        <f>IFERROR(VLOOKUP(A2106,[3]soaBnafar!$A:$G,4,FALSE),0)</f>
        <v>0</v>
      </c>
      <c r="Q2106" s="20">
        <f>IFERROR(VLOOKUP(A2106,[3]soaBnafar!$A:$G,5,FALSE),0)</f>
        <v>0</v>
      </c>
      <c r="R2106" s="20">
        <f>IFERROR(VLOOKUP(A2106,[3]soaBnafar!$A:$G,6,FALSE),0)</f>
        <v>0</v>
      </c>
      <c r="S2106" s="20">
        <f>IFERROR(VLOOKUP(A2106,[3]soaBnafar!$A:$G,7,FALSE),0)</f>
        <v>0</v>
      </c>
      <c r="T2106" s="32">
        <f t="shared" si="386"/>
        <v>68384</v>
      </c>
      <c r="U2106" s="21">
        <f t="shared" si="387"/>
        <v>361438</v>
      </c>
      <c r="V2106" s="21">
        <f t="shared" si="388"/>
        <v>0</v>
      </c>
      <c r="W2106" s="21">
        <f t="shared" si="389"/>
        <v>0</v>
      </c>
      <c r="X2106" s="21">
        <f t="shared" si="390"/>
        <v>0</v>
      </c>
      <c r="Y2106" s="33">
        <f t="shared" si="391"/>
        <v>0</v>
      </c>
      <c r="Z2106" s="4" t="str">
        <f t="shared" si="392"/>
        <v>Sim</v>
      </c>
      <c r="AA2106" s="4" t="str">
        <f t="shared" si="393"/>
        <v>Sim</v>
      </c>
      <c r="AB2106" s="4" t="str">
        <f t="shared" si="394"/>
        <v>Não</v>
      </c>
      <c r="AC2106" s="4" t="str">
        <f t="shared" si="395"/>
        <v>Não</v>
      </c>
      <c r="AD2106" s="4" t="str">
        <f t="shared" si="396"/>
        <v>Não</v>
      </c>
      <c r="AE2106" s="30" t="str">
        <f t="shared" si="397"/>
        <v>Não</v>
      </c>
    </row>
    <row r="2107" spans="1:31" x14ac:dyDescent="0.25">
      <c r="A2107" s="23">
        <v>316750</v>
      </c>
      <c r="B2107" s="27">
        <f>IFERROR(VLOOKUP(A2107,[1]Monitoramento_Base_somente_disp!$A:$L,5,FALSE),0)</f>
        <v>0</v>
      </c>
      <c r="C2107" s="20">
        <f>IFERROR(VLOOKUP(A2107,[1]Monitoramento_Base_somente_disp!$A:$L,6,FALSE),0)</f>
        <v>0</v>
      </c>
      <c r="D2107" s="20">
        <f>IFERROR(VLOOKUP(A2107,[1]Monitoramento_Base_somente_disp!$A:$L,7,FALSE),0)</f>
        <v>0</v>
      </c>
      <c r="E2107" s="20">
        <f>IFERROR(VLOOKUP(A2107,[1]Monitoramento_Base_somente_disp!$A:$L,8,FALSE),0)</f>
        <v>0</v>
      </c>
      <c r="F2107" s="20">
        <f>IFERROR(VLOOKUP(A2107,[1]Monitoramento_Base_somente_disp!$A:$L,9,FALSE),0)</f>
        <v>0</v>
      </c>
      <c r="G2107" s="28">
        <f>IFERROR(VLOOKUP(A2107,[1]Monitoramento_Base_somente_disp!$A:$L,10,FALSE),0)</f>
        <v>0</v>
      </c>
      <c r="H2107" s="27">
        <f>IFERROR(VLOOKUP(A2107,[2]webService!$A:$I,4,FALSE),0)</f>
        <v>27822</v>
      </c>
      <c r="I2107" s="20">
        <f>IFERROR(VLOOKUP(A2107,[2]webService!$A:$II,5,FALSE),0)</f>
        <v>1140315</v>
      </c>
      <c r="J2107" s="20">
        <f>IFERROR(VLOOKUP(A2107,[2]webService!$A:$I,6,FALSE),0)</f>
        <v>0</v>
      </c>
      <c r="K2107" s="20">
        <f>IFERROR(VLOOKUP(A2107,[2]webService!$A:$I,7,FALSE),0)</f>
        <v>0</v>
      </c>
      <c r="L2107" s="20">
        <f>IFERROR(VLOOKUP(A2107,[2]webService!$A:$I,8,FALSE),0)</f>
        <v>0</v>
      </c>
      <c r="M2107" s="28">
        <f>IFERROR(VLOOKUP(A2107,[2]webService!$A:$I,9,FALSE),0)</f>
        <v>0</v>
      </c>
      <c r="N2107" s="27">
        <f>IFERROR(VLOOKUP(A2107,[3]soaBnafar!$A:$G,2,FALSE),0)</f>
        <v>0</v>
      </c>
      <c r="O2107" s="20">
        <f>IFERROR(VLOOKUP(A2107,[3]soaBnafar!$A:$H,3,FALSE),0)</f>
        <v>0</v>
      </c>
      <c r="P2107" s="20">
        <f>IFERROR(VLOOKUP(A2107,[3]soaBnafar!$A:$G,4,FALSE),0)</f>
        <v>0</v>
      </c>
      <c r="Q2107" s="20">
        <f>IFERROR(VLOOKUP(A2107,[3]soaBnafar!$A:$G,5,FALSE),0)</f>
        <v>0</v>
      </c>
      <c r="R2107" s="20">
        <f>IFERROR(VLOOKUP(A2107,[3]soaBnafar!$A:$G,6,FALSE),0)</f>
        <v>0</v>
      </c>
      <c r="S2107" s="20">
        <f>IFERROR(VLOOKUP(A2107,[3]soaBnafar!$A:$G,7,FALSE),0)</f>
        <v>0</v>
      </c>
      <c r="T2107" s="32">
        <f t="shared" si="386"/>
        <v>27822</v>
      </c>
      <c r="U2107" s="21">
        <f t="shared" si="387"/>
        <v>1140315</v>
      </c>
      <c r="V2107" s="21">
        <f t="shared" si="388"/>
        <v>0</v>
      </c>
      <c r="W2107" s="21">
        <f t="shared" si="389"/>
        <v>0</v>
      </c>
      <c r="X2107" s="21">
        <f t="shared" si="390"/>
        <v>0</v>
      </c>
      <c r="Y2107" s="33">
        <f t="shared" si="391"/>
        <v>0</v>
      </c>
      <c r="Z2107" s="4" t="str">
        <f t="shared" si="392"/>
        <v>Sim</v>
      </c>
      <c r="AA2107" s="4" t="str">
        <f t="shared" si="393"/>
        <v>Sim</v>
      </c>
      <c r="AB2107" s="4" t="str">
        <f t="shared" si="394"/>
        <v>Não</v>
      </c>
      <c r="AC2107" s="4" t="str">
        <f t="shared" si="395"/>
        <v>Não</v>
      </c>
      <c r="AD2107" s="4" t="str">
        <f t="shared" si="396"/>
        <v>Não</v>
      </c>
      <c r="AE2107" s="30" t="str">
        <f t="shared" si="397"/>
        <v>Não</v>
      </c>
    </row>
    <row r="2108" spans="1:31" x14ac:dyDescent="0.25">
      <c r="A2108" s="23">
        <v>316760</v>
      </c>
      <c r="B2108" s="27">
        <f>IFERROR(VLOOKUP(A2108,[1]Monitoramento_Base_somente_disp!$A:$L,5,FALSE),0)</f>
        <v>0</v>
      </c>
      <c r="C2108" s="20">
        <f>IFERROR(VLOOKUP(A2108,[1]Monitoramento_Base_somente_disp!$A:$L,6,FALSE),0)</f>
        <v>0</v>
      </c>
      <c r="D2108" s="20">
        <f>IFERROR(VLOOKUP(A2108,[1]Monitoramento_Base_somente_disp!$A:$L,7,FALSE),0)</f>
        <v>0</v>
      </c>
      <c r="E2108" s="20">
        <f>IFERROR(VLOOKUP(A2108,[1]Monitoramento_Base_somente_disp!$A:$L,8,FALSE),0)</f>
        <v>0</v>
      </c>
      <c r="F2108" s="20">
        <f>IFERROR(VLOOKUP(A2108,[1]Monitoramento_Base_somente_disp!$A:$L,9,FALSE),0)</f>
        <v>0</v>
      </c>
      <c r="G2108" s="28">
        <f>IFERROR(VLOOKUP(A2108,[1]Monitoramento_Base_somente_disp!$A:$L,10,FALSE),0)</f>
        <v>0</v>
      </c>
      <c r="H2108" s="27">
        <f>IFERROR(VLOOKUP(A2108,[2]webService!$A:$I,4,FALSE),0)</f>
        <v>24069</v>
      </c>
      <c r="I2108" s="20">
        <f>IFERROR(VLOOKUP(A2108,[2]webService!$A:$II,5,FALSE),0)</f>
        <v>58312065</v>
      </c>
      <c r="J2108" s="20">
        <f>IFERROR(VLOOKUP(A2108,[2]webService!$A:$I,6,FALSE),0)</f>
        <v>0</v>
      </c>
      <c r="K2108" s="20">
        <f>IFERROR(VLOOKUP(A2108,[2]webService!$A:$I,7,FALSE),0)</f>
        <v>0</v>
      </c>
      <c r="L2108" s="20">
        <f>IFERROR(VLOOKUP(A2108,[2]webService!$A:$I,8,FALSE),0)</f>
        <v>0</v>
      </c>
      <c r="M2108" s="28">
        <f>IFERROR(VLOOKUP(A2108,[2]webService!$A:$I,9,FALSE),0)</f>
        <v>0</v>
      </c>
      <c r="N2108" s="27">
        <f>IFERROR(VLOOKUP(A2108,[3]soaBnafar!$A:$G,2,FALSE),0)</f>
        <v>0</v>
      </c>
      <c r="O2108" s="20">
        <f>IFERROR(VLOOKUP(A2108,[3]soaBnafar!$A:$H,3,FALSE),0)</f>
        <v>0</v>
      </c>
      <c r="P2108" s="20">
        <f>IFERROR(VLOOKUP(A2108,[3]soaBnafar!$A:$G,4,FALSE),0)</f>
        <v>0</v>
      </c>
      <c r="Q2108" s="20">
        <f>IFERROR(VLOOKUP(A2108,[3]soaBnafar!$A:$G,5,FALSE),0)</f>
        <v>0</v>
      </c>
      <c r="R2108" s="20">
        <f>IFERROR(VLOOKUP(A2108,[3]soaBnafar!$A:$G,6,FALSE),0)</f>
        <v>0</v>
      </c>
      <c r="S2108" s="20">
        <f>IFERROR(VLOOKUP(A2108,[3]soaBnafar!$A:$G,7,FALSE),0)</f>
        <v>0</v>
      </c>
      <c r="T2108" s="32">
        <f t="shared" si="386"/>
        <v>24069</v>
      </c>
      <c r="U2108" s="21">
        <f t="shared" si="387"/>
        <v>58312065</v>
      </c>
      <c r="V2108" s="21">
        <f t="shared" si="388"/>
        <v>0</v>
      </c>
      <c r="W2108" s="21">
        <f t="shared" si="389"/>
        <v>0</v>
      </c>
      <c r="X2108" s="21">
        <f t="shared" si="390"/>
        <v>0</v>
      </c>
      <c r="Y2108" s="33">
        <f t="shared" si="391"/>
        <v>0</v>
      </c>
      <c r="Z2108" s="4" t="str">
        <f t="shared" si="392"/>
        <v>Sim</v>
      </c>
      <c r="AA2108" s="4" t="str">
        <f t="shared" si="393"/>
        <v>Sim</v>
      </c>
      <c r="AB2108" s="4" t="str">
        <f t="shared" si="394"/>
        <v>Não</v>
      </c>
      <c r="AC2108" s="4" t="str">
        <f t="shared" si="395"/>
        <v>Não</v>
      </c>
      <c r="AD2108" s="4" t="str">
        <f t="shared" si="396"/>
        <v>Não</v>
      </c>
      <c r="AE2108" s="30" t="str">
        <f t="shared" si="397"/>
        <v>Não</v>
      </c>
    </row>
    <row r="2109" spans="1:31" x14ac:dyDescent="0.25">
      <c r="A2109" s="23">
        <v>316770</v>
      </c>
      <c r="B2109" s="27">
        <f>IFERROR(VLOOKUP(A2109,[1]Monitoramento_Base_somente_disp!$A:$L,5,FALSE),0)</f>
        <v>0</v>
      </c>
      <c r="C2109" s="20">
        <f>IFERROR(VLOOKUP(A2109,[1]Monitoramento_Base_somente_disp!$A:$L,6,FALSE),0)</f>
        <v>0</v>
      </c>
      <c r="D2109" s="20">
        <f>IFERROR(VLOOKUP(A2109,[1]Monitoramento_Base_somente_disp!$A:$L,7,FALSE),0)</f>
        <v>0</v>
      </c>
      <c r="E2109" s="20">
        <f>IFERROR(VLOOKUP(A2109,[1]Monitoramento_Base_somente_disp!$A:$L,8,FALSE),0)</f>
        <v>0</v>
      </c>
      <c r="F2109" s="20">
        <f>IFERROR(VLOOKUP(A2109,[1]Monitoramento_Base_somente_disp!$A:$L,9,FALSE),0)</f>
        <v>0</v>
      </c>
      <c r="G2109" s="28">
        <f>IFERROR(VLOOKUP(A2109,[1]Monitoramento_Base_somente_disp!$A:$L,10,FALSE),0)</f>
        <v>0</v>
      </c>
      <c r="H2109" s="27">
        <f>IFERROR(VLOOKUP(A2109,[2]webService!$A:$I,4,FALSE),0)</f>
        <v>75682</v>
      </c>
      <c r="I2109" s="20">
        <f>IFERROR(VLOOKUP(A2109,[2]webService!$A:$II,5,FALSE),0)</f>
        <v>678974</v>
      </c>
      <c r="J2109" s="20">
        <f>IFERROR(VLOOKUP(A2109,[2]webService!$A:$I,6,FALSE),0)</f>
        <v>0</v>
      </c>
      <c r="K2109" s="20">
        <f>IFERROR(VLOOKUP(A2109,[2]webService!$A:$I,7,FALSE),0)</f>
        <v>0</v>
      </c>
      <c r="L2109" s="20">
        <f>IFERROR(VLOOKUP(A2109,[2]webService!$A:$I,8,FALSE),0)</f>
        <v>0</v>
      </c>
      <c r="M2109" s="28">
        <f>IFERROR(VLOOKUP(A2109,[2]webService!$A:$I,9,FALSE),0)</f>
        <v>0</v>
      </c>
      <c r="N2109" s="27">
        <f>IFERROR(VLOOKUP(A2109,[3]soaBnafar!$A:$G,2,FALSE),0)</f>
        <v>0</v>
      </c>
      <c r="O2109" s="20">
        <f>IFERROR(VLOOKUP(A2109,[3]soaBnafar!$A:$H,3,FALSE),0)</f>
        <v>0</v>
      </c>
      <c r="P2109" s="20">
        <f>IFERROR(VLOOKUP(A2109,[3]soaBnafar!$A:$G,4,FALSE),0)</f>
        <v>0</v>
      </c>
      <c r="Q2109" s="20">
        <f>IFERROR(VLOOKUP(A2109,[3]soaBnafar!$A:$G,5,FALSE),0)</f>
        <v>0</v>
      </c>
      <c r="R2109" s="20">
        <f>IFERROR(VLOOKUP(A2109,[3]soaBnafar!$A:$G,6,FALSE),0)</f>
        <v>0</v>
      </c>
      <c r="S2109" s="20">
        <f>IFERROR(VLOOKUP(A2109,[3]soaBnafar!$A:$G,7,FALSE),0)</f>
        <v>0</v>
      </c>
      <c r="T2109" s="32">
        <f t="shared" si="386"/>
        <v>75682</v>
      </c>
      <c r="U2109" s="21">
        <f t="shared" si="387"/>
        <v>678974</v>
      </c>
      <c r="V2109" s="21">
        <f t="shared" si="388"/>
        <v>0</v>
      </c>
      <c r="W2109" s="21">
        <f t="shared" si="389"/>
        <v>0</v>
      </c>
      <c r="X2109" s="21">
        <f t="shared" si="390"/>
        <v>0</v>
      </c>
      <c r="Y2109" s="33">
        <f t="shared" si="391"/>
        <v>0</v>
      </c>
      <c r="Z2109" s="4" t="str">
        <f t="shared" si="392"/>
        <v>Sim</v>
      </c>
      <c r="AA2109" s="4" t="str">
        <f t="shared" si="393"/>
        <v>Sim</v>
      </c>
      <c r="AB2109" s="4" t="str">
        <f t="shared" si="394"/>
        <v>Não</v>
      </c>
      <c r="AC2109" s="4" t="str">
        <f t="shared" si="395"/>
        <v>Não</v>
      </c>
      <c r="AD2109" s="4" t="str">
        <f t="shared" si="396"/>
        <v>Não</v>
      </c>
      <c r="AE2109" s="30" t="str">
        <f t="shared" si="397"/>
        <v>Não</v>
      </c>
    </row>
    <row r="2110" spans="1:31" x14ac:dyDescent="0.25">
      <c r="A2110" s="23">
        <v>316800</v>
      </c>
      <c r="B2110" s="27">
        <f>IFERROR(VLOOKUP(A2110,[1]Monitoramento_Base_somente_disp!$A:$L,5,FALSE),0)</f>
        <v>0</v>
      </c>
      <c r="C2110" s="20">
        <f>IFERROR(VLOOKUP(A2110,[1]Monitoramento_Base_somente_disp!$A:$L,6,FALSE),0)</f>
        <v>0</v>
      </c>
      <c r="D2110" s="20">
        <f>IFERROR(VLOOKUP(A2110,[1]Monitoramento_Base_somente_disp!$A:$L,7,FALSE),0)</f>
        <v>0</v>
      </c>
      <c r="E2110" s="20">
        <f>IFERROR(VLOOKUP(A2110,[1]Monitoramento_Base_somente_disp!$A:$L,8,FALSE),0)</f>
        <v>0</v>
      </c>
      <c r="F2110" s="20">
        <f>IFERROR(VLOOKUP(A2110,[1]Monitoramento_Base_somente_disp!$A:$L,9,FALSE),0)</f>
        <v>0</v>
      </c>
      <c r="G2110" s="28">
        <f>IFERROR(VLOOKUP(A2110,[1]Monitoramento_Base_somente_disp!$A:$L,10,FALSE),0)</f>
        <v>0</v>
      </c>
      <c r="H2110" s="27">
        <f>IFERROR(VLOOKUP(A2110,[2]webService!$A:$I,4,FALSE),0)</f>
        <v>205525</v>
      </c>
      <c r="I2110" s="20">
        <f>IFERROR(VLOOKUP(A2110,[2]webService!$A:$II,5,FALSE),0)</f>
        <v>21288296</v>
      </c>
      <c r="J2110" s="20">
        <f>IFERROR(VLOOKUP(A2110,[2]webService!$A:$I,6,FALSE),0)</f>
        <v>0</v>
      </c>
      <c r="K2110" s="20">
        <f>IFERROR(VLOOKUP(A2110,[2]webService!$A:$I,7,FALSE),0)</f>
        <v>0</v>
      </c>
      <c r="L2110" s="20">
        <f>IFERROR(VLOOKUP(A2110,[2]webService!$A:$I,8,FALSE),0)</f>
        <v>0</v>
      </c>
      <c r="M2110" s="28">
        <f>IFERROR(VLOOKUP(A2110,[2]webService!$A:$I,9,FALSE),0)</f>
        <v>0</v>
      </c>
      <c r="N2110" s="27">
        <f>IFERROR(VLOOKUP(A2110,[3]soaBnafar!$A:$G,2,FALSE),0)</f>
        <v>0</v>
      </c>
      <c r="O2110" s="20">
        <f>IFERROR(VLOOKUP(A2110,[3]soaBnafar!$A:$H,3,FALSE),0)</f>
        <v>0</v>
      </c>
      <c r="P2110" s="20">
        <f>IFERROR(VLOOKUP(A2110,[3]soaBnafar!$A:$G,4,FALSE),0)</f>
        <v>0</v>
      </c>
      <c r="Q2110" s="20">
        <f>IFERROR(VLOOKUP(A2110,[3]soaBnafar!$A:$G,5,FALSE),0)</f>
        <v>0</v>
      </c>
      <c r="R2110" s="20">
        <f>IFERROR(VLOOKUP(A2110,[3]soaBnafar!$A:$G,6,FALSE),0)</f>
        <v>0</v>
      </c>
      <c r="S2110" s="20">
        <f>IFERROR(VLOOKUP(A2110,[3]soaBnafar!$A:$G,7,FALSE),0)</f>
        <v>0</v>
      </c>
      <c r="T2110" s="32">
        <f t="shared" si="386"/>
        <v>205525</v>
      </c>
      <c r="U2110" s="21">
        <f t="shared" si="387"/>
        <v>21288296</v>
      </c>
      <c r="V2110" s="21">
        <f t="shared" si="388"/>
        <v>0</v>
      </c>
      <c r="W2110" s="21">
        <f t="shared" si="389"/>
        <v>0</v>
      </c>
      <c r="X2110" s="21">
        <f t="shared" si="390"/>
        <v>0</v>
      </c>
      <c r="Y2110" s="33">
        <f t="shared" si="391"/>
        <v>0</v>
      </c>
      <c r="Z2110" s="4" t="str">
        <f t="shared" si="392"/>
        <v>Sim</v>
      </c>
      <c r="AA2110" s="4" t="str">
        <f t="shared" si="393"/>
        <v>Sim</v>
      </c>
      <c r="AB2110" s="4" t="str">
        <f t="shared" si="394"/>
        <v>Não</v>
      </c>
      <c r="AC2110" s="4" t="str">
        <f t="shared" si="395"/>
        <v>Não</v>
      </c>
      <c r="AD2110" s="4" t="str">
        <f t="shared" si="396"/>
        <v>Não</v>
      </c>
      <c r="AE2110" s="30" t="str">
        <f t="shared" si="397"/>
        <v>Não</v>
      </c>
    </row>
    <row r="2111" spans="1:31" x14ac:dyDescent="0.25">
      <c r="A2111" s="23">
        <v>316805</v>
      </c>
      <c r="B2111" s="27">
        <f>IFERROR(VLOOKUP(A2111,[1]Monitoramento_Base_somente_disp!$A:$L,5,FALSE),0)</f>
        <v>0</v>
      </c>
      <c r="C2111" s="20">
        <f>IFERROR(VLOOKUP(A2111,[1]Monitoramento_Base_somente_disp!$A:$L,6,FALSE),0)</f>
        <v>0</v>
      </c>
      <c r="D2111" s="20">
        <f>IFERROR(VLOOKUP(A2111,[1]Monitoramento_Base_somente_disp!$A:$L,7,FALSE),0)</f>
        <v>0</v>
      </c>
      <c r="E2111" s="20">
        <f>IFERROR(VLOOKUP(A2111,[1]Monitoramento_Base_somente_disp!$A:$L,8,FALSE),0)</f>
        <v>0</v>
      </c>
      <c r="F2111" s="20">
        <f>IFERROR(VLOOKUP(A2111,[1]Monitoramento_Base_somente_disp!$A:$L,9,FALSE),0)</f>
        <v>0</v>
      </c>
      <c r="G2111" s="28">
        <f>IFERROR(VLOOKUP(A2111,[1]Monitoramento_Base_somente_disp!$A:$L,10,FALSE),0)</f>
        <v>0</v>
      </c>
      <c r="H2111" s="27">
        <f>IFERROR(VLOOKUP(A2111,[2]webService!$A:$I,4,FALSE),0)</f>
        <v>34384</v>
      </c>
      <c r="I2111" s="20">
        <f>IFERROR(VLOOKUP(A2111,[2]webService!$A:$II,5,FALSE),0)</f>
        <v>1536663</v>
      </c>
      <c r="J2111" s="20">
        <f>IFERROR(VLOOKUP(A2111,[2]webService!$A:$I,6,FALSE),0)</f>
        <v>0</v>
      </c>
      <c r="K2111" s="20">
        <f>IFERROR(VLOOKUP(A2111,[2]webService!$A:$I,7,FALSE),0)</f>
        <v>0</v>
      </c>
      <c r="L2111" s="20">
        <f>IFERROR(VLOOKUP(A2111,[2]webService!$A:$I,8,FALSE),0)</f>
        <v>0</v>
      </c>
      <c r="M2111" s="28">
        <f>IFERROR(VLOOKUP(A2111,[2]webService!$A:$I,9,FALSE),0)</f>
        <v>0</v>
      </c>
      <c r="N2111" s="27">
        <f>IFERROR(VLOOKUP(A2111,[3]soaBnafar!$A:$G,2,FALSE),0)</f>
        <v>0</v>
      </c>
      <c r="O2111" s="20">
        <f>IFERROR(VLOOKUP(A2111,[3]soaBnafar!$A:$H,3,FALSE),0)</f>
        <v>0</v>
      </c>
      <c r="P2111" s="20">
        <f>IFERROR(VLOOKUP(A2111,[3]soaBnafar!$A:$G,4,FALSE),0)</f>
        <v>0</v>
      </c>
      <c r="Q2111" s="20">
        <f>IFERROR(VLOOKUP(A2111,[3]soaBnafar!$A:$G,5,FALSE),0)</f>
        <v>0</v>
      </c>
      <c r="R2111" s="20">
        <f>IFERROR(VLOOKUP(A2111,[3]soaBnafar!$A:$G,6,FALSE),0)</f>
        <v>0</v>
      </c>
      <c r="S2111" s="20">
        <f>IFERROR(VLOOKUP(A2111,[3]soaBnafar!$A:$G,7,FALSE),0)</f>
        <v>0</v>
      </c>
      <c r="T2111" s="32">
        <f t="shared" si="386"/>
        <v>34384</v>
      </c>
      <c r="U2111" s="21">
        <f t="shared" si="387"/>
        <v>1536663</v>
      </c>
      <c r="V2111" s="21">
        <f t="shared" si="388"/>
        <v>0</v>
      </c>
      <c r="W2111" s="21">
        <f t="shared" si="389"/>
        <v>0</v>
      </c>
      <c r="X2111" s="21">
        <f t="shared" si="390"/>
        <v>0</v>
      </c>
      <c r="Y2111" s="33">
        <f t="shared" si="391"/>
        <v>0</v>
      </c>
      <c r="Z2111" s="4" t="str">
        <f t="shared" si="392"/>
        <v>Sim</v>
      </c>
      <c r="AA2111" s="4" t="str">
        <f t="shared" si="393"/>
        <v>Sim</v>
      </c>
      <c r="AB2111" s="4" t="str">
        <f t="shared" si="394"/>
        <v>Não</v>
      </c>
      <c r="AC2111" s="4" t="str">
        <f t="shared" si="395"/>
        <v>Não</v>
      </c>
      <c r="AD2111" s="4" t="str">
        <f t="shared" si="396"/>
        <v>Não</v>
      </c>
      <c r="AE2111" s="30" t="str">
        <f t="shared" si="397"/>
        <v>Não</v>
      </c>
    </row>
    <row r="2112" spans="1:31" x14ac:dyDescent="0.25">
      <c r="A2112" s="23">
        <v>316820</v>
      </c>
      <c r="B2112" s="27">
        <f>IFERROR(VLOOKUP(A2112,[1]Monitoramento_Base_somente_disp!$A:$L,5,FALSE),0)</f>
        <v>0</v>
      </c>
      <c r="C2112" s="20">
        <f>IFERROR(VLOOKUP(A2112,[1]Monitoramento_Base_somente_disp!$A:$L,6,FALSE),0)</f>
        <v>0</v>
      </c>
      <c r="D2112" s="20">
        <f>IFERROR(VLOOKUP(A2112,[1]Monitoramento_Base_somente_disp!$A:$L,7,FALSE),0)</f>
        <v>0</v>
      </c>
      <c r="E2112" s="20">
        <f>IFERROR(VLOOKUP(A2112,[1]Monitoramento_Base_somente_disp!$A:$L,8,FALSE),0)</f>
        <v>0</v>
      </c>
      <c r="F2112" s="20">
        <f>IFERROR(VLOOKUP(A2112,[1]Monitoramento_Base_somente_disp!$A:$L,9,FALSE),0)</f>
        <v>0</v>
      </c>
      <c r="G2112" s="28">
        <f>IFERROR(VLOOKUP(A2112,[1]Monitoramento_Base_somente_disp!$A:$L,10,FALSE),0)</f>
        <v>0</v>
      </c>
      <c r="H2112" s="27">
        <f>IFERROR(VLOOKUP(A2112,[2]webService!$A:$I,4,FALSE),0)</f>
        <v>26501</v>
      </c>
      <c r="I2112" s="20">
        <f>IFERROR(VLOOKUP(A2112,[2]webService!$A:$II,5,FALSE),0)</f>
        <v>624661</v>
      </c>
      <c r="J2112" s="20">
        <f>IFERROR(VLOOKUP(A2112,[2]webService!$A:$I,6,FALSE),0)</f>
        <v>0</v>
      </c>
      <c r="K2112" s="20">
        <f>IFERROR(VLOOKUP(A2112,[2]webService!$A:$I,7,FALSE),0)</f>
        <v>0</v>
      </c>
      <c r="L2112" s="20">
        <f>IFERROR(VLOOKUP(A2112,[2]webService!$A:$I,8,FALSE),0)</f>
        <v>0</v>
      </c>
      <c r="M2112" s="28">
        <f>IFERROR(VLOOKUP(A2112,[2]webService!$A:$I,9,FALSE),0)</f>
        <v>0</v>
      </c>
      <c r="N2112" s="27">
        <f>IFERROR(VLOOKUP(A2112,[3]soaBnafar!$A:$G,2,FALSE),0)</f>
        <v>0</v>
      </c>
      <c r="O2112" s="20">
        <f>IFERROR(VLOOKUP(A2112,[3]soaBnafar!$A:$H,3,FALSE),0)</f>
        <v>0</v>
      </c>
      <c r="P2112" s="20">
        <f>IFERROR(VLOOKUP(A2112,[3]soaBnafar!$A:$G,4,FALSE),0)</f>
        <v>0</v>
      </c>
      <c r="Q2112" s="20">
        <f>IFERROR(VLOOKUP(A2112,[3]soaBnafar!$A:$G,5,FALSE),0)</f>
        <v>0</v>
      </c>
      <c r="R2112" s="20">
        <f>IFERROR(VLOOKUP(A2112,[3]soaBnafar!$A:$G,6,FALSE),0)</f>
        <v>0</v>
      </c>
      <c r="S2112" s="20">
        <f>IFERROR(VLOOKUP(A2112,[3]soaBnafar!$A:$G,7,FALSE),0)</f>
        <v>0</v>
      </c>
      <c r="T2112" s="32">
        <f t="shared" si="386"/>
        <v>26501</v>
      </c>
      <c r="U2112" s="21">
        <f t="shared" si="387"/>
        <v>624661</v>
      </c>
      <c r="V2112" s="21">
        <f t="shared" si="388"/>
        <v>0</v>
      </c>
      <c r="W2112" s="21">
        <f t="shared" si="389"/>
        <v>0</v>
      </c>
      <c r="X2112" s="21">
        <f t="shared" si="390"/>
        <v>0</v>
      </c>
      <c r="Y2112" s="33">
        <f t="shared" si="391"/>
        <v>0</v>
      </c>
      <c r="Z2112" s="4" t="str">
        <f t="shared" si="392"/>
        <v>Sim</v>
      </c>
      <c r="AA2112" s="4" t="str">
        <f t="shared" si="393"/>
        <v>Sim</v>
      </c>
      <c r="AB2112" s="4" t="str">
        <f t="shared" si="394"/>
        <v>Não</v>
      </c>
      <c r="AC2112" s="4" t="str">
        <f t="shared" si="395"/>
        <v>Não</v>
      </c>
      <c r="AD2112" s="4" t="str">
        <f t="shared" si="396"/>
        <v>Não</v>
      </c>
      <c r="AE2112" s="30" t="str">
        <f t="shared" si="397"/>
        <v>Não</v>
      </c>
    </row>
    <row r="2113" spans="1:31" x14ac:dyDescent="0.25">
      <c r="A2113" s="23">
        <v>316840</v>
      </c>
      <c r="B2113" s="27">
        <f>IFERROR(VLOOKUP(A2113,[1]Monitoramento_Base_somente_disp!$A:$L,5,FALSE),0)</f>
        <v>0</v>
      </c>
      <c r="C2113" s="20">
        <f>IFERROR(VLOOKUP(A2113,[1]Monitoramento_Base_somente_disp!$A:$L,6,FALSE),0)</f>
        <v>0</v>
      </c>
      <c r="D2113" s="20">
        <f>IFERROR(VLOOKUP(A2113,[1]Monitoramento_Base_somente_disp!$A:$L,7,FALSE),0)</f>
        <v>0</v>
      </c>
      <c r="E2113" s="20">
        <f>IFERROR(VLOOKUP(A2113,[1]Monitoramento_Base_somente_disp!$A:$L,8,FALSE),0)</f>
        <v>0</v>
      </c>
      <c r="F2113" s="20">
        <f>IFERROR(VLOOKUP(A2113,[1]Monitoramento_Base_somente_disp!$A:$L,9,FALSE),0)</f>
        <v>0</v>
      </c>
      <c r="G2113" s="28">
        <f>IFERROR(VLOOKUP(A2113,[1]Monitoramento_Base_somente_disp!$A:$L,10,FALSE),0)</f>
        <v>0</v>
      </c>
      <c r="H2113" s="27">
        <f>IFERROR(VLOOKUP(A2113,[2]webService!$A:$I,4,FALSE),0)</f>
        <v>144422</v>
      </c>
      <c r="I2113" s="20">
        <f>IFERROR(VLOOKUP(A2113,[2]webService!$A:$II,5,FALSE),0)</f>
        <v>1247287</v>
      </c>
      <c r="J2113" s="20">
        <f>IFERROR(VLOOKUP(A2113,[2]webService!$A:$I,6,FALSE),0)</f>
        <v>0</v>
      </c>
      <c r="K2113" s="20">
        <f>IFERROR(VLOOKUP(A2113,[2]webService!$A:$I,7,FALSE),0)</f>
        <v>0</v>
      </c>
      <c r="L2113" s="20">
        <f>IFERROR(VLOOKUP(A2113,[2]webService!$A:$I,8,FALSE),0)</f>
        <v>0</v>
      </c>
      <c r="M2113" s="28">
        <f>IFERROR(VLOOKUP(A2113,[2]webService!$A:$I,9,FALSE),0)</f>
        <v>0</v>
      </c>
      <c r="N2113" s="27">
        <f>IFERROR(VLOOKUP(A2113,[3]soaBnafar!$A:$G,2,FALSE),0)</f>
        <v>0</v>
      </c>
      <c r="O2113" s="20">
        <f>IFERROR(VLOOKUP(A2113,[3]soaBnafar!$A:$H,3,FALSE),0)</f>
        <v>0</v>
      </c>
      <c r="P2113" s="20">
        <f>IFERROR(VLOOKUP(A2113,[3]soaBnafar!$A:$G,4,FALSE),0)</f>
        <v>0</v>
      </c>
      <c r="Q2113" s="20">
        <f>IFERROR(VLOOKUP(A2113,[3]soaBnafar!$A:$G,5,FALSE),0)</f>
        <v>0</v>
      </c>
      <c r="R2113" s="20">
        <f>IFERROR(VLOOKUP(A2113,[3]soaBnafar!$A:$G,6,FALSE),0)</f>
        <v>0</v>
      </c>
      <c r="S2113" s="20">
        <f>IFERROR(VLOOKUP(A2113,[3]soaBnafar!$A:$G,7,FALSE),0)</f>
        <v>0</v>
      </c>
      <c r="T2113" s="32">
        <f t="shared" si="386"/>
        <v>144422</v>
      </c>
      <c r="U2113" s="21">
        <f t="shared" si="387"/>
        <v>1247287</v>
      </c>
      <c r="V2113" s="21">
        <f t="shared" si="388"/>
        <v>0</v>
      </c>
      <c r="W2113" s="21">
        <f t="shared" si="389"/>
        <v>0</v>
      </c>
      <c r="X2113" s="21">
        <f t="shared" si="390"/>
        <v>0</v>
      </c>
      <c r="Y2113" s="33">
        <f t="shared" si="391"/>
        <v>0</v>
      </c>
      <c r="Z2113" s="4" t="str">
        <f t="shared" si="392"/>
        <v>Sim</v>
      </c>
      <c r="AA2113" s="4" t="str">
        <f t="shared" si="393"/>
        <v>Sim</v>
      </c>
      <c r="AB2113" s="4" t="str">
        <f t="shared" si="394"/>
        <v>Não</v>
      </c>
      <c r="AC2113" s="4" t="str">
        <f t="shared" si="395"/>
        <v>Não</v>
      </c>
      <c r="AD2113" s="4" t="str">
        <f t="shared" si="396"/>
        <v>Não</v>
      </c>
      <c r="AE2113" s="30" t="str">
        <f t="shared" si="397"/>
        <v>Não</v>
      </c>
    </row>
    <row r="2114" spans="1:31" x14ac:dyDescent="0.25">
      <c r="A2114" s="23">
        <v>316850</v>
      </c>
      <c r="B2114" s="27">
        <f>IFERROR(VLOOKUP(A2114,[1]Monitoramento_Base_somente_disp!$A:$L,5,FALSE),0)</f>
        <v>0</v>
      </c>
      <c r="C2114" s="20">
        <f>IFERROR(VLOOKUP(A2114,[1]Monitoramento_Base_somente_disp!$A:$L,6,FALSE),0)</f>
        <v>0</v>
      </c>
      <c r="D2114" s="20">
        <f>IFERROR(VLOOKUP(A2114,[1]Monitoramento_Base_somente_disp!$A:$L,7,FALSE),0)</f>
        <v>0</v>
      </c>
      <c r="E2114" s="20">
        <f>IFERROR(VLOOKUP(A2114,[1]Monitoramento_Base_somente_disp!$A:$L,8,FALSE),0)</f>
        <v>0</v>
      </c>
      <c r="F2114" s="20">
        <f>IFERROR(VLOOKUP(A2114,[1]Monitoramento_Base_somente_disp!$A:$L,9,FALSE),0)</f>
        <v>0</v>
      </c>
      <c r="G2114" s="28">
        <f>IFERROR(VLOOKUP(A2114,[1]Monitoramento_Base_somente_disp!$A:$L,10,FALSE),0)</f>
        <v>0</v>
      </c>
      <c r="H2114" s="27">
        <f>IFERROR(VLOOKUP(A2114,[2]webService!$A:$I,4,FALSE),0)</f>
        <v>59977</v>
      </c>
      <c r="I2114" s="20">
        <f>IFERROR(VLOOKUP(A2114,[2]webService!$A:$II,5,FALSE),0)</f>
        <v>1235088</v>
      </c>
      <c r="J2114" s="20">
        <f>IFERROR(VLOOKUP(A2114,[2]webService!$A:$I,6,FALSE),0)</f>
        <v>0</v>
      </c>
      <c r="K2114" s="20">
        <f>IFERROR(VLOOKUP(A2114,[2]webService!$A:$I,7,FALSE),0)</f>
        <v>0</v>
      </c>
      <c r="L2114" s="20">
        <f>IFERROR(VLOOKUP(A2114,[2]webService!$A:$I,8,FALSE),0)</f>
        <v>0</v>
      </c>
      <c r="M2114" s="28">
        <f>IFERROR(VLOOKUP(A2114,[2]webService!$A:$I,9,FALSE),0)</f>
        <v>0</v>
      </c>
      <c r="N2114" s="27">
        <f>IFERROR(VLOOKUP(A2114,[3]soaBnafar!$A:$G,2,FALSE),0)</f>
        <v>0</v>
      </c>
      <c r="O2114" s="20">
        <f>IFERROR(VLOOKUP(A2114,[3]soaBnafar!$A:$H,3,FALSE),0)</f>
        <v>0</v>
      </c>
      <c r="P2114" s="20">
        <f>IFERROR(VLOOKUP(A2114,[3]soaBnafar!$A:$G,4,FALSE),0)</f>
        <v>0</v>
      </c>
      <c r="Q2114" s="20">
        <f>IFERROR(VLOOKUP(A2114,[3]soaBnafar!$A:$G,5,FALSE),0)</f>
        <v>0</v>
      </c>
      <c r="R2114" s="20">
        <f>IFERROR(VLOOKUP(A2114,[3]soaBnafar!$A:$G,6,FALSE),0)</f>
        <v>0</v>
      </c>
      <c r="S2114" s="20">
        <f>IFERROR(VLOOKUP(A2114,[3]soaBnafar!$A:$G,7,FALSE),0)</f>
        <v>0</v>
      </c>
      <c r="T2114" s="32">
        <f t="shared" si="386"/>
        <v>59977</v>
      </c>
      <c r="U2114" s="21">
        <f t="shared" si="387"/>
        <v>1235088</v>
      </c>
      <c r="V2114" s="21">
        <f t="shared" si="388"/>
        <v>0</v>
      </c>
      <c r="W2114" s="21">
        <f t="shared" si="389"/>
        <v>0</v>
      </c>
      <c r="X2114" s="21">
        <f t="shared" si="390"/>
        <v>0</v>
      </c>
      <c r="Y2114" s="33">
        <f t="shared" si="391"/>
        <v>0</v>
      </c>
      <c r="Z2114" s="4" t="str">
        <f t="shared" si="392"/>
        <v>Sim</v>
      </c>
      <c r="AA2114" s="4" t="str">
        <f t="shared" si="393"/>
        <v>Sim</v>
      </c>
      <c r="AB2114" s="4" t="str">
        <f t="shared" si="394"/>
        <v>Não</v>
      </c>
      <c r="AC2114" s="4" t="str">
        <f t="shared" si="395"/>
        <v>Não</v>
      </c>
      <c r="AD2114" s="4" t="str">
        <f t="shared" si="396"/>
        <v>Não</v>
      </c>
      <c r="AE2114" s="30" t="str">
        <f t="shared" si="397"/>
        <v>Não</v>
      </c>
    </row>
    <row r="2115" spans="1:31" x14ac:dyDescent="0.25">
      <c r="A2115" s="23">
        <v>316860</v>
      </c>
      <c r="B2115" s="27">
        <f>IFERROR(VLOOKUP(A2115,[1]Monitoramento_Base_somente_disp!$A:$L,5,FALSE),0)</f>
        <v>0</v>
      </c>
      <c r="C2115" s="20">
        <f>IFERROR(VLOOKUP(A2115,[1]Monitoramento_Base_somente_disp!$A:$L,6,FALSE),0)</f>
        <v>0</v>
      </c>
      <c r="D2115" s="20">
        <f>IFERROR(VLOOKUP(A2115,[1]Monitoramento_Base_somente_disp!$A:$L,7,FALSE),0)</f>
        <v>0</v>
      </c>
      <c r="E2115" s="20">
        <f>IFERROR(VLOOKUP(A2115,[1]Monitoramento_Base_somente_disp!$A:$L,8,FALSE),0)</f>
        <v>0</v>
      </c>
      <c r="F2115" s="20">
        <f>IFERROR(VLOOKUP(A2115,[1]Monitoramento_Base_somente_disp!$A:$L,9,FALSE),0)</f>
        <v>0</v>
      </c>
      <c r="G2115" s="28">
        <f>IFERROR(VLOOKUP(A2115,[1]Monitoramento_Base_somente_disp!$A:$L,10,FALSE),0)</f>
        <v>0</v>
      </c>
      <c r="H2115" s="27">
        <f>IFERROR(VLOOKUP(A2115,[2]webService!$A:$I,4,FALSE),0)</f>
        <v>80143</v>
      </c>
      <c r="I2115" s="20">
        <f>IFERROR(VLOOKUP(A2115,[2]webService!$A:$II,5,FALSE),0)</f>
        <v>81477332</v>
      </c>
      <c r="J2115" s="20">
        <f>IFERROR(VLOOKUP(A2115,[2]webService!$A:$I,6,FALSE),0)</f>
        <v>0</v>
      </c>
      <c r="K2115" s="20">
        <f>IFERROR(VLOOKUP(A2115,[2]webService!$A:$I,7,FALSE),0)</f>
        <v>0</v>
      </c>
      <c r="L2115" s="20">
        <f>IFERROR(VLOOKUP(A2115,[2]webService!$A:$I,8,FALSE),0)</f>
        <v>0</v>
      </c>
      <c r="M2115" s="28">
        <f>IFERROR(VLOOKUP(A2115,[2]webService!$A:$I,9,FALSE),0)</f>
        <v>0</v>
      </c>
      <c r="N2115" s="27">
        <f>IFERROR(VLOOKUP(A2115,[3]soaBnafar!$A:$G,2,FALSE),0)</f>
        <v>0</v>
      </c>
      <c r="O2115" s="20">
        <f>IFERROR(VLOOKUP(A2115,[3]soaBnafar!$A:$H,3,FALSE),0)</f>
        <v>0</v>
      </c>
      <c r="P2115" s="20">
        <f>IFERROR(VLOOKUP(A2115,[3]soaBnafar!$A:$G,4,FALSE),0)</f>
        <v>0</v>
      </c>
      <c r="Q2115" s="20">
        <f>IFERROR(VLOOKUP(A2115,[3]soaBnafar!$A:$G,5,FALSE),0)</f>
        <v>0</v>
      </c>
      <c r="R2115" s="20">
        <f>IFERROR(VLOOKUP(A2115,[3]soaBnafar!$A:$G,6,FALSE),0)</f>
        <v>0</v>
      </c>
      <c r="S2115" s="20">
        <f>IFERROR(VLOOKUP(A2115,[3]soaBnafar!$A:$G,7,FALSE),0)</f>
        <v>0</v>
      </c>
      <c r="T2115" s="32">
        <f t="shared" si="386"/>
        <v>80143</v>
      </c>
      <c r="U2115" s="21">
        <f t="shared" si="387"/>
        <v>81477332</v>
      </c>
      <c r="V2115" s="21">
        <f t="shared" si="388"/>
        <v>0</v>
      </c>
      <c r="W2115" s="21">
        <f t="shared" si="389"/>
        <v>0</v>
      </c>
      <c r="X2115" s="21">
        <f t="shared" si="390"/>
        <v>0</v>
      </c>
      <c r="Y2115" s="33">
        <f t="shared" si="391"/>
        <v>0</v>
      </c>
      <c r="Z2115" s="4" t="str">
        <f t="shared" si="392"/>
        <v>Sim</v>
      </c>
      <c r="AA2115" s="4" t="str">
        <f t="shared" si="393"/>
        <v>Sim</v>
      </c>
      <c r="AB2115" s="4" t="str">
        <f t="shared" si="394"/>
        <v>Não</v>
      </c>
      <c r="AC2115" s="4" t="str">
        <f t="shared" si="395"/>
        <v>Não</v>
      </c>
      <c r="AD2115" s="4" t="str">
        <f t="shared" si="396"/>
        <v>Não</v>
      </c>
      <c r="AE2115" s="30" t="str">
        <f t="shared" si="397"/>
        <v>Não</v>
      </c>
    </row>
    <row r="2116" spans="1:31" x14ac:dyDescent="0.25">
      <c r="A2116" s="23">
        <v>316900</v>
      </c>
      <c r="B2116" s="27">
        <f>IFERROR(VLOOKUP(A2116,[1]Monitoramento_Base_somente_disp!$A:$L,5,FALSE),0)</f>
        <v>0</v>
      </c>
      <c r="C2116" s="20">
        <f>IFERROR(VLOOKUP(A2116,[1]Monitoramento_Base_somente_disp!$A:$L,6,FALSE),0)</f>
        <v>0</v>
      </c>
      <c r="D2116" s="20">
        <f>IFERROR(VLOOKUP(A2116,[1]Monitoramento_Base_somente_disp!$A:$L,7,FALSE),0)</f>
        <v>0</v>
      </c>
      <c r="E2116" s="20">
        <f>IFERROR(VLOOKUP(A2116,[1]Monitoramento_Base_somente_disp!$A:$L,8,FALSE),0)</f>
        <v>0</v>
      </c>
      <c r="F2116" s="20">
        <f>IFERROR(VLOOKUP(A2116,[1]Monitoramento_Base_somente_disp!$A:$L,9,FALSE),0)</f>
        <v>0</v>
      </c>
      <c r="G2116" s="28">
        <f>IFERROR(VLOOKUP(A2116,[1]Monitoramento_Base_somente_disp!$A:$L,10,FALSE),0)</f>
        <v>0</v>
      </c>
      <c r="H2116" s="27">
        <f>IFERROR(VLOOKUP(A2116,[2]webService!$A:$I,4,FALSE),0)</f>
        <v>387994</v>
      </c>
      <c r="I2116" s="20">
        <f>IFERROR(VLOOKUP(A2116,[2]webService!$A:$II,5,FALSE),0)</f>
        <v>2628835</v>
      </c>
      <c r="J2116" s="20">
        <f>IFERROR(VLOOKUP(A2116,[2]webService!$A:$I,6,FALSE),0)</f>
        <v>0</v>
      </c>
      <c r="K2116" s="20">
        <f>IFERROR(VLOOKUP(A2116,[2]webService!$A:$I,7,FALSE),0)</f>
        <v>0</v>
      </c>
      <c r="L2116" s="20">
        <f>IFERROR(VLOOKUP(A2116,[2]webService!$A:$I,8,FALSE),0)</f>
        <v>0</v>
      </c>
      <c r="M2116" s="28">
        <f>IFERROR(VLOOKUP(A2116,[2]webService!$A:$I,9,FALSE),0)</f>
        <v>0</v>
      </c>
      <c r="N2116" s="27">
        <f>IFERROR(VLOOKUP(A2116,[3]soaBnafar!$A:$G,2,FALSE),0)</f>
        <v>0</v>
      </c>
      <c r="O2116" s="20">
        <f>IFERROR(VLOOKUP(A2116,[3]soaBnafar!$A:$H,3,FALSE),0)</f>
        <v>0</v>
      </c>
      <c r="P2116" s="20">
        <f>IFERROR(VLOOKUP(A2116,[3]soaBnafar!$A:$G,4,FALSE),0)</f>
        <v>0</v>
      </c>
      <c r="Q2116" s="20">
        <f>IFERROR(VLOOKUP(A2116,[3]soaBnafar!$A:$G,5,FALSE),0)</f>
        <v>0</v>
      </c>
      <c r="R2116" s="20">
        <f>IFERROR(VLOOKUP(A2116,[3]soaBnafar!$A:$G,6,FALSE),0)</f>
        <v>0</v>
      </c>
      <c r="S2116" s="20">
        <f>IFERROR(VLOOKUP(A2116,[3]soaBnafar!$A:$G,7,FALSE),0)</f>
        <v>0</v>
      </c>
      <c r="T2116" s="32">
        <f t="shared" si="386"/>
        <v>387994</v>
      </c>
      <c r="U2116" s="21">
        <f t="shared" si="387"/>
        <v>2628835</v>
      </c>
      <c r="V2116" s="21">
        <f t="shared" si="388"/>
        <v>0</v>
      </c>
      <c r="W2116" s="21">
        <f t="shared" si="389"/>
        <v>0</v>
      </c>
      <c r="X2116" s="21">
        <f t="shared" si="390"/>
        <v>0</v>
      </c>
      <c r="Y2116" s="33">
        <f t="shared" si="391"/>
        <v>0</v>
      </c>
      <c r="Z2116" s="4" t="str">
        <f t="shared" si="392"/>
        <v>Sim</v>
      </c>
      <c r="AA2116" s="4" t="str">
        <f t="shared" si="393"/>
        <v>Sim</v>
      </c>
      <c r="AB2116" s="4" t="str">
        <f t="shared" si="394"/>
        <v>Não</v>
      </c>
      <c r="AC2116" s="4" t="str">
        <f t="shared" si="395"/>
        <v>Não</v>
      </c>
      <c r="AD2116" s="4" t="str">
        <f t="shared" si="396"/>
        <v>Não</v>
      </c>
      <c r="AE2116" s="30" t="str">
        <f t="shared" si="397"/>
        <v>Não</v>
      </c>
    </row>
    <row r="2117" spans="1:31" x14ac:dyDescent="0.25">
      <c r="A2117" s="23">
        <v>316940</v>
      </c>
      <c r="B2117" s="27">
        <f>IFERROR(VLOOKUP(A2117,[1]Monitoramento_Base_somente_disp!$A:$L,5,FALSE),0)</f>
        <v>0</v>
      </c>
      <c r="C2117" s="20">
        <f>IFERROR(VLOOKUP(A2117,[1]Monitoramento_Base_somente_disp!$A:$L,6,FALSE),0)</f>
        <v>0</v>
      </c>
      <c r="D2117" s="20">
        <f>IFERROR(VLOOKUP(A2117,[1]Monitoramento_Base_somente_disp!$A:$L,7,FALSE),0)</f>
        <v>0</v>
      </c>
      <c r="E2117" s="20">
        <f>IFERROR(VLOOKUP(A2117,[1]Monitoramento_Base_somente_disp!$A:$L,8,FALSE),0)</f>
        <v>0</v>
      </c>
      <c r="F2117" s="20">
        <f>IFERROR(VLOOKUP(A2117,[1]Monitoramento_Base_somente_disp!$A:$L,9,FALSE),0)</f>
        <v>0</v>
      </c>
      <c r="G2117" s="28">
        <f>IFERROR(VLOOKUP(A2117,[1]Monitoramento_Base_somente_disp!$A:$L,10,FALSE),0)</f>
        <v>0</v>
      </c>
      <c r="H2117" s="27">
        <f>IFERROR(VLOOKUP(A2117,[2]webService!$A:$I,4,FALSE),0)</f>
        <v>380462</v>
      </c>
      <c r="I2117" s="20">
        <f>IFERROR(VLOOKUP(A2117,[2]webService!$A:$II,5,FALSE),0)</f>
        <v>28021444</v>
      </c>
      <c r="J2117" s="20">
        <f>IFERROR(VLOOKUP(A2117,[2]webService!$A:$I,6,FALSE),0)</f>
        <v>0</v>
      </c>
      <c r="K2117" s="20">
        <f>IFERROR(VLOOKUP(A2117,[2]webService!$A:$I,7,FALSE),0)</f>
        <v>0</v>
      </c>
      <c r="L2117" s="20">
        <f>IFERROR(VLOOKUP(A2117,[2]webService!$A:$I,8,FALSE),0)</f>
        <v>0</v>
      </c>
      <c r="M2117" s="28">
        <f>IFERROR(VLOOKUP(A2117,[2]webService!$A:$I,9,FALSE),0)</f>
        <v>0</v>
      </c>
      <c r="N2117" s="27">
        <f>IFERROR(VLOOKUP(A2117,[3]soaBnafar!$A:$G,2,FALSE),0)</f>
        <v>0</v>
      </c>
      <c r="O2117" s="20">
        <f>IFERROR(VLOOKUP(A2117,[3]soaBnafar!$A:$H,3,FALSE),0)</f>
        <v>0</v>
      </c>
      <c r="P2117" s="20">
        <f>IFERROR(VLOOKUP(A2117,[3]soaBnafar!$A:$G,4,FALSE),0)</f>
        <v>0</v>
      </c>
      <c r="Q2117" s="20">
        <f>IFERROR(VLOOKUP(A2117,[3]soaBnafar!$A:$G,5,FALSE),0)</f>
        <v>0</v>
      </c>
      <c r="R2117" s="20">
        <f>IFERROR(VLOOKUP(A2117,[3]soaBnafar!$A:$G,6,FALSE),0)</f>
        <v>0</v>
      </c>
      <c r="S2117" s="20">
        <f>IFERROR(VLOOKUP(A2117,[3]soaBnafar!$A:$G,7,FALSE),0)</f>
        <v>0</v>
      </c>
      <c r="T2117" s="32">
        <f t="shared" si="386"/>
        <v>380462</v>
      </c>
      <c r="U2117" s="21">
        <f t="shared" si="387"/>
        <v>28021444</v>
      </c>
      <c r="V2117" s="21">
        <f t="shared" si="388"/>
        <v>0</v>
      </c>
      <c r="W2117" s="21">
        <f t="shared" si="389"/>
        <v>0</v>
      </c>
      <c r="X2117" s="21">
        <f t="shared" si="390"/>
        <v>0</v>
      </c>
      <c r="Y2117" s="33">
        <f t="shared" si="391"/>
        <v>0</v>
      </c>
      <c r="Z2117" s="4" t="str">
        <f t="shared" si="392"/>
        <v>Sim</v>
      </c>
      <c r="AA2117" s="4" t="str">
        <f t="shared" si="393"/>
        <v>Sim</v>
      </c>
      <c r="AB2117" s="4" t="str">
        <f t="shared" si="394"/>
        <v>Não</v>
      </c>
      <c r="AC2117" s="4" t="str">
        <f t="shared" si="395"/>
        <v>Não</v>
      </c>
      <c r="AD2117" s="4" t="str">
        <f t="shared" si="396"/>
        <v>Não</v>
      </c>
      <c r="AE2117" s="30" t="str">
        <f t="shared" si="397"/>
        <v>Não</v>
      </c>
    </row>
    <row r="2118" spans="1:31" x14ac:dyDescent="0.25">
      <c r="A2118" s="23">
        <v>316950</v>
      </c>
      <c r="B2118" s="27">
        <f>IFERROR(VLOOKUP(A2118,[1]Monitoramento_Base_somente_disp!$A:$L,5,FALSE),0)</f>
        <v>0</v>
      </c>
      <c r="C2118" s="20">
        <f>IFERROR(VLOOKUP(A2118,[1]Monitoramento_Base_somente_disp!$A:$L,6,FALSE),0)</f>
        <v>0</v>
      </c>
      <c r="D2118" s="20">
        <f>IFERROR(VLOOKUP(A2118,[1]Monitoramento_Base_somente_disp!$A:$L,7,FALSE),0)</f>
        <v>0</v>
      </c>
      <c r="E2118" s="20">
        <f>IFERROR(VLOOKUP(A2118,[1]Monitoramento_Base_somente_disp!$A:$L,8,FALSE),0)</f>
        <v>0</v>
      </c>
      <c r="F2118" s="20">
        <f>IFERROR(VLOOKUP(A2118,[1]Monitoramento_Base_somente_disp!$A:$L,9,FALSE),0)</f>
        <v>0</v>
      </c>
      <c r="G2118" s="28">
        <f>IFERROR(VLOOKUP(A2118,[1]Monitoramento_Base_somente_disp!$A:$L,10,FALSE),0)</f>
        <v>0</v>
      </c>
      <c r="H2118" s="27">
        <f>IFERROR(VLOOKUP(A2118,[2]webService!$A:$I,4,FALSE),0)</f>
        <v>48260</v>
      </c>
      <c r="I2118" s="20">
        <f>IFERROR(VLOOKUP(A2118,[2]webService!$A:$II,5,FALSE),0)</f>
        <v>1096668</v>
      </c>
      <c r="J2118" s="20">
        <f>IFERROR(VLOOKUP(A2118,[2]webService!$A:$I,6,FALSE),0)</f>
        <v>0</v>
      </c>
      <c r="K2118" s="20">
        <f>IFERROR(VLOOKUP(A2118,[2]webService!$A:$I,7,FALSE),0)</f>
        <v>0</v>
      </c>
      <c r="L2118" s="20">
        <f>IFERROR(VLOOKUP(A2118,[2]webService!$A:$I,8,FALSE),0)</f>
        <v>0</v>
      </c>
      <c r="M2118" s="28">
        <f>IFERROR(VLOOKUP(A2118,[2]webService!$A:$I,9,FALSE),0)</f>
        <v>0</v>
      </c>
      <c r="N2118" s="27">
        <f>IFERROR(VLOOKUP(A2118,[3]soaBnafar!$A:$G,2,FALSE),0)</f>
        <v>0</v>
      </c>
      <c r="O2118" s="20">
        <f>IFERROR(VLOOKUP(A2118,[3]soaBnafar!$A:$H,3,FALSE),0)</f>
        <v>0</v>
      </c>
      <c r="P2118" s="20">
        <f>IFERROR(VLOOKUP(A2118,[3]soaBnafar!$A:$G,4,FALSE),0)</f>
        <v>0</v>
      </c>
      <c r="Q2118" s="20">
        <f>IFERROR(VLOOKUP(A2118,[3]soaBnafar!$A:$G,5,FALSE),0)</f>
        <v>0</v>
      </c>
      <c r="R2118" s="20">
        <f>IFERROR(VLOOKUP(A2118,[3]soaBnafar!$A:$G,6,FALSE),0)</f>
        <v>0</v>
      </c>
      <c r="S2118" s="20">
        <f>IFERROR(VLOOKUP(A2118,[3]soaBnafar!$A:$G,7,FALSE),0)</f>
        <v>0</v>
      </c>
      <c r="T2118" s="32">
        <f t="shared" ref="T2118:T2181" si="398">B2118+H2118+N2118</f>
        <v>48260</v>
      </c>
      <c r="U2118" s="21">
        <f t="shared" ref="U2118:U2181" si="399">C2118+I2118+O2118</f>
        <v>1096668</v>
      </c>
      <c r="V2118" s="21">
        <f t="shared" ref="V2118:V2181" si="400">D2118+J2118+P2118</f>
        <v>0</v>
      </c>
      <c r="W2118" s="21">
        <f t="shared" ref="W2118:W2181" si="401">E2118+K2118+Q2118</f>
        <v>0</v>
      </c>
      <c r="X2118" s="21">
        <f t="shared" ref="X2118:X2181" si="402">F2118+L2118+R2118</f>
        <v>0</v>
      </c>
      <c r="Y2118" s="33">
        <f t="shared" ref="Y2118:Y2181" si="403">G2118+M2118+S2118</f>
        <v>0</v>
      </c>
      <c r="Z2118" s="4" t="str">
        <f t="shared" ref="Z2118:Z2181" si="404">IF(T2118=0,"Não","Sim")</f>
        <v>Sim</v>
      </c>
      <c r="AA2118" s="4" t="str">
        <f t="shared" ref="AA2118:AA2181" si="405">IF(U2118=0,"Não","Sim")</f>
        <v>Sim</v>
      </c>
      <c r="AB2118" s="4" t="str">
        <f t="shared" ref="AB2118:AB2181" si="406">IF(V2118=0,"Não","Sim")</f>
        <v>Não</v>
      </c>
      <c r="AC2118" s="4" t="str">
        <f t="shared" ref="AC2118:AC2181" si="407">IF(W2118=0,"Não","Sim")</f>
        <v>Não</v>
      </c>
      <c r="AD2118" s="4" t="str">
        <f t="shared" ref="AD2118:AD2181" si="408">IF(X2118=0,"Não","Sim")</f>
        <v>Não</v>
      </c>
      <c r="AE2118" s="30" t="str">
        <f t="shared" ref="AE2118:AE2181" si="409">IF(Y2118=0,"Não","Sim")</f>
        <v>Não</v>
      </c>
    </row>
    <row r="2119" spans="1:31" x14ac:dyDescent="0.25">
      <c r="A2119" s="23">
        <v>316970</v>
      </c>
      <c r="B2119" s="27">
        <f>IFERROR(VLOOKUP(A2119,[1]Monitoramento_Base_somente_disp!$A:$L,5,FALSE),0)</f>
        <v>0</v>
      </c>
      <c r="C2119" s="20">
        <f>IFERROR(VLOOKUP(A2119,[1]Monitoramento_Base_somente_disp!$A:$L,6,FALSE),0)</f>
        <v>0</v>
      </c>
      <c r="D2119" s="20">
        <f>IFERROR(VLOOKUP(A2119,[1]Monitoramento_Base_somente_disp!$A:$L,7,FALSE),0)</f>
        <v>0</v>
      </c>
      <c r="E2119" s="20">
        <f>IFERROR(VLOOKUP(A2119,[1]Monitoramento_Base_somente_disp!$A:$L,8,FALSE),0)</f>
        <v>0</v>
      </c>
      <c r="F2119" s="20">
        <f>IFERROR(VLOOKUP(A2119,[1]Monitoramento_Base_somente_disp!$A:$L,9,FALSE),0)</f>
        <v>0</v>
      </c>
      <c r="G2119" s="28">
        <f>IFERROR(VLOOKUP(A2119,[1]Monitoramento_Base_somente_disp!$A:$L,10,FALSE),0)</f>
        <v>0</v>
      </c>
      <c r="H2119" s="27">
        <f>IFERROR(VLOOKUP(A2119,[2]webService!$A:$I,4,FALSE),0)</f>
        <v>33215</v>
      </c>
      <c r="I2119" s="20">
        <f>IFERROR(VLOOKUP(A2119,[2]webService!$A:$II,5,FALSE),0)</f>
        <v>1920396</v>
      </c>
      <c r="J2119" s="20">
        <f>IFERROR(VLOOKUP(A2119,[2]webService!$A:$I,6,FALSE),0)</f>
        <v>0</v>
      </c>
      <c r="K2119" s="20">
        <f>IFERROR(VLOOKUP(A2119,[2]webService!$A:$I,7,FALSE),0)</f>
        <v>0</v>
      </c>
      <c r="L2119" s="20">
        <f>IFERROR(VLOOKUP(A2119,[2]webService!$A:$I,8,FALSE),0)</f>
        <v>0</v>
      </c>
      <c r="M2119" s="28">
        <f>IFERROR(VLOOKUP(A2119,[2]webService!$A:$I,9,FALSE),0)</f>
        <v>0</v>
      </c>
      <c r="N2119" s="27">
        <f>IFERROR(VLOOKUP(A2119,[3]soaBnafar!$A:$G,2,FALSE),0)</f>
        <v>0</v>
      </c>
      <c r="O2119" s="20">
        <f>IFERROR(VLOOKUP(A2119,[3]soaBnafar!$A:$H,3,FALSE),0)</f>
        <v>0</v>
      </c>
      <c r="P2119" s="20">
        <f>IFERROR(VLOOKUP(A2119,[3]soaBnafar!$A:$G,4,FALSE),0)</f>
        <v>0</v>
      </c>
      <c r="Q2119" s="20">
        <f>IFERROR(VLOOKUP(A2119,[3]soaBnafar!$A:$G,5,FALSE),0)</f>
        <v>0</v>
      </c>
      <c r="R2119" s="20">
        <f>IFERROR(VLOOKUP(A2119,[3]soaBnafar!$A:$G,6,FALSE),0)</f>
        <v>0</v>
      </c>
      <c r="S2119" s="20">
        <f>IFERROR(VLOOKUP(A2119,[3]soaBnafar!$A:$G,7,FALSE),0)</f>
        <v>0</v>
      </c>
      <c r="T2119" s="32">
        <f t="shared" si="398"/>
        <v>33215</v>
      </c>
      <c r="U2119" s="21">
        <f t="shared" si="399"/>
        <v>1920396</v>
      </c>
      <c r="V2119" s="21">
        <f t="shared" si="400"/>
        <v>0</v>
      </c>
      <c r="W2119" s="21">
        <f t="shared" si="401"/>
        <v>0</v>
      </c>
      <c r="X2119" s="21">
        <f t="shared" si="402"/>
        <v>0</v>
      </c>
      <c r="Y2119" s="33">
        <f t="shared" si="403"/>
        <v>0</v>
      </c>
      <c r="Z2119" s="4" t="str">
        <f t="shared" si="404"/>
        <v>Sim</v>
      </c>
      <c r="AA2119" s="4" t="str">
        <f t="shared" si="405"/>
        <v>Sim</v>
      </c>
      <c r="AB2119" s="4" t="str">
        <f t="shared" si="406"/>
        <v>Não</v>
      </c>
      <c r="AC2119" s="4" t="str">
        <f t="shared" si="407"/>
        <v>Não</v>
      </c>
      <c r="AD2119" s="4" t="str">
        <f t="shared" si="408"/>
        <v>Não</v>
      </c>
      <c r="AE2119" s="30" t="str">
        <f t="shared" si="409"/>
        <v>Não</v>
      </c>
    </row>
    <row r="2120" spans="1:31" x14ac:dyDescent="0.25">
      <c r="A2120" s="23">
        <v>316990</v>
      </c>
      <c r="B2120" s="27">
        <f>IFERROR(VLOOKUP(A2120,[1]Monitoramento_Base_somente_disp!$A:$L,5,FALSE),0)</f>
        <v>0</v>
      </c>
      <c r="C2120" s="20">
        <f>IFERROR(VLOOKUP(A2120,[1]Monitoramento_Base_somente_disp!$A:$L,6,FALSE),0)</f>
        <v>0</v>
      </c>
      <c r="D2120" s="20">
        <f>IFERROR(VLOOKUP(A2120,[1]Monitoramento_Base_somente_disp!$A:$L,7,FALSE),0)</f>
        <v>0</v>
      </c>
      <c r="E2120" s="20">
        <f>IFERROR(VLOOKUP(A2120,[1]Monitoramento_Base_somente_disp!$A:$L,8,FALSE),0)</f>
        <v>0</v>
      </c>
      <c r="F2120" s="20">
        <f>IFERROR(VLOOKUP(A2120,[1]Monitoramento_Base_somente_disp!$A:$L,9,FALSE),0)</f>
        <v>0</v>
      </c>
      <c r="G2120" s="28">
        <f>IFERROR(VLOOKUP(A2120,[1]Monitoramento_Base_somente_disp!$A:$L,10,FALSE),0)</f>
        <v>0</v>
      </c>
      <c r="H2120" s="27">
        <f>IFERROR(VLOOKUP(A2120,[2]webService!$A:$I,4,FALSE),0)</f>
        <v>988104</v>
      </c>
      <c r="I2120" s="20">
        <f>IFERROR(VLOOKUP(A2120,[2]webService!$A:$II,5,FALSE),0)</f>
        <v>30011839</v>
      </c>
      <c r="J2120" s="20">
        <f>IFERROR(VLOOKUP(A2120,[2]webService!$A:$I,6,FALSE),0)</f>
        <v>0</v>
      </c>
      <c r="K2120" s="20">
        <f>IFERROR(VLOOKUP(A2120,[2]webService!$A:$I,7,FALSE),0)</f>
        <v>0</v>
      </c>
      <c r="L2120" s="20">
        <f>IFERROR(VLOOKUP(A2120,[2]webService!$A:$I,8,FALSE),0)</f>
        <v>0</v>
      </c>
      <c r="M2120" s="28">
        <f>IFERROR(VLOOKUP(A2120,[2]webService!$A:$I,9,FALSE),0)</f>
        <v>0</v>
      </c>
      <c r="N2120" s="27">
        <f>IFERROR(VLOOKUP(A2120,[3]soaBnafar!$A:$G,2,FALSE),0)</f>
        <v>0</v>
      </c>
      <c r="O2120" s="20">
        <f>IFERROR(VLOOKUP(A2120,[3]soaBnafar!$A:$H,3,FALSE),0)</f>
        <v>0</v>
      </c>
      <c r="P2120" s="20">
        <f>IFERROR(VLOOKUP(A2120,[3]soaBnafar!$A:$G,4,FALSE),0)</f>
        <v>0</v>
      </c>
      <c r="Q2120" s="20">
        <f>IFERROR(VLOOKUP(A2120,[3]soaBnafar!$A:$G,5,FALSE),0)</f>
        <v>0</v>
      </c>
      <c r="R2120" s="20">
        <f>IFERROR(VLOOKUP(A2120,[3]soaBnafar!$A:$G,6,FALSE),0)</f>
        <v>0</v>
      </c>
      <c r="S2120" s="20">
        <f>IFERROR(VLOOKUP(A2120,[3]soaBnafar!$A:$G,7,FALSE),0)</f>
        <v>0</v>
      </c>
      <c r="T2120" s="32">
        <f t="shared" si="398"/>
        <v>988104</v>
      </c>
      <c r="U2120" s="21">
        <f t="shared" si="399"/>
        <v>30011839</v>
      </c>
      <c r="V2120" s="21">
        <f t="shared" si="400"/>
        <v>0</v>
      </c>
      <c r="W2120" s="21">
        <f t="shared" si="401"/>
        <v>0</v>
      </c>
      <c r="X2120" s="21">
        <f t="shared" si="402"/>
        <v>0</v>
      </c>
      <c r="Y2120" s="33">
        <f t="shared" si="403"/>
        <v>0</v>
      </c>
      <c r="Z2120" s="4" t="str">
        <f t="shared" si="404"/>
        <v>Sim</v>
      </c>
      <c r="AA2120" s="4" t="str">
        <f t="shared" si="405"/>
        <v>Sim</v>
      </c>
      <c r="AB2120" s="4" t="str">
        <f t="shared" si="406"/>
        <v>Não</v>
      </c>
      <c r="AC2120" s="4" t="str">
        <f t="shared" si="407"/>
        <v>Não</v>
      </c>
      <c r="AD2120" s="4" t="str">
        <f t="shared" si="408"/>
        <v>Não</v>
      </c>
      <c r="AE2120" s="30" t="str">
        <f t="shared" si="409"/>
        <v>Não</v>
      </c>
    </row>
    <row r="2121" spans="1:31" x14ac:dyDescent="0.25">
      <c r="A2121" s="23">
        <v>317000</v>
      </c>
      <c r="B2121" s="27">
        <f>IFERROR(VLOOKUP(A2121,[1]Monitoramento_Base_somente_disp!$A:$L,5,FALSE),0)</f>
        <v>0</v>
      </c>
      <c r="C2121" s="20">
        <f>IFERROR(VLOOKUP(A2121,[1]Monitoramento_Base_somente_disp!$A:$L,6,FALSE),0)</f>
        <v>0</v>
      </c>
      <c r="D2121" s="20">
        <f>IFERROR(VLOOKUP(A2121,[1]Monitoramento_Base_somente_disp!$A:$L,7,FALSE),0)</f>
        <v>0</v>
      </c>
      <c r="E2121" s="20">
        <f>IFERROR(VLOOKUP(A2121,[1]Monitoramento_Base_somente_disp!$A:$L,8,FALSE),0)</f>
        <v>0</v>
      </c>
      <c r="F2121" s="20">
        <f>IFERROR(VLOOKUP(A2121,[1]Monitoramento_Base_somente_disp!$A:$L,9,FALSE),0)</f>
        <v>0</v>
      </c>
      <c r="G2121" s="28">
        <f>IFERROR(VLOOKUP(A2121,[1]Monitoramento_Base_somente_disp!$A:$L,10,FALSE),0)</f>
        <v>0</v>
      </c>
      <c r="H2121" s="27">
        <f>IFERROR(VLOOKUP(A2121,[2]webService!$A:$I,4,FALSE),0)</f>
        <v>1508</v>
      </c>
      <c r="I2121" s="20">
        <f>IFERROR(VLOOKUP(A2121,[2]webService!$A:$II,5,FALSE),0)</f>
        <v>11635479</v>
      </c>
      <c r="J2121" s="20">
        <f>IFERROR(VLOOKUP(A2121,[2]webService!$A:$I,6,FALSE),0)</f>
        <v>0</v>
      </c>
      <c r="K2121" s="20">
        <f>IFERROR(VLOOKUP(A2121,[2]webService!$A:$I,7,FALSE),0)</f>
        <v>0</v>
      </c>
      <c r="L2121" s="20">
        <f>IFERROR(VLOOKUP(A2121,[2]webService!$A:$I,8,FALSE),0)</f>
        <v>0</v>
      </c>
      <c r="M2121" s="28">
        <f>IFERROR(VLOOKUP(A2121,[2]webService!$A:$I,9,FALSE),0)</f>
        <v>0</v>
      </c>
      <c r="N2121" s="27">
        <f>IFERROR(VLOOKUP(A2121,[3]soaBnafar!$A:$G,2,FALSE),0)</f>
        <v>0</v>
      </c>
      <c r="O2121" s="20">
        <f>IFERROR(VLOOKUP(A2121,[3]soaBnafar!$A:$H,3,FALSE),0)</f>
        <v>0</v>
      </c>
      <c r="P2121" s="20">
        <f>IFERROR(VLOOKUP(A2121,[3]soaBnafar!$A:$G,4,FALSE),0)</f>
        <v>0</v>
      </c>
      <c r="Q2121" s="20">
        <f>IFERROR(VLOOKUP(A2121,[3]soaBnafar!$A:$G,5,FALSE),0)</f>
        <v>0</v>
      </c>
      <c r="R2121" s="20">
        <f>IFERROR(VLOOKUP(A2121,[3]soaBnafar!$A:$G,6,FALSE),0)</f>
        <v>0</v>
      </c>
      <c r="S2121" s="20">
        <f>IFERROR(VLOOKUP(A2121,[3]soaBnafar!$A:$G,7,FALSE),0)</f>
        <v>0</v>
      </c>
      <c r="T2121" s="32">
        <f t="shared" si="398"/>
        <v>1508</v>
      </c>
      <c r="U2121" s="21">
        <f t="shared" si="399"/>
        <v>11635479</v>
      </c>
      <c r="V2121" s="21">
        <f t="shared" si="400"/>
        <v>0</v>
      </c>
      <c r="W2121" s="21">
        <f t="shared" si="401"/>
        <v>0</v>
      </c>
      <c r="X2121" s="21">
        <f t="shared" si="402"/>
        <v>0</v>
      </c>
      <c r="Y2121" s="33">
        <f t="shared" si="403"/>
        <v>0</v>
      </c>
      <c r="Z2121" s="4" t="str">
        <f t="shared" si="404"/>
        <v>Sim</v>
      </c>
      <c r="AA2121" s="4" t="str">
        <f t="shared" si="405"/>
        <v>Sim</v>
      </c>
      <c r="AB2121" s="4" t="str">
        <f t="shared" si="406"/>
        <v>Não</v>
      </c>
      <c r="AC2121" s="4" t="str">
        <f t="shared" si="407"/>
        <v>Não</v>
      </c>
      <c r="AD2121" s="4" t="str">
        <f t="shared" si="408"/>
        <v>Não</v>
      </c>
      <c r="AE2121" s="30" t="str">
        <f t="shared" si="409"/>
        <v>Não</v>
      </c>
    </row>
    <row r="2122" spans="1:31" x14ac:dyDescent="0.25">
      <c r="A2122" s="23">
        <v>317005</v>
      </c>
      <c r="B2122" s="27">
        <f>IFERROR(VLOOKUP(A2122,[1]Monitoramento_Base_somente_disp!$A:$L,5,FALSE),0)</f>
        <v>0</v>
      </c>
      <c r="C2122" s="20">
        <f>IFERROR(VLOOKUP(A2122,[1]Monitoramento_Base_somente_disp!$A:$L,6,FALSE),0)</f>
        <v>0</v>
      </c>
      <c r="D2122" s="20">
        <f>IFERROR(VLOOKUP(A2122,[1]Monitoramento_Base_somente_disp!$A:$L,7,FALSE),0)</f>
        <v>0</v>
      </c>
      <c r="E2122" s="20">
        <f>IFERROR(VLOOKUP(A2122,[1]Monitoramento_Base_somente_disp!$A:$L,8,FALSE),0)</f>
        <v>0</v>
      </c>
      <c r="F2122" s="20">
        <f>IFERROR(VLOOKUP(A2122,[1]Monitoramento_Base_somente_disp!$A:$L,9,FALSE),0)</f>
        <v>0</v>
      </c>
      <c r="G2122" s="28">
        <f>IFERROR(VLOOKUP(A2122,[1]Monitoramento_Base_somente_disp!$A:$L,10,FALSE),0)</f>
        <v>0</v>
      </c>
      <c r="H2122" s="27">
        <f>IFERROR(VLOOKUP(A2122,[2]webService!$A:$I,4,FALSE),0)</f>
        <v>58794</v>
      </c>
      <c r="I2122" s="20">
        <f>IFERROR(VLOOKUP(A2122,[2]webService!$A:$II,5,FALSE),0)</f>
        <v>1442406</v>
      </c>
      <c r="J2122" s="20">
        <f>IFERROR(VLOOKUP(A2122,[2]webService!$A:$I,6,FALSE),0)</f>
        <v>0</v>
      </c>
      <c r="K2122" s="20">
        <f>IFERROR(VLOOKUP(A2122,[2]webService!$A:$I,7,FALSE),0)</f>
        <v>0</v>
      </c>
      <c r="L2122" s="20">
        <f>IFERROR(VLOOKUP(A2122,[2]webService!$A:$I,8,FALSE),0)</f>
        <v>0</v>
      </c>
      <c r="M2122" s="28">
        <f>IFERROR(VLOOKUP(A2122,[2]webService!$A:$I,9,FALSE),0)</f>
        <v>0</v>
      </c>
      <c r="N2122" s="27">
        <f>IFERROR(VLOOKUP(A2122,[3]soaBnafar!$A:$G,2,FALSE),0)</f>
        <v>0</v>
      </c>
      <c r="O2122" s="20">
        <f>IFERROR(VLOOKUP(A2122,[3]soaBnafar!$A:$H,3,FALSE),0)</f>
        <v>0</v>
      </c>
      <c r="P2122" s="20">
        <f>IFERROR(VLOOKUP(A2122,[3]soaBnafar!$A:$G,4,FALSE),0)</f>
        <v>0</v>
      </c>
      <c r="Q2122" s="20">
        <f>IFERROR(VLOOKUP(A2122,[3]soaBnafar!$A:$G,5,FALSE),0)</f>
        <v>0</v>
      </c>
      <c r="R2122" s="20">
        <f>IFERROR(VLOOKUP(A2122,[3]soaBnafar!$A:$G,6,FALSE),0)</f>
        <v>0</v>
      </c>
      <c r="S2122" s="20">
        <f>IFERROR(VLOOKUP(A2122,[3]soaBnafar!$A:$G,7,FALSE),0)</f>
        <v>0</v>
      </c>
      <c r="T2122" s="32">
        <f t="shared" si="398"/>
        <v>58794</v>
      </c>
      <c r="U2122" s="21">
        <f t="shared" si="399"/>
        <v>1442406</v>
      </c>
      <c r="V2122" s="21">
        <f t="shared" si="400"/>
        <v>0</v>
      </c>
      <c r="W2122" s="21">
        <f t="shared" si="401"/>
        <v>0</v>
      </c>
      <c r="X2122" s="21">
        <f t="shared" si="402"/>
        <v>0</v>
      </c>
      <c r="Y2122" s="33">
        <f t="shared" si="403"/>
        <v>0</v>
      </c>
      <c r="Z2122" s="4" t="str">
        <f t="shared" si="404"/>
        <v>Sim</v>
      </c>
      <c r="AA2122" s="4" t="str">
        <f t="shared" si="405"/>
        <v>Sim</v>
      </c>
      <c r="AB2122" s="4" t="str">
        <f t="shared" si="406"/>
        <v>Não</v>
      </c>
      <c r="AC2122" s="4" t="str">
        <f t="shared" si="407"/>
        <v>Não</v>
      </c>
      <c r="AD2122" s="4" t="str">
        <f t="shared" si="408"/>
        <v>Não</v>
      </c>
      <c r="AE2122" s="30" t="str">
        <f t="shared" si="409"/>
        <v>Não</v>
      </c>
    </row>
    <row r="2123" spans="1:31" x14ac:dyDescent="0.25">
      <c r="A2123" s="23">
        <v>317030</v>
      </c>
      <c r="B2123" s="27">
        <f>IFERROR(VLOOKUP(A2123,[1]Monitoramento_Base_somente_disp!$A:$L,5,FALSE),0)</f>
        <v>0</v>
      </c>
      <c r="C2123" s="20">
        <f>IFERROR(VLOOKUP(A2123,[1]Monitoramento_Base_somente_disp!$A:$L,6,FALSE),0)</f>
        <v>0</v>
      </c>
      <c r="D2123" s="20">
        <f>IFERROR(VLOOKUP(A2123,[1]Monitoramento_Base_somente_disp!$A:$L,7,FALSE),0)</f>
        <v>0</v>
      </c>
      <c r="E2123" s="20">
        <f>IFERROR(VLOOKUP(A2123,[1]Monitoramento_Base_somente_disp!$A:$L,8,FALSE),0)</f>
        <v>0</v>
      </c>
      <c r="F2123" s="20">
        <f>IFERROR(VLOOKUP(A2123,[1]Monitoramento_Base_somente_disp!$A:$L,9,FALSE),0)</f>
        <v>0</v>
      </c>
      <c r="G2123" s="28">
        <f>IFERROR(VLOOKUP(A2123,[1]Monitoramento_Base_somente_disp!$A:$L,10,FALSE),0)</f>
        <v>0</v>
      </c>
      <c r="H2123" s="27">
        <f>IFERROR(VLOOKUP(A2123,[2]webService!$A:$I,4,FALSE),0)</f>
        <v>47915</v>
      </c>
      <c r="I2123" s="20">
        <f>IFERROR(VLOOKUP(A2123,[2]webService!$A:$II,5,FALSE),0)</f>
        <v>1127219</v>
      </c>
      <c r="J2123" s="20">
        <f>IFERROR(VLOOKUP(A2123,[2]webService!$A:$I,6,FALSE),0)</f>
        <v>0</v>
      </c>
      <c r="K2123" s="20">
        <f>IFERROR(VLOOKUP(A2123,[2]webService!$A:$I,7,FALSE),0)</f>
        <v>0</v>
      </c>
      <c r="L2123" s="20">
        <f>IFERROR(VLOOKUP(A2123,[2]webService!$A:$I,8,FALSE),0)</f>
        <v>0</v>
      </c>
      <c r="M2123" s="28">
        <f>IFERROR(VLOOKUP(A2123,[2]webService!$A:$I,9,FALSE),0)</f>
        <v>0</v>
      </c>
      <c r="N2123" s="27">
        <f>IFERROR(VLOOKUP(A2123,[3]soaBnafar!$A:$G,2,FALSE),0)</f>
        <v>0</v>
      </c>
      <c r="O2123" s="20">
        <f>IFERROR(VLOOKUP(A2123,[3]soaBnafar!$A:$H,3,FALSE),0)</f>
        <v>0</v>
      </c>
      <c r="P2123" s="20">
        <f>IFERROR(VLOOKUP(A2123,[3]soaBnafar!$A:$G,4,FALSE),0)</f>
        <v>0</v>
      </c>
      <c r="Q2123" s="20">
        <f>IFERROR(VLOOKUP(A2123,[3]soaBnafar!$A:$G,5,FALSE),0)</f>
        <v>0</v>
      </c>
      <c r="R2123" s="20">
        <f>IFERROR(VLOOKUP(A2123,[3]soaBnafar!$A:$G,6,FALSE),0)</f>
        <v>0</v>
      </c>
      <c r="S2123" s="20">
        <f>IFERROR(VLOOKUP(A2123,[3]soaBnafar!$A:$G,7,FALSE),0)</f>
        <v>0</v>
      </c>
      <c r="T2123" s="32">
        <f t="shared" si="398"/>
        <v>47915</v>
      </c>
      <c r="U2123" s="21">
        <f t="shared" si="399"/>
        <v>1127219</v>
      </c>
      <c r="V2123" s="21">
        <f t="shared" si="400"/>
        <v>0</v>
      </c>
      <c r="W2123" s="21">
        <f t="shared" si="401"/>
        <v>0</v>
      </c>
      <c r="X2123" s="21">
        <f t="shared" si="402"/>
        <v>0</v>
      </c>
      <c r="Y2123" s="33">
        <f t="shared" si="403"/>
        <v>0</v>
      </c>
      <c r="Z2123" s="4" t="str">
        <f t="shared" si="404"/>
        <v>Sim</v>
      </c>
      <c r="AA2123" s="4" t="str">
        <f t="shared" si="405"/>
        <v>Sim</v>
      </c>
      <c r="AB2123" s="4" t="str">
        <f t="shared" si="406"/>
        <v>Não</v>
      </c>
      <c r="AC2123" s="4" t="str">
        <f t="shared" si="407"/>
        <v>Não</v>
      </c>
      <c r="AD2123" s="4" t="str">
        <f t="shared" si="408"/>
        <v>Não</v>
      </c>
      <c r="AE2123" s="30" t="str">
        <f t="shared" si="409"/>
        <v>Não</v>
      </c>
    </row>
    <row r="2124" spans="1:31" x14ac:dyDescent="0.25">
      <c r="A2124" s="23">
        <v>317050</v>
      </c>
      <c r="B2124" s="27">
        <f>IFERROR(VLOOKUP(A2124,[1]Monitoramento_Base_somente_disp!$A:$L,5,FALSE),0)</f>
        <v>0</v>
      </c>
      <c r="C2124" s="20">
        <f>IFERROR(VLOOKUP(A2124,[1]Monitoramento_Base_somente_disp!$A:$L,6,FALSE),0)</f>
        <v>0</v>
      </c>
      <c r="D2124" s="20">
        <f>IFERROR(VLOOKUP(A2124,[1]Monitoramento_Base_somente_disp!$A:$L,7,FALSE),0)</f>
        <v>0</v>
      </c>
      <c r="E2124" s="20">
        <f>IFERROR(VLOOKUP(A2124,[1]Monitoramento_Base_somente_disp!$A:$L,8,FALSE),0)</f>
        <v>0</v>
      </c>
      <c r="F2124" s="20">
        <f>IFERROR(VLOOKUP(A2124,[1]Monitoramento_Base_somente_disp!$A:$L,9,FALSE),0)</f>
        <v>0</v>
      </c>
      <c r="G2124" s="28">
        <f>IFERROR(VLOOKUP(A2124,[1]Monitoramento_Base_somente_disp!$A:$L,10,FALSE),0)</f>
        <v>0</v>
      </c>
      <c r="H2124" s="27">
        <f>IFERROR(VLOOKUP(A2124,[2]webService!$A:$I,4,FALSE),0)</f>
        <v>119930</v>
      </c>
      <c r="I2124" s="20">
        <f>IFERROR(VLOOKUP(A2124,[2]webService!$A:$II,5,FALSE),0)</f>
        <v>909210</v>
      </c>
      <c r="J2124" s="20">
        <f>IFERROR(VLOOKUP(A2124,[2]webService!$A:$I,6,FALSE),0)</f>
        <v>0</v>
      </c>
      <c r="K2124" s="20">
        <f>IFERROR(VLOOKUP(A2124,[2]webService!$A:$I,7,FALSE),0)</f>
        <v>0</v>
      </c>
      <c r="L2124" s="20">
        <f>IFERROR(VLOOKUP(A2124,[2]webService!$A:$I,8,FALSE),0)</f>
        <v>0</v>
      </c>
      <c r="M2124" s="28">
        <f>IFERROR(VLOOKUP(A2124,[2]webService!$A:$I,9,FALSE),0)</f>
        <v>0</v>
      </c>
      <c r="N2124" s="27">
        <f>IFERROR(VLOOKUP(A2124,[3]soaBnafar!$A:$G,2,FALSE),0)</f>
        <v>0</v>
      </c>
      <c r="O2124" s="20">
        <f>IFERROR(VLOOKUP(A2124,[3]soaBnafar!$A:$H,3,FALSE),0)</f>
        <v>0</v>
      </c>
      <c r="P2124" s="20">
        <f>IFERROR(VLOOKUP(A2124,[3]soaBnafar!$A:$G,4,FALSE),0)</f>
        <v>0</v>
      </c>
      <c r="Q2124" s="20">
        <f>IFERROR(VLOOKUP(A2124,[3]soaBnafar!$A:$G,5,FALSE),0)</f>
        <v>0</v>
      </c>
      <c r="R2124" s="20">
        <f>IFERROR(VLOOKUP(A2124,[3]soaBnafar!$A:$G,6,FALSE),0)</f>
        <v>0</v>
      </c>
      <c r="S2124" s="20">
        <f>IFERROR(VLOOKUP(A2124,[3]soaBnafar!$A:$G,7,FALSE),0)</f>
        <v>0</v>
      </c>
      <c r="T2124" s="32">
        <f t="shared" si="398"/>
        <v>119930</v>
      </c>
      <c r="U2124" s="21">
        <f t="shared" si="399"/>
        <v>909210</v>
      </c>
      <c r="V2124" s="21">
        <f t="shared" si="400"/>
        <v>0</v>
      </c>
      <c r="W2124" s="21">
        <f t="shared" si="401"/>
        <v>0</v>
      </c>
      <c r="X2124" s="21">
        <f t="shared" si="402"/>
        <v>0</v>
      </c>
      <c r="Y2124" s="33">
        <f t="shared" si="403"/>
        <v>0</v>
      </c>
      <c r="Z2124" s="4" t="str">
        <f t="shared" si="404"/>
        <v>Sim</v>
      </c>
      <c r="AA2124" s="4" t="str">
        <f t="shared" si="405"/>
        <v>Sim</v>
      </c>
      <c r="AB2124" s="4" t="str">
        <f t="shared" si="406"/>
        <v>Não</v>
      </c>
      <c r="AC2124" s="4" t="str">
        <f t="shared" si="407"/>
        <v>Não</v>
      </c>
      <c r="AD2124" s="4" t="str">
        <f t="shared" si="408"/>
        <v>Não</v>
      </c>
      <c r="AE2124" s="30" t="str">
        <f t="shared" si="409"/>
        <v>Não</v>
      </c>
    </row>
    <row r="2125" spans="1:31" x14ac:dyDescent="0.25">
      <c r="A2125" s="23">
        <v>317052</v>
      </c>
      <c r="B2125" s="27">
        <f>IFERROR(VLOOKUP(A2125,[1]Monitoramento_Base_somente_disp!$A:$L,5,FALSE),0)</f>
        <v>0</v>
      </c>
      <c r="C2125" s="20">
        <f>IFERROR(VLOOKUP(A2125,[1]Monitoramento_Base_somente_disp!$A:$L,6,FALSE),0)</f>
        <v>0</v>
      </c>
      <c r="D2125" s="20">
        <f>IFERROR(VLOOKUP(A2125,[1]Monitoramento_Base_somente_disp!$A:$L,7,FALSE),0)</f>
        <v>0</v>
      </c>
      <c r="E2125" s="20">
        <f>IFERROR(VLOOKUP(A2125,[1]Monitoramento_Base_somente_disp!$A:$L,8,FALSE),0)</f>
        <v>0</v>
      </c>
      <c r="F2125" s="20">
        <f>IFERROR(VLOOKUP(A2125,[1]Monitoramento_Base_somente_disp!$A:$L,9,FALSE),0)</f>
        <v>0</v>
      </c>
      <c r="G2125" s="28">
        <f>IFERROR(VLOOKUP(A2125,[1]Monitoramento_Base_somente_disp!$A:$L,10,FALSE),0)</f>
        <v>0</v>
      </c>
      <c r="H2125" s="27">
        <f>IFERROR(VLOOKUP(A2125,[2]webService!$A:$I,4,FALSE),0)</f>
        <v>110311</v>
      </c>
      <c r="I2125" s="20">
        <f>IFERROR(VLOOKUP(A2125,[2]webService!$A:$II,5,FALSE),0)</f>
        <v>2210909</v>
      </c>
      <c r="J2125" s="20">
        <f>IFERROR(VLOOKUP(A2125,[2]webService!$A:$I,6,FALSE),0)</f>
        <v>0</v>
      </c>
      <c r="K2125" s="20">
        <f>IFERROR(VLOOKUP(A2125,[2]webService!$A:$I,7,FALSE),0)</f>
        <v>0</v>
      </c>
      <c r="L2125" s="20">
        <f>IFERROR(VLOOKUP(A2125,[2]webService!$A:$I,8,FALSE),0)</f>
        <v>0</v>
      </c>
      <c r="M2125" s="28">
        <f>IFERROR(VLOOKUP(A2125,[2]webService!$A:$I,9,FALSE),0)</f>
        <v>0</v>
      </c>
      <c r="N2125" s="27">
        <f>IFERROR(VLOOKUP(A2125,[3]soaBnafar!$A:$G,2,FALSE),0)</f>
        <v>0</v>
      </c>
      <c r="O2125" s="20">
        <f>IFERROR(VLOOKUP(A2125,[3]soaBnafar!$A:$H,3,FALSE),0)</f>
        <v>0</v>
      </c>
      <c r="P2125" s="20">
        <f>IFERROR(VLOOKUP(A2125,[3]soaBnafar!$A:$G,4,FALSE),0)</f>
        <v>0</v>
      </c>
      <c r="Q2125" s="20">
        <f>IFERROR(VLOOKUP(A2125,[3]soaBnafar!$A:$G,5,FALSE),0)</f>
        <v>0</v>
      </c>
      <c r="R2125" s="20">
        <f>IFERROR(VLOOKUP(A2125,[3]soaBnafar!$A:$G,6,FALSE),0)</f>
        <v>0</v>
      </c>
      <c r="S2125" s="20">
        <f>IFERROR(VLOOKUP(A2125,[3]soaBnafar!$A:$G,7,FALSE),0)</f>
        <v>0</v>
      </c>
      <c r="T2125" s="32">
        <f t="shared" si="398"/>
        <v>110311</v>
      </c>
      <c r="U2125" s="21">
        <f t="shared" si="399"/>
        <v>2210909</v>
      </c>
      <c r="V2125" s="21">
        <f t="shared" si="400"/>
        <v>0</v>
      </c>
      <c r="W2125" s="21">
        <f t="shared" si="401"/>
        <v>0</v>
      </c>
      <c r="X2125" s="21">
        <f t="shared" si="402"/>
        <v>0</v>
      </c>
      <c r="Y2125" s="33">
        <f t="shared" si="403"/>
        <v>0</v>
      </c>
      <c r="Z2125" s="4" t="str">
        <f t="shared" si="404"/>
        <v>Sim</v>
      </c>
      <c r="AA2125" s="4" t="str">
        <f t="shared" si="405"/>
        <v>Sim</v>
      </c>
      <c r="AB2125" s="4" t="str">
        <f t="shared" si="406"/>
        <v>Não</v>
      </c>
      <c r="AC2125" s="4" t="str">
        <f t="shared" si="407"/>
        <v>Não</v>
      </c>
      <c r="AD2125" s="4" t="str">
        <f t="shared" si="408"/>
        <v>Não</v>
      </c>
      <c r="AE2125" s="30" t="str">
        <f t="shared" si="409"/>
        <v>Não</v>
      </c>
    </row>
    <row r="2126" spans="1:31" x14ac:dyDescent="0.25">
      <c r="A2126" s="23">
        <v>317057</v>
      </c>
      <c r="B2126" s="27">
        <f>IFERROR(VLOOKUP(A2126,[1]Monitoramento_Base_somente_disp!$A:$L,5,FALSE),0)</f>
        <v>0</v>
      </c>
      <c r="C2126" s="20">
        <f>IFERROR(VLOOKUP(A2126,[1]Monitoramento_Base_somente_disp!$A:$L,6,FALSE),0)</f>
        <v>0</v>
      </c>
      <c r="D2126" s="20">
        <f>IFERROR(VLOOKUP(A2126,[1]Monitoramento_Base_somente_disp!$A:$L,7,FALSE),0)</f>
        <v>0</v>
      </c>
      <c r="E2126" s="20">
        <f>IFERROR(VLOOKUP(A2126,[1]Monitoramento_Base_somente_disp!$A:$L,8,FALSE),0)</f>
        <v>0</v>
      </c>
      <c r="F2126" s="20">
        <f>IFERROR(VLOOKUP(A2126,[1]Monitoramento_Base_somente_disp!$A:$L,9,FALSE),0)</f>
        <v>0</v>
      </c>
      <c r="G2126" s="28">
        <f>IFERROR(VLOOKUP(A2126,[1]Monitoramento_Base_somente_disp!$A:$L,10,FALSE),0)</f>
        <v>0</v>
      </c>
      <c r="H2126" s="27">
        <f>IFERROR(VLOOKUP(A2126,[2]webService!$A:$I,4,FALSE),0)</f>
        <v>19046</v>
      </c>
      <c r="I2126" s="20">
        <f>IFERROR(VLOOKUP(A2126,[2]webService!$A:$II,5,FALSE),0)</f>
        <v>1409501</v>
      </c>
      <c r="J2126" s="20">
        <f>IFERROR(VLOOKUP(A2126,[2]webService!$A:$I,6,FALSE),0)</f>
        <v>0</v>
      </c>
      <c r="K2126" s="20">
        <f>IFERROR(VLOOKUP(A2126,[2]webService!$A:$I,7,FALSE),0)</f>
        <v>0</v>
      </c>
      <c r="L2126" s="20">
        <f>IFERROR(VLOOKUP(A2126,[2]webService!$A:$I,8,FALSE),0)</f>
        <v>0</v>
      </c>
      <c r="M2126" s="28">
        <f>IFERROR(VLOOKUP(A2126,[2]webService!$A:$I,9,FALSE),0)</f>
        <v>0</v>
      </c>
      <c r="N2126" s="27">
        <f>IFERROR(VLOOKUP(A2126,[3]soaBnafar!$A:$G,2,FALSE),0)</f>
        <v>0</v>
      </c>
      <c r="O2126" s="20">
        <f>IFERROR(VLOOKUP(A2126,[3]soaBnafar!$A:$H,3,FALSE),0)</f>
        <v>0</v>
      </c>
      <c r="P2126" s="20">
        <f>IFERROR(VLOOKUP(A2126,[3]soaBnafar!$A:$G,4,FALSE),0)</f>
        <v>0</v>
      </c>
      <c r="Q2126" s="20">
        <f>IFERROR(VLOOKUP(A2126,[3]soaBnafar!$A:$G,5,FALSE),0)</f>
        <v>0</v>
      </c>
      <c r="R2126" s="20">
        <f>IFERROR(VLOOKUP(A2126,[3]soaBnafar!$A:$G,6,FALSE),0)</f>
        <v>0</v>
      </c>
      <c r="S2126" s="20">
        <f>IFERROR(VLOOKUP(A2126,[3]soaBnafar!$A:$G,7,FALSE),0)</f>
        <v>0</v>
      </c>
      <c r="T2126" s="32">
        <f t="shared" si="398"/>
        <v>19046</v>
      </c>
      <c r="U2126" s="21">
        <f t="shared" si="399"/>
        <v>1409501</v>
      </c>
      <c r="V2126" s="21">
        <f t="shared" si="400"/>
        <v>0</v>
      </c>
      <c r="W2126" s="21">
        <f t="shared" si="401"/>
        <v>0</v>
      </c>
      <c r="X2126" s="21">
        <f t="shared" si="402"/>
        <v>0</v>
      </c>
      <c r="Y2126" s="33">
        <f t="shared" si="403"/>
        <v>0</v>
      </c>
      <c r="Z2126" s="4" t="str">
        <f t="shared" si="404"/>
        <v>Sim</v>
      </c>
      <c r="AA2126" s="4" t="str">
        <f t="shared" si="405"/>
        <v>Sim</v>
      </c>
      <c r="AB2126" s="4" t="str">
        <f t="shared" si="406"/>
        <v>Não</v>
      </c>
      <c r="AC2126" s="4" t="str">
        <f t="shared" si="407"/>
        <v>Não</v>
      </c>
      <c r="AD2126" s="4" t="str">
        <f t="shared" si="408"/>
        <v>Não</v>
      </c>
      <c r="AE2126" s="30" t="str">
        <f t="shared" si="409"/>
        <v>Não</v>
      </c>
    </row>
    <row r="2127" spans="1:31" x14ac:dyDescent="0.25">
      <c r="A2127" s="23">
        <v>317065</v>
      </c>
      <c r="B2127" s="27">
        <f>IFERROR(VLOOKUP(A2127,[1]Monitoramento_Base_somente_disp!$A:$L,5,FALSE),0)</f>
        <v>0</v>
      </c>
      <c r="C2127" s="20">
        <f>IFERROR(VLOOKUP(A2127,[1]Monitoramento_Base_somente_disp!$A:$L,6,FALSE),0)</f>
        <v>0</v>
      </c>
      <c r="D2127" s="20">
        <f>IFERROR(VLOOKUP(A2127,[1]Monitoramento_Base_somente_disp!$A:$L,7,FALSE),0)</f>
        <v>0</v>
      </c>
      <c r="E2127" s="20">
        <f>IFERROR(VLOOKUP(A2127,[1]Monitoramento_Base_somente_disp!$A:$L,8,FALSE),0)</f>
        <v>0</v>
      </c>
      <c r="F2127" s="20">
        <f>IFERROR(VLOOKUP(A2127,[1]Monitoramento_Base_somente_disp!$A:$L,9,FALSE),0)</f>
        <v>0</v>
      </c>
      <c r="G2127" s="28">
        <f>IFERROR(VLOOKUP(A2127,[1]Monitoramento_Base_somente_disp!$A:$L,10,FALSE),0)</f>
        <v>0</v>
      </c>
      <c r="H2127" s="27">
        <f>IFERROR(VLOOKUP(A2127,[2]webService!$A:$I,4,FALSE),0)</f>
        <v>19041</v>
      </c>
      <c r="I2127" s="20">
        <f>IFERROR(VLOOKUP(A2127,[2]webService!$A:$II,5,FALSE),0)</f>
        <v>739453</v>
      </c>
      <c r="J2127" s="20">
        <f>IFERROR(VLOOKUP(A2127,[2]webService!$A:$I,6,FALSE),0)</f>
        <v>0</v>
      </c>
      <c r="K2127" s="20">
        <f>IFERROR(VLOOKUP(A2127,[2]webService!$A:$I,7,FALSE),0)</f>
        <v>0</v>
      </c>
      <c r="L2127" s="20">
        <f>IFERROR(VLOOKUP(A2127,[2]webService!$A:$I,8,FALSE),0)</f>
        <v>0</v>
      </c>
      <c r="M2127" s="28">
        <f>IFERROR(VLOOKUP(A2127,[2]webService!$A:$I,9,FALSE),0)</f>
        <v>0</v>
      </c>
      <c r="N2127" s="27">
        <f>IFERROR(VLOOKUP(A2127,[3]soaBnafar!$A:$G,2,FALSE),0)</f>
        <v>0</v>
      </c>
      <c r="O2127" s="20">
        <f>IFERROR(VLOOKUP(A2127,[3]soaBnafar!$A:$H,3,FALSE),0)</f>
        <v>0</v>
      </c>
      <c r="P2127" s="20">
        <f>IFERROR(VLOOKUP(A2127,[3]soaBnafar!$A:$G,4,FALSE),0)</f>
        <v>0</v>
      </c>
      <c r="Q2127" s="20">
        <f>IFERROR(VLOOKUP(A2127,[3]soaBnafar!$A:$G,5,FALSE),0)</f>
        <v>0</v>
      </c>
      <c r="R2127" s="20">
        <f>IFERROR(VLOOKUP(A2127,[3]soaBnafar!$A:$G,6,FALSE),0)</f>
        <v>0</v>
      </c>
      <c r="S2127" s="20">
        <f>IFERROR(VLOOKUP(A2127,[3]soaBnafar!$A:$G,7,FALSE),0)</f>
        <v>0</v>
      </c>
      <c r="T2127" s="32">
        <f t="shared" si="398"/>
        <v>19041</v>
      </c>
      <c r="U2127" s="21">
        <f t="shared" si="399"/>
        <v>739453</v>
      </c>
      <c r="V2127" s="21">
        <f t="shared" si="400"/>
        <v>0</v>
      </c>
      <c r="W2127" s="21">
        <f t="shared" si="401"/>
        <v>0</v>
      </c>
      <c r="X2127" s="21">
        <f t="shared" si="402"/>
        <v>0</v>
      </c>
      <c r="Y2127" s="33">
        <f t="shared" si="403"/>
        <v>0</v>
      </c>
      <c r="Z2127" s="4" t="str">
        <f t="shared" si="404"/>
        <v>Sim</v>
      </c>
      <c r="AA2127" s="4" t="str">
        <f t="shared" si="405"/>
        <v>Sim</v>
      </c>
      <c r="AB2127" s="4" t="str">
        <f t="shared" si="406"/>
        <v>Não</v>
      </c>
      <c r="AC2127" s="4" t="str">
        <f t="shared" si="407"/>
        <v>Não</v>
      </c>
      <c r="AD2127" s="4" t="str">
        <f t="shared" si="408"/>
        <v>Não</v>
      </c>
      <c r="AE2127" s="30" t="str">
        <f t="shared" si="409"/>
        <v>Não</v>
      </c>
    </row>
    <row r="2128" spans="1:31" x14ac:dyDescent="0.25">
      <c r="A2128" s="23">
        <v>317080</v>
      </c>
      <c r="B2128" s="27">
        <f>IFERROR(VLOOKUP(A2128,[1]Monitoramento_Base_somente_disp!$A:$L,5,FALSE),0)</f>
        <v>0</v>
      </c>
      <c r="C2128" s="20">
        <f>IFERROR(VLOOKUP(A2128,[1]Monitoramento_Base_somente_disp!$A:$L,6,FALSE),0)</f>
        <v>0</v>
      </c>
      <c r="D2128" s="20">
        <f>IFERROR(VLOOKUP(A2128,[1]Monitoramento_Base_somente_disp!$A:$L,7,FALSE),0)</f>
        <v>0</v>
      </c>
      <c r="E2128" s="20">
        <f>IFERROR(VLOOKUP(A2128,[1]Monitoramento_Base_somente_disp!$A:$L,8,FALSE),0)</f>
        <v>0</v>
      </c>
      <c r="F2128" s="20">
        <f>IFERROR(VLOOKUP(A2128,[1]Monitoramento_Base_somente_disp!$A:$L,9,FALSE),0)</f>
        <v>0</v>
      </c>
      <c r="G2128" s="28">
        <f>IFERROR(VLOOKUP(A2128,[1]Monitoramento_Base_somente_disp!$A:$L,10,FALSE),0)</f>
        <v>0</v>
      </c>
      <c r="H2128" s="27">
        <f>IFERROR(VLOOKUP(A2128,[2]webService!$A:$I,4,FALSE),0)</f>
        <v>495927</v>
      </c>
      <c r="I2128" s="20">
        <f>IFERROR(VLOOKUP(A2128,[2]webService!$A:$II,5,FALSE),0)</f>
        <v>4853609</v>
      </c>
      <c r="J2128" s="20">
        <f>IFERROR(VLOOKUP(A2128,[2]webService!$A:$I,6,FALSE),0)</f>
        <v>0</v>
      </c>
      <c r="K2128" s="20">
        <f>IFERROR(VLOOKUP(A2128,[2]webService!$A:$I,7,FALSE),0)</f>
        <v>0</v>
      </c>
      <c r="L2128" s="20">
        <f>IFERROR(VLOOKUP(A2128,[2]webService!$A:$I,8,FALSE),0)</f>
        <v>0</v>
      </c>
      <c r="M2128" s="28">
        <f>IFERROR(VLOOKUP(A2128,[2]webService!$A:$I,9,FALSE),0)</f>
        <v>0</v>
      </c>
      <c r="N2128" s="27">
        <f>IFERROR(VLOOKUP(A2128,[3]soaBnafar!$A:$G,2,FALSE),0)</f>
        <v>0</v>
      </c>
      <c r="O2128" s="20">
        <f>IFERROR(VLOOKUP(A2128,[3]soaBnafar!$A:$H,3,FALSE),0)</f>
        <v>0</v>
      </c>
      <c r="P2128" s="20">
        <f>IFERROR(VLOOKUP(A2128,[3]soaBnafar!$A:$G,4,FALSE),0)</f>
        <v>0</v>
      </c>
      <c r="Q2128" s="20">
        <f>IFERROR(VLOOKUP(A2128,[3]soaBnafar!$A:$G,5,FALSE),0)</f>
        <v>0</v>
      </c>
      <c r="R2128" s="20">
        <f>IFERROR(VLOOKUP(A2128,[3]soaBnafar!$A:$G,6,FALSE),0)</f>
        <v>0</v>
      </c>
      <c r="S2128" s="20">
        <f>IFERROR(VLOOKUP(A2128,[3]soaBnafar!$A:$G,7,FALSE),0)</f>
        <v>0</v>
      </c>
      <c r="T2128" s="32">
        <f t="shared" si="398"/>
        <v>495927</v>
      </c>
      <c r="U2128" s="21">
        <f t="shared" si="399"/>
        <v>4853609</v>
      </c>
      <c r="V2128" s="21">
        <f t="shared" si="400"/>
        <v>0</v>
      </c>
      <c r="W2128" s="21">
        <f t="shared" si="401"/>
        <v>0</v>
      </c>
      <c r="X2128" s="21">
        <f t="shared" si="402"/>
        <v>0</v>
      </c>
      <c r="Y2128" s="33">
        <f t="shared" si="403"/>
        <v>0</v>
      </c>
      <c r="Z2128" s="4" t="str">
        <f t="shared" si="404"/>
        <v>Sim</v>
      </c>
      <c r="AA2128" s="4" t="str">
        <f t="shared" si="405"/>
        <v>Sim</v>
      </c>
      <c r="AB2128" s="4" t="str">
        <f t="shared" si="406"/>
        <v>Não</v>
      </c>
      <c r="AC2128" s="4" t="str">
        <f t="shared" si="407"/>
        <v>Não</v>
      </c>
      <c r="AD2128" s="4" t="str">
        <f t="shared" si="408"/>
        <v>Não</v>
      </c>
      <c r="AE2128" s="30" t="str">
        <f t="shared" si="409"/>
        <v>Não</v>
      </c>
    </row>
    <row r="2129" spans="1:31" x14ac:dyDescent="0.25">
      <c r="A2129" s="23">
        <v>317090</v>
      </c>
      <c r="B2129" s="27">
        <f>IFERROR(VLOOKUP(A2129,[1]Monitoramento_Base_somente_disp!$A:$L,5,FALSE),0)</f>
        <v>0</v>
      </c>
      <c r="C2129" s="20">
        <f>IFERROR(VLOOKUP(A2129,[1]Monitoramento_Base_somente_disp!$A:$L,6,FALSE),0)</f>
        <v>0</v>
      </c>
      <c r="D2129" s="20">
        <f>IFERROR(VLOOKUP(A2129,[1]Monitoramento_Base_somente_disp!$A:$L,7,FALSE),0)</f>
        <v>0</v>
      </c>
      <c r="E2129" s="20">
        <f>IFERROR(VLOOKUP(A2129,[1]Monitoramento_Base_somente_disp!$A:$L,8,FALSE),0)</f>
        <v>0</v>
      </c>
      <c r="F2129" s="20">
        <f>IFERROR(VLOOKUP(A2129,[1]Monitoramento_Base_somente_disp!$A:$L,9,FALSE),0)</f>
        <v>0</v>
      </c>
      <c r="G2129" s="28">
        <f>IFERROR(VLOOKUP(A2129,[1]Monitoramento_Base_somente_disp!$A:$L,10,FALSE),0)</f>
        <v>0</v>
      </c>
      <c r="H2129" s="27">
        <f>IFERROR(VLOOKUP(A2129,[2]webService!$A:$I,4,FALSE),0)</f>
        <v>232226</v>
      </c>
      <c r="I2129" s="20">
        <f>IFERROR(VLOOKUP(A2129,[2]webService!$A:$II,5,FALSE),0)</f>
        <v>3297524</v>
      </c>
      <c r="J2129" s="20">
        <f>IFERROR(VLOOKUP(A2129,[2]webService!$A:$I,6,FALSE),0)</f>
        <v>0</v>
      </c>
      <c r="K2129" s="20">
        <f>IFERROR(VLOOKUP(A2129,[2]webService!$A:$I,7,FALSE),0)</f>
        <v>0</v>
      </c>
      <c r="L2129" s="20">
        <f>IFERROR(VLOOKUP(A2129,[2]webService!$A:$I,8,FALSE),0)</f>
        <v>0</v>
      </c>
      <c r="M2129" s="28">
        <f>IFERROR(VLOOKUP(A2129,[2]webService!$A:$I,9,FALSE),0)</f>
        <v>0</v>
      </c>
      <c r="N2129" s="27">
        <f>IFERROR(VLOOKUP(A2129,[3]soaBnafar!$A:$G,2,FALSE),0)</f>
        <v>0</v>
      </c>
      <c r="O2129" s="20">
        <f>IFERROR(VLOOKUP(A2129,[3]soaBnafar!$A:$H,3,FALSE),0)</f>
        <v>0</v>
      </c>
      <c r="P2129" s="20">
        <f>IFERROR(VLOOKUP(A2129,[3]soaBnafar!$A:$G,4,FALSE),0)</f>
        <v>0</v>
      </c>
      <c r="Q2129" s="20">
        <f>IFERROR(VLOOKUP(A2129,[3]soaBnafar!$A:$G,5,FALSE),0)</f>
        <v>0</v>
      </c>
      <c r="R2129" s="20">
        <f>IFERROR(VLOOKUP(A2129,[3]soaBnafar!$A:$G,6,FALSE),0)</f>
        <v>0</v>
      </c>
      <c r="S2129" s="20">
        <f>IFERROR(VLOOKUP(A2129,[3]soaBnafar!$A:$G,7,FALSE),0)</f>
        <v>0</v>
      </c>
      <c r="T2129" s="32">
        <f t="shared" si="398"/>
        <v>232226</v>
      </c>
      <c r="U2129" s="21">
        <f t="shared" si="399"/>
        <v>3297524</v>
      </c>
      <c r="V2129" s="21">
        <f t="shared" si="400"/>
        <v>0</v>
      </c>
      <c r="W2129" s="21">
        <f t="shared" si="401"/>
        <v>0</v>
      </c>
      <c r="X2129" s="21">
        <f t="shared" si="402"/>
        <v>0</v>
      </c>
      <c r="Y2129" s="33">
        <f t="shared" si="403"/>
        <v>0</v>
      </c>
      <c r="Z2129" s="4" t="str">
        <f t="shared" si="404"/>
        <v>Sim</v>
      </c>
      <c r="AA2129" s="4" t="str">
        <f t="shared" si="405"/>
        <v>Sim</v>
      </c>
      <c r="AB2129" s="4" t="str">
        <f t="shared" si="406"/>
        <v>Não</v>
      </c>
      <c r="AC2129" s="4" t="str">
        <f t="shared" si="407"/>
        <v>Não</v>
      </c>
      <c r="AD2129" s="4" t="str">
        <f t="shared" si="408"/>
        <v>Não</v>
      </c>
      <c r="AE2129" s="30" t="str">
        <f t="shared" si="409"/>
        <v>Não</v>
      </c>
    </row>
    <row r="2130" spans="1:31" x14ac:dyDescent="0.25">
      <c r="A2130" s="23">
        <v>317103</v>
      </c>
      <c r="B2130" s="27">
        <f>IFERROR(VLOOKUP(A2130,[1]Monitoramento_Base_somente_disp!$A:$L,5,FALSE),0)</f>
        <v>0</v>
      </c>
      <c r="C2130" s="20">
        <f>IFERROR(VLOOKUP(A2130,[1]Monitoramento_Base_somente_disp!$A:$L,6,FALSE),0)</f>
        <v>0</v>
      </c>
      <c r="D2130" s="20">
        <f>IFERROR(VLOOKUP(A2130,[1]Monitoramento_Base_somente_disp!$A:$L,7,FALSE),0)</f>
        <v>0</v>
      </c>
      <c r="E2130" s="20">
        <f>IFERROR(VLOOKUP(A2130,[1]Monitoramento_Base_somente_disp!$A:$L,8,FALSE),0)</f>
        <v>0</v>
      </c>
      <c r="F2130" s="20">
        <f>IFERROR(VLOOKUP(A2130,[1]Monitoramento_Base_somente_disp!$A:$L,9,FALSE),0)</f>
        <v>0</v>
      </c>
      <c r="G2130" s="28">
        <f>IFERROR(VLOOKUP(A2130,[1]Monitoramento_Base_somente_disp!$A:$L,10,FALSE),0)</f>
        <v>0</v>
      </c>
      <c r="H2130" s="27">
        <f>IFERROR(VLOOKUP(A2130,[2]webService!$A:$I,4,FALSE),0)</f>
        <v>19053</v>
      </c>
      <c r="I2130" s="20">
        <f>IFERROR(VLOOKUP(A2130,[2]webService!$A:$II,5,FALSE),0)</f>
        <v>1404418</v>
      </c>
      <c r="J2130" s="20">
        <f>IFERROR(VLOOKUP(A2130,[2]webService!$A:$I,6,FALSE),0)</f>
        <v>0</v>
      </c>
      <c r="K2130" s="20">
        <f>IFERROR(VLOOKUP(A2130,[2]webService!$A:$I,7,FALSE),0)</f>
        <v>0</v>
      </c>
      <c r="L2130" s="20">
        <f>IFERROR(VLOOKUP(A2130,[2]webService!$A:$I,8,FALSE),0)</f>
        <v>0</v>
      </c>
      <c r="M2130" s="28">
        <f>IFERROR(VLOOKUP(A2130,[2]webService!$A:$I,9,FALSE),0)</f>
        <v>0</v>
      </c>
      <c r="N2130" s="27">
        <f>IFERROR(VLOOKUP(A2130,[3]soaBnafar!$A:$G,2,FALSE),0)</f>
        <v>0</v>
      </c>
      <c r="O2130" s="20">
        <f>IFERROR(VLOOKUP(A2130,[3]soaBnafar!$A:$H,3,FALSE),0)</f>
        <v>0</v>
      </c>
      <c r="P2130" s="20">
        <f>IFERROR(VLOOKUP(A2130,[3]soaBnafar!$A:$G,4,FALSE),0)</f>
        <v>0</v>
      </c>
      <c r="Q2130" s="20">
        <f>IFERROR(VLOOKUP(A2130,[3]soaBnafar!$A:$G,5,FALSE),0)</f>
        <v>0</v>
      </c>
      <c r="R2130" s="20">
        <f>IFERROR(VLOOKUP(A2130,[3]soaBnafar!$A:$G,6,FALSE),0)</f>
        <v>0</v>
      </c>
      <c r="S2130" s="20">
        <f>IFERROR(VLOOKUP(A2130,[3]soaBnafar!$A:$G,7,FALSE),0)</f>
        <v>0</v>
      </c>
      <c r="T2130" s="32">
        <f t="shared" si="398"/>
        <v>19053</v>
      </c>
      <c r="U2130" s="21">
        <f t="shared" si="399"/>
        <v>1404418</v>
      </c>
      <c r="V2130" s="21">
        <f t="shared" si="400"/>
        <v>0</v>
      </c>
      <c r="W2130" s="21">
        <f t="shared" si="401"/>
        <v>0</v>
      </c>
      <c r="X2130" s="21">
        <f t="shared" si="402"/>
        <v>0</v>
      </c>
      <c r="Y2130" s="33">
        <f t="shared" si="403"/>
        <v>0</v>
      </c>
      <c r="Z2130" s="4" t="str">
        <f t="shared" si="404"/>
        <v>Sim</v>
      </c>
      <c r="AA2130" s="4" t="str">
        <f t="shared" si="405"/>
        <v>Sim</v>
      </c>
      <c r="AB2130" s="4" t="str">
        <f t="shared" si="406"/>
        <v>Não</v>
      </c>
      <c r="AC2130" s="4" t="str">
        <f t="shared" si="407"/>
        <v>Não</v>
      </c>
      <c r="AD2130" s="4" t="str">
        <f t="shared" si="408"/>
        <v>Não</v>
      </c>
      <c r="AE2130" s="30" t="str">
        <f t="shared" si="409"/>
        <v>Não</v>
      </c>
    </row>
    <row r="2131" spans="1:31" x14ac:dyDescent="0.25">
      <c r="A2131" s="23">
        <v>317107</v>
      </c>
      <c r="B2131" s="27">
        <f>IFERROR(VLOOKUP(A2131,[1]Monitoramento_Base_somente_disp!$A:$L,5,FALSE),0)</f>
        <v>0</v>
      </c>
      <c r="C2131" s="20">
        <f>IFERROR(VLOOKUP(A2131,[1]Monitoramento_Base_somente_disp!$A:$L,6,FALSE),0)</f>
        <v>0</v>
      </c>
      <c r="D2131" s="20">
        <f>IFERROR(VLOOKUP(A2131,[1]Monitoramento_Base_somente_disp!$A:$L,7,FALSE),0)</f>
        <v>0</v>
      </c>
      <c r="E2131" s="20">
        <f>IFERROR(VLOOKUP(A2131,[1]Monitoramento_Base_somente_disp!$A:$L,8,FALSE),0)</f>
        <v>0</v>
      </c>
      <c r="F2131" s="20">
        <f>IFERROR(VLOOKUP(A2131,[1]Monitoramento_Base_somente_disp!$A:$L,9,FALSE),0)</f>
        <v>0</v>
      </c>
      <c r="G2131" s="28">
        <f>IFERROR(VLOOKUP(A2131,[1]Monitoramento_Base_somente_disp!$A:$L,10,FALSE),0)</f>
        <v>0</v>
      </c>
      <c r="H2131" s="27">
        <f>IFERROR(VLOOKUP(A2131,[2]webService!$A:$I,4,FALSE),0)</f>
        <v>18995</v>
      </c>
      <c r="I2131" s="20">
        <f>IFERROR(VLOOKUP(A2131,[2]webService!$A:$II,5,FALSE),0)</f>
        <v>61866412</v>
      </c>
      <c r="J2131" s="20">
        <f>IFERROR(VLOOKUP(A2131,[2]webService!$A:$I,6,FALSE),0)</f>
        <v>0</v>
      </c>
      <c r="K2131" s="20">
        <f>IFERROR(VLOOKUP(A2131,[2]webService!$A:$I,7,FALSE),0)</f>
        <v>0</v>
      </c>
      <c r="L2131" s="20">
        <f>IFERROR(VLOOKUP(A2131,[2]webService!$A:$I,8,FALSE),0)</f>
        <v>0</v>
      </c>
      <c r="M2131" s="28">
        <f>IFERROR(VLOOKUP(A2131,[2]webService!$A:$I,9,FALSE),0)</f>
        <v>0</v>
      </c>
      <c r="N2131" s="27">
        <f>IFERROR(VLOOKUP(A2131,[3]soaBnafar!$A:$G,2,FALSE),0)</f>
        <v>0</v>
      </c>
      <c r="O2131" s="20">
        <f>IFERROR(VLOOKUP(A2131,[3]soaBnafar!$A:$H,3,FALSE),0)</f>
        <v>0</v>
      </c>
      <c r="P2131" s="20">
        <f>IFERROR(VLOOKUP(A2131,[3]soaBnafar!$A:$G,4,FALSE),0)</f>
        <v>0</v>
      </c>
      <c r="Q2131" s="20">
        <f>IFERROR(VLOOKUP(A2131,[3]soaBnafar!$A:$G,5,FALSE),0)</f>
        <v>0</v>
      </c>
      <c r="R2131" s="20">
        <f>IFERROR(VLOOKUP(A2131,[3]soaBnafar!$A:$G,6,FALSE),0)</f>
        <v>0</v>
      </c>
      <c r="S2131" s="20">
        <f>IFERROR(VLOOKUP(A2131,[3]soaBnafar!$A:$G,7,FALSE),0)</f>
        <v>0</v>
      </c>
      <c r="T2131" s="32">
        <f t="shared" si="398"/>
        <v>18995</v>
      </c>
      <c r="U2131" s="21">
        <f t="shared" si="399"/>
        <v>61866412</v>
      </c>
      <c r="V2131" s="21">
        <f t="shared" si="400"/>
        <v>0</v>
      </c>
      <c r="W2131" s="21">
        <f t="shared" si="401"/>
        <v>0</v>
      </c>
      <c r="X2131" s="21">
        <f t="shared" si="402"/>
        <v>0</v>
      </c>
      <c r="Y2131" s="33">
        <f t="shared" si="403"/>
        <v>0</v>
      </c>
      <c r="Z2131" s="4" t="str">
        <f t="shared" si="404"/>
        <v>Sim</v>
      </c>
      <c r="AA2131" s="4" t="str">
        <f t="shared" si="405"/>
        <v>Sim</v>
      </c>
      <c r="AB2131" s="4" t="str">
        <f t="shared" si="406"/>
        <v>Não</v>
      </c>
      <c r="AC2131" s="4" t="str">
        <f t="shared" si="407"/>
        <v>Não</v>
      </c>
      <c r="AD2131" s="4" t="str">
        <f t="shared" si="408"/>
        <v>Não</v>
      </c>
      <c r="AE2131" s="30" t="str">
        <f t="shared" si="409"/>
        <v>Não</v>
      </c>
    </row>
    <row r="2132" spans="1:31" x14ac:dyDescent="0.25">
      <c r="A2132" s="23">
        <v>317110</v>
      </c>
      <c r="B2132" s="27">
        <f>IFERROR(VLOOKUP(A2132,[1]Monitoramento_Base_somente_disp!$A:$L,5,FALSE),0)</f>
        <v>0</v>
      </c>
      <c r="C2132" s="20">
        <f>IFERROR(VLOOKUP(A2132,[1]Monitoramento_Base_somente_disp!$A:$L,6,FALSE),0)</f>
        <v>0</v>
      </c>
      <c r="D2132" s="20">
        <f>IFERROR(VLOOKUP(A2132,[1]Monitoramento_Base_somente_disp!$A:$L,7,FALSE),0)</f>
        <v>0</v>
      </c>
      <c r="E2132" s="20">
        <f>IFERROR(VLOOKUP(A2132,[1]Monitoramento_Base_somente_disp!$A:$L,8,FALSE),0)</f>
        <v>0</v>
      </c>
      <c r="F2132" s="20">
        <f>IFERROR(VLOOKUP(A2132,[1]Monitoramento_Base_somente_disp!$A:$L,9,FALSE),0)</f>
        <v>0</v>
      </c>
      <c r="G2132" s="28">
        <f>IFERROR(VLOOKUP(A2132,[1]Monitoramento_Base_somente_disp!$A:$L,10,FALSE),0)</f>
        <v>0</v>
      </c>
      <c r="H2132" s="27">
        <f>IFERROR(VLOOKUP(A2132,[2]webService!$A:$I,4,FALSE),0)</f>
        <v>58000</v>
      </c>
      <c r="I2132" s="20">
        <f>IFERROR(VLOOKUP(A2132,[2]webService!$A:$II,5,FALSE),0)</f>
        <v>471524</v>
      </c>
      <c r="J2132" s="20">
        <f>IFERROR(VLOOKUP(A2132,[2]webService!$A:$I,6,FALSE),0)</f>
        <v>0</v>
      </c>
      <c r="K2132" s="20">
        <f>IFERROR(VLOOKUP(A2132,[2]webService!$A:$I,7,FALSE),0)</f>
        <v>0</v>
      </c>
      <c r="L2132" s="20">
        <f>IFERROR(VLOOKUP(A2132,[2]webService!$A:$I,8,FALSE),0)</f>
        <v>0</v>
      </c>
      <c r="M2132" s="28">
        <f>IFERROR(VLOOKUP(A2132,[2]webService!$A:$I,9,FALSE),0)</f>
        <v>0</v>
      </c>
      <c r="N2132" s="27">
        <f>IFERROR(VLOOKUP(A2132,[3]soaBnafar!$A:$G,2,FALSE),0)</f>
        <v>0</v>
      </c>
      <c r="O2132" s="20">
        <f>IFERROR(VLOOKUP(A2132,[3]soaBnafar!$A:$H,3,FALSE),0)</f>
        <v>0</v>
      </c>
      <c r="P2132" s="20">
        <f>IFERROR(VLOOKUP(A2132,[3]soaBnafar!$A:$G,4,FALSE),0)</f>
        <v>0</v>
      </c>
      <c r="Q2132" s="20">
        <f>IFERROR(VLOOKUP(A2132,[3]soaBnafar!$A:$G,5,FALSE),0)</f>
        <v>0</v>
      </c>
      <c r="R2132" s="20">
        <f>IFERROR(VLOOKUP(A2132,[3]soaBnafar!$A:$G,6,FALSE),0)</f>
        <v>0</v>
      </c>
      <c r="S2132" s="20">
        <f>IFERROR(VLOOKUP(A2132,[3]soaBnafar!$A:$G,7,FALSE),0)</f>
        <v>0</v>
      </c>
      <c r="T2132" s="32">
        <f t="shared" si="398"/>
        <v>58000</v>
      </c>
      <c r="U2132" s="21">
        <f t="shared" si="399"/>
        <v>471524</v>
      </c>
      <c r="V2132" s="21">
        <f t="shared" si="400"/>
        <v>0</v>
      </c>
      <c r="W2132" s="21">
        <f t="shared" si="401"/>
        <v>0</v>
      </c>
      <c r="X2132" s="21">
        <f t="shared" si="402"/>
        <v>0</v>
      </c>
      <c r="Y2132" s="33">
        <f t="shared" si="403"/>
        <v>0</v>
      </c>
      <c r="Z2132" s="4" t="str">
        <f t="shared" si="404"/>
        <v>Sim</v>
      </c>
      <c r="AA2132" s="4" t="str">
        <f t="shared" si="405"/>
        <v>Sim</v>
      </c>
      <c r="AB2132" s="4" t="str">
        <f t="shared" si="406"/>
        <v>Não</v>
      </c>
      <c r="AC2132" s="4" t="str">
        <f t="shared" si="407"/>
        <v>Não</v>
      </c>
      <c r="AD2132" s="4" t="str">
        <f t="shared" si="408"/>
        <v>Não</v>
      </c>
      <c r="AE2132" s="30" t="str">
        <f t="shared" si="409"/>
        <v>Não</v>
      </c>
    </row>
    <row r="2133" spans="1:31" x14ac:dyDescent="0.25">
      <c r="A2133" s="23">
        <v>317115</v>
      </c>
      <c r="B2133" s="27">
        <f>IFERROR(VLOOKUP(A2133,[1]Monitoramento_Base_somente_disp!$A:$L,5,FALSE),0)</f>
        <v>0</v>
      </c>
      <c r="C2133" s="20">
        <f>IFERROR(VLOOKUP(A2133,[1]Monitoramento_Base_somente_disp!$A:$L,6,FALSE),0)</f>
        <v>0</v>
      </c>
      <c r="D2133" s="20">
        <f>IFERROR(VLOOKUP(A2133,[1]Monitoramento_Base_somente_disp!$A:$L,7,FALSE),0)</f>
        <v>0</v>
      </c>
      <c r="E2133" s="20">
        <f>IFERROR(VLOOKUP(A2133,[1]Monitoramento_Base_somente_disp!$A:$L,8,FALSE),0)</f>
        <v>0</v>
      </c>
      <c r="F2133" s="20">
        <f>IFERROR(VLOOKUP(A2133,[1]Monitoramento_Base_somente_disp!$A:$L,9,FALSE),0)</f>
        <v>0</v>
      </c>
      <c r="G2133" s="28">
        <f>IFERROR(VLOOKUP(A2133,[1]Monitoramento_Base_somente_disp!$A:$L,10,FALSE),0)</f>
        <v>0</v>
      </c>
      <c r="H2133" s="27">
        <f>IFERROR(VLOOKUP(A2133,[2]webService!$A:$I,4,FALSE),0)</f>
        <v>80152</v>
      </c>
      <c r="I2133" s="20">
        <f>IFERROR(VLOOKUP(A2133,[2]webService!$A:$II,5,FALSE),0)</f>
        <v>624515</v>
      </c>
      <c r="J2133" s="20">
        <f>IFERROR(VLOOKUP(A2133,[2]webService!$A:$I,6,FALSE),0)</f>
        <v>0</v>
      </c>
      <c r="K2133" s="20">
        <f>IFERROR(VLOOKUP(A2133,[2]webService!$A:$I,7,FALSE),0)</f>
        <v>0</v>
      </c>
      <c r="L2133" s="20">
        <f>IFERROR(VLOOKUP(A2133,[2]webService!$A:$I,8,FALSE),0)</f>
        <v>0</v>
      </c>
      <c r="M2133" s="28">
        <f>IFERROR(VLOOKUP(A2133,[2]webService!$A:$I,9,FALSE),0)</f>
        <v>0</v>
      </c>
      <c r="N2133" s="27">
        <f>IFERROR(VLOOKUP(A2133,[3]soaBnafar!$A:$G,2,FALSE),0)</f>
        <v>0</v>
      </c>
      <c r="O2133" s="20">
        <f>IFERROR(VLOOKUP(A2133,[3]soaBnafar!$A:$H,3,FALSE),0)</f>
        <v>0</v>
      </c>
      <c r="P2133" s="20">
        <f>IFERROR(VLOOKUP(A2133,[3]soaBnafar!$A:$G,4,FALSE),0)</f>
        <v>0</v>
      </c>
      <c r="Q2133" s="20">
        <f>IFERROR(VLOOKUP(A2133,[3]soaBnafar!$A:$G,5,FALSE),0)</f>
        <v>0</v>
      </c>
      <c r="R2133" s="20">
        <f>IFERROR(VLOOKUP(A2133,[3]soaBnafar!$A:$G,6,FALSE),0)</f>
        <v>0</v>
      </c>
      <c r="S2133" s="20">
        <f>IFERROR(VLOOKUP(A2133,[3]soaBnafar!$A:$G,7,FALSE),0)</f>
        <v>0</v>
      </c>
      <c r="T2133" s="32">
        <f t="shared" si="398"/>
        <v>80152</v>
      </c>
      <c r="U2133" s="21">
        <f t="shared" si="399"/>
        <v>624515</v>
      </c>
      <c r="V2133" s="21">
        <f t="shared" si="400"/>
        <v>0</v>
      </c>
      <c r="W2133" s="21">
        <f t="shared" si="401"/>
        <v>0</v>
      </c>
      <c r="X2133" s="21">
        <f t="shared" si="402"/>
        <v>0</v>
      </c>
      <c r="Y2133" s="33">
        <f t="shared" si="403"/>
        <v>0</v>
      </c>
      <c r="Z2133" s="4" t="str">
        <f t="shared" si="404"/>
        <v>Sim</v>
      </c>
      <c r="AA2133" s="4" t="str">
        <f t="shared" si="405"/>
        <v>Sim</v>
      </c>
      <c r="AB2133" s="4" t="str">
        <f t="shared" si="406"/>
        <v>Não</v>
      </c>
      <c r="AC2133" s="4" t="str">
        <f t="shared" si="407"/>
        <v>Não</v>
      </c>
      <c r="AD2133" s="4" t="str">
        <f t="shared" si="408"/>
        <v>Não</v>
      </c>
      <c r="AE2133" s="30" t="str">
        <f t="shared" si="409"/>
        <v>Não</v>
      </c>
    </row>
    <row r="2134" spans="1:31" x14ac:dyDescent="0.25">
      <c r="A2134" s="23">
        <v>317120</v>
      </c>
      <c r="B2134" s="27">
        <f>IFERROR(VLOOKUP(A2134,[1]Monitoramento_Base_somente_disp!$A:$L,5,FALSE),0)</f>
        <v>0</v>
      </c>
      <c r="C2134" s="20">
        <f>IFERROR(VLOOKUP(A2134,[1]Monitoramento_Base_somente_disp!$A:$L,6,FALSE),0)</f>
        <v>0</v>
      </c>
      <c r="D2134" s="20">
        <f>IFERROR(VLOOKUP(A2134,[1]Monitoramento_Base_somente_disp!$A:$L,7,FALSE),0)</f>
        <v>0</v>
      </c>
      <c r="E2134" s="20">
        <f>IFERROR(VLOOKUP(A2134,[1]Monitoramento_Base_somente_disp!$A:$L,8,FALSE),0)</f>
        <v>0</v>
      </c>
      <c r="F2134" s="20">
        <f>IFERROR(VLOOKUP(A2134,[1]Monitoramento_Base_somente_disp!$A:$L,9,FALSE),0)</f>
        <v>0</v>
      </c>
      <c r="G2134" s="28">
        <f>IFERROR(VLOOKUP(A2134,[1]Monitoramento_Base_somente_disp!$A:$L,10,FALSE),0)</f>
        <v>0</v>
      </c>
      <c r="H2134" s="27">
        <f>IFERROR(VLOOKUP(A2134,[2]webService!$A:$I,4,FALSE),0)</f>
        <v>3522</v>
      </c>
      <c r="I2134" s="20">
        <f>IFERROR(VLOOKUP(A2134,[2]webService!$A:$II,5,FALSE),0)</f>
        <v>192348050</v>
      </c>
      <c r="J2134" s="20">
        <f>IFERROR(VLOOKUP(A2134,[2]webService!$A:$I,6,FALSE),0)</f>
        <v>0</v>
      </c>
      <c r="K2134" s="20">
        <f>IFERROR(VLOOKUP(A2134,[2]webService!$A:$I,7,FALSE),0)</f>
        <v>0</v>
      </c>
      <c r="L2134" s="20">
        <f>IFERROR(VLOOKUP(A2134,[2]webService!$A:$I,8,FALSE),0)</f>
        <v>0</v>
      </c>
      <c r="M2134" s="28">
        <f>IFERROR(VLOOKUP(A2134,[2]webService!$A:$I,9,FALSE),0)</f>
        <v>0</v>
      </c>
      <c r="N2134" s="27">
        <f>IFERROR(VLOOKUP(A2134,[3]soaBnafar!$A:$G,2,FALSE),0)</f>
        <v>0</v>
      </c>
      <c r="O2134" s="20">
        <f>IFERROR(VLOOKUP(A2134,[3]soaBnafar!$A:$H,3,FALSE),0)</f>
        <v>0</v>
      </c>
      <c r="P2134" s="20">
        <f>IFERROR(VLOOKUP(A2134,[3]soaBnafar!$A:$G,4,FALSE),0)</f>
        <v>0</v>
      </c>
      <c r="Q2134" s="20">
        <f>IFERROR(VLOOKUP(A2134,[3]soaBnafar!$A:$G,5,FALSE),0)</f>
        <v>0</v>
      </c>
      <c r="R2134" s="20">
        <f>IFERROR(VLOOKUP(A2134,[3]soaBnafar!$A:$G,6,FALSE),0)</f>
        <v>0</v>
      </c>
      <c r="S2134" s="20">
        <f>IFERROR(VLOOKUP(A2134,[3]soaBnafar!$A:$G,7,FALSE),0)</f>
        <v>0</v>
      </c>
      <c r="T2134" s="32">
        <f t="shared" si="398"/>
        <v>3522</v>
      </c>
      <c r="U2134" s="21">
        <f t="shared" si="399"/>
        <v>192348050</v>
      </c>
      <c r="V2134" s="21">
        <f t="shared" si="400"/>
        <v>0</v>
      </c>
      <c r="W2134" s="21">
        <f t="shared" si="401"/>
        <v>0</v>
      </c>
      <c r="X2134" s="21">
        <f t="shared" si="402"/>
        <v>0</v>
      </c>
      <c r="Y2134" s="33">
        <f t="shared" si="403"/>
        <v>0</v>
      </c>
      <c r="Z2134" s="4" t="str">
        <f t="shared" si="404"/>
        <v>Sim</v>
      </c>
      <c r="AA2134" s="4" t="str">
        <f t="shared" si="405"/>
        <v>Sim</v>
      </c>
      <c r="AB2134" s="4" t="str">
        <f t="shared" si="406"/>
        <v>Não</v>
      </c>
      <c r="AC2134" s="4" t="str">
        <f t="shared" si="407"/>
        <v>Não</v>
      </c>
      <c r="AD2134" s="4" t="str">
        <f t="shared" si="408"/>
        <v>Não</v>
      </c>
      <c r="AE2134" s="30" t="str">
        <f t="shared" si="409"/>
        <v>Não</v>
      </c>
    </row>
    <row r="2135" spans="1:31" x14ac:dyDescent="0.25">
      <c r="A2135" s="23">
        <v>317150</v>
      </c>
      <c r="B2135" s="27">
        <f>IFERROR(VLOOKUP(A2135,[1]Monitoramento_Base_somente_disp!$A:$L,5,FALSE),0)</f>
        <v>0</v>
      </c>
      <c r="C2135" s="20">
        <f>IFERROR(VLOOKUP(A2135,[1]Monitoramento_Base_somente_disp!$A:$L,6,FALSE),0)</f>
        <v>0</v>
      </c>
      <c r="D2135" s="20">
        <f>IFERROR(VLOOKUP(A2135,[1]Monitoramento_Base_somente_disp!$A:$L,7,FALSE),0)</f>
        <v>0</v>
      </c>
      <c r="E2135" s="20">
        <f>IFERROR(VLOOKUP(A2135,[1]Monitoramento_Base_somente_disp!$A:$L,8,FALSE),0)</f>
        <v>0</v>
      </c>
      <c r="F2135" s="20">
        <f>IFERROR(VLOOKUP(A2135,[1]Monitoramento_Base_somente_disp!$A:$L,9,FALSE),0)</f>
        <v>0</v>
      </c>
      <c r="G2135" s="28">
        <f>IFERROR(VLOOKUP(A2135,[1]Monitoramento_Base_somente_disp!$A:$L,10,FALSE),0)</f>
        <v>0</v>
      </c>
      <c r="H2135" s="27">
        <f>IFERROR(VLOOKUP(A2135,[2]webService!$A:$I,4,FALSE),0)</f>
        <v>33543</v>
      </c>
      <c r="I2135" s="20">
        <f>IFERROR(VLOOKUP(A2135,[2]webService!$A:$II,5,FALSE),0)</f>
        <v>644228</v>
      </c>
      <c r="J2135" s="20">
        <f>IFERROR(VLOOKUP(A2135,[2]webService!$A:$I,6,FALSE),0)</f>
        <v>0</v>
      </c>
      <c r="K2135" s="20">
        <f>IFERROR(VLOOKUP(A2135,[2]webService!$A:$I,7,FALSE),0)</f>
        <v>0</v>
      </c>
      <c r="L2135" s="20">
        <f>IFERROR(VLOOKUP(A2135,[2]webService!$A:$I,8,FALSE),0)</f>
        <v>0</v>
      </c>
      <c r="M2135" s="28">
        <f>IFERROR(VLOOKUP(A2135,[2]webService!$A:$I,9,FALSE),0)</f>
        <v>0</v>
      </c>
      <c r="N2135" s="27">
        <f>IFERROR(VLOOKUP(A2135,[3]soaBnafar!$A:$G,2,FALSE),0)</f>
        <v>0</v>
      </c>
      <c r="O2135" s="20">
        <f>IFERROR(VLOOKUP(A2135,[3]soaBnafar!$A:$H,3,FALSE),0)</f>
        <v>0</v>
      </c>
      <c r="P2135" s="20">
        <f>IFERROR(VLOOKUP(A2135,[3]soaBnafar!$A:$G,4,FALSE),0)</f>
        <v>0</v>
      </c>
      <c r="Q2135" s="20">
        <f>IFERROR(VLOOKUP(A2135,[3]soaBnafar!$A:$G,5,FALSE),0)</f>
        <v>0</v>
      </c>
      <c r="R2135" s="20">
        <f>IFERROR(VLOOKUP(A2135,[3]soaBnafar!$A:$G,6,FALSE),0)</f>
        <v>0</v>
      </c>
      <c r="S2135" s="20">
        <f>IFERROR(VLOOKUP(A2135,[3]soaBnafar!$A:$G,7,FALSE),0)</f>
        <v>0</v>
      </c>
      <c r="T2135" s="32">
        <f t="shared" si="398"/>
        <v>33543</v>
      </c>
      <c r="U2135" s="21">
        <f t="shared" si="399"/>
        <v>644228</v>
      </c>
      <c r="V2135" s="21">
        <f t="shared" si="400"/>
        <v>0</v>
      </c>
      <c r="W2135" s="21">
        <f t="shared" si="401"/>
        <v>0</v>
      </c>
      <c r="X2135" s="21">
        <f t="shared" si="402"/>
        <v>0</v>
      </c>
      <c r="Y2135" s="33">
        <f t="shared" si="403"/>
        <v>0</v>
      </c>
      <c r="Z2135" s="4" t="str">
        <f t="shared" si="404"/>
        <v>Sim</v>
      </c>
      <c r="AA2135" s="4" t="str">
        <f t="shared" si="405"/>
        <v>Sim</v>
      </c>
      <c r="AB2135" s="4" t="str">
        <f t="shared" si="406"/>
        <v>Não</v>
      </c>
      <c r="AC2135" s="4" t="str">
        <f t="shared" si="407"/>
        <v>Não</v>
      </c>
      <c r="AD2135" s="4" t="str">
        <f t="shared" si="408"/>
        <v>Não</v>
      </c>
      <c r="AE2135" s="30" t="str">
        <f t="shared" si="409"/>
        <v>Não</v>
      </c>
    </row>
    <row r="2136" spans="1:31" x14ac:dyDescent="0.25">
      <c r="A2136" s="23">
        <v>317160</v>
      </c>
      <c r="B2136" s="27">
        <f>IFERROR(VLOOKUP(A2136,[1]Monitoramento_Base_somente_disp!$A:$L,5,FALSE),0)</f>
        <v>0</v>
      </c>
      <c r="C2136" s="20">
        <f>IFERROR(VLOOKUP(A2136,[1]Monitoramento_Base_somente_disp!$A:$L,6,FALSE),0)</f>
        <v>0</v>
      </c>
      <c r="D2136" s="20">
        <f>IFERROR(VLOOKUP(A2136,[1]Monitoramento_Base_somente_disp!$A:$L,7,FALSE),0)</f>
        <v>0</v>
      </c>
      <c r="E2136" s="20">
        <f>IFERROR(VLOOKUP(A2136,[1]Monitoramento_Base_somente_disp!$A:$L,8,FALSE),0)</f>
        <v>0</v>
      </c>
      <c r="F2136" s="20">
        <f>IFERROR(VLOOKUP(A2136,[1]Monitoramento_Base_somente_disp!$A:$L,9,FALSE),0)</f>
        <v>0</v>
      </c>
      <c r="G2136" s="28">
        <f>IFERROR(VLOOKUP(A2136,[1]Monitoramento_Base_somente_disp!$A:$L,10,FALSE),0)</f>
        <v>0</v>
      </c>
      <c r="H2136" s="27">
        <f>IFERROR(VLOOKUP(A2136,[2]webService!$A:$I,4,FALSE),0)</f>
        <v>131426</v>
      </c>
      <c r="I2136" s="20">
        <f>IFERROR(VLOOKUP(A2136,[2]webService!$A:$II,5,FALSE),0)</f>
        <v>1224142</v>
      </c>
      <c r="J2136" s="20">
        <f>IFERROR(VLOOKUP(A2136,[2]webService!$A:$I,6,FALSE),0)</f>
        <v>0</v>
      </c>
      <c r="K2136" s="20">
        <f>IFERROR(VLOOKUP(A2136,[2]webService!$A:$I,7,FALSE),0)</f>
        <v>0</v>
      </c>
      <c r="L2136" s="20">
        <f>IFERROR(VLOOKUP(A2136,[2]webService!$A:$I,8,FALSE),0)</f>
        <v>0</v>
      </c>
      <c r="M2136" s="28">
        <f>IFERROR(VLOOKUP(A2136,[2]webService!$A:$I,9,FALSE),0)</f>
        <v>0</v>
      </c>
      <c r="N2136" s="27">
        <f>IFERROR(VLOOKUP(A2136,[3]soaBnafar!$A:$G,2,FALSE),0)</f>
        <v>0</v>
      </c>
      <c r="O2136" s="20">
        <f>IFERROR(VLOOKUP(A2136,[3]soaBnafar!$A:$H,3,FALSE),0)</f>
        <v>0</v>
      </c>
      <c r="P2136" s="20">
        <f>IFERROR(VLOOKUP(A2136,[3]soaBnafar!$A:$G,4,FALSE),0)</f>
        <v>0</v>
      </c>
      <c r="Q2136" s="20">
        <f>IFERROR(VLOOKUP(A2136,[3]soaBnafar!$A:$G,5,FALSE),0)</f>
        <v>0</v>
      </c>
      <c r="R2136" s="20">
        <f>IFERROR(VLOOKUP(A2136,[3]soaBnafar!$A:$G,6,FALSE),0)</f>
        <v>0</v>
      </c>
      <c r="S2136" s="20">
        <f>IFERROR(VLOOKUP(A2136,[3]soaBnafar!$A:$G,7,FALSE),0)</f>
        <v>0</v>
      </c>
      <c r="T2136" s="32">
        <f t="shared" si="398"/>
        <v>131426</v>
      </c>
      <c r="U2136" s="21">
        <f t="shared" si="399"/>
        <v>1224142</v>
      </c>
      <c r="V2136" s="21">
        <f t="shared" si="400"/>
        <v>0</v>
      </c>
      <c r="W2136" s="21">
        <f t="shared" si="401"/>
        <v>0</v>
      </c>
      <c r="X2136" s="21">
        <f t="shared" si="402"/>
        <v>0</v>
      </c>
      <c r="Y2136" s="33">
        <f t="shared" si="403"/>
        <v>0</v>
      </c>
      <c r="Z2136" s="4" t="str">
        <f t="shared" si="404"/>
        <v>Sim</v>
      </c>
      <c r="AA2136" s="4" t="str">
        <f t="shared" si="405"/>
        <v>Sim</v>
      </c>
      <c r="AB2136" s="4" t="str">
        <f t="shared" si="406"/>
        <v>Não</v>
      </c>
      <c r="AC2136" s="4" t="str">
        <f t="shared" si="407"/>
        <v>Não</v>
      </c>
      <c r="AD2136" s="4" t="str">
        <f t="shared" si="408"/>
        <v>Não</v>
      </c>
      <c r="AE2136" s="30" t="str">
        <f t="shared" si="409"/>
        <v>Não</v>
      </c>
    </row>
    <row r="2137" spans="1:31" x14ac:dyDescent="0.25">
      <c r="A2137" s="23">
        <v>317170</v>
      </c>
      <c r="B2137" s="27">
        <f>IFERROR(VLOOKUP(A2137,[1]Monitoramento_Base_somente_disp!$A:$L,5,FALSE),0)</f>
        <v>0</v>
      </c>
      <c r="C2137" s="20">
        <f>IFERROR(VLOOKUP(A2137,[1]Monitoramento_Base_somente_disp!$A:$L,6,FALSE),0)</f>
        <v>0</v>
      </c>
      <c r="D2137" s="20">
        <f>IFERROR(VLOOKUP(A2137,[1]Monitoramento_Base_somente_disp!$A:$L,7,FALSE),0)</f>
        <v>0</v>
      </c>
      <c r="E2137" s="20">
        <f>IFERROR(VLOOKUP(A2137,[1]Monitoramento_Base_somente_disp!$A:$L,8,FALSE),0)</f>
        <v>0</v>
      </c>
      <c r="F2137" s="20">
        <f>IFERROR(VLOOKUP(A2137,[1]Monitoramento_Base_somente_disp!$A:$L,9,FALSE),0)</f>
        <v>0</v>
      </c>
      <c r="G2137" s="28">
        <f>IFERROR(VLOOKUP(A2137,[1]Monitoramento_Base_somente_disp!$A:$L,10,FALSE),0)</f>
        <v>0</v>
      </c>
      <c r="H2137" s="27">
        <f>IFERROR(VLOOKUP(A2137,[2]webService!$A:$I,4,FALSE),0)</f>
        <v>88137</v>
      </c>
      <c r="I2137" s="20">
        <f>IFERROR(VLOOKUP(A2137,[2]webService!$A:$II,5,FALSE),0)</f>
        <v>1112961</v>
      </c>
      <c r="J2137" s="20">
        <f>IFERROR(VLOOKUP(A2137,[2]webService!$A:$I,6,FALSE),0)</f>
        <v>0</v>
      </c>
      <c r="K2137" s="20">
        <f>IFERROR(VLOOKUP(A2137,[2]webService!$A:$I,7,FALSE),0)</f>
        <v>0</v>
      </c>
      <c r="L2137" s="20">
        <f>IFERROR(VLOOKUP(A2137,[2]webService!$A:$I,8,FALSE),0)</f>
        <v>0</v>
      </c>
      <c r="M2137" s="28">
        <f>IFERROR(VLOOKUP(A2137,[2]webService!$A:$I,9,FALSE),0)</f>
        <v>0</v>
      </c>
      <c r="N2137" s="27">
        <f>IFERROR(VLOOKUP(A2137,[3]soaBnafar!$A:$G,2,FALSE),0)</f>
        <v>0</v>
      </c>
      <c r="O2137" s="20">
        <f>IFERROR(VLOOKUP(A2137,[3]soaBnafar!$A:$H,3,FALSE),0)</f>
        <v>0</v>
      </c>
      <c r="P2137" s="20">
        <f>IFERROR(VLOOKUP(A2137,[3]soaBnafar!$A:$G,4,FALSE),0)</f>
        <v>0</v>
      </c>
      <c r="Q2137" s="20">
        <f>IFERROR(VLOOKUP(A2137,[3]soaBnafar!$A:$G,5,FALSE),0)</f>
        <v>0</v>
      </c>
      <c r="R2137" s="20">
        <f>IFERROR(VLOOKUP(A2137,[3]soaBnafar!$A:$G,6,FALSE),0)</f>
        <v>0</v>
      </c>
      <c r="S2137" s="20">
        <f>IFERROR(VLOOKUP(A2137,[3]soaBnafar!$A:$G,7,FALSE),0)</f>
        <v>0</v>
      </c>
      <c r="T2137" s="32">
        <f t="shared" si="398"/>
        <v>88137</v>
      </c>
      <c r="U2137" s="21">
        <f t="shared" si="399"/>
        <v>1112961</v>
      </c>
      <c r="V2137" s="21">
        <f t="shared" si="400"/>
        <v>0</v>
      </c>
      <c r="W2137" s="21">
        <f t="shared" si="401"/>
        <v>0</v>
      </c>
      <c r="X2137" s="21">
        <f t="shared" si="402"/>
        <v>0</v>
      </c>
      <c r="Y2137" s="33">
        <f t="shared" si="403"/>
        <v>0</v>
      </c>
      <c r="Z2137" s="4" t="str">
        <f t="shared" si="404"/>
        <v>Sim</v>
      </c>
      <c r="AA2137" s="4" t="str">
        <f t="shared" si="405"/>
        <v>Sim</v>
      </c>
      <c r="AB2137" s="4" t="str">
        <f t="shared" si="406"/>
        <v>Não</v>
      </c>
      <c r="AC2137" s="4" t="str">
        <f t="shared" si="407"/>
        <v>Não</v>
      </c>
      <c r="AD2137" s="4" t="str">
        <f t="shared" si="408"/>
        <v>Não</v>
      </c>
      <c r="AE2137" s="30" t="str">
        <f t="shared" si="409"/>
        <v>Não</v>
      </c>
    </row>
    <row r="2138" spans="1:31" x14ac:dyDescent="0.25">
      <c r="A2138" s="23">
        <v>317180</v>
      </c>
      <c r="B2138" s="27">
        <f>IFERROR(VLOOKUP(A2138,[1]Monitoramento_Base_somente_disp!$A:$L,5,FALSE),0)</f>
        <v>0</v>
      </c>
      <c r="C2138" s="20">
        <f>IFERROR(VLOOKUP(A2138,[1]Monitoramento_Base_somente_disp!$A:$L,6,FALSE),0)</f>
        <v>0</v>
      </c>
      <c r="D2138" s="20">
        <f>IFERROR(VLOOKUP(A2138,[1]Monitoramento_Base_somente_disp!$A:$L,7,FALSE),0)</f>
        <v>0</v>
      </c>
      <c r="E2138" s="20">
        <f>IFERROR(VLOOKUP(A2138,[1]Monitoramento_Base_somente_disp!$A:$L,8,FALSE),0)</f>
        <v>0</v>
      </c>
      <c r="F2138" s="20">
        <f>IFERROR(VLOOKUP(A2138,[1]Monitoramento_Base_somente_disp!$A:$L,9,FALSE),0)</f>
        <v>0</v>
      </c>
      <c r="G2138" s="28">
        <f>IFERROR(VLOOKUP(A2138,[1]Monitoramento_Base_somente_disp!$A:$L,10,FALSE),0)</f>
        <v>0</v>
      </c>
      <c r="H2138" s="27">
        <f>IFERROR(VLOOKUP(A2138,[2]webService!$A:$I,4,FALSE),0)</f>
        <v>90546</v>
      </c>
      <c r="I2138" s="20">
        <f>IFERROR(VLOOKUP(A2138,[2]webService!$A:$II,5,FALSE),0)</f>
        <v>1897870</v>
      </c>
      <c r="J2138" s="20">
        <f>IFERROR(VLOOKUP(A2138,[2]webService!$A:$I,6,FALSE),0)</f>
        <v>0</v>
      </c>
      <c r="K2138" s="20">
        <f>IFERROR(VLOOKUP(A2138,[2]webService!$A:$I,7,FALSE),0)</f>
        <v>0</v>
      </c>
      <c r="L2138" s="20">
        <f>IFERROR(VLOOKUP(A2138,[2]webService!$A:$I,8,FALSE),0)</f>
        <v>0</v>
      </c>
      <c r="M2138" s="28">
        <f>IFERROR(VLOOKUP(A2138,[2]webService!$A:$I,9,FALSE),0)</f>
        <v>0</v>
      </c>
      <c r="N2138" s="27">
        <f>IFERROR(VLOOKUP(A2138,[3]soaBnafar!$A:$G,2,FALSE),0)</f>
        <v>0</v>
      </c>
      <c r="O2138" s="20">
        <f>IFERROR(VLOOKUP(A2138,[3]soaBnafar!$A:$H,3,FALSE),0)</f>
        <v>0</v>
      </c>
      <c r="P2138" s="20">
        <f>IFERROR(VLOOKUP(A2138,[3]soaBnafar!$A:$G,4,FALSE),0)</f>
        <v>0</v>
      </c>
      <c r="Q2138" s="20">
        <f>IFERROR(VLOOKUP(A2138,[3]soaBnafar!$A:$G,5,FALSE),0)</f>
        <v>0</v>
      </c>
      <c r="R2138" s="20">
        <f>IFERROR(VLOOKUP(A2138,[3]soaBnafar!$A:$G,6,FALSE),0)</f>
        <v>0</v>
      </c>
      <c r="S2138" s="20">
        <f>IFERROR(VLOOKUP(A2138,[3]soaBnafar!$A:$G,7,FALSE),0)</f>
        <v>0</v>
      </c>
      <c r="T2138" s="32">
        <f t="shared" si="398"/>
        <v>90546</v>
      </c>
      <c r="U2138" s="21">
        <f t="shared" si="399"/>
        <v>1897870</v>
      </c>
      <c r="V2138" s="21">
        <f t="shared" si="400"/>
        <v>0</v>
      </c>
      <c r="W2138" s="21">
        <f t="shared" si="401"/>
        <v>0</v>
      </c>
      <c r="X2138" s="21">
        <f t="shared" si="402"/>
        <v>0</v>
      </c>
      <c r="Y2138" s="33">
        <f t="shared" si="403"/>
        <v>0</v>
      </c>
      <c r="Z2138" s="4" t="str">
        <f t="shared" si="404"/>
        <v>Sim</v>
      </c>
      <c r="AA2138" s="4" t="str">
        <f t="shared" si="405"/>
        <v>Sim</v>
      </c>
      <c r="AB2138" s="4" t="str">
        <f t="shared" si="406"/>
        <v>Não</v>
      </c>
      <c r="AC2138" s="4" t="str">
        <f t="shared" si="407"/>
        <v>Não</v>
      </c>
      <c r="AD2138" s="4" t="str">
        <f t="shared" si="408"/>
        <v>Não</v>
      </c>
      <c r="AE2138" s="30" t="str">
        <f t="shared" si="409"/>
        <v>Não</v>
      </c>
    </row>
    <row r="2139" spans="1:31" x14ac:dyDescent="0.25">
      <c r="A2139" s="23">
        <v>317190</v>
      </c>
      <c r="B2139" s="27">
        <f>IFERROR(VLOOKUP(A2139,[1]Monitoramento_Base_somente_disp!$A:$L,5,FALSE),0)</f>
        <v>0</v>
      </c>
      <c r="C2139" s="20">
        <f>IFERROR(VLOOKUP(A2139,[1]Monitoramento_Base_somente_disp!$A:$L,6,FALSE),0)</f>
        <v>0</v>
      </c>
      <c r="D2139" s="20">
        <f>IFERROR(VLOOKUP(A2139,[1]Monitoramento_Base_somente_disp!$A:$L,7,FALSE),0)</f>
        <v>0</v>
      </c>
      <c r="E2139" s="20">
        <f>IFERROR(VLOOKUP(A2139,[1]Monitoramento_Base_somente_disp!$A:$L,8,FALSE),0)</f>
        <v>0</v>
      </c>
      <c r="F2139" s="20">
        <f>IFERROR(VLOOKUP(A2139,[1]Monitoramento_Base_somente_disp!$A:$L,9,FALSE),0)</f>
        <v>0</v>
      </c>
      <c r="G2139" s="28">
        <f>IFERROR(VLOOKUP(A2139,[1]Monitoramento_Base_somente_disp!$A:$L,10,FALSE),0)</f>
        <v>0</v>
      </c>
      <c r="H2139" s="27">
        <f>IFERROR(VLOOKUP(A2139,[2]webService!$A:$I,4,FALSE),0)</f>
        <v>217734</v>
      </c>
      <c r="I2139" s="20">
        <f>IFERROR(VLOOKUP(A2139,[2]webService!$A:$II,5,FALSE),0)</f>
        <v>1213178</v>
      </c>
      <c r="J2139" s="20">
        <f>IFERROR(VLOOKUP(A2139,[2]webService!$A:$I,6,FALSE),0)</f>
        <v>0</v>
      </c>
      <c r="K2139" s="20">
        <f>IFERROR(VLOOKUP(A2139,[2]webService!$A:$I,7,FALSE),0)</f>
        <v>0</v>
      </c>
      <c r="L2139" s="20">
        <f>IFERROR(VLOOKUP(A2139,[2]webService!$A:$I,8,FALSE),0)</f>
        <v>0</v>
      </c>
      <c r="M2139" s="28">
        <f>IFERROR(VLOOKUP(A2139,[2]webService!$A:$I,9,FALSE),0)</f>
        <v>0</v>
      </c>
      <c r="N2139" s="27">
        <f>IFERROR(VLOOKUP(A2139,[3]soaBnafar!$A:$G,2,FALSE),0)</f>
        <v>0</v>
      </c>
      <c r="O2139" s="20">
        <f>IFERROR(VLOOKUP(A2139,[3]soaBnafar!$A:$H,3,FALSE),0)</f>
        <v>0</v>
      </c>
      <c r="P2139" s="20">
        <f>IFERROR(VLOOKUP(A2139,[3]soaBnafar!$A:$G,4,FALSE),0)</f>
        <v>0</v>
      </c>
      <c r="Q2139" s="20">
        <f>IFERROR(VLOOKUP(A2139,[3]soaBnafar!$A:$G,5,FALSE),0)</f>
        <v>0</v>
      </c>
      <c r="R2139" s="20">
        <f>IFERROR(VLOOKUP(A2139,[3]soaBnafar!$A:$G,6,FALSE),0)</f>
        <v>0</v>
      </c>
      <c r="S2139" s="20">
        <f>IFERROR(VLOOKUP(A2139,[3]soaBnafar!$A:$G,7,FALSE),0)</f>
        <v>0</v>
      </c>
      <c r="T2139" s="32">
        <f t="shared" si="398"/>
        <v>217734</v>
      </c>
      <c r="U2139" s="21">
        <f t="shared" si="399"/>
        <v>1213178</v>
      </c>
      <c r="V2139" s="21">
        <f t="shared" si="400"/>
        <v>0</v>
      </c>
      <c r="W2139" s="21">
        <f t="shared" si="401"/>
        <v>0</v>
      </c>
      <c r="X2139" s="21">
        <f t="shared" si="402"/>
        <v>0</v>
      </c>
      <c r="Y2139" s="33">
        <f t="shared" si="403"/>
        <v>0</v>
      </c>
      <c r="Z2139" s="4" t="str">
        <f t="shared" si="404"/>
        <v>Sim</v>
      </c>
      <c r="AA2139" s="4" t="str">
        <f t="shared" si="405"/>
        <v>Sim</v>
      </c>
      <c r="AB2139" s="4" t="str">
        <f t="shared" si="406"/>
        <v>Não</v>
      </c>
      <c r="AC2139" s="4" t="str">
        <f t="shared" si="407"/>
        <v>Não</v>
      </c>
      <c r="AD2139" s="4" t="str">
        <f t="shared" si="408"/>
        <v>Não</v>
      </c>
      <c r="AE2139" s="30" t="str">
        <f t="shared" si="409"/>
        <v>Não</v>
      </c>
    </row>
    <row r="2140" spans="1:31" x14ac:dyDescent="0.25">
      <c r="A2140" s="23">
        <v>320010</v>
      </c>
      <c r="B2140" s="27">
        <f>IFERROR(VLOOKUP(A2140,[1]Monitoramento_Base_somente_disp!$A:$L,5,FALSE),0)</f>
        <v>0</v>
      </c>
      <c r="C2140" s="20">
        <f>IFERROR(VLOOKUP(A2140,[1]Monitoramento_Base_somente_disp!$A:$L,6,FALSE),0)</f>
        <v>16497768</v>
      </c>
      <c r="D2140" s="20">
        <f>IFERROR(VLOOKUP(A2140,[1]Monitoramento_Base_somente_disp!$A:$L,7,FALSE),0)</f>
        <v>0</v>
      </c>
      <c r="E2140" s="20">
        <f>IFERROR(VLOOKUP(A2140,[1]Monitoramento_Base_somente_disp!$A:$L,8,FALSE),0)</f>
        <v>8248884</v>
      </c>
      <c r="F2140" s="20">
        <f>IFERROR(VLOOKUP(A2140,[1]Monitoramento_Base_somente_disp!$A:$L,9,FALSE),0)</f>
        <v>0</v>
      </c>
      <c r="G2140" s="28">
        <f>IFERROR(VLOOKUP(A2140,[1]Monitoramento_Base_somente_disp!$A:$L,10,FALSE),0)</f>
        <v>0</v>
      </c>
      <c r="H2140" s="27">
        <f>IFERROR(VLOOKUP(A2140,[2]webService!$A:$I,4,FALSE),0)</f>
        <v>0</v>
      </c>
      <c r="I2140" s="20">
        <f>IFERROR(VLOOKUP(A2140,[2]webService!$A:$II,5,FALSE),0)</f>
        <v>0</v>
      </c>
      <c r="J2140" s="20">
        <f>IFERROR(VLOOKUP(A2140,[2]webService!$A:$I,6,FALSE),0)</f>
        <v>0</v>
      </c>
      <c r="K2140" s="20">
        <f>IFERROR(VLOOKUP(A2140,[2]webService!$A:$I,7,FALSE),0)</f>
        <v>0</v>
      </c>
      <c r="L2140" s="20">
        <f>IFERROR(VLOOKUP(A2140,[2]webService!$A:$I,8,FALSE),0)</f>
        <v>0</v>
      </c>
      <c r="M2140" s="28">
        <f>IFERROR(VLOOKUP(A2140,[2]webService!$A:$I,9,FALSE),0)</f>
        <v>0</v>
      </c>
      <c r="N2140" s="27">
        <f>IFERROR(VLOOKUP(A2140,[3]soaBnafar!$A:$G,2,FALSE),0)</f>
        <v>165477</v>
      </c>
      <c r="O2140" s="20">
        <f>IFERROR(VLOOKUP(A2140,[3]soaBnafar!$A:$H,3,FALSE),0)</f>
        <v>71350</v>
      </c>
      <c r="P2140" s="20">
        <f>IFERROR(VLOOKUP(A2140,[3]soaBnafar!$A:$G,4,FALSE),0)</f>
        <v>216</v>
      </c>
      <c r="Q2140" s="20">
        <f>IFERROR(VLOOKUP(A2140,[3]soaBnafar!$A:$G,5,FALSE),0)</f>
        <v>0</v>
      </c>
      <c r="R2140" s="20">
        <f>IFERROR(VLOOKUP(A2140,[3]soaBnafar!$A:$G,6,FALSE),0)</f>
        <v>0</v>
      </c>
      <c r="S2140" s="20">
        <f>IFERROR(VLOOKUP(A2140,[3]soaBnafar!$A:$G,7,FALSE),0)</f>
        <v>0</v>
      </c>
      <c r="T2140" s="32">
        <f t="shared" si="398"/>
        <v>165477</v>
      </c>
      <c r="U2140" s="21">
        <f t="shared" si="399"/>
        <v>16569118</v>
      </c>
      <c r="V2140" s="21">
        <f t="shared" si="400"/>
        <v>216</v>
      </c>
      <c r="W2140" s="21">
        <f t="shared" si="401"/>
        <v>8248884</v>
      </c>
      <c r="X2140" s="21">
        <f t="shared" si="402"/>
        <v>0</v>
      </c>
      <c r="Y2140" s="33">
        <f t="shared" si="403"/>
        <v>0</v>
      </c>
      <c r="Z2140" s="4" t="str">
        <f t="shared" si="404"/>
        <v>Sim</v>
      </c>
      <c r="AA2140" s="4" t="str">
        <f t="shared" si="405"/>
        <v>Sim</v>
      </c>
      <c r="AB2140" s="4" t="str">
        <f t="shared" si="406"/>
        <v>Sim</v>
      </c>
      <c r="AC2140" s="4" t="str">
        <f t="shared" si="407"/>
        <v>Sim</v>
      </c>
      <c r="AD2140" s="4" t="str">
        <f t="shared" si="408"/>
        <v>Não</v>
      </c>
      <c r="AE2140" s="30" t="str">
        <f t="shared" si="409"/>
        <v>Não</v>
      </c>
    </row>
    <row r="2141" spans="1:31" x14ac:dyDescent="0.25">
      <c r="A2141" s="23">
        <v>320016</v>
      </c>
      <c r="B2141" s="27">
        <f>IFERROR(VLOOKUP(A2141,[1]Monitoramento_Base_somente_disp!$A:$L,5,FALSE),0)</f>
        <v>102244</v>
      </c>
      <c r="C2141" s="20">
        <f>IFERROR(VLOOKUP(A2141,[1]Monitoramento_Base_somente_disp!$A:$L,6,FALSE),0)</f>
        <v>66067329</v>
      </c>
      <c r="D2141" s="20">
        <f>IFERROR(VLOOKUP(A2141,[1]Monitoramento_Base_somente_disp!$A:$L,7,FALSE),0)</f>
        <v>45382</v>
      </c>
      <c r="E2141" s="20">
        <f>IFERROR(VLOOKUP(A2141,[1]Monitoramento_Base_somente_disp!$A:$L,8,FALSE),0)</f>
        <v>32383248</v>
      </c>
      <c r="F2141" s="20">
        <f>IFERROR(VLOOKUP(A2141,[1]Monitoramento_Base_somente_disp!$A:$L,9,FALSE),0)</f>
        <v>0</v>
      </c>
      <c r="G2141" s="28">
        <f>IFERROR(VLOOKUP(A2141,[1]Monitoramento_Base_somente_disp!$A:$L,10,FALSE),0)</f>
        <v>0</v>
      </c>
      <c r="H2141" s="27">
        <f>IFERROR(VLOOKUP(A2141,[2]webService!$A:$I,4,FALSE),0)</f>
        <v>0</v>
      </c>
      <c r="I2141" s="20">
        <f>IFERROR(VLOOKUP(A2141,[2]webService!$A:$II,5,FALSE),0)</f>
        <v>0</v>
      </c>
      <c r="J2141" s="20">
        <f>IFERROR(VLOOKUP(A2141,[2]webService!$A:$I,6,FALSE),0)</f>
        <v>0</v>
      </c>
      <c r="K2141" s="20">
        <f>IFERROR(VLOOKUP(A2141,[2]webService!$A:$I,7,FALSE),0)</f>
        <v>0</v>
      </c>
      <c r="L2141" s="20">
        <f>IFERROR(VLOOKUP(A2141,[2]webService!$A:$I,8,FALSE),0)</f>
        <v>0</v>
      </c>
      <c r="M2141" s="28">
        <f>IFERROR(VLOOKUP(A2141,[2]webService!$A:$I,9,FALSE),0)</f>
        <v>0</v>
      </c>
      <c r="N2141" s="27">
        <f>IFERROR(VLOOKUP(A2141,[3]soaBnafar!$A:$G,2,FALSE),0)</f>
        <v>0</v>
      </c>
      <c r="O2141" s="20">
        <f>IFERROR(VLOOKUP(A2141,[3]soaBnafar!$A:$H,3,FALSE),0)</f>
        <v>0</v>
      </c>
      <c r="P2141" s="20">
        <f>IFERROR(VLOOKUP(A2141,[3]soaBnafar!$A:$G,4,FALSE),0)</f>
        <v>0</v>
      </c>
      <c r="Q2141" s="20">
        <f>IFERROR(VLOOKUP(A2141,[3]soaBnafar!$A:$G,5,FALSE),0)</f>
        <v>0</v>
      </c>
      <c r="R2141" s="20">
        <f>IFERROR(VLOOKUP(A2141,[3]soaBnafar!$A:$G,6,FALSE),0)</f>
        <v>0</v>
      </c>
      <c r="S2141" s="20">
        <f>IFERROR(VLOOKUP(A2141,[3]soaBnafar!$A:$G,7,FALSE),0)</f>
        <v>0</v>
      </c>
      <c r="T2141" s="32">
        <f t="shared" si="398"/>
        <v>102244</v>
      </c>
      <c r="U2141" s="21">
        <f t="shared" si="399"/>
        <v>66067329</v>
      </c>
      <c r="V2141" s="21">
        <f t="shared" si="400"/>
        <v>45382</v>
      </c>
      <c r="W2141" s="21">
        <f t="shared" si="401"/>
        <v>32383248</v>
      </c>
      <c r="X2141" s="21">
        <f t="shared" si="402"/>
        <v>0</v>
      </c>
      <c r="Y2141" s="33">
        <f t="shared" si="403"/>
        <v>0</v>
      </c>
      <c r="Z2141" s="4" t="str">
        <f t="shared" si="404"/>
        <v>Sim</v>
      </c>
      <c r="AA2141" s="4" t="str">
        <f t="shared" si="405"/>
        <v>Sim</v>
      </c>
      <c r="AB2141" s="4" t="str">
        <f t="shared" si="406"/>
        <v>Sim</v>
      </c>
      <c r="AC2141" s="4" t="str">
        <f t="shared" si="407"/>
        <v>Sim</v>
      </c>
      <c r="AD2141" s="4" t="str">
        <f t="shared" si="408"/>
        <v>Não</v>
      </c>
      <c r="AE2141" s="30" t="str">
        <f t="shared" si="409"/>
        <v>Não</v>
      </c>
    </row>
    <row r="2142" spans="1:31" x14ac:dyDescent="0.25">
      <c r="A2142" s="23">
        <v>320035</v>
      </c>
      <c r="B2142" s="27">
        <f>IFERROR(VLOOKUP(A2142,[1]Monitoramento_Base_somente_disp!$A:$L,5,FALSE),0)</f>
        <v>88914</v>
      </c>
      <c r="C2142" s="20">
        <f>IFERROR(VLOOKUP(A2142,[1]Monitoramento_Base_somente_disp!$A:$L,6,FALSE),0)</f>
        <v>108387235</v>
      </c>
      <c r="D2142" s="20">
        <f>IFERROR(VLOOKUP(A2142,[1]Monitoramento_Base_somente_disp!$A:$L,7,FALSE),0)</f>
        <v>62086</v>
      </c>
      <c r="E2142" s="20">
        <f>IFERROR(VLOOKUP(A2142,[1]Monitoramento_Base_somente_disp!$A:$L,8,FALSE),0)</f>
        <v>54372904</v>
      </c>
      <c r="F2142" s="20">
        <f>IFERROR(VLOOKUP(A2142,[1]Monitoramento_Base_somente_disp!$A:$L,9,FALSE),0)</f>
        <v>0</v>
      </c>
      <c r="G2142" s="28">
        <f>IFERROR(VLOOKUP(A2142,[1]Monitoramento_Base_somente_disp!$A:$L,10,FALSE),0)</f>
        <v>0</v>
      </c>
      <c r="H2142" s="27">
        <f>IFERROR(VLOOKUP(A2142,[2]webService!$A:$I,4,FALSE),0)</f>
        <v>0</v>
      </c>
      <c r="I2142" s="20">
        <f>IFERROR(VLOOKUP(A2142,[2]webService!$A:$II,5,FALSE),0)</f>
        <v>0</v>
      </c>
      <c r="J2142" s="20">
        <f>IFERROR(VLOOKUP(A2142,[2]webService!$A:$I,6,FALSE),0)</f>
        <v>0</v>
      </c>
      <c r="K2142" s="20">
        <f>IFERROR(VLOOKUP(A2142,[2]webService!$A:$I,7,FALSE),0)</f>
        <v>0</v>
      </c>
      <c r="L2142" s="20">
        <f>IFERROR(VLOOKUP(A2142,[2]webService!$A:$I,8,FALSE),0)</f>
        <v>0</v>
      </c>
      <c r="M2142" s="28">
        <f>IFERROR(VLOOKUP(A2142,[2]webService!$A:$I,9,FALSE),0)</f>
        <v>0</v>
      </c>
      <c r="N2142" s="27">
        <f>IFERROR(VLOOKUP(A2142,[3]soaBnafar!$A:$G,2,FALSE),0)</f>
        <v>0</v>
      </c>
      <c r="O2142" s="20">
        <f>IFERROR(VLOOKUP(A2142,[3]soaBnafar!$A:$H,3,FALSE),0)</f>
        <v>0</v>
      </c>
      <c r="P2142" s="20">
        <f>IFERROR(VLOOKUP(A2142,[3]soaBnafar!$A:$G,4,FALSE),0)</f>
        <v>0</v>
      </c>
      <c r="Q2142" s="20">
        <f>IFERROR(VLOOKUP(A2142,[3]soaBnafar!$A:$G,5,FALSE),0)</f>
        <v>0</v>
      </c>
      <c r="R2142" s="20">
        <f>IFERROR(VLOOKUP(A2142,[3]soaBnafar!$A:$G,6,FALSE),0)</f>
        <v>0</v>
      </c>
      <c r="S2142" s="20">
        <f>IFERROR(VLOOKUP(A2142,[3]soaBnafar!$A:$G,7,FALSE),0)</f>
        <v>0</v>
      </c>
      <c r="T2142" s="32">
        <f t="shared" si="398"/>
        <v>88914</v>
      </c>
      <c r="U2142" s="21">
        <f t="shared" si="399"/>
        <v>108387235</v>
      </c>
      <c r="V2142" s="21">
        <f t="shared" si="400"/>
        <v>62086</v>
      </c>
      <c r="W2142" s="21">
        <f t="shared" si="401"/>
        <v>54372904</v>
      </c>
      <c r="X2142" s="21">
        <f t="shared" si="402"/>
        <v>0</v>
      </c>
      <c r="Y2142" s="33">
        <f t="shared" si="403"/>
        <v>0</v>
      </c>
      <c r="Z2142" s="4" t="str">
        <f t="shared" si="404"/>
        <v>Sim</v>
      </c>
      <c r="AA2142" s="4" t="str">
        <f t="shared" si="405"/>
        <v>Sim</v>
      </c>
      <c r="AB2142" s="4" t="str">
        <f t="shared" si="406"/>
        <v>Sim</v>
      </c>
      <c r="AC2142" s="4" t="str">
        <f t="shared" si="407"/>
        <v>Sim</v>
      </c>
      <c r="AD2142" s="4" t="str">
        <f t="shared" si="408"/>
        <v>Não</v>
      </c>
      <c r="AE2142" s="30" t="str">
        <f t="shared" si="409"/>
        <v>Não</v>
      </c>
    </row>
    <row r="2143" spans="1:31" x14ac:dyDescent="0.25">
      <c r="A2143" s="23">
        <v>320050</v>
      </c>
      <c r="B2143" s="27">
        <f>IFERROR(VLOOKUP(A2143,[1]Monitoramento_Base_somente_disp!$A:$L,5,FALSE),0)</f>
        <v>69431</v>
      </c>
      <c r="C2143" s="20">
        <f>IFERROR(VLOOKUP(A2143,[1]Monitoramento_Base_somente_disp!$A:$L,6,FALSE),0)</f>
        <v>12467752</v>
      </c>
      <c r="D2143" s="20">
        <f>IFERROR(VLOOKUP(A2143,[1]Monitoramento_Base_somente_disp!$A:$L,7,FALSE),0)</f>
        <v>33821</v>
      </c>
      <c r="E2143" s="20">
        <f>IFERROR(VLOOKUP(A2143,[1]Monitoramento_Base_somente_disp!$A:$L,8,FALSE),0)</f>
        <v>5804203</v>
      </c>
      <c r="F2143" s="20">
        <f>IFERROR(VLOOKUP(A2143,[1]Monitoramento_Base_somente_disp!$A:$L,9,FALSE),0)</f>
        <v>0</v>
      </c>
      <c r="G2143" s="28">
        <f>IFERROR(VLOOKUP(A2143,[1]Monitoramento_Base_somente_disp!$A:$L,10,FALSE),0)</f>
        <v>0</v>
      </c>
      <c r="H2143" s="27">
        <f>IFERROR(VLOOKUP(A2143,[2]webService!$A:$I,4,FALSE),0)</f>
        <v>0</v>
      </c>
      <c r="I2143" s="20">
        <f>IFERROR(VLOOKUP(A2143,[2]webService!$A:$II,5,FALSE),0)</f>
        <v>0</v>
      </c>
      <c r="J2143" s="20">
        <f>IFERROR(VLOOKUP(A2143,[2]webService!$A:$I,6,FALSE),0)</f>
        <v>0</v>
      </c>
      <c r="K2143" s="20">
        <f>IFERROR(VLOOKUP(A2143,[2]webService!$A:$I,7,FALSE),0)</f>
        <v>0</v>
      </c>
      <c r="L2143" s="20">
        <f>IFERROR(VLOOKUP(A2143,[2]webService!$A:$I,8,FALSE),0)</f>
        <v>0</v>
      </c>
      <c r="M2143" s="28">
        <f>IFERROR(VLOOKUP(A2143,[2]webService!$A:$I,9,FALSE),0)</f>
        <v>0</v>
      </c>
      <c r="N2143" s="27">
        <f>IFERROR(VLOOKUP(A2143,[3]soaBnafar!$A:$G,2,FALSE),0)</f>
        <v>0</v>
      </c>
      <c r="O2143" s="20">
        <f>IFERROR(VLOOKUP(A2143,[3]soaBnafar!$A:$H,3,FALSE),0)</f>
        <v>0</v>
      </c>
      <c r="P2143" s="20">
        <f>IFERROR(VLOOKUP(A2143,[3]soaBnafar!$A:$G,4,FALSE),0)</f>
        <v>0</v>
      </c>
      <c r="Q2143" s="20">
        <f>IFERROR(VLOOKUP(A2143,[3]soaBnafar!$A:$G,5,FALSE),0)</f>
        <v>0</v>
      </c>
      <c r="R2143" s="20">
        <f>IFERROR(VLOOKUP(A2143,[3]soaBnafar!$A:$G,6,FALSE),0)</f>
        <v>0</v>
      </c>
      <c r="S2143" s="20">
        <f>IFERROR(VLOOKUP(A2143,[3]soaBnafar!$A:$G,7,FALSE),0)</f>
        <v>0</v>
      </c>
      <c r="T2143" s="32">
        <f t="shared" si="398"/>
        <v>69431</v>
      </c>
      <c r="U2143" s="21">
        <f t="shared" si="399"/>
        <v>12467752</v>
      </c>
      <c r="V2143" s="21">
        <f t="shared" si="400"/>
        <v>33821</v>
      </c>
      <c r="W2143" s="21">
        <f t="shared" si="401"/>
        <v>5804203</v>
      </c>
      <c r="X2143" s="21">
        <f t="shared" si="402"/>
        <v>0</v>
      </c>
      <c r="Y2143" s="33">
        <f t="shared" si="403"/>
        <v>0</v>
      </c>
      <c r="Z2143" s="4" t="str">
        <f t="shared" si="404"/>
        <v>Sim</v>
      </c>
      <c r="AA2143" s="4" t="str">
        <f t="shared" si="405"/>
        <v>Sim</v>
      </c>
      <c r="AB2143" s="4" t="str">
        <f t="shared" si="406"/>
        <v>Sim</v>
      </c>
      <c r="AC2143" s="4" t="str">
        <f t="shared" si="407"/>
        <v>Sim</v>
      </c>
      <c r="AD2143" s="4" t="str">
        <f t="shared" si="408"/>
        <v>Não</v>
      </c>
      <c r="AE2143" s="30" t="str">
        <f t="shared" si="409"/>
        <v>Não</v>
      </c>
    </row>
    <row r="2144" spans="1:31" x14ac:dyDescent="0.25">
      <c r="A2144" s="23">
        <v>320070</v>
      </c>
      <c r="B2144" s="27">
        <f>IFERROR(VLOOKUP(A2144,[1]Monitoramento_Base_somente_disp!$A:$L,5,FALSE),0)</f>
        <v>48105</v>
      </c>
      <c r="C2144" s="20">
        <f>IFERROR(VLOOKUP(A2144,[1]Monitoramento_Base_somente_disp!$A:$L,6,FALSE),0)</f>
        <v>8864342</v>
      </c>
      <c r="D2144" s="20">
        <f>IFERROR(VLOOKUP(A2144,[1]Monitoramento_Base_somente_disp!$A:$L,7,FALSE),0)</f>
        <v>24252</v>
      </c>
      <c r="E2144" s="20">
        <f>IFERROR(VLOOKUP(A2144,[1]Monitoramento_Base_somente_disp!$A:$L,8,FALSE),0)</f>
        <v>3584645</v>
      </c>
      <c r="F2144" s="20">
        <f>IFERROR(VLOOKUP(A2144,[1]Monitoramento_Base_somente_disp!$A:$L,9,FALSE),0)</f>
        <v>0</v>
      </c>
      <c r="G2144" s="28">
        <f>IFERROR(VLOOKUP(A2144,[1]Monitoramento_Base_somente_disp!$A:$L,10,FALSE),0)</f>
        <v>0</v>
      </c>
      <c r="H2144" s="27">
        <f>IFERROR(VLOOKUP(A2144,[2]webService!$A:$I,4,FALSE),0)</f>
        <v>0</v>
      </c>
      <c r="I2144" s="20">
        <f>IFERROR(VLOOKUP(A2144,[2]webService!$A:$II,5,FALSE),0)</f>
        <v>0</v>
      </c>
      <c r="J2144" s="20">
        <f>IFERROR(VLOOKUP(A2144,[2]webService!$A:$I,6,FALSE),0)</f>
        <v>0</v>
      </c>
      <c r="K2144" s="20">
        <f>IFERROR(VLOOKUP(A2144,[2]webService!$A:$I,7,FALSE),0)</f>
        <v>0</v>
      </c>
      <c r="L2144" s="20">
        <f>IFERROR(VLOOKUP(A2144,[2]webService!$A:$I,8,FALSE),0)</f>
        <v>0</v>
      </c>
      <c r="M2144" s="28">
        <f>IFERROR(VLOOKUP(A2144,[2]webService!$A:$I,9,FALSE),0)</f>
        <v>0</v>
      </c>
      <c r="N2144" s="27">
        <f>IFERROR(VLOOKUP(A2144,[3]soaBnafar!$A:$G,2,FALSE),0)</f>
        <v>0</v>
      </c>
      <c r="O2144" s="20">
        <f>IFERROR(VLOOKUP(A2144,[3]soaBnafar!$A:$H,3,FALSE),0)</f>
        <v>0</v>
      </c>
      <c r="P2144" s="20">
        <f>IFERROR(VLOOKUP(A2144,[3]soaBnafar!$A:$G,4,FALSE),0)</f>
        <v>0</v>
      </c>
      <c r="Q2144" s="20">
        <f>IFERROR(VLOOKUP(A2144,[3]soaBnafar!$A:$G,5,FALSE),0)</f>
        <v>0</v>
      </c>
      <c r="R2144" s="20">
        <f>IFERROR(VLOOKUP(A2144,[3]soaBnafar!$A:$G,6,FALSE),0)</f>
        <v>0</v>
      </c>
      <c r="S2144" s="20">
        <f>IFERROR(VLOOKUP(A2144,[3]soaBnafar!$A:$G,7,FALSE),0)</f>
        <v>0</v>
      </c>
      <c r="T2144" s="32">
        <f t="shared" si="398"/>
        <v>48105</v>
      </c>
      <c r="U2144" s="21">
        <f t="shared" si="399"/>
        <v>8864342</v>
      </c>
      <c r="V2144" s="21">
        <f t="shared" si="400"/>
        <v>24252</v>
      </c>
      <c r="W2144" s="21">
        <f t="shared" si="401"/>
        <v>3584645</v>
      </c>
      <c r="X2144" s="21">
        <f t="shared" si="402"/>
        <v>0</v>
      </c>
      <c r="Y2144" s="33">
        <f t="shared" si="403"/>
        <v>0</v>
      </c>
      <c r="Z2144" s="4" t="str">
        <f t="shared" si="404"/>
        <v>Sim</v>
      </c>
      <c r="AA2144" s="4" t="str">
        <f t="shared" si="405"/>
        <v>Sim</v>
      </c>
      <c r="AB2144" s="4" t="str">
        <f t="shared" si="406"/>
        <v>Sim</v>
      </c>
      <c r="AC2144" s="4" t="str">
        <f t="shared" si="407"/>
        <v>Sim</v>
      </c>
      <c r="AD2144" s="4" t="str">
        <f t="shared" si="408"/>
        <v>Não</v>
      </c>
      <c r="AE2144" s="30" t="str">
        <f t="shared" si="409"/>
        <v>Não</v>
      </c>
    </row>
    <row r="2145" spans="1:31" x14ac:dyDescent="0.25">
      <c r="A2145" s="23">
        <v>320100</v>
      </c>
      <c r="B2145" s="27">
        <f>IFERROR(VLOOKUP(A2145,[1]Monitoramento_Base_somente_disp!$A:$L,5,FALSE),0)</f>
        <v>0</v>
      </c>
      <c r="C2145" s="20">
        <f>IFERROR(VLOOKUP(A2145,[1]Monitoramento_Base_somente_disp!$A:$L,6,FALSE),0)</f>
        <v>0</v>
      </c>
      <c r="D2145" s="20">
        <f>IFERROR(VLOOKUP(A2145,[1]Monitoramento_Base_somente_disp!$A:$L,7,FALSE),0)</f>
        <v>0</v>
      </c>
      <c r="E2145" s="20">
        <f>IFERROR(VLOOKUP(A2145,[1]Monitoramento_Base_somente_disp!$A:$L,8,FALSE),0)</f>
        <v>0</v>
      </c>
      <c r="F2145" s="20">
        <f>IFERROR(VLOOKUP(A2145,[1]Monitoramento_Base_somente_disp!$A:$L,9,FALSE),0)</f>
        <v>0</v>
      </c>
      <c r="G2145" s="28">
        <f>IFERROR(VLOOKUP(A2145,[1]Monitoramento_Base_somente_disp!$A:$L,10,FALSE),0)</f>
        <v>0</v>
      </c>
      <c r="H2145" s="27">
        <f>IFERROR(VLOOKUP(A2145,[2]webService!$A:$I,4,FALSE),0)</f>
        <v>0</v>
      </c>
      <c r="I2145" s="20">
        <f>IFERROR(VLOOKUP(A2145,[2]webService!$A:$II,5,FALSE),0)</f>
        <v>0</v>
      </c>
      <c r="J2145" s="20">
        <f>IFERROR(VLOOKUP(A2145,[2]webService!$A:$I,6,FALSE),0)</f>
        <v>0</v>
      </c>
      <c r="K2145" s="20">
        <f>IFERROR(VLOOKUP(A2145,[2]webService!$A:$I,7,FALSE),0)</f>
        <v>0</v>
      </c>
      <c r="L2145" s="20">
        <f>IFERROR(VLOOKUP(A2145,[2]webService!$A:$I,8,FALSE),0)</f>
        <v>0</v>
      </c>
      <c r="M2145" s="28">
        <f>IFERROR(VLOOKUP(A2145,[2]webService!$A:$I,9,FALSE),0)</f>
        <v>0</v>
      </c>
      <c r="N2145" s="27">
        <f>IFERROR(VLOOKUP(A2145,[3]soaBnafar!$A:$G,2,FALSE),0)</f>
        <v>118319</v>
      </c>
      <c r="O2145" s="20">
        <f>IFERROR(VLOOKUP(A2145,[3]soaBnafar!$A:$H,3,FALSE),0)</f>
        <v>0</v>
      </c>
      <c r="P2145" s="20">
        <f>IFERROR(VLOOKUP(A2145,[3]soaBnafar!$A:$G,4,FALSE),0)</f>
        <v>56877</v>
      </c>
      <c r="Q2145" s="20">
        <f>IFERROR(VLOOKUP(A2145,[3]soaBnafar!$A:$G,5,FALSE),0)</f>
        <v>0</v>
      </c>
      <c r="R2145" s="20">
        <f>IFERROR(VLOOKUP(A2145,[3]soaBnafar!$A:$G,6,FALSE),0)</f>
        <v>0</v>
      </c>
      <c r="S2145" s="20">
        <f>IFERROR(VLOOKUP(A2145,[3]soaBnafar!$A:$G,7,FALSE),0)</f>
        <v>0</v>
      </c>
      <c r="T2145" s="32">
        <f t="shared" si="398"/>
        <v>118319</v>
      </c>
      <c r="U2145" s="21">
        <f t="shared" si="399"/>
        <v>0</v>
      </c>
      <c r="V2145" s="21">
        <f t="shared" si="400"/>
        <v>56877</v>
      </c>
      <c r="W2145" s="21">
        <f t="shared" si="401"/>
        <v>0</v>
      </c>
      <c r="X2145" s="21">
        <f t="shared" si="402"/>
        <v>0</v>
      </c>
      <c r="Y2145" s="33">
        <f t="shared" si="403"/>
        <v>0</v>
      </c>
      <c r="Z2145" s="4" t="str">
        <f t="shared" si="404"/>
        <v>Sim</v>
      </c>
      <c r="AA2145" s="4" t="str">
        <f t="shared" si="405"/>
        <v>Não</v>
      </c>
      <c r="AB2145" s="4" t="str">
        <f t="shared" si="406"/>
        <v>Sim</v>
      </c>
      <c r="AC2145" s="4" t="str">
        <f t="shared" si="407"/>
        <v>Não</v>
      </c>
      <c r="AD2145" s="4" t="str">
        <f t="shared" si="408"/>
        <v>Não</v>
      </c>
      <c r="AE2145" s="30" t="str">
        <f t="shared" si="409"/>
        <v>Não</v>
      </c>
    </row>
    <row r="2146" spans="1:31" x14ac:dyDescent="0.25">
      <c r="A2146" s="23">
        <v>320110</v>
      </c>
      <c r="B2146" s="27">
        <f>IFERROR(VLOOKUP(A2146,[1]Monitoramento_Base_somente_disp!$A:$L,5,FALSE),0)</f>
        <v>0</v>
      </c>
      <c r="C2146" s="20">
        <f>IFERROR(VLOOKUP(A2146,[1]Monitoramento_Base_somente_disp!$A:$L,6,FALSE),0)</f>
        <v>0</v>
      </c>
      <c r="D2146" s="20">
        <f>IFERROR(VLOOKUP(A2146,[1]Monitoramento_Base_somente_disp!$A:$L,7,FALSE),0)</f>
        <v>0</v>
      </c>
      <c r="E2146" s="20">
        <f>IFERROR(VLOOKUP(A2146,[1]Monitoramento_Base_somente_disp!$A:$L,8,FALSE),0)</f>
        <v>0</v>
      </c>
      <c r="F2146" s="20">
        <f>IFERROR(VLOOKUP(A2146,[1]Monitoramento_Base_somente_disp!$A:$L,9,FALSE),0)</f>
        <v>0</v>
      </c>
      <c r="G2146" s="28">
        <f>IFERROR(VLOOKUP(A2146,[1]Monitoramento_Base_somente_disp!$A:$L,10,FALSE),0)</f>
        <v>0</v>
      </c>
      <c r="H2146" s="27">
        <f>IFERROR(VLOOKUP(A2146,[2]webService!$A:$I,4,FALSE),0)</f>
        <v>0</v>
      </c>
      <c r="I2146" s="20">
        <f>IFERROR(VLOOKUP(A2146,[2]webService!$A:$II,5,FALSE),0)</f>
        <v>0</v>
      </c>
      <c r="J2146" s="20">
        <f>IFERROR(VLOOKUP(A2146,[2]webService!$A:$I,6,FALSE),0)</f>
        <v>0</v>
      </c>
      <c r="K2146" s="20">
        <f>IFERROR(VLOOKUP(A2146,[2]webService!$A:$I,7,FALSE),0)</f>
        <v>0</v>
      </c>
      <c r="L2146" s="20">
        <f>IFERROR(VLOOKUP(A2146,[2]webService!$A:$I,8,FALSE),0)</f>
        <v>0</v>
      </c>
      <c r="M2146" s="28">
        <f>IFERROR(VLOOKUP(A2146,[2]webService!$A:$I,9,FALSE),0)</f>
        <v>0</v>
      </c>
      <c r="N2146" s="27">
        <f>IFERROR(VLOOKUP(A2146,[3]soaBnafar!$A:$G,2,FALSE),0)</f>
        <v>56091</v>
      </c>
      <c r="O2146" s="20">
        <f>IFERROR(VLOOKUP(A2146,[3]soaBnafar!$A:$H,3,FALSE),0)</f>
        <v>0</v>
      </c>
      <c r="P2146" s="20">
        <f>IFERROR(VLOOKUP(A2146,[3]soaBnafar!$A:$G,4,FALSE),0)</f>
        <v>0</v>
      </c>
      <c r="Q2146" s="20">
        <f>IFERROR(VLOOKUP(A2146,[3]soaBnafar!$A:$G,5,FALSE),0)</f>
        <v>0</v>
      </c>
      <c r="R2146" s="20">
        <f>IFERROR(VLOOKUP(A2146,[3]soaBnafar!$A:$G,6,FALSE),0)</f>
        <v>0</v>
      </c>
      <c r="S2146" s="20">
        <f>IFERROR(VLOOKUP(A2146,[3]soaBnafar!$A:$G,7,FALSE),0)</f>
        <v>0</v>
      </c>
      <c r="T2146" s="32">
        <f t="shared" si="398"/>
        <v>56091</v>
      </c>
      <c r="U2146" s="21">
        <f t="shared" si="399"/>
        <v>0</v>
      </c>
      <c r="V2146" s="21">
        <f t="shared" si="400"/>
        <v>0</v>
      </c>
      <c r="W2146" s="21">
        <f t="shared" si="401"/>
        <v>0</v>
      </c>
      <c r="X2146" s="21">
        <f t="shared" si="402"/>
        <v>0</v>
      </c>
      <c r="Y2146" s="33">
        <f t="shared" si="403"/>
        <v>0</v>
      </c>
      <c r="Z2146" s="4" t="str">
        <f t="shared" si="404"/>
        <v>Sim</v>
      </c>
      <c r="AA2146" s="4" t="str">
        <f t="shared" si="405"/>
        <v>Não</v>
      </c>
      <c r="AB2146" s="4" t="str">
        <f t="shared" si="406"/>
        <v>Não</v>
      </c>
      <c r="AC2146" s="4" t="str">
        <f t="shared" si="407"/>
        <v>Não</v>
      </c>
      <c r="AD2146" s="4" t="str">
        <f t="shared" si="408"/>
        <v>Não</v>
      </c>
      <c r="AE2146" s="30" t="str">
        <f t="shared" si="409"/>
        <v>Não</v>
      </c>
    </row>
    <row r="2147" spans="1:31" x14ac:dyDescent="0.25">
      <c r="A2147" s="23">
        <v>320115</v>
      </c>
      <c r="B2147" s="27">
        <f>IFERROR(VLOOKUP(A2147,[1]Monitoramento_Base_somente_disp!$A:$L,5,FALSE),0)</f>
        <v>0</v>
      </c>
      <c r="C2147" s="20">
        <f>IFERROR(VLOOKUP(A2147,[1]Monitoramento_Base_somente_disp!$A:$L,6,FALSE),0)</f>
        <v>42658896</v>
      </c>
      <c r="D2147" s="20">
        <f>IFERROR(VLOOKUP(A2147,[1]Monitoramento_Base_somente_disp!$A:$L,7,FALSE),0)</f>
        <v>0</v>
      </c>
      <c r="E2147" s="20">
        <f>IFERROR(VLOOKUP(A2147,[1]Monitoramento_Base_somente_disp!$A:$L,8,FALSE),0)</f>
        <v>21329448</v>
      </c>
      <c r="F2147" s="20">
        <f>IFERROR(VLOOKUP(A2147,[1]Monitoramento_Base_somente_disp!$A:$L,9,FALSE),0)</f>
        <v>0</v>
      </c>
      <c r="G2147" s="28">
        <f>IFERROR(VLOOKUP(A2147,[1]Monitoramento_Base_somente_disp!$A:$L,10,FALSE),0)</f>
        <v>0</v>
      </c>
      <c r="H2147" s="27">
        <f>IFERROR(VLOOKUP(A2147,[2]webService!$A:$I,4,FALSE),0)</f>
        <v>0</v>
      </c>
      <c r="I2147" s="20">
        <f>IFERROR(VLOOKUP(A2147,[2]webService!$A:$II,5,FALSE),0)</f>
        <v>0</v>
      </c>
      <c r="J2147" s="20">
        <f>IFERROR(VLOOKUP(A2147,[2]webService!$A:$I,6,FALSE),0)</f>
        <v>0</v>
      </c>
      <c r="K2147" s="20">
        <f>IFERROR(VLOOKUP(A2147,[2]webService!$A:$I,7,FALSE),0)</f>
        <v>0</v>
      </c>
      <c r="L2147" s="20">
        <f>IFERROR(VLOOKUP(A2147,[2]webService!$A:$I,8,FALSE),0)</f>
        <v>0</v>
      </c>
      <c r="M2147" s="28">
        <f>IFERROR(VLOOKUP(A2147,[2]webService!$A:$I,9,FALSE),0)</f>
        <v>0</v>
      </c>
      <c r="N2147" s="27">
        <f>IFERROR(VLOOKUP(A2147,[3]soaBnafar!$A:$G,2,FALSE),0)</f>
        <v>81338</v>
      </c>
      <c r="O2147" s="20">
        <f>IFERROR(VLOOKUP(A2147,[3]soaBnafar!$A:$H,3,FALSE),0)</f>
        <v>223719</v>
      </c>
      <c r="P2147" s="20">
        <f>IFERROR(VLOOKUP(A2147,[3]soaBnafar!$A:$G,4,FALSE),0)</f>
        <v>24628</v>
      </c>
      <c r="Q2147" s="20">
        <f>IFERROR(VLOOKUP(A2147,[3]soaBnafar!$A:$G,5,FALSE),0)</f>
        <v>0</v>
      </c>
      <c r="R2147" s="20">
        <f>IFERROR(VLOOKUP(A2147,[3]soaBnafar!$A:$G,6,FALSE),0)</f>
        <v>0</v>
      </c>
      <c r="S2147" s="20">
        <f>IFERROR(VLOOKUP(A2147,[3]soaBnafar!$A:$G,7,FALSE),0)</f>
        <v>0</v>
      </c>
      <c r="T2147" s="32">
        <f t="shared" si="398"/>
        <v>81338</v>
      </c>
      <c r="U2147" s="21">
        <f t="shared" si="399"/>
        <v>42882615</v>
      </c>
      <c r="V2147" s="21">
        <f t="shared" si="400"/>
        <v>24628</v>
      </c>
      <c r="W2147" s="21">
        <f t="shared" si="401"/>
        <v>21329448</v>
      </c>
      <c r="X2147" s="21">
        <f t="shared" si="402"/>
        <v>0</v>
      </c>
      <c r="Y2147" s="33">
        <f t="shared" si="403"/>
        <v>0</v>
      </c>
      <c r="Z2147" s="4" t="str">
        <f t="shared" si="404"/>
        <v>Sim</v>
      </c>
      <c r="AA2147" s="4" t="str">
        <f t="shared" si="405"/>
        <v>Sim</v>
      </c>
      <c r="AB2147" s="4" t="str">
        <f t="shared" si="406"/>
        <v>Sim</v>
      </c>
      <c r="AC2147" s="4" t="str">
        <f t="shared" si="407"/>
        <v>Sim</v>
      </c>
      <c r="AD2147" s="4" t="str">
        <f t="shared" si="408"/>
        <v>Não</v>
      </c>
      <c r="AE2147" s="30" t="str">
        <f t="shared" si="409"/>
        <v>Não</v>
      </c>
    </row>
    <row r="2148" spans="1:31" x14ac:dyDescent="0.25">
      <c r="A2148" s="23">
        <v>320130</v>
      </c>
      <c r="B2148" s="27">
        <f>IFERROR(VLOOKUP(A2148,[1]Monitoramento_Base_somente_disp!$A:$L,5,FALSE),0)</f>
        <v>1960476</v>
      </c>
      <c r="C2148" s="20">
        <f>IFERROR(VLOOKUP(A2148,[1]Monitoramento_Base_somente_disp!$A:$L,6,FALSE),0)</f>
        <v>385467239</v>
      </c>
      <c r="D2148" s="20">
        <f>IFERROR(VLOOKUP(A2148,[1]Monitoramento_Base_somente_disp!$A:$L,7,FALSE),0)</f>
        <v>1032188</v>
      </c>
      <c r="E2148" s="20">
        <f>IFERROR(VLOOKUP(A2148,[1]Monitoramento_Base_somente_disp!$A:$L,8,FALSE),0)</f>
        <v>182264207</v>
      </c>
      <c r="F2148" s="20">
        <f>IFERROR(VLOOKUP(A2148,[1]Monitoramento_Base_somente_disp!$A:$L,9,FALSE),0)</f>
        <v>0</v>
      </c>
      <c r="G2148" s="28">
        <f>IFERROR(VLOOKUP(A2148,[1]Monitoramento_Base_somente_disp!$A:$L,10,FALSE),0)</f>
        <v>0</v>
      </c>
      <c r="H2148" s="27">
        <f>IFERROR(VLOOKUP(A2148,[2]webService!$A:$I,4,FALSE),0)</f>
        <v>0</v>
      </c>
      <c r="I2148" s="20">
        <f>IFERROR(VLOOKUP(A2148,[2]webService!$A:$II,5,FALSE),0)</f>
        <v>0</v>
      </c>
      <c r="J2148" s="20">
        <f>IFERROR(VLOOKUP(A2148,[2]webService!$A:$I,6,FALSE),0)</f>
        <v>0</v>
      </c>
      <c r="K2148" s="20">
        <f>IFERROR(VLOOKUP(A2148,[2]webService!$A:$I,7,FALSE),0)</f>
        <v>0</v>
      </c>
      <c r="L2148" s="20">
        <f>IFERROR(VLOOKUP(A2148,[2]webService!$A:$I,8,FALSE),0)</f>
        <v>0</v>
      </c>
      <c r="M2148" s="28">
        <f>IFERROR(VLOOKUP(A2148,[2]webService!$A:$I,9,FALSE),0)</f>
        <v>0</v>
      </c>
      <c r="N2148" s="27">
        <f>IFERROR(VLOOKUP(A2148,[3]soaBnafar!$A:$G,2,FALSE),0)</f>
        <v>0</v>
      </c>
      <c r="O2148" s="20">
        <f>IFERROR(VLOOKUP(A2148,[3]soaBnafar!$A:$H,3,FALSE),0)</f>
        <v>0</v>
      </c>
      <c r="P2148" s="20">
        <f>IFERROR(VLOOKUP(A2148,[3]soaBnafar!$A:$G,4,FALSE),0)</f>
        <v>0</v>
      </c>
      <c r="Q2148" s="20">
        <f>IFERROR(VLOOKUP(A2148,[3]soaBnafar!$A:$G,5,FALSE),0)</f>
        <v>0</v>
      </c>
      <c r="R2148" s="20">
        <f>IFERROR(VLOOKUP(A2148,[3]soaBnafar!$A:$G,6,FALSE),0)</f>
        <v>0</v>
      </c>
      <c r="S2148" s="20">
        <f>IFERROR(VLOOKUP(A2148,[3]soaBnafar!$A:$G,7,FALSE),0)</f>
        <v>0</v>
      </c>
      <c r="T2148" s="32">
        <f t="shared" si="398"/>
        <v>1960476</v>
      </c>
      <c r="U2148" s="21">
        <f t="shared" si="399"/>
        <v>385467239</v>
      </c>
      <c r="V2148" s="21">
        <f t="shared" si="400"/>
        <v>1032188</v>
      </c>
      <c r="W2148" s="21">
        <f t="shared" si="401"/>
        <v>182264207</v>
      </c>
      <c r="X2148" s="21">
        <f t="shared" si="402"/>
        <v>0</v>
      </c>
      <c r="Y2148" s="33">
        <f t="shared" si="403"/>
        <v>0</v>
      </c>
      <c r="Z2148" s="4" t="str">
        <f t="shared" si="404"/>
        <v>Sim</v>
      </c>
      <c r="AA2148" s="4" t="str">
        <f t="shared" si="405"/>
        <v>Sim</v>
      </c>
      <c r="AB2148" s="4" t="str">
        <f t="shared" si="406"/>
        <v>Sim</v>
      </c>
      <c r="AC2148" s="4" t="str">
        <f t="shared" si="407"/>
        <v>Sim</v>
      </c>
      <c r="AD2148" s="4" t="str">
        <f t="shared" si="408"/>
        <v>Não</v>
      </c>
      <c r="AE2148" s="30" t="str">
        <f t="shared" si="409"/>
        <v>Não</v>
      </c>
    </row>
    <row r="2149" spans="1:31" x14ac:dyDescent="0.25">
      <c r="A2149" s="23">
        <v>320160</v>
      </c>
      <c r="B2149" s="27">
        <f>IFERROR(VLOOKUP(A2149,[1]Monitoramento_Base_somente_disp!$A:$L,5,FALSE),0)</f>
        <v>0</v>
      </c>
      <c r="C2149" s="20">
        <f>IFERROR(VLOOKUP(A2149,[1]Monitoramento_Base_somente_disp!$A:$L,6,FALSE),0)</f>
        <v>9505664</v>
      </c>
      <c r="D2149" s="20">
        <f>IFERROR(VLOOKUP(A2149,[1]Monitoramento_Base_somente_disp!$A:$L,7,FALSE),0)</f>
        <v>0</v>
      </c>
      <c r="E2149" s="20">
        <f>IFERROR(VLOOKUP(A2149,[1]Monitoramento_Base_somente_disp!$A:$L,8,FALSE),0)</f>
        <v>4752832</v>
      </c>
      <c r="F2149" s="20">
        <f>IFERROR(VLOOKUP(A2149,[1]Monitoramento_Base_somente_disp!$A:$L,9,FALSE),0)</f>
        <v>0</v>
      </c>
      <c r="G2149" s="28">
        <f>IFERROR(VLOOKUP(A2149,[1]Monitoramento_Base_somente_disp!$A:$L,10,FALSE),0)</f>
        <v>0</v>
      </c>
      <c r="H2149" s="27">
        <f>IFERROR(VLOOKUP(A2149,[2]webService!$A:$I,4,FALSE),0)</f>
        <v>0</v>
      </c>
      <c r="I2149" s="20">
        <f>IFERROR(VLOOKUP(A2149,[2]webService!$A:$II,5,FALSE),0)</f>
        <v>0</v>
      </c>
      <c r="J2149" s="20">
        <f>IFERROR(VLOOKUP(A2149,[2]webService!$A:$I,6,FALSE),0)</f>
        <v>0</v>
      </c>
      <c r="K2149" s="20">
        <f>IFERROR(VLOOKUP(A2149,[2]webService!$A:$I,7,FALSE),0)</f>
        <v>0</v>
      </c>
      <c r="L2149" s="20">
        <f>IFERROR(VLOOKUP(A2149,[2]webService!$A:$I,8,FALSE),0)</f>
        <v>0</v>
      </c>
      <c r="M2149" s="28">
        <f>IFERROR(VLOOKUP(A2149,[2]webService!$A:$I,9,FALSE),0)</f>
        <v>0</v>
      </c>
      <c r="N2149" s="27">
        <f>IFERROR(VLOOKUP(A2149,[3]soaBnafar!$A:$G,2,FALSE),0)</f>
        <v>0</v>
      </c>
      <c r="O2149" s="20">
        <f>IFERROR(VLOOKUP(A2149,[3]soaBnafar!$A:$H,3,FALSE),0)</f>
        <v>0</v>
      </c>
      <c r="P2149" s="20">
        <f>IFERROR(VLOOKUP(A2149,[3]soaBnafar!$A:$G,4,FALSE),0)</f>
        <v>0</v>
      </c>
      <c r="Q2149" s="20">
        <f>IFERROR(VLOOKUP(A2149,[3]soaBnafar!$A:$G,5,FALSE),0)</f>
        <v>0</v>
      </c>
      <c r="R2149" s="20">
        <f>IFERROR(VLOOKUP(A2149,[3]soaBnafar!$A:$G,6,FALSE),0)</f>
        <v>0</v>
      </c>
      <c r="S2149" s="20">
        <f>IFERROR(VLOOKUP(A2149,[3]soaBnafar!$A:$G,7,FALSE),0)</f>
        <v>0</v>
      </c>
      <c r="T2149" s="32">
        <f t="shared" si="398"/>
        <v>0</v>
      </c>
      <c r="U2149" s="21">
        <f t="shared" si="399"/>
        <v>9505664</v>
      </c>
      <c r="V2149" s="21">
        <f t="shared" si="400"/>
        <v>0</v>
      </c>
      <c r="W2149" s="21">
        <f t="shared" si="401"/>
        <v>4752832</v>
      </c>
      <c r="X2149" s="21">
        <f t="shared" si="402"/>
        <v>0</v>
      </c>
      <c r="Y2149" s="33">
        <f t="shared" si="403"/>
        <v>0</v>
      </c>
      <c r="Z2149" s="4" t="str">
        <f t="shared" si="404"/>
        <v>Não</v>
      </c>
      <c r="AA2149" s="4" t="str">
        <f t="shared" si="405"/>
        <v>Sim</v>
      </c>
      <c r="AB2149" s="4" t="str">
        <f t="shared" si="406"/>
        <v>Não</v>
      </c>
      <c r="AC2149" s="4" t="str">
        <f t="shared" si="407"/>
        <v>Sim</v>
      </c>
      <c r="AD2149" s="4" t="str">
        <f t="shared" si="408"/>
        <v>Não</v>
      </c>
      <c r="AE2149" s="30" t="str">
        <f t="shared" si="409"/>
        <v>Não</v>
      </c>
    </row>
    <row r="2150" spans="1:31" x14ac:dyDescent="0.25">
      <c r="A2150" s="23">
        <v>320170</v>
      </c>
      <c r="B2150" s="27">
        <f>IFERROR(VLOOKUP(A2150,[1]Monitoramento_Base_somente_disp!$A:$L,5,FALSE),0)</f>
        <v>0</v>
      </c>
      <c r="C2150" s="20">
        <f>IFERROR(VLOOKUP(A2150,[1]Monitoramento_Base_somente_disp!$A:$L,6,FALSE),0)</f>
        <v>0</v>
      </c>
      <c r="D2150" s="20">
        <f>IFERROR(VLOOKUP(A2150,[1]Monitoramento_Base_somente_disp!$A:$L,7,FALSE),0)</f>
        <v>0</v>
      </c>
      <c r="E2150" s="20">
        <f>IFERROR(VLOOKUP(A2150,[1]Monitoramento_Base_somente_disp!$A:$L,8,FALSE),0)</f>
        <v>0</v>
      </c>
      <c r="F2150" s="20">
        <f>IFERROR(VLOOKUP(A2150,[1]Monitoramento_Base_somente_disp!$A:$L,9,FALSE),0)</f>
        <v>0</v>
      </c>
      <c r="G2150" s="28">
        <f>IFERROR(VLOOKUP(A2150,[1]Monitoramento_Base_somente_disp!$A:$L,10,FALSE),0)</f>
        <v>0</v>
      </c>
      <c r="H2150" s="27">
        <f>IFERROR(VLOOKUP(A2150,[2]webService!$A:$I,4,FALSE),0)</f>
        <v>0</v>
      </c>
      <c r="I2150" s="20">
        <f>IFERROR(VLOOKUP(A2150,[2]webService!$A:$II,5,FALSE),0)</f>
        <v>0</v>
      </c>
      <c r="J2150" s="20">
        <f>IFERROR(VLOOKUP(A2150,[2]webService!$A:$I,6,FALSE),0)</f>
        <v>0</v>
      </c>
      <c r="K2150" s="20">
        <f>IFERROR(VLOOKUP(A2150,[2]webService!$A:$I,7,FALSE),0)</f>
        <v>0</v>
      </c>
      <c r="L2150" s="20">
        <f>IFERROR(VLOOKUP(A2150,[2]webService!$A:$I,8,FALSE),0)</f>
        <v>0</v>
      </c>
      <c r="M2150" s="28">
        <f>IFERROR(VLOOKUP(A2150,[2]webService!$A:$I,9,FALSE),0)</f>
        <v>0</v>
      </c>
      <c r="N2150" s="27">
        <f>IFERROR(VLOOKUP(A2150,[3]soaBnafar!$A:$G,2,FALSE),0)</f>
        <v>63513</v>
      </c>
      <c r="O2150" s="20">
        <f>IFERROR(VLOOKUP(A2150,[3]soaBnafar!$A:$H,3,FALSE),0)</f>
        <v>0</v>
      </c>
      <c r="P2150" s="20">
        <f>IFERROR(VLOOKUP(A2150,[3]soaBnafar!$A:$G,4,FALSE),0)</f>
        <v>0</v>
      </c>
      <c r="Q2150" s="20">
        <f>IFERROR(VLOOKUP(A2150,[3]soaBnafar!$A:$G,5,FALSE),0)</f>
        <v>0</v>
      </c>
      <c r="R2150" s="20">
        <f>IFERROR(VLOOKUP(A2150,[3]soaBnafar!$A:$G,6,FALSE),0)</f>
        <v>0</v>
      </c>
      <c r="S2150" s="20">
        <f>IFERROR(VLOOKUP(A2150,[3]soaBnafar!$A:$G,7,FALSE),0)</f>
        <v>0</v>
      </c>
      <c r="T2150" s="32">
        <f t="shared" si="398"/>
        <v>63513</v>
      </c>
      <c r="U2150" s="21">
        <f t="shared" si="399"/>
        <v>0</v>
      </c>
      <c r="V2150" s="21">
        <f t="shared" si="400"/>
        <v>0</v>
      </c>
      <c r="W2150" s="21">
        <f t="shared" si="401"/>
        <v>0</v>
      </c>
      <c r="X2150" s="21">
        <f t="shared" si="402"/>
        <v>0</v>
      </c>
      <c r="Y2150" s="33">
        <f t="shared" si="403"/>
        <v>0</v>
      </c>
      <c r="Z2150" s="4" t="str">
        <f t="shared" si="404"/>
        <v>Sim</v>
      </c>
      <c r="AA2150" s="4" t="str">
        <f t="shared" si="405"/>
        <v>Não</v>
      </c>
      <c r="AB2150" s="4" t="str">
        <f t="shared" si="406"/>
        <v>Não</v>
      </c>
      <c r="AC2150" s="4" t="str">
        <f t="shared" si="407"/>
        <v>Não</v>
      </c>
      <c r="AD2150" s="4" t="str">
        <f t="shared" si="408"/>
        <v>Não</v>
      </c>
      <c r="AE2150" s="30" t="str">
        <f t="shared" si="409"/>
        <v>Não</v>
      </c>
    </row>
    <row r="2151" spans="1:31" x14ac:dyDescent="0.25">
      <c r="A2151" s="23">
        <v>320180</v>
      </c>
      <c r="B2151" s="27">
        <f>IFERROR(VLOOKUP(A2151,[1]Monitoramento_Base_somente_disp!$A:$L,5,FALSE),0)</f>
        <v>16551</v>
      </c>
      <c r="C2151" s="20">
        <f>IFERROR(VLOOKUP(A2151,[1]Monitoramento_Base_somente_disp!$A:$L,6,FALSE),0)</f>
        <v>13312303</v>
      </c>
      <c r="D2151" s="20">
        <f>IFERROR(VLOOKUP(A2151,[1]Monitoramento_Base_somente_disp!$A:$L,7,FALSE),0)</f>
        <v>15481</v>
      </c>
      <c r="E2151" s="20">
        <f>IFERROR(VLOOKUP(A2151,[1]Monitoramento_Base_somente_disp!$A:$L,8,FALSE),0)</f>
        <v>6407094</v>
      </c>
      <c r="F2151" s="20">
        <f>IFERROR(VLOOKUP(A2151,[1]Monitoramento_Base_somente_disp!$A:$L,9,FALSE),0)</f>
        <v>0</v>
      </c>
      <c r="G2151" s="28">
        <f>IFERROR(VLOOKUP(A2151,[1]Monitoramento_Base_somente_disp!$A:$L,10,FALSE),0)</f>
        <v>0</v>
      </c>
      <c r="H2151" s="27">
        <f>IFERROR(VLOOKUP(A2151,[2]webService!$A:$I,4,FALSE),0)</f>
        <v>0</v>
      </c>
      <c r="I2151" s="20">
        <f>IFERROR(VLOOKUP(A2151,[2]webService!$A:$II,5,FALSE),0)</f>
        <v>0</v>
      </c>
      <c r="J2151" s="20">
        <f>IFERROR(VLOOKUP(A2151,[2]webService!$A:$I,6,FALSE),0)</f>
        <v>0</v>
      </c>
      <c r="K2151" s="20">
        <f>IFERROR(VLOOKUP(A2151,[2]webService!$A:$I,7,FALSE),0)</f>
        <v>0</v>
      </c>
      <c r="L2151" s="20">
        <f>IFERROR(VLOOKUP(A2151,[2]webService!$A:$I,8,FALSE),0)</f>
        <v>0</v>
      </c>
      <c r="M2151" s="28">
        <f>IFERROR(VLOOKUP(A2151,[2]webService!$A:$I,9,FALSE),0)</f>
        <v>0</v>
      </c>
      <c r="N2151" s="27">
        <f>IFERROR(VLOOKUP(A2151,[3]soaBnafar!$A:$G,2,FALSE),0)</f>
        <v>0</v>
      </c>
      <c r="O2151" s="20">
        <f>IFERROR(VLOOKUP(A2151,[3]soaBnafar!$A:$H,3,FALSE),0)</f>
        <v>0</v>
      </c>
      <c r="P2151" s="20">
        <f>IFERROR(VLOOKUP(A2151,[3]soaBnafar!$A:$G,4,FALSE),0)</f>
        <v>0</v>
      </c>
      <c r="Q2151" s="20">
        <f>IFERROR(VLOOKUP(A2151,[3]soaBnafar!$A:$G,5,FALSE),0)</f>
        <v>0</v>
      </c>
      <c r="R2151" s="20">
        <f>IFERROR(VLOOKUP(A2151,[3]soaBnafar!$A:$G,6,FALSE),0)</f>
        <v>0</v>
      </c>
      <c r="S2151" s="20">
        <f>IFERROR(VLOOKUP(A2151,[3]soaBnafar!$A:$G,7,FALSE),0)</f>
        <v>0</v>
      </c>
      <c r="T2151" s="32">
        <f t="shared" si="398"/>
        <v>16551</v>
      </c>
      <c r="U2151" s="21">
        <f t="shared" si="399"/>
        <v>13312303</v>
      </c>
      <c r="V2151" s="21">
        <f t="shared" si="400"/>
        <v>15481</v>
      </c>
      <c r="W2151" s="21">
        <f t="shared" si="401"/>
        <v>6407094</v>
      </c>
      <c r="X2151" s="21">
        <f t="shared" si="402"/>
        <v>0</v>
      </c>
      <c r="Y2151" s="33">
        <f t="shared" si="403"/>
        <v>0</v>
      </c>
      <c r="Z2151" s="4" t="str">
        <f t="shared" si="404"/>
        <v>Sim</v>
      </c>
      <c r="AA2151" s="4" t="str">
        <f t="shared" si="405"/>
        <v>Sim</v>
      </c>
      <c r="AB2151" s="4" t="str">
        <f t="shared" si="406"/>
        <v>Sim</v>
      </c>
      <c r="AC2151" s="4" t="str">
        <f t="shared" si="407"/>
        <v>Sim</v>
      </c>
      <c r="AD2151" s="4" t="str">
        <f t="shared" si="408"/>
        <v>Não</v>
      </c>
      <c r="AE2151" s="30" t="str">
        <f t="shared" si="409"/>
        <v>Não</v>
      </c>
    </row>
    <row r="2152" spans="1:31" x14ac:dyDescent="0.25">
      <c r="A2152" s="23">
        <v>320190</v>
      </c>
      <c r="B2152" s="27">
        <f>IFERROR(VLOOKUP(A2152,[1]Monitoramento_Base_somente_disp!$A:$L,5,FALSE),0)</f>
        <v>0</v>
      </c>
      <c r="C2152" s="20">
        <f>IFERROR(VLOOKUP(A2152,[1]Monitoramento_Base_somente_disp!$A:$L,6,FALSE),0)</f>
        <v>0</v>
      </c>
      <c r="D2152" s="20">
        <f>IFERROR(VLOOKUP(A2152,[1]Monitoramento_Base_somente_disp!$A:$L,7,FALSE),0)</f>
        <v>0</v>
      </c>
      <c r="E2152" s="20">
        <f>IFERROR(VLOOKUP(A2152,[1]Monitoramento_Base_somente_disp!$A:$L,8,FALSE),0)</f>
        <v>0</v>
      </c>
      <c r="F2152" s="20">
        <f>IFERROR(VLOOKUP(A2152,[1]Monitoramento_Base_somente_disp!$A:$L,9,FALSE),0)</f>
        <v>0</v>
      </c>
      <c r="G2152" s="28">
        <f>IFERROR(VLOOKUP(A2152,[1]Monitoramento_Base_somente_disp!$A:$L,10,FALSE),0)</f>
        <v>0</v>
      </c>
      <c r="H2152" s="27">
        <f>IFERROR(VLOOKUP(A2152,[2]webService!$A:$I,4,FALSE),0)</f>
        <v>416333</v>
      </c>
      <c r="I2152" s="20">
        <f>IFERROR(VLOOKUP(A2152,[2]webService!$A:$II,5,FALSE),0)</f>
        <v>7298056</v>
      </c>
      <c r="J2152" s="20">
        <f>IFERROR(VLOOKUP(A2152,[2]webService!$A:$I,6,FALSE),0)</f>
        <v>0</v>
      </c>
      <c r="K2152" s="20">
        <f>IFERROR(VLOOKUP(A2152,[2]webService!$A:$I,7,FALSE),0)</f>
        <v>0</v>
      </c>
      <c r="L2152" s="20">
        <f>IFERROR(VLOOKUP(A2152,[2]webService!$A:$I,8,FALSE),0)</f>
        <v>0</v>
      </c>
      <c r="M2152" s="28">
        <f>IFERROR(VLOOKUP(A2152,[2]webService!$A:$I,9,FALSE),0)</f>
        <v>0</v>
      </c>
      <c r="N2152" s="27">
        <f>IFERROR(VLOOKUP(A2152,[3]soaBnafar!$A:$G,2,FALSE),0)</f>
        <v>0</v>
      </c>
      <c r="O2152" s="20">
        <f>IFERROR(VLOOKUP(A2152,[3]soaBnafar!$A:$H,3,FALSE),0)</f>
        <v>0</v>
      </c>
      <c r="P2152" s="20">
        <f>IFERROR(VLOOKUP(A2152,[3]soaBnafar!$A:$G,4,FALSE),0)</f>
        <v>0</v>
      </c>
      <c r="Q2152" s="20">
        <f>IFERROR(VLOOKUP(A2152,[3]soaBnafar!$A:$G,5,FALSE),0)</f>
        <v>0</v>
      </c>
      <c r="R2152" s="20">
        <f>IFERROR(VLOOKUP(A2152,[3]soaBnafar!$A:$G,6,FALSE),0)</f>
        <v>0</v>
      </c>
      <c r="S2152" s="20">
        <f>IFERROR(VLOOKUP(A2152,[3]soaBnafar!$A:$G,7,FALSE),0)</f>
        <v>0</v>
      </c>
      <c r="T2152" s="32">
        <f t="shared" si="398"/>
        <v>416333</v>
      </c>
      <c r="U2152" s="21">
        <f t="shared" si="399"/>
        <v>7298056</v>
      </c>
      <c r="V2152" s="21">
        <f t="shared" si="400"/>
        <v>0</v>
      </c>
      <c r="W2152" s="21">
        <f t="shared" si="401"/>
        <v>0</v>
      </c>
      <c r="X2152" s="21">
        <f t="shared" si="402"/>
        <v>0</v>
      </c>
      <c r="Y2152" s="33">
        <f t="shared" si="403"/>
        <v>0</v>
      </c>
      <c r="Z2152" s="4" t="str">
        <f t="shared" si="404"/>
        <v>Sim</v>
      </c>
      <c r="AA2152" s="4" t="str">
        <f t="shared" si="405"/>
        <v>Sim</v>
      </c>
      <c r="AB2152" s="4" t="str">
        <f t="shared" si="406"/>
        <v>Não</v>
      </c>
      <c r="AC2152" s="4" t="str">
        <f t="shared" si="407"/>
        <v>Não</v>
      </c>
      <c r="AD2152" s="4" t="str">
        <f t="shared" si="408"/>
        <v>Não</v>
      </c>
      <c r="AE2152" s="30" t="str">
        <f t="shared" si="409"/>
        <v>Não</v>
      </c>
    </row>
    <row r="2153" spans="1:31" x14ac:dyDescent="0.25">
      <c r="A2153" s="23">
        <v>320200</v>
      </c>
      <c r="B2153" s="27">
        <f>IFERROR(VLOOKUP(A2153,[1]Monitoramento_Base_somente_disp!$A:$L,5,FALSE),0)</f>
        <v>15545</v>
      </c>
      <c r="C2153" s="20">
        <f>IFERROR(VLOOKUP(A2153,[1]Monitoramento_Base_somente_disp!$A:$L,6,FALSE),0)</f>
        <v>61179023</v>
      </c>
      <c r="D2153" s="20">
        <f>IFERROR(VLOOKUP(A2153,[1]Monitoramento_Base_somente_disp!$A:$L,7,FALSE),0)</f>
        <v>34891</v>
      </c>
      <c r="E2153" s="20">
        <f>IFERROR(VLOOKUP(A2153,[1]Monitoramento_Base_somente_disp!$A:$L,8,FALSE),0)</f>
        <v>29988163</v>
      </c>
      <c r="F2153" s="20">
        <f>IFERROR(VLOOKUP(A2153,[1]Monitoramento_Base_somente_disp!$A:$L,9,FALSE),0)</f>
        <v>0</v>
      </c>
      <c r="G2153" s="28">
        <f>IFERROR(VLOOKUP(A2153,[1]Monitoramento_Base_somente_disp!$A:$L,10,FALSE),0)</f>
        <v>0</v>
      </c>
      <c r="H2153" s="27">
        <f>IFERROR(VLOOKUP(A2153,[2]webService!$A:$I,4,FALSE),0)</f>
        <v>0</v>
      </c>
      <c r="I2153" s="20">
        <f>IFERROR(VLOOKUP(A2153,[2]webService!$A:$II,5,FALSE),0)</f>
        <v>0</v>
      </c>
      <c r="J2153" s="20">
        <f>IFERROR(VLOOKUP(A2153,[2]webService!$A:$I,6,FALSE),0)</f>
        <v>0</v>
      </c>
      <c r="K2153" s="20">
        <f>IFERROR(VLOOKUP(A2153,[2]webService!$A:$I,7,FALSE),0)</f>
        <v>0</v>
      </c>
      <c r="L2153" s="20">
        <f>IFERROR(VLOOKUP(A2153,[2]webService!$A:$I,8,FALSE),0)</f>
        <v>0</v>
      </c>
      <c r="M2153" s="28">
        <f>IFERROR(VLOOKUP(A2153,[2]webService!$A:$I,9,FALSE),0)</f>
        <v>0</v>
      </c>
      <c r="N2153" s="27">
        <f>IFERROR(VLOOKUP(A2153,[3]soaBnafar!$A:$G,2,FALSE),0)</f>
        <v>0</v>
      </c>
      <c r="O2153" s="20">
        <f>IFERROR(VLOOKUP(A2153,[3]soaBnafar!$A:$H,3,FALSE),0)</f>
        <v>0</v>
      </c>
      <c r="P2153" s="20">
        <f>IFERROR(VLOOKUP(A2153,[3]soaBnafar!$A:$G,4,FALSE),0)</f>
        <v>0</v>
      </c>
      <c r="Q2153" s="20">
        <f>IFERROR(VLOOKUP(A2153,[3]soaBnafar!$A:$G,5,FALSE),0)</f>
        <v>0</v>
      </c>
      <c r="R2153" s="20">
        <f>IFERROR(VLOOKUP(A2153,[3]soaBnafar!$A:$G,6,FALSE),0)</f>
        <v>0</v>
      </c>
      <c r="S2153" s="20">
        <f>IFERROR(VLOOKUP(A2153,[3]soaBnafar!$A:$G,7,FALSE),0)</f>
        <v>0</v>
      </c>
      <c r="T2153" s="32">
        <f t="shared" si="398"/>
        <v>15545</v>
      </c>
      <c r="U2153" s="21">
        <f t="shared" si="399"/>
        <v>61179023</v>
      </c>
      <c r="V2153" s="21">
        <f t="shared" si="400"/>
        <v>34891</v>
      </c>
      <c r="W2153" s="21">
        <f t="shared" si="401"/>
        <v>29988163</v>
      </c>
      <c r="X2153" s="21">
        <f t="shared" si="402"/>
        <v>0</v>
      </c>
      <c r="Y2153" s="33">
        <f t="shared" si="403"/>
        <v>0</v>
      </c>
      <c r="Z2153" s="4" t="str">
        <f t="shared" si="404"/>
        <v>Sim</v>
      </c>
      <c r="AA2153" s="4" t="str">
        <f t="shared" si="405"/>
        <v>Sim</v>
      </c>
      <c r="AB2153" s="4" t="str">
        <f t="shared" si="406"/>
        <v>Sim</v>
      </c>
      <c r="AC2153" s="4" t="str">
        <f t="shared" si="407"/>
        <v>Sim</v>
      </c>
      <c r="AD2153" s="4" t="str">
        <f t="shared" si="408"/>
        <v>Não</v>
      </c>
      <c r="AE2153" s="30" t="str">
        <f t="shared" si="409"/>
        <v>Não</v>
      </c>
    </row>
    <row r="2154" spans="1:31" x14ac:dyDescent="0.25">
      <c r="A2154" s="23">
        <v>320210</v>
      </c>
      <c r="B2154" s="27">
        <f>IFERROR(VLOOKUP(A2154,[1]Monitoramento_Base_somente_disp!$A:$L,5,FALSE),0)</f>
        <v>0</v>
      </c>
      <c r="C2154" s="20">
        <f>IFERROR(VLOOKUP(A2154,[1]Monitoramento_Base_somente_disp!$A:$L,6,FALSE),0)</f>
        <v>0</v>
      </c>
      <c r="D2154" s="20">
        <f>IFERROR(VLOOKUP(A2154,[1]Monitoramento_Base_somente_disp!$A:$L,7,FALSE),0)</f>
        <v>0</v>
      </c>
      <c r="E2154" s="20">
        <f>IFERROR(VLOOKUP(A2154,[1]Monitoramento_Base_somente_disp!$A:$L,8,FALSE),0)</f>
        <v>0</v>
      </c>
      <c r="F2154" s="20">
        <f>IFERROR(VLOOKUP(A2154,[1]Monitoramento_Base_somente_disp!$A:$L,9,FALSE),0)</f>
        <v>0</v>
      </c>
      <c r="G2154" s="28">
        <f>IFERROR(VLOOKUP(A2154,[1]Monitoramento_Base_somente_disp!$A:$L,10,FALSE),0)</f>
        <v>0</v>
      </c>
      <c r="H2154" s="27">
        <f>IFERROR(VLOOKUP(A2154,[2]webService!$A:$I,4,FALSE),0)</f>
        <v>0</v>
      </c>
      <c r="I2154" s="20">
        <f>IFERROR(VLOOKUP(A2154,[2]webService!$A:$II,5,FALSE),0)</f>
        <v>0</v>
      </c>
      <c r="J2154" s="20">
        <f>IFERROR(VLOOKUP(A2154,[2]webService!$A:$I,6,FALSE),0)</f>
        <v>0</v>
      </c>
      <c r="K2154" s="20">
        <f>IFERROR(VLOOKUP(A2154,[2]webService!$A:$I,7,FALSE),0)</f>
        <v>0</v>
      </c>
      <c r="L2154" s="20">
        <f>IFERROR(VLOOKUP(A2154,[2]webService!$A:$I,8,FALSE),0)</f>
        <v>0</v>
      </c>
      <c r="M2154" s="28">
        <f>IFERROR(VLOOKUP(A2154,[2]webService!$A:$I,9,FALSE),0)</f>
        <v>0</v>
      </c>
      <c r="N2154" s="27">
        <f>IFERROR(VLOOKUP(A2154,[3]soaBnafar!$A:$G,2,FALSE),0)</f>
        <v>40424</v>
      </c>
      <c r="O2154" s="20">
        <f>IFERROR(VLOOKUP(A2154,[3]soaBnafar!$A:$H,3,FALSE),0)</f>
        <v>0</v>
      </c>
      <c r="P2154" s="20">
        <f>IFERROR(VLOOKUP(A2154,[3]soaBnafar!$A:$G,4,FALSE),0)</f>
        <v>20087</v>
      </c>
      <c r="Q2154" s="20">
        <f>IFERROR(VLOOKUP(A2154,[3]soaBnafar!$A:$G,5,FALSE),0)</f>
        <v>0</v>
      </c>
      <c r="R2154" s="20">
        <f>IFERROR(VLOOKUP(A2154,[3]soaBnafar!$A:$G,6,FALSE),0)</f>
        <v>0</v>
      </c>
      <c r="S2154" s="20">
        <f>IFERROR(VLOOKUP(A2154,[3]soaBnafar!$A:$G,7,FALSE),0)</f>
        <v>0</v>
      </c>
      <c r="T2154" s="32">
        <f t="shared" si="398"/>
        <v>40424</v>
      </c>
      <c r="U2154" s="21">
        <f t="shared" si="399"/>
        <v>0</v>
      </c>
      <c r="V2154" s="21">
        <f t="shared" si="400"/>
        <v>20087</v>
      </c>
      <c r="W2154" s="21">
        <f t="shared" si="401"/>
        <v>0</v>
      </c>
      <c r="X2154" s="21">
        <f t="shared" si="402"/>
        <v>0</v>
      </c>
      <c r="Y2154" s="33">
        <f t="shared" si="403"/>
        <v>0</v>
      </c>
      <c r="Z2154" s="4" t="str">
        <f t="shared" si="404"/>
        <v>Sim</v>
      </c>
      <c r="AA2154" s="4" t="str">
        <f t="shared" si="405"/>
        <v>Não</v>
      </c>
      <c r="AB2154" s="4" t="str">
        <f t="shared" si="406"/>
        <v>Sim</v>
      </c>
      <c r="AC2154" s="4" t="str">
        <f t="shared" si="407"/>
        <v>Não</v>
      </c>
      <c r="AD2154" s="4" t="str">
        <f t="shared" si="408"/>
        <v>Não</v>
      </c>
      <c r="AE2154" s="30" t="str">
        <f t="shared" si="409"/>
        <v>Não</v>
      </c>
    </row>
    <row r="2155" spans="1:31" x14ac:dyDescent="0.25">
      <c r="A2155" s="23">
        <v>320240</v>
      </c>
      <c r="B2155" s="27">
        <f>IFERROR(VLOOKUP(A2155,[1]Monitoramento_Base_somente_disp!$A:$L,5,FALSE),0)</f>
        <v>0</v>
      </c>
      <c r="C2155" s="20">
        <f>IFERROR(VLOOKUP(A2155,[1]Monitoramento_Base_somente_disp!$A:$L,6,FALSE),0)</f>
        <v>0</v>
      </c>
      <c r="D2155" s="20">
        <f>IFERROR(VLOOKUP(A2155,[1]Monitoramento_Base_somente_disp!$A:$L,7,FALSE),0)</f>
        <v>0</v>
      </c>
      <c r="E2155" s="20">
        <f>IFERROR(VLOOKUP(A2155,[1]Monitoramento_Base_somente_disp!$A:$L,8,FALSE),0)</f>
        <v>0</v>
      </c>
      <c r="F2155" s="20">
        <f>IFERROR(VLOOKUP(A2155,[1]Monitoramento_Base_somente_disp!$A:$L,9,FALSE),0)</f>
        <v>0</v>
      </c>
      <c r="G2155" s="28">
        <f>IFERROR(VLOOKUP(A2155,[1]Monitoramento_Base_somente_disp!$A:$L,10,FALSE),0)</f>
        <v>0</v>
      </c>
      <c r="H2155" s="27">
        <f>IFERROR(VLOOKUP(A2155,[2]webService!$A:$I,4,FALSE),0)</f>
        <v>0</v>
      </c>
      <c r="I2155" s="20">
        <f>IFERROR(VLOOKUP(A2155,[2]webService!$A:$II,5,FALSE),0)</f>
        <v>0</v>
      </c>
      <c r="J2155" s="20">
        <f>IFERROR(VLOOKUP(A2155,[2]webService!$A:$I,6,FALSE),0)</f>
        <v>0</v>
      </c>
      <c r="K2155" s="20">
        <f>IFERROR(VLOOKUP(A2155,[2]webService!$A:$I,7,FALSE),0)</f>
        <v>0</v>
      </c>
      <c r="L2155" s="20">
        <f>IFERROR(VLOOKUP(A2155,[2]webService!$A:$I,8,FALSE),0)</f>
        <v>0</v>
      </c>
      <c r="M2155" s="28">
        <f>IFERROR(VLOOKUP(A2155,[2]webService!$A:$I,9,FALSE),0)</f>
        <v>0</v>
      </c>
      <c r="N2155" s="27">
        <f>IFERROR(VLOOKUP(A2155,[3]soaBnafar!$A:$G,2,FALSE),0)</f>
        <v>238392</v>
      </c>
      <c r="O2155" s="20">
        <f>IFERROR(VLOOKUP(A2155,[3]soaBnafar!$A:$H,3,FALSE),0)</f>
        <v>0</v>
      </c>
      <c r="P2155" s="20">
        <f>IFERROR(VLOOKUP(A2155,[3]soaBnafar!$A:$G,4,FALSE),0)</f>
        <v>1204</v>
      </c>
      <c r="Q2155" s="20">
        <f>IFERROR(VLOOKUP(A2155,[3]soaBnafar!$A:$G,5,FALSE),0)</f>
        <v>0</v>
      </c>
      <c r="R2155" s="20">
        <f>IFERROR(VLOOKUP(A2155,[3]soaBnafar!$A:$G,6,FALSE),0)</f>
        <v>0</v>
      </c>
      <c r="S2155" s="20">
        <f>IFERROR(VLOOKUP(A2155,[3]soaBnafar!$A:$G,7,FALSE),0)</f>
        <v>0</v>
      </c>
      <c r="T2155" s="32">
        <f t="shared" si="398"/>
        <v>238392</v>
      </c>
      <c r="U2155" s="21">
        <f t="shared" si="399"/>
        <v>0</v>
      </c>
      <c r="V2155" s="21">
        <f t="shared" si="400"/>
        <v>1204</v>
      </c>
      <c r="W2155" s="21">
        <f t="shared" si="401"/>
        <v>0</v>
      </c>
      <c r="X2155" s="21">
        <f t="shared" si="402"/>
        <v>0</v>
      </c>
      <c r="Y2155" s="33">
        <f t="shared" si="403"/>
        <v>0</v>
      </c>
      <c r="Z2155" s="4" t="str">
        <f t="shared" si="404"/>
        <v>Sim</v>
      </c>
      <c r="AA2155" s="4" t="str">
        <f t="shared" si="405"/>
        <v>Não</v>
      </c>
      <c r="AB2155" s="4" t="str">
        <f t="shared" si="406"/>
        <v>Sim</v>
      </c>
      <c r="AC2155" s="4" t="str">
        <f t="shared" si="407"/>
        <v>Não</v>
      </c>
      <c r="AD2155" s="4" t="str">
        <f t="shared" si="408"/>
        <v>Não</v>
      </c>
      <c r="AE2155" s="30" t="str">
        <f t="shared" si="409"/>
        <v>Não</v>
      </c>
    </row>
    <row r="2156" spans="1:31" x14ac:dyDescent="0.25">
      <c r="A2156" s="23">
        <v>320245</v>
      </c>
      <c r="B2156" s="27">
        <f>IFERROR(VLOOKUP(A2156,[1]Monitoramento_Base_somente_disp!$A:$L,5,FALSE),0)</f>
        <v>0</v>
      </c>
      <c r="C2156" s="20">
        <f>IFERROR(VLOOKUP(A2156,[1]Monitoramento_Base_somente_disp!$A:$L,6,FALSE),0)</f>
        <v>42353332</v>
      </c>
      <c r="D2156" s="20">
        <f>IFERROR(VLOOKUP(A2156,[1]Monitoramento_Base_somente_disp!$A:$L,7,FALSE),0)</f>
        <v>0</v>
      </c>
      <c r="E2156" s="20">
        <f>IFERROR(VLOOKUP(A2156,[1]Monitoramento_Base_somente_disp!$A:$L,8,FALSE),0)</f>
        <v>21176666</v>
      </c>
      <c r="F2156" s="20">
        <f>IFERROR(VLOOKUP(A2156,[1]Monitoramento_Base_somente_disp!$A:$L,9,FALSE),0)</f>
        <v>0</v>
      </c>
      <c r="G2156" s="28">
        <f>IFERROR(VLOOKUP(A2156,[1]Monitoramento_Base_somente_disp!$A:$L,10,FALSE),0)</f>
        <v>0</v>
      </c>
      <c r="H2156" s="27">
        <f>IFERROR(VLOOKUP(A2156,[2]webService!$A:$I,4,FALSE),0)</f>
        <v>0</v>
      </c>
      <c r="I2156" s="20">
        <f>IFERROR(VLOOKUP(A2156,[2]webService!$A:$II,5,FALSE),0)</f>
        <v>0</v>
      </c>
      <c r="J2156" s="20">
        <f>IFERROR(VLOOKUP(A2156,[2]webService!$A:$I,6,FALSE),0)</f>
        <v>0</v>
      </c>
      <c r="K2156" s="20">
        <f>IFERROR(VLOOKUP(A2156,[2]webService!$A:$I,7,FALSE),0)</f>
        <v>0</v>
      </c>
      <c r="L2156" s="20">
        <f>IFERROR(VLOOKUP(A2156,[2]webService!$A:$I,8,FALSE),0)</f>
        <v>0</v>
      </c>
      <c r="M2156" s="28">
        <f>IFERROR(VLOOKUP(A2156,[2]webService!$A:$I,9,FALSE),0)</f>
        <v>0</v>
      </c>
      <c r="N2156" s="27">
        <f>IFERROR(VLOOKUP(A2156,[3]soaBnafar!$A:$G,2,FALSE),0)</f>
        <v>99244</v>
      </c>
      <c r="O2156" s="20">
        <f>IFERROR(VLOOKUP(A2156,[3]soaBnafar!$A:$H,3,FALSE),0)</f>
        <v>954615</v>
      </c>
      <c r="P2156" s="20">
        <f>IFERROR(VLOOKUP(A2156,[3]soaBnafar!$A:$G,4,FALSE),0)</f>
        <v>0</v>
      </c>
      <c r="Q2156" s="20">
        <f>IFERROR(VLOOKUP(A2156,[3]soaBnafar!$A:$G,5,FALSE),0)</f>
        <v>0</v>
      </c>
      <c r="R2156" s="20">
        <f>IFERROR(VLOOKUP(A2156,[3]soaBnafar!$A:$G,6,FALSE),0)</f>
        <v>0</v>
      </c>
      <c r="S2156" s="20">
        <f>IFERROR(VLOOKUP(A2156,[3]soaBnafar!$A:$G,7,FALSE),0)</f>
        <v>0</v>
      </c>
      <c r="T2156" s="32">
        <f t="shared" si="398"/>
        <v>99244</v>
      </c>
      <c r="U2156" s="21">
        <f t="shared" si="399"/>
        <v>43307947</v>
      </c>
      <c r="V2156" s="21">
        <f t="shared" si="400"/>
        <v>0</v>
      </c>
      <c r="W2156" s="21">
        <f t="shared" si="401"/>
        <v>21176666</v>
      </c>
      <c r="X2156" s="21">
        <f t="shared" si="402"/>
        <v>0</v>
      </c>
      <c r="Y2156" s="33">
        <f t="shared" si="403"/>
        <v>0</v>
      </c>
      <c r="Z2156" s="4" t="str">
        <f t="shared" si="404"/>
        <v>Sim</v>
      </c>
      <c r="AA2156" s="4" t="str">
        <f t="shared" si="405"/>
        <v>Sim</v>
      </c>
      <c r="AB2156" s="4" t="str">
        <f t="shared" si="406"/>
        <v>Não</v>
      </c>
      <c r="AC2156" s="4" t="str">
        <f t="shared" si="407"/>
        <v>Sim</v>
      </c>
      <c r="AD2156" s="4" t="str">
        <f t="shared" si="408"/>
        <v>Não</v>
      </c>
      <c r="AE2156" s="30" t="str">
        <f t="shared" si="409"/>
        <v>Não</v>
      </c>
    </row>
    <row r="2157" spans="1:31" x14ac:dyDescent="0.25">
      <c r="A2157" s="23">
        <v>320255</v>
      </c>
      <c r="B2157" s="27">
        <f>IFERROR(VLOOKUP(A2157,[1]Monitoramento_Base_somente_disp!$A:$L,5,FALSE),0)</f>
        <v>0</v>
      </c>
      <c r="C2157" s="20">
        <f>IFERROR(VLOOKUP(A2157,[1]Monitoramento_Base_somente_disp!$A:$L,6,FALSE),0)</f>
        <v>0</v>
      </c>
      <c r="D2157" s="20">
        <f>IFERROR(VLOOKUP(A2157,[1]Monitoramento_Base_somente_disp!$A:$L,7,FALSE),0)</f>
        <v>0</v>
      </c>
      <c r="E2157" s="20">
        <f>IFERROR(VLOOKUP(A2157,[1]Monitoramento_Base_somente_disp!$A:$L,8,FALSE),0)</f>
        <v>0</v>
      </c>
      <c r="F2157" s="20">
        <f>IFERROR(VLOOKUP(A2157,[1]Monitoramento_Base_somente_disp!$A:$L,9,FALSE),0)</f>
        <v>0</v>
      </c>
      <c r="G2157" s="28">
        <f>IFERROR(VLOOKUP(A2157,[1]Monitoramento_Base_somente_disp!$A:$L,10,FALSE),0)</f>
        <v>0</v>
      </c>
      <c r="H2157" s="27">
        <f>IFERROR(VLOOKUP(A2157,[2]webService!$A:$I,4,FALSE),0)</f>
        <v>0</v>
      </c>
      <c r="I2157" s="20">
        <f>IFERROR(VLOOKUP(A2157,[2]webService!$A:$II,5,FALSE),0)</f>
        <v>0</v>
      </c>
      <c r="J2157" s="20">
        <f>IFERROR(VLOOKUP(A2157,[2]webService!$A:$I,6,FALSE),0)</f>
        <v>0</v>
      </c>
      <c r="K2157" s="20">
        <f>IFERROR(VLOOKUP(A2157,[2]webService!$A:$I,7,FALSE),0)</f>
        <v>0</v>
      </c>
      <c r="L2157" s="20">
        <f>IFERROR(VLOOKUP(A2157,[2]webService!$A:$I,8,FALSE),0)</f>
        <v>0</v>
      </c>
      <c r="M2157" s="28">
        <f>IFERROR(VLOOKUP(A2157,[2]webService!$A:$I,9,FALSE),0)</f>
        <v>0</v>
      </c>
      <c r="N2157" s="27">
        <f>IFERROR(VLOOKUP(A2157,[3]soaBnafar!$A:$G,2,FALSE),0)</f>
        <v>23387</v>
      </c>
      <c r="O2157" s="20">
        <f>IFERROR(VLOOKUP(A2157,[3]soaBnafar!$A:$H,3,FALSE),0)</f>
        <v>0</v>
      </c>
      <c r="P2157" s="20">
        <f>IFERROR(VLOOKUP(A2157,[3]soaBnafar!$A:$G,4,FALSE),0)</f>
        <v>0</v>
      </c>
      <c r="Q2157" s="20">
        <f>IFERROR(VLOOKUP(A2157,[3]soaBnafar!$A:$G,5,FALSE),0)</f>
        <v>0</v>
      </c>
      <c r="R2157" s="20">
        <f>IFERROR(VLOOKUP(A2157,[3]soaBnafar!$A:$G,6,FALSE),0)</f>
        <v>0</v>
      </c>
      <c r="S2157" s="20">
        <f>IFERROR(VLOOKUP(A2157,[3]soaBnafar!$A:$G,7,FALSE),0)</f>
        <v>0</v>
      </c>
      <c r="T2157" s="32">
        <f t="shared" si="398"/>
        <v>23387</v>
      </c>
      <c r="U2157" s="21">
        <f t="shared" si="399"/>
        <v>0</v>
      </c>
      <c r="V2157" s="21">
        <f t="shared" si="400"/>
        <v>0</v>
      </c>
      <c r="W2157" s="21">
        <f t="shared" si="401"/>
        <v>0</v>
      </c>
      <c r="X2157" s="21">
        <f t="shared" si="402"/>
        <v>0</v>
      </c>
      <c r="Y2157" s="33">
        <f t="shared" si="403"/>
        <v>0</v>
      </c>
      <c r="Z2157" s="4" t="str">
        <f t="shared" si="404"/>
        <v>Sim</v>
      </c>
      <c r="AA2157" s="4" t="str">
        <f t="shared" si="405"/>
        <v>Não</v>
      </c>
      <c r="AB2157" s="4" t="str">
        <f t="shared" si="406"/>
        <v>Não</v>
      </c>
      <c r="AC2157" s="4" t="str">
        <f t="shared" si="407"/>
        <v>Não</v>
      </c>
      <c r="AD2157" s="4" t="str">
        <f t="shared" si="408"/>
        <v>Não</v>
      </c>
      <c r="AE2157" s="30" t="str">
        <f t="shared" si="409"/>
        <v>Não</v>
      </c>
    </row>
    <row r="2158" spans="1:31" x14ac:dyDescent="0.25">
      <c r="A2158" s="23">
        <v>320265</v>
      </c>
      <c r="B2158" s="27">
        <f>IFERROR(VLOOKUP(A2158,[1]Monitoramento_Base_somente_disp!$A:$L,5,FALSE),0)</f>
        <v>0</v>
      </c>
      <c r="C2158" s="20">
        <f>IFERROR(VLOOKUP(A2158,[1]Monitoramento_Base_somente_disp!$A:$L,6,FALSE),0)</f>
        <v>4277560</v>
      </c>
      <c r="D2158" s="20">
        <f>IFERROR(VLOOKUP(A2158,[1]Monitoramento_Base_somente_disp!$A:$L,7,FALSE),0)</f>
        <v>0</v>
      </c>
      <c r="E2158" s="20">
        <f>IFERROR(VLOOKUP(A2158,[1]Monitoramento_Base_somente_disp!$A:$L,8,FALSE),0)</f>
        <v>2138780</v>
      </c>
      <c r="F2158" s="20">
        <f>IFERROR(VLOOKUP(A2158,[1]Monitoramento_Base_somente_disp!$A:$L,9,FALSE),0)</f>
        <v>0</v>
      </c>
      <c r="G2158" s="28">
        <f>IFERROR(VLOOKUP(A2158,[1]Monitoramento_Base_somente_disp!$A:$L,10,FALSE),0)</f>
        <v>0</v>
      </c>
      <c r="H2158" s="27">
        <f>IFERROR(VLOOKUP(A2158,[2]webService!$A:$I,4,FALSE),0)</f>
        <v>0</v>
      </c>
      <c r="I2158" s="20">
        <f>IFERROR(VLOOKUP(A2158,[2]webService!$A:$II,5,FALSE),0)</f>
        <v>0</v>
      </c>
      <c r="J2158" s="20">
        <f>IFERROR(VLOOKUP(A2158,[2]webService!$A:$I,6,FALSE),0)</f>
        <v>0</v>
      </c>
      <c r="K2158" s="20">
        <f>IFERROR(VLOOKUP(A2158,[2]webService!$A:$I,7,FALSE),0)</f>
        <v>0</v>
      </c>
      <c r="L2158" s="20">
        <f>IFERROR(VLOOKUP(A2158,[2]webService!$A:$I,8,FALSE),0)</f>
        <v>0</v>
      </c>
      <c r="M2158" s="28">
        <f>IFERROR(VLOOKUP(A2158,[2]webService!$A:$I,9,FALSE),0)</f>
        <v>0</v>
      </c>
      <c r="N2158" s="27">
        <f>IFERROR(VLOOKUP(A2158,[3]soaBnafar!$A:$G,2,FALSE),0)</f>
        <v>54906</v>
      </c>
      <c r="O2158" s="20">
        <f>IFERROR(VLOOKUP(A2158,[3]soaBnafar!$A:$H,3,FALSE),0)</f>
        <v>0</v>
      </c>
      <c r="P2158" s="20">
        <f>IFERROR(VLOOKUP(A2158,[3]soaBnafar!$A:$G,4,FALSE),0)</f>
        <v>0</v>
      </c>
      <c r="Q2158" s="20">
        <f>IFERROR(VLOOKUP(A2158,[3]soaBnafar!$A:$G,5,FALSE),0)</f>
        <v>0</v>
      </c>
      <c r="R2158" s="20">
        <f>IFERROR(VLOOKUP(A2158,[3]soaBnafar!$A:$G,6,FALSE),0)</f>
        <v>0</v>
      </c>
      <c r="S2158" s="20">
        <f>IFERROR(VLOOKUP(A2158,[3]soaBnafar!$A:$G,7,FALSE),0)</f>
        <v>0</v>
      </c>
      <c r="T2158" s="32">
        <f t="shared" si="398"/>
        <v>54906</v>
      </c>
      <c r="U2158" s="21">
        <f t="shared" si="399"/>
        <v>4277560</v>
      </c>
      <c r="V2158" s="21">
        <f t="shared" si="400"/>
        <v>0</v>
      </c>
      <c r="W2158" s="21">
        <f t="shared" si="401"/>
        <v>2138780</v>
      </c>
      <c r="X2158" s="21">
        <f t="shared" si="402"/>
        <v>0</v>
      </c>
      <c r="Y2158" s="33">
        <f t="shared" si="403"/>
        <v>0</v>
      </c>
      <c r="Z2158" s="4" t="str">
        <f t="shared" si="404"/>
        <v>Sim</v>
      </c>
      <c r="AA2158" s="4" t="str">
        <f t="shared" si="405"/>
        <v>Sim</v>
      </c>
      <c r="AB2158" s="4" t="str">
        <f t="shared" si="406"/>
        <v>Não</v>
      </c>
      <c r="AC2158" s="4" t="str">
        <f t="shared" si="407"/>
        <v>Sim</v>
      </c>
      <c r="AD2158" s="4" t="str">
        <f t="shared" si="408"/>
        <v>Não</v>
      </c>
      <c r="AE2158" s="30" t="str">
        <f t="shared" si="409"/>
        <v>Não</v>
      </c>
    </row>
    <row r="2159" spans="1:31" x14ac:dyDescent="0.25">
      <c r="A2159" s="23">
        <v>320270</v>
      </c>
      <c r="B2159" s="27">
        <f>IFERROR(VLOOKUP(A2159,[1]Monitoramento_Base_somente_disp!$A:$L,5,FALSE),0)</f>
        <v>0</v>
      </c>
      <c r="C2159" s="20">
        <f>IFERROR(VLOOKUP(A2159,[1]Monitoramento_Base_somente_disp!$A:$L,6,FALSE),0)</f>
        <v>0</v>
      </c>
      <c r="D2159" s="20">
        <f>IFERROR(VLOOKUP(A2159,[1]Monitoramento_Base_somente_disp!$A:$L,7,FALSE),0)</f>
        <v>0</v>
      </c>
      <c r="E2159" s="20">
        <f>IFERROR(VLOOKUP(A2159,[1]Monitoramento_Base_somente_disp!$A:$L,8,FALSE),0)</f>
        <v>0</v>
      </c>
      <c r="F2159" s="20">
        <f>IFERROR(VLOOKUP(A2159,[1]Monitoramento_Base_somente_disp!$A:$L,9,FALSE),0)</f>
        <v>0</v>
      </c>
      <c r="G2159" s="28">
        <f>IFERROR(VLOOKUP(A2159,[1]Monitoramento_Base_somente_disp!$A:$L,10,FALSE),0)</f>
        <v>0</v>
      </c>
      <c r="H2159" s="27">
        <f>IFERROR(VLOOKUP(A2159,[2]webService!$A:$I,4,FALSE),0)</f>
        <v>0</v>
      </c>
      <c r="I2159" s="20">
        <f>IFERROR(VLOOKUP(A2159,[2]webService!$A:$II,5,FALSE),0)</f>
        <v>0</v>
      </c>
      <c r="J2159" s="20">
        <f>IFERROR(VLOOKUP(A2159,[2]webService!$A:$I,6,FALSE),0)</f>
        <v>0</v>
      </c>
      <c r="K2159" s="20">
        <f>IFERROR(VLOOKUP(A2159,[2]webService!$A:$I,7,FALSE),0)</f>
        <v>0</v>
      </c>
      <c r="L2159" s="20">
        <f>IFERROR(VLOOKUP(A2159,[2]webService!$A:$I,8,FALSE),0)</f>
        <v>0</v>
      </c>
      <c r="M2159" s="28">
        <f>IFERROR(VLOOKUP(A2159,[2]webService!$A:$I,9,FALSE),0)</f>
        <v>0</v>
      </c>
      <c r="N2159" s="27">
        <f>IFERROR(VLOOKUP(A2159,[3]soaBnafar!$A:$G,2,FALSE),0)</f>
        <v>53185</v>
      </c>
      <c r="O2159" s="20">
        <f>IFERROR(VLOOKUP(A2159,[3]soaBnafar!$A:$H,3,FALSE),0)</f>
        <v>0</v>
      </c>
      <c r="P2159" s="20">
        <f>IFERROR(VLOOKUP(A2159,[3]soaBnafar!$A:$G,4,FALSE),0)</f>
        <v>0</v>
      </c>
      <c r="Q2159" s="20">
        <f>IFERROR(VLOOKUP(A2159,[3]soaBnafar!$A:$G,5,FALSE),0)</f>
        <v>0</v>
      </c>
      <c r="R2159" s="20">
        <f>IFERROR(VLOOKUP(A2159,[3]soaBnafar!$A:$G,6,FALSE),0)</f>
        <v>0</v>
      </c>
      <c r="S2159" s="20">
        <f>IFERROR(VLOOKUP(A2159,[3]soaBnafar!$A:$G,7,FALSE),0)</f>
        <v>0</v>
      </c>
      <c r="T2159" s="32">
        <f t="shared" si="398"/>
        <v>53185</v>
      </c>
      <c r="U2159" s="21">
        <f t="shared" si="399"/>
        <v>0</v>
      </c>
      <c r="V2159" s="21">
        <f t="shared" si="400"/>
        <v>0</v>
      </c>
      <c r="W2159" s="21">
        <f t="shared" si="401"/>
        <v>0</v>
      </c>
      <c r="X2159" s="21">
        <f t="shared" si="402"/>
        <v>0</v>
      </c>
      <c r="Y2159" s="33">
        <f t="shared" si="403"/>
        <v>0</v>
      </c>
      <c r="Z2159" s="4" t="str">
        <f t="shared" si="404"/>
        <v>Sim</v>
      </c>
      <c r="AA2159" s="4" t="str">
        <f t="shared" si="405"/>
        <v>Não</v>
      </c>
      <c r="AB2159" s="4" t="str">
        <f t="shared" si="406"/>
        <v>Não</v>
      </c>
      <c r="AC2159" s="4" t="str">
        <f t="shared" si="407"/>
        <v>Não</v>
      </c>
      <c r="AD2159" s="4" t="str">
        <f t="shared" si="408"/>
        <v>Não</v>
      </c>
      <c r="AE2159" s="30" t="str">
        <f t="shared" si="409"/>
        <v>Não</v>
      </c>
    </row>
    <row r="2160" spans="1:31" x14ac:dyDescent="0.25">
      <c r="A2160" s="23">
        <v>320280</v>
      </c>
      <c r="B2160" s="27">
        <f>IFERROR(VLOOKUP(A2160,[1]Monitoramento_Base_somente_disp!$A:$L,5,FALSE),0)</f>
        <v>0</v>
      </c>
      <c r="C2160" s="20">
        <f>IFERROR(VLOOKUP(A2160,[1]Monitoramento_Base_somente_disp!$A:$L,6,FALSE),0)</f>
        <v>0</v>
      </c>
      <c r="D2160" s="20">
        <f>IFERROR(VLOOKUP(A2160,[1]Monitoramento_Base_somente_disp!$A:$L,7,FALSE),0)</f>
        <v>0</v>
      </c>
      <c r="E2160" s="20">
        <f>IFERROR(VLOOKUP(A2160,[1]Monitoramento_Base_somente_disp!$A:$L,8,FALSE),0)</f>
        <v>0</v>
      </c>
      <c r="F2160" s="20">
        <f>IFERROR(VLOOKUP(A2160,[1]Monitoramento_Base_somente_disp!$A:$L,9,FALSE),0)</f>
        <v>0</v>
      </c>
      <c r="G2160" s="28">
        <f>IFERROR(VLOOKUP(A2160,[1]Monitoramento_Base_somente_disp!$A:$L,10,FALSE),0)</f>
        <v>0</v>
      </c>
      <c r="H2160" s="27">
        <f>IFERROR(VLOOKUP(A2160,[2]webService!$A:$I,4,FALSE),0)</f>
        <v>0</v>
      </c>
      <c r="I2160" s="20">
        <f>IFERROR(VLOOKUP(A2160,[2]webService!$A:$II,5,FALSE),0)</f>
        <v>0</v>
      </c>
      <c r="J2160" s="20">
        <f>IFERROR(VLOOKUP(A2160,[2]webService!$A:$I,6,FALSE),0)</f>
        <v>0</v>
      </c>
      <c r="K2160" s="20">
        <f>IFERROR(VLOOKUP(A2160,[2]webService!$A:$I,7,FALSE),0)</f>
        <v>0</v>
      </c>
      <c r="L2160" s="20">
        <f>IFERROR(VLOOKUP(A2160,[2]webService!$A:$I,8,FALSE),0)</f>
        <v>0</v>
      </c>
      <c r="M2160" s="28">
        <f>IFERROR(VLOOKUP(A2160,[2]webService!$A:$I,9,FALSE),0)</f>
        <v>0</v>
      </c>
      <c r="N2160" s="27">
        <f>IFERROR(VLOOKUP(A2160,[3]soaBnafar!$A:$G,2,FALSE),0)</f>
        <v>0</v>
      </c>
      <c r="O2160" s="20">
        <f>IFERROR(VLOOKUP(A2160,[3]soaBnafar!$A:$H,3,FALSE),0)</f>
        <v>0</v>
      </c>
      <c r="P2160" s="20">
        <f>IFERROR(VLOOKUP(A2160,[3]soaBnafar!$A:$G,4,FALSE),0)</f>
        <v>0</v>
      </c>
      <c r="Q2160" s="20">
        <f>IFERROR(VLOOKUP(A2160,[3]soaBnafar!$A:$G,5,FALSE),0)</f>
        <v>0</v>
      </c>
      <c r="R2160" s="20">
        <f>IFERROR(VLOOKUP(A2160,[3]soaBnafar!$A:$G,6,FALSE),0)</f>
        <v>0</v>
      </c>
      <c r="S2160" s="20">
        <f>IFERROR(VLOOKUP(A2160,[3]soaBnafar!$A:$G,7,FALSE),0)</f>
        <v>0</v>
      </c>
      <c r="T2160" s="32">
        <f t="shared" si="398"/>
        <v>0</v>
      </c>
      <c r="U2160" s="21">
        <f t="shared" si="399"/>
        <v>0</v>
      </c>
      <c r="V2160" s="21">
        <f t="shared" si="400"/>
        <v>0</v>
      </c>
      <c r="W2160" s="21">
        <f t="shared" si="401"/>
        <v>0</v>
      </c>
      <c r="X2160" s="21">
        <f t="shared" si="402"/>
        <v>0</v>
      </c>
      <c r="Y2160" s="33">
        <f t="shared" si="403"/>
        <v>0</v>
      </c>
      <c r="Z2160" s="4" t="str">
        <f t="shared" si="404"/>
        <v>Não</v>
      </c>
      <c r="AA2160" s="4" t="str">
        <f t="shared" si="405"/>
        <v>Não</v>
      </c>
      <c r="AB2160" s="4" t="str">
        <f t="shared" si="406"/>
        <v>Não</v>
      </c>
      <c r="AC2160" s="4" t="str">
        <f t="shared" si="407"/>
        <v>Não</v>
      </c>
      <c r="AD2160" s="4" t="str">
        <f t="shared" si="408"/>
        <v>Não</v>
      </c>
      <c r="AE2160" s="30" t="str">
        <f t="shared" si="409"/>
        <v>Não</v>
      </c>
    </row>
    <row r="2161" spans="1:31" x14ac:dyDescent="0.25">
      <c r="A2161" s="23">
        <v>320290</v>
      </c>
      <c r="B2161" s="27">
        <f>IFERROR(VLOOKUP(A2161,[1]Monitoramento_Base_somente_disp!$A:$L,5,FALSE),0)</f>
        <v>0</v>
      </c>
      <c r="C2161" s="20">
        <f>IFERROR(VLOOKUP(A2161,[1]Monitoramento_Base_somente_disp!$A:$L,6,FALSE),0)</f>
        <v>0</v>
      </c>
      <c r="D2161" s="20">
        <f>IFERROR(VLOOKUP(A2161,[1]Monitoramento_Base_somente_disp!$A:$L,7,FALSE),0)</f>
        <v>0</v>
      </c>
      <c r="E2161" s="20">
        <f>IFERROR(VLOOKUP(A2161,[1]Monitoramento_Base_somente_disp!$A:$L,8,FALSE),0)</f>
        <v>0</v>
      </c>
      <c r="F2161" s="20">
        <f>IFERROR(VLOOKUP(A2161,[1]Monitoramento_Base_somente_disp!$A:$L,9,FALSE),0)</f>
        <v>0</v>
      </c>
      <c r="G2161" s="28">
        <f>IFERROR(VLOOKUP(A2161,[1]Monitoramento_Base_somente_disp!$A:$L,10,FALSE),0)</f>
        <v>0</v>
      </c>
      <c r="H2161" s="27">
        <f>IFERROR(VLOOKUP(A2161,[2]webService!$A:$I,4,FALSE),0)</f>
        <v>0</v>
      </c>
      <c r="I2161" s="20">
        <f>IFERROR(VLOOKUP(A2161,[2]webService!$A:$II,5,FALSE),0)</f>
        <v>0</v>
      </c>
      <c r="J2161" s="20">
        <f>IFERROR(VLOOKUP(A2161,[2]webService!$A:$I,6,FALSE),0)</f>
        <v>0</v>
      </c>
      <c r="K2161" s="20">
        <f>IFERROR(VLOOKUP(A2161,[2]webService!$A:$I,7,FALSE),0)</f>
        <v>0</v>
      </c>
      <c r="L2161" s="20">
        <f>IFERROR(VLOOKUP(A2161,[2]webService!$A:$I,8,FALSE),0)</f>
        <v>0</v>
      </c>
      <c r="M2161" s="28">
        <f>IFERROR(VLOOKUP(A2161,[2]webService!$A:$I,9,FALSE),0)</f>
        <v>0</v>
      </c>
      <c r="N2161" s="27">
        <f>IFERROR(VLOOKUP(A2161,[3]soaBnafar!$A:$G,2,FALSE),0)</f>
        <v>80723</v>
      </c>
      <c r="O2161" s="20">
        <f>IFERROR(VLOOKUP(A2161,[3]soaBnafar!$A:$H,3,FALSE),0)</f>
        <v>137988</v>
      </c>
      <c r="P2161" s="20">
        <f>IFERROR(VLOOKUP(A2161,[3]soaBnafar!$A:$G,4,FALSE),0)</f>
        <v>53581</v>
      </c>
      <c r="Q2161" s="20">
        <f>IFERROR(VLOOKUP(A2161,[3]soaBnafar!$A:$G,5,FALSE),0)</f>
        <v>0</v>
      </c>
      <c r="R2161" s="20">
        <f>IFERROR(VLOOKUP(A2161,[3]soaBnafar!$A:$G,6,FALSE),0)</f>
        <v>0</v>
      </c>
      <c r="S2161" s="20">
        <f>IFERROR(VLOOKUP(A2161,[3]soaBnafar!$A:$G,7,FALSE),0)</f>
        <v>0</v>
      </c>
      <c r="T2161" s="32">
        <f t="shared" si="398"/>
        <v>80723</v>
      </c>
      <c r="U2161" s="21">
        <f t="shared" si="399"/>
        <v>137988</v>
      </c>
      <c r="V2161" s="21">
        <f t="shared" si="400"/>
        <v>53581</v>
      </c>
      <c r="W2161" s="21">
        <f t="shared" si="401"/>
        <v>0</v>
      </c>
      <c r="X2161" s="21">
        <f t="shared" si="402"/>
        <v>0</v>
      </c>
      <c r="Y2161" s="33">
        <f t="shared" si="403"/>
        <v>0</v>
      </c>
      <c r="Z2161" s="4" t="str">
        <f t="shared" si="404"/>
        <v>Sim</v>
      </c>
      <c r="AA2161" s="4" t="str">
        <f t="shared" si="405"/>
        <v>Sim</v>
      </c>
      <c r="AB2161" s="4" t="str">
        <f t="shared" si="406"/>
        <v>Sim</v>
      </c>
      <c r="AC2161" s="4" t="str">
        <f t="shared" si="407"/>
        <v>Não</v>
      </c>
      <c r="AD2161" s="4" t="str">
        <f t="shared" si="408"/>
        <v>Não</v>
      </c>
      <c r="AE2161" s="30" t="str">
        <f t="shared" si="409"/>
        <v>Não</v>
      </c>
    </row>
    <row r="2162" spans="1:31" x14ac:dyDescent="0.25">
      <c r="A2162" s="23">
        <v>320300</v>
      </c>
      <c r="B2162" s="27">
        <f>IFERROR(VLOOKUP(A2162,[1]Monitoramento_Base_somente_disp!$A:$L,5,FALSE),0)</f>
        <v>0</v>
      </c>
      <c r="C2162" s="20">
        <f>IFERROR(VLOOKUP(A2162,[1]Monitoramento_Base_somente_disp!$A:$L,6,FALSE),0)</f>
        <v>0</v>
      </c>
      <c r="D2162" s="20">
        <f>IFERROR(VLOOKUP(A2162,[1]Monitoramento_Base_somente_disp!$A:$L,7,FALSE),0)</f>
        <v>0</v>
      </c>
      <c r="E2162" s="20">
        <f>IFERROR(VLOOKUP(A2162,[1]Monitoramento_Base_somente_disp!$A:$L,8,FALSE),0)</f>
        <v>0</v>
      </c>
      <c r="F2162" s="20">
        <f>IFERROR(VLOOKUP(A2162,[1]Monitoramento_Base_somente_disp!$A:$L,9,FALSE),0)</f>
        <v>0</v>
      </c>
      <c r="G2162" s="28">
        <f>IFERROR(VLOOKUP(A2162,[1]Monitoramento_Base_somente_disp!$A:$L,10,FALSE),0)</f>
        <v>0</v>
      </c>
      <c r="H2162" s="27">
        <f>IFERROR(VLOOKUP(A2162,[2]webService!$A:$I,4,FALSE),0)</f>
        <v>0</v>
      </c>
      <c r="I2162" s="20">
        <f>IFERROR(VLOOKUP(A2162,[2]webService!$A:$II,5,FALSE),0)</f>
        <v>0</v>
      </c>
      <c r="J2162" s="20">
        <f>IFERROR(VLOOKUP(A2162,[2]webService!$A:$I,6,FALSE),0)</f>
        <v>0</v>
      </c>
      <c r="K2162" s="20">
        <f>IFERROR(VLOOKUP(A2162,[2]webService!$A:$I,7,FALSE),0)</f>
        <v>0</v>
      </c>
      <c r="L2162" s="20">
        <f>IFERROR(VLOOKUP(A2162,[2]webService!$A:$I,8,FALSE),0)</f>
        <v>0</v>
      </c>
      <c r="M2162" s="28">
        <f>IFERROR(VLOOKUP(A2162,[2]webService!$A:$I,9,FALSE),0)</f>
        <v>0</v>
      </c>
      <c r="N2162" s="27">
        <f>IFERROR(VLOOKUP(A2162,[3]soaBnafar!$A:$G,2,FALSE),0)</f>
        <v>69482</v>
      </c>
      <c r="O2162" s="20">
        <f>IFERROR(VLOOKUP(A2162,[3]soaBnafar!$A:$H,3,FALSE),0)</f>
        <v>0</v>
      </c>
      <c r="P2162" s="20">
        <f>IFERROR(VLOOKUP(A2162,[3]soaBnafar!$A:$G,4,FALSE),0)</f>
        <v>0</v>
      </c>
      <c r="Q2162" s="20">
        <f>IFERROR(VLOOKUP(A2162,[3]soaBnafar!$A:$G,5,FALSE),0)</f>
        <v>0</v>
      </c>
      <c r="R2162" s="20">
        <f>IFERROR(VLOOKUP(A2162,[3]soaBnafar!$A:$G,6,FALSE),0)</f>
        <v>0</v>
      </c>
      <c r="S2162" s="20">
        <f>IFERROR(VLOOKUP(A2162,[3]soaBnafar!$A:$G,7,FALSE),0)</f>
        <v>0</v>
      </c>
      <c r="T2162" s="32">
        <f t="shared" si="398"/>
        <v>69482</v>
      </c>
      <c r="U2162" s="21">
        <f t="shared" si="399"/>
        <v>0</v>
      </c>
      <c r="V2162" s="21">
        <f t="shared" si="400"/>
        <v>0</v>
      </c>
      <c r="W2162" s="21">
        <f t="shared" si="401"/>
        <v>0</v>
      </c>
      <c r="X2162" s="21">
        <f t="shared" si="402"/>
        <v>0</v>
      </c>
      <c r="Y2162" s="33">
        <f t="shared" si="403"/>
        <v>0</v>
      </c>
      <c r="Z2162" s="4" t="str">
        <f t="shared" si="404"/>
        <v>Sim</v>
      </c>
      <c r="AA2162" s="4" t="str">
        <f t="shared" si="405"/>
        <v>Não</v>
      </c>
      <c r="AB2162" s="4" t="str">
        <f t="shared" si="406"/>
        <v>Não</v>
      </c>
      <c r="AC2162" s="4" t="str">
        <f t="shared" si="407"/>
        <v>Não</v>
      </c>
      <c r="AD2162" s="4" t="str">
        <f t="shared" si="408"/>
        <v>Não</v>
      </c>
      <c r="AE2162" s="30" t="str">
        <f t="shared" si="409"/>
        <v>Não</v>
      </c>
    </row>
    <row r="2163" spans="1:31" x14ac:dyDescent="0.25">
      <c r="A2163" s="23">
        <v>320305</v>
      </c>
      <c r="B2163" s="27">
        <f>IFERROR(VLOOKUP(A2163,[1]Monitoramento_Base_somente_disp!$A:$L,5,FALSE),0)</f>
        <v>0</v>
      </c>
      <c r="C2163" s="20">
        <f>IFERROR(VLOOKUP(A2163,[1]Monitoramento_Base_somente_disp!$A:$L,6,FALSE),0)</f>
        <v>0</v>
      </c>
      <c r="D2163" s="20">
        <f>IFERROR(VLOOKUP(A2163,[1]Monitoramento_Base_somente_disp!$A:$L,7,FALSE),0)</f>
        <v>0</v>
      </c>
      <c r="E2163" s="20">
        <f>IFERROR(VLOOKUP(A2163,[1]Monitoramento_Base_somente_disp!$A:$L,8,FALSE),0)</f>
        <v>0</v>
      </c>
      <c r="F2163" s="20">
        <f>IFERROR(VLOOKUP(A2163,[1]Monitoramento_Base_somente_disp!$A:$L,9,FALSE),0)</f>
        <v>0</v>
      </c>
      <c r="G2163" s="28">
        <f>IFERROR(VLOOKUP(A2163,[1]Monitoramento_Base_somente_disp!$A:$L,10,FALSE),0)</f>
        <v>0</v>
      </c>
      <c r="H2163" s="27">
        <f>IFERROR(VLOOKUP(A2163,[2]webService!$A:$I,4,FALSE),0)</f>
        <v>0</v>
      </c>
      <c r="I2163" s="20">
        <f>IFERROR(VLOOKUP(A2163,[2]webService!$A:$II,5,FALSE),0)</f>
        <v>0</v>
      </c>
      <c r="J2163" s="20">
        <f>IFERROR(VLOOKUP(A2163,[2]webService!$A:$I,6,FALSE),0)</f>
        <v>0</v>
      </c>
      <c r="K2163" s="20">
        <f>IFERROR(VLOOKUP(A2163,[2]webService!$A:$I,7,FALSE),0)</f>
        <v>0</v>
      </c>
      <c r="L2163" s="20">
        <f>IFERROR(VLOOKUP(A2163,[2]webService!$A:$I,8,FALSE),0)</f>
        <v>0</v>
      </c>
      <c r="M2163" s="28">
        <f>IFERROR(VLOOKUP(A2163,[2]webService!$A:$I,9,FALSE),0)</f>
        <v>0</v>
      </c>
      <c r="N2163" s="27">
        <f>IFERROR(VLOOKUP(A2163,[3]soaBnafar!$A:$G,2,FALSE),0)</f>
        <v>267728</v>
      </c>
      <c r="O2163" s="20">
        <f>IFERROR(VLOOKUP(A2163,[3]soaBnafar!$A:$H,3,FALSE),0)</f>
        <v>1508744</v>
      </c>
      <c r="P2163" s="20">
        <f>IFERROR(VLOOKUP(A2163,[3]soaBnafar!$A:$G,4,FALSE),0)</f>
        <v>152971</v>
      </c>
      <c r="Q2163" s="20">
        <f>IFERROR(VLOOKUP(A2163,[3]soaBnafar!$A:$G,5,FALSE),0)</f>
        <v>0</v>
      </c>
      <c r="R2163" s="20">
        <f>IFERROR(VLOOKUP(A2163,[3]soaBnafar!$A:$G,6,FALSE),0)</f>
        <v>0</v>
      </c>
      <c r="S2163" s="20">
        <f>IFERROR(VLOOKUP(A2163,[3]soaBnafar!$A:$G,7,FALSE),0)</f>
        <v>0</v>
      </c>
      <c r="T2163" s="32">
        <f t="shared" si="398"/>
        <v>267728</v>
      </c>
      <c r="U2163" s="21">
        <f t="shared" si="399"/>
        <v>1508744</v>
      </c>
      <c r="V2163" s="21">
        <f t="shared" si="400"/>
        <v>152971</v>
      </c>
      <c r="W2163" s="21">
        <f t="shared" si="401"/>
        <v>0</v>
      </c>
      <c r="X2163" s="21">
        <f t="shared" si="402"/>
        <v>0</v>
      </c>
      <c r="Y2163" s="33">
        <f t="shared" si="403"/>
        <v>0</v>
      </c>
      <c r="Z2163" s="4" t="str">
        <f t="shared" si="404"/>
        <v>Sim</v>
      </c>
      <c r="AA2163" s="4" t="str">
        <f t="shared" si="405"/>
        <v>Sim</v>
      </c>
      <c r="AB2163" s="4" t="str">
        <f t="shared" si="406"/>
        <v>Sim</v>
      </c>
      <c r="AC2163" s="4" t="str">
        <f t="shared" si="407"/>
        <v>Não</v>
      </c>
      <c r="AD2163" s="4" t="str">
        <f t="shared" si="408"/>
        <v>Não</v>
      </c>
      <c r="AE2163" s="30" t="str">
        <f t="shared" si="409"/>
        <v>Não</v>
      </c>
    </row>
    <row r="2164" spans="1:31" x14ac:dyDescent="0.25">
      <c r="A2164" s="23">
        <v>320310</v>
      </c>
      <c r="B2164" s="27">
        <f>IFERROR(VLOOKUP(A2164,[1]Monitoramento_Base_somente_disp!$A:$L,5,FALSE),0)</f>
        <v>173892</v>
      </c>
      <c r="C2164" s="20">
        <f>IFERROR(VLOOKUP(A2164,[1]Monitoramento_Base_somente_disp!$A:$L,6,FALSE),0)</f>
        <v>34125575</v>
      </c>
      <c r="D2164" s="20">
        <f>IFERROR(VLOOKUP(A2164,[1]Monitoramento_Base_somente_disp!$A:$L,7,FALSE),0)</f>
        <v>95674</v>
      </c>
      <c r="E2164" s="20">
        <f>IFERROR(VLOOKUP(A2164,[1]Monitoramento_Base_somente_disp!$A:$L,8,FALSE),0)</f>
        <v>15316557</v>
      </c>
      <c r="F2164" s="20">
        <f>IFERROR(VLOOKUP(A2164,[1]Monitoramento_Base_somente_disp!$A:$L,9,FALSE),0)</f>
        <v>0</v>
      </c>
      <c r="G2164" s="28">
        <f>IFERROR(VLOOKUP(A2164,[1]Monitoramento_Base_somente_disp!$A:$L,10,FALSE),0)</f>
        <v>0</v>
      </c>
      <c r="H2164" s="27">
        <f>IFERROR(VLOOKUP(A2164,[2]webService!$A:$I,4,FALSE),0)</f>
        <v>0</v>
      </c>
      <c r="I2164" s="20">
        <f>IFERROR(VLOOKUP(A2164,[2]webService!$A:$II,5,FALSE),0)</f>
        <v>0</v>
      </c>
      <c r="J2164" s="20">
        <f>IFERROR(VLOOKUP(A2164,[2]webService!$A:$I,6,FALSE),0)</f>
        <v>0</v>
      </c>
      <c r="K2164" s="20">
        <f>IFERROR(VLOOKUP(A2164,[2]webService!$A:$I,7,FALSE),0)</f>
        <v>0</v>
      </c>
      <c r="L2164" s="20">
        <f>IFERROR(VLOOKUP(A2164,[2]webService!$A:$I,8,FALSE),0)</f>
        <v>0</v>
      </c>
      <c r="M2164" s="28">
        <f>IFERROR(VLOOKUP(A2164,[2]webService!$A:$I,9,FALSE),0)</f>
        <v>0</v>
      </c>
      <c r="N2164" s="27">
        <f>IFERROR(VLOOKUP(A2164,[3]soaBnafar!$A:$G,2,FALSE),0)</f>
        <v>0</v>
      </c>
      <c r="O2164" s="20">
        <f>IFERROR(VLOOKUP(A2164,[3]soaBnafar!$A:$H,3,FALSE),0)</f>
        <v>0</v>
      </c>
      <c r="P2164" s="20">
        <f>IFERROR(VLOOKUP(A2164,[3]soaBnafar!$A:$G,4,FALSE),0)</f>
        <v>0</v>
      </c>
      <c r="Q2164" s="20">
        <f>IFERROR(VLOOKUP(A2164,[3]soaBnafar!$A:$G,5,FALSE),0)</f>
        <v>0</v>
      </c>
      <c r="R2164" s="20">
        <f>IFERROR(VLOOKUP(A2164,[3]soaBnafar!$A:$G,6,FALSE),0)</f>
        <v>0</v>
      </c>
      <c r="S2164" s="20">
        <f>IFERROR(VLOOKUP(A2164,[3]soaBnafar!$A:$G,7,FALSE),0)</f>
        <v>0</v>
      </c>
      <c r="T2164" s="32">
        <f t="shared" si="398"/>
        <v>173892</v>
      </c>
      <c r="U2164" s="21">
        <f t="shared" si="399"/>
        <v>34125575</v>
      </c>
      <c r="V2164" s="21">
        <f t="shared" si="400"/>
        <v>95674</v>
      </c>
      <c r="W2164" s="21">
        <f t="shared" si="401"/>
        <v>15316557</v>
      </c>
      <c r="X2164" s="21">
        <f t="shared" si="402"/>
        <v>0</v>
      </c>
      <c r="Y2164" s="33">
        <f t="shared" si="403"/>
        <v>0</v>
      </c>
      <c r="Z2164" s="4" t="str">
        <f t="shared" si="404"/>
        <v>Sim</v>
      </c>
      <c r="AA2164" s="4" t="str">
        <f t="shared" si="405"/>
        <v>Sim</v>
      </c>
      <c r="AB2164" s="4" t="str">
        <f t="shared" si="406"/>
        <v>Sim</v>
      </c>
      <c r="AC2164" s="4" t="str">
        <f t="shared" si="407"/>
        <v>Sim</v>
      </c>
      <c r="AD2164" s="4" t="str">
        <f t="shared" si="408"/>
        <v>Não</v>
      </c>
      <c r="AE2164" s="30" t="str">
        <f t="shared" si="409"/>
        <v>Não</v>
      </c>
    </row>
    <row r="2165" spans="1:31" x14ac:dyDescent="0.25">
      <c r="A2165" s="23">
        <v>320316</v>
      </c>
      <c r="B2165" s="27">
        <f>IFERROR(VLOOKUP(A2165,[1]Monitoramento_Base_somente_disp!$A:$L,5,FALSE),0)</f>
        <v>0</v>
      </c>
      <c r="C2165" s="20">
        <f>IFERROR(VLOOKUP(A2165,[1]Monitoramento_Base_somente_disp!$A:$L,6,FALSE),0)</f>
        <v>33730004</v>
      </c>
      <c r="D2165" s="20">
        <f>IFERROR(VLOOKUP(A2165,[1]Monitoramento_Base_somente_disp!$A:$L,7,FALSE),0)</f>
        <v>0</v>
      </c>
      <c r="E2165" s="20">
        <f>IFERROR(VLOOKUP(A2165,[1]Monitoramento_Base_somente_disp!$A:$L,8,FALSE),0)</f>
        <v>16865002</v>
      </c>
      <c r="F2165" s="20">
        <f>IFERROR(VLOOKUP(A2165,[1]Monitoramento_Base_somente_disp!$A:$L,9,FALSE),0)</f>
        <v>0</v>
      </c>
      <c r="G2165" s="28">
        <f>IFERROR(VLOOKUP(A2165,[1]Monitoramento_Base_somente_disp!$A:$L,10,FALSE),0)</f>
        <v>0</v>
      </c>
      <c r="H2165" s="27">
        <f>IFERROR(VLOOKUP(A2165,[2]webService!$A:$I,4,FALSE),0)</f>
        <v>0</v>
      </c>
      <c r="I2165" s="20">
        <f>IFERROR(VLOOKUP(A2165,[2]webService!$A:$II,5,FALSE),0)</f>
        <v>0</v>
      </c>
      <c r="J2165" s="20">
        <f>IFERROR(VLOOKUP(A2165,[2]webService!$A:$I,6,FALSE),0)</f>
        <v>0</v>
      </c>
      <c r="K2165" s="20">
        <f>IFERROR(VLOOKUP(A2165,[2]webService!$A:$I,7,FALSE),0)</f>
        <v>0</v>
      </c>
      <c r="L2165" s="20">
        <f>IFERROR(VLOOKUP(A2165,[2]webService!$A:$I,8,FALSE),0)</f>
        <v>0</v>
      </c>
      <c r="M2165" s="28">
        <f>IFERROR(VLOOKUP(A2165,[2]webService!$A:$I,9,FALSE),0)</f>
        <v>0</v>
      </c>
      <c r="N2165" s="27">
        <f>IFERROR(VLOOKUP(A2165,[3]soaBnafar!$A:$G,2,FALSE),0)</f>
        <v>138817</v>
      </c>
      <c r="O2165" s="20">
        <f>IFERROR(VLOOKUP(A2165,[3]soaBnafar!$A:$H,3,FALSE),0)</f>
        <v>0</v>
      </c>
      <c r="P2165" s="20">
        <f>IFERROR(VLOOKUP(A2165,[3]soaBnafar!$A:$G,4,FALSE),0)</f>
        <v>0</v>
      </c>
      <c r="Q2165" s="20">
        <f>IFERROR(VLOOKUP(A2165,[3]soaBnafar!$A:$G,5,FALSE),0)</f>
        <v>0</v>
      </c>
      <c r="R2165" s="20">
        <f>IFERROR(VLOOKUP(A2165,[3]soaBnafar!$A:$G,6,FALSE),0)</f>
        <v>0</v>
      </c>
      <c r="S2165" s="20">
        <f>IFERROR(VLOOKUP(A2165,[3]soaBnafar!$A:$G,7,FALSE),0)</f>
        <v>0</v>
      </c>
      <c r="T2165" s="32">
        <f t="shared" si="398"/>
        <v>138817</v>
      </c>
      <c r="U2165" s="21">
        <f t="shared" si="399"/>
        <v>33730004</v>
      </c>
      <c r="V2165" s="21">
        <f t="shared" si="400"/>
        <v>0</v>
      </c>
      <c r="W2165" s="21">
        <f t="shared" si="401"/>
        <v>16865002</v>
      </c>
      <c r="X2165" s="21">
        <f t="shared" si="402"/>
        <v>0</v>
      </c>
      <c r="Y2165" s="33">
        <f t="shared" si="403"/>
        <v>0</v>
      </c>
      <c r="Z2165" s="4" t="str">
        <f t="shared" si="404"/>
        <v>Sim</v>
      </c>
      <c r="AA2165" s="4" t="str">
        <f t="shared" si="405"/>
        <v>Sim</v>
      </c>
      <c r="AB2165" s="4" t="str">
        <f t="shared" si="406"/>
        <v>Não</v>
      </c>
      <c r="AC2165" s="4" t="str">
        <f t="shared" si="407"/>
        <v>Sim</v>
      </c>
      <c r="AD2165" s="4" t="str">
        <f t="shared" si="408"/>
        <v>Não</v>
      </c>
      <c r="AE2165" s="30" t="str">
        <f t="shared" si="409"/>
        <v>Não</v>
      </c>
    </row>
    <row r="2166" spans="1:31" x14ac:dyDescent="0.25">
      <c r="A2166" s="23">
        <v>320320</v>
      </c>
      <c r="B2166" s="27">
        <f>IFERROR(VLOOKUP(A2166,[1]Monitoramento_Base_somente_disp!$A:$L,5,FALSE),0)</f>
        <v>0</v>
      </c>
      <c r="C2166" s="20">
        <f>IFERROR(VLOOKUP(A2166,[1]Monitoramento_Base_somente_disp!$A:$L,6,FALSE),0)</f>
        <v>0</v>
      </c>
      <c r="D2166" s="20">
        <f>IFERROR(VLOOKUP(A2166,[1]Monitoramento_Base_somente_disp!$A:$L,7,FALSE),0)</f>
        <v>0</v>
      </c>
      <c r="E2166" s="20">
        <f>IFERROR(VLOOKUP(A2166,[1]Monitoramento_Base_somente_disp!$A:$L,8,FALSE),0)</f>
        <v>0</v>
      </c>
      <c r="F2166" s="20">
        <f>IFERROR(VLOOKUP(A2166,[1]Monitoramento_Base_somente_disp!$A:$L,9,FALSE),0)</f>
        <v>0</v>
      </c>
      <c r="G2166" s="28">
        <f>IFERROR(VLOOKUP(A2166,[1]Monitoramento_Base_somente_disp!$A:$L,10,FALSE),0)</f>
        <v>0</v>
      </c>
      <c r="H2166" s="27">
        <f>IFERROR(VLOOKUP(A2166,[2]webService!$A:$I,4,FALSE),0)</f>
        <v>0</v>
      </c>
      <c r="I2166" s="20">
        <f>IFERROR(VLOOKUP(A2166,[2]webService!$A:$II,5,FALSE),0)</f>
        <v>0</v>
      </c>
      <c r="J2166" s="20">
        <f>IFERROR(VLOOKUP(A2166,[2]webService!$A:$I,6,FALSE),0)</f>
        <v>0</v>
      </c>
      <c r="K2166" s="20">
        <f>IFERROR(VLOOKUP(A2166,[2]webService!$A:$I,7,FALSE),0)</f>
        <v>0</v>
      </c>
      <c r="L2166" s="20">
        <f>IFERROR(VLOOKUP(A2166,[2]webService!$A:$I,8,FALSE),0)</f>
        <v>0</v>
      </c>
      <c r="M2166" s="28">
        <f>IFERROR(VLOOKUP(A2166,[2]webService!$A:$I,9,FALSE),0)</f>
        <v>0</v>
      </c>
      <c r="N2166" s="27">
        <f>IFERROR(VLOOKUP(A2166,[3]soaBnafar!$A:$G,2,FALSE),0)</f>
        <v>0</v>
      </c>
      <c r="O2166" s="20">
        <f>IFERROR(VLOOKUP(A2166,[3]soaBnafar!$A:$H,3,FALSE),0)</f>
        <v>0</v>
      </c>
      <c r="P2166" s="20">
        <f>IFERROR(VLOOKUP(A2166,[3]soaBnafar!$A:$G,4,FALSE),0)</f>
        <v>0</v>
      </c>
      <c r="Q2166" s="20">
        <f>IFERROR(VLOOKUP(A2166,[3]soaBnafar!$A:$G,5,FALSE),0)</f>
        <v>0</v>
      </c>
      <c r="R2166" s="20">
        <f>IFERROR(VLOOKUP(A2166,[3]soaBnafar!$A:$G,6,FALSE),0)</f>
        <v>0</v>
      </c>
      <c r="S2166" s="20">
        <f>IFERROR(VLOOKUP(A2166,[3]soaBnafar!$A:$G,7,FALSE),0)</f>
        <v>0</v>
      </c>
      <c r="T2166" s="32">
        <f t="shared" si="398"/>
        <v>0</v>
      </c>
      <c r="U2166" s="21">
        <f t="shared" si="399"/>
        <v>0</v>
      </c>
      <c r="V2166" s="21">
        <f t="shared" si="400"/>
        <v>0</v>
      </c>
      <c r="W2166" s="21">
        <f t="shared" si="401"/>
        <v>0</v>
      </c>
      <c r="X2166" s="21">
        <f t="shared" si="402"/>
        <v>0</v>
      </c>
      <c r="Y2166" s="33">
        <f t="shared" si="403"/>
        <v>0</v>
      </c>
      <c r="Z2166" s="4" t="str">
        <f t="shared" si="404"/>
        <v>Não</v>
      </c>
      <c r="AA2166" s="4" t="str">
        <f t="shared" si="405"/>
        <v>Não</v>
      </c>
      <c r="AB2166" s="4" t="str">
        <f t="shared" si="406"/>
        <v>Não</v>
      </c>
      <c r="AC2166" s="4" t="str">
        <f t="shared" si="407"/>
        <v>Não</v>
      </c>
      <c r="AD2166" s="4" t="str">
        <f t="shared" si="408"/>
        <v>Não</v>
      </c>
      <c r="AE2166" s="30" t="str">
        <f t="shared" si="409"/>
        <v>Não</v>
      </c>
    </row>
    <row r="2167" spans="1:31" x14ac:dyDescent="0.25">
      <c r="A2167" s="23">
        <v>320330</v>
      </c>
      <c r="B2167" s="27">
        <f>IFERROR(VLOOKUP(A2167,[1]Monitoramento_Base_somente_disp!$A:$L,5,FALSE),0)</f>
        <v>0</v>
      </c>
      <c r="C2167" s="20">
        <f>IFERROR(VLOOKUP(A2167,[1]Monitoramento_Base_somente_disp!$A:$L,6,FALSE),0)</f>
        <v>0</v>
      </c>
      <c r="D2167" s="20">
        <f>IFERROR(VLOOKUP(A2167,[1]Monitoramento_Base_somente_disp!$A:$L,7,FALSE),0)</f>
        <v>0</v>
      </c>
      <c r="E2167" s="20">
        <f>IFERROR(VLOOKUP(A2167,[1]Monitoramento_Base_somente_disp!$A:$L,8,FALSE),0)</f>
        <v>0</v>
      </c>
      <c r="F2167" s="20">
        <f>IFERROR(VLOOKUP(A2167,[1]Monitoramento_Base_somente_disp!$A:$L,9,FALSE),0)</f>
        <v>0</v>
      </c>
      <c r="G2167" s="28">
        <f>IFERROR(VLOOKUP(A2167,[1]Monitoramento_Base_somente_disp!$A:$L,10,FALSE),0)</f>
        <v>0</v>
      </c>
      <c r="H2167" s="27">
        <f>IFERROR(VLOOKUP(A2167,[2]webService!$A:$I,4,FALSE),0)</f>
        <v>0</v>
      </c>
      <c r="I2167" s="20">
        <f>IFERROR(VLOOKUP(A2167,[2]webService!$A:$II,5,FALSE),0)</f>
        <v>0</v>
      </c>
      <c r="J2167" s="20">
        <f>IFERROR(VLOOKUP(A2167,[2]webService!$A:$I,6,FALSE),0)</f>
        <v>0</v>
      </c>
      <c r="K2167" s="20">
        <f>IFERROR(VLOOKUP(A2167,[2]webService!$A:$I,7,FALSE),0)</f>
        <v>0</v>
      </c>
      <c r="L2167" s="20">
        <f>IFERROR(VLOOKUP(A2167,[2]webService!$A:$I,8,FALSE),0)</f>
        <v>0</v>
      </c>
      <c r="M2167" s="28">
        <f>IFERROR(VLOOKUP(A2167,[2]webService!$A:$I,9,FALSE),0)</f>
        <v>0</v>
      </c>
      <c r="N2167" s="27">
        <f>IFERROR(VLOOKUP(A2167,[3]soaBnafar!$A:$G,2,FALSE),0)</f>
        <v>110</v>
      </c>
      <c r="O2167" s="20">
        <f>IFERROR(VLOOKUP(A2167,[3]soaBnafar!$A:$H,3,FALSE),0)</f>
        <v>0</v>
      </c>
      <c r="P2167" s="20">
        <f>IFERROR(VLOOKUP(A2167,[3]soaBnafar!$A:$G,4,FALSE),0)</f>
        <v>101</v>
      </c>
      <c r="Q2167" s="20">
        <f>IFERROR(VLOOKUP(A2167,[3]soaBnafar!$A:$G,5,FALSE),0)</f>
        <v>0</v>
      </c>
      <c r="R2167" s="20">
        <f>IFERROR(VLOOKUP(A2167,[3]soaBnafar!$A:$G,6,FALSE),0)</f>
        <v>0</v>
      </c>
      <c r="S2167" s="20">
        <f>IFERROR(VLOOKUP(A2167,[3]soaBnafar!$A:$G,7,FALSE),0)</f>
        <v>0</v>
      </c>
      <c r="T2167" s="32">
        <f t="shared" si="398"/>
        <v>110</v>
      </c>
      <c r="U2167" s="21">
        <f t="shared" si="399"/>
        <v>0</v>
      </c>
      <c r="V2167" s="21">
        <f t="shared" si="400"/>
        <v>101</v>
      </c>
      <c r="W2167" s="21">
        <f t="shared" si="401"/>
        <v>0</v>
      </c>
      <c r="X2167" s="21">
        <f t="shared" si="402"/>
        <v>0</v>
      </c>
      <c r="Y2167" s="33">
        <f t="shared" si="403"/>
        <v>0</v>
      </c>
      <c r="Z2167" s="4" t="str">
        <f t="shared" si="404"/>
        <v>Sim</v>
      </c>
      <c r="AA2167" s="4" t="str">
        <f t="shared" si="405"/>
        <v>Não</v>
      </c>
      <c r="AB2167" s="4" t="str">
        <f t="shared" si="406"/>
        <v>Sim</v>
      </c>
      <c r="AC2167" s="4" t="str">
        <f t="shared" si="407"/>
        <v>Não</v>
      </c>
      <c r="AD2167" s="4" t="str">
        <f t="shared" si="408"/>
        <v>Não</v>
      </c>
      <c r="AE2167" s="30" t="str">
        <f t="shared" si="409"/>
        <v>Não</v>
      </c>
    </row>
    <row r="2168" spans="1:31" x14ac:dyDescent="0.25">
      <c r="A2168" s="23">
        <v>320340</v>
      </c>
      <c r="B2168" s="27">
        <f>IFERROR(VLOOKUP(A2168,[1]Monitoramento_Base_somente_disp!$A:$L,5,FALSE),0)</f>
        <v>0</v>
      </c>
      <c r="C2168" s="20">
        <f>IFERROR(VLOOKUP(A2168,[1]Monitoramento_Base_somente_disp!$A:$L,6,FALSE),0)</f>
        <v>0</v>
      </c>
      <c r="D2168" s="20">
        <f>IFERROR(VLOOKUP(A2168,[1]Monitoramento_Base_somente_disp!$A:$L,7,FALSE),0)</f>
        <v>0</v>
      </c>
      <c r="E2168" s="20">
        <f>IFERROR(VLOOKUP(A2168,[1]Monitoramento_Base_somente_disp!$A:$L,8,FALSE),0)</f>
        <v>0</v>
      </c>
      <c r="F2168" s="20">
        <f>IFERROR(VLOOKUP(A2168,[1]Monitoramento_Base_somente_disp!$A:$L,9,FALSE),0)</f>
        <v>0</v>
      </c>
      <c r="G2168" s="28">
        <f>IFERROR(VLOOKUP(A2168,[1]Monitoramento_Base_somente_disp!$A:$L,10,FALSE),0)</f>
        <v>0</v>
      </c>
      <c r="H2168" s="27">
        <f>IFERROR(VLOOKUP(A2168,[2]webService!$A:$I,4,FALSE),0)</f>
        <v>0</v>
      </c>
      <c r="I2168" s="20">
        <f>IFERROR(VLOOKUP(A2168,[2]webService!$A:$II,5,FALSE),0)</f>
        <v>0</v>
      </c>
      <c r="J2168" s="20">
        <f>IFERROR(VLOOKUP(A2168,[2]webService!$A:$I,6,FALSE),0)</f>
        <v>0</v>
      </c>
      <c r="K2168" s="20">
        <f>IFERROR(VLOOKUP(A2168,[2]webService!$A:$I,7,FALSE),0)</f>
        <v>0</v>
      </c>
      <c r="L2168" s="20">
        <f>IFERROR(VLOOKUP(A2168,[2]webService!$A:$I,8,FALSE),0)</f>
        <v>0</v>
      </c>
      <c r="M2168" s="28">
        <f>IFERROR(VLOOKUP(A2168,[2]webService!$A:$I,9,FALSE),0)</f>
        <v>0</v>
      </c>
      <c r="N2168" s="27">
        <f>IFERROR(VLOOKUP(A2168,[3]soaBnafar!$A:$G,2,FALSE),0)</f>
        <v>141240</v>
      </c>
      <c r="O2168" s="20">
        <f>IFERROR(VLOOKUP(A2168,[3]soaBnafar!$A:$H,3,FALSE),0)</f>
        <v>0</v>
      </c>
      <c r="P2168" s="20">
        <f>IFERROR(VLOOKUP(A2168,[3]soaBnafar!$A:$G,4,FALSE),0)</f>
        <v>0</v>
      </c>
      <c r="Q2168" s="20">
        <f>IFERROR(VLOOKUP(A2168,[3]soaBnafar!$A:$G,5,FALSE),0)</f>
        <v>0</v>
      </c>
      <c r="R2168" s="20">
        <f>IFERROR(VLOOKUP(A2168,[3]soaBnafar!$A:$G,6,FALSE),0)</f>
        <v>0</v>
      </c>
      <c r="S2168" s="20">
        <f>IFERROR(VLOOKUP(A2168,[3]soaBnafar!$A:$G,7,FALSE),0)</f>
        <v>0</v>
      </c>
      <c r="T2168" s="32">
        <f t="shared" si="398"/>
        <v>141240</v>
      </c>
      <c r="U2168" s="21">
        <f t="shared" si="399"/>
        <v>0</v>
      </c>
      <c r="V2168" s="21">
        <f t="shared" si="400"/>
        <v>0</v>
      </c>
      <c r="W2168" s="21">
        <f t="shared" si="401"/>
        <v>0</v>
      </c>
      <c r="X2168" s="21">
        <f t="shared" si="402"/>
        <v>0</v>
      </c>
      <c r="Y2168" s="33">
        <f t="shared" si="403"/>
        <v>0</v>
      </c>
      <c r="Z2168" s="4" t="str">
        <f t="shared" si="404"/>
        <v>Sim</v>
      </c>
      <c r="AA2168" s="4" t="str">
        <f t="shared" si="405"/>
        <v>Não</v>
      </c>
      <c r="AB2168" s="4" t="str">
        <f t="shared" si="406"/>
        <v>Não</v>
      </c>
      <c r="AC2168" s="4" t="str">
        <f t="shared" si="407"/>
        <v>Não</v>
      </c>
      <c r="AD2168" s="4" t="str">
        <f t="shared" si="408"/>
        <v>Não</v>
      </c>
      <c r="AE2168" s="30" t="str">
        <f t="shared" si="409"/>
        <v>Não</v>
      </c>
    </row>
    <row r="2169" spans="1:31" x14ac:dyDescent="0.25">
      <c r="A2169" s="23">
        <v>320350</v>
      </c>
      <c r="B2169" s="27">
        <f>IFERROR(VLOOKUP(A2169,[1]Monitoramento_Base_somente_disp!$A:$L,5,FALSE),0)</f>
        <v>0</v>
      </c>
      <c r="C2169" s="20">
        <f>IFERROR(VLOOKUP(A2169,[1]Monitoramento_Base_somente_disp!$A:$L,6,FALSE),0)</f>
        <v>0</v>
      </c>
      <c r="D2169" s="20">
        <f>IFERROR(VLOOKUP(A2169,[1]Monitoramento_Base_somente_disp!$A:$L,7,FALSE),0)</f>
        <v>0</v>
      </c>
      <c r="E2169" s="20">
        <f>IFERROR(VLOOKUP(A2169,[1]Monitoramento_Base_somente_disp!$A:$L,8,FALSE),0)</f>
        <v>0</v>
      </c>
      <c r="F2169" s="20">
        <f>IFERROR(VLOOKUP(A2169,[1]Monitoramento_Base_somente_disp!$A:$L,9,FALSE),0)</f>
        <v>0</v>
      </c>
      <c r="G2169" s="28">
        <f>IFERROR(VLOOKUP(A2169,[1]Monitoramento_Base_somente_disp!$A:$L,10,FALSE),0)</f>
        <v>0</v>
      </c>
      <c r="H2169" s="27">
        <f>IFERROR(VLOOKUP(A2169,[2]webService!$A:$I,4,FALSE),0)</f>
        <v>0</v>
      </c>
      <c r="I2169" s="20">
        <f>IFERROR(VLOOKUP(A2169,[2]webService!$A:$II,5,FALSE),0)</f>
        <v>0</v>
      </c>
      <c r="J2169" s="20">
        <f>IFERROR(VLOOKUP(A2169,[2]webService!$A:$I,6,FALSE),0)</f>
        <v>0</v>
      </c>
      <c r="K2169" s="20">
        <f>IFERROR(VLOOKUP(A2169,[2]webService!$A:$I,7,FALSE),0)</f>
        <v>0</v>
      </c>
      <c r="L2169" s="20">
        <f>IFERROR(VLOOKUP(A2169,[2]webService!$A:$I,8,FALSE),0)</f>
        <v>0</v>
      </c>
      <c r="M2169" s="28">
        <f>IFERROR(VLOOKUP(A2169,[2]webService!$A:$I,9,FALSE),0)</f>
        <v>0</v>
      </c>
      <c r="N2169" s="27">
        <f>IFERROR(VLOOKUP(A2169,[3]soaBnafar!$A:$G,2,FALSE),0)</f>
        <v>16958</v>
      </c>
      <c r="O2169" s="20">
        <f>IFERROR(VLOOKUP(A2169,[3]soaBnafar!$A:$H,3,FALSE),0)</f>
        <v>0</v>
      </c>
      <c r="P2169" s="20">
        <f>IFERROR(VLOOKUP(A2169,[3]soaBnafar!$A:$G,4,FALSE),0)</f>
        <v>19788</v>
      </c>
      <c r="Q2169" s="20">
        <f>IFERROR(VLOOKUP(A2169,[3]soaBnafar!$A:$G,5,FALSE),0)</f>
        <v>0</v>
      </c>
      <c r="R2169" s="20">
        <f>IFERROR(VLOOKUP(A2169,[3]soaBnafar!$A:$G,6,FALSE),0)</f>
        <v>0</v>
      </c>
      <c r="S2169" s="20">
        <f>IFERROR(VLOOKUP(A2169,[3]soaBnafar!$A:$G,7,FALSE),0)</f>
        <v>0</v>
      </c>
      <c r="T2169" s="32">
        <f t="shared" si="398"/>
        <v>16958</v>
      </c>
      <c r="U2169" s="21">
        <f t="shared" si="399"/>
        <v>0</v>
      </c>
      <c r="V2169" s="21">
        <f t="shared" si="400"/>
        <v>19788</v>
      </c>
      <c r="W2169" s="21">
        <f t="shared" si="401"/>
        <v>0</v>
      </c>
      <c r="X2169" s="21">
        <f t="shared" si="402"/>
        <v>0</v>
      </c>
      <c r="Y2169" s="33">
        <f t="shared" si="403"/>
        <v>0</v>
      </c>
      <c r="Z2169" s="4" t="str">
        <f t="shared" si="404"/>
        <v>Sim</v>
      </c>
      <c r="AA2169" s="4" t="str">
        <f t="shared" si="405"/>
        <v>Não</v>
      </c>
      <c r="AB2169" s="4" t="str">
        <f t="shared" si="406"/>
        <v>Sim</v>
      </c>
      <c r="AC2169" s="4" t="str">
        <f t="shared" si="407"/>
        <v>Não</v>
      </c>
      <c r="AD2169" s="4" t="str">
        <f t="shared" si="408"/>
        <v>Não</v>
      </c>
      <c r="AE2169" s="30" t="str">
        <f t="shared" si="409"/>
        <v>Não</v>
      </c>
    </row>
    <row r="2170" spans="1:31" x14ac:dyDescent="0.25">
      <c r="A2170" s="23">
        <v>320360</v>
      </c>
      <c r="B2170" s="27">
        <f>IFERROR(VLOOKUP(A2170,[1]Monitoramento_Base_somente_disp!$A:$L,5,FALSE),0)</f>
        <v>0</v>
      </c>
      <c r="C2170" s="20">
        <f>IFERROR(VLOOKUP(A2170,[1]Monitoramento_Base_somente_disp!$A:$L,6,FALSE),0)</f>
        <v>435120</v>
      </c>
      <c r="D2170" s="20">
        <f>IFERROR(VLOOKUP(A2170,[1]Monitoramento_Base_somente_disp!$A:$L,7,FALSE),0)</f>
        <v>0</v>
      </c>
      <c r="E2170" s="20">
        <f>IFERROR(VLOOKUP(A2170,[1]Monitoramento_Base_somente_disp!$A:$L,8,FALSE),0)</f>
        <v>217560</v>
      </c>
      <c r="F2170" s="20">
        <f>IFERROR(VLOOKUP(A2170,[1]Monitoramento_Base_somente_disp!$A:$L,9,FALSE),0)</f>
        <v>0</v>
      </c>
      <c r="G2170" s="28">
        <f>IFERROR(VLOOKUP(A2170,[1]Monitoramento_Base_somente_disp!$A:$L,10,FALSE),0)</f>
        <v>0</v>
      </c>
      <c r="H2170" s="27">
        <f>IFERROR(VLOOKUP(A2170,[2]webService!$A:$I,4,FALSE),0)</f>
        <v>0</v>
      </c>
      <c r="I2170" s="20">
        <f>IFERROR(VLOOKUP(A2170,[2]webService!$A:$II,5,FALSE),0)</f>
        <v>0</v>
      </c>
      <c r="J2170" s="20">
        <f>IFERROR(VLOOKUP(A2170,[2]webService!$A:$I,6,FALSE),0)</f>
        <v>0</v>
      </c>
      <c r="K2170" s="20">
        <f>IFERROR(VLOOKUP(A2170,[2]webService!$A:$I,7,FALSE),0)</f>
        <v>0</v>
      </c>
      <c r="L2170" s="20">
        <f>IFERROR(VLOOKUP(A2170,[2]webService!$A:$I,8,FALSE),0)</f>
        <v>0</v>
      </c>
      <c r="M2170" s="28">
        <f>IFERROR(VLOOKUP(A2170,[2]webService!$A:$I,9,FALSE),0)</f>
        <v>0</v>
      </c>
      <c r="N2170" s="27">
        <f>IFERROR(VLOOKUP(A2170,[3]soaBnafar!$A:$G,2,FALSE),0)</f>
        <v>0</v>
      </c>
      <c r="O2170" s="20">
        <f>IFERROR(VLOOKUP(A2170,[3]soaBnafar!$A:$H,3,FALSE),0)</f>
        <v>0</v>
      </c>
      <c r="P2170" s="20">
        <f>IFERROR(VLOOKUP(A2170,[3]soaBnafar!$A:$G,4,FALSE),0)</f>
        <v>0</v>
      </c>
      <c r="Q2170" s="20">
        <f>IFERROR(VLOOKUP(A2170,[3]soaBnafar!$A:$G,5,FALSE),0)</f>
        <v>0</v>
      </c>
      <c r="R2170" s="20">
        <f>IFERROR(VLOOKUP(A2170,[3]soaBnafar!$A:$G,6,FALSE),0)</f>
        <v>0</v>
      </c>
      <c r="S2170" s="20">
        <f>IFERROR(VLOOKUP(A2170,[3]soaBnafar!$A:$G,7,FALSE),0)</f>
        <v>0</v>
      </c>
      <c r="T2170" s="32">
        <f t="shared" si="398"/>
        <v>0</v>
      </c>
      <c r="U2170" s="21">
        <f t="shared" si="399"/>
        <v>435120</v>
      </c>
      <c r="V2170" s="21">
        <f t="shared" si="400"/>
        <v>0</v>
      </c>
      <c r="W2170" s="21">
        <f t="shared" si="401"/>
        <v>217560</v>
      </c>
      <c r="X2170" s="21">
        <f t="shared" si="402"/>
        <v>0</v>
      </c>
      <c r="Y2170" s="33">
        <f t="shared" si="403"/>
        <v>0</v>
      </c>
      <c r="Z2170" s="4" t="str">
        <f t="shared" si="404"/>
        <v>Não</v>
      </c>
      <c r="AA2170" s="4" t="str">
        <f t="shared" si="405"/>
        <v>Sim</v>
      </c>
      <c r="AB2170" s="4" t="str">
        <f t="shared" si="406"/>
        <v>Não</v>
      </c>
      <c r="AC2170" s="4" t="str">
        <f t="shared" si="407"/>
        <v>Sim</v>
      </c>
      <c r="AD2170" s="4" t="str">
        <f t="shared" si="408"/>
        <v>Não</v>
      </c>
      <c r="AE2170" s="30" t="str">
        <f t="shared" si="409"/>
        <v>Não</v>
      </c>
    </row>
    <row r="2171" spans="1:31" x14ac:dyDescent="0.25">
      <c r="A2171" s="23">
        <v>320370</v>
      </c>
      <c r="B2171" s="27">
        <f>IFERROR(VLOOKUP(A2171,[1]Monitoramento_Base_somente_disp!$A:$L,5,FALSE),0)</f>
        <v>0</v>
      </c>
      <c r="C2171" s="20">
        <f>IFERROR(VLOOKUP(A2171,[1]Monitoramento_Base_somente_disp!$A:$L,6,FALSE),0)</f>
        <v>16539124</v>
      </c>
      <c r="D2171" s="20">
        <f>IFERROR(VLOOKUP(A2171,[1]Monitoramento_Base_somente_disp!$A:$L,7,FALSE),0)</f>
        <v>0</v>
      </c>
      <c r="E2171" s="20">
        <f>IFERROR(VLOOKUP(A2171,[1]Monitoramento_Base_somente_disp!$A:$L,8,FALSE),0)</f>
        <v>8269562</v>
      </c>
      <c r="F2171" s="20">
        <f>IFERROR(VLOOKUP(A2171,[1]Monitoramento_Base_somente_disp!$A:$L,9,FALSE),0)</f>
        <v>0</v>
      </c>
      <c r="G2171" s="28">
        <f>IFERROR(VLOOKUP(A2171,[1]Monitoramento_Base_somente_disp!$A:$L,10,FALSE),0)</f>
        <v>0</v>
      </c>
      <c r="H2171" s="27">
        <f>IFERROR(VLOOKUP(A2171,[2]webService!$A:$I,4,FALSE),0)</f>
        <v>0</v>
      </c>
      <c r="I2171" s="20">
        <f>IFERROR(VLOOKUP(A2171,[2]webService!$A:$II,5,FALSE),0)</f>
        <v>0</v>
      </c>
      <c r="J2171" s="20">
        <f>IFERROR(VLOOKUP(A2171,[2]webService!$A:$I,6,FALSE),0)</f>
        <v>0</v>
      </c>
      <c r="K2171" s="20">
        <f>IFERROR(VLOOKUP(A2171,[2]webService!$A:$I,7,FALSE),0)</f>
        <v>0</v>
      </c>
      <c r="L2171" s="20">
        <f>IFERROR(VLOOKUP(A2171,[2]webService!$A:$I,8,FALSE),0)</f>
        <v>0</v>
      </c>
      <c r="M2171" s="28">
        <f>IFERROR(VLOOKUP(A2171,[2]webService!$A:$I,9,FALSE),0)</f>
        <v>0</v>
      </c>
      <c r="N2171" s="27">
        <f>IFERROR(VLOOKUP(A2171,[3]soaBnafar!$A:$G,2,FALSE),0)</f>
        <v>150532</v>
      </c>
      <c r="O2171" s="20">
        <f>IFERROR(VLOOKUP(A2171,[3]soaBnafar!$A:$H,3,FALSE),0)</f>
        <v>1143926</v>
      </c>
      <c r="P2171" s="20">
        <f>IFERROR(VLOOKUP(A2171,[3]soaBnafar!$A:$G,4,FALSE),0)</f>
        <v>92627</v>
      </c>
      <c r="Q2171" s="20">
        <f>IFERROR(VLOOKUP(A2171,[3]soaBnafar!$A:$G,5,FALSE),0)</f>
        <v>0</v>
      </c>
      <c r="R2171" s="20">
        <f>IFERROR(VLOOKUP(A2171,[3]soaBnafar!$A:$G,6,FALSE),0)</f>
        <v>0</v>
      </c>
      <c r="S2171" s="20">
        <f>IFERROR(VLOOKUP(A2171,[3]soaBnafar!$A:$G,7,FALSE),0)</f>
        <v>0</v>
      </c>
      <c r="T2171" s="32">
        <f t="shared" si="398"/>
        <v>150532</v>
      </c>
      <c r="U2171" s="21">
        <f t="shared" si="399"/>
        <v>17683050</v>
      </c>
      <c r="V2171" s="21">
        <f t="shared" si="400"/>
        <v>92627</v>
      </c>
      <c r="W2171" s="21">
        <f t="shared" si="401"/>
        <v>8269562</v>
      </c>
      <c r="X2171" s="21">
        <f t="shared" si="402"/>
        <v>0</v>
      </c>
      <c r="Y2171" s="33">
        <f t="shared" si="403"/>
        <v>0</v>
      </c>
      <c r="Z2171" s="4" t="str">
        <f t="shared" si="404"/>
        <v>Sim</v>
      </c>
      <c r="AA2171" s="4" t="str">
        <f t="shared" si="405"/>
        <v>Sim</v>
      </c>
      <c r="AB2171" s="4" t="str">
        <f t="shared" si="406"/>
        <v>Sim</v>
      </c>
      <c r="AC2171" s="4" t="str">
        <f t="shared" si="407"/>
        <v>Sim</v>
      </c>
      <c r="AD2171" s="4" t="str">
        <f t="shared" si="408"/>
        <v>Não</v>
      </c>
      <c r="AE2171" s="30" t="str">
        <f t="shared" si="409"/>
        <v>Não</v>
      </c>
    </row>
    <row r="2172" spans="1:31" x14ac:dyDescent="0.25">
      <c r="A2172" s="23">
        <v>320400</v>
      </c>
      <c r="B2172" s="27">
        <f>IFERROR(VLOOKUP(A2172,[1]Monitoramento_Base_somente_disp!$A:$L,5,FALSE),0)</f>
        <v>0</v>
      </c>
      <c r="C2172" s="20">
        <f>IFERROR(VLOOKUP(A2172,[1]Monitoramento_Base_somente_disp!$A:$L,6,FALSE),0)</f>
        <v>0</v>
      </c>
      <c r="D2172" s="20">
        <f>IFERROR(VLOOKUP(A2172,[1]Monitoramento_Base_somente_disp!$A:$L,7,FALSE),0)</f>
        <v>0</v>
      </c>
      <c r="E2172" s="20">
        <f>IFERROR(VLOOKUP(A2172,[1]Monitoramento_Base_somente_disp!$A:$L,8,FALSE),0)</f>
        <v>0</v>
      </c>
      <c r="F2172" s="20">
        <f>IFERROR(VLOOKUP(A2172,[1]Monitoramento_Base_somente_disp!$A:$L,9,FALSE),0)</f>
        <v>0</v>
      </c>
      <c r="G2172" s="28">
        <f>IFERROR(VLOOKUP(A2172,[1]Monitoramento_Base_somente_disp!$A:$L,10,FALSE),0)</f>
        <v>0</v>
      </c>
      <c r="H2172" s="27">
        <f>IFERROR(VLOOKUP(A2172,[2]webService!$A:$I,4,FALSE),0)</f>
        <v>0</v>
      </c>
      <c r="I2172" s="20">
        <f>IFERROR(VLOOKUP(A2172,[2]webService!$A:$II,5,FALSE),0)</f>
        <v>0</v>
      </c>
      <c r="J2172" s="20">
        <f>IFERROR(VLOOKUP(A2172,[2]webService!$A:$I,6,FALSE),0)</f>
        <v>0</v>
      </c>
      <c r="K2172" s="20">
        <f>IFERROR(VLOOKUP(A2172,[2]webService!$A:$I,7,FALSE),0)</f>
        <v>0</v>
      </c>
      <c r="L2172" s="20">
        <f>IFERROR(VLOOKUP(A2172,[2]webService!$A:$I,8,FALSE),0)</f>
        <v>0</v>
      </c>
      <c r="M2172" s="28">
        <f>IFERROR(VLOOKUP(A2172,[2]webService!$A:$I,9,FALSE),0)</f>
        <v>0</v>
      </c>
      <c r="N2172" s="27">
        <f>IFERROR(VLOOKUP(A2172,[3]soaBnafar!$A:$G,2,FALSE),0)</f>
        <v>0</v>
      </c>
      <c r="O2172" s="20">
        <f>IFERROR(VLOOKUP(A2172,[3]soaBnafar!$A:$H,3,FALSE),0)</f>
        <v>0</v>
      </c>
      <c r="P2172" s="20">
        <f>IFERROR(VLOOKUP(A2172,[3]soaBnafar!$A:$G,4,FALSE),0)</f>
        <v>0</v>
      </c>
      <c r="Q2172" s="20">
        <f>IFERROR(VLOOKUP(A2172,[3]soaBnafar!$A:$G,5,FALSE),0)</f>
        <v>0</v>
      </c>
      <c r="R2172" s="20">
        <f>IFERROR(VLOOKUP(A2172,[3]soaBnafar!$A:$G,6,FALSE),0)</f>
        <v>0</v>
      </c>
      <c r="S2172" s="20">
        <f>IFERROR(VLOOKUP(A2172,[3]soaBnafar!$A:$G,7,FALSE),0)</f>
        <v>0</v>
      </c>
      <c r="T2172" s="32">
        <f t="shared" si="398"/>
        <v>0</v>
      </c>
      <c r="U2172" s="21">
        <f t="shared" si="399"/>
        <v>0</v>
      </c>
      <c r="V2172" s="21">
        <f t="shared" si="400"/>
        <v>0</v>
      </c>
      <c r="W2172" s="21">
        <f t="shared" si="401"/>
        <v>0</v>
      </c>
      <c r="X2172" s="21">
        <f t="shared" si="402"/>
        <v>0</v>
      </c>
      <c r="Y2172" s="33">
        <f t="shared" si="403"/>
        <v>0</v>
      </c>
      <c r="Z2172" s="4" t="str">
        <f t="shared" si="404"/>
        <v>Não</v>
      </c>
      <c r="AA2172" s="4" t="str">
        <f t="shared" si="405"/>
        <v>Não</v>
      </c>
      <c r="AB2172" s="4" t="str">
        <f t="shared" si="406"/>
        <v>Não</v>
      </c>
      <c r="AC2172" s="4" t="str">
        <f t="shared" si="407"/>
        <v>Não</v>
      </c>
      <c r="AD2172" s="4" t="str">
        <f t="shared" si="408"/>
        <v>Não</v>
      </c>
      <c r="AE2172" s="30" t="str">
        <f t="shared" si="409"/>
        <v>Não</v>
      </c>
    </row>
    <row r="2173" spans="1:31" x14ac:dyDescent="0.25">
      <c r="A2173" s="23">
        <v>320405</v>
      </c>
      <c r="B2173" s="27">
        <f>IFERROR(VLOOKUP(A2173,[1]Monitoramento_Base_somente_disp!$A:$L,5,FALSE),0)</f>
        <v>0</v>
      </c>
      <c r="C2173" s="20">
        <f>IFERROR(VLOOKUP(A2173,[1]Monitoramento_Base_somente_disp!$A:$L,6,FALSE),0)</f>
        <v>0</v>
      </c>
      <c r="D2173" s="20">
        <f>IFERROR(VLOOKUP(A2173,[1]Monitoramento_Base_somente_disp!$A:$L,7,FALSE),0)</f>
        <v>0</v>
      </c>
      <c r="E2173" s="20">
        <f>IFERROR(VLOOKUP(A2173,[1]Monitoramento_Base_somente_disp!$A:$L,8,FALSE),0)</f>
        <v>0</v>
      </c>
      <c r="F2173" s="20">
        <f>IFERROR(VLOOKUP(A2173,[1]Monitoramento_Base_somente_disp!$A:$L,9,FALSE),0)</f>
        <v>0</v>
      </c>
      <c r="G2173" s="28">
        <f>IFERROR(VLOOKUP(A2173,[1]Monitoramento_Base_somente_disp!$A:$L,10,FALSE),0)</f>
        <v>0</v>
      </c>
      <c r="H2173" s="27">
        <f>IFERROR(VLOOKUP(A2173,[2]webService!$A:$I,4,FALSE),0)</f>
        <v>0</v>
      </c>
      <c r="I2173" s="20">
        <f>IFERROR(VLOOKUP(A2173,[2]webService!$A:$II,5,FALSE),0)</f>
        <v>0</v>
      </c>
      <c r="J2173" s="20">
        <f>IFERROR(VLOOKUP(A2173,[2]webService!$A:$I,6,FALSE),0)</f>
        <v>0</v>
      </c>
      <c r="K2173" s="20">
        <f>IFERROR(VLOOKUP(A2173,[2]webService!$A:$I,7,FALSE),0)</f>
        <v>0</v>
      </c>
      <c r="L2173" s="20">
        <f>IFERROR(VLOOKUP(A2173,[2]webService!$A:$I,8,FALSE),0)</f>
        <v>0</v>
      </c>
      <c r="M2173" s="28">
        <f>IFERROR(VLOOKUP(A2173,[2]webService!$A:$I,9,FALSE),0)</f>
        <v>0</v>
      </c>
      <c r="N2173" s="27">
        <f>IFERROR(VLOOKUP(A2173,[3]soaBnafar!$A:$G,2,FALSE),0)</f>
        <v>182883</v>
      </c>
      <c r="O2173" s="20">
        <f>IFERROR(VLOOKUP(A2173,[3]soaBnafar!$A:$H,3,FALSE),0)</f>
        <v>0</v>
      </c>
      <c r="P2173" s="20">
        <f>IFERROR(VLOOKUP(A2173,[3]soaBnafar!$A:$G,4,FALSE),0)</f>
        <v>101966</v>
      </c>
      <c r="Q2173" s="20">
        <f>IFERROR(VLOOKUP(A2173,[3]soaBnafar!$A:$G,5,FALSE),0)</f>
        <v>0</v>
      </c>
      <c r="R2173" s="20">
        <f>IFERROR(VLOOKUP(A2173,[3]soaBnafar!$A:$G,6,FALSE),0)</f>
        <v>0</v>
      </c>
      <c r="S2173" s="20">
        <f>IFERROR(VLOOKUP(A2173,[3]soaBnafar!$A:$G,7,FALSE),0)</f>
        <v>0</v>
      </c>
      <c r="T2173" s="32">
        <f t="shared" si="398"/>
        <v>182883</v>
      </c>
      <c r="U2173" s="21">
        <f t="shared" si="399"/>
        <v>0</v>
      </c>
      <c r="V2173" s="21">
        <f t="shared" si="400"/>
        <v>101966</v>
      </c>
      <c r="W2173" s="21">
        <f t="shared" si="401"/>
        <v>0</v>
      </c>
      <c r="X2173" s="21">
        <f t="shared" si="402"/>
        <v>0</v>
      </c>
      <c r="Y2173" s="33">
        <f t="shared" si="403"/>
        <v>0</v>
      </c>
      <c r="Z2173" s="4" t="str">
        <f t="shared" si="404"/>
        <v>Sim</v>
      </c>
      <c r="AA2173" s="4" t="str">
        <f t="shared" si="405"/>
        <v>Não</v>
      </c>
      <c r="AB2173" s="4" t="str">
        <f t="shared" si="406"/>
        <v>Sim</v>
      </c>
      <c r="AC2173" s="4" t="str">
        <f t="shared" si="407"/>
        <v>Não</v>
      </c>
      <c r="AD2173" s="4" t="str">
        <f t="shared" si="408"/>
        <v>Não</v>
      </c>
      <c r="AE2173" s="30" t="str">
        <f t="shared" si="409"/>
        <v>Não</v>
      </c>
    </row>
    <row r="2174" spans="1:31" x14ac:dyDescent="0.25">
      <c r="A2174" s="23">
        <v>320410</v>
      </c>
      <c r="B2174" s="27">
        <f>IFERROR(VLOOKUP(A2174,[1]Monitoramento_Base_somente_disp!$A:$L,5,FALSE),0)</f>
        <v>0</v>
      </c>
      <c r="C2174" s="20">
        <f>IFERROR(VLOOKUP(A2174,[1]Monitoramento_Base_somente_disp!$A:$L,6,FALSE),0)</f>
        <v>0</v>
      </c>
      <c r="D2174" s="20">
        <f>IFERROR(VLOOKUP(A2174,[1]Monitoramento_Base_somente_disp!$A:$L,7,FALSE),0)</f>
        <v>0</v>
      </c>
      <c r="E2174" s="20">
        <f>IFERROR(VLOOKUP(A2174,[1]Monitoramento_Base_somente_disp!$A:$L,8,FALSE),0)</f>
        <v>0</v>
      </c>
      <c r="F2174" s="20">
        <f>IFERROR(VLOOKUP(A2174,[1]Monitoramento_Base_somente_disp!$A:$L,9,FALSE),0)</f>
        <v>0</v>
      </c>
      <c r="G2174" s="28">
        <f>IFERROR(VLOOKUP(A2174,[1]Monitoramento_Base_somente_disp!$A:$L,10,FALSE),0)</f>
        <v>0</v>
      </c>
      <c r="H2174" s="27">
        <f>IFERROR(VLOOKUP(A2174,[2]webService!$A:$I,4,FALSE),0)</f>
        <v>0</v>
      </c>
      <c r="I2174" s="20">
        <f>IFERROR(VLOOKUP(A2174,[2]webService!$A:$II,5,FALSE),0)</f>
        <v>0</v>
      </c>
      <c r="J2174" s="20">
        <f>IFERROR(VLOOKUP(A2174,[2]webService!$A:$I,6,FALSE),0)</f>
        <v>0</v>
      </c>
      <c r="K2174" s="20">
        <f>IFERROR(VLOOKUP(A2174,[2]webService!$A:$I,7,FALSE),0)</f>
        <v>0</v>
      </c>
      <c r="L2174" s="20">
        <f>IFERROR(VLOOKUP(A2174,[2]webService!$A:$I,8,FALSE),0)</f>
        <v>0</v>
      </c>
      <c r="M2174" s="28">
        <f>IFERROR(VLOOKUP(A2174,[2]webService!$A:$I,9,FALSE),0)</f>
        <v>0</v>
      </c>
      <c r="N2174" s="27">
        <f>IFERROR(VLOOKUP(A2174,[3]soaBnafar!$A:$G,2,FALSE),0)</f>
        <v>0</v>
      </c>
      <c r="O2174" s="20">
        <f>IFERROR(VLOOKUP(A2174,[3]soaBnafar!$A:$H,3,FALSE),0)</f>
        <v>0</v>
      </c>
      <c r="P2174" s="20">
        <f>IFERROR(VLOOKUP(A2174,[3]soaBnafar!$A:$G,4,FALSE),0)</f>
        <v>0</v>
      </c>
      <c r="Q2174" s="20">
        <f>IFERROR(VLOOKUP(A2174,[3]soaBnafar!$A:$G,5,FALSE),0)</f>
        <v>0</v>
      </c>
      <c r="R2174" s="20">
        <f>IFERROR(VLOOKUP(A2174,[3]soaBnafar!$A:$G,6,FALSE),0)</f>
        <v>0</v>
      </c>
      <c r="S2174" s="20">
        <f>IFERROR(VLOOKUP(A2174,[3]soaBnafar!$A:$G,7,FALSE),0)</f>
        <v>0</v>
      </c>
      <c r="T2174" s="32">
        <f t="shared" si="398"/>
        <v>0</v>
      </c>
      <c r="U2174" s="21">
        <f t="shared" si="399"/>
        <v>0</v>
      </c>
      <c r="V2174" s="21">
        <f t="shared" si="400"/>
        <v>0</v>
      </c>
      <c r="W2174" s="21">
        <f t="shared" si="401"/>
        <v>0</v>
      </c>
      <c r="X2174" s="21">
        <f t="shared" si="402"/>
        <v>0</v>
      </c>
      <c r="Y2174" s="33">
        <f t="shared" si="403"/>
        <v>0</v>
      </c>
      <c r="Z2174" s="4" t="str">
        <f t="shared" si="404"/>
        <v>Não</v>
      </c>
      <c r="AA2174" s="4" t="str">
        <f t="shared" si="405"/>
        <v>Não</v>
      </c>
      <c r="AB2174" s="4" t="str">
        <f t="shared" si="406"/>
        <v>Não</v>
      </c>
      <c r="AC2174" s="4" t="str">
        <f t="shared" si="407"/>
        <v>Não</v>
      </c>
      <c r="AD2174" s="4" t="str">
        <f t="shared" si="408"/>
        <v>Não</v>
      </c>
      <c r="AE2174" s="30" t="str">
        <f t="shared" si="409"/>
        <v>Não</v>
      </c>
    </row>
    <row r="2175" spans="1:31" x14ac:dyDescent="0.25">
      <c r="A2175" s="23">
        <v>320425</v>
      </c>
      <c r="B2175" s="27">
        <f>IFERROR(VLOOKUP(A2175,[1]Monitoramento_Base_somente_disp!$A:$L,5,FALSE),0)</f>
        <v>0</v>
      </c>
      <c r="C2175" s="20">
        <f>IFERROR(VLOOKUP(A2175,[1]Monitoramento_Base_somente_disp!$A:$L,6,FALSE),0)</f>
        <v>0</v>
      </c>
      <c r="D2175" s="20">
        <f>IFERROR(VLOOKUP(A2175,[1]Monitoramento_Base_somente_disp!$A:$L,7,FALSE),0)</f>
        <v>0</v>
      </c>
      <c r="E2175" s="20">
        <f>IFERROR(VLOOKUP(A2175,[1]Monitoramento_Base_somente_disp!$A:$L,8,FALSE),0)</f>
        <v>0</v>
      </c>
      <c r="F2175" s="20">
        <f>IFERROR(VLOOKUP(A2175,[1]Monitoramento_Base_somente_disp!$A:$L,9,FALSE),0)</f>
        <v>0</v>
      </c>
      <c r="G2175" s="28">
        <f>IFERROR(VLOOKUP(A2175,[1]Monitoramento_Base_somente_disp!$A:$L,10,FALSE),0)</f>
        <v>0</v>
      </c>
      <c r="H2175" s="27">
        <f>IFERROR(VLOOKUP(A2175,[2]webService!$A:$I,4,FALSE),0)</f>
        <v>0</v>
      </c>
      <c r="I2175" s="20">
        <f>IFERROR(VLOOKUP(A2175,[2]webService!$A:$II,5,FALSE),0)</f>
        <v>0</v>
      </c>
      <c r="J2175" s="20">
        <f>IFERROR(VLOOKUP(A2175,[2]webService!$A:$I,6,FALSE),0)</f>
        <v>0</v>
      </c>
      <c r="K2175" s="20">
        <f>IFERROR(VLOOKUP(A2175,[2]webService!$A:$I,7,FALSE),0)</f>
        <v>0</v>
      </c>
      <c r="L2175" s="20">
        <f>IFERROR(VLOOKUP(A2175,[2]webService!$A:$I,8,FALSE),0)</f>
        <v>0</v>
      </c>
      <c r="M2175" s="28">
        <f>IFERROR(VLOOKUP(A2175,[2]webService!$A:$I,9,FALSE),0)</f>
        <v>0</v>
      </c>
      <c r="N2175" s="27">
        <f>IFERROR(VLOOKUP(A2175,[3]soaBnafar!$A:$G,2,FALSE),0)</f>
        <v>15495</v>
      </c>
      <c r="O2175" s="20">
        <f>IFERROR(VLOOKUP(A2175,[3]soaBnafar!$A:$H,3,FALSE),0)</f>
        <v>0</v>
      </c>
      <c r="P2175" s="20">
        <f>IFERROR(VLOOKUP(A2175,[3]soaBnafar!$A:$G,4,FALSE),0)</f>
        <v>32899</v>
      </c>
      <c r="Q2175" s="20">
        <f>IFERROR(VLOOKUP(A2175,[3]soaBnafar!$A:$G,5,FALSE),0)</f>
        <v>0</v>
      </c>
      <c r="R2175" s="20">
        <f>IFERROR(VLOOKUP(A2175,[3]soaBnafar!$A:$G,6,FALSE),0)</f>
        <v>0</v>
      </c>
      <c r="S2175" s="20">
        <f>IFERROR(VLOOKUP(A2175,[3]soaBnafar!$A:$G,7,FALSE),0)</f>
        <v>0</v>
      </c>
      <c r="T2175" s="32">
        <f t="shared" si="398"/>
        <v>15495</v>
      </c>
      <c r="U2175" s="21">
        <f t="shared" si="399"/>
        <v>0</v>
      </c>
      <c r="V2175" s="21">
        <f t="shared" si="400"/>
        <v>32899</v>
      </c>
      <c r="W2175" s="21">
        <f t="shared" si="401"/>
        <v>0</v>
      </c>
      <c r="X2175" s="21">
        <f t="shared" si="402"/>
        <v>0</v>
      </c>
      <c r="Y2175" s="33">
        <f t="shared" si="403"/>
        <v>0</v>
      </c>
      <c r="Z2175" s="4" t="str">
        <f t="shared" si="404"/>
        <v>Sim</v>
      </c>
      <c r="AA2175" s="4" t="str">
        <f t="shared" si="405"/>
        <v>Não</v>
      </c>
      <c r="AB2175" s="4" t="str">
        <f t="shared" si="406"/>
        <v>Sim</v>
      </c>
      <c r="AC2175" s="4" t="str">
        <f t="shared" si="407"/>
        <v>Não</v>
      </c>
      <c r="AD2175" s="4" t="str">
        <f t="shared" si="408"/>
        <v>Não</v>
      </c>
      <c r="AE2175" s="30" t="str">
        <f t="shared" si="409"/>
        <v>Não</v>
      </c>
    </row>
    <row r="2176" spans="1:31" x14ac:dyDescent="0.25">
      <c r="A2176" s="23">
        <v>320430</v>
      </c>
      <c r="B2176" s="27">
        <f>IFERROR(VLOOKUP(A2176,[1]Monitoramento_Base_somente_disp!$A:$L,5,FALSE),0)</f>
        <v>0</v>
      </c>
      <c r="C2176" s="20">
        <f>IFERROR(VLOOKUP(A2176,[1]Monitoramento_Base_somente_disp!$A:$L,6,FALSE),0)</f>
        <v>563892</v>
      </c>
      <c r="D2176" s="20">
        <f>IFERROR(VLOOKUP(A2176,[1]Monitoramento_Base_somente_disp!$A:$L,7,FALSE),0)</f>
        <v>0</v>
      </c>
      <c r="E2176" s="20">
        <f>IFERROR(VLOOKUP(A2176,[1]Monitoramento_Base_somente_disp!$A:$L,8,FALSE),0)</f>
        <v>281946</v>
      </c>
      <c r="F2176" s="20">
        <f>IFERROR(VLOOKUP(A2176,[1]Monitoramento_Base_somente_disp!$A:$L,9,FALSE),0)</f>
        <v>0</v>
      </c>
      <c r="G2176" s="28">
        <f>IFERROR(VLOOKUP(A2176,[1]Monitoramento_Base_somente_disp!$A:$L,10,FALSE),0)</f>
        <v>0</v>
      </c>
      <c r="H2176" s="27">
        <f>IFERROR(VLOOKUP(A2176,[2]webService!$A:$I,4,FALSE),0)</f>
        <v>0</v>
      </c>
      <c r="I2176" s="20">
        <f>IFERROR(VLOOKUP(A2176,[2]webService!$A:$II,5,FALSE),0)</f>
        <v>0</v>
      </c>
      <c r="J2176" s="20">
        <f>IFERROR(VLOOKUP(A2176,[2]webService!$A:$I,6,FALSE),0)</f>
        <v>0</v>
      </c>
      <c r="K2176" s="20">
        <f>IFERROR(VLOOKUP(A2176,[2]webService!$A:$I,7,FALSE),0)</f>
        <v>0</v>
      </c>
      <c r="L2176" s="20">
        <f>IFERROR(VLOOKUP(A2176,[2]webService!$A:$I,8,FALSE),0)</f>
        <v>0</v>
      </c>
      <c r="M2176" s="28">
        <f>IFERROR(VLOOKUP(A2176,[2]webService!$A:$I,9,FALSE),0)</f>
        <v>0</v>
      </c>
      <c r="N2176" s="27">
        <f>IFERROR(VLOOKUP(A2176,[3]soaBnafar!$A:$G,2,FALSE),0)</f>
        <v>0</v>
      </c>
      <c r="O2176" s="20">
        <f>IFERROR(VLOOKUP(A2176,[3]soaBnafar!$A:$H,3,FALSE),0)</f>
        <v>0</v>
      </c>
      <c r="P2176" s="20">
        <f>IFERROR(VLOOKUP(A2176,[3]soaBnafar!$A:$G,4,FALSE),0)</f>
        <v>0</v>
      </c>
      <c r="Q2176" s="20">
        <f>IFERROR(VLOOKUP(A2176,[3]soaBnafar!$A:$G,5,FALSE),0)</f>
        <v>0</v>
      </c>
      <c r="R2176" s="20">
        <f>IFERROR(VLOOKUP(A2176,[3]soaBnafar!$A:$G,6,FALSE),0)</f>
        <v>0</v>
      </c>
      <c r="S2176" s="20">
        <f>IFERROR(VLOOKUP(A2176,[3]soaBnafar!$A:$G,7,FALSE),0)</f>
        <v>0</v>
      </c>
      <c r="T2176" s="32">
        <f t="shared" si="398"/>
        <v>0</v>
      </c>
      <c r="U2176" s="21">
        <f t="shared" si="399"/>
        <v>563892</v>
      </c>
      <c r="V2176" s="21">
        <f t="shared" si="400"/>
        <v>0</v>
      </c>
      <c r="W2176" s="21">
        <f t="shared" si="401"/>
        <v>281946</v>
      </c>
      <c r="X2176" s="21">
        <f t="shared" si="402"/>
        <v>0</v>
      </c>
      <c r="Y2176" s="33">
        <f t="shared" si="403"/>
        <v>0</v>
      </c>
      <c r="Z2176" s="4" t="str">
        <f t="shared" si="404"/>
        <v>Não</v>
      </c>
      <c r="AA2176" s="4" t="str">
        <f t="shared" si="405"/>
        <v>Sim</v>
      </c>
      <c r="AB2176" s="4" t="str">
        <f t="shared" si="406"/>
        <v>Não</v>
      </c>
      <c r="AC2176" s="4" t="str">
        <f t="shared" si="407"/>
        <v>Sim</v>
      </c>
      <c r="AD2176" s="4" t="str">
        <f t="shared" si="408"/>
        <v>Não</v>
      </c>
      <c r="AE2176" s="30" t="str">
        <f t="shared" si="409"/>
        <v>Não</v>
      </c>
    </row>
    <row r="2177" spans="1:31" x14ac:dyDescent="0.25">
      <c r="A2177" s="23">
        <v>320435</v>
      </c>
      <c r="B2177" s="27">
        <f>IFERROR(VLOOKUP(A2177,[1]Monitoramento_Base_somente_disp!$A:$L,5,FALSE),0)</f>
        <v>0</v>
      </c>
      <c r="C2177" s="20">
        <f>IFERROR(VLOOKUP(A2177,[1]Monitoramento_Base_somente_disp!$A:$L,6,FALSE),0)</f>
        <v>0</v>
      </c>
      <c r="D2177" s="20">
        <f>IFERROR(VLOOKUP(A2177,[1]Monitoramento_Base_somente_disp!$A:$L,7,FALSE),0)</f>
        <v>0</v>
      </c>
      <c r="E2177" s="20">
        <f>IFERROR(VLOOKUP(A2177,[1]Monitoramento_Base_somente_disp!$A:$L,8,FALSE),0)</f>
        <v>0</v>
      </c>
      <c r="F2177" s="20">
        <f>IFERROR(VLOOKUP(A2177,[1]Monitoramento_Base_somente_disp!$A:$L,9,FALSE),0)</f>
        <v>0</v>
      </c>
      <c r="G2177" s="28">
        <f>IFERROR(VLOOKUP(A2177,[1]Monitoramento_Base_somente_disp!$A:$L,10,FALSE),0)</f>
        <v>0</v>
      </c>
      <c r="H2177" s="27">
        <f>IFERROR(VLOOKUP(A2177,[2]webService!$A:$I,4,FALSE),0)</f>
        <v>31261</v>
      </c>
      <c r="I2177" s="20">
        <f>IFERROR(VLOOKUP(A2177,[2]webService!$A:$II,5,FALSE),0)</f>
        <v>1321482</v>
      </c>
      <c r="J2177" s="20">
        <f>IFERROR(VLOOKUP(A2177,[2]webService!$A:$I,6,FALSE),0)</f>
        <v>31</v>
      </c>
      <c r="K2177" s="20">
        <f>IFERROR(VLOOKUP(A2177,[2]webService!$A:$I,7,FALSE),0)</f>
        <v>0</v>
      </c>
      <c r="L2177" s="20">
        <f>IFERROR(VLOOKUP(A2177,[2]webService!$A:$I,8,FALSE),0)</f>
        <v>0</v>
      </c>
      <c r="M2177" s="28">
        <f>IFERROR(VLOOKUP(A2177,[2]webService!$A:$I,9,FALSE),0)</f>
        <v>0</v>
      </c>
      <c r="N2177" s="27">
        <f>IFERROR(VLOOKUP(A2177,[3]soaBnafar!$A:$G,2,FALSE),0)</f>
        <v>41567</v>
      </c>
      <c r="O2177" s="20">
        <f>IFERROR(VLOOKUP(A2177,[3]soaBnafar!$A:$H,3,FALSE),0)</f>
        <v>0</v>
      </c>
      <c r="P2177" s="20">
        <f>IFERROR(VLOOKUP(A2177,[3]soaBnafar!$A:$G,4,FALSE),0)</f>
        <v>29</v>
      </c>
      <c r="Q2177" s="20">
        <f>IFERROR(VLOOKUP(A2177,[3]soaBnafar!$A:$G,5,FALSE),0)</f>
        <v>0</v>
      </c>
      <c r="R2177" s="20">
        <f>IFERROR(VLOOKUP(A2177,[3]soaBnafar!$A:$G,6,FALSE),0)</f>
        <v>0</v>
      </c>
      <c r="S2177" s="20">
        <f>IFERROR(VLOOKUP(A2177,[3]soaBnafar!$A:$G,7,FALSE),0)</f>
        <v>0</v>
      </c>
      <c r="T2177" s="32">
        <f t="shared" si="398"/>
        <v>72828</v>
      </c>
      <c r="U2177" s="21">
        <f t="shared" si="399"/>
        <v>1321482</v>
      </c>
      <c r="V2177" s="21">
        <f t="shared" si="400"/>
        <v>60</v>
      </c>
      <c r="W2177" s="21">
        <f t="shared" si="401"/>
        <v>0</v>
      </c>
      <c r="X2177" s="21">
        <f t="shared" si="402"/>
        <v>0</v>
      </c>
      <c r="Y2177" s="33">
        <f t="shared" si="403"/>
        <v>0</v>
      </c>
      <c r="Z2177" s="4" t="str">
        <f t="shared" si="404"/>
        <v>Sim</v>
      </c>
      <c r="AA2177" s="4" t="str">
        <f t="shared" si="405"/>
        <v>Sim</v>
      </c>
      <c r="AB2177" s="4" t="str">
        <f t="shared" si="406"/>
        <v>Sim</v>
      </c>
      <c r="AC2177" s="4" t="str">
        <f t="shared" si="407"/>
        <v>Não</v>
      </c>
      <c r="AD2177" s="4" t="str">
        <f t="shared" si="408"/>
        <v>Não</v>
      </c>
      <c r="AE2177" s="30" t="str">
        <f t="shared" si="409"/>
        <v>Não</v>
      </c>
    </row>
    <row r="2178" spans="1:31" x14ac:dyDescent="0.25">
      <c r="A2178" s="23">
        <v>320455</v>
      </c>
      <c r="B2178" s="27">
        <f>IFERROR(VLOOKUP(A2178,[1]Monitoramento_Base_somente_disp!$A:$L,5,FALSE),0)</f>
        <v>0</v>
      </c>
      <c r="C2178" s="20">
        <f>IFERROR(VLOOKUP(A2178,[1]Monitoramento_Base_somente_disp!$A:$L,6,FALSE),0)</f>
        <v>7753340</v>
      </c>
      <c r="D2178" s="20">
        <f>IFERROR(VLOOKUP(A2178,[1]Monitoramento_Base_somente_disp!$A:$L,7,FALSE),0)</f>
        <v>0</v>
      </c>
      <c r="E2178" s="20">
        <f>IFERROR(VLOOKUP(A2178,[1]Monitoramento_Base_somente_disp!$A:$L,8,FALSE),0)</f>
        <v>3876670</v>
      </c>
      <c r="F2178" s="20">
        <f>IFERROR(VLOOKUP(A2178,[1]Monitoramento_Base_somente_disp!$A:$L,9,FALSE),0)</f>
        <v>0</v>
      </c>
      <c r="G2178" s="28">
        <f>IFERROR(VLOOKUP(A2178,[1]Monitoramento_Base_somente_disp!$A:$L,10,FALSE),0)</f>
        <v>0</v>
      </c>
      <c r="H2178" s="27">
        <f>IFERROR(VLOOKUP(A2178,[2]webService!$A:$I,4,FALSE),0)</f>
        <v>0</v>
      </c>
      <c r="I2178" s="20">
        <f>IFERROR(VLOOKUP(A2178,[2]webService!$A:$II,5,FALSE),0)</f>
        <v>0</v>
      </c>
      <c r="J2178" s="20">
        <f>IFERROR(VLOOKUP(A2178,[2]webService!$A:$I,6,FALSE),0)</f>
        <v>0</v>
      </c>
      <c r="K2178" s="20">
        <f>IFERROR(VLOOKUP(A2178,[2]webService!$A:$I,7,FALSE),0)</f>
        <v>0</v>
      </c>
      <c r="L2178" s="20">
        <f>IFERROR(VLOOKUP(A2178,[2]webService!$A:$I,8,FALSE),0)</f>
        <v>0</v>
      </c>
      <c r="M2178" s="28">
        <f>IFERROR(VLOOKUP(A2178,[2]webService!$A:$I,9,FALSE),0)</f>
        <v>0</v>
      </c>
      <c r="N2178" s="27">
        <f>IFERROR(VLOOKUP(A2178,[3]soaBnafar!$A:$G,2,FALSE),0)</f>
        <v>95800</v>
      </c>
      <c r="O2178" s="20">
        <f>IFERROR(VLOOKUP(A2178,[3]soaBnafar!$A:$H,3,FALSE),0)</f>
        <v>0</v>
      </c>
      <c r="P2178" s="20">
        <f>IFERROR(VLOOKUP(A2178,[3]soaBnafar!$A:$G,4,FALSE),0)</f>
        <v>8119</v>
      </c>
      <c r="Q2178" s="20">
        <f>IFERROR(VLOOKUP(A2178,[3]soaBnafar!$A:$G,5,FALSE),0)</f>
        <v>0</v>
      </c>
      <c r="R2178" s="20">
        <f>IFERROR(VLOOKUP(A2178,[3]soaBnafar!$A:$G,6,FALSE),0)</f>
        <v>0</v>
      </c>
      <c r="S2178" s="20">
        <f>IFERROR(VLOOKUP(A2178,[3]soaBnafar!$A:$G,7,FALSE),0)</f>
        <v>0</v>
      </c>
      <c r="T2178" s="32">
        <f t="shared" si="398"/>
        <v>95800</v>
      </c>
      <c r="U2178" s="21">
        <f t="shared" si="399"/>
        <v>7753340</v>
      </c>
      <c r="V2178" s="21">
        <f t="shared" si="400"/>
        <v>8119</v>
      </c>
      <c r="W2178" s="21">
        <f t="shared" si="401"/>
        <v>3876670</v>
      </c>
      <c r="X2178" s="21">
        <f t="shared" si="402"/>
        <v>0</v>
      </c>
      <c r="Y2178" s="33">
        <f t="shared" si="403"/>
        <v>0</v>
      </c>
      <c r="Z2178" s="4" t="str">
        <f t="shared" si="404"/>
        <v>Sim</v>
      </c>
      <c r="AA2178" s="4" t="str">
        <f t="shared" si="405"/>
        <v>Sim</v>
      </c>
      <c r="AB2178" s="4" t="str">
        <f t="shared" si="406"/>
        <v>Sim</v>
      </c>
      <c r="AC2178" s="4" t="str">
        <f t="shared" si="407"/>
        <v>Sim</v>
      </c>
      <c r="AD2178" s="4" t="str">
        <f t="shared" si="408"/>
        <v>Não</v>
      </c>
      <c r="AE2178" s="30" t="str">
        <f t="shared" si="409"/>
        <v>Não</v>
      </c>
    </row>
    <row r="2179" spans="1:31" x14ac:dyDescent="0.25">
      <c r="A2179" s="23">
        <v>320465</v>
      </c>
      <c r="B2179" s="27">
        <f>IFERROR(VLOOKUP(A2179,[1]Monitoramento_Base_somente_disp!$A:$L,5,FALSE),0)</f>
        <v>0</v>
      </c>
      <c r="C2179" s="20">
        <f>IFERROR(VLOOKUP(A2179,[1]Monitoramento_Base_somente_disp!$A:$L,6,FALSE),0)</f>
        <v>0</v>
      </c>
      <c r="D2179" s="20">
        <f>IFERROR(VLOOKUP(A2179,[1]Monitoramento_Base_somente_disp!$A:$L,7,FALSE),0)</f>
        <v>0</v>
      </c>
      <c r="E2179" s="20">
        <f>IFERROR(VLOOKUP(A2179,[1]Monitoramento_Base_somente_disp!$A:$L,8,FALSE),0)</f>
        <v>0</v>
      </c>
      <c r="F2179" s="20">
        <f>IFERROR(VLOOKUP(A2179,[1]Monitoramento_Base_somente_disp!$A:$L,9,FALSE),0)</f>
        <v>0</v>
      </c>
      <c r="G2179" s="28">
        <f>IFERROR(VLOOKUP(A2179,[1]Monitoramento_Base_somente_disp!$A:$L,10,FALSE),0)</f>
        <v>0</v>
      </c>
      <c r="H2179" s="27">
        <f>IFERROR(VLOOKUP(A2179,[2]webService!$A:$I,4,FALSE),0)</f>
        <v>0</v>
      </c>
      <c r="I2179" s="20">
        <f>IFERROR(VLOOKUP(A2179,[2]webService!$A:$II,5,FALSE),0)</f>
        <v>0</v>
      </c>
      <c r="J2179" s="20">
        <f>IFERROR(VLOOKUP(A2179,[2]webService!$A:$I,6,FALSE),0)</f>
        <v>0</v>
      </c>
      <c r="K2179" s="20">
        <f>IFERROR(VLOOKUP(A2179,[2]webService!$A:$I,7,FALSE),0)</f>
        <v>0</v>
      </c>
      <c r="L2179" s="20">
        <f>IFERROR(VLOOKUP(A2179,[2]webService!$A:$I,8,FALSE),0)</f>
        <v>0</v>
      </c>
      <c r="M2179" s="28">
        <f>IFERROR(VLOOKUP(A2179,[2]webService!$A:$I,9,FALSE),0)</f>
        <v>0</v>
      </c>
      <c r="N2179" s="27">
        <f>IFERROR(VLOOKUP(A2179,[3]soaBnafar!$A:$G,2,FALSE),0)</f>
        <v>10211</v>
      </c>
      <c r="O2179" s="20">
        <f>IFERROR(VLOOKUP(A2179,[3]soaBnafar!$A:$H,3,FALSE),0)</f>
        <v>0</v>
      </c>
      <c r="P2179" s="20">
        <f>IFERROR(VLOOKUP(A2179,[3]soaBnafar!$A:$G,4,FALSE),0)</f>
        <v>4609</v>
      </c>
      <c r="Q2179" s="20">
        <f>IFERROR(VLOOKUP(A2179,[3]soaBnafar!$A:$G,5,FALSE),0)</f>
        <v>0</v>
      </c>
      <c r="R2179" s="20">
        <f>IFERROR(VLOOKUP(A2179,[3]soaBnafar!$A:$G,6,FALSE),0)</f>
        <v>0</v>
      </c>
      <c r="S2179" s="20">
        <f>IFERROR(VLOOKUP(A2179,[3]soaBnafar!$A:$G,7,FALSE),0)</f>
        <v>0</v>
      </c>
      <c r="T2179" s="32">
        <f t="shared" si="398"/>
        <v>10211</v>
      </c>
      <c r="U2179" s="21">
        <f t="shared" si="399"/>
        <v>0</v>
      </c>
      <c r="V2179" s="21">
        <f t="shared" si="400"/>
        <v>4609</v>
      </c>
      <c r="W2179" s="21">
        <f t="shared" si="401"/>
        <v>0</v>
      </c>
      <c r="X2179" s="21">
        <f t="shared" si="402"/>
        <v>0</v>
      </c>
      <c r="Y2179" s="33">
        <f t="shared" si="403"/>
        <v>0</v>
      </c>
      <c r="Z2179" s="4" t="str">
        <f t="shared" si="404"/>
        <v>Sim</v>
      </c>
      <c r="AA2179" s="4" t="str">
        <f t="shared" si="405"/>
        <v>Não</v>
      </c>
      <c r="AB2179" s="4" t="str">
        <f t="shared" si="406"/>
        <v>Sim</v>
      </c>
      <c r="AC2179" s="4" t="str">
        <f t="shared" si="407"/>
        <v>Não</v>
      </c>
      <c r="AD2179" s="4" t="str">
        <f t="shared" si="408"/>
        <v>Não</v>
      </c>
      <c r="AE2179" s="30" t="str">
        <f t="shared" si="409"/>
        <v>Não</v>
      </c>
    </row>
    <row r="2180" spans="1:31" x14ac:dyDescent="0.25">
      <c r="A2180" s="23">
        <v>320480</v>
      </c>
      <c r="B2180" s="27">
        <f>IFERROR(VLOOKUP(A2180,[1]Monitoramento_Base_somente_disp!$A:$L,5,FALSE),0)</f>
        <v>0</v>
      </c>
      <c r="C2180" s="20">
        <f>IFERROR(VLOOKUP(A2180,[1]Monitoramento_Base_somente_disp!$A:$L,6,FALSE),0)</f>
        <v>0</v>
      </c>
      <c r="D2180" s="20">
        <f>IFERROR(VLOOKUP(A2180,[1]Monitoramento_Base_somente_disp!$A:$L,7,FALSE),0)</f>
        <v>0</v>
      </c>
      <c r="E2180" s="20">
        <f>IFERROR(VLOOKUP(A2180,[1]Monitoramento_Base_somente_disp!$A:$L,8,FALSE),0)</f>
        <v>0</v>
      </c>
      <c r="F2180" s="20">
        <f>IFERROR(VLOOKUP(A2180,[1]Monitoramento_Base_somente_disp!$A:$L,9,FALSE),0)</f>
        <v>0</v>
      </c>
      <c r="G2180" s="28">
        <f>IFERROR(VLOOKUP(A2180,[1]Monitoramento_Base_somente_disp!$A:$L,10,FALSE),0)</f>
        <v>0</v>
      </c>
      <c r="H2180" s="27">
        <f>IFERROR(VLOOKUP(A2180,[2]webService!$A:$I,4,FALSE),0)</f>
        <v>0</v>
      </c>
      <c r="I2180" s="20">
        <f>IFERROR(VLOOKUP(A2180,[2]webService!$A:$II,5,FALSE),0)</f>
        <v>0</v>
      </c>
      <c r="J2180" s="20">
        <f>IFERROR(VLOOKUP(A2180,[2]webService!$A:$I,6,FALSE),0)</f>
        <v>0</v>
      </c>
      <c r="K2180" s="20">
        <f>IFERROR(VLOOKUP(A2180,[2]webService!$A:$I,7,FALSE),0)</f>
        <v>0</v>
      </c>
      <c r="L2180" s="20">
        <f>IFERROR(VLOOKUP(A2180,[2]webService!$A:$I,8,FALSE),0)</f>
        <v>0</v>
      </c>
      <c r="M2180" s="28">
        <f>IFERROR(VLOOKUP(A2180,[2]webService!$A:$I,9,FALSE),0)</f>
        <v>0</v>
      </c>
      <c r="N2180" s="27">
        <f>IFERROR(VLOOKUP(A2180,[3]soaBnafar!$A:$G,2,FALSE),0)</f>
        <v>9345</v>
      </c>
      <c r="O2180" s="20">
        <f>IFERROR(VLOOKUP(A2180,[3]soaBnafar!$A:$H,3,FALSE),0)</f>
        <v>0</v>
      </c>
      <c r="P2180" s="20">
        <f>IFERROR(VLOOKUP(A2180,[3]soaBnafar!$A:$G,4,FALSE),0)</f>
        <v>0</v>
      </c>
      <c r="Q2180" s="20">
        <f>IFERROR(VLOOKUP(A2180,[3]soaBnafar!$A:$G,5,FALSE),0)</f>
        <v>0</v>
      </c>
      <c r="R2180" s="20">
        <f>IFERROR(VLOOKUP(A2180,[3]soaBnafar!$A:$G,6,FALSE),0)</f>
        <v>0</v>
      </c>
      <c r="S2180" s="20">
        <f>IFERROR(VLOOKUP(A2180,[3]soaBnafar!$A:$G,7,FALSE),0)</f>
        <v>0</v>
      </c>
      <c r="T2180" s="32">
        <f t="shared" si="398"/>
        <v>9345</v>
      </c>
      <c r="U2180" s="21">
        <f t="shared" si="399"/>
        <v>0</v>
      </c>
      <c r="V2180" s="21">
        <f t="shared" si="400"/>
        <v>0</v>
      </c>
      <c r="W2180" s="21">
        <f t="shared" si="401"/>
        <v>0</v>
      </c>
      <c r="X2180" s="21">
        <f t="shared" si="402"/>
        <v>0</v>
      </c>
      <c r="Y2180" s="33">
        <f t="shared" si="403"/>
        <v>0</v>
      </c>
      <c r="Z2180" s="4" t="str">
        <f t="shared" si="404"/>
        <v>Sim</v>
      </c>
      <c r="AA2180" s="4" t="str">
        <f t="shared" si="405"/>
        <v>Não</v>
      </c>
      <c r="AB2180" s="4" t="str">
        <f t="shared" si="406"/>
        <v>Não</v>
      </c>
      <c r="AC2180" s="4" t="str">
        <f t="shared" si="407"/>
        <v>Não</v>
      </c>
      <c r="AD2180" s="4" t="str">
        <f t="shared" si="408"/>
        <v>Não</v>
      </c>
      <c r="AE2180" s="30" t="str">
        <f t="shared" si="409"/>
        <v>Não</v>
      </c>
    </row>
    <row r="2181" spans="1:31" x14ac:dyDescent="0.25">
      <c r="A2181" s="23">
        <v>320501</v>
      </c>
      <c r="B2181" s="27">
        <f>IFERROR(VLOOKUP(A2181,[1]Monitoramento_Base_somente_disp!$A:$L,5,FALSE),0)</f>
        <v>0</v>
      </c>
      <c r="C2181" s="20">
        <f>IFERROR(VLOOKUP(A2181,[1]Monitoramento_Base_somente_disp!$A:$L,6,FALSE),0)</f>
        <v>8796380852</v>
      </c>
      <c r="D2181" s="20">
        <f>IFERROR(VLOOKUP(A2181,[1]Monitoramento_Base_somente_disp!$A:$L,7,FALSE),0)</f>
        <v>0</v>
      </c>
      <c r="E2181" s="20">
        <f>IFERROR(VLOOKUP(A2181,[1]Monitoramento_Base_somente_disp!$A:$L,8,FALSE),0)</f>
        <v>4398190426</v>
      </c>
      <c r="F2181" s="20">
        <f>IFERROR(VLOOKUP(A2181,[1]Monitoramento_Base_somente_disp!$A:$L,9,FALSE),0)</f>
        <v>0</v>
      </c>
      <c r="G2181" s="28">
        <f>IFERROR(VLOOKUP(A2181,[1]Monitoramento_Base_somente_disp!$A:$L,10,FALSE),0)</f>
        <v>0</v>
      </c>
      <c r="H2181" s="27">
        <f>IFERROR(VLOOKUP(A2181,[2]webService!$A:$I,4,FALSE),0)</f>
        <v>0</v>
      </c>
      <c r="I2181" s="20">
        <f>IFERROR(VLOOKUP(A2181,[2]webService!$A:$II,5,FALSE),0)</f>
        <v>0</v>
      </c>
      <c r="J2181" s="20">
        <f>IFERROR(VLOOKUP(A2181,[2]webService!$A:$I,6,FALSE),0)</f>
        <v>0</v>
      </c>
      <c r="K2181" s="20">
        <f>IFERROR(VLOOKUP(A2181,[2]webService!$A:$I,7,FALSE),0)</f>
        <v>0</v>
      </c>
      <c r="L2181" s="20">
        <f>IFERROR(VLOOKUP(A2181,[2]webService!$A:$I,8,FALSE),0)</f>
        <v>0</v>
      </c>
      <c r="M2181" s="28">
        <f>IFERROR(VLOOKUP(A2181,[2]webService!$A:$I,9,FALSE),0)</f>
        <v>0</v>
      </c>
      <c r="N2181" s="27">
        <f>IFERROR(VLOOKUP(A2181,[3]soaBnafar!$A:$G,2,FALSE),0)</f>
        <v>160027</v>
      </c>
      <c r="O2181" s="20">
        <f>IFERROR(VLOOKUP(A2181,[3]soaBnafar!$A:$H,3,FALSE),0)</f>
        <v>0</v>
      </c>
      <c r="P2181" s="20">
        <f>IFERROR(VLOOKUP(A2181,[3]soaBnafar!$A:$G,4,FALSE),0)</f>
        <v>91792</v>
      </c>
      <c r="Q2181" s="20">
        <f>IFERROR(VLOOKUP(A2181,[3]soaBnafar!$A:$G,5,FALSE),0)</f>
        <v>0</v>
      </c>
      <c r="R2181" s="20">
        <f>IFERROR(VLOOKUP(A2181,[3]soaBnafar!$A:$G,6,FALSE),0)</f>
        <v>0</v>
      </c>
      <c r="S2181" s="20">
        <f>IFERROR(VLOOKUP(A2181,[3]soaBnafar!$A:$G,7,FALSE),0)</f>
        <v>0</v>
      </c>
      <c r="T2181" s="32">
        <f t="shared" si="398"/>
        <v>160027</v>
      </c>
      <c r="U2181" s="21">
        <f t="shared" si="399"/>
        <v>8796380852</v>
      </c>
      <c r="V2181" s="21">
        <f t="shared" si="400"/>
        <v>91792</v>
      </c>
      <c r="W2181" s="21">
        <f t="shared" si="401"/>
        <v>4398190426</v>
      </c>
      <c r="X2181" s="21">
        <f t="shared" si="402"/>
        <v>0</v>
      </c>
      <c r="Y2181" s="33">
        <f t="shared" si="403"/>
        <v>0</v>
      </c>
      <c r="Z2181" s="4" t="str">
        <f t="shared" si="404"/>
        <v>Sim</v>
      </c>
      <c r="AA2181" s="4" t="str">
        <f t="shared" si="405"/>
        <v>Sim</v>
      </c>
      <c r="AB2181" s="4" t="str">
        <f t="shared" si="406"/>
        <v>Sim</v>
      </c>
      <c r="AC2181" s="4" t="str">
        <f t="shared" si="407"/>
        <v>Sim</v>
      </c>
      <c r="AD2181" s="4" t="str">
        <f t="shared" si="408"/>
        <v>Não</v>
      </c>
      <c r="AE2181" s="30" t="str">
        <f t="shared" si="409"/>
        <v>Não</v>
      </c>
    </row>
    <row r="2182" spans="1:31" x14ac:dyDescent="0.25">
      <c r="A2182" s="23">
        <v>320503</v>
      </c>
      <c r="B2182" s="27">
        <f>IFERROR(VLOOKUP(A2182,[1]Monitoramento_Base_somente_disp!$A:$L,5,FALSE),0)</f>
        <v>0</v>
      </c>
      <c r="C2182" s="20">
        <f>IFERROR(VLOOKUP(A2182,[1]Monitoramento_Base_somente_disp!$A:$L,6,FALSE),0)</f>
        <v>0</v>
      </c>
      <c r="D2182" s="20">
        <f>IFERROR(VLOOKUP(A2182,[1]Monitoramento_Base_somente_disp!$A:$L,7,FALSE),0)</f>
        <v>0</v>
      </c>
      <c r="E2182" s="20">
        <f>IFERROR(VLOOKUP(A2182,[1]Monitoramento_Base_somente_disp!$A:$L,8,FALSE),0)</f>
        <v>0</v>
      </c>
      <c r="F2182" s="20">
        <f>IFERROR(VLOOKUP(A2182,[1]Monitoramento_Base_somente_disp!$A:$L,9,FALSE),0)</f>
        <v>0</v>
      </c>
      <c r="G2182" s="28">
        <f>IFERROR(VLOOKUP(A2182,[1]Monitoramento_Base_somente_disp!$A:$L,10,FALSE),0)</f>
        <v>0</v>
      </c>
      <c r="H2182" s="27">
        <f>IFERROR(VLOOKUP(A2182,[2]webService!$A:$I,4,FALSE),0)</f>
        <v>0</v>
      </c>
      <c r="I2182" s="20">
        <f>IFERROR(VLOOKUP(A2182,[2]webService!$A:$II,5,FALSE),0)</f>
        <v>0</v>
      </c>
      <c r="J2182" s="20">
        <f>IFERROR(VLOOKUP(A2182,[2]webService!$A:$I,6,FALSE),0)</f>
        <v>0</v>
      </c>
      <c r="K2182" s="20">
        <f>IFERROR(VLOOKUP(A2182,[2]webService!$A:$I,7,FALSE),0)</f>
        <v>0</v>
      </c>
      <c r="L2182" s="20">
        <f>IFERROR(VLOOKUP(A2182,[2]webService!$A:$I,8,FALSE),0)</f>
        <v>0</v>
      </c>
      <c r="M2182" s="28">
        <f>IFERROR(VLOOKUP(A2182,[2]webService!$A:$I,9,FALSE),0)</f>
        <v>0</v>
      </c>
      <c r="N2182" s="27">
        <f>IFERROR(VLOOKUP(A2182,[3]soaBnafar!$A:$G,2,FALSE),0)</f>
        <v>171010</v>
      </c>
      <c r="O2182" s="20">
        <f>IFERROR(VLOOKUP(A2182,[3]soaBnafar!$A:$H,3,FALSE),0)</f>
        <v>1436481</v>
      </c>
      <c r="P2182" s="20">
        <f>IFERROR(VLOOKUP(A2182,[3]soaBnafar!$A:$G,4,FALSE),0)</f>
        <v>119252</v>
      </c>
      <c r="Q2182" s="20">
        <f>IFERROR(VLOOKUP(A2182,[3]soaBnafar!$A:$G,5,FALSE),0)</f>
        <v>0</v>
      </c>
      <c r="R2182" s="20">
        <f>IFERROR(VLOOKUP(A2182,[3]soaBnafar!$A:$G,6,FALSE),0)</f>
        <v>0</v>
      </c>
      <c r="S2182" s="20">
        <f>IFERROR(VLOOKUP(A2182,[3]soaBnafar!$A:$G,7,FALSE),0)</f>
        <v>0</v>
      </c>
      <c r="T2182" s="32">
        <f t="shared" ref="T2182:T2245" si="410">B2182+H2182+N2182</f>
        <v>171010</v>
      </c>
      <c r="U2182" s="21">
        <f t="shared" ref="U2182:U2245" si="411">C2182+I2182+O2182</f>
        <v>1436481</v>
      </c>
      <c r="V2182" s="21">
        <f t="shared" ref="V2182:V2245" si="412">D2182+J2182+P2182</f>
        <v>119252</v>
      </c>
      <c r="W2182" s="21">
        <f t="shared" ref="W2182:W2245" si="413">E2182+K2182+Q2182</f>
        <v>0</v>
      </c>
      <c r="X2182" s="21">
        <f t="shared" ref="X2182:X2245" si="414">F2182+L2182+R2182</f>
        <v>0</v>
      </c>
      <c r="Y2182" s="33">
        <f t="shared" ref="Y2182:Y2245" si="415">G2182+M2182+S2182</f>
        <v>0</v>
      </c>
      <c r="Z2182" s="4" t="str">
        <f t="shared" ref="Z2182:Z2245" si="416">IF(T2182=0,"Não","Sim")</f>
        <v>Sim</v>
      </c>
      <c r="AA2182" s="4" t="str">
        <f t="shared" ref="AA2182:AA2245" si="417">IF(U2182=0,"Não","Sim")</f>
        <v>Sim</v>
      </c>
      <c r="AB2182" s="4" t="str">
        <f t="shared" ref="AB2182:AB2245" si="418">IF(V2182=0,"Não","Sim")</f>
        <v>Sim</v>
      </c>
      <c r="AC2182" s="4" t="str">
        <f t="shared" ref="AC2182:AC2245" si="419">IF(W2182=0,"Não","Sim")</f>
        <v>Não</v>
      </c>
      <c r="AD2182" s="4" t="str">
        <f t="shared" ref="AD2182:AD2245" si="420">IF(X2182=0,"Não","Sim")</f>
        <v>Não</v>
      </c>
      <c r="AE2182" s="30" t="str">
        <f t="shared" ref="AE2182:AE2245" si="421">IF(Y2182=0,"Não","Sim")</f>
        <v>Não</v>
      </c>
    </row>
    <row r="2183" spans="1:31" x14ac:dyDescent="0.25">
      <c r="A2183" s="23">
        <v>320510</v>
      </c>
      <c r="B2183" s="27">
        <f>IFERROR(VLOOKUP(A2183,[1]Monitoramento_Base_somente_disp!$A:$L,5,FALSE),0)</f>
        <v>0</v>
      </c>
      <c r="C2183" s="20">
        <f>IFERROR(VLOOKUP(A2183,[1]Monitoramento_Base_somente_disp!$A:$L,6,FALSE),0)</f>
        <v>15778728</v>
      </c>
      <c r="D2183" s="20">
        <f>IFERROR(VLOOKUP(A2183,[1]Monitoramento_Base_somente_disp!$A:$L,7,FALSE),0)</f>
        <v>0</v>
      </c>
      <c r="E2183" s="20">
        <f>IFERROR(VLOOKUP(A2183,[1]Monitoramento_Base_somente_disp!$A:$L,8,FALSE),0)</f>
        <v>7889364</v>
      </c>
      <c r="F2183" s="20">
        <f>IFERROR(VLOOKUP(A2183,[1]Monitoramento_Base_somente_disp!$A:$L,9,FALSE),0)</f>
        <v>0</v>
      </c>
      <c r="G2183" s="28">
        <f>IFERROR(VLOOKUP(A2183,[1]Monitoramento_Base_somente_disp!$A:$L,10,FALSE),0)</f>
        <v>0</v>
      </c>
      <c r="H2183" s="27">
        <f>IFERROR(VLOOKUP(A2183,[2]webService!$A:$I,4,FALSE),0)</f>
        <v>0</v>
      </c>
      <c r="I2183" s="20">
        <f>IFERROR(VLOOKUP(A2183,[2]webService!$A:$II,5,FALSE),0)</f>
        <v>0</v>
      </c>
      <c r="J2183" s="20">
        <f>IFERROR(VLOOKUP(A2183,[2]webService!$A:$I,6,FALSE),0)</f>
        <v>0</v>
      </c>
      <c r="K2183" s="20">
        <f>IFERROR(VLOOKUP(A2183,[2]webService!$A:$I,7,FALSE),0)</f>
        <v>0</v>
      </c>
      <c r="L2183" s="20">
        <f>IFERROR(VLOOKUP(A2183,[2]webService!$A:$I,8,FALSE),0)</f>
        <v>0</v>
      </c>
      <c r="M2183" s="28">
        <f>IFERROR(VLOOKUP(A2183,[2]webService!$A:$I,9,FALSE),0)</f>
        <v>0</v>
      </c>
      <c r="N2183" s="27">
        <f>IFERROR(VLOOKUP(A2183,[3]soaBnafar!$A:$G,2,FALSE),0)</f>
        <v>0</v>
      </c>
      <c r="O2183" s="20">
        <f>IFERROR(VLOOKUP(A2183,[3]soaBnafar!$A:$H,3,FALSE),0)</f>
        <v>0</v>
      </c>
      <c r="P2183" s="20">
        <f>IFERROR(VLOOKUP(A2183,[3]soaBnafar!$A:$G,4,FALSE),0)</f>
        <v>0</v>
      </c>
      <c r="Q2183" s="20">
        <f>IFERROR(VLOOKUP(A2183,[3]soaBnafar!$A:$G,5,FALSE),0)</f>
        <v>0</v>
      </c>
      <c r="R2183" s="20">
        <f>IFERROR(VLOOKUP(A2183,[3]soaBnafar!$A:$G,6,FALSE),0)</f>
        <v>0</v>
      </c>
      <c r="S2183" s="20">
        <f>IFERROR(VLOOKUP(A2183,[3]soaBnafar!$A:$G,7,FALSE),0)</f>
        <v>0</v>
      </c>
      <c r="T2183" s="32">
        <f t="shared" si="410"/>
        <v>0</v>
      </c>
      <c r="U2183" s="21">
        <f t="shared" si="411"/>
        <v>15778728</v>
      </c>
      <c r="V2183" s="21">
        <f t="shared" si="412"/>
        <v>0</v>
      </c>
      <c r="W2183" s="21">
        <f t="shared" si="413"/>
        <v>7889364</v>
      </c>
      <c r="X2183" s="21">
        <f t="shared" si="414"/>
        <v>0</v>
      </c>
      <c r="Y2183" s="33">
        <f t="shared" si="415"/>
        <v>0</v>
      </c>
      <c r="Z2183" s="4" t="str">
        <f t="shared" si="416"/>
        <v>Não</v>
      </c>
      <c r="AA2183" s="4" t="str">
        <f t="shared" si="417"/>
        <v>Sim</v>
      </c>
      <c r="AB2183" s="4" t="str">
        <f t="shared" si="418"/>
        <v>Não</v>
      </c>
      <c r="AC2183" s="4" t="str">
        <f t="shared" si="419"/>
        <v>Sim</v>
      </c>
      <c r="AD2183" s="4" t="str">
        <f t="shared" si="420"/>
        <v>Não</v>
      </c>
      <c r="AE2183" s="30" t="str">
        <f t="shared" si="421"/>
        <v>Não</v>
      </c>
    </row>
    <row r="2184" spans="1:31" x14ac:dyDescent="0.25">
      <c r="A2184" s="23">
        <v>320515</v>
      </c>
      <c r="B2184" s="27">
        <f>IFERROR(VLOOKUP(A2184,[1]Monitoramento_Base_somente_disp!$A:$L,5,FALSE),0)</f>
        <v>0</v>
      </c>
      <c r="C2184" s="20">
        <f>IFERROR(VLOOKUP(A2184,[1]Monitoramento_Base_somente_disp!$A:$L,6,FALSE),0)</f>
        <v>0</v>
      </c>
      <c r="D2184" s="20">
        <f>IFERROR(VLOOKUP(A2184,[1]Monitoramento_Base_somente_disp!$A:$L,7,FALSE),0)</f>
        <v>0</v>
      </c>
      <c r="E2184" s="20">
        <f>IFERROR(VLOOKUP(A2184,[1]Monitoramento_Base_somente_disp!$A:$L,8,FALSE),0)</f>
        <v>0</v>
      </c>
      <c r="F2184" s="20">
        <f>IFERROR(VLOOKUP(A2184,[1]Monitoramento_Base_somente_disp!$A:$L,9,FALSE),0)</f>
        <v>0</v>
      </c>
      <c r="G2184" s="28">
        <f>IFERROR(VLOOKUP(A2184,[1]Monitoramento_Base_somente_disp!$A:$L,10,FALSE),0)</f>
        <v>0</v>
      </c>
      <c r="H2184" s="27">
        <f>IFERROR(VLOOKUP(A2184,[2]webService!$A:$I,4,FALSE),0)</f>
        <v>0</v>
      </c>
      <c r="I2184" s="20">
        <f>IFERROR(VLOOKUP(A2184,[2]webService!$A:$II,5,FALSE),0)</f>
        <v>0</v>
      </c>
      <c r="J2184" s="20">
        <f>IFERROR(VLOOKUP(A2184,[2]webService!$A:$I,6,FALSE),0)</f>
        <v>0</v>
      </c>
      <c r="K2184" s="20">
        <f>IFERROR(VLOOKUP(A2184,[2]webService!$A:$I,7,FALSE),0)</f>
        <v>0</v>
      </c>
      <c r="L2184" s="20">
        <f>IFERROR(VLOOKUP(A2184,[2]webService!$A:$I,8,FALSE),0)</f>
        <v>0</v>
      </c>
      <c r="M2184" s="28">
        <f>IFERROR(VLOOKUP(A2184,[2]webService!$A:$I,9,FALSE),0)</f>
        <v>0</v>
      </c>
      <c r="N2184" s="27">
        <f>IFERROR(VLOOKUP(A2184,[3]soaBnafar!$A:$G,2,FALSE),0)</f>
        <v>124260</v>
      </c>
      <c r="O2184" s="20">
        <f>IFERROR(VLOOKUP(A2184,[3]soaBnafar!$A:$H,3,FALSE),0)</f>
        <v>241799</v>
      </c>
      <c r="P2184" s="20">
        <f>IFERROR(VLOOKUP(A2184,[3]soaBnafar!$A:$G,4,FALSE),0)</f>
        <v>80749</v>
      </c>
      <c r="Q2184" s="20">
        <f>IFERROR(VLOOKUP(A2184,[3]soaBnafar!$A:$G,5,FALSE),0)</f>
        <v>0</v>
      </c>
      <c r="R2184" s="20">
        <f>IFERROR(VLOOKUP(A2184,[3]soaBnafar!$A:$G,6,FALSE),0)</f>
        <v>0</v>
      </c>
      <c r="S2184" s="20">
        <f>IFERROR(VLOOKUP(A2184,[3]soaBnafar!$A:$G,7,FALSE),0)</f>
        <v>0</v>
      </c>
      <c r="T2184" s="32">
        <f t="shared" si="410"/>
        <v>124260</v>
      </c>
      <c r="U2184" s="21">
        <f t="shared" si="411"/>
        <v>241799</v>
      </c>
      <c r="V2184" s="21">
        <f t="shared" si="412"/>
        <v>80749</v>
      </c>
      <c r="W2184" s="21">
        <f t="shared" si="413"/>
        <v>0</v>
      </c>
      <c r="X2184" s="21">
        <f t="shared" si="414"/>
        <v>0</v>
      </c>
      <c r="Y2184" s="33">
        <f t="shared" si="415"/>
        <v>0</v>
      </c>
      <c r="Z2184" s="4" t="str">
        <f t="shared" si="416"/>
        <v>Sim</v>
      </c>
      <c r="AA2184" s="4" t="str">
        <f t="shared" si="417"/>
        <v>Sim</v>
      </c>
      <c r="AB2184" s="4" t="str">
        <f t="shared" si="418"/>
        <v>Sim</v>
      </c>
      <c r="AC2184" s="4" t="str">
        <f t="shared" si="419"/>
        <v>Não</v>
      </c>
      <c r="AD2184" s="4" t="str">
        <f t="shared" si="420"/>
        <v>Não</v>
      </c>
      <c r="AE2184" s="30" t="str">
        <f t="shared" si="421"/>
        <v>Não</v>
      </c>
    </row>
    <row r="2185" spans="1:31" x14ac:dyDescent="0.25">
      <c r="A2185" s="23">
        <v>320517</v>
      </c>
      <c r="B2185" s="27">
        <f>IFERROR(VLOOKUP(A2185,[1]Monitoramento_Base_somente_disp!$A:$L,5,FALSE),0)</f>
        <v>0</v>
      </c>
      <c r="C2185" s="20">
        <f>IFERROR(VLOOKUP(A2185,[1]Monitoramento_Base_somente_disp!$A:$L,6,FALSE),0)</f>
        <v>0</v>
      </c>
      <c r="D2185" s="20">
        <f>IFERROR(VLOOKUP(A2185,[1]Monitoramento_Base_somente_disp!$A:$L,7,FALSE),0)</f>
        <v>0</v>
      </c>
      <c r="E2185" s="20">
        <f>IFERROR(VLOOKUP(A2185,[1]Monitoramento_Base_somente_disp!$A:$L,8,FALSE),0)</f>
        <v>0</v>
      </c>
      <c r="F2185" s="20">
        <f>IFERROR(VLOOKUP(A2185,[1]Monitoramento_Base_somente_disp!$A:$L,9,FALSE),0)</f>
        <v>0</v>
      </c>
      <c r="G2185" s="28">
        <f>IFERROR(VLOOKUP(A2185,[1]Monitoramento_Base_somente_disp!$A:$L,10,FALSE),0)</f>
        <v>0</v>
      </c>
      <c r="H2185" s="27">
        <f>IFERROR(VLOOKUP(A2185,[2]webService!$A:$I,4,FALSE),0)</f>
        <v>0</v>
      </c>
      <c r="I2185" s="20">
        <f>IFERROR(VLOOKUP(A2185,[2]webService!$A:$II,5,FALSE),0)</f>
        <v>0</v>
      </c>
      <c r="J2185" s="20">
        <f>IFERROR(VLOOKUP(A2185,[2]webService!$A:$I,6,FALSE),0)</f>
        <v>0</v>
      </c>
      <c r="K2185" s="20">
        <f>IFERROR(VLOOKUP(A2185,[2]webService!$A:$I,7,FALSE),0)</f>
        <v>0</v>
      </c>
      <c r="L2185" s="20">
        <f>IFERROR(VLOOKUP(A2185,[2]webService!$A:$I,8,FALSE),0)</f>
        <v>0</v>
      </c>
      <c r="M2185" s="28">
        <f>IFERROR(VLOOKUP(A2185,[2]webService!$A:$I,9,FALSE),0)</f>
        <v>0</v>
      </c>
      <c r="N2185" s="27">
        <f>IFERROR(VLOOKUP(A2185,[3]soaBnafar!$A:$G,2,FALSE),0)</f>
        <v>0</v>
      </c>
      <c r="O2185" s="20">
        <f>IFERROR(VLOOKUP(A2185,[3]soaBnafar!$A:$H,3,FALSE),0)</f>
        <v>0</v>
      </c>
      <c r="P2185" s="20">
        <f>IFERROR(VLOOKUP(A2185,[3]soaBnafar!$A:$G,4,FALSE),0)</f>
        <v>0</v>
      </c>
      <c r="Q2185" s="20">
        <f>IFERROR(VLOOKUP(A2185,[3]soaBnafar!$A:$G,5,FALSE),0)</f>
        <v>0</v>
      </c>
      <c r="R2185" s="20">
        <f>IFERROR(VLOOKUP(A2185,[3]soaBnafar!$A:$G,6,FALSE),0)</f>
        <v>0</v>
      </c>
      <c r="S2185" s="20">
        <f>IFERROR(VLOOKUP(A2185,[3]soaBnafar!$A:$G,7,FALSE),0)</f>
        <v>0</v>
      </c>
      <c r="T2185" s="32">
        <f t="shared" si="410"/>
        <v>0</v>
      </c>
      <c r="U2185" s="21">
        <f t="shared" si="411"/>
        <v>0</v>
      </c>
      <c r="V2185" s="21">
        <f t="shared" si="412"/>
        <v>0</v>
      </c>
      <c r="W2185" s="21">
        <f t="shared" si="413"/>
        <v>0</v>
      </c>
      <c r="X2185" s="21">
        <f t="shared" si="414"/>
        <v>0</v>
      </c>
      <c r="Y2185" s="33">
        <f t="shared" si="415"/>
        <v>0</v>
      </c>
      <c r="Z2185" s="4" t="str">
        <f t="shared" si="416"/>
        <v>Não</v>
      </c>
      <c r="AA2185" s="4" t="str">
        <f t="shared" si="417"/>
        <v>Não</v>
      </c>
      <c r="AB2185" s="4" t="str">
        <f t="shared" si="418"/>
        <v>Não</v>
      </c>
      <c r="AC2185" s="4" t="str">
        <f t="shared" si="419"/>
        <v>Não</v>
      </c>
      <c r="AD2185" s="4" t="str">
        <f t="shared" si="420"/>
        <v>Não</v>
      </c>
      <c r="AE2185" s="30" t="str">
        <f t="shared" si="421"/>
        <v>Não</v>
      </c>
    </row>
    <row r="2186" spans="1:31" x14ac:dyDescent="0.25">
      <c r="A2186" s="23">
        <v>330010</v>
      </c>
      <c r="B2186" s="27">
        <f>IFERROR(VLOOKUP(A2186,[1]Monitoramento_Base_somente_disp!$A:$L,5,FALSE),0)</f>
        <v>0</v>
      </c>
      <c r="C2186" s="20">
        <f>IFERROR(VLOOKUP(A2186,[1]Monitoramento_Base_somente_disp!$A:$L,6,FALSE),0)</f>
        <v>0</v>
      </c>
      <c r="D2186" s="20">
        <f>IFERROR(VLOOKUP(A2186,[1]Monitoramento_Base_somente_disp!$A:$L,7,FALSE),0)</f>
        <v>0</v>
      </c>
      <c r="E2186" s="20">
        <f>IFERROR(VLOOKUP(A2186,[1]Monitoramento_Base_somente_disp!$A:$L,8,FALSE),0)</f>
        <v>0</v>
      </c>
      <c r="F2186" s="20">
        <f>IFERROR(VLOOKUP(A2186,[1]Monitoramento_Base_somente_disp!$A:$L,9,FALSE),0)</f>
        <v>0</v>
      </c>
      <c r="G2186" s="28">
        <f>IFERROR(VLOOKUP(A2186,[1]Monitoramento_Base_somente_disp!$A:$L,10,FALSE),0)</f>
        <v>0</v>
      </c>
      <c r="H2186" s="27">
        <f>IFERROR(VLOOKUP(A2186,[2]webService!$A:$I,4,FALSE),0)</f>
        <v>0</v>
      </c>
      <c r="I2186" s="20">
        <f>IFERROR(VLOOKUP(A2186,[2]webService!$A:$II,5,FALSE),0)</f>
        <v>0</v>
      </c>
      <c r="J2186" s="20">
        <f>IFERROR(VLOOKUP(A2186,[2]webService!$A:$I,6,FALSE),0)</f>
        <v>0</v>
      </c>
      <c r="K2186" s="20">
        <f>IFERROR(VLOOKUP(A2186,[2]webService!$A:$I,7,FALSE),0)</f>
        <v>0</v>
      </c>
      <c r="L2186" s="20">
        <f>IFERROR(VLOOKUP(A2186,[2]webService!$A:$I,8,FALSE),0)</f>
        <v>0</v>
      </c>
      <c r="M2186" s="28">
        <f>IFERROR(VLOOKUP(A2186,[2]webService!$A:$I,9,FALSE),0)</f>
        <v>0</v>
      </c>
      <c r="N2186" s="27">
        <f>IFERROR(VLOOKUP(A2186,[3]soaBnafar!$A:$G,2,FALSE),0)</f>
        <v>0</v>
      </c>
      <c r="O2186" s="20">
        <f>IFERROR(VLOOKUP(A2186,[3]soaBnafar!$A:$H,3,FALSE),0)</f>
        <v>0</v>
      </c>
      <c r="P2186" s="20">
        <f>IFERROR(VLOOKUP(A2186,[3]soaBnafar!$A:$G,4,FALSE),0)</f>
        <v>0</v>
      </c>
      <c r="Q2186" s="20">
        <f>IFERROR(VLOOKUP(A2186,[3]soaBnafar!$A:$G,5,FALSE),0)</f>
        <v>0</v>
      </c>
      <c r="R2186" s="20">
        <f>IFERROR(VLOOKUP(A2186,[3]soaBnafar!$A:$G,6,FALSE),0)</f>
        <v>0</v>
      </c>
      <c r="S2186" s="20">
        <f>IFERROR(VLOOKUP(A2186,[3]soaBnafar!$A:$G,7,FALSE),0)</f>
        <v>0</v>
      </c>
      <c r="T2186" s="32">
        <f t="shared" si="410"/>
        <v>0</v>
      </c>
      <c r="U2186" s="21">
        <f t="shared" si="411"/>
        <v>0</v>
      </c>
      <c r="V2186" s="21">
        <f t="shared" si="412"/>
        <v>0</v>
      </c>
      <c r="W2186" s="21">
        <f t="shared" si="413"/>
        <v>0</v>
      </c>
      <c r="X2186" s="21">
        <f t="shared" si="414"/>
        <v>0</v>
      </c>
      <c r="Y2186" s="33">
        <f t="shared" si="415"/>
        <v>0</v>
      </c>
      <c r="Z2186" s="4" t="str">
        <f t="shared" si="416"/>
        <v>Não</v>
      </c>
      <c r="AA2186" s="4" t="str">
        <f t="shared" si="417"/>
        <v>Não</v>
      </c>
      <c r="AB2186" s="4" t="str">
        <f t="shared" si="418"/>
        <v>Não</v>
      </c>
      <c r="AC2186" s="4" t="str">
        <f t="shared" si="419"/>
        <v>Não</v>
      </c>
      <c r="AD2186" s="4" t="str">
        <f t="shared" si="420"/>
        <v>Não</v>
      </c>
      <c r="AE2186" s="30" t="str">
        <f t="shared" si="421"/>
        <v>Não</v>
      </c>
    </row>
    <row r="2187" spans="1:31" x14ac:dyDescent="0.25">
      <c r="A2187" s="23">
        <v>330020</v>
      </c>
      <c r="B2187" s="27">
        <f>IFERROR(VLOOKUP(A2187,[1]Monitoramento_Base_somente_disp!$A:$L,5,FALSE),0)</f>
        <v>0</v>
      </c>
      <c r="C2187" s="20">
        <f>IFERROR(VLOOKUP(A2187,[1]Monitoramento_Base_somente_disp!$A:$L,6,FALSE),0)</f>
        <v>0</v>
      </c>
      <c r="D2187" s="20">
        <f>IFERROR(VLOOKUP(A2187,[1]Monitoramento_Base_somente_disp!$A:$L,7,FALSE),0)</f>
        <v>0</v>
      </c>
      <c r="E2187" s="20">
        <f>IFERROR(VLOOKUP(A2187,[1]Monitoramento_Base_somente_disp!$A:$L,8,FALSE),0)</f>
        <v>0</v>
      </c>
      <c r="F2187" s="20">
        <f>IFERROR(VLOOKUP(A2187,[1]Monitoramento_Base_somente_disp!$A:$L,9,FALSE),0)</f>
        <v>0</v>
      </c>
      <c r="G2187" s="28">
        <f>IFERROR(VLOOKUP(A2187,[1]Monitoramento_Base_somente_disp!$A:$L,10,FALSE),0)</f>
        <v>0</v>
      </c>
      <c r="H2187" s="27">
        <f>IFERROR(VLOOKUP(A2187,[2]webService!$A:$I,4,FALSE),0)</f>
        <v>0</v>
      </c>
      <c r="I2187" s="20">
        <f>IFERROR(VLOOKUP(A2187,[2]webService!$A:$II,5,FALSE),0)</f>
        <v>0</v>
      </c>
      <c r="J2187" s="20">
        <f>IFERROR(VLOOKUP(A2187,[2]webService!$A:$I,6,FALSE),0)</f>
        <v>0</v>
      </c>
      <c r="K2187" s="20">
        <f>IFERROR(VLOOKUP(A2187,[2]webService!$A:$I,7,FALSE),0)</f>
        <v>0</v>
      </c>
      <c r="L2187" s="20">
        <f>IFERROR(VLOOKUP(A2187,[2]webService!$A:$I,8,FALSE),0)</f>
        <v>0</v>
      </c>
      <c r="M2187" s="28">
        <f>IFERROR(VLOOKUP(A2187,[2]webService!$A:$I,9,FALSE),0)</f>
        <v>0</v>
      </c>
      <c r="N2187" s="27">
        <f>IFERROR(VLOOKUP(A2187,[3]soaBnafar!$A:$G,2,FALSE),0)</f>
        <v>0</v>
      </c>
      <c r="O2187" s="20">
        <f>IFERROR(VLOOKUP(A2187,[3]soaBnafar!$A:$H,3,FALSE),0)</f>
        <v>0</v>
      </c>
      <c r="P2187" s="20">
        <f>IFERROR(VLOOKUP(A2187,[3]soaBnafar!$A:$G,4,FALSE),0)</f>
        <v>0</v>
      </c>
      <c r="Q2187" s="20">
        <f>IFERROR(VLOOKUP(A2187,[3]soaBnafar!$A:$G,5,FALSE),0)</f>
        <v>0</v>
      </c>
      <c r="R2187" s="20">
        <f>IFERROR(VLOOKUP(A2187,[3]soaBnafar!$A:$G,6,FALSE),0)</f>
        <v>0</v>
      </c>
      <c r="S2187" s="20">
        <f>IFERROR(VLOOKUP(A2187,[3]soaBnafar!$A:$G,7,FALSE),0)</f>
        <v>0</v>
      </c>
      <c r="T2187" s="32">
        <f t="shared" si="410"/>
        <v>0</v>
      </c>
      <c r="U2187" s="21">
        <f t="shared" si="411"/>
        <v>0</v>
      </c>
      <c r="V2187" s="21">
        <f t="shared" si="412"/>
        <v>0</v>
      </c>
      <c r="W2187" s="21">
        <f t="shared" si="413"/>
        <v>0</v>
      </c>
      <c r="X2187" s="21">
        <f t="shared" si="414"/>
        <v>0</v>
      </c>
      <c r="Y2187" s="33">
        <f t="shared" si="415"/>
        <v>0</v>
      </c>
      <c r="Z2187" s="4" t="str">
        <f t="shared" si="416"/>
        <v>Não</v>
      </c>
      <c r="AA2187" s="4" t="str">
        <f t="shared" si="417"/>
        <v>Não</v>
      </c>
      <c r="AB2187" s="4" t="str">
        <f t="shared" si="418"/>
        <v>Não</v>
      </c>
      <c r="AC2187" s="4" t="str">
        <f t="shared" si="419"/>
        <v>Não</v>
      </c>
      <c r="AD2187" s="4" t="str">
        <f t="shared" si="420"/>
        <v>Não</v>
      </c>
      <c r="AE2187" s="30" t="str">
        <f t="shared" si="421"/>
        <v>Não</v>
      </c>
    </row>
    <row r="2188" spans="1:31" x14ac:dyDescent="0.25">
      <c r="A2188" s="23">
        <v>330022</v>
      </c>
      <c r="B2188" s="27">
        <f>IFERROR(VLOOKUP(A2188,[1]Monitoramento_Base_somente_disp!$A:$L,5,FALSE),0)</f>
        <v>146605</v>
      </c>
      <c r="C2188" s="20">
        <f>IFERROR(VLOOKUP(A2188,[1]Monitoramento_Base_somente_disp!$A:$L,6,FALSE),0)</f>
        <v>34596195</v>
      </c>
      <c r="D2188" s="20">
        <f>IFERROR(VLOOKUP(A2188,[1]Monitoramento_Base_somente_disp!$A:$L,7,FALSE),0)</f>
        <v>89591</v>
      </c>
      <c r="E2188" s="20">
        <f>IFERROR(VLOOKUP(A2188,[1]Monitoramento_Base_somente_disp!$A:$L,8,FALSE),0)</f>
        <v>17105752</v>
      </c>
      <c r="F2188" s="20">
        <f>IFERROR(VLOOKUP(A2188,[1]Monitoramento_Base_somente_disp!$A:$L,9,FALSE),0)</f>
        <v>0</v>
      </c>
      <c r="G2188" s="28">
        <f>IFERROR(VLOOKUP(A2188,[1]Monitoramento_Base_somente_disp!$A:$L,10,FALSE),0)</f>
        <v>0</v>
      </c>
      <c r="H2188" s="27">
        <f>IFERROR(VLOOKUP(A2188,[2]webService!$A:$I,4,FALSE),0)</f>
        <v>0</v>
      </c>
      <c r="I2188" s="20">
        <f>IFERROR(VLOOKUP(A2188,[2]webService!$A:$II,5,FALSE),0)</f>
        <v>0</v>
      </c>
      <c r="J2188" s="20">
        <f>IFERROR(VLOOKUP(A2188,[2]webService!$A:$I,6,FALSE),0)</f>
        <v>0</v>
      </c>
      <c r="K2188" s="20">
        <f>IFERROR(VLOOKUP(A2188,[2]webService!$A:$I,7,FALSE),0)</f>
        <v>0</v>
      </c>
      <c r="L2188" s="20">
        <f>IFERROR(VLOOKUP(A2188,[2]webService!$A:$I,8,FALSE),0)</f>
        <v>0</v>
      </c>
      <c r="M2188" s="28">
        <f>IFERROR(VLOOKUP(A2188,[2]webService!$A:$I,9,FALSE),0)</f>
        <v>0</v>
      </c>
      <c r="N2188" s="27">
        <f>IFERROR(VLOOKUP(A2188,[3]soaBnafar!$A:$G,2,FALSE),0)</f>
        <v>0</v>
      </c>
      <c r="O2188" s="20">
        <f>IFERROR(VLOOKUP(A2188,[3]soaBnafar!$A:$H,3,FALSE),0)</f>
        <v>0</v>
      </c>
      <c r="P2188" s="20">
        <f>IFERROR(VLOOKUP(A2188,[3]soaBnafar!$A:$G,4,FALSE),0)</f>
        <v>0</v>
      </c>
      <c r="Q2188" s="20">
        <f>IFERROR(VLOOKUP(A2188,[3]soaBnafar!$A:$G,5,FALSE),0)</f>
        <v>0</v>
      </c>
      <c r="R2188" s="20">
        <f>IFERROR(VLOOKUP(A2188,[3]soaBnafar!$A:$G,6,FALSE),0)</f>
        <v>0</v>
      </c>
      <c r="S2188" s="20">
        <f>IFERROR(VLOOKUP(A2188,[3]soaBnafar!$A:$G,7,FALSE),0)</f>
        <v>0</v>
      </c>
      <c r="T2188" s="32">
        <f t="shared" si="410"/>
        <v>146605</v>
      </c>
      <c r="U2188" s="21">
        <f t="shared" si="411"/>
        <v>34596195</v>
      </c>
      <c r="V2188" s="21">
        <f t="shared" si="412"/>
        <v>89591</v>
      </c>
      <c r="W2188" s="21">
        <f t="shared" si="413"/>
        <v>17105752</v>
      </c>
      <c r="X2188" s="21">
        <f t="shared" si="414"/>
        <v>0</v>
      </c>
      <c r="Y2188" s="33">
        <f t="shared" si="415"/>
        <v>0</v>
      </c>
      <c r="Z2188" s="4" t="str">
        <f t="shared" si="416"/>
        <v>Sim</v>
      </c>
      <c r="AA2188" s="4" t="str">
        <f t="shared" si="417"/>
        <v>Sim</v>
      </c>
      <c r="AB2188" s="4" t="str">
        <f t="shared" si="418"/>
        <v>Sim</v>
      </c>
      <c r="AC2188" s="4" t="str">
        <f t="shared" si="419"/>
        <v>Sim</v>
      </c>
      <c r="AD2188" s="4" t="str">
        <f t="shared" si="420"/>
        <v>Não</v>
      </c>
      <c r="AE2188" s="30" t="str">
        <f t="shared" si="421"/>
        <v>Não</v>
      </c>
    </row>
    <row r="2189" spans="1:31" x14ac:dyDescent="0.25">
      <c r="A2189" s="23">
        <v>330040</v>
      </c>
      <c r="B2189" s="27">
        <f>IFERROR(VLOOKUP(A2189,[1]Monitoramento_Base_somente_disp!$A:$L,5,FALSE),0)</f>
        <v>523654</v>
      </c>
      <c r="C2189" s="20">
        <f>IFERROR(VLOOKUP(A2189,[1]Monitoramento_Base_somente_disp!$A:$L,6,FALSE),0)</f>
        <v>2300411733</v>
      </c>
      <c r="D2189" s="20">
        <f>IFERROR(VLOOKUP(A2189,[1]Monitoramento_Base_somente_disp!$A:$L,7,FALSE),0)</f>
        <v>265933</v>
      </c>
      <c r="E2189" s="20">
        <f>IFERROR(VLOOKUP(A2189,[1]Monitoramento_Base_somente_disp!$A:$L,8,FALSE),0)</f>
        <v>1147610088</v>
      </c>
      <c r="F2189" s="20">
        <f>IFERROR(VLOOKUP(A2189,[1]Monitoramento_Base_somente_disp!$A:$L,9,FALSE),0)</f>
        <v>0</v>
      </c>
      <c r="G2189" s="28">
        <f>IFERROR(VLOOKUP(A2189,[1]Monitoramento_Base_somente_disp!$A:$L,10,FALSE),0)</f>
        <v>0</v>
      </c>
      <c r="H2189" s="27">
        <f>IFERROR(VLOOKUP(A2189,[2]webService!$A:$I,4,FALSE),0)</f>
        <v>0</v>
      </c>
      <c r="I2189" s="20">
        <f>IFERROR(VLOOKUP(A2189,[2]webService!$A:$II,5,FALSE),0)</f>
        <v>0</v>
      </c>
      <c r="J2189" s="20">
        <f>IFERROR(VLOOKUP(A2189,[2]webService!$A:$I,6,FALSE),0)</f>
        <v>0</v>
      </c>
      <c r="K2189" s="20">
        <f>IFERROR(VLOOKUP(A2189,[2]webService!$A:$I,7,FALSE),0)</f>
        <v>0</v>
      </c>
      <c r="L2189" s="20">
        <f>IFERROR(VLOOKUP(A2189,[2]webService!$A:$I,8,FALSE),0)</f>
        <v>0</v>
      </c>
      <c r="M2189" s="28">
        <f>IFERROR(VLOOKUP(A2189,[2]webService!$A:$I,9,FALSE),0)</f>
        <v>0</v>
      </c>
      <c r="N2189" s="27">
        <f>IFERROR(VLOOKUP(A2189,[3]soaBnafar!$A:$G,2,FALSE),0)</f>
        <v>0</v>
      </c>
      <c r="O2189" s="20">
        <f>IFERROR(VLOOKUP(A2189,[3]soaBnafar!$A:$H,3,FALSE),0)</f>
        <v>0</v>
      </c>
      <c r="P2189" s="20">
        <f>IFERROR(VLOOKUP(A2189,[3]soaBnafar!$A:$G,4,FALSE),0)</f>
        <v>0</v>
      </c>
      <c r="Q2189" s="20">
        <f>IFERROR(VLOOKUP(A2189,[3]soaBnafar!$A:$G,5,FALSE),0)</f>
        <v>0</v>
      </c>
      <c r="R2189" s="20">
        <f>IFERROR(VLOOKUP(A2189,[3]soaBnafar!$A:$G,6,FALSE),0)</f>
        <v>0</v>
      </c>
      <c r="S2189" s="20">
        <f>IFERROR(VLOOKUP(A2189,[3]soaBnafar!$A:$G,7,FALSE),0)</f>
        <v>0</v>
      </c>
      <c r="T2189" s="32">
        <f t="shared" si="410"/>
        <v>523654</v>
      </c>
      <c r="U2189" s="21">
        <f t="shared" si="411"/>
        <v>2300411733</v>
      </c>
      <c r="V2189" s="21">
        <f t="shared" si="412"/>
        <v>265933</v>
      </c>
      <c r="W2189" s="21">
        <f t="shared" si="413"/>
        <v>1147610088</v>
      </c>
      <c r="X2189" s="21">
        <f t="shared" si="414"/>
        <v>0</v>
      </c>
      <c r="Y2189" s="33">
        <f t="shared" si="415"/>
        <v>0</v>
      </c>
      <c r="Z2189" s="4" t="str">
        <f t="shared" si="416"/>
        <v>Sim</v>
      </c>
      <c r="AA2189" s="4" t="str">
        <f t="shared" si="417"/>
        <v>Sim</v>
      </c>
      <c r="AB2189" s="4" t="str">
        <f t="shared" si="418"/>
        <v>Sim</v>
      </c>
      <c r="AC2189" s="4" t="str">
        <f t="shared" si="419"/>
        <v>Sim</v>
      </c>
      <c r="AD2189" s="4" t="str">
        <f t="shared" si="420"/>
        <v>Não</v>
      </c>
      <c r="AE2189" s="30" t="str">
        <f t="shared" si="421"/>
        <v>Não</v>
      </c>
    </row>
    <row r="2190" spans="1:31" x14ac:dyDescent="0.25">
      <c r="A2190" s="23">
        <v>330045</v>
      </c>
      <c r="B2190" s="27">
        <f>IFERROR(VLOOKUP(A2190,[1]Monitoramento_Base_somente_disp!$A:$L,5,FALSE),0)</f>
        <v>0</v>
      </c>
      <c r="C2190" s="20">
        <f>IFERROR(VLOOKUP(A2190,[1]Monitoramento_Base_somente_disp!$A:$L,6,FALSE),0)</f>
        <v>0</v>
      </c>
      <c r="D2190" s="20">
        <f>IFERROR(VLOOKUP(A2190,[1]Monitoramento_Base_somente_disp!$A:$L,7,FALSE),0)</f>
        <v>0</v>
      </c>
      <c r="E2190" s="20">
        <f>IFERROR(VLOOKUP(A2190,[1]Monitoramento_Base_somente_disp!$A:$L,8,FALSE),0)</f>
        <v>0</v>
      </c>
      <c r="F2190" s="20">
        <f>IFERROR(VLOOKUP(A2190,[1]Monitoramento_Base_somente_disp!$A:$L,9,FALSE),0)</f>
        <v>0</v>
      </c>
      <c r="G2190" s="28">
        <f>IFERROR(VLOOKUP(A2190,[1]Monitoramento_Base_somente_disp!$A:$L,10,FALSE),0)</f>
        <v>0</v>
      </c>
      <c r="H2190" s="27">
        <f>IFERROR(VLOOKUP(A2190,[2]webService!$A:$I,4,FALSE),0)</f>
        <v>0</v>
      </c>
      <c r="I2190" s="20">
        <f>IFERROR(VLOOKUP(A2190,[2]webService!$A:$II,5,FALSE),0)</f>
        <v>0</v>
      </c>
      <c r="J2190" s="20">
        <f>IFERROR(VLOOKUP(A2190,[2]webService!$A:$I,6,FALSE),0)</f>
        <v>0</v>
      </c>
      <c r="K2190" s="20">
        <f>IFERROR(VLOOKUP(A2190,[2]webService!$A:$I,7,FALSE),0)</f>
        <v>0</v>
      </c>
      <c r="L2190" s="20">
        <f>IFERROR(VLOOKUP(A2190,[2]webService!$A:$I,8,FALSE),0)</f>
        <v>0</v>
      </c>
      <c r="M2190" s="28">
        <f>IFERROR(VLOOKUP(A2190,[2]webService!$A:$I,9,FALSE),0)</f>
        <v>0</v>
      </c>
      <c r="N2190" s="27">
        <f>IFERROR(VLOOKUP(A2190,[3]soaBnafar!$A:$G,2,FALSE),0)</f>
        <v>0</v>
      </c>
      <c r="O2190" s="20">
        <f>IFERROR(VLOOKUP(A2190,[3]soaBnafar!$A:$H,3,FALSE),0)</f>
        <v>0</v>
      </c>
      <c r="P2190" s="20">
        <f>IFERROR(VLOOKUP(A2190,[3]soaBnafar!$A:$G,4,FALSE),0)</f>
        <v>0</v>
      </c>
      <c r="Q2190" s="20">
        <f>IFERROR(VLOOKUP(A2190,[3]soaBnafar!$A:$G,5,FALSE),0)</f>
        <v>0</v>
      </c>
      <c r="R2190" s="20">
        <f>IFERROR(VLOOKUP(A2190,[3]soaBnafar!$A:$G,6,FALSE),0)</f>
        <v>0</v>
      </c>
      <c r="S2190" s="20">
        <f>IFERROR(VLOOKUP(A2190,[3]soaBnafar!$A:$G,7,FALSE),0)</f>
        <v>0</v>
      </c>
      <c r="T2190" s="32">
        <f t="shared" si="410"/>
        <v>0</v>
      </c>
      <c r="U2190" s="21">
        <f t="shared" si="411"/>
        <v>0</v>
      </c>
      <c r="V2190" s="21">
        <f t="shared" si="412"/>
        <v>0</v>
      </c>
      <c r="W2190" s="21">
        <f t="shared" si="413"/>
        <v>0</v>
      </c>
      <c r="X2190" s="21">
        <f t="shared" si="414"/>
        <v>0</v>
      </c>
      <c r="Y2190" s="33">
        <f t="shared" si="415"/>
        <v>0</v>
      </c>
      <c r="Z2190" s="4" t="str">
        <f t="shared" si="416"/>
        <v>Não</v>
      </c>
      <c r="AA2190" s="4" t="str">
        <f t="shared" si="417"/>
        <v>Não</v>
      </c>
      <c r="AB2190" s="4" t="str">
        <f t="shared" si="418"/>
        <v>Não</v>
      </c>
      <c r="AC2190" s="4" t="str">
        <f t="shared" si="419"/>
        <v>Não</v>
      </c>
      <c r="AD2190" s="4" t="str">
        <f t="shared" si="420"/>
        <v>Não</v>
      </c>
      <c r="AE2190" s="30" t="str">
        <f t="shared" si="421"/>
        <v>Não</v>
      </c>
    </row>
    <row r="2191" spans="1:31" x14ac:dyDescent="0.25">
      <c r="A2191" s="23">
        <v>330050</v>
      </c>
      <c r="B2191" s="27">
        <f>IFERROR(VLOOKUP(A2191,[1]Monitoramento_Base_somente_disp!$A:$L,5,FALSE),0)</f>
        <v>0</v>
      </c>
      <c r="C2191" s="20">
        <f>IFERROR(VLOOKUP(A2191,[1]Monitoramento_Base_somente_disp!$A:$L,6,FALSE),0)</f>
        <v>320012</v>
      </c>
      <c r="D2191" s="20">
        <f>IFERROR(VLOOKUP(A2191,[1]Monitoramento_Base_somente_disp!$A:$L,7,FALSE),0)</f>
        <v>0</v>
      </c>
      <c r="E2191" s="20">
        <f>IFERROR(VLOOKUP(A2191,[1]Monitoramento_Base_somente_disp!$A:$L,8,FALSE),0)</f>
        <v>160006</v>
      </c>
      <c r="F2191" s="20">
        <f>IFERROR(VLOOKUP(A2191,[1]Monitoramento_Base_somente_disp!$A:$L,9,FALSE),0)</f>
        <v>0</v>
      </c>
      <c r="G2191" s="28">
        <f>IFERROR(VLOOKUP(A2191,[1]Monitoramento_Base_somente_disp!$A:$L,10,FALSE),0)</f>
        <v>0</v>
      </c>
      <c r="H2191" s="27">
        <f>IFERROR(VLOOKUP(A2191,[2]webService!$A:$I,4,FALSE),0)</f>
        <v>0</v>
      </c>
      <c r="I2191" s="20">
        <f>IFERROR(VLOOKUP(A2191,[2]webService!$A:$II,5,FALSE),0)</f>
        <v>0</v>
      </c>
      <c r="J2191" s="20">
        <f>IFERROR(VLOOKUP(A2191,[2]webService!$A:$I,6,FALSE),0)</f>
        <v>0</v>
      </c>
      <c r="K2191" s="20">
        <f>IFERROR(VLOOKUP(A2191,[2]webService!$A:$I,7,FALSE),0)</f>
        <v>0</v>
      </c>
      <c r="L2191" s="20">
        <f>IFERROR(VLOOKUP(A2191,[2]webService!$A:$I,8,FALSE),0)</f>
        <v>0</v>
      </c>
      <c r="M2191" s="28">
        <f>IFERROR(VLOOKUP(A2191,[2]webService!$A:$I,9,FALSE),0)</f>
        <v>0</v>
      </c>
      <c r="N2191" s="27">
        <f>IFERROR(VLOOKUP(A2191,[3]soaBnafar!$A:$G,2,FALSE),0)</f>
        <v>0</v>
      </c>
      <c r="O2191" s="20">
        <f>IFERROR(VLOOKUP(A2191,[3]soaBnafar!$A:$H,3,FALSE),0)</f>
        <v>0</v>
      </c>
      <c r="P2191" s="20">
        <f>IFERROR(VLOOKUP(A2191,[3]soaBnafar!$A:$G,4,FALSE),0)</f>
        <v>0</v>
      </c>
      <c r="Q2191" s="20">
        <f>IFERROR(VLOOKUP(A2191,[3]soaBnafar!$A:$G,5,FALSE),0)</f>
        <v>0</v>
      </c>
      <c r="R2191" s="20">
        <f>IFERROR(VLOOKUP(A2191,[3]soaBnafar!$A:$G,6,FALSE),0)</f>
        <v>0</v>
      </c>
      <c r="S2191" s="20">
        <f>IFERROR(VLOOKUP(A2191,[3]soaBnafar!$A:$G,7,FALSE),0)</f>
        <v>0</v>
      </c>
      <c r="T2191" s="32">
        <f t="shared" si="410"/>
        <v>0</v>
      </c>
      <c r="U2191" s="21">
        <f t="shared" si="411"/>
        <v>320012</v>
      </c>
      <c r="V2191" s="21">
        <f t="shared" si="412"/>
        <v>0</v>
      </c>
      <c r="W2191" s="21">
        <f t="shared" si="413"/>
        <v>160006</v>
      </c>
      <c r="X2191" s="21">
        <f t="shared" si="414"/>
        <v>0</v>
      </c>
      <c r="Y2191" s="33">
        <f t="shared" si="415"/>
        <v>0</v>
      </c>
      <c r="Z2191" s="4" t="str">
        <f t="shared" si="416"/>
        <v>Não</v>
      </c>
      <c r="AA2191" s="4" t="str">
        <f t="shared" si="417"/>
        <v>Sim</v>
      </c>
      <c r="AB2191" s="4" t="str">
        <f t="shared" si="418"/>
        <v>Não</v>
      </c>
      <c r="AC2191" s="4" t="str">
        <f t="shared" si="419"/>
        <v>Sim</v>
      </c>
      <c r="AD2191" s="4" t="str">
        <f t="shared" si="420"/>
        <v>Não</v>
      </c>
      <c r="AE2191" s="30" t="str">
        <f t="shared" si="421"/>
        <v>Não</v>
      </c>
    </row>
    <row r="2192" spans="1:31" x14ac:dyDescent="0.25">
      <c r="A2192" s="23">
        <v>330090</v>
      </c>
      <c r="B2192" s="27">
        <f>IFERROR(VLOOKUP(A2192,[1]Monitoramento_Base_somente_disp!$A:$L,5,FALSE),0)</f>
        <v>25123</v>
      </c>
      <c r="C2192" s="20">
        <f>IFERROR(VLOOKUP(A2192,[1]Monitoramento_Base_somente_disp!$A:$L,6,FALSE),0)</f>
        <v>17344984</v>
      </c>
      <c r="D2192" s="20">
        <f>IFERROR(VLOOKUP(A2192,[1]Monitoramento_Base_somente_disp!$A:$L,7,FALSE),0)</f>
        <v>10673</v>
      </c>
      <c r="E2192" s="20">
        <f>IFERROR(VLOOKUP(A2192,[1]Monitoramento_Base_somente_disp!$A:$L,8,FALSE),0)</f>
        <v>8428413</v>
      </c>
      <c r="F2192" s="20">
        <f>IFERROR(VLOOKUP(A2192,[1]Monitoramento_Base_somente_disp!$A:$L,9,FALSE),0)</f>
        <v>0</v>
      </c>
      <c r="G2192" s="28">
        <f>IFERROR(VLOOKUP(A2192,[1]Monitoramento_Base_somente_disp!$A:$L,10,FALSE),0)</f>
        <v>0</v>
      </c>
      <c r="H2192" s="27">
        <f>IFERROR(VLOOKUP(A2192,[2]webService!$A:$I,4,FALSE),0)</f>
        <v>0</v>
      </c>
      <c r="I2192" s="20">
        <f>IFERROR(VLOOKUP(A2192,[2]webService!$A:$II,5,FALSE),0)</f>
        <v>0</v>
      </c>
      <c r="J2192" s="20">
        <f>IFERROR(VLOOKUP(A2192,[2]webService!$A:$I,6,FALSE),0)</f>
        <v>0</v>
      </c>
      <c r="K2192" s="20">
        <f>IFERROR(VLOOKUP(A2192,[2]webService!$A:$I,7,FALSE),0)</f>
        <v>0</v>
      </c>
      <c r="L2192" s="20">
        <f>IFERROR(VLOOKUP(A2192,[2]webService!$A:$I,8,FALSE),0)</f>
        <v>0</v>
      </c>
      <c r="M2192" s="28">
        <f>IFERROR(VLOOKUP(A2192,[2]webService!$A:$I,9,FALSE),0)</f>
        <v>0</v>
      </c>
      <c r="N2192" s="27">
        <f>IFERROR(VLOOKUP(A2192,[3]soaBnafar!$A:$G,2,FALSE),0)</f>
        <v>0</v>
      </c>
      <c r="O2192" s="20">
        <f>IFERROR(VLOOKUP(A2192,[3]soaBnafar!$A:$H,3,FALSE),0)</f>
        <v>0</v>
      </c>
      <c r="P2192" s="20">
        <f>IFERROR(VLOOKUP(A2192,[3]soaBnafar!$A:$G,4,FALSE),0)</f>
        <v>0</v>
      </c>
      <c r="Q2192" s="20">
        <f>IFERROR(VLOOKUP(A2192,[3]soaBnafar!$A:$G,5,FALSE),0)</f>
        <v>0</v>
      </c>
      <c r="R2192" s="20">
        <f>IFERROR(VLOOKUP(A2192,[3]soaBnafar!$A:$G,6,FALSE),0)</f>
        <v>0</v>
      </c>
      <c r="S2192" s="20">
        <f>IFERROR(VLOOKUP(A2192,[3]soaBnafar!$A:$G,7,FALSE),0)</f>
        <v>0</v>
      </c>
      <c r="T2192" s="32">
        <f t="shared" si="410"/>
        <v>25123</v>
      </c>
      <c r="U2192" s="21">
        <f t="shared" si="411"/>
        <v>17344984</v>
      </c>
      <c r="V2192" s="21">
        <f t="shared" si="412"/>
        <v>10673</v>
      </c>
      <c r="W2192" s="21">
        <f t="shared" si="413"/>
        <v>8428413</v>
      </c>
      <c r="X2192" s="21">
        <f t="shared" si="414"/>
        <v>0</v>
      </c>
      <c r="Y2192" s="33">
        <f t="shared" si="415"/>
        <v>0</v>
      </c>
      <c r="Z2192" s="4" t="str">
        <f t="shared" si="416"/>
        <v>Sim</v>
      </c>
      <c r="AA2192" s="4" t="str">
        <f t="shared" si="417"/>
        <v>Sim</v>
      </c>
      <c r="AB2192" s="4" t="str">
        <f t="shared" si="418"/>
        <v>Sim</v>
      </c>
      <c r="AC2192" s="4" t="str">
        <f t="shared" si="419"/>
        <v>Sim</v>
      </c>
      <c r="AD2192" s="4" t="str">
        <f t="shared" si="420"/>
        <v>Não</v>
      </c>
      <c r="AE2192" s="30" t="str">
        <f t="shared" si="421"/>
        <v>Não</v>
      </c>
    </row>
    <row r="2193" spans="1:31" x14ac:dyDescent="0.25">
      <c r="A2193" s="23">
        <v>330110</v>
      </c>
      <c r="B2193" s="27">
        <f>IFERROR(VLOOKUP(A2193,[1]Monitoramento_Base_somente_disp!$A:$L,5,FALSE),0)</f>
        <v>309064</v>
      </c>
      <c r="C2193" s="20">
        <f>IFERROR(VLOOKUP(A2193,[1]Monitoramento_Base_somente_disp!$A:$L,6,FALSE),0)</f>
        <v>37696362</v>
      </c>
      <c r="D2193" s="20">
        <f>IFERROR(VLOOKUP(A2193,[1]Monitoramento_Base_somente_disp!$A:$L,7,FALSE),0)</f>
        <v>171050</v>
      </c>
      <c r="E2193" s="20">
        <f>IFERROR(VLOOKUP(A2193,[1]Monitoramento_Base_somente_disp!$A:$L,8,FALSE),0)</f>
        <v>20361843</v>
      </c>
      <c r="F2193" s="20">
        <f>IFERROR(VLOOKUP(A2193,[1]Monitoramento_Base_somente_disp!$A:$L,9,FALSE),0)</f>
        <v>0</v>
      </c>
      <c r="G2193" s="28">
        <f>IFERROR(VLOOKUP(A2193,[1]Monitoramento_Base_somente_disp!$A:$L,10,FALSE),0)</f>
        <v>0</v>
      </c>
      <c r="H2193" s="27">
        <f>IFERROR(VLOOKUP(A2193,[2]webService!$A:$I,4,FALSE),0)</f>
        <v>0</v>
      </c>
      <c r="I2193" s="20">
        <f>IFERROR(VLOOKUP(A2193,[2]webService!$A:$II,5,FALSE),0)</f>
        <v>0</v>
      </c>
      <c r="J2193" s="20">
        <f>IFERROR(VLOOKUP(A2193,[2]webService!$A:$I,6,FALSE),0)</f>
        <v>0</v>
      </c>
      <c r="K2193" s="20">
        <f>IFERROR(VLOOKUP(A2193,[2]webService!$A:$I,7,FALSE),0)</f>
        <v>0</v>
      </c>
      <c r="L2193" s="20">
        <f>IFERROR(VLOOKUP(A2193,[2]webService!$A:$I,8,FALSE),0)</f>
        <v>0</v>
      </c>
      <c r="M2193" s="28">
        <f>IFERROR(VLOOKUP(A2193,[2]webService!$A:$I,9,FALSE),0)</f>
        <v>0</v>
      </c>
      <c r="N2193" s="27">
        <f>IFERROR(VLOOKUP(A2193,[3]soaBnafar!$A:$G,2,FALSE),0)</f>
        <v>0</v>
      </c>
      <c r="O2193" s="20">
        <f>IFERROR(VLOOKUP(A2193,[3]soaBnafar!$A:$H,3,FALSE),0)</f>
        <v>0</v>
      </c>
      <c r="P2193" s="20">
        <f>IFERROR(VLOOKUP(A2193,[3]soaBnafar!$A:$G,4,FALSE),0)</f>
        <v>0</v>
      </c>
      <c r="Q2193" s="20">
        <f>IFERROR(VLOOKUP(A2193,[3]soaBnafar!$A:$G,5,FALSE),0)</f>
        <v>0</v>
      </c>
      <c r="R2193" s="20">
        <f>IFERROR(VLOOKUP(A2193,[3]soaBnafar!$A:$G,6,FALSE),0)</f>
        <v>0</v>
      </c>
      <c r="S2193" s="20">
        <f>IFERROR(VLOOKUP(A2193,[3]soaBnafar!$A:$G,7,FALSE),0)</f>
        <v>0</v>
      </c>
      <c r="T2193" s="32">
        <f t="shared" si="410"/>
        <v>309064</v>
      </c>
      <c r="U2193" s="21">
        <f t="shared" si="411"/>
        <v>37696362</v>
      </c>
      <c r="V2193" s="21">
        <f t="shared" si="412"/>
        <v>171050</v>
      </c>
      <c r="W2193" s="21">
        <f t="shared" si="413"/>
        <v>20361843</v>
      </c>
      <c r="X2193" s="21">
        <f t="shared" si="414"/>
        <v>0</v>
      </c>
      <c r="Y2193" s="33">
        <f t="shared" si="415"/>
        <v>0</v>
      </c>
      <c r="Z2193" s="4" t="str">
        <f t="shared" si="416"/>
        <v>Sim</v>
      </c>
      <c r="AA2193" s="4" t="str">
        <f t="shared" si="417"/>
        <v>Sim</v>
      </c>
      <c r="AB2193" s="4" t="str">
        <f t="shared" si="418"/>
        <v>Sim</v>
      </c>
      <c r="AC2193" s="4" t="str">
        <f t="shared" si="419"/>
        <v>Sim</v>
      </c>
      <c r="AD2193" s="4" t="str">
        <f t="shared" si="420"/>
        <v>Não</v>
      </c>
      <c r="AE2193" s="30" t="str">
        <f t="shared" si="421"/>
        <v>Não</v>
      </c>
    </row>
    <row r="2194" spans="1:31" x14ac:dyDescent="0.25">
      <c r="A2194" s="23">
        <v>330115</v>
      </c>
      <c r="B2194" s="27">
        <f>IFERROR(VLOOKUP(A2194,[1]Monitoramento_Base_somente_disp!$A:$L,5,FALSE),0)</f>
        <v>0</v>
      </c>
      <c r="C2194" s="20">
        <f>IFERROR(VLOOKUP(A2194,[1]Monitoramento_Base_somente_disp!$A:$L,6,FALSE),0)</f>
        <v>32760</v>
      </c>
      <c r="D2194" s="20">
        <f>IFERROR(VLOOKUP(A2194,[1]Monitoramento_Base_somente_disp!$A:$L,7,FALSE),0)</f>
        <v>0</v>
      </c>
      <c r="E2194" s="20">
        <f>IFERROR(VLOOKUP(A2194,[1]Monitoramento_Base_somente_disp!$A:$L,8,FALSE),0)</f>
        <v>16380</v>
      </c>
      <c r="F2194" s="20">
        <f>IFERROR(VLOOKUP(A2194,[1]Monitoramento_Base_somente_disp!$A:$L,9,FALSE),0)</f>
        <v>0</v>
      </c>
      <c r="G2194" s="28">
        <f>IFERROR(VLOOKUP(A2194,[1]Monitoramento_Base_somente_disp!$A:$L,10,FALSE),0)</f>
        <v>0</v>
      </c>
      <c r="H2194" s="27">
        <f>IFERROR(VLOOKUP(A2194,[2]webService!$A:$I,4,FALSE),0)</f>
        <v>0</v>
      </c>
      <c r="I2194" s="20">
        <f>IFERROR(VLOOKUP(A2194,[2]webService!$A:$II,5,FALSE),0)</f>
        <v>0</v>
      </c>
      <c r="J2194" s="20">
        <f>IFERROR(VLOOKUP(A2194,[2]webService!$A:$I,6,FALSE),0)</f>
        <v>0</v>
      </c>
      <c r="K2194" s="20">
        <f>IFERROR(VLOOKUP(A2194,[2]webService!$A:$I,7,FALSE),0)</f>
        <v>0</v>
      </c>
      <c r="L2194" s="20">
        <f>IFERROR(VLOOKUP(A2194,[2]webService!$A:$I,8,FALSE),0)</f>
        <v>0</v>
      </c>
      <c r="M2194" s="28">
        <f>IFERROR(VLOOKUP(A2194,[2]webService!$A:$I,9,FALSE),0)</f>
        <v>0</v>
      </c>
      <c r="N2194" s="27">
        <f>IFERROR(VLOOKUP(A2194,[3]soaBnafar!$A:$G,2,FALSE),0)</f>
        <v>0</v>
      </c>
      <c r="O2194" s="20">
        <f>IFERROR(VLOOKUP(A2194,[3]soaBnafar!$A:$H,3,FALSE),0)</f>
        <v>0</v>
      </c>
      <c r="P2194" s="20">
        <f>IFERROR(VLOOKUP(A2194,[3]soaBnafar!$A:$G,4,FALSE),0)</f>
        <v>0</v>
      </c>
      <c r="Q2194" s="20">
        <f>IFERROR(VLOOKUP(A2194,[3]soaBnafar!$A:$G,5,FALSE),0)</f>
        <v>0</v>
      </c>
      <c r="R2194" s="20">
        <f>IFERROR(VLOOKUP(A2194,[3]soaBnafar!$A:$G,6,FALSE),0)</f>
        <v>0</v>
      </c>
      <c r="S2194" s="20">
        <f>IFERROR(VLOOKUP(A2194,[3]soaBnafar!$A:$G,7,FALSE),0)</f>
        <v>0</v>
      </c>
      <c r="T2194" s="32">
        <f t="shared" si="410"/>
        <v>0</v>
      </c>
      <c r="U2194" s="21">
        <f t="shared" si="411"/>
        <v>32760</v>
      </c>
      <c r="V2194" s="21">
        <f t="shared" si="412"/>
        <v>0</v>
      </c>
      <c r="W2194" s="21">
        <f t="shared" si="413"/>
        <v>16380</v>
      </c>
      <c r="X2194" s="21">
        <f t="shared" si="414"/>
        <v>0</v>
      </c>
      <c r="Y2194" s="33">
        <f t="shared" si="415"/>
        <v>0</v>
      </c>
      <c r="Z2194" s="4" t="str">
        <f t="shared" si="416"/>
        <v>Não</v>
      </c>
      <c r="AA2194" s="4" t="str">
        <f t="shared" si="417"/>
        <v>Sim</v>
      </c>
      <c r="AB2194" s="4" t="str">
        <f t="shared" si="418"/>
        <v>Não</v>
      </c>
      <c r="AC2194" s="4" t="str">
        <f t="shared" si="419"/>
        <v>Sim</v>
      </c>
      <c r="AD2194" s="4" t="str">
        <f t="shared" si="420"/>
        <v>Não</v>
      </c>
      <c r="AE2194" s="30" t="str">
        <f t="shared" si="421"/>
        <v>Não</v>
      </c>
    </row>
    <row r="2195" spans="1:31" x14ac:dyDescent="0.25">
      <c r="A2195" s="23">
        <v>330140</v>
      </c>
      <c r="B2195" s="27">
        <f>IFERROR(VLOOKUP(A2195,[1]Monitoramento_Base_somente_disp!$A:$L,5,FALSE),0)</f>
        <v>0</v>
      </c>
      <c r="C2195" s="20">
        <f>IFERROR(VLOOKUP(A2195,[1]Monitoramento_Base_somente_disp!$A:$L,6,FALSE),0)</f>
        <v>12568052</v>
      </c>
      <c r="D2195" s="20">
        <f>IFERROR(VLOOKUP(A2195,[1]Monitoramento_Base_somente_disp!$A:$L,7,FALSE),0)</f>
        <v>0</v>
      </c>
      <c r="E2195" s="20">
        <f>IFERROR(VLOOKUP(A2195,[1]Monitoramento_Base_somente_disp!$A:$L,8,FALSE),0)</f>
        <v>6284026</v>
      </c>
      <c r="F2195" s="20">
        <f>IFERROR(VLOOKUP(A2195,[1]Monitoramento_Base_somente_disp!$A:$L,9,FALSE),0)</f>
        <v>0</v>
      </c>
      <c r="G2195" s="28">
        <f>IFERROR(VLOOKUP(A2195,[1]Monitoramento_Base_somente_disp!$A:$L,10,FALSE),0)</f>
        <v>0</v>
      </c>
      <c r="H2195" s="27">
        <f>IFERROR(VLOOKUP(A2195,[2]webService!$A:$I,4,FALSE),0)</f>
        <v>0</v>
      </c>
      <c r="I2195" s="20">
        <f>IFERROR(VLOOKUP(A2195,[2]webService!$A:$II,5,FALSE),0)</f>
        <v>0</v>
      </c>
      <c r="J2195" s="20">
        <f>IFERROR(VLOOKUP(A2195,[2]webService!$A:$I,6,FALSE),0)</f>
        <v>0</v>
      </c>
      <c r="K2195" s="20">
        <f>IFERROR(VLOOKUP(A2195,[2]webService!$A:$I,7,FALSE),0)</f>
        <v>0</v>
      </c>
      <c r="L2195" s="20">
        <f>IFERROR(VLOOKUP(A2195,[2]webService!$A:$I,8,FALSE),0)</f>
        <v>0</v>
      </c>
      <c r="M2195" s="28">
        <f>IFERROR(VLOOKUP(A2195,[2]webService!$A:$I,9,FALSE),0)</f>
        <v>0</v>
      </c>
      <c r="N2195" s="27">
        <f>IFERROR(VLOOKUP(A2195,[3]soaBnafar!$A:$G,2,FALSE),0)</f>
        <v>0</v>
      </c>
      <c r="O2195" s="20">
        <f>IFERROR(VLOOKUP(A2195,[3]soaBnafar!$A:$H,3,FALSE),0)</f>
        <v>0</v>
      </c>
      <c r="P2195" s="20">
        <f>IFERROR(VLOOKUP(A2195,[3]soaBnafar!$A:$G,4,FALSE),0)</f>
        <v>0</v>
      </c>
      <c r="Q2195" s="20">
        <f>IFERROR(VLOOKUP(A2195,[3]soaBnafar!$A:$G,5,FALSE),0)</f>
        <v>0</v>
      </c>
      <c r="R2195" s="20">
        <f>IFERROR(VLOOKUP(A2195,[3]soaBnafar!$A:$G,6,FALSE),0)</f>
        <v>0</v>
      </c>
      <c r="S2195" s="20">
        <f>IFERROR(VLOOKUP(A2195,[3]soaBnafar!$A:$G,7,FALSE),0)</f>
        <v>0</v>
      </c>
      <c r="T2195" s="32">
        <f t="shared" si="410"/>
        <v>0</v>
      </c>
      <c r="U2195" s="21">
        <f t="shared" si="411"/>
        <v>12568052</v>
      </c>
      <c r="V2195" s="21">
        <f t="shared" si="412"/>
        <v>0</v>
      </c>
      <c r="W2195" s="21">
        <f t="shared" si="413"/>
        <v>6284026</v>
      </c>
      <c r="X2195" s="21">
        <f t="shared" si="414"/>
        <v>0</v>
      </c>
      <c r="Y2195" s="33">
        <f t="shared" si="415"/>
        <v>0</v>
      </c>
      <c r="Z2195" s="4" t="str">
        <f t="shared" si="416"/>
        <v>Não</v>
      </c>
      <c r="AA2195" s="4" t="str">
        <f t="shared" si="417"/>
        <v>Sim</v>
      </c>
      <c r="AB2195" s="4" t="str">
        <f t="shared" si="418"/>
        <v>Não</v>
      </c>
      <c r="AC2195" s="4" t="str">
        <f t="shared" si="419"/>
        <v>Sim</v>
      </c>
      <c r="AD2195" s="4" t="str">
        <f t="shared" si="420"/>
        <v>Não</v>
      </c>
      <c r="AE2195" s="30" t="str">
        <f t="shared" si="421"/>
        <v>Não</v>
      </c>
    </row>
    <row r="2196" spans="1:31" x14ac:dyDescent="0.25">
      <c r="A2196" s="23">
        <v>330160</v>
      </c>
      <c r="B2196" s="27">
        <f>IFERROR(VLOOKUP(A2196,[1]Monitoramento_Base_somente_disp!$A:$L,5,FALSE),0)</f>
        <v>0</v>
      </c>
      <c r="C2196" s="20">
        <f>IFERROR(VLOOKUP(A2196,[1]Monitoramento_Base_somente_disp!$A:$L,6,FALSE),0)</f>
        <v>396760</v>
      </c>
      <c r="D2196" s="20">
        <f>IFERROR(VLOOKUP(A2196,[1]Monitoramento_Base_somente_disp!$A:$L,7,FALSE),0)</f>
        <v>0</v>
      </c>
      <c r="E2196" s="20">
        <f>IFERROR(VLOOKUP(A2196,[1]Monitoramento_Base_somente_disp!$A:$L,8,FALSE),0)</f>
        <v>198380</v>
      </c>
      <c r="F2196" s="20">
        <f>IFERROR(VLOOKUP(A2196,[1]Monitoramento_Base_somente_disp!$A:$L,9,FALSE),0)</f>
        <v>0</v>
      </c>
      <c r="G2196" s="28">
        <f>IFERROR(VLOOKUP(A2196,[1]Monitoramento_Base_somente_disp!$A:$L,10,FALSE),0)</f>
        <v>0</v>
      </c>
      <c r="H2196" s="27">
        <f>IFERROR(VLOOKUP(A2196,[2]webService!$A:$I,4,FALSE),0)</f>
        <v>0</v>
      </c>
      <c r="I2196" s="20">
        <f>IFERROR(VLOOKUP(A2196,[2]webService!$A:$II,5,FALSE),0)</f>
        <v>0</v>
      </c>
      <c r="J2196" s="20">
        <f>IFERROR(VLOOKUP(A2196,[2]webService!$A:$I,6,FALSE),0)</f>
        <v>0</v>
      </c>
      <c r="K2196" s="20">
        <f>IFERROR(VLOOKUP(A2196,[2]webService!$A:$I,7,FALSE),0)</f>
        <v>0</v>
      </c>
      <c r="L2196" s="20">
        <f>IFERROR(VLOOKUP(A2196,[2]webService!$A:$I,8,FALSE),0)</f>
        <v>0</v>
      </c>
      <c r="M2196" s="28">
        <f>IFERROR(VLOOKUP(A2196,[2]webService!$A:$I,9,FALSE),0)</f>
        <v>0</v>
      </c>
      <c r="N2196" s="27">
        <f>IFERROR(VLOOKUP(A2196,[3]soaBnafar!$A:$G,2,FALSE),0)</f>
        <v>0</v>
      </c>
      <c r="O2196" s="20">
        <f>IFERROR(VLOOKUP(A2196,[3]soaBnafar!$A:$H,3,FALSE),0)</f>
        <v>0</v>
      </c>
      <c r="P2196" s="20">
        <f>IFERROR(VLOOKUP(A2196,[3]soaBnafar!$A:$G,4,FALSE),0)</f>
        <v>0</v>
      </c>
      <c r="Q2196" s="20">
        <f>IFERROR(VLOOKUP(A2196,[3]soaBnafar!$A:$G,5,FALSE),0)</f>
        <v>0</v>
      </c>
      <c r="R2196" s="20">
        <f>IFERROR(VLOOKUP(A2196,[3]soaBnafar!$A:$G,6,FALSE),0)</f>
        <v>0</v>
      </c>
      <c r="S2196" s="20">
        <f>IFERROR(VLOOKUP(A2196,[3]soaBnafar!$A:$G,7,FALSE),0)</f>
        <v>0</v>
      </c>
      <c r="T2196" s="32">
        <f t="shared" si="410"/>
        <v>0</v>
      </c>
      <c r="U2196" s="21">
        <f t="shared" si="411"/>
        <v>396760</v>
      </c>
      <c r="V2196" s="21">
        <f t="shared" si="412"/>
        <v>0</v>
      </c>
      <c r="W2196" s="21">
        <f t="shared" si="413"/>
        <v>198380</v>
      </c>
      <c r="X2196" s="21">
        <f t="shared" si="414"/>
        <v>0</v>
      </c>
      <c r="Y2196" s="33">
        <f t="shared" si="415"/>
        <v>0</v>
      </c>
      <c r="Z2196" s="4" t="str">
        <f t="shared" si="416"/>
        <v>Não</v>
      </c>
      <c r="AA2196" s="4" t="str">
        <f t="shared" si="417"/>
        <v>Sim</v>
      </c>
      <c r="AB2196" s="4" t="str">
        <f t="shared" si="418"/>
        <v>Não</v>
      </c>
      <c r="AC2196" s="4" t="str">
        <f t="shared" si="419"/>
        <v>Sim</v>
      </c>
      <c r="AD2196" s="4" t="str">
        <f t="shared" si="420"/>
        <v>Não</v>
      </c>
      <c r="AE2196" s="30" t="str">
        <f t="shared" si="421"/>
        <v>Não</v>
      </c>
    </row>
    <row r="2197" spans="1:31" x14ac:dyDescent="0.25">
      <c r="A2197" s="23">
        <v>330185</v>
      </c>
      <c r="B2197" s="27">
        <f>IFERROR(VLOOKUP(A2197,[1]Monitoramento_Base_somente_disp!$A:$L,5,FALSE),0)</f>
        <v>0</v>
      </c>
      <c r="C2197" s="20">
        <f>IFERROR(VLOOKUP(A2197,[1]Monitoramento_Base_somente_disp!$A:$L,6,FALSE),0)</f>
        <v>0</v>
      </c>
      <c r="D2197" s="20">
        <f>IFERROR(VLOOKUP(A2197,[1]Monitoramento_Base_somente_disp!$A:$L,7,FALSE),0)</f>
        <v>0</v>
      </c>
      <c r="E2197" s="20">
        <f>IFERROR(VLOOKUP(A2197,[1]Monitoramento_Base_somente_disp!$A:$L,8,FALSE),0)</f>
        <v>0</v>
      </c>
      <c r="F2197" s="20">
        <f>IFERROR(VLOOKUP(A2197,[1]Monitoramento_Base_somente_disp!$A:$L,9,FALSE),0)</f>
        <v>0</v>
      </c>
      <c r="G2197" s="28">
        <f>IFERROR(VLOOKUP(A2197,[1]Monitoramento_Base_somente_disp!$A:$L,10,FALSE),0)</f>
        <v>0</v>
      </c>
      <c r="H2197" s="27">
        <f>IFERROR(VLOOKUP(A2197,[2]webService!$A:$I,4,FALSE),0)</f>
        <v>0</v>
      </c>
      <c r="I2197" s="20">
        <f>IFERROR(VLOOKUP(A2197,[2]webService!$A:$II,5,FALSE),0)</f>
        <v>0</v>
      </c>
      <c r="J2197" s="20">
        <f>IFERROR(VLOOKUP(A2197,[2]webService!$A:$I,6,FALSE),0)</f>
        <v>0</v>
      </c>
      <c r="K2197" s="20">
        <f>IFERROR(VLOOKUP(A2197,[2]webService!$A:$I,7,FALSE),0)</f>
        <v>0</v>
      </c>
      <c r="L2197" s="20">
        <f>IFERROR(VLOOKUP(A2197,[2]webService!$A:$I,8,FALSE),0)</f>
        <v>0</v>
      </c>
      <c r="M2197" s="28">
        <f>IFERROR(VLOOKUP(A2197,[2]webService!$A:$I,9,FALSE),0)</f>
        <v>0</v>
      </c>
      <c r="N2197" s="27">
        <f>IFERROR(VLOOKUP(A2197,[3]soaBnafar!$A:$G,2,FALSE),0)</f>
        <v>0</v>
      </c>
      <c r="O2197" s="20">
        <f>IFERROR(VLOOKUP(A2197,[3]soaBnafar!$A:$H,3,FALSE),0)</f>
        <v>0</v>
      </c>
      <c r="P2197" s="20">
        <f>IFERROR(VLOOKUP(A2197,[3]soaBnafar!$A:$G,4,FALSE),0)</f>
        <v>0</v>
      </c>
      <c r="Q2197" s="20">
        <f>IFERROR(VLOOKUP(A2197,[3]soaBnafar!$A:$G,5,FALSE),0)</f>
        <v>0</v>
      </c>
      <c r="R2197" s="20">
        <f>IFERROR(VLOOKUP(A2197,[3]soaBnafar!$A:$G,6,FALSE),0)</f>
        <v>0</v>
      </c>
      <c r="S2197" s="20">
        <f>IFERROR(VLOOKUP(A2197,[3]soaBnafar!$A:$G,7,FALSE),0)</f>
        <v>0</v>
      </c>
      <c r="T2197" s="32">
        <f t="shared" si="410"/>
        <v>0</v>
      </c>
      <c r="U2197" s="21">
        <f t="shared" si="411"/>
        <v>0</v>
      </c>
      <c r="V2197" s="21">
        <f t="shared" si="412"/>
        <v>0</v>
      </c>
      <c r="W2197" s="21">
        <f t="shared" si="413"/>
        <v>0</v>
      </c>
      <c r="X2197" s="21">
        <f t="shared" si="414"/>
        <v>0</v>
      </c>
      <c r="Y2197" s="33">
        <f t="shared" si="415"/>
        <v>0</v>
      </c>
      <c r="Z2197" s="4" t="str">
        <f t="shared" si="416"/>
        <v>Não</v>
      </c>
      <c r="AA2197" s="4" t="str">
        <f t="shared" si="417"/>
        <v>Não</v>
      </c>
      <c r="AB2197" s="4" t="str">
        <f t="shared" si="418"/>
        <v>Não</v>
      </c>
      <c r="AC2197" s="4" t="str">
        <f t="shared" si="419"/>
        <v>Não</v>
      </c>
      <c r="AD2197" s="4" t="str">
        <f t="shared" si="420"/>
        <v>Não</v>
      </c>
      <c r="AE2197" s="30" t="str">
        <f t="shared" si="421"/>
        <v>Não</v>
      </c>
    </row>
    <row r="2198" spans="1:31" x14ac:dyDescent="0.25">
      <c r="A2198" s="23">
        <v>330190</v>
      </c>
      <c r="B2198" s="27">
        <f>IFERROR(VLOOKUP(A2198,[1]Monitoramento_Base_somente_disp!$A:$L,5,FALSE),0)</f>
        <v>96299</v>
      </c>
      <c r="C2198" s="20">
        <f>IFERROR(VLOOKUP(A2198,[1]Monitoramento_Base_somente_disp!$A:$L,6,FALSE),0)</f>
        <v>32853924</v>
      </c>
      <c r="D2198" s="20">
        <f>IFERROR(VLOOKUP(A2198,[1]Monitoramento_Base_somente_disp!$A:$L,7,FALSE),0)</f>
        <v>49593</v>
      </c>
      <c r="E2198" s="20">
        <f>IFERROR(VLOOKUP(A2198,[1]Monitoramento_Base_somente_disp!$A:$L,8,FALSE),0)</f>
        <v>13763709</v>
      </c>
      <c r="F2198" s="20">
        <f>IFERROR(VLOOKUP(A2198,[1]Monitoramento_Base_somente_disp!$A:$L,9,FALSE),0)</f>
        <v>0</v>
      </c>
      <c r="G2198" s="28">
        <f>IFERROR(VLOOKUP(A2198,[1]Monitoramento_Base_somente_disp!$A:$L,10,FALSE),0)</f>
        <v>0</v>
      </c>
      <c r="H2198" s="27">
        <f>IFERROR(VLOOKUP(A2198,[2]webService!$A:$I,4,FALSE),0)</f>
        <v>0</v>
      </c>
      <c r="I2198" s="20">
        <f>IFERROR(VLOOKUP(A2198,[2]webService!$A:$II,5,FALSE),0)</f>
        <v>0</v>
      </c>
      <c r="J2198" s="20">
        <f>IFERROR(VLOOKUP(A2198,[2]webService!$A:$I,6,FALSE),0)</f>
        <v>0</v>
      </c>
      <c r="K2198" s="20">
        <f>IFERROR(VLOOKUP(A2198,[2]webService!$A:$I,7,FALSE),0)</f>
        <v>0</v>
      </c>
      <c r="L2198" s="20">
        <f>IFERROR(VLOOKUP(A2198,[2]webService!$A:$I,8,FALSE),0)</f>
        <v>0</v>
      </c>
      <c r="M2198" s="28">
        <f>IFERROR(VLOOKUP(A2198,[2]webService!$A:$I,9,FALSE),0)</f>
        <v>0</v>
      </c>
      <c r="N2198" s="27">
        <f>IFERROR(VLOOKUP(A2198,[3]soaBnafar!$A:$G,2,FALSE),0)</f>
        <v>0</v>
      </c>
      <c r="O2198" s="20">
        <f>IFERROR(VLOOKUP(A2198,[3]soaBnafar!$A:$H,3,FALSE),0)</f>
        <v>0</v>
      </c>
      <c r="P2198" s="20">
        <f>IFERROR(VLOOKUP(A2198,[3]soaBnafar!$A:$G,4,FALSE),0)</f>
        <v>0</v>
      </c>
      <c r="Q2198" s="20">
        <f>IFERROR(VLOOKUP(A2198,[3]soaBnafar!$A:$G,5,FALSE),0)</f>
        <v>0</v>
      </c>
      <c r="R2198" s="20">
        <f>IFERROR(VLOOKUP(A2198,[3]soaBnafar!$A:$G,6,FALSE),0)</f>
        <v>0</v>
      </c>
      <c r="S2198" s="20">
        <f>IFERROR(VLOOKUP(A2198,[3]soaBnafar!$A:$G,7,FALSE),0)</f>
        <v>0</v>
      </c>
      <c r="T2198" s="32">
        <f t="shared" si="410"/>
        <v>96299</v>
      </c>
      <c r="U2198" s="21">
        <f t="shared" si="411"/>
        <v>32853924</v>
      </c>
      <c r="V2198" s="21">
        <f t="shared" si="412"/>
        <v>49593</v>
      </c>
      <c r="W2198" s="21">
        <f t="shared" si="413"/>
        <v>13763709</v>
      </c>
      <c r="X2198" s="21">
        <f t="shared" si="414"/>
        <v>0</v>
      </c>
      <c r="Y2198" s="33">
        <f t="shared" si="415"/>
        <v>0</v>
      </c>
      <c r="Z2198" s="4" t="str">
        <f t="shared" si="416"/>
        <v>Sim</v>
      </c>
      <c r="AA2198" s="4" t="str">
        <f t="shared" si="417"/>
        <v>Sim</v>
      </c>
      <c r="AB2198" s="4" t="str">
        <f t="shared" si="418"/>
        <v>Sim</v>
      </c>
      <c r="AC2198" s="4" t="str">
        <f t="shared" si="419"/>
        <v>Sim</v>
      </c>
      <c r="AD2198" s="4" t="str">
        <f t="shared" si="420"/>
        <v>Não</v>
      </c>
      <c r="AE2198" s="30" t="str">
        <f t="shared" si="421"/>
        <v>Não</v>
      </c>
    </row>
    <row r="2199" spans="1:31" x14ac:dyDescent="0.25">
      <c r="A2199" s="23">
        <v>330200</v>
      </c>
      <c r="B2199" s="27">
        <f>IFERROR(VLOOKUP(A2199,[1]Monitoramento_Base_somente_disp!$A:$L,5,FALSE),0)</f>
        <v>0</v>
      </c>
      <c r="C2199" s="20">
        <f>IFERROR(VLOOKUP(A2199,[1]Monitoramento_Base_somente_disp!$A:$L,6,FALSE),0)</f>
        <v>296642444</v>
      </c>
      <c r="D2199" s="20">
        <f>IFERROR(VLOOKUP(A2199,[1]Monitoramento_Base_somente_disp!$A:$L,7,FALSE),0)</f>
        <v>0</v>
      </c>
      <c r="E2199" s="20">
        <f>IFERROR(VLOOKUP(A2199,[1]Monitoramento_Base_somente_disp!$A:$L,8,FALSE),0)</f>
        <v>148321222</v>
      </c>
      <c r="F2199" s="20">
        <f>IFERROR(VLOOKUP(A2199,[1]Monitoramento_Base_somente_disp!$A:$L,9,FALSE),0)</f>
        <v>0</v>
      </c>
      <c r="G2199" s="28">
        <f>IFERROR(VLOOKUP(A2199,[1]Monitoramento_Base_somente_disp!$A:$L,10,FALSE),0)</f>
        <v>0</v>
      </c>
      <c r="H2199" s="27">
        <f>IFERROR(VLOOKUP(A2199,[2]webService!$A:$I,4,FALSE),0)</f>
        <v>0</v>
      </c>
      <c r="I2199" s="20">
        <f>IFERROR(VLOOKUP(A2199,[2]webService!$A:$II,5,FALSE),0)</f>
        <v>0</v>
      </c>
      <c r="J2199" s="20">
        <f>IFERROR(VLOOKUP(A2199,[2]webService!$A:$I,6,FALSE),0)</f>
        <v>0</v>
      </c>
      <c r="K2199" s="20">
        <f>IFERROR(VLOOKUP(A2199,[2]webService!$A:$I,7,FALSE),0)</f>
        <v>0</v>
      </c>
      <c r="L2199" s="20">
        <f>IFERROR(VLOOKUP(A2199,[2]webService!$A:$I,8,FALSE),0)</f>
        <v>0</v>
      </c>
      <c r="M2199" s="28">
        <f>IFERROR(VLOOKUP(A2199,[2]webService!$A:$I,9,FALSE),0)</f>
        <v>0</v>
      </c>
      <c r="N2199" s="27">
        <f>IFERROR(VLOOKUP(A2199,[3]soaBnafar!$A:$G,2,FALSE),0)</f>
        <v>0</v>
      </c>
      <c r="O2199" s="20">
        <f>IFERROR(VLOOKUP(A2199,[3]soaBnafar!$A:$H,3,FALSE),0)</f>
        <v>0</v>
      </c>
      <c r="P2199" s="20">
        <f>IFERROR(VLOOKUP(A2199,[3]soaBnafar!$A:$G,4,FALSE),0)</f>
        <v>0</v>
      </c>
      <c r="Q2199" s="20">
        <f>IFERROR(VLOOKUP(A2199,[3]soaBnafar!$A:$G,5,FALSE),0)</f>
        <v>0</v>
      </c>
      <c r="R2199" s="20">
        <f>IFERROR(VLOOKUP(A2199,[3]soaBnafar!$A:$G,6,FALSE),0)</f>
        <v>0</v>
      </c>
      <c r="S2199" s="20">
        <f>IFERROR(VLOOKUP(A2199,[3]soaBnafar!$A:$G,7,FALSE),0)</f>
        <v>0</v>
      </c>
      <c r="T2199" s="32">
        <f t="shared" si="410"/>
        <v>0</v>
      </c>
      <c r="U2199" s="21">
        <f t="shared" si="411"/>
        <v>296642444</v>
      </c>
      <c r="V2199" s="21">
        <f t="shared" si="412"/>
        <v>0</v>
      </c>
      <c r="W2199" s="21">
        <f t="shared" si="413"/>
        <v>148321222</v>
      </c>
      <c r="X2199" s="21">
        <f t="shared" si="414"/>
        <v>0</v>
      </c>
      <c r="Y2199" s="33">
        <f t="shared" si="415"/>
        <v>0</v>
      </c>
      <c r="Z2199" s="4" t="str">
        <f t="shared" si="416"/>
        <v>Não</v>
      </c>
      <c r="AA2199" s="4" t="str">
        <f t="shared" si="417"/>
        <v>Sim</v>
      </c>
      <c r="AB2199" s="4" t="str">
        <f t="shared" si="418"/>
        <v>Não</v>
      </c>
      <c r="AC2199" s="4" t="str">
        <f t="shared" si="419"/>
        <v>Sim</v>
      </c>
      <c r="AD2199" s="4" t="str">
        <f t="shared" si="420"/>
        <v>Não</v>
      </c>
      <c r="AE2199" s="30" t="str">
        <f t="shared" si="421"/>
        <v>Não</v>
      </c>
    </row>
    <row r="2200" spans="1:31" x14ac:dyDescent="0.25">
      <c r="A2200" s="23">
        <v>330227</v>
      </c>
      <c r="B2200" s="27">
        <f>IFERROR(VLOOKUP(A2200,[1]Monitoramento_Base_somente_disp!$A:$L,5,FALSE),0)</f>
        <v>0</v>
      </c>
      <c r="C2200" s="20">
        <f>IFERROR(VLOOKUP(A2200,[1]Monitoramento_Base_somente_disp!$A:$L,6,FALSE),0)</f>
        <v>23052344</v>
      </c>
      <c r="D2200" s="20">
        <f>IFERROR(VLOOKUP(A2200,[1]Monitoramento_Base_somente_disp!$A:$L,7,FALSE),0)</f>
        <v>0</v>
      </c>
      <c r="E2200" s="20">
        <f>IFERROR(VLOOKUP(A2200,[1]Monitoramento_Base_somente_disp!$A:$L,8,FALSE),0)</f>
        <v>11526172</v>
      </c>
      <c r="F2200" s="20">
        <f>IFERROR(VLOOKUP(A2200,[1]Monitoramento_Base_somente_disp!$A:$L,9,FALSE),0)</f>
        <v>0</v>
      </c>
      <c r="G2200" s="28">
        <f>IFERROR(VLOOKUP(A2200,[1]Monitoramento_Base_somente_disp!$A:$L,10,FALSE),0)</f>
        <v>0</v>
      </c>
      <c r="H2200" s="27">
        <f>IFERROR(VLOOKUP(A2200,[2]webService!$A:$I,4,FALSE),0)</f>
        <v>0</v>
      </c>
      <c r="I2200" s="20">
        <f>IFERROR(VLOOKUP(A2200,[2]webService!$A:$II,5,FALSE),0)</f>
        <v>0</v>
      </c>
      <c r="J2200" s="20">
        <f>IFERROR(VLOOKUP(A2200,[2]webService!$A:$I,6,FALSE),0)</f>
        <v>0</v>
      </c>
      <c r="K2200" s="20">
        <f>IFERROR(VLOOKUP(A2200,[2]webService!$A:$I,7,FALSE),0)</f>
        <v>0</v>
      </c>
      <c r="L2200" s="20">
        <f>IFERROR(VLOOKUP(A2200,[2]webService!$A:$I,8,FALSE),0)</f>
        <v>0</v>
      </c>
      <c r="M2200" s="28">
        <f>IFERROR(VLOOKUP(A2200,[2]webService!$A:$I,9,FALSE),0)</f>
        <v>0</v>
      </c>
      <c r="N2200" s="27">
        <f>IFERROR(VLOOKUP(A2200,[3]soaBnafar!$A:$G,2,FALSE),0)</f>
        <v>0</v>
      </c>
      <c r="O2200" s="20">
        <f>IFERROR(VLOOKUP(A2200,[3]soaBnafar!$A:$H,3,FALSE),0)</f>
        <v>0</v>
      </c>
      <c r="P2200" s="20">
        <f>IFERROR(VLOOKUP(A2200,[3]soaBnafar!$A:$G,4,FALSE),0)</f>
        <v>0</v>
      </c>
      <c r="Q2200" s="20">
        <f>IFERROR(VLOOKUP(A2200,[3]soaBnafar!$A:$G,5,FALSE),0)</f>
        <v>0</v>
      </c>
      <c r="R2200" s="20">
        <f>IFERROR(VLOOKUP(A2200,[3]soaBnafar!$A:$G,6,FALSE),0)</f>
        <v>0</v>
      </c>
      <c r="S2200" s="20">
        <f>IFERROR(VLOOKUP(A2200,[3]soaBnafar!$A:$G,7,FALSE),0)</f>
        <v>0</v>
      </c>
      <c r="T2200" s="32">
        <f t="shared" si="410"/>
        <v>0</v>
      </c>
      <c r="U2200" s="21">
        <f t="shared" si="411"/>
        <v>23052344</v>
      </c>
      <c r="V2200" s="21">
        <f t="shared" si="412"/>
        <v>0</v>
      </c>
      <c r="W2200" s="21">
        <f t="shared" si="413"/>
        <v>11526172</v>
      </c>
      <c r="X2200" s="21">
        <f t="shared" si="414"/>
        <v>0</v>
      </c>
      <c r="Y2200" s="33">
        <f t="shared" si="415"/>
        <v>0</v>
      </c>
      <c r="Z2200" s="4" t="str">
        <f t="shared" si="416"/>
        <v>Não</v>
      </c>
      <c r="AA2200" s="4" t="str">
        <f t="shared" si="417"/>
        <v>Sim</v>
      </c>
      <c r="AB2200" s="4" t="str">
        <f t="shared" si="418"/>
        <v>Não</v>
      </c>
      <c r="AC2200" s="4" t="str">
        <f t="shared" si="419"/>
        <v>Sim</v>
      </c>
      <c r="AD2200" s="4" t="str">
        <f t="shared" si="420"/>
        <v>Não</v>
      </c>
      <c r="AE2200" s="30" t="str">
        <f t="shared" si="421"/>
        <v>Não</v>
      </c>
    </row>
    <row r="2201" spans="1:31" x14ac:dyDescent="0.25">
      <c r="A2201" s="23">
        <v>330230</v>
      </c>
      <c r="B2201" s="27">
        <f>IFERROR(VLOOKUP(A2201,[1]Monitoramento_Base_somente_disp!$A:$L,5,FALSE),0)</f>
        <v>0</v>
      </c>
      <c r="C2201" s="20">
        <f>IFERROR(VLOOKUP(A2201,[1]Monitoramento_Base_somente_disp!$A:$L,6,FALSE),0)</f>
        <v>2586500</v>
      </c>
      <c r="D2201" s="20">
        <f>IFERROR(VLOOKUP(A2201,[1]Monitoramento_Base_somente_disp!$A:$L,7,FALSE),0)</f>
        <v>0</v>
      </c>
      <c r="E2201" s="20">
        <f>IFERROR(VLOOKUP(A2201,[1]Monitoramento_Base_somente_disp!$A:$L,8,FALSE),0)</f>
        <v>1293250</v>
      </c>
      <c r="F2201" s="20">
        <f>IFERROR(VLOOKUP(A2201,[1]Monitoramento_Base_somente_disp!$A:$L,9,FALSE),0)</f>
        <v>0</v>
      </c>
      <c r="G2201" s="28">
        <f>IFERROR(VLOOKUP(A2201,[1]Monitoramento_Base_somente_disp!$A:$L,10,FALSE),0)</f>
        <v>0</v>
      </c>
      <c r="H2201" s="27">
        <f>IFERROR(VLOOKUP(A2201,[2]webService!$A:$I,4,FALSE),0)</f>
        <v>0</v>
      </c>
      <c r="I2201" s="20">
        <f>IFERROR(VLOOKUP(A2201,[2]webService!$A:$II,5,FALSE),0)</f>
        <v>0</v>
      </c>
      <c r="J2201" s="20">
        <f>IFERROR(VLOOKUP(A2201,[2]webService!$A:$I,6,FALSE),0)</f>
        <v>0</v>
      </c>
      <c r="K2201" s="20">
        <f>IFERROR(VLOOKUP(A2201,[2]webService!$A:$I,7,FALSE),0)</f>
        <v>0</v>
      </c>
      <c r="L2201" s="20">
        <f>IFERROR(VLOOKUP(A2201,[2]webService!$A:$I,8,FALSE),0)</f>
        <v>0</v>
      </c>
      <c r="M2201" s="28">
        <f>IFERROR(VLOOKUP(A2201,[2]webService!$A:$I,9,FALSE),0)</f>
        <v>0</v>
      </c>
      <c r="N2201" s="27">
        <f>IFERROR(VLOOKUP(A2201,[3]soaBnafar!$A:$G,2,FALSE),0)</f>
        <v>0</v>
      </c>
      <c r="O2201" s="20">
        <f>IFERROR(VLOOKUP(A2201,[3]soaBnafar!$A:$H,3,FALSE),0)</f>
        <v>0</v>
      </c>
      <c r="P2201" s="20">
        <f>IFERROR(VLOOKUP(A2201,[3]soaBnafar!$A:$G,4,FALSE),0)</f>
        <v>0</v>
      </c>
      <c r="Q2201" s="20">
        <f>IFERROR(VLOOKUP(A2201,[3]soaBnafar!$A:$G,5,FALSE),0)</f>
        <v>0</v>
      </c>
      <c r="R2201" s="20">
        <f>IFERROR(VLOOKUP(A2201,[3]soaBnafar!$A:$G,6,FALSE),0)</f>
        <v>0</v>
      </c>
      <c r="S2201" s="20">
        <f>IFERROR(VLOOKUP(A2201,[3]soaBnafar!$A:$G,7,FALSE),0)</f>
        <v>0</v>
      </c>
      <c r="T2201" s="32">
        <f t="shared" si="410"/>
        <v>0</v>
      </c>
      <c r="U2201" s="21">
        <f t="shared" si="411"/>
        <v>2586500</v>
      </c>
      <c r="V2201" s="21">
        <f t="shared" si="412"/>
        <v>0</v>
      </c>
      <c r="W2201" s="21">
        <f t="shared" si="413"/>
        <v>1293250</v>
      </c>
      <c r="X2201" s="21">
        <f t="shared" si="414"/>
        <v>0</v>
      </c>
      <c r="Y2201" s="33">
        <f t="shared" si="415"/>
        <v>0</v>
      </c>
      <c r="Z2201" s="4" t="str">
        <f t="shared" si="416"/>
        <v>Não</v>
      </c>
      <c r="AA2201" s="4" t="str">
        <f t="shared" si="417"/>
        <v>Sim</v>
      </c>
      <c r="AB2201" s="4" t="str">
        <f t="shared" si="418"/>
        <v>Não</v>
      </c>
      <c r="AC2201" s="4" t="str">
        <f t="shared" si="419"/>
        <v>Sim</v>
      </c>
      <c r="AD2201" s="4" t="str">
        <f t="shared" si="420"/>
        <v>Não</v>
      </c>
      <c r="AE2201" s="30" t="str">
        <f t="shared" si="421"/>
        <v>Não</v>
      </c>
    </row>
    <row r="2202" spans="1:31" x14ac:dyDescent="0.25">
      <c r="A2202" s="23">
        <v>330245</v>
      </c>
      <c r="B2202" s="27">
        <f>IFERROR(VLOOKUP(A2202,[1]Monitoramento_Base_somente_disp!$A:$L,5,FALSE),0)</f>
        <v>35568</v>
      </c>
      <c r="C2202" s="20">
        <f>IFERROR(VLOOKUP(A2202,[1]Monitoramento_Base_somente_disp!$A:$L,6,FALSE),0)</f>
        <v>6987065</v>
      </c>
      <c r="D2202" s="20">
        <f>IFERROR(VLOOKUP(A2202,[1]Monitoramento_Base_somente_disp!$A:$L,7,FALSE),0)</f>
        <v>21751</v>
      </c>
      <c r="E2202" s="20">
        <f>IFERROR(VLOOKUP(A2202,[1]Monitoramento_Base_somente_disp!$A:$L,8,FALSE),0)</f>
        <v>3915213</v>
      </c>
      <c r="F2202" s="20">
        <f>IFERROR(VLOOKUP(A2202,[1]Monitoramento_Base_somente_disp!$A:$L,9,FALSE),0)</f>
        <v>0</v>
      </c>
      <c r="G2202" s="28">
        <f>IFERROR(VLOOKUP(A2202,[1]Monitoramento_Base_somente_disp!$A:$L,10,FALSE),0)</f>
        <v>0</v>
      </c>
      <c r="H2202" s="27">
        <f>IFERROR(VLOOKUP(A2202,[2]webService!$A:$I,4,FALSE),0)</f>
        <v>0</v>
      </c>
      <c r="I2202" s="20">
        <f>IFERROR(VLOOKUP(A2202,[2]webService!$A:$II,5,FALSE),0)</f>
        <v>0</v>
      </c>
      <c r="J2202" s="20">
        <f>IFERROR(VLOOKUP(A2202,[2]webService!$A:$I,6,FALSE),0)</f>
        <v>0</v>
      </c>
      <c r="K2202" s="20">
        <f>IFERROR(VLOOKUP(A2202,[2]webService!$A:$I,7,FALSE),0)</f>
        <v>0</v>
      </c>
      <c r="L2202" s="20">
        <f>IFERROR(VLOOKUP(A2202,[2]webService!$A:$I,8,FALSE),0)</f>
        <v>0</v>
      </c>
      <c r="M2202" s="28">
        <f>IFERROR(VLOOKUP(A2202,[2]webService!$A:$I,9,FALSE),0)</f>
        <v>0</v>
      </c>
      <c r="N2202" s="27">
        <f>IFERROR(VLOOKUP(A2202,[3]soaBnafar!$A:$G,2,FALSE),0)</f>
        <v>0</v>
      </c>
      <c r="O2202" s="20">
        <f>IFERROR(VLOOKUP(A2202,[3]soaBnafar!$A:$H,3,FALSE),0)</f>
        <v>0</v>
      </c>
      <c r="P2202" s="20">
        <f>IFERROR(VLOOKUP(A2202,[3]soaBnafar!$A:$G,4,FALSE),0)</f>
        <v>0</v>
      </c>
      <c r="Q2202" s="20">
        <f>IFERROR(VLOOKUP(A2202,[3]soaBnafar!$A:$G,5,FALSE),0)</f>
        <v>0</v>
      </c>
      <c r="R2202" s="20">
        <f>IFERROR(VLOOKUP(A2202,[3]soaBnafar!$A:$G,6,FALSE),0)</f>
        <v>0</v>
      </c>
      <c r="S2202" s="20">
        <f>IFERROR(VLOOKUP(A2202,[3]soaBnafar!$A:$G,7,FALSE),0)</f>
        <v>0</v>
      </c>
      <c r="T2202" s="32">
        <f t="shared" si="410"/>
        <v>35568</v>
      </c>
      <c r="U2202" s="21">
        <f t="shared" si="411"/>
        <v>6987065</v>
      </c>
      <c r="V2202" s="21">
        <f t="shared" si="412"/>
        <v>21751</v>
      </c>
      <c r="W2202" s="21">
        <f t="shared" si="413"/>
        <v>3915213</v>
      </c>
      <c r="X2202" s="21">
        <f t="shared" si="414"/>
        <v>0</v>
      </c>
      <c r="Y2202" s="33">
        <f t="shared" si="415"/>
        <v>0</v>
      </c>
      <c r="Z2202" s="4" t="str">
        <f t="shared" si="416"/>
        <v>Sim</v>
      </c>
      <c r="AA2202" s="4" t="str">
        <f t="shared" si="417"/>
        <v>Sim</v>
      </c>
      <c r="AB2202" s="4" t="str">
        <f t="shared" si="418"/>
        <v>Sim</v>
      </c>
      <c r="AC2202" s="4" t="str">
        <f t="shared" si="419"/>
        <v>Sim</v>
      </c>
      <c r="AD2202" s="4" t="str">
        <f t="shared" si="420"/>
        <v>Não</v>
      </c>
      <c r="AE2202" s="30" t="str">
        <f t="shared" si="421"/>
        <v>Não</v>
      </c>
    </row>
    <row r="2203" spans="1:31" x14ac:dyDescent="0.25">
      <c r="A2203" s="23">
        <v>330250</v>
      </c>
      <c r="B2203" s="27">
        <f>IFERROR(VLOOKUP(A2203,[1]Monitoramento_Base_somente_disp!$A:$L,5,FALSE),0)</f>
        <v>0</v>
      </c>
      <c r="C2203" s="20">
        <f>IFERROR(VLOOKUP(A2203,[1]Monitoramento_Base_somente_disp!$A:$L,6,FALSE),0)</f>
        <v>0</v>
      </c>
      <c r="D2203" s="20">
        <f>IFERROR(VLOOKUP(A2203,[1]Monitoramento_Base_somente_disp!$A:$L,7,FALSE),0)</f>
        <v>0</v>
      </c>
      <c r="E2203" s="20">
        <f>IFERROR(VLOOKUP(A2203,[1]Monitoramento_Base_somente_disp!$A:$L,8,FALSE),0)</f>
        <v>0</v>
      </c>
      <c r="F2203" s="20">
        <f>IFERROR(VLOOKUP(A2203,[1]Monitoramento_Base_somente_disp!$A:$L,9,FALSE),0)</f>
        <v>0</v>
      </c>
      <c r="G2203" s="28">
        <f>IFERROR(VLOOKUP(A2203,[1]Monitoramento_Base_somente_disp!$A:$L,10,FALSE),0)</f>
        <v>0</v>
      </c>
      <c r="H2203" s="27">
        <f>IFERROR(VLOOKUP(A2203,[2]webService!$A:$I,4,FALSE),0)</f>
        <v>0</v>
      </c>
      <c r="I2203" s="20">
        <f>IFERROR(VLOOKUP(A2203,[2]webService!$A:$II,5,FALSE),0)</f>
        <v>0</v>
      </c>
      <c r="J2203" s="20">
        <f>IFERROR(VLOOKUP(A2203,[2]webService!$A:$I,6,FALSE),0)</f>
        <v>0</v>
      </c>
      <c r="K2203" s="20">
        <f>IFERROR(VLOOKUP(A2203,[2]webService!$A:$I,7,FALSE),0)</f>
        <v>0</v>
      </c>
      <c r="L2203" s="20">
        <f>IFERROR(VLOOKUP(A2203,[2]webService!$A:$I,8,FALSE),0)</f>
        <v>0</v>
      </c>
      <c r="M2203" s="28">
        <f>IFERROR(VLOOKUP(A2203,[2]webService!$A:$I,9,FALSE),0)</f>
        <v>0</v>
      </c>
      <c r="N2203" s="27">
        <f>IFERROR(VLOOKUP(A2203,[3]soaBnafar!$A:$G,2,FALSE),0)</f>
        <v>0</v>
      </c>
      <c r="O2203" s="20">
        <f>IFERROR(VLOOKUP(A2203,[3]soaBnafar!$A:$H,3,FALSE),0)</f>
        <v>0</v>
      </c>
      <c r="P2203" s="20">
        <f>IFERROR(VLOOKUP(A2203,[3]soaBnafar!$A:$G,4,FALSE),0)</f>
        <v>0</v>
      </c>
      <c r="Q2203" s="20">
        <f>IFERROR(VLOOKUP(A2203,[3]soaBnafar!$A:$G,5,FALSE),0)</f>
        <v>0</v>
      </c>
      <c r="R2203" s="20">
        <f>IFERROR(VLOOKUP(A2203,[3]soaBnafar!$A:$G,6,FALSE),0)</f>
        <v>0</v>
      </c>
      <c r="S2203" s="20">
        <f>IFERROR(VLOOKUP(A2203,[3]soaBnafar!$A:$G,7,FALSE),0)</f>
        <v>0</v>
      </c>
      <c r="T2203" s="32">
        <f t="shared" si="410"/>
        <v>0</v>
      </c>
      <c r="U2203" s="21">
        <f t="shared" si="411"/>
        <v>0</v>
      </c>
      <c r="V2203" s="21">
        <f t="shared" si="412"/>
        <v>0</v>
      </c>
      <c r="W2203" s="21">
        <f t="shared" si="413"/>
        <v>0</v>
      </c>
      <c r="X2203" s="21">
        <f t="shared" si="414"/>
        <v>0</v>
      </c>
      <c r="Y2203" s="33">
        <f t="shared" si="415"/>
        <v>0</v>
      </c>
      <c r="Z2203" s="4" t="str">
        <f t="shared" si="416"/>
        <v>Não</v>
      </c>
      <c r="AA2203" s="4" t="str">
        <f t="shared" si="417"/>
        <v>Não</v>
      </c>
      <c r="AB2203" s="4" t="str">
        <f t="shared" si="418"/>
        <v>Não</v>
      </c>
      <c r="AC2203" s="4" t="str">
        <f t="shared" si="419"/>
        <v>Não</v>
      </c>
      <c r="AD2203" s="4" t="str">
        <f t="shared" si="420"/>
        <v>Não</v>
      </c>
      <c r="AE2203" s="30" t="str">
        <f t="shared" si="421"/>
        <v>Não</v>
      </c>
    </row>
    <row r="2204" spans="1:31" x14ac:dyDescent="0.25">
      <c r="A2204" s="23">
        <v>330300</v>
      </c>
      <c r="B2204" s="27">
        <f>IFERROR(VLOOKUP(A2204,[1]Monitoramento_Base_somente_disp!$A:$L,5,FALSE),0)</f>
        <v>47254</v>
      </c>
      <c r="C2204" s="20">
        <f>IFERROR(VLOOKUP(A2204,[1]Monitoramento_Base_somente_disp!$A:$L,6,FALSE),0)</f>
        <v>45965592</v>
      </c>
      <c r="D2204" s="20">
        <f>IFERROR(VLOOKUP(A2204,[1]Monitoramento_Base_somente_disp!$A:$L,7,FALSE),0)</f>
        <v>35789</v>
      </c>
      <c r="E2204" s="20">
        <f>IFERROR(VLOOKUP(A2204,[1]Monitoramento_Base_somente_disp!$A:$L,8,FALSE),0)</f>
        <v>22546000</v>
      </c>
      <c r="F2204" s="20">
        <f>IFERROR(VLOOKUP(A2204,[1]Monitoramento_Base_somente_disp!$A:$L,9,FALSE),0)</f>
        <v>0</v>
      </c>
      <c r="G2204" s="28">
        <f>IFERROR(VLOOKUP(A2204,[1]Monitoramento_Base_somente_disp!$A:$L,10,FALSE),0)</f>
        <v>0</v>
      </c>
      <c r="H2204" s="27">
        <f>IFERROR(VLOOKUP(A2204,[2]webService!$A:$I,4,FALSE),0)</f>
        <v>0</v>
      </c>
      <c r="I2204" s="20">
        <f>IFERROR(VLOOKUP(A2204,[2]webService!$A:$II,5,FALSE),0)</f>
        <v>0</v>
      </c>
      <c r="J2204" s="20">
        <f>IFERROR(VLOOKUP(A2204,[2]webService!$A:$I,6,FALSE),0)</f>
        <v>0</v>
      </c>
      <c r="K2204" s="20">
        <f>IFERROR(VLOOKUP(A2204,[2]webService!$A:$I,7,FALSE),0)</f>
        <v>0</v>
      </c>
      <c r="L2204" s="20">
        <f>IFERROR(VLOOKUP(A2204,[2]webService!$A:$I,8,FALSE),0)</f>
        <v>0</v>
      </c>
      <c r="M2204" s="28">
        <f>IFERROR(VLOOKUP(A2204,[2]webService!$A:$I,9,FALSE),0)</f>
        <v>0</v>
      </c>
      <c r="N2204" s="27">
        <f>IFERROR(VLOOKUP(A2204,[3]soaBnafar!$A:$G,2,FALSE),0)</f>
        <v>0</v>
      </c>
      <c r="O2204" s="20">
        <f>IFERROR(VLOOKUP(A2204,[3]soaBnafar!$A:$H,3,FALSE),0)</f>
        <v>0</v>
      </c>
      <c r="P2204" s="20">
        <f>IFERROR(VLOOKUP(A2204,[3]soaBnafar!$A:$G,4,FALSE),0)</f>
        <v>0</v>
      </c>
      <c r="Q2204" s="20">
        <f>IFERROR(VLOOKUP(A2204,[3]soaBnafar!$A:$G,5,FALSE),0)</f>
        <v>0</v>
      </c>
      <c r="R2204" s="20">
        <f>IFERROR(VLOOKUP(A2204,[3]soaBnafar!$A:$G,6,FALSE),0)</f>
        <v>0</v>
      </c>
      <c r="S2204" s="20">
        <f>IFERROR(VLOOKUP(A2204,[3]soaBnafar!$A:$G,7,FALSE),0)</f>
        <v>0</v>
      </c>
      <c r="T2204" s="32">
        <f t="shared" si="410"/>
        <v>47254</v>
      </c>
      <c r="U2204" s="21">
        <f t="shared" si="411"/>
        <v>45965592</v>
      </c>
      <c r="V2204" s="21">
        <f t="shared" si="412"/>
        <v>35789</v>
      </c>
      <c r="W2204" s="21">
        <f t="shared" si="413"/>
        <v>22546000</v>
      </c>
      <c r="X2204" s="21">
        <f t="shared" si="414"/>
        <v>0</v>
      </c>
      <c r="Y2204" s="33">
        <f t="shared" si="415"/>
        <v>0</v>
      </c>
      <c r="Z2204" s="4" t="str">
        <f t="shared" si="416"/>
        <v>Sim</v>
      </c>
      <c r="AA2204" s="4" t="str">
        <f t="shared" si="417"/>
        <v>Sim</v>
      </c>
      <c r="AB2204" s="4" t="str">
        <f t="shared" si="418"/>
        <v>Sim</v>
      </c>
      <c r="AC2204" s="4" t="str">
        <f t="shared" si="419"/>
        <v>Sim</v>
      </c>
      <c r="AD2204" s="4" t="str">
        <f t="shared" si="420"/>
        <v>Não</v>
      </c>
      <c r="AE2204" s="30" t="str">
        <f t="shared" si="421"/>
        <v>Não</v>
      </c>
    </row>
    <row r="2205" spans="1:31" x14ac:dyDescent="0.25">
      <c r="A2205" s="23">
        <v>330360</v>
      </c>
      <c r="B2205" s="27">
        <f>IFERROR(VLOOKUP(A2205,[1]Monitoramento_Base_somente_disp!$A:$L,5,FALSE),0)</f>
        <v>0</v>
      </c>
      <c r="C2205" s="20">
        <f>IFERROR(VLOOKUP(A2205,[1]Monitoramento_Base_somente_disp!$A:$L,6,FALSE),0)</f>
        <v>67018336</v>
      </c>
      <c r="D2205" s="20">
        <f>IFERROR(VLOOKUP(A2205,[1]Monitoramento_Base_somente_disp!$A:$L,7,FALSE),0)</f>
        <v>0</v>
      </c>
      <c r="E2205" s="20">
        <f>IFERROR(VLOOKUP(A2205,[1]Monitoramento_Base_somente_disp!$A:$L,8,FALSE),0)</f>
        <v>33902738</v>
      </c>
      <c r="F2205" s="20">
        <f>IFERROR(VLOOKUP(A2205,[1]Monitoramento_Base_somente_disp!$A:$L,9,FALSE),0)</f>
        <v>0</v>
      </c>
      <c r="G2205" s="28">
        <f>IFERROR(VLOOKUP(A2205,[1]Monitoramento_Base_somente_disp!$A:$L,10,FALSE),0)</f>
        <v>0</v>
      </c>
      <c r="H2205" s="27">
        <f>IFERROR(VLOOKUP(A2205,[2]webService!$A:$I,4,FALSE),0)</f>
        <v>0</v>
      </c>
      <c r="I2205" s="20">
        <f>IFERROR(VLOOKUP(A2205,[2]webService!$A:$II,5,FALSE),0)</f>
        <v>0</v>
      </c>
      <c r="J2205" s="20">
        <f>IFERROR(VLOOKUP(A2205,[2]webService!$A:$I,6,FALSE),0)</f>
        <v>0</v>
      </c>
      <c r="K2205" s="20">
        <f>IFERROR(VLOOKUP(A2205,[2]webService!$A:$I,7,FALSE),0)</f>
        <v>0</v>
      </c>
      <c r="L2205" s="20">
        <f>IFERROR(VLOOKUP(A2205,[2]webService!$A:$I,8,FALSE),0)</f>
        <v>0</v>
      </c>
      <c r="M2205" s="28">
        <f>IFERROR(VLOOKUP(A2205,[2]webService!$A:$I,9,FALSE),0)</f>
        <v>0</v>
      </c>
      <c r="N2205" s="27">
        <f>IFERROR(VLOOKUP(A2205,[3]soaBnafar!$A:$G,2,FALSE),0)</f>
        <v>0</v>
      </c>
      <c r="O2205" s="20">
        <f>IFERROR(VLOOKUP(A2205,[3]soaBnafar!$A:$H,3,FALSE),0)</f>
        <v>0</v>
      </c>
      <c r="P2205" s="20">
        <f>IFERROR(VLOOKUP(A2205,[3]soaBnafar!$A:$G,4,FALSE),0)</f>
        <v>0</v>
      </c>
      <c r="Q2205" s="20">
        <f>IFERROR(VLOOKUP(A2205,[3]soaBnafar!$A:$G,5,FALSE),0)</f>
        <v>0</v>
      </c>
      <c r="R2205" s="20">
        <f>IFERROR(VLOOKUP(A2205,[3]soaBnafar!$A:$G,6,FALSE),0)</f>
        <v>0</v>
      </c>
      <c r="S2205" s="20">
        <f>IFERROR(VLOOKUP(A2205,[3]soaBnafar!$A:$G,7,FALSE),0)</f>
        <v>0</v>
      </c>
      <c r="T2205" s="32">
        <f t="shared" si="410"/>
        <v>0</v>
      </c>
      <c r="U2205" s="21">
        <f t="shared" si="411"/>
        <v>67018336</v>
      </c>
      <c r="V2205" s="21">
        <f t="shared" si="412"/>
        <v>0</v>
      </c>
      <c r="W2205" s="21">
        <f t="shared" si="413"/>
        <v>33902738</v>
      </c>
      <c r="X2205" s="21">
        <f t="shared" si="414"/>
        <v>0</v>
      </c>
      <c r="Y2205" s="33">
        <f t="shared" si="415"/>
        <v>0</v>
      </c>
      <c r="Z2205" s="4" t="str">
        <f t="shared" si="416"/>
        <v>Não</v>
      </c>
      <c r="AA2205" s="4" t="str">
        <f t="shared" si="417"/>
        <v>Sim</v>
      </c>
      <c r="AB2205" s="4" t="str">
        <f t="shared" si="418"/>
        <v>Não</v>
      </c>
      <c r="AC2205" s="4" t="str">
        <f t="shared" si="419"/>
        <v>Sim</v>
      </c>
      <c r="AD2205" s="4" t="str">
        <f t="shared" si="420"/>
        <v>Não</v>
      </c>
      <c r="AE2205" s="30" t="str">
        <f t="shared" si="421"/>
        <v>Não</v>
      </c>
    </row>
    <row r="2206" spans="1:31" x14ac:dyDescent="0.25">
      <c r="A2206" s="23">
        <v>330370</v>
      </c>
      <c r="B2206" s="27">
        <f>IFERROR(VLOOKUP(A2206,[1]Monitoramento_Base_somente_disp!$A:$L,5,FALSE),0)</f>
        <v>91666</v>
      </c>
      <c r="C2206" s="20">
        <f>IFERROR(VLOOKUP(A2206,[1]Monitoramento_Base_somente_disp!$A:$L,6,FALSE),0)</f>
        <v>238340947</v>
      </c>
      <c r="D2206" s="20">
        <f>IFERROR(VLOOKUP(A2206,[1]Monitoramento_Base_somente_disp!$A:$L,7,FALSE),0)</f>
        <v>44694</v>
      </c>
      <c r="E2206" s="20">
        <f>IFERROR(VLOOKUP(A2206,[1]Monitoramento_Base_somente_disp!$A:$L,8,FALSE),0)</f>
        <v>115971050</v>
      </c>
      <c r="F2206" s="20">
        <f>IFERROR(VLOOKUP(A2206,[1]Monitoramento_Base_somente_disp!$A:$L,9,FALSE),0)</f>
        <v>0</v>
      </c>
      <c r="G2206" s="28">
        <f>IFERROR(VLOOKUP(A2206,[1]Monitoramento_Base_somente_disp!$A:$L,10,FALSE),0)</f>
        <v>0</v>
      </c>
      <c r="H2206" s="27">
        <f>IFERROR(VLOOKUP(A2206,[2]webService!$A:$I,4,FALSE),0)</f>
        <v>0</v>
      </c>
      <c r="I2206" s="20">
        <f>IFERROR(VLOOKUP(A2206,[2]webService!$A:$II,5,FALSE),0)</f>
        <v>0</v>
      </c>
      <c r="J2206" s="20">
        <f>IFERROR(VLOOKUP(A2206,[2]webService!$A:$I,6,FALSE),0)</f>
        <v>0</v>
      </c>
      <c r="K2206" s="20">
        <f>IFERROR(VLOOKUP(A2206,[2]webService!$A:$I,7,FALSE),0)</f>
        <v>0</v>
      </c>
      <c r="L2206" s="20">
        <f>IFERROR(VLOOKUP(A2206,[2]webService!$A:$I,8,FALSE),0)</f>
        <v>0</v>
      </c>
      <c r="M2206" s="28">
        <f>IFERROR(VLOOKUP(A2206,[2]webService!$A:$I,9,FALSE),0)</f>
        <v>0</v>
      </c>
      <c r="N2206" s="27">
        <f>IFERROR(VLOOKUP(A2206,[3]soaBnafar!$A:$G,2,FALSE),0)</f>
        <v>0</v>
      </c>
      <c r="O2206" s="20">
        <f>IFERROR(VLOOKUP(A2206,[3]soaBnafar!$A:$H,3,FALSE),0)</f>
        <v>0</v>
      </c>
      <c r="P2206" s="20">
        <f>IFERROR(VLOOKUP(A2206,[3]soaBnafar!$A:$G,4,FALSE),0)</f>
        <v>0</v>
      </c>
      <c r="Q2206" s="20">
        <f>IFERROR(VLOOKUP(A2206,[3]soaBnafar!$A:$G,5,FALSE),0)</f>
        <v>0</v>
      </c>
      <c r="R2206" s="20">
        <f>IFERROR(VLOOKUP(A2206,[3]soaBnafar!$A:$G,6,FALSE),0)</f>
        <v>0</v>
      </c>
      <c r="S2206" s="20">
        <f>IFERROR(VLOOKUP(A2206,[3]soaBnafar!$A:$G,7,FALSE),0)</f>
        <v>0</v>
      </c>
      <c r="T2206" s="32">
        <f t="shared" si="410"/>
        <v>91666</v>
      </c>
      <c r="U2206" s="21">
        <f t="shared" si="411"/>
        <v>238340947</v>
      </c>
      <c r="V2206" s="21">
        <f t="shared" si="412"/>
        <v>44694</v>
      </c>
      <c r="W2206" s="21">
        <f t="shared" si="413"/>
        <v>115971050</v>
      </c>
      <c r="X2206" s="21">
        <f t="shared" si="414"/>
        <v>0</v>
      </c>
      <c r="Y2206" s="33">
        <f t="shared" si="415"/>
        <v>0</v>
      </c>
      <c r="Z2206" s="4" t="str">
        <f t="shared" si="416"/>
        <v>Sim</v>
      </c>
      <c r="AA2206" s="4" t="str">
        <f t="shared" si="417"/>
        <v>Sim</v>
      </c>
      <c r="AB2206" s="4" t="str">
        <f t="shared" si="418"/>
        <v>Sim</v>
      </c>
      <c r="AC2206" s="4" t="str">
        <f t="shared" si="419"/>
        <v>Sim</v>
      </c>
      <c r="AD2206" s="4" t="str">
        <f t="shared" si="420"/>
        <v>Não</v>
      </c>
      <c r="AE2206" s="30" t="str">
        <f t="shared" si="421"/>
        <v>Não</v>
      </c>
    </row>
    <row r="2207" spans="1:31" x14ac:dyDescent="0.25">
      <c r="A2207" s="23">
        <v>330380</v>
      </c>
      <c r="B2207" s="27">
        <f>IFERROR(VLOOKUP(A2207,[1]Monitoramento_Base_somente_disp!$A:$L,5,FALSE),0)</f>
        <v>0</v>
      </c>
      <c r="C2207" s="20">
        <f>IFERROR(VLOOKUP(A2207,[1]Monitoramento_Base_somente_disp!$A:$L,6,FALSE),0)</f>
        <v>0</v>
      </c>
      <c r="D2207" s="20">
        <f>IFERROR(VLOOKUP(A2207,[1]Monitoramento_Base_somente_disp!$A:$L,7,FALSE),0)</f>
        <v>0</v>
      </c>
      <c r="E2207" s="20">
        <f>IFERROR(VLOOKUP(A2207,[1]Monitoramento_Base_somente_disp!$A:$L,8,FALSE),0)</f>
        <v>0</v>
      </c>
      <c r="F2207" s="20">
        <f>IFERROR(VLOOKUP(A2207,[1]Monitoramento_Base_somente_disp!$A:$L,9,FALSE),0)</f>
        <v>0</v>
      </c>
      <c r="G2207" s="28">
        <f>IFERROR(VLOOKUP(A2207,[1]Monitoramento_Base_somente_disp!$A:$L,10,FALSE),0)</f>
        <v>0</v>
      </c>
      <c r="H2207" s="27">
        <f>IFERROR(VLOOKUP(A2207,[2]webService!$A:$I,4,FALSE),0)</f>
        <v>0</v>
      </c>
      <c r="I2207" s="20">
        <f>IFERROR(VLOOKUP(A2207,[2]webService!$A:$II,5,FALSE),0)</f>
        <v>0</v>
      </c>
      <c r="J2207" s="20">
        <f>IFERROR(VLOOKUP(A2207,[2]webService!$A:$I,6,FALSE),0)</f>
        <v>0</v>
      </c>
      <c r="K2207" s="20">
        <f>IFERROR(VLOOKUP(A2207,[2]webService!$A:$I,7,FALSE),0)</f>
        <v>0</v>
      </c>
      <c r="L2207" s="20">
        <f>IFERROR(VLOOKUP(A2207,[2]webService!$A:$I,8,FALSE),0)</f>
        <v>0</v>
      </c>
      <c r="M2207" s="28">
        <f>IFERROR(VLOOKUP(A2207,[2]webService!$A:$I,9,FALSE),0)</f>
        <v>0</v>
      </c>
      <c r="N2207" s="27">
        <f>IFERROR(VLOOKUP(A2207,[3]soaBnafar!$A:$G,2,FALSE),0)</f>
        <v>0</v>
      </c>
      <c r="O2207" s="20">
        <f>IFERROR(VLOOKUP(A2207,[3]soaBnafar!$A:$H,3,FALSE),0)</f>
        <v>0</v>
      </c>
      <c r="P2207" s="20">
        <f>IFERROR(VLOOKUP(A2207,[3]soaBnafar!$A:$G,4,FALSE),0)</f>
        <v>0</v>
      </c>
      <c r="Q2207" s="20">
        <f>IFERROR(VLOOKUP(A2207,[3]soaBnafar!$A:$G,5,FALSE),0)</f>
        <v>0</v>
      </c>
      <c r="R2207" s="20">
        <f>IFERROR(VLOOKUP(A2207,[3]soaBnafar!$A:$G,6,FALSE),0)</f>
        <v>0</v>
      </c>
      <c r="S2207" s="20">
        <f>IFERROR(VLOOKUP(A2207,[3]soaBnafar!$A:$G,7,FALSE),0)</f>
        <v>0</v>
      </c>
      <c r="T2207" s="32">
        <f t="shared" si="410"/>
        <v>0</v>
      </c>
      <c r="U2207" s="21">
        <f t="shared" si="411"/>
        <v>0</v>
      </c>
      <c r="V2207" s="21">
        <f t="shared" si="412"/>
        <v>0</v>
      </c>
      <c r="W2207" s="21">
        <f t="shared" si="413"/>
        <v>0</v>
      </c>
      <c r="X2207" s="21">
        <f t="shared" si="414"/>
        <v>0</v>
      </c>
      <c r="Y2207" s="33">
        <f t="shared" si="415"/>
        <v>0</v>
      </c>
      <c r="Z2207" s="4" t="str">
        <f t="shared" si="416"/>
        <v>Não</v>
      </c>
      <c r="AA2207" s="4" t="str">
        <f t="shared" si="417"/>
        <v>Não</v>
      </c>
      <c r="AB2207" s="4" t="str">
        <f t="shared" si="418"/>
        <v>Não</v>
      </c>
      <c r="AC2207" s="4" t="str">
        <f t="shared" si="419"/>
        <v>Não</v>
      </c>
      <c r="AD2207" s="4" t="str">
        <f t="shared" si="420"/>
        <v>Não</v>
      </c>
      <c r="AE2207" s="30" t="str">
        <f t="shared" si="421"/>
        <v>Não</v>
      </c>
    </row>
    <row r="2208" spans="1:31" x14ac:dyDescent="0.25">
      <c r="A2208" s="23">
        <v>330385</v>
      </c>
      <c r="B2208" s="27">
        <f>IFERROR(VLOOKUP(A2208,[1]Monitoramento_Base_somente_disp!$A:$L,5,FALSE),0)</f>
        <v>387946</v>
      </c>
      <c r="C2208" s="20">
        <f>IFERROR(VLOOKUP(A2208,[1]Monitoramento_Base_somente_disp!$A:$L,6,FALSE),0)</f>
        <v>68097085</v>
      </c>
      <c r="D2208" s="20">
        <f>IFERROR(VLOOKUP(A2208,[1]Monitoramento_Base_somente_disp!$A:$L,7,FALSE),0)</f>
        <v>231316</v>
      </c>
      <c r="E2208" s="20">
        <f>IFERROR(VLOOKUP(A2208,[1]Monitoramento_Base_somente_disp!$A:$L,8,FALSE),0)</f>
        <v>31200922</v>
      </c>
      <c r="F2208" s="20">
        <f>IFERROR(VLOOKUP(A2208,[1]Monitoramento_Base_somente_disp!$A:$L,9,FALSE),0)</f>
        <v>0</v>
      </c>
      <c r="G2208" s="28">
        <f>IFERROR(VLOOKUP(A2208,[1]Monitoramento_Base_somente_disp!$A:$L,10,FALSE),0)</f>
        <v>0</v>
      </c>
      <c r="H2208" s="27">
        <f>IFERROR(VLOOKUP(A2208,[2]webService!$A:$I,4,FALSE),0)</f>
        <v>0</v>
      </c>
      <c r="I2208" s="20">
        <f>IFERROR(VLOOKUP(A2208,[2]webService!$A:$II,5,FALSE),0)</f>
        <v>0</v>
      </c>
      <c r="J2208" s="20">
        <f>IFERROR(VLOOKUP(A2208,[2]webService!$A:$I,6,FALSE),0)</f>
        <v>0</v>
      </c>
      <c r="K2208" s="20">
        <f>IFERROR(VLOOKUP(A2208,[2]webService!$A:$I,7,FALSE),0)</f>
        <v>0</v>
      </c>
      <c r="L2208" s="20">
        <f>IFERROR(VLOOKUP(A2208,[2]webService!$A:$I,8,FALSE),0)</f>
        <v>0</v>
      </c>
      <c r="M2208" s="28">
        <f>IFERROR(VLOOKUP(A2208,[2]webService!$A:$I,9,FALSE),0)</f>
        <v>0</v>
      </c>
      <c r="N2208" s="27">
        <f>IFERROR(VLOOKUP(A2208,[3]soaBnafar!$A:$G,2,FALSE),0)</f>
        <v>0</v>
      </c>
      <c r="O2208" s="20">
        <f>IFERROR(VLOOKUP(A2208,[3]soaBnafar!$A:$H,3,FALSE),0)</f>
        <v>0</v>
      </c>
      <c r="P2208" s="20">
        <f>IFERROR(VLOOKUP(A2208,[3]soaBnafar!$A:$G,4,FALSE),0)</f>
        <v>0</v>
      </c>
      <c r="Q2208" s="20">
        <f>IFERROR(VLOOKUP(A2208,[3]soaBnafar!$A:$G,5,FALSE),0)</f>
        <v>0</v>
      </c>
      <c r="R2208" s="20">
        <f>IFERROR(VLOOKUP(A2208,[3]soaBnafar!$A:$G,6,FALSE),0)</f>
        <v>0</v>
      </c>
      <c r="S2208" s="20">
        <f>IFERROR(VLOOKUP(A2208,[3]soaBnafar!$A:$G,7,FALSE),0)</f>
        <v>0</v>
      </c>
      <c r="T2208" s="32">
        <f t="shared" si="410"/>
        <v>387946</v>
      </c>
      <c r="U2208" s="21">
        <f t="shared" si="411"/>
        <v>68097085</v>
      </c>
      <c r="V2208" s="21">
        <f t="shared" si="412"/>
        <v>231316</v>
      </c>
      <c r="W2208" s="21">
        <f t="shared" si="413"/>
        <v>31200922</v>
      </c>
      <c r="X2208" s="21">
        <f t="shared" si="414"/>
        <v>0</v>
      </c>
      <c r="Y2208" s="33">
        <f t="shared" si="415"/>
        <v>0</v>
      </c>
      <c r="Z2208" s="4" t="str">
        <f t="shared" si="416"/>
        <v>Sim</v>
      </c>
      <c r="AA2208" s="4" t="str">
        <f t="shared" si="417"/>
        <v>Sim</v>
      </c>
      <c r="AB2208" s="4" t="str">
        <f t="shared" si="418"/>
        <v>Sim</v>
      </c>
      <c r="AC2208" s="4" t="str">
        <f t="shared" si="419"/>
        <v>Sim</v>
      </c>
      <c r="AD2208" s="4" t="str">
        <f t="shared" si="420"/>
        <v>Não</v>
      </c>
      <c r="AE2208" s="30" t="str">
        <f t="shared" si="421"/>
        <v>Não</v>
      </c>
    </row>
    <row r="2209" spans="1:31" x14ac:dyDescent="0.25">
      <c r="A2209" s="23">
        <v>330395</v>
      </c>
      <c r="B2209" s="27">
        <f>IFERROR(VLOOKUP(A2209,[1]Monitoramento_Base_somente_disp!$A:$L,5,FALSE),0)</f>
        <v>6455</v>
      </c>
      <c r="C2209" s="20">
        <f>IFERROR(VLOOKUP(A2209,[1]Monitoramento_Base_somente_disp!$A:$L,6,FALSE),0)</f>
        <v>21304230</v>
      </c>
      <c r="D2209" s="20">
        <f>IFERROR(VLOOKUP(A2209,[1]Monitoramento_Base_somente_disp!$A:$L,7,FALSE),0)</f>
        <v>3908</v>
      </c>
      <c r="E2209" s="20">
        <f>IFERROR(VLOOKUP(A2209,[1]Monitoramento_Base_somente_disp!$A:$L,8,FALSE),0)</f>
        <v>9553858</v>
      </c>
      <c r="F2209" s="20">
        <f>IFERROR(VLOOKUP(A2209,[1]Monitoramento_Base_somente_disp!$A:$L,9,FALSE),0)</f>
        <v>0</v>
      </c>
      <c r="G2209" s="28">
        <f>IFERROR(VLOOKUP(A2209,[1]Monitoramento_Base_somente_disp!$A:$L,10,FALSE),0)</f>
        <v>0</v>
      </c>
      <c r="H2209" s="27">
        <f>IFERROR(VLOOKUP(A2209,[2]webService!$A:$I,4,FALSE),0)</f>
        <v>0</v>
      </c>
      <c r="I2209" s="20">
        <f>IFERROR(VLOOKUP(A2209,[2]webService!$A:$II,5,FALSE),0)</f>
        <v>0</v>
      </c>
      <c r="J2209" s="20">
        <f>IFERROR(VLOOKUP(A2209,[2]webService!$A:$I,6,FALSE),0)</f>
        <v>0</v>
      </c>
      <c r="K2209" s="20">
        <f>IFERROR(VLOOKUP(A2209,[2]webService!$A:$I,7,FALSE),0)</f>
        <v>0</v>
      </c>
      <c r="L2209" s="20">
        <f>IFERROR(VLOOKUP(A2209,[2]webService!$A:$I,8,FALSE),0)</f>
        <v>0</v>
      </c>
      <c r="M2209" s="28">
        <f>IFERROR(VLOOKUP(A2209,[2]webService!$A:$I,9,FALSE),0)</f>
        <v>0</v>
      </c>
      <c r="N2209" s="27">
        <f>IFERROR(VLOOKUP(A2209,[3]soaBnafar!$A:$G,2,FALSE),0)</f>
        <v>0</v>
      </c>
      <c r="O2209" s="20">
        <f>IFERROR(VLOOKUP(A2209,[3]soaBnafar!$A:$H,3,FALSE),0)</f>
        <v>0</v>
      </c>
      <c r="P2209" s="20">
        <f>IFERROR(VLOOKUP(A2209,[3]soaBnafar!$A:$G,4,FALSE),0)</f>
        <v>0</v>
      </c>
      <c r="Q2209" s="20">
        <f>IFERROR(VLOOKUP(A2209,[3]soaBnafar!$A:$G,5,FALSE),0)</f>
        <v>0</v>
      </c>
      <c r="R2209" s="20">
        <f>IFERROR(VLOOKUP(A2209,[3]soaBnafar!$A:$G,6,FALSE),0)</f>
        <v>0</v>
      </c>
      <c r="S2209" s="20">
        <f>IFERROR(VLOOKUP(A2209,[3]soaBnafar!$A:$G,7,FALSE),0)</f>
        <v>0</v>
      </c>
      <c r="T2209" s="32">
        <f t="shared" si="410"/>
        <v>6455</v>
      </c>
      <c r="U2209" s="21">
        <f t="shared" si="411"/>
        <v>21304230</v>
      </c>
      <c r="V2209" s="21">
        <f t="shared" si="412"/>
        <v>3908</v>
      </c>
      <c r="W2209" s="21">
        <f t="shared" si="413"/>
        <v>9553858</v>
      </c>
      <c r="X2209" s="21">
        <f t="shared" si="414"/>
        <v>0</v>
      </c>
      <c r="Y2209" s="33">
        <f t="shared" si="415"/>
        <v>0</v>
      </c>
      <c r="Z2209" s="4" t="str">
        <f t="shared" si="416"/>
        <v>Sim</v>
      </c>
      <c r="AA2209" s="4" t="str">
        <f t="shared" si="417"/>
        <v>Sim</v>
      </c>
      <c r="AB2209" s="4" t="str">
        <f t="shared" si="418"/>
        <v>Sim</v>
      </c>
      <c r="AC2209" s="4" t="str">
        <f t="shared" si="419"/>
        <v>Sim</v>
      </c>
      <c r="AD2209" s="4" t="str">
        <f t="shared" si="420"/>
        <v>Não</v>
      </c>
      <c r="AE2209" s="30" t="str">
        <f t="shared" si="421"/>
        <v>Não</v>
      </c>
    </row>
    <row r="2210" spans="1:31" x14ac:dyDescent="0.25">
      <c r="A2210" s="23">
        <v>330400</v>
      </c>
      <c r="B2210" s="27">
        <f>IFERROR(VLOOKUP(A2210,[1]Monitoramento_Base_somente_disp!$A:$L,5,FALSE),0)</f>
        <v>0</v>
      </c>
      <c r="C2210" s="20">
        <f>IFERROR(VLOOKUP(A2210,[1]Monitoramento_Base_somente_disp!$A:$L,6,FALSE),0)</f>
        <v>126913332</v>
      </c>
      <c r="D2210" s="20">
        <f>IFERROR(VLOOKUP(A2210,[1]Monitoramento_Base_somente_disp!$A:$L,7,FALSE),0)</f>
        <v>0</v>
      </c>
      <c r="E2210" s="20">
        <f>IFERROR(VLOOKUP(A2210,[1]Monitoramento_Base_somente_disp!$A:$L,8,FALSE),0)</f>
        <v>63456666</v>
      </c>
      <c r="F2210" s="20">
        <f>IFERROR(VLOOKUP(A2210,[1]Monitoramento_Base_somente_disp!$A:$L,9,FALSE),0)</f>
        <v>0</v>
      </c>
      <c r="G2210" s="28">
        <f>IFERROR(VLOOKUP(A2210,[1]Monitoramento_Base_somente_disp!$A:$L,10,FALSE),0)</f>
        <v>0</v>
      </c>
      <c r="H2210" s="27">
        <f>IFERROR(VLOOKUP(A2210,[2]webService!$A:$I,4,FALSE),0)</f>
        <v>0</v>
      </c>
      <c r="I2210" s="20">
        <f>IFERROR(VLOOKUP(A2210,[2]webService!$A:$II,5,FALSE),0)</f>
        <v>0</v>
      </c>
      <c r="J2210" s="20">
        <f>IFERROR(VLOOKUP(A2210,[2]webService!$A:$I,6,FALSE),0)</f>
        <v>0</v>
      </c>
      <c r="K2210" s="20">
        <f>IFERROR(VLOOKUP(A2210,[2]webService!$A:$I,7,FALSE),0)</f>
        <v>0</v>
      </c>
      <c r="L2210" s="20">
        <f>IFERROR(VLOOKUP(A2210,[2]webService!$A:$I,8,FALSE),0)</f>
        <v>0</v>
      </c>
      <c r="M2210" s="28">
        <f>IFERROR(VLOOKUP(A2210,[2]webService!$A:$I,9,FALSE),0)</f>
        <v>0</v>
      </c>
      <c r="N2210" s="27">
        <f>IFERROR(VLOOKUP(A2210,[3]soaBnafar!$A:$G,2,FALSE),0)</f>
        <v>0</v>
      </c>
      <c r="O2210" s="20">
        <f>IFERROR(VLOOKUP(A2210,[3]soaBnafar!$A:$H,3,FALSE),0)</f>
        <v>0</v>
      </c>
      <c r="P2210" s="20">
        <f>IFERROR(VLOOKUP(A2210,[3]soaBnafar!$A:$G,4,FALSE),0)</f>
        <v>0</v>
      </c>
      <c r="Q2210" s="20">
        <f>IFERROR(VLOOKUP(A2210,[3]soaBnafar!$A:$G,5,FALSE),0)</f>
        <v>0</v>
      </c>
      <c r="R2210" s="20">
        <f>IFERROR(VLOOKUP(A2210,[3]soaBnafar!$A:$G,6,FALSE),0)</f>
        <v>0</v>
      </c>
      <c r="S2210" s="20">
        <f>IFERROR(VLOOKUP(A2210,[3]soaBnafar!$A:$G,7,FALSE),0)</f>
        <v>0</v>
      </c>
      <c r="T2210" s="32">
        <f t="shared" si="410"/>
        <v>0</v>
      </c>
      <c r="U2210" s="21">
        <f t="shared" si="411"/>
        <v>126913332</v>
      </c>
      <c r="V2210" s="21">
        <f t="shared" si="412"/>
        <v>0</v>
      </c>
      <c r="W2210" s="21">
        <f t="shared" si="413"/>
        <v>63456666</v>
      </c>
      <c r="X2210" s="21">
        <f t="shared" si="414"/>
        <v>0</v>
      </c>
      <c r="Y2210" s="33">
        <f t="shared" si="415"/>
        <v>0</v>
      </c>
      <c r="Z2210" s="4" t="str">
        <f t="shared" si="416"/>
        <v>Não</v>
      </c>
      <c r="AA2210" s="4" t="str">
        <f t="shared" si="417"/>
        <v>Sim</v>
      </c>
      <c r="AB2210" s="4" t="str">
        <f t="shared" si="418"/>
        <v>Não</v>
      </c>
      <c r="AC2210" s="4" t="str">
        <f t="shared" si="419"/>
        <v>Sim</v>
      </c>
      <c r="AD2210" s="4" t="str">
        <f t="shared" si="420"/>
        <v>Não</v>
      </c>
      <c r="AE2210" s="30" t="str">
        <f t="shared" si="421"/>
        <v>Não</v>
      </c>
    </row>
    <row r="2211" spans="1:31" x14ac:dyDescent="0.25">
      <c r="A2211" s="23">
        <v>330410</v>
      </c>
      <c r="B2211" s="27">
        <f>IFERROR(VLOOKUP(A2211,[1]Monitoramento_Base_somente_disp!$A:$L,5,FALSE),0)</f>
        <v>0</v>
      </c>
      <c r="C2211" s="20">
        <f>IFERROR(VLOOKUP(A2211,[1]Monitoramento_Base_somente_disp!$A:$L,6,FALSE),0)</f>
        <v>41030416</v>
      </c>
      <c r="D2211" s="20">
        <f>IFERROR(VLOOKUP(A2211,[1]Monitoramento_Base_somente_disp!$A:$L,7,FALSE),0)</f>
        <v>0</v>
      </c>
      <c r="E2211" s="20">
        <f>IFERROR(VLOOKUP(A2211,[1]Monitoramento_Base_somente_disp!$A:$L,8,FALSE),0)</f>
        <v>20515208</v>
      </c>
      <c r="F2211" s="20">
        <f>IFERROR(VLOOKUP(A2211,[1]Monitoramento_Base_somente_disp!$A:$L,9,FALSE),0)</f>
        <v>0</v>
      </c>
      <c r="G2211" s="28">
        <f>IFERROR(VLOOKUP(A2211,[1]Monitoramento_Base_somente_disp!$A:$L,10,FALSE),0)</f>
        <v>0</v>
      </c>
      <c r="H2211" s="27">
        <f>IFERROR(VLOOKUP(A2211,[2]webService!$A:$I,4,FALSE),0)</f>
        <v>0</v>
      </c>
      <c r="I2211" s="20">
        <f>IFERROR(VLOOKUP(A2211,[2]webService!$A:$II,5,FALSE),0)</f>
        <v>0</v>
      </c>
      <c r="J2211" s="20">
        <f>IFERROR(VLOOKUP(A2211,[2]webService!$A:$I,6,FALSE),0)</f>
        <v>0</v>
      </c>
      <c r="K2211" s="20">
        <f>IFERROR(VLOOKUP(A2211,[2]webService!$A:$I,7,FALSE),0)</f>
        <v>0</v>
      </c>
      <c r="L2211" s="20">
        <f>IFERROR(VLOOKUP(A2211,[2]webService!$A:$I,8,FALSE),0)</f>
        <v>0</v>
      </c>
      <c r="M2211" s="28">
        <f>IFERROR(VLOOKUP(A2211,[2]webService!$A:$I,9,FALSE),0)</f>
        <v>0</v>
      </c>
      <c r="N2211" s="27">
        <f>IFERROR(VLOOKUP(A2211,[3]soaBnafar!$A:$G,2,FALSE),0)</f>
        <v>85543</v>
      </c>
      <c r="O2211" s="20">
        <f>IFERROR(VLOOKUP(A2211,[3]soaBnafar!$A:$H,3,FALSE),0)</f>
        <v>461362</v>
      </c>
      <c r="P2211" s="20">
        <f>IFERROR(VLOOKUP(A2211,[3]soaBnafar!$A:$G,4,FALSE),0)</f>
        <v>71762</v>
      </c>
      <c r="Q2211" s="20">
        <f>IFERROR(VLOOKUP(A2211,[3]soaBnafar!$A:$G,5,FALSE),0)</f>
        <v>407680</v>
      </c>
      <c r="R2211" s="20">
        <f>IFERROR(VLOOKUP(A2211,[3]soaBnafar!$A:$G,6,FALSE),0)</f>
        <v>0</v>
      </c>
      <c r="S2211" s="20">
        <f>IFERROR(VLOOKUP(A2211,[3]soaBnafar!$A:$G,7,FALSE),0)</f>
        <v>0</v>
      </c>
      <c r="T2211" s="32">
        <f t="shared" si="410"/>
        <v>85543</v>
      </c>
      <c r="U2211" s="21">
        <f t="shared" si="411"/>
        <v>41491778</v>
      </c>
      <c r="V2211" s="21">
        <f t="shared" si="412"/>
        <v>71762</v>
      </c>
      <c r="W2211" s="21">
        <f t="shared" si="413"/>
        <v>20922888</v>
      </c>
      <c r="X2211" s="21">
        <f t="shared" si="414"/>
        <v>0</v>
      </c>
      <c r="Y2211" s="33">
        <f t="shared" si="415"/>
        <v>0</v>
      </c>
      <c r="Z2211" s="4" t="str">
        <f t="shared" si="416"/>
        <v>Sim</v>
      </c>
      <c r="AA2211" s="4" t="str">
        <f t="shared" si="417"/>
        <v>Sim</v>
      </c>
      <c r="AB2211" s="4" t="str">
        <f t="shared" si="418"/>
        <v>Sim</v>
      </c>
      <c r="AC2211" s="4" t="str">
        <f t="shared" si="419"/>
        <v>Sim</v>
      </c>
      <c r="AD2211" s="4" t="str">
        <f t="shared" si="420"/>
        <v>Não</v>
      </c>
      <c r="AE2211" s="30" t="str">
        <f t="shared" si="421"/>
        <v>Não</v>
      </c>
    </row>
    <row r="2212" spans="1:31" x14ac:dyDescent="0.25">
      <c r="A2212" s="23">
        <v>330412</v>
      </c>
      <c r="B2212" s="27">
        <f>IFERROR(VLOOKUP(A2212,[1]Monitoramento_Base_somente_disp!$A:$L,5,FALSE),0)</f>
        <v>0</v>
      </c>
      <c r="C2212" s="20">
        <f>IFERROR(VLOOKUP(A2212,[1]Monitoramento_Base_somente_disp!$A:$L,6,FALSE),0)</f>
        <v>24988936</v>
      </c>
      <c r="D2212" s="20">
        <f>IFERROR(VLOOKUP(A2212,[1]Monitoramento_Base_somente_disp!$A:$L,7,FALSE),0)</f>
        <v>0</v>
      </c>
      <c r="E2212" s="20">
        <f>IFERROR(VLOOKUP(A2212,[1]Monitoramento_Base_somente_disp!$A:$L,8,FALSE),0)</f>
        <v>12494468</v>
      </c>
      <c r="F2212" s="20">
        <f>IFERROR(VLOOKUP(A2212,[1]Monitoramento_Base_somente_disp!$A:$L,9,FALSE),0)</f>
        <v>0</v>
      </c>
      <c r="G2212" s="28">
        <f>IFERROR(VLOOKUP(A2212,[1]Monitoramento_Base_somente_disp!$A:$L,10,FALSE),0)</f>
        <v>0</v>
      </c>
      <c r="H2212" s="27">
        <f>IFERROR(VLOOKUP(A2212,[2]webService!$A:$I,4,FALSE),0)</f>
        <v>0</v>
      </c>
      <c r="I2212" s="20">
        <f>IFERROR(VLOOKUP(A2212,[2]webService!$A:$II,5,FALSE),0)</f>
        <v>0</v>
      </c>
      <c r="J2212" s="20">
        <f>IFERROR(VLOOKUP(A2212,[2]webService!$A:$I,6,FALSE),0)</f>
        <v>0</v>
      </c>
      <c r="K2212" s="20">
        <f>IFERROR(VLOOKUP(A2212,[2]webService!$A:$I,7,FALSE),0)</f>
        <v>0</v>
      </c>
      <c r="L2212" s="20">
        <f>IFERROR(VLOOKUP(A2212,[2]webService!$A:$I,8,FALSE),0)</f>
        <v>0</v>
      </c>
      <c r="M2212" s="28">
        <f>IFERROR(VLOOKUP(A2212,[2]webService!$A:$I,9,FALSE),0)</f>
        <v>0</v>
      </c>
      <c r="N2212" s="27">
        <f>IFERROR(VLOOKUP(A2212,[3]soaBnafar!$A:$G,2,FALSE),0)</f>
        <v>0</v>
      </c>
      <c r="O2212" s="20">
        <f>IFERROR(VLOOKUP(A2212,[3]soaBnafar!$A:$H,3,FALSE),0)</f>
        <v>0</v>
      </c>
      <c r="P2212" s="20">
        <f>IFERROR(VLOOKUP(A2212,[3]soaBnafar!$A:$G,4,FALSE),0)</f>
        <v>0</v>
      </c>
      <c r="Q2212" s="20">
        <f>IFERROR(VLOOKUP(A2212,[3]soaBnafar!$A:$G,5,FALSE),0)</f>
        <v>0</v>
      </c>
      <c r="R2212" s="20">
        <f>IFERROR(VLOOKUP(A2212,[3]soaBnafar!$A:$G,6,FALSE),0)</f>
        <v>0</v>
      </c>
      <c r="S2212" s="20">
        <f>IFERROR(VLOOKUP(A2212,[3]soaBnafar!$A:$G,7,FALSE),0)</f>
        <v>0</v>
      </c>
      <c r="T2212" s="32">
        <f t="shared" si="410"/>
        <v>0</v>
      </c>
      <c r="U2212" s="21">
        <f t="shared" si="411"/>
        <v>24988936</v>
      </c>
      <c r="V2212" s="21">
        <f t="shared" si="412"/>
        <v>0</v>
      </c>
      <c r="W2212" s="21">
        <f t="shared" si="413"/>
        <v>12494468</v>
      </c>
      <c r="X2212" s="21">
        <f t="shared" si="414"/>
        <v>0</v>
      </c>
      <c r="Y2212" s="33">
        <f t="shared" si="415"/>
        <v>0</v>
      </c>
      <c r="Z2212" s="4" t="str">
        <f t="shared" si="416"/>
        <v>Não</v>
      </c>
      <c r="AA2212" s="4" t="str">
        <f t="shared" si="417"/>
        <v>Sim</v>
      </c>
      <c r="AB2212" s="4" t="str">
        <f t="shared" si="418"/>
        <v>Não</v>
      </c>
      <c r="AC2212" s="4" t="str">
        <f t="shared" si="419"/>
        <v>Sim</v>
      </c>
      <c r="AD2212" s="4" t="str">
        <f t="shared" si="420"/>
        <v>Não</v>
      </c>
      <c r="AE2212" s="30" t="str">
        <f t="shared" si="421"/>
        <v>Não</v>
      </c>
    </row>
    <row r="2213" spans="1:31" x14ac:dyDescent="0.25">
      <c r="A2213" s="23">
        <v>330414</v>
      </c>
      <c r="B2213" s="27">
        <f>IFERROR(VLOOKUP(A2213,[1]Monitoramento_Base_somente_disp!$A:$L,5,FALSE),0)</f>
        <v>49370</v>
      </c>
      <c r="C2213" s="20">
        <f>IFERROR(VLOOKUP(A2213,[1]Monitoramento_Base_somente_disp!$A:$L,6,FALSE),0)</f>
        <v>157911122</v>
      </c>
      <c r="D2213" s="20">
        <f>IFERROR(VLOOKUP(A2213,[1]Monitoramento_Base_somente_disp!$A:$L,7,FALSE),0)</f>
        <v>24985</v>
      </c>
      <c r="E2213" s="20">
        <f>IFERROR(VLOOKUP(A2213,[1]Monitoramento_Base_somente_disp!$A:$L,8,FALSE),0)</f>
        <v>77974162</v>
      </c>
      <c r="F2213" s="20">
        <f>IFERROR(VLOOKUP(A2213,[1]Monitoramento_Base_somente_disp!$A:$L,9,FALSE),0)</f>
        <v>0</v>
      </c>
      <c r="G2213" s="28">
        <f>IFERROR(VLOOKUP(A2213,[1]Monitoramento_Base_somente_disp!$A:$L,10,FALSE),0)</f>
        <v>0</v>
      </c>
      <c r="H2213" s="27">
        <f>IFERROR(VLOOKUP(A2213,[2]webService!$A:$I,4,FALSE),0)</f>
        <v>0</v>
      </c>
      <c r="I2213" s="20">
        <f>IFERROR(VLOOKUP(A2213,[2]webService!$A:$II,5,FALSE),0)</f>
        <v>0</v>
      </c>
      <c r="J2213" s="20">
        <f>IFERROR(VLOOKUP(A2213,[2]webService!$A:$I,6,FALSE),0)</f>
        <v>0</v>
      </c>
      <c r="K2213" s="20">
        <f>IFERROR(VLOOKUP(A2213,[2]webService!$A:$I,7,FALSE),0)</f>
        <v>0</v>
      </c>
      <c r="L2213" s="20">
        <f>IFERROR(VLOOKUP(A2213,[2]webService!$A:$I,8,FALSE),0)</f>
        <v>0</v>
      </c>
      <c r="M2213" s="28">
        <f>IFERROR(VLOOKUP(A2213,[2]webService!$A:$I,9,FALSE),0)</f>
        <v>0</v>
      </c>
      <c r="N2213" s="27">
        <f>IFERROR(VLOOKUP(A2213,[3]soaBnafar!$A:$G,2,FALSE),0)</f>
        <v>0</v>
      </c>
      <c r="O2213" s="20">
        <f>IFERROR(VLOOKUP(A2213,[3]soaBnafar!$A:$H,3,FALSE),0)</f>
        <v>0</v>
      </c>
      <c r="P2213" s="20">
        <f>IFERROR(VLOOKUP(A2213,[3]soaBnafar!$A:$G,4,FALSE),0)</f>
        <v>0</v>
      </c>
      <c r="Q2213" s="20">
        <f>IFERROR(VLOOKUP(A2213,[3]soaBnafar!$A:$G,5,FALSE),0)</f>
        <v>0</v>
      </c>
      <c r="R2213" s="20">
        <f>IFERROR(VLOOKUP(A2213,[3]soaBnafar!$A:$G,6,FALSE),0)</f>
        <v>0</v>
      </c>
      <c r="S2213" s="20">
        <f>IFERROR(VLOOKUP(A2213,[3]soaBnafar!$A:$G,7,FALSE),0)</f>
        <v>0</v>
      </c>
      <c r="T2213" s="32">
        <f t="shared" si="410"/>
        <v>49370</v>
      </c>
      <c r="U2213" s="21">
        <f t="shared" si="411"/>
        <v>157911122</v>
      </c>
      <c r="V2213" s="21">
        <f t="shared" si="412"/>
        <v>24985</v>
      </c>
      <c r="W2213" s="21">
        <f t="shared" si="413"/>
        <v>77974162</v>
      </c>
      <c r="X2213" s="21">
        <f t="shared" si="414"/>
        <v>0</v>
      </c>
      <c r="Y2213" s="33">
        <f t="shared" si="415"/>
        <v>0</v>
      </c>
      <c r="Z2213" s="4" t="str">
        <f t="shared" si="416"/>
        <v>Sim</v>
      </c>
      <c r="AA2213" s="4" t="str">
        <f t="shared" si="417"/>
        <v>Sim</v>
      </c>
      <c r="AB2213" s="4" t="str">
        <f t="shared" si="418"/>
        <v>Sim</v>
      </c>
      <c r="AC2213" s="4" t="str">
        <f t="shared" si="419"/>
        <v>Sim</v>
      </c>
      <c r="AD2213" s="4" t="str">
        <f t="shared" si="420"/>
        <v>Não</v>
      </c>
      <c r="AE2213" s="30" t="str">
        <f t="shared" si="421"/>
        <v>Não</v>
      </c>
    </row>
    <row r="2214" spans="1:31" x14ac:dyDescent="0.25">
      <c r="A2214" s="23">
        <v>330415</v>
      </c>
      <c r="B2214" s="27">
        <f>IFERROR(VLOOKUP(A2214,[1]Monitoramento_Base_somente_disp!$A:$L,5,FALSE),0)</f>
        <v>0</v>
      </c>
      <c r="C2214" s="20">
        <f>IFERROR(VLOOKUP(A2214,[1]Monitoramento_Base_somente_disp!$A:$L,6,FALSE),0)</f>
        <v>38911936</v>
      </c>
      <c r="D2214" s="20">
        <f>IFERROR(VLOOKUP(A2214,[1]Monitoramento_Base_somente_disp!$A:$L,7,FALSE),0)</f>
        <v>0</v>
      </c>
      <c r="E2214" s="20">
        <f>IFERROR(VLOOKUP(A2214,[1]Monitoramento_Base_somente_disp!$A:$L,8,FALSE),0)</f>
        <v>19455968</v>
      </c>
      <c r="F2214" s="20">
        <f>IFERROR(VLOOKUP(A2214,[1]Monitoramento_Base_somente_disp!$A:$L,9,FALSE),0)</f>
        <v>0</v>
      </c>
      <c r="G2214" s="28">
        <f>IFERROR(VLOOKUP(A2214,[1]Monitoramento_Base_somente_disp!$A:$L,10,FALSE),0)</f>
        <v>0</v>
      </c>
      <c r="H2214" s="27">
        <f>IFERROR(VLOOKUP(A2214,[2]webService!$A:$I,4,FALSE),0)</f>
        <v>0</v>
      </c>
      <c r="I2214" s="20">
        <f>IFERROR(VLOOKUP(A2214,[2]webService!$A:$II,5,FALSE),0)</f>
        <v>0</v>
      </c>
      <c r="J2214" s="20">
        <f>IFERROR(VLOOKUP(A2214,[2]webService!$A:$I,6,FALSE),0)</f>
        <v>0</v>
      </c>
      <c r="K2214" s="20">
        <f>IFERROR(VLOOKUP(A2214,[2]webService!$A:$I,7,FALSE),0)</f>
        <v>0</v>
      </c>
      <c r="L2214" s="20">
        <f>IFERROR(VLOOKUP(A2214,[2]webService!$A:$I,8,FALSE),0)</f>
        <v>0</v>
      </c>
      <c r="M2214" s="28">
        <f>IFERROR(VLOOKUP(A2214,[2]webService!$A:$I,9,FALSE),0)</f>
        <v>0</v>
      </c>
      <c r="N2214" s="27">
        <f>IFERROR(VLOOKUP(A2214,[3]soaBnafar!$A:$G,2,FALSE),0)</f>
        <v>0</v>
      </c>
      <c r="O2214" s="20">
        <f>IFERROR(VLOOKUP(A2214,[3]soaBnafar!$A:$H,3,FALSE),0)</f>
        <v>0</v>
      </c>
      <c r="P2214" s="20">
        <f>IFERROR(VLOOKUP(A2214,[3]soaBnafar!$A:$G,4,FALSE),0)</f>
        <v>0</v>
      </c>
      <c r="Q2214" s="20">
        <f>IFERROR(VLOOKUP(A2214,[3]soaBnafar!$A:$G,5,FALSE),0)</f>
        <v>0</v>
      </c>
      <c r="R2214" s="20">
        <f>IFERROR(VLOOKUP(A2214,[3]soaBnafar!$A:$G,6,FALSE),0)</f>
        <v>0</v>
      </c>
      <c r="S2214" s="20">
        <f>IFERROR(VLOOKUP(A2214,[3]soaBnafar!$A:$G,7,FALSE),0)</f>
        <v>0</v>
      </c>
      <c r="T2214" s="32">
        <f t="shared" si="410"/>
        <v>0</v>
      </c>
      <c r="U2214" s="21">
        <f t="shared" si="411"/>
        <v>38911936</v>
      </c>
      <c r="V2214" s="21">
        <f t="shared" si="412"/>
        <v>0</v>
      </c>
      <c r="W2214" s="21">
        <f t="shared" si="413"/>
        <v>19455968</v>
      </c>
      <c r="X2214" s="21">
        <f t="shared" si="414"/>
        <v>0</v>
      </c>
      <c r="Y2214" s="33">
        <f t="shared" si="415"/>
        <v>0</v>
      </c>
      <c r="Z2214" s="4" t="str">
        <f t="shared" si="416"/>
        <v>Não</v>
      </c>
      <c r="AA2214" s="4" t="str">
        <f t="shared" si="417"/>
        <v>Sim</v>
      </c>
      <c r="AB2214" s="4" t="str">
        <f t="shared" si="418"/>
        <v>Não</v>
      </c>
      <c r="AC2214" s="4" t="str">
        <f t="shared" si="419"/>
        <v>Sim</v>
      </c>
      <c r="AD2214" s="4" t="str">
        <f t="shared" si="420"/>
        <v>Não</v>
      </c>
      <c r="AE2214" s="30" t="str">
        <f t="shared" si="421"/>
        <v>Não</v>
      </c>
    </row>
    <row r="2215" spans="1:31" x14ac:dyDescent="0.25">
      <c r="A2215" s="23">
        <v>330430</v>
      </c>
      <c r="B2215" s="27">
        <f>IFERROR(VLOOKUP(A2215,[1]Monitoramento_Base_somente_disp!$A:$L,5,FALSE),0)</f>
        <v>0</v>
      </c>
      <c r="C2215" s="20">
        <f>IFERROR(VLOOKUP(A2215,[1]Monitoramento_Base_somente_disp!$A:$L,6,FALSE),0)</f>
        <v>32616640</v>
      </c>
      <c r="D2215" s="20">
        <f>IFERROR(VLOOKUP(A2215,[1]Monitoramento_Base_somente_disp!$A:$L,7,FALSE),0)</f>
        <v>0</v>
      </c>
      <c r="E2215" s="20">
        <f>IFERROR(VLOOKUP(A2215,[1]Monitoramento_Base_somente_disp!$A:$L,8,FALSE),0)</f>
        <v>16308320</v>
      </c>
      <c r="F2215" s="20">
        <f>IFERROR(VLOOKUP(A2215,[1]Monitoramento_Base_somente_disp!$A:$L,9,FALSE),0)</f>
        <v>0</v>
      </c>
      <c r="G2215" s="28">
        <f>IFERROR(VLOOKUP(A2215,[1]Monitoramento_Base_somente_disp!$A:$L,10,FALSE),0)</f>
        <v>0</v>
      </c>
      <c r="H2215" s="27">
        <f>IFERROR(VLOOKUP(A2215,[2]webService!$A:$I,4,FALSE),0)</f>
        <v>0</v>
      </c>
      <c r="I2215" s="20">
        <f>IFERROR(VLOOKUP(A2215,[2]webService!$A:$II,5,FALSE),0)</f>
        <v>0</v>
      </c>
      <c r="J2215" s="20">
        <f>IFERROR(VLOOKUP(A2215,[2]webService!$A:$I,6,FALSE),0)</f>
        <v>0</v>
      </c>
      <c r="K2215" s="20">
        <f>IFERROR(VLOOKUP(A2215,[2]webService!$A:$I,7,FALSE),0)</f>
        <v>0</v>
      </c>
      <c r="L2215" s="20">
        <f>IFERROR(VLOOKUP(A2215,[2]webService!$A:$I,8,FALSE),0)</f>
        <v>0</v>
      </c>
      <c r="M2215" s="28">
        <f>IFERROR(VLOOKUP(A2215,[2]webService!$A:$I,9,FALSE),0)</f>
        <v>0</v>
      </c>
      <c r="N2215" s="27">
        <f>IFERROR(VLOOKUP(A2215,[3]soaBnafar!$A:$G,2,FALSE),0)</f>
        <v>0</v>
      </c>
      <c r="O2215" s="20">
        <f>IFERROR(VLOOKUP(A2215,[3]soaBnafar!$A:$H,3,FALSE),0)</f>
        <v>0</v>
      </c>
      <c r="P2215" s="20">
        <f>IFERROR(VLOOKUP(A2215,[3]soaBnafar!$A:$G,4,FALSE),0)</f>
        <v>0</v>
      </c>
      <c r="Q2215" s="20">
        <f>IFERROR(VLOOKUP(A2215,[3]soaBnafar!$A:$G,5,FALSE),0)</f>
        <v>0</v>
      </c>
      <c r="R2215" s="20">
        <f>IFERROR(VLOOKUP(A2215,[3]soaBnafar!$A:$G,6,FALSE),0)</f>
        <v>0</v>
      </c>
      <c r="S2215" s="20">
        <f>IFERROR(VLOOKUP(A2215,[3]soaBnafar!$A:$G,7,FALSE),0)</f>
        <v>0</v>
      </c>
      <c r="T2215" s="32">
        <f t="shared" si="410"/>
        <v>0</v>
      </c>
      <c r="U2215" s="21">
        <f t="shared" si="411"/>
        <v>32616640</v>
      </c>
      <c r="V2215" s="21">
        <f t="shared" si="412"/>
        <v>0</v>
      </c>
      <c r="W2215" s="21">
        <f t="shared" si="413"/>
        <v>16308320</v>
      </c>
      <c r="X2215" s="21">
        <f t="shared" si="414"/>
        <v>0</v>
      </c>
      <c r="Y2215" s="33">
        <f t="shared" si="415"/>
        <v>0</v>
      </c>
      <c r="Z2215" s="4" t="str">
        <f t="shared" si="416"/>
        <v>Não</v>
      </c>
      <c r="AA2215" s="4" t="str">
        <f t="shared" si="417"/>
        <v>Sim</v>
      </c>
      <c r="AB2215" s="4" t="str">
        <f t="shared" si="418"/>
        <v>Não</v>
      </c>
      <c r="AC2215" s="4" t="str">
        <f t="shared" si="419"/>
        <v>Sim</v>
      </c>
      <c r="AD2215" s="4" t="str">
        <f t="shared" si="420"/>
        <v>Não</v>
      </c>
      <c r="AE2215" s="30" t="str">
        <f t="shared" si="421"/>
        <v>Não</v>
      </c>
    </row>
    <row r="2216" spans="1:31" x14ac:dyDescent="0.25">
      <c r="A2216" s="23">
        <v>330440</v>
      </c>
      <c r="B2216" s="27">
        <f>IFERROR(VLOOKUP(A2216,[1]Monitoramento_Base_somente_disp!$A:$L,5,FALSE),0)</f>
        <v>135545</v>
      </c>
      <c r="C2216" s="20">
        <f>IFERROR(VLOOKUP(A2216,[1]Monitoramento_Base_somente_disp!$A:$L,6,FALSE),0)</f>
        <v>50166081</v>
      </c>
      <c r="D2216" s="20">
        <f>IFERROR(VLOOKUP(A2216,[1]Monitoramento_Base_somente_disp!$A:$L,7,FALSE),0)</f>
        <v>67182</v>
      </c>
      <c r="E2216" s="20">
        <f>IFERROR(VLOOKUP(A2216,[1]Monitoramento_Base_somente_disp!$A:$L,8,FALSE),0)</f>
        <v>23490469</v>
      </c>
      <c r="F2216" s="20">
        <f>IFERROR(VLOOKUP(A2216,[1]Monitoramento_Base_somente_disp!$A:$L,9,FALSE),0)</f>
        <v>0</v>
      </c>
      <c r="G2216" s="28">
        <f>IFERROR(VLOOKUP(A2216,[1]Monitoramento_Base_somente_disp!$A:$L,10,FALSE),0)</f>
        <v>0</v>
      </c>
      <c r="H2216" s="27">
        <f>IFERROR(VLOOKUP(A2216,[2]webService!$A:$I,4,FALSE),0)</f>
        <v>0</v>
      </c>
      <c r="I2216" s="20">
        <f>IFERROR(VLOOKUP(A2216,[2]webService!$A:$II,5,FALSE),0)</f>
        <v>0</v>
      </c>
      <c r="J2216" s="20">
        <f>IFERROR(VLOOKUP(A2216,[2]webService!$A:$I,6,FALSE),0)</f>
        <v>0</v>
      </c>
      <c r="K2216" s="20">
        <f>IFERROR(VLOOKUP(A2216,[2]webService!$A:$I,7,FALSE),0)</f>
        <v>0</v>
      </c>
      <c r="L2216" s="20">
        <f>IFERROR(VLOOKUP(A2216,[2]webService!$A:$I,8,FALSE),0)</f>
        <v>0</v>
      </c>
      <c r="M2216" s="28">
        <f>IFERROR(VLOOKUP(A2216,[2]webService!$A:$I,9,FALSE),0)</f>
        <v>0</v>
      </c>
      <c r="N2216" s="27">
        <f>IFERROR(VLOOKUP(A2216,[3]soaBnafar!$A:$G,2,FALSE),0)</f>
        <v>0</v>
      </c>
      <c r="O2216" s="20">
        <f>IFERROR(VLOOKUP(A2216,[3]soaBnafar!$A:$H,3,FALSE),0)</f>
        <v>0</v>
      </c>
      <c r="P2216" s="20">
        <f>IFERROR(VLOOKUP(A2216,[3]soaBnafar!$A:$G,4,FALSE),0)</f>
        <v>0</v>
      </c>
      <c r="Q2216" s="20">
        <f>IFERROR(VLOOKUP(A2216,[3]soaBnafar!$A:$G,5,FALSE),0)</f>
        <v>0</v>
      </c>
      <c r="R2216" s="20">
        <f>IFERROR(VLOOKUP(A2216,[3]soaBnafar!$A:$G,6,FALSE),0)</f>
        <v>0</v>
      </c>
      <c r="S2216" s="20">
        <f>IFERROR(VLOOKUP(A2216,[3]soaBnafar!$A:$G,7,FALSE),0)</f>
        <v>0</v>
      </c>
      <c r="T2216" s="32">
        <f t="shared" si="410"/>
        <v>135545</v>
      </c>
      <c r="U2216" s="21">
        <f t="shared" si="411"/>
        <v>50166081</v>
      </c>
      <c r="V2216" s="21">
        <f t="shared" si="412"/>
        <v>67182</v>
      </c>
      <c r="W2216" s="21">
        <f t="shared" si="413"/>
        <v>23490469</v>
      </c>
      <c r="X2216" s="21">
        <f t="shared" si="414"/>
        <v>0</v>
      </c>
      <c r="Y2216" s="33">
        <f t="shared" si="415"/>
        <v>0</v>
      </c>
      <c r="Z2216" s="4" t="str">
        <f t="shared" si="416"/>
        <v>Sim</v>
      </c>
      <c r="AA2216" s="4" t="str">
        <f t="shared" si="417"/>
        <v>Sim</v>
      </c>
      <c r="AB2216" s="4" t="str">
        <f t="shared" si="418"/>
        <v>Sim</v>
      </c>
      <c r="AC2216" s="4" t="str">
        <f t="shared" si="419"/>
        <v>Sim</v>
      </c>
      <c r="AD2216" s="4" t="str">
        <f t="shared" si="420"/>
        <v>Não</v>
      </c>
      <c r="AE2216" s="30" t="str">
        <f t="shared" si="421"/>
        <v>Não</v>
      </c>
    </row>
    <row r="2217" spans="1:31" x14ac:dyDescent="0.25">
      <c r="A2217" s="23">
        <v>330450</v>
      </c>
      <c r="B2217" s="27">
        <f>IFERROR(VLOOKUP(A2217,[1]Monitoramento_Base_somente_disp!$A:$L,5,FALSE),0)</f>
        <v>94654</v>
      </c>
      <c r="C2217" s="20">
        <f>IFERROR(VLOOKUP(A2217,[1]Monitoramento_Base_somente_disp!$A:$L,6,FALSE),0)</f>
        <v>31217194</v>
      </c>
      <c r="D2217" s="20">
        <f>IFERROR(VLOOKUP(A2217,[1]Monitoramento_Base_somente_disp!$A:$L,7,FALSE),0)</f>
        <v>54543</v>
      </c>
      <c r="E2217" s="20">
        <f>IFERROR(VLOOKUP(A2217,[1]Monitoramento_Base_somente_disp!$A:$L,8,FALSE),0)</f>
        <v>15855910</v>
      </c>
      <c r="F2217" s="20">
        <f>IFERROR(VLOOKUP(A2217,[1]Monitoramento_Base_somente_disp!$A:$L,9,FALSE),0)</f>
        <v>0</v>
      </c>
      <c r="G2217" s="28">
        <f>IFERROR(VLOOKUP(A2217,[1]Monitoramento_Base_somente_disp!$A:$L,10,FALSE),0)</f>
        <v>0</v>
      </c>
      <c r="H2217" s="27">
        <f>IFERROR(VLOOKUP(A2217,[2]webService!$A:$I,4,FALSE),0)</f>
        <v>0</v>
      </c>
      <c r="I2217" s="20">
        <f>IFERROR(VLOOKUP(A2217,[2]webService!$A:$II,5,FALSE),0)</f>
        <v>0</v>
      </c>
      <c r="J2217" s="20">
        <f>IFERROR(VLOOKUP(A2217,[2]webService!$A:$I,6,FALSE),0)</f>
        <v>0</v>
      </c>
      <c r="K2217" s="20">
        <f>IFERROR(VLOOKUP(A2217,[2]webService!$A:$I,7,FALSE),0)</f>
        <v>0</v>
      </c>
      <c r="L2217" s="20">
        <f>IFERROR(VLOOKUP(A2217,[2]webService!$A:$I,8,FALSE),0)</f>
        <v>0</v>
      </c>
      <c r="M2217" s="28">
        <f>IFERROR(VLOOKUP(A2217,[2]webService!$A:$I,9,FALSE),0)</f>
        <v>0</v>
      </c>
      <c r="N2217" s="27">
        <f>IFERROR(VLOOKUP(A2217,[3]soaBnafar!$A:$G,2,FALSE),0)</f>
        <v>0</v>
      </c>
      <c r="O2217" s="20">
        <f>IFERROR(VLOOKUP(A2217,[3]soaBnafar!$A:$H,3,FALSE),0)</f>
        <v>0</v>
      </c>
      <c r="P2217" s="20">
        <f>IFERROR(VLOOKUP(A2217,[3]soaBnafar!$A:$G,4,FALSE),0)</f>
        <v>0</v>
      </c>
      <c r="Q2217" s="20">
        <f>IFERROR(VLOOKUP(A2217,[3]soaBnafar!$A:$G,5,FALSE),0)</f>
        <v>0</v>
      </c>
      <c r="R2217" s="20">
        <f>IFERROR(VLOOKUP(A2217,[3]soaBnafar!$A:$G,6,FALSE),0)</f>
        <v>0</v>
      </c>
      <c r="S2217" s="20">
        <f>IFERROR(VLOOKUP(A2217,[3]soaBnafar!$A:$G,7,FALSE),0)</f>
        <v>0</v>
      </c>
      <c r="T2217" s="32">
        <f t="shared" si="410"/>
        <v>94654</v>
      </c>
      <c r="U2217" s="21">
        <f t="shared" si="411"/>
        <v>31217194</v>
      </c>
      <c r="V2217" s="21">
        <f t="shared" si="412"/>
        <v>54543</v>
      </c>
      <c r="W2217" s="21">
        <f t="shared" si="413"/>
        <v>15855910</v>
      </c>
      <c r="X2217" s="21">
        <f t="shared" si="414"/>
        <v>0</v>
      </c>
      <c r="Y2217" s="33">
        <f t="shared" si="415"/>
        <v>0</v>
      </c>
      <c r="Z2217" s="4" t="str">
        <f t="shared" si="416"/>
        <v>Sim</v>
      </c>
      <c r="AA2217" s="4" t="str">
        <f t="shared" si="417"/>
        <v>Sim</v>
      </c>
      <c r="AB2217" s="4" t="str">
        <f t="shared" si="418"/>
        <v>Sim</v>
      </c>
      <c r="AC2217" s="4" t="str">
        <f t="shared" si="419"/>
        <v>Sim</v>
      </c>
      <c r="AD2217" s="4" t="str">
        <f t="shared" si="420"/>
        <v>Não</v>
      </c>
      <c r="AE2217" s="30" t="str">
        <f t="shared" si="421"/>
        <v>Não</v>
      </c>
    </row>
    <row r="2218" spans="1:31" x14ac:dyDescent="0.25">
      <c r="A2218" s="23">
        <v>330460</v>
      </c>
      <c r="B2218" s="27">
        <f>IFERROR(VLOOKUP(A2218,[1]Monitoramento_Base_somente_disp!$A:$L,5,FALSE),0)</f>
        <v>0</v>
      </c>
      <c r="C2218" s="20">
        <f>IFERROR(VLOOKUP(A2218,[1]Monitoramento_Base_somente_disp!$A:$L,6,FALSE),0)</f>
        <v>0</v>
      </c>
      <c r="D2218" s="20">
        <f>IFERROR(VLOOKUP(A2218,[1]Monitoramento_Base_somente_disp!$A:$L,7,FALSE),0)</f>
        <v>0</v>
      </c>
      <c r="E2218" s="20">
        <f>IFERROR(VLOOKUP(A2218,[1]Monitoramento_Base_somente_disp!$A:$L,8,FALSE),0)</f>
        <v>0</v>
      </c>
      <c r="F2218" s="20">
        <f>IFERROR(VLOOKUP(A2218,[1]Monitoramento_Base_somente_disp!$A:$L,9,FALSE),0)</f>
        <v>0</v>
      </c>
      <c r="G2218" s="28">
        <f>IFERROR(VLOOKUP(A2218,[1]Monitoramento_Base_somente_disp!$A:$L,10,FALSE),0)</f>
        <v>0</v>
      </c>
      <c r="H2218" s="27">
        <f>IFERROR(VLOOKUP(A2218,[2]webService!$A:$I,4,FALSE),0)</f>
        <v>0</v>
      </c>
      <c r="I2218" s="20">
        <f>IFERROR(VLOOKUP(A2218,[2]webService!$A:$II,5,FALSE),0)</f>
        <v>0</v>
      </c>
      <c r="J2218" s="20">
        <f>IFERROR(VLOOKUP(A2218,[2]webService!$A:$I,6,FALSE),0)</f>
        <v>0</v>
      </c>
      <c r="K2218" s="20">
        <f>IFERROR(VLOOKUP(A2218,[2]webService!$A:$I,7,FALSE),0)</f>
        <v>0</v>
      </c>
      <c r="L2218" s="20">
        <f>IFERROR(VLOOKUP(A2218,[2]webService!$A:$I,8,FALSE),0)</f>
        <v>0</v>
      </c>
      <c r="M2218" s="28">
        <f>IFERROR(VLOOKUP(A2218,[2]webService!$A:$I,9,FALSE),0)</f>
        <v>0</v>
      </c>
      <c r="N2218" s="27">
        <f>IFERROR(VLOOKUP(A2218,[3]soaBnafar!$A:$G,2,FALSE),0)</f>
        <v>0</v>
      </c>
      <c r="O2218" s="20">
        <f>IFERROR(VLOOKUP(A2218,[3]soaBnafar!$A:$H,3,FALSE),0)</f>
        <v>0</v>
      </c>
      <c r="P2218" s="20">
        <f>IFERROR(VLOOKUP(A2218,[3]soaBnafar!$A:$G,4,FALSE),0)</f>
        <v>0</v>
      </c>
      <c r="Q2218" s="20">
        <f>IFERROR(VLOOKUP(A2218,[3]soaBnafar!$A:$G,5,FALSE),0)</f>
        <v>0</v>
      </c>
      <c r="R2218" s="20">
        <f>IFERROR(VLOOKUP(A2218,[3]soaBnafar!$A:$G,6,FALSE),0)</f>
        <v>0</v>
      </c>
      <c r="S2218" s="20">
        <f>IFERROR(VLOOKUP(A2218,[3]soaBnafar!$A:$G,7,FALSE),0)</f>
        <v>0</v>
      </c>
      <c r="T2218" s="32">
        <f t="shared" si="410"/>
        <v>0</v>
      </c>
      <c r="U2218" s="21">
        <f t="shared" si="411"/>
        <v>0</v>
      </c>
      <c r="V2218" s="21">
        <f t="shared" si="412"/>
        <v>0</v>
      </c>
      <c r="W2218" s="21">
        <f t="shared" si="413"/>
        <v>0</v>
      </c>
      <c r="X2218" s="21">
        <f t="shared" si="414"/>
        <v>0</v>
      </c>
      <c r="Y2218" s="33">
        <f t="shared" si="415"/>
        <v>0</v>
      </c>
      <c r="Z2218" s="4" t="str">
        <f t="shared" si="416"/>
        <v>Não</v>
      </c>
      <c r="AA2218" s="4" t="str">
        <f t="shared" si="417"/>
        <v>Não</v>
      </c>
      <c r="AB2218" s="4" t="str">
        <f t="shared" si="418"/>
        <v>Não</v>
      </c>
      <c r="AC2218" s="4" t="str">
        <f t="shared" si="419"/>
        <v>Não</v>
      </c>
      <c r="AD2218" s="4" t="str">
        <f t="shared" si="420"/>
        <v>Não</v>
      </c>
      <c r="AE2218" s="30" t="str">
        <f t="shared" si="421"/>
        <v>Não</v>
      </c>
    </row>
    <row r="2219" spans="1:31" x14ac:dyDescent="0.25">
      <c r="A2219" s="23">
        <v>330475</v>
      </c>
      <c r="B2219" s="27">
        <f>IFERROR(VLOOKUP(A2219,[1]Monitoramento_Base_somente_disp!$A:$L,5,FALSE),0)</f>
        <v>0</v>
      </c>
      <c r="C2219" s="20">
        <f>IFERROR(VLOOKUP(A2219,[1]Monitoramento_Base_somente_disp!$A:$L,6,FALSE),0)</f>
        <v>12404784</v>
      </c>
      <c r="D2219" s="20">
        <f>IFERROR(VLOOKUP(A2219,[1]Monitoramento_Base_somente_disp!$A:$L,7,FALSE),0)</f>
        <v>0</v>
      </c>
      <c r="E2219" s="20">
        <f>IFERROR(VLOOKUP(A2219,[1]Monitoramento_Base_somente_disp!$A:$L,8,FALSE),0)</f>
        <v>6202392</v>
      </c>
      <c r="F2219" s="20">
        <f>IFERROR(VLOOKUP(A2219,[1]Monitoramento_Base_somente_disp!$A:$L,9,FALSE),0)</f>
        <v>0</v>
      </c>
      <c r="G2219" s="28">
        <f>IFERROR(VLOOKUP(A2219,[1]Monitoramento_Base_somente_disp!$A:$L,10,FALSE),0)</f>
        <v>0</v>
      </c>
      <c r="H2219" s="27">
        <f>IFERROR(VLOOKUP(A2219,[2]webService!$A:$I,4,FALSE),0)</f>
        <v>0</v>
      </c>
      <c r="I2219" s="20">
        <f>IFERROR(VLOOKUP(A2219,[2]webService!$A:$II,5,FALSE),0)</f>
        <v>0</v>
      </c>
      <c r="J2219" s="20">
        <f>IFERROR(VLOOKUP(A2219,[2]webService!$A:$I,6,FALSE),0)</f>
        <v>0</v>
      </c>
      <c r="K2219" s="20">
        <f>IFERROR(VLOOKUP(A2219,[2]webService!$A:$I,7,FALSE),0)</f>
        <v>0</v>
      </c>
      <c r="L2219" s="20">
        <f>IFERROR(VLOOKUP(A2219,[2]webService!$A:$I,8,FALSE),0)</f>
        <v>0</v>
      </c>
      <c r="M2219" s="28">
        <f>IFERROR(VLOOKUP(A2219,[2]webService!$A:$I,9,FALSE),0)</f>
        <v>0</v>
      </c>
      <c r="N2219" s="27">
        <f>IFERROR(VLOOKUP(A2219,[3]soaBnafar!$A:$G,2,FALSE),0)</f>
        <v>0</v>
      </c>
      <c r="O2219" s="20">
        <f>IFERROR(VLOOKUP(A2219,[3]soaBnafar!$A:$H,3,FALSE),0)</f>
        <v>0</v>
      </c>
      <c r="P2219" s="20">
        <f>IFERROR(VLOOKUP(A2219,[3]soaBnafar!$A:$G,4,FALSE),0)</f>
        <v>0</v>
      </c>
      <c r="Q2219" s="20">
        <f>IFERROR(VLOOKUP(A2219,[3]soaBnafar!$A:$G,5,FALSE),0)</f>
        <v>0</v>
      </c>
      <c r="R2219" s="20">
        <f>IFERROR(VLOOKUP(A2219,[3]soaBnafar!$A:$G,6,FALSE),0)</f>
        <v>0</v>
      </c>
      <c r="S2219" s="20">
        <f>IFERROR(VLOOKUP(A2219,[3]soaBnafar!$A:$G,7,FALSE),0)</f>
        <v>0</v>
      </c>
      <c r="T2219" s="32">
        <f t="shared" si="410"/>
        <v>0</v>
      </c>
      <c r="U2219" s="21">
        <f t="shared" si="411"/>
        <v>12404784</v>
      </c>
      <c r="V2219" s="21">
        <f t="shared" si="412"/>
        <v>0</v>
      </c>
      <c r="W2219" s="21">
        <f t="shared" si="413"/>
        <v>6202392</v>
      </c>
      <c r="X2219" s="21">
        <f t="shared" si="414"/>
        <v>0</v>
      </c>
      <c r="Y2219" s="33">
        <f t="shared" si="415"/>
        <v>0</v>
      </c>
      <c r="Z2219" s="4" t="str">
        <f t="shared" si="416"/>
        <v>Não</v>
      </c>
      <c r="AA2219" s="4" t="str">
        <f t="shared" si="417"/>
        <v>Sim</v>
      </c>
      <c r="AB2219" s="4" t="str">
        <f t="shared" si="418"/>
        <v>Não</v>
      </c>
      <c r="AC2219" s="4" t="str">
        <f t="shared" si="419"/>
        <v>Sim</v>
      </c>
      <c r="AD2219" s="4" t="str">
        <f t="shared" si="420"/>
        <v>Não</v>
      </c>
      <c r="AE2219" s="30" t="str">
        <f t="shared" si="421"/>
        <v>Não</v>
      </c>
    </row>
    <row r="2220" spans="1:31" x14ac:dyDescent="0.25">
      <c r="A2220" s="23">
        <v>330480</v>
      </c>
      <c r="B2220" s="27">
        <f>IFERROR(VLOOKUP(A2220,[1]Monitoramento_Base_somente_disp!$A:$L,5,FALSE),0)</f>
        <v>0</v>
      </c>
      <c r="C2220" s="20">
        <f>IFERROR(VLOOKUP(A2220,[1]Monitoramento_Base_somente_disp!$A:$L,6,FALSE),0)</f>
        <v>52035816</v>
      </c>
      <c r="D2220" s="20">
        <f>IFERROR(VLOOKUP(A2220,[1]Monitoramento_Base_somente_disp!$A:$L,7,FALSE),0)</f>
        <v>0</v>
      </c>
      <c r="E2220" s="20">
        <f>IFERROR(VLOOKUP(A2220,[1]Monitoramento_Base_somente_disp!$A:$L,8,FALSE),0)</f>
        <v>26017908</v>
      </c>
      <c r="F2220" s="20">
        <f>IFERROR(VLOOKUP(A2220,[1]Monitoramento_Base_somente_disp!$A:$L,9,FALSE),0)</f>
        <v>0</v>
      </c>
      <c r="G2220" s="28">
        <f>IFERROR(VLOOKUP(A2220,[1]Monitoramento_Base_somente_disp!$A:$L,10,FALSE),0)</f>
        <v>0</v>
      </c>
      <c r="H2220" s="27">
        <f>IFERROR(VLOOKUP(A2220,[2]webService!$A:$I,4,FALSE),0)</f>
        <v>0</v>
      </c>
      <c r="I2220" s="20">
        <f>IFERROR(VLOOKUP(A2220,[2]webService!$A:$II,5,FALSE),0)</f>
        <v>0</v>
      </c>
      <c r="J2220" s="20">
        <f>IFERROR(VLOOKUP(A2220,[2]webService!$A:$I,6,FALSE),0)</f>
        <v>0</v>
      </c>
      <c r="K2220" s="20">
        <f>IFERROR(VLOOKUP(A2220,[2]webService!$A:$I,7,FALSE),0)</f>
        <v>0</v>
      </c>
      <c r="L2220" s="20">
        <f>IFERROR(VLOOKUP(A2220,[2]webService!$A:$I,8,FALSE),0)</f>
        <v>0</v>
      </c>
      <c r="M2220" s="28">
        <f>IFERROR(VLOOKUP(A2220,[2]webService!$A:$I,9,FALSE),0)</f>
        <v>0</v>
      </c>
      <c r="N2220" s="27">
        <f>IFERROR(VLOOKUP(A2220,[3]soaBnafar!$A:$G,2,FALSE),0)</f>
        <v>0</v>
      </c>
      <c r="O2220" s="20">
        <f>IFERROR(VLOOKUP(A2220,[3]soaBnafar!$A:$H,3,FALSE),0)</f>
        <v>0</v>
      </c>
      <c r="P2220" s="20">
        <f>IFERROR(VLOOKUP(A2220,[3]soaBnafar!$A:$G,4,FALSE),0)</f>
        <v>0</v>
      </c>
      <c r="Q2220" s="20">
        <f>IFERROR(VLOOKUP(A2220,[3]soaBnafar!$A:$G,5,FALSE),0)</f>
        <v>0</v>
      </c>
      <c r="R2220" s="20">
        <f>IFERROR(VLOOKUP(A2220,[3]soaBnafar!$A:$G,6,FALSE),0)</f>
        <v>0</v>
      </c>
      <c r="S2220" s="20">
        <f>IFERROR(VLOOKUP(A2220,[3]soaBnafar!$A:$G,7,FALSE),0)</f>
        <v>0</v>
      </c>
      <c r="T2220" s="32">
        <f t="shared" si="410"/>
        <v>0</v>
      </c>
      <c r="U2220" s="21">
        <f t="shared" si="411"/>
        <v>52035816</v>
      </c>
      <c r="V2220" s="21">
        <f t="shared" si="412"/>
        <v>0</v>
      </c>
      <c r="W2220" s="21">
        <f t="shared" si="413"/>
        <v>26017908</v>
      </c>
      <c r="X2220" s="21">
        <f t="shared" si="414"/>
        <v>0</v>
      </c>
      <c r="Y2220" s="33">
        <f t="shared" si="415"/>
        <v>0</v>
      </c>
      <c r="Z2220" s="4" t="str">
        <f t="shared" si="416"/>
        <v>Não</v>
      </c>
      <c r="AA2220" s="4" t="str">
        <f t="shared" si="417"/>
        <v>Sim</v>
      </c>
      <c r="AB2220" s="4" t="str">
        <f t="shared" si="418"/>
        <v>Não</v>
      </c>
      <c r="AC2220" s="4" t="str">
        <f t="shared" si="419"/>
        <v>Sim</v>
      </c>
      <c r="AD2220" s="4" t="str">
        <f t="shared" si="420"/>
        <v>Não</v>
      </c>
      <c r="AE2220" s="30" t="str">
        <f t="shared" si="421"/>
        <v>Não</v>
      </c>
    </row>
    <row r="2221" spans="1:31" x14ac:dyDescent="0.25">
      <c r="A2221" s="23">
        <v>330510</v>
      </c>
      <c r="B2221" s="27">
        <f>IFERROR(VLOOKUP(A2221,[1]Monitoramento_Base_somente_disp!$A:$L,5,FALSE),0)</f>
        <v>0</v>
      </c>
      <c r="C2221" s="20">
        <f>IFERROR(VLOOKUP(A2221,[1]Monitoramento_Base_somente_disp!$A:$L,6,FALSE),0)</f>
        <v>0</v>
      </c>
      <c r="D2221" s="20">
        <f>IFERROR(VLOOKUP(A2221,[1]Monitoramento_Base_somente_disp!$A:$L,7,FALSE),0)</f>
        <v>0</v>
      </c>
      <c r="E2221" s="20">
        <f>IFERROR(VLOOKUP(A2221,[1]Monitoramento_Base_somente_disp!$A:$L,8,FALSE),0)</f>
        <v>0</v>
      </c>
      <c r="F2221" s="20">
        <f>IFERROR(VLOOKUP(A2221,[1]Monitoramento_Base_somente_disp!$A:$L,9,FALSE),0)</f>
        <v>0</v>
      </c>
      <c r="G2221" s="28">
        <f>IFERROR(VLOOKUP(A2221,[1]Monitoramento_Base_somente_disp!$A:$L,10,FALSE),0)</f>
        <v>0</v>
      </c>
      <c r="H2221" s="27">
        <f>IFERROR(VLOOKUP(A2221,[2]webService!$A:$I,4,FALSE),0)</f>
        <v>0</v>
      </c>
      <c r="I2221" s="20">
        <f>IFERROR(VLOOKUP(A2221,[2]webService!$A:$II,5,FALSE),0)</f>
        <v>0</v>
      </c>
      <c r="J2221" s="20">
        <f>IFERROR(VLOOKUP(A2221,[2]webService!$A:$I,6,FALSE),0)</f>
        <v>0</v>
      </c>
      <c r="K2221" s="20">
        <f>IFERROR(VLOOKUP(A2221,[2]webService!$A:$I,7,FALSE),0)</f>
        <v>0</v>
      </c>
      <c r="L2221" s="20">
        <f>IFERROR(VLOOKUP(A2221,[2]webService!$A:$I,8,FALSE),0)</f>
        <v>0</v>
      </c>
      <c r="M2221" s="28">
        <f>IFERROR(VLOOKUP(A2221,[2]webService!$A:$I,9,FALSE),0)</f>
        <v>0</v>
      </c>
      <c r="N2221" s="27">
        <f>IFERROR(VLOOKUP(A2221,[3]soaBnafar!$A:$G,2,FALSE),0)</f>
        <v>0</v>
      </c>
      <c r="O2221" s="20">
        <f>IFERROR(VLOOKUP(A2221,[3]soaBnafar!$A:$H,3,FALSE),0)</f>
        <v>0</v>
      </c>
      <c r="P2221" s="20">
        <f>IFERROR(VLOOKUP(A2221,[3]soaBnafar!$A:$G,4,FALSE),0)</f>
        <v>0</v>
      </c>
      <c r="Q2221" s="20">
        <f>IFERROR(VLOOKUP(A2221,[3]soaBnafar!$A:$G,5,FALSE),0)</f>
        <v>0</v>
      </c>
      <c r="R2221" s="20">
        <f>IFERROR(VLOOKUP(A2221,[3]soaBnafar!$A:$G,6,FALSE),0)</f>
        <v>0</v>
      </c>
      <c r="S2221" s="20">
        <f>IFERROR(VLOOKUP(A2221,[3]soaBnafar!$A:$G,7,FALSE),0)</f>
        <v>0</v>
      </c>
      <c r="T2221" s="32">
        <f t="shared" si="410"/>
        <v>0</v>
      </c>
      <c r="U2221" s="21">
        <f t="shared" si="411"/>
        <v>0</v>
      </c>
      <c r="V2221" s="21">
        <f t="shared" si="412"/>
        <v>0</v>
      </c>
      <c r="W2221" s="21">
        <f t="shared" si="413"/>
        <v>0</v>
      </c>
      <c r="X2221" s="21">
        <f t="shared" si="414"/>
        <v>0</v>
      </c>
      <c r="Y2221" s="33">
        <f t="shared" si="415"/>
        <v>0</v>
      </c>
      <c r="Z2221" s="4" t="str">
        <f t="shared" si="416"/>
        <v>Não</v>
      </c>
      <c r="AA2221" s="4" t="str">
        <f t="shared" si="417"/>
        <v>Não</v>
      </c>
      <c r="AB2221" s="4" t="str">
        <f t="shared" si="418"/>
        <v>Não</v>
      </c>
      <c r="AC2221" s="4" t="str">
        <f t="shared" si="419"/>
        <v>Não</v>
      </c>
      <c r="AD2221" s="4" t="str">
        <f t="shared" si="420"/>
        <v>Não</v>
      </c>
      <c r="AE2221" s="30" t="str">
        <f t="shared" si="421"/>
        <v>Não</v>
      </c>
    </row>
    <row r="2222" spans="1:31" x14ac:dyDescent="0.25">
      <c r="A2222" s="23">
        <v>330513</v>
      </c>
      <c r="B2222" s="27">
        <f>IFERROR(VLOOKUP(A2222,[1]Monitoramento_Base_somente_disp!$A:$L,5,FALSE),0)</f>
        <v>7267</v>
      </c>
      <c r="C2222" s="20">
        <f>IFERROR(VLOOKUP(A2222,[1]Monitoramento_Base_somente_disp!$A:$L,6,FALSE),0)</f>
        <v>2473139</v>
      </c>
      <c r="D2222" s="20">
        <f>IFERROR(VLOOKUP(A2222,[1]Monitoramento_Base_somente_disp!$A:$L,7,FALSE),0)</f>
        <v>4784</v>
      </c>
      <c r="E2222" s="20">
        <f>IFERROR(VLOOKUP(A2222,[1]Monitoramento_Base_somente_disp!$A:$L,8,FALSE),0)</f>
        <v>1842808</v>
      </c>
      <c r="F2222" s="20">
        <f>IFERROR(VLOOKUP(A2222,[1]Monitoramento_Base_somente_disp!$A:$L,9,FALSE),0)</f>
        <v>0</v>
      </c>
      <c r="G2222" s="28">
        <f>IFERROR(VLOOKUP(A2222,[1]Monitoramento_Base_somente_disp!$A:$L,10,FALSE),0)</f>
        <v>0</v>
      </c>
      <c r="H2222" s="27">
        <f>IFERROR(VLOOKUP(A2222,[2]webService!$A:$I,4,FALSE),0)</f>
        <v>0</v>
      </c>
      <c r="I2222" s="20">
        <f>IFERROR(VLOOKUP(A2222,[2]webService!$A:$II,5,FALSE),0)</f>
        <v>0</v>
      </c>
      <c r="J2222" s="20">
        <f>IFERROR(VLOOKUP(A2222,[2]webService!$A:$I,6,FALSE),0)</f>
        <v>0</v>
      </c>
      <c r="K2222" s="20">
        <f>IFERROR(VLOOKUP(A2222,[2]webService!$A:$I,7,FALSE),0)</f>
        <v>0</v>
      </c>
      <c r="L2222" s="20">
        <f>IFERROR(VLOOKUP(A2222,[2]webService!$A:$I,8,FALSE),0)</f>
        <v>0</v>
      </c>
      <c r="M2222" s="28">
        <f>IFERROR(VLOOKUP(A2222,[2]webService!$A:$I,9,FALSE),0)</f>
        <v>0</v>
      </c>
      <c r="N2222" s="27">
        <f>IFERROR(VLOOKUP(A2222,[3]soaBnafar!$A:$G,2,FALSE),0)</f>
        <v>0</v>
      </c>
      <c r="O2222" s="20">
        <f>IFERROR(VLOOKUP(A2222,[3]soaBnafar!$A:$H,3,FALSE),0)</f>
        <v>0</v>
      </c>
      <c r="P2222" s="20">
        <f>IFERROR(VLOOKUP(A2222,[3]soaBnafar!$A:$G,4,FALSE),0)</f>
        <v>0</v>
      </c>
      <c r="Q2222" s="20">
        <f>IFERROR(VLOOKUP(A2222,[3]soaBnafar!$A:$G,5,FALSE),0)</f>
        <v>0</v>
      </c>
      <c r="R2222" s="20">
        <f>IFERROR(VLOOKUP(A2222,[3]soaBnafar!$A:$G,6,FALSE),0)</f>
        <v>0</v>
      </c>
      <c r="S2222" s="20">
        <f>IFERROR(VLOOKUP(A2222,[3]soaBnafar!$A:$G,7,FALSE),0)</f>
        <v>0</v>
      </c>
      <c r="T2222" s="32">
        <f t="shared" si="410"/>
        <v>7267</v>
      </c>
      <c r="U2222" s="21">
        <f t="shared" si="411"/>
        <v>2473139</v>
      </c>
      <c r="V2222" s="21">
        <f t="shared" si="412"/>
        <v>4784</v>
      </c>
      <c r="W2222" s="21">
        <f t="shared" si="413"/>
        <v>1842808</v>
      </c>
      <c r="X2222" s="21">
        <f t="shared" si="414"/>
        <v>0</v>
      </c>
      <c r="Y2222" s="33">
        <f t="shared" si="415"/>
        <v>0</v>
      </c>
      <c r="Z2222" s="4" t="str">
        <f t="shared" si="416"/>
        <v>Sim</v>
      </c>
      <c r="AA2222" s="4" t="str">
        <f t="shared" si="417"/>
        <v>Sim</v>
      </c>
      <c r="AB2222" s="4" t="str">
        <f t="shared" si="418"/>
        <v>Sim</v>
      </c>
      <c r="AC2222" s="4" t="str">
        <f t="shared" si="419"/>
        <v>Sim</v>
      </c>
      <c r="AD2222" s="4" t="str">
        <f t="shared" si="420"/>
        <v>Não</v>
      </c>
      <c r="AE2222" s="30" t="str">
        <f t="shared" si="421"/>
        <v>Não</v>
      </c>
    </row>
    <row r="2223" spans="1:31" x14ac:dyDescent="0.25">
      <c r="A2223" s="23">
        <v>330515</v>
      </c>
      <c r="B2223" s="27">
        <f>IFERROR(VLOOKUP(A2223,[1]Monitoramento_Base_somente_disp!$A:$L,5,FALSE),0)</f>
        <v>39791</v>
      </c>
      <c r="C2223" s="20">
        <f>IFERROR(VLOOKUP(A2223,[1]Monitoramento_Base_somente_disp!$A:$L,6,FALSE),0)</f>
        <v>15689239</v>
      </c>
      <c r="D2223" s="20">
        <f>IFERROR(VLOOKUP(A2223,[1]Monitoramento_Base_somente_disp!$A:$L,7,FALSE),0)</f>
        <v>19291</v>
      </c>
      <c r="E2223" s="20">
        <f>IFERROR(VLOOKUP(A2223,[1]Monitoramento_Base_somente_disp!$A:$L,8,FALSE),0)</f>
        <v>7734592</v>
      </c>
      <c r="F2223" s="20">
        <f>IFERROR(VLOOKUP(A2223,[1]Monitoramento_Base_somente_disp!$A:$L,9,FALSE),0)</f>
        <v>0</v>
      </c>
      <c r="G2223" s="28">
        <f>IFERROR(VLOOKUP(A2223,[1]Monitoramento_Base_somente_disp!$A:$L,10,FALSE),0)</f>
        <v>0</v>
      </c>
      <c r="H2223" s="27">
        <f>IFERROR(VLOOKUP(A2223,[2]webService!$A:$I,4,FALSE),0)</f>
        <v>0</v>
      </c>
      <c r="I2223" s="20">
        <f>IFERROR(VLOOKUP(A2223,[2]webService!$A:$II,5,FALSE),0)</f>
        <v>0</v>
      </c>
      <c r="J2223" s="20">
        <f>IFERROR(VLOOKUP(A2223,[2]webService!$A:$I,6,FALSE),0)</f>
        <v>0</v>
      </c>
      <c r="K2223" s="20">
        <f>IFERROR(VLOOKUP(A2223,[2]webService!$A:$I,7,FALSE),0)</f>
        <v>0</v>
      </c>
      <c r="L2223" s="20">
        <f>IFERROR(VLOOKUP(A2223,[2]webService!$A:$I,8,FALSE),0)</f>
        <v>0</v>
      </c>
      <c r="M2223" s="28">
        <f>IFERROR(VLOOKUP(A2223,[2]webService!$A:$I,9,FALSE),0)</f>
        <v>0</v>
      </c>
      <c r="N2223" s="27">
        <f>IFERROR(VLOOKUP(A2223,[3]soaBnafar!$A:$G,2,FALSE),0)</f>
        <v>0</v>
      </c>
      <c r="O2223" s="20">
        <f>IFERROR(VLOOKUP(A2223,[3]soaBnafar!$A:$H,3,FALSE),0)</f>
        <v>0</v>
      </c>
      <c r="P2223" s="20">
        <f>IFERROR(VLOOKUP(A2223,[3]soaBnafar!$A:$G,4,FALSE),0)</f>
        <v>0</v>
      </c>
      <c r="Q2223" s="20">
        <f>IFERROR(VLOOKUP(A2223,[3]soaBnafar!$A:$G,5,FALSE),0)</f>
        <v>0</v>
      </c>
      <c r="R2223" s="20">
        <f>IFERROR(VLOOKUP(A2223,[3]soaBnafar!$A:$G,6,FALSE),0)</f>
        <v>0</v>
      </c>
      <c r="S2223" s="20">
        <f>IFERROR(VLOOKUP(A2223,[3]soaBnafar!$A:$G,7,FALSE),0)</f>
        <v>0</v>
      </c>
      <c r="T2223" s="32">
        <f t="shared" si="410"/>
        <v>39791</v>
      </c>
      <c r="U2223" s="21">
        <f t="shared" si="411"/>
        <v>15689239</v>
      </c>
      <c r="V2223" s="21">
        <f t="shared" si="412"/>
        <v>19291</v>
      </c>
      <c r="W2223" s="21">
        <f t="shared" si="413"/>
        <v>7734592</v>
      </c>
      <c r="X2223" s="21">
        <f t="shared" si="414"/>
        <v>0</v>
      </c>
      <c r="Y2223" s="33">
        <f t="shared" si="415"/>
        <v>0</v>
      </c>
      <c r="Z2223" s="4" t="str">
        <f t="shared" si="416"/>
        <v>Sim</v>
      </c>
      <c r="AA2223" s="4" t="str">
        <f t="shared" si="417"/>
        <v>Sim</v>
      </c>
      <c r="AB2223" s="4" t="str">
        <f t="shared" si="418"/>
        <v>Sim</v>
      </c>
      <c r="AC2223" s="4" t="str">
        <f t="shared" si="419"/>
        <v>Sim</v>
      </c>
      <c r="AD2223" s="4" t="str">
        <f t="shared" si="420"/>
        <v>Não</v>
      </c>
      <c r="AE2223" s="30" t="str">
        <f t="shared" si="421"/>
        <v>Não</v>
      </c>
    </row>
    <row r="2224" spans="1:31" x14ac:dyDescent="0.25">
      <c r="A2224" s="23">
        <v>330520</v>
      </c>
      <c r="B2224" s="27">
        <f>IFERROR(VLOOKUP(A2224,[1]Monitoramento_Base_somente_disp!$A:$L,5,FALSE),0)</f>
        <v>69656</v>
      </c>
      <c r="C2224" s="20">
        <f>IFERROR(VLOOKUP(A2224,[1]Monitoramento_Base_somente_disp!$A:$L,6,FALSE),0)</f>
        <v>65900809</v>
      </c>
      <c r="D2224" s="20">
        <f>IFERROR(VLOOKUP(A2224,[1]Monitoramento_Base_somente_disp!$A:$L,7,FALSE),0)</f>
        <v>74018</v>
      </c>
      <c r="E2224" s="20">
        <f>IFERROR(VLOOKUP(A2224,[1]Monitoramento_Base_somente_disp!$A:$L,8,FALSE),0)</f>
        <v>38915604</v>
      </c>
      <c r="F2224" s="20">
        <f>IFERROR(VLOOKUP(A2224,[1]Monitoramento_Base_somente_disp!$A:$L,9,FALSE),0)</f>
        <v>0</v>
      </c>
      <c r="G2224" s="28">
        <f>IFERROR(VLOOKUP(A2224,[1]Monitoramento_Base_somente_disp!$A:$L,10,FALSE),0)</f>
        <v>0</v>
      </c>
      <c r="H2224" s="27">
        <f>IFERROR(VLOOKUP(A2224,[2]webService!$A:$I,4,FALSE),0)</f>
        <v>0</v>
      </c>
      <c r="I2224" s="20">
        <f>IFERROR(VLOOKUP(A2224,[2]webService!$A:$II,5,FALSE),0)</f>
        <v>0</v>
      </c>
      <c r="J2224" s="20">
        <f>IFERROR(VLOOKUP(A2224,[2]webService!$A:$I,6,FALSE),0)</f>
        <v>0</v>
      </c>
      <c r="K2224" s="20">
        <f>IFERROR(VLOOKUP(A2224,[2]webService!$A:$I,7,FALSE),0)</f>
        <v>0</v>
      </c>
      <c r="L2224" s="20">
        <f>IFERROR(VLOOKUP(A2224,[2]webService!$A:$I,8,FALSE),0)</f>
        <v>0</v>
      </c>
      <c r="M2224" s="28">
        <f>IFERROR(VLOOKUP(A2224,[2]webService!$A:$I,9,FALSE),0)</f>
        <v>0</v>
      </c>
      <c r="N2224" s="27">
        <f>IFERROR(VLOOKUP(A2224,[3]soaBnafar!$A:$G,2,FALSE),0)</f>
        <v>0</v>
      </c>
      <c r="O2224" s="20">
        <f>IFERROR(VLOOKUP(A2224,[3]soaBnafar!$A:$H,3,FALSE),0)</f>
        <v>0</v>
      </c>
      <c r="P2224" s="20">
        <f>IFERROR(VLOOKUP(A2224,[3]soaBnafar!$A:$G,4,FALSE),0)</f>
        <v>0</v>
      </c>
      <c r="Q2224" s="20">
        <f>IFERROR(VLOOKUP(A2224,[3]soaBnafar!$A:$G,5,FALSE),0)</f>
        <v>0</v>
      </c>
      <c r="R2224" s="20">
        <f>IFERROR(VLOOKUP(A2224,[3]soaBnafar!$A:$G,6,FALSE),0)</f>
        <v>0</v>
      </c>
      <c r="S2224" s="20">
        <f>IFERROR(VLOOKUP(A2224,[3]soaBnafar!$A:$G,7,FALSE),0)</f>
        <v>0</v>
      </c>
      <c r="T2224" s="32">
        <f t="shared" si="410"/>
        <v>69656</v>
      </c>
      <c r="U2224" s="21">
        <f t="shared" si="411"/>
        <v>65900809</v>
      </c>
      <c r="V2224" s="21">
        <f t="shared" si="412"/>
        <v>74018</v>
      </c>
      <c r="W2224" s="21">
        <f t="shared" si="413"/>
        <v>38915604</v>
      </c>
      <c r="X2224" s="21">
        <f t="shared" si="414"/>
        <v>0</v>
      </c>
      <c r="Y2224" s="33">
        <f t="shared" si="415"/>
        <v>0</v>
      </c>
      <c r="Z2224" s="4" t="str">
        <f t="shared" si="416"/>
        <v>Sim</v>
      </c>
      <c r="AA2224" s="4" t="str">
        <f t="shared" si="417"/>
        <v>Sim</v>
      </c>
      <c r="AB2224" s="4" t="str">
        <f t="shared" si="418"/>
        <v>Sim</v>
      </c>
      <c r="AC2224" s="4" t="str">
        <f t="shared" si="419"/>
        <v>Sim</v>
      </c>
      <c r="AD2224" s="4" t="str">
        <f t="shared" si="420"/>
        <v>Não</v>
      </c>
      <c r="AE2224" s="30" t="str">
        <f t="shared" si="421"/>
        <v>Não</v>
      </c>
    </row>
    <row r="2225" spans="1:31" x14ac:dyDescent="0.25">
      <c r="A2225" s="23">
        <v>330530</v>
      </c>
      <c r="B2225" s="27">
        <f>IFERROR(VLOOKUP(A2225,[1]Monitoramento_Base_somente_disp!$A:$L,5,FALSE),0)</f>
        <v>94963</v>
      </c>
      <c r="C2225" s="20">
        <f>IFERROR(VLOOKUP(A2225,[1]Monitoramento_Base_somente_disp!$A:$L,6,FALSE),0)</f>
        <v>36890602</v>
      </c>
      <c r="D2225" s="20">
        <f>IFERROR(VLOOKUP(A2225,[1]Monitoramento_Base_somente_disp!$A:$L,7,FALSE),0)</f>
        <v>27219</v>
      </c>
      <c r="E2225" s="20">
        <f>IFERROR(VLOOKUP(A2225,[1]Monitoramento_Base_somente_disp!$A:$L,8,FALSE),0)</f>
        <v>20458769</v>
      </c>
      <c r="F2225" s="20">
        <f>IFERROR(VLOOKUP(A2225,[1]Monitoramento_Base_somente_disp!$A:$L,9,FALSE),0)</f>
        <v>0</v>
      </c>
      <c r="G2225" s="28">
        <f>IFERROR(VLOOKUP(A2225,[1]Monitoramento_Base_somente_disp!$A:$L,10,FALSE),0)</f>
        <v>0</v>
      </c>
      <c r="H2225" s="27">
        <f>IFERROR(VLOOKUP(A2225,[2]webService!$A:$I,4,FALSE),0)</f>
        <v>0</v>
      </c>
      <c r="I2225" s="20">
        <f>IFERROR(VLOOKUP(A2225,[2]webService!$A:$II,5,FALSE),0)</f>
        <v>0</v>
      </c>
      <c r="J2225" s="20">
        <f>IFERROR(VLOOKUP(A2225,[2]webService!$A:$I,6,FALSE),0)</f>
        <v>0</v>
      </c>
      <c r="K2225" s="20">
        <f>IFERROR(VLOOKUP(A2225,[2]webService!$A:$I,7,FALSE),0)</f>
        <v>0</v>
      </c>
      <c r="L2225" s="20">
        <f>IFERROR(VLOOKUP(A2225,[2]webService!$A:$I,8,FALSE),0)</f>
        <v>0</v>
      </c>
      <c r="M2225" s="28">
        <f>IFERROR(VLOOKUP(A2225,[2]webService!$A:$I,9,FALSE),0)</f>
        <v>0</v>
      </c>
      <c r="N2225" s="27">
        <f>IFERROR(VLOOKUP(A2225,[3]soaBnafar!$A:$G,2,FALSE),0)</f>
        <v>0</v>
      </c>
      <c r="O2225" s="20">
        <f>IFERROR(VLOOKUP(A2225,[3]soaBnafar!$A:$H,3,FALSE),0)</f>
        <v>0</v>
      </c>
      <c r="P2225" s="20">
        <f>IFERROR(VLOOKUP(A2225,[3]soaBnafar!$A:$G,4,FALSE),0)</f>
        <v>0</v>
      </c>
      <c r="Q2225" s="20">
        <f>IFERROR(VLOOKUP(A2225,[3]soaBnafar!$A:$G,5,FALSE),0)</f>
        <v>0</v>
      </c>
      <c r="R2225" s="20">
        <f>IFERROR(VLOOKUP(A2225,[3]soaBnafar!$A:$G,6,FALSE),0)</f>
        <v>0</v>
      </c>
      <c r="S2225" s="20">
        <f>IFERROR(VLOOKUP(A2225,[3]soaBnafar!$A:$G,7,FALSE),0)</f>
        <v>0</v>
      </c>
      <c r="T2225" s="32">
        <f t="shared" si="410"/>
        <v>94963</v>
      </c>
      <c r="U2225" s="21">
        <f t="shared" si="411"/>
        <v>36890602</v>
      </c>
      <c r="V2225" s="21">
        <f t="shared" si="412"/>
        <v>27219</v>
      </c>
      <c r="W2225" s="21">
        <f t="shared" si="413"/>
        <v>20458769</v>
      </c>
      <c r="X2225" s="21">
        <f t="shared" si="414"/>
        <v>0</v>
      </c>
      <c r="Y2225" s="33">
        <f t="shared" si="415"/>
        <v>0</v>
      </c>
      <c r="Z2225" s="4" t="str">
        <f t="shared" si="416"/>
        <v>Sim</v>
      </c>
      <c r="AA2225" s="4" t="str">
        <f t="shared" si="417"/>
        <v>Sim</v>
      </c>
      <c r="AB2225" s="4" t="str">
        <f t="shared" si="418"/>
        <v>Sim</v>
      </c>
      <c r="AC2225" s="4" t="str">
        <f t="shared" si="419"/>
        <v>Sim</v>
      </c>
      <c r="AD2225" s="4" t="str">
        <f t="shared" si="420"/>
        <v>Não</v>
      </c>
      <c r="AE2225" s="30" t="str">
        <f t="shared" si="421"/>
        <v>Não</v>
      </c>
    </row>
    <row r="2226" spans="1:31" x14ac:dyDescent="0.25">
      <c r="A2226" s="23">
        <v>330540</v>
      </c>
      <c r="B2226" s="27">
        <f>IFERROR(VLOOKUP(A2226,[1]Monitoramento_Base_somente_disp!$A:$L,5,FALSE),0)</f>
        <v>51571</v>
      </c>
      <c r="C2226" s="20">
        <f>IFERROR(VLOOKUP(A2226,[1]Monitoramento_Base_somente_disp!$A:$L,6,FALSE),0)</f>
        <v>30154823</v>
      </c>
      <c r="D2226" s="20">
        <f>IFERROR(VLOOKUP(A2226,[1]Monitoramento_Base_somente_disp!$A:$L,7,FALSE),0)</f>
        <v>30611</v>
      </c>
      <c r="E2226" s="20">
        <f>IFERROR(VLOOKUP(A2226,[1]Monitoramento_Base_somente_disp!$A:$L,8,FALSE),0)</f>
        <v>15062329</v>
      </c>
      <c r="F2226" s="20">
        <f>IFERROR(VLOOKUP(A2226,[1]Monitoramento_Base_somente_disp!$A:$L,9,FALSE),0)</f>
        <v>0</v>
      </c>
      <c r="G2226" s="28">
        <f>IFERROR(VLOOKUP(A2226,[1]Monitoramento_Base_somente_disp!$A:$L,10,FALSE),0)</f>
        <v>0</v>
      </c>
      <c r="H2226" s="27">
        <f>IFERROR(VLOOKUP(A2226,[2]webService!$A:$I,4,FALSE),0)</f>
        <v>0</v>
      </c>
      <c r="I2226" s="20">
        <f>IFERROR(VLOOKUP(A2226,[2]webService!$A:$II,5,FALSE),0)</f>
        <v>0</v>
      </c>
      <c r="J2226" s="20">
        <f>IFERROR(VLOOKUP(A2226,[2]webService!$A:$I,6,FALSE),0)</f>
        <v>0</v>
      </c>
      <c r="K2226" s="20">
        <f>IFERROR(VLOOKUP(A2226,[2]webService!$A:$I,7,FALSE),0)</f>
        <v>0</v>
      </c>
      <c r="L2226" s="20">
        <f>IFERROR(VLOOKUP(A2226,[2]webService!$A:$I,8,FALSE),0)</f>
        <v>0</v>
      </c>
      <c r="M2226" s="28">
        <f>IFERROR(VLOOKUP(A2226,[2]webService!$A:$I,9,FALSE),0)</f>
        <v>0</v>
      </c>
      <c r="N2226" s="27">
        <f>IFERROR(VLOOKUP(A2226,[3]soaBnafar!$A:$G,2,FALSE),0)</f>
        <v>0</v>
      </c>
      <c r="O2226" s="20">
        <f>IFERROR(VLOOKUP(A2226,[3]soaBnafar!$A:$H,3,FALSE),0)</f>
        <v>0</v>
      </c>
      <c r="P2226" s="20">
        <f>IFERROR(VLOOKUP(A2226,[3]soaBnafar!$A:$G,4,FALSE),0)</f>
        <v>0</v>
      </c>
      <c r="Q2226" s="20">
        <f>IFERROR(VLOOKUP(A2226,[3]soaBnafar!$A:$G,5,FALSE),0)</f>
        <v>0</v>
      </c>
      <c r="R2226" s="20">
        <f>IFERROR(VLOOKUP(A2226,[3]soaBnafar!$A:$G,6,FALSE),0)</f>
        <v>0</v>
      </c>
      <c r="S2226" s="20">
        <f>IFERROR(VLOOKUP(A2226,[3]soaBnafar!$A:$G,7,FALSE),0)</f>
        <v>0</v>
      </c>
      <c r="T2226" s="32">
        <f t="shared" si="410"/>
        <v>51571</v>
      </c>
      <c r="U2226" s="21">
        <f t="shared" si="411"/>
        <v>30154823</v>
      </c>
      <c r="V2226" s="21">
        <f t="shared" si="412"/>
        <v>30611</v>
      </c>
      <c r="W2226" s="21">
        <f t="shared" si="413"/>
        <v>15062329</v>
      </c>
      <c r="X2226" s="21">
        <f t="shared" si="414"/>
        <v>0</v>
      </c>
      <c r="Y2226" s="33">
        <f t="shared" si="415"/>
        <v>0</v>
      </c>
      <c r="Z2226" s="4" t="str">
        <f t="shared" si="416"/>
        <v>Sim</v>
      </c>
      <c r="AA2226" s="4" t="str">
        <f t="shared" si="417"/>
        <v>Sim</v>
      </c>
      <c r="AB2226" s="4" t="str">
        <f t="shared" si="418"/>
        <v>Sim</v>
      </c>
      <c r="AC2226" s="4" t="str">
        <f t="shared" si="419"/>
        <v>Sim</v>
      </c>
      <c r="AD2226" s="4" t="str">
        <f t="shared" si="420"/>
        <v>Não</v>
      </c>
      <c r="AE2226" s="30" t="str">
        <f t="shared" si="421"/>
        <v>Não</v>
      </c>
    </row>
    <row r="2227" spans="1:31" x14ac:dyDescent="0.25">
      <c r="A2227" s="23">
        <v>330555</v>
      </c>
      <c r="B2227" s="27">
        <f>IFERROR(VLOOKUP(A2227,[1]Monitoramento_Base_somente_disp!$A:$L,5,FALSE),0)</f>
        <v>0</v>
      </c>
      <c r="C2227" s="20">
        <f>IFERROR(VLOOKUP(A2227,[1]Monitoramento_Base_somente_disp!$A:$L,6,FALSE),0)</f>
        <v>0</v>
      </c>
      <c r="D2227" s="20">
        <f>IFERROR(VLOOKUP(A2227,[1]Monitoramento_Base_somente_disp!$A:$L,7,FALSE),0)</f>
        <v>0</v>
      </c>
      <c r="E2227" s="20">
        <f>IFERROR(VLOOKUP(A2227,[1]Monitoramento_Base_somente_disp!$A:$L,8,FALSE),0)</f>
        <v>0</v>
      </c>
      <c r="F2227" s="20">
        <f>IFERROR(VLOOKUP(A2227,[1]Monitoramento_Base_somente_disp!$A:$L,9,FALSE),0)</f>
        <v>0</v>
      </c>
      <c r="G2227" s="28">
        <f>IFERROR(VLOOKUP(A2227,[1]Monitoramento_Base_somente_disp!$A:$L,10,FALSE),0)</f>
        <v>0</v>
      </c>
      <c r="H2227" s="27">
        <f>IFERROR(VLOOKUP(A2227,[2]webService!$A:$I,4,FALSE),0)</f>
        <v>0</v>
      </c>
      <c r="I2227" s="20">
        <f>IFERROR(VLOOKUP(A2227,[2]webService!$A:$II,5,FALSE),0)</f>
        <v>0</v>
      </c>
      <c r="J2227" s="20">
        <f>IFERROR(VLOOKUP(A2227,[2]webService!$A:$I,6,FALSE),0)</f>
        <v>0</v>
      </c>
      <c r="K2227" s="20">
        <f>IFERROR(VLOOKUP(A2227,[2]webService!$A:$I,7,FALSE),0)</f>
        <v>0</v>
      </c>
      <c r="L2227" s="20">
        <f>IFERROR(VLOOKUP(A2227,[2]webService!$A:$I,8,FALSE),0)</f>
        <v>0</v>
      </c>
      <c r="M2227" s="28">
        <f>IFERROR(VLOOKUP(A2227,[2]webService!$A:$I,9,FALSE),0)</f>
        <v>0</v>
      </c>
      <c r="N2227" s="27">
        <f>IFERROR(VLOOKUP(A2227,[3]soaBnafar!$A:$G,2,FALSE),0)</f>
        <v>0</v>
      </c>
      <c r="O2227" s="20">
        <f>IFERROR(VLOOKUP(A2227,[3]soaBnafar!$A:$H,3,FALSE),0)</f>
        <v>0</v>
      </c>
      <c r="P2227" s="20">
        <f>IFERROR(VLOOKUP(A2227,[3]soaBnafar!$A:$G,4,FALSE),0)</f>
        <v>0</v>
      </c>
      <c r="Q2227" s="20">
        <f>IFERROR(VLOOKUP(A2227,[3]soaBnafar!$A:$G,5,FALSE),0)</f>
        <v>0</v>
      </c>
      <c r="R2227" s="20">
        <f>IFERROR(VLOOKUP(A2227,[3]soaBnafar!$A:$G,6,FALSE),0)</f>
        <v>0</v>
      </c>
      <c r="S2227" s="20">
        <f>IFERROR(VLOOKUP(A2227,[3]soaBnafar!$A:$G,7,FALSE),0)</f>
        <v>0</v>
      </c>
      <c r="T2227" s="32">
        <f t="shared" si="410"/>
        <v>0</v>
      </c>
      <c r="U2227" s="21">
        <f t="shared" si="411"/>
        <v>0</v>
      </c>
      <c r="V2227" s="21">
        <f t="shared" si="412"/>
        <v>0</v>
      </c>
      <c r="W2227" s="21">
        <f t="shared" si="413"/>
        <v>0</v>
      </c>
      <c r="X2227" s="21">
        <f t="shared" si="414"/>
        <v>0</v>
      </c>
      <c r="Y2227" s="33">
        <f t="shared" si="415"/>
        <v>0</v>
      </c>
      <c r="Z2227" s="4" t="str">
        <f t="shared" si="416"/>
        <v>Não</v>
      </c>
      <c r="AA2227" s="4" t="str">
        <f t="shared" si="417"/>
        <v>Não</v>
      </c>
      <c r="AB2227" s="4" t="str">
        <f t="shared" si="418"/>
        <v>Não</v>
      </c>
      <c r="AC2227" s="4" t="str">
        <f t="shared" si="419"/>
        <v>Não</v>
      </c>
      <c r="AD2227" s="4" t="str">
        <f t="shared" si="420"/>
        <v>Não</v>
      </c>
      <c r="AE2227" s="30" t="str">
        <f t="shared" si="421"/>
        <v>Não</v>
      </c>
    </row>
    <row r="2228" spans="1:31" x14ac:dyDescent="0.25">
      <c r="A2228" s="23">
        <v>330560</v>
      </c>
      <c r="B2228" s="27">
        <f>IFERROR(VLOOKUP(A2228,[1]Monitoramento_Base_somente_disp!$A:$L,5,FALSE),0)</f>
        <v>0</v>
      </c>
      <c r="C2228" s="20">
        <f>IFERROR(VLOOKUP(A2228,[1]Monitoramento_Base_somente_disp!$A:$L,6,FALSE),0)</f>
        <v>441392</v>
      </c>
      <c r="D2228" s="20">
        <f>IFERROR(VLOOKUP(A2228,[1]Monitoramento_Base_somente_disp!$A:$L,7,FALSE),0)</f>
        <v>0</v>
      </c>
      <c r="E2228" s="20">
        <f>IFERROR(VLOOKUP(A2228,[1]Monitoramento_Base_somente_disp!$A:$L,8,FALSE),0)</f>
        <v>220696</v>
      </c>
      <c r="F2228" s="20">
        <f>IFERROR(VLOOKUP(A2228,[1]Monitoramento_Base_somente_disp!$A:$L,9,FALSE),0)</f>
        <v>0</v>
      </c>
      <c r="G2228" s="28">
        <f>IFERROR(VLOOKUP(A2228,[1]Monitoramento_Base_somente_disp!$A:$L,10,FALSE),0)</f>
        <v>0</v>
      </c>
      <c r="H2228" s="27">
        <f>IFERROR(VLOOKUP(A2228,[2]webService!$A:$I,4,FALSE),0)</f>
        <v>0</v>
      </c>
      <c r="I2228" s="20">
        <f>IFERROR(VLOOKUP(A2228,[2]webService!$A:$II,5,FALSE),0)</f>
        <v>0</v>
      </c>
      <c r="J2228" s="20">
        <f>IFERROR(VLOOKUP(A2228,[2]webService!$A:$I,6,FALSE),0)</f>
        <v>0</v>
      </c>
      <c r="K2228" s="20">
        <f>IFERROR(VLOOKUP(A2228,[2]webService!$A:$I,7,FALSE),0)</f>
        <v>0</v>
      </c>
      <c r="L2228" s="20">
        <f>IFERROR(VLOOKUP(A2228,[2]webService!$A:$I,8,FALSE),0)</f>
        <v>0</v>
      </c>
      <c r="M2228" s="28">
        <f>IFERROR(VLOOKUP(A2228,[2]webService!$A:$I,9,FALSE),0)</f>
        <v>0</v>
      </c>
      <c r="N2228" s="27">
        <f>IFERROR(VLOOKUP(A2228,[3]soaBnafar!$A:$G,2,FALSE),0)</f>
        <v>0</v>
      </c>
      <c r="O2228" s="20">
        <f>IFERROR(VLOOKUP(A2228,[3]soaBnafar!$A:$H,3,FALSE),0)</f>
        <v>0</v>
      </c>
      <c r="P2228" s="20">
        <f>IFERROR(VLOOKUP(A2228,[3]soaBnafar!$A:$G,4,FALSE),0)</f>
        <v>0</v>
      </c>
      <c r="Q2228" s="20">
        <f>IFERROR(VLOOKUP(A2228,[3]soaBnafar!$A:$G,5,FALSE),0)</f>
        <v>0</v>
      </c>
      <c r="R2228" s="20">
        <f>IFERROR(VLOOKUP(A2228,[3]soaBnafar!$A:$G,6,FALSE),0)</f>
        <v>0</v>
      </c>
      <c r="S2228" s="20">
        <f>IFERROR(VLOOKUP(A2228,[3]soaBnafar!$A:$G,7,FALSE),0)</f>
        <v>0</v>
      </c>
      <c r="T2228" s="32">
        <f t="shared" si="410"/>
        <v>0</v>
      </c>
      <c r="U2228" s="21">
        <f t="shared" si="411"/>
        <v>441392</v>
      </c>
      <c r="V2228" s="21">
        <f t="shared" si="412"/>
        <v>0</v>
      </c>
      <c r="W2228" s="21">
        <f t="shared" si="413"/>
        <v>220696</v>
      </c>
      <c r="X2228" s="21">
        <f t="shared" si="414"/>
        <v>0</v>
      </c>
      <c r="Y2228" s="33">
        <f t="shared" si="415"/>
        <v>0</v>
      </c>
      <c r="Z2228" s="4" t="str">
        <f t="shared" si="416"/>
        <v>Não</v>
      </c>
      <c r="AA2228" s="4" t="str">
        <f t="shared" si="417"/>
        <v>Sim</v>
      </c>
      <c r="AB2228" s="4" t="str">
        <f t="shared" si="418"/>
        <v>Não</v>
      </c>
      <c r="AC2228" s="4" t="str">
        <f t="shared" si="419"/>
        <v>Sim</v>
      </c>
      <c r="AD2228" s="4" t="str">
        <f t="shared" si="420"/>
        <v>Não</v>
      </c>
      <c r="AE2228" s="30" t="str">
        <f t="shared" si="421"/>
        <v>Não</v>
      </c>
    </row>
    <row r="2229" spans="1:31" x14ac:dyDescent="0.25">
      <c r="A2229" s="23">
        <v>330570</v>
      </c>
      <c r="B2229" s="27">
        <f>IFERROR(VLOOKUP(A2229,[1]Monitoramento_Base_somente_disp!$A:$L,5,FALSE),0)</f>
        <v>3401</v>
      </c>
      <c r="C2229" s="20">
        <f>IFERROR(VLOOKUP(A2229,[1]Monitoramento_Base_somente_disp!$A:$L,6,FALSE),0)</f>
        <v>139540391</v>
      </c>
      <c r="D2229" s="20">
        <f>IFERROR(VLOOKUP(A2229,[1]Monitoramento_Base_somente_disp!$A:$L,7,FALSE),0)</f>
        <v>1495</v>
      </c>
      <c r="E2229" s="20">
        <f>IFERROR(VLOOKUP(A2229,[1]Monitoramento_Base_somente_disp!$A:$L,8,FALSE),0)</f>
        <v>69717351</v>
      </c>
      <c r="F2229" s="20">
        <f>IFERROR(VLOOKUP(A2229,[1]Monitoramento_Base_somente_disp!$A:$L,9,FALSE),0)</f>
        <v>0</v>
      </c>
      <c r="G2229" s="28">
        <f>IFERROR(VLOOKUP(A2229,[1]Monitoramento_Base_somente_disp!$A:$L,10,FALSE),0)</f>
        <v>0</v>
      </c>
      <c r="H2229" s="27">
        <f>IFERROR(VLOOKUP(A2229,[2]webService!$A:$I,4,FALSE),0)</f>
        <v>0</v>
      </c>
      <c r="I2229" s="20">
        <f>IFERROR(VLOOKUP(A2229,[2]webService!$A:$II,5,FALSE),0)</f>
        <v>0</v>
      </c>
      <c r="J2229" s="20">
        <f>IFERROR(VLOOKUP(A2229,[2]webService!$A:$I,6,FALSE),0)</f>
        <v>0</v>
      </c>
      <c r="K2229" s="20">
        <f>IFERROR(VLOOKUP(A2229,[2]webService!$A:$I,7,FALSE),0)</f>
        <v>0</v>
      </c>
      <c r="L2229" s="20">
        <f>IFERROR(VLOOKUP(A2229,[2]webService!$A:$I,8,FALSE),0)</f>
        <v>0</v>
      </c>
      <c r="M2229" s="28">
        <f>IFERROR(VLOOKUP(A2229,[2]webService!$A:$I,9,FALSE),0)</f>
        <v>0</v>
      </c>
      <c r="N2229" s="27">
        <f>IFERROR(VLOOKUP(A2229,[3]soaBnafar!$A:$G,2,FALSE),0)</f>
        <v>0</v>
      </c>
      <c r="O2229" s="20">
        <f>IFERROR(VLOOKUP(A2229,[3]soaBnafar!$A:$H,3,FALSE),0)</f>
        <v>0</v>
      </c>
      <c r="P2229" s="20">
        <f>IFERROR(VLOOKUP(A2229,[3]soaBnafar!$A:$G,4,FALSE),0)</f>
        <v>0</v>
      </c>
      <c r="Q2229" s="20">
        <f>IFERROR(VLOOKUP(A2229,[3]soaBnafar!$A:$G,5,FALSE),0)</f>
        <v>0</v>
      </c>
      <c r="R2229" s="20">
        <f>IFERROR(VLOOKUP(A2229,[3]soaBnafar!$A:$G,6,FALSE),0)</f>
        <v>0</v>
      </c>
      <c r="S2229" s="20">
        <f>IFERROR(VLOOKUP(A2229,[3]soaBnafar!$A:$G,7,FALSE),0)</f>
        <v>0</v>
      </c>
      <c r="T2229" s="32">
        <f t="shared" si="410"/>
        <v>3401</v>
      </c>
      <c r="U2229" s="21">
        <f t="shared" si="411"/>
        <v>139540391</v>
      </c>
      <c r="V2229" s="21">
        <f t="shared" si="412"/>
        <v>1495</v>
      </c>
      <c r="W2229" s="21">
        <f t="shared" si="413"/>
        <v>69717351</v>
      </c>
      <c r="X2229" s="21">
        <f t="shared" si="414"/>
        <v>0</v>
      </c>
      <c r="Y2229" s="33">
        <f t="shared" si="415"/>
        <v>0</v>
      </c>
      <c r="Z2229" s="4" t="str">
        <f t="shared" si="416"/>
        <v>Sim</v>
      </c>
      <c r="AA2229" s="4" t="str">
        <f t="shared" si="417"/>
        <v>Sim</v>
      </c>
      <c r="AB2229" s="4" t="str">
        <f t="shared" si="418"/>
        <v>Sim</v>
      </c>
      <c r="AC2229" s="4" t="str">
        <f t="shared" si="419"/>
        <v>Sim</v>
      </c>
      <c r="AD2229" s="4" t="str">
        <f t="shared" si="420"/>
        <v>Não</v>
      </c>
      <c r="AE2229" s="30" t="str">
        <f t="shared" si="421"/>
        <v>Não</v>
      </c>
    </row>
    <row r="2230" spans="1:31" x14ac:dyDescent="0.25">
      <c r="A2230" s="23">
        <v>330575</v>
      </c>
      <c r="B2230" s="27">
        <f>IFERROR(VLOOKUP(A2230,[1]Monitoramento_Base_somente_disp!$A:$L,5,FALSE),0)</f>
        <v>0</v>
      </c>
      <c r="C2230" s="20">
        <f>IFERROR(VLOOKUP(A2230,[1]Monitoramento_Base_somente_disp!$A:$L,6,FALSE),0)</f>
        <v>0</v>
      </c>
      <c r="D2230" s="20">
        <f>IFERROR(VLOOKUP(A2230,[1]Monitoramento_Base_somente_disp!$A:$L,7,FALSE),0)</f>
        <v>0</v>
      </c>
      <c r="E2230" s="20">
        <f>IFERROR(VLOOKUP(A2230,[1]Monitoramento_Base_somente_disp!$A:$L,8,FALSE),0)</f>
        <v>0</v>
      </c>
      <c r="F2230" s="20">
        <f>IFERROR(VLOOKUP(A2230,[1]Monitoramento_Base_somente_disp!$A:$L,9,FALSE),0)</f>
        <v>0</v>
      </c>
      <c r="G2230" s="28">
        <f>IFERROR(VLOOKUP(A2230,[1]Monitoramento_Base_somente_disp!$A:$L,10,FALSE),0)</f>
        <v>0</v>
      </c>
      <c r="H2230" s="27">
        <f>IFERROR(VLOOKUP(A2230,[2]webService!$A:$I,4,FALSE),0)</f>
        <v>0</v>
      </c>
      <c r="I2230" s="20">
        <f>IFERROR(VLOOKUP(A2230,[2]webService!$A:$II,5,FALSE),0)</f>
        <v>0</v>
      </c>
      <c r="J2230" s="20">
        <f>IFERROR(VLOOKUP(A2230,[2]webService!$A:$I,6,FALSE),0)</f>
        <v>0</v>
      </c>
      <c r="K2230" s="20">
        <f>IFERROR(VLOOKUP(A2230,[2]webService!$A:$I,7,FALSE),0)</f>
        <v>0</v>
      </c>
      <c r="L2230" s="20">
        <f>IFERROR(VLOOKUP(A2230,[2]webService!$A:$I,8,FALSE),0)</f>
        <v>0</v>
      </c>
      <c r="M2230" s="28">
        <f>IFERROR(VLOOKUP(A2230,[2]webService!$A:$I,9,FALSE),0)</f>
        <v>0</v>
      </c>
      <c r="N2230" s="27">
        <f>IFERROR(VLOOKUP(A2230,[3]soaBnafar!$A:$G,2,FALSE),0)</f>
        <v>0</v>
      </c>
      <c r="O2230" s="20">
        <f>IFERROR(VLOOKUP(A2230,[3]soaBnafar!$A:$H,3,FALSE),0)</f>
        <v>0</v>
      </c>
      <c r="P2230" s="20">
        <f>IFERROR(VLOOKUP(A2230,[3]soaBnafar!$A:$G,4,FALSE),0)</f>
        <v>0</v>
      </c>
      <c r="Q2230" s="20">
        <f>IFERROR(VLOOKUP(A2230,[3]soaBnafar!$A:$G,5,FALSE),0)</f>
        <v>0</v>
      </c>
      <c r="R2230" s="20">
        <f>IFERROR(VLOOKUP(A2230,[3]soaBnafar!$A:$G,6,FALSE),0)</f>
        <v>0</v>
      </c>
      <c r="S2230" s="20">
        <f>IFERROR(VLOOKUP(A2230,[3]soaBnafar!$A:$G,7,FALSE),0)</f>
        <v>0</v>
      </c>
      <c r="T2230" s="32">
        <f t="shared" si="410"/>
        <v>0</v>
      </c>
      <c r="U2230" s="21">
        <f t="shared" si="411"/>
        <v>0</v>
      </c>
      <c r="V2230" s="21">
        <f t="shared" si="412"/>
        <v>0</v>
      </c>
      <c r="W2230" s="21">
        <f t="shared" si="413"/>
        <v>0</v>
      </c>
      <c r="X2230" s="21">
        <f t="shared" si="414"/>
        <v>0</v>
      </c>
      <c r="Y2230" s="33">
        <f t="shared" si="415"/>
        <v>0</v>
      </c>
      <c r="Z2230" s="4" t="str">
        <f t="shared" si="416"/>
        <v>Não</v>
      </c>
      <c r="AA2230" s="4" t="str">
        <f t="shared" si="417"/>
        <v>Não</v>
      </c>
      <c r="AB2230" s="4" t="str">
        <f t="shared" si="418"/>
        <v>Não</v>
      </c>
      <c r="AC2230" s="4" t="str">
        <f t="shared" si="419"/>
        <v>Não</v>
      </c>
      <c r="AD2230" s="4" t="str">
        <f t="shared" si="420"/>
        <v>Não</v>
      </c>
      <c r="AE2230" s="30" t="str">
        <f t="shared" si="421"/>
        <v>Não</v>
      </c>
    </row>
    <row r="2231" spans="1:31" x14ac:dyDescent="0.25">
      <c r="A2231" s="23">
        <v>330580</v>
      </c>
      <c r="B2231" s="27">
        <f>IFERROR(VLOOKUP(A2231,[1]Monitoramento_Base_somente_disp!$A:$L,5,FALSE),0)</f>
        <v>0</v>
      </c>
      <c r="C2231" s="20">
        <f>IFERROR(VLOOKUP(A2231,[1]Monitoramento_Base_somente_disp!$A:$L,6,FALSE),0)</f>
        <v>68509504</v>
      </c>
      <c r="D2231" s="20">
        <f>IFERROR(VLOOKUP(A2231,[1]Monitoramento_Base_somente_disp!$A:$L,7,FALSE),0)</f>
        <v>0</v>
      </c>
      <c r="E2231" s="20">
        <f>IFERROR(VLOOKUP(A2231,[1]Monitoramento_Base_somente_disp!$A:$L,8,FALSE),0)</f>
        <v>34254752</v>
      </c>
      <c r="F2231" s="20">
        <f>IFERROR(VLOOKUP(A2231,[1]Monitoramento_Base_somente_disp!$A:$L,9,FALSE),0)</f>
        <v>0</v>
      </c>
      <c r="G2231" s="28">
        <f>IFERROR(VLOOKUP(A2231,[1]Monitoramento_Base_somente_disp!$A:$L,10,FALSE),0)</f>
        <v>0</v>
      </c>
      <c r="H2231" s="27">
        <f>IFERROR(VLOOKUP(A2231,[2]webService!$A:$I,4,FALSE),0)</f>
        <v>0</v>
      </c>
      <c r="I2231" s="20">
        <f>IFERROR(VLOOKUP(A2231,[2]webService!$A:$II,5,FALSE),0)</f>
        <v>0</v>
      </c>
      <c r="J2231" s="20">
        <f>IFERROR(VLOOKUP(A2231,[2]webService!$A:$I,6,FALSE),0)</f>
        <v>0</v>
      </c>
      <c r="K2231" s="20">
        <f>IFERROR(VLOOKUP(A2231,[2]webService!$A:$I,7,FALSE),0)</f>
        <v>0</v>
      </c>
      <c r="L2231" s="20">
        <f>IFERROR(VLOOKUP(A2231,[2]webService!$A:$I,8,FALSE),0)</f>
        <v>0</v>
      </c>
      <c r="M2231" s="28">
        <f>IFERROR(VLOOKUP(A2231,[2]webService!$A:$I,9,FALSE),0)</f>
        <v>0</v>
      </c>
      <c r="N2231" s="27">
        <f>IFERROR(VLOOKUP(A2231,[3]soaBnafar!$A:$G,2,FALSE),0)</f>
        <v>0</v>
      </c>
      <c r="O2231" s="20">
        <f>IFERROR(VLOOKUP(A2231,[3]soaBnafar!$A:$H,3,FALSE),0)</f>
        <v>0</v>
      </c>
      <c r="P2231" s="20">
        <f>IFERROR(VLOOKUP(A2231,[3]soaBnafar!$A:$G,4,FALSE),0)</f>
        <v>0</v>
      </c>
      <c r="Q2231" s="20">
        <f>IFERROR(VLOOKUP(A2231,[3]soaBnafar!$A:$G,5,FALSE),0)</f>
        <v>0</v>
      </c>
      <c r="R2231" s="20">
        <f>IFERROR(VLOOKUP(A2231,[3]soaBnafar!$A:$G,6,FALSE),0)</f>
        <v>0</v>
      </c>
      <c r="S2231" s="20">
        <f>IFERROR(VLOOKUP(A2231,[3]soaBnafar!$A:$G,7,FALSE),0)</f>
        <v>0</v>
      </c>
      <c r="T2231" s="32">
        <f t="shared" si="410"/>
        <v>0</v>
      </c>
      <c r="U2231" s="21">
        <f t="shared" si="411"/>
        <v>68509504</v>
      </c>
      <c r="V2231" s="21">
        <f t="shared" si="412"/>
        <v>0</v>
      </c>
      <c r="W2231" s="21">
        <f t="shared" si="413"/>
        <v>34254752</v>
      </c>
      <c r="X2231" s="21">
        <f t="shared" si="414"/>
        <v>0</v>
      </c>
      <c r="Y2231" s="33">
        <f t="shared" si="415"/>
        <v>0</v>
      </c>
      <c r="Z2231" s="4" t="str">
        <f t="shared" si="416"/>
        <v>Não</v>
      </c>
      <c r="AA2231" s="4" t="str">
        <f t="shared" si="417"/>
        <v>Sim</v>
      </c>
      <c r="AB2231" s="4" t="str">
        <f t="shared" si="418"/>
        <v>Não</v>
      </c>
      <c r="AC2231" s="4" t="str">
        <f t="shared" si="419"/>
        <v>Sim</v>
      </c>
      <c r="AD2231" s="4" t="str">
        <f t="shared" si="420"/>
        <v>Não</v>
      </c>
      <c r="AE2231" s="30" t="str">
        <f t="shared" si="421"/>
        <v>Não</v>
      </c>
    </row>
    <row r="2232" spans="1:31" x14ac:dyDescent="0.25">
      <c r="A2232" s="23">
        <v>330590</v>
      </c>
      <c r="B2232" s="27">
        <f>IFERROR(VLOOKUP(A2232,[1]Monitoramento_Base_somente_disp!$A:$L,5,FALSE),0)</f>
        <v>6197</v>
      </c>
      <c r="C2232" s="20">
        <f>IFERROR(VLOOKUP(A2232,[1]Monitoramento_Base_somente_disp!$A:$L,6,FALSE),0)</f>
        <v>16966686</v>
      </c>
      <c r="D2232" s="20">
        <f>IFERROR(VLOOKUP(A2232,[1]Monitoramento_Base_somente_disp!$A:$L,7,FALSE),0)</f>
        <v>5642</v>
      </c>
      <c r="E2232" s="20">
        <f>IFERROR(VLOOKUP(A2232,[1]Monitoramento_Base_somente_disp!$A:$L,8,FALSE),0)</f>
        <v>8083459</v>
      </c>
      <c r="F2232" s="20">
        <f>IFERROR(VLOOKUP(A2232,[1]Monitoramento_Base_somente_disp!$A:$L,9,FALSE),0)</f>
        <v>0</v>
      </c>
      <c r="G2232" s="28">
        <f>IFERROR(VLOOKUP(A2232,[1]Monitoramento_Base_somente_disp!$A:$L,10,FALSE),0)</f>
        <v>0</v>
      </c>
      <c r="H2232" s="27">
        <f>IFERROR(VLOOKUP(A2232,[2]webService!$A:$I,4,FALSE),0)</f>
        <v>0</v>
      </c>
      <c r="I2232" s="20">
        <f>IFERROR(VLOOKUP(A2232,[2]webService!$A:$II,5,FALSE),0)</f>
        <v>0</v>
      </c>
      <c r="J2232" s="20">
        <f>IFERROR(VLOOKUP(A2232,[2]webService!$A:$I,6,FALSE),0)</f>
        <v>0</v>
      </c>
      <c r="K2232" s="20">
        <f>IFERROR(VLOOKUP(A2232,[2]webService!$A:$I,7,FALSE),0)</f>
        <v>0</v>
      </c>
      <c r="L2232" s="20">
        <f>IFERROR(VLOOKUP(A2232,[2]webService!$A:$I,8,FALSE),0)</f>
        <v>0</v>
      </c>
      <c r="M2232" s="28">
        <f>IFERROR(VLOOKUP(A2232,[2]webService!$A:$I,9,FALSE),0)</f>
        <v>0</v>
      </c>
      <c r="N2232" s="27">
        <f>IFERROR(VLOOKUP(A2232,[3]soaBnafar!$A:$G,2,FALSE),0)</f>
        <v>0</v>
      </c>
      <c r="O2232" s="20">
        <f>IFERROR(VLOOKUP(A2232,[3]soaBnafar!$A:$H,3,FALSE),0)</f>
        <v>0</v>
      </c>
      <c r="P2232" s="20">
        <f>IFERROR(VLOOKUP(A2232,[3]soaBnafar!$A:$G,4,FALSE),0)</f>
        <v>0</v>
      </c>
      <c r="Q2232" s="20">
        <f>IFERROR(VLOOKUP(A2232,[3]soaBnafar!$A:$G,5,FALSE),0)</f>
        <v>0</v>
      </c>
      <c r="R2232" s="20">
        <f>IFERROR(VLOOKUP(A2232,[3]soaBnafar!$A:$G,6,FALSE),0)</f>
        <v>0</v>
      </c>
      <c r="S2232" s="20">
        <f>IFERROR(VLOOKUP(A2232,[3]soaBnafar!$A:$G,7,FALSE),0)</f>
        <v>0</v>
      </c>
      <c r="T2232" s="32">
        <f t="shared" si="410"/>
        <v>6197</v>
      </c>
      <c r="U2232" s="21">
        <f t="shared" si="411"/>
        <v>16966686</v>
      </c>
      <c r="V2232" s="21">
        <f t="shared" si="412"/>
        <v>5642</v>
      </c>
      <c r="W2232" s="21">
        <f t="shared" si="413"/>
        <v>8083459</v>
      </c>
      <c r="X2232" s="21">
        <f t="shared" si="414"/>
        <v>0</v>
      </c>
      <c r="Y2232" s="33">
        <f t="shared" si="415"/>
        <v>0</v>
      </c>
      <c r="Z2232" s="4" t="str">
        <f t="shared" si="416"/>
        <v>Sim</v>
      </c>
      <c r="AA2232" s="4" t="str">
        <f t="shared" si="417"/>
        <v>Sim</v>
      </c>
      <c r="AB2232" s="4" t="str">
        <f t="shared" si="418"/>
        <v>Sim</v>
      </c>
      <c r="AC2232" s="4" t="str">
        <f t="shared" si="419"/>
        <v>Sim</v>
      </c>
      <c r="AD2232" s="4" t="str">
        <f t="shared" si="420"/>
        <v>Não</v>
      </c>
      <c r="AE2232" s="30" t="str">
        <f t="shared" si="421"/>
        <v>Não</v>
      </c>
    </row>
    <row r="2233" spans="1:31" x14ac:dyDescent="0.25">
      <c r="A2233" s="23">
        <v>330615</v>
      </c>
      <c r="B2233" s="27">
        <f>IFERROR(VLOOKUP(A2233,[1]Monitoramento_Base_somente_disp!$A:$L,5,FALSE),0)</f>
        <v>53205</v>
      </c>
      <c r="C2233" s="20">
        <f>IFERROR(VLOOKUP(A2233,[1]Monitoramento_Base_somente_disp!$A:$L,6,FALSE),0)</f>
        <v>7940909</v>
      </c>
      <c r="D2233" s="20">
        <f>IFERROR(VLOOKUP(A2233,[1]Monitoramento_Base_somente_disp!$A:$L,7,FALSE),0)</f>
        <v>35140</v>
      </c>
      <c r="E2233" s="20">
        <f>IFERROR(VLOOKUP(A2233,[1]Monitoramento_Base_somente_disp!$A:$L,8,FALSE),0)</f>
        <v>3353692</v>
      </c>
      <c r="F2233" s="20">
        <f>IFERROR(VLOOKUP(A2233,[1]Monitoramento_Base_somente_disp!$A:$L,9,FALSE),0)</f>
        <v>0</v>
      </c>
      <c r="G2233" s="28">
        <f>IFERROR(VLOOKUP(A2233,[1]Monitoramento_Base_somente_disp!$A:$L,10,FALSE),0)</f>
        <v>0</v>
      </c>
      <c r="H2233" s="27">
        <f>IFERROR(VLOOKUP(A2233,[2]webService!$A:$I,4,FALSE),0)</f>
        <v>0</v>
      </c>
      <c r="I2233" s="20">
        <f>IFERROR(VLOOKUP(A2233,[2]webService!$A:$II,5,FALSE),0)</f>
        <v>0</v>
      </c>
      <c r="J2233" s="20">
        <f>IFERROR(VLOOKUP(A2233,[2]webService!$A:$I,6,FALSE),0)</f>
        <v>0</v>
      </c>
      <c r="K2233" s="20">
        <f>IFERROR(VLOOKUP(A2233,[2]webService!$A:$I,7,FALSE),0)</f>
        <v>0</v>
      </c>
      <c r="L2233" s="20">
        <f>IFERROR(VLOOKUP(A2233,[2]webService!$A:$I,8,FALSE),0)</f>
        <v>0</v>
      </c>
      <c r="M2233" s="28">
        <f>IFERROR(VLOOKUP(A2233,[2]webService!$A:$I,9,FALSE),0)</f>
        <v>0</v>
      </c>
      <c r="N2233" s="27">
        <f>IFERROR(VLOOKUP(A2233,[3]soaBnafar!$A:$G,2,FALSE),0)</f>
        <v>0</v>
      </c>
      <c r="O2233" s="20">
        <f>IFERROR(VLOOKUP(A2233,[3]soaBnafar!$A:$H,3,FALSE),0)</f>
        <v>0</v>
      </c>
      <c r="P2233" s="20">
        <f>IFERROR(VLOOKUP(A2233,[3]soaBnafar!$A:$G,4,FALSE),0)</f>
        <v>0</v>
      </c>
      <c r="Q2233" s="20">
        <f>IFERROR(VLOOKUP(A2233,[3]soaBnafar!$A:$G,5,FALSE),0)</f>
        <v>0</v>
      </c>
      <c r="R2233" s="20">
        <f>IFERROR(VLOOKUP(A2233,[3]soaBnafar!$A:$G,6,FALSE),0)</f>
        <v>0</v>
      </c>
      <c r="S2233" s="20">
        <f>IFERROR(VLOOKUP(A2233,[3]soaBnafar!$A:$G,7,FALSE),0)</f>
        <v>0</v>
      </c>
      <c r="T2233" s="32">
        <f t="shared" si="410"/>
        <v>53205</v>
      </c>
      <c r="U2233" s="21">
        <f t="shared" si="411"/>
        <v>7940909</v>
      </c>
      <c r="V2233" s="21">
        <f t="shared" si="412"/>
        <v>35140</v>
      </c>
      <c r="W2233" s="21">
        <f t="shared" si="413"/>
        <v>3353692</v>
      </c>
      <c r="X2233" s="21">
        <f t="shared" si="414"/>
        <v>0</v>
      </c>
      <c r="Y2233" s="33">
        <f t="shared" si="415"/>
        <v>0</v>
      </c>
      <c r="Z2233" s="4" t="str">
        <f t="shared" si="416"/>
        <v>Sim</v>
      </c>
      <c r="AA2233" s="4" t="str">
        <f t="shared" si="417"/>
        <v>Sim</v>
      </c>
      <c r="AB2233" s="4" t="str">
        <f t="shared" si="418"/>
        <v>Sim</v>
      </c>
      <c r="AC2233" s="4" t="str">
        <f t="shared" si="419"/>
        <v>Sim</v>
      </c>
      <c r="AD2233" s="4" t="str">
        <f t="shared" si="420"/>
        <v>Não</v>
      </c>
      <c r="AE2233" s="30" t="str">
        <f t="shared" si="421"/>
        <v>Não</v>
      </c>
    </row>
    <row r="2234" spans="1:31" x14ac:dyDescent="0.25">
      <c r="A2234" s="23">
        <v>330620</v>
      </c>
      <c r="B2234" s="27">
        <f>IFERROR(VLOOKUP(A2234,[1]Monitoramento_Base_somente_disp!$A:$L,5,FALSE),0)</f>
        <v>87075</v>
      </c>
      <c r="C2234" s="20">
        <f>IFERROR(VLOOKUP(A2234,[1]Monitoramento_Base_somente_disp!$A:$L,6,FALSE),0)</f>
        <v>59608362</v>
      </c>
      <c r="D2234" s="20">
        <f>IFERROR(VLOOKUP(A2234,[1]Monitoramento_Base_somente_disp!$A:$L,7,FALSE),0)</f>
        <v>59589</v>
      </c>
      <c r="E2234" s="20">
        <f>IFERROR(VLOOKUP(A2234,[1]Monitoramento_Base_somente_disp!$A:$L,8,FALSE),0)</f>
        <v>40524625</v>
      </c>
      <c r="F2234" s="20">
        <f>IFERROR(VLOOKUP(A2234,[1]Monitoramento_Base_somente_disp!$A:$L,9,FALSE),0)</f>
        <v>0</v>
      </c>
      <c r="G2234" s="28">
        <f>IFERROR(VLOOKUP(A2234,[1]Monitoramento_Base_somente_disp!$A:$L,10,FALSE),0)</f>
        <v>0</v>
      </c>
      <c r="H2234" s="27">
        <f>IFERROR(VLOOKUP(A2234,[2]webService!$A:$I,4,FALSE),0)</f>
        <v>0</v>
      </c>
      <c r="I2234" s="20">
        <f>IFERROR(VLOOKUP(A2234,[2]webService!$A:$II,5,FALSE),0)</f>
        <v>0</v>
      </c>
      <c r="J2234" s="20">
        <f>IFERROR(VLOOKUP(A2234,[2]webService!$A:$I,6,FALSE),0)</f>
        <v>0</v>
      </c>
      <c r="K2234" s="20">
        <f>IFERROR(VLOOKUP(A2234,[2]webService!$A:$I,7,FALSE),0)</f>
        <v>0</v>
      </c>
      <c r="L2234" s="20">
        <f>IFERROR(VLOOKUP(A2234,[2]webService!$A:$I,8,FALSE),0)</f>
        <v>0</v>
      </c>
      <c r="M2234" s="28">
        <f>IFERROR(VLOOKUP(A2234,[2]webService!$A:$I,9,FALSE),0)</f>
        <v>0</v>
      </c>
      <c r="N2234" s="27">
        <f>IFERROR(VLOOKUP(A2234,[3]soaBnafar!$A:$G,2,FALSE),0)</f>
        <v>0</v>
      </c>
      <c r="O2234" s="20">
        <f>IFERROR(VLOOKUP(A2234,[3]soaBnafar!$A:$H,3,FALSE),0)</f>
        <v>0</v>
      </c>
      <c r="P2234" s="20">
        <f>IFERROR(VLOOKUP(A2234,[3]soaBnafar!$A:$G,4,FALSE),0)</f>
        <v>0</v>
      </c>
      <c r="Q2234" s="20">
        <f>IFERROR(VLOOKUP(A2234,[3]soaBnafar!$A:$G,5,FALSE),0)</f>
        <v>0</v>
      </c>
      <c r="R2234" s="20">
        <f>IFERROR(VLOOKUP(A2234,[3]soaBnafar!$A:$G,6,FALSE),0)</f>
        <v>0</v>
      </c>
      <c r="S2234" s="20">
        <f>IFERROR(VLOOKUP(A2234,[3]soaBnafar!$A:$G,7,FALSE),0)</f>
        <v>0</v>
      </c>
      <c r="T2234" s="32">
        <f t="shared" si="410"/>
        <v>87075</v>
      </c>
      <c r="U2234" s="21">
        <f t="shared" si="411"/>
        <v>59608362</v>
      </c>
      <c r="V2234" s="21">
        <f t="shared" si="412"/>
        <v>59589</v>
      </c>
      <c r="W2234" s="21">
        <f t="shared" si="413"/>
        <v>40524625</v>
      </c>
      <c r="X2234" s="21">
        <f t="shared" si="414"/>
        <v>0</v>
      </c>
      <c r="Y2234" s="33">
        <f t="shared" si="415"/>
        <v>0</v>
      </c>
      <c r="Z2234" s="4" t="str">
        <f t="shared" si="416"/>
        <v>Sim</v>
      </c>
      <c r="AA2234" s="4" t="str">
        <f t="shared" si="417"/>
        <v>Sim</v>
      </c>
      <c r="AB2234" s="4" t="str">
        <f t="shared" si="418"/>
        <v>Sim</v>
      </c>
      <c r="AC2234" s="4" t="str">
        <f t="shared" si="419"/>
        <v>Sim</v>
      </c>
      <c r="AD2234" s="4" t="str">
        <f t="shared" si="420"/>
        <v>Não</v>
      </c>
      <c r="AE2234" s="30" t="str">
        <f t="shared" si="421"/>
        <v>Não</v>
      </c>
    </row>
    <row r="2235" spans="1:31" x14ac:dyDescent="0.25">
      <c r="A2235" s="23">
        <v>350020</v>
      </c>
      <c r="B2235" s="27">
        <f>IFERROR(VLOOKUP(A2235,[1]Monitoramento_Base_somente_disp!$A:$L,5,FALSE),0)</f>
        <v>0</v>
      </c>
      <c r="C2235" s="20">
        <f>IFERROR(VLOOKUP(A2235,[1]Monitoramento_Base_somente_disp!$A:$L,6,FALSE),0)</f>
        <v>0</v>
      </c>
      <c r="D2235" s="20">
        <f>IFERROR(VLOOKUP(A2235,[1]Monitoramento_Base_somente_disp!$A:$L,7,FALSE),0)</f>
        <v>0</v>
      </c>
      <c r="E2235" s="20">
        <f>IFERROR(VLOOKUP(A2235,[1]Monitoramento_Base_somente_disp!$A:$L,8,FALSE),0)</f>
        <v>0</v>
      </c>
      <c r="F2235" s="20">
        <f>IFERROR(VLOOKUP(A2235,[1]Monitoramento_Base_somente_disp!$A:$L,9,FALSE),0)</f>
        <v>0</v>
      </c>
      <c r="G2235" s="28">
        <f>IFERROR(VLOOKUP(A2235,[1]Monitoramento_Base_somente_disp!$A:$L,10,FALSE),0)</f>
        <v>0</v>
      </c>
      <c r="H2235" s="27">
        <f>IFERROR(VLOOKUP(A2235,[2]webService!$A:$I,4,FALSE),0)</f>
        <v>107260</v>
      </c>
      <c r="I2235" s="20">
        <f>IFERROR(VLOOKUP(A2235,[2]webService!$A:$II,5,FALSE),0)</f>
        <v>255502</v>
      </c>
      <c r="J2235" s="20">
        <f>IFERROR(VLOOKUP(A2235,[2]webService!$A:$I,6,FALSE),0)</f>
        <v>0</v>
      </c>
      <c r="K2235" s="20">
        <f>IFERROR(VLOOKUP(A2235,[2]webService!$A:$I,7,FALSE),0)</f>
        <v>209447</v>
      </c>
      <c r="L2235" s="20">
        <f>IFERROR(VLOOKUP(A2235,[2]webService!$A:$I,8,FALSE),0)</f>
        <v>0</v>
      </c>
      <c r="M2235" s="28">
        <f>IFERROR(VLOOKUP(A2235,[2]webService!$A:$I,9,FALSE),0)</f>
        <v>0</v>
      </c>
      <c r="N2235" s="27">
        <f>IFERROR(VLOOKUP(A2235,[3]soaBnafar!$A:$G,2,FALSE),0)</f>
        <v>0</v>
      </c>
      <c r="O2235" s="20">
        <f>IFERROR(VLOOKUP(A2235,[3]soaBnafar!$A:$H,3,FALSE),0)</f>
        <v>0</v>
      </c>
      <c r="P2235" s="20">
        <f>IFERROR(VLOOKUP(A2235,[3]soaBnafar!$A:$G,4,FALSE),0)</f>
        <v>0</v>
      </c>
      <c r="Q2235" s="20">
        <f>IFERROR(VLOOKUP(A2235,[3]soaBnafar!$A:$G,5,FALSE),0)</f>
        <v>0</v>
      </c>
      <c r="R2235" s="20">
        <f>IFERROR(VLOOKUP(A2235,[3]soaBnafar!$A:$G,6,FALSE),0)</f>
        <v>0</v>
      </c>
      <c r="S2235" s="20">
        <f>IFERROR(VLOOKUP(A2235,[3]soaBnafar!$A:$G,7,FALSE),0)</f>
        <v>0</v>
      </c>
      <c r="T2235" s="32">
        <f t="shared" si="410"/>
        <v>107260</v>
      </c>
      <c r="U2235" s="21">
        <f t="shared" si="411"/>
        <v>255502</v>
      </c>
      <c r="V2235" s="21">
        <f t="shared" si="412"/>
        <v>0</v>
      </c>
      <c r="W2235" s="21">
        <f t="shared" si="413"/>
        <v>209447</v>
      </c>
      <c r="X2235" s="21">
        <f t="shared" si="414"/>
        <v>0</v>
      </c>
      <c r="Y2235" s="33">
        <f t="shared" si="415"/>
        <v>0</v>
      </c>
      <c r="Z2235" s="4" t="str">
        <f t="shared" si="416"/>
        <v>Sim</v>
      </c>
      <c r="AA2235" s="4" t="str">
        <f t="shared" si="417"/>
        <v>Sim</v>
      </c>
      <c r="AB2235" s="4" t="str">
        <f t="shared" si="418"/>
        <v>Não</v>
      </c>
      <c r="AC2235" s="4" t="str">
        <f t="shared" si="419"/>
        <v>Sim</v>
      </c>
      <c r="AD2235" s="4" t="str">
        <f t="shared" si="420"/>
        <v>Não</v>
      </c>
      <c r="AE2235" s="30" t="str">
        <f t="shared" si="421"/>
        <v>Não</v>
      </c>
    </row>
    <row r="2236" spans="1:31" x14ac:dyDescent="0.25">
      <c r="A2236" s="23">
        <v>350030</v>
      </c>
      <c r="B2236" s="27">
        <f>IFERROR(VLOOKUP(A2236,[1]Monitoramento_Base_somente_disp!$A:$L,5,FALSE),0)</f>
        <v>0</v>
      </c>
      <c r="C2236" s="20">
        <f>IFERROR(VLOOKUP(A2236,[1]Monitoramento_Base_somente_disp!$A:$L,6,FALSE),0)</f>
        <v>0</v>
      </c>
      <c r="D2236" s="20">
        <f>IFERROR(VLOOKUP(A2236,[1]Monitoramento_Base_somente_disp!$A:$L,7,FALSE),0)</f>
        <v>0</v>
      </c>
      <c r="E2236" s="20">
        <f>IFERROR(VLOOKUP(A2236,[1]Monitoramento_Base_somente_disp!$A:$L,8,FALSE),0)</f>
        <v>0</v>
      </c>
      <c r="F2236" s="20">
        <f>IFERROR(VLOOKUP(A2236,[1]Monitoramento_Base_somente_disp!$A:$L,9,FALSE),0)</f>
        <v>0</v>
      </c>
      <c r="G2236" s="28">
        <f>IFERROR(VLOOKUP(A2236,[1]Monitoramento_Base_somente_disp!$A:$L,10,FALSE),0)</f>
        <v>0</v>
      </c>
      <c r="H2236" s="27">
        <f>IFERROR(VLOOKUP(A2236,[2]webService!$A:$I,4,FALSE),0)</f>
        <v>0</v>
      </c>
      <c r="I2236" s="20">
        <f>IFERROR(VLOOKUP(A2236,[2]webService!$A:$II,5,FALSE),0)</f>
        <v>0</v>
      </c>
      <c r="J2236" s="20">
        <f>IFERROR(VLOOKUP(A2236,[2]webService!$A:$I,6,FALSE),0)</f>
        <v>0</v>
      </c>
      <c r="K2236" s="20">
        <f>IFERROR(VLOOKUP(A2236,[2]webService!$A:$I,7,FALSE),0)</f>
        <v>0</v>
      </c>
      <c r="L2236" s="20">
        <f>IFERROR(VLOOKUP(A2236,[2]webService!$A:$I,8,FALSE),0)</f>
        <v>0</v>
      </c>
      <c r="M2236" s="28">
        <f>IFERROR(VLOOKUP(A2236,[2]webService!$A:$I,9,FALSE),0)</f>
        <v>0</v>
      </c>
      <c r="N2236" s="27">
        <f>IFERROR(VLOOKUP(A2236,[3]soaBnafar!$A:$G,2,FALSE),0)</f>
        <v>0</v>
      </c>
      <c r="O2236" s="20">
        <f>IFERROR(VLOOKUP(A2236,[3]soaBnafar!$A:$H,3,FALSE),0)</f>
        <v>0</v>
      </c>
      <c r="P2236" s="20">
        <f>IFERROR(VLOOKUP(A2236,[3]soaBnafar!$A:$G,4,FALSE),0)</f>
        <v>0</v>
      </c>
      <c r="Q2236" s="20">
        <f>IFERROR(VLOOKUP(A2236,[3]soaBnafar!$A:$G,5,FALSE),0)</f>
        <v>0</v>
      </c>
      <c r="R2236" s="20">
        <f>IFERROR(VLOOKUP(A2236,[3]soaBnafar!$A:$G,6,FALSE),0)</f>
        <v>0</v>
      </c>
      <c r="S2236" s="20">
        <f>IFERROR(VLOOKUP(A2236,[3]soaBnafar!$A:$G,7,FALSE),0)</f>
        <v>0</v>
      </c>
      <c r="T2236" s="32">
        <f t="shared" si="410"/>
        <v>0</v>
      </c>
      <c r="U2236" s="21">
        <f t="shared" si="411"/>
        <v>0</v>
      </c>
      <c r="V2236" s="21">
        <f t="shared" si="412"/>
        <v>0</v>
      </c>
      <c r="W2236" s="21">
        <f t="shared" si="413"/>
        <v>0</v>
      </c>
      <c r="X2236" s="21">
        <f t="shared" si="414"/>
        <v>0</v>
      </c>
      <c r="Y2236" s="33">
        <f t="shared" si="415"/>
        <v>0</v>
      </c>
      <c r="Z2236" s="4" t="str">
        <f t="shared" si="416"/>
        <v>Não</v>
      </c>
      <c r="AA2236" s="4" t="str">
        <f t="shared" si="417"/>
        <v>Não</v>
      </c>
      <c r="AB2236" s="4" t="str">
        <f t="shared" si="418"/>
        <v>Não</v>
      </c>
      <c r="AC2236" s="4" t="str">
        <f t="shared" si="419"/>
        <v>Não</v>
      </c>
      <c r="AD2236" s="4" t="str">
        <f t="shared" si="420"/>
        <v>Não</v>
      </c>
      <c r="AE2236" s="30" t="str">
        <f t="shared" si="421"/>
        <v>Não</v>
      </c>
    </row>
    <row r="2237" spans="1:31" x14ac:dyDescent="0.25">
      <c r="A2237" s="23">
        <v>350075</v>
      </c>
      <c r="B2237" s="27">
        <f>IFERROR(VLOOKUP(A2237,[1]Monitoramento_Base_somente_disp!$A:$L,5,FALSE),0)</f>
        <v>0</v>
      </c>
      <c r="C2237" s="20">
        <f>IFERROR(VLOOKUP(A2237,[1]Monitoramento_Base_somente_disp!$A:$L,6,FALSE),0)</f>
        <v>0</v>
      </c>
      <c r="D2237" s="20">
        <f>IFERROR(VLOOKUP(A2237,[1]Monitoramento_Base_somente_disp!$A:$L,7,FALSE),0)</f>
        <v>0</v>
      </c>
      <c r="E2237" s="20">
        <f>IFERROR(VLOOKUP(A2237,[1]Monitoramento_Base_somente_disp!$A:$L,8,FALSE),0)</f>
        <v>0</v>
      </c>
      <c r="F2237" s="20">
        <f>IFERROR(VLOOKUP(A2237,[1]Monitoramento_Base_somente_disp!$A:$L,9,FALSE),0)</f>
        <v>0</v>
      </c>
      <c r="G2237" s="28">
        <f>IFERROR(VLOOKUP(A2237,[1]Monitoramento_Base_somente_disp!$A:$L,10,FALSE),0)</f>
        <v>0</v>
      </c>
      <c r="H2237" s="27">
        <f>IFERROR(VLOOKUP(A2237,[2]webService!$A:$I,4,FALSE),0)</f>
        <v>0</v>
      </c>
      <c r="I2237" s="20">
        <f>IFERROR(VLOOKUP(A2237,[2]webService!$A:$II,5,FALSE),0)</f>
        <v>0</v>
      </c>
      <c r="J2237" s="20">
        <f>IFERROR(VLOOKUP(A2237,[2]webService!$A:$I,6,FALSE),0)</f>
        <v>0</v>
      </c>
      <c r="K2237" s="20">
        <f>IFERROR(VLOOKUP(A2237,[2]webService!$A:$I,7,FALSE),0)</f>
        <v>0</v>
      </c>
      <c r="L2237" s="20">
        <f>IFERROR(VLOOKUP(A2237,[2]webService!$A:$I,8,FALSE),0)</f>
        <v>0</v>
      </c>
      <c r="M2237" s="28">
        <f>IFERROR(VLOOKUP(A2237,[2]webService!$A:$I,9,FALSE),0)</f>
        <v>0</v>
      </c>
      <c r="N2237" s="27">
        <f>IFERROR(VLOOKUP(A2237,[3]soaBnafar!$A:$G,2,FALSE),0)</f>
        <v>83480</v>
      </c>
      <c r="O2237" s="20">
        <f>IFERROR(VLOOKUP(A2237,[3]soaBnafar!$A:$H,3,FALSE),0)</f>
        <v>475800</v>
      </c>
      <c r="P2237" s="20">
        <f>IFERROR(VLOOKUP(A2237,[3]soaBnafar!$A:$G,4,FALSE),0)</f>
        <v>0</v>
      </c>
      <c r="Q2237" s="20">
        <f>IFERROR(VLOOKUP(A2237,[3]soaBnafar!$A:$G,5,FALSE),0)</f>
        <v>197560</v>
      </c>
      <c r="R2237" s="20">
        <f>IFERROR(VLOOKUP(A2237,[3]soaBnafar!$A:$G,6,FALSE),0)</f>
        <v>0</v>
      </c>
      <c r="S2237" s="20">
        <f>IFERROR(VLOOKUP(A2237,[3]soaBnafar!$A:$G,7,FALSE),0)</f>
        <v>0</v>
      </c>
      <c r="T2237" s="32">
        <f t="shared" si="410"/>
        <v>83480</v>
      </c>
      <c r="U2237" s="21">
        <f t="shared" si="411"/>
        <v>475800</v>
      </c>
      <c r="V2237" s="21">
        <f t="shared" si="412"/>
        <v>0</v>
      </c>
      <c r="W2237" s="21">
        <f t="shared" si="413"/>
        <v>197560</v>
      </c>
      <c r="X2237" s="21">
        <f t="shared" si="414"/>
        <v>0</v>
      </c>
      <c r="Y2237" s="33">
        <f t="shared" si="415"/>
        <v>0</v>
      </c>
      <c r="Z2237" s="4" t="str">
        <f t="shared" si="416"/>
        <v>Sim</v>
      </c>
      <c r="AA2237" s="4" t="str">
        <f t="shared" si="417"/>
        <v>Sim</v>
      </c>
      <c r="AB2237" s="4" t="str">
        <f t="shared" si="418"/>
        <v>Não</v>
      </c>
      <c r="AC2237" s="4" t="str">
        <f t="shared" si="419"/>
        <v>Sim</v>
      </c>
      <c r="AD2237" s="4" t="str">
        <f t="shared" si="420"/>
        <v>Não</v>
      </c>
      <c r="AE2237" s="30" t="str">
        <f t="shared" si="421"/>
        <v>Não</v>
      </c>
    </row>
    <row r="2238" spans="1:31" x14ac:dyDescent="0.25">
      <c r="A2238" s="23">
        <v>350090</v>
      </c>
      <c r="B2238" s="27">
        <f>IFERROR(VLOOKUP(A2238,[1]Monitoramento_Base_somente_disp!$A:$L,5,FALSE),0)</f>
        <v>0</v>
      </c>
      <c r="C2238" s="20">
        <f>IFERROR(VLOOKUP(A2238,[1]Monitoramento_Base_somente_disp!$A:$L,6,FALSE),0)</f>
        <v>7549164</v>
      </c>
      <c r="D2238" s="20">
        <f>IFERROR(VLOOKUP(A2238,[1]Monitoramento_Base_somente_disp!$A:$L,7,FALSE),0)</f>
        <v>0</v>
      </c>
      <c r="E2238" s="20">
        <f>IFERROR(VLOOKUP(A2238,[1]Monitoramento_Base_somente_disp!$A:$L,8,FALSE),0)</f>
        <v>3774582</v>
      </c>
      <c r="F2238" s="20">
        <f>IFERROR(VLOOKUP(A2238,[1]Monitoramento_Base_somente_disp!$A:$L,9,FALSE),0)</f>
        <v>0</v>
      </c>
      <c r="G2238" s="28">
        <f>IFERROR(VLOOKUP(A2238,[1]Monitoramento_Base_somente_disp!$A:$L,10,FALSE),0)</f>
        <v>0</v>
      </c>
      <c r="H2238" s="27">
        <f>IFERROR(VLOOKUP(A2238,[2]webService!$A:$I,4,FALSE),0)</f>
        <v>0</v>
      </c>
      <c r="I2238" s="20">
        <f>IFERROR(VLOOKUP(A2238,[2]webService!$A:$II,5,FALSE),0)</f>
        <v>0</v>
      </c>
      <c r="J2238" s="20">
        <f>IFERROR(VLOOKUP(A2238,[2]webService!$A:$I,6,FALSE),0)</f>
        <v>0</v>
      </c>
      <c r="K2238" s="20">
        <f>IFERROR(VLOOKUP(A2238,[2]webService!$A:$I,7,FALSE),0)</f>
        <v>0</v>
      </c>
      <c r="L2238" s="20">
        <f>IFERROR(VLOOKUP(A2238,[2]webService!$A:$I,8,FALSE),0)</f>
        <v>0</v>
      </c>
      <c r="M2238" s="28">
        <f>IFERROR(VLOOKUP(A2238,[2]webService!$A:$I,9,FALSE),0)</f>
        <v>0</v>
      </c>
      <c r="N2238" s="27">
        <f>IFERROR(VLOOKUP(A2238,[3]soaBnafar!$A:$G,2,FALSE),0)</f>
        <v>0</v>
      </c>
      <c r="O2238" s="20">
        <f>IFERROR(VLOOKUP(A2238,[3]soaBnafar!$A:$H,3,FALSE),0)</f>
        <v>0</v>
      </c>
      <c r="P2238" s="20">
        <f>IFERROR(VLOOKUP(A2238,[3]soaBnafar!$A:$G,4,FALSE),0)</f>
        <v>0</v>
      </c>
      <c r="Q2238" s="20">
        <f>IFERROR(VLOOKUP(A2238,[3]soaBnafar!$A:$G,5,FALSE),0)</f>
        <v>0</v>
      </c>
      <c r="R2238" s="20">
        <f>IFERROR(VLOOKUP(A2238,[3]soaBnafar!$A:$G,6,FALSE),0)</f>
        <v>0</v>
      </c>
      <c r="S2238" s="20">
        <f>IFERROR(VLOOKUP(A2238,[3]soaBnafar!$A:$G,7,FALSE),0)</f>
        <v>0</v>
      </c>
      <c r="T2238" s="32">
        <f t="shared" si="410"/>
        <v>0</v>
      </c>
      <c r="U2238" s="21">
        <f t="shared" si="411"/>
        <v>7549164</v>
      </c>
      <c r="V2238" s="21">
        <f t="shared" si="412"/>
        <v>0</v>
      </c>
      <c r="W2238" s="21">
        <f t="shared" si="413"/>
        <v>3774582</v>
      </c>
      <c r="X2238" s="21">
        <f t="shared" si="414"/>
        <v>0</v>
      </c>
      <c r="Y2238" s="33">
        <f t="shared" si="415"/>
        <v>0</v>
      </c>
      <c r="Z2238" s="4" t="str">
        <f t="shared" si="416"/>
        <v>Não</v>
      </c>
      <c r="AA2238" s="4" t="str">
        <f t="shared" si="417"/>
        <v>Sim</v>
      </c>
      <c r="AB2238" s="4" t="str">
        <f t="shared" si="418"/>
        <v>Não</v>
      </c>
      <c r="AC2238" s="4" t="str">
        <f t="shared" si="419"/>
        <v>Sim</v>
      </c>
      <c r="AD2238" s="4" t="str">
        <f t="shared" si="420"/>
        <v>Não</v>
      </c>
      <c r="AE2238" s="30" t="str">
        <f t="shared" si="421"/>
        <v>Não</v>
      </c>
    </row>
    <row r="2239" spans="1:31" x14ac:dyDescent="0.25">
      <c r="A2239" s="23">
        <v>350100</v>
      </c>
      <c r="B2239" s="27">
        <f>IFERROR(VLOOKUP(A2239,[1]Monitoramento_Base_somente_disp!$A:$L,5,FALSE),0)</f>
        <v>0</v>
      </c>
      <c r="C2239" s="20">
        <f>IFERROR(VLOOKUP(A2239,[1]Monitoramento_Base_somente_disp!$A:$L,6,FALSE),0)</f>
        <v>0</v>
      </c>
      <c r="D2239" s="20">
        <f>IFERROR(VLOOKUP(A2239,[1]Monitoramento_Base_somente_disp!$A:$L,7,FALSE),0)</f>
        <v>0</v>
      </c>
      <c r="E2239" s="20">
        <f>IFERROR(VLOOKUP(A2239,[1]Monitoramento_Base_somente_disp!$A:$L,8,FALSE),0)</f>
        <v>0</v>
      </c>
      <c r="F2239" s="20">
        <f>IFERROR(VLOOKUP(A2239,[1]Monitoramento_Base_somente_disp!$A:$L,9,FALSE),0)</f>
        <v>0</v>
      </c>
      <c r="G2239" s="28">
        <f>IFERROR(VLOOKUP(A2239,[1]Monitoramento_Base_somente_disp!$A:$L,10,FALSE),0)</f>
        <v>0</v>
      </c>
      <c r="H2239" s="27">
        <f>IFERROR(VLOOKUP(A2239,[2]webService!$A:$I,4,FALSE),0)</f>
        <v>0</v>
      </c>
      <c r="I2239" s="20">
        <f>IFERROR(VLOOKUP(A2239,[2]webService!$A:$II,5,FALSE),0)</f>
        <v>0</v>
      </c>
      <c r="J2239" s="20">
        <f>IFERROR(VLOOKUP(A2239,[2]webService!$A:$I,6,FALSE),0)</f>
        <v>0</v>
      </c>
      <c r="K2239" s="20">
        <f>IFERROR(VLOOKUP(A2239,[2]webService!$A:$I,7,FALSE),0)</f>
        <v>0</v>
      </c>
      <c r="L2239" s="20">
        <f>IFERROR(VLOOKUP(A2239,[2]webService!$A:$I,8,FALSE),0)</f>
        <v>0</v>
      </c>
      <c r="M2239" s="28">
        <f>IFERROR(VLOOKUP(A2239,[2]webService!$A:$I,9,FALSE),0)</f>
        <v>0</v>
      </c>
      <c r="N2239" s="27">
        <f>IFERROR(VLOOKUP(A2239,[3]soaBnafar!$A:$G,2,FALSE),0)</f>
        <v>0</v>
      </c>
      <c r="O2239" s="20">
        <f>IFERROR(VLOOKUP(A2239,[3]soaBnafar!$A:$H,3,FALSE),0)</f>
        <v>0</v>
      </c>
      <c r="P2239" s="20">
        <f>IFERROR(VLOOKUP(A2239,[3]soaBnafar!$A:$G,4,FALSE),0)</f>
        <v>0</v>
      </c>
      <c r="Q2239" s="20">
        <f>IFERROR(VLOOKUP(A2239,[3]soaBnafar!$A:$G,5,FALSE),0)</f>
        <v>0</v>
      </c>
      <c r="R2239" s="20">
        <f>IFERROR(VLOOKUP(A2239,[3]soaBnafar!$A:$G,6,FALSE),0)</f>
        <v>0</v>
      </c>
      <c r="S2239" s="20">
        <f>IFERROR(VLOOKUP(A2239,[3]soaBnafar!$A:$G,7,FALSE),0)</f>
        <v>0</v>
      </c>
      <c r="T2239" s="32">
        <f t="shared" si="410"/>
        <v>0</v>
      </c>
      <c r="U2239" s="21">
        <f t="shared" si="411"/>
        <v>0</v>
      </c>
      <c r="V2239" s="21">
        <f t="shared" si="412"/>
        <v>0</v>
      </c>
      <c r="W2239" s="21">
        <f t="shared" si="413"/>
        <v>0</v>
      </c>
      <c r="X2239" s="21">
        <f t="shared" si="414"/>
        <v>0</v>
      </c>
      <c r="Y2239" s="33">
        <f t="shared" si="415"/>
        <v>0</v>
      </c>
      <c r="Z2239" s="4" t="str">
        <f t="shared" si="416"/>
        <v>Não</v>
      </c>
      <c r="AA2239" s="4" t="str">
        <f t="shared" si="417"/>
        <v>Não</v>
      </c>
      <c r="AB2239" s="4" t="str">
        <f t="shared" si="418"/>
        <v>Não</v>
      </c>
      <c r="AC2239" s="4" t="str">
        <f t="shared" si="419"/>
        <v>Não</v>
      </c>
      <c r="AD2239" s="4" t="str">
        <f t="shared" si="420"/>
        <v>Não</v>
      </c>
      <c r="AE2239" s="30" t="str">
        <f t="shared" si="421"/>
        <v>Não</v>
      </c>
    </row>
    <row r="2240" spans="1:31" x14ac:dyDescent="0.25">
      <c r="A2240" s="23">
        <v>350110</v>
      </c>
      <c r="B2240" s="27">
        <f>IFERROR(VLOOKUP(A2240,[1]Monitoramento_Base_somente_disp!$A:$L,5,FALSE),0)</f>
        <v>0</v>
      </c>
      <c r="C2240" s="20">
        <f>IFERROR(VLOOKUP(A2240,[1]Monitoramento_Base_somente_disp!$A:$L,6,FALSE),0)</f>
        <v>4568970</v>
      </c>
      <c r="D2240" s="20">
        <f>IFERROR(VLOOKUP(A2240,[1]Monitoramento_Base_somente_disp!$A:$L,7,FALSE),0)</f>
        <v>0</v>
      </c>
      <c r="E2240" s="20">
        <f>IFERROR(VLOOKUP(A2240,[1]Monitoramento_Base_somente_disp!$A:$L,8,FALSE),0)</f>
        <v>2251607</v>
      </c>
      <c r="F2240" s="20">
        <f>IFERROR(VLOOKUP(A2240,[1]Monitoramento_Base_somente_disp!$A:$L,9,FALSE),0)</f>
        <v>0</v>
      </c>
      <c r="G2240" s="28">
        <f>IFERROR(VLOOKUP(A2240,[1]Monitoramento_Base_somente_disp!$A:$L,10,FALSE),0)</f>
        <v>0</v>
      </c>
      <c r="H2240" s="27">
        <f>IFERROR(VLOOKUP(A2240,[2]webService!$A:$I,4,FALSE),0)</f>
        <v>0</v>
      </c>
      <c r="I2240" s="20">
        <f>IFERROR(VLOOKUP(A2240,[2]webService!$A:$II,5,FALSE),0)</f>
        <v>0</v>
      </c>
      <c r="J2240" s="20">
        <f>IFERROR(VLOOKUP(A2240,[2]webService!$A:$I,6,FALSE),0)</f>
        <v>0</v>
      </c>
      <c r="K2240" s="20">
        <f>IFERROR(VLOOKUP(A2240,[2]webService!$A:$I,7,FALSE),0)</f>
        <v>0</v>
      </c>
      <c r="L2240" s="20">
        <f>IFERROR(VLOOKUP(A2240,[2]webService!$A:$I,8,FALSE),0)</f>
        <v>0</v>
      </c>
      <c r="M2240" s="28">
        <f>IFERROR(VLOOKUP(A2240,[2]webService!$A:$I,9,FALSE),0)</f>
        <v>0</v>
      </c>
      <c r="N2240" s="27">
        <f>IFERROR(VLOOKUP(A2240,[3]soaBnafar!$A:$G,2,FALSE),0)</f>
        <v>0</v>
      </c>
      <c r="O2240" s="20">
        <f>IFERROR(VLOOKUP(A2240,[3]soaBnafar!$A:$H,3,FALSE),0)</f>
        <v>0</v>
      </c>
      <c r="P2240" s="20">
        <f>IFERROR(VLOOKUP(A2240,[3]soaBnafar!$A:$G,4,FALSE),0)</f>
        <v>0</v>
      </c>
      <c r="Q2240" s="20">
        <f>IFERROR(VLOOKUP(A2240,[3]soaBnafar!$A:$G,5,FALSE),0)</f>
        <v>0</v>
      </c>
      <c r="R2240" s="20">
        <f>IFERROR(VLOOKUP(A2240,[3]soaBnafar!$A:$G,6,FALSE),0)</f>
        <v>0</v>
      </c>
      <c r="S2240" s="20">
        <f>IFERROR(VLOOKUP(A2240,[3]soaBnafar!$A:$G,7,FALSE),0)</f>
        <v>0</v>
      </c>
      <c r="T2240" s="32">
        <f t="shared" si="410"/>
        <v>0</v>
      </c>
      <c r="U2240" s="21">
        <f t="shared" si="411"/>
        <v>4568970</v>
      </c>
      <c r="V2240" s="21">
        <f t="shared" si="412"/>
        <v>0</v>
      </c>
      <c r="W2240" s="21">
        <f t="shared" si="413"/>
        <v>2251607</v>
      </c>
      <c r="X2240" s="21">
        <f t="shared" si="414"/>
        <v>0</v>
      </c>
      <c r="Y2240" s="33">
        <f t="shared" si="415"/>
        <v>0</v>
      </c>
      <c r="Z2240" s="4" t="str">
        <f t="shared" si="416"/>
        <v>Não</v>
      </c>
      <c r="AA2240" s="4" t="str">
        <f t="shared" si="417"/>
        <v>Sim</v>
      </c>
      <c r="AB2240" s="4" t="str">
        <f t="shared" si="418"/>
        <v>Não</v>
      </c>
      <c r="AC2240" s="4" t="str">
        <f t="shared" si="419"/>
        <v>Sim</v>
      </c>
      <c r="AD2240" s="4" t="str">
        <f t="shared" si="420"/>
        <v>Não</v>
      </c>
      <c r="AE2240" s="30" t="str">
        <f t="shared" si="421"/>
        <v>Não</v>
      </c>
    </row>
    <row r="2241" spans="1:31" x14ac:dyDescent="0.25">
      <c r="A2241" s="23">
        <v>350120</v>
      </c>
      <c r="B2241" s="27">
        <f>IFERROR(VLOOKUP(A2241,[1]Monitoramento_Base_somente_disp!$A:$L,5,FALSE),0)</f>
        <v>0</v>
      </c>
      <c r="C2241" s="20">
        <f>IFERROR(VLOOKUP(A2241,[1]Monitoramento_Base_somente_disp!$A:$L,6,FALSE),0)</f>
        <v>448</v>
      </c>
      <c r="D2241" s="20">
        <f>IFERROR(VLOOKUP(A2241,[1]Monitoramento_Base_somente_disp!$A:$L,7,FALSE),0)</f>
        <v>0</v>
      </c>
      <c r="E2241" s="20">
        <f>IFERROR(VLOOKUP(A2241,[1]Monitoramento_Base_somente_disp!$A:$L,8,FALSE),0)</f>
        <v>224</v>
      </c>
      <c r="F2241" s="20">
        <f>IFERROR(VLOOKUP(A2241,[1]Monitoramento_Base_somente_disp!$A:$L,9,FALSE),0)</f>
        <v>0</v>
      </c>
      <c r="G2241" s="28">
        <f>IFERROR(VLOOKUP(A2241,[1]Monitoramento_Base_somente_disp!$A:$L,10,FALSE),0)</f>
        <v>0</v>
      </c>
      <c r="H2241" s="27">
        <f>IFERROR(VLOOKUP(A2241,[2]webService!$A:$I,4,FALSE),0)</f>
        <v>35138</v>
      </c>
      <c r="I2241" s="20">
        <f>IFERROR(VLOOKUP(A2241,[2]webService!$A:$II,5,FALSE),0)</f>
        <v>148765</v>
      </c>
      <c r="J2241" s="20">
        <f>IFERROR(VLOOKUP(A2241,[2]webService!$A:$I,6,FALSE),0)</f>
        <v>0</v>
      </c>
      <c r="K2241" s="20">
        <f>IFERROR(VLOOKUP(A2241,[2]webService!$A:$I,7,FALSE),0)</f>
        <v>0</v>
      </c>
      <c r="L2241" s="20">
        <f>IFERROR(VLOOKUP(A2241,[2]webService!$A:$I,8,FALSE),0)</f>
        <v>0</v>
      </c>
      <c r="M2241" s="28">
        <f>IFERROR(VLOOKUP(A2241,[2]webService!$A:$I,9,FALSE),0)</f>
        <v>0</v>
      </c>
      <c r="N2241" s="27">
        <f>IFERROR(VLOOKUP(A2241,[3]soaBnafar!$A:$G,2,FALSE),0)</f>
        <v>0</v>
      </c>
      <c r="O2241" s="20">
        <f>IFERROR(VLOOKUP(A2241,[3]soaBnafar!$A:$H,3,FALSE),0)</f>
        <v>0</v>
      </c>
      <c r="P2241" s="20">
        <f>IFERROR(VLOOKUP(A2241,[3]soaBnafar!$A:$G,4,FALSE),0)</f>
        <v>0</v>
      </c>
      <c r="Q2241" s="20">
        <f>IFERROR(VLOOKUP(A2241,[3]soaBnafar!$A:$G,5,FALSE),0)</f>
        <v>0</v>
      </c>
      <c r="R2241" s="20">
        <f>IFERROR(VLOOKUP(A2241,[3]soaBnafar!$A:$G,6,FALSE),0)</f>
        <v>0</v>
      </c>
      <c r="S2241" s="20">
        <f>IFERROR(VLOOKUP(A2241,[3]soaBnafar!$A:$G,7,FALSE),0)</f>
        <v>0</v>
      </c>
      <c r="T2241" s="32">
        <f t="shared" si="410"/>
        <v>35138</v>
      </c>
      <c r="U2241" s="21">
        <f t="shared" si="411"/>
        <v>149213</v>
      </c>
      <c r="V2241" s="21">
        <f t="shared" si="412"/>
        <v>0</v>
      </c>
      <c r="W2241" s="21">
        <f t="shared" si="413"/>
        <v>224</v>
      </c>
      <c r="X2241" s="21">
        <f t="shared" si="414"/>
        <v>0</v>
      </c>
      <c r="Y2241" s="33">
        <f t="shared" si="415"/>
        <v>0</v>
      </c>
      <c r="Z2241" s="4" t="str">
        <f t="shared" si="416"/>
        <v>Sim</v>
      </c>
      <c r="AA2241" s="4" t="str">
        <f t="shared" si="417"/>
        <v>Sim</v>
      </c>
      <c r="AB2241" s="4" t="str">
        <f t="shared" si="418"/>
        <v>Não</v>
      </c>
      <c r="AC2241" s="4" t="str">
        <f t="shared" si="419"/>
        <v>Sim</v>
      </c>
      <c r="AD2241" s="4" t="str">
        <f t="shared" si="420"/>
        <v>Não</v>
      </c>
      <c r="AE2241" s="30" t="str">
        <f t="shared" si="421"/>
        <v>Não</v>
      </c>
    </row>
    <row r="2242" spans="1:31" x14ac:dyDescent="0.25">
      <c r="A2242" s="23">
        <v>350140</v>
      </c>
      <c r="B2242" s="27">
        <f>IFERROR(VLOOKUP(A2242,[1]Monitoramento_Base_somente_disp!$A:$L,5,FALSE),0)</f>
        <v>0</v>
      </c>
      <c r="C2242" s="20">
        <f>IFERROR(VLOOKUP(A2242,[1]Monitoramento_Base_somente_disp!$A:$L,6,FALSE),0)</f>
        <v>14581532</v>
      </c>
      <c r="D2242" s="20">
        <f>IFERROR(VLOOKUP(A2242,[1]Monitoramento_Base_somente_disp!$A:$L,7,FALSE),0)</f>
        <v>0</v>
      </c>
      <c r="E2242" s="20">
        <f>IFERROR(VLOOKUP(A2242,[1]Monitoramento_Base_somente_disp!$A:$L,8,FALSE),0)</f>
        <v>7290766</v>
      </c>
      <c r="F2242" s="20">
        <f>IFERROR(VLOOKUP(A2242,[1]Monitoramento_Base_somente_disp!$A:$L,9,FALSE),0)</f>
        <v>0</v>
      </c>
      <c r="G2242" s="28">
        <f>IFERROR(VLOOKUP(A2242,[1]Monitoramento_Base_somente_disp!$A:$L,10,FALSE),0)</f>
        <v>0</v>
      </c>
      <c r="H2242" s="27">
        <f>IFERROR(VLOOKUP(A2242,[2]webService!$A:$I,4,FALSE),0)</f>
        <v>0</v>
      </c>
      <c r="I2242" s="20">
        <f>IFERROR(VLOOKUP(A2242,[2]webService!$A:$II,5,FALSE),0)</f>
        <v>0</v>
      </c>
      <c r="J2242" s="20">
        <f>IFERROR(VLOOKUP(A2242,[2]webService!$A:$I,6,FALSE),0)</f>
        <v>0</v>
      </c>
      <c r="K2242" s="20">
        <f>IFERROR(VLOOKUP(A2242,[2]webService!$A:$I,7,FALSE),0)</f>
        <v>0</v>
      </c>
      <c r="L2242" s="20">
        <f>IFERROR(VLOOKUP(A2242,[2]webService!$A:$I,8,FALSE),0)</f>
        <v>0</v>
      </c>
      <c r="M2242" s="28">
        <f>IFERROR(VLOOKUP(A2242,[2]webService!$A:$I,9,FALSE),0)</f>
        <v>0</v>
      </c>
      <c r="N2242" s="27">
        <f>IFERROR(VLOOKUP(A2242,[3]soaBnafar!$A:$G,2,FALSE),0)</f>
        <v>0</v>
      </c>
      <c r="O2242" s="20">
        <f>IFERROR(VLOOKUP(A2242,[3]soaBnafar!$A:$H,3,FALSE),0)</f>
        <v>0</v>
      </c>
      <c r="P2242" s="20">
        <f>IFERROR(VLOOKUP(A2242,[3]soaBnafar!$A:$G,4,FALSE),0)</f>
        <v>0</v>
      </c>
      <c r="Q2242" s="20">
        <f>IFERROR(VLOOKUP(A2242,[3]soaBnafar!$A:$G,5,FALSE),0)</f>
        <v>0</v>
      </c>
      <c r="R2242" s="20">
        <f>IFERROR(VLOOKUP(A2242,[3]soaBnafar!$A:$G,6,FALSE),0)</f>
        <v>0</v>
      </c>
      <c r="S2242" s="20">
        <f>IFERROR(VLOOKUP(A2242,[3]soaBnafar!$A:$G,7,FALSE),0)</f>
        <v>0</v>
      </c>
      <c r="T2242" s="32">
        <f t="shared" si="410"/>
        <v>0</v>
      </c>
      <c r="U2242" s="21">
        <f t="shared" si="411"/>
        <v>14581532</v>
      </c>
      <c r="V2242" s="21">
        <f t="shared" si="412"/>
        <v>0</v>
      </c>
      <c r="W2242" s="21">
        <f t="shared" si="413"/>
        <v>7290766</v>
      </c>
      <c r="X2242" s="21">
        <f t="shared" si="414"/>
        <v>0</v>
      </c>
      <c r="Y2242" s="33">
        <f t="shared" si="415"/>
        <v>0</v>
      </c>
      <c r="Z2242" s="4" t="str">
        <f t="shared" si="416"/>
        <v>Não</v>
      </c>
      <c r="AA2242" s="4" t="str">
        <f t="shared" si="417"/>
        <v>Sim</v>
      </c>
      <c r="AB2242" s="4" t="str">
        <f t="shared" si="418"/>
        <v>Não</v>
      </c>
      <c r="AC2242" s="4" t="str">
        <f t="shared" si="419"/>
        <v>Sim</v>
      </c>
      <c r="AD2242" s="4" t="str">
        <f t="shared" si="420"/>
        <v>Não</v>
      </c>
      <c r="AE2242" s="30" t="str">
        <f t="shared" si="421"/>
        <v>Não</v>
      </c>
    </row>
    <row r="2243" spans="1:31" x14ac:dyDescent="0.25">
      <c r="A2243" s="23">
        <v>350150</v>
      </c>
      <c r="B2243" s="27">
        <f>IFERROR(VLOOKUP(A2243,[1]Monitoramento_Base_somente_disp!$A:$L,5,FALSE),0)</f>
        <v>53382</v>
      </c>
      <c r="C2243" s="20">
        <f>IFERROR(VLOOKUP(A2243,[1]Monitoramento_Base_somente_disp!$A:$L,6,FALSE),0)</f>
        <v>4525342</v>
      </c>
      <c r="D2243" s="20">
        <f>IFERROR(VLOOKUP(A2243,[1]Monitoramento_Base_somente_disp!$A:$L,7,FALSE),0)</f>
        <v>29699</v>
      </c>
      <c r="E2243" s="20">
        <f>IFERROR(VLOOKUP(A2243,[1]Monitoramento_Base_somente_disp!$A:$L,8,FALSE),0)</f>
        <v>1921189</v>
      </c>
      <c r="F2243" s="20">
        <f>IFERROR(VLOOKUP(A2243,[1]Monitoramento_Base_somente_disp!$A:$L,9,FALSE),0)</f>
        <v>0</v>
      </c>
      <c r="G2243" s="28">
        <f>IFERROR(VLOOKUP(A2243,[1]Monitoramento_Base_somente_disp!$A:$L,10,FALSE),0)</f>
        <v>0</v>
      </c>
      <c r="H2243" s="27">
        <f>IFERROR(VLOOKUP(A2243,[2]webService!$A:$I,4,FALSE),0)</f>
        <v>0</v>
      </c>
      <c r="I2243" s="20">
        <f>IFERROR(VLOOKUP(A2243,[2]webService!$A:$II,5,FALSE),0)</f>
        <v>0</v>
      </c>
      <c r="J2243" s="20">
        <f>IFERROR(VLOOKUP(A2243,[2]webService!$A:$I,6,FALSE),0)</f>
        <v>0</v>
      </c>
      <c r="K2243" s="20">
        <f>IFERROR(VLOOKUP(A2243,[2]webService!$A:$I,7,FALSE),0)</f>
        <v>0</v>
      </c>
      <c r="L2243" s="20">
        <f>IFERROR(VLOOKUP(A2243,[2]webService!$A:$I,8,FALSE),0)</f>
        <v>0</v>
      </c>
      <c r="M2243" s="28">
        <f>IFERROR(VLOOKUP(A2243,[2]webService!$A:$I,9,FALSE),0)</f>
        <v>0</v>
      </c>
      <c r="N2243" s="27">
        <f>IFERROR(VLOOKUP(A2243,[3]soaBnafar!$A:$G,2,FALSE),0)</f>
        <v>0</v>
      </c>
      <c r="O2243" s="20">
        <f>IFERROR(VLOOKUP(A2243,[3]soaBnafar!$A:$H,3,FALSE),0)</f>
        <v>0</v>
      </c>
      <c r="P2243" s="20">
        <f>IFERROR(VLOOKUP(A2243,[3]soaBnafar!$A:$G,4,FALSE),0)</f>
        <v>0</v>
      </c>
      <c r="Q2243" s="20">
        <f>IFERROR(VLOOKUP(A2243,[3]soaBnafar!$A:$G,5,FALSE),0)</f>
        <v>0</v>
      </c>
      <c r="R2243" s="20">
        <f>IFERROR(VLOOKUP(A2243,[3]soaBnafar!$A:$G,6,FALSE),0)</f>
        <v>0</v>
      </c>
      <c r="S2243" s="20">
        <f>IFERROR(VLOOKUP(A2243,[3]soaBnafar!$A:$G,7,FALSE),0)</f>
        <v>0</v>
      </c>
      <c r="T2243" s="32">
        <f t="shared" si="410"/>
        <v>53382</v>
      </c>
      <c r="U2243" s="21">
        <f t="shared" si="411"/>
        <v>4525342</v>
      </c>
      <c r="V2243" s="21">
        <f t="shared" si="412"/>
        <v>29699</v>
      </c>
      <c r="W2243" s="21">
        <f t="shared" si="413"/>
        <v>1921189</v>
      </c>
      <c r="X2243" s="21">
        <f t="shared" si="414"/>
        <v>0</v>
      </c>
      <c r="Y2243" s="33">
        <f t="shared" si="415"/>
        <v>0</v>
      </c>
      <c r="Z2243" s="4" t="str">
        <f t="shared" si="416"/>
        <v>Sim</v>
      </c>
      <c r="AA2243" s="4" t="str">
        <f t="shared" si="417"/>
        <v>Sim</v>
      </c>
      <c r="AB2243" s="4" t="str">
        <f t="shared" si="418"/>
        <v>Sim</v>
      </c>
      <c r="AC2243" s="4" t="str">
        <f t="shared" si="419"/>
        <v>Sim</v>
      </c>
      <c r="AD2243" s="4" t="str">
        <f t="shared" si="420"/>
        <v>Não</v>
      </c>
      <c r="AE2243" s="30" t="str">
        <f t="shared" si="421"/>
        <v>Não</v>
      </c>
    </row>
    <row r="2244" spans="1:31" x14ac:dyDescent="0.25">
      <c r="A2244" s="23">
        <v>350170</v>
      </c>
      <c r="B2244" s="27">
        <f>IFERROR(VLOOKUP(A2244,[1]Monitoramento_Base_somente_disp!$A:$L,5,FALSE),0)</f>
        <v>0</v>
      </c>
      <c r="C2244" s="20">
        <f>IFERROR(VLOOKUP(A2244,[1]Monitoramento_Base_somente_disp!$A:$L,6,FALSE),0)</f>
        <v>0</v>
      </c>
      <c r="D2244" s="20">
        <f>IFERROR(VLOOKUP(A2244,[1]Monitoramento_Base_somente_disp!$A:$L,7,FALSE),0)</f>
        <v>0</v>
      </c>
      <c r="E2244" s="20">
        <f>IFERROR(VLOOKUP(A2244,[1]Monitoramento_Base_somente_disp!$A:$L,8,FALSE),0)</f>
        <v>0</v>
      </c>
      <c r="F2244" s="20">
        <f>IFERROR(VLOOKUP(A2244,[1]Monitoramento_Base_somente_disp!$A:$L,9,FALSE),0)</f>
        <v>0</v>
      </c>
      <c r="G2244" s="28">
        <f>IFERROR(VLOOKUP(A2244,[1]Monitoramento_Base_somente_disp!$A:$L,10,FALSE),0)</f>
        <v>0</v>
      </c>
      <c r="H2244" s="27">
        <f>IFERROR(VLOOKUP(A2244,[2]webService!$A:$I,4,FALSE),0)</f>
        <v>0</v>
      </c>
      <c r="I2244" s="20">
        <f>IFERROR(VLOOKUP(A2244,[2]webService!$A:$II,5,FALSE),0)</f>
        <v>0</v>
      </c>
      <c r="J2244" s="20">
        <f>IFERROR(VLOOKUP(A2244,[2]webService!$A:$I,6,FALSE),0)</f>
        <v>0</v>
      </c>
      <c r="K2244" s="20">
        <f>IFERROR(VLOOKUP(A2244,[2]webService!$A:$I,7,FALSE),0)</f>
        <v>0</v>
      </c>
      <c r="L2244" s="20">
        <f>IFERROR(VLOOKUP(A2244,[2]webService!$A:$I,8,FALSE),0)</f>
        <v>0</v>
      </c>
      <c r="M2244" s="28">
        <f>IFERROR(VLOOKUP(A2244,[2]webService!$A:$I,9,FALSE),0)</f>
        <v>0</v>
      </c>
      <c r="N2244" s="27">
        <f>IFERROR(VLOOKUP(A2244,[3]soaBnafar!$A:$G,2,FALSE),0)</f>
        <v>0</v>
      </c>
      <c r="O2244" s="20">
        <f>IFERROR(VLOOKUP(A2244,[3]soaBnafar!$A:$H,3,FALSE),0)</f>
        <v>0</v>
      </c>
      <c r="P2244" s="20">
        <f>IFERROR(VLOOKUP(A2244,[3]soaBnafar!$A:$G,4,FALSE),0)</f>
        <v>0</v>
      </c>
      <c r="Q2244" s="20">
        <f>IFERROR(VLOOKUP(A2244,[3]soaBnafar!$A:$G,5,FALSE),0)</f>
        <v>0</v>
      </c>
      <c r="R2244" s="20">
        <f>IFERROR(VLOOKUP(A2244,[3]soaBnafar!$A:$G,6,FALSE),0)</f>
        <v>0</v>
      </c>
      <c r="S2244" s="20">
        <f>IFERROR(VLOOKUP(A2244,[3]soaBnafar!$A:$G,7,FALSE),0)</f>
        <v>0</v>
      </c>
      <c r="T2244" s="32">
        <f t="shared" si="410"/>
        <v>0</v>
      </c>
      <c r="U2244" s="21">
        <f t="shared" si="411"/>
        <v>0</v>
      </c>
      <c r="V2244" s="21">
        <f t="shared" si="412"/>
        <v>0</v>
      </c>
      <c r="W2244" s="21">
        <f t="shared" si="413"/>
        <v>0</v>
      </c>
      <c r="X2244" s="21">
        <f t="shared" si="414"/>
        <v>0</v>
      </c>
      <c r="Y2244" s="33">
        <f t="shared" si="415"/>
        <v>0</v>
      </c>
      <c r="Z2244" s="4" t="str">
        <f t="shared" si="416"/>
        <v>Não</v>
      </c>
      <c r="AA2244" s="4" t="str">
        <f t="shared" si="417"/>
        <v>Não</v>
      </c>
      <c r="AB2244" s="4" t="str">
        <f t="shared" si="418"/>
        <v>Não</v>
      </c>
      <c r="AC2244" s="4" t="str">
        <f t="shared" si="419"/>
        <v>Não</v>
      </c>
      <c r="AD2244" s="4" t="str">
        <f t="shared" si="420"/>
        <v>Não</v>
      </c>
      <c r="AE2244" s="30" t="str">
        <f t="shared" si="421"/>
        <v>Não</v>
      </c>
    </row>
    <row r="2245" spans="1:31" x14ac:dyDescent="0.25">
      <c r="A2245" s="23">
        <v>350220</v>
      </c>
      <c r="B2245" s="27">
        <f>IFERROR(VLOOKUP(A2245,[1]Monitoramento_Base_somente_disp!$A:$L,5,FALSE),0)</f>
        <v>204801</v>
      </c>
      <c r="C2245" s="20">
        <f>IFERROR(VLOOKUP(A2245,[1]Monitoramento_Base_somente_disp!$A:$L,6,FALSE),0)</f>
        <v>63366652</v>
      </c>
      <c r="D2245" s="20">
        <f>IFERROR(VLOOKUP(A2245,[1]Monitoramento_Base_somente_disp!$A:$L,7,FALSE),0)</f>
        <v>109984</v>
      </c>
      <c r="E2245" s="20">
        <f>IFERROR(VLOOKUP(A2245,[1]Monitoramento_Base_somente_disp!$A:$L,8,FALSE),0)</f>
        <v>27518292</v>
      </c>
      <c r="F2245" s="20">
        <f>IFERROR(VLOOKUP(A2245,[1]Monitoramento_Base_somente_disp!$A:$L,9,FALSE),0)</f>
        <v>0</v>
      </c>
      <c r="G2245" s="28">
        <f>IFERROR(VLOOKUP(A2245,[1]Monitoramento_Base_somente_disp!$A:$L,10,FALSE),0)</f>
        <v>0</v>
      </c>
      <c r="H2245" s="27">
        <f>IFERROR(VLOOKUP(A2245,[2]webService!$A:$I,4,FALSE),0)</f>
        <v>0</v>
      </c>
      <c r="I2245" s="20">
        <f>IFERROR(VLOOKUP(A2245,[2]webService!$A:$II,5,FALSE),0)</f>
        <v>0</v>
      </c>
      <c r="J2245" s="20">
        <f>IFERROR(VLOOKUP(A2245,[2]webService!$A:$I,6,FALSE),0)</f>
        <v>0</v>
      </c>
      <c r="K2245" s="20">
        <f>IFERROR(VLOOKUP(A2245,[2]webService!$A:$I,7,FALSE),0)</f>
        <v>0</v>
      </c>
      <c r="L2245" s="20">
        <f>IFERROR(VLOOKUP(A2245,[2]webService!$A:$I,8,FALSE),0)</f>
        <v>0</v>
      </c>
      <c r="M2245" s="28">
        <f>IFERROR(VLOOKUP(A2245,[2]webService!$A:$I,9,FALSE),0)</f>
        <v>0</v>
      </c>
      <c r="N2245" s="27">
        <f>IFERROR(VLOOKUP(A2245,[3]soaBnafar!$A:$G,2,FALSE),0)</f>
        <v>0</v>
      </c>
      <c r="O2245" s="20">
        <f>IFERROR(VLOOKUP(A2245,[3]soaBnafar!$A:$H,3,FALSE),0)</f>
        <v>0</v>
      </c>
      <c r="P2245" s="20">
        <f>IFERROR(VLOOKUP(A2245,[3]soaBnafar!$A:$G,4,FALSE),0)</f>
        <v>0</v>
      </c>
      <c r="Q2245" s="20">
        <f>IFERROR(VLOOKUP(A2245,[3]soaBnafar!$A:$G,5,FALSE),0)</f>
        <v>0</v>
      </c>
      <c r="R2245" s="20">
        <f>IFERROR(VLOOKUP(A2245,[3]soaBnafar!$A:$G,6,FALSE),0)</f>
        <v>0</v>
      </c>
      <c r="S2245" s="20">
        <f>IFERROR(VLOOKUP(A2245,[3]soaBnafar!$A:$G,7,FALSE),0)</f>
        <v>0</v>
      </c>
      <c r="T2245" s="32">
        <f t="shared" si="410"/>
        <v>204801</v>
      </c>
      <c r="U2245" s="21">
        <f t="shared" si="411"/>
        <v>63366652</v>
      </c>
      <c r="V2245" s="21">
        <f t="shared" si="412"/>
        <v>109984</v>
      </c>
      <c r="W2245" s="21">
        <f t="shared" si="413"/>
        <v>27518292</v>
      </c>
      <c r="X2245" s="21">
        <f t="shared" si="414"/>
        <v>0</v>
      </c>
      <c r="Y2245" s="33">
        <f t="shared" si="415"/>
        <v>0</v>
      </c>
      <c r="Z2245" s="4" t="str">
        <f t="shared" si="416"/>
        <v>Sim</v>
      </c>
      <c r="AA2245" s="4" t="str">
        <f t="shared" si="417"/>
        <v>Sim</v>
      </c>
      <c r="AB2245" s="4" t="str">
        <f t="shared" si="418"/>
        <v>Sim</v>
      </c>
      <c r="AC2245" s="4" t="str">
        <f t="shared" si="419"/>
        <v>Sim</v>
      </c>
      <c r="AD2245" s="4" t="str">
        <f t="shared" si="420"/>
        <v>Não</v>
      </c>
      <c r="AE2245" s="30" t="str">
        <f t="shared" si="421"/>
        <v>Não</v>
      </c>
    </row>
    <row r="2246" spans="1:31" x14ac:dyDescent="0.25">
      <c r="A2246" s="23">
        <v>350260</v>
      </c>
      <c r="B2246" s="27">
        <f>IFERROR(VLOOKUP(A2246,[1]Monitoramento_Base_somente_disp!$A:$L,5,FALSE),0)</f>
        <v>0</v>
      </c>
      <c r="C2246" s="20">
        <f>IFERROR(VLOOKUP(A2246,[1]Monitoramento_Base_somente_disp!$A:$L,6,FALSE),0)</f>
        <v>0</v>
      </c>
      <c r="D2246" s="20">
        <f>IFERROR(VLOOKUP(A2246,[1]Monitoramento_Base_somente_disp!$A:$L,7,FALSE),0)</f>
        <v>0</v>
      </c>
      <c r="E2246" s="20">
        <f>IFERROR(VLOOKUP(A2246,[1]Monitoramento_Base_somente_disp!$A:$L,8,FALSE),0)</f>
        <v>0</v>
      </c>
      <c r="F2246" s="20">
        <f>IFERROR(VLOOKUP(A2246,[1]Monitoramento_Base_somente_disp!$A:$L,9,FALSE),0)</f>
        <v>0</v>
      </c>
      <c r="G2246" s="28">
        <f>IFERROR(VLOOKUP(A2246,[1]Monitoramento_Base_somente_disp!$A:$L,10,FALSE),0)</f>
        <v>0</v>
      </c>
      <c r="H2246" s="27">
        <f>IFERROR(VLOOKUP(A2246,[2]webService!$A:$I,4,FALSE),0)</f>
        <v>0</v>
      </c>
      <c r="I2246" s="20">
        <f>IFERROR(VLOOKUP(A2246,[2]webService!$A:$II,5,FALSE),0)</f>
        <v>0</v>
      </c>
      <c r="J2246" s="20">
        <f>IFERROR(VLOOKUP(A2246,[2]webService!$A:$I,6,FALSE),0)</f>
        <v>0</v>
      </c>
      <c r="K2246" s="20">
        <f>IFERROR(VLOOKUP(A2246,[2]webService!$A:$I,7,FALSE),0)</f>
        <v>0</v>
      </c>
      <c r="L2246" s="20">
        <f>IFERROR(VLOOKUP(A2246,[2]webService!$A:$I,8,FALSE),0)</f>
        <v>0</v>
      </c>
      <c r="M2246" s="28">
        <f>IFERROR(VLOOKUP(A2246,[2]webService!$A:$I,9,FALSE),0)</f>
        <v>0</v>
      </c>
      <c r="N2246" s="27">
        <f>IFERROR(VLOOKUP(A2246,[3]soaBnafar!$A:$G,2,FALSE),0)</f>
        <v>19035</v>
      </c>
      <c r="O2246" s="20">
        <f>IFERROR(VLOOKUP(A2246,[3]soaBnafar!$A:$H,3,FALSE),0)</f>
        <v>125780</v>
      </c>
      <c r="P2246" s="20">
        <f>IFERROR(VLOOKUP(A2246,[3]soaBnafar!$A:$G,4,FALSE),0)</f>
        <v>27911</v>
      </c>
      <c r="Q2246" s="20">
        <f>IFERROR(VLOOKUP(A2246,[3]soaBnafar!$A:$G,5,FALSE),0)</f>
        <v>0</v>
      </c>
      <c r="R2246" s="20">
        <f>IFERROR(VLOOKUP(A2246,[3]soaBnafar!$A:$G,6,FALSE),0)</f>
        <v>0</v>
      </c>
      <c r="S2246" s="20">
        <f>IFERROR(VLOOKUP(A2246,[3]soaBnafar!$A:$G,7,FALSE),0)</f>
        <v>0</v>
      </c>
      <c r="T2246" s="32">
        <f t="shared" ref="T2246:T2309" si="422">B2246+H2246+N2246</f>
        <v>19035</v>
      </c>
      <c r="U2246" s="21">
        <f t="shared" ref="U2246:U2309" si="423">C2246+I2246+O2246</f>
        <v>125780</v>
      </c>
      <c r="V2246" s="21">
        <f t="shared" ref="V2246:V2309" si="424">D2246+J2246+P2246</f>
        <v>27911</v>
      </c>
      <c r="W2246" s="21">
        <f t="shared" ref="W2246:W2309" si="425">E2246+K2246+Q2246</f>
        <v>0</v>
      </c>
      <c r="X2246" s="21">
        <f t="shared" ref="X2246:X2309" si="426">F2246+L2246+R2246</f>
        <v>0</v>
      </c>
      <c r="Y2246" s="33">
        <f t="shared" ref="Y2246:Y2309" si="427">G2246+M2246+S2246</f>
        <v>0</v>
      </c>
      <c r="Z2246" s="4" t="str">
        <f t="shared" ref="Z2246:Z2309" si="428">IF(T2246=0,"Não","Sim")</f>
        <v>Sim</v>
      </c>
      <c r="AA2246" s="4" t="str">
        <f t="shared" ref="AA2246:AA2309" si="429">IF(U2246=0,"Não","Sim")</f>
        <v>Sim</v>
      </c>
      <c r="AB2246" s="4" t="str">
        <f t="shared" ref="AB2246:AB2309" si="430">IF(V2246=0,"Não","Sim")</f>
        <v>Sim</v>
      </c>
      <c r="AC2246" s="4" t="str">
        <f t="shared" ref="AC2246:AC2309" si="431">IF(W2246=0,"Não","Sim")</f>
        <v>Não</v>
      </c>
      <c r="AD2246" s="4" t="str">
        <f t="shared" ref="AD2246:AD2309" si="432">IF(X2246=0,"Não","Sim")</f>
        <v>Não</v>
      </c>
      <c r="AE2246" s="30" t="str">
        <f t="shared" ref="AE2246:AE2309" si="433">IF(Y2246=0,"Não","Sim")</f>
        <v>Não</v>
      </c>
    </row>
    <row r="2247" spans="1:31" x14ac:dyDescent="0.25">
      <c r="A2247" s="23">
        <v>350270</v>
      </c>
      <c r="B2247" s="27">
        <f>IFERROR(VLOOKUP(A2247,[1]Monitoramento_Base_somente_disp!$A:$L,5,FALSE),0)</f>
        <v>212137</v>
      </c>
      <c r="C2247" s="20">
        <f>IFERROR(VLOOKUP(A2247,[1]Monitoramento_Base_somente_disp!$A:$L,6,FALSE),0)</f>
        <v>42744296</v>
      </c>
      <c r="D2247" s="20">
        <f>IFERROR(VLOOKUP(A2247,[1]Monitoramento_Base_somente_disp!$A:$L,7,FALSE),0)</f>
        <v>120009</v>
      </c>
      <c r="E2247" s="20">
        <f>IFERROR(VLOOKUP(A2247,[1]Monitoramento_Base_somente_disp!$A:$L,8,FALSE),0)</f>
        <v>19977327</v>
      </c>
      <c r="F2247" s="20">
        <f>IFERROR(VLOOKUP(A2247,[1]Monitoramento_Base_somente_disp!$A:$L,9,FALSE),0)</f>
        <v>0</v>
      </c>
      <c r="G2247" s="28">
        <f>IFERROR(VLOOKUP(A2247,[1]Monitoramento_Base_somente_disp!$A:$L,10,FALSE),0)</f>
        <v>0</v>
      </c>
      <c r="H2247" s="27">
        <f>IFERROR(VLOOKUP(A2247,[2]webService!$A:$I,4,FALSE),0)</f>
        <v>0</v>
      </c>
      <c r="I2247" s="20">
        <f>IFERROR(VLOOKUP(A2247,[2]webService!$A:$II,5,FALSE),0)</f>
        <v>0</v>
      </c>
      <c r="J2247" s="20">
        <f>IFERROR(VLOOKUP(A2247,[2]webService!$A:$I,6,FALSE),0)</f>
        <v>0</v>
      </c>
      <c r="K2247" s="20">
        <f>IFERROR(VLOOKUP(A2247,[2]webService!$A:$I,7,FALSE),0)</f>
        <v>0</v>
      </c>
      <c r="L2247" s="20">
        <f>IFERROR(VLOOKUP(A2247,[2]webService!$A:$I,8,FALSE),0)</f>
        <v>0</v>
      </c>
      <c r="M2247" s="28">
        <f>IFERROR(VLOOKUP(A2247,[2]webService!$A:$I,9,FALSE),0)</f>
        <v>0</v>
      </c>
      <c r="N2247" s="27">
        <f>IFERROR(VLOOKUP(A2247,[3]soaBnafar!$A:$G,2,FALSE),0)</f>
        <v>0</v>
      </c>
      <c r="O2247" s="20">
        <f>IFERROR(VLOOKUP(A2247,[3]soaBnafar!$A:$H,3,FALSE),0)</f>
        <v>0</v>
      </c>
      <c r="P2247" s="20">
        <f>IFERROR(VLOOKUP(A2247,[3]soaBnafar!$A:$G,4,FALSE),0)</f>
        <v>0</v>
      </c>
      <c r="Q2247" s="20">
        <f>IFERROR(VLOOKUP(A2247,[3]soaBnafar!$A:$G,5,FALSE),0)</f>
        <v>0</v>
      </c>
      <c r="R2247" s="20">
        <f>IFERROR(VLOOKUP(A2247,[3]soaBnafar!$A:$G,6,FALSE),0)</f>
        <v>0</v>
      </c>
      <c r="S2247" s="20">
        <f>IFERROR(VLOOKUP(A2247,[3]soaBnafar!$A:$G,7,FALSE),0)</f>
        <v>0</v>
      </c>
      <c r="T2247" s="32">
        <f t="shared" si="422"/>
        <v>212137</v>
      </c>
      <c r="U2247" s="21">
        <f t="shared" si="423"/>
        <v>42744296</v>
      </c>
      <c r="V2247" s="21">
        <f t="shared" si="424"/>
        <v>120009</v>
      </c>
      <c r="W2247" s="21">
        <f t="shared" si="425"/>
        <v>19977327</v>
      </c>
      <c r="X2247" s="21">
        <f t="shared" si="426"/>
        <v>0</v>
      </c>
      <c r="Y2247" s="33">
        <f t="shared" si="427"/>
        <v>0</v>
      </c>
      <c r="Z2247" s="4" t="str">
        <f t="shared" si="428"/>
        <v>Sim</v>
      </c>
      <c r="AA2247" s="4" t="str">
        <f t="shared" si="429"/>
        <v>Sim</v>
      </c>
      <c r="AB2247" s="4" t="str">
        <f t="shared" si="430"/>
        <v>Sim</v>
      </c>
      <c r="AC2247" s="4" t="str">
        <f t="shared" si="431"/>
        <v>Sim</v>
      </c>
      <c r="AD2247" s="4" t="str">
        <f t="shared" si="432"/>
        <v>Não</v>
      </c>
      <c r="AE2247" s="30" t="str">
        <f t="shared" si="433"/>
        <v>Não</v>
      </c>
    </row>
    <row r="2248" spans="1:31" x14ac:dyDescent="0.25">
      <c r="A2248" s="23">
        <v>350310</v>
      </c>
      <c r="B2248" s="27">
        <f>IFERROR(VLOOKUP(A2248,[1]Monitoramento_Base_somente_disp!$A:$L,5,FALSE),0)</f>
        <v>0</v>
      </c>
      <c r="C2248" s="20">
        <f>IFERROR(VLOOKUP(A2248,[1]Monitoramento_Base_somente_disp!$A:$L,6,FALSE),0)</f>
        <v>0</v>
      </c>
      <c r="D2248" s="20">
        <f>IFERROR(VLOOKUP(A2248,[1]Monitoramento_Base_somente_disp!$A:$L,7,FALSE),0)</f>
        <v>0</v>
      </c>
      <c r="E2248" s="20">
        <f>IFERROR(VLOOKUP(A2248,[1]Monitoramento_Base_somente_disp!$A:$L,8,FALSE),0)</f>
        <v>0</v>
      </c>
      <c r="F2248" s="20">
        <f>IFERROR(VLOOKUP(A2248,[1]Monitoramento_Base_somente_disp!$A:$L,9,FALSE),0)</f>
        <v>0</v>
      </c>
      <c r="G2248" s="28">
        <f>IFERROR(VLOOKUP(A2248,[1]Monitoramento_Base_somente_disp!$A:$L,10,FALSE),0)</f>
        <v>0</v>
      </c>
      <c r="H2248" s="27">
        <f>IFERROR(VLOOKUP(A2248,[2]webService!$A:$I,4,FALSE),0)</f>
        <v>0</v>
      </c>
      <c r="I2248" s="20">
        <f>IFERROR(VLOOKUP(A2248,[2]webService!$A:$II,5,FALSE),0)</f>
        <v>0</v>
      </c>
      <c r="J2248" s="20">
        <f>IFERROR(VLOOKUP(A2248,[2]webService!$A:$I,6,FALSE),0)</f>
        <v>0</v>
      </c>
      <c r="K2248" s="20">
        <f>IFERROR(VLOOKUP(A2248,[2]webService!$A:$I,7,FALSE),0)</f>
        <v>0</v>
      </c>
      <c r="L2248" s="20">
        <f>IFERROR(VLOOKUP(A2248,[2]webService!$A:$I,8,FALSE),0)</f>
        <v>0</v>
      </c>
      <c r="M2248" s="28">
        <f>IFERROR(VLOOKUP(A2248,[2]webService!$A:$I,9,FALSE),0)</f>
        <v>0</v>
      </c>
      <c r="N2248" s="27">
        <f>IFERROR(VLOOKUP(A2248,[3]soaBnafar!$A:$G,2,FALSE),0)</f>
        <v>0</v>
      </c>
      <c r="O2248" s="20">
        <f>IFERROR(VLOOKUP(A2248,[3]soaBnafar!$A:$H,3,FALSE),0)</f>
        <v>0</v>
      </c>
      <c r="P2248" s="20">
        <f>IFERROR(VLOOKUP(A2248,[3]soaBnafar!$A:$G,4,FALSE),0)</f>
        <v>0</v>
      </c>
      <c r="Q2248" s="20">
        <f>IFERROR(VLOOKUP(A2248,[3]soaBnafar!$A:$G,5,FALSE),0)</f>
        <v>0</v>
      </c>
      <c r="R2248" s="20">
        <f>IFERROR(VLOOKUP(A2248,[3]soaBnafar!$A:$G,6,FALSE),0)</f>
        <v>0</v>
      </c>
      <c r="S2248" s="20">
        <f>IFERROR(VLOOKUP(A2248,[3]soaBnafar!$A:$G,7,FALSE),0)</f>
        <v>0</v>
      </c>
      <c r="T2248" s="32">
        <f t="shared" si="422"/>
        <v>0</v>
      </c>
      <c r="U2248" s="21">
        <f t="shared" si="423"/>
        <v>0</v>
      </c>
      <c r="V2248" s="21">
        <f t="shared" si="424"/>
        <v>0</v>
      </c>
      <c r="W2248" s="21">
        <f t="shared" si="425"/>
        <v>0</v>
      </c>
      <c r="X2248" s="21">
        <f t="shared" si="426"/>
        <v>0</v>
      </c>
      <c r="Y2248" s="33">
        <f t="shared" si="427"/>
        <v>0</v>
      </c>
      <c r="Z2248" s="4" t="str">
        <f t="shared" si="428"/>
        <v>Não</v>
      </c>
      <c r="AA2248" s="4" t="str">
        <f t="shared" si="429"/>
        <v>Não</v>
      </c>
      <c r="AB2248" s="4" t="str">
        <f t="shared" si="430"/>
        <v>Não</v>
      </c>
      <c r="AC2248" s="4" t="str">
        <f t="shared" si="431"/>
        <v>Não</v>
      </c>
      <c r="AD2248" s="4" t="str">
        <f t="shared" si="432"/>
        <v>Não</v>
      </c>
      <c r="AE2248" s="30" t="str">
        <f t="shared" si="433"/>
        <v>Não</v>
      </c>
    </row>
    <row r="2249" spans="1:31" x14ac:dyDescent="0.25">
      <c r="A2249" s="23">
        <v>350315</v>
      </c>
      <c r="B2249" s="27">
        <f>IFERROR(VLOOKUP(A2249,[1]Monitoramento_Base_somente_disp!$A:$L,5,FALSE),0)</f>
        <v>15191</v>
      </c>
      <c r="C2249" s="20">
        <f>IFERROR(VLOOKUP(A2249,[1]Monitoramento_Base_somente_disp!$A:$L,6,FALSE),0)</f>
        <v>27561396</v>
      </c>
      <c r="D2249" s="20">
        <f>IFERROR(VLOOKUP(A2249,[1]Monitoramento_Base_somente_disp!$A:$L,7,FALSE),0)</f>
        <v>5781</v>
      </c>
      <c r="E2249" s="20">
        <f>IFERROR(VLOOKUP(A2249,[1]Monitoramento_Base_somente_disp!$A:$L,8,FALSE),0)</f>
        <v>13716117</v>
      </c>
      <c r="F2249" s="20">
        <f>IFERROR(VLOOKUP(A2249,[1]Monitoramento_Base_somente_disp!$A:$L,9,FALSE),0)</f>
        <v>0</v>
      </c>
      <c r="G2249" s="28">
        <f>IFERROR(VLOOKUP(A2249,[1]Monitoramento_Base_somente_disp!$A:$L,10,FALSE),0)</f>
        <v>0</v>
      </c>
      <c r="H2249" s="27">
        <f>IFERROR(VLOOKUP(A2249,[2]webService!$A:$I,4,FALSE),0)</f>
        <v>0</v>
      </c>
      <c r="I2249" s="20">
        <f>IFERROR(VLOOKUP(A2249,[2]webService!$A:$II,5,FALSE),0)</f>
        <v>0</v>
      </c>
      <c r="J2249" s="20">
        <f>IFERROR(VLOOKUP(A2249,[2]webService!$A:$I,6,FALSE),0)</f>
        <v>0</v>
      </c>
      <c r="K2249" s="20">
        <f>IFERROR(VLOOKUP(A2249,[2]webService!$A:$I,7,FALSE),0)</f>
        <v>0</v>
      </c>
      <c r="L2249" s="20">
        <f>IFERROR(VLOOKUP(A2249,[2]webService!$A:$I,8,FALSE),0)</f>
        <v>0</v>
      </c>
      <c r="M2249" s="28">
        <f>IFERROR(VLOOKUP(A2249,[2]webService!$A:$I,9,FALSE),0)</f>
        <v>0</v>
      </c>
      <c r="N2249" s="27">
        <f>IFERROR(VLOOKUP(A2249,[3]soaBnafar!$A:$G,2,FALSE),0)</f>
        <v>0</v>
      </c>
      <c r="O2249" s="20">
        <f>IFERROR(VLOOKUP(A2249,[3]soaBnafar!$A:$H,3,FALSE),0)</f>
        <v>0</v>
      </c>
      <c r="P2249" s="20">
        <f>IFERROR(VLOOKUP(A2249,[3]soaBnafar!$A:$G,4,FALSE),0)</f>
        <v>0</v>
      </c>
      <c r="Q2249" s="20">
        <f>IFERROR(VLOOKUP(A2249,[3]soaBnafar!$A:$G,5,FALSE),0)</f>
        <v>0</v>
      </c>
      <c r="R2249" s="20">
        <f>IFERROR(VLOOKUP(A2249,[3]soaBnafar!$A:$G,6,FALSE),0)</f>
        <v>0</v>
      </c>
      <c r="S2249" s="20">
        <f>IFERROR(VLOOKUP(A2249,[3]soaBnafar!$A:$G,7,FALSE),0)</f>
        <v>0</v>
      </c>
      <c r="T2249" s="32">
        <f t="shared" si="422"/>
        <v>15191</v>
      </c>
      <c r="U2249" s="21">
        <f t="shared" si="423"/>
        <v>27561396</v>
      </c>
      <c r="V2249" s="21">
        <f t="shared" si="424"/>
        <v>5781</v>
      </c>
      <c r="W2249" s="21">
        <f t="shared" si="425"/>
        <v>13716117</v>
      </c>
      <c r="X2249" s="21">
        <f t="shared" si="426"/>
        <v>0</v>
      </c>
      <c r="Y2249" s="33">
        <f t="shared" si="427"/>
        <v>0</v>
      </c>
      <c r="Z2249" s="4" t="str">
        <f t="shared" si="428"/>
        <v>Sim</v>
      </c>
      <c r="AA2249" s="4" t="str">
        <f t="shared" si="429"/>
        <v>Sim</v>
      </c>
      <c r="AB2249" s="4" t="str">
        <f t="shared" si="430"/>
        <v>Sim</v>
      </c>
      <c r="AC2249" s="4" t="str">
        <f t="shared" si="431"/>
        <v>Sim</v>
      </c>
      <c r="AD2249" s="4" t="str">
        <f t="shared" si="432"/>
        <v>Não</v>
      </c>
      <c r="AE2249" s="30" t="str">
        <f t="shared" si="433"/>
        <v>Não</v>
      </c>
    </row>
    <row r="2250" spans="1:31" x14ac:dyDescent="0.25">
      <c r="A2250" s="23">
        <v>350335</v>
      </c>
      <c r="B2250" s="27">
        <f>IFERROR(VLOOKUP(A2250,[1]Monitoramento_Base_somente_disp!$A:$L,5,FALSE),0)</f>
        <v>0</v>
      </c>
      <c r="C2250" s="20">
        <f>IFERROR(VLOOKUP(A2250,[1]Monitoramento_Base_somente_disp!$A:$L,6,FALSE),0)</f>
        <v>0</v>
      </c>
      <c r="D2250" s="20">
        <f>IFERROR(VLOOKUP(A2250,[1]Monitoramento_Base_somente_disp!$A:$L,7,FALSE),0)</f>
        <v>0</v>
      </c>
      <c r="E2250" s="20">
        <f>IFERROR(VLOOKUP(A2250,[1]Monitoramento_Base_somente_disp!$A:$L,8,FALSE),0)</f>
        <v>0</v>
      </c>
      <c r="F2250" s="20">
        <f>IFERROR(VLOOKUP(A2250,[1]Monitoramento_Base_somente_disp!$A:$L,9,FALSE),0)</f>
        <v>0</v>
      </c>
      <c r="G2250" s="28">
        <f>IFERROR(VLOOKUP(A2250,[1]Monitoramento_Base_somente_disp!$A:$L,10,FALSE),0)</f>
        <v>0</v>
      </c>
      <c r="H2250" s="27">
        <f>IFERROR(VLOOKUP(A2250,[2]webService!$A:$I,4,FALSE),0)</f>
        <v>0</v>
      </c>
      <c r="I2250" s="20">
        <f>IFERROR(VLOOKUP(A2250,[2]webService!$A:$II,5,FALSE),0)</f>
        <v>0</v>
      </c>
      <c r="J2250" s="20">
        <f>IFERROR(VLOOKUP(A2250,[2]webService!$A:$I,6,FALSE),0)</f>
        <v>0</v>
      </c>
      <c r="K2250" s="20">
        <f>IFERROR(VLOOKUP(A2250,[2]webService!$A:$I,7,FALSE),0)</f>
        <v>0</v>
      </c>
      <c r="L2250" s="20">
        <f>IFERROR(VLOOKUP(A2250,[2]webService!$A:$I,8,FALSE),0)</f>
        <v>0</v>
      </c>
      <c r="M2250" s="28">
        <f>IFERROR(VLOOKUP(A2250,[2]webService!$A:$I,9,FALSE),0)</f>
        <v>0</v>
      </c>
      <c r="N2250" s="27">
        <f>IFERROR(VLOOKUP(A2250,[3]soaBnafar!$A:$G,2,FALSE),0)</f>
        <v>0</v>
      </c>
      <c r="O2250" s="20">
        <f>IFERROR(VLOOKUP(A2250,[3]soaBnafar!$A:$H,3,FALSE),0)</f>
        <v>0</v>
      </c>
      <c r="P2250" s="20">
        <f>IFERROR(VLOOKUP(A2250,[3]soaBnafar!$A:$G,4,FALSE),0)</f>
        <v>0</v>
      </c>
      <c r="Q2250" s="20">
        <f>IFERROR(VLOOKUP(A2250,[3]soaBnafar!$A:$G,5,FALSE),0)</f>
        <v>0</v>
      </c>
      <c r="R2250" s="20">
        <f>IFERROR(VLOOKUP(A2250,[3]soaBnafar!$A:$G,6,FALSE),0)</f>
        <v>0</v>
      </c>
      <c r="S2250" s="20">
        <f>IFERROR(VLOOKUP(A2250,[3]soaBnafar!$A:$G,7,FALSE),0)</f>
        <v>0</v>
      </c>
      <c r="T2250" s="32">
        <f t="shared" si="422"/>
        <v>0</v>
      </c>
      <c r="U2250" s="21">
        <f t="shared" si="423"/>
        <v>0</v>
      </c>
      <c r="V2250" s="21">
        <f t="shared" si="424"/>
        <v>0</v>
      </c>
      <c r="W2250" s="21">
        <f t="shared" si="425"/>
        <v>0</v>
      </c>
      <c r="X2250" s="21">
        <f t="shared" si="426"/>
        <v>0</v>
      </c>
      <c r="Y2250" s="33">
        <f t="shared" si="427"/>
        <v>0</v>
      </c>
      <c r="Z2250" s="4" t="str">
        <f t="shared" si="428"/>
        <v>Não</v>
      </c>
      <c r="AA2250" s="4" t="str">
        <f t="shared" si="429"/>
        <v>Não</v>
      </c>
      <c r="AB2250" s="4" t="str">
        <f t="shared" si="430"/>
        <v>Não</v>
      </c>
      <c r="AC2250" s="4" t="str">
        <f t="shared" si="431"/>
        <v>Não</v>
      </c>
      <c r="AD2250" s="4" t="str">
        <f t="shared" si="432"/>
        <v>Não</v>
      </c>
      <c r="AE2250" s="30" t="str">
        <f t="shared" si="433"/>
        <v>Não</v>
      </c>
    </row>
    <row r="2251" spans="1:31" x14ac:dyDescent="0.25">
      <c r="A2251" s="23">
        <v>350350</v>
      </c>
      <c r="B2251" s="27">
        <f>IFERROR(VLOOKUP(A2251,[1]Monitoramento_Base_somente_disp!$A:$L,5,FALSE),0)</f>
        <v>38743</v>
      </c>
      <c r="C2251" s="20">
        <f>IFERROR(VLOOKUP(A2251,[1]Monitoramento_Base_somente_disp!$A:$L,6,FALSE),0)</f>
        <v>7322567</v>
      </c>
      <c r="D2251" s="20">
        <f>IFERROR(VLOOKUP(A2251,[1]Monitoramento_Base_somente_disp!$A:$L,7,FALSE),0)</f>
        <v>22513</v>
      </c>
      <c r="E2251" s="20">
        <f>IFERROR(VLOOKUP(A2251,[1]Monitoramento_Base_somente_disp!$A:$L,8,FALSE),0)</f>
        <v>3577966</v>
      </c>
      <c r="F2251" s="20">
        <f>IFERROR(VLOOKUP(A2251,[1]Monitoramento_Base_somente_disp!$A:$L,9,FALSE),0)</f>
        <v>0</v>
      </c>
      <c r="G2251" s="28">
        <f>IFERROR(VLOOKUP(A2251,[1]Monitoramento_Base_somente_disp!$A:$L,10,FALSE),0)</f>
        <v>0</v>
      </c>
      <c r="H2251" s="27">
        <f>IFERROR(VLOOKUP(A2251,[2]webService!$A:$I,4,FALSE),0)</f>
        <v>0</v>
      </c>
      <c r="I2251" s="20">
        <f>IFERROR(VLOOKUP(A2251,[2]webService!$A:$II,5,FALSE),0)</f>
        <v>0</v>
      </c>
      <c r="J2251" s="20">
        <f>IFERROR(VLOOKUP(A2251,[2]webService!$A:$I,6,FALSE),0)</f>
        <v>0</v>
      </c>
      <c r="K2251" s="20">
        <f>IFERROR(VLOOKUP(A2251,[2]webService!$A:$I,7,FALSE),0)</f>
        <v>0</v>
      </c>
      <c r="L2251" s="20">
        <f>IFERROR(VLOOKUP(A2251,[2]webService!$A:$I,8,FALSE),0)</f>
        <v>0</v>
      </c>
      <c r="M2251" s="28">
        <f>IFERROR(VLOOKUP(A2251,[2]webService!$A:$I,9,FALSE),0)</f>
        <v>0</v>
      </c>
      <c r="N2251" s="27">
        <f>IFERROR(VLOOKUP(A2251,[3]soaBnafar!$A:$G,2,FALSE),0)</f>
        <v>0</v>
      </c>
      <c r="O2251" s="20">
        <f>IFERROR(VLOOKUP(A2251,[3]soaBnafar!$A:$H,3,FALSE),0)</f>
        <v>0</v>
      </c>
      <c r="P2251" s="20">
        <f>IFERROR(VLOOKUP(A2251,[3]soaBnafar!$A:$G,4,FALSE),0)</f>
        <v>0</v>
      </c>
      <c r="Q2251" s="20">
        <f>IFERROR(VLOOKUP(A2251,[3]soaBnafar!$A:$G,5,FALSE),0)</f>
        <v>0</v>
      </c>
      <c r="R2251" s="20">
        <f>IFERROR(VLOOKUP(A2251,[3]soaBnafar!$A:$G,6,FALSE),0)</f>
        <v>0</v>
      </c>
      <c r="S2251" s="20">
        <f>IFERROR(VLOOKUP(A2251,[3]soaBnafar!$A:$G,7,FALSE),0)</f>
        <v>0</v>
      </c>
      <c r="T2251" s="32">
        <f t="shared" si="422"/>
        <v>38743</v>
      </c>
      <c r="U2251" s="21">
        <f t="shared" si="423"/>
        <v>7322567</v>
      </c>
      <c r="V2251" s="21">
        <f t="shared" si="424"/>
        <v>22513</v>
      </c>
      <c r="W2251" s="21">
        <f t="shared" si="425"/>
        <v>3577966</v>
      </c>
      <c r="X2251" s="21">
        <f t="shared" si="426"/>
        <v>0</v>
      </c>
      <c r="Y2251" s="33">
        <f t="shared" si="427"/>
        <v>0</v>
      </c>
      <c r="Z2251" s="4" t="str">
        <f t="shared" si="428"/>
        <v>Sim</v>
      </c>
      <c r="AA2251" s="4" t="str">
        <f t="shared" si="429"/>
        <v>Sim</v>
      </c>
      <c r="AB2251" s="4" t="str">
        <f t="shared" si="430"/>
        <v>Sim</v>
      </c>
      <c r="AC2251" s="4" t="str">
        <f t="shared" si="431"/>
        <v>Sim</v>
      </c>
      <c r="AD2251" s="4" t="str">
        <f t="shared" si="432"/>
        <v>Não</v>
      </c>
      <c r="AE2251" s="30" t="str">
        <f t="shared" si="433"/>
        <v>Não</v>
      </c>
    </row>
    <row r="2252" spans="1:31" x14ac:dyDescent="0.25">
      <c r="A2252" s="23">
        <v>350360</v>
      </c>
      <c r="B2252" s="27">
        <f>IFERROR(VLOOKUP(A2252,[1]Monitoramento_Base_somente_disp!$A:$L,5,FALSE),0)</f>
        <v>0</v>
      </c>
      <c r="C2252" s="20">
        <f>IFERROR(VLOOKUP(A2252,[1]Monitoramento_Base_somente_disp!$A:$L,6,FALSE),0)</f>
        <v>0</v>
      </c>
      <c r="D2252" s="20">
        <f>IFERROR(VLOOKUP(A2252,[1]Monitoramento_Base_somente_disp!$A:$L,7,FALSE),0)</f>
        <v>0</v>
      </c>
      <c r="E2252" s="20">
        <f>IFERROR(VLOOKUP(A2252,[1]Monitoramento_Base_somente_disp!$A:$L,8,FALSE),0)</f>
        <v>0</v>
      </c>
      <c r="F2252" s="20">
        <f>IFERROR(VLOOKUP(A2252,[1]Monitoramento_Base_somente_disp!$A:$L,9,FALSE),0)</f>
        <v>0</v>
      </c>
      <c r="G2252" s="28">
        <f>IFERROR(VLOOKUP(A2252,[1]Monitoramento_Base_somente_disp!$A:$L,10,FALSE),0)</f>
        <v>0</v>
      </c>
      <c r="H2252" s="27">
        <f>IFERROR(VLOOKUP(A2252,[2]webService!$A:$I,4,FALSE),0)</f>
        <v>0</v>
      </c>
      <c r="I2252" s="20">
        <f>IFERROR(VLOOKUP(A2252,[2]webService!$A:$II,5,FALSE),0)</f>
        <v>0</v>
      </c>
      <c r="J2252" s="20">
        <f>IFERROR(VLOOKUP(A2252,[2]webService!$A:$I,6,FALSE),0)</f>
        <v>0</v>
      </c>
      <c r="K2252" s="20">
        <f>IFERROR(VLOOKUP(A2252,[2]webService!$A:$I,7,FALSE),0)</f>
        <v>0</v>
      </c>
      <c r="L2252" s="20">
        <f>IFERROR(VLOOKUP(A2252,[2]webService!$A:$I,8,FALSE),0)</f>
        <v>0</v>
      </c>
      <c r="M2252" s="28">
        <f>IFERROR(VLOOKUP(A2252,[2]webService!$A:$I,9,FALSE),0)</f>
        <v>0</v>
      </c>
      <c r="N2252" s="27">
        <f>IFERROR(VLOOKUP(A2252,[3]soaBnafar!$A:$G,2,FALSE),0)</f>
        <v>0</v>
      </c>
      <c r="O2252" s="20">
        <f>IFERROR(VLOOKUP(A2252,[3]soaBnafar!$A:$H,3,FALSE),0)</f>
        <v>0</v>
      </c>
      <c r="P2252" s="20">
        <f>IFERROR(VLOOKUP(A2252,[3]soaBnafar!$A:$G,4,FALSE),0)</f>
        <v>0</v>
      </c>
      <c r="Q2252" s="20">
        <f>IFERROR(VLOOKUP(A2252,[3]soaBnafar!$A:$G,5,FALSE),0)</f>
        <v>0</v>
      </c>
      <c r="R2252" s="20">
        <f>IFERROR(VLOOKUP(A2252,[3]soaBnafar!$A:$G,6,FALSE),0)</f>
        <v>0</v>
      </c>
      <c r="S2252" s="20">
        <f>IFERROR(VLOOKUP(A2252,[3]soaBnafar!$A:$G,7,FALSE),0)</f>
        <v>0</v>
      </c>
      <c r="T2252" s="32">
        <f t="shared" si="422"/>
        <v>0</v>
      </c>
      <c r="U2252" s="21">
        <f t="shared" si="423"/>
        <v>0</v>
      </c>
      <c r="V2252" s="21">
        <f t="shared" si="424"/>
        <v>0</v>
      </c>
      <c r="W2252" s="21">
        <f t="shared" si="425"/>
        <v>0</v>
      </c>
      <c r="X2252" s="21">
        <f t="shared" si="426"/>
        <v>0</v>
      </c>
      <c r="Y2252" s="33">
        <f t="shared" si="427"/>
        <v>0</v>
      </c>
      <c r="Z2252" s="4" t="str">
        <f t="shared" si="428"/>
        <v>Não</v>
      </c>
      <c r="AA2252" s="4" t="str">
        <f t="shared" si="429"/>
        <v>Não</v>
      </c>
      <c r="AB2252" s="4" t="str">
        <f t="shared" si="430"/>
        <v>Não</v>
      </c>
      <c r="AC2252" s="4" t="str">
        <f t="shared" si="431"/>
        <v>Não</v>
      </c>
      <c r="AD2252" s="4" t="str">
        <f t="shared" si="432"/>
        <v>Não</v>
      </c>
      <c r="AE2252" s="30" t="str">
        <f t="shared" si="433"/>
        <v>Não</v>
      </c>
    </row>
    <row r="2253" spans="1:31" x14ac:dyDescent="0.25">
      <c r="A2253" s="23">
        <v>350370</v>
      </c>
      <c r="B2253" s="27">
        <f>IFERROR(VLOOKUP(A2253,[1]Monitoramento_Base_somente_disp!$A:$L,5,FALSE),0)</f>
        <v>0</v>
      </c>
      <c r="C2253" s="20">
        <f>IFERROR(VLOOKUP(A2253,[1]Monitoramento_Base_somente_disp!$A:$L,6,FALSE),0)</f>
        <v>10090948</v>
      </c>
      <c r="D2253" s="20">
        <f>IFERROR(VLOOKUP(A2253,[1]Monitoramento_Base_somente_disp!$A:$L,7,FALSE),0)</f>
        <v>0</v>
      </c>
      <c r="E2253" s="20">
        <f>IFERROR(VLOOKUP(A2253,[1]Monitoramento_Base_somente_disp!$A:$L,8,FALSE),0)</f>
        <v>5045474</v>
      </c>
      <c r="F2253" s="20">
        <f>IFERROR(VLOOKUP(A2253,[1]Monitoramento_Base_somente_disp!$A:$L,9,FALSE),0)</f>
        <v>0</v>
      </c>
      <c r="G2253" s="28">
        <f>IFERROR(VLOOKUP(A2253,[1]Monitoramento_Base_somente_disp!$A:$L,10,FALSE),0)</f>
        <v>0</v>
      </c>
      <c r="H2253" s="27">
        <f>IFERROR(VLOOKUP(A2253,[2]webService!$A:$I,4,FALSE),0)</f>
        <v>96065</v>
      </c>
      <c r="I2253" s="20">
        <f>IFERROR(VLOOKUP(A2253,[2]webService!$A:$II,5,FALSE),0)</f>
        <v>216079</v>
      </c>
      <c r="J2253" s="20">
        <f>IFERROR(VLOOKUP(A2253,[2]webService!$A:$I,6,FALSE),0)</f>
        <v>0</v>
      </c>
      <c r="K2253" s="20">
        <f>IFERROR(VLOOKUP(A2253,[2]webService!$A:$I,7,FALSE),0)</f>
        <v>0</v>
      </c>
      <c r="L2253" s="20">
        <f>IFERROR(VLOOKUP(A2253,[2]webService!$A:$I,8,FALSE),0)</f>
        <v>0</v>
      </c>
      <c r="M2253" s="28">
        <f>IFERROR(VLOOKUP(A2253,[2]webService!$A:$I,9,FALSE),0)</f>
        <v>0</v>
      </c>
      <c r="N2253" s="27">
        <f>IFERROR(VLOOKUP(A2253,[3]soaBnafar!$A:$G,2,FALSE),0)</f>
        <v>0</v>
      </c>
      <c r="O2253" s="20">
        <f>IFERROR(VLOOKUP(A2253,[3]soaBnafar!$A:$H,3,FALSE),0)</f>
        <v>0</v>
      </c>
      <c r="P2253" s="20">
        <f>IFERROR(VLOOKUP(A2253,[3]soaBnafar!$A:$G,4,FALSE),0)</f>
        <v>0</v>
      </c>
      <c r="Q2253" s="20">
        <f>IFERROR(VLOOKUP(A2253,[3]soaBnafar!$A:$G,5,FALSE),0)</f>
        <v>0</v>
      </c>
      <c r="R2253" s="20">
        <f>IFERROR(VLOOKUP(A2253,[3]soaBnafar!$A:$G,6,FALSE),0)</f>
        <v>0</v>
      </c>
      <c r="S2253" s="20">
        <f>IFERROR(VLOOKUP(A2253,[3]soaBnafar!$A:$G,7,FALSE),0)</f>
        <v>0</v>
      </c>
      <c r="T2253" s="32">
        <f t="shared" si="422"/>
        <v>96065</v>
      </c>
      <c r="U2253" s="21">
        <f t="shared" si="423"/>
        <v>10307027</v>
      </c>
      <c r="V2253" s="21">
        <f t="shared" si="424"/>
        <v>0</v>
      </c>
      <c r="W2253" s="21">
        <f t="shared" si="425"/>
        <v>5045474</v>
      </c>
      <c r="X2253" s="21">
        <f t="shared" si="426"/>
        <v>0</v>
      </c>
      <c r="Y2253" s="33">
        <f t="shared" si="427"/>
        <v>0</v>
      </c>
      <c r="Z2253" s="4" t="str">
        <f t="shared" si="428"/>
        <v>Sim</v>
      </c>
      <c r="AA2253" s="4" t="str">
        <f t="shared" si="429"/>
        <v>Sim</v>
      </c>
      <c r="AB2253" s="4" t="str">
        <f t="shared" si="430"/>
        <v>Não</v>
      </c>
      <c r="AC2253" s="4" t="str">
        <f t="shared" si="431"/>
        <v>Sim</v>
      </c>
      <c r="AD2253" s="4" t="str">
        <f t="shared" si="432"/>
        <v>Não</v>
      </c>
      <c r="AE2253" s="30" t="str">
        <f t="shared" si="433"/>
        <v>Não</v>
      </c>
    </row>
    <row r="2254" spans="1:31" x14ac:dyDescent="0.25">
      <c r="A2254" s="23">
        <v>350380</v>
      </c>
      <c r="B2254" s="27">
        <f>IFERROR(VLOOKUP(A2254,[1]Monitoramento_Base_somente_disp!$A:$L,5,FALSE),0)</f>
        <v>0</v>
      </c>
      <c r="C2254" s="20">
        <f>IFERROR(VLOOKUP(A2254,[1]Monitoramento_Base_somente_disp!$A:$L,6,FALSE),0)</f>
        <v>0</v>
      </c>
      <c r="D2254" s="20">
        <f>IFERROR(VLOOKUP(A2254,[1]Monitoramento_Base_somente_disp!$A:$L,7,FALSE),0)</f>
        <v>0</v>
      </c>
      <c r="E2254" s="20">
        <f>IFERROR(VLOOKUP(A2254,[1]Monitoramento_Base_somente_disp!$A:$L,8,FALSE),0)</f>
        <v>0</v>
      </c>
      <c r="F2254" s="20">
        <f>IFERROR(VLOOKUP(A2254,[1]Monitoramento_Base_somente_disp!$A:$L,9,FALSE),0)</f>
        <v>0</v>
      </c>
      <c r="G2254" s="28">
        <f>IFERROR(VLOOKUP(A2254,[1]Monitoramento_Base_somente_disp!$A:$L,10,FALSE),0)</f>
        <v>0</v>
      </c>
      <c r="H2254" s="27">
        <f>IFERROR(VLOOKUP(A2254,[2]webService!$A:$I,4,FALSE),0)</f>
        <v>0</v>
      </c>
      <c r="I2254" s="20">
        <f>IFERROR(VLOOKUP(A2254,[2]webService!$A:$II,5,FALSE),0)</f>
        <v>0</v>
      </c>
      <c r="J2254" s="20">
        <f>IFERROR(VLOOKUP(A2254,[2]webService!$A:$I,6,FALSE),0)</f>
        <v>0</v>
      </c>
      <c r="K2254" s="20">
        <f>IFERROR(VLOOKUP(A2254,[2]webService!$A:$I,7,FALSE),0)</f>
        <v>0</v>
      </c>
      <c r="L2254" s="20">
        <f>IFERROR(VLOOKUP(A2254,[2]webService!$A:$I,8,FALSE),0)</f>
        <v>0</v>
      </c>
      <c r="M2254" s="28">
        <f>IFERROR(VLOOKUP(A2254,[2]webService!$A:$I,9,FALSE),0)</f>
        <v>0</v>
      </c>
      <c r="N2254" s="27">
        <f>IFERROR(VLOOKUP(A2254,[3]soaBnafar!$A:$G,2,FALSE),0)</f>
        <v>0</v>
      </c>
      <c r="O2254" s="20">
        <f>IFERROR(VLOOKUP(A2254,[3]soaBnafar!$A:$H,3,FALSE),0)</f>
        <v>0</v>
      </c>
      <c r="P2254" s="20">
        <f>IFERROR(VLOOKUP(A2254,[3]soaBnafar!$A:$G,4,FALSE),0)</f>
        <v>0</v>
      </c>
      <c r="Q2254" s="20">
        <f>IFERROR(VLOOKUP(A2254,[3]soaBnafar!$A:$G,5,FALSE),0)</f>
        <v>0</v>
      </c>
      <c r="R2254" s="20">
        <f>IFERROR(VLOOKUP(A2254,[3]soaBnafar!$A:$G,6,FALSE),0)</f>
        <v>0</v>
      </c>
      <c r="S2254" s="20">
        <f>IFERROR(VLOOKUP(A2254,[3]soaBnafar!$A:$G,7,FALSE),0)</f>
        <v>0</v>
      </c>
      <c r="T2254" s="32">
        <f t="shared" si="422"/>
        <v>0</v>
      </c>
      <c r="U2254" s="21">
        <f t="shared" si="423"/>
        <v>0</v>
      </c>
      <c r="V2254" s="21">
        <f t="shared" si="424"/>
        <v>0</v>
      </c>
      <c r="W2254" s="21">
        <f t="shared" si="425"/>
        <v>0</v>
      </c>
      <c r="X2254" s="21">
        <f t="shared" si="426"/>
        <v>0</v>
      </c>
      <c r="Y2254" s="33">
        <f t="shared" si="427"/>
        <v>0</v>
      </c>
      <c r="Z2254" s="4" t="str">
        <f t="shared" si="428"/>
        <v>Não</v>
      </c>
      <c r="AA2254" s="4" t="str">
        <f t="shared" si="429"/>
        <v>Não</v>
      </c>
      <c r="AB2254" s="4" t="str">
        <f t="shared" si="430"/>
        <v>Não</v>
      </c>
      <c r="AC2254" s="4" t="str">
        <f t="shared" si="431"/>
        <v>Não</v>
      </c>
      <c r="AD2254" s="4" t="str">
        <f t="shared" si="432"/>
        <v>Não</v>
      </c>
      <c r="AE2254" s="30" t="str">
        <f t="shared" si="433"/>
        <v>Não</v>
      </c>
    </row>
    <row r="2255" spans="1:31" x14ac:dyDescent="0.25">
      <c r="A2255" s="23">
        <v>350390</v>
      </c>
      <c r="B2255" s="27">
        <f>IFERROR(VLOOKUP(A2255,[1]Monitoramento_Base_somente_disp!$A:$L,5,FALSE),0)</f>
        <v>749626</v>
      </c>
      <c r="C2255" s="20">
        <f>IFERROR(VLOOKUP(A2255,[1]Monitoramento_Base_somente_disp!$A:$L,6,FALSE),0)</f>
        <v>291622706</v>
      </c>
      <c r="D2255" s="20">
        <f>IFERROR(VLOOKUP(A2255,[1]Monitoramento_Base_somente_disp!$A:$L,7,FALSE),0)</f>
        <v>492447</v>
      </c>
      <c r="E2255" s="20">
        <f>IFERROR(VLOOKUP(A2255,[1]Monitoramento_Base_somente_disp!$A:$L,8,FALSE),0)</f>
        <v>191377669</v>
      </c>
      <c r="F2255" s="20">
        <f>IFERROR(VLOOKUP(A2255,[1]Monitoramento_Base_somente_disp!$A:$L,9,FALSE),0)</f>
        <v>0</v>
      </c>
      <c r="G2255" s="28">
        <f>IFERROR(VLOOKUP(A2255,[1]Monitoramento_Base_somente_disp!$A:$L,10,FALSE),0)</f>
        <v>0</v>
      </c>
      <c r="H2255" s="27">
        <f>IFERROR(VLOOKUP(A2255,[2]webService!$A:$I,4,FALSE),0)</f>
        <v>0</v>
      </c>
      <c r="I2255" s="20">
        <f>IFERROR(VLOOKUP(A2255,[2]webService!$A:$II,5,FALSE),0)</f>
        <v>0</v>
      </c>
      <c r="J2255" s="20">
        <f>IFERROR(VLOOKUP(A2255,[2]webService!$A:$I,6,FALSE),0)</f>
        <v>0</v>
      </c>
      <c r="K2255" s="20">
        <f>IFERROR(VLOOKUP(A2255,[2]webService!$A:$I,7,FALSE),0)</f>
        <v>0</v>
      </c>
      <c r="L2255" s="20">
        <f>IFERROR(VLOOKUP(A2255,[2]webService!$A:$I,8,FALSE),0)</f>
        <v>0</v>
      </c>
      <c r="M2255" s="28">
        <f>IFERROR(VLOOKUP(A2255,[2]webService!$A:$I,9,FALSE),0)</f>
        <v>0</v>
      </c>
      <c r="N2255" s="27">
        <f>IFERROR(VLOOKUP(A2255,[3]soaBnafar!$A:$G,2,FALSE),0)</f>
        <v>0</v>
      </c>
      <c r="O2255" s="20">
        <f>IFERROR(VLOOKUP(A2255,[3]soaBnafar!$A:$H,3,FALSE),0)</f>
        <v>0</v>
      </c>
      <c r="P2255" s="20">
        <f>IFERROR(VLOOKUP(A2255,[3]soaBnafar!$A:$G,4,FALSE),0)</f>
        <v>0</v>
      </c>
      <c r="Q2255" s="20">
        <f>IFERROR(VLOOKUP(A2255,[3]soaBnafar!$A:$G,5,FALSE),0)</f>
        <v>0</v>
      </c>
      <c r="R2255" s="20">
        <f>IFERROR(VLOOKUP(A2255,[3]soaBnafar!$A:$G,6,FALSE),0)</f>
        <v>0</v>
      </c>
      <c r="S2255" s="20">
        <f>IFERROR(VLOOKUP(A2255,[3]soaBnafar!$A:$G,7,FALSE),0)</f>
        <v>0</v>
      </c>
      <c r="T2255" s="32">
        <f t="shared" si="422"/>
        <v>749626</v>
      </c>
      <c r="U2255" s="21">
        <f t="shared" si="423"/>
        <v>291622706</v>
      </c>
      <c r="V2255" s="21">
        <f t="shared" si="424"/>
        <v>492447</v>
      </c>
      <c r="W2255" s="21">
        <f t="shared" si="425"/>
        <v>191377669</v>
      </c>
      <c r="X2255" s="21">
        <f t="shared" si="426"/>
        <v>0</v>
      </c>
      <c r="Y2255" s="33">
        <f t="shared" si="427"/>
        <v>0</v>
      </c>
      <c r="Z2255" s="4" t="str">
        <f t="shared" si="428"/>
        <v>Sim</v>
      </c>
      <c r="AA2255" s="4" t="str">
        <f t="shared" si="429"/>
        <v>Sim</v>
      </c>
      <c r="AB2255" s="4" t="str">
        <f t="shared" si="430"/>
        <v>Sim</v>
      </c>
      <c r="AC2255" s="4" t="str">
        <f t="shared" si="431"/>
        <v>Sim</v>
      </c>
      <c r="AD2255" s="4" t="str">
        <f t="shared" si="432"/>
        <v>Não</v>
      </c>
      <c r="AE2255" s="30" t="str">
        <f t="shared" si="433"/>
        <v>Não</v>
      </c>
    </row>
    <row r="2256" spans="1:31" x14ac:dyDescent="0.25">
      <c r="A2256" s="23">
        <v>350410</v>
      </c>
      <c r="B2256" s="27">
        <f>IFERROR(VLOOKUP(A2256,[1]Monitoramento_Base_somente_disp!$A:$L,5,FALSE),0)</f>
        <v>2256794</v>
      </c>
      <c r="C2256" s="20">
        <f>IFERROR(VLOOKUP(A2256,[1]Monitoramento_Base_somente_disp!$A:$L,6,FALSE),0)</f>
        <v>388993523</v>
      </c>
      <c r="D2256" s="20">
        <f>IFERROR(VLOOKUP(A2256,[1]Monitoramento_Base_somente_disp!$A:$L,7,FALSE),0)</f>
        <v>1239172</v>
      </c>
      <c r="E2256" s="20">
        <f>IFERROR(VLOOKUP(A2256,[1]Monitoramento_Base_somente_disp!$A:$L,8,FALSE),0)</f>
        <v>185620351</v>
      </c>
      <c r="F2256" s="20">
        <f>IFERROR(VLOOKUP(A2256,[1]Monitoramento_Base_somente_disp!$A:$L,9,FALSE),0)</f>
        <v>0</v>
      </c>
      <c r="G2256" s="28">
        <f>IFERROR(VLOOKUP(A2256,[1]Monitoramento_Base_somente_disp!$A:$L,10,FALSE),0)</f>
        <v>0</v>
      </c>
      <c r="H2256" s="27">
        <f>IFERROR(VLOOKUP(A2256,[2]webService!$A:$I,4,FALSE),0)</f>
        <v>0</v>
      </c>
      <c r="I2256" s="20">
        <f>IFERROR(VLOOKUP(A2256,[2]webService!$A:$II,5,FALSE),0)</f>
        <v>0</v>
      </c>
      <c r="J2256" s="20">
        <f>IFERROR(VLOOKUP(A2256,[2]webService!$A:$I,6,FALSE),0)</f>
        <v>0</v>
      </c>
      <c r="K2256" s="20">
        <f>IFERROR(VLOOKUP(A2256,[2]webService!$A:$I,7,FALSE),0)</f>
        <v>0</v>
      </c>
      <c r="L2256" s="20">
        <f>IFERROR(VLOOKUP(A2256,[2]webService!$A:$I,8,FALSE),0)</f>
        <v>0</v>
      </c>
      <c r="M2256" s="28">
        <f>IFERROR(VLOOKUP(A2256,[2]webService!$A:$I,9,FALSE),0)</f>
        <v>0</v>
      </c>
      <c r="N2256" s="27">
        <f>IFERROR(VLOOKUP(A2256,[3]soaBnafar!$A:$G,2,FALSE),0)</f>
        <v>0</v>
      </c>
      <c r="O2256" s="20">
        <f>IFERROR(VLOOKUP(A2256,[3]soaBnafar!$A:$H,3,FALSE),0)</f>
        <v>0</v>
      </c>
      <c r="P2256" s="20">
        <f>IFERROR(VLOOKUP(A2256,[3]soaBnafar!$A:$G,4,FALSE),0)</f>
        <v>0</v>
      </c>
      <c r="Q2256" s="20">
        <f>IFERROR(VLOOKUP(A2256,[3]soaBnafar!$A:$G,5,FALSE),0)</f>
        <v>0</v>
      </c>
      <c r="R2256" s="20">
        <f>IFERROR(VLOOKUP(A2256,[3]soaBnafar!$A:$G,6,FALSE),0)</f>
        <v>0</v>
      </c>
      <c r="S2256" s="20">
        <f>IFERROR(VLOOKUP(A2256,[3]soaBnafar!$A:$G,7,FALSE),0)</f>
        <v>0</v>
      </c>
      <c r="T2256" s="32">
        <f t="shared" si="422"/>
        <v>2256794</v>
      </c>
      <c r="U2256" s="21">
        <f t="shared" si="423"/>
        <v>388993523</v>
      </c>
      <c r="V2256" s="21">
        <f t="shared" si="424"/>
        <v>1239172</v>
      </c>
      <c r="W2256" s="21">
        <f t="shared" si="425"/>
        <v>185620351</v>
      </c>
      <c r="X2256" s="21">
        <f t="shared" si="426"/>
        <v>0</v>
      </c>
      <c r="Y2256" s="33">
        <f t="shared" si="427"/>
        <v>0</v>
      </c>
      <c r="Z2256" s="4" t="str">
        <f t="shared" si="428"/>
        <v>Sim</v>
      </c>
      <c r="AA2256" s="4" t="str">
        <f t="shared" si="429"/>
        <v>Sim</v>
      </c>
      <c r="AB2256" s="4" t="str">
        <f t="shared" si="430"/>
        <v>Sim</v>
      </c>
      <c r="AC2256" s="4" t="str">
        <f t="shared" si="431"/>
        <v>Sim</v>
      </c>
      <c r="AD2256" s="4" t="str">
        <f t="shared" si="432"/>
        <v>Não</v>
      </c>
      <c r="AE2256" s="30" t="str">
        <f t="shared" si="433"/>
        <v>Não</v>
      </c>
    </row>
    <row r="2257" spans="1:31" x14ac:dyDescent="0.25">
      <c r="A2257" s="23">
        <v>350430</v>
      </c>
      <c r="B2257" s="27">
        <f>IFERROR(VLOOKUP(A2257,[1]Monitoramento_Base_somente_disp!$A:$L,5,FALSE),0)</f>
        <v>0</v>
      </c>
      <c r="C2257" s="20">
        <f>IFERROR(VLOOKUP(A2257,[1]Monitoramento_Base_somente_disp!$A:$L,6,FALSE),0)</f>
        <v>0</v>
      </c>
      <c r="D2257" s="20">
        <f>IFERROR(VLOOKUP(A2257,[1]Monitoramento_Base_somente_disp!$A:$L,7,FALSE),0)</f>
        <v>0</v>
      </c>
      <c r="E2257" s="20">
        <f>IFERROR(VLOOKUP(A2257,[1]Monitoramento_Base_somente_disp!$A:$L,8,FALSE),0)</f>
        <v>0</v>
      </c>
      <c r="F2257" s="20">
        <f>IFERROR(VLOOKUP(A2257,[1]Monitoramento_Base_somente_disp!$A:$L,9,FALSE),0)</f>
        <v>0</v>
      </c>
      <c r="G2257" s="28">
        <f>IFERROR(VLOOKUP(A2257,[1]Monitoramento_Base_somente_disp!$A:$L,10,FALSE),0)</f>
        <v>0</v>
      </c>
      <c r="H2257" s="27">
        <f>IFERROR(VLOOKUP(A2257,[2]webService!$A:$I,4,FALSE),0)</f>
        <v>90159</v>
      </c>
      <c r="I2257" s="20">
        <f>IFERROR(VLOOKUP(A2257,[2]webService!$A:$II,5,FALSE),0)</f>
        <v>211129</v>
      </c>
      <c r="J2257" s="20">
        <f>IFERROR(VLOOKUP(A2257,[2]webService!$A:$I,6,FALSE),0)</f>
        <v>45452</v>
      </c>
      <c r="K2257" s="20">
        <f>IFERROR(VLOOKUP(A2257,[2]webService!$A:$I,7,FALSE),0)</f>
        <v>0</v>
      </c>
      <c r="L2257" s="20">
        <f>IFERROR(VLOOKUP(A2257,[2]webService!$A:$I,8,FALSE),0)</f>
        <v>0</v>
      </c>
      <c r="M2257" s="28">
        <f>IFERROR(VLOOKUP(A2257,[2]webService!$A:$I,9,FALSE),0)</f>
        <v>0</v>
      </c>
      <c r="N2257" s="27">
        <f>IFERROR(VLOOKUP(A2257,[3]soaBnafar!$A:$G,2,FALSE),0)</f>
        <v>0</v>
      </c>
      <c r="O2257" s="20">
        <f>IFERROR(VLOOKUP(A2257,[3]soaBnafar!$A:$H,3,FALSE),0)</f>
        <v>0</v>
      </c>
      <c r="P2257" s="20">
        <f>IFERROR(VLOOKUP(A2257,[3]soaBnafar!$A:$G,4,FALSE),0)</f>
        <v>0</v>
      </c>
      <c r="Q2257" s="20">
        <f>IFERROR(VLOOKUP(A2257,[3]soaBnafar!$A:$G,5,FALSE),0)</f>
        <v>0</v>
      </c>
      <c r="R2257" s="20">
        <f>IFERROR(VLOOKUP(A2257,[3]soaBnafar!$A:$G,6,FALSE),0)</f>
        <v>0</v>
      </c>
      <c r="S2257" s="20">
        <f>IFERROR(VLOOKUP(A2257,[3]soaBnafar!$A:$G,7,FALSE),0)</f>
        <v>0</v>
      </c>
      <c r="T2257" s="32">
        <f t="shared" si="422"/>
        <v>90159</v>
      </c>
      <c r="U2257" s="21">
        <f t="shared" si="423"/>
        <v>211129</v>
      </c>
      <c r="V2257" s="21">
        <f t="shared" si="424"/>
        <v>45452</v>
      </c>
      <c r="W2257" s="21">
        <f t="shared" si="425"/>
        <v>0</v>
      </c>
      <c r="X2257" s="21">
        <f t="shared" si="426"/>
        <v>0</v>
      </c>
      <c r="Y2257" s="33">
        <f t="shared" si="427"/>
        <v>0</v>
      </c>
      <c r="Z2257" s="4" t="str">
        <f t="shared" si="428"/>
        <v>Sim</v>
      </c>
      <c r="AA2257" s="4" t="str">
        <f t="shared" si="429"/>
        <v>Sim</v>
      </c>
      <c r="AB2257" s="4" t="str">
        <f t="shared" si="430"/>
        <v>Sim</v>
      </c>
      <c r="AC2257" s="4" t="str">
        <f t="shared" si="431"/>
        <v>Não</v>
      </c>
      <c r="AD2257" s="4" t="str">
        <f t="shared" si="432"/>
        <v>Não</v>
      </c>
      <c r="AE2257" s="30" t="str">
        <f t="shared" si="433"/>
        <v>Não</v>
      </c>
    </row>
    <row r="2258" spans="1:31" x14ac:dyDescent="0.25">
      <c r="A2258" s="23">
        <v>350440</v>
      </c>
      <c r="B2258" s="27">
        <f>IFERROR(VLOOKUP(A2258,[1]Monitoramento_Base_somente_disp!$A:$L,5,FALSE),0)</f>
        <v>0</v>
      </c>
      <c r="C2258" s="20">
        <f>IFERROR(VLOOKUP(A2258,[1]Monitoramento_Base_somente_disp!$A:$L,6,FALSE),0)</f>
        <v>0</v>
      </c>
      <c r="D2258" s="20">
        <f>IFERROR(VLOOKUP(A2258,[1]Monitoramento_Base_somente_disp!$A:$L,7,FALSE),0)</f>
        <v>0</v>
      </c>
      <c r="E2258" s="20">
        <f>IFERROR(VLOOKUP(A2258,[1]Monitoramento_Base_somente_disp!$A:$L,8,FALSE),0)</f>
        <v>0</v>
      </c>
      <c r="F2258" s="20">
        <f>IFERROR(VLOOKUP(A2258,[1]Monitoramento_Base_somente_disp!$A:$L,9,FALSE),0)</f>
        <v>0</v>
      </c>
      <c r="G2258" s="28">
        <f>IFERROR(VLOOKUP(A2258,[1]Monitoramento_Base_somente_disp!$A:$L,10,FALSE),0)</f>
        <v>0</v>
      </c>
      <c r="H2258" s="27">
        <f>IFERROR(VLOOKUP(A2258,[2]webService!$A:$I,4,FALSE),0)</f>
        <v>0</v>
      </c>
      <c r="I2258" s="20">
        <f>IFERROR(VLOOKUP(A2258,[2]webService!$A:$II,5,FALSE),0)</f>
        <v>0</v>
      </c>
      <c r="J2258" s="20">
        <f>IFERROR(VLOOKUP(A2258,[2]webService!$A:$I,6,FALSE),0)</f>
        <v>0</v>
      </c>
      <c r="K2258" s="20">
        <f>IFERROR(VLOOKUP(A2258,[2]webService!$A:$I,7,FALSE),0)</f>
        <v>0</v>
      </c>
      <c r="L2258" s="20">
        <f>IFERROR(VLOOKUP(A2258,[2]webService!$A:$I,8,FALSE),0)</f>
        <v>0</v>
      </c>
      <c r="M2258" s="28">
        <f>IFERROR(VLOOKUP(A2258,[2]webService!$A:$I,9,FALSE),0)</f>
        <v>0</v>
      </c>
      <c r="N2258" s="27">
        <f>IFERROR(VLOOKUP(A2258,[3]soaBnafar!$A:$G,2,FALSE),0)</f>
        <v>0</v>
      </c>
      <c r="O2258" s="20">
        <f>IFERROR(VLOOKUP(A2258,[3]soaBnafar!$A:$H,3,FALSE),0)</f>
        <v>0</v>
      </c>
      <c r="P2258" s="20">
        <f>IFERROR(VLOOKUP(A2258,[3]soaBnafar!$A:$G,4,FALSE),0)</f>
        <v>0</v>
      </c>
      <c r="Q2258" s="20">
        <f>IFERROR(VLOOKUP(A2258,[3]soaBnafar!$A:$G,5,FALSE),0)</f>
        <v>0</v>
      </c>
      <c r="R2258" s="20">
        <f>IFERROR(VLOOKUP(A2258,[3]soaBnafar!$A:$G,6,FALSE),0)</f>
        <v>0</v>
      </c>
      <c r="S2258" s="20">
        <f>IFERROR(VLOOKUP(A2258,[3]soaBnafar!$A:$G,7,FALSE),0)</f>
        <v>0</v>
      </c>
      <c r="T2258" s="32">
        <f t="shared" si="422"/>
        <v>0</v>
      </c>
      <c r="U2258" s="21">
        <f t="shared" si="423"/>
        <v>0</v>
      </c>
      <c r="V2258" s="21">
        <f t="shared" si="424"/>
        <v>0</v>
      </c>
      <c r="W2258" s="21">
        <f t="shared" si="425"/>
        <v>0</v>
      </c>
      <c r="X2258" s="21">
        <f t="shared" si="426"/>
        <v>0</v>
      </c>
      <c r="Y2258" s="33">
        <f t="shared" si="427"/>
        <v>0</v>
      </c>
      <c r="Z2258" s="4" t="str">
        <f t="shared" si="428"/>
        <v>Não</v>
      </c>
      <c r="AA2258" s="4" t="str">
        <f t="shared" si="429"/>
        <v>Não</v>
      </c>
      <c r="AB2258" s="4" t="str">
        <f t="shared" si="430"/>
        <v>Não</v>
      </c>
      <c r="AC2258" s="4" t="str">
        <f t="shared" si="431"/>
        <v>Não</v>
      </c>
      <c r="AD2258" s="4" t="str">
        <f t="shared" si="432"/>
        <v>Não</v>
      </c>
      <c r="AE2258" s="30" t="str">
        <f t="shared" si="433"/>
        <v>Não</v>
      </c>
    </row>
    <row r="2259" spans="1:31" x14ac:dyDescent="0.25">
      <c r="A2259" s="23">
        <v>350450</v>
      </c>
      <c r="B2259" s="27">
        <f>IFERROR(VLOOKUP(A2259,[1]Monitoramento_Base_somente_disp!$A:$L,5,FALSE),0)</f>
        <v>872140</v>
      </c>
      <c r="C2259" s="20">
        <f>IFERROR(VLOOKUP(A2259,[1]Monitoramento_Base_somente_disp!$A:$L,6,FALSE),0)</f>
        <v>103241500</v>
      </c>
      <c r="D2259" s="20">
        <f>IFERROR(VLOOKUP(A2259,[1]Monitoramento_Base_somente_disp!$A:$L,7,FALSE),0)</f>
        <v>532602</v>
      </c>
      <c r="E2259" s="20">
        <f>IFERROR(VLOOKUP(A2259,[1]Monitoramento_Base_somente_disp!$A:$L,8,FALSE),0)</f>
        <v>58094641</v>
      </c>
      <c r="F2259" s="20">
        <f>IFERROR(VLOOKUP(A2259,[1]Monitoramento_Base_somente_disp!$A:$L,9,FALSE),0)</f>
        <v>0</v>
      </c>
      <c r="G2259" s="28">
        <f>IFERROR(VLOOKUP(A2259,[1]Monitoramento_Base_somente_disp!$A:$L,10,FALSE),0)</f>
        <v>0</v>
      </c>
      <c r="H2259" s="27">
        <f>IFERROR(VLOOKUP(A2259,[2]webService!$A:$I,4,FALSE),0)</f>
        <v>0</v>
      </c>
      <c r="I2259" s="20">
        <f>IFERROR(VLOOKUP(A2259,[2]webService!$A:$II,5,FALSE),0)</f>
        <v>0</v>
      </c>
      <c r="J2259" s="20">
        <f>IFERROR(VLOOKUP(A2259,[2]webService!$A:$I,6,FALSE),0)</f>
        <v>0</v>
      </c>
      <c r="K2259" s="20">
        <f>IFERROR(VLOOKUP(A2259,[2]webService!$A:$I,7,FALSE),0)</f>
        <v>0</v>
      </c>
      <c r="L2259" s="20">
        <f>IFERROR(VLOOKUP(A2259,[2]webService!$A:$I,8,FALSE),0)</f>
        <v>0</v>
      </c>
      <c r="M2259" s="28">
        <f>IFERROR(VLOOKUP(A2259,[2]webService!$A:$I,9,FALSE),0)</f>
        <v>0</v>
      </c>
      <c r="N2259" s="27">
        <f>IFERROR(VLOOKUP(A2259,[3]soaBnafar!$A:$G,2,FALSE),0)</f>
        <v>0</v>
      </c>
      <c r="O2259" s="20">
        <f>IFERROR(VLOOKUP(A2259,[3]soaBnafar!$A:$H,3,FALSE),0)</f>
        <v>0</v>
      </c>
      <c r="P2259" s="20">
        <f>IFERROR(VLOOKUP(A2259,[3]soaBnafar!$A:$G,4,FALSE),0)</f>
        <v>0</v>
      </c>
      <c r="Q2259" s="20">
        <f>IFERROR(VLOOKUP(A2259,[3]soaBnafar!$A:$G,5,FALSE),0)</f>
        <v>0</v>
      </c>
      <c r="R2259" s="20">
        <f>IFERROR(VLOOKUP(A2259,[3]soaBnafar!$A:$G,6,FALSE),0)</f>
        <v>0</v>
      </c>
      <c r="S2259" s="20">
        <f>IFERROR(VLOOKUP(A2259,[3]soaBnafar!$A:$G,7,FALSE),0)</f>
        <v>0</v>
      </c>
      <c r="T2259" s="32">
        <f t="shared" si="422"/>
        <v>872140</v>
      </c>
      <c r="U2259" s="21">
        <f t="shared" si="423"/>
        <v>103241500</v>
      </c>
      <c r="V2259" s="21">
        <f t="shared" si="424"/>
        <v>532602</v>
      </c>
      <c r="W2259" s="21">
        <f t="shared" si="425"/>
        <v>58094641</v>
      </c>
      <c r="X2259" s="21">
        <f t="shared" si="426"/>
        <v>0</v>
      </c>
      <c r="Y2259" s="33">
        <f t="shared" si="427"/>
        <v>0</v>
      </c>
      <c r="Z2259" s="4" t="str">
        <f t="shared" si="428"/>
        <v>Sim</v>
      </c>
      <c r="AA2259" s="4" t="str">
        <f t="shared" si="429"/>
        <v>Sim</v>
      </c>
      <c r="AB2259" s="4" t="str">
        <f t="shared" si="430"/>
        <v>Sim</v>
      </c>
      <c r="AC2259" s="4" t="str">
        <f t="shared" si="431"/>
        <v>Sim</v>
      </c>
      <c r="AD2259" s="4" t="str">
        <f t="shared" si="432"/>
        <v>Não</v>
      </c>
      <c r="AE2259" s="30" t="str">
        <f t="shared" si="433"/>
        <v>Não</v>
      </c>
    </row>
    <row r="2260" spans="1:31" x14ac:dyDescent="0.25">
      <c r="A2260" s="23">
        <v>350470</v>
      </c>
      <c r="B2260" s="27">
        <f>IFERROR(VLOOKUP(A2260,[1]Monitoramento_Base_somente_disp!$A:$L,5,FALSE),0)</f>
        <v>0</v>
      </c>
      <c r="C2260" s="20">
        <f>IFERROR(VLOOKUP(A2260,[1]Monitoramento_Base_somente_disp!$A:$L,6,FALSE),0)</f>
        <v>0</v>
      </c>
      <c r="D2260" s="20">
        <f>IFERROR(VLOOKUP(A2260,[1]Monitoramento_Base_somente_disp!$A:$L,7,FALSE),0)</f>
        <v>0</v>
      </c>
      <c r="E2260" s="20">
        <f>IFERROR(VLOOKUP(A2260,[1]Monitoramento_Base_somente_disp!$A:$L,8,FALSE),0)</f>
        <v>0</v>
      </c>
      <c r="F2260" s="20">
        <f>IFERROR(VLOOKUP(A2260,[1]Monitoramento_Base_somente_disp!$A:$L,9,FALSE),0)</f>
        <v>0</v>
      </c>
      <c r="G2260" s="28">
        <f>IFERROR(VLOOKUP(A2260,[1]Monitoramento_Base_somente_disp!$A:$L,10,FALSE),0)</f>
        <v>0</v>
      </c>
      <c r="H2260" s="27">
        <f>IFERROR(VLOOKUP(A2260,[2]webService!$A:$I,4,FALSE),0)</f>
        <v>0</v>
      </c>
      <c r="I2260" s="20">
        <f>IFERROR(VLOOKUP(A2260,[2]webService!$A:$II,5,FALSE),0)</f>
        <v>0</v>
      </c>
      <c r="J2260" s="20">
        <f>IFERROR(VLOOKUP(A2260,[2]webService!$A:$I,6,FALSE),0)</f>
        <v>0</v>
      </c>
      <c r="K2260" s="20">
        <f>IFERROR(VLOOKUP(A2260,[2]webService!$A:$I,7,FALSE),0)</f>
        <v>0</v>
      </c>
      <c r="L2260" s="20">
        <f>IFERROR(VLOOKUP(A2260,[2]webService!$A:$I,8,FALSE),0)</f>
        <v>0</v>
      </c>
      <c r="M2260" s="28">
        <f>IFERROR(VLOOKUP(A2260,[2]webService!$A:$I,9,FALSE),0)</f>
        <v>0</v>
      </c>
      <c r="N2260" s="27">
        <f>IFERROR(VLOOKUP(A2260,[3]soaBnafar!$A:$G,2,FALSE),0)</f>
        <v>623</v>
      </c>
      <c r="O2260" s="20">
        <f>IFERROR(VLOOKUP(A2260,[3]soaBnafar!$A:$H,3,FALSE),0)</f>
        <v>42288815</v>
      </c>
      <c r="P2260" s="20">
        <f>IFERROR(VLOOKUP(A2260,[3]soaBnafar!$A:$G,4,FALSE),0)</f>
        <v>0</v>
      </c>
      <c r="Q2260" s="20">
        <f>IFERROR(VLOOKUP(A2260,[3]soaBnafar!$A:$G,5,FALSE),0)</f>
        <v>0</v>
      </c>
      <c r="R2260" s="20">
        <f>IFERROR(VLOOKUP(A2260,[3]soaBnafar!$A:$G,6,FALSE),0)</f>
        <v>0</v>
      </c>
      <c r="S2260" s="20">
        <f>IFERROR(VLOOKUP(A2260,[3]soaBnafar!$A:$G,7,FALSE),0)</f>
        <v>0</v>
      </c>
      <c r="T2260" s="32">
        <f t="shared" si="422"/>
        <v>623</v>
      </c>
      <c r="U2260" s="21">
        <f t="shared" si="423"/>
        <v>42288815</v>
      </c>
      <c r="V2260" s="21">
        <f t="shared" si="424"/>
        <v>0</v>
      </c>
      <c r="W2260" s="21">
        <f t="shared" si="425"/>
        <v>0</v>
      </c>
      <c r="X2260" s="21">
        <f t="shared" si="426"/>
        <v>0</v>
      </c>
      <c r="Y2260" s="33">
        <f t="shared" si="427"/>
        <v>0</v>
      </c>
      <c r="Z2260" s="4" t="str">
        <f t="shared" si="428"/>
        <v>Sim</v>
      </c>
      <c r="AA2260" s="4" t="str">
        <f t="shared" si="429"/>
        <v>Sim</v>
      </c>
      <c r="AB2260" s="4" t="str">
        <f t="shared" si="430"/>
        <v>Não</v>
      </c>
      <c r="AC2260" s="4" t="str">
        <f t="shared" si="431"/>
        <v>Não</v>
      </c>
      <c r="AD2260" s="4" t="str">
        <f t="shared" si="432"/>
        <v>Não</v>
      </c>
      <c r="AE2260" s="30" t="str">
        <f t="shared" si="433"/>
        <v>Não</v>
      </c>
    </row>
    <row r="2261" spans="1:31" x14ac:dyDescent="0.25">
      <c r="A2261" s="23">
        <v>350500</v>
      </c>
      <c r="B2261" s="27">
        <f>IFERROR(VLOOKUP(A2261,[1]Monitoramento_Base_somente_disp!$A:$L,5,FALSE),0)</f>
        <v>0</v>
      </c>
      <c r="C2261" s="20">
        <f>IFERROR(VLOOKUP(A2261,[1]Monitoramento_Base_somente_disp!$A:$L,6,FALSE),0)</f>
        <v>0</v>
      </c>
      <c r="D2261" s="20">
        <f>IFERROR(VLOOKUP(A2261,[1]Monitoramento_Base_somente_disp!$A:$L,7,FALSE),0)</f>
        <v>0</v>
      </c>
      <c r="E2261" s="20">
        <f>IFERROR(VLOOKUP(A2261,[1]Monitoramento_Base_somente_disp!$A:$L,8,FALSE),0)</f>
        <v>0</v>
      </c>
      <c r="F2261" s="20">
        <f>IFERROR(VLOOKUP(A2261,[1]Monitoramento_Base_somente_disp!$A:$L,9,FALSE),0)</f>
        <v>0</v>
      </c>
      <c r="G2261" s="28">
        <f>IFERROR(VLOOKUP(A2261,[1]Monitoramento_Base_somente_disp!$A:$L,10,FALSE),0)</f>
        <v>0</v>
      </c>
      <c r="H2261" s="27">
        <f>IFERROR(VLOOKUP(A2261,[2]webService!$A:$I,4,FALSE),0)</f>
        <v>0</v>
      </c>
      <c r="I2261" s="20">
        <f>IFERROR(VLOOKUP(A2261,[2]webService!$A:$II,5,FALSE),0)</f>
        <v>0</v>
      </c>
      <c r="J2261" s="20">
        <f>IFERROR(VLOOKUP(A2261,[2]webService!$A:$I,6,FALSE),0)</f>
        <v>0</v>
      </c>
      <c r="K2261" s="20">
        <f>IFERROR(VLOOKUP(A2261,[2]webService!$A:$I,7,FALSE),0)</f>
        <v>0</v>
      </c>
      <c r="L2261" s="20">
        <f>IFERROR(VLOOKUP(A2261,[2]webService!$A:$I,8,FALSE),0)</f>
        <v>0</v>
      </c>
      <c r="M2261" s="28">
        <f>IFERROR(VLOOKUP(A2261,[2]webService!$A:$I,9,FALSE),0)</f>
        <v>0</v>
      </c>
      <c r="N2261" s="27">
        <f>IFERROR(VLOOKUP(A2261,[3]soaBnafar!$A:$G,2,FALSE),0)</f>
        <v>17879</v>
      </c>
      <c r="O2261" s="20">
        <f>IFERROR(VLOOKUP(A2261,[3]soaBnafar!$A:$H,3,FALSE),0)</f>
        <v>179550</v>
      </c>
      <c r="P2261" s="20">
        <f>IFERROR(VLOOKUP(A2261,[3]soaBnafar!$A:$G,4,FALSE),0)</f>
        <v>18263</v>
      </c>
      <c r="Q2261" s="20">
        <f>IFERROR(VLOOKUP(A2261,[3]soaBnafar!$A:$G,5,FALSE),0)</f>
        <v>0</v>
      </c>
      <c r="R2261" s="20">
        <f>IFERROR(VLOOKUP(A2261,[3]soaBnafar!$A:$G,6,FALSE),0)</f>
        <v>0</v>
      </c>
      <c r="S2261" s="20">
        <f>IFERROR(VLOOKUP(A2261,[3]soaBnafar!$A:$G,7,FALSE),0)</f>
        <v>0</v>
      </c>
      <c r="T2261" s="32">
        <f t="shared" si="422"/>
        <v>17879</v>
      </c>
      <c r="U2261" s="21">
        <f t="shared" si="423"/>
        <v>179550</v>
      </c>
      <c r="V2261" s="21">
        <f t="shared" si="424"/>
        <v>18263</v>
      </c>
      <c r="W2261" s="21">
        <f t="shared" si="425"/>
        <v>0</v>
      </c>
      <c r="X2261" s="21">
        <f t="shared" si="426"/>
        <v>0</v>
      </c>
      <c r="Y2261" s="33">
        <f t="shared" si="427"/>
        <v>0</v>
      </c>
      <c r="Z2261" s="4" t="str">
        <f t="shared" si="428"/>
        <v>Sim</v>
      </c>
      <c r="AA2261" s="4" t="str">
        <f t="shared" si="429"/>
        <v>Sim</v>
      </c>
      <c r="AB2261" s="4" t="str">
        <f t="shared" si="430"/>
        <v>Sim</v>
      </c>
      <c r="AC2261" s="4" t="str">
        <f t="shared" si="431"/>
        <v>Não</v>
      </c>
      <c r="AD2261" s="4" t="str">
        <f t="shared" si="432"/>
        <v>Não</v>
      </c>
      <c r="AE2261" s="30" t="str">
        <f t="shared" si="433"/>
        <v>Não</v>
      </c>
    </row>
    <row r="2262" spans="1:31" x14ac:dyDescent="0.25">
      <c r="A2262" s="23">
        <v>350510</v>
      </c>
      <c r="B2262" s="27">
        <f>IFERROR(VLOOKUP(A2262,[1]Monitoramento_Base_somente_disp!$A:$L,5,FALSE),0)</f>
        <v>0</v>
      </c>
      <c r="C2262" s="20">
        <f>IFERROR(VLOOKUP(A2262,[1]Monitoramento_Base_somente_disp!$A:$L,6,FALSE),0)</f>
        <v>0</v>
      </c>
      <c r="D2262" s="20">
        <f>IFERROR(VLOOKUP(A2262,[1]Monitoramento_Base_somente_disp!$A:$L,7,FALSE),0)</f>
        <v>0</v>
      </c>
      <c r="E2262" s="20">
        <f>IFERROR(VLOOKUP(A2262,[1]Monitoramento_Base_somente_disp!$A:$L,8,FALSE),0)</f>
        <v>0</v>
      </c>
      <c r="F2262" s="20">
        <f>IFERROR(VLOOKUP(A2262,[1]Monitoramento_Base_somente_disp!$A:$L,9,FALSE),0)</f>
        <v>0</v>
      </c>
      <c r="G2262" s="28">
        <f>IFERROR(VLOOKUP(A2262,[1]Monitoramento_Base_somente_disp!$A:$L,10,FALSE),0)</f>
        <v>0</v>
      </c>
      <c r="H2262" s="27">
        <f>IFERROR(VLOOKUP(A2262,[2]webService!$A:$I,4,FALSE),0)</f>
        <v>37002</v>
      </c>
      <c r="I2262" s="20">
        <f>IFERROR(VLOOKUP(A2262,[2]webService!$A:$II,5,FALSE),0)</f>
        <v>170137</v>
      </c>
      <c r="J2262" s="20">
        <f>IFERROR(VLOOKUP(A2262,[2]webService!$A:$I,6,FALSE),0)</f>
        <v>0</v>
      </c>
      <c r="K2262" s="20">
        <f>IFERROR(VLOOKUP(A2262,[2]webService!$A:$I,7,FALSE),0)</f>
        <v>207281</v>
      </c>
      <c r="L2262" s="20">
        <f>IFERROR(VLOOKUP(A2262,[2]webService!$A:$I,8,FALSE),0)</f>
        <v>0</v>
      </c>
      <c r="M2262" s="28">
        <f>IFERROR(VLOOKUP(A2262,[2]webService!$A:$I,9,FALSE),0)</f>
        <v>0</v>
      </c>
      <c r="N2262" s="27">
        <f>IFERROR(VLOOKUP(A2262,[3]soaBnafar!$A:$G,2,FALSE),0)</f>
        <v>0</v>
      </c>
      <c r="O2262" s="20">
        <f>IFERROR(VLOOKUP(A2262,[3]soaBnafar!$A:$H,3,FALSE),0)</f>
        <v>0</v>
      </c>
      <c r="P2262" s="20">
        <f>IFERROR(VLOOKUP(A2262,[3]soaBnafar!$A:$G,4,FALSE),0)</f>
        <v>0</v>
      </c>
      <c r="Q2262" s="20">
        <f>IFERROR(VLOOKUP(A2262,[3]soaBnafar!$A:$G,5,FALSE),0)</f>
        <v>0</v>
      </c>
      <c r="R2262" s="20">
        <f>IFERROR(VLOOKUP(A2262,[3]soaBnafar!$A:$G,6,FALSE),0)</f>
        <v>0</v>
      </c>
      <c r="S2262" s="20">
        <f>IFERROR(VLOOKUP(A2262,[3]soaBnafar!$A:$G,7,FALSE),0)</f>
        <v>0</v>
      </c>
      <c r="T2262" s="32">
        <f t="shared" si="422"/>
        <v>37002</v>
      </c>
      <c r="U2262" s="21">
        <f t="shared" si="423"/>
        <v>170137</v>
      </c>
      <c r="V2262" s="21">
        <f t="shared" si="424"/>
        <v>0</v>
      </c>
      <c r="W2262" s="21">
        <f t="shared" si="425"/>
        <v>207281</v>
      </c>
      <c r="X2262" s="21">
        <f t="shared" si="426"/>
        <v>0</v>
      </c>
      <c r="Y2262" s="33">
        <f t="shared" si="427"/>
        <v>0</v>
      </c>
      <c r="Z2262" s="4" t="str">
        <f t="shared" si="428"/>
        <v>Sim</v>
      </c>
      <c r="AA2262" s="4" t="str">
        <f t="shared" si="429"/>
        <v>Sim</v>
      </c>
      <c r="AB2262" s="4" t="str">
        <f t="shared" si="430"/>
        <v>Não</v>
      </c>
      <c r="AC2262" s="4" t="str">
        <f t="shared" si="431"/>
        <v>Sim</v>
      </c>
      <c r="AD2262" s="4" t="str">
        <f t="shared" si="432"/>
        <v>Não</v>
      </c>
      <c r="AE2262" s="30" t="str">
        <f t="shared" si="433"/>
        <v>Não</v>
      </c>
    </row>
    <row r="2263" spans="1:31" x14ac:dyDescent="0.25">
      <c r="A2263" s="23">
        <v>350535</v>
      </c>
      <c r="B2263" s="27">
        <f>IFERROR(VLOOKUP(A2263,[1]Monitoramento_Base_somente_disp!$A:$L,5,FALSE),0)</f>
        <v>26620</v>
      </c>
      <c r="C2263" s="20">
        <f>IFERROR(VLOOKUP(A2263,[1]Monitoramento_Base_somente_disp!$A:$L,6,FALSE),0)</f>
        <v>6551832</v>
      </c>
      <c r="D2263" s="20">
        <f>IFERROR(VLOOKUP(A2263,[1]Monitoramento_Base_somente_disp!$A:$L,7,FALSE),0)</f>
        <v>13879</v>
      </c>
      <c r="E2263" s="20">
        <f>IFERROR(VLOOKUP(A2263,[1]Monitoramento_Base_somente_disp!$A:$L,8,FALSE),0)</f>
        <v>3045294</v>
      </c>
      <c r="F2263" s="20">
        <f>IFERROR(VLOOKUP(A2263,[1]Monitoramento_Base_somente_disp!$A:$L,9,FALSE),0)</f>
        <v>0</v>
      </c>
      <c r="G2263" s="28">
        <f>IFERROR(VLOOKUP(A2263,[1]Monitoramento_Base_somente_disp!$A:$L,10,FALSE),0)</f>
        <v>0</v>
      </c>
      <c r="H2263" s="27">
        <f>IFERROR(VLOOKUP(A2263,[2]webService!$A:$I,4,FALSE),0)</f>
        <v>0</v>
      </c>
      <c r="I2263" s="20">
        <f>IFERROR(VLOOKUP(A2263,[2]webService!$A:$II,5,FALSE),0)</f>
        <v>0</v>
      </c>
      <c r="J2263" s="20">
        <f>IFERROR(VLOOKUP(A2263,[2]webService!$A:$I,6,FALSE),0)</f>
        <v>0</v>
      </c>
      <c r="K2263" s="20">
        <f>IFERROR(VLOOKUP(A2263,[2]webService!$A:$I,7,FALSE),0)</f>
        <v>0</v>
      </c>
      <c r="L2263" s="20">
        <f>IFERROR(VLOOKUP(A2263,[2]webService!$A:$I,8,FALSE),0)</f>
        <v>0</v>
      </c>
      <c r="M2263" s="28">
        <f>IFERROR(VLOOKUP(A2263,[2]webService!$A:$I,9,FALSE),0)</f>
        <v>0</v>
      </c>
      <c r="N2263" s="27">
        <f>IFERROR(VLOOKUP(A2263,[3]soaBnafar!$A:$G,2,FALSE),0)</f>
        <v>0</v>
      </c>
      <c r="O2263" s="20">
        <f>IFERROR(VLOOKUP(A2263,[3]soaBnafar!$A:$H,3,FALSE),0)</f>
        <v>0</v>
      </c>
      <c r="P2263" s="20">
        <f>IFERROR(VLOOKUP(A2263,[3]soaBnafar!$A:$G,4,FALSE),0)</f>
        <v>0</v>
      </c>
      <c r="Q2263" s="20">
        <f>IFERROR(VLOOKUP(A2263,[3]soaBnafar!$A:$G,5,FALSE),0)</f>
        <v>0</v>
      </c>
      <c r="R2263" s="20">
        <f>IFERROR(VLOOKUP(A2263,[3]soaBnafar!$A:$G,6,FALSE),0)</f>
        <v>0</v>
      </c>
      <c r="S2263" s="20">
        <f>IFERROR(VLOOKUP(A2263,[3]soaBnafar!$A:$G,7,FALSE),0)</f>
        <v>0</v>
      </c>
      <c r="T2263" s="32">
        <f t="shared" si="422"/>
        <v>26620</v>
      </c>
      <c r="U2263" s="21">
        <f t="shared" si="423"/>
        <v>6551832</v>
      </c>
      <c r="V2263" s="21">
        <f t="shared" si="424"/>
        <v>13879</v>
      </c>
      <c r="W2263" s="21">
        <f t="shared" si="425"/>
        <v>3045294</v>
      </c>
      <c r="X2263" s="21">
        <f t="shared" si="426"/>
        <v>0</v>
      </c>
      <c r="Y2263" s="33">
        <f t="shared" si="427"/>
        <v>0</v>
      </c>
      <c r="Z2263" s="4" t="str">
        <f t="shared" si="428"/>
        <v>Sim</v>
      </c>
      <c r="AA2263" s="4" t="str">
        <f t="shared" si="429"/>
        <v>Sim</v>
      </c>
      <c r="AB2263" s="4" t="str">
        <f t="shared" si="430"/>
        <v>Sim</v>
      </c>
      <c r="AC2263" s="4" t="str">
        <f t="shared" si="431"/>
        <v>Sim</v>
      </c>
      <c r="AD2263" s="4" t="str">
        <f t="shared" si="432"/>
        <v>Não</v>
      </c>
      <c r="AE2263" s="30" t="str">
        <f t="shared" si="433"/>
        <v>Não</v>
      </c>
    </row>
    <row r="2264" spans="1:31" x14ac:dyDescent="0.25">
      <c r="A2264" s="23">
        <v>350540</v>
      </c>
      <c r="B2264" s="27">
        <f>IFERROR(VLOOKUP(A2264,[1]Monitoramento_Base_somente_disp!$A:$L,5,FALSE),0)</f>
        <v>0</v>
      </c>
      <c r="C2264" s="20">
        <f>IFERROR(VLOOKUP(A2264,[1]Monitoramento_Base_somente_disp!$A:$L,6,FALSE),0)</f>
        <v>36372952</v>
      </c>
      <c r="D2264" s="20">
        <f>IFERROR(VLOOKUP(A2264,[1]Monitoramento_Base_somente_disp!$A:$L,7,FALSE),0)</f>
        <v>0</v>
      </c>
      <c r="E2264" s="20">
        <f>IFERROR(VLOOKUP(A2264,[1]Monitoramento_Base_somente_disp!$A:$L,8,FALSE),0)</f>
        <v>18186476</v>
      </c>
      <c r="F2264" s="20">
        <f>IFERROR(VLOOKUP(A2264,[1]Monitoramento_Base_somente_disp!$A:$L,9,FALSE),0)</f>
        <v>0</v>
      </c>
      <c r="G2264" s="28">
        <f>IFERROR(VLOOKUP(A2264,[1]Monitoramento_Base_somente_disp!$A:$L,10,FALSE),0)</f>
        <v>0</v>
      </c>
      <c r="H2264" s="27">
        <f>IFERROR(VLOOKUP(A2264,[2]webService!$A:$I,4,FALSE),0)</f>
        <v>0</v>
      </c>
      <c r="I2264" s="20">
        <f>IFERROR(VLOOKUP(A2264,[2]webService!$A:$II,5,FALSE),0)</f>
        <v>452174</v>
      </c>
      <c r="J2264" s="20">
        <f>IFERROR(VLOOKUP(A2264,[2]webService!$A:$I,6,FALSE),0)</f>
        <v>0</v>
      </c>
      <c r="K2264" s="20">
        <f>IFERROR(VLOOKUP(A2264,[2]webService!$A:$I,7,FALSE),0)</f>
        <v>0</v>
      </c>
      <c r="L2264" s="20">
        <f>IFERROR(VLOOKUP(A2264,[2]webService!$A:$I,8,FALSE),0)</f>
        <v>0</v>
      </c>
      <c r="M2264" s="28">
        <f>IFERROR(VLOOKUP(A2264,[2]webService!$A:$I,9,FALSE),0)</f>
        <v>0</v>
      </c>
      <c r="N2264" s="27">
        <f>IFERROR(VLOOKUP(A2264,[3]soaBnafar!$A:$G,2,FALSE),0)</f>
        <v>0</v>
      </c>
      <c r="O2264" s="20">
        <f>IFERROR(VLOOKUP(A2264,[3]soaBnafar!$A:$H,3,FALSE),0)</f>
        <v>0</v>
      </c>
      <c r="P2264" s="20">
        <f>IFERROR(VLOOKUP(A2264,[3]soaBnafar!$A:$G,4,FALSE),0)</f>
        <v>0</v>
      </c>
      <c r="Q2264" s="20">
        <f>IFERROR(VLOOKUP(A2264,[3]soaBnafar!$A:$G,5,FALSE),0)</f>
        <v>0</v>
      </c>
      <c r="R2264" s="20">
        <f>IFERROR(VLOOKUP(A2264,[3]soaBnafar!$A:$G,6,FALSE),0)</f>
        <v>0</v>
      </c>
      <c r="S2264" s="20">
        <f>IFERROR(VLOOKUP(A2264,[3]soaBnafar!$A:$G,7,FALSE),0)</f>
        <v>0</v>
      </c>
      <c r="T2264" s="32">
        <f t="shared" si="422"/>
        <v>0</v>
      </c>
      <c r="U2264" s="21">
        <f t="shared" si="423"/>
        <v>36825126</v>
      </c>
      <c r="V2264" s="21">
        <f t="shared" si="424"/>
        <v>0</v>
      </c>
      <c r="W2264" s="21">
        <f t="shared" si="425"/>
        <v>18186476</v>
      </c>
      <c r="X2264" s="21">
        <f t="shared" si="426"/>
        <v>0</v>
      </c>
      <c r="Y2264" s="33">
        <f t="shared" si="427"/>
        <v>0</v>
      </c>
      <c r="Z2264" s="4" t="str">
        <f t="shared" si="428"/>
        <v>Não</v>
      </c>
      <c r="AA2264" s="4" t="str">
        <f t="shared" si="429"/>
        <v>Sim</v>
      </c>
      <c r="AB2264" s="4" t="str">
        <f t="shared" si="430"/>
        <v>Não</v>
      </c>
      <c r="AC2264" s="4" t="str">
        <f t="shared" si="431"/>
        <v>Sim</v>
      </c>
      <c r="AD2264" s="4" t="str">
        <f t="shared" si="432"/>
        <v>Não</v>
      </c>
      <c r="AE2264" s="30" t="str">
        <f t="shared" si="433"/>
        <v>Não</v>
      </c>
    </row>
    <row r="2265" spans="1:31" x14ac:dyDescent="0.25">
      <c r="A2265" s="23">
        <v>350560</v>
      </c>
      <c r="B2265" s="27">
        <f>IFERROR(VLOOKUP(A2265,[1]Monitoramento_Base_somente_disp!$A:$L,5,FALSE),0)</f>
        <v>0</v>
      </c>
      <c r="C2265" s="20">
        <f>IFERROR(VLOOKUP(A2265,[1]Monitoramento_Base_somente_disp!$A:$L,6,FALSE),0)</f>
        <v>686000</v>
      </c>
      <c r="D2265" s="20">
        <f>IFERROR(VLOOKUP(A2265,[1]Monitoramento_Base_somente_disp!$A:$L,7,FALSE),0)</f>
        <v>0</v>
      </c>
      <c r="E2265" s="20">
        <f>IFERROR(VLOOKUP(A2265,[1]Monitoramento_Base_somente_disp!$A:$L,8,FALSE),0)</f>
        <v>343000</v>
      </c>
      <c r="F2265" s="20">
        <f>IFERROR(VLOOKUP(A2265,[1]Monitoramento_Base_somente_disp!$A:$L,9,FALSE),0)</f>
        <v>0</v>
      </c>
      <c r="G2265" s="28">
        <f>IFERROR(VLOOKUP(A2265,[1]Monitoramento_Base_somente_disp!$A:$L,10,FALSE),0)</f>
        <v>0</v>
      </c>
      <c r="H2265" s="27">
        <f>IFERROR(VLOOKUP(A2265,[2]webService!$A:$I,4,FALSE),0)</f>
        <v>0</v>
      </c>
      <c r="I2265" s="20">
        <f>IFERROR(VLOOKUP(A2265,[2]webService!$A:$II,5,FALSE),0)</f>
        <v>0</v>
      </c>
      <c r="J2265" s="20">
        <f>IFERROR(VLOOKUP(A2265,[2]webService!$A:$I,6,FALSE),0)</f>
        <v>0</v>
      </c>
      <c r="K2265" s="20">
        <f>IFERROR(VLOOKUP(A2265,[2]webService!$A:$I,7,FALSE),0)</f>
        <v>0</v>
      </c>
      <c r="L2265" s="20">
        <f>IFERROR(VLOOKUP(A2265,[2]webService!$A:$I,8,FALSE),0)</f>
        <v>0</v>
      </c>
      <c r="M2265" s="28">
        <f>IFERROR(VLOOKUP(A2265,[2]webService!$A:$I,9,FALSE),0)</f>
        <v>0</v>
      </c>
      <c r="N2265" s="27">
        <f>IFERROR(VLOOKUP(A2265,[3]soaBnafar!$A:$G,2,FALSE),0)</f>
        <v>0</v>
      </c>
      <c r="O2265" s="20">
        <f>IFERROR(VLOOKUP(A2265,[3]soaBnafar!$A:$H,3,FALSE),0)</f>
        <v>0</v>
      </c>
      <c r="P2265" s="20">
        <f>IFERROR(VLOOKUP(A2265,[3]soaBnafar!$A:$G,4,FALSE),0)</f>
        <v>0</v>
      </c>
      <c r="Q2265" s="20">
        <f>IFERROR(VLOOKUP(A2265,[3]soaBnafar!$A:$G,5,FALSE),0)</f>
        <v>0</v>
      </c>
      <c r="R2265" s="20">
        <f>IFERROR(VLOOKUP(A2265,[3]soaBnafar!$A:$G,6,FALSE),0)</f>
        <v>0</v>
      </c>
      <c r="S2265" s="20">
        <f>IFERROR(VLOOKUP(A2265,[3]soaBnafar!$A:$G,7,FALSE),0)</f>
        <v>0</v>
      </c>
      <c r="T2265" s="32">
        <f t="shared" si="422"/>
        <v>0</v>
      </c>
      <c r="U2265" s="21">
        <f t="shared" si="423"/>
        <v>686000</v>
      </c>
      <c r="V2265" s="21">
        <f t="shared" si="424"/>
        <v>0</v>
      </c>
      <c r="W2265" s="21">
        <f t="shared" si="425"/>
        <v>343000</v>
      </c>
      <c r="X2265" s="21">
        <f t="shared" si="426"/>
        <v>0</v>
      </c>
      <c r="Y2265" s="33">
        <f t="shared" si="427"/>
        <v>0</v>
      </c>
      <c r="Z2265" s="4" t="str">
        <f t="shared" si="428"/>
        <v>Não</v>
      </c>
      <c r="AA2265" s="4" t="str">
        <f t="shared" si="429"/>
        <v>Sim</v>
      </c>
      <c r="AB2265" s="4" t="str">
        <f t="shared" si="430"/>
        <v>Não</v>
      </c>
      <c r="AC2265" s="4" t="str">
        <f t="shared" si="431"/>
        <v>Sim</v>
      </c>
      <c r="AD2265" s="4" t="str">
        <f t="shared" si="432"/>
        <v>Não</v>
      </c>
      <c r="AE2265" s="30" t="str">
        <f t="shared" si="433"/>
        <v>Não</v>
      </c>
    </row>
    <row r="2266" spans="1:31" x14ac:dyDescent="0.25">
      <c r="A2266" s="23">
        <v>350580</v>
      </c>
      <c r="B2266" s="27">
        <f>IFERROR(VLOOKUP(A2266,[1]Monitoramento_Base_somente_disp!$A:$L,5,FALSE),0)</f>
        <v>0</v>
      </c>
      <c r="C2266" s="20">
        <f>IFERROR(VLOOKUP(A2266,[1]Monitoramento_Base_somente_disp!$A:$L,6,FALSE),0)</f>
        <v>0</v>
      </c>
      <c r="D2266" s="20">
        <f>IFERROR(VLOOKUP(A2266,[1]Monitoramento_Base_somente_disp!$A:$L,7,FALSE),0)</f>
        <v>0</v>
      </c>
      <c r="E2266" s="20">
        <f>IFERROR(VLOOKUP(A2266,[1]Monitoramento_Base_somente_disp!$A:$L,8,FALSE),0)</f>
        <v>0</v>
      </c>
      <c r="F2266" s="20">
        <f>IFERROR(VLOOKUP(A2266,[1]Monitoramento_Base_somente_disp!$A:$L,9,FALSE),0)</f>
        <v>0</v>
      </c>
      <c r="G2266" s="28">
        <f>IFERROR(VLOOKUP(A2266,[1]Monitoramento_Base_somente_disp!$A:$L,10,FALSE),0)</f>
        <v>0</v>
      </c>
      <c r="H2266" s="27">
        <f>IFERROR(VLOOKUP(A2266,[2]webService!$A:$I,4,FALSE),0)</f>
        <v>190826</v>
      </c>
      <c r="I2266" s="20">
        <f>IFERROR(VLOOKUP(A2266,[2]webService!$A:$II,5,FALSE),0)</f>
        <v>45966</v>
      </c>
      <c r="J2266" s="20">
        <f>IFERROR(VLOOKUP(A2266,[2]webService!$A:$I,6,FALSE),0)</f>
        <v>0</v>
      </c>
      <c r="K2266" s="20">
        <f>IFERROR(VLOOKUP(A2266,[2]webService!$A:$I,7,FALSE),0)</f>
        <v>0</v>
      </c>
      <c r="L2266" s="20">
        <f>IFERROR(VLOOKUP(A2266,[2]webService!$A:$I,8,FALSE),0)</f>
        <v>0</v>
      </c>
      <c r="M2266" s="28">
        <f>IFERROR(VLOOKUP(A2266,[2]webService!$A:$I,9,FALSE),0)</f>
        <v>0</v>
      </c>
      <c r="N2266" s="27">
        <f>IFERROR(VLOOKUP(A2266,[3]soaBnafar!$A:$G,2,FALSE),0)</f>
        <v>0</v>
      </c>
      <c r="O2266" s="20">
        <f>IFERROR(VLOOKUP(A2266,[3]soaBnafar!$A:$H,3,FALSE),0)</f>
        <v>0</v>
      </c>
      <c r="P2266" s="20">
        <f>IFERROR(VLOOKUP(A2266,[3]soaBnafar!$A:$G,4,FALSE),0)</f>
        <v>0</v>
      </c>
      <c r="Q2266" s="20">
        <f>IFERROR(VLOOKUP(A2266,[3]soaBnafar!$A:$G,5,FALSE),0)</f>
        <v>0</v>
      </c>
      <c r="R2266" s="20">
        <f>IFERROR(VLOOKUP(A2266,[3]soaBnafar!$A:$G,6,FALSE),0)</f>
        <v>0</v>
      </c>
      <c r="S2266" s="20">
        <f>IFERROR(VLOOKUP(A2266,[3]soaBnafar!$A:$G,7,FALSE),0)</f>
        <v>0</v>
      </c>
      <c r="T2266" s="32">
        <f t="shared" si="422"/>
        <v>190826</v>
      </c>
      <c r="U2266" s="21">
        <f t="shared" si="423"/>
        <v>45966</v>
      </c>
      <c r="V2266" s="21">
        <f t="shared" si="424"/>
        <v>0</v>
      </c>
      <c r="W2266" s="21">
        <f t="shared" si="425"/>
        <v>0</v>
      </c>
      <c r="X2266" s="21">
        <f t="shared" si="426"/>
        <v>0</v>
      </c>
      <c r="Y2266" s="33">
        <f t="shared" si="427"/>
        <v>0</v>
      </c>
      <c r="Z2266" s="4" t="str">
        <f t="shared" si="428"/>
        <v>Sim</v>
      </c>
      <c r="AA2266" s="4" t="str">
        <f t="shared" si="429"/>
        <v>Sim</v>
      </c>
      <c r="AB2266" s="4" t="str">
        <f t="shared" si="430"/>
        <v>Não</v>
      </c>
      <c r="AC2266" s="4" t="str">
        <f t="shared" si="431"/>
        <v>Não</v>
      </c>
      <c r="AD2266" s="4" t="str">
        <f t="shared" si="432"/>
        <v>Não</v>
      </c>
      <c r="AE2266" s="30" t="str">
        <f t="shared" si="433"/>
        <v>Não</v>
      </c>
    </row>
    <row r="2267" spans="1:31" x14ac:dyDescent="0.25">
      <c r="A2267" s="23">
        <v>350590</v>
      </c>
      <c r="B2267" s="27">
        <f>IFERROR(VLOOKUP(A2267,[1]Monitoramento_Base_somente_disp!$A:$L,5,FALSE),0)</f>
        <v>0</v>
      </c>
      <c r="C2267" s="20">
        <f>IFERROR(VLOOKUP(A2267,[1]Monitoramento_Base_somente_disp!$A:$L,6,FALSE),0)</f>
        <v>0</v>
      </c>
      <c r="D2267" s="20">
        <f>IFERROR(VLOOKUP(A2267,[1]Monitoramento_Base_somente_disp!$A:$L,7,FALSE),0)</f>
        <v>0</v>
      </c>
      <c r="E2267" s="20">
        <f>IFERROR(VLOOKUP(A2267,[1]Monitoramento_Base_somente_disp!$A:$L,8,FALSE),0)</f>
        <v>0</v>
      </c>
      <c r="F2267" s="20">
        <f>IFERROR(VLOOKUP(A2267,[1]Monitoramento_Base_somente_disp!$A:$L,9,FALSE),0)</f>
        <v>0</v>
      </c>
      <c r="G2267" s="28">
        <f>IFERROR(VLOOKUP(A2267,[1]Monitoramento_Base_somente_disp!$A:$L,10,FALSE),0)</f>
        <v>0</v>
      </c>
      <c r="H2267" s="27">
        <f>IFERROR(VLOOKUP(A2267,[2]webService!$A:$I,4,FALSE),0)</f>
        <v>91538</v>
      </c>
      <c r="I2267" s="20">
        <f>IFERROR(VLOOKUP(A2267,[2]webService!$A:$II,5,FALSE),0)</f>
        <v>2623046</v>
      </c>
      <c r="J2267" s="20">
        <f>IFERROR(VLOOKUP(A2267,[2]webService!$A:$I,6,FALSE),0)</f>
        <v>0</v>
      </c>
      <c r="K2267" s="20">
        <f>IFERROR(VLOOKUP(A2267,[2]webService!$A:$I,7,FALSE),0)</f>
        <v>0</v>
      </c>
      <c r="L2267" s="20">
        <f>IFERROR(VLOOKUP(A2267,[2]webService!$A:$I,8,FALSE),0)</f>
        <v>0</v>
      </c>
      <c r="M2267" s="28">
        <f>IFERROR(VLOOKUP(A2267,[2]webService!$A:$I,9,FALSE),0)</f>
        <v>0</v>
      </c>
      <c r="N2267" s="27">
        <f>IFERROR(VLOOKUP(A2267,[3]soaBnafar!$A:$G,2,FALSE),0)</f>
        <v>0</v>
      </c>
      <c r="O2267" s="20">
        <f>IFERROR(VLOOKUP(A2267,[3]soaBnafar!$A:$H,3,FALSE),0)</f>
        <v>2610164</v>
      </c>
      <c r="P2267" s="20">
        <f>IFERROR(VLOOKUP(A2267,[3]soaBnafar!$A:$G,4,FALSE),0)</f>
        <v>0</v>
      </c>
      <c r="Q2267" s="20">
        <f>IFERROR(VLOOKUP(A2267,[3]soaBnafar!$A:$G,5,FALSE),0)</f>
        <v>0</v>
      </c>
      <c r="R2267" s="20">
        <f>IFERROR(VLOOKUP(A2267,[3]soaBnafar!$A:$G,6,FALSE),0)</f>
        <v>0</v>
      </c>
      <c r="S2267" s="20">
        <f>IFERROR(VLOOKUP(A2267,[3]soaBnafar!$A:$G,7,FALSE),0)</f>
        <v>0</v>
      </c>
      <c r="T2267" s="32">
        <f t="shared" si="422"/>
        <v>91538</v>
      </c>
      <c r="U2267" s="21">
        <f t="shared" si="423"/>
        <v>5233210</v>
      </c>
      <c r="V2267" s="21">
        <f t="shared" si="424"/>
        <v>0</v>
      </c>
      <c r="W2267" s="21">
        <f t="shared" si="425"/>
        <v>0</v>
      </c>
      <c r="X2267" s="21">
        <f t="shared" si="426"/>
        <v>0</v>
      </c>
      <c r="Y2267" s="33">
        <f t="shared" si="427"/>
        <v>0</v>
      </c>
      <c r="Z2267" s="4" t="str">
        <f t="shared" si="428"/>
        <v>Sim</v>
      </c>
      <c r="AA2267" s="4" t="str">
        <f t="shared" si="429"/>
        <v>Sim</v>
      </c>
      <c r="AB2267" s="4" t="str">
        <f t="shared" si="430"/>
        <v>Não</v>
      </c>
      <c r="AC2267" s="4" t="str">
        <f t="shared" si="431"/>
        <v>Não</v>
      </c>
      <c r="AD2267" s="4" t="str">
        <f t="shared" si="432"/>
        <v>Não</v>
      </c>
      <c r="AE2267" s="30" t="str">
        <f t="shared" si="433"/>
        <v>Não</v>
      </c>
    </row>
    <row r="2268" spans="1:31" x14ac:dyDescent="0.25">
      <c r="A2268" s="23">
        <v>350630</v>
      </c>
      <c r="B2268" s="27">
        <f>IFERROR(VLOOKUP(A2268,[1]Monitoramento_Base_somente_disp!$A:$L,5,FALSE),0)</f>
        <v>0</v>
      </c>
      <c r="C2268" s="20">
        <f>IFERROR(VLOOKUP(A2268,[1]Monitoramento_Base_somente_disp!$A:$L,6,FALSE),0)</f>
        <v>0</v>
      </c>
      <c r="D2268" s="20">
        <f>IFERROR(VLOOKUP(A2268,[1]Monitoramento_Base_somente_disp!$A:$L,7,FALSE),0)</f>
        <v>0</v>
      </c>
      <c r="E2268" s="20">
        <f>IFERROR(VLOOKUP(A2268,[1]Monitoramento_Base_somente_disp!$A:$L,8,FALSE),0)</f>
        <v>0</v>
      </c>
      <c r="F2268" s="20">
        <f>IFERROR(VLOOKUP(A2268,[1]Monitoramento_Base_somente_disp!$A:$L,9,FALSE),0)</f>
        <v>0</v>
      </c>
      <c r="G2268" s="28">
        <f>IFERROR(VLOOKUP(A2268,[1]Monitoramento_Base_somente_disp!$A:$L,10,FALSE),0)</f>
        <v>0</v>
      </c>
      <c r="H2268" s="27">
        <f>IFERROR(VLOOKUP(A2268,[2]webService!$A:$I,4,FALSE),0)</f>
        <v>0</v>
      </c>
      <c r="I2268" s="20">
        <f>IFERROR(VLOOKUP(A2268,[2]webService!$A:$II,5,FALSE),0)</f>
        <v>0</v>
      </c>
      <c r="J2268" s="20">
        <f>IFERROR(VLOOKUP(A2268,[2]webService!$A:$I,6,FALSE),0)</f>
        <v>0</v>
      </c>
      <c r="K2268" s="20">
        <f>IFERROR(VLOOKUP(A2268,[2]webService!$A:$I,7,FALSE),0)</f>
        <v>0</v>
      </c>
      <c r="L2268" s="20">
        <f>IFERROR(VLOOKUP(A2268,[2]webService!$A:$I,8,FALSE),0)</f>
        <v>0</v>
      </c>
      <c r="M2268" s="28">
        <f>IFERROR(VLOOKUP(A2268,[2]webService!$A:$I,9,FALSE),0)</f>
        <v>0</v>
      </c>
      <c r="N2268" s="27">
        <f>IFERROR(VLOOKUP(A2268,[3]soaBnafar!$A:$G,2,FALSE),0)</f>
        <v>0</v>
      </c>
      <c r="O2268" s="20">
        <f>IFERROR(VLOOKUP(A2268,[3]soaBnafar!$A:$H,3,FALSE),0)</f>
        <v>0</v>
      </c>
      <c r="P2268" s="20">
        <f>IFERROR(VLOOKUP(A2268,[3]soaBnafar!$A:$G,4,FALSE),0)</f>
        <v>0</v>
      </c>
      <c r="Q2268" s="20">
        <f>IFERROR(VLOOKUP(A2268,[3]soaBnafar!$A:$G,5,FALSE),0)</f>
        <v>0</v>
      </c>
      <c r="R2268" s="20">
        <f>IFERROR(VLOOKUP(A2268,[3]soaBnafar!$A:$G,6,FALSE),0)</f>
        <v>0</v>
      </c>
      <c r="S2268" s="20">
        <f>IFERROR(VLOOKUP(A2268,[3]soaBnafar!$A:$G,7,FALSE),0)</f>
        <v>0</v>
      </c>
      <c r="T2268" s="32">
        <f t="shared" si="422"/>
        <v>0</v>
      </c>
      <c r="U2268" s="21">
        <f t="shared" si="423"/>
        <v>0</v>
      </c>
      <c r="V2268" s="21">
        <f t="shared" si="424"/>
        <v>0</v>
      </c>
      <c r="W2268" s="21">
        <f t="shared" si="425"/>
        <v>0</v>
      </c>
      <c r="X2268" s="21">
        <f t="shared" si="426"/>
        <v>0</v>
      </c>
      <c r="Y2268" s="33">
        <f t="shared" si="427"/>
        <v>0</v>
      </c>
      <c r="Z2268" s="4" t="str">
        <f t="shared" si="428"/>
        <v>Não</v>
      </c>
      <c r="AA2268" s="4" t="str">
        <f t="shared" si="429"/>
        <v>Não</v>
      </c>
      <c r="AB2268" s="4" t="str">
        <f t="shared" si="430"/>
        <v>Não</v>
      </c>
      <c r="AC2268" s="4" t="str">
        <f t="shared" si="431"/>
        <v>Não</v>
      </c>
      <c r="AD2268" s="4" t="str">
        <f t="shared" si="432"/>
        <v>Não</v>
      </c>
      <c r="AE2268" s="30" t="str">
        <f t="shared" si="433"/>
        <v>Não</v>
      </c>
    </row>
    <row r="2269" spans="1:31" x14ac:dyDescent="0.25">
      <c r="A2269" s="23">
        <v>350650</v>
      </c>
      <c r="B2269" s="27">
        <f>IFERROR(VLOOKUP(A2269,[1]Monitoramento_Base_somente_disp!$A:$L,5,FALSE),0)</f>
        <v>0</v>
      </c>
      <c r="C2269" s="20">
        <f>IFERROR(VLOOKUP(A2269,[1]Monitoramento_Base_somente_disp!$A:$L,6,FALSE),0)</f>
        <v>0</v>
      </c>
      <c r="D2269" s="20">
        <f>IFERROR(VLOOKUP(A2269,[1]Monitoramento_Base_somente_disp!$A:$L,7,FALSE),0)</f>
        <v>0</v>
      </c>
      <c r="E2269" s="20">
        <f>IFERROR(VLOOKUP(A2269,[1]Monitoramento_Base_somente_disp!$A:$L,8,FALSE),0)</f>
        <v>0</v>
      </c>
      <c r="F2269" s="20">
        <f>IFERROR(VLOOKUP(A2269,[1]Monitoramento_Base_somente_disp!$A:$L,9,FALSE),0)</f>
        <v>0</v>
      </c>
      <c r="G2269" s="28">
        <f>IFERROR(VLOOKUP(A2269,[1]Monitoramento_Base_somente_disp!$A:$L,10,FALSE),0)</f>
        <v>0</v>
      </c>
      <c r="H2269" s="27">
        <f>IFERROR(VLOOKUP(A2269,[2]webService!$A:$I,4,FALSE),0)</f>
        <v>943048</v>
      </c>
      <c r="I2269" s="20">
        <f>IFERROR(VLOOKUP(A2269,[2]webService!$A:$II,5,FALSE),0)</f>
        <v>2120939</v>
      </c>
      <c r="J2269" s="20">
        <f>IFERROR(VLOOKUP(A2269,[2]webService!$A:$I,6,FALSE),0)</f>
        <v>0</v>
      </c>
      <c r="K2269" s="20">
        <f>IFERROR(VLOOKUP(A2269,[2]webService!$A:$I,7,FALSE),0)</f>
        <v>8572877</v>
      </c>
      <c r="L2269" s="20">
        <f>IFERROR(VLOOKUP(A2269,[2]webService!$A:$I,8,FALSE),0)</f>
        <v>0</v>
      </c>
      <c r="M2269" s="28">
        <f>IFERROR(VLOOKUP(A2269,[2]webService!$A:$I,9,FALSE),0)</f>
        <v>0</v>
      </c>
      <c r="N2269" s="27">
        <f>IFERROR(VLOOKUP(A2269,[3]soaBnafar!$A:$G,2,FALSE),0)</f>
        <v>0</v>
      </c>
      <c r="O2269" s="20">
        <f>IFERROR(VLOOKUP(A2269,[3]soaBnafar!$A:$H,3,FALSE),0)</f>
        <v>0</v>
      </c>
      <c r="P2269" s="20">
        <f>IFERROR(VLOOKUP(A2269,[3]soaBnafar!$A:$G,4,FALSE),0)</f>
        <v>0</v>
      </c>
      <c r="Q2269" s="20">
        <f>IFERROR(VLOOKUP(A2269,[3]soaBnafar!$A:$G,5,FALSE),0)</f>
        <v>0</v>
      </c>
      <c r="R2269" s="20">
        <f>IFERROR(VLOOKUP(A2269,[3]soaBnafar!$A:$G,6,FALSE),0)</f>
        <v>0</v>
      </c>
      <c r="S2269" s="20">
        <f>IFERROR(VLOOKUP(A2269,[3]soaBnafar!$A:$G,7,FALSE),0)</f>
        <v>0</v>
      </c>
      <c r="T2269" s="32">
        <f t="shared" si="422"/>
        <v>943048</v>
      </c>
      <c r="U2269" s="21">
        <f t="shared" si="423"/>
        <v>2120939</v>
      </c>
      <c r="V2269" s="21">
        <f t="shared" si="424"/>
        <v>0</v>
      </c>
      <c r="W2269" s="21">
        <f t="shared" si="425"/>
        <v>8572877</v>
      </c>
      <c r="X2269" s="21">
        <f t="shared" si="426"/>
        <v>0</v>
      </c>
      <c r="Y2269" s="33">
        <f t="shared" si="427"/>
        <v>0</v>
      </c>
      <c r="Z2269" s="4" t="str">
        <f t="shared" si="428"/>
        <v>Sim</v>
      </c>
      <c r="AA2269" s="4" t="str">
        <f t="shared" si="429"/>
        <v>Sim</v>
      </c>
      <c r="AB2269" s="4" t="str">
        <f t="shared" si="430"/>
        <v>Não</v>
      </c>
      <c r="AC2269" s="4" t="str">
        <f t="shared" si="431"/>
        <v>Sim</v>
      </c>
      <c r="AD2269" s="4" t="str">
        <f t="shared" si="432"/>
        <v>Não</v>
      </c>
      <c r="AE2269" s="30" t="str">
        <f t="shared" si="433"/>
        <v>Não</v>
      </c>
    </row>
    <row r="2270" spans="1:31" x14ac:dyDescent="0.25">
      <c r="A2270" s="23">
        <v>350660</v>
      </c>
      <c r="B2270" s="27">
        <f>IFERROR(VLOOKUP(A2270,[1]Monitoramento_Base_somente_disp!$A:$L,5,FALSE),0)</f>
        <v>38462</v>
      </c>
      <c r="C2270" s="20">
        <f>IFERROR(VLOOKUP(A2270,[1]Monitoramento_Base_somente_disp!$A:$L,6,FALSE),0)</f>
        <v>48698556</v>
      </c>
      <c r="D2270" s="20">
        <f>IFERROR(VLOOKUP(A2270,[1]Monitoramento_Base_somente_disp!$A:$L,7,FALSE),0)</f>
        <v>31428</v>
      </c>
      <c r="E2270" s="20">
        <f>IFERROR(VLOOKUP(A2270,[1]Monitoramento_Base_somente_disp!$A:$L,8,FALSE),0)</f>
        <v>24386493</v>
      </c>
      <c r="F2270" s="20">
        <f>IFERROR(VLOOKUP(A2270,[1]Monitoramento_Base_somente_disp!$A:$L,9,FALSE),0)</f>
        <v>0</v>
      </c>
      <c r="G2270" s="28">
        <f>IFERROR(VLOOKUP(A2270,[1]Monitoramento_Base_somente_disp!$A:$L,10,FALSE),0)</f>
        <v>0</v>
      </c>
      <c r="H2270" s="27">
        <f>IFERROR(VLOOKUP(A2270,[2]webService!$A:$I,4,FALSE),0)</f>
        <v>0</v>
      </c>
      <c r="I2270" s="20">
        <f>IFERROR(VLOOKUP(A2270,[2]webService!$A:$II,5,FALSE),0)</f>
        <v>0</v>
      </c>
      <c r="J2270" s="20">
        <f>IFERROR(VLOOKUP(A2270,[2]webService!$A:$I,6,FALSE),0)</f>
        <v>0</v>
      </c>
      <c r="K2270" s="20">
        <f>IFERROR(VLOOKUP(A2270,[2]webService!$A:$I,7,FALSE),0)</f>
        <v>0</v>
      </c>
      <c r="L2270" s="20">
        <f>IFERROR(VLOOKUP(A2270,[2]webService!$A:$I,8,FALSE),0)</f>
        <v>0</v>
      </c>
      <c r="M2270" s="28">
        <f>IFERROR(VLOOKUP(A2270,[2]webService!$A:$I,9,FALSE),0)</f>
        <v>0</v>
      </c>
      <c r="N2270" s="27">
        <f>IFERROR(VLOOKUP(A2270,[3]soaBnafar!$A:$G,2,FALSE),0)</f>
        <v>0</v>
      </c>
      <c r="O2270" s="20">
        <f>IFERROR(VLOOKUP(A2270,[3]soaBnafar!$A:$H,3,FALSE),0)</f>
        <v>0</v>
      </c>
      <c r="P2270" s="20">
        <f>IFERROR(VLOOKUP(A2270,[3]soaBnafar!$A:$G,4,FALSE),0)</f>
        <v>0</v>
      </c>
      <c r="Q2270" s="20">
        <f>IFERROR(VLOOKUP(A2270,[3]soaBnafar!$A:$G,5,FALSE),0)</f>
        <v>0</v>
      </c>
      <c r="R2270" s="20">
        <f>IFERROR(VLOOKUP(A2270,[3]soaBnafar!$A:$G,6,FALSE),0)</f>
        <v>0</v>
      </c>
      <c r="S2270" s="20">
        <f>IFERROR(VLOOKUP(A2270,[3]soaBnafar!$A:$G,7,FALSE),0)</f>
        <v>0</v>
      </c>
      <c r="T2270" s="32">
        <f t="shared" si="422"/>
        <v>38462</v>
      </c>
      <c r="U2270" s="21">
        <f t="shared" si="423"/>
        <v>48698556</v>
      </c>
      <c r="V2270" s="21">
        <f t="shared" si="424"/>
        <v>31428</v>
      </c>
      <c r="W2270" s="21">
        <f t="shared" si="425"/>
        <v>24386493</v>
      </c>
      <c r="X2270" s="21">
        <f t="shared" si="426"/>
        <v>0</v>
      </c>
      <c r="Y2270" s="33">
        <f t="shared" si="427"/>
        <v>0</v>
      </c>
      <c r="Z2270" s="4" t="str">
        <f t="shared" si="428"/>
        <v>Sim</v>
      </c>
      <c r="AA2270" s="4" t="str">
        <f t="shared" si="429"/>
        <v>Sim</v>
      </c>
      <c r="AB2270" s="4" t="str">
        <f t="shared" si="430"/>
        <v>Sim</v>
      </c>
      <c r="AC2270" s="4" t="str">
        <f t="shared" si="431"/>
        <v>Sim</v>
      </c>
      <c r="AD2270" s="4" t="str">
        <f t="shared" si="432"/>
        <v>Não</v>
      </c>
      <c r="AE2270" s="30" t="str">
        <f t="shared" si="433"/>
        <v>Não</v>
      </c>
    </row>
    <row r="2271" spans="1:31" x14ac:dyDescent="0.25">
      <c r="A2271" s="23">
        <v>350670</v>
      </c>
      <c r="B2271" s="27">
        <f>IFERROR(VLOOKUP(A2271,[1]Monitoramento_Base_somente_disp!$A:$L,5,FALSE),0)</f>
        <v>42433</v>
      </c>
      <c r="C2271" s="20">
        <f>IFERROR(VLOOKUP(A2271,[1]Monitoramento_Base_somente_disp!$A:$L,6,FALSE),0)</f>
        <v>37448718</v>
      </c>
      <c r="D2271" s="20">
        <f>IFERROR(VLOOKUP(A2271,[1]Monitoramento_Base_somente_disp!$A:$L,7,FALSE),0)</f>
        <v>22897</v>
      </c>
      <c r="E2271" s="20">
        <f>IFERROR(VLOOKUP(A2271,[1]Monitoramento_Base_somente_disp!$A:$L,8,FALSE),0)</f>
        <v>19554456</v>
      </c>
      <c r="F2271" s="20">
        <f>IFERROR(VLOOKUP(A2271,[1]Monitoramento_Base_somente_disp!$A:$L,9,FALSE),0)</f>
        <v>0</v>
      </c>
      <c r="G2271" s="28">
        <f>IFERROR(VLOOKUP(A2271,[1]Monitoramento_Base_somente_disp!$A:$L,10,FALSE),0)</f>
        <v>0</v>
      </c>
      <c r="H2271" s="27">
        <f>IFERROR(VLOOKUP(A2271,[2]webService!$A:$I,4,FALSE),0)</f>
        <v>0</v>
      </c>
      <c r="I2271" s="20">
        <f>IFERROR(VLOOKUP(A2271,[2]webService!$A:$II,5,FALSE),0)</f>
        <v>0</v>
      </c>
      <c r="J2271" s="20">
        <f>IFERROR(VLOOKUP(A2271,[2]webService!$A:$I,6,FALSE),0)</f>
        <v>0</v>
      </c>
      <c r="K2271" s="20">
        <f>IFERROR(VLOOKUP(A2271,[2]webService!$A:$I,7,FALSE),0)</f>
        <v>0</v>
      </c>
      <c r="L2271" s="20">
        <f>IFERROR(VLOOKUP(A2271,[2]webService!$A:$I,8,FALSE),0)</f>
        <v>0</v>
      </c>
      <c r="M2271" s="28">
        <f>IFERROR(VLOOKUP(A2271,[2]webService!$A:$I,9,FALSE),0)</f>
        <v>0</v>
      </c>
      <c r="N2271" s="27">
        <f>IFERROR(VLOOKUP(A2271,[3]soaBnafar!$A:$G,2,FALSE),0)</f>
        <v>0</v>
      </c>
      <c r="O2271" s="20">
        <f>IFERROR(VLOOKUP(A2271,[3]soaBnafar!$A:$H,3,FALSE),0)</f>
        <v>0</v>
      </c>
      <c r="P2271" s="20">
        <f>IFERROR(VLOOKUP(A2271,[3]soaBnafar!$A:$G,4,FALSE),0)</f>
        <v>0</v>
      </c>
      <c r="Q2271" s="20">
        <f>IFERROR(VLOOKUP(A2271,[3]soaBnafar!$A:$G,5,FALSE),0)</f>
        <v>0</v>
      </c>
      <c r="R2271" s="20">
        <f>IFERROR(VLOOKUP(A2271,[3]soaBnafar!$A:$G,6,FALSE),0)</f>
        <v>0</v>
      </c>
      <c r="S2271" s="20">
        <f>IFERROR(VLOOKUP(A2271,[3]soaBnafar!$A:$G,7,FALSE),0)</f>
        <v>0</v>
      </c>
      <c r="T2271" s="32">
        <f t="shared" si="422"/>
        <v>42433</v>
      </c>
      <c r="U2271" s="21">
        <f t="shared" si="423"/>
        <v>37448718</v>
      </c>
      <c r="V2271" s="21">
        <f t="shared" si="424"/>
        <v>22897</v>
      </c>
      <c r="W2271" s="21">
        <f t="shared" si="425"/>
        <v>19554456</v>
      </c>
      <c r="X2271" s="21">
        <f t="shared" si="426"/>
        <v>0</v>
      </c>
      <c r="Y2271" s="33">
        <f t="shared" si="427"/>
        <v>0</v>
      </c>
      <c r="Z2271" s="4" t="str">
        <f t="shared" si="428"/>
        <v>Sim</v>
      </c>
      <c r="AA2271" s="4" t="str">
        <f t="shared" si="429"/>
        <v>Sim</v>
      </c>
      <c r="AB2271" s="4" t="str">
        <f t="shared" si="430"/>
        <v>Sim</v>
      </c>
      <c r="AC2271" s="4" t="str">
        <f t="shared" si="431"/>
        <v>Sim</v>
      </c>
      <c r="AD2271" s="4" t="str">
        <f t="shared" si="432"/>
        <v>Não</v>
      </c>
      <c r="AE2271" s="30" t="str">
        <f t="shared" si="433"/>
        <v>Não</v>
      </c>
    </row>
    <row r="2272" spans="1:31" x14ac:dyDescent="0.25">
      <c r="A2272" s="23">
        <v>350690</v>
      </c>
      <c r="B2272" s="27">
        <f>IFERROR(VLOOKUP(A2272,[1]Monitoramento_Base_somente_disp!$A:$L,5,FALSE),0)</f>
        <v>0</v>
      </c>
      <c r="C2272" s="20">
        <f>IFERROR(VLOOKUP(A2272,[1]Monitoramento_Base_somente_disp!$A:$L,6,FALSE),0)</f>
        <v>4759468</v>
      </c>
      <c r="D2272" s="20">
        <f>IFERROR(VLOOKUP(A2272,[1]Monitoramento_Base_somente_disp!$A:$L,7,FALSE),0)</f>
        <v>0</v>
      </c>
      <c r="E2272" s="20">
        <f>IFERROR(VLOOKUP(A2272,[1]Monitoramento_Base_somente_disp!$A:$L,8,FALSE),0)</f>
        <v>2379734</v>
      </c>
      <c r="F2272" s="20">
        <f>IFERROR(VLOOKUP(A2272,[1]Monitoramento_Base_somente_disp!$A:$L,9,FALSE),0)</f>
        <v>0</v>
      </c>
      <c r="G2272" s="28">
        <f>IFERROR(VLOOKUP(A2272,[1]Monitoramento_Base_somente_disp!$A:$L,10,FALSE),0)</f>
        <v>0</v>
      </c>
      <c r="H2272" s="27">
        <f>IFERROR(VLOOKUP(A2272,[2]webService!$A:$I,4,FALSE),0)</f>
        <v>211959</v>
      </c>
      <c r="I2272" s="20">
        <f>IFERROR(VLOOKUP(A2272,[2]webService!$A:$II,5,FALSE),0)</f>
        <v>133598</v>
      </c>
      <c r="J2272" s="20">
        <f>IFERROR(VLOOKUP(A2272,[2]webService!$A:$I,6,FALSE),0)</f>
        <v>0</v>
      </c>
      <c r="K2272" s="20">
        <f>IFERROR(VLOOKUP(A2272,[2]webService!$A:$I,7,FALSE),0)</f>
        <v>162879</v>
      </c>
      <c r="L2272" s="20">
        <f>IFERROR(VLOOKUP(A2272,[2]webService!$A:$I,8,FALSE),0)</f>
        <v>0</v>
      </c>
      <c r="M2272" s="28">
        <f>IFERROR(VLOOKUP(A2272,[2]webService!$A:$I,9,FALSE),0)</f>
        <v>0</v>
      </c>
      <c r="N2272" s="27">
        <f>IFERROR(VLOOKUP(A2272,[3]soaBnafar!$A:$G,2,FALSE),0)</f>
        <v>0</v>
      </c>
      <c r="O2272" s="20">
        <f>IFERROR(VLOOKUP(A2272,[3]soaBnafar!$A:$H,3,FALSE),0)</f>
        <v>0</v>
      </c>
      <c r="P2272" s="20">
        <f>IFERROR(VLOOKUP(A2272,[3]soaBnafar!$A:$G,4,FALSE),0)</f>
        <v>0</v>
      </c>
      <c r="Q2272" s="20">
        <f>IFERROR(VLOOKUP(A2272,[3]soaBnafar!$A:$G,5,FALSE),0)</f>
        <v>0</v>
      </c>
      <c r="R2272" s="20">
        <f>IFERROR(VLOOKUP(A2272,[3]soaBnafar!$A:$G,6,FALSE),0)</f>
        <v>0</v>
      </c>
      <c r="S2272" s="20">
        <f>IFERROR(VLOOKUP(A2272,[3]soaBnafar!$A:$G,7,FALSE),0)</f>
        <v>0</v>
      </c>
      <c r="T2272" s="32">
        <f t="shared" si="422"/>
        <v>211959</v>
      </c>
      <c r="U2272" s="21">
        <f t="shared" si="423"/>
        <v>4893066</v>
      </c>
      <c r="V2272" s="21">
        <f t="shared" si="424"/>
        <v>0</v>
      </c>
      <c r="W2272" s="21">
        <f t="shared" si="425"/>
        <v>2542613</v>
      </c>
      <c r="X2272" s="21">
        <f t="shared" si="426"/>
        <v>0</v>
      </c>
      <c r="Y2272" s="33">
        <f t="shared" si="427"/>
        <v>0</v>
      </c>
      <c r="Z2272" s="4" t="str">
        <f t="shared" si="428"/>
        <v>Sim</v>
      </c>
      <c r="AA2272" s="4" t="str">
        <f t="shared" si="429"/>
        <v>Sim</v>
      </c>
      <c r="AB2272" s="4" t="str">
        <f t="shared" si="430"/>
        <v>Não</v>
      </c>
      <c r="AC2272" s="4" t="str">
        <f t="shared" si="431"/>
        <v>Sim</v>
      </c>
      <c r="AD2272" s="4" t="str">
        <f t="shared" si="432"/>
        <v>Não</v>
      </c>
      <c r="AE2272" s="30" t="str">
        <f t="shared" si="433"/>
        <v>Não</v>
      </c>
    </row>
    <row r="2273" spans="1:31" x14ac:dyDescent="0.25">
      <c r="A2273" s="23">
        <v>350700</v>
      </c>
      <c r="B2273" s="27">
        <f>IFERROR(VLOOKUP(A2273,[1]Monitoramento_Base_somente_disp!$A:$L,5,FALSE),0)</f>
        <v>0</v>
      </c>
      <c r="C2273" s="20">
        <f>IFERROR(VLOOKUP(A2273,[1]Monitoramento_Base_somente_disp!$A:$L,6,FALSE),0)</f>
        <v>0</v>
      </c>
      <c r="D2273" s="20">
        <f>IFERROR(VLOOKUP(A2273,[1]Monitoramento_Base_somente_disp!$A:$L,7,FALSE),0)</f>
        <v>0</v>
      </c>
      <c r="E2273" s="20">
        <f>IFERROR(VLOOKUP(A2273,[1]Monitoramento_Base_somente_disp!$A:$L,8,FALSE),0)</f>
        <v>0</v>
      </c>
      <c r="F2273" s="20">
        <f>IFERROR(VLOOKUP(A2273,[1]Monitoramento_Base_somente_disp!$A:$L,9,FALSE),0)</f>
        <v>0</v>
      </c>
      <c r="G2273" s="28">
        <f>IFERROR(VLOOKUP(A2273,[1]Monitoramento_Base_somente_disp!$A:$L,10,FALSE),0)</f>
        <v>0</v>
      </c>
      <c r="H2273" s="27">
        <f>IFERROR(VLOOKUP(A2273,[2]webService!$A:$I,4,FALSE),0)</f>
        <v>0</v>
      </c>
      <c r="I2273" s="20">
        <f>IFERROR(VLOOKUP(A2273,[2]webService!$A:$II,5,FALSE),0)</f>
        <v>0</v>
      </c>
      <c r="J2273" s="20">
        <f>IFERROR(VLOOKUP(A2273,[2]webService!$A:$I,6,FALSE),0)</f>
        <v>0</v>
      </c>
      <c r="K2273" s="20">
        <f>IFERROR(VLOOKUP(A2273,[2]webService!$A:$I,7,FALSE),0)</f>
        <v>0</v>
      </c>
      <c r="L2273" s="20">
        <f>IFERROR(VLOOKUP(A2273,[2]webService!$A:$I,8,FALSE),0)</f>
        <v>0</v>
      </c>
      <c r="M2273" s="28">
        <f>IFERROR(VLOOKUP(A2273,[2]webService!$A:$I,9,FALSE),0)</f>
        <v>0</v>
      </c>
      <c r="N2273" s="27">
        <f>IFERROR(VLOOKUP(A2273,[3]soaBnafar!$A:$G,2,FALSE),0)</f>
        <v>0</v>
      </c>
      <c r="O2273" s="20">
        <f>IFERROR(VLOOKUP(A2273,[3]soaBnafar!$A:$H,3,FALSE),0)</f>
        <v>0</v>
      </c>
      <c r="P2273" s="20">
        <f>IFERROR(VLOOKUP(A2273,[3]soaBnafar!$A:$G,4,FALSE),0)</f>
        <v>0</v>
      </c>
      <c r="Q2273" s="20">
        <f>IFERROR(VLOOKUP(A2273,[3]soaBnafar!$A:$G,5,FALSE),0)</f>
        <v>0</v>
      </c>
      <c r="R2273" s="20">
        <f>IFERROR(VLOOKUP(A2273,[3]soaBnafar!$A:$G,6,FALSE),0)</f>
        <v>0</v>
      </c>
      <c r="S2273" s="20">
        <f>IFERROR(VLOOKUP(A2273,[3]soaBnafar!$A:$G,7,FALSE),0)</f>
        <v>0</v>
      </c>
      <c r="T2273" s="32">
        <f t="shared" si="422"/>
        <v>0</v>
      </c>
      <c r="U2273" s="21">
        <f t="shared" si="423"/>
        <v>0</v>
      </c>
      <c r="V2273" s="21">
        <f t="shared" si="424"/>
        <v>0</v>
      </c>
      <c r="W2273" s="21">
        <f t="shared" si="425"/>
        <v>0</v>
      </c>
      <c r="X2273" s="21">
        <f t="shared" si="426"/>
        <v>0</v>
      </c>
      <c r="Y2273" s="33">
        <f t="shared" si="427"/>
        <v>0</v>
      </c>
      <c r="Z2273" s="4" t="str">
        <f t="shared" si="428"/>
        <v>Não</v>
      </c>
      <c r="AA2273" s="4" t="str">
        <f t="shared" si="429"/>
        <v>Não</v>
      </c>
      <c r="AB2273" s="4" t="str">
        <f t="shared" si="430"/>
        <v>Não</v>
      </c>
      <c r="AC2273" s="4" t="str">
        <f t="shared" si="431"/>
        <v>Não</v>
      </c>
      <c r="AD2273" s="4" t="str">
        <f t="shared" si="432"/>
        <v>Não</v>
      </c>
      <c r="AE2273" s="30" t="str">
        <f t="shared" si="433"/>
        <v>Não</v>
      </c>
    </row>
    <row r="2274" spans="1:31" x14ac:dyDescent="0.25">
      <c r="A2274" s="23">
        <v>350710</v>
      </c>
      <c r="B2274" s="27">
        <f>IFERROR(VLOOKUP(A2274,[1]Monitoramento_Base_somente_disp!$A:$L,5,FALSE),0)</f>
        <v>0</v>
      </c>
      <c r="C2274" s="20">
        <f>IFERROR(VLOOKUP(A2274,[1]Monitoramento_Base_somente_disp!$A:$L,6,FALSE),0)</f>
        <v>0</v>
      </c>
      <c r="D2274" s="20">
        <f>IFERROR(VLOOKUP(A2274,[1]Monitoramento_Base_somente_disp!$A:$L,7,FALSE),0)</f>
        <v>0</v>
      </c>
      <c r="E2274" s="20">
        <f>IFERROR(VLOOKUP(A2274,[1]Monitoramento_Base_somente_disp!$A:$L,8,FALSE),0)</f>
        <v>0</v>
      </c>
      <c r="F2274" s="20">
        <f>IFERROR(VLOOKUP(A2274,[1]Monitoramento_Base_somente_disp!$A:$L,9,FALSE),0)</f>
        <v>0</v>
      </c>
      <c r="G2274" s="28">
        <f>IFERROR(VLOOKUP(A2274,[1]Monitoramento_Base_somente_disp!$A:$L,10,FALSE),0)</f>
        <v>0</v>
      </c>
      <c r="H2274" s="27">
        <f>IFERROR(VLOOKUP(A2274,[2]webService!$A:$I,4,FALSE),0)</f>
        <v>0</v>
      </c>
      <c r="I2274" s="20">
        <f>IFERROR(VLOOKUP(A2274,[2]webService!$A:$II,5,FALSE),0)</f>
        <v>0</v>
      </c>
      <c r="J2274" s="20">
        <f>IFERROR(VLOOKUP(A2274,[2]webService!$A:$I,6,FALSE),0)</f>
        <v>0</v>
      </c>
      <c r="K2274" s="20">
        <f>IFERROR(VLOOKUP(A2274,[2]webService!$A:$I,7,FALSE),0)</f>
        <v>0</v>
      </c>
      <c r="L2274" s="20">
        <f>IFERROR(VLOOKUP(A2274,[2]webService!$A:$I,8,FALSE),0)</f>
        <v>0</v>
      </c>
      <c r="M2274" s="28">
        <f>IFERROR(VLOOKUP(A2274,[2]webService!$A:$I,9,FALSE),0)</f>
        <v>0</v>
      </c>
      <c r="N2274" s="27">
        <f>IFERROR(VLOOKUP(A2274,[3]soaBnafar!$A:$G,2,FALSE),0)</f>
        <v>0</v>
      </c>
      <c r="O2274" s="20">
        <f>IFERROR(VLOOKUP(A2274,[3]soaBnafar!$A:$H,3,FALSE),0)</f>
        <v>0</v>
      </c>
      <c r="P2274" s="20">
        <f>IFERROR(VLOOKUP(A2274,[3]soaBnafar!$A:$G,4,FALSE),0)</f>
        <v>0</v>
      </c>
      <c r="Q2274" s="20">
        <f>IFERROR(VLOOKUP(A2274,[3]soaBnafar!$A:$G,5,FALSE),0)</f>
        <v>0</v>
      </c>
      <c r="R2274" s="20">
        <f>IFERROR(VLOOKUP(A2274,[3]soaBnafar!$A:$G,6,FALSE),0)</f>
        <v>0</v>
      </c>
      <c r="S2274" s="20">
        <f>IFERROR(VLOOKUP(A2274,[3]soaBnafar!$A:$G,7,FALSE),0)</f>
        <v>0</v>
      </c>
      <c r="T2274" s="32">
        <f t="shared" si="422"/>
        <v>0</v>
      </c>
      <c r="U2274" s="21">
        <f t="shared" si="423"/>
        <v>0</v>
      </c>
      <c r="V2274" s="21">
        <f t="shared" si="424"/>
        <v>0</v>
      </c>
      <c r="W2274" s="21">
        <f t="shared" si="425"/>
        <v>0</v>
      </c>
      <c r="X2274" s="21">
        <f t="shared" si="426"/>
        <v>0</v>
      </c>
      <c r="Y2274" s="33">
        <f t="shared" si="427"/>
        <v>0</v>
      </c>
      <c r="Z2274" s="4" t="str">
        <f t="shared" si="428"/>
        <v>Não</v>
      </c>
      <c r="AA2274" s="4" t="str">
        <f t="shared" si="429"/>
        <v>Não</v>
      </c>
      <c r="AB2274" s="4" t="str">
        <f t="shared" si="430"/>
        <v>Não</v>
      </c>
      <c r="AC2274" s="4" t="str">
        <f t="shared" si="431"/>
        <v>Não</v>
      </c>
      <c r="AD2274" s="4" t="str">
        <f t="shared" si="432"/>
        <v>Não</v>
      </c>
      <c r="AE2274" s="30" t="str">
        <f t="shared" si="433"/>
        <v>Não</v>
      </c>
    </row>
    <row r="2275" spans="1:31" x14ac:dyDescent="0.25">
      <c r="A2275" s="23">
        <v>350715</v>
      </c>
      <c r="B2275" s="27">
        <f>IFERROR(VLOOKUP(A2275,[1]Monitoramento_Base_somente_disp!$A:$L,5,FALSE),0)</f>
        <v>40497</v>
      </c>
      <c r="C2275" s="20">
        <f>IFERROR(VLOOKUP(A2275,[1]Monitoramento_Base_somente_disp!$A:$L,6,FALSE),0)</f>
        <v>19656324</v>
      </c>
      <c r="D2275" s="20">
        <f>IFERROR(VLOOKUP(A2275,[1]Monitoramento_Base_somente_disp!$A:$L,7,FALSE),0)</f>
        <v>30485</v>
      </c>
      <c r="E2275" s="20">
        <f>IFERROR(VLOOKUP(A2275,[1]Monitoramento_Base_somente_disp!$A:$L,8,FALSE),0)</f>
        <v>9764449</v>
      </c>
      <c r="F2275" s="20">
        <f>IFERROR(VLOOKUP(A2275,[1]Monitoramento_Base_somente_disp!$A:$L,9,FALSE),0)</f>
        <v>0</v>
      </c>
      <c r="G2275" s="28">
        <f>IFERROR(VLOOKUP(A2275,[1]Monitoramento_Base_somente_disp!$A:$L,10,FALSE),0)</f>
        <v>0</v>
      </c>
      <c r="H2275" s="27">
        <f>IFERROR(VLOOKUP(A2275,[2]webService!$A:$I,4,FALSE),0)</f>
        <v>0</v>
      </c>
      <c r="I2275" s="20">
        <f>IFERROR(VLOOKUP(A2275,[2]webService!$A:$II,5,FALSE),0)</f>
        <v>0</v>
      </c>
      <c r="J2275" s="20">
        <f>IFERROR(VLOOKUP(A2275,[2]webService!$A:$I,6,FALSE),0)</f>
        <v>0</v>
      </c>
      <c r="K2275" s="20">
        <f>IFERROR(VLOOKUP(A2275,[2]webService!$A:$I,7,FALSE),0)</f>
        <v>0</v>
      </c>
      <c r="L2275" s="20">
        <f>IFERROR(VLOOKUP(A2275,[2]webService!$A:$I,8,FALSE),0)</f>
        <v>0</v>
      </c>
      <c r="M2275" s="28">
        <f>IFERROR(VLOOKUP(A2275,[2]webService!$A:$I,9,FALSE),0)</f>
        <v>0</v>
      </c>
      <c r="N2275" s="27">
        <f>IFERROR(VLOOKUP(A2275,[3]soaBnafar!$A:$G,2,FALSE),0)</f>
        <v>0</v>
      </c>
      <c r="O2275" s="20">
        <f>IFERROR(VLOOKUP(A2275,[3]soaBnafar!$A:$H,3,FALSE),0)</f>
        <v>0</v>
      </c>
      <c r="P2275" s="20">
        <f>IFERROR(VLOOKUP(A2275,[3]soaBnafar!$A:$G,4,FALSE),0)</f>
        <v>0</v>
      </c>
      <c r="Q2275" s="20">
        <f>IFERROR(VLOOKUP(A2275,[3]soaBnafar!$A:$G,5,FALSE),0)</f>
        <v>0</v>
      </c>
      <c r="R2275" s="20">
        <f>IFERROR(VLOOKUP(A2275,[3]soaBnafar!$A:$G,6,FALSE),0)</f>
        <v>0</v>
      </c>
      <c r="S2275" s="20">
        <f>IFERROR(VLOOKUP(A2275,[3]soaBnafar!$A:$G,7,FALSE),0)</f>
        <v>0</v>
      </c>
      <c r="T2275" s="32">
        <f t="shared" si="422"/>
        <v>40497</v>
      </c>
      <c r="U2275" s="21">
        <f t="shared" si="423"/>
        <v>19656324</v>
      </c>
      <c r="V2275" s="21">
        <f t="shared" si="424"/>
        <v>30485</v>
      </c>
      <c r="W2275" s="21">
        <f t="shared" si="425"/>
        <v>9764449</v>
      </c>
      <c r="X2275" s="21">
        <f t="shared" si="426"/>
        <v>0</v>
      </c>
      <c r="Y2275" s="33">
        <f t="shared" si="427"/>
        <v>0</v>
      </c>
      <c r="Z2275" s="4" t="str">
        <f t="shared" si="428"/>
        <v>Sim</v>
      </c>
      <c r="AA2275" s="4" t="str">
        <f t="shared" si="429"/>
        <v>Sim</v>
      </c>
      <c r="AB2275" s="4" t="str">
        <f t="shared" si="430"/>
        <v>Sim</v>
      </c>
      <c r="AC2275" s="4" t="str">
        <f t="shared" si="431"/>
        <v>Sim</v>
      </c>
      <c r="AD2275" s="4" t="str">
        <f t="shared" si="432"/>
        <v>Não</v>
      </c>
      <c r="AE2275" s="30" t="str">
        <f t="shared" si="433"/>
        <v>Não</v>
      </c>
    </row>
    <row r="2276" spans="1:31" x14ac:dyDescent="0.25">
      <c r="A2276" s="23">
        <v>350740</v>
      </c>
      <c r="B2276" s="27">
        <f>IFERROR(VLOOKUP(A2276,[1]Monitoramento_Base_somente_disp!$A:$L,5,FALSE),0)</f>
        <v>0</v>
      </c>
      <c r="C2276" s="20">
        <f>IFERROR(VLOOKUP(A2276,[1]Monitoramento_Base_somente_disp!$A:$L,6,FALSE),0)</f>
        <v>0</v>
      </c>
      <c r="D2276" s="20">
        <f>IFERROR(VLOOKUP(A2276,[1]Monitoramento_Base_somente_disp!$A:$L,7,FALSE),0)</f>
        <v>0</v>
      </c>
      <c r="E2276" s="20">
        <f>IFERROR(VLOOKUP(A2276,[1]Monitoramento_Base_somente_disp!$A:$L,8,FALSE),0)</f>
        <v>0</v>
      </c>
      <c r="F2276" s="20">
        <f>IFERROR(VLOOKUP(A2276,[1]Monitoramento_Base_somente_disp!$A:$L,9,FALSE),0)</f>
        <v>0</v>
      </c>
      <c r="G2276" s="28">
        <f>IFERROR(VLOOKUP(A2276,[1]Monitoramento_Base_somente_disp!$A:$L,10,FALSE),0)</f>
        <v>0</v>
      </c>
      <c r="H2276" s="27">
        <f>IFERROR(VLOOKUP(A2276,[2]webService!$A:$I,4,FALSE),0)</f>
        <v>91932</v>
      </c>
      <c r="I2276" s="20">
        <f>IFERROR(VLOOKUP(A2276,[2]webService!$A:$II,5,FALSE),0)</f>
        <v>1015941</v>
      </c>
      <c r="J2276" s="20">
        <f>IFERROR(VLOOKUP(A2276,[2]webService!$A:$I,6,FALSE),0)</f>
        <v>0</v>
      </c>
      <c r="K2276" s="20">
        <f>IFERROR(VLOOKUP(A2276,[2]webService!$A:$I,7,FALSE),0)</f>
        <v>0</v>
      </c>
      <c r="L2276" s="20">
        <f>IFERROR(VLOOKUP(A2276,[2]webService!$A:$I,8,FALSE),0)</f>
        <v>0</v>
      </c>
      <c r="M2276" s="28">
        <f>IFERROR(VLOOKUP(A2276,[2]webService!$A:$I,9,FALSE),0)</f>
        <v>0</v>
      </c>
      <c r="N2276" s="27">
        <f>IFERROR(VLOOKUP(A2276,[3]soaBnafar!$A:$G,2,FALSE),0)</f>
        <v>0</v>
      </c>
      <c r="O2276" s="20">
        <f>IFERROR(VLOOKUP(A2276,[3]soaBnafar!$A:$H,3,FALSE),0)</f>
        <v>0</v>
      </c>
      <c r="P2276" s="20">
        <f>IFERROR(VLOOKUP(A2276,[3]soaBnafar!$A:$G,4,FALSE),0)</f>
        <v>0</v>
      </c>
      <c r="Q2276" s="20">
        <f>IFERROR(VLOOKUP(A2276,[3]soaBnafar!$A:$G,5,FALSE),0)</f>
        <v>0</v>
      </c>
      <c r="R2276" s="20">
        <f>IFERROR(VLOOKUP(A2276,[3]soaBnafar!$A:$G,6,FALSE),0)</f>
        <v>0</v>
      </c>
      <c r="S2276" s="20">
        <f>IFERROR(VLOOKUP(A2276,[3]soaBnafar!$A:$G,7,FALSE),0)</f>
        <v>0</v>
      </c>
      <c r="T2276" s="32">
        <f t="shared" si="422"/>
        <v>91932</v>
      </c>
      <c r="U2276" s="21">
        <f t="shared" si="423"/>
        <v>1015941</v>
      </c>
      <c r="V2276" s="21">
        <f t="shared" si="424"/>
        <v>0</v>
      </c>
      <c r="W2276" s="21">
        <f t="shared" si="425"/>
        <v>0</v>
      </c>
      <c r="X2276" s="21">
        <f t="shared" si="426"/>
        <v>0</v>
      </c>
      <c r="Y2276" s="33">
        <f t="shared" si="427"/>
        <v>0</v>
      </c>
      <c r="Z2276" s="4" t="str">
        <f t="shared" si="428"/>
        <v>Sim</v>
      </c>
      <c r="AA2276" s="4" t="str">
        <f t="shared" si="429"/>
        <v>Sim</v>
      </c>
      <c r="AB2276" s="4" t="str">
        <f t="shared" si="430"/>
        <v>Não</v>
      </c>
      <c r="AC2276" s="4" t="str">
        <f t="shared" si="431"/>
        <v>Não</v>
      </c>
      <c r="AD2276" s="4" t="str">
        <f t="shared" si="432"/>
        <v>Não</v>
      </c>
      <c r="AE2276" s="30" t="str">
        <f t="shared" si="433"/>
        <v>Não</v>
      </c>
    </row>
    <row r="2277" spans="1:31" x14ac:dyDescent="0.25">
      <c r="A2277" s="23">
        <v>350745</v>
      </c>
      <c r="B2277" s="27">
        <f>IFERROR(VLOOKUP(A2277,[1]Monitoramento_Base_somente_disp!$A:$L,5,FALSE),0)</f>
        <v>0</v>
      </c>
      <c r="C2277" s="20">
        <f>IFERROR(VLOOKUP(A2277,[1]Monitoramento_Base_somente_disp!$A:$L,6,FALSE),0)</f>
        <v>0</v>
      </c>
      <c r="D2277" s="20">
        <f>IFERROR(VLOOKUP(A2277,[1]Monitoramento_Base_somente_disp!$A:$L,7,FALSE),0)</f>
        <v>0</v>
      </c>
      <c r="E2277" s="20">
        <f>IFERROR(VLOOKUP(A2277,[1]Monitoramento_Base_somente_disp!$A:$L,8,FALSE),0)</f>
        <v>0</v>
      </c>
      <c r="F2277" s="20">
        <f>IFERROR(VLOOKUP(A2277,[1]Monitoramento_Base_somente_disp!$A:$L,9,FALSE),0)</f>
        <v>0</v>
      </c>
      <c r="G2277" s="28">
        <f>IFERROR(VLOOKUP(A2277,[1]Monitoramento_Base_somente_disp!$A:$L,10,FALSE),0)</f>
        <v>0</v>
      </c>
      <c r="H2277" s="27">
        <f>IFERROR(VLOOKUP(A2277,[2]webService!$A:$I,4,FALSE),0)</f>
        <v>0</v>
      </c>
      <c r="I2277" s="20">
        <f>IFERROR(VLOOKUP(A2277,[2]webService!$A:$II,5,FALSE),0)</f>
        <v>0</v>
      </c>
      <c r="J2277" s="20">
        <f>IFERROR(VLOOKUP(A2277,[2]webService!$A:$I,6,FALSE),0)</f>
        <v>0</v>
      </c>
      <c r="K2277" s="20">
        <f>IFERROR(VLOOKUP(A2277,[2]webService!$A:$I,7,FALSE),0)</f>
        <v>0</v>
      </c>
      <c r="L2277" s="20">
        <f>IFERROR(VLOOKUP(A2277,[2]webService!$A:$I,8,FALSE),0)</f>
        <v>0</v>
      </c>
      <c r="M2277" s="28">
        <f>IFERROR(VLOOKUP(A2277,[2]webService!$A:$I,9,FALSE),0)</f>
        <v>0</v>
      </c>
      <c r="N2277" s="27">
        <f>IFERROR(VLOOKUP(A2277,[3]soaBnafar!$A:$G,2,FALSE),0)</f>
        <v>0</v>
      </c>
      <c r="O2277" s="20">
        <f>IFERROR(VLOOKUP(A2277,[3]soaBnafar!$A:$H,3,FALSE),0)</f>
        <v>0</v>
      </c>
      <c r="P2277" s="20">
        <f>IFERROR(VLOOKUP(A2277,[3]soaBnafar!$A:$G,4,FALSE),0)</f>
        <v>0</v>
      </c>
      <c r="Q2277" s="20">
        <f>IFERROR(VLOOKUP(A2277,[3]soaBnafar!$A:$G,5,FALSE),0)</f>
        <v>0</v>
      </c>
      <c r="R2277" s="20">
        <f>IFERROR(VLOOKUP(A2277,[3]soaBnafar!$A:$G,6,FALSE),0)</f>
        <v>0</v>
      </c>
      <c r="S2277" s="20">
        <f>IFERROR(VLOOKUP(A2277,[3]soaBnafar!$A:$G,7,FALSE),0)</f>
        <v>0</v>
      </c>
      <c r="T2277" s="32">
        <f t="shared" si="422"/>
        <v>0</v>
      </c>
      <c r="U2277" s="21">
        <f t="shared" si="423"/>
        <v>0</v>
      </c>
      <c r="V2277" s="21">
        <f t="shared" si="424"/>
        <v>0</v>
      </c>
      <c r="W2277" s="21">
        <f t="shared" si="425"/>
        <v>0</v>
      </c>
      <c r="X2277" s="21">
        <f t="shared" si="426"/>
        <v>0</v>
      </c>
      <c r="Y2277" s="33">
        <f t="shared" si="427"/>
        <v>0</v>
      </c>
      <c r="Z2277" s="4" t="str">
        <f t="shared" si="428"/>
        <v>Não</v>
      </c>
      <c r="AA2277" s="4" t="str">
        <f t="shared" si="429"/>
        <v>Não</v>
      </c>
      <c r="AB2277" s="4" t="str">
        <f t="shared" si="430"/>
        <v>Não</v>
      </c>
      <c r="AC2277" s="4" t="str">
        <f t="shared" si="431"/>
        <v>Não</v>
      </c>
      <c r="AD2277" s="4" t="str">
        <f t="shared" si="432"/>
        <v>Não</v>
      </c>
      <c r="AE2277" s="30" t="str">
        <f t="shared" si="433"/>
        <v>Não</v>
      </c>
    </row>
    <row r="2278" spans="1:31" x14ac:dyDescent="0.25">
      <c r="A2278" s="23">
        <v>350775</v>
      </c>
      <c r="B2278" s="27">
        <f>IFERROR(VLOOKUP(A2278,[1]Monitoramento_Base_somente_disp!$A:$L,5,FALSE),0)</f>
        <v>0</v>
      </c>
      <c r="C2278" s="20">
        <f>IFERROR(VLOOKUP(A2278,[1]Monitoramento_Base_somente_disp!$A:$L,6,FALSE),0)</f>
        <v>0</v>
      </c>
      <c r="D2278" s="20">
        <f>IFERROR(VLOOKUP(A2278,[1]Monitoramento_Base_somente_disp!$A:$L,7,FALSE),0)</f>
        <v>0</v>
      </c>
      <c r="E2278" s="20">
        <f>IFERROR(VLOOKUP(A2278,[1]Monitoramento_Base_somente_disp!$A:$L,8,FALSE),0)</f>
        <v>0</v>
      </c>
      <c r="F2278" s="20">
        <f>IFERROR(VLOOKUP(A2278,[1]Monitoramento_Base_somente_disp!$A:$L,9,FALSE),0)</f>
        <v>0</v>
      </c>
      <c r="G2278" s="28">
        <f>IFERROR(VLOOKUP(A2278,[1]Monitoramento_Base_somente_disp!$A:$L,10,FALSE),0)</f>
        <v>0</v>
      </c>
      <c r="H2278" s="27">
        <f>IFERROR(VLOOKUP(A2278,[2]webService!$A:$I,4,FALSE),0)</f>
        <v>61583</v>
      </c>
      <c r="I2278" s="20">
        <f>IFERROR(VLOOKUP(A2278,[2]webService!$A:$II,5,FALSE),0)</f>
        <v>328376</v>
      </c>
      <c r="J2278" s="20">
        <f>IFERROR(VLOOKUP(A2278,[2]webService!$A:$I,6,FALSE),0)</f>
        <v>0</v>
      </c>
      <c r="K2278" s="20">
        <f>IFERROR(VLOOKUP(A2278,[2]webService!$A:$I,7,FALSE),0)</f>
        <v>290061</v>
      </c>
      <c r="L2278" s="20">
        <f>IFERROR(VLOOKUP(A2278,[2]webService!$A:$I,8,FALSE),0)</f>
        <v>0</v>
      </c>
      <c r="M2278" s="28">
        <f>IFERROR(VLOOKUP(A2278,[2]webService!$A:$I,9,FALSE),0)</f>
        <v>0</v>
      </c>
      <c r="N2278" s="27">
        <f>IFERROR(VLOOKUP(A2278,[3]soaBnafar!$A:$G,2,FALSE),0)</f>
        <v>0</v>
      </c>
      <c r="O2278" s="20">
        <f>IFERROR(VLOOKUP(A2278,[3]soaBnafar!$A:$H,3,FALSE),0)</f>
        <v>0</v>
      </c>
      <c r="P2278" s="20">
        <f>IFERROR(VLOOKUP(A2278,[3]soaBnafar!$A:$G,4,FALSE),0)</f>
        <v>0</v>
      </c>
      <c r="Q2278" s="20">
        <f>IFERROR(VLOOKUP(A2278,[3]soaBnafar!$A:$G,5,FALSE),0)</f>
        <v>0</v>
      </c>
      <c r="R2278" s="20">
        <f>IFERROR(VLOOKUP(A2278,[3]soaBnafar!$A:$G,6,FALSE),0)</f>
        <v>0</v>
      </c>
      <c r="S2278" s="20">
        <f>IFERROR(VLOOKUP(A2278,[3]soaBnafar!$A:$G,7,FALSE),0)</f>
        <v>0</v>
      </c>
      <c r="T2278" s="32">
        <f t="shared" si="422"/>
        <v>61583</v>
      </c>
      <c r="U2278" s="21">
        <f t="shared" si="423"/>
        <v>328376</v>
      </c>
      <c r="V2278" s="21">
        <f t="shared" si="424"/>
        <v>0</v>
      </c>
      <c r="W2278" s="21">
        <f t="shared" si="425"/>
        <v>290061</v>
      </c>
      <c r="X2278" s="21">
        <f t="shared" si="426"/>
        <v>0</v>
      </c>
      <c r="Y2278" s="33">
        <f t="shared" si="427"/>
        <v>0</v>
      </c>
      <c r="Z2278" s="4" t="str">
        <f t="shared" si="428"/>
        <v>Sim</v>
      </c>
      <c r="AA2278" s="4" t="str">
        <f t="shared" si="429"/>
        <v>Sim</v>
      </c>
      <c r="AB2278" s="4" t="str">
        <f t="shared" si="430"/>
        <v>Não</v>
      </c>
      <c r="AC2278" s="4" t="str">
        <f t="shared" si="431"/>
        <v>Sim</v>
      </c>
      <c r="AD2278" s="4" t="str">
        <f t="shared" si="432"/>
        <v>Não</v>
      </c>
      <c r="AE2278" s="30" t="str">
        <f t="shared" si="433"/>
        <v>Não</v>
      </c>
    </row>
    <row r="2279" spans="1:31" x14ac:dyDescent="0.25">
      <c r="A2279" s="23">
        <v>350790</v>
      </c>
      <c r="B2279" s="27">
        <f>IFERROR(VLOOKUP(A2279,[1]Monitoramento_Base_somente_disp!$A:$L,5,FALSE),0)</f>
        <v>0</v>
      </c>
      <c r="C2279" s="20">
        <f>IFERROR(VLOOKUP(A2279,[1]Monitoramento_Base_somente_disp!$A:$L,6,FALSE),0)</f>
        <v>0</v>
      </c>
      <c r="D2279" s="20">
        <f>IFERROR(VLOOKUP(A2279,[1]Monitoramento_Base_somente_disp!$A:$L,7,FALSE),0)</f>
        <v>0</v>
      </c>
      <c r="E2279" s="20">
        <f>IFERROR(VLOOKUP(A2279,[1]Monitoramento_Base_somente_disp!$A:$L,8,FALSE),0)</f>
        <v>0</v>
      </c>
      <c r="F2279" s="20">
        <f>IFERROR(VLOOKUP(A2279,[1]Monitoramento_Base_somente_disp!$A:$L,9,FALSE),0)</f>
        <v>0</v>
      </c>
      <c r="G2279" s="28">
        <f>IFERROR(VLOOKUP(A2279,[1]Monitoramento_Base_somente_disp!$A:$L,10,FALSE),0)</f>
        <v>0</v>
      </c>
      <c r="H2279" s="27">
        <f>IFERROR(VLOOKUP(A2279,[2]webService!$A:$I,4,FALSE),0)</f>
        <v>0</v>
      </c>
      <c r="I2279" s="20">
        <f>IFERROR(VLOOKUP(A2279,[2]webService!$A:$II,5,FALSE),0)</f>
        <v>0</v>
      </c>
      <c r="J2279" s="20">
        <f>IFERROR(VLOOKUP(A2279,[2]webService!$A:$I,6,FALSE),0)</f>
        <v>0</v>
      </c>
      <c r="K2279" s="20">
        <f>IFERROR(VLOOKUP(A2279,[2]webService!$A:$I,7,FALSE),0)</f>
        <v>0</v>
      </c>
      <c r="L2279" s="20">
        <f>IFERROR(VLOOKUP(A2279,[2]webService!$A:$I,8,FALSE),0)</f>
        <v>0</v>
      </c>
      <c r="M2279" s="28">
        <f>IFERROR(VLOOKUP(A2279,[2]webService!$A:$I,9,FALSE),0)</f>
        <v>0</v>
      </c>
      <c r="N2279" s="27">
        <f>IFERROR(VLOOKUP(A2279,[3]soaBnafar!$A:$G,2,FALSE),0)</f>
        <v>0</v>
      </c>
      <c r="O2279" s="20">
        <f>IFERROR(VLOOKUP(A2279,[3]soaBnafar!$A:$H,3,FALSE),0)</f>
        <v>0</v>
      </c>
      <c r="P2279" s="20">
        <f>IFERROR(VLOOKUP(A2279,[3]soaBnafar!$A:$G,4,FALSE),0)</f>
        <v>0</v>
      </c>
      <c r="Q2279" s="20">
        <f>IFERROR(VLOOKUP(A2279,[3]soaBnafar!$A:$G,5,FALSE),0)</f>
        <v>0</v>
      </c>
      <c r="R2279" s="20">
        <f>IFERROR(VLOOKUP(A2279,[3]soaBnafar!$A:$G,6,FALSE),0)</f>
        <v>0</v>
      </c>
      <c r="S2279" s="20">
        <f>IFERROR(VLOOKUP(A2279,[3]soaBnafar!$A:$G,7,FALSE),0)</f>
        <v>0</v>
      </c>
      <c r="T2279" s="32">
        <f t="shared" si="422"/>
        <v>0</v>
      </c>
      <c r="U2279" s="21">
        <f t="shared" si="423"/>
        <v>0</v>
      </c>
      <c r="V2279" s="21">
        <f t="shared" si="424"/>
        <v>0</v>
      </c>
      <c r="W2279" s="21">
        <f t="shared" si="425"/>
        <v>0</v>
      </c>
      <c r="X2279" s="21">
        <f t="shared" si="426"/>
        <v>0</v>
      </c>
      <c r="Y2279" s="33">
        <f t="shared" si="427"/>
        <v>0</v>
      </c>
      <c r="Z2279" s="4" t="str">
        <f t="shared" si="428"/>
        <v>Não</v>
      </c>
      <c r="AA2279" s="4" t="str">
        <f t="shared" si="429"/>
        <v>Não</v>
      </c>
      <c r="AB2279" s="4" t="str">
        <f t="shared" si="430"/>
        <v>Não</v>
      </c>
      <c r="AC2279" s="4" t="str">
        <f t="shared" si="431"/>
        <v>Não</v>
      </c>
      <c r="AD2279" s="4" t="str">
        <f t="shared" si="432"/>
        <v>Não</v>
      </c>
      <c r="AE2279" s="30" t="str">
        <f t="shared" si="433"/>
        <v>Não</v>
      </c>
    </row>
    <row r="2280" spans="1:31" x14ac:dyDescent="0.25">
      <c r="A2280" s="23">
        <v>350800</v>
      </c>
      <c r="B2280" s="27">
        <f>IFERROR(VLOOKUP(A2280,[1]Monitoramento_Base_somente_disp!$A:$L,5,FALSE),0)</f>
        <v>0</v>
      </c>
      <c r="C2280" s="20">
        <f>IFERROR(VLOOKUP(A2280,[1]Monitoramento_Base_somente_disp!$A:$L,6,FALSE),0)</f>
        <v>817600</v>
      </c>
      <c r="D2280" s="20">
        <f>IFERROR(VLOOKUP(A2280,[1]Monitoramento_Base_somente_disp!$A:$L,7,FALSE),0)</f>
        <v>0</v>
      </c>
      <c r="E2280" s="20">
        <f>IFERROR(VLOOKUP(A2280,[1]Monitoramento_Base_somente_disp!$A:$L,8,FALSE),0)</f>
        <v>408800</v>
      </c>
      <c r="F2280" s="20">
        <f>IFERROR(VLOOKUP(A2280,[1]Monitoramento_Base_somente_disp!$A:$L,9,FALSE),0)</f>
        <v>0</v>
      </c>
      <c r="G2280" s="28">
        <f>IFERROR(VLOOKUP(A2280,[1]Monitoramento_Base_somente_disp!$A:$L,10,FALSE),0)</f>
        <v>0</v>
      </c>
      <c r="H2280" s="27">
        <f>IFERROR(VLOOKUP(A2280,[2]webService!$A:$I,4,FALSE),0)</f>
        <v>0</v>
      </c>
      <c r="I2280" s="20">
        <f>IFERROR(VLOOKUP(A2280,[2]webService!$A:$II,5,FALSE),0)</f>
        <v>0</v>
      </c>
      <c r="J2280" s="20">
        <f>IFERROR(VLOOKUP(A2280,[2]webService!$A:$I,6,FALSE),0)</f>
        <v>0</v>
      </c>
      <c r="K2280" s="20">
        <f>IFERROR(VLOOKUP(A2280,[2]webService!$A:$I,7,FALSE),0)</f>
        <v>0</v>
      </c>
      <c r="L2280" s="20">
        <f>IFERROR(VLOOKUP(A2280,[2]webService!$A:$I,8,FALSE),0)</f>
        <v>0</v>
      </c>
      <c r="M2280" s="28">
        <f>IFERROR(VLOOKUP(A2280,[2]webService!$A:$I,9,FALSE),0)</f>
        <v>0</v>
      </c>
      <c r="N2280" s="27">
        <f>IFERROR(VLOOKUP(A2280,[3]soaBnafar!$A:$G,2,FALSE),0)</f>
        <v>0</v>
      </c>
      <c r="O2280" s="20">
        <f>IFERROR(VLOOKUP(A2280,[3]soaBnafar!$A:$H,3,FALSE),0)</f>
        <v>0</v>
      </c>
      <c r="P2280" s="20">
        <f>IFERROR(VLOOKUP(A2280,[3]soaBnafar!$A:$G,4,FALSE),0)</f>
        <v>0</v>
      </c>
      <c r="Q2280" s="20">
        <f>IFERROR(VLOOKUP(A2280,[3]soaBnafar!$A:$G,5,FALSE),0)</f>
        <v>0</v>
      </c>
      <c r="R2280" s="20">
        <f>IFERROR(VLOOKUP(A2280,[3]soaBnafar!$A:$G,6,FALSE),0)</f>
        <v>0</v>
      </c>
      <c r="S2280" s="20">
        <f>IFERROR(VLOOKUP(A2280,[3]soaBnafar!$A:$G,7,FALSE),0)</f>
        <v>0</v>
      </c>
      <c r="T2280" s="32">
        <f t="shared" si="422"/>
        <v>0</v>
      </c>
      <c r="U2280" s="21">
        <f t="shared" si="423"/>
        <v>817600</v>
      </c>
      <c r="V2280" s="21">
        <f t="shared" si="424"/>
        <v>0</v>
      </c>
      <c r="W2280" s="21">
        <f t="shared" si="425"/>
        <v>408800</v>
      </c>
      <c r="X2280" s="21">
        <f t="shared" si="426"/>
        <v>0</v>
      </c>
      <c r="Y2280" s="33">
        <f t="shared" si="427"/>
        <v>0</v>
      </c>
      <c r="Z2280" s="4" t="str">
        <f t="shared" si="428"/>
        <v>Não</v>
      </c>
      <c r="AA2280" s="4" t="str">
        <f t="shared" si="429"/>
        <v>Sim</v>
      </c>
      <c r="AB2280" s="4" t="str">
        <f t="shared" si="430"/>
        <v>Não</v>
      </c>
      <c r="AC2280" s="4" t="str">
        <f t="shared" si="431"/>
        <v>Sim</v>
      </c>
      <c r="AD2280" s="4" t="str">
        <f t="shared" si="432"/>
        <v>Não</v>
      </c>
      <c r="AE2280" s="30" t="str">
        <f t="shared" si="433"/>
        <v>Não</v>
      </c>
    </row>
    <row r="2281" spans="1:31" x14ac:dyDescent="0.25">
      <c r="A2281" s="23">
        <v>350830</v>
      </c>
      <c r="B2281" s="27">
        <f>IFERROR(VLOOKUP(A2281,[1]Monitoramento_Base_somente_disp!$A:$L,5,FALSE),0)</f>
        <v>0</v>
      </c>
      <c r="C2281" s="20">
        <f>IFERROR(VLOOKUP(A2281,[1]Monitoramento_Base_somente_disp!$A:$L,6,FALSE),0)</f>
        <v>0</v>
      </c>
      <c r="D2281" s="20">
        <f>IFERROR(VLOOKUP(A2281,[1]Monitoramento_Base_somente_disp!$A:$L,7,FALSE),0)</f>
        <v>0</v>
      </c>
      <c r="E2281" s="20">
        <f>IFERROR(VLOOKUP(A2281,[1]Monitoramento_Base_somente_disp!$A:$L,8,FALSE),0)</f>
        <v>0</v>
      </c>
      <c r="F2281" s="20">
        <f>IFERROR(VLOOKUP(A2281,[1]Monitoramento_Base_somente_disp!$A:$L,9,FALSE),0)</f>
        <v>0</v>
      </c>
      <c r="G2281" s="28">
        <f>IFERROR(VLOOKUP(A2281,[1]Monitoramento_Base_somente_disp!$A:$L,10,FALSE),0)</f>
        <v>0</v>
      </c>
      <c r="H2281" s="27">
        <f>IFERROR(VLOOKUP(A2281,[2]webService!$A:$I,4,FALSE),0)</f>
        <v>0</v>
      </c>
      <c r="I2281" s="20">
        <f>IFERROR(VLOOKUP(A2281,[2]webService!$A:$II,5,FALSE),0)</f>
        <v>0</v>
      </c>
      <c r="J2281" s="20">
        <f>IFERROR(VLOOKUP(A2281,[2]webService!$A:$I,6,FALSE),0)</f>
        <v>0</v>
      </c>
      <c r="K2281" s="20">
        <f>IFERROR(VLOOKUP(A2281,[2]webService!$A:$I,7,FALSE),0)</f>
        <v>0</v>
      </c>
      <c r="L2281" s="20">
        <f>IFERROR(VLOOKUP(A2281,[2]webService!$A:$I,8,FALSE),0)</f>
        <v>0</v>
      </c>
      <c r="M2281" s="28">
        <f>IFERROR(VLOOKUP(A2281,[2]webService!$A:$I,9,FALSE),0)</f>
        <v>0</v>
      </c>
      <c r="N2281" s="27">
        <f>IFERROR(VLOOKUP(A2281,[3]soaBnafar!$A:$G,2,FALSE),0)</f>
        <v>0</v>
      </c>
      <c r="O2281" s="20">
        <f>IFERROR(VLOOKUP(A2281,[3]soaBnafar!$A:$H,3,FALSE),0)</f>
        <v>0</v>
      </c>
      <c r="P2281" s="20">
        <f>IFERROR(VLOOKUP(A2281,[3]soaBnafar!$A:$G,4,FALSE),0)</f>
        <v>0</v>
      </c>
      <c r="Q2281" s="20">
        <f>IFERROR(VLOOKUP(A2281,[3]soaBnafar!$A:$G,5,FALSE),0)</f>
        <v>0</v>
      </c>
      <c r="R2281" s="20">
        <f>IFERROR(VLOOKUP(A2281,[3]soaBnafar!$A:$G,6,FALSE),0)</f>
        <v>0</v>
      </c>
      <c r="S2281" s="20">
        <f>IFERROR(VLOOKUP(A2281,[3]soaBnafar!$A:$G,7,FALSE),0)</f>
        <v>0</v>
      </c>
      <c r="T2281" s="32">
        <f t="shared" si="422"/>
        <v>0</v>
      </c>
      <c r="U2281" s="21">
        <f t="shared" si="423"/>
        <v>0</v>
      </c>
      <c r="V2281" s="21">
        <f t="shared" si="424"/>
        <v>0</v>
      </c>
      <c r="W2281" s="21">
        <f t="shared" si="425"/>
        <v>0</v>
      </c>
      <c r="X2281" s="21">
        <f t="shared" si="426"/>
        <v>0</v>
      </c>
      <c r="Y2281" s="33">
        <f t="shared" si="427"/>
        <v>0</v>
      </c>
      <c r="Z2281" s="4" t="str">
        <f t="shared" si="428"/>
        <v>Não</v>
      </c>
      <c r="AA2281" s="4" t="str">
        <f t="shared" si="429"/>
        <v>Não</v>
      </c>
      <c r="AB2281" s="4" t="str">
        <f t="shared" si="430"/>
        <v>Não</v>
      </c>
      <c r="AC2281" s="4" t="str">
        <f t="shared" si="431"/>
        <v>Não</v>
      </c>
      <c r="AD2281" s="4" t="str">
        <f t="shared" si="432"/>
        <v>Não</v>
      </c>
      <c r="AE2281" s="30" t="str">
        <f t="shared" si="433"/>
        <v>Não</v>
      </c>
    </row>
    <row r="2282" spans="1:31" x14ac:dyDescent="0.25">
      <c r="A2282" s="23">
        <v>350840</v>
      </c>
      <c r="B2282" s="27">
        <f>IFERROR(VLOOKUP(A2282,[1]Monitoramento_Base_somente_disp!$A:$L,5,FALSE),0)</f>
        <v>0</v>
      </c>
      <c r="C2282" s="20">
        <f>IFERROR(VLOOKUP(A2282,[1]Monitoramento_Base_somente_disp!$A:$L,6,FALSE),0)</f>
        <v>0</v>
      </c>
      <c r="D2282" s="20">
        <f>IFERROR(VLOOKUP(A2282,[1]Monitoramento_Base_somente_disp!$A:$L,7,FALSE),0)</f>
        <v>0</v>
      </c>
      <c r="E2282" s="20">
        <f>IFERROR(VLOOKUP(A2282,[1]Monitoramento_Base_somente_disp!$A:$L,8,FALSE),0)</f>
        <v>0</v>
      </c>
      <c r="F2282" s="20">
        <f>IFERROR(VLOOKUP(A2282,[1]Monitoramento_Base_somente_disp!$A:$L,9,FALSE),0)</f>
        <v>0</v>
      </c>
      <c r="G2282" s="28">
        <f>IFERROR(VLOOKUP(A2282,[1]Monitoramento_Base_somente_disp!$A:$L,10,FALSE),0)</f>
        <v>0</v>
      </c>
      <c r="H2282" s="27">
        <f>IFERROR(VLOOKUP(A2282,[2]webService!$A:$I,4,FALSE),0)</f>
        <v>0</v>
      </c>
      <c r="I2282" s="20">
        <f>IFERROR(VLOOKUP(A2282,[2]webService!$A:$II,5,FALSE),0)</f>
        <v>0</v>
      </c>
      <c r="J2282" s="20">
        <f>IFERROR(VLOOKUP(A2282,[2]webService!$A:$I,6,FALSE),0)</f>
        <v>0</v>
      </c>
      <c r="K2282" s="20">
        <f>IFERROR(VLOOKUP(A2282,[2]webService!$A:$I,7,FALSE),0)</f>
        <v>0</v>
      </c>
      <c r="L2282" s="20">
        <f>IFERROR(VLOOKUP(A2282,[2]webService!$A:$I,8,FALSE),0)</f>
        <v>0</v>
      </c>
      <c r="M2282" s="28">
        <f>IFERROR(VLOOKUP(A2282,[2]webService!$A:$I,9,FALSE),0)</f>
        <v>0</v>
      </c>
      <c r="N2282" s="27">
        <f>IFERROR(VLOOKUP(A2282,[3]soaBnafar!$A:$G,2,FALSE),0)</f>
        <v>0</v>
      </c>
      <c r="O2282" s="20">
        <f>IFERROR(VLOOKUP(A2282,[3]soaBnafar!$A:$H,3,FALSE),0)</f>
        <v>0</v>
      </c>
      <c r="P2282" s="20">
        <f>IFERROR(VLOOKUP(A2282,[3]soaBnafar!$A:$G,4,FALSE),0)</f>
        <v>0</v>
      </c>
      <c r="Q2282" s="20">
        <f>IFERROR(VLOOKUP(A2282,[3]soaBnafar!$A:$G,5,FALSE),0)</f>
        <v>0</v>
      </c>
      <c r="R2282" s="20">
        <f>IFERROR(VLOOKUP(A2282,[3]soaBnafar!$A:$G,6,FALSE),0)</f>
        <v>0</v>
      </c>
      <c r="S2282" s="20">
        <f>IFERROR(VLOOKUP(A2282,[3]soaBnafar!$A:$G,7,FALSE),0)</f>
        <v>0</v>
      </c>
      <c r="T2282" s="32">
        <f t="shared" si="422"/>
        <v>0</v>
      </c>
      <c r="U2282" s="21">
        <f t="shared" si="423"/>
        <v>0</v>
      </c>
      <c r="V2282" s="21">
        <f t="shared" si="424"/>
        <v>0</v>
      </c>
      <c r="W2282" s="21">
        <f t="shared" si="425"/>
        <v>0</v>
      </c>
      <c r="X2282" s="21">
        <f t="shared" si="426"/>
        <v>0</v>
      </c>
      <c r="Y2282" s="33">
        <f t="shared" si="427"/>
        <v>0</v>
      </c>
      <c r="Z2282" s="4" t="str">
        <f t="shared" si="428"/>
        <v>Não</v>
      </c>
      <c r="AA2282" s="4" t="str">
        <f t="shared" si="429"/>
        <v>Não</v>
      </c>
      <c r="AB2282" s="4" t="str">
        <f t="shared" si="430"/>
        <v>Não</v>
      </c>
      <c r="AC2282" s="4" t="str">
        <f t="shared" si="431"/>
        <v>Não</v>
      </c>
      <c r="AD2282" s="4" t="str">
        <f t="shared" si="432"/>
        <v>Não</v>
      </c>
      <c r="AE2282" s="30" t="str">
        <f t="shared" si="433"/>
        <v>Não</v>
      </c>
    </row>
    <row r="2283" spans="1:31" x14ac:dyDescent="0.25">
      <c r="A2283" s="23">
        <v>350870</v>
      </c>
      <c r="B2283" s="27">
        <f>IFERROR(VLOOKUP(A2283,[1]Monitoramento_Base_somente_disp!$A:$L,5,FALSE),0)</f>
        <v>0</v>
      </c>
      <c r="C2283" s="20">
        <f>IFERROR(VLOOKUP(A2283,[1]Monitoramento_Base_somente_disp!$A:$L,6,FALSE),0)</f>
        <v>0</v>
      </c>
      <c r="D2283" s="20">
        <f>IFERROR(VLOOKUP(A2283,[1]Monitoramento_Base_somente_disp!$A:$L,7,FALSE),0)</f>
        <v>0</v>
      </c>
      <c r="E2283" s="20">
        <f>IFERROR(VLOOKUP(A2283,[1]Monitoramento_Base_somente_disp!$A:$L,8,FALSE),0)</f>
        <v>0</v>
      </c>
      <c r="F2283" s="20">
        <f>IFERROR(VLOOKUP(A2283,[1]Monitoramento_Base_somente_disp!$A:$L,9,FALSE),0)</f>
        <v>0</v>
      </c>
      <c r="G2283" s="28">
        <f>IFERROR(VLOOKUP(A2283,[1]Monitoramento_Base_somente_disp!$A:$L,10,FALSE),0)</f>
        <v>0</v>
      </c>
      <c r="H2283" s="27">
        <f>IFERROR(VLOOKUP(A2283,[2]webService!$A:$I,4,FALSE),0)</f>
        <v>0</v>
      </c>
      <c r="I2283" s="20">
        <f>IFERROR(VLOOKUP(A2283,[2]webService!$A:$II,5,FALSE),0)</f>
        <v>0</v>
      </c>
      <c r="J2283" s="20">
        <f>IFERROR(VLOOKUP(A2283,[2]webService!$A:$I,6,FALSE),0)</f>
        <v>0</v>
      </c>
      <c r="K2283" s="20">
        <f>IFERROR(VLOOKUP(A2283,[2]webService!$A:$I,7,FALSE),0)</f>
        <v>0</v>
      </c>
      <c r="L2283" s="20">
        <f>IFERROR(VLOOKUP(A2283,[2]webService!$A:$I,8,FALSE),0)</f>
        <v>0</v>
      </c>
      <c r="M2283" s="28">
        <f>IFERROR(VLOOKUP(A2283,[2]webService!$A:$I,9,FALSE),0)</f>
        <v>0</v>
      </c>
      <c r="N2283" s="27">
        <f>IFERROR(VLOOKUP(A2283,[3]soaBnafar!$A:$G,2,FALSE),0)</f>
        <v>0</v>
      </c>
      <c r="O2283" s="20">
        <f>IFERROR(VLOOKUP(A2283,[3]soaBnafar!$A:$H,3,FALSE),0)</f>
        <v>475893</v>
      </c>
      <c r="P2283" s="20">
        <f>IFERROR(VLOOKUP(A2283,[3]soaBnafar!$A:$G,4,FALSE),0)</f>
        <v>0</v>
      </c>
      <c r="Q2283" s="20">
        <f>IFERROR(VLOOKUP(A2283,[3]soaBnafar!$A:$G,5,FALSE),0)</f>
        <v>0</v>
      </c>
      <c r="R2283" s="20">
        <f>IFERROR(VLOOKUP(A2283,[3]soaBnafar!$A:$G,6,FALSE),0)</f>
        <v>0</v>
      </c>
      <c r="S2283" s="20">
        <f>IFERROR(VLOOKUP(A2283,[3]soaBnafar!$A:$G,7,FALSE),0)</f>
        <v>0</v>
      </c>
      <c r="T2283" s="32">
        <f t="shared" si="422"/>
        <v>0</v>
      </c>
      <c r="U2283" s="21">
        <f t="shared" si="423"/>
        <v>475893</v>
      </c>
      <c r="V2283" s="21">
        <f t="shared" si="424"/>
        <v>0</v>
      </c>
      <c r="W2283" s="21">
        <f t="shared" si="425"/>
        <v>0</v>
      </c>
      <c r="X2283" s="21">
        <f t="shared" si="426"/>
        <v>0</v>
      </c>
      <c r="Y2283" s="33">
        <f t="shared" si="427"/>
        <v>0</v>
      </c>
      <c r="Z2283" s="4" t="str">
        <f t="shared" si="428"/>
        <v>Não</v>
      </c>
      <c r="AA2283" s="4" t="str">
        <f t="shared" si="429"/>
        <v>Sim</v>
      </c>
      <c r="AB2283" s="4" t="str">
        <f t="shared" si="430"/>
        <v>Não</v>
      </c>
      <c r="AC2283" s="4" t="str">
        <f t="shared" si="431"/>
        <v>Não</v>
      </c>
      <c r="AD2283" s="4" t="str">
        <f t="shared" si="432"/>
        <v>Não</v>
      </c>
      <c r="AE2283" s="30" t="str">
        <f t="shared" si="433"/>
        <v>Não</v>
      </c>
    </row>
    <row r="2284" spans="1:31" x14ac:dyDescent="0.25">
      <c r="A2284" s="23">
        <v>350890</v>
      </c>
      <c r="B2284" s="27">
        <f>IFERROR(VLOOKUP(A2284,[1]Monitoramento_Base_somente_disp!$A:$L,5,FALSE),0)</f>
        <v>53518</v>
      </c>
      <c r="C2284" s="20">
        <f>IFERROR(VLOOKUP(A2284,[1]Monitoramento_Base_somente_disp!$A:$L,6,FALSE),0)</f>
        <v>6566733</v>
      </c>
      <c r="D2284" s="20">
        <f>IFERROR(VLOOKUP(A2284,[1]Monitoramento_Base_somente_disp!$A:$L,7,FALSE),0)</f>
        <v>25868</v>
      </c>
      <c r="E2284" s="20">
        <f>IFERROR(VLOOKUP(A2284,[1]Monitoramento_Base_somente_disp!$A:$L,8,FALSE),0)</f>
        <v>4042493</v>
      </c>
      <c r="F2284" s="20">
        <f>IFERROR(VLOOKUP(A2284,[1]Monitoramento_Base_somente_disp!$A:$L,9,FALSE),0)</f>
        <v>0</v>
      </c>
      <c r="G2284" s="28">
        <f>IFERROR(VLOOKUP(A2284,[1]Monitoramento_Base_somente_disp!$A:$L,10,FALSE),0)</f>
        <v>0</v>
      </c>
      <c r="H2284" s="27">
        <f>IFERROR(VLOOKUP(A2284,[2]webService!$A:$I,4,FALSE),0)</f>
        <v>0</v>
      </c>
      <c r="I2284" s="20">
        <f>IFERROR(VLOOKUP(A2284,[2]webService!$A:$II,5,FALSE),0)</f>
        <v>0</v>
      </c>
      <c r="J2284" s="20">
        <f>IFERROR(VLOOKUP(A2284,[2]webService!$A:$I,6,FALSE),0)</f>
        <v>0</v>
      </c>
      <c r="K2284" s="20">
        <f>IFERROR(VLOOKUP(A2284,[2]webService!$A:$I,7,FALSE),0)</f>
        <v>0</v>
      </c>
      <c r="L2284" s="20">
        <f>IFERROR(VLOOKUP(A2284,[2]webService!$A:$I,8,FALSE),0)</f>
        <v>0</v>
      </c>
      <c r="M2284" s="28">
        <f>IFERROR(VLOOKUP(A2284,[2]webService!$A:$I,9,FALSE),0)</f>
        <v>0</v>
      </c>
      <c r="N2284" s="27">
        <f>IFERROR(VLOOKUP(A2284,[3]soaBnafar!$A:$G,2,FALSE),0)</f>
        <v>0</v>
      </c>
      <c r="O2284" s="20">
        <f>IFERROR(VLOOKUP(A2284,[3]soaBnafar!$A:$H,3,FALSE),0)</f>
        <v>0</v>
      </c>
      <c r="P2284" s="20">
        <f>IFERROR(VLOOKUP(A2284,[3]soaBnafar!$A:$G,4,FALSE),0)</f>
        <v>0</v>
      </c>
      <c r="Q2284" s="20">
        <f>IFERROR(VLOOKUP(A2284,[3]soaBnafar!$A:$G,5,FALSE),0)</f>
        <v>0</v>
      </c>
      <c r="R2284" s="20">
        <f>IFERROR(VLOOKUP(A2284,[3]soaBnafar!$A:$G,6,FALSE),0)</f>
        <v>0</v>
      </c>
      <c r="S2284" s="20">
        <f>IFERROR(VLOOKUP(A2284,[3]soaBnafar!$A:$G,7,FALSE),0)</f>
        <v>0</v>
      </c>
      <c r="T2284" s="32">
        <f t="shared" si="422"/>
        <v>53518</v>
      </c>
      <c r="U2284" s="21">
        <f t="shared" si="423"/>
        <v>6566733</v>
      </c>
      <c r="V2284" s="21">
        <f t="shared" si="424"/>
        <v>25868</v>
      </c>
      <c r="W2284" s="21">
        <f t="shared" si="425"/>
        <v>4042493</v>
      </c>
      <c r="X2284" s="21">
        <f t="shared" si="426"/>
        <v>0</v>
      </c>
      <c r="Y2284" s="33">
        <f t="shared" si="427"/>
        <v>0</v>
      </c>
      <c r="Z2284" s="4" t="str">
        <f t="shared" si="428"/>
        <v>Sim</v>
      </c>
      <c r="AA2284" s="4" t="str">
        <f t="shared" si="429"/>
        <v>Sim</v>
      </c>
      <c r="AB2284" s="4" t="str">
        <f t="shared" si="430"/>
        <v>Sim</v>
      </c>
      <c r="AC2284" s="4" t="str">
        <f t="shared" si="431"/>
        <v>Sim</v>
      </c>
      <c r="AD2284" s="4" t="str">
        <f t="shared" si="432"/>
        <v>Não</v>
      </c>
      <c r="AE2284" s="30" t="str">
        <f t="shared" si="433"/>
        <v>Não</v>
      </c>
    </row>
    <row r="2285" spans="1:31" x14ac:dyDescent="0.25">
      <c r="A2285" s="23">
        <v>350900</v>
      </c>
      <c r="B2285" s="27">
        <f>IFERROR(VLOOKUP(A2285,[1]Monitoramento_Base_somente_disp!$A:$L,5,FALSE),0)</f>
        <v>0</v>
      </c>
      <c r="C2285" s="20">
        <f>IFERROR(VLOOKUP(A2285,[1]Monitoramento_Base_somente_disp!$A:$L,6,FALSE),0)</f>
        <v>0</v>
      </c>
      <c r="D2285" s="20">
        <f>IFERROR(VLOOKUP(A2285,[1]Monitoramento_Base_somente_disp!$A:$L,7,FALSE),0)</f>
        <v>0</v>
      </c>
      <c r="E2285" s="20">
        <f>IFERROR(VLOOKUP(A2285,[1]Monitoramento_Base_somente_disp!$A:$L,8,FALSE),0)</f>
        <v>0</v>
      </c>
      <c r="F2285" s="20">
        <f>IFERROR(VLOOKUP(A2285,[1]Monitoramento_Base_somente_disp!$A:$L,9,FALSE),0)</f>
        <v>0</v>
      </c>
      <c r="G2285" s="28">
        <f>IFERROR(VLOOKUP(A2285,[1]Monitoramento_Base_somente_disp!$A:$L,10,FALSE),0)</f>
        <v>0</v>
      </c>
      <c r="H2285" s="27">
        <f>IFERROR(VLOOKUP(A2285,[2]webService!$A:$I,4,FALSE),0)</f>
        <v>0</v>
      </c>
      <c r="I2285" s="20">
        <f>IFERROR(VLOOKUP(A2285,[2]webService!$A:$II,5,FALSE),0)</f>
        <v>0</v>
      </c>
      <c r="J2285" s="20">
        <f>IFERROR(VLOOKUP(A2285,[2]webService!$A:$I,6,FALSE),0)</f>
        <v>0</v>
      </c>
      <c r="K2285" s="20">
        <f>IFERROR(VLOOKUP(A2285,[2]webService!$A:$I,7,FALSE),0)</f>
        <v>0</v>
      </c>
      <c r="L2285" s="20">
        <f>IFERROR(VLOOKUP(A2285,[2]webService!$A:$I,8,FALSE),0)</f>
        <v>0</v>
      </c>
      <c r="M2285" s="28">
        <f>IFERROR(VLOOKUP(A2285,[2]webService!$A:$I,9,FALSE),0)</f>
        <v>0</v>
      </c>
      <c r="N2285" s="27">
        <f>IFERROR(VLOOKUP(A2285,[3]soaBnafar!$A:$G,2,FALSE),0)</f>
        <v>0</v>
      </c>
      <c r="O2285" s="20">
        <f>IFERROR(VLOOKUP(A2285,[3]soaBnafar!$A:$H,3,FALSE),0)</f>
        <v>0</v>
      </c>
      <c r="P2285" s="20">
        <f>IFERROR(VLOOKUP(A2285,[3]soaBnafar!$A:$G,4,FALSE),0)</f>
        <v>0</v>
      </c>
      <c r="Q2285" s="20">
        <f>IFERROR(VLOOKUP(A2285,[3]soaBnafar!$A:$G,5,FALSE),0)</f>
        <v>0</v>
      </c>
      <c r="R2285" s="20">
        <f>IFERROR(VLOOKUP(A2285,[3]soaBnafar!$A:$G,6,FALSE),0)</f>
        <v>0</v>
      </c>
      <c r="S2285" s="20">
        <f>IFERROR(VLOOKUP(A2285,[3]soaBnafar!$A:$G,7,FALSE),0)</f>
        <v>0</v>
      </c>
      <c r="T2285" s="32">
        <f t="shared" si="422"/>
        <v>0</v>
      </c>
      <c r="U2285" s="21">
        <f t="shared" si="423"/>
        <v>0</v>
      </c>
      <c r="V2285" s="21">
        <f t="shared" si="424"/>
        <v>0</v>
      </c>
      <c r="W2285" s="21">
        <f t="shared" si="425"/>
        <v>0</v>
      </c>
      <c r="X2285" s="21">
        <f t="shared" si="426"/>
        <v>0</v>
      </c>
      <c r="Y2285" s="33">
        <f t="shared" si="427"/>
        <v>0</v>
      </c>
      <c r="Z2285" s="4" t="str">
        <f t="shared" si="428"/>
        <v>Não</v>
      </c>
      <c r="AA2285" s="4" t="str">
        <f t="shared" si="429"/>
        <v>Não</v>
      </c>
      <c r="AB2285" s="4" t="str">
        <f t="shared" si="430"/>
        <v>Não</v>
      </c>
      <c r="AC2285" s="4" t="str">
        <f t="shared" si="431"/>
        <v>Não</v>
      </c>
      <c r="AD2285" s="4" t="str">
        <f t="shared" si="432"/>
        <v>Não</v>
      </c>
      <c r="AE2285" s="30" t="str">
        <f t="shared" si="433"/>
        <v>Não</v>
      </c>
    </row>
    <row r="2286" spans="1:31" x14ac:dyDescent="0.25">
      <c r="A2286" s="23">
        <v>350910</v>
      </c>
      <c r="B2286" s="27">
        <f>IFERROR(VLOOKUP(A2286,[1]Monitoramento_Base_somente_disp!$A:$L,5,FALSE),0)</f>
        <v>0</v>
      </c>
      <c r="C2286" s="20">
        <f>IFERROR(VLOOKUP(A2286,[1]Monitoramento_Base_somente_disp!$A:$L,6,FALSE),0)</f>
        <v>0</v>
      </c>
      <c r="D2286" s="20">
        <f>IFERROR(VLOOKUP(A2286,[1]Monitoramento_Base_somente_disp!$A:$L,7,FALSE),0)</f>
        <v>0</v>
      </c>
      <c r="E2286" s="20">
        <f>IFERROR(VLOOKUP(A2286,[1]Monitoramento_Base_somente_disp!$A:$L,8,FALSE),0)</f>
        <v>0</v>
      </c>
      <c r="F2286" s="20">
        <f>IFERROR(VLOOKUP(A2286,[1]Monitoramento_Base_somente_disp!$A:$L,9,FALSE),0)</f>
        <v>0</v>
      </c>
      <c r="G2286" s="28">
        <f>IFERROR(VLOOKUP(A2286,[1]Monitoramento_Base_somente_disp!$A:$L,10,FALSE),0)</f>
        <v>0</v>
      </c>
      <c r="H2286" s="27">
        <f>IFERROR(VLOOKUP(A2286,[2]webService!$A:$I,4,FALSE),0)</f>
        <v>0</v>
      </c>
      <c r="I2286" s="20">
        <f>IFERROR(VLOOKUP(A2286,[2]webService!$A:$II,5,FALSE),0)</f>
        <v>438253</v>
      </c>
      <c r="J2286" s="20">
        <f>IFERROR(VLOOKUP(A2286,[2]webService!$A:$I,6,FALSE),0)</f>
        <v>0</v>
      </c>
      <c r="K2286" s="20">
        <f>IFERROR(VLOOKUP(A2286,[2]webService!$A:$I,7,FALSE),0)</f>
        <v>0</v>
      </c>
      <c r="L2286" s="20">
        <f>IFERROR(VLOOKUP(A2286,[2]webService!$A:$I,8,FALSE),0)</f>
        <v>0</v>
      </c>
      <c r="M2286" s="28">
        <f>IFERROR(VLOOKUP(A2286,[2]webService!$A:$I,9,FALSE),0)</f>
        <v>0</v>
      </c>
      <c r="N2286" s="27">
        <f>IFERROR(VLOOKUP(A2286,[3]soaBnafar!$A:$G,2,FALSE),0)</f>
        <v>0</v>
      </c>
      <c r="O2286" s="20">
        <f>IFERROR(VLOOKUP(A2286,[3]soaBnafar!$A:$H,3,FALSE),0)</f>
        <v>0</v>
      </c>
      <c r="P2286" s="20">
        <f>IFERROR(VLOOKUP(A2286,[3]soaBnafar!$A:$G,4,FALSE),0)</f>
        <v>0</v>
      </c>
      <c r="Q2286" s="20">
        <f>IFERROR(VLOOKUP(A2286,[3]soaBnafar!$A:$G,5,FALSE),0)</f>
        <v>0</v>
      </c>
      <c r="R2286" s="20">
        <f>IFERROR(VLOOKUP(A2286,[3]soaBnafar!$A:$G,6,FALSE),0)</f>
        <v>0</v>
      </c>
      <c r="S2286" s="20">
        <f>IFERROR(VLOOKUP(A2286,[3]soaBnafar!$A:$G,7,FALSE),0)</f>
        <v>0</v>
      </c>
      <c r="T2286" s="32">
        <f t="shared" si="422"/>
        <v>0</v>
      </c>
      <c r="U2286" s="21">
        <f t="shared" si="423"/>
        <v>438253</v>
      </c>
      <c r="V2286" s="21">
        <f t="shared" si="424"/>
        <v>0</v>
      </c>
      <c r="W2286" s="21">
        <f t="shared" si="425"/>
        <v>0</v>
      </c>
      <c r="X2286" s="21">
        <f t="shared" si="426"/>
        <v>0</v>
      </c>
      <c r="Y2286" s="33">
        <f t="shared" si="427"/>
        <v>0</v>
      </c>
      <c r="Z2286" s="4" t="str">
        <f t="shared" si="428"/>
        <v>Não</v>
      </c>
      <c r="AA2286" s="4" t="str">
        <f t="shared" si="429"/>
        <v>Sim</v>
      </c>
      <c r="AB2286" s="4" t="str">
        <f t="shared" si="430"/>
        <v>Não</v>
      </c>
      <c r="AC2286" s="4" t="str">
        <f t="shared" si="431"/>
        <v>Não</v>
      </c>
      <c r="AD2286" s="4" t="str">
        <f t="shared" si="432"/>
        <v>Não</v>
      </c>
      <c r="AE2286" s="30" t="str">
        <f t="shared" si="433"/>
        <v>Não</v>
      </c>
    </row>
    <row r="2287" spans="1:31" x14ac:dyDescent="0.25">
      <c r="A2287" s="23">
        <v>350925</v>
      </c>
      <c r="B2287" s="27">
        <f>IFERROR(VLOOKUP(A2287,[1]Monitoramento_Base_somente_disp!$A:$L,5,FALSE),0)</f>
        <v>0</v>
      </c>
      <c r="C2287" s="20">
        <f>IFERROR(VLOOKUP(A2287,[1]Monitoramento_Base_somente_disp!$A:$L,6,FALSE),0)</f>
        <v>85070580</v>
      </c>
      <c r="D2287" s="20">
        <f>IFERROR(VLOOKUP(A2287,[1]Monitoramento_Base_somente_disp!$A:$L,7,FALSE),0)</f>
        <v>0</v>
      </c>
      <c r="E2287" s="20">
        <f>IFERROR(VLOOKUP(A2287,[1]Monitoramento_Base_somente_disp!$A:$L,8,FALSE),0)</f>
        <v>42535290</v>
      </c>
      <c r="F2287" s="20">
        <f>IFERROR(VLOOKUP(A2287,[1]Monitoramento_Base_somente_disp!$A:$L,9,FALSE),0)</f>
        <v>0</v>
      </c>
      <c r="G2287" s="28">
        <f>IFERROR(VLOOKUP(A2287,[1]Monitoramento_Base_somente_disp!$A:$L,10,FALSE),0)</f>
        <v>0</v>
      </c>
      <c r="H2287" s="27">
        <f>IFERROR(VLOOKUP(A2287,[2]webService!$A:$I,4,FALSE),0)</f>
        <v>246761</v>
      </c>
      <c r="I2287" s="20">
        <f>IFERROR(VLOOKUP(A2287,[2]webService!$A:$II,5,FALSE),0)</f>
        <v>4232227</v>
      </c>
      <c r="J2287" s="20">
        <f>IFERROR(VLOOKUP(A2287,[2]webService!$A:$I,6,FALSE),0)</f>
        <v>150972</v>
      </c>
      <c r="K2287" s="20">
        <f>IFERROR(VLOOKUP(A2287,[2]webService!$A:$I,7,FALSE),0)</f>
        <v>2074509</v>
      </c>
      <c r="L2287" s="20">
        <f>IFERROR(VLOOKUP(A2287,[2]webService!$A:$I,8,FALSE),0)</f>
        <v>0</v>
      </c>
      <c r="M2287" s="28">
        <f>IFERROR(VLOOKUP(A2287,[2]webService!$A:$I,9,FALSE),0)</f>
        <v>0</v>
      </c>
      <c r="N2287" s="27">
        <f>IFERROR(VLOOKUP(A2287,[3]soaBnafar!$A:$G,2,FALSE),0)</f>
        <v>0</v>
      </c>
      <c r="O2287" s="20">
        <f>IFERROR(VLOOKUP(A2287,[3]soaBnafar!$A:$H,3,FALSE),0)</f>
        <v>0</v>
      </c>
      <c r="P2287" s="20">
        <f>IFERROR(VLOOKUP(A2287,[3]soaBnafar!$A:$G,4,FALSE),0)</f>
        <v>0</v>
      </c>
      <c r="Q2287" s="20">
        <f>IFERROR(VLOOKUP(A2287,[3]soaBnafar!$A:$G,5,FALSE),0)</f>
        <v>0</v>
      </c>
      <c r="R2287" s="20">
        <f>IFERROR(VLOOKUP(A2287,[3]soaBnafar!$A:$G,6,FALSE),0)</f>
        <v>0</v>
      </c>
      <c r="S2287" s="20">
        <f>IFERROR(VLOOKUP(A2287,[3]soaBnafar!$A:$G,7,FALSE),0)</f>
        <v>0</v>
      </c>
      <c r="T2287" s="32">
        <f t="shared" si="422"/>
        <v>246761</v>
      </c>
      <c r="U2287" s="21">
        <f t="shared" si="423"/>
        <v>89302807</v>
      </c>
      <c r="V2287" s="21">
        <f t="shared" si="424"/>
        <v>150972</v>
      </c>
      <c r="W2287" s="21">
        <f t="shared" si="425"/>
        <v>44609799</v>
      </c>
      <c r="X2287" s="21">
        <f t="shared" si="426"/>
        <v>0</v>
      </c>
      <c r="Y2287" s="33">
        <f t="shared" si="427"/>
        <v>0</v>
      </c>
      <c r="Z2287" s="4" t="str">
        <f t="shared" si="428"/>
        <v>Sim</v>
      </c>
      <c r="AA2287" s="4" t="str">
        <f t="shared" si="429"/>
        <v>Sim</v>
      </c>
      <c r="AB2287" s="4" t="str">
        <f t="shared" si="430"/>
        <v>Sim</v>
      </c>
      <c r="AC2287" s="4" t="str">
        <f t="shared" si="431"/>
        <v>Sim</v>
      </c>
      <c r="AD2287" s="4" t="str">
        <f t="shared" si="432"/>
        <v>Não</v>
      </c>
      <c r="AE2287" s="30" t="str">
        <f t="shared" si="433"/>
        <v>Não</v>
      </c>
    </row>
    <row r="2288" spans="1:31" x14ac:dyDescent="0.25">
      <c r="A2288" s="23">
        <v>350930</v>
      </c>
      <c r="B2288" s="27">
        <f>IFERROR(VLOOKUP(A2288,[1]Monitoramento_Base_somente_disp!$A:$L,5,FALSE),0)</f>
        <v>0</v>
      </c>
      <c r="C2288" s="20">
        <f>IFERROR(VLOOKUP(A2288,[1]Monitoramento_Base_somente_disp!$A:$L,6,FALSE),0)</f>
        <v>0</v>
      </c>
      <c r="D2288" s="20">
        <f>IFERROR(VLOOKUP(A2288,[1]Monitoramento_Base_somente_disp!$A:$L,7,FALSE),0)</f>
        <v>0</v>
      </c>
      <c r="E2288" s="20">
        <f>IFERROR(VLOOKUP(A2288,[1]Monitoramento_Base_somente_disp!$A:$L,8,FALSE),0)</f>
        <v>0</v>
      </c>
      <c r="F2288" s="20">
        <f>IFERROR(VLOOKUP(A2288,[1]Monitoramento_Base_somente_disp!$A:$L,9,FALSE),0)</f>
        <v>0</v>
      </c>
      <c r="G2288" s="28">
        <f>IFERROR(VLOOKUP(A2288,[1]Monitoramento_Base_somente_disp!$A:$L,10,FALSE),0)</f>
        <v>0</v>
      </c>
      <c r="H2288" s="27">
        <f>IFERROR(VLOOKUP(A2288,[2]webService!$A:$I,4,FALSE),0)</f>
        <v>47051</v>
      </c>
      <c r="I2288" s="20">
        <f>IFERROR(VLOOKUP(A2288,[2]webService!$A:$II,5,FALSE),0)</f>
        <v>325897</v>
      </c>
      <c r="J2288" s="20">
        <f>IFERROR(VLOOKUP(A2288,[2]webService!$A:$I,6,FALSE),0)</f>
        <v>0</v>
      </c>
      <c r="K2288" s="20">
        <f>IFERROR(VLOOKUP(A2288,[2]webService!$A:$I,7,FALSE),0)</f>
        <v>0</v>
      </c>
      <c r="L2288" s="20">
        <f>IFERROR(VLOOKUP(A2288,[2]webService!$A:$I,8,FALSE),0)</f>
        <v>0</v>
      </c>
      <c r="M2288" s="28">
        <f>IFERROR(VLOOKUP(A2288,[2]webService!$A:$I,9,FALSE),0)</f>
        <v>0</v>
      </c>
      <c r="N2288" s="27">
        <f>IFERROR(VLOOKUP(A2288,[3]soaBnafar!$A:$G,2,FALSE),0)</f>
        <v>0</v>
      </c>
      <c r="O2288" s="20">
        <f>IFERROR(VLOOKUP(A2288,[3]soaBnafar!$A:$H,3,FALSE),0)</f>
        <v>0</v>
      </c>
      <c r="P2288" s="20">
        <f>IFERROR(VLOOKUP(A2288,[3]soaBnafar!$A:$G,4,FALSE),0)</f>
        <v>0</v>
      </c>
      <c r="Q2288" s="20">
        <f>IFERROR(VLOOKUP(A2288,[3]soaBnafar!$A:$G,5,FALSE),0)</f>
        <v>0</v>
      </c>
      <c r="R2288" s="20">
        <f>IFERROR(VLOOKUP(A2288,[3]soaBnafar!$A:$G,6,FALSE),0)</f>
        <v>0</v>
      </c>
      <c r="S2288" s="20">
        <f>IFERROR(VLOOKUP(A2288,[3]soaBnafar!$A:$G,7,FALSE),0)</f>
        <v>0</v>
      </c>
      <c r="T2288" s="32">
        <f t="shared" si="422"/>
        <v>47051</v>
      </c>
      <c r="U2288" s="21">
        <f t="shared" si="423"/>
        <v>325897</v>
      </c>
      <c r="V2288" s="21">
        <f t="shared" si="424"/>
        <v>0</v>
      </c>
      <c r="W2288" s="21">
        <f t="shared" si="425"/>
        <v>0</v>
      </c>
      <c r="X2288" s="21">
        <f t="shared" si="426"/>
        <v>0</v>
      </c>
      <c r="Y2288" s="33">
        <f t="shared" si="427"/>
        <v>0</v>
      </c>
      <c r="Z2288" s="4" t="str">
        <f t="shared" si="428"/>
        <v>Sim</v>
      </c>
      <c r="AA2288" s="4" t="str">
        <f t="shared" si="429"/>
        <v>Sim</v>
      </c>
      <c r="AB2288" s="4" t="str">
        <f t="shared" si="430"/>
        <v>Não</v>
      </c>
      <c r="AC2288" s="4" t="str">
        <f t="shared" si="431"/>
        <v>Não</v>
      </c>
      <c r="AD2288" s="4" t="str">
        <f t="shared" si="432"/>
        <v>Não</v>
      </c>
      <c r="AE2288" s="30" t="str">
        <f t="shared" si="433"/>
        <v>Não</v>
      </c>
    </row>
    <row r="2289" spans="1:31" x14ac:dyDescent="0.25">
      <c r="A2289" s="23">
        <v>350940</v>
      </c>
      <c r="B2289" s="27">
        <f>IFERROR(VLOOKUP(A2289,[1]Monitoramento_Base_somente_disp!$A:$L,5,FALSE),0)</f>
        <v>0</v>
      </c>
      <c r="C2289" s="20">
        <f>IFERROR(VLOOKUP(A2289,[1]Monitoramento_Base_somente_disp!$A:$L,6,FALSE),0)</f>
        <v>68718636</v>
      </c>
      <c r="D2289" s="20">
        <f>IFERROR(VLOOKUP(A2289,[1]Monitoramento_Base_somente_disp!$A:$L,7,FALSE),0)</f>
        <v>0</v>
      </c>
      <c r="E2289" s="20">
        <f>IFERROR(VLOOKUP(A2289,[1]Monitoramento_Base_somente_disp!$A:$L,8,FALSE),0)</f>
        <v>34359318</v>
      </c>
      <c r="F2289" s="20">
        <f>IFERROR(VLOOKUP(A2289,[1]Monitoramento_Base_somente_disp!$A:$L,9,FALSE),0)</f>
        <v>0</v>
      </c>
      <c r="G2289" s="28">
        <f>IFERROR(VLOOKUP(A2289,[1]Monitoramento_Base_somente_disp!$A:$L,10,FALSE),0)</f>
        <v>0</v>
      </c>
      <c r="H2289" s="27">
        <f>IFERROR(VLOOKUP(A2289,[2]webService!$A:$I,4,FALSE),0)</f>
        <v>0</v>
      </c>
      <c r="I2289" s="20">
        <f>IFERROR(VLOOKUP(A2289,[2]webService!$A:$II,5,FALSE),0)</f>
        <v>0</v>
      </c>
      <c r="J2289" s="20">
        <f>IFERROR(VLOOKUP(A2289,[2]webService!$A:$I,6,FALSE),0)</f>
        <v>0</v>
      </c>
      <c r="K2289" s="20">
        <f>IFERROR(VLOOKUP(A2289,[2]webService!$A:$I,7,FALSE),0)</f>
        <v>0</v>
      </c>
      <c r="L2289" s="20">
        <f>IFERROR(VLOOKUP(A2289,[2]webService!$A:$I,8,FALSE),0)</f>
        <v>0</v>
      </c>
      <c r="M2289" s="28">
        <f>IFERROR(VLOOKUP(A2289,[2]webService!$A:$I,9,FALSE),0)</f>
        <v>0</v>
      </c>
      <c r="N2289" s="27">
        <f>IFERROR(VLOOKUP(A2289,[3]soaBnafar!$A:$G,2,FALSE),0)</f>
        <v>0</v>
      </c>
      <c r="O2289" s="20">
        <f>IFERROR(VLOOKUP(A2289,[3]soaBnafar!$A:$H,3,FALSE),0)</f>
        <v>0</v>
      </c>
      <c r="P2289" s="20">
        <f>IFERROR(VLOOKUP(A2289,[3]soaBnafar!$A:$G,4,FALSE),0)</f>
        <v>0</v>
      </c>
      <c r="Q2289" s="20">
        <f>IFERROR(VLOOKUP(A2289,[3]soaBnafar!$A:$G,5,FALSE),0)</f>
        <v>0</v>
      </c>
      <c r="R2289" s="20">
        <f>IFERROR(VLOOKUP(A2289,[3]soaBnafar!$A:$G,6,FALSE),0)</f>
        <v>0</v>
      </c>
      <c r="S2289" s="20">
        <f>IFERROR(VLOOKUP(A2289,[3]soaBnafar!$A:$G,7,FALSE),0)</f>
        <v>0</v>
      </c>
      <c r="T2289" s="32">
        <f t="shared" si="422"/>
        <v>0</v>
      </c>
      <c r="U2289" s="21">
        <f t="shared" si="423"/>
        <v>68718636</v>
      </c>
      <c r="V2289" s="21">
        <f t="shared" si="424"/>
        <v>0</v>
      </c>
      <c r="W2289" s="21">
        <f t="shared" si="425"/>
        <v>34359318</v>
      </c>
      <c r="X2289" s="21">
        <f t="shared" si="426"/>
        <v>0</v>
      </c>
      <c r="Y2289" s="33">
        <f t="shared" si="427"/>
        <v>0</v>
      </c>
      <c r="Z2289" s="4" t="str">
        <f t="shared" si="428"/>
        <v>Não</v>
      </c>
      <c r="AA2289" s="4" t="str">
        <f t="shared" si="429"/>
        <v>Sim</v>
      </c>
      <c r="AB2289" s="4" t="str">
        <f t="shared" si="430"/>
        <v>Não</v>
      </c>
      <c r="AC2289" s="4" t="str">
        <f t="shared" si="431"/>
        <v>Sim</v>
      </c>
      <c r="AD2289" s="4" t="str">
        <f t="shared" si="432"/>
        <v>Não</v>
      </c>
      <c r="AE2289" s="30" t="str">
        <f t="shared" si="433"/>
        <v>Não</v>
      </c>
    </row>
    <row r="2290" spans="1:31" x14ac:dyDescent="0.25">
      <c r="A2290" s="23">
        <v>350945</v>
      </c>
      <c r="B2290" s="27">
        <f>IFERROR(VLOOKUP(A2290,[1]Monitoramento_Base_somente_disp!$A:$L,5,FALSE),0)</f>
        <v>88360</v>
      </c>
      <c r="C2290" s="20">
        <f>IFERROR(VLOOKUP(A2290,[1]Monitoramento_Base_somente_disp!$A:$L,6,FALSE),0)</f>
        <v>16366829</v>
      </c>
      <c r="D2290" s="20">
        <f>IFERROR(VLOOKUP(A2290,[1]Monitoramento_Base_somente_disp!$A:$L,7,FALSE),0)</f>
        <v>53040</v>
      </c>
      <c r="E2290" s="20">
        <f>IFERROR(VLOOKUP(A2290,[1]Monitoramento_Base_somente_disp!$A:$L,8,FALSE),0)</f>
        <v>8758268</v>
      </c>
      <c r="F2290" s="20">
        <f>IFERROR(VLOOKUP(A2290,[1]Monitoramento_Base_somente_disp!$A:$L,9,FALSE),0)</f>
        <v>0</v>
      </c>
      <c r="G2290" s="28">
        <f>IFERROR(VLOOKUP(A2290,[1]Monitoramento_Base_somente_disp!$A:$L,10,FALSE),0)</f>
        <v>0</v>
      </c>
      <c r="H2290" s="27">
        <f>IFERROR(VLOOKUP(A2290,[2]webService!$A:$I,4,FALSE),0)</f>
        <v>0</v>
      </c>
      <c r="I2290" s="20">
        <f>IFERROR(VLOOKUP(A2290,[2]webService!$A:$II,5,FALSE),0)</f>
        <v>0</v>
      </c>
      <c r="J2290" s="20">
        <f>IFERROR(VLOOKUP(A2290,[2]webService!$A:$I,6,FALSE),0)</f>
        <v>0</v>
      </c>
      <c r="K2290" s="20">
        <f>IFERROR(VLOOKUP(A2290,[2]webService!$A:$I,7,FALSE),0)</f>
        <v>0</v>
      </c>
      <c r="L2290" s="20">
        <f>IFERROR(VLOOKUP(A2290,[2]webService!$A:$I,8,FALSE),0)</f>
        <v>0</v>
      </c>
      <c r="M2290" s="28">
        <f>IFERROR(VLOOKUP(A2290,[2]webService!$A:$I,9,FALSE),0)</f>
        <v>0</v>
      </c>
      <c r="N2290" s="27">
        <f>IFERROR(VLOOKUP(A2290,[3]soaBnafar!$A:$G,2,FALSE),0)</f>
        <v>0</v>
      </c>
      <c r="O2290" s="20">
        <f>IFERROR(VLOOKUP(A2290,[3]soaBnafar!$A:$H,3,FALSE),0)</f>
        <v>0</v>
      </c>
      <c r="P2290" s="20">
        <f>IFERROR(VLOOKUP(A2290,[3]soaBnafar!$A:$G,4,FALSE),0)</f>
        <v>0</v>
      </c>
      <c r="Q2290" s="20">
        <f>IFERROR(VLOOKUP(A2290,[3]soaBnafar!$A:$G,5,FALSE),0)</f>
        <v>0</v>
      </c>
      <c r="R2290" s="20">
        <f>IFERROR(VLOOKUP(A2290,[3]soaBnafar!$A:$G,6,FALSE),0)</f>
        <v>0</v>
      </c>
      <c r="S2290" s="20">
        <f>IFERROR(VLOOKUP(A2290,[3]soaBnafar!$A:$G,7,FALSE),0)</f>
        <v>0</v>
      </c>
      <c r="T2290" s="32">
        <f t="shared" si="422"/>
        <v>88360</v>
      </c>
      <c r="U2290" s="21">
        <f t="shared" si="423"/>
        <v>16366829</v>
      </c>
      <c r="V2290" s="21">
        <f t="shared" si="424"/>
        <v>53040</v>
      </c>
      <c r="W2290" s="21">
        <f t="shared" si="425"/>
        <v>8758268</v>
      </c>
      <c r="X2290" s="21">
        <f t="shared" si="426"/>
        <v>0</v>
      </c>
      <c r="Y2290" s="33">
        <f t="shared" si="427"/>
        <v>0</v>
      </c>
      <c r="Z2290" s="4" t="str">
        <f t="shared" si="428"/>
        <v>Sim</v>
      </c>
      <c r="AA2290" s="4" t="str">
        <f t="shared" si="429"/>
        <v>Sim</v>
      </c>
      <c r="AB2290" s="4" t="str">
        <f t="shared" si="430"/>
        <v>Sim</v>
      </c>
      <c r="AC2290" s="4" t="str">
        <f t="shared" si="431"/>
        <v>Sim</v>
      </c>
      <c r="AD2290" s="4" t="str">
        <f t="shared" si="432"/>
        <v>Não</v>
      </c>
      <c r="AE2290" s="30" t="str">
        <f t="shared" si="433"/>
        <v>Não</v>
      </c>
    </row>
    <row r="2291" spans="1:31" x14ac:dyDescent="0.25">
      <c r="A2291" s="23">
        <v>350960</v>
      </c>
      <c r="B2291" s="27">
        <f>IFERROR(VLOOKUP(A2291,[1]Monitoramento_Base_somente_disp!$A:$L,5,FALSE),0)</f>
        <v>717092</v>
      </c>
      <c r="C2291" s="20">
        <f>IFERROR(VLOOKUP(A2291,[1]Monitoramento_Base_somente_disp!$A:$L,6,FALSE),0)</f>
        <v>79063664</v>
      </c>
      <c r="D2291" s="20">
        <f>IFERROR(VLOOKUP(A2291,[1]Monitoramento_Base_somente_disp!$A:$L,7,FALSE),0)</f>
        <v>397112</v>
      </c>
      <c r="E2291" s="20">
        <f>IFERROR(VLOOKUP(A2291,[1]Monitoramento_Base_somente_disp!$A:$L,8,FALSE),0)</f>
        <v>40471682</v>
      </c>
      <c r="F2291" s="20">
        <f>IFERROR(VLOOKUP(A2291,[1]Monitoramento_Base_somente_disp!$A:$L,9,FALSE),0)</f>
        <v>0</v>
      </c>
      <c r="G2291" s="28">
        <f>IFERROR(VLOOKUP(A2291,[1]Monitoramento_Base_somente_disp!$A:$L,10,FALSE),0)</f>
        <v>0</v>
      </c>
      <c r="H2291" s="27">
        <f>IFERROR(VLOOKUP(A2291,[2]webService!$A:$I,4,FALSE),0)</f>
        <v>0</v>
      </c>
      <c r="I2291" s="20">
        <f>IFERROR(VLOOKUP(A2291,[2]webService!$A:$II,5,FALSE),0)</f>
        <v>0</v>
      </c>
      <c r="J2291" s="20">
        <f>IFERROR(VLOOKUP(A2291,[2]webService!$A:$I,6,FALSE),0)</f>
        <v>0</v>
      </c>
      <c r="K2291" s="20">
        <f>IFERROR(VLOOKUP(A2291,[2]webService!$A:$I,7,FALSE),0)</f>
        <v>0</v>
      </c>
      <c r="L2291" s="20">
        <f>IFERROR(VLOOKUP(A2291,[2]webService!$A:$I,8,FALSE),0)</f>
        <v>0</v>
      </c>
      <c r="M2291" s="28">
        <f>IFERROR(VLOOKUP(A2291,[2]webService!$A:$I,9,FALSE),0)</f>
        <v>0</v>
      </c>
      <c r="N2291" s="27">
        <f>IFERROR(VLOOKUP(A2291,[3]soaBnafar!$A:$G,2,FALSE),0)</f>
        <v>0</v>
      </c>
      <c r="O2291" s="20">
        <f>IFERROR(VLOOKUP(A2291,[3]soaBnafar!$A:$H,3,FALSE),0)</f>
        <v>0</v>
      </c>
      <c r="P2291" s="20">
        <f>IFERROR(VLOOKUP(A2291,[3]soaBnafar!$A:$G,4,FALSE),0)</f>
        <v>0</v>
      </c>
      <c r="Q2291" s="20">
        <f>IFERROR(VLOOKUP(A2291,[3]soaBnafar!$A:$G,5,FALSE),0)</f>
        <v>0</v>
      </c>
      <c r="R2291" s="20">
        <f>IFERROR(VLOOKUP(A2291,[3]soaBnafar!$A:$G,6,FALSE),0)</f>
        <v>0</v>
      </c>
      <c r="S2291" s="20">
        <f>IFERROR(VLOOKUP(A2291,[3]soaBnafar!$A:$G,7,FALSE),0)</f>
        <v>0</v>
      </c>
      <c r="T2291" s="32">
        <f t="shared" si="422"/>
        <v>717092</v>
      </c>
      <c r="U2291" s="21">
        <f t="shared" si="423"/>
        <v>79063664</v>
      </c>
      <c r="V2291" s="21">
        <f t="shared" si="424"/>
        <v>397112</v>
      </c>
      <c r="W2291" s="21">
        <f t="shared" si="425"/>
        <v>40471682</v>
      </c>
      <c r="X2291" s="21">
        <f t="shared" si="426"/>
        <v>0</v>
      </c>
      <c r="Y2291" s="33">
        <f t="shared" si="427"/>
        <v>0</v>
      </c>
      <c r="Z2291" s="4" t="str">
        <f t="shared" si="428"/>
        <v>Sim</v>
      </c>
      <c r="AA2291" s="4" t="str">
        <f t="shared" si="429"/>
        <v>Sim</v>
      </c>
      <c r="AB2291" s="4" t="str">
        <f t="shared" si="430"/>
        <v>Sim</v>
      </c>
      <c r="AC2291" s="4" t="str">
        <f t="shared" si="431"/>
        <v>Sim</v>
      </c>
      <c r="AD2291" s="4" t="str">
        <f t="shared" si="432"/>
        <v>Não</v>
      </c>
      <c r="AE2291" s="30" t="str">
        <f t="shared" si="433"/>
        <v>Não</v>
      </c>
    </row>
    <row r="2292" spans="1:31" x14ac:dyDescent="0.25">
      <c r="A2292" s="23">
        <v>350970</v>
      </c>
      <c r="B2292" s="27">
        <f>IFERROR(VLOOKUP(A2292,[1]Monitoramento_Base_somente_disp!$A:$L,5,FALSE),0)</f>
        <v>0</v>
      </c>
      <c r="C2292" s="20">
        <f>IFERROR(VLOOKUP(A2292,[1]Monitoramento_Base_somente_disp!$A:$L,6,FALSE),0)</f>
        <v>0</v>
      </c>
      <c r="D2292" s="20">
        <f>IFERROR(VLOOKUP(A2292,[1]Monitoramento_Base_somente_disp!$A:$L,7,FALSE),0)</f>
        <v>0</v>
      </c>
      <c r="E2292" s="20">
        <f>IFERROR(VLOOKUP(A2292,[1]Monitoramento_Base_somente_disp!$A:$L,8,FALSE),0)</f>
        <v>0</v>
      </c>
      <c r="F2292" s="20">
        <f>IFERROR(VLOOKUP(A2292,[1]Monitoramento_Base_somente_disp!$A:$L,9,FALSE),0)</f>
        <v>0</v>
      </c>
      <c r="G2292" s="28">
        <f>IFERROR(VLOOKUP(A2292,[1]Monitoramento_Base_somente_disp!$A:$L,10,FALSE),0)</f>
        <v>0</v>
      </c>
      <c r="H2292" s="27">
        <f>IFERROR(VLOOKUP(A2292,[2]webService!$A:$I,4,FALSE),0)</f>
        <v>0</v>
      </c>
      <c r="I2292" s="20">
        <f>IFERROR(VLOOKUP(A2292,[2]webService!$A:$II,5,FALSE),0)</f>
        <v>0</v>
      </c>
      <c r="J2292" s="20">
        <f>IFERROR(VLOOKUP(A2292,[2]webService!$A:$I,6,FALSE),0)</f>
        <v>0</v>
      </c>
      <c r="K2292" s="20">
        <f>IFERROR(VLOOKUP(A2292,[2]webService!$A:$I,7,FALSE),0)</f>
        <v>0</v>
      </c>
      <c r="L2292" s="20">
        <f>IFERROR(VLOOKUP(A2292,[2]webService!$A:$I,8,FALSE),0)</f>
        <v>0</v>
      </c>
      <c r="M2292" s="28">
        <f>IFERROR(VLOOKUP(A2292,[2]webService!$A:$I,9,FALSE),0)</f>
        <v>0</v>
      </c>
      <c r="N2292" s="27">
        <f>IFERROR(VLOOKUP(A2292,[3]soaBnafar!$A:$G,2,FALSE),0)</f>
        <v>0</v>
      </c>
      <c r="O2292" s="20">
        <f>IFERROR(VLOOKUP(A2292,[3]soaBnafar!$A:$H,3,FALSE),0)</f>
        <v>0</v>
      </c>
      <c r="P2292" s="20">
        <f>IFERROR(VLOOKUP(A2292,[3]soaBnafar!$A:$G,4,FALSE),0)</f>
        <v>0</v>
      </c>
      <c r="Q2292" s="20">
        <f>IFERROR(VLOOKUP(A2292,[3]soaBnafar!$A:$G,5,FALSE),0)</f>
        <v>0</v>
      </c>
      <c r="R2292" s="20">
        <f>IFERROR(VLOOKUP(A2292,[3]soaBnafar!$A:$G,6,FALSE),0)</f>
        <v>0</v>
      </c>
      <c r="S2292" s="20">
        <f>IFERROR(VLOOKUP(A2292,[3]soaBnafar!$A:$G,7,FALSE),0)</f>
        <v>0</v>
      </c>
      <c r="T2292" s="32">
        <f t="shared" si="422"/>
        <v>0</v>
      </c>
      <c r="U2292" s="21">
        <f t="shared" si="423"/>
        <v>0</v>
      </c>
      <c r="V2292" s="21">
        <f t="shared" si="424"/>
        <v>0</v>
      </c>
      <c r="W2292" s="21">
        <f t="shared" si="425"/>
        <v>0</v>
      </c>
      <c r="X2292" s="21">
        <f t="shared" si="426"/>
        <v>0</v>
      </c>
      <c r="Y2292" s="33">
        <f t="shared" si="427"/>
        <v>0</v>
      </c>
      <c r="Z2292" s="4" t="str">
        <f t="shared" si="428"/>
        <v>Não</v>
      </c>
      <c r="AA2292" s="4" t="str">
        <f t="shared" si="429"/>
        <v>Não</v>
      </c>
      <c r="AB2292" s="4" t="str">
        <f t="shared" si="430"/>
        <v>Não</v>
      </c>
      <c r="AC2292" s="4" t="str">
        <f t="shared" si="431"/>
        <v>Não</v>
      </c>
      <c r="AD2292" s="4" t="str">
        <f t="shared" si="432"/>
        <v>Não</v>
      </c>
      <c r="AE2292" s="30" t="str">
        <f t="shared" si="433"/>
        <v>Não</v>
      </c>
    </row>
    <row r="2293" spans="1:31" x14ac:dyDescent="0.25">
      <c r="A2293" s="23">
        <v>350980</v>
      </c>
      <c r="B2293" s="27">
        <f>IFERROR(VLOOKUP(A2293,[1]Monitoramento_Base_somente_disp!$A:$L,5,FALSE),0)</f>
        <v>0</v>
      </c>
      <c r="C2293" s="20">
        <f>IFERROR(VLOOKUP(A2293,[1]Monitoramento_Base_somente_disp!$A:$L,6,FALSE),0)</f>
        <v>0</v>
      </c>
      <c r="D2293" s="20">
        <f>IFERROR(VLOOKUP(A2293,[1]Monitoramento_Base_somente_disp!$A:$L,7,FALSE),0)</f>
        <v>0</v>
      </c>
      <c r="E2293" s="20">
        <f>IFERROR(VLOOKUP(A2293,[1]Monitoramento_Base_somente_disp!$A:$L,8,FALSE),0)</f>
        <v>0</v>
      </c>
      <c r="F2293" s="20">
        <f>IFERROR(VLOOKUP(A2293,[1]Monitoramento_Base_somente_disp!$A:$L,9,FALSE),0)</f>
        <v>0</v>
      </c>
      <c r="G2293" s="28">
        <f>IFERROR(VLOOKUP(A2293,[1]Monitoramento_Base_somente_disp!$A:$L,10,FALSE),0)</f>
        <v>0</v>
      </c>
      <c r="H2293" s="27">
        <f>IFERROR(VLOOKUP(A2293,[2]webService!$A:$I,4,FALSE),0)</f>
        <v>0</v>
      </c>
      <c r="I2293" s="20">
        <f>IFERROR(VLOOKUP(A2293,[2]webService!$A:$II,5,FALSE),0)</f>
        <v>0</v>
      </c>
      <c r="J2293" s="20">
        <f>IFERROR(VLOOKUP(A2293,[2]webService!$A:$I,6,FALSE),0)</f>
        <v>0</v>
      </c>
      <c r="K2293" s="20">
        <f>IFERROR(VLOOKUP(A2293,[2]webService!$A:$I,7,FALSE),0)</f>
        <v>0</v>
      </c>
      <c r="L2293" s="20">
        <f>IFERROR(VLOOKUP(A2293,[2]webService!$A:$I,8,FALSE),0)</f>
        <v>0</v>
      </c>
      <c r="M2293" s="28">
        <f>IFERROR(VLOOKUP(A2293,[2]webService!$A:$I,9,FALSE),0)</f>
        <v>0</v>
      </c>
      <c r="N2293" s="27">
        <f>IFERROR(VLOOKUP(A2293,[3]soaBnafar!$A:$G,2,FALSE),0)</f>
        <v>36394</v>
      </c>
      <c r="O2293" s="20">
        <f>IFERROR(VLOOKUP(A2293,[3]soaBnafar!$A:$H,3,FALSE),0)</f>
        <v>169538</v>
      </c>
      <c r="P2293" s="20">
        <f>IFERROR(VLOOKUP(A2293,[3]soaBnafar!$A:$G,4,FALSE),0)</f>
        <v>23603</v>
      </c>
      <c r="Q2293" s="20">
        <f>IFERROR(VLOOKUP(A2293,[3]soaBnafar!$A:$G,5,FALSE),0)</f>
        <v>0</v>
      </c>
      <c r="R2293" s="20">
        <f>IFERROR(VLOOKUP(A2293,[3]soaBnafar!$A:$G,6,FALSE),0)</f>
        <v>0</v>
      </c>
      <c r="S2293" s="20">
        <f>IFERROR(VLOOKUP(A2293,[3]soaBnafar!$A:$G,7,FALSE),0)</f>
        <v>0</v>
      </c>
      <c r="T2293" s="32">
        <f t="shared" si="422"/>
        <v>36394</v>
      </c>
      <c r="U2293" s="21">
        <f t="shared" si="423"/>
        <v>169538</v>
      </c>
      <c r="V2293" s="21">
        <f t="shared" si="424"/>
        <v>23603</v>
      </c>
      <c r="W2293" s="21">
        <f t="shared" si="425"/>
        <v>0</v>
      </c>
      <c r="X2293" s="21">
        <f t="shared" si="426"/>
        <v>0</v>
      </c>
      <c r="Y2293" s="33">
        <f t="shared" si="427"/>
        <v>0</v>
      </c>
      <c r="Z2293" s="4" t="str">
        <f t="shared" si="428"/>
        <v>Sim</v>
      </c>
      <c r="AA2293" s="4" t="str">
        <f t="shared" si="429"/>
        <v>Sim</v>
      </c>
      <c r="AB2293" s="4" t="str">
        <f t="shared" si="430"/>
        <v>Sim</v>
      </c>
      <c r="AC2293" s="4" t="str">
        <f t="shared" si="431"/>
        <v>Não</v>
      </c>
      <c r="AD2293" s="4" t="str">
        <f t="shared" si="432"/>
        <v>Não</v>
      </c>
      <c r="AE2293" s="30" t="str">
        <f t="shared" si="433"/>
        <v>Não</v>
      </c>
    </row>
    <row r="2294" spans="1:31" x14ac:dyDescent="0.25">
      <c r="A2294" s="23">
        <v>350990</v>
      </c>
      <c r="B2294" s="27">
        <f>IFERROR(VLOOKUP(A2294,[1]Monitoramento_Base_somente_disp!$A:$L,5,FALSE),0)</f>
        <v>0</v>
      </c>
      <c r="C2294" s="20">
        <f>IFERROR(VLOOKUP(A2294,[1]Monitoramento_Base_somente_disp!$A:$L,6,FALSE),0)</f>
        <v>3911320</v>
      </c>
      <c r="D2294" s="20">
        <f>IFERROR(VLOOKUP(A2294,[1]Monitoramento_Base_somente_disp!$A:$L,7,FALSE),0)</f>
        <v>0</v>
      </c>
      <c r="E2294" s="20">
        <f>IFERROR(VLOOKUP(A2294,[1]Monitoramento_Base_somente_disp!$A:$L,8,FALSE),0)</f>
        <v>1955660</v>
      </c>
      <c r="F2294" s="20">
        <f>IFERROR(VLOOKUP(A2294,[1]Monitoramento_Base_somente_disp!$A:$L,9,FALSE),0)</f>
        <v>0</v>
      </c>
      <c r="G2294" s="28">
        <f>IFERROR(VLOOKUP(A2294,[1]Monitoramento_Base_somente_disp!$A:$L,10,FALSE),0)</f>
        <v>0</v>
      </c>
      <c r="H2294" s="27">
        <f>IFERROR(VLOOKUP(A2294,[2]webService!$A:$I,4,FALSE),0)</f>
        <v>0</v>
      </c>
      <c r="I2294" s="20">
        <f>IFERROR(VLOOKUP(A2294,[2]webService!$A:$II,5,FALSE),0)</f>
        <v>0</v>
      </c>
      <c r="J2294" s="20">
        <f>IFERROR(VLOOKUP(A2294,[2]webService!$A:$I,6,FALSE),0)</f>
        <v>0</v>
      </c>
      <c r="K2294" s="20">
        <f>IFERROR(VLOOKUP(A2294,[2]webService!$A:$I,7,FALSE),0)</f>
        <v>0</v>
      </c>
      <c r="L2294" s="20">
        <f>IFERROR(VLOOKUP(A2294,[2]webService!$A:$I,8,FALSE),0)</f>
        <v>0</v>
      </c>
      <c r="M2294" s="28">
        <f>IFERROR(VLOOKUP(A2294,[2]webService!$A:$I,9,FALSE),0)</f>
        <v>0</v>
      </c>
      <c r="N2294" s="27">
        <f>IFERROR(VLOOKUP(A2294,[3]soaBnafar!$A:$G,2,FALSE),0)</f>
        <v>0</v>
      </c>
      <c r="O2294" s="20">
        <f>IFERROR(VLOOKUP(A2294,[3]soaBnafar!$A:$H,3,FALSE),0)</f>
        <v>0</v>
      </c>
      <c r="P2294" s="20">
        <f>IFERROR(VLOOKUP(A2294,[3]soaBnafar!$A:$G,4,FALSE),0)</f>
        <v>0</v>
      </c>
      <c r="Q2294" s="20">
        <f>IFERROR(VLOOKUP(A2294,[3]soaBnafar!$A:$G,5,FALSE),0)</f>
        <v>0</v>
      </c>
      <c r="R2294" s="20">
        <f>IFERROR(VLOOKUP(A2294,[3]soaBnafar!$A:$G,6,FALSE),0)</f>
        <v>0</v>
      </c>
      <c r="S2294" s="20">
        <f>IFERROR(VLOOKUP(A2294,[3]soaBnafar!$A:$G,7,FALSE),0)</f>
        <v>0</v>
      </c>
      <c r="T2294" s="32">
        <f t="shared" si="422"/>
        <v>0</v>
      </c>
      <c r="U2294" s="21">
        <f t="shared" si="423"/>
        <v>3911320</v>
      </c>
      <c r="V2294" s="21">
        <f t="shared" si="424"/>
        <v>0</v>
      </c>
      <c r="W2294" s="21">
        <f t="shared" si="425"/>
        <v>1955660</v>
      </c>
      <c r="X2294" s="21">
        <f t="shared" si="426"/>
        <v>0</v>
      </c>
      <c r="Y2294" s="33">
        <f t="shared" si="427"/>
        <v>0</v>
      </c>
      <c r="Z2294" s="4" t="str">
        <f t="shared" si="428"/>
        <v>Não</v>
      </c>
      <c r="AA2294" s="4" t="str">
        <f t="shared" si="429"/>
        <v>Sim</v>
      </c>
      <c r="AB2294" s="4" t="str">
        <f t="shared" si="430"/>
        <v>Não</v>
      </c>
      <c r="AC2294" s="4" t="str">
        <f t="shared" si="431"/>
        <v>Sim</v>
      </c>
      <c r="AD2294" s="4" t="str">
        <f t="shared" si="432"/>
        <v>Não</v>
      </c>
      <c r="AE2294" s="30" t="str">
        <f t="shared" si="433"/>
        <v>Não</v>
      </c>
    </row>
    <row r="2295" spans="1:31" x14ac:dyDescent="0.25">
      <c r="A2295" s="23">
        <v>351000</v>
      </c>
      <c r="B2295" s="27">
        <f>IFERROR(VLOOKUP(A2295,[1]Monitoramento_Base_somente_disp!$A:$L,5,FALSE),0)</f>
        <v>351814</v>
      </c>
      <c r="C2295" s="20">
        <f>IFERROR(VLOOKUP(A2295,[1]Monitoramento_Base_somente_disp!$A:$L,6,FALSE),0)</f>
        <v>68288380</v>
      </c>
      <c r="D2295" s="20">
        <f>IFERROR(VLOOKUP(A2295,[1]Monitoramento_Base_somente_disp!$A:$L,7,FALSE),0)</f>
        <v>191530</v>
      </c>
      <c r="E2295" s="20">
        <f>IFERROR(VLOOKUP(A2295,[1]Monitoramento_Base_somente_disp!$A:$L,8,FALSE),0)</f>
        <v>35441437</v>
      </c>
      <c r="F2295" s="20">
        <f>IFERROR(VLOOKUP(A2295,[1]Monitoramento_Base_somente_disp!$A:$L,9,FALSE),0)</f>
        <v>0</v>
      </c>
      <c r="G2295" s="28">
        <f>IFERROR(VLOOKUP(A2295,[1]Monitoramento_Base_somente_disp!$A:$L,10,FALSE),0)</f>
        <v>0</v>
      </c>
      <c r="H2295" s="27">
        <f>IFERROR(VLOOKUP(A2295,[2]webService!$A:$I,4,FALSE),0)</f>
        <v>0</v>
      </c>
      <c r="I2295" s="20">
        <f>IFERROR(VLOOKUP(A2295,[2]webService!$A:$II,5,FALSE),0)</f>
        <v>0</v>
      </c>
      <c r="J2295" s="20">
        <f>IFERROR(VLOOKUP(A2295,[2]webService!$A:$I,6,FALSE),0)</f>
        <v>0</v>
      </c>
      <c r="K2295" s="20">
        <f>IFERROR(VLOOKUP(A2295,[2]webService!$A:$I,7,FALSE),0)</f>
        <v>0</v>
      </c>
      <c r="L2295" s="20">
        <f>IFERROR(VLOOKUP(A2295,[2]webService!$A:$I,8,FALSE),0)</f>
        <v>0</v>
      </c>
      <c r="M2295" s="28">
        <f>IFERROR(VLOOKUP(A2295,[2]webService!$A:$I,9,FALSE),0)</f>
        <v>0</v>
      </c>
      <c r="N2295" s="27">
        <f>IFERROR(VLOOKUP(A2295,[3]soaBnafar!$A:$G,2,FALSE),0)</f>
        <v>0</v>
      </c>
      <c r="O2295" s="20">
        <f>IFERROR(VLOOKUP(A2295,[3]soaBnafar!$A:$H,3,FALSE),0)</f>
        <v>0</v>
      </c>
      <c r="P2295" s="20">
        <f>IFERROR(VLOOKUP(A2295,[3]soaBnafar!$A:$G,4,FALSE),0)</f>
        <v>0</v>
      </c>
      <c r="Q2295" s="20">
        <f>IFERROR(VLOOKUP(A2295,[3]soaBnafar!$A:$G,5,FALSE),0)</f>
        <v>0</v>
      </c>
      <c r="R2295" s="20">
        <f>IFERROR(VLOOKUP(A2295,[3]soaBnafar!$A:$G,6,FALSE),0)</f>
        <v>0</v>
      </c>
      <c r="S2295" s="20">
        <f>IFERROR(VLOOKUP(A2295,[3]soaBnafar!$A:$G,7,FALSE),0)</f>
        <v>0</v>
      </c>
      <c r="T2295" s="32">
        <f t="shared" si="422"/>
        <v>351814</v>
      </c>
      <c r="U2295" s="21">
        <f t="shared" si="423"/>
        <v>68288380</v>
      </c>
      <c r="V2295" s="21">
        <f t="shared" si="424"/>
        <v>191530</v>
      </c>
      <c r="W2295" s="21">
        <f t="shared" si="425"/>
        <v>35441437</v>
      </c>
      <c r="X2295" s="21">
        <f t="shared" si="426"/>
        <v>0</v>
      </c>
      <c r="Y2295" s="33">
        <f t="shared" si="427"/>
        <v>0</v>
      </c>
      <c r="Z2295" s="4" t="str">
        <f t="shared" si="428"/>
        <v>Sim</v>
      </c>
      <c r="AA2295" s="4" t="str">
        <f t="shared" si="429"/>
        <v>Sim</v>
      </c>
      <c r="AB2295" s="4" t="str">
        <f t="shared" si="430"/>
        <v>Sim</v>
      </c>
      <c r="AC2295" s="4" t="str">
        <f t="shared" si="431"/>
        <v>Sim</v>
      </c>
      <c r="AD2295" s="4" t="str">
        <f t="shared" si="432"/>
        <v>Não</v>
      </c>
      <c r="AE2295" s="30" t="str">
        <f t="shared" si="433"/>
        <v>Não</v>
      </c>
    </row>
    <row r="2296" spans="1:31" x14ac:dyDescent="0.25">
      <c r="A2296" s="23">
        <v>351015</v>
      </c>
      <c r="B2296" s="27">
        <f>IFERROR(VLOOKUP(A2296,[1]Monitoramento_Base_somente_disp!$A:$L,5,FALSE),0)</f>
        <v>0</v>
      </c>
      <c r="C2296" s="20">
        <f>IFERROR(VLOOKUP(A2296,[1]Monitoramento_Base_somente_disp!$A:$L,6,FALSE),0)</f>
        <v>0</v>
      </c>
      <c r="D2296" s="20">
        <f>IFERROR(VLOOKUP(A2296,[1]Monitoramento_Base_somente_disp!$A:$L,7,FALSE),0)</f>
        <v>0</v>
      </c>
      <c r="E2296" s="20">
        <f>IFERROR(VLOOKUP(A2296,[1]Monitoramento_Base_somente_disp!$A:$L,8,FALSE),0)</f>
        <v>0</v>
      </c>
      <c r="F2296" s="20">
        <f>IFERROR(VLOOKUP(A2296,[1]Monitoramento_Base_somente_disp!$A:$L,9,FALSE),0)</f>
        <v>0</v>
      </c>
      <c r="G2296" s="28">
        <f>IFERROR(VLOOKUP(A2296,[1]Monitoramento_Base_somente_disp!$A:$L,10,FALSE),0)</f>
        <v>0</v>
      </c>
      <c r="H2296" s="27">
        <f>IFERROR(VLOOKUP(A2296,[2]webService!$A:$I,4,FALSE),0)</f>
        <v>0</v>
      </c>
      <c r="I2296" s="20">
        <f>IFERROR(VLOOKUP(A2296,[2]webService!$A:$II,5,FALSE),0)</f>
        <v>0</v>
      </c>
      <c r="J2296" s="20">
        <f>IFERROR(VLOOKUP(A2296,[2]webService!$A:$I,6,FALSE),0)</f>
        <v>0</v>
      </c>
      <c r="K2296" s="20">
        <f>IFERROR(VLOOKUP(A2296,[2]webService!$A:$I,7,FALSE),0)</f>
        <v>0</v>
      </c>
      <c r="L2296" s="20">
        <f>IFERROR(VLOOKUP(A2296,[2]webService!$A:$I,8,FALSE),0)</f>
        <v>0</v>
      </c>
      <c r="M2296" s="28">
        <f>IFERROR(VLOOKUP(A2296,[2]webService!$A:$I,9,FALSE),0)</f>
        <v>0</v>
      </c>
      <c r="N2296" s="27">
        <f>IFERROR(VLOOKUP(A2296,[3]soaBnafar!$A:$G,2,FALSE),0)</f>
        <v>0</v>
      </c>
      <c r="O2296" s="20">
        <f>IFERROR(VLOOKUP(A2296,[3]soaBnafar!$A:$H,3,FALSE),0)</f>
        <v>0</v>
      </c>
      <c r="P2296" s="20">
        <f>IFERROR(VLOOKUP(A2296,[3]soaBnafar!$A:$G,4,FALSE),0)</f>
        <v>0</v>
      </c>
      <c r="Q2296" s="20">
        <f>IFERROR(VLOOKUP(A2296,[3]soaBnafar!$A:$G,5,FALSE),0)</f>
        <v>0</v>
      </c>
      <c r="R2296" s="20">
        <f>IFERROR(VLOOKUP(A2296,[3]soaBnafar!$A:$G,6,FALSE),0)</f>
        <v>0</v>
      </c>
      <c r="S2296" s="20">
        <f>IFERROR(VLOOKUP(A2296,[3]soaBnafar!$A:$G,7,FALSE),0)</f>
        <v>0</v>
      </c>
      <c r="T2296" s="32">
        <f t="shared" si="422"/>
        <v>0</v>
      </c>
      <c r="U2296" s="21">
        <f t="shared" si="423"/>
        <v>0</v>
      </c>
      <c r="V2296" s="21">
        <f t="shared" si="424"/>
        <v>0</v>
      </c>
      <c r="W2296" s="21">
        <f t="shared" si="425"/>
        <v>0</v>
      </c>
      <c r="X2296" s="21">
        <f t="shared" si="426"/>
        <v>0</v>
      </c>
      <c r="Y2296" s="33">
        <f t="shared" si="427"/>
        <v>0</v>
      </c>
      <c r="Z2296" s="4" t="str">
        <f t="shared" si="428"/>
        <v>Não</v>
      </c>
      <c r="AA2296" s="4" t="str">
        <f t="shared" si="429"/>
        <v>Não</v>
      </c>
      <c r="AB2296" s="4" t="str">
        <f t="shared" si="430"/>
        <v>Não</v>
      </c>
      <c r="AC2296" s="4" t="str">
        <f t="shared" si="431"/>
        <v>Não</v>
      </c>
      <c r="AD2296" s="4" t="str">
        <f t="shared" si="432"/>
        <v>Não</v>
      </c>
      <c r="AE2296" s="30" t="str">
        <f t="shared" si="433"/>
        <v>Não</v>
      </c>
    </row>
    <row r="2297" spans="1:31" x14ac:dyDescent="0.25">
      <c r="A2297" s="23">
        <v>351020</v>
      </c>
      <c r="B2297" s="27">
        <f>IFERROR(VLOOKUP(A2297,[1]Monitoramento_Base_somente_disp!$A:$L,5,FALSE),0)</f>
        <v>0</v>
      </c>
      <c r="C2297" s="20">
        <f>IFERROR(VLOOKUP(A2297,[1]Monitoramento_Base_somente_disp!$A:$L,6,FALSE),0)</f>
        <v>67576180</v>
      </c>
      <c r="D2297" s="20">
        <f>IFERROR(VLOOKUP(A2297,[1]Monitoramento_Base_somente_disp!$A:$L,7,FALSE),0)</f>
        <v>0</v>
      </c>
      <c r="E2297" s="20">
        <f>IFERROR(VLOOKUP(A2297,[1]Monitoramento_Base_somente_disp!$A:$L,8,FALSE),0)</f>
        <v>33788090</v>
      </c>
      <c r="F2297" s="20">
        <f>IFERROR(VLOOKUP(A2297,[1]Monitoramento_Base_somente_disp!$A:$L,9,FALSE),0)</f>
        <v>0</v>
      </c>
      <c r="G2297" s="28">
        <f>IFERROR(VLOOKUP(A2297,[1]Monitoramento_Base_somente_disp!$A:$L,10,FALSE),0)</f>
        <v>0</v>
      </c>
      <c r="H2297" s="27">
        <f>IFERROR(VLOOKUP(A2297,[2]webService!$A:$I,4,FALSE),0)</f>
        <v>0</v>
      </c>
      <c r="I2297" s="20">
        <f>IFERROR(VLOOKUP(A2297,[2]webService!$A:$II,5,FALSE),0)</f>
        <v>0</v>
      </c>
      <c r="J2297" s="20">
        <f>IFERROR(VLOOKUP(A2297,[2]webService!$A:$I,6,FALSE),0)</f>
        <v>0</v>
      </c>
      <c r="K2297" s="20">
        <f>IFERROR(VLOOKUP(A2297,[2]webService!$A:$I,7,FALSE),0)</f>
        <v>0</v>
      </c>
      <c r="L2297" s="20">
        <f>IFERROR(VLOOKUP(A2297,[2]webService!$A:$I,8,FALSE),0)</f>
        <v>0</v>
      </c>
      <c r="M2297" s="28">
        <f>IFERROR(VLOOKUP(A2297,[2]webService!$A:$I,9,FALSE),0)</f>
        <v>0</v>
      </c>
      <c r="N2297" s="27">
        <f>IFERROR(VLOOKUP(A2297,[3]soaBnafar!$A:$G,2,FALSE),0)</f>
        <v>0</v>
      </c>
      <c r="O2297" s="20">
        <f>IFERROR(VLOOKUP(A2297,[3]soaBnafar!$A:$H,3,FALSE),0)</f>
        <v>0</v>
      </c>
      <c r="P2297" s="20">
        <f>IFERROR(VLOOKUP(A2297,[3]soaBnafar!$A:$G,4,FALSE),0)</f>
        <v>0</v>
      </c>
      <c r="Q2297" s="20">
        <f>IFERROR(VLOOKUP(A2297,[3]soaBnafar!$A:$G,5,FALSE),0)</f>
        <v>0</v>
      </c>
      <c r="R2297" s="20">
        <f>IFERROR(VLOOKUP(A2297,[3]soaBnafar!$A:$G,6,FALSE),0)</f>
        <v>0</v>
      </c>
      <c r="S2297" s="20">
        <f>IFERROR(VLOOKUP(A2297,[3]soaBnafar!$A:$G,7,FALSE),0)</f>
        <v>0</v>
      </c>
      <c r="T2297" s="32">
        <f t="shared" si="422"/>
        <v>0</v>
      </c>
      <c r="U2297" s="21">
        <f t="shared" si="423"/>
        <v>67576180</v>
      </c>
      <c r="V2297" s="21">
        <f t="shared" si="424"/>
        <v>0</v>
      </c>
      <c r="W2297" s="21">
        <f t="shared" si="425"/>
        <v>33788090</v>
      </c>
      <c r="X2297" s="21">
        <f t="shared" si="426"/>
        <v>0</v>
      </c>
      <c r="Y2297" s="33">
        <f t="shared" si="427"/>
        <v>0</v>
      </c>
      <c r="Z2297" s="4" t="str">
        <f t="shared" si="428"/>
        <v>Não</v>
      </c>
      <c r="AA2297" s="4" t="str">
        <f t="shared" si="429"/>
        <v>Sim</v>
      </c>
      <c r="AB2297" s="4" t="str">
        <f t="shared" si="430"/>
        <v>Não</v>
      </c>
      <c r="AC2297" s="4" t="str">
        <f t="shared" si="431"/>
        <v>Sim</v>
      </c>
      <c r="AD2297" s="4" t="str">
        <f t="shared" si="432"/>
        <v>Não</v>
      </c>
      <c r="AE2297" s="30" t="str">
        <f t="shared" si="433"/>
        <v>Não</v>
      </c>
    </row>
    <row r="2298" spans="1:31" x14ac:dyDescent="0.25">
      <c r="A2298" s="23">
        <v>351040</v>
      </c>
      <c r="B2298" s="27">
        <f>IFERROR(VLOOKUP(A2298,[1]Monitoramento_Base_somente_disp!$A:$L,5,FALSE),0)</f>
        <v>0</v>
      </c>
      <c r="C2298" s="20">
        <f>IFERROR(VLOOKUP(A2298,[1]Monitoramento_Base_somente_disp!$A:$L,6,FALSE),0)</f>
        <v>0</v>
      </c>
      <c r="D2298" s="20">
        <f>IFERROR(VLOOKUP(A2298,[1]Monitoramento_Base_somente_disp!$A:$L,7,FALSE),0)</f>
        <v>0</v>
      </c>
      <c r="E2298" s="20">
        <f>IFERROR(VLOOKUP(A2298,[1]Monitoramento_Base_somente_disp!$A:$L,8,FALSE),0)</f>
        <v>0</v>
      </c>
      <c r="F2298" s="20">
        <f>IFERROR(VLOOKUP(A2298,[1]Monitoramento_Base_somente_disp!$A:$L,9,FALSE),0)</f>
        <v>0</v>
      </c>
      <c r="G2298" s="28">
        <f>IFERROR(VLOOKUP(A2298,[1]Monitoramento_Base_somente_disp!$A:$L,10,FALSE),0)</f>
        <v>0</v>
      </c>
      <c r="H2298" s="27">
        <f>IFERROR(VLOOKUP(A2298,[2]webService!$A:$I,4,FALSE),0)</f>
        <v>0</v>
      </c>
      <c r="I2298" s="20">
        <f>IFERROR(VLOOKUP(A2298,[2]webService!$A:$II,5,FALSE),0)</f>
        <v>0</v>
      </c>
      <c r="J2298" s="20">
        <f>IFERROR(VLOOKUP(A2298,[2]webService!$A:$I,6,FALSE),0)</f>
        <v>0</v>
      </c>
      <c r="K2298" s="20">
        <f>IFERROR(VLOOKUP(A2298,[2]webService!$A:$I,7,FALSE),0)</f>
        <v>0</v>
      </c>
      <c r="L2298" s="20">
        <f>IFERROR(VLOOKUP(A2298,[2]webService!$A:$I,8,FALSE),0)</f>
        <v>0</v>
      </c>
      <c r="M2298" s="28">
        <f>IFERROR(VLOOKUP(A2298,[2]webService!$A:$I,9,FALSE),0)</f>
        <v>0</v>
      </c>
      <c r="N2298" s="27">
        <f>IFERROR(VLOOKUP(A2298,[3]soaBnafar!$A:$G,2,FALSE),0)</f>
        <v>0</v>
      </c>
      <c r="O2298" s="20">
        <f>IFERROR(VLOOKUP(A2298,[3]soaBnafar!$A:$H,3,FALSE),0)</f>
        <v>0</v>
      </c>
      <c r="P2298" s="20">
        <f>IFERROR(VLOOKUP(A2298,[3]soaBnafar!$A:$G,4,FALSE),0)</f>
        <v>0</v>
      </c>
      <c r="Q2298" s="20">
        <f>IFERROR(VLOOKUP(A2298,[3]soaBnafar!$A:$G,5,FALSE),0)</f>
        <v>0</v>
      </c>
      <c r="R2298" s="20">
        <f>IFERROR(VLOOKUP(A2298,[3]soaBnafar!$A:$G,6,FALSE),0)</f>
        <v>0</v>
      </c>
      <c r="S2298" s="20">
        <f>IFERROR(VLOOKUP(A2298,[3]soaBnafar!$A:$G,7,FALSE),0)</f>
        <v>0</v>
      </c>
      <c r="T2298" s="32">
        <f t="shared" si="422"/>
        <v>0</v>
      </c>
      <c r="U2298" s="21">
        <f t="shared" si="423"/>
        <v>0</v>
      </c>
      <c r="V2298" s="21">
        <f t="shared" si="424"/>
        <v>0</v>
      </c>
      <c r="W2298" s="21">
        <f t="shared" si="425"/>
        <v>0</v>
      </c>
      <c r="X2298" s="21">
        <f t="shared" si="426"/>
        <v>0</v>
      </c>
      <c r="Y2298" s="33">
        <f t="shared" si="427"/>
        <v>0</v>
      </c>
      <c r="Z2298" s="4" t="str">
        <f t="shared" si="428"/>
        <v>Não</v>
      </c>
      <c r="AA2298" s="4" t="str">
        <f t="shared" si="429"/>
        <v>Não</v>
      </c>
      <c r="AB2298" s="4" t="str">
        <f t="shared" si="430"/>
        <v>Não</v>
      </c>
      <c r="AC2298" s="4" t="str">
        <f t="shared" si="431"/>
        <v>Não</v>
      </c>
      <c r="AD2298" s="4" t="str">
        <f t="shared" si="432"/>
        <v>Não</v>
      </c>
      <c r="AE2298" s="30" t="str">
        <f t="shared" si="433"/>
        <v>Não</v>
      </c>
    </row>
    <row r="2299" spans="1:31" x14ac:dyDescent="0.25">
      <c r="A2299" s="23">
        <v>351060</v>
      </c>
      <c r="B2299" s="27">
        <f>IFERROR(VLOOKUP(A2299,[1]Monitoramento_Base_somente_disp!$A:$L,5,FALSE),0)</f>
        <v>1062025</v>
      </c>
      <c r="C2299" s="20">
        <f>IFERROR(VLOOKUP(A2299,[1]Monitoramento_Base_somente_disp!$A:$L,6,FALSE),0)</f>
        <v>1070151163</v>
      </c>
      <c r="D2299" s="20">
        <f>IFERROR(VLOOKUP(A2299,[1]Monitoramento_Base_somente_disp!$A:$L,7,FALSE),0)</f>
        <v>602874</v>
      </c>
      <c r="E2299" s="20">
        <f>IFERROR(VLOOKUP(A2299,[1]Monitoramento_Base_somente_disp!$A:$L,8,FALSE),0)</f>
        <v>502561074</v>
      </c>
      <c r="F2299" s="20">
        <f>IFERROR(VLOOKUP(A2299,[1]Monitoramento_Base_somente_disp!$A:$L,9,FALSE),0)</f>
        <v>0</v>
      </c>
      <c r="G2299" s="28">
        <f>IFERROR(VLOOKUP(A2299,[1]Monitoramento_Base_somente_disp!$A:$L,10,FALSE),0)</f>
        <v>0</v>
      </c>
      <c r="H2299" s="27">
        <f>IFERROR(VLOOKUP(A2299,[2]webService!$A:$I,4,FALSE),0)</f>
        <v>0</v>
      </c>
      <c r="I2299" s="20">
        <f>IFERROR(VLOOKUP(A2299,[2]webService!$A:$II,5,FALSE),0)</f>
        <v>0</v>
      </c>
      <c r="J2299" s="20">
        <f>IFERROR(VLOOKUP(A2299,[2]webService!$A:$I,6,FALSE),0)</f>
        <v>0</v>
      </c>
      <c r="K2299" s="20">
        <f>IFERROR(VLOOKUP(A2299,[2]webService!$A:$I,7,FALSE),0)</f>
        <v>0</v>
      </c>
      <c r="L2299" s="20">
        <f>IFERROR(VLOOKUP(A2299,[2]webService!$A:$I,8,FALSE),0)</f>
        <v>0</v>
      </c>
      <c r="M2299" s="28">
        <f>IFERROR(VLOOKUP(A2299,[2]webService!$A:$I,9,FALSE),0)</f>
        <v>0</v>
      </c>
      <c r="N2299" s="27">
        <f>IFERROR(VLOOKUP(A2299,[3]soaBnafar!$A:$G,2,FALSE),0)</f>
        <v>0</v>
      </c>
      <c r="O2299" s="20">
        <f>IFERROR(VLOOKUP(A2299,[3]soaBnafar!$A:$H,3,FALSE),0)</f>
        <v>0</v>
      </c>
      <c r="P2299" s="20">
        <f>IFERROR(VLOOKUP(A2299,[3]soaBnafar!$A:$G,4,FALSE),0)</f>
        <v>0</v>
      </c>
      <c r="Q2299" s="20">
        <f>IFERROR(VLOOKUP(A2299,[3]soaBnafar!$A:$G,5,FALSE),0)</f>
        <v>0</v>
      </c>
      <c r="R2299" s="20">
        <f>IFERROR(VLOOKUP(A2299,[3]soaBnafar!$A:$G,6,FALSE),0)</f>
        <v>0</v>
      </c>
      <c r="S2299" s="20">
        <f>IFERROR(VLOOKUP(A2299,[3]soaBnafar!$A:$G,7,FALSE),0)</f>
        <v>0</v>
      </c>
      <c r="T2299" s="32">
        <f t="shared" si="422"/>
        <v>1062025</v>
      </c>
      <c r="U2299" s="21">
        <f t="shared" si="423"/>
        <v>1070151163</v>
      </c>
      <c r="V2299" s="21">
        <f t="shared" si="424"/>
        <v>602874</v>
      </c>
      <c r="W2299" s="21">
        <f t="shared" si="425"/>
        <v>502561074</v>
      </c>
      <c r="X2299" s="21">
        <f t="shared" si="426"/>
        <v>0</v>
      </c>
      <c r="Y2299" s="33">
        <f t="shared" si="427"/>
        <v>0</v>
      </c>
      <c r="Z2299" s="4" t="str">
        <f t="shared" si="428"/>
        <v>Sim</v>
      </c>
      <c r="AA2299" s="4" t="str">
        <f t="shared" si="429"/>
        <v>Sim</v>
      </c>
      <c r="AB2299" s="4" t="str">
        <f t="shared" si="430"/>
        <v>Sim</v>
      </c>
      <c r="AC2299" s="4" t="str">
        <f t="shared" si="431"/>
        <v>Sim</v>
      </c>
      <c r="AD2299" s="4" t="str">
        <f t="shared" si="432"/>
        <v>Não</v>
      </c>
      <c r="AE2299" s="30" t="str">
        <f t="shared" si="433"/>
        <v>Não</v>
      </c>
    </row>
    <row r="2300" spans="1:31" x14ac:dyDescent="0.25">
      <c r="A2300" s="23">
        <v>351070</v>
      </c>
      <c r="B2300" s="27">
        <f>IFERROR(VLOOKUP(A2300,[1]Monitoramento_Base_somente_disp!$A:$L,5,FALSE),0)</f>
        <v>0</v>
      </c>
      <c r="C2300" s="20">
        <f>IFERROR(VLOOKUP(A2300,[1]Monitoramento_Base_somente_disp!$A:$L,6,FALSE),0)</f>
        <v>0</v>
      </c>
      <c r="D2300" s="20">
        <f>IFERROR(VLOOKUP(A2300,[1]Monitoramento_Base_somente_disp!$A:$L,7,FALSE),0)</f>
        <v>0</v>
      </c>
      <c r="E2300" s="20">
        <f>IFERROR(VLOOKUP(A2300,[1]Monitoramento_Base_somente_disp!$A:$L,8,FALSE),0)</f>
        <v>0</v>
      </c>
      <c r="F2300" s="20">
        <f>IFERROR(VLOOKUP(A2300,[1]Monitoramento_Base_somente_disp!$A:$L,9,FALSE),0)</f>
        <v>0</v>
      </c>
      <c r="G2300" s="28">
        <f>IFERROR(VLOOKUP(A2300,[1]Monitoramento_Base_somente_disp!$A:$L,10,FALSE),0)</f>
        <v>0</v>
      </c>
      <c r="H2300" s="27">
        <f>IFERROR(VLOOKUP(A2300,[2]webService!$A:$I,4,FALSE),0)</f>
        <v>0</v>
      </c>
      <c r="I2300" s="20">
        <f>IFERROR(VLOOKUP(A2300,[2]webService!$A:$II,5,FALSE),0)</f>
        <v>0</v>
      </c>
      <c r="J2300" s="20">
        <f>IFERROR(VLOOKUP(A2300,[2]webService!$A:$I,6,FALSE),0)</f>
        <v>0</v>
      </c>
      <c r="K2300" s="20">
        <f>IFERROR(VLOOKUP(A2300,[2]webService!$A:$I,7,FALSE),0)</f>
        <v>0</v>
      </c>
      <c r="L2300" s="20">
        <f>IFERROR(VLOOKUP(A2300,[2]webService!$A:$I,8,FALSE),0)</f>
        <v>0</v>
      </c>
      <c r="M2300" s="28">
        <f>IFERROR(VLOOKUP(A2300,[2]webService!$A:$I,9,FALSE),0)</f>
        <v>0</v>
      </c>
      <c r="N2300" s="27">
        <f>IFERROR(VLOOKUP(A2300,[3]soaBnafar!$A:$G,2,FALSE),0)</f>
        <v>181094</v>
      </c>
      <c r="O2300" s="20">
        <f>IFERROR(VLOOKUP(A2300,[3]soaBnafar!$A:$H,3,FALSE),0)</f>
        <v>0</v>
      </c>
      <c r="P2300" s="20">
        <f>IFERROR(VLOOKUP(A2300,[3]soaBnafar!$A:$G,4,FALSE),0)</f>
        <v>0</v>
      </c>
      <c r="Q2300" s="20">
        <f>IFERROR(VLOOKUP(A2300,[3]soaBnafar!$A:$G,5,FALSE),0)</f>
        <v>0</v>
      </c>
      <c r="R2300" s="20">
        <f>IFERROR(VLOOKUP(A2300,[3]soaBnafar!$A:$G,6,FALSE),0)</f>
        <v>0</v>
      </c>
      <c r="S2300" s="20">
        <f>IFERROR(VLOOKUP(A2300,[3]soaBnafar!$A:$G,7,FALSE),0)</f>
        <v>0</v>
      </c>
      <c r="T2300" s="32">
        <f t="shared" si="422"/>
        <v>181094</v>
      </c>
      <c r="U2300" s="21">
        <f t="shared" si="423"/>
        <v>0</v>
      </c>
      <c r="V2300" s="21">
        <f t="shared" si="424"/>
        <v>0</v>
      </c>
      <c r="W2300" s="21">
        <f t="shared" si="425"/>
        <v>0</v>
      </c>
      <c r="X2300" s="21">
        <f t="shared" si="426"/>
        <v>0</v>
      </c>
      <c r="Y2300" s="33">
        <f t="shared" si="427"/>
        <v>0</v>
      </c>
      <c r="Z2300" s="4" t="str">
        <f t="shared" si="428"/>
        <v>Sim</v>
      </c>
      <c r="AA2300" s="4" t="str">
        <f t="shared" si="429"/>
        <v>Não</v>
      </c>
      <c r="AB2300" s="4" t="str">
        <f t="shared" si="430"/>
        <v>Não</v>
      </c>
      <c r="AC2300" s="4" t="str">
        <f t="shared" si="431"/>
        <v>Não</v>
      </c>
      <c r="AD2300" s="4" t="str">
        <f t="shared" si="432"/>
        <v>Não</v>
      </c>
      <c r="AE2300" s="30" t="str">
        <f t="shared" si="433"/>
        <v>Não</v>
      </c>
    </row>
    <row r="2301" spans="1:31" x14ac:dyDescent="0.25">
      <c r="A2301" s="23">
        <v>351080</v>
      </c>
      <c r="B2301" s="27">
        <f>IFERROR(VLOOKUP(A2301,[1]Monitoramento_Base_somente_disp!$A:$L,5,FALSE),0)</f>
        <v>0</v>
      </c>
      <c r="C2301" s="20">
        <f>IFERROR(VLOOKUP(A2301,[1]Monitoramento_Base_somente_disp!$A:$L,6,FALSE),0)</f>
        <v>0</v>
      </c>
      <c r="D2301" s="20">
        <f>IFERROR(VLOOKUP(A2301,[1]Monitoramento_Base_somente_disp!$A:$L,7,FALSE),0)</f>
        <v>0</v>
      </c>
      <c r="E2301" s="20">
        <f>IFERROR(VLOOKUP(A2301,[1]Monitoramento_Base_somente_disp!$A:$L,8,FALSE),0)</f>
        <v>0</v>
      </c>
      <c r="F2301" s="20">
        <f>IFERROR(VLOOKUP(A2301,[1]Monitoramento_Base_somente_disp!$A:$L,9,FALSE),0)</f>
        <v>0</v>
      </c>
      <c r="G2301" s="28">
        <f>IFERROR(VLOOKUP(A2301,[1]Monitoramento_Base_somente_disp!$A:$L,10,FALSE),0)</f>
        <v>0</v>
      </c>
      <c r="H2301" s="27">
        <f>IFERROR(VLOOKUP(A2301,[2]webService!$A:$I,4,FALSE),0)</f>
        <v>0</v>
      </c>
      <c r="I2301" s="20">
        <f>IFERROR(VLOOKUP(A2301,[2]webService!$A:$II,5,FALSE),0)</f>
        <v>0</v>
      </c>
      <c r="J2301" s="20">
        <f>IFERROR(VLOOKUP(A2301,[2]webService!$A:$I,6,FALSE),0)</f>
        <v>0</v>
      </c>
      <c r="K2301" s="20">
        <f>IFERROR(VLOOKUP(A2301,[2]webService!$A:$I,7,FALSE),0)</f>
        <v>0</v>
      </c>
      <c r="L2301" s="20">
        <f>IFERROR(VLOOKUP(A2301,[2]webService!$A:$I,8,FALSE),0)</f>
        <v>0</v>
      </c>
      <c r="M2301" s="28">
        <f>IFERROR(VLOOKUP(A2301,[2]webService!$A:$I,9,FALSE),0)</f>
        <v>0</v>
      </c>
      <c r="N2301" s="27">
        <f>IFERROR(VLOOKUP(A2301,[3]soaBnafar!$A:$G,2,FALSE),0)</f>
        <v>0</v>
      </c>
      <c r="O2301" s="20">
        <f>IFERROR(VLOOKUP(A2301,[3]soaBnafar!$A:$H,3,FALSE),0)</f>
        <v>0</v>
      </c>
      <c r="P2301" s="20">
        <f>IFERROR(VLOOKUP(A2301,[3]soaBnafar!$A:$G,4,FALSE),0)</f>
        <v>0</v>
      </c>
      <c r="Q2301" s="20">
        <f>IFERROR(VLOOKUP(A2301,[3]soaBnafar!$A:$G,5,FALSE),0)</f>
        <v>0</v>
      </c>
      <c r="R2301" s="20">
        <f>IFERROR(VLOOKUP(A2301,[3]soaBnafar!$A:$G,6,FALSE),0)</f>
        <v>0</v>
      </c>
      <c r="S2301" s="20">
        <f>IFERROR(VLOOKUP(A2301,[3]soaBnafar!$A:$G,7,FALSE),0)</f>
        <v>0</v>
      </c>
      <c r="T2301" s="32">
        <f t="shared" si="422"/>
        <v>0</v>
      </c>
      <c r="U2301" s="21">
        <f t="shared" si="423"/>
        <v>0</v>
      </c>
      <c r="V2301" s="21">
        <f t="shared" si="424"/>
        <v>0</v>
      </c>
      <c r="W2301" s="21">
        <f t="shared" si="425"/>
        <v>0</v>
      </c>
      <c r="X2301" s="21">
        <f t="shared" si="426"/>
        <v>0</v>
      </c>
      <c r="Y2301" s="33">
        <f t="shared" si="427"/>
        <v>0</v>
      </c>
      <c r="Z2301" s="4" t="str">
        <f t="shared" si="428"/>
        <v>Não</v>
      </c>
      <c r="AA2301" s="4" t="str">
        <f t="shared" si="429"/>
        <v>Não</v>
      </c>
      <c r="AB2301" s="4" t="str">
        <f t="shared" si="430"/>
        <v>Não</v>
      </c>
      <c r="AC2301" s="4" t="str">
        <f t="shared" si="431"/>
        <v>Não</v>
      </c>
      <c r="AD2301" s="4" t="str">
        <f t="shared" si="432"/>
        <v>Não</v>
      </c>
      <c r="AE2301" s="30" t="str">
        <f t="shared" si="433"/>
        <v>Não</v>
      </c>
    </row>
    <row r="2302" spans="1:31" x14ac:dyDescent="0.25">
      <c r="A2302" s="23">
        <v>351100</v>
      </c>
      <c r="B2302" s="27">
        <f>IFERROR(VLOOKUP(A2302,[1]Monitoramento_Base_somente_disp!$A:$L,5,FALSE),0)</f>
        <v>0</v>
      </c>
      <c r="C2302" s="20">
        <f>IFERROR(VLOOKUP(A2302,[1]Monitoramento_Base_somente_disp!$A:$L,6,FALSE),0)</f>
        <v>0</v>
      </c>
      <c r="D2302" s="20">
        <f>IFERROR(VLOOKUP(A2302,[1]Monitoramento_Base_somente_disp!$A:$L,7,FALSE),0)</f>
        <v>0</v>
      </c>
      <c r="E2302" s="20">
        <f>IFERROR(VLOOKUP(A2302,[1]Monitoramento_Base_somente_disp!$A:$L,8,FALSE),0)</f>
        <v>0</v>
      </c>
      <c r="F2302" s="20">
        <f>IFERROR(VLOOKUP(A2302,[1]Monitoramento_Base_somente_disp!$A:$L,9,FALSE),0)</f>
        <v>0</v>
      </c>
      <c r="G2302" s="28">
        <f>IFERROR(VLOOKUP(A2302,[1]Monitoramento_Base_somente_disp!$A:$L,10,FALSE),0)</f>
        <v>0</v>
      </c>
      <c r="H2302" s="27">
        <f>IFERROR(VLOOKUP(A2302,[2]webService!$A:$I,4,FALSE),0)</f>
        <v>86501</v>
      </c>
      <c r="I2302" s="20">
        <f>IFERROR(VLOOKUP(A2302,[2]webService!$A:$II,5,FALSE),0)</f>
        <v>818950</v>
      </c>
      <c r="J2302" s="20">
        <f>IFERROR(VLOOKUP(A2302,[2]webService!$A:$I,6,FALSE),0)</f>
        <v>0</v>
      </c>
      <c r="K2302" s="20">
        <f>IFERROR(VLOOKUP(A2302,[2]webService!$A:$I,7,FALSE),0)</f>
        <v>1777414</v>
      </c>
      <c r="L2302" s="20">
        <f>IFERROR(VLOOKUP(A2302,[2]webService!$A:$I,8,FALSE),0)</f>
        <v>0</v>
      </c>
      <c r="M2302" s="28">
        <f>IFERROR(VLOOKUP(A2302,[2]webService!$A:$I,9,FALSE),0)</f>
        <v>0</v>
      </c>
      <c r="N2302" s="27">
        <f>IFERROR(VLOOKUP(A2302,[3]soaBnafar!$A:$G,2,FALSE),0)</f>
        <v>0</v>
      </c>
      <c r="O2302" s="20">
        <f>IFERROR(VLOOKUP(A2302,[3]soaBnafar!$A:$H,3,FALSE),0)</f>
        <v>0</v>
      </c>
      <c r="P2302" s="20">
        <f>IFERROR(VLOOKUP(A2302,[3]soaBnafar!$A:$G,4,FALSE),0)</f>
        <v>0</v>
      </c>
      <c r="Q2302" s="20">
        <f>IFERROR(VLOOKUP(A2302,[3]soaBnafar!$A:$G,5,FALSE),0)</f>
        <v>0</v>
      </c>
      <c r="R2302" s="20">
        <f>IFERROR(VLOOKUP(A2302,[3]soaBnafar!$A:$G,6,FALSE),0)</f>
        <v>0</v>
      </c>
      <c r="S2302" s="20">
        <f>IFERROR(VLOOKUP(A2302,[3]soaBnafar!$A:$G,7,FALSE),0)</f>
        <v>0</v>
      </c>
      <c r="T2302" s="32">
        <f t="shared" si="422"/>
        <v>86501</v>
      </c>
      <c r="U2302" s="21">
        <f t="shared" si="423"/>
        <v>818950</v>
      </c>
      <c r="V2302" s="21">
        <f t="shared" si="424"/>
        <v>0</v>
      </c>
      <c r="W2302" s="21">
        <f t="shared" si="425"/>
        <v>1777414</v>
      </c>
      <c r="X2302" s="21">
        <f t="shared" si="426"/>
        <v>0</v>
      </c>
      <c r="Y2302" s="33">
        <f t="shared" si="427"/>
        <v>0</v>
      </c>
      <c r="Z2302" s="4" t="str">
        <f t="shared" si="428"/>
        <v>Sim</v>
      </c>
      <c r="AA2302" s="4" t="str">
        <f t="shared" si="429"/>
        <v>Sim</v>
      </c>
      <c r="AB2302" s="4" t="str">
        <f t="shared" si="430"/>
        <v>Não</v>
      </c>
      <c r="AC2302" s="4" t="str">
        <f t="shared" si="431"/>
        <v>Sim</v>
      </c>
      <c r="AD2302" s="4" t="str">
        <f t="shared" si="432"/>
        <v>Não</v>
      </c>
      <c r="AE2302" s="30" t="str">
        <f t="shared" si="433"/>
        <v>Não</v>
      </c>
    </row>
    <row r="2303" spans="1:31" x14ac:dyDescent="0.25">
      <c r="A2303" s="23">
        <v>351140</v>
      </c>
      <c r="B2303" s="27">
        <f>IFERROR(VLOOKUP(A2303,[1]Monitoramento_Base_somente_disp!$A:$L,5,FALSE),0)</f>
        <v>0</v>
      </c>
      <c r="C2303" s="20">
        <f>IFERROR(VLOOKUP(A2303,[1]Monitoramento_Base_somente_disp!$A:$L,6,FALSE),0)</f>
        <v>74334232</v>
      </c>
      <c r="D2303" s="20">
        <f>IFERROR(VLOOKUP(A2303,[1]Monitoramento_Base_somente_disp!$A:$L,7,FALSE),0)</f>
        <v>0</v>
      </c>
      <c r="E2303" s="20">
        <f>IFERROR(VLOOKUP(A2303,[1]Monitoramento_Base_somente_disp!$A:$L,8,FALSE),0)</f>
        <v>37167116</v>
      </c>
      <c r="F2303" s="20">
        <f>IFERROR(VLOOKUP(A2303,[1]Monitoramento_Base_somente_disp!$A:$L,9,FALSE),0)</f>
        <v>0</v>
      </c>
      <c r="G2303" s="28">
        <f>IFERROR(VLOOKUP(A2303,[1]Monitoramento_Base_somente_disp!$A:$L,10,FALSE),0)</f>
        <v>0</v>
      </c>
      <c r="H2303" s="27">
        <f>IFERROR(VLOOKUP(A2303,[2]webService!$A:$I,4,FALSE),0)</f>
        <v>243851</v>
      </c>
      <c r="I2303" s="20">
        <f>IFERROR(VLOOKUP(A2303,[2]webService!$A:$II,5,FALSE),0)</f>
        <v>595403</v>
      </c>
      <c r="J2303" s="20">
        <f>IFERROR(VLOOKUP(A2303,[2]webService!$A:$I,6,FALSE),0)</f>
        <v>0</v>
      </c>
      <c r="K2303" s="20">
        <f>IFERROR(VLOOKUP(A2303,[2]webService!$A:$I,7,FALSE),0)</f>
        <v>644973</v>
      </c>
      <c r="L2303" s="20">
        <f>IFERROR(VLOOKUP(A2303,[2]webService!$A:$I,8,FALSE),0)</f>
        <v>0</v>
      </c>
      <c r="M2303" s="28">
        <f>IFERROR(VLOOKUP(A2303,[2]webService!$A:$I,9,FALSE),0)</f>
        <v>0</v>
      </c>
      <c r="N2303" s="27">
        <f>IFERROR(VLOOKUP(A2303,[3]soaBnafar!$A:$G,2,FALSE),0)</f>
        <v>0</v>
      </c>
      <c r="O2303" s="20">
        <f>IFERROR(VLOOKUP(A2303,[3]soaBnafar!$A:$H,3,FALSE),0)</f>
        <v>0</v>
      </c>
      <c r="P2303" s="20">
        <f>IFERROR(VLOOKUP(A2303,[3]soaBnafar!$A:$G,4,FALSE),0)</f>
        <v>0</v>
      </c>
      <c r="Q2303" s="20">
        <f>IFERROR(VLOOKUP(A2303,[3]soaBnafar!$A:$G,5,FALSE),0)</f>
        <v>0</v>
      </c>
      <c r="R2303" s="20">
        <f>IFERROR(VLOOKUP(A2303,[3]soaBnafar!$A:$G,6,FALSE),0)</f>
        <v>0</v>
      </c>
      <c r="S2303" s="20">
        <f>IFERROR(VLOOKUP(A2303,[3]soaBnafar!$A:$G,7,FALSE),0)</f>
        <v>0</v>
      </c>
      <c r="T2303" s="32">
        <f t="shared" si="422"/>
        <v>243851</v>
      </c>
      <c r="U2303" s="21">
        <f t="shared" si="423"/>
        <v>74929635</v>
      </c>
      <c r="V2303" s="21">
        <f t="shared" si="424"/>
        <v>0</v>
      </c>
      <c r="W2303" s="21">
        <f t="shared" si="425"/>
        <v>37812089</v>
      </c>
      <c r="X2303" s="21">
        <f t="shared" si="426"/>
        <v>0</v>
      </c>
      <c r="Y2303" s="33">
        <f t="shared" si="427"/>
        <v>0</v>
      </c>
      <c r="Z2303" s="4" t="str">
        <f t="shared" si="428"/>
        <v>Sim</v>
      </c>
      <c r="AA2303" s="4" t="str">
        <f t="shared" si="429"/>
        <v>Sim</v>
      </c>
      <c r="AB2303" s="4" t="str">
        <f t="shared" si="430"/>
        <v>Não</v>
      </c>
      <c r="AC2303" s="4" t="str">
        <f t="shared" si="431"/>
        <v>Sim</v>
      </c>
      <c r="AD2303" s="4" t="str">
        <f t="shared" si="432"/>
        <v>Não</v>
      </c>
      <c r="AE2303" s="30" t="str">
        <f t="shared" si="433"/>
        <v>Não</v>
      </c>
    </row>
    <row r="2304" spans="1:31" x14ac:dyDescent="0.25">
      <c r="A2304" s="23">
        <v>351160</v>
      </c>
      <c r="B2304" s="27">
        <f>IFERROR(VLOOKUP(A2304,[1]Monitoramento_Base_somente_disp!$A:$L,5,FALSE),0)</f>
        <v>0</v>
      </c>
      <c r="C2304" s="20">
        <f>IFERROR(VLOOKUP(A2304,[1]Monitoramento_Base_somente_disp!$A:$L,6,FALSE),0)</f>
        <v>11828936</v>
      </c>
      <c r="D2304" s="20">
        <f>IFERROR(VLOOKUP(A2304,[1]Monitoramento_Base_somente_disp!$A:$L,7,FALSE),0)</f>
        <v>0</v>
      </c>
      <c r="E2304" s="20">
        <f>IFERROR(VLOOKUP(A2304,[1]Monitoramento_Base_somente_disp!$A:$L,8,FALSE),0)</f>
        <v>5914468</v>
      </c>
      <c r="F2304" s="20">
        <f>IFERROR(VLOOKUP(A2304,[1]Monitoramento_Base_somente_disp!$A:$L,9,FALSE),0)</f>
        <v>0</v>
      </c>
      <c r="G2304" s="28">
        <f>IFERROR(VLOOKUP(A2304,[1]Monitoramento_Base_somente_disp!$A:$L,10,FALSE),0)</f>
        <v>0</v>
      </c>
      <c r="H2304" s="27">
        <f>IFERROR(VLOOKUP(A2304,[2]webService!$A:$I,4,FALSE),0)</f>
        <v>213249</v>
      </c>
      <c r="I2304" s="20">
        <f>IFERROR(VLOOKUP(A2304,[2]webService!$A:$II,5,FALSE),0)</f>
        <v>5148558</v>
      </c>
      <c r="J2304" s="20">
        <f>IFERROR(VLOOKUP(A2304,[2]webService!$A:$I,6,FALSE),0)</f>
        <v>120029</v>
      </c>
      <c r="K2304" s="20">
        <f>IFERROR(VLOOKUP(A2304,[2]webService!$A:$I,7,FALSE),0)</f>
        <v>5046341</v>
      </c>
      <c r="L2304" s="20">
        <f>IFERROR(VLOOKUP(A2304,[2]webService!$A:$I,8,FALSE),0)</f>
        <v>0</v>
      </c>
      <c r="M2304" s="28">
        <f>IFERROR(VLOOKUP(A2304,[2]webService!$A:$I,9,FALSE),0)</f>
        <v>0</v>
      </c>
      <c r="N2304" s="27">
        <f>IFERROR(VLOOKUP(A2304,[3]soaBnafar!$A:$G,2,FALSE),0)</f>
        <v>0</v>
      </c>
      <c r="O2304" s="20">
        <f>IFERROR(VLOOKUP(A2304,[3]soaBnafar!$A:$H,3,FALSE),0)</f>
        <v>0</v>
      </c>
      <c r="P2304" s="20">
        <f>IFERROR(VLOOKUP(A2304,[3]soaBnafar!$A:$G,4,FALSE),0)</f>
        <v>0</v>
      </c>
      <c r="Q2304" s="20">
        <f>IFERROR(VLOOKUP(A2304,[3]soaBnafar!$A:$G,5,FALSE),0)</f>
        <v>0</v>
      </c>
      <c r="R2304" s="20">
        <f>IFERROR(VLOOKUP(A2304,[3]soaBnafar!$A:$G,6,FALSE),0)</f>
        <v>0</v>
      </c>
      <c r="S2304" s="20">
        <f>IFERROR(VLOOKUP(A2304,[3]soaBnafar!$A:$G,7,FALSE),0)</f>
        <v>0</v>
      </c>
      <c r="T2304" s="32">
        <f t="shared" si="422"/>
        <v>213249</v>
      </c>
      <c r="U2304" s="21">
        <f t="shared" si="423"/>
        <v>16977494</v>
      </c>
      <c r="V2304" s="21">
        <f t="shared" si="424"/>
        <v>120029</v>
      </c>
      <c r="W2304" s="21">
        <f t="shared" si="425"/>
        <v>10960809</v>
      </c>
      <c r="X2304" s="21">
        <f t="shared" si="426"/>
        <v>0</v>
      </c>
      <c r="Y2304" s="33">
        <f t="shared" si="427"/>
        <v>0</v>
      </c>
      <c r="Z2304" s="4" t="str">
        <f t="shared" si="428"/>
        <v>Sim</v>
      </c>
      <c r="AA2304" s="4" t="str">
        <f t="shared" si="429"/>
        <v>Sim</v>
      </c>
      <c r="AB2304" s="4" t="str">
        <f t="shared" si="430"/>
        <v>Sim</v>
      </c>
      <c r="AC2304" s="4" t="str">
        <f t="shared" si="431"/>
        <v>Sim</v>
      </c>
      <c r="AD2304" s="4" t="str">
        <f t="shared" si="432"/>
        <v>Não</v>
      </c>
      <c r="AE2304" s="30" t="str">
        <f t="shared" si="433"/>
        <v>Não</v>
      </c>
    </row>
    <row r="2305" spans="1:31" x14ac:dyDescent="0.25">
      <c r="A2305" s="23">
        <v>351210</v>
      </c>
      <c r="B2305" s="27">
        <f>IFERROR(VLOOKUP(A2305,[1]Monitoramento_Base_somente_disp!$A:$L,5,FALSE),0)</f>
        <v>0</v>
      </c>
      <c r="C2305" s="20">
        <f>IFERROR(VLOOKUP(A2305,[1]Monitoramento_Base_somente_disp!$A:$L,6,FALSE),0)</f>
        <v>0</v>
      </c>
      <c r="D2305" s="20">
        <f>IFERROR(VLOOKUP(A2305,[1]Monitoramento_Base_somente_disp!$A:$L,7,FALSE),0)</f>
        <v>0</v>
      </c>
      <c r="E2305" s="20">
        <f>IFERROR(VLOOKUP(A2305,[1]Monitoramento_Base_somente_disp!$A:$L,8,FALSE),0)</f>
        <v>0</v>
      </c>
      <c r="F2305" s="20">
        <f>IFERROR(VLOOKUP(A2305,[1]Monitoramento_Base_somente_disp!$A:$L,9,FALSE),0)</f>
        <v>0</v>
      </c>
      <c r="G2305" s="28">
        <f>IFERROR(VLOOKUP(A2305,[1]Monitoramento_Base_somente_disp!$A:$L,10,FALSE),0)</f>
        <v>0</v>
      </c>
      <c r="H2305" s="27">
        <f>IFERROR(VLOOKUP(A2305,[2]webService!$A:$I,4,FALSE),0)</f>
        <v>0</v>
      </c>
      <c r="I2305" s="20">
        <f>IFERROR(VLOOKUP(A2305,[2]webService!$A:$II,5,FALSE),0)</f>
        <v>0</v>
      </c>
      <c r="J2305" s="20">
        <f>IFERROR(VLOOKUP(A2305,[2]webService!$A:$I,6,FALSE),0)</f>
        <v>0</v>
      </c>
      <c r="K2305" s="20">
        <f>IFERROR(VLOOKUP(A2305,[2]webService!$A:$I,7,FALSE),0)</f>
        <v>0</v>
      </c>
      <c r="L2305" s="20">
        <f>IFERROR(VLOOKUP(A2305,[2]webService!$A:$I,8,FALSE),0)</f>
        <v>0</v>
      </c>
      <c r="M2305" s="28">
        <f>IFERROR(VLOOKUP(A2305,[2]webService!$A:$I,9,FALSE),0)</f>
        <v>0</v>
      </c>
      <c r="N2305" s="27">
        <f>IFERROR(VLOOKUP(A2305,[3]soaBnafar!$A:$G,2,FALSE),0)</f>
        <v>0</v>
      </c>
      <c r="O2305" s="20">
        <f>IFERROR(VLOOKUP(A2305,[3]soaBnafar!$A:$H,3,FALSE),0)</f>
        <v>0</v>
      </c>
      <c r="P2305" s="20">
        <f>IFERROR(VLOOKUP(A2305,[3]soaBnafar!$A:$G,4,FALSE),0)</f>
        <v>0</v>
      </c>
      <c r="Q2305" s="20">
        <f>IFERROR(VLOOKUP(A2305,[3]soaBnafar!$A:$G,5,FALSE),0)</f>
        <v>0</v>
      </c>
      <c r="R2305" s="20">
        <f>IFERROR(VLOOKUP(A2305,[3]soaBnafar!$A:$G,6,FALSE),0)</f>
        <v>0</v>
      </c>
      <c r="S2305" s="20">
        <f>IFERROR(VLOOKUP(A2305,[3]soaBnafar!$A:$G,7,FALSE),0)</f>
        <v>0</v>
      </c>
      <c r="T2305" s="32">
        <f t="shared" si="422"/>
        <v>0</v>
      </c>
      <c r="U2305" s="21">
        <f t="shared" si="423"/>
        <v>0</v>
      </c>
      <c r="V2305" s="21">
        <f t="shared" si="424"/>
        <v>0</v>
      </c>
      <c r="W2305" s="21">
        <f t="shared" si="425"/>
        <v>0</v>
      </c>
      <c r="X2305" s="21">
        <f t="shared" si="426"/>
        <v>0</v>
      </c>
      <c r="Y2305" s="33">
        <f t="shared" si="427"/>
        <v>0</v>
      </c>
      <c r="Z2305" s="4" t="str">
        <f t="shared" si="428"/>
        <v>Não</v>
      </c>
      <c r="AA2305" s="4" t="str">
        <f t="shared" si="429"/>
        <v>Não</v>
      </c>
      <c r="AB2305" s="4" t="str">
        <f t="shared" si="430"/>
        <v>Não</v>
      </c>
      <c r="AC2305" s="4" t="str">
        <f t="shared" si="431"/>
        <v>Não</v>
      </c>
      <c r="AD2305" s="4" t="str">
        <f t="shared" si="432"/>
        <v>Não</v>
      </c>
      <c r="AE2305" s="30" t="str">
        <f t="shared" si="433"/>
        <v>Não</v>
      </c>
    </row>
    <row r="2306" spans="1:31" x14ac:dyDescent="0.25">
      <c r="A2306" s="23">
        <v>351220</v>
      </c>
      <c r="B2306" s="27">
        <f>IFERROR(VLOOKUP(A2306,[1]Monitoramento_Base_somente_disp!$A:$L,5,FALSE),0)</f>
        <v>0</v>
      </c>
      <c r="C2306" s="20">
        <f>IFERROR(VLOOKUP(A2306,[1]Monitoramento_Base_somente_disp!$A:$L,6,FALSE),0)</f>
        <v>0</v>
      </c>
      <c r="D2306" s="20">
        <f>IFERROR(VLOOKUP(A2306,[1]Monitoramento_Base_somente_disp!$A:$L,7,FALSE),0)</f>
        <v>0</v>
      </c>
      <c r="E2306" s="20">
        <f>IFERROR(VLOOKUP(A2306,[1]Monitoramento_Base_somente_disp!$A:$L,8,FALSE),0)</f>
        <v>0</v>
      </c>
      <c r="F2306" s="20">
        <f>IFERROR(VLOOKUP(A2306,[1]Monitoramento_Base_somente_disp!$A:$L,9,FALSE),0)</f>
        <v>0</v>
      </c>
      <c r="G2306" s="28">
        <f>IFERROR(VLOOKUP(A2306,[1]Monitoramento_Base_somente_disp!$A:$L,10,FALSE),0)</f>
        <v>0</v>
      </c>
      <c r="H2306" s="27">
        <f>IFERROR(VLOOKUP(A2306,[2]webService!$A:$I,4,FALSE),0)</f>
        <v>37156</v>
      </c>
      <c r="I2306" s="20">
        <f>IFERROR(VLOOKUP(A2306,[2]webService!$A:$II,5,FALSE),0)</f>
        <v>10088</v>
      </c>
      <c r="J2306" s="20">
        <f>IFERROR(VLOOKUP(A2306,[2]webService!$A:$I,6,FALSE),0)</f>
        <v>0</v>
      </c>
      <c r="K2306" s="20">
        <f>IFERROR(VLOOKUP(A2306,[2]webService!$A:$I,7,FALSE),0)</f>
        <v>0</v>
      </c>
      <c r="L2306" s="20">
        <f>IFERROR(VLOOKUP(A2306,[2]webService!$A:$I,8,FALSE),0)</f>
        <v>0</v>
      </c>
      <c r="M2306" s="28">
        <f>IFERROR(VLOOKUP(A2306,[2]webService!$A:$I,9,FALSE),0)</f>
        <v>0</v>
      </c>
      <c r="N2306" s="27">
        <f>IFERROR(VLOOKUP(A2306,[3]soaBnafar!$A:$G,2,FALSE),0)</f>
        <v>0</v>
      </c>
      <c r="O2306" s="20">
        <f>IFERROR(VLOOKUP(A2306,[3]soaBnafar!$A:$H,3,FALSE),0)</f>
        <v>0</v>
      </c>
      <c r="P2306" s="20">
        <f>IFERROR(VLOOKUP(A2306,[3]soaBnafar!$A:$G,4,FALSE),0)</f>
        <v>0</v>
      </c>
      <c r="Q2306" s="20">
        <f>IFERROR(VLOOKUP(A2306,[3]soaBnafar!$A:$G,5,FALSE),0)</f>
        <v>0</v>
      </c>
      <c r="R2306" s="20">
        <f>IFERROR(VLOOKUP(A2306,[3]soaBnafar!$A:$G,6,FALSE),0)</f>
        <v>0</v>
      </c>
      <c r="S2306" s="20">
        <f>IFERROR(VLOOKUP(A2306,[3]soaBnafar!$A:$G,7,FALSE),0)</f>
        <v>0</v>
      </c>
      <c r="T2306" s="32">
        <f t="shared" si="422"/>
        <v>37156</v>
      </c>
      <c r="U2306" s="21">
        <f t="shared" si="423"/>
        <v>10088</v>
      </c>
      <c r="V2306" s="21">
        <f t="shared" si="424"/>
        <v>0</v>
      </c>
      <c r="W2306" s="21">
        <f t="shared" si="425"/>
        <v>0</v>
      </c>
      <c r="X2306" s="21">
        <f t="shared" si="426"/>
        <v>0</v>
      </c>
      <c r="Y2306" s="33">
        <f t="shared" si="427"/>
        <v>0</v>
      </c>
      <c r="Z2306" s="4" t="str">
        <f t="shared" si="428"/>
        <v>Sim</v>
      </c>
      <c r="AA2306" s="4" t="str">
        <f t="shared" si="429"/>
        <v>Sim</v>
      </c>
      <c r="AB2306" s="4" t="str">
        <f t="shared" si="430"/>
        <v>Não</v>
      </c>
      <c r="AC2306" s="4" t="str">
        <f t="shared" si="431"/>
        <v>Não</v>
      </c>
      <c r="AD2306" s="4" t="str">
        <f t="shared" si="432"/>
        <v>Não</v>
      </c>
      <c r="AE2306" s="30" t="str">
        <f t="shared" si="433"/>
        <v>Não</v>
      </c>
    </row>
    <row r="2307" spans="1:31" x14ac:dyDescent="0.25">
      <c r="A2307" s="23">
        <v>351250</v>
      </c>
      <c r="B2307" s="27">
        <f>IFERROR(VLOOKUP(A2307,[1]Monitoramento_Base_somente_disp!$A:$L,5,FALSE),0)</f>
        <v>0</v>
      </c>
      <c r="C2307" s="20">
        <f>IFERROR(VLOOKUP(A2307,[1]Monitoramento_Base_somente_disp!$A:$L,6,FALSE),0)</f>
        <v>0</v>
      </c>
      <c r="D2307" s="20">
        <f>IFERROR(VLOOKUP(A2307,[1]Monitoramento_Base_somente_disp!$A:$L,7,FALSE),0)</f>
        <v>0</v>
      </c>
      <c r="E2307" s="20">
        <f>IFERROR(VLOOKUP(A2307,[1]Monitoramento_Base_somente_disp!$A:$L,8,FALSE),0)</f>
        <v>0</v>
      </c>
      <c r="F2307" s="20">
        <f>IFERROR(VLOOKUP(A2307,[1]Monitoramento_Base_somente_disp!$A:$L,9,FALSE),0)</f>
        <v>0</v>
      </c>
      <c r="G2307" s="28">
        <f>IFERROR(VLOOKUP(A2307,[1]Monitoramento_Base_somente_disp!$A:$L,10,FALSE),0)</f>
        <v>0</v>
      </c>
      <c r="H2307" s="27">
        <f>IFERROR(VLOOKUP(A2307,[2]webService!$A:$I,4,FALSE),0)</f>
        <v>80872</v>
      </c>
      <c r="I2307" s="20">
        <f>IFERROR(VLOOKUP(A2307,[2]webService!$A:$II,5,FALSE),0)</f>
        <v>666213</v>
      </c>
      <c r="J2307" s="20">
        <f>IFERROR(VLOOKUP(A2307,[2]webService!$A:$I,6,FALSE),0)</f>
        <v>41854</v>
      </c>
      <c r="K2307" s="20">
        <f>IFERROR(VLOOKUP(A2307,[2]webService!$A:$I,7,FALSE),0)</f>
        <v>0</v>
      </c>
      <c r="L2307" s="20">
        <f>IFERROR(VLOOKUP(A2307,[2]webService!$A:$I,8,FALSE),0)</f>
        <v>0</v>
      </c>
      <c r="M2307" s="28">
        <f>IFERROR(VLOOKUP(A2307,[2]webService!$A:$I,9,FALSE),0)</f>
        <v>0</v>
      </c>
      <c r="N2307" s="27">
        <f>IFERROR(VLOOKUP(A2307,[3]soaBnafar!$A:$G,2,FALSE),0)</f>
        <v>0</v>
      </c>
      <c r="O2307" s="20">
        <f>IFERROR(VLOOKUP(A2307,[3]soaBnafar!$A:$H,3,FALSE),0)</f>
        <v>0</v>
      </c>
      <c r="P2307" s="20">
        <f>IFERROR(VLOOKUP(A2307,[3]soaBnafar!$A:$G,4,FALSE),0)</f>
        <v>0</v>
      </c>
      <c r="Q2307" s="20">
        <f>IFERROR(VLOOKUP(A2307,[3]soaBnafar!$A:$G,5,FALSE),0)</f>
        <v>0</v>
      </c>
      <c r="R2307" s="20">
        <f>IFERROR(VLOOKUP(A2307,[3]soaBnafar!$A:$G,6,FALSE),0)</f>
        <v>0</v>
      </c>
      <c r="S2307" s="20">
        <f>IFERROR(VLOOKUP(A2307,[3]soaBnafar!$A:$G,7,FALSE),0)</f>
        <v>0</v>
      </c>
      <c r="T2307" s="32">
        <f t="shared" si="422"/>
        <v>80872</v>
      </c>
      <c r="U2307" s="21">
        <f t="shared" si="423"/>
        <v>666213</v>
      </c>
      <c r="V2307" s="21">
        <f t="shared" si="424"/>
        <v>41854</v>
      </c>
      <c r="W2307" s="21">
        <f t="shared" si="425"/>
        <v>0</v>
      </c>
      <c r="X2307" s="21">
        <f t="shared" si="426"/>
        <v>0</v>
      </c>
      <c r="Y2307" s="33">
        <f t="shared" si="427"/>
        <v>0</v>
      </c>
      <c r="Z2307" s="4" t="str">
        <f t="shared" si="428"/>
        <v>Sim</v>
      </c>
      <c r="AA2307" s="4" t="str">
        <f t="shared" si="429"/>
        <v>Sim</v>
      </c>
      <c r="AB2307" s="4" t="str">
        <f t="shared" si="430"/>
        <v>Sim</v>
      </c>
      <c r="AC2307" s="4" t="str">
        <f t="shared" si="431"/>
        <v>Não</v>
      </c>
      <c r="AD2307" s="4" t="str">
        <f t="shared" si="432"/>
        <v>Não</v>
      </c>
      <c r="AE2307" s="30" t="str">
        <f t="shared" si="433"/>
        <v>Não</v>
      </c>
    </row>
    <row r="2308" spans="1:31" x14ac:dyDescent="0.25">
      <c r="A2308" s="23">
        <v>351260</v>
      </c>
      <c r="B2308" s="27">
        <f>IFERROR(VLOOKUP(A2308,[1]Monitoramento_Base_somente_disp!$A:$L,5,FALSE),0)</f>
        <v>0</v>
      </c>
      <c r="C2308" s="20">
        <f>IFERROR(VLOOKUP(A2308,[1]Monitoramento_Base_somente_disp!$A:$L,6,FALSE),0)</f>
        <v>12604200</v>
      </c>
      <c r="D2308" s="20">
        <f>IFERROR(VLOOKUP(A2308,[1]Monitoramento_Base_somente_disp!$A:$L,7,FALSE),0)</f>
        <v>0</v>
      </c>
      <c r="E2308" s="20">
        <f>IFERROR(VLOOKUP(A2308,[1]Monitoramento_Base_somente_disp!$A:$L,8,FALSE),0)</f>
        <v>6302100</v>
      </c>
      <c r="F2308" s="20">
        <f>IFERROR(VLOOKUP(A2308,[1]Monitoramento_Base_somente_disp!$A:$L,9,FALSE),0)</f>
        <v>0</v>
      </c>
      <c r="G2308" s="28">
        <f>IFERROR(VLOOKUP(A2308,[1]Monitoramento_Base_somente_disp!$A:$L,10,FALSE),0)</f>
        <v>0</v>
      </c>
      <c r="H2308" s="27">
        <f>IFERROR(VLOOKUP(A2308,[2]webService!$A:$I,4,FALSE),0)</f>
        <v>0</v>
      </c>
      <c r="I2308" s="20">
        <f>IFERROR(VLOOKUP(A2308,[2]webService!$A:$II,5,FALSE),0)</f>
        <v>0</v>
      </c>
      <c r="J2308" s="20">
        <f>IFERROR(VLOOKUP(A2308,[2]webService!$A:$I,6,FALSE),0)</f>
        <v>0</v>
      </c>
      <c r="K2308" s="20">
        <f>IFERROR(VLOOKUP(A2308,[2]webService!$A:$I,7,FALSE),0)</f>
        <v>0</v>
      </c>
      <c r="L2308" s="20">
        <f>IFERROR(VLOOKUP(A2308,[2]webService!$A:$I,8,FALSE),0)</f>
        <v>0</v>
      </c>
      <c r="M2308" s="28">
        <f>IFERROR(VLOOKUP(A2308,[2]webService!$A:$I,9,FALSE),0)</f>
        <v>0</v>
      </c>
      <c r="N2308" s="27">
        <f>IFERROR(VLOOKUP(A2308,[3]soaBnafar!$A:$G,2,FALSE),0)</f>
        <v>0</v>
      </c>
      <c r="O2308" s="20">
        <f>IFERROR(VLOOKUP(A2308,[3]soaBnafar!$A:$H,3,FALSE),0)</f>
        <v>0</v>
      </c>
      <c r="P2308" s="20">
        <f>IFERROR(VLOOKUP(A2308,[3]soaBnafar!$A:$G,4,FALSE),0)</f>
        <v>0</v>
      </c>
      <c r="Q2308" s="20">
        <f>IFERROR(VLOOKUP(A2308,[3]soaBnafar!$A:$G,5,FALSE),0)</f>
        <v>0</v>
      </c>
      <c r="R2308" s="20">
        <f>IFERROR(VLOOKUP(A2308,[3]soaBnafar!$A:$G,6,FALSE),0)</f>
        <v>0</v>
      </c>
      <c r="S2308" s="20">
        <f>IFERROR(VLOOKUP(A2308,[3]soaBnafar!$A:$G,7,FALSE),0)</f>
        <v>0</v>
      </c>
      <c r="T2308" s="32">
        <f t="shared" si="422"/>
        <v>0</v>
      </c>
      <c r="U2308" s="21">
        <f t="shared" si="423"/>
        <v>12604200</v>
      </c>
      <c r="V2308" s="21">
        <f t="shared" si="424"/>
        <v>0</v>
      </c>
      <c r="W2308" s="21">
        <f t="shared" si="425"/>
        <v>6302100</v>
      </c>
      <c r="X2308" s="21">
        <f t="shared" si="426"/>
        <v>0</v>
      </c>
      <c r="Y2308" s="33">
        <f t="shared" si="427"/>
        <v>0</v>
      </c>
      <c r="Z2308" s="4" t="str">
        <f t="shared" si="428"/>
        <v>Não</v>
      </c>
      <c r="AA2308" s="4" t="str">
        <f t="shared" si="429"/>
        <v>Sim</v>
      </c>
      <c r="AB2308" s="4" t="str">
        <f t="shared" si="430"/>
        <v>Não</v>
      </c>
      <c r="AC2308" s="4" t="str">
        <f t="shared" si="431"/>
        <v>Sim</v>
      </c>
      <c r="AD2308" s="4" t="str">
        <f t="shared" si="432"/>
        <v>Não</v>
      </c>
      <c r="AE2308" s="30" t="str">
        <f t="shared" si="433"/>
        <v>Não</v>
      </c>
    </row>
    <row r="2309" spans="1:31" x14ac:dyDescent="0.25">
      <c r="A2309" s="23">
        <v>351290</v>
      </c>
      <c r="B2309" s="27">
        <f>IFERROR(VLOOKUP(A2309,[1]Monitoramento_Base_somente_disp!$A:$L,5,FALSE),0)</f>
        <v>0</v>
      </c>
      <c r="C2309" s="20">
        <f>IFERROR(VLOOKUP(A2309,[1]Monitoramento_Base_somente_disp!$A:$L,6,FALSE),0)</f>
        <v>0</v>
      </c>
      <c r="D2309" s="20">
        <f>IFERROR(VLOOKUP(A2309,[1]Monitoramento_Base_somente_disp!$A:$L,7,FALSE),0)</f>
        <v>0</v>
      </c>
      <c r="E2309" s="20">
        <f>IFERROR(VLOOKUP(A2309,[1]Monitoramento_Base_somente_disp!$A:$L,8,FALSE),0)</f>
        <v>0</v>
      </c>
      <c r="F2309" s="20">
        <f>IFERROR(VLOOKUP(A2309,[1]Monitoramento_Base_somente_disp!$A:$L,9,FALSE),0)</f>
        <v>0</v>
      </c>
      <c r="G2309" s="28">
        <f>IFERROR(VLOOKUP(A2309,[1]Monitoramento_Base_somente_disp!$A:$L,10,FALSE),0)</f>
        <v>0</v>
      </c>
      <c r="H2309" s="27">
        <f>IFERROR(VLOOKUP(A2309,[2]webService!$A:$I,4,FALSE),0)</f>
        <v>0</v>
      </c>
      <c r="I2309" s="20">
        <f>IFERROR(VLOOKUP(A2309,[2]webService!$A:$II,5,FALSE),0)</f>
        <v>0</v>
      </c>
      <c r="J2309" s="20">
        <f>IFERROR(VLOOKUP(A2309,[2]webService!$A:$I,6,FALSE),0)</f>
        <v>0</v>
      </c>
      <c r="K2309" s="20">
        <f>IFERROR(VLOOKUP(A2309,[2]webService!$A:$I,7,FALSE),0)</f>
        <v>0</v>
      </c>
      <c r="L2309" s="20">
        <f>IFERROR(VLOOKUP(A2309,[2]webService!$A:$I,8,FALSE),0)</f>
        <v>0</v>
      </c>
      <c r="M2309" s="28">
        <f>IFERROR(VLOOKUP(A2309,[2]webService!$A:$I,9,FALSE),0)</f>
        <v>0</v>
      </c>
      <c r="N2309" s="27">
        <f>IFERROR(VLOOKUP(A2309,[3]soaBnafar!$A:$G,2,FALSE),0)</f>
        <v>146154</v>
      </c>
      <c r="O2309" s="20">
        <f>IFERROR(VLOOKUP(A2309,[3]soaBnafar!$A:$H,3,FALSE),0)</f>
        <v>609460</v>
      </c>
      <c r="P2309" s="20">
        <f>IFERROR(VLOOKUP(A2309,[3]soaBnafar!$A:$G,4,FALSE),0)</f>
        <v>145800</v>
      </c>
      <c r="Q2309" s="20">
        <f>IFERROR(VLOOKUP(A2309,[3]soaBnafar!$A:$G,5,FALSE),0)</f>
        <v>0</v>
      </c>
      <c r="R2309" s="20">
        <f>IFERROR(VLOOKUP(A2309,[3]soaBnafar!$A:$G,6,FALSE),0)</f>
        <v>0</v>
      </c>
      <c r="S2309" s="20">
        <f>IFERROR(VLOOKUP(A2309,[3]soaBnafar!$A:$G,7,FALSE),0)</f>
        <v>0</v>
      </c>
      <c r="T2309" s="32">
        <f t="shared" si="422"/>
        <v>146154</v>
      </c>
      <c r="U2309" s="21">
        <f t="shared" si="423"/>
        <v>609460</v>
      </c>
      <c r="V2309" s="21">
        <f t="shared" si="424"/>
        <v>145800</v>
      </c>
      <c r="W2309" s="21">
        <f t="shared" si="425"/>
        <v>0</v>
      </c>
      <c r="X2309" s="21">
        <f t="shared" si="426"/>
        <v>0</v>
      </c>
      <c r="Y2309" s="33">
        <f t="shared" si="427"/>
        <v>0</v>
      </c>
      <c r="Z2309" s="4" t="str">
        <f t="shared" si="428"/>
        <v>Sim</v>
      </c>
      <c r="AA2309" s="4" t="str">
        <f t="shared" si="429"/>
        <v>Sim</v>
      </c>
      <c r="AB2309" s="4" t="str">
        <f t="shared" si="430"/>
        <v>Sim</v>
      </c>
      <c r="AC2309" s="4" t="str">
        <f t="shared" si="431"/>
        <v>Não</v>
      </c>
      <c r="AD2309" s="4" t="str">
        <f t="shared" si="432"/>
        <v>Não</v>
      </c>
      <c r="AE2309" s="30" t="str">
        <f t="shared" si="433"/>
        <v>Não</v>
      </c>
    </row>
    <row r="2310" spans="1:31" x14ac:dyDescent="0.25">
      <c r="A2310" s="23">
        <v>351300</v>
      </c>
      <c r="B2310" s="27">
        <f>IFERROR(VLOOKUP(A2310,[1]Monitoramento_Base_somente_disp!$A:$L,5,FALSE),0)</f>
        <v>0</v>
      </c>
      <c r="C2310" s="20">
        <f>IFERROR(VLOOKUP(A2310,[1]Monitoramento_Base_somente_disp!$A:$L,6,FALSE),0)</f>
        <v>0</v>
      </c>
      <c r="D2310" s="20">
        <f>IFERROR(VLOOKUP(A2310,[1]Monitoramento_Base_somente_disp!$A:$L,7,FALSE),0)</f>
        <v>0</v>
      </c>
      <c r="E2310" s="20">
        <f>IFERROR(VLOOKUP(A2310,[1]Monitoramento_Base_somente_disp!$A:$L,8,FALSE),0)</f>
        <v>0</v>
      </c>
      <c r="F2310" s="20">
        <f>IFERROR(VLOOKUP(A2310,[1]Monitoramento_Base_somente_disp!$A:$L,9,FALSE),0)</f>
        <v>0</v>
      </c>
      <c r="G2310" s="28">
        <f>IFERROR(VLOOKUP(A2310,[1]Monitoramento_Base_somente_disp!$A:$L,10,FALSE),0)</f>
        <v>0</v>
      </c>
      <c r="H2310" s="27">
        <f>IFERROR(VLOOKUP(A2310,[2]webService!$A:$I,4,FALSE),0)</f>
        <v>0</v>
      </c>
      <c r="I2310" s="20">
        <f>IFERROR(VLOOKUP(A2310,[2]webService!$A:$II,5,FALSE),0)</f>
        <v>0</v>
      </c>
      <c r="J2310" s="20">
        <f>IFERROR(VLOOKUP(A2310,[2]webService!$A:$I,6,FALSE),0)</f>
        <v>0</v>
      </c>
      <c r="K2310" s="20">
        <f>IFERROR(VLOOKUP(A2310,[2]webService!$A:$I,7,FALSE),0)</f>
        <v>0</v>
      </c>
      <c r="L2310" s="20">
        <f>IFERROR(VLOOKUP(A2310,[2]webService!$A:$I,8,FALSE),0)</f>
        <v>0</v>
      </c>
      <c r="M2310" s="28">
        <f>IFERROR(VLOOKUP(A2310,[2]webService!$A:$I,9,FALSE),0)</f>
        <v>0</v>
      </c>
      <c r="N2310" s="27">
        <f>IFERROR(VLOOKUP(A2310,[3]soaBnafar!$A:$G,2,FALSE),0)</f>
        <v>0</v>
      </c>
      <c r="O2310" s="20">
        <f>IFERROR(VLOOKUP(A2310,[3]soaBnafar!$A:$H,3,FALSE),0)</f>
        <v>0</v>
      </c>
      <c r="P2310" s="20">
        <f>IFERROR(VLOOKUP(A2310,[3]soaBnafar!$A:$G,4,FALSE),0)</f>
        <v>0</v>
      </c>
      <c r="Q2310" s="20">
        <f>IFERROR(VLOOKUP(A2310,[3]soaBnafar!$A:$G,5,FALSE),0)</f>
        <v>0</v>
      </c>
      <c r="R2310" s="20">
        <f>IFERROR(VLOOKUP(A2310,[3]soaBnafar!$A:$G,6,FALSE),0)</f>
        <v>0</v>
      </c>
      <c r="S2310" s="20">
        <f>IFERROR(VLOOKUP(A2310,[3]soaBnafar!$A:$G,7,FALSE),0)</f>
        <v>0</v>
      </c>
      <c r="T2310" s="32">
        <f t="shared" ref="T2310:T2373" si="434">B2310+H2310+N2310</f>
        <v>0</v>
      </c>
      <c r="U2310" s="21">
        <f t="shared" ref="U2310:U2373" si="435">C2310+I2310+O2310</f>
        <v>0</v>
      </c>
      <c r="V2310" s="21">
        <f t="shared" ref="V2310:V2373" si="436">D2310+J2310+P2310</f>
        <v>0</v>
      </c>
      <c r="W2310" s="21">
        <f t="shared" ref="W2310:W2373" si="437">E2310+K2310+Q2310</f>
        <v>0</v>
      </c>
      <c r="X2310" s="21">
        <f t="shared" ref="X2310:X2373" si="438">F2310+L2310+R2310</f>
        <v>0</v>
      </c>
      <c r="Y2310" s="33">
        <f t="shared" ref="Y2310:Y2373" si="439">G2310+M2310+S2310</f>
        <v>0</v>
      </c>
      <c r="Z2310" s="4" t="str">
        <f t="shared" ref="Z2310:Z2373" si="440">IF(T2310=0,"Não","Sim")</f>
        <v>Não</v>
      </c>
      <c r="AA2310" s="4" t="str">
        <f t="shared" ref="AA2310:AA2373" si="441">IF(U2310=0,"Não","Sim")</f>
        <v>Não</v>
      </c>
      <c r="AB2310" s="4" t="str">
        <f t="shared" ref="AB2310:AB2373" si="442">IF(V2310=0,"Não","Sim")</f>
        <v>Não</v>
      </c>
      <c r="AC2310" s="4" t="str">
        <f t="shared" ref="AC2310:AC2373" si="443">IF(W2310=0,"Não","Sim")</f>
        <v>Não</v>
      </c>
      <c r="AD2310" s="4" t="str">
        <f t="shared" ref="AD2310:AD2373" si="444">IF(X2310=0,"Não","Sim")</f>
        <v>Não</v>
      </c>
      <c r="AE2310" s="30" t="str">
        <f t="shared" ref="AE2310:AE2373" si="445">IF(Y2310=0,"Não","Sim")</f>
        <v>Não</v>
      </c>
    </row>
    <row r="2311" spans="1:31" x14ac:dyDescent="0.25">
      <c r="A2311" s="23">
        <v>351360</v>
      </c>
      <c r="B2311" s="27">
        <f>IFERROR(VLOOKUP(A2311,[1]Monitoramento_Base_somente_disp!$A:$L,5,FALSE),0)</f>
        <v>0</v>
      </c>
      <c r="C2311" s="20">
        <f>IFERROR(VLOOKUP(A2311,[1]Monitoramento_Base_somente_disp!$A:$L,6,FALSE),0)</f>
        <v>21661892</v>
      </c>
      <c r="D2311" s="20">
        <f>IFERROR(VLOOKUP(A2311,[1]Monitoramento_Base_somente_disp!$A:$L,7,FALSE),0)</f>
        <v>0</v>
      </c>
      <c r="E2311" s="20">
        <f>IFERROR(VLOOKUP(A2311,[1]Monitoramento_Base_somente_disp!$A:$L,8,FALSE),0)</f>
        <v>10830946</v>
      </c>
      <c r="F2311" s="20">
        <f>IFERROR(VLOOKUP(A2311,[1]Monitoramento_Base_somente_disp!$A:$L,9,FALSE),0)</f>
        <v>0</v>
      </c>
      <c r="G2311" s="28">
        <f>IFERROR(VLOOKUP(A2311,[1]Monitoramento_Base_somente_disp!$A:$L,10,FALSE),0)</f>
        <v>0</v>
      </c>
      <c r="H2311" s="27">
        <f>IFERROR(VLOOKUP(A2311,[2]webService!$A:$I,4,FALSE),0)</f>
        <v>0</v>
      </c>
      <c r="I2311" s="20">
        <f>IFERROR(VLOOKUP(A2311,[2]webService!$A:$II,5,FALSE),0)</f>
        <v>0</v>
      </c>
      <c r="J2311" s="20">
        <f>IFERROR(VLOOKUP(A2311,[2]webService!$A:$I,6,FALSE),0)</f>
        <v>0</v>
      </c>
      <c r="K2311" s="20">
        <f>IFERROR(VLOOKUP(A2311,[2]webService!$A:$I,7,FALSE),0)</f>
        <v>0</v>
      </c>
      <c r="L2311" s="20">
        <f>IFERROR(VLOOKUP(A2311,[2]webService!$A:$I,8,FALSE),0)</f>
        <v>0</v>
      </c>
      <c r="M2311" s="28">
        <f>IFERROR(VLOOKUP(A2311,[2]webService!$A:$I,9,FALSE),0)</f>
        <v>0</v>
      </c>
      <c r="N2311" s="27">
        <f>IFERROR(VLOOKUP(A2311,[3]soaBnafar!$A:$G,2,FALSE),0)</f>
        <v>0</v>
      </c>
      <c r="O2311" s="20">
        <f>IFERROR(VLOOKUP(A2311,[3]soaBnafar!$A:$H,3,FALSE),0)</f>
        <v>0</v>
      </c>
      <c r="P2311" s="20">
        <f>IFERROR(VLOOKUP(A2311,[3]soaBnafar!$A:$G,4,FALSE),0)</f>
        <v>0</v>
      </c>
      <c r="Q2311" s="20">
        <f>IFERROR(VLOOKUP(A2311,[3]soaBnafar!$A:$G,5,FALSE),0)</f>
        <v>0</v>
      </c>
      <c r="R2311" s="20">
        <f>IFERROR(VLOOKUP(A2311,[3]soaBnafar!$A:$G,6,FALSE),0)</f>
        <v>0</v>
      </c>
      <c r="S2311" s="20">
        <f>IFERROR(VLOOKUP(A2311,[3]soaBnafar!$A:$G,7,FALSE),0)</f>
        <v>0</v>
      </c>
      <c r="T2311" s="32">
        <f t="shared" si="434"/>
        <v>0</v>
      </c>
      <c r="U2311" s="21">
        <f t="shared" si="435"/>
        <v>21661892</v>
      </c>
      <c r="V2311" s="21">
        <f t="shared" si="436"/>
        <v>0</v>
      </c>
      <c r="W2311" s="21">
        <f t="shared" si="437"/>
        <v>10830946</v>
      </c>
      <c r="X2311" s="21">
        <f t="shared" si="438"/>
        <v>0</v>
      </c>
      <c r="Y2311" s="33">
        <f t="shared" si="439"/>
        <v>0</v>
      </c>
      <c r="Z2311" s="4" t="str">
        <f t="shared" si="440"/>
        <v>Não</v>
      </c>
      <c r="AA2311" s="4" t="str">
        <f t="shared" si="441"/>
        <v>Sim</v>
      </c>
      <c r="AB2311" s="4" t="str">
        <f t="shared" si="442"/>
        <v>Não</v>
      </c>
      <c r="AC2311" s="4" t="str">
        <f t="shared" si="443"/>
        <v>Sim</v>
      </c>
      <c r="AD2311" s="4" t="str">
        <f t="shared" si="444"/>
        <v>Não</v>
      </c>
      <c r="AE2311" s="30" t="str">
        <f t="shared" si="445"/>
        <v>Não</v>
      </c>
    </row>
    <row r="2312" spans="1:31" x14ac:dyDescent="0.25">
      <c r="A2312" s="23">
        <v>351380</v>
      </c>
      <c r="B2312" s="27">
        <f>IFERROR(VLOOKUP(A2312,[1]Monitoramento_Base_somente_disp!$A:$L,5,FALSE),0)</f>
        <v>1300176</v>
      </c>
      <c r="C2312" s="20">
        <f>IFERROR(VLOOKUP(A2312,[1]Monitoramento_Base_somente_disp!$A:$L,6,FALSE),0)</f>
        <v>202848062</v>
      </c>
      <c r="D2312" s="20">
        <f>IFERROR(VLOOKUP(A2312,[1]Monitoramento_Base_somente_disp!$A:$L,7,FALSE),0)</f>
        <v>810401</v>
      </c>
      <c r="E2312" s="20">
        <f>IFERROR(VLOOKUP(A2312,[1]Monitoramento_Base_somente_disp!$A:$L,8,FALSE),0)</f>
        <v>101306110</v>
      </c>
      <c r="F2312" s="20">
        <f>IFERROR(VLOOKUP(A2312,[1]Monitoramento_Base_somente_disp!$A:$L,9,FALSE),0)</f>
        <v>0</v>
      </c>
      <c r="G2312" s="28">
        <f>IFERROR(VLOOKUP(A2312,[1]Monitoramento_Base_somente_disp!$A:$L,10,FALSE),0)</f>
        <v>0</v>
      </c>
      <c r="H2312" s="27">
        <f>IFERROR(VLOOKUP(A2312,[2]webService!$A:$I,4,FALSE),0)</f>
        <v>0</v>
      </c>
      <c r="I2312" s="20">
        <f>IFERROR(VLOOKUP(A2312,[2]webService!$A:$II,5,FALSE),0)</f>
        <v>0</v>
      </c>
      <c r="J2312" s="20">
        <f>IFERROR(VLOOKUP(A2312,[2]webService!$A:$I,6,FALSE),0)</f>
        <v>0</v>
      </c>
      <c r="K2312" s="20">
        <f>IFERROR(VLOOKUP(A2312,[2]webService!$A:$I,7,FALSE),0)</f>
        <v>0</v>
      </c>
      <c r="L2312" s="20">
        <f>IFERROR(VLOOKUP(A2312,[2]webService!$A:$I,8,FALSE),0)</f>
        <v>0</v>
      </c>
      <c r="M2312" s="28">
        <f>IFERROR(VLOOKUP(A2312,[2]webService!$A:$I,9,FALSE),0)</f>
        <v>0</v>
      </c>
      <c r="N2312" s="27">
        <f>IFERROR(VLOOKUP(A2312,[3]soaBnafar!$A:$G,2,FALSE),0)</f>
        <v>0</v>
      </c>
      <c r="O2312" s="20">
        <f>IFERROR(VLOOKUP(A2312,[3]soaBnafar!$A:$H,3,FALSE),0)</f>
        <v>0</v>
      </c>
      <c r="P2312" s="20">
        <f>IFERROR(VLOOKUP(A2312,[3]soaBnafar!$A:$G,4,FALSE),0)</f>
        <v>0</v>
      </c>
      <c r="Q2312" s="20">
        <f>IFERROR(VLOOKUP(A2312,[3]soaBnafar!$A:$G,5,FALSE),0)</f>
        <v>0</v>
      </c>
      <c r="R2312" s="20">
        <f>IFERROR(VLOOKUP(A2312,[3]soaBnafar!$A:$G,6,FALSE),0)</f>
        <v>0</v>
      </c>
      <c r="S2312" s="20">
        <f>IFERROR(VLOOKUP(A2312,[3]soaBnafar!$A:$G,7,FALSE),0)</f>
        <v>0</v>
      </c>
      <c r="T2312" s="32">
        <f t="shared" si="434"/>
        <v>1300176</v>
      </c>
      <c r="U2312" s="21">
        <f t="shared" si="435"/>
        <v>202848062</v>
      </c>
      <c r="V2312" s="21">
        <f t="shared" si="436"/>
        <v>810401</v>
      </c>
      <c r="W2312" s="21">
        <f t="shared" si="437"/>
        <v>101306110</v>
      </c>
      <c r="X2312" s="21">
        <f t="shared" si="438"/>
        <v>0</v>
      </c>
      <c r="Y2312" s="33">
        <f t="shared" si="439"/>
        <v>0</v>
      </c>
      <c r="Z2312" s="4" t="str">
        <f t="shared" si="440"/>
        <v>Sim</v>
      </c>
      <c r="AA2312" s="4" t="str">
        <f t="shared" si="441"/>
        <v>Sim</v>
      </c>
      <c r="AB2312" s="4" t="str">
        <f t="shared" si="442"/>
        <v>Sim</v>
      </c>
      <c r="AC2312" s="4" t="str">
        <f t="shared" si="443"/>
        <v>Sim</v>
      </c>
      <c r="AD2312" s="4" t="str">
        <f t="shared" si="444"/>
        <v>Não</v>
      </c>
      <c r="AE2312" s="30" t="str">
        <f t="shared" si="445"/>
        <v>Não</v>
      </c>
    </row>
    <row r="2313" spans="1:31" x14ac:dyDescent="0.25">
      <c r="A2313" s="23">
        <v>351390</v>
      </c>
      <c r="B2313" s="27">
        <f>IFERROR(VLOOKUP(A2313,[1]Monitoramento_Base_somente_disp!$A:$L,5,FALSE),0)</f>
        <v>0</v>
      </c>
      <c r="C2313" s="20">
        <f>IFERROR(VLOOKUP(A2313,[1]Monitoramento_Base_somente_disp!$A:$L,6,FALSE),0)</f>
        <v>0</v>
      </c>
      <c r="D2313" s="20">
        <f>IFERROR(VLOOKUP(A2313,[1]Monitoramento_Base_somente_disp!$A:$L,7,FALSE),0)</f>
        <v>0</v>
      </c>
      <c r="E2313" s="20">
        <f>IFERROR(VLOOKUP(A2313,[1]Monitoramento_Base_somente_disp!$A:$L,8,FALSE),0)</f>
        <v>0</v>
      </c>
      <c r="F2313" s="20">
        <f>IFERROR(VLOOKUP(A2313,[1]Monitoramento_Base_somente_disp!$A:$L,9,FALSE),0)</f>
        <v>0</v>
      </c>
      <c r="G2313" s="28">
        <f>IFERROR(VLOOKUP(A2313,[1]Monitoramento_Base_somente_disp!$A:$L,10,FALSE),0)</f>
        <v>0</v>
      </c>
      <c r="H2313" s="27">
        <f>IFERROR(VLOOKUP(A2313,[2]webService!$A:$I,4,FALSE),0)</f>
        <v>0</v>
      </c>
      <c r="I2313" s="20">
        <f>IFERROR(VLOOKUP(A2313,[2]webService!$A:$II,5,FALSE),0)</f>
        <v>0</v>
      </c>
      <c r="J2313" s="20">
        <f>IFERROR(VLOOKUP(A2313,[2]webService!$A:$I,6,FALSE),0)</f>
        <v>0</v>
      </c>
      <c r="K2313" s="20">
        <f>IFERROR(VLOOKUP(A2313,[2]webService!$A:$I,7,FALSE),0)</f>
        <v>0</v>
      </c>
      <c r="L2313" s="20">
        <f>IFERROR(VLOOKUP(A2313,[2]webService!$A:$I,8,FALSE),0)</f>
        <v>0</v>
      </c>
      <c r="M2313" s="28">
        <f>IFERROR(VLOOKUP(A2313,[2]webService!$A:$I,9,FALSE),0)</f>
        <v>0</v>
      </c>
      <c r="N2313" s="27">
        <f>IFERROR(VLOOKUP(A2313,[3]soaBnafar!$A:$G,2,FALSE),0)</f>
        <v>0</v>
      </c>
      <c r="O2313" s="20">
        <f>IFERROR(VLOOKUP(A2313,[3]soaBnafar!$A:$H,3,FALSE),0)</f>
        <v>0</v>
      </c>
      <c r="P2313" s="20">
        <f>IFERROR(VLOOKUP(A2313,[3]soaBnafar!$A:$G,4,FALSE),0)</f>
        <v>0</v>
      </c>
      <c r="Q2313" s="20">
        <f>IFERROR(VLOOKUP(A2313,[3]soaBnafar!$A:$G,5,FALSE),0)</f>
        <v>0</v>
      </c>
      <c r="R2313" s="20">
        <f>IFERROR(VLOOKUP(A2313,[3]soaBnafar!$A:$G,6,FALSE),0)</f>
        <v>0</v>
      </c>
      <c r="S2313" s="20">
        <f>IFERROR(VLOOKUP(A2313,[3]soaBnafar!$A:$G,7,FALSE),0)</f>
        <v>0</v>
      </c>
      <c r="T2313" s="32">
        <f t="shared" si="434"/>
        <v>0</v>
      </c>
      <c r="U2313" s="21">
        <f t="shared" si="435"/>
        <v>0</v>
      </c>
      <c r="V2313" s="21">
        <f t="shared" si="436"/>
        <v>0</v>
      </c>
      <c r="W2313" s="21">
        <f t="shared" si="437"/>
        <v>0</v>
      </c>
      <c r="X2313" s="21">
        <f t="shared" si="438"/>
        <v>0</v>
      </c>
      <c r="Y2313" s="33">
        <f t="shared" si="439"/>
        <v>0</v>
      </c>
      <c r="Z2313" s="4" t="str">
        <f t="shared" si="440"/>
        <v>Não</v>
      </c>
      <c r="AA2313" s="4" t="str">
        <f t="shared" si="441"/>
        <v>Não</v>
      </c>
      <c r="AB2313" s="4" t="str">
        <f t="shared" si="442"/>
        <v>Não</v>
      </c>
      <c r="AC2313" s="4" t="str">
        <f t="shared" si="443"/>
        <v>Não</v>
      </c>
      <c r="AD2313" s="4" t="str">
        <f t="shared" si="444"/>
        <v>Não</v>
      </c>
      <c r="AE2313" s="30" t="str">
        <f t="shared" si="445"/>
        <v>Não</v>
      </c>
    </row>
    <row r="2314" spans="1:31" x14ac:dyDescent="0.25">
      <c r="A2314" s="23">
        <v>351400</v>
      </c>
      <c r="B2314" s="27">
        <f>IFERROR(VLOOKUP(A2314,[1]Monitoramento_Base_somente_disp!$A:$L,5,FALSE),0)</f>
        <v>0</v>
      </c>
      <c r="C2314" s="20">
        <f>IFERROR(VLOOKUP(A2314,[1]Monitoramento_Base_somente_disp!$A:$L,6,FALSE),0)</f>
        <v>0</v>
      </c>
      <c r="D2314" s="20">
        <f>IFERROR(VLOOKUP(A2314,[1]Monitoramento_Base_somente_disp!$A:$L,7,FALSE),0)</f>
        <v>0</v>
      </c>
      <c r="E2314" s="20">
        <f>IFERROR(VLOOKUP(A2314,[1]Monitoramento_Base_somente_disp!$A:$L,8,FALSE),0)</f>
        <v>0</v>
      </c>
      <c r="F2314" s="20">
        <f>IFERROR(VLOOKUP(A2314,[1]Monitoramento_Base_somente_disp!$A:$L,9,FALSE),0)</f>
        <v>0</v>
      </c>
      <c r="G2314" s="28">
        <f>IFERROR(VLOOKUP(A2314,[1]Monitoramento_Base_somente_disp!$A:$L,10,FALSE),0)</f>
        <v>0</v>
      </c>
      <c r="H2314" s="27">
        <f>IFERROR(VLOOKUP(A2314,[2]webService!$A:$I,4,FALSE),0)</f>
        <v>0</v>
      </c>
      <c r="I2314" s="20">
        <f>IFERROR(VLOOKUP(A2314,[2]webService!$A:$II,5,FALSE),0)</f>
        <v>0</v>
      </c>
      <c r="J2314" s="20">
        <f>IFERROR(VLOOKUP(A2314,[2]webService!$A:$I,6,FALSE),0)</f>
        <v>0</v>
      </c>
      <c r="K2314" s="20">
        <f>IFERROR(VLOOKUP(A2314,[2]webService!$A:$I,7,FALSE),0)</f>
        <v>0</v>
      </c>
      <c r="L2314" s="20">
        <f>IFERROR(VLOOKUP(A2314,[2]webService!$A:$I,8,FALSE),0)</f>
        <v>0</v>
      </c>
      <c r="M2314" s="28">
        <f>IFERROR(VLOOKUP(A2314,[2]webService!$A:$I,9,FALSE),0)</f>
        <v>0</v>
      </c>
      <c r="N2314" s="27">
        <f>IFERROR(VLOOKUP(A2314,[3]soaBnafar!$A:$G,2,FALSE),0)</f>
        <v>0</v>
      </c>
      <c r="O2314" s="20">
        <f>IFERROR(VLOOKUP(A2314,[3]soaBnafar!$A:$H,3,FALSE),0)</f>
        <v>0</v>
      </c>
      <c r="P2314" s="20">
        <f>IFERROR(VLOOKUP(A2314,[3]soaBnafar!$A:$G,4,FALSE),0)</f>
        <v>0</v>
      </c>
      <c r="Q2314" s="20">
        <f>IFERROR(VLOOKUP(A2314,[3]soaBnafar!$A:$G,5,FALSE),0)</f>
        <v>0</v>
      </c>
      <c r="R2314" s="20">
        <f>IFERROR(VLOOKUP(A2314,[3]soaBnafar!$A:$G,6,FALSE),0)</f>
        <v>0</v>
      </c>
      <c r="S2314" s="20">
        <f>IFERROR(VLOOKUP(A2314,[3]soaBnafar!$A:$G,7,FALSE),0)</f>
        <v>0</v>
      </c>
      <c r="T2314" s="32">
        <f t="shared" si="434"/>
        <v>0</v>
      </c>
      <c r="U2314" s="21">
        <f t="shared" si="435"/>
        <v>0</v>
      </c>
      <c r="V2314" s="21">
        <f t="shared" si="436"/>
        <v>0</v>
      </c>
      <c r="W2314" s="21">
        <f t="shared" si="437"/>
        <v>0</v>
      </c>
      <c r="X2314" s="21">
        <f t="shared" si="438"/>
        <v>0</v>
      </c>
      <c r="Y2314" s="33">
        <f t="shared" si="439"/>
        <v>0</v>
      </c>
      <c r="Z2314" s="4" t="str">
        <f t="shared" si="440"/>
        <v>Não</v>
      </c>
      <c r="AA2314" s="4" t="str">
        <f t="shared" si="441"/>
        <v>Não</v>
      </c>
      <c r="AB2314" s="4" t="str">
        <f t="shared" si="442"/>
        <v>Não</v>
      </c>
      <c r="AC2314" s="4" t="str">
        <f t="shared" si="443"/>
        <v>Não</v>
      </c>
      <c r="AD2314" s="4" t="str">
        <f t="shared" si="444"/>
        <v>Não</v>
      </c>
      <c r="AE2314" s="30" t="str">
        <f t="shared" si="445"/>
        <v>Não</v>
      </c>
    </row>
    <row r="2315" spans="1:31" x14ac:dyDescent="0.25">
      <c r="A2315" s="23">
        <v>351410</v>
      </c>
      <c r="B2315" s="27">
        <f>IFERROR(VLOOKUP(A2315,[1]Monitoramento_Base_somente_disp!$A:$L,5,FALSE),0)</f>
        <v>0</v>
      </c>
      <c r="C2315" s="20">
        <f>IFERROR(VLOOKUP(A2315,[1]Monitoramento_Base_somente_disp!$A:$L,6,FALSE),0)</f>
        <v>0</v>
      </c>
      <c r="D2315" s="20">
        <f>IFERROR(VLOOKUP(A2315,[1]Monitoramento_Base_somente_disp!$A:$L,7,FALSE),0)</f>
        <v>0</v>
      </c>
      <c r="E2315" s="20">
        <f>IFERROR(VLOOKUP(A2315,[1]Monitoramento_Base_somente_disp!$A:$L,8,FALSE),0)</f>
        <v>0</v>
      </c>
      <c r="F2315" s="20">
        <f>IFERROR(VLOOKUP(A2315,[1]Monitoramento_Base_somente_disp!$A:$L,9,FALSE),0)</f>
        <v>0</v>
      </c>
      <c r="G2315" s="28">
        <f>IFERROR(VLOOKUP(A2315,[1]Monitoramento_Base_somente_disp!$A:$L,10,FALSE),0)</f>
        <v>0</v>
      </c>
      <c r="H2315" s="27">
        <f>IFERROR(VLOOKUP(A2315,[2]webService!$A:$I,4,FALSE),0)</f>
        <v>0</v>
      </c>
      <c r="I2315" s="20">
        <f>IFERROR(VLOOKUP(A2315,[2]webService!$A:$II,5,FALSE),0)</f>
        <v>0</v>
      </c>
      <c r="J2315" s="20">
        <f>IFERROR(VLOOKUP(A2315,[2]webService!$A:$I,6,FALSE),0)</f>
        <v>0</v>
      </c>
      <c r="K2315" s="20">
        <f>IFERROR(VLOOKUP(A2315,[2]webService!$A:$I,7,FALSE),0)</f>
        <v>0</v>
      </c>
      <c r="L2315" s="20">
        <f>IFERROR(VLOOKUP(A2315,[2]webService!$A:$I,8,FALSE),0)</f>
        <v>0</v>
      </c>
      <c r="M2315" s="28">
        <f>IFERROR(VLOOKUP(A2315,[2]webService!$A:$I,9,FALSE),0)</f>
        <v>0</v>
      </c>
      <c r="N2315" s="27">
        <f>IFERROR(VLOOKUP(A2315,[3]soaBnafar!$A:$G,2,FALSE),0)</f>
        <v>197740</v>
      </c>
      <c r="O2315" s="20">
        <f>IFERROR(VLOOKUP(A2315,[3]soaBnafar!$A:$H,3,FALSE),0)</f>
        <v>716390</v>
      </c>
      <c r="P2315" s="20">
        <f>IFERROR(VLOOKUP(A2315,[3]soaBnafar!$A:$G,4,FALSE),0)</f>
        <v>123257</v>
      </c>
      <c r="Q2315" s="20">
        <f>IFERROR(VLOOKUP(A2315,[3]soaBnafar!$A:$G,5,FALSE),0)</f>
        <v>0</v>
      </c>
      <c r="R2315" s="20">
        <f>IFERROR(VLOOKUP(A2315,[3]soaBnafar!$A:$G,6,FALSE),0)</f>
        <v>0</v>
      </c>
      <c r="S2315" s="20">
        <f>IFERROR(VLOOKUP(A2315,[3]soaBnafar!$A:$G,7,FALSE),0)</f>
        <v>0</v>
      </c>
      <c r="T2315" s="32">
        <f t="shared" si="434"/>
        <v>197740</v>
      </c>
      <c r="U2315" s="21">
        <f t="shared" si="435"/>
        <v>716390</v>
      </c>
      <c r="V2315" s="21">
        <f t="shared" si="436"/>
        <v>123257</v>
      </c>
      <c r="W2315" s="21">
        <f t="shared" si="437"/>
        <v>0</v>
      </c>
      <c r="X2315" s="21">
        <f t="shared" si="438"/>
        <v>0</v>
      </c>
      <c r="Y2315" s="33">
        <f t="shared" si="439"/>
        <v>0</v>
      </c>
      <c r="Z2315" s="4" t="str">
        <f t="shared" si="440"/>
        <v>Sim</v>
      </c>
      <c r="AA2315" s="4" t="str">
        <f t="shared" si="441"/>
        <v>Sim</v>
      </c>
      <c r="AB2315" s="4" t="str">
        <f t="shared" si="442"/>
        <v>Sim</v>
      </c>
      <c r="AC2315" s="4" t="str">
        <f t="shared" si="443"/>
        <v>Não</v>
      </c>
      <c r="AD2315" s="4" t="str">
        <f t="shared" si="444"/>
        <v>Não</v>
      </c>
      <c r="AE2315" s="30" t="str">
        <f t="shared" si="445"/>
        <v>Não</v>
      </c>
    </row>
    <row r="2316" spans="1:31" x14ac:dyDescent="0.25">
      <c r="A2316" s="23">
        <v>351480</v>
      </c>
      <c r="B2316" s="27">
        <f>IFERROR(VLOOKUP(A2316,[1]Monitoramento_Base_somente_disp!$A:$L,5,FALSE),0)</f>
        <v>0</v>
      </c>
      <c r="C2316" s="20">
        <f>IFERROR(VLOOKUP(A2316,[1]Monitoramento_Base_somente_disp!$A:$L,6,FALSE),0)</f>
        <v>48536180</v>
      </c>
      <c r="D2316" s="20">
        <f>IFERROR(VLOOKUP(A2316,[1]Monitoramento_Base_somente_disp!$A:$L,7,FALSE),0)</f>
        <v>0</v>
      </c>
      <c r="E2316" s="20">
        <f>IFERROR(VLOOKUP(A2316,[1]Monitoramento_Base_somente_disp!$A:$L,8,FALSE),0)</f>
        <v>24268090</v>
      </c>
      <c r="F2316" s="20">
        <f>IFERROR(VLOOKUP(A2316,[1]Monitoramento_Base_somente_disp!$A:$L,9,FALSE),0)</f>
        <v>0</v>
      </c>
      <c r="G2316" s="28">
        <f>IFERROR(VLOOKUP(A2316,[1]Monitoramento_Base_somente_disp!$A:$L,10,FALSE),0)</f>
        <v>0</v>
      </c>
      <c r="H2316" s="27">
        <f>IFERROR(VLOOKUP(A2316,[2]webService!$A:$I,4,FALSE),0)</f>
        <v>52187</v>
      </c>
      <c r="I2316" s="20">
        <f>IFERROR(VLOOKUP(A2316,[2]webService!$A:$II,5,FALSE),0)</f>
        <v>753414</v>
      </c>
      <c r="J2316" s="20">
        <f>IFERROR(VLOOKUP(A2316,[2]webService!$A:$I,6,FALSE),0)</f>
        <v>0</v>
      </c>
      <c r="K2316" s="20">
        <f>IFERROR(VLOOKUP(A2316,[2]webService!$A:$I,7,FALSE),0)</f>
        <v>0</v>
      </c>
      <c r="L2316" s="20">
        <f>IFERROR(VLOOKUP(A2316,[2]webService!$A:$I,8,FALSE),0)</f>
        <v>0</v>
      </c>
      <c r="M2316" s="28">
        <f>IFERROR(VLOOKUP(A2316,[2]webService!$A:$I,9,FALSE),0)</f>
        <v>0</v>
      </c>
      <c r="N2316" s="27">
        <f>IFERROR(VLOOKUP(A2316,[3]soaBnafar!$A:$G,2,FALSE),0)</f>
        <v>0</v>
      </c>
      <c r="O2316" s="20">
        <f>IFERROR(VLOOKUP(A2316,[3]soaBnafar!$A:$H,3,FALSE),0)</f>
        <v>0</v>
      </c>
      <c r="P2316" s="20">
        <f>IFERROR(VLOOKUP(A2316,[3]soaBnafar!$A:$G,4,FALSE),0)</f>
        <v>0</v>
      </c>
      <c r="Q2316" s="20">
        <f>IFERROR(VLOOKUP(A2316,[3]soaBnafar!$A:$G,5,FALSE),0)</f>
        <v>0</v>
      </c>
      <c r="R2316" s="20">
        <f>IFERROR(VLOOKUP(A2316,[3]soaBnafar!$A:$G,6,FALSE),0)</f>
        <v>0</v>
      </c>
      <c r="S2316" s="20">
        <f>IFERROR(VLOOKUP(A2316,[3]soaBnafar!$A:$G,7,FALSE),0)</f>
        <v>0</v>
      </c>
      <c r="T2316" s="32">
        <f t="shared" si="434"/>
        <v>52187</v>
      </c>
      <c r="U2316" s="21">
        <f t="shared" si="435"/>
        <v>49289594</v>
      </c>
      <c r="V2316" s="21">
        <f t="shared" si="436"/>
        <v>0</v>
      </c>
      <c r="W2316" s="21">
        <f t="shared" si="437"/>
        <v>24268090</v>
      </c>
      <c r="X2316" s="21">
        <f t="shared" si="438"/>
        <v>0</v>
      </c>
      <c r="Y2316" s="33">
        <f t="shared" si="439"/>
        <v>0</v>
      </c>
      <c r="Z2316" s="4" t="str">
        <f t="shared" si="440"/>
        <v>Sim</v>
      </c>
      <c r="AA2316" s="4" t="str">
        <f t="shared" si="441"/>
        <v>Sim</v>
      </c>
      <c r="AB2316" s="4" t="str">
        <f t="shared" si="442"/>
        <v>Não</v>
      </c>
      <c r="AC2316" s="4" t="str">
        <f t="shared" si="443"/>
        <v>Sim</v>
      </c>
      <c r="AD2316" s="4" t="str">
        <f t="shared" si="444"/>
        <v>Não</v>
      </c>
      <c r="AE2316" s="30" t="str">
        <f t="shared" si="445"/>
        <v>Não</v>
      </c>
    </row>
    <row r="2317" spans="1:31" x14ac:dyDescent="0.25">
      <c r="A2317" s="23">
        <v>351490</v>
      </c>
      <c r="B2317" s="27">
        <f>IFERROR(VLOOKUP(A2317,[1]Monitoramento_Base_somente_disp!$A:$L,5,FALSE),0)</f>
        <v>0</v>
      </c>
      <c r="C2317" s="20">
        <f>IFERROR(VLOOKUP(A2317,[1]Monitoramento_Base_somente_disp!$A:$L,6,FALSE),0)</f>
        <v>0</v>
      </c>
      <c r="D2317" s="20">
        <f>IFERROR(VLOOKUP(A2317,[1]Monitoramento_Base_somente_disp!$A:$L,7,FALSE),0)</f>
        <v>0</v>
      </c>
      <c r="E2317" s="20">
        <f>IFERROR(VLOOKUP(A2317,[1]Monitoramento_Base_somente_disp!$A:$L,8,FALSE),0)</f>
        <v>0</v>
      </c>
      <c r="F2317" s="20">
        <f>IFERROR(VLOOKUP(A2317,[1]Monitoramento_Base_somente_disp!$A:$L,9,FALSE),0)</f>
        <v>0</v>
      </c>
      <c r="G2317" s="28">
        <f>IFERROR(VLOOKUP(A2317,[1]Monitoramento_Base_somente_disp!$A:$L,10,FALSE),0)</f>
        <v>0</v>
      </c>
      <c r="H2317" s="27">
        <f>IFERROR(VLOOKUP(A2317,[2]webService!$A:$I,4,FALSE),0)</f>
        <v>0</v>
      </c>
      <c r="I2317" s="20">
        <f>IFERROR(VLOOKUP(A2317,[2]webService!$A:$II,5,FALSE),0)</f>
        <v>0</v>
      </c>
      <c r="J2317" s="20">
        <f>IFERROR(VLOOKUP(A2317,[2]webService!$A:$I,6,FALSE),0)</f>
        <v>0</v>
      </c>
      <c r="K2317" s="20">
        <f>IFERROR(VLOOKUP(A2317,[2]webService!$A:$I,7,FALSE),0)</f>
        <v>0</v>
      </c>
      <c r="L2317" s="20">
        <f>IFERROR(VLOOKUP(A2317,[2]webService!$A:$I,8,FALSE),0)</f>
        <v>0</v>
      </c>
      <c r="M2317" s="28">
        <f>IFERROR(VLOOKUP(A2317,[2]webService!$A:$I,9,FALSE),0)</f>
        <v>0</v>
      </c>
      <c r="N2317" s="27">
        <f>IFERROR(VLOOKUP(A2317,[3]soaBnafar!$A:$G,2,FALSE),0)</f>
        <v>0</v>
      </c>
      <c r="O2317" s="20">
        <f>IFERROR(VLOOKUP(A2317,[3]soaBnafar!$A:$H,3,FALSE),0)</f>
        <v>0</v>
      </c>
      <c r="P2317" s="20">
        <f>IFERROR(VLOOKUP(A2317,[3]soaBnafar!$A:$G,4,FALSE),0)</f>
        <v>0</v>
      </c>
      <c r="Q2317" s="20">
        <f>IFERROR(VLOOKUP(A2317,[3]soaBnafar!$A:$G,5,FALSE),0)</f>
        <v>0</v>
      </c>
      <c r="R2317" s="20">
        <f>IFERROR(VLOOKUP(A2317,[3]soaBnafar!$A:$G,6,FALSE),0)</f>
        <v>0</v>
      </c>
      <c r="S2317" s="20">
        <f>IFERROR(VLOOKUP(A2317,[3]soaBnafar!$A:$G,7,FALSE),0)</f>
        <v>0</v>
      </c>
      <c r="T2317" s="32">
        <f t="shared" si="434"/>
        <v>0</v>
      </c>
      <c r="U2317" s="21">
        <f t="shared" si="435"/>
        <v>0</v>
      </c>
      <c r="V2317" s="21">
        <f t="shared" si="436"/>
        <v>0</v>
      </c>
      <c r="W2317" s="21">
        <f t="shared" si="437"/>
        <v>0</v>
      </c>
      <c r="X2317" s="21">
        <f t="shared" si="438"/>
        <v>0</v>
      </c>
      <c r="Y2317" s="33">
        <f t="shared" si="439"/>
        <v>0</v>
      </c>
      <c r="Z2317" s="4" t="str">
        <f t="shared" si="440"/>
        <v>Não</v>
      </c>
      <c r="AA2317" s="4" t="str">
        <f t="shared" si="441"/>
        <v>Não</v>
      </c>
      <c r="AB2317" s="4" t="str">
        <f t="shared" si="442"/>
        <v>Não</v>
      </c>
      <c r="AC2317" s="4" t="str">
        <f t="shared" si="443"/>
        <v>Não</v>
      </c>
      <c r="AD2317" s="4" t="str">
        <f t="shared" si="444"/>
        <v>Não</v>
      </c>
      <c r="AE2317" s="30" t="str">
        <f t="shared" si="445"/>
        <v>Não</v>
      </c>
    </row>
    <row r="2318" spans="1:31" x14ac:dyDescent="0.25">
      <c r="A2318" s="23">
        <v>351495</v>
      </c>
      <c r="B2318" s="27">
        <f>IFERROR(VLOOKUP(A2318,[1]Monitoramento_Base_somente_disp!$A:$L,5,FALSE),0)</f>
        <v>0</v>
      </c>
      <c r="C2318" s="20">
        <f>IFERROR(VLOOKUP(A2318,[1]Monitoramento_Base_somente_disp!$A:$L,6,FALSE),0)</f>
        <v>0</v>
      </c>
      <c r="D2318" s="20">
        <f>IFERROR(VLOOKUP(A2318,[1]Monitoramento_Base_somente_disp!$A:$L,7,FALSE),0)</f>
        <v>0</v>
      </c>
      <c r="E2318" s="20">
        <f>IFERROR(VLOOKUP(A2318,[1]Monitoramento_Base_somente_disp!$A:$L,8,FALSE),0)</f>
        <v>0</v>
      </c>
      <c r="F2318" s="20">
        <f>IFERROR(VLOOKUP(A2318,[1]Monitoramento_Base_somente_disp!$A:$L,9,FALSE),0)</f>
        <v>0</v>
      </c>
      <c r="G2318" s="28">
        <f>IFERROR(VLOOKUP(A2318,[1]Monitoramento_Base_somente_disp!$A:$L,10,FALSE),0)</f>
        <v>0</v>
      </c>
      <c r="H2318" s="27">
        <f>IFERROR(VLOOKUP(A2318,[2]webService!$A:$I,4,FALSE),0)</f>
        <v>0</v>
      </c>
      <c r="I2318" s="20">
        <f>IFERROR(VLOOKUP(A2318,[2]webService!$A:$II,5,FALSE),0)</f>
        <v>0</v>
      </c>
      <c r="J2318" s="20">
        <f>IFERROR(VLOOKUP(A2318,[2]webService!$A:$I,6,FALSE),0)</f>
        <v>0</v>
      </c>
      <c r="K2318" s="20">
        <f>IFERROR(VLOOKUP(A2318,[2]webService!$A:$I,7,FALSE),0)</f>
        <v>0</v>
      </c>
      <c r="L2318" s="20">
        <f>IFERROR(VLOOKUP(A2318,[2]webService!$A:$I,8,FALSE),0)</f>
        <v>0</v>
      </c>
      <c r="M2318" s="28">
        <f>IFERROR(VLOOKUP(A2318,[2]webService!$A:$I,9,FALSE),0)</f>
        <v>0</v>
      </c>
      <c r="N2318" s="27">
        <f>IFERROR(VLOOKUP(A2318,[3]soaBnafar!$A:$G,2,FALSE),0)</f>
        <v>0</v>
      </c>
      <c r="O2318" s="20">
        <f>IFERROR(VLOOKUP(A2318,[3]soaBnafar!$A:$H,3,FALSE),0)</f>
        <v>0</v>
      </c>
      <c r="P2318" s="20">
        <f>IFERROR(VLOOKUP(A2318,[3]soaBnafar!$A:$G,4,FALSE),0)</f>
        <v>0</v>
      </c>
      <c r="Q2318" s="20">
        <f>IFERROR(VLOOKUP(A2318,[3]soaBnafar!$A:$G,5,FALSE),0)</f>
        <v>0</v>
      </c>
      <c r="R2318" s="20">
        <f>IFERROR(VLOOKUP(A2318,[3]soaBnafar!$A:$G,6,FALSE),0)</f>
        <v>0</v>
      </c>
      <c r="S2318" s="20">
        <f>IFERROR(VLOOKUP(A2318,[3]soaBnafar!$A:$G,7,FALSE),0)</f>
        <v>0</v>
      </c>
      <c r="T2318" s="32">
        <f t="shared" si="434"/>
        <v>0</v>
      </c>
      <c r="U2318" s="21">
        <f t="shared" si="435"/>
        <v>0</v>
      </c>
      <c r="V2318" s="21">
        <f t="shared" si="436"/>
        <v>0</v>
      </c>
      <c r="W2318" s="21">
        <f t="shared" si="437"/>
        <v>0</v>
      </c>
      <c r="X2318" s="21">
        <f t="shared" si="438"/>
        <v>0</v>
      </c>
      <c r="Y2318" s="33">
        <f t="shared" si="439"/>
        <v>0</v>
      </c>
      <c r="Z2318" s="4" t="str">
        <f t="shared" si="440"/>
        <v>Não</v>
      </c>
      <c r="AA2318" s="4" t="str">
        <f t="shared" si="441"/>
        <v>Não</v>
      </c>
      <c r="AB2318" s="4" t="str">
        <f t="shared" si="442"/>
        <v>Não</v>
      </c>
      <c r="AC2318" s="4" t="str">
        <f t="shared" si="443"/>
        <v>Não</v>
      </c>
      <c r="AD2318" s="4" t="str">
        <f t="shared" si="444"/>
        <v>Não</v>
      </c>
      <c r="AE2318" s="30" t="str">
        <f t="shared" si="445"/>
        <v>Não</v>
      </c>
    </row>
    <row r="2319" spans="1:31" x14ac:dyDescent="0.25">
      <c r="A2319" s="23">
        <v>351500</v>
      </c>
      <c r="B2319" s="27">
        <f>IFERROR(VLOOKUP(A2319,[1]Monitoramento_Base_somente_disp!$A:$L,5,FALSE),0)</f>
        <v>0</v>
      </c>
      <c r="C2319" s="20">
        <f>IFERROR(VLOOKUP(A2319,[1]Monitoramento_Base_somente_disp!$A:$L,6,FALSE),0)</f>
        <v>0</v>
      </c>
      <c r="D2319" s="20">
        <f>IFERROR(VLOOKUP(A2319,[1]Monitoramento_Base_somente_disp!$A:$L,7,FALSE),0)</f>
        <v>0</v>
      </c>
      <c r="E2319" s="20">
        <f>IFERROR(VLOOKUP(A2319,[1]Monitoramento_Base_somente_disp!$A:$L,8,FALSE),0)</f>
        <v>0</v>
      </c>
      <c r="F2319" s="20">
        <f>IFERROR(VLOOKUP(A2319,[1]Monitoramento_Base_somente_disp!$A:$L,9,FALSE),0)</f>
        <v>0</v>
      </c>
      <c r="G2319" s="28">
        <f>IFERROR(VLOOKUP(A2319,[1]Monitoramento_Base_somente_disp!$A:$L,10,FALSE),0)</f>
        <v>0</v>
      </c>
      <c r="H2319" s="27">
        <f>IFERROR(VLOOKUP(A2319,[2]webService!$A:$I,4,FALSE),0)</f>
        <v>0</v>
      </c>
      <c r="I2319" s="20">
        <f>IFERROR(VLOOKUP(A2319,[2]webService!$A:$II,5,FALSE),0)</f>
        <v>0</v>
      </c>
      <c r="J2319" s="20">
        <f>IFERROR(VLOOKUP(A2319,[2]webService!$A:$I,6,FALSE),0)</f>
        <v>0</v>
      </c>
      <c r="K2319" s="20">
        <f>IFERROR(VLOOKUP(A2319,[2]webService!$A:$I,7,FALSE),0)</f>
        <v>0</v>
      </c>
      <c r="L2319" s="20">
        <f>IFERROR(VLOOKUP(A2319,[2]webService!$A:$I,8,FALSE),0)</f>
        <v>0</v>
      </c>
      <c r="M2319" s="28">
        <f>IFERROR(VLOOKUP(A2319,[2]webService!$A:$I,9,FALSE),0)</f>
        <v>0</v>
      </c>
      <c r="N2319" s="27">
        <f>IFERROR(VLOOKUP(A2319,[3]soaBnafar!$A:$G,2,FALSE),0)</f>
        <v>0</v>
      </c>
      <c r="O2319" s="20">
        <f>IFERROR(VLOOKUP(A2319,[3]soaBnafar!$A:$H,3,FALSE),0)</f>
        <v>0</v>
      </c>
      <c r="P2319" s="20">
        <f>IFERROR(VLOOKUP(A2319,[3]soaBnafar!$A:$G,4,FALSE),0)</f>
        <v>0</v>
      </c>
      <c r="Q2319" s="20">
        <f>IFERROR(VLOOKUP(A2319,[3]soaBnafar!$A:$G,5,FALSE),0)</f>
        <v>0</v>
      </c>
      <c r="R2319" s="20">
        <f>IFERROR(VLOOKUP(A2319,[3]soaBnafar!$A:$G,6,FALSE),0)</f>
        <v>0</v>
      </c>
      <c r="S2319" s="20">
        <f>IFERROR(VLOOKUP(A2319,[3]soaBnafar!$A:$G,7,FALSE),0)</f>
        <v>0</v>
      </c>
      <c r="T2319" s="32">
        <f t="shared" si="434"/>
        <v>0</v>
      </c>
      <c r="U2319" s="21">
        <f t="shared" si="435"/>
        <v>0</v>
      </c>
      <c r="V2319" s="21">
        <f t="shared" si="436"/>
        <v>0</v>
      </c>
      <c r="W2319" s="21">
        <f t="shared" si="437"/>
        <v>0</v>
      </c>
      <c r="X2319" s="21">
        <f t="shared" si="438"/>
        <v>0</v>
      </c>
      <c r="Y2319" s="33">
        <f t="shared" si="439"/>
        <v>0</v>
      </c>
      <c r="Z2319" s="4" t="str">
        <f t="shared" si="440"/>
        <v>Não</v>
      </c>
      <c r="AA2319" s="4" t="str">
        <f t="shared" si="441"/>
        <v>Não</v>
      </c>
      <c r="AB2319" s="4" t="str">
        <f t="shared" si="442"/>
        <v>Não</v>
      </c>
      <c r="AC2319" s="4" t="str">
        <f t="shared" si="443"/>
        <v>Não</v>
      </c>
      <c r="AD2319" s="4" t="str">
        <f t="shared" si="444"/>
        <v>Não</v>
      </c>
      <c r="AE2319" s="30" t="str">
        <f t="shared" si="445"/>
        <v>Não</v>
      </c>
    </row>
    <row r="2320" spans="1:31" x14ac:dyDescent="0.25">
      <c r="A2320" s="23">
        <v>351510</v>
      </c>
      <c r="B2320" s="27">
        <f>IFERROR(VLOOKUP(A2320,[1]Monitoramento_Base_somente_disp!$A:$L,5,FALSE),0)</f>
        <v>0</v>
      </c>
      <c r="C2320" s="20">
        <f>IFERROR(VLOOKUP(A2320,[1]Monitoramento_Base_somente_disp!$A:$L,6,FALSE),0)</f>
        <v>65859500</v>
      </c>
      <c r="D2320" s="20">
        <f>IFERROR(VLOOKUP(A2320,[1]Monitoramento_Base_somente_disp!$A:$L,7,FALSE),0)</f>
        <v>0</v>
      </c>
      <c r="E2320" s="20">
        <f>IFERROR(VLOOKUP(A2320,[1]Monitoramento_Base_somente_disp!$A:$L,8,FALSE),0)</f>
        <v>32929750</v>
      </c>
      <c r="F2320" s="20">
        <f>IFERROR(VLOOKUP(A2320,[1]Monitoramento_Base_somente_disp!$A:$L,9,FALSE),0)</f>
        <v>0</v>
      </c>
      <c r="G2320" s="28">
        <f>IFERROR(VLOOKUP(A2320,[1]Monitoramento_Base_somente_disp!$A:$L,10,FALSE),0)</f>
        <v>0</v>
      </c>
      <c r="H2320" s="27">
        <f>IFERROR(VLOOKUP(A2320,[2]webService!$A:$I,4,FALSE),0)</f>
        <v>0</v>
      </c>
      <c r="I2320" s="20">
        <f>IFERROR(VLOOKUP(A2320,[2]webService!$A:$II,5,FALSE),0)</f>
        <v>0</v>
      </c>
      <c r="J2320" s="20">
        <f>IFERROR(VLOOKUP(A2320,[2]webService!$A:$I,6,FALSE),0)</f>
        <v>0</v>
      </c>
      <c r="K2320" s="20">
        <f>IFERROR(VLOOKUP(A2320,[2]webService!$A:$I,7,FALSE),0)</f>
        <v>0</v>
      </c>
      <c r="L2320" s="20">
        <f>IFERROR(VLOOKUP(A2320,[2]webService!$A:$I,8,FALSE),0)</f>
        <v>0</v>
      </c>
      <c r="M2320" s="28">
        <f>IFERROR(VLOOKUP(A2320,[2]webService!$A:$I,9,FALSE),0)</f>
        <v>0</v>
      </c>
      <c r="N2320" s="27">
        <f>IFERROR(VLOOKUP(A2320,[3]soaBnafar!$A:$G,2,FALSE),0)</f>
        <v>0</v>
      </c>
      <c r="O2320" s="20">
        <f>IFERROR(VLOOKUP(A2320,[3]soaBnafar!$A:$H,3,FALSE),0)</f>
        <v>0</v>
      </c>
      <c r="P2320" s="20">
        <f>IFERROR(VLOOKUP(A2320,[3]soaBnafar!$A:$G,4,FALSE),0)</f>
        <v>0</v>
      </c>
      <c r="Q2320" s="20">
        <f>IFERROR(VLOOKUP(A2320,[3]soaBnafar!$A:$G,5,FALSE),0)</f>
        <v>0</v>
      </c>
      <c r="R2320" s="20">
        <f>IFERROR(VLOOKUP(A2320,[3]soaBnafar!$A:$G,6,FALSE),0)</f>
        <v>0</v>
      </c>
      <c r="S2320" s="20">
        <f>IFERROR(VLOOKUP(A2320,[3]soaBnafar!$A:$G,7,FALSE),0)</f>
        <v>0</v>
      </c>
      <c r="T2320" s="32">
        <f t="shared" si="434"/>
        <v>0</v>
      </c>
      <c r="U2320" s="21">
        <f t="shared" si="435"/>
        <v>65859500</v>
      </c>
      <c r="V2320" s="21">
        <f t="shared" si="436"/>
        <v>0</v>
      </c>
      <c r="W2320" s="21">
        <f t="shared" si="437"/>
        <v>32929750</v>
      </c>
      <c r="X2320" s="21">
        <f t="shared" si="438"/>
        <v>0</v>
      </c>
      <c r="Y2320" s="33">
        <f t="shared" si="439"/>
        <v>0</v>
      </c>
      <c r="Z2320" s="4" t="str">
        <f t="shared" si="440"/>
        <v>Não</v>
      </c>
      <c r="AA2320" s="4" t="str">
        <f t="shared" si="441"/>
        <v>Sim</v>
      </c>
      <c r="AB2320" s="4" t="str">
        <f t="shared" si="442"/>
        <v>Não</v>
      </c>
      <c r="AC2320" s="4" t="str">
        <f t="shared" si="443"/>
        <v>Sim</v>
      </c>
      <c r="AD2320" s="4" t="str">
        <f t="shared" si="444"/>
        <v>Não</v>
      </c>
      <c r="AE2320" s="30" t="str">
        <f t="shared" si="445"/>
        <v>Não</v>
      </c>
    </row>
    <row r="2321" spans="1:31" x14ac:dyDescent="0.25">
      <c r="A2321" s="23">
        <v>351512</v>
      </c>
      <c r="B2321" s="27">
        <f>IFERROR(VLOOKUP(A2321,[1]Monitoramento_Base_somente_disp!$A:$L,5,FALSE),0)</f>
        <v>0</v>
      </c>
      <c r="C2321" s="20">
        <f>IFERROR(VLOOKUP(A2321,[1]Monitoramento_Base_somente_disp!$A:$L,6,FALSE),0)</f>
        <v>185243408</v>
      </c>
      <c r="D2321" s="20">
        <f>IFERROR(VLOOKUP(A2321,[1]Monitoramento_Base_somente_disp!$A:$L,7,FALSE),0)</f>
        <v>0</v>
      </c>
      <c r="E2321" s="20">
        <f>IFERROR(VLOOKUP(A2321,[1]Monitoramento_Base_somente_disp!$A:$L,8,FALSE),0)</f>
        <v>92621704</v>
      </c>
      <c r="F2321" s="20">
        <f>IFERROR(VLOOKUP(A2321,[1]Monitoramento_Base_somente_disp!$A:$L,9,FALSE),0)</f>
        <v>0</v>
      </c>
      <c r="G2321" s="28">
        <f>IFERROR(VLOOKUP(A2321,[1]Monitoramento_Base_somente_disp!$A:$L,10,FALSE),0)</f>
        <v>0</v>
      </c>
      <c r="H2321" s="27">
        <f>IFERROR(VLOOKUP(A2321,[2]webService!$A:$I,4,FALSE),0)</f>
        <v>36381</v>
      </c>
      <c r="I2321" s="20">
        <f>IFERROR(VLOOKUP(A2321,[2]webService!$A:$II,5,FALSE),0)</f>
        <v>185149</v>
      </c>
      <c r="J2321" s="20">
        <f>IFERROR(VLOOKUP(A2321,[2]webService!$A:$I,6,FALSE),0)</f>
        <v>0</v>
      </c>
      <c r="K2321" s="20">
        <f>IFERROR(VLOOKUP(A2321,[2]webService!$A:$I,7,FALSE),0)</f>
        <v>0</v>
      </c>
      <c r="L2321" s="20">
        <f>IFERROR(VLOOKUP(A2321,[2]webService!$A:$I,8,FALSE),0)</f>
        <v>0</v>
      </c>
      <c r="M2321" s="28">
        <f>IFERROR(VLOOKUP(A2321,[2]webService!$A:$I,9,FALSE),0)</f>
        <v>0</v>
      </c>
      <c r="N2321" s="27">
        <f>IFERROR(VLOOKUP(A2321,[3]soaBnafar!$A:$G,2,FALSE),0)</f>
        <v>0</v>
      </c>
      <c r="O2321" s="20">
        <f>IFERROR(VLOOKUP(A2321,[3]soaBnafar!$A:$H,3,FALSE),0)</f>
        <v>0</v>
      </c>
      <c r="P2321" s="20">
        <f>IFERROR(VLOOKUP(A2321,[3]soaBnafar!$A:$G,4,FALSE),0)</f>
        <v>0</v>
      </c>
      <c r="Q2321" s="20">
        <f>IFERROR(VLOOKUP(A2321,[3]soaBnafar!$A:$G,5,FALSE),0)</f>
        <v>0</v>
      </c>
      <c r="R2321" s="20">
        <f>IFERROR(VLOOKUP(A2321,[3]soaBnafar!$A:$G,6,FALSE),0)</f>
        <v>0</v>
      </c>
      <c r="S2321" s="20">
        <f>IFERROR(VLOOKUP(A2321,[3]soaBnafar!$A:$G,7,FALSE),0)</f>
        <v>0</v>
      </c>
      <c r="T2321" s="32">
        <f t="shared" si="434"/>
        <v>36381</v>
      </c>
      <c r="U2321" s="21">
        <f t="shared" si="435"/>
        <v>185428557</v>
      </c>
      <c r="V2321" s="21">
        <f t="shared" si="436"/>
        <v>0</v>
      </c>
      <c r="W2321" s="21">
        <f t="shared" si="437"/>
        <v>92621704</v>
      </c>
      <c r="X2321" s="21">
        <f t="shared" si="438"/>
        <v>0</v>
      </c>
      <c r="Y2321" s="33">
        <f t="shared" si="439"/>
        <v>0</v>
      </c>
      <c r="Z2321" s="4" t="str">
        <f t="shared" si="440"/>
        <v>Sim</v>
      </c>
      <c r="AA2321" s="4" t="str">
        <f t="shared" si="441"/>
        <v>Sim</v>
      </c>
      <c r="AB2321" s="4" t="str">
        <f t="shared" si="442"/>
        <v>Não</v>
      </c>
      <c r="AC2321" s="4" t="str">
        <f t="shared" si="443"/>
        <v>Sim</v>
      </c>
      <c r="AD2321" s="4" t="str">
        <f t="shared" si="444"/>
        <v>Não</v>
      </c>
      <c r="AE2321" s="30" t="str">
        <f t="shared" si="445"/>
        <v>Não</v>
      </c>
    </row>
    <row r="2322" spans="1:31" x14ac:dyDescent="0.25">
      <c r="A2322" s="23">
        <v>351519</v>
      </c>
      <c r="B2322" s="27">
        <f>IFERROR(VLOOKUP(A2322,[1]Monitoramento_Base_somente_disp!$A:$L,5,FALSE),0)</f>
        <v>0</v>
      </c>
      <c r="C2322" s="20">
        <f>IFERROR(VLOOKUP(A2322,[1]Monitoramento_Base_somente_disp!$A:$L,6,FALSE),0)</f>
        <v>0</v>
      </c>
      <c r="D2322" s="20">
        <f>IFERROR(VLOOKUP(A2322,[1]Monitoramento_Base_somente_disp!$A:$L,7,FALSE),0)</f>
        <v>0</v>
      </c>
      <c r="E2322" s="20">
        <f>IFERROR(VLOOKUP(A2322,[1]Monitoramento_Base_somente_disp!$A:$L,8,FALSE),0)</f>
        <v>0</v>
      </c>
      <c r="F2322" s="20">
        <f>IFERROR(VLOOKUP(A2322,[1]Monitoramento_Base_somente_disp!$A:$L,9,FALSE),0)</f>
        <v>0</v>
      </c>
      <c r="G2322" s="28">
        <f>IFERROR(VLOOKUP(A2322,[1]Monitoramento_Base_somente_disp!$A:$L,10,FALSE),0)</f>
        <v>0</v>
      </c>
      <c r="H2322" s="27">
        <f>IFERROR(VLOOKUP(A2322,[2]webService!$A:$I,4,FALSE),0)</f>
        <v>0</v>
      </c>
      <c r="I2322" s="20">
        <f>IFERROR(VLOOKUP(A2322,[2]webService!$A:$II,5,FALSE),0)</f>
        <v>0</v>
      </c>
      <c r="J2322" s="20">
        <f>IFERROR(VLOOKUP(A2322,[2]webService!$A:$I,6,FALSE),0)</f>
        <v>0</v>
      </c>
      <c r="K2322" s="20">
        <f>IFERROR(VLOOKUP(A2322,[2]webService!$A:$I,7,FALSE),0)</f>
        <v>0</v>
      </c>
      <c r="L2322" s="20">
        <f>IFERROR(VLOOKUP(A2322,[2]webService!$A:$I,8,FALSE),0)</f>
        <v>0</v>
      </c>
      <c r="M2322" s="28">
        <f>IFERROR(VLOOKUP(A2322,[2]webService!$A:$I,9,FALSE),0)</f>
        <v>0</v>
      </c>
      <c r="N2322" s="27">
        <f>IFERROR(VLOOKUP(A2322,[3]soaBnafar!$A:$G,2,FALSE),0)</f>
        <v>0</v>
      </c>
      <c r="O2322" s="20">
        <f>IFERROR(VLOOKUP(A2322,[3]soaBnafar!$A:$H,3,FALSE),0)</f>
        <v>0</v>
      </c>
      <c r="P2322" s="20">
        <f>IFERROR(VLOOKUP(A2322,[3]soaBnafar!$A:$G,4,FALSE),0)</f>
        <v>0</v>
      </c>
      <c r="Q2322" s="20">
        <f>IFERROR(VLOOKUP(A2322,[3]soaBnafar!$A:$G,5,FALSE),0)</f>
        <v>0</v>
      </c>
      <c r="R2322" s="20">
        <f>IFERROR(VLOOKUP(A2322,[3]soaBnafar!$A:$G,6,FALSE),0)</f>
        <v>0</v>
      </c>
      <c r="S2322" s="20">
        <f>IFERROR(VLOOKUP(A2322,[3]soaBnafar!$A:$G,7,FALSE),0)</f>
        <v>0</v>
      </c>
      <c r="T2322" s="32">
        <f t="shared" si="434"/>
        <v>0</v>
      </c>
      <c r="U2322" s="21">
        <f t="shared" si="435"/>
        <v>0</v>
      </c>
      <c r="V2322" s="21">
        <f t="shared" si="436"/>
        <v>0</v>
      </c>
      <c r="W2322" s="21">
        <f t="shared" si="437"/>
        <v>0</v>
      </c>
      <c r="X2322" s="21">
        <f t="shared" si="438"/>
        <v>0</v>
      </c>
      <c r="Y2322" s="33">
        <f t="shared" si="439"/>
        <v>0</v>
      </c>
      <c r="Z2322" s="4" t="str">
        <f t="shared" si="440"/>
        <v>Não</v>
      </c>
      <c r="AA2322" s="4" t="str">
        <f t="shared" si="441"/>
        <v>Não</v>
      </c>
      <c r="AB2322" s="4" t="str">
        <f t="shared" si="442"/>
        <v>Não</v>
      </c>
      <c r="AC2322" s="4" t="str">
        <f t="shared" si="443"/>
        <v>Não</v>
      </c>
      <c r="AD2322" s="4" t="str">
        <f t="shared" si="444"/>
        <v>Não</v>
      </c>
      <c r="AE2322" s="30" t="str">
        <f t="shared" si="445"/>
        <v>Não</v>
      </c>
    </row>
    <row r="2323" spans="1:31" x14ac:dyDescent="0.25">
      <c r="A2323" s="23">
        <v>351535</v>
      </c>
      <c r="B2323" s="27">
        <f>IFERROR(VLOOKUP(A2323,[1]Monitoramento_Base_somente_disp!$A:$L,5,FALSE),0)</f>
        <v>0</v>
      </c>
      <c r="C2323" s="20">
        <f>IFERROR(VLOOKUP(A2323,[1]Monitoramento_Base_somente_disp!$A:$L,6,FALSE),0)</f>
        <v>11524324</v>
      </c>
      <c r="D2323" s="20">
        <f>IFERROR(VLOOKUP(A2323,[1]Monitoramento_Base_somente_disp!$A:$L,7,FALSE),0)</f>
        <v>0</v>
      </c>
      <c r="E2323" s="20">
        <f>IFERROR(VLOOKUP(A2323,[1]Monitoramento_Base_somente_disp!$A:$L,8,FALSE),0)</f>
        <v>5762162</v>
      </c>
      <c r="F2323" s="20">
        <f>IFERROR(VLOOKUP(A2323,[1]Monitoramento_Base_somente_disp!$A:$L,9,FALSE),0)</f>
        <v>0</v>
      </c>
      <c r="G2323" s="28">
        <f>IFERROR(VLOOKUP(A2323,[1]Monitoramento_Base_somente_disp!$A:$L,10,FALSE),0)</f>
        <v>0</v>
      </c>
      <c r="H2323" s="27">
        <f>IFERROR(VLOOKUP(A2323,[2]webService!$A:$I,4,FALSE),0)</f>
        <v>0</v>
      </c>
      <c r="I2323" s="20">
        <f>IFERROR(VLOOKUP(A2323,[2]webService!$A:$II,5,FALSE),0)</f>
        <v>0</v>
      </c>
      <c r="J2323" s="20">
        <f>IFERROR(VLOOKUP(A2323,[2]webService!$A:$I,6,FALSE),0)</f>
        <v>0</v>
      </c>
      <c r="K2323" s="20">
        <f>IFERROR(VLOOKUP(A2323,[2]webService!$A:$I,7,FALSE),0)</f>
        <v>0</v>
      </c>
      <c r="L2323" s="20">
        <f>IFERROR(VLOOKUP(A2323,[2]webService!$A:$I,8,FALSE),0)</f>
        <v>0</v>
      </c>
      <c r="M2323" s="28">
        <f>IFERROR(VLOOKUP(A2323,[2]webService!$A:$I,9,FALSE),0)</f>
        <v>0</v>
      </c>
      <c r="N2323" s="27">
        <f>IFERROR(VLOOKUP(A2323,[3]soaBnafar!$A:$G,2,FALSE),0)</f>
        <v>0</v>
      </c>
      <c r="O2323" s="20">
        <f>IFERROR(VLOOKUP(A2323,[3]soaBnafar!$A:$H,3,FALSE),0)</f>
        <v>0</v>
      </c>
      <c r="P2323" s="20">
        <f>IFERROR(VLOOKUP(A2323,[3]soaBnafar!$A:$G,4,FALSE),0)</f>
        <v>0</v>
      </c>
      <c r="Q2323" s="20">
        <f>IFERROR(VLOOKUP(A2323,[3]soaBnafar!$A:$G,5,FALSE),0)</f>
        <v>0</v>
      </c>
      <c r="R2323" s="20">
        <f>IFERROR(VLOOKUP(A2323,[3]soaBnafar!$A:$G,6,FALSE),0)</f>
        <v>0</v>
      </c>
      <c r="S2323" s="20">
        <f>IFERROR(VLOOKUP(A2323,[3]soaBnafar!$A:$G,7,FALSE),0)</f>
        <v>0</v>
      </c>
      <c r="T2323" s="32">
        <f t="shared" si="434"/>
        <v>0</v>
      </c>
      <c r="U2323" s="21">
        <f t="shared" si="435"/>
        <v>11524324</v>
      </c>
      <c r="V2323" s="21">
        <f t="shared" si="436"/>
        <v>0</v>
      </c>
      <c r="W2323" s="21">
        <f t="shared" si="437"/>
        <v>5762162</v>
      </c>
      <c r="X2323" s="21">
        <f t="shared" si="438"/>
        <v>0</v>
      </c>
      <c r="Y2323" s="33">
        <f t="shared" si="439"/>
        <v>0</v>
      </c>
      <c r="Z2323" s="4" t="str">
        <f t="shared" si="440"/>
        <v>Não</v>
      </c>
      <c r="AA2323" s="4" t="str">
        <f t="shared" si="441"/>
        <v>Sim</v>
      </c>
      <c r="AB2323" s="4" t="str">
        <f t="shared" si="442"/>
        <v>Não</v>
      </c>
      <c r="AC2323" s="4" t="str">
        <f t="shared" si="443"/>
        <v>Sim</v>
      </c>
      <c r="AD2323" s="4" t="str">
        <f t="shared" si="444"/>
        <v>Não</v>
      </c>
      <c r="AE2323" s="30" t="str">
        <f t="shared" si="445"/>
        <v>Não</v>
      </c>
    </row>
    <row r="2324" spans="1:31" x14ac:dyDescent="0.25">
      <c r="A2324" s="23">
        <v>351540</v>
      </c>
      <c r="B2324" s="27">
        <f>IFERROR(VLOOKUP(A2324,[1]Monitoramento_Base_somente_disp!$A:$L,5,FALSE),0)</f>
        <v>0</v>
      </c>
      <c r="C2324" s="20">
        <f>IFERROR(VLOOKUP(A2324,[1]Monitoramento_Base_somente_disp!$A:$L,6,FALSE),0)</f>
        <v>0</v>
      </c>
      <c r="D2324" s="20">
        <f>IFERROR(VLOOKUP(A2324,[1]Monitoramento_Base_somente_disp!$A:$L,7,FALSE),0)</f>
        <v>0</v>
      </c>
      <c r="E2324" s="20">
        <f>IFERROR(VLOOKUP(A2324,[1]Monitoramento_Base_somente_disp!$A:$L,8,FALSE),0)</f>
        <v>0</v>
      </c>
      <c r="F2324" s="20">
        <f>IFERROR(VLOOKUP(A2324,[1]Monitoramento_Base_somente_disp!$A:$L,9,FALSE),0)</f>
        <v>0</v>
      </c>
      <c r="G2324" s="28">
        <f>IFERROR(VLOOKUP(A2324,[1]Monitoramento_Base_somente_disp!$A:$L,10,FALSE),0)</f>
        <v>0</v>
      </c>
      <c r="H2324" s="27">
        <f>IFERROR(VLOOKUP(A2324,[2]webService!$A:$I,4,FALSE),0)</f>
        <v>0</v>
      </c>
      <c r="I2324" s="20">
        <f>IFERROR(VLOOKUP(A2324,[2]webService!$A:$II,5,FALSE),0)</f>
        <v>0</v>
      </c>
      <c r="J2324" s="20">
        <f>IFERROR(VLOOKUP(A2324,[2]webService!$A:$I,6,FALSE),0)</f>
        <v>0</v>
      </c>
      <c r="K2324" s="20">
        <f>IFERROR(VLOOKUP(A2324,[2]webService!$A:$I,7,FALSE),0)</f>
        <v>0</v>
      </c>
      <c r="L2324" s="20">
        <f>IFERROR(VLOOKUP(A2324,[2]webService!$A:$I,8,FALSE),0)</f>
        <v>0</v>
      </c>
      <c r="M2324" s="28">
        <f>IFERROR(VLOOKUP(A2324,[2]webService!$A:$I,9,FALSE),0)</f>
        <v>0</v>
      </c>
      <c r="N2324" s="27">
        <f>IFERROR(VLOOKUP(A2324,[3]soaBnafar!$A:$G,2,FALSE),0)</f>
        <v>0</v>
      </c>
      <c r="O2324" s="20">
        <f>IFERROR(VLOOKUP(A2324,[3]soaBnafar!$A:$H,3,FALSE),0)</f>
        <v>0</v>
      </c>
      <c r="P2324" s="20">
        <f>IFERROR(VLOOKUP(A2324,[3]soaBnafar!$A:$G,4,FALSE),0)</f>
        <v>0</v>
      </c>
      <c r="Q2324" s="20">
        <f>IFERROR(VLOOKUP(A2324,[3]soaBnafar!$A:$G,5,FALSE),0)</f>
        <v>0</v>
      </c>
      <c r="R2324" s="20">
        <f>IFERROR(VLOOKUP(A2324,[3]soaBnafar!$A:$G,6,FALSE),0)</f>
        <v>0</v>
      </c>
      <c r="S2324" s="20">
        <f>IFERROR(VLOOKUP(A2324,[3]soaBnafar!$A:$G,7,FALSE),0)</f>
        <v>0</v>
      </c>
      <c r="T2324" s="32">
        <f t="shared" si="434"/>
        <v>0</v>
      </c>
      <c r="U2324" s="21">
        <f t="shared" si="435"/>
        <v>0</v>
      </c>
      <c r="V2324" s="21">
        <f t="shared" si="436"/>
        <v>0</v>
      </c>
      <c r="W2324" s="21">
        <f t="shared" si="437"/>
        <v>0</v>
      </c>
      <c r="X2324" s="21">
        <f t="shared" si="438"/>
        <v>0</v>
      </c>
      <c r="Y2324" s="33">
        <f t="shared" si="439"/>
        <v>0</v>
      </c>
      <c r="Z2324" s="4" t="str">
        <f t="shared" si="440"/>
        <v>Não</v>
      </c>
      <c r="AA2324" s="4" t="str">
        <f t="shared" si="441"/>
        <v>Não</v>
      </c>
      <c r="AB2324" s="4" t="str">
        <f t="shared" si="442"/>
        <v>Não</v>
      </c>
      <c r="AC2324" s="4" t="str">
        <f t="shared" si="443"/>
        <v>Não</v>
      </c>
      <c r="AD2324" s="4" t="str">
        <f t="shared" si="444"/>
        <v>Não</v>
      </c>
      <c r="AE2324" s="30" t="str">
        <f t="shared" si="445"/>
        <v>Não</v>
      </c>
    </row>
    <row r="2325" spans="1:31" x14ac:dyDescent="0.25">
      <c r="A2325" s="23">
        <v>351565</v>
      </c>
      <c r="B2325" s="27">
        <f>IFERROR(VLOOKUP(A2325,[1]Monitoramento_Base_somente_disp!$A:$L,5,FALSE),0)</f>
        <v>0</v>
      </c>
      <c r="C2325" s="20">
        <f>IFERROR(VLOOKUP(A2325,[1]Monitoramento_Base_somente_disp!$A:$L,6,FALSE),0)</f>
        <v>7351848</v>
      </c>
      <c r="D2325" s="20">
        <f>IFERROR(VLOOKUP(A2325,[1]Monitoramento_Base_somente_disp!$A:$L,7,FALSE),0)</f>
        <v>0</v>
      </c>
      <c r="E2325" s="20">
        <f>IFERROR(VLOOKUP(A2325,[1]Monitoramento_Base_somente_disp!$A:$L,8,FALSE),0)</f>
        <v>3675924</v>
      </c>
      <c r="F2325" s="20">
        <f>IFERROR(VLOOKUP(A2325,[1]Monitoramento_Base_somente_disp!$A:$L,9,FALSE),0)</f>
        <v>0</v>
      </c>
      <c r="G2325" s="28">
        <f>IFERROR(VLOOKUP(A2325,[1]Monitoramento_Base_somente_disp!$A:$L,10,FALSE),0)</f>
        <v>0</v>
      </c>
      <c r="H2325" s="27">
        <f>IFERROR(VLOOKUP(A2325,[2]webService!$A:$I,4,FALSE),0)</f>
        <v>26599</v>
      </c>
      <c r="I2325" s="20">
        <f>IFERROR(VLOOKUP(A2325,[2]webService!$A:$II,5,FALSE),0)</f>
        <v>109121</v>
      </c>
      <c r="J2325" s="20">
        <f>IFERROR(VLOOKUP(A2325,[2]webService!$A:$I,6,FALSE),0)</f>
        <v>0</v>
      </c>
      <c r="K2325" s="20">
        <f>IFERROR(VLOOKUP(A2325,[2]webService!$A:$I,7,FALSE),0)</f>
        <v>0</v>
      </c>
      <c r="L2325" s="20">
        <f>IFERROR(VLOOKUP(A2325,[2]webService!$A:$I,8,FALSE),0)</f>
        <v>0</v>
      </c>
      <c r="M2325" s="28">
        <f>IFERROR(VLOOKUP(A2325,[2]webService!$A:$I,9,FALSE),0)</f>
        <v>0</v>
      </c>
      <c r="N2325" s="27">
        <f>IFERROR(VLOOKUP(A2325,[3]soaBnafar!$A:$G,2,FALSE),0)</f>
        <v>0</v>
      </c>
      <c r="O2325" s="20">
        <f>IFERROR(VLOOKUP(A2325,[3]soaBnafar!$A:$H,3,FALSE),0)</f>
        <v>0</v>
      </c>
      <c r="P2325" s="20">
        <f>IFERROR(VLOOKUP(A2325,[3]soaBnafar!$A:$G,4,FALSE),0)</f>
        <v>0</v>
      </c>
      <c r="Q2325" s="20">
        <f>IFERROR(VLOOKUP(A2325,[3]soaBnafar!$A:$G,5,FALSE),0)</f>
        <v>0</v>
      </c>
      <c r="R2325" s="20">
        <f>IFERROR(VLOOKUP(A2325,[3]soaBnafar!$A:$G,6,FALSE),0)</f>
        <v>0</v>
      </c>
      <c r="S2325" s="20">
        <f>IFERROR(VLOOKUP(A2325,[3]soaBnafar!$A:$G,7,FALSE),0)</f>
        <v>0</v>
      </c>
      <c r="T2325" s="32">
        <f t="shared" si="434"/>
        <v>26599</v>
      </c>
      <c r="U2325" s="21">
        <f t="shared" si="435"/>
        <v>7460969</v>
      </c>
      <c r="V2325" s="21">
        <f t="shared" si="436"/>
        <v>0</v>
      </c>
      <c r="W2325" s="21">
        <f t="shared" si="437"/>
        <v>3675924</v>
      </c>
      <c r="X2325" s="21">
        <f t="shared" si="438"/>
        <v>0</v>
      </c>
      <c r="Y2325" s="33">
        <f t="shared" si="439"/>
        <v>0</v>
      </c>
      <c r="Z2325" s="4" t="str">
        <f t="shared" si="440"/>
        <v>Sim</v>
      </c>
      <c r="AA2325" s="4" t="str">
        <f t="shared" si="441"/>
        <v>Sim</v>
      </c>
      <c r="AB2325" s="4" t="str">
        <f t="shared" si="442"/>
        <v>Não</v>
      </c>
      <c r="AC2325" s="4" t="str">
        <f t="shared" si="443"/>
        <v>Sim</v>
      </c>
      <c r="AD2325" s="4" t="str">
        <f t="shared" si="444"/>
        <v>Não</v>
      </c>
      <c r="AE2325" s="30" t="str">
        <f t="shared" si="445"/>
        <v>Não</v>
      </c>
    </row>
    <row r="2326" spans="1:31" x14ac:dyDescent="0.25">
      <c r="A2326" s="23">
        <v>351570</v>
      </c>
      <c r="B2326" s="27">
        <f>IFERROR(VLOOKUP(A2326,[1]Monitoramento_Base_somente_disp!$A:$L,5,FALSE),0)</f>
        <v>0</v>
      </c>
      <c r="C2326" s="20">
        <f>IFERROR(VLOOKUP(A2326,[1]Monitoramento_Base_somente_disp!$A:$L,6,FALSE),0)</f>
        <v>744950108</v>
      </c>
      <c r="D2326" s="20">
        <f>IFERROR(VLOOKUP(A2326,[1]Monitoramento_Base_somente_disp!$A:$L,7,FALSE),0)</f>
        <v>0</v>
      </c>
      <c r="E2326" s="20">
        <f>IFERROR(VLOOKUP(A2326,[1]Monitoramento_Base_somente_disp!$A:$L,8,FALSE),0)</f>
        <v>372475054</v>
      </c>
      <c r="F2326" s="20">
        <f>IFERROR(VLOOKUP(A2326,[1]Monitoramento_Base_somente_disp!$A:$L,9,FALSE),0)</f>
        <v>0</v>
      </c>
      <c r="G2326" s="28">
        <f>IFERROR(VLOOKUP(A2326,[1]Monitoramento_Base_somente_disp!$A:$L,10,FALSE),0)</f>
        <v>0</v>
      </c>
      <c r="H2326" s="27">
        <f>IFERROR(VLOOKUP(A2326,[2]webService!$A:$I,4,FALSE),0)</f>
        <v>0</v>
      </c>
      <c r="I2326" s="20">
        <f>IFERROR(VLOOKUP(A2326,[2]webService!$A:$II,5,FALSE),0)</f>
        <v>0</v>
      </c>
      <c r="J2326" s="20">
        <f>IFERROR(VLOOKUP(A2326,[2]webService!$A:$I,6,FALSE),0)</f>
        <v>0</v>
      </c>
      <c r="K2326" s="20">
        <f>IFERROR(VLOOKUP(A2326,[2]webService!$A:$I,7,FALSE),0)</f>
        <v>0</v>
      </c>
      <c r="L2326" s="20">
        <f>IFERROR(VLOOKUP(A2326,[2]webService!$A:$I,8,FALSE),0)</f>
        <v>0</v>
      </c>
      <c r="M2326" s="28">
        <f>IFERROR(VLOOKUP(A2326,[2]webService!$A:$I,9,FALSE),0)</f>
        <v>0</v>
      </c>
      <c r="N2326" s="27">
        <f>IFERROR(VLOOKUP(A2326,[3]soaBnafar!$A:$G,2,FALSE),0)</f>
        <v>0</v>
      </c>
      <c r="O2326" s="20">
        <f>IFERROR(VLOOKUP(A2326,[3]soaBnafar!$A:$H,3,FALSE),0)</f>
        <v>0</v>
      </c>
      <c r="P2326" s="20">
        <f>IFERROR(VLOOKUP(A2326,[3]soaBnafar!$A:$G,4,FALSE),0)</f>
        <v>0</v>
      </c>
      <c r="Q2326" s="20">
        <f>IFERROR(VLOOKUP(A2326,[3]soaBnafar!$A:$G,5,FALSE),0)</f>
        <v>0</v>
      </c>
      <c r="R2326" s="20">
        <f>IFERROR(VLOOKUP(A2326,[3]soaBnafar!$A:$G,6,FALSE),0)</f>
        <v>0</v>
      </c>
      <c r="S2326" s="20">
        <f>IFERROR(VLOOKUP(A2326,[3]soaBnafar!$A:$G,7,FALSE),0)</f>
        <v>0</v>
      </c>
      <c r="T2326" s="32">
        <f t="shared" si="434"/>
        <v>0</v>
      </c>
      <c r="U2326" s="21">
        <f t="shared" si="435"/>
        <v>744950108</v>
      </c>
      <c r="V2326" s="21">
        <f t="shared" si="436"/>
        <v>0</v>
      </c>
      <c r="W2326" s="21">
        <f t="shared" si="437"/>
        <v>372475054</v>
      </c>
      <c r="X2326" s="21">
        <f t="shared" si="438"/>
        <v>0</v>
      </c>
      <c r="Y2326" s="33">
        <f t="shared" si="439"/>
        <v>0</v>
      </c>
      <c r="Z2326" s="4" t="str">
        <f t="shared" si="440"/>
        <v>Não</v>
      </c>
      <c r="AA2326" s="4" t="str">
        <f t="shared" si="441"/>
        <v>Sim</v>
      </c>
      <c r="AB2326" s="4" t="str">
        <f t="shared" si="442"/>
        <v>Não</v>
      </c>
      <c r="AC2326" s="4" t="str">
        <f t="shared" si="443"/>
        <v>Sim</v>
      </c>
      <c r="AD2326" s="4" t="str">
        <f t="shared" si="444"/>
        <v>Não</v>
      </c>
      <c r="AE2326" s="30" t="str">
        <f t="shared" si="445"/>
        <v>Não</v>
      </c>
    </row>
    <row r="2327" spans="1:31" x14ac:dyDescent="0.25">
      <c r="A2327" s="23">
        <v>351580</v>
      </c>
      <c r="B2327" s="27">
        <f>IFERROR(VLOOKUP(A2327,[1]Monitoramento_Base_somente_disp!$A:$L,5,FALSE),0)</f>
        <v>0</v>
      </c>
      <c r="C2327" s="20">
        <f>IFERROR(VLOOKUP(A2327,[1]Monitoramento_Base_somente_disp!$A:$L,6,FALSE),0)</f>
        <v>0</v>
      </c>
      <c r="D2327" s="20">
        <f>IFERROR(VLOOKUP(A2327,[1]Monitoramento_Base_somente_disp!$A:$L,7,FALSE),0)</f>
        <v>0</v>
      </c>
      <c r="E2327" s="20">
        <f>IFERROR(VLOOKUP(A2327,[1]Monitoramento_Base_somente_disp!$A:$L,8,FALSE),0)</f>
        <v>0</v>
      </c>
      <c r="F2327" s="20">
        <f>IFERROR(VLOOKUP(A2327,[1]Monitoramento_Base_somente_disp!$A:$L,9,FALSE),0)</f>
        <v>0</v>
      </c>
      <c r="G2327" s="28">
        <f>IFERROR(VLOOKUP(A2327,[1]Monitoramento_Base_somente_disp!$A:$L,10,FALSE),0)</f>
        <v>0</v>
      </c>
      <c r="H2327" s="27">
        <f>IFERROR(VLOOKUP(A2327,[2]webService!$A:$I,4,FALSE),0)</f>
        <v>0</v>
      </c>
      <c r="I2327" s="20">
        <f>IFERROR(VLOOKUP(A2327,[2]webService!$A:$II,5,FALSE),0)</f>
        <v>0</v>
      </c>
      <c r="J2327" s="20">
        <f>IFERROR(VLOOKUP(A2327,[2]webService!$A:$I,6,FALSE),0)</f>
        <v>0</v>
      </c>
      <c r="K2327" s="20">
        <f>IFERROR(VLOOKUP(A2327,[2]webService!$A:$I,7,FALSE),0)</f>
        <v>0</v>
      </c>
      <c r="L2327" s="20">
        <f>IFERROR(VLOOKUP(A2327,[2]webService!$A:$I,8,FALSE),0)</f>
        <v>0</v>
      </c>
      <c r="M2327" s="28">
        <f>IFERROR(VLOOKUP(A2327,[2]webService!$A:$I,9,FALSE),0)</f>
        <v>0</v>
      </c>
      <c r="N2327" s="27">
        <f>IFERROR(VLOOKUP(A2327,[3]soaBnafar!$A:$G,2,FALSE),0)</f>
        <v>0</v>
      </c>
      <c r="O2327" s="20">
        <f>IFERROR(VLOOKUP(A2327,[3]soaBnafar!$A:$H,3,FALSE),0)</f>
        <v>0</v>
      </c>
      <c r="P2327" s="20">
        <f>IFERROR(VLOOKUP(A2327,[3]soaBnafar!$A:$G,4,FALSE),0)</f>
        <v>0</v>
      </c>
      <c r="Q2327" s="20">
        <f>IFERROR(VLOOKUP(A2327,[3]soaBnafar!$A:$G,5,FALSE),0)</f>
        <v>0</v>
      </c>
      <c r="R2327" s="20">
        <f>IFERROR(VLOOKUP(A2327,[3]soaBnafar!$A:$G,6,FALSE),0)</f>
        <v>0</v>
      </c>
      <c r="S2327" s="20">
        <f>IFERROR(VLOOKUP(A2327,[3]soaBnafar!$A:$G,7,FALSE),0)</f>
        <v>0</v>
      </c>
      <c r="T2327" s="32">
        <f t="shared" si="434"/>
        <v>0</v>
      </c>
      <c r="U2327" s="21">
        <f t="shared" si="435"/>
        <v>0</v>
      </c>
      <c r="V2327" s="21">
        <f t="shared" si="436"/>
        <v>0</v>
      </c>
      <c r="W2327" s="21">
        <f t="shared" si="437"/>
        <v>0</v>
      </c>
      <c r="X2327" s="21">
        <f t="shared" si="438"/>
        <v>0</v>
      </c>
      <c r="Y2327" s="33">
        <f t="shared" si="439"/>
        <v>0</v>
      </c>
      <c r="Z2327" s="4" t="str">
        <f t="shared" si="440"/>
        <v>Não</v>
      </c>
      <c r="AA2327" s="4" t="str">
        <f t="shared" si="441"/>
        <v>Não</v>
      </c>
      <c r="AB2327" s="4" t="str">
        <f t="shared" si="442"/>
        <v>Não</v>
      </c>
      <c r="AC2327" s="4" t="str">
        <f t="shared" si="443"/>
        <v>Não</v>
      </c>
      <c r="AD2327" s="4" t="str">
        <f t="shared" si="444"/>
        <v>Não</v>
      </c>
      <c r="AE2327" s="30" t="str">
        <f t="shared" si="445"/>
        <v>Não</v>
      </c>
    </row>
    <row r="2328" spans="1:31" x14ac:dyDescent="0.25">
      <c r="A2328" s="23">
        <v>351600</v>
      </c>
      <c r="B2328" s="27">
        <f>IFERROR(VLOOKUP(A2328,[1]Monitoramento_Base_somente_disp!$A:$L,5,FALSE),0)</f>
        <v>0</v>
      </c>
      <c r="C2328" s="20">
        <f>IFERROR(VLOOKUP(A2328,[1]Monitoramento_Base_somente_disp!$A:$L,6,FALSE),0)</f>
        <v>0</v>
      </c>
      <c r="D2328" s="20">
        <f>IFERROR(VLOOKUP(A2328,[1]Monitoramento_Base_somente_disp!$A:$L,7,FALSE),0)</f>
        <v>0</v>
      </c>
      <c r="E2328" s="20">
        <f>IFERROR(VLOOKUP(A2328,[1]Monitoramento_Base_somente_disp!$A:$L,8,FALSE),0)</f>
        <v>0</v>
      </c>
      <c r="F2328" s="20">
        <f>IFERROR(VLOOKUP(A2328,[1]Monitoramento_Base_somente_disp!$A:$L,9,FALSE),0)</f>
        <v>0</v>
      </c>
      <c r="G2328" s="28">
        <f>IFERROR(VLOOKUP(A2328,[1]Monitoramento_Base_somente_disp!$A:$L,10,FALSE),0)</f>
        <v>0</v>
      </c>
      <c r="H2328" s="27">
        <f>IFERROR(VLOOKUP(A2328,[2]webService!$A:$I,4,FALSE),0)</f>
        <v>0</v>
      </c>
      <c r="I2328" s="20">
        <f>IFERROR(VLOOKUP(A2328,[2]webService!$A:$II,5,FALSE),0)</f>
        <v>0</v>
      </c>
      <c r="J2328" s="20">
        <f>IFERROR(VLOOKUP(A2328,[2]webService!$A:$I,6,FALSE),0)</f>
        <v>0</v>
      </c>
      <c r="K2328" s="20">
        <f>IFERROR(VLOOKUP(A2328,[2]webService!$A:$I,7,FALSE),0)</f>
        <v>0</v>
      </c>
      <c r="L2328" s="20">
        <f>IFERROR(VLOOKUP(A2328,[2]webService!$A:$I,8,FALSE),0)</f>
        <v>0</v>
      </c>
      <c r="M2328" s="28">
        <f>IFERROR(VLOOKUP(A2328,[2]webService!$A:$I,9,FALSE),0)</f>
        <v>0</v>
      </c>
      <c r="N2328" s="27">
        <f>IFERROR(VLOOKUP(A2328,[3]soaBnafar!$A:$G,2,FALSE),0)</f>
        <v>0</v>
      </c>
      <c r="O2328" s="20">
        <f>IFERROR(VLOOKUP(A2328,[3]soaBnafar!$A:$H,3,FALSE),0)</f>
        <v>0</v>
      </c>
      <c r="P2328" s="20">
        <f>IFERROR(VLOOKUP(A2328,[3]soaBnafar!$A:$G,4,FALSE),0)</f>
        <v>0</v>
      </c>
      <c r="Q2328" s="20">
        <f>IFERROR(VLOOKUP(A2328,[3]soaBnafar!$A:$G,5,FALSE),0)</f>
        <v>0</v>
      </c>
      <c r="R2328" s="20">
        <f>IFERROR(VLOOKUP(A2328,[3]soaBnafar!$A:$G,6,FALSE),0)</f>
        <v>0</v>
      </c>
      <c r="S2328" s="20">
        <f>IFERROR(VLOOKUP(A2328,[3]soaBnafar!$A:$G,7,FALSE),0)</f>
        <v>0</v>
      </c>
      <c r="T2328" s="32">
        <f t="shared" si="434"/>
        <v>0</v>
      </c>
      <c r="U2328" s="21">
        <f t="shared" si="435"/>
        <v>0</v>
      </c>
      <c r="V2328" s="21">
        <f t="shared" si="436"/>
        <v>0</v>
      </c>
      <c r="W2328" s="21">
        <f t="shared" si="437"/>
        <v>0</v>
      </c>
      <c r="X2328" s="21">
        <f t="shared" si="438"/>
        <v>0</v>
      </c>
      <c r="Y2328" s="33">
        <f t="shared" si="439"/>
        <v>0</v>
      </c>
      <c r="Z2328" s="4" t="str">
        <f t="shared" si="440"/>
        <v>Não</v>
      </c>
      <c r="AA2328" s="4" t="str">
        <f t="shared" si="441"/>
        <v>Não</v>
      </c>
      <c r="AB2328" s="4" t="str">
        <f t="shared" si="442"/>
        <v>Não</v>
      </c>
      <c r="AC2328" s="4" t="str">
        <f t="shared" si="443"/>
        <v>Não</v>
      </c>
      <c r="AD2328" s="4" t="str">
        <f t="shared" si="444"/>
        <v>Não</v>
      </c>
      <c r="AE2328" s="30" t="str">
        <f t="shared" si="445"/>
        <v>Não</v>
      </c>
    </row>
    <row r="2329" spans="1:31" x14ac:dyDescent="0.25">
      <c r="A2329" s="23">
        <v>351610</v>
      </c>
      <c r="B2329" s="27">
        <f>IFERROR(VLOOKUP(A2329,[1]Monitoramento_Base_somente_disp!$A:$L,5,FALSE),0)</f>
        <v>0</v>
      </c>
      <c r="C2329" s="20">
        <f>IFERROR(VLOOKUP(A2329,[1]Monitoramento_Base_somente_disp!$A:$L,6,FALSE),0)</f>
        <v>6927592</v>
      </c>
      <c r="D2329" s="20">
        <f>IFERROR(VLOOKUP(A2329,[1]Monitoramento_Base_somente_disp!$A:$L,7,FALSE),0)</f>
        <v>0</v>
      </c>
      <c r="E2329" s="20">
        <f>IFERROR(VLOOKUP(A2329,[1]Monitoramento_Base_somente_disp!$A:$L,8,FALSE),0)</f>
        <v>3463796</v>
      </c>
      <c r="F2329" s="20">
        <f>IFERROR(VLOOKUP(A2329,[1]Monitoramento_Base_somente_disp!$A:$L,9,FALSE),0)</f>
        <v>0</v>
      </c>
      <c r="G2329" s="28">
        <f>IFERROR(VLOOKUP(A2329,[1]Monitoramento_Base_somente_disp!$A:$L,10,FALSE),0)</f>
        <v>0</v>
      </c>
      <c r="H2329" s="27">
        <f>IFERROR(VLOOKUP(A2329,[2]webService!$A:$I,4,FALSE),0)</f>
        <v>40733</v>
      </c>
      <c r="I2329" s="20">
        <f>IFERROR(VLOOKUP(A2329,[2]webService!$A:$II,5,FALSE),0)</f>
        <v>275654</v>
      </c>
      <c r="J2329" s="20">
        <f>IFERROR(VLOOKUP(A2329,[2]webService!$A:$I,6,FALSE),0)</f>
        <v>0</v>
      </c>
      <c r="K2329" s="20">
        <f>IFERROR(VLOOKUP(A2329,[2]webService!$A:$I,7,FALSE),0)</f>
        <v>0</v>
      </c>
      <c r="L2329" s="20">
        <f>IFERROR(VLOOKUP(A2329,[2]webService!$A:$I,8,FALSE),0)</f>
        <v>0</v>
      </c>
      <c r="M2329" s="28">
        <f>IFERROR(VLOOKUP(A2329,[2]webService!$A:$I,9,FALSE),0)</f>
        <v>0</v>
      </c>
      <c r="N2329" s="27">
        <f>IFERROR(VLOOKUP(A2329,[3]soaBnafar!$A:$G,2,FALSE),0)</f>
        <v>0</v>
      </c>
      <c r="O2329" s="20">
        <f>IFERROR(VLOOKUP(A2329,[3]soaBnafar!$A:$H,3,FALSE),0)</f>
        <v>0</v>
      </c>
      <c r="P2329" s="20">
        <f>IFERROR(VLOOKUP(A2329,[3]soaBnafar!$A:$G,4,FALSE),0)</f>
        <v>0</v>
      </c>
      <c r="Q2329" s="20">
        <f>IFERROR(VLOOKUP(A2329,[3]soaBnafar!$A:$G,5,FALSE),0)</f>
        <v>0</v>
      </c>
      <c r="R2329" s="20">
        <f>IFERROR(VLOOKUP(A2329,[3]soaBnafar!$A:$G,6,FALSE),0)</f>
        <v>0</v>
      </c>
      <c r="S2329" s="20">
        <f>IFERROR(VLOOKUP(A2329,[3]soaBnafar!$A:$G,7,FALSE),0)</f>
        <v>0</v>
      </c>
      <c r="T2329" s="32">
        <f t="shared" si="434"/>
        <v>40733</v>
      </c>
      <c r="U2329" s="21">
        <f t="shared" si="435"/>
        <v>7203246</v>
      </c>
      <c r="V2329" s="21">
        <f t="shared" si="436"/>
        <v>0</v>
      </c>
      <c r="W2329" s="21">
        <f t="shared" si="437"/>
        <v>3463796</v>
      </c>
      <c r="X2329" s="21">
        <f t="shared" si="438"/>
        <v>0</v>
      </c>
      <c r="Y2329" s="33">
        <f t="shared" si="439"/>
        <v>0</v>
      </c>
      <c r="Z2329" s="4" t="str">
        <f t="shared" si="440"/>
        <v>Sim</v>
      </c>
      <c r="AA2329" s="4" t="str">
        <f t="shared" si="441"/>
        <v>Sim</v>
      </c>
      <c r="AB2329" s="4" t="str">
        <f t="shared" si="442"/>
        <v>Não</v>
      </c>
      <c r="AC2329" s="4" t="str">
        <f t="shared" si="443"/>
        <v>Sim</v>
      </c>
      <c r="AD2329" s="4" t="str">
        <f t="shared" si="444"/>
        <v>Não</v>
      </c>
      <c r="AE2329" s="30" t="str">
        <f t="shared" si="445"/>
        <v>Não</v>
      </c>
    </row>
    <row r="2330" spans="1:31" x14ac:dyDescent="0.25">
      <c r="A2330" s="23">
        <v>351630</v>
      </c>
      <c r="B2330" s="27">
        <f>IFERROR(VLOOKUP(A2330,[1]Monitoramento_Base_somente_disp!$A:$L,5,FALSE),0)</f>
        <v>0</v>
      </c>
      <c r="C2330" s="20">
        <f>IFERROR(VLOOKUP(A2330,[1]Monitoramento_Base_somente_disp!$A:$L,6,FALSE),0)</f>
        <v>0</v>
      </c>
      <c r="D2330" s="20">
        <f>IFERROR(VLOOKUP(A2330,[1]Monitoramento_Base_somente_disp!$A:$L,7,FALSE),0)</f>
        <v>0</v>
      </c>
      <c r="E2330" s="20">
        <f>IFERROR(VLOOKUP(A2330,[1]Monitoramento_Base_somente_disp!$A:$L,8,FALSE),0)</f>
        <v>0</v>
      </c>
      <c r="F2330" s="20">
        <f>IFERROR(VLOOKUP(A2330,[1]Monitoramento_Base_somente_disp!$A:$L,9,FALSE),0)</f>
        <v>0</v>
      </c>
      <c r="G2330" s="28">
        <f>IFERROR(VLOOKUP(A2330,[1]Monitoramento_Base_somente_disp!$A:$L,10,FALSE),0)</f>
        <v>0</v>
      </c>
      <c r="H2330" s="27">
        <f>IFERROR(VLOOKUP(A2330,[2]webService!$A:$I,4,FALSE),0)</f>
        <v>0</v>
      </c>
      <c r="I2330" s="20">
        <f>IFERROR(VLOOKUP(A2330,[2]webService!$A:$II,5,FALSE),0)</f>
        <v>0</v>
      </c>
      <c r="J2330" s="20">
        <f>IFERROR(VLOOKUP(A2330,[2]webService!$A:$I,6,FALSE),0)</f>
        <v>0</v>
      </c>
      <c r="K2330" s="20">
        <f>IFERROR(VLOOKUP(A2330,[2]webService!$A:$I,7,FALSE),0)</f>
        <v>0</v>
      </c>
      <c r="L2330" s="20">
        <f>IFERROR(VLOOKUP(A2330,[2]webService!$A:$I,8,FALSE),0)</f>
        <v>0</v>
      </c>
      <c r="M2330" s="28">
        <f>IFERROR(VLOOKUP(A2330,[2]webService!$A:$I,9,FALSE),0)</f>
        <v>0</v>
      </c>
      <c r="N2330" s="27">
        <f>IFERROR(VLOOKUP(A2330,[3]soaBnafar!$A:$G,2,FALSE),0)</f>
        <v>0</v>
      </c>
      <c r="O2330" s="20">
        <f>IFERROR(VLOOKUP(A2330,[3]soaBnafar!$A:$H,3,FALSE),0)</f>
        <v>0</v>
      </c>
      <c r="P2330" s="20">
        <f>IFERROR(VLOOKUP(A2330,[3]soaBnafar!$A:$G,4,FALSE),0)</f>
        <v>0</v>
      </c>
      <c r="Q2330" s="20">
        <f>IFERROR(VLOOKUP(A2330,[3]soaBnafar!$A:$G,5,FALSE),0)</f>
        <v>0</v>
      </c>
      <c r="R2330" s="20">
        <f>IFERROR(VLOOKUP(A2330,[3]soaBnafar!$A:$G,6,FALSE),0)</f>
        <v>0</v>
      </c>
      <c r="S2330" s="20">
        <f>IFERROR(VLOOKUP(A2330,[3]soaBnafar!$A:$G,7,FALSE),0)</f>
        <v>0</v>
      </c>
      <c r="T2330" s="32">
        <f t="shared" si="434"/>
        <v>0</v>
      </c>
      <c r="U2330" s="21">
        <f t="shared" si="435"/>
        <v>0</v>
      </c>
      <c r="V2330" s="21">
        <f t="shared" si="436"/>
        <v>0</v>
      </c>
      <c r="W2330" s="21">
        <f t="shared" si="437"/>
        <v>0</v>
      </c>
      <c r="X2330" s="21">
        <f t="shared" si="438"/>
        <v>0</v>
      </c>
      <c r="Y2330" s="33">
        <f t="shared" si="439"/>
        <v>0</v>
      </c>
      <c r="Z2330" s="4" t="str">
        <f t="shared" si="440"/>
        <v>Não</v>
      </c>
      <c r="AA2330" s="4" t="str">
        <f t="shared" si="441"/>
        <v>Não</v>
      </c>
      <c r="AB2330" s="4" t="str">
        <f t="shared" si="442"/>
        <v>Não</v>
      </c>
      <c r="AC2330" s="4" t="str">
        <f t="shared" si="443"/>
        <v>Não</v>
      </c>
      <c r="AD2330" s="4" t="str">
        <f t="shared" si="444"/>
        <v>Não</v>
      </c>
      <c r="AE2330" s="30" t="str">
        <f t="shared" si="445"/>
        <v>Não</v>
      </c>
    </row>
    <row r="2331" spans="1:31" x14ac:dyDescent="0.25">
      <c r="A2331" s="23">
        <v>351640</v>
      </c>
      <c r="B2331" s="27">
        <f>IFERROR(VLOOKUP(A2331,[1]Monitoramento_Base_somente_disp!$A:$L,5,FALSE),0)</f>
        <v>366236</v>
      </c>
      <c r="C2331" s="20">
        <f>IFERROR(VLOOKUP(A2331,[1]Monitoramento_Base_somente_disp!$A:$L,6,FALSE),0)</f>
        <v>52535946</v>
      </c>
      <c r="D2331" s="20">
        <f>IFERROR(VLOOKUP(A2331,[1]Monitoramento_Base_somente_disp!$A:$L,7,FALSE),0)</f>
        <v>208966</v>
      </c>
      <c r="E2331" s="20">
        <f>IFERROR(VLOOKUP(A2331,[1]Monitoramento_Base_somente_disp!$A:$L,8,FALSE),0)</f>
        <v>25776969</v>
      </c>
      <c r="F2331" s="20">
        <f>IFERROR(VLOOKUP(A2331,[1]Monitoramento_Base_somente_disp!$A:$L,9,FALSE),0)</f>
        <v>0</v>
      </c>
      <c r="G2331" s="28">
        <f>IFERROR(VLOOKUP(A2331,[1]Monitoramento_Base_somente_disp!$A:$L,10,FALSE),0)</f>
        <v>0</v>
      </c>
      <c r="H2331" s="27">
        <f>IFERROR(VLOOKUP(A2331,[2]webService!$A:$I,4,FALSE),0)</f>
        <v>0</v>
      </c>
      <c r="I2331" s="20">
        <f>IFERROR(VLOOKUP(A2331,[2]webService!$A:$II,5,FALSE),0)</f>
        <v>0</v>
      </c>
      <c r="J2331" s="20">
        <f>IFERROR(VLOOKUP(A2331,[2]webService!$A:$I,6,FALSE),0)</f>
        <v>0</v>
      </c>
      <c r="K2331" s="20">
        <f>IFERROR(VLOOKUP(A2331,[2]webService!$A:$I,7,FALSE),0)</f>
        <v>0</v>
      </c>
      <c r="L2331" s="20">
        <f>IFERROR(VLOOKUP(A2331,[2]webService!$A:$I,8,FALSE),0)</f>
        <v>0</v>
      </c>
      <c r="M2331" s="28">
        <f>IFERROR(VLOOKUP(A2331,[2]webService!$A:$I,9,FALSE),0)</f>
        <v>0</v>
      </c>
      <c r="N2331" s="27">
        <f>IFERROR(VLOOKUP(A2331,[3]soaBnafar!$A:$G,2,FALSE),0)</f>
        <v>0</v>
      </c>
      <c r="O2331" s="20">
        <f>IFERROR(VLOOKUP(A2331,[3]soaBnafar!$A:$H,3,FALSE),0)</f>
        <v>11588548</v>
      </c>
      <c r="P2331" s="20">
        <f>IFERROR(VLOOKUP(A2331,[3]soaBnafar!$A:$G,4,FALSE),0)</f>
        <v>0</v>
      </c>
      <c r="Q2331" s="20">
        <f>IFERROR(VLOOKUP(A2331,[3]soaBnafar!$A:$G,5,FALSE),0)</f>
        <v>3644073</v>
      </c>
      <c r="R2331" s="20">
        <f>IFERROR(VLOOKUP(A2331,[3]soaBnafar!$A:$G,6,FALSE),0)</f>
        <v>0</v>
      </c>
      <c r="S2331" s="20">
        <f>IFERROR(VLOOKUP(A2331,[3]soaBnafar!$A:$G,7,FALSE),0)</f>
        <v>0</v>
      </c>
      <c r="T2331" s="32">
        <f t="shared" si="434"/>
        <v>366236</v>
      </c>
      <c r="U2331" s="21">
        <f t="shared" si="435"/>
        <v>64124494</v>
      </c>
      <c r="V2331" s="21">
        <f t="shared" si="436"/>
        <v>208966</v>
      </c>
      <c r="W2331" s="21">
        <f t="shared" si="437"/>
        <v>29421042</v>
      </c>
      <c r="X2331" s="21">
        <f t="shared" si="438"/>
        <v>0</v>
      </c>
      <c r="Y2331" s="33">
        <f t="shared" si="439"/>
        <v>0</v>
      </c>
      <c r="Z2331" s="4" t="str">
        <f t="shared" si="440"/>
        <v>Sim</v>
      </c>
      <c r="AA2331" s="4" t="str">
        <f t="shared" si="441"/>
        <v>Sim</v>
      </c>
      <c r="AB2331" s="4" t="str">
        <f t="shared" si="442"/>
        <v>Sim</v>
      </c>
      <c r="AC2331" s="4" t="str">
        <f t="shared" si="443"/>
        <v>Sim</v>
      </c>
      <c r="AD2331" s="4" t="str">
        <f t="shared" si="444"/>
        <v>Não</v>
      </c>
      <c r="AE2331" s="30" t="str">
        <f t="shared" si="445"/>
        <v>Não</v>
      </c>
    </row>
    <row r="2332" spans="1:31" x14ac:dyDescent="0.25">
      <c r="A2332" s="23">
        <v>351660</v>
      </c>
      <c r="B2332" s="27">
        <f>IFERROR(VLOOKUP(A2332,[1]Monitoramento_Base_somente_disp!$A:$L,5,FALSE),0)</f>
        <v>0</v>
      </c>
      <c r="C2332" s="20">
        <f>IFERROR(VLOOKUP(A2332,[1]Monitoramento_Base_somente_disp!$A:$L,6,FALSE),0)</f>
        <v>0</v>
      </c>
      <c r="D2332" s="20">
        <f>IFERROR(VLOOKUP(A2332,[1]Monitoramento_Base_somente_disp!$A:$L,7,FALSE),0)</f>
        <v>0</v>
      </c>
      <c r="E2332" s="20">
        <f>IFERROR(VLOOKUP(A2332,[1]Monitoramento_Base_somente_disp!$A:$L,8,FALSE),0)</f>
        <v>0</v>
      </c>
      <c r="F2332" s="20">
        <f>IFERROR(VLOOKUP(A2332,[1]Monitoramento_Base_somente_disp!$A:$L,9,FALSE),0)</f>
        <v>0</v>
      </c>
      <c r="G2332" s="28">
        <f>IFERROR(VLOOKUP(A2332,[1]Monitoramento_Base_somente_disp!$A:$L,10,FALSE),0)</f>
        <v>0</v>
      </c>
      <c r="H2332" s="27">
        <f>IFERROR(VLOOKUP(A2332,[2]webService!$A:$I,4,FALSE),0)</f>
        <v>50854</v>
      </c>
      <c r="I2332" s="20">
        <f>IFERROR(VLOOKUP(A2332,[2]webService!$A:$II,5,FALSE),0)</f>
        <v>801718</v>
      </c>
      <c r="J2332" s="20">
        <f>IFERROR(VLOOKUP(A2332,[2]webService!$A:$I,6,FALSE),0)</f>
        <v>0</v>
      </c>
      <c r="K2332" s="20">
        <f>IFERROR(VLOOKUP(A2332,[2]webService!$A:$I,7,FALSE),0)</f>
        <v>0</v>
      </c>
      <c r="L2332" s="20">
        <f>IFERROR(VLOOKUP(A2332,[2]webService!$A:$I,8,FALSE),0)</f>
        <v>0</v>
      </c>
      <c r="M2332" s="28">
        <f>IFERROR(VLOOKUP(A2332,[2]webService!$A:$I,9,FALSE),0)</f>
        <v>0</v>
      </c>
      <c r="N2332" s="27">
        <f>IFERROR(VLOOKUP(A2332,[3]soaBnafar!$A:$G,2,FALSE),0)</f>
        <v>0</v>
      </c>
      <c r="O2332" s="20">
        <f>IFERROR(VLOOKUP(A2332,[3]soaBnafar!$A:$H,3,FALSE),0)</f>
        <v>0</v>
      </c>
      <c r="P2332" s="20">
        <f>IFERROR(VLOOKUP(A2332,[3]soaBnafar!$A:$G,4,FALSE),0)</f>
        <v>0</v>
      </c>
      <c r="Q2332" s="20">
        <f>IFERROR(VLOOKUP(A2332,[3]soaBnafar!$A:$G,5,FALSE),0)</f>
        <v>0</v>
      </c>
      <c r="R2332" s="20">
        <f>IFERROR(VLOOKUP(A2332,[3]soaBnafar!$A:$G,6,FALSE),0)</f>
        <v>0</v>
      </c>
      <c r="S2332" s="20">
        <f>IFERROR(VLOOKUP(A2332,[3]soaBnafar!$A:$G,7,FALSE),0)</f>
        <v>0</v>
      </c>
      <c r="T2332" s="32">
        <f t="shared" si="434"/>
        <v>50854</v>
      </c>
      <c r="U2332" s="21">
        <f t="shared" si="435"/>
        <v>801718</v>
      </c>
      <c r="V2332" s="21">
        <f t="shared" si="436"/>
        <v>0</v>
      </c>
      <c r="W2332" s="21">
        <f t="shared" si="437"/>
        <v>0</v>
      </c>
      <c r="X2332" s="21">
        <f t="shared" si="438"/>
        <v>0</v>
      </c>
      <c r="Y2332" s="33">
        <f t="shared" si="439"/>
        <v>0</v>
      </c>
      <c r="Z2332" s="4" t="str">
        <f t="shared" si="440"/>
        <v>Sim</v>
      </c>
      <c r="AA2332" s="4" t="str">
        <f t="shared" si="441"/>
        <v>Sim</v>
      </c>
      <c r="AB2332" s="4" t="str">
        <f t="shared" si="442"/>
        <v>Não</v>
      </c>
      <c r="AC2332" s="4" t="str">
        <f t="shared" si="443"/>
        <v>Não</v>
      </c>
      <c r="AD2332" s="4" t="str">
        <f t="shared" si="444"/>
        <v>Não</v>
      </c>
      <c r="AE2332" s="30" t="str">
        <f t="shared" si="445"/>
        <v>Não</v>
      </c>
    </row>
    <row r="2333" spans="1:31" x14ac:dyDescent="0.25">
      <c r="A2333" s="23">
        <v>351680</v>
      </c>
      <c r="B2333" s="27">
        <f>IFERROR(VLOOKUP(A2333,[1]Monitoramento_Base_somente_disp!$A:$L,5,FALSE),0)</f>
        <v>0</v>
      </c>
      <c r="C2333" s="20">
        <f>IFERROR(VLOOKUP(A2333,[1]Monitoramento_Base_somente_disp!$A:$L,6,FALSE),0)</f>
        <v>0</v>
      </c>
      <c r="D2333" s="20">
        <f>IFERROR(VLOOKUP(A2333,[1]Monitoramento_Base_somente_disp!$A:$L,7,FALSE),0)</f>
        <v>0</v>
      </c>
      <c r="E2333" s="20">
        <f>IFERROR(VLOOKUP(A2333,[1]Monitoramento_Base_somente_disp!$A:$L,8,FALSE),0)</f>
        <v>0</v>
      </c>
      <c r="F2333" s="20">
        <f>IFERROR(VLOOKUP(A2333,[1]Monitoramento_Base_somente_disp!$A:$L,9,FALSE),0)</f>
        <v>0</v>
      </c>
      <c r="G2333" s="28">
        <f>IFERROR(VLOOKUP(A2333,[1]Monitoramento_Base_somente_disp!$A:$L,10,FALSE),0)</f>
        <v>0</v>
      </c>
      <c r="H2333" s="27">
        <f>IFERROR(VLOOKUP(A2333,[2]webService!$A:$I,4,FALSE),0)</f>
        <v>0</v>
      </c>
      <c r="I2333" s="20">
        <f>IFERROR(VLOOKUP(A2333,[2]webService!$A:$II,5,FALSE),0)</f>
        <v>0</v>
      </c>
      <c r="J2333" s="20">
        <f>IFERROR(VLOOKUP(A2333,[2]webService!$A:$I,6,FALSE),0)</f>
        <v>0</v>
      </c>
      <c r="K2333" s="20">
        <f>IFERROR(VLOOKUP(A2333,[2]webService!$A:$I,7,FALSE),0)</f>
        <v>0</v>
      </c>
      <c r="L2333" s="20">
        <f>IFERROR(VLOOKUP(A2333,[2]webService!$A:$I,8,FALSE),0)</f>
        <v>0</v>
      </c>
      <c r="M2333" s="28">
        <f>IFERROR(VLOOKUP(A2333,[2]webService!$A:$I,9,FALSE),0)</f>
        <v>0</v>
      </c>
      <c r="N2333" s="27">
        <f>IFERROR(VLOOKUP(A2333,[3]soaBnafar!$A:$G,2,FALSE),0)</f>
        <v>0</v>
      </c>
      <c r="O2333" s="20">
        <f>IFERROR(VLOOKUP(A2333,[3]soaBnafar!$A:$H,3,FALSE),0)</f>
        <v>0</v>
      </c>
      <c r="P2333" s="20">
        <f>IFERROR(VLOOKUP(A2333,[3]soaBnafar!$A:$G,4,FALSE),0)</f>
        <v>0</v>
      </c>
      <c r="Q2333" s="20">
        <f>IFERROR(VLOOKUP(A2333,[3]soaBnafar!$A:$G,5,FALSE),0)</f>
        <v>0</v>
      </c>
      <c r="R2333" s="20">
        <f>IFERROR(VLOOKUP(A2333,[3]soaBnafar!$A:$G,6,FALSE),0)</f>
        <v>0</v>
      </c>
      <c r="S2333" s="20">
        <f>IFERROR(VLOOKUP(A2333,[3]soaBnafar!$A:$G,7,FALSE),0)</f>
        <v>0</v>
      </c>
      <c r="T2333" s="32">
        <f t="shared" si="434"/>
        <v>0</v>
      </c>
      <c r="U2333" s="21">
        <f t="shared" si="435"/>
        <v>0</v>
      </c>
      <c r="V2333" s="21">
        <f t="shared" si="436"/>
        <v>0</v>
      </c>
      <c r="W2333" s="21">
        <f t="shared" si="437"/>
        <v>0</v>
      </c>
      <c r="X2333" s="21">
        <f t="shared" si="438"/>
        <v>0</v>
      </c>
      <c r="Y2333" s="33">
        <f t="shared" si="439"/>
        <v>0</v>
      </c>
      <c r="Z2333" s="4" t="str">
        <f t="shared" si="440"/>
        <v>Não</v>
      </c>
      <c r="AA2333" s="4" t="str">
        <f t="shared" si="441"/>
        <v>Não</v>
      </c>
      <c r="AB2333" s="4" t="str">
        <f t="shared" si="442"/>
        <v>Não</v>
      </c>
      <c r="AC2333" s="4" t="str">
        <f t="shared" si="443"/>
        <v>Não</v>
      </c>
      <c r="AD2333" s="4" t="str">
        <f t="shared" si="444"/>
        <v>Não</v>
      </c>
      <c r="AE2333" s="30" t="str">
        <f t="shared" si="445"/>
        <v>Não</v>
      </c>
    </row>
    <row r="2334" spans="1:31" x14ac:dyDescent="0.25">
      <c r="A2334" s="23">
        <v>351685</v>
      </c>
      <c r="B2334" s="27">
        <f>IFERROR(VLOOKUP(A2334,[1]Monitoramento_Base_somente_disp!$A:$L,5,FALSE),0)</f>
        <v>0</v>
      </c>
      <c r="C2334" s="20">
        <f>IFERROR(VLOOKUP(A2334,[1]Monitoramento_Base_somente_disp!$A:$L,6,FALSE),0)</f>
        <v>0</v>
      </c>
      <c r="D2334" s="20">
        <f>IFERROR(VLOOKUP(A2334,[1]Monitoramento_Base_somente_disp!$A:$L,7,FALSE),0)</f>
        <v>0</v>
      </c>
      <c r="E2334" s="20">
        <f>IFERROR(VLOOKUP(A2334,[1]Monitoramento_Base_somente_disp!$A:$L,8,FALSE),0)</f>
        <v>0</v>
      </c>
      <c r="F2334" s="20">
        <f>IFERROR(VLOOKUP(A2334,[1]Monitoramento_Base_somente_disp!$A:$L,9,FALSE),0)</f>
        <v>0</v>
      </c>
      <c r="G2334" s="28">
        <f>IFERROR(VLOOKUP(A2334,[1]Monitoramento_Base_somente_disp!$A:$L,10,FALSE),0)</f>
        <v>0</v>
      </c>
      <c r="H2334" s="27">
        <f>IFERROR(VLOOKUP(A2334,[2]webService!$A:$I,4,FALSE),0)</f>
        <v>0</v>
      </c>
      <c r="I2334" s="20">
        <f>IFERROR(VLOOKUP(A2334,[2]webService!$A:$II,5,FALSE),0)</f>
        <v>0</v>
      </c>
      <c r="J2334" s="20">
        <f>IFERROR(VLOOKUP(A2334,[2]webService!$A:$I,6,FALSE),0)</f>
        <v>0</v>
      </c>
      <c r="K2334" s="20">
        <f>IFERROR(VLOOKUP(A2334,[2]webService!$A:$I,7,FALSE),0)</f>
        <v>0</v>
      </c>
      <c r="L2334" s="20">
        <f>IFERROR(VLOOKUP(A2334,[2]webService!$A:$I,8,FALSE),0)</f>
        <v>0</v>
      </c>
      <c r="M2334" s="28">
        <f>IFERROR(VLOOKUP(A2334,[2]webService!$A:$I,9,FALSE),0)</f>
        <v>0</v>
      </c>
      <c r="N2334" s="27">
        <f>IFERROR(VLOOKUP(A2334,[3]soaBnafar!$A:$G,2,FALSE),0)</f>
        <v>0</v>
      </c>
      <c r="O2334" s="20">
        <f>IFERROR(VLOOKUP(A2334,[3]soaBnafar!$A:$H,3,FALSE),0)</f>
        <v>0</v>
      </c>
      <c r="P2334" s="20">
        <f>IFERROR(VLOOKUP(A2334,[3]soaBnafar!$A:$G,4,FALSE),0)</f>
        <v>0</v>
      </c>
      <c r="Q2334" s="20">
        <f>IFERROR(VLOOKUP(A2334,[3]soaBnafar!$A:$G,5,FALSE),0)</f>
        <v>0</v>
      </c>
      <c r="R2334" s="20">
        <f>IFERROR(VLOOKUP(A2334,[3]soaBnafar!$A:$G,6,FALSE),0)</f>
        <v>0</v>
      </c>
      <c r="S2334" s="20">
        <f>IFERROR(VLOOKUP(A2334,[3]soaBnafar!$A:$G,7,FALSE),0)</f>
        <v>0</v>
      </c>
      <c r="T2334" s="32">
        <f t="shared" si="434"/>
        <v>0</v>
      </c>
      <c r="U2334" s="21">
        <f t="shared" si="435"/>
        <v>0</v>
      </c>
      <c r="V2334" s="21">
        <f t="shared" si="436"/>
        <v>0</v>
      </c>
      <c r="W2334" s="21">
        <f t="shared" si="437"/>
        <v>0</v>
      </c>
      <c r="X2334" s="21">
        <f t="shared" si="438"/>
        <v>0</v>
      </c>
      <c r="Y2334" s="33">
        <f t="shared" si="439"/>
        <v>0</v>
      </c>
      <c r="Z2334" s="4" t="str">
        <f t="shared" si="440"/>
        <v>Não</v>
      </c>
      <c r="AA2334" s="4" t="str">
        <f t="shared" si="441"/>
        <v>Não</v>
      </c>
      <c r="AB2334" s="4" t="str">
        <f t="shared" si="442"/>
        <v>Não</v>
      </c>
      <c r="AC2334" s="4" t="str">
        <f t="shared" si="443"/>
        <v>Não</v>
      </c>
      <c r="AD2334" s="4" t="str">
        <f t="shared" si="444"/>
        <v>Não</v>
      </c>
      <c r="AE2334" s="30" t="str">
        <f t="shared" si="445"/>
        <v>Não</v>
      </c>
    </row>
    <row r="2335" spans="1:31" x14ac:dyDescent="0.25">
      <c r="A2335" s="23">
        <v>351700</v>
      </c>
      <c r="B2335" s="27">
        <f>IFERROR(VLOOKUP(A2335,[1]Monitoramento_Base_somente_disp!$A:$L,5,FALSE),0)</f>
        <v>0</v>
      </c>
      <c r="C2335" s="20">
        <f>IFERROR(VLOOKUP(A2335,[1]Monitoramento_Base_somente_disp!$A:$L,6,FALSE),0)</f>
        <v>0</v>
      </c>
      <c r="D2335" s="20">
        <f>IFERROR(VLOOKUP(A2335,[1]Monitoramento_Base_somente_disp!$A:$L,7,FALSE),0)</f>
        <v>0</v>
      </c>
      <c r="E2335" s="20">
        <f>IFERROR(VLOOKUP(A2335,[1]Monitoramento_Base_somente_disp!$A:$L,8,FALSE),0)</f>
        <v>0</v>
      </c>
      <c r="F2335" s="20">
        <f>IFERROR(VLOOKUP(A2335,[1]Monitoramento_Base_somente_disp!$A:$L,9,FALSE),0)</f>
        <v>0</v>
      </c>
      <c r="G2335" s="28">
        <f>IFERROR(VLOOKUP(A2335,[1]Monitoramento_Base_somente_disp!$A:$L,10,FALSE),0)</f>
        <v>0</v>
      </c>
      <c r="H2335" s="27">
        <f>IFERROR(VLOOKUP(A2335,[2]webService!$A:$I,4,FALSE),0)</f>
        <v>0</v>
      </c>
      <c r="I2335" s="20">
        <f>IFERROR(VLOOKUP(A2335,[2]webService!$A:$II,5,FALSE),0)</f>
        <v>0</v>
      </c>
      <c r="J2335" s="20">
        <f>IFERROR(VLOOKUP(A2335,[2]webService!$A:$I,6,FALSE),0)</f>
        <v>0</v>
      </c>
      <c r="K2335" s="20">
        <f>IFERROR(VLOOKUP(A2335,[2]webService!$A:$I,7,FALSE),0)</f>
        <v>0</v>
      </c>
      <c r="L2335" s="20">
        <f>IFERROR(VLOOKUP(A2335,[2]webService!$A:$I,8,FALSE),0)</f>
        <v>0</v>
      </c>
      <c r="M2335" s="28">
        <f>IFERROR(VLOOKUP(A2335,[2]webService!$A:$I,9,FALSE),0)</f>
        <v>0</v>
      </c>
      <c r="N2335" s="27">
        <f>IFERROR(VLOOKUP(A2335,[3]soaBnafar!$A:$G,2,FALSE),0)</f>
        <v>0</v>
      </c>
      <c r="O2335" s="20">
        <f>IFERROR(VLOOKUP(A2335,[3]soaBnafar!$A:$H,3,FALSE),0)</f>
        <v>0</v>
      </c>
      <c r="P2335" s="20">
        <f>IFERROR(VLOOKUP(A2335,[3]soaBnafar!$A:$G,4,FALSE),0)</f>
        <v>0</v>
      </c>
      <c r="Q2335" s="20">
        <f>IFERROR(VLOOKUP(A2335,[3]soaBnafar!$A:$G,5,FALSE),0)</f>
        <v>0</v>
      </c>
      <c r="R2335" s="20">
        <f>IFERROR(VLOOKUP(A2335,[3]soaBnafar!$A:$G,6,FALSE),0)</f>
        <v>0</v>
      </c>
      <c r="S2335" s="20">
        <f>IFERROR(VLOOKUP(A2335,[3]soaBnafar!$A:$G,7,FALSE),0)</f>
        <v>0</v>
      </c>
      <c r="T2335" s="32">
        <f t="shared" si="434"/>
        <v>0</v>
      </c>
      <c r="U2335" s="21">
        <f t="shared" si="435"/>
        <v>0</v>
      </c>
      <c r="V2335" s="21">
        <f t="shared" si="436"/>
        <v>0</v>
      </c>
      <c r="W2335" s="21">
        <f t="shared" si="437"/>
        <v>0</v>
      </c>
      <c r="X2335" s="21">
        <f t="shared" si="438"/>
        <v>0</v>
      </c>
      <c r="Y2335" s="33">
        <f t="shared" si="439"/>
        <v>0</v>
      </c>
      <c r="Z2335" s="4" t="str">
        <f t="shared" si="440"/>
        <v>Não</v>
      </c>
      <c r="AA2335" s="4" t="str">
        <f t="shared" si="441"/>
        <v>Não</v>
      </c>
      <c r="AB2335" s="4" t="str">
        <f t="shared" si="442"/>
        <v>Não</v>
      </c>
      <c r="AC2335" s="4" t="str">
        <f t="shared" si="443"/>
        <v>Não</v>
      </c>
      <c r="AD2335" s="4" t="str">
        <f t="shared" si="444"/>
        <v>Não</v>
      </c>
      <c r="AE2335" s="30" t="str">
        <f t="shared" si="445"/>
        <v>Não</v>
      </c>
    </row>
    <row r="2336" spans="1:31" x14ac:dyDescent="0.25">
      <c r="A2336" s="23">
        <v>351710</v>
      </c>
      <c r="B2336" s="27">
        <f>IFERROR(VLOOKUP(A2336,[1]Monitoramento_Base_somente_disp!$A:$L,5,FALSE),0)</f>
        <v>0</v>
      </c>
      <c r="C2336" s="20">
        <f>IFERROR(VLOOKUP(A2336,[1]Monitoramento_Base_somente_disp!$A:$L,6,FALSE),0)</f>
        <v>0</v>
      </c>
      <c r="D2336" s="20">
        <f>IFERROR(VLOOKUP(A2336,[1]Monitoramento_Base_somente_disp!$A:$L,7,FALSE),0)</f>
        <v>0</v>
      </c>
      <c r="E2336" s="20">
        <f>IFERROR(VLOOKUP(A2336,[1]Monitoramento_Base_somente_disp!$A:$L,8,FALSE),0)</f>
        <v>0</v>
      </c>
      <c r="F2336" s="20">
        <f>IFERROR(VLOOKUP(A2336,[1]Monitoramento_Base_somente_disp!$A:$L,9,FALSE),0)</f>
        <v>0</v>
      </c>
      <c r="G2336" s="28">
        <f>IFERROR(VLOOKUP(A2336,[1]Monitoramento_Base_somente_disp!$A:$L,10,FALSE),0)</f>
        <v>0</v>
      </c>
      <c r="H2336" s="27">
        <f>IFERROR(VLOOKUP(A2336,[2]webService!$A:$I,4,FALSE),0)</f>
        <v>0</v>
      </c>
      <c r="I2336" s="20">
        <f>IFERROR(VLOOKUP(A2336,[2]webService!$A:$II,5,FALSE),0)</f>
        <v>0</v>
      </c>
      <c r="J2336" s="20">
        <f>IFERROR(VLOOKUP(A2336,[2]webService!$A:$I,6,FALSE),0)</f>
        <v>0</v>
      </c>
      <c r="K2336" s="20">
        <f>IFERROR(VLOOKUP(A2336,[2]webService!$A:$I,7,FALSE),0)</f>
        <v>0</v>
      </c>
      <c r="L2336" s="20">
        <f>IFERROR(VLOOKUP(A2336,[2]webService!$A:$I,8,FALSE),0)</f>
        <v>0</v>
      </c>
      <c r="M2336" s="28">
        <f>IFERROR(VLOOKUP(A2336,[2]webService!$A:$I,9,FALSE),0)</f>
        <v>0</v>
      </c>
      <c r="N2336" s="27">
        <f>IFERROR(VLOOKUP(A2336,[3]soaBnafar!$A:$G,2,FALSE),0)</f>
        <v>0</v>
      </c>
      <c r="O2336" s="20">
        <f>IFERROR(VLOOKUP(A2336,[3]soaBnafar!$A:$H,3,FALSE),0)</f>
        <v>0</v>
      </c>
      <c r="P2336" s="20">
        <f>IFERROR(VLOOKUP(A2336,[3]soaBnafar!$A:$G,4,FALSE),0)</f>
        <v>0</v>
      </c>
      <c r="Q2336" s="20">
        <f>IFERROR(VLOOKUP(A2336,[3]soaBnafar!$A:$G,5,FALSE),0)</f>
        <v>0</v>
      </c>
      <c r="R2336" s="20">
        <f>IFERROR(VLOOKUP(A2336,[3]soaBnafar!$A:$G,6,FALSE),0)</f>
        <v>0</v>
      </c>
      <c r="S2336" s="20">
        <f>IFERROR(VLOOKUP(A2336,[3]soaBnafar!$A:$G,7,FALSE),0)</f>
        <v>0</v>
      </c>
      <c r="T2336" s="32">
        <f t="shared" si="434"/>
        <v>0</v>
      </c>
      <c r="U2336" s="21">
        <f t="shared" si="435"/>
        <v>0</v>
      </c>
      <c r="V2336" s="21">
        <f t="shared" si="436"/>
        <v>0</v>
      </c>
      <c r="W2336" s="21">
        <f t="shared" si="437"/>
        <v>0</v>
      </c>
      <c r="X2336" s="21">
        <f t="shared" si="438"/>
        <v>0</v>
      </c>
      <c r="Y2336" s="33">
        <f t="shared" si="439"/>
        <v>0</v>
      </c>
      <c r="Z2336" s="4" t="str">
        <f t="shared" si="440"/>
        <v>Não</v>
      </c>
      <c r="AA2336" s="4" t="str">
        <f t="shared" si="441"/>
        <v>Não</v>
      </c>
      <c r="AB2336" s="4" t="str">
        <f t="shared" si="442"/>
        <v>Não</v>
      </c>
      <c r="AC2336" s="4" t="str">
        <f t="shared" si="443"/>
        <v>Não</v>
      </c>
      <c r="AD2336" s="4" t="str">
        <f t="shared" si="444"/>
        <v>Não</v>
      </c>
      <c r="AE2336" s="30" t="str">
        <f t="shared" si="445"/>
        <v>Não</v>
      </c>
    </row>
    <row r="2337" spans="1:31" x14ac:dyDescent="0.25">
      <c r="A2337" s="23">
        <v>351730</v>
      </c>
      <c r="B2337" s="27">
        <f>IFERROR(VLOOKUP(A2337,[1]Monitoramento_Base_somente_disp!$A:$L,5,FALSE),0)</f>
        <v>0</v>
      </c>
      <c r="C2337" s="20">
        <f>IFERROR(VLOOKUP(A2337,[1]Monitoramento_Base_somente_disp!$A:$L,6,FALSE),0)</f>
        <v>0</v>
      </c>
      <c r="D2337" s="20">
        <f>IFERROR(VLOOKUP(A2337,[1]Monitoramento_Base_somente_disp!$A:$L,7,FALSE),0)</f>
        <v>0</v>
      </c>
      <c r="E2337" s="20">
        <f>IFERROR(VLOOKUP(A2337,[1]Monitoramento_Base_somente_disp!$A:$L,8,FALSE),0)</f>
        <v>0</v>
      </c>
      <c r="F2337" s="20">
        <f>IFERROR(VLOOKUP(A2337,[1]Monitoramento_Base_somente_disp!$A:$L,9,FALSE),0)</f>
        <v>0</v>
      </c>
      <c r="G2337" s="28">
        <f>IFERROR(VLOOKUP(A2337,[1]Monitoramento_Base_somente_disp!$A:$L,10,FALSE),0)</f>
        <v>0</v>
      </c>
      <c r="H2337" s="27">
        <f>IFERROR(VLOOKUP(A2337,[2]webService!$A:$I,4,FALSE),0)</f>
        <v>0</v>
      </c>
      <c r="I2337" s="20">
        <f>IFERROR(VLOOKUP(A2337,[2]webService!$A:$II,5,FALSE),0)</f>
        <v>0</v>
      </c>
      <c r="J2337" s="20">
        <f>IFERROR(VLOOKUP(A2337,[2]webService!$A:$I,6,FALSE),0)</f>
        <v>0</v>
      </c>
      <c r="K2337" s="20">
        <f>IFERROR(VLOOKUP(A2337,[2]webService!$A:$I,7,FALSE),0)</f>
        <v>0</v>
      </c>
      <c r="L2337" s="20">
        <f>IFERROR(VLOOKUP(A2337,[2]webService!$A:$I,8,FALSE),0)</f>
        <v>0</v>
      </c>
      <c r="M2337" s="28">
        <f>IFERROR(VLOOKUP(A2337,[2]webService!$A:$I,9,FALSE),0)</f>
        <v>0</v>
      </c>
      <c r="N2337" s="27">
        <f>IFERROR(VLOOKUP(A2337,[3]soaBnafar!$A:$G,2,FALSE),0)</f>
        <v>0</v>
      </c>
      <c r="O2337" s="20">
        <f>IFERROR(VLOOKUP(A2337,[3]soaBnafar!$A:$H,3,FALSE),0)</f>
        <v>0</v>
      </c>
      <c r="P2337" s="20">
        <f>IFERROR(VLOOKUP(A2337,[3]soaBnafar!$A:$G,4,FALSE),0)</f>
        <v>0</v>
      </c>
      <c r="Q2337" s="20">
        <f>IFERROR(VLOOKUP(A2337,[3]soaBnafar!$A:$G,5,FALSE),0)</f>
        <v>0</v>
      </c>
      <c r="R2337" s="20">
        <f>IFERROR(VLOOKUP(A2337,[3]soaBnafar!$A:$G,6,FALSE),0)</f>
        <v>0</v>
      </c>
      <c r="S2337" s="20">
        <f>IFERROR(VLOOKUP(A2337,[3]soaBnafar!$A:$G,7,FALSE),0)</f>
        <v>0</v>
      </c>
      <c r="T2337" s="32">
        <f t="shared" si="434"/>
        <v>0</v>
      </c>
      <c r="U2337" s="21">
        <f t="shared" si="435"/>
        <v>0</v>
      </c>
      <c r="V2337" s="21">
        <f t="shared" si="436"/>
        <v>0</v>
      </c>
      <c r="W2337" s="21">
        <f t="shared" si="437"/>
        <v>0</v>
      </c>
      <c r="X2337" s="21">
        <f t="shared" si="438"/>
        <v>0</v>
      </c>
      <c r="Y2337" s="33">
        <f t="shared" si="439"/>
        <v>0</v>
      </c>
      <c r="Z2337" s="4" t="str">
        <f t="shared" si="440"/>
        <v>Não</v>
      </c>
      <c r="AA2337" s="4" t="str">
        <f t="shared" si="441"/>
        <v>Não</v>
      </c>
      <c r="AB2337" s="4" t="str">
        <f t="shared" si="442"/>
        <v>Não</v>
      </c>
      <c r="AC2337" s="4" t="str">
        <f t="shared" si="443"/>
        <v>Não</v>
      </c>
      <c r="AD2337" s="4" t="str">
        <f t="shared" si="444"/>
        <v>Não</v>
      </c>
      <c r="AE2337" s="30" t="str">
        <f t="shared" si="445"/>
        <v>Não</v>
      </c>
    </row>
    <row r="2338" spans="1:31" x14ac:dyDescent="0.25">
      <c r="A2338" s="23">
        <v>351750</v>
      </c>
      <c r="B2338" s="27">
        <f>IFERROR(VLOOKUP(A2338,[1]Monitoramento_Base_somente_disp!$A:$L,5,FALSE),0)</f>
        <v>0</v>
      </c>
      <c r="C2338" s="20">
        <f>IFERROR(VLOOKUP(A2338,[1]Monitoramento_Base_somente_disp!$A:$L,6,FALSE),0)</f>
        <v>0</v>
      </c>
      <c r="D2338" s="20">
        <f>IFERROR(VLOOKUP(A2338,[1]Monitoramento_Base_somente_disp!$A:$L,7,FALSE),0)</f>
        <v>0</v>
      </c>
      <c r="E2338" s="20">
        <f>IFERROR(VLOOKUP(A2338,[1]Monitoramento_Base_somente_disp!$A:$L,8,FALSE),0)</f>
        <v>0</v>
      </c>
      <c r="F2338" s="20">
        <f>IFERROR(VLOOKUP(A2338,[1]Monitoramento_Base_somente_disp!$A:$L,9,FALSE),0)</f>
        <v>0</v>
      </c>
      <c r="G2338" s="28">
        <f>IFERROR(VLOOKUP(A2338,[1]Monitoramento_Base_somente_disp!$A:$L,10,FALSE),0)</f>
        <v>0</v>
      </c>
      <c r="H2338" s="27">
        <f>IFERROR(VLOOKUP(A2338,[2]webService!$A:$I,4,FALSE),0)</f>
        <v>0</v>
      </c>
      <c r="I2338" s="20">
        <f>IFERROR(VLOOKUP(A2338,[2]webService!$A:$II,5,FALSE),0)</f>
        <v>0</v>
      </c>
      <c r="J2338" s="20">
        <f>IFERROR(VLOOKUP(A2338,[2]webService!$A:$I,6,FALSE),0)</f>
        <v>0</v>
      </c>
      <c r="K2338" s="20">
        <f>IFERROR(VLOOKUP(A2338,[2]webService!$A:$I,7,FALSE),0)</f>
        <v>0</v>
      </c>
      <c r="L2338" s="20">
        <f>IFERROR(VLOOKUP(A2338,[2]webService!$A:$I,8,FALSE),0)</f>
        <v>0</v>
      </c>
      <c r="M2338" s="28">
        <f>IFERROR(VLOOKUP(A2338,[2]webService!$A:$I,9,FALSE),0)</f>
        <v>0</v>
      </c>
      <c r="N2338" s="27">
        <f>IFERROR(VLOOKUP(A2338,[3]soaBnafar!$A:$G,2,FALSE),0)</f>
        <v>0</v>
      </c>
      <c r="O2338" s="20">
        <f>IFERROR(VLOOKUP(A2338,[3]soaBnafar!$A:$H,3,FALSE),0)</f>
        <v>0</v>
      </c>
      <c r="P2338" s="20">
        <f>IFERROR(VLOOKUP(A2338,[3]soaBnafar!$A:$G,4,FALSE),0)</f>
        <v>0</v>
      </c>
      <c r="Q2338" s="20">
        <f>IFERROR(VLOOKUP(A2338,[3]soaBnafar!$A:$G,5,FALSE),0)</f>
        <v>0</v>
      </c>
      <c r="R2338" s="20">
        <f>IFERROR(VLOOKUP(A2338,[3]soaBnafar!$A:$G,6,FALSE),0)</f>
        <v>0</v>
      </c>
      <c r="S2338" s="20">
        <f>IFERROR(VLOOKUP(A2338,[3]soaBnafar!$A:$G,7,FALSE),0)</f>
        <v>0</v>
      </c>
      <c r="T2338" s="32">
        <f t="shared" si="434"/>
        <v>0</v>
      </c>
      <c r="U2338" s="21">
        <f t="shared" si="435"/>
        <v>0</v>
      </c>
      <c r="V2338" s="21">
        <f t="shared" si="436"/>
        <v>0</v>
      </c>
      <c r="W2338" s="21">
        <f t="shared" si="437"/>
        <v>0</v>
      </c>
      <c r="X2338" s="21">
        <f t="shared" si="438"/>
        <v>0</v>
      </c>
      <c r="Y2338" s="33">
        <f t="shared" si="439"/>
        <v>0</v>
      </c>
      <c r="Z2338" s="4" t="str">
        <f t="shared" si="440"/>
        <v>Não</v>
      </c>
      <c r="AA2338" s="4" t="str">
        <f t="shared" si="441"/>
        <v>Não</v>
      </c>
      <c r="AB2338" s="4" t="str">
        <f t="shared" si="442"/>
        <v>Não</v>
      </c>
      <c r="AC2338" s="4" t="str">
        <f t="shared" si="443"/>
        <v>Não</v>
      </c>
      <c r="AD2338" s="4" t="str">
        <f t="shared" si="444"/>
        <v>Não</v>
      </c>
      <c r="AE2338" s="30" t="str">
        <f t="shared" si="445"/>
        <v>Não</v>
      </c>
    </row>
    <row r="2339" spans="1:31" x14ac:dyDescent="0.25">
      <c r="A2339" s="23">
        <v>351760</v>
      </c>
      <c r="B2339" s="27">
        <f>IFERROR(VLOOKUP(A2339,[1]Monitoramento_Base_somente_disp!$A:$L,5,FALSE),0)</f>
        <v>0</v>
      </c>
      <c r="C2339" s="20">
        <f>IFERROR(VLOOKUP(A2339,[1]Monitoramento_Base_somente_disp!$A:$L,6,FALSE),0)</f>
        <v>47830888</v>
      </c>
      <c r="D2339" s="20">
        <f>IFERROR(VLOOKUP(A2339,[1]Monitoramento_Base_somente_disp!$A:$L,7,FALSE),0)</f>
        <v>0</v>
      </c>
      <c r="E2339" s="20">
        <f>IFERROR(VLOOKUP(A2339,[1]Monitoramento_Base_somente_disp!$A:$L,8,FALSE),0)</f>
        <v>23915444</v>
      </c>
      <c r="F2339" s="20">
        <f>IFERROR(VLOOKUP(A2339,[1]Monitoramento_Base_somente_disp!$A:$L,9,FALSE),0)</f>
        <v>0</v>
      </c>
      <c r="G2339" s="28">
        <f>IFERROR(VLOOKUP(A2339,[1]Monitoramento_Base_somente_disp!$A:$L,10,FALSE),0)</f>
        <v>0</v>
      </c>
      <c r="H2339" s="27">
        <f>IFERROR(VLOOKUP(A2339,[2]webService!$A:$I,4,FALSE),0)</f>
        <v>0</v>
      </c>
      <c r="I2339" s="20">
        <f>IFERROR(VLOOKUP(A2339,[2]webService!$A:$II,5,FALSE),0)</f>
        <v>0</v>
      </c>
      <c r="J2339" s="20">
        <f>IFERROR(VLOOKUP(A2339,[2]webService!$A:$I,6,FALSE),0)</f>
        <v>0</v>
      </c>
      <c r="K2339" s="20">
        <f>IFERROR(VLOOKUP(A2339,[2]webService!$A:$I,7,FALSE),0)</f>
        <v>0</v>
      </c>
      <c r="L2339" s="20">
        <f>IFERROR(VLOOKUP(A2339,[2]webService!$A:$I,8,FALSE),0)</f>
        <v>0</v>
      </c>
      <c r="M2339" s="28">
        <f>IFERROR(VLOOKUP(A2339,[2]webService!$A:$I,9,FALSE),0)</f>
        <v>0</v>
      </c>
      <c r="N2339" s="27">
        <f>IFERROR(VLOOKUP(A2339,[3]soaBnafar!$A:$G,2,FALSE),0)</f>
        <v>0</v>
      </c>
      <c r="O2339" s="20">
        <f>IFERROR(VLOOKUP(A2339,[3]soaBnafar!$A:$H,3,FALSE),0)</f>
        <v>0</v>
      </c>
      <c r="P2339" s="20">
        <f>IFERROR(VLOOKUP(A2339,[3]soaBnafar!$A:$G,4,FALSE),0)</f>
        <v>0</v>
      </c>
      <c r="Q2339" s="20">
        <f>IFERROR(VLOOKUP(A2339,[3]soaBnafar!$A:$G,5,FALSE),0)</f>
        <v>0</v>
      </c>
      <c r="R2339" s="20">
        <f>IFERROR(VLOOKUP(A2339,[3]soaBnafar!$A:$G,6,FALSE),0)</f>
        <v>0</v>
      </c>
      <c r="S2339" s="20">
        <f>IFERROR(VLOOKUP(A2339,[3]soaBnafar!$A:$G,7,FALSE),0)</f>
        <v>0</v>
      </c>
      <c r="T2339" s="32">
        <f t="shared" si="434"/>
        <v>0</v>
      </c>
      <c r="U2339" s="21">
        <f t="shared" si="435"/>
        <v>47830888</v>
      </c>
      <c r="V2339" s="21">
        <f t="shared" si="436"/>
        <v>0</v>
      </c>
      <c r="W2339" s="21">
        <f t="shared" si="437"/>
        <v>23915444</v>
      </c>
      <c r="X2339" s="21">
        <f t="shared" si="438"/>
        <v>0</v>
      </c>
      <c r="Y2339" s="33">
        <f t="shared" si="439"/>
        <v>0</v>
      </c>
      <c r="Z2339" s="4" t="str">
        <f t="shared" si="440"/>
        <v>Não</v>
      </c>
      <c r="AA2339" s="4" t="str">
        <f t="shared" si="441"/>
        <v>Sim</v>
      </c>
      <c r="AB2339" s="4" t="str">
        <f t="shared" si="442"/>
        <v>Não</v>
      </c>
      <c r="AC2339" s="4" t="str">
        <f t="shared" si="443"/>
        <v>Sim</v>
      </c>
      <c r="AD2339" s="4" t="str">
        <f t="shared" si="444"/>
        <v>Não</v>
      </c>
      <c r="AE2339" s="30" t="str">
        <f t="shared" si="445"/>
        <v>Não</v>
      </c>
    </row>
    <row r="2340" spans="1:31" x14ac:dyDescent="0.25">
      <c r="A2340" s="23">
        <v>351770</v>
      </c>
      <c r="B2340" s="27">
        <f>IFERROR(VLOOKUP(A2340,[1]Monitoramento_Base_somente_disp!$A:$L,5,FALSE),0)</f>
        <v>149738</v>
      </c>
      <c r="C2340" s="20">
        <f>IFERROR(VLOOKUP(A2340,[1]Monitoramento_Base_somente_disp!$A:$L,6,FALSE),0)</f>
        <v>26257915</v>
      </c>
      <c r="D2340" s="20">
        <f>IFERROR(VLOOKUP(A2340,[1]Monitoramento_Base_somente_disp!$A:$L,7,FALSE),0)</f>
        <v>68680</v>
      </c>
      <c r="E2340" s="20">
        <f>IFERROR(VLOOKUP(A2340,[1]Monitoramento_Base_somente_disp!$A:$L,8,FALSE),0)</f>
        <v>11869320</v>
      </c>
      <c r="F2340" s="20">
        <f>IFERROR(VLOOKUP(A2340,[1]Monitoramento_Base_somente_disp!$A:$L,9,FALSE),0)</f>
        <v>0</v>
      </c>
      <c r="G2340" s="28">
        <f>IFERROR(VLOOKUP(A2340,[1]Monitoramento_Base_somente_disp!$A:$L,10,FALSE),0)</f>
        <v>0</v>
      </c>
      <c r="H2340" s="27">
        <f>IFERROR(VLOOKUP(A2340,[2]webService!$A:$I,4,FALSE),0)</f>
        <v>0</v>
      </c>
      <c r="I2340" s="20">
        <f>IFERROR(VLOOKUP(A2340,[2]webService!$A:$II,5,FALSE),0)</f>
        <v>0</v>
      </c>
      <c r="J2340" s="20">
        <f>IFERROR(VLOOKUP(A2340,[2]webService!$A:$I,6,FALSE),0)</f>
        <v>0</v>
      </c>
      <c r="K2340" s="20">
        <f>IFERROR(VLOOKUP(A2340,[2]webService!$A:$I,7,FALSE),0)</f>
        <v>0</v>
      </c>
      <c r="L2340" s="20">
        <f>IFERROR(VLOOKUP(A2340,[2]webService!$A:$I,8,FALSE),0)</f>
        <v>0</v>
      </c>
      <c r="M2340" s="28">
        <f>IFERROR(VLOOKUP(A2340,[2]webService!$A:$I,9,FALSE),0)</f>
        <v>0</v>
      </c>
      <c r="N2340" s="27">
        <f>IFERROR(VLOOKUP(A2340,[3]soaBnafar!$A:$G,2,FALSE),0)</f>
        <v>0</v>
      </c>
      <c r="O2340" s="20">
        <f>IFERROR(VLOOKUP(A2340,[3]soaBnafar!$A:$H,3,FALSE),0)</f>
        <v>0</v>
      </c>
      <c r="P2340" s="20">
        <f>IFERROR(VLOOKUP(A2340,[3]soaBnafar!$A:$G,4,FALSE),0)</f>
        <v>0</v>
      </c>
      <c r="Q2340" s="20">
        <f>IFERROR(VLOOKUP(A2340,[3]soaBnafar!$A:$G,5,FALSE),0)</f>
        <v>0</v>
      </c>
      <c r="R2340" s="20">
        <f>IFERROR(VLOOKUP(A2340,[3]soaBnafar!$A:$G,6,FALSE),0)</f>
        <v>0</v>
      </c>
      <c r="S2340" s="20">
        <f>IFERROR(VLOOKUP(A2340,[3]soaBnafar!$A:$G,7,FALSE),0)</f>
        <v>0</v>
      </c>
      <c r="T2340" s="32">
        <f t="shared" si="434"/>
        <v>149738</v>
      </c>
      <c r="U2340" s="21">
        <f t="shared" si="435"/>
        <v>26257915</v>
      </c>
      <c r="V2340" s="21">
        <f t="shared" si="436"/>
        <v>68680</v>
      </c>
      <c r="W2340" s="21">
        <f t="shared" si="437"/>
        <v>11869320</v>
      </c>
      <c r="X2340" s="21">
        <f t="shared" si="438"/>
        <v>0</v>
      </c>
      <c r="Y2340" s="33">
        <f t="shared" si="439"/>
        <v>0</v>
      </c>
      <c r="Z2340" s="4" t="str">
        <f t="shared" si="440"/>
        <v>Sim</v>
      </c>
      <c r="AA2340" s="4" t="str">
        <f t="shared" si="441"/>
        <v>Sim</v>
      </c>
      <c r="AB2340" s="4" t="str">
        <f t="shared" si="442"/>
        <v>Sim</v>
      </c>
      <c r="AC2340" s="4" t="str">
        <f t="shared" si="443"/>
        <v>Sim</v>
      </c>
      <c r="AD2340" s="4" t="str">
        <f t="shared" si="444"/>
        <v>Não</v>
      </c>
      <c r="AE2340" s="30" t="str">
        <f t="shared" si="445"/>
        <v>Não</v>
      </c>
    </row>
    <row r="2341" spans="1:31" x14ac:dyDescent="0.25">
      <c r="A2341" s="23">
        <v>351780</v>
      </c>
      <c r="B2341" s="27">
        <f>IFERROR(VLOOKUP(A2341,[1]Monitoramento_Base_somente_disp!$A:$L,5,FALSE),0)</f>
        <v>0</v>
      </c>
      <c r="C2341" s="20">
        <f>IFERROR(VLOOKUP(A2341,[1]Monitoramento_Base_somente_disp!$A:$L,6,FALSE),0)</f>
        <v>0</v>
      </c>
      <c r="D2341" s="20">
        <f>IFERROR(VLOOKUP(A2341,[1]Monitoramento_Base_somente_disp!$A:$L,7,FALSE),0)</f>
        <v>0</v>
      </c>
      <c r="E2341" s="20">
        <f>IFERROR(VLOOKUP(A2341,[1]Monitoramento_Base_somente_disp!$A:$L,8,FALSE),0)</f>
        <v>0</v>
      </c>
      <c r="F2341" s="20">
        <f>IFERROR(VLOOKUP(A2341,[1]Monitoramento_Base_somente_disp!$A:$L,9,FALSE),0)</f>
        <v>0</v>
      </c>
      <c r="G2341" s="28">
        <f>IFERROR(VLOOKUP(A2341,[1]Monitoramento_Base_somente_disp!$A:$L,10,FALSE),0)</f>
        <v>0</v>
      </c>
      <c r="H2341" s="27">
        <f>IFERROR(VLOOKUP(A2341,[2]webService!$A:$I,4,FALSE),0)</f>
        <v>0</v>
      </c>
      <c r="I2341" s="20">
        <f>IFERROR(VLOOKUP(A2341,[2]webService!$A:$II,5,FALSE),0)</f>
        <v>0</v>
      </c>
      <c r="J2341" s="20">
        <f>IFERROR(VLOOKUP(A2341,[2]webService!$A:$I,6,FALSE),0)</f>
        <v>0</v>
      </c>
      <c r="K2341" s="20">
        <f>IFERROR(VLOOKUP(A2341,[2]webService!$A:$I,7,FALSE),0)</f>
        <v>0</v>
      </c>
      <c r="L2341" s="20">
        <f>IFERROR(VLOOKUP(A2341,[2]webService!$A:$I,8,FALSE),0)</f>
        <v>0</v>
      </c>
      <c r="M2341" s="28">
        <f>IFERROR(VLOOKUP(A2341,[2]webService!$A:$I,9,FALSE),0)</f>
        <v>0</v>
      </c>
      <c r="N2341" s="27">
        <f>IFERROR(VLOOKUP(A2341,[3]soaBnafar!$A:$G,2,FALSE),0)</f>
        <v>0</v>
      </c>
      <c r="O2341" s="20">
        <f>IFERROR(VLOOKUP(A2341,[3]soaBnafar!$A:$H,3,FALSE),0)</f>
        <v>0</v>
      </c>
      <c r="P2341" s="20">
        <f>IFERROR(VLOOKUP(A2341,[3]soaBnafar!$A:$G,4,FALSE),0)</f>
        <v>0</v>
      </c>
      <c r="Q2341" s="20">
        <f>IFERROR(VLOOKUP(A2341,[3]soaBnafar!$A:$G,5,FALSE),0)</f>
        <v>0</v>
      </c>
      <c r="R2341" s="20">
        <f>IFERROR(VLOOKUP(A2341,[3]soaBnafar!$A:$G,6,FALSE),0)</f>
        <v>0</v>
      </c>
      <c r="S2341" s="20">
        <f>IFERROR(VLOOKUP(A2341,[3]soaBnafar!$A:$G,7,FALSE),0)</f>
        <v>0</v>
      </c>
      <c r="T2341" s="32">
        <f t="shared" si="434"/>
        <v>0</v>
      </c>
      <c r="U2341" s="21">
        <f t="shared" si="435"/>
        <v>0</v>
      </c>
      <c r="V2341" s="21">
        <f t="shared" si="436"/>
        <v>0</v>
      </c>
      <c r="W2341" s="21">
        <f t="shared" si="437"/>
        <v>0</v>
      </c>
      <c r="X2341" s="21">
        <f t="shared" si="438"/>
        <v>0</v>
      </c>
      <c r="Y2341" s="33">
        <f t="shared" si="439"/>
        <v>0</v>
      </c>
      <c r="Z2341" s="4" t="str">
        <f t="shared" si="440"/>
        <v>Não</v>
      </c>
      <c r="AA2341" s="4" t="str">
        <f t="shared" si="441"/>
        <v>Não</v>
      </c>
      <c r="AB2341" s="4" t="str">
        <f t="shared" si="442"/>
        <v>Não</v>
      </c>
      <c r="AC2341" s="4" t="str">
        <f t="shared" si="443"/>
        <v>Não</v>
      </c>
      <c r="AD2341" s="4" t="str">
        <f t="shared" si="444"/>
        <v>Não</v>
      </c>
      <c r="AE2341" s="30" t="str">
        <f t="shared" si="445"/>
        <v>Não</v>
      </c>
    </row>
    <row r="2342" spans="1:31" x14ac:dyDescent="0.25">
      <c r="A2342" s="23">
        <v>351800</v>
      </c>
      <c r="B2342" s="27">
        <f>IFERROR(VLOOKUP(A2342,[1]Monitoramento_Base_somente_disp!$A:$L,5,FALSE),0)</f>
        <v>0</v>
      </c>
      <c r="C2342" s="20">
        <f>IFERROR(VLOOKUP(A2342,[1]Monitoramento_Base_somente_disp!$A:$L,6,FALSE),0)</f>
        <v>0</v>
      </c>
      <c r="D2342" s="20">
        <f>IFERROR(VLOOKUP(A2342,[1]Monitoramento_Base_somente_disp!$A:$L,7,FALSE),0)</f>
        <v>0</v>
      </c>
      <c r="E2342" s="20">
        <f>IFERROR(VLOOKUP(A2342,[1]Monitoramento_Base_somente_disp!$A:$L,8,FALSE),0)</f>
        <v>0</v>
      </c>
      <c r="F2342" s="20">
        <f>IFERROR(VLOOKUP(A2342,[1]Monitoramento_Base_somente_disp!$A:$L,9,FALSE),0)</f>
        <v>0</v>
      </c>
      <c r="G2342" s="28">
        <f>IFERROR(VLOOKUP(A2342,[1]Monitoramento_Base_somente_disp!$A:$L,10,FALSE),0)</f>
        <v>0</v>
      </c>
      <c r="H2342" s="27">
        <f>IFERROR(VLOOKUP(A2342,[2]webService!$A:$I,4,FALSE),0)</f>
        <v>0</v>
      </c>
      <c r="I2342" s="20">
        <f>IFERROR(VLOOKUP(A2342,[2]webService!$A:$II,5,FALSE),0)</f>
        <v>0</v>
      </c>
      <c r="J2342" s="20">
        <f>IFERROR(VLOOKUP(A2342,[2]webService!$A:$I,6,FALSE),0)</f>
        <v>0</v>
      </c>
      <c r="K2342" s="20">
        <f>IFERROR(VLOOKUP(A2342,[2]webService!$A:$I,7,FALSE),0)</f>
        <v>0</v>
      </c>
      <c r="L2342" s="20">
        <f>IFERROR(VLOOKUP(A2342,[2]webService!$A:$I,8,FALSE),0)</f>
        <v>0</v>
      </c>
      <c r="M2342" s="28">
        <f>IFERROR(VLOOKUP(A2342,[2]webService!$A:$I,9,FALSE),0)</f>
        <v>0</v>
      </c>
      <c r="N2342" s="27">
        <f>IFERROR(VLOOKUP(A2342,[3]soaBnafar!$A:$G,2,FALSE),0)</f>
        <v>53402</v>
      </c>
      <c r="O2342" s="20">
        <f>IFERROR(VLOOKUP(A2342,[3]soaBnafar!$A:$H,3,FALSE),0)</f>
        <v>106749</v>
      </c>
      <c r="P2342" s="20">
        <f>IFERROR(VLOOKUP(A2342,[3]soaBnafar!$A:$G,4,FALSE),0)</f>
        <v>0</v>
      </c>
      <c r="Q2342" s="20">
        <f>IFERROR(VLOOKUP(A2342,[3]soaBnafar!$A:$G,5,FALSE),0)</f>
        <v>0</v>
      </c>
      <c r="R2342" s="20">
        <f>IFERROR(VLOOKUP(A2342,[3]soaBnafar!$A:$G,6,FALSE),0)</f>
        <v>0</v>
      </c>
      <c r="S2342" s="20">
        <f>IFERROR(VLOOKUP(A2342,[3]soaBnafar!$A:$G,7,FALSE),0)</f>
        <v>0</v>
      </c>
      <c r="T2342" s="32">
        <f t="shared" si="434"/>
        <v>53402</v>
      </c>
      <c r="U2342" s="21">
        <f t="shared" si="435"/>
        <v>106749</v>
      </c>
      <c r="V2342" s="21">
        <f t="shared" si="436"/>
        <v>0</v>
      </c>
      <c r="W2342" s="21">
        <f t="shared" si="437"/>
        <v>0</v>
      </c>
      <c r="X2342" s="21">
        <f t="shared" si="438"/>
        <v>0</v>
      </c>
      <c r="Y2342" s="33">
        <f t="shared" si="439"/>
        <v>0</v>
      </c>
      <c r="Z2342" s="4" t="str">
        <f t="shared" si="440"/>
        <v>Sim</v>
      </c>
      <c r="AA2342" s="4" t="str">
        <f t="shared" si="441"/>
        <v>Sim</v>
      </c>
      <c r="AB2342" s="4" t="str">
        <f t="shared" si="442"/>
        <v>Não</v>
      </c>
      <c r="AC2342" s="4" t="str">
        <f t="shared" si="443"/>
        <v>Não</v>
      </c>
      <c r="AD2342" s="4" t="str">
        <f t="shared" si="444"/>
        <v>Não</v>
      </c>
      <c r="AE2342" s="30" t="str">
        <f t="shared" si="445"/>
        <v>Não</v>
      </c>
    </row>
    <row r="2343" spans="1:31" x14ac:dyDescent="0.25">
      <c r="A2343" s="23">
        <v>351850</v>
      </c>
      <c r="B2343" s="27">
        <f>IFERROR(VLOOKUP(A2343,[1]Monitoramento_Base_somente_disp!$A:$L,5,FALSE),0)</f>
        <v>0</v>
      </c>
      <c r="C2343" s="20">
        <f>IFERROR(VLOOKUP(A2343,[1]Monitoramento_Base_somente_disp!$A:$L,6,FALSE),0)</f>
        <v>0</v>
      </c>
      <c r="D2343" s="20">
        <f>IFERROR(VLOOKUP(A2343,[1]Monitoramento_Base_somente_disp!$A:$L,7,FALSE),0)</f>
        <v>0</v>
      </c>
      <c r="E2343" s="20">
        <f>IFERROR(VLOOKUP(A2343,[1]Monitoramento_Base_somente_disp!$A:$L,8,FALSE),0)</f>
        <v>0</v>
      </c>
      <c r="F2343" s="20">
        <f>IFERROR(VLOOKUP(A2343,[1]Monitoramento_Base_somente_disp!$A:$L,9,FALSE),0)</f>
        <v>0</v>
      </c>
      <c r="G2343" s="28">
        <f>IFERROR(VLOOKUP(A2343,[1]Monitoramento_Base_somente_disp!$A:$L,10,FALSE),0)</f>
        <v>0</v>
      </c>
      <c r="H2343" s="27">
        <f>IFERROR(VLOOKUP(A2343,[2]webService!$A:$I,4,FALSE),0)</f>
        <v>0</v>
      </c>
      <c r="I2343" s="20">
        <f>IFERROR(VLOOKUP(A2343,[2]webService!$A:$II,5,FALSE),0)</f>
        <v>0</v>
      </c>
      <c r="J2343" s="20">
        <f>IFERROR(VLOOKUP(A2343,[2]webService!$A:$I,6,FALSE),0)</f>
        <v>0</v>
      </c>
      <c r="K2343" s="20">
        <f>IFERROR(VLOOKUP(A2343,[2]webService!$A:$I,7,FALSE),0)</f>
        <v>0</v>
      </c>
      <c r="L2343" s="20">
        <f>IFERROR(VLOOKUP(A2343,[2]webService!$A:$I,8,FALSE),0)</f>
        <v>0</v>
      </c>
      <c r="M2343" s="28">
        <f>IFERROR(VLOOKUP(A2343,[2]webService!$A:$I,9,FALSE),0)</f>
        <v>0</v>
      </c>
      <c r="N2343" s="27">
        <f>IFERROR(VLOOKUP(A2343,[3]soaBnafar!$A:$G,2,FALSE),0)</f>
        <v>0</v>
      </c>
      <c r="O2343" s="20">
        <f>IFERROR(VLOOKUP(A2343,[3]soaBnafar!$A:$H,3,FALSE),0)</f>
        <v>0</v>
      </c>
      <c r="P2343" s="20">
        <f>IFERROR(VLOOKUP(A2343,[3]soaBnafar!$A:$G,4,FALSE),0)</f>
        <v>0</v>
      </c>
      <c r="Q2343" s="20">
        <f>IFERROR(VLOOKUP(A2343,[3]soaBnafar!$A:$G,5,FALSE),0)</f>
        <v>0</v>
      </c>
      <c r="R2343" s="20">
        <f>IFERROR(VLOOKUP(A2343,[3]soaBnafar!$A:$G,6,FALSE),0)</f>
        <v>0</v>
      </c>
      <c r="S2343" s="20">
        <f>IFERROR(VLOOKUP(A2343,[3]soaBnafar!$A:$G,7,FALSE),0)</f>
        <v>0</v>
      </c>
      <c r="T2343" s="32">
        <f t="shared" si="434"/>
        <v>0</v>
      </c>
      <c r="U2343" s="21">
        <f t="shared" si="435"/>
        <v>0</v>
      </c>
      <c r="V2343" s="21">
        <f t="shared" si="436"/>
        <v>0</v>
      </c>
      <c r="W2343" s="21">
        <f t="shared" si="437"/>
        <v>0</v>
      </c>
      <c r="X2343" s="21">
        <f t="shared" si="438"/>
        <v>0</v>
      </c>
      <c r="Y2343" s="33">
        <f t="shared" si="439"/>
        <v>0</v>
      </c>
      <c r="Z2343" s="4" t="str">
        <f t="shared" si="440"/>
        <v>Não</v>
      </c>
      <c r="AA2343" s="4" t="str">
        <f t="shared" si="441"/>
        <v>Não</v>
      </c>
      <c r="AB2343" s="4" t="str">
        <f t="shared" si="442"/>
        <v>Não</v>
      </c>
      <c r="AC2343" s="4" t="str">
        <f t="shared" si="443"/>
        <v>Não</v>
      </c>
      <c r="AD2343" s="4" t="str">
        <f t="shared" si="444"/>
        <v>Não</v>
      </c>
      <c r="AE2343" s="30" t="str">
        <f t="shared" si="445"/>
        <v>Não</v>
      </c>
    </row>
    <row r="2344" spans="1:31" x14ac:dyDescent="0.25">
      <c r="A2344" s="23">
        <v>351860</v>
      </c>
      <c r="B2344" s="27">
        <f>IFERROR(VLOOKUP(A2344,[1]Monitoramento_Base_somente_disp!$A:$L,5,FALSE),0)</f>
        <v>0</v>
      </c>
      <c r="C2344" s="20">
        <f>IFERROR(VLOOKUP(A2344,[1]Monitoramento_Base_somente_disp!$A:$L,6,FALSE),0)</f>
        <v>0</v>
      </c>
      <c r="D2344" s="20">
        <f>IFERROR(VLOOKUP(A2344,[1]Monitoramento_Base_somente_disp!$A:$L,7,FALSE),0)</f>
        <v>0</v>
      </c>
      <c r="E2344" s="20">
        <f>IFERROR(VLOOKUP(A2344,[1]Monitoramento_Base_somente_disp!$A:$L,8,FALSE),0)</f>
        <v>0</v>
      </c>
      <c r="F2344" s="20">
        <f>IFERROR(VLOOKUP(A2344,[1]Monitoramento_Base_somente_disp!$A:$L,9,FALSE),0)</f>
        <v>0</v>
      </c>
      <c r="G2344" s="28">
        <f>IFERROR(VLOOKUP(A2344,[1]Monitoramento_Base_somente_disp!$A:$L,10,FALSE),0)</f>
        <v>0</v>
      </c>
      <c r="H2344" s="27">
        <f>IFERROR(VLOOKUP(A2344,[2]webService!$A:$I,4,FALSE),0)</f>
        <v>326059</v>
      </c>
      <c r="I2344" s="20">
        <f>IFERROR(VLOOKUP(A2344,[2]webService!$A:$II,5,FALSE),0)</f>
        <v>662522</v>
      </c>
      <c r="J2344" s="20">
        <f>IFERROR(VLOOKUP(A2344,[2]webService!$A:$I,6,FALSE),0)</f>
        <v>0</v>
      </c>
      <c r="K2344" s="20">
        <f>IFERROR(VLOOKUP(A2344,[2]webService!$A:$I,7,FALSE),0)</f>
        <v>0</v>
      </c>
      <c r="L2344" s="20">
        <f>IFERROR(VLOOKUP(A2344,[2]webService!$A:$I,8,FALSE),0)</f>
        <v>0</v>
      </c>
      <c r="M2344" s="28">
        <f>IFERROR(VLOOKUP(A2344,[2]webService!$A:$I,9,FALSE),0)</f>
        <v>0</v>
      </c>
      <c r="N2344" s="27">
        <f>IFERROR(VLOOKUP(A2344,[3]soaBnafar!$A:$G,2,FALSE),0)</f>
        <v>0</v>
      </c>
      <c r="O2344" s="20">
        <f>IFERROR(VLOOKUP(A2344,[3]soaBnafar!$A:$H,3,FALSE),0)</f>
        <v>0</v>
      </c>
      <c r="P2344" s="20">
        <f>IFERROR(VLOOKUP(A2344,[3]soaBnafar!$A:$G,4,FALSE),0)</f>
        <v>0</v>
      </c>
      <c r="Q2344" s="20">
        <f>IFERROR(VLOOKUP(A2344,[3]soaBnafar!$A:$G,5,FALSE),0)</f>
        <v>0</v>
      </c>
      <c r="R2344" s="20">
        <f>IFERROR(VLOOKUP(A2344,[3]soaBnafar!$A:$G,6,FALSE),0)</f>
        <v>0</v>
      </c>
      <c r="S2344" s="20">
        <f>IFERROR(VLOOKUP(A2344,[3]soaBnafar!$A:$G,7,FALSE),0)</f>
        <v>0</v>
      </c>
      <c r="T2344" s="32">
        <f t="shared" si="434"/>
        <v>326059</v>
      </c>
      <c r="U2344" s="21">
        <f t="shared" si="435"/>
        <v>662522</v>
      </c>
      <c r="V2344" s="21">
        <f t="shared" si="436"/>
        <v>0</v>
      </c>
      <c r="W2344" s="21">
        <f t="shared" si="437"/>
        <v>0</v>
      </c>
      <c r="X2344" s="21">
        <f t="shared" si="438"/>
        <v>0</v>
      </c>
      <c r="Y2344" s="33">
        <f t="shared" si="439"/>
        <v>0</v>
      </c>
      <c r="Z2344" s="4" t="str">
        <f t="shared" si="440"/>
        <v>Sim</v>
      </c>
      <c r="AA2344" s="4" t="str">
        <f t="shared" si="441"/>
        <v>Sim</v>
      </c>
      <c r="AB2344" s="4" t="str">
        <f t="shared" si="442"/>
        <v>Não</v>
      </c>
      <c r="AC2344" s="4" t="str">
        <f t="shared" si="443"/>
        <v>Não</v>
      </c>
      <c r="AD2344" s="4" t="str">
        <f t="shared" si="444"/>
        <v>Não</v>
      </c>
      <c r="AE2344" s="30" t="str">
        <f t="shared" si="445"/>
        <v>Não</v>
      </c>
    </row>
    <row r="2345" spans="1:31" x14ac:dyDescent="0.25">
      <c r="A2345" s="23">
        <v>351870</v>
      </c>
      <c r="B2345" s="27">
        <f>IFERROR(VLOOKUP(A2345,[1]Monitoramento_Base_somente_disp!$A:$L,5,FALSE),0)</f>
        <v>4613</v>
      </c>
      <c r="C2345" s="20">
        <f>IFERROR(VLOOKUP(A2345,[1]Monitoramento_Base_somente_disp!$A:$L,6,FALSE),0)</f>
        <v>275802727</v>
      </c>
      <c r="D2345" s="20">
        <f>IFERROR(VLOOKUP(A2345,[1]Monitoramento_Base_somente_disp!$A:$L,7,FALSE),0)</f>
        <v>2057</v>
      </c>
      <c r="E2345" s="20">
        <f>IFERROR(VLOOKUP(A2345,[1]Monitoramento_Base_somente_disp!$A:$L,8,FALSE),0)</f>
        <v>137919262</v>
      </c>
      <c r="F2345" s="20">
        <f>IFERROR(VLOOKUP(A2345,[1]Monitoramento_Base_somente_disp!$A:$L,9,FALSE),0)</f>
        <v>0</v>
      </c>
      <c r="G2345" s="28">
        <f>IFERROR(VLOOKUP(A2345,[1]Monitoramento_Base_somente_disp!$A:$L,10,FALSE),0)</f>
        <v>0</v>
      </c>
      <c r="H2345" s="27">
        <f>IFERROR(VLOOKUP(A2345,[2]webService!$A:$I,4,FALSE),0)</f>
        <v>573357</v>
      </c>
      <c r="I2345" s="20">
        <f>IFERROR(VLOOKUP(A2345,[2]webService!$A:$II,5,FALSE),0)</f>
        <v>4049785</v>
      </c>
      <c r="J2345" s="20">
        <f>IFERROR(VLOOKUP(A2345,[2]webService!$A:$I,6,FALSE),0)</f>
        <v>391803</v>
      </c>
      <c r="K2345" s="20">
        <f>IFERROR(VLOOKUP(A2345,[2]webService!$A:$I,7,FALSE),0)</f>
        <v>4429524</v>
      </c>
      <c r="L2345" s="20">
        <f>IFERROR(VLOOKUP(A2345,[2]webService!$A:$I,8,FALSE),0)</f>
        <v>0</v>
      </c>
      <c r="M2345" s="28">
        <f>IFERROR(VLOOKUP(A2345,[2]webService!$A:$I,9,FALSE),0)</f>
        <v>0</v>
      </c>
      <c r="N2345" s="27">
        <f>IFERROR(VLOOKUP(A2345,[3]soaBnafar!$A:$G,2,FALSE),0)</f>
        <v>0</v>
      </c>
      <c r="O2345" s="20">
        <f>IFERROR(VLOOKUP(A2345,[3]soaBnafar!$A:$H,3,FALSE),0)</f>
        <v>0</v>
      </c>
      <c r="P2345" s="20">
        <f>IFERROR(VLOOKUP(A2345,[3]soaBnafar!$A:$G,4,FALSE),0)</f>
        <v>0</v>
      </c>
      <c r="Q2345" s="20">
        <f>IFERROR(VLOOKUP(A2345,[3]soaBnafar!$A:$G,5,FALSE),0)</f>
        <v>0</v>
      </c>
      <c r="R2345" s="20">
        <f>IFERROR(VLOOKUP(A2345,[3]soaBnafar!$A:$G,6,FALSE),0)</f>
        <v>0</v>
      </c>
      <c r="S2345" s="20">
        <f>IFERROR(VLOOKUP(A2345,[3]soaBnafar!$A:$G,7,FALSE),0)</f>
        <v>0</v>
      </c>
      <c r="T2345" s="32">
        <f t="shared" si="434"/>
        <v>577970</v>
      </c>
      <c r="U2345" s="21">
        <f t="shared" si="435"/>
        <v>279852512</v>
      </c>
      <c r="V2345" s="21">
        <f t="shared" si="436"/>
        <v>393860</v>
      </c>
      <c r="W2345" s="21">
        <f t="shared" si="437"/>
        <v>142348786</v>
      </c>
      <c r="X2345" s="21">
        <f t="shared" si="438"/>
        <v>0</v>
      </c>
      <c r="Y2345" s="33">
        <f t="shared" si="439"/>
        <v>0</v>
      </c>
      <c r="Z2345" s="4" t="str">
        <f t="shared" si="440"/>
        <v>Sim</v>
      </c>
      <c r="AA2345" s="4" t="str">
        <f t="shared" si="441"/>
        <v>Sim</v>
      </c>
      <c r="AB2345" s="4" t="str">
        <f t="shared" si="442"/>
        <v>Sim</v>
      </c>
      <c r="AC2345" s="4" t="str">
        <f t="shared" si="443"/>
        <v>Sim</v>
      </c>
      <c r="AD2345" s="4" t="str">
        <f t="shared" si="444"/>
        <v>Não</v>
      </c>
      <c r="AE2345" s="30" t="str">
        <f t="shared" si="445"/>
        <v>Não</v>
      </c>
    </row>
    <row r="2346" spans="1:31" x14ac:dyDescent="0.25">
      <c r="A2346" s="23">
        <v>351885</v>
      </c>
      <c r="B2346" s="27">
        <f>IFERROR(VLOOKUP(A2346,[1]Monitoramento_Base_somente_disp!$A:$L,5,FALSE),0)</f>
        <v>84664</v>
      </c>
      <c r="C2346" s="20">
        <f>IFERROR(VLOOKUP(A2346,[1]Monitoramento_Base_somente_disp!$A:$L,6,FALSE),0)</f>
        <v>13588349</v>
      </c>
      <c r="D2346" s="20">
        <f>IFERROR(VLOOKUP(A2346,[1]Monitoramento_Base_somente_disp!$A:$L,7,FALSE),0)</f>
        <v>32707</v>
      </c>
      <c r="E2346" s="20">
        <f>IFERROR(VLOOKUP(A2346,[1]Monitoramento_Base_somente_disp!$A:$L,8,FALSE),0)</f>
        <v>6766740</v>
      </c>
      <c r="F2346" s="20">
        <f>IFERROR(VLOOKUP(A2346,[1]Monitoramento_Base_somente_disp!$A:$L,9,FALSE),0)</f>
        <v>0</v>
      </c>
      <c r="G2346" s="28">
        <f>IFERROR(VLOOKUP(A2346,[1]Monitoramento_Base_somente_disp!$A:$L,10,FALSE),0)</f>
        <v>0</v>
      </c>
      <c r="H2346" s="27">
        <f>IFERROR(VLOOKUP(A2346,[2]webService!$A:$I,4,FALSE),0)</f>
        <v>0</v>
      </c>
      <c r="I2346" s="20">
        <f>IFERROR(VLOOKUP(A2346,[2]webService!$A:$II,5,FALSE),0)</f>
        <v>0</v>
      </c>
      <c r="J2346" s="20">
        <f>IFERROR(VLOOKUP(A2346,[2]webService!$A:$I,6,FALSE),0)</f>
        <v>0</v>
      </c>
      <c r="K2346" s="20">
        <f>IFERROR(VLOOKUP(A2346,[2]webService!$A:$I,7,FALSE),0)</f>
        <v>0</v>
      </c>
      <c r="L2346" s="20">
        <f>IFERROR(VLOOKUP(A2346,[2]webService!$A:$I,8,FALSE),0)</f>
        <v>0</v>
      </c>
      <c r="M2346" s="28">
        <f>IFERROR(VLOOKUP(A2346,[2]webService!$A:$I,9,FALSE),0)</f>
        <v>0</v>
      </c>
      <c r="N2346" s="27">
        <f>IFERROR(VLOOKUP(A2346,[3]soaBnafar!$A:$G,2,FALSE),0)</f>
        <v>0</v>
      </c>
      <c r="O2346" s="20">
        <f>IFERROR(VLOOKUP(A2346,[3]soaBnafar!$A:$H,3,FALSE),0)</f>
        <v>0</v>
      </c>
      <c r="P2346" s="20">
        <f>IFERROR(VLOOKUP(A2346,[3]soaBnafar!$A:$G,4,FALSE),0)</f>
        <v>0</v>
      </c>
      <c r="Q2346" s="20">
        <f>IFERROR(VLOOKUP(A2346,[3]soaBnafar!$A:$G,5,FALSE),0)</f>
        <v>0</v>
      </c>
      <c r="R2346" s="20">
        <f>IFERROR(VLOOKUP(A2346,[3]soaBnafar!$A:$G,6,FALSE),0)</f>
        <v>0</v>
      </c>
      <c r="S2346" s="20">
        <f>IFERROR(VLOOKUP(A2346,[3]soaBnafar!$A:$G,7,FALSE),0)</f>
        <v>0</v>
      </c>
      <c r="T2346" s="32">
        <f t="shared" si="434"/>
        <v>84664</v>
      </c>
      <c r="U2346" s="21">
        <f t="shared" si="435"/>
        <v>13588349</v>
      </c>
      <c r="V2346" s="21">
        <f t="shared" si="436"/>
        <v>32707</v>
      </c>
      <c r="W2346" s="21">
        <f t="shared" si="437"/>
        <v>6766740</v>
      </c>
      <c r="X2346" s="21">
        <f t="shared" si="438"/>
        <v>0</v>
      </c>
      <c r="Y2346" s="33">
        <f t="shared" si="439"/>
        <v>0</v>
      </c>
      <c r="Z2346" s="4" t="str">
        <f t="shared" si="440"/>
        <v>Sim</v>
      </c>
      <c r="AA2346" s="4" t="str">
        <f t="shared" si="441"/>
        <v>Sim</v>
      </c>
      <c r="AB2346" s="4" t="str">
        <f t="shared" si="442"/>
        <v>Sim</v>
      </c>
      <c r="AC2346" s="4" t="str">
        <f t="shared" si="443"/>
        <v>Sim</v>
      </c>
      <c r="AD2346" s="4" t="str">
        <f t="shared" si="444"/>
        <v>Não</v>
      </c>
      <c r="AE2346" s="30" t="str">
        <f t="shared" si="445"/>
        <v>Não</v>
      </c>
    </row>
    <row r="2347" spans="1:31" x14ac:dyDescent="0.25">
      <c r="A2347" s="23">
        <v>351890</v>
      </c>
      <c r="B2347" s="27">
        <f>IFERROR(VLOOKUP(A2347,[1]Monitoramento_Base_somente_disp!$A:$L,5,FALSE),0)</f>
        <v>0</v>
      </c>
      <c r="C2347" s="20">
        <f>IFERROR(VLOOKUP(A2347,[1]Monitoramento_Base_somente_disp!$A:$L,6,FALSE),0)</f>
        <v>0</v>
      </c>
      <c r="D2347" s="20">
        <f>IFERROR(VLOOKUP(A2347,[1]Monitoramento_Base_somente_disp!$A:$L,7,FALSE),0)</f>
        <v>0</v>
      </c>
      <c r="E2347" s="20">
        <f>IFERROR(VLOOKUP(A2347,[1]Monitoramento_Base_somente_disp!$A:$L,8,FALSE),0)</f>
        <v>0</v>
      </c>
      <c r="F2347" s="20">
        <f>IFERROR(VLOOKUP(A2347,[1]Monitoramento_Base_somente_disp!$A:$L,9,FALSE),0)</f>
        <v>0</v>
      </c>
      <c r="G2347" s="28">
        <f>IFERROR(VLOOKUP(A2347,[1]Monitoramento_Base_somente_disp!$A:$L,10,FALSE),0)</f>
        <v>0</v>
      </c>
      <c r="H2347" s="27">
        <f>IFERROR(VLOOKUP(A2347,[2]webService!$A:$I,4,FALSE),0)</f>
        <v>0</v>
      </c>
      <c r="I2347" s="20">
        <f>IFERROR(VLOOKUP(A2347,[2]webService!$A:$II,5,FALSE),0)</f>
        <v>0</v>
      </c>
      <c r="J2347" s="20">
        <f>IFERROR(VLOOKUP(A2347,[2]webService!$A:$I,6,FALSE),0)</f>
        <v>0</v>
      </c>
      <c r="K2347" s="20">
        <f>IFERROR(VLOOKUP(A2347,[2]webService!$A:$I,7,FALSE),0)</f>
        <v>0</v>
      </c>
      <c r="L2347" s="20">
        <f>IFERROR(VLOOKUP(A2347,[2]webService!$A:$I,8,FALSE),0)</f>
        <v>0</v>
      </c>
      <c r="M2347" s="28">
        <f>IFERROR(VLOOKUP(A2347,[2]webService!$A:$I,9,FALSE),0)</f>
        <v>0</v>
      </c>
      <c r="N2347" s="27">
        <f>IFERROR(VLOOKUP(A2347,[3]soaBnafar!$A:$G,2,FALSE),0)</f>
        <v>0</v>
      </c>
      <c r="O2347" s="20">
        <f>IFERROR(VLOOKUP(A2347,[3]soaBnafar!$A:$H,3,FALSE),0)</f>
        <v>0</v>
      </c>
      <c r="P2347" s="20">
        <f>IFERROR(VLOOKUP(A2347,[3]soaBnafar!$A:$G,4,FALSE),0)</f>
        <v>0</v>
      </c>
      <c r="Q2347" s="20">
        <f>IFERROR(VLOOKUP(A2347,[3]soaBnafar!$A:$G,5,FALSE),0)</f>
        <v>0</v>
      </c>
      <c r="R2347" s="20">
        <f>IFERROR(VLOOKUP(A2347,[3]soaBnafar!$A:$G,6,FALSE),0)</f>
        <v>0</v>
      </c>
      <c r="S2347" s="20">
        <f>IFERROR(VLOOKUP(A2347,[3]soaBnafar!$A:$G,7,FALSE),0)</f>
        <v>0</v>
      </c>
      <c r="T2347" s="32">
        <f t="shared" si="434"/>
        <v>0</v>
      </c>
      <c r="U2347" s="21">
        <f t="shared" si="435"/>
        <v>0</v>
      </c>
      <c r="V2347" s="21">
        <f t="shared" si="436"/>
        <v>0</v>
      </c>
      <c r="W2347" s="21">
        <f t="shared" si="437"/>
        <v>0</v>
      </c>
      <c r="X2347" s="21">
        <f t="shared" si="438"/>
        <v>0</v>
      </c>
      <c r="Y2347" s="33">
        <f t="shared" si="439"/>
        <v>0</v>
      </c>
      <c r="Z2347" s="4" t="str">
        <f t="shared" si="440"/>
        <v>Não</v>
      </c>
      <c r="AA2347" s="4" t="str">
        <f t="shared" si="441"/>
        <v>Não</v>
      </c>
      <c r="AB2347" s="4" t="str">
        <f t="shared" si="442"/>
        <v>Não</v>
      </c>
      <c r="AC2347" s="4" t="str">
        <f t="shared" si="443"/>
        <v>Não</v>
      </c>
      <c r="AD2347" s="4" t="str">
        <f t="shared" si="444"/>
        <v>Não</v>
      </c>
      <c r="AE2347" s="30" t="str">
        <f t="shared" si="445"/>
        <v>Não</v>
      </c>
    </row>
    <row r="2348" spans="1:31" x14ac:dyDescent="0.25">
      <c r="A2348" s="23">
        <v>351900</v>
      </c>
      <c r="B2348" s="27">
        <f>IFERROR(VLOOKUP(A2348,[1]Monitoramento_Base_somente_disp!$A:$L,5,FALSE),0)</f>
        <v>0</v>
      </c>
      <c r="C2348" s="20">
        <f>IFERROR(VLOOKUP(A2348,[1]Monitoramento_Base_somente_disp!$A:$L,6,FALSE),0)</f>
        <v>0</v>
      </c>
      <c r="D2348" s="20">
        <f>IFERROR(VLOOKUP(A2348,[1]Monitoramento_Base_somente_disp!$A:$L,7,FALSE),0)</f>
        <v>0</v>
      </c>
      <c r="E2348" s="20">
        <f>IFERROR(VLOOKUP(A2348,[1]Monitoramento_Base_somente_disp!$A:$L,8,FALSE),0)</f>
        <v>0</v>
      </c>
      <c r="F2348" s="20">
        <f>IFERROR(VLOOKUP(A2348,[1]Monitoramento_Base_somente_disp!$A:$L,9,FALSE),0)</f>
        <v>0</v>
      </c>
      <c r="G2348" s="28">
        <f>IFERROR(VLOOKUP(A2348,[1]Monitoramento_Base_somente_disp!$A:$L,10,FALSE),0)</f>
        <v>0</v>
      </c>
      <c r="H2348" s="27">
        <f>IFERROR(VLOOKUP(A2348,[2]webService!$A:$I,4,FALSE),0)</f>
        <v>0</v>
      </c>
      <c r="I2348" s="20">
        <f>IFERROR(VLOOKUP(A2348,[2]webService!$A:$II,5,FALSE),0)</f>
        <v>0</v>
      </c>
      <c r="J2348" s="20">
        <f>IFERROR(VLOOKUP(A2348,[2]webService!$A:$I,6,FALSE),0)</f>
        <v>0</v>
      </c>
      <c r="K2348" s="20">
        <f>IFERROR(VLOOKUP(A2348,[2]webService!$A:$I,7,FALSE),0)</f>
        <v>0</v>
      </c>
      <c r="L2348" s="20">
        <f>IFERROR(VLOOKUP(A2348,[2]webService!$A:$I,8,FALSE),0)</f>
        <v>0</v>
      </c>
      <c r="M2348" s="28">
        <f>IFERROR(VLOOKUP(A2348,[2]webService!$A:$I,9,FALSE),0)</f>
        <v>0</v>
      </c>
      <c r="N2348" s="27">
        <f>IFERROR(VLOOKUP(A2348,[3]soaBnafar!$A:$G,2,FALSE),0)</f>
        <v>166690</v>
      </c>
      <c r="O2348" s="20">
        <f>IFERROR(VLOOKUP(A2348,[3]soaBnafar!$A:$H,3,FALSE),0)</f>
        <v>476814</v>
      </c>
      <c r="P2348" s="20">
        <f>IFERROR(VLOOKUP(A2348,[3]soaBnafar!$A:$G,4,FALSE),0)</f>
        <v>0</v>
      </c>
      <c r="Q2348" s="20">
        <f>IFERROR(VLOOKUP(A2348,[3]soaBnafar!$A:$G,5,FALSE),0)</f>
        <v>0</v>
      </c>
      <c r="R2348" s="20">
        <f>IFERROR(VLOOKUP(A2348,[3]soaBnafar!$A:$G,6,FALSE),0)</f>
        <v>0</v>
      </c>
      <c r="S2348" s="20">
        <f>IFERROR(VLOOKUP(A2348,[3]soaBnafar!$A:$G,7,FALSE),0)</f>
        <v>0</v>
      </c>
      <c r="T2348" s="32">
        <f t="shared" si="434"/>
        <v>166690</v>
      </c>
      <c r="U2348" s="21">
        <f t="shared" si="435"/>
        <v>476814</v>
      </c>
      <c r="V2348" s="21">
        <f t="shared" si="436"/>
        <v>0</v>
      </c>
      <c r="W2348" s="21">
        <f t="shared" si="437"/>
        <v>0</v>
      </c>
      <c r="X2348" s="21">
        <f t="shared" si="438"/>
        <v>0</v>
      </c>
      <c r="Y2348" s="33">
        <f t="shared" si="439"/>
        <v>0</v>
      </c>
      <c r="Z2348" s="4" t="str">
        <f t="shared" si="440"/>
        <v>Sim</v>
      </c>
      <c r="AA2348" s="4" t="str">
        <f t="shared" si="441"/>
        <v>Sim</v>
      </c>
      <c r="AB2348" s="4" t="str">
        <f t="shared" si="442"/>
        <v>Não</v>
      </c>
      <c r="AC2348" s="4" t="str">
        <f t="shared" si="443"/>
        <v>Não</v>
      </c>
      <c r="AD2348" s="4" t="str">
        <f t="shared" si="444"/>
        <v>Não</v>
      </c>
      <c r="AE2348" s="30" t="str">
        <f t="shared" si="445"/>
        <v>Não</v>
      </c>
    </row>
    <row r="2349" spans="1:31" x14ac:dyDescent="0.25">
      <c r="A2349" s="23">
        <v>351907</v>
      </c>
      <c r="B2349" s="27">
        <f>IFERROR(VLOOKUP(A2349,[1]Monitoramento_Base_somente_disp!$A:$L,5,FALSE),0)</f>
        <v>0</v>
      </c>
      <c r="C2349" s="20">
        <f>IFERROR(VLOOKUP(A2349,[1]Monitoramento_Base_somente_disp!$A:$L,6,FALSE),0)</f>
        <v>1118913852</v>
      </c>
      <c r="D2349" s="20">
        <f>IFERROR(VLOOKUP(A2349,[1]Monitoramento_Base_somente_disp!$A:$L,7,FALSE),0)</f>
        <v>0</v>
      </c>
      <c r="E2349" s="20">
        <f>IFERROR(VLOOKUP(A2349,[1]Monitoramento_Base_somente_disp!$A:$L,8,FALSE),0)</f>
        <v>559456926</v>
      </c>
      <c r="F2349" s="20">
        <f>IFERROR(VLOOKUP(A2349,[1]Monitoramento_Base_somente_disp!$A:$L,9,FALSE),0)</f>
        <v>0</v>
      </c>
      <c r="G2349" s="28">
        <f>IFERROR(VLOOKUP(A2349,[1]Monitoramento_Base_somente_disp!$A:$L,10,FALSE),0)</f>
        <v>0</v>
      </c>
      <c r="H2349" s="27">
        <f>IFERROR(VLOOKUP(A2349,[2]webService!$A:$I,4,FALSE),0)</f>
        <v>0</v>
      </c>
      <c r="I2349" s="20">
        <f>IFERROR(VLOOKUP(A2349,[2]webService!$A:$II,5,FALSE),0)</f>
        <v>0</v>
      </c>
      <c r="J2349" s="20">
        <f>IFERROR(VLOOKUP(A2349,[2]webService!$A:$I,6,FALSE),0)</f>
        <v>0</v>
      </c>
      <c r="K2349" s="20">
        <f>IFERROR(VLOOKUP(A2349,[2]webService!$A:$I,7,FALSE),0)</f>
        <v>0</v>
      </c>
      <c r="L2349" s="20">
        <f>IFERROR(VLOOKUP(A2349,[2]webService!$A:$I,8,FALSE),0)</f>
        <v>0</v>
      </c>
      <c r="M2349" s="28">
        <f>IFERROR(VLOOKUP(A2349,[2]webService!$A:$I,9,FALSE),0)</f>
        <v>0</v>
      </c>
      <c r="N2349" s="27">
        <f>IFERROR(VLOOKUP(A2349,[3]soaBnafar!$A:$G,2,FALSE),0)</f>
        <v>0</v>
      </c>
      <c r="O2349" s="20">
        <f>IFERROR(VLOOKUP(A2349,[3]soaBnafar!$A:$H,3,FALSE),0)</f>
        <v>0</v>
      </c>
      <c r="P2349" s="20">
        <f>IFERROR(VLOOKUP(A2349,[3]soaBnafar!$A:$G,4,FALSE),0)</f>
        <v>0</v>
      </c>
      <c r="Q2349" s="20">
        <f>IFERROR(VLOOKUP(A2349,[3]soaBnafar!$A:$G,5,FALSE),0)</f>
        <v>0</v>
      </c>
      <c r="R2349" s="20">
        <f>IFERROR(VLOOKUP(A2349,[3]soaBnafar!$A:$G,6,FALSE),0)</f>
        <v>0</v>
      </c>
      <c r="S2349" s="20">
        <f>IFERROR(VLOOKUP(A2349,[3]soaBnafar!$A:$G,7,FALSE),0)</f>
        <v>0</v>
      </c>
      <c r="T2349" s="32">
        <f t="shared" si="434"/>
        <v>0</v>
      </c>
      <c r="U2349" s="21">
        <f t="shared" si="435"/>
        <v>1118913852</v>
      </c>
      <c r="V2349" s="21">
        <f t="shared" si="436"/>
        <v>0</v>
      </c>
      <c r="W2349" s="21">
        <f t="shared" si="437"/>
        <v>559456926</v>
      </c>
      <c r="X2349" s="21">
        <f t="shared" si="438"/>
        <v>0</v>
      </c>
      <c r="Y2349" s="33">
        <f t="shared" si="439"/>
        <v>0</v>
      </c>
      <c r="Z2349" s="4" t="str">
        <f t="shared" si="440"/>
        <v>Não</v>
      </c>
      <c r="AA2349" s="4" t="str">
        <f t="shared" si="441"/>
        <v>Sim</v>
      </c>
      <c r="AB2349" s="4" t="str">
        <f t="shared" si="442"/>
        <v>Não</v>
      </c>
      <c r="AC2349" s="4" t="str">
        <f t="shared" si="443"/>
        <v>Sim</v>
      </c>
      <c r="AD2349" s="4" t="str">
        <f t="shared" si="444"/>
        <v>Não</v>
      </c>
      <c r="AE2349" s="30" t="str">
        <f t="shared" si="445"/>
        <v>Não</v>
      </c>
    </row>
    <row r="2350" spans="1:31" x14ac:dyDescent="0.25">
      <c r="A2350" s="23">
        <v>351925</v>
      </c>
      <c r="B2350" s="27">
        <f>IFERROR(VLOOKUP(A2350,[1]Monitoramento_Base_somente_disp!$A:$L,5,FALSE),0)</f>
        <v>0</v>
      </c>
      <c r="C2350" s="20">
        <f>IFERROR(VLOOKUP(A2350,[1]Monitoramento_Base_somente_disp!$A:$L,6,FALSE),0)</f>
        <v>0</v>
      </c>
      <c r="D2350" s="20">
        <f>IFERROR(VLOOKUP(A2350,[1]Monitoramento_Base_somente_disp!$A:$L,7,FALSE),0)</f>
        <v>0</v>
      </c>
      <c r="E2350" s="20">
        <f>IFERROR(VLOOKUP(A2350,[1]Monitoramento_Base_somente_disp!$A:$L,8,FALSE),0)</f>
        <v>0</v>
      </c>
      <c r="F2350" s="20">
        <f>IFERROR(VLOOKUP(A2350,[1]Monitoramento_Base_somente_disp!$A:$L,9,FALSE),0)</f>
        <v>0</v>
      </c>
      <c r="G2350" s="28">
        <f>IFERROR(VLOOKUP(A2350,[1]Monitoramento_Base_somente_disp!$A:$L,10,FALSE),0)</f>
        <v>0</v>
      </c>
      <c r="H2350" s="27">
        <f>IFERROR(VLOOKUP(A2350,[2]webService!$A:$I,4,FALSE),0)</f>
        <v>0</v>
      </c>
      <c r="I2350" s="20">
        <f>IFERROR(VLOOKUP(A2350,[2]webService!$A:$II,5,FALSE),0)</f>
        <v>0</v>
      </c>
      <c r="J2350" s="20">
        <f>IFERROR(VLOOKUP(A2350,[2]webService!$A:$I,6,FALSE),0)</f>
        <v>0</v>
      </c>
      <c r="K2350" s="20">
        <f>IFERROR(VLOOKUP(A2350,[2]webService!$A:$I,7,FALSE),0)</f>
        <v>0</v>
      </c>
      <c r="L2350" s="20">
        <f>IFERROR(VLOOKUP(A2350,[2]webService!$A:$I,8,FALSE),0)</f>
        <v>0</v>
      </c>
      <c r="M2350" s="28">
        <f>IFERROR(VLOOKUP(A2350,[2]webService!$A:$I,9,FALSE),0)</f>
        <v>0</v>
      </c>
      <c r="N2350" s="27">
        <f>IFERROR(VLOOKUP(A2350,[3]soaBnafar!$A:$G,2,FALSE),0)</f>
        <v>0</v>
      </c>
      <c r="O2350" s="20">
        <f>IFERROR(VLOOKUP(A2350,[3]soaBnafar!$A:$H,3,FALSE),0)</f>
        <v>0</v>
      </c>
      <c r="P2350" s="20">
        <f>IFERROR(VLOOKUP(A2350,[3]soaBnafar!$A:$G,4,FALSE),0)</f>
        <v>0</v>
      </c>
      <c r="Q2350" s="20">
        <f>IFERROR(VLOOKUP(A2350,[3]soaBnafar!$A:$G,5,FALSE),0)</f>
        <v>0</v>
      </c>
      <c r="R2350" s="20">
        <f>IFERROR(VLOOKUP(A2350,[3]soaBnafar!$A:$G,6,FALSE),0)</f>
        <v>0</v>
      </c>
      <c r="S2350" s="20">
        <f>IFERROR(VLOOKUP(A2350,[3]soaBnafar!$A:$G,7,FALSE),0)</f>
        <v>0</v>
      </c>
      <c r="T2350" s="32">
        <f t="shared" si="434"/>
        <v>0</v>
      </c>
      <c r="U2350" s="21">
        <f t="shared" si="435"/>
        <v>0</v>
      </c>
      <c r="V2350" s="21">
        <f t="shared" si="436"/>
        <v>0</v>
      </c>
      <c r="W2350" s="21">
        <f t="shared" si="437"/>
        <v>0</v>
      </c>
      <c r="X2350" s="21">
        <f t="shared" si="438"/>
        <v>0</v>
      </c>
      <c r="Y2350" s="33">
        <f t="shared" si="439"/>
        <v>0</v>
      </c>
      <c r="Z2350" s="4" t="str">
        <f t="shared" si="440"/>
        <v>Não</v>
      </c>
      <c r="AA2350" s="4" t="str">
        <f t="shared" si="441"/>
        <v>Não</v>
      </c>
      <c r="AB2350" s="4" t="str">
        <f t="shared" si="442"/>
        <v>Não</v>
      </c>
      <c r="AC2350" s="4" t="str">
        <f t="shared" si="443"/>
        <v>Não</v>
      </c>
      <c r="AD2350" s="4" t="str">
        <f t="shared" si="444"/>
        <v>Não</v>
      </c>
      <c r="AE2350" s="30" t="str">
        <f t="shared" si="445"/>
        <v>Não</v>
      </c>
    </row>
    <row r="2351" spans="1:31" x14ac:dyDescent="0.25">
      <c r="A2351" s="23">
        <v>351950</v>
      </c>
      <c r="B2351" s="27">
        <f>IFERROR(VLOOKUP(A2351,[1]Monitoramento_Base_somente_disp!$A:$L,5,FALSE),0)</f>
        <v>0</v>
      </c>
      <c r="C2351" s="20">
        <f>IFERROR(VLOOKUP(A2351,[1]Monitoramento_Base_somente_disp!$A:$L,6,FALSE),0)</f>
        <v>13177220</v>
      </c>
      <c r="D2351" s="20">
        <f>IFERROR(VLOOKUP(A2351,[1]Monitoramento_Base_somente_disp!$A:$L,7,FALSE),0)</f>
        <v>0</v>
      </c>
      <c r="E2351" s="20">
        <f>IFERROR(VLOOKUP(A2351,[1]Monitoramento_Base_somente_disp!$A:$L,8,FALSE),0)</f>
        <v>6588610</v>
      </c>
      <c r="F2351" s="20">
        <f>IFERROR(VLOOKUP(A2351,[1]Monitoramento_Base_somente_disp!$A:$L,9,FALSE),0)</f>
        <v>0</v>
      </c>
      <c r="G2351" s="28">
        <f>IFERROR(VLOOKUP(A2351,[1]Monitoramento_Base_somente_disp!$A:$L,10,FALSE),0)</f>
        <v>0</v>
      </c>
      <c r="H2351" s="27">
        <f>IFERROR(VLOOKUP(A2351,[2]webService!$A:$I,4,FALSE),0)</f>
        <v>0</v>
      </c>
      <c r="I2351" s="20">
        <f>IFERROR(VLOOKUP(A2351,[2]webService!$A:$II,5,FALSE),0)</f>
        <v>0</v>
      </c>
      <c r="J2351" s="20">
        <f>IFERROR(VLOOKUP(A2351,[2]webService!$A:$I,6,FALSE),0)</f>
        <v>0</v>
      </c>
      <c r="K2351" s="20">
        <f>IFERROR(VLOOKUP(A2351,[2]webService!$A:$I,7,FALSE),0)</f>
        <v>0</v>
      </c>
      <c r="L2351" s="20">
        <f>IFERROR(VLOOKUP(A2351,[2]webService!$A:$I,8,FALSE),0)</f>
        <v>0</v>
      </c>
      <c r="M2351" s="28">
        <f>IFERROR(VLOOKUP(A2351,[2]webService!$A:$I,9,FALSE),0)</f>
        <v>0</v>
      </c>
      <c r="N2351" s="27">
        <f>IFERROR(VLOOKUP(A2351,[3]soaBnafar!$A:$G,2,FALSE),0)</f>
        <v>33270</v>
      </c>
      <c r="O2351" s="20">
        <f>IFERROR(VLOOKUP(A2351,[3]soaBnafar!$A:$H,3,FALSE),0)</f>
        <v>217617</v>
      </c>
      <c r="P2351" s="20">
        <f>IFERROR(VLOOKUP(A2351,[3]soaBnafar!$A:$G,4,FALSE),0)</f>
        <v>18381</v>
      </c>
      <c r="Q2351" s="20">
        <f>IFERROR(VLOOKUP(A2351,[3]soaBnafar!$A:$G,5,FALSE),0)</f>
        <v>0</v>
      </c>
      <c r="R2351" s="20">
        <f>IFERROR(VLOOKUP(A2351,[3]soaBnafar!$A:$G,6,FALSE),0)</f>
        <v>0</v>
      </c>
      <c r="S2351" s="20">
        <f>IFERROR(VLOOKUP(A2351,[3]soaBnafar!$A:$G,7,FALSE),0)</f>
        <v>0</v>
      </c>
      <c r="T2351" s="32">
        <f t="shared" si="434"/>
        <v>33270</v>
      </c>
      <c r="U2351" s="21">
        <f t="shared" si="435"/>
        <v>13394837</v>
      </c>
      <c r="V2351" s="21">
        <f t="shared" si="436"/>
        <v>18381</v>
      </c>
      <c r="W2351" s="21">
        <f t="shared" si="437"/>
        <v>6588610</v>
      </c>
      <c r="X2351" s="21">
        <f t="shared" si="438"/>
        <v>0</v>
      </c>
      <c r="Y2351" s="33">
        <f t="shared" si="439"/>
        <v>0</v>
      </c>
      <c r="Z2351" s="4" t="str">
        <f t="shared" si="440"/>
        <v>Sim</v>
      </c>
      <c r="AA2351" s="4" t="str">
        <f t="shared" si="441"/>
        <v>Sim</v>
      </c>
      <c r="AB2351" s="4" t="str">
        <f t="shared" si="442"/>
        <v>Sim</v>
      </c>
      <c r="AC2351" s="4" t="str">
        <f t="shared" si="443"/>
        <v>Sim</v>
      </c>
      <c r="AD2351" s="4" t="str">
        <f t="shared" si="444"/>
        <v>Não</v>
      </c>
      <c r="AE2351" s="30" t="str">
        <f t="shared" si="445"/>
        <v>Não</v>
      </c>
    </row>
    <row r="2352" spans="1:31" x14ac:dyDescent="0.25">
      <c r="A2352" s="23">
        <v>351960</v>
      </c>
      <c r="B2352" s="27">
        <f>IFERROR(VLOOKUP(A2352,[1]Monitoramento_Base_somente_disp!$A:$L,5,FALSE),0)</f>
        <v>103148</v>
      </c>
      <c r="C2352" s="20">
        <f>IFERROR(VLOOKUP(A2352,[1]Monitoramento_Base_somente_disp!$A:$L,6,FALSE),0)</f>
        <v>9023922</v>
      </c>
      <c r="D2352" s="20">
        <f>IFERROR(VLOOKUP(A2352,[1]Monitoramento_Base_somente_disp!$A:$L,7,FALSE),0)</f>
        <v>70145</v>
      </c>
      <c r="E2352" s="20">
        <f>IFERROR(VLOOKUP(A2352,[1]Monitoramento_Base_somente_disp!$A:$L,8,FALSE),0)</f>
        <v>5157706</v>
      </c>
      <c r="F2352" s="20">
        <f>IFERROR(VLOOKUP(A2352,[1]Monitoramento_Base_somente_disp!$A:$L,9,FALSE),0)</f>
        <v>0</v>
      </c>
      <c r="G2352" s="28">
        <f>IFERROR(VLOOKUP(A2352,[1]Monitoramento_Base_somente_disp!$A:$L,10,FALSE),0)</f>
        <v>0</v>
      </c>
      <c r="H2352" s="27">
        <f>IFERROR(VLOOKUP(A2352,[2]webService!$A:$I,4,FALSE),0)</f>
        <v>0</v>
      </c>
      <c r="I2352" s="20">
        <f>IFERROR(VLOOKUP(A2352,[2]webService!$A:$II,5,FALSE),0)</f>
        <v>0</v>
      </c>
      <c r="J2352" s="20">
        <f>IFERROR(VLOOKUP(A2352,[2]webService!$A:$I,6,FALSE),0)</f>
        <v>0</v>
      </c>
      <c r="K2352" s="20">
        <f>IFERROR(VLOOKUP(A2352,[2]webService!$A:$I,7,FALSE),0)</f>
        <v>0</v>
      </c>
      <c r="L2352" s="20">
        <f>IFERROR(VLOOKUP(A2352,[2]webService!$A:$I,8,FALSE),0)</f>
        <v>0</v>
      </c>
      <c r="M2352" s="28">
        <f>IFERROR(VLOOKUP(A2352,[2]webService!$A:$I,9,FALSE),0)</f>
        <v>0</v>
      </c>
      <c r="N2352" s="27">
        <f>IFERROR(VLOOKUP(A2352,[3]soaBnafar!$A:$G,2,FALSE),0)</f>
        <v>0</v>
      </c>
      <c r="O2352" s="20">
        <f>IFERROR(VLOOKUP(A2352,[3]soaBnafar!$A:$H,3,FALSE),0)</f>
        <v>0</v>
      </c>
      <c r="P2352" s="20">
        <f>IFERROR(VLOOKUP(A2352,[3]soaBnafar!$A:$G,4,FALSE),0)</f>
        <v>0</v>
      </c>
      <c r="Q2352" s="20">
        <f>IFERROR(VLOOKUP(A2352,[3]soaBnafar!$A:$G,5,FALSE),0)</f>
        <v>0</v>
      </c>
      <c r="R2352" s="20">
        <f>IFERROR(VLOOKUP(A2352,[3]soaBnafar!$A:$G,6,FALSE),0)</f>
        <v>0</v>
      </c>
      <c r="S2352" s="20">
        <f>IFERROR(VLOOKUP(A2352,[3]soaBnafar!$A:$G,7,FALSE),0)</f>
        <v>0</v>
      </c>
      <c r="T2352" s="32">
        <f t="shared" si="434"/>
        <v>103148</v>
      </c>
      <c r="U2352" s="21">
        <f t="shared" si="435"/>
        <v>9023922</v>
      </c>
      <c r="V2352" s="21">
        <f t="shared" si="436"/>
        <v>70145</v>
      </c>
      <c r="W2352" s="21">
        <f t="shared" si="437"/>
        <v>5157706</v>
      </c>
      <c r="X2352" s="21">
        <f t="shared" si="438"/>
        <v>0</v>
      </c>
      <c r="Y2352" s="33">
        <f t="shared" si="439"/>
        <v>0</v>
      </c>
      <c r="Z2352" s="4" t="str">
        <f t="shared" si="440"/>
        <v>Sim</v>
      </c>
      <c r="AA2352" s="4" t="str">
        <f t="shared" si="441"/>
        <v>Sim</v>
      </c>
      <c r="AB2352" s="4" t="str">
        <f t="shared" si="442"/>
        <v>Sim</v>
      </c>
      <c r="AC2352" s="4" t="str">
        <f t="shared" si="443"/>
        <v>Sim</v>
      </c>
      <c r="AD2352" s="4" t="str">
        <f t="shared" si="444"/>
        <v>Não</v>
      </c>
      <c r="AE2352" s="30" t="str">
        <f t="shared" si="445"/>
        <v>Não</v>
      </c>
    </row>
    <row r="2353" spans="1:31" x14ac:dyDescent="0.25">
      <c r="A2353" s="23">
        <v>351970</v>
      </c>
      <c r="B2353" s="27">
        <f>IFERROR(VLOOKUP(A2353,[1]Monitoramento_Base_somente_disp!$A:$L,5,FALSE),0)</f>
        <v>0</v>
      </c>
      <c r="C2353" s="20">
        <f>IFERROR(VLOOKUP(A2353,[1]Monitoramento_Base_somente_disp!$A:$L,6,FALSE),0)</f>
        <v>0</v>
      </c>
      <c r="D2353" s="20">
        <f>IFERROR(VLOOKUP(A2353,[1]Monitoramento_Base_somente_disp!$A:$L,7,FALSE),0)</f>
        <v>0</v>
      </c>
      <c r="E2353" s="20">
        <f>IFERROR(VLOOKUP(A2353,[1]Monitoramento_Base_somente_disp!$A:$L,8,FALSE),0)</f>
        <v>0</v>
      </c>
      <c r="F2353" s="20">
        <f>IFERROR(VLOOKUP(A2353,[1]Monitoramento_Base_somente_disp!$A:$L,9,FALSE),0)</f>
        <v>0</v>
      </c>
      <c r="G2353" s="28">
        <f>IFERROR(VLOOKUP(A2353,[1]Monitoramento_Base_somente_disp!$A:$L,10,FALSE),0)</f>
        <v>0</v>
      </c>
      <c r="H2353" s="27">
        <f>IFERROR(VLOOKUP(A2353,[2]webService!$A:$I,4,FALSE),0)</f>
        <v>0</v>
      </c>
      <c r="I2353" s="20">
        <f>IFERROR(VLOOKUP(A2353,[2]webService!$A:$II,5,FALSE),0)</f>
        <v>0</v>
      </c>
      <c r="J2353" s="20">
        <f>IFERROR(VLOOKUP(A2353,[2]webService!$A:$I,6,FALSE),0)</f>
        <v>0</v>
      </c>
      <c r="K2353" s="20">
        <f>IFERROR(VLOOKUP(A2353,[2]webService!$A:$I,7,FALSE),0)</f>
        <v>0</v>
      </c>
      <c r="L2353" s="20">
        <f>IFERROR(VLOOKUP(A2353,[2]webService!$A:$I,8,FALSE),0)</f>
        <v>0</v>
      </c>
      <c r="M2353" s="28">
        <f>IFERROR(VLOOKUP(A2353,[2]webService!$A:$I,9,FALSE),0)</f>
        <v>0</v>
      </c>
      <c r="N2353" s="27">
        <f>IFERROR(VLOOKUP(A2353,[3]soaBnafar!$A:$G,2,FALSE),0)</f>
        <v>0</v>
      </c>
      <c r="O2353" s="20">
        <f>IFERROR(VLOOKUP(A2353,[3]soaBnafar!$A:$H,3,FALSE),0)</f>
        <v>0</v>
      </c>
      <c r="P2353" s="20">
        <f>IFERROR(VLOOKUP(A2353,[3]soaBnafar!$A:$G,4,FALSE),0)</f>
        <v>0</v>
      </c>
      <c r="Q2353" s="20">
        <f>IFERROR(VLOOKUP(A2353,[3]soaBnafar!$A:$G,5,FALSE),0)</f>
        <v>0</v>
      </c>
      <c r="R2353" s="20">
        <f>IFERROR(VLOOKUP(A2353,[3]soaBnafar!$A:$G,6,FALSE),0)</f>
        <v>0</v>
      </c>
      <c r="S2353" s="20">
        <f>IFERROR(VLOOKUP(A2353,[3]soaBnafar!$A:$G,7,FALSE),0)</f>
        <v>0</v>
      </c>
      <c r="T2353" s="32">
        <f t="shared" si="434"/>
        <v>0</v>
      </c>
      <c r="U2353" s="21">
        <f t="shared" si="435"/>
        <v>0</v>
      </c>
      <c r="V2353" s="21">
        <f t="shared" si="436"/>
        <v>0</v>
      </c>
      <c r="W2353" s="21">
        <f t="shared" si="437"/>
        <v>0</v>
      </c>
      <c r="X2353" s="21">
        <f t="shared" si="438"/>
        <v>0</v>
      </c>
      <c r="Y2353" s="33">
        <f t="shared" si="439"/>
        <v>0</v>
      </c>
      <c r="Z2353" s="4" t="str">
        <f t="shared" si="440"/>
        <v>Não</v>
      </c>
      <c r="AA2353" s="4" t="str">
        <f t="shared" si="441"/>
        <v>Não</v>
      </c>
      <c r="AB2353" s="4" t="str">
        <f t="shared" si="442"/>
        <v>Não</v>
      </c>
      <c r="AC2353" s="4" t="str">
        <f t="shared" si="443"/>
        <v>Não</v>
      </c>
      <c r="AD2353" s="4" t="str">
        <f t="shared" si="444"/>
        <v>Não</v>
      </c>
      <c r="AE2353" s="30" t="str">
        <f t="shared" si="445"/>
        <v>Não</v>
      </c>
    </row>
    <row r="2354" spans="1:31" x14ac:dyDescent="0.25">
      <c r="A2354" s="23">
        <v>352000</v>
      </c>
      <c r="B2354" s="27">
        <f>IFERROR(VLOOKUP(A2354,[1]Monitoramento_Base_somente_disp!$A:$L,5,FALSE),0)</f>
        <v>0</v>
      </c>
      <c r="C2354" s="20">
        <f>IFERROR(VLOOKUP(A2354,[1]Monitoramento_Base_somente_disp!$A:$L,6,FALSE),0)</f>
        <v>23188900</v>
      </c>
      <c r="D2354" s="20">
        <f>IFERROR(VLOOKUP(A2354,[1]Monitoramento_Base_somente_disp!$A:$L,7,FALSE),0)</f>
        <v>0</v>
      </c>
      <c r="E2354" s="20">
        <f>IFERROR(VLOOKUP(A2354,[1]Monitoramento_Base_somente_disp!$A:$L,8,FALSE),0)</f>
        <v>11594450</v>
      </c>
      <c r="F2354" s="20">
        <f>IFERROR(VLOOKUP(A2354,[1]Monitoramento_Base_somente_disp!$A:$L,9,FALSE),0)</f>
        <v>0</v>
      </c>
      <c r="G2354" s="28">
        <f>IFERROR(VLOOKUP(A2354,[1]Monitoramento_Base_somente_disp!$A:$L,10,FALSE),0)</f>
        <v>0</v>
      </c>
      <c r="H2354" s="27">
        <f>IFERROR(VLOOKUP(A2354,[2]webService!$A:$I,4,FALSE),0)</f>
        <v>0</v>
      </c>
      <c r="I2354" s="20">
        <f>IFERROR(VLOOKUP(A2354,[2]webService!$A:$II,5,FALSE),0)</f>
        <v>0</v>
      </c>
      <c r="J2354" s="20">
        <f>IFERROR(VLOOKUP(A2354,[2]webService!$A:$I,6,FALSE),0)</f>
        <v>0</v>
      </c>
      <c r="K2354" s="20">
        <f>IFERROR(VLOOKUP(A2354,[2]webService!$A:$I,7,FALSE),0)</f>
        <v>0</v>
      </c>
      <c r="L2354" s="20">
        <f>IFERROR(VLOOKUP(A2354,[2]webService!$A:$I,8,FALSE),0)</f>
        <v>0</v>
      </c>
      <c r="M2354" s="28">
        <f>IFERROR(VLOOKUP(A2354,[2]webService!$A:$I,9,FALSE),0)</f>
        <v>0</v>
      </c>
      <c r="N2354" s="27">
        <f>IFERROR(VLOOKUP(A2354,[3]soaBnafar!$A:$G,2,FALSE),0)</f>
        <v>0</v>
      </c>
      <c r="O2354" s="20">
        <f>IFERROR(VLOOKUP(A2354,[3]soaBnafar!$A:$H,3,FALSE),0)</f>
        <v>0</v>
      </c>
      <c r="P2354" s="20">
        <f>IFERROR(VLOOKUP(A2354,[3]soaBnafar!$A:$G,4,FALSE),0)</f>
        <v>0</v>
      </c>
      <c r="Q2354" s="20">
        <f>IFERROR(VLOOKUP(A2354,[3]soaBnafar!$A:$G,5,FALSE),0)</f>
        <v>0</v>
      </c>
      <c r="R2354" s="20">
        <f>IFERROR(VLOOKUP(A2354,[3]soaBnafar!$A:$G,6,FALSE),0)</f>
        <v>0</v>
      </c>
      <c r="S2354" s="20">
        <f>IFERROR(VLOOKUP(A2354,[3]soaBnafar!$A:$G,7,FALSE),0)</f>
        <v>0</v>
      </c>
      <c r="T2354" s="32">
        <f t="shared" si="434"/>
        <v>0</v>
      </c>
      <c r="U2354" s="21">
        <f t="shared" si="435"/>
        <v>23188900</v>
      </c>
      <c r="V2354" s="21">
        <f t="shared" si="436"/>
        <v>0</v>
      </c>
      <c r="W2354" s="21">
        <f t="shared" si="437"/>
        <v>11594450</v>
      </c>
      <c r="X2354" s="21">
        <f t="shared" si="438"/>
        <v>0</v>
      </c>
      <c r="Y2354" s="33">
        <f t="shared" si="439"/>
        <v>0</v>
      </c>
      <c r="Z2354" s="4" t="str">
        <f t="shared" si="440"/>
        <v>Não</v>
      </c>
      <c r="AA2354" s="4" t="str">
        <f t="shared" si="441"/>
        <v>Sim</v>
      </c>
      <c r="AB2354" s="4" t="str">
        <f t="shared" si="442"/>
        <v>Não</v>
      </c>
      <c r="AC2354" s="4" t="str">
        <f t="shared" si="443"/>
        <v>Sim</v>
      </c>
      <c r="AD2354" s="4" t="str">
        <f t="shared" si="444"/>
        <v>Não</v>
      </c>
      <c r="AE2354" s="30" t="str">
        <f t="shared" si="445"/>
        <v>Não</v>
      </c>
    </row>
    <row r="2355" spans="1:31" x14ac:dyDescent="0.25">
      <c r="A2355" s="23">
        <v>352020</v>
      </c>
      <c r="B2355" s="27">
        <f>IFERROR(VLOOKUP(A2355,[1]Monitoramento_Base_somente_disp!$A:$L,5,FALSE),0)</f>
        <v>0</v>
      </c>
      <c r="C2355" s="20">
        <f>IFERROR(VLOOKUP(A2355,[1]Monitoramento_Base_somente_disp!$A:$L,6,FALSE),0)</f>
        <v>0</v>
      </c>
      <c r="D2355" s="20">
        <f>IFERROR(VLOOKUP(A2355,[1]Monitoramento_Base_somente_disp!$A:$L,7,FALSE),0)</f>
        <v>0</v>
      </c>
      <c r="E2355" s="20">
        <f>IFERROR(VLOOKUP(A2355,[1]Monitoramento_Base_somente_disp!$A:$L,8,FALSE),0)</f>
        <v>0</v>
      </c>
      <c r="F2355" s="20">
        <f>IFERROR(VLOOKUP(A2355,[1]Monitoramento_Base_somente_disp!$A:$L,9,FALSE),0)</f>
        <v>0</v>
      </c>
      <c r="G2355" s="28">
        <f>IFERROR(VLOOKUP(A2355,[1]Monitoramento_Base_somente_disp!$A:$L,10,FALSE),0)</f>
        <v>0</v>
      </c>
      <c r="H2355" s="27">
        <f>IFERROR(VLOOKUP(A2355,[2]webService!$A:$I,4,FALSE),0)</f>
        <v>0</v>
      </c>
      <c r="I2355" s="20">
        <f>IFERROR(VLOOKUP(A2355,[2]webService!$A:$II,5,FALSE),0)</f>
        <v>0</v>
      </c>
      <c r="J2355" s="20">
        <f>IFERROR(VLOOKUP(A2355,[2]webService!$A:$I,6,FALSE),0)</f>
        <v>0</v>
      </c>
      <c r="K2355" s="20">
        <f>IFERROR(VLOOKUP(A2355,[2]webService!$A:$I,7,FALSE),0)</f>
        <v>0</v>
      </c>
      <c r="L2355" s="20">
        <f>IFERROR(VLOOKUP(A2355,[2]webService!$A:$I,8,FALSE),0)</f>
        <v>0</v>
      </c>
      <c r="M2355" s="28">
        <f>IFERROR(VLOOKUP(A2355,[2]webService!$A:$I,9,FALSE),0)</f>
        <v>0</v>
      </c>
      <c r="N2355" s="27">
        <f>IFERROR(VLOOKUP(A2355,[3]soaBnafar!$A:$G,2,FALSE),0)</f>
        <v>0</v>
      </c>
      <c r="O2355" s="20">
        <f>IFERROR(VLOOKUP(A2355,[3]soaBnafar!$A:$H,3,FALSE),0)</f>
        <v>0</v>
      </c>
      <c r="P2355" s="20">
        <f>IFERROR(VLOOKUP(A2355,[3]soaBnafar!$A:$G,4,FALSE),0)</f>
        <v>0</v>
      </c>
      <c r="Q2355" s="20">
        <f>IFERROR(VLOOKUP(A2355,[3]soaBnafar!$A:$G,5,FALSE),0)</f>
        <v>0</v>
      </c>
      <c r="R2355" s="20">
        <f>IFERROR(VLOOKUP(A2355,[3]soaBnafar!$A:$G,6,FALSE),0)</f>
        <v>0</v>
      </c>
      <c r="S2355" s="20">
        <f>IFERROR(VLOOKUP(A2355,[3]soaBnafar!$A:$G,7,FALSE),0)</f>
        <v>0</v>
      </c>
      <c r="T2355" s="32">
        <f t="shared" si="434"/>
        <v>0</v>
      </c>
      <c r="U2355" s="21">
        <f t="shared" si="435"/>
        <v>0</v>
      </c>
      <c r="V2355" s="21">
        <f t="shared" si="436"/>
        <v>0</v>
      </c>
      <c r="W2355" s="21">
        <f t="shared" si="437"/>
        <v>0</v>
      </c>
      <c r="X2355" s="21">
        <f t="shared" si="438"/>
        <v>0</v>
      </c>
      <c r="Y2355" s="33">
        <f t="shared" si="439"/>
        <v>0</v>
      </c>
      <c r="Z2355" s="4" t="str">
        <f t="shared" si="440"/>
        <v>Não</v>
      </c>
      <c r="AA2355" s="4" t="str">
        <f t="shared" si="441"/>
        <v>Não</v>
      </c>
      <c r="AB2355" s="4" t="str">
        <f t="shared" si="442"/>
        <v>Não</v>
      </c>
      <c r="AC2355" s="4" t="str">
        <f t="shared" si="443"/>
        <v>Não</v>
      </c>
      <c r="AD2355" s="4" t="str">
        <f t="shared" si="444"/>
        <v>Não</v>
      </c>
      <c r="AE2355" s="30" t="str">
        <f t="shared" si="445"/>
        <v>Não</v>
      </c>
    </row>
    <row r="2356" spans="1:31" x14ac:dyDescent="0.25">
      <c r="A2356" s="23">
        <v>352030</v>
      </c>
      <c r="B2356" s="27">
        <f>IFERROR(VLOOKUP(A2356,[1]Monitoramento_Base_somente_disp!$A:$L,5,FALSE),0)</f>
        <v>21308</v>
      </c>
      <c r="C2356" s="20">
        <f>IFERROR(VLOOKUP(A2356,[1]Monitoramento_Base_somente_disp!$A:$L,6,FALSE),0)</f>
        <v>27598397</v>
      </c>
      <c r="D2356" s="20">
        <f>IFERROR(VLOOKUP(A2356,[1]Monitoramento_Base_somente_disp!$A:$L,7,FALSE),0)</f>
        <v>75836</v>
      </c>
      <c r="E2356" s="20">
        <f>IFERROR(VLOOKUP(A2356,[1]Monitoramento_Base_somente_disp!$A:$L,8,FALSE),0)</f>
        <v>13952991</v>
      </c>
      <c r="F2356" s="20">
        <f>IFERROR(VLOOKUP(A2356,[1]Monitoramento_Base_somente_disp!$A:$L,9,FALSE),0)</f>
        <v>0</v>
      </c>
      <c r="G2356" s="28">
        <f>IFERROR(VLOOKUP(A2356,[1]Monitoramento_Base_somente_disp!$A:$L,10,FALSE),0)</f>
        <v>0</v>
      </c>
      <c r="H2356" s="27">
        <f>IFERROR(VLOOKUP(A2356,[2]webService!$A:$I,4,FALSE),0)</f>
        <v>0</v>
      </c>
      <c r="I2356" s="20">
        <f>IFERROR(VLOOKUP(A2356,[2]webService!$A:$II,5,FALSE),0)</f>
        <v>0</v>
      </c>
      <c r="J2356" s="20">
        <f>IFERROR(VLOOKUP(A2356,[2]webService!$A:$I,6,FALSE),0)</f>
        <v>0</v>
      </c>
      <c r="K2356" s="20">
        <f>IFERROR(VLOOKUP(A2356,[2]webService!$A:$I,7,FALSE),0)</f>
        <v>0</v>
      </c>
      <c r="L2356" s="20">
        <f>IFERROR(VLOOKUP(A2356,[2]webService!$A:$I,8,FALSE),0)</f>
        <v>0</v>
      </c>
      <c r="M2356" s="28">
        <f>IFERROR(VLOOKUP(A2356,[2]webService!$A:$I,9,FALSE),0)</f>
        <v>0</v>
      </c>
      <c r="N2356" s="27">
        <f>IFERROR(VLOOKUP(A2356,[3]soaBnafar!$A:$G,2,FALSE),0)</f>
        <v>0</v>
      </c>
      <c r="O2356" s="20">
        <f>IFERROR(VLOOKUP(A2356,[3]soaBnafar!$A:$H,3,FALSE),0)</f>
        <v>0</v>
      </c>
      <c r="P2356" s="20">
        <f>IFERROR(VLOOKUP(A2356,[3]soaBnafar!$A:$G,4,FALSE),0)</f>
        <v>0</v>
      </c>
      <c r="Q2356" s="20">
        <f>IFERROR(VLOOKUP(A2356,[3]soaBnafar!$A:$G,5,FALSE),0)</f>
        <v>0</v>
      </c>
      <c r="R2356" s="20">
        <f>IFERROR(VLOOKUP(A2356,[3]soaBnafar!$A:$G,6,FALSE),0)</f>
        <v>0</v>
      </c>
      <c r="S2356" s="20">
        <f>IFERROR(VLOOKUP(A2356,[3]soaBnafar!$A:$G,7,FALSE),0)</f>
        <v>0</v>
      </c>
      <c r="T2356" s="32">
        <f t="shared" si="434"/>
        <v>21308</v>
      </c>
      <c r="U2356" s="21">
        <f t="shared" si="435"/>
        <v>27598397</v>
      </c>
      <c r="V2356" s="21">
        <f t="shared" si="436"/>
        <v>75836</v>
      </c>
      <c r="W2356" s="21">
        <f t="shared" si="437"/>
        <v>13952991</v>
      </c>
      <c r="X2356" s="21">
        <f t="shared" si="438"/>
        <v>0</v>
      </c>
      <c r="Y2356" s="33">
        <f t="shared" si="439"/>
        <v>0</v>
      </c>
      <c r="Z2356" s="4" t="str">
        <f t="shared" si="440"/>
        <v>Sim</v>
      </c>
      <c r="AA2356" s="4" t="str">
        <f t="shared" si="441"/>
        <v>Sim</v>
      </c>
      <c r="AB2356" s="4" t="str">
        <f t="shared" si="442"/>
        <v>Sim</v>
      </c>
      <c r="AC2356" s="4" t="str">
        <f t="shared" si="443"/>
        <v>Sim</v>
      </c>
      <c r="AD2356" s="4" t="str">
        <f t="shared" si="444"/>
        <v>Não</v>
      </c>
      <c r="AE2356" s="30" t="str">
        <f t="shared" si="445"/>
        <v>Não</v>
      </c>
    </row>
    <row r="2357" spans="1:31" x14ac:dyDescent="0.25">
      <c r="A2357" s="23">
        <v>352042</v>
      </c>
      <c r="B2357" s="27">
        <f>IFERROR(VLOOKUP(A2357,[1]Monitoramento_Base_somente_disp!$A:$L,5,FALSE),0)</f>
        <v>0</v>
      </c>
      <c r="C2357" s="20">
        <f>IFERROR(VLOOKUP(A2357,[1]Monitoramento_Base_somente_disp!$A:$L,6,FALSE),0)</f>
        <v>21854924</v>
      </c>
      <c r="D2357" s="20">
        <f>IFERROR(VLOOKUP(A2357,[1]Monitoramento_Base_somente_disp!$A:$L,7,FALSE),0)</f>
        <v>0</v>
      </c>
      <c r="E2357" s="20">
        <f>IFERROR(VLOOKUP(A2357,[1]Monitoramento_Base_somente_disp!$A:$L,8,FALSE),0)</f>
        <v>10927462</v>
      </c>
      <c r="F2357" s="20">
        <f>IFERROR(VLOOKUP(A2357,[1]Monitoramento_Base_somente_disp!$A:$L,9,FALSE),0)</f>
        <v>0</v>
      </c>
      <c r="G2357" s="28">
        <f>IFERROR(VLOOKUP(A2357,[1]Monitoramento_Base_somente_disp!$A:$L,10,FALSE),0)</f>
        <v>0</v>
      </c>
      <c r="H2357" s="27">
        <f>IFERROR(VLOOKUP(A2357,[2]webService!$A:$I,4,FALSE),0)</f>
        <v>105873</v>
      </c>
      <c r="I2357" s="20">
        <f>IFERROR(VLOOKUP(A2357,[2]webService!$A:$II,5,FALSE),0)</f>
        <v>662981</v>
      </c>
      <c r="J2357" s="20">
        <f>IFERROR(VLOOKUP(A2357,[2]webService!$A:$I,6,FALSE),0)</f>
        <v>0</v>
      </c>
      <c r="K2357" s="20">
        <f>IFERROR(VLOOKUP(A2357,[2]webService!$A:$I,7,FALSE),0)</f>
        <v>0</v>
      </c>
      <c r="L2357" s="20">
        <f>IFERROR(VLOOKUP(A2357,[2]webService!$A:$I,8,FALSE),0)</f>
        <v>0</v>
      </c>
      <c r="M2357" s="28">
        <f>IFERROR(VLOOKUP(A2357,[2]webService!$A:$I,9,FALSE),0)</f>
        <v>0</v>
      </c>
      <c r="N2357" s="27">
        <f>IFERROR(VLOOKUP(A2357,[3]soaBnafar!$A:$G,2,FALSE),0)</f>
        <v>0</v>
      </c>
      <c r="O2357" s="20">
        <f>IFERROR(VLOOKUP(A2357,[3]soaBnafar!$A:$H,3,FALSE),0)</f>
        <v>0</v>
      </c>
      <c r="P2357" s="20">
        <f>IFERROR(VLOOKUP(A2357,[3]soaBnafar!$A:$G,4,FALSE),0)</f>
        <v>0</v>
      </c>
      <c r="Q2357" s="20">
        <f>IFERROR(VLOOKUP(A2357,[3]soaBnafar!$A:$G,5,FALSE),0)</f>
        <v>0</v>
      </c>
      <c r="R2357" s="20">
        <f>IFERROR(VLOOKUP(A2357,[3]soaBnafar!$A:$G,6,FALSE),0)</f>
        <v>0</v>
      </c>
      <c r="S2357" s="20">
        <f>IFERROR(VLOOKUP(A2357,[3]soaBnafar!$A:$G,7,FALSE),0)</f>
        <v>0</v>
      </c>
      <c r="T2357" s="32">
        <f t="shared" si="434"/>
        <v>105873</v>
      </c>
      <c r="U2357" s="21">
        <f t="shared" si="435"/>
        <v>22517905</v>
      </c>
      <c r="V2357" s="21">
        <f t="shared" si="436"/>
        <v>0</v>
      </c>
      <c r="W2357" s="21">
        <f t="shared" si="437"/>
        <v>10927462</v>
      </c>
      <c r="X2357" s="21">
        <f t="shared" si="438"/>
        <v>0</v>
      </c>
      <c r="Y2357" s="33">
        <f t="shared" si="439"/>
        <v>0</v>
      </c>
      <c r="Z2357" s="4" t="str">
        <f t="shared" si="440"/>
        <v>Sim</v>
      </c>
      <c r="AA2357" s="4" t="str">
        <f t="shared" si="441"/>
        <v>Sim</v>
      </c>
      <c r="AB2357" s="4" t="str">
        <f t="shared" si="442"/>
        <v>Não</v>
      </c>
      <c r="AC2357" s="4" t="str">
        <f t="shared" si="443"/>
        <v>Sim</v>
      </c>
      <c r="AD2357" s="4" t="str">
        <f t="shared" si="444"/>
        <v>Não</v>
      </c>
      <c r="AE2357" s="30" t="str">
        <f t="shared" si="445"/>
        <v>Não</v>
      </c>
    </row>
    <row r="2358" spans="1:31" x14ac:dyDescent="0.25">
      <c r="A2358" s="23">
        <v>352090</v>
      </c>
      <c r="B2358" s="27">
        <f>IFERROR(VLOOKUP(A2358,[1]Monitoramento_Base_somente_disp!$A:$L,5,FALSE),0)</f>
        <v>0</v>
      </c>
      <c r="C2358" s="20">
        <f>IFERROR(VLOOKUP(A2358,[1]Monitoramento_Base_somente_disp!$A:$L,6,FALSE),0)</f>
        <v>0</v>
      </c>
      <c r="D2358" s="20">
        <f>IFERROR(VLOOKUP(A2358,[1]Monitoramento_Base_somente_disp!$A:$L,7,FALSE),0)</f>
        <v>0</v>
      </c>
      <c r="E2358" s="20">
        <f>IFERROR(VLOOKUP(A2358,[1]Monitoramento_Base_somente_disp!$A:$L,8,FALSE),0)</f>
        <v>0</v>
      </c>
      <c r="F2358" s="20">
        <f>IFERROR(VLOOKUP(A2358,[1]Monitoramento_Base_somente_disp!$A:$L,9,FALSE),0)</f>
        <v>0</v>
      </c>
      <c r="G2358" s="28">
        <f>IFERROR(VLOOKUP(A2358,[1]Monitoramento_Base_somente_disp!$A:$L,10,FALSE),0)</f>
        <v>0</v>
      </c>
      <c r="H2358" s="27">
        <f>IFERROR(VLOOKUP(A2358,[2]webService!$A:$I,4,FALSE),0)</f>
        <v>0</v>
      </c>
      <c r="I2358" s="20">
        <f>IFERROR(VLOOKUP(A2358,[2]webService!$A:$II,5,FALSE),0)</f>
        <v>0</v>
      </c>
      <c r="J2358" s="20">
        <f>IFERROR(VLOOKUP(A2358,[2]webService!$A:$I,6,FALSE),0)</f>
        <v>0</v>
      </c>
      <c r="K2358" s="20">
        <f>IFERROR(VLOOKUP(A2358,[2]webService!$A:$I,7,FALSE),0)</f>
        <v>0</v>
      </c>
      <c r="L2358" s="20">
        <f>IFERROR(VLOOKUP(A2358,[2]webService!$A:$I,8,FALSE),0)</f>
        <v>0</v>
      </c>
      <c r="M2358" s="28">
        <f>IFERROR(VLOOKUP(A2358,[2]webService!$A:$I,9,FALSE),0)</f>
        <v>0</v>
      </c>
      <c r="N2358" s="27">
        <f>IFERROR(VLOOKUP(A2358,[3]soaBnafar!$A:$G,2,FALSE),0)</f>
        <v>0</v>
      </c>
      <c r="O2358" s="20">
        <f>IFERROR(VLOOKUP(A2358,[3]soaBnafar!$A:$H,3,FALSE),0)</f>
        <v>0</v>
      </c>
      <c r="P2358" s="20">
        <f>IFERROR(VLOOKUP(A2358,[3]soaBnafar!$A:$G,4,FALSE),0)</f>
        <v>0</v>
      </c>
      <c r="Q2358" s="20">
        <f>IFERROR(VLOOKUP(A2358,[3]soaBnafar!$A:$G,5,FALSE),0)</f>
        <v>0</v>
      </c>
      <c r="R2358" s="20">
        <f>IFERROR(VLOOKUP(A2358,[3]soaBnafar!$A:$G,6,FALSE),0)</f>
        <v>0</v>
      </c>
      <c r="S2358" s="20">
        <f>IFERROR(VLOOKUP(A2358,[3]soaBnafar!$A:$G,7,FALSE),0)</f>
        <v>0</v>
      </c>
      <c r="T2358" s="32">
        <f t="shared" si="434"/>
        <v>0</v>
      </c>
      <c r="U2358" s="21">
        <f t="shared" si="435"/>
        <v>0</v>
      </c>
      <c r="V2358" s="21">
        <f t="shared" si="436"/>
        <v>0</v>
      </c>
      <c r="W2358" s="21">
        <f t="shared" si="437"/>
        <v>0</v>
      </c>
      <c r="X2358" s="21">
        <f t="shared" si="438"/>
        <v>0</v>
      </c>
      <c r="Y2358" s="33">
        <f t="shared" si="439"/>
        <v>0</v>
      </c>
      <c r="Z2358" s="4" t="str">
        <f t="shared" si="440"/>
        <v>Não</v>
      </c>
      <c r="AA2358" s="4" t="str">
        <f t="shared" si="441"/>
        <v>Não</v>
      </c>
      <c r="AB2358" s="4" t="str">
        <f t="shared" si="442"/>
        <v>Não</v>
      </c>
      <c r="AC2358" s="4" t="str">
        <f t="shared" si="443"/>
        <v>Não</v>
      </c>
      <c r="AD2358" s="4" t="str">
        <f t="shared" si="444"/>
        <v>Não</v>
      </c>
      <c r="AE2358" s="30" t="str">
        <f t="shared" si="445"/>
        <v>Não</v>
      </c>
    </row>
    <row r="2359" spans="1:31" x14ac:dyDescent="0.25">
      <c r="A2359" s="23">
        <v>352100</v>
      </c>
      <c r="B2359" s="27">
        <f>IFERROR(VLOOKUP(A2359,[1]Monitoramento_Base_somente_disp!$A:$L,5,FALSE),0)</f>
        <v>0</v>
      </c>
      <c r="C2359" s="20">
        <f>IFERROR(VLOOKUP(A2359,[1]Monitoramento_Base_somente_disp!$A:$L,6,FALSE),0)</f>
        <v>44601816</v>
      </c>
      <c r="D2359" s="20">
        <f>IFERROR(VLOOKUP(A2359,[1]Monitoramento_Base_somente_disp!$A:$L,7,FALSE),0)</f>
        <v>0</v>
      </c>
      <c r="E2359" s="20">
        <f>IFERROR(VLOOKUP(A2359,[1]Monitoramento_Base_somente_disp!$A:$L,8,FALSE),0)</f>
        <v>22300908</v>
      </c>
      <c r="F2359" s="20">
        <f>IFERROR(VLOOKUP(A2359,[1]Monitoramento_Base_somente_disp!$A:$L,9,FALSE),0)</f>
        <v>0</v>
      </c>
      <c r="G2359" s="28">
        <f>IFERROR(VLOOKUP(A2359,[1]Monitoramento_Base_somente_disp!$A:$L,10,FALSE),0)</f>
        <v>0</v>
      </c>
      <c r="H2359" s="27">
        <f>IFERROR(VLOOKUP(A2359,[2]webService!$A:$I,4,FALSE),0)</f>
        <v>0</v>
      </c>
      <c r="I2359" s="20">
        <f>IFERROR(VLOOKUP(A2359,[2]webService!$A:$II,5,FALSE),0)</f>
        <v>0</v>
      </c>
      <c r="J2359" s="20">
        <f>IFERROR(VLOOKUP(A2359,[2]webService!$A:$I,6,FALSE),0)</f>
        <v>0</v>
      </c>
      <c r="K2359" s="20">
        <f>IFERROR(VLOOKUP(A2359,[2]webService!$A:$I,7,FALSE),0)</f>
        <v>0</v>
      </c>
      <c r="L2359" s="20">
        <f>IFERROR(VLOOKUP(A2359,[2]webService!$A:$I,8,FALSE),0)</f>
        <v>0</v>
      </c>
      <c r="M2359" s="28">
        <f>IFERROR(VLOOKUP(A2359,[2]webService!$A:$I,9,FALSE),0)</f>
        <v>0</v>
      </c>
      <c r="N2359" s="27">
        <f>IFERROR(VLOOKUP(A2359,[3]soaBnafar!$A:$G,2,FALSE),0)</f>
        <v>0</v>
      </c>
      <c r="O2359" s="20">
        <f>IFERROR(VLOOKUP(A2359,[3]soaBnafar!$A:$H,3,FALSE),0)</f>
        <v>0</v>
      </c>
      <c r="P2359" s="20">
        <f>IFERROR(VLOOKUP(A2359,[3]soaBnafar!$A:$G,4,FALSE),0)</f>
        <v>0</v>
      </c>
      <c r="Q2359" s="20">
        <f>IFERROR(VLOOKUP(A2359,[3]soaBnafar!$A:$G,5,FALSE),0)</f>
        <v>0</v>
      </c>
      <c r="R2359" s="20">
        <f>IFERROR(VLOOKUP(A2359,[3]soaBnafar!$A:$G,6,FALSE),0)</f>
        <v>0</v>
      </c>
      <c r="S2359" s="20">
        <f>IFERROR(VLOOKUP(A2359,[3]soaBnafar!$A:$G,7,FALSE),0)</f>
        <v>0</v>
      </c>
      <c r="T2359" s="32">
        <f t="shared" si="434"/>
        <v>0</v>
      </c>
      <c r="U2359" s="21">
        <f t="shared" si="435"/>
        <v>44601816</v>
      </c>
      <c r="V2359" s="21">
        <f t="shared" si="436"/>
        <v>0</v>
      </c>
      <c r="W2359" s="21">
        <f t="shared" si="437"/>
        <v>22300908</v>
      </c>
      <c r="X2359" s="21">
        <f t="shared" si="438"/>
        <v>0</v>
      </c>
      <c r="Y2359" s="33">
        <f t="shared" si="439"/>
        <v>0</v>
      </c>
      <c r="Z2359" s="4" t="str">
        <f t="shared" si="440"/>
        <v>Não</v>
      </c>
      <c r="AA2359" s="4" t="str">
        <f t="shared" si="441"/>
        <v>Sim</v>
      </c>
      <c r="AB2359" s="4" t="str">
        <f t="shared" si="442"/>
        <v>Não</v>
      </c>
      <c r="AC2359" s="4" t="str">
        <f t="shared" si="443"/>
        <v>Sim</v>
      </c>
      <c r="AD2359" s="4" t="str">
        <f t="shared" si="444"/>
        <v>Não</v>
      </c>
      <c r="AE2359" s="30" t="str">
        <f t="shared" si="445"/>
        <v>Não</v>
      </c>
    </row>
    <row r="2360" spans="1:31" x14ac:dyDescent="0.25">
      <c r="A2360" s="23">
        <v>352115</v>
      </c>
      <c r="B2360" s="27">
        <f>IFERROR(VLOOKUP(A2360,[1]Monitoramento_Base_somente_disp!$A:$L,5,FALSE),0)</f>
        <v>0</v>
      </c>
      <c r="C2360" s="20">
        <f>IFERROR(VLOOKUP(A2360,[1]Monitoramento_Base_somente_disp!$A:$L,6,FALSE),0)</f>
        <v>0</v>
      </c>
      <c r="D2360" s="20">
        <f>IFERROR(VLOOKUP(A2360,[1]Monitoramento_Base_somente_disp!$A:$L,7,FALSE),0)</f>
        <v>0</v>
      </c>
      <c r="E2360" s="20">
        <f>IFERROR(VLOOKUP(A2360,[1]Monitoramento_Base_somente_disp!$A:$L,8,FALSE),0)</f>
        <v>0</v>
      </c>
      <c r="F2360" s="20">
        <f>IFERROR(VLOOKUP(A2360,[1]Monitoramento_Base_somente_disp!$A:$L,9,FALSE),0)</f>
        <v>0</v>
      </c>
      <c r="G2360" s="28">
        <f>IFERROR(VLOOKUP(A2360,[1]Monitoramento_Base_somente_disp!$A:$L,10,FALSE),0)</f>
        <v>0</v>
      </c>
      <c r="H2360" s="27">
        <f>IFERROR(VLOOKUP(A2360,[2]webService!$A:$I,4,FALSE),0)</f>
        <v>0</v>
      </c>
      <c r="I2360" s="20">
        <f>IFERROR(VLOOKUP(A2360,[2]webService!$A:$II,5,FALSE),0)</f>
        <v>0</v>
      </c>
      <c r="J2360" s="20">
        <f>IFERROR(VLOOKUP(A2360,[2]webService!$A:$I,6,FALSE),0)</f>
        <v>0</v>
      </c>
      <c r="K2360" s="20">
        <f>IFERROR(VLOOKUP(A2360,[2]webService!$A:$I,7,FALSE),0)</f>
        <v>0</v>
      </c>
      <c r="L2360" s="20">
        <f>IFERROR(VLOOKUP(A2360,[2]webService!$A:$I,8,FALSE),0)</f>
        <v>0</v>
      </c>
      <c r="M2360" s="28">
        <f>IFERROR(VLOOKUP(A2360,[2]webService!$A:$I,9,FALSE),0)</f>
        <v>0</v>
      </c>
      <c r="N2360" s="27">
        <f>IFERROR(VLOOKUP(A2360,[3]soaBnafar!$A:$G,2,FALSE),0)</f>
        <v>77117</v>
      </c>
      <c r="O2360" s="20">
        <f>IFERROR(VLOOKUP(A2360,[3]soaBnafar!$A:$H,3,FALSE),0)</f>
        <v>284046</v>
      </c>
      <c r="P2360" s="20">
        <f>IFERROR(VLOOKUP(A2360,[3]soaBnafar!$A:$G,4,FALSE),0)</f>
        <v>0</v>
      </c>
      <c r="Q2360" s="20">
        <f>IFERROR(VLOOKUP(A2360,[3]soaBnafar!$A:$G,5,FALSE),0)</f>
        <v>0</v>
      </c>
      <c r="R2360" s="20">
        <f>IFERROR(VLOOKUP(A2360,[3]soaBnafar!$A:$G,6,FALSE),0)</f>
        <v>0</v>
      </c>
      <c r="S2360" s="20">
        <f>IFERROR(VLOOKUP(A2360,[3]soaBnafar!$A:$G,7,FALSE),0)</f>
        <v>0</v>
      </c>
      <c r="T2360" s="32">
        <f t="shared" si="434"/>
        <v>77117</v>
      </c>
      <c r="U2360" s="21">
        <f t="shared" si="435"/>
        <v>284046</v>
      </c>
      <c r="V2360" s="21">
        <f t="shared" si="436"/>
        <v>0</v>
      </c>
      <c r="W2360" s="21">
        <f t="shared" si="437"/>
        <v>0</v>
      </c>
      <c r="X2360" s="21">
        <f t="shared" si="438"/>
        <v>0</v>
      </c>
      <c r="Y2360" s="33">
        <f t="shared" si="439"/>
        <v>0</v>
      </c>
      <c r="Z2360" s="4" t="str">
        <f t="shared" si="440"/>
        <v>Sim</v>
      </c>
      <c r="AA2360" s="4" t="str">
        <f t="shared" si="441"/>
        <v>Sim</v>
      </c>
      <c r="AB2360" s="4" t="str">
        <f t="shared" si="442"/>
        <v>Não</v>
      </c>
      <c r="AC2360" s="4" t="str">
        <f t="shared" si="443"/>
        <v>Não</v>
      </c>
      <c r="AD2360" s="4" t="str">
        <f t="shared" si="444"/>
        <v>Não</v>
      </c>
      <c r="AE2360" s="30" t="str">
        <f t="shared" si="445"/>
        <v>Não</v>
      </c>
    </row>
    <row r="2361" spans="1:31" x14ac:dyDescent="0.25">
      <c r="A2361" s="23">
        <v>352120</v>
      </c>
      <c r="B2361" s="27">
        <f>IFERROR(VLOOKUP(A2361,[1]Monitoramento_Base_somente_disp!$A:$L,5,FALSE),0)</f>
        <v>0</v>
      </c>
      <c r="C2361" s="20">
        <f>IFERROR(VLOOKUP(A2361,[1]Monitoramento_Base_somente_disp!$A:$L,6,FALSE),0)</f>
        <v>856016</v>
      </c>
      <c r="D2361" s="20">
        <f>IFERROR(VLOOKUP(A2361,[1]Monitoramento_Base_somente_disp!$A:$L,7,FALSE),0)</f>
        <v>0</v>
      </c>
      <c r="E2361" s="20">
        <f>IFERROR(VLOOKUP(A2361,[1]Monitoramento_Base_somente_disp!$A:$L,8,FALSE),0)</f>
        <v>428008</v>
      </c>
      <c r="F2361" s="20">
        <f>IFERROR(VLOOKUP(A2361,[1]Monitoramento_Base_somente_disp!$A:$L,9,FALSE),0)</f>
        <v>0</v>
      </c>
      <c r="G2361" s="28">
        <f>IFERROR(VLOOKUP(A2361,[1]Monitoramento_Base_somente_disp!$A:$L,10,FALSE),0)</f>
        <v>0</v>
      </c>
      <c r="H2361" s="27">
        <f>IFERROR(VLOOKUP(A2361,[2]webService!$A:$I,4,FALSE),0)</f>
        <v>0</v>
      </c>
      <c r="I2361" s="20">
        <f>IFERROR(VLOOKUP(A2361,[2]webService!$A:$II,5,FALSE),0)</f>
        <v>0</v>
      </c>
      <c r="J2361" s="20">
        <f>IFERROR(VLOOKUP(A2361,[2]webService!$A:$I,6,FALSE),0)</f>
        <v>0</v>
      </c>
      <c r="K2361" s="20">
        <f>IFERROR(VLOOKUP(A2361,[2]webService!$A:$I,7,FALSE),0)</f>
        <v>0</v>
      </c>
      <c r="L2361" s="20">
        <f>IFERROR(VLOOKUP(A2361,[2]webService!$A:$I,8,FALSE),0)</f>
        <v>0</v>
      </c>
      <c r="M2361" s="28">
        <f>IFERROR(VLOOKUP(A2361,[2]webService!$A:$I,9,FALSE),0)</f>
        <v>0</v>
      </c>
      <c r="N2361" s="27">
        <f>IFERROR(VLOOKUP(A2361,[3]soaBnafar!$A:$G,2,FALSE),0)</f>
        <v>0</v>
      </c>
      <c r="O2361" s="20">
        <f>IFERROR(VLOOKUP(A2361,[3]soaBnafar!$A:$H,3,FALSE),0)</f>
        <v>0</v>
      </c>
      <c r="P2361" s="20">
        <f>IFERROR(VLOOKUP(A2361,[3]soaBnafar!$A:$G,4,FALSE),0)</f>
        <v>0</v>
      </c>
      <c r="Q2361" s="20">
        <f>IFERROR(VLOOKUP(A2361,[3]soaBnafar!$A:$G,5,FALSE),0)</f>
        <v>0</v>
      </c>
      <c r="R2361" s="20">
        <f>IFERROR(VLOOKUP(A2361,[3]soaBnafar!$A:$G,6,FALSE),0)</f>
        <v>0</v>
      </c>
      <c r="S2361" s="20">
        <f>IFERROR(VLOOKUP(A2361,[3]soaBnafar!$A:$G,7,FALSE),0)</f>
        <v>0</v>
      </c>
      <c r="T2361" s="32">
        <f t="shared" si="434"/>
        <v>0</v>
      </c>
      <c r="U2361" s="21">
        <f t="shared" si="435"/>
        <v>856016</v>
      </c>
      <c r="V2361" s="21">
        <f t="shared" si="436"/>
        <v>0</v>
      </c>
      <c r="W2361" s="21">
        <f t="shared" si="437"/>
        <v>428008</v>
      </c>
      <c r="X2361" s="21">
        <f t="shared" si="438"/>
        <v>0</v>
      </c>
      <c r="Y2361" s="33">
        <f t="shared" si="439"/>
        <v>0</v>
      </c>
      <c r="Z2361" s="4" t="str">
        <f t="shared" si="440"/>
        <v>Não</v>
      </c>
      <c r="AA2361" s="4" t="str">
        <f t="shared" si="441"/>
        <v>Sim</v>
      </c>
      <c r="AB2361" s="4" t="str">
        <f t="shared" si="442"/>
        <v>Não</v>
      </c>
      <c r="AC2361" s="4" t="str">
        <f t="shared" si="443"/>
        <v>Sim</v>
      </c>
      <c r="AD2361" s="4" t="str">
        <f t="shared" si="444"/>
        <v>Não</v>
      </c>
      <c r="AE2361" s="30" t="str">
        <f t="shared" si="445"/>
        <v>Não</v>
      </c>
    </row>
    <row r="2362" spans="1:31" x14ac:dyDescent="0.25">
      <c r="A2362" s="23">
        <v>352150</v>
      </c>
      <c r="B2362" s="27">
        <f>IFERROR(VLOOKUP(A2362,[1]Monitoramento_Base_somente_disp!$A:$L,5,FALSE),0)</f>
        <v>0</v>
      </c>
      <c r="C2362" s="20">
        <f>IFERROR(VLOOKUP(A2362,[1]Monitoramento_Base_somente_disp!$A:$L,6,FALSE),0)</f>
        <v>0</v>
      </c>
      <c r="D2362" s="20">
        <f>IFERROR(VLOOKUP(A2362,[1]Monitoramento_Base_somente_disp!$A:$L,7,FALSE),0)</f>
        <v>0</v>
      </c>
      <c r="E2362" s="20">
        <f>IFERROR(VLOOKUP(A2362,[1]Monitoramento_Base_somente_disp!$A:$L,8,FALSE),0)</f>
        <v>0</v>
      </c>
      <c r="F2362" s="20">
        <f>IFERROR(VLOOKUP(A2362,[1]Monitoramento_Base_somente_disp!$A:$L,9,FALSE),0)</f>
        <v>0</v>
      </c>
      <c r="G2362" s="28">
        <f>IFERROR(VLOOKUP(A2362,[1]Monitoramento_Base_somente_disp!$A:$L,10,FALSE),0)</f>
        <v>0</v>
      </c>
      <c r="H2362" s="27">
        <f>IFERROR(VLOOKUP(A2362,[2]webService!$A:$I,4,FALSE),0)</f>
        <v>36237</v>
      </c>
      <c r="I2362" s="20">
        <f>IFERROR(VLOOKUP(A2362,[2]webService!$A:$II,5,FALSE),0)</f>
        <v>0</v>
      </c>
      <c r="J2362" s="20">
        <f>IFERROR(VLOOKUP(A2362,[2]webService!$A:$I,6,FALSE),0)</f>
        <v>0</v>
      </c>
      <c r="K2362" s="20">
        <f>IFERROR(VLOOKUP(A2362,[2]webService!$A:$I,7,FALSE),0)</f>
        <v>215536</v>
      </c>
      <c r="L2362" s="20">
        <f>IFERROR(VLOOKUP(A2362,[2]webService!$A:$I,8,FALSE),0)</f>
        <v>0</v>
      </c>
      <c r="M2362" s="28">
        <f>IFERROR(VLOOKUP(A2362,[2]webService!$A:$I,9,FALSE),0)</f>
        <v>0</v>
      </c>
      <c r="N2362" s="27">
        <f>IFERROR(VLOOKUP(A2362,[3]soaBnafar!$A:$G,2,FALSE),0)</f>
        <v>0</v>
      </c>
      <c r="O2362" s="20">
        <f>IFERROR(VLOOKUP(A2362,[3]soaBnafar!$A:$H,3,FALSE),0)</f>
        <v>0</v>
      </c>
      <c r="P2362" s="20">
        <f>IFERROR(VLOOKUP(A2362,[3]soaBnafar!$A:$G,4,FALSE),0)</f>
        <v>0</v>
      </c>
      <c r="Q2362" s="20">
        <f>IFERROR(VLOOKUP(A2362,[3]soaBnafar!$A:$G,5,FALSE),0)</f>
        <v>0</v>
      </c>
      <c r="R2362" s="20">
        <f>IFERROR(VLOOKUP(A2362,[3]soaBnafar!$A:$G,6,FALSE),0)</f>
        <v>0</v>
      </c>
      <c r="S2362" s="20">
        <f>IFERROR(VLOOKUP(A2362,[3]soaBnafar!$A:$G,7,FALSE),0)</f>
        <v>0</v>
      </c>
      <c r="T2362" s="32">
        <f t="shared" si="434"/>
        <v>36237</v>
      </c>
      <c r="U2362" s="21">
        <f t="shared" si="435"/>
        <v>0</v>
      </c>
      <c r="V2362" s="21">
        <f t="shared" si="436"/>
        <v>0</v>
      </c>
      <c r="W2362" s="21">
        <f t="shared" si="437"/>
        <v>215536</v>
      </c>
      <c r="X2362" s="21">
        <f t="shared" si="438"/>
        <v>0</v>
      </c>
      <c r="Y2362" s="33">
        <f t="shared" si="439"/>
        <v>0</v>
      </c>
      <c r="Z2362" s="4" t="str">
        <f t="shared" si="440"/>
        <v>Sim</v>
      </c>
      <c r="AA2362" s="4" t="str">
        <f t="shared" si="441"/>
        <v>Não</v>
      </c>
      <c r="AB2362" s="4" t="str">
        <f t="shared" si="442"/>
        <v>Não</v>
      </c>
      <c r="AC2362" s="4" t="str">
        <f t="shared" si="443"/>
        <v>Sim</v>
      </c>
      <c r="AD2362" s="4" t="str">
        <f t="shared" si="444"/>
        <v>Não</v>
      </c>
      <c r="AE2362" s="30" t="str">
        <f t="shared" si="445"/>
        <v>Não</v>
      </c>
    </row>
    <row r="2363" spans="1:31" x14ac:dyDescent="0.25">
      <c r="A2363" s="23">
        <v>352160</v>
      </c>
      <c r="B2363" s="27">
        <f>IFERROR(VLOOKUP(A2363,[1]Monitoramento_Base_somente_disp!$A:$L,5,FALSE),0)</f>
        <v>0</v>
      </c>
      <c r="C2363" s="20">
        <f>IFERROR(VLOOKUP(A2363,[1]Monitoramento_Base_somente_disp!$A:$L,6,FALSE),0)</f>
        <v>0</v>
      </c>
      <c r="D2363" s="20">
        <f>IFERROR(VLOOKUP(A2363,[1]Monitoramento_Base_somente_disp!$A:$L,7,FALSE),0)</f>
        <v>0</v>
      </c>
      <c r="E2363" s="20">
        <f>IFERROR(VLOOKUP(A2363,[1]Monitoramento_Base_somente_disp!$A:$L,8,FALSE),0)</f>
        <v>0</v>
      </c>
      <c r="F2363" s="20">
        <f>IFERROR(VLOOKUP(A2363,[1]Monitoramento_Base_somente_disp!$A:$L,9,FALSE),0)</f>
        <v>0</v>
      </c>
      <c r="G2363" s="28">
        <f>IFERROR(VLOOKUP(A2363,[1]Monitoramento_Base_somente_disp!$A:$L,10,FALSE),0)</f>
        <v>0</v>
      </c>
      <c r="H2363" s="27">
        <f>IFERROR(VLOOKUP(A2363,[2]webService!$A:$I,4,FALSE),0)</f>
        <v>59261</v>
      </c>
      <c r="I2363" s="20">
        <f>IFERROR(VLOOKUP(A2363,[2]webService!$A:$II,5,FALSE),0)</f>
        <v>273827</v>
      </c>
      <c r="J2363" s="20">
        <f>IFERROR(VLOOKUP(A2363,[2]webService!$A:$I,6,FALSE),0)</f>
        <v>0</v>
      </c>
      <c r="K2363" s="20">
        <f>IFERROR(VLOOKUP(A2363,[2]webService!$A:$I,7,FALSE),0)</f>
        <v>251395</v>
      </c>
      <c r="L2363" s="20">
        <f>IFERROR(VLOOKUP(A2363,[2]webService!$A:$I,8,FALSE),0)</f>
        <v>0</v>
      </c>
      <c r="M2363" s="28">
        <f>IFERROR(VLOOKUP(A2363,[2]webService!$A:$I,9,FALSE),0)</f>
        <v>0</v>
      </c>
      <c r="N2363" s="27">
        <f>IFERROR(VLOOKUP(A2363,[3]soaBnafar!$A:$G,2,FALSE),0)</f>
        <v>0</v>
      </c>
      <c r="O2363" s="20">
        <f>IFERROR(VLOOKUP(A2363,[3]soaBnafar!$A:$H,3,FALSE),0)</f>
        <v>0</v>
      </c>
      <c r="P2363" s="20">
        <f>IFERROR(VLOOKUP(A2363,[3]soaBnafar!$A:$G,4,FALSE),0)</f>
        <v>0</v>
      </c>
      <c r="Q2363" s="20">
        <f>IFERROR(VLOOKUP(A2363,[3]soaBnafar!$A:$G,5,FALSE),0)</f>
        <v>0</v>
      </c>
      <c r="R2363" s="20">
        <f>IFERROR(VLOOKUP(A2363,[3]soaBnafar!$A:$G,6,FALSE),0)</f>
        <v>0</v>
      </c>
      <c r="S2363" s="20">
        <f>IFERROR(VLOOKUP(A2363,[3]soaBnafar!$A:$G,7,FALSE),0)</f>
        <v>0</v>
      </c>
      <c r="T2363" s="32">
        <f t="shared" si="434"/>
        <v>59261</v>
      </c>
      <c r="U2363" s="21">
        <f t="shared" si="435"/>
        <v>273827</v>
      </c>
      <c r="V2363" s="21">
        <f t="shared" si="436"/>
        <v>0</v>
      </c>
      <c r="W2363" s="21">
        <f t="shared" si="437"/>
        <v>251395</v>
      </c>
      <c r="X2363" s="21">
        <f t="shared" si="438"/>
        <v>0</v>
      </c>
      <c r="Y2363" s="33">
        <f t="shared" si="439"/>
        <v>0</v>
      </c>
      <c r="Z2363" s="4" t="str">
        <f t="shared" si="440"/>
        <v>Sim</v>
      </c>
      <c r="AA2363" s="4" t="str">
        <f t="shared" si="441"/>
        <v>Sim</v>
      </c>
      <c r="AB2363" s="4" t="str">
        <f t="shared" si="442"/>
        <v>Não</v>
      </c>
      <c r="AC2363" s="4" t="str">
        <f t="shared" si="443"/>
        <v>Sim</v>
      </c>
      <c r="AD2363" s="4" t="str">
        <f t="shared" si="444"/>
        <v>Não</v>
      </c>
      <c r="AE2363" s="30" t="str">
        <f t="shared" si="445"/>
        <v>Não</v>
      </c>
    </row>
    <row r="2364" spans="1:31" x14ac:dyDescent="0.25">
      <c r="A2364" s="23">
        <v>352170</v>
      </c>
      <c r="B2364" s="27">
        <f>IFERROR(VLOOKUP(A2364,[1]Monitoramento_Base_somente_disp!$A:$L,5,FALSE),0)</f>
        <v>0</v>
      </c>
      <c r="C2364" s="20">
        <f>IFERROR(VLOOKUP(A2364,[1]Monitoramento_Base_somente_disp!$A:$L,6,FALSE),0)</f>
        <v>0</v>
      </c>
      <c r="D2364" s="20">
        <f>IFERROR(VLOOKUP(A2364,[1]Monitoramento_Base_somente_disp!$A:$L,7,FALSE),0)</f>
        <v>0</v>
      </c>
      <c r="E2364" s="20">
        <f>IFERROR(VLOOKUP(A2364,[1]Monitoramento_Base_somente_disp!$A:$L,8,FALSE),0)</f>
        <v>0</v>
      </c>
      <c r="F2364" s="20">
        <f>IFERROR(VLOOKUP(A2364,[1]Monitoramento_Base_somente_disp!$A:$L,9,FALSE),0)</f>
        <v>0</v>
      </c>
      <c r="G2364" s="28">
        <f>IFERROR(VLOOKUP(A2364,[1]Monitoramento_Base_somente_disp!$A:$L,10,FALSE),0)</f>
        <v>0</v>
      </c>
      <c r="H2364" s="27">
        <f>IFERROR(VLOOKUP(A2364,[2]webService!$A:$I,4,FALSE),0)</f>
        <v>188866</v>
      </c>
      <c r="I2364" s="20">
        <f>IFERROR(VLOOKUP(A2364,[2]webService!$A:$II,5,FALSE),0)</f>
        <v>655831</v>
      </c>
      <c r="J2364" s="20">
        <f>IFERROR(VLOOKUP(A2364,[2]webService!$A:$I,6,FALSE),0)</f>
        <v>0</v>
      </c>
      <c r="K2364" s="20">
        <f>IFERROR(VLOOKUP(A2364,[2]webService!$A:$I,7,FALSE),0)</f>
        <v>0</v>
      </c>
      <c r="L2364" s="20">
        <f>IFERROR(VLOOKUP(A2364,[2]webService!$A:$I,8,FALSE),0)</f>
        <v>0</v>
      </c>
      <c r="M2364" s="28">
        <f>IFERROR(VLOOKUP(A2364,[2]webService!$A:$I,9,FALSE),0)</f>
        <v>0</v>
      </c>
      <c r="N2364" s="27">
        <f>IFERROR(VLOOKUP(A2364,[3]soaBnafar!$A:$G,2,FALSE),0)</f>
        <v>0</v>
      </c>
      <c r="O2364" s="20">
        <f>IFERROR(VLOOKUP(A2364,[3]soaBnafar!$A:$H,3,FALSE),0)</f>
        <v>0</v>
      </c>
      <c r="P2364" s="20">
        <f>IFERROR(VLOOKUP(A2364,[3]soaBnafar!$A:$G,4,FALSE),0)</f>
        <v>0</v>
      </c>
      <c r="Q2364" s="20">
        <f>IFERROR(VLOOKUP(A2364,[3]soaBnafar!$A:$G,5,FALSE),0)</f>
        <v>0</v>
      </c>
      <c r="R2364" s="20">
        <f>IFERROR(VLOOKUP(A2364,[3]soaBnafar!$A:$G,6,FALSE),0)</f>
        <v>0</v>
      </c>
      <c r="S2364" s="20">
        <f>IFERROR(VLOOKUP(A2364,[3]soaBnafar!$A:$G,7,FALSE),0)</f>
        <v>0</v>
      </c>
      <c r="T2364" s="32">
        <f t="shared" si="434"/>
        <v>188866</v>
      </c>
      <c r="U2364" s="21">
        <f t="shared" si="435"/>
        <v>655831</v>
      </c>
      <c r="V2364" s="21">
        <f t="shared" si="436"/>
        <v>0</v>
      </c>
      <c r="W2364" s="21">
        <f t="shared" si="437"/>
        <v>0</v>
      </c>
      <c r="X2364" s="21">
        <f t="shared" si="438"/>
        <v>0</v>
      </c>
      <c r="Y2364" s="33">
        <f t="shared" si="439"/>
        <v>0</v>
      </c>
      <c r="Z2364" s="4" t="str">
        <f t="shared" si="440"/>
        <v>Sim</v>
      </c>
      <c r="AA2364" s="4" t="str">
        <f t="shared" si="441"/>
        <v>Sim</v>
      </c>
      <c r="AB2364" s="4" t="str">
        <f t="shared" si="442"/>
        <v>Não</v>
      </c>
      <c r="AC2364" s="4" t="str">
        <f t="shared" si="443"/>
        <v>Não</v>
      </c>
      <c r="AD2364" s="4" t="str">
        <f t="shared" si="444"/>
        <v>Não</v>
      </c>
      <c r="AE2364" s="30" t="str">
        <f t="shared" si="445"/>
        <v>Não</v>
      </c>
    </row>
    <row r="2365" spans="1:31" x14ac:dyDescent="0.25">
      <c r="A2365" s="23">
        <v>352180</v>
      </c>
      <c r="B2365" s="27">
        <f>IFERROR(VLOOKUP(A2365,[1]Monitoramento_Base_somente_disp!$A:$L,5,FALSE),0)</f>
        <v>0</v>
      </c>
      <c r="C2365" s="20">
        <f>IFERROR(VLOOKUP(A2365,[1]Monitoramento_Base_somente_disp!$A:$L,6,FALSE),0)</f>
        <v>0</v>
      </c>
      <c r="D2365" s="20">
        <f>IFERROR(VLOOKUP(A2365,[1]Monitoramento_Base_somente_disp!$A:$L,7,FALSE),0)</f>
        <v>0</v>
      </c>
      <c r="E2365" s="20">
        <f>IFERROR(VLOOKUP(A2365,[1]Monitoramento_Base_somente_disp!$A:$L,8,FALSE),0)</f>
        <v>0</v>
      </c>
      <c r="F2365" s="20">
        <f>IFERROR(VLOOKUP(A2365,[1]Monitoramento_Base_somente_disp!$A:$L,9,FALSE),0)</f>
        <v>0</v>
      </c>
      <c r="G2365" s="28">
        <f>IFERROR(VLOOKUP(A2365,[1]Monitoramento_Base_somente_disp!$A:$L,10,FALSE),0)</f>
        <v>0</v>
      </c>
      <c r="H2365" s="27">
        <f>IFERROR(VLOOKUP(A2365,[2]webService!$A:$I,4,FALSE),0)</f>
        <v>0</v>
      </c>
      <c r="I2365" s="20">
        <f>IFERROR(VLOOKUP(A2365,[2]webService!$A:$II,5,FALSE),0)</f>
        <v>0</v>
      </c>
      <c r="J2365" s="20">
        <f>IFERROR(VLOOKUP(A2365,[2]webService!$A:$I,6,FALSE),0)</f>
        <v>0</v>
      </c>
      <c r="K2365" s="20">
        <f>IFERROR(VLOOKUP(A2365,[2]webService!$A:$I,7,FALSE),0)</f>
        <v>0</v>
      </c>
      <c r="L2365" s="20">
        <f>IFERROR(VLOOKUP(A2365,[2]webService!$A:$I,8,FALSE),0)</f>
        <v>0</v>
      </c>
      <c r="M2365" s="28">
        <f>IFERROR(VLOOKUP(A2365,[2]webService!$A:$I,9,FALSE),0)</f>
        <v>0</v>
      </c>
      <c r="N2365" s="27">
        <f>IFERROR(VLOOKUP(A2365,[3]soaBnafar!$A:$G,2,FALSE),0)</f>
        <v>0</v>
      </c>
      <c r="O2365" s="20">
        <f>IFERROR(VLOOKUP(A2365,[3]soaBnafar!$A:$H,3,FALSE),0)</f>
        <v>0</v>
      </c>
      <c r="P2365" s="20">
        <f>IFERROR(VLOOKUP(A2365,[3]soaBnafar!$A:$G,4,FALSE),0)</f>
        <v>0</v>
      </c>
      <c r="Q2365" s="20">
        <f>IFERROR(VLOOKUP(A2365,[3]soaBnafar!$A:$G,5,FALSE),0)</f>
        <v>0</v>
      </c>
      <c r="R2365" s="20">
        <f>IFERROR(VLOOKUP(A2365,[3]soaBnafar!$A:$G,6,FALSE),0)</f>
        <v>0</v>
      </c>
      <c r="S2365" s="20">
        <f>IFERROR(VLOOKUP(A2365,[3]soaBnafar!$A:$G,7,FALSE),0)</f>
        <v>0</v>
      </c>
      <c r="T2365" s="32">
        <f t="shared" si="434"/>
        <v>0</v>
      </c>
      <c r="U2365" s="21">
        <f t="shared" si="435"/>
        <v>0</v>
      </c>
      <c r="V2365" s="21">
        <f t="shared" si="436"/>
        <v>0</v>
      </c>
      <c r="W2365" s="21">
        <f t="shared" si="437"/>
        <v>0</v>
      </c>
      <c r="X2365" s="21">
        <f t="shared" si="438"/>
        <v>0</v>
      </c>
      <c r="Y2365" s="33">
        <f t="shared" si="439"/>
        <v>0</v>
      </c>
      <c r="Z2365" s="4" t="str">
        <f t="shared" si="440"/>
        <v>Não</v>
      </c>
      <c r="AA2365" s="4" t="str">
        <f t="shared" si="441"/>
        <v>Não</v>
      </c>
      <c r="AB2365" s="4" t="str">
        <f t="shared" si="442"/>
        <v>Não</v>
      </c>
      <c r="AC2365" s="4" t="str">
        <f t="shared" si="443"/>
        <v>Não</v>
      </c>
      <c r="AD2365" s="4" t="str">
        <f t="shared" si="444"/>
        <v>Não</v>
      </c>
      <c r="AE2365" s="30" t="str">
        <f t="shared" si="445"/>
        <v>Não</v>
      </c>
    </row>
    <row r="2366" spans="1:31" x14ac:dyDescent="0.25">
      <c r="A2366" s="23">
        <v>352190</v>
      </c>
      <c r="B2366" s="27">
        <f>IFERROR(VLOOKUP(A2366,[1]Monitoramento_Base_somente_disp!$A:$L,5,FALSE),0)</f>
        <v>0</v>
      </c>
      <c r="C2366" s="20">
        <f>IFERROR(VLOOKUP(A2366,[1]Monitoramento_Base_somente_disp!$A:$L,6,FALSE),0)</f>
        <v>0</v>
      </c>
      <c r="D2366" s="20">
        <f>IFERROR(VLOOKUP(A2366,[1]Monitoramento_Base_somente_disp!$A:$L,7,FALSE),0)</f>
        <v>0</v>
      </c>
      <c r="E2366" s="20">
        <f>IFERROR(VLOOKUP(A2366,[1]Monitoramento_Base_somente_disp!$A:$L,8,FALSE),0)</f>
        <v>0</v>
      </c>
      <c r="F2366" s="20">
        <f>IFERROR(VLOOKUP(A2366,[1]Monitoramento_Base_somente_disp!$A:$L,9,FALSE),0)</f>
        <v>0</v>
      </c>
      <c r="G2366" s="28">
        <f>IFERROR(VLOOKUP(A2366,[1]Monitoramento_Base_somente_disp!$A:$L,10,FALSE),0)</f>
        <v>0</v>
      </c>
      <c r="H2366" s="27">
        <f>IFERROR(VLOOKUP(A2366,[2]webService!$A:$I,4,FALSE),0)</f>
        <v>0</v>
      </c>
      <c r="I2366" s="20">
        <f>IFERROR(VLOOKUP(A2366,[2]webService!$A:$II,5,FALSE),0)</f>
        <v>0</v>
      </c>
      <c r="J2366" s="20">
        <f>IFERROR(VLOOKUP(A2366,[2]webService!$A:$I,6,FALSE),0)</f>
        <v>0</v>
      </c>
      <c r="K2366" s="20">
        <f>IFERROR(VLOOKUP(A2366,[2]webService!$A:$I,7,FALSE),0)</f>
        <v>0</v>
      </c>
      <c r="L2366" s="20">
        <f>IFERROR(VLOOKUP(A2366,[2]webService!$A:$I,8,FALSE),0)</f>
        <v>0</v>
      </c>
      <c r="M2366" s="28">
        <f>IFERROR(VLOOKUP(A2366,[2]webService!$A:$I,9,FALSE),0)</f>
        <v>0</v>
      </c>
      <c r="N2366" s="27">
        <f>IFERROR(VLOOKUP(A2366,[3]soaBnafar!$A:$G,2,FALSE),0)</f>
        <v>222922</v>
      </c>
      <c r="O2366" s="20">
        <f>IFERROR(VLOOKUP(A2366,[3]soaBnafar!$A:$H,3,FALSE),0)</f>
        <v>512054</v>
      </c>
      <c r="P2366" s="20">
        <f>IFERROR(VLOOKUP(A2366,[3]soaBnafar!$A:$G,4,FALSE),0)</f>
        <v>203774</v>
      </c>
      <c r="Q2366" s="20">
        <f>IFERROR(VLOOKUP(A2366,[3]soaBnafar!$A:$G,5,FALSE),0)</f>
        <v>0</v>
      </c>
      <c r="R2366" s="20">
        <f>IFERROR(VLOOKUP(A2366,[3]soaBnafar!$A:$G,6,FALSE),0)</f>
        <v>0</v>
      </c>
      <c r="S2366" s="20">
        <f>IFERROR(VLOOKUP(A2366,[3]soaBnafar!$A:$G,7,FALSE),0)</f>
        <v>0</v>
      </c>
      <c r="T2366" s="32">
        <f t="shared" si="434"/>
        <v>222922</v>
      </c>
      <c r="U2366" s="21">
        <f t="shared" si="435"/>
        <v>512054</v>
      </c>
      <c r="V2366" s="21">
        <f t="shared" si="436"/>
        <v>203774</v>
      </c>
      <c r="W2366" s="21">
        <f t="shared" si="437"/>
        <v>0</v>
      </c>
      <c r="X2366" s="21">
        <f t="shared" si="438"/>
        <v>0</v>
      </c>
      <c r="Y2366" s="33">
        <f t="shared" si="439"/>
        <v>0</v>
      </c>
      <c r="Z2366" s="4" t="str">
        <f t="shared" si="440"/>
        <v>Sim</v>
      </c>
      <c r="AA2366" s="4" t="str">
        <f t="shared" si="441"/>
        <v>Sim</v>
      </c>
      <c r="AB2366" s="4" t="str">
        <f t="shared" si="442"/>
        <v>Sim</v>
      </c>
      <c r="AC2366" s="4" t="str">
        <f t="shared" si="443"/>
        <v>Não</v>
      </c>
      <c r="AD2366" s="4" t="str">
        <f t="shared" si="444"/>
        <v>Não</v>
      </c>
      <c r="AE2366" s="30" t="str">
        <f t="shared" si="445"/>
        <v>Não</v>
      </c>
    </row>
    <row r="2367" spans="1:31" x14ac:dyDescent="0.25">
      <c r="A2367" s="23">
        <v>352200</v>
      </c>
      <c r="B2367" s="27">
        <f>IFERROR(VLOOKUP(A2367,[1]Monitoramento_Base_somente_disp!$A:$L,5,FALSE),0)</f>
        <v>0</v>
      </c>
      <c r="C2367" s="20">
        <f>IFERROR(VLOOKUP(A2367,[1]Monitoramento_Base_somente_disp!$A:$L,6,FALSE),0)</f>
        <v>0</v>
      </c>
      <c r="D2367" s="20">
        <f>IFERROR(VLOOKUP(A2367,[1]Monitoramento_Base_somente_disp!$A:$L,7,FALSE),0)</f>
        <v>0</v>
      </c>
      <c r="E2367" s="20">
        <f>IFERROR(VLOOKUP(A2367,[1]Monitoramento_Base_somente_disp!$A:$L,8,FALSE),0)</f>
        <v>0</v>
      </c>
      <c r="F2367" s="20">
        <f>IFERROR(VLOOKUP(A2367,[1]Monitoramento_Base_somente_disp!$A:$L,9,FALSE),0)</f>
        <v>0</v>
      </c>
      <c r="G2367" s="28">
        <f>IFERROR(VLOOKUP(A2367,[1]Monitoramento_Base_somente_disp!$A:$L,10,FALSE),0)</f>
        <v>0</v>
      </c>
      <c r="H2367" s="27">
        <f>IFERROR(VLOOKUP(A2367,[2]webService!$A:$I,4,FALSE),0)</f>
        <v>0</v>
      </c>
      <c r="I2367" s="20">
        <f>IFERROR(VLOOKUP(A2367,[2]webService!$A:$II,5,FALSE),0)</f>
        <v>133275</v>
      </c>
      <c r="J2367" s="20">
        <f>IFERROR(VLOOKUP(A2367,[2]webService!$A:$I,6,FALSE),0)</f>
        <v>0</v>
      </c>
      <c r="K2367" s="20">
        <f>IFERROR(VLOOKUP(A2367,[2]webService!$A:$I,7,FALSE),0)</f>
        <v>683866</v>
      </c>
      <c r="L2367" s="20">
        <f>IFERROR(VLOOKUP(A2367,[2]webService!$A:$I,8,FALSE),0)</f>
        <v>0</v>
      </c>
      <c r="M2367" s="28">
        <f>IFERROR(VLOOKUP(A2367,[2]webService!$A:$I,9,FALSE),0)</f>
        <v>0</v>
      </c>
      <c r="N2367" s="27">
        <f>IFERROR(VLOOKUP(A2367,[3]soaBnafar!$A:$G,2,FALSE),0)</f>
        <v>0</v>
      </c>
      <c r="O2367" s="20">
        <f>IFERROR(VLOOKUP(A2367,[3]soaBnafar!$A:$H,3,FALSE),0)</f>
        <v>0</v>
      </c>
      <c r="P2367" s="20">
        <f>IFERROR(VLOOKUP(A2367,[3]soaBnafar!$A:$G,4,FALSE),0)</f>
        <v>0</v>
      </c>
      <c r="Q2367" s="20">
        <f>IFERROR(VLOOKUP(A2367,[3]soaBnafar!$A:$G,5,FALSE),0)</f>
        <v>0</v>
      </c>
      <c r="R2367" s="20">
        <f>IFERROR(VLOOKUP(A2367,[3]soaBnafar!$A:$G,6,FALSE),0)</f>
        <v>0</v>
      </c>
      <c r="S2367" s="20">
        <f>IFERROR(VLOOKUP(A2367,[3]soaBnafar!$A:$G,7,FALSE),0)</f>
        <v>0</v>
      </c>
      <c r="T2367" s="32">
        <f t="shared" si="434"/>
        <v>0</v>
      </c>
      <c r="U2367" s="21">
        <f t="shared" si="435"/>
        <v>133275</v>
      </c>
      <c r="V2367" s="21">
        <f t="shared" si="436"/>
        <v>0</v>
      </c>
      <c r="W2367" s="21">
        <f t="shared" si="437"/>
        <v>683866</v>
      </c>
      <c r="X2367" s="21">
        <f t="shared" si="438"/>
        <v>0</v>
      </c>
      <c r="Y2367" s="33">
        <f t="shared" si="439"/>
        <v>0</v>
      </c>
      <c r="Z2367" s="4" t="str">
        <f t="shared" si="440"/>
        <v>Não</v>
      </c>
      <c r="AA2367" s="4" t="str">
        <f t="shared" si="441"/>
        <v>Sim</v>
      </c>
      <c r="AB2367" s="4" t="str">
        <f t="shared" si="442"/>
        <v>Não</v>
      </c>
      <c r="AC2367" s="4" t="str">
        <f t="shared" si="443"/>
        <v>Sim</v>
      </c>
      <c r="AD2367" s="4" t="str">
        <f t="shared" si="444"/>
        <v>Não</v>
      </c>
      <c r="AE2367" s="30" t="str">
        <f t="shared" si="445"/>
        <v>Não</v>
      </c>
    </row>
    <row r="2368" spans="1:31" x14ac:dyDescent="0.25">
      <c r="A2368" s="23">
        <v>352210</v>
      </c>
      <c r="B2368" s="27">
        <f>IFERROR(VLOOKUP(A2368,[1]Monitoramento_Base_somente_disp!$A:$L,5,FALSE),0)</f>
        <v>0</v>
      </c>
      <c r="C2368" s="20">
        <f>IFERROR(VLOOKUP(A2368,[1]Monitoramento_Base_somente_disp!$A:$L,6,FALSE),0)</f>
        <v>0</v>
      </c>
      <c r="D2368" s="20">
        <f>IFERROR(VLOOKUP(A2368,[1]Monitoramento_Base_somente_disp!$A:$L,7,FALSE),0)</f>
        <v>0</v>
      </c>
      <c r="E2368" s="20">
        <f>IFERROR(VLOOKUP(A2368,[1]Monitoramento_Base_somente_disp!$A:$L,8,FALSE),0)</f>
        <v>0</v>
      </c>
      <c r="F2368" s="20">
        <f>IFERROR(VLOOKUP(A2368,[1]Monitoramento_Base_somente_disp!$A:$L,9,FALSE),0)</f>
        <v>0</v>
      </c>
      <c r="G2368" s="28">
        <f>IFERROR(VLOOKUP(A2368,[1]Monitoramento_Base_somente_disp!$A:$L,10,FALSE),0)</f>
        <v>0</v>
      </c>
      <c r="H2368" s="27">
        <f>IFERROR(VLOOKUP(A2368,[2]webService!$A:$I,4,FALSE),0)</f>
        <v>0</v>
      </c>
      <c r="I2368" s="20">
        <f>IFERROR(VLOOKUP(A2368,[2]webService!$A:$II,5,FALSE),0)</f>
        <v>0</v>
      </c>
      <c r="J2368" s="20">
        <f>IFERROR(VLOOKUP(A2368,[2]webService!$A:$I,6,FALSE),0)</f>
        <v>0</v>
      </c>
      <c r="K2368" s="20">
        <f>IFERROR(VLOOKUP(A2368,[2]webService!$A:$I,7,FALSE),0)</f>
        <v>0</v>
      </c>
      <c r="L2368" s="20">
        <f>IFERROR(VLOOKUP(A2368,[2]webService!$A:$I,8,FALSE),0)</f>
        <v>0</v>
      </c>
      <c r="M2368" s="28">
        <f>IFERROR(VLOOKUP(A2368,[2]webService!$A:$I,9,FALSE),0)</f>
        <v>0</v>
      </c>
      <c r="N2368" s="27">
        <f>IFERROR(VLOOKUP(A2368,[3]soaBnafar!$A:$G,2,FALSE),0)</f>
        <v>0</v>
      </c>
      <c r="O2368" s="20">
        <f>IFERROR(VLOOKUP(A2368,[3]soaBnafar!$A:$H,3,FALSE),0)</f>
        <v>0</v>
      </c>
      <c r="P2368" s="20">
        <f>IFERROR(VLOOKUP(A2368,[3]soaBnafar!$A:$G,4,FALSE),0)</f>
        <v>0</v>
      </c>
      <c r="Q2368" s="20">
        <f>IFERROR(VLOOKUP(A2368,[3]soaBnafar!$A:$G,5,FALSE),0)</f>
        <v>0</v>
      </c>
      <c r="R2368" s="20">
        <f>IFERROR(VLOOKUP(A2368,[3]soaBnafar!$A:$G,6,FALSE),0)</f>
        <v>0</v>
      </c>
      <c r="S2368" s="20">
        <f>IFERROR(VLOOKUP(A2368,[3]soaBnafar!$A:$G,7,FALSE),0)</f>
        <v>0</v>
      </c>
      <c r="T2368" s="32">
        <f t="shared" si="434"/>
        <v>0</v>
      </c>
      <c r="U2368" s="21">
        <f t="shared" si="435"/>
        <v>0</v>
      </c>
      <c r="V2368" s="21">
        <f t="shared" si="436"/>
        <v>0</v>
      </c>
      <c r="W2368" s="21">
        <f t="shared" si="437"/>
        <v>0</v>
      </c>
      <c r="X2368" s="21">
        <f t="shared" si="438"/>
        <v>0</v>
      </c>
      <c r="Y2368" s="33">
        <f t="shared" si="439"/>
        <v>0</v>
      </c>
      <c r="Z2368" s="4" t="str">
        <f t="shared" si="440"/>
        <v>Não</v>
      </c>
      <c r="AA2368" s="4" t="str">
        <f t="shared" si="441"/>
        <v>Não</v>
      </c>
      <c r="AB2368" s="4" t="str">
        <f t="shared" si="442"/>
        <v>Não</v>
      </c>
      <c r="AC2368" s="4" t="str">
        <f t="shared" si="443"/>
        <v>Não</v>
      </c>
      <c r="AD2368" s="4" t="str">
        <f t="shared" si="444"/>
        <v>Não</v>
      </c>
      <c r="AE2368" s="30" t="str">
        <f t="shared" si="445"/>
        <v>Não</v>
      </c>
    </row>
    <row r="2369" spans="1:31" x14ac:dyDescent="0.25">
      <c r="A2369" s="23">
        <v>352215</v>
      </c>
      <c r="B2369" s="27">
        <f>IFERROR(VLOOKUP(A2369,[1]Monitoramento_Base_somente_disp!$A:$L,5,FALSE),0)</f>
        <v>38059</v>
      </c>
      <c r="C2369" s="20">
        <f>IFERROR(VLOOKUP(A2369,[1]Monitoramento_Base_somente_disp!$A:$L,6,FALSE),0)</f>
        <v>6264557</v>
      </c>
      <c r="D2369" s="20">
        <f>IFERROR(VLOOKUP(A2369,[1]Monitoramento_Base_somente_disp!$A:$L,7,FALSE),0)</f>
        <v>20794</v>
      </c>
      <c r="E2369" s="20">
        <f>IFERROR(VLOOKUP(A2369,[1]Monitoramento_Base_somente_disp!$A:$L,8,FALSE),0)</f>
        <v>2956984</v>
      </c>
      <c r="F2369" s="20">
        <f>IFERROR(VLOOKUP(A2369,[1]Monitoramento_Base_somente_disp!$A:$L,9,FALSE),0)</f>
        <v>0</v>
      </c>
      <c r="G2369" s="28">
        <f>IFERROR(VLOOKUP(A2369,[1]Monitoramento_Base_somente_disp!$A:$L,10,FALSE),0)</f>
        <v>0</v>
      </c>
      <c r="H2369" s="27">
        <f>IFERROR(VLOOKUP(A2369,[2]webService!$A:$I,4,FALSE),0)</f>
        <v>0</v>
      </c>
      <c r="I2369" s="20">
        <f>IFERROR(VLOOKUP(A2369,[2]webService!$A:$II,5,FALSE),0)</f>
        <v>0</v>
      </c>
      <c r="J2369" s="20">
        <f>IFERROR(VLOOKUP(A2369,[2]webService!$A:$I,6,FALSE),0)</f>
        <v>0</v>
      </c>
      <c r="K2369" s="20">
        <f>IFERROR(VLOOKUP(A2369,[2]webService!$A:$I,7,FALSE),0)</f>
        <v>0</v>
      </c>
      <c r="L2369" s="20">
        <f>IFERROR(VLOOKUP(A2369,[2]webService!$A:$I,8,FALSE),0)</f>
        <v>0</v>
      </c>
      <c r="M2369" s="28">
        <f>IFERROR(VLOOKUP(A2369,[2]webService!$A:$I,9,FALSE),0)</f>
        <v>0</v>
      </c>
      <c r="N2369" s="27">
        <f>IFERROR(VLOOKUP(A2369,[3]soaBnafar!$A:$G,2,FALSE),0)</f>
        <v>0</v>
      </c>
      <c r="O2369" s="20">
        <f>IFERROR(VLOOKUP(A2369,[3]soaBnafar!$A:$H,3,FALSE),0)</f>
        <v>0</v>
      </c>
      <c r="P2369" s="20">
        <f>IFERROR(VLOOKUP(A2369,[3]soaBnafar!$A:$G,4,FALSE),0)</f>
        <v>0</v>
      </c>
      <c r="Q2369" s="20">
        <f>IFERROR(VLOOKUP(A2369,[3]soaBnafar!$A:$G,5,FALSE),0)</f>
        <v>0</v>
      </c>
      <c r="R2369" s="20">
        <f>IFERROR(VLOOKUP(A2369,[3]soaBnafar!$A:$G,6,FALSE),0)</f>
        <v>0</v>
      </c>
      <c r="S2369" s="20">
        <f>IFERROR(VLOOKUP(A2369,[3]soaBnafar!$A:$G,7,FALSE),0)</f>
        <v>0</v>
      </c>
      <c r="T2369" s="32">
        <f t="shared" si="434"/>
        <v>38059</v>
      </c>
      <c r="U2369" s="21">
        <f t="shared" si="435"/>
        <v>6264557</v>
      </c>
      <c r="V2369" s="21">
        <f t="shared" si="436"/>
        <v>20794</v>
      </c>
      <c r="W2369" s="21">
        <f t="shared" si="437"/>
        <v>2956984</v>
      </c>
      <c r="X2369" s="21">
        <f t="shared" si="438"/>
        <v>0</v>
      </c>
      <c r="Y2369" s="33">
        <f t="shared" si="439"/>
        <v>0</v>
      </c>
      <c r="Z2369" s="4" t="str">
        <f t="shared" si="440"/>
        <v>Sim</v>
      </c>
      <c r="AA2369" s="4" t="str">
        <f t="shared" si="441"/>
        <v>Sim</v>
      </c>
      <c r="AB2369" s="4" t="str">
        <f t="shared" si="442"/>
        <v>Sim</v>
      </c>
      <c r="AC2369" s="4" t="str">
        <f t="shared" si="443"/>
        <v>Sim</v>
      </c>
      <c r="AD2369" s="4" t="str">
        <f t="shared" si="444"/>
        <v>Não</v>
      </c>
      <c r="AE2369" s="30" t="str">
        <f t="shared" si="445"/>
        <v>Não</v>
      </c>
    </row>
    <row r="2370" spans="1:31" x14ac:dyDescent="0.25">
      <c r="A2370" s="23">
        <v>352220</v>
      </c>
      <c r="B2370" s="27">
        <f>IFERROR(VLOOKUP(A2370,[1]Monitoramento_Base_somente_disp!$A:$L,5,FALSE),0)</f>
        <v>0</v>
      </c>
      <c r="C2370" s="20">
        <f>IFERROR(VLOOKUP(A2370,[1]Monitoramento_Base_somente_disp!$A:$L,6,FALSE),0)</f>
        <v>0</v>
      </c>
      <c r="D2370" s="20">
        <f>IFERROR(VLOOKUP(A2370,[1]Monitoramento_Base_somente_disp!$A:$L,7,FALSE),0)</f>
        <v>0</v>
      </c>
      <c r="E2370" s="20">
        <f>IFERROR(VLOOKUP(A2370,[1]Monitoramento_Base_somente_disp!$A:$L,8,FALSE),0)</f>
        <v>0</v>
      </c>
      <c r="F2370" s="20">
        <f>IFERROR(VLOOKUP(A2370,[1]Monitoramento_Base_somente_disp!$A:$L,9,FALSE),0)</f>
        <v>0</v>
      </c>
      <c r="G2370" s="28">
        <f>IFERROR(VLOOKUP(A2370,[1]Monitoramento_Base_somente_disp!$A:$L,10,FALSE),0)</f>
        <v>0</v>
      </c>
      <c r="H2370" s="27">
        <f>IFERROR(VLOOKUP(A2370,[2]webService!$A:$I,4,FALSE),0)</f>
        <v>146272</v>
      </c>
      <c r="I2370" s="20">
        <f>IFERROR(VLOOKUP(A2370,[2]webService!$A:$II,5,FALSE),0)</f>
        <v>0</v>
      </c>
      <c r="J2370" s="20">
        <f>IFERROR(VLOOKUP(A2370,[2]webService!$A:$I,6,FALSE),0)</f>
        <v>0</v>
      </c>
      <c r="K2370" s="20">
        <f>IFERROR(VLOOKUP(A2370,[2]webService!$A:$I,7,FALSE),0)</f>
        <v>0</v>
      </c>
      <c r="L2370" s="20">
        <f>IFERROR(VLOOKUP(A2370,[2]webService!$A:$I,8,FALSE),0)</f>
        <v>0</v>
      </c>
      <c r="M2370" s="28">
        <f>IFERROR(VLOOKUP(A2370,[2]webService!$A:$I,9,FALSE),0)</f>
        <v>0</v>
      </c>
      <c r="N2370" s="27">
        <f>IFERROR(VLOOKUP(A2370,[3]soaBnafar!$A:$G,2,FALSE),0)</f>
        <v>0</v>
      </c>
      <c r="O2370" s="20">
        <f>IFERROR(VLOOKUP(A2370,[3]soaBnafar!$A:$H,3,FALSE),0)</f>
        <v>0</v>
      </c>
      <c r="P2370" s="20">
        <f>IFERROR(VLOOKUP(A2370,[3]soaBnafar!$A:$G,4,FALSE),0)</f>
        <v>0</v>
      </c>
      <c r="Q2370" s="20">
        <f>IFERROR(VLOOKUP(A2370,[3]soaBnafar!$A:$G,5,FALSE),0)</f>
        <v>0</v>
      </c>
      <c r="R2370" s="20">
        <f>IFERROR(VLOOKUP(A2370,[3]soaBnafar!$A:$G,6,FALSE),0)</f>
        <v>0</v>
      </c>
      <c r="S2370" s="20">
        <f>IFERROR(VLOOKUP(A2370,[3]soaBnafar!$A:$G,7,FALSE),0)</f>
        <v>0</v>
      </c>
      <c r="T2370" s="32">
        <f t="shared" si="434"/>
        <v>146272</v>
      </c>
      <c r="U2370" s="21">
        <f t="shared" si="435"/>
        <v>0</v>
      </c>
      <c r="V2370" s="21">
        <f t="shared" si="436"/>
        <v>0</v>
      </c>
      <c r="W2370" s="21">
        <f t="shared" si="437"/>
        <v>0</v>
      </c>
      <c r="X2370" s="21">
        <f t="shared" si="438"/>
        <v>0</v>
      </c>
      <c r="Y2370" s="33">
        <f t="shared" si="439"/>
        <v>0</v>
      </c>
      <c r="Z2370" s="4" t="str">
        <f t="shared" si="440"/>
        <v>Sim</v>
      </c>
      <c r="AA2370" s="4" t="str">
        <f t="shared" si="441"/>
        <v>Não</v>
      </c>
      <c r="AB2370" s="4" t="str">
        <f t="shared" si="442"/>
        <v>Não</v>
      </c>
      <c r="AC2370" s="4" t="str">
        <f t="shared" si="443"/>
        <v>Não</v>
      </c>
      <c r="AD2370" s="4" t="str">
        <f t="shared" si="444"/>
        <v>Não</v>
      </c>
      <c r="AE2370" s="30" t="str">
        <f t="shared" si="445"/>
        <v>Não</v>
      </c>
    </row>
    <row r="2371" spans="1:31" x14ac:dyDescent="0.25">
      <c r="A2371" s="23">
        <v>352230</v>
      </c>
      <c r="B2371" s="27">
        <f>IFERROR(VLOOKUP(A2371,[1]Monitoramento_Base_somente_disp!$A:$L,5,FALSE),0)</f>
        <v>0</v>
      </c>
      <c r="C2371" s="20">
        <f>IFERROR(VLOOKUP(A2371,[1]Monitoramento_Base_somente_disp!$A:$L,6,FALSE),0)</f>
        <v>653166668</v>
      </c>
      <c r="D2371" s="20">
        <f>IFERROR(VLOOKUP(A2371,[1]Monitoramento_Base_somente_disp!$A:$L,7,FALSE),0)</f>
        <v>0</v>
      </c>
      <c r="E2371" s="20">
        <f>IFERROR(VLOOKUP(A2371,[1]Monitoramento_Base_somente_disp!$A:$L,8,FALSE),0)</f>
        <v>326583334</v>
      </c>
      <c r="F2371" s="20">
        <f>IFERROR(VLOOKUP(A2371,[1]Monitoramento_Base_somente_disp!$A:$L,9,FALSE),0)</f>
        <v>0</v>
      </c>
      <c r="G2371" s="28">
        <f>IFERROR(VLOOKUP(A2371,[1]Monitoramento_Base_somente_disp!$A:$L,10,FALSE),0)</f>
        <v>0</v>
      </c>
      <c r="H2371" s="27">
        <f>IFERROR(VLOOKUP(A2371,[2]webService!$A:$I,4,FALSE),0)</f>
        <v>214692</v>
      </c>
      <c r="I2371" s="20">
        <f>IFERROR(VLOOKUP(A2371,[2]webService!$A:$II,5,FALSE),0)</f>
        <v>333667</v>
      </c>
      <c r="J2371" s="20">
        <f>IFERROR(VLOOKUP(A2371,[2]webService!$A:$I,6,FALSE),0)</f>
        <v>2743</v>
      </c>
      <c r="K2371" s="20">
        <f>IFERROR(VLOOKUP(A2371,[2]webService!$A:$I,7,FALSE),0)</f>
        <v>357394</v>
      </c>
      <c r="L2371" s="20">
        <f>IFERROR(VLOOKUP(A2371,[2]webService!$A:$I,8,FALSE),0)</f>
        <v>0</v>
      </c>
      <c r="M2371" s="28">
        <f>IFERROR(VLOOKUP(A2371,[2]webService!$A:$I,9,FALSE),0)</f>
        <v>0</v>
      </c>
      <c r="N2371" s="27">
        <f>IFERROR(VLOOKUP(A2371,[3]soaBnafar!$A:$G,2,FALSE),0)</f>
        <v>0</v>
      </c>
      <c r="O2371" s="20">
        <f>IFERROR(VLOOKUP(A2371,[3]soaBnafar!$A:$H,3,FALSE),0)</f>
        <v>0</v>
      </c>
      <c r="P2371" s="20">
        <f>IFERROR(VLOOKUP(A2371,[3]soaBnafar!$A:$G,4,FALSE),0)</f>
        <v>0</v>
      </c>
      <c r="Q2371" s="20">
        <f>IFERROR(VLOOKUP(A2371,[3]soaBnafar!$A:$G,5,FALSE),0)</f>
        <v>0</v>
      </c>
      <c r="R2371" s="20">
        <f>IFERROR(VLOOKUP(A2371,[3]soaBnafar!$A:$G,6,FALSE),0)</f>
        <v>0</v>
      </c>
      <c r="S2371" s="20">
        <f>IFERROR(VLOOKUP(A2371,[3]soaBnafar!$A:$G,7,FALSE),0)</f>
        <v>0</v>
      </c>
      <c r="T2371" s="32">
        <f t="shared" si="434"/>
        <v>214692</v>
      </c>
      <c r="U2371" s="21">
        <f t="shared" si="435"/>
        <v>653500335</v>
      </c>
      <c r="V2371" s="21">
        <f t="shared" si="436"/>
        <v>2743</v>
      </c>
      <c r="W2371" s="21">
        <f t="shared" si="437"/>
        <v>326940728</v>
      </c>
      <c r="X2371" s="21">
        <f t="shared" si="438"/>
        <v>0</v>
      </c>
      <c r="Y2371" s="33">
        <f t="shared" si="439"/>
        <v>0</v>
      </c>
      <c r="Z2371" s="4" t="str">
        <f t="shared" si="440"/>
        <v>Sim</v>
      </c>
      <c r="AA2371" s="4" t="str">
        <f t="shared" si="441"/>
        <v>Sim</v>
      </c>
      <c r="AB2371" s="4" t="str">
        <f t="shared" si="442"/>
        <v>Sim</v>
      </c>
      <c r="AC2371" s="4" t="str">
        <f t="shared" si="443"/>
        <v>Sim</v>
      </c>
      <c r="AD2371" s="4" t="str">
        <f t="shared" si="444"/>
        <v>Não</v>
      </c>
      <c r="AE2371" s="30" t="str">
        <f t="shared" si="445"/>
        <v>Não</v>
      </c>
    </row>
    <row r="2372" spans="1:31" x14ac:dyDescent="0.25">
      <c r="A2372" s="23">
        <v>352240</v>
      </c>
      <c r="B2372" s="27">
        <f>IFERROR(VLOOKUP(A2372,[1]Monitoramento_Base_somente_disp!$A:$L,5,FALSE),0)</f>
        <v>327470</v>
      </c>
      <c r="C2372" s="20">
        <f>IFERROR(VLOOKUP(A2372,[1]Monitoramento_Base_somente_disp!$A:$L,6,FALSE),0)</f>
        <v>298616271</v>
      </c>
      <c r="D2372" s="20">
        <f>IFERROR(VLOOKUP(A2372,[1]Monitoramento_Base_somente_disp!$A:$L,7,FALSE),0)</f>
        <v>399</v>
      </c>
      <c r="E2372" s="20">
        <f>IFERROR(VLOOKUP(A2372,[1]Monitoramento_Base_somente_disp!$A:$L,8,FALSE),0)</f>
        <v>149047183</v>
      </c>
      <c r="F2372" s="20">
        <f>IFERROR(VLOOKUP(A2372,[1]Monitoramento_Base_somente_disp!$A:$L,9,FALSE),0)</f>
        <v>0</v>
      </c>
      <c r="G2372" s="28">
        <f>IFERROR(VLOOKUP(A2372,[1]Monitoramento_Base_somente_disp!$A:$L,10,FALSE),0)</f>
        <v>0</v>
      </c>
      <c r="H2372" s="27">
        <f>IFERROR(VLOOKUP(A2372,[2]webService!$A:$I,4,FALSE),0)</f>
        <v>0</v>
      </c>
      <c r="I2372" s="20">
        <f>IFERROR(VLOOKUP(A2372,[2]webService!$A:$II,5,FALSE),0)</f>
        <v>0</v>
      </c>
      <c r="J2372" s="20">
        <f>IFERROR(VLOOKUP(A2372,[2]webService!$A:$I,6,FALSE),0)</f>
        <v>0</v>
      </c>
      <c r="K2372" s="20">
        <f>IFERROR(VLOOKUP(A2372,[2]webService!$A:$I,7,FALSE),0)</f>
        <v>0</v>
      </c>
      <c r="L2372" s="20">
        <f>IFERROR(VLOOKUP(A2372,[2]webService!$A:$I,8,FALSE),0)</f>
        <v>0</v>
      </c>
      <c r="M2372" s="28">
        <f>IFERROR(VLOOKUP(A2372,[2]webService!$A:$I,9,FALSE),0)</f>
        <v>0</v>
      </c>
      <c r="N2372" s="27">
        <f>IFERROR(VLOOKUP(A2372,[3]soaBnafar!$A:$G,2,FALSE),0)</f>
        <v>385838</v>
      </c>
      <c r="O2372" s="20">
        <f>IFERROR(VLOOKUP(A2372,[3]soaBnafar!$A:$H,3,FALSE),0)</f>
        <v>769811</v>
      </c>
      <c r="P2372" s="20">
        <f>IFERROR(VLOOKUP(A2372,[3]soaBnafar!$A:$G,4,FALSE),0)</f>
        <v>0</v>
      </c>
      <c r="Q2372" s="20">
        <f>IFERROR(VLOOKUP(A2372,[3]soaBnafar!$A:$G,5,FALSE),0)</f>
        <v>0</v>
      </c>
      <c r="R2372" s="20">
        <f>IFERROR(VLOOKUP(A2372,[3]soaBnafar!$A:$G,6,FALSE),0)</f>
        <v>0</v>
      </c>
      <c r="S2372" s="20">
        <f>IFERROR(VLOOKUP(A2372,[3]soaBnafar!$A:$G,7,FALSE),0)</f>
        <v>0</v>
      </c>
      <c r="T2372" s="32">
        <f t="shared" si="434"/>
        <v>713308</v>
      </c>
      <c r="U2372" s="21">
        <f t="shared" si="435"/>
        <v>299386082</v>
      </c>
      <c r="V2372" s="21">
        <f t="shared" si="436"/>
        <v>399</v>
      </c>
      <c r="W2372" s="21">
        <f t="shared" si="437"/>
        <v>149047183</v>
      </c>
      <c r="X2372" s="21">
        <f t="shared" si="438"/>
        <v>0</v>
      </c>
      <c r="Y2372" s="33">
        <f t="shared" si="439"/>
        <v>0</v>
      </c>
      <c r="Z2372" s="4" t="str">
        <f t="shared" si="440"/>
        <v>Sim</v>
      </c>
      <c r="AA2372" s="4" t="str">
        <f t="shared" si="441"/>
        <v>Sim</v>
      </c>
      <c r="AB2372" s="4" t="str">
        <f t="shared" si="442"/>
        <v>Sim</v>
      </c>
      <c r="AC2372" s="4" t="str">
        <f t="shared" si="443"/>
        <v>Sim</v>
      </c>
      <c r="AD2372" s="4" t="str">
        <f t="shared" si="444"/>
        <v>Não</v>
      </c>
      <c r="AE2372" s="30" t="str">
        <f t="shared" si="445"/>
        <v>Não</v>
      </c>
    </row>
    <row r="2373" spans="1:31" x14ac:dyDescent="0.25">
      <c r="A2373" s="23">
        <v>352250</v>
      </c>
      <c r="B2373" s="27">
        <f>IFERROR(VLOOKUP(A2373,[1]Monitoramento_Base_somente_disp!$A:$L,5,FALSE),0)</f>
        <v>0</v>
      </c>
      <c r="C2373" s="20">
        <f>IFERROR(VLOOKUP(A2373,[1]Monitoramento_Base_somente_disp!$A:$L,6,FALSE),0)</f>
        <v>0</v>
      </c>
      <c r="D2373" s="20">
        <f>IFERROR(VLOOKUP(A2373,[1]Monitoramento_Base_somente_disp!$A:$L,7,FALSE),0)</f>
        <v>0</v>
      </c>
      <c r="E2373" s="20">
        <f>IFERROR(VLOOKUP(A2373,[1]Monitoramento_Base_somente_disp!$A:$L,8,FALSE),0)</f>
        <v>0</v>
      </c>
      <c r="F2373" s="20">
        <f>IFERROR(VLOOKUP(A2373,[1]Monitoramento_Base_somente_disp!$A:$L,9,FALSE),0)</f>
        <v>0</v>
      </c>
      <c r="G2373" s="28">
        <f>IFERROR(VLOOKUP(A2373,[1]Monitoramento_Base_somente_disp!$A:$L,10,FALSE),0)</f>
        <v>0</v>
      </c>
      <c r="H2373" s="27">
        <f>IFERROR(VLOOKUP(A2373,[2]webService!$A:$I,4,FALSE),0)</f>
        <v>0</v>
      </c>
      <c r="I2373" s="20">
        <f>IFERROR(VLOOKUP(A2373,[2]webService!$A:$II,5,FALSE),0)</f>
        <v>0</v>
      </c>
      <c r="J2373" s="20">
        <f>IFERROR(VLOOKUP(A2373,[2]webService!$A:$I,6,FALSE),0)</f>
        <v>0</v>
      </c>
      <c r="K2373" s="20">
        <f>IFERROR(VLOOKUP(A2373,[2]webService!$A:$I,7,FALSE),0)</f>
        <v>0</v>
      </c>
      <c r="L2373" s="20">
        <f>IFERROR(VLOOKUP(A2373,[2]webService!$A:$I,8,FALSE),0)</f>
        <v>0</v>
      </c>
      <c r="M2373" s="28">
        <f>IFERROR(VLOOKUP(A2373,[2]webService!$A:$I,9,FALSE),0)</f>
        <v>0</v>
      </c>
      <c r="N2373" s="27">
        <f>IFERROR(VLOOKUP(A2373,[3]soaBnafar!$A:$G,2,FALSE),0)</f>
        <v>0</v>
      </c>
      <c r="O2373" s="20">
        <f>IFERROR(VLOOKUP(A2373,[3]soaBnafar!$A:$H,3,FALSE),0)</f>
        <v>0</v>
      </c>
      <c r="P2373" s="20">
        <f>IFERROR(VLOOKUP(A2373,[3]soaBnafar!$A:$G,4,FALSE),0)</f>
        <v>0</v>
      </c>
      <c r="Q2373" s="20">
        <f>IFERROR(VLOOKUP(A2373,[3]soaBnafar!$A:$G,5,FALSE),0)</f>
        <v>0</v>
      </c>
      <c r="R2373" s="20">
        <f>IFERROR(VLOOKUP(A2373,[3]soaBnafar!$A:$G,6,FALSE),0)</f>
        <v>0</v>
      </c>
      <c r="S2373" s="20">
        <f>IFERROR(VLOOKUP(A2373,[3]soaBnafar!$A:$G,7,FALSE),0)</f>
        <v>0</v>
      </c>
      <c r="T2373" s="32">
        <f t="shared" si="434"/>
        <v>0</v>
      </c>
      <c r="U2373" s="21">
        <f t="shared" si="435"/>
        <v>0</v>
      </c>
      <c r="V2373" s="21">
        <f t="shared" si="436"/>
        <v>0</v>
      </c>
      <c r="W2373" s="21">
        <f t="shared" si="437"/>
        <v>0</v>
      </c>
      <c r="X2373" s="21">
        <f t="shared" si="438"/>
        <v>0</v>
      </c>
      <c r="Y2373" s="33">
        <f t="shared" si="439"/>
        <v>0</v>
      </c>
      <c r="Z2373" s="4" t="str">
        <f t="shared" si="440"/>
        <v>Não</v>
      </c>
      <c r="AA2373" s="4" t="str">
        <f t="shared" si="441"/>
        <v>Não</v>
      </c>
      <c r="AB2373" s="4" t="str">
        <f t="shared" si="442"/>
        <v>Não</v>
      </c>
      <c r="AC2373" s="4" t="str">
        <f t="shared" si="443"/>
        <v>Não</v>
      </c>
      <c r="AD2373" s="4" t="str">
        <f t="shared" si="444"/>
        <v>Não</v>
      </c>
      <c r="AE2373" s="30" t="str">
        <f t="shared" si="445"/>
        <v>Não</v>
      </c>
    </row>
    <row r="2374" spans="1:31" x14ac:dyDescent="0.25">
      <c r="A2374" s="23">
        <v>352260</v>
      </c>
      <c r="B2374" s="27">
        <f>IFERROR(VLOOKUP(A2374,[1]Monitoramento_Base_somente_disp!$A:$L,5,FALSE),0)</f>
        <v>0</v>
      </c>
      <c r="C2374" s="20">
        <f>IFERROR(VLOOKUP(A2374,[1]Monitoramento_Base_somente_disp!$A:$L,6,FALSE),0)</f>
        <v>0</v>
      </c>
      <c r="D2374" s="20">
        <f>IFERROR(VLOOKUP(A2374,[1]Monitoramento_Base_somente_disp!$A:$L,7,FALSE),0)</f>
        <v>0</v>
      </c>
      <c r="E2374" s="20">
        <f>IFERROR(VLOOKUP(A2374,[1]Monitoramento_Base_somente_disp!$A:$L,8,FALSE),0)</f>
        <v>0</v>
      </c>
      <c r="F2374" s="20">
        <f>IFERROR(VLOOKUP(A2374,[1]Monitoramento_Base_somente_disp!$A:$L,9,FALSE),0)</f>
        <v>0</v>
      </c>
      <c r="G2374" s="28">
        <f>IFERROR(VLOOKUP(A2374,[1]Monitoramento_Base_somente_disp!$A:$L,10,FALSE),0)</f>
        <v>0</v>
      </c>
      <c r="H2374" s="27">
        <f>IFERROR(VLOOKUP(A2374,[2]webService!$A:$I,4,FALSE),0)</f>
        <v>0</v>
      </c>
      <c r="I2374" s="20">
        <f>IFERROR(VLOOKUP(A2374,[2]webService!$A:$II,5,FALSE),0)</f>
        <v>0</v>
      </c>
      <c r="J2374" s="20">
        <f>IFERROR(VLOOKUP(A2374,[2]webService!$A:$I,6,FALSE),0)</f>
        <v>0</v>
      </c>
      <c r="K2374" s="20">
        <f>IFERROR(VLOOKUP(A2374,[2]webService!$A:$I,7,FALSE),0)</f>
        <v>0</v>
      </c>
      <c r="L2374" s="20">
        <f>IFERROR(VLOOKUP(A2374,[2]webService!$A:$I,8,FALSE),0)</f>
        <v>0</v>
      </c>
      <c r="M2374" s="28">
        <f>IFERROR(VLOOKUP(A2374,[2]webService!$A:$I,9,FALSE),0)</f>
        <v>0</v>
      </c>
      <c r="N2374" s="27">
        <f>IFERROR(VLOOKUP(A2374,[3]soaBnafar!$A:$G,2,FALSE),0)</f>
        <v>0</v>
      </c>
      <c r="O2374" s="20">
        <f>IFERROR(VLOOKUP(A2374,[3]soaBnafar!$A:$H,3,FALSE),0)</f>
        <v>0</v>
      </c>
      <c r="P2374" s="20">
        <f>IFERROR(VLOOKUP(A2374,[3]soaBnafar!$A:$G,4,FALSE),0)</f>
        <v>0</v>
      </c>
      <c r="Q2374" s="20">
        <f>IFERROR(VLOOKUP(A2374,[3]soaBnafar!$A:$G,5,FALSE),0)</f>
        <v>0</v>
      </c>
      <c r="R2374" s="20">
        <f>IFERROR(VLOOKUP(A2374,[3]soaBnafar!$A:$G,6,FALSE),0)</f>
        <v>0</v>
      </c>
      <c r="S2374" s="20">
        <f>IFERROR(VLOOKUP(A2374,[3]soaBnafar!$A:$G,7,FALSE),0)</f>
        <v>0</v>
      </c>
      <c r="T2374" s="32">
        <f t="shared" ref="T2374:T2437" si="446">B2374+H2374+N2374</f>
        <v>0</v>
      </c>
      <c r="U2374" s="21">
        <f t="shared" ref="U2374:U2437" si="447">C2374+I2374+O2374</f>
        <v>0</v>
      </c>
      <c r="V2374" s="21">
        <f t="shared" ref="V2374:V2437" si="448">D2374+J2374+P2374</f>
        <v>0</v>
      </c>
      <c r="W2374" s="21">
        <f t="shared" ref="W2374:W2437" si="449">E2374+K2374+Q2374</f>
        <v>0</v>
      </c>
      <c r="X2374" s="21">
        <f t="shared" ref="X2374:X2437" si="450">F2374+L2374+R2374</f>
        <v>0</v>
      </c>
      <c r="Y2374" s="33">
        <f t="shared" ref="Y2374:Y2437" si="451">G2374+M2374+S2374</f>
        <v>0</v>
      </c>
      <c r="Z2374" s="4" t="str">
        <f t="shared" ref="Z2374:Z2437" si="452">IF(T2374=0,"Não","Sim")</f>
        <v>Não</v>
      </c>
      <c r="AA2374" s="4" t="str">
        <f t="shared" ref="AA2374:AA2437" si="453">IF(U2374=0,"Não","Sim")</f>
        <v>Não</v>
      </c>
      <c r="AB2374" s="4" t="str">
        <f t="shared" ref="AB2374:AB2437" si="454">IF(V2374=0,"Não","Sim")</f>
        <v>Não</v>
      </c>
      <c r="AC2374" s="4" t="str">
        <f t="shared" ref="AC2374:AC2437" si="455">IF(W2374=0,"Não","Sim")</f>
        <v>Não</v>
      </c>
      <c r="AD2374" s="4" t="str">
        <f t="shared" ref="AD2374:AD2437" si="456">IF(X2374=0,"Não","Sim")</f>
        <v>Não</v>
      </c>
      <c r="AE2374" s="30" t="str">
        <f t="shared" ref="AE2374:AE2437" si="457">IF(Y2374=0,"Não","Sim")</f>
        <v>Não</v>
      </c>
    </row>
    <row r="2375" spans="1:31" x14ac:dyDescent="0.25">
      <c r="A2375" s="23">
        <v>352265</v>
      </c>
      <c r="B2375" s="27">
        <f>IFERROR(VLOOKUP(A2375,[1]Monitoramento_Base_somente_disp!$A:$L,5,FALSE),0)</f>
        <v>53002</v>
      </c>
      <c r="C2375" s="20">
        <f>IFERROR(VLOOKUP(A2375,[1]Monitoramento_Base_somente_disp!$A:$L,6,FALSE),0)</f>
        <v>9246755</v>
      </c>
      <c r="D2375" s="20">
        <f>IFERROR(VLOOKUP(A2375,[1]Monitoramento_Base_somente_disp!$A:$L,7,FALSE),0)</f>
        <v>36076</v>
      </c>
      <c r="E2375" s="20">
        <f>IFERROR(VLOOKUP(A2375,[1]Monitoramento_Base_somente_disp!$A:$L,8,FALSE),0)</f>
        <v>5342082</v>
      </c>
      <c r="F2375" s="20">
        <f>IFERROR(VLOOKUP(A2375,[1]Monitoramento_Base_somente_disp!$A:$L,9,FALSE),0)</f>
        <v>0</v>
      </c>
      <c r="G2375" s="28">
        <f>IFERROR(VLOOKUP(A2375,[1]Monitoramento_Base_somente_disp!$A:$L,10,FALSE),0)</f>
        <v>0</v>
      </c>
      <c r="H2375" s="27">
        <f>IFERROR(VLOOKUP(A2375,[2]webService!$A:$I,4,FALSE),0)</f>
        <v>0</v>
      </c>
      <c r="I2375" s="20">
        <f>IFERROR(VLOOKUP(A2375,[2]webService!$A:$II,5,FALSE),0)</f>
        <v>0</v>
      </c>
      <c r="J2375" s="20">
        <f>IFERROR(VLOOKUP(A2375,[2]webService!$A:$I,6,FALSE),0)</f>
        <v>0</v>
      </c>
      <c r="K2375" s="20">
        <f>IFERROR(VLOOKUP(A2375,[2]webService!$A:$I,7,FALSE),0)</f>
        <v>0</v>
      </c>
      <c r="L2375" s="20">
        <f>IFERROR(VLOOKUP(A2375,[2]webService!$A:$I,8,FALSE),0)</f>
        <v>0</v>
      </c>
      <c r="M2375" s="28">
        <f>IFERROR(VLOOKUP(A2375,[2]webService!$A:$I,9,FALSE),0)</f>
        <v>0</v>
      </c>
      <c r="N2375" s="27">
        <f>IFERROR(VLOOKUP(A2375,[3]soaBnafar!$A:$G,2,FALSE),0)</f>
        <v>0</v>
      </c>
      <c r="O2375" s="20">
        <f>IFERROR(VLOOKUP(A2375,[3]soaBnafar!$A:$H,3,FALSE),0)</f>
        <v>0</v>
      </c>
      <c r="P2375" s="20">
        <f>IFERROR(VLOOKUP(A2375,[3]soaBnafar!$A:$G,4,FALSE),0)</f>
        <v>0</v>
      </c>
      <c r="Q2375" s="20">
        <f>IFERROR(VLOOKUP(A2375,[3]soaBnafar!$A:$G,5,FALSE),0)</f>
        <v>0</v>
      </c>
      <c r="R2375" s="20">
        <f>IFERROR(VLOOKUP(A2375,[3]soaBnafar!$A:$G,6,FALSE),0)</f>
        <v>0</v>
      </c>
      <c r="S2375" s="20">
        <f>IFERROR(VLOOKUP(A2375,[3]soaBnafar!$A:$G,7,FALSE),0)</f>
        <v>0</v>
      </c>
      <c r="T2375" s="32">
        <f t="shared" si="446"/>
        <v>53002</v>
      </c>
      <c r="U2375" s="21">
        <f t="shared" si="447"/>
        <v>9246755</v>
      </c>
      <c r="V2375" s="21">
        <f t="shared" si="448"/>
        <v>36076</v>
      </c>
      <c r="W2375" s="21">
        <f t="shared" si="449"/>
        <v>5342082</v>
      </c>
      <c r="X2375" s="21">
        <f t="shared" si="450"/>
        <v>0</v>
      </c>
      <c r="Y2375" s="33">
        <f t="shared" si="451"/>
        <v>0</v>
      </c>
      <c r="Z2375" s="4" t="str">
        <f t="shared" si="452"/>
        <v>Sim</v>
      </c>
      <c r="AA2375" s="4" t="str">
        <f t="shared" si="453"/>
        <v>Sim</v>
      </c>
      <c r="AB2375" s="4" t="str">
        <f t="shared" si="454"/>
        <v>Sim</v>
      </c>
      <c r="AC2375" s="4" t="str">
        <f t="shared" si="455"/>
        <v>Sim</v>
      </c>
      <c r="AD2375" s="4" t="str">
        <f t="shared" si="456"/>
        <v>Não</v>
      </c>
      <c r="AE2375" s="30" t="str">
        <f t="shared" si="457"/>
        <v>Não</v>
      </c>
    </row>
    <row r="2376" spans="1:31" x14ac:dyDescent="0.25">
      <c r="A2376" s="23">
        <v>352270</v>
      </c>
      <c r="B2376" s="27">
        <f>IFERROR(VLOOKUP(A2376,[1]Monitoramento_Base_somente_disp!$A:$L,5,FALSE),0)</f>
        <v>0</v>
      </c>
      <c r="C2376" s="20">
        <f>IFERROR(VLOOKUP(A2376,[1]Monitoramento_Base_somente_disp!$A:$L,6,FALSE),0)</f>
        <v>0</v>
      </c>
      <c r="D2376" s="20">
        <f>IFERROR(VLOOKUP(A2376,[1]Monitoramento_Base_somente_disp!$A:$L,7,FALSE),0)</f>
        <v>0</v>
      </c>
      <c r="E2376" s="20">
        <f>IFERROR(VLOOKUP(A2376,[1]Monitoramento_Base_somente_disp!$A:$L,8,FALSE),0)</f>
        <v>0</v>
      </c>
      <c r="F2376" s="20">
        <f>IFERROR(VLOOKUP(A2376,[1]Monitoramento_Base_somente_disp!$A:$L,9,FALSE),0)</f>
        <v>0</v>
      </c>
      <c r="G2376" s="28">
        <f>IFERROR(VLOOKUP(A2376,[1]Monitoramento_Base_somente_disp!$A:$L,10,FALSE),0)</f>
        <v>0</v>
      </c>
      <c r="H2376" s="27">
        <f>IFERROR(VLOOKUP(A2376,[2]webService!$A:$I,4,FALSE),0)</f>
        <v>0</v>
      </c>
      <c r="I2376" s="20">
        <f>IFERROR(VLOOKUP(A2376,[2]webService!$A:$II,5,FALSE),0)</f>
        <v>0</v>
      </c>
      <c r="J2376" s="20">
        <f>IFERROR(VLOOKUP(A2376,[2]webService!$A:$I,6,FALSE),0)</f>
        <v>0</v>
      </c>
      <c r="K2376" s="20">
        <f>IFERROR(VLOOKUP(A2376,[2]webService!$A:$I,7,FALSE),0)</f>
        <v>0</v>
      </c>
      <c r="L2376" s="20">
        <f>IFERROR(VLOOKUP(A2376,[2]webService!$A:$I,8,FALSE),0)</f>
        <v>0</v>
      </c>
      <c r="M2376" s="28">
        <f>IFERROR(VLOOKUP(A2376,[2]webService!$A:$I,9,FALSE),0)</f>
        <v>0</v>
      </c>
      <c r="N2376" s="27">
        <f>IFERROR(VLOOKUP(A2376,[3]soaBnafar!$A:$G,2,FALSE),0)</f>
        <v>0</v>
      </c>
      <c r="O2376" s="20">
        <f>IFERROR(VLOOKUP(A2376,[3]soaBnafar!$A:$H,3,FALSE),0)</f>
        <v>0</v>
      </c>
      <c r="P2376" s="20">
        <f>IFERROR(VLOOKUP(A2376,[3]soaBnafar!$A:$G,4,FALSE),0)</f>
        <v>0</v>
      </c>
      <c r="Q2376" s="20">
        <f>IFERROR(VLOOKUP(A2376,[3]soaBnafar!$A:$G,5,FALSE),0)</f>
        <v>0</v>
      </c>
      <c r="R2376" s="20">
        <f>IFERROR(VLOOKUP(A2376,[3]soaBnafar!$A:$G,6,FALSE),0)</f>
        <v>0</v>
      </c>
      <c r="S2376" s="20">
        <f>IFERROR(VLOOKUP(A2376,[3]soaBnafar!$A:$G,7,FALSE),0)</f>
        <v>0</v>
      </c>
      <c r="T2376" s="32">
        <f t="shared" si="446"/>
        <v>0</v>
      </c>
      <c r="U2376" s="21">
        <f t="shared" si="447"/>
        <v>0</v>
      </c>
      <c r="V2376" s="21">
        <f t="shared" si="448"/>
        <v>0</v>
      </c>
      <c r="W2376" s="21">
        <f t="shared" si="449"/>
        <v>0</v>
      </c>
      <c r="X2376" s="21">
        <f t="shared" si="450"/>
        <v>0</v>
      </c>
      <c r="Y2376" s="33">
        <f t="shared" si="451"/>
        <v>0</v>
      </c>
      <c r="Z2376" s="4" t="str">
        <f t="shared" si="452"/>
        <v>Não</v>
      </c>
      <c r="AA2376" s="4" t="str">
        <f t="shared" si="453"/>
        <v>Não</v>
      </c>
      <c r="AB2376" s="4" t="str">
        <f t="shared" si="454"/>
        <v>Não</v>
      </c>
      <c r="AC2376" s="4" t="str">
        <f t="shared" si="455"/>
        <v>Não</v>
      </c>
      <c r="AD2376" s="4" t="str">
        <f t="shared" si="456"/>
        <v>Não</v>
      </c>
      <c r="AE2376" s="30" t="str">
        <f t="shared" si="457"/>
        <v>Não</v>
      </c>
    </row>
    <row r="2377" spans="1:31" x14ac:dyDescent="0.25">
      <c r="A2377" s="23">
        <v>352280</v>
      </c>
      <c r="B2377" s="27">
        <f>IFERROR(VLOOKUP(A2377,[1]Monitoramento_Base_somente_disp!$A:$L,5,FALSE),0)</f>
        <v>0</v>
      </c>
      <c r="C2377" s="20">
        <f>IFERROR(VLOOKUP(A2377,[1]Monitoramento_Base_somente_disp!$A:$L,6,FALSE),0)</f>
        <v>4090212</v>
      </c>
      <c r="D2377" s="20">
        <f>IFERROR(VLOOKUP(A2377,[1]Monitoramento_Base_somente_disp!$A:$L,7,FALSE),0)</f>
        <v>0</v>
      </c>
      <c r="E2377" s="20">
        <f>IFERROR(VLOOKUP(A2377,[1]Monitoramento_Base_somente_disp!$A:$L,8,FALSE),0)</f>
        <v>2045106</v>
      </c>
      <c r="F2377" s="20">
        <f>IFERROR(VLOOKUP(A2377,[1]Monitoramento_Base_somente_disp!$A:$L,9,FALSE),0)</f>
        <v>0</v>
      </c>
      <c r="G2377" s="28">
        <f>IFERROR(VLOOKUP(A2377,[1]Monitoramento_Base_somente_disp!$A:$L,10,FALSE),0)</f>
        <v>0</v>
      </c>
      <c r="H2377" s="27">
        <f>IFERROR(VLOOKUP(A2377,[2]webService!$A:$I,4,FALSE),0)</f>
        <v>85802</v>
      </c>
      <c r="I2377" s="20">
        <f>IFERROR(VLOOKUP(A2377,[2]webService!$A:$II,5,FALSE),0)</f>
        <v>67355</v>
      </c>
      <c r="J2377" s="20">
        <f>IFERROR(VLOOKUP(A2377,[2]webService!$A:$I,6,FALSE),0)</f>
        <v>0</v>
      </c>
      <c r="K2377" s="20">
        <f>IFERROR(VLOOKUP(A2377,[2]webService!$A:$I,7,FALSE),0)</f>
        <v>475166</v>
      </c>
      <c r="L2377" s="20">
        <f>IFERROR(VLOOKUP(A2377,[2]webService!$A:$I,8,FALSE),0)</f>
        <v>0</v>
      </c>
      <c r="M2377" s="28">
        <f>IFERROR(VLOOKUP(A2377,[2]webService!$A:$I,9,FALSE),0)</f>
        <v>0</v>
      </c>
      <c r="N2377" s="27">
        <f>IFERROR(VLOOKUP(A2377,[3]soaBnafar!$A:$G,2,FALSE),0)</f>
        <v>0</v>
      </c>
      <c r="O2377" s="20">
        <f>IFERROR(VLOOKUP(A2377,[3]soaBnafar!$A:$H,3,FALSE),0)</f>
        <v>0</v>
      </c>
      <c r="P2377" s="20">
        <f>IFERROR(VLOOKUP(A2377,[3]soaBnafar!$A:$G,4,FALSE),0)</f>
        <v>0</v>
      </c>
      <c r="Q2377" s="20">
        <f>IFERROR(VLOOKUP(A2377,[3]soaBnafar!$A:$G,5,FALSE),0)</f>
        <v>0</v>
      </c>
      <c r="R2377" s="20">
        <f>IFERROR(VLOOKUP(A2377,[3]soaBnafar!$A:$G,6,FALSE),0)</f>
        <v>0</v>
      </c>
      <c r="S2377" s="20">
        <f>IFERROR(VLOOKUP(A2377,[3]soaBnafar!$A:$G,7,FALSE),0)</f>
        <v>0</v>
      </c>
      <c r="T2377" s="32">
        <f t="shared" si="446"/>
        <v>85802</v>
      </c>
      <c r="U2377" s="21">
        <f t="shared" si="447"/>
        <v>4157567</v>
      </c>
      <c r="V2377" s="21">
        <f t="shared" si="448"/>
        <v>0</v>
      </c>
      <c r="W2377" s="21">
        <f t="shared" si="449"/>
        <v>2520272</v>
      </c>
      <c r="X2377" s="21">
        <f t="shared" si="450"/>
        <v>0</v>
      </c>
      <c r="Y2377" s="33">
        <f t="shared" si="451"/>
        <v>0</v>
      </c>
      <c r="Z2377" s="4" t="str">
        <f t="shared" si="452"/>
        <v>Sim</v>
      </c>
      <c r="AA2377" s="4" t="str">
        <f t="shared" si="453"/>
        <v>Sim</v>
      </c>
      <c r="AB2377" s="4" t="str">
        <f t="shared" si="454"/>
        <v>Não</v>
      </c>
      <c r="AC2377" s="4" t="str">
        <f t="shared" si="455"/>
        <v>Sim</v>
      </c>
      <c r="AD2377" s="4" t="str">
        <f t="shared" si="456"/>
        <v>Não</v>
      </c>
      <c r="AE2377" s="30" t="str">
        <f t="shared" si="457"/>
        <v>Não</v>
      </c>
    </row>
    <row r="2378" spans="1:31" x14ac:dyDescent="0.25">
      <c r="A2378" s="23">
        <v>352290</v>
      </c>
      <c r="B2378" s="27">
        <f>IFERROR(VLOOKUP(A2378,[1]Monitoramento_Base_somente_disp!$A:$L,5,FALSE),0)</f>
        <v>0</v>
      </c>
      <c r="C2378" s="20">
        <f>IFERROR(VLOOKUP(A2378,[1]Monitoramento_Base_somente_disp!$A:$L,6,FALSE),0)</f>
        <v>186648</v>
      </c>
      <c r="D2378" s="20">
        <f>IFERROR(VLOOKUP(A2378,[1]Monitoramento_Base_somente_disp!$A:$L,7,FALSE),0)</f>
        <v>0</v>
      </c>
      <c r="E2378" s="20">
        <f>IFERROR(VLOOKUP(A2378,[1]Monitoramento_Base_somente_disp!$A:$L,8,FALSE),0)</f>
        <v>93324</v>
      </c>
      <c r="F2378" s="20">
        <f>IFERROR(VLOOKUP(A2378,[1]Monitoramento_Base_somente_disp!$A:$L,9,FALSE),0)</f>
        <v>0</v>
      </c>
      <c r="G2378" s="28">
        <f>IFERROR(VLOOKUP(A2378,[1]Monitoramento_Base_somente_disp!$A:$L,10,FALSE),0)</f>
        <v>0</v>
      </c>
      <c r="H2378" s="27">
        <f>IFERROR(VLOOKUP(A2378,[2]webService!$A:$I,4,FALSE),0)</f>
        <v>125032</v>
      </c>
      <c r="I2378" s="20">
        <f>IFERROR(VLOOKUP(A2378,[2]webService!$A:$II,5,FALSE),0)</f>
        <v>47325</v>
      </c>
      <c r="J2378" s="20">
        <f>IFERROR(VLOOKUP(A2378,[2]webService!$A:$I,6,FALSE),0)</f>
        <v>0</v>
      </c>
      <c r="K2378" s="20">
        <f>IFERROR(VLOOKUP(A2378,[2]webService!$A:$I,7,FALSE),0)</f>
        <v>53581</v>
      </c>
      <c r="L2378" s="20">
        <f>IFERROR(VLOOKUP(A2378,[2]webService!$A:$I,8,FALSE),0)</f>
        <v>0</v>
      </c>
      <c r="M2378" s="28">
        <f>IFERROR(VLOOKUP(A2378,[2]webService!$A:$I,9,FALSE),0)</f>
        <v>0</v>
      </c>
      <c r="N2378" s="27">
        <f>IFERROR(VLOOKUP(A2378,[3]soaBnafar!$A:$G,2,FALSE),0)</f>
        <v>0</v>
      </c>
      <c r="O2378" s="20">
        <f>IFERROR(VLOOKUP(A2378,[3]soaBnafar!$A:$H,3,FALSE),0)</f>
        <v>0</v>
      </c>
      <c r="P2378" s="20">
        <f>IFERROR(VLOOKUP(A2378,[3]soaBnafar!$A:$G,4,FALSE),0)</f>
        <v>0</v>
      </c>
      <c r="Q2378" s="20">
        <f>IFERROR(VLOOKUP(A2378,[3]soaBnafar!$A:$G,5,FALSE),0)</f>
        <v>0</v>
      </c>
      <c r="R2378" s="20">
        <f>IFERROR(VLOOKUP(A2378,[3]soaBnafar!$A:$G,6,FALSE),0)</f>
        <v>0</v>
      </c>
      <c r="S2378" s="20">
        <f>IFERROR(VLOOKUP(A2378,[3]soaBnafar!$A:$G,7,FALSE),0)</f>
        <v>0</v>
      </c>
      <c r="T2378" s="32">
        <f t="shared" si="446"/>
        <v>125032</v>
      </c>
      <c r="U2378" s="21">
        <f t="shared" si="447"/>
        <v>233973</v>
      </c>
      <c r="V2378" s="21">
        <f t="shared" si="448"/>
        <v>0</v>
      </c>
      <c r="W2378" s="21">
        <f t="shared" si="449"/>
        <v>146905</v>
      </c>
      <c r="X2378" s="21">
        <f t="shared" si="450"/>
        <v>0</v>
      </c>
      <c r="Y2378" s="33">
        <f t="shared" si="451"/>
        <v>0</v>
      </c>
      <c r="Z2378" s="4" t="str">
        <f t="shared" si="452"/>
        <v>Sim</v>
      </c>
      <c r="AA2378" s="4" t="str">
        <f t="shared" si="453"/>
        <v>Sim</v>
      </c>
      <c r="AB2378" s="4" t="str">
        <f t="shared" si="454"/>
        <v>Não</v>
      </c>
      <c r="AC2378" s="4" t="str">
        <f t="shared" si="455"/>
        <v>Sim</v>
      </c>
      <c r="AD2378" s="4" t="str">
        <f t="shared" si="456"/>
        <v>Não</v>
      </c>
      <c r="AE2378" s="30" t="str">
        <f t="shared" si="457"/>
        <v>Não</v>
      </c>
    </row>
    <row r="2379" spans="1:31" x14ac:dyDescent="0.25">
      <c r="A2379" s="23">
        <v>352300</v>
      </c>
      <c r="B2379" s="27">
        <f>IFERROR(VLOOKUP(A2379,[1]Monitoramento_Base_somente_disp!$A:$L,5,FALSE),0)</f>
        <v>0</v>
      </c>
      <c r="C2379" s="20">
        <f>IFERROR(VLOOKUP(A2379,[1]Monitoramento_Base_somente_disp!$A:$L,6,FALSE),0)</f>
        <v>0</v>
      </c>
      <c r="D2379" s="20">
        <f>IFERROR(VLOOKUP(A2379,[1]Monitoramento_Base_somente_disp!$A:$L,7,FALSE),0)</f>
        <v>0</v>
      </c>
      <c r="E2379" s="20">
        <f>IFERROR(VLOOKUP(A2379,[1]Monitoramento_Base_somente_disp!$A:$L,8,FALSE),0)</f>
        <v>0</v>
      </c>
      <c r="F2379" s="20">
        <f>IFERROR(VLOOKUP(A2379,[1]Monitoramento_Base_somente_disp!$A:$L,9,FALSE),0)</f>
        <v>0</v>
      </c>
      <c r="G2379" s="28">
        <f>IFERROR(VLOOKUP(A2379,[1]Monitoramento_Base_somente_disp!$A:$L,10,FALSE),0)</f>
        <v>0</v>
      </c>
      <c r="H2379" s="27">
        <f>IFERROR(VLOOKUP(A2379,[2]webService!$A:$I,4,FALSE),0)</f>
        <v>78128</v>
      </c>
      <c r="I2379" s="20">
        <f>IFERROR(VLOOKUP(A2379,[2]webService!$A:$II,5,FALSE),0)</f>
        <v>141589</v>
      </c>
      <c r="J2379" s="20">
        <f>IFERROR(VLOOKUP(A2379,[2]webService!$A:$I,6,FALSE),0)</f>
        <v>0</v>
      </c>
      <c r="K2379" s="20">
        <f>IFERROR(VLOOKUP(A2379,[2]webService!$A:$I,7,FALSE),0)</f>
        <v>291320</v>
      </c>
      <c r="L2379" s="20">
        <f>IFERROR(VLOOKUP(A2379,[2]webService!$A:$I,8,FALSE),0)</f>
        <v>0</v>
      </c>
      <c r="M2379" s="28">
        <f>IFERROR(VLOOKUP(A2379,[2]webService!$A:$I,9,FALSE),0)</f>
        <v>0</v>
      </c>
      <c r="N2379" s="27">
        <f>IFERROR(VLOOKUP(A2379,[3]soaBnafar!$A:$G,2,FALSE),0)</f>
        <v>0</v>
      </c>
      <c r="O2379" s="20">
        <f>IFERROR(VLOOKUP(A2379,[3]soaBnafar!$A:$H,3,FALSE),0)</f>
        <v>0</v>
      </c>
      <c r="P2379" s="20">
        <f>IFERROR(VLOOKUP(A2379,[3]soaBnafar!$A:$G,4,FALSE),0)</f>
        <v>0</v>
      </c>
      <c r="Q2379" s="20">
        <f>IFERROR(VLOOKUP(A2379,[3]soaBnafar!$A:$G,5,FALSE),0)</f>
        <v>0</v>
      </c>
      <c r="R2379" s="20">
        <f>IFERROR(VLOOKUP(A2379,[3]soaBnafar!$A:$G,6,FALSE),0)</f>
        <v>0</v>
      </c>
      <c r="S2379" s="20">
        <f>IFERROR(VLOOKUP(A2379,[3]soaBnafar!$A:$G,7,FALSE),0)</f>
        <v>0</v>
      </c>
      <c r="T2379" s="32">
        <f t="shared" si="446"/>
        <v>78128</v>
      </c>
      <c r="U2379" s="21">
        <f t="shared" si="447"/>
        <v>141589</v>
      </c>
      <c r="V2379" s="21">
        <f t="shared" si="448"/>
        <v>0</v>
      </c>
      <c r="W2379" s="21">
        <f t="shared" si="449"/>
        <v>291320</v>
      </c>
      <c r="X2379" s="21">
        <f t="shared" si="450"/>
        <v>0</v>
      </c>
      <c r="Y2379" s="33">
        <f t="shared" si="451"/>
        <v>0</v>
      </c>
      <c r="Z2379" s="4" t="str">
        <f t="shared" si="452"/>
        <v>Sim</v>
      </c>
      <c r="AA2379" s="4" t="str">
        <f t="shared" si="453"/>
        <v>Sim</v>
      </c>
      <c r="AB2379" s="4" t="str">
        <f t="shared" si="454"/>
        <v>Não</v>
      </c>
      <c r="AC2379" s="4" t="str">
        <f t="shared" si="455"/>
        <v>Sim</v>
      </c>
      <c r="AD2379" s="4" t="str">
        <f t="shared" si="456"/>
        <v>Não</v>
      </c>
      <c r="AE2379" s="30" t="str">
        <f t="shared" si="457"/>
        <v>Não</v>
      </c>
    </row>
    <row r="2380" spans="1:31" x14ac:dyDescent="0.25">
      <c r="A2380" s="23">
        <v>352320</v>
      </c>
      <c r="B2380" s="27">
        <f>IFERROR(VLOOKUP(A2380,[1]Monitoramento_Base_somente_disp!$A:$L,5,FALSE),0)</f>
        <v>378766</v>
      </c>
      <c r="C2380" s="20">
        <f>IFERROR(VLOOKUP(A2380,[1]Monitoramento_Base_somente_disp!$A:$L,6,FALSE),0)</f>
        <v>61725393</v>
      </c>
      <c r="D2380" s="20">
        <f>IFERROR(VLOOKUP(A2380,[1]Monitoramento_Base_somente_disp!$A:$L,7,FALSE),0)</f>
        <v>188429</v>
      </c>
      <c r="E2380" s="20">
        <f>IFERROR(VLOOKUP(A2380,[1]Monitoramento_Base_somente_disp!$A:$L,8,FALSE),0)</f>
        <v>31134282</v>
      </c>
      <c r="F2380" s="20">
        <f>IFERROR(VLOOKUP(A2380,[1]Monitoramento_Base_somente_disp!$A:$L,9,FALSE),0)</f>
        <v>0</v>
      </c>
      <c r="G2380" s="28">
        <f>IFERROR(VLOOKUP(A2380,[1]Monitoramento_Base_somente_disp!$A:$L,10,FALSE),0)</f>
        <v>0</v>
      </c>
      <c r="H2380" s="27">
        <f>IFERROR(VLOOKUP(A2380,[2]webService!$A:$I,4,FALSE),0)</f>
        <v>0</v>
      </c>
      <c r="I2380" s="20">
        <f>IFERROR(VLOOKUP(A2380,[2]webService!$A:$II,5,FALSE),0)</f>
        <v>0</v>
      </c>
      <c r="J2380" s="20">
        <f>IFERROR(VLOOKUP(A2380,[2]webService!$A:$I,6,FALSE),0)</f>
        <v>0</v>
      </c>
      <c r="K2380" s="20">
        <f>IFERROR(VLOOKUP(A2380,[2]webService!$A:$I,7,FALSE),0)</f>
        <v>0</v>
      </c>
      <c r="L2380" s="20">
        <f>IFERROR(VLOOKUP(A2380,[2]webService!$A:$I,8,FALSE),0)</f>
        <v>0</v>
      </c>
      <c r="M2380" s="28">
        <f>IFERROR(VLOOKUP(A2380,[2]webService!$A:$I,9,FALSE),0)</f>
        <v>0</v>
      </c>
      <c r="N2380" s="27">
        <f>IFERROR(VLOOKUP(A2380,[3]soaBnafar!$A:$G,2,FALSE),0)</f>
        <v>0</v>
      </c>
      <c r="O2380" s="20">
        <f>IFERROR(VLOOKUP(A2380,[3]soaBnafar!$A:$H,3,FALSE),0)</f>
        <v>0</v>
      </c>
      <c r="P2380" s="20">
        <f>IFERROR(VLOOKUP(A2380,[3]soaBnafar!$A:$G,4,FALSE),0)</f>
        <v>0</v>
      </c>
      <c r="Q2380" s="20">
        <f>IFERROR(VLOOKUP(A2380,[3]soaBnafar!$A:$G,5,FALSE),0)</f>
        <v>0</v>
      </c>
      <c r="R2380" s="20">
        <f>IFERROR(VLOOKUP(A2380,[3]soaBnafar!$A:$G,6,FALSE),0)</f>
        <v>0</v>
      </c>
      <c r="S2380" s="20">
        <f>IFERROR(VLOOKUP(A2380,[3]soaBnafar!$A:$G,7,FALSE),0)</f>
        <v>0</v>
      </c>
      <c r="T2380" s="32">
        <f t="shared" si="446"/>
        <v>378766</v>
      </c>
      <c r="U2380" s="21">
        <f t="shared" si="447"/>
        <v>61725393</v>
      </c>
      <c r="V2380" s="21">
        <f t="shared" si="448"/>
        <v>188429</v>
      </c>
      <c r="W2380" s="21">
        <f t="shared" si="449"/>
        <v>31134282</v>
      </c>
      <c r="X2380" s="21">
        <f t="shared" si="450"/>
        <v>0</v>
      </c>
      <c r="Y2380" s="33">
        <f t="shared" si="451"/>
        <v>0</v>
      </c>
      <c r="Z2380" s="4" t="str">
        <f t="shared" si="452"/>
        <v>Sim</v>
      </c>
      <c r="AA2380" s="4" t="str">
        <f t="shared" si="453"/>
        <v>Sim</v>
      </c>
      <c r="AB2380" s="4" t="str">
        <f t="shared" si="454"/>
        <v>Sim</v>
      </c>
      <c r="AC2380" s="4" t="str">
        <f t="shared" si="455"/>
        <v>Sim</v>
      </c>
      <c r="AD2380" s="4" t="str">
        <f t="shared" si="456"/>
        <v>Não</v>
      </c>
      <c r="AE2380" s="30" t="str">
        <f t="shared" si="457"/>
        <v>Não</v>
      </c>
    </row>
    <row r="2381" spans="1:31" x14ac:dyDescent="0.25">
      <c r="A2381" s="23">
        <v>352330</v>
      </c>
      <c r="B2381" s="27">
        <f>IFERROR(VLOOKUP(A2381,[1]Monitoramento_Base_somente_disp!$A:$L,5,FALSE),0)</f>
        <v>0</v>
      </c>
      <c r="C2381" s="20">
        <f>IFERROR(VLOOKUP(A2381,[1]Monitoramento_Base_somente_disp!$A:$L,6,FALSE),0)</f>
        <v>5318432</v>
      </c>
      <c r="D2381" s="20">
        <f>IFERROR(VLOOKUP(A2381,[1]Monitoramento_Base_somente_disp!$A:$L,7,FALSE),0)</f>
        <v>0</v>
      </c>
      <c r="E2381" s="20">
        <f>IFERROR(VLOOKUP(A2381,[1]Monitoramento_Base_somente_disp!$A:$L,8,FALSE),0)</f>
        <v>2659216</v>
      </c>
      <c r="F2381" s="20">
        <f>IFERROR(VLOOKUP(A2381,[1]Monitoramento_Base_somente_disp!$A:$L,9,FALSE),0)</f>
        <v>0</v>
      </c>
      <c r="G2381" s="28">
        <f>IFERROR(VLOOKUP(A2381,[1]Monitoramento_Base_somente_disp!$A:$L,10,FALSE),0)</f>
        <v>0</v>
      </c>
      <c r="H2381" s="27">
        <f>IFERROR(VLOOKUP(A2381,[2]webService!$A:$I,4,FALSE),0)</f>
        <v>0</v>
      </c>
      <c r="I2381" s="20">
        <f>IFERROR(VLOOKUP(A2381,[2]webService!$A:$II,5,FALSE),0)</f>
        <v>0</v>
      </c>
      <c r="J2381" s="20">
        <f>IFERROR(VLOOKUP(A2381,[2]webService!$A:$I,6,FALSE),0)</f>
        <v>0</v>
      </c>
      <c r="K2381" s="20">
        <f>IFERROR(VLOOKUP(A2381,[2]webService!$A:$I,7,FALSE),0)</f>
        <v>0</v>
      </c>
      <c r="L2381" s="20">
        <f>IFERROR(VLOOKUP(A2381,[2]webService!$A:$I,8,FALSE),0)</f>
        <v>0</v>
      </c>
      <c r="M2381" s="28">
        <f>IFERROR(VLOOKUP(A2381,[2]webService!$A:$I,9,FALSE),0)</f>
        <v>0</v>
      </c>
      <c r="N2381" s="27">
        <f>IFERROR(VLOOKUP(A2381,[3]soaBnafar!$A:$G,2,FALSE),0)</f>
        <v>0</v>
      </c>
      <c r="O2381" s="20">
        <f>IFERROR(VLOOKUP(A2381,[3]soaBnafar!$A:$H,3,FALSE),0)</f>
        <v>0</v>
      </c>
      <c r="P2381" s="20">
        <f>IFERROR(VLOOKUP(A2381,[3]soaBnafar!$A:$G,4,FALSE),0)</f>
        <v>0</v>
      </c>
      <c r="Q2381" s="20">
        <f>IFERROR(VLOOKUP(A2381,[3]soaBnafar!$A:$G,5,FALSE),0)</f>
        <v>0</v>
      </c>
      <c r="R2381" s="20">
        <f>IFERROR(VLOOKUP(A2381,[3]soaBnafar!$A:$G,6,FALSE),0)</f>
        <v>0</v>
      </c>
      <c r="S2381" s="20">
        <f>IFERROR(VLOOKUP(A2381,[3]soaBnafar!$A:$G,7,FALSE),0)</f>
        <v>0</v>
      </c>
      <c r="T2381" s="32">
        <f t="shared" si="446"/>
        <v>0</v>
      </c>
      <c r="U2381" s="21">
        <f t="shared" si="447"/>
        <v>5318432</v>
      </c>
      <c r="V2381" s="21">
        <f t="shared" si="448"/>
        <v>0</v>
      </c>
      <c r="W2381" s="21">
        <f t="shared" si="449"/>
        <v>2659216</v>
      </c>
      <c r="X2381" s="21">
        <f t="shared" si="450"/>
        <v>0</v>
      </c>
      <c r="Y2381" s="33">
        <f t="shared" si="451"/>
        <v>0</v>
      </c>
      <c r="Z2381" s="4" t="str">
        <f t="shared" si="452"/>
        <v>Não</v>
      </c>
      <c r="AA2381" s="4" t="str">
        <f t="shared" si="453"/>
        <v>Sim</v>
      </c>
      <c r="AB2381" s="4" t="str">
        <f t="shared" si="454"/>
        <v>Não</v>
      </c>
      <c r="AC2381" s="4" t="str">
        <f t="shared" si="455"/>
        <v>Sim</v>
      </c>
      <c r="AD2381" s="4" t="str">
        <f t="shared" si="456"/>
        <v>Não</v>
      </c>
      <c r="AE2381" s="30" t="str">
        <f t="shared" si="457"/>
        <v>Não</v>
      </c>
    </row>
    <row r="2382" spans="1:31" x14ac:dyDescent="0.25">
      <c r="A2382" s="23">
        <v>352340</v>
      </c>
      <c r="B2382" s="27">
        <f>IFERROR(VLOOKUP(A2382,[1]Monitoramento_Base_somente_disp!$A:$L,5,FALSE),0)</f>
        <v>0</v>
      </c>
      <c r="C2382" s="20">
        <f>IFERROR(VLOOKUP(A2382,[1]Monitoramento_Base_somente_disp!$A:$L,6,FALSE),0)</f>
        <v>0</v>
      </c>
      <c r="D2382" s="20">
        <f>IFERROR(VLOOKUP(A2382,[1]Monitoramento_Base_somente_disp!$A:$L,7,FALSE),0)</f>
        <v>0</v>
      </c>
      <c r="E2382" s="20">
        <f>IFERROR(VLOOKUP(A2382,[1]Monitoramento_Base_somente_disp!$A:$L,8,FALSE),0)</f>
        <v>0</v>
      </c>
      <c r="F2382" s="20">
        <f>IFERROR(VLOOKUP(A2382,[1]Monitoramento_Base_somente_disp!$A:$L,9,FALSE),0)</f>
        <v>0</v>
      </c>
      <c r="G2382" s="28">
        <f>IFERROR(VLOOKUP(A2382,[1]Monitoramento_Base_somente_disp!$A:$L,10,FALSE),0)</f>
        <v>0</v>
      </c>
      <c r="H2382" s="27">
        <f>IFERROR(VLOOKUP(A2382,[2]webService!$A:$I,4,FALSE),0)</f>
        <v>0</v>
      </c>
      <c r="I2382" s="20">
        <f>IFERROR(VLOOKUP(A2382,[2]webService!$A:$II,5,FALSE),0)</f>
        <v>0</v>
      </c>
      <c r="J2382" s="20">
        <f>IFERROR(VLOOKUP(A2382,[2]webService!$A:$I,6,FALSE),0)</f>
        <v>0</v>
      </c>
      <c r="K2382" s="20">
        <f>IFERROR(VLOOKUP(A2382,[2]webService!$A:$I,7,FALSE),0)</f>
        <v>0</v>
      </c>
      <c r="L2382" s="20">
        <f>IFERROR(VLOOKUP(A2382,[2]webService!$A:$I,8,FALSE),0)</f>
        <v>0</v>
      </c>
      <c r="M2382" s="28">
        <f>IFERROR(VLOOKUP(A2382,[2]webService!$A:$I,9,FALSE),0)</f>
        <v>0</v>
      </c>
      <c r="N2382" s="27">
        <f>IFERROR(VLOOKUP(A2382,[3]soaBnafar!$A:$G,2,FALSE),0)</f>
        <v>0</v>
      </c>
      <c r="O2382" s="20">
        <f>IFERROR(VLOOKUP(A2382,[3]soaBnafar!$A:$H,3,FALSE),0)</f>
        <v>0</v>
      </c>
      <c r="P2382" s="20">
        <f>IFERROR(VLOOKUP(A2382,[3]soaBnafar!$A:$G,4,FALSE),0)</f>
        <v>0</v>
      </c>
      <c r="Q2382" s="20">
        <f>IFERROR(VLOOKUP(A2382,[3]soaBnafar!$A:$G,5,FALSE),0)</f>
        <v>0</v>
      </c>
      <c r="R2382" s="20">
        <f>IFERROR(VLOOKUP(A2382,[3]soaBnafar!$A:$G,6,FALSE),0)</f>
        <v>0</v>
      </c>
      <c r="S2382" s="20">
        <f>IFERROR(VLOOKUP(A2382,[3]soaBnafar!$A:$G,7,FALSE),0)</f>
        <v>0</v>
      </c>
      <c r="T2382" s="32">
        <f t="shared" si="446"/>
        <v>0</v>
      </c>
      <c r="U2382" s="21">
        <f t="shared" si="447"/>
        <v>0</v>
      </c>
      <c r="V2382" s="21">
        <f t="shared" si="448"/>
        <v>0</v>
      </c>
      <c r="W2382" s="21">
        <f t="shared" si="449"/>
        <v>0</v>
      </c>
      <c r="X2382" s="21">
        <f t="shared" si="450"/>
        <v>0</v>
      </c>
      <c r="Y2382" s="33">
        <f t="shared" si="451"/>
        <v>0</v>
      </c>
      <c r="Z2382" s="4" t="str">
        <f t="shared" si="452"/>
        <v>Não</v>
      </c>
      <c r="AA2382" s="4" t="str">
        <f t="shared" si="453"/>
        <v>Não</v>
      </c>
      <c r="AB2382" s="4" t="str">
        <f t="shared" si="454"/>
        <v>Não</v>
      </c>
      <c r="AC2382" s="4" t="str">
        <f t="shared" si="455"/>
        <v>Não</v>
      </c>
      <c r="AD2382" s="4" t="str">
        <f t="shared" si="456"/>
        <v>Não</v>
      </c>
      <c r="AE2382" s="30" t="str">
        <f t="shared" si="457"/>
        <v>Não</v>
      </c>
    </row>
    <row r="2383" spans="1:31" x14ac:dyDescent="0.25">
      <c r="A2383" s="23">
        <v>352350</v>
      </c>
      <c r="B2383" s="27">
        <f>IFERROR(VLOOKUP(A2383,[1]Monitoramento_Base_somente_disp!$A:$L,5,FALSE),0)</f>
        <v>0</v>
      </c>
      <c r="C2383" s="20">
        <f>IFERROR(VLOOKUP(A2383,[1]Monitoramento_Base_somente_disp!$A:$L,6,FALSE),0)</f>
        <v>0</v>
      </c>
      <c r="D2383" s="20">
        <f>IFERROR(VLOOKUP(A2383,[1]Monitoramento_Base_somente_disp!$A:$L,7,FALSE),0)</f>
        <v>0</v>
      </c>
      <c r="E2383" s="20">
        <f>IFERROR(VLOOKUP(A2383,[1]Monitoramento_Base_somente_disp!$A:$L,8,FALSE),0)</f>
        <v>0</v>
      </c>
      <c r="F2383" s="20">
        <f>IFERROR(VLOOKUP(A2383,[1]Monitoramento_Base_somente_disp!$A:$L,9,FALSE),0)</f>
        <v>0</v>
      </c>
      <c r="G2383" s="28">
        <f>IFERROR(VLOOKUP(A2383,[1]Monitoramento_Base_somente_disp!$A:$L,10,FALSE),0)</f>
        <v>0</v>
      </c>
      <c r="H2383" s="27">
        <f>IFERROR(VLOOKUP(A2383,[2]webService!$A:$I,4,FALSE),0)</f>
        <v>184733</v>
      </c>
      <c r="I2383" s="20">
        <f>IFERROR(VLOOKUP(A2383,[2]webService!$A:$II,5,FALSE),0)</f>
        <v>760492</v>
      </c>
      <c r="J2383" s="20">
        <f>IFERROR(VLOOKUP(A2383,[2]webService!$A:$I,6,FALSE),0)</f>
        <v>0</v>
      </c>
      <c r="K2383" s="20">
        <f>IFERROR(VLOOKUP(A2383,[2]webService!$A:$I,7,FALSE),0)</f>
        <v>0</v>
      </c>
      <c r="L2383" s="20">
        <f>IFERROR(VLOOKUP(A2383,[2]webService!$A:$I,8,FALSE),0)</f>
        <v>0</v>
      </c>
      <c r="M2383" s="28">
        <f>IFERROR(VLOOKUP(A2383,[2]webService!$A:$I,9,FALSE),0)</f>
        <v>0</v>
      </c>
      <c r="N2383" s="27">
        <f>IFERROR(VLOOKUP(A2383,[3]soaBnafar!$A:$G,2,FALSE),0)</f>
        <v>0</v>
      </c>
      <c r="O2383" s="20">
        <f>IFERROR(VLOOKUP(A2383,[3]soaBnafar!$A:$H,3,FALSE),0)</f>
        <v>0</v>
      </c>
      <c r="P2383" s="20">
        <f>IFERROR(VLOOKUP(A2383,[3]soaBnafar!$A:$G,4,FALSE),0)</f>
        <v>0</v>
      </c>
      <c r="Q2383" s="20">
        <f>IFERROR(VLOOKUP(A2383,[3]soaBnafar!$A:$G,5,FALSE),0)</f>
        <v>0</v>
      </c>
      <c r="R2383" s="20">
        <f>IFERROR(VLOOKUP(A2383,[3]soaBnafar!$A:$G,6,FALSE),0)</f>
        <v>0</v>
      </c>
      <c r="S2383" s="20">
        <f>IFERROR(VLOOKUP(A2383,[3]soaBnafar!$A:$G,7,FALSE),0)</f>
        <v>0</v>
      </c>
      <c r="T2383" s="32">
        <f t="shared" si="446"/>
        <v>184733</v>
      </c>
      <c r="U2383" s="21">
        <f t="shared" si="447"/>
        <v>760492</v>
      </c>
      <c r="V2383" s="21">
        <f t="shared" si="448"/>
        <v>0</v>
      </c>
      <c r="W2383" s="21">
        <f t="shared" si="449"/>
        <v>0</v>
      </c>
      <c r="X2383" s="21">
        <f t="shared" si="450"/>
        <v>0</v>
      </c>
      <c r="Y2383" s="33">
        <f t="shared" si="451"/>
        <v>0</v>
      </c>
      <c r="Z2383" s="4" t="str">
        <f t="shared" si="452"/>
        <v>Sim</v>
      </c>
      <c r="AA2383" s="4" t="str">
        <f t="shared" si="453"/>
        <v>Sim</v>
      </c>
      <c r="AB2383" s="4" t="str">
        <f t="shared" si="454"/>
        <v>Não</v>
      </c>
      <c r="AC2383" s="4" t="str">
        <f t="shared" si="455"/>
        <v>Não</v>
      </c>
      <c r="AD2383" s="4" t="str">
        <f t="shared" si="456"/>
        <v>Não</v>
      </c>
      <c r="AE2383" s="30" t="str">
        <f t="shared" si="457"/>
        <v>Não</v>
      </c>
    </row>
    <row r="2384" spans="1:31" x14ac:dyDescent="0.25">
      <c r="A2384" s="23">
        <v>352360</v>
      </c>
      <c r="B2384" s="27">
        <f>IFERROR(VLOOKUP(A2384,[1]Monitoramento_Base_somente_disp!$A:$L,5,FALSE),0)</f>
        <v>0</v>
      </c>
      <c r="C2384" s="20">
        <f>IFERROR(VLOOKUP(A2384,[1]Monitoramento_Base_somente_disp!$A:$L,6,FALSE),0)</f>
        <v>0</v>
      </c>
      <c r="D2384" s="20">
        <f>IFERROR(VLOOKUP(A2384,[1]Monitoramento_Base_somente_disp!$A:$L,7,FALSE),0)</f>
        <v>0</v>
      </c>
      <c r="E2384" s="20">
        <f>IFERROR(VLOOKUP(A2384,[1]Monitoramento_Base_somente_disp!$A:$L,8,FALSE),0)</f>
        <v>0</v>
      </c>
      <c r="F2384" s="20">
        <f>IFERROR(VLOOKUP(A2384,[1]Monitoramento_Base_somente_disp!$A:$L,9,FALSE),0)</f>
        <v>0</v>
      </c>
      <c r="G2384" s="28">
        <f>IFERROR(VLOOKUP(A2384,[1]Monitoramento_Base_somente_disp!$A:$L,10,FALSE),0)</f>
        <v>0</v>
      </c>
      <c r="H2384" s="27">
        <f>IFERROR(VLOOKUP(A2384,[2]webService!$A:$I,4,FALSE),0)</f>
        <v>0</v>
      </c>
      <c r="I2384" s="20">
        <f>IFERROR(VLOOKUP(A2384,[2]webService!$A:$II,5,FALSE),0)</f>
        <v>0</v>
      </c>
      <c r="J2384" s="20">
        <f>IFERROR(VLOOKUP(A2384,[2]webService!$A:$I,6,FALSE),0)</f>
        <v>0</v>
      </c>
      <c r="K2384" s="20">
        <f>IFERROR(VLOOKUP(A2384,[2]webService!$A:$I,7,FALSE),0)</f>
        <v>0</v>
      </c>
      <c r="L2384" s="20">
        <f>IFERROR(VLOOKUP(A2384,[2]webService!$A:$I,8,FALSE),0)</f>
        <v>0</v>
      </c>
      <c r="M2384" s="28">
        <f>IFERROR(VLOOKUP(A2384,[2]webService!$A:$I,9,FALSE),0)</f>
        <v>0</v>
      </c>
      <c r="N2384" s="27">
        <f>IFERROR(VLOOKUP(A2384,[3]soaBnafar!$A:$G,2,FALSE),0)</f>
        <v>0</v>
      </c>
      <c r="O2384" s="20">
        <f>IFERROR(VLOOKUP(A2384,[3]soaBnafar!$A:$H,3,FALSE),0)</f>
        <v>0</v>
      </c>
      <c r="P2384" s="20">
        <f>IFERROR(VLOOKUP(A2384,[3]soaBnafar!$A:$G,4,FALSE),0)</f>
        <v>0</v>
      </c>
      <c r="Q2384" s="20">
        <f>IFERROR(VLOOKUP(A2384,[3]soaBnafar!$A:$G,5,FALSE),0)</f>
        <v>0</v>
      </c>
      <c r="R2384" s="20">
        <f>IFERROR(VLOOKUP(A2384,[3]soaBnafar!$A:$G,6,FALSE),0)</f>
        <v>0</v>
      </c>
      <c r="S2384" s="20">
        <f>IFERROR(VLOOKUP(A2384,[3]soaBnafar!$A:$G,7,FALSE),0)</f>
        <v>0</v>
      </c>
      <c r="T2384" s="32">
        <f t="shared" si="446"/>
        <v>0</v>
      </c>
      <c r="U2384" s="21">
        <f t="shared" si="447"/>
        <v>0</v>
      </c>
      <c r="V2384" s="21">
        <f t="shared" si="448"/>
        <v>0</v>
      </c>
      <c r="W2384" s="21">
        <f t="shared" si="449"/>
        <v>0</v>
      </c>
      <c r="X2384" s="21">
        <f t="shared" si="450"/>
        <v>0</v>
      </c>
      <c r="Y2384" s="33">
        <f t="shared" si="451"/>
        <v>0</v>
      </c>
      <c r="Z2384" s="4" t="str">
        <f t="shared" si="452"/>
        <v>Não</v>
      </c>
      <c r="AA2384" s="4" t="str">
        <f t="shared" si="453"/>
        <v>Não</v>
      </c>
      <c r="AB2384" s="4" t="str">
        <f t="shared" si="454"/>
        <v>Não</v>
      </c>
      <c r="AC2384" s="4" t="str">
        <f t="shared" si="455"/>
        <v>Não</v>
      </c>
      <c r="AD2384" s="4" t="str">
        <f t="shared" si="456"/>
        <v>Não</v>
      </c>
      <c r="AE2384" s="30" t="str">
        <f t="shared" si="457"/>
        <v>Não</v>
      </c>
    </row>
    <row r="2385" spans="1:31" x14ac:dyDescent="0.25">
      <c r="A2385" s="23">
        <v>352370</v>
      </c>
      <c r="B2385" s="27">
        <f>IFERROR(VLOOKUP(A2385,[1]Monitoramento_Base_somente_disp!$A:$L,5,FALSE),0)</f>
        <v>78717</v>
      </c>
      <c r="C2385" s="20">
        <f>IFERROR(VLOOKUP(A2385,[1]Monitoramento_Base_somente_disp!$A:$L,6,FALSE),0)</f>
        <v>10432855</v>
      </c>
      <c r="D2385" s="20">
        <f>IFERROR(VLOOKUP(A2385,[1]Monitoramento_Base_somente_disp!$A:$L,7,FALSE),0)</f>
        <v>41464</v>
      </c>
      <c r="E2385" s="20">
        <f>IFERROR(VLOOKUP(A2385,[1]Monitoramento_Base_somente_disp!$A:$L,8,FALSE),0)</f>
        <v>5157733</v>
      </c>
      <c r="F2385" s="20">
        <f>IFERROR(VLOOKUP(A2385,[1]Monitoramento_Base_somente_disp!$A:$L,9,FALSE),0)</f>
        <v>0</v>
      </c>
      <c r="G2385" s="28">
        <f>IFERROR(VLOOKUP(A2385,[1]Monitoramento_Base_somente_disp!$A:$L,10,FALSE),0)</f>
        <v>0</v>
      </c>
      <c r="H2385" s="27">
        <f>IFERROR(VLOOKUP(A2385,[2]webService!$A:$I,4,FALSE),0)</f>
        <v>0</v>
      </c>
      <c r="I2385" s="20">
        <f>IFERROR(VLOOKUP(A2385,[2]webService!$A:$II,5,FALSE),0)</f>
        <v>0</v>
      </c>
      <c r="J2385" s="20">
        <f>IFERROR(VLOOKUP(A2385,[2]webService!$A:$I,6,FALSE),0)</f>
        <v>0</v>
      </c>
      <c r="K2385" s="20">
        <f>IFERROR(VLOOKUP(A2385,[2]webService!$A:$I,7,FALSE),0)</f>
        <v>0</v>
      </c>
      <c r="L2385" s="20">
        <f>IFERROR(VLOOKUP(A2385,[2]webService!$A:$I,8,FALSE),0)</f>
        <v>0</v>
      </c>
      <c r="M2385" s="28">
        <f>IFERROR(VLOOKUP(A2385,[2]webService!$A:$I,9,FALSE),0)</f>
        <v>0</v>
      </c>
      <c r="N2385" s="27">
        <f>IFERROR(VLOOKUP(A2385,[3]soaBnafar!$A:$G,2,FALSE),0)</f>
        <v>0</v>
      </c>
      <c r="O2385" s="20">
        <f>IFERROR(VLOOKUP(A2385,[3]soaBnafar!$A:$H,3,FALSE),0)</f>
        <v>0</v>
      </c>
      <c r="P2385" s="20">
        <f>IFERROR(VLOOKUP(A2385,[3]soaBnafar!$A:$G,4,FALSE),0)</f>
        <v>0</v>
      </c>
      <c r="Q2385" s="20">
        <f>IFERROR(VLOOKUP(A2385,[3]soaBnafar!$A:$G,5,FALSE),0)</f>
        <v>0</v>
      </c>
      <c r="R2385" s="20">
        <f>IFERROR(VLOOKUP(A2385,[3]soaBnafar!$A:$G,6,FALSE),0)</f>
        <v>0</v>
      </c>
      <c r="S2385" s="20">
        <f>IFERROR(VLOOKUP(A2385,[3]soaBnafar!$A:$G,7,FALSE),0)</f>
        <v>0</v>
      </c>
      <c r="T2385" s="32">
        <f t="shared" si="446"/>
        <v>78717</v>
      </c>
      <c r="U2385" s="21">
        <f t="shared" si="447"/>
        <v>10432855</v>
      </c>
      <c r="V2385" s="21">
        <f t="shared" si="448"/>
        <v>41464</v>
      </c>
      <c r="W2385" s="21">
        <f t="shared" si="449"/>
        <v>5157733</v>
      </c>
      <c r="X2385" s="21">
        <f t="shared" si="450"/>
        <v>0</v>
      </c>
      <c r="Y2385" s="33">
        <f t="shared" si="451"/>
        <v>0</v>
      </c>
      <c r="Z2385" s="4" t="str">
        <f t="shared" si="452"/>
        <v>Sim</v>
      </c>
      <c r="AA2385" s="4" t="str">
        <f t="shared" si="453"/>
        <v>Sim</v>
      </c>
      <c r="AB2385" s="4" t="str">
        <f t="shared" si="454"/>
        <v>Sim</v>
      </c>
      <c r="AC2385" s="4" t="str">
        <f t="shared" si="455"/>
        <v>Sim</v>
      </c>
      <c r="AD2385" s="4" t="str">
        <f t="shared" si="456"/>
        <v>Não</v>
      </c>
      <c r="AE2385" s="30" t="str">
        <f t="shared" si="457"/>
        <v>Não</v>
      </c>
    </row>
    <row r="2386" spans="1:31" x14ac:dyDescent="0.25">
      <c r="A2386" s="23">
        <v>352380</v>
      </c>
      <c r="B2386" s="27">
        <f>IFERROR(VLOOKUP(A2386,[1]Monitoramento_Base_somente_disp!$A:$L,5,FALSE),0)</f>
        <v>0</v>
      </c>
      <c r="C2386" s="20">
        <f>IFERROR(VLOOKUP(A2386,[1]Monitoramento_Base_somente_disp!$A:$L,6,FALSE),0)</f>
        <v>0</v>
      </c>
      <c r="D2386" s="20">
        <f>IFERROR(VLOOKUP(A2386,[1]Monitoramento_Base_somente_disp!$A:$L,7,FALSE),0)</f>
        <v>0</v>
      </c>
      <c r="E2386" s="20">
        <f>IFERROR(VLOOKUP(A2386,[1]Monitoramento_Base_somente_disp!$A:$L,8,FALSE),0)</f>
        <v>0</v>
      </c>
      <c r="F2386" s="20">
        <f>IFERROR(VLOOKUP(A2386,[1]Monitoramento_Base_somente_disp!$A:$L,9,FALSE),0)</f>
        <v>0</v>
      </c>
      <c r="G2386" s="28">
        <f>IFERROR(VLOOKUP(A2386,[1]Monitoramento_Base_somente_disp!$A:$L,10,FALSE),0)</f>
        <v>0</v>
      </c>
      <c r="H2386" s="27">
        <f>IFERROR(VLOOKUP(A2386,[2]webService!$A:$I,4,FALSE),0)</f>
        <v>0</v>
      </c>
      <c r="I2386" s="20">
        <f>IFERROR(VLOOKUP(A2386,[2]webService!$A:$II,5,FALSE),0)</f>
        <v>0</v>
      </c>
      <c r="J2386" s="20">
        <f>IFERROR(VLOOKUP(A2386,[2]webService!$A:$I,6,FALSE),0)</f>
        <v>0</v>
      </c>
      <c r="K2386" s="20">
        <f>IFERROR(VLOOKUP(A2386,[2]webService!$A:$I,7,FALSE),0)</f>
        <v>0</v>
      </c>
      <c r="L2386" s="20">
        <f>IFERROR(VLOOKUP(A2386,[2]webService!$A:$I,8,FALSE),0)</f>
        <v>0</v>
      </c>
      <c r="M2386" s="28">
        <f>IFERROR(VLOOKUP(A2386,[2]webService!$A:$I,9,FALSE),0)</f>
        <v>0</v>
      </c>
      <c r="N2386" s="27">
        <f>IFERROR(VLOOKUP(A2386,[3]soaBnafar!$A:$G,2,FALSE),0)</f>
        <v>0</v>
      </c>
      <c r="O2386" s="20">
        <f>IFERROR(VLOOKUP(A2386,[3]soaBnafar!$A:$H,3,FALSE),0)</f>
        <v>0</v>
      </c>
      <c r="P2386" s="20">
        <f>IFERROR(VLOOKUP(A2386,[3]soaBnafar!$A:$G,4,FALSE),0)</f>
        <v>0</v>
      </c>
      <c r="Q2386" s="20">
        <f>IFERROR(VLOOKUP(A2386,[3]soaBnafar!$A:$G,5,FALSE),0)</f>
        <v>0</v>
      </c>
      <c r="R2386" s="20">
        <f>IFERROR(VLOOKUP(A2386,[3]soaBnafar!$A:$G,6,FALSE),0)</f>
        <v>0</v>
      </c>
      <c r="S2386" s="20">
        <f>IFERROR(VLOOKUP(A2386,[3]soaBnafar!$A:$G,7,FALSE),0)</f>
        <v>0</v>
      </c>
      <c r="T2386" s="32">
        <f t="shared" si="446"/>
        <v>0</v>
      </c>
      <c r="U2386" s="21">
        <f t="shared" si="447"/>
        <v>0</v>
      </c>
      <c r="V2386" s="21">
        <f t="shared" si="448"/>
        <v>0</v>
      </c>
      <c r="W2386" s="21">
        <f t="shared" si="449"/>
        <v>0</v>
      </c>
      <c r="X2386" s="21">
        <f t="shared" si="450"/>
        <v>0</v>
      </c>
      <c r="Y2386" s="33">
        <f t="shared" si="451"/>
        <v>0</v>
      </c>
      <c r="Z2386" s="4" t="str">
        <f t="shared" si="452"/>
        <v>Não</v>
      </c>
      <c r="AA2386" s="4" t="str">
        <f t="shared" si="453"/>
        <v>Não</v>
      </c>
      <c r="AB2386" s="4" t="str">
        <f t="shared" si="454"/>
        <v>Não</v>
      </c>
      <c r="AC2386" s="4" t="str">
        <f t="shared" si="455"/>
        <v>Não</v>
      </c>
      <c r="AD2386" s="4" t="str">
        <f t="shared" si="456"/>
        <v>Não</v>
      </c>
      <c r="AE2386" s="30" t="str">
        <f t="shared" si="457"/>
        <v>Não</v>
      </c>
    </row>
    <row r="2387" spans="1:31" x14ac:dyDescent="0.25">
      <c r="A2387" s="23">
        <v>352390</v>
      </c>
      <c r="B2387" s="27">
        <f>IFERROR(VLOOKUP(A2387,[1]Monitoramento_Base_somente_disp!$A:$L,5,FALSE),0)</f>
        <v>0</v>
      </c>
      <c r="C2387" s="20">
        <f>IFERROR(VLOOKUP(A2387,[1]Monitoramento_Base_somente_disp!$A:$L,6,FALSE),0)</f>
        <v>0</v>
      </c>
      <c r="D2387" s="20">
        <f>IFERROR(VLOOKUP(A2387,[1]Monitoramento_Base_somente_disp!$A:$L,7,FALSE),0)</f>
        <v>0</v>
      </c>
      <c r="E2387" s="20">
        <f>IFERROR(VLOOKUP(A2387,[1]Monitoramento_Base_somente_disp!$A:$L,8,FALSE),0)</f>
        <v>0</v>
      </c>
      <c r="F2387" s="20">
        <f>IFERROR(VLOOKUP(A2387,[1]Monitoramento_Base_somente_disp!$A:$L,9,FALSE),0)</f>
        <v>0</v>
      </c>
      <c r="G2387" s="28">
        <f>IFERROR(VLOOKUP(A2387,[1]Monitoramento_Base_somente_disp!$A:$L,10,FALSE),0)</f>
        <v>0</v>
      </c>
      <c r="H2387" s="27">
        <f>IFERROR(VLOOKUP(A2387,[2]webService!$A:$I,4,FALSE),0)</f>
        <v>0</v>
      </c>
      <c r="I2387" s="20">
        <f>IFERROR(VLOOKUP(A2387,[2]webService!$A:$II,5,FALSE),0)</f>
        <v>0</v>
      </c>
      <c r="J2387" s="20">
        <f>IFERROR(VLOOKUP(A2387,[2]webService!$A:$I,6,FALSE),0)</f>
        <v>0</v>
      </c>
      <c r="K2387" s="20">
        <f>IFERROR(VLOOKUP(A2387,[2]webService!$A:$I,7,FALSE),0)</f>
        <v>0</v>
      </c>
      <c r="L2387" s="20">
        <f>IFERROR(VLOOKUP(A2387,[2]webService!$A:$I,8,FALSE),0)</f>
        <v>0</v>
      </c>
      <c r="M2387" s="28">
        <f>IFERROR(VLOOKUP(A2387,[2]webService!$A:$I,9,FALSE),0)</f>
        <v>0</v>
      </c>
      <c r="N2387" s="27">
        <f>IFERROR(VLOOKUP(A2387,[3]soaBnafar!$A:$G,2,FALSE),0)</f>
        <v>0</v>
      </c>
      <c r="O2387" s="20">
        <f>IFERROR(VLOOKUP(A2387,[3]soaBnafar!$A:$H,3,FALSE),0)</f>
        <v>0</v>
      </c>
      <c r="P2387" s="20">
        <f>IFERROR(VLOOKUP(A2387,[3]soaBnafar!$A:$G,4,FALSE),0)</f>
        <v>0</v>
      </c>
      <c r="Q2387" s="20">
        <f>IFERROR(VLOOKUP(A2387,[3]soaBnafar!$A:$G,5,FALSE),0)</f>
        <v>0</v>
      </c>
      <c r="R2387" s="20">
        <f>IFERROR(VLOOKUP(A2387,[3]soaBnafar!$A:$G,6,FALSE),0)</f>
        <v>0</v>
      </c>
      <c r="S2387" s="20">
        <f>IFERROR(VLOOKUP(A2387,[3]soaBnafar!$A:$G,7,FALSE),0)</f>
        <v>0</v>
      </c>
      <c r="T2387" s="32">
        <f t="shared" si="446"/>
        <v>0</v>
      </c>
      <c r="U2387" s="21">
        <f t="shared" si="447"/>
        <v>0</v>
      </c>
      <c r="V2387" s="21">
        <f t="shared" si="448"/>
        <v>0</v>
      </c>
      <c r="W2387" s="21">
        <f t="shared" si="449"/>
        <v>0</v>
      </c>
      <c r="X2387" s="21">
        <f t="shared" si="450"/>
        <v>0</v>
      </c>
      <c r="Y2387" s="33">
        <f t="shared" si="451"/>
        <v>0</v>
      </c>
      <c r="Z2387" s="4" t="str">
        <f t="shared" si="452"/>
        <v>Não</v>
      </c>
      <c r="AA2387" s="4" t="str">
        <f t="shared" si="453"/>
        <v>Não</v>
      </c>
      <c r="AB2387" s="4" t="str">
        <f t="shared" si="454"/>
        <v>Não</v>
      </c>
      <c r="AC2387" s="4" t="str">
        <f t="shared" si="455"/>
        <v>Não</v>
      </c>
      <c r="AD2387" s="4" t="str">
        <f t="shared" si="456"/>
        <v>Não</v>
      </c>
      <c r="AE2387" s="30" t="str">
        <f t="shared" si="457"/>
        <v>Não</v>
      </c>
    </row>
    <row r="2388" spans="1:31" x14ac:dyDescent="0.25">
      <c r="A2388" s="23">
        <v>352400</v>
      </c>
      <c r="B2388" s="27">
        <f>IFERROR(VLOOKUP(A2388,[1]Monitoramento_Base_somente_disp!$A:$L,5,FALSE),0)</f>
        <v>0</v>
      </c>
      <c r="C2388" s="20">
        <f>IFERROR(VLOOKUP(A2388,[1]Monitoramento_Base_somente_disp!$A:$L,6,FALSE),0)</f>
        <v>169936928</v>
      </c>
      <c r="D2388" s="20">
        <f>IFERROR(VLOOKUP(A2388,[1]Monitoramento_Base_somente_disp!$A:$L,7,FALSE),0)</f>
        <v>0</v>
      </c>
      <c r="E2388" s="20">
        <f>IFERROR(VLOOKUP(A2388,[1]Monitoramento_Base_somente_disp!$A:$L,8,FALSE),0)</f>
        <v>84968464</v>
      </c>
      <c r="F2388" s="20">
        <f>IFERROR(VLOOKUP(A2388,[1]Monitoramento_Base_somente_disp!$A:$L,9,FALSE),0)</f>
        <v>0</v>
      </c>
      <c r="G2388" s="28">
        <f>IFERROR(VLOOKUP(A2388,[1]Monitoramento_Base_somente_disp!$A:$L,10,FALSE),0)</f>
        <v>0</v>
      </c>
      <c r="H2388" s="27">
        <f>IFERROR(VLOOKUP(A2388,[2]webService!$A:$I,4,FALSE),0)</f>
        <v>0</v>
      </c>
      <c r="I2388" s="20">
        <f>IFERROR(VLOOKUP(A2388,[2]webService!$A:$II,5,FALSE),0)</f>
        <v>0</v>
      </c>
      <c r="J2388" s="20">
        <f>IFERROR(VLOOKUP(A2388,[2]webService!$A:$I,6,FALSE),0)</f>
        <v>0</v>
      </c>
      <c r="K2388" s="20">
        <f>IFERROR(VLOOKUP(A2388,[2]webService!$A:$I,7,FALSE),0)</f>
        <v>0</v>
      </c>
      <c r="L2388" s="20">
        <f>IFERROR(VLOOKUP(A2388,[2]webService!$A:$I,8,FALSE),0)</f>
        <v>0</v>
      </c>
      <c r="M2388" s="28">
        <f>IFERROR(VLOOKUP(A2388,[2]webService!$A:$I,9,FALSE),0)</f>
        <v>0</v>
      </c>
      <c r="N2388" s="27">
        <f>IFERROR(VLOOKUP(A2388,[3]soaBnafar!$A:$G,2,FALSE),0)</f>
        <v>0</v>
      </c>
      <c r="O2388" s="20">
        <f>IFERROR(VLOOKUP(A2388,[3]soaBnafar!$A:$H,3,FALSE),0)</f>
        <v>0</v>
      </c>
      <c r="P2388" s="20">
        <f>IFERROR(VLOOKUP(A2388,[3]soaBnafar!$A:$G,4,FALSE),0)</f>
        <v>0</v>
      </c>
      <c r="Q2388" s="20">
        <f>IFERROR(VLOOKUP(A2388,[3]soaBnafar!$A:$G,5,FALSE),0)</f>
        <v>0</v>
      </c>
      <c r="R2388" s="20">
        <f>IFERROR(VLOOKUP(A2388,[3]soaBnafar!$A:$G,6,FALSE),0)</f>
        <v>0</v>
      </c>
      <c r="S2388" s="20">
        <f>IFERROR(VLOOKUP(A2388,[3]soaBnafar!$A:$G,7,FALSE),0)</f>
        <v>0</v>
      </c>
      <c r="T2388" s="32">
        <f t="shared" si="446"/>
        <v>0</v>
      </c>
      <c r="U2388" s="21">
        <f t="shared" si="447"/>
        <v>169936928</v>
      </c>
      <c r="V2388" s="21">
        <f t="shared" si="448"/>
        <v>0</v>
      </c>
      <c r="W2388" s="21">
        <f t="shared" si="449"/>
        <v>84968464</v>
      </c>
      <c r="X2388" s="21">
        <f t="shared" si="450"/>
        <v>0</v>
      </c>
      <c r="Y2388" s="33">
        <f t="shared" si="451"/>
        <v>0</v>
      </c>
      <c r="Z2388" s="4" t="str">
        <f t="shared" si="452"/>
        <v>Não</v>
      </c>
      <c r="AA2388" s="4" t="str">
        <f t="shared" si="453"/>
        <v>Sim</v>
      </c>
      <c r="AB2388" s="4" t="str">
        <f t="shared" si="454"/>
        <v>Não</v>
      </c>
      <c r="AC2388" s="4" t="str">
        <f t="shared" si="455"/>
        <v>Sim</v>
      </c>
      <c r="AD2388" s="4" t="str">
        <f t="shared" si="456"/>
        <v>Não</v>
      </c>
      <c r="AE2388" s="30" t="str">
        <f t="shared" si="457"/>
        <v>Não</v>
      </c>
    </row>
    <row r="2389" spans="1:31" x14ac:dyDescent="0.25">
      <c r="A2389" s="23">
        <v>352420</v>
      </c>
      <c r="B2389" s="27">
        <f>IFERROR(VLOOKUP(A2389,[1]Monitoramento_Base_somente_disp!$A:$L,5,FALSE),0)</f>
        <v>0</v>
      </c>
      <c r="C2389" s="20">
        <f>IFERROR(VLOOKUP(A2389,[1]Monitoramento_Base_somente_disp!$A:$L,6,FALSE),0)</f>
        <v>0</v>
      </c>
      <c r="D2389" s="20">
        <f>IFERROR(VLOOKUP(A2389,[1]Monitoramento_Base_somente_disp!$A:$L,7,FALSE),0)</f>
        <v>0</v>
      </c>
      <c r="E2389" s="20">
        <f>IFERROR(VLOOKUP(A2389,[1]Monitoramento_Base_somente_disp!$A:$L,8,FALSE),0)</f>
        <v>0</v>
      </c>
      <c r="F2389" s="20">
        <f>IFERROR(VLOOKUP(A2389,[1]Monitoramento_Base_somente_disp!$A:$L,9,FALSE),0)</f>
        <v>0</v>
      </c>
      <c r="G2389" s="28">
        <f>IFERROR(VLOOKUP(A2389,[1]Monitoramento_Base_somente_disp!$A:$L,10,FALSE),0)</f>
        <v>0</v>
      </c>
      <c r="H2389" s="27">
        <f>IFERROR(VLOOKUP(A2389,[2]webService!$A:$I,4,FALSE),0)</f>
        <v>50274</v>
      </c>
      <c r="I2389" s="20">
        <f>IFERROR(VLOOKUP(A2389,[2]webService!$A:$II,5,FALSE),0)</f>
        <v>152087</v>
      </c>
      <c r="J2389" s="20">
        <f>IFERROR(VLOOKUP(A2389,[2]webService!$A:$I,6,FALSE),0)</f>
        <v>0</v>
      </c>
      <c r="K2389" s="20">
        <f>IFERROR(VLOOKUP(A2389,[2]webService!$A:$I,7,FALSE),0)</f>
        <v>0</v>
      </c>
      <c r="L2389" s="20">
        <f>IFERROR(VLOOKUP(A2389,[2]webService!$A:$I,8,FALSE),0)</f>
        <v>0</v>
      </c>
      <c r="M2389" s="28">
        <f>IFERROR(VLOOKUP(A2389,[2]webService!$A:$I,9,FALSE),0)</f>
        <v>0</v>
      </c>
      <c r="N2389" s="27">
        <f>IFERROR(VLOOKUP(A2389,[3]soaBnafar!$A:$G,2,FALSE),0)</f>
        <v>0</v>
      </c>
      <c r="O2389" s="20">
        <f>IFERROR(VLOOKUP(A2389,[3]soaBnafar!$A:$H,3,FALSE),0)</f>
        <v>0</v>
      </c>
      <c r="P2389" s="20">
        <f>IFERROR(VLOOKUP(A2389,[3]soaBnafar!$A:$G,4,FALSE),0)</f>
        <v>0</v>
      </c>
      <c r="Q2389" s="20">
        <f>IFERROR(VLOOKUP(A2389,[3]soaBnafar!$A:$G,5,FALSE),0)</f>
        <v>0</v>
      </c>
      <c r="R2389" s="20">
        <f>IFERROR(VLOOKUP(A2389,[3]soaBnafar!$A:$G,6,FALSE),0)</f>
        <v>0</v>
      </c>
      <c r="S2389" s="20">
        <f>IFERROR(VLOOKUP(A2389,[3]soaBnafar!$A:$G,7,FALSE),0)</f>
        <v>0</v>
      </c>
      <c r="T2389" s="32">
        <f t="shared" si="446"/>
        <v>50274</v>
      </c>
      <c r="U2389" s="21">
        <f t="shared" si="447"/>
        <v>152087</v>
      </c>
      <c r="V2389" s="21">
        <f t="shared" si="448"/>
        <v>0</v>
      </c>
      <c r="W2389" s="21">
        <f t="shared" si="449"/>
        <v>0</v>
      </c>
      <c r="X2389" s="21">
        <f t="shared" si="450"/>
        <v>0</v>
      </c>
      <c r="Y2389" s="33">
        <f t="shared" si="451"/>
        <v>0</v>
      </c>
      <c r="Z2389" s="4" t="str">
        <f t="shared" si="452"/>
        <v>Sim</v>
      </c>
      <c r="AA2389" s="4" t="str">
        <f t="shared" si="453"/>
        <v>Sim</v>
      </c>
      <c r="AB2389" s="4" t="str">
        <f t="shared" si="454"/>
        <v>Não</v>
      </c>
      <c r="AC2389" s="4" t="str">
        <f t="shared" si="455"/>
        <v>Não</v>
      </c>
      <c r="AD2389" s="4" t="str">
        <f t="shared" si="456"/>
        <v>Não</v>
      </c>
      <c r="AE2389" s="30" t="str">
        <f t="shared" si="457"/>
        <v>Não</v>
      </c>
    </row>
    <row r="2390" spans="1:31" x14ac:dyDescent="0.25">
      <c r="A2390" s="23">
        <v>352440</v>
      </c>
      <c r="B2390" s="27">
        <f>IFERROR(VLOOKUP(A2390,[1]Monitoramento_Base_somente_disp!$A:$L,5,FALSE),0)</f>
        <v>0</v>
      </c>
      <c r="C2390" s="20">
        <f>IFERROR(VLOOKUP(A2390,[1]Monitoramento_Base_somente_disp!$A:$L,6,FALSE),0)</f>
        <v>0</v>
      </c>
      <c r="D2390" s="20">
        <f>IFERROR(VLOOKUP(A2390,[1]Monitoramento_Base_somente_disp!$A:$L,7,FALSE),0)</f>
        <v>0</v>
      </c>
      <c r="E2390" s="20">
        <f>IFERROR(VLOOKUP(A2390,[1]Monitoramento_Base_somente_disp!$A:$L,8,FALSE),0)</f>
        <v>0</v>
      </c>
      <c r="F2390" s="20">
        <f>IFERROR(VLOOKUP(A2390,[1]Monitoramento_Base_somente_disp!$A:$L,9,FALSE),0)</f>
        <v>0</v>
      </c>
      <c r="G2390" s="28">
        <f>IFERROR(VLOOKUP(A2390,[1]Monitoramento_Base_somente_disp!$A:$L,10,FALSE),0)</f>
        <v>0</v>
      </c>
      <c r="H2390" s="27">
        <f>IFERROR(VLOOKUP(A2390,[2]webService!$A:$I,4,FALSE),0)</f>
        <v>2825753</v>
      </c>
      <c r="I2390" s="20">
        <f>IFERROR(VLOOKUP(A2390,[2]webService!$A:$II,5,FALSE),0)</f>
        <v>0</v>
      </c>
      <c r="J2390" s="20">
        <f>IFERROR(VLOOKUP(A2390,[2]webService!$A:$I,6,FALSE),0)</f>
        <v>0</v>
      </c>
      <c r="K2390" s="20">
        <f>IFERROR(VLOOKUP(A2390,[2]webService!$A:$I,7,FALSE),0)</f>
        <v>12490784</v>
      </c>
      <c r="L2390" s="20">
        <f>IFERROR(VLOOKUP(A2390,[2]webService!$A:$I,8,FALSE),0)</f>
        <v>0</v>
      </c>
      <c r="M2390" s="28">
        <f>IFERROR(VLOOKUP(A2390,[2]webService!$A:$I,9,FALSE),0)</f>
        <v>0</v>
      </c>
      <c r="N2390" s="27">
        <f>IFERROR(VLOOKUP(A2390,[3]soaBnafar!$A:$G,2,FALSE),0)</f>
        <v>0</v>
      </c>
      <c r="O2390" s="20">
        <f>IFERROR(VLOOKUP(A2390,[3]soaBnafar!$A:$H,3,FALSE),0)</f>
        <v>0</v>
      </c>
      <c r="P2390" s="20">
        <f>IFERROR(VLOOKUP(A2390,[3]soaBnafar!$A:$G,4,FALSE),0)</f>
        <v>0</v>
      </c>
      <c r="Q2390" s="20">
        <f>IFERROR(VLOOKUP(A2390,[3]soaBnafar!$A:$G,5,FALSE),0)</f>
        <v>0</v>
      </c>
      <c r="R2390" s="20">
        <f>IFERROR(VLOOKUP(A2390,[3]soaBnafar!$A:$G,6,FALSE),0)</f>
        <v>0</v>
      </c>
      <c r="S2390" s="20">
        <f>IFERROR(VLOOKUP(A2390,[3]soaBnafar!$A:$G,7,FALSE),0)</f>
        <v>0</v>
      </c>
      <c r="T2390" s="32">
        <f t="shared" si="446"/>
        <v>2825753</v>
      </c>
      <c r="U2390" s="21">
        <f t="shared" si="447"/>
        <v>0</v>
      </c>
      <c r="V2390" s="21">
        <f t="shared" si="448"/>
        <v>0</v>
      </c>
      <c r="W2390" s="21">
        <f t="shared" si="449"/>
        <v>12490784</v>
      </c>
      <c r="X2390" s="21">
        <f t="shared" si="450"/>
        <v>0</v>
      </c>
      <c r="Y2390" s="33">
        <f t="shared" si="451"/>
        <v>0</v>
      </c>
      <c r="Z2390" s="4" t="str">
        <f t="shared" si="452"/>
        <v>Sim</v>
      </c>
      <c r="AA2390" s="4" t="str">
        <f t="shared" si="453"/>
        <v>Não</v>
      </c>
      <c r="AB2390" s="4" t="str">
        <f t="shared" si="454"/>
        <v>Não</v>
      </c>
      <c r="AC2390" s="4" t="str">
        <f t="shared" si="455"/>
        <v>Sim</v>
      </c>
      <c r="AD2390" s="4" t="str">
        <f t="shared" si="456"/>
        <v>Não</v>
      </c>
      <c r="AE2390" s="30" t="str">
        <f t="shared" si="457"/>
        <v>Não</v>
      </c>
    </row>
    <row r="2391" spans="1:31" x14ac:dyDescent="0.25">
      <c r="A2391" s="23">
        <v>352450</v>
      </c>
      <c r="B2391" s="27">
        <f>IFERROR(VLOOKUP(A2391,[1]Monitoramento_Base_somente_disp!$A:$L,5,FALSE),0)</f>
        <v>0</v>
      </c>
      <c r="C2391" s="20">
        <f>IFERROR(VLOOKUP(A2391,[1]Monitoramento_Base_somente_disp!$A:$L,6,FALSE),0)</f>
        <v>0</v>
      </c>
      <c r="D2391" s="20">
        <f>IFERROR(VLOOKUP(A2391,[1]Monitoramento_Base_somente_disp!$A:$L,7,FALSE),0)</f>
        <v>0</v>
      </c>
      <c r="E2391" s="20">
        <f>IFERROR(VLOOKUP(A2391,[1]Monitoramento_Base_somente_disp!$A:$L,8,FALSE),0)</f>
        <v>0</v>
      </c>
      <c r="F2391" s="20">
        <f>IFERROR(VLOOKUP(A2391,[1]Monitoramento_Base_somente_disp!$A:$L,9,FALSE),0)</f>
        <v>0</v>
      </c>
      <c r="G2391" s="28">
        <f>IFERROR(VLOOKUP(A2391,[1]Monitoramento_Base_somente_disp!$A:$L,10,FALSE),0)</f>
        <v>0</v>
      </c>
      <c r="H2391" s="27">
        <f>IFERROR(VLOOKUP(A2391,[2]webService!$A:$I,4,FALSE),0)</f>
        <v>104087</v>
      </c>
      <c r="I2391" s="20">
        <f>IFERROR(VLOOKUP(A2391,[2]webService!$A:$II,5,FALSE),0)</f>
        <v>0</v>
      </c>
      <c r="J2391" s="20">
        <f>IFERROR(VLOOKUP(A2391,[2]webService!$A:$I,6,FALSE),0)</f>
        <v>0</v>
      </c>
      <c r="K2391" s="20">
        <f>IFERROR(VLOOKUP(A2391,[2]webService!$A:$I,7,FALSE),0)</f>
        <v>353341</v>
      </c>
      <c r="L2391" s="20">
        <f>IFERROR(VLOOKUP(A2391,[2]webService!$A:$I,8,FALSE),0)</f>
        <v>0</v>
      </c>
      <c r="M2391" s="28">
        <f>IFERROR(VLOOKUP(A2391,[2]webService!$A:$I,9,FALSE),0)</f>
        <v>0</v>
      </c>
      <c r="N2391" s="27">
        <f>IFERROR(VLOOKUP(A2391,[3]soaBnafar!$A:$G,2,FALSE),0)</f>
        <v>0</v>
      </c>
      <c r="O2391" s="20">
        <f>IFERROR(VLOOKUP(A2391,[3]soaBnafar!$A:$H,3,FALSE),0)</f>
        <v>0</v>
      </c>
      <c r="P2391" s="20">
        <f>IFERROR(VLOOKUP(A2391,[3]soaBnafar!$A:$G,4,FALSE),0)</f>
        <v>0</v>
      </c>
      <c r="Q2391" s="20">
        <f>IFERROR(VLOOKUP(A2391,[3]soaBnafar!$A:$G,5,FALSE),0)</f>
        <v>0</v>
      </c>
      <c r="R2391" s="20">
        <f>IFERROR(VLOOKUP(A2391,[3]soaBnafar!$A:$G,6,FALSE),0)</f>
        <v>0</v>
      </c>
      <c r="S2391" s="20">
        <f>IFERROR(VLOOKUP(A2391,[3]soaBnafar!$A:$G,7,FALSE),0)</f>
        <v>0</v>
      </c>
      <c r="T2391" s="32">
        <f t="shared" si="446"/>
        <v>104087</v>
      </c>
      <c r="U2391" s="21">
        <f t="shared" si="447"/>
        <v>0</v>
      </c>
      <c r="V2391" s="21">
        <f t="shared" si="448"/>
        <v>0</v>
      </c>
      <c r="W2391" s="21">
        <f t="shared" si="449"/>
        <v>353341</v>
      </c>
      <c r="X2391" s="21">
        <f t="shared" si="450"/>
        <v>0</v>
      </c>
      <c r="Y2391" s="33">
        <f t="shared" si="451"/>
        <v>0</v>
      </c>
      <c r="Z2391" s="4" t="str">
        <f t="shared" si="452"/>
        <v>Sim</v>
      </c>
      <c r="AA2391" s="4" t="str">
        <f t="shared" si="453"/>
        <v>Não</v>
      </c>
      <c r="AB2391" s="4" t="str">
        <f t="shared" si="454"/>
        <v>Não</v>
      </c>
      <c r="AC2391" s="4" t="str">
        <f t="shared" si="455"/>
        <v>Sim</v>
      </c>
      <c r="AD2391" s="4" t="str">
        <f t="shared" si="456"/>
        <v>Não</v>
      </c>
      <c r="AE2391" s="30" t="str">
        <f t="shared" si="457"/>
        <v>Não</v>
      </c>
    </row>
    <row r="2392" spans="1:31" x14ac:dyDescent="0.25">
      <c r="A2392" s="23">
        <v>352460</v>
      </c>
      <c r="B2392" s="27">
        <f>IFERROR(VLOOKUP(A2392,[1]Monitoramento_Base_somente_disp!$A:$L,5,FALSE),0)</f>
        <v>269766</v>
      </c>
      <c r="C2392" s="20">
        <f>IFERROR(VLOOKUP(A2392,[1]Monitoramento_Base_somente_disp!$A:$L,6,FALSE),0)</f>
        <v>27017979</v>
      </c>
      <c r="D2392" s="20">
        <f>IFERROR(VLOOKUP(A2392,[1]Monitoramento_Base_somente_disp!$A:$L,7,FALSE),0)</f>
        <v>155260</v>
      </c>
      <c r="E2392" s="20">
        <f>IFERROR(VLOOKUP(A2392,[1]Monitoramento_Base_somente_disp!$A:$L,8,FALSE),0)</f>
        <v>15436770</v>
      </c>
      <c r="F2392" s="20">
        <f>IFERROR(VLOOKUP(A2392,[1]Monitoramento_Base_somente_disp!$A:$L,9,FALSE),0)</f>
        <v>0</v>
      </c>
      <c r="G2392" s="28">
        <f>IFERROR(VLOOKUP(A2392,[1]Monitoramento_Base_somente_disp!$A:$L,10,FALSE),0)</f>
        <v>0</v>
      </c>
      <c r="H2392" s="27">
        <f>IFERROR(VLOOKUP(A2392,[2]webService!$A:$I,4,FALSE),0)</f>
        <v>0</v>
      </c>
      <c r="I2392" s="20">
        <f>IFERROR(VLOOKUP(A2392,[2]webService!$A:$II,5,FALSE),0)</f>
        <v>0</v>
      </c>
      <c r="J2392" s="20">
        <f>IFERROR(VLOOKUP(A2392,[2]webService!$A:$I,6,FALSE),0)</f>
        <v>0</v>
      </c>
      <c r="K2392" s="20">
        <f>IFERROR(VLOOKUP(A2392,[2]webService!$A:$I,7,FALSE),0)</f>
        <v>0</v>
      </c>
      <c r="L2392" s="20">
        <f>IFERROR(VLOOKUP(A2392,[2]webService!$A:$I,8,FALSE),0)</f>
        <v>0</v>
      </c>
      <c r="M2392" s="28">
        <f>IFERROR(VLOOKUP(A2392,[2]webService!$A:$I,9,FALSE),0)</f>
        <v>0</v>
      </c>
      <c r="N2392" s="27">
        <f>IFERROR(VLOOKUP(A2392,[3]soaBnafar!$A:$G,2,FALSE),0)</f>
        <v>0</v>
      </c>
      <c r="O2392" s="20">
        <f>IFERROR(VLOOKUP(A2392,[3]soaBnafar!$A:$H,3,FALSE),0)</f>
        <v>0</v>
      </c>
      <c r="P2392" s="20">
        <f>IFERROR(VLOOKUP(A2392,[3]soaBnafar!$A:$G,4,FALSE),0)</f>
        <v>0</v>
      </c>
      <c r="Q2392" s="20">
        <f>IFERROR(VLOOKUP(A2392,[3]soaBnafar!$A:$G,5,FALSE),0)</f>
        <v>0</v>
      </c>
      <c r="R2392" s="20">
        <f>IFERROR(VLOOKUP(A2392,[3]soaBnafar!$A:$G,6,FALSE),0)</f>
        <v>0</v>
      </c>
      <c r="S2392" s="20">
        <f>IFERROR(VLOOKUP(A2392,[3]soaBnafar!$A:$G,7,FALSE),0)</f>
        <v>0</v>
      </c>
      <c r="T2392" s="32">
        <f t="shared" si="446"/>
        <v>269766</v>
      </c>
      <c r="U2392" s="21">
        <f t="shared" si="447"/>
        <v>27017979</v>
      </c>
      <c r="V2392" s="21">
        <f t="shared" si="448"/>
        <v>155260</v>
      </c>
      <c r="W2392" s="21">
        <f t="shared" si="449"/>
        <v>15436770</v>
      </c>
      <c r="X2392" s="21">
        <f t="shared" si="450"/>
        <v>0</v>
      </c>
      <c r="Y2392" s="33">
        <f t="shared" si="451"/>
        <v>0</v>
      </c>
      <c r="Z2392" s="4" t="str">
        <f t="shared" si="452"/>
        <v>Sim</v>
      </c>
      <c r="AA2392" s="4" t="str">
        <f t="shared" si="453"/>
        <v>Sim</v>
      </c>
      <c r="AB2392" s="4" t="str">
        <f t="shared" si="454"/>
        <v>Sim</v>
      </c>
      <c r="AC2392" s="4" t="str">
        <f t="shared" si="455"/>
        <v>Sim</v>
      </c>
      <c r="AD2392" s="4" t="str">
        <f t="shared" si="456"/>
        <v>Não</v>
      </c>
      <c r="AE2392" s="30" t="str">
        <f t="shared" si="457"/>
        <v>Não</v>
      </c>
    </row>
    <row r="2393" spans="1:31" x14ac:dyDescent="0.25">
      <c r="A2393" s="23">
        <v>352510</v>
      </c>
      <c r="B2393" s="27">
        <f>IFERROR(VLOOKUP(A2393,[1]Monitoramento_Base_somente_disp!$A:$L,5,FALSE),0)</f>
        <v>0</v>
      </c>
      <c r="C2393" s="20">
        <f>IFERROR(VLOOKUP(A2393,[1]Monitoramento_Base_somente_disp!$A:$L,6,FALSE),0)</f>
        <v>0</v>
      </c>
      <c r="D2393" s="20">
        <f>IFERROR(VLOOKUP(A2393,[1]Monitoramento_Base_somente_disp!$A:$L,7,FALSE),0)</f>
        <v>0</v>
      </c>
      <c r="E2393" s="20">
        <f>IFERROR(VLOOKUP(A2393,[1]Monitoramento_Base_somente_disp!$A:$L,8,FALSE),0)</f>
        <v>0</v>
      </c>
      <c r="F2393" s="20">
        <f>IFERROR(VLOOKUP(A2393,[1]Monitoramento_Base_somente_disp!$A:$L,9,FALSE),0)</f>
        <v>0</v>
      </c>
      <c r="G2393" s="28">
        <f>IFERROR(VLOOKUP(A2393,[1]Monitoramento_Base_somente_disp!$A:$L,10,FALSE),0)</f>
        <v>0</v>
      </c>
      <c r="H2393" s="27">
        <f>IFERROR(VLOOKUP(A2393,[2]webService!$A:$I,4,FALSE),0)</f>
        <v>0</v>
      </c>
      <c r="I2393" s="20">
        <f>IFERROR(VLOOKUP(A2393,[2]webService!$A:$II,5,FALSE),0)</f>
        <v>0</v>
      </c>
      <c r="J2393" s="20">
        <f>IFERROR(VLOOKUP(A2393,[2]webService!$A:$I,6,FALSE),0)</f>
        <v>0</v>
      </c>
      <c r="K2393" s="20">
        <f>IFERROR(VLOOKUP(A2393,[2]webService!$A:$I,7,FALSE),0)</f>
        <v>0</v>
      </c>
      <c r="L2393" s="20">
        <f>IFERROR(VLOOKUP(A2393,[2]webService!$A:$I,8,FALSE),0)</f>
        <v>0</v>
      </c>
      <c r="M2393" s="28">
        <f>IFERROR(VLOOKUP(A2393,[2]webService!$A:$I,9,FALSE),0)</f>
        <v>0</v>
      </c>
      <c r="N2393" s="27">
        <f>IFERROR(VLOOKUP(A2393,[3]soaBnafar!$A:$G,2,FALSE),0)</f>
        <v>0</v>
      </c>
      <c r="O2393" s="20">
        <f>IFERROR(VLOOKUP(A2393,[3]soaBnafar!$A:$H,3,FALSE),0)</f>
        <v>0</v>
      </c>
      <c r="P2393" s="20">
        <f>IFERROR(VLOOKUP(A2393,[3]soaBnafar!$A:$G,4,FALSE),0)</f>
        <v>0</v>
      </c>
      <c r="Q2393" s="20">
        <f>IFERROR(VLOOKUP(A2393,[3]soaBnafar!$A:$G,5,FALSE),0)</f>
        <v>0</v>
      </c>
      <c r="R2393" s="20">
        <f>IFERROR(VLOOKUP(A2393,[3]soaBnafar!$A:$G,6,FALSE),0)</f>
        <v>0</v>
      </c>
      <c r="S2393" s="20">
        <f>IFERROR(VLOOKUP(A2393,[3]soaBnafar!$A:$G,7,FALSE),0)</f>
        <v>0</v>
      </c>
      <c r="T2393" s="32">
        <f t="shared" si="446"/>
        <v>0</v>
      </c>
      <c r="U2393" s="21">
        <f t="shared" si="447"/>
        <v>0</v>
      </c>
      <c r="V2393" s="21">
        <f t="shared" si="448"/>
        <v>0</v>
      </c>
      <c r="W2393" s="21">
        <f t="shared" si="449"/>
        <v>0</v>
      </c>
      <c r="X2393" s="21">
        <f t="shared" si="450"/>
        <v>0</v>
      </c>
      <c r="Y2393" s="33">
        <f t="shared" si="451"/>
        <v>0</v>
      </c>
      <c r="Z2393" s="4" t="str">
        <f t="shared" si="452"/>
        <v>Não</v>
      </c>
      <c r="AA2393" s="4" t="str">
        <f t="shared" si="453"/>
        <v>Não</v>
      </c>
      <c r="AB2393" s="4" t="str">
        <f t="shared" si="454"/>
        <v>Não</v>
      </c>
      <c r="AC2393" s="4" t="str">
        <f t="shared" si="455"/>
        <v>Não</v>
      </c>
      <c r="AD2393" s="4" t="str">
        <f t="shared" si="456"/>
        <v>Não</v>
      </c>
      <c r="AE2393" s="30" t="str">
        <f t="shared" si="457"/>
        <v>Não</v>
      </c>
    </row>
    <row r="2394" spans="1:31" x14ac:dyDescent="0.25">
      <c r="A2394" s="23">
        <v>352520</v>
      </c>
      <c r="B2394" s="27">
        <f>IFERROR(VLOOKUP(A2394,[1]Monitoramento_Base_somente_disp!$A:$L,5,FALSE),0)</f>
        <v>0</v>
      </c>
      <c r="C2394" s="20">
        <f>IFERROR(VLOOKUP(A2394,[1]Monitoramento_Base_somente_disp!$A:$L,6,FALSE),0)</f>
        <v>0</v>
      </c>
      <c r="D2394" s="20">
        <f>IFERROR(VLOOKUP(A2394,[1]Monitoramento_Base_somente_disp!$A:$L,7,FALSE),0)</f>
        <v>0</v>
      </c>
      <c r="E2394" s="20">
        <f>IFERROR(VLOOKUP(A2394,[1]Monitoramento_Base_somente_disp!$A:$L,8,FALSE),0)</f>
        <v>0</v>
      </c>
      <c r="F2394" s="20">
        <f>IFERROR(VLOOKUP(A2394,[1]Monitoramento_Base_somente_disp!$A:$L,9,FALSE),0)</f>
        <v>0</v>
      </c>
      <c r="G2394" s="28">
        <f>IFERROR(VLOOKUP(A2394,[1]Monitoramento_Base_somente_disp!$A:$L,10,FALSE),0)</f>
        <v>0</v>
      </c>
      <c r="H2394" s="27">
        <f>IFERROR(VLOOKUP(A2394,[2]webService!$A:$I,4,FALSE),0)</f>
        <v>35442</v>
      </c>
      <c r="I2394" s="20">
        <f>IFERROR(VLOOKUP(A2394,[2]webService!$A:$II,5,FALSE),0)</f>
        <v>8614</v>
      </c>
      <c r="J2394" s="20">
        <f>IFERROR(VLOOKUP(A2394,[2]webService!$A:$I,6,FALSE),0)</f>
        <v>0</v>
      </c>
      <c r="K2394" s="20">
        <f>IFERROR(VLOOKUP(A2394,[2]webService!$A:$I,7,FALSE),0)</f>
        <v>0</v>
      </c>
      <c r="L2394" s="20">
        <f>IFERROR(VLOOKUP(A2394,[2]webService!$A:$I,8,FALSE),0)</f>
        <v>0</v>
      </c>
      <c r="M2394" s="28">
        <f>IFERROR(VLOOKUP(A2394,[2]webService!$A:$I,9,FALSE),0)</f>
        <v>0</v>
      </c>
      <c r="N2394" s="27">
        <f>IFERROR(VLOOKUP(A2394,[3]soaBnafar!$A:$G,2,FALSE),0)</f>
        <v>0</v>
      </c>
      <c r="O2394" s="20">
        <f>IFERROR(VLOOKUP(A2394,[3]soaBnafar!$A:$H,3,FALSE),0)</f>
        <v>0</v>
      </c>
      <c r="P2394" s="20">
        <f>IFERROR(VLOOKUP(A2394,[3]soaBnafar!$A:$G,4,FALSE),0)</f>
        <v>0</v>
      </c>
      <c r="Q2394" s="20">
        <f>IFERROR(VLOOKUP(A2394,[3]soaBnafar!$A:$G,5,FALSE),0)</f>
        <v>0</v>
      </c>
      <c r="R2394" s="20">
        <f>IFERROR(VLOOKUP(A2394,[3]soaBnafar!$A:$G,6,FALSE),0)</f>
        <v>0</v>
      </c>
      <c r="S2394" s="20">
        <f>IFERROR(VLOOKUP(A2394,[3]soaBnafar!$A:$G,7,FALSE),0)</f>
        <v>0</v>
      </c>
      <c r="T2394" s="32">
        <f t="shared" si="446"/>
        <v>35442</v>
      </c>
      <c r="U2394" s="21">
        <f t="shared" si="447"/>
        <v>8614</v>
      </c>
      <c r="V2394" s="21">
        <f t="shared" si="448"/>
        <v>0</v>
      </c>
      <c r="W2394" s="21">
        <f t="shared" si="449"/>
        <v>0</v>
      </c>
      <c r="X2394" s="21">
        <f t="shared" si="450"/>
        <v>0</v>
      </c>
      <c r="Y2394" s="33">
        <f t="shared" si="451"/>
        <v>0</v>
      </c>
      <c r="Z2394" s="4" t="str">
        <f t="shared" si="452"/>
        <v>Sim</v>
      </c>
      <c r="AA2394" s="4" t="str">
        <f t="shared" si="453"/>
        <v>Sim</v>
      </c>
      <c r="AB2394" s="4" t="str">
        <f t="shared" si="454"/>
        <v>Não</v>
      </c>
      <c r="AC2394" s="4" t="str">
        <f t="shared" si="455"/>
        <v>Não</v>
      </c>
      <c r="AD2394" s="4" t="str">
        <f t="shared" si="456"/>
        <v>Não</v>
      </c>
      <c r="AE2394" s="30" t="str">
        <f t="shared" si="457"/>
        <v>Não</v>
      </c>
    </row>
    <row r="2395" spans="1:31" x14ac:dyDescent="0.25">
      <c r="A2395" s="23">
        <v>352530</v>
      </c>
      <c r="B2395" s="27">
        <f>IFERROR(VLOOKUP(A2395,[1]Monitoramento_Base_somente_disp!$A:$L,5,FALSE),0)</f>
        <v>0</v>
      </c>
      <c r="C2395" s="20">
        <f>IFERROR(VLOOKUP(A2395,[1]Monitoramento_Base_somente_disp!$A:$L,6,FALSE),0)</f>
        <v>101433052</v>
      </c>
      <c r="D2395" s="20">
        <f>IFERROR(VLOOKUP(A2395,[1]Monitoramento_Base_somente_disp!$A:$L,7,FALSE),0)</f>
        <v>0</v>
      </c>
      <c r="E2395" s="20">
        <f>IFERROR(VLOOKUP(A2395,[1]Monitoramento_Base_somente_disp!$A:$L,8,FALSE),0)</f>
        <v>50716526</v>
      </c>
      <c r="F2395" s="20">
        <f>IFERROR(VLOOKUP(A2395,[1]Monitoramento_Base_somente_disp!$A:$L,9,FALSE),0)</f>
        <v>0</v>
      </c>
      <c r="G2395" s="28">
        <f>IFERROR(VLOOKUP(A2395,[1]Monitoramento_Base_somente_disp!$A:$L,10,FALSE),0)</f>
        <v>0</v>
      </c>
      <c r="H2395" s="27">
        <f>IFERROR(VLOOKUP(A2395,[2]webService!$A:$I,4,FALSE),0)</f>
        <v>0</v>
      </c>
      <c r="I2395" s="20">
        <f>IFERROR(VLOOKUP(A2395,[2]webService!$A:$II,5,FALSE),0)</f>
        <v>0</v>
      </c>
      <c r="J2395" s="20">
        <f>IFERROR(VLOOKUP(A2395,[2]webService!$A:$I,6,FALSE),0)</f>
        <v>0</v>
      </c>
      <c r="K2395" s="20">
        <f>IFERROR(VLOOKUP(A2395,[2]webService!$A:$I,7,FALSE),0)</f>
        <v>0</v>
      </c>
      <c r="L2395" s="20">
        <f>IFERROR(VLOOKUP(A2395,[2]webService!$A:$I,8,FALSE),0)</f>
        <v>0</v>
      </c>
      <c r="M2395" s="28">
        <f>IFERROR(VLOOKUP(A2395,[2]webService!$A:$I,9,FALSE),0)</f>
        <v>0</v>
      </c>
      <c r="N2395" s="27">
        <f>IFERROR(VLOOKUP(A2395,[3]soaBnafar!$A:$G,2,FALSE),0)</f>
        <v>0</v>
      </c>
      <c r="O2395" s="20">
        <f>IFERROR(VLOOKUP(A2395,[3]soaBnafar!$A:$H,3,FALSE),0)</f>
        <v>0</v>
      </c>
      <c r="P2395" s="20">
        <f>IFERROR(VLOOKUP(A2395,[3]soaBnafar!$A:$G,4,FALSE),0)</f>
        <v>0</v>
      </c>
      <c r="Q2395" s="20">
        <f>IFERROR(VLOOKUP(A2395,[3]soaBnafar!$A:$G,5,FALSE),0)</f>
        <v>0</v>
      </c>
      <c r="R2395" s="20">
        <f>IFERROR(VLOOKUP(A2395,[3]soaBnafar!$A:$G,6,FALSE),0)</f>
        <v>0</v>
      </c>
      <c r="S2395" s="20">
        <f>IFERROR(VLOOKUP(A2395,[3]soaBnafar!$A:$G,7,FALSE),0)</f>
        <v>0</v>
      </c>
      <c r="T2395" s="32">
        <f t="shared" si="446"/>
        <v>0</v>
      </c>
      <c r="U2395" s="21">
        <f t="shared" si="447"/>
        <v>101433052</v>
      </c>
      <c r="V2395" s="21">
        <f t="shared" si="448"/>
        <v>0</v>
      </c>
      <c r="W2395" s="21">
        <f t="shared" si="449"/>
        <v>50716526</v>
      </c>
      <c r="X2395" s="21">
        <f t="shared" si="450"/>
        <v>0</v>
      </c>
      <c r="Y2395" s="33">
        <f t="shared" si="451"/>
        <v>0</v>
      </c>
      <c r="Z2395" s="4" t="str">
        <f t="shared" si="452"/>
        <v>Não</v>
      </c>
      <c r="AA2395" s="4" t="str">
        <f t="shared" si="453"/>
        <v>Sim</v>
      </c>
      <c r="AB2395" s="4" t="str">
        <f t="shared" si="454"/>
        <v>Não</v>
      </c>
      <c r="AC2395" s="4" t="str">
        <f t="shared" si="455"/>
        <v>Sim</v>
      </c>
      <c r="AD2395" s="4" t="str">
        <f t="shared" si="456"/>
        <v>Não</v>
      </c>
      <c r="AE2395" s="30" t="str">
        <f t="shared" si="457"/>
        <v>Não</v>
      </c>
    </row>
    <row r="2396" spans="1:31" x14ac:dyDescent="0.25">
      <c r="A2396" s="23">
        <v>352540</v>
      </c>
      <c r="B2396" s="27">
        <f>IFERROR(VLOOKUP(A2396,[1]Monitoramento_Base_somente_disp!$A:$L,5,FALSE),0)</f>
        <v>0</v>
      </c>
      <c r="C2396" s="20">
        <f>IFERROR(VLOOKUP(A2396,[1]Monitoramento_Base_somente_disp!$A:$L,6,FALSE),0)</f>
        <v>0</v>
      </c>
      <c r="D2396" s="20">
        <f>IFERROR(VLOOKUP(A2396,[1]Monitoramento_Base_somente_disp!$A:$L,7,FALSE),0)</f>
        <v>0</v>
      </c>
      <c r="E2396" s="20">
        <f>IFERROR(VLOOKUP(A2396,[1]Monitoramento_Base_somente_disp!$A:$L,8,FALSE),0)</f>
        <v>0</v>
      </c>
      <c r="F2396" s="20">
        <f>IFERROR(VLOOKUP(A2396,[1]Monitoramento_Base_somente_disp!$A:$L,9,FALSE),0)</f>
        <v>0</v>
      </c>
      <c r="G2396" s="28">
        <f>IFERROR(VLOOKUP(A2396,[1]Monitoramento_Base_somente_disp!$A:$L,10,FALSE),0)</f>
        <v>0</v>
      </c>
      <c r="H2396" s="27">
        <f>IFERROR(VLOOKUP(A2396,[2]webService!$A:$I,4,FALSE),0)</f>
        <v>0</v>
      </c>
      <c r="I2396" s="20">
        <f>IFERROR(VLOOKUP(A2396,[2]webService!$A:$II,5,FALSE),0)</f>
        <v>0</v>
      </c>
      <c r="J2396" s="20">
        <f>IFERROR(VLOOKUP(A2396,[2]webService!$A:$I,6,FALSE),0)</f>
        <v>0</v>
      </c>
      <c r="K2396" s="20">
        <f>IFERROR(VLOOKUP(A2396,[2]webService!$A:$I,7,FALSE),0)</f>
        <v>0</v>
      </c>
      <c r="L2396" s="20">
        <f>IFERROR(VLOOKUP(A2396,[2]webService!$A:$I,8,FALSE),0)</f>
        <v>0</v>
      </c>
      <c r="M2396" s="28">
        <f>IFERROR(VLOOKUP(A2396,[2]webService!$A:$I,9,FALSE),0)</f>
        <v>0</v>
      </c>
      <c r="N2396" s="27">
        <f>IFERROR(VLOOKUP(A2396,[3]soaBnafar!$A:$G,2,FALSE),0)</f>
        <v>0</v>
      </c>
      <c r="O2396" s="20">
        <f>IFERROR(VLOOKUP(A2396,[3]soaBnafar!$A:$H,3,FALSE),0)</f>
        <v>0</v>
      </c>
      <c r="P2396" s="20">
        <f>IFERROR(VLOOKUP(A2396,[3]soaBnafar!$A:$G,4,FALSE),0)</f>
        <v>0</v>
      </c>
      <c r="Q2396" s="20">
        <f>IFERROR(VLOOKUP(A2396,[3]soaBnafar!$A:$G,5,FALSE),0)</f>
        <v>0</v>
      </c>
      <c r="R2396" s="20">
        <f>IFERROR(VLOOKUP(A2396,[3]soaBnafar!$A:$G,6,FALSE),0)</f>
        <v>0</v>
      </c>
      <c r="S2396" s="20">
        <f>IFERROR(VLOOKUP(A2396,[3]soaBnafar!$A:$G,7,FALSE),0)</f>
        <v>0</v>
      </c>
      <c r="T2396" s="32">
        <f t="shared" si="446"/>
        <v>0</v>
      </c>
      <c r="U2396" s="21">
        <f t="shared" si="447"/>
        <v>0</v>
      </c>
      <c r="V2396" s="21">
        <f t="shared" si="448"/>
        <v>0</v>
      </c>
      <c r="W2396" s="21">
        <f t="shared" si="449"/>
        <v>0</v>
      </c>
      <c r="X2396" s="21">
        <f t="shared" si="450"/>
        <v>0</v>
      </c>
      <c r="Y2396" s="33">
        <f t="shared" si="451"/>
        <v>0</v>
      </c>
      <c r="Z2396" s="4" t="str">
        <f t="shared" si="452"/>
        <v>Não</v>
      </c>
      <c r="AA2396" s="4" t="str">
        <f t="shared" si="453"/>
        <v>Não</v>
      </c>
      <c r="AB2396" s="4" t="str">
        <f t="shared" si="454"/>
        <v>Não</v>
      </c>
      <c r="AC2396" s="4" t="str">
        <f t="shared" si="455"/>
        <v>Não</v>
      </c>
      <c r="AD2396" s="4" t="str">
        <f t="shared" si="456"/>
        <v>Não</v>
      </c>
      <c r="AE2396" s="30" t="str">
        <f t="shared" si="457"/>
        <v>Não</v>
      </c>
    </row>
    <row r="2397" spans="1:31" x14ac:dyDescent="0.25">
      <c r="A2397" s="23">
        <v>352550</v>
      </c>
      <c r="B2397" s="27">
        <f>IFERROR(VLOOKUP(A2397,[1]Monitoramento_Base_somente_disp!$A:$L,5,FALSE),0)</f>
        <v>0</v>
      </c>
      <c r="C2397" s="20">
        <f>IFERROR(VLOOKUP(A2397,[1]Monitoramento_Base_somente_disp!$A:$L,6,FALSE),0)</f>
        <v>97413652</v>
      </c>
      <c r="D2397" s="20">
        <f>IFERROR(VLOOKUP(A2397,[1]Monitoramento_Base_somente_disp!$A:$L,7,FALSE),0)</f>
        <v>0</v>
      </c>
      <c r="E2397" s="20">
        <f>IFERROR(VLOOKUP(A2397,[1]Monitoramento_Base_somente_disp!$A:$L,8,FALSE),0)</f>
        <v>48706826</v>
      </c>
      <c r="F2397" s="20">
        <f>IFERROR(VLOOKUP(A2397,[1]Monitoramento_Base_somente_disp!$A:$L,9,FALSE),0)</f>
        <v>0</v>
      </c>
      <c r="G2397" s="28">
        <f>IFERROR(VLOOKUP(A2397,[1]Monitoramento_Base_somente_disp!$A:$L,10,FALSE),0)</f>
        <v>0</v>
      </c>
      <c r="H2397" s="27">
        <f>IFERROR(VLOOKUP(A2397,[2]webService!$A:$I,4,FALSE),0)</f>
        <v>0</v>
      </c>
      <c r="I2397" s="20">
        <f>IFERROR(VLOOKUP(A2397,[2]webService!$A:$II,5,FALSE),0)</f>
        <v>0</v>
      </c>
      <c r="J2397" s="20">
        <f>IFERROR(VLOOKUP(A2397,[2]webService!$A:$I,6,FALSE),0)</f>
        <v>0</v>
      </c>
      <c r="K2397" s="20">
        <f>IFERROR(VLOOKUP(A2397,[2]webService!$A:$I,7,FALSE),0)</f>
        <v>0</v>
      </c>
      <c r="L2397" s="20">
        <f>IFERROR(VLOOKUP(A2397,[2]webService!$A:$I,8,FALSE),0)</f>
        <v>0</v>
      </c>
      <c r="M2397" s="28">
        <f>IFERROR(VLOOKUP(A2397,[2]webService!$A:$I,9,FALSE),0)</f>
        <v>0</v>
      </c>
      <c r="N2397" s="27">
        <f>IFERROR(VLOOKUP(A2397,[3]soaBnafar!$A:$G,2,FALSE),0)</f>
        <v>0</v>
      </c>
      <c r="O2397" s="20">
        <f>IFERROR(VLOOKUP(A2397,[3]soaBnafar!$A:$H,3,FALSE),0)</f>
        <v>0</v>
      </c>
      <c r="P2397" s="20">
        <f>IFERROR(VLOOKUP(A2397,[3]soaBnafar!$A:$G,4,FALSE),0)</f>
        <v>0</v>
      </c>
      <c r="Q2397" s="20">
        <f>IFERROR(VLOOKUP(A2397,[3]soaBnafar!$A:$G,5,FALSE),0)</f>
        <v>0</v>
      </c>
      <c r="R2397" s="20">
        <f>IFERROR(VLOOKUP(A2397,[3]soaBnafar!$A:$G,6,FALSE),0)</f>
        <v>0</v>
      </c>
      <c r="S2397" s="20">
        <f>IFERROR(VLOOKUP(A2397,[3]soaBnafar!$A:$G,7,FALSE),0)</f>
        <v>0</v>
      </c>
      <c r="T2397" s="32">
        <f t="shared" si="446"/>
        <v>0</v>
      </c>
      <c r="U2397" s="21">
        <f t="shared" si="447"/>
        <v>97413652</v>
      </c>
      <c r="V2397" s="21">
        <f t="shared" si="448"/>
        <v>0</v>
      </c>
      <c r="W2397" s="21">
        <f t="shared" si="449"/>
        <v>48706826</v>
      </c>
      <c r="X2397" s="21">
        <f t="shared" si="450"/>
        <v>0</v>
      </c>
      <c r="Y2397" s="33">
        <f t="shared" si="451"/>
        <v>0</v>
      </c>
      <c r="Z2397" s="4" t="str">
        <f t="shared" si="452"/>
        <v>Não</v>
      </c>
      <c r="AA2397" s="4" t="str">
        <f t="shared" si="453"/>
        <v>Sim</v>
      </c>
      <c r="AB2397" s="4" t="str">
        <f t="shared" si="454"/>
        <v>Não</v>
      </c>
      <c r="AC2397" s="4" t="str">
        <f t="shared" si="455"/>
        <v>Sim</v>
      </c>
      <c r="AD2397" s="4" t="str">
        <f t="shared" si="456"/>
        <v>Não</v>
      </c>
      <c r="AE2397" s="30" t="str">
        <f t="shared" si="457"/>
        <v>Não</v>
      </c>
    </row>
    <row r="2398" spans="1:31" x14ac:dyDescent="0.25">
      <c r="A2398" s="23">
        <v>352600</v>
      </c>
      <c r="B2398" s="27">
        <f>IFERROR(VLOOKUP(A2398,[1]Monitoramento_Base_somente_disp!$A:$L,5,FALSE),0)</f>
        <v>0</v>
      </c>
      <c r="C2398" s="20">
        <f>IFERROR(VLOOKUP(A2398,[1]Monitoramento_Base_somente_disp!$A:$L,6,FALSE),0)</f>
        <v>0</v>
      </c>
      <c r="D2398" s="20">
        <f>IFERROR(VLOOKUP(A2398,[1]Monitoramento_Base_somente_disp!$A:$L,7,FALSE),0)</f>
        <v>0</v>
      </c>
      <c r="E2398" s="20">
        <f>IFERROR(VLOOKUP(A2398,[1]Monitoramento_Base_somente_disp!$A:$L,8,FALSE),0)</f>
        <v>0</v>
      </c>
      <c r="F2398" s="20">
        <f>IFERROR(VLOOKUP(A2398,[1]Monitoramento_Base_somente_disp!$A:$L,9,FALSE),0)</f>
        <v>0</v>
      </c>
      <c r="G2398" s="28">
        <f>IFERROR(VLOOKUP(A2398,[1]Monitoramento_Base_somente_disp!$A:$L,10,FALSE),0)</f>
        <v>0</v>
      </c>
      <c r="H2398" s="27">
        <f>IFERROR(VLOOKUP(A2398,[2]webService!$A:$I,4,FALSE),0)</f>
        <v>0</v>
      </c>
      <c r="I2398" s="20">
        <f>IFERROR(VLOOKUP(A2398,[2]webService!$A:$II,5,FALSE),0)</f>
        <v>0</v>
      </c>
      <c r="J2398" s="20">
        <f>IFERROR(VLOOKUP(A2398,[2]webService!$A:$I,6,FALSE),0)</f>
        <v>0</v>
      </c>
      <c r="K2398" s="20">
        <f>IFERROR(VLOOKUP(A2398,[2]webService!$A:$I,7,FALSE),0)</f>
        <v>0</v>
      </c>
      <c r="L2398" s="20">
        <f>IFERROR(VLOOKUP(A2398,[2]webService!$A:$I,8,FALSE),0)</f>
        <v>0</v>
      </c>
      <c r="M2398" s="28">
        <f>IFERROR(VLOOKUP(A2398,[2]webService!$A:$I,9,FALSE),0)</f>
        <v>0</v>
      </c>
      <c r="N2398" s="27">
        <f>IFERROR(VLOOKUP(A2398,[3]soaBnafar!$A:$G,2,FALSE),0)</f>
        <v>0</v>
      </c>
      <c r="O2398" s="20">
        <f>IFERROR(VLOOKUP(A2398,[3]soaBnafar!$A:$H,3,FALSE),0)</f>
        <v>0</v>
      </c>
      <c r="P2398" s="20">
        <f>IFERROR(VLOOKUP(A2398,[3]soaBnafar!$A:$G,4,FALSE),0)</f>
        <v>0</v>
      </c>
      <c r="Q2398" s="20">
        <f>IFERROR(VLOOKUP(A2398,[3]soaBnafar!$A:$G,5,FALSE),0)</f>
        <v>0</v>
      </c>
      <c r="R2398" s="20">
        <f>IFERROR(VLOOKUP(A2398,[3]soaBnafar!$A:$G,6,FALSE),0)</f>
        <v>0</v>
      </c>
      <c r="S2398" s="20">
        <f>IFERROR(VLOOKUP(A2398,[3]soaBnafar!$A:$G,7,FALSE),0)</f>
        <v>0</v>
      </c>
      <c r="T2398" s="32">
        <f t="shared" si="446"/>
        <v>0</v>
      </c>
      <c r="U2398" s="21">
        <f t="shared" si="447"/>
        <v>0</v>
      </c>
      <c r="V2398" s="21">
        <f t="shared" si="448"/>
        <v>0</v>
      </c>
      <c r="W2398" s="21">
        <f t="shared" si="449"/>
        <v>0</v>
      </c>
      <c r="X2398" s="21">
        <f t="shared" si="450"/>
        <v>0</v>
      </c>
      <c r="Y2398" s="33">
        <f t="shared" si="451"/>
        <v>0</v>
      </c>
      <c r="Z2398" s="4" t="str">
        <f t="shared" si="452"/>
        <v>Não</v>
      </c>
      <c r="AA2398" s="4" t="str">
        <f t="shared" si="453"/>
        <v>Não</v>
      </c>
      <c r="AB2398" s="4" t="str">
        <f t="shared" si="454"/>
        <v>Não</v>
      </c>
      <c r="AC2398" s="4" t="str">
        <f t="shared" si="455"/>
        <v>Não</v>
      </c>
      <c r="AD2398" s="4" t="str">
        <f t="shared" si="456"/>
        <v>Não</v>
      </c>
      <c r="AE2398" s="30" t="str">
        <f t="shared" si="457"/>
        <v>Não</v>
      </c>
    </row>
    <row r="2399" spans="1:31" x14ac:dyDescent="0.25">
      <c r="A2399" s="23">
        <v>352610</v>
      </c>
      <c r="B2399" s="27">
        <f>IFERROR(VLOOKUP(A2399,[1]Monitoramento_Base_somente_disp!$A:$L,5,FALSE),0)</f>
        <v>288709</v>
      </c>
      <c r="C2399" s="20">
        <f>IFERROR(VLOOKUP(A2399,[1]Monitoramento_Base_somente_disp!$A:$L,6,FALSE),0)</f>
        <v>60566019</v>
      </c>
      <c r="D2399" s="20">
        <f>IFERROR(VLOOKUP(A2399,[1]Monitoramento_Base_somente_disp!$A:$L,7,FALSE),0)</f>
        <v>169254</v>
      </c>
      <c r="E2399" s="20">
        <f>IFERROR(VLOOKUP(A2399,[1]Monitoramento_Base_somente_disp!$A:$L,8,FALSE),0)</f>
        <v>31411569</v>
      </c>
      <c r="F2399" s="20">
        <f>IFERROR(VLOOKUP(A2399,[1]Monitoramento_Base_somente_disp!$A:$L,9,FALSE),0)</f>
        <v>0</v>
      </c>
      <c r="G2399" s="28">
        <f>IFERROR(VLOOKUP(A2399,[1]Monitoramento_Base_somente_disp!$A:$L,10,FALSE),0)</f>
        <v>0</v>
      </c>
      <c r="H2399" s="27">
        <f>IFERROR(VLOOKUP(A2399,[2]webService!$A:$I,4,FALSE),0)</f>
        <v>0</v>
      </c>
      <c r="I2399" s="20">
        <f>IFERROR(VLOOKUP(A2399,[2]webService!$A:$II,5,FALSE),0)</f>
        <v>0</v>
      </c>
      <c r="J2399" s="20">
        <f>IFERROR(VLOOKUP(A2399,[2]webService!$A:$I,6,FALSE),0)</f>
        <v>0</v>
      </c>
      <c r="K2399" s="20">
        <f>IFERROR(VLOOKUP(A2399,[2]webService!$A:$I,7,FALSE),0)</f>
        <v>0</v>
      </c>
      <c r="L2399" s="20">
        <f>IFERROR(VLOOKUP(A2399,[2]webService!$A:$I,8,FALSE),0)</f>
        <v>0</v>
      </c>
      <c r="M2399" s="28">
        <f>IFERROR(VLOOKUP(A2399,[2]webService!$A:$I,9,FALSE),0)</f>
        <v>0</v>
      </c>
      <c r="N2399" s="27">
        <f>IFERROR(VLOOKUP(A2399,[3]soaBnafar!$A:$G,2,FALSE),0)</f>
        <v>0</v>
      </c>
      <c r="O2399" s="20">
        <f>IFERROR(VLOOKUP(A2399,[3]soaBnafar!$A:$H,3,FALSE),0)</f>
        <v>0</v>
      </c>
      <c r="P2399" s="20">
        <f>IFERROR(VLOOKUP(A2399,[3]soaBnafar!$A:$G,4,FALSE),0)</f>
        <v>0</v>
      </c>
      <c r="Q2399" s="20">
        <f>IFERROR(VLOOKUP(A2399,[3]soaBnafar!$A:$G,5,FALSE),0)</f>
        <v>0</v>
      </c>
      <c r="R2399" s="20">
        <f>IFERROR(VLOOKUP(A2399,[3]soaBnafar!$A:$G,6,FALSE),0)</f>
        <v>0</v>
      </c>
      <c r="S2399" s="20">
        <f>IFERROR(VLOOKUP(A2399,[3]soaBnafar!$A:$G,7,FALSE),0)</f>
        <v>0</v>
      </c>
      <c r="T2399" s="32">
        <f t="shared" si="446"/>
        <v>288709</v>
      </c>
      <c r="U2399" s="21">
        <f t="shared" si="447"/>
        <v>60566019</v>
      </c>
      <c r="V2399" s="21">
        <f t="shared" si="448"/>
        <v>169254</v>
      </c>
      <c r="W2399" s="21">
        <f t="shared" si="449"/>
        <v>31411569</v>
      </c>
      <c r="X2399" s="21">
        <f t="shared" si="450"/>
        <v>0</v>
      </c>
      <c r="Y2399" s="33">
        <f t="shared" si="451"/>
        <v>0</v>
      </c>
      <c r="Z2399" s="4" t="str">
        <f t="shared" si="452"/>
        <v>Sim</v>
      </c>
      <c r="AA2399" s="4" t="str">
        <f t="shared" si="453"/>
        <v>Sim</v>
      </c>
      <c r="AB2399" s="4" t="str">
        <f t="shared" si="454"/>
        <v>Sim</v>
      </c>
      <c r="AC2399" s="4" t="str">
        <f t="shared" si="455"/>
        <v>Sim</v>
      </c>
      <c r="AD2399" s="4" t="str">
        <f t="shared" si="456"/>
        <v>Não</v>
      </c>
      <c r="AE2399" s="30" t="str">
        <f t="shared" si="457"/>
        <v>Não</v>
      </c>
    </row>
    <row r="2400" spans="1:31" x14ac:dyDescent="0.25">
      <c r="A2400" s="23">
        <v>352620</v>
      </c>
      <c r="B2400" s="27">
        <f>IFERROR(VLOOKUP(A2400,[1]Monitoramento_Base_somente_disp!$A:$L,5,FALSE),0)</f>
        <v>197373</v>
      </c>
      <c r="C2400" s="20">
        <f>IFERROR(VLOOKUP(A2400,[1]Monitoramento_Base_somente_disp!$A:$L,6,FALSE),0)</f>
        <v>54334161</v>
      </c>
      <c r="D2400" s="20">
        <f>IFERROR(VLOOKUP(A2400,[1]Monitoramento_Base_somente_disp!$A:$L,7,FALSE),0)</f>
        <v>128291</v>
      </c>
      <c r="E2400" s="20">
        <f>IFERROR(VLOOKUP(A2400,[1]Monitoramento_Base_somente_disp!$A:$L,8,FALSE),0)</f>
        <v>29170928</v>
      </c>
      <c r="F2400" s="20">
        <f>IFERROR(VLOOKUP(A2400,[1]Monitoramento_Base_somente_disp!$A:$L,9,FALSE),0)</f>
        <v>0</v>
      </c>
      <c r="G2400" s="28">
        <f>IFERROR(VLOOKUP(A2400,[1]Monitoramento_Base_somente_disp!$A:$L,10,FALSE),0)</f>
        <v>0</v>
      </c>
      <c r="H2400" s="27">
        <f>IFERROR(VLOOKUP(A2400,[2]webService!$A:$I,4,FALSE),0)</f>
        <v>0</v>
      </c>
      <c r="I2400" s="20">
        <f>IFERROR(VLOOKUP(A2400,[2]webService!$A:$II,5,FALSE),0)</f>
        <v>0</v>
      </c>
      <c r="J2400" s="20">
        <f>IFERROR(VLOOKUP(A2400,[2]webService!$A:$I,6,FALSE),0)</f>
        <v>0</v>
      </c>
      <c r="K2400" s="20">
        <f>IFERROR(VLOOKUP(A2400,[2]webService!$A:$I,7,FALSE),0)</f>
        <v>0</v>
      </c>
      <c r="L2400" s="20">
        <f>IFERROR(VLOOKUP(A2400,[2]webService!$A:$I,8,FALSE),0)</f>
        <v>0</v>
      </c>
      <c r="M2400" s="28">
        <f>IFERROR(VLOOKUP(A2400,[2]webService!$A:$I,9,FALSE),0)</f>
        <v>0</v>
      </c>
      <c r="N2400" s="27">
        <f>IFERROR(VLOOKUP(A2400,[3]soaBnafar!$A:$G,2,FALSE),0)</f>
        <v>0</v>
      </c>
      <c r="O2400" s="20">
        <f>IFERROR(VLOOKUP(A2400,[3]soaBnafar!$A:$H,3,FALSE),0)</f>
        <v>0</v>
      </c>
      <c r="P2400" s="20">
        <f>IFERROR(VLOOKUP(A2400,[3]soaBnafar!$A:$G,4,FALSE),0)</f>
        <v>0</v>
      </c>
      <c r="Q2400" s="20">
        <f>IFERROR(VLOOKUP(A2400,[3]soaBnafar!$A:$G,5,FALSE),0)</f>
        <v>0</v>
      </c>
      <c r="R2400" s="20">
        <f>IFERROR(VLOOKUP(A2400,[3]soaBnafar!$A:$G,6,FALSE),0)</f>
        <v>0</v>
      </c>
      <c r="S2400" s="20">
        <f>IFERROR(VLOOKUP(A2400,[3]soaBnafar!$A:$G,7,FALSE),0)</f>
        <v>0</v>
      </c>
      <c r="T2400" s="32">
        <f t="shared" si="446"/>
        <v>197373</v>
      </c>
      <c r="U2400" s="21">
        <f t="shared" si="447"/>
        <v>54334161</v>
      </c>
      <c r="V2400" s="21">
        <f t="shared" si="448"/>
        <v>128291</v>
      </c>
      <c r="W2400" s="21">
        <f t="shared" si="449"/>
        <v>29170928</v>
      </c>
      <c r="X2400" s="21">
        <f t="shared" si="450"/>
        <v>0</v>
      </c>
      <c r="Y2400" s="33">
        <f t="shared" si="451"/>
        <v>0</v>
      </c>
      <c r="Z2400" s="4" t="str">
        <f t="shared" si="452"/>
        <v>Sim</v>
      </c>
      <c r="AA2400" s="4" t="str">
        <f t="shared" si="453"/>
        <v>Sim</v>
      </c>
      <c r="AB2400" s="4" t="str">
        <f t="shared" si="454"/>
        <v>Sim</v>
      </c>
      <c r="AC2400" s="4" t="str">
        <f t="shared" si="455"/>
        <v>Sim</v>
      </c>
      <c r="AD2400" s="4" t="str">
        <f t="shared" si="456"/>
        <v>Não</v>
      </c>
      <c r="AE2400" s="30" t="str">
        <f t="shared" si="457"/>
        <v>Não</v>
      </c>
    </row>
    <row r="2401" spans="1:31" x14ac:dyDescent="0.25">
      <c r="A2401" s="23">
        <v>352630</v>
      </c>
      <c r="B2401" s="27">
        <f>IFERROR(VLOOKUP(A2401,[1]Monitoramento_Base_somente_disp!$A:$L,5,FALSE),0)</f>
        <v>0</v>
      </c>
      <c r="C2401" s="20">
        <f>IFERROR(VLOOKUP(A2401,[1]Monitoramento_Base_somente_disp!$A:$L,6,FALSE),0)</f>
        <v>0</v>
      </c>
      <c r="D2401" s="20">
        <f>IFERROR(VLOOKUP(A2401,[1]Monitoramento_Base_somente_disp!$A:$L,7,FALSE),0)</f>
        <v>0</v>
      </c>
      <c r="E2401" s="20">
        <f>IFERROR(VLOOKUP(A2401,[1]Monitoramento_Base_somente_disp!$A:$L,8,FALSE),0)</f>
        <v>0</v>
      </c>
      <c r="F2401" s="20">
        <f>IFERROR(VLOOKUP(A2401,[1]Monitoramento_Base_somente_disp!$A:$L,9,FALSE),0)</f>
        <v>0</v>
      </c>
      <c r="G2401" s="28">
        <f>IFERROR(VLOOKUP(A2401,[1]Monitoramento_Base_somente_disp!$A:$L,10,FALSE),0)</f>
        <v>0</v>
      </c>
      <c r="H2401" s="27">
        <f>IFERROR(VLOOKUP(A2401,[2]webService!$A:$I,4,FALSE),0)</f>
        <v>0</v>
      </c>
      <c r="I2401" s="20">
        <f>IFERROR(VLOOKUP(A2401,[2]webService!$A:$II,5,FALSE),0)</f>
        <v>0</v>
      </c>
      <c r="J2401" s="20">
        <f>IFERROR(VLOOKUP(A2401,[2]webService!$A:$I,6,FALSE),0)</f>
        <v>0</v>
      </c>
      <c r="K2401" s="20">
        <f>IFERROR(VLOOKUP(A2401,[2]webService!$A:$I,7,FALSE),0)</f>
        <v>0</v>
      </c>
      <c r="L2401" s="20">
        <f>IFERROR(VLOOKUP(A2401,[2]webService!$A:$I,8,FALSE),0)</f>
        <v>0</v>
      </c>
      <c r="M2401" s="28">
        <f>IFERROR(VLOOKUP(A2401,[2]webService!$A:$I,9,FALSE),0)</f>
        <v>0</v>
      </c>
      <c r="N2401" s="27">
        <f>IFERROR(VLOOKUP(A2401,[3]soaBnafar!$A:$G,2,FALSE),0)</f>
        <v>0</v>
      </c>
      <c r="O2401" s="20">
        <f>IFERROR(VLOOKUP(A2401,[3]soaBnafar!$A:$H,3,FALSE),0)</f>
        <v>0</v>
      </c>
      <c r="P2401" s="20">
        <f>IFERROR(VLOOKUP(A2401,[3]soaBnafar!$A:$G,4,FALSE),0)</f>
        <v>0</v>
      </c>
      <c r="Q2401" s="20">
        <f>IFERROR(VLOOKUP(A2401,[3]soaBnafar!$A:$G,5,FALSE),0)</f>
        <v>0</v>
      </c>
      <c r="R2401" s="20">
        <f>IFERROR(VLOOKUP(A2401,[3]soaBnafar!$A:$G,6,FALSE),0)</f>
        <v>0</v>
      </c>
      <c r="S2401" s="20">
        <f>IFERROR(VLOOKUP(A2401,[3]soaBnafar!$A:$G,7,FALSE),0)</f>
        <v>0</v>
      </c>
      <c r="T2401" s="32">
        <f t="shared" si="446"/>
        <v>0</v>
      </c>
      <c r="U2401" s="21">
        <f t="shared" si="447"/>
        <v>0</v>
      </c>
      <c r="V2401" s="21">
        <f t="shared" si="448"/>
        <v>0</v>
      </c>
      <c r="W2401" s="21">
        <f t="shared" si="449"/>
        <v>0</v>
      </c>
      <c r="X2401" s="21">
        <f t="shared" si="450"/>
        <v>0</v>
      </c>
      <c r="Y2401" s="33">
        <f t="shared" si="451"/>
        <v>0</v>
      </c>
      <c r="Z2401" s="4" t="str">
        <f t="shared" si="452"/>
        <v>Não</v>
      </c>
      <c r="AA2401" s="4" t="str">
        <f t="shared" si="453"/>
        <v>Não</v>
      </c>
      <c r="AB2401" s="4" t="str">
        <f t="shared" si="454"/>
        <v>Não</v>
      </c>
      <c r="AC2401" s="4" t="str">
        <f t="shared" si="455"/>
        <v>Não</v>
      </c>
      <c r="AD2401" s="4" t="str">
        <f t="shared" si="456"/>
        <v>Não</v>
      </c>
      <c r="AE2401" s="30" t="str">
        <f t="shared" si="457"/>
        <v>Não</v>
      </c>
    </row>
    <row r="2402" spans="1:31" x14ac:dyDescent="0.25">
      <c r="A2402" s="23">
        <v>352640</v>
      </c>
      <c r="B2402" s="27">
        <f>IFERROR(VLOOKUP(A2402,[1]Monitoramento_Base_somente_disp!$A:$L,5,FALSE),0)</f>
        <v>0</v>
      </c>
      <c r="C2402" s="20">
        <f>IFERROR(VLOOKUP(A2402,[1]Monitoramento_Base_somente_disp!$A:$L,6,FALSE),0)</f>
        <v>0</v>
      </c>
      <c r="D2402" s="20">
        <f>IFERROR(VLOOKUP(A2402,[1]Monitoramento_Base_somente_disp!$A:$L,7,FALSE),0)</f>
        <v>0</v>
      </c>
      <c r="E2402" s="20">
        <f>IFERROR(VLOOKUP(A2402,[1]Monitoramento_Base_somente_disp!$A:$L,8,FALSE),0)</f>
        <v>0</v>
      </c>
      <c r="F2402" s="20">
        <f>IFERROR(VLOOKUP(A2402,[1]Monitoramento_Base_somente_disp!$A:$L,9,FALSE),0)</f>
        <v>0</v>
      </c>
      <c r="G2402" s="28">
        <f>IFERROR(VLOOKUP(A2402,[1]Monitoramento_Base_somente_disp!$A:$L,10,FALSE),0)</f>
        <v>0</v>
      </c>
      <c r="H2402" s="27">
        <f>IFERROR(VLOOKUP(A2402,[2]webService!$A:$I,4,FALSE),0)</f>
        <v>0</v>
      </c>
      <c r="I2402" s="20">
        <f>IFERROR(VLOOKUP(A2402,[2]webService!$A:$II,5,FALSE),0)</f>
        <v>0</v>
      </c>
      <c r="J2402" s="20">
        <f>IFERROR(VLOOKUP(A2402,[2]webService!$A:$I,6,FALSE),0)</f>
        <v>0</v>
      </c>
      <c r="K2402" s="20">
        <f>IFERROR(VLOOKUP(A2402,[2]webService!$A:$I,7,FALSE),0)</f>
        <v>0</v>
      </c>
      <c r="L2402" s="20">
        <f>IFERROR(VLOOKUP(A2402,[2]webService!$A:$I,8,FALSE),0)</f>
        <v>0</v>
      </c>
      <c r="M2402" s="28">
        <f>IFERROR(VLOOKUP(A2402,[2]webService!$A:$I,9,FALSE),0)</f>
        <v>0</v>
      </c>
      <c r="N2402" s="27">
        <f>IFERROR(VLOOKUP(A2402,[3]soaBnafar!$A:$G,2,FALSE),0)</f>
        <v>0</v>
      </c>
      <c r="O2402" s="20">
        <f>IFERROR(VLOOKUP(A2402,[3]soaBnafar!$A:$H,3,FALSE),0)</f>
        <v>0</v>
      </c>
      <c r="P2402" s="20">
        <f>IFERROR(VLOOKUP(A2402,[3]soaBnafar!$A:$G,4,FALSE),0)</f>
        <v>0</v>
      </c>
      <c r="Q2402" s="20">
        <f>IFERROR(VLOOKUP(A2402,[3]soaBnafar!$A:$G,5,FALSE),0)</f>
        <v>0</v>
      </c>
      <c r="R2402" s="20">
        <f>IFERROR(VLOOKUP(A2402,[3]soaBnafar!$A:$G,6,FALSE),0)</f>
        <v>0</v>
      </c>
      <c r="S2402" s="20">
        <f>IFERROR(VLOOKUP(A2402,[3]soaBnafar!$A:$G,7,FALSE),0)</f>
        <v>0</v>
      </c>
      <c r="T2402" s="32">
        <f t="shared" si="446"/>
        <v>0</v>
      </c>
      <c r="U2402" s="21">
        <f t="shared" si="447"/>
        <v>0</v>
      </c>
      <c r="V2402" s="21">
        <f t="shared" si="448"/>
        <v>0</v>
      </c>
      <c r="W2402" s="21">
        <f t="shared" si="449"/>
        <v>0</v>
      </c>
      <c r="X2402" s="21">
        <f t="shared" si="450"/>
        <v>0</v>
      </c>
      <c r="Y2402" s="33">
        <f t="shared" si="451"/>
        <v>0</v>
      </c>
      <c r="Z2402" s="4" t="str">
        <f t="shared" si="452"/>
        <v>Não</v>
      </c>
      <c r="AA2402" s="4" t="str">
        <f t="shared" si="453"/>
        <v>Não</v>
      </c>
      <c r="AB2402" s="4" t="str">
        <f t="shared" si="454"/>
        <v>Não</v>
      </c>
      <c r="AC2402" s="4" t="str">
        <f t="shared" si="455"/>
        <v>Não</v>
      </c>
      <c r="AD2402" s="4" t="str">
        <f t="shared" si="456"/>
        <v>Não</v>
      </c>
      <c r="AE2402" s="30" t="str">
        <f t="shared" si="457"/>
        <v>Não</v>
      </c>
    </row>
    <row r="2403" spans="1:31" x14ac:dyDescent="0.25">
      <c r="A2403" s="23">
        <v>352650</v>
      </c>
      <c r="B2403" s="27">
        <f>IFERROR(VLOOKUP(A2403,[1]Monitoramento_Base_somente_disp!$A:$L,5,FALSE),0)</f>
        <v>0</v>
      </c>
      <c r="C2403" s="20">
        <f>IFERROR(VLOOKUP(A2403,[1]Monitoramento_Base_somente_disp!$A:$L,6,FALSE),0)</f>
        <v>3052420</v>
      </c>
      <c r="D2403" s="20">
        <f>IFERROR(VLOOKUP(A2403,[1]Monitoramento_Base_somente_disp!$A:$L,7,FALSE),0)</f>
        <v>0</v>
      </c>
      <c r="E2403" s="20">
        <f>IFERROR(VLOOKUP(A2403,[1]Monitoramento_Base_somente_disp!$A:$L,8,FALSE),0)</f>
        <v>1526210</v>
      </c>
      <c r="F2403" s="20">
        <f>IFERROR(VLOOKUP(A2403,[1]Monitoramento_Base_somente_disp!$A:$L,9,FALSE),0)</f>
        <v>0</v>
      </c>
      <c r="G2403" s="28">
        <f>IFERROR(VLOOKUP(A2403,[1]Monitoramento_Base_somente_disp!$A:$L,10,FALSE),0)</f>
        <v>0</v>
      </c>
      <c r="H2403" s="27">
        <f>IFERROR(VLOOKUP(A2403,[2]webService!$A:$I,4,FALSE),0)</f>
        <v>80020</v>
      </c>
      <c r="I2403" s="20">
        <f>IFERROR(VLOOKUP(A2403,[2]webService!$A:$II,5,FALSE),0)</f>
        <v>245632</v>
      </c>
      <c r="J2403" s="20">
        <f>IFERROR(VLOOKUP(A2403,[2]webService!$A:$I,6,FALSE),0)</f>
        <v>0</v>
      </c>
      <c r="K2403" s="20">
        <f>IFERROR(VLOOKUP(A2403,[2]webService!$A:$I,7,FALSE),0)</f>
        <v>764724</v>
      </c>
      <c r="L2403" s="20">
        <f>IFERROR(VLOOKUP(A2403,[2]webService!$A:$I,8,FALSE),0)</f>
        <v>0</v>
      </c>
      <c r="M2403" s="28">
        <f>IFERROR(VLOOKUP(A2403,[2]webService!$A:$I,9,FALSE),0)</f>
        <v>0</v>
      </c>
      <c r="N2403" s="27">
        <f>IFERROR(VLOOKUP(A2403,[3]soaBnafar!$A:$G,2,FALSE),0)</f>
        <v>0</v>
      </c>
      <c r="O2403" s="20">
        <f>IFERROR(VLOOKUP(A2403,[3]soaBnafar!$A:$H,3,FALSE),0)</f>
        <v>0</v>
      </c>
      <c r="P2403" s="20">
        <f>IFERROR(VLOOKUP(A2403,[3]soaBnafar!$A:$G,4,FALSE),0)</f>
        <v>0</v>
      </c>
      <c r="Q2403" s="20">
        <f>IFERROR(VLOOKUP(A2403,[3]soaBnafar!$A:$G,5,FALSE),0)</f>
        <v>0</v>
      </c>
      <c r="R2403" s="20">
        <f>IFERROR(VLOOKUP(A2403,[3]soaBnafar!$A:$G,6,FALSE),0)</f>
        <v>0</v>
      </c>
      <c r="S2403" s="20">
        <f>IFERROR(VLOOKUP(A2403,[3]soaBnafar!$A:$G,7,FALSE),0)</f>
        <v>0</v>
      </c>
      <c r="T2403" s="32">
        <f t="shared" si="446"/>
        <v>80020</v>
      </c>
      <c r="U2403" s="21">
        <f t="shared" si="447"/>
        <v>3298052</v>
      </c>
      <c r="V2403" s="21">
        <f t="shared" si="448"/>
        <v>0</v>
      </c>
      <c r="W2403" s="21">
        <f t="shared" si="449"/>
        <v>2290934</v>
      </c>
      <c r="X2403" s="21">
        <f t="shared" si="450"/>
        <v>0</v>
      </c>
      <c r="Y2403" s="33">
        <f t="shared" si="451"/>
        <v>0</v>
      </c>
      <c r="Z2403" s="4" t="str">
        <f t="shared" si="452"/>
        <v>Sim</v>
      </c>
      <c r="AA2403" s="4" t="str">
        <f t="shared" si="453"/>
        <v>Sim</v>
      </c>
      <c r="AB2403" s="4" t="str">
        <f t="shared" si="454"/>
        <v>Não</v>
      </c>
      <c r="AC2403" s="4" t="str">
        <f t="shared" si="455"/>
        <v>Sim</v>
      </c>
      <c r="AD2403" s="4" t="str">
        <f t="shared" si="456"/>
        <v>Não</v>
      </c>
      <c r="AE2403" s="30" t="str">
        <f t="shared" si="457"/>
        <v>Não</v>
      </c>
    </row>
    <row r="2404" spans="1:31" x14ac:dyDescent="0.25">
      <c r="A2404" s="23">
        <v>352670</v>
      </c>
      <c r="B2404" s="27">
        <f>IFERROR(VLOOKUP(A2404,[1]Monitoramento_Base_somente_disp!$A:$L,5,FALSE),0)</f>
        <v>0</v>
      </c>
      <c r="C2404" s="20">
        <f>IFERROR(VLOOKUP(A2404,[1]Monitoramento_Base_somente_disp!$A:$L,6,FALSE),0)</f>
        <v>0</v>
      </c>
      <c r="D2404" s="20">
        <f>IFERROR(VLOOKUP(A2404,[1]Monitoramento_Base_somente_disp!$A:$L,7,FALSE),0)</f>
        <v>0</v>
      </c>
      <c r="E2404" s="20">
        <f>IFERROR(VLOOKUP(A2404,[1]Monitoramento_Base_somente_disp!$A:$L,8,FALSE),0)</f>
        <v>0</v>
      </c>
      <c r="F2404" s="20">
        <f>IFERROR(VLOOKUP(A2404,[1]Monitoramento_Base_somente_disp!$A:$L,9,FALSE),0)</f>
        <v>0</v>
      </c>
      <c r="G2404" s="28">
        <f>IFERROR(VLOOKUP(A2404,[1]Monitoramento_Base_somente_disp!$A:$L,10,FALSE),0)</f>
        <v>0</v>
      </c>
      <c r="H2404" s="27">
        <f>IFERROR(VLOOKUP(A2404,[2]webService!$A:$I,4,FALSE),0)</f>
        <v>1151364</v>
      </c>
      <c r="I2404" s="20">
        <f>IFERROR(VLOOKUP(A2404,[2]webService!$A:$II,5,FALSE),0)</f>
        <v>1390092</v>
      </c>
      <c r="J2404" s="20">
        <f>IFERROR(VLOOKUP(A2404,[2]webService!$A:$I,6,FALSE),0)</f>
        <v>0</v>
      </c>
      <c r="K2404" s="20">
        <f>IFERROR(VLOOKUP(A2404,[2]webService!$A:$I,7,FALSE),0)</f>
        <v>0</v>
      </c>
      <c r="L2404" s="20">
        <f>IFERROR(VLOOKUP(A2404,[2]webService!$A:$I,8,FALSE),0)</f>
        <v>0</v>
      </c>
      <c r="M2404" s="28">
        <f>IFERROR(VLOOKUP(A2404,[2]webService!$A:$I,9,FALSE),0)</f>
        <v>0</v>
      </c>
      <c r="N2404" s="27">
        <f>IFERROR(VLOOKUP(A2404,[3]soaBnafar!$A:$G,2,FALSE),0)</f>
        <v>0</v>
      </c>
      <c r="O2404" s="20">
        <f>IFERROR(VLOOKUP(A2404,[3]soaBnafar!$A:$H,3,FALSE),0)</f>
        <v>0</v>
      </c>
      <c r="P2404" s="20">
        <f>IFERROR(VLOOKUP(A2404,[3]soaBnafar!$A:$G,4,FALSE),0)</f>
        <v>0</v>
      </c>
      <c r="Q2404" s="20">
        <f>IFERROR(VLOOKUP(A2404,[3]soaBnafar!$A:$G,5,FALSE),0)</f>
        <v>0</v>
      </c>
      <c r="R2404" s="20">
        <f>IFERROR(VLOOKUP(A2404,[3]soaBnafar!$A:$G,6,FALSE),0)</f>
        <v>0</v>
      </c>
      <c r="S2404" s="20">
        <f>IFERROR(VLOOKUP(A2404,[3]soaBnafar!$A:$G,7,FALSE),0)</f>
        <v>0</v>
      </c>
      <c r="T2404" s="32">
        <f t="shared" si="446"/>
        <v>1151364</v>
      </c>
      <c r="U2404" s="21">
        <f t="shared" si="447"/>
        <v>1390092</v>
      </c>
      <c r="V2404" s="21">
        <f t="shared" si="448"/>
        <v>0</v>
      </c>
      <c r="W2404" s="21">
        <f t="shared" si="449"/>
        <v>0</v>
      </c>
      <c r="X2404" s="21">
        <f t="shared" si="450"/>
        <v>0</v>
      </c>
      <c r="Y2404" s="33">
        <f t="shared" si="451"/>
        <v>0</v>
      </c>
      <c r="Z2404" s="4" t="str">
        <f t="shared" si="452"/>
        <v>Sim</v>
      </c>
      <c r="AA2404" s="4" t="str">
        <f t="shared" si="453"/>
        <v>Sim</v>
      </c>
      <c r="AB2404" s="4" t="str">
        <f t="shared" si="454"/>
        <v>Não</v>
      </c>
      <c r="AC2404" s="4" t="str">
        <f t="shared" si="455"/>
        <v>Não</v>
      </c>
      <c r="AD2404" s="4" t="str">
        <f t="shared" si="456"/>
        <v>Não</v>
      </c>
      <c r="AE2404" s="30" t="str">
        <f t="shared" si="457"/>
        <v>Não</v>
      </c>
    </row>
    <row r="2405" spans="1:31" x14ac:dyDescent="0.25">
      <c r="A2405" s="23">
        <v>352680</v>
      </c>
      <c r="B2405" s="27">
        <f>IFERROR(VLOOKUP(A2405,[1]Monitoramento_Base_somente_disp!$A:$L,5,FALSE),0)</f>
        <v>0</v>
      </c>
      <c r="C2405" s="20">
        <f>IFERROR(VLOOKUP(A2405,[1]Monitoramento_Base_somente_disp!$A:$L,6,FALSE),0)</f>
        <v>0</v>
      </c>
      <c r="D2405" s="20">
        <f>IFERROR(VLOOKUP(A2405,[1]Monitoramento_Base_somente_disp!$A:$L,7,FALSE),0)</f>
        <v>0</v>
      </c>
      <c r="E2405" s="20">
        <f>IFERROR(VLOOKUP(A2405,[1]Monitoramento_Base_somente_disp!$A:$L,8,FALSE),0)</f>
        <v>0</v>
      </c>
      <c r="F2405" s="20">
        <f>IFERROR(VLOOKUP(A2405,[1]Monitoramento_Base_somente_disp!$A:$L,9,FALSE),0)</f>
        <v>0</v>
      </c>
      <c r="G2405" s="28">
        <f>IFERROR(VLOOKUP(A2405,[1]Monitoramento_Base_somente_disp!$A:$L,10,FALSE),0)</f>
        <v>0</v>
      </c>
      <c r="H2405" s="27">
        <f>IFERROR(VLOOKUP(A2405,[2]webService!$A:$I,4,FALSE),0)</f>
        <v>0</v>
      </c>
      <c r="I2405" s="20">
        <f>IFERROR(VLOOKUP(A2405,[2]webService!$A:$II,5,FALSE),0)</f>
        <v>0</v>
      </c>
      <c r="J2405" s="20">
        <f>IFERROR(VLOOKUP(A2405,[2]webService!$A:$I,6,FALSE),0)</f>
        <v>0</v>
      </c>
      <c r="K2405" s="20">
        <f>IFERROR(VLOOKUP(A2405,[2]webService!$A:$I,7,FALSE),0)</f>
        <v>0</v>
      </c>
      <c r="L2405" s="20">
        <f>IFERROR(VLOOKUP(A2405,[2]webService!$A:$I,8,FALSE),0)</f>
        <v>0</v>
      </c>
      <c r="M2405" s="28">
        <f>IFERROR(VLOOKUP(A2405,[2]webService!$A:$I,9,FALSE),0)</f>
        <v>0</v>
      </c>
      <c r="N2405" s="27">
        <f>IFERROR(VLOOKUP(A2405,[3]soaBnafar!$A:$G,2,FALSE),0)</f>
        <v>0</v>
      </c>
      <c r="O2405" s="20">
        <f>IFERROR(VLOOKUP(A2405,[3]soaBnafar!$A:$H,3,FALSE),0)</f>
        <v>0</v>
      </c>
      <c r="P2405" s="20">
        <f>IFERROR(VLOOKUP(A2405,[3]soaBnafar!$A:$G,4,FALSE),0)</f>
        <v>0</v>
      </c>
      <c r="Q2405" s="20">
        <f>IFERROR(VLOOKUP(A2405,[3]soaBnafar!$A:$G,5,FALSE),0)</f>
        <v>0</v>
      </c>
      <c r="R2405" s="20">
        <f>IFERROR(VLOOKUP(A2405,[3]soaBnafar!$A:$G,6,FALSE),0)</f>
        <v>0</v>
      </c>
      <c r="S2405" s="20">
        <f>IFERROR(VLOOKUP(A2405,[3]soaBnafar!$A:$G,7,FALSE),0)</f>
        <v>0</v>
      </c>
      <c r="T2405" s="32">
        <f t="shared" si="446"/>
        <v>0</v>
      </c>
      <c r="U2405" s="21">
        <f t="shared" si="447"/>
        <v>0</v>
      </c>
      <c r="V2405" s="21">
        <f t="shared" si="448"/>
        <v>0</v>
      </c>
      <c r="W2405" s="21">
        <f t="shared" si="449"/>
        <v>0</v>
      </c>
      <c r="X2405" s="21">
        <f t="shared" si="450"/>
        <v>0</v>
      </c>
      <c r="Y2405" s="33">
        <f t="shared" si="451"/>
        <v>0</v>
      </c>
      <c r="Z2405" s="4" t="str">
        <f t="shared" si="452"/>
        <v>Não</v>
      </c>
      <c r="AA2405" s="4" t="str">
        <f t="shared" si="453"/>
        <v>Não</v>
      </c>
      <c r="AB2405" s="4" t="str">
        <f t="shared" si="454"/>
        <v>Não</v>
      </c>
      <c r="AC2405" s="4" t="str">
        <f t="shared" si="455"/>
        <v>Não</v>
      </c>
      <c r="AD2405" s="4" t="str">
        <f t="shared" si="456"/>
        <v>Não</v>
      </c>
      <c r="AE2405" s="30" t="str">
        <f t="shared" si="457"/>
        <v>Não</v>
      </c>
    </row>
    <row r="2406" spans="1:31" x14ac:dyDescent="0.25">
      <c r="A2406" s="23">
        <v>352720</v>
      </c>
      <c r="B2406" s="27">
        <f>IFERROR(VLOOKUP(A2406,[1]Monitoramento_Base_somente_disp!$A:$L,5,FALSE),0)</f>
        <v>451458</v>
      </c>
      <c r="C2406" s="20">
        <f>IFERROR(VLOOKUP(A2406,[1]Monitoramento_Base_somente_disp!$A:$L,6,FALSE),0)</f>
        <v>84069409</v>
      </c>
      <c r="D2406" s="20">
        <f>IFERROR(VLOOKUP(A2406,[1]Monitoramento_Base_somente_disp!$A:$L,7,FALSE),0)</f>
        <v>254149</v>
      </c>
      <c r="E2406" s="20">
        <f>IFERROR(VLOOKUP(A2406,[1]Monitoramento_Base_somente_disp!$A:$L,8,FALSE),0)</f>
        <v>67583794</v>
      </c>
      <c r="F2406" s="20">
        <f>IFERROR(VLOOKUP(A2406,[1]Monitoramento_Base_somente_disp!$A:$L,9,FALSE),0)</f>
        <v>0</v>
      </c>
      <c r="G2406" s="28">
        <f>IFERROR(VLOOKUP(A2406,[1]Monitoramento_Base_somente_disp!$A:$L,10,FALSE),0)</f>
        <v>0</v>
      </c>
      <c r="H2406" s="27">
        <f>IFERROR(VLOOKUP(A2406,[2]webService!$A:$I,4,FALSE),0)</f>
        <v>0</v>
      </c>
      <c r="I2406" s="20">
        <f>IFERROR(VLOOKUP(A2406,[2]webService!$A:$II,5,FALSE),0)</f>
        <v>0</v>
      </c>
      <c r="J2406" s="20">
        <f>IFERROR(VLOOKUP(A2406,[2]webService!$A:$I,6,FALSE),0)</f>
        <v>0</v>
      </c>
      <c r="K2406" s="20">
        <f>IFERROR(VLOOKUP(A2406,[2]webService!$A:$I,7,FALSE),0)</f>
        <v>0</v>
      </c>
      <c r="L2406" s="20">
        <f>IFERROR(VLOOKUP(A2406,[2]webService!$A:$I,8,FALSE),0)</f>
        <v>0</v>
      </c>
      <c r="M2406" s="28">
        <f>IFERROR(VLOOKUP(A2406,[2]webService!$A:$I,9,FALSE),0)</f>
        <v>0</v>
      </c>
      <c r="N2406" s="27">
        <f>IFERROR(VLOOKUP(A2406,[3]soaBnafar!$A:$G,2,FALSE),0)</f>
        <v>0</v>
      </c>
      <c r="O2406" s="20">
        <f>IFERROR(VLOOKUP(A2406,[3]soaBnafar!$A:$H,3,FALSE),0)</f>
        <v>0</v>
      </c>
      <c r="P2406" s="20">
        <f>IFERROR(VLOOKUP(A2406,[3]soaBnafar!$A:$G,4,FALSE),0)</f>
        <v>0</v>
      </c>
      <c r="Q2406" s="20">
        <f>IFERROR(VLOOKUP(A2406,[3]soaBnafar!$A:$G,5,FALSE),0)</f>
        <v>0</v>
      </c>
      <c r="R2406" s="20">
        <f>IFERROR(VLOOKUP(A2406,[3]soaBnafar!$A:$G,6,FALSE),0)</f>
        <v>0</v>
      </c>
      <c r="S2406" s="20">
        <f>IFERROR(VLOOKUP(A2406,[3]soaBnafar!$A:$G,7,FALSE),0)</f>
        <v>0</v>
      </c>
      <c r="T2406" s="32">
        <f t="shared" si="446"/>
        <v>451458</v>
      </c>
      <c r="U2406" s="21">
        <f t="shared" si="447"/>
        <v>84069409</v>
      </c>
      <c r="V2406" s="21">
        <f t="shared" si="448"/>
        <v>254149</v>
      </c>
      <c r="W2406" s="21">
        <f t="shared" si="449"/>
        <v>67583794</v>
      </c>
      <c r="X2406" s="21">
        <f t="shared" si="450"/>
        <v>0</v>
      </c>
      <c r="Y2406" s="33">
        <f t="shared" si="451"/>
        <v>0</v>
      </c>
      <c r="Z2406" s="4" t="str">
        <f t="shared" si="452"/>
        <v>Sim</v>
      </c>
      <c r="AA2406" s="4" t="str">
        <f t="shared" si="453"/>
        <v>Sim</v>
      </c>
      <c r="AB2406" s="4" t="str">
        <f t="shared" si="454"/>
        <v>Sim</v>
      </c>
      <c r="AC2406" s="4" t="str">
        <f t="shared" si="455"/>
        <v>Sim</v>
      </c>
      <c r="AD2406" s="4" t="str">
        <f t="shared" si="456"/>
        <v>Não</v>
      </c>
      <c r="AE2406" s="30" t="str">
        <f t="shared" si="457"/>
        <v>Não</v>
      </c>
    </row>
    <row r="2407" spans="1:31" x14ac:dyDescent="0.25">
      <c r="A2407" s="23">
        <v>352740</v>
      </c>
      <c r="B2407" s="27">
        <f>IFERROR(VLOOKUP(A2407,[1]Monitoramento_Base_somente_disp!$A:$L,5,FALSE),0)</f>
        <v>0</v>
      </c>
      <c r="C2407" s="20">
        <f>IFERROR(VLOOKUP(A2407,[1]Monitoramento_Base_somente_disp!$A:$L,6,FALSE),0)</f>
        <v>0</v>
      </c>
      <c r="D2407" s="20">
        <f>IFERROR(VLOOKUP(A2407,[1]Monitoramento_Base_somente_disp!$A:$L,7,FALSE),0)</f>
        <v>0</v>
      </c>
      <c r="E2407" s="20">
        <f>IFERROR(VLOOKUP(A2407,[1]Monitoramento_Base_somente_disp!$A:$L,8,FALSE),0)</f>
        <v>0</v>
      </c>
      <c r="F2407" s="20">
        <f>IFERROR(VLOOKUP(A2407,[1]Monitoramento_Base_somente_disp!$A:$L,9,FALSE),0)</f>
        <v>0</v>
      </c>
      <c r="G2407" s="28">
        <f>IFERROR(VLOOKUP(A2407,[1]Monitoramento_Base_somente_disp!$A:$L,10,FALSE),0)</f>
        <v>0</v>
      </c>
      <c r="H2407" s="27">
        <f>IFERROR(VLOOKUP(A2407,[2]webService!$A:$I,4,FALSE),0)</f>
        <v>0</v>
      </c>
      <c r="I2407" s="20">
        <f>IFERROR(VLOOKUP(A2407,[2]webService!$A:$II,5,FALSE),0)</f>
        <v>0</v>
      </c>
      <c r="J2407" s="20">
        <f>IFERROR(VLOOKUP(A2407,[2]webService!$A:$I,6,FALSE),0)</f>
        <v>0</v>
      </c>
      <c r="K2407" s="20">
        <f>IFERROR(VLOOKUP(A2407,[2]webService!$A:$I,7,FALSE),0)</f>
        <v>0</v>
      </c>
      <c r="L2407" s="20">
        <f>IFERROR(VLOOKUP(A2407,[2]webService!$A:$I,8,FALSE),0)</f>
        <v>0</v>
      </c>
      <c r="M2407" s="28">
        <f>IFERROR(VLOOKUP(A2407,[2]webService!$A:$I,9,FALSE),0)</f>
        <v>0</v>
      </c>
      <c r="N2407" s="27">
        <f>IFERROR(VLOOKUP(A2407,[3]soaBnafar!$A:$G,2,FALSE),0)</f>
        <v>0</v>
      </c>
      <c r="O2407" s="20">
        <f>IFERROR(VLOOKUP(A2407,[3]soaBnafar!$A:$H,3,FALSE),0)</f>
        <v>0</v>
      </c>
      <c r="P2407" s="20">
        <f>IFERROR(VLOOKUP(A2407,[3]soaBnafar!$A:$G,4,FALSE),0)</f>
        <v>0</v>
      </c>
      <c r="Q2407" s="20">
        <f>IFERROR(VLOOKUP(A2407,[3]soaBnafar!$A:$G,5,FALSE),0)</f>
        <v>0</v>
      </c>
      <c r="R2407" s="20">
        <f>IFERROR(VLOOKUP(A2407,[3]soaBnafar!$A:$G,6,FALSE),0)</f>
        <v>0</v>
      </c>
      <c r="S2407" s="20">
        <f>IFERROR(VLOOKUP(A2407,[3]soaBnafar!$A:$G,7,FALSE),0)</f>
        <v>0</v>
      </c>
      <c r="T2407" s="32">
        <f t="shared" si="446"/>
        <v>0</v>
      </c>
      <c r="U2407" s="21">
        <f t="shared" si="447"/>
        <v>0</v>
      </c>
      <c r="V2407" s="21">
        <f t="shared" si="448"/>
        <v>0</v>
      </c>
      <c r="W2407" s="21">
        <f t="shared" si="449"/>
        <v>0</v>
      </c>
      <c r="X2407" s="21">
        <f t="shared" si="450"/>
        <v>0</v>
      </c>
      <c r="Y2407" s="33">
        <f t="shared" si="451"/>
        <v>0</v>
      </c>
      <c r="Z2407" s="4" t="str">
        <f t="shared" si="452"/>
        <v>Não</v>
      </c>
      <c r="AA2407" s="4" t="str">
        <f t="shared" si="453"/>
        <v>Não</v>
      </c>
      <c r="AB2407" s="4" t="str">
        <f t="shared" si="454"/>
        <v>Não</v>
      </c>
      <c r="AC2407" s="4" t="str">
        <f t="shared" si="455"/>
        <v>Não</v>
      </c>
      <c r="AD2407" s="4" t="str">
        <f t="shared" si="456"/>
        <v>Não</v>
      </c>
      <c r="AE2407" s="30" t="str">
        <f t="shared" si="457"/>
        <v>Não</v>
      </c>
    </row>
    <row r="2408" spans="1:31" x14ac:dyDescent="0.25">
      <c r="A2408" s="23">
        <v>352750</v>
      </c>
      <c r="B2408" s="27">
        <f>IFERROR(VLOOKUP(A2408,[1]Monitoramento_Base_somente_disp!$A:$L,5,FALSE),0)</f>
        <v>0</v>
      </c>
      <c r="C2408" s="20">
        <f>IFERROR(VLOOKUP(A2408,[1]Monitoramento_Base_somente_disp!$A:$L,6,FALSE),0)</f>
        <v>0</v>
      </c>
      <c r="D2408" s="20">
        <f>IFERROR(VLOOKUP(A2408,[1]Monitoramento_Base_somente_disp!$A:$L,7,FALSE),0)</f>
        <v>0</v>
      </c>
      <c r="E2408" s="20">
        <f>IFERROR(VLOOKUP(A2408,[1]Monitoramento_Base_somente_disp!$A:$L,8,FALSE),0)</f>
        <v>0</v>
      </c>
      <c r="F2408" s="20">
        <f>IFERROR(VLOOKUP(A2408,[1]Monitoramento_Base_somente_disp!$A:$L,9,FALSE),0)</f>
        <v>0</v>
      </c>
      <c r="G2408" s="28">
        <f>IFERROR(VLOOKUP(A2408,[1]Monitoramento_Base_somente_disp!$A:$L,10,FALSE),0)</f>
        <v>0</v>
      </c>
      <c r="H2408" s="27">
        <f>IFERROR(VLOOKUP(A2408,[2]webService!$A:$I,4,FALSE),0)</f>
        <v>31684</v>
      </c>
      <c r="I2408" s="20">
        <f>IFERROR(VLOOKUP(A2408,[2]webService!$A:$II,5,FALSE),0)</f>
        <v>271936</v>
      </c>
      <c r="J2408" s="20">
        <f>IFERROR(VLOOKUP(A2408,[2]webService!$A:$I,6,FALSE),0)</f>
        <v>16531</v>
      </c>
      <c r="K2408" s="20">
        <f>IFERROR(VLOOKUP(A2408,[2]webService!$A:$I,7,FALSE),0)</f>
        <v>0</v>
      </c>
      <c r="L2408" s="20">
        <f>IFERROR(VLOOKUP(A2408,[2]webService!$A:$I,8,FALSE),0)</f>
        <v>0</v>
      </c>
      <c r="M2408" s="28">
        <f>IFERROR(VLOOKUP(A2408,[2]webService!$A:$I,9,FALSE),0)</f>
        <v>0</v>
      </c>
      <c r="N2408" s="27">
        <f>IFERROR(VLOOKUP(A2408,[3]soaBnafar!$A:$G,2,FALSE),0)</f>
        <v>0</v>
      </c>
      <c r="O2408" s="20">
        <f>IFERROR(VLOOKUP(A2408,[3]soaBnafar!$A:$H,3,FALSE),0)</f>
        <v>0</v>
      </c>
      <c r="P2408" s="20">
        <f>IFERROR(VLOOKUP(A2408,[3]soaBnafar!$A:$G,4,FALSE),0)</f>
        <v>0</v>
      </c>
      <c r="Q2408" s="20">
        <f>IFERROR(VLOOKUP(A2408,[3]soaBnafar!$A:$G,5,FALSE),0)</f>
        <v>0</v>
      </c>
      <c r="R2408" s="20">
        <f>IFERROR(VLOOKUP(A2408,[3]soaBnafar!$A:$G,6,FALSE),0)</f>
        <v>0</v>
      </c>
      <c r="S2408" s="20">
        <f>IFERROR(VLOOKUP(A2408,[3]soaBnafar!$A:$G,7,FALSE),0)</f>
        <v>0</v>
      </c>
      <c r="T2408" s="32">
        <f t="shared" si="446"/>
        <v>31684</v>
      </c>
      <c r="U2408" s="21">
        <f t="shared" si="447"/>
        <v>271936</v>
      </c>
      <c r="V2408" s="21">
        <f t="shared" si="448"/>
        <v>16531</v>
      </c>
      <c r="W2408" s="21">
        <f t="shared" si="449"/>
        <v>0</v>
      </c>
      <c r="X2408" s="21">
        <f t="shared" si="450"/>
        <v>0</v>
      </c>
      <c r="Y2408" s="33">
        <f t="shared" si="451"/>
        <v>0</v>
      </c>
      <c r="Z2408" s="4" t="str">
        <f t="shared" si="452"/>
        <v>Sim</v>
      </c>
      <c r="AA2408" s="4" t="str">
        <f t="shared" si="453"/>
        <v>Sim</v>
      </c>
      <c r="AB2408" s="4" t="str">
        <f t="shared" si="454"/>
        <v>Sim</v>
      </c>
      <c r="AC2408" s="4" t="str">
        <f t="shared" si="455"/>
        <v>Não</v>
      </c>
      <c r="AD2408" s="4" t="str">
        <f t="shared" si="456"/>
        <v>Não</v>
      </c>
      <c r="AE2408" s="30" t="str">
        <f t="shared" si="457"/>
        <v>Não</v>
      </c>
    </row>
    <row r="2409" spans="1:31" x14ac:dyDescent="0.25">
      <c r="A2409" s="23">
        <v>352770</v>
      </c>
      <c r="B2409" s="27">
        <f>IFERROR(VLOOKUP(A2409,[1]Monitoramento_Base_somente_disp!$A:$L,5,FALSE),0)</f>
        <v>0</v>
      </c>
      <c r="C2409" s="20">
        <f>IFERROR(VLOOKUP(A2409,[1]Monitoramento_Base_somente_disp!$A:$L,6,FALSE),0)</f>
        <v>19684448</v>
      </c>
      <c r="D2409" s="20">
        <f>IFERROR(VLOOKUP(A2409,[1]Monitoramento_Base_somente_disp!$A:$L,7,FALSE),0)</f>
        <v>0</v>
      </c>
      <c r="E2409" s="20">
        <f>IFERROR(VLOOKUP(A2409,[1]Monitoramento_Base_somente_disp!$A:$L,8,FALSE),0)</f>
        <v>9842224</v>
      </c>
      <c r="F2409" s="20">
        <f>IFERROR(VLOOKUP(A2409,[1]Monitoramento_Base_somente_disp!$A:$L,9,FALSE),0)</f>
        <v>0</v>
      </c>
      <c r="G2409" s="28">
        <f>IFERROR(VLOOKUP(A2409,[1]Monitoramento_Base_somente_disp!$A:$L,10,FALSE),0)</f>
        <v>0</v>
      </c>
      <c r="H2409" s="27">
        <f>IFERROR(VLOOKUP(A2409,[2]webService!$A:$I,4,FALSE),0)</f>
        <v>0</v>
      </c>
      <c r="I2409" s="20">
        <f>IFERROR(VLOOKUP(A2409,[2]webService!$A:$II,5,FALSE),0)</f>
        <v>0</v>
      </c>
      <c r="J2409" s="20">
        <f>IFERROR(VLOOKUP(A2409,[2]webService!$A:$I,6,FALSE),0)</f>
        <v>0</v>
      </c>
      <c r="K2409" s="20">
        <f>IFERROR(VLOOKUP(A2409,[2]webService!$A:$I,7,FALSE),0)</f>
        <v>0</v>
      </c>
      <c r="L2409" s="20">
        <f>IFERROR(VLOOKUP(A2409,[2]webService!$A:$I,8,FALSE),0)</f>
        <v>0</v>
      </c>
      <c r="M2409" s="28">
        <f>IFERROR(VLOOKUP(A2409,[2]webService!$A:$I,9,FALSE),0)</f>
        <v>0</v>
      </c>
      <c r="N2409" s="27">
        <f>IFERROR(VLOOKUP(A2409,[3]soaBnafar!$A:$G,2,FALSE),0)</f>
        <v>0</v>
      </c>
      <c r="O2409" s="20">
        <f>IFERROR(VLOOKUP(A2409,[3]soaBnafar!$A:$H,3,FALSE),0)</f>
        <v>0</v>
      </c>
      <c r="P2409" s="20">
        <f>IFERROR(VLOOKUP(A2409,[3]soaBnafar!$A:$G,4,FALSE),0)</f>
        <v>0</v>
      </c>
      <c r="Q2409" s="20">
        <f>IFERROR(VLOOKUP(A2409,[3]soaBnafar!$A:$G,5,FALSE),0)</f>
        <v>0</v>
      </c>
      <c r="R2409" s="20">
        <f>IFERROR(VLOOKUP(A2409,[3]soaBnafar!$A:$G,6,FALSE),0)</f>
        <v>0</v>
      </c>
      <c r="S2409" s="20">
        <f>IFERROR(VLOOKUP(A2409,[3]soaBnafar!$A:$G,7,FALSE),0)</f>
        <v>0</v>
      </c>
      <c r="T2409" s="32">
        <f t="shared" si="446"/>
        <v>0</v>
      </c>
      <c r="U2409" s="21">
        <f t="shared" si="447"/>
        <v>19684448</v>
      </c>
      <c r="V2409" s="21">
        <f t="shared" si="448"/>
        <v>0</v>
      </c>
      <c r="W2409" s="21">
        <f t="shared" si="449"/>
        <v>9842224</v>
      </c>
      <c r="X2409" s="21">
        <f t="shared" si="450"/>
        <v>0</v>
      </c>
      <c r="Y2409" s="33">
        <f t="shared" si="451"/>
        <v>0</v>
      </c>
      <c r="Z2409" s="4" t="str">
        <f t="shared" si="452"/>
        <v>Não</v>
      </c>
      <c r="AA2409" s="4" t="str">
        <f t="shared" si="453"/>
        <v>Sim</v>
      </c>
      <c r="AB2409" s="4" t="str">
        <f t="shared" si="454"/>
        <v>Não</v>
      </c>
      <c r="AC2409" s="4" t="str">
        <f t="shared" si="455"/>
        <v>Sim</v>
      </c>
      <c r="AD2409" s="4" t="str">
        <f t="shared" si="456"/>
        <v>Não</v>
      </c>
      <c r="AE2409" s="30" t="str">
        <f t="shared" si="457"/>
        <v>Não</v>
      </c>
    </row>
    <row r="2410" spans="1:31" x14ac:dyDescent="0.25">
      <c r="A2410" s="23">
        <v>352780</v>
      </c>
      <c r="B2410" s="27">
        <f>IFERROR(VLOOKUP(A2410,[1]Monitoramento_Base_somente_disp!$A:$L,5,FALSE),0)</f>
        <v>49778</v>
      </c>
      <c r="C2410" s="20">
        <f>IFERROR(VLOOKUP(A2410,[1]Monitoramento_Base_somente_disp!$A:$L,6,FALSE),0)</f>
        <v>9742348</v>
      </c>
      <c r="D2410" s="20">
        <f>IFERROR(VLOOKUP(A2410,[1]Monitoramento_Base_somente_disp!$A:$L,7,FALSE),0)</f>
        <v>28268</v>
      </c>
      <c r="E2410" s="20">
        <f>IFERROR(VLOOKUP(A2410,[1]Monitoramento_Base_somente_disp!$A:$L,8,FALSE),0)</f>
        <v>4516213</v>
      </c>
      <c r="F2410" s="20">
        <f>IFERROR(VLOOKUP(A2410,[1]Monitoramento_Base_somente_disp!$A:$L,9,FALSE),0)</f>
        <v>0</v>
      </c>
      <c r="G2410" s="28">
        <f>IFERROR(VLOOKUP(A2410,[1]Monitoramento_Base_somente_disp!$A:$L,10,FALSE),0)</f>
        <v>0</v>
      </c>
      <c r="H2410" s="27">
        <f>IFERROR(VLOOKUP(A2410,[2]webService!$A:$I,4,FALSE),0)</f>
        <v>0</v>
      </c>
      <c r="I2410" s="20">
        <f>IFERROR(VLOOKUP(A2410,[2]webService!$A:$II,5,FALSE),0)</f>
        <v>0</v>
      </c>
      <c r="J2410" s="20">
        <f>IFERROR(VLOOKUP(A2410,[2]webService!$A:$I,6,FALSE),0)</f>
        <v>0</v>
      </c>
      <c r="K2410" s="20">
        <f>IFERROR(VLOOKUP(A2410,[2]webService!$A:$I,7,FALSE),0)</f>
        <v>0</v>
      </c>
      <c r="L2410" s="20">
        <f>IFERROR(VLOOKUP(A2410,[2]webService!$A:$I,8,FALSE),0)</f>
        <v>0</v>
      </c>
      <c r="M2410" s="28">
        <f>IFERROR(VLOOKUP(A2410,[2]webService!$A:$I,9,FALSE),0)</f>
        <v>0</v>
      </c>
      <c r="N2410" s="27">
        <f>IFERROR(VLOOKUP(A2410,[3]soaBnafar!$A:$G,2,FALSE),0)</f>
        <v>0</v>
      </c>
      <c r="O2410" s="20">
        <f>IFERROR(VLOOKUP(A2410,[3]soaBnafar!$A:$H,3,FALSE),0)</f>
        <v>0</v>
      </c>
      <c r="P2410" s="20">
        <f>IFERROR(VLOOKUP(A2410,[3]soaBnafar!$A:$G,4,FALSE),0)</f>
        <v>0</v>
      </c>
      <c r="Q2410" s="20">
        <f>IFERROR(VLOOKUP(A2410,[3]soaBnafar!$A:$G,5,FALSE),0)</f>
        <v>0</v>
      </c>
      <c r="R2410" s="20">
        <f>IFERROR(VLOOKUP(A2410,[3]soaBnafar!$A:$G,6,FALSE),0)</f>
        <v>0</v>
      </c>
      <c r="S2410" s="20">
        <f>IFERROR(VLOOKUP(A2410,[3]soaBnafar!$A:$G,7,FALSE),0)</f>
        <v>0</v>
      </c>
      <c r="T2410" s="32">
        <f t="shared" si="446"/>
        <v>49778</v>
      </c>
      <c r="U2410" s="21">
        <f t="shared" si="447"/>
        <v>9742348</v>
      </c>
      <c r="V2410" s="21">
        <f t="shared" si="448"/>
        <v>28268</v>
      </c>
      <c r="W2410" s="21">
        <f t="shared" si="449"/>
        <v>4516213</v>
      </c>
      <c r="X2410" s="21">
        <f t="shared" si="450"/>
        <v>0</v>
      </c>
      <c r="Y2410" s="33">
        <f t="shared" si="451"/>
        <v>0</v>
      </c>
      <c r="Z2410" s="4" t="str">
        <f t="shared" si="452"/>
        <v>Sim</v>
      </c>
      <c r="AA2410" s="4" t="str">
        <f t="shared" si="453"/>
        <v>Sim</v>
      </c>
      <c r="AB2410" s="4" t="str">
        <f t="shared" si="454"/>
        <v>Sim</v>
      </c>
      <c r="AC2410" s="4" t="str">
        <f t="shared" si="455"/>
        <v>Sim</v>
      </c>
      <c r="AD2410" s="4" t="str">
        <f t="shared" si="456"/>
        <v>Não</v>
      </c>
      <c r="AE2410" s="30" t="str">
        <f t="shared" si="457"/>
        <v>Não</v>
      </c>
    </row>
    <row r="2411" spans="1:31" x14ac:dyDescent="0.25">
      <c r="A2411" s="23">
        <v>352790</v>
      </c>
      <c r="B2411" s="27">
        <f>IFERROR(VLOOKUP(A2411,[1]Monitoramento_Base_somente_disp!$A:$L,5,FALSE),0)</f>
        <v>0</v>
      </c>
      <c r="C2411" s="20">
        <f>IFERROR(VLOOKUP(A2411,[1]Monitoramento_Base_somente_disp!$A:$L,6,FALSE),0)</f>
        <v>0</v>
      </c>
      <c r="D2411" s="20">
        <f>IFERROR(VLOOKUP(A2411,[1]Monitoramento_Base_somente_disp!$A:$L,7,FALSE),0)</f>
        <v>0</v>
      </c>
      <c r="E2411" s="20">
        <f>IFERROR(VLOOKUP(A2411,[1]Monitoramento_Base_somente_disp!$A:$L,8,FALSE),0)</f>
        <v>0</v>
      </c>
      <c r="F2411" s="20">
        <f>IFERROR(VLOOKUP(A2411,[1]Monitoramento_Base_somente_disp!$A:$L,9,FALSE),0)</f>
        <v>0</v>
      </c>
      <c r="G2411" s="28">
        <f>IFERROR(VLOOKUP(A2411,[1]Monitoramento_Base_somente_disp!$A:$L,10,FALSE),0)</f>
        <v>0</v>
      </c>
      <c r="H2411" s="27">
        <f>IFERROR(VLOOKUP(A2411,[2]webService!$A:$I,4,FALSE),0)</f>
        <v>0</v>
      </c>
      <c r="I2411" s="20">
        <f>IFERROR(VLOOKUP(A2411,[2]webService!$A:$II,5,FALSE),0)</f>
        <v>0</v>
      </c>
      <c r="J2411" s="20">
        <f>IFERROR(VLOOKUP(A2411,[2]webService!$A:$I,6,FALSE),0)</f>
        <v>0</v>
      </c>
      <c r="K2411" s="20">
        <f>IFERROR(VLOOKUP(A2411,[2]webService!$A:$I,7,FALSE),0)</f>
        <v>0</v>
      </c>
      <c r="L2411" s="20">
        <f>IFERROR(VLOOKUP(A2411,[2]webService!$A:$I,8,FALSE),0)</f>
        <v>0</v>
      </c>
      <c r="M2411" s="28">
        <f>IFERROR(VLOOKUP(A2411,[2]webService!$A:$I,9,FALSE),0)</f>
        <v>0</v>
      </c>
      <c r="N2411" s="27">
        <f>IFERROR(VLOOKUP(A2411,[3]soaBnafar!$A:$G,2,FALSE),0)</f>
        <v>0</v>
      </c>
      <c r="O2411" s="20">
        <f>IFERROR(VLOOKUP(A2411,[3]soaBnafar!$A:$H,3,FALSE),0)</f>
        <v>0</v>
      </c>
      <c r="P2411" s="20">
        <f>IFERROR(VLOOKUP(A2411,[3]soaBnafar!$A:$G,4,FALSE),0)</f>
        <v>0</v>
      </c>
      <c r="Q2411" s="20">
        <f>IFERROR(VLOOKUP(A2411,[3]soaBnafar!$A:$G,5,FALSE),0)</f>
        <v>0</v>
      </c>
      <c r="R2411" s="20">
        <f>IFERROR(VLOOKUP(A2411,[3]soaBnafar!$A:$G,6,FALSE),0)</f>
        <v>0</v>
      </c>
      <c r="S2411" s="20">
        <f>IFERROR(VLOOKUP(A2411,[3]soaBnafar!$A:$G,7,FALSE),0)</f>
        <v>0</v>
      </c>
      <c r="T2411" s="32">
        <f t="shared" si="446"/>
        <v>0</v>
      </c>
      <c r="U2411" s="21">
        <f t="shared" si="447"/>
        <v>0</v>
      </c>
      <c r="V2411" s="21">
        <f t="shared" si="448"/>
        <v>0</v>
      </c>
      <c r="W2411" s="21">
        <f t="shared" si="449"/>
        <v>0</v>
      </c>
      <c r="X2411" s="21">
        <f t="shared" si="450"/>
        <v>0</v>
      </c>
      <c r="Y2411" s="33">
        <f t="shared" si="451"/>
        <v>0</v>
      </c>
      <c r="Z2411" s="4" t="str">
        <f t="shared" si="452"/>
        <v>Não</v>
      </c>
      <c r="AA2411" s="4" t="str">
        <f t="shared" si="453"/>
        <v>Não</v>
      </c>
      <c r="AB2411" s="4" t="str">
        <f t="shared" si="454"/>
        <v>Não</v>
      </c>
      <c r="AC2411" s="4" t="str">
        <f t="shared" si="455"/>
        <v>Não</v>
      </c>
      <c r="AD2411" s="4" t="str">
        <f t="shared" si="456"/>
        <v>Não</v>
      </c>
      <c r="AE2411" s="30" t="str">
        <f t="shared" si="457"/>
        <v>Não</v>
      </c>
    </row>
    <row r="2412" spans="1:31" x14ac:dyDescent="0.25">
      <c r="A2412" s="23">
        <v>352840</v>
      </c>
      <c r="B2412" s="27">
        <f>IFERROR(VLOOKUP(A2412,[1]Monitoramento_Base_somente_disp!$A:$L,5,FALSE),0)</f>
        <v>26341</v>
      </c>
      <c r="C2412" s="20">
        <f>IFERROR(VLOOKUP(A2412,[1]Monitoramento_Base_somente_disp!$A:$L,6,FALSE),0)</f>
        <v>34354525</v>
      </c>
      <c r="D2412" s="20">
        <f>IFERROR(VLOOKUP(A2412,[1]Monitoramento_Base_somente_disp!$A:$L,7,FALSE),0)</f>
        <v>8425</v>
      </c>
      <c r="E2412" s="20">
        <f>IFERROR(VLOOKUP(A2412,[1]Monitoramento_Base_somente_disp!$A:$L,8,FALSE),0)</f>
        <v>14092823</v>
      </c>
      <c r="F2412" s="20">
        <f>IFERROR(VLOOKUP(A2412,[1]Monitoramento_Base_somente_disp!$A:$L,9,FALSE),0)</f>
        <v>0</v>
      </c>
      <c r="G2412" s="28">
        <f>IFERROR(VLOOKUP(A2412,[1]Monitoramento_Base_somente_disp!$A:$L,10,FALSE),0)</f>
        <v>0</v>
      </c>
      <c r="H2412" s="27">
        <f>IFERROR(VLOOKUP(A2412,[2]webService!$A:$I,4,FALSE),0)</f>
        <v>0</v>
      </c>
      <c r="I2412" s="20">
        <f>IFERROR(VLOOKUP(A2412,[2]webService!$A:$II,5,FALSE),0)</f>
        <v>0</v>
      </c>
      <c r="J2412" s="20">
        <f>IFERROR(VLOOKUP(A2412,[2]webService!$A:$I,6,FALSE),0)</f>
        <v>0</v>
      </c>
      <c r="K2412" s="20">
        <f>IFERROR(VLOOKUP(A2412,[2]webService!$A:$I,7,FALSE),0)</f>
        <v>0</v>
      </c>
      <c r="L2412" s="20">
        <f>IFERROR(VLOOKUP(A2412,[2]webService!$A:$I,8,FALSE),0)</f>
        <v>0</v>
      </c>
      <c r="M2412" s="28">
        <f>IFERROR(VLOOKUP(A2412,[2]webService!$A:$I,9,FALSE),0)</f>
        <v>0</v>
      </c>
      <c r="N2412" s="27">
        <f>IFERROR(VLOOKUP(A2412,[3]soaBnafar!$A:$G,2,FALSE),0)</f>
        <v>0</v>
      </c>
      <c r="O2412" s="20">
        <f>IFERROR(VLOOKUP(A2412,[3]soaBnafar!$A:$H,3,FALSE),0)</f>
        <v>0</v>
      </c>
      <c r="P2412" s="20">
        <f>IFERROR(VLOOKUP(A2412,[3]soaBnafar!$A:$G,4,FALSE),0)</f>
        <v>0</v>
      </c>
      <c r="Q2412" s="20">
        <f>IFERROR(VLOOKUP(A2412,[3]soaBnafar!$A:$G,5,FALSE),0)</f>
        <v>0</v>
      </c>
      <c r="R2412" s="20">
        <f>IFERROR(VLOOKUP(A2412,[3]soaBnafar!$A:$G,6,FALSE),0)</f>
        <v>0</v>
      </c>
      <c r="S2412" s="20">
        <f>IFERROR(VLOOKUP(A2412,[3]soaBnafar!$A:$G,7,FALSE),0)</f>
        <v>0</v>
      </c>
      <c r="T2412" s="32">
        <f t="shared" si="446"/>
        <v>26341</v>
      </c>
      <c r="U2412" s="21">
        <f t="shared" si="447"/>
        <v>34354525</v>
      </c>
      <c r="V2412" s="21">
        <f t="shared" si="448"/>
        <v>8425</v>
      </c>
      <c r="W2412" s="21">
        <f t="shared" si="449"/>
        <v>14092823</v>
      </c>
      <c r="X2412" s="21">
        <f t="shared" si="450"/>
        <v>0</v>
      </c>
      <c r="Y2412" s="33">
        <f t="shared" si="451"/>
        <v>0</v>
      </c>
      <c r="Z2412" s="4" t="str">
        <f t="shared" si="452"/>
        <v>Sim</v>
      </c>
      <c r="AA2412" s="4" t="str">
        <f t="shared" si="453"/>
        <v>Sim</v>
      </c>
      <c r="AB2412" s="4" t="str">
        <f t="shared" si="454"/>
        <v>Sim</v>
      </c>
      <c r="AC2412" s="4" t="str">
        <f t="shared" si="455"/>
        <v>Sim</v>
      </c>
      <c r="AD2412" s="4" t="str">
        <f t="shared" si="456"/>
        <v>Não</v>
      </c>
      <c r="AE2412" s="30" t="str">
        <f t="shared" si="457"/>
        <v>Não</v>
      </c>
    </row>
    <row r="2413" spans="1:31" x14ac:dyDescent="0.25">
      <c r="A2413" s="23">
        <v>352850</v>
      </c>
      <c r="B2413" s="27">
        <f>IFERROR(VLOOKUP(A2413,[1]Monitoramento_Base_somente_disp!$A:$L,5,FALSE),0)</f>
        <v>0</v>
      </c>
      <c r="C2413" s="20">
        <f>IFERROR(VLOOKUP(A2413,[1]Monitoramento_Base_somente_disp!$A:$L,6,FALSE),0)</f>
        <v>0</v>
      </c>
      <c r="D2413" s="20">
        <f>IFERROR(VLOOKUP(A2413,[1]Monitoramento_Base_somente_disp!$A:$L,7,FALSE),0)</f>
        <v>0</v>
      </c>
      <c r="E2413" s="20">
        <f>IFERROR(VLOOKUP(A2413,[1]Monitoramento_Base_somente_disp!$A:$L,8,FALSE),0)</f>
        <v>0</v>
      </c>
      <c r="F2413" s="20">
        <f>IFERROR(VLOOKUP(A2413,[1]Monitoramento_Base_somente_disp!$A:$L,9,FALSE),0)</f>
        <v>0</v>
      </c>
      <c r="G2413" s="28">
        <f>IFERROR(VLOOKUP(A2413,[1]Monitoramento_Base_somente_disp!$A:$L,10,FALSE),0)</f>
        <v>0</v>
      </c>
      <c r="H2413" s="27">
        <f>IFERROR(VLOOKUP(A2413,[2]webService!$A:$I,4,FALSE),0)</f>
        <v>0</v>
      </c>
      <c r="I2413" s="20">
        <f>IFERROR(VLOOKUP(A2413,[2]webService!$A:$II,5,FALSE),0)</f>
        <v>0</v>
      </c>
      <c r="J2413" s="20">
        <f>IFERROR(VLOOKUP(A2413,[2]webService!$A:$I,6,FALSE),0)</f>
        <v>0</v>
      </c>
      <c r="K2413" s="20">
        <f>IFERROR(VLOOKUP(A2413,[2]webService!$A:$I,7,FALSE),0)</f>
        <v>0</v>
      </c>
      <c r="L2413" s="20">
        <f>IFERROR(VLOOKUP(A2413,[2]webService!$A:$I,8,FALSE),0)</f>
        <v>0</v>
      </c>
      <c r="M2413" s="28">
        <f>IFERROR(VLOOKUP(A2413,[2]webService!$A:$I,9,FALSE),0)</f>
        <v>0</v>
      </c>
      <c r="N2413" s="27">
        <f>IFERROR(VLOOKUP(A2413,[3]soaBnafar!$A:$G,2,FALSE),0)</f>
        <v>0</v>
      </c>
      <c r="O2413" s="20">
        <f>IFERROR(VLOOKUP(A2413,[3]soaBnafar!$A:$H,3,FALSE),0)</f>
        <v>0</v>
      </c>
      <c r="P2413" s="20">
        <f>IFERROR(VLOOKUP(A2413,[3]soaBnafar!$A:$G,4,FALSE),0)</f>
        <v>0</v>
      </c>
      <c r="Q2413" s="20">
        <f>IFERROR(VLOOKUP(A2413,[3]soaBnafar!$A:$G,5,FALSE),0)</f>
        <v>0</v>
      </c>
      <c r="R2413" s="20">
        <f>IFERROR(VLOOKUP(A2413,[3]soaBnafar!$A:$G,6,FALSE),0)</f>
        <v>0</v>
      </c>
      <c r="S2413" s="20">
        <f>IFERROR(VLOOKUP(A2413,[3]soaBnafar!$A:$G,7,FALSE),0)</f>
        <v>0</v>
      </c>
      <c r="T2413" s="32">
        <f t="shared" si="446"/>
        <v>0</v>
      </c>
      <c r="U2413" s="21">
        <f t="shared" si="447"/>
        <v>0</v>
      </c>
      <c r="V2413" s="21">
        <f t="shared" si="448"/>
        <v>0</v>
      </c>
      <c r="W2413" s="21">
        <f t="shared" si="449"/>
        <v>0</v>
      </c>
      <c r="X2413" s="21">
        <f t="shared" si="450"/>
        <v>0</v>
      </c>
      <c r="Y2413" s="33">
        <f t="shared" si="451"/>
        <v>0</v>
      </c>
      <c r="Z2413" s="4" t="str">
        <f t="shared" si="452"/>
        <v>Não</v>
      </c>
      <c r="AA2413" s="4" t="str">
        <f t="shared" si="453"/>
        <v>Não</v>
      </c>
      <c r="AB2413" s="4" t="str">
        <f t="shared" si="454"/>
        <v>Não</v>
      </c>
      <c r="AC2413" s="4" t="str">
        <f t="shared" si="455"/>
        <v>Não</v>
      </c>
      <c r="AD2413" s="4" t="str">
        <f t="shared" si="456"/>
        <v>Não</v>
      </c>
      <c r="AE2413" s="30" t="str">
        <f t="shared" si="457"/>
        <v>Não</v>
      </c>
    </row>
    <row r="2414" spans="1:31" x14ac:dyDescent="0.25">
      <c r="A2414" s="23">
        <v>352870</v>
      </c>
      <c r="B2414" s="27">
        <f>IFERROR(VLOOKUP(A2414,[1]Monitoramento_Base_somente_disp!$A:$L,5,FALSE),0)</f>
        <v>0</v>
      </c>
      <c r="C2414" s="20">
        <f>IFERROR(VLOOKUP(A2414,[1]Monitoramento_Base_somente_disp!$A:$L,6,FALSE),0)</f>
        <v>0</v>
      </c>
      <c r="D2414" s="20">
        <f>IFERROR(VLOOKUP(A2414,[1]Monitoramento_Base_somente_disp!$A:$L,7,FALSE),0)</f>
        <v>0</v>
      </c>
      <c r="E2414" s="20">
        <f>IFERROR(VLOOKUP(A2414,[1]Monitoramento_Base_somente_disp!$A:$L,8,FALSE),0)</f>
        <v>0</v>
      </c>
      <c r="F2414" s="20">
        <f>IFERROR(VLOOKUP(A2414,[1]Monitoramento_Base_somente_disp!$A:$L,9,FALSE),0)</f>
        <v>0</v>
      </c>
      <c r="G2414" s="28">
        <f>IFERROR(VLOOKUP(A2414,[1]Monitoramento_Base_somente_disp!$A:$L,10,FALSE),0)</f>
        <v>0</v>
      </c>
      <c r="H2414" s="27">
        <f>IFERROR(VLOOKUP(A2414,[2]webService!$A:$I,4,FALSE),0)</f>
        <v>8129</v>
      </c>
      <c r="I2414" s="20">
        <f>IFERROR(VLOOKUP(A2414,[2]webService!$A:$II,5,FALSE),0)</f>
        <v>129711</v>
      </c>
      <c r="J2414" s="20">
        <f>IFERROR(VLOOKUP(A2414,[2]webService!$A:$I,6,FALSE),0)</f>
        <v>0</v>
      </c>
      <c r="K2414" s="20">
        <f>IFERROR(VLOOKUP(A2414,[2]webService!$A:$I,7,FALSE),0)</f>
        <v>0</v>
      </c>
      <c r="L2414" s="20">
        <f>IFERROR(VLOOKUP(A2414,[2]webService!$A:$I,8,FALSE),0)</f>
        <v>0</v>
      </c>
      <c r="M2414" s="28">
        <f>IFERROR(VLOOKUP(A2414,[2]webService!$A:$I,9,FALSE),0)</f>
        <v>0</v>
      </c>
      <c r="N2414" s="27">
        <f>IFERROR(VLOOKUP(A2414,[3]soaBnafar!$A:$G,2,FALSE),0)</f>
        <v>0</v>
      </c>
      <c r="O2414" s="20">
        <f>IFERROR(VLOOKUP(A2414,[3]soaBnafar!$A:$H,3,FALSE),0)</f>
        <v>0</v>
      </c>
      <c r="P2414" s="20">
        <f>IFERROR(VLOOKUP(A2414,[3]soaBnafar!$A:$G,4,FALSE),0)</f>
        <v>0</v>
      </c>
      <c r="Q2414" s="20">
        <f>IFERROR(VLOOKUP(A2414,[3]soaBnafar!$A:$G,5,FALSE),0)</f>
        <v>0</v>
      </c>
      <c r="R2414" s="20">
        <f>IFERROR(VLOOKUP(A2414,[3]soaBnafar!$A:$G,6,FALSE),0)</f>
        <v>0</v>
      </c>
      <c r="S2414" s="20">
        <f>IFERROR(VLOOKUP(A2414,[3]soaBnafar!$A:$G,7,FALSE),0)</f>
        <v>0</v>
      </c>
      <c r="T2414" s="32">
        <f t="shared" si="446"/>
        <v>8129</v>
      </c>
      <c r="U2414" s="21">
        <f t="shared" si="447"/>
        <v>129711</v>
      </c>
      <c r="V2414" s="21">
        <f t="shared" si="448"/>
        <v>0</v>
      </c>
      <c r="W2414" s="21">
        <f t="shared" si="449"/>
        <v>0</v>
      </c>
      <c r="X2414" s="21">
        <f t="shared" si="450"/>
        <v>0</v>
      </c>
      <c r="Y2414" s="33">
        <f t="shared" si="451"/>
        <v>0</v>
      </c>
      <c r="Z2414" s="4" t="str">
        <f t="shared" si="452"/>
        <v>Sim</v>
      </c>
      <c r="AA2414" s="4" t="str">
        <f t="shared" si="453"/>
        <v>Sim</v>
      </c>
      <c r="AB2414" s="4" t="str">
        <f t="shared" si="454"/>
        <v>Não</v>
      </c>
      <c r="AC2414" s="4" t="str">
        <f t="shared" si="455"/>
        <v>Não</v>
      </c>
      <c r="AD2414" s="4" t="str">
        <f t="shared" si="456"/>
        <v>Não</v>
      </c>
      <c r="AE2414" s="30" t="str">
        <f t="shared" si="457"/>
        <v>Não</v>
      </c>
    </row>
    <row r="2415" spans="1:31" x14ac:dyDescent="0.25">
      <c r="A2415" s="23">
        <v>352890</v>
      </c>
      <c r="B2415" s="27">
        <f>IFERROR(VLOOKUP(A2415,[1]Monitoramento_Base_somente_disp!$A:$L,5,FALSE),0)</f>
        <v>0</v>
      </c>
      <c r="C2415" s="20">
        <f>IFERROR(VLOOKUP(A2415,[1]Monitoramento_Base_somente_disp!$A:$L,6,FALSE),0)</f>
        <v>0</v>
      </c>
      <c r="D2415" s="20">
        <f>IFERROR(VLOOKUP(A2415,[1]Monitoramento_Base_somente_disp!$A:$L,7,FALSE),0)</f>
        <v>0</v>
      </c>
      <c r="E2415" s="20">
        <f>IFERROR(VLOOKUP(A2415,[1]Monitoramento_Base_somente_disp!$A:$L,8,FALSE),0)</f>
        <v>0</v>
      </c>
      <c r="F2415" s="20">
        <f>IFERROR(VLOOKUP(A2415,[1]Monitoramento_Base_somente_disp!$A:$L,9,FALSE),0)</f>
        <v>0</v>
      </c>
      <c r="G2415" s="28">
        <f>IFERROR(VLOOKUP(A2415,[1]Monitoramento_Base_somente_disp!$A:$L,10,FALSE),0)</f>
        <v>0</v>
      </c>
      <c r="H2415" s="27">
        <f>IFERROR(VLOOKUP(A2415,[2]webService!$A:$I,4,FALSE),0)</f>
        <v>0</v>
      </c>
      <c r="I2415" s="20">
        <f>IFERROR(VLOOKUP(A2415,[2]webService!$A:$II,5,FALSE),0)</f>
        <v>0</v>
      </c>
      <c r="J2415" s="20">
        <f>IFERROR(VLOOKUP(A2415,[2]webService!$A:$I,6,FALSE),0)</f>
        <v>0</v>
      </c>
      <c r="K2415" s="20">
        <f>IFERROR(VLOOKUP(A2415,[2]webService!$A:$I,7,FALSE),0)</f>
        <v>0</v>
      </c>
      <c r="L2415" s="20">
        <f>IFERROR(VLOOKUP(A2415,[2]webService!$A:$I,8,FALSE),0)</f>
        <v>0</v>
      </c>
      <c r="M2415" s="28">
        <f>IFERROR(VLOOKUP(A2415,[2]webService!$A:$I,9,FALSE),0)</f>
        <v>0</v>
      </c>
      <c r="N2415" s="27">
        <f>IFERROR(VLOOKUP(A2415,[3]soaBnafar!$A:$G,2,FALSE),0)</f>
        <v>0</v>
      </c>
      <c r="O2415" s="20">
        <f>IFERROR(VLOOKUP(A2415,[3]soaBnafar!$A:$H,3,FALSE),0)</f>
        <v>0</v>
      </c>
      <c r="P2415" s="20">
        <f>IFERROR(VLOOKUP(A2415,[3]soaBnafar!$A:$G,4,FALSE),0)</f>
        <v>0</v>
      </c>
      <c r="Q2415" s="20">
        <f>IFERROR(VLOOKUP(A2415,[3]soaBnafar!$A:$G,5,FALSE),0)</f>
        <v>0</v>
      </c>
      <c r="R2415" s="20">
        <f>IFERROR(VLOOKUP(A2415,[3]soaBnafar!$A:$G,6,FALSE),0)</f>
        <v>0</v>
      </c>
      <c r="S2415" s="20">
        <f>IFERROR(VLOOKUP(A2415,[3]soaBnafar!$A:$G,7,FALSE),0)</f>
        <v>0</v>
      </c>
      <c r="T2415" s="32">
        <f t="shared" si="446"/>
        <v>0</v>
      </c>
      <c r="U2415" s="21">
        <f t="shared" si="447"/>
        <v>0</v>
      </c>
      <c r="V2415" s="21">
        <f t="shared" si="448"/>
        <v>0</v>
      </c>
      <c r="W2415" s="21">
        <f t="shared" si="449"/>
        <v>0</v>
      </c>
      <c r="X2415" s="21">
        <f t="shared" si="450"/>
        <v>0</v>
      </c>
      <c r="Y2415" s="33">
        <f t="shared" si="451"/>
        <v>0</v>
      </c>
      <c r="Z2415" s="4" t="str">
        <f t="shared" si="452"/>
        <v>Não</v>
      </c>
      <c r="AA2415" s="4" t="str">
        <f t="shared" si="453"/>
        <v>Não</v>
      </c>
      <c r="AB2415" s="4" t="str">
        <f t="shared" si="454"/>
        <v>Não</v>
      </c>
      <c r="AC2415" s="4" t="str">
        <f t="shared" si="455"/>
        <v>Não</v>
      </c>
      <c r="AD2415" s="4" t="str">
        <f t="shared" si="456"/>
        <v>Não</v>
      </c>
      <c r="AE2415" s="30" t="str">
        <f t="shared" si="457"/>
        <v>Não</v>
      </c>
    </row>
    <row r="2416" spans="1:31" x14ac:dyDescent="0.25">
      <c r="A2416" s="23">
        <v>352910</v>
      </c>
      <c r="B2416" s="27">
        <f>IFERROR(VLOOKUP(A2416,[1]Monitoramento_Base_somente_disp!$A:$L,5,FALSE),0)</f>
        <v>0</v>
      </c>
      <c r="C2416" s="20">
        <f>IFERROR(VLOOKUP(A2416,[1]Monitoramento_Base_somente_disp!$A:$L,6,FALSE),0)</f>
        <v>0</v>
      </c>
      <c r="D2416" s="20">
        <f>IFERROR(VLOOKUP(A2416,[1]Monitoramento_Base_somente_disp!$A:$L,7,FALSE),0)</f>
        <v>0</v>
      </c>
      <c r="E2416" s="20">
        <f>IFERROR(VLOOKUP(A2416,[1]Monitoramento_Base_somente_disp!$A:$L,8,FALSE),0)</f>
        <v>0</v>
      </c>
      <c r="F2416" s="20">
        <f>IFERROR(VLOOKUP(A2416,[1]Monitoramento_Base_somente_disp!$A:$L,9,FALSE),0)</f>
        <v>0</v>
      </c>
      <c r="G2416" s="28">
        <f>IFERROR(VLOOKUP(A2416,[1]Monitoramento_Base_somente_disp!$A:$L,10,FALSE),0)</f>
        <v>0</v>
      </c>
      <c r="H2416" s="27">
        <f>IFERROR(VLOOKUP(A2416,[2]webService!$A:$I,4,FALSE),0)</f>
        <v>19303</v>
      </c>
      <c r="I2416" s="20">
        <f>IFERROR(VLOOKUP(A2416,[2]webService!$A:$II,5,FALSE),0)</f>
        <v>82461</v>
      </c>
      <c r="J2416" s="20">
        <f>IFERROR(VLOOKUP(A2416,[2]webService!$A:$I,6,FALSE),0)</f>
        <v>0</v>
      </c>
      <c r="K2416" s="20">
        <f>IFERROR(VLOOKUP(A2416,[2]webService!$A:$I,7,FALSE),0)</f>
        <v>0</v>
      </c>
      <c r="L2416" s="20">
        <f>IFERROR(VLOOKUP(A2416,[2]webService!$A:$I,8,FALSE),0)</f>
        <v>0</v>
      </c>
      <c r="M2416" s="28">
        <f>IFERROR(VLOOKUP(A2416,[2]webService!$A:$I,9,FALSE),0)</f>
        <v>0</v>
      </c>
      <c r="N2416" s="27">
        <f>IFERROR(VLOOKUP(A2416,[3]soaBnafar!$A:$G,2,FALSE),0)</f>
        <v>0</v>
      </c>
      <c r="O2416" s="20">
        <f>IFERROR(VLOOKUP(A2416,[3]soaBnafar!$A:$H,3,FALSE),0)</f>
        <v>0</v>
      </c>
      <c r="P2416" s="20">
        <f>IFERROR(VLOOKUP(A2416,[3]soaBnafar!$A:$G,4,FALSE),0)</f>
        <v>0</v>
      </c>
      <c r="Q2416" s="20">
        <f>IFERROR(VLOOKUP(A2416,[3]soaBnafar!$A:$G,5,FALSE),0)</f>
        <v>0</v>
      </c>
      <c r="R2416" s="20">
        <f>IFERROR(VLOOKUP(A2416,[3]soaBnafar!$A:$G,6,FALSE),0)</f>
        <v>0</v>
      </c>
      <c r="S2416" s="20">
        <f>IFERROR(VLOOKUP(A2416,[3]soaBnafar!$A:$G,7,FALSE),0)</f>
        <v>0</v>
      </c>
      <c r="T2416" s="32">
        <f t="shared" si="446"/>
        <v>19303</v>
      </c>
      <c r="U2416" s="21">
        <f t="shared" si="447"/>
        <v>82461</v>
      </c>
      <c r="V2416" s="21">
        <f t="shared" si="448"/>
        <v>0</v>
      </c>
      <c r="W2416" s="21">
        <f t="shared" si="449"/>
        <v>0</v>
      </c>
      <c r="X2416" s="21">
        <f t="shared" si="450"/>
        <v>0</v>
      </c>
      <c r="Y2416" s="33">
        <f t="shared" si="451"/>
        <v>0</v>
      </c>
      <c r="Z2416" s="4" t="str">
        <f t="shared" si="452"/>
        <v>Sim</v>
      </c>
      <c r="AA2416" s="4" t="str">
        <f t="shared" si="453"/>
        <v>Sim</v>
      </c>
      <c r="AB2416" s="4" t="str">
        <f t="shared" si="454"/>
        <v>Não</v>
      </c>
      <c r="AC2416" s="4" t="str">
        <f t="shared" si="455"/>
        <v>Não</v>
      </c>
      <c r="AD2416" s="4" t="str">
        <f t="shared" si="456"/>
        <v>Não</v>
      </c>
      <c r="AE2416" s="30" t="str">
        <f t="shared" si="457"/>
        <v>Não</v>
      </c>
    </row>
    <row r="2417" spans="1:31" x14ac:dyDescent="0.25">
      <c r="A2417" s="23">
        <v>352920</v>
      </c>
      <c r="B2417" s="27">
        <f>IFERROR(VLOOKUP(A2417,[1]Monitoramento_Base_somente_disp!$A:$L,5,FALSE),0)</f>
        <v>0</v>
      </c>
      <c r="C2417" s="20">
        <f>IFERROR(VLOOKUP(A2417,[1]Monitoramento_Base_somente_disp!$A:$L,6,FALSE),0)</f>
        <v>0</v>
      </c>
      <c r="D2417" s="20">
        <f>IFERROR(VLOOKUP(A2417,[1]Monitoramento_Base_somente_disp!$A:$L,7,FALSE),0)</f>
        <v>0</v>
      </c>
      <c r="E2417" s="20">
        <f>IFERROR(VLOOKUP(A2417,[1]Monitoramento_Base_somente_disp!$A:$L,8,FALSE),0)</f>
        <v>0</v>
      </c>
      <c r="F2417" s="20">
        <f>IFERROR(VLOOKUP(A2417,[1]Monitoramento_Base_somente_disp!$A:$L,9,FALSE),0)</f>
        <v>0</v>
      </c>
      <c r="G2417" s="28">
        <f>IFERROR(VLOOKUP(A2417,[1]Monitoramento_Base_somente_disp!$A:$L,10,FALSE),0)</f>
        <v>0</v>
      </c>
      <c r="H2417" s="27">
        <f>IFERROR(VLOOKUP(A2417,[2]webService!$A:$I,4,FALSE),0)</f>
        <v>0</v>
      </c>
      <c r="I2417" s="20">
        <f>IFERROR(VLOOKUP(A2417,[2]webService!$A:$II,5,FALSE),0)</f>
        <v>0</v>
      </c>
      <c r="J2417" s="20">
        <f>IFERROR(VLOOKUP(A2417,[2]webService!$A:$I,6,FALSE),0)</f>
        <v>0</v>
      </c>
      <c r="K2417" s="20">
        <f>IFERROR(VLOOKUP(A2417,[2]webService!$A:$I,7,FALSE),0)</f>
        <v>0</v>
      </c>
      <c r="L2417" s="20">
        <f>IFERROR(VLOOKUP(A2417,[2]webService!$A:$I,8,FALSE),0)</f>
        <v>0</v>
      </c>
      <c r="M2417" s="28">
        <f>IFERROR(VLOOKUP(A2417,[2]webService!$A:$I,9,FALSE),0)</f>
        <v>0</v>
      </c>
      <c r="N2417" s="27">
        <f>IFERROR(VLOOKUP(A2417,[3]soaBnafar!$A:$G,2,FALSE),0)</f>
        <v>0</v>
      </c>
      <c r="O2417" s="20">
        <f>IFERROR(VLOOKUP(A2417,[3]soaBnafar!$A:$H,3,FALSE),0)</f>
        <v>0</v>
      </c>
      <c r="P2417" s="20">
        <f>IFERROR(VLOOKUP(A2417,[3]soaBnafar!$A:$G,4,FALSE),0)</f>
        <v>0</v>
      </c>
      <c r="Q2417" s="20">
        <f>IFERROR(VLOOKUP(A2417,[3]soaBnafar!$A:$G,5,FALSE),0)</f>
        <v>0</v>
      </c>
      <c r="R2417" s="20">
        <f>IFERROR(VLOOKUP(A2417,[3]soaBnafar!$A:$G,6,FALSE),0)</f>
        <v>0</v>
      </c>
      <c r="S2417" s="20">
        <f>IFERROR(VLOOKUP(A2417,[3]soaBnafar!$A:$G,7,FALSE),0)</f>
        <v>0</v>
      </c>
      <c r="T2417" s="32">
        <f t="shared" si="446"/>
        <v>0</v>
      </c>
      <c r="U2417" s="21">
        <f t="shared" si="447"/>
        <v>0</v>
      </c>
      <c r="V2417" s="21">
        <f t="shared" si="448"/>
        <v>0</v>
      </c>
      <c r="W2417" s="21">
        <f t="shared" si="449"/>
        <v>0</v>
      </c>
      <c r="X2417" s="21">
        <f t="shared" si="450"/>
        <v>0</v>
      </c>
      <c r="Y2417" s="33">
        <f t="shared" si="451"/>
        <v>0</v>
      </c>
      <c r="Z2417" s="4" t="str">
        <f t="shared" si="452"/>
        <v>Não</v>
      </c>
      <c r="AA2417" s="4" t="str">
        <f t="shared" si="453"/>
        <v>Não</v>
      </c>
      <c r="AB2417" s="4" t="str">
        <f t="shared" si="454"/>
        <v>Não</v>
      </c>
      <c r="AC2417" s="4" t="str">
        <f t="shared" si="455"/>
        <v>Não</v>
      </c>
      <c r="AD2417" s="4" t="str">
        <f t="shared" si="456"/>
        <v>Não</v>
      </c>
      <c r="AE2417" s="30" t="str">
        <f t="shared" si="457"/>
        <v>Não</v>
      </c>
    </row>
    <row r="2418" spans="1:31" x14ac:dyDescent="0.25">
      <c r="A2418" s="23">
        <v>352940</v>
      </c>
      <c r="B2418" s="27">
        <f>IFERROR(VLOOKUP(A2418,[1]Monitoramento_Base_somente_disp!$A:$L,5,FALSE),0)</f>
        <v>2992620</v>
      </c>
      <c r="C2418" s="20">
        <f>IFERROR(VLOOKUP(A2418,[1]Monitoramento_Base_somente_disp!$A:$L,6,FALSE),0)</f>
        <v>639449113</v>
      </c>
      <c r="D2418" s="20">
        <f>IFERROR(VLOOKUP(A2418,[1]Monitoramento_Base_somente_disp!$A:$L,7,FALSE),0)</f>
        <v>1472003</v>
      </c>
      <c r="E2418" s="20">
        <f>IFERROR(VLOOKUP(A2418,[1]Monitoramento_Base_somente_disp!$A:$L,8,FALSE),0)</f>
        <v>318739239</v>
      </c>
      <c r="F2418" s="20">
        <f>IFERROR(VLOOKUP(A2418,[1]Monitoramento_Base_somente_disp!$A:$L,9,FALSE),0)</f>
        <v>0</v>
      </c>
      <c r="G2418" s="28">
        <f>IFERROR(VLOOKUP(A2418,[1]Monitoramento_Base_somente_disp!$A:$L,10,FALSE),0)</f>
        <v>0</v>
      </c>
      <c r="H2418" s="27">
        <f>IFERROR(VLOOKUP(A2418,[2]webService!$A:$I,4,FALSE),0)</f>
        <v>0</v>
      </c>
      <c r="I2418" s="20">
        <f>IFERROR(VLOOKUP(A2418,[2]webService!$A:$II,5,FALSE),0)</f>
        <v>0</v>
      </c>
      <c r="J2418" s="20">
        <f>IFERROR(VLOOKUP(A2418,[2]webService!$A:$I,6,FALSE),0)</f>
        <v>0</v>
      </c>
      <c r="K2418" s="20">
        <f>IFERROR(VLOOKUP(A2418,[2]webService!$A:$I,7,FALSE),0)</f>
        <v>0</v>
      </c>
      <c r="L2418" s="20">
        <f>IFERROR(VLOOKUP(A2418,[2]webService!$A:$I,8,FALSE),0)</f>
        <v>0</v>
      </c>
      <c r="M2418" s="28">
        <f>IFERROR(VLOOKUP(A2418,[2]webService!$A:$I,9,FALSE),0)</f>
        <v>0</v>
      </c>
      <c r="N2418" s="27">
        <f>IFERROR(VLOOKUP(A2418,[3]soaBnafar!$A:$G,2,FALSE),0)</f>
        <v>0</v>
      </c>
      <c r="O2418" s="20">
        <f>IFERROR(VLOOKUP(A2418,[3]soaBnafar!$A:$H,3,FALSE),0)</f>
        <v>0</v>
      </c>
      <c r="P2418" s="20">
        <f>IFERROR(VLOOKUP(A2418,[3]soaBnafar!$A:$G,4,FALSE),0)</f>
        <v>0</v>
      </c>
      <c r="Q2418" s="20">
        <f>IFERROR(VLOOKUP(A2418,[3]soaBnafar!$A:$G,5,FALSE),0)</f>
        <v>0</v>
      </c>
      <c r="R2418" s="20">
        <f>IFERROR(VLOOKUP(A2418,[3]soaBnafar!$A:$G,6,FALSE),0)</f>
        <v>0</v>
      </c>
      <c r="S2418" s="20">
        <f>IFERROR(VLOOKUP(A2418,[3]soaBnafar!$A:$G,7,FALSE),0)</f>
        <v>0</v>
      </c>
      <c r="T2418" s="32">
        <f t="shared" si="446"/>
        <v>2992620</v>
      </c>
      <c r="U2418" s="21">
        <f t="shared" si="447"/>
        <v>639449113</v>
      </c>
      <c r="V2418" s="21">
        <f t="shared" si="448"/>
        <v>1472003</v>
      </c>
      <c r="W2418" s="21">
        <f t="shared" si="449"/>
        <v>318739239</v>
      </c>
      <c r="X2418" s="21">
        <f t="shared" si="450"/>
        <v>0</v>
      </c>
      <c r="Y2418" s="33">
        <f t="shared" si="451"/>
        <v>0</v>
      </c>
      <c r="Z2418" s="4" t="str">
        <f t="shared" si="452"/>
        <v>Sim</v>
      </c>
      <c r="AA2418" s="4" t="str">
        <f t="shared" si="453"/>
        <v>Sim</v>
      </c>
      <c r="AB2418" s="4" t="str">
        <f t="shared" si="454"/>
        <v>Sim</v>
      </c>
      <c r="AC2418" s="4" t="str">
        <f t="shared" si="455"/>
        <v>Sim</v>
      </c>
      <c r="AD2418" s="4" t="str">
        <f t="shared" si="456"/>
        <v>Não</v>
      </c>
      <c r="AE2418" s="30" t="str">
        <f t="shared" si="457"/>
        <v>Não</v>
      </c>
    </row>
    <row r="2419" spans="1:31" x14ac:dyDescent="0.25">
      <c r="A2419" s="23">
        <v>352960</v>
      </c>
      <c r="B2419" s="27">
        <f>IFERROR(VLOOKUP(A2419,[1]Monitoramento_Base_somente_disp!$A:$L,5,FALSE),0)</f>
        <v>0</v>
      </c>
      <c r="C2419" s="20">
        <f>IFERROR(VLOOKUP(A2419,[1]Monitoramento_Base_somente_disp!$A:$L,6,FALSE),0)</f>
        <v>0</v>
      </c>
      <c r="D2419" s="20">
        <f>IFERROR(VLOOKUP(A2419,[1]Monitoramento_Base_somente_disp!$A:$L,7,FALSE),0)</f>
        <v>0</v>
      </c>
      <c r="E2419" s="20">
        <f>IFERROR(VLOOKUP(A2419,[1]Monitoramento_Base_somente_disp!$A:$L,8,FALSE),0)</f>
        <v>0</v>
      </c>
      <c r="F2419" s="20">
        <f>IFERROR(VLOOKUP(A2419,[1]Monitoramento_Base_somente_disp!$A:$L,9,FALSE),0)</f>
        <v>0</v>
      </c>
      <c r="G2419" s="28">
        <f>IFERROR(VLOOKUP(A2419,[1]Monitoramento_Base_somente_disp!$A:$L,10,FALSE),0)</f>
        <v>0</v>
      </c>
      <c r="H2419" s="27">
        <f>IFERROR(VLOOKUP(A2419,[2]webService!$A:$I,4,FALSE),0)</f>
        <v>0</v>
      </c>
      <c r="I2419" s="20">
        <f>IFERROR(VLOOKUP(A2419,[2]webService!$A:$II,5,FALSE),0)</f>
        <v>0</v>
      </c>
      <c r="J2419" s="20">
        <f>IFERROR(VLOOKUP(A2419,[2]webService!$A:$I,6,FALSE),0)</f>
        <v>0</v>
      </c>
      <c r="K2419" s="20">
        <f>IFERROR(VLOOKUP(A2419,[2]webService!$A:$I,7,FALSE),0)</f>
        <v>0</v>
      </c>
      <c r="L2419" s="20">
        <f>IFERROR(VLOOKUP(A2419,[2]webService!$A:$I,8,FALSE),0)</f>
        <v>0</v>
      </c>
      <c r="M2419" s="28">
        <f>IFERROR(VLOOKUP(A2419,[2]webService!$A:$I,9,FALSE),0)</f>
        <v>0</v>
      </c>
      <c r="N2419" s="27">
        <f>IFERROR(VLOOKUP(A2419,[3]soaBnafar!$A:$G,2,FALSE),0)</f>
        <v>0</v>
      </c>
      <c r="O2419" s="20">
        <f>IFERROR(VLOOKUP(A2419,[3]soaBnafar!$A:$H,3,FALSE),0)</f>
        <v>0</v>
      </c>
      <c r="P2419" s="20">
        <f>IFERROR(VLOOKUP(A2419,[3]soaBnafar!$A:$G,4,FALSE),0)</f>
        <v>0</v>
      </c>
      <c r="Q2419" s="20">
        <f>IFERROR(VLOOKUP(A2419,[3]soaBnafar!$A:$G,5,FALSE),0)</f>
        <v>0</v>
      </c>
      <c r="R2419" s="20">
        <f>IFERROR(VLOOKUP(A2419,[3]soaBnafar!$A:$G,6,FALSE),0)</f>
        <v>0</v>
      </c>
      <c r="S2419" s="20">
        <f>IFERROR(VLOOKUP(A2419,[3]soaBnafar!$A:$G,7,FALSE),0)</f>
        <v>0</v>
      </c>
      <c r="T2419" s="32">
        <f t="shared" si="446"/>
        <v>0</v>
      </c>
      <c r="U2419" s="21">
        <f t="shared" si="447"/>
        <v>0</v>
      </c>
      <c r="V2419" s="21">
        <f t="shared" si="448"/>
        <v>0</v>
      </c>
      <c r="W2419" s="21">
        <f t="shared" si="449"/>
        <v>0</v>
      </c>
      <c r="X2419" s="21">
        <f t="shared" si="450"/>
        <v>0</v>
      </c>
      <c r="Y2419" s="33">
        <f t="shared" si="451"/>
        <v>0</v>
      </c>
      <c r="Z2419" s="4" t="str">
        <f t="shared" si="452"/>
        <v>Não</v>
      </c>
      <c r="AA2419" s="4" t="str">
        <f t="shared" si="453"/>
        <v>Não</v>
      </c>
      <c r="AB2419" s="4" t="str">
        <f t="shared" si="454"/>
        <v>Não</v>
      </c>
      <c r="AC2419" s="4" t="str">
        <f t="shared" si="455"/>
        <v>Não</v>
      </c>
      <c r="AD2419" s="4" t="str">
        <f t="shared" si="456"/>
        <v>Não</v>
      </c>
      <c r="AE2419" s="30" t="str">
        <f t="shared" si="457"/>
        <v>Não</v>
      </c>
    </row>
    <row r="2420" spans="1:31" x14ac:dyDescent="0.25">
      <c r="A2420" s="23">
        <v>352965</v>
      </c>
      <c r="B2420" s="27">
        <f>IFERROR(VLOOKUP(A2420,[1]Monitoramento_Base_somente_disp!$A:$L,5,FALSE),0)</f>
        <v>0</v>
      </c>
      <c r="C2420" s="20">
        <f>IFERROR(VLOOKUP(A2420,[1]Monitoramento_Base_somente_disp!$A:$L,6,FALSE),0)</f>
        <v>0</v>
      </c>
      <c r="D2420" s="20">
        <f>IFERROR(VLOOKUP(A2420,[1]Monitoramento_Base_somente_disp!$A:$L,7,FALSE),0)</f>
        <v>0</v>
      </c>
      <c r="E2420" s="20">
        <f>IFERROR(VLOOKUP(A2420,[1]Monitoramento_Base_somente_disp!$A:$L,8,FALSE),0)</f>
        <v>0</v>
      </c>
      <c r="F2420" s="20">
        <f>IFERROR(VLOOKUP(A2420,[1]Monitoramento_Base_somente_disp!$A:$L,9,FALSE),0)</f>
        <v>0</v>
      </c>
      <c r="G2420" s="28">
        <f>IFERROR(VLOOKUP(A2420,[1]Monitoramento_Base_somente_disp!$A:$L,10,FALSE),0)</f>
        <v>0</v>
      </c>
      <c r="H2420" s="27">
        <f>IFERROR(VLOOKUP(A2420,[2]webService!$A:$I,4,FALSE),0)</f>
        <v>0</v>
      </c>
      <c r="I2420" s="20">
        <f>IFERROR(VLOOKUP(A2420,[2]webService!$A:$II,5,FALSE),0)</f>
        <v>0</v>
      </c>
      <c r="J2420" s="20">
        <f>IFERROR(VLOOKUP(A2420,[2]webService!$A:$I,6,FALSE),0)</f>
        <v>0</v>
      </c>
      <c r="K2420" s="20">
        <f>IFERROR(VLOOKUP(A2420,[2]webService!$A:$I,7,FALSE),0)</f>
        <v>0</v>
      </c>
      <c r="L2420" s="20">
        <f>IFERROR(VLOOKUP(A2420,[2]webService!$A:$I,8,FALSE),0)</f>
        <v>0</v>
      </c>
      <c r="M2420" s="28">
        <f>IFERROR(VLOOKUP(A2420,[2]webService!$A:$I,9,FALSE),0)</f>
        <v>0</v>
      </c>
      <c r="N2420" s="27">
        <f>IFERROR(VLOOKUP(A2420,[3]soaBnafar!$A:$G,2,FALSE),0)</f>
        <v>27929</v>
      </c>
      <c r="O2420" s="20">
        <f>IFERROR(VLOOKUP(A2420,[3]soaBnafar!$A:$H,3,FALSE),0)</f>
        <v>146065</v>
      </c>
      <c r="P2420" s="20">
        <f>IFERROR(VLOOKUP(A2420,[3]soaBnafar!$A:$G,4,FALSE),0)</f>
        <v>0</v>
      </c>
      <c r="Q2420" s="20">
        <f>IFERROR(VLOOKUP(A2420,[3]soaBnafar!$A:$G,5,FALSE),0)</f>
        <v>0</v>
      </c>
      <c r="R2420" s="20">
        <f>IFERROR(VLOOKUP(A2420,[3]soaBnafar!$A:$G,6,FALSE),0)</f>
        <v>0</v>
      </c>
      <c r="S2420" s="20">
        <f>IFERROR(VLOOKUP(A2420,[3]soaBnafar!$A:$G,7,FALSE),0)</f>
        <v>0</v>
      </c>
      <c r="T2420" s="32">
        <f t="shared" si="446"/>
        <v>27929</v>
      </c>
      <c r="U2420" s="21">
        <f t="shared" si="447"/>
        <v>146065</v>
      </c>
      <c r="V2420" s="21">
        <f t="shared" si="448"/>
        <v>0</v>
      </c>
      <c r="W2420" s="21">
        <f t="shared" si="449"/>
        <v>0</v>
      </c>
      <c r="X2420" s="21">
        <f t="shared" si="450"/>
        <v>0</v>
      </c>
      <c r="Y2420" s="33">
        <f t="shared" si="451"/>
        <v>0</v>
      </c>
      <c r="Z2420" s="4" t="str">
        <f t="shared" si="452"/>
        <v>Sim</v>
      </c>
      <c r="AA2420" s="4" t="str">
        <f t="shared" si="453"/>
        <v>Sim</v>
      </c>
      <c r="AB2420" s="4" t="str">
        <f t="shared" si="454"/>
        <v>Não</v>
      </c>
      <c r="AC2420" s="4" t="str">
        <f t="shared" si="455"/>
        <v>Não</v>
      </c>
      <c r="AD2420" s="4" t="str">
        <f t="shared" si="456"/>
        <v>Não</v>
      </c>
      <c r="AE2420" s="30" t="str">
        <f t="shared" si="457"/>
        <v>Não</v>
      </c>
    </row>
    <row r="2421" spans="1:31" x14ac:dyDescent="0.25">
      <c r="A2421" s="23">
        <v>352970</v>
      </c>
      <c r="B2421" s="27">
        <f>IFERROR(VLOOKUP(A2421,[1]Monitoramento_Base_somente_disp!$A:$L,5,FALSE),0)</f>
        <v>117786</v>
      </c>
      <c r="C2421" s="20">
        <f>IFERROR(VLOOKUP(A2421,[1]Monitoramento_Base_somente_disp!$A:$L,6,FALSE),0)</f>
        <v>69886255</v>
      </c>
      <c r="D2421" s="20">
        <f>IFERROR(VLOOKUP(A2421,[1]Monitoramento_Base_somente_disp!$A:$L,7,FALSE),0)</f>
        <v>47183</v>
      </c>
      <c r="E2421" s="20">
        <f>IFERROR(VLOOKUP(A2421,[1]Monitoramento_Base_somente_disp!$A:$L,8,FALSE),0)</f>
        <v>33825672</v>
      </c>
      <c r="F2421" s="20">
        <f>IFERROR(VLOOKUP(A2421,[1]Monitoramento_Base_somente_disp!$A:$L,9,FALSE),0)</f>
        <v>0</v>
      </c>
      <c r="G2421" s="28">
        <f>IFERROR(VLOOKUP(A2421,[1]Monitoramento_Base_somente_disp!$A:$L,10,FALSE),0)</f>
        <v>0</v>
      </c>
      <c r="H2421" s="27">
        <f>IFERROR(VLOOKUP(A2421,[2]webService!$A:$I,4,FALSE),0)</f>
        <v>0</v>
      </c>
      <c r="I2421" s="20">
        <f>IFERROR(VLOOKUP(A2421,[2]webService!$A:$II,5,FALSE),0)</f>
        <v>0</v>
      </c>
      <c r="J2421" s="20">
        <f>IFERROR(VLOOKUP(A2421,[2]webService!$A:$I,6,FALSE),0)</f>
        <v>0</v>
      </c>
      <c r="K2421" s="20">
        <f>IFERROR(VLOOKUP(A2421,[2]webService!$A:$I,7,FALSE),0)</f>
        <v>0</v>
      </c>
      <c r="L2421" s="20">
        <f>IFERROR(VLOOKUP(A2421,[2]webService!$A:$I,8,FALSE),0)</f>
        <v>0</v>
      </c>
      <c r="M2421" s="28">
        <f>IFERROR(VLOOKUP(A2421,[2]webService!$A:$I,9,FALSE),0)</f>
        <v>0</v>
      </c>
      <c r="N2421" s="27">
        <f>IFERROR(VLOOKUP(A2421,[3]soaBnafar!$A:$G,2,FALSE),0)</f>
        <v>0</v>
      </c>
      <c r="O2421" s="20">
        <f>IFERROR(VLOOKUP(A2421,[3]soaBnafar!$A:$H,3,FALSE),0)</f>
        <v>0</v>
      </c>
      <c r="P2421" s="20">
        <f>IFERROR(VLOOKUP(A2421,[3]soaBnafar!$A:$G,4,FALSE),0)</f>
        <v>0</v>
      </c>
      <c r="Q2421" s="20">
        <f>IFERROR(VLOOKUP(A2421,[3]soaBnafar!$A:$G,5,FALSE),0)</f>
        <v>0</v>
      </c>
      <c r="R2421" s="20">
        <f>IFERROR(VLOOKUP(A2421,[3]soaBnafar!$A:$G,6,FALSE),0)</f>
        <v>0</v>
      </c>
      <c r="S2421" s="20">
        <f>IFERROR(VLOOKUP(A2421,[3]soaBnafar!$A:$G,7,FALSE),0)</f>
        <v>0</v>
      </c>
      <c r="T2421" s="32">
        <f t="shared" si="446"/>
        <v>117786</v>
      </c>
      <c r="U2421" s="21">
        <f t="shared" si="447"/>
        <v>69886255</v>
      </c>
      <c r="V2421" s="21">
        <f t="shared" si="448"/>
        <v>47183</v>
      </c>
      <c r="W2421" s="21">
        <f t="shared" si="449"/>
        <v>33825672</v>
      </c>
      <c r="X2421" s="21">
        <f t="shared" si="450"/>
        <v>0</v>
      </c>
      <c r="Y2421" s="33">
        <f t="shared" si="451"/>
        <v>0</v>
      </c>
      <c r="Z2421" s="4" t="str">
        <f t="shared" si="452"/>
        <v>Sim</v>
      </c>
      <c r="AA2421" s="4" t="str">
        <f t="shared" si="453"/>
        <v>Sim</v>
      </c>
      <c r="AB2421" s="4" t="str">
        <f t="shared" si="454"/>
        <v>Sim</v>
      </c>
      <c r="AC2421" s="4" t="str">
        <f t="shared" si="455"/>
        <v>Sim</v>
      </c>
      <c r="AD2421" s="4" t="str">
        <f t="shared" si="456"/>
        <v>Não</v>
      </c>
      <c r="AE2421" s="30" t="str">
        <f t="shared" si="457"/>
        <v>Não</v>
      </c>
    </row>
    <row r="2422" spans="1:31" x14ac:dyDescent="0.25">
      <c r="A2422" s="23">
        <v>352980</v>
      </c>
      <c r="B2422" s="27">
        <f>IFERROR(VLOOKUP(A2422,[1]Monitoramento_Base_somente_disp!$A:$L,5,FALSE),0)</f>
        <v>0</v>
      </c>
      <c r="C2422" s="20">
        <f>IFERROR(VLOOKUP(A2422,[1]Monitoramento_Base_somente_disp!$A:$L,6,FALSE),0)</f>
        <v>0</v>
      </c>
      <c r="D2422" s="20">
        <f>IFERROR(VLOOKUP(A2422,[1]Monitoramento_Base_somente_disp!$A:$L,7,FALSE),0)</f>
        <v>0</v>
      </c>
      <c r="E2422" s="20">
        <f>IFERROR(VLOOKUP(A2422,[1]Monitoramento_Base_somente_disp!$A:$L,8,FALSE),0)</f>
        <v>0</v>
      </c>
      <c r="F2422" s="20">
        <f>IFERROR(VLOOKUP(A2422,[1]Monitoramento_Base_somente_disp!$A:$L,9,FALSE),0)</f>
        <v>0</v>
      </c>
      <c r="G2422" s="28">
        <f>IFERROR(VLOOKUP(A2422,[1]Monitoramento_Base_somente_disp!$A:$L,10,FALSE),0)</f>
        <v>0</v>
      </c>
      <c r="H2422" s="27">
        <f>IFERROR(VLOOKUP(A2422,[2]webService!$A:$I,4,FALSE),0)</f>
        <v>0</v>
      </c>
      <c r="I2422" s="20">
        <f>IFERROR(VLOOKUP(A2422,[2]webService!$A:$II,5,FALSE),0)</f>
        <v>0</v>
      </c>
      <c r="J2422" s="20">
        <f>IFERROR(VLOOKUP(A2422,[2]webService!$A:$I,6,FALSE),0)</f>
        <v>0</v>
      </c>
      <c r="K2422" s="20">
        <f>IFERROR(VLOOKUP(A2422,[2]webService!$A:$I,7,FALSE),0)</f>
        <v>0</v>
      </c>
      <c r="L2422" s="20">
        <f>IFERROR(VLOOKUP(A2422,[2]webService!$A:$I,8,FALSE),0)</f>
        <v>0</v>
      </c>
      <c r="M2422" s="28">
        <f>IFERROR(VLOOKUP(A2422,[2]webService!$A:$I,9,FALSE),0)</f>
        <v>0</v>
      </c>
      <c r="N2422" s="27">
        <f>IFERROR(VLOOKUP(A2422,[3]soaBnafar!$A:$G,2,FALSE),0)</f>
        <v>0</v>
      </c>
      <c r="O2422" s="20">
        <f>IFERROR(VLOOKUP(A2422,[3]soaBnafar!$A:$H,3,FALSE),0)</f>
        <v>0</v>
      </c>
      <c r="P2422" s="20">
        <f>IFERROR(VLOOKUP(A2422,[3]soaBnafar!$A:$G,4,FALSE),0)</f>
        <v>0</v>
      </c>
      <c r="Q2422" s="20">
        <f>IFERROR(VLOOKUP(A2422,[3]soaBnafar!$A:$G,5,FALSE),0)</f>
        <v>0</v>
      </c>
      <c r="R2422" s="20">
        <f>IFERROR(VLOOKUP(A2422,[3]soaBnafar!$A:$G,6,FALSE),0)</f>
        <v>0</v>
      </c>
      <c r="S2422" s="20">
        <f>IFERROR(VLOOKUP(A2422,[3]soaBnafar!$A:$G,7,FALSE),0)</f>
        <v>0</v>
      </c>
      <c r="T2422" s="32">
        <f t="shared" si="446"/>
        <v>0</v>
      </c>
      <c r="U2422" s="21">
        <f t="shared" si="447"/>
        <v>0</v>
      </c>
      <c r="V2422" s="21">
        <f t="shared" si="448"/>
        <v>0</v>
      </c>
      <c r="W2422" s="21">
        <f t="shared" si="449"/>
        <v>0</v>
      </c>
      <c r="X2422" s="21">
        <f t="shared" si="450"/>
        <v>0</v>
      </c>
      <c r="Y2422" s="33">
        <f t="shared" si="451"/>
        <v>0</v>
      </c>
      <c r="Z2422" s="4" t="str">
        <f t="shared" si="452"/>
        <v>Não</v>
      </c>
      <c r="AA2422" s="4" t="str">
        <f t="shared" si="453"/>
        <v>Não</v>
      </c>
      <c r="AB2422" s="4" t="str">
        <f t="shared" si="454"/>
        <v>Não</v>
      </c>
      <c r="AC2422" s="4" t="str">
        <f t="shared" si="455"/>
        <v>Não</v>
      </c>
      <c r="AD2422" s="4" t="str">
        <f t="shared" si="456"/>
        <v>Não</v>
      </c>
      <c r="AE2422" s="30" t="str">
        <f t="shared" si="457"/>
        <v>Não</v>
      </c>
    </row>
    <row r="2423" spans="1:31" x14ac:dyDescent="0.25">
      <c r="A2423" s="23">
        <v>352990</v>
      </c>
      <c r="B2423" s="27">
        <f>IFERROR(VLOOKUP(A2423,[1]Monitoramento_Base_somente_disp!$A:$L,5,FALSE),0)</f>
        <v>16671</v>
      </c>
      <c r="C2423" s="20">
        <f>IFERROR(VLOOKUP(A2423,[1]Monitoramento_Base_somente_disp!$A:$L,6,FALSE),0)</f>
        <v>67451391</v>
      </c>
      <c r="D2423" s="20">
        <f>IFERROR(VLOOKUP(A2423,[1]Monitoramento_Base_somente_disp!$A:$L,7,FALSE),0)</f>
        <v>38755</v>
      </c>
      <c r="E2423" s="20">
        <f>IFERROR(VLOOKUP(A2423,[1]Monitoramento_Base_somente_disp!$A:$L,8,FALSE),0)</f>
        <v>35471799</v>
      </c>
      <c r="F2423" s="20">
        <f>IFERROR(VLOOKUP(A2423,[1]Monitoramento_Base_somente_disp!$A:$L,9,FALSE),0)</f>
        <v>0</v>
      </c>
      <c r="G2423" s="28">
        <f>IFERROR(VLOOKUP(A2423,[1]Monitoramento_Base_somente_disp!$A:$L,10,FALSE),0)</f>
        <v>0</v>
      </c>
      <c r="H2423" s="27">
        <f>IFERROR(VLOOKUP(A2423,[2]webService!$A:$I,4,FALSE),0)</f>
        <v>0</v>
      </c>
      <c r="I2423" s="20">
        <f>IFERROR(VLOOKUP(A2423,[2]webService!$A:$II,5,FALSE),0)</f>
        <v>0</v>
      </c>
      <c r="J2423" s="20">
        <f>IFERROR(VLOOKUP(A2423,[2]webService!$A:$I,6,FALSE),0)</f>
        <v>0</v>
      </c>
      <c r="K2423" s="20">
        <f>IFERROR(VLOOKUP(A2423,[2]webService!$A:$I,7,FALSE),0)</f>
        <v>0</v>
      </c>
      <c r="L2423" s="20">
        <f>IFERROR(VLOOKUP(A2423,[2]webService!$A:$I,8,FALSE),0)</f>
        <v>0</v>
      </c>
      <c r="M2423" s="28">
        <f>IFERROR(VLOOKUP(A2423,[2]webService!$A:$I,9,FALSE),0)</f>
        <v>0</v>
      </c>
      <c r="N2423" s="27">
        <f>IFERROR(VLOOKUP(A2423,[3]soaBnafar!$A:$G,2,FALSE),0)</f>
        <v>0</v>
      </c>
      <c r="O2423" s="20">
        <f>IFERROR(VLOOKUP(A2423,[3]soaBnafar!$A:$H,3,FALSE),0)</f>
        <v>0</v>
      </c>
      <c r="P2423" s="20">
        <f>IFERROR(VLOOKUP(A2423,[3]soaBnafar!$A:$G,4,FALSE),0)</f>
        <v>0</v>
      </c>
      <c r="Q2423" s="20">
        <f>IFERROR(VLOOKUP(A2423,[3]soaBnafar!$A:$G,5,FALSE),0)</f>
        <v>0</v>
      </c>
      <c r="R2423" s="20">
        <f>IFERROR(VLOOKUP(A2423,[3]soaBnafar!$A:$G,6,FALSE),0)</f>
        <v>0</v>
      </c>
      <c r="S2423" s="20">
        <f>IFERROR(VLOOKUP(A2423,[3]soaBnafar!$A:$G,7,FALSE),0)</f>
        <v>0</v>
      </c>
      <c r="T2423" s="32">
        <f t="shared" si="446"/>
        <v>16671</v>
      </c>
      <c r="U2423" s="21">
        <f t="shared" si="447"/>
        <v>67451391</v>
      </c>
      <c r="V2423" s="21">
        <f t="shared" si="448"/>
        <v>38755</v>
      </c>
      <c r="W2423" s="21">
        <f t="shared" si="449"/>
        <v>35471799</v>
      </c>
      <c r="X2423" s="21">
        <f t="shared" si="450"/>
        <v>0</v>
      </c>
      <c r="Y2423" s="33">
        <f t="shared" si="451"/>
        <v>0</v>
      </c>
      <c r="Z2423" s="4" t="str">
        <f t="shared" si="452"/>
        <v>Sim</v>
      </c>
      <c r="AA2423" s="4" t="str">
        <f t="shared" si="453"/>
        <v>Sim</v>
      </c>
      <c r="AB2423" s="4" t="str">
        <f t="shared" si="454"/>
        <v>Sim</v>
      </c>
      <c r="AC2423" s="4" t="str">
        <f t="shared" si="455"/>
        <v>Sim</v>
      </c>
      <c r="AD2423" s="4" t="str">
        <f t="shared" si="456"/>
        <v>Não</v>
      </c>
      <c r="AE2423" s="30" t="str">
        <f t="shared" si="457"/>
        <v>Não</v>
      </c>
    </row>
    <row r="2424" spans="1:31" x14ac:dyDescent="0.25">
      <c r="A2424" s="23">
        <v>353010</v>
      </c>
      <c r="B2424" s="27">
        <f>IFERROR(VLOOKUP(A2424,[1]Monitoramento_Base_somente_disp!$A:$L,5,FALSE),0)</f>
        <v>0</v>
      </c>
      <c r="C2424" s="20">
        <f>IFERROR(VLOOKUP(A2424,[1]Monitoramento_Base_somente_disp!$A:$L,6,FALSE),0)</f>
        <v>0</v>
      </c>
      <c r="D2424" s="20">
        <f>IFERROR(VLOOKUP(A2424,[1]Monitoramento_Base_somente_disp!$A:$L,7,FALSE),0)</f>
        <v>0</v>
      </c>
      <c r="E2424" s="20">
        <f>IFERROR(VLOOKUP(A2424,[1]Monitoramento_Base_somente_disp!$A:$L,8,FALSE),0)</f>
        <v>0</v>
      </c>
      <c r="F2424" s="20">
        <f>IFERROR(VLOOKUP(A2424,[1]Monitoramento_Base_somente_disp!$A:$L,9,FALSE),0)</f>
        <v>0</v>
      </c>
      <c r="G2424" s="28">
        <f>IFERROR(VLOOKUP(A2424,[1]Monitoramento_Base_somente_disp!$A:$L,10,FALSE),0)</f>
        <v>0</v>
      </c>
      <c r="H2424" s="27">
        <f>IFERROR(VLOOKUP(A2424,[2]webService!$A:$I,4,FALSE),0)</f>
        <v>0</v>
      </c>
      <c r="I2424" s="20">
        <f>IFERROR(VLOOKUP(A2424,[2]webService!$A:$II,5,FALSE),0)</f>
        <v>0</v>
      </c>
      <c r="J2424" s="20">
        <f>IFERROR(VLOOKUP(A2424,[2]webService!$A:$I,6,FALSE),0)</f>
        <v>0</v>
      </c>
      <c r="K2424" s="20">
        <f>IFERROR(VLOOKUP(A2424,[2]webService!$A:$I,7,FALSE),0)</f>
        <v>0</v>
      </c>
      <c r="L2424" s="20">
        <f>IFERROR(VLOOKUP(A2424,[2]webService!$A:$I,8,FALSE),0)</f>
        <v>0</v>
      </c>
      <c r="M2424" s="28">
        <f>IFERROR(VLOOKUP(A2424,[2]webService!$A:$I,9,FALSE),0)</f>
        <v>0</v>
      </c>
      <c r="N2424" s="27">
        <f>IFERROR(VLOOKUP(A2424,[3]soaBnafar!$A:$G,2,FALSE),0)</f>
        <v>0</v>
      </c>
      <c r="O2424" s="20">
        <f>IFERROR(VLOOKUP(A2424,[3]soaBnafar!$A:$H,3,FALSE),0)</f>
        <v>0</v>
      </c>
      <c r="P2424" s="20">
        <f>IFERROR(VLOOKUP(A2424,[3]soaBnafar!$A:$G,4,FALSE),0)</f>
        <v>0</v>
      </c>
      <c r="Q2424" s="20">
        <f>IFERROR(VLOOKUP(A2424,[3]soaBnafar!$A:$G,5,FALSE),0)</f>
        <v>0</v>
      </c>
      <c r="R2424" s="20">
        <f>IFERROR(VLOOKUP(A2424,[3]soaBnafar!$A:$G,6,FALSE),0)</f>
        <v>0</v>
      </c>
      <c r="S2424" s="20">
        <f>IFERROR(VLOOKUP(A2424,[3]soaBnafar!$A:$G,7,FALSE),0)</f>
        <v>0</v>
      </c>
      <c r="T2424" s="32">
        <f t="shared" si="446"/>
        <v>0</v>
      </c>
      <c r="U2424" s="21">
        <f t="shared" si="447"/>
        <v>0</v>
      </c>
      <c r="V2424" s="21">
        <f t="shared" si="448"/>
        <v>0</v>
      </c>
      <c r="W2424" s="21">
        <f t="shared" si="449"/>
        <v>0</v>
      </c>
      <c r="X2424" s="21">
        <f t="shared" si="450"/>
        <v>0</v>
      </c>
      <c r="Y2424" s="33">
        <f t="shared" si="451"/>
        <v>0</v>
      </c>
      <c r="Z2424" s="4" t="str">
        <f t="shared" si="452"/>
        <v>Não</v>
      </c>
      <c r="AA2424" s="4" t="str">
        <f t="shared" si="453"/>
        <v>Não</v>
      </c>
      <c r="AB2424" s="4" t="str">
        <f t="shared" si="454"/>
        <v>Não</v>
      </c>
      <c r="AC2424" s="4" t="str">
        <f t="shared" si="455"/>
        <v>Não</v>
      </c>
      <c r="AD2424" s="4" t="str">
        <f t="shared" si="456"/>
        <v>Não</v>
      </c>
      <c r="AE2424" s="30" t="str">
        <f t="shared" si="457"/>
        <v>Não</v>
      </c>
    </row>
    <row r="2425" spans="1:31" x14ac:dyDescent="0.25">
      <c r="A2425" s="23">
        <v>353020</v>
      </c>
      <c r="B2425" s="27">
        <f>IFERROR(VLOOKUP(A2425,[1]Monitoramento_Base_somente_disp!$A:$L,5,FALSE),0)</f>
        <v>0</v>
      </c>
      <c r="C2425" s="20">
        <f>IFERROR(VLOOKUP(A2425,[1]Monitoramento_Base_somente_disp!$A:$L,6,FALSE),0)</f>
        <v>102351088</v>
      </c>
      <c r="D2425" s="20">
        <f>IFERROR(VLOOKUP(A2425,[1]Monitoramento_Base_somente_disp!$A:$L,7,FALSE),0)</f>
        <v>0</v>
      </c>
      <c r="E2425" s="20">
        <f>IFERROR(VLOOKUP(A2425,[1]Monitoramento_Base_somente_disp!$A:$L,8,FALSE),0)</f>
        <v>51175544</v>
      </c>
      <c r="F2425" s="20">
        <f>IFERROR(VLOOKUP(A2425,[1]Monitoramento_Base_somente_disp!$A:$L,9,FALSE),0)</f>
        <v>0</v>
      </c>
      <c r="G2425" s="28">
        <f>IFERROR(VLOOKUP(A2425,[1]Monitoramento_Base_somente_disp!$A:$L,10,FALSE),0)</f>
        <v>0</v>
      </c>
      <c r="H2425" s="27">
        <f>IFERROR(VLOOKUP(A2425,[2]webService!$A:$I,4,FALSE),0)</f>
        <v>119882</v>
      </c>
      <c r="I2425" s="20">
        <f>IFERROR(VLOOKUP(A2425,[2]webService!$A:$II,5,FALSE),0)</f>
        <v>538734</v>
      </c>
      <c r="J2425" s="20">
        <f>IFERROR(VLOOKUP(A2425,[2]webService!$A:$I,6,FALSE),0)</f>
        <v>0</v>
      </c>
      <c r="K2425" s="20">
        <f>IFERROR(VLOOKUP(A2425,[2]webService!$A:$I,7,FALSE),0)</f>
        <v>547934</v>
      </c>
      <c r="L2425" s="20">
        <f>IFERROR(VLOOKUP(A2425,[2]webService!$A:$I,8,FALSE),0)</f>
        <v>0</v>
      </c>
      <c r="M2425" s="28">
        <f>IFERROR(VLOOKUP(A2425,[2]webService!$A:$I,9,FALSE),0)</f>
        <v>0</v>
      </c>
      <c r="N2425" s="27">
        <f>IFERROR(VLOOKUP(A2425,[3]soaBnafar!$A:$G,2,FALSE),0)</f>
        <v>0</v>
      </c>
      <c r="O2425" s="20">
        <f>IFERROR(VLOOKUP(A2425,[3]soaBnafar!$A:$H,3,FALSE),0)</f>
        <v>0</v>
      </c>
      <c r="P2425" s="20">
        <f>IFERROR(VLOOKUP(A2425,[3]soaBnafar!$A:$G,4,FALSE),0)</f>
        <v>0</v>
      </c>
      <c r="Q2425" s="20">
        <f>IFERROR(VLOOKUP(A2425,[3]soaBnafar!$A:$G,5,FALSE),0)</f>
        <v>0</v>
      </c>
      <c r="R2425" s="20">
        <f>IFERROR(VLOOKUP(A2425,[3]soaBnafar!$A:$G,6,FALSE),0)</f>
        <v>0</v>
      </c>
      <c r="S2425" s="20">
        <f>IFERROR(VLOOKUP(A2425,[3]soaBnafar!$A:$G,7,FALSE),0)</f>
        <v>0</v>
      </c>
      <c r="T2425" s="32">
        <f t="shared" si="446"/>
        <v>119882</v>
      </c>
      <c r="U2425" s="21">
        <f t="shared" si="447"/>
        <v>102889822</v>
      </c>
      <c r="V2425" s="21">
        <f t="shared" si="448"/>
        <v>0</v>
      </c>
      <c r="W2425" s="21">
        <f t="shared" si="449"/>
        <v>51723478</v>
      </c>
      <c r="X2425" s="21">
        <f t="shared" si="450"/>
        <v>0</v>
      </c>
      <c r="Y2425" s="33">
        <f t="shared" si="451"/>
        <v>0</v>
      </c>
      <c r="Z2425" s="4" t="str">
        <f t="shared" si="452"/>
        <v>Sim</v>
      </c>
      <c r="AA2425" s="4" t="str">
        <f t="shared" si="453"/>
        <v>Sim</v>
      </c>
      <c r="AB2425" s="4" t="str">
        <f t="shared" si="454"/>
        <v>Não</v>
      </c>
      <c r="AC2425" s="4" t="str">
        <f t="shared" si="455"/>
        <v>Sim</v>
      </c>
      <c r="AD2425" s="4" t="str">
        <f t="shared" si="456"/>
        <v>Não</v>
      </c>
      <c r="AE2425" s="30" t="str">
        <f t="shared" si="457"/>
        <v>Não</v>
      </c>
    </row>
    <row r="2426" spans="1:31" x14ac:dyDescent="0.25">
      <c r="A2426" s="23">
        <v>353030</v>
      </c>
      <c r="B2426" s="27">
        <f>IFERROR(VLOOKUP(A2426,[1]Monitoramento_Base_somente_disp!$A:$L,5,FALSE),0)</f>
        <v>0</v>
      </c>
      <c r="C2426" s="20">
        <f>IFERROR(VLOOKUP(A2426,[1]Monitoramento_Base_somente_disp!$A:$L,6,FALSE),0)</f>
        <v>0</v>
      </c>
      <c r="D2426" s="20">
        <f>IFERROR(VLOOKUP(A2426,[1]Monitoramento_Base_somente_disp!$A:$L,7,FALSE),0)</f>
        <v>0</v>
      </c>
      <c r="E2426" s="20">
        <f>IFERROR(VLOOKUP(A2426,[1]Monitoramento_Base_somente_disp!$A:$L,8,FALSE),0)</f>
        <v>0</v>
      </c>
      <c r="F2426" s="20">
        <f>IFERROR(VLOOKUP(A2426,[1]Monitoramento_Base_somente_disp!$A:$L,9,FALSE),0)</f>
        <v>0</v>
      </c>
      <c r="G2426" s="28">
        <f>IFERROR(VLOOKUP(A2426,[1]Monitoramento_Base_somente_disp!$A:$L,10,FALSE),0)</f>
        <v>0</v>
      </c>
      <c r="H2426" s="27">
        <f>IFERROR(VLOOKUP(A2426,[2]webService!$A:$I,4,FALSE),0)</f>
        <v>0</v>
      </c>
      <c r="I2426" s="20">
        <f>IFERROR(VLOOKUP(A2426,[2]webService!$A:$II,5,FALSE),0)</f>
        <v>0</v>
      </c>
      <c r="J2426" s="20">
        <f>IFERROR(VLOOKUP(A2426,[2]webService!$A:$I,6,FALSE),0)</f>
        <v>0</v>
      </c>
      <c r="K2426" s="20">
        <f>IFERROR(VLOOKUP(A2426,[2]webService!$A:$I,7,FALSE),0)</f>
        <v>0</v>
      </c>
      <c r="L2426" s="20">
        <f>IFERROR(VLOOKUP(A2426,[2]webService!$A:$I,8,FALSE),0)</f>
        <v>0</v>
      </c>
      <c r="M2426" s="28">
        <f>IFERROR(VLOOKUP(A2426,[2]webService!$A:$I,9,FALSE),0)</f>
        <v>0</v>
      </c>
      <c r="N2426" s="27">
        <f>IFERROR(VLOOKUP(A2426,[3]soaBnafar!$A:$G,2,FALSE),0)</f>
        <v>0</v>
      </c>
      <c r="O2426" s="20">
        <f>IFERROR(VLOOKUP(A2426,[3]soaBnafar!$A:$H,3,FALSE),0)</f>
        <v>0</v>
      </c>
      <c r="P2426" s="20">
        <f>IFERROR(VLOOKUP(A2426,[3]soaBnafar!$A:$G,4,FALSE),0)</f>
        <v>0</v>
      </c>
      <c r="Q2426" s="20">
        <f>IFERROR(VLOOKUP(A2426,[3]soaBnafar!$A:$G,5,FALSE),0)</f>
        <v>0</v>
      </c>
      <c r="R2426" s="20">
        <f>IFERROR(VLOOKUP(A2426,[3]soaBnafar!$A:$G,6,FALSE),0)</f>
        <v>0</v>
      </c>
      <c r="S2426" s="20">
        <f>IFERROR(VLOOKUP(A2426,[3]soaBnafar!$A:$G,7,FALSE),0)</f>
        <v>0</v>
      </c>
      <c r="T2426" s="32">
        <f t="shared" si="446"/>
        <v>0</v>
      </c>
      <c r="U2426" s="21">
        <f t="shared" si="447"/>
        <v>0</v>
      </c>
      <c r="V2426" s="21">
        <f t="shared" si="448"/>
        <v>0</v>
      </c>
      <c r="W2426" s="21">
        <f t="shared" si="449"/>
        <v>0</v>
      </c>
      <c r="X2426" s="21">
        <f t="shared" si="450"/>
        <v>0</v>
      </c>
      <c r="Y2426" s="33">
        <f t="shared" si="451"/>
        <v>0</v>
      </c>
      <c r="Z2426" s="4" t="str">
        <f t="shared" si="452"/>
        <v>Não</v>
      </c>
      <c r="AA2426" s="4" t="str">
        <f t="shared" si="453"/>
        <v>Não</v>
      </c>
      <c r="AB2426" s="4" t="str">
        <f t="shared" si="454"/>
        <v>Não</v>
      </c>
      <c r="AC2426" s="4" t="str">
        <f t="shared" si="455"/>
        <v>Não</v>
      </c>
      <c r="AD2426" s="4" t="str">
        <f t="shared" si="456"/>
        <v>Não</v>
      </c>
      <c r="AE2426" s="30" t="str">
        <f t="shared" si="457"/>
        <v>Não</v>
      </c>
    </row>
    <row r="2427" spans="1:31" x14ac:dyDescent="0.25">
      <c r="A2427" s="23">
        <v>353040</v>
      </c>
      <c r="B2427" s="27">
        <f>IFERROR(VLOOKUP(A2427,[1]Monitoramento_Base_somente_disp!$A:$L,5,FALSE),0)</f>
        <v>0</v>
      </c>
      <c r="C2427" s="20">
        <f>IFERROR(VLOOKUP(A2427,[1]Monitoramento_Base_somente_disp!$A:$L,6,FALSE),0)</f>
        <v>0</v>
      </c>
      <c r="D2427" s="20">
        <f>IFERROR(VLOOKUP(A2427,[1]Monitoramento_Base_somente_disp!$A:$L,7,FALSE),0)</f>
        <v>0</v>
      </c>
      <c r="E2427" s="20">
        <f>IFERROR(VLOOKUP(A2427,[1]Monitoramento_Base_somente_disp!$A:$L,8,FALSE),0)</f>
        <v>0</v>
      </c>
      <c r="F2427" s="20">
        <f>IFERROR(VLOOKUP(A2427,[1]Monitoramento_Base_somente_disp!$A:$L,9,FALSE),0)</f>
        <v>0</v>
      </c>
      <c r="G2427" s="28">
        <f>IFERROR(VLOOKUP(A2427,[1]Monitoramento_Base_somente_disp!$A:$L,10,FALSE),0)</f>
        <v>0</v>
      </c>
      <c r="H2427" s="27">
        <f>IFERROR(VLOOKUP(A2427,[2]webService!$A:$I,4,FALSE),0)</f>
        <v>64489</v>
      </c>
      <c r="I2427" s="20">
        <f>IFERROR(VLOOKUP(A2427,[2]webService!$A:$II,5,FALSE),0)</f>
        <v>363225</v>
      </c>
      <c r="J2427" s="20">
        <f>IFERROR(VLOOKUP(A2427,[2]webService!$A:$I,6,FALSE),0)</f>
        <v>0</v>
      </c>
      <c r="K2427" s="20">
        <f>IFERROR(VLOOKUP(A2427,[2]webService!$A:$I,7,FALSE),0)</f>
        <v>157621</v>
      </c>
      <c r="L2427" s="20">
        <f>IFERROR(VLOOKUP(A2427,[2]webService!$A:$I,8,FALSE),0)</f>
        <v>0</v>
      </c>
      <c r="M2427" s="28">
        <f>IFERROR(VLOOKUP(A2427,[2]webService!$A:$I,9,FALSE),0)</f>
        <v>0</v>
      </c>
      <c r="N2427" s="27">
        <f>IFERROR(VLOOKUP(A2427,[3]soaBnafar!$A:$G,2,FALSE),0)</f>
        <v>0</v>
      </c>
      <c r="O2427" s="20">
        <f>IFERROR(VLOOKUP(A2427,[3]soaBnafar!$A:$H,3,FALSE),0)</f>
        <v>0</v>
      </c>
      <c r="P2427" s="20">
        <f>IFERROR(VLOOKUP(A2427,[3]soaBnafar!$A:$G,4,FALSE),0)</f>
        <v>0</v>
      </c>
      <c r="Q2427" s="20">
        <f>IFERROR(VLOOKUP(A2427,[3]soaBnafar!$A:$G,5,FALSE),0)</f>
        <v>0</v>
      </c>
      <c r="R2427" s="20">
        <f>IFERROR(VLOOKUP(A2427,[3]soaBnafar!$A:$G,6,FALSE),0)</f>
        <v>0</v>
      </c>
      <c r="S2427" s="20">
        <f>IFERROR(VLOOKUP(A2427,[3]soaBnafar!$A:$G,7,FALSE),0)</f>
        <v>0</v>
      </c>
      <c r="T2427" s="32">
        <f t="shared" si="446"/>
        <v>64489</v>
      </c>
      <c r="U2427" s="21">
        <f t="shared" si="447"/>
        <v>363225</v>
      </c>
      <c r="V2427" s="21">
        <f t="shared" si="448"/>
        <v>0</v>
      </c>
      <c r="W2427" s="21">
        <f t="shared" si="449"/>
        <v>157621</v>
      </c>
      <c r="X2427" s="21">
        <f t="shared" si="450"/>
        <v>0</v>
      </c>
      <c r="Y2427" s="33">
        <f t="shared" si="451"/>
        <v>0</v>
      </c>
      <c r="Z2427" s="4" t="str">
        <f t="shared" si="452"/>
        <v>Sim</v>
      </c>
      <c r="AA2427" s="4" t="str">
        <f t="shared" si="453"/>
        <v>Sim</v>
      </c>
      <c r="AB2427" s="4" t="str">
        <f t="shared" si="454"/>
        <v>Não</v>
      </c>
      <c r="AC2427" s="4" t="str">
        <f t="shared" si="455"/>
        <v>Sim</v>
      </c>
      <c r="AD2427" s="4" t="str">
        <f t="shared" si="456"/>
        <v>Não</v>
      </c>
      <c r="AE2427" s="30" t="str">
        <f t="shared" si="457"/>
        <v>Não</v>
      </c>
    </row>
    <row r="2428" spans="1:31" x14ac:dyDescent="0.25">
      <c r="A2428" s="23">
        <v>353060</v>
      </c>
      <c r="B2428" s="27">
        <f>IFERROR(VLOOKUP(A2428,[1]Monitoramento_Base_somente_disp!$A:$L,5,FALSE),0)</f>
        <v>0</v>
      </c>
      <c r="C2428" s="20">
        <f>IFERROR(VLOOKUP(A2428,[1]Monitoramento_Base_somente_disp!$A:$L,6,FALSE),0)</f>
        <v>18853604</v>
      </c>
      <c r="D2428" s="20">
        <f>IFERROR(VLOOKUP(A2428,[1]Monitoramento_Base_somente_disp!$A:$L,7,FALSE),0)</f>
        <v>0</v>
      </c>
      <c r="E2428" s="20">
        <f>IFERROR(VLOOKUP(A2428,[1]Monitoramento_Base_somente_disp!$A:$L,8,FALSE),0)</f>
        <v>9426802</v>
      </c>
      <c r="F2428" s="20">
        <f>IFERROR(VLOOKUP(A2428,[1]Monitoramento_Base_somente_disp!$A:$L,9,FALSE),0)</f>
        <v>0</v>
      </c>
      <c r="G2428" s="28">
        <f>IFERROR(VLOOKUP(A2428,[1]Monitoramento_Base_somente_disp!$A:$L,10,FALSE),0)</f>
        <v>0</v>
      </c>
      <c r="H2428" s="27">
        <f>IFERROR(VLOOKUP(A2428,[2]webService!$A:$I,4,FALSE),0)</f>
        <v>3904386</v>
      </c>
      <c r="I2428" s="20">
        <f>IFERROR(VLOOKUP(A2428,[2]webService!$A:$II,5,FALSE),0)</f>
        <v>5610381</v>
      </c>
      <c r="J2428" s="20">
        <f>IFERROR(VLOOKUP(A2428,[2]webService!$A:$I,6,FALSE),0)</f>
        <v>0</v>
      </c>
      <c r="K2428" s="20">
        <f>IFERROR(VLOOKUP(A2428,[2]webService!$A:$I,7,FALSE),0)</f>
        <v>0</v>
      </c>
      <c r="L2428" s="20">
        <f>IFERROR(VLOOKUP(A2428,[2]webService!$A:$I,8,FALSE),0)</f>
        <v>0</v>
      </c>
      <c r="M2428" s="28">
        <f>IFERROR(VLOOKUP(A2428,[2]webService!$A:$I,9,FALSE),0)</f>
        <v>0</v>
      </c>
      <c r="N2428" s="27">
        <f>IFERROR(VLOOKUP(A2428,[3]soaBnafar!$A:$G,2,FALSE),0)</f>
        <v>0</v>
      </c>
      <c r="O2428" s="20">
        <f>IFERROR(VLOOKUP(A2428,[3]soaBnafar!$A:$H,3,FALSE),0)</f>
        <v>24724484</v>
      </c>
      <c r="P2428" s="20">
        <f>IFERROR(VLOOKUP(A2428,[3]soaBnafar!$A:$G,4,FALSE),0)</f>
        <v>0</v>
      </c>
      <c r="Q2428" s="20">
        <f>IFERROR(VLOOKUP(A2428,[3]soaBnafar!$A:$G,5,FALSE),0)</f>
        <v>7905157</v>
      </c>
      <c r="R2428" s="20">
        <f>IFERROR(VLOOKUP(A2428,[3]soaBnafar!$A:$G,6,FALSE),0)</f>
        <v>0</v>
      </c>
      <c r="S2428" s="20">
        <f>IFERROR(VLOOKUP(A2428,[3]soaBnafar!$A:$G,7,FALSE),0)</f>
        <v>0</v>
      </c>
      <c r="T2428" s="32">
        <f t="shared" si="446"/>
        <v>3904386</v>
      </c>
      <c r="U2428" s="21">
        <f t="shared" si="447"/>
        <v>49188469</v>
      </c>
      <c r="V2428" s="21">
        <f t="shared" si="448"/>
        <v>0</v>
      </c>
      <c r="W2428" s="21">
        <f t="shared" si="449"/>
        <v>17331959</v>
      </c>
      <c r="X2428" s="21">
        <f t="shared" si="450"/>
        <v>0</v>
      </c>
      <c r="Y2428" s="33">
        <f t="shared" si="451"/>
        <v>0</v>
      </c>
      <c r="Z2428" s="4" t="str">
        <f t="shared" si="452"/>
        <v>Sim</v>
      </c>
      <c r="AA2428" s="4" t="str">
        <f t="shared" si="453"/>
        <v>Sim</v>
      </c>
      <c r="AB2428" s="4" t="str">
        <f t="shared" si="454"/>
        <v>Não</v>
      </c>
      <c r="AC2428" s="4" t="str">
        <f t="shared" si="455"/>
        <v>Sim</v>
      </c>
      <c r="AD2428" s="4" t="str">
        <f t="shared" si="456"/>
        <v>Não</v>
      </c>
      <c r="AE2428" s="30" t="str">
        <f t="shared" si="457"/>
        <v>Não</v>
      </c>
    </row>
    <row r="2429" spans="1:31" x14ac:dyDescent="0.25">
      <c r="A2429" s="23">
        <v>353090</v>
      </c>
      <c r="B2429" s="27">
        <f>IFERROR(VLOOKUP(A2429,[1]Monitoramento_Base_somente_disp!$A:$L,5,FALSE),0)</f>
        <v>0</v>
      </c>
      <c r="C2429" s="20">
        <f>IFERROR(VLOOKUP(A2429,[1]Monitoramento_Base_somente_disp!$A:$L,6,FALSE),0)</f>
        <v>0</v>
      </c>
      <c r="D2429" s="20">
        <f>IFERROR(VLOOKUP(A2429,[1]Monitoramento_Base_somente_disp!$A:$L,7,FALSE),0)</f>
        <v>0</v>
      </c>
      <c r="E2429" s="20">
        <f>IFERROR(VLOOKUP(A2429,[1]Monitoramento_Base_somente_disp!$A:$L,8,FALSE),0)</f>
        <v>0</v>
      </c>
      <c r="F2429" s="20">
        <f>IFERROR(VLOOKUP(A2429,[1]Monitoramento_Base_somente_disp!$A:$L,9,FALSE),0)</f>
        <v>0</v>
      </c>
      <c r="G2429" s="28">
        <f>IFERROR(VLOOKUP(A2429,[1]Monitoramento_Base_somente_disp!$A:$L,10,FALSE),0)</f>
        <v>0</v>
      </c>
      <c r="H2429" s="27">
        <f>IFERROR(VLOOKUP(A2429,[2]webService!$A:$I,4,FALSE),0)</f>
        <v>0</v>
      </c>
      <c r="I2429" s="20">
        <f>IFERROR(VLOOKUP(A2429,[2]webService!$A:$II,5,FALSE),0)</f>
        <v>0</v>
      </c>
      <c r="J2429" s="20">
        <f>IFERROR(VLOOKUP(A2429,[2]webService!$A:$I,6,FALSE),0)</f>
        <v>0</v>
      </c>
      <c r="K2429" s="20">
        <f>IFERROR(VLOOKUP(A2429,[2]webService!$A:$I,7,FALSE),0)</f>
        <v>0</v>
      </c>
      <c r="L2429" s="20">
        <f>IFERROR(VLOOKUP(A2429,[2]webService!$A:$I,8,FALSE),0)</f>
        <v>0</v>
      </c>
      <c r="M2429" s="28">
        <f>IFERROR(VLOOKUP(A2429,[2]webService!$A:$I,9,FALSE),0)</f>
        <v>0</v>
      </c>
      <c r="N2429" s="27">
        <f>IFERROR(VLOOKUP(A2429,[3]soaBnafar!$A:$G,2,FALSE),0)</f>
        <v>0</v>
      </c>
      <c r="O2429" s="20">
        <f>IFERROR(VLOOKUP(A2429,[3]soaBnafar!$A:$H,3,FALSE),0)</f>
        <v>0</v>
      </c>
      <c r="P2429" s="20">
        <f>IFERROR(VLOOKUP(A2429,[3]soaBnafar!$A:$G,4,FALSE),0)</f>
        <v>0</v>
      </c>
      <c r="Q2429" s="20">
        <f>IFERROR(VLOOKUP(A2429,[3]soaBnafar!$A:$G,5,FALSE),0)</f>
        <v>0</v>
      </c>
      <c r="R2429" s="20">
        <f>IFERROR(VLOOKUP(A2429,[3]soaBnafar!$A:$G,6,FALSE),0)</f>
        <v>0</v>
      </c>
      <c r="S2429" s="20">
        <f>IFERROR(VLOOKUP(A2429,[3]soaBnafar!$A:$G,7,FALSE),0)</f>
        <v>0</v>
      </c>
      <c r="T2429" s="32">
        <f t="shared" si="446"/>
        <v>0</v>
      </c>
      <c r="U2429" s="21">
        <f t="shared" si="447"/>
        <v>0</v>
      </c>
      <c r="V2429" s="21">
        <f t="shared" si="448"/>
        <v>0</v>
      </c>
      <c r="W2429" s="21">
        <f t="shared" si="449"/>
        <v>0</v>
      </c>
      <c r="X2429" s="21">
        <f t="shared" si="450"/>
        <v>0</v>
      </c>
      <c r="Y2429" s="33">
        <f t="shared" si="451"/>
        <v>0</v>
      </c>
      <c r="Z2429" s="4" t="str">
        <f t="shared" si="452"/>
        <v>Não</v>
      </c>
      <c r="AA2429" s="4" t="str">
        <f t="shared" si="453"/>
        <v>Não</v>
      </c>
      <c r="AB2429" s="4" t="str">
        <f t="shared" si="454"/>
        <v>Não</v>
      </c>
      <c r="AC2429" s="4" t="str">
        <f t="shared" si="455"/>
        <v>Não</v>
      </c>
      <c r="AD2429" s="4" t="str">
        <f t="shared" si="456"/>
        <v>Não</v>
      </c>
      <c r="AE2429" s="30" t="str">
        <f t="shared" si="457"/>
        <v>Não</v>
      </c>
    </row>
    <row r="2430" spans="1:31" x14ac:dyDescent="0.25">
      <c r="A2430" s="23">
        <v>353110</v>
      </c>
      <c r="B2430" s="27">
        <f>IFERROR(VLOOKUP(A2430,[1]Monitoramento_Base_somente_disp!$A:$L,5,FALSE),0)</f>
        <v>0</v>
      </c>
      <c r="C2430" s="20">
        <f>IFERROR(VLOOKUP(A2430,[1]Monitoramento_Base_somente_disp!$A:$L,6,FALSE),0)</f>
        <v>0</v>
      </c>
      <c r="D2430" s="20">
        <f>IFERROR(VLOOKUP(A2430,[1]Monitoramento_Base_somente_disp!$A:$L,7,FALSE),0)</f>
        <v>0</v>
      </c>
      <c r="E2430" s="20">
        <f>IFERROR(VLOOKUP(A2430,[1]Monitoramento_Base_somente_disp!$A:$L,8,FALSE),0)</f>
        <v>0</v>
      </c>
      <c r="F2430" s="20">
        <f>IFERROR(VLOOKUP(A2430,[1]Monitoramento_Base_somente_disp!$A:$L,9,FALSE),0)</f>
        <v>0</v>
      </c>
      <c r="G2430" s="28">
        <f>IFERROR(VLOOKUP(A2430,[1]Monitoramento_Base_somente_disp!$A:$L,10,FALSE),0)</f>
        <v>0</v>
      </c>
      <c r="H2430" s="27">
        <f>IFERROR(VLOOKUP(A2430,[2]webService!$A:$I,4,FALSE),0)</f>
        <v>0</v>
      </c>
      <c r="I2430" s="20">
        <f>IFERROR(VLOOKUP(A2430,[2]webService!$A:$II,5,FALSE),0)</f>
        <v>0</v>
      </c>
      <c r="J2430" s="20">
        <f>IFERROR(VLOOKUP(A2430,[2]webService!$A:$I,6,FALSE),0)</f>
        <v>0</v>
      </c>
      <c r="K2430" s="20">
        <f>IFERROR(VLOOKUP(A2430,[2]webService!$A:$I,7,FALSE),0)</f>
        <v>0</v>
      </c>
      <c r="L2430" s="20">
        <f>IFERROR(VLOOKUP(A2430,[2]webService!$A:$I,8,FALSE),0)</f>
        <v>0</v>
      </c>
      <c r="M2430" s="28">
        <f>IFERROR(VLOOKUP(A2430,[2]webService!$A:$I,9,FALSE),0)</f>
        <v>0</v>
      </c>
      <c r="N2430" s="27">
        <f>IFERROR(VLOOKUP(A2430,[3]soaBnafar!$A:$G,2,FALSE),0)</f>
        <v>0</v>
      </c>
      <c r="O2430" s="20">
        <f>IFERROR(VLOOKUP(A2430,[3]soaBnafar!$A:$H,3,FALSE),0)</f>
        <v>0</v>
      </c>
      <c r="P2430" s="20">
        <f>IFERROR(VLOOKUP(A2430,[3]soaBnafar!$A:$G,4,FALSE),0)</f>
        <v>0</v>
      </c>
      <c r="Q2430" s="20">
        <f>IFERROR(VLOOKUP(A2430,[3]soaBnafar!$A:$G,5,FALSE),0)</f>
        <v>0</v>
      </c>
      <c r="R2430" s="20">
        <f>IFERROR(VLOOKUP(A2430,[3]soaBnafar!$A:$G,6,FALSE),0)</f>
        <v>0</v>
      </c>
      <c r="S2430" s="20">
        <f>IFERROR(VLOOKUP(A2430,[3]soaBnafar!$A:$G,7,FALSE),0)</f>
        <v>0</v>
      </c>
      <c r="T2430" s="32">
        <f t="shared" si="446"/>
        <v>0</v>
      </c>
      <c r="U2430" s="21">
        <f t="shared" si="447"/>
        <v>0</v>
      </c>
      <c r="V2430" s="21">
        <f t="shared" si="448"/>
        <v>0</v>
      </c>
      <c r="W2430" s="21">
        <f t="shared" si="449"/>
        <v>0</v>
      </c>
      <c r="X2430" s="21">
        <f t="shared" si="450"/>
        <v>0</v>
      </c>
      <c r="Y2430" s="33">
        <f t="shared" si="451"/>
        <v>0</v>
      </c>
      <c r="Z2430" s="4" t="str">
        <f t="shared" si="452"/>
        <v>Não</v>
      </c>
      <c r="AA2430" s="4" t="str">
        <f t="shared" si="453"/>
        <v>Não</v>
      </c>
      <c r="AB2430" s="4" t="str">
        <f t="shared" si="454"/>
        <v>Não</v>
      </c>
      <c r="AC2430" s="4" t="str">
        <f t="shared" si="455"/>
        <v>Não</v>
      </c>
      <c r="AD2430" s="4" t="str">
        <f t="shared" si="456"/>
        <v>Não</v>
      </c>
      <c r="AE2430" s="30" t="str">
        <f t="shared" si="457"/>
        <v>Não</v>
      </c>
    </row>
    <row r="2431" spans="1:31" x14ac:dyDescent="0.25">
      <c r="A2431" s="23">
        <v>353130</v>
      </c>
      <c r="B2431" s="27">
        <f>IFERROR(VLOOKUP(A2431,[1]Monitoramento_Base_somente_disp!$A:$L,5,FALSE),0)</f>
        <v>0</v>
      </c>
      <c r="C2431" s="20">
        <f>IFERROR(VLOOKUP(A2431,[1]Monitoramento_Base_somente_disp!$A:$L,6,FALSE),0)</f>
        <v>14481040</v>
      </c>
      <c r="D2431" s="20">
        <f>IFERROR(VLOOKUP(A2431,[1]Monitoramento_Base_somente_disp!$A:$L,7,FALSE),0)</f>
        <v>0</v>
      </c>
      <c r="E2431" s="20">
        <f>IFERROR(VLOOKUP(A2431,[1]Monitoramento_Base_somente_disp!$A:$L,8,FALSE),0)</f>
        <v>7240520</v>
      </c>
      <c r="F2431" s="20">
        <f>IFERROR(VLOOKUP(A2431,[1]Monitoramento_Base_somente_disp!$A:$L,9,FALSE),0)</f>
        <v>0</v>
      </c>
      <c r="G2431" s="28">
        <f>IFERROR(VLOOKUP(A2431,[1]Monitoramento_Base_somente_disp!$A:$L,10,FALSE),0)</f>
        <v>0</v>
      </c>
      <c r="H2431" s="27">
        <f>IFERROR(VLOOKUP(A2431,[2]webService!$A:$I,4,FALSE),0)</f>
        <v>0</v>
      </c>
      <c r="I2431" s="20">
        <f>IFERROR(VLOOKUP(A2431,[2]webService!$A:$II,5,FALSE),0)</f>
        <v>0</v>
      </c>
      <c r="J2431" s="20">
        <f>IFERROR(VLOOKUP(A2431,[2]webService!$A:$I,6,FALSE),0)</f>
        <v>0</v>
      </c>
      <c r="K2431" s="20">
        <f>IFERROR(VLOOKUP(A2431,[2]webService!$A:$I,7,FALSE),0)</f>
        <v>0</v>
      </c>
      <c r="L2431" s="20">
        <f>IFERROR(VLOOKUP(A2431,[2]webService!$A:$I,8,FALSE),0)</f>
        <v>0</v>
      </c>
      <c r="M2431" s="28">
        <f>IFERROR(VLOOKUP(A2431,[2]webService!$A:$I,9,FALSE),0)</f>
        <v>0</v>
      </c>
      <c r="N2431" s="27">
        <f>IFERROR(VLOOKUP(A2431,[3]soaBnafar!$A:$G,2,FALSE),0)</f>
        <v>0</v>
      </c>
      <c r="O2431" s="20">
        <f>IFERROR(VLOOKUP(A2431,[3]soaBnafar!$A:$H,3,FALSE),0)</f>
        <v>0</v>
      </c>
      <c r="P2431" s="20">
        <f>IFERROR(VLOOKUP(A2431,[3]soaBnafar!$A:$G,4,FALSE),0)</f>
        <v>0</v>
      </c>
      <c r="Q2431" s="20">
        <f>IFERROR(VLOOKUP(A2431,[3]soaBnafar!$A:$G,5,FALSE),0)</f>
        <v>0</v>
      </c>
      <c r="R2431" s="20">
        <f>IFERROR(VLOOKUP(A2431,[3]soaBnafar!$A:$G,6,FALSE),0)</f>
        <v>0</v>
      </c>
      <c r="S2431" s="20">
        <f>IFERROR(VLOOKUP(A2431,[3]soaBnafar!$A:$G,7,FALSE),0)</f>
        <v>0</v>
      </c>
      <c r="T2431" s="32">
        <f t="shared" si="446"/>
        <v>0</v>
      </c>
      <c r="U2431" s="21">
        <f t="shared" si="447"/>
        <v>14481040</v>
      </c>
      <c r="V2431" s="21">
        <f t="shared" si="448"/>
        <v>0</v>
      </c>
      <c r="W2431" s="21">
        <f t="shared" si="449"/>
        <v>7240520</v>
      </c>
      <c r="X2431" s="21">
        <f t="shared" si="450"/>
        <v>0</v>
      </c>
      <c r="Y2431" s="33">
        <f t="shared" si="451"/>
        <v>0</v>
      </c>
      <c r="Z2431" s="4" t="str">
        <f t="shared" si="452"/>
        <v>Não</v>
      </c>
      <c r="AA2431" s="4" t="str">
        <f t="shared" si="453"/>
        <v>Sim</v>
      </c>
      <c r="AB2431" s="4" t="str">
        <f t="shared" si="454"/>
        <v>Não</v>
      </c>
      <c r="AC2431" s="4" t="str">
        <f t="shared" si="455"/>
        <v>Sim</v>
      </c>
      <c r="AD2431" s="4" t="str">
        <f t="shared" si="456"/>
        <v>Não</v>
      </c>
      <c r="AE2431" s="30" t="str">
        <f t="shared" si="457"/>
        <v>Não</v>
      </c>
    </row>
    <row r="2432" spans="1:31" x14ac:dyDescent="0.25">
      <c r="A2432" s="23">
        <v>353190</v>
      </c>
      <c r="B2432" s="27">
        <f>IFERROR(VLOOKUP(A2432,[1]Monitoramento_Base_somente_disp!$A:$L,5,FALSE),0)</f>
        <v>0</v>
      </c>
      <c r="C2432" s="20">
        <f>IFERROR(VLOOKUP(A2432,[1]Monitoramento_Base_somente_disp!$A:$L,6,FALSE),0)</f>
        <v>0</v>
      </c>
      <c r="D2432" s="20">
        <f>IFERROR(VLOOKUP(A2432,[1]Monitoramento_Base_somente_disp!$A:$L,7,FALSE),0)</f>
        <v>0</v>
      </c>
      <c r="E2432" s="20">
        <f>IFERROR(VLOOKUP(A2432,[1]Monitoramento_Base_somente_disp!$A:$L,8,FALSE),0)</f>
        <v>0</v>
      </c>
      <c r="F2432" s="20">
        <f>IFERROR(VLOOKUP(A2432,[1]Monitoramento_Base_somente_disp!$A:$L,9,FALSE),0)</f>
        <v>0</v>
      </c>
      <c r="G2432" s="28">
        <f>IFERROR(VLOOKUP(A2432,[1]Monitoramento_Base_somente_disp!$A:$L,10,FALSE),0)</f>
        <v>0</v>
      </c>
      <c r="H2432" s="27">
        <f>IFERROR(VLOOKUP(A2432,[2]webService!$A:$I,4,FALSE),0)</f>
        <v>0</v>
      </c>
      <c r="I2432" s="20">
        <f>IFERROR(VLOOKUP(A2432,[2]webService!$A:$II,5,FALSE),0)</f>
        <v>0</v>
      </c>
      <c r="J2432" s="20">
        <f>IFERROR(VLOOKUP(A2432,[2]webService!$A:$I,6,FALSE),0)</f>
        <v>0</v>
      </c>
      <c r="K2432" s="20">
        <f>IFERROR(VLOOKUP(A2432,[2]webService!$A:$I,7,FALSE),0)</f>
        <v>0</v>
      </c>
      <c r="L2432" s="20">
        <f>IFERROR(VLOOKUP(A2432,[2]webService!$A:$I,8,FALSE),0)</f>
        <v>0</v>
      </c>
      <c r="M2432" s="28">
        <f>IFERROR(VLOOKUP(A2432,[2]webService!$A:$I,9,FALSE),0)</f>
        <v>0</v>
      </c>
      <c r="N2432" s="27">
        <f>IFERROR(VLOOKUP(A2432,[3]soaBnafar!$A:$G,2,FALSE),0)</f>
        <v>0</v>
      </c>
      <c r="O2432" s="20">
        <f>IFERROR(VLOOKUP(A2432,[3]soaBnafar!$A:$H,3,FALSE),0)</f>
        <v>0</v>
      </c>
      <c r="P2432" s="20">
        <f>IFERROR(VLOOKUP(A2432,[3]soaBnafar!$A:$G,4,FALSE),0)</f>
        <v>0</v>
      </c>
      <c r="Q2432" s="20">
        <f>IFERROR(VLOOKUP(A2432,[3]soaBnafar!$A:$G,5,FALSE),0)</f>
        <v>0</v>
      </c>
      <c r="R2432" s="20">
        <f>IFERROR(VLOOKUP(A2432,[3]soaBnafar!$A:$G,6,FALSE),0)</f>
        <v>0</v>
      </c>
      <c r="S2432" s="20">
        <f>IFERROR(VLOOKUP(A2432,[3]soaBnafar!$A:$G,7,FALSE),0)</f>
        <v>0</v>
      </c>
      <c r="T2432" s="32">
        <f t="shared" si="446"/>
        <v>0</v>
      </c>
      <c r="U2432" s="21">
        <f t="shared" si="447"/>
        <v>0</v>
      </c>
      <c r="V2432" s="21">
        <f t="shared" si="448"/>
        <v>0</v>
      </c>
      <c r="W2432" s="21">
        <f t="shared" si="449"/>
        <v>0</v>
      </c>
      <c r="X2432" s="21">
        <f t="shared" si="450"/>
        <v>0</v>
      </c>
      <c r="Y2432" s="33">
        <f t="shared" si="451"/>
        <v>0</v>
      </c>
      <c r="Z2432" s="4" t="str">
        <f t="shared" si="452"/>
        <v>Não</v>
      </c>
      <c r="AA2432" s="4" t="str">
        <f t="shared" si="453"/>
        <v>Não</v>
      </c>
      <c r="AB2432" s="4" t="str">
        <f t="shared" si="454"/>
        <v>Não</v>
      </c>
      <c r="AC2432" s="4" t="str">
        <f t="shared" si="455"/>
        <v>Não</v>
      </c>
      <c r="AD2432" s="4" t="str">
        <f t="shared" si="456"/>
        <v>Não</v>
      </c>
      <c r="AE2432" s="30" t="str">
        <f t="shared" si="457"/>
        <v>Não</v>
      </c>
    </row>
    <row r="2433" spans="1:31" x14ac:dyDescent="0.25">
      <c r="A2433" s="23">
        <v>353200</v>
      </c>
      <c r="B2433" s="27">
        <f>IFERROR(VLOOKUP(A2433,[1]Monitoramento_Base_somente_disp!$A:$L,5,FALSE),0)</f>
        <v>0</v>
      </c>
      <c r="C2433" s="20">
        <f>IFERROR(VLOOKUP(A2433,[1]Monitoramento_Base_somente_disp!$A:$L,6,FALSE),0)</f>
        <v>0</v>
      </c>
      <c r="D2433" s="20">
        <f>IFERROR(VLOOKUP(A2433,[1]Monitoramento_Base_somente_disp!$A:$L,7,FALSE),0)</f>
        <v>0</v>
      </c>
      <c r="E2433" s="20">
        <f>IFERROR(VLOOKUP(A2433,[1]Monitoramento_Base_somente_disp!$A:$L,8,FALSE),0)</f>
        <v>0</v>
      </c>
      <c r="F2433" s="20">
        <f>IFERROR(VLOOKUP(A2433,[1]Monitoramento_Base_somente_disp!$A:$L,9,FALSE),0)</f>
        <v>0</v>
      </c>
      <c r="G2433" s="28">
        <f>IFERROR(VLOOKUP(A2433,[1]Monitoramento_Base_somente_disp!$A:$L,10,FALSE),0)</f>
        <v>0</v>
      </c>
      <c r="H2433" s="27">
        <f>IFERROR(VLOOKUP(A2433,[2]webService!$A:$I,4,FALSE),0)</f>
        <v>94565</v>
      </c>
      <c r="I2433" s="20">
        <f>IFERROR(VLOOKUP(A2433,[2]webService!$A:$II,5,FALSE),0)</f>
        <v>373008</v>
      </c>
      <c r="J2433" s="20">
        <f>IFERROR(VLOOKUP(A2433,[2]webService!$A:$I,6,FALSE),0)</f>
        <v>0</v>
      </c>
      <c r="K2433" s="20">
        <f>IFERROR(VLOOKUP(A2433,[2]webService!$A:$I,7,FALSE),0)</f>
        <v>0</v>
      </c>
      <c r="L2433" s="20">
        <f>IFERROR(VLOOKUP(A2433,[2]webService!$A:$I,8,FALSE),0)</f>
        <v>0</v>
      </c>
      <c r="M2433" s="28">
        <f>IFERROR(VLOOKUP(A2433,[2]webService!$A:$I,9,FALSE),0)</f>
        <v>0</v>
      </c>
      <c r="N2433" s="27">
        <f>IFERROR(VLOOKUP(A2433,[3]soaBnafar!$A:$G,2,FALSE),0)</f>
        <v>0</v>
      </c>
      <c r="O2433" s="20">
        <f>IFERROR(VLOOKUP(A2433,[3]soaBnafar!$A:$H,3,FALSE),0)</f>
        <v>0</v>
      </c>
      <c r="P2433" s="20">
        <f>IFERROR(VLOOKUP(A2433,[3]soaBnafar!$A:$G,4,FALSE),0)</f>
        <v>0</v>
      </c>
      <c r="Q2433" s="20">
        <f>IFERROR(VLOOKUP(A2433,[3]soaBnafar!$A:$G,5,FALSE),0)</f>
        <v>0</v>
      </c>
      <c r="R2433" s="20">
        <f>IFERROR(VLOOKUP(A2433,[3]soaBnafar!$A:$G,6,FALSE),0)</f>
        <v>0</v>
      </c>
      <c r="S2433" s="20">
        <f>IFERROR(VLOOKUP(A2433,[3]soaBnafar!$A:$G,7,FALSE),0)</f>
        <v>0</v>
      </c>
      <c r="T2433" s="32">
        <f t="shared" si="446"/>
        <v>94565</v>
      </c>
      <c r="U2433" s="21">
        <f t="shared" si="447"/>
        <v>373008</v>
      </c>
      <c r="V2433" s="21">
        <f t="shared" si="448"/>
        <v>0</v>
      </c>
      <c r="W2433" s="21">
        <f t="shared" si="449"/>
        <v>0</v>
      </c>
      <c r="X2433" s="21">
        <f t="shared" si="450"/>
        <v>0</v>
      </c>
      <c r="Y2433" s="33">
        <f t="shared" si="451"/>
        <v>0</v>
      </c>
      <c r="Z2433" s="4" t="str">
        <f t="shared" si="452"/>
        <v>Sim</v>
      </c>
      <c r="AA2433" s="4" t="str">
        <f t="shared" si="453"/>
        <v>Sim</v>
      </c>
      <c r="AB2433" s="4" t="str">
        <f t="shared" si="454"/>
        <v>Não</v>
      </c>
      <c r="AC2433" s="4" t="str">
        <f t="shared" si="455"/>
        <v>Não</v>
      </c>
      <c r="AD2433" s="4" t="str">
        <f t="shared" si="456"/>
        <v>Não</v>
      </c>
      <c r="AE2433" s="30" t="str">
        <f t="shared" si="457"/>
        <v>Não</v>
      </c>
    </row>
    <row r="2434" spans="1:31" x14ac:dyDescent="0.25">
      <c r="A2434" s="23">
        <v>353205</v>
      </c>
      <c r="B2434" s="27">
        <f>IFERROR(VLOOKUP(A2434,[1]Monitoramento_Base_somente_disp!$A:$L,5,FALSE),0)</f>
        <v>0</v>
      </c>
      <c r="C2434" s="20">
        <f>IFERROR(VLOOKUP(A2434,[1]Monitoramento_Base_somente_disp!$A:$L,6,FALSE),0)</f>
        <v>21297864</v>
      </c>
      <c r="D2434" s="20">
        <f>IFERROR(VLOOKUP(A2434,[1]Monitoramento_Base_somente_disp!$A:$L,7,FALSE),0)</f>
        <v>0</v>
      </c>
      <c r="E2434" s="20">
        <f>IFERROR(VLOOKUP(A2434,[1]Monitoramento_Base_somente_disp!$A:$L,8,FALSE),0)</f>
        <v>10648932</v>
      </c>
      <c r="F2434" s="20">
        <f>IFERROR(VLOOKUP(A2434,[1]Monitoramento_Base_somente_disp!$A:$L,9,FALSE),0)</f>
        <v>0</v>
      </c>
      <c r="G2434" s="28">
        <f>IFERROR(VLOOKUP(A2434,[1]Monitoramento_Base_somente_disp!$A:$L,10,FALSE),0)</f>
        <v>0</v>
      </c>
      <c r="H2434" s="27">
        <f>IFERROR(VLOOKUP(A2434,[2]webService!$A:$I,4,FALSE),0)</f>
        <v>36213</v>
      </c>
      <c r="I2434" s="20">
        <f>IFERROR(VLOOKUP(A2434,[2]webService!$A:$II,5,FALSE),0)</f>
        <v>0</v>
      </c>
      <c r="J2434" s="20">
        <f>IFERROR(VLOOKUP(A2434,[2]webService!$A:$I,6,FALSE),0)</f>
        <v>20143</v>
      </c>
      <c r="K2434" s="20">
        <f>IFERROR(VLOOKUP(A2434,[2]webService!$A:$I,7,FALSE),0)</f>
        <v>0</v>
      </c>
      <c r="L2434" s="20">
        <f>IFERROR(VLOOKUP(A2434,[2]webService!$A:$I,8,FALSE),0)</f>
        <v>0</v>
      </c>
      <c r="M2434" s="28">
        <f>IFERROR(VLOOKUP(A2434,[2]webService!$A:$I,9,FALSE),0)</f>
        <v>0</v>
      </c>
      <c r="N2434" s="27">
        <f>IFERROR(VLOOKUP(A2434,[3]soaBnafar!$A:$G,2,FALSE),0)</f>
        <v>0</v>
      </c>
      <c r="O2434" s="20">
        <f>IFERROR(VLOOKUP(A2434,[3]soaBnafar!$A:$H,3,FALSE),0)</f>
        <v>0</v>
      </c>
      <c r="P2434" s="20">
        <f>IFERROR(VLOOKUP(A2434,[3]soaBnafar!$A:$G,4,FALSE),0)</f>
        <v>0</v>
      </c>
      <c r="Q2434" s="20">
        <f>IFERROR(VLOOKUP(A2434,[3]soaBnafar!$A:$G,5,FALSE),0)</f>
        <v>0</v>
      </c>
      <c r="R2434" s="20">
        <f>IFERROR(VLOOKUP(A2434,[3]soaBnafar!$A:$G,6,FALSE),0)</f>
        <v>0</v>
      </c>
      <c r="S2434" s="20">
        <f>IFERROR(VLOOKUP(A2434,[3]soaBnafar!$A:$G,7,FALSE),0)</f>
        <v>0</v>
      </c>
      <c r="T2434" s="32">
        <f t="shared" si="446"/>
        <v>36213</v>
      </c>
      <c r="U2434" s="21">
        <f t="shared" si="447"/>
        <v>21297864</v>
      </c>
      <c r="V2434" s="21">
        <f t="shared" si="448"/>
        <v>20143</v>
      </c>
      <c r="W2434" s="21">
        <f t="shared" si="449"/>
        <v>10648932</v>
      </c>
      <c r="X2434" s="21">
        <f t="shared" si="450"/>
        <v>0</v>
      </c>
      <c r="Y2434" s="33">
        <f t="shared" si="451"/>
        <v>0</v>
      </c>
      <c r="Z2434" s="4" t="str">
        <f t="shared" si="452"/>
        <v>Sim</v>
      </c>
      <c r="AA2434" s="4" t="str">
        <f t="shared" si="453"/>
        <v>Sim</v>
      </c>
      <c r="AB2434" s="4" t="str">
        <f t="shared" si="454"/>
        <v>Sim</v>
      </c>
      <c r="AC2434" s="4" t="str">
        <f t="shared" si="455"/>
        <v>Sim</v>
      </c>
      <c r="AD2434" s="4" t="str">
        <f t="shared" si="456"/>
        <v>Não</v>
      </c>
      <c r="AE2434" s="30" t="str">
        <f t="shared" si="457"/>
        <v>Não</v>
      </c>
    </row>
    <row r="2435" spans="1:31" x14ac:dyDescent="0.25">
      <c r="A2435" s="23">
        <v>353210</v>
      </c>
      <c r="B2435" s="27">
        <f>IFERROR(VLOOKUP(A2435,[1]Monitoramento_Base_somente_disp!$A:$L,5,FALSE),0)</f>
        <v>0</v>
      </c>
      <c r="C2435" s="20">
        <f>IFERROR(VLOOKUP(A2435,[1]Monitoramento_Base_somente_disp!$A:$L,6,FALSE),0)</f>
        <v>0</v>
      </c>
      <c r="D2435" s="20">
        <f>IFERROR(VLOOKUP(A2435,[1]Monitoramento_Base_somente_disp!$A:$L,7,FALSE),0)</f>
        <v>0</v>
      </c>
      <c r="E2435" s="20">
        <f>IFERROR(VLOOKUP(A2435,[1]Monitoramento_Base_somente_disp!$A:$L,8,FALSE),0)</f>
        <v>0</v>
      </c>
      <c r="F2435" s="20">
        <f>IFERROR(VLOOKUP(A2435,[1]Monitoramento_Base_somente_disp!$A:$L,9,FALSE),0)</f>
        <v>0</v>
      </c>
      <c r="G2435" s="28">
        <f>IFERROR(VLOOKUP(A2435,[1]Monitoramento_Base_somente_disp!$A:$L,10,FALSE),0)</f>
        <v>0</v>
      </c>
      <c r="H2435" s="27">
        <f>IFERROR(VLOOKUP(A2435,[2]webService!$A:$I,4,FALSE),0)</f>
        <v>31006</v>
      </c>
      <c r="I2435" s="20">
        <f>IFERROR(VLOOKUP(A2435,[2]webService!$A:$II,5,FALSE),0)</f>
        <v>249923</v>
      </c>
      <c r="J2435" s="20">
        <f>IFERROR(VLOOKUP(A2435,[2]webService!$A:$I,6,FALSE),0)</f>
        <v>0</v>
      </c>
      <c r="K2435" s="20">
        <f>IFERROR(VLOOKUP(A2435,[2]webService!$A:$I,7,FALSE),0)</f>
        <v>296170</v>
      </c>
      <c r="L2435" s="20">
        <f>IFERROR(VLOOKUP(A2435,[2]webService!$A:$I,8,FALSE),0)</f>
        <v>0</v>
      </c>
      <c r="M2435" s="28">
        <f>IFERROR(VLOOKUP(A2435,[2]webService!$A:$I,9,FALSE),0)</f>
        <v>0</v>
      </c>
      <c r="N2435" s="27">
        <f>IFERROR(VLOOKUP(A2435,[3]soaBnafar!$A:$G,2,FALSE),0)</f>
        <v>0</v>
      </c>
      <c r="O2435" s="20">
        <f>IFERROR(VLOOKUP(A2435,[3]soaBnafar!$A:$H,3,FALSE),0)</f>
        <v>0</v>
      </c>
      <c r="P2435" s="20">
        <f>IFERROR(VLOOKUP(A2435,[3]soaBnafar!$A:$G,4,FALSE),0)</f>
        <v>0</v>
      </c>
      <c r="Q2435" s="20">
        <f>IFERROR(VLOOKUP(A2435,[3]soaBnafar!$A:$G,5,FALSE),0)</f>
        <v>0</v>
      </c>
      <c r="R2435" s="20">
        <f>IFERROR(VLOOKUP(A2435,[3]soaBnafar!$A:$G,6,FALSE),0)</f>
        <v>0</v>
      </c>
      <c r="S2435" s="20">
        <f>IFERROR(VLOOKUP(A2435,[3]soaBnafar!$A:$G,7,FALSE),0)</f>
        <v>0</v>
      </c>
      <c r="T2435" s="32">
        <f t="shared" si="446"/>
        <v>31006</v>
      </c>
      <c r="U2435" s="21">
        <f t="shared" si="447"/>
        <v>249923</v>
      </c>
      <c r="V2435" s="21">
        <f t="shared" si="448"/>
        <v>0</v>
      </c>
      <c r="W2435" s="21">
        <f t="shared" si="449"/>
        <v>296170</v>
      </c>
      <c r="X2435" s="21">
        <f t="shared" si="450"/>
        <v>0</v>
      </c>
      <c r="Y2435" s="33">
        <f t="shared" si="451"/>
        <v>0</v>
      </c>
      <c r="Z2435" s="4" t="str">
        <f t="shared" si="452"/>
        <v>Sim</v>
      </c>
      <c r="AA2435" s="4" t="str">
        <f t="shared" si="453"/>
        <v>Sim</v>
      </c>
      <c r="AB2435" s="4" t="str">
        <f t="shared" si="454"/>
        <v>Não</v>
      </c>
      <c r="AC2435" s="4" t="str">
        <f t="shared" si="455"/>
        <v>Sim</v>
      </c>
      <c r="AD2435" s="4" t="str">
        <f t="shared" si="456"/>
        <v>Não</v>
      </c>
      <c r="AE2435" s="30" t="str">
        <f t="shared" si="457"/>
        <v>Não</v>
      </c>
    </row>
    <row r="2436" spans="1:31" x14ac:dyDescent="0.25">
      <c r="A2436" s="23">
        <v>353215</v>
      </c>
      <c r="B2436" s="27">
        <f>IFERROR(VLOOKUP(A2436,[1]Monitoramento_Base_somente_disp!$A:$L,5,FALSE),0)</f>
        <v>30381</v>
      </c>
      <c r="C2436" s="20">
        <f>IFERROR(VLOOKUP(A2436,[1]Monitoramento_Base_somente_disp!$A:$L,6,FALSE),0)</f>
        <v>12384990</v>
      </c>
      <c r="D2436" s="20">
        <f>IFERROR(VLOOKUP(A2436,[1]Monitoramento_Base_somente_disp!$A:$L,7,FALSE),0)</f>
        <v>23210</v>
      </c>
      <c r="E2436" s="20">
        <f>IFERROR(VLOOKUP(A2436,[1]Monitoramento_Base_somente_disp!$A:$L,8,FALSE),0)</f>
        <v>5925510</v>
      </c>
      <c r="F2436" s="20">
        <f>IFERROR(VLOOKUP(A2436,[1]Monitoramento_Base_somente_disp!$A:$L,9,FALSE),0)</f>
        <v>0</v>
      </c>
      <c r="G2436" s="28">
        <f>IFERROR(VLOOKUP(A2436,[1]Monitoramento_Base_somente_disp!$A:$L,10,FALSE),0)</f>
        <v>0</v>
      </c>
      <c r="H2436" s="27">
        <f>IFERROR(VLOOKUP(A2436,[2]webService!$A:$I,4,FALSE),0)</f>
        <v>0</v>
      </c>
      <c r="I2436" s="20">
        <f>IFERROR(VLOOKUP(A2436,[2]webService!$A:$II,5,FALSE),0)</f>
        <v>0</v>
      </c>
      <c r="J2436" s="20">
        <f>IFERROR(VLOOKUP(A2436,[2]webService!$A:$I,6,FALSE),0)</f>
        <v>0</v>
      </c>
      <c r="K2436" s="20">
        <f>IFERROR(VLOOKUP(A2436,[2]webService!$A:$I,7,FALSE),0)</f>
        <v>0</v>
      </c>
      <c r="L2436" s="20">
        <f>IFERROR(VLOOKUP(A2436,[2]webService!$A:$I,8,FALSE),0)</f>
        <v>0</v>
      </c>
      <c r="M2436" s="28">
        <f>IFERROR(VLOOKUP(A2436,[2]webService!$A:$I,9,FALSE),0)</f>
        <v>0</v>
      </c>
      <c r="N2436" s="27">
        <f>IFERROR(VLOOKUP(A2436,[3]soaBnafar!$A:$G,2,FALSE),0)</f>
        <v>0</v>
      </c>
      <c r="O2436" s="20">
        <f>IFERROR(VLOOKUP(A2436,[3]soaBnafar!$A:$H,3,FALSE),0)</f>
        <v>0</v>
      </c>
      <c r="P2436" s="20">
        <f>IFERROR(VLOOKUP(A2436,[3]soaBnafar!$A:$G,4,FALSE),0)</f>
        <v>0</v>
      </c>
      <c r="Q2436" s="20">
        <f>IFERROR(VLOOKUP(A2436,[3]soaBnafar!$A:$G,5,FALSE),0)</f>
        <v>0</v>
      </c>
      <c r="R2436" s="20">
        <f>IFERROR(VLOOKUP(A2436,[3]soaBnafar!$A:$G,6,FALSE),0)</f>
        <v>0</v>
      </c>
      <c r="S2436" s="20">
        <f>IFERROR(VLOOKUP(A2436,[3]soaBnafar!$A:$G,7,FALSE),0)</f>
        <v>0</v>
      </c>
      <c r="T2436" s="32">
        <f t="shared" si="446"/>
        <v>30381</v>
      </c>
      <c r="U2436" s="21">
        <f t="shared" si="447"/>
        <v>12384990</v>
      </c>
      <c r="V2436" s="21">
        <f t="shared" si="448"/>
        <v>23210</v>
      </c>
      <c r="W2436" s="21">
        <f t="shared" si="449"/>
        <v>5925510</v>
      </c>
      <c r="X2436" s="21">
        <f t="shared" si="450"/>
        <v>0</v>
      </c>
      <c r="Y2436" s="33">
        <f t="shared" si="451"/>
        <v>0</v>
      </c>
      <c r="Z2436" s="4" t="str">
        <f t="shared" si="452"/>
        <v>Sim</v>
      </c>
      <c r="AA2436" s="4" t="str">
        <f t="shared" si="453"/>
        <v>Sim</v>
      </c>
      <c r="AB2436" s="4" t="str">
        <f t="shared" si="454"/>
        <v>Sim</v>
      </c>
      <c r="AC2436" s="4" t="str">
        <f t="shared" si="455"/>
        <v>Sim</v>
      </c>
      <c r="AD2436" s="4" t="str">
        <f t="shared" si="456"/>
        <v>Não</v>
      </c>
      <c r="AE2436" s="30" t="str">
        <f t="shared" si="457"/>
        <v>Não</v>
      </c>
    </row>
    <row r="2437" spans="1:31" x14ac:dyDescent="0.25">
      <c r="A2437" s="23">
        <v>353220</v>
      </c>
      <c r="B2437" s="27">
        <f>IFERROR(VLOOKUP(A2437,[1]Monitoramento_Base_somente_disp!$A:$L,5,FALSE),0)</f>
        <v>0</v>
      </c>
      <c r="C2437" s="20">
        <f>IFERROR(VLOOKUP(A2437,[1]Monitoramento_Base_somente_disp!$A:$L,6,FALSE),0)</f>
        <v>11304664</v>
      </c>
      <c r="D2437" s="20">
        <f>IFERROR(VLOOKUP(A2437,[1]Monitoramento_Base_somente_disp!$A:$L,7,FALSE),0)</f>
        <v>0</v>
      </c>
      <c r="E2437" s="20">
        <f>IFERROR(VLOOKUP(A2437,[1]Monitoramento_Base_somente_disp!$A:$L,8,FALSE),0)</f>
        <v>5652332</v>
      </c>
      <c r="F2437" s="20">
        <f>IFERROR(VLOOKUP(A2437,[1]Monitoramento_Base_somente_disp!$A:$L,9,FALSE),0)</f>
        <v>0</v>
      </c>
      <c r="G2437" s="28">
        <f>IFERROR(VLOOKUP(A2437,[1]Monitoramento_Base_somente_disp!$A:$L,10,FALSE),0)</f>
        <v>0</v>
      </c>
      <c r="H2437" s="27">
        <f>IFERROR(VLOOKUP(A2437,[2]webService!$A:$I,4,FALSE),0)</f>
        <v>54122</v>
      </c>
      <c r="I2437" s="20">
        <f>IFERROR(VLOOKUP(A2437,[2]webService!$A:$II,5,FALSE),0)</f>
        <v>186697</v>
      </c>
      <c r="J2437" s="20">
        <f>IFERROR(VLOOKUP(A2437,[2]webService!$A:$I,6,FALSE),0)</f>
        <v>0</v>
      </c>
      <c r="K2437" s="20">
        <f>IFERROR(VLOOKUP(A2437,[2]webService!$A:$I,7,FALSE),0)</f>
        <v>0</v>
      </c>
      <c r="L2437" s="20">
        <f>IFERROR(VLOOKUP(A2437,[2]webService!$A:$I,8,FALSE),0)</f>
        <v>0</v>
      </c>
      <c r="M2437" s="28">
        <f>IFERROR(VLOOKUP(A2437,[2]webService!$A:$I,9,FALSE),0)</f>
        <v>0</v>
      </c>
      <c r="N2437" s="27">
        <f>IFERROR(VLOOKUP(A2437,[3]soaBnafar!$A:$G,2,FALSE),0)</f>
        <v>0</v>
      </c>
      <c r="O2437" s="20">
        <f>IFERROR(VLOOKUP(A2437,[3]soaBnafar!$A:$H,3,FALSE),0)</f>
        <v>0</v>
      </c>
      <c r="P2437" s="20">
        <f>IFERROR(VLOOKUP(A2437,[3]soaBnafar!$A:$G,4,FALSE),0)</f>
        <v>0</v>
      </c>
      <c r="Q2437" s="20">
        <f>IFERROR(VLOOKUP(A2437,[3]soaBnafar!$A:$G,5,FALSE),0)</f>
        <v>0</v>
      </c>
      <c r="R2437" s="20">
        <f>IFERROR(VLOOKUP(A2437,[3]soaBnafar!$A:$G,6,FALSE),0)</f>
        <v>0</v>
      </c>
      <c r="S2437" s="20">
        <f>IFERROR(VLOOKUP(A2437,[3]soaBnafar!$A:$G,7,FALSE),0)</f>
        <v>0</v>
      </c>
      <c r="T2437" s="32">
        <f t="shared" si="446"/>
        <v>54122</v>
      </c>
      <c r="U2437" s="21">
        <f t="shared" si="447"/>
        <v>11491361</v>
      </c>
      <c r="V2437" s="21">
        <f t="shared" si="448"/>
        <v>0</v>
      </c>
      <c r="W2437" s="21">
        <f t="shared" si="449"/>
        <v>5652332</v>
      </c>
      <c r="X2437" s="21">
        <f t="shared" si="450"/>
        <v>0</v>
      </c>
      <c r="Y2437" s="33">
        <f t="shared" si="451"/>
        <v>0</v>
      </c>
      <c r="Z2437" s="4" t="str">
        <f t="shared" si="452"/>
        <v>Sim</v>
      </c>
      <c r="AA2437" s="4" t="str">
        <f t="shared" si="453"/>
        <v>Sim</v>
      </c>
      <c r="AB2437" s="4" t="str">
        <f t="shared" si="454"/>
        <v>Não</v>
      </c>
      <c r="AC2437" s="4" t="str">
        <f t="shared" si="455"/>
        <v>Sim</v>
      </c>
      <c r="AD2437" s="4" t="str">
        <f t="shared" si="456"/>
        <v>Não</v>
      </c>
      <c r="AE2437" s="30" t="str">
        <f t="shared" si="457"/>
        <v>Não</v>
      </c>
    </row>
    <row r="2438" spans="1:31" x14ac:dyDescent="0.25">
      <c r="A2438" s="23">
        <v>353230</v>
      </c>
      <c r="B2438" s="27">
        <f>IFERROR(VLOOKUP(A2438,[1]Monitoramento_Base_somente_disp!$A:$L,5,FALSE),0)</f>
        <v>0</v>
      </c>
      <c r="C2438" s="20">
        <f>IFERROR(VLOOKUP(A2438,[1]Monitoramento_Base_somente_disp!$A:$L,6,FALSE),0)</f>
        <v>154385910</v>
      </c>
      <c r="D2438" s="20">
        <f>IFERROR(VLOOKUP(A2438,[1]Monitoramento_Base_somente_disp!$A:$L,7,FALSE),0)</f>
        <v>0</v>
      </c>
      <c r="E2438" s="20">
        <f>IFERROR(VLOOKUP(A2438,[1]Monitoramento_Base_somente_disp!$A:$L,8,FALSE),0)</f>
        <v>77275952</v>
      </c>
      <c r="F2438" s="20">
        <f>IFERROR(VLOOKUP(A2438,[1]Monitoramento_Base_somente_disp!$A:$L,9,FALSE),0)</f>
        <v>0</v>
      </c>
      <c r="G2438" s="28">
        <f>IFERROR(VLOOKUP(A2438,[1]Monitoramento_Base_somente_disp!$A:$L,10,FALSE),0)</f>
        <v>0</v>
      </c>
      <c r="H2438" s="27">
        <f>IFERROR(VLOOKUP(A2438,[2]webService!$A:$I,4,FALSE),0)</f>
        <v>0</v>
      </c>
      <c r="I2438" s="20">
        <f>IFERROR(VLOOKUP(A2438,[2]webService!$A:$II,5,FALSE),0)</f>
        <v>0</v>
      </c>
      <c r="J2438" s="20">
        <f>IFERROR(VLOOKUP(A2438,[2]webService!$A:$I,6,FALSE),0)</f>
        <v>0</v>
      </c>
      <c r="K2438" s="20">
        <f>IFERROR(VLOOKUP(A2438,[2]webService!$A:$I,7,FALSE),0)</f>
        <v>0</v>
      </c>
      <c r="L2438" s="20">
        <f>IFERROR(VLOOKUP(A2438,[2]webService!$A:$I,8,FALSE),0)</f>
        <v>0</v>
      </c>
      <c r="M2438" s="28">
        <f>IFERROR(VLOOKUP(A2438,[2]webService!$A:$I,9,FALSE),0)</f>
        <v>0</v>
      </c>
      <c r="N2438" s="27">
        <f>IFERROR(VLOOKUP(A2438,[3]soaBnafar!$A:$G,2,FALSE),0)</f>
        <v>0</v>
      </c>
      <c r="O2438" s="20">
        <f>IFERROR(VLOOKUP(A2438,[3]soaBnafar!$A:$H,3,FALSE),0)</f>
        <v>0</v>
      </c>
      <c r="P2438" s="20">
        <f>IFERROR(VLOOKUP(A2438,[3]soaBnafar!$A:$G,4,FALSE),0)</f>
        <v>0</v>
      </c>
      <c r="Q2438" s="20">
        <f>IFERROR(VLOOKUP(A2438,[3]soaBnafar!$A:$G,5,FALSE),0)</f>
        <v>0</v>
      </c>
      <c r="R2438" s="20">
        <f>IFERROR(VLOOKUP(A2438,[3]soaBnafar!$A:$G,6,FALSE),0)</f>
        <v>0</v>
      </c>
      <c r="S2438" s="20">
        <f>IFERROR(VLOOKUP(A2438,[3]soaBnafar!$A:$G,7,FALSE),0)</f>
        <v>0</v>
      </c>
      <c r="T2438" s="32">
        <f t="shared" ref="T2438:T2501" si="458">B2438+H2438+N2438</f>
        <v>0</v>
      </c>
      <c r="U2438" s="21">
        <f t="shared" ref="U2438:U2501" si="459">C2438+I2438+O2438</f>
        <v>154385910</v>
      </c>
      <c r="V2438" s="21">
        <f t="shared" ref="V2438:V2501" si="460">D2438+J2438+P2438</f>
        <v>0</v>
      </c>
      <c r="W2438" s="21">
        <f t="shared" ref="W2438:W2501" si="461">E2438+K2438+Q2438</f>
        <v>77275952</v>
      </c>
      <c r="X2438" s="21">
        <f t="shared" ref="X2438:X2501" si="462">F2438+L2438+R2438</f>
        <v>0</v>
      </c>
      <c r="Y2438" s="33">
        <f t="shared" ref="Y2438:Y2501" si="463">G2438+M2438+S2438</f>
        <v>0</v>
      </c>
      <c r="Z2438" s="4" t="str">
        <f t="shared" ref="Z2438:Z2501" si="464">IF(T2438=0,"Não","Sim")</f>
        <v>Não</v>
      </c>
      <c r="AA2438" s="4" t="str">
        <f t="shared" ref="AA2438:AA2501" si="465">IF(U2438=0,"Não","Sim")</f>
        <v>Sim</v>
      </c>
      <c r="AB2438" s="4" t="str">
        <f t="shared" ref="AB2438:AB2501" si="466">IF(V2438=0,"Não","Sim")</f>
        <v>Não</v>
      </c>
      <c r="AC2438" s="4" t="str">
        <f t="shared" ref="AC2438:AC2501" si="467">IF(W2438=0,"Não","Sim")</f>
        <v>Sim</v>
      </c>
      <c r="AD2438" s="4" t="str">
        <f t="shared" ref="AD2438:AD2501" si="468">IF(X2438=0,"Não","Sim")</f>
        <v>Não</v>
      </c>
      <c r="AE2438" s="30" t="str">
        <f t="shared" ref="AE2438:AE2501" si="469">IF(Y2438=0,"Não","Sim")</f>
        <v>Não</v>
      </c>
    </row>
    <row r="2439" spans="1:31" x14ac:dyDescent="0.25">
      <c r="A2439" s="23">
        <v>353240</v>
      </c>
      <c r="B2439" s="27">
        <f>IFERROR(VLOOKUP(A2439,[1]Monitoramento_Base_somente_disp!$A:$L,5,FALSE),0)</f>
        <v>80938</v>
      </c>
      <c r="C2439" s="20">
        <f>IFERROR(VLOOKUP(A2439,[1]Monitoramento_Base_somente_disp!$A:$L,6,FALSE),0)</f>
        <v>12605813</v>
      </c>
      <c r="D2439" s="20">
        <f>IFERROR(VLOOKUP(A2439,[1]Monitoramento_Base_somente_disp!$A:$L,7,FALSE),0)</f>
        <v>40367</v>
      </c>
      <c r="E2439" s="20">
        <f>IFERROR(VLOOKUP(A2439,[1]Monitoramento_Base_somente_disp!$A:$L,8,FALSE),0)</f>
        <v>5049195</v>
      </c>
      <c r="F2439" s="20">
        <f>IFERROR(VLOOKUP(A2439,[1]Monitoramento_Base_somente_disp!$A:$L,9,FALSE),0)</f>
        <v>0</v>
      </c>
      <c r="G2439" s="28">
        <f>IFERROR(VLOOKUP(A2439,[1]Monitoramento_Base_somente_disp!$A:$L,10,FALSE),0)</f>
        <v>0</v>
      </c>
      <c r="H2439" s="27">
        <f>IFERROR(VLOOKUP(A2439,[2]webService!$A:$I,4,FALSE),0)</f>
        <v>0</v>
      </c>
      <c r="I2439" s="20">
        <f>IFERROR(VLOOKUP(A2439,[2]webService!$A:$II,5,FALSE),0)</f>
        <v>0</v>
      </c>
      <c r="J2439" s="20">
        <f>IFERROR(VLOOKUP(A2439,[2]webService!$A:$I,6,FALSE),0)</f>
        <v>0</v>
      </c>
      <c r="K2439" s="20">
        <f>IFERROR(VLOOKUP(A2439,[2]webService!$A:$I,7,FALSE),0)</f>
        <v>0</v>
      </c>
      <c r="L2439" s="20">
        <f>IFERROR(VLOOKUP(A2439,[2]webService!$A:$I,8,FALSE),0)</f>
        <v>0</v>
      </c>
      <c r="M2439" s="28">
        <f>IFERROR(VLOOKUP(A2439,[2]webService!$A:$I,9,FALSE),0)</f>
        <v>0</v>
      </c>
      <c r="N2439" s="27">
        <f>IFERROR(VLOOKUP(A2439,[3]soaBnafar!$A:$G,2,FALSE),0)</f>
        <v>0</v>
      </c>
      <c r="O2439" s="20">
        <f>IFERROR(VLOOKUP(A2439,[3]soaBnafar!$A:$H,3,FALSE),0)</f>
        <v>0</v>
      </c>
      <c r="P2439" s="20">
        <f>IFERROR(VLOOKUP(A2439,[3]soaBnafar!$A:$G,4,FALSE),0)</f>
        <v>0</v>
      </c>
      <c r="Q2439" s="20">
        <f>IFERROR(VLOOKUP(A2439,[3]soaBnafar!$A:$G,5,FALSE),0)</f>
        <v>0</v>
      </c>
      <c r="R2439" s="20">
        <f>IFERROR(VLOOKUP(A2439,[3]soaBnafar!$A:$G,6,FALSE),0)</f>
        <v>0</v>
      </c>
      <c r="S2439" s="20">
        <f>IFERROR(VLOOKUP(A2439,[3]soaBnafar!$A:$G,7,FALSE),0)</f>
        <v>0</v>
      </c>
      <c r="T2439" s="32">
        <f t="shared" si="458"/>
        <v>80938</v>
      </c>
      <c r="U2439" s="21">
        <f t="shared" si="459"/>
        <v>12605813</v>
      </c>
      <c r="V2439" s="21">
        <f t="shared" si="460"/>
        <v>40367</v>
      </c>
      <c r="W2439" s="21">
        <f t="shared" si="461"/>
        <v>5049195</v>
      </c>
      <c r="X2439" s="21">
        <f t="shared" si="462"/>
        <v>0</v>
      </c>
      <c r="Y2439" s="33">
        <f t="shared" si="463"/>
        <v>0</v>
      </c>
      <c r="Z2439" s="4" t="str">
        <f t="shared" si="464"/>
        <v>Sim</v>
      </c>
      <c r="AA2439" s="4" t="str">
        <f t="shared" si="465"/>
        <v>Sim</v>
      </c>
      <c r="AB2439" s="4" t="str">
        <f t="shared" si="466"/>
        <v>Sim</v>
      </c>
      <c r="AC2439" s="4" t="str">
        <f t="shared" si="467"/>
        <v>Sim</v>
      </c>
      <c r="AD2439" s="4" t="str">
        <f t="shared" si="468"/>
        <v>Não</v>
      </c>
      <c r="AE2439" s="30" t="str">
        <f t="shared" si="469"/>
        <v>Não</v>
      </c>
    </row>
    <row r="2440" spans="1:31" x14ac:dyDescent="0.25">
      <c r="A2440" s="23">
        <v>353270</v>
      </c>
      <c r="B2440" s="27">
        <f>IFERROR(VLOOKUP(A2440,[1]Monitoramento_Base_somente_disp!$A:$L,5,FALSE),0)</f>
        <v>92917</v>
      </c>
      <c r="C2440" s="20">
        <f>IFERROR(VLOOKUP(A2440,[1]Monitoramento_Base_somente_disp!$A:$L,6,FALSE),0)</f>
        <v>12786693</v>
      </c>
      <c r="D2440" s="20">
        <f>IFERROR(VLOOKUP(A2440,[1]Monitoramento_Base_somente_disp!$A:$L,7,FALSE),0)</f>
        <v>50730</v>
      </c>
      <c r="E2440" s="20">
        <f>IFERROR(VLOOKUP(A2440,[1]Monitoramento_Base_somente_disp!$A:$L,8,FALSE),0)</f>
        <v>5669293</v>
      </c>
      <c r="F2440" s="20">
        <f>IFERROR(VLOOKUP(A2440,[1]Monitoramento_Base_somente_disp!$A:$L,9,FALSE),0)</f>
        <v>0</v>
      </c>
      <c r="G2440" s="28">
        <f>IFERROR(VLOOKUP(A2440,[1]Monitoramento_Base_somente_disp!$A:$L,10,FALSE),0)</f>
        <v>0</v>
      </c>
      <c r="H2440" s="27">
        <f>IFERROR(VLOOKUP(A2440,[2]webService!$A:$I,4,FALSE),0)</f>
        <v>0</v>
      </c>
      <c r="I2440" s="20">
        <f>IFERROR(VLOOKUP(A2440,[2]webService!$A:$II,5,FALSE),0)</f>
        <v>0</v>
      </c>
      <c r="J2440" s="20">
        <f>IFERROR(VLOOKUP(A2440,[2]webService!$A:$I,6,FALSE),0)</f>
        <v>0</v>
      </c>
      <c r="K2440" s="20">
        <f>IFERROR(VLOOKUP(A2440,[2]webService!$A:$I,7,FALSE),0)</f>
        <v>0</v>
      </c>
      <c r="L2440" s="20">
        <f>IFERROR(VLOOKUP(A2440,[2]webService!$A:$I,8,FALSE),0)</f>
        <v>0</v>
      </c>
      <c r="M2440" s="28">
        <f>IFERROR(VLOOKUP(A2440,[2]webService!$A:$I,9,FALSE),0)</f>
        <v>0</v>
      </c>
      <c r="N2440" s="27">
        <f>IFERROR(VLOOKUP(A2440,[3]soaBnafar!$A:$G,2,FALSE),0)</f>
        <v>0</v>
      </c>
      <c r="O2440" s="20">
        <f>IFERROR(VLOOKUP(A2440,[3]soaBnafar!$A:$H,3,FALSE),0)</f>
        <v>0</v>
      </c>
      <c r="P2440" s="20">
        <f>IFERROR(VLOOKUP(A2440,[3]soaBnafar!$A:$G,4,FALSE),0)</f>
        <v>0</v>
      </c>
      <c r="Q2440" s="20">
        <f>IFERROR(VLOOKUP(A2440,[3]soaBnafar!$A:$G,5,FALSE),0)</f>
        <v>0</v>
      </c>
      <c r="R2440" s="20">
        <f>IFERROR(VLOOKUP(A2440,[3]soaBnafar!$A:$G,6,FALSE),0)</f>
        <v>0</v>
      </c>
      <c r="S2440" s="20">
        <f>IFERROR(VLOOKUP(A2440,[3]soaBnafar!$A:$G,7,FALSE),0)</f>
        <v>0</v>
      </c>
      <c r="T2440" s="32">
        <f t="shared" si="458"/>
        <v>92917</v>
      </c>
      <c r="U2440" s="21">
        <f t="shared" si="459"/>
        <v>12786693</v>
      </c>
      <c r="V2440" s="21">
        <f t="shared" si="460"/>
        <v>50730</v>
      </c>
      <c r="W2440" s="21">
        <f t="shared" si="461"/>
        <v>5669293</v>
      </c>
      <c r="X2440" s="21">
        <f t="shared" si="462"/>
        <v>0</v>
      </c>
      <c r="Y2440" s="33">
        <f t="shared" si="463"/>
        <v>0</v>
      </c>
      <c r="Z2440" s="4" t="str">
        <f t="shared" si="464"/>
        <v>Sim</v>
      </c>
      <c r="AA2440" s="4" t="str">
        <f t="shared" si="465"/>
        <v>Sim</v>
      </c>
      <c r="AB2440" s="4" t="str">
        <f t="shared" si="466"/>
        <v>Sim</v>
      </c>
      <c r="AC2440" s="4" t="str">
        <f t="shared" si="467"/>
        <v>Sim</v>
      </c>
      <c r="AD2440" s="4" t="str">
        <f t="shared" si="468"/>
        <v>Não</v>
      </c>
      <c r="AE2440" s="30" t="str">
        <f t="shared" si="469"/>
        <v>Não</v>
      </c>
    </row>
    <row r="2441" spans="1:31" x14ac:dyDescent="0.25">
      <c r="A2441" s="23">
        <v>353282</v>
      </c>
      <c r="B2441" s="27">
        <f>IFERROR(VLOOKUP(A2441,[1]Monitoramento_Base_somente_disp!$A:$L,5,FALSE),0)</f>
        <v>0</v>
      </c>
      <c r="C2441" s="20">
        <f>IFERROR(VLOOKUP(A2441,[1]Monitoramento_Base_somente_disp!$A:$L,6,FALSE),0)</f>
        <v>16370653</v>
      </c>
      <c r="D2441" s="20">
        <f>IFERROR(VLOOKUP(A2441,[1]Monitoramento_Base_somente_disp!$A:$L,7,FALSE),0)</f>
        <v>0</v>
      </c>
      <c r="E2441" s="20">
        <f>IFERROR(VLOOKUP(A2441,[1]Monitoramento_Base_somente_disp!$A:$L,8,FALSE),0)</f>
        <v>7000</v>
      </c>
      <c r="F2441" s="20">
        <f>IFERROR(VLOOKUP(A2441,[1]Monitoramento_Base_somente_disp!$A:$L,9,FALSE),0)</f>
        <v>0</v>
      </c>
      <c r="G2441" s="28">
        <f>IFERROR(VLOOKUP(A2441,[1]Monitoramento_Base_somente_disp!$A:$L,10,FALSE),0)</f>
        <v>0</v>
      </c>
      <c r="H2441" s="27">
        <f>IFERROR(VLOOKUP(A2441,[2]webService!$A:$I,4,FALSE),0)</f>
        <v>0</v>
      </c>
      <c r="I2441" s="20">
        <f>IFERROR(VLOOKUP(A2441,[2]webService!$A:$II,5,FALSE),0)</f>
        <v>0</v>
      </c>
      <c r="J2441" s="20">
        <f>IFERROR(VLOOKUP(A2441,[2]webService!$A:$I,6,FALSE),0)</f>
        <v>0</v>
      </c>
      <c r="K2441" s="20">
        <f>IFERROR(VLOOKUP(A2441,[2]webService!$A:$I,7,FALSE),0)</f>
        <v>0</v>
      </c>
      <c r="L2441" s="20">
        <f>IFERROR(VLOOKUP(A2441,[2]webService!$A:$I,8,FALSE),0)</f>
        <v>0</v>
      </c>
      <c r="M2441" s="28">
        <f>IFERROR(VLOOKUP(A2441,[2]webService!$A:$I,9,FALSE),0)</f>
        <v>0</v>
      </c>
      <c r="N2441" s="27">
        <f>IFERROR(VLOOKUP(A2441,[3]soaBnafar!$A:$G,2,FALSE),0)</f>
        <v>0</v>
      </c>
      <c r="O2441" s="20">
        <f>IFERROR(VLOOKUP(A2441,[3]soaBnafar!$A:$H,3,FALSE),0)</f>
        <v>0</v>
      </c>
      <c r="P2441" s="20">
        <f>IFERROR(VLOOKUP(A2441,[3]soaBnafar!$A:$G,4,FALSE),0)</f>
        <v>0</v>
      </c>
      <c r="Q2441" s="20">
        <f>IFERROR(VLOOKUP(A2441,[3]soaBnafar!$A:$G,5,FALSE),0)</f>
        <v>0</v>
      </c>
      <c r="R2441" s="20">
        <f>IFERROR(VLOOKUP(A2441,[3]soaBnafar!$A:$G,6,FALSE),0)</f>
        <v>0</v>
      </c>
      <c r="S2441" s="20">
        <f>IFERROR(VLOOKUP(A2441,[3]soaBnafar!$A:$G,7,FALSE),0)</f>
        <v>0</v>
      </c>
      <c r="T2441" s="32">
        <f t="shared" si="458"/>
        <v>0</v>
      </c>
      <c r="U2441" s="21">
        <f t="shared" si="459"/>
        <v>16370653</v>
      </c>
      <c r="V2441" s="21">
        <f t="shared" si="460"/>
        <v>0</v>
      </c>
      <c r="W2441" s="21">
        <f t="shared" si="461"/>
        <v>7000</v>
      </c>
      <c r="X2441" s="21">
        <f t="shared" si="462"/>
        <v>0</v>
      </c>
      <c r="Y2441" s="33">
        <f t="shared" si="463"/>
        <v>0</v>
      </c>
      <c r="Z2441" s="4" t="str">
        <f t="shared" si="464"/>
        <v>Não</v>
      </c>
      <c r="AA2441" s="4" t="str">
        <f t="shared" si="465"/>
        <v>Sim</v>
      </c>
      <c r="AB2441" s="4" t="str">
        <f t="shared" si="466"/>
        <v>Não</v>
      </c>
      <c r="AC2441" s="4" t="str">
        <f t="shared" si="467"/>
        <v>Sim</v>
      </c>
      <c r="AD2441" s="4" t="str">
        <f t="shared" si="468"/>
        <v>Não</v>
      </c>
      <c r="AE2441" s="30" t="str">
        <f t="shared" si="469"/>
        <v>Não</v>
      </c>
    </row>
    <row r="2442" spans="1:31" x14ac:dyDescent="0.25">
      <c r="A2442" s="23">
        <v>353284</v>
      </c>
      <c r="B2442" s="27">
        <f>IFERROR(VLOOKUP(A2442,[1]Monitoramento_Base_somente_disp!$A:$L,5,FALSE),0)</f>
        <v>0</v>
      </c>
      <c r="C2442" s="20">
        <f>IFERROR(VLOOKUP(A2442,[1]Monitoramento_Base_somente_disp!$A:$L,6,FALSE),0)</f>
        <v>0</v>
      </c>
      <c r="D2442" s="20">
        <f>IFERROR(VLOOKUP(A2442,[1]Monitoramento_Base_somente_disp!$A:$L,7,FALSE),0)</f>
        <v>0</v>
      </c>
      <c r="E2442" s="20">
        <f>IFERROR(VLOOKUP(A2442,[1]Monitoramento_Base_somente_disp!$A:$L,8,FALSE),0)</f>
        <v>0</v>
      </c>
      <c r="F2442" s="20">
        <f>IFERROR(VLOOKUP(A2442,[1]Monitoramento_Base_somente_disp!$A:$L,9,FALSE),0)</f>
        <v>0</v>
      </c>
      <c r="G2442" s="28">
        <f>IFERROR(VLOOKUP(A2442,[1]Monitoramento_Base_somente_disp!$A:$L,10,FALSE),0)</f>
        <v>0</v>
      </c>
      <c r="H2442" s="27">
        <f>IFERROR(VLOOKUP(A2442,[2]webService!$A:$I,4,FALSE),0)</f>
        <v>16836</v>
      </c>
      <c r="I2442" s="20">
        <f>IFERROR(VLOOKUP(A2442,[2]webService!$A:$II,5,FALSE),0)</f>
        <v>36775</v>
      </c>
      <c r="J2442" s="20">
        <f>IFERROR(VLOOKUP(A2442,[2]webService!$A:$I,6,FALSE),0)</f>
        <v>0</v>
      </c>
      <c r="K2442" s="20">
        <f>IFERROR(VLOOKUP(A2442,[2]webService!$A:$I,7,FALSE),0)</f>
        <v>0</v>
      </c>
      <c r="L2442" s="20">
        <f>IFERROR(VLOOKUP(A2442,[2]webService!$A:$I,8,FALSE),0)</f>
        <v>0</v>
      </c>
      <c r="M2442" s="28">
        <f>IFERROR(VLOOKUP(A2442,[2]webService!$A:$I,9,FALSE),0)</f>
        <v>0</v>
      </c>
      <c r="N2442" s="27">
        <f>IFERROR(VLOOKUP(A2442,[3]soaBnafar!$A:$G,2,FALSE),0)</f>
        <v>0</v>
      </c>
      <c r="O2442" s="20">
        <f>IFERROR(VLOOKUP(A2442,[3]soaBnafar!$A:$H,3,FALSE),0)</f>
        <v>0</v>
      </c>
      <c r="P2442" s="20">
        <f>IFERROR(VLOOKUP(A2442,[3]soaBnafar!$A:$G,4,FALSE),0)</f>
        <v>0</v>
      </c>
      <c r="Q2442" s="20">
        <f>IFERROR(VLOOKUP(A2442,[3]soaBnafar!$A:$G,5,FALSE),0)</f>
        <v>0</v>
      </c>
      <c r="R2442" s="20">
        <f>IFERROR(VLOOKUP(A2442,[3]soaBnafar!$A:$G,6,FALSE),0)</f>
        <v>0</v>
      </c>
      <c r="S2442" s="20">
        <f>IFERROR(VLOOKUP(A2442,[3]soaBnafar!$A:$G,7,FALSE),0)</f>
        <v>0</v>
      </c>
      <c r="T2442" s="32">
        <f t="shared" si="458"/>
        <v>16836</v>
      </c>
      <c r="U2442" s="21">
        <f t="shared" si="459"/>
        <v>36775</v>
      </c>
      <c r="V2442" s="21">
        <f t="shared" si="460"/>
        <v>0</v>
      </c>
      <c r="W2442" s="21">
        <f t="shared" si="461"/>
        <v>0</v>
      </c>
      <c r="X2442" s="21">
        <f t="shared" si="462"/>
        <v>0</v>
      </c>
      <c r="Y2442" s="33">
        <f t="shared" si="463"/>
        <v>0</v>
      </c>
      <c r="Z2442" s="4" t="str">
        <f t="shared" si="464"/>
        <v>Sim</v>
      </c>
      <c r="AA2442" s="4" t="str">
        <f t="shared" si="465"/>
        <v>Sim</v>
      </c>
      <c r="AB2442" s="4" t="str">
        <f t="shared" si="466"/>
        <v>Não</v>
      </c>
      <c r="AC2442" s="4" t="str">
        <f t="shared" si="467"/>
        <v>Não</v>
      </c>
      <c r="AD2442" s="4" t="str">
        <f t="shared" si="468"/>
        <v>Não</v>
      </c>
      <c r="AE2442" s="30" t="str">
        <f t="shared" si="469"/>
        <v>Não</v>
      </c>
    </row>
    <row r="2443" spans="1:31" x14ac:dyDescent="0.25">
      <c r="A2443" s="23">
        <v>353300</v>
      </c>
      <c r="B2443" s="27">
        <f>IFERROR(VLOOKUP(A2443,[1]Monitoramento_Base_somente_disp!$A:$L,5,FALSE),0)</f>
        <v>0</v>
      </c>
      <c r="C2443" s="20">
        <f>IFERROR(VLOOKUP(A2443,[1]Monitoramento_Base_somente_disp!$A:$L,6,FALSE),0)</f>
        <v>0</v>
      </c>
      <c r="D2443" s="20">
        <f>IFERROR(VLOOKUP(A2443,[1]Monitoramento_Base_somente_disp!$A:$L,7,FALSE),0)</f>
        <v>0</v>
      </c>
      <c r="E2443" s="20">
        <f>IFERROR(VLOOKUP(A2443,[1]Monitoramento_Base_somente_disp!$A:$L,8,FALSE),0)</f>
        <v>0</v>
      </c>
      <c r="F2443" s="20">
        <f>IFERROR(VLOOKUP(A2443,[1]Monitoramento_Base_somente_disp!$A:$L,9,FALSE),0)</f>
        <v>0</v>
      </c>
      <c r="G2443" s="28">
        <f>IFERROR(VLOOKUP(A2443,[1]Monitoramento_Base_somente_disp!$A:$L,10,FALSE),0)</f>
        <v>0</v>
      </c>
      <c r="H2443" s="27">
        <f>IFERROR(VLOOKUP(A2443,[2]webService!$A:$I,4,FALSE),0)</f>
        <v>0</v>
      </c>
      <c r="I2443" s="20">
        <f>IFERROR(VLOOKUP(A2443,[2]webService!$A:$II,5,FALSE),0)</f>
        <v>634024</v>
      </c>
      <c r="J2443" s="20">
        <f>IFERROR(VLOOKUP(A2443,[2]webService!$A:$I,6,FALSE),0)</f>
        <v>0</v>
      </c>
      <c r="K2443" s="20">
        <f>IFERROR(VLOOKUP(A2443,[2]webService!$A:$I,7,FALSE),0)</f>
        <v>0</v>
      </c>
      <c r="L2443" s="20">
        <f>IFERROR(VLOOKUP(A2443,[2]webService!$A:$I,8,FALSE),0)</f>
        <v>0</v>
      </c>
      <c r="M2443" s="28">
        <f>IFERROR(VLOOKUP(A2443,[2]webService!$A:$I,9,FALSE),0)</f>
        <v>0</v>
      </c>
      <c r="N2443" s="27">
        <f>IFERROR(VLOOKUP(A2443,[3]soaBnafar!$A:$G,2,FALSE),0)</f>
        <v>0</v>
      </c>
      <c r="O2443" s="20">
        <f>IFERROR(VLOOKUP(A2443,[3]soaBnafar!$A:$H,3,FALSE),0)</f>
        <v>0</v>
      </c>
      <c r="P2443" s="20">
        <f>IFERROR(VLOOKUP(A2443,[3]soaBnafar!$A:$G,4,FALSE),0)</f>
        <v>0</v>
      </c>
      <c r="Q2443" s="20">
        <f>IFERROR(VLOOKUP(A2443,[3]soaBnafar!$A:$G,5,FALSE),0)</f>
        <v>0</v>
      </c>
      <c r="R2443" s="20">
        <f>IFERROR(VLOOKUP(A2443,[3]soaBnafar!$A:$G,6,FALSE),0)</f>
        <v>0</v>
      </c>
      <c r="S2443" s="20">
        <f>IFERROR(VLOOKUP(A2443,[3]soaBnafar!$A:$G,7,FALSE),0)</f>
        <v>0</v>
      </c>
      <c r="T2443" s="32">
        <f t="shared" si="458"/>
        <v>0</v>
      </c>
      <c r="U2443" s="21">
        <f t="shared" si="459"/>
        <v>634024</v>
      </c>
      <c r="V2443" s="21">
        <f t="shared" si="460"/>
        <v>0</v>
      </c>
      <c r="W2443" s="21">
        <f t="shared" si="461"/>
        <v>0</v>
      </c>
      <c r="X2443" s="21">
        <f t="shared" si="462"/>
        <v>0</v>
      </c>
      <c r="Y2443" s="33">
        <f t="shared" si="463"/>
        <v>0</v>
      </c>
      <c r="Z2443" s="4" t="str">
        <f t="shared" si="464"/>
        <v>Não</v>
      </c>
      <c r="AA2443" s="4" t="str">
        <f t="shared" si="465"/>
        <v>Sim</v>
      </c>
      <c r="AB2443" s="4" t="str">
        <f t="shared" si="466"/>
        <v>Não</v>
      </c>
      <c r="AC2443" s="4" t="str">
        <f t="shared" si="467"/>
        <v>Não</v>
      </c>
      <c r="AD2443" s="4" t="str">
        <f t="shared" si="468"/>
        <v>Não</v>
      </c>
      <c r="AE2443" s="30" t="str">
        <f t="shared" si="469"/>
        <v>Não</v>
      </c>
    </row>
    <row r="2444" spans="1:31" x14ac:dyDescent="0.25">
      <c r="A2444" s="23">
        <v>353310</v>
      </c>
      <c r="B2444" s="27">
        <f>IFERROR(VLOOKUP(A2444,[1]Monitoramento_Base_somente_disp!$A:$L,5,FALSE),0)</f>
        <v>0</v>
      </c>
      <c r="C2444" s="20">
        <f>IFERROR(VLOOKUP(A2444,[1]Monitoramento_Base_somente_disp!$A:$L,6,FALSE),0)</f>
        <v>0</v>
      </c>
      <c r="D2444" s="20">
        <f>IFERROR(VLOOKUP(A2444,[1]Monitoramento_Base_somente_disp!$A:$L,7,FALSE),0)</f>
        <v>0</v>
      </c>
      <c r="E2444" s="20">
        <f>IFERROR(VLOOKUP(A2444,[1]Monitoramento_Base_somente_disp!$A:$L,8,FALSE),0)</f>
        <v>0</v>
      </c>
      <c r="F2444" s="20">
        <f>IFERROR(VLOOKUP(A2444,[1]Monitoramento_Base_somente_disp!$A:$L,9,FALSE),0)</f>
        <v>0</v>
      </c>
      <c r="G2444" s="28">
        <f>IFERROR(VLOOKUP(A2444,[1]Monitoramento_Base_somente_disp!$A:$L,10,FALSE),0)</f>
        <v>0</v>
      </c>
      <c r="H2444" s="27">
        <f>IFERROR(VLOOKUP(A2444,[2]webService!$A:$I,4,FALSE),0)</f>
        <v>24396</v>
      </c>
      <c r="I2444" s="20">
        <f>IFERROR(VLOOKUP(A2444,[2]webService!$A:$II,5,FALSE),0)</f>
        <v>262514</v>
      </c>
      <c r="J2444" s="20">
        <f>IFERROR(VLOOKUP(A2444,[2]webService!$A:$I,6,FALSE),0)</f>
        <v>0</v>
      </c>
      <c r="K2444" s="20">
        <f>IFERROR(VLOOKUP(A2444,[2]webService!$A:$I,7,FALSE),0)</f>
        <v>134415</v>
      </c>
      <c r="L2444" s="20">
        <f>IFERROR(VLOOKUP(A2444,[2]webService!$A:$I,8,FALSE),0)</f>
        <v>0</v>
      </c>
      <c r="M2444" s="28">
        <f>IFERROR(VLOOKUP(A2444,[2]webService!$A:$I,9,FALSE),0)</f>
        <v>0</v>
      </c>
      <c r="N2444" s="27">
        <f>IFERROR(VLOOKUP(A2444,[3]soaBnafar!$A:$G,2,FALSE),0)</f>
        <v>0</v>
      </c>
      <c r="O2444" s="20">
        <f>IFERROR(VLOOKUP(A2444,[3]soaBnafar!$A:$H,3,FALSE),0)</f>
        <v>0</v>
      </c>
      <c r="P2444" s="20">
        <f>IFERROR(VLOOKUP(A2444,[3]soaBnafar!$A:$G,4,FALSE),0)</f>
        <v>0</v>
      </c>
      <c r="Q2444" s="20">
        <f>IFERROR(VLOOKUP(A2444,[3]soaBnafar!$A:$G,5,FALSE),0)</f>
        <v>0</v>
      </c>
      <c r="R2444" s="20">
        <f>IFERROR(VLOOKUP(A2444,[3]soaBnafar!$A:$G,6,FALSE),0)</f>
        <v>0</v>
      </c>
      <c r="S2444" s="20">
        <f>IFERROR(VLOOKUP(A2444,[3]soaBnafar!$A:$G,7,FALSE),0)</f>
        <v>0</v>
      </c>
      <c r="T2444" s="32">
        <f t="shared" si="458"/>
        <v>24396</v>
      </c>
      <c r="U2444" s="21">
        <f t="shared" si="459"/>
        <v>262514</v>
      </c>
      <c r="V2444" s="21">
        <f t="shared" si="460"/>
        <v>0</v>
      </c>
      <c r="W2444" s="21">
        <f t="shared" si="461"/>
        <v>134415</v>
      </c>
      <c r="X2444" s="21">
        <f t="shared" si="462"/>
        <v>0</v>
      </c>
      <c r="Y2444" s="33">
        <f t="shared" si="463"/>
        <v>0</v>
      </c>
      <c r="Z2444" s="4" t="str">
        <f t="shared" si="464"/>
        <v>Sim</v>
      </c>
      <c r="AA2444" s="4" t="str">
        <f t="shared" si="465"/>
        <v>Sim</v>
      </c>
      <c r="AB2444" s="4" t="str">
        <f t="shared" si="466"/>
        <v>Não</v>
      </c>
      <c r="AC2444" s="4" t="str">
        <f t="shared" si="467"/>
        <v>Sim</v>
      </c>
      <c r="AD2444" s="4" t="str">
        <f t="shared" si="468"/>
        <v>Não</v>
      </c>
      <c r="AE2444" s="30" t="str">
        <f t="shared" si="469"/>
        <v>Não</v>
      </c>
    </row>
    <row r="2445" spans="1:31" x14ac:dyDescent="0.25">
      <c r="A2445" s="23">
        <v>353325</v>
      </c>
      <c r="B2445" s="27">
        <f>IFERROR(VLOOKUP(A2445,[1]Monitoramento_Base_somente_disp!$A:$L,5,FALSE),0)</f>
        <v>0</v>
      </c>
      <c r="C2445" s="20">
        <f>IFERROR(VLOOKUP(A2445,[1]Monitoramento_Base_somente_disp!$A:$L,6,FALSE),0)</f>
        <v>0</v>
      </c>
      <c r="D2445" s="20">
        <f>IFERROR(VLOOKUP(A2445,[1]Monitoramento_Base_somente_disp!$A:$L,7,FALSE),0)</f>
        <v>0</v>
      </c>
      <c r="E2445" s="20">
        <f>IFERROR(VLOOKUP(A2445,[1]Monitoramento_Base_somente_disp!$A:$L,8,FALSE),0)</f>
        <v>0</v>
      </c>
      <c r="F2445" s="20">
        <f>IFERROR(VLOOKUP(A2445,[1]Monitoramento_Base_somente_disp!$A:$L,9,FALSE),0)</f>
        <v>0</v>
      </c>
      <c r="G2445" s="28">
        <f>IFERROR(VLOOKUP(A2445,[1]Monitoramento_Base_somente_disp!$A:$L,10,FALSE),0)</f>
        <v>0</v>
      </c>
      <c r="H2445" s="27">
        <f>IFERROR(VLOOKUP(A2445,[2]webService!$A:$I,4,FALSE),0)</f>
        <v>0</v>
      </c>
      <c r="I2445" s="20">
        <f>IFERROR(VLOOKUP(A2445,[2]webService!$A:$II,5,FALSE),0)</f>
        <v>0</v>
      </c>
      <c r="J2445" s="20">
        <f>IFERROR(VLOOKUP(A2445,[2]webService!$A:$I,6,FALSE),0)</f>
        <v>0</v>
      </c>
      <c r="K2445" s="20">
        <f>IFERROR(VLOOKUP(A2445,[2]webService!$A:$I,7,FALSE),0)</f>
        <v>0</v>
      </c>
      <c r="L2445" s="20">
        <f>IFERROR(VLOOKUP(A2445,[2]webService!$A:$I,8,FALSE),0)</f>
        <v>0</v>
      </c>
      <c r="M2445" s="28">
        <f>IFERROR(VLOOKUP(A2445,[2]webService!$A:$I,9,FALSE),0)</f>
        <v>0</v>
      </c>
      <c r="N2445" s="27">
        <f>IFERROR(VLOOKUP(A2445,[3]soaBnafar!$A:$G,2,FALSE),0)</f>
        <v>0</v>
      </c>
      <c r="O2445" s="20">
        <f>IFERROR(VLOOKUP(A2445,[3]soaBnafar!$A:$H,3,FALSE),0)</f>
        <v>0</v>
      </c>
      <c r="P2445" s="20">
        <f>IFERROR(VLOOKUP(A2445,[3]soaBnafar!$A:$G,4,FALSE),0)</f>
        <v>0</v>
      </c>
      <c r="Q2445" s="20">
        <f>IFERROR(VLOOKUP(A2445,[3]soaBnafar!$A:$G,5,FALSE),0)</f>
        <v>0</v>
      </c>
      <c r="R2445" s="20">
        <f>IFERROR(VLOOKUP(A2445,[3]soaBnafar!$A:$G,6,FALSE),0)</f>
        <v>0</v>
      </c>
      <c r="S2445" s="20">
        <f>IFERROR(VLOOKUP(A2445,[3]soaBnafar!$A:$G,7,FALSE),0)</f>
        <v>0</v>
      </c>
      <c r="T2445" s="32">
        <f t="shared" si="458"/>
        <v>0</v>
      </c>
      <c r="U2445" s="21">
        <f t="shared" si="459"/>
        <v>0</v>
      </c>
      <c r="V2445" s="21">
        <f t="shared" si="460"/>
        <v>0</v>
      </c>
      <c r="W2445" s="21">
        <f t="shared" si="461"/>
        <v>0</v>
      </c>
      <c r="X2445" s="21">
        <f t="shared" si="462"/>
        <v>0</v>
      </c>
      <c r="Y2445" s="33">
        <f t="shared" si="463"/>
        <v>0</v>
      </c>
      <c r="Z2445" s="4" t="str">
        <f t="shared" si="464"/>
        <v>Não</v>
      </c>
      <c r="AA2445" s="4" t="str">
        <f t="shared" si="465"/>
        <v>Não</v>
      </c>
      <c r="AB2445" s="4" t="str">
        <f t="shared" si="466"/>
        <v>Não</v>
      </c>
      <c r="AC2445" s="4" t="str">
        <f t="shared" si="467"/>
        <v>Não</v>
      </c>
      <c r="AD2445" s="4" t="str">
        <f t="shared" si="468"/>
        <v>Não</v>
      </c>
      <c r="AE2445" s="30" t="str">
        <f t="shared" si="469"/>
        <v>Não</v>
      </c>
    </row>
    <row r="2446" spans="1:31" x14ac:dyDescent="0.25">
      <c r="A2446" s="23">
        <v>353350</v>
      </c>
      <c r="B2446" s="27">
        <f>IFERROR(VLOOKUP(A2446,[1]Monitoramento_Base_somente_disp!$A:$L,5,FALSE),0)</f>
        <v>0</v>
      </c>
      <c r="C2446" s="20">
        <f>IFERROR(VLOOKUP(A2446,[1]Monitoramento_Base_somente_disp!$A:$L,6,FALSE),0)</f>
        <v>0</v>
      </c>
      <c r="D2446" s="20">
        <f>IFERROR(VLOOKUP(A2446,[1]Monitoramento_Base_somente_disp!$A:$L,7,FALSE),0)</f>
        <v>0</v>
      </c>
      <c r="E2446" s="20">
        <f>IFERROR(VLOOKUP(A2446,[1]Monitoramento_Base_somente_disp!$A:$L,8,FALSE),0)</f>
        <v>0</v>
      </c>
      <c r="F2446" s="20">
        <f>IFERROR(VLOOKUP(A2446,[1]Monitoramento_Base_somente_disp!$A:$L,9,FALSE),0)</f>
        <v>0</v>
      </c>
      <c r="G2446" s="28">
        <f>IFERROR(VLOOKUP(A2446,[1]Monitoramento_Base_somente_disp!$A:$L,10,FALSE),0)</f>
        <v>0</v>
      </c>
      <c r="H2446" s="27">
        <f>IFERROR(VLOOKUP(A2446,[2]webService!$A:$I,4,FALSE),0)</f>
        <v>54834</v>
      </c>
      <c r="I2446" s="20">
        <f>IFERROR(VLOOKUP(A2446,[2]webService!$A:$II,5,FALSE),0)</f>
        <v>170288</v>
      </c>
      <c r="J2446" s="20">
        <f>IFERROR(VLOOKUP(A2446,[2]webService!$A:$I,6,FALSE),0)</f>
        <v>0</v>
      </c>
      <c r="K2446" s="20">
        <f>IFERROR(VLOOKUP(A2446,[2]webService!$A:$I,7,FALSE),0)</f>
        <v>0</v>
      </c>
      <c r="L2446" s="20">
        <f>IFERROR(VLOOKUP(A2446,[2]webService!$A:$I,8,FALSE),0)</f>
        <v>0</v>
      </c>
      <c r="M2446" s="28">
        <f>IFERROR(VLOOKUP(A2446,[2]webService!$A:$I,9,FALSE),0)</f>
        <v>0</v>
      </c>
      <c r="N2446" s="27">
        <f>IFERROR(VLOOKUP(A2446,[3]soaBnafar!$A:$G,2,FALSE),0)</f>
        <v>0</v>
      </c>
      <c r="O2446" s="20">
        <f>IFERROR(VLOOKUP(A2446,[3]soaBnafar!$A:$H,3,FALSE),0)</f>
        <v>0</v>
      </c>
      <c r="P2446" s="20">
        <f>IFERROR(VLOOKUP(A2446,[3]soaBnafar!$A:$G,4,FALSE),0)</f>
        <v>0</v>
      </c>
      <c r="Q2446" s="20">
        <f>IFERROR(VLOOKUP(A2446,[3]soaBnafar!$A:$G,5,FALSE),0)</f>
        <v>0</v>
      </c>
      <c r="R2446" s="20">
        <f>IFERROR(VLOOKUP(A2446,[3]soaBnafar!$A:$G,6,FALSE),0)</f>
        <v>0</v>
      </c>
      <c r="S2446" s="20">
        <f>IFERROR(VLOOKUP(A2446,[3]soaBnafar!$A:$G,7,FALSE),0)</f>
        <v>0</v>
      </c>
      <c r="T2446" s="32">
        <f t="shared" si="458"/>
        <v>54834</v>
      </c>
      <c r="U2446" s="21">
        <f t="shared" si="459"/>
        <v>170288</v>
      </c>
      <c r="V2446" s="21">
        <f t="shared" si="460"/>
        <v>0</v>
      </c>
      <c r="W2446" s="21">
        <f t="shared" si="461"/>
        <v>0</v>
      </c>
      <c r="X2446" s="21">
        <f t="shared" si="462"/>
        <v>0</v>
      </c>
      <c r="Y2446" s="33">
        <f t="shared" si="463"/>
        <v>0</v>
      </c>
      <c r="Z2446" s="4" t="str">
        <f t="shared" si="464"/>
        <v>Sim</v>
      </c>
      <c r="AA2446" s="4" t="str">
        <f t="shared" si="465"/>
        <v>Sim</v>
      </c>
      <c r="AB2446" s="4" t="str">
        <f t="shared" si="466"/>
        <v>Não</v>
      </c>
      <c r="AC2446" s="4" t="str">
        <f t="shared" si="467"/>
        <v>Não</v>
      </c>
      <c r="AD2446" s="4" t="str">
        <f t="shared" si="468"/>
        <v>Não</v>
      </c>
      <c r="AE2446" s="30" t="str">
        <f t="shared" si="469"/>
        <v>Não</v>
      </c>
    </row>
    <row r="2447" spans="1:31" x14ac:dyDescent="0.25">
      <c r="A2447" s="23">
        <v>353370</v>
      </c>
      <c r="B2447" s="27">
        <f>IFERROR(VLOOKUP(A2447,[1]Monitoramento_Base_somente_disp!$A:$L,5,FALSE),0)</f>
        <v>61544</v>
      </c>
      <c r="C2447" s="20">
        <f>IFERROR(VLOOKUP(A2447,[1]Monitoramento_Base_somente_disp!$A:$L,6,FALSE),0)</f>
        <v>5080418</v>
      </c>
      <c r="D2447" s="20">
        <f>IFERROR(VLOOKUP(A2447,[1]Monitoramento_Base_somente_disp!$A:$L,7,FALSE),0)</f>
        <v>35161</v>
      </c>
      <c r="E2447" s="20">
        <f>IFERROR(VLOOKUP(A2447,[1]Monitoramento_Base_somente_disp!$A:$L,8,FALSE),0)</f>
        <v>2933772</v>
      </c>
      <c r="F2447" s="20">
        <f>IFERROR(VLOOKUP(A2447,[1]Monitoramento_Base_somente_disp!$A:$L,9,FALSE),0)</f>
        <v>0</v>
      </c>
      <c r="G2447" s="28">
        <f>IFERROR(VLOOKUP(A2447,[1]Monitoramento_Base_somente_disp!$A:$L,10,FALSE),0)</f>
        <v>0</v>
      </c>
      <c r="H2447" s="27">
        <f>IFERROR(VLOOKUP(A2447,[2]webService!$A:$I,4,FALSE),0)</f>
        <v>0</v>
      </c>
      <c r="I2447" s="20">
        <f>IFERROR(VLOOKUP(A2447,[2]webService!$A:$II,5,FALSE),0)</f>
        <v>0</v>
      </c>
      <c r="J2447" s="20">
        <f>IFERROR(VLOOKUP(A2447,[2]webService!$A:$I,6,FALSE),0)</f>
        <v>0</v>
      </c>
      <c r="K2447" s="20">
        <f>IFERROR(VLOOKUP(A2447,[2]webService!$A:$I,7,FALSE),0)</f>
        <v>0</v>
      </c>
      <c r="L2447" s="20">
        <f>IFERROR(VLOOKUP(A2447,[2]webService!$A:$I,8,FALSE),0)</f>
        <v>0</v>
      </c>
      <c r="M2447" s="28">
        <f>IFERROR(VLOOKUP(A2447,[2]webService!$A:$I,9,FALSE),0)</f>
        <v>0</v>
      </c>
      <c r="N2447" s="27">
        <f>IFERROR(VLOOKUP(A2447,[3]soaBnafar!$A:$G,2,FALSE),0)</f>
        <v>0</v>
      </c>
      <c r="O2447" s="20">
        <f>IFERROR(VLOOKUP(A2447,[3]soaBnafar!$A:$H,3,FALSE),0)</f>
        <v>0</v>
      </c>
      <c r="P2447" s="20">
        <f>IFERROR(VLOOKUP(A2447,[3]soaBnafar!$A:$G,4,FALSE),0)</f>
        <v>0</v>
      </c>
      <c r="Q2447" s="20">
        <f>IFERROR(VLOOKUP(A2447,[3]soaBnafar!$A:$G,5,FALSE),0)</f>
        <v>0</v>
      </c>
      <c r="R2447" s="20">
        <f>IFERROR(VLOOKUP(A2447,[3]soaBnafar!$A:$G,6,FALSE),0)</f>
        <v>0</v>
      </c>
      <c r="S2447" s="20">
        <f>IFERROR(VLOOKUP(A2447,[3]soaBnafar!$A:$G,7,FALSE),0)</f>
        <v>0</v>
      </c>
      <c r="T2447" s="32">
        <f t="shared" si="458"/>
        <v>61544</v>
      </c>
      <c r="U2447" s="21">
        <f t="shared" si="459"/>
        <v>5080418</v>
      </c>
      <c r="V2447" s="21">
        <f t="shared" si="460"/>
        <v>35161</v>
      </c>
      <c r="W2447" s="21">
        <f t="shared" si="461"/>
        <v>2933772</v>
      </c>
      <c r="X2447" s="21">
        <f t="shared" si="462"/>
        <v>0</v>
      </c>
      <c r="Y2447" s="33">
        <f t="shared" si="463"/>
        <v>0</v>
      </c>
      <c r="Z2447" s="4" t="str">
        <f t="shared" si="464"/>
        <v>Sim</v>
      </c>
      <c r="AA2447" s="4" t="str">
        <f t="shared" si="465"/>
        <v>Sim</v>
      </c>
      <c r="AB2447" s="4" t="str">
        <f t="shared" si="466"/>
        <v>Sim</v>
      </c>
      <c r="AC2447" s="4" t="str">
        <f t="shared" si="467"/>
        <v>Sim</v>
      </c>
      <c r="AD2447" s="4" t="str">
        <f t="shared" si="468"/>
        <v>Não</v>
      </c>
      <c r="AE2447" s="30" t="str">
        <f t="shared" si="469"/>
        <v>Não</v>
      </c>
    </row>
    <row r="2448" spans="1:31" x14ac:dyDescent="0.25">
      <c r="A2448" s="23">
        <v>353390</v>
      </c>
      <c r="B2448" s="27">
        <f>IFERROR(VLOOKUP(A2448,[1]Monitoramento_Base_somente_disp!$A:$L,5,FALSE),0)</f>
        <v>0</v>
      </c>
      <c r="C2448" s="20">
        <f>IFERROR(VLOOKUP(A2448,[1]Monitoramento_Base_somente_disp!$A:$L,6,FALSE),0)</f>
        <v>0</v>
      </c>
      <c r="D2448" s="20">
        <f>IFERROR(VLOOKUP(A2448,[1]Monitoramento_Base_somente_disp!$A:$L,7,FALSE),0)</f>
        <v>0</v>
      </c>
      <c r="E2448" s="20">
        <f>IFERROR(VLOOKUP(A2448,[1]Monitoramento_Base_somente_disp!$A:$L,8,FALSE),0)</f>
        <v>0</v>
      </c>
      <c r="F2448" s="20">
        <f>IFERROR(VLOOKUP(A2448,[1]Monitoramento_Base_somente_disp!$A:$L,9,FALSE),0)</f>
        <v>0</v>
      </c>
      <c r="G2448" s="28">
        <f>IFERROR(VLOOKUP(A2448,[1]Monitoramento_Base_somente_disp!$A:$L,10,FALSE),0)</f>
        <v>0</v>
      </c>
      <c r="H2448" s="27">
        <f>IFERROR(VLOOKUP(A2448,[2]webService!$A:$I,4,FALSE),0)</f>
        <v>0</v>
      </c>
      <c r="I2448" s="20">
        <f>IFERROR(VLOOKUP(A2448,[2]webService!$A:$II,5,FALSE),0)</f>
        <v>0</v>
      </c>
      <c r="J2448" s="20">
        <f>IFERROR(VLOOKUP(A2448,[2]webService!$A:$I,6,FALSE),0)</f>
        <v>0</v>
      </c>
      <c r="K2448" s="20">
        <f>IFERROR(VLOOKUP(A2448,[2]webService!$A:$I,7,FALSE),0)</f>
        <v>0</v>
      </c>
      <c r="L2448" s="20">
        <f>IFERROR(VLOOKUP(A2448,[2]webService!$A:$I,8,FALSE),0)</f>
        <v>0</v>
      </c>
      <c r="M2448" s="28">
        <f>IFERROR(VLOOKUP(A2448,[2]webService!$A:$I,9,FALSE),0)</f>
        <v>0</v>
      </c>
      <c r="N2448" s="27">
        <f>IFERROR(VLOOKUP(A2448,[3]soaBnafar!$A:$G,2,FALSE),0)</f>
        <v>0</v>
      </c>
      <c r="O2448" s="20">
        <f>IFERROR(VLOOKUP(A2448,[3]soaBnafar!$A:$H,3,FALSE),0)</f>
        <v>0</v>
      </c>
      <c r="P2448" s="20">
        <f>IFERROR(VLOOKUP(A2448,[3]soaBnafar!$A:$G,4,FALSE),0)</f>
        <v>0</v>
      </c>
      <c r="Q2448" s="20">
        <f>IFERROR(VLOOKUP(A2448,[3]soaBnafar!$A:$G,5,FALSE),0)</f>
        <v>0</v>
      </c>
      <c r="R2448" s="20">
        <f>IFERROR(VLOOKUP(A2448,[3]soaBnafar!$A:$G,6,FALSE),0)</f>
        <v>0</v>
      </c>
      <c r="S2448" s="20">
        <f>IFERROR(VLOOKUP(A2448,[3]soaBnafar!$A:$G,7,FALSE),0)</f>
        <v>0</v>
      </c>
      <c r="T2448" s="32">
        <f t="shared" si="458"/>
        <v>0</v>
      </c>
      <c r="U2448" s="21">
        <f t="shared" si="459"/>
        <v>0</v>
      </c>
      <c r="V2448" s="21">
        <f t="shared" si="460"/>
        <v>0</v>
      </c>
      <c r="W2448" s="21">
        <f t="shared" si="461"/>
        <v>0</v>
      </c>
      <c r="X2448" s="21">
        <f t="shared" si="462"/>
        <v>0</v>
      </c>
      <c r="Y2448" s="33">
        <f t="shared" si="463"/>
        <v>0</v>
      </c>
      <c r="Z2448" s="4" t="str">
        <f t="shared" si="464"/>
        <v>Não</v>
      </c>
      <c r="AA2448" s="4" t="str">
        <f t="shared" si="465"/>
        <v>Não</v>
      </c>
      <c r="AB2448" s="4" t="str">
        <f t="shared" si="466"/>
        <v>Não</v>
      </c>
      <c r="AC2448" s="4" t="str">
        <f t="shared" si="467"/>
        <v>Não</v>
      </c>
      <c r="AD2448" s="4" t="str">
        <f t="shared" si="468"/>
        <v>Não</v>
      </c>
      <c r="AE2448" s="30" t="str">
        <f t="shared" si="469"/>
        <v>Não</v>
      </c>
    </row>
    <row r="2449" spans="1:31" x14ac:dyDescent="0.25">
      <c r="A2449" s="23">
        <v>353470</v>
      </c>
      <c r="B2449" s="27">
        <f>IFERROR(VLOOKUP(A2449,[1]Monitoramento_Base_somente_disp!$A:$L,5,FALSE),0)</f>
        <v>0</v>
      </c>
      <c r="C2449" s="20">
        <f>IFERROR(VLOOKUP(A2449,[1]Monitoramento_Base_somente_disp!$A:$L,6,FALSE),0)</f>
        <v>0</v>
      </c>
      <c r="D2449" s="20">
        <f>IFERROR(VLOOKUP(A2449,[1]Monitoramento_Base_somente_disp!$A:$L,7,FALSE),0)</f>
        <v>0</v>
      </c>
      <c r="E2449" s="20">
        <f>IFERROR(VLOOKUP(A2449,[1]Monitoramento_Base_somente_disp!$A:$L,8,FALSE),0)</f>
        <v>0</v>
      </c>
      <c r="F2449" s="20">
        <f>IFERROR(VLOOKUP(A2449,[1]Monitoramento_Base_somente_disp!$A:$L,9,FALSE),0)</f>
        <v>0</v>
      </c>
      <c r="G2449" s="28">
        <f>IFERROR(VLOOKUP(A2449,[1]Monitoramento_Base_somente_disp!$A:$L,10,FALSE),0)</f>
        <v>0</v>
      </c>
      <c r="H2449" s="27">
        <f>IFERROR(VLOOKUP(A2449,[2]webService!$A:$I,4,FALSE),0)</f>
        <v>0</v>
      </c>
      <c r="I2449" s="20">
        <f>IFERROR(VLOOKUP(A2449,[2]webService!$A:$II,5,FALSE),0)</f>
        <v>0</v>
      </c>
      <c r="J2449" s="20">
        <f>IFERROR(VLOOKUP(A2449,[2]webService!$A:$I,6,FALSE),0)</f>
        <v>0</v>
      </c>
      <c r="K2449" s="20">
        <f>IFERROR(VLOOKUP(A2449,[2]webService!$A:$I,7,FALSE),0)</f>
        <v>0</v>
      </c>
      <c r="L2449" s="20">
        <f>IFERROR(VLOOKUP(A2449,[2]webService!$A:$I,8,FALSE),0)</f>
        <v>0</v>
      </c>
      <c r="M2449" s="28">
        <f>IFERROR(VLOOKUP(A2449,[2]webService!$A:$I,9,FALSE),0)</f>
        <v>0</v>
      </c>
      <c r="N2449" s="27">
        <f>IFERROR(VLOOKUP(A2449,[3]soaBnafar!$A:$G,2,FALSE),0)</f>
        <v>0</v>
      </c>
      <c r="O2449" s="20">
        <f>IFERROR(VLOOKUP(A2449,[3]soaBnafar!$A:$H,3,FALSE),0)</f>
        <v>0</v>
      </c>
      <c r="P2449" s="20">
        <f>IFERROR(VLOOKUP(A2449,[3]soaBnafar!$A:$G,4,FALSE),0)</f>
        <v>0</v>
      </c>
      <c r="Q2449" s="20">
        <f>IFERROR(VLOOKUP(A2449,[3]soaBnafar!$A:$G,5,FALSE),0)</f>
        <v>0</v>
      </c>
      <c r="R2449" s="20">
        <f>IFERROR(VLOOKUP(A2449,[3]soaBnafar!$A:$G,6,FALSE),0)</f>
        <v>0</v>
      </c>
      <c r="S2449" s="20">
        <f>IFERROR(VLOOKUP(A2449,[3]soaBnafar!$A:$G,7,FALSE),0)</f>
        <v>0</v>
      </c>
      <c r="T2449" s="32">
        <f t="shared" si="458"/>
        <v>0</v>
      </c>
      <c r="U2449" s="21">
        <f t="shared" si="459"/>
        <v>0</v>
      </c>
      <c r="V2449" s="21">
        <f t="shared" si="460"/>
        <v>0</v>
      </c>
      <c r="W2449" s="21">
        <f t="shared" si="461"/>
        <v>0</v>
      </c>
      <c r="X2449" s="21">
        <f t="shared" si="462"/>
        <v>0</v>
      </c>
      <c r="Y2449" s="33">
        <f t="shared" si="463"/>
        <v>0</v>
      </c>
      <c r="Z2449" s="4" t="str">
        <f t="shared" si="464"/>
        <v>Não</v>
      </c>
      <c r="AA2449" s="4" t="str">
        <f t="shared" si="465"/>
        <v>Não</v>
      </c>
      <c r="AB2449" s="4" t="str">
        <f t="shared" si="466"/>
        <v>Não</v>
      </c>
      <c r="AC2449" s="4" t="str">
        <f t="shared" si="467"/>
        <v>Não</v>
      </c>
      <c r="AD2449" s="4" t="str">
        <f t="shared" si="468"/>
        <v>Não</v>
      </c>
      <c r="AE2449" s="30" t="str">
        <f t="shared" si="469"/>
        <v>Não</v>
      </c>
    </row>
    <row r="2450" spans="1:31" x14ac:dyDescent="0.25">
      <c r="A2450" s="23">
        <v>353480</v>
      </c>
      <c r="B2450" s="27">
        <f>IFERROR(VLOOKUP(A2450,[1]Monitoramento_Base_somente_disp!$A:$L,5,FALSE),0)</f>
        <v>0</v>
      </c>
      <c r="C2450" s="20">
        <f>IFERROR(VLOOKUP(A2450,[1]Monitoramento_Base_somente_disp!$A:$L,6,FALSE),0)</f>
        <v>0</v>
      </c>
      <c r="D2450" s="20">
        <f>IFERROR(VLOOKUP(A2450,[1]Monitoramento_Base_somente_disp!$A:$L,7,FALSE),0)</f>
        <v>0</v>
      </c>
      <c r="E2450" s="20">
        <f>IFERROR(VLOOKUP(A2450,[1]Monitoramento_Base_somente_disp!$A:$L,8,FALSE),0)</f>
        <v>0</v>
      </c>
      <c r="F2450" s="20">
        <f>IFERROR(VLOOKUP(A2450,[1]Monitoramento_Base_somente_disp!$A:$L,9,FALSE),0)</f>
        <v>0</v>
      </c>
      <c r="G2450" s="28">
        <f>IFERROR(VLOOKUP(A2450,[1]Monitoramento_Base_somente_disp!$A:$L,10,FALSE),0)</f>
        <v>0</v>
      </c>
      <c r="H2450" s="27">
        <f>IFERROR(VLOOKUP(A2450,[2]webService!$A:$I,4,FALSE),0)</f>
        <v>0</v>
      </c>
      <c r="I2450" s="20">
        <f>IFERROR(VLOOKUP(A2450,[2]webService!$A:$II,5,FALSE),0)</f>
        <v>0</v>
      </c>
      <c r="J2450" s="20">
        <f>IFERROR(VLOOKUP(A2450,[2]webService!$A:$I,6,FALSE),0)</f>
        <v>0</v>
      </c>
      <c r="K2450" s="20">
        <f>IFERROR(VLOOKUP(A2450,[2]webService!$A:$I,7,FALSE),0)</f>
        <v>0</v>
      </c>
      <c r="L2450" s="20">
        <f>IFERROR(VLOOKUP(A2450,[2]webService!$A:$I,8,FALSE),0)</f>
        <v>0</v>
      </c>
      <c r="M2450" s="28">
        <f>IFERROR(VLOOKUP(A2450,[2]webService!$A:$I,9,FALSE),0)</f>
        <v>0</v>
      </c>
      <c r="N2450" s="27">
        <f>IFERROR(VLOOKUP(A2450,[3]soaBnafar!$A:$G,2,FALSE),0)</f>
        <v>0</v>
      </c>
      <c r="O2450" s="20">
        <f>IFERROR(VLOOKUP(A2450,[3]soaBnafar!$A:$H,3,FALSE),0)</f>
        <v>0</v>
      </c>
      <c r="P2450" s="20">
        <f>IFERROR(VLOOKUP(A2450,[3]soaBnafar!$A:$G,4,FALSE),0)</f>
        <v>0</v>
      </c>
      <c r="Q2450" s="20">
        <f>IFERROR(VLOOKUP(A2450,[3]soaBnafar!$A:$G,5,FALSE),0)</f>
        <v>0</v>
      </c>
      <c r="R2450" s="20">
        <f>IFERROR(VLOOKUP(A2450,[3]soaBnafar!$A:$G,6,FALSE),0)</f>
        <v>0</v>
      </c>
      <c r="S2450" s="20">
        <f>IFERROR(VLOOKUP(A2450,[3]soaBnafar!$A:$G,7,FALSE),0)</f>
        <v>0</v>
      </c>
      <c r="T2450" s="32">
        <f t="shared" si="458"/>
        <v>0</v>
      </c>
      <c r="U2450" s="21">
        <f t="shared" si="459"/>
        <v>0</v>
      </c>
      <c r="V2450" s="21">
        <f t="shared" si="460"/>
        <v>0</v>
      </c>
      <c r="W2450" s="21">
        <f t="shared" si="461"/>
        <v>0</v>
      </c>
      <c r="X2450" s="21">
        <f t="shared" si="462"/>
        <v>0</v>
      </c>
      <c r="Y2450" s="33">
        <f t="shared" si="463"/>
        <v>0</v>
      </c>
      <c r="Z2450" s="4" t="str">
        <f t="shared" si="464"/>
        <v>Não</v>
      </c>
      <c r="AA2450" s="4" t="str">
        <f t="shared" si="465"/>
        <v>Não</v>
      </c>
      <c r="AB2450" s="4" t="str">
        <f t="shared" si="466"/>
        <v>Não</v>
      </c>
      <c r="AC2450" s="4" t="str">
        <f t="shared" si="467"/>
        <v>Não</v>
      </c>
      <c r="AD2450" s="4" t="str">
        <f t="shared" si="468"/>
        <v>Não</v>
      </c>
      <c r="AE2450" s="30" t="str">
        <f t="shared" si="469"/>
        <v>Não</v>
      </c>
    </row>
    <row r="2451" spans="1:31" x14ac:dyDescent="0.25">
      <c r="A2451" s="23">
        <v>353490</v>
      </c>
      <c r="B2451" s="27">
        <f>IFERROR(VLOOKUP(A2451,[1]Monitoramento_Base_somente_disp!$A:$L,5,FALSE),0)</f>
        <v>0</v>
      </c>
      <c r="C2451" s="20">
        <f>IFERROR(VLOOKUP(A2451,[1]Monitoramento_Base_somente_disp!$A:$L,6,FALSE),0)</f>
        <v>0</v>
      </c>
      <c r="D2451" s="20">
        <f>IFERROR(VLOOKUP(A2451,[1]Monitoramento_Base_somente_disp!$A:$L,7,FALSE),0)</f>
        <v>0</v>
      </c>
      <c r="E2451" s="20">
        <f>IFERROR(VLOOKUP(A2451,[1]Monitoramento_Base_somente_disp!$A:$L,8,FALSE),0)</f>
        <v>0</v>
      </c>
      <c r="F2451" s="20">
        <f>IFERROR(VLOOKUP(A2451,[1]Monitoramento_Base_somente_disp!$A:$L,9,FALSE),0)</f>
        <v>0</v>
      </c>
      <c r="G2451" s="28">
        <f>IFERROR(VLOOKUP(A2451,[1]Monitoramento_Base_somente_disp!$A:$L,10,FALSE),0)</f>
        <v>0</v>
      </c>
      <c r="H2451" s="27">
        <f>IFERROR(VLOOKUP(A2451,[2]webService!$A:$I,4,FALSE),0)</f>
        <v>106527</v>
      </c>
      <c r="I2451" s="20">
        <f>IFERROR(VLOOKUP(A2451,[2]webService!$A:$II,5,FALSE),0)</f>
        <v>688024</v>
      </c>
      <c r="J2451" s="20">
        <f>IFERROR(VLOOKUP(A2451,[2]webService!$A:$I,6,FALSE),0)</f>
        <v>45230</v>
      </c>
      <c r="K2451" s="20">
        <f>IFERROR(VLOOKUP(A2451,[2]webService!$A:$I,7,FALSE),0)</f>
        <v>1365156</v>
      </c>
      <c r="L2451" s="20">
        <f>IFERROR(VLOOKUP(A2451,[2]webService!$A:$I,8,FALSE),0)</f>
        <v>0</v>
      </c>
      <c r="M2451" s="28">
        <f>IFERROR(VLOOKUP(A2451,[2]webService!$A:$I,9,FALSE),0)</f>
        <v>0</v>
      </c>
      <c r="N2451" s="27">
        <f>IFERROR(VLOOKUP(A2451,[3]soaBnafar!$A:$G,2,FALSE),0)</f>
        <v>0</v>
      </c>
      <c r="O2451" s="20">
        <f>IFERROR(VLOOKUP(A2451,[3]soaBnafar!$A:$H,3,FALSE),0)</f>
        <v>0</v>
      </c>
      <c r="P2451" s="20">
        <f>IFERROR(VLOOKUP(A2451,[3]soaBnafar!$A:$G,4,FALSE),0)</f>
        <v>0</v>
      </c>
      <c r="Q2451" s="20">
        <f>IFERROR(VLOOKUP(A2451,[3]soaBnafar!$A:$G,5,FALSE),0)</f>
        <v>0</v>
      </c>
      <c r="R2451" s="20">
        <f>IFERROR(VLOOKUP(A2451,[3]soaBnafar!$A:$G,6,FALSE),0)</f>
        <v>0</v>
      </c>
      <c r="S2451" s="20">
        <f>IFERROR(VLOOKUP(A2451,[3]soaBnafar!$A:$G,7,FALSE),0)</f>
        <v>0</v>
      </c>
      <c r="T2451" s="32">
        <f t="shared" si="458"/>
        <v>106527</v>
      </c>
      <c r="U2451" s="21">
        <f t="shared" si="459"/>
        <v>688024</v>
      </c>
      <c r="V2451" s="21">
        <f t="shared" si="460"/>
        <v>45230</v>
      </c>
      <c r="W2451" s="21">
        <f t="shared" si="461"/>
        <v>1365156</v>
      </c>
      <c r="X2451" s="21">
        <f t="shared" si="462"/>
        <v>0</v>
      </c>
      <c r="Y2451" s="33">
        <f t="shared" si="463"/>
        <v>0</v>
      </c>
      <c r="Z2451" s="4" t="str">
        <f t="shared" si="464"/>
        <v>Sim</v>
      </c>
      <c r="AA2451" s="4" t="str">
        <f t="shared" si="465"/>
        <v>Sim</v>
      </c>
      <c r="AB2451" s="4" t="str">
        <f t="shared" si="466"/>
        <v>Sim</v>
      </c>
      <c r="AC2451" s="4" t="str">
        <f t="shared" si="467"/>
        <v>Sim</v>
      </c>
      <c r="AD2451" s="4" t="str">
        <f t="shared" si="468"/>
        <v>Não</v>
      </c>
      <c r="AE2451" s="30" t="str">
        <f t="shared" si="469"/>
        <v>Não</v>
      </c>
    </row>
    <row r="2452" spans="1:31" x14ac:dyDescent="0.25">
      <c r="A2452" s="23">
        <v>353500</v>
      </c>
      <c r="B2452" s="27">
        <f>IFERROR(VLOOKUP(A2452,[1]Monitoramento_Base_somente_disp!$A:$L,5,FALSE),0)</f>
        <v>0</v>
      </c>
      <c r="C2452" s="20">
        <f>IFERROR(VLOOKUP(A2452,[1]Monitoramento_Base_somente_disp!$A:$L,6,FALSE),0)</f>
        <v>0</v>
      </c>
      <c r="D2452" s="20">
        <f>IFERROR(VLOOKUP(A2452,[1]Monitoramento_Base_somente_disp!$A:$L,7,FALSE),0)</f>
        <v>0</v>
      </c>
      <c r="E2452" s="20">
        <f>IFERROR(VLOOKUP(A2452,[1]Monitoramento_Base_somente_disp!$A:$L,8,FALSE),0)</f>
        <v>0</v>
      </c>
      <c r="F2452" s="20">
        <f>IFERROR(VLOOKUP(A2452,[1]Monitoramento_Base_somente_disp!$A:$L,9,FALSE),0)</f>
        <v>0</v>
      </c>
      <c r="G2452" s="28">
        <f>IFERROR(VLOOKUP(A2452,[1]Monitoramento_Base_somente_disp!$A:$L,10,FALSE),0)</f>
        <v>0</v>
      </c>
      <c r="H2452" s="27">
        <f>IFERROR(VLOOKUP(A2452,[2]webService!$A:$I,4,FALSE),0)</f>
        <v>0</v>
      </c>
      <c r="I2452" s="20">
        <f>IFERROR(VLOOKUP(A2452,[2]webService!$A:$II,5,FALSE),0)</f>
        <v>0</v>
      </c>
      <c r="J2452" s="20">
        <f>IFERROR(VLOOKUP(A2452,[2]webService!$A:$I,6,FALSE),0)</f>
        <v>0</v>
      </c>
      <c r="K2452" s="20">
        <f>IFERROR(VLOOKUP(A2452,[2]webService!$A:$I,7,FALSE),0)</f>
        <v>0</v>
      </c>
      <c r="L2452" s="20">
        <f>IFERROR(VLOOKUP(A2452,[2]webService!$A:$I,8,FALSE),0)</f>
        <v>0</v>
      </c>
      <c r="M2452" s="28">
        <f>IFERROR(VLOOKUP(A2452,[2]webService!$A:$I,9,FALSE),0)</f>
        <v>0</v>
      </c>
      <c r="N2452" s="27">
        <f>IFERROR(VLOOKUP(A2452,[3]soaBnafar!$A:$G,2,FALSE),0)</f>
        <v>0</v>
      </c>
      <c r="O2452" s="20">
        <f>IFERROR(VLOOKUP(A2452,[3]soaBnafar!$A:$H,3,FALSE),0)</f>
        <v>0</v>
      </c>
      <c r="P2452" s="20">
        <f>IFERROR(VLOOKUP(A2452,[3]soaBnafar!$A:$G,4,FALSE),0)</f>
        <v>0</v>
      </c>
      <c r="Q2452" s="20">
        <f>IFERROR(VLOOKUP(A2452,[3]soaBnafar!$A:$G,5,FALSE),0)</f>
        <v>0</v>
      </c>
      <c r="R2452" s="20">
        <f>IFERROR(VLOOKUP(A2452,[3]soaBnafar!$A:$G,6,FALSE),0)</f>
        <v>0</v>
      </c>
      <c r="S2452" s="20">
        <f>IFERROR(VLOOKUP(A2452,[3]soaBnafar!$A:$G,7,FALSE),0)</f>
        <v>0</v>
      </c>
      <c r="T2452" s="32">
        <f t="shared" si="458"/>
        <v>0</v>
      </c>
      <c r="U2452" s="21">
        <f t="shared" si="459"/>
        <v>0</v>
      </c>
      <c r="V2452" s="21">
        <f t="shared" si="460"/>
        <v>0</v>
      </c>
      <c r="W2452" s="21">
        <f t="shared" si="461"/>
        <v>0</v>
      </c>
      <c r="X2452" s="21">
        <f t="shared" si="462"/>
        <v>0</v>
      </c>
      <c r="Y2452" s="33">
        <f t="shared" si="463"/>
        <v>0</v>
      </c>
      <c r="Z2452" s="4" t="str">
        <f t="shared" si="464"/>
        <v>Não</v>
      </c>
      <c r="AA2452" s="4" t="str">
        <f t="shared" si="465"/>
        <v>Não</v>
      </c>
      <c r="AB2452" s="4" t="str">
        <f t="shared" si="466"/>
        <v>Não</v>
      </c>
      <c r="AC2452" s="4" t="str">
        <f t="shared" si="467"/>
        <v>Não</v>
      </c>
      <c r="AD2452" s="4" t="str">
        <f t="shared" si="468"/>
        <v>Não</v>
      </c>
      <c r="AE2452" s="30" t="str">
        <f t="shared" si="469"/>
        <v>Não</v>
      </c>
    </row>
    <row r="2453" spans="1:31" x14ac:dyDescent="0.25">
      <c r="A2453" s="23">
        <v>353510</v>
      </c>
      <c r="B2453" s="27">
        <f>IFERROR(VLOOKUP(A2453,[1]Monitoramento_Base_somente_disp!$A:$L,5,FALSE),0)</f>
        <v>0</v>
      </c>
      <c r="C2453" s="20">
        <f>IFERROR(VLOOKUP(A2453,[1]Monitoramento_Base_somente_disp!$A:$L,6,FALSE),0)</f>
        <v>0</v>
      </c>
      <c r="D2453" s="20">
        <f>IFERROR(VLOOKUP(A2453,[1]Monitoramento_Base_somente_disp!$A:$L,7,FALSE),0)</f>
        <v>0</v>
      </c>
      <c r="E2453" s="20">
        <f>IFERROR(VLOOKUP(A2453,[1]Monitoramento_Base_somente_disp!$A:$L,8,FALSE),0)</f>
        <v>0</v>
      </c>
      <c r="F2453" s="20">
        <f>IFERROR(VLOOKUP(A2453,[1]Monitoramento_Base_somente_disp!$A:$L,9,FALSE),0)</f>
        <v>0</v>
      </c>
      <c r="G2453" s="28">
        <f>IFERROR(VLOOKUP(A2453,[1]Monitoramento_Base_somente_disp!$A:$L,10,FALSE),0)</f>
        <v>0</v>
      </c>
      <c r="H2453" s="27">
        <f>IFERROR(VLOOKUP(A2453,[2]webService!$A:$I,4,FALSE),0)</f>
        <v>84014</v>
      </c>
      <c r="I2453" s="20">
        <f>IFERROR(VLOOKUP(A2453,[2]webService!$A:$II,5,FALSE),0)</f>
        <v>202291</v>
      </c>
      <c r="J2453" s="20">
        <f>IFERROR(VLOOKUP(A2453,[2]webService!$A:$I,6,FALSE),0)</f>
        <v>0</v>
      </c>
      <c r="K2453" s="20">
        <f>IFERROR(VLOOKUP(A2453,[2]webService!$A:$I,7,FALSE),0)</f>
        <v>0</v>
      </c>
      <c r="L2453" s="20">
        <f>IFERROR(VLOOKUP(A2453,[2]webService!$A:$I,8,FALSE),0)</f>
        <v>0</v>
      </c>
      <c r="M2453" s="28">
        <f>IFERROR(VLOOKUP(A2453,[2]webService!$A:$I,9,FALSE),0)</f>
        <v>0</v>
      </c>
      <c r="N2453" s="27">
        <f>IFERROR(VLOOKUP(A2453,[3]soaBnafar!$A:$G,2,FALSE),0)</f>
        <v>0</v>
      </c>
      <c r="O2453" s="20">
        <f>IFERROR(VLOOKUP(A2453,[3]soaBnafar!$A:$H,3,FALSE),0)</f>
        <v>0</v>
      </c>
      <c r="P2453" s="20">
        <f>IFERROR(VLOOKUP(A2453,[3]soaBnafar!$A:$G,4,FALSE),0)</f>
        <v>0</v>
      </c>
      <c r="Q2453" s="20">
        <f>IFERROR(VLOOKUP(A2453,[3]soaBnafar!$A:$G,5,FALSE),0)</f>
        <v>0</v>
      </c>
      <c r="R2453" s="20">
        <f>IFERROR(VLOOKUP(A2453,[3]soaBnafar!$A:$G,6,FALSE),0)</f>
        <v>0</v>
      </c>
      <c r="S2453" s="20">
        <f>IFERROR(VLOOKUP(A2453,[3]soaBnafar!$A:$G,7,FALSE),0)</f>
        <v>0</v>
      </c>
      <c r="T2453" s="32">
        <f t="shared" si="458"/>
        <v>84014</v>
      </c>
      <c r="U2453" s="21">
        <f t="shared" si="459"/>
        <v>202291</v>
      </c>
      <c r="V2453" s="21">
        <f t="shared" si="460"/>
        <v>0</v>
      </c>
      <c r="W2453" s="21">
        <f t="shared" si="461"/>
        <v>0</v>
      </c>
      <c r="X2453" s="21">
        <f t="shared" si="462"/>
        <v>0</v>
      </c>
      <c r="Y2453" s="33">
        <f t="shared" si="463"/>
        <v>0</v>
      </c>
      <c r="Z2453" s="4" t="str">
        <f t="shared" si="464"/>
        <v>Sim</v>
      </c>
      <c r="AA2453" s="4" t="str">
        <f t="shared" si="465"/>
        <v>Sim</v>
      </c>
      <c r="AB2453" s="4" t="str">
        <f t="shared" si="466"/>
        <v>Não</v>
      </c>
      <c r="AC2453" s="4" t="str">
        <f t="shared" si="467"/>
        <v>Não</v>
      </c>
      <c r="AD2453" s="4" t="str">
        <f t="shared" si="468"/>
        <v>Não</v>
      </c>
      <c r="AE2453" s="30" t="str">
        <f t="shared" si="469"/>
        <v>Não</v>
      </c>
    </row>
    <row r="2454" spans="1:31" x14ac:dyDescent="0.25">
      <c r="A2454" s="23">
        <v>353530</v>
      </c>
      <c r="B2454" s="27">
        <f>IFERROR(VLOOKUP(A2454,[1]Monitoramento_Base_somente_disp!$A:$L,5,FALSE),0)</f>
        <v>0</v>
      </c>
      <c r="C2454" s="20">
        <f>IFERROR(VLOOKUP(A2454,[1]Monitoramento_Base_somente_disp!$A:$L,6,FALSE),0)</f>
        <v>84875924</v>
      </c>
      <c r="D2454" s="20">
        <f>IFERROR(VLOOKUP(A2454,[1]Monitoramento_Base_somente_disp!$A:$L,7,FALSE),0)</f>
        <v>0</v>
      </c>
      <c r="E2454" s="20">
        <f>IFERROR(VLOOKUP(A2454,[1]Monitoramento_Base_somente_disp!$A:$L,8,FALSE),0)</f>
        <v>42437962</v>
      </c>
      <c r="F2454" s="20">
        <f>IFERROR(VLOOKUP(A2454,[1]Monitoramento_Base_somente_disp!$A:$L,9,FALSE),0)</f>
        <v>0</v>
      </c>
      <c r="G2454" s="28">
        <f>IFERROR(VLOOKUP(A2454,[1]Monitoramento_Base_somente_disp!$A:$L,10,FALSE),0)</f>
        <v>0</v>
      </c>
      <c r="H2454" s="27">
        <f>IFERROR(VLOOKUP(A2454,[2]webService!$A:$I,4,FALSE),0)</f>
        <v>0</v>
      </c>
      <c r="I2454" s="20">
        <f>IFERROR(VLOOKUP(A2454,[2]webService!$A:$II,5,FALSE),0)</f>
        <v>0</v>
      </c>
      <c r="J2454" s="20">
        <f>IFERROR(VLOOKUP(A2454,[2]webService!$A:$I,6,FALSE),0)</f>
        <v>0</v>
      </c>
      <c r="K2454" s="20">
        <f>IFERROR(VLOOKUP(A2454,[2]webService!$A:$I,7,FALSE),0)</f>
        <v>0</v>
      </c>
      <c r="L2454" s="20">
        <f>IFERROR(VLOOKUP(A2454,[2]webService!$A:$I,8,FALSE),0)</f>
        <v>0</v>
      </c>
      <c r="M2454" s="28">
        <f>IFERROR(VLOOKUP(A2454,[2]webService!$A:$I,9,FALSE),0)</f>
        <v>0</v>
      </c>
      <c r="N2454" s="27">
        <f>IFERROR(VLOOKUP(A2454,[3]soaBnafar!$A:$G,2,FALSE),0)</f>
        <v>182617</v>
      </c>
      <c r="O2454" s="20">
        <f>IFERROR(VLOOKUP(A2454,[3]soaBnafar!$A:$H,3,FALSE),0)</f>
        <v>1054394</v>
      </c>
      <c r="P2454" s="20">
        <f>IFERROR(VLOOKUP(A2454,[3]soaBnafar!$A:$G,4,FALSE),0)</f>
        <v>111048</v>
      </c>
      <c r="Q2454" s="20">
        <f>IFERROR(VLOOKUP(A2454,[3]soaBnafar!$A:$G,5,FALSE),0)</f>
        <v>0</v>
      </c>
      <c r="R2454" s="20">
        <f>IFERROR(VLOOKUP(A2454,[3]soaBnafar!$A:$G,6,FALSE),0)</f>
        <v>0</v>
      </c>
      <c r="S2454" s="20">
        <f>IFERROR(VLOOKUP(A2454,[3]soaBnafar!$A:$G,7,FALSE),0)</f>
        <v>0</v>
      </c>
      <c r="T2454" s="32">
        <f t="shared" si="458"/>
        <v>182617</v>
      </c>
      <c r="U2454" s="21">
        <f t="shared" si="459"/>
        <v>85930318</v>
      </c>
      <c r="V2454" s="21">
        <f t="shared" si="460"/>
        <v>111048</v>
      </c>
      <c r="W2454" s="21">
        <f t="shared" si="461"/>
        <v>42437962</v>
      </c>
      <c r="X2454" s="21">
        <f t="shared" si="462"/>
        <v>0</v>
      </c>
      <c r="Y2454" s="33">
        <f t="shared" si="463"/>
        <v>0</v>
      </c>
      <c r="Z2454" s="4" t="str">
        <f t="shared" si="464"/>
        <v>Sim</v>
      </c>
      <c r="AA2454" s="4" t="str">
        <f t="shared" si="465"/>
        <v>Sim</v>
      </c>
      <c r="AB2454" s="4" t="str">
        <f t="shared" si="466"/>
        <v>Sim</v>
      </c>
      <c r="AC2454" s="4" t="str">
        <f t="shared" si="467"/>
        <v>Sim</v>
      </c>
      <c r="AD2454" s="4" t="str">
        <f t="shared" si="468"/>
        <v>Não</v>
      </c>
      <c r="AE2454" s="30" t="str">
        <f t="shared" si="469"/>
        <v>Não</v>
      </c>
    </row>
    <row r="2455" spans="1:31" x14ac:dyDescent="0.25">
      <c r="A2455" s="23">
        <v>353540</v>
      </c>
      <c r="B2455" s="27">
        <f>IFERROR(VLOOKUP(A2455,[1]Monitoramento_Base_somente_disp!$A:$L,5,FALSE),0)</f>
        <v>121098</v>
      </c>
      <c r="C2455" s="20">
        <f>IFERROR(VLOOKUP(A2455,[1]Monitoramento_Base_somente_disp!$A:$L,6,FALSE),0)</f>
        <v>8694003</v>
      </c>
      <c r="D2455" s="20">
        <f>IFERROR(VLOOKUP(A2455,[1]Monitoramento_Base_somente_disp!$A:$L,7,FALSE),0)</f>
        <v>59216</v>
      </c>
      <c r="E2455" s="20">
        <f>IFERROR(VLOOKUP(A2455,[1]Monitoramento_Base_somente_disp!$A:$L,8,FALSE),0)</f>
        <v>3674142</v>
      </c>
      <c r="F2455" s="20">
        <f>IFERROR(VLOOKUP(A2455,[1]Monitoramento_Base_somente_disp!$A:$L,9,FALSE),0)</f>
        <v>0</v>
      </c>
      <c r="G2455" s="28">
        <f>IFERROR(VLOOKUP(A2455,[1]Monitoramento_Base_somente_disp!$A:$L,10,FALSE),0)</f>
        <v>0</v>
      </c>
      <c r="H2455" s="27">
        <f>IFERROR(VLOOKUP(A2455,[2]webService!$A:$I,4,FALSE),0)</f>
        <v>0</v>
      </c>
      <c r="I2455" s="20">
        <f>IFERROR(VLOOKUP(A2455,[2]webService!$A:$II,5,FALSE),0)</f>
        <v>0</v>
      </c>
      <c r="J2455" s="20">
        <f>IFERROR(VLOOKUP(A2455,[2]webService!$A:$I,6,FALSE),0)</f>
        <v>0</v>
      </c>
      <c r="K2455" s="20">
        <f>IFERROR(VLOOKUP(A2455,[2]webService!$A:$I,7,FALSE),0)</f>
        <v>0</v>
      </c>
      <c r="L2455" s="20">
        <f>IFERROR(VLOOKUP(A2455,[2]webService!$A:$I,8,FALSE),0)</f>
        <v>0</v>
      </c>
      <c r="M2455" s="28">
        <f>IFERROR(VLOOKUP(A2455,[2]webService!$A:$I,9,FALSE),0)</f>
        <v>0</v>
      </c>
      <c r="N2455" s="27">
        <f>IFERROR(VLOOKUP(A2455,[3]soaBnafar!$A:$G,2,FALSE),0)</f>
        <v>0</v>
      </c>
      <c r="O2455" s="20">
        <f>IFERROR(VLOOKUP(A2455,[3]soaBnafar!$A:$H,3,FALSE),0)</f>
        <v>0</v>
      </c>
      <c r="P2455" s="20">
        <f>IFERROR(VLOOKUP(A2455,[3]soaBnafar!$A:$G,4,FALSE),0)</f>
        <v>0</v>
      </c>
      <c r="Q2455" s="20">
        <f>IFERROR(VLOOKUP(A2455,[3]soaBnafar!$A:$G,5,FALSE),0)</f>
        <v>0</v>
      </c>
      <c r="R2455" s="20">
        <f>IFERROR(VLOOKUP(A2455,[3]soaBnafar!$A:$G,6,FALSE),0)</f>
        <v>0</v>
      </c>
      <c r="S2455" s="20">
        <f>IFERROR(VLOOKUP(A2455,[3]soaBnafar!$A:$G,7,FALSE),0)</f>
        <v>0</v>
      </c>
      <c r="T2455" s="32">
        <f t="shared" si="458"/>
        <v>121098</v>
      </c>
      <c r="U2455" s="21">
        <f t="shared" si="459"/>
        <v>8694003</v>
      </c>
      <c r="V2455" s="21">
        <f t="shared" si="460"/>
        <v>59216</v>
      </c>
      <c r="W2455" s="21">
        <f t="shared" si="461"/>
        <v>3674142</v>
      </c>
      <c r="X2455" s="21">
        <f t="shared" si="462"/>
        <v>0</v>
      </c>
      <c r="Y2455" s="33">
        <f t="shared" si="463"/>
        <v>0</v>
      </c>
      <c r="Z2455" s="4" t="str">
        <f t="shared" si="464"/>
        <v>Sim</v>
      </c>
      <c r="AA2455" s="4" t="str">
        <f t="shared" si="465"/>
        <v>Sim</v>
      </c>
      <c r="AB2455" s="4" t="str">
        <f t="shared" si="466"/>
        <v>Sim</v>
      </c>
      <c r="AC2455" s="4" t="str">
        <f t="shared" si="467"/>
        <v>Sim</v>
      </c>
      <c r="AD2455" s="4" t="str">
        <f t="shared" si="468"/>
        <v>Não</v>
      </c>
      <c r="AE2455" s="30" t="str">
        <f t="shared" si="469"/>
        <v>Não</v>
      </c>
    </row>
    <row r="2456" spans="1:31" x14ac:dyDescent="0.25">
      <c r="A2456" s="23">
        <v>353560</v>
      </c>
      <c r="B2456" s="27">
        <f>IFERROR(VLOOKUP(A2456,[1]Monitoramento_Base_somente_disp!$A:$L,5,FALSE),0)</f>
        <v>0</v>
      </c>
      <c r="C2456" s="20">
        <f>IFERROR(VLOOKUP(A2456,[1]Monitoramento_Base_somente_disp!$A:$L,6,FALSE),0)</f>
        <v>0</v>
      </c>
      <c r="D2456" s="20">
        <f>IFERROR(VLOOKUP(A2456,[1]Monitoramento_Base_somente_disp!$A:$L,7,FALSE),0)</f>
        <v>0</v>
      </c>
      <c r="E2456" s="20">
        <f>IFERROR(VLOOKUP(A2456,[1]Monitoramento_Base_somente_disp!$A:$L,8,FALSE),0)</f>
        <v>0</v>
      </c>
      <c r="F2456" s="20">
        <f>IFERROR(VLOOKUP(A2456,[1]Monitoramento_Base_somente_disp!$A:$L,9,FALSE),0)</f>
        <v>0</v>
      </c>
      <c r="G2456" s="28">
        <f>IFERROR(VLOOKUP(A2456,[1]Monitoramento_Base_somente_disp!$A:$L,10,FALSE),0)</f>
        <v>0</v>
      </c>
      <c r="H2456" s="27">
        <f>IFERROR(VLOOKUP(A2456,[2]webService!$A:$I,4,FALSE),0)</f>
        <v>0</v>
      </c>
      <c r="I2456" s="20">
        <f>IFERROR(VLOOKUP(A2456,[2]webService!$A:$II,5,FALSE),0)</f>
        <v>0</v>
      </c>
      <c r="J2456" s="20">
        <f>IFERROR(VLOOKUP(A2456,[2]webService!$A:$I,6,FALSE),0)</f>
        <v>0</v>
      </c>
      <c r="K2456" s="20">
        <f>IFERROR(VLOOKUP(A2456,[2]webService!$A:$I,7,FALSE),0)</f>
        <v>0</v>
      </c>
      <c r="L2456" s="20">
        <f>IFERROR(VLOOKUP(A2456,[2]webService!$A:$I,8,FALSE),0)</f>
        <v>0</v>
      </c>
      <c r="M2456" s="28">
        <f>IFERROR(VLOOKUP(A2456,[2]webService!$A:$I,9,FALSE),0)</f>
        <v>0</v>
      </c>
      <c r="N2456" s="27">
        <f>IFERROR(VLOOKUP(A2456,[3]soaBnafar!$A:$G,2,FALSE),0)</f>
        <v>0</v>
      </c>
      <c r="O2456" s="20">
        <f>IFERROR(VLOOKUP(A2456,[3]soaBnafar!$A:$H,3,FALSE),0)</f>
        <v>0</v>
      </c>
      <c r="P2456" s="20">
        <f>IFERROR(VLOOKUP(A2456,[3]soaBnafar!$A:$G,4,FALSE),0)</f>
        <v>0</v>
      </c>
      <c r="Q2456" s="20">
        <f>IFERROR(VLOOKUP(A2456,[3]soaBnafar!$A:$G,5,FALSE),0)</f>
        <v>0</v>
      </c>
      <c r="R2456" s="20">
        <f>IFERROR(VLOOKUP(A2456,[3]soaBnafar!$A:$G,6,FALSE),0)</f>
        <v>0</v>
      </c>
      <c r="S2456" s="20">
        <f>IFERROR(VLOOKUP(A2456,[3]soaBnafar!$A:$G,7,FALSE),0)</f>
        <v>0</v>
      </c>
      <c r="T2456" s="32">
        <f t="shared" si="458"/>
        <v>0</v>
      </c>
      <c r="U2456" s="21">
        <f t="shared" si="459"/>
        <v>0</v>
      </c>
      <c r="V2456" s="21">
        <f t="shared" si="460"/>
        <v>0</v>
      </c>
      <c r="W2456" s="21">
        <f t="shared" si="461"/>
        <v>0</v>
      </c>
      <c r="X2456" s="21">
        <f t="shared" si="462"/>
        <v>0</v>
      </c>
      <c r="Y2456" s="33">
        <f t="shared" si="463"/>
        <v>0</v>
      </c>
      <c r="Z2456" s="4" t="str">
        <f t="shared" si="464"/>
        <v>Não</v>
      </c>
      <c r="AA2456" s="4" t="str">
        <f t="shared" si="465"/>
        <v>Não</v>
      </c>
      <c r="AB2456" s="4" t="str">
        <f t="shared" si="466"/>
        <v>Não</v>
      </c>
      <c r="AC2456" s="4" t="str">
        <f t="shared" si="467"/>
        <v>Não</v>
      </c>
      <c r="AD2456" s="4" t="str">
        <f t="shared" si="468"/>
        <v>Não</v>
      </c>
      <c r="AE2456" s="30" t="str">
        <f t="shared" si="469"/>
        <v>Não</v>
      </c>
    </row>
    <row r="2457" spans="1:31" x14ac:dyDescent="0.25">
      <c r="A2457" s="23">
        <v>353580</v>
      </c>
      <c r="B2457" s="27">
        <f>IFERROR(VLOOKUP(A2457,[1]Monitoramento_Base_somente_disp!$A:$L,5,FALSE),0)</f>
        <v>0</v>
      </c>
      <c r="C2457" s="20">
        <f>IFERROR(VLOOKUP(A2457,[1]Monitoramento_Base_somente_disp!$A:$L,6,FALSE),0)</f>
        <v>0</v>
      </c>
      <c r="D2457" s="20">
        <f>IFERROR(VLOOKUP(A2457,[1]Monitoramento_Base_somente_disp!$A:$L,7,FALSE),0)</f>
        <v>0</v>
      </c>
      <c r="E2457" s="20">
        <f>IFERROR(VLOOKUP(A2457,[1]Monitoramento_Base_somente_disp!$A:$L,8,FALSE),0)</f>
        <v>0</v>
      </c>
      <c r="F2457" s="20">
        <f>IFERROR(VLOOKUP(A2457,[1]Monitoramento_Base_somente_disp!$A:$L,9,FALSE),0)</f>
        <v>0</v>
      </c>
      <c r="G2457" s="28">
        <f>IFERROR(VLOOKUP(A2457,[1]Monitoramento_Base_somente_disp!$A:$L,10,FALSE),0)</f>
        <v>0</v>
      </c>
      <c r="H2457" s="27">
        <f>IFERROR(VLOOKUP(A2457,[2]webService!$A:$I,4,FALSE),0)</f>
        <v>0</v>
      </c>
      <c r="I2457" s="20">
        <f>IFERROR(VLOOKUP(A2457,[2]webService!$A:$II,5,FALSE),0)</f>
        <v>0</v>
      </c>
      <c r="J2457" s="20">
        <f>IFERROR(VLOOKUP(A2457,[2]webService!$A:$I,6,FALSE),0)</f>
        <v>0</v>
      </c>
      <c r="K2457" s="20">
        <f>IFERROR(VLOOKUP(A2457,[2]webService!$A:$I,7,FALSE),0)</f>
        <v>0</v>
      </c>
      <c r="L2457" s="20">
        <f>IFERROR(VLOOKUP(A2457,[2]webService!$A:$I,8,FALSE),0)</f>
        <v>0</v>
      </c>
      <c r="M2457" s="28">
        <f>IFERROR(VLOOKUP(A2457,[2]webService!$A:$I,9,FALSE),0)</f>
        <v>0</v>
      </c>
      <c r="N2457" s="27">
        <f>IFERROR(VLOOKUP(A2457,[3]soaBnafar!$A:$G,2,FALSE),0)</f>
        <v>0</v>
      </c>
      <c r="O2457" s="20">
        <f>IFERROR(VLOOKUP(A2457,[3]soaBnafar!$A:$H,3,FALSE),0)</f>
        <v>0</v>
      </c>
      <c r="P2457" s="20">
        <f>IFERROR(VLOOKUP(A2457,[3]soaBnafar!$A:$G,4,FALSE),0)</f>
        <v>0</v>
      </c>
      <c r="Q2457" s="20">
        <f>IFERROR(VLOOKUP(A2457,[3]soaBnafar!$A:$G,5,FALSE),0)</f>
        <v>0</v>
      </c>
      <c r="R2457" s="20">
        <f>IFERROR(VLOOKUP(A2457,[3]soaBnafar!$A:$G,6,FALSE),0)</f>
        <v>0</v>
      </c>
      <c r="S2457" s="20">
        <f>IFERROR(VLOOKUP(A2457,[3]soaBnafar!$A:$G,7,FALSE),0)</f>
        <v>0</v>
      </c>
      <c r="T2457" s="32">
        <f t="shared" si="458"/>
        <v>0</v>
      </c>
      <c r="U2457" s="21">
        <f t="shared" si="459"/>
        <v>0</v>
      </c>
      <c r="V2457" s="21">
        <f t="shared" si="460"/>
        <v>0</v>
      </c>
      <c r="W2457" s="21">
        <f t="shared" si="461"/>
        <v>0</v>
      </c>
      <c r="X2457" s="21">
        <f t="shared" si="462"/>
        <v>0</v>
      </c>
      <c r="Y2457" s="33">
        <f t="shared" si="463"/>
        <v>0</v>
      </c>
      <c r="Z2457" s="4" t="str">
        <f t="shared" si="464"/>
        <v>Não</v>
      </c>
      <c r="AA2457" s="4" t="str">
        <f t="shared" si="465"/>
        <v>Não</v>
      </c>
      <c r="AB2457" s="4" t="str">
        <f t="shared" si="466"/>
        <v>Não</v>
      </c>
      <c r="AC2457" s="4" t="str">
        <f t="shared" si="467"/>
        <v>Não</v>
      </c>
      <c r="AD2457" s="4" t="str">
        <f t="shared" si="468"/>
        <v>Não</v>
      </c>
      <c r="AE2457" s="30" t="str">
        <f t="shared" si="469"/>
        <v>Não</v>
      </c>
    </row>
    <row r="2458" spans="1:31" x14ac:dyDescent="0.25">
      <c r="A2458" s="23">
        <v>353590</v>
      </c>
      <c r="B2458" s="27">
        <f>IFERROR(VLOOKUP(A2458,[1]Monitoramento_Base_somente_disp!$A:$L,5,FALSE),0)</f>
        <v>0</v>
      </c>
      <c r="C2458" s="20">
        <f>IFERROR(VLOOKUP(A2458,[1]Monitoramento_Base_somente_disp!$A:$L,6,FALSE),0)</f>
        <v>0</v>
      </c>
      <c r="D2458" s="20">
        <f>IFERROR(VLOOKUP(A2458,[1]Monitoramento_Base_somente_disp!$A:$L,7,FALSE),0)</f>
        <v>0</v>
      </c>
      <c r="E2458" s="20">
        <f>IFERROR(VLOOKUP(A2458,[1]Monitoramento_Base_somente_disp!$A:$L,8,FALSE),0)</f>
        <v>0</v>
      </c>
      <c r="F2458" s="20">
        <f>IFERROR(VLOOKUP(A2458,[1]Monitoramento_Base_somente_disp!$A:$L,9,FALSE),0)</f>
        <v>0</v>
      </c>
      <c r="G2458" s="28">
        <f>IFERROR(VLOOKUP(A2458,[1]Monitoramento_Base_somente_disp!$A:$L,10,FALSE),0)</f>
        <v>0</v>
      </c>
      <c r="H2458" s="27">
        <f>IFERROR(VLOOKUP(A2458,[2]webService!$A:$I,4,FALSE),0)</f>
        <v>0</v>
      </c>
      <c r="I2458" s="20">
        <f>IFERROR(VLOOKUP(A2458,[2]webService!$A:$II,5,FALSE),0)</f>
        <v>0</v>
      </c>
      <c r="J2458" s="20">
        <f>IFERROR(VLOOKUP(A2458,[2]webService!$A:$I,6,FALSE),0)</f>
        <v>0</v>
      </c>
      <c r="K2458" s="20">
        <f>IFERROR(VLOOKUP(A2458,[2]webService!$A:$I,7,FALSE),0)</f>
        <v>0</v>
      </c>
      <c r="L2458" s="20">
        <f>IFERROR(VLOOKUP(A2458,[2]webService!$A:$I,8,FALSE),0)</f>
        <v>0</v>
      </c>
      <c r="M2458" s="28">
        <f>IFERROR(VLOOKUP(A2458,[2]webService!$A:$I,9,FALSE),0)</f>
        <v>0</v>
      </c>
      <c r="N2458" s="27">
        <f>IFERROR(VLOOKUP(A2458,[3]soaBnafar!$A:$G,2,FALSE),0)</f>
        <v>60384</v>
      </c>
      <c r="O2458" s="20">
        <f>IFERROR(VLOOKUP(A2458,[3]soaBnafar!$A:$H,3,FALSE),0)</f>
        <v>203176</v>
      </c>
      <c r="P2458" s="20">
        <f>IFERROR(VLOOKUP(A2458,[3]soaBnafar!$A:$G,4,FALSE),0)</f>
        <v>0</v>
      </c>
      <c r="Q2458" s="20">
        <f>IFERROR(VLOOKUP(A2458,[3]soaBnafar!$A:$G,5,FALSE),0)</f>
        <v>0</v>
      </c>
      <c r="R2458" s="20">
        <f>IFERROR(VLOOKUP(A2458,[3]soaBnafar!$A:$G,6,FALSE),0)</f>
        <v>0</v>
      </c>
      <c r="S2458" s="20">
        <f>IFERROR(VLOOKUP(A2458,[3]soaBnafar!$A:$G,7,FALSE),0)</f>
        <v>0</v>
      </c>
      <c r="T2458" s="32">
        <f t="shared" si="458"/>
        <v>60384</v>
      </c>
      <c r="U2458" s="21">
        <f t="shared" si="459"/>
        <v>203176</v>
      </c>
      <c r="V2458" s="21">
        <f t="shared" si="460"/>
        <v>0</v>
      </c>
      <c r="W2458" s="21">
        <f t="shared" si="461"/>
        <v>0</v>
      </c>
      <c r="X2458" s="21">
        <f t="shared" si="462"/>
        <v>0</v>
      </c>
      <c r="Y2458" s="33">
        <f t="shared" si="463"/>
        <v>0</v>
      </c>
      <c r="Z2458" s="4" t="str">
        <f t="shared" si="464"/>
        <v>Sim</v>
      </c>
      <c r="AA2458" s="4" t="str">
        <f t="shared" si="465"/>
        <v>Sim</v>
      </c>
      <c r="AB2458" s="4" t="str">
        <f t="shared" si="466"/>
        <v>Não</v>
      </c>
      <c r="AC2458" s="4" t="str">
        <f t="shared" si="467"/>
        <v>Não</v>
      </c>
      <c r="AD2458" s="4" t="str">
        <f t="shared" si="468"/>
        <v>Não</v>
      </c>
      <c r="AE2458" s="30" t="str">
        <f t="shared" si="469"/>
        <v>Não</v>
      </c>
    </row>
    <row r="2459" spans="1:31" x14ac:dyDescent="0.25">
      <c r="A2459" s="23">
        <v>353610</v>
      </c>
      <c r="B2459" s="27">
        <f>IFERROR(VLOOKUP(A2459,[1]Monitoramento_Base_somente_disp!$A:$L,5,FALSE),0)</f>
        <v>0</v>
      </c>
      <c r="C2459" s="20">
        <f>IFERROR(VLOOKUP(A2459,[1]Monitoramento_Base_somente_disp!$A:$L,6,FALSE),0)</f>
        <v>0</v>
      </c>
      <c r="D2459" s="20">
        <f>IFERROR(VLOOKUP(A2459,[1]Monitoramento_Base_somente_disp!$A:$L,7,FALSE),0)</f>
        <v>0</v>
      </c>
      <c r="E2459" s="20">
        <f>IFERROR(VLOOKUP(A2459,[1]Monitoramento_Base_somente_disp!$A:$L,8,FALSE),0)</f>
        <v>0</v>
      </c>
      <c r="F2459" s="20">
        <f>IFERROR(VLOOKUP(A2459,[1]Monitoramento_Base_somente_disp!$A:$L,9,FALSE),0)</f>
        <v>0</v>
      </c>
      <c r="G2459" s="28">
        <f>IFERROR(VLOOKUP(A2459,[1]Monitoramento_Base_somente_disp!$A:$L,10,FALSE),0)</f>
        <v>0</v>
      </c>
      <c r="H2459" s="27">
        <f>IFERROR(VLOOKUP(A2459,[2]webService!$A:$I,4,FALSE),0)</f>
        <v>0</v>
      </c>
      <c r="I2459" s="20">
        <f>IFERROR(VLOOKUP(A2459,[2]webService!$A:$II,5,FALSE),0)</f>
        <v>0</v>
      </c>
      <c r="J2459" s="20">
        <f>IFERROR(VLOOKUP(A2459,[2]webService!$A:$I,6,FALSE),0)</f>
        <v>0</v>
      </c>
      <c r="K2459" s="20">
        <f>IFERROR(VLOOKUP(A2459,[2]webService!$A:$I,7,FALSE),0)</f>
        <v>0</v>
      </c>
      <c r="L2459" s="20">
        <f>IFERROR(VLOOKUP(A2459,[2]webService!$A:$I,8,FALSE),0)</f>
        <v>0</v>
      </c>
      <c r="M2459" s="28">
        <f>IFERROR(VLOOKUP(A2459,[2]webService!$A:$I,9,FALSE),0)</f>
        <v>0</v>
      </c>
      <c r="N2459" s="27">
        <f>IFERROR(VLOOKUP(A2459,[3]soaBnafar!$A:$G,2,FALSE),0)</f>
        <v>0</v>
      </c>
      <c r="O2459" s="20">
        <f>IFERROR(VLOOKUP(A2459,[3]soaBnafar!$A:$H,3,FALSE),0)</f>
        <v>0</v>
      </c>
      <c r="P2459" s="20">
        <f>IFERROR(VLOOKUP(A2459,[3]soaBnafar!$A:$G,4,FALSE),0)</f>
        <v>0</v>
      </c>
      <c r="Q2459" s="20">
        <f>IFERROR(VLOOKUP(A2459,[3]soaBnafar!$A:$G,5,FALSE),0)</f>
        <v>0</v>
      </c>
      <c r="R2459" s="20">
        <f>IFERROR(VLOOKUP(A2459,[3]soaBnafar!$A:$G,6,FALSE),0)</f>
        <v>0</v>
      </c>
      <c r="S2459" s="20">
        <f>IFERROR(VLOOKUP(A2459,[3]soaBnafar!$A:$G,7,FALSE),0)</f>
        <v>0</v>
      </c>
      <c r="T2459" s="32">
        <f t="shared" si="458"/>
        <v>0</v>
      </c>
      <c r="U2459" s="21">
        <f t="shared" si="459"/>
        <v>0</v>
      </c>
      <c r="V2459" s="21">
        <f t="shared" si="460"/>
        <v>0</v>
      </c>
      <c r="W2459" s="21">
        <f t="shared" si="461"/>
        <v>0</v>
      </c>
      <c r="X2459" s="21">
        <f t="shared" si="462"/>
        <v>0</v>
      </c>
      <c r="Y2459" s="33">
        <f t="shared" si="463"/>
        <v>0</v>
      </c>
      <c r="Z2459" s="4" t="str">
        <f t="shared" si="464"/>
        <v>Não</v>
      </c>
      <c r="AA2459" s="4" t="str">
        <f t="shared" si="465"/>
        <v>Não</v>
      </c>
      <c r="AB2459" s="4" t="str">
        <f t="shared" si="466"/>
        <v>Não</v>
      </c>
      <c r="AC2459" s="4" t="str">
        <f t="shared" si="467"/>
        <v>Não</v>
      </c>
      <c r="AD2459" s="4" t="str">
        <f t="shared" si="468"/>
        <v>Não</v>
      </c>
      <c r="AE2459" s="30" t="str">
        <f t="shared" si="469"/>
        <v>Não</v>
      </c>
    </row>
    <row r="2460" spans="1:31" x14ac:dyDescent="0.25">
      <c r="A2460" s="23">
        <v>353620</v>
      </c>
      <c r="B2460" s="27">
        <f>IFERROR(VLOOKUP(A2460,[1]Monitoramento_Base_somente_disp!$A:$L,5,FALSE),0)</f>
        <v>164336</v>
      </c>
      <c r="C2460" s="20">
        <f>IFERROR(VLOOKUP(A2460,[1]Monitoramento_Base_somente_disp!$A:$L,6,FALSE),0)</f>
        <v>18040577</v>
      </c>
      <c r="D2460" s="20">
        <f>IFERROR(VLOOKUP(A2460,[1]Monitoramento_Base_somente_disp!$A:$L,7,FALSE),0)</f>
        <v>76015</v>
      </c>
      <c r="E2460" s="20">
        <f>IFERROR(VLOOKUP(A2460,[1]Monitoramento_Base_somente_disp!$A:$L,8,FALSE),0)</f>
        <v>7688557</v>
      </c>
      <c r="F2460" s="20">
        <f>IFERROR(VLOOKUP(A2460,[1]Monitoramento_Base_somente_disp!$A:$L,9,FALSE),0)</f>
        <v>0</v>
      </c>
      <c r="G2460" s="28">
        <f>IFERROR(VLOOKUP(A2460,[1]Monitoramento_Base_somente_disp!$A:$L,10,FALSE),0)</f>
        <v>0</v>
      </c>
      <c r="H2460" s="27">
        <f>IFERROR(VLOOKUP(A2460,[2]webService!$A:$I,4,FALSE),0)</f>
        <v>0</v>
      </c>
      <c r="I2460" s="20">
        <f>IFERROR(VLOOKUP(A2460,[2]webService!$A:$II,5,FALSE),0)</f>
        <v>0</v>
      </c>
      <c r="J2460" s="20">
        <f>IFERROR(VLOOKUP(A2460,[2]webService!$A:$I,6,FALSE),0)</f>
        <v>0</v>
      </c>
      <c r="K2460" s="20">
        <f>IFERROR(VLOOKUP(A2460,[2]webService!$A:$I,7,FALSE),0)</f>
        <v>0</v>
      </c>
      <c r="L2460" s="20">
        <f>IFERROR(VLOOKUP(A2460,[2]webService!$A:$I,8,FALSE),0)</f>
        <v>0</v>
      </c>
      <c r="M2460" s="28">
        <f>IFERROR(VLOOKUP(A2460,[2]webService!$A:$I,9,FALSE),0)</f>
        <v>0</v>
      </c>
      <c r="N2460" s="27">
        <f>IFERROR(VLOOKUP(A2460,[3]soaBnafar!$A:$G,2,FALSE),0)</f>
        <v>0</v>
      </c>
      <c r="O2460" s="20">
        <f>IFERROR(VLOOKUP(A2460,[3]soaBnafar!$A:$H,3,FALSE),0)</f>
        <v>0</v>
      </c>
      <c r="P2460" s="20">
        <f>IFERROR(VLOOKUP(A2460,[3]soaBnafar!$A:$G,4,FALSE),0)</f>
        <v>0</v>
      </c>
      <c r="Q2460" s="20">
        <f>IFERROR(VLOOKUP(A2460,[3]soaBnafar!$A:$G,5,FALSE),0)</f>
        <v>0</v>
      </c>
      <c r="R2460" s="20">
        <f>IFERROR(VLOOKUP(A2460,[3]soaBnafar!$A:$G,6,FALSE),0)</f>
        <v>0</v>
      </c>
      <c r="S2460" s="20">
        <f>IFERROR(VLOOKUP(A2460,[3]soaBnafar!$A:$G,7,FALSE),0)</f>
        <v>0</v>
      </c>
      <c r="T2460" s="32">
        <f t="shared" si="458"/>
        <v>164336</v>
      </c>
      <c r="U2460" s="21">
        <f t="shared" si="459"/>
        <v>18040577</v>
      </c>
      <c r="V2460" s="21">
        <f t="shared" si="460"/>
        <v>76015</v>
      </c>
      <c r="W2460" s="21">
        <f t="shared" si="461"/>
        <v>7688557</v>
      </c>
      <c r="X2460" s="21">
        <f t="shared" si="462"/>
        <v>0</v>
      </c>
      <c r="Y2460" s="33">
        <f t="shared" si="463"/>
        <v>0</v>
      </c>
      <c r="Z2460" s="4" t="str">
        <f t="shared" si="464"/>
        <v>Sim</v>
      </c>
      <c r="AA2460" s="4" t="str">
        <f t="shared" si="465"/>
        <v>Sim</v>
      </c>
      <c r="AB2460" s="4" t="str">
        <f t="shared" si="466"/>
        <v>Sim</v>
      </c>
      <c r="AC2460" s="4" t="str">
        <f t="shared" si="467"/>
        <v>Sim</v>
      </c>
      <c r="AD2460" s="4" t="str">
        <f t="shared" si="468"/>
        <v>Não</v>
      </c>
      <c r="AE2460" s="30" t="str">
        <f t="shared" si="469"/>
        <v>Não</v>
      </c>
    </row>
    <row r="2461" spans="1:31" x14ac:dyDescent="0.25">
      <c r="A2461" s="23">
        <v>353625</v>
      </c>
      <c r="B2461" s="27">
        <f>IFERROR(VLOOKUP(A2461,[1]Monitoramento_Base_somente_disp!$A:$L,5,FALSE),0)</f>
        <v>0</v>
      </c>
      <c r="C2461" s="20">
        <f>IFERROR(VLOOKUP(A2461,[1]Monitoramento_Base_somente_disp!$A:$L,6,FALSE),0)</f>
        <v>0</v>
      </c>
      <c r="D2461" s="20">
        <f>IFERROR(VLOOKUP(A2461,[1]Monitoramento_Base_somente_disp!$A:$L,7,FALSE),0)</f>
        <v>0</v>
      </c>
      <c r="E2461" s="20">
        <f>IFERROR(VLOOKUP(A2461,[1]Monitoramento_Base_somente_disp!$A:$L,8,FALSE),0)</f>
        <v>0</v>
      </c>
      <c r="F2461" s="20">
        <f>IFERROR(VLOOKUP(A2461,[1]Monitoramento_Base_somente_disp!$A:$L,9,FALSE),0)</f>
        <v>0</v>
      </c>
      <c r="G2461" s="28">
        <f>IFERROR(VLOOKUP(A2461,[1]Monitoramento_Base_somente_disp!$A:$L,10,FALSE),0)</f>
        <v>0</v>
      </c>
      <c r="H2461" s="27">
        <f>IFERROR(VLOOKUP(A2461,[2]webService!$A:$I,4,FALSE),0)</f>
        <v>0</v>
      </c>
      <c r="I2461" s="20">
        <f>IFERROR(VLOOKUP(A2461,[2]webService!$A:$II,5,FALSE),0)</f>
        <v>0</v>
      </c>
      <c r="J2461" s="20">
        <f>IFERROR(VLOOKUP(A2461,[2]webService!$A:$I,6,FALSE),0)</f>
        <v>0</v>
      </c>
      <c r="K2461" s="20">
        <f>IFERROR(VLOOKUP(A2461,[2]webService!$A:$I,7,FALSE),0)</f>
        <v>0</v>
      </c>
      <c r="L2461" s="20">
        <f>IFERROR(VLOOKUP(A2461,[2]webService!$A:$I,8,FALSE),0)</f>
        <v>0</v>
      </c>
      <c r="M2461" s="28">
        <f>IFERROR(VLOOKUP(A2461,[2]webService!$A:$I,9,FALSE),0)</f>
        <v>0</v>
      </c>
      <c r="N2461" s="27">
        <f>IFERROR(VLOOKUP(A2461,[3]soaBnafar!$A:$G,2,FALSE),0)</f>
        <v>46449</v>
      </c>
      <c r="O2461" s="20">
        <f>IFERROR(VLOOKUP(A2461,[3]soaBnafar!$A:$H,3,FALSE),0)</f>
        <v>146587</v>
      </c>
      <c r="P2461" s="20">
        <f>IFERROR(VLOOKUP(A2461,[3]soaBnafar!$A:$G,4,FALSE),0)</f>
        <v>49584</v>
      </c>
      <c r="Q2461" s="20">
        <f>IFERROR(VLOOKUP(A2461,[3]soaBnafar!$A:$G,5,FALSE),0)</f>
        <v>120731</v>
      </c>
      <c r="R2461" s="20">
        <f>IFERROR(VLOOKUP(A2461,[3]soaBnafar!$A:$G,6,FALSE),0)</f>
        <v>0</v>
      </c>
      <c r="S2461" s="20">
        <f>IFERROR(VLOOKUP(A2461,[3]soaBnafar!$A:$G,7,FALSE),0)</f>
        <v>0</v>
      </c>
      <c r="T2461" s="32">
        <f t="shared" si="458"/>
        <v>46449</v>
      </c>
      <c r="U2461" s="21">
        <f t="shared" si="459"/>
        <v>146587</v>
      </c>
      <c r="V2461" s="21">
        <f t="shared" si="460"/>
        <v>49584</v>
      </c>
      <c r="W2461" s="21">
        <f t="shared" si="461"/>
        <v>120731</v>
      </c>
      <c r="X2461" s="21">
        <f t="shared" si="462"/>
        <v>0</v>
      </c>
      <c r="Y2461" s="33">
        <f t="shared" si="463"/>
        <v>0</v>
      </c>
      <c r="Z2461" s="4" t="str">
        <f t="shared" si="464"/>
        <v>Sim</v>
      </c>
      <c r="AA2461" s="4" t="str">
        <f t="shared" si="465"/>
        <v>Sim</v>
      </c>
      <c r="AB2461" s="4" t="str">
        <f t="shared" si="466"/>
        <v>Sim</v>
      </c>
      <c r="AC2461" s="4" t="str">
        <f t="shared" si="467"/>
        <v>Sim</v>
      </c>
      <c r="AD2461" s="4" t="str">
        <f t="shared" si="468"/>
        <v>Não</v>
      </c>
      <c r="AE2461" s="30" t="str">
        <f t="shared" si="469"/>
        <v>Não</v>
      </c>
    </row>
    <row r="2462" spans="1:31" x14ac:dyDescent="0.25">
      <c r="A2462" s="23">
        <v>353640</v>
      </c>
      <c r="B2462" s="27">
        <f>IFERROR(VLOOKUP(A2462,[1]Monitoramento_Base_somente_disp!$A:$L,5,FALSE),0)</f>
        <v>0</v>
      </c>
      <c r="C2462" s="20">
        <f>IFERROR(VLOOKUP(A2462,[1]Monitoramento_Base_somente_disp!$A:$L,6,FALSE),0)</f>
        <v>0</v>
      </c>
      <c r="D2462" s="20">
        <f>IFERROR(VLOOKUP(A2462,[1]Monitoramento_Base_somente_disp!$A:$L,7,FALSE),0)</f>
        <v>0</v>
      </c>
      <c r="E2462" s="20">
        <f>IFERROR(VLOOKUP(A2462,[1]Monitoramento_Base_somente_disp!$A:$L,8,FALSE),0)</f>
        <v>0</v>
      </c>
      <c r="F2462" s="20">
        <f>IFERROR(VLOOKUP(A2462,[1]Monitoramento_Base_somente_disp!$A:$L,9,FALSE),0)</f>
        <v>0</v>
      </c>
      <c r="G2462" s="28">
        <f>IFERROR(VLOOKUP(A2462,[1]Monitoramento_Base_somente_disp!$A:$L,10,FALSE),0)</f>
        <v>0</v>
      </c>
      <c r="H2462" s="27">
        <f>IFERROR(VLOOKUP(A2462,[2]webService!$A:$I,4,FALSE),0)</f>
        <v>0</v>
      </c>
      <c r="I2462" s="20">
        <f>IFERROR(VLOOKUP(A2462,[2]webService!$A:$II,5,FALSE),0)</f>
        <v>0</v>
      </c>
      <c r="J2462" s="20">
        <f>IFERROR(VLOOKUP(A2462,[2]webService!$A:$I,6,FALSE),0)</f>
        <v>0</v>
      </c>
      <c r="K2462" s="20">
        <f>IFERROR(VLOOKUP(A2462,[2]webService!$A:$I,7,FALSE),0)</f>
        <v>0</v>
      </c>
      <c r="L2462" s="20">
        <f>IFERROR(VLOOKUP(A2462,[2]webService!$A:$I,8,FALSE),0)</f>
        <v>0</v>
      </c>
      <c r="M2462" s="28">
        <f>IFERROR(VLOOKUP(A2462,[2]webService!$A:$I,9,FALSE),0)</f>
        <v>0</v>
      </c>
      <c r="N2462" s="27">
        <f>IFERROR(VLOOKUP(A2462,[3]soaBnafar!$A:$G,2,FALSE),0)</f>
        <v>231372</v>
      </c>
      <c r="O2462" s="20">
        <f>IFERROR(VLOOKUP(A2462,[3]soaBnafar!$A:$H,3,FALSE),0)</f>
        <v>204000</v>
      </c>
      <c r="P2462" s="20">
        <f>IFERROR(VLOOKUP(A2462,[3]soaBnafar!$A:$G,4,FALSE),0)</f>
        <v>509879</v>
      </c>
      <c r="Q2462" s="20">
        <f>IFERROR(VLOOKUP(A2462,[3]soaBnafar!$A:$G,5,FALSE),0)</f>
        <v>0</v>
      </c>
      <c r="R2462" s="20">
        <f>IFERROR(VLOOKUP(A2462,[3]soaBnafar!$A:$G,6,FALSE),0)</f>
        <v>0</v>
      </c>
      <c r="S2462" s="20">
        <f>IFERROR(VLOOKUP(A2462,[3]soaBnafar!$A:$G,7,FALSE),0)</f>
        <v>0</v>
      </c>
      <c r="T2462" s="32">
        <f t="shared" si="458"/>
        <v>231372</v>
      </c>
      <c r="U2462" s="21">
        <f t="shared" si="459"/>
        <v>204000</v>
      </c>
      <c r="V2462" s="21">
        <f t="shared" si="460"/>
        <v>509879</v>
      </c>
      <c r="W2462" s="21">
        <f t="shared" si="461"/>
        <v>0</v>
      </c>
      <c r="X2462" s="21">
        <f t="shared" si="462"/>
        <v>0</v>
      </c>
      <c r="Y2462" s="33">
        <f t="shared" si="463"/>
        <v>0</v>
      </c>
      <c r="Z2462" s="4" t="str">
        <f t="shared" si="464"/>
        <v>Sim</v>
      </c>
      <c r="AA2462" s="4" t="str">
        <f t="shared" si="465"/>
        <v>Sim</v>
      </c>
      <c r="AB2462" s="4" t="str">
        <f t="shared" si="466"/>
        <v>Sim</v>
      </c>
      <c r="AC2462" s="4" t="str">
        <f t="shared" si="467"/>
        <v>Não</v>
      </c>
      <c r="AD2462" s="4" t="str">
        <f t="shared" si="468"/>
        <v>Não</v>
      </c>
      <c r="AE2462" s="30" t="str">
        <f t="shared" si="469"/>
        <v>Não</v>
      </c>
    </row>
    <row r="2463" spans="1:31" x14ac:dyDescent="0.25">
      <c r="A2463" s="23">
        <v>353657</v>
      </c>
      <c r="B2463" s="27">
        <f>IFERROR(VLOOKUP(A2463,[1]Monitoramento_Base_somente_disp!$A:$L,5,FALSE),0)</f>
        <v>0</v>
      </c>
      <c r="C2463" s="20">
        <f>IFERROR(VLOOKUP(A2463,[1]Monitoramento_Base_somente_disp!$A:$L,6,FALSE),0)</f>
        <v>0</v>
      </c>
      <c r="D2463" s="20">
        <f>IFERROR(VLOOKUP(A2463,[1]Monitoramento_Base_somente_disp!$A:$L,7,FALSE),0)</f>
        <v>0</v>
      </c>
      <c r="E2463" s="20">
        <f>IFERROR(VLOOKUP(A2463,[1]Monitoramento_Base_somente_disp!$A:$L,8,FALSE),0)</f>
        <v>0</v>
      </c>
      <c r="F2463" s="20">
        <f>IFERROR(VLOOKUP(A2463,[1]Monitoramento_Base_somente_disp!$A:$L,9,FALSE),0)</f>
        <v>0</v>
      </c>
      <c r="G2463" s="28">
        <f>IFERROR(VLOOKUP(A2463,[1]Monitoramento_Base_somente_disp!$A:$L,10,FALSE),0)</f>
        <v>0</v>
      </c>
      <c r="H2463" s="27">
        <f>IFERROR(VLOOKUP(A2463,[2]webService!$A:$I,4,FALSE),0)</f>
        <v>0</v>
      </c>
      <c r="I2463" s="20">
        <f>IFERROR(VLOOKUP(A2463,[2]webService!$A:$II,5,FALSE),0)</f>
        <v>0</v>
      </c>
      <c r="J2463" s="20">
        <f>IFERROR(VLOOKUP(A2463,[2]webService!$A:$I,6,FALSE),0)</f>
        <v>0</v>
      </c>
      <c r="K2463" s="20">
        <f>IFERROR(VLOOKUP(A2463,[2]webService!$A:$I,7,FALSE),0)</f>
        <v>0</v>
      </c>
      <c r="L2463" s="20">
        <f>IFERROR(VLOOKUP(A2463,[2]webService!$A:$I,8,FALSE),0)</f>
        <v>0</v>
      </c>
      <c r="M2463" s="28">
        <f>IFERROR(VLOOKUP(A2463,[2]webService!$A:$I,9,FALSE),0)</f>
        <v>0</v>
      </c>
      <c r="N2463" s="27">
        <f>IFERROR(VLOOKUP(A2463,[3]soaBnafar!$A:$G,2,FALSE),0)</f>
        <v>0</v>
      </c>
      <c r="O2463" s="20">
        <f>IFERROR(VLOOKUP(A2463,[3]soaBnafar!$A:$H,3,FALSE),0)</f>
        <v>0</v>
      </c>
      <c r="P2463" s="20">
        <f>IFERROR(VLOOKUP(A2463,[3]soaBnafar!$A:$G,4,FALSE),0)</f>
        <v>0</v>
      </c>
      <c r="Q2463" s="20">
        <f>IFERROR(VLOOKUP(A2463,[3]soaBnafar!$A:$G,5,FALSE),0)</f>
        <v>0</v>
      </c>
      <c r="R2463" s="20">
        <f>IFERROR(VLOOKUP(A2463,[3]soaBnafar!$A:$G,6,FALSE),0)</f>
        <v>0</v>
      </c>
      <c r="S2463" s="20">
        <f>IFERROR(VLOOKUP(A2463,[3]soaBnafar!$A:$G,7,FALSE),0)</f>
        <v>0</v>
      </c>
      <c r="T2463" s="32">
        <f t="shared" si="458"/>
        <v>0</v>
      </c>
      <c r="U2463" s="21">
        <f t="shared" si="459"/>
        <v>0</v>
      </c>
      <c r="V2463" s="21">
        <f t="shared" si="460"/>
        <v>0</v>
      </c>
      <c r="W2463" s="21">
        <f t="shared" si="461"/>
        <v>0</v>
      </c>
      <c r="X2463" s="21">
        <f t="shared" si="462"/>
        <v>0</v>
      </c>
      <c r="Y2463" s="33">
        <f t="shared" si="463"/>
        <v>0</v>
      </c>
      <c r="Z2463" s="4" t="str">
        <f t="shared" si="464"/>
        <v>Não</v>
      </c>
      <c r="AA2463" s="4" t="str">
        <f t="shared" si="465"/>
        <v>Não</v>
      </c>
      <c r="AB2463" s="4" t="str">
        <f t="shared" si="466"/>
        <v>Não</v>
      </c>
      <c r="AC2463" s="4" t="str">
        <f t="shared" si="467"/>
        <v>Não</v>
      </c>
      <c r="AD2463" s="4" t="str">
        <f t="shared" si="468"/>
        <v>Não</v>
      </c>
      <c r="AE2463" s="30" t="str">
        <f t="shared" si="469"/>
        <v>Não</v>
      </c>
    </row>
    <row r="2464" spans="1:31" x14ac:dyDescent="0.25">
      <c r="A2464" s="23">
        <v>353660</v>
      </c>
      <c r="B2464" s="27">
        <f>IFERROR(VLOOKUP(A2464,[1]Monitoramento_Base_somente_disp!$A:$L,5,FALSE),0)</f>
        <v>0</v>
      </c>
      <c r="C2464" s="20">
        <f>IFERROR(VLOOKUP(A2464,[1]Monitoramento_Base_somente_disp!$A:$L,6,FALSE),0)</f>
        <v>0</v>
      </c>
      <c r="D2464" s="20">
        <f>IFERROR(VLOOKUP(A2464,[1]Monitoramento_Base_somente_disp!$A:$L,7,FALSE),0)</f>
        <v>0</v>
      </c>
      <c r="E2464" s="20">
        <f>IFERROR(VLOOKUP(A2464,[1]Monitoramento_Base_somente_disp!$A:$L,8,FALSE),0)</f>
        <v>0</v>
      </c>
      <c r="F2464" s="20">
        <f>IFERROR(VLOOKUP(A2464,[1]Monitoramento_Base_somente_disp!$A:$L,9,FALSE),0)</f>
        <v>0</v>
      </c>
      <c r="G2464" s="28">
        <f>IFERROR(VLOOKUP(A2464,[1]Monitoramento_Base_somente_disp!$A:$L,10,FALSE),0)</f>
        <v>0</v>
      </c>
      <c r="H2464" s="27">
        <f>IFERROR(VLOOKUP(A2464,[2]webService!$A:$I,4,FALSE),0)</f>
        <v>0</v>
      </c>
      <c r="I2464" s="20">
        <f>IFERROR(VLOOKUP(A2464,[2]webService!$A:$II,5,FALSE),0)</f>
        <v>0</v>
      </c>
      <c r="J2464" s="20">
        <f>IFERROR(VLOOKUP(A2464,[2]webService!$A:$I,6,FALSE),0)</f>
        <v>0</v>
      </c>
      <c r="K2464" s="20">
        <f>IFERROR(VLOOKUP(A2464,[2]webService!$A:$I,7,FALSE),0)</f>
        <v>0</v>
      </c>
      <c r="L2464" s="20">
        <f>IFERROR(VLOOKUP(A2464,[2]webService!$A:$I,8,FALSE),0)</f>
        <v>0</v>
      </c>
      <c r="M2464" s="28">
        <f>IFERROR(VLOOKUP(A2464,[2]webService!$A:$I,9,FALSE),0)</f>
        <v>0</v>
      </c>
      <c r="N2464" s="27">
        <f>IFERROR(VLOOKUP(A2464,[3]soaBnafar!$A:$G,2,FALSE),0)</f>
        <v>0</v>
      </c>
      <c r="O2464" s="20">
        <f>IFERROR(VLOOKUP(A2464,[3]soaBnafar!$A:$H,3,FALSE),0)</f>
        <v>0</v>
      </c>
      <c r="P2464" s="20">
        <f>IFERROR(VLOOKUP(A2464,[3]soaBnafar!$A:$G,4,FALSE),0)</f>
        <v>0</v>
      </c>
      <c r="Q2464" s="20">
        <f>IFERROR(VLOOKUP(A2464,[3]soaBnafar!$A:$G,5,FALSE),0)</f>
        <v>0</v>
      </c>
      <c r="R2464" s="20">
        <f>IFERROR(VLOOKUP(A2464,[3]soaBnafar!$A:$G,6,FALSE),0)</f>
        <v>0</v>
      </c>
      <c r="S2464" s="20">
        <f>IFERROR(VLOOKUP(A2464,[3]soaBnafar!$A:$G,7,FALSE),0)</f>
        <v>0</v>
      </c>
      <c r="T2464" s="32">
        <f t="shared" si="458"/>
        <v>0</v>
      </c>
      <c r="U2464" s="21">
        <f t="shared" si="459"/>
        <v>0</v>
      </c>
      <c r="V2464" s="21">
        <f t="shared" si="460"/>
        <v>0</v>
      </c>
      <c r="W2464" s="21">
        <f t="shared" si="461"/>
        <v>0</v>
      </c>
      <c r="X2464" s="21">
        <f t="shared" si="462"/>
        <v>0</v>
      </c>
      <c r="Y2464" s="33">
        <f t="shared" si="463"/>
        <v>0</v>
      </c>
      <c r="Z2464" s="4" t="str">
        <f t="shared" si="464"/>
        <v>Não</v>
      </c>
      <c r="AA2464" s="4" t="str">
        <f t="shared" si="465"/>
        <v>Não</v>
      </c>
      <c r="AB2464" s="4" t="str">
        <f t="shared" si="466"/>
        <v>Não</v>
      </c>
      <c r="AC2464" s="4" t="str">
        <f t="shared" si="467"/>
        <v>Não</v>
      </c>
      <c r="AD2464" s="4" t="str">
        <f t="shared" si="468"/>
        <v>Não</v>
      </c>
      <c r="AE2464" s="30" t="str">
        <f t="shared" si="469"/>
        <v>Não</v>
      </c>
    </row>
    <row r="2465" spans="1:31" x14ac:dyDescent="0.25">
      <c r="A2465" s="23">
        <v>353670</v>
      </c>
      <c r="B2465" s="27">
        <f>IFERROR(VLOOKUP(A2465,[1]Monitoramento_Base_somente_disp!$A:$L,5,FALSE),0)</f>
        <v>0</v>
      </c>
      <c r="C2465" s="20">
        <f>IFERROR(VLOOKUP(A2465,[1]Monitoramento_Base_somente_disp!$A:$L,6,FALSE),0)</f>
        <v>0</v>
      </c>
      <c r="D2465" s="20">
        <f>IFERROR(VLOOKUP(A2465,[1]Monitoramento_Base_somente_disp!$A:$L,7,FALSE),0)</f>
        <v>0</v>
      </c>
      <c r="E2465" s="20">
        <f>IFERROR(VLOOKUP(A2465,[1]Monitoramento_Base_somente_disp!$A:$L,8,FALSE),0)</f>
        <v>0</v>
      </c>
      <c r="F2465" s="20">
        <f>IFERROR(VLOOKUP(A2465,[1]Monitoramento_Base_somente_disp!$A:$L,9,FALSE),0)</f>
        <v>0</v>
      </c>
      <c r="G2465" s="28">
        <f>IFERROR(VLOOKUP(A2465,[1]Monitoramento_Base_somente_disp!$A:$L,10,FALSE),0)</f>
        <v>0</v>
      </c>
      <c r="H2465" s="27">
        <f>IFERROR(VLOOKUP(A2465,[2]webService!$A:$I,4,FALSE),0)</f>
        <v>0</v>
      </c>
      <c r="I2465" s="20">
        <f>IFERROR(VLOOKUP(A2465,[2]webService!$A:$II,5,FALSE),0)</f>
        <v>0</v>
      </c>
      <c r="J2465" s="20">
        <f>IFERROR(VLOOKUP(A2465,[2]webService!$A:$I,6,FALSE),0)</f>
        <v>0</v>
      </c>
      <c r="K2465" s="20">
        <f>IFERROR(VLOOKUP(A2465,[2]webService!$A:$I,7,FALSE),0)</f>
        <v>0</v>
      </c>
      <c r="L2465" s="20">
        <f>IFERROR(VLOOKUP(A2465,[2]webService!$A:$I,8,FALSE),0)</f>
        <v>0</v>
      </c>
      <c r="M2465" s="28">
        <f>IFERROR(VLOOKUP(A2465,[2]webService!$A:$I,9,FALSE),0)</f>
        <v>0</v>
      </c>
      <c r="N2465" s="27">
        <f>IFERROR(VLOOKUP(A2465,[3]soaBnafar!$A:$G,2,FALSE),0)</f>
        <v>573634</v>
      </c>
      <c r="O2465" s="20">
        <f>IFERROR(VLOOKUP(A2465,[3]soaBnafar!$A:$H,3,FALSE),0)</f>
        <v>3803981</v>
      </c>
      <c r="P2465" s="20">
        <f>IFERROR(VLOOKUP(A2465,[3]soaBnafar!$A:$G,4,FALSE),0)</f>
        <v>0</v>
      </c>
      <c r="Q2465" s="20">
        <f>IFERROR(VLOOKUP(A2465,[3]soaBnafar!$A:$G,5,FALSE),0)</f>
        <v>0</v>
      </c>
      <c r="R2465" s="20">
        <f>IFERROR(VLOOKUP(A2465,[3]soaBnafar!$A:$G,6,FALSE),0)</f>
        <v>0</v>
      </c>
      <c r="S2465" s="20">
        <f>IFERROR(VLOOKUP(A2465,[3]soaBnafar!$A:$G,7,FALSE),0)</f>
        <v>0</v>
      </c>
      <c r="T2465" s="32">
        <f t="shared" si="458"/>
        <v>573634</v>
      </c>
      <c r="U2465" s="21">
        <f t="shared" si="459"/>
        <v>3803981</v>
      </c>
      <c r="V2465" s="21">
        <f t="shared" si="460"/>
        <v>0</v>
      </c>
      <c r="W2465" s="21">
        <f t="shared" si="461"/>
        <v>0</v>
      </c>
      <c r="X2465" s="21">
        <f t="shared" si="462"/>
        <v>0</v>
      </c>
      <c r="Y2465" s="33">
        <f t="shared" si="463"/>
        <v>0</v>
      </c>
      <c r="Z2465" s="4" t="str">
        <f t="shared" si="464"/>
        <v>Sim</v>
      </c>
      <c r="AA2465" s="4" t="str">
        <f t="shared" si="465"/>
        <v>Sim</v>
      </c>
      <c r="AB2465" s="4" t="str">
        <f t="shared" si="466"/>
        <v>Não</v>
      </c>
      <c r="AC2465" s="4" t="str">
        <f t="shared" si="467"/>
        <v>Não</v>
      </c>
      <c r="AD2465" s="4" t="str">
        <f t="shared" si="468"/>
        <v>Não</v>
      </c>
      <c r="AE2465" s="30" t="str">
        <f t="shared" si="469"/>
        <v>Não</v>
      </c>
    </row>
    <row r="2466" spans="1:31" x14ac:dyDescent="0.25">
      <c r="A2466" s="23">
        <v>353680</v>
      </c>
      <c r="B2466" s="27">
        <f>IFERROR(VLOOKUP(A2466,[1]Monitoramento_Base_somente_disp!$A:$L,5,FALSE),0)</f>
        <v>0</v>
      </c>
      <c r="C2466" s="20">
        <f>IFERROR(VLOOKUP(A2466,[1]Monitoramento_Base_somente_disp!$A:$L,6,FALSE),0)</f>
        <v>0</v>
      </c>
      <c r="D2466" s="20">
        <f>IFERROR(VLOOKUP(A2466,[1]Monitoramento_Base_somente_disp!$A:$L,7,FALSE),0)</f>
        <v>0</v>
      </c>
      <c r="E2466" s="20">
        <f>IFERROR(VLOOKUP(A2466,[1]Monitoramento_Base_somente_disp!$A:$L,8,FALSE),0)</f>
        <v>0</v>
      </c>
      <c r="F2466" s="20">
        <f>IFERROR(VLOOKUP(A2466,[1]Monitoramento_Base_somente_disp!$A:$L,9,FALSE),0)</f>
        <v>0</v>
      </c>
      <c r="G2466" s="28">
        <f>IFERROR(VLOOKUP(A2466,[1]Monitoramento_Base_somente_disp!$A:$L,10,FALSE),0)</f>
        <v>0</v>
      </c>
      <c r="H2466" s="27">
        <f>IFERROR(VLOOKUP(A2466,[2]webService!$A:$I,4,FALSE),0)</f>
        <v>0</v>
      </c>
      <c r="I2466" s="20">
        <f>IFERROR(VLOOKUP(A2466,[2]webService!$A:$II,5,FALSE),0)</f>
        <v>0</v>
      </c>
      <c r="J2466" s="20">
        <f>IFERROR(VLOOKUP(A2466,[2]webService!$A:$I,6,FALSE),0)</f>
        <v>0</v>
      </c>
      <c r="K2466" s="20">
        <f>IFERROR(VLOOKUP(A2466,[2]webService!$A:$I,7,FALSE),0)</f>
        <v>0</v>
      </c>
      <c r="L2466" s="20">
        <f>IFERROR(VLOOKUP(A2466,[2]webService!$A:$I,8,FALSE),0)</f>
        <v>0</v>
      </c>
      <c r="M2466" s="28">
        <f>IFERROR(VLOOKUP(A2466,[2]webService!$A:$I,9,FALSE),0)</f>
        <v>0</v>
      </c>
      <c r="N2466" s="27">
        <f>IFERROR(VLOOKUP(A2466,[3]soaBnafar!$A:$G,2,FALSE),0)</f>
        <v>0</v>
      </c>
      <c r="O2466" s="20">
        <f>IFERROR(VLOOKUP(A2466,[3]soaBnafar!$A:$H,3,FALSE),0)</f>
        <v>0</v>
      </c>
      <c r="P2466" s="20">
        <f>IFERROR(VLOOKUP(A2466,[3]soaBnafar!$A:$G,4,FALSE),0)</f>
        <v>0</v>
      </c>
      <c r="Q2466" s="20">
        <f>IFERROR(VLOOKUP(A2466,[3]soaBnafar!$A:$G,5,FALSE),0)</f>
        <v>0</v>
      </c>
      <c r="R2466" s="20">
        <f>IFERROR(VLOOKUP(A2466,[3]soaBnafar!$A:$G,6,FALSE),0)</f>
        <v>0</v>
      </c>
      <c r="S2466" s="20">
        <f>IFERROR(VLOOKUP(A2466,[3]soaBnafar!$A:$G,7,FALSE),0)</f>
        <v>0</v>
      </c>
      <c r="T2466" s="32">
        <f t="shared" si="458"/>
        <v>0</v>
      </c>
      <c r="U2466" s="21">
        <f t="shared" si="459"/>
        <v>0</v>
      </c>
      <c r="V2466" s="21">
        <f t="shared" si="460"/>
        <v>0</v>
      </c>
      <c r="W2466" s="21">
        <f t="shared" si="461"/>
        <v>0</v>
      </c>
      <c r="X2466" s="21">
        <f t="shared" si="462"/>
        <v>0</v>
      </c>
      <c r="Y2466" s="33">
        <f t="shared" si="463"/>
        <v>0</v>
      </c>
      <c r="Z2466" s="4" t="str">
        <f t="shared" si="464"/>
        <v>Não</v>
      </c>
      <c r="AA2466" s="4" t="str">
        <f t="shared" si="465"/>
        <v>Não</v>
      </c>
      <c r="AB2466" s="4" t="str">
        <f t="shared" si="466"/>
        <v>Não</v>
      </c>
      <c r="AC2466" s="4" t="str">
        <f t="shared" si="467"/>
        <v>Não</v>
      </c>
      <c r="AD2466" s="4" t="str">
        <f t="shared" si="468"/>
        <v>Não</v>
      </c>
      <c r="AE2466" s="30" t="str">
        <f t="shared" si="469"/>
        <v>Não</v>
      </c>
    </row>
    <row r="2467" spans="1:31" x14ac:dyDescent="0.25">
      <c r="A2467" s="23">
        <v>353720</v>
      </c>
      <c r="B2467" s="27">
        <f>IFERROR(VLOOKUP(A2467,[1]Monitoramento_Base_somente_disp!$A:$L,5,FALSE),0)</f>
        <v>3077</v>
      </c>
      <c r="C2467" s="20">
        <f>IFERROR(VLOOKUP(A2467,[1]Monitoramento_Base_somente_disp!$A:$L,6,FALSE),0)</f>
        <v>12403043</v>
      </c>
      <c r="D2467" s="20">
        <f>IFERROR(VLOOKUP(A2467,[1]Monitoramento_Base_somente_disp!$A:$L,7,FALSE),0)</f>
        <v>2805</v>
      </c>
      <c r="E2467" s="20">
        <f>IFERROR(VLOOKUP(A2467,[1]Monitoramento_Base_somente_disp!$A:$L,8,FALSE),0)</f>
        <v>6439148</v>
      </c>
      <c r="F2467" s="20">
        <f>IFERROR(VLOOKUP(A2467,[1]Monitoramento_Base_somente_disp!$A:$L,9,FALSE),0)</f>
        <v>0</v>
      </c>
      <c r="G2467" s="28">
        <f>IFERROR(VLOOKUP(A2467,[1]Monitoramento_Base_somente_disp!$A:$L,10,FALSE),0)</f>
        <v>0</v>
      </c>
      <c r="H2467" s="27">
        <f>IFERROR(VLOOKUP(A2467,[2]webService!$A:$I,4,FALSE),0)</f>
        <v>0</v>
      </c>
      <c r="I2467" s="20">
        <f>IFERROR(VLOOKUP(A2467,[2]webService!$A:$II,5,FALSE),0)</f>
        <v>0</v>
      </c>
      <c r="J2467" s="20">
        <f>IFERROR(VLOOKUP(A2467,[2]webService!$A:$I,6,FALSE),0)</f>
        <v>0</v>
      </c>
      <c r="K2467" s="20">
        <f>IFERROR(VLOOKUP(A2467,[2]webService!$A:$I,7,FALSE),0)</f>
        <v>0</v>
      </c>
      <c r="L2467" s="20">
        <f>IFERROR(VLOOKUP(A2467,[2]webService!$A:$I,8,FALSE),0)</f>
        <v>0</v>
      </c>
      <c r="M2467" s="28">
        <f>IFERROR(VLOOKUP(A2467,[2]webService!$A:$I,9,FALSE),0)</f>
        <v>0</v>
      </c>
      <c r="N2467" s="27">
        <f>IFERROR(VLOOKUP(A2467,[3]soaBnafar!$A:$G,2,FALSE),0)</f>
        <v>0</v>
      </c>
      <c r="O2467" s="20">
        <f>IFERROR(VLOOKUP(A2467,[3]soaBnafar!$A:$H,3,FALSE),0)</f>
        <v>0</v>
      </c>
      <c r="P2467" s="20">
        <f>IFERROR(VLOOKUP(A2467,[3]soaBnafar!$A:$G,4,FALSE),0)</f>
        <v>0</v>
      </c>
      <c r="Q2467" s="20">
        <f>IFERROR(VLOOKUP(A2467,[3]soaBnafar!$A:$G,5,FALSE),0)</f>
        <v>0</v>
      </c>
      <c r="R2467" s="20">
        <f>IFERROR(VLOOKUP(A2467,[3]soaBnafar!$A:$G,6,FALSE),0)</f>
        <v>0</v>
      </c>
      <c r="S2467" s="20">
        <f>IFERROR(VLOOKUP(A2467,[3]soaBnafar!$A:$G,7,FALSE),0)</f>
        <v>0</v>
      </c>
      <c r="T2467" s="32">
        <f t="shared" si="458"/>
        <v>3077</v>
      </c>
      <c r="U2467" s="21">
        <f t="shared" si="459"/>
        <v>12403043</v>
      </c>
      <c r="V2467" s="21">
        <f t="shared" si="460"/>
        <v>2805</v>
      </c>
      <c r="W2467" s="21">
        <f t="shared" si="461"/>
        <v>6439148</v>
      </c>
      <c r="X2467" s="21">
        <f t="shared" si="462"/>
        <v>0</v>
      </c>
      <c r="Y2467" s="33">
        <f t="shared" si="463"/>
        <v>0</v>
      </c>
      <c r="Z2467" s="4" t="str">
        <f t="shared" si="464"/>
        <v>Sim</v>
      </c>
      <c r="AA2467" s="4" t="str">
        <f t="shared" si="465"/>
        <v>Sim</v>
      </c>
      <c r="AB2467" s="4" t="str">
        <f t="shared" si="466"/>
        <v>Sim</v>
      </c>
      <c r="AC2467" s="4" t="str">
        <f t="shared" si="467"/>
        <v>Sim</v>
      </c>
      <c r="AD2467" s="4" t="str">
        <f t="shared" si="468"/>
        <v>Não</v>
      </c>
      <c r="AE2467" s="30" t="str">
        <f t="shared" si="469"/>
        <v>Não</v>
      </c>
    </row>
    <row r="2468" spans="1:31" x14ac:dyDescent="0.25">
      <c r="A2468" s="23">
        <v>353730</v>
      </c>
      <c r="B2468" s="27">
        <f>IFERROR(VLOOKUP(A2468,[1]Monitoramento_Base_somente_disp!$A:$L,5,FALSE),0)</f>
        <v>0</v>
      </c>
      <c r="C2468" s="20">
        <f>IFERROR(VLOOKUP(A2468,[1]Monitoramento_Base_somente_disp!$A:$L,6,FALSE),0)</f>
        <v>67595032</v>
      </c>
      <c r="D2468" s="20">
        <f>IFERROR(VLOOKUP(A2468,[1]Monitoramento_Base_somente_disp!$A:$L,7,FALSE),0)</f>
        <v>0</v>
      </c>
      <c r="E2468" s="20">
        <f>IFERROR(VLOOKUP(A2468,[1]Monitoramento_Base_somente_disp!$A:$L,8,FALSE),0)</f>
        <v>32264868</v>
      </c>
      <c r="F2468" s="20">
        <f>IFERROR(VLOOKUP(A2468,[1]Monitoramento_Base_somente_disp!$A:$L,9,FALSE),0)</f>
        <v>0</v>
      </c>
      <c r="G2468" s="28">
        <f>IFERROR(VLOOKUP(A2468,[1]Monitoramento_Base_somente_disp!$A:$L,10,FALSE),0)</f>
        <v>0</v>
      </c>
      <c r="H2468" s="27">
        <f>IFERROR(VLOOKUP(A2468,[2]webService!$A:$I,4,FALSE),0)</f>
        <v>0</v>
      </c>
      <c r="I2468" s="20">
        <f>IFERROR(VLOOKUP(A2468,[2]webService!$A:$II,5,FALSE),0)</f>
        <v>0</v>
      </c>
      <c r="J2468" s="20">
        <f>IFERROR(VLOOKUP(A2468,[2]webService!$A:$I,6,FALSE),0)</f>
        <v>0</v>
      </c>
      <c r="K2468" s="20">
        <f>IFERROR(VLOOKUP(A2468,[2]webService!$A:$I,7,FALSE),0)</f>
        <v>0</v>
      </c>
      <c r="L2468" s="20">
        <f>IFERROR(VLOOKUP(A2468,[2]webService!$A:$I,8,FALSE),0)</f>
        <v>0</v>
      </c>
      <c r="M2468" s="28">
        <f>IFERROR(VLOOKUP(A2468,[2]webService!$A:$I,9,FALSE),0)</f>
        <v>0</v>
      </c>
      <c r="N2468" s="27">
        <f>IFERROR(VLOOKUP(A2468,[3]soaBnafar!$A:$G,2,FALSE),0)</f>
        <v>0</v>
      </c>
      <c r="O2468" s="20">
        <f>IFERROR(VLOOKUP(A2468,[3]soaBnafar!$A:$H,3,FALSE),0)</f>
        <v>0</v>
      </c>
      <c r="P2468" s="20">
        <f>IFERROR(VLOOKUP(A2468,[3]soaBnafar!$A:$G,4,FALSE),0)</f>
        <v>0</v>
      </c>
      <c r="Q2468" s="20">
        <f>IFERROR(VLOOKUP(A2468,[3]soaBnafar!$A:$G,5,FALSE),0)</f>
        <v>0</v>
      </c>
      <c r="R2468" s="20">
        <f>IFERROR(VLOOKUP(A2468,[3]soaBnafar!$A:$G,6,FALSE),0)</f>
        <v>0</v>
      </c>
      <c r="S2468" s="20">
        <f>IFERROR(VLOOKUP(A2468,[3]soaBnafar!$A:$G,7,FALSE),0)</f>
        <v>0</v>
      </c>
      <c r="T2468" s="32">
        <f t="shared" si="458"/>
        <v>0</v>
      </c>
      <c r="U2468" s="21">
        <f t="shared" si="459"/>
        <v>67595032</v>
      </c>
      <c r="V2468" s="21">
        <f t="shared" si="460"/>
        <v>0</v>
      </c>
      <c r="W2468" s="21">
        <f t="shared" si="461"/>
        <v>32264868</v>
      </c>
      <c r="X2468" s="21">
        <f t="shared" si="462"/>
        <v>0</v>
      </c>
      <c r="Y2468" s="33">
        <f t="shared" si="463"/>
        <v>0</v>
      </c>
      <c r="Z2468" s="4" t="str">
        <f t="shared" si="464"/>
        <v>Não</v>
      </c>
      <c r="AA2468" s="4" t="str">
        <f t="shared" si="465"/>
        <v>Sim</v>
      </c>
      <c r="AB2468" s="4" t="str">
        <f t="shared" si="466"/>
        <v>Não</v>
      </c>
      <c r="AC2468" s="4" t="str">
        <f t="shared" si="467"/>
        <v>Sim</v>
      </c>
      <c r="AD2468" s="4" t="str">
        <f t="shared" si="468"/>
        <v>Não</v>
      </c>
      <c r="AE2468" s="30" t="str">
        <f t="shared" si="469"/>
        <v>Não</v>
      </c>
    </row>
    <row r="2469" spans="1:31" x14ac:dyDescent="0.25">
      <c r="A2469" s="23">
        <v>353760</v>
      </c>
      <c r="B2469" s="27">
        <f>IFERROR(VLOOKUP(A2469,[1]Monitoramento_Base_somente_disp!$A:$L,5,FALSE),0)</f>
        <v>0</v>
      </c>
      <c r="C2469" s="20">
        <f>IFERROR(VLOOKUP(A2469,[1]Monitoramento_Base_somente_disp!$A:$L,6,FALSE),0)</f>
        <v>0</v>
      </c>
      <c r="D2469" s="20">
        <f>IFERROR(VLOOKUP(A2469,[1]Monitoramento_Base_somente_disp!$A:$L,7,FALSE),0)</f>
        <v>0</v>
      </c>
      <c r="E2469" s="20">
        <f>IFERROR(VLOOKUP(A2469,[1]Monitoramento_Base_somente_disp!$A:$L,8,FALSE),0)</f>
        <v>0</v>
      </c>
      <c r="F2469" s="20">
        <f>IFERROR(VLOOKUP(A2469,[1]Monitoramento_Base_somente_disp!$A:$L,9,FALSE),0)</f>
        <v>0</v>
      </c>
      <c r="G2469" s="28">
        <f>IFERROR(VLOOKUP(A2469,[1]Monitoramento_Base_somente_disp!$A:$L,10,FALSE),0)</f>
        <v>0</v>
      </c>
      <c r="H2469" s="27">
        <f>IFERROR(VLOOKUP(A2469,[2]webService!$A:$I,4,FALSE),0)</f>
        <v>0</v>
      </c>
      <c r="I2469" s="20">
        <f>IFERROR(VLOOKUP(A2469,[2]webService!$A:$II,5,FALSE),0)</f>
        <v>0</v>
      </c>
      <c r="J2469" s="20">
        <f>IFERROR(VLOOKUP(A2469,[2]webService!$A:$I,6,FALSE),0)</f>
        <v>0</v>
      </c>
      <c r="K2469" s="20">
        <f>IFERROR(VLOOKUP(A2469,[2]webService!$A:$I,7,FALSE),0)</f>
        <v>0</v>
      </c>
      <c r="L2469" s="20">
        <f>IFERROR(VLOOKUP(A2469,[2]webService!$A:$I,8,FALSE),0)</f>
        <v>0</v>
      </c>
      <c r="M2469" s="28">
        <f>IFERROR(VLOOKUP(A2469,[2]webService!$A:$I,9,FALSE),0)</f>
        <v>0</v>
      </c>
      <c r="N2469" s="27">
        <f>IFERROR(VLOOKUP(A2469,[3]soaBnafar!$A:$G,2,FALSE),0)</f>
        <v>0</v>
      </c>
      <c r="O2469" s="20">
        <f>IFERROR(VLOOKUP(A2469,[3]soaBnafar!$A:$H,3,FALSE),0)</f>
        <v>0</v>
      </c>
      <c r="P2469" s="20">
        <f>IFERROR(VLOOKUP(A2469,[3]soaBnafar!$A:$G,4,FALSE),0)</f>
        <v>0</v>
      </c>
      <c r="Q2469" s="20">
        <f>IFERROR(VLOOKUP(A2469,[3]soaBnafar!$A:$G,5,FALSE),0)</f>
        <v>0</v>
      </c>
      <c r="R2469" s="20">
        <f>IFERROR(VLOOKUP(A2469,[3]soaBnafar!$A:$G,6,FALSE),0)</f>
        <v>0</v>
      </c>
      <c r="S2469" s="20">
        <f>IFERROR(VLOOKUP(A2469,[3]soaBnafar!$A:$G,7,FALSE),0)</f>
        <v>0</v>
      </c>
      <c r="T2469" s="32">
        <f t="shared" si="458"/>
        <v>0</v>
      </c>
      <c r="U2469" s="21">
        <f t="shared" si="459"/>
        <v>0</v>
      </c>
      <c r="V2469" s="21">
        <f t="shared" si="460"/>
        <v>0</v>
      </c>
      <c r="W2469" s="21">
        <f t="shared" si="461"/>
        <v>0</v>
      </c>
      <c r="X2469" s="21">
        <f t="shared" si="462"/>
        <v>0</v>
      </c>
      <c r="Y2469" s="33">
        <f t="shared" si="463"/>
        <v>0</v>
      </c>
      <c r="Z2469" s="4" t="str">
        <f t="shared" si="464"/>
        <v>Não</v>
      </c>
      <c r="AA2469" s="4" t="str">
        <f t="shared" si="465"/>
        <v>Não</v>
      </c>
      <c r="AB2469" s="4" t="str">
        <f t="shared" si="466"/>
        <v>Não</v>
      </c>
      <c r="AC2469" s="4" t="str">
        <f t="shared" si="467"/>
        <v>Não</v>
      </c>
      <c r="AD2469" s="4" t="str">
        <f t="shared" si="468"/>
        <v>Não</v>
      </c>
      <c r="AE2469" s="30" t="str">
        <f t="shared" si="469"/>
        <v>Não</v>
      </c>
    </row>
    <row r="2470" spans="1:31" x14ac:dyDescent="0.25">
      <c r="A2470" s="23">
        <v>353770</v>
      </c>
      <c r="B2470" s="27">
        <f>IFERROR(VLOOKUP(A2470,[1]Monitoramento_Base_somente_disp!$A:$L,5,FALSE),0)</f>
        <v>0</v>
      </c>
      <c r="C2470" s="20">
        <f>IFERROR(VLOOKUP(A2470,[1]Monitoramento_Base_somente_disp!$A:$L,6,FALSE),0)</f>
        <v>0</v>
      </c>
      <c r="D2470" s="20">
        <f>IFERROR(VLOOKUP(A2470,[1]Monitoramento_Base_somente_disp!$A:$L,7,FALSE),0)</f>
        <v>0</v>
      </c>
      <c r="E2470" s="20">
        <f>IFERROR(VLOOKUP(A2470,[1]Monitoramento_Base_somente_disp!$A:$L,8,FALSE),0)</f>
        <v>0</v>
      </c>
      <c r="F2470" s="20">
        <f>IFERROR(VLOOKUP(A2470,[1]Monitoramento_Base_somente_disp!$A:$L,9,FALSE),0)</f>
        <v>0</v>
      </c>
      <c r="G2470" s="28">
        <f>IFERROR(VLOOKUP(A2470,[1]Monitoramento_Base_somente_disp!$A:$L,10,FALSE),0)</f>
        <v>0</v>
      </c>
      <c r="H2470" s="27">
        <f>IFERROR(VLOOKUP(A2470,[2]webService!$A:$I,4,FALSE),0)</f>
        <v>60756</v>
      </c>
      <c r="I2470" s="20">
        <f>IFERROR(VLOOKUP(A2470,[2]webService!$A:$II,5,FALSE),0)</f>
        <v>175018</v>
      </c>
      <c r="J2470" s="20">
        <f>IFERROR(VLOOKUP(A2470,[2]webService!$A:$I,6,FALSE),0)</f>
        <v>0</v>
      </c>
      <c r="K2470" s="20">
        <f>IFERROR(VLOOKUP(A2470,[2]webService!$A:$I,7,FALSE),0)</f>
        <v>0</v>
      </c>
      <c r="L2470" s="20">
        <f>IFERROR(VLOOKUP(A2470,[2]webService!$A:$I,8,FALSE),0)</f>
        <v>0</v>
      </c>
      <c r="M2470" s="28">
        <f>IFERROR(VLOOKUP(A2470,[2]webService!$A:$I,9,FALSE),0)</f>
        <v>0</v>
      </c>
      <c r="N2470" s="27">
        <f>IFERROR(VLOOKUP(A2470,[3]soaBnafar!$A:$G,2,FALSE),0)</f>
        <v>0</v>
      </c>
      <c r="O2470" s="20">
        <f>IFERROR(VLOOKUP(A2470,[3]soaBnafar!$A:$H,3,FALSE),0)</f>
        <v>0</v>
      </c>
      <c r="P2470" s="20">
        <f>IFERROR(VLOOKUP(A2470,[3]soaBnafar!$A:$G,4,FALSE),0)</f>
        <v>0</v>
      </c>
      <c r="Q2470" s="20">
        <f>IFERROR(VLOOKUP(A2470,[3]soaBnafar!$A:$G,5,FALSE),0)</f>
        <v>0</v>
      </c>
      <c r="R2470" s="20">
        <f>IFERROR(VLOOKUP(A2470,[3]soaBnafar!$A:$G,6,FALSE),0)</f>
        <v>0</v>
      </c>
      <c r="S2470" s="20">
        <f>IFERROR(VLOOKUP(A2470,[3]soaBnafar!$A:$G,7,FALSE),0)</f>
        <v>0</v>
      </c>
      <c r="T2470" s="32">
        <f t="shared" si="458"/>
        <v>60756</v>
      </c>
      <c r="U2470" s="21">
        <f t="shared" si="459"/>
        <v>175018</v>
      </c>
      <c r="V2470" s="21">
        <f t="shared" si="460"/>
        <v>0</v>
      </c>
      <c r="W2470" s="21">
        <f t="shared" si="461"/>
        <v>0</v>
      </c>
      <c r="X2470" s="21">
        <f t="shared" si="462"/>
        <v>0</v>
      </c>
      <c r="Y2470" s="33">
        <f t="shared" si="463"/>
        <v>0</v>
      </c>
      <c r="Z2470" s="4" t="str">
        <f t="shared" si="464"/>
        <v>Sim</v>
      </c>
      <c r="AA2470" s="4" t="str">
        <f t="shared" si="465"/>
        <v>Sim</v>
      </c>
      <c r="AB2470" s="4" t="str">
        <f t="shared" si="466"/>
        <v>Não</v>
      </c>
      <c r="AC2470" s="4" t="str">
        <f t="shared" si="467"/>
        <v>Não</v>
      </c>
      <c r="AD2470" s="4" t="str">
        <f t="shared" si="468"/>
        <v>Não</v>
      </c>
      <c r="AE2470" s="30" t="str">
        <f t="shared" si="469"/>
        <v>Não</v>
      </c>
    </row>
    <row r="2471" spans="1:31" x14ac:dyDescent="0.25">
      <c r="A2471" s="23">
        <v>353780</v>
      </c>
      <c r="B2471" s="27">
        <f>IFERROR(VLOOKUP(A2471,[1]Monitoramento_Base_somente_disp!$A:$L,5,FALSE),0)</f>
        <v>0</v>
      </c>
      <c r="C2471" s="20">
        <f>IFERROR(VLOOKUP(A2471,[1]Monitoramento_Base_somente_disp!$A:$L,6,FALSE),0)</f>
        <v>248742200</v>
      </c>
      <c r="D2471" s="20">
        <f>IFERROR(VLOOKUP(A2471,[1]Monitoramento_Base_somente_disp!$A:$L,7,FALSE),0)</f>
        <v>0</v>
      </c>
      <c r="E2471" s="20">
        <f>IFERROR(VLOOKUP(A2471,[1]Monitoramento_Base_somente_disp!$A:$L,8,FALSE),0)</f>
        <v>124371100</v>
      </c>
      <c r="F2471" s="20">
        <f>IFERROR(VLOOKUP(A2471,[1]Monitoramento_Base_somente_disp!$A:$L,9,FALSE),0)</f>
        <v>0</v>
      </c>
      <c r="G2471" s="28">
        <f>IFERROR(VLOOKUP(A2471,[1]Monitoramento_Base_somente_disp!$A:$L,10,FALSE),0)</f>
        <v>0</v>
      </c>
      <c r="H2471" s="27">
        <f>IFERROR(VLOOKUP(A2471,[2]webService!$A:$I,4,FALSE),0)</f>
        <v>160216</v>
      </c>
      <c r="I2471" s="20">
        <f>IFERROR(VLOOKUP(A2471,[2]webService!$A:$II,5,FALSE),0)</f>
        <v>2102310</v>
      </c>
      <c r="J2471" s="20">
        <f>IFERROR(VLOOKUP(A2471,[2]webService!$A:$I,6,FALSE),0)</f>
        <v>0</v>
      </c>
      <c r="K2471" s="20">
        <f>IFERROR(VLOOKUP(A2471,[2]webService!$A:$I,7,FALSE),0)</f>
        <v>0</v>
      </c>
      <c r="L2471" s="20">
        <f>IFERROR(VLOOKUP(A2471,[2]webService!$A:$I,8,FALSE),0)</f>
        <v>0</v>
      </c>
      <c r="M2471" s="28">
        <f>IFERROR(VLOOKUP(A2471,[2]webService!$A:$I,9,FALSE),0)</f>
        <v>0</v>
      </c>
      <c r="N2471" s="27">
        <f>IFERROR(VLOOKUP(A2471,[3]soaBnafar!$A:$G,2,FALSE),0)</f>
        <v>0</v>
      </c>
      <c r="O2471" s="20">
        <f>IFERROR(VLOOKUP(A2471,[3]soaBnafar!$A:$H,3,FALSE),0)</f>
        <v>0</v>
      </c>
      <c r="P2471" s="20">
        <f>IFERROR(VLOOKUP(A2471,[3]soaBnafar!$A:$G,4,FALSE),0)</f>
        <v>0</v>
      </c>
      <c r="Q2471" s="20">
        <f>IFERROR(VLOOKUP(A2471,[3]soaBnafar!$A:$G,5,FALSE),0)</f>
        <v>0</v>
      </c>
      <c r="R2471" s="20">
        <f>IFERROR(VLOOKUP(A2471,[3]soaBnafar!$A:$G,6,FALSE),0)</f>
        <v>0</v>
      </c>
      <c r="S2471" s="20">
        <f>IFERROR(VLOOKUP(A2471,[3]soaBnafar!$A:$G,7,FALSE),0)</f>
        <v>0</v>
      </c>
      <c r="T2471" s="32">
        <f t="shared" si="458"/>
        <v>160216</v>
      </c>
      <c r="U2471" s="21">
        <f t="shared" si="459"/>
        <v>250844510</v>
      </c>
      <c r="V2471" s="21">
        <f t="shared" si="460"/>
        <v>0</v>
      </c>
      <c r="W2471" s="21">
        <f t="shared" si="461"/>
        <v>124371100</v>
      </c>
      <c r="X2471" s="21">
        <f t="shared" si="462"/>
        <v>0</v>
      </c>
      <c r="Y2471" s="33">
        <f t="shared" si="463"/>
        <v>0</v>
      </c>
      <c r="Z2471" s="4" t="str">
        <f t="shared" si="464"/>
        <v>Sim</v>
      </c>
      <c r="AA2471" s="4" t="str">
        <f t="shared" si="465"/>
        <v>Sim</v>
      </c>
      <c r="AB2471" s="4" t="str">
        <f t="shared" si="466"/>
        <v>Não</v>
      </c>
      <c r="AC2471" s="4" t="str">
        <f t="shared" si="467"/>
        <v>Sim</v>
      </c>
      <c r="AD2471" s="4" t="str">
        <f t="shared" si="468"/>
        <v>Não</v>
      </c>
      <c r="AE2471" s="30" t="str">
        <f t="shared" si="469"/>
        <v>Não</v>
      </c>
    </row>
    <row r="2472" spans="1:31" x14ac:dyDescent="0.25">
      <c r="A2472" s="23">
        <v>353790</v>
      </c>
      <c r="B2472" s="27">
        <f>IFERROR(VLOOKUP(A2472,[1]Monitoramento_Base_somente_disp!$A:$L,5,FALSE),0)</f>
        <v>0</v>
      </c>
      <c r="C2472" s="20">
        <f>IFERROR(VLOOKUP(A2472,[1]Monitoramento_Base_somente_disp!$A:$L,6,FALSE),0)</f>
        <v>0</v>
      </c>
      <c r="D2472" s="20">
        <f>IFERROR(VLOOKUP(A2472,[1]Monitoramento_Base_somente_disp!$A:$L,7,FALSE),0)</f>
        <v>0</v>
      </c>
      <c r="E2472" s="20">
        <f>IFERROR(VLOOKUP(A2472,[1]Monitoramento_Base_somente_disp!$A:$L,8,FALSE),0)</f>
        <v>0</v>
      </c>
      <c r="F2472" s="20">
        <f>IFERROR(VLOOKUP(A2472,[1]Monitoramento_Base_somente_disp!$A:$L,9,FALSE),0)</f>
        <v>0</v>
      </c>
      <c r="G2472" s="28">
        <f>IFERROR(VLOOKUP(A2472,[1]Monitoramento_Base_somente_disp!$A:$L,10,FALSE),0)</f>
        <v>0</v>
      </c>
      <c r="H2472" s="27">
        <f>IFERROR(VLOOKUP(A2472,[2]webService!$A:$I,4,FALSE),0)</f>
        <v>220138</v>
      </c>
      <c r="I2472" s="20">
        <f>IFERROR(VLOOKUP(A2472,[2]webService!$A:$II,5,FALSE),0)</f>
        <v>108457</v>
      </c>
      <c r="J2472" s="20">
        <f>IFERROR(VLOOKUP(A2472,[2]webService!$A:$I,6,FALSE),0)</f>
        <v>0</v>
      </c>
      <c r="K2472" s="20">
        <f>IFERROR(VLOOKUP(A2472,[2]webService!$A:$I,7,FALSE),0)</f>
        <v>0</v>
      </c>
      <c r="L2472" s="20">
        <f>IFERROR(VLOOKUP(A2472,[2]webService!$A:$I,8,FALSE),0)</f>
        <v>0</v>
      </c>
      <c r="M2472" s="28">
        <f>IFERROR(VLOOKUP(A2472,[2]webService!$A:$I,9,FALSE),0)</f>
        <v>0</v>
      </c>
      <c r="N2472" s="27">
        <f>IFERROR(VLOOKUP(A2472,[3]soaBnafar!$A:$G,2,FALSE),0)</f>
        <v>0</v>
      </c>
      <c r="O2472" s="20">
        <f>IFERROR(VLOOKUP(A2472,[3]soaBnafar!$A:$H,3,FALSE),0)</f>
        <v>0</v>
      </c>
      <c r="P2472" s="20">
        <f>IFERROR(VLOOKUP(A2472,[3]soaBnafar!$A:$G,4,FALSE),0)</f>
        <v>0</v>
      </c>
      <c r="Q2472" s="20">
        <f>IFERROR(VLOOKUP(A2472,[3]soaBnafar!$A:$G,5,FALSE),0)</f>
        <v>0</v>
      </c>
      <c r="R2472" s="20">
        <f>IFERROR(VLOOKUP(A2472,[3]soaBnafar!$A:$G,6,FALSE),0)</f>
        <v>0</v>
      </c>
      <c r="S2472" s="20">
        <f>IFERROR(VLOOKUP(A2472,[3]soaBnafar!$A:$G,7,FALSE),0)</f>
        <v>0</v>
      </c>
      <c r="T2472" s="32">
        <f t="shared" si="458"/>
        <v>220138</v>
      </c>
      <c r="U2472" s="21">
        <f t="shared" si="459"/>
        <v>108457</v>
      </c>
      <c r="V2472" s="21">
        <f t="shared" si="460"/>
        <v>0</v>
      </c>
      <c r="W2472" s="21">
        <f t="shared" si="461"/>
        <v>0</v>
      </c>
      <c r="X2472" s="21">
        <f t="shared" si="462"/>
        <v>0</v>
      </c>
      <c r="Y2472" s="33">
        <f t="shared" si="463"/>
        <v>0</v>
      </c>
      <c r="Z2472" s="4" t="str">
        <f t="shared" si="464"/>
        <v>Sim</v>
      </c>
      <c r="AA2472" s="4" t="str">
        <f t="shared" si="465"/>
        <v>Sim</v>
      </c>
      <c r="AB2472" s="4" t="str">
        <f t="shared" si="466"/>
        <v>Não</v>
      </c>
      <c r="AC2472" s="4" t="str">
        <f t="shared" si="467"/>
        <v>Não</v>
      </c>
      <c r="AD2472" s="4" t="str">
        <f t="shared" si="468"/>
        <v>Não</v>
      </c>
      <c r="AE2472" s="30" t="str">
        <f t="shared" si="469"/>
        <v>Não</v>
      </c>
    </row>
    <row r="2473" spans="1:31" x14ac:dyDescent="0.25">
      <c r="A2473" s="23">
        <v>353800</v>
      </c>
      <c r="B2473" s="27">
        <f>IFERROR(VLOOKUP(A2473,[1]Monitoramento_Base_somente_disp!$A:$L,5,FALSE),0)</f>
        <v>0</v>
      </c>
      <c r="C2473" s="20">
        <f>IFERROR(VLOOKUP(A2473,[1]Monitoramento_Base_somente_disp!$A:$L,6,FALSE),0)</f>
        <v>6572748</v>
      </c>
      <c r="D2473" s="20">
        <f>IFERROR(VLOOKUP(A2473,[1]Monitoramento_Base_somente_disp!$A:$L,7,FALSE),0)</f>
        <v>0</v>
      </c>
      <c r="E2473" s="20">
        <f>IFERROR(VLOOKUP(A2473,[1]Monitoramento_Base_somente_disp!$A:$L,8,FALSE),0)</f>
        <v>3286374</v>
      </c>
      <c r="F2473" s="20">
        <f>IFERROR(VLOOKUP(A2473,[1]Monitoramento_Base_somente_disp!$A:$L,9,FALSE),0)</f>
        <v>0</v>
      </c>
      <c r="G2473" s="28">
        <f>IFERROR(VLOOKUP(A2473,[1]Monitoramento_Base_somente_disp!$A:$L,10,FALSE),0)</f>
        <v>0</v>
      </c>
      <c r="H2473" s="27">
        <f>IFERROR(VLOOKUP(A2473,[2]webService!$A:$I,4,FALSE),0)</f>
        <v>0</v>
      </c>
      <c r="I2473" s="20">
        <f>IFERROR(VLOOKUP(A2473,[2]webService!$A:$II,5,FALSE),0)</f>
        <v>0</v>
      </c>
      <c r="J2473" s="20">
        <f>IFERROR(VLOOKUP(A2473,[2]webService!$A:$I,6,FALSE),0)</f>
        <v>0</v>
      </c>
      <c r="K2473" s="20">
        <f>IFERROR(VLOOKUP(A2473,[2]webService!$A:$I,7,FALSE),0)</f>
        <v>0</v>
      </c>
      <c r="L2473" s="20">
        <f>IFERROR(VLOOKUP(A2473,[2]webService!$A:$I,8,FALSE),0)</f>
        <v>0</v>
      </c>
      <c r="M2473" s="28">
        <f>IFERROR(VLOOKUP(A2473,[2]webService!$A:$I,9,FALSE),0)</f>
        <v>0</v>
      </c>
      <c r="N2473" s="27">
        <f>IFERROR(VLOOKUP(A2473,[3]soaBnafar!$A:$G,2,FALSE),0)</f>
        <v>0</v>
      </c>
      <c r="O2473" s="20">
        <f>IFERROR(VLOOKUP(A2473,[3]soaBnafar!$A:$H,3,FALSE),0)</f>
        <v>0</v>
      </c>
      <c r="P2473" s="20">
        <f>IFERROR(VLOOKUP(A2473,[3]soaBnafar!$A:$G,4,FALSE),0)</f>
        <v>0</v>
      </c>
      <c r="Q2473" s="20">
        <f>IFERROR(VLOOKUP(A2473,[3]soaBnafar!$A:$G,5,FALSE),0)</f>
        <v>0</v>
      </c>
      <c r="R2473" s="20">
        <f>IFERROR(VLOOKUP(A2473,[3]soaBnafar!$A:$G,6,FALSE),0)</f>
        <v>0</v>
      </c>
      <c r="S2473" s="20">
        <f>IFERROR(VLOOKUP(A2473,[3]soaBnafar!$A:$G,7,FALSE),0)</f>
        <v>0</v>
      </c>
      <c r="T2473" s="32">
        <f t="shared" si="458"/>
        <v>0</v>
      </c>
      <c r="U2473" s="21">
        <f t="shared" si="459"/>
        <v>6572748</v>
      </c>
      <c r="V2473" s="21">
        <f t="shared" si="460"/>
        <v>0</v>
      </c>
      <c r="W2473" s="21">
        <f t="shared" si="461"/>
        <v>3286374</v>
      </c>
      <c r="X2473" s="21">
        <f t="shared" si="462"/>
        <v>0</v>
      </c>
      <c r="Y2473" s="33">
        <f t="shared" si="463"/>
        <v>0</v>
      </c>
      <c r="Z2473" s="4" t="str">
        <f t="shared" si="464"/>
        <v>Não</v>
      </c>
      <c r="AA2473" s="4" t="str">
        <f t="shared" si="465"/>
        <v>Sim</v>
      </c>
      <c r="AB2473" s="4" t="str">
        <f t="shared" si="466"/>
        <v>Não</v>
      </c>
      <c r="AC2473" s="4" t="str">
        <f t="shared" si="467"/>
        <v>Sim</v>
      </c>
      <c r="AD2473" s="4" t="str">
        <f t="shared" si="468"/>
        <v>Não</v>
      </c>
      <c r="AE2473" s="30" t="str">
        <f t="shared" si="469"/>
        <v>Não</v>
      </c>
    </row>
    <row r="2474" spans="1:31" x14ac:dyDescent="0.25">
      <c r="A2474" s="23">
        <v>353820</v>
      </c>
      <c r="B2474" s="27">
        <f>IFERROR(VLOOKUP(A2474,[1]Monitoramento_Base_somente_disp!$A:$L,5,FALSE),0)</f>
        <v>0</v>
      </c>
      <c r="C2474" s="20">
        <f>IFERROR(VLOOKUP(A2474,[1]Monitoramento_Base_somente_disp!$A:$L,6,FALSE),0)</f>
        <v>0</v>
      </c>
      <c r="D2474" s="20">
        <f>IFERROR(VLOOKUP(A2474,[1]Monitoramento_Base_somente_disp!$A:$L,7,FALSE),0)</f>
        <v>0</v>
      </c>
      <c r="E2474" s="20">
        <f>IFERROR(VLOOKUP(A2474,[1]Monitoramento_Base_somente_disp!$A:$L,8,FALSE),0)</f>
        <v>0</v>
      </c>
      <c r="F2474" s="20">
        <f>IFERROR(VLOOKUP(A2474,[1]Monitoramento_Base_somente_disp!$A:$L,9,FALSE),0)</f>
        <v>0</v>
      </c>
      <c r="G2474" s="28">
        <f>IFERROR(VLOOKUP(A2474,[1]Monitoramento_Base_somente_disp!$A:$L,10,FALSE),0)</f>
        <v>0</v>
      </c>
      <c r="H2474" s="27">
        <f>IFERROR(VLOOKUP(A2474,[2]webService!$A:$I,4,FALSE),0)</f>
        <v>0</v>
      </c>
      <c r="I2474" s="20">
        <f>IFERROR(VLOOKUP(A2474,[2]webService!$A:$II,5,FALSE),0)</f>
        <v>0</v>
      </c>
      <c r="J2474" s="20">
        <f>IFERROR(VLOOKUP(A2474,[2]webService!$A:$I,6,FALSE),0)</f>
        <v>0</v>
      </c>
      <c r="K2474" s="20">
        <f>IFERROR(VLOOKUP(A2474,[2]webService!$A:$I,7,FALSE),0)</f>
        <v>0</v>
      </c>
      <c r="L2474" s="20">
        <f>IFERROR(VLOOKUP(A2474,[2]webService!$A:$I,8,FALSE),0)</f>
        <v>0</v>
      </c>
      <c r="M2474" s="28">
        <f>IFERROR(VLOOKUP(A2474,[2]webService!$A:$I,9,FALSE),0)</f>
        <v>0</v>
      </c>
      <c r="N2474" s="27">
        <f>IFERROR(VLOOKUP(A2474,[3]soaBnafar!$A:$G,2,FALSE),0)</f>
        <v>0</v>
      </c>
      <c r="O2474" s="20">
        <f>IFERROR(VLOOKUP(A2474,[3]soaBnafar!$A:$H,3,FALSE),0)</f>
        <v>0</v>
      </c>
      <c r="P2474" s="20">
        <f>IFERROR(VLOOKUP(A2474,[3]soaBnafar!$A:$G,4,FALSE),0)</f>
        <v>0</v>
      </c>
      <c r="Q2474" s="20">
        <f>IFERROR(VLOOKUP(A2474,[3]soaBnafar!$A:$G,5,FALSE),0)</f>
        <v>0</v>
      </c>
      <c r="R2474" s="20">
        <f>IFERROR(VLOOKUP(A2474,[3]soaBnafar!$A:$G,6,FALSE),0)</f>
        <v>0</v>
      </c>
      <c r="S2474" s="20">
        <f>IFERROR(VLOOKUP(A2474,[3]soaBnafar!$A:$G,7,FALSE),0)</f>
        <v>0</v>
      </c>
      <c r="T2474" s="32">
        <f t="shared" si="458"/>
        <v>0</v>
      </c>
      <c r="U2474" s="21">
        <f t="shared" si="459"/>
        <v>0</v>
      </c>
      <c r="V2474" s="21">
        <f t="shared" si="460"/>
        <v>0</v>
      </c>
      <c r="W2474" s="21">
        <f t="shared" si="461"/>
        <v>0</v>
      </c>
      <c r="X2474" s="21">
        <f t="shared" si="462"/>
        <v>0</v>
      </c>
      <c r="Y2474" s="33">
        <f t="shared" si="463"/>
        <v>0</v>
      </c>
      <c r="Z2474" s="4" t="str">
        <f t="shared" si="464"/>
        <v>Não</v>
      </c>
      <c r="AA2474" s="4" t="str">
        <f t="shared" si="465"/>
        <v>Não</v>
      </c>
      <c r="AB2474" s="4" t="str">
        <f t="shared" si="466"/>
        <v>Não</v>
      </c>
      <c r="AC2474" s="4" t="str">
        <f t="shared" si="467"/>
        <v>Não</v>
      </c>
      <c r="AD2474" s="4" t="str">
        <f t="shared" si="468"/>
        <v>Não</v>
      </c>
      <c r="AE2474" s="30" t="str">
        <f t="shared" si="469"/>
        <v>Não</v>
      </c>
    </row>
    <row r="2475" spans="1:31" x14ac:dyDescent="0.25">
      <c r="A2475" s="23">
        <v>353830</v>
      </c>
      <c r="B2475" s="27">
        <f>IFERROR(VLOOKUP(A2475,[1]Monitoramento_Base_somente_disp!$A:$L,5,FALSE),0)</f>
        <v>0</v>
      </c>
      <c r="C2475" s="20">
        <f>IFERROR(VLOOKUP(A2475,[1]Monitoramento_Base_somente_disp!$A:$L,6,FALSE),0)</f>
        <v>0</v>
      </c>
      <c r="D2475" s="20">
        <f>IFERROR(VLOOKUP(A2475,[1]Monitoramento_Base_somente_disp!$A:$L,7,FALSE),0)</f>
        <v>0</v>
      </c>
      <c r="E2475" s="20">
        <f>IFERROR(VLOOKUP(A2475,[1]Monitoramento_Base_somente_disp!$A:$L,8,FALSE),0)</f>
        <v>0</v>
      </c>
      <c r="F2475" s="20">
        <f>IFERROR(VLOOKUP(A2475,[1]Monitoramento_Base_somente_disp!$A:$L,9,FALSE),0)</f>
        <v>0</v>
      </c>
      <c r="G2475" s="28">
        <f>IFERROR(VLOOKUP(A2475,[1]Monitoramento_Base_somente_disp!$A:$L,10,FALSE),0)</f>
        <v>0</v>
      </c>
      <c r="H2475" s="27">
        <f>IFERROR(VLOOKUP(A2475,[2]webService!$A:$I,4,FALSE),0)</f>
        <v>0</v>
      </c>
      <c r="I2475" s="20">
        <f>IFERROR(VLOOKUP(A2475,[2]webService!$A:$II,5,FALSE),0)</f>
        <v>0</v>
      </c>
      <c r="J2475" s="20">
        <f>IFERROR(VLOOKUP(A2475,[2]webService!$A:$I,6,FALSE),0)</f>
        <v>0</v>
      </c>
      <c r="K2475" s="20">
        <f>IFERROR(VLOOKUP(A2475,[2]webService!$A:$I,7,FALSE),0)</f>
        <v>0</v>
      </c>
      <c r="L2475" s="20">
        <f>IFERROR(VLOOKUP(A2475,[2]webService!$A:$I,8,FALSE),0)</f>
        <v>0</v>
      </c>
      <c r="M2475" s="28">
        <f>IFERROR(VLOOKUP(A2475,[2]webService!$A:$I,9,FALSE),0)</f>
        <v>0</v>
      </c>
      <c r="N2475" s="27">
        <f>IFERROR(VLOOKUP(A2475,[3]soaBnafar!$A:$G,2,FALSE),0)</f>
        <v>0</v>
      </c>
      <c r="O2475" s="20">
        <f>IFERROR(VLOOKUP(A2475,[3]soaBnafar!$A:$H,3,FALSE),0)</f>
        <v>0</v>
      </c>
      <c r="P2475" s="20">
        <f>IFERROR(VLOOKUP(A2475,[3]soaBnafar!$A:$G,4,FALSE),0)</f>
        <v>0</v>
      </c>
      <c r="Q2475" s="20">
        <f>IFERROR(VLOOKUP(A2475,[3]soaBnafar!$A:$G,5,FALSE),0)</f>
        <v>0</v>
      </c>
      <c r="R2475" s="20">
        <f>IFERROR(VLOOKUP(A2475,[3]soaBnafar!$A:$G,6,FALSE),0)</f>
        <v>0</v>
      </c>
      <c r="S2475" s="20">
        <f>IFERROR(VLOOKUP(A2475,[3]soaBnafar!$A:$G,7,FALSE),0)</f>
        <v>0</v>
      </c>
      <c r="T2475" s="32">
        <f t="shared" si="458"/>
        <v>0</v>
      </c>
      <c r="U2475" s="21">
        <f t="shared" si="459"/>
        <v>0</v>
      </c>
      <c r="V2475" s="21">
        <f t="shared" si="460"/>
        <v>0</v>
      </c>
      <c r="W2475" s="21">
        <f t="shared" si="461"/>
        <v>0</v>
      </c>
      <c r="X2475" s="21">
        <f t="shared" si="462"/>
        <v>0</v>
      </c>
      <c r="Y2475" s="33">
        <f t="shared" si="463"/>
        <v>0</v>
      </c>
      <c r="Z2475" s="4" t="str">
        <f t="shared" si="464"/>
        <v>Não</v>
      </c>
      <c r="AA2475" s="4" t="str">
        <f t="shared" si="465"/>
        <v>Não</v>
      </c>
      <c r="AB2475" s="4" t="str">
        <f t="shared" si="466"/>
        <v>Não</v>
      </c>
      <c r="AC2475" s="4" t="str">
        <f t="shared" si="467"/>
        <v>Não</v>
      </c>
      <c r="AD2475" s="4" t="str">
        <f t="shared" si="468"/>
        <v>Não</v>
      </c>
      <c r="AE2475" s="30" t="str">
        <f t="shared" si="469"/>
        <v>Não</v>
      </c>
    </row>
    <row r="2476" spans="1:31" x14ac:dyDescent="0.25">
      <c r="A2476" s="23">
        <v>353860</v>
      </c>
      <c r="B2476" s="27">
        <f>IFERROR(VLOOKUP(A2476,[1]Monitoramento_Base_somente_disp!$A:$L,5,FALSE),0)</f>
        <v>229333</v>
      </c>
      <c r="C2476" s="20">
        <f>IFERROR(VLOOKUP(A2476,[1]Monitoramento_Base_somente_disp!$A:$L,6,FALSE),0)</f>
        <v>25861069</v>
      </c>
      <c r="D2476" s="20">
        <f>IFERROR(VLOOKUP(A2476,[1]Monitoramento_Base_somente_disp!$A:$L,7,FALSE),0)</f>
        <v>129055</v>
      </c>
      <c r="E2476" s="20">
        <f>IFERROR(VLOOKUP(A2476,[1]Monitoramento_Base_somente_disp!$A:$L,8,FALSE),0)</f>
        <v>15507833</v>
      </c>
      <c r="F2476" s="20">
        <f>IFERROR(VLOOKUP(A2476,[1]Monitoramento_Base_somente_disp!$A:$L,9,FALSE),0)</f>
        <v>0</v>
      </c>
      <c r="G2476" s="28">
        <f>IFERROR(VLOOKUP(A2476,[1]Monitoramento_Base_somente_disp!$A:$L,10,FALSE),0)</f>
        <v>0</v>
      </c>
      <c r="H2476" s="27">
        <f>IFERROR(VLOOKUP(A2476,[2]webService!$A:$I,4,FALSE),0)</f>
        <v>0</v>
      </c>
      <c r="I2476" s="20">
        <f>IFERROR(VLOOKUP(A2476,[2]webService!$A:$II,5,FALSE),0)</f>
        <v>0</v>
      </c>
      <c r="J2476" s="20">
        <f>IFERROR(VLOOKUP(A2476,[2]webService!$A:$I,6,FALSE),0)</f>
        <v>0</v>
      </c>
      <c r="K2476" s="20">
        <f>IFERROR(VLOOKUP(A2476,[2]webService!$A:$I,7,FALSE),0)</f>
        <v>0</v>
      </c>
      <c r="L2476" s="20">
        <f>IFERROR(VLOOKUP(A2476,[2]webService!$A:$I,8,FALSE),0)</f>
        <v>0</v>
      </c>
      <c r="M2476" s="28">
        <f>IFERROR(VLOOKUP(A2476,[2]webService!$A:$I,9,FALSE),0)</f>
        <v>0</v>
      </c>
      <c r="N2476" s="27">
        <f>IFERROR(VLOOKUP(A2476,[3]soaBnafar!$A:$G,2,FALSE),0)</f>
        <v>0</v>
      </c>
      <c r="O2476" s="20">
        <f>IFERROR(VLOOKUP(A2476,[3]soaBnafar!$A:$H,3,FALSE),0)</f>
        <v>0</v>
      </c>
      <c r="P2476" s="20">
        <f>IFERROR(VLOOKUP(A2476,[3]soaBnafar!$A:$G,4,FALSE),0)</f>
        <v>0</v>
      </c>
      <c r="Q2476" s="20">
        <f>IFERROR(VLOOKUP(A2476,[3]soaBnafar!$A:$G,5,FALSE),0)</f>
        <v>0</v>
      </c>
      <c r="R2476" s="20">
        <f>IFERROR(VLOOKUP(A2476,[3]soaBnafar!$A:$G,6,FALSE),0)</f>
        <v>0</v>
      </c>
      <c r="S2476" s="20">
        <f>IFERROR(VLOOKUP(A2476,[3]soaBnafar!$A:$G,7,FALSE),0)</f>
        <v>0</v>
      </c>
      <c r="T2476" s="32">
        <f t="shared" si="458"/>
        <v>229333</v>
      </c>
      <c r="U2476" s="21">
        <f t="shared" si="459"/>
        <v>25861069</v>
      </c>
      <c r="V2476" s="21">
        <f t="shared" si="460"/>
        <v>129055</v>
      </c>
      <c r="W2476" s="21">
        <f t="shared" si="461"/>
        <v>15507833</v>
      </c>
      <c r="X2476" s="21">
        <f t="shared" si="462"/>
        <v>0</v>
      </c>
      <c r="Y2476" s="33">
        <f t="shared" si="463"/>
        <v>0</v>
      </c>
      <c r="Z2476" s="4" t="str">
        <f t="shared" si="464"/>
        <v>Sim</v>
      </c>
      <c r="AA2476" s="4" t="str">
        <f t="shared" si="465"/>
        <v>Sim</v>
      </c>
      <c r="AB2476" s="4" t="str">
        <f t="shared" si="466"/>
        <v>Sim</v>
      </c>
      <c r="AC2476" s="4" t="str">
        <f t="shared" si="467"/>
        <v>Sim</v>
      </c>
      <c r="AD2476" s="4" t="str">
        <f t="shared" si="468"/>
        <v>Não</v>
      </c>
      <c r="AE2476" s="30" t="str">
        <f t="shared" si="469"/>
        <v>Não</v>
      </c>
    </row>
    <row r="2477" spans="1:31" x14ac:dyDescent="0.25">
      <c r="A2477" s="23">
        <v>353890</v>
      </c>
      <c r="B2477" s="27">
        <f>IFERROR(VLOOKUP(A2477,[1]Monitoramento_Base_somente_disp!$A:$L,5,FALSE),0)</f>
        <v>0</v>
      </c>
      <c r="C2477" s="20">
        <f>IFERROR(VLOOKUP(A2477,[1]Monitoramento_Base_somente_disp!$A:$L,6,FALSE),0)</f>
        <v>0</v>
      </c>
      <c r="D2477" s="20">
        <f>IFERROR(VLOOKUP(A2477,[1]Monitoramento_Base_somente_disp!$A:$L,7,FALSE),0)</f>
        <v>0</v>
      </c>
      <c r="E2477" s="20">
        <f>IFERROR(VLOOKUP(A2477,[1]Monitoramento_Base_somente_disp!$A:$L,8,FALSE),0)</f>
        <v>0</v>
      </c>
      <c r="F2477" s="20">
        <f>IFERROR(VLOOKUP(A2477,[1]Monitoramento_Base_somente_disp!$A:$L,9,FALSE),0)</f>
        <v>0</v>
      </c>
      <c r="G2477" s="28">
        <f>IFERROR(VLOOKUP(A2477,[1]Monitoramento_Base_somente_disp!$A:$L,10,FALSE),0)</f>
        <v>0</v>
      </c>
      <c r="H2477" s="27">
        <f>IFERROR(VLOOKUP(A2477,[2]webService!$A:$I,4,FALSE),0)</f>
        <v>181221</v>
      </c>
      <c r="I2477" s="20">
        <f>IFERROR(VLOOKUP(A2477,[2]webService!$A:$II,5,FALSE),0)</f>
        <v>665101</v>
      </c>
      <c r="J2477" s="20">
        <f>IFERROR(VLOOKUP(A2477,[2]webService!$A:$I,6,FALSE),0)</f>
        <v>0</v>
      </c>
      <c r="K2477" s="20">
        <f>IFERROR(VLOOKUP(A2477,[2]webService!$A:$I,7,FALSE),0)</f>
        <v>519598</v>
      </c>
      <c r="L2477" s="20">
        <f>IFERROR(VLOOKUP(A2477,[2]webService!$A:$I,8,FALSE),0)</f>
        <v>0</v>
      </c>
      <c r="M2477" s="28">
        <f>IFERROR(VLOOKUP(A2477,[2]webService!$A:$I,9,FALSE),0)</f>
        <v>0</v>
      </c>
      <c r="N2477" s="27">
        <f>IFERROR(VLOOKUP(A2477,[3]soaBnafar!$A:$G,2,FALSE),0)</f>
        <v>0</v>
      </c>
      <c r="O2477" s="20">
        <f>IFERROR(VLOOKUP(A2477,[3]soaBnafar!$A:$H,3,FALSE),0)</f>
        <v>0</v>
      </c>
      <c r="P2477" s="20">
        <f>IFERROR(VLOOKUP(A2477,[3]soaBnafar!$A:$G,4,FALSE),0)</f>
        <v>0</v>
      </c>
      <c r="Q2477" s="20">
        <f>IFERROR(VLOOKUP(A2477,[3]soaBnafar!$A:$G,5,FALSE),0)</f>
        <v>0</v>
      </c>
      <c r="R2477" s="20">
        <f>IFERROR(VLOOKUP(A2477,[3]soaBnafar!$A:$G,6,FALSE),0)</f>
        <v>0</v>
      </c>
      <c r="S2477" s="20">
        <f>IFERROR(VLOOKUP(A2477,[3]soaBnafar!$A:$G,7,FALSE),0)</f>
        <v>0</v>
      </c>
      <c r="T2477" s="32">
        <f t="shared" si="458"/>
        <v>181221</v>
      </c>
      <c r="U2477" s="21">
        <f t="shared" si="459"/>
        <v>665101</v>
      </c>
      <c r="V2477" s="21">
        <f t="shared" si="460"/>
        <v>0</v>
      </c>
      <c r="W2477" s="21">
        <f t="shared" si="461"/>
        <v>519598</v>
      </c>
      <c r="X2477" s="21">
        <f t="shared" si="462"/>
        <v>0</v>
      </c>
      <c r="Y2477" s="33">
        <f t="shared" si="463"/>
        <v>0</v>
      </c>
      <c r="Z2477" s="4" t="str">
        <f t="shared" si="464"/>
        <v>Sim</v>
      </c>
      <c r="AA2477" s="4" t="str">
        <f t="shared" si="465"/>
        <v>Sim</v>
      </c>
      <c r="AB2477" s="4" t="str">
        <f t="shared" si="466"/>
        <v>Não</v>
      </c>
      <c r="AC2477" s="4" t="str">
        <f t="shared" si="467"/>
        <v>Sim</v>
      </c>
      <c r="AD2477" s="4" t="str">
        <f t="shared" si="468"/>
        <v>Não</v>
      </c>
      <c r="AE2477" s="30" t="str">
        <f t="shared" si="469"/>
        <v>Não</v>
      </c>
    </row>
    <row r="2478" spans="1:31" x14ac:dyDescent="0.25">
      <c r="A2478" s="23">
        <v>353910</v>
      </c>
      <c r="B2478" s="27">
        <f>IFERROR(VLOOKUP(A2478,[1]Monitoramento_Base_somente_disp!$A:$L,5,FALSE),0)</f>
        <v>219988</v>
      </c>
      <c r="C2478" s="20">
        <f>IFERROR(VLOOKUP(A2478,[1]Monitoramento_Base_somente_disp!$A:$L,6,FALSE),0)</f>
        <v>38769173</v>
      </c>
      <c r="D2478" s="20">
        <f>IFERROR(VLOOKUP(A2478,[1]Monitoramento_Base_somente_disp!$A:$L,7,FALSE),0)</f>
        <v>124055</v>
      </c>
      <c r="E2478" s="20">
        <f>IFERROR(VLOOKUP(A2478,[1]Monitoramento_Base_somente_disp!$A:$L,8,FALSE),0)</f>
        <v>26472077</v>
      </c>
      <c r="F2478" s="20">
        <f>IFERROR(VLOOKUP(A2478,[1]Monitoramento_Base_somente_disp!$A:$L,9,FALSE),0)</f>
        <v>0</v>
      </c>
      <c r="G2478" s="28">
        <f>IFERROR(VLOOKUP(A2478,[1]Monitoramento_Base_somente_disp!$A:$L,10,FALSE),0)</f>
        <v>0</v>
      </c>
      <c r="H2478" s="27">
        <f>IFERROR(VLOOKUP(A2478,[2]webService!$A:$I,4,FALSE),0)</f>
        <v>0</v>
      </c>
      <c r="I2478" s="20">
        <f>IFERROR(VLOOKUP(A2478,[2]webService!$A:$II,5,FALSE),0)</f>
        <v>0</v>
      </c>
      <c r="J2478" s="20">
        <f>IFERROR(VLOOKUP(A2478,[2]webService!$A:$I,6,FALSE),0)</f>
        <v>0</v>
      </c>
      <c r="K2478" s="20">
        <f>IFERROR(VLOOKUP(A2478,[2]webService!$A:$I,7,FALSE),0)</f>
        <v>0</v>
      </c>
      <c r="L2478" s="20">
        <f>IFERROR(VLOOKUP(A2478,[2]webService!$A:$I,8,FALSE),0)</f>
        <v>0</v>
      </c>
      <c r="M2478" s="28">
        <f>IFERROR(VLOOKUP(A2478,[2]webService!$A:$I,9,FALSE),0)</f>
        <v>0</v>
      </c>
      <c r="N2478" s="27">
        <f>IFERROR(VLOOKUP(A2478,[3]soaBnafar!$A:$G,2,FALSE),0)</f>
        <v>0</v>
      </c>
      <c r="O2478" s="20">
        <f>IFERROR(VLOOKUP(A2478,[3]soaBnafar!$A:$H,3,FALSE),0)</f>
        <v>0</v>
      </c>
      <c r="P2478" s="20">
        <f>IFERROR(VLOOKUP(A2478,[3]soaBnafar!$A:$G,4,FALSE),0)</f>
        <v>0</v>
      </c>
      <c r="Q2478" s="20">
        <f>IFERROR(VLOOKUP(A2478,[3]soaBnafar!$A:$G,5,FALSE),0)</f>
        <v>0</v>
      </c>
      <c r="R2478" s="20">
        <f>IFERROR(VLOOKUP(A2478,[3]soaBnafar!$A:$G,6,FALSE),0)</f>
        <v>0</v>
      </c>
      <c r="S2478" s="20">
        <f>IFERROR(VLOOKUP(A2478,[3]soaBnafar!$A:$G,7,FALSE),0)</f>
        <v>0</v>
      </c>
      <c r="T2478" s="32">
        <f t="shared" si="458"/>
        <v>219988</v>
      </c>
      <c r="U2478" s="21">
        <f t="shared" si="459"/>
        <v>38769173</v>
      </c>
      <c r="V2478" s="21">
        <f t="shared" si="460"/>
        <v>124055</v>
      </c>
      <c r="W2478" s="21">
        <f t="shared" si="461"/>
        <v>26472077</v>
      </c>
      <c r="X2478" s="21">
        <f t="shared" si="462"/>
        <v>0</v>
      </c>
      <c r="Y2478" s="33">
        <f t="shared" si="463"/>
        <v>0</v>
      </c>
      <c r="Z2478" s="4" t="str">
        <f t="shared" si="464"/>
        <v>Sim</v>
      </c>
      <c r="AA2478" s="4" t="str">
        <f t="shared" si="465"/>
        <v>Sim</v>
      </c>
      <c r="AB2478" s="4" t="str">
        <f t="shared" si="466"/>
        <v>Sim</v>
      </c>
      <c r="AC2478" s="4" t="str">
        <f t="shared" si="467"/>
        <v>Sim</v>
      </c>
      <c r="AD2478" s="4" t="str">
        <f t="shared" si="468"/>
        <v>Não</v>
      </c>
      <c r="AE2478" s="30" t="str">
        <f t="shared" si="469"/>
        <v>Não</v>
      </c>
    </row>
    <row r="2479" spans="1:31" x14ac:dyDescent="0.25">
      <c r="A2479" s="23">
        <v>353950</v>
      </c>
      <c r="B2479" s="27">
        <f>IFERROR(VLOOKUP(A2479,[1]Monitoramento_Base_somente_disp!$A:$L,5,FALSE),0)</f>
        <v>0</v>
      </c>
      <c r="C2479" s="20">
        <f>IFERROR(VLOOKUP(A2479,[1]Monitoramento_Base_somente_disp!$A:$L,6,FALSE),0)</f>
        <v>0</v>
      </c>
      <c r="D2479" s="20">
        <f>IFERROR(VLOOKUP(A2479,[1]Monitoramento_Base_somente_disp!$A:$L,7,FALSE),0)</f>
        <v>0</v>
      </c>
      <c r="E2479" s="20">
        <f>IFERROR(VLOOKUP(A2479,[1]Monitoramento_Base_somente_disp!$A:$L,8,FALSE),0)</f>
        <v>0</v>
      </c>
      <c r="F2479" s="20">
        <f>IFERROR(VLOOKUP(A2479,[1]Monitoramento_Base_somente_disp!$A:$L,9,FALSE),0)</f>
        <v>0</v>
      </c>
      <c r="G2479" s="28">
        <f>IFERROR(VLOOKUP(A2479,[1]Monitoramento_Base_somente_disp!$A:$L,10,FALSE),0)</f>
        <v>0</v>
      </c>
      <c r="H2479" s="27">
        <f>IFERROR(VLOOKUP(A2479,[2]webService!$A:$I,4,FALSE),0)</f>
        <v>0</v>
      </c>
      <c r="I2479" s="20">
        <f>IFERROR(VLOOKUP(A2479,[2]webService!$A:$II,5,FALSE),0)</f>
        <v>1955636</v>
      </c>
      <c r="J2479" s="20">
        <f>IFERROR(VLOOKUP(A2479,[2]webService!$A:$I,6,FALSE),0)</f>
        <v>0</v>
      </c>
      <c r="K2479" s="20">
        <f>IFERROR(VLOOKUP(A2479,[2]webService!$A:$I,7,FALSE),0)</f>
        <v>0</v>
      </c>
      <c r="L2479" s="20">
        <f>IFERROR(VLOOKUP(A2479,[2]webService!$A:$I,8,FALSE),0)</f>
        <v>0</v>
      </c>
      <c r="M2479" s="28">
        <f>IFERROR(VLOOKUP(A2479,[2]webService!$A:$I,9,FALSE),0)</f>
        <v>0</v>
      </c>
      <c r="N2479" s="27">
        <f>IFERROR(VLOOKUP(A2479,[3]soaBnafar!$A:$G,2,FALSE),0)</f>
        <v>0</v>
      </c>
      <c r="O2479" s="20">
        <f>IFERROR(VLOOKUP(A2479,[3]soaBnafar!$A:$H,3,FALSE),0)</f>
        <v>0</v>
      </c>
      <c r="P2479" s="20">
        <f>IFERROR(VLOOKUP(A2479,[3]soaBnafar!$A:$G,4,FALSE),0)</f>
        <v>0</v>
      </c>
      <c r="Q2479" s="20">
        <f>IFERROR(VLOOKUP(A2479,[3]soaBnafar!$A:$G,5,FALSE),0)</f>
        <v>0</v>
      </c>
      <c r="R2479" s="20">
        <f>IFERROR(VLOOKUP(A2479,[3]soaBnafar!$A:$G,6,FALSE),0)</f>
        <v>0</v>
      </c>
      <c r="S2479" s="20">
        <f>IFERROR(VLOOKUP(A2479,[3]soaBnafar!$A:$G,7,FALSE),0)</f>
        <v>0</v>
      </c>
      <c r="T2479" s="32">
        <f t="shared" si="458"/>
        <v>0</v>
      </c>
      <c r="U2479" s="21">
        <f t="shared" si="459"/>
        <v>1955636</v>
      </c>
      <c r="V2479" s="21">
        <f t="shared" si="460"/>
        <v>0</v>
      </c>
      <c r="W2479" s="21">
        <f t="shared" si="461"/>
        <v>0</v>
      </c>
      <c r="X2479" s="21">
        <f t="shared" si="462"/>
        <v>0</v>
      </c>
      <c r="Y2479" s="33">
        <f t="shared" si="463"/>
        <v>0</v>
      </c>
      <c r="Z2479" s="4" t="str">
        <f t="shared" si="464"/>
        <v>Não</v>
      </c>
      <c r="AA2479" s="4" t="str">
        <f t="shared" si="465"/>
        <v>Sim</v>
      </c>
      <c r="AB2479" s="4" t="str">
        <f t="shared" si="466"/>
        <v>Não</v>
      </c>
      <c r="AC2479" s="4" t="str">
        <f t="shared" si="467"/>
        <v>Não</v>
      </c>
      <c r="AD2479" s="4" t="str">
        <f t="shared" si="468"/>
        <v>Não</v>
      </c>
      <c r="AE2479" s="30" t="str">
        <f t="shared" si="469"/>
        <v>Não</v>
      </c>
    </row>
    <row r="2480" spans="1:31" x14ac:dyDescent="0.25">
      <c r="A2480" s="23">
        <v>353960</v>
      </c>
      <c r="B2480" s="27">
        <f>IFERROR(VLOOKUP(A2480,[1]Monitoramento_Base_somente_disp!$A:$L,5,FALSE),0)</f>
        <v>0</v>
      </c>
      <c r="C2480" s="20">
        <f>IFERROR(VLOOKUP(A2480,[1]Monitoramento_Base_somente_disp!$A:$L,6,FALSE),0)</f>
        <v>0</v>
      </c>
      <c r="D2480" s="20">
        <f>IFERROR(VLOOKUP(A2480,[1]Monitoramento_Base_somente_disp!$A:$L,7,FALSE),0)</f>
        <v>0</v>
      </c>
      <c r="E2480" s="20">
        <f>IFERROR(VLOOKUP(A2480,[1]Monitoramento_Base_somente_disp!$A:$L,8,FALSE),0)</f>
        <v>0</v>
      </c>
      <c r="F2480" s="20">
        <f>IFERROR(VLOOKUP(A2480,[1]Monitoramento_Base_somente_disp!$A:$L,9,FALSE),0)</f>
        <v>0</v>
      </c>
      <c r="G2480" s="28">
        <f>IFERROR(VLOOKUP(A2480,[1]Monitoramento_Base_somente_disp!$A:$L,10,FALSE),0)</f>
        <v>0</v>
      </c>
      <c r="H2480" s="27">
        <f>IFERROR(VLOOKUP(A2480,[2]webService!$A:$I,4,FALSE),0)</f>
        <v>0</v>
      </c>
      <c r="I2480" s="20">
        <f>IFERROR(VLOOKUP(A2480,[2]webService!$A:$II,5,FALSE),0)</f>
        <v>0</v>
      </c>
      <c r="J2480" s="20">
        <f>IFERROR(VLOOKUP(A2480,[2]webService!$A:$I,6,FALSE),0)</f>
        <v>0</v>
      </c>
      <c r="K2480" s="20">
        <f>IFERROR(VLOOKUP(A2480,[2]webService!$A:$I,7,FALSE),0)</f>
        <v>0</v>
      </c>
      <c r="L2480" s="20">
        <f>IFERROR(VLOOKUP(A2480,[2]webService!$A:$I,8,FALSE),0)</f>
        <v>0</v>
      </c>
      <c r="M2480" s="28">
        <f>IFERROR(VLOOKUP(A2480,[2]webService!$A:$I,9,FALSE),0)</f>
        <v>0</v>
      </c>
      <c r="N2480" s="27">
        <f>IFERROR(VLOOKUP(A2480,[3]soaBnafar!$A:$G,2,FALSE),0)</f>
        <v>144109</v>
      </c>
      <c r="O2480" s="20">
        <f>IFERROR(VLOOKUP(A2480,[3]soaBnafar!$A:$H,3,FALSE),0)</f>
        <v>378285</v>
      </c>
      <c r="P2480" s="20">
        <f>IFERROR(VLOOKUP(A2480,[3]soaBnafar!$A:$G,4,FALSE),0)</f>
        <v>0</v>
      </c>
      <c r="Q2480" s="20">
        <f>IFERROR(VLOOKUP(A2480,[3]soaBnafar!$A:$G,5,FALSE),0)</f>
        <v>0</v>
      </c>
      <c r="R2480" s="20">
        <f>IFERROR(VLOOKUP(A2480,[3]soaBnafar!$A:$G,6,FALSE),0)</f>
        <v>0</v>
      </c>
      <c r="S2480" s="20">
        <f>IFERROR(VLOOKUP(A2480,[3]soaBnafar!$A:$G,7,FALSE),0)</f>
        <v>0</v>
      </c>
      <c r="T2480" s="32">
        <f t="shared" si="458"/>
        <v>144109</v>
      </c>
      <c r="U2480" s="21">
        <f t="shared" si="459"/>
        <v>378285</v>
      </c>
      <c r="V2480" s="21">
        <f t="shared" si="460"/>
        <v>0</v>
      </c>
      <c r="W2480" s="21">
        <f t="shared" si="461"/>
        <v>0</v>
      </c>
      <c r="X2480" s="21">
        <f t="shared" si="462"/>
        <v>0</v>
      </c>
      <c r="Y2480" s="33">
        <f t="shared" si="463"/>
        <v>0</v>
      </c>
      <c r="Z2480" s="4" t="str">
        <f t="shared" si="464"/>
        <v>Sim</v>
      </c>
      <c r="AA2480" s="4" t="str">
        <f t="shared" si="465"/>
        <v>Sim</v>
      </c>
      <c r="AB2480" s="4" t="str">
        <f t="shared" si="466"/>
        <v>Não</v>
      </c>
      <c r="AC2480" s="4" t="str">
        <f t="shared" si="467"/>
        <v>Não</v>
      </c>
      <c r="AD2480" s="4" t="str">
        <f t="shared" si="468"/>
        <v>Não</v>
      </c>
      <c r="AE2480" s="30" t="str">
        <f t="shared" si="469"/>
        <v>Não</v>
      </c>
    </row>
    <row r="2481" spans="1:31" x14ac:dyDescent="0.25">
      <c r="A2481" s="23">
        <v>353970</v>
      </c>
      <c r="B2481" s="27">
        <f>IFERROR(VLOOKUP(A2481,[1]Monitoramento_Base_somente_disp!$A:$L,5,FALSE),0)</f>
        <v>0</v>
      </c>
      <c r="C2481" s="20">
        <f>IFERROR(VLOOKUP(A2481,[1]Monitoramento_Base_somente_disp!$A:$L,6,FALSE),0)</f>
        <v>0</v>
      </c>
      <c r="D2481" s="20">
        <f>IFERROR(VLOOKUP(A2481,[1]Monitoramento_Base_somente_disp!$A:$L,7,FALSE),0)</f>
        <v>0</v>
      </c>
      <c r="E2481" s="20">
        <f>IFERROR(VLOOKUP(A2481,[1]Monitoramento_Base_somente_disp!$A:$L,8,FALSE),0)</f>
        <v>0</v>
      </c>
      <c r="F2481" s="20">
        <f>IFERROR(VLOOKUP(A2481,[1]Monitoramento_Base_somente_disp!$A:$L,9,FALSE),0)</f>
        <v>0</v>
      </c>
      <c r="G2481" s="28">
        <f>IFERROR(VLOOKUP(A2481,[1]Monitoramento_Base_somente_disp!$A:$L,10,FALSE),0)</f>
        <v>0</v>
      </c>
      <c r="H2481" s="27">
        <f>IFERROR(VLOOKUP(A2481,[2]webService!$A:$I,4,FALSE),0)</f>
        <v>58008</v>
      </c>
      <c r="I2481" s="20">
        <f>IFERROR(VLOOKUP(A2481,[2]webService!$A:$II,5,FALSE),0)</f>
        <v>294627</v>
      </c>
      <c r="J2481" s="20">
        <f>IFERROR(VLOOKUP(A2481,[2]webService!$A:$I,6,FALSE),0)</f>
        <v>24813</v>
      </c>
      <c r="K2481" s="20">
        <f>IFERROR(VLOOKUP(A2481,[2]webService!$A:$I,7,FALSE),0)</f>
        <v>0</v>
      </c>
      <c r="L2481" s="20">
        <f>IFERROR(VLOOKUP(A2481,[2]webService!$A:$I,8,FALSE),0)</f>
        <v>0</v>
      </c>
      <c r="M2481" s="28">
        <f>IFERROR(VLOOKUP(A2481,[2]webService!$A:$I,9,FALSE),0)</f>
        <v>0</v>
      </c>
      <c r="N2481" s="27">
        <f>IFERROR(VLOOKUP(A2481,[3]soaBnafar!$A:$G,2,FALSE),0)</f>
        <v>0</v>
      </c>
      <c r="O2481" s="20">
        <f>IFERROR(VLOOKUP(A2481,[3]soaBnafar!$A:$H,3,FALSE),0)</f>
        <v>0</v>
      </c>
      <c r="P2481" s="20">
        <f>IFERROR(VLOOKUP(A2481,[3]soaBnafar!$A:$G,4,FALSE),0)</f>
        <v>0</v>
      </c>
      <c r="Q2481" s="20">
        <f>IFERROR(VLOOKUP(A2481,[3]soaBnafar!$A:$G,5,FALSE),0)</f>
        <v>0</v>
      </c>
      <c r="R2481" s="20">
        <f>IFERROR(VLOOKUP(A2481,[3]soaBnafar!$A:$G,6,FALSE),0)</f>
        <v>0</v>
      </c>
      <c r="S2481" s="20">
        <f>IFERROR(VLOOKUP(A2481,[3]soaBnafar!$A:$G,7,FALSE),0)</f>
        <v>0</v>
      </c>
      <c r="T2481" s="32">
        <f t="shared" si="458"/>
        <v>58008</v>
      </c>
      <c r="U2481" s="21">
        <f t="shared" si="459"/>
        <v>294627</v>
      </c>
      <c r="V2481" s="21">
        <f t="shared" si="460"/>
        <v>24813</v>
      </c>
      <c r="W2481" s="21">
        <f t="shared" si="461"/>
        <v>0</v>
      </c>
      <c r="X2481" s="21">
        <f t="shared" si="462"/>
        <v>0</v>
      </c>
      <c r="Y2481" s="33">
        <f t="shared" si="463"/>
        <v>0</v>
      </c>
      <c r="Z2481" s="4" t="str">
        <f t="shared" si="464"/>
        <v>Sim</v>
      </c>
      <c r="AA2481" s="4" t="str">
        <f t="shared" si="465"/>
        <v>Sim</v>
      </c>
      <c r="AB2481" s="4" t="str">
        <f t="shared" si="466"/>
        <v>Sim</v>
      </c>
      <c r="AC2481" s="4" t="str">
        <f t="shared" si="467"/>
        <v>Não</v>
      </c>
      <c r="AD2481" s="4" t="str">
        <f t="shared" si="468"/>
        <v>Não</v>
      </c>
      <c r="AE2481" s="30" t="str">
        <f t="shared" si="469"/>
        <v>Não</v>
      </c>
    </row>
    <row r="2482" spans="1:31" x14ac:dyDescent="0.25">
      <c r="A2482" s="23">
        <v>353980</v>
      </c>
      <c r="B2482" s="27">
        <f>IFERROR(VLOOKUP(A2482,[1]Monitoramento_Base_somente_disp!$A:$L,5,FALSE),0)</f>
        <v>0</v>
      </c>
      <c r="C2482" s="20">
        <f>IFERROR(VLOOKUP(A2482,[1]Monitoramento_Base_somente_disp!$A:$L,6,FALSE),0)</f>
        <v>0</v>
      </c>
      <c r="D2482" s="20">
        <f>IFERROR(VLOOKUP(A2482,[1]Monitoramento_Base_somente_disp!$A:$L,7,FALSE),0)</f>
        <v>0</v>
      </c>
      <c r="E2482" s="20">
        <f>IFERROR(VLOOKUP(A2482,[1]Monitoramento_Base_somente_disp!$A:$L,8,FALSE),0)</f>
        <v>0</v>
      </c>
      <c r="F2482" s="20">
        <f>IFERROR(VLOOKUP(A2482,[1]Monitoramento_Base_somente_disp!$A:$L,9,FALSE),0)</f>
        <v>0</v>
      </c>
      <c r="G2482" s="28">
        <f>IFERROR(VLOOKUP(A2482,[1]Monitoramento_Base_somente_disp!$A:$L,10,FALSE),0)</f>
        <v>0</v>
      </c>
      <c r="H2482" s="27">
        <f>IFERROR(VLOOKUP(A2482,[2]webService!$A:$I,4,FALSE),0)</f>
        <v>0</v>
      </c>
      <c r="I2482" s="20">
        <f>IFERROR(VLOOKUP(A2482,[2]webService!$A:$II,5,FALSE),0)</f>
        <v>0</v>
      </c>
      <c r="J2482" s="20">
        <f>IFERROR(VLOOKUP(A2482,[2]webService!$A:$I,6,FALSE),0)</f>
        <v>0</v>
      </c>
      <c r="K2482" s="20">
        <f>IFERROR(VLOOKUP(A2482,[2]webService!$A:$I,7,FALSE),0)</f>
        <v>0</v>
      </c>
      <c r="L2482" s="20">
        <f>IFERROR(VLOOKUP(A2482,[2]webService!$A:$I,8,FALSE),0)</f>
        <v>0</v>
      </c>
      <c r="M2482" s="28">
        <f>IFERROR(VLOOKUP(A2482,[2]webService!$A:$I,9,FALSE),0)</f>
        <v>0</v>
      </c>
      <c r="N2482" s="27">
        <f>IFERROR(VLOOKUP(A2482,[3]soaBnafar!$A:$G,2,FALSE),0)</f>
        <v>0</v>
      </c>
      <c r="O2482" s="20">
        <f>IFERROR(VLOOKUP(A2482,[3]soaBnafar!$A:$H,3,FALSE),0)</f>
        <v>0</v>
      </c>
      <c r="P2482" s="20">
        <f>IFERROR(VLOOKUP(A2482,[3]soaBnafar!$A:$G,4,FALSE),0)</f>
        <v>0</v>
      </c>
      <c r="Q2482" s="20">
        <f>IFERROR(VLOOKUP(A2482,[3]soaBnafar!$A:$G,5,FALSE),0)</f>
        <v>0</v>
      </c>
      <c r="R2482" s="20">
        <f>IFERROR(VLOOKUP(A2482,[3]soaBnafar!$A:$G,6,FALSE),0)</f>
        <v>0</v>
      </c>
      <c r="S2482" s="20">
        <f>IFERROR(VLOOKUP(A2482,[3]soaBnafar!$A:$G,7,FALSE),0)</f>
        <v>0</v>
      </c>
      <c r="T2482" s="32">
        <f t="shared" si="458"/>
        <v>0</v>
      </c>
      <c r="U2482" s="21">
        <f t="shared" si="459"/>
        <v>0</v>
      </c>
      <c r="V2482" s="21">
        <f t="shared" si="460"/>
        <v>0</v>
      </c>
      <c r="W2482" s="21">
        <f t="shared" si="461"/>
        <v>0</v>
      </c>
      <c r="X2482" s="21">
        <f t="shared" si="462"/>
        <v>0</v>
      </c>
      <c r="Y2482" s="33">
        <f t="shared" si="463"/>
        <v>0</v>
      </c>
      <c r="Z2482" s="4" t="str">
        <f t="shared" si="464"/>
        <v>Não</v>
      </c>
      <c r="AA2482" s="4" t="str">
        <f t="shared" si="465"/>
        <v>Não</v>
      </c>
      <c r="AB2482" s="4" t="str">
        <f t="shared" si="466"/>
        <v>Não</v>
      </c>
      <c r="AC2482" s="4" t="str">
        <f t="shared" si="467"/>
        <v>Não</v>
      </c>
      <c r="AD2482" s="4" t="str">
        <f t="shared" si="468"/>
        <v>Não</v>
      </c>
      <c r="AE2482" s="30" t="str">
        <f t="shared" si="469"/>
        <v>Não</v>
      </c>
    </row>
    <row r="2483" spans="1:31" x14ac:dyDescent="0.25">
      <c r="A2483" s="23">
        <v>354020</v>
      </c>
      <c r="B2483" s="27">
        <f>IFERROR(VLOOKUP(A2483,[1]Monitoramento_Base_somente_disp!$A:$L,5,FALSE),0)</f>
        <v>254268</v>
      </c>
      <c r="C2483" s="20">
        <f>IFERROR(VLOOKUP(A2483,[1]Monitoramento_Base_somente_disp!$A:$L,6,FALSE),0)</f>
        <v>124138696</v>
      </c>
      <c r="D2483" s="20">
        <f>IFERROR(VLOOKUP(A2483,[1]Monitoramento_Base_somente_disp!$A:$L,7,FALSE),0)</f>
        <v>164913</v>
      </c>
      <c r="E2483" s="20">
        <f>IFERROR(VLOOKUP(A2483,[1]Monitoramento_Base_somente_disp!$A:$L,8,FALSE),0)</f>
        <v>64059413</v>
      </c>
      <c r="F2483" s="20">
        <f>IFERROR(VLOOKUP(A2483,[1]Monitoramento_Base_somente_disp!$A:$L,9,FALSE),0)</f>
        <v>0</v>
      </c>
      <c r="G2483" s="28">
        <f>IFERROR(VLOOKUP(A2483,[1]Monitoramento_Base_somente_disp!$A:$L,10,FALSE),0)</f>
        <v>0</v>
      </c>
      <c r="H2483" s="27">
        <f>IFERROR(VLOOKUP(A2483,[2]webService!$A:$I,4,FALSE),0)</f>
        <v>0</v>
      </c>
      <c r="I2483" s="20">
        <f>IFERROR(VLOOKUP(A2483,[2]webService!$A:$II,5,FALSE),0)</f>
        <v>0</v>
      </c>
      <c r="J2483" s="20">
        <f>IFERROR(VLOOKUP(A2483,[2]webService!$A:$I,6,FALSE),0)</f>
        <v>0</v>
      </c>
      <c r="K2483" s="20">
        <f>IFERROR(VLOOKUP(A2483,[2]webService!$A:$I,7,FALSE),0)</f>
        <v>0</v>
      </c>
      <c r="L2483" s="20">
        <f>IFERROR(VLOOKUP(A2483,[2]webService!$A:$I,8,FALSE),0)</f>
        <v>0</v>
      </c>
      <c r="M2483" s="28">
        <f>IFERROR(VLOOKUP(A2483,[2]webService!$A:$I,9,FALSE),0)</f>
        <v>0</v>
      </c>
      <c r="N2483" s="27">
        <f>IFERROR(VLOOKUP(A2483,[3]soaBnafar!$A:$G,2,FALSE),0)</f>
        <v>0</v>
      </c>
      <c r="O2483" s="20">
        <f>IFERROR(VLOOKUP(A2483,[3]soaBnafar!$A:$H,3,FALSE),0)</f>
        <v>0</v>
      </c>
      <c r="P2483" s="20">
        <f>IFERROR(VLOOKUP(A2483,[3]soaBnafar!$A:$G,4,FALSE),0)</f>
        <v>0</v>
      </c>
      <c r="Q2483" s="20">
        <f>IFERROR(VLOOKUP(A2483,[3]soaBnafar!$A:$G,5,FALSE),0)</f>
        <v>0</v>
      </c>
      <c r="R2483" s="20">
        <f>IFERROR(VLOOKUP(A2483,[3]soaBnafar!$A:$G,6,FALSE),0)</f>
        <v>0</v>
      </c>
      <c r="S2483" s="20">
        <f>IFERROR(VLOOKUP(A2483,[3]soaBnafar!$A:$G,7,FALSE),0)</f>
        <v>0</v>
      </c>
      <c r="T2483" s="32">
        <f t="shared" si="458"/>
        <v>254268</v>
      </c>
      <c r="U2483" s="21">
        <f t="shared" si="459"/>
        <v>124138696</v>
      </c>
      <c r="V2483" s="21">
        <f t="shared" si="460"/>
        <v>164913</v>
      </c>
      <c r="W2483" s="21">
        <f t="shared" si="461"/>
        <v>64059413</v>
      </c>
      <c r="X2483" s="21">
        <f t="shared" si="462"/>
        <v>0</v>
      </c>
      <c r="Y2483" s="33">
        <f t="shared" si="463"/>
        <v>0</v>
      </c>
      <c r="Z2483" s="4" t="str">
        <f t="shared" si="464"/>
        <v>Sim</v>
      </c>
      <c r="AA2483" s="4" t="str">
        <f t="shared" si="465"/>
        <v>Sim</v>
      </c>
      <c r="AB2483" s="4" t="str">
        <f t="shared" si="466"/>
        <v>Sim</v>
      </c>
      <c r="AC2483" s="4" t="str">
        <f t="shared" si="467"/>
        <v>Sim</v>
      </c>
      <c r="AD2483" s="4" t="str">
        <f t="shared" si="468"/>
        <v>Não</v>
      </c>
      <c r="AE2483" s="30" t="str">
        <f t="shared" si="469"/>
        <v>Não</v>
      </c>
    </row>
    <row r="2484" spans="1:31" x14ac:dyDescent="0.25">
      <c r="A2484" s="23">
        <v>354025</v>
      </c>
      <c r="B2484" s="27">
        <f>IFERROR(VLOOKUP(A2484,[1]Monitoramento_Base_somente_disp!$A:$L,5,FALSE),0)</f>
        <v>0</v>
      </c>
      <c r="C2484" s="20">
        <f>IFERROR(VLOOKUP(A2484,[1]Monitoramento_Base_somente_disp!$A:$L,6,FALSE),0)</f>
        <v>0</v>
      </c>
      <c r="D2484" s="20">
        <f>IFERROR(VLOOKUP(A2484,[1]Monitoramento_Base_somente_disp!$A:$L,7,FALSE),0)</f>
        <v>0</v>
      </c>
      <c r="E2484" s="20">
        <f>IFERROR(VLOOKUP(A2484,[1]Monitoramento_Base_somente_disp!$A:$L,8,FALSE),0)</f>
        <v>0</v>
      </c>
      <c r="F2484" s="20">
        <f>IFERROR(VLOOKUP(A2484,[1]Monitoramento_Base_somente_disp!$A:$L,9,FALSE),0)</f>
        <v>0</v>
      </c>
      <c r="G2484" s="28">
        <f>IFERROR(VLOOKUP(A2484,[1]Monitoramento_Base_somente_disp!$A:$L,10,FALSE),0)</f>
        <v>0</v>
      </c>
      <c r="H2484" s="27">
        <f>IFERROR(VLOOKUP(A2484,[2]webService!$A:$I,4,FALSE),0)</f>
        <v>25272</v>
      </c>
      <c r="I2484" s="20">
        <f>IFERROR(VLOOKUP(A2484,[2]webService!$A:$II,5,FALSE),0)</f>
        <v>185639</v>
      </c>
      <c r="J2484" s="20">
        <f>IFERROR(VLOOKUP(A2484,[2]webService!$A:$I,6,FALSE),0)</f>
        <v>0</v>
      </c>
      <c r="K2484" s="20">
        <f>IFERROR(VLOOKUP(A2484,[2]webService!$A:$I,7,FALSE),0)</f>
        <v>0</v>
      </c>
      <c r="L2484" s="20">
        <f>IFERROR(VLOOKUP(A2484,[2]webService!$A:$I,8,FALSE),0)</f>
        <v>0</v>
      </c>
      <c r="M2484" s="28">
        <f>IFERROR(VLOOKUP(A2484,[2]webService!$A:$I,9,FALSE),0)</f>
        <v>0</v>
      </c>
      <c r="N2484" s="27">
        <f>IFERROR(VLOOKUP(A2484,[3]soaBnafar!$A:$G,2,FALSE),0)</f>
        <v>0</v>
      </c>
      <c r="O2484" s="20">
        <f>IFERROR(VLOOKUP(A2484,[3]soaBnafar!$A:$H,3,FALSE),0)</f>
        <v>0</v>
      </c>
      <c r="P2484" s="20">
        <f>IFERROR(VLOOKUP(A2484,[3]soaBnafar!$A:$G,4,FALSE),0)</f>
        <v>0</v>
      </c>
      <c r="Q2484" s="20">
        <f>IFERROR(VLOOKUP(A2484,[3]soaBnafar!$A:$G,5,FALSE),0)</f>
        <v>0</v>
      </c>
      <c r="R2484" s="20">
        <f>IFERROR(VLOOKUP(A2484,[3]soaBnafar!$A:$G,6,FALSE),0)</f>
        <v>0</v>
      </c>
      <c r="S2484" s="20">
        <f>IFERROR(VLOOKUP(A2484,[3]soaBnafar!$A:$G,7,FALSE),0)</f>
        <v>0</v>
      </c>
      <c r="T2484" s="32">
        <f t="shared" si="458"/>
        <v>25272</v>
      </c>
      <c r="U2484" s="21">
        <f t="shared" si="459"/>
        <v>185639</v>
      </c>
      <c r="V2484" s="21">
        <f t="shared" si="460"/>
        <v>0</v>
      </c>
      <c r="W2484" s="21">
        <f t="shared" si="461"/>
        <v>0</v>
      </c>
      <c r="X2484" s="21">
        <f t="shared" si="462"/>
        <v>0</v>
      </c>
      <c r="Y2484" s="33">
        <f t="shared" si="463"/>
        <v>0</v>
      </c>
      <c r="Z2484" s="4" t="str">
        <f t="shared" si="464"/>
        <v>Sim</v>
      </c>
      <c r="AA2484" s="4" t="str">
        <f t="shared" si="465"/>
        <v>Sim</v>
      </c>
      <c r="AB2484" s="4" t="str">
        <f t="shared" si="466"/>
        <v>Não</v>
      </c>
      <c r="AC2484" s="4" t="str">
        <f t="shared" si="467"/>
        <v>Não</v>
      </c>
      <c r="AD2484" s="4" t="str">
        <f t="shared" si="468"/>
        <v>Não</v>
      </c>
      <c r="AE2484" s="30" t="str">
        <f t="shared" si="469"/>
        <v>Não</v>
      </c>
    </row>
    <row r="2485" spans="1:31" x14ac:dyDescent="0.25">
      <c r="A2485" s="23">
        <v>354030</v>
      </c>
      <c r="B2485" s="27">
        <f>IFERROR(VLOOKUP(A2485,[1]Monitoramento_Base_somente_disp!$A:$L,5,FALSE),0)</f>
        <v>0</v>
      </c>
      <c r="C2485" s="20">
        <f>IFERROR(VLOOKUP(A2485,[1]Monitoramento_Base_somente_disp!$A:$L,6,FALSE),0)</f>
        <v>0</v>
      </c>
      <c r="D2485" s="20">
        <f>IFERROR(VLOOKUP(A2485,[1]Monitoramento_Base_somente_disp!$A:$L,7,FALSE),0)</f>
        <v>0</v>
      </c>
      <c r="E2485" s="20">
        <f>IFERROR(VLOOKUP(A2485,[1]Monitoramento_Base_somente_disp!$A:$L,8,FALSE),0)</f>
        <v>0</v>
      </c>
      <c r="F2485" s="20">
        <f>IFERROR(VLOOKUP(A2485,[1]Monitoramento_Base_somente_disp!$A:$L,9,FALSE),0)</f>
        <v>0</v>
      </c>
      <c r="G2485" s="28">
        <f>IFERROR(VLOOKUP(A2485,[1]Monitoramento_Base_somente_disp!$A:$L,10,FALSE),0)</f>
        <v>0</v>
      </c>
      <c r="H2485" s="27">
        <f>IFERROR(VLOOKUP(A2485,[2]webService!$A:$I,4,FALSE),0)</f>
        <v>0</v>
      </c>
      <c r="I2485" s="20">
        <f>IFERROR(VLOOKUP(A2485,[2]webService!$A:$II,5,FALSE),0)</f>
        <v>0</v>
      </c>
      <c r="J2485" s="20">
        <f>IFERROR(VLOOKUP(A2485,[2]webService!$A:$I,6,FALSE),0)</f>
        <v>0</v>
      </c>
      <c r="K2485" s="20">
        <f>IFERROR(VLOOKUP(A2485,[2]webService!$A:$I,7,FALSE),0)</f>
        <v>0</v>
      </c>
      <c r="L2485" s="20">
        <f>IFERROR(VLOOKUP(A2485,[2]webService!$A:$I,8,FALSE),0)</f>
        <v>0</v>
      </c>
      <c r="M2485" s="28">
        <f>IFERROR(VLOOKUP(A2485,[2]webService!$A:$I,9,FALSE),0)</f>
        <v>0</v>
      </c>
      <c r="N2485" s="27">
        <f>IFERROR(VLOOKUP(A2485,[3]soaBnafar!$A:$G,2,FALSE),0)</f>
        <v>0</v>
      </c>
      <c r="O2485" s="20">
        <f>IFERROR(VLOOKUP(A2485,[3]soaBnafar!$A:$H,3,FALSE),0)</f>
        <v>0</v>
      </c>
      <c r="P2485" s="20">
        <f>IFERROR(VLOOKUP(A2485,[3]soaBnafar!$A:$G,4,FALSE),0)</f>
        <v>0</v>
      </c>
      <c r="Q2485" s="20">
        <f>IFERROR(VLOOKUP(A2485,[3]soaBnafar!$A:$G,5,FALSE),0)</f>
        <v>0</v>
      </c>
      <c r="R2485" s="20">
        <f>IFERROR(VLOOKUP(A2485,[3]soaBnafar!$A:$G,6,FALSE),0)</f>
        <v>0</v>
      </c>
      <c r="S2485" s="20">
        <f>IFERROR(VLOOKUP(A2485,[3]soaBnafar!$A:$G,7,FALSE),0)</f>
        <v>0</v>
      </c>
      <c r="T2485" s="32">
        <f t="shared" si="458"/>
        <v>0</v>
      </c>
      <c r="U2485" s="21">
        <f t="shared" si="459"/>
        <v>0</v>
      </c>
      <c r="V2485" s="21">
        <f t="shared" si="460"/>
        <v>0</v>
      </c>
      <c r="W2485" s="21">
        <f t="shared" si="461"/>
        <v>0</v>
      </c>
      <c r="X2485" s="21">
        <f t="shared" si="462"/>
        <v>0</v>
      </c>
      <c r="Y2485" s="33">
        <f t="shared" si="463"/>
        <v>0</v>
      </c>
      <c r="Z2485" s="4" t="str">
        <f t="shared" si="464"/>
        <v>Não</v>
      </c>
      <c r="AA2485" s="4" t="str">
        <f t="shared" si="465"/>
        <v>Não</v>
      </c>
      <c r="AB2485" s="4" t="str">
        <f t="shared" si="466"/>
        <v>Não</v>
      </c>
      <c r="AC2485" s="4" t="str">
        <f t="shared" si="467"/>
        <v>Não</v>
      </c>
      <c r="AD2485" s="4" t="str">
        <f t="shared" si="468"/>
        <v>Não</v>
      </c>
      <c r="AE2485" s="30" t="str">
        <f t="shared" si="469"/>
        <v>Não</v>
      </c>
    </row>
    <row r="2486" spans="1:31" x14ac:dyDescent="0.25">
      <c r="A2486" s="23">
        <v>354040</v>
      </c>
      <c r="B2486" s="27">
        <f>IFERROR(VLOOKUP(A2486,[1]Monitoramento_Base_somente_disp!$A:$L,5,FALSE),0)</f>
        <v>0</v>
      </c>
      <c r="C2486" s="20">
        <f>IFERROR(VLOOKUP(A2486,[1]Monitoramento_Base_somente_disp!$A:$L,6,FALSE),0)</f>
        <v>0</v>
      </c>
      <c r="D2486" s="20">
        <f>IFERROR(VLOOKUP(A2486,[1]Monitoramento_Base_somente_disp!$A:$L,7,FALSE),0)</f>
        <v>0</v>
      </c>
      <c r="E2486" s="20">
        <f>IFERROR(VLOOKUP(A2486,[1]Monitoramento_Base_somente_disp!$A:$L,8,FALSE),0)</f>
        <v>0</v>
      </c>
      <c r="F2486" s="20">
        <f>IFERROR(VLOOKUP(A2486,[1]Monitoramento_Base_somente_disp!$A:$L,9,FALSE),0)</f>
        <v>0</v>
      </c>
      <c r="G2486" s="28">
        <f>IFERROR(VLOOKUP(A2486,[1]Monitoramento_Base_somente_disp!$A:$L,10,FALSE),0)</f>
        <v>0</v>
      </c>
      <c r="H2486" s="27">
        <f>IFERROR(VLOOKUP(A2486,[2]webService!$A:$I,4,FALSE),0)</f>
        <v>0</v>
      </c>
      <c r="I2486" s="20">
        <f>IFERROR(VLOOKUP(A2486,[2]webService!$A:$II,5,FALSE),0)</f>
        <v>0</v>
      </c>
      <c r="J2486" s="20">
        <f>IFERROR(VLOOKUP(A2486,[2]webService!$A:$I,6,FALSE),0)</f>
        <v>0</v>
      </c>
      <c r="K2486" s="20">
        <f>IFERROR(VLOOKUP(A2486,[2]webService!$A:$I,7,FALSE),0)</f>
        <v>0</v>
      </c>
      <c r="L2486" s="20">
        <f>IFERROR(VLOOKUP(A2486,[2]webService!$A:$I,8,FALSE),0)</f>
        <v>0</v>
      </c>
      <c r="M2486" s="28">
        <f>IFERROR(VLOOKUP(A2486,[2]webService!$A:$I,9,FALSE),0)</f>
        <v>0</v>
      </c>
      <c r="N2486" s="27">
        <f>IFERROR(VLOOKUP(A2486,[3]soaBnafar!$A:$G,2,FALSE),0)</f>
        <v>60352</v>
      </c>
      <c r="O2486" s="20">
        <f>IFERROR(VLOOKUP(A2486,[3]soaBnafar!$A:$H,3,FALSE),0)</f>
        <v>237561</v>
      </c>
      <c r="P2486" s="20">
        <f>IFERROR(VLOOKUP(A2486,[3]soaBnafar!$A:$G,4,FALSE),0)</f>
        <v>0</v>
      </c>
      <c r="Q2486" s="20">
        <f>IFERROR(VLOOKUP(A2486,[3]soaBnafar!$A:$G,5,FALSE),0)</f>
        <v>0</v>
      </c>
      <c r="R2486" s="20">
        <f>IFERROR(VLOOKUP(A2486,[3]soaBnafar!$A:$G,6,FALSE),0)</f>
        <v>0</v>
      </c>
      <c r="S2486" s="20">
        <f>IFERROR(VLOOKUP(A2486,[3]soaBnafar!$A:$G,7,FALSE),0)</f>
        <v>0</v>
      </c>
      <c r="T2486" s="32">
        <f t="shared" si="458"/>
        <v>60352</v>
      </c>
      <c r="U2486" s="21">
        <f t="shared" si="459"/>
        <v>237561</v>
      </c>
      <c r="V2486" s="21">
        <f t="shared" si="460"/>
        <v>0</v>
      </c>
      <c r="W2486" s="21">
        <f t="shared" si="461"/>
        <v>0</v>
      </c>
      <c r="X2486" s="21">
        <f t="shared" si="462"/>
        <v>0</v>
      </c>
      <c r="Y2486" s="33">
        <f t="shared" si="463"/>
        <v>0</v>
      </c>
      <c r="Z2486" s="4" t="str">
        <f t="shared" si="464"/>
        <v>Sim</v>
      </c>
      <c r="AA2486" s="4" t="str">
        <f t="shared" si="465"/>
        <v>Sim</v>
      </c>
      <c r="AB2486" s="4" t="str">
        <f t="shared" si="466"/>
        <v>Não</v>
      </c>
      <c r="AC2486" s="4" t="str">
        <f t="shared" si="467"/>
        <v>Não</v>
      </c>
      <c r="AD2486" s="4" t="str">
        <f t="shared" si="468"/>
        <v>Não</v>
      </c>
      <c r="AE2486" s="30" t="str">
        <f t="shared" si="469"/>
        <v>Não</v>
      </c>
    </row>
    <row r="2487" spans="1:31" x14ac:dyDescent="0.25">
      <c r="A2487" s="23">
        <v>354050</v>
      </c>
      <c r="B2487" s="27">
        <f>IFERROR(VLOOKUP(A2487,[1]Monitoramento_Base_somente_disp!$A:$L,5,FALSE),0)</f>
        <v>0</v>
      </c>
      <c r="C2487" s="20">
        <f>IFERROR(VLOOKUP(A2487,[1]Monitoramento_Base_somente_disp!$A:$L,6,FALSE),0)</f>
        <v>37440704</v>
      </c>
      <c r="D2487" s="20">
        <f>IFERROR(VLOOKUP(A2487,[1]Monitoramento_Base_somente_disp!$A:$L,7,FALSE),0)</f>
        <v>0</v>
      </c>
      <c r="E2487" s="20">
        <f>IFERROR(VLOOKUP(A2487,[1]Monitoramento_Base_somente_disp!$A:$L,8,FALSE),0)</f>
        <v>18720352</v>
      </c>
      <c r="F2487" s="20">
        <f>IFERROR(VLOOKUP(A2487,[1]Monitoramento_Base_somente_disp!$A:$L,9,FALSE),0)</f>
        <v>0</v>
      </c>
      <c r="G2487" s="28">
        <f>IFERROR(VLOOKUP(A2487,[1]Monitoramento_Base_somente_disp!$A:$L,10,FALSE),0)</f>
        <v>0</v>
      </c>
      <c r="H2487" s="27">
        <f>IFERROR(VLOOKUP(A2487,[2]webService!$A:$I,4,FALSE),0)</f>
        <v>0</v>
      </c>
      <c r="I2487" s="20">
        <f>IFERROR(VLOOKUP(A2487,[2]webService!$A:$II,5,FALSE),0)</f>
        <v>0</v>
      </c>
      <c r="J2487" s="20">
        <f>IFERROR(VLOOKUP(A2487,[2]webService!$A:$I,6,FALSE),0)</f>
        <v>0</v>
      </c>
      <c r="K2487" s="20">
        <f>IFERROR(VLOOKUP(A2487,[2]webService!$A:$I,7,FALSE),0)</f>
        <v>0</v>
      </c>
      <c r="L2487" s="20">
        <f>IFERROR(VLOOKUP(A2487,[2]webService!$A:$I,8,FALSE),0)</f>
        <v>0</v>
      </c>
      <c r="M2487" s="28">
        <f>IFERROR(VLOOKUP(A2487,[2]webService!$A:$I,9,FALSE),0)</f>
        <v>0</v>
      </c>
      <c r="N2487" s="27">
        <f>IFERROR(VLOOKUP(A2487,[3]soaBnafar!$A:$G,2,FALSE),0)</f>
        <v>0</v>
      </c>
      <c r="O2487" s="20">
        <f>IFERROR(VLOOKUP(A2487,[3]soaBnafar!$A:$H,3,FALSE),0)</f>
        <v>0</v>
      </c>
      <c r="P2487" s="20">
        <f>IFERROR(VLOOKUP(A2487,[3]soaBnafar!$A:$G,4,FALSE),0)</f>
        <v>0</v>
      </c>
      <c r="Q2487" s="20">
        <f>IFERROR(VLOOKUP(A2487,[3]soaBnafar!$A:$G,5,FALSE),0)</f>
        <v>0</v>
      </c>
      <c r="R2487" s="20">
        <f>IFERROR(VLOOKUP(A2487,[3]soaBnafar!$A:$G,6,FALSE),0)</f>
        <v>0</v>
      </c>
      <c r="S2487" s="20">
        <f>IFERROR(VLOOKUP(A2487,[3]soaBnafar!$A:$G,7,FALSE),0)</f>
        <v>0</v>
      </c>
      <c r="T2487" s="32">
        <f t="shared" si="458"/>
        <v>0</v>
      </c>
      <c r="U2487" s="21">
        <f t="shared" si="459"/>
        <v>37440704</v>
      </c>
      <c r="V2487" s="21">
        <f t="shared" si="460"/>
        <v>0</v>
      </c>
      <c r="W2487" s="21">
        <f t="shared" si="461"/>
        <v>18720352</v>
      </c>
      <c r="X2487" s="21">
        <f t="shared" si="462"/>
        <v>0</v>
      </c>
      <c r="Y2487" s="33">
        <f t="shared" si="463"/>
        <v>0</v>
      </c>
      <c r="Z2487" s="4" t="str">
        <f t="shared" si="464"/>
        <v>Não</v>
      </c>
      <c r="AA2487" s="4" t="str">
        <f t="shared" si="465"/>
        <v>Sim</v>
      </c>
      <c r="AB2487" s="4" t="str">
        <f t="shared" si="466"/>
        <v>Não</v>
      </c>
      <c r="AC2487" s="4" t="str">
        <f t="shared" si="467"/>
        <v>Sim</v>
      </c>
      <c r="AD2487" s="4" t="str">
        <f t="shared" si="468"/>
        <v>Não</v>
      </c>
      <c r="AE2487" s="30" t="str">
        <f t="shared" si="469"/>
        <v>Não</v>
      </c>
    </row>
    <row r="2488" spans="1:31" x14ac:dyDescent="0.25">
      <c r="A2488" s="23">
        <v>354060</v>
      </c>
      <c r="B2488" s="27">
        <f>IFERROR(VLOOKUP(A2488,[1]Monitoramento_Base_somente_disp!$A:$L,5,FALSE),0)</f>
        <v>0</v>
      </c>
      <c r="C2488" s="20">
        <f>IFERROR(VLOOKUP(A2488,[1]Monitoramento_Base_somente_disp!$A:$L,6,FALSE),0)</f>
        <v>102071172</v>
      </c>
      <c r="D2488" s="20">
        <f>IFERROR(VLOOKUP(A2488,[1]Monitoramento_Base_somente_disp!$A:$L,7,FALSE),0)</f>
        <v>0</v>
      </c>
      <c r="E2488" s="20">
        <f>IFERROR(VLOOKUP(A2488,[1]Monitoramento_Base_somente_disp!$A:$L,8,FALSE),0)</f>
        <v>51035586</v>
      </c>
      <c r="F2488" s="20">
        <f>IFERROR(VLOOKUP(A2488,[1]Monitoramento_Base_somente_disp!$A:$L,9,FALSE),0)</f>
        <v>0</v>
      </c>
      <c r="G2488" s="28">
        <f>IFERROR(VLOOKUP(A2488,[1]Monitoramento_Base_somente_disp!$A:$L,10,FALSE),0)</f>
        <v>0</v>
      </c>
      <c r="H2488" s="27">
        <f>IFERROR(VLOOKUP(A2488,[2]webService!$A:$I,4,FALSE),0)</f>
        <v>0</v>
      </c>
      <c r="I2488" s="20">
        <f>IFERROR(VLOOKUP(A2488,[2]webService!$A:$II,5,FALSE),0)</f>
        <v>0</v>
      </c>
      <c r="J2488" s="20">
        <f>IFERROR(VLOOKUP(A2488,[2]webService!$A:$I,6,FALSE),0)</f>
        <v>0</v>
      </c>
      <c r="K2488" s="20">
        <f>IFERROR(VLOOKUP(A2488,[2]webService!$A:$I,7,FALSE),0)</f>
        <v>0</v>
      </c>
      <c r="L2488" s="20">
        <f>IFERROR(VLOOKUP(A2488,[2]webService!$A:$I,8,FALSE),0)</f>
        <v>0</v>
      </c>
      <c r="M2488" s="28">
        <f>IFERROR(VLOOKUP(A2488,[2]webService!$A:$I,9,FALSE),0)</f>
        <v>0</v>
      </c>
      <c r="N2488" s="27">
        <f>IFERROR(VLOOKUP(A2488,[3]soaBnafar!$A:$G,2,FALSE),0)</f>
        <v>0</v>
      </c>
      <c r="O2488" s="20">
        <f>IFERROR(VLOOKUP(A2488,[3]soaBnafar!$A:$H,3,FALSE),0)</f>
        <v>0</v>
      </c>
      <c r="P2488" s="20">
        <f>IFERROR(VLOOKUP(A2488,[3]soaBnafar!$A:$G,4,FALSE),0)</f>
        <v>0</v>
      </c>
      <c r="Q2488" s="20">
        <f>IFERROR(VLOOKUP(A2488,[3]soaBnafar!$A:$G,5,FALSE),0)</f>
        <v>0</v>
      </c>
      <c r="R2488" s="20">
        <f>IFERROR(VLOOKUP(A2488,[3]soaBnafar!$A:$G,6,FALSE),0)</f>
        <v>0</v>
      </c>
      <c r="S2488" s="20">
        <f>IFERROR(VLOOKUP(A2488,[3]soaBnafar!$A:$G,7,FALSE),0)</f>
        <v>0</v>
      </c>
      <c r="T2488" s="32">
        <f t="shared" si="458"/>
        <v>0</v>
      </c>
      <c r="U2488" s="21">
        <f t="shared" si="459"/>
        <v>102071172</v>
      </c>
      <c r="V2488" s="21">
        <f t="shared" si="460"/>
        <v>0</v>
      </c>
      <c r="W2488" s="21">
        <f t="shared" si="461"/>
        <v>51035586</v>
      </c>
      <c r="X2488" s="21">
        <f t="shared" si="462"/>
        <v>0</v>
      </c>
      <c r="Y2488" s="33">
        <f t="shared" si="463"/>
        <v>0</v>
      </c>
      <c r="Z2488" s="4" t="str">
        <f t="shared" si="464"/>
        <v>Não</v>
      </c>
      <c r="AA2488" s="4" t="str">
        <f t="shared" si="465"/>
        <v>Sim</v>
      </c>
      <c r="AB2488" s="4" t="str">
        <f t="shared" si="466"/>
        <v>Não</v>
      </c>
      <c r="AC2488" s="4" t="str">
        <f t="shared" si="467"/>
        <v>Sim</v>
      </c>
      <c r="AD2488" s="4" t="str">
        <f t="shared" si="468"/>
        <v>Não</v>
      </c>
      <c r="AE2488" s="30" t="str">
        <f t="shared" si="469"/>
        <v>Não</v>
      </c>
    </row>
    <row r="2489" spans="1:31" x14ac:dyDescent="0.25">
      <c r="A2489" s="23">
        <v>354070</v>
      </c>
      <c r="B2489" s="27">
        <f>IFERROR(VLOOKUP(A2489,[1]Monitoramento_Base_somente_disp!$A:$L,5,FALSE),0)</f>
        <v>0</v>
      </c>
      <c r="C2489" s="20">
        <f>IFERROR(VLOOKUP(A2489,[1]Monitoramento_Base_somente_disp!$A:$L,6,FALSE),0)</f>
        <v>0</v>
      </c>
      <c r="D2489" s="20">
        <f>IFERROR(VLOOKUP(A2489,[1]Monitoramento_Base_somente_disp!$A:$L,7,FALSE),0)</f>
        <v>0</v>
      </c>
      <c r="E2489" s="20">
        <f>IFERROR(VLOOKUP(A2489,[1]Monitoramento_Base_somente_disp!$A:$L,8,FALSE),0)</f>
        <v>0</v>
      </c>
      <c r="F2489" s="20">
        <f>IFERROR(VLOOKUP(A2489,[1]Monitoramento_Base_somente_disp!$A:$L,9,FALSE),0)</f>
        <v>0</v>
      </c>
      <c r="G2489" s="28">
        <f>IFERROR(VLOOKUP(A2489,[1]Monitoramento_Base_somente_disp!$A:$L,10,FALSE),0)</f>
        <v>0</v>
      </c>
      <c r="H2489" s="27">
        <f>IFERROR(VLOOKUP(A2489,[2]webService!$A:$I,4,FALSE),0)</f>
        <v>0</v>
      </c>
      <c r="I2489" s="20">
        <f>IFERROR(VLOOKUP(A2489,[2]webService!$A:$II,5,FALSE),0)</f>
        <v>0</v>
      </c>
      <c r="J2489" s="20">
        <f>IFERROR(VLOOKUP(A2489,[2]webService!$A:$I,6,FALSE),0)</f>
        <v>0</v>
      </c>
      <c r="K2489" s="20">
        <f>IFERROR(VLOOKUP(A2489,[2]webService!$A:$I,7,FALSE),0)</f>
        <v>0</v>
      </c>
      <c r="L2489" s="20">
        <f>IFERROR(VLOOKUP(A2489,[2]webService!$A:$I,8,FALSE),0)</f>
        <v>0</v>
      </c>
      <c r="M2489" s="28">
        <f>IFERROR(VLOOKUP(A2489,[2]webService!$A:$I,9,FALSE),0)</f>
        <v>0</v>
      </c>
      <c r="N2489" s="27">
        <f>IFERROR(VLOOKUP(A2489,[3]soaBnafar!$A:$G,2,FALSE),0)</f>
        <v>71318</v>
      </c>
      <c r="O2489" s="20">
        <f>IFERROR(VLOOKUP(A2489,[3]soaBnafar!$A:$H,3,FALSE),0)</f>
        <v>1336010</v>
      </c>
      <c r="P2489" s="20">
        <f>IFERROR(VLOOKUP(A2489,[3]soaBnafar!$A:$G,4,FALSE),0)</f>
        <v>0</v>
      </c>
      <c r="Q2489" s="20">
        <f>IFERROR(VLOOKUP(A2489,[3]soaBnafar!$A:$G,5,FALSE),0)</f>
        <v>0</v>
      </c>
      <c r="R2489" s="20">
        <f>IFERROR(VLOOKUP(A2489,[3]soaBnafar!$A:$G,6,FALSE),0)</f>
        <v>0</v>
      </c>
      <c r="S2489" s="20">
        <f>IFERROR(VLOOKUP(A2489,[3]soaBnafar!$A:$G,7,FALSE),0)</f>
        <v>0</v>
      </c>
      <c r="T2489" s="32">
        <f t="shared" si="458"/>
        <v>71318</v>
      </c>
      <c r="U2489" s="21">
        <f t="shared" si="459"/>
        <v>1336010</v>
      </c>
      <c r="V2489" s="21">
        <f t="shared" si="460"/>
        <v>0</v>
      </c>
      <c r="W2489" s="21">
        <f t="shared" si="461"/>
        <v>0</v>
      </c>
      <c r="X2489" s="21">
        <f t="shared" si="462"/>
        <v>0</v>
      </c>
      <c r="Y2489" s="33">
        <f t="shared" si="463"/>
        <v>0</v>
      </c>
      <c r="Z2489" s="4" t="str">
        <f t="shared" si="464"/>
        <v>Sim</v>
      </c>
      <c r="AA2489" s="4" t="str">
        <f t="shared" si="465"/>
        <v>Sim</v>
      </c>
      <c r="AB2489" s="4" t="str">
        <f t="shared" si="466"/>
        <v>Não</v>
      </c>
      <c r="AC2489" s="4" t="str">
        <f t="shared" si="467"/>
        <v>Não</v>
      </c>
      <c r="AD2489" s="4" t="str">
        <f t="shared" si="468"/>
        <v>Não</v>
      </c>
      <c r="AE2489" s="30" t="str">
        <f t="shared" si="469"/>
        <v>Não</v>
      </c>
    </row>
    <row r="2490" spans="1:31" x14ac:dyDescent="0.25">
      <c r="A2490" s="23">
        <v>354075</v>
      </c>
      <c r="B2490" s="27">
        <f>IFERROR(VLOOKUP(A2490,[1]Monitoramento_Base_somente_disp!$A:$L,5,FALSE),0)</f>
        <v>164136</v>
      </c>
      <c r="C2490" s="20">
        <f>IFERROR(VLOOKUP(A2490,[1]Monitoramento_Base_somente_disp!$A:$L,6,FALSE),0)</f>
        <v>54546949</v>
      </c>
      <c r="D2490" s="20">
        <f>IFERROR(VLOOKUP(A2490,[1]Monitoramento_Base_somente_disp!$A:$L,7,FALSE),0)</f>
        <v>63385</v>
      </c>
      <c r="E2490" s="20">
        <f>IFERROR(VLOOKUP(A2490,[1]Monitoramento_Base_somente_disp!$A:$L,8,FALSE),0)</f>
        <v>26819359</v>
      </c>
      <c r="F2490" s="20">
        <f>IFERROR(VLOOKUP(A2490,[1]Monitoramento_Base_somente_disp!$A:$L,9,FALSE),0)</f>
        <v>0</v>
      </c>
      <c r="G2490" s="28">
        <f>IFERROR(VLOOKUP(A2490,[1]Monitoramento_Base_somente_disp!$A:$L,10,FALSE),0)</f>
        <v>0</v>
      </c>
      <c r="H2490" s="27">
        <f>IFERROR(VLOOKUP(A2490,[2]webService!$A:$I,4,FALSE),0)</f>
        <v>0</v>
      </c>
      <c r="I2490" s="20">
        <f>IFERROR(VLOOKUP(A2490,[2]webService!$A:$II,5,FALSE),0)</f>
        <v>0</v>
      </c>
      <c r="J2490" s="20">
        <f>IFERROR(VLOOKUP(A2490,[2]webService!$A:$I,6,FALSE),0)</f>
        <v>0</v>
      </c>
      <c r="K2490" s="20">
        <f>IFERROR(VLOOKUP(A2490,[2]webService!$A:$I,7,FALSE),0)</f>
        <v>0</v>
      </c>
      <c r="L2490" s="20">
        <f>IFERROR(VLOOKUP(A2490,[2]webService!$A:$I,8,FALSE),0)</f>
        <v>0</v>
      </c>
      <c r="M2490" s="28">
        <f>IFERROR(VLOOKUP(A2490,[2]webService!$A:$I,9,FALSE),0)</f>
        <v>0</v>
      </c>
      <c r="N2490" s="27">
        <f>IFERROR(VLOOKUP(A2490,[3]soaBnafar!$A:$G,2,FALSE),0)</f>
        <v>0</v>
      </c>
      <c r="O2490" s="20">
        <f>IFERROR(VLOOKUP(A2490,[3]soaBnafar!$A:$H,3,FALSE),0)</f>
        <v>0</v>
      </c>
      <c r="P2490" s="20">
        <f>IFERROR(VLOOKUP(A2490,[3]soaBnafar!$A:$G,4,FALSE),0)</f>
        <v>0</v>
      </c>
      <c r="Q2490" s="20">
        <f>IFERROR(VLOOKUP(A2490,[3]soaBnafar!$A:$G,5,FALSE),0)</f>
        <v>0</v>
      </c>
      <c r="R2490" s="20">
        <f>IFERROR(VLOOKUP(A2490,[3]soaBnafar!$A:$G,6,FALSE),0)</f>
        <v>0</v>
      </c>
      <c r="S2490" s="20">
        <f>IFERROR(VLOOKUP(A2490,[3]soaBnafar!$A:$G,7,FALSE),0)</f>
        <v>0</v>
      </c>
      <c r="T2490" s="32">
        <f t="shared" si="458"/>
        <v>164136</v>
      </c>
      <c r="U2490" s="21">
        <f t="shared" si="459"/>
        <v>54546949</v>
      </c>
      <c r="V2490" s="21">
        <f t="shared" si="460"/>
        <v>63385</v>
      </c>
      <c r="W2490" s="21">
        <f t="shared" si="461"/>
        <v>26819359</v>
      </c>
      <c r="X2490" s="21">
        <f t="shared" si="462"/>
        <v>0</v>
      </c>
      <c r="Y2490" s="33">
        <f t="shared" si="463"/>
        <v>0</v>
      </c>
      <c r="Z2490" s="4" t="str">
        <f t="shared" si="464"/>
        <v>Sim</v>
      </c>
      <c r="AA2490" s="4" t="str">
        <f t="shared" si="465"/>
        <v>Sim</v>
      </c>
      <c r="AB2490" s="4" t="str">
        <f t="shared" si="466"/>
        <v>Sim</v>
      </c>
      <c r="AC2490" s="4" t="str">
        <f t="shared" si="467"/>
        <v>Sim</v>
      </c>
      <c r="AD2490" s="4" t="str">
        <f t="shared" si="468"/>
        <v>Não</v>
      </c>
      <c r="AE2490" s="30" t="str">
        <f t="shared" si="469"/>
        <v>Não</v>
      </c>
    </row>
    <row r="2491" spans="1:31" x14ac:dyDescent="0.25">
      <c r="A2491" s="23">
        <v>354085</v>
      </c>
      <c r="B2491" s="27">
        <f>IFERROR(VLOOKUP(A2491,[1]Monitoramento_Base_somente_disp!$A:$L,5,FALSE),0)</f>
        <v>0</v>
      </c>
      <c r="C2491" s="20">
        <f>IFERROR(VLOOKUP(A2491,[1]Monitoramento_Base_somente_disp!$A:$L,6,FALSE),0)</f>
        <v>0</v>
      </c>
      <c r="D2491" s="20">
        <f>IFERROR(VLOOKUP(A2491,[1]Monitoramento_Base_somente_disp!$A:$L,7,FALSE),0)</f>
        <v>0</v>
      </c>
      <c r="E2491" s="20">
        <f>IFERROR(VLOOKUP(A2491,[1]Monitoramento_Base_somente_disp!$A:$L,8,FALSE),0)</f>
        <v>0</v>
      </c>
      <c r="F2491" s="20">
        <f>IFERROR(VLOOKUP(A2491,[1]Monitoramento_Base_somente_disp!$A:$L,9,FALSE),0)</f>
        <v>0</v>
      </c>
      <c r="G2491" s="28">
        <f>IFERROR(VLOOKUP(A2491,[1]Monitoramento_Base_somente_disp!$A:$L,10,FALSE),0)</f>
        <v>0</v>
      </c>
      <c r="H2491" s="27">
        <f>IFERROR(VLOOKUP(A2491,[2]webService!$A:$I,4,FALSE),0)</f>
        <v>0</v>
      </c>
      <c r="I2491" s="20">
        <f>IFERROR(VLOOKUP(A2491,[2]webService!$A:$II,5,FALSE),0)</f>
        <v>0</v>
      </c>
      <c r="J2491" s="20">
        <f>IFERROR(VLOOKUP(A2491,[2]webService!$A:$I,6,FALSE),0)</f>
        <v>0</v>
      </c>
      <c r="K2491" s="20">
        <f>IFERROR(VLOOKUP(A2491,[2]webService!$A:$I,7,FALSE),0)</f>
        <v>0</v>
      </c>
      <c r="L2491" s="20">
        <f>IFERROR(VLOOKUP(A2491,[2]webService!$A:$I,8,FALSE),0)</f>
        <v>0</v>
      </c>
      <c r="M2491" s="28">
        <f>IFERROR(VLOOKUP(A2491,[2]webService!$A:$I,9,FALSE),0)</f>
        <v>0</v>
      </c>
      <c r="N2491" s="27">
        <f>IFERROR(VLOOKUP(A2491,[3]soaBnafar!$A:$G,2,FALSE),0)</f>
        <v>0</v>
      </c>
      <c r="O2491" s="20">
        <f>IFERROR(VLOOKUP(A2491,[3]soaBnafar!$A:$H,3,FALSE),0)</f>
        <v>0</v>
      </c>
      <c r="P2491" s="20">
        <f>IFERROR(VLOOKUP(A2491,[3]soaBnafar!$A:$G,4,FALSE),0)</f>
        <v>0</v>
      </c>
      <c r="Q2491" s="20">
        <f>IFERROR(VLOOKUP(A2491,[3]soaBnafar!$A:$G,5,FALSE),0)</f>
        <v>0</v>
      </c>
      <c r="R2491" s="20">
        <f>IFERROR(VLOOKUP(A2491,[3]soaBnafar!$A:$G,6,FALSE),0)</f>
        <v>0</v>
      </c>
      <c r="S2491" s="20">
        <f>IFERROR(VLOOKUP(A2491,[3]soaBnafar!$A:$G,7,FALSE),0)</f>
        <v>0</v>
      </c>
      <c r="T2491" s="32">
        <f t="shared" si="458"/>
        <v>0</v>
      </c>
      <c r="U2491" s="21">
        <f t="shared" si="459"/>
        <v>0</v>
      </c>
      <c r="V2491" s="21">
        <f t="shared" si="460"/>
        <v>0</v>
      </c>
      <c r="W2491" s="21">
        <f t="shared" si="461"/>
        <v>0</v>
      </c>
      <c r="X2491" s="21">
        <f t="shared" si="462"/>
        <v>0</v>
      </c>
      <c r="Y2491" s="33">
        <f t="shared" si="463"/>
        <v>0</v>
      </c>
      <c r="Z2491" s="4" t="str">
        <f t="shared" si="464"/>
        <v>Não</v>
      </c>
      <c r="AA2491" s="4" t="str">
        <f t="shared" si="465"/>
        <v>Não</v>
      </c>
      <c r="AB2491" s="4" t="str">
        <f t="shared" si="466"/>
        <v>Não</v>
      </c>
      <c r="AC2491" s="4" t="str">
        <f t="shared" si="467"/>
        <v>Não</v>
      </c>
      <c r="AD2491" s="4" t="str">
        <f t="shared" si="468"/>
        <v>Não</v>
      </c>
      <c r="AE2491" s="30" t="str">
        <f t="shared" si="469"/>
        <v>Não</v>
      </c>
    </row>
    <row r="2492" spans="1:31" x14ac:dyDescent="0.25">
      <c r="A2492" s="23">
        <v>354090</v>
      </c>
      <c r="B2492" s="27">
        <f>IFERROR(VLOOKUP(A2492,[1]Monitoramento_Base_somente_disp!$A:$L,5,FALSE),0)</f>
        <v>253311</v>
      </c>
      <c r="C2492" s="20">
        <f>IFERROR(VLOOKUP(A2492,[1]Monitoramento_Base_somente_disp!$A:$L,6,FALSE),0)</f>
        <v>22589855</v>
      </c>
      <c r="D2492" s="20">
        <f>IFERROR(VLOOKUP(A2492,[1]Monitoramento_Base_somente_disp!$A:$L,7,FALSE),0)</f>
        <v>143243</v>
      </c>
      <c r="E2492" s="20">
        <f>IFERROR(VLOOKUP(A2492,[1]Monitoramento_Base_somente_disp!$A:$L,8,FALSE),0)</f>
        <v>12170870</v>
      </c>
      <c r="F2492" s="20">
        <f>IFERROR(VLOOKUP(A2492,[1]Monitoramento_Base_somente_disp!$A:$L,9,FALSE),0)</f>
        <v>0</v>
      </c>
      <c r="G2492" s="28">
        <f>IFERROR(VLOOKUP(A2492,[1]Monitoramento_Base_somente_disp!$A:$L,10,FALSE),0)</f>
        <v>0</v>
      </c>
      <c r="H2492" s="27">
        <f>IFERROR(VLOOKUP(A2492,[2]webService!$A:$I,4,FALSE),0)</f>
        <v>0</v>
      </c>
      <c r="I2492" s="20">
        <f>IFERROR(VLOOKUP(A2492,[2]webService!$A:$II,5,FALSE),0)</f>
        <v>0</v>
      </c>
      <c r="J2492" s="20">
        <f>IFERROR(VLOOKUP(A2492,[2]webService!$A:$I,6,FALSE),0)</f>
        <v>0</v>
      </c>
      <c r="K2492" s="20">
        <f>IFERROR(VLOOKUP(A2492,[2]webService!$A:$I,7,FALSE),0)</f>
        <v>0</v>
      </c>
      <c r="L2492" s="20">
        <f>IFERROR(VLOOKUP(A2492,[2]webService!$A:$I,8,FALSE),0)</f>
        <v>0</v>
      </c>
      <c r="M2492" s="28">
        <f>IFERROR(VLOOKUP(A2492,[2]webService!$A:$I,9,FALSE),0)</f>
        <v>0</v>
      </c>
      <c r="N2492" s="27">
        <f>IFERROR(VLOOKUP(A2492,[3]soaBnafar!$A:$G,2,FALSE),0)</f>
        <v>0</v>
      </c>
      <c r="O2492" s="20">
        <f>IFERROR(VLOOKUP(A2492,[3]soaBnafar!$A:$H,3,FALSE),0)</f>
        <v>0</v>
      </c>
      <c r="P2492" s="20">
        <f>IFERROR(VLOOKUP(A2492,[3]soaBnafar!$A:$G,4,FALSE),0)</f>
        <v>0</v>
      </c>
      <c r="Q2492" s="20">
        <f>IFERROR(VLOOKUP(A2492,[3]soaBnafar!$A:$G,5,FALSE),0)</f>
        <v>0</v>
      </c>
      <c r="R2492" s="20">
        <f>IFERROR(VLOOKUP(A2492,[3]soaBnafar!$A:$G,6,FALSE),0)</f>
        <v>0</v>
      </c>
      <c r="S2492" s="20">
        <f>IFERROR(VLOOKUP(A2492,[3]soaBnafar!$A:$G,7,FALSE),0)</f>
        <v>0</v>
      </c>
      <c r="T2492" s="32">
        <f t="shared" si="458"/>
        <v>253311</v>
      </c>
      <c r="U2492" s="21">
        <f t="shared" si="459"/>
        <v>22589855</v>
      </c>
      <c r="V2492" s="21">
        <f t="shared" si="460"/>
        <v>143243</v>
      </c>
      <c r="W2492" s="21">
        <f t="shared" si="461"/>
        <v>12170870</v>
      </c>
      <c r="X2492" s="21">
        <f t="shared" si="462"/>
        <v>0</v>
      </c>
      <c r="Y2492" s="33">
        <f t="shared" si="463"/>
        <v>0</v>
      </c>
      <c r="Z2492" s="4" t="str">
        <f t="shared" si="464"/>
        <v>Sim</v>
      </c>
      <c r="AA2492" s="4" t="str">
        <f t="shared" si="465"/>
        <v>Sim</v>
      </c>
      <c r="AB2492" s="4" t="str">
        <f t="shared" si="466"/>
        <v>Sim</v>
      </c>
      <c r="AC2492" s="4" t="str">
        <f t="shared" si="467"/>
        <v>Sim</v>
      </c>
      <c r="AD2492" s="4" t="str">
        <f t="shared" si="468"/>
        <v>Não</v>
      </c>
      <c r="AE2492" s="30" t="str">
        <f t="shared" si="469"/>
        <v>Não</v>
      </c>
    </row>
    <row r="2493" spans="1:31" x14ac:dyDescent="0.25">
      <c r="A2493" s="23">
        <v>354105</v>
      </c>
      <c r="B2493" s="27">
        <f>IFERROR(VLOOKUP(A2493,[1]Monitoramento_Base_somente_disp!$A:$L,5,FALSE),0)</f>
        <v>0</v>
      </c>
      <c r="C2493" s="20">
        <f>IFERROR(VLOOKUP(A2493,[1]Monitoramento_Base_somente_disp!$A:$L,6,FALSE),0)</f>
        <v>0</v>
      </c>
      <c r="D2493" s="20">
        <f>IFERROR(VLOOKUP(A2493,[1]Monitoramento_Base_somente_disp!$A:$L,7,FALSE),0)</f>
        <v>0</v>
      </c>
      <c r="E2493" s="20">
        <f>IFERROR(VLOOKUP(A2493,[1]Monitoramento_Base_somente_disp!$A:$L,8,FALSE),0)</f>
        <v>0</v>
      </c>
      <c r="F2493" s="20">
        <f>IFERROR(VLOOKUP(A2493,[1]Monitoramento_Base_somente_disp!$A:$L,9,FALSE),0)</f>
        <v>0</v>
      </c>
      <c r="G2493" s="28">
        <f>IFERROR(VLOOKUP(A2493,[1]Monitoramento_Base_somente_disp!$A:$L,10,FALSE),0)</f>
        <v>0</v>
      </c>
      <c r="H2493" s="27">
        <f>IFERROR(VLOOKUP(A2493,[2]webService!$A:$I,4,FALSE),0)</f>
        <v>0</v>
      </c>
      <c r="I2493" s="20">
        <f>IFERROR(VLOOKUP(A2493,[2]webService!$A:$II,5,FALSE),0)</f>
        <v>0</v>
      </c>
      <c r="J2493" s="20">
        <f>IFERROR(VLOOKUP(A2493,[2]webService!$A:$I,6,FALSE),0)</f>
        <v>0</v>
      </c>
      <c r="K2493" s="20">
        <f>IFERROR(VLOOKUP(A2493,[2]webService!$A:$I,7,FALSE),0)</f>
        <v>0</v>
      </c>
      <c r="L2493" s="20">
        <f>IFERROR(VLOOKUP(A2493,[2]webService!$A:$I,8,FALSE),0)</f>
        <v>0</v>
      </c>
      <c r="M2493" s="28">
        <f>IFERROR(VLOOKUP(A2493,[2]webService!$A:$I,9,FALSE),0)</f>
        <v>0</v>
      </c>
      <c r="N2493" s="27">
        <f>IFERROR(VLOOKUP(A2493,[3]soaBnafar!$A:$G,2,FALSE),0)</f>
        <v>0</v>
      </c>
      <c r="O2493" s="20">
        <f>IFERROR(VLOOKUP(A2493,[3]soaBnafar!$A:$H,3,FALSE),0)</f>
        <v>0</v>
      </c>
      <c r="P2493" s="20">
        <f>IFERROR(VLOOKUP(A2493,[3]soaBnafar!$A:$G,4,FALSE),0)</f>
        <v>0</v>
      </c>
      <c r="Q2493" s="20">
        <f>IFERROR(VLOOKUP(A2493,[3]soaBnafar!$A:$G,5,FALSE),0)</f>
        <v>0</v>
      </c>
      <c r="R2493" s="20">
        <f>IFERROR(VLOOKUP(A2493,[3]soaBnafar!$A:$G,6,FALSE),0)</f>
        <v>0</v>
      </c>
      <c r="S2493" s="20">
        <f>IFERROR(VLOOKUP(A2493,[3]soaBnafar!$A:$G,7,FALSE),0)</f>
        <v>0</v>
      </c>
      <c r="T2493" s="32">
        <f t="shared" si="458"/>
        <v>0</v>
      </c>
      <c r="U2493" s="21">
        <f t="shared" si="459"/>
        <v>0</v>
      </c>
      <c r="V2493" s="21">
        <f t="shared" si="460"/>
        <v>0</v>
      </c>
      <c r="W2493" s="21">
        <f t="shared" si="461"/>
        <v>0</v>
      </c>
      <c r="X2493" s="21">
        <f t="shared" si="462"/>
        <v>0</v>
      </c>
      <c r="Y2493" s="33">
        <f t="shared" si="463"/>
        <v>0</v>
      </c>
      <c r="Z2493" s="4" t="str">
        <f t="shared" si="464"/>
        <v>Não</v>
      </c>
      <c r="AA2493" s="4" t="str">
        <f t="shared" si="465"/>
        <v>Não</v>
      </c>
      <c r="AB2493" s="4" t="str">
        <f t="shared" si="466"/>
        <v>Não</v>
      </c>
      <c r="AC2493" s="4" t="str">
        <f t="shared" si="467"/>
        <v>Não</v>
      </c>
      <c r="AD2493" s="4" t="str">
        <f t="shared" si="468"/>
        <v>Não</v>
      </c>
      <c r="AE2493" s="30" t="str">
        <f t="shared" si="469"/>
        <v>Não</v>
      </c>
    </row>
    <row r="2494" spans="1:31" x14ac:dyDescent="0.25">
      <c r="A2494" s="23">
        <v>354130</v>
      </c>
      <c r="B2494" s="27">
        <f>IFERROR(VLOOKUP(A2494,[1]Monitoramento_Base_somente_disp!$A:$L,5,FALSE),0)</f>
        <v>0</v>
      </c>
      <c r="C2494" s="20">
        <f>IFERROR(VLOOKUP(A2494,[1]Monitoramento_Base_somente_disp!$A:$L,6,FALSE),0)</f>
        <v>0</v>
      </c>
      <c r="D2494" s="20">
        <f>IFERROR(VLOOKUP(A2494,[1]Monitoramento_Base_somente_disp!$A:$L,7,FALSE),0)</f>
        <v>0</v>
      </c>
      <c r="E2494" s="20">
        <f>IFERROR(VLOOKUP(A2494,[1]Monitoramento_Base_somente_disp!$A:$L,8,FALSE),0)</f>
        <v>0</v>
      </c>
      <c r="F2494" s="20">
        <f>IFERROR(VLOOKUP(A2494,[1]Monitoramento_Base_somente_disp!$A:$L,9,FALSE),0)</f>
        <v>0</v>
      </c>
      <c r="G2494" s="28">
        <f>IFERROR(VLOOKUP(A2494,[1]Monitoramento_Base_somente_disp!$A:$L,10,FALSE),0)</f>
        <v>0</v>
      </c>
      <c r="H2494" s="27">
        <f>IFERROR(VLOOKUP(A2494,[2]webService!$A:$I,4,FALSE),0)</f>
        <v>159011</v>
      </c>
      <c r="I2494" s="20">
        <f>IFERROR(VLOOKUP(A2494,[2]webService!$A:$II,5,FALSE),0)</f>
        <v>17137001</v>
      </c>
      <c r="J2494" s="20">
        <f>IFERROR(VLOOKUP(A2494,[2]webService!$A:$I,6,FALSE),0)</f>
        <v>150790</v>
      </c>
      <c r="K2494" s="20">
        <f>IFERROR(VLOOKUP(A2494,[2]webService!$A:$I,7,FALSE),0)</f>
        <v>13852615</v>
      </c>
      <c r="L2494" s="20">
        <f>IFERROR(VLOOKUP(A2494,[2]webService!$A:$I,8,FALSE),0)</f>
        <v>0</v>
      </c>
      <c r="M2494" s="28">
        <f>IFERROR(VLOOKUP(A2494,[2]webService!$A:$I,9,FALSE),0)</f>
        <v>0</v>
      </c>
      <c r="N2494" s="27">
        <f>IFERROR(VLOOKUP(A2494,[3]soaBnafar!$A:$G,2,FALSE),0)</f>
        <v>0</v>
      </c>
      <c r="O2494" s="20">
        <f>IFERROR(VLOOKUP(A2494,[3]soaBnafar!$A:$H,3,FALSE),0)</f>
        <v>0</v>
      </c>
      <c r="P2494" s="20">
        <f>IFERROR(VLOOKUP(A2494,[3]soaBnafar!$A:$G,4,FALSE),0)</f>
        <v>0</v>
      </c>
      <c r="Q2494" s="20">
        <f>IFERROR(VLOOKUP(A2494,[3]soaBnafar!$A:$G,5,FALSE),0)</f>
        <v>0</v>
      </c>
      <c r="R2494" s="20">
        <f>IFERROR(VLOOKUP(A2494,[3]soaBnafar!$A:$G,6,FALSE),0)</f>
        <v>0</v>
      </c>
      <c r="S2494" s="20">
        <f>IFERROR(VLOOKUP(A2494,[3]soaBnafar!$A:$G,7,FALSE),0)</f>
        <v>0</v>
      </c>
      <c r="T2494" s="32">
        <f t="shared" si="458"/>
        <v>159011</v>
      </c>
      <c r="U2494" s="21">
        <f t="shared" si="459"/>
        <v>17137001</v>
      </c>
      <c r="V2494" s="21">
        <f t="shared" si="460"/>
        <v>150790</v>
      </c>
      <c r="W2494" s="21">
        <f t="shared" si="461"/>
        <v>13852615</v>
      </c>
      <c r="X2494" s="21">
        <f t="shared" si="462"/>
        <v>0</v>
      </c>
      <c r="Y2494" s="33">
        <f t="shared" si="463"/>
        <v>0</v>
      </c>
      <c r="Z2494" s="4" t="str">
        <f t="shared" si="464"/>
        <v>Sim</v>
      </c>
      <c r="AA2494" s="4" t="str">
        <f t="shared" si="465"/>
        <v>Sim</v>
      </c>
      <c r="AB2494" s="4" t="str">
        <f t="shared" si="466"/>
        <v>Sim</v>
      </c>
      <c r="AC2494" s="4" t="str">
        <f t="shared" si="467"/>
        <v>Sim</v>
      </c>
      <c r="AD2494" s="4" t="str">
        <f t="shared" si="468"/>
        <v>Não</v>
      </c>
      <c r="AE2494" s="30" t="str">
        <f t="shared" si="469"/>
        <v>Não</v>
      </c>
    </row>
    <row r="2495" spans="1:31" x14ac:dyDescent="0.25">
      <c r="A2495" s="23">
        <v>354160</v>
      </c>
      <c r="B2495" s="27">
        <f>IFERROR(VLOOKUP(A2495,[1]Monitoramento_Base_somente_disp!$A:$L,5,FALSE),0)</f>
        <v>0</v>
      </c>
      <c r="C2495" s="20">
        <f>IFERROR(VLOOKUP(A2495,[1]Monitoramento_Base_somente_disp!$A:$L,6,FALSE),0)</f>
        <v>0</v>
      </c>
      <c r="D2495" s="20">
        <f>IFERROR(VLOOKUP(A2495,[1]Monitoramento_Base_somente_disp!$A:$L,7,FALSE),0)</f>
        <v>0</v>
      </c>
      <c r="E2495" s="20">
        <f>IFERROR(VLOOKUP(A2495,[1]Monitoramento_Base_somente_disp!$A:$L,8,FALSE),0)</f>
        <v>0</v>
      </c>
      <c r="F2495" s="20">
        <f>IFERROR(VLOOKUP(A2495,[1]Monitoramento_Base_somente_disp!$A:$L,9,FALSE),0)</f>
        <v>0</v>
      </c>
      <c r="G2495" s="28">
        <f>IFERROR(VLOOKUP(A2495,[1]Monitoramento_Base_somente_disp!$A:$L,10,FALSE),0)</f>
        <v>0</v>
      </c>
      <c r="H2495" s="27">
        <f>IFERROR(VLOOKUP(A2495,[2]webService!$A:$I,4,FALSE),0)</f>
        <v>0</v>
      </c>
      <c r="I2495" s="20">
        <f>IFERROR(VLOOKUP(A2495,[2]webService!$A:$II,5,FALSE),0)</f>
        <v>1709377</v>
      </c>
      <c r="J2495" s="20">
        <f>IFERROR(VLOOKUP(A2495,[2]webService!$A:$I,6,FALSE),0)</f>
        <v>0</v>
      </c>
      <c r="K2495" s="20">
        <f>IFERROR(VLOOKUP(A2495,[2]webService!$A:$I,7,FALSE),0)</f>
        <v>0</v>
      </c>
      <c r="L2495" s="20">
        <f>IFERROR(VLOOKUP(A2495,[2]webService!$A:$I,8,FALSE),0)</f>
        <v>0</v>
      </c>
      <c r="M2495" s="28">
        <f>IFERROR(VLOOKUP(A2495,[2]webService!$A:$I,9,FALSE),0)</f>
        <v>0</v>
      </c>
      <c r="N2495" s="27">
        <f>IFERROR(VLOOKUP(A2495,[3]soaBnafar!$A:$G,2,FALSE),0)</f>
        <v>0</v>
      </c>
      <c r="O2495" s="20">
        <f>IFERROR(VLOOKUP(A2495,[3]soaBnafar!$A:$H,3,FALSE),0)</f>
        <v>1865485</v>
      </c>
      <c r="P2495" s="20">
        <f>IFERROR(VLOOKUP(A2495,[3]soaBnafar!$A:$G,4,FALSE),0)</f>
        <v>409977</v>
      </c>
      <c r="Q2495" s="20">
        <f>IFERROR(VLOOKUP(A2495,[3]soaBnafar!$A:$G,5,FALSE),0)</f>
        <v>0</v>
      </c>
      <c r="R2495" s="20">
        <f>IFERROR(VLOOKUP(A2495,[3]soaBnafar!$A:$G,6,FALSE),0)</f>
        <v>0</v>
      </c>
      <c r="S2495" s="20">
        <f>IFERROR(VLOOKUP(A2495,[3]soaBnafar!$A:$G,7,FALSE),0)</f>
        <v>0</v>
      </c>
      <c r="T2495" s="32">
        <f t="shared" si="458"/>
        <v>0</v>
      </c>
      <c r="U2495" s="21">
        <f t="shared" si="459"/>
        <v>3574862</v>
      </c>
      <c r="V2495" s="21">
        <f t="shared" si="460"/>
        <v>409977</v>
      </c>
      <c r="W2495" s="21">
        <f t="shared" si="461"/>
        <v>0</v>
      </c>
      <c r="X2495" s="21">
        <f t="shared" si="462"/>
        <v>0</v>
      </c>
      <c r="Y2495" s="33">
        <f t="shared" si="463"/>
        <v>0</v>
      </c>
      <c r="Z2495" s="4" t="str">
        <f t="shared" si="464"/>
        <v>Não</v>
      </c>
      <c r="AA2495" s="4" t="str">
        <f t="shared" si="465"/>
        <v>Sim</v>
      </c>
      <c r="AB2495" s="4" t="str">
        <f t="shared" si="466"/>
        <v>Sim</v>
      </c>
      <c r="AC2495" s="4" t="str">
        <f t="shared" si="467"/>
        <v>Não</v>
      </c>
      <c r="AD2495" s="4" t="str">
        <f t="shared" si="468"/>
        <v>Não</v>
      </c>
      <c r="AE2495" s="30" t="str">
        <f t="shared" si="469"/>
        <v>Não</v>
      </c>
    </row>
    <row r="2496" spans="1:31" x14ac:dyDescent="0.25">
      <c r="A2496" s="23">
        <v>354165</v>
      </c>
      <c r="B2496" s="27">
        <f>IFERROR(VLOOKUP(A2496,[1]Monitoramento_Base_somente_disp!$A:$L,5,FALSE),0)</f>
        <v>0</v>
      </c>
      <c r="C2496" s="20">
        <f>IFERROR(VLOOKUP(A2496,[1]Monitoramento_Base_somente_disp!$A:$L,6,FALSE),0)</f>
        <v>0</v>
      </c>
      <c r="D2496" s="20">
        <f>IFERROR(VLOOKUP(A2496,[1]Monitoramento_Base_somente_disp!$A:$L,7,FALSE),0)</f>
        <v>0</v>
      </c>
      <c r="E2496" s="20">
        <f>IFERROR(VLOOKUP(A2496,[1]Monitoramento_Base_somente_disp!$A:$L,8,FALSE),0)</f>
        <v>0</v>
      </c>
      <c r="F2496" s="20">
        <f>IFERROR(VLOOKUP(A2496,[1]Monitoramento_Base_somente_disp!$A:$L,9,FALSE),0)</f>
        <v>0</v>
      </c>
      <c r="G2496" s="28">
        <f>IFERROR(VLOOKUP(A2496,[1]Monitoramento_Base_somente_disp!$A:$L,10,FALSE),0)</f>
        <v>0</v>
      </c>
      <c r="H2496" s="27">
        <f>IFERROR(VLOOKUP(A2496,[2]webService!$A:$I,4,FALSE),0)</f>
        <v>0</v>
      </c>
      <c r="I2496" s="20">
        <f>IFERROR(VLOOKUP(A2496,[2]webService!$A:$II,5,FALSE),0)</f>
        <v>0</v>
      </c>
      <c r="J2496" s="20">
        <f>IFERROR(VLOOKUP(A2496,[2]webService!$A:$I,6,FALSE),0)</f>
        <v>0</v>
      </c>
      <c r="K2496" s="20">
        <f>IFERROR(VLOOKUP(A2496,[2]webService!$A:$I,7,FALSE),0)</f>
        <v>0</v>
      </c>
      <c r="L2496" s="20">
        <f>IFERROR(VLOOKUP(A2496,[2]webService!$A:$I,8,FALSE),0)</f>
        <v>0</v>
      </c>
      <c r="M2496" s="28">
        <f>IFERROR(VLOOKUP(A2496,[2]webService!$A:$I,9,FALSE),0)</f>
        <v>0</v>
      </c>
      <c r="N2496" s="27">
        <f>IFERROR(VLOOKUP(A2496,[3]soaBnafar!$A:$G,2,FALSE),0)</f>
        <v>0</v>
      </c>
      <c r="O2496" s="20">
        <f>IFERROR(VLOOKUP(A2496,[3]soaBnafar!$A:$H,3,FALSE),0)</f>
        <v>0</v>
      </c>
      <c r="P2496" s="20">
        <f>IFERROR(VLOOKUP(A2496,[3]soaBnafar!$A:$G,4,FALSE),0)</f>
        <v>0</v>
      </c>
      <c r="Q2496" s="20">
        <f>IFERROR(VLOOKUP(A2496,[3]soaBnafar!$A:$G,5,FALSE),0)</f>
        <v>0</v>
      </c>
      <c r="R2496" s="20">
        <f>IFERROR(VLOOKUP(A2496,[3]soaBnafar!$A:$G,6,FALSE),0)</f>
        <v>0</v>
      </c>
      <c r="S2496" s="20">
        <f>IFERROR(VLOOKUP(A2496,[3]soaBnafar!$A:$G,7,FALSE),0)</f>
        <v>0</v>
      </c>
      <c r="T2496" s="32">
        <f t="shared" si="458"/>
        <v>0</v>
      </c>
      <c r="U2496" s="21">
        <f t="shared" si="459"/>
        <v>0</v>
      </c>
      <c r="V2496" s="21">
        <f t="shared" si="460"/>
        <v>0</v>
      </c>
      <c r="W2496" s="21">
        <f t="shared" si="461"/>
        <v>0</v>
      </c>
      <c r="X2496" s="21">
        <f t="shared" si="462"/>
        <v>0</v>
      </c>
      <c r="Y2496" s="33">
        <f t="shared" si="463"/>
        <v>0</v>
      </c>
      <c r="Z2496" s="4" t="str">
        <f t="shared" si="464"/>
        <v>Não</v>
      </c>
      <c r="AA2496" s="4" t="str">
        <f t="shared" si="465"/>
        <v>Não</v>
      </c>
      <c r="AB2496" s="4" t="str">
        <f t="shared" si="466"/>
        <v>Não</v>
      </c>
      <c r="AC2496" s="4" t="str">
        <f t="shared" si="467"/>
        <v>Não</v>
      </c>
      <c r="AD2496" s="4" t="str">
        <f t="shared" si="468"/>
        <v>Não</v>
      </c>
      <c r="AE2496" s="30" t="str">
        <f t="shared" si="469"/>
        <v>Não</v>
      </c>
    </row>
    <row r="2497" spans="1:31" x14ac:dyDescent="0.25">
      <c r="A2497" s="23">
        <v>354180</v>
      </c>
      <c r="B2497" s="27">
        <f>IFERROR(VLOOKUP(A2497,[1]Monitoramento_Base_somente_disp!$A:$L,5,FALSE),0)</f>
        <v>0</v>
      </c>
      <c r="C2497" s="20">
        <f>IFERROR(VLOOKUP(A2497,[1]Monitoramento_Base_somente_disp!$A:$L,6,FALSE),0)</f>
        <v>0</v>
      </c>
      <c r="D2497" s="20">
        <f>IFERROR(VLOOKUP(A2497,[1]Monitoramento_Base_somente_disp!$A:$L,7,FALSE),0)</f>
        <v>0</v>
      </c>
      <c r="E2497" s="20">
        <f>IFERROR(VLOOKUP(A2497,[1]Monitoramento_Base_somente_disp!$A:$L,8,FALSE),0)</f>
        <v>0</v>
      </c>
      <c r="F2497" s="20">
        <f>IFERROR(VLOOKUP(A2497,[1]Monitoramento_Base_somente_disp!$A:$L,9,FALSE),0)</f>
        <v>0</v>
      </c>
      <c r="G2497" s="28">
        <f>IFERROR(VLOOKUP(A2497,[1]Monitoramento_Base_somente_disp!$A:$L,10,FALSE),0)</f>
        <v>0</v>
      </c>
      <c r="H2497" s="27">
        <f>IFERROR(VLOOKUP(A2497,[2]webService!$A:$I,4,FALSE),0)</f>
        <v>0</v>
      </c>
      <c r="I2497" s="20">
        <f>IFERROR(VLOOKUP(A2497,[2]webService!$A:$II,5,FALSE),0)</f>
        <v>0</v>
      </c>
      <c r="J2497" s="20">
        <f>IFERROR(VLOOKUP(A2497,[2]webService!$A:$I,6,FALSE),0)</f>
        <v>0</v>
      </c>
      <c r="K2497" s="20">
        <f>IFERROR(VLOOKUP(A2497,[2]webService!$A:$I,7,FALSE),0)</f>
        <v>0</v>
      </c>
      <c r="L2497" s="20">
        <f>IFERROR(VLOOKUP(A2497,[2]webService!$A:$I,8,FALSE),0)</f>
        <v>0</v>
      </c>
      <c r="M2497" s="28">
        <f>IFERROR(VLOOKUP(A2497,[2]webService!$A:$I,9,FALSE),0)</f>
        <v>0</v>
      </c>
      <c r="N2497" s="27">
        <f>IFERROR(VLOOKUP(A2497,[3]soaBnafar!$A:$G,2,FALSE),0)</f>
        <v>51908</v>
      </c>
      <c r="O2497" s="20">
        <f>IFERROR(VLOOKUP(A2497,[3]soaBnafar!$A:$H,3,FALSE),0)</f>
        <v>244844</v>
      </c>
      <c r="P2497" s="20">
        <f>IFERROR(VLOOKUP(A2497,[3]soaBnafar!$A:$G,4,FALSE),0)</f>
        <v>55968</v>
      </c>
      <c r="Q2497" s="20">
        <f>IFERROR(VLOOKUP(A2497,[3]soaBnafar!$A:$G,5,FALSE),0)</f>
        <v>0</v>
      </c>
      <c r="R2497" s="20">
        <f>IFERROR(VLOOKUP(A2497,[3]soaBnafar!$A:$G,6,FALSE),0)</f>
        <v>0</v>
      </c>
      <c r="S2497" s="20">
        <f>IFERROR(VLOOKUP(A2497,[3]soaBnafar!$A:$G,7,FALSE),0)</f>
        <v>0</v>
      </c>
      <c r="T2497" s="32">
        <f t="shared" si="458"/>
        <v>51908</v>
      </c>
      <c r="U2497" s="21">
        <f t="shared" si="459"/>
        <v>244844</v>
      </c>
      <c r="V2497" s="21">
        <f t="shared" si="460"/>
        <v>55968</v>
      </c>
      <c r="W2497" s="21">
        <f t="shared" si="461"/>
        <v>0</v>
      </c>
      <c r="X2497" s="21">
        <f t="shared" si="462"/>
        <v>0</v>
      </c>
      <c r="Y2497" s="33">
        <f t="shared" si="463"/>
        <v>0</v>
      </c>
      <c r="Z2497" s="4" t="str">
        <f t="shared" si="464"/>
        <v>Sim</v>
      </c>
      <c r="AA2497" s="4" t="str">
        <f t="shared" si="465"/>
        <v>Sim</v>
      </c>
      <c r="AB2497" s="4" t="str">
        <f t="shared" si="466"/>
        <v>Sim</v>
      </c>
      <c r="AC2497" s="4" t="str">
        <f t="shared" si="467"/>
        <v>Não</v>
      </c>
      <c r="AD2497" s="4" t="str">
        <f t="shared" si="468"/>
        <v>Não</v>
      </c>
      <c r="AE2497" s="30" t="str">
        <f t="shared" si="469"/>
        <v>Não</v>
      </c>
    </row>
    <row r="2498" spans="1:31" x14ac:dyDescent="0.25">
      <c r="A2498" s="23">
        <v>354190</v>
      </c>
      <c r="B2498" s="27">
        <f>IFERROR(VLOOKUP(A2498,[1]Monitoramento_Base_somente_disp!$A:$L,5,FALSE),0)</f>
        <v>52206</v>
      </c>
      <c r="C2498" s="20">
        <f>IFERROR(VLOOKUP(A2498,[1]Monitoramento_Base_somente_disp!$A:$L,6,FALSE),0)</f>
        <v>10075522</v>
      </c>
      <c r="D2498" s="20">
        <f>IFERROR(VLOOKUP(A2498,[1]Monitoramento_Base_somente_disp!$A:$L,7,FALSE),0)</f>
        <v>30035</v>
      </c>
      <c r="E2498" s="20">
        <f>IFERROR(VLOOKUP(A2498,[1]Monitoramento_Base_somente_disp!$A:$L,8,FALSE),0)</f>
        <v>4322371</v>
      </c>
      <c r="F2498" s="20">
        <f>IFERROR(VLOOKUP(A2498,[1]Monitoramento_Base_somente_disp!$A:$L,9,FALSE),0)</f>
        <v>0</v>
      </c>
      <c r="G2498" s="28">
        <f>IFERROR(VLOOKUP(A2498,[1]Monitoramento_Base_somente_disp!$A:$L,10,FALSE),0)</f>
        <v>0</v>
      </c>
      <c r="H2498" s="27">
        <f>IFERROR(VLOOKUP(A2498,[2]webService!$A:$I,4,FALSE),0)</f>
        <v>0</v>
      </c>
      <c r="I2498" s="20">
        <f>IFERROR(VLOOKUP(A2498,[2]webService!$A:$II,5,FALSE),0)</f>
        <v>0</v>
      </c>
      <c r="J2498" s="20">
        <f>IFERROR(VLOOKUP(A2498,[2]webService!$A:$I,6,FALSE),0)</f>
        <v>0</v>
      </c>
      <c r="K2498" s="20">
        <f>IFERROR(VLOOKUP(A2498,[2]webService!$A:$I,7,FALSE),0)</f>
        <v>0</v>
      </c>
      <c r="L2498" s="20">
        <f>IFERROR(VLOOKUP(A2498,[2]webService!$A:$I,8,FALSE),0)</f>
        <v>0</v>
      </c>
      <c r="M2498" s="28">
        <f>IFERROR(VLOOKUP(A2498,[2]webService!$A:$I,9,FALSE),0)</f>
        <v>0</v>
      </c>
      <c r="N2498" s="27">
        <f>IFERROR(VLOOKUP(A2498,[3]soaBnafar!$A:$G,2,FALSE),0)</f>
        <v>0</v>
      </c>
      <c r="O2498" s="20">
        <f>IFERROR(VLOOKUP(A2498,[3]soaBnafar!$A:$H,3,FALSE),0)</f>
        <v>0</v>
      </c>
      <c r="P2498" s="20">
        <f>IFERROR(VLOOKUP(A2498,[3]soaBnafar!$A:$G,4,FALSE),0)</f>
        <v>0</v>
      </c>
      <c r="Q2498" s="20">
        <f>IFERROR(VLOOKUP(A2498,[3]soaBnafar!$A:$G,5,FALSE),0)</f>
        <v>0</v>
      </c>
      <c r="R2498" s="20">
        <f>IFERROR(VLOOKUP(A2498,[3]soaBnafar!$A:$G,6,FALSE),0)</f>
        <v>0</v>
      </c>
      <c r="S2498" s="20">
        <f>IFERROR(VLOOKUP(A2498,[3]soaBnafar!$A:$G,7,FALSE),0)</f>
        <v>0</v>
      </c>
      <c r="T2498" s="32">
        <f t="shared" si="458"/>
        <v>52206</v>
      </c>
      <c r="U2498" s="21">
        <f t="shared" si="459"/>
        <v>10075522</v>
      </c>
      <c r="V2498" s="21">
        <f t="shared" si="460"/>
        <v>30035</v>
      </c>
      <c r="W2498" s="21">
        <f t="shared" si="461"/>
        <v>4322371</v>
      </c>
      <c r="X2498" s="21">
        <f t="shared" si="462"/>
        <v>0</v>
      </c>
      <c r="Y2498" s="33">
        <f t="shared" si="463"/>
        <v>0</v>
      </c>
      <c r="Z2498" s="4" t="str">
        <f t="shared" si="464"/>
        <v>Sim</v>
      </c>
      <c r="AA2498" s="4" t="str">
        <f t="shared" si="465"/>
        <v>Sim</v>
      </c>
      <c r="AB2498" s="4" t="str">
        <f t="shared" si="466"/>
        <v>Sim</v>
      </c>
      <c r="AC2498" s="4" t="str">
        <f t="shared" si="467"/>
        <v>Sim</v>
      </c>
      <c r="AD2498" s="4" t="str">
        <f t="shared" si="468"/>
        <v>Não</v>
      </c>
      <c r="AE2498" s="30" t="str">
        <f t="shared" si="469"/>
        <v>Não</v>
      </c>
    </row>
    <row r="2499" spans="1:31" x14ac:dyDescent="0.25">
      <c r="A2499" s="23">
        <v>354200</v>
      </c>
      <c r="B2499" s="27">
        <f>IFERROR(VLOOKUP(A2499,[1]Monitoramento_Base_somente_disp!$A:$L,5,FALSE),0)</f>
        <v>0</v>
      </c>
      <c r="C2499" s="20">
        <f>IFERROR(VLOOKUP(A2499,[1]Monitoramento_Base_somente_disp!$A:$L,6,FALSE),0)</f>
        <v>14833784</v>
      </c>
      <c r="D2499" s="20">
        <f>IFERROR(VLOOKUP(A2499,[1]Monitoramento_Base_somente_disp!$A:$L,7,FALSE),0)</f>
        <v>0</v>
      </c>
      <c r="E2499" s="20">
        <f>IFERROR(VLOOKUP(A2499,[1]Monitoramento_Base_somente_disp!$A:$L,8,FALSE),0)</f>
        <v>7416892</v>
      </c>
      <c r="F2499" s="20">
        <f>IFERROR(VLOOKUP(A2499,[1]Monitoramento_Base_somente_disp!$A:$L,9,FALSE),0)</f>
        <v>0</v>
      </c>
      <c r="G2499" s="28">
        <f>IFERROR(VLOOKUP(A2499,[1]Monitoramento_Base_somente_disp!$A:$L,10,FALSE),0)</f>
        <v>0</v>
      </c>
      <c r="H2499" s="27">
        <f>IFERROR(VLOOKUP(A2499,[2]webService!$A:$I,4,FALSE),0)</f>
        <v>0</v>
      </c>
      <c r="I2499" s="20">
        <f>IFERROR(VLOOKUP(A2499,[2]webService!$A:$II,5,FALSE),0)</f>
        <v>0</v>
      </c>
      <c r="J2499" s="20">
        <f>IFERROR(VLOOKUP(A2499,[2]webService!$A:$I,6,FALSE),0)</f>
        <v>0</v>
      </c>
      <c r="K2499" s="20">
        <f>IFERROR(VLOOKUP(A2499,[2]webService!$A:$I,7,FALSE),0)</f>
        <v>0</v>
      </c>
      <c r="L2499" s="20">
        <f>IFERROR(VLOOKUP(A2499,[2]webService!$A:$I,8,FALSE),0)</f>
        <v>0</v>
      </c>
      <c r="M2499" s="28">
        <f>IFERROR(VLOOKUP(A2499,[2]webService!$A:$I,9,FALSE),0)</f>
        <v>0</v>
      </c>
      <c r="N2499" s="27">
        <f>IFERROR(VLOOKUP(A2499,[3]soaBnafar!$A:$G,2,FALSE),0)</f>
        <v>0</v>
      </c>
      <c r="O2499" s="20">
        <f>IFERROR(VLOOKUP(A2499,[3]soaBnafar!$A:$H,3,FALSE),0)</f>
        <v>195597</v>
      </c>
      <c r="P2499" s="20">
        <f>IFERROR(VLOOKUP(A2499,[3]soaBnafar!$A:$G,4,FALSE),0)</f>
        <v>61469</v>
      </c>
      <c r="Q2499" s="20">
        <f>IFERROR(VLOOKUP(A2499,[3]soaBnafar!$A:$G,5,FALSE),0)</f>
        <v>0</v>
      </c>
      <c r="R2499" s="20">
        <f>IFERROR(VLOOKUP(A2499,[3]soaBnafar!$A:$G,6,FALSE),0)</f>
        <v>0</v>
      </c>
      <c r="S2499" s="20">
        <f>IFERROR(VLOOKUP(A2499,[3]soaBnafar!$A:$G,7,FALSE),0)</f>
        <v>0</v>
      </c>
      <c r="T2499" s="32">
        <f t="shared" si="458"/>
        <v>0</v>
      </c>
      <c r="U2499" s="21">
        <f t="shared" si="459"/>
        <v>15029381</v>
      </c>
      <c r="V2499" s="21">
        <f t="shared" si="460"/>
        <v>61469</v>
      </c>
      <c r="W2499" s="21">
        <f t="shared" si="461"/>
        <v>7416892</v>
      </c>
      <c r="X2499" s="21">
        <f t="shared" si="462"/>
        <v>0</v>
      </c>
      <c r="Y2499" s="33">
        <f t="shared" si="463"/>
        <v>0</v>
      </c>
      <c r="Z2499" s="4" t="str">
        <f t="shared" si="464"/>
        <v>Não</v>
      </c>
      <c r="AA2499" s="4" t="str">
        <f t="shared" si="465"/>
        <v>Sim</v>
      </c>
      <c r="AB2499" s="4" t="str">
        <f t="shared" si="466"/>
        <v>Sim</v>
      </c>
      <c r="AC2499" s="4" t="str">
        <f t="shared" si="467"/>
        <v>Sim</v>
      </c>
      <c r="AD2499" s="4" t="str">
        <f t="shared" si="468"/>
        <v>Não</v>
      </c>
      <c r="AE2499" s="30" t="str">
        <f t="shared" si="469"/>
        <v>Não</v>
      </c>
    </row>
    <row r="2500" spans="1:31" x14ac:dyDescent="0.25">
      <c r="A2500" s="23">
        <v>354220</v>
      </c>
      <c r="B2500" s="27">
        <f>IFERROR(VLOOKUP(A2500,[1]Monitoramento_Base_somente_disp!$A:$L,5,FALSE),0)</f>
        <v>0</v>
      </c>
      <c r="C2500" s="20">
        <f>IFERROR(VLOOKUP(A2500,[1]Monitoramento_Base_somente_disp!$A:$L,6,FALSE),0)</f>
        <v>0</v>
      </c>
      <c r="D2500" s="20">
        <f>IFERROR(VLOOKUP(A2500,[1]Monitoramento_Base_somente_disp!$A:$L,7,FALSE),0)</f>
        <v>0</v>
      </c>
      <c r="E2500" s="20">
        <f>IFERROR(VLOOKUP(A2500,[1]Monitoramento_Base_somente_disp!$A:$L,8,FALSE),0)</f>
        <v>0</v>
      </c>
      <c r="F2500" s="20">
        <f>IFERROR(VLOOKUP(A2500,[1]Monitoramento_Base_somente_disp!$A:$L,9,FALSE),0)</f>
        <v>0</v>
      </c>
      <c r="G2500" s="28">
        <f>IFERROR(VLOOKUP(A2500,[1]Monitoramento_Base_somente_disp!$A:$L,10,FALSE),0)</f>
        <v>0</v>
      </c>
      <c r="H2500" s="27">
        <f>IFERROR(VLOOKUP(A2500,[2]webService!$A:$I,4,FALSE),0)</f>
        <v>376</v>
      </c>
      <c r="I2500" s="20">
        <f>IFERROR(VLOOKUP(A2500,[2]webService!$A:$II,5,FALSE),0)</f>
        <v>1285868</v>
      </c>
      <c r="J2500" s="20">
        <f>IFERROR(VLOOKUP(A2500,[2]webService!$A:$I,6,FALSE),0)</f>
        <v>0</v>
      </c>
      <c r="K2500" s="20">
        <f>IFERROR(VLOOKUP(A2500,[2]webService!$A:$I,7,FALSE),0)</f>
        <v>0</v>
      </c>
      <c r="L2500" s="20">
        <f>IFERROR(VLOOKUP(A2500,[2]webService!$A:$I,8,FALSE),0)</f>
        <v>0</v>
      </c>
      <c r="M2500" s="28">
        <f>IFERROR(VLOOKUP(A2500,[2]webService!$A:$I,9,FALSE),0)</f>
        <v>0</v>
      </c>
      <c r="N2500" s="27">
        <f>IFERROR(VLOOKUP(A2500,[3]soaBnafar!$A:$G,2,FALSE),0)</f>
        <v>0</v>
      </c>
      <c r="O2500" s="20">
        <f>IFERROR(VLOOKUP(A2500,[3]soaBnafar!$A:$H,3,FALSE),0)</f>
        <v>0</v>
      </c>
      <c r="P2500" s="20">
        <f>IFERROR(VLOOKUP(A2500,[3]soaBnafar!$A:$G,4,FALSE),0)</f>
        <v>0</v>
      </c>
      <c r="Q2500" s="20">
        <f>IFERROR(VLOOKUP(A2500,[3]soaBnafar!$A:$G,5,FALSE),0)</f>
        <v>0</v>
      </c>
      <c r="R2500" s="20">
        <f>IFERROR(VLOOKUP(A2500,[3]soaBnafar!$A:$G,6,FALSE),0)</f>
        <v>0</v>
      </c>
      <c r="S2500" s="20">
        <f>IFERROR(VLOOKUP(A2500,[3]soaBnafar!$A:$G,7,FALSE),0)</f>
        <v>0</v>
      </c>
      <c r="T2500" s="32">
        <f t="shared" si="458"/>
        <v>376</v>
      </c>
      <c r="U2500" s="21">
        <f t="shared" si="459"/>
        <v>1285868</v>
      </c>
      <c r="V2500" s="21">
        <f t="shared" si="460"/>
        <v>0</v>
      </c>
      <c r="W2500" s="21">
        <f t="shared" si="461"/>
        <v>0</v>
      </c>
      <c r="X2500" s="21">
        <f t="shared" si="462"/>
        <v>0</v>
      </c>
      <c r="Y2500" s="33">
        <f t="shared" si="463"/>
        <v>0</v>
      </c>
      <c r="Z2500" s="4" t="str">
        <f t="shared" si="464"/>
        <v>Sim</v>
      </c>
      <c r="AA2500" s="4" t="str">
        <f t="shared" si="465"/>
        <v>Sim</v>
      </c>
      <c r="AB2500" s="4" t="str">
        <f t="shared" si="466"/>
        <v>Não</v>
      </c>
      <c r="AC2500" s="4" t="str">
        <f t="shared" si="467"/>
        <v>Não</v>
      </c>
      <c r="AD2500" s="4" t="str">
        <f t="shared" si="468"/>
        <v>Não</v>
      </c>
      <c r="AE2500" s="30" t="str">
        <f t="shared" si="469"/>
        <v>Não</v>
      </c>
    </row>
    <row r="2501" spans="1:31" x14ac:dyDescent="0.25">
      <c r="A2501" s="23">
        <v>354230</v>
      </c>
      <c r="B2501" s="27">
        <f>IFERROR(VLOOKUP(A2501,[1]Monitoramento_Base_somente_disp!$A:$L,5,FALSE),0)</f>
        <v>0</v>
      </c>
      <c r="C2501" s="20">
        <f>IFERROR(VLOOKUP(A2501,[1]Monitoramento_Base_somente_disp!$A:$L,6,FALSE),0)</f>
        <v>16442748</v>
      </c>
      <c r="D2501" s="20">
        <f>IFERROR(VLOOKUP(A2501,[1]Monitoramento_Base_somente_disp!$A:$L,7,FALSE),0)</f>
        <v>0</v>
      </c>
      <c r="E2501" s="20">
        <f>IFERROR(VLOOKUP(A2501,[1]Monitoramento_Base_somente_disp!$A:$L,8,FALSE),0)</f>
        <v>8221374</v>
      </c>
      <c r="F2501" s="20">
        <f>IFERROR(VLOOKUP(A2501,[1]Monitoramento_Base_somente_disp!$A:$L,9,FALSE),0)</f>
        <v>0</v>
      </c>
      <c r="G2501" s="28">
        <f>IFERROR(VLOOKUP(A2501,[1]Monitoramento_Base_somente_disp!$A:$L,10,FALSE),0)</f>
        <v>0</v>
      </c>
      <c r="H2501" s="27">
        <f>IFERROR(VLOOKUP(A2501,[2]webService!$A:$I,4,FALSE),0)</f>
        <v>0</v>
      </c>
      <c r="I2501" s="20">
        <f>IFERROR(VLOOKUP(A2501,[2]webService!$A:$II,5,FALSE),0)</f>
        <v>0</v>
      </c>
      <c r="J2501" s="20">
        <f>IFERROR(VLOOKUP(A2501,[2]webService!$A:$I,6,FALSE),0)</f>
        <v>0</v>
      </c>
      <c r="K2501" s="20">
        <f>IFERROR(VLOOKUP(A2501,[2]webService!$A:$I,7,FALSE),0)</f>
        <v>0</v>
      </c>
      <c r="L2501" s="20">
        <f>IFERROR(VLOOKUP(A2501,[2]webService!$A:$I,8,FALSE),0)</f>
        <v>0</v>
      </c>
      <c r="M2501" s="28">
        <f>IFERROR(VLOOKUP(A2501,[2]webService!$A:$I,9,FALSE),0)</f>
        <v>0</v>
      </c>
      <c r="N2501" s="27">
        <f>IFERROR(VLOOKUP(A2501,[3]soaBnafar!$A:$G,2,FALSE),0)</f>
        <v>0</v>
      </c>
      <c r="O2501" s="20">
        <f>IFERROR(VLOOKUP(A2501,[3]soaBnafar!$A:$H,3,FALSE),0)</f>
        <v>0</v>
      </c>
      <c r="P2501" s="20">
        <f>IFERROR(VLOOKUP(A2501,[3]soaBnafar!$A:$G,4,FALSE),0)</f>
        <v>0</v>
      </c>
      <c r="Q2501" s="20">
        <f>IFERROR(VLOOKUP(A2501,[3]soaBnafar!$A:$G,5,FALSE),0)</f>
        <v>0</v>
      </c>
      <c r="R2501" s="20">
        <f>IFERROR(VLOOKUP(A2501,[3]soaBnafar!$A:$G,6,FALSE),0)</f>
        <v>0</v>
      </c>
      <c r="S2501" s="20">
        <f>IFERROR(VLOOKUP(A2501,[3]soaBnafar!$A:$G,7,FALSE),0)</f>
        <v>0</v>
      </c>
      <c r="T2501" s="32">
        <f t="shared" si="458"/>
        <v>0</v>
      </c>
      <c r="U2501" s="21">
        <f t="shared" si="459"/>
        <v>16442748</v>
      </c>
      <c r="V2501" s="21">
        <f t="shared" si="460"/>
        <v>0</v>
      </c>
      <c r="W2501" s="21">
        <f t="shared" si="461"/>
        <v>8221374</v>
      </c>
      <c r="X2501" s="21">
        <f t="shared" si="462"/>
        <v>0</v>
      </c>
      <c r="Y2501" s="33">
        <f t="shared" si="463"/>
        <v>0</v>
      </c>
      <c r="Z2501" s="4" t="str">
        <f t="shared" si="464"/>
        <v>Não</v>
      </c>
      <c r="AA2501" s="4" t="str">
        <f t="shared" si="465"/>
        <v>Sim</v>
      </c>
      <c r="AB2501" s="4" t="str">
        <f t="shared" si="466"/>
        <v>Não</v>
      </c>
      <c r="AC2501" s="4" t="str">
        <f t="shared" si="467"/>
        <v>Sim</v>
      </c>
      <c r="AD2501" s="4" t="str">
        <f t="shared" si="468"/>
        <v>Não</v>
      </c>
      <c r="AE2501" s="30" t="str">
        <f t="shared" si="469"/>
        <v>Não</v>
      </c>
    </row>
    <row r="2502" spans="1:31" x14ac:dyDescent="0.25">
      <c r="A2502" s="23">
        <v>354250</v>
      </c>
      <c r="B2502" s="27">
        <f>IFERROR(VLOOKUP(A2502,[1]Monitoramento_Base_somente_disp!$A:$L,5,FALSE),0)</f>
        <v>0</v>
      </c>
      <c r="C2502" s="20">
        <f>IFERROR(VLOOKUP(A2502,[1]Monitoramento_Base_somente_disp!$A:$L,6,FALSE),0)</f>
        <v>0</v>
      </c>
      <c r="D2502" s="20">
        <f>IFERROR(VLOOKUP(A2502,[1]Monitoramento_Base_somente_disp!$A:$L,7,FALSE),0)</f>
        <v>0</v>
      </c>
      <c r="E2502" s="20">
        <f>IFERROR(VLOOKUP(A2502,[1]Monitoramento_Base_somente_disp!$A:$L,8,FALSE),0)</f>
        <v>0</v>
      </c>
      <c r="F2502" s="20">
        <f>IFERROR(VLOOKUP(A2502,[1]Monitoramento_Base_somente_disp!$A:$L,9,FALSE),0)</f>
        <v>0</v>
      </c>
      <c r="G2502" s="28">
        <f>IFERROR(VLOOKUP(A2502,[1]Monitoramento_Base_somente_disp!$A:$L,10,FALSE),0)</f>
        <v>0</v>
      </c>
      <c r="H2502" s="27">
        <f>IFERROR(VLOOKUP(A2502,[2]webService!$A:$I,4,FALSE),0)</f>
        <v>95185</v>
      </c>
      <c r="I2502" s="20">
        <f>IFERROR(VLOOKUP(A2502,[2]webService!$A:$II,5,FALSE),0)</f>
        <v>829498</v>
      </c>
      <c r="J2502" s="20">
        <f>IFERROR(VLOOKUP(A2502,[2]webService!$A:$I,6,FALSE),0)</f>
        <v>0</v>
      </c>
      <c r="K2502" s="20">
        <f>IFERROR(VLOOKUP(A2502,[2]webService!$A:$I,7,FALSE),0)</f>
        <v>870739</v>
      </c>
      <c r="L2502" s="20">
        <f>IFERROR(VLOOKUP(A2502,[2]webService!$A:$I,8,FALSE),0)</f>
        <v>0</v>
      </c>
      <c r="M2502" s="28">
        <f>IFERROR(VLOOKUP(A2502,[2]webService!$A:$I,9,FALSE),0)</f>
        <v>0</v>
      </c>
      <c r="N2502" s="27">
        <f>IFERROR(VLOOKUP(A2502,[3]soaBnafar!$A:$G,2,FALSE),0)</f>
        <v>0</v>
      </c>
      <c r="O2502" s="20">
        <f>IFERROR(VLOOKUP(A2502,[3]soaBnafar!$A:$H,3,FALSE),0)</f>
        <v>0</v>
      </c>
      <c r="P2502" s="20">
        <f>IFERROR(VLOOKUP(A2502,[3]soaBnafar!$A:$G,4,FALSE),0)</f>
        <v>0</v>
      </c>
      <c r="Q2502" s="20">
        <f>IFERROR(VLOOKUP(A2502,[3]soaBnafar!$A:$G,5,FALSE),0)</f>
        <v>0</v>
      </c>
      <c r="R2502" s="20">
        <f>IFERROR(VLOOKUP(A2502,[3]soaBnafar!$A:$G,6,FALSE),0)</f>
        <v>0</v>
      </c>
      <c r="S2502" s="20">
        <f>IFERROR(VLOOKUP(A2502,[3]soaBnafar!$A:$G,7,FALSE),0)</f>
        <v>0</v>
      </c>
      <c r="T2502" s="32">
        <f t="shared" ref="T2502:T2565" si="470">B2502+H2502+N2502</f>
        <v>95185</v>
      </c>
      <c r="U2502" s="21">
        <f t="shared" ref="U2502:U2565" si="471">C2502+I2502+O2502</f>
        <v>829498</v>
      </c>
      <c r="V2502" s="21">
        <f t="shared" ref="V2502:V2565" si="472">D2502+J2502+P2502</f>
        <v>0</v>
      </c>
      <c r="W2502" s="21">
        <f t="shared" ref="W2502:W2565" si="473">E2502+K2502+Q2502</f>
        <v>870739</v>
      </c>
      <c r="X2502" s="21">
        <f t="shared" ref="X2502:X2565" si="474">F2502+L2502+R2502</f>
        <v>0</v>
      </c>
      <c r="Y2502" s="33">
        <f t="shared" ref="Y2502:Y2565" si="475">G2502+M2502+S2502</f>
        <v>0</v>
      </c>
      <c r="Z2502" s="4" t="str">
        <f t="shared" ref="Z2502:Z2565" si="476">IF(T2502=0,"Não","Sim")</f>
        <v>Sim</v>
      </c>
      <c r="AA2502" s="4" t="str">
        <f t="shared" ref="AA2502:AA2565" si="477">IF(U2502=0,"Não","Sim")</f>
        <v>Sim</v>
      </c>
      <c r="AB2502" s="4" t="str">
        <f t="shared" ref="AB2502:AB2565" si="478">IF(V2502=0,"Não","Sim")</f>
        <v>Não</v>
      </c>
      <c r="AC2502" s="4" t="str">
        <f t="shared" ref="AC2502:AC2565" si="479">IF(W2502=0,"Não","Sim")</f>
        <v>Sim</v>
      </c>
      <c r="AD2502" s="4" t="str">
        <f t="shared" ref="AD2502:AD2565" si="480">IF(X2502=0,"Não","Sim")</f>
        <v>Não</v>
      </c>
      <c r="AE2502" s="30" t="str">
        <f t="shared" ref="AE2502:AE2565" si="481">IF(Y2502=0,"Não","Sim")</f>
        <v>Não</v>
      </c>
    </row>
    <row r="2503" spans="1:31" x14ac:dyDescent="0.25">
      <c r="A2503" s="23">
        <v>354260</v>
      </c>
      <c r="B2503" s="27">
        <f>IFERROR(VLOOKUP(A2503,[1]Monitoramento_Base_somente_disp!$A:$L,5,FALSE),0)</f>
        <v>0</v>
      </c>
      <c r="C2503" s="20">
        <f>IFERROR(VLOOKUP(A2503,[1]Monitoramento_Base_somente_disp!$A:$L,6,FALSE),0)</f>
        <v>113540616</v>
      </c>
      <c r="D2503" s="20">
        <f>IFERROR(VLOOKUP(A2503,[1]Monitoramento_Base_somente_disp!$A:$L,7,FALSE),0)</f>
        <v>0</v>
      </c>
      <c r="E2503" s="20">
        <f>IFERROR(VLOOKUP(A2503,[1]Monitoramento_Base_somente_disp!$A:$L,8,FALSE),0)</f>
        <v>56770308</v>
      </c>
      <c r="F2503" s="20">
        <f>IFERROR(VLOOKUP(A2503,[1]Monitoramento_Base_somente_disp!$A:$L,9,FALSE),0)</f>
        <v>0</v>
      </c>
      <c r="G2503" s="28">
        <f>IFERROR(VLOOKUP(A2503,[1]Monitoramento_Base_somente_disp!$A:$L,10,FALSE),0)</f>
        <v>0</v>
      </c>
      <c r="H2503" s="27">
        <f>IFERROR(VLOOKUP(A2503,[2]webService!$A:$I,4,FALSE),0)</f>
        <v>536264</v>
      </c>
      <c r="I2503" s="20">
        <f>IFERROR(VLOOKUP(A2503,[2]webService!$A:$II,5,FALSE),0)</f>
        <v>6051168</v>
      </c>
      <c r="J2503" s="20">
        <f>IFERROR(VLOOKUP(A2503,[2]webService!$A:$I,6,FALSE),0)</f>
        <v>80077</v>
      </c>
      <c r="K2503" s="20">
        <f>IFERROR(VLOOKUP(A2503,[2]webService!$A:$I,7,FALSE),0)</f>
        <v>0</v>
      </c>
      <c r="L2503" s="20">
        <f>IFERROR(VLOOKUP(A2503,[2]webService!$A:$I,8,FALSE),0)</f>
        <v>0</v>
      </c>
      <c r="M2503" s="28">
        <f>IFERROR(VLOOKUP(A2503,[2]webService!$A:$I,9,FALSE),0)</f>
        <v>0</v>
      </c>
      <c r="N2503" s="27">
        <f>IFERROR(VLOOKUP(A2503,[3]soaBnafar!$A:$G,2,FALSE),0)</f>
        <v>0</v>
      </c>
      <c r="O2503" s="20">
        <f>IFERROR(VLOOKUP(A2503,[3]soaBnafar!$A:$H,3,FALSE),0)</f>
        <v>13830398</v>
      </c>
      <c r="P2503" s="20">
        <f>IFERROR(VLOOKUP(A2503,[3]soaBnafar!$A:$G,4,FALSE),0)</f>
        <v>0</v>
      </c>
      <c r="Q2503" s="20">
        <f>IFERROR(VLOOKUP(A2503,[3]soaBnafar!$A:$G,5,FALSE),0)</f>
        <v>5064271</v>
      </c>
      <c r="R2503" s="20">
        <f>IFERROR(VLOOKUP(A2503,[3]soaBnafar!$A:$G,6,FALSE),0)</f>
        <v>0</v>
      </c>
      <c r="S2503" s="20">
        <f>IFERROR(VLOOKUP(A2503,[3]soaBnafar!$A:$G,7,FALSE),0)</f>
        <v>0</v>
      </c>
      <c r="T2503" s="32">
        <f t="shared" si="470"/>
        <v>536264</v>
      </c>
      <c r="U2503" s="21">
        <f t="shared" si="471"/>
        <v>133422182</v>
      </c>
      <c r="V2503" s="21">
        <f t="shared" si="472"/>
        <v>80077</v>
      </c>
      <c r="W2503" s="21">
        <f t="shared" si="473"/>
        <v>61834579</v>
      </c>
      <c r="X2503" s="21">
        <f t="shared" si="474"/>
        <v>0</v>
      </c>
      <c r="Y2503" s="33">
        <f t="shared" si="475"/>
        <v>0</v>
      </c>
      <c r="Z2503" s="4" t="str">
        <f t="shared" si="476"/>
        <v>Sim</v>
      </c>
      <c r="AA2503" s="4" t="str">
        <f t="shared" si="477"/>
        <v>Sim</v>
      </c>
      <c r="AB2503" s="4" t="str">
        <f t="shared" si="478"/>
        <v>Sim</v>
      </c>
      <c r="AC2503" s="4" t="str">
        <f t="shared" si="479"/>
        <v>Sim</v>
      </c>
      <c r="AD2503" s="4" t="str">
        <f t="shared" si="480"/>
        <v>Não</v>
      </c>
      <c r="AE2503" s="30" t="str">
        <f t="shared" si="481"/>
        <v>Não</v>
      </c>
    </row>
    <row r="2504" spans="1:31" x14ac:dyDescent="0.25">
      <c r="A2504" s="23">
        <v>354270</v>
      </c>
      <c r="B2504" s="27">
        <f>IFERROR(VLOOKUP(A2504,[1]Monitoramento_Base_somente_disp!$A:$L,5,FALSE),0)</f>
        <v>143821</v>
      </c>
      <c r="C2504" s="20">
        <f>IFERROR(VLOOKUP(A2504,[1]Monitoramento_Base_somente_disp!$A:$L,6,FALSE),0)</f>
        <v>16119108</v>
      </c>
      <c r="D2504" s="20">
        <f>IFERROR(VLOOKUP(A2504,[1]Monitoramento_Base_somente_disp!$A:$L,7,FALSE),0)</f>
        <v>53773</v>
      </c>
      <c r="E2504" s="20">
        <f>IFERROR(VLOOKUP(A2504,[1]Monitoramento_Base_somente_disp!$A:$L,8,FALSE),0)</f>
        <v>8080937</v>
      </c>
      <c r="F2504" s="20">
        <f>IFERROR(VLOOKUP(A2504,[1]Monitoramento_Base_somente_disp!$A:$L,9,FALSE),0)</f>
        <v>0</v>
      </c>
      <c r="G2504" s="28">
        <f>IFERROR(VLOOKUP(A2504,[1]Monitoramento_Base_somente_disp!$A:$L,10,FALSE),0)</f>
        <v>0</v>
      </c>
      <c r="H2504" s="27">
        <f>IFERROR(VLOOKUP(A2504,[2]webService!$A:$I,4,FALSE),0)</f>
        <v>0</v>
      </c>
      <c r="I2504" s="20">
        <f>IFERROR(VLOOKUP(A2504,[2]webService!$A:$II,5,FALSE),0)</f>
        <v>0</v>
      </c>
      <c r="J2504" s="20">
        <f>IFERROR(VLOOKUP(A2504,[2]webService!$A:$I,6,FALSE),0)</f>
        <v>0</v>
      </c>
      <c r="K2504" s="20">
        <f>IFERROR(VLOOKUP(A2504,[2]webService!$A:$I,7,FALSE),0)</f>
        <v>0</v>
      </c>
      <c r="L2504" s="20">
        <f>IFERROR(VLOOKUP(A2504,[2]webService!$A:$I,8,FALSE),0)</f>
        <v>0</v>
      </c>
      <c r="M2504" s="28">
        <f>IFERROR(VLOOKUP(A2504,[2]webService!$A:$I,9,FALSE),0)</f>
        <v>0</v>
      </c>
      <c r="N2504" s="27">
        <f>IFERROR(VLOOKUP(A2504,[3]soaBnafar!$A:$G,2,FALSE),0)</f>
        <v>0</v>
      </c>
      <c r="O2504" s="20">
        <f>IFERROR(VLOOKUP(A2504,[3]soaBnafar!$A:$H,3,FALSE),0)</f>
        <v>0</v>
      </c>
      <c r="P2504" s="20">
        <f>IFERROR(VLOOKUP(A2504,[3]soaBnafar!$A:$G,4,FALSE),0)</f>
        <v>0</v>
      </c>
      <c r="Q2504" s="20">
        <f>IFERROR(VLOOKUP(A2504,[3]soaBnafar!$A:$G,5,FALSE),0)</f>
        <v>0</v>
      </c>
      <c r="R2504" s="20">
        <f>IFERROR(VLOOKUP(A2504,[3]soaBnafar!$A:$G,6,FALSE),0)</f>
        <v>0</v>
      </c>
      <c r="S2504" s="20">
        <f>IFERROR(VLOOKUP(A2504,[3]soaBnafar!$A:$G,7,FALSE),0)</f>
        <v>0</v>
      </c>
      <c r="T2504" s="32">
        <f t="shared" si="470"/>
        <v>143821</v>
      </c>
      <c r="U2504" s="21">
        <f t="shared" si="471"/>
        <v>16119108</v>
      </c>
      <c r="V2504" s="21">
        <f t="shared" si="472"/>
        <v>53773</v>
      </c>
      <c r="W2504" s="21">
        <f t="shared" si="473"/>
        <v>8080937</v>
      </c>
      <c r="X2504" s="21">
        <f t="shared" si="474"/>
        <v>0</v>
      </c>
      <c r="Y2504" s="33">
        <f t="shared" si="475"/>
        <v>0</v>
      </c>
      <c r="Z2504" s="4" t="str">
        <f t="shared" si="476"/>
        <v>Sim</v>
      </c>
      <c r="AA2504" s="4" t="str">
        <f t="shared" si="477"/>
        <v>Sim</v>
      </c>
      <c r="AB2504" s="4" t="str">
        <f t="shared" si="478"/>
        <v>Sim</v>
      </c>
      <c r="AC2504" s="4" t="str">
        <f t="shared" si="479"/>
        <v>Sim</v>
      </c>
      <c r="AD2504" s="4" t="str">
        <f t="shared" si="480"/>
        <v>Não</v>
      </c>
      <c r="AE2504" s="30" t="str">
        <f t="shared" si="481"/>
        <v>Não</v>
      </c>
    </row>
    <row r="2505" spans="1:31" x14ac:dyDescent="0.25">
      <c r="A2505" s="23">
        <v>354280</v>
      </c>
      <c r="B2505" s="27">
        <f>IFERROR(VLOOKUP(A2505,[1]Monitoramento_Base_somente_disp!$A:$L,5,FALSE),0)</f>
        <v>20790</v>
      </c>
      <c r="C2505" s="20">
        <f>IFERROR(VLOOKUP(A2505,[1]Monitoramento_Base_somente_disp!$A:$L,6,FALSE),0)</f>
        <v>13099254</v>
      </c>
      <c r="D2505" s="20">
        <f>IFERROR(VLOOKUP(A2505,[1]Monitoramento_Base_somente_disp!$A:$L,7,FALSE),0)</f>
        <v>7071</v>
      </c>
      <c r="E2505" s="20">
        <f>IFERROR(VLOOKUP(A2505,[1]Monitoramento_Base_somente_disp!$A:$L,8,FALSE),0)</f>
        <v>7441054</v>
      </c>
      <c r="F2505" s="20">
        <f>IFERROR(VLOOKUP(A2505,[1]Monitoramento_Base_somente_disp!$A:$L,9,FALSE),0)</f>
        <v>0</v>
      </c>
      <c r="G2505" s="28">
        <f>IFERROR(VLOOKUP(A2505,[1]Monitoramento_Base_somente_disp!$A:$L,10,FALSE),0)</f>
        <v>0</v>
      </c>
      <c r="H2505" s="27">
        <f>IFERROR(VLOOKUP(A2505,[2]webService!$A:$I,4,FALSE),0)</f>
        <v>0</v>
      </c>
      <c r="I2505" s="20">
        <f>IFERROR(VLOOKUP(A2505,[2]webService!$A:$II,5,FALSE),0)</f>
        <v>0</v>
      </c>
      <c r="J2505" s="20">
        <f>IFERROR(VLOOKUP(A2505,[2]webService!$A:$I,6,FALSE),0)</f>
        <v>0</v>
      </c>
      <c r="K2505" s="20">
        <f>IFERROR(VLOOKUP(A2505,[2]webService!$A:$I,7,FALSE),0)</f>
        <v>0</v>
      </c>
      <c r="L2505" s="20">
        <f>IFERROR(VLOOKUP(A2505,[2]webService!$A:$I,8,FALSE),0)</f>
        <v>0</v>
      </c>
      <c r="M2505" s="28">
        <f>IFERROR(VLOOKUP(A2505,[2]webService!$A:$I,9,FALSE),0)</f>
        <v>0</v>
      </c>
      <c r="N2505" s="27">
        <f>IFERROR(VLOOKUP(A2505,[3]soaBnafar!$A:$G,2,FALSE),0)</f>
        <v>0</v>
      </c>
      <c r="O2505" s="20">
        <f>IFERROR(VLOOKUP(A2505,[3]soaBnafar!$A:$H,3,FALSE),0)</f>
        <v>0</v>
      </c>
      <c r="P2505" s="20">
        <f>IFERROR(VLOOKUP(A2505,[3]soaBnafar!$A:$G,4,FALSE),0)</f>
        <v>0</v>
      </c>
      <c r="Q2505" s="20">
        <f>IFERROR(VLOOKUP(A2505,[3]soaBnafar!$A:$G,5,FALSE),0)</f>
        <v>0</v>
      </c>
      <c r="R2505" s="20">
        <f>IFERROR(VLOOKUP(A2505,[3]soaBnafar!$A:$G,6,FALSE),0)</f>
        <v>0</v>
      </c>
      <c r="S2505" s="20">
        <f>IFERROR(VLOOKUP(A2505,[3]soaBnafar!$A:$G,7,FALSE),0)</f>
        <v>0</v>
      </c>
      <c r="T2505" s="32">
        <f t="shared" si="470"/>
        <v>20790</v>
      </c>
      <c r="U2505" s="21">
        <f t="shared" si="471"/>
        <v>13099254</v>
      </c>
      <c r="V2505" s="21">
        <f t="shared" si="472"/>
        <v>7071</v>
      </c>
      <c r="W2505" s="21">
        <f t="shared" si="473"/>
        <v>7441054</v>
      </c>
      <c r="X2505" s="21">
        <f t="shared" si="474"/>
        <v>0</v>
      </c>
      <c r="Y2505" s="33">
        <f t="shared" si="475"/>
        <v>0</v>
      </c>
      <c r="Z2505" s="4" t="str">
        <f t="shared" si="476"/>
        <v>Sim</v>
      </c>
      <c r="AA2505" s="4" t="str">
        <f t="shared" si="477"/>
        <v>Sim</v>
      </c>
      <c r="AB2505" s="4" t="str">
        <f t="shared" si="478"/>
        <v>Sim</v>
      </c>
      <c r="AC2505" s="4" t="str">
        <f t="shared" si="479"/>
        <v>Sim</v>
      </c>
      <c r="AD2505" s="4" t="str">
        <f t="shared" si="480"/>
        <v>Não</v>
      </c>
      <c r="AE2505" s="30" t="str">
        <f t="shared" si="481"/>
        <v>Não</v>
      </c>
    </row>
    <row r="2506" spans="1:31" x14ac:dyDescent="0.25">
      <c r="A2506" s="23">
        <v>354300</v>
      </c>
      <c r="B2506" s="27">
        <f>IFERROR(VLOOKUP(A2506,[1]Monitoramento_Base_somente_disp!$A:$L,5,FALSE),0)</f>
        <v>0</v>
      </c>
      <c r="C2506" s="20">
        <f>IFERROR(VLOOKUP(A2506,[1]Monitoramento_Base_somente_disp!$A:$L,6,FALSE),0)</f>
        <v>484652</v>
      </c>
      <c r="D2506" s="20">
        <f>IFERROR(VLOOKUP(A2506,[1]Monitoramento_Base_somente_disp!$A:$L,7,FALSE),0)</f>
        <v>0</v>
      </c>
      <c r="E2506" s="20">
        <f>IFERROR(VLOOKUP(A2506,[1]Monitoramento_Base_somente_disp!$A:$L,8,FALSE),0)</f>
        <v>242326</v>
      </c>
      <c r="F2506" s="20">
        <f>IFERROR(VLOOKUP(A2506,[1]Monitoramento_Base_somente_disp!$A:$L,9,FALSE),0)</f>
        <v>0</v>
      </c>
      <c r="G2506" s="28">
        <f>IFERROR(VLOOKUP(A2506,[1]Monitoramento_Base_somente_disp!$A:$L,10,FALSE),0)</f>
        <v>0</v>
      </c>
      <c r="H2506" s="27">
        <f>IFERROR(VLOOKUP(A2506,[2]webService!$A:$I,4,FALSE),0)</f>
        <v>0</v>
      </c>
      <c r="I2506" s="20">
        <f>IFERROR(VLOOKUP(A2506,[2]webService!$A:$II,5,FALSE),0)</f>
        <v>0</v>
      </c>
      <c r="J2506" s="20">
        <f>IFERROR(VLOOKUP(A2506,[2]webService!$A:$I,6,FALSE),0)</f>
        <v>0</v>
      </c>
      <c r="K2506" s="20">
        <f>IFERROR(VLOOKUP(A2506,[2]webService!$A:$I,7,FALSE),0)</f>
        <v>0</v>
      </c>
      <c r="L2506" s="20">
        <f>IFERROR(VLOOKUP(A2506,[2]webService!$A:$I,8,FALSE),0)</f>
        <v>0</v>
      </c>
      <c r="M2506" s="28">
        <f>IFERROR(VLOOKUP(A2506,[2]webService!$A:$I,9,FALSE),0)</f>
        <v>0</v>
      </c>
      <c r="N2506" s="27">
        <f>IFERROR(VLOOKUP(A2506,[3]soaBnafar!$A:$G,2,FALSE),0)</f>
        <v>0</v>
      </c>
      <c r="O2506" s="20">
        <f>IFERROR(VLOOKUP(A2506,[3]soaBnafar!$A:$H,3,FALSE),0)</f>
        <v>0</v>
      </c>
      <c r="P2506" s="20">
        <f>IFERROR(VLOOKUP(A2506,[3]soaBnafar!$A:$G,4,FALSE),0)</f>
        <v>0</v>
      </c>
      <c r="Q2506" s="20">
        <f>IFERROR(VLOOKUP(A2506,[3]soaBnafar!$A:$G,5,FALSE),0)</f>
        <v>0</v>
      </c>
      <c r="R2506" s="20">
        <f>IFERROR(VLOOKUP(A2506,[3]soaBnafar!$A:$G,6,FALSE),0)</f>
        <v>0</v>
      </c>
      <c r="S2506" s="20">
        <f>IFERROR(VLOOKUP(A2506,[3]soaBnafar!$A:$G,7,FALSE),0)</f>
        <v>0</v>
      </c>
      <c r="T2506" s="32">
        <f t="shared" si="470"/>
        <v>0</v>
      </c>
      <c r="U2506" s="21">
        <f t="shared" si="471"/>
        <v>484652</v>
      </c>
      <c r="V2506" s="21">
        <f t="shared" si="472"/>
        <v>0</v>
      </c>
      <c r="W2506" s="21">
        <f t="shared" si="473"/>
        <v>242326</v>
      </c>
      <c r="X2506" s="21">
        <f t="shared" si="474"/>
        <v>0</v>
      </c>
      <c r="Y2506" s="33">
        <f t="shared" si="475"/>
        <v>0</v>
      </c>
      <c r="Z2506" s="4" t="str">
        <f t="shared" si="476"/>
        <v>Não</v>
      </c>
      <c r="AA2506" s="4" t="str">
        <f t="shared" si="477"/>
        <v>Sim</v>
      </c>
      <c r="AB2506" s="4" t="str">
        <f t="shared" si="478"/>
        <v>Não</v>
      </c>
      <c r="AC2506" s="4" t="str">
        <f t="shared" si="479"/>
        <v>Sim</v>
      </c>
      <c r="AD2506" s="4" t="str">
        <f t="shared" si="480"/>
        <v>Não</v>
      </c>
      <c r="AE2506" s="30" t="str">
        <f t="shared" si="481"/>
        <v>Não</v>
      </c>
    </row>
    <row r="2507" spans="1:31" x14ac:dyDescent="0.25">
      <c r="A2507" s="23">
        <v>354310</v>
      </c>
      <c r="B2507" s="27">
        <f>IFERROR(VLOOKUP(A2507,[1]Monitoramento_Base_somente_disp!$A:$L,5,FALSE),0)</f>
        <v>0</v>
      </c>
      <c r="C2507" s="20">
        <f>IFERROR(VLOOKUP(A2507,[1]Monitoramento_Base_somente_disp!$A:$L,6,FALSE),0)</f>
        <v>0</v>
      </c>
      <c r="D2507" s="20">
        <f>IFERROR(VLOOKUP(A2507,[1]Monitoramento_Base_somente_disp!$A:$L,7,FALSE),0)</f>
        <v>0</v>
      </c>
      <c r="E2507" s="20">
        <f>IFERROR(VLOOKUP(A2507,[1]Monitoramento_Base_somente_disp!$A:$L,8,FALSE),0)</f>
        <v>0</v>
      </c>
      <c r="F2507" s="20">
        <f>IFERROR(VLOOKUP(A2507,[1]Monitoramento_Base_somente_disp!$A:$L,9,FALSE),0)</f>
        <v>0</v>
      </c>
      <c r="G2507" s="28">
        <f>IFERROR(VLOOKUP(A2507,[1]Monitoramento_Base_somente_disp!$A:$L,10,FALSE),0)</f>
        <v>0</v>
      </c>
      <c r="H2507" s="27">
        <f>IFERROR(VLOOKUP(A2507,[2]webService!$A:$I,4,FALSE),0)</f>
        <v>0</v>
      </c>
      <c r="I2507" s="20">
        <f>IFERROR(VLOOKUP(A2507,[2]webService!$A:$II,5,FALSE),0)</f>
        <v>0</v>
      </c>
      <c r="J2507" s="20">
        <f>IFERROR(VLOOKUP(A2507,[2]webService!$A:$I,6,FALSE),0)</f>
        <v>0</v>
      </c>
      <c r="K2507" s="20">
        <f>IFERROR(VLOOKUP(A2507,[2]webService!$A:$I,7,FALSE),0)</f>
        <v>0</v>
      </c>
      <c r="L2507" s="20">
        <f>IFERROR(VLOOKUP(A2507,[2]webService!$A:$I,8,FALSE),0)</f>
        <v>0</v>
      </c>
      <c r="M2507" s="28">
        <f>IFERROR(VLOOKUP(A2507,[2]webService!$A:$I,9,FALSE),0)</f>
        <v>0</v>
      </c>
      <c r="N2507" s="27">
        <f>IFERROR(VLOOKUP(A2507,[3]soaBnafar!$A:$G,2,FALSE),0)</f>
        <v>0</v>
      </c>
      <c r="O2507" s="20">
        <f>IFERROR(VLOOKUP(A2507,[3]soaBnafar!$A:$H,3,FALSE),0)</f>
        <v>0</v>
      </c>
      <c r="P2507" s="20">
        <f>IFERROR(VLOOKUP(A2507,[3]soaBnafar!$A:$G,4,FALSE),0)</f>
        <v>0</v>
      </c>
      <c r="Q2507" s="20">
        <f>IFERROR(VLOOKUP(A2507,[3]soaBnafar!$A:$G,5,FALSE),0)</f>
        <v>0</v>
      </c>
      <c r="R2507" s="20">
        <f>IFERROR(VLOOKUP(A2507,[3]soaBnafar!$A:$G,6,FALSE),0)</f>
        <v>0</v>
      </c>
      <c r="S2507" s="20">
        <f>IFERROR(VLOOKUP(A2507,[3]soaBnafar!$A:$G,7,FALSE),0)</f>
        <v>0</v>
      </c>
      <c r="T2507" s="32">
        <f t="shared" si="470"/>
        <v>0</v>
      </c>
      <c r="U2507" s="21">
        <f t="shared" si="471"/>
        <v>0</v>
      </c>
      <c r="V2507" s="21">
        <f t="shared" si="472"/>
        <v>0</v>
      </c>
      <c r="W2507" s="21">
        <f t="shared" si="473"/>
        <v>0</v>
      </c>
      <c r="X2507" s="21">
        <f t="shared" si="474"/>
        <v>0</v>
      </c>
      <c r="Y2507" s="33">
        <f t="shared" si="475"/>
        <v>0</v>
      </c>
      <c r="Z2507" s="4" t="str">
        <f t="shared" si="476"/>
        <v>Não</v>
      </c>
      <c r="AA2507" s="4" t="str">
        <f t="shared" si="477"/>
        <v>Não</v>
      </c>
      <c r="AB2507" s="4" t="str">
        <f t="shared" si="478"/>
        <v>Não</v>
      </c>
      <c r="AC2507" s="4" t="str">
        <f t="shared" si="479"/>
        <v>Não</v>
      </c>
      <c r="AD2507" s="4" t="str">
        <f t="shared" si="480"/>
        <v>Não</v>
      </c>
      <c r="AE2507" s="30" t="str">
        <f t="shared" si="481"/>
        <v>Não</v>
      </c>
    </row>
    <row r="2508" spans="1:31" x14ac:dyDescent="0.25">
      <c r="A2508" s="23">
        <v>354323</v>
      </c>
      <c r="B2508" s="27">
        <f>IFERROR(VLOOKUP(A2508,[1]Monitoramento_Base_somente_disp!$A:$L,5,FALSE),0)</f>
        <v>0</v>
      </c>
      <c r="C2508" s="20">
        <f>IFERROR(VLOOKUP(A2508,[1]Monitoramento_Base_somente_disp!$A:$L,6,FALSE),0)</f>
        <v>0</v>
      </c>
      <c r="D2508" s="20">
        <f>IFERROR(VLOOKUP(A2508,[1]Monitoramento_Base_somente_disp!$A:$L,7,FALSE),0)</f>
        <v>0</v>
      </c>
      <c r="E2508" s="20">
        <f>IFERROR(VLOOKUP(A2508,[1]Monitoramento_Base_somente_disp!$A:$L,8,FALSE),0)</f>
        <v>0</v>
      </c>
      <c r="F2508" s="20">
        <f>IFERROR(VLOOKUP(A2508,[1]Monitoramento_Base_somente_disp!$A:$L,9,FALSE),0)</f>
        <v>0</v>
      </c>
      <c r="G2508" s="28">
        <f>IFERROR(VLOOKUP(A2508,[1]Monitoramento_Base_somente_disp!$A:$L,10,FALSE),0)</f>
        <v>0</v>
      </c>
      <c r="H2508" s="27">
        <f>IFERROR(VLOOKUP(A2508,[2]webService!$A:$I,4,FALSE),0)</f>
        <v>0</v>
      </c>
      <c r="I2508" s="20">
        <f>IFERROR(VLOOKUP(A2508,[2]webService!$A:$II,5,FALSE),0)</f>
        <v>0</v>
      </c>
      <c r="J2508" s="20">
        <f>IFERROR(VLOOKUP(A2508,[2]webService!$A:$I,6,FALSE),0)</f>
        <v>0</v>
      </c>
      <c r="K2508" s="20">
        <f>IFERROR(VLOOKUP(A2508,[2]webService!$A:$I,7,FALSE),0)</f>
        <v>0</v>
      </c>
      <c r="L2508" s="20">
        <f>IFERROR(VLOOKUP(A2508,[2]webService!$A:$I,8,FALSE),0)</f>
        <v>0</v>
      </c>
      <c r="M2508" s="28">
        <f>IFERROR(VLOOKUP(A2508,[2]webService!$A:$I,9,FALSE),0)</f>
        <v>0</v>
      </c>
      <c r="N2508" s="27">
        <f>IFERROR(VLOOKUP(A2508,[3]soaBnafar!$A:$G,2,FALSE),0)</f>
        <v>0</v>
      </c>
      <c r="O2508" s="20">
        <f>IFERROR(VLOOKUP(A2508,[3]soaBnafar!$A:$H,3,FALSE),0)</f>
        <v>0</v>
      </c>
      <c r="P2508" s="20">
        <f>IFERROR(VLOOKUP(A2508,[3]soaBnafar!$A:$G,4,FALSE),0)</f>
        <v>0</v>
      </c>
      <c r="Q2508" s="20">
        <f>IFERROR(VLOOKUP(A2508,[3]soaBnafar!$A:$G,5,FALSE),0)</f>
        <v>0</v>
      </c>
      <c r="R2508" s="20">
        <f>IFERROR(VLOOKUP(A2508,[3]soaBnafar!$A:$G,6,FALSE),0)</f>
        <v>0</v>
      </c>
      <c r="S2508" s="20">
        <f>IFERROR(VLOOKUP(A2508,[3]soaBnafar!$A:$G,7,FALSE),0)</f>
        <v>0</v>
      </c>
      <c r="T2508" s="32">
        <f t="shared" si="470"/>
        <v>0</v>
      </c>
      <c r="U2508" s="21">
        <f t="shared" si="471"/>
        <v>0</v>
      </c>
      <c r="V2508" s="21">
        <f t="shared" si="472"/>
        <v>0</v>
      </c>
      <c r="W2508" s="21">
        <f t="shared" si="473"/>
        <v>0</v>
      </c>
      <c r="X2508" s="21">
        <f t="shared" si="474"/>
        <v>0</v>
      </c>
      <c r="Y2508" s="33">
        <f t="shared" si="475"/>
        <v>0</v>
      </c>
      <c r="Z2508" s="4" t="str">
        <f t="shared" si="476"/>
        <v>Não</v>
      </c>
      <c r="AA2508" s="4" t="str">
        <f t="shared" si="477"/>
        <v>Não</v>
      </c>
      <c r="AB2508" s="4" t="str">
        <f t="shared" si="478"/>
        <v>Não</v>
      </c>
      <c r="AC2508" s="4" t="str">
        <f t="shared" si="479"/>
        <v>Não</v>
      </c>
      <c r="AD2508" s="4" t="str">
        <f t="shared" si="480"/>
        <v>Não</v>
      </c>
      <c r="AE2508" s="30" t="str">
        <f t="shared" si="481"/>
        <v>Não</v>
      </c>
    </row>
    <row r="2509" spans="1:31" x14ac:dyDescent="0.25">
      <c r="A2509" s="23">
        <v>354325</v>
      </c>
      <c r="B2509" s="27">
        <f>IFERROR(VLOOKUP(A2509,[1]Monitoramento_Base_somente_disp!$A:$L,5,FALSE),0)</f>
        <v>0</v>
      </c>
      <c r="C2509" s="20">
        <f>IFERROR(VLOOKUP(A2509,[1]Monitoramento_Base_somente_disp!$A:$L,6,FALSE),0)</f>
        <v>20825023</v>
      </c>
      <c r="D2509" s="20">
        <f>IFERROR(VLOOKUP(A2509,[1]Monitoramento_Base_somente_disp!$A:$L,7,FALSE),0)</f>
        <v>0</v>
      </c>
      <c r="E2509" s="20">
        <f>IFERROR(VLOOKUP(A2509,[1]Monitoramento_Base_somente_disp!$A:$L,8,FALSE),0)</f>
        <v>9376495</v>
      </c>
      <c r="F2509" s="20">
        <f>IFERROR(VLOOKUP(A2509,[1]Monitoramento_Base_somente_disp!$A:$L,9,FALSE),0)</f>
        <v>0</v>
      </c>
      <c r="G2509" s="28">
        <f>IFERROR(VLOOKUP(A2509,[1]Monitoramento_Base_somente_disp!$A:$L,10,FALSE),0)</f>
        <v>0</v>
      </c>
      <c r="H2509" s="27">
        <f>IFERROR(VLOOKUP(A2509,[2]webService!$A:$I,4,FALSE),0)</f>
        <v>0</v>
      </c>
      <c r="I2509" s="20">
        <f>IFERROR(VLOOKUP(A2509,[2]webService!$A:$II,5,FALSE),0)</f>
        <v>0</v>
      </c>
      <c r="J2509" s="20">
        <f>IFERROR(VLOOKUP(A2509,[2]webService!$A:$I,6,FALSE),0)</f>
        <v>0</v>
      </c>
      <c r="K2509" s="20">
        <f>IFERROR(VLOOKUP(A2509,[2]webService!$A:$I,7,FALSE),0)</f>
        <v>0</v>
      </c>
      <c r="L2509" s="20">
        <f>IFERROR(VLOOKUP(A2509,[2]webService!$A:$I,8,FALSE),0)</f>
        <v>0</v>
      </c>
      <c r="M2509" s="28">
        <f>IFERROR(VLOOKUP(A2509,[2]webService!$A:$I,9,FALSE),0)</f>
        <v>0</v>
      </c>
      <c r="N2509" s="27">
        <f>IFERROR(VLOOKUP(A2509,[3]soaBnafar!$A:$G,2,FALSE),0)</f>
        <v>0</v>
      </c>
      <c r="O2509" s="20">
        <f>IFERROR(VLOOKUP(A2509,[3]soaBnafar!$A:$H,3,FALSE),0)</f>
        <v>0</v>
      </c>
      <c r="P2509" s="20">
        <f>IFERROR(VLOOKUP(A2509,[3]soaBnafar!$A:$G,4,FALSE),0)</f>
        <v>0</v>
      </c>
      <c r="Q2509" s="20">
        <f>IFERROR(VLOOKUP(A2509,[3]soaBnafar!$A:$G,5,FALSE),0)</f>
        <v>0</v>
      </c>
      <c r="R2509" s="20">
        <f>IFERROR(VLOOKUP(A2509,[3]soaBnafar!$A:$G,6,FALSE),0)</f>
        <v>0</v>
      </c>
      <c r="S2509" s="20">
        <f>IFERROR(VLOOKUP(A2509,[3]soaBnafar!$A:$G,7,FALSE),0)</f>
        <v>0</v>
      </c>
      <c r="T2509" s="32">
        <f t="shared" si="470"/>
        <v>0</v>
      </c>
      <c r="U2509" s="21">
        <f t="shared" si="471"/>
        <v>20825023</v>
      </c>
      <c r="V2509" s="21">
        <f t="shared" si="472"/>
        <v>0</v>
      </c>
      <c r="W2509" s="21">
        <f t="shared" si="473"/>
        <v>9376495</v>
      </c>
      <c r="X2509" s="21">
        <f t="shared" si="474"/>
        <v>0</v>
      </c>
      <c r="Y2509" s="33">
        <f t="shared" si="475"/>
        <v>0</v>
      </c>
      <c r="Z2509" s="4" t="str">
        <f t="shared" si="476"/>
        <v>Não</v>
      </c>
      <c r="AA2509" s="4" t="str">
        <f t="shared" si="477"/>
        <v>Sim</v>
      </c>
      <c r="AB2509" s="4" t="str">
        <f t="shared" si="478"/>
        <v>Não</v>
      </c>
      <c r="AC2509" s="4" t="str">
        <f t="shared" si="479"/>
        <v>Sim</v>
      </c>
      <c r="AD2509" s="4" t="str">
        <f t="shared" si="480"/>
        <v>Não</v>
      </c>
      <c r="AE2509" s="30" t="str">
        <f t="shared" si="481"/>
        <v>Não</v>
      </c>
    </row>
    <row r="2510" spans="1:31" x14ac:dyDescent="0.25">
      <c r="A2510" s="23">
        <v>354330</v>
      </c>
      <c r="B2510" s="27">
        <f>IFERROR(VLOOKUP(A2510,[1]Monitoramento_Base_somente_disp!$A:$L,5,FALSE),0)</f>
        <v>43947</v>
      </c>
      <c r="C2510" s="20">
        <f>IFERROR(VLOOKUP(A2510,[1]Monitoramento_Base_somente_disp!$A:$L,6,FALSE),0)</f>
        <v>233478687</v>
      </c>
      <c r="D2510" s="20">
        <f>IFERROR(VLOOKUP(A2510,[1]Monitoramento_Base_somente_disp!$A:$L,7,FALSE),0)</f>
        <v>25327</v>
      </c>
      <c r="E2510" s="20">
        <f>IFERROR(VLOOKUP(A2510,[1]Monitoramento_Base_somente_disp!$A:$L,8,FALSE),0)</f>
        <v>114127848</v>
      </c>
      <c r="F2510" s="20">
        <f>IFERROR(VLOOKUP(A2510,[1]Monitoramento_Base_somente_disp!$A:$L,9,FALSE),0)</f>
        <v>0</v>
      </c>
      <c r="G2510" s="28">
        <f>IFERROR(VLOOKUP(A2510,[1]Monitoramento_Base_somente_disp!$A:$L,10,FALSE),0)</f>
        <v>0</v>
      </c>
      <c r="H2510" s="27">
        <f>IFERROR(VLOOKUP(A2510,[2]webService!$A:$I,4,FALSE),0)</f>
        <v>0</v>
      </c>
      <c r="I2510" s="20">
        <f>IFERROR(VLOOKUP(A2510,[2]webService!$A:$II,5,FALSE),0)</f>
        <v>0</v>
      </c>
      <c r="J2510" s="20">
        <f>IFERROR(VLOOKUP(A2510,[2]webService!$A:$I,6,FALSE),0)</f>
        <v>0</v>
      </c>
      <c r="K2510" s="20">
        <f>IFERROR(VLOOKUP(A2510,[2]webService!$A:$I,7,FALSE),0)</f>
        <v>0</v>
      </c>
      <c r="L2510" s="20">
        <f>IFERROR(VLOOKUP(A2510,[2]webService!$A:$I,8,FALSE),0)</f>
        <v>0</v>
      </c>
      <c r="M2510" s="28">
        <f>IFERROR(VLOOKUP(A2510,[2]webService!$A:$I,9,FALSE),0)</f>
        <v>0</v>
      </c>
      <c r="N2510" s="27">
        <f>IFERROR(VLOOKUP(A2510,[3]soaBnafar!$A:$G,2,FALSE),0)</f>
        <v>0</v>
      </c>
      <c r="O2510" s="20">
        <f>IFERROR(VLOOKUP(A2510,[3]soaBnafar!$A:$H,3,FALSE),0)</f>
        <v>0</v>
      </c>
      <c r="P2510" s="20">
        <f>IFERROR(VLOOKUP(A2510,[3]soaBnafar!$A:$G,4,FALSE),0)</f>
        <v>0</v>
      </c>
      <c r="Q2510" s="20">
        <f>IFERROR(VLOOKUP(A2510,[3]soaBnafar!$A:$G,5,FALSE),0)</f>
        <v>0</v>
      </c>
      <c r="R2510" s="20">
        <f>IFERROR(VLOOKUP(A2510,[3]soaBnafar!$A:$G,6,FALSE),0)</f>
        <v>0</v>
      </c>
      <c r="S2510" s="20">
        <f>IFERROR(VLOOKUP(A2510,[3]soaBnafar!$A:$G,7,FALSE),0)</f>
        <v>0</v>
      </c>
      <c r="T2510" s="32">
        <f t="shared" si="470"/>
        <v>43947</v>
      </c>
      <c r="U2510" s="21">
        <f t="shared" si="471"/>
        <v>233478687</v>
      </c>
      <c r="V2510" s="21">
        <f t="shared" si="472"/>
        <v>25327</v>
      </c>
      <c r="W2510" s="21">
        <f t="shared" si="473"/>
        <v>114127848</v>
      </c>
      <c r="X2510" s="21">
        <f t="shared" si="474"/>
        <v>0</v>
      </c>
      <c r="Y2510" s="33">
        <f t="shared" si="475"/>
        <v>0</v>
      </c>
      <c r="Z2510" s="4" t="str">
        <f t="shared" si="476"/>
        <v>Sim</v>
      </c>
      <c r="AA2510" s="4" t="str">
        <f t="shared" si="477"/>
        <v>Sim</v>
      </c>
      <c r="AB2510" s="4" t="str">
        <f t="shared" si="478"/>
        <v>Sim</v>
      </c>
      <c r="AC2510" s="4" t="str">
        <f t="shared" si="479"/>
        <v>Sim</v>
      </c>
      <c r="AD2510" s="4" t="str">
        <f t="shared" si="480"/>
        <v>Não</v>
      </c>
      <c r="AE2510" s="30" t="str">
        <f t="shared" si="481"/>
        <v>Não</v>
      </c>
    </row>
    <row r="2511" spans="1:31" x14ac:dyDescent="0.25">
      <c r="A2511" s="23">
        <v>354350</v>
      </c>
      <c r="B2511" s="27">
        <f>IFERROR(VLOOKUP(A2511,[1]Monitoramento_Base_somente_disp!$A:$L,5,FALSE),0)</f>
        <v>47891</v>
      </c>
      <c r="C2511" s="20">
        <f>IFERROR(VLOOKUP(A2511,[1]Monitoramento_Base_somente_disp!$A:$L,6,FALSE),0)</f>
        <v>5670934</v>
      </c>
      <c r="D2511" s="20">
        <f>IFERROR(VLOOKUP(A2511,[1]Monitoramento_Base_somente_disp!$A:$L,7,FALSE),0)</f>
        <v>29736</v>
      </c>
      <c r="E2511" s="20">
        <f>IFERROR(VLOOKUP(A2511,[1]Monitoramento_Base_somente_disp!$A:$L,8,FALSE),0)</f>
        <v>2257804</v>
      </c>
      <c r="F2511" s="20">
        <f>IFERROR(VLOOKUP(A2511,[1]Monitoramento_Base_somente_disp!$A:$L,9,FALSE),0)</f>
        <v>0</v>
      </c>
      <c r="G2511" s="28">
        <f>IFERROR(VLOOKUP(A2511,[1]Monitoramento_Base_somente_disp!$A:$L,10,FALSE),0)</f>
        <v>0</v>
      </c>
      <c r="H2511" s="27">
        <f>IFERROR(VLOOKUP(A2511,[2]webService!$A:$I,4,FALSE),0)</f>
        <v>0</v>
      </c>
      <c r="I2511" s="20">
        <f>IFERROR(VLOOKUP(A2511,[2]webService!$A:$II,5,FALSE),0)</f>
        <v>0</v>
      </c>
      <c r="J2511" s="20">
        <f>IFERROR(VLOOKUP(A2511,[2]webService!$A:$I,6,FALSE),0)</f>
        <v>0</v>
      </c>
      <c r="K2511" s="20">
        <f>IFERROR(VLOOKUP(A2511,[2]webService!$A:$I,7,FALSE),0)</f>
        <v>0</v>
      </c>
      <c r="L2511" s="20">
        <f>IFERROR(VLOOKUP(A2511,[2]webService!$A:$I,8,FALSE),0)</f>
        <v>0</v>
      </c>
      <c r="M2511" s="28">
        <f>IFERROR(VLOOKUP(A2511,[2]webService!$A:$I,9,FALSE),0)</f>
        <v>0</v>
      </c>
      <c r="N2511" s="27">
        <f>IFERROR(VLOOKUP(A2511,[3]soaBnafar!$A:$G,2,FALSE),0)</f>
        <v>0</v>
      </c>
      <c r="O2511" s="20">
        <f>IFERROR(VLOOKUP(A2511,[3]soaBnafar!$A:$H,3,FALSE),0)</f>
        <v>0</v>
      </c>
      <c r="P2511" s="20">
        <f>IFERROR(VLOOKUP(A2511,[3]soaBnafar!$A:$G,4,FALSE),0)</f>
        <v>0</v>
      </c>
      <c r="Q2511" s="20">
        <f>IFERROR(VLOOKUP(A2511,[3]soaBnafar!$A:$G,5,FALSE),0)</f>
        <v>0</v>
      </c>
      <c r="R2511" s="20">
        <f>IFERROR(VLOOKUP(A2511,[3]soaBnafar!$A:$G,6,FALSE),0)</f>
        <v>0</v>
      </c>
      <c r="S2511" s="20">
        <f>IFERROR(VLOOKUP(A2511,[3]soaBnafar!$A:$G,7,FALSE),0)</f>
        <v>0</v>
      </c>
      <c r="T2511" s="32">
        <f t="shared" si="470"/>
        <v>47891</v>
      </c>
      <c r="U2511" s="21">
        <f t="shared" si="471"/>
        <v>5670934</v>
      </c>
      <c r="V2511" s="21">
        <f t="shared" si="472"/>
        <v>29736</v>
      </c>
      <c r="W2511" s="21">
        <f t="shared" si="473"/>
        <v>2257804</v>
      </c>
      <c r="X2511" s="21">
        <f t="shared" si="474"/>
        <v>0</v>
      </c>
      <c r="Y2511" s="33">
        <f t="shared" si="475"/>
        <v>0</v>
      </c>
      <c r="Z2511" s="4" t="str">
        <f t="shared" si="476"/>
        <v>Sim</v>
      </c>
      <c r="AA2511" s="4" t="str">
        <f t="shared" si="477"/>
        <v>Sim</v>
      </c>
      <c r="AB2511" s="4" t="str">
        <f t="shared" si="478"/>
        <v>Sim</v>
      </c>
      <c r="AC2511" s="4" t="str">
        <f t="shared" si="479"/>
        <v>Sim</v>
      </c>
      <c r="AD2511" s="4" t="str">
        <f t="shared" si="480"/>
        <v>Não</v>
      </c>
      <c r="AE2511" s="30" t="str">
        <f t="shared" si="481"/>
        <v>Não</v>
      </c>
    </row>
    <row r="2512" spans="1:31" x14ac:dyDescent="0.25">
      <c r="A2512" s="23">
        <v>354370</v>
      </c>
      <c r="B2512" s="27">
        <f>IFERROR(VLOOKUP(A2512,[1]Monitoramento_Base_somente_disp!$A:$L,5,FALSE),0)</f>
        <v>0</v>
      </c>
      <c r="C2512" s="20">
        <f>IFERROR(VLOOKUP(A2512,[1]Monitoramento_Base_somente_disp!$A:$L,6,FALSE),0)</f>
        <v>0</v>
      </c>
      <c r="D2512" s="20">
        <f>IFERROR(VLOOKUP(A2512,[1]Monitoramento_Base_somente_disp!$A:$L,7,FALSE),0)</f>
        <v>0</v>
      </c>
      <c r="E2512" s="20">
        <f>IFERROR(VLOOKUP(A2512,[1]Monitoramento_Base_somente_disp!$A:$L,8,FALSE),0)</f>
        <v>0</v>
      </c>
      <c r="F2512" s="20">
        <f>IFERROR(VLOOKUP(A2512,[1]Monitoramento_Base_somente_disp!$A:$L,9,FALSE),0)</f>
        <v>0</v>
      </c>
      <c r="G2512" s="28">
        <f>IFERROR(VLOOKUP(A2512,[1]Monitoramento_Base_somente_disp!$A:$L,10,FALSE),0)</f>
        <v>0</v>
      </c>
      <c r="H2512" s="27">
        <f>IFERROR(VLOOKUP(A2512,[2]webService!$A:$I,4,FALSE),0)</f>
        <v>0</v>
      </c>
      <c r="I2512" s="20">
        <f>IFERROR(VLOOKUP(A2512,[2]webService!$A:$II,5,FALSE),0)</f>
        <v>0</v>
      </c>
      <c r="J2512" s="20">
        <f>IFERROR(VLOOKUP(A2512,[2]webService!$A:$I,6,FALSE),0)</f>
        <v>0</v>
      </c>
      <c r="K2512" s="20">
        <f>IFERROR(VLOOKUP(A2512,[2]webService!$A:$I,7,FALSE),0)</f>
        <v>0</v>
      </c>
      <c r="L2512" s="20">
        <f>IFERROR(VLOOKUP(A2512,[2]webService!$A:$I,8,FALSE),0)</f>
        <v>0</v>
      </c>
      <c r="M2512" s="28">
        <f>IFERROR(VLOOKUP(A2512,[2]webService!$A:$I,9,FALSE),0)</f>
        <v>0</v>
      </c>
      <c r="N2512" s="27">
        <f>IFERROR(VLOOKUP(A2512,[3]soaBnafar!$A:$G,2,FALSE),0)</f>
        <v>0</v>
      </c>
      <c r="O2512" s="20">
        <f>IFERROR(VLOOKUP(A2512,[3]soaBnafar!$A:$H,3,FALSE),0)</f>
        <v>0</v>
      </c>
      <c r="P2512" s="20">
        <f>IFERROR(VLOOKUP(A2512,[3]soaBnafar!$A:$G,4,FALSE),0)</f>
        <v>0</v>
      </c>
      <c r="Q2512" s="20">
        <f>IFERROR(VLOOKUP(A2512,[3]soaBnafar!$A:$G,5,FALSE),0)</f>
        <v>0</v>
      </c>
      <c r="R2512" s="20">
        <f>IFERROR(VLOOKUP(A2512,[3]soaBnafar!$A:$G,6,FALSE),0)</f>
        <v>0</v>
      </c>
      <c r="S2512" s="20">
        <f>IFERROR(VLOOKUP(A2512,[3]soaBnafar!$A:$G,7,FALSE),0)</f>
        <v>0</v>
      </c>
      <c r="T2512" s="32">
        <f t="shared" si="470"/>
        <v>0</v>
      </c>
      <c r="U2512" s="21">
        <f t="shared" si="471"/>
        <v>0</v>
      </c>
      <c r="V2512" s="21">
        <f t="shared" si="472"/>
        <v>0</v>
      </c>
      <c r="W2512" s="21">
        <f t="shared" si="473"/>
        <v>0</v>
      </c>
      <c r="X2512" s="21">
        <f t="shared" si="474"/>
        <v>0</v>
      </c>
      <c r="Y2512" s="33">
        <f t="shared" si="475"/>
        <v>0</v>
      </c>
      <c r="Z2512" s="4" t="str">
        <f t="shared" si="476"/>
        <v>Não</v>
      </c>
      <c r="AA2512" s="4" t="str">
        <f t="shared" si="477"/>
        <v>Não</v>
      </c>
      <c r="AB2512" s="4" t="str">
        <f t="shared" si="478"/>
        <v>Não</v>
      </c>
      <c r="AC2512" s="4" t="str">
        <f t="shared" si="479"/>
        <v>Não</v>
      </c>
      <c r="AD2512" s="4" t="str">
        <f t="shared" si="480"/>
        <v>Não</v>
      </c>
      <c r="AE2512" s="30" t="str">
        <f t="shared" si="481"/>
        <v>Não</v>
      </c>
    </row>
    <row r="2513" spans="1:31" x14ac:dyDescent="0.25">
      <c r="A2513" s="23">
        <v>354380</v>
      </c>
      <c r="B2513" s="27">
        <f>IFERROR(VLOOKUP(A2513,[1]Monitoramento_Base_somente_disp!$A:$L,5,FALSE),0)</f>
        <v>0</v>
      </c>
      <c r="C2513" s="20">
        <f>IFERROR(VLOOKUP(A2513,[1]Monitoramento_Base_somente_disp!$A:$L,6,FALSE),0)</f>
        <v>0</v>
      </c>
      <c r="D2513" s="20">
        <f>IFERROR(VLOOKUP(A2513,[1]Monitoramento_Base_somente_disp!$A:$L,7,FALSE),0)</f>
        <v>0</v>
      </c>
      <c r="E2513" s="20">
        <f>IFERROR(VLOOKUP(A2513,[1]Monitoramento_Base_somente_disp!$A:$L,8,FALSE),0)</f>
        <v>0</v>
      </c>
      <c r="F2513" s="20">
        <f>IFERROR(VLOOKUP(A2513,[1]Monitoramento_Base_somente_disp!$A:$L,9,FALSE),0)</f>
        <v>0</v>
      </c>
      <c r="G2513" s="28">
        <f>IFERROR(VLOOKUP(A2513,[1]Monitoramento_Base_somente_disp!$A:$L,10,FALSE),0)</f>
        <v>0</v>
      </c>
      <c r="H2513" s="27">
        <f>IFERROR(VLOOKUP(A2513,[2]webService!$A:$I,4,FALSE),0)</f>
        <v>0</v>
      </c>
      <c r="I2513" s="20">
        <f>IFERROR(VLOOKUP(A2513,[2]webService!$A:$II,5,FALSE),0)</f>
        <v>0</v>
      </c>
      <c r="J2513" s="20">
        <f>IFERROR(VLOOKUP(A2513,[2]webService!$A:$I,6,FALSE),0)</f>
        <v>0</v>
      </c>
      <c r="K2513" s="20">
        <f>IFERROR(VLOOKUP(A2513,[2]webService!$A:$I,7,FALSE),0)</f>
        <v>0</v>
      </c>
      <c r="L2513" s="20">
        <f>IFERROR(VLOOKUP(A2513,[2]webService!$A:$I,8,FALSE),0)</f>
        <v>0</v>
      </c>
      <c r="M2513" s="28">
        <f>IFERROR(VLOOKUP(A2513,[2]webService!$A:$I,9,FALSE),0)</f>
        <v>0</v>
      </c>
      <c r="N2513" s="27">
        <f>IFERROR(VLOOKUP(A2513,[3]soaBnafar!$A:$G,2,FALSE),0)</f>
        <v>66206</v>
      </c>
      <c r="O2513" s="20">
        <f>IFERROR(VLOOKUP(A2513,[3]soaBnafar!$A:$H,3,FALSE),0)</f>
        <v>184985</v>
      </c>
      <c r="P2513" s="20">
        <f>IFERROR(VLOOKUP(A2513,[3]soaBnafar!$A:$G,4,FALSE),0)</f>
        <v>0</v>
      </c>
      <c r="Q2513" s="20">
        <f>IFERROR(VLOOKUP(A2513,[3]soaBnafar!$A:$G,5,FALSE),0)</f>
        <v>0</v>
      </c>
      <c r="R2513" s="20">
        <f>IFERROR(VLOOKUP(A2513,[3]soaBnafar!$A:$G,6,FALSE),0)</f>
        <v>0</v>
      </c>
      <c r="S2513" s="20">
        <f>IFERROR(VLOOKUP(A2513,[3]soaBnafar!$A:$G,7,FALSE),0)</f>
        <v>0</v>
      </c>
      <c r="T2513" s="32">
        <f t="shared" si="470"/>
        <v>66206</v>
      </c>
      <c r="U2513" s="21">
        <f t="shared" si="471"/>
        <v>184985</v>
      </c>
      <c r="V2513" s="21">
        <f t="shared" si="472"/>
        <v>0</v>
      </c>
      <c r="W2513" s="21">
        <f t="shared" si="473"/>
        <v>0</v>
      </c>
      <c r="X2513" s="21">
        <f t="shared" si="474"/>
        <v>0</v>
      </c>
      <c r="Y2513" s="33">
        <f t="shared" si="475"/>
        <v>0</v>
      </c>
      <c r="Z2513" s="4" t="str">
        <f t="shared" si="476"/>
        <v>Sim</v>
      </c>
      <c r="AA2513" s="4" t="str">
        <f t="shared" si="477"/>
        <v>Sim</v>
      </c>
      <c r="AB2513" s="4" t="str">
        <f t="shared" si="478"/>
        <v>Não</v>
      </c>
      <c r="AC2513" s="4" t="str">
        <f t="shared" si="479"/>
        <v>Não</v>
      </c>
      <c r="AD2513" s="4" t="str">
        <f t="shared" si="480"/>
        <v>Não</v>
      </c>
      <c r="AE2513" s="30" t="str">
        <f t="shared" si="481"/>
        <v>Não</v>
      </c>
    </row>
    <row r="2514" spans="1:31" x14ac:dyDescent="0.25">
      <c r="A2514" s="23">
        <v>354410</v>
      </c>
      <c r="B2514" s="27">
        <f>IFERROR(VLOOKUP(A2514,[1]Monitoramento_Base_somente_disp!$A:$L,5,FALSE),0)</f>
        <v>251791</v>
      </c>
      <c r="C2514" s="20">
        <f>IFERROR(VLOOKUP(A2514,[1]Monitoramento_Base_somente_disp!$A:$L,6,FALSE),0)</f>
        <v>61284948</v>
      </c>
      <c r="D2514" s="20">
        <f>IFERROR(VLOOKUP(A2514,[1]Monitoramento_Base_somente_disp!$A:$L,7,FALSE),0)</f>
        <v>136022</v>
      </c>
      <c r="E2514" s="20">
        <f>IFERROR(VLOOKUP(A2514,[1]Monitoramento_Base_somente_disp!$A:$L,8,FALSE),0)</f>
        <v>34161714</v>
      </c>
      <c r="F2514" s="20">
        <f>IFERROR(VLOOKUP(A2514,[1]Monitoramento_Base_somente_disp!$A:$L,9,FALSE),0)</f>
        <v>0</v>
      </c>
      <c r="G2514" s="28">
        <f>IFERROR(VLOOKUP(A2514,[1]Monitoramento_Base_somente_disp!$A:$L,10,FALSE),0)</f>
        <v>0</v>
      </c>
      <c r="H2514" s="27">
        <f>IFERROR(VLOOKUP(A2514,[2]webService!$A:$I,4,FALSE),0)</f>
        <v>0</v>
      </c>
      <c r="I2514" s="20">
        <f>IFERROR(VLOOKUP(A2514,[2]webService!$A:$II,5,FALSE),0)</f>
        <v>0</v>
      </c>
      <c r="J2514" s="20">
        <f>IFERROR(VLOOKUP(A2514,[2]webService!$A:$I,6,FALSE),0)</f>
        <v>0</v>
      </c>
      <c r="K2514" s="20">
        <f>IFERROR(VLOOKUP(A2514,[2]webService!$A:$I,7,FALSE),0)</f>
        <v>0</v>
      </c>
      <c r="L2514" s="20">
        <f>IFERROR(VLOOKUP(A2514,[2]webService!$A:$I,8,FALSE),0)</f>
        <v>0</v>
      </c>
      <c r="M2514" s="28">
        <f>IFERROR(VLOOKUP(A2514,[2]webService!$A:$I,9,FALSE),0)</f>
        <v>0</v>
      </c>
      <c r="N2514" s="27">
        <f>IFERROR(VLOOKUP(A2514,[3]soaBnafar!$A:$G,2,FALSE),0)</f>
        <v>0</v>
      </c>
      <c r="O2514" s="20">
        <f>IFERROR(VLOOKUP(A2514,[3]soaBnafar!$A:$H,3,FALSE),0)</f>
        <v>0</v>
      </c>
      <c r="P2514" s="20">
        <f>IFERROR(VLOOKUP(A2514,[3]soaBnafar!$A:$G,4,FALSE),0)</f>
        <v>0</v>
      </c>
      <c r="Q2514" s="20">
        <f>IFERROR(VLOOKUP(A2514,[3]soaBnafar!$A:$G,5,FALSE),0)</f>
        <v>0</v>
      </c>
      <c r="R2514" s="20">
        <f>IFERROR(VLOOKUP(A2514,[3]soaBnafar!$A:$G,6,FALSE),0)</f>
        <v>0</v>
      </c>
      <c r="S2514" s="20">
        <f>IFERROR(VLOOKUP(A2514,[3]soaBnafar!$A:$G,7,FALSE),0)</f>
        <v>0</v>
      </c>
      <c r="T2514" s="32">
        <f t="shared" si="470"/>
        <v>251791</v>
      </c>
      <c r="U2514" s="21">
        <f t="shared" si="471"/>
        <v>61284948</v>
      </c>
      <c r="V2514" s="21">
        <f t="shared" si="472"/>
        <v>136022</v>
      </c>
      <c r="W2514" s="21">
        <f t="shared" si="473"/>
        <v>34161714</v>
      </c>
      <c r="X2514" s="21">
        <f t="shared" si="474"/>
        <v>0</v>
      </c>
      <c r="Y2514" s="33">
        <f t="shared" si="475"/>
        <v>0</v>
      </c>
      <c r="Z2514" s="4" t="str">
        <f t="shared" si="476"/>
        <v>Sim</v>
      </c>
      <c r="AA2514" s="4" t="str">
        <f t="shared" si="477"/>
        <v>Sim</v>
      </c>
      <c r="AB2514" s="4" t="str">
        <f t="shared" si="478"/>
        <v>Sim</v>
      </c>
      <c r="AC2514" s="4" t="str">
        <f t="shared" si="479"/>
        <v>Sim</v>
      </c>
      <c r="AD2514" s="4" t="str">
        <f t="shared" si="480"/>
        <v>Não</v>
      </c>
      <c r="AE2514" s="30" t="str">
        <f t="shared" si="481"/>
        <v>Não</v>
      </c>
    </row>
    <row r="2515" spans="1:31" x14ac:dyDescent="0.25">
      <c r="A2515" s="23">
        <v>354420</v>
      </c>
      <c r="B2515" s="27">
        <f>IFERROR(VLOOKUP(A2515,[1]Monitoramento_Base_somente_disp!$A:$L,5,FALSE),0)</f>
        <v>0</v>
      </c>
      <c r="C2515" s="20">
        <f>IFERROR(VLOOKUP(A2515,[1]Monitoramento_Base_somente_disp!$A:$L,6,FALSE),0)</f>
        <v>0</v>
      </c>
      <c r="D2515" s="20">
        <f>IFERROR(VLOOKUP(A2515,[1]Monitoramento_Base_somente_disp!$A:$L,7,FALSE),0)</f>
        <v>0</v>
      </c>
      <c r="E2515" s="20">
        <f>IFERROR(VLOOKUP(A2515,[1]Monitoramento_Base_somente_disp!$A:$L,8,FALSE),0)</f>
        <v>0</v>
      </c>
      <c r="F2515" s="20">
        <f>IFERROR(VLOOKUP(A2515,[1]Monitoramento_Base_somente_disp!$A:$L,9,FALSE),0)</f>
        <v>0</v>
      </c>
      <c r="G2515" s="28">
        <f>IFERROR(VLOOKUP(A2515,[1]Monitoramento_Base_somente_disp!$A:$L,10,FALSE),0)</f>
        <v>0</v>
      </c>
      <c r="H2515" s="27">
        <f>IFERROR(VLOOKUP(A2515,[2]webService!$A:$I,4,FALSE),0)</f>
        <v>175746</v>
      </c>
      <c r="I2515" s="20">
        <f>IFERROR(VLOOKUP(A2515,[2]webService!$A:$II,5,FALSE),0)</f>
        <v>553147</v>
      </c>
      <c r="J2515" s="20">
        <f>IFERROR(VLOOKUP(A2515,[2]webService!$A:$I,6,FALSE),0)</f>
        <v>0</v>
      </c>
      <c r="K2515" s="20">
        <f>IFERROR(VLOOKUP(A2515,[2]webService!$A:$I,7,FALSE),0)</f>
        <v>0</v>
      </c>
      <c r="L2515" s="20">
        <f>IFERROR(VLOOKUP(A2515,[2]webService!$A:$I,8,FALSE),0)</f>
        <v>0</v>
      </c>
      <c r="M2515" s="28">
        <f>IFERROR(VLOOKUP(A2515,[2]webService!$A:$I,9,FALSE),0)</f>
        <v>0</v>
      </c>
      <c r="N2515" s="27">
        <f>IFERROR(VLOOKUP(A2515,[3]soaBnafar!$A:$G,2,FALSE),0)</f>
        <v>0</v>
      </c>
      <c r="O2515" s="20">
        <f>IFERROR(VLOOKUP(A2515,[3]soaBnafar!$A:$H,3,FALSE),0)</f>
        <v>0</v>
      </c>
      <c r="P2515" s="20">
        <f>IFERROR(VLOOKUP(A2515,[3]soaBnafar!$A:$G,4,FALSE),0)</f>
        <v>0</v>
      </c>
      <c r="Q2515" s="20">
        <f>IFERROR(VLOOKUP(A2515,[3]soaBnafar!$A:$G,5,FALSE),0)</f>
        <v>0</v>
      </c>
      <c r="R2515" s="20">
        <f>IFERROR(VLOOKUP(A2515,[3]soaBnafar!$A:$G,6,FALSE),0)</f>
        <v>0</v>
      </c>
      <c r="S2515" s="20">
        <f>IFERROR(VLOOKUP(A2515,[3]soaBnafar!$A:$G,7,FALSE),0)</f>
        <v>0</v>
      </c>
      <c r="T2515" s="32">
        <f t="shared" si="470"/>
        <v>175746</v>
      </c>
      <c r="U2515" s="21">
        <f t="shared" si="471"/>
        <v>553147</v>
      </c>
      <c r="V2515" s="21">
        <f t="shared" si="472"/>
        <v>0</v>
      </c>
      <c r="W2515" s="21">
        <f t="shared" si="473"/>
        <v>0</v>
      </c>
      <c r="X2515" s="21">
        <f t="shared" si="474"/>
        <v>0</v>
      </c>
      <c r="Y2515" s="33">
        <f t="shared" si="475"/>
        <v>0</v>
      </c>
      <c r="Z2515" s="4" t="str">
        <f t="shared" si="476"/>
        <v>Sim</v>
      </c>
      <c r="AA2515" s="4" t="str">
        <f t="shared" si="477"/>
        <v>Sim</v>
      </c>
      <c r="AB2515" s="4" t="str">
        <f t="shared" si="478"/>
        <v>Não</v>
      </c>
      <c r="AC2515" s="4" t="str">
        <f t="shared" si="479"/>
        <v>Não</v>
      </c>
      <c r="AD2515" s="4" t="str">
        <f t="shared" si="480"/>
        <v>Não</v>
      </c>
      <c r="AE2515" s="30" t="str">
        <f t="shared" si="481"/>
        <v>Não</v>
      </c>
    </row>
    <row r="2516" spans="1:31" x14ac:dyDescent="0.25">
      <c r="A2516" s="23">
        <v>354425</v>
      </c>
      <c r="B2516" s="27">
        <f>IFERROR(VLOOKUP(A2516,[1]Monitoramento_Base_somente_disp!$A:$L,5,FALSE),0)</f>
        <v>0</v>
      </c>
      <c r="C2516" s="20">
        <f>IFERROR(VLOOKUP(A2516,[1]Monitoramento_Base_somente_disp!$A:$L,6,FALSE),0)</f>
        <v>57777832</v>
      </c>
      <c r="D2516" s="20">
        <f>IFERROR(VLOOKUP(A2516,[1]Monitoramento_Base_somente_disp!$A:$L,7,FALSE),0)</f>
        <v>0</v>
      </c>
      <c r="E2516" s="20">
        <f>IFERROR(VLOOKUP(A2516,[1]Monitoramento_Base_somente_disp!$A:$L,8,FALSE),0)</f>
        <v>28888916</v>
      </c>
      <c r="F2516" s="20">
        <f>IFERROR(VLOOKUP(A2516,[1]Monitoramento_Base_somente_disp!$A:$L,9,FALSE),0)</f>
        <v>0</v>
      </c>
      <c r="G2516" s="28">
        <f>IFERROR(VLOOKUP(A2516,[1]Monitoramento_Base_somente_disp!$A:$L,10,FALSE),0)</f>
        <v>0</v>
      </c>
      <c r="H2516" s="27">
        <f>IFERROR(VLOOKUP(A2516,[2]webService!$A:$I,4,FALSE),0)</f>
        <v>0</v>
      </c>
      <c r="I2516" s="20">
        <f>IFERROR(VLOOKUP(A2516,[2]webService!$A:$II,5,FALSE),0)</f>
        <v>0</v>
      </c>
      <c r="J2516" s="20">
        <f>IFERROR(VLOOKUP(A2516,[2]webService!$A:$I,6,FALSE),0)</f>
        <v>0</v>
      </c>
      <c r="K2516" s="20">
        <f>IFERROR(VLOOKUP(A2516,[2]webService!$A:$I,7,FALSE),0)</f>
        <v>0</v>
      </c>
      <c r="L2516" s="20">
        <f>IFERROR(VLOOKUP(A2516,[2]webService!$A:$I,8,FALSE),0)</f>
        <v>0</v>
      </c>
      <c r="M2516" s="28">
        <f>IFERROR(VLOOKUP(A2516,[2]webService!$A:$I,9,FALSE),0)</f>
        <v>0</v>
      </c>
      <c r="N2516" s="27">
        <f>IFERROR(VLOOKUP(A2516,[3]soaBnafar!$A:$G,2,FALSE),0)</f>
        <v>0</v>
      </c>
      <c r="O2516" s="20">
        <f>IFERROR(VLOOKUP(A2516,[3]soaBnafar!$A:$H,3,FALSE),0)</f>
        <v>0</v>
      </c>
      <c r="P2516" s="20">
        <f>IFERROR(VLOOKUP(A2516,[3]soaBnafar!$A:$G,4,FALSE),0)</f>
        <v>0</v>
      </c>
      <c r="Q2516" s="20">
        <f>IFERROR(VLOOKUP(A2516,[3]soaBnafar!$A:$G,5,FALSE),0)</f>
        <v>0</v>
      </c>
      <c r="R2516" s="20">
        <f>IFERROR(VLOOKUP(A2516,[3]soaBnafar!$A:$G,6,FALSE),0)</f>
        <v>0</v>
      </c>
      <c r="S2516" s="20">
        <f>IFERROR(VLOOKUP(A2516,[3]soaBnafar!$A:$G,7,FALSE),0)</f>
        <v>0</v>
      </c>
      <c r="T2516" s="32">
        <f t="shared" si="470"/>
        <v>0</v>
      </c>
      <c r="U2516" s="21">
        <f t="shared" si="471"/>
        <v>57777832</v>
      </c>
      <c r="V2516" s="21">
        <f t="shared" si="472"/>
        <v>0</v>
      </c>
      <c r="W2516" s="21">
        <f t="shared" si="473"/>
        <v>28888916</v>
      </c>
      <c r="X2516" s="21">
        <f t="shared" si="474"/>
        <v>0</v>
      </c>
      <c r="Y2516" s="33">
        <f t="shared" si="475"/>
        <v>0</v>
      </c>
      <c r="Z2516" s="4" t="str">
        <f t="shared" si="476"/>
        <v>Não</v>
      </c>
      <c r="AA2516" s="4" t="str">
        <f t="shared" si="477"/>
        <v>Sim</v>
      </c>
      <c r="AB2516" s="4" t="str">
        <f t="shared" si="478"/>
        <v>Não</v>
      </c>
      <c r="AC2516" s="4" t="str">
        <f t="shared" si="479"/>
        <v>Sim</v>
      </c>
      <c r="AD2516" s="4" t="str">
        <f t="shared" si="480"/>
        <v>Não</v>
      </c>
      <c r="AE2516" s="30" t="str">
        <f t="shared" si="481"/>
        <v>Não</v>
      </c>
    </row>
    <row r="2517" spans="1:31" x14ac:dyDescent="0.25">
      <c r="A2517" s="23">
        <v>354440</v>
      </c>
      <c r="B2517" s="27">
        <f>IFERROR(VLOOKUP(A2517,[1]Monitoramento_Base_somente_disp!$A:$L,5,FALSE),0)</f>
        <v>0</v>
      </c>
      <c r="C2517" s="20">
        <f>IFERROR(VLOOKUP(A2517,[1]Monitoramento_Base_somente_disp!$A:$L,6,FALSE),0)</f>
        <v>0</v>
      </c>
      <c r="D2517" s="20">
        <f>IFERROR(VLOOKUP(A2517,[1]Monitoramento_Base_somente_disp!$A:$L,7,FALSE),0)</f>
        <v>0</v>
      </c>
      <c r="E2517" s="20">
        <f>IFERROR(VLOOKUP(A2517,[1]Monitoramento_Base_somente_disp!$A:$L,8,FALSE),0)</f>
        <v>0</v>
      </c>
      <c r="F2517" s="20">
        <f>IFERROR(VLOOKUP(A2517,[1]Monitoramento_Base_somente_disp!$A:$L,9,FALSE),0)</f>
        <v>0</v>
      </c>
      <c r="G2517" s="28">
        <f>IFERROR(VLOOKUP(A2517,[1]Monitoramento_Base_somente_disp!$A:$L,10,FALSE),0)</f>
        <v>0</v>
      </c>
      <c r="H2517" s="27">
        <f>IFERROR(VLOOKUP(A2517,[2]webService!$A:$I,4,FALSE),0)</f>
        <v>18798</v>
      </c>
      <c r="I2517" s="20">
        <f>IFERROR(VLOOKUP(A2517,[2]webService!$A:$II,5,FALSE),0)</f>
        <v>105850</v>
      </c>
      <c r="J2517" s="20">
        <f>IFERROR(VLOOKUP(A2517,[2]webService!$A:$I,6,FALSE),0)</f>
        <v>0</v>
      </c>
      <c r="K2517" s="20">
        <f>IFERROR(VLOOKUP(A2517,[2]webService!$A:$I,7,FALSE),0)</f>
        <v>0</v>
      </c>
      <c r="L2517" s="20">
        <f>IFERROR(VLOOKUP(A2517,[2]webService!$A:$I,8,FALSE),0)</f>
        <v>0</v>
      </c>
      <c r="M2517" s="28">
        <f>IFERROR(VLOOKUP(A2517,[2]webService!$A:$I,9,FALSE),0)</f>
        <v>0</v>
      </c>
      <c r="N2517" s="27">
        <f>IFERROR(VLOOKUP(A2517,[3]soaBnafar!$A:$G,2,FALSE),0)</f>
        <v>0</v>
      </c>
      <c r="O2517" s="20">
        <f>IFERROR(VLOOKUP(A2517,[3]soaBnafar!$A:$H,3,FALSE),0)</f>
        <v>0</v>
      </c>
      <c r="P2517" s="20">
        <f>IFERROR(VLOOKUP(A2517,[3]soaBnafar!$A:$G,4,FALSE),0)</f>
        <v>0</v>
      </c>
      <c r="Q2517" s="20">
        <f>IFERROR(VLOOKUP(A2517,[3]soaBnafar!$A:$G,5,FALSE),0)</f>
        <v>0</v>
      </c>
      <c r="R2517" s="20">
        <f>IFERROR(VLOOKUP(A2517,[3]soaBnafar!$A:$G,6,FALSE),0)</f>
        <v>0</v>
      </c>
      <c r="S2517" s="20">
        <f>IFERROR(VLOOKUP(A2517,[3]soaBnafar!$A:$G,7,FALSE),0)</f>
        <v>0</v>
      </c>
      <c r="T2517" s="32">
        <f t="shared" si="470"/>
        <v>18798</v>
      </c>
      <c r="U2517" s="21">
        <f t="shared" si="471"/>
        <v>105850</v>
      </c>
      <c r="V2517" s="21">
        <f t="shared" si="472"/>
        <v>0</v>
      </c>
      <c r="W2517" s="21">
        <f t="shared" si="473"/>
        <v>0</v>
      </c>
      <c r="X2517" s="21">
        <f t="shared" si="474"/>
        <v>0</v>
      </c>
      <c r="Y2517" s="33">
        <f t="shared" si="475"/>
        <v>0</v>
      </c>
      <c r="Z2517" s="4" t="str">
        <f t="shared" si="476"/>
        <v>Sim</v>
      </c>
      <c r="AA2517" s="4" t="str">
        <f t="shared" si="477"/>
        <v>Sim</v>
      </c>
      <c r="AB2517" s="4" t="str">
        <f t="shared" si="478"/>
        <v>Não</v>
      </c>
      <c r="AC2517" s="4" t="str">
        <f t="shared" si="479"/>
        <v>Não</v>
      </c>
      <c r="AD2517" s="4" t="str">
        <f t="shared" si="480"/>
        <v>Não</v>
      </c>
      <c r="AE2517" s="30" t="str">
        <f t="shared" si="481"/>
        <v>Não</v>
      </c>
    </row>
    <row r="2518" spans="1:31" x14ac:dyDescent="0.25">
      <c r="A2518" s="23">
        <v>354450</v>
      </c>
      <c r="B2518" s="27">
        <f>IFERROR(VLOOKUP(A2518,[1]Monitoramento_Base_somente_disp!$A:$L,5,FALSE),0)</f>
        <v>0</v>
      </c>
      <c r="C2518" s="20">
        <f>IFERROR(VLOOKUP(A2518,[1]Monitoramento_Base_somente_disp!$A:$L,6,FALSE),0)</f>
        <v>0</v>
      </c>
      <c r="D2518" s="20">
        <f>IFERROR(VLOOKUP(A2518,[1]Monitoramento_Base_somente_disp!$A:$L,7,FALSE),0)</f>
        <v>0</v>
      </c>
      <c r="E2518" s="20">
        <f>IFERROR(VLOOKUP(A2518,[1]Monitoramento_Base_somente_disp!$A:$L,8,FALSE),0)</f>
        <v>0</v>
      </c>
      <c r="F2518" s="20">
        <f>IFERROR(VLOOKUP(A2518,[1]Monitoramento_Base_somente_disp!$A:$L,9,FALSE),0)</f>
        <v>0</v>
      </c>
      <c r="G2518" s="28">
        <f>IFERROR(VLOOKUP(A2518,[1]Monitoramento_Base_somente_disp!$A:$L,10,FALSE),0)</f>
        <v>0</v>
      </c>
      <c r="H2518" s="27">
        <f>IFERROR(VLOOKUP(A2518,[2]webService!$A:$I,4,FALSE),0)</f>
        <v>43628</v>
      </c>
      <c r="I2518" s="20">
        <f>IFERROR(VLOOKUP(A2518,[2]webService!$A:$II,5,FALSE),0)</f>
        <v>306430</v>
      </c>
      <c r="J2518" s="20">
        <f>IFERROR(VLOOKUP(A2518,[2]webService!$A:$I,6,FALSE),0)</f>
        <v>0</v>
      </c>
      <c r="K2518" s="20">
        <f>IFERROR(VLOOKUP(A2518,[2]webService!$A:$I,7,FALSE),0)</f>
        <v>254926</v>
      </c>
      <c r="L2518" s="20">
        <f>IFERROR(VLOOKUP(A2518,[2]webService!$A:$I,8,FALSE),0)</f>
        <v>0</v>
      </c>
      <c r="M2518" s="28">
        <f>IFERROR(VLOOKUP(A2518,[2]webService!$A:$I,9,FALSE),0)</f>
        <v>0</v>
      </c>
      <c r="N2518" s="27">
        <f>IFERROR(VLOOKUP(A2518,[3]soaBnafar!$A:$G,2,FALSE),0)</f>
        <v>0</v>
      </c>
      <c r="O2518" s="20">
        <f>IFERROR(VLOOKUP(A2518,[3]soaBnafar!$A:$H,3,FALSE),0)</f>
        <v>0</v>
      </c>
      <c r="P2518" s="20">
        <f>IFERROR(VLOOKUP(A2518,[3]soaBnafar!$A:$G,4,FALSE),0)</f>
        <v>0</v>
      </c>
      <c r="Q2518" s="20">
        <f>IFERROR(VLOOKUP(A2518,[3]soaBnafar!$A:$G,5,FALSE),0)</f>
        <v>0</v>
      </c>
      <c r="R2518" s="20">
        <f>IFERROR(VLOOKUP(A2518,[3]soaBnafar!$A:$G,6,FALSE),0)</f>
        <v>0</v>
      </c>
      <c r="S2518" s="20">
        <f>IFERROR(VLOOKUP(A2518,[3]soaBnafar!$A:$G,7,FALSE),0)</f>
        <v>0</v>
      </c>
      <c r="T2518" s="32">
        <f t="shared" si="470"/>
        <v>43628</v>
      </c>
      <c r="U2518" s="21">
        <f t="shared" si="471"/>
        <v>306430</v>
      </c>
      <c r="V2518" s="21">
        <f t="shared" si="472"/>
        <v>0</v>
      </c>
      <c r="W2518" s="21">
        <f t="shared" si="473"/>
        <v>254926</v>
      </c>
      <c r="X2518" s="21">
        <f t="shared" si="474"/>
        <v>0</v>
      </c>
      <c r="Y2518" s="33">
        <f t="shared" si="475"/>
        <v>0</v>
      </c>
      <c r="Z2518" s="4" t="str">
        <f t="shared" si="476"/>
        <v>Sim</v>
      </c>
      <c r="AA2518" s="4" t="str">
        <f t="shared" si="477"/>
        <v>Sim</v>
      </c>
      <c r="AB2518" s="4" t="str">
        <f t="shared" si="478"/>
        <v>Não</v>
      </c>
      <c r="AC2518" s="4" t="str">
        <f t="shared" si="479"/>
        <v>Sim</v>
      </c>
      <c r="AD2518" s="4" t="str">
        <f t="shared" si="480"/>
        <v>Não</v>
      </c>
      <c r="AE2518" s="30" t="str">
        <f t="shared" si="481"/>
        <v>Não</v>
      </c>
    </row>
    <row r="2519" spans="1:31" x14ac:dyDescent="0.25">
      <c r="A2519" s="23">
        <v>354460</v>
      </c>
      <c r="B2519" s="27">
        <f>IFERROR(VLOOKUP(A2519,[1]Monitoramento_Base_somente_disp!$A:$L,5,FALSE),0)</f>
        <v>0</v>
      </c>
      <c r="C2519" s="20">
        <f>IFERROR(VLOOKUP(A2519,[1]Monitoramento_Base_somente_disp!$A:$L,6,FALSE),0)</f>
        <v>0</v>
      </c>
      <c r="D2519" s="20">
        <f>IFERROR(VLOOKUP(A2519,[1]Monitoramento_Base_somente_disp!$A:$L,7,FALSE),0)</f>
        <v>0</v>
      </c>
      <c r="E2519" s="20">
        <f>IFERROR(VLOOKUP(A2519,[1]Monitoramento_Base_somente_disp!$A:$L,8,FALSE),0)</f>
        <v>0</v>
      </c>
      <c r="F2519" s="20">
        <f>IFERROR(VLOOKUP(A2519,[1]Monitoramento_Base_somente_disp!$A:$L,9,FALSE),0)</f>
        <v>0</v>
      </c>
      <c r="G2519" s="28">
        <f>IFERROR(VLOOKUP(A2519,[1]Monitoramento_Base_somente_disp!$A:$L,10,FALSE),0)</f>
        <v>0</v>
      </c>
      <c r="H2519" s="27">
        <f>IFERROR(VLOOKUP(A2519,[2]webService!$A:$I,4,FALSE),0)</f>
        <v>133432</v>
      </c>
      <c r="I2519" s="20">
        <f>IFERROR(VLOOKUP(A2519,[2]webService!$A:$II,5,FALSE),0)</f>
        <v>265620</v>
      </c>
      <c r="J2519" s="20">
        <f>IFERROR(VLOOKUP(A2519,[2]webService!$A:$I,6,FALSE),0)</f>
        <v>0</v>
      </c>
      <c r="K2519" s="20">
        <f>IFERROR(VLOOKUP(A2519,[2]webService!$A:$I,7,FALSE),0)</f>
        <v>165180</v>
      </c>
      <c r="L2519" s="20">
        <f>IFERROR(VLOOKUP(A2519,[2]webService!$A:$I,8,FALSE),0)</f>
        <v>0</v>
      </c>
      <c r="M2519" s="28">
        <f>IFERROR(VLOOKUP(A2519,[2]webService!$A:$I,9,FALSE),0)</f>
        <v>0</v>
      </c>
      <c r="N2519" s="27">
        <f>IFERROR(VLOOKUP(A2519,[3]soaBnafar!$A:$G,2,FALSE),0)</f>
        <v>0</v>
      </c>
      <c r="O2519" s="20">
        <f>IFERROR(VLOOKUP(A2519,[3]soaBnafar!$A:$H,3,FALSE),0)</f>
        <v>0</v>
      </c>
      <c r="P2519" s="20">
        <f>IFERROR(VLOOKUP(A2519,[3]soaBnafar!$A:$G,4,FALSE),0)</f>
        <v>0</v>
      </c>
      <c r="Q2519" s="20">
        <f>IFERROR(VLOOKUP(A2519,[3]soaBnafar!$A:$G,5,FALSE),0)</f>
        <v>0</v>
      </c>
      <c r="R2519" s="20">
        <f>IFERROR(VLOOKUP(A2519,[3]soaBnafar!$A:$G,6,FALSE),0)</f>
        <v>0</v>
      </c>
      <c r="S2519" s="20">
        <f>IFERROR(VLOOKUP(A2519,[3]soaBnafar!$A:$G,7,FALSE),0)</f>
        <v>0</v>
      </c>
      <c r="T2519" s="32">
        <f t="shared" si="470"/>
        <v>133432</v>
      </c>
      <c r="U2519" s="21">
        <f t="shared" si="471"/>
        <v>265620</v>
      </c>
      <c r="V2519" s="21">
        <f t="shared" si="472"/>
        <v>0</v>
      </c>
      <c r="W2519" s="21">
        <f t="shared" si="473"/>
        <v>165180</v>
      </c>
      <c r="X2519" s="21">
        <f t="shared" si="474"/>
        <v>0</v>
      </c>
      <c r="Y2519" s="33">
        <f t="shared" si="475"/>
        <v>0</v>
      </c>
      <c r="Z2519" s="4" t="str">
        <f t="shared" si="476"/>
        <v>Sim</v>
      </c>
      <c r="AA2519" s="4" t="str">
        <f t="shared" si="477"/>
        <v>Sim</v>
      </c>
      <c r="AB2519" s="4" t="str">
        <f t="shared" si="478"/>
        <v>Não</v>
      </c>
      <c r="AC2519" s="4" t="str">
        <f t="shared" si="479"/>
        <v>Sim</v>
      </c>
      <c r="AD2519" s="4" t="str">
        <f t="shared" si="480"/>
        <v>Não</v>
      </c>
      <c r="AE2519" s="30" t="str">
        <f t="shared" si="481"/>
        <v>Não</v>
      </c>
    </row>
    <row r="2520" spans="1:31" x14ac:dyDescent="0.25">
      <c r="A2520" s="23">
        <v>354470</v>
      </c>
      <c r="B2520" s="27">
        <f>IFERROR(VLOOKUP(A2520,[1]Monitoramento_Base_somente_disp!$A:$L,5,FALSE),0)</f>
        <v>33855</v>
      </c>
      <c r="C2520" s="20">
        <f>IFERROR(VLOOKUP(A2520,[1]Monitoramento_Base_somente_disp!$A:$L,6,FALSE),0)</f>
        <v>7404079</v>
      </c>
      <c r="D2520" s="20">
        <f>IFERROR(VLOOKUP(A2520,[1]Monitoramento_Base_somente_disp!$A:$L,7,FALSE),0)</f>
        <v>17812</v>
      </c>
      <c r="E2520" s="20">
        <f>IFERROR(VLOOKUP(A2520,[1]Monitoramento_Base_somente_disp!$A:$L,8,FALSE),0)</f>
        <v>3654959</v>
      </c>
      <c r="F2520" s="20">
        <f>IFERROR(VLOOKUP(A2520,[1]Monitoramento_Base_somente_disp!$A:$L,9,FALSE),0)</f>
        <v>0</v>
      </c>
      <c r="G2520" s="28">
        <f>IFERROR(VLOOKUP(A2520,[1]Monitoramento_Base_somente_disp!$A:$L,10,FALSE),0)</f>
        <v>0</v>
      </c>
      <c r="H2520" s="27">
        <f>IFERROR(VLOOKUP(A2520,[2]webService!$A:$I,4,FALSE),0)</f>
        <v>0</v>
      </c>
      <c r="I2520" s="20">
        <f>IFERROR(VLOOKUP(A2520,[2]webService!$A:$II,5,FALSE),0)</f>
        <v>0</v>
      </c>
      <c r="J2520" s="20">
        <f>IFERROR(VLOOKUP(A2520,[2]webService!$A:$I,6,FALSE),0)</f>
        <v>0</v>
      </c>
      <c r="K2520" s="20">
        <f>IFERROR(VLOOKUP(A2520,[2]webService!$A:$I,7,FALSE),0)</f>
        <v>0</v>
      </c>
      <c r="L2520" s="20">
        <f>IFERROR(VLOOKUP(A2520,[2]webService!$A:$I,8,FALSE),0)</f>
        <v>0</v>
      </c>
      <c r="M2520" s="28">
        <f>IFERROR(VLOOKUP(A2520,[2]webService!$A:$I,9,FALSE),0)</f>
        <v>0</v>
      </c>
      <c r="N2520" s="27">
        <f>IFERROR(VLOOKUP(A2520,[3]soaBnafar!$A:$G,2,FALSE),0)</f>
        <v>0</v>
      </c>
      <c r="O2520" s="20">
        <f>IFERROR(VLOOKUP(A2520,[3]soaBnafar!$A:$H,3,FALSE),0)</f>
        <v>0</v>
      </c>
      <c r="P2520" s="20">
        <f>IFERROR(VLOOKUP(A2520,[3]soaBnafar!$A:$G,4,FALSE),0)</f>
        <v>0</v>
      </c>
      <c r="Q2520" s="20">
        <f>IFERROR(VLOOKUP(A2520,[3]soaBnafar!$A:$G,5,FALSE),0)</f>
        <v>0</v>
      </c>
      <c r="R2520" s="20">
        <f>IFERROR(VLOOKUP(A2520,[3]soaBnafar!$A:$G,6,FALSE),0)</f>
        <v>0</v>
      </c>
      <c r="S2520" s="20">
        <f>IFERROR(VLOOKUP(A2520,[3]soaBnafar!$A:$G,7,FALSE),0)</f>
        <v>0</v>
      </c>
      <c r="T2520" s="32">
        <f t="shared" si="470"/>
        <v>33855</v>
      </c>
      <c r="U2520" s="21">
        <f t="shared" si="471"/>
        <v>7404079</v>
      </c>
      <c r="V2520" s="21">
        <f t="shared" si="472"/>
        <v>17812</v>
      </c>
      <c r="W2520" s="21">
        <f t="shared" si="473"/>
        <v>3654959</v>
      </c>
      <c r="X2520" s="21">
        <f t="shared" si="474"/>
        <v>0</v>
      </c>
      <c r="Y2520" s="33">
        <f t="shared" si="475"/>
        <v>0</v>
      </c>
      <c r="Z2520" s="4" t="str">
        <f t="shared" si="476"/>
        <v>Sim</v>
      </c>
      <c r="AA2520" s="4" t="str">
        <f t="shared" si="477"/>
        <v>Sim</v>
      </c>
      <c r="AB2520" s="4" t="str">
        <f t="shared" si="478"/>
        <v>Sim</v>
      </c>
      <c r="AC2520" s="4" t="str">
        <f t="shared" si="479"/>
        <v>Sim</v>
      </c>
      <c r="AD2520" s="4" t="str">
        <f t="shared" si="480"/>
        <v>Não</v>
      </c>
      <c r="AE2520" s="30" t="str">
        <f t="shared" si="481"/>
        <v>Não</v>
      </c>
    </row>
    <row r="2521" spans="1:31" x14ac:dyDescent="0.25">
      <c r="A2521" s="23">
        <v>354510</v>
      </c>
      <c r="B2521" s="27">
        <f>IFERROR(VLOOKUP(A2521,[1]Monitoramento_Base_somente_disp!$A:$L,5,FALSE),0)</f>
        <v>8483</v>
      </c>
      <c r="C2521" s="20">
        <f>IFERROR(VLOOKUP(A2521,[1]Monitoramento_Base_somente_disp!$A:$L,6,FALSE),0)</f>
        <v>20332693</v>
      </c>
      <c r="D2521" s="20">
        <f>IFERROR(VLOOKUP(A2521,[1]Monitoramento_Base_somente_disp!$A:$L,7,FALSE),0)</f>
        <v>1882</v>
      </c>
      <c r="E2521" s="20">
        <f>IFERROR(VLOOKUP(A2521,[1]Monitoramento_Base_somente_disp!$A:$L,8,FALSE),0)</f>
        <v>10640060</v>
      </c>
      <c r="F2521" s="20">
        <f>IFERROR(VLOOKUP(A2521,[1]Monitoramento_Base_somente_disp!$A:$L,9,FALSE),0)</f>
        <v>0</v>
      </c>
      <c r="G2521" s="28">
        <f>IFERROR(VLOOKUP(A2521,[1]Monitoramento_Base_somente_disp!$A:$L,10,FALSE),0)</f>
        <v>0</v>
      </c>
      <c r="H2521" s="27">
        <f>IFERROR(VLOOKUP(A2521,[2]webService!$A:$I,4,FALSE),0)</f>
        <v>0</v>
      </c>
      <c r="I2521" s="20">
        <f>IFERROR(VLOOKUP(A2521,[2]webService!$A:$II,5,FALSE),0)</f>
        <v>0</v>
      </c>
      <c r="J2521" s="20">
        <f>IFERROR(VLOOKUP(A2521,[2]webService!$A:$I,6,FALSE),0)</f>
        <v>0</v>
      </c>
      <c r="K2521" s="20">
        <f>IFERROR(VLOOKUP(A2521,[2]webService!$A:$I,7,FALSE),0)</f>
        <v>0</v>
      </c>
      <c r="L2521" s="20">
        <f>IFERROR(VLOOKUP(A2521,[2]webService!$A:$I,8,FALSE),0)</f>
        <v>0</v>
      </c>
      <c r="M2521" s="28">
        <f>IFERROR(VLOOKUP(A2521,[2]webService!$A:$I,9,FALSE),0)</f>
        <v>0</v>
      </c>
      <c r="N2521" s="27">
        <f>IFERROR(VLOOKUP(A2521,[3]soaBnafar!$A:$G,2,FALSE),0)</f>
        <v>0</v>
      </c>
      <c r="O2521" s="20">
        <f>IFERROR(VLOOKUP(A2521,[3]soaBnafar!$A:$H,3,FALSE),0)</f>
        <v>0</v>
      </c>
      <c r="P2521" s="20">
        <f>IFERROR(VLOOKUP(A2521,[3]soaBnafar!$A:$G,4,FALSE),0)</f>
        <v>0</v>
      </c>
      <c r="Q2521" s="20">
        <f>IFERROR(VLOOKUP(A2521,[3]soaBnafar!$A:$G,5,FALSE),0)</f>
        <v>0</v>
      </c>
      <c r="R2521" s="20">
        <f>IFERROR(VLOOKUP(A2521,[3]soaBnafar!$A:$G,6,FALSE),0)</f>
        <v>0</v>
      </c>
      <c r="S2521" s="20">
        <f>IFERROR(VLOOKUP(A2521,[3]soaBnafar!$A:$G,7,FALSE),0)</f>
        <v>0</v>
      </c>
      <c r="T2521" s="32">
        <f t="shared" si="470"/>
        <v>8483</v>
      </c>
      <c r="U2521" s="21">
        <f t="shared" si="471"/>
        <v>20332693</v>
      </c>
      <c r="V2521" s="21">
        <f t="shared" si="472"/>
        <v>1882</v>
      </c>
      <c r="W2521" s="21">
        <f t="shared" si="473"/>
        <v>10640060</v>
      </c>
      <c r="X2521" s="21">
        <f t="shared" si="474"/>
        <v>0</v>
      </c>
      <c r="Y2521" s="33">
        <f t="shared" si="475"/>
        <v>0</v>
      </c>
      <c r="Z2521" s="4" t="str">
        <f t="shared" si="476"/>
        <v>Sim</v>
      </c>
      <c r="AA2521" s="4" t="str">
        <f t="shared" si="477"/>
        <v>Sim</v>
      </c>
      <c r="AB2521" s="4" t="str">
        <f t="shared" si="478"/>
        <v>Sim</v>
      </c>
      <c r="AC2521" s="4" t="str">
        <f t="shared" si="479"/>
        <v>Sim</v>
      </c>
      <c r="AD2521" s="4" t="str">
        <f t="shared" si="480"/>
        <v>Não</v>
      </c>
      <c r="AE2521" s="30" t="str">
        <f t="shared" si="481"/>
        <v>Não</v>
      </c>
    </row>
    <row r="2522" spans="1:31" x14ac:dyDescent="0.25">
      <c r="A2522" s="23">
        <v>354520</v>
      </c>
      <c r="B2522" s="27">
        <f>IFERROR(VLOOKUP(A2522,[1]Monitoramento_Base_somente_disp!$A:$L,5,FALSE),0)</f>
        <v>835501</v>
      </c>
      <c r="C2522" s="20">
        <f>IFERROR(VLOOKUP(A2522,[1]Monitoramento_Base_somente_disp!$A:$L,6,FALSE),0)</f>
        <v>182408413</v>
      </c>
      <c r="D2522" s="20">
        <f>IFERROR(VLOOKUP(A2522,[1]Monitoramento_Base_somente_disp!$A:$L,7,FALSE),0)</f>
        <v>486901</v>
      </c>
      <c r="E2522" s="20">
        <f>IFERROR(VLOOKUP(A2522,[1]Monitoramento_Base_somente_disp!$A:$L,8,FALSE),0)</f>
        <v>87271515</v>
      </c>
      <c r="F2522" s="20">
        <f>IFERROR(VLOOKUP(A2522,[1]Monitoramento_Base_somente_disp!$A:$L,9,FALSE),0)</f>
        <v>0</v>
      </c>
      <c r="G2522" s="28">
        <f>IFERROR(VLOOKUP(A2522,[1]Monitoramento_Base_somente_disp!$A:$L,10,FALSE),0)</f>
        <v>0</v>
      </c>
      <c r="H2522" s="27">
        <f>IFERROR(VLOOKUP(A2522,[2]webService!$A:$I,4,FALSE),0)</f>
        <v>0</v>
      </c>
      <c r="I2522" s="20">
        <f>IFERROR(VLOOKUP(A2522,[2]webService!$A:$II,5,FALSE),0)</f>
        <v>0</v>
      </c>
      <c r="J2522" s="20">
        <f>IFERROR(VLOOKUP(A2522,[2]webService!$A:$I,6,FALSE),0)</f>
        <v>0</v>
      </c>
      <c r="K2522" s="20">
        <f>IFERROR(VLOOKUP(A2522,[2]webService!$A:$I,7,FALSE),0)</f>
        <v>0</v>
      </c>
      <c r="L2522" s="20">
        <f>IFERROR(VLOOKUP(A2522,[2]webService!$A:$I,8,FALSE),0)</f>
        <v>0</v>
      </c>
      <c r="M2522" s="28">
        <f>IFERROR(VLOOKUP(A2522,[2]webService!$A:$I,9,FALSE),0)</f>
        <v>0</v>
      </c>
      <c r="N2522" s="27">
        <f>IFERROR(VLOOKUP(A2522,[3]soaBnafar!$A:$G,2,FALSE),0)</f>
        <v>0</v>
      </c>
      <c r="O2522" s="20">
        <f>IFERROR(VLOOKUP(A2522,[3]soaBnafar!$A:$H,3,FALSE),0)</f>
        <v>0</v>
      </c>
      <c r="P2522" s="20">
        <f>IFERROR(VLOOKUP(A2522,[3]soaBnafar!$A:$G,4,FALSE),0)</f>
        <v>0</v>
      </c>
      <c r="Q2522" s="20">
        <f>IFERROR(VLOOKUP(A2522,[3]soaBnafar!$A:$G,5,FALSE),0)</f>
        <v>0</v>
      </c>
      <c r="R2522" s="20">
        <f>IFERROR(VLOOKUP(A2522,[3]soaBnafar!$A:$G,6,FALSE),0)</f>
        <v>0</v>
      </c>
      <c r="S2522" s="20">
        <f>IFERROR(VLOOKUP(A2522,[3]soaBnafar!$A:$G,7,FALSE),0)</f>
        <v>0</v>
      </c>
      <c r="T2522" s="32">
        <f t="shared" si="470"/>
        <v>835501</v>
      </c>
      <c r="U2522" s="21">
        <f t="shared" si="471"/>
        <v>182408413</v>
      </c>
      <c r="V2522" s="21">
        <f t="shared" si="472"/>
        <v>486901</v>
      </c>
      <c r="W2522" s="21">
        <f t="shared" si="473"/>
        <v>87271515</v>
      </c>
      <c r="X2522" s="21">
        <f t="shared" si="474"/>
        <v>0</v>
      </c>
      <c r="Y2522" s="33">
        <f t="shared" si="475"/>
        <v>0</v>
      </c>
      <c r="Z2522" s="4" t="str">
        <f t="shared" si="476"/>
        <v>Sim</v>
      </c>
      <c r="AA2522" s="4" t="str">
        <f t="shared" si="477"/>
        <v>Sim</v>
      </c>
      <c r="AB2522" s="4" t="str">
        <f t="shared" si="478"/>
        <v>Sim</v>
      </c>
      <c r="AC2522" s="4" t="str">
        <f t="shared" si="479"/>
        <v>Sim</v>
      </c>
      <c r="AD2522" s="4" t="str">
        <f t="shared" si="480"/>
        <v>Não</v>
      </c>
      <c r="AE2522" s="30" t="str">
        <f t="shared" si="481"/>
        <v>Não</v>
      </c>
    </row>
    <row r="2523" spans="1:31" x14ac:dyDescent="0.25">
      <c r="A2523" s="23">
        <v>354530</v>
      </c>
      <c r="B2523" s="27">
        <f>IFERROR(VLOOKUP(A2523,[1]Monitoramento_Base_somente_disp!$A:$L,5,FALSE),0)</f>
        <v>0</v>
      </c>
      <c r="C2523" s="20">
        <f>IFERROR(VLOOKUP(A2523,[1]Monitoramento_Base_somente_disp!$A:$L,6,FALSE),0)</f>
        <v>0</v>
      </c>
      <c r="D2523" s="20">
        <f>IFERROR(VLOOKUP(A2523,[1]Monitoramento_Base_somente_disp!$A:$L,7,FALSE),0)</f>
        <v>0</v>
      </c>
      <c r="E2523" s="20">
        <f>IFERROR(VLOOKUP(A2523,[1]Monitoramento_Base_somente_disp!$A:$L,8,FALSE),0)</f>
        <v>0</v>
      </c>
      <c r="F2523" s="20">
        <f>IFERROR(VLOOKUP(A2523,[1]Monitoramento_Base_somente_disp!$A:$L,9,FALSE),0)</f>
        <v>0</v>
      </c>
      <c r="G2523" s="28">
        <f>IFERROR(VLOOKUP(A2523,[1]Monitoramento_Base_somente_disp!$A:$L,10,FALSE),0)</f>
        <v>0</v>
      </c>
      <c r="H2523" s="27">
        <f>IFERROR(VLOOKUP(A2523,[2]webService!$A:$I,4,FALSE),0)</f>
        <v>0</v>
      </c>
      <c r="I2523" s="20">
        <f>IFERROR(VLOOKUP(A2523,[2]webService!$A:$II,5,FALSE),0)</f>
        <v>0</v>
      </c>
      <c r="J2523" s="20">
        <f>IFERROR(VLOOKUP(A2523,[2]webService!$A:$I,6,FALSE),0)</f>
        <v>0</v>
      </c>
      <c r="K2523" s="20">
        <f>IFERROR(VLOOKUP(A2523,[2]webService!$A:$I,7,FALSE),0)</f>
        <v>0</v>
      </c>
      <c r="L2523" s="20">
        <f>IFERROR(VLOOKUP(A2523,[2]webService!$A:$I,8,FALSE),0)</f>
        <v>0</v>
      </c>
      <c r="M2523" s="28">
        <f>IFERROR(VLOOKUP(A2523,[2]webService!$A:$I,9,FALSE),0)</f>
        <v>0</v>
      </c>
      <c r="N2523" s="27">
        <f>IFERROR(VLOOKUP(A2523,[3]soaBnafar!$A:$G,2,FALSE),0)</f>
        <v>0</v>
      </c>
      <c r="O2523" s="20">
        <f>IFERROR(VLOOKUP(A2523,[3]soaBnafar!$A:$H,3,FALSE),0)</f>
        <v>0</v>
      </c>
      <c r="P2523" s="20">
        <f>IFERROR(VLOOKUP(A2523,[3]soaBnafar!$A:$G,4,FALSE),0)</f>
        <v>0</v>
      </c>
      <c r="Q2523" s="20">
        <f>IFERROR(VLOOKUP(A2523,[3]soaBnafar!$A:$G,5,FALSE),0)</f>
        <v>0</v>
      </c>
      <c r="R2523" s="20">
        <f>IFERROR(VLOOKUP(A2523,[3]soaBnafar!$A:$G,6,FALSE),0)</f>
        <v>0</v>
      </c>
      <c r="S2523" s="20">
        <f>IFERROR(VLOOKUP(A2523,[3]soaBnafar!$A:$G,7,FALSE),0)</f>
        <v>0</v>
      </c>
      <c r="T2523" s="32">
        <f t="shared" si="470"/>
        <v>0</v>
      </c>
      <c r="U2523" s="21">
        <f t="shared" si="471"/>
        <v>0</v>
      </c>
      <c r="V2523" s="21">
        <f t="shared" si="472"/>
        <v>0</v>
      </c>
      <c r="W2523" s="21">
        <f t="shared" si="473"/>
        <v>0</v>
      </c>
      <c r="X2523" s="21">
        <f t="shared" si="474"/>
        <v>0</v>
      </c>
      <c r="Y2523" s="33">
        <f t="shared" si="475"/>
        <v>0</v>
      </c>
      <c r="Z2523" s="4" t="str">
        <f t="shared" si="476"/>
        <v>Não</v>
      </c>
      <c r="AA2523" s="4" t="str">
        <f t="shared" si="477"/>
        <v>Não</v>
      </c>
      <c r="AB2523" s="4" t="str">
        <f t="shared" si="478"/>
        <v>Não</v>
      </c>
      <c r="AC2523" s="4" t="str">
        <f t="shared" si="479"/>
        <v>Não</v>
      </c>
      <c r="AD2523" s="4" t="str">
        <f t="shared" si="480"/>
        <v>Não</v>
      </c>
      <c r="AE2523" s="30" t="str">
        <f t="shared" si="481"/>
        <v>Não</v>
      </c>
    </row>
    <row r="2524" spans="1:31" x14ac:dyDescent="0.25">
      <c r="A2524" s="23">
        <v>354540</v>
      </c>
      <c r="B2524" s="27">
        <f>IFERROR(VLOOKUP(A2524,[1]Monitoramento_Base_somente_disp!$A:$L,5,FALSE),0)</f>
        <v>390</v>
      </c>
      <c r="C2524" s="20">
        <f>IFERROR(VLOOKUP(A2524,[1]Monitoramento_Base_somente_disp!$A:$L,6,FALSE),0)</f>
        <v>33319260</v>
      </c>
      <c r="D2524" s="20">
        <f>IFERROR(VLOOKUP(A2524,[1]Monitoramento_Base_somente_disp!$A:$L,7,FALSE),0)</f>
        <v>0</v>
      </c>
      <c r="E2524" s="20">
        <f>IFERROR(VLOOKUP(A2524,[1]Monitoramento_Base_somente_disp!$A:$L,8,FALSE),0)</f>
        <v>16656990</v>
      </c>
      <c r="F2524" s="20">
        <f>IFERROR(VLOOKUP(A2524,[1]Monitoramento_Base_somente_disp!$A:$L,9,FALSE),0)</f>
        <v>0</v>
      </c>
      <c r="G2524" s="28">
        <f>IFERROR(VLOOKUP(A2524,[1]Monitoramento_Base_somente_disp!$A:$L,10,FALSE),0)</f>
        <v>0</v>
      </c>
      <c r="H2524" s="27">
        <f>IFERROR(VLOOKUP(A2524,[2]webService!$A:$I,4,FALSE),0)</f>
        <v>0</v>
      </c>
      <c r="I2524" s="20">
        <f>IFERROR(VLOOKUP(A2524,[2]webService!$A:$II,5,FALSE),0)</f>
        <v>0</v>
      </c>
      <c r="J2524" s="20">
        <f>IFERROR(VLOOKUP(A2524,[2]webService!$A:$I,6,FALSE),0)</f>
        <v>0</v>
      </c>
      <c r="K2524" s="20">
        <f>IFERROR(VLOOKUP(A2524,[2]webService!$A:$I,7,FALSE),0)</f>
        <v>0</v>
      </c>
      <c r="L2524" s="20">
        <f>IFERROR(VLOOKUP(A2524,[2]webService!$A:$I,8,FALSE),0)</f>
        <v>0</v>
      </c>
      <c r="M2524" s="28">
        <f>IFERROR(VLOOKUP(A2524,[2]webService!$A:$I,9,FALSE),0)</f>
        <v>0</v>
      </c>
      <c r="N2524" s="27">
        <f>IFERROR(VLOOKUP(A2524,[3]soaBnafar!$A:$G,2,FALSE),0)</f>
        <v>124644</v>
      </c>
      <c r="O2524" s="20">
        <f>IFERROR(VLOOKUP(A2524,[3]soaBnafar!$A:$H,3,FALSE),0)</f>
        <v>458022</v>
      </c>
      <c r="P2524" s="20">
        <f>IFERROR(VLOOKUP(A2524,[3]soaBnafar!$A:$G,4,FALSE),0)</f>
        <v>70710</v>
      </c>
      <c r="Q2524" s="20">
        <f>IFERROR(VLOOKUP(A2524,[3]soaBnafar!$A:$G,5,FALSE),0)</f>
        <v>0</v>
      </c>
      <c r="R2524" s="20">
        <f>IFERROR(VLOOKUP(A2524,[3]soaBnafar!$A:$G,6,FALSE),0)</f>
        <v>0</v>
      </c>
      <c r="S2524" s="20">
        <f>IFERROR(VLOOKUP(A2524,[3]soaBnafar!$A:$G,7,FALSE),0)</f>
        <v>0</v>
      </c>
      <c r="T2524" s="32">
        <f t="shared" si="470"/>
        <v>125034</v>
      </c>
      <c r="U2524" s="21">
        <f t="shared" si="471"/>
        <v>33777282</v>
      </c>
      <c r="V2524" s="21">
        <f t="shared" si="472"/>
        <v>70710</v>
      </c>
      <c r="W2524" s="21">
        <f t="shared" si="473"/>
        <v>16656990</v>
      </c>
      <c r="X2524" s="21">
        <f t="shared" si="474"/>
        <v>0</v>
      </c>
      <c r="Y2524" s="33">
        <f t="shared" si="475"/>
        <v>0</v>
      </c>
      <c r="Z2524" s="4" t="str">
        <f t="shared" si="476"/>
        <v>Sim</v>
      </c>
      <c r="AA2524" s="4" t="str">
        <f t="shared" si="477"/>
        <v>Sim</v>
      </c>
      <c r="AB2524" s="4" t="str">
        <f t="shared" si="478"/>
        <v>Sim</v>
      </c>
      <c r="AC2524" s="4" t="str">
        <f t="shared" si="479"/>
        <v>Sim</v>
      </c>
      <c r="AD2524" s="4" t="str">
        <f t="shared" si="480"/>
        <v>Não</v>
      </c>
      <c r="AE2524" s="30" t="str">
        <f t="shared" si="481"/>
        <v>Não</v>
      </c>
    </row>
    <row r="2525" spans="1:31" x14ac:dyDescent="0.25">
      <c r="A2525" s="23">
        <v>354550</v>
      </c>
      <c r="B2525" s="27">
        <f>IFERROR(VLOOKUP(A2525,[1]Monitoramento_Base_somente_disp!$A:$L,5,FALSE),0)</f>
        <v>0</v>
      </c>
      <c r="C2525" s="20">
        <f>IFERROR(VLOOKUP(A2525,[1]Monitoramento_Base_somente_disp!$A:$L,6,FALSE),0)</f>
        <v>0</v>
      </c>
      <c r="D2525" s="20">
        <f>IFERROR(VLOOKUP(A2525,[1]Monitoramento_Base_somente_disp!$A:$L,7,FALSE),0)</f>
        <v>0</v>
      </c>
      <c r="E2525" s="20">
        <f>IFERROR(VLOOKUP(A2525,[1]Monitoramento_Base_somente_disp!$A:$L,8,FALSE),0)</f>
        <v>0</v>
      </c>
      <c r="F2525" s="20">
        <f>IFERROR(VLOOKUP(A2525,[1]Monitoramento_Base_somente_disp!$A:$L,9,FALSE),0)</f>
        <v>0</v>
      </c>
      <c r="G2525" s="28">
        <f>IFERROR(VLOOKUP(A2525,[1]Monitoramento_Base_somente_disp!$A:$L,10,FALSE),0)</f>
        <v>0</v>
      </c>
      <c r="H2525" s="27">
        <f>IFERROR(VLOOKUP(A2525,[2]webService!$A:$I,4,FALSE),0)</f>
        <v>0</v>
      </c>
      <c r="I2525" s="20">
        <f>IFERROR(VLOOKUP(A2525,[2]webService!$A:$II,5,FALSE),0)</f>
        <v>0</v>
      </c>
      <c r="J2525" s="20">
        <f>IFERROR(VLOOKUP(A2525,[2]webService!$A:$I,6,FALSE),0)</f>
        <v>0</v>
      </c>
      <c r="K2525" s="20">
        <f>IFERROR(VLOOKUP(A2525,[2]webService!$A:$I,7,FALSE),0)</f>
        <v>0</v>
      </c>
      <c r="L2525" s="20">
        <f>IFERROR(VLOOKUP(A2525,[2]webService!$A:$I,8,FALSE),0)</f>
        <v>0</v>
      </c>
      <c r="M2525" s="28">
        <f>IFERROR(VLOOKUP(A2525,[2]webService!$A:$I,9,FALSE),0)</f>
        <v>0</v>
      </c>
      <c r="N2525" s="27">
        <f>IFERROR(VLOOKUP(A2525,[3]soaBnafar!$A:$G,2,FALSE),0)</f>
        <v>117361</v>
      </c>
      <c r="O2525" s="20">
        <f>IFERROR(VLOOKUP(A2525,[3]soaBnafar!$A:$H,3,FALSE),0)</f>
        <v>346609</v>
      </c>
      <c r="P2525" s="20">
        <f>IFERROR(VLOOKUP(A2525,[3]soaBnafar!$A:$G,4,FALSE),0)</f>
        <v>20779</v>
      </c>
      <c r="Q2525" s="20">
        <f>IFERROR(VLOOKUP(A2525,[3]soaBnafar!$A:$G,5,FALSE),0)</f>
        <v>0</v>
      </c>
      <c r="R2525" s="20">
        <f>IFERROR(VLOOKUP(A2525,[3]soaBnafar!$A:$G,6,FALSE),0)</f>
        <v>0</v>
      </c>
      <c r="S2525" s="20">
        <f>IFERROR(VLOOKUP(A2525,[3]soaBnafar!$A:$G,7,FALSE),0)</f>
        <v>0</v>
      </c>
      <c r="T2525" s="32">
        <f t="shared" si="470"/>
        <v>117361</v>
      </c>
      <c r="U2525" s="21">
        <f t="shared" si="471"/>
        <v>346609</v>
      </c>
      <c r="V2525" s="21">
        <f t="shared" si="472"/>
        <v>20779</v>
      </c>
      <c r="W2525" s="21">
        <f t="shared" si="473"/>
        <v>0</v>
      </c>
      <c r="X2525" s="21">
        <f t="shared" si="474"/>
        <v>0</v>
      </c>
      <c r="Y2525" s="33">
        <f t="shared" si="475"/>
        <v>0</v>
      </c>
      <c r="Z2525" s="4" t="str">
        <f t="shared" si="476"/>
        <v>Sim</v>
      </c>
      <c r="AA2525" s="4" t="str">
        <f t="shared" si="477"/>
        <v>Sim</v>
      </c>
      <c r="AB2525" s="4" t="str">
        <f t="shared" si="478"/>
        <v>Sim</v>
      </c>
      <c r="AC2525" s="4" t="str">
        <f t="shared" si="479"/>
        <v>Não</v>
      </c>
      <c r="AD2525" s="4" t="str">
        <f t="shared" si="480"/>
        <v>Não</v>
      </c>
      <c r="AE2525" s="30" t="str">
        <f t="shared" si="481"/>
        <v>Não</v>
      </c>
    </row>
    <row r="2526" spans="1:31" x14ac:dyDescent="0.25">
      <c r="A2526" s="23">
        <v>354570</v>
      </c>
      <c r="B2526" s="27">
        <f>IFERROR(VLOOKUP(A2526,[1]Monitoramento_Base_somente_disp!$A:$L,5,FALSE),0)</f>
        <v>0</v>
      </c>
      <c r="C2526" s="20">
        <f>IFERROR(VLOOKUP(A2526,[1]Monitoramento_Base_somente_disp!$A:$L,6,FALSE),0)</f>
        <v>0</v>
      </c>
      <c r="D2526" s="20">
        <f>IFERROR(VLOOKUP(A2526,[1]Monitoramento_Base_somente_disp!$A:$L,7,FALSE),0)</f>
        <v>0</v>
      </c>
      <c r="E2526" s="20">
        <f>IFERROR(VLOOKUP(A2526,[1]Monitoramento_Base_somente_disp!$A:$L,8,FALSE),0)</f>
        <v>0</v>
      </c>
      <c r="F2526" s="20">
        <f>IFERROR(VLOOKUP(A2526,[1]Monitoramento_Base_somente_disp!$A:$L,9,FALSE),0)</f>
        <v>0</v>
      </c>
      <c r="G2526" s="28">
        <f>IFERROR(VLOOKUP(A2526,[1]Monitoramento_Base_somente_disp!$A:$L,10,FALSE),0)</f>
        <v>0</v>
      </c>
      <c r="H2526" s="27">
        <f>IFERROR(VLOOKUP(A2526,[2]webService!$A:$I,4,FALSE),0)</f>
        <v>0</v>
      </c>
      <c r="I2526" s="20">
        <f>IFERROR(VLOOKUP(A2526,[2]webService!$A:$II,5,FALSE),0)</f>
        <v>0</v>
      </c>
      <c r="J2526" s="20">
        <f>IFERROR(VLOOKUP(A2526,[2]webService!$A:$I,6,FALSE),0)</f>
        <v>0</v>
      </c>
      <c r="K2526" s="20">
        <f>IFERROR(VLOOKUP(A2526,[2]webService!$A:$I,7,FALSE),0)</f>
        <v>0</v>
      </c>
      <c r="L2526" s="20">
        <f>IFERROR(VLOOKUP(A2526,[2]webService!$A:$I,8,FALSE),0)</f>
        <v>0</v>
      </c>
      <c r="M2526" s="28">
        <f>IFERROR(VLOOKUP(A2526,[2]webService!$A:$I,9,FALSE),0)</f>
        <v>0</v>
      </c>
      <c r="N2526" s="27">
        <f>IFERROR(VLOOKUP(A2526,[3]soaBnafar!$A:$G,2,FALSE),0)</f>
        <v>0</v>
      </c>
      <c r="O2526" s="20">
        <f>IFERROR(VLOOKUP(A2526,[3]soaBnafar!$A:$H,3,FALSE),0)</f>
        <v>0</v>
      </c>
      <c r="P2526" s="20">
        <f>IFERROR(VLOOKUP(A2526,[3]soaBnafar!$A:$G,4,FALSE),0)</f>
        <v>0</v>
      </c>
      <c r="Q2526" s="20">
        <f>IFERROR(VLOOKUP(A2526,[3]soaBnafar!$A:$G,5,FALSE),0)</f>
        <v>0</v>
      </c>
      <c r="R2526" s="20">
        <f>IFERROR(VLOOKUP(A2526,[3]soaBnafar!$A:$G,6,FALSE),0)</f>
        <v>0</v>
      </c>
      <c r="S2526" s="20">
        <f>IFERROR(VLOOKUP(A2526,[3]soaBnafar!$A:$G,7,FALSE),0)</f>
        <v>0</v>
      </c>
      <c r="T2526" s="32">
        <f t="shared" si="470"/>
        <v>0</v>
      </c>
      <c r="U2526" s="21">
        <f t="shared" si="471"/>
        <v>0</v>
      </c>
      <c r="V2526" s="21">
        <f t="shared" si="472"/>
        <v>0</v>
      </c>
      <c r="W2526" s="21">
        <f t="shared" si="473"/>
        <v>0</v>
      </c>
      <c r="X2526" s="21">
        <f t="shared" si="474"/>
        <v>0</v>
      </c>
      <c r="Y2526" s="33">
        <f t="shared" si="475"/>
        <v>0</v>
      </c>
      <c r="Z2526" s="4" t="str">
        <f t="shared" si="476"/>
        <v>Não</v>
      </c>
      <c r="AA2526" s="4" t="str">
        <f t="shared" si="477"/>
        <v>Não</v>
      </c>
      <c r="AB2526" s="4" t="str">
        <f t="shared" si="478"/>
        <v>Não</v>
      </c>
      <c r="AC2526" s="4" t="str">
        <f t="shared" si="479"/>
        <v>Não</v>
      </c>
      <c r="AD2526" s="4" t="str">
        <f t="shared" si="480"/>
        <v>Não</v>
      </c>
      <c r="AE2526" s="30" t="str">
        <f t="shared" si="481"/>
        <v>Não</v>
      </c>
    </row>
    <row r="2527" spans="1:31" x14ac:dyDescent="0.25">
      <c r="A2527" s="23">
        <v>354580</v>
      </c>
      <c r="B2527" s="27">
        <f>IFERROR(VLOOKUP(A2527,[1]Monitoramento_Base_somente_disp!$A:$L,5,FALSE),0)</f>
        <v>0</v>
      </c>
      <c r="C2527" s="20">
        <f>IFERROR(VLOOKUP(A2527,[1]Monitoramento_Base_somente_disp!$A:$L,6,FALSE),0)</f>
        <v>0</v>
      </c>
      <c r="D2527" s="20">
        <f>IFERROR(VLOOKUP(A2527,[1]Monitoramento_Base_somente_disp!$A:$L,7,FALSE),0)</f>
        <v>0</v>
      </c>
      <c r="E2527" s="20">
        <f>IFERROR(VLOOKUP(A2527,[1]Monitoramento_Base_somente_disp!$A:$L,8,FALSE),0)</f>
        <v>0</v>
      </c>
      <c r="F2527" s="20">
        <f>IFERROR(VLOOKUP(A2527,[1]Monitoramento_Base_somente_disp!$A:$L,9,FALSE),0)</f>
        <v>0</v>
      </c>
      <c r="G2527" s="28">
        <f>IFERROR(VLOOKUP(A2527,[1]Monitoramento_Base_somente_disp!$A:$L,10,FALSE),0)</f>
        <v>0</v>
      </c>
      <c r="H2527" s="27">
        <f>IFERROR(VLOOKUP(A2527,[2]webService!$A:$I,4,FALSE),0)</f>
        <v>0</v>
      </c>
      <c r="I2527" s="20">
        <f>IFERROR(VLOOKUP(A2527,[2]webService!$A:$II,5,FALSE),0)</f>
        <v>0</v>
      </c>
      <c r="J2527" s="20">
        <f>IFERROR(VLOOKUP(A2527,[2]webService!$A:$I,6,FALSE),0)</f>
        <v>0</v>
      </c>
      <c r="K2527" s="20">
        <f>IFERROR(VLOOKUP(A2527,[2]webService!$A:$I,7,FALSE),0)</f>
        <v>0</v>
      </c>
      <c r="L2527" s="20">
        <f>IFERROR(VLOOKUP(A2527,[2]webService!$A:$I,8,FALSE),0)</f>
        <v>0</v>
      </c>
      <c r="M2527" s="28">
        <f>IFERROR(VLOOKUP(A2527,[2]webService!$A:$I,9,FALSE),0)</f>
        <v>0</v>
      </c>
      <c r="N2527" s="27">
        <f>IFERROR(VLOOKUP(A2527,[3]soaBnafar!$A:$G,2,FALSE),0)</f>
        <v>0</v>
      </c>
      <c r="O2527" s="20">
        <f>IFERROR(VLOOKUP(A2527,[3]soaBnafar!$A:$H,3,FALSE),0)</f>
        <v>0</v>
      </c>
      <c r="P2527" s="20">
        <f>IFERROR(VLOOKUP(A2527,[3]soaBnafar!$A:$G,4,FALSE),0)</f>
        <v>0</v>
      </c>
      <c r="Q2527" s="20">
        <f>IFERROR(VLOOKUP(A2527,[3]soaBnafar!$A:$G,5,FALSE),0)</f>
        <v>0</v>
      </c>
      <c r="R2527" s="20">
        <f>IFERROR(VLOOKUP(A2527,[3]soaBnafar!$A:$G,6,FALSE),0)</f>
        <v>0</v>
      </c>
      <c r="S2527" s="20">
        <f>IFERROR(VLOOKUP(A2527,[3]soaBnafar!$A:$G,7,FALSE),0)</f>
        <v>0</v>
      </c>
      <c r="T2527" s="32">
        <f t="shared" si="470"/>
        <v>0</v>
      </c>
      <c r="U2527" s="21">
        <f t="shared" si="471"/>
        <v>0</v>
      </c>
      <c r="V2527" s="21">
        <f t="shared" si="472"/>
        <v>0</v>
      </c>
      <c r="W2527" s="21">
        <f t="shared" si="473"/>
        <v>0</v>
      </c>
      <c r="X2527" s="21">
        <f t="shared" si="474"/>
        <v>0</v>
      </c>
      <c r="Y2527" s="33">
        <f t="shared" si="475"/>
        <v>0</v>
      </c>
      <c r="Z2527" s="4" t="str">
        <f t="shared" si="476"/>
        <v>Não</v>
      </c>
      <c r="AA2527" s="4" t="str">
        <f t="shared" si="477"/>
        <v>Não</v>
      </c>
      <c r="AB2527" s="4" t="str">
        <f t="shared" si="478"/>
        <v>Não</v>
      </c>
      <c r="AC2527" s="4" t="str">
        <f t="shared" si="479"/>
        <v>Não</v>
      </c>
      <c r="AD2527" s="4" t="str">
        <f t="shared" si="480"/>
        <v>Não</v>
      </c>
      <c r="AE2527" s="30" t="str">
        <f t="shared" si="481"/>
        <v>Não</v>
      </c>
    </row>
    <row r="2528" spans="1:31" x14ac:dyDescent="0.25">
      <c r="A2528" s="23">
        <v>354600</v>
      </c>
      <c r="B2528" s="27">
        <f>IFERROR(VLOOKUP(A2528,[1]Monitoramento_Base_somente_disp!$A:$L,5,FALSE),0)</f>
        <v>53282</v>
      </c>
      <c r="C2528" s="20">
        <f>IFERROR(VLOOKUP(A2528,[1]Monitoramento_Base_somente_disp!$A:$L,6,FALSE),0)</f>
        <v>29439223</v>
      </c>
      <c r="D2528" s="20">
        <f>IFERROR(VLOOKUP(A2528,[1]Monitoramento_Base_somente_disp!$A:$L,7,FALSE),0)</f>
        <v>27372</v>
      </c>
      <c r="E2528" s="20">
        <f>IFERROR(VLOOKUP(A2528,[1]Monitoramento_Base_somente_disp!$A:$L,8,FALSE),0)</f>
        <v>14243261</v>
      </c>
      <c r="F2528" s="20">
        <f>IFERROR(VLOOKUP(A2528,[1]Monitoramento_Base_somente_disp!$A:$L,9,FALSE),0)</f>
        <v>0</v>
      </c>
      <c r="G2528" s="28">
        <f>IFERROR(VLOOKUP(A2528,[1]Monitoramento_Base_somente_disp!$A:$L,10,FALSE),0)</f>
        <v>0</v>
      </c>
      <c r="H2528" s="27">
        <f>IFERROR(VLOOKUP(A2528,[2]webService!$A:$I,4,FALSE),0)</f>
        <v>0</v>
      </c>
      <c r="I2528" s="20">
        <f>IFERROR(VLOOKUP(A2528,[2]webService!$A:$II,5,FALSE),0)</f>
        <v>0</v>
      </c>
      <c r="J2528" s="20">
        <f>IFERROR(VLOOKUP(A2528,[2]webService!$A:$I,6,FALSE),0)</f>
        <v>0</v>
      </c>
      <c r="K2528" s="20">
        <f>IFERROR(VLOOKUP(A2528,[2]webService!$A:$I,7,FALSE),0)</f>
        <v>0</v>
      </c>
      <c r="L2528" s="20">
        <f>IFERROR(VLOOKUP(A2528,[2]webService!$A:$I,8,FALSE),0)</f>
        <v>0</v>
      </c>
      <c r="M2528" s="28">
        <f>IFERROR(VLOOKUP(A2528,[2]webService!$A:$I,9,FALSE),0)</f>
        <v>0</v>
      </c>
      <c r="N2528" s="27">
        <f>IFERROR(VLOOKUP(A2528,[3]soaBnafar!$A:$G,2,FALSE),0)</f>
        <v>0</v>
      </c>
      <c r="O2528" s="20">
        <f>IFERROR(VLOOKUP(A2528,[3]soaBnafar!$A:$H,3,FALSE),0)</f>
        <v>0</v>
      </c>
      <c r="P2528" s="20">
        <f>IFERROR(VLOOKUP(A2528,[3]soaBnafar!$A:$G,4,FALSE),0)</f>
        <v>0</v>
      </c>
      <c r="Q2528" s="20">
        <f>IFERROR(VLOOKUP(A2528,[3]soaBnafar!$A:$G,5,FALSE),0)</f>
        <v>0</v>
      </c>
      <c r="R2528" s="20">
        <f>IFERROR(VLOOKUP(A2528,[3]soaBnafar!$A:$G,6,FALSE),0)</f>
        <v>0</v>
      </c>
      <c r="S2528" s="20">
        <f>IFERROR(VLOOKUP(A2528,[3]soaBnafar!$A:$G,7,FALSE),0)</f>
        <v>0</v>
      </c>
      <c r="T2528" s="32">
        <f t="shared" si="470"/>
        <v>53282</v>
      </c>
      <c r="U2528" s="21">
        <f t="shared" si="471"/>
        <v>29439223</v>
      </c>
      <c r="V2528" s="21">
        <f t="shared" si="472"/>
        <v>27372</v>
      </c>
      <c r="W2528" s="21">
        <f t="shared" si="473"/>
        <v>14243261</v>
      </c>
      <c r="X2528" s="21">
        <f t="shared" si="474"/>
        <v>0</v>
      </c>
      <c r="Y2528" s="33">
        <f t="shared" si="475"/>
        <v>0</v>
      </c>
      <c r="Z2528" s="4" t="str">
        <f t="shared" si="476"/>
        <v>Sim</v>
      </c>
      <c r="AA2528" s="4" t="str">
        <f t="shared" si="477"/>
        <v>Sim</v>
      </c>
      <c r="AB2528" s="4" t="str">
        <f t="shared" si="478"/>
        <v>Sim</v>
      </c>
      <c r="AC2528" s="4" t="str">
        <f t="shared" si="479"/>
        <v>Sim</v>
      </c>
      <c r="AD2528" s="4" t="str">
        <f t="shared" si="480"/>
        <v>Não</v>
      </c>
      <c r="AE2528" s="30" t="str">
        <f t="shared" si="481"/>
        <v>Não</v>
      </c>
    </row>
    <row r="2529" spans="1:31" x14ac:dyDescent="0.25">
      <c r="A2529" s="23">
        <v>354610</v>
      </c>
      <c r="B2529" s="27">
        <f>IFERROR(VLOOKUP(A2529,[1]Monitoramento_Base_somente_disp!$A:$L,5,FALSE),0)</f>
        <v>0</v>
      </c>
      <c r="C2529" s="20">
        <f>IFERROR(VLOOKUP(A2529,[1]Monitoramento_Base_somente_disp!$A:$L,6,FALSE),0)</f>
        <v>0</v>
      </c>
      <c r="D2529" s="20">
        <f>IFERROR(VLOOKUP(A2529,[1]Monitoramento_Base_somente_disp!$A:$L,7,FALSE),0)</f>
        <v>0</v>
      </c>
      <c r="E2529" s="20">
        <f>IFERROR(VLOOKUP(A2529,[1]Monitoramento_Base_somente_disp!$A:$L,8,FALSE),0)</f>
        <v>0</v>
      </c>
      <c r="F2529" s="20">
        <f>IFERROR(VLOOKUP(A2529,[1]Monitoramento_Base_somente_disp!$A:$L,9,FALSE),0)</f>
        <v>0</v>
      </c>
      <c r="G2529" s="28">
        <f>IFERROR(VLOOKUP(A2529,[1]Monitoramento_Base_somente_disp!$A:$L,10,FALSE),0)</f>
        <v>0</v>
      </c>
      <c r="H2529" s="27">
        <f>IFERROR(VLOOKUP(A2529,[2]webService!$A:$I,4,FALSE),0)</f>
        <v>51790</v>
      </c>
      <c r="I2529" s="20">
        <f>IFERROR(VLOOKUP(A2529,[2]webService!$A:$II,5,FALSE),0)</f>
        <v>0</v>
      </c>
      <c r="J2529" s="20">
        <f>IFERROR(VLOOKUP(A2529,[2]webService!$A:$I,6,FALSE),0)</f>
        <v>0</v>
      </c>
      <c r="K2529" s="20">
        <f>IFERROR(VLOOKUP(A2529,[2]webService!$A:$I,7,FALSE),0)</f>
        <v>297500</v>
      </c>
      <c r="L2529" s="20">
        <f>IFERROR(VLOOKUP(A2529,[2]webService!$A:$I,8,FALSE),0)</f>
        <v>0</v>
      </c>
      <c r="M2529" s="28">
        <f>IFERROR(VLOOKUP(A2529,[2]webService!$A:$I,9,FALSE),0)</f>
        <v>0</v>
      </c>
      <c r="N2529" s="27">
        <f>IFERROR(VLOOKUP(A2529,[3]soaBnafar!$A:$G,2,FALSE),0)</f>
        <v>0</v>
      </c>
      <c r="O2529" s="20">
        <f>IFERROR(VLOOKUP(A2529,[3]soaBnafar!$A:$H,3,FALSE),0)</f>
        <v>0</v>
      </c>
      <c r="P2529" s="20">
        <f>IFERROR(VLOOKUP(A2529,[3]soaBnafar!$A:$G,4,FALSE),0)</f>
        <v>0</v>
      </c>
      <c r="Q2529" s="20">
        <f>IFERROR(VLOOKUP(A2529,[3]soaBnafar!$A:$G,5,FALSE),0)</f>
        <v>0</v>
      </c>
      <c r="R2529" s="20">
        <f>IFERROR(VLOOKUP(A2529,[3]soaBnafar!$A:$G,6,FALSE),0)</f>
        <v>0</v>
      </c>
      <c r="S2529" s="20">
        <f>IFERROR(VLOOKUP(A2529,[3]soaBnafar!$A:$G,7,FALSE),0)</f>
        <v>0</v>
      </c>
      <c r="T2529" s="32">
        <f t="shared" si="470"/>
        <v>51790</v>
      </c>
      <c r="U2529" s="21">
        <f t="shared" si="471"/>
        <v>0</v>
      </c>
      <c r="V2529" s="21">
        <f t="shared" si="472"/>
        <v>0</v>
      </c>
      <c r="W2529" s="21">
        <f t="shared" si="473"/>
        <v>297500</v>
      </c>
      <c r="X2529" s="21">
        <f t="shared" si="474"/>
        <v>0</v>
      </c>
      <c r="Y2529" s="33">
        <f t="shared" si="475"/>
        <v>0</v>
      </c>
      <c r="Z2529" s="4" t="str">
        <f t="shared" si="476"/>
        <v>Sim</v>
      </c>
      <c r="AA2529" s="4" t="str">
        <f t="shared" si="477"/>
        <v>Não</v>
      </c>
      <c r="AB2529" s="4" t="str">
        <f t="shared" si="478"/>
        <v>Não</v>
      </c>
      <c r="AC2529" s="4" t="str">
        <f t="shared" si="479"/>
        <v>Sim</v>
      </c>
      <c r="AD2529" s="4" t="str">
        <f t="shared" si="480"/>
        <v>Não</v>
      </c>
      <c r="AE2529" s="30" t="str">
        <f t="shared" si="481"/>
        <v>Não</v>
      </c>
    </row>
    <row r="2530" spans="1:31" x14ac:dyDescent="0.25">
      <c r="A2530" s="23">
        <v>354625</v>
      </c>
      <c r="B2530" s="27">
        <f>IFERROR(VLOOKUP(A2530,[1]Monitoramento_Base_somente_disp!$A:$L,5,FALSE),0)</f>
        <v>0</v>
      </c>
      <c r="C2530" s="20">
        <f>IFERROR(VLOOKUP(A2530,[1]Monitoramento_Base_somente_disp!$A:$L,6,FALSE),0)</f>
        <v>9799748</v>
      </c>
      <c r="D2530" s="20">
        <f>IFERROR(VLOOKUP(A2530,[1]Monitoramento_Base_somente_disp!$A:$L,7,FALSE),0)</f>
        <v>0</v>
      </c>
      <c r="E2530" s="20">
        <f>IFERROR(VLOOKUP(A2530,[1]Monitoramento_Base_somente_disp!$A:$L,8,FALSE),0)</f>
        <v>4899874</v>
      </c>
      <c r="F2530" s="20">
        <f>IFERROR(VLOOKUP(A2530,[1]Monitoramento_Base_somente_disp!$A:$L,9,FALSE),0)</f>
        <v>0</v>
      </c>
      <c r="G2530" s="28">
        <f>IFERROR(VLOOKUP(A2530,[1]Monitoramento_Base_somente_disp!$A:$L,10,FALSE),0)</f>
        <v>0</v>
      </c>
      <c r="H2530" s="27">
        <f>IFERROR(VLOOKUP(A2530,[2]webService!$A:$I,4,FALSE),0)</f>
        <v>0</v>
      </c>
      <c r="I2530" s="20">
        <f>IFERROR(VLOOKUP(A2530,[2]webService!$A:$II,5,FALSE),0)</f>
        <v>0</v>
      </c>
      <c r="J2530" s="20">
        <f>IFERROR(VLOOKUP(A2530,[2]webService!$A:$I,6,FALSE),0)</f>
        <v>0</v>
      </c>
      <c r="K2530" s="20">
        <f>IFERROR(VLOOKUP(A2530,[2]webService!$A:$I,7,FALSE),0)</f>
        <v>0</v>
      </c>
      <c r="L2530" s="20">
        <f>IFERROR(VLOOKUP(A2530,[2]webService!$A:$I,8,FALSE),0)</f>
        <v>0</v>
      </c>
      <c r="M2530" s="28">
        <f>IFERROR(VLOOKUP(A2530,[2]webService!$A:$I,9,FALSE),0)</f>
        <v>0</v>
      </c>
      <c r="N2530" s="27">
        <f>IFERROR(VLOOKUP(A2530,[3]soaBnafar!$A:$G,2,FALSE),0)</f>
        <v>0</v>
      </c>
      <c r="O2530" s="20">
        <f>IFERROR(VLOOKUP(A2530,[3]soaBnafar!$A:$H,3,FALSE),0)</f>
        <v>0</v>
      </c>
      <c r="P2530" s="20">
        <f>IFERROR(VLOOKUP(A2530,[3]soaBnafar!$A:$G,4,FALSE),0)</f>
        <v>0</v>
      </c>
      <c r="Q2530" s="20">
        <f>IFERROR(VLOOKUP(A2530,[3]soaBnafar!$A:$G,5,FALSE),0)</f>
        <v>0</v>
      </c>
      <c r="R2530" s="20">
        <f>IFERROR(VLOOKUP(A2530,[3]soaBnafar!$A:$G,6,FALSE),0)</f>
        <v>0</v>
      </c>
      <c r="S2530" s="20">
        <f>IFERROR(VLOOKUP(A2530,[3]soaBnafar!$A:$G,7,FALSE),0)</f>
        <v>0</v>
      </c>
      <c r="T2530" s="32">
        <f t="shared" si="470"/>
        <v>0</v>
      </c>
      <c r="U2530" s="21">
        <f t="shared" si="471"/>
        <v>9799748</v>
      </c>
      <c r="V2530" s="21">
        <f t="shared" si="472"/>
        <v>0</v>
      </c>
      <c r="W2530" s="21">
        <f t="shared" si="473"/>
        <v>4899874</v>
      </c>
      <c r="X2530" s="21">
        <f t="shared" si="474"/>
        <v>0</v>
      </c>
      <c r="Y2530" s="33">
        <f t="shared" si="475"/>
        <v>0</v>
      </c>
      <c r="Z2530" s="4" t="str">
        <f t="shared" si="476"/>
        <v>Não</v>
      </c>
      <c r="AA2530" s="4" t="str">
        <f t="shared" si="477"/>
        <v>Sim</v>
      </c>
      <c r="AB2530" s="4" t="str">
        <f t="shared" si="478"/>
        <v>Não</v>
      </c>
      <c r="AC2530" s="4" t="str">
        <f t="shared" si="479"/>
        <v>Sim</v>
      </c>
      <c r="AD2530" s="4" t="str">
        <f t="shared" si="480"/>
        <v>Não</v>
      </c>
      <c r="AE2530" s="30" t="str">
        <f t="shared" si="481"/>
        <v>Não</v>
      </c>
    </row>
    <row r="2531" spans="1:31" x14ac:dyDescent="0.25">
      <c r="A2531" s="23">
        <v>354630</v>
      </c>
      <c r="B2531" s="27">
        <f>IFERROR(VLOOKUP(A2531,[1]Monitoramento_Base_somente_disp!$A:$L,5,FALSE),0)</f>
        <v>0</v>
      </c>
      <c r="C2531" s="20">
        <f>IFERROR(VLOOKUP(A2531,[1]Monitoramento_Base_somente_disp!$A:$L,6,FALSE),0)</f>
        <v>0</v>
      </c>
      <c r="D2531" s="20">
        <f>IFERROR(VLOOKUP(A2531,[1]Monitoramento_Base_somente_disp!$A:$L,7,FALSE),0)</f>
        <v>0</v>
      </c>
      <c r="E2531" s="20">
        <f>IFERROR(VLOOKUP(A2531,[1]Monitoramento_Base_somente_disp!$A:$L,8,FALSE),0)</f>
        <v>0</v>
      </c>
      <c r="F2531" s="20">
        <f>IFERROR(VLOOKUP(A2531,[1]Monitoramento_Base_somente_disp!$A:$L,9,FALSE),0)</f>
        <v>0</v>
      </c>
      <c r="G2531" s="28">
        <f>IFERROR(VLOOKUP(A2531,[1]Monitoramento_Base_somente_disp!$A:$L,10,FALSE),0)</f>
        <v>0</v>
      </c>
      <c r="H2531" s="27">
        <f>IFERROR(VLOOKUP(A2531,[2]webService!$A:$I,4,FALSE),0)</f>
        <v>0</v>
      </c>
      <c r="I2531" s="20">
        <f>IFERROR(VLOOKUP(A2531,[2]webService!$A:$II,5,FALSE),0)</f>
        <v>0</v>
      </c>
      <c r="J2531" s="20">
        <f>IFERROR(VLOOKUP(A2531,[2]webService!$A:$I,6,FALSE),0)</f>
        <v>0</v>
      </c>
      <c r="K2531" s="20">
        <f>IFERROR(VLOOKUP(A2531,[2]webService!$A:$I,7,FALSE),0)</f>
        <v>0</v>
      </c>
      <c r="L2531" s="20">
        <f>IFERROR(VLOOKUP(A2531,[2]webService!$A:$I,8,FALSE),0)</f>
        <v>0</v>
      </c>
      <c r="M2531" s="28">
        <f>IFERROR(VLOOKUP(A2531,[2]webService!$A:$I,9,FALSE),0)</f>
        <v>0</v>
      </c>
      <c r="N2531" s="27">
        <f>IFERROR(VLOOKUP(A2531,[3]soaBnafar!$A:$G,2,FALSE),0)</f>
        <v>0</v>
      </c>
      <c r="O2531" s="20">
        <f>IFERROR(VLOOKUP(A2531,[3]soaBnafar!$A:$H,3,FALSE),0)</f>
        <v>0</v>
      </c>
      <c r="P2531" s="20">
        <f>IFERROR(VLOOKUP(A2531,[3]soaBnafar!$A:$G,4,FALSE),0)</f>
        <v>0</v>
      </c>
      <c r="Q2531" s="20">
        <f>IFERROR(VLOOKUP(A2531,[3]soaBnafar!$A:$G,5,FALSE),0)</f>
        <v>0</v>
      </c>
      <c r="R2531" s="20">
        <f>IFERROR(VLOOKUP(A2531,[3]soaBnafar!$A:$G,6,FALSE),0)</f>
        <v>0</v>
      </c>
      <c r="S2531" s="20">
        <f>IFERROR(VLOOKUP(A2531,[3]soaBnafar!$A:$G,7,FALSE),0)</f>
        <v>0</v>
      </c>
      <c r="T2531" s="32">
        <f t="shared" si="470"/>
        <v>0</v>
      </c>
      <c r="U2531" s="21">
        <f t="shared" si="471"/>
        <v>0</v>
      </c>
      <c r="V2531" s="21">
        <f t="shared" si="472"/>
        <v>0</v>
      </c>
      <c r="W2531" s="21">
        <f t="shared" si="473"/>
        <v>0</v>
      </c>
      <c r="X2531" s="21">
        <f t="shared" si="474"/>
        <v>0</v>
      </c>
      <c r="Y2531" s="33">
        <f t="shared" si="475"/>
        <v>0</v>
      </c>
      <c r="Z2531" s="4" t="str">
        <f t="shared" si="476"/>
        <v>Não</v>
      </c>
      <c r="AA2531" s="4" t="str">
        <f t="shared" si="477"/>
        <v>Não</v>
      </c>
      <c r="AB2531" s="4" t="str">
        <f t="shared" si="478"/>
        <v>Não</v>
      </c>
      <c r="AC2531" s="4" t="str">
        <f t="shared" si="479"/>
        <v>Não</v>
      </c>
      <c r="AD2531" s="4" t="str">
        <f t="shared" si="480"/>
        <v>Não</v>
      </c>
      <c r="AE2531" s="30" t="str">
        <f t="shared" si="481"/>
        <v>Não</v>
      </c>
    </row>
    <row r="2532" spans="1:31" x14ac:dyDescent="0.25">
      <c r="A2532" s="23">
        <v>354670</v>
      </c>
      <c r="B2532" s="27">
        <f>IFERROR(VLOOKUP(A2532,[1]Monitoramento_Base_somente_disp!$A:$L,5,FALSE),0)</f>
        <v>0</v>
      </c>
      <c r="C2532" s="20">
        <f>IFERROR(VLOOKUP(A2532,[1]Monitoramento_Base_somente_disp!$A:$L,6,FALSE),0)</f>
        <v>0</v>
      </c>
      <c r="D2532" s="20">
        <f>IFERROR(VLOOKUP(A2532,[1]Monitoramento_Base_somente_disp!$A:$L,7,FALSE),0)</f>
        <v>0</v>
      </c>
      <c r="E2532" s="20">
        <f>IFERROR(VLOOKUP(A2532,[1]Monitoramento_Base_somente_disp!$A:$L,8,FALSE),0)</f>
        <v>0</v>
      </c>
      <c r="F2532" s="20">
        <f>IFERROR(VLOOKUP(A2532,[1]Monitoramento_Base_somente_disp!$A:$L,9,FALSE),0)</f>
        <v>0</v>
      </c>
      <c r="G2532" s="28">
        <f>IFERROR(VLOOKUP(A2532,[1]Monitoramento_Base_somente_disp!$A:$L,10,FALSE),0)</f>
        <v>0</v>
      </c>
      <c r="H2532" s="27">
        <f>IFERROR(VLOOKUP(A2532,[2]webService!$A:$I,4,FALSE),0)</f>
        <v>0</v>
      </c>
      <c r="I2532" s="20">
        <f>IFERROR(VLOOKUP(A2532,[2]webService!$A:$II,5,FALSE),0)</f>
        <v>0</v>
      </c>
      <c r="J2532" s="20">
        <f>IFERROR(VLOOKUP(A2532,[2]webService!$A:$I,6,FALSE),0)</f>
        <v>0</v>
      </c>
      <c r="K2532" s="20">
        <f>IFERROR(VLOOKUP(A2532,[2]webService!$A:$I,7,FALSE),0)</f>
        <v>0</v>
      </c>
      <c r="L2532" s="20">
        <f>IFERROR(VLOOKUP(A2532,[2]webService!$A:$I,8,FALSE),0)</f>
        <v>0</v>
      </c>
      <c r="M2532" s="28">
        <f>IFERROR(VLOOKUP(A2532,[2]webService!$A:$I,9,FALSE),0)</f>
        <v>0</v>
      </c>
      <c r="N2532" s="27">
        <f>IFERROR(VLOOKUP(A2532,[3]soaBnafar!$A:$G,2,FALSE),0)</f>
        <v>0</v>
      </c>
      <c r="O2532" s="20">
        <f>IFERROR(VLOOKUP(A2532,[3]soaBnafar!$A:$H,3,FALSE),0)</f>
        <v>0</v>
      </c>
      <c r="P2532" s="20">
        <f>IFERROR(VLOOKUP(A2532,[3]soaBnafar!$A:$G,4,FALSE),0)</f>
        <v>0</v>
      </c>
      <c r="Q2532" s="20">
        <f>IFERROR(VLOOKUP(A2532,[3]soaBnafar!$A:$G,5,FALSE),0)</f>
        <v>0</v>
      </c>
      <c r="R2532" s="20">
        <f>IFERROR(VLOOKUP(A2532,[3]soaBnafar!$A:$G,6,FALSE),0)</f>
        <v>0</v>
      </c>
      <c r="S2532" s="20">
        <f>IFERROR(VLOOKUP(A2532,[3]soaBnafar!$A:$G,7,FALSE),0)</f>
        <v>0</v>
      </c>
      <c r="T2532" s="32">
        <f t="shared" si="470"/>
        <v>0</v>
      </c>
      <c r="U2532" s="21">
        <f t="shared" si="471"/>
        <v>0</v>
      </c>
      <c r="V2532" s="21">
        <f t="shared" si="472"/>
        <v>0</v>
      </c>
      <c r="W2532" s="21">
        <f t="shared" si="473"/>
        <v>0</v>
      </c>
      <c r="X2532" s="21">
        <f t="shared" si="474"/>
        <v>0</v>
      </c>
      <c r="Y2532" s="33">
        <f t="shared" si="475"/>
        <v>0</v>
      </c>
      <c r="Z2532" s="4" t="str">
        <f t="shared" si="476"/>
        <v>Não</v>
      </c>
      <c r="AA2532" s="4" t="str">
        <f t="shared" si="477"/>
        <v>Não</v>
      </c>
      <c r="AB2532" s="4" t="str">
        <f t="shared" si="478"/>
        <v>Não</v>
      </c>
      <c r="AC2532" s="4" t="str">
        <f t="shared" si="479"/>
        <v>Não</v>
      </c>
      <c r="AD2532" s="4" t="str">
        <f t="shared" si="480"/>
        <v>Não</v>
      </c>
      <c r="AE2532" s="30" t="str">
        <f t="shared" si="481"/>
        <v>Não</v>
      </c>
    </row>
    <row r="2533" spans="1:31" x14ac:dyDescent="0.25">
      <c r="A2533" s="23">
        <v>354680</v>
      </c>
      <c r="B2533" s="27">
        <f>IFERROR(VLOOKUP(A2533,[1]Monitoramento_Base_somente_disp!$A:$L,5,FALSE),0)</f>
        <v>500936</v>
      </c>
      <c r="C2533" s="20">
        <f>IFERROR(VLOOKUP(A2533,[1]Monitoramento_Base_somente_disp!$A:$L,6,FALSE),0)</f>
        <v>65428234</v>
      </c>
      <c r="D2533" s="20">
        <f>IFERROR(VLOOKUP(A2533,[1]Monitoramento_Base_somente_disp!$A:$L,7,FALSE),0)</f>
        <v>289396</v>
      </c>
      <c r="E2533" s="20">
        <f>IFERROR(VLOOKUP(A2533,[1]Monitoramento_Base_somente_disp!$A:$L,8,FALSE),0)</f>
        <v>36673271</v>
      </c>
      <c r="F2533" s="20">
        <f>IFERROR(VLOOKUP(A2533,[1]Monitoramento_Base_somente_disp!$A:$L,9,FALSE),0)</f>
        <v>0</v>
      </c>
      <c r="G2533" s="28">
        <f>IFERROR(VLOOKUP(A2533,[1]Monitoramento_Base_somente_disp!$A:$L,10,FALSE),0)</f>
        <v>0</v>
      </c>
      <c r="H2533" s="27">
        <f>IFERROR(VLOOKUP(A2533,[2]webService!$A:$I,4,FALSE),0)</f>
        <v>0</v>
      </c>
      <c r="I2533" s="20">
        <f>IFERROR(VLOOKUP(A2533,[2]webService!$A:$II,5,FALSE),0)</f>
        <v>0</v>
      </c>
      <c r="J2533" s="20">
        <f>IFERROR(VLOOKUP(A2533,[2]webService!$A:$I,6,FALSE),0)</f>
        <v>0</v>
      </c>
      <c r="K2533" s="20">
        <f>IFERROR(VLOOKUP(A2533,[2]webService!$A:$I,7,FALSE),0)</f>
        <v>0</v>
      </c>
      <c r="L2533" s="20">
        <f>IFERROR(VLOOKUP(A2533,[2]webService!$A:$I,8,FALSE),0)</f>
        <v>0</v>
      </c>
      <c r="M2533" s="28">
        <f>IFERROR(VLOOKUP(A2533,[2]webService!$A:$I,9,FALSE),0)</f>
        <v>0</v>
      </c>
      <c r="N2533" s="27">
        <f>IFERROR(VLOOKUP(A2533,[3]soaBnafar!$A:$G,2,FALSE),0)</f>
        <v>0</v>
      </c>
      <c r="O2533" s="20">
        <f>IFERROR(VLOOKUP(A2533,[3]soaBnafar!$A:$H,3,FALSE),0)</f>
        <v>0</v>
      </c>
      <c r="P2533" s="20">
        <f>IFERROR(VLOOKUP(A2533,[3]soaBnafar!$A:$G,4,FALSE),0)</f>
        <v>0</v>
      </c>
      <c r="Q2533" s="20">
        <f>IFERROR(VLOOKUP(A2533,[3]soaBnafar!$A:$G,5,FALSE),0)</f>
        <v>0</v>
      </c>
      <c r="R2533" s="20">
        <f>IFERROR(VLOOKUP(A2533,[3]soaBnafar!$A:$G,6,FALSE),0)</f>
        <v>0</v>
      </c>
      <c r="S2533" s="20">
        <f>IFERROR(VLOOKUP(A2533,[3]soaBnafar!$A:$G,7,FALSE),0)</f>
        <v>0</v>
      </c>
      <c r="T2533" s="32">
        <f t="shared" si="470"/>
        <v>500936</v>
      </c>
      <c r="U2533" s="21">
        <f t="shared" si="471"/>
        <v>65428234</v>
      </c>
      <c r="V2533" s="21">
        <f t="shared" si="472"/>
        <v>289396</v>
      </c>
      <c r="W2533" s="21">
        <f t="shared" si="473"/>
        <v>36673271</v>
      </c>
      <c r="X2533" s="21">
        <f t="shared" si="474"/>
        <v>0</v>
      </c>
      <c r="Y2533" s="33">
        <f t="shared" si="475"/>
        <v>0</v>
      </c>
      <c r="Z2533" s="4" t="str">
        <f t="shared" si="476"/>
        <v>Sim</v>
      </c>
      <c r="AA2533" s="4" t="str">
        <f t="shared" si="477"/>
        <v>Sim</v>
      </c>
      <c r="AB2533" s="4" t="str">
        <f t="shared" si="478"/>
        <v>Sim</v>
      </c>
      <c r="AC2533" s="4" t="str">
        <f t="shared" si="479"/>
        <v>Sim</v>
      </c>
      <c r="AD2533" s="4" t="str">
        <f t="shared" si="480"/>
        <v>Não</v>
      </c>
      <c r="AE2533" s="30" t="str">
        <f t="shared" si="481"/>
        <v>Não</v>
      </c>
    </row>
    <row r="2534" spans="1:31" x14ac:dyDescent="0.25">
      <c r="A2534" s="23">
        <v>354700</v>
      </c>
      <c r="B2534" s="27">
        <f>IFERROR(VLOOKUP(A2534,[1]Monitoramento_Base_somente_disp!$A:$L,5,FALSE),0)</f>
        <v>0</v>
      </c>
      <c r="C2534" s="20">
        <f>IFERROR(VLOOKUP(A2534,[1]Monitoramento_Base_somente_disp!$A:$L,6,FALSE),0)</f>
        <v>0</v>
      </c>
      <c r="D2534" s="20">
        <f>IFERROR(VLOOKUP(A2534,[1]Monitoramento_Base_somente_disp!$A:$L,7,FALSE),0)</f>
        <v>0</v>
      </c>
      <c r="E2534" s="20">
        <f>IFERROR(VLOOKUP(A2534,[1]Monitoramento_Base_somente_disp!$A:$L,8,FALSE),0)</f>
        <v>0</v>
      </c>
      <c r="F2534" s="20">
        <f>IFERROR(VLOOKUP(A2534,[1]Monitoramento_Base_somente_disp!$A:$L,9,FALSE),0)</f>
        <v>0</v>
      </c>
      <c r="G2534" s="28">
        <f>IFERROR(VLOOKUP(A2534,[1]Monitoramento_Base_somente_disp!$A:$L,10,FALSE),0)</f>
        <v>0</v>
      </c>
      <c r="H2534" s="27">
        <f>IFERROR(VLOOKUP(A2534,[2]webService!$A:$I,4,FALSE),0)</f>
        <v>0</v>
      </c>
      <c r="I2534" s="20">
        <f>IFERROR(VLOOKUP(A2534,[2]webService!$A:$II,5,FALSE),0)</f>
        <v>0</v>
      </c>
      <c r="J2534" s="20">
        <f>IFERROR(VLOOKUP(A2534,[2]webService!$A:$I,6,FALSE),0)</f>
        <v>0</v>
      </c>
      <c r="K2534" s="20">
        <f>IFERROR(VLOOKUP(A2534,[2]webService!$A:$I,7,FALSE),0)</f>
        <v>0</v>
      </c>
      <c r="L2534" s="20">
        <f>IFERROR(VLOOKUP(A2534,[2]webService!$A:$I,8,FALSE),0)</f>
        <v>0</v>
      </c>
      <c r="M2534" s="28">
        <f>IFERROR(VLOOKUP(A2534,[2]webService!$A:$I,9,FALSE),0)</f>
        <v>0</v>
      </c>
      <c r="N2534" s="27">
        <f>IFERROR(VLOOKUP(A2534,[3]soaBnafar!$A:$G,2,FALSE),0)</f>
        <v>0</v>
      </c>
      <c r="O2534" s="20">
        <f>IFERROR(VLOOKUP(A2534,[3]soaBnafar!$A:$H,3,FALSE),0)</f>
        <v>0</v>
      </c>
      <c r="P2534" s="20">
        <f>IFERROR(VLOOKUP(A2534,[3]soaBnafar!$A:$G,4,FALSE),0)</f>
        <v>0</v>
      </c>
      <c r="Q2534" s="20">
        <f>IFERROR(VLOOKUP(A2534,[3]soaBnafar!$A:$G,5,FALSE),0)</f>
        <v>0</v>
      </c>
      <c r="R2534" s="20">
        <f>IFERROR(VLOOKUP(A2534,[3]soaBnafar!$A:$G,6,FALSE),0)</f>
        <v>0</v>
      </c>
      <c r="S2534" s="20">
        <f>IFERROR(VLOOKUP(A2534,[3]soaBnafar!$A:$G,7,FALSE),0)</f>
        <v>0</v>
      </c>
      <c r="T2534" s="32">
        <f t="shared" si="470"/>
        <v>0</v>
      </c>
      <c r="U2534" s="21">
        <f t="shared" si="471"/>
        <v>0</v>
      </c>
      <c r="V2534" s="21">
        <f t="shared" si="472"/>
        <v>0</v>
      </c>
      <c r="W2534" s="21">
        <f t="shared" si="473"/>
        <v>0</v>
      </c>
      <c r="X2534" s="21">
        <f t="shared" si="474"/>
        <v>0</v>
      </c>
      <c r="Y2534" s="33">
        <f t="shared" si="475"/>
        <v>0</v>
      </c>
      <c r="Z2534" s="4" t="str">
        <f t="shared" si="476"/>
        <v>Não</v>
      </c>
      <c r="AA2534" s="4" t="str">
        <f t="shared" si="477"/>
        <v>Não</v>
      </c>
      <c r="AB2534" s="4" t="str">
        <f t="shared" si="478"/>
        <v>Não</v>
      </c>
      <c r="AC2534" s="4" t="str">
        <f t="shared" si="479"/>
        <v>Não</v>
      </c>
      <c r="AD2534" s="4" t="str">
        <f t="shared" si="480"/>
        <v>Não</v>
      </c>
      <c r="AE2534" s="30" t="str">
        <f t="shared" si="481"/>
        <v>Não</v>
      </c>
    </row>
    <row r="2535" spans="1:31" x14ac:dyDescent="0.25">
      <c r="A2535" s="23">
        <v>354770</v>
      </c>
      <c r="B2535" s="27">
        <f>IFERROR(VLOOKUP(A2535,[1]Monitoramento_Base_somente_disp!$A:$L,5,FALSE),0)</f>
        <v>0</v>
      </c>
      <c r="C2535" s="20">
        <f>IFERROR(VLOOKUP(A2535,[1]Monitoramento_Base_somente_disp!$A:$L,6,FALSE),0)</f>
        <v>0</v>
      </c>
      <c r="D2535" s="20">
        <f>IFERROR(VLOOKUP(A2535,[1]Monitoramento_Base_somente_disp!$A:$L,7,FALSE),0)</f>
        <v>0</v>
      </c>
      <c r="E2535" s="20">
        <f>IFERROR(VLOOKUP(A2535,[1]Monitoramento_Base_somente_disp!$A:$L,8,FALSE),0)</f>
        <v>0</v>
      </c>
      <c r="F2535" s="20">
        <f>IFERROR(VLOOKUP(A2535,[1]Monitoramento_Base_somente_disp!$A:$L,9,FALSE),0)</f>
        <v>0</v>
      </c>
      <c r="G2535" s="28">
        <f>IFERROR(VLOOKUP(A2535,[1]Monitoramento_Base_somente_disp!$A:$L,10,FALSE),0)</f>
        <v>0</v>
      </c>
      <c r="H2535" s="27">
        <f>IFERROR(VLOOKUP(A2535,[2]webService!$A:$I,4,FALSE),0)</f>
        <v>0</v>
      </c>
      <c r="I2535" s="20">
        <f>IFERROR(VLOOKUP(A2535,[2]webService!$A:$II,5,FALSE),0)</f>
        <v>0</v>
      </c>
      <c r="J2535" s="20">
        <f>IFERROR(VLOOKUP(A2535,[2]webService!$A:$I,6,FALSE),0)</f>
        <v>0</v>
      </c>
      <c r="K2535" s="20">
        <f>IFERROR(VLOOKUP(A2535,[2]webService!$A:$I,7,FALSE),0)</f>
        <v>0</v>
      </c>
      <c r="L2535" s="20">
        <f>IFERROR(VLOOKUP(A2535,[2]webService!$A:$I,8,FALSE),0)</f>
        <v>0</v>
      </c>
      <c r="M2535" s="28">
        <f>IFERROR(VLOOKUP(A2535,[2]webService!$A:$I,9,FALSE),0)</f>
        <v>0</v>
      </c>
      <c r="N2535" s="27">
        <f>IFERROR(VLOOKUP(A2535,[3]soaBnafar!$A:$G,2,FALSE),0)</f>
        <v>0</v>
      </c>
      <c r="O2535" s="20">
        <f>IFERROR(VLOOKUP(A2535,[3]soaBnafar!$A:$H,3,FALSE),0)</f>
        <v>0</v>
      </c>
      <c r="P2535" s="20">
        <f>IFERROR(VLOOKUP(A2535,[3]soaBnafar!$A:$G,4,FALSE),0)</f>
        <v>0</v>
      </c>
      <c r="Q2535" s="20">
        <f>IFERROR(VLOOKUP(A2535,[3]soaBnafar!$A:$G,5,FALSE),0)</f>
        <v>0</v>
      </c>
      <c r="R2535" s="20">
        <f>IFERROR(VLOOKUP(A2535,[3]soaBnafar!$A:$G,6,FALSE),0)</f>
        <v>0</v>
      </c>
      <c r="S2535" s="20">
        <f>IFERROR(VLOOKUP(A2535,[3]soaBnafar!$A:$G,7,FALSE),0)</f>
        <v>0</v>
      </c>
      <c r="T2535" s="32">
        <f t="shared" si="470"/>
        <v>0</v>
      </c>
      <c r="U2535" s="21">
        <f t="shared" si="471"/>
        <v>0</v>
      </c>
      <c r="V2535" s="21">
        <f t="shared" si="472"/>
        <v>0</v>
      </c>
      <c r="W2535" s="21">
        <f t="shared" si="473"/>
        <v>0</v>
      </c>
      <c r="X2535" s="21">
        <f t="shared" si="474"/>
        <v>0</v>
      </c>
      <c r="Y2535" s="33">
        <f t="shared" si="475"/>
        <v>0</v>
      </c>
      <c r="Z2535" s="4" t="str">
        <f t="shared" si="476"/>
        <v>Não</v>
      </c>
      <c r="AA2535" s="4" t="str">
        <f t="shared" si="477"/>
        <v>Não</v>
      </c>
      <c r="AB2535" s="4" t="str">
        <f t="shared" si="478"/>
        <v>Não</v>
      </c>
      <c r="AC2535" s="4" t="str">
        <f t="shared" si="479"/>
        <v>Não</v>
      </c>
      <c r="AD2535" s="4" t="str">
        <f t="shared" si="480"/>
        <v>Não</v>
      </c>
      <c r="AE2535" s="30" t="str">
        <f t="shared" si="481"/>
        <v>Não</v>
      </c>
    </row>
    <row r="2536" spans="1:31" x14ac:dyDescent="0.25">
      <c r="A2536" s="23">
        <v>354790</v>
      </c>
      <c r="B2536" s="27">
        <f>IFERROR(VLOOKUP(A2536,[1]Monitoramento_Base_somente_disp!$A:$L,5,FALSE),0)</f>
        <v>0</v>
      </c>
      <c r="C2536" s="20">
        <f>IFERROR(VLOOKUP(A2536,[1]Monitoramento_Base_somente_disp!$A:$L,6,FALSE),0)</f>
        <v>7125664</v>
      </c>
      <c r="D2536" s="20">
        <f>IFERROR(VLOOKUP(A2536,[1]Monitoramento_Base_somente_disp!$A:$L,7,FALSE),0)</f>
        <v>0</v>
      </c>
      <c r="E2536" s="20">
        <f>IFERROR(VLOOKUP(A2536,[1]Monitoramento_Base_somente_disp!$A:$L,8,FALSE),0)</f>
        <v>3562832</v>
      </c>
      <c r="F2536" s="20">
        <f>IFERROR(VLOOKUP(A2536,[1]Monitoramento_Base_somente_disp!$A:$L,9,FALSE),0)</f>
        <v>0</v>
      </c>
      <c r="G2536" s="28">
        <f>IFERROR(VLOOKUP(A2536,[1]Monitoramento_Base_somente_disp!$A:$L,10,FALSE),0)</f>
        <v>0</v>
      </c>
      <c r="H2536" s="27">
        <f>IFERROR(VLOOKUP(A2536,[2]webService!$A:$I,4,FALSE),0)</f>
        <v>0</v>
      </c>
      <c r="I2536" s="20">
        <f>IFERROR(VLOOKUP(A2536,[2]webService!$A:$II,5,FALSE),0)</f>
        <v>0</v>
      </c>
      <c r="J2536" s="20">
        <f>IFERROR(VLOOKUP(A2536,[2]webService!$A:$I,6,FALSE),0)</f>
        <v>0</v>
      </c>
      <c r="K2536" s="20">
        <f>IFERROR(VLOOKUP(A2536,[2]webService!$A:$I,7,FALSE),0)</f>
        <v>0</v>
      </c>
      <c r="L2536" s="20">
        <f>IFERROR(VLOOKUP(A2536,[2]webService!$A:$I,8,FALSE),0)</f>
        <v>0</v>
      </c>
      <c r="M2536" s="28">
        <f>IFERROR(VLOOKUP(A2536,[2]webService!$A:$I,9,FALSE),0)</f>
        <v>0</v>
      </c>
      <c r="N2536" s="27">
        <f>IFERROR(VLOOKUP(A2536,[3]soaBnafar!$A:$G,2,FALSE),0)</f>
        <v>0</v>
      </c>
      <c r="O2536" s="20">
        <f>IFERROR(VLOOKUP(A2536,[3]soaBnafar!$A:$H,3,FALSE),0)</f>
        <v>0</v>
      </c>
      <c r="P2536" s="20">
        <f>IFERROR(VLOOKUP(A2536,[3]soaBnafar!$A:$G,4,FALSE),0)</f>
        <v>0</v>
      </c>
      <c r="Q2536" s="20">
        <f>IFERROR(VLOOKUP(A2536,[3]soaBnafar!$A:$G,5,FALSE),0)</f>
        <v>0</v>
      </c>
      <c r="R2536" s="20">
        <f>IFERROR(VLOOKUP(A2536,[3]soaBnafar!$A:$G,6,FALSE),0)</f>
        <v>0</v>
      </c>
      <c r="S2536" s="20">
        <f>IFERROR(VLOOKUP(A2536,[3]soaBnafar!$A:$G,7,FALSE),0)</f>
        <v>0</v>
      </c>
      <c r="T2536" s="32">
        <f t="shared" si="470"/>
        <v>0</v>
      </c>
      <c r="U2536" s="21">
        <f t="shared" si="471"/>
        <v>7125664</v>
      </c>
      <c r="V2536" s="21">
        <f t="shared" si="472"/>
        <v>0</v>
      </c>
      <c r="W2536" s="21">
        <f t="shared" si="473"/>
        <v>3562832</v>
      </c>
      <c r="X2536" s="21">
        <f t="shared" si="474"/>
        <v>0</v>
      </c>
      <c r="Y2536" s="33">
        <f t="shared" si="475"/>
        <v>0</v>
      </c>
      <c r="Z2536" s="4" t="str">
        <f t="shared" si="476"/>
        <v>Não</v>
      </c>
      <c r="AA2536" s="4" t="str">
        <f t="shared" si="477"/>
        <v>Sim</v>
      </c>
      <c r="AB2536" s="4" t="str">
        <f t="shared" si="478"/>
        <v>Não</v>
      </c>
      <c r="AC2536" s="4" t="str">
        <f t="shared" si="479"/>
        <v>Sim</v>
      </c>
      <c r="AD2536" s="4" t="str">
        <f t="shared" si="480"/>
        <v>Não</v>
      </c>
      <c r="AE2536" s="30" t="str">
        <f t="shared" si="481"/>
        <v>Não</v>
      </c>
    </row>
    <row r="2537" spans="1:31" x14ac:dyDescent="0.25">
      <c r="A2537" s="23">
        <v>354800</v>
      </c>
      <c r="B2537" s="27">
        <f>IFERROR(VLOOKUP(A2537,[1]Monitoramento_Base_somente_disp!$A:$L,5,FALSE),0)</f>
        <v>0</v>
      </c>
      <c r="C2537" s="20">
        <f>IFERROR(VLOOKUP(A2537,[1]Monitoramento_Base_somente_disp!$A:$L,6,FALSE),0)</f>
        <v>10732708</v>
      </c>
      <c r="D2537" s="20">
        <f>IFERROR(VLOOKUP(A2537,[1]Monitoramento_Base_somente_disp!$A:$L,7,FALSE),0)</f>
        <v>0</v>
      </c>
      <c r="E2537" s="20">
        <f>IFERROR(VLOOKUP(A2537,[1]Monitoramento_Base_somente_disp!$A:$L,8,FALSE),0)</f>
        <v>5366354</v>
      </c>
      <c r="F2537" s="20">
        <f>IFERROR(VLOOKUP(A2537,[1]Monitoramento_Base_somente_disp!$A:$L,9,FALSE),0)</f>
        <v>0</v>
      </c>
      <c r="G2537" s="28">
        <f>IFERROR(VLOOKUP(A2537,[1]Monitoramento_Base_somente_disp!$A:$L,10,FALSE),0)</f>
        <v>0</v>
      </c>
      <c r="H2537" s="27">
        <f>IFERROR(VLOOKUP(A2537,[2]webService!$A:$I,4,FALSE),0)</f>
        <v>0</v>
      </c>
      <c r="I2537" s="20">
        <f>IFERROR(VLOOKUP(A2537,[2]webService!$A:$II,5,FALSE),0)</f>
        <v>0</v>
      </c>
      <c r="J2537" s="20">
        <f>IFERROR(VLOOKUP(A2537,[2]webService!$A:$I,6,FALSE),0)</f>
        <v>0</v>
      </c>
      <c r="K2537" s="20">
        <f>IFERROR(VLOOKUP(A2537,[2]webService!$A:$I,7,FALSE),0)</f>
        <v>0</v>
      </c>
      <c r="L2537" s="20">
        <f>IFERROR(VLOOKUP(A2537,[2]webService!$A:$I,8,FALSE),0)</f>
        <v>0</v>
      </c>
      <c r="M2537" s="28">
        <f>IFERROR(VLOOKUP(A2537,[2]webService!$A:$I,9,FALSE),0)</f>
        <v>0</v>
      </c>
      <c r="N2537" s="27">
        <f>IFERROR(VLOOKUP(A2537,[3]soaBnafar!$A:$G,2,FALSE),0)</f>
        <v>0</v>
      </c>
      <c r="O2537" s="20">
        <f>IFERROR(VLOOKUP(A2537,[3]soaBnafar!$A:$H,3,FALSE),0)</f>
        <v>0</v>
      </c>
      <c r="P2537" s="20">
        <f>IFERROR(VLOOKUP(A2537,[3]soaBnafar!$A:$G,4,FALSE),0)</f>
        <v>0</v>
      </c>
      <c r="Q2537" s="20">
        <f>IFERROR(VLOOKUP(A2537,[3]soaBnafar!$A:$G,5,FALSE),0)</f>
        <v>0</v>
      </c>
      <c r="R2537" s="20">
        <f>IFERROR(VLOOKUP(A2537,[3]soaBnafar!$A:$G,6,FALSE),0)</f>
        <v>0</v>
      </c>
      <c r="S2537" s="20">
        <f>IFERROR(VLOOKUP(A2537,[3]soaBnafar!$A:$G,7,FALSE),0)</f>
        <v>0</v>
      </c>
      <c r="T2537" s="32">
        <f t="shared" si="470"/>
        <v>0</v>
      </c>
      <c r="U2537" s="21">
        <f t="shared" si="471"/>
        <v>10732708</v>
      </c>
      <c r="V2537" s="21">
        <f t="shared" si="472"/>
        <v>0</v>
      </c>
      <c r="W2537" s="21">
        <f t="shared" si="473"/>
        <v>5366354</v>
      </c>
      <c r="X2537" s="21">
        <f t="shared" si="474"/>
        <v>0</v>
      </c>
      <c r="Y2537" s="33">
        <f t="shared" si="475"/>
        <v>0</v>
      </c>
      <c r="Z2537" s="4" t="str">
        <f t="shared" si="476"/>
        <v>Não</v>
      </c>
      <c r="AA2537" s="4" t="str">
        <f t="shared" si="477"/>
        <v>Sim</v>
      </c>
      <c r="AB2537" s="4" t="str">
        <f t="shared" si="478"/>
        <v>Não</v>
      </c>
      <c r="AC2537" s="4" t="str">
        <f t="shared" si="479"/>
        <v>Sim</v>
      </c>
      <c r="AD2537" s="4" t="str">
        <f t="shared" si="480"/>
        <v>Não</v>
      </c>
      <c r="AE2537" s="30" t="str">
        <f t="shared" si="481"/>
        <v>Não</v>
      </c>
    </row>
    <row r="2538" spans="1:31" x14ac:dyDescent="0.25">
      <c r="A2538" s="23">
        <v>354810</v>
      </c>
      <c r="B2538" s="27">
        <f>IFERROR(VLOOKUP(A2538,[1]Monitoramento_Base_somente_disp!$A:$L,5,FALSE),0)</f>
        <v>134752</v>
      </c>
      <c r="C2538" s="20">
        <f>IFERROR(VLOOKUP(A2538,[1]Monitoramento_Base_somente_disp!$A:$L,6,FALSE),0)</f>
        <v>33638686</v>
      </c>
      <c r="D2538" s="20">
        <f>IFERROR(VLOOKUP(A2538,[1]Monitoramento_Base_somente_disp!$A:$L,7,FALSE),0)</f>
        <v>62742</v>
      </c>
      <c r="E2538" s="20">
        <f>IFERROR(VLOOKUP(A2538,[1]Monitoramento_Base_somente_disp!$A:$L,8,FALSE),0)</f>
        <v>15501374</v>
      </c>
      <c r="F2538" s="20">
        <f>IFERROR(VLOOKUP(A2538,[1]Monitoramento_Base_somente_disp!$A:$L,9,FALSE),0)</f>
        <v>0</v>
      </c>
      <c r="G2538" s="28">
        <f>IFERROR(VLOOKUP(A2538,[1]Monitoramento_Base_somente_disp!$A:$L,10,FALSE),0)</f>
        <v>0</v>
      </c>
      <c r="H2538" s="27">
        <f>IFERROR(VLOOKUP(A2538,[2]webService!$A:$I,4,FALSE),0)</f>
        <v>0</v>
      </c>
      <c r="I2538" s="20">
        <f>IFERROR(VLOOKUP(A2538,[2]webService!$A:$II,5,FALSE),0)</f>
        <v>0</v>
      </c>
      <c r="J2538" s="20">
        <f>IFERROR(VLOOKUP(A2538,[2]webService!$A:$I,6,FALSE),0)</f>
        <v>0</v>
      </c>
      <c r="K2538" s="20">
        <f>IFERROR(VLOOKUP(A2538,[2]webService!$A:$I,7,FALSE),0)</f>
        <v>0</v>
      </c>
      <c r="L2538" s="20">
        <f>IFERROR(VLOOKUP(A2538,[2]webService!$A:$I,8,FALSE),0)</f>
        <v>0</v>
      </c>
      <c r="M2538" s="28">
        <f>IFERROR(VLOOKUP(A2538,[2]webService!$A:$I,9,FALSE),0)</f>
        <v>0</v>
      </c>
      <c r="N2538" s="27">
        <f>IFERROR(VLOOKUP(A2538,[3]soaBnafar!$A:$G,2,FALSE),0)</f>
        <v>0</v>
      </c>
      <c r="O2538" s="20">
        <f>IFERROR(VLOOKUP(A2538,[3]soaBnafar!$A:$H,3,FALSE),0)</f>
        <v>0</v>
      </c>
      <c r="P2538" s="20">
        <f>IFERROR(VLOOKUP(A2538,[3]soaBnafar!$A:$G,4,FALSE),0)</f>
        <v>0</v>
      </c>
      <c r="Q2538" s="20">
        <f>IFERROR(VLOOKUP(A2538,[3]soaBnafar!$A:$G,5,FALSE),0)</f>
        <v>0</v>
      </c>
      <c r="R2538" s="20">
        <f>IFERROR(VLOOKUP(A2538,[3]soaBnafar!$A:$G,6,FALSE),0)</f>
        <v>0</v>
      </c>
      <c r="S2538" s="20">
        <f>IFERROR(VLOOKUP(A2538,[3]soaBnafar!$A:$G,7,FALSE),0)</f>
        <v>0</v>
      </c>
      <c r="T2538" s="32">
        <f t="shared" si="470"/>
        <v>134752</v>
      </c>
      <c r="U2538" s="21">
        <f t="shared" si="471"/>
        <v>33638686</v>
      </c>
      <c r="V2538" s="21">
        <f t="shared" si="472"/>
        <v>62742</v>
      </c>
      <c r="W2538" s="21">
        <f t="shared" si="473"/>
        <v>15501374</v>
      </c>
      <c r="X2538" s="21">
        <f t="shared" si="474"/>
        <v>0</v>
      </c>
      <c r="Y2538" s="33">
        <f t="shared" si="475"/>
        <v>0</v>
      </c>
      <c r="Z2538" s="4" t="str">
        <f t="shared" si="476"/>
        <v>Sim</v>
      </c>
      <c r="AA2538" s="4" t="str">
        <f t="shared" si="477"/>
        <v>Sim</v>
      </c>
      <c r="AB2538" s="4" t="str">
        <f t="shared" si="478"/>
        <v>Sim</v>
      </c>
      <c r="AC2538" s="4" t="str">
        <f t="shared" si="479"/>
        <v>Sim</v>
      </c>
      <c r="AD2538" s="4" t="str">
        <f t="shared" si="480"/>
        <v>Não</v>
      </c>
      <c r="AE2538" s="30" t="str">
        <f t="shared" si="481"/>
        <v>Não</v>
      </c>
    </row>
    <row r="2539" spans="1:31" x14ac:dyDescent="0.25">
      <c r="A2539" s="23">
        <v>354820</v>
      </c>
      <c r="B2539" s="27">
        <f>IFERROR(VLOOKUP(A2539,[1]Monitoramento_Base_somente_disp!$A:$L,5,FALSE),0)</f>
        <v>0</v>
      </c>
      <c r="C2539" s="20">
        <f>IFERROR(VLOOKUP(A2539,[1]Monitoramento_Base_somente_disp!$A:$L,6,FALSE),0)</f>
        <v>0</v>
      </c>
      <c r="D2539" s="20">
        <f>IFERROR(VLOOKUP(A2539,[1]Monitoramento_Base_somente_disp!$A:$L,7,FALSE),0)</f>
        <v>0</v>
      </c>
      <c r="E2539" s="20">
        <f>IFERROR(VLOOKUP(A2539,[1]Monitoramento_Base_somente_disp!$A:$L,8,FALSE),0)</f>
        <v>0</v>
      </c>
      <c r="F2539" s="20">
        <f>IFERROR(VLOOKUP(A2539,[1]Monitoramento_Base_somente_disp!$A:$L,9,FALSE),0)</f>
        <v>0</v>
      </c>
      <c r="G2539" s="28">
        <f>IFERROR(VLOOKUP(A2539,[1]Monitoramento_Base_somente_disp!$A:$L,10,FALSE),0)</f>
        <v>0</v>
      </c>
      <c r="H2539" s="27">
        <f>IFERROR(VLOOKUP(A2539,[2]webService!$A:$I,4,FALSE),0)</f>
        <v>36804</v>
      </c>
      <c r="I2539" s="20">
        <f>IFERROR(VLOOKUP(A2539,[2]webService!$A:$II,5,FALSE),0)</f>
        <v>264927</v>
      </c>
      <c r="J2539" s="20">
        <f>IFERROR(VLOOKUP(A2539,[2]webService!$A:$I,6,FALSE),0)</f>
        <v>0</v>
      </c>
      <c r="K2539" s="20">
        <f>IFERROR(VLOOKUP(A2539,[2]webService!$A:$I,7,FALSE),0)</f>
        <v>0</v>
      </c>
      <c r="L2539" s="20">
        <f>IFERROR(VLOOKUP(A2539,[2]webService!$A:$I,8,FALSE),0)</f>
        <v>0</v>
      </c>
      <c r="M2539" s="28">
        <f>IFERROR(VLOOKUP(A2539,[2]webService!$A:$I,9,FALSE),0)</f>
        <v>0</v>
      </c>
      <c r="N2539" s="27">
        <f>IFERROR(VLOOKUP(A2539,[3]soaBnafar!$A:$G,2,FALSE),0)</f>
        <v>0</v>
      </c>
      <c r="O2539" s="20">
        <f>IFERROR(VLOOKUP(A2539,[3]soaBnafar!$A:$H,3,FALSE),0)</f>
        <v>0</v>
      </c>
      <c r="P2539" s="20">
        <f>IFERROR(VLOOKUP(A2539,[3]soaBnafar!$A:$G,4,FALSE),0)</f>
        <v>0</v>
      </c>
      <c r="Q2539" s="20">
        <f>IFERROR(VLOOKUP(A2539,[3]soaBnafar!$A:$G,5,FALSE),0)</f>
        <v>0</v>
      </c>
      <c r="R2539" s="20">
        <f>IFERROR(VLOOKUP(A2539,[3]soaBnafar!$A:$G,6,FALSE),0)</f>
        <v>0</v>
      </c>
      <c r="S2539" s="20">
        <f>IFERROR(VLOOKUP(A2539,[3]soaBnafar!$A:$G,7,FALSE),0)</f>
        <v>0</v>
      </c>
      <c r="T2539" s="32">
        <f t="shared" si="470"/>
        <v>36804</v>
      </c>
      <c r="U2539" s="21">
        <f t="shared" si="471"/>
        <v>264927</v>
      </c>
      <c r="V2539" s="21">
        <f t="shared" si="472"/>
        <v>0</v>
      </c>
      <c r="W2539" s="21">
        <f t="shared" si="473"/>
        <v>0</v>
      </c>
      <c r="X2539" s="21">
        <f t="shared" si="474"/>
        <v>0</v>
      </c>
      <c r="Y2539" s="33">
        <f t="shared" si="475"/>
        <v>0</v>
      </c>
      <c r="Z2539" s="4" t="str">
        <f t="shared" si="476"/>
        <v>Sim</v>
      </c>
      <c r="AA2539" s="4" t="str">
        <f t="shared" si="477"/>
        <v>Sim</v>
      </c>
      <c r="AB2539" s="4" t="str">
        <f t="shared" si="478"/>
        <v>Não</v>
      </c>
      <c r="AC2539" s="4" t="str">
        <f t="shared" si="479"/>
        <v>Não</v>
      </c>
      <c r="AD2539" s="4" t="str">
        <f t="shared" si="480"/>
        <v>Não</v>
      </c>
      <c r="AE2539" s="30" t="str">
        <f t="shared" si="481"/>
        <v>Não</v>
      </c>
    </row>
    <row r="2540" spans="1:31" x14ac:dyDescent="0.25">
      <c r="A2540" s="23">
        <v>354830</v>
      </c>
      <c r="B2540" s="27">
        <f>IFERROR(VLOOKUP(A2540,[1]Monitoramento_Base_somente_disp!$A:$L,5,FALSE),0)</f>
        <v>0</v>
      </c>
      <c r="C2540" s="20">
        <f>IFERROR(VLOOKUP(A2540,[1]Monitoramento_Base_somente_disp!$A:$L,6,FALSE),0)</f>
        <v>0</v>
      </c>
      <c r="D2540" s="20">
        <f>IFERROR(VLOOKUP(A2540,[1]Monitoramento_Base_somente_disp!$A:$L,7,FALSE),0)</f>
        <v>0</v>
      </c>
      <c r="E2540" s="20">
        <f>IFERROR(VLOOKUP(A2540,[1]Monitoramento_Base_somente_disp!$A:$L,8,FALSE),0)</f>
        <v>0</v>
      </c>
      <c r="F2540" s="20">
        <f>IFERROR(VLOOKUP(A2540,[1]Monitoramento_Base_somente_disp!$A:$L,9,FALSE),0)</f>
        <v>0</v>
      </c>
      <c r="G2540" s="28">
        <f>IFERROR(VLOOKUP(A2540,[1]Monitoramento_Base_somente_disp!$A:$L,10,FALSE),0)</f>
        <v>0</v>
      </c>
      <c r="H2540" s="27">
        <f>IFERROR(VLOOKUP(A2540,[2]webService!$A:$I,4,FALSE),0)</f>
        <v>0</v>
      </c>
      <c r="I2540" s="20">
        <f>IFERROR(VLOOKUP(A2540,[2]webService!$A:$II,5,FALSE),0)</f>
        <v>0</v>
      </c>
      <c r="J2540" s="20">
        <f>IFERROR(VLOOKUP(A2540,[2]webService!$A:$I,6,FALSE),0)</f>
        <v>0</v>
      </c>
      <c r="K2540" s="20">
        <f>IFERROR(VLOOKUP(A2540,[2]webService!$A:$I,7,FALSE),0)</f>
        <v>0</v>
      </c>
      <c r="L2540" s="20">
        <f>IFERROR(VLOOKUP(A2540,[2]webService!$A:$I,8,FALSE),0)</f>
        <v>0</v>
      </c>
      <c r="M2540" s="28">
        <f>IFERROR(VLOOKUP(A2540,[2]webService!$A:$I,9,FALSE),0)</f>
        <v>0</v>
      </c>
      <c r="N2540" s="27">
        <f>IFERROR(VLOOKUP(A2540,[3]soaBnafar!$A:$G,2,FALSE),0)</f>
        <v>34798</v>
      </c>
      <c r="O2540" s="20">
        <f>IFERROR(VLOOKUP(A2540,[3]soaBnafar!$A:$H,3,FALSE),0)</f>
        <v>124091</v>
      </c>
      <c r="P2540" s="20">
        <f>IFERROR(VLOOKUP(A2540,[3]soaBnafar!$A:$G,4,FALSE),0)</f>
        <v>0</v>
      </c>
      <c r="Q2540" s="20">
        <f>IFERROR(VLOOKUP(A2540,[3]soaBnafar!$A:$G,5,FALSE),0)</f>
        <v>0</v>
      </c>
      <c r="R2540" s="20">
        <f>IFERROR(VLOOKUP(A2540,[3]soaBnafar!$A:$G,6,FALSE),0)</f>
        <v>0</v>
      </c>
      <c r="S2540" s="20">
        <f>IFERROR(VLOOKUP(A2540,[3]soaBnafar!$A:$G,7,FALSE),0)</f>
        <v>0</v>
      </c>
      <c r="T2540" s="32">
        <f t="shared" si="470"/>
        <v>34798</v>
      </c>
      <c r="U2540" s="21">
        <f t="shared" si="471"/>
        <v>124091</v>
      </c>
      <c r="V2540" s="21">
        <f t="shared" si="472"/>
        <v>0</v>
      </c>
      <c r="W2540" s="21">
        <f t="shared" si="473"/>
        <v>0</v>
      </c>
      <c r="X2540" s="21">
        <f t="shared" si="474"/>
        <v>0</v>
      </c>
      <c r="Y2540" s="33">
        <f t="shared" si="475"/>
        <v>0</v>
      </c>
      <c r="Z2540" s="4" t="str">
        <f t="shared" si="476"/>
        <v>Sim</v>
      </c>
      <c r="AA2540" s="4" t="str">
        <f t="shared" si="477"/>
        <v>Sim</v>
      </c>
      <c r="AB2540" s="4" t="str">
        <f t="shared" si="478"/>
        <v>Não</v>
      </c>
      <c r="AC2540" s="4" t="str">
        <f t="shared" si="479"/>
        <v>Não</v>
      </c>
      <c r="AD2540" s="4" t="str">
        <f t="shared" si="480"/>
        <v>Não</v>
      </c>
      <c r="AE2540" s="30" t="str">
        <f t="shared" si="481"/>
        <v>Não</v>
      </c>
    </row>
    <row r="2541" spans="1:31" x14ac:dyDescent="0.25">
      <c r="A2541" s="23">
        <v>354860</v>
      </c>
      <c r="B2541" s="27">
        <f>IFERROR(VLOOKUP(A2541,[1]Monitoramento_Base_somente_disp!$A:$L,5,FALSE),0)</f>
        <v>102107</v>
      </c>
      <c r="C2541" s="20">
        <f>IFERROR(VLOOKUP(A2541,[1]Monitoramento_Base_somente_disp!$A:$L,6,FALSE),0)</f>
        <v>22409646</v>
      </c>
      <c r="D2541" s="20">
        <f>IFERROR(VLOOKUP(A2541,[1]Monitoramento_Base_somente_disp!$A:$L,7,FALSE),0)</f>
        <v>60468</v>
      </c>
      <c r="E2541" s="20">
        <f>IFERROR(VLOOKUP(A2541,[1]Monitoramento_Base_somente_disp!$A:$L,8,FALSE),0)</f>
        <v>10243670</v>
      </c>
      <c r="F2541" s="20">
        <f>IFERROR(VLOOKUP(A2541,[1]Monitoramento_Base_somente_disp!$A:$L,9,FALSE),0)</f>
        <v>0</v>
      </c>
      <c r="G2541" s="28">
        <f>IFERROR(VLOOKUP(A2541,[1]Monitoramento_Base_somente_disp!$A:$L,10,FALSE),0)</f>
        <v>0</v>
      </c>
      <c r="H2541" s="27">
        <f>IFERROR(VLOOKUP(A2541,[2]webService!$A:$I,4,FALSE),0)</f>
        <v>0</v>
      </c>
      <c r="I2541" s="20">
        <f>IFERROR(VLOOKUP(A2541,[2]webService!$A:$II,5,FALSE),0)</f>
        <v>0</v>
      </c>
      <c r="J2541" s="20">
        <f>IFERROR(VLOOKUP(A2541,[2]webService!$A:$I,6,FALSE),0)</f>
        <v>0</v>
      </c>
      <c r="K2541" s="20">
        <f>IFERROR(VLOOKUP(A2541,[2]webService!$A:$I,7,FALSE),0)</f>
        <v>0</v>
      </c>
      <c r="L2541" s="20">
        <f>IFERROR(VLOOKUP(A2541,[2]webService!$A:$I,8,FALSE),0)</f>
        <v>0</v>
      </c>
      <c r="M2541" s="28">
        <f>IFERROR(VLOOKUP(A2541,[2]webService!$A:$I,9,FALSE),0)</f>
        <v>0</v>
      </c>
      <c r="N2541" s="27">
        <f>IFERROR(VLOOKUP(A2541,[3]soaBnafar!$A:$G,2,FALSE),0)</f>
        <v>0</v>
      </c>
      <c r="O2541" s="20">
        <f>IFERROR(VLOOKUP(A2541,[3]soaBnafar!$A:$H,3,FALSE),0)</f>
        <v>0</v>
      </c>
      <c r="P2541" s="20">
        <f>IFERROR(VLOOKUP(A2541,[3]soaBnafar!$A:$G,4,FALSE),0)</f>
        <v>0</v>
      </c>
      <c r="Q2541" s="20">
        <f>IFERROR(VLOOKUP(A2541,[3]soaBnafar!$A:$G,5,FALSE),0)</f>
        <v>0</v>
      </c>
      <c r="R2541" s="20">
        <f>IFERROR(VLOOKUP(A2541,[3]soaBnafar!$A:$G,6,FALSE),0)</f>
        <v>0</v>
      </c>
      <c r="S2541" s="20">
        <f>IFERROR(VLOOKUP(A2541,[3]soaBnafar!$A:$G,7,FALSE),0)</f>
        <v>0</v>
      </c>
      <c r="T2541" s="32">
        <f t="shared" si="470"/>
        <v>102107</v>
      </c>
      <c r="U2541" s="21">
        <f t="shared" si="471"/>
        <v>22409646</v>
      </c>
      <c r="V2541" s="21">
        <f t="shared" si="472"/>
        <v>60468</v>
      </c>
      <c r="W2541" s="21">
        <f t="shared" si="473"/>
        <v>10243670</v>
      </c>
      <c r="X2541" s="21">
        <f t="shared" si="474"/>
        <v>0</v>
      </c>
      <c r="Y2541" s="33">
        <f t="shared" si="475"/>
        <v>0</v>
      </c>
      <c r="Z2541" s="4" t="str">
        <f t="shared" si="476"/>
        <v>Sim</v>
      </c>
      <c r="AA2541" s="4" t="str">
        <f t="shared" si="477"/>
        <v>Sim</v>
      </c>
      <c r="AB2541" s="4" t="str">
        <f t="shared" si="478"/>
        <v>Sim</v>
      </c>
      <c r="AC2541" s="4" t="str">
        <f t="shared" si="479"/>
        <v>Sim</v>
      </c>
      <c r="AD2541" s="4" t="str">
        <f t="shared" si="480"/>
        <v>Não</v>
      </c>
      <c r="AE2541" s="30" t="str">
        <f t="shared" si="481"/>
        <v>Não</v>
      </c>
    </row>
    <row r="2542" spans="1:31" x14ac:dyDescent="0.25">
      <c r="A2542" s="23">
        <v>354900</v>
      </c>
      <c r="B2542" s="27">
        <f>IFERROR(VLOOKUP(A2542,[1]Monitoramento_Base_somente_disp!$A:$L,5,FALSE),0)</f>
        <v>0</v>
      </c>
      <c r="C2542" s="20">
        <f>IFERROR(VLOOKUP(A2542,[1]Monitoramento_Base_somente_disp!$A:$L,6,FALSE),0)</f>
        <v>0</v>
      </c>
      <c r="D2542" s="20">
        <f>IFERROR(VLOOKUP(A2542,[1]Monitoramento_Base_somente_disp!$A:$L,7,FALSE),0)</f>
        <v>0</v>
      </c>
      <c r="E2542" s="20">
        <f>IFERROR(VLOOKUP(A2542,[1]Monitoramento_Base_somente_disp!$A:$L,8,FALSE),0)</f>
        <v>0</v>
      </c>
      <c r="F2542" s="20">
        <f>IFERROR(VLOOKUP(A2542,[1]Monitoramento_Base_somente_disp!$A:$L,9,FALSE),0)</f>
        <v>0</v>
      </c>
      <c r="G2542" s="28">
        <f>IFERROR(VLOOKUP(A2542,[1]Monitoramento_Base_somente_disp!$A:$L,10,FALSE),0)</f>
        <v>0</v>
      </c>
      <c r="H2542" s="27">
        <f>IFERROR(VLOOKUP(A2542,[2]webService!$A:$I,4,FALSE),0)</f>
        <v>0</v>
      </c>
      <c r="I2542" s="20">
        <f>IFERROR(VLOOKUP(A2542,[2]webService!$A:$II,5,FALSE),0)</f>
        <v>0</v>
      </c>
      <c r="J2542" s="20">
        <f>IFERROR(VLOOKUP(A2542,[2]webService!$A:$I,6,FALSE),0)</f>
        <v>0</v>
      </c>
      <c r="K2542" s="20">
        <f>IFERROR(VLOOKUP(A2542,[2]webService!$A:$I,7,FALSE),0)</f>
        <v>0</v>
      </c>
      <c r="L2542" s="20">
        <f>IFERROR(VLOOKUP(A2542,[2]webService!$A:$I,8,FALSE),0)</f>
        <v>0</v>
      </c>
      <c r="M2542" s="28">
        <f>IFERROR(VLOOKUP(A2542,[2]webService!$A:$I,9,FALSE),0)</f>
        <v>0</v>
      </c>
      <c r="N2542" s="27">
        <f>IFERROR(VLOOKUP(A2542,[3]soaBnafar!$A:$G,2,FALSE),0)</f>
        <v>38496</v>
      </c>
      <c r="O2542" s="20">
        <f>IFERROR(VLOOKUP(A2542,[3]soaBnafar!$A:$H,3,FALSE),0)</f>
        <v>245892</v>
      </c>
      <c r="P2542" s="20">
        <f>IFERROR(VLOOKUP(A2542,[3]soaBnafar!$A:$G,4,FALSE),0)</f>
        <v>37388</v>
      </c>
      <c r="Q2542" s="20">
        <f>IFERROR(VLOOKUP(A2542,[3]soaBnafar!$A:$G,5,FALSE),0)</f>
        <v>0</v>
      </c>
      <c r="R2542" s="20">
        <f>IFERROR(VLOOKUP(A2542,[3]soaBnafar!$A:$G,6,FALSE),0)</f>
        <v>0</v>
      </c>
      <c r="S2542" s="20">
        <f>IFERROR(VLOOKUP(A2542,[3]soaBnafar!$A:$G,7,FALSE),0)</f>
        <v>0</v>
      </c>
      <c r="T2542" s="32">
        <f t="shared" si="470"/>
        <v>38496</v>
      </c>
      <c r="U2542" s="21">
        <f t="shared" si="471"/>
        <v>245892</v>
      </c>
      <c r="V2542" s="21">
        <f t="shared" si="472"/>
        <v>37388</v>
      </c>
      <c r="W2542" s="21">
        <f t="shared" si="473"/>
        <v>0</v>
      </c>
      <c r="X2542" s="21">
        <f t="shared" si="474"/>
        <v>0</v>
      </c>
      <c r="Y2542" s="33">
        <f t="shared" si="475"/>
        <v>0</v>
      </c>
      <c r="Z2542" s="4" t="str">
        <f t="shared" si="476"/>
        <v>Sim</v>
      </c>
      <c r="AA2542" s="4" t="str">
        <f t="shared" si="477"/>
        <v>Sim</v>
      </c>
      <c r="AB2542" s="4" t="str">
        <f t="shared" si="478"/>
        <v>Sim</v>
      </c>
      <c r="AC2542" s="4" t="str">
        <f t="shared" si="479"/>
        <v>Não</v>
      </c>
      <c r="AD2542" s="4" t="str">
        <f t="shared" si="480"/>
        <v>Não</v>
      </c>
      <c r="AE2542" s="30" t="str">
        <f t="shared" si="481"/>
        <v>Não</v>
      </c>
    </row>
    <row r="2543" spans="1:31" x14ac:dyDescent="0.25">
      <c r="A2543" s="23">
        <v>354920</v>
      </c>
      <c r="B2543" s="27">
        <f>IFERROR(VLOOKUP(A2543,[1]Monitoramento_Base_somente_disp!$A:$L,5,FALSE),0)</f>
        <v>0</v>
      </c>
      <c r="C2543" s="20">
        <f>IFERROR(VLOOKUP(A2543,[1]Monitoramento_Base_somente_disp!$A:$L,6,FALSE),0)</f>
        <v>0</v>
      </c>
      <c r="D2543" s="20">
        <f>IFERROR(VLOOKUP(A2543,[1]Monitoramento_Base_somente_disp!$A:$L,7,FALSE),0)</f>
        <v>0</v>
      </c>
      <c r="E2543" s="20">
        <f>IFERROR(VLOOKUP(A2543,[1]Monitoramento_Base_somente_disp!$A:$L,8,FALSE),0)</f>
        <v>0</v>
      </c>
      <c r="F2543" s="20">
        <f>IFERROR(VLOOKUP(A2543,[1]Monitoramento_Base_somente_disp!$A:$L,9,FALSE),0)</f>
        <v>0</v>
      </c>
      <c r="G2543" s="28">
        <f>IFERROR(VLOOKUP(A2543,[1]Monitoramento_Base_somente_disp!$A:$L,10,FALSE),0)</f>
        <v>0</v>
      </c>
      <c r="H2543" s="27">
        <f>IFERROR(VLOOKUP(A2543,[2]webService!$A:$I,4,FALSE),0)</f>
        <v>0</v>
      </c>
      <c r="I2543" s="20">
        <f>IFERROR(VLOOKUP(A2543,[2]webService!$A:$II,5,FALSE),0)</f>
        <v>0</v>
      </c>
      <c r="J2543" s="20">
        <f>IFERROR(VLOOKUP(A2543,[2]webService!$A:$I,6,FALSE),0)</f>
        <v>0</v>
      </c>
      <c r="K2543" s="20">
        <f>IFERROR(VLOOKUP(A2543,[2]webService!$A:$I,7,FALSE),0)</f>
        <v>0</v>
      </c>
      <c r="L2543" s="20">
        <f>IFERROR(VLOOKUP(A2543,[2]webService!$A:$I,8,FALSE),0)</f>
        <v>0</v>
      </c>
      <c r="M2543" s="28">
        <f>IFERROR(VLOOKUP(A2543,[2]webService!$A:$I,9,FALSE),0)</f>
        <v>0</v>
      </c>
      <c r="N2543" s="27">
        <f>IFERROR(VLOOKUP(A2543,[3]soaBnafar!$A:$G,2,FALSE),0)</f>
        <v>27925</v>
      </c>
      <c r="O2543" s="20">
        <f>IFERROR(VLOOKUP(A2543,[3]soaBnafar!$A:$H,3,FALSE),0)</f>
        <v>106562</v>
      </c>
      <c r="P2543" s="20">
        <f>IFERROR(VLOOKUP(A2543,[3]soaBnafar!$A:$G,4,FALSE),0)</f>
        <v>56100</v>
      </c>
      <c r="Q2543" s="20">
        <f>IFERROR(VLOOKUP(A2543,[3]soaBnafar!$A:$G,5,FALSE),0)</f>
        <v>106315</v>
      </c>
      <c r="R2543" s="20">
        <f>IFERROR(VLOOKUP(A2543,[3]soaBnafar!$A:$G,6,FALSE),0)</f>
        <v>0</v>
      </c>
      <c r="S2543" s="20">
        <f>IFERROR(VLOOKUP(A2543,[3]soaBnafar!$A:$G,7,FALSE),0)</f>
        <v>0</v>
      </c>
      <c r="T2543" s="32">
        <f t="shared" si="470"/>
        <v>27925</v>
      </c>
      <c r="U2543" s="21">
        <f t="shared" si="471"/>
        <v>106562</v>
      </c>
      <c r="V2543" s="21">
        <f t="shared" si="472"/>
        <v>56100</v>
      </c>
      <c r="W2543" s="21">
        <f t="shared" si="473"/>
        <v>106315</v>
      </c>
      <c r="X2543" s="21">
        <f t="shared" si="474"/>
        <v>0</v>
      </c>
      <c r="Y2543" s="33">
        <f t="shared" si="475"/>
        <v>0</v>
      </c>
      <c r="Z2543" s="4" t="str">
        <f t="shared" si="476"/>
        <v>Sim</v>
      </c>
      <c r="AA2543" s="4" t="str">
        <f t="shared" si="477"/>
        <v>Sim</v>
      </c>
      <c r="AB2543" s="4" t="str">
        <f t="shared" si="478"/>
        <v>Sim</v>
      </c>
      <c r="AC2543" s="4" t="str">
        <f t="shared" si="479"/>
        <v>Sim</v>
      </c>
      <c r="AD2543" s="4" t="str">
        <f t="shared" si="480"/>
        <v>Não</v>
      </c>
      <c r="AE2543" s="30" t="str">
        <f t="shared" si="481"/>
        <v>Não</v>
      </c>
    </row>
    <row r="2544" spans="1:31" x14ac:dyDescent="0.25">
      <c r="A2544" s="23">
        <v>354950</v>
      </c>
      <c r="B2544" s="27">
        <f>IFERROR(VLOOKUP(A2544,[1]Monitoramento_Base_somente_disp!$A:$L,5,FALSE),0)</f>
        <v>45369</v>
      </c>
      <c r="C2544" s="20">
        <f>IFERROR(VLOOKUP(A2544,[1]Monitoramento_Base_somente_disp!$A:$L,6,FALSE),0)</f>
        <v>4888776</v>
      </c>
      <c r="D2544" s="20">
        <f>IFERROR(VLOOKUP(A2544,[1]Monitoramento_Base_somente_disp!$A:$L,7,FALSE),0)</f>
        <v>20543</v>
      </c>
      <c r="E2544" s="20">
        <f>IFERROR(VLOOKUP(A2544,[1]Monitoramento_Base_somente_disp!$A:$L,8,FALSE),0)</f>
        <v>2314707</v>
      </c>
      <c r="F2544" s="20">
        <f>IFERROR(VLOOKUP(A2544,[1]Monitoramento_Base_somente_disp!$A:$L,9,FALSE),0)</f>
        <v>0</v>
      </c>
      <c r="G2544" s="28">
        <f>IFERROR(VLOOKUP(A2544,[1]Monitoramento_Base_somente_disp!$A:$L,10,FALSE),0)</f>
        <v>0</v>
      </c>
      <c r="H2544" s="27">
        <f>IFERROR(VLOOKUP(A2544,[2]webService!$A:$I,4,FALSE),0)</f>
        <v>0</v>
      </c>
      <c r="I2544" s="20">
        <f>IFERROR(VLOOKUP(A2544,[2]webService!$A:$II,5,FALSE),0)</f>
        <v>0</v>
      </c>
      <c r="J2544" s="20">
        <f>IFERROR(VLOOKUP(A2544,[2]webService!$A:$I,6,FALSE),0)</f>
        <v>0</v>
      </c>
      <c r="K2544" s="20">
        <f>IFERROR(VLOOKUP(A2544,[2]webService!$A:$I,7,FALSE),0)</f>
        <v>0</v>
      </c>
      <c r="L2544" s="20">
        <f>IFERROR(VLOOKUP(A2544,[2]webService!$A:$I,8,FALSE),0)</f>
        <v>0</v>
      </c>
      <c r="M2544" s="28">
        <f>IFERROR(VLOOKUP(A2544,[2]webService!$A:$I,9,FALSE),0)</f>
        <v>0</v>
      </c>
      <c r="N2544" s="27">
        <f>IFERROR(VLOOKUP(A2544,[3]soaBnafar!$A:$G,2,FALSE),0)</f>
        <v>0</v>
      </c>
      <c r="O2544" s="20">
        <f>IFERROR(VLOOKUP(A2544,[3]soaBnafar!$A:$H,3,FALSE),0)</f>
        <v>0</v>
      </c>
      <c r="P2544" s="20">
        <f>IFERROR(VLOOKUP(A2544,[3]soaBnafar!$A:$G,4,FALSE),0)</f>
        <v>0</v>
      </c>
      <c r="Q2544" s="20">
        <f>IFERROR(VLOOKUP(A2544,[3]soaBnafar!$A:$G,5,FALSE),0)</f>
        <v>0</v>
      </c>
      <c r="R2544" s="20">
        <f>IFERROR(VLOOKUP(A2544,[3]soaBnafar!$A:$G,6,FALSE),0)</f>
        <v>0</v>
      </c>
      <c r="S2544" s="20">
        <f>IFERROR(VLOOKUP(A2544,[3]soaBnafar!$A:$G,7,FALSE),0)</f>
        <v>0</v>
      </c>
      <c r="T2544" s="32">
        <f t="shared" si="470"/>
        <v>45369</v>
      </c>
      <c r="U2544" s="21">
        <f t="shared" si="471"/>
        <v>4888776</v>
      </c>
      <c r="V2544" s="21">
        <f t="shared" si="472"/>
        <v>20543</v>
      </c>
      <c r="W2544" s="21">
        <f t="shared" si="473"/>
        <v>2314707</v>
      </c>
      <c r="X2544" s="21">
        <f t="shared" si="474"/>
        <v>0</v>
      </c>
      <c r="Y2544" s="33">
        <f t="shared" si="475"/>
        <v>0</v>
      </c>
      <c r="Z2544" s="4" t="str">
        <f t="shared" si="476"/>
        <v>Sim</v>
      </c>
      <c r="AA2544" s="4" t="str">
        <f t="shared" si="477"/>
        <v>Sim</v>
      </c>
      <c r="AB2544" s="4" t="str">
        <f t="shared" si="478"/>
        <v>Sim</v>
      </c>
      <c r="AC2544" s="4" t="str">
        <f t="shared" si="479"/>
        <v>Sim</v>
      </c>
      <c r="AD2544" s="4" t="str">
        <f t="shared" si="480"/>
        <v>Não</v>
      </c>
      <c r="AE2544" s="30" t="str">
        <f t="shared" si="481"/>
        <v>Não</v>
      </c>
    </row>
    <row r="2545" spans="1:31" x14ac:dyDescent="0.25">
      <c r="A2545" s="23">
        <v>354960</v>
      </c>
      <c r="B2545" s="27">
        <f>IFERROR(VLOOKUP(A2545,[1]Monitoramento_Base_somente_disp!$A:$L,5,FALSE),0)</f>
        <v>5</v>
      </c>
      <c r="C2545" s="20">
        <f>IFERROR(VLOOKUP(A2545,[1]Monitoramento_Base_somente_disp!$A:$L,6,FALSE),0)</f>
        <v>5675599</v>
      </c>
      <c r="D2545" s="20">
        <f>IFERROR(VLOOKUP(A2545,[1]Monitoramento_Base_somente_disp!$A:$L,7,FALSE),0)</f>
        <v>0</v>
      </c>
      <c r="E2545" s="20">
        <f>IFERROR(VLOOKUP(A2545,[1]Monitoramento_Base_somente_disp!$A:$L,8,FALSE),0)</f>
        <v>3073384</v>
      </c>
      <c r="F2545" s="20">
        <f>IFERROR(VLOOKUP(A2545,[1]Monitoramento_Base_somente_disp!$A:$L,9,FALSE),0)</f>
        <v>0</v>
      </c>
      <c r="G2545" s="28">
        <f>IFERROR(VLOOKUP(A2545,[1]Monitoramento_Base_somente_disp!$A:$L,10,FALSE),0)</f>
        <v>0</v>
      </c>
      <c r="H2545" s="27">
        <f>IFERROR(VLOOKUP(A2545,[2]webService!$A:$I,4,FALSE),0)</f>
        <v>0</v>
      </c>
      <c r="I2545" s="20">
        <f>IFERROR(VLOOKUP(A2545,[2]webService!$A:$II,5,FALSE),0)</f>
        <v>0</v>
      </c>
      <c r="J2545" s="20">
        <f>IFERROR(VLOOKUP(A2545,[2]webService!$A:$I,6,FALSE),0)</f>
        <v>0</v>
      </c>
      <c r="K2545" s="20">
        <f>IFERROR(VLOOKUP(A2545,[2]webService!$A:$I,7,FALSE),0)</f>
        <v>0</v>
      </c>
      <c r="L2545" s="20">
        <f>IFERROR(VLOOKUP(A2545,[2]webService!$A:$I,8,FALSE),0)</f>
        <v>0</v>
      </c>
      <c r="M2545" s="28">
        <f>IFERROR(VLOOKUP(A2545,[2]webService!$A:$I,9,FALSE),0)</f>
        <v>0</v>
      </c>
      <c r="N2545" s="27">
        <f>IFERROR(VLOOKUP(A2545,[3]soaBnafar!$A:$G,2,FALSE),0)</f>
        <v>0</v>
      </c>
      <c r="O2545" s="20">
        <f>IFERROR(VLOOKUP(A2545,[3]soaBnafar!$A:$H,3,FALSE),0)</f>
        <v>0</v>
      </c>
      <c r="P2545" s="20">
        <f>IFERROR(VLOOKUP(A2545,[3]soaBnafar!$A:$G,4,FALSE),0)</f>
        <v>0</v>
      </c>
      <c r="Q2545" s="20">
        <f>IFERROR(VLOOKUP(A2545,[3]soaBnafar!$A:$G,5,FALSE),0)</f>
        <v>0</v>
      </c>
      <c r="R2545" s="20">
        <f>IFERROR(VLOOKUP(A2545,[3]soaBnafar!$A:$G,6,FALSE),0)</f>
        <v>0</v>
      </c>
      <c r="S2545" s="20">
        <f>IFERROR(VLOOKUP(A2545,[3]soaBnafar!$A:$G,7,FALSE),0)</f>
        <v>0</v>
      </c>
      <c r="T2545" s="32">
        <f t="shared" si="470"/>
        <v>5</v>
      </c>
      <c r="U2545" s="21">
        <f t="shared" si="471"/>
        <v>5675599</v>
      </c>
      <c r="V2545" s="21">
        <f t="shared" si="472"/>
        <v>0</v>
      </c>
      <c r="W2545" s="21">
        <f t="shared" si="473"/>
        <v>3073384</v>
      </c>
      <c r="X2545" s="21">
        <f t="shared" si="474"/>
        <v>0</v>
      </c>
      <c r="Y2545" s="33">
        <f t="shared" si="475"/>
        <v>0</v>
      </c>
      <c r="Z2545" s="4" t="str">
        <f t="shared" si="476"/>
        <v>Sim</v>
      </c>
      <c r="AA2545" s="4" t="str">
        <f t="shared" si="477"/>
        <v>Sim</v>
      </c>
      <c r="AB2545" s="4" t="str">
        <f t="shared" si="478"/>
        <v>Não</v>
      </c>
      <c r="AC2545" s="4" t="str">
        <f t="shared" si="479"/>
        <v>Sim</v>
      </c>
      <c r="AD2545" s="4" t="str">
        <f t="shared" si="480"/>
        <v>Não</v>
      </c>
      <c r="AE2545" s="30" t="str">
        <f t="shared" si="481"/>
        <v>Não</v>
      </c>
    </row>
    <row r="2546" spans="1:31" x14ac:dyDescent="0.25">
      <c r="A2546" s="23">
        <v>354970</v>
      </c>
      <c r="B2546" s="27">
        <f>IFERROR(VLOOKUP(A2546,[1]Monitoramento_Base_somente_disp!$A:$L,5,FALSE),0)</f>
        <v>0</v>
      </c>
      <c r="C2546" s="20">
        <f>IFERROR(VLOOKUP(A2546,[1]Monitoramento_Base_somente_disp!$A:$L,6,FALSE),0)</f>
        <v>0</v>
      </c>
      <c r="D2546" s="20">
        <f>IFERROR(VLOOKUP(A2546,[1]Monitoramento_Base_somente_disp!$A:$L,7,FALSE),0)</f>
        <v>0</v>
      </c>
      <c r="E2546" s="20">
        <f>IFERROR(VLOOKUP(A2546,[1]Monitoramento_Base_somente_disp!$A:$L,8,FALSE),0)</f>
        <v>0</v>
      </c>
      <c r="F2546" s="20">
        <f>IFERROR(VLOOKUP(A2546,[1]Monitoramento_Base_somente_disp!$A:$L,9,FALSE),0)</f>
        <v>0</v>
      </c>
      <c r="G2546" s="28">
        <f>IFERROR(VLOOKUP(A2546,[1]Monitoramento_Base_somente_disp!$A:$L,10,FALSE),0)</f>
        <v>0</v>
      </c>
      <c r="H2546" s="27">
        <f>IFERROR(VLOOKUP(A2546,[2]webService!$A:$I,4,FALSE),0)</f>
        <v>333833</v>
      </c>
      <c r="I2546" s="20">
        <f>IFERROR(VLOOKUP(A2546,[2]webService!$A:$II,5,FALSE),0)</f>
        <v>0</v>
      </c>
      <c r="J2546" s="20">
        <f>IFERROR(VLOOKUP(A2546,[2]webService!$A:$I,6,FALSE),0)</f>
        <v>0</v>
      </c>
      <c r="K2546" s="20">
        <f>IFERROR(VLOOKUP(A2546,[2]webService!$A:$I,7,FALSE),0)</f>
        <v>0</v>
      </c>
      <c r="L2546" s="20">
        <f>IFERROR(VLOOKUP(A2546,[2]webService!$A:$I,8,FALSE),0)</f>
        <v>0</v>
      </c>
      <c r="M2546" s="28">
        <f>IFERROR(VLOOKUP(A2546,[2]webService!$A:$I,9,FALSE),0)</f>
        <v>0</v>
      </c>
      <c r="N2546" s="27">
        <f>IFERROR(VLOOKUP(A2546,[3]soaBnafar!$A:$G,2,FALSE),0)</f>
        <v>0</v>
      </c>
      <c r="O2546" s="20">
        <f>IFERROR(VLOOKUP(A2546,[3]soaBnafar!$A:$H,3,FALSE),0)</f>
        <v>0</v>
      </c>
      <c r="P2546" s="20">
        <f>IFERROR(VLOOKUP(A2546,[3]soaBnafar!$A:$G,4,FALSE),0)</f>
        <v>0</v>
      </c>
      <c r="Q2546" s="20">
        <f>IFERROR(VLOOKUP(A2546,[3]soaBnafar!$A:$G,5,FALSE),0)</f>
        <v>0</v>
      </c>
      <c r="R2546" s="20">
        <f>IFERROR(VLOOKUP(A2546,[3]soaBnafar!$A:$G,6,FALSE),0)</f>
        <v>0</v>
      </c>
      <c r="S2546" s="20">
        <f>IFERROR(VLOOKUP(A2546,[3]soaBnafar!$A:$G,7,FALSE),0)</f>
        <v>0</v>
      </c>
      <c r="T2546" s="32">
        <f t="shared" si="470"/>
        <v>333833</v>
      </c>
      <c r="U2546" s="21">
        <f t="shared" si="471"/>
        <v>0</v>
      </c>
      <c r="V2546" s="21">
        <f t="shared" si="472"/>
        <v>0</v>
      </c>
      <c r="W2546" s="21">
        <f t="shared" si="473"/>
        <v>0</v>
      </c>
      <c r="X2546" s="21">
        <f t="shared" si="474"/>
        <v>0</v>
      </c>
      <c r="Y2546" s="33">
        <f t="shared" si="475"/>
        <v>0</v>
      </c>
      <c r="Z2546" s="4" t="str">
        <f t="shared" si="476"/>
        <v>Sim</v>
      </c>
      <c r="AA2546" s="4" t="str">
        <f t="shared" si="477"/>
        <v>Não</v>
      </c>
      <c r="AB2546" s="4" t="str">
        <f t="shared" si="478"/>
        <v>Não</v>
      </c>
      <c r="AC2546" s="4" t="str">
        <f t="shared" si="479"/>
        <v>Não</v>
      </c>
      <c r="AD2546" s="4" t="str">
        <f t="shared" si="480"/>
        <v>Não</v>
      </c>
      <c r="AE2546" s="30" t="str">
        <f t="shared" si="481"/>
        <v>Não</v>
      </c>
    </row>
    <row r="2547" spans="1:31" x14ac:dyDescent="0.25">
      <c r="A2547" s="23">
        <v>354995</v>
      </c>
      <c r="B2547" s="27">
        <f>IFERROR(VLOOKUP(A2547,[1]Monitoramento_Base_somente_disp!$A:$L,5,FALSE),0)</f>
        <v>150622</v>
      </c>
      <c r="C2547" s="20">
        <f>IFERROR(VLOOKUP(A2547,[1]Monitoramento_Base_somente_disp!$A:$L,6,FALSE),0)</f>
        <v>14737066</v>
      </c>
      <c r="D2547" s="20">
        <f>IFERROR(VLOOKUP(A2547,[1]Monitoramento_Base_somente_disp!$A:$L,7,FALSE),0)</f>
        <v>62874</v>
      </c>
      <c r="E2547" s="20">
        <f>IFERROR(VLOOKUP(A2547,[1]Monitoramento_Base_somente_disp!$A:$L,8,FALSE),0)</f>
        <v>7943323</v>
      </c>
      <c r="F2547" s="20">
        <f>IFERROR(VLOOKUP(A2547,[1]Monitoramento_Base_somente_disp!$A:$L,9,FALSE),0)</f>
        <v>0</v>
      </c>
      <c r="G2547" s="28">
        <f>IFERROR(VLOOKUP(A2547,[1]Monitoramento_Base_somente_disp!$A:$L,10,FALSE),0)</f>
        <v>0</v>
      </c>
      <c r="H2547" s="27">
        <f>IFERROR(VLOOKUP(A2547,[2]webService!$A:$I,4,FALSE),0)</f>
        <v>0</v>
      </c>
      <c r="I2547" s="20">
        <f>IFERROR(VLOOKUP(A2547,[2]webService!$A:$II,5,FALSE),0)</f>
        <v>0</v>
      </c>
      <c r="J2547" s="20">
        <f>IFERROR(VLOOKUP(A2547,[2]webService!$A:$I,6,FALSE),0)</f>
        <v>0</v>
      </c>
      <c r="K2547" s="20">
        <f>IFERROR(VLOOKUP(A2547,[2]webService!$A:$I,7,FALSE),0)</f>
        <v>0</v>
      </c>
      <c r="L2547" s="20">
        <f>IFERROR(VLOOKUP(A2547,[2]webService!$A:$I,8,FALSE),0)</f>
        <v>0</v>
      </c>
      <c r="M2547" s="28">
        <f>IFERROR(VLOOKUP(A2547,[2]webService!$A:$I,9,FALSE),0)</f>
        <v>0</v>
      </c>
      <c r="N2547" s="27">
        <f>IFERROR(VLOOKUP(A2547,[3]soaBnafar!$A:$G,2,FALSE),0)</f>
        <v>0</v>
      </c>
      <c r="O2547" s="20">
        <f>IFERROR(VLOOKUP(A2547,[3]soaBnafar!$A:$H,3,FALSE),0)</f>
        <v>0</v>
      </c>
      <c r="P2547" s="20">
        <f>IFERROR(VLOOKUP(A2547,[3]soaBnafar!$A:$G,4,FALSE),0)</f>
        <v>0</v>
      </c>
      <c r="Q2547" s="20">
        <f>IFERROR(VLOOKUP(A2547,[3]soaBnafar!$A:$G,5,FALSE),0)</f>
        <v>0</v>
      </c>
      <c r="R2547" s="20">
        <f>IFERROR(VLOOKUP(A2547,[3]soaBnafar!$A:$G,6,FALSE),0)</f>
        <v>0</v>
      </c>
      <c r="S2547" s="20">
        <f>IFERROR(VLOOKUP(A2547,[3]soaBnafar!$A:$G,7,FALSE),0)</f>
        <v>0</v>
      </c>
      <c r="T2547" s="32">
        <f t="shared" si="470"/>
        <v>150622</v>
      </c>
      <c r="U2547" s="21">
        <f t="shared" si="471"/>
        <v>14737066</v>
      </c>
      <c r="V2547" s="21">
        <f t="shared" si="472"/>
        <v>62874</v>
      </c>
      <c r="W2547" s="21">
        <f t="shared" si="473"/>
        <v>7943323</v>
      </c>
      <c r="X2547" s="21">
        <f t="shared" si="474"/>
        <v>0</v>
      </c>
      <c r="Y2547" s="33">
        <f t="shared" si="475"/>
        <v>0</v>
      </c>
      <c r="Z2547" s="4" t="str">
        <f t="shared" si="476"/>
        <v>Sim</v>
      </c>
      <c r="AA2547" s="4" t="str">
        <f t="shared" si="477"/>
        <v>Sim</v>
      </c>
      <c r="AB2547" s="4" t="str">
        <f t="shared" si="478"/>
        <v>Sim</v>
      </c>
      <c r="AC2547" s="4" t="str">
        <f t="shared" si="479"/>
        <v>Sim</v>
      </c>
      <c r="AD2547" s="4" t="str">
        <f t="shared" si="480"/>
        <v>Não</v>
      </c>
      <c r="AE2547" s="30" t="str">
        <f t="shared" si="481"/>
        <v>Não</v>
      </c>
    </row>
    <row r="2548" spans="1:31" x14ac:dyDescent="0.25">
      <c r="A2548" s="23">
        <v>355010</v>
      </c>
      <c r="B2548" s="27">
        <f>IFERROR(VLOOKUP(A2548,[1]Monitoramento_Base_somente_disp!$A:$L,5,FALSE),0)</f>
        <v>0</v>
      </c>
      <c r="C2548" s="20">
        <f>IFERROR(VLOOKUP(A2548,[1]Monitoramento_Base_somente_disp!$A:$L,6,FALSE),0)</f>
        <v>0</v>
      </c>
      <c r="D2548" s="20">
        <f>IFERROR(VLOOKUP(A2548,[1]Monitoramento_Base_somente_disp!$A:$L,7,FALSE),0)</f>
        <v>0</v>
      </c>
      <c r="E2548" s="20">
        <f>IFERROR(VLOOKUP(A2548,[1]Monitoramento_Base_somente_disp!$A:$L,8,FALSE),0)</f>
        <v>0</v>
      </c>
      <c r="F2548" s="20">
        <f>IFERROR(VLOOKUP(A2548,[1]Monitoramento_Base_somente_disp!$A:$L,9,FALSE),0)</f>
        <v>0</v>
      </c>
      <c r="G2548" s="28">
        <f>IFERROR(VLOOKUP(A2548,[1]Monitoramento_Base_somente_disp!$A:$L,10,FALSE),0)</f>
        <v>0</v>
      </c>
      <c r="H2548" s="27">
        <f>IFERROR(VLOOKUP(A2548,[2]webService!$A:$I,4,FALSE),0)</f>
        <v>0</v>
      </c>
      <c r="I2548" s="20">
        <f>IFERROR(VLOOKUP(A2548,[2]webService!$A:$II,5,FALSE),0)</f>
        <v>0</v>
      </c>
      <c r="J2548" s="20">
        <f>IFERROR(VLOOKUP(A2548,[2]webService!$A:$I,6,FALSE),0)</f>
        <v>0</v>
      </c>
      <c r="K2548" s="20">
        <f>IFERROR(VLOOKUP(A2548,[2]webService!$A:$I,7,FALSE),0)</f>
        <v>0</v>
      </c>
      <c r="L2548" s="20">
        <f>IFERROR(VLOOKUP(A2548,[2]webService!$A:$I,8,FALSE),0)</f>
        <v>0</v>
      </c>
      <c r="M2548" s="28">
        <f>IFERROR(VLOOKUP(A2548,[2]webService!$A:$I,9,FALSE),0)</f>
        <v>0</v>
      </c>
      <c r="N2548" s="27">
        <f>IFERROR(VLOOKUP(A2548,[3]soaBnafar!$A:$G,2,FALSE),0)</f>
        <v>0</v>
      </c>
      <c r="O2548" s="20">
        <f>IFERROR(VLOOKUP(A2548,[3]soaBnafar!$A:$H,3,FALSE),0)</f>
        <v>0</v>
      </c>
      <c r="P2548" s="20">
        <f>IFERROR(VLOOKUP(A2548,[3]soaBnafar!$A:$G,4,FALSE),0)</f>
        <v>0</v>
      </c>
      <c r="Q2548" s="20">
        <f>IFERROR(VLOOKUP(A2548,[3]soaBnafar!$A:$G,5,FALSE),0)</f>
        <v>0</v>
      </c>
      <c r="R2548" s="20">
        <f>IFERROR(VLOOKUP(A2548,[3]soaBnafar!$A:$G,6,FALSE),0)</f>
        <v>0</v>
      </c>
      <c r="S2548" s="20">
        <f>IFERROR(VLOOKUP(A2548,[3]soaBnafar!$A:$G,7,FALSE),0)</f>
        <v>0</v>
      </c>
      <c r="T2548" s="32">
        <f t="shared" si="470"/>
        <v>0</v>
      </c>
      <c r="U2548" s="21">
        <f t="shared" si="471"/>
        <v>0</v>
      </c>
      <c r="V2548" s="21">
        <f t="shared" si="472"/>
        <v>0</v>
      </c>
      <c r="W2548" s="21">
        <f t="shared" si="473"/>
        <v>0</v>
      </c>
      <c r="X2548" s="21">
        <f t="shared" si="474"/>
        <v>0</v>
      </c>
      <c r="Y2548" s="33">
        <f t="shared" si="475"/>
        <v>0</v>
      </c>
      <c r="Z2548" s="4" t="str">
        <f t="shared" si="476"/>
        <v>Não</v>
      </c>
      <c r="AA2548" s="4" t="str">
        <f t="shared" si="477"/>
        <v>Não</v>
      </c>
      <c r="AB2548" s="4" t="str">
        <f t="shared" si="478"/>
        <v>Não</v>
      </c>
      <c r="AC2548" s="4" t="str">
        <f t="shared" si="479"/>
        <v>Não</v>
      </c>
      <c r="AD2548" s="4" t="str">
        <f t="shared" si="480"/>
        <v>Não</v>
      </c>
      <c r="AE2548" s="30" t="str">
        <f t="shared" si="481"/>
        <v>Não</v>
      </c>
    </row>
    <row r="2549" spans="1:31" x14ac:dyDescent="0.25">
      <c r="A2549" s="23">
        <v>355020</v>
      </c>
      <c r="B2549" s="27">
        <f>IFERROR(VLOOKUP(A2549,[1]Monitoramento_Base_somente_disp!$A:$L,5,FALSE),0)</f>
        <v>0</v>
      </c>
      <c r="C2549" s="20">
        <f>IFERROR(VLOOKUP(A2549,[1]Monitoramento_Base_somente_disp!$A:$L,6,FALSE),0)</f>
        <v>0</v>
      </c>
      <c r="D2549" s="20">
        <f>IFERROR(VLOOKUP(A2549,[1]Monitoramento_Base_somente_disp!$A:$L,7,FALSE),0)</f>
        <v>0</v>
      </c>
      <c r="E2549" s="20">
        <f>IFERROR(VLOOKUP(A2549,[1]Monitoramento_Base_somente_disp!$A:$L,8,FALSE),0)</f>
        <v>0</v>
      </c>
      <c r="F2549" s="20">
        <f>IFERROR(VLOOKUP(A2549,[1]Monitoramento_Base_somente_disp!$A:$L,9,FALSE),0)</f>
        <v>0</v>
      </c>
      <c r="G2549" s="28">
        <f>IFERROR(VLOOKUP(A2549,[1]Monitoramento_Base_somente_disp!$A:$L,10,FALSE),0)</f>
        <v>0</v>
      </c>
      <c r="H2549" s="27">
        <f>IFERROR(VLOOKUP(A2549,[2]webService!$A:$I,4,FALSE),0)</f>
        <v>0</v>
      </c>
      <c r="I2549" s="20">
        <f>IFERROR(VLOOKUP(A2549,[2]webService!$A:$II,5,FALSE),0)</f>
        <v>0</v>
      </c>
      <c r="J2549" s="20">
        <f>IFERROR(VLOOKUP(A2549,[2]webService!$A:$I,6,FALSE),0)</f>
        <v>0</v>
      </c>
      <c r="K2549" s="20">
        <f>IFERROR(VLOOKUP(A2549,[2]webService!$A:$I,7,FALSE),0)</f>
        <v>0</v>
      </c>
      <c r="L2549" s="20">
        <f>IFERROR(VLOOKUP(A2549,[2]webService!$A:$I,8,FALSE),0)</f>
        <v>0</v>
      </c>
      <c r="M2549" s="28">
        <f>IFERROR(VLOOKUP(A2549,[2]webService!$A:$I,9,FALSE),0)</f>
        <v>0</v>
      </c>
      <c r="N2549" s="27">
        <f>IFERROR(VLOOKUP(A2549,[3]soaBnafar!$A:$G,2,FALSE),0)</f>
        <v>0</v>
      </c>
      <c r="O2549" s="20">
        <f>IFERROR(VLOOKUP(A2549,[3]soaBnafar!$A:$H,3,FALSE),0)</f>
        <v>0</v>
      </c>
      <c r="P2549" s="20">
        <f>IFERROR(VLOOKUP(A2549,[3]soaBnafar!$A:$G,4,FALSE),0)</f>
        <v>0</v>
      </c>
      <c r="Q2549" s="20">
        <f>IFERROR(VLOOKUP(A2549,[3]soaBnafar!$A:$G,5,FALSE),0)</f>
        <v>0</v>
      </c>
      <c r="R2549" s="20">
        <f>IFERROR(VLOOKUP(A2549,[3]soaBnafar!$A:$G,6,FALSE),0)</f>
        <v>0</v>
      </c>
      <c r="S2549" s="20">
        <f>IFERROR(VLOOKUP(A2549,[3]soaBnafar!$A:$G,7,FALSE),0)</f>
        <v>0</v>
      </c>
      <c r="T2549" s="32">
        <f t="shared" si="470"/>
        <v>0</v>
      </c>
      <c r="U2549" s="21">
        <f t="shared" si="471"/>
        <v>0</v>
      </c>
      <c r="V2549" s="21">
        <f t="shared" si="472"/>
        <v>0</v>
      </c>
      <c r="W2549" s="21">
        <f t="shared" si="473"/>
        <v>0</v>
      </c>
      <c r="X2549" s="21">
        <f t="shared" si="474"/>
        <v>0</v>
      </c>
      <c r="Y2549" s="33">
        <f t="shared" si="475"/>
        <v>0</v>
      </c>
      <c r="Z2549" s="4" t="str">
        <f t="shared" si="476"/>
        <v>Não</v>
      </c>
      <c r="AA2549" s="4" t="str">
        <f t="shared" si="477"/>
        <v>Não</v>
      </c>
      <c r="AB2549" s="4" t="str">
        <f t="shared" si="478"/>
        <v>Não</v>
      </c>
      <c r="AC2549" s="4" t="str">
        <f t="shared" si="479"/>
        <v>Não</v>
      </c>
      <c r="AD2549" s="4" t="str">
        <f t="shared" si="480"/>
        <v>Não</v>
      </c>
      <c r="AE2549" s="30" t="str">
        <f t="shared" si="481"/>
        <v>Não</v>
      </c>
    </row>
    <row r="2550" spans="1:31" x14ac:dyDescent="0.25">
      <c r="A2550" s="23">
        <v>355050</v>
      </c>
      <c r="B2550" s="27">
        <f>IFERROR(VLOOKUP(A2550,[1]Monitoramento_Base_somente_disp!$A:$L,5,FALSE),0)</f>
        <v>0</v>
      </c>
      <c r="C2550" s="20">
        <f>IFERROR(VLOOKUP(A2550,[1]Monitoramento_Base_somente_disp!$A:$L,6,FALSE),0)</f>
        <v>0</v>
      </c>
      <c r="D2550" s="20">
        <f>IFERROR(VLOOKUP(A2550,[1]Monitoramento_Base_somente_disp!$A:$L,7,FALSE),0)</f>
        <v>0</v>
      </c>
      <c r="E2550" s="20">
        <f>IFERROR(VLOOKUP(A2550,[1]Monitoramento_Base_somente_disp!$A:$L,8,FALSE),0)</f>
        <v>0</v>
      </c>
      <c r="F2550" s="20">
        <f>IFERROR(VLOOKUP(A2550,[1]Monitoramento_Base_somente_disp!$A:$L,9,FALSE),0)</f>
        <v>0</v>
      </c>
      <c r="G2550" s="28">
        <f>IFERROR(VLOOKUP(A2550,[1]Monitoramento_Base_somente_disp!$A:$L,10,FALSE),0)</f>
        <v>0</v>
      </c>
      <c r="H2550" s="27">
        <f>IFERROR(VLOOKUP(A2550,[2]webService!$A:$I,4,FALSE),0)</f>
        <v>0</v>
      </c>
      <c r="I2550" s="20">
        <f>IFERROR(VLOOKUP(A2550,[2]webService!$A:$II,5,FALSE),0)</f>
        <v>0</v>
      </c>
      <c r="J2550" s="20">
        <f>IFERROR(VLOOKUP(A2550,[2]webService!$A:$I,6,FALSE),0)</f>
        <v>0</v>
      </c>
      <c r="K2550" s="20">
        <f>IFERROR(VLOOKUP(A2550,[2]webService!$A:$I,7,FALSE),0)</f>
        <v>0</v>
      </c>
      <c r="L2550" s="20">
        <f>IFERROR(VLOOKUP(A2550,[2]webService!$A:$I,8,FALSE),0)</f>
        <v>0</v>
      </c>
      <c r="M2550" s="28">
        <f>IFERROR(VLOOKUP(A2550,[2]webService!$A:$I,9,FALSE),0)</f>
        <v>0</v>
      </c>
      <c r="N2550" s="27">
        <f>IFERROR(VLOOKUP(A2550,[3]soaBnafar!$A:$G,2,FALSE),0)</f>
        <v>0</v>
      </c>
      <c r="O2550" s="20">
        <f>IFERROR(VLOOKUP(A2550,[3]soaBnafar!$A:$H,3,FALSE),0)</f>
        <v>0</v>
      </c>
      <c r="P2550" s="20">
        <f>IFERROR(VLOOKUP(A2550,[3]soaBnafar!$A:$G,4,FALSE),0)</f>
        <v>0</v>
      </c>
      <c r="Q2550" s="20">
        <f>IFERROR(VLOOKUP(A2550,[3]soaBnafar!$A:$G,5,FALSE),0)</f>
        <v>0</v>
      </c>
      <c r="R2550" s="20">
        <f>IFERROR(VLOOKUP(A2550,[3]soaBnafar!$A:$G,6,FALSE),0)</f>
        <v>0</v>
      </c>
      <c r="S2550" s="20">
        <f>IFERROR(VLOOKUP(A2550,[3]soaBnafar!$A:$G,7,FALSE),0)</f>
        <v>0</v>
      </c>
      <c r="T2550" s="32">
        <f t="shared" si="470"/>
        <v>0</v>
      </c>
      <c r="U2550" s="21">
        <f t="shared" si="471"/>
        <v>0</v>
      </c>
      <c r="V2550" s="21">
        <f t="shared" si="472"/>
        <v>0</v>
      </c>
      <c r="W2550" s="21">
        <f t="shared" si="473"/>
        <v>0</v>
      </c>
      <c r="X2550" s="21">
        <f t="shared" si="474"/>
        <v>0</v>
      </c>
      <c r="Y2550" s="33">
        <f t="shared" si="475"/>
        <v>0</v>
      </c>
      <c r="Z2550" s="4" t="str">
        <f t="shared" si="476"/>
        <v>Não</v>
      </c>
      <c r="AA2550" s="4" t="str">
        <f t="shared" si="477"/>
        <v>Não</v>
      </c>
      <c r="AB2550" s="4" t="str">
        <f t="shared" si="478"/>
        <v>Não</v>
      </c>
      <c r="AC2550" s="4" t="str">
        <f t="shared" si="479"/>
        <v>Não</v>
      </c>
      <c r="AD2550" s="4" t="str">
        <f t="shared" si="480"/>
        <v>Não</v>
      </c>
      <c r="AE2550" s="30" t="str">
        <f t="shared" si="481"/>
        <v>Não</v>
      </c>
    </row>
    <row r="2551" spans="1:31" x14ac:dyDescent="0.25">
      <c r="A2551" s="23">
        <v>355060</v>
      </c>
      <c r="B2551" s="27">
        <f>IFERROR(VLOOKUP(A2551,[1]Monitoramento_Base_somente_disp!$A:$L,5,FALSE),0)</f>
        <v>0</v>
      </c>
      <c r="C2551" s="20">
        <f>IFERROR(VLOOKUP(A2551,[1]Monitoramento_Base_somente_disp!$A:$L,6,FALSE),0)</f>
        <v>0</v>
      </c>
      <c r="D2551" s="20">
        <f>IFERROR(VLOOKUP(A2551,[1]Monitoramento_Base_somente_disp!$A:$L,7,FALSE),0)</f>
        <v>0</v>
      </c>
      <c r="E2551" s="20">
        <f>IFERROR(VLOOKUP(A2551,[1]Monitoramento_Base_somente_disp!$A:$L,8,FALSE),0)</f>
        <v>0</v>
      </c>
      <c r="F2551" s="20">
        <f>IFERROR(VLOOKUP(A2551,[1]Monitoramento_Base_somente_disp!$A:$L,9,FALSE),0)</f>
        <v>0</v>
      </c>
      <c r="G2551" s="28">
        <f>IFERROR(VLOOKUP(A2551,[1]Monitoramento_Base_somente_disp!$A:$L,10,FALSE),0)</f>
        <v>0</v>
      </c>
      <c r="H2551" s="27">
        <f>IFERROR(VLOOKUP(A2551,[2]webService!$A:$I,4,FALSE),0)</f>
        <v>0</v>
      </c>
      <c r="I2551" s="20">
        <f>IFERROR(VLOOKUP(A2551,[2]webService!$A:$II,5,FALSE),0)</f>
        <v>0</v>
      </c>
      <c r="J2551" s="20">
        <f>IFERROR(VLOOKUP(A2551,[2]webService!$A:$I,6,FALSE),0)</f>
        <v>0</v>
      </c>
      <c r="K2551" s="20">
        <f>IFERROR(VLOOKUP(A2551,[2]webService!$A:$I,7,FALSE),0)</f>
        <v>0</v>
      </c>
      <c r="L2551" s="20">
        <f>IFERROR(VLOOKUP(A2551,[2]webService!$A:$I,8,FALSE),0)</f>
        <v>0</v>
      </c>
      <c r="M2551" s="28">
        <f>IFERROR(VLOOKUP(A2551,[2]webService!$A:$I,9,FALSE),0)</f>
        <v>0</v>
      </c>
      <c r="N2551" s="27">
        <f>IFERROR(VLOOKUP(A2551,[3]soaBnafar!$A:$G,2,FALSE),0)</f>
        <v>0</v>
      </c>
      <c r="O2551" s="20">
        <f>IFERROR(VLOOKUP(A2551,[3]soaBnafar!$A:$H,3,FALSE),0)</f>
        <v>0</v>
      </c>
      <c r="P2551" s="20">
        <f>IFERROR(VLOOKUP(A2551,[3]soaBnafar!$A:$G,4,FALSE),0)</f>
        <v>0</v>
      </c>
      <c r="Q2551" s="20">
        <f>IFERROR(VLOOKUP(A2551,[3]soaBnafar!$A:$G,5,FALSE),0)</f>
        <v>0</v>
      </c>
      <c r="R2551" s="20">
        <f>IFERROR(VLOOKUP(A2551,[3]soaBnafar!$A:$G,6,FALSE),0)</f>
        <v>0</v>
      </c>
      <c r="S2551" s="20">
        <f>IFERROR(VLOOKUP(A2551,[3]soaBnafar!$A:$G,7,FALSE),0)</f>
        <v>0</v>
      </c>
      <c r="T2551" s="32">
        <f t="shared" si="470"/>
        <v>0</v>
      </c>
      <c r="U2551" s="21">
        <f t="shared" si="471"/>
        <v>0</v>
      </c>
      <c r="V2551" s="21">
        <f t="shared" si="472"/>
        <v>0</v>
      </c>
      <c r="W2551" s="21">
        <f t="shared" si="473"/>
        <v>0</v>
      </c>
      <c r="X2551" s="21">
        <f t="shared" si="474"/>
        <v>0</v>
      </c>
      <c r="Y2551" s="33">
        <f t="shared" si="475"/>
        <v>0</v>
      </c>
      <c r="Z2551" s="4" t="str">
        <f t="shared" si="476"/>
        <v>Não</v>
      </c>
      <c r="AA2551" s="4" t="str">
        <f t="shared" si="477"/>
        <v>Não</v>
      </c>
      <c r="AB2551" s="4" t="str">
        <f t="shared" si="478"/>
        <v>Não</v>
      </c>
      <c r="AC2551" s="4" t="str">
        <f t="shared" si="479"/>
        <v>Não</v>
      </c>
      <c r="AD2551" s="4" t="str">
        <f t="shared" si="480"/>
        <v>Não</v>
      </c>
      <c r="AE2551" s="30" t="str">
        <f t="shared" si="481"/>
        <v>Não</v>
      </c>
    </row>
    <row r="2552" spans="1:31" x14ac:dyDescent="0.25">
      <c r="A2552" s="23">
        <v>355080</v>
      </c>
      <c r="B2552" s="27">
        <f>IFERROR(VLOOKUP(A2552,[1]Monitoramento_Base_somente_disp!$A:$L,5,FALSE),0)</f>
        <v>0</v>
      </c>
      <c r="C2552" s="20">
        <f>IFERROR(VLOOKUP(A2552,[1]Monitoramento_Base_somente_disp!$A:$L,6,FALSE),0)</f>
        <v>0</v>
      </c>
      <c r="D2552" s="20">
        <f>IFERROR(VLOOKUP(A2552,[1]Monitoramento_Base_somente_disp!$A:$L,7,FALSE),0)</f>
        <v>0</v>
      </c>
      <c r="E2552" s="20">
        <f>IFERROR(VLOOKUP(A2552,[1]Monitoramento_Base_somente_disp!$A:$L,8,FALSE),0)</f>
        <v>0</v>
      </c>
      <c r="F2552" s="20">
        <f>IFERROR(VLOOKUP(A2552,[1]Monitoramento_Base_somente_disp!$A:$L,9,FALSE),0)</f>
        <v>0</v>
      </c>
      <c r="G2552" s="28">
        <f>IFERROR(VLOOKUP(A2552,[1]Monitoramento_Base_somente_disp!$A:$L,10,FALSE),0)</f>
        <v>0</v>
      </c>
      <c r="H2552" s="27">
        <f>IFERROR(VLOOKUP(A2552,[2]webService!$A:$I,4,FALSE),0)</f>
        <v>0</v>
      </c>
      <c r="I2552" s="20">
        <f>IFERROR(VLOOKUP(A2552,[2]webService!$A:$II,5,FALSE),0)</f>
        <v>0</v>
      </c>
      <c r="J2552" s="20">
        <f>IFERROR(VLOOKUP(A2552,[2]webService!$A:$I,6,FALSE),0)</f>
        <v>0</v>
      </c>
      <c r="K2552" s="20">
        <f>IFERROR(VLOOKUP(A2552,[2]webService!$A:$I,7,FALSE),0)</f>
        <v>0</v>
      </c>
      <c r="L2552" s="20">
        <f>IFERROR(VLOOKUP(A2552,[2]webService!$A:$I,8,FALSE),0)</f>
        <v>0</v>
      </c>
      <c r="M2552" s="28">
        <f>IFERROR(VLOOKUP(A2552,[2]webService!$A:$I,9,FALSE),0)</f>
        <v>0</v>
      </c>
      <c r="N2552" s="27">
        <f>IFERROR(VLOOKUP(A2552,[3]soaBnafar!$A:$G,2,FALSE),0)</f>
        <v>0</v>
      </c>
      <c r="O2552" s="20">
        <f>IFERROR(VLOOKUP(A2552,[3]soaBnafar!$A:$H,3,FALSE),0)</f>
        <v>0</v>
      </c>
      <c r="P2552" s="20">
        <f>IFERROR(VLOOKUP(A2552,[3]soaBnafar!$A:$G,4,FALSE),0)</f>
        <v>0</v>
      </c>
      <c r="Q2552" s="20">
        <f>IFERROR(VLOOKUP(A2552,[3]soaBnafar!$A:$G,5,FALSE),0)</f>
        <v>0</v>
      </c>
      <c r="R2552" s="20">
        <f>IFERROR(VLOOKUP(A2552,[3]soaBnafar!$A:$G,6,FALSE),0)</f>
        <v>0</v>
      </c>
      <c r="S2552" s="20">
        <f>IFERROR(VLOOKUP(A2552,[3]soaBnafar!$A:$G,7,FALSE),0)</f>
        <v>0</v>
      </c>
      <c r="T2552" s="32">
        <f t="shared" si="470"/>
        <v>0</v>
      </c>
      <c r="U2552" s="21">
        <f t="shared" si="471"/>
        <v>0</v>
      </c>
      <c r="V2552" s="21">
        <f t="shared" si="472"/>
        <v>0</v>
      </c>
      <c r="W2552" s="21">
        <f t="shared" si="473"/>
        <v>0</v>
      </c>
      <c r="X2552" s="21">
        <f t="shared" si="474"/>
        <v>0</v>
      </c>
      <c r="Y2552" s="33">
        <f t="shared" si="475"/>
        <v>0</v>
      </c>
      <c r="Z2552" s="4" t="str">
        <f t="shared" si="476"/>
        <v>Não</v>
      </c>
      <c r="AA2552" s="4" t="str">
        <f t="shared" si="477"/>
        <v>Não</v>
      </c>
      <c r="AB2552" s="4" t="str">
        <f t="shared" si="478"/>
        <v>Não</v>
      </c>
      <c r="AC2552" s="4" t="str">
        <f t="shared" si="479"/>
        <v>Não</v>
      </c>
      <c r="AD2552" s="4" t="str">
        <f t="shared" si="480"/>
        <v>Não</v>
      </c>
      <c r="AE2552" s="30" t="str">
        <f t="shared" si="481"/>
        <v>Não</v>
      </c>
    </row>
    <row r="2553" spans="1:31" x14ac:dyDescent="0.25">
      <c r="A2553" s="23">
        <v>355100</v>
      </c>
      <c r="B2553" s="27">
        <f>IFERROR(VLOOKUP(A2553,[1]Monitoramento_Base_somente_disp!$A:$L,5,FALSE),0)</f>
        <v>0</v>
      </c>
      <c r="C2553" s="20">
        <f>IFERROR(VLOOKUP(A2553,[1]Monitoramento_Base_somente_disp!$A:$L,6,FALSE),0)</f>
        <v>0</v>
      </c>
      <c r="D2553" s="20">
        <f>IFERROR(VLOOKUP(A2553,[1]Monitoramento_Base_somente_disp!$A:$L,7,FALSE),0)</f>
        <v>0</v>
      </c>
      <c r="E2553" s="20">
        <f>IFERROR(VLOOKUP(A2553,[1]Monitoramento_Base_somente_disp!$A:$L,8,FALSE),0)</f>
        <v>0</v>
      </c>
      <c r="F2553" s="20">
        <f>IFERROR(VLOOKUP(A2553,[1]Monitoramento_Base_somente_disp!$A:$L,9,FALSE),0)</f>
        <v>0</v>
      </c>
      <c r="G2553" s="28">
        <f>IFERROR(VLOOKUP(A2553,[1]Monitoramento_Base_somente_disp!$A:$L,10,FALSE),0)</f>
        <v>0</v>
      </c>
      <c r="H2553" s="27">
        <f>IFERROR(VLOOKUP(A2553,[2]webService!$A:$I,4,FALSE),0)</f>
        <v>0</v>
      </c>
      <c r="I2553" s="20">
        <f>IFERROR(VLOOKUP(A2553,[2]webService!$A:$II,5,FALSE),0)</f>
        <v>0</v>
      </c>
      <c r="J2553" s="20">
        <f>IFERROR(VLOOKUP(A2553,[2]webService!$A:$I,6,FALSE),0)</f>
        <v>0</v>
      </c>
      <c r="K2553" s="20">
        <f>IFERROR(VLOOKUP(A2553,[2]webService!$A:$I,7,FALSE),0)</f>
        <v>0</v>
      </c>
      <c r="L2553" s="20">
        <f>IFERROR(VLOOKUP(A2553,[2]webService!$A:$I,8,FALSE),0)</f>
        <v>0</v>
      </c>
      <c r="M2553" s="28">
        <f>IFERROR(VLOOKUP(A2553,[2]webService!$A:$I,9,FALSE),0)</f>
        <v>0</v>
      </c>
      <c r="N2553" s="27">
        <f>IFERROR(VLOOKUP(A2553,[3]soaBnafar!$A:$G,2,FALSE),0)</f>
        <v>0</v>
      </c>
      <c r="O2553" s="20">
        <f>IFERROR(VLOOKUP(A2553,[3]soaBnafar!$A:$H,3,FALSE),0)</f>
        <v>0</v>
      </c>
      <c r="P2553" s="20">
        <f>IFERROR(VLOOKUP(A2553,[3]soaBnafar!$A:$G,4,FALSE),0)</f>
        <v>0</v>
      </c>
      <c r="Q2553" s="20">
        <f>IFERROR(VLOOKUP(A2553,[3]soaBnafar!$A:$G,5,FALSE),0)</f>
        <v>0</v>
      </c>
      <c r="R2553" s="20">
        <f>IFERROR(VLOOKUP(A2553,[3]soaBnafar!$A:$G,6,FALSE),0)</f>
        <v>0</v>
      </c>
      <c r="S2553" s="20">
        <f>IFERROR(VLOOKUP(A2553,[3]soaBnafar!$A:$G,7,FALSE),0)</f>
        <v>0</v>
      </c>
      <c r="T2553" s="32">
        <f t="shared" si="470"/>
        <v>0</v>
      </c>
      <c r="U2553" s="21">
        <f t="shared" si="471"/>
        <v>0</v>
      </c>
      <c r="V2553" s="21">
        <f t="shared" si="472"/>
        <v>0</v>
      </c>
      <c r="W2553" s="21">
        <f t="shared" si="473"/>
        <v>0</v>
      </c>
      <c r="X2553" s="21">
        <f t="shared" si="474"/>
        <v>0</v>
      </c>
      <c r="Y2553" s="33">
        <f t="shared" si="475"/>
        <v>0</v>
      </c>
      <c r="Z2553" s="4" t="str">
        <f t="shared" si="476"/>
        <v>Não</v>
      </c>
      <c r="AA2553" s="4" t="str">
        <f t="shared" si="477"/>
        <v>Não</v>
      </c>
      <c r="AB2553" s="4" t="str">
        <f t="shared" si="478"/>
        <v>Não</v>
      </c>
      <c r="AC2553" s="4" t="str">
        <f t="shared" si="479"/>
        <v>Não</v>
      </c>
      <c r="AD2553" s="4" t="str">
        <f t="shared" si="480"/>
        <v>Não</v>
      </c>
      <c r="AE2553" s="30" t="str">
        <f t="shared" si="481"/>
        <v>Não</v>
      </c>
    </row>
    <row r="2554" spans="1:31" x14ac:dyDescent="0.25">
      <c r="A2554" s="23">
        <v>355110</v>
      </c>
      <c r="B2554" s="27">
        <f>IFERROR(VLOOKUP(A2554,[1]Monitoramento_Base_somente_disp!$A:$L,5,FALSE),0)</f>
        <v>0</v>
      </c>
      <c r="C2554" s="20">
        <f>IFERROR(VLOOKUP(A2554,[1]Monitoramento_Base_somente_disp!$A:$L,6,FALSE),0)</f>
        <v>45436300</v>
      </c>
      <c r="D2554" s="20">
        <f>IFERROR(VLOOKUP(A2554,[1]Monitoramento_Base_somente_disp!$A:$L,7,FALSE),0)</f>
        <v>0</v>
      </c>
      <c r="E2554" s="20">
        <f>IFERROR(VLOOKUP(A2554,[1]Monitoramento_Base_somente_disp!$A:$L,8,FALSE),0)</f>
        <v>22718150</v>
      </c>
      <c r="F2554" s="20">
        <f>IFERROR(VLOOKUP(A2554,[1]Monitoramento_Base_somente_disp!$A:$L,9,FALSE),0)</f>
        <v>0</v>
      </c>
      <c r="G2554" s="28">
        <f>IFERROR(VLOOKUP(A2554,[1]Monitoramento_Base_somente_disp!$A:$L,10,FALSE),0)</f>
        <v>0</v>
      </c>
      <c r="H2554" s="27">
        <f>IFERROR(VLOOKUP(A2554,[2]webService!$A:$I,4,FALSE),0)</f>
        <v>0</v>
      </c>
      <c r="I2554" s="20">
        <f>IFERROR(VLOOKUP(A2554,[2]webService!$A:$II,5,FALSE),0)</f>
        <v>0</v>
      </c>
      <c r="J2554" s="20">
        <f>IFERROR(VLOOKUP(A2554,[2]webService!$A:$I,6,FALSE),0)</f>
        <v>0</v>
      </c>
      <c r="K2554" s="20">
        <f>IFERROR(VLOOKUP(A2554,[2]webService!$A:$I,7,FALSE),0)</f>
        <v>0</v>
      </c>
      <c r="L2554" s="20">
        <f>IFERROR(VLOOKUP(A2554,[2]webService!$A:$I,8,FALSE),0)</f>
        <v>0</v>
      </c>
      <c r="M2554" s="28">
        <f>IFERROR(VLOOKUP(A2554,[2]webService!$A:$I,9,FALSE),0)</f>
        <v>0</v>
      </c>
      <c r="N2554" s="27">
        <f>IFERROR(VLOOKUP(A2554,[3]soaBnafar!$A:$G,2,FALSE),0)</f>
        <v>0</v>
      </c>
      <c r="O2554" s="20">
        <f>IFERROR(VLOOKUP(A2554,[3]soaBnafar!$A:$H,3,FALSE),0)</f>
        <v>0</v>
      </c>
      <c r="P2554" s="20">
        <f>IFERROR(VLOOKUP(A2554,[3]soaBnafar!$A:$G,4,FALSE),0)</f>
        <v>0</v>
      </c>
      <c r="Q2554" s="20">
        <f>IFERROR(VLOOKUP(A2554,[3]soaBnafar!$A:$G,5,FALSE),0)</f>
        <v>0</v>
      </c>
      <c r="R2554" s="20">
        <f>IFERROR(VLOOKUP(A2554,[3]soaBnafar!$A:$G,6,FALSE),0)</f>
        <v>0</v>
      </c>
      <c r="S2554" s="20">
        <f>IFERROR(VLOOKUP(A2554,[3]soaBnafar!$A:$G,7,FALSE),0)</f>
        <v>0</v>
      </c>
      <c r="T2554" s="32">
        <f t="shared" si="470"/>
        <v>0</v>
      </c>
      <c r="U2554" s="21">
        <f t="shared" si="471"/>
        <v>45436300</v>
      </c>
      <c r="V2554" s="21">
        <f t="shared" si="472"/>
        <v>0</v>
      </c>
      <c r="W2554" s="21">
        <f t="shared" si="473"/>
        <v>22718150</v>
      </c>
      <c r="X2554" s="21">
        <f t="shared" si="474"/>
        <v>0</v>
      </c>
      <c r="Y2554" s="33">
        <f t="shared" si="475"/>
        <v>0</v>
      </c>
      <c r="Z2554" s="4" t="str">
        <f t="shared" si="476"/>
        <v>Não</v>
      </c>
      <c r="AA2554" s="4" t="str">
        <f t="shared" si="477"/>
        <v>Sim</v>
      </c>
      <c r="AB2554" s="4" t="str">
        <f t="shared" si="478"/>
        <v>Não</v>
      </c>
      <c r="AC2554" s="4" t="str">
        <f t="shared" si="479"/>
        <v>Sim</v>
      </c>
      <c r="AD2554" s="4" t="str">
        <f t="shared" si="480"/>
        <v>Não</v>
      </c>
      <c r="AE2554" s="30" t="str">
        <f t="shared" si="481"/>
        <v>Não</v>
      </c>
    </row>
    <row r="2555" spans="1:31" x14ac:dyDescent="0.25">
      <c r="A2555" s="23">
        <v>355140</v>
      </c>
      <c r="B2555" s="27">
        <f>IFERROR(VLOOKUP(A2555,[1]Monitoramento_Base_somente_disp!$A:$L,5,FALSE),0)</f>
        <v>0</v>
      </c>
      <c r="C2555" s="20">
        <f>IFERROR(VLOOKUP(A2555,[1]Monitoramento_Base_somente_disp!$A:$L,6,FALSE),0)</f>
        <v>0</v>
      </c>
      <c r="D2555" s="20">
        <f>IFERROR(VLOOKUP(A2555,[1]Monitoramento_Base_somente_disp!$A:$L,7,FALSE),0)</f>
        <v>0</v>
      </c>
      <c r="E2555" s="20">
        <f>IFERROR(VLOOKUP(A2555,[1]Monitoramento_Base_somente_disp!$A:$L,8,FALSE),0)</f>
        <v>0</v>
      </c>
      <c r="F2555" s="20">
        <f>IFERROR(VLOOKUP(A2555,[1]Monitoramento_Base_somente_disp!$A:$L,9,FALSE),0)</f>
        <v>0</v>
      </c>
      <c r="G2555" s="28">
        <f>IFERROR(VLOOKUP(A2555,[1]Monitoramento_Base_somente_disp!$A:$L,10,FALSE),0)</f>
        <v>0</v>
      </c>
      <c r="H2555" s="27">
        <f>IFERROR(VLOOKUP(A2555,[2]webService!$A:$I,4,FALSE),0)</f>
        <v>0</v>
      </c>
      <c r="I2555" s="20">
        <f>IFERROR(VLOOKUP(A2555,[2]webService!$A:$II,5,FALSE),0)</f>
        <v>0</v>
      </c>
      <c r="J2555" s="20">
        <f>IFERROR(VLOOKUP(A2555,[2]webService!$A:$I,6,FALSE),0)</f>
        <v>0</v>
      </c>
      <c r="K2555" s="20">
        <f>IFERROR(VLOOKUP(A2555,[2]webService!$A:$I,7,FALSE),0)</f>
        <v>0</v>
      </c>
      <c r="L2555" s="20">
        <f>IFERROR(VLOOKUP(A2555,[2]webService!$A:$I,8,FALSE),0)</f>
        <v>0</v>
      </c>
      <c r="M2555" s="28">
        <f>IFERROR(VLOOKUP(A2555,[2]webService!$A:$I,9,FALSE),0)</f>
        <v>0</v>
      </c>
      <c r="N2555" s="27">
        <f>IFERROR(VLOOKUP(A2555,[3]soaBnafar!$A:$G,2,FALSE),0)</f>
        <v>0</v>
      </c>
      <c r="O2555" s="20">
        <f>IFERROR(VLOOKUP(A2555,[3]soaBnafar!$A:$H,3,FALSE),0)</f>
        <v>0</v>
      </c>
      <c r="P2555" s="20">
        <f>IFERROR(VLOOKUP(A2555,[3]soaBnafar!$A:$G,4,FALSE),0)</f>
        <v>0</v>
      </c>
      <c r="Q2555" s="20">
        <f>IFERROR(VLOOKUP(A2555,[3]soaBnafar!$A:$G,5,FALSE),0)</f>
        <v>0</v>
      </c>
      <c r="R2555" s="20">
        <f>IFERROR(VLOOKUP(A2555,[3]soaBnafar!$A:$G,6,FALSE),0)</f>
        <v>0</v>
      </c>
      <c r="S2555" s="20">
        <f>IFERROR(VLOOKUP(A2555,[3]soaBnafar!$A:$G,7,FALSE),0)</f>
        <v>0</v>
      </c>
      <c r="T2555" s="32">
        <f t="shared" si="470"/>
        <v>0</v>
      </c>
      <c r="U2555" s="21">
        <f t="shared" si="471"/>
        <v>0</v>
      </c>
      <c r="V2555" s="21">
        <f t="shared" si="472"/>
        <v>0</v>
      </c>
      <c r="W2555" s="21">
        <f t="shared" si="473"/>
        <v>0</v>
      </c>
      <c r="X2555" s="21">
        <f t="shared" si="474"/>
        <v>0</v>
      </c>
      <c r="Y2555" s="33">
        <f t="shared" si="475"/>
        <v>0</v>
      </c>
      <c r="Z2555" s="4" t="str">
        <f t="shared" si="476"/>
        <v>Não</v>
      </c>
      <c r="AA2555" s="4" t="str">
        <f t="shared" si="477"/>
        <v>Não</v>
      </c>
      <c r="AB2555" s="4" t="str">
        <f t="shared" si="478"/>
        <v>Não</v>
      </c>
      <c r="AC2555" s="4" t="str">
        <f t="shared" si="479"/>
        <v>Não</v>
      </c>
      <c r="AD2555" s="4" t="str">
        <f t="shared" si="480"/>
        <v>Não</v>
      </c>
      <c r="AE2555" s="30" t="str">
        <f t="shared" si="481"/>
        <v>Não</v>
      </c>
    </row>
    <row r="2556" spans="1:31" x14ac:dyDescent="0.25">
      <c r="A2556" s="23">
        <v>355170</v>
      </c>
      <c r="B2556" s="27">
        <f>IFERROR(VLOOKUP(A2556,[1]Monitoramento_Base_somente_disp!$A:$L,5,FALSE),0)</f>
        <v>0</v>
      </c>
      <c r="C2556" s="20">
        <f>IFERROR(VLOOKUP(A2556,[1]Monitoramento_Base_somente_disp!$A:$L,6,FALSE),0)</f>
        <v>0</v>
      </c>
      <c r="D2556" s="20">
        <f>IFERROR(VLOOKUP(A2556,[1]Monitoramento_Base_somente_disp!$A:$L,7,FALSE),0)</f>
        <v>0</v>
      </c>
      <c r="E2556" s="20">
        <f>IFERROR(VLOOKUP(A2556,[1]Monitoramento_Base_somente_disp!$A:$L,8,FALSE),0)</f>
        <v>0</v>
      </c>
      <c r="F2556" s="20">
        <f>IFERROR(VLOOKUP(A2556,[1]Monitoramento_Base_somente_disp!$A:$L,9,FALSE),0)</f>
        <v>0</v>
      </c>
      <c r="G2556" s="28">
        <f>IFERROR(VLOOKUP(A2556,[1]Monitoramento_Base_somente_disp!$A:$L,10,FALSE),0)</f>
        <v>0</v>
      </c>
      <c r="H2556" s="27">
        <f>IFERROR(VLOOKUP(A2556,[2]webService!$A:$I,4,FALSE),0)</f>
        <v>399148</v>
      </c>
      <c r="I2556" s="20">
        <f>IFERROR(VLOOKUP(A2556,[2]webService!$A:$II,5,FALSE),0)</f>
        <v>696619</v>
      </c>
      <c r="J2556" s="20">
        <f>IFERROR(VLOOKUP(A2556,[2]webService!$A:$I,6,FALSE),0)</f>
        <v>0</v>
      </c>
      <c r="K2556" s="20">
        <f>IFERROR(VLOOKUP(A2556,[2]webService!$A:$I,7,FALSE),0)</f>
        <v>517538</v>
      </c>
      <c r="L2556" s="20">
        <f>IFERROR(VLOOKUP(A2556,[2]webService!$A:$I,8,FALSE),0)</f>
        <v>0</v>
      </c>
      <c r="M2556" s="28">
        <f>IFERROR(VLOOKUP(A2556,[2]webService!$A:$I,9,FALSE),0)</f>
        <v>0</v>
      </c>
      <c r="N2556" s="27">
        <f>IFERROR(VLOOKUP(A2556,[3]soaBnafar!$A:$G,2,FALSE),0)</f>
        <v>0</v>
      </c>
      <c r="O2556" s="20">
        <f>IFERROR(VLOOKUP(A2556,[3]soaBnafar!$A:$H,3,FALSE),0)</f>
        <v>0</v>
      </c>
      <c r="P2556" s="20">
        <f>IFERROR(VLOOKUP(A2556,[3]soaBnafar!$A:$G,4,FALSE),0)</f>
        <v>0</v>
      </c>
      <c r="Q2556" s="20">
        <f>IFERROR(VLOOKUP(A2556,[3]soaBnafar!$A:$G,5,FALSE),0)</f>
        <v>0</v>
      </c>
      <c r="R2556" s="20">
        <f>IFERROR(VLOOKUP(A2556,[3]soaBnafar!$A:$G,6,FALSE),0)</f>
        <v>0</v>
      </c>
      <c r="S2556" s="20">
        <f>IFERROR(VLOOKUP(A2556,[3]soaBnafar!$A:$G,7,FALSE),0)</f>
        <v>0</v>
      </c>
      <c r="T2556" s="32">
        <f t="shared" si="470"/>
        <v>399148</v>
      </c>
      <c r="U2556" s="21">
        <f t="shared" si="471"/>
        <v>696619</v>
      </c>
      <c r="V2556" s="21">
        <f t="shared" si="472"/>
        <v>0</v>
      </c>
      <c r="W2556" s="21">
        <f t="shared" si="473"/>
        <v>517538</v>
      </c>
      <c r="X2556" s="21">
        <f t="shared" si="474"/>
        <v>0</v>
      </c>
      <c r="Y2556" s="33">
        <f t="shared" si="475"/>
        <v>0</v>
      </c>
      <c r="Z2556" s="4" t="str">
        <f t="shared" si="476"/>
        <v>Sim</v>
      </c>
      <c r="AA2556" s="4" t="str">
        <f t="shared" si="477"/>
        <v>Sim</v>
      </c>
      <c r="AB2556" s="4" t="str">
        <f t="shared" si="478"/>
        <v>Não</v>
      </c>
      <c r="AC2556" s="4" t="str">
        <f t="shared" si="479"/>
        <v>Sim</v>
      </c>
      <c r="AD2556" s="4" t="str">
        <f t="shared" si="480"/>
        <v>Não</v>
      </c>
      <c r="AE2556" s="30" t="str">
        <f t="shared" si="481"/>
        <v>Não</v>
      </c>
    </row>
    <row r="2557" spans="1:31" x14ac:dyDescent="0.25">
      <c r="A2557" s="23">
        <v>355180</v>
      </c>
      <c r="B2557" s="27">
        <f>IFERROR(VLOOKUP(A2557,[1]Monitoramento_Base_somente_disp!$A:$L,5,FALSE),0)</f>
        <v>92195</v>
      </c>
      <c r="C2557" s="20">
        <f>IFERROR(VLOOKUP(A2557,[1]Monitoramento_Base_somente_disp!$A:$L,6,FALSE),0)</f>
        <v>15533583</v>
      </c>
      <c r="D2557" s="20">
        <f>IFERROR(VLOOKUP(A2557,[1]Monitoramento_Base_somente_disp!$A:$L,7,FALSE),0)</f>
        <v>49625</v>
      </c>
      <c r="E2557" s="20">
        <f>IFERROR(VLOOKUP(A2557,[1]Monitoramento_Base_somente_disp!$A:$L,8,FALSE),0)</f>
        <v>6889309</v>
      </c>
      <c r="F2557" s="20">
        <f>IFERROR(VLOOKUP(A2557,[1]Monitoramento_Base_somente_disp!$A:$L,9,FALSE),0)</f>
        <v>0</v>
      </c>
      <c r="G2557" s="28">
        <f>IFERROR(VLOOKUP(A2557,[1]Monitoramento_Base_somente_disp!$A:$L,10,FALSE),0)</f>
        <v>0</v>
      </c>
      <c r="H2557" s="27">
        <f>IFERROR(VLOOKUP(A2557,[2]webService!$A:$I,4,FALSE),0)</f>
        <v>0</v>
      </c>
      <c r="I2557" s="20">
        <f>IFERROR(VLOOKUP(A2557,[2]webService!$A:$II,5,FALSE),0)</f>
        <v>0</v>
      </c>
      <c r="J2557" s="20">
        <f>IFERROR(VLOOKUP(A2557,[2]webService!$A:$I,6,FALSE),0)</f>
        <v>0</v>
      </c>
      <c r="K2557" s="20">
        <f>IFERROR(VLOOKUP(A2557,[2]webService!$A:$I,7,FALSE),0)</f>
        <v>0</v>
      </c>
      <c r="L2557" s="20">
        <f>IFERROR(VLOOKUP(A2557,[2]webService!$A:$I,8,FALSE),0)</f>
        <v>0</v>
      </c>
      <c r="M2557" s="28">
        <f>IFERROR(VLOOKUP(A2557,[2]webService!$A:$I,9,FALSE),0)</f>
        <v>0</v>
      </c>
      <c r="N2557" s="27">
        <f>IFERROR(VLOOKUP(A2557,[3]soaBnafar!$A:$G,2,FALSE),0)</f>
        <v>0</v>
      </c>
      <c r="O2557" s="20">
        <f>IFERROR(VLOOKUP(A2557,[3]soaBnafar!$A:$H,3,FALSE),0)</f>
        <v>0</v>
      </c>
      <c r="P2557" s="20">
        <f>IFERROR(VLOOKUP(A2557,[3]soaBnafar!$A:$G,4,FALSE),0)</f>
        <v>0</v>
      </c>
      <c r="Q2557" s="20">
        <f>IFERROR(VLOOKUP(A2557,[3]soaBnafar!$A:$G,5,FALSE),0)</f>
        <v>0</v>
      </c>
      <c r="R2557" s="20">
        <f>IFERROR(VLOOKUP(A2557,[3]soaBnafar!$A:$G,6,FALSE),0)</f>
        <v>0</v>
      </c>
      <c r="S2557" s="20">
        <f>IFERROR(VLOOKUP(A2557,[3]soaBnafar!$A:$G,7,FALSE),0)</f>
        <v>0</v>
      </c>
      <c r="T2557" s="32">
        <f t="shared" si="470"/>
        <v>92195</v>
      </c>
      <c r="U2557" s="21">
        <f t="shared" si="471"/>
        <v>15533583</v>
      </c>
      <c r="V2557" s="21">
        <f t="shared" si="472"/>
        <v>49625</v>
      </c>
      <c r="W2557" s="21">
        <f t="shared" si="473"/>
        <v>6889309</v>
      </c>
      <c r="X2557" s="21">
        <f t="shared" si="474"/>
        <v>0</v>
      </c>
      <c r="Y2557" s="33">
        <f t="shared" si="475"/>
        <v>0</v>
      </c>
      <c r="Z2557" s="4" t="str">
        <f t="shared" si="476"/>
        <v>Sim</v>
      </c>
      <c r="AA2557" s="4" t="str">
        <f t="shared" si="477"/>
        <v>Sim</v>
      </c>
      <c r="AB2557" s="4" t="str">
        <f t="shared" si="478"/>
        <v>Sim</v>
      </c>
      <c r="AC2557" s="4" t="str">
        <f t="shared" si="479"/>
        <v>Sim</v>
      </c>
      <c r="AD2557" s="4" t="str">
        <f t="shared" si="480"/>
        <v>Não</v>
      </c>
      <c r="AE2557" s="30" t="str">
        <f t="shared" si="481"/>
        <v>Não</v>
      </c>
    </row>
    <row r="2558" spans="1:31" x14ac:dyDescent="0.25">
      <c r="A2558" s="23">
        <v>355190</v>
      </c>
      <c r="B2558" s="27">
        <f>IFERROR(VLOOKUP(A2558,[1]Monitoramento_Base_somente_disp!$A:$L,5,FALSE),0)</f>
        <v>0</v>
      </c>
      <c r="C2558" s="20">
        <f>IFERROR(VLOOKUP(A2558,[1]Monitoramento_Base_somente_disp!$A:$L,6,FALSE),0)</f>
        <v>0</v>
      </c>
      <c r="D2558" s="20">
        <f>IFERROR(VLOOKUP(A2558,[1]Monitoramento_Base_somente_disp!$A:$L,7,FALSE),0)</f>
        <v>0</v>
      </c>
      <c r="E2558" s="20">
        <f>IFERROR(VLOOKUP(A2558,[1]Monitoramento_Base_somente_disp!$A:$L,8,FALSE),0)</f>
        <v>0</v>
      </c>
      <c r="F2558" s="20">
        <f>IFERROR(VLOOKUP(A2558,[1]Monitoramento_Base_somente_disp!$A:$L,9,FALSE),0)</f>
        <v>0</v>
      </c>
      <c r="G2558" s="28">
        <f>IFERROR(VLOOKUP(A2558,[1]Monitoramento_Base_somente_disp!$A:$L,10,FALSE),0)</f>
        <v>0</v>
      </c>
      <c r="H2558" s="27">
        <f>IFERROR(VLOOKUP(A2558,[2]webService!$A:$I,4,FALSE),0)</f>
        <v>0</v>
      </c>
      <c r="I2558" s="20">
        <f>IFERROR(VLOOKUP(A2558,[2]webService!$A:$II,5,FALSE),0)</f>
        <v>0</v>
      </c>
      <c r="J2558" s="20">
        <f>IFERROR(VLOOKUP(A2558,[2]webService!$A:$I,6,FALSE),0)</f>
        <v>0</v>
      </c>
      <c r="K2558" s="20">
        <f>IFERROR(VLOOKUP(A2558,[2]webService!$A:$I,7,FALSE),0)</f>
        <v>0</v>
      </c>
      <c r="L2558" s="20">
        <f>IFERROR(VLOOKUP(A2558,[2]webService!$A:$I,8,FALSE),0)</f>
        <v>0</v>
      </c>
      <c r="M2558" s="28">
        <f>IFERROR(VLOOKUP(A2558,[2]webService!$A:$I,9,FALSE),0)</f>
        <v>0</v>
      </c>
      <c r="N2558" s="27">
        <f>IFERROR(VLOOKUP(A2558,[3]soaBnafar!$A:$G,2,FALSE),0)</f>
        <v>0</v>
      </c>
      <c r="O2558" s="20">
        <f>IFERROR(VLOOKUP(A2558,[3]soaBnafar!$A:$H,3,FALSE),0)</f>
        <v>0</v>
      </c>
      <c r="P2558" s="20">
        <f>IFERROR(VLOOKUP(A2558,[3]soaBnafar!$A:$G,4,FALSE),0)</f>
        <v>0</v>
      </c>
      <c r="Q2558" s="20">
        <f>IFERROR(VLOOKUP(A2558,[3]soaBnafar!$A:$G,5,FALSE),0)</f>
        <v>0</v>
      </c>
      <c r="R2558" s="20">
        <f>IFERROR(VLOOKUP(A2558,[3]soaBnafar!$A:$G,6,FALSE),0)</f>
        <v>0</v>
      </c>
      <c r="S2558" s="20">
        <f>IFERROR(VLOOKUP(A2558,[3]soaBnafar!$A:$G,7,FALSE),0)</f>
        <v>0</v>
      </c>
      <c r="T2558" s="32">
        <f t="shared" si="470"/>
        <v>0</v>
      </c>
      <c r="U2558" s="21">
        <f t="shared" si="471"/>
        <v>0</v>
      </c>
      <c r="V2558" s="21">
        <f t="shared" si="472"/>
        <v>0</v>
      </c>
      <c r="W2558" s="21">
        <f t="shared" si="473"/>
        <v>0</v>
      </c>
      <c r="X2558" s="21">
        <f t="shared" si="474"/>
        <v>0</v>
      </c>
      <c r="Y2558" s="33">
        <f t="shared" si="475"/>
        <v>0</v>
      </c>
      <c r="Z2558" s="4" t="str">
        <f t="shared" si="476"/>
        <v>Não</v>
      </c>
      <c r="AA2558" s="4" t="str">
        <f t="shared" si="477"/>
        <v>Não</v>
      </c>
      <c r="AB2558" s="4" t="str">
        <f t="shared" si="478"/>
        <v>Não</v>
      </c>
      <c r="AC2558" s="4" t="str">
        <f t="shared" si="479"/>
        <v>Não</v>
      </c>
      <c r="AD2558" s="4" t="str">
        <f t="shared" si="480"/>
        <v>Não</v>
      </c>
      <c r="AE2558" s="30" t="str">
        <f t="shared" si="481"/>
        <v>Não</v>
      </c>
    </row>
    <row r="2559" spans="1:31" x14ac:dyDescent="0.25">
      <c r="A2559" s="23">
        <v>355200</v>
      </c>
      <c r="B2559" s="27">
        <f>IFERROR(VLOOKUP(A2559,[1]Monitoramento_Base_somente_disp!$A:$L,5,FALSE),0)</f>
        <v>0</v>
      </c>
      <c r="C2559" s="20">
        <f>IFERROR(VLOOKUP(A2559,[1]Monitoramento_Base_somente_disp!$A:$L,6,FALSE),0)</f>
        <v>0</v>
      </c>
      <c r="D2559" s="20">
        <f>IFERROR(VLOOKUP(A2559,[1]Monitoramento_Base_somente_disp!$A:$L,7,FALSE),0)</f>
        <v>0</v>
      </c>
      <c r="E2559" s="20">
        <f>IFERROR(VLOOKUP(A2559,[1]Monitoramento_Base_somente_disp!$A:$L,8,FALSE),0)</f>
        <v>0</v>
      </c>
      <c r="F2559" s="20">
        <f>IFERROR(VLOOKUP(A2559,[1]Monitoramento_Base_somente_disp!$A:$L,9,FALSE),0)</f>
        <v>0</v>
      </c>
      <c r="G2559" s="28">
        <f>IFERROR(VLOOKUP(A2559,[1]Monitoramento_Base_somente_disp!$A:$L,10,FALSE),0)</f>
        <v>0</v>
      </c>
      <c r="H2559" s="27">
        <f>IFERROR(VLOOKUP(A2559,[2]webService!$A:$I,4,FALSE),0)</f>
        <v>0</v>
      </c>
      <c r="I2559" s="20">
        <f>IFERROR(VLOOKUP(A2559,[2]webService!$A:$II,5,FALSE),0)</f>
        <v>0</v>
      </c>
      <c r="J2559" s="20">
        <f>IFERROR(VLOOKUP(A2559,[2]webService!$A:$I,6,FALSE),0)</f>
        <v>0</v>
      </c>
      <c r="K2559" s="20">
        <f>IFERROR(VLOOKUP(A2559,[2]webService!$A:$I,7,FALSE),0)</f>
        <v>0</v>
      </c>
      <c r="L2559" s="20">
        <f>IFERROR(VLOOKUP(A2559,[2]webService!$A:$I,8,FALSE),0)</f>
        <v>0</v>
      </c>
      <c r="M2559" s="28">
        <f>IFERROR(VLOOKUP(A2559,[2]webService!$A:$I,9,FALSE),0)</f>
        <v>0</v>
      </c>
      <c r="N2559" s="27">
        <f>IFERROR(VLOOKUP(A2559,[3]soaBnafar!$A:$G,2,FALSE),0)</f>
        <v>0</v>
      </c>
      <c r="O2559" s="20">
        <f>IFERROR(VLOOKUP(A2559,[3]soaBnafar!$A:$H,3,FALSE),0)</f>
        <v>0</v>
      </c>
      <c r="P2559" s="20">
        <f>IFERROR(VLOOKUP(A2559,[3]soaBnafar!$A:$G,4,FALSE),0)</f>
        <v>0</v>
      </c>
      <c r="Q2559" s="20">
        <f>IFERROR(VLOOKUP(A2559,[3]soaBnafar!$A:$G,5,FALSE),0)</f>
        <v>0</v>
      </c>
      <c r="R2559" s="20">
        <f>IFERROR(VLOOKUP(A2559,[3]soaBnafar!$A:$G,6,FALSE),0)</f>
        <v>0</v>
      </c>
      <c r="S2559" s="20">
        <f>IFERROR(VLOOKUP(A2559,[3]soaBnafar!$A:$G,7,FALSE),0)</f>
        <v>0</v>
      </c>
      <c r="T2559" s="32">
        <f t="shared" si="470"/>
        <v>0</v>
      </c>
      <c r="U2559" s="21">
        <f t="shared" si="471"/>
        <v>0</v>
      </c>
      <c r="V2559" s="21">
        <f t="shared" si="472"/>
        <v>0</v>
      </c>
      <c r="W2559" s="21">
        <f t="shared" si="473"/>
        <v>0</v>
      </c>
      <c r="X2559" s="21">
        <f t="shared" si="474"/>
        <v>0</v>
      </c>
      <c r="Y2559" s="33">
        <f t="shared" si="475"/>
        <v>0</v>
      </c>
      <c r="Z2559" s="4" t="str">
        <f t="shared" si="476"/>
        <v>Não</v>
      </c>
      <c r="AA2559" s="4" t="str">
        <f t="shared" si="477"/>
        <v>Não</v>
      </c>
      <c r="AB2559" s="4" t="str">
        <f t="shared" si="478"/>
        <v>Não</v>
      </c>
      <c r="AC2559" s="4" t="str">
        <f t="shared" si="479"/>
        <v>Não</v>
      </c>
      <c r="AD2559" s="4" t="str">
        <f t="shared" si="480"/>
        <v>Não</v>
      </c>
      <c r="AE2559" s="30" t="str">
        <f t="shared" si="481"/>
        <v>Não</v>
      </c>
    </row>
    <row r="2560" spans="1:31" x14ac:dyDescent="0.25">
      <c r="A2560" s="23">
        <v>355210</v>
      </c>
      <c r="B2560" s="27">
        <f>IFERROR(VLOOKUP(A2560,[1]Monitoramento_Base_somente_disp!$A:$L,5,FALSE),0)</f>
        <v>0</v>
      </c>
      <c r="C2560" s="20">
        <f>IFERROR(VLOOKUP(A2560,[1]Monitoramento_Base_somente_disp!$A:$L,6,FALSE),0)</f>
        <v>0</v>
      </c>
      <c r="D2560" s="20">
        <f>IFERROR(VLOOKUP(A2560,[1]Monitoramento_Base_somente_disp!$A:$L,7,FALSE),0)</f>
        <v>0</v>
      </c>
      <c r="E2560" s="20">
        <f>IFERROR(VLOOKUP(A2560,[1]Monitoramento_Base_somente_disp!$A:$L,8,FALSE),0)</f>
        <v>0</v>
      </c>
      <c r="F2560" s="20">
        <f>IFERROR(VLOOKUP(A2560,[1]Monitoramento_Base_somente_disp!$A:$L,9,FALSE),0)</f>
        <v>0</v>
      </c>
      <c r="G2560" s="28">
        <f>IFERROR(VLOOKUP(A2560,[1]Monitoramento_Base_somente_disp!$A:$L,10,FALSE),0)</f>
        <v>0</v>
      </c>
      <c r="H2560" s="27">
        <f>IFERROR(VLOOKUP(A2560,[2]webService!$A:$I,4,FALSE),0)</f>
        <v>0</v>
      </c>
      <c r="I2560" s="20">
        <f>IFERROR(VLOOKUP(A2560,[2]webService!$A:$II,5,FALSE),0)</f>
        <v>0</v>
      </c>
      <c r="J2560" s="20">
        <f>IFERROR(VLOOKUP(A2560,[2]webService!$A:$I,6,FALSE),0)</f>
        <v>0</v>
      </c>
      <c r="K2560" s="20">
        <f>IFERROR(VLOOKUP(A2560,[2]webService!$A:$I,7,FALSE),0)</f>
        <v>0</v>
      </c>
      <c r="L2560" s="20">
        <f>IFERROR(VLOOKUP(A2560,[2]webService!$A:$I,8,FALSE),0)</f>
        <v>0</v>
      </c>
      <c r="M2560" s="28">
        <f>IFERROR(VLOOKUP(A2560,[2]webService!$A:$I,9,FALSE),0)</f>
        <v>0</v>
      </c>
      <c r="N2560" s="27">
        <f>IFERROR(VLOOKUP(A2560,[3]soaBnafar!$A:$G,2,FALSE),0)</f>
        <v>0</v>
      </c>
      <c r="O2560" s="20">
        <f>IFERROR(VLOOKUP(A2560,[3]soaBnafar!$A:$H,3,FALSE),0)</f>
        <v>0</v>
      </c>
      <c r="P2560" s="20">
        <f>IFERROR(VLOOKUP(A2560,[3]soaBnafar!$A:$G,4,FALSE),0)</f>
        <v>0</v>
      </c>
      <c r="Q2560" s="20">
        <f>IFERROR(VLOOKUP(A2560,[3]soaBnafar!$A:$G,5,FALSE),0)</f>
        <v>0</v>
      </c>
      <c r="R2560" s="20">
        <f>IFERROR(VLOOKUP(A2560,[3]soaBnafar!$A:$G,6,FALSE),0)</f>
        <v>0</v>
      </c>
      <c r="S2560" s="20">
        <f>IFERROR(VLOOKUP(A2560,[3]soaBnafar!$A:$G,7,FALSE),0)</f>
        <v>0</v>
      </c>
      <c r="T2560" s="32">
        <f t="shared" si="470"/>
        <v>0</v>
      </c>
      <c r="U2560" s="21">
        <f t="shared" si="471"/>
        <v>0</v>
      </c>
      <c r="V2560" s="21">
        <f t="shared" si="472"/>
        <v>0</v>
      </c>
      <c r="W2560" s="21">
        <f t="shared" si="473"/>
        <v>0</v>
      </c>
      <c r="X2560" s="21">
        <f t="shared" si="474"/>
        <v>0</v>
      </c>
      <c r="Y2560" s="33">
        <f t="shared" si="475"/>
        <v>0</v>
      </c>
      <c r="Z2560" s="4" t="str">
        <f t="shared" si="476"/>
        <v>Não</v>
      </c>
      <c r="AA2560" s="4" t="str">
        <f t="shared" si="477"/>
        <v>Não</v>
      </c>
      <c r="AB2560" s="4" t="str">
        <f t="shared" si="478"/>
        <v>Não</v>
      </c>
      <c r="AC2560" s="4" t="str">
        <f t="shared" si="479"/>
        <v>Não</v>
      </c>
      <c r="AD2560" s="4" t="str">
        <f t="shared" si="480"/>
        <v>Não</v>
      </c>
      <c r="AE2560" s="30" t="str">
        <f t="shared" si="481"/>
        <v>Não</v>
      </c>
    </row>
    <row r="2561" spans="1:31" x14ac:dyDescent="0.25">
      <c r="A2561" s="23">
        <v>355250</v>
      </c>
      <c r="B2561" s="27">
        <f>IFERROR(VLOOKUP(A2561,[1]Monitoramento_Base_somente_disp!$A:$L,5,FALSE),0)</f>
        <v>0</v>
      </c>
      <c r="C2561" s="20">
        <f>IFERROR(VLOOKUP(A2561,[1]Monitoramento_Base_somente_disp!$A:$L,6,FALSE),0)</f>
        <v>361676</v>
      </c>
      <c r="D2561" s="20">
        <f>IFERROR(VLOOKUP(A2561,[1]Monitoramento_Base_somente_disp!$A:$L,7,FALSE),0)</f>
        <v>0</v>
      </c>
      <c r="E2561" s="20">
        <f>IFERROR(VLOOKUP(A2561,[1]Monitoramento_Base_somente_disp!$A:$L,8,FALSE),0)</f>
        <v>180838</v>
      </c>
      <c r="F2561" s="20">
        <f>IFERROR(VLOOKUP(A2561,[1]Monitoramento_Base_somente_disp!$A:$L,9,FALSE),0)</f>
        <v>0</v>
      </c>
      <c r="G2561" s="28">
        <f>IFERROR(VLOOKUP(A2561,[1]Monitoramento_Base_somente_disp!$A:$L,10,FALSE),0)</f>
        <v>0</v>
      </c>
      <c r="H2561" s="27">
        <f>IFERROR(VLOOKUP(A2561,[2]webService!$A:$I,4,FALSE),0)</f>
        <v>0</v>
      </c>
      <c r="I2561" s="20">
        <f>IFERROR(VLOOKUP(A2561,[2]webService!$A:$II,5,FALSE),0)</f>
        <v>0</v>
      </c>
      <c r="J2561" s="20">
        <f>IFERROR(VLOOKUP(A2561,[2]webService!$A:$I,6,FALSE),0)</f>
        <v>0</v>
      </c>
      <c r="K2561" s="20">
        <f>IFERROR(VLOOKUP(A2561,[2]webService!$A:$I,7,FALSE),0)</f>
        <v>0</v>
      </c>
      <c r="L2561" s="20">
        <f>IFERROR(VLOOKUP(A2561,[2]webService!$A:$I,8,FALSE),0)</f>
        <v>0</v>
      </c>
      <c r="M2561" s="28">
        <f>IFERROR(VLOOKUP(A2561,[2]webService!$A:$I,9,FALSE),0)</f>
        <v>0</v>
      </c>
      <c r="N2561" s="27">
        <f>IFERROR(VLOOKUP(A2561,[3]soaBnafar!$A:$G,2,FALSE),0)</f>
        <v>0</v>
      </c>
      <c r="O2561" s="20">
        <f>IFERROR(VLOOKUP(A2561,[3]soaBnafar!$A:$H,3,FALSE),0)</f>
        <v>0</v>
      </c>
      <c r="P2561" s="20">
        <f>IFERROR(VLOOKUP(A2561,[3]soaBnafar!$A:$G,4,FALSE),0)</f>
        <v>0</v>
      </c>
      <c r="Q2561" s="20">
        <f>IFERROR(VLOOKUP(A2561,[3]soaBnafar!$A:$G,5,FALSE),0)</f>
        <v>0</v>
      </c>
      <c r="R2561" s="20">
        <f>IFERROR(VLOOKUP(A2561,[3]soaBnafar!$A:$G,6,FALSE),0)</f>
        <v>0</v>
      </c>
      <c r="S2561" s="20">
        <f>IFERROR(VLOOKUP(A2561,[3]soaBnafar!$A:$G,7,FALSE),0)</f>
        <v>0</v>
      </c>
      <c r="T2561" s="32">
        <f t="shared" si="470"/>
        <v>0</v>
      </c>
      <c r="U2561" s="21">
        <f t="shared" si="471"/>
        <v>361676</v>
      </c>
      <c r="V2561" s="21">
        <f t="shared" si="472"/>
        <v>0</v>
      </c>
      <c r="W2561" s="21">
        <f t="shared" si="473"/>
        <v>180838</v>
      </c>
      <c r="X2561" s="21">
        <f t="shared" si="474"/>
        <v>0</v>
      </c>
      <c r="Y2561" s="33">
        <f t="shared" si="475"/>
        <v>0</v>
      </c>
      <c r="Z2561" s="4" t="str">
        <f t="shared" si="476"/>
        <v>Não</v>
      </c>
      <c r="AA2561" s="4" t="str">
        <f t="shared" si="477"/>
        <v>Sim</v>
      </c>
      <c r="AB2561" s="4" t="str">
        <f t="shared" si="478"/>
        <v>Não</v>
      </c>
      <c r="AC2561" s="4" t="str">
        <f t="shared" si="479"/>
        <v>Sim</v>
      </c>
      <c r="AD2561" s="4" t="str">
        <f t="shared" si="480"/>
        <v>Não</v>
      </c>
      <c r="AE2561" s="30" t="str">
        <f t="shared" si="481"/>
        <v>Não</v>
      </c>
    </row>
    <row r="2562" spans="1:31" x14ac:dyDescent="0.25">
      <c r="A2562" s="23">
        <v>355255</v>
      </c>
      <c r="B2562" s="27">
        <f>IFERROR(VLOOKUP(A2562,[1]Monitoramento_Base_somente_disp!$A:$L,5,FALSE),0)</f>
        <v>0</v>
      </c>
      <c r="C2562" s="20">
        <f>IFERROR(VLOOKUP(A2562,[1]Monitoramento_Base_somente_disp!$A:$L,6,FALSE),0)</f>
        <v>0</v>
      </c>
      <c r="D2562" s="20">
        <f>IFERROR(VLOOKUP(A2562,[1]Monitoramento_Base_somente_disp!$A:$L,7,FALSE),0)</f>
        <v>0</v>
      </c>
      <c r="E2562" s="20">
        <f>IFERROR(VLOOKUP(A2562,[1]Monitoramento_Base_somente_disp!$A:$L,8,FALSE),0)</f>
        <v>0</v>
      </c>
      <c r="F2562" s="20">
        <f>IFERROR(VLOOKUP(A2562,[1]Monitoramento_Base_somente_disp!$A:$L,9,FALSE),0)</f>
        <v>0</v>
      </c>
      <c r="G2562" s="28">
        <f>IFERROR(VLOOKUP(A2562,[1]Monitoramento_Base_somente_disp!$A:$L,10,FALSE),0)</f>
        <v>0</v>
      </c>
      <c r="H2562" s="27">
        <f>IFERROR(VLOOKUP(A2562,[2]webService!$A:$I,4,FALSE),0)</f>
        <v>33174</v>
      </c>
      <c r="I2562" s="20">
        <f>IFERROR(VLOOKUP(A2562,[2]webService!$A:$II,5,FALSE),0)</f>
        <v>480610</v>
      </c>
      <c r="J2562" s="20">
        <f>IFERROR(VLOOKUP(A2562,[2]webService!$A:$I,6,FALSE),0)</f>
        <v>0</v>
      </c>
      <c r="K2562" s="20">
        <f>IFERROR(VLOOKUP(A2562,[2]webService!$A:$I,7,FALSE),0)</f>
        <v>454856</v>
      </c>
      <c r="L2562" s="20">
        <f>IFERROR(VLOOKUP(A2562,[2]webService!$A:$I,8,FALSE),0)</f>
        <v>0</v>
      </c>
      <c r="M2562" s="28">
        <f>IFERROR(VLOOKUP(A2562,[2]webService!$A:$I,9,FALSE),0)</f>
        <v>0</v>
      </c>
      <c r="N2562" s="27">
        <f>IFERROR(VLOOKUP(A2562,[3]soaBnafar!$A:$G,2,FALSE),0)</f>
        <v>0</v>
      </c>
      <c r="O2562" s="20">
        <f>IFERROR(VLOOKUP(A2562,[3]soaBnafar!$A:$H,3,FALSE),0)</f>
        <v>0</v>
      </c>
      <c r="P2562" s="20">
        <f>IFERROR(VLOOKUP(A2562,[3]soaBnafar!$A:$G,4,FALSE),0)</f>
        <v>0</v>
      </c>
      <c r="Q2562" s="20">
        <f>IFERROR(VLOOKUP(A2562,[3]soaBnafar!$A:$G,5,FALSE),0)</f>
        <v>0</v>
      </c>
      <c r="R2562" s="20">
        <f>IFERROR(VLOOKUP(A2562,[3]soaBnafar!$A:$G,6,FALSE),0)</f>
        <v>0</v>
      </c>
      <c r="S2562" s="20">
        <f>IFERROR(VLOOKUP(A2562,[3]soaBnafar!$A:$G,7,FALSE),0)</f>
        <v>0</v>
      </c>
      <c r="T2562" s="32">
        <f t="shared" si="470"/>
        <v>33174</v>
      </c>
      <c r="U2562" s="21">
        <f t="shared" si="471"/>
        <v>480610</v>
      </c>
      <c r="V2562" s="21">
        <f t="shared" si="472"/>
        <v>0</v>
      </c>
      <c r="W2562" s="21">
        <f t="shared" si="473"/>
        <v>454856</v>
      </c>
      <c r="X2562" s="21">
        <f t="shared" si="474"/>
        <v>0</v>
      </c>
      <c r="Y2562" s="33">
        <f t="shared" si="475"/>
        <v>0</v>
      </c>
      <c r="Z2562" s="4" t="str">
        <f t="shared" si="476"/>
        <v>Sim</v>
      </c>
      <c r="AA2562" s="4" t="str">
        <f t="shared" si="477"/>
        <v>Sim</v>
      </c>
      <c r="AB2562" s="4" t="str">
        <f t="shared" si="478"/>
        <v>Não</v>
      </c>
      <c r="AC2562" s="4" t="str">
        <f t="shared" si="479"/>
        <v>Sim</v>
      </c>
      <c r="AD2562" s="4" t="str">
        <f t="shared" si="480"/>
        <v>Não</v>
      </c>
      <c r="AE2562" s="30" t="str">
        <f t="shared" si="481"/>
        <v>Não</v>
      </c>
    </row>
    <row r="2563" spans="1:31" x14ac:dyDescent="0.25">
      <c r="A2563" s="23">
        <v>355260</v>
      </c>
      <c r="B2563" s="27">
        <f>IFERROR(VLOOKUP(A2563,[1]Monitoramento_Base_somente_disp!$A:$L,5,FALSE),0)</f>
        <v>0</v>
      </c>
      <c r="C2563" s="20">
        <f>IFERROR(VLOOKUP(A2563,[1]Monitoramento_Base_somente_disp!$A:$L,6,FALSE),0)</f>
        <v>0</v>
      </c>
      <c r="D2563" s="20">
        <f>IFERROR(VLOOKUP(A2563,[1]Monitoramento_Base_somente_disp!$A:$L,7,FALSE),0)</f>
        <v>0</v>
      </c>
      <c r="E2563" s="20">
        <f>IFERROR(VLOOKUP(A2563,[1]Monitoramento_Base_somente_disp!$A:$L,8,FALSE),0)</f>
        <v>0</v>
      </c>
      <c r="F2563" s="20">
        <f>IFERROR(VLOOKUP(A2563,[1]Monitoramento_Base_somente_disp!$A:$L,9,FALSE),0)</f>
        <v>0</v>
      </c>
      <c r="G2563" s="28">
        <f>IFERROR(VLOOKUP(A2563,[1]Monitoramento_Base_somente_disp!$A:$L,10,FALSE),0)</f>
        <v>0</v>
      </c>
      <c r="H2563" s="27">
        <f>IFERROR(VLOOKUP(A2563,[2]webService!$A:$I,4,FALSE),0)</f>
        <v>0</v>
      </c>
      <c r="I2563" s="20">
        <f>IFERROR(VLOOKUP(A2563,[2]webService!$A:$II,5,FALSE),0)</f>
        <v>0</v>
      </c>
      <c r="J2563" s="20">
        <f>IFERROR(VLOOKUP(A2563,[2]webService!$A:$I,6,FALSE),0)</f>
        <v>0</v>
      </c>
      <c r="K2563" s="20">
        <f>IFERROR(VLOOKUP(A2563,[2]webService!$A:$I,7,FALSE),0)</f>
        <v>0</v>
      </c>
      <c r="L2563" s="20">
        <f>IFERROR(VLOOKUP(A2563,[2]webService!$A:$I,8,FALSE),0)</f>
        <v>0</v>
      </c>
      <c r="M2563" s="28">
        <f>IFERROR(VLOOKUP(A2563,[2]webService!$A:$I,9,FALSE),0)</f>
        <v>0</v>
      </c>
      <c r="N2563" s="27">
        <f>IFERROR(VLOOKUP(A2563,[3]soaBnafar!$A:$G,2,FALSE),0)</f>
        <v>0</v>
      </c>
      <c r="O2563" s="20">
        <f>IFERROR(VLOOKUP(A2563,[3]soaBnafar!$A:$H,3,FALSE),0)</f>
        <v>0</v>
      </c>
      <c r="P2563" s="20">
        <f>IFERROR(VLOOKUP(A2563,[3]soaBnafar!$A:$G,4,FALSE),0)</f>
        <v>0</v>
      </c>
      <c r="Q2563" s="20">
        <f>IFERROR(VLOOKUP(A2563,[3]soaBnafar!$A:$G,5,FALSE),0)</f>
        <v>0</v>
      </c>
      <c r="R2563" s="20">
        <f>IFERROR(VLOOKUP(A2563,[3]soaBnafar!$A:$G,6,FALSE),0)</f>
        <v>0</v>
      </c>
      <c r="S2563" s="20">
        <f>IFERROR(VLOOKUP(A2563,[3]soaBnafar!$A:$G,7,FALSE),0)</f>
        <v>0</v>
      </c>
      <c r="T2563" s="32">
        <f t="shared" si="470"/>
        <v>0</v>
      </c>
      <c r="U2563" s="21">
        <f t="shared" si="471"/>
        <v>0</v>
      </c>
      <c r="V2563" s="21">
        <f t="shared" si="472"/>
        <v>0</v>
      </c>
      <c r="W2563" s="21">
        <f t="shared" si="473"/>
        <v>0</v>
      </c>
      <c r="X2563" s="21">
        <f t="shared" si="474"/>
        <v>0</v>
      </c>
      <c r="Y2563" s="33">
        <f t="shared" si="475"/>
        <v>0</v>
      </c>
      <c r="Z2563" s="4" t="str">
        <f t="shared" si="476"/>
        <v>Não</v>
      </c>
      <c r="AA2563" s="4" t="str">
        <f t="shared" si="477"/>
        <v>Não</v>
      </c>
      <c r="AB2563" s="4" t="str">
        <f t="shared" si="478"/>
        <v>Não</v>
      </c>
      <c r="AC2563" s="4" t="str">
        <f t="shared" si="479"/>
        <v>Não</v>
      </c>
      <c r="AD2563" s="4" t="str">
        <f t="shared" si="480"/>
        <v>Não</v>
      </c>
      <c r="AE2563" s="30" t="str">
        <f t="shared" si="481"/>
        <v>Não</v>
      </c>
    </row>
    <row r="2564" spans="1:31" x14ac:dyDescent="0.25">
      <c r="A2564" s="23">
        <v>355280</v>
      </c>
      <c r="B2564" s="27">
        <f>IFERROR(VLOOKUP(A2564,[1]Monitoramento_Base_somente_disp!$A:$L,5,FALSE),0)</f>
        <v>0</v>
      </c>
      <c r="C2564" s="20">
        <f>IFERROR(VLOOKUP(A2564,[1]Monitoramento_Base_somente_disp!$A:$L,6,FALSE),0)</f>
        <v>104064688</v>
      </c>
      <c r="D2564" s="20">
        <f>IFERROR(VLOOKUP(A2564,[1]Monitoramento_Base_somente_disp!$A:$L,7,FALSE),0)</f>
        <v>0</v>
      </c>
      <c r="E2564" s="20">
        <f>IFERROR(VLOOKUP(A2564,[1]Monitoramento_Base_somente_disp!$A:$L,8,FALSE),0)</f>
        <v>52032344</v>
      </c>
      <c r="F2564" s="20">
        <f>IFERROR(VLOOKUP(A2564,[1]Monitoramento_Base_somente_disp!$A:$L,9,FALSE),0)</f>
        <v>0</v>
      </c>
      <c r="G2564" s="28">
        <f>IFERROR(VLOOKUP(A2564,[1]Monitoramento_Base_somente_disp!$A:$L,10,FALSE),0)</f>
        <v>0</v>
      </c>
      <c r="H2564" s="27">
        <f>IFERROR(VLOOKUP(A2564,[2]webService!$A:$I,4,FALSE),0)</f>
        <v>0</v>
      </c>
      <c r="I2564" s="20">
        <f>IFERROR(VLOOKUP(A2564,[2]webService!$A:$II,5,FALSE),0)</f>
        <v>0</v>
      </c>
      <c r="J2564" s="20">
        <f>IFERROR(VLOOKUP(A2564,[2]webService!$A:$I,6,FALSE),0)</f>
        <v>0</v>
      </c>
      <c r="K2564" s="20">
        <f>IFERROR(VLOOKUP(A2564,[2]webService!$A:$I,7,FALSE),0)</f>
        <v>0</v>
      </c>
      <c r="L2564" s="20">
        <f>IFERROR(VLOOKUP(A2564,[2]webService!$A:$I,8,FALSE),0)</f>
        <v>0</v>
      </c>
      <c r="M2564" s="28">
        <f>IFERROR(VLOOKUP(A2564,[2]webService!$A:$I,9,FALSE),0)</f>
        <v>0</v>
      </c>
      <c r="N2564" s="27">
        <f>IFERROR(VLOOKUP(A2564,[3]soaBnafar!$A:$G,2,FALSE),0)</f>
        <v>0</v>
      </c>
      <c r="O2564" s="20">
        <f>IFERROR(VLOOKUP(A2564,[3]soaBnafar!$A:$H,3,FALSE),0)</f>
        <v>0</v>
      </c>
      <c r="P2564" s="20">
        <f>IFERROR(VLOOKUP(A2564,[3]soaBnafar!$A:$G,4,FALSE),0)</f>
        <v>0</v>
      </c>
      <c r="Q2564" s="20">
        <f>IFERROR(VLOOKUP(A2564,[3]soaBnafar!$A:$G,5,FALSE),0)</f>
        <v>0</v>
      </c>
      <c r="R2564" s="20">
        <f>IFERROR(VLOOKUP(A2564,[3]soaBnafar!$A:$G,6,FALSE),0)</f>
        <v>0</v>
      </c>
      <c r="S2564" s="20">
        <f>IFERROR(VLOOKUP(A2564,[3]soaBnafar!$A:$G,7,FALSE),0)</f>
        <v>0</v>
      </c>
      <c r="T2564" s="32">
        <f t="shared" si="470"/>
        <v>0</v>
      </c>
      <c r="U2564" s="21">
        <f t="shared" si="471"/>
        <v>104064688</v>
      </c>
      <c r="V2564" s="21">
        <f t="shared" si="472"/>
        <v>0</v>
      </c>
      <c r="W2564" s="21">
        <f t="shared" si="473"/>
        <v>52032344</v>
      </c>
      <c r="X2564" s="21">
        <f t="shared" si="474"/>
        <v>0</v>
      </c>
      <c r="Y2564" s="33">
        <f t="shared" si="475"/>
        <v>0</v>
      </c>
      <c r="Z2564" s="4" t="str">
        <f t="shared" si="476"/>
        <v>Não</v>
      </c>
      <c r="AA2564" s="4" t="str">
        <f t="shared" si="477"/>
        <v>Sim</v>
      </c>
      <c r="AB2564" s="4" t="str">
        <f t="shared" si="478"/>
        <v>Não</v>
      </c>
      <c r="AC2564" s="4" t="str">
        <f t="shared" si="479"/>
        <v>Sim</v>
      </c>
      <c r="AD2564" s="4" t="str">
        <f t="shared" si="480"/>
        <v>Não</v>
      </c>
      <c r="AE2564" s="30" t="str">
        <f t="shared" si="481"/>
        <v>Não</v>
      </c>
    </row>
    <row r="2565" spans="1:31" x14ac:dyDescent="0.25">
      <c r="A2565" s="23">
        <v>355290</v>
      </c>
      <c r="B2565" s="27">
        <f>IFERROR(VLOOKUP(A2565,[1]Monitoramento_Base_somente_disp!$A:$L,5,FALSE),0)</f>
        <v>106297</v>
      </c>
      <c r="C2565" s="20">
        <f>IFERROR(VLOOKUP(A2565,[1]Monitoramento_Base_somente_disp!$A:$L,6,FALSE),0)</f>
        <v>9138989</v>
      </c>
      <c r="D2565" s="20">
        <f>IFERROR(VLOOKUP(A2565,[1]Monitoramento_Base_somente_disp!$A:$L,7,FALSE),0)</f>
        <v>63000</v>
      </c>
      <c r="E2565" s="20">
        <f>IFERROR(VLOOKUP(A2565,[1]Monitoramento_Base_somente_disp!$A:$L,8,FALSE),0)</f>
        <v>4292535</v>
      </c>
      <c r="F2565" s="20">
        <f>IFERROR(VLOOKUP(A2565,[1]Monitoramento_Base_somente_disp!$A:$L,9,FALSE),0)</f>
        <v>0</v>
      </c>
      <c r="G2565" s="28">
        <f>IFERROR(VLOOKUP(A2565,[1]Monitoramento_Base_somente_disp!$A:$L,10,FALSE),0)</f>
        <v>0</v>
      </c>
      <c r="H2565" s="27">
        <f>IFERROR(VLOOKUP(A2565,[2]webService!$A:$I,4,FALSE),0)</f>
        <v>0</v>
      </c>
      <c r="I2565" s="20">
        <f>IFERROR(VLOOKUP(A2565,[2]webService!$A:$II,5,FALSE),0)</f>
        <v>0</v>
      </c>
      <c r="J2565" s="20">
        <f>IFERROR(VLOOKUP(A2565,[2]webService!$A:$I,6,FALSE),0)</f>
        <v>0</v>
      </c>
      <c r="K2565" s="20">
        <f>IFERROR(VLOOKUP(A2565,[2]webService!$A:$I,7,FALSE),0)</f>
        <v>0</v>
      </c>
      <c r="L2565" s="20">
        <f>IFERROR(VLOOKUP(A2565,[2]webService!$A:$I,8,FALSE),0)</f>
        <v>0</v>
      </c>
      <c r="M2565" s="28">
        <f>IFERROR(VLOOKUP(A2565,[2]webService!$A:$I,9,FALSE),0)</f>
        <v>0</v>
      </c>
      <c r="N2565" s="27">
        <f>IFERROR(VLOOKUP(A2565,[3]soaBnafar!$A:$G,2,FALSE),0)</f>
        <v>0</v>
      </c>
      <c r="O2565" s="20">
        <f>IFERROR(VLOOKUP(A2565,[3]soaBnafar!$A:$H,3,FALSE),0)</f>
        <v>0</v>
      </c>
      <c r="P2565" s="20">
        <f>IFERROR(VLOOKUP(A2565,[3]soaBnafar!$A:$G,4,FALSE),0)</f>
        <v>0</v>
      </c>
      <c r="Q2565" s="20">
        <f>IFERROR(VLOOKUP(A2565,[3]soaBnafar!$A:$G,5,FALSE),0)</f>
        <v>0</v>
      </c>
      <c r="R2565" s="20">
        <f>IFERROR(VLOOKUP(A2565,[3]soaBnafar!$A:$G,6,FALSE),0)</f>
        <v>0</v>
      </c>
      <c r="S2565" s="20">
        <f>IFERROR(VLOOKUP(A2565,[3]soaBnafar!$A:$G,7,FALSE),0)</f>
        <v>0</v>
      </c>
      <c r="T2565" s="32">
        <f t="shared" si="470"/>
        <v>106297</v>
      </c>
      <c r="U2565" s="21">
        <f t="shared" si="471"/>
        <v>9138989</v>
      </c>
      <c r="V2565" s="21">
        <f t="shared" si="472"/>
        <v>63000</v>
      </c>
      <c r="W2565" s="21">
        <f t="shared" si="473"/>
        <v>4292535</v>
      </c>
      <c r="X2565" s="21">
        <f t="shared" si="474"/>
        <v>0</v>
      </c>
      <c r="Y2565" s="33">
        <f t="shared" si="475"/>
        <v>0</v>
      </c>
      <c r="Z2565" s="4" t="str">
        <f t="shared" si="476"/>
        <v>Sim</v>
      </c>
      <c r="AA2565" s="4" t="str">
        <f t="shared" si="477"/>
        <v>Sim</v>
      </c>
      <c r="AB2565" s="4" t="str">
        <f t="shared" si="478"/>
        <v>Sim</v>
      </c>
      <c r="AC2565" s="4" t="str">
        <f t="shared" si="479"/>
        <v>Sim</v>
      </c>
      <c r="AD2565" s="4" t="str">
        <f t="shared" si="480"/>
        <v>Não</v>
      </c>
      <c r="AE2565" s="30" t="str">
        <f t="shared" si="481"/>
        <v>Não</v>
      </c>
    </row>
    <row r="2566" spans="1:31" x14ac:dyDescent="0.25">
      <c r="A2566" s="23">
        <v>355300</v>
      </c>
      <c r="B2566" s="27">
        <f>IFERROR(VLOOKUP(A2566,[1]Monitoramento_Base_somente_disp!$A:$L,5,FALSE),0)</f>
        <v>0</v>
      </c>
      <c r="C2566" s="20">
        <f>IFERROR(VLOOKUP(A2566,[1]Monitoramento_Base_somente_disp!$A:$L,6,FALSE),0)</f>
        <v>0</v>
      </c>
      <c r="D2566" s="20">
        <f>IFERROR(VLOOKUP(A2566,[1]Monitoramento_Base_somente_disp!$A:$L,7,FALSE),0)</f>
        <v>0</v>
      </c>
      <c r="E2566" s="20">
        <f>IFERROR(VLOOKUP(A2566,[1]Monitoramento_Base_somente_disp!$A:$L,8,FALSE),0)</f>
        <v>0</v>
      </c>
      <c r="F2566" s="20">
        <f>IFERROR(VLOOKUP(A2566,[1]Monitoramento_Base_somente_disp!$A:$L,9,FALSE),0)</f>
        <v>0</v>
      </c>
      <c r="G2566" s="28">
        <f>IFERROR(VLOOKUP(A2566,[1]Monitoramento_Base_somente_disp!$A:$L,10,FALSE),0)</f>
        <v>0</v>
      </c>
      <c r="H2566" s="27">
        <f>IFERROR(VLOOKUP(A2566,[2]webService!$A:$I,4,FALSE),0)</f>
        <v>0</v>
      </c>
      <c r="I2566" s="20">
        <f>IFERROR(VLOOKUP(A2566,[2]webService!$A:$II,5,FALSE),0)</f>
        <v>0</v>
      </c>
      <c r="J2566" s="20">
        <f>IFERROR(VLOOKUP(A2566,[2]webService!$A:$I,6,FALSE),0)</f>
        <v>0</v>
      </c>
      <c r="K2566" s="20">
        <f>IFERROR(VLOOKUP(A2566,[2]webService!$A:$I,7,FALSE),0)</f>
        <v>0</v>
      </c>
      <c r="L2566" s="20">
        <f>IFERROR(VLOOKUP(A2566,[2]webService!$A:$I,8,FALSE),0)</f>
        <v>0</v>
      </c>
      <c r="M2566" s="28">
        <f>IFERROR(VLOOKUP(A2566,[2]webService!$A:$I,9,FALSE),0)</f>
        <v>0</v>
      </c>
      <c r="N2566" s="27">
        <f>IFERROR(VLOOKUP(A2566,[3]soaBnafar!$A:$G,2,FALSE),0)</f>
        <v>162579</v>
      </c>
      <c r="O2566" s="20">
        <f>IFERROR(VLOOKUP(A2566,[3]soaBnafar!$A:$H,3,FALSE),0)</f>
        <v>490523</v>
      </c>
      <c r="P2566" s="20">
        <f>IFERROR(VLOOKUP(A2566,[3]soaBnafar!$A:$G,4,FALSE),0)</f>
        <v>157560</v>
      </c>
      <c r="Q2566" s="20">
        <f>IFERROR(VLOOKUP(A2566,[3]soaBnafar!$A:$G,5,FALSE),0)</f>
        <v>0</v>
      </c>
      <c r="R2566" s="20">
        <f>IFERROR(VLOOKUP(A2566,[3]soaBnafar!$A:$G,6,FALSE),0)</f>
        <v>0</v>
      </c>
      <c r="S2566" s="20">
        <f>IFERROR(VLOOKUP(A2566,[3]soaBnafar!$A:$G,7,FALSE),0)</f>
        <v>0</v>
      </c>
      <c r="T2566" s="32">
        <f t="shared" ref="T2566:T2629" si="482">B2566+H2566+N2566</f>
        <v>162579</v>
      </c>
      <c r="U2566" s="21">
        <f t="shared" ref="U2566:U2629" si="483">C2566+I2566+O2566</f>
        <v>490523</v>
      </c>
      <c r="V2566" s="21">
        <f t="shared" ref="V2566:V2629" si="484">D2566+J2566+P2566</f>
        <v>157560</v>
      </c>
      <c r="W2566" s="21">
        <f t="shared" ref="W2566:W2629" si="485">E2566+K2566+Q2566</f>
        <v>0</v>
      </c>
      <c r="X2566" s="21">
        <f t="shared" ref="X2566:X2629" si="486">F2566+L2566+R2566</f>
        <v>0</v>
      </c>
      <c r="Y2566" s="33">
        <f t="shared" ref="Y2566:Y2629" si="487">G2566+M2566+S2566</f>
        <v>0</v>
      </c>
      <c r="Z2566" s="4" t="str">
        <f t="shared" ref="Z2566:Z2629" si="488">IF(T2566=0,"Não","Sim")</f>
        <v>Sim</v>
      </c>
      <c r="AA2566" s="4" t="str">
        <f t="shared" ref="AA2566:AA2629" si="489">IF(U2566=0,"Não","Sim")</f>
        <v>Sim</v>
      </c>
      <c r="AB2566" s="4" t="str">
        <f t="shared" ref="AB2566:AB2629" si="490">IF(V2566=0,"Não","Sim")</f>
        <v>Sim</v>
      </c>
      <c r="AC2566" s="4" t="str">
        <f t="shared" ref="AC2566:AC2629" si="491">IF(W2566=0,"Não","Sim")</f>
        <v>Não</v>
      </c>
      <c r="AD2566" s="4" t="str">
        <f t="shared" ref="AD2566:AD2629" si="492">IF(X2566=0,"Não","Sim")</f>
        <v>Não</v>
      </c>
      <c r="AE2566" s="30" t="str">
        <f t="shared" ref="AE2566:AE2629" si="493">IF(Y2566=0,"Não","Sim")</f>
        <v>Não</v>
      </c>
    </row>
    <row r="2567" spans="1:31" x14ac:dyDescent="0.25">
      <c r="A2567" s="23">
        <v>355310</v>
      </c>
      <c r="B2567" s="27">
        <f>IFERROR(VLOOKUP(A2567,[1]Monitoramento_Base_somente_disp!$A:$L,5,FALSE),0)</f>
        <v>0</v>
      </c>
      <c r="C2567" s="20">
        <f>IFERROR(VLOOKUP(A2567,[1]Monitoramento_Base_somente_disp!$A:$L,6,FALSE),0)</f>
        <v>0</v>
      </c>
      <c r="D2567" s="20">
        <f>IFERROR(VLOOKUP(A2567,[1]Monitoramento_Base_somente_disp!$A:$L,7,FALSE),0)</f>
        <v>0</v>
      </c>
      <c r="E2567" s="20">
        <f>IFERROR(VLOOKUP(A2567,[1]Monitoramento_Base_somente_disp!$A:$L,8,FALSE),0)</f>
        <v>0</v>
      </c>
      <c r="F2567" s="20">
        <f>IFERROR(VLOOKUP(A2567,[1]Monitoramento_Base_somente_disp!$A:$L,9,FALSE),0)</f>
        <v>0</v>
      </c>
      <c r="G2567" s="28">
        <f>IFERROR(VLOOKUP(A2567,[1]Monitoramento_Base_somente_disp!$A:$L,10,FALSE),0)</f>
        <v>0</v>
      </c>
      <c r="H2567" s="27">
        <f>IFERROR(VLOOKUP(A2567,[2]webService!$A:$I,4,FALSE),0)</f>
        <v>53911</v>
      </c>
      <c r="I2567" s="20">
        <f>IFERROR(VLOOKUP(A2567,[2]webService!$A:$II,5,FALSE),0)</f>
        <v>239337</v>
      </c>
      <c r="J2567" s="20">
        <f>IFERROR(VLOOKUP(A2567,[2]webService!$A:$I,6,FALSE),0)</f>
        <v>0</v>
      </c>
      <c r="K2567" s="20">
        <f>IFERROR(VLOOKUP(A2567,[2]webService!$A:$I,7,FALSE),0)</f>
        <v>0</v>
      </c>
      <c r="L2567" s="20">
        <f>IFERROR(VLOOKUP(A2567,[2]webService!$A:$I,8,FALSE),0)</f>
        <v>0</v>
      </c>
      <c r="M2567" s="28">
        <f>IFERROR(VLOOKUP(A2567,[2]webService!$A:$I,9,FALSE),0)</f>
        <v>0</v>
      </c>
      <c r="N2567" s="27">
        <f>IFERROR(VLOOKUP(A2567,[3]soaBnafar!$A:$G,2,FALSE),0)</f>
        <v>0</v>
      </c>
      <c r="O2567" s="20">
        <f>IFERROR(VLOOKUP(A2567,[3]soaBnafar!$A:$H,3,FALSE),0)</f>
        <v>0</v>
      </c>
      <c r="P2567" s="20">
        <f>IFERROR(VLOOKUP(A2567,[3]soaBnafar!$A:$G,4,FALSE),0)</f>
        <v>0</v>
      </c>
      <c r="Q2567" s="20">
        <f>IFERROR(VLOOKUP(A2567,[3]soaBnafar!$A:$G,5,FALSE),0)</f>
        <v>0</v>
      </c>
      <c r="R2567" s="20">
        <f>IFERROR(VLOOKUP(A2567,[3]soaBnafar!$A:$G,6,FALSE),0)</f>
        <v>0</v>
      </c>
      <c r="S2567" s="20">
        <f>IFERROR(VLOOKUP(A2567,[3]soaBnafar!$A:$G,7,FALSE),0)</f>
        <v>0</v>
      </c>
      <c r="T2567" s="32">
        <f t="shared" si="482"/>
        <v>53911</v>
      </c>
      <c r="U2567" s="21">
        <f t="shared" si="483"/>
        <v>239337</v>
      </c>
      <c r="V2567" s="21">
        <f t="shared" si="484"/>
        <v>0</v>
      </c>
      <c r="W2567" s="21">
        <f t="shared" si="485"/>
        <v>0</v>
      </c>
      <c r="X2567" s="21">
        <f t="shared" si="486"/>
        <v>0</v>
      </c>
      <c r="Y2567" s="33">
        <f t="shared" si="487"/>
        <v>0</v>
      </c>
      <c r="Z2567" s="4" t="str">
        <f t="shared" si="488"/>
        <v>Sim</v>
      </c>
      <c r="AA2567" s="4" t="str">
        <f t="shared" si="489"/>
        <v>Sim</v>
      </c>
      <c r="AB2567" s="4" t="str">
        <f t="shared" si="490"/>
        <v>Não</v>
      </c>
      <c r="AC2567" s="4" t="str">
        <f t="shared" si="491"/>
        <v>Não</v>
      </c>
      <c r="AD2567" s="4" t="str">
        <f t="shared" si="492"/>
        <v>Não</v>
      </c>
      <c r="AE2567" s="30" t="str">
        <f t="shared" si="493"/>
        <v>Não</v>
      </c>
    </row>
    <row r="2568" spans="1:31" x14ac:dyDescent="0.25">
      <c r="A2568" s="23">
        <v>355330</v>
      </c>
      <c r="B2568" s="27">
        <f>IFERROR(VLOOKUP(A2568,[1]Monitoramento_Base_somente_disp!$A:$L,5,FALSE),0)</f>
        <v>0</v>
      </c>
      <c r="C2568" s="20">
        <f>IFERROR(VLOOKUP(A2568,[1]Monitoramento_Base_somente_disp!$A:$L,6,FALSE),0)</f>
        <v>0</v>
      </c>
      <c r="D2568" s="20">
        <f>IFERROR(VLOOKUP(A2568,[1]Monitoramento_Base_somente_disp!$A:$L,7,FALSE),0)</f>
        <v>0</v>
      </c>
      <c r="E2568" s="20">
        <f>IFERROR(VLOOKUP(A2568,[1]Monitoramento_Base_somente_disp!$A:$L,8,FALSE),0)</f>
        <v>0</v>
      </c>
      <c r="F2568" s="20">
        <f>IFERROR(VLOOKUP(A2568,[1]Monitoramento_Base_somente_disp!$A:$L,9,FALSE),0)</f>
        <v>0</v>
      </c>
      <c r="G2568" s="28">
        <f>IFERROR(VLOOKUP(A2568,[1]Monitoramento_Base_somente_disp!$A:$L,10,FALSE),0)</f>
        <v>0</v>
      </c>
      <c r="H2568" s="27">
        <f>IFERROR(VLOOKUP(A2568,[2]webService!$A:$I,4,FALSE),0)</f>
        <v>0</v>
      </c>
      <c r="I2568" s="20">
        <f>IFERROR(VLOOKUP(A2568,[2]webService!$A:$II,5,FALSE),0)</f>
        <v>0</v>
      </c>
      <c r="J2568" s="20">
        <f>IFERROR(VLOOKUP(A2568,[2]webService!$A:$I,6,FALSE),0)</f>
        <v>0</v>
      </c>
      <c r="K2568" s="20">
        <f>IFERROR(VLOOKUP(A2568,[2]webService!$A:$I,7,FALSE),0)</f>
        <v>0</v>
      </c>
      <c r="L2568" s="20">
        <f>IFERROR(VLOOKUP(A2568,[2]webService!$A:$I,8,FALSE),0)</f>
        <v>0</v>
      </c>
      <c r="M2568" s="28">
        <f>IFERROR(VLOOKUP(A2568,[2]webService!$A:$I,9,FALSE),0)</f>
        <v>0</v>
      </c>
      <c r="N2568" s="27">
        <f>IFERROR(VLOOKUP(A2568,[3]soaBnafar!$A:$G,2,FALSE),0)</f>
        <v>0</v>
      </c>
      <c r="O2568" s="20">
        <f>IFERROR(VLOOKUP(A2568,[3]soaBnafar!$A:$H,3,FALSE),0)</f>
        <v>0</v>
      </c>
      <c r="P2568" s="20">
        <f>IFERROR(VLOOKUP(A2568,[3]soaBnafar!$A:$G,4,FALSE),0)</f>
        <v>61252</v>
      </c>
      <c r="Q2568" s="20">
        <f>IFERROR(VLOOKUP(A2568,[3]soaBnafar!$A:$G,5,FALSE),0)</f>
        <v>474348</v>
      </c>
      <c r="R2568" s="20">
        <f>IFERROR(VLOOKUP(A2568,[3]soaBnafar!$A:$G,6,FALSE),0)</f>
        <v>0</v>
      </c>
      <c r="S2568" s="20">
        <f>IFERROR(VLOOKUP(A2568,[3]soaBnafar!$A:$G,7,FALSE),0)</f>
        <v>0</v>
      </c>
      <c r="T2568" s="32">
        <f t="shared" si="482"/>
        <v>0</v>
      </c>
      <c r="U2568" s="21">
        <f t="shared" si="483"/>
        <v>0</v>
      </c>
      <c r="V2568" s="21">
        <f t="shared" si="484"/>
        <v>61252</v>
      </c>
      <c r="W2568" s="21">
        <f t="shared" si="485"/>
        <v>474348</v>
      </c>
      <c r="X2568" s="21">
        <f t="shared" si="486"/>
        <v>0</v>
      </c>
      <c r="Y2568" s="33">
        <f t="shared" si="487"/>
        <v>0</v>
      </c>
      <c r="Z2568" s="4" t="str">
        <f t="shared" si="488"/>
        <v>Não</v>
      </c>
      <c r="AA2568" s="4" t="str">
        <f t="shared" si="489"/>
        <v>Não</v>
      </c>
      <c r="AB2568" s="4" t="str">
        <f t="shared" si="490"/>
        <v>Sim</v>
      </c>
      <c r="AC2568" s="4" t="str">
        <f t="shared" si="491"/>
        <v>Sim</v>
      </c>
      <c r="AD2568" s="4" t="str">
        <f t="shared" si="492"/>
        <v>Não</v>
      </c>
      <c r="AE2568" s="30" t="str">
        <f t="shared" si="493"/>
        <v>Não</v>
      </c>
    </row>
    <row r="2569" spans="1:31" x14ac:dyDescent="0.25">
      <c r="A2569" s="23">
        <v>355350</v>
      </c>
      <c r="B2569" s="27">
        <f>IFERROR(VLOOKUP(A2569,[1]Monitoramento_Base_somente_disp!$A:$L,5,FALSE),0)</f>
        <v>0</v>
      </c>
      <c r="C2569" s="20">
        <f>IFERROR(VLOOKUP(A2569,[1]Monitoramento_Base_somente_disp!$A:$L,6,FALSE),0)</f>
        <v>0</v>
      </c>
      <c r="D2569" s="20">
        <f>IFERROR(VLOOKUP(A2569,[1]Monitoramento_Base_somente_disp!$A:$L,7,FALSE),0)</f>
        <v>0</v>
      </c>
      <c r="E2569" s="20">
        <f>IFERROR(VLOOKUP(A2569,[1]Monitoramento_Base_somente_disp!$A:$L,8,FALSE),0)</f>
        <v>0</v>
      </c>
      <c r="F2569" s="20">
        <f>IFERROR(VLOOKUP(A2569,[1]Monitoramento_Base_somente_disp!$A:$L,9,FALSE),0)</f>
        <v>0</v>
      </c>
      <c r="G2569" s="28">
        <f>IFERROR(VLOOKUP(A2569,[1]Monitoramento_Base_somente_disp!$A:$L,10,FALSE),0)</f>
        <v>0</v>
      </c>
      <c r="H2569" s="27">
        <f>IFERROR(VLOOKUP(A2569,[2]webService!$A:$I,4,FALSE),0)</f>
        <v>56582</v>
      </c>
      <c r="I2569" s="20">
        <f>IFERROR(VLOOKUP(A2569,[2]webService!$A:$II,5,FALSE),0)</f>
        <v>418290</v>
      </c>
      <c r="J2569" s="20">
        <f>IFERROR(VLOOKUP(A2569,[2]webService!$A:$I,6,FALSE),0)</f>
        <v>0</v>
      </c>
      <c r="K2569" s="20">
        <f>IFERROR(VLOOKUP(A2569,[2]webService!$A:$I,7,FALSE),0)</f>
        <v>0</v>
      </c>
      <c r="L2569" s="20">
        <f>IFERROR(VLOOKUP(A2569,[2]webService!$A:$I,8,FALSE),0)</f>
        <v>0</v>
      </c>
      <c r="M2569" s="28">
        <f>IFERROR(VLOOKUP(A2569,[2]webService!$A:$I,9,FALSE),0)</f>
        <v>0</v>
      </c>
      <c r="N2569" s="27">
        <f>IFERROR(VLOOKUP(A2569,[3]soaBnafar!$A:$G,2,FALSE),0)</f>
        <v>0</v>
      </c>
      <c r="O2569" s="20">
        <f>IFERROR(VLOOKUP(A2569,[3]soaBnafar!$A:$H,3,FALSE),0)</f>
        <v>0</v>
      </c>
      <c r="P2569" s="20">
        <f>IFERROR(VLOOKUP(A2569,[3]soaBnafar!$A:$G,4,FALSE),0)</f>
        <v>0</v>
      </c>
      <c r="Q2569" s="20">
        <f>IFERROR(VLOOKUP(A2569,[3]soaBnafar!$A:$G,5,FALSE),0)</f>
        <v>0</v>
      </c>
      <c r="R2569" s="20">
        <f>IFERROR(VLOOKUP(A2569,[3]soaBnafar!$A:$G,6,FALSE),0)</f>
        <v>0</v>
      </c>
      <c r="S2569" s="20">
        <f>IFERROR(VLOOKUP(A2569,[3]soaBnafar!$A:$G,7,FALSE),0)</f>
        <v>0</v>
      </c>
      <c r="T2569" s="32">
        <f t="shared" si="482"/>
        <v>56582</v>
      </c>
      <c r="U2569" s="21">
        <f t="shared" si="483"/>
        <v>418290</v>
      </c>
      <c r="V2569" s="21">
        <f t="shared" si="484"/>
        <v>0</v>
      </c>
      <c r="W2569" s="21">
        <f t="shared" si="485"/>
        <v>0</v>
      </c>
      <c r="X2569" s="21">
        <f t="shared" si="486"/>
        <v>0</v>
      </c>
      <c r="Y2569" s="33">
        <f t="shared" si="487"/>
        <v>0</v>
      </c>
      <c r="Z2569" s="4" t="str">
        <f t="shared" si="488"/>
        <v>Sim</v>
      </c>
      <c r="AA2569" s="4" t="str">
        <f t="shared" si="489"/>
        <v>Sim</v>
      </c>
      <c r="AB2569" s="4" t="str">
        <f t="shared" si="490"/>
        <v>Não</v>
      </c>
      <c r="AC2569" s="4" t="str">
        <f t="shared" si="491"/>
        <v>Não</v>
      </c>
      <c r="AD2569" s="4" t="str">
        <f t="shared" si="492"/>
        <v>Não</v>
      </c>
      <c r="AE2569" s="30" t="str">
        <f t="shared" si="493"/>
        <v>Não</v>
      </c>
    </row>
    <row r="2570" spans="1:31" x14ac:dyDescent="0.25">
      <c r="A2570" s="23">
        <v>355370</v>
      </c>
      <c r="B2570" s="27">
        <f>IFERROR(VLOOKUP(A2570,[1]Monitoramento_Base_somente_disp!$A:$L,5,FALSE),0)</f>
        <v>0</v>
      </c>
      <c r="C2570" s="20">
        <f>IFERROR(VLOOKUP(A2570,[1]Monitoramento_Base_somente_disp!$A:$L,6,FALSE),0)</f>
        <v>42512988</v>
      </c>
      <c r="D2570" s="20">
        <f>IFERROR(VLOOKUP(A2570,[1]Monitoramento_Base_somente_disp!$A:$L,7,FALSE),0)</f>
        <v>0</v>
      </c>
      <c r="E2570" s="20">
        <f>IFERROR(VLOOKUP(A2570,[1]Monitoramento_Base_somente_disp!$A:$L,8,FALSE),0)</f>
        <v>21256494</v>
      </c>
      <c r="F2570" s="20">
        <f>IFERROR(VLOOKUP(A2570,[1]Monitoramento_Base_somente_disp!$A:$L,9,FALSE),0)</f>
        <v>0</v>
      </c>
      <c r="G2570" s="28">
        <f>IFERROR(VLOOKUP(A2570,[1]Monitoramento_Base_somente_disp!$A:$L,10,FALSE),0)</f>
        <v>0</v>
      </c>
      <c r="H2570" s="27">
        <f>IFERROR(VLOOKUP(A2570,[2]webService!$A:$I,4,FALSE),0)</f>
        <v>0</v>
      </c>
      <c r="I2570" s="20">
        <f>IFERROR(VLOOKUP(A2570,[2]webService!$A:$II,5,FALSE),0)</f>
        <v>0</v>
      </c>
      <c r="J2570" s="20">
        <f>IFERROR(VLOOKUP(A2570,[2]webService!$A:$I,6,FALSE),0)</f>
        <v>0</v>
      </c>
      <c r="K2570" s="20">
        <f>IFERROR(VLOOKUP(A2570,[2]webService!$A:$I,7,FALSE),0)</f>
        <v>0</v>
      </c>
      <c r="L2570" s="20">
        <f>IFERROR(VLOOKUP(A2570,[2]webService!$A:$I,8,FALSE),0)</f>
        <v>0</v>
      </c>
      <c r="M2570" s="28">
        <f>IFERROR(VLOOKUP(A2570,[2]webService!$A:$I,9,FALSE),0)</f>
        <v>0</v>
      </c>
      <c r="N2570" s="27">
        <f>IFERROR(VLOOKUP(A2570,[3]soaBnafar!$A:$G,2,FALSE),0)</f>
        <v>0</v>
      </c>
      <c r="O2570" s="20">
        <f>IFERROR(VLOOKUP(A2570,[3]soaBnafar!$A:$H,3,FALSE),0)</f>
        <v>0</v>
      </c>
      <c r="P2570" s="20">
        <f>IFERROR(VLOOKUP(A2570,[3]soaBnafar!$A:$G,4,FALSE),0)</f>
        <v>0</v>
      </c>
      <c r="Q2570" s="20">
        <f>IFERROR(VLOOKUP(A2570,[3]soaBnafar!$A:$G,5,FALSE),0)</f>
        <v>0</v>
      </c>
      <c r="R2570" s="20">
        <f>IFERROR(VLOOKUP(A2570,[3]soaBnafar!$A:$G,6,FALSE),0)</f>
        <v>0</v>
      </c>
      <c r="S2570" s="20">
        <f>IFERROR(VLOOKUP(A2570,[3]soaBnafar!$A:$G,7,FALSE),0)</f>
        <v>0</v>
      </c>
      <c r="T2570" s="32">
        <f t="shared" si="482"/>
        <v>0</v>
      </c>
      <c r="U2570" s="21">
        <f t="shared" si="483"/>
        <v>42512988</v>
      </c>
      <c r="V2570" s="21">
        <f t="shared" si="484"/>
        <v>0</v>
      </c>
      <c r="W2570" s="21">
        <f t="shared" si="485"/>
        <v>21256494</v>
      </c>
      <c r="X2570" s="21">
        <f t="shared" si="486"/>
        <v>0</v>
      </c>
      <c r="Y2570" s="33">
        <f t="shared" si="487"/>
        <v>0</v>
      </c>
      <c r="Z2570" s="4" t="str">
        <f t="shared" si="488"/>
        <v>Não</v>
      </c>
      <c r="AA2570" s="4" t="str">
        <f t="shared" si="489"/>
        <v>Sim</v>
      </c>
      <c r="AB2570" s="4" t="str">
        <f t="shared" si="490"/>
        <v>Não</v>
      </c>
      <c r="AC2570" s="4" t="str">
        <f t="shared" si="491"/>
        <v>Sim</v>
      </c>
      <c r="AD2570" s="4" t="str">
        <f t="shared" si="492"/>
        <v>Não</v>
      </c>
      <c r="AE2570" s="30" t="str">
        <f t="shared" si="493"/>
        <v>Não</v>
      </c>
    </row>
    <row r="2571" spans="1:31" x14ac:dyDescent="0.25">
      <c r="A2571" s="23">
        <v>355380</v>
      </c>
      <c r="B2571" s="27">
        <f>IFERROR(VLOOKUP(A2571,[1]Monitoramento_Base_somente_disp!$A:$L,5,FALSE),0)</f>
        <v>0</v>
      </c>
      <c r="C2571" s="20">
        <f>IFERROR(VLOOKUP(A2571,[1]Monitoramento_Base_somente_disp!$A:$L,6,FALSE),0)</f>
        <v>82853484</v>
      </c>
      <c r="D2571" s="20">
        <f>IFERROR(VLOOKUP(A2571,[1]Monitoramento_Base_somente_disp!$A:$L,7,FALSE),0)</f>
        <v>0</v>
      </c>
      <c r="E2571" s="20">
        <f>IFERROR(VLOOKUP(A2571,[1]Monitoramento_Base_somente_disp!$A:$L,8,FALSE),0)</f>
        <v>41426742</v>
      </c>
      <c r="F2571" s="20">
        <f>IFERROR(VLOOKUP(A2571,[1]Monitoramento_Base_somente_disp!$A:$L,9,FALSE),0)</f>
        <v>0</v>
      </c>
      <c r="G2571" s="28">
        <f>IFERROR(VLOOKUP(A2571,[1]Monitoramento_Base_somente_disp!$A:$L,10,FALSE),0)</f>
        <v>0</v>
      </c>
      <c r="H2571" s="27">
        <f>IFERROR(VLOOKUP(A2571,[2]webService!$A:$I,4,FALSE),0)</f>
        <v>224241</v>
      </c>
      <c r="I2571" s="20">
        <f>IFERROR(VLOOKUP(A2571,[2]webService!$A:$II,5,FALSE),0)</f>
        <v>998185</v>
      </c>
      <c r="J2571" s="20">
        <f>IFERROR(VLOOKUP(A2571,[2]webService!$A:$I,6,FALSE),0)</f>
        <v>0</v>
      </c>
      <c r="K2571" s="20">
        <f>IFERROR(VLOOKUP(A2571,[2]webService!$A:$I,7,FALSE),0)</f>
        <v>801462</v>
      </c>
      <c r="L2571" s="20">
        <f>IFERROR(VLOOKUP(A2571,[2]webService!$A:$I,8,FALSE),0)</f>
        <v>0</v>
      </c>
      <c r="M2571" s="28">
        <f>IFERROR(VLOOKUP(A2571,[2]webService!$A:$I,9,FALSE),0)</f>
        <v>0</v>
      </c>
      <c r="N2571" s="27">
        <f>IFERROR(VLOOKUP(A2571,[3]soaBnafar!$A:$G,2,FALSE),0)</f>
        <v>0</v>
      </c>
      <c r="O2571" s="20">
        <f>IFERROR(VLOOKUP(A2571,[3]soaBnafar!$A:$H,3,FALSE),0)</f>
        <v>0</v>
      </c>
      <c r="P2571" s="20">
        <f>IFERROR(VLOOKUP(A2571,[3]soaBnafar!$A:$G,4,FALSE),0)</f>
        <v>0</v>
      </c>
      <c r="Q2571" s="20">
        <f>IFERROR(VLOOKUP(A2571,[3]soaBnafar!$A:$G,5,FALSE),0)</f>
        <v>0</v>
      </c>
      <c r="R2571" s="20">
        <f>IFERROR(VLOOKUP(A2571,[3]soaBnafar!$A:$G,6,FALSE),0)</f>
        <v>0</v>
      </c>
      <c r="S2571" s="20">
        <f>IFERROR(VLOOKUP(A2571,[3]soaBnafar!$A:$G,7,FALSE),0)</f>
        <v>0</v>
      </c>
      <c r="T2571" s="32">
        <f t="shared" si="482"/>
        <v>224241</v>
      </c>
      <c r="U2571" s="21">
        <f t="shared" si="483"/>
        <v>83851669</v>
      </c>
      <c r="V2571" s="21">
        <f t="shared" si="484"/>
        <v>0</v>
      </c>
      <c r="W2571" s="21">
        <f t="shared" si="485"/>
        <v>42228204</v>
      </c>
      <c r="X2571" s="21">
        <f t="shared" si="486"/>
        <v>0</v>
      </c>
      <c r="Y2571" s="33">
        <f t="shared" si="487"/>
        <v>0</v>
      </c>
      <c r="Z2571" s="4" t="str">
        <f t="shared" si="488"/>
        <v>Sim</v>
      </c>
      <c r="AA2571" s="4" t="str">
        <f t="shared" si="489"/>
        <v>Sim</v>
      </c>
      <c r="AB2571" s="4" t="str">
        <f t="shared" si="490"/>
        <v>Não</v>
      </c>
      <c r="AC2571" s="4" t="str">
        <f t="shared" si="491"/>
        <v>Sim</v>
      </c>
      <c r="AD2571" s="4" t="str">
        <f t="shared" si="492"/>
        <v>Não</v>
      </c>
      <c r="AE2571" s="30" t="str">
        <f t="shared" si="493"/>
        <v>Não</v>
      </c>
    </row>
    <row r="2572" spans="1:31" x14ac:dyDescent="0.25">
      <c r="A2572" s="23">
        <v>355385</v>
      </c>
      <c r="B2572" s="27">
        <f>IFERROR(VLOOKUP(A2572,[1]Monitoramento_Base_somente_disp!$A:$L,5,FALSE),0)</f>
        <v>22617</v>
      </c>
      <c r="C2572" s="20">
        <f>IFERROR(VLOOKUP(A2572,[1]Monitoramento_Base_somente_disp!$A:$L,6,FALSE),0)</f>
        <v>20718853</v>
      </c>
      <c r="D2572" s="20">
        <f>IFERROR(VLOOKUP(A2572,[1]Monitoramento_Base_somente_disp!$A:$L,7,FALSE),0)</f>
        <v>13947</v>
      </c>
      <c r="E2572" s="20">
        <f>IFERROR(VLOOKUP(A2572,[1]Monitoramento_Base_somente_disp!$A:$L,8,FALSE),0)</f>
        <v>10372167</v>
      </c>
      <c r="F2572" s="20">
        <f>IFERROR(VLOOKUP(A2572,[1]Monitoramento_Base_somente_disp!$A:$L,9,FALSE),0)</f>
        <v>0</v>
      </c>
      <c r="G2572" s="28">
        <f>IFERROR(VLOOKUP(A2572,[1]Monitoramento_Base_somente_disp!$A:$L,10,FALSE),0)</f>
        <v>0</v>
      </c>
      <c r="H2572" s="27">
        <f>IFERROR(VLOOKUP(A2572,[2]webService!$A:$I,4,FALSE),0)</f>
        <v>0</v>
      </c>
      <c r="I2572" s="20">
        <f>IFERROR(VLOOKUP(A2572,[2]webService!$A:$II,5,FALSE),0)</f>
        <v>0</v>
      </c>
      <c r="J2572" s="20">
        <f>IFERROR(VLOOKUP(A2572,[2]webService!$A:$I,6,FALSE),0)</f>
        <v>0</v>
      </c>
      <c r="K2572" s="20">
        <f>IFERROR(VLOOKUP(A2572,[2]webService!$A:$I,7,FALSE),0)</f>
        <v>0</v>
      </c>
      <c r="L2572" s="20">
        <f>IFERROR(VLOOKUP(A2572,[2]webService!$A:$I,8,FALSE),0)</f>
        <v>0</v>
      </c>
      <c r="M2572" s="28">
        <f>IFERROR(VLOOKUP(A2572,[2]webService!$A:$I,9,FALSE),0)</f>
        <v>0</v>
      </c>
      <c r="N2572" s="27">
        <f>IFERROR(VLOOKUP(A2572,[3]soaBnafar!$A:$G,2,FALSE),0)</f>
        <v>0</v>
      </c>
      <c r="O2572" s="20">
        <f>IFERROR(VLOOKUP(A2572,[3]soaBnafar!$A:$H,3,FALSE),0)</f>
        <v>0</v>
      </c>
      <c r="P2572" s="20">
        <f>IFERROR(VLOOKUP(A2572,[3]soaBnafar!$A:$G,4,FALSE),0)</f>
        <v>0</v>
      </c>
      <c r="Q2572" s="20">
        <f>IFERROR(VLOOKUP(A2572,[3]soaBnafar!$A:$G,5,FALSE),0)</f>
        <v>0</v>
      </c>
      <c r="R2572" s="20">
        <f>IFERROR(VLOOKUP(A2572,[3]soaBnafar!$A:$G,6,FALSE),0)</f>
        <v>0</v>
      </c>
      <c r="S2572" s="20">
        <f>IFERROR(VLOOKUP(A2572,[3]soaBnafar!$A:$G,7,FALSE),0)</f>
        <v>0</v>
      </c>
      <c r="T2572" s="32">
        <f t="shared" si="482"/>
        <v>22617</v>
      </c>
      <c r="U2572" s="21">
        <f t="shared" si="483"/>
        <v>20718853</v>
      </c>
      <c r="V2572" s="21">
        <f t="shared" si="484"/>
        <v>13947</v>
      </c>
      <c r="W2572" s="21">
        <f t="shared" si="485"/>
        <v>10372167</v>
      </c>
      <c r="X2572" s="21">
        <f t="shared" si="486"/>
        <v>0</v>
      </c>
      <c r="Y2572" s="33">
        <f t="shared" si="487"/>
        <v>0</v>
      </c>
      <c r="Z2572" s="4" t="str">
        <f t="shared" si="488"/>
        <v>Sim</v>
      </c>
      <c r="AA2572" s="4" t="str">
        <f t="shared" si="489"/>
        <v>Sim</v>
      </c>
      <c r="AB2572" s="4" t="str">
        <f t="shared" si="490"/>
        <v>Sim</v>
      </c>
      <c r="AC2572" s="4" t="str">
        <f t="shared" si="491"/>
        <v>Sim</v>
      </c>
      <c r="AD2572" s="4" t="str">
        <f t="shared" si="492"/>
        <v>Não</v>
      </c>
      <c r="AE2572" s="30" t="str">
        <f t="shared" si="493"/>
        <v>Não</v>
      </c>
    </row>
    <row r="2573" spans="1:31" x14ac:dyDescent="0.25">
      <c r="A2573" s="23">
        <v>355390</v>
      </c>
      <c r="B2573" s="27">
        <f>IFERROR(VLOOKUP(A2573,[1]Monitoramento_Base_somente_disp!$A:$L,5,FALSE),0)</f>
        <v>0</v>
      </c>
      <c r="C2573" s="20">
        <f>IFERROR(VLOOKUP(A2573,[1]Monitoramento_Base_somente_disp!$A:$L,6,FALSE),0)</f>
        <v>0</v>
      </c>
      <c r="D2573" s="20">
        <f>IFERROR(VLOOKUP(A2573,[1]Monitoramento_Base_somente_disp!$A:$L,7,FALSE),0)</f>
        <v>0</v>
      </c>
      <c r="E2573" s="20">
        <f>IFERROR(VLOOKUP(A2573,[1]Monitoramento_Base_somente_disp!$A:$L,8,FALSE),0)</f>
        <v>0</v>
      </c>
      <c r="F2573" s="20">
        <f>IFERROR(VLOOKUP(A2573,[1]Monitoramento_Base_somente_disp!$A:$L,9,FALSE),0)</f>
        <v>0</v>
      </c>
      <c r="G2573" s="28">
        <f>IFERROR(VLOOKUP(A2573,[1]Monitoramento_Base_somente_disp!$A:$L,10,FALSE),0)</f>
        <v>0</v>
      </c>
      <c r="H2573" s="27">
        <f>IFERROR(VLOOKUP(A2573,[2]webService!$A:$I,4,FALSE),0)</f>
        <v>58762</v>
      </c>
      <c r="I2573" s="20">
        <f>IFERROR(VLOOKUP(A2573,[2]webService!$A:$II,5,FALSE),0)</f>
        <v>139073</v>
      </c>
      <c r="J2573" s="20">
        <f>IFERROR(VLOOKUP(A2573,[2]webService!$A:$I,6,FALSE),0)</f>
        <v>0</v>
      </c>
      <c r="K2573" s="20">
        <f>IFERROR(VLOOKUP(A2573,[2]webService!$A:$I,7,FALSE),0)</f>
        <v>0</v>
      </c>
      <c r="L2573" s="20">
        <f>IFERROR(VLOOKUP(A2573,[2]webService!$A:$I,8,FALSE),0)</f>
        <v>0</v>
      </c>
      <c r="M2573" s="28">
        <f>IFERROR(VLOOKUP(A2573,[2]webService!$A:$I,9,FALSE),0)</f>
        <v>0</v>
      </c>
      <c r="N2573" s="27">
        <f>IFERROR(VLOOKUP(A2573,[3]soaBnafar!$A:$G,2,FALSE),0)</f>
        <v>0</v>
      </c>
      <c r="O2573" s="20">
        <f>IFERROR(VLOOKUP(A2573,[3]soaBnafar!$A:$H,3,FALSE),0)</f>
        <v>0</v>
      </c>
      <c r="P2573" s="20">
        <f>IFERROR(VLOOKUP(A2573,[3]soaBnafar!$A:$G,4,FALSE),0)</f>
        <v>0</v>
      </c>
      <c r="Q2573" s="20">
        <f>IFERROR(VLOOKUP(A2573,[3]soaBnafar!$A:$G,5,FALSE),0)</f>
        <v>0</v>
      </c>
      <c r="R2573" s="20">
        <f>IFERROR(VLOOKUP(A2573,[3]soaBnafar!$A:$G,6,FALSE),0)</f>
        <v>0</v>
      </c>
      <c r="S2573" s="20">
        <f>IFERROR(VLOOKUP(A2573,[3]soaBnafar!$A:$G,7,FALSE),0)</f>
        <v>0</v>
      </c>
      <c r="T2573" s="32">
        <f t="shared" si="482"/>
        <v>58762</v>
      </c>
      <c r="U2573" s="21">
        <f t="shared" si="483"/>
        <v>139073</v>
      </c>
      <c r="V2573" s="21">
        <f t="shared" si="484"/>
        <v>0</v>
      </c>
      <c r="W2573" s="21">
        <f t="shared" si="485"/>
        <v>0</v>
      </c>
      <c r="X2573" s="21">
        <f t="shared" si="486"/>
        <v>0</v>
      </c>
      <c r="Y2573" s="33">
        <f t="shared" si="487"/>
        <v>0</v>
      </c>
      <c r="Z2573" s="4" t="str">
        <f t="shared" si="488"/>
        <v>Sim</v>
      </c>
      <c r="AA2573" s="4" t="str">
        <f t="shared" si="489"/>
        <v>Sim</v>
      </c>
      <c r="AB2573" s="4" t="str">
        <f t="shared" si="490"/>
        <v>Não</v>
      </c>
      <c r="AC2573" s="4" t="str">
        <f t="shared" si="491"/>
        <v>Não</v>
      </c>
      <c r="AD2573" s="4" t="str">
        <f t="shared" si="492"/>
        <v>Não</v>
      </c>
      <c r="AE2573" s="30" t="str">
        <f t="shared" si="493"/>
        <v>Não</v>
      </c>
    </row>
    <row r="2574" spans="1:31" x14ac:dyDescent="0.25">
      <c r="A2574" s="23">
        <v>355400</v>
      </c>
      <c r="B2574" s="27">
        <f>IFERROR(VLOOKUP(A2574,[1]Monitoramento_Base_somente_disp!$A:$L,5,FALSE),0)</f>
        <v>0</v>
      </c>
      <c r="C2574" s="20">
        <f>IFERROR(VLOOKUP(A2574,[1]Monitoramento_Base_somente_disp!$A:$L,6,FALSE),0)</f>
        <v>0</v>
      </c>
      <c r="D2574" s="20">
        <f>IFERROR(VLOOKUP(A2574,[1]Monitoramento_Base_somente_disp!$A:$L,7,FALSE),0)</f>
        <v>0</v>
      </c>
      <c r="E2574" s="20">
        <f>IFERROR(VLOOKUP(A2574,[1]Monitoramento_Base_somente_disp!$A:$L,8,FALSE),0)</f>
        <v>0</v>
      </c>
      <c r="F2574" s="20">
        <f>IFERROR(VLOOKUP(A2574,[1]Monitoramento_Base_somente_disp!$A:$L,9,FALSE),0)</f>
        <v>0</v>
      </c>
      <c r="G2574" s="28">
        <f>IFERROR(VLOOKUP(A2574,[1]Monitoramento_Base_somente_disp!$A:$L,10,FALSE),0)</f>
        <v>0</v>
      </c>
      <c r="H2574" s="27">
        <f>IFERROR(VLOOKUP(A2574,[2]webService!$A:$I,4,FALSE),0)</f>
        <v>0</v>
      </c>
      <c r="I2574" s="20">
        <f>IFERROR(VLOOKUP(A2574,[2]webService!$A:$II,5,FALSE),0)</f>
        <v>0</v>
      </c>
      <c r="J2574" s="20">
        <f>IFERROR(VLOOKUP(A2574,[2]webService!$A:$I,6,FALSE),0)</f>
        <v>0</v>
      </c>
      <c r="K2574" s="20">
        <f>IFERROR(VLOOKUP(A2574,[2]webService!$A:$I,7,FALSE),0)</f>
        <v>0</v>
      </c>
      <c r="L2574" s="20">
        <f>IFERROR(VLOOKUP(A2574,[2]webService!$A:$I,8,FALSE),0)</f>
        <v>0</v>
      </c>
      <c r="M2574" s="28">
        <f>IFERROR(VLOOKUP(A2574,[2]webService!$A:$I,9,FALSE),0)</f>
        <v>0</v>
      </c>
      <c r="N2574" s="27">
        <f>IFERROR(VLOOKUP(A2574,[3]soaBnafar!$A:$G,2,FALSE),0)</f>
        <v>0</v>
      </c>
      <c r="O2574" s="20">
        <f>IFERROR(VLOOKUP(A2574,[3]soaBnafar!$A:$H,3,FALSE),0)</f>
        <v>0</v>
      </c>
      <c r="P2574" s="20">
        <f>IFERROR(VLOOKUP(A2574,[3]soaBnafar!$A:$G,4,FALSE),0)</f>
        <v>0</v>
      </c>
      <c r="Q2574" s="20">
        <f>IFERROR(VLOOKUP(A2574,[3]soaBnafar!$A:$G,5,FALSE),0)</f>
        <v>0</v>
      </c>
      <c r="R2574" s="20">
        <f>IFERROR(VLOOKUP(A2574,[3]soaBnafar!$A:$G,6,FALSE),0)</f>
        <v>0</v>
      </c>
      <c r="S2574" s="20">
        <f>IFERROR(VLOOKUP(A2574,[3]soaBnafar!$A:$G,7,FALSE),0)</f>
        <v>0</v>
      </c>
      <c r="T2574" s="32">
        <f t="shared" si="482"/>
        <v>0</v>
      </c>
      <c r="U2574" s="21">
        <f t="shared" si="483"/>
        <v>0</v>
      </c>
      <c r="V2574" s="21">
        <f t="shared" si="484"/>
        <v>0</v>
      </c>
      <c r="W2574" s="21">
        <f t="shared" si="485"/>
        <v>0</v>
      </c>
      <c r="X2574" s="21">
        <f t="shared" si="486"/>
        <v>0</v>
      </c>
      <c r="Y2574" s="33">
        <f t="shared" si="487"/>
        <v>0</v>
      </c>
      <c r="Z2574" s="4" t="str">
        <f t="shared" si="488"/>
        <v>Não</v>
      </c>
      <c r="AA2574" s="4" t="str">
        <f t="shared" si="489"/>
        <v>Não</v>
      </c>
      <c r="AB2574" s="4" t="str">
        <f t="shared" si="490"/>
        <v>Não</v>
      </c>
      <c r="AC2574" s="4" t="str">
        <f t="shared" si="491"/>
        <v>Não</v>
      </c>
      <c r="AD2574" s="4" t="str">
        <f t="shared" si="492"/>
        <v>Não</v>
      </c>
      <c r="AE2574" s="30" t="str">
        <f t="shared" si="493"/>
        <v>Não</v>
      </c>
    </row>
    <row r="2575" spans="1:31" x14ac:dyDescent="0.25">
      <c r="A2575" s="23">
        <v>355420</v>
      </c>
      <c r="B2575" s="27">
        <f>IFERROR(VLOOKUP(A2575,[1]Monitoramento_Base_somente_disp!$A:$L,5,FALSE),0)</f>
        <v>0</v>
      </c>
      <c r="C2575" s="20">
        <f>IFERROR(VLOOKUP(A2575,[1]Monitoramento_Base_somente_disp!$A:$L,6,FALSE),0)</f>
        <v>0</v>
      </c>
      <c r="D2575" s="20">
        <f>IFERROR(VLOOKUP(A2575,[1]Monitoramento_Base_somente_disp!$A:$L,7,FALSE),0)</f>
        <v>0</v>
      </c>
      <c r="E2575" s="20">
        <f>IFERROR(VLOOKUP(A2575,[1]Monitoramento_Base_somente_disp!$A:$L,8,FALSE),0)</f>
        <v>0</v>
      </c>
      <c r="F2575" s="20">
        <f>IFERROR(VLOOKUP(A2575,[1]Monitoramento_Base_somente_disp!$A:$L,9,FALSE),0)</f>
        <v>0</v>
      </c>
      <c r="G2575" s="28">
        <f>IFERROR(VLOOKUP(A2575,[1]Monitoramento_Base_somente_disp!$A:$L,10,FALSE),0)</f>
        <v>0</v>
      </c>
      <c r="H2575" s="27">
        <f>IFERROR(VLOOKUP(A2575,[2]webService!$A:$I,4,FALSE),0)</f>
        <v>0</v>
      </c>
      <c r="I2575" s="20">
        <f>IFERROR(VLOOKUP(A2575,[2]webService!$A:$II,5,FALSE),0)</f>
        <v>0</v>
      </c>
      <c r="J2575" s="20">
        <f>IFERROR(VLOOKUP(A2575,[2]webService!$A:$I,6,FALSE),0)</f>
        <v>0</v>
      </c>
      <c r="K2575" s="20">
        <f>IFERROR(VLOOKUP(A2575,[2]webService!$A:$I,7,FALSE),0)</f>
        <v>0</v>
      </c>
      <c r="L2575" s="20">
        <f>IFERROR(VLOOKUP(A2575,[2]webService!$A:$I,8,FALSE),0)</f>
        <v>0</v>
      </c>
      <c r="M2575" s="28">
        <f>IFERROR(VLOOKUP(A2575,[2]webService!$A:$I,9,FALSE),0)</f>
        <v>0</v>
      </c>
      <c r="N2575" s="27">
        <f>IFERROR(VLOOKUP(A2575,[3]soaBnafar!$A:$G,2,FALSE),0)</f>
        <v>0</v>
      </c>
      <c r="O2575" s="20">
        <f>IFERROR(VLOOKUP(A2575,[3]soaBnafar!$A:$H,3,FALSE),0)</f>
        <v>0</v>
      </c>
      <c r="P2575" s="20">
        <f>IFERROR(VLOOKUP(A2575,[3]soaBnafar!$A:$G,4,FALSE),0)</f>
        <v>0</v>
      </c>
      <c r="Q2575" s="20">
        <f>IFERROR(VLOOKUP(A2575,[3]soaBnafar!$A:$G,5,FALSE),0)</f>
        <v>0</v>
      </c>
      <c r="R2575" s="20">
        <f>IFERROR(VLOOKUP(A2575,[3]soaBnafar!$A:$G,6,FALSE),0)</f>
        <v>0</v>
      </c>
      <c r="S2575" s="20">
        <f>IFERROR(VLOOKUP(A2575,[3]soaBnafar!$A:$G,7,FALSE),0)</f>
        <v>0</v>
      </c>
      <c r="T2575" s="32">
        <f t="shared" si="482"/>
        <v>0</v>
      </c>
      <c r="U2575" s="21">
        <f t="shared" si="483"/>
        <v>0</v>
      </c>
      <c r="V2575" s="21">
        <f t="shared" si="484"/>
        <v>0</v>
      </c>
      <c r="W2575" s="21">
        <f t="shared" si="485"/>
        <v>0</v>
      </c>
      <c r="X2575" s="21">
        <f t="shared" si="486"/>
        <v>0</v>
      </c>
      <c r="Y2575" s="33">
        <f t="shared" si="487"/>
        <v>0</v>
      </c>
      <c r="Z2575" s="4" t="str">
        <f t="shared" si="488"/>
        <v>Não</v>
      </c>
      <c r="AA2575" s="4" t="str">
        <f t="shared" si="489"/>
        <v>Não</v>
      </c>
      <c r="AB2575" s="4" t="str">
        <f t="shared" si="490"/>
        <v>Não</v>
      </c>
      <c r="AC2575" s="4" t="str">
        <f t="shared" si="491"/>
        <v>Não</v>
      </c>
      <c r="AD2575" s="4" t="str">
        <f t="shared" si="492"/>
        <v>Não</v>
      </c>
      <c r="AE2575" s="30" t="str">
        <f t="shared" si="493"/>
        <v>Não</v>
      </c>
    </row>
    <row r="2576" spans="1:31" x14ac:dyDescent="0.25">
      <c r="A2576" s="23">
        <v>355430</v>
      </c>
      <c r="B2576" s="27">
        <f>IFERROR(VLOOKUP(A2576,[1]Monitoramento_Base_somente_disp!$A:$L,5,FALSE),0)</f>
        <v>127382</v>
      </c>
      <c r="C2576" s="20">
        <f>IFERROR(VLOOKUP(A2576,[1]Monitoramento_Base_somente_disp!$A:$L,6,FALSE),0)</f>
        <v>28050064</v>
      </c>
      <c r="D2576" s="20">
        <f>IFERROR(VLOOKUP(A2576,[1]Monitoramento_Base_somente_disp!$A:$L,7,FALSE),0)</f>
        <v>70566</v>
      </c>
      <c r="E2576" s="20">
        <f>IFERROR(VLOOKUP(A2576,[1]Monitoramento_Base_somente_disp!$A:$L,8,FALSE),0)</f>
        <v>12432907</v>
      </c>
      <c r="F2576" s="20">
        <f>IFERROR(VLOOKUP(A2576,[1]Monitoramento_Base_somente_disp!$A:$L,9,FALSE),0)</f>
        <v>0</v>
      </c>
      <c r="G2576" s="28">
        <f>IFERROR(VLOOKUP(A2576,[1]Monitoramento_Base_somente_disp!$A:$L,10,FALSE),0)</f>
        <v>0</v>
      </c>
      <c r="H2576" s="27">
        <f>IFERROR(VLOOKUP(A2576,[2]webService!$A:$I,4,FALSE),0)</f>
        <v>0</v>
      </c>
      <c r="I2576" s="20">
        <f>IFERROR(VLOOKUP(A2576,[2]webService!$A:$II,5,FALSE),0)</f>
        <v>0</v>
      </c>
      <c r="J2576" s="20">
        <f>IFERROR(VLOOKUP(A2576,[2]webService!$A:$I,6,FALSE),0)</f>
        <v>0</v>
      </c>
      <c r="K2576" s="20">
        <f>IFERROR(VLOOKUP(A2576,[2]webService!$A:$I,7,FALSE),0)</f>
        <v>0</v>
      </c>
      <c r="L2576" s="20">
        <f>IFERROR(VLOOKUP(A2576,[2]webService!$A:$I,8,FALSE),0)</f>
        <v>0</v>
      </c>
      <c r="M2576" s="28">
        <f>IFERROR(VLOOKUP(A2576,[2]webService!$A:$I,9,FALSE),0)</f>
        <v>0</v>
      </c>
      <c r="N2576" s="27">
        <f>IFERROR(VLOOKUP(A2576,[3]soaBnafar!$A:$G,2,FALSE),0)</f>
        <v>0</v>
      </c>
      <c r="O2576" s="20">
        <f>IFERROR(VLOOKUP(A2576,[3]soaBnafar!$A:$H,3,FALSE),0)</f>
        <v>0</v>
      </c>
      <c r="P2576" s="20">
        <f>IFERROR(VLOOKUP(A2576,[3]soaBnafar!$A:$G,4,FALSE),0)</f>
        <v>0</v>
      </c>
      <c r="Q2576" s="20">
        <f>IFERROR(VLOOKUP(A2576,[3]soaBnafar!$A:$G,5,FALSE),0)</f>
        <v>0</v>
      </c>
      <c r="R2576" s="20">
        <f>IFERROR(VLOOKUP(A2576,[3]soaBnafar!$A:$G,6,FALSE),0)</f>
        <v>0</v>
      </c>
      <c r="S2576" s="20">
        <f>IFERROR(VLOOKUP(A2576,[3]soaBnafar!$A:$G,7,FALSE),0)</f>
        <v>0</v>
      </c>
      <c r="T2576" s="32">
        <f t="shared" si="482"/>
        <v>127382</v>
      </c>
      <c r="U2576" s="21">
        <f t="shared" si="483"/>
        <v>28050064</v>
      </c>
      <c r="V2576" s="21">
        <f t="shared" si="484"/>
        <v>70566</v>
      </c>
      <c r="W2576" s="21">
        <f t="shared" si="485"/>
        <v>12432907</v>
      </c>
      <c r="X2576" s="21">
        <f t="shared" si="486"/>
        <v>0</v>
      </c>
      <c r="Y2576" s="33">
        <f t="shared" si="487"/>
        <v>0</v>
      </c>
      <c r="Z2576" s="4" t="str">
        <f t="shared" si="488"/>
        <v>Sim</v>
      </c>
      <c r="AA2576" s="4" t="str">
        <f t="shared" si="489"/>
        <v>Sim</v>
      </c>
      <c r="AB2576" s="4" t="str">
        <f t="shared" si="490"/>
        <v>Sim</v>
      </c>
      <c r="AC2576" s="4" t="str">
        <f t="shared" si="491"/>
        <v>Sim</v>
      </c>
      <c r="AD2576" s="4" t="str">
        <f t="shared" si="492"/>
        <v>Não</v>
      </c>
      <c r="AE2576" s="30" t="str">
        <f t="shared" si="493"/>
        <v>Não</v>
      </c>
    </row>
    <row r="2577" spans="1:31" x14ac:dyDescent="0.25">
      <c r="A2577" s="23">
        <v>355460</v>
      </c>
      <c r="B2577" s="27">
        <f>IFERROR(VLOOKUP(A2577,[1]Monitoramento_Base_somente_disp!$A:$L,5,FALSE),0)</f>
        <v>13601</v>
      </c>
      <c r="C2577" s="20">
        <f>IFERROR(VLOOKUP(A2577,[1]Monitoramento_Base_somente_disp!$A:$L,6,FALSE),0)</f>
        <v>4700000</v>
      </c>
      <c r="D2577" s="20">
        <f>IFERROR(VLOOKUP(A2577,[1]Monitoramento_Base_somente_disp!$A:$L,7,FALSE),0)</f>
        <v>1989</v>
      </c>
      <c r="E2577" s="20">
        <f>IFERROR(VLOOKUP(A2577,[1]Monitoramento_Base_somente_disp!$A:$L,8,FALSE),0)</f>
        <v>2508660</v>
      </c>
      <c r="F2577" s="20">
        <f>IFERROR(VLOOKUP(A2577,[1]Monitoramento_Base_somente_disp!$A:$L,9,FALSE),0)</f>
        <v>0</v>
      </c>
      <c r="G2577" s="28">
        <f>IFERROR(VLOOKUP(A2577,[1]Monitoramento_Base_somente_disp!$A:$L,10,FALSE),0)</f>
        <v>0</v>
      </c>
      <c r="H2577" s="27">
        <f>IFERROR(VLOOKUP(A2577,[2]webService!$A:$I,4,FALSE),0)</f>
        <v>0</v>
      </c>
      <c r="I2577" s="20">
        <f>IFERROR(VLOOKUP(A2577,[2]webService!$A:$II,5,FALSE),0)</f>
        <v>0</v>
      </c>
      <c r="J2577" s="20">
        <f>IFERROR(VLOOKUP(A2577,[2]webService!$A:$I,6,FALSE),0)</f>
        <v>0</v>
      </c>
      <c r="K2577" s="20">
        <f>IFERROR(VLOOKUP(A2577,[2]webService!$A:$I,7,FALSE),0)</f>
        <v>0</v>
      </c>
      <c r="L2577" s="20">
        <f>IFERROR(VLOOKUP(A2577,[2]webService!$A:$I,8,FALSE),0)</f>
        <v>0</v>
      </c>
      <c r="M2577" s="28">
        <f>IFERROR(VLOOKUP(A2577,[2]webService!$A:$I,9,FALSE),0)</f>
        <v>0</v>
      </c>
      <c r="N2577" s="27">
        <f>IFERROR(VLOOKUP(A2577,[3]soaBnafar!$A:$G,2,FALSE),0)</f>
        <v>0</v>
      </c>
      <c r="O2577" s="20">
        <f>IFERROR(VLOOKUP(A2577,[3]soaBnafar!$A:$H,3,FALSE),0)</f>
        <v>0</v>
      </c>
      <c r="P2577" s="20">
        <f>IFERROR(VLOOKUP(A2577,[3]soaBnafar!$A:$G,4,FALSE),0)</f>
        <v>0</v>
      </c>
      <c r="Q2577" s="20">
        <f>IFERROR(VLOOKUP(A2577,[3]soaBnafar!$A:$G,5,FALSE),0)</f>
        <v>0</v>
      </c>
      <c r="R2577" s="20">
        <f>IFERROR(VLOOKUP(A2577,[3]soaBnafar!$A:$G,6,FALSE),0)</f>
        <v>0</v>
      </c>
      <c r="S2577" s="20">
        <f>IFERROR(VLOOKUP(A2577,[3]soaBnafar!$A:$G,7,FALSE),0)</f>
        <v>0</v>
      </c>
      <c r="T2577" s="32">
        <f t="shared" si="482"/>
        <v>13601</v>
      </c>
      <c r="U2577" s="21">
        <f t="shared" si="483"/>
        <v>4700000</v>
      </c>
      <c r="V2577" s="21">
        <f t="shared" si="484"/>
        <v>1989</v>
      </c>
      <c r="W2577" s="21">
        <f t="shared" si="485"/>
        <v>2508660</v>
      </c>
      <c r="X2577" s="21">
        <f t="shared" si="486"/>
        <v>0</v>
      </c>
      <c r="Y2577" s="33">
        <f t="shared" si="487"/>
        <v>0</v>
      </c>
      <c r="Z2577" s="4" t="str">
        <f t="shared" si="488"/>
        <v>Sim</v>
      </c>
      <c r="AA2577" s="4" t="str">
        <f t="shared" si="489"/>
        <v>Sim</v>
      </c>
      <c r="AB2577" s="4" t="str">
        <f t="shared" si="490"/>
        <v>Sim</v>
      </c>
      <c r="AC2577" s="4" t="str">
        <f t="shared" si="491"/>
        <v>Sim</v>
      </c>
      <c r="AD2577" s="4" t="str">
        <f t="shared" si="492"/>
        <v>Não</v>
      </c>
      <c r="AE2577" s="30" t="str">
        <f t="shared" si="493"/>
        <v>Não</v>
      </c>
    </row>
    <row r="2578" spans="1:31" x14ac:dyDescent="0.25">
      <c r="A2578" s="23">
        <v>355465</v>
      </c>
      <c r="B2578" s="27">
        <f>IFERROR(VLOOKUP(A2578,[1]Monitoramento_Base_somente_disp!$A:$L,5,FALSE),0)</f>
        <v>0</v>
      </c>
      <c r="C2578" s="20">
        <f>IFERROR(VLOOKUP(A2578,[1]Monitoramento_Base_somente_disp!$A:$L,6,FALSE),0)</f>
        <v>2443868</v>
      </c>
      <c r="D2578" s="20">
        <f>IFERROR(VLOOKUP(A2578,[1]Monitoramento_Base_somente_disp!$A:$L,7,FALSE),0)</f>
        <v>0</v>
      </c>
      <c r="E2578" s="20">
        <f>IFERROR(VLOOKUP(A2578,[1]Monitoramento_Base_somente_disp!$A:$L,8,FALSE),0)</f>
        <v>1221934</v>
      </c>
      <c r="F2578" s="20">
        <f>IFERROR(VLOOKUP(A2578,[1]Monitoramento_Base_somente_disp!$A:$L,9,FALSE),0)</f>
        <v>0</v>
      </c>
      <c r="G2578" s="28">
        <f>IFERROR(VLOOKUP(A2578,[1]Monitoramento_Base_somente_disp!$A:$L,10,FALSE),0)</f>
        <v>0</v>
      </c>
      <c r="H2578" s="27">
        <f>IFERROR(VLOOKUP(A2578,[2]webService!$A:$I,4,FALSE),0)</f>
        <v>0</v>
      </c>
      <c r="I2578" s="20">
        <f>IFERROR(VLOOKUP(A2578,[2]webService!$A:$II,5,FALSE),0)</f>
        <v>0</v>
      </c>
      <c r="J2578" s="20">
        <f>IFERROR(VLOOKUP(A2578,[2]webService!$A:$I,6,FALSE),0)</f>
        <v>0</v>
      </c>
      <c r="K2578" s="20">
        <f>IFERROR(VLOOKUP(A2578,[2]webService!$A:$I,7,FALSE),0)</f>
        <v>0</v>
      </c>
      <c r="L2578" s="20">
        <f>IFERROR(VLOOKUP(A2578,[2]webService!$A:$I,8,FALSE),0)</f>
        <v>0</v>
      </c>
      <c r="M2578" s="28">
        <f>IFERROR(VLOOKUP(A2578,[2]webService!$A:$I,9,FALSE),0)</f>
        <v>0</v>
      </c>
      <c r="N2578" s="27">
        <f>IFERROR(VLOOKUP(A2578,[3]soaBnafar!$A:$G,2,FALSE),0)</f>
        <v>0</v>
      </c>
      <c r="O2578" s="20">
        <f>IFERROR(VLOOKUP(A2578,[3]soaBnafar!$A:$H,3,FALSE),0)</f>
        <v>0</v>
      </c>
      <c r="P2578" s="20">
        <f>IFERROR(VLOOKUP(A2578,[3]soaBnafar!$A:$G,4,FALSE),0)</f>
        <v>0</v>
      </c>
      <c r="Q2578" s="20">
        <f>IFERROR(VLOOKUP(A2578,[3]soaBnafar!$A:$G,5,FALSE),0)</f>
        <v>0</v>
      </c>
      <c r="R2578" s="20">
        <f>IFERROR(VLOOKUP(A2578,[3]soaBnafar!$A:$G,6,FALSE),0)</f>
        <v>0</v>
      </c>
      <c r="S2578" s="20">
        <f>IFERROR(VLOOKUP(A2578,[3]soaBnafar!$A:$G,7,FALSE),0)</f>
        <v>0</v>
      </c>
      <c r="T2578" s="32">
        <f t="shared" si="482"/>
        <v>0</v>
      </c>
      <c r="U2578" s="21">
        <f t="shared" si="483"/>
        <v>2443868</v>
      </c>
      <c r="V2578" s="21">
        <f t="shared" si="484"/>
        <v>0</v>
      </c>
      <c r="W2578" s="21">
        <f t="shared" si="485"/>
        <v>1221934</v>
      </c>
      <c r="X2578" s="21">
        <f t="shared" si="486"/>
        <v>0</v>
      </c>
      <c r="Y2578" s="33">
        <f t="shared" si="487"/>
        <v>0</v>
      </c>
      <c r="Z2578" s="4" t="str">
        <f t="shared" si="488"/>
        <v>Não</v>
      </c>
      <c r="AA2578" s="4" t="str">
        <f t="shared" si="489"/>
        <v>Sim</v>
      </c>
      <c r="AB2578" s="4" t="str">
        <f t="shared" si="490"/>
        <v>Não</v>
      </c>
      <c r="AC2578" s="4" t="str">
        <f t="shared" si="491"/>
        <v>Sim</v>
      </c>
      <c r="AD2578" s="4" t="str">
        <f t="shared" si="492"/>
        <v>Não</v>
      </c>
      <c r="AE2578" s="30" t="str">
        <f t="shared" si="493"/>
        <v>Não</v>
      </c>
    </row>
    <row r="2579" spans="1:31" x14ac:dyDescent="0.25">
      <c r="A2579" s="23">
        <v>355475</v>
      </c>
      <c r="B2579" s="27">
        <f>IFERROR(VLOOKUP(A2579,[1]Monitoramento_Base_somente_disp!$A:$L,5,FALSE),0)</f>
        <v>0</v>
      </c>
      <c r="C2579" s="20">
        <f>IFERROR(VLOOKUP(A2579,[1]Monitoramento_Base_somente_disp!$A:$L,6,FALSE),0)</f>
        <v>6626732</v>
      </c>
      <c r="D2579" s="20">
        <f>IFERROR(VLOOKUP(A2579,[1]Monitoramento_Base_somente_disp!$A:$L,7,FALSE),0)</f>
        <v>0</v>
      </c>
      <c r="E2579" s="20">
        <f>IFERROR(VLOOKUP(A2579,[1]Monitoramento_Base_somente_disp!$A:$L,8,FALSE),0)</f>
        <v>3313366</v>
      </c>
      <c r="F2579" s="20">
        <f>IFERROR(VLOOKUP(A2579,[1]Monitoramento_Base_somente_disp!$A:$L,9,FALSE),0)</f>
        <v>0</v>
      </c>
      <c r="G2579" s="28">
        <f>IFERROR(VLOOKUP(A2579,[1]Monitoramento_Base_somente_disp!$A:$L,10,FALSE),0)</f>
        <v>0</v>
      </c>
      <c r="H2579" s="27">
        <f>IFERROR(VLOOKUP(A2579,[2]webService!$A:$I,4,FALSE),0)</f>
        <v>0</v>
      </c>
      <c r="I2579" s="20">
        <f>IFERROR(VLOOKUP(A2579,[2]webService!$A:$II,5,FALSE),0)</f>
        <v>0</v>
      </c>
      <c r="J2579" s="20">
        <f>IFERROR(VLOOKUP(A2579,[2]webService!$A:$I,6,FALSE),0)</f>
        <v>0</v>
      </c>
      <c r="K2579" s="20">
        <f>IFERROR(VLOOKUP(A2579,[2]webService!$A:$I,7,FALSE),0)</f>
        <v>0</v>
      </c>
      <c r="L2579" s="20">
        <f>IFERROR(VLOOKUP(A2579,[2]webService!$A:$I,8,FALSE),0)</f>
        <v>0</v>
      </c>
      <c r="M2579" s="28">
        <f>IFERROR(VLOOKUP(A2579,[2]webService!$A:$I,9,FALSE),0)</f>
        <v>0</v>
      </c>
      <c r="N2579" s="27">
        <f>IFERROR(VLOOKUP(A2579,[3]soaBnafar!$A:$G,2,FALSE),0)</f>
        <v>0</v>
      </c>
      <c r="O2579" s="20">
        <f>IFERROR(VLOOKUP(A2579,[3]soaBnafar!$A:$H,3,FALSE),0)</f>
        <v>0</v>
      </c>
      <c r="P2579" s="20">
        <f>IFERROR(VLOOKUP(A2579,[3]soaBnafar!$A:$G,4,FALSE),0)</f>
        <v>0</v>
      </c>
      <c r="Q2579" s="20">
        <f>IFERROR(VLOOKUP(A2579,[3]soaBnafar!$A:$G,5,FALSE),0)</f>
        <v>0</v>
      </c>
      <c r="R2579" s="20">
        <f>IFERROR(VLOOKUP(A2579,[3]soaBnafar!$A:$G,6,FALSE),0)</f>
        <v>0</v>
      </c>
      <c r="S2579" s="20">
        <f>IFERROR(VLOOKUP(A2579,[3]soaBnafar!$A:$G,7,FALSE),0)</f>
        <v>0</v>
      </c>
      <c r="T2579" s="32">
        <f t="shared" si="482"/>
        <v>0</v>
      </c>
      <c r="U2579" s="21">
        <f t="shared" si="483"/>
        <v>6626732</v>
      </c>
      <c r="V2579" s="21">
        <f t="shared" si="484"/>
        <v>0</v>
      </c>
      <c r="W2579" s="21">
        <f t="shared" si="485"/>
        <v>3313366</v>
      </c>
      <c r="X2579" s="21">
        <f t="shared" si="486"/>
        <v>0</v>
      </c>
      <c r="Y2579" s="33">
        <f t="shared" si="487"/>
        <v>0</v>
      </c>
      <c r="Z2579" s="4" t="str">
        <f t="shared" si="488"/>
        <v>Não</v>
      </c>
      <c r="AA2579" s="4" t="str">
        <f t="shared" si="489"/>
        <v>Sim</v>
      </c>
      <c r="AB2579" s="4" t="str">
        <f t="shared" si="490"/>
        <v>Não</v>
      </c>
      <c r="AC2579" s="4" t="str">
        <f t="shared" si="491"/>
        <v>Sim</v>
      </c>
      <c r="AD2579" s="4" t="str">
        <f t="shared" si="492"/>
        <v>Não</v>
      </c>
      <c r="AE2579" s="30" t="str">
        <f t="shared" si="493"/>
        <v>Não</v>
      </c>
    </row>
    <row r="2580" spans="1:31" x14ac:dyDescent="0.25">
      <c r="A2580" s="23">
        <v>355500</v>
      </c>
      <c r="B2580" s="27">
        <f>IFERROR(VLOOKUP(A2580,[1]Monitoramento_Base_somente_disp!$A:$L,5,FALSE),0)</f>
        <v>0</v>
      </c>
      <c r="C2580" s="20">
        <f>IFERROR(VLOOKUP(A2580,[1]Monitoramento_Base_somente_disp!$A:$L,6,FALSE),0)</f>
        <v>0</v>
      </c>
      <c r="D2580" s="20">
        <f>IFERROR(VLOOKUP(A2580,[1]Monitoramento_Base_somente_disp!$A:$L,7,FALSE),0)</f>
        <v>0</v>
      </c>
      <c r="E2580" s="20">
        <f>IFERROR(VLOOKUP(A2580,[1]Monitoramento_Base_somente_disp!$A:$L,8,FALSE),0)</f>
        <v>0</v>
      </c>
      <c r="F2580" s="20">
        <f>IFERROR(VLOOKUP(A2580,[1]Monitoramento_Base_somente_disp!$A:$L,9,FALSE),0)</f>
        <v>0</v>
      </c>
      <c r="G2580" s="28">
        <f>IFERROR(VLOOKUP(A2580,[1]Monitoramento_Base_somente_disp!$A:$L,10,FALSE),0)</f>
        <v>0</v>
      </c>
      <c r="H2580" s="27">
        <f>IFERROR(VLOOKUP(A2580,[2]webService!$A:$I,4,FALSE),0)</f>
        <v>40545</v>
      </c>
      <c r="I2580" s="20">
        <f>IFERROR(VLOOKUP(A2580,[2]webService!$A:$II,5,FALSE),0)</f>
        <v>27981</v>
      </c>
      <c r="J2580" s="20">
        <f>IFERROR(VLOOKUP(A2580,[2]webService!$A:$I,6,FALSE),0)</f>
        <v>0</v>
      </c>
      <c r="K2580" s="20">
        <f>IFERROR(VLOOKUP(A2580,[2]webService!$A:$I,7,FALSE),0)</f>
        <v>0</v>
      </c>
      <c r="L2580" s="20">
        <f>IFERROR(VLOOKUP(A2580,[2]webService!$A:$I,8,FALSE),0)</f>
        <v>0</v>
      </c>
      <c r="M2580" s="28">
        <f>IFERROR(VLOOKUP(A2580,[2]webService!$A:$I,9,FALSE),0)</f>
        <v>0</v>
      </c>
      <c r="N2580" s="27">
        <f>IFERROR(VLOOKUP(A2580,[3]soaBnafar!$A:$G,2,FALSE),0)</f>
        <v>1487987</v>
      </c>
      <c r="O2580" s="20">
        <f>IFERROR(VLOOKUP(A2580,[3]soaBnafar!$A:$H,3,FALSE),0)</f>
        <v>4635625</v>
      </c>
      <c r="P2580" s="20">
        <f>IFERROR(VLOOKUP(A2580,[3]soaBnafar!$A:$G,4,FALSE),0)</f>
        <v>590961</v>
      </c>
      <c r="Q2580" s="20">
        <f>IFERROR(VLOOKUP(A2580,[3]soaBnafar!$A:$G,5,FALSE),0)</f>
        <v>0</v>
      </c>
      <c r="R2580" s="20">
        <f>IFERROR(VLOOKUP(A2580,[3]soaBnafar!$A:$G,6,FALSE),0)</f>
        <v>0</v>
      </c>
      <c r="S2580" s="20">
        <f>IFERROR(VLOOKUP(A2580,[3]soaBnafar!$A:$G,7,FALSE),0)</f>
        <v>0</v>
      </c>
      <c r="T2580" s="32">
        <f t="shared" si="482"/>
        <v>1528532</v>
      </c>
      <c r="U2580" s="21">
        <f t="shared" si="483"/>
        <v>4663606</v>
      </c>
      <c r="V2580" s="21">
        <f t="shared" si="484"/>
        <v>590961</v>
      </c>
      <c r="W2580" s="21">
        <f t="shared" si="485"/>
        <v>0</v>
      </c>
      <c r="X2580" s="21">
        <f t="shared" si="486"/>
        <v>0</v>
      </c>
      <c r="Y2580" s="33">
        <f t="shared" si="487"/>
        <v>0</v>
      </c>
      <c r="Z2580" s="4" t="str">
        <f t="shared" si="488"/>
        <v>Sim</v>
      </c>
      <c r="AA2580" s="4" t="str">
        <f t="shared" si="489"/>
        <v>Sim</v>
      </c>
      <c r="AB2580" s="4" t="str">
        <f t="shared" si="490"/>
        <v>Sim</v>
      </c>
      <c r="AC2580" s="4" t="str">
        <f t="shared" si="491"/>
        <v>Não</v>
      </c>
      <c r="AD2580" s="4" t="str">
        <f t="shared" si="492"/>
        <v>Não</v>
      </c>
      <c r="AE2580" s="30" t="str">
        <f t="shared" si="493"/>
        <v>Não</v>
      </c>
    </row>
    <row r="2581" spans="1:31" x14ac:dyDescent="0.25">
      <c r="A2581" s="23">
        <v>355535</v>
      </c>
      <c r="B2581" s="27">
        <f>IFERROR(VLOOKUP(A2581,[1]Monitoramento_Base_somente_disp!$A:$L,5,FALSE),0)</f>
        <v>0</v>
      </c>
      <c r="C2581" s="20">
        <f>IFERROR(VLOOKUP(A2581,[1]Monitoramento_Base_somente_disp!$A:$L,6,FALSE),0)</f>
        <v>0</v>
      </c>
      <c r="D2581" s="20">
        <f>IFERROR(VLOOKUP(A2581,[1]Monitoramento_Base_somente_disp!$A:$L,7,FALSE),0)</f>
        <v>0</v>
      </c>
      <c r="E2581" s="20">
        <f>IFERROR(VLOOKUP(A2581,[1]Monitoramento_Base_somente_disp!$A:$L,8,FALSE),0)</f>
        <v>0</v>
      </c>
      <c r="F2581" s="20">
        <f>IFERROR(VLOOKUP(A2581,[1]Monitoramento_Base_somente_disp!$A:$L,9,FALSE),0)</f>
        <v>0</v>
      </c>
      <c r="G2581" s="28">
        <f>IFERROR(VLOOKUP(A2581,[1]Monitoramento_Base_somente_disp!$A:$L,10,FALSE),0)</f>
        <v>0</v>
      </c>
      <c r="H2581" s="27">
        <f>IFERROR(VLOOKUP(A2581,[2]webService!$A:$I,4,FALSE),0)</f>
        <v>50895</v>
      </c>
      <c r="I2581" s="20">
        <f>IFERROR(VLOOKUP(A2581,[2]webService!$A:$II,5,FALSE),0)</f>
        <v>764922</v>
      </c>
      <c r="J2581" s="20">
        <f>IFERROR(VLOOKUP(A2581,[2]webService!$A:$I,6,FALSE),0)</f>
        <v>26014</v>
      </c>
      <c r="K2581" s="20">
        <f>IFERROR(VLOOKUP(A2581,[2]webService!$A:$I,7,FALSE),0)</f>
        <v>0</v>
      </c>
      <c r="L2581" s="20">
        <f>IFERROR(VLOOKUP(A2581,[2]webService!$A:$I,8,FALSE),0)</f>
        <v>0</v>
      </c>
      <c r="M2581" s="28">
        <f>IFERROR(VLOOKUP(A2581,[2]webService!$A:$I,9,FALSE),0)</f>
        <v>0</v>
      </c>
      <c r="N2581" s="27">
        <f>IFERROR(VLOOKUP(A2581,[3]soaBnafar!$A:$G,2,FALSE),0)</f>
        <v>0</v>
      </c>
      <c r="O2581" s="20">
        <f>IFERROR(VLOOKUP(A2581,[3]soaBnafar!$A:$H,3,FALSE),0)</f>
        <v>0</v>
      </c>
      <c r="P2581" s="20">
        <f>IFERROR(VLOOKUP(A2581,[3]soaBnafar!$A:$G,4,FALSE),0)</f>
        <v>0</v>
      </c>
      <c r="Q2581" s="20">
        <f>IFERROR(VLOOKUP(A2581,[3]soaBnafar!$A:$G,5,FALSE),0)</f>
        <v>0</v>
      </c>
      <c r="R2581" s="20">
        <f>IFERROR(VLOOKUP(A2581,[3]soaBnafar!$A:$G,6,FALSE),0)</f>
        <v>0</v>
      </c>
      <c r="S2581" s="20">
        <f>IFERROR(VLOOKUP(A2581,[3]soaBnafar!$A:$G,7,FALSE),0)</f>
        <v>0</v>
      </c>
      <c r="T2581" s="32">
        <f t="shared" si="482"/>
        <v>50895</v>
      </c>
      <c r="U2581" s="21">
        <f t="shared" si="483"/>
        <v>764922</v>
      </c>
      <c r="V2581" s="21">
        <f t="shared" si="484"/>
        <v>26014</v>
      </c>
      <c r="W2581" s="21">
        <f t="shared" si="485"/>
        <v>0</v>
      </c>
      <c r="X2581" s="21">
        <f t="shared" si="486"/>
        <v>0</v>
      </c>
      <c r="Y2581" s="33">
        <f t="shared" si="487"/>
        <v>0</v>
      </c>
      <c r="Z2581" s="4" t="str">
        <f t="shared" si="488"/>
        <v>Sim</v>
      </c>
      <c r="AA2581" s="4" t="str">
        <f t="shared" si="489"/>
        <v>Sim</v>
      </c>
      <c r="AB2581" s="4" t="str">
        <f t="shared" si="490"/>
        <v>Sim</v>
      </c>
      <c r="AC2581" s="4" t="str">
        <f t="shared" si="491"/>
        <v>Não</v>
      </c>
      <c r="AD2581" s="4" t="str">
        <f t="shared" si="492"/>
        <v>Não</v>
      </c>
      <c r="AE2581" s="30" t="str">
        <f t="shared" si="493"/>
        <v>Não</v>
      </c>
    </row>
    <row r="2582" spans="1:31" x14ac:dyDescent="0.25">
      <c r="A2582" s="23">
        <v>355540</v>
      </c>
      <c r="B2582" s="27">
        <f>IFERROR(VLOOKUP(A2582,[1]Monitoramento_Base_somente_disp!$A:$L,5,FALSE),0)</f>
        <v>0</v>
      </c>
      <c r="C2582" s="20">
        <f>IFERROR(VLOOKUP(A2582,[1]Monitoramento_Base_somente_disp!$A:$L,6,FALSE),0)</f>
        <v>175059360</v>
      </c>
      <c r="D2582" s="20">
        <f>IFERROR(VLOOKUP(A2582,[1]Monitoramento_Base_somente_disp!$A:$L,7,FALSE),0)</f>
        <v>0</v>
      </c>
      <c r="E2582" s="20">
        <f>IFERROR(VLOOKUP(A2582,[1]Monitoramento_Base_somente_disp!$A:$L,8,FALSE),0)</f>
        <v>87529680</v>
      </c>
      <c r="F2582" s="20">
        <f>IFERROR(VLOOKUP(A2582,[1]Monitoramento_Base_somente_disp!$A:$L,9,FALSE),0)</f>
        <v>0</v>
      </c>
      <c r="G2582" s="28">
        <f>IFERROR(VLOOKUP(A2582,[1]Monitoramento_Base_somente_disp!$A:$L,10,FALSE),0)</f>
        <v>0</v>
      </c>
      <c r="H2582" s="27">
        <f>IFERROR(VLOOKUP(A2582,[2]webService!$A:$I,4,FALSE),0)</f>
        <v>0</v>
      </c>
      <c r="I2582" s="20">
        <f>IFERROR(VLOOKUP(A2582,[2]webService!$A:$II,5,FALSE),0)</f>
        <v>0</v>
      </c>
      <c r="J2582" s="20">
        <f>IFERROR(VLOOKUP(A2582,[2]webService!$A:$I,6,FALSE),0)</f>
        <v>0</v>
      </c>
      <c r="K2582" s="20">
        <f>IFERROR(VLOOKUP(A2582,[2]webService!$A:$I,7,FALSE),0)</f>
        <v>0</v>
      </c>
      <c r="L2582" s="20">
        <f>IFERROR(VLOOKUP(A2582,[2]webService!$A:$I,8,FALSE),0)</f>
        <v>0</v>
      </c>
      <c r="M2582" s="28">
        <f>IFERROR(VLOOKUP(A2582,[2]webService!$A:$I,9,FALSE),0)</f>
        <v>0</v>
      </c>
      <c r="N2582" s="27">
        <f>IFERROR(VLOOKUP(A2582,[3]soaBnafar!$A:$G,2,FALSE),0)</f>
        <v>0</v>
      </c>
      <c r="O2582" s="20">
        <f>IFERROR(VLOOKUP(A2582,[3]soaBnafar!$A:$H,3,FALSE),0)</f>
        <v>0</v>
      </c>
      <c r="P2582" s="20">
        <f>IFERROR(VLOOKUP(A2582,[3]soaBnafar!$A:$G,4,FALSE),0)</f>
        <v>0</v>
      </c>
      <c r="Q2582" s="20">
        <f>IFERROR(VLOOKUP(A2582,[3]soaBnafar!$A:$G,5,FALSE),0)</f>
        <v>0</v>
      </c>
      <c r="R2582" s="20">
        <f>IFERROR(VLOOKUP(A2582,[3]soaBnafar!$A:$G,6,FALSE),0)</f>
        <v>0</v>
      </c>
      <c r="S2582" s="20">
        <f>IFERROR(VLOOKUP(A2582,[3]soaBnafar!$A:$G,7,FALSE),0)</f>
        <v>0</v>
      </c>
      <c r="T2582" s="32">
        <f t="shared" si="482"/>
        <v>0</v>
      </c>
      <c r="U2582" s="21">
        <f t="shared" si="483"/>
        <v>175059360</v>
      </c>
      <c r="V2582" s="21">
        <f t="shared" si="484"/>
        <v>0</v>
      </c>
      <c r="W2582" s="21">
        <f t="shared" si="485"/>
        <v>87529680</v>
      </c>
      <c r="X2582" s="21">
        <f t="shared" si="486"/>
        <v>0</v>
      </c>
      <c r="Y2582" s="33">
        <f t="shared" si="487"/>
        <v>0</v>
      </c>
      <c r="Z2582" s="4" t="str">
        <f t="shared" si="488"/>
        <v>Não</v>
      </c>
      <c r="AA2582" s="4" t="str">
        <f t="shared" si="489"/>
        <v>Sim</v>
      </c>
      <c r="AB2582" s="4" t="str">
        <f t="shared" si="490"/>
        <v>Não</v>
      </c>
      <c r="AC2582" s="4" t="str">
        <f t="shared" si="491"/>
        <v>Sim</v>
      </c>
      <c r="AD2582" s="4" t="str">
        <f t="shared" si="492"/>
        <v>Não</v>
      </c>
      <c r="AE2582" s="30" t="str">
        <f t="shared" si="493"/>
        <v>Não</v>
      </c>
    </row>
    <row r="2583" spans="1:31" x14ac:dyDescent="0.25">
      <c r="A2583" s="23">
        <v>355560</v>
      </c>
      <c r="B2583" s="27">
        <f>IFERROR(VLOOKUP(A2583,[1]Monitoramento_Base_somente_disp!$A:$L,5,FALSE),0)</f>
        <v>142249</v>
      </c>
      <c r="C2583" s="20">
        <f>IFERROR(VLOOKUP(A2583,[1]Monitoramento_Base_somente_disp!$A:$L,6,FALSE),0)</f>
        <v>13439995</v>
      </c>
      <c r="D2583" s="20">
        <f>IFERROR(VLOOKUP(A2583,[1]Monitoramento_Base_somente_disp!$A:$L,7,FALSE),0)</f>
        <v>81470</v>
      </c>
      <c r="E2583" s="20">
        <f>IFERROR(VLOOKUP(A2583,[1]Monitoramento_Base_somente_disp!$A:$L,8,FALSE),0)</f>
        <v>7582775</v>
      </c>
      <c r="F2583" s="20">
        <f>IFERROR(VLOOKUP(A2583,[1]Monitoramento_Base_somente_disp!$A:$L,9,FALSE),0)</f>
        <v>0</v>
      </c>
      <c r="G2583" s="28">
        <f>IFERROR(VLOOKUP(A2583,[1]Monitoramento_Base_somente_disp!$A:$L,10,FALSE),0)</f>
        <v>0</v>
      </c>
      <c r="H2583" s="27">
        <f>IFERROR(VLOOKUP(A2583,[2]webService!$A:$I,4,FALSE),0)</f>
        <v>0</v>
      </c>
      <c r="I2583" s="20">
        <f>IFERROR(VLOOKUP(A2583,[2]webService!$A:$II,5,FALSE),0)</f>
        <v>0</v>
      </c>
      <c r="J2583" s="20">
        <f>IFERROR(VLOOKUP(A2583,[2]webService!$A:$I,6,FALSE),0)</f>
        <v>0</v>
      </c>
      <c r="K2583" s="20">
        <f>IFERROR(VLOOKUP(A2583,[2]webService!$A:$I,7,FALSE),0)</f>
        <v>0</v>
      </c>
      <c r="L2583" s="20">
        <f>IFERROR(VLOOKUP(A2583,[2]webService!$A:$I,8,FALSE),0)</f>
        <v>0</v>
      </c>
      <c r="M2583" s="28">
        <f>IFERROR(VLOOKUP(A2583,[2]webService!$A:$I,9,FALSE),0)</f>
        <v>0</v>
      </c>
      <c r="N2583" s="27">
        <f>IFERROR(VLOOKUP(A2583,[3]soaBnafar!$A:$G,2,FALSE),0)</f>
        <v>0</v>
      </c>
      <c r="O2583" s="20">
        <f>IFERROR(VLOOKUP(A2583,[3]soaBnafar!$A:$H,3,FALSE),0)</f>
        <v>0</v>
      </c>
      <c r="P2583" s="20">
        <f>IFERROR(VLOOKUP(A2583,[3]soaBnafar!$A:$G,4,FALSE),0)</f>
        <v>0</v>
      </c>
      <c r="Q2583" s="20">
        <f>IFERROR(VLOOKUP(A2583,[3]soaBnafar!$A:$G,5,FALSE),0)</f>
        <v>0</v>
      </c>
      <c r="R2583" s="20">
        <f>IFERROR(VLOOKUP(A2583,[3]soaBnafar!$A:$G,6,FALSE),0)</f>
        <v>0</v>
      </c>
      <c r="S2583" s="20">
        <f>IFERROR(VLOOKUP(A2583,[3]soaBnafar!$A:$G,7,FALSE),0)</f>
        <v>0</v>
      </c>
      <c r="T2583" s="32">
        <f t="shared" si="482"/>
        <v>142249</v>
      </c>
      <c r="U2583" s="21">
        <f t="shared" si="483"/>
        <v>13439995</v>
      </c>
      <c r="V2583" s="21">
        <f t="shared" si="484"/>
        <v>81470</v>
      </c>
      <c r="W2583" s="21">
        <f t="shared" si="485"/>
        <v>7582775</v>
      </c>
      <c r="X2583" s="21">
        <f t="shared" si="486"/>
        <v>0</v>
      </c>
      <c r="Y2583" s="33">
        <f t="shared" si="487"/>
        <v>0</v>
      </c>
      <c r="Z2583" s="4" t="str">
        <f t="shared" si="488"/>
        <v>Sim</v>
      </c>
      <c r="AA2583" s="4" t="str">
        <f t="shared" si="489"/>
        <v>Sim</v>
      </c>
      <c r="AB2583" s="4" t="str">
        <f t="shared" si="490"/>
        <v>Sim</v>
      </c>
      <c r="AC2583" s="4" t="str">
        <f t="shared" si="491"/>
        <v>Sim</v>
      </c>
      <c r="AD2583" s="4" t="str">
        <f t="shared" si="492"/>
        <v>Não</v>
      </c>
      <c r="AE2583" s="30" t="str">
        <f t="shared" si="493"/>
        <v>Não</v>
      </c>
    </row>
    <row r="2584" spans="1:31" x14ac:dyDescent="0.25">
      <c r="A2584" s="23">
        <v>355590</v>
      </c>
      <c r="B2584" s="27">
        <f>IFERROR(VLOOKUP(A2584,[1]Monitoramento_Base_somente_disp!$A:$L,5,FALSE),0)</f>
        <v>0</v>
      </c>
      <c r="C2584" s="20">
        <f>IFERROR(VLOOKUP(A2584,[1]Monitoramento_Base_somente_disp!$A:$L,6,FALSE),0)</f>
        <v>0</v>
      </c>
      <c r="D2584" s="20">
        <f>IFERROR(VLOOKUP(A2584,[1]Monitoramento_Base_somente_disp!$A:$L,7,FALSE),0)</f>
        <v>0</v>
      </c>
      <c r="E2584" s="20">
        <f>IFERROR(VLOOKUP(A2584,[1]Monitoramento_Base_somente_disp!$A:$L,8,FALSE),0)</f>
        <v>0</v>
      </c>
      <c r="F2584" s="20">
        <f>IFERROR(VLOOKUP(A2584,[1]Monitoramento_Base_somente_disp!$A:$L,9,FALSE),0)</f>
        <v>0</v>
      </c>
      <c r="G2584" s="28">
        <f>IFERROR(VLOOKUP(A2584,[1]Monitoramento_Base_somente_disp!$A:$L,10,FALSE),0)</f>
        <v>0</v>
      </c>
      <c r="H2584" s="27">
        <f>IFERROR(VLOOKUP(A2584,[2]webService!$A:$I,4,FALSE),0)</f>
        <v>0</v>
      </c>
      <c r="I2584" s="20">
        <f>IFERROR(VLOOKUP(A2584,[2]webService!$A:$II,5,FALSE),0)</f>
        <v>0</v>
      </c>
      <c r="J2584" s="20">
        <f>IFERROR(VLOOKUP(A2584,[2]webService!$A:$I,6,FALSE),0)</f>
        <v>0</v>
      </c>
      <c r="K2584" s="20">
        <f>IFERROR(VLOOKUP(A2584,[2]webService!$A:$I,7,FALSE),0)</f>
        <v>0</v>
      </c>
      <c r="L2584" s="20">
        <f>IFERROR(VLOOKUP(A2584,[2]webService!$A:$I,8,FALSE),0)</f>
        <v>0</v>
      </c>
      <c r="M2584" s="28">
        <f>IFERROR(VLOOKUP(A2584,[2]webService!$A:$I,9,FALSE),0)</f>
        <v>0</v>
      </c>
      <c r="N2584" s="27">
        <f>IFERROR(VLOOKUP(A2584,[3]soaBnafar!$A:$G,2,FALSE),0)</f>
        <v>24680</v>
      </c>
      <c r="O2584" s="20">
        <f>IFERROR(VLOOKUP(A2584,[3]soaBnafar!$A:$H,3,FALSE),0)</f>
        <v>77272</v>
      </c>
      <c r="P2584" s="20">
        <f>IFERROR(VLOOKUP(A2584,[3]soaBnafar!$A:$G,4,FALSE),0)</f>
        <v>11946</v>
      </c>
      <c r="Q2584" s="20">
        <f>IFERROR(VLOOKUP(A2584,[3]soaBnafar!$A:$G,5,FALSE),0)</f>
        <v>0</v>
      </c>
      <c r="R2584" s="20">
        <f>IFERROR(VLOOKUP(A2584,[3]soaBnafar!$A:$G,6,FALSE),0)</f>
        <v>0</v>
      </c>
      <c r="S2584" s="20">
        <f>IFERROR(VLOOKUP(A2584,[3]soaBnafar!$A:$G,7,FALSE),0)</f>
        <v>0</v>
      </c>
      <c r="T2584" s="32">
        <f t="shared" si="482"/>
        <v>24680</v>
      </c>
      <c r="U2584" s="21">
        <f t="shared" si="483"/>
        <v>77272</v>
      </c>
      <c r="V2584" s="21">
        <f t="shared" si="484"/>
        <v>11946</v>
      </c>
      <c r="W2584" s="21">
        <f t="shared" si="485"/>
        <v>0</v>
      </c>
      <c r="X2584" s="21">
        <f t="shared" si="486"/>
        <v>0</v>
      </c>
      <c r="Y2584" s="33">
        <f t="shared" si="487"/>
        <v>0</v>
      </c>
      <c r="Z2584" s="4" t="str">
        <f t="shared" si="488"/>
        <v>Sim</v>
      </c>
      <c r="AA2584" s="4" t="str">
        <f t="shared" si="489"/>
        <v>Sim</v>
      </c>
      <c r="AB2584" s="4" t="str">
        <f t="shared" si="490"/>
        <v>Sim</v>
      </c>
      <c r="AC2584" s="4" t="str">
        <f t="shared" si="491"/>
        <v>Não</v>
      </c>
      <c r="AD2584" s="4" t="str">
        <f t="shared" si="492"/>
        <v>Não</v>
      </c>
      <c r="AE2584" s="30" t="str">
        <f t="shared" si="493"/>
        <v>Não</v>
      </c>
    </row>
    <row r="2585" spans="1:31" x14ac:dyDescent="0.25">
      <c r="A2585" s="23">
        <v>355610</v>
      </c>
      <c r="B2585" s="27">
        <f>IFERROR(VLOOKUP(A2585,[1]Monitoramento_Base_somente_disp!$A:$L,5,FALSE),0)</f>
        <v>0</v>
      </c>
      <c r="C2585" s="20">
        <f>IFERROR(VLOOKUP(A2585,[1]Monitoramento_Base_somente_disp!$A:$L,6,FALSE),0)</f>
        <v>0</v>
      </c>
      <c r="D2585" s="20">
        <f>IFERROR(VLOOKUP(A2585,[1]Monitoramento_Base_somente_disp!$A:$L,7,FALSE),0)</f>
        <v>0</v>
      </c>
      <c r="E2585" s="20">
        <f>IFERROR(VLOOKUP(A2585,[1]Monitoramento_Base_somente_disp!$A:$L,8,FALSE),0)</f>
        <v>0</v>
      </c>
      <c r="F2585" s="20">
        <f>IFERROR(VLOOKUP(A2585,[1]Monitoramento_Base_somente_disp!$A:$L,9,FALSE),0)</f>
        <v>0</v>
      </c>
      <c r="G2585" s="28">
        <f>IFERROR(VLOOKUP(A2585,[1]Monitoramento_Base_somente_disp!$A:$L,10,FALSE),0)</f>
        <v>0</v>
      </c>
      <c r="H2585" s="27">
        <f>IFERROR(VLOOKUP(A2585,[2]webService!$A:$I,4,FALSE),0)</f>
        <v>0</v>
      </c>
      <c r="I2585" s="20">
        <f>IFERROR(VLOOKUP(A2585,[2]webService!$A:$II,5,FALSE),0)</f>
        <v>0</v>
      </c>
      <c r="J2585" s="20">
        <f>IFERROR(VLOOKUP(A2585,[2]webService!$A:$I,6,FALSE),0)</f>
        <v>0</v>
      </c>
      <c r="K2585" s="20">
        <f>IFERROR(VLOOKUP(A2585,[2]webService!$A:$I,7,FALSE),0)</f>
        <v>0</v>
      </c>
      <c r="L2585" s="20">
        <f>IFERROR(VLOOKUP(A2585,[2]webService!$A:$I,8,FALSE),0)</f>
        <v>0</v>
      </c>
      <c r="M2585" s="28">
        <f>IFERROR(VLOOKUP(A2585,[2]webService!$A:$I,9,FALSE),0)</f>
        <v>0</v>
      </c>
      <c r="N2585" s="27">
        <f>IFERROR(VLOOKUP(A2585,[3]soaBnafar!$A:$G,2,FALSE),0)</f>
        <v>0</v>
      </c>
      <c r="O2585" s="20">
        <f>IFERROR(VLOOKUP(A2585,[3]soaBnafar!$A:$H,3,FALSE),0)</f>
        <v>0</v>
      </c>
      <c r="P2585" s="20">
        <f>IFERROR(VLOOKUP(A2585,[3]soaBnafar!$A:$G,4,FALSE),0)</f>
        <v>0</v>
      </c>
      <c r="Q2585" s="20">
        <f>IFERROR(VLOOKUP(A2585,[3]soaBnafar!$A:$G,5,FALSE),0)</f>
        <v>0</v>
      </c>
      <c r="R2585" s="20">
        <f>IFERROR(VLOOKUP(A2585,[3]soaBnafar!$A:$G,6,FALSE),0)</f>
        <v>0</v>
      </c>
      <c r="S2585" s="20">
        <f>IFERROR(VLOOKUP(A2585,[3]soaBnafar!$A:$G,7,FALSE),0)</f>
        <v>0</v>
      </c>
      <c r="T2585" s="32">
        <f t="shared" si="482"/>
        <v>0</v>
      </c>
      <c r="U2585" s="21">
        <f t="shared" si="483"/>
        <v>0</v>
      </c>
      <c r="V2585" s="21">
        <f t="shared" si="484"/>
        <v>0</v>
      </c>
      <c r="W2585" s="21">
        <f t="shared" si="485"/>
        <v>0</v>
      </c>
      <c r="X2585" s="21">
        <f t="shared" si="486"/>
        <v>0</v>
      </c>
      <c r="Y2585" s="33">
        <f t="shared" si="487"/>
        <v>0</v>
      </c>
      <c r="Z2585" s="4" t="str">
        <f t="shared" si="488"/>
        <v>Não</v>
      </c>
      <c r="AA2585" s="4" t="str">
        <f t="shared" si="489"/>
        <v>Não</v>
      </c>
      <c r="AB2585" s="4" t="str">
        <f t="shared" si="490"/>
        <v>Não</v>
      </c>
      <c r="AC2585" s="4" t="str">
        <f t="shared" si="491"/>
        <v>Não</v>
      </c>
      <c r="AD2585" s="4" t="str">
        <f t="shared" si="492"/>
        <v>Não</v>
      </c>
      <c r="AE2585" s="30" t="str">
        <f t="shared" si="493"/>
        <v>Não</v>
      </c>
    </row>
    <row r="2586" spans="1:31" x14ac:dyDescent="0.25">
      <c r="A2586" s="23">
        <v>355630</v>
      </c>
      <c r="B2586" s="27">
        <f>IFERROR(VLOOKUP(A2586,[1]Monitoramento_Base_somente_disp!$A:$L,5,FALSE),0)</f>
        <v>0</v>
      </c>
      <c r="C2586" s="20">
        <f>IFERROR(VLOOKUP(A2586,[1]Monitoramento_Base_somente_disp!$A:$L,6,FALSE),0)</f>
        <v>0</v>
      </c>
      <c r="D2586" s="20">
        <f>IFERROR(VLOOKUP(A2586,[1]Monitoramento_Base_somente_disp!$A:$L,7,FALSE),0)</f>
        <v>0</v>
      </c>
      <c r="E2586" s="20">
        <f>IFERROR(VLOOKUP(A2586,[1]Monitoramento_Base_somente_disp!$A:$L,8,FALSE),0)</f>
        <v>0</v>
      </c>
      <c r="F2586" s="20">
        <f>IFERROR(VLOOKUP(A2586,[1]Monitoramento_Base_somente_disp!$A:$L,9,FALSE),0)</f>
        <v>0</v>
      </c>
      <c r="G2586" s="28">
        <f>IFERROR(VLOOKUP(A2586,[1]Monitoramento_Base_somente_disp!$A:$L,10,FALSE),0)</f>
        <v>0</v>
      </c>
      <c r="H2586" s="27">
        <f>IFERROR(VLOOKUP(A2586,[2]webService!$A:$I,4,FALSE),0)</f>
        <v>212880</v>
      </c>
      <c r="I2586" s="20">
        <f>IFERROR(VLOOKUP(A2586,[2]webService!$A:$II,5,FALSE),0)</f>
        <v>384835</v>
      </c>
      <c r="J2586" s="20">
        <f>IFERROR(VLOOKUP(A2586,[2]webService!$A:$I,6,FALSE),0)</f>
        <v>0</v>
      </c>
      <c r="K2586" s="20">
        <f>IFERROR(VLOOKUP(A2586,[2]webService!$A:$I,7,FALSE),0)</f>
        <v>523848</v>
      </c>
      <c r="L2586" s="20">
        <f>IFERROR(VLOOKUP(A2586,[2]webService!$A:$I,8,FALSE),0)</f>
        <v>0</v>
      </c>
      <c r="M2586" s="28">
        <f>IFERROR(VLOOKUP(A2586,[2]webService!$A:$I,9,FALSE),0)</f>
        <v>0</v>
      </c>
      <c r="N2586" s="27">
        <f>IFERROR(VLOOKUP(A2586,[3]soaBnafar!$A:$G,2,FALSE),0)</f>
        <v>0</v>
      </c>
      <c r="O2586" s="20">
        <f>IFERROR(VLOOKUP(A2586,[3]soaBnafar!$A:$H,3,FALSE),0)</f>
        <v>0</v>
      </c>
      <c r="P2586" s="20">
        <f>IFERROR(VLOOKUP(A2586,[3]soaBnafar!$A:$G,4,FALSE),0)</f>
        <v>0</v>
      </c>
      <c r="Q2586" s="20">
        <f>IFERROR(VLOOKUP(A2586,[3]soaBnafar!$A:$G,5,FALSE),0)</f>
        <v>0</v>
      </c>
      <c r="R2586" s="20">
        <f>IFERROR(VLOOKUP(A2586,[3]soaBnafar!$A:$G,6,FALSE),0)</f>
        <v>0</v>
      </c>
      <c r="S2586" s="20">
        <f>IFERROR(VLOOKUP(A2586,[3]soaBnafar!$A:$G,7,FALSE),0)</f>
        <v>0</v>
      </c>
      <c r="T2586" s="32">
        <f t="shared" si="482"/>
        <v>212880</v>
      </c>
      <c r="U2586" s="21">
        <f t="shared" si="483"/>
        <v>384835</v>
      </c>
      <c r="V2586" s="21">
        <f t="shared" si="484"/>
        <v>0</v>
      </c>
      <c r="W2586" s="21">
        <f t="shared" si="485"/>
        <v>523848</v>
      </c>
      <c r="X2586" s="21">
        <f t="shared" si="486"/>
        <v>0</v>
      </c>
      <c r="Y2586" s="33">
        <f t="shared" si="487"/>
        <v>0</v>
      </c>
      <c r="Z2586" s="4" t="str">
        <f t="shared" si="488"/>
        <v>Sim</v>
      </c>
      <c r="AA2586" s="4" t="str">
        <f t="shared" si="489"/>
        <v>Sim</v>
      </c>
      <c r="AB2586" s="4" t="str">
        <f t="shared" si="490"/>
        <v>Não</v>
      </c>
      <c r="AC2586" s="4" t="str">
        <f t="shared" si="491"/>
        <v>Sim</v>
      </c>
      <c r="AD2586" s="4" t="str">
        <f t="shared" si="492"/>
        <v>Não</v>
      </c>
      <c r="AE2586" s="30" t="str">
        <f t="shared" si="493"/>
        <v>Não</v>
      </c>
    </row>
    <row r="2587" spans="1:31" x14ac:dyDescent="0.25">
      <c r="A2587" s="23">
        <v>355635</v>
      </c>
      <c r="B2587" s="27">
        <f>IFERROR(VLOOKUP(A2587,[1]Monitoramento_Base_somente_disp!$A:$L,5,FALSE),0)</f>
        <v>0</v>
      </c>
      <c r="C2587" s="20">
        <f>IFERROR(VLOOKUP(A2587,[1]Monitoramento_Base_somente_disp!$A:$L,6,FALSE),0)</f>
        <v>0</v>
      </c>
      <c r="D2587" s="20">
        <f>IFERROR(VLOOKUP(A2587,[1]Monitoramento_Base_somente_disp!$A:$L,7,FALSE),0)</f>
        <v>0</v>
      </c>
      <c r="E2587" s="20">
        <f>IFERROR(VLOOKUP(A2587,[1]Monitoramento_Base_somente_disp!$A:$L,8,FALSE),0)</f>
        <v>0</v>
      </c>
      <c r="F2587" s="20">
        <f>IFERROR(VLOOKUP(A2587,[1]Monitoramento_Base_somente_disp!$A:$L,9,FALSE),0)</f>
        <v>0</v>
      </c>
      <c r="G2587" s="28">
        <f>IFERROR(VLOOKUP(A2587,[1]Monitoramento_Base_somente_disp!$A:$L,10,FALSE),0)</f>
        <v>0</v>
      </c>
      <c r="H2587" s="27">
        <f>IFERROR(VLOOKUP(A2587,[2]webService!$A:$I,4,FALSE),0)</f>
        <v>0</v>
      </c>
      <c r="I2587" s="20">
        <f>IFERROR(VLOOKUP(A2587,[2]webService!$A:$II,5,FALSE),0)</f>
        <v>0</v>
      </c>
      <c r="J2587" s="20">
        <f>IFERROR(VLOOKUP(A2587,[2]webService!$A:$I,6,FALSE),0)</f>
        <v>0</v>
      </c>
      <c r="K2587" s="20">
        <f>IFERROR(VLOOKUP(A2587,[2]webService!$A:$I,7,FALSE),0)</f>
        <v>0</v>
      </c>
      <c r="L2587" s="20">
        <f>IFERROR(VLOOKUP(A2587,[2]webService!$A:$I,8,FALSE),0)</f>
        <v>0</v>
      </c>
      <c r="M2587" s="28">
        <f>IFERROR(VLOOKUP(A2587,[2]webService!$A:$I,9,FALSE),0)</f>
        <v>0</v>
      </c>
      <c r="N2587" s="27">
        <f>IFERROR(VLOOKUP(A2587,[3]soaBnafar!$A:$G,2,FALSE),0)</f>
        <v>102960</v>
      </c>
      <c r="O2587" s="20">
        <f>IFERROR(VLOOKUP(A2587,[3]soaBnafar!$A:$H,3,FALSE),0)</f>
        <v>721630</v>
      </c>
      <c r="P2587" s="20">
        <f>IFERROR(VLOOKUP(A2587,[3]soaBnafar!$A:$G,4,FALSE),0)</f>
        <v>0</v>
      </c>
      <c r="Q2587" s="20">
        <f>IFERROR(VLOOKUP(A2587,[3]soaBnafar!$A:$G,5,FALSE),0)</f>
        <v>0</v>
      </c>
      <c r="R2587" s="20">
        <f>IFERROR(VLOOKUP(A2587,[3]soaBnafar!$A:$G,6,FALSE),0)</f>
        <v>0</v>
      </c>
      <c r="S2587" s="20">
        <f>IFERROR(VLOOKUP(A2587,[3]soaBnafar!$A:$G,7,FALSE),0)</f>
        <v>0</v>
      </c>
      <c r="T2587" s="32">
        <f t="shared" si="482"/>
        <v>102960</v>
      </c>
      <c r="U2587" s="21">
        <f t="shared" si="483"/>
        <v>721630</v>
      </c>
      <c r="V2587" s="21">
        <f t="shared" si="484"/>
        <v>0</v>
      </c>
      <c r="W2587" s="21">
        <f t="shared" si="485"/>
        <v>0</v>
      </c>
      <c r="X2587" s="21">
        <f t="shared" si="486"/>
        <v>0</v>
      </c>
      <c r="Y2587" s="33">
        <f t="shared" si="487"/>
        <v>0</v>
      </c>
      <c r="Z2587" s="4" t="str">
        <f t="shared" si="488"/>
        <v>Sim</v>
      </c>
      <c r="AA2587" s="4" t="str">
        <f t="shared" si="489"/>
        <v>Sim</v>
      </c>
      <c r="AB2587" s="4" t="str">
        <f t="shared" si="490"/>
        <v>Não</v>
      </c>
      <c r="AC2587" s="4" t="str">
        <f t="shared" si="491"/>
        <v>Não</v>
      </c>
      <c r="AD2587" s="4" t="str">
        <f t="shared" si="492"/>
        <v>Não</v>
      </c>
      <c r="AE2587" s="30" t="str">
        <f t="shared" si="493"/>
        <v>Não</v>
      </c>
    </row>
    <row r="2588" spans="1:31" x14ac:dyDescent="0.25">
      <c r="A2588" s="23">
        <v>355640</v>
      </c>
      <c r="B2588" s="27">
        <f>IFERROR(VLOOKUP(A2588,[1]Monitoramento_Base_somente_disp!$A:$L,5,FALSE),0)</f>
        <v>0</v>
      </c>
      <c r="C2588" s="20">
        <f>IFERROR(VLOOKUP(A2588,[1]Monitoramento_Base_somente_disp!$A:$L,6,FALSE),0)</f>
        <v>0</v>
      </c>
      <c r="D2588" s="20">
        <f>IFERROR(VLOOKUP(A2588,[1]Monitoramento_Base_somente_disp!$A:$L,7,FALSE),0)</f>
        <v>0</v>
      </c>
      <c r="E2588" s="20">
        <f>IFERROR(VLOOKUP(A2588,[1]Monitoramento_Base_somente_disp!$A:$L,8,FALSE),0)</f>
        <v>0</v>
      </c>
      <c r="F2588" s="20">
        <f>IFERROR(VLOOKUP(A2588,[1]Monitoramento_Base_somente_disp!$A:$L,9,FALSE),0)</f>
        <v>0</v>
      </c>
      <c r="G2588" s="28">
        <f>IFERROR(VLOOKUP(A2588,[1]Monitoramento_Base_somente_disp!$A:$L,10,FALSE),0)</f>
        <v>0</v>
      </c>
      <c r="H2588" s="27">
        <f>IFERROR(VLOOKUP(A2588,[2]webService!$A:$I,4,FALSE),0)</f>
        <v>0</v>
      </c>
      <c r="I2588" s="20">
        <f>IFERROR(VLOOKUP(A2588,[2]webService!$A:$II,5,FALSE),0)</f>
        <v>0</v>
      </c>
      <c r="J2588" s="20">
        <f>IFERROR(VLOOKUP(A2588,[2]webService!$A:$I,6,FALSE),0)</f>
        <v>0</v>
      </c>
      <c r="K2588" s="20">
        <f>IFERROR(VLOOKUP(A2588,[2]webService!$A:$I,7,FALSE),0)</f>
        <v>0</v>
      </c>
      <c r="L2588" s="20">
        <f>IFERROR(VLOOKUP(A2588,[2]webService!$A:$I,8,FALSE),0)</f>
        <v>0</v>
      </c>
      <c r="M2588" s="28">
        <f>IFERROR(VLOOKUP(A2588,[2]webService!$A:$I,9,FALSE),0)</f>
        <v>0</v>
      </c>
      <c r="N2588" s="27">
        <f>IFERROR(VLOOKUP(A2588,[3]soaBnafar!$A:$G,2,FALSE),0)</f>
        <v>0</v>
      </c>
      <c r="O2588" s="20">
        <f>IFERROR(VLOOKUP(A2588,[3]soaBnafar!$A:$H,3,FALSE),0)</f>
        <v>0</v>
      </c>
      <c r="P2588" s="20">
        <f>IFERROR(VLOOKUP(A2588,[3]soaBnafar!$A:$G,4,FALSE),0)</f>
        <v>0</v>
      </c>
      <c r="Q2588" s="20">
        <f>IFERROR(VLOOKUP(A2588,[3]soaBnafar!$A:$G,5,FALSE),0)</f>
        <v>0</v>
      </c>
      <c r="R2588" s="20">
        <f>IFERROR(VLOOKUP(A2588,[3]soaBnafar!$A:$G,6,FALSE),0)</f>
        <v>0</v>
      </c>
      <c r="S2588" s="20">
        <f>IFERROR(VLOOKUP(A2588,[3]soaBnafar!$A:$G,7,FALSE),0)</f>
        <v>0</v>
      </c>
      <c r="T2588" s="32">
        <f t="shared" si="482"/>
        <v>0</v>
      </c>
      <c r="U2588" s="21">
        <f t="shared" si="483"/>
        <v>0</v>
      </c>
      <c r="V2588" s="21">
        <f t="shared" si="484"/>
        <v>0</v>
      </c>
      <c r="W2588" s="21">
        <f t="shared" si="485"/>
        <v>0</v>
      </c>
      <c r="X2588" s="21">
        <f t="shared" si="486"/>
        <v>0</v>
      </c>
      <c r="Y2588" s="33">
        <f t="shared" si="487"/>
        <v>0</v>
      </c>
      <c r="Z2588" s="4" t="str">
        <f t="shared" si="488"/>
        <v>Não</v>
      </c>
      <c r="AA2588" s="4" t="str">
        <f t="shared" si="489"/>
        <v>Não</v>
      </c>
      <c r="AB2588" s="4" t="str">
        <f t="shared" si="490"/>
        <v>Não</v>
      </c>
      <c r="AC2588" s="4" t="str">
        <f t="shared" si="491"/>
        <v>Não</v>
      </c>
      <c r="AD2588" s="4" t="str">
        <f t="shared" si="492"/>
        <v>Não</v>
      </c>
      <c r="AE2588" s="30" t="str">
        <f t="shared" si="493"/>
        <v>Não</v>
      </c>
    </row>
    <row r="2589" spans="1:31" x14ac:dyDescent="0.25">
      <c r="A2589" s="23">
        <v>355650</v>
      </c>
      <c r="B2589" s="27">
        <f>IFERROR(VLOOKUP(A2589,[1]Monitoramento_Base_somente_disp!$A:$L,5,FALSE),0)</f>
        <v>0</v>
      </c>
      <c r="C2589" s="20">
        <f>IFERROR(VLOOKUP(A2589,[1]Monitoramento_Base_somente_disp!$A:$L,6,FALSE),0)</f>
        <v>260969800</v>
      </c>
      <c r="D2589" s="20">
        <f>IFERROR(VLOOKUP(A2589,[1]Monitoramento_Base_somente_disp!$A:$L,7,FALSE),0)</f>
        <v>0</v>
      </c>
      <c r="E2589" s="20">
        <f>IFERROR(VLOOKUP(A2589,[1]Monitoramento_Base_somente_disp!$A:$L,8,FALSE),0)</f>
        <v>130484900</v>
      </c>
      <c r="F2589" s="20">
        <f>IFERROR(VLOOKUP(A2589,[1]Monitoramento_Base_somente_disp!$A:$L,9,FALSE),0)</f>
        <v>0</v>
      </c>
      <c r="G2589" s="28">
        <f>IFERROR(VLOOKUP(A2589,[1]Monitoramento_Base_somente_disp!$A:$L,10,FALSE),0)</f>
        <v>0</v>
      </c>
      <c r="H2589" s="27">
        <f>IFERROR(VLOOKUP(A2589,[2]webService!$A:$I,4,FALSE),0)</f>
        <v>0</v>
      </c>
      <c r="I2589" s="20">
        <f>IFERROR(VLOOKUP(A2589,[2]webService!$A:$II,5,FALSE),0)</f>
        <v>0</v>
      </c>
      <c r="J2589" s="20">
        <f>IFERROR(VLOOKUP(A2589,[2]webService!$A:$I,6,FALSE),0)</f>
        <v>0</v>
      </c>
      <c r="K2589" s="20">
        <f>IFERROR(VLOOKUP(A2589,[2]webService!$A:$I,7,FALSE),0)</f>
        <v>0</v>
      </c>
      <c r="L2589" s="20">
        <f>IFERROR(VLOOKUP(A2589,[2]webService!$A:$I,8,FALSE),0)</f>
        <v>0</v>
      </c>
      <c r="M2589" s="28">
        <f>IFERROR(VLOOKUP(A2589,[2]webService!$A:$I,9,FALSE),0)</f>
        <v>0</v>
      </c>
      <c r="N2589" s="27">
        <f>IFERROR(VLOOKUP(A2589,[3]soaBnafar!$A:$G,2,FALSE),0)</f>
        <v>0</v>
      </c>
      <c r="O2589" s="20">
        <f>IFERROR(VLOOKUP(A2589,[3]soaBnafar!$A:$H,3,FALSE),0)</f>
        <v>0</v>
      </c>
      <c r="P2589" s="20">
        <f>IFERROR(VLOOKUP(A2589,[3]soaBnafar!$A:$G,4,FALSE),0)</f>
        <v>0</v>
      </c>
      <c r="Q2589" s="20">
        <f>IFERROR(VLOOKUP(A2589,[3]soaBnafar!$A:$G,5,FALSE),0)</f>
        <v>0</v>
      </c>
      <c r="R2589" s="20">
        <f>IFERROR(VLOOKUP(A2589,[3]soaBnafar!$A:$G,6,FALSE),0)</f>
        <v>0</v>
      </c>
      <c r="S2589" s="20">
        <f>IFERROR(VLOOKUP(A2589,[3]soaBnafar!$A:$G,7,FALSE),0)</f>
        <v>0</v>
      </c>
      <c r="T2589" s="32">
        <f t="shared" si="482"/>
        <v>0</v>
      </c>
      <c r="U2589" s="21">
        <f t="shared" si="483"/>
        <v>260969800</v>
      </c>
      <c r="V2589" s="21">
        <f t="shared" si="484"/>
        <v>0</v>
      </c>
      <c r="W2589" s="21">
        <f t="shared" si="485"/>
        <v>130484900</v>
      </c>
      <c r="X2589" s="21">
        <f t="shared" si="486"/>
        <v>0</v>
      </c>
      <c r="Y2589" s="33">
        <f t="shared" si="487"/>
        <v>0</v>
      </c>
      <c r="Z2589" s="4" t="str">
        <f t="shared" si="488"/>
        <v>Não</v>
      </c>
      <c r="AA2589" s="4" t="str">
        <f t="shared" si="489"/>
        <v>Sim</v>
      </c>
      <c r="AB2589" s="4" t="str">
        <f t="shared" si="490"/>
        <v>Não</v>
      </c>
      <c r="AC2589" s="4" t="str">
        <f t="shared" si="491"/>
        <v>Sim</v>
      </c>
      <c r="AD2589" s="4" t="str">
        <f t="shared" si="492"/>
        <v>Não</v>
      </c>
      <c r="AE2589" s="30" t="str">
        <f t="shared" si="493"/>
        <v>Não</v>
      </c>
    </row>
    <row r="2590" spans="1:31" x14ac:dyDescent="0.25">
      <c r="A2590" s="23">
        <v>355700</v>
      </c>
      <c r="B2590" s="27">
        <f>IFERROR(VLOOKUP(A2590,[1]Monitoramento_Base_somente_disp!$A:$L,5,FALSE),0)</f>
        <v>0</v>
      </c>
      <c r="C2590" s="20">
        <f>IFERROR(VLOOKUP(A2590,[1]Monitoramento_Base_somente_disp!$A:$L,6,FALSE),0)</f>
        <v>0</v>
      </c>
      <c r="D2590" s="20">
        <f>IFERROR(VLOOKUP(A2590,[1]Monitoramento_Base_somente_disp!$A:$L,7,FALSE),0)</f>
        <v>0</v>
      </c>
      <c r="E2590" s="20">
        <f>IFERROR(VLOOKUP(A2590,[1]Monitoramento_Base_somente_disp!$A:$L,8,FALSE),0)</f>
        <v>0</v>
      </c>
      <c r="F2590" s="20">
        <f>IFERROR(VLOOKUP(A2590,[1]Monitoramento_Base_somente_disp!$A:$L,9,FALSE),0)</f>
        <v>0</v>
      </c>
      <c r="G2590" s="28">
        <f>IFERROR(VLOOKUP(A2590,[1]Monitoramento_Base_somente_disp!$A:$L,10,FALSE),0)</f>
        <v>0</v>
      </c>
      <c r="H2590" s="27">
        <f>IFERROR(VLOOKUP(A2590,[2]webService!$A:$I,4,FALSE),0)</f>
        <v>0</v>
      </c>
      <c r="I2590" s="20">
        <f>IFERROR(VLOOKUP(A2590,[2]webService!$A:$II,5,FALSE),0)</f>
        <v>0</v>
      </c>
      <c r="J2590" s="20">
        <f>IFERROR(VLOOKUP(A2590,[2]webService!$A:$I,6,FALSE),0)</f>
        <v>0</v>
      </c>
      <c r="K2590" s="20">
        <f>IFERROR(VLOOKUP(A2590,[2]webService!$A:$I,7,FALSE),0)</f>
        <v>0</v>
      </c>
      <c r="L2590" s="20">
        <f>IFERROR(VLOOKUP(A2590,[2]webService!$A:$I,8,FALSE),0)</f>
        <v>0</v>
      </c>
      <c r="M2590" s="28">
        <f>IFERROR(VLOOKUP(A2590,[2]webService!$A:$I,9,FALSE),0)</f>
        <v>0</v>
      </c>
      <c r="N2590" s="27">
        <f>IFERROR(VLOOKUP(A2590,[3]soaBnafar!$A:$G,2,FALSE),0)</f>
        <v>0</v>
      </c>
      <c r="O2590" s="20">
        <f>IFERROR(VLOOKUP(A2590,[3]soaBnafar!$A:$H,3,FALSE),0)</f>
        <v>0</v>
      </c>
      <c r="P2590" s="20">
        <f>IFERROR(VLOOKUP(A2590,[3]soaBnafar!$A:$G,4,FALSE),0)</f>
        <v>0</v>
      </c>
      <c r="Q2590" s="20">
        <f>IFERROR(VLOOKUP(A2590,[3]soaBnafar!$A:$G,5,FALSE),0)</f>
        <v>0</v>
      </c>
      <c r="R2590" s="20">
        <f>IFERROR(VLOOKUP(A2590,[3]soaBnafar!$A:$G,6,FALSE),0)</f>
        <v>0</v>
      </c>
      <c r="S2590" s="20">
        <f>IFERROR(VLOOKUP(A2590,[3]soaBnafar!$A:$G,7,FALSE),0)</f>
        <v>0</v>
      </c>
      <c r="T2590" s="32">
        <f t="shared" si="482"/>
        <v>0</v>
      </c>
      <c r="U2590" s="21">
        <f t="shared" si="483"/>
        <v>0</v>
      </c>
      <c r="V2590" s="21">
        <f t="shared" si="484"/>
        <v>0</v>
      </c>
      <c r="W2590" s="21">
        <f t="shared" si="485"/>
        <v>0</v>
      </c>
      <c r="X2590" s="21">
        <f t="shared" si="486"/>
        <v>0</v>
      </c>
      <c r="Y2590" s="33">
        <f t="shared" si="487"/>
        <v>0</v>
      </c>
      <c r="Z2590" s="4" t="str">
        <f t="shared" si="488"/>
        <v>Não</v>
      </c>
      <c r="AA2590" s="4" t="str">
        <f t="shared" si="489"/>
        <v>Não</v>
      </c>
      <c r="AB2590" s="4" t="str">
        <f t="shared" si="490"/>
        <v>Não</v>
      </c>
      <c r="AC2590" s="4" t="str">
        <f t="shared" si="491"/>
        <v>Não</v>
      </c>
      <c r="AD2590" s="4" t="str">
        <f t="shared" si="492"/>
        <v>Não</v>
      </c>
      <c r="AE2590" s="30" t="str">
        <f t="shared" si="493"/>
        <v>Não</v>
      </c>
    </row>
    <row r="2591" spans="1:31" x14ac:dyDescent="0.25">
      <c r="A2591" s="23">
        <v>355715</v>
      </c>
      <c r="B2591" s="27">
        <f>IFERROR(VLOOKUP(A2591,[1]Monitoramento_Base_somente_disp!$A:$L,5,FALSE),0)</f>
        <v>0</v>
      </c>
      <c r="C2591" s="20">
        <f>IFERROR(VLOOKUP(A2591,[1]Monitoramento_Base_somente_disp!$A:$L,6,FALSE),0)</f>
        <v>0</v>
      </c>
      <c r="D2591" s="20">
        <f>IFERROR(VLOOKUP(A2591,[1]Monitoramento_Base_somente_disp!$A:$L,7,FALSE),0)</f>
        <v>0</v>
      </c>
      <c r="E2591" s="20">
        <f>IFERROR(VLOOKUP(A2591,[1]Monitoramento_Base_somente_disp!$A:$L,8,FALSE),0)</f>
        <v>0</v>
      </c>
      <c r="F2591" s="20">
        <f>IFERROR(VLOOKUP(A2591,[1]Monitoramento_Base_somente_disp!$A:$L,9,FALSE),0)</f>
        <v>0</v>
      </c>
      <c r="G2591" s="28">
        <f>IFERROR(VLOOKUP(A2591,[1]Monitoramento_Base_somente_disp!$A:$L,10,FALSE),0)</f>
        <v>0</v>
      </c>
      <c r="H2591" s="27">
        <f>IFERROR(VLOOKUP(A2591,[2]webService!$A:$I,4,FALSE),0)</f>
        <v>0</v>
      </c>
      <c r="I2591" s="20">
        <f>IFERROR(VLOOKUP(A2591,[2]webService!$A:$II,5,FALSE),0)</f>
        <v>0</v>
      </c>
      <c r="J2591" s="20">
        <f>IFERROR(VLOOKUP(A2591,[2]webService!$A:$I,6,FALSE),0)</f>
        <v>0</v>
      </c>
      <c r="K2591" s="20">
        <f>IFERROR(VLOOKUP(A2591,[2]webService!$A:$I,7,FALSE),0)</f>
        <v>0</v>
      </c>
      <c r="L2591" s="20">
        <f>IFERROR(VLOOKUP(A2591,[2]webService!$A:$I,8,FALSE),0)</f>
        <v>0</v>
      </c>
      <c r="M2591" s="28">
        <f>IFERROR(VLOOKUP(A2591,[2]webService!$A:$I,9,FALSE),0)</f>
        <v>0</v>
      </c>
      <c r="N2591" s="27">
        <f>IFERROR(VLOOKUP(A2591,[3]soaBnafar!$A:$G,2,FALSE),0)</f>
        <v>0</v>
      </c>
      <c r="O2591" s="20">
        <f>IFERROR(VLOOKUP(A2591,[3]soaBnafar!$A:$H,3,FALSE),0)</f>
        <v>0</v>
      </c>
      <c r="P2591" s="20">
        <f>IFERROR(VLOOKUP(A2591,[3]soaBnafar!$A:$G,4,FALSE),0)</f>
        <v>0</v>
      </c>
      <c r="Q2591" s="20">
        <f>IFERROR(VLOOKUP(A2591,[3]soaBnafar!$A:$G,5,FALSE),0)</f>
        <v>0</v>
      </c>
      <c r="R2591" s="20">
        <f>IFERROR(VLOOKUP(A2591,[3]soaBnafar!$A:$G,6,FALSE),0)</f>
        <v>0</v>
      </c>
      <c r="S2591" s="20">
        <f>IFERROR(VLOOKUP(A2591,[3]soaBnafar!$A:$G,7,FALSE),0)</f>
        <v>0</v>
      </c>
      <c r="T2591" s="32">
        <f t="shared" si="482"/>
        <v>0</v>
      </c>
      <c r="U2591" s="21">
        <f t="shared" si="483"/>
        <v>0</v>
      </c>
      <c r="V2591" s="21">
        <f t="shared" si="484"/>
        <v>0</v>
      </c>
      <c r="W2591" s="21">
        <f t="shared" si="485"/>
        <v>0</v>
      </c>
      <c r="X2591" s="21">
        <f t="shared" si="486"/>
        <v>0</v>
      </c>
      <c r="Y2591" s="33">
        <f t="shared" si="487"/>
        <v>0</v>
      </c>
      <c r="Z2591" s="4" t="str">
        <f t="shared" si="488"/>
        <v>Não</v>
      </c>
      <c r="AA2591" s="4" t="str">
        <f t="shared" si="489"/>
        <v>Não</v>
      </c>
      <c r="AB2591" s="4" t="str">
        <f t="shared" si="490"/>
        <v>Não</v>
      </c>
      <c r="AC2591" s="4" t="str">
        <f t="shared" si="491"/>
        <v>Não</v>
      </c>
      <c r="AD2591" s="4" t="str">
        <f t="shared" si="492"/>
        <v>Não</v>
      </c>
      <c r="AE2591" s="30" t="str">
        <f t="shared" si="493"/>
        <v>Não</v>
      </c>
    </row>
    <row r="2592" spans="1:31" x14ac:dyDescent="0.25">
      <c r="A2592" s="23">
        <v>355720</v>
      </c>
      <c r="B2592" s="27">
        <f>IFERROR(VLOOKUP(A2592,[1]Monitoramento_Base_somente_disp!$A:$L,5,FALSE),0)</f>
        <v>0</v>
      </c>
      <c r="C2592" s="20">
        <f>IFERROR(VLOOKUP(A2592,[1]Monitoramento_Base_somente_disp!$A:$L,6,FALSE),0)</f>
        <v>0</v>
      </c>
      <c r="D2592" s="20">
        <f>IFERROR(VLOOKUP(A2592,[1]Monitoramento_Base_somente_disp!$A:$L,7,FALSE),0)</f>
        <v>0</v>
      </c>
      <c r="E2592" s="20">
        <f>IFERROR(VLOOKUP(A2592,[1]Monitoramento_Base_somente_disp!$A:$L,8,FALSE),0)</f>
        <v>0</v>
      </c>
      <c r="F2592" s="20">
        <f>IFERROR(VLOOKUP(A2592,[1]Monitoramento_Base_somente_disp!$A:$L,9,FALSE),0)</f>
        <v>0</v>
      </c>
      <c r="G2592" s="28">
        <f>IFERROR(VLOOKUP(A2592,[1]Monitoramento_Base_somente_disp!$A:$L,10,FALSE),0)</f>
        <v>0</v>
      </c>
      <c r="H2592" s="27">
        <f>IFERROR(VLOOKUP(A2592,[2]webService!$A:$I,4,FALSE),0)</f>
        <v>88957</v>
      </c>
      <c r="I2592" s="20">
        <f>IFERROR(VLOOKUP(A2592,[2]webService!$A:$II,5,FALSE),0)</f>
        <v>240505</v>
      </c>
      <c r="J2592" s="20">
        <f>IFERROR(VLOOKUP(A2592,[2]webService!$A:$I,6,FALSE),0)</f>
        <v>0</v>
      </c>
      <c r="K2592" s="20">
        <f>IFERROR(VLOOKUP(A2592,[2]webService!$A:$I,7,FALSE),0)</f>
        <v>0</v>
      </c>
      <c r="L2592" s="20">
        <f>IFERROR(VLOOKUP(A2592,[2]webService!$A:$I,8,FALSE),0)</f>
        <v>0</v>
      </c>
      <c r="M2592" s="28">
        <f>IFERROR(VLOOKUP(A2592,[2]webService!$A:$I,9,FALSE),0)</f>
        <v>0</v>
      </c>
      <c r="N2592" s="27">
        <f>IFERROR(VLOOKUP(A2592,[3]soaBnafar!$A:$G,2,FALSE),0)</f>
        <v>0</v>
      </c>
      <c r="O2592" s="20">
        <f>IFERROR(VLOOKUP(A2592,[3]soaBnafar!$A:$H,3,FALSE),0)</f>
        <v>0</v>
      </c>
      <c r="P2592" s="20">
        <f>IFERROR(VLOOKUP(A2592,[3]soaBnafar!$A:$G,4,FALSE),0)</f>
        <v>0</v>
      </c>
      <c r="Q2592" s="20">
        <f>IFERROR(VLOOKUP(A2592,[3]soaBnafar!$A:$G,5,FALSE),0)</f>
        <v>0</v>
      </c>
      <c r="R2592" s="20">
        <f>IFERROR(VLOOKUP(A2592,[3]soaBnafar!$A:$G,6,FALSE),0)</f>
        <v>0</v>
      </c>
      <c r="S2592" s="20">
        <f>IFERROR(VLOOKUP(A2592,[3]soaBnafar!$A:$G,7,FALSE),0)</f>
        <v>0</v>
      </c>
      <c r="T2592" s="32">
        <f t="shared" si="482"/>
        <v>88957</v>
      </c>
      <c r="U2592" s="21">
        <f t="shared" si="483"/>
        <v>240505</v>
      </c>
      <c r="V2592" s="21">
        <f t="shared" si="484"/>
        <v>0</v>
      </c>
      <c r="W2592" s="21">
        <f t="shared" si="485"/>
        <v>0</v>
      </c>
      <c r="X2592" s="21">
        <f t="shared" si="486"/>
        <v>0</v>
      </c>
      <c r="Y2592" s="33">
        <f t="shared" si="487"/>
        <v>0</v>
      </c>
      <c r="Z2592" s="4" t="str">
        <f t="shared" si="488"/>
        <v>Sim</v>
      </c>
      <c r="AA2592" s="4" t="str">
        <f t="shared" si="489"/>
        <v>Sim</v>
      </c>
      <c r="AB2592" s="4" t="str">
        <f t="shared" si="490"/>
        <v>Não</v>
      </c>
      <c r="AC2592" s="4" t="str">
        <f t="shared" si="491"/>
        <v>Não</v>
      </c>
      <c r="AD2592" s="4" t="str">
        <f t="shared" si="492"/>
        <v>Não</v>
      </c>
      <c r="AE2592" s="30" t="str">
        <f t="shared" si="493"/>
        <v>Não</v>
      </c>
    </row>
    <row r="2593" spans="1:31" x14ac:dyDescent="0.25">
      <c r="A2593" s="23">
        <v>410010</v>
      </c>
      <c r="B2593" s="27">
        <f>IFERROR(VLOOKUP(A2593,[1]Monitoramento_Base_somente_disp!$A:$L,5,FALSE),0)</f>
        <v>79057</v>
      </c>
      <c r="C2593" s="20">
        <f>IFERROR(VLOOKUP(A2593,[1]Monitoramento_Base_somente_disp!$A:$L,6,FALSE),0)</f>
        <v>10885105</v>
      </c>
      <c r="D2593" s="20">
        <f>IFERROR(VLOOKUP(A2593,[1]Monitoramento_Base_somente_disp!$A:$L,7,FALSE),0)</f>
        <v>64937</v>
      </c>
      <c r="E2593" s="20">
        <f>IFERROR(VLOOKUP(A2593,[1]Monitoramento_Base_somente_disp!$A:$L,8,FALSE),0)</f>
        <v>5322289</v>
      </c>
      <c r="F2593" s="20">
        <f>IFERROR(VLOOKUP(A2593,[1]Monitoramento_Base_somente_disp!$A:$L,9,FALSE),0)</f>
        <v>0</v>
      </c>
      <c r="G2593" s="28">
        <f>IFERROR(VLOOKUP(A2593,[1]Monitoramento_Base_somente_disp!$A:$L,10,FALSE),0)</f>
        <v>0</v>
      </c>
      <c r="H2593" s="27">
        <f>IFERROR(VLOOKUP(A2593,[2]webService!$A:$I,4,FALSE),0)</f>
        <v>0</v>
      </c>
      <c r="I2593" s="20">
        <f>IFERROR(VLOOKUP(A2593,[2]webService!$A:$II,5,FALSE),0)</f>
        <v>0</v>
      </c>
      <c r="J2593" s="20">
        <f>IFERROR(VLOOKUP(A2593,[2]webService!$A:$I,6,FALSE),0)</f>
        <v>0</v>
      </c>
      <c r="K2593" s="20">
        <f>IFERROR(VLOOKUP(A2593,[2]webService!$A:$I,7,FALSE),0)</f>
        <v>0</v>
      </c>
      <c r="L2593" s="20">
        <f>IFERROR(VLOOKUP(A2593,[2]webService!$A:$I,8,FALSE),0)</f>
        <v>0</v>
      </c>
      <c r="M2593" s="28">
        <f>IFERROR(VLOOKUP(A2593,[2]webService!$A:$I,9,FALSE),0)</f>
        <v>0</v>
      </c>
      <c r="N2593" s="27">
        <f>IFERROR(VLOOKUP(A2593,[3]soaBnafar!$A:$G,2,FALSE),0)</f>
        <v>0</v>
      </c>
      <c r="O2593" s="20">
        <f>IFERROR(VLOOKUP(A2593,[3]soaBnafar!$A:$H,3,FALSE),0)</f>
        <v>0</v>
      </c>
      <c r="P2593" s="20">
        <f>IFERROR(VLOOKUP(A2593,[3]soaBnafar!$A:$G,4,FALSE),0)</f>
        <v>0</v>
      </c>
      <c r="Q2593" s="20">
        <f>IFERROR(VLOOKUP(A2593,[3]soaBnafar!$A:$G,5,FALSE),0)</f>
        <v>0</v>
      </c>
      <c r="R2593" s="20">
        <f>IFERROR(VLOOKUP(A2593,[3]soaBnafar!$A:$G,6,FALSE),0)</f>
        <v>0</v>
      </c>
      <c r="S2593" s="20">
        <f>IFERROR(VLOOKUP(A2593,[3]soaBnafar!$A:$G,7,FALSE),0)</f>
        <v>0</v>
      </c>
      <c r="T2593" s="32">
        <f t="shared" si="482"/>
        <v>79057</v>
      </c>
      <c r="U2593" s="21">
        <f t="shared" si="483"/>
        <v>10885105</v>
      </c>
      <c r="V2593" s="21">
        <f t="shared" si="484"/>
        <v>64937</v>
      </c>
      <c r="W2593" s="21">
        <f t="shared" si="485"/>
        <v>5322289</v>
      </c>
      <c r="X2593" s="21">
        <f t="shared" si="486"/>
        <v>0</v>
      </c>
      <c r="Y2593" s="33">
        <f t="shared" si="487"/>
        <v>0</v>
      </c>
      <c r="Z2593" s="4" t="str">
        <f t="shared" si="488"/>
        <v>Sim</v>
      </c>
      <c r="AA2593" s="4" t="str">
        <f t="shared" si="489"/>
        <v>Sim</v>
      </c>
      <c r="AB2593" s="4" t="str">
        <f t="shared" si="490"/>
        <v>Sim</v>
      </c>
      <c r="AC2593" s="4" t="str">
        <f t="shared" si="491"/>
        <v>Sim</v>
      </c>
      <c r="AD2593" s="4" t="str">
        <f t="shared" si="492"/>
        <v>Não</v>
      </c>
      <c r="AE2593" s="30" t="str">
        <f t="shared" si="493"/>
        <v>Não</v>
      </c>
    </row>
    <row r="2594" spans="1:31" x14ac:dyDescent="0.25">
      <c r="A2594" s="23">
        <v>410020</v>
      </c>
      <c r="B2594" s="27">
        <f>IFERROR(VLOOKUP(A2594,[1]Monitoramento_Base_somente_disp!$A:$L,5,FALSE),0)</f>
        <v>10967</v>
      </c>
      <c r="C2594" s="20">
        <f>IFERROR(VLOOKUP(A2594,[1]Monitoramento_Base_somente_disp!$A:$L,6,FALSE),0)</f>
        <v>32472683</v>
      </c>
      <c r="D2594" s="20">
        <f>IFERROR(VLOOKUP(A2594,[1]Monitoramento_Base_somente_disp!$A:$L,7,FALSE),0)</f>
        <v>12931</v>
      </c>
      <c r="E2594" s="20">
        <f>IFERROR(VLOOKUP(A2594,[1]Monitoramento_Base_somente_disp!$A:$L,8,FALSE),0)</f>
        <v>20022898</v>
      </c>
      <c r="F2594" s="20">
        <f>IFERROR(VLOOKUP(A2594,[1]Monitoramento_Base_somente_disp!$A:$L,9,FALSE),0)</f>
        <v>0</v>
      </c>
      <c r="G2594" s="28">
        <f>IFERROR(VLOOKUP(A2594,[1]Monitoramento_Base_somente_disp!$A:$L,10,FALSE),0)</f>
        <v>0</v>
      </c>
      <c r="H2594" s="27">
        <f>IFERROR(VLOOKUP(A2594,[2]webService!$A:$I,4,FALSE),0)</f>
        <v>0</v>
      </c>
      <c r="I2594" s="20">
        <f>IFERROR(VLOOKUP(A2594,[2]webService!$A:$II,5,FALSE),0)</f>
        <v>0</v>
      </c>
      <c r="J2594" s="20">
        <f>IFERROR(VLOOKUP(A2594,[2]webService!$A:$I,6,FALSE),0)</f>
        <v>0</v>
      </c>
      <c r="K2594" s="20">
        <f>IFERROR(VLOOKUP(A2594,[2]webService!$A:$I,7,FALSE),0)</f>
        <v>0</v>
      </c>
      <c r="L2594" s="20">
        <f>IFERROR(VLOOKUP(A2594,[2]webService!$A:$I,8,FALSE),0)</f>
        <v>0</v>
      </c>
      <c r="M2594" s="28">
        <f>IFERROR(VLOOKUP(A2594,[2]webService!$A:$I,9,FALSE),0)</f>
        <v>0</v>
      </c>
      <c r="N2594" s="27">
        <f>IFERROR(VLOOKUP(A2594,[3]soaBnafar!$A:$G,2,FALSE),0)</f>
        <v>0</v>
      </c>
      <c r="O2594" s="20">
        <f>IFERROR(VLOOKUP(A2594,[3]soaBnafar!$A:$H,3,FALSE),0)</f>
        <v>0</v>
      </c>
      <c r="P2594" s="20">
        <f>IFERROR(VLOOKUP(A2594,[3]soaBnafar!$A:$G,4,FALSE),0)</f>
        <v>0</v>
      </c>
      <c r="Q2594" s="20">
        <f>IFERROR(VLOOKUP(A2594,[3]soaBnafar!$A:$G,5,FALSE),0)</f>
        <v>0</v>
      </c>
      <c r="R2594" s="20">
        <f>IFERROR(VLOOKUP(A2594,[3]soaBnafar!$A:$G,6,FALSE),0)</f>
        <v>0</v>
      </c>
      <c r="S2594" s="20">
        <f>IFERROR(VLOOKUP(A2594,[3]soaBnafar!$A:$G,7,FALSE),0)</f>
        <v>0</v>
      </c>
      <c r="T2594" s="32">
        <f t="shared" si="482"/>
        <v>10967</v>
      </c>
      <c r="U2594" s="21">
        <f t="shared" si="483"/>
        <v>32472683</v>
      </c>
      <c r="V2594" s="21">
        <f t="shared" si="484"/>
        <v>12931</v>
      </c>
      <c r="W2594" s="21">
        <f t="shared" si="485"/>
        <v>20022898</v>
      </c>
      <c r="X2594" s="21">
        <f t="shared" si="486"/>
        <v>0</v>
      </c>
      <c r="Y2594" s="33">
        <f t="shared" si="487"/>
        <v>0</v>
      </c>
      <c r="Z2594" s="4" t="str">
        <f t="shared" si="488"/>
        <v>Sim</v>
      </c>
      <c r="AA2594" s="4" t="str">
        <f t="shared" si="489"/>
        <v>Sim</v>
      </c>
      <c r="AB2594" s="4" t="str">
        <f t="shared" si="490"/>
        <v>Sim</v>
      </c>
      <c r="AC2594" s="4" t="str">
        <f t="shared" si="491"/>
        <v>Sim</v>
      </c>
      <c r="AD2594" s="4" t="str">
        <f t="shared" si="492"/>
        <v>Não</v>
      </c>
      <c r="AE2594" s="30" t="str">
        <f t="shared" si="493"/>
        <v>Não</v>
      </c>
    </row>
    <row r="2595" spans="1:31" x14ac:dyDescent="0.25">
      <c r="A2595" s="23">
        <v>410030</v>
      </c>
      <c r="B2595" s="27">
        <f>IFERROR(VLOOKUP(A2595,[1]Monitoramento_Base_somente_disp!$A:$L,5,FALSE),0)</f>
        <v>0</v>
      </c>
      <c r="C2595" s="20">
        <f>IFERROR(VLOOKUP(A2595,[1]Monitoramento_Base_somente_disp!$A:$L,6,FALSE),0)</f>
        <v>7959140</v>
      </c>
      <c r="D2595" s="20">
        <f>IFERROR(VLOOKUP(A2595,[1]Monitoramento_Base_somente_disp!$A:$L,7,FALSE),0)</f>
        <v>0</v>
      </c>
      <c r="E2595" s="20">
        <f>IFERROR(VLOOKUP(A2595,[1]Monitoramento_Base_somente_disp!$A:$L,8,FALSE),0)</f>
        <v>3979570</v>
      </c>
      <c r="F2595" s="20">
        <f>IFERROR(VLOOKUP(A2595,[1]Monitoramento_Base_somente_disp!$A:$L,9,FALSE),0)</f>
        <v>0</v>
      </c>
      <c r="G2595" s="28">
        <f>IFERROR(VLOOKUP(A2595,[1]Monitoramento_Base_somente_disp!$A:$L,10,FALSE),0)</f>
        <v>0</v>
      </c>
      <c r="H2595" s="27">
        <f>IFERROR(VLOOKUP(A2595,[2]webService!$A:$I,4,FALSE),0)</f>
        <v>0</v>
      </c>
      <c r="I2595" s="20">
        <f>IFERROR(VLOOKUP(A2595,[2]webService!$A:$II,5,FALSE),0)</f>
        <v>0</v>
      </c>
      <c r="J2595" s="20">
        <f>IFERROR(VLOOKUP(A2595,[2]webService!$A:$I,6,FALSE),0)</f>
        <v>0</v>
      </c>
      <c r="K2595" s="20">
        <f>IFERROR(VLOOKUP(A2595,[2]webService!$A:$I,7,FALSE),0)</f>
        <v>0</v>
      </c>
      <c r="L2595" s="20">
        <f>IFERROR(VLOOKUP(A2595,[2]webService!$A:$I,8,FALSE),0)</f>
        <v>0</v>
      </c>
      <c r="M2595" s="28">
        <f>IFERROR(VLOOKUP(A2595,[2]webService!$A:$I,9,FALSE),0)</f>
        <v>0</v>
      </c>
      <c r="N2595" s="27">
        <f>IFERROR(VLOOKUP(A2595,[3]soaBnafar!$A:$G,2,FALSE),0)</f>
        <v>0</v>
      </c>
      <c r="O2595" s="20">
        <f>IFERROR(VLOOKUP(A2595,[3]soaBnafar!$A:$H,3,FALSE),0)</f>
        <v>0</v>
      </c>
      <c r="P2595" s="20">
        <f>IFERROR(VLOOKUP(A2595,[3]soaBnafar!$A:$G,4,FALSE),0)</f>
        <v>0</v>
      </c>
      <c r="Q2595" s="20">
        <f>IFERROR(VLOOKUP(A2595,[3]soaBnafar!$A:$G,5,FALSE),0)</f>
        <v>0</v>
      </c>
      <c r="R2595" s="20">
        <f>IFERROR(VLOOKUP(A2595,[3]soaBnafar!$A:$G,6,FALSE),0)</f>
        <v>0</v>
      </c>
      <c r="S2595" s="20">
        <f>IFERROR(VLOOKUP(A2595,[3]soaBnafar!$A:$G,7,FALSE),0)</f>
        <v>0</v>
      </c>
      <c r="T2595" s="32">
        <f t="shared" si="482"/>
        <v>0</v>
      </c>
      <c r="U2595" s="21">
        <f t="shared" si="483"/>
        <v>7959140</v>
      </c>
      <c r="V2595" s="21">
        <f t="shared" si="484"/>
        <v>0</v>
      </c>
      <c r="W2595" s="21">
        <f t="shared" si="485"/>
        <v>3979570</v>
      </c>
      <c r="X2595" s="21">
        <f t="shared" si="486"/>
        <v>0</v>
      </c>
      <c r="Y2595" s="33">
        <f t="shared" si="487"/>
        <v>0</v>
      </c>
      <c r="Z2595" s="4" t="str">
        <f t="shared" si="488"/>
        <v>Não</v>
      </c>
      <c r="AA2595" s="4" t="str">
        <f t="shared" si="489"/>
        <v>Sim</v>
      </c>
      <c r="AB2595" s="4" t="str">
        <f t="shared" si="490"/>
        <v>Não</v>
      </c>
      <c r="AC2595" s="4" t="str">
        <f t="shared" si="491"/>
        <v>Sim</v>
      </c>
      <c r="AD2595" s="4" t="str">
        <f t="shared" si="492"/>
        <v>Não</v>
      </c>
      <c r="AE2595" s="30" t="str">
        <f t="shared" si="493"/>
        <v>Não</v>
      </c>
    </row>
    <row r="2596" spans="1:31" x14ac:dyDescent="0.25">
      <c r="A2596" s="23">
        <v>410040</v>
      </c>
      <c r="B2596" s="27">
        <f>IFERROR(VLOOKUP(A2596,[1]Monitoramento_Base_somente_disp!$A:$L,5,FALSE),0)</f>
        <v>0</v>
      </c>
      <c r="C2596" s="20">
        <f>IFERROR(VLOOKUP(A2596,[1]Monitoramento_Base_somente_disp!$A:$L,6,FALSE),0)</f>
        <v>57908956</v>
      </c>
      <c r="D2596" s="20">
        <f>IFERROR(VLOOKUP(A2596,[1]Monitoramento_Base_somente_disp!$A:$L,7,FALSE),0)</f>
        <v>0</v>
      </c>
      <c r="E2596" s="20">
        <f>IFERROR(VLOOKUP(A2596,[1]Monitoramento_Base_somente_disp!$A:$L,8,FALSE),0)</f>
        <v>28954478</v>
      </c>
      <c r="F2596" s="20">
        <f>IFERROR(VLOOKUP(A2596,[1]Monitoramento_Base_somente_disp!$A:$L,9,FALSE),0)</f>
        <v>0</v>
      </c>
      <c r="G2596" s="28">
        <f>IFERROR(VLOOKUP(A2596,[1]Monitoramento_Base_somente_disp!$A:$L,10,FALSE),0)</f>
        <v>0</v>
      </c>
      <c r="H2596" s="27">
        <f>IFERROR(VLOOKUP(A2596,[2]webService!$A:$I,4,FALSE),0)</f>
        <v>0</v>
      </c>
      <c r="I2596" s="20">
        <f>IFERROR(VLOOKUP(A2596,[2]webService!$A:$II,5,FALSE),0)</f>
        <v>0</v>
      </c>
      <c r="J2596" s="20">
        <f>IFERROR(VLOOKUP(A2596,[2]webService!$A:$I,6,FALSE),0)</f>
        <v>0</v>
      </c>
      <c r="K2596" s="20">
        <f>IFERROR(VLOOKUP(A2596,[2]webService!$A:$I,7,FALSE),0)</f>
        <v>0</v>
      </c>
      <c r="L2596" s="20">
        <f>IFERROR(VLOOKUP(A2596,[2]webService!$A:$I,8,FALSE),0)</f>
        <v>0</v>
      </c>
      <c r="M2596" s="28">
        <f>IFERROR(VLOOKUP(A2596,[2]webService!$A:$I,9,FALSE),0)</f>
        <v>0</v>
      </c>
      <c r="N2596" s="27">
        <f>IFERROR(VLOOKUP(A2596,[3]soaBnafar!$A:$G,2,FALSE),0)</f>
        <v>415123</v>
      </c>
      <c r="O2596" s="20">
        <f>IFERROR(VLOOKUP(A2596,[3]soaBnafar!$A:$H,3,FALSE),0)</f>
        <v>11180467</v>
      </c>
      <c r="P2596" s="20">
        <f>IFERROR(VLOOKUP(A2596,[3]soaBnafar!$A:$G,4,FALSE),0)</f>
        <v>0</v>
      </c>
      <c r="Q2596" s="20">
        <f>IFERROR(VLOOKUP(A2596,[3]soaBnafar!$A:$G,5,FALSE),0)</f>
        <v>0</v>
      </c>
      <c r="R2596" s="20">
        <f>IFERROR(VLOOKUP(A2596,[3]soaBnafar!$A:$G,6,FALSE),0)</f>
        <v>0</v>
      </c>
      <c r="S2596" s="20">
        <f>IFERROR(VLOOKUP(A2596,[3]soaBnafar!$A:$G,7,FALSE),0)</f>
        <v>0</v>
      </c>
      <c r="T2596" s="32">
        <f t="shared" si="482"/>
        <v>415123</v>
      </c>
      <c r="U2596" s="21">
        <f t="shared" si="483"/>
        <v>69089423</v>
      </c>
      <c r="V2596" s="21">
        <f t="shared" si="484"/>
        <v>0</v>
      </c>
      <c r="W2596" s="21">
        <f t="shared" si="485"/>
        <v>28954478</v>
      </c>
      <c r="X2596" s="21">
        <f t="shared" si="486"/>
        <v>0</v>
      </c>
      <c r="Y2596" s="33">
        <f t="shared" si="487"/>
        <v>0</v>
      </c>
      <c r="Z2596" s="4" t="str">
        <f t="shared" si="488"/>
        <v>Sim</v>
      </c>
      <c r="AA2596" s="4" t="str">
        <f t="shared" si="489"/>
        <v>Sim</v>
      </c>
      <c r="AB2596" s="4" t="str">
        <f t="shared" si="490"/>
        <v>Não</v>
      </c>
      <c r="AC2596" s="4" t="str">
        <f t="shared" si="491"/>
        <v>Sim</v>
      </c>
      <c r="AD2596" s="4" t="str">
        <f t="shared" si="492"/>
        <v>Não</v>
      </c>
      <c r="AE2596" s="30" t="str">
        <f t="shared" si="493"/>
        <v>Não</v>
      </c>
    </row>
    <row r="2597" spans="1:31" x14ac:dyDescent="0.25">
      <c r="A2597" s="23">
        <v>410045</v>
      </c>
      <c r="B2597" s="27">
        <f>IFERROR(VLOOKUP(A2597,[1]Monitoramento_Base_somente_disp!$A:$L,5,FALSE),0)</f>
        <v>0</v>
      </c>
      <c r="C2597" s="20">
        <f>IFERROR(VLOOKUP(A2597,[1]Monitoramento_Base_somente_disp!$A:$L,6,FALSE),0)</f>
        <v>8483832</v>
      </c>
      <c r="D2597" s="20">
        <f>IFERROR(VLOOKUP(A2597,[1]Monitoramento_Base_somente_disp!$A:$L,7,FALSE),0)</f>
        <v>0</v>
      </c>
      <c r="E2597" s="20">
        <f>IFERROR(VLOOKUP(A2597,[1]Monitoramento_Base_somente_disp!$A:$L,8,FALSE),0)</f>
        <v>4241916</v>
      </c>
      <c r="F2597" s="20">
        <f>IFERROR(VLOOKUP(A2597,[1]Monitoramento_Base_somente_disp!$A:$L,9,FALSE),0)</f>
        <v>0</v>
      </c>
      <c r="G2597" s="28">
        <f>IFERROR(VLOOKUP(A2597,[1]Monitoramento_Base_somente_disp!$A:$L,10,FALSE),0)</f>
        <v>0</v>
      </c>
      <c r="H2597" s="27">
        <f>IFERROR(VLOOKUP(A2597,[2]webService!$A:$I,4,FALSE),0)</f>
        <v>0</v>
      </c>
      <c r="I2597" s="20">
        <f>IFERROR(VLOOKUP(A2597,[2]webService!$A:$II,5,FALSE),0)</f>
        <v>0</v>
      </c>
      <c r="J2597" s="20">
        <f>IFERROR(VLOOKUP(A2597,[2]webService!$A:$I,6,FALSE),0)</f>
        <v>0</v>
      </c>
      <c r="K2597" s="20">
        <f>IFERROR(VLOOKUP(A2597,[2]webService!$A:$I,7,FALSE),0)</f>
        <v>0</v>
      </c>
      <c r="L2597" s="20">
        <f>IFERROR(VLOOKUP(A2597,[2]webService!$A:$I,8,FALSE),0)</f>
        <v>0</v>
      </c>
      <c r="M2597" s="28">
        <f>IFERROR(VLOOKUP(A2597,[2]webService!$A:$I,9,FALSE),0)</f>
        <v>0</v>
      </c>
      <c r="N2597" s="27">
        <f>IFERROR(VLOOKUP(A2597,[3]soaBnafar!$A:$G,2,FALSE),0)</f>
        <v>0</v>
      </c>
      <c r="O2597" s="20">
        <f>IFERROR(VLOOKUP(A2597,[3]soaBnafar!$A:$H,3,FALSE),0)</f>
        <v>0</v>
      </c>
      <c r="P2597" s="20">
        <f>IFERROR(VLOOKUP(A2597,[3]soaBnafar!$A:$G,4,FALSE),0)</f>
        <v>0</v>
      </c>
      <c r="Q2597" s="20">
        <f>IFERROR(VLOOKUP(A2597,[3]soaBnafar!$A:$G,5,FALSE),0)</f>
        <v>0</v>
      </c>
      <c r="R2597" s="20">
        <f>IFERROR(VLOOKUP(A2597,[3]soaBnafar!$A:$G,6,FALSE),0)</f>
        <v>0</v>
      </c>
      <c r="S2597" s="20">
        <f>IFERROR(VLOOKUP(A2597,[3]soaBnafar!$A:$G,7,FALSE),0)</f>
        <v>0</v>
      </c>
      <c r="T2597" s="32">
        <f t="shared" si="482"/>
        <v>0</v>
      </c>
      <c r="U2597" s="21">
        <f t="shared" si="483"/>
        <v>8483832</v>
      </c>
      <c r="V2597" s="21">
        <f t="shared" si="484"/>
        <v>0</v>
      </c>
      <c r="W2597" s="21">
        <f t="shared" si="485"/>
        <v>4241916</v>
      </c>
      <c r="X2597" s="21">
        <f t="shared" si="486"/>
        <v>0</v>
      </c>
      <c r="Y2597" s="33">
        <f t="shared" si="487"/>
        <v>0</v>
      </c>
      <c r="Z2597" s="4" t="str">
        <f t="shared" si="488"/>
        <v>Não</v>
      </c>
      <c r="AA2597" s="4" t="str">
        <f t="shared" si="489"/>
        <v>Sim</v>
      </c>
      <c r="AB2597" s="4" t="str">
        <f t="shared" si="490"/>
        <v>Não</v>
      </c>
      <c r="AC2597" s="4" t="str">
        <f t="shared" si="491"/>
        <v>Sim</v>
      </c>
      <c r="AD2597" s="4" t="str">
        <f t="shared" si="492"/>
        <v>Não</v>
      </c>
      <c r="AE2597" s="30" t="str">
        <f t="shared" si="493"/>
        <v>Não</v>
      </c>
    </row>
    <row r="2598" spans="1:31" x14ac:dyDescent="0.25">
      <c r="A2598" s="23">
        <v>410050</v>
      </c>
      <c r="B2598" s="27">
        <f>IFERROR(VLOOKUP(A2598,[1]Monitoramento_Base_somente_disp!$A:$L,5,FALSE),0)</f>
        <v>0</v>
      </c>
      <c r="C2598" s="20">
        <f>IFERROR(VLOOKUP(A2598,[1]Monitoramento_Base_somente_disp!$A:$L,6,FALSE),0)</f>
        <v>3971492</v>
      </c>
      <c r="D2598" s="20">
        <f>IFERROR(VLOOKUP(A2598,[1]Monitoramento_Base_somente_disp!$A:$L,7,FALSE),0)</f>
        <v>0</v>
      </c>
      <c r="E2598" s="20">
        <f>IFERROR(VLOOKUP(A2598,[1]Monitoramento_Base_somente_disp!$A:$L,8,FALSE),0)</f>
        <v>1985746</v>
      </c>
      <c r="F2598" s="20">
        <f>IFERROR(VLOOKUP(A2598,[1]Monitoramento_Base_somente_disp!$A:$L,9,FALSE),0)</f>
        <v>0</v>
      </c>
      <c r="G2598" s="28">
        <f>IFERROR(VLOOKUP(A2598,[1]Monitoramento_Base_somente_disp!$A:$L,10,FALSE),0)</f>
        <v>0</v>
      </c>
      <c r="H2598" s="27">
        <f>IFERROR(VLOOKUP(A2598,[2]webService!$A:$I,4,FALSE),0)</f>
        <v>200057</v>
      </c>
      <c r="I2598" s="20">
        <f>IFERROR(VLOOKUP(A2598,[2]webService!$A:$II,5,FALSE),0)</f>
        <v>828260</v>
      </c>
      <c r="J2598" s="20">
        <f>IFERROR(VLOOKUP(A2598,[2]webService!$A:$I,6,FALSE),0)</f>
        <v>0</v>
      </c>
      <c r="K2598" s="20">
        <f>IFERROR(VLOOKUP(A2598,[2]webService!$A:$I,7,FALSE),0)</f>
        <v>0</v>
      </c>
      <c r="L2598" s="20">
        <f>IFERROR(VLOOKUP(A2598,[2]webService!$A:$I,8,FALSE),0)</f>
        <v>0</v>
      </c>
      <c r="M2598" s="28">
        <f>IFERROR(VLOOKUP(A2598,[2]webService!$A:$I,9,FALSE),0)</f>
        <v>0</v>
      </c>
      <c r="N2598" s="27">
        <f>IFERROR(VLOOKUP(A2598,[3]soaBnafar!$A:$G,2,FALSE),0)</f>
        <v>0</v>
      </c>
      <c r="O2598" s="20">
        <f>IFERROR(VLOOKUP(A2598,[3]soaBnafar!$A:$H,3,FALSE),0)</f>
        <v>0</v>
      </c>
      <c r="P2598" s="20">
        <f>IFERROR(VLOOKUP(A2598,[3]soaBnafar!$A:$G,4,FALSE),0)</f>
        <v>0</v>
      </c>
      <c r="Q2598" s="20">
        <f>IFERROR(VLOOKUP(A2598,[3]soaBnafar!$A:$G,5,FALSE),0)</f>
        <v>0</v>
      </c>
      <c r="R2598" s="20">
        <f>IFERROR(VLOOKUP(A2598,[3]soaBnafar!$A:$G,6,FALSE),0)</f>
        <v>0</v>
      </c>
      <c r="S2598" s="20">
        <f>IFERROR(VLOOKUP(A2598,[3]soaBnafar!$A:$G,7,FALSE),0)</f>
        <v>0</v>
      </c>
      <c r="T2598" s="32">
        <f t="shared" si="482"/>
        <v>200057</v>
      </c>
      <c r="U2598" s="21">
        <f t="shared" si="483"/>
        <v>4799752</v>
      </c>
      <c r="V2598" s="21">
        <f t="shared" si="484"/>
        <v>0</v>
      </c>
      <c r="W2598" s="21">
        <f t="shared" si="485"/>
        <v>1985746</v>
      </c>
      <c r="X2598" s="21">
        <f t="shared" si="486"/>
        <v>0</v>
      </c>
      <c r="Y2598" s="33">
        <f t="shared" si="487"/>
        <v>0</v>
      </c>
      <c r="Z2598" s="4" t="str">
        <f t="shared" si="488"/>
        <v>Sim</v>
      </c>
      <c r="AA2598" s="4" t="str">
        <f t="shared" si="489"/>
        <v>Sim</v>
      </c>
      <c r="AB2598" s="4" t="str">
        <f t="shared" si="490"/>
        <v>Não</v>
      </c>
      <c r="AC2598" s="4" t="str">
        <f t="shared" si="491"/>
        <v>Sim</v>
      </c>
      <c r="AD2598" s="4" t="str">
        <f t="shared" si="492"/>
        <v>Não</v>
      </c>
      <c r="AE2598" s="30" t="str">
        <f t="shared" si="493"/>
        <v>Não</v>
      </c>
    </row>
    <row r="2599" spans="1:31" x14ac:dyDescent="0.25">
      <c r="A2599" s="23">
        <v>410060</v>
      </c>
      <c r="B2599" s="27">
        <f>IFERROR(VLOOKUP(A2599,[1]Monitoramento_Base_somente_disp!$A:$L,5,FALSE),0)</f>
        <v>0</v>
      </c>
      <c r="C2599" s="20">
        <f>IFERROR(VLOOKUP(A2599,[1]Monitoramento_Base_somente_disp!$A:$L,6,FALSE),0)</f>
        <v>30463552</v>
      </c>
      <c r="D2599" s="20">
        <f>IFERROR(VLOOKUP(A2599,[1]Monitoramento_Base_somente_disp!$A:$L,7,FALSE),0)</f>
        <v>0</v>
      </c>
      <c r="E2599" s="20">
        <f>IFERROR(VLOOKUP(A2599,[1]Monitoramento_Base_somente_disp!$A:$L,8,FALSE),0)</f>
        <v>15231776</v>
      </c>
      <c r="F2599" s="20">
        <f>IFERROR(VLOOKUP(A2599,[1]Monitoramento_Base_somente_disp!$A:$L,9,FALSE),0)</f>
        <v>0</v>
      </c>
      <c r="G2599" s="28">
        <f>IFERROR(VLOOKUP(A2599,[1]Monitoramento_Base_somente_disp!$A:$L,10,FALSE),0)</f>
        <v>0</v>
      </c>
      <c r="H2599" s="27">
        <f>IFERROR(VLOOKUP(A2599,[2]webService!$A:$I,4,FALSE),0)</f>
        <v>0</v>
      </c>
      <c r="I2599" s="20">
        <f>IFERROR(VLOOKUP(A2599,[2]webService!$A:$II,5,FALSE),0)</f>
        <v>0</v>
      </c>
      <c r="J2599" s="20">
        <f>IFERROR(VLOOKUP(A2599,[2]webService!$A:$I,6,FALSE),0)</f>
        <v>0</v>
      </c>
      <c r="K2599" s="20">
        <f>IFERROR(VLOOKUP(A2599,[2]webService!$A:$I,7,FALSE),0)</f>
        <v>0</v>
      </c>
      <c r="L2599" s="20">
        <f>IFERROR(VLOOKUP(A2599,[2]webService!$A:$I,8,FALSE),0)</f>
        <v>0</v>
      </c>
      <c r="M2599" s="28">
        <f>IFERROR(VLOOKUP(A2599,[2]webService!$A:$I,9,FALSE),0)</f>
        <v>0</v>
      </c>
      <c r="N2599" s="27">
        <f>IFERROR(VLOOKUP(A2599,[3]soaBnafar!$A:$G,2,FALSE),0)</f>
        <v>0</v>
      </c>
      <c r="O2599" s="20">
        <f>IFERROR(VLOOKUP(A2599,[3]soaBnafar!$A:$H,3,FALSE),0)</f>
        <v>0</v>
      </c>
      <c r="P2599" s="20">
        <f>IFERROR(VLOOKUP(A2599,[3]soaBnafar!$A:$G,4,FALSE),0)</f>
        <v>0</v>
      </c>
      <c r="Q2599" s="20">
        <f>IFERROR(VLOOKUP(A2599,[3]soaBnafar!$A:$G,5,FALSE),0)</f>
        <v>0</v>
      </c>
      <c r="R2599" s="20">
        <f>IFERROR(VLOOKUP(A2599,[3]soaBnafar!$A:$G,6,FALSE),0)</f>
        <v>0</v>
      </c>
      <c r="S2599" s="20">
        <f>IFERROR(VLOOKUP(A2599,[3]soaBnafar!$A:$G,7,FALSE),0)</f>
        <v>0</v>
      </c>
      <c r="T2599" s="32">
        <f t="shared" si="482"/>
        <v>0</v>
      </c>
      <c r="U2599" s="21">
        <f t="shared" si="483"/>
        <v>30463552</v>
      </c>
      <c r="V2599" s="21">
        <f t="shared" si="484"/>
        <v>0</v>
      </c>
      <c r="W2599" s="21">
        <f t="shared" si="485"/>
        <v>15231776</v>
      </c>
      <c r="X2599" s="21">
        <f t="shared" si="486"/>
        <v>0</v>
      </c>
      <c r="Y2599" s="33">
        <f t="shared" si="487"/>
        <v>0</v>
      </c>
      <c r="Z2599" s="4" t="str">
        <f t="shared" si="488"/>
        <v>Não</v>
      </c>
      <c r="AA2599" s="4" t="str">
        <f t="shared" si="489"/>
        <v>Sim</v>
      </c>
      <c r="AB2599" s="4" t="str">
        <f t="shared" si="490"/>
        <v>Não</v>
      </c>
      <c r="AC2599" s="4" t="str">
        <f t="shared" si="491"/>
        <v>Sim</v>
      </c>
      <c r="AD2599" s="4" t="str">
        <f t="shared" si="492"/>
        <v>Não</v>
      </c>
      <c r="AE2599" s="30" t="str">
        <f t="shared" si="493"/>
        <v>Não</v>
      </c>
    </row>
    <row r="2600" spans="1:31" x14ac:dyDescent="0.25">
      <c r="A2600" s="23">
        <v>410070</v>
      </c>
      <c r="B2600" s="27">
        <f>IFERROR(VLOOKUP(A2600,[1]Monitoramento_Base_somente_disp!$A:$L,5,FALSE),0)</f>
        <v>41787</v>
      </c>
      <c r="C2600" s="20">
        <f>IFERROR(VLOOKUP(A2600,[1]Monitoramento_Base_somente_disp!$A:$L,6,FALSE),0)</f>
        <v>3928786</v>
      </c>
      <c r="D2600" s="20">
        <f>IFERROR(VLOOKUP(A2600,[1]Monitoramento_Base_somente_disp!$A:$L,7,FALSE),0)</f>
        <v>21836</v>
      </c>
      <c r="E2600" s="20">
        <f>IFERROR(VLOOKUP(A2600,[1]Monitoramento_Base_somente_disp!$A:$L,8,FALSE),0)</f>
        <v>1810296</v>
      </c>
      <c r="F2600" s="20">
        <f>IFERROR(VLOOKUP(A2600,[1]Monitoramento_Base_somente_disp!$A:$L,9,FALSE),0)</f>
        <v>0</v>
      </c>
      <c r="G2600" s="28">
        <f>IFERROR(VLOOKUP(A2600,[1]Monitoramento_Base_somente_disp!$A:$L,10,FALSE),0)</f>
        <v>0</v>
      </c>
      <c r="H2600" s="27">
        <f>IFERROR(VLOOKUP(A2600,[2]webService!$A:$I,4,FALSE),0)</f>
        <v>0</v>
      </c>
      <c r="I2600" s="20">
        <f>IFERROR(VLOOKUP(A2600,[2]webService!$A:$II,5,FALSE),0)</f>
        <v>0</v>
      </c>
      <c r="J2600" s="20">
        <f>IFERROR(VLOOKUP(A2600,[2]webService!$A:$I,6,FALSE),0)</f>
        <v>0</v>
      </c>
      <c r="K2600" s="20">
        <f>IFERROR(VLOOKUP(A2600,[2]webService!$A:$I,7,FALSE),0)</f>
        <v>0</v>
      </c>
      <c r="L2600" s="20">
        <f>IFERROR(VLOOKUP(A2600,[2]webService!$A:$I,8,FALSE),0)</f>
        <v>0</v>
      </c>
      <c r="M2600" s="28">
        <f>IFERROR(VLOOKUP(A2600,[2]webService!$A:$I,9,FALSE),0)</f>
        <v>0</v>
      </c>
      <c r="N2600" s="27">
        <f>IFERROR(VLOOKUP(A2600,[3]soaBnafar!$A:$G,2,FALSE),0)</f>
        <v>0</v>
      </c>
      <c r="O2600" s="20">
        <f>IFERROR(VLOOKUP(A2600,[3]soaBnafar!$A:$H,3,FALSE),0)</f>
        <v>0</v>
      </c>
      <c r="P2600" s="20">
        <f>IFERROR(VLOOKUP(A2600,[3]soaBnafar!$A:$G,4,FALSE),0)</f>
        <v>0</v>
      </c>
      <c r="Q2600" s="20">
        <f>IFERROR(VLOOKUP(A2600,[3]soaBnafar!$A:$G,5,FALSE),0)</f>
        <v>0</v>
      </c>
      <c r="R2600" s="20">
        <f>IFERROR(VLOOKUP(A2600,[3]soaBnafar!$A:$G,6,FALSE),0)</f>
        <v>0</v>
      </c>
      <c r="S2600" s="20">
        <f>IFERROR(VLOOKUP(A2600,[3]soaBnafar!$A:$G,7,FALSE),0)</f>
        <v>0</v>
      </c>
      <c r="T2600" s="32">
        <f t="shared" si="482"/>
        <v>41787</v>
      </c>
      <c r="U2600" s="21">
        <f t="shared" si="483"/>
        <v>3928786</v>
      </c>
      <c r="V2600" s="21">
        <f t="shared" si="484"/>
        <v>21836</v>
      </c>
      <c r="W2600" s="21">
        <f t="shared" si="485"/>
        <v>1810296</v>
      </c>
      <c r="X2600" s="21">
        <f t="shared" si="486"/>
        <v>0</v>
      </c>
      <c r="Y2600" s="33">
        <f t="shared" si="487"/>
        <v>0</v>
      </c>
      <c r="Z2600" s="4" t="str">
        <f t="shared" si="488"/>
        <v>Sim</v>
      </c>
      <c r="AA2600" s="4" t="str">
        <f t="shared" si="489"/>
        <v>Sim</v>
      </c>
      <c r="AB2600" s="4" t="str">
        <f t="shared" si="490"/>
        <v>Sim</v>
      </c>
      <c r="AC2600" s="4" t="str">
        <f t="shared" si="491"/>
        <v>Sim</v>
      </c>
      <c r="AD2600" s="4" t="str">
        <f t="shared" si="492"/>
        <v>Não</v>
      </c>
      <c r="AE2600" s="30" t="str">
        <f t="shared" si="493"/>
        <v>Não</v>
      </c>
    </row>
    <row r="2601" spans="1:31" x14ac:dyDescent="0.25">
      <c r="A2601" s="23">
        <v>410090</v>
      </c>
      <c r="B2601" s="27">
        <f>IFERROR(VLOOKUP(A2601,[1]Monitoramento_Base_somente_disp!$A:$L,5,FALSE),0)</f>
        <v>0</v>
      </c>
      <c r="C2601" s="20">
        <f>IFERROR(VLOOKUP(A2601,[1]Monitoramento_Base_somente_disp!$A:$L,6,FALSE),0)</f>
        <v>13644372</v>
      </c>
      <c r="D2601" s="20">
        <f>IFERROR(VLOOKUP(A2601,[1]Monitoramento_Base_somente_disp!$A:$L,7,FALSE),0)</f>
        <v>0</v>
      </c>
      <c r="E2601" s="20">
        <f>IFERROR(VLOOKUP(A2601,[1]Monitoramento_Base_somente_disp!$A:$L,8,FALSE),0)</f>
        <v>6822186</v>
      </c>
      <c r="F2601" s="20">
        <f>IFERROR(VLOOKUP(A2601,[1]Monitoramento_Base_somente_disp!$A:$L,9,FALSE),0)</f>
        <v>0</v>
      </c>
      <c r="G2601" s="28">
        <f>IFERROR(VLOOKUP(A2601,[1]Monitoramento_Base_somente_disp!$A:$L,10,FALSE),0)</f>
        <v>0</v>
      </c>
      <c r="H2601" s="27">
        <f>IFERROR(VLOOKUP(A2601,[2]webService!$A:$I,4,FALSE),0)</f>
        <v>6579</v>
      </c>
      <c r="I2601" s="20">
        <f>IFERROR(VLOOKUP(A2601,[2]webService!$A:$II,5,FALSE),0)</f>
        <v>850240</v>
      </c>
      <c r="J2601" s="20">
        <f>IFERROR(VLOOKUP(A2601,[2]webService!$A:$I,6,FALSE),0)</f>
        <v>0</v>
      </c>
      <c r="K2601" s="20">
        <f>IFERROR(VLOOKUP(A2601,[2]webService!$A:$I,7,FALSE),0)</f>
        <v>0</v>
      </c>
      <c r="L2601" s="20">
        <f>IFERROR(VLOOKUP(A2601,[2]webService!$A:$I,8,FALSE),0)</f>
        <v>0</v>
      </c>
      <c r="M2601" s="28">
        <f>IFERROR(VLOOKUP(A2601,[2]webService!$A:$I,9,FALSE),0)</f>
        <v>0</v>
      </c>
      <c r="N2601" s="27">
        <f>IFERROR(VLOOKUP(A2601,[3]soaBnafar!$A:$G,2,FALSE),0)</f>
        <v>0</v>
      </c>
      <c r="O2601" s="20">
        <f>IFERROR(VLOOKUP(A2601,[3]soaBnafar!$A:$H,3,FALSE),0)</f>
        <v>0</v>
      </c>
      <c r="P2601" s="20">
        <f>IFERROR(VLOOKUP(A2601,[3]soaBnafar!$A:$G,4,FALSE),0)</f>
        <v>0</v>
      </c>
      <c r="Q2601" s="20">
        <f>IFERROR(VLOOKUP(A2601,[3]soaBnafar!$A:$G,5,FALSE),0)</f>
        <v>0</v>
      </c>
      <c r="R2601" s="20">
        <f>IFERROR(VLOOKUP(A2601,[3]soaBnafar!$A:$G,6,FALSE),0)</f>
        <v>0</v>
      </c>
      <c r="S2601" s="20">
        <f>IFERROR(VLOOKUP(A2601,[3]soaBnafar!$A:$G,7,FALSE),0)</f>
        <v>0</v>
      </c>
      <c r="T2601" s="32">
        <f t="shared" si="482"/>
        <v>6579</v>
      </c>
      <c r="U2601" s="21">
        <f t="shared" si="483"/>
        <v>14494612</v>
      </c>
      <c r="V2601" s="21">
        <f t="shared" si="484"/>
        <v>0</v>
      </c>
      <c r="W2601" s="21">
        <f t="shared" si="485"/>
        <v>6822186</v>
      </c>
      <c r="X2601" s="21">
        <f t="shared" si="486"/>
        <v>0</v>
      </c>
      <c r="Y2601" s="33">
        <f t="shared" si="487"/>
        <v>0</v>
      </c>
      <c r="Z2601" s="4" t="str">
        <f t="shared" si="488"/>
        <v>Sim</v>
      </c>
      <c r="AA2601" s="4" t="str">
        <f t="shared" si="489"/>
        <v>Sim</v>
      </c>
      <c r="AB2601" s="4" t="str">
        <f t="shared" si="490"/>
        <v>Não</v>
      </c>
      <c r="AC2601" s="4" t="str">
        <f t="shared" si="491"/>
        <v>Sim</v>
      </c>
      <c r="AD2601" s="4" t="str">
        <f t="shared" si="492"/>
        <v>Não</v>
      </c>
      <c r="AE2601" s="30" t="str">
        <f t="shared" si="493"/>
        <v>Não</v>
      </c>
    </row>
    <row r="2602" spans="1:31" x14ac:dyDescent="0.25">
      <c r="A2602" s="23">
        <v>410105</v>
      </c>
      <c r="B2602" s="27">
        <f>IFERROR(VLOOKUP(A2602,[1]Monitoramento_Base_somente_disp!$A:$L,5,FALSE),0)</f>
        <v>0</v>
      </c>
      <c r="C2602" s="20">
        <f>IFERROR(VLOOKUP(A2602,[1]Monitoramento_Base_somente_disp!$A:$L,6,FALSE),0)</f>
        <v>15962184</v>
      </c>
      <c r="D2602" s="20">
        <f>IFERROR(VLOOKUP(A2602,[1]Monitoramento_Base_somente_disp!$A:$L,7,FALSE),0)</f>
        <v>0</v>
      </c>
      <c r="E2602" s="20">
        <f>IFERROR(VLOOKUP(A2602,[1]Monitoramento_Base_somente_disp!$A:$L,8,FALSE),0)</f>
        <v>7981092</v>
      </c>
      <c r="F2602" s="20">
        <f>IFERROR(VLOOKUP(A2602,[1]Monitoramento_Base_somente_disp!$A:$L,9,FALSE),0)</f>
        <v>0</v>
      </c>
      <c r="G2602" s="28">
        <f>IFERROR(VLOOKUP(A2602,[1]Monitoramento_Base_somente_disp!$A:$L,10,FALSE),0)</f>
        <v>0</v>
      </c>
      <c r="H2602" s="27">
        <f>IFERROR(VLOOKUP(A2602,[2]webService!$A:$I,4,FALSE),0)</f>
        <v>0</v>
      </c>
      <c r="I2602" s="20">
        <f>IFERROR(VLOOKUP(A2602,[2]webService!$A:$II,5,FALSE),0)</f>
        <v>0</v>
      </c>
      <c r="J2602" s="20">
        <f>IFERROR(VLOOKUP(A2602,[2]webService!$A:$I,6,FALSE),0)</f>
        <v>0</v>
      </c>
      <c r="K2602" s="20">
        <f>IFERROR(VLOOKUP(A2602,[2]webService!$A:$I,7,FALSE),0)</f>
        <v>0</v>
      </c>
      <c r="L2602" s="20">
        <f>IFERROR(VLOOKUP(A2602,[2]webService!$A:$I,8,FALSE),0)</f>
        <v>0</v>
      </c>
      <c r="M2602" s="28">
        <f>IFERROR(VLOOKUP(A2602,[2]webService!$A:$I,9,FALSE),0)</f>
        <v>0</v>
      </c>
      <c r="N2602" s="27">
        <f>IFERROR(VLOOKUP(A2602,[3]soaBnafar!$A:$G,2,FALSE),0)</f>
        <v>0</v>
      </c>
      <c r="O2602" s="20">
        <f>IFERROR(VLOOKUP(A2602,[3]soaBnafar!$A:$H,3,FALSE),0)</f>
        <v>0</v>
      </c>
      <c r="P2602" s="20">
        <f>IFERROR(VLOOKUP(A2602,[3]soaBnafar!$A:$G,4,FALSE),0)</f>
        <v>0</v>
      </c>
      <c r="Q2602" s="20">
        <f>IFERROR(VLOOKUP(A2602,[3]soaBnafar!$A:$G,5,FALSE),0)</f>
        <v>0</v>
      </c>
      <c r="R2602" s="20">
        <f>IFERROR(VLOOKUP(A2602,[3]soaBnafar!$A:$G,6,FALSE),0)</f>
        <v>0</v>
      </c>
      <c r="S2602" s="20">
        <f>IFERROR(VLOOKUP(A2602,[3]soaBnafar!$A:$G,7,FALSE),0)</f>
        <v>0</v>
      </c>
      <c r="T2602" s="32">
        <f t="shared" si="482"/>
        <v>0</v>
      </c>
      <c r="U2602" s="21">
        <f t="shared" si="483"/>
        <v>15962184</v>
      </c>
      <c r="V2602" s="21">
        <f t="shared" si="484"/>
        <v>0</v>
      </c>
      <c r="W2602" s="21">
        <f t="shared" si="485"/>
        <v>7981092</v>
      </c>
      <c r="X2602" s="21">
        <f t="shared" si="486"/>
        <v>0</v>
      </c>
      <c r="Y2602" s="33">
        <f t="shared" si="487"/>
        <v>0</v>
      </c>
      <c r="Z2602" s="4" t="str">
        <f t="shared" si="488"/>
        <v>Não</v>
      </c>
      <c r="AA2602" s="4" t="str">
        <f t="shared" si="489"/>
        <v>Sim</v>
      </c>
      <c r="AB2602" s="4" t="str">
        <f t="shared" si="490"/>
        <v>Não</v>
      </c>
      <c r="AC2602" s="4" t="str">
        <f t="shared" si="491"/>
        <v>Sim</v>
      </c>
      <c r="AD2602" s="4" t="str">
        <f t="shared" si="492"/>
        <v>Não</v>
      </c>
      <c r="AE2602" s="30" t="str">
        <f t="shared" si="493"/>
        <v>Não</v>
      </c>
    </row>
    <row r="2603" spans="1:31" x14ac:dyDescent="0.25">
      <c r="A2603" s="23">
        <v>410110</v>
      </c>
      <c r="B2603" s="27">
        <f>IFERROR(VLOOKUP(A2603,[1]Monitoramento_Base_somente_disp!$A:$L,5,FALSE),0)</f>
        <v>0</v>
      </c>
      <c r="C2603" s="20">
        <f>IFERROR(VLOOKUP(A2603,[1]Monitoramento_Base_somente_disp!$A:$L,6,FALSE),0)</f>
        <v>0</v>
      </c>
      <c r="D2603" s="20">
        <f>IFERROR(VLOOKUP(A2603,[1]Monitoramento_Base_somente_disp!$A:$L,7,FALSE),0)</f>
        <v>0</v>
      </c>
      <c r="E2603" s="20">
        <f>IFERROR(VLOOKUP(A2603,[1]Monitoramento_Base_somente_disp!$A:$L,8,FALSE),0)</f>
        <v>0</v>
      </c>
      <c r="F2603" s="20">
        <f>IFERROR(VLOOKUP(A2603,[1]Monitoramento_Base_somente_disp!$A:$L,9,FALSE),0)</f>
        <v>0</v>
      </c>
      <c r="G2603" s="28">
        <f>IFERROR(VLOOKUP(A2603,[1]Monitoramento_Base_somente_disp!$A:$L,10,FALSE),0)</f>
        <v>0</v>
      </c>
      <c r="H2603" s="27">
        <f>IFERROR(VLOOKUP(A2603,[2]webService!$A:$I,4,FALSE),0)</f>
        <v>0</v>
      </c>
      <c r="I2603" s="20">
        <f>IFERROR(VLOOKUP(A2603,[2]webService!$A:$II,5,FALSE),0)</f>
        <v>0</v>
      </c>
      <c r="J2603" s="20">
        <f>IFERROR(VLOOKUP(A2603,[2]webService!$A:$I,6,FALSE),0)</f>
        <v>0</v>
      </c>
      <c r="K2603" s="20">
        <f>IFERROR(VLOOKUP(A2603,[2]webService!$A:$I,7,FALSE),0)</f>
        <v>0</v>
      </c>
      <c r="L2603" s="20">
        <f>IFERROR(VLOOKUP(A2603,[2]webService!$A:$I,8,FALSE),0)</f>
        <v>0</v>
      </c>
      <c r="M2603" s="28">
        <f>IFERROR(VLOOKUP(A2603,[2]webService!$A:$I,9,FALSE),0)</f>
        <v>0</v>
      </c>
      <c r="N2603" s="27">
        <f>IFERROR(VLOOKUP(A2603,[3]soaBnafar!$A:$G,2,FALSE),0)</f>
        <v>0</v>
      </c>
      <c r="O2603" s="20">
        <f>IFERROR(VLOOKUP(A2603,[3]soaBnafar!$A:$H,3,FALSE),0)</f>
        <v>0</v>
      </c>
      <c r="P2603" s="20">
        <f>IFERROR(VLOOKUP(A2603,[3]soaBnafar!$A:$G,4,FALSE),0)</f>
        <v>0</v>
      </c>
      <c r="Q2603" s="20">
        <f>IFERROR(VLOOKUP(A2603,[3]soaBnafar!$A:$G,5,FALSE),0)</f>
        <v>0</v>
      </c>
      <c r="R2603" s="20">
        <f>IFERROR(VLOOKUP(A2603,[3]soaBnafar!$A:$G,6,FALSE),0)</f>
        <v>0</v>
      </c>
      <c r="S2603" s="20">
        <f>IFERROR(VLOOKUP(A2603,[3]soaBnafar!$A:$G,7,FALSE),0)</f>
        <v>0</v>
      </c>
      <c r="T2603" s="32">
        <f t="shared" si="482"/>
        <v>0</v>
      </c>
      <c r="U2603" s="21">
        <f t="shared" si="483"/>
        <v>0</v>
      </c>
      <c r="V2603" s="21">
        <f t="shared" si="484"/>
        <v>0</v>
      </c>
      <c r="W2603" s="21">
        <f t="shared" si="485"/>
        <v>0</v>
      </c>
      <c r="X2603" s="21">
        <f t="shared" si="486"/>
        <v>0</v>
      </c>
      <c r="Y2603" s="33">
        <f t="shared" si="487"/>
        <v>0</v>
      </c>
      <c r="Z2603" s="4" t="str">
        <f t="shared" si="488"/>
        <v>Não</v>
      </c>
      <c r="AA2603" s="4" t="str">
        <f t="shared" si="489"/>
        <v>Não</v>
      </c>
      <c r="AB2603" s="4" t="str">
        <f t="shared" si="490"/>
        <v>Não</v>
      </c>
      <c r="AC2603" s="4" t="str">
        <f t="shared" si="491"/>
        <v>Não</v>
      </c>
      <c r="AD2603" s="4" t="str">
        <f t="shared" si="492"/>
        <v>Não</v>
      </c>
      <c r="AE2603" s="30" t="str">
        <f t="shared" si="493"/>
        <v>Não</v>
      </c>
    </row>
    <row r="2604" spans="1:31" x14ac:dyDescent="0.25">
      <c r="A2604" s="23">
        <v>410130</v>
      </c>
      <c r="B2604" s="27">
        <f>IFERROR(VLOOKUP(A2604,[1]Monitoramento_Base_somente_disp!$A:$L,5,FALSE),0)</f>
        <v>0</v>
      </c>
      <c r="C2604" s="20">
        <f>IFERROR(VLOOKUP(A2604,[1]Monitoramento_Base_somente_disp!$A:$L,6,FALSE),0)</f>
        <v>0</v>
      </c>
      <c r="D2604" s="20">
        <f>IFERROR(VLOOKUP(A2604,[1]Monitoramento_Base_somente_disp!$A:$L,7,FALSE),0)</f>
        <v>0</v>
      </c>
      <c r="E2604" s="20">
        <f>IFERROR(VLOOKUP(A2604,[1]Monitoramento_Base_somente_disp!$A:$L,8,FALSE),0)</f>
        <v>0</v>
      </c>
      <c r="F2604" s="20">
        <f>IFERROR(VLOOKUP(A2604,[1]Monitoramento_Base_somente_disp!$A:$L,9,FALSE),0)</f>
        <v>0</v>
      </c>
      <c r="G2604" s="28">
        <f>IFERROR(VLOOKUP(A2604,[1]Monitoramento_Base_somente_disp!$A:$L,10,FALSE),0)</f>
        <v>0</v>
      </c>
      <c r="H2604" s="27">
        <f>IFERROR(VLOOKUP(A2604,[2]webService!$A:$I,4,FALSE),0)</f>
        <v>0</v>
      </c>
      <c r="I2604" s="20">
        <f>IFERROR(VLOOKUP(A2604,[2]webService!$A:$II,5,FALSE),0)</f>
        <v>0</v>
      </c>
      <c r="J2604" s="20">
        <f>IFERROR(VLOOKUP(A2604,[2]webService!$A:$I,6,FALSE),0)</f>
        <v>0</v>
      </c>
      <c r="K2604" s="20">
        <f>IFERROR(VLOOKUP(A2604,[2]webService!$A:$I,7,FALSE),0)</f>
        <v>0</v>
      </c>
      <c r="L2604" s="20">
        <f>IFERROR(VLOOKUP(A2604,[2]webService!$A:$I,8,FALSE),0)</f>
        <v>0</v>
      </c>
      <c r="M2604" s="28">
        <f>IFERROR(VLOOKUP(A2604,[2]webService!$A:$I,9,FALSE),0)</f>
        <v>0</v>
      </c>
      <c r="N2604" s="27">
        <f>IFERROR(VLOOKUP(A2604,[3]soaBnafar!$A:$G,2,FALSE),0)</f>
        <v>0</v>
      </c>
      <c r="O2604" s="20">
        <f>IFERROR(VLOOKUP(A2604,[3]soaBnafar!$A:$H,3,FALSE),0)</f>
        <v>0</v>
      </c>
      <c r="P2604" s="20">
        <f>IFERROR(VLOOKUP(A2604,[3]soaBnafar!$A:$G,4,FALSE),0)</f>
        <v>0</v>
      </c>
      <c r="Q2604" s="20">
        <f>IFERROR(VLOOKUP(A2604,[3]soaBnafar!$A:$G,5,FALSE),0)</f>
        <v>0</v>
      </c>
      <c r="R2604" s="20">
        <f>IFERROR(VLOOKUP(A2604,[3]soaBnafar!$A:$G,6,FALSE),0)</f>
        <v>0</v>
      </c>
      <c r="S2604" s="20">
        <f>IFERROR(VLOOKUP(A2604,[3]soaBnafar!$A:$G,7,FALSE),0)</f>
        <v>0</v>
      </c>
      <c r="T2604" s="32">
        <f t="shared" si="482"/>
        <v>0</v>
      </c>
      <c r="U2604" s="21">
        <f t="shared" si="483"/>
        <v>0</v>
      </c>
      <c r="V2604" s="21">
        <f t="shared" si="484"/>
        <v>0</v>
      </c>
      <c r="W2604" s="21">
        <f t="shared" si="485"/>
        <v>0</v>
      </c>
      <c r="X2604" s="21">
        <f t="shared" si="486"/>
        <v>0</v>
      </c>
      <c r="Y2604" s="33">
        <f t="shared" si="487"/>
        <v>0</v>
      </c>
      <c r="Z2604" s="4" t="str">
        <f t="shared" si="488"/>
        <v>Não</v>
      </c>
      <c r="AA2604" s="4" t="str">
        <f t="shared" si="489"/>
        <v>Não</v>
      </c>
      <c r="AB2604" s="4" t="str">
        <f t="shared" si="490"/>
        <v>Não</v>
      </c>
      <c r="AC2604" s="4" t="str">
        <f t="shared" si="491"/>
        <v>Não</v>
      </c>
      <c r="AD2604" s="4" t="str">
        <f t="shared" si="492"/>
        <v>Não</v>
      </c>
      <c r="AE2604" s="30" t="str">
        <f t="shared" si="493"/>
        <v>Não</v>
      </c>
    </row>
    <row r="2605" spans="1:31" x14ac:dyDescent="0.25">
      <c r="A2605" s="23">
        <v>410140</v>
      </c>
      <c r="B2605" s="27">
        <f>IFERROR(VLOOKUP(A2605,[1]Monitoramento_Base_somente_disp!$A:$L,5,FALSE),0)</f>
        <v>0</v>
      </c>
      <c r="C2605" s="20">
        <f>IFERROR(VLOOKUP(A2605,[1]Monitoramento_Base_somente_disp!$A:$L,6,FALSE),0)</f>
        <v>0</v>
      </c>
      <c r="D2605" s="20">
        <f>IFERROR(VLOOKUP(A2605,[1]Monitoramento_Base_somente_disp!$A:$L,7,FALSE),0)</f>
        <v>0</v>
      </c>
      <c r="E2605" s="20">
        <f>IFERROR(VLOOKUP(A2605,[1]Monitoramento_Base_somente_disp!$A:$L,8,FALSE),0)</f>
        <v>0</v>
      </c>
      <c r="F2605" s="20">
        <f>IFERROR(VLOOKUP(A2605,[1]Monitoramento_Base_somente_disp!$A:$L,9,FALSE),0)</f>
        <v>0</v>
      </c>
      <c r="G2605" s="28">
        <f>IFERROR(VLOOKUP(A2605,[1]Monitoramento_Base_somente_disp!$A:$L,10,FALSE),0)</f>
        <v>0</v>
      </c>
      <c r="H2605" s="27">
        <f>IFERROR(VLOOKUP(A2605,[2]webService!$A:$I,4,FALSE),0)</f>
        <v>0</v>
      </c>
      <c r="I2605" s="20">
        <f>IFERROR(VLOOKUP(A2605,[2]webService!$A:$II,5,FALSE),0)</f>
        <v>0</v>
      </c>
      <c r="J2605" s="20">
        <f>IFERROR(VLOOKUP(A2605,[2]webService!$A:$I,6,FALSE),0)</f>
        <v>0</v>
      </c>
      <c r="K2605" s="20">
        <f>IFERROR(VLOOKUP(A2605,[2]webService!$A:$I,7,FALSE),0)</f>
        <v>0</v>
      </c>
      <c r="L2605" s="20">
        <f>IFERROR(VLOOKUP(A2605,[2]webService!$A:$I,8,FALSE),0)</f>
        <v>0</v>
      </c>
      <c r="M2605" s="28">
        <f>IFERROR(VLOOKUP(A2605,[2]webService!$A:$I,9,FALSE),0)</f>
        <v>0</v>
      </c>
      <c r="N2605" s="27">
        <f>IFERROR(VLOOKUP(A2605,[3]soaBnafar!$A:$G,2,FALSE),0)</f>
        <v>0</v>
      </c>
      <c r="O2605" s="20">
        <f>IFERROR(VLOOKUP(A2605,[3]soaBnafar!$A:$H,3,FALSE),0)</f>
        <v>0</v>
      </c>
      <c r="P2605" s="20">
        <f>IFERROR(VLOOKUP(A2605,[3]soaBnafar!$A:$G,4,FALSE),0)</f>
        <v>0</v>
      </c>
      <c r="Q2605" s="20">
        <f>IFERROR(VLOOKUP(A2605,[3]soaBnafar!$A:$G,5,FALSE),0)</f>
        <v>0</v>
      </c>
      <c r="R2605" s="20">
        <f>IFERROR(VLOOKUP(A2605,[3]soaBnafar!$A:$G,6,FALSE),0)</f>
        <v>0</v>
      </c>
      <c r="S2605" s="20">
        <f>IFERROR(VLOOKUP(A2605,[3]soaBnafar!$A:$G,7,FALSE),0)</f>
        <v>0</v>
      </c>
      <c r="T2605" s="32">
        <f t="shared" si="482"/>
        <v>0</v>
      </c>
      <c r="U2605" s="21">
        <f t="shared" si="483"/>
        <v>0</v>
      </c>
      <c r="V2605" s="21">
        <f t="shared" si="484"/>
        <v>0</v>
      </c>
      <c r="W2605" s="21">
        <f t="shared" si="485"/>
        <v>0</v>
      </c>
      <c r="X2605" s="21">
        <f t="shared" si="486"/>
        <v>0</v>
      </c>
      <c r="Y2605" s="33">
        <f t="shared" si="487"/>
        <v>0</v>
      </c>
      <c r="Z2605" s="4" t="str">
        <f t="shared" si="488"/>
        <v>Não</v>
      </c>
      <c r="AA2605" s="4" t="str">
        <f t="shared" si="489"/>
        <v>Não</v>
      </c>
      <c r="AB2605" s="4" t="str">
        <f t="shared" si="490"/>
        <v>Não</v>
      </c>
      <c r="AC2605" s="4" t="str">
        <f t="shared" si="491"/>
        <v>Não</v>
      </c>
      <c r="AD2605" s="4" t="str">
        <f t="shared" si="492"/>
        <v>Não</v>
      </c>
      <c r="AE2605" s="30" t="str">
        <f t="shared" si="493"/>
        <v>Não</v>
      </c>
    </row>
    <row r="2606" spans="1:31" x14ac:dyDescent="0.25">
      <c r="A2606" s="23">
        <v>410160</v>
      </c>
      <c r="B2606" s="27">
        <f>IFERROR(VLOOKUP(A2606,[1]Monitoramento_Base_somente_disp!$A:$L,5,FALSE),0)</f>
        <v>0</v>
      </c>
      <c r="C2606" s="20">
        <f>IFERROR(VLOOKUP(A2606,[1]Monitoramento_Base_somente_disp!$A:$L,6,FALSE),0)</f>
        <v>0</v>
      </c>
      <c r="D2606" s="20">
        <f>IFERROR(VLOOKUP(A2606,[1]Monitoramento_Base_somente_disp!$A:$L,7,FALSE),0)</f>
        <v>0</v>
      </c>
      <c r="E2606" s="20">
        <f>IFERROR(VLOOKUP(A2606,[1]Monitoramento_Base_somente_disp!$A:$L,8,FALSE),0)</f>
        <v>0</v>
      </c>
      <c r="F2606" s="20">
        <f>IFERROR(VLOOKUP(A2606,[1]Monitoramento_Base_somente_disp!$A:$L,9,FALSE),0)</f>
        <v>0</v>
      </c>
      <c r="G2606" s="28">
        <f>IFERROR(VLOOKUP(A2606,[1]Monitoramento_Base_somente_disp!$A:$L,10,FALSE),0)</f>
        <v>0</v>
      </c>
      <c r="H2606" s="27">
        <f>IFERROR(VLOOKUP(A2606,[2]webService!$A:$I,4,FALSE),0)</f>
        <v>0</v>
      </c>
      <c r="I2606" s="20">
        <f>IFERROR(VLOOKUP(A2606,[2]webService!$A:$II,5,FALSE),0)</f>
        <v>0</v>
      </c>
      <c r="J2606" s="20">
        <f>IFERROR(VLOOKUP(A2606,[2]webService!$A:$I,6,FALSE),0)</f>
        <v>0</v>
      </c>
      <c r="K2606" s="20">
        <f>IFERROR(VLOOKUP(A2606,[2]webService!$A:$I,7,FALSE),0)</f>
        <v>0</v>
      </c>
      <c r="L2606" s="20">
        <f>IFERROR(VLOOKUP(A2606,[2]webService!$A:$I,8,FALSE),0)</f>
        <v>0</v>
      </c>
      <c r="M2606" s="28">
        <f>IFERROR(VLOOKUP(A2606,[2]webService!$A:$I,9,FALSE),0)</f>
        <v>0</v>
      </c>
      <c r="N2606" s="27">
        <f>IFERROR(VLOOKUP(A2606,[3]soaBnafar!$A:$G,2,FALSE),0)</f>
        <v>403261</v>
      </c>
      <c r="O2606" s="20">
        <f>IFERROR(VLOOKUP(A2606,[3]soaBnafar!$A:$H,3,FALSE),0)</f>
        <v>729605</v>
      </c>
      <c r="P2606" s="20">
        <f>IFERROR(VLOOKUP(A2606,[3]soaBnafar!$A:$G,4,FALSE),0)</f>
        <v>0</v>
      </c>
      <c r="Q2606" s="20">
        <f>IFERROR(VLOOKUP(A2606,[3]soaBnafar!$A:$G,5,FALSE),0)</f>
        <v>0</v>
      </c>
      <c r="R2606" s="20">
        <f>IFERROR(VLOOKUP(A2606,[3]soaBnafar!$A:$G,6,FALSE),0)</f>
        <v>0</v>
      </c>
      <c r="S2606" s="20">
        <f>IFERROR(VLOOKUP(A2606,[3]soaBnafar!$A:$G,7,FALSE),0)</f>
        <v>0</v>
      </c>
      <c r="T2606" s="32">
        <f t="shared" si="482"/>
        <v>403261</v>
      </c>
      <c r="U2606" s="21">
        <f t="shared" si="483"/>
        <v>729605</v>
      </c>
      <c r="V2606" s="21">
        <f t="shared" si="484"/>
        <v>0</v>
      </c>
      <c r="W2606" s="21">
        <f t="shared" si="485"/>
        <v>0</v>
      </c>
      <c r="X2606" s="21">
        <f t="shared" si="486"/>
        <v>0</v>
      </c>
      <c r="Y2606" s="33">
        <f t="shared" si="487"/>
        <v>0</v>
      </c>
      <c r="Z2606" s="4" t="str">
        <f t="shared" si="488"/>
        <v>Sim</v>
      </c>
      <c r="AA2606" s="4" t="str">
        <f t="shared" si="489"/>
        <v>Sim</v>
      </c>
      <c r="AB2606" s="4" t="str">
        <f t="shared" si="490"/>
        <v>Não</v>
      </c>
      <c r="AC2606" s="4" t="str">
        <f t="shared" si="491"/>
        <v>Não</v>
      </c>
      <c r="AD2606" s="4" t="str">
        <f t="shared" si="492"/>
        <v>Não</v>
      </c>
      <c r="AE2606" s="30" t="str">
        <f t="shared" si="493"/>
        <v>Não</v>
      </c>
    </row>
    <row r="2607" spans="1:31" x14ac:dyDescent="0.25">
      <c r="A2607" s="23">
        <v>410165</v>
      </c>
      <c r="B2607" s="27">
        <f>IFERROR(VLOOKUP(A2607,[1]Monitoramento_Base_somente_disp!$A:$L,5,FALSE),0)</f>
        <v>0</v>
      </c>
      <c r="C2607" s="20">
        <f>IFERROR(VLOOKUP(A2607,[1]Monitoramento_Base_somente_disp!$A:$L,6,FALSE),0)</f>
        <v>11344648</v>
      </c>
      <c r="D2607" s="20">
        <f>IFERROR(VLOOKUP(A2607,[1]Monitoramento_Base_somente_disp!$A:$L,7,FALSE),0)</f>
        <v>0</v>
      </c>
      <c r="E2607" s="20">
        <f>IFERROR(VLOOKUP(A2607,[1]Monitoramento_Base_somente_disp!$A:$L,8,FALSE),0)</f>
        <v>5672324</v>
      </c>
      <c r="F2607" s="20">
        <f>IFERROR(VLOOKUP(A2607,[1]Monitoramento_Base_somente_disp!$A:$L,9,FALSE),0)</f>
        <v>0</v>
      </c>
      <c r="G2607" s="28">
        <f>IFERROR(VLOOKUP(A2607,[1]Monitoramento_Base_somente_disp!$A:$L,10,FALSE),0)</f>
        <v>0</v>
      </c>
      <c r="H2607" s="27">
        <f>IFERROR(VLOOKUP(A2607,[2]webService!$A:$I,4,FALSE),0)</f>
        <v>128630</v>
      </c>
      <c r="I2607" s="20">
        <f>IFERROR(VLOOKUP(A2607,[2]webService!$A:$II,5,FALSE),0)</f>
        <v>380438</v>
      </c>
      <c r="J2607" s="20">
        <f>IFERROR(VLOOKUP(A2607,[2]webService!$A:$I,6,FALSE),0)</f>
        <v>0</v>
      </c>
      <c r="K2607" s="20">
        <f>IFERROR(VLOOKUP(A2607,[2]webService!$A:$I,7,FALSE),0)</f>
        <v>0</v>
      </c>
      <c r="L2607" s="20">
        <f>IFERROR(VLOOKUP(A2607,[2]webService!$A:$I,8,FALSE),0)</f>
        <v>0</v>
      </c>
      <c r="M2607" s="28">
        <f>IFERROR(VLOOKUP(A2607,[2]webService!$A:$I,9,FALSE),0)</f>
        <v>0</v>
      </c>
      <c r="N2607" s="27">
        <f>IFERROR(VLOOKUP(A2607,[3]soaBnafar!$A:$G,2,FALSE),0)</f>
        <v>0</v>
      </c>
      <c r="O2607" s="20">
        <f>IFERROR(VLOOKUP(A2607,[3]soaBnafar!$A:$H,3,FALSE),0)</f>
        <v>0</v>
      </c>
      <c r="P2607" s="20">
        <f>IFERROR(VLOOKUP(A2607,[3]soaBnafar!$A:$G,4,FALSE),0)</f>
        <v>0</v>
      </c>
      <c r="Q2607" s="20">
        <f>IFERROR(VLOOKUP(A2607,[3]soaBnafar!$A:$G,5,FALSE),0)</f>
        <v>0</v>
      </c>
      <c r="R2607" s="20">
        <f>IFERROR(VLOOKUP(A2607,[3]soaBnafar!$A:$G,6,FALSE),0)</f>
        <v>0</v>
      </c>
      <c r="S2607" s="20">
        <f>IFERROR(VLOOKUP(A2607,[3]soaBnafar!$A:$G,7,FALSE),0)</f>
        <v>0</v>
      </c>
      <c r="T2607" s="32">
        <f t="shared" si="482"/>
        <v>128630</v>
      </c>
      <c r="U2607" s="21">
        <f t="shared" si="483"/>
        <v>11725086</v>
      </c>
      <c r="V2607" s="21">
        <f t="shared" si="484"/>
        <v>0</v>
      </c>
      <c r="W2607" s="21">
        <f t="shared" si="485"/>
        <v>5672324</v>
      </c>
      <c r="X2607" s="21">
        <f t="shared" si="486"/>
        <v>0</v>
      </c>
      <c r="Y2607" s="33">
        <f t="shared" si="487"/>
        <v>0</v>
      </c>
      <c r="Z2607" s="4" t="str">
        <f t="shared" si="488"/>
        <v>Sim</v>
      </c>
      <c r="AA2607" s="4" t="str">
        <f t="shared" si="489"/>
        <v>Sim</v>
      </c>
      <c r="AB2607" s="4" t="str">
        <f t="shared" si="490"/>
        <v>Não</v>
      </c>
      <c r="AC2607" s="4" t="str">
        <f t="shared" si="491"/>
        <v>Sim</v>
      </c>
      <c r="AD2607" s="4" t="str">
        <f t="shared" si="492"/>
        <v>Não</v>
      </c>
      <c r="AE2607" s="30" t="str">
        <f t="shared" si="493"/>
        <v>Não</v>
      </c>
    </row>
    <row r="2608" spans="1:31" x14ac:dyDescent="0.25">
      <c r="A2608" s="23">
        <v>410180</v>
      </c>
      <c r="B2608" s="27">
        <f>IFERROR(VLOOKUP(A2608,[1]Monitoramento_Base_somente_disp!$A:$L,5,FALSE),0)</f>
        <v>0</v>
      </c>
      <c r="C2608" s="20">
        <f>IFERROR(VLOOKUP(A2608,[1]Monitoramento_Base_somente_disp!$A:$L,6,FALSE),0)</f>
        <v>70842856</v>
      </c>
      <c r="D2608" s="20">
        <f>IFERROR(VLOOKUP(A2608,[1]Monitoramento_Base_somente_disp!$A:$L,7,FALSE),0)</f>
        <v>0</v>
      </c>
      <c r="E2608" s="20">
        <f>IFERROR(VLOOKUP(A2608,[1]Monitoramento_Base_somente_disp!$A:$L,8,FALSE),0)</f>
        <v>35421428</v>
      </c>
      <c r="F2608" s="20">
        <f>IFERROR(VLOOKUP(A2608,[1]Monitoramento_Base_somente_disp!$A:$L,9,FALSE),0)</f>
        <v>0</v>
      </c>
      <c r="G2608" s="28">
        <f>IFERROR(VLOOKUP(A2608,[1]Monitoramento_Base_somente_disp!$A:$L,10,FALSE),0)</f>
        <v>0</v>
      </c>
      <c r="H2608" s="27">
        <f>IFERROR(VLOOKUP(A2608,[2]webService!$A:$I,4,FALSE),0)</f>
        <v>0</v>
      </c>
      <c r="I2608" s="20">
        <f>IFERROR(VLOOKUP(A2608,[2]webService!$A:$II,5,FALSE),0)</f>
        <v>0</v>
      </c>
      <c r="J2608" s="20">
        <f>IFERROR(VLOOKUP(A2608,[2]webService!$A:$I,6,FALSE),0)</f>
        <v>0</v>
      </c>
      <c r="K2608" s="20">
        <f>IFERROR(VLOOKUP(A2608,[2]webService!$A:$I,7,FALSE),0)</f>
        <v>0</v>
      </c>
      <c r="L2608" s="20">
        <f>IFERROR(VLOOKUP(A2608,[2]webService!$A:$I,8,FALSE),0)</f>
        <v>0</v>
      </c>
      <c r="M2608" s="28">
        <f>IFERROR(VLOOKUP(A2608,[2]webService!$A:$I,9,FALSE),0)</f>
        <v>0</v>
      </c>
      <c r="N2608" s="27">
        <f>IFERROR(VLOOKUP(A2608,[3]soaBnafar!$A:$G,2,FALSE),0)</f>
        <v>0</v>
      </c>
      <c r="O2608" s="20">
        <f>IFERROR(VLOOKUP(A2608,[3]soaBnafar!$A:$H,3,FALSE),0)</f>
        <v>0</v>
      </c>
      <c r="P2608" s="20">
        <f>IFERROR(VLOOKUP(A2608,[3]soaBnafar!$A:$G,4,FALSE),0)</f>
        <v>0</v>
      </c>
      <c r="Q2608" s="20">
        <f>IFERROR(VLOOKUP(A2608,[3]soaBnafar!$A:$G,5,FALSE),0)</f>
        <v>0</v>
      </c>
      <c r="R2608" s="20">
        <f>IFERROR(VLOOKUP(A2608,[3]soaBnafar!$A:$G,6,FALSE),0)</f>
        <v>0</v>
      </c>
      <c r="S2608" s="20">
        <f>IFERROR(VLOOKUP(A2608,[3]soaBnafar!$A:$G,7,FALSE),0)</f>
        <v>0</v>
      </c>
      <c r="T2608" s="32">
        <f t="shared" si="482"/>
        <v>0</v>
      </c>
      <c r="U2608" s="21">
        <f t="shared" si="483"/>
        <v>70842856</v>
      </c>
      <c r="V2608" s="21">
        <f t="shared" si="484"/>
        <v>0</v>
      </c>
      <c r="W2608" s="21">
        <f t="shared" si="485"/>
        <v>35421428</v>
      </c>
      <c r="X2608" s="21">
        <f t="shared" si="486"/>
        <v>0</v>
      </c>
      <c r="Y2608" s="33">
        <f t="shared" si="487"/>
        <v>0</v>
      </c>
      <c r="Z2608" s="4" t="str">
        <f t="shared" si="488"/>
        <v>Não</v>
      </c>
      <c r="AA2608" s="4" t="str">
        <f t="shared" si="489"/>
        <v>Sim</v>
      </c>
      <c r="AB2608" s="4" t="str">
        <f t="shared" si="490"/>
        <v>Não</v>
      </c>
      <c r="AC2608" s="4" t="str">
        <f t="shared" si="491"/>
        <v>Sim</v>
      </c>
      <c r="AD2608" s="4" t="str">
        <f t="shared" si="492"/>
        <v>Não</v>
      </c>
      <c r="AE2608" s="30" t="str">
        <f t="shared" si="493"/>
        <v>Não</v>
      </c>
    </row>
    <row r="2609" spans="1:31" x14ac:dyDescent="0.25">
      <c r="A2609" s="23">
        <v>410185</v>
      </c>
      <c r="B2609" s="27">
        <f>IFERROR(VLOOKUP(A2609,[1]Monitoramento_Base_somente_disp!$A:$L,5,FALSE),0)</f>
        <v>68212</v>
      </c>
      <c r="C2609" s="20">
        <f>IFERROR(VLOOKUP(A2609,[1]Monitoramento_Base_somente_disp!$A:$L,6,FALSE),0)</f>
        <v>15046118</v>
      </c>
      <c r="D2609" s="20">
        <f>IFERROR(VLOOKUP(A2609,[1]Monitoramento_Base_somente_disp!$A:$L,7,FALSE),0)</f>
        <v>37377</v>
      </c>
      <c r="E2609" s="20">
        <f>IFERROR(VLOOKUP(A2609,[1]Monitoramento_Base_somente_disp!$A:$L,8,FALSE),0)</f>
        <v>7310221</v>
      </c>
      <c r="F2609" s="20">
        <f>IFERROR(VLOOKUP(A2609,[1]Monitoramento_Base_somente_disp!$A:$L,9,FALSE),0)</f>
        <v>0</v>
      </c>
      <c r="G2609" s="28">
        <f>IFERROR(VLOOKUP(A2609,[1]Monitoramento_Base_somente_disp!$A:$L,10,FALSE),0)</f>
        <v>0</v>
      </c>
      <c r="H2609" s="27">
        <f>IFERROR(VLOOKUP(A2609,[2]webService!$A:$I,4,FALSE),0)</f>
        <v>0</v>
      </c>
      <c r="I2609" s="20">
        <f>IFERROR(VLOOKUP(A2609,[2]webService!$A:$II,5,FALSE),0)</f>
        <v>0</v>
      </c>
      <c r="J2609" s="20">
        <f>IFERROR(VLOOKUP(A2609,[2]webService!$A:$I,6,FALSE),0)</f>
        <v>0</v>
      </c>
      <c r="K2609" s="20">
        <f>IFERROR(VLOOKUP(A2609,[2]webService!$A:$I,7,FALSE),0)</f>
        <v>0</v>
      </c>
      <c r="L2609" s="20">
        <f>IFERROR(VLOOKUP(A2609,[2]webService!$A:$I,8,FALSE),0)</f>
        <v>0</v>
      </c>
      <c r="M2609" s="28">
        <f>IFERROR(VLOOKUP(A2609,[2]webService!$A:$I,9,FALSE),0)</f>
        <v>0</v>
      </c>
      <c r="N2609" s="27">
        <f>IFERROR(VLOOKUP(A2609,[3]soaBnafar!$A:$G,2,FALSE),0)</f>
        <v>0</v>
      </c>
      <c r="O2609" s="20">
        <f>IFERROR(VLOOKUP(A2609,[3]soaBnafar!$A:$H,3,FALSE),0)</f>
        <v>0</v>
      </c>
      <c r="P2609" s="20">
        <f>IFERROR(VLOOKUP(A2609,[3]soaBnafar!$A:$G,4,FALSE),0)</f>
        <v>0</v>
      </c>
      <c r="Q2609" s="20">
        <f>IFERROR(VLOOKUP(A2609,[3]soaBnafar!$A:$G,5,FALSE),0)</f>
        <v>0</v>
      </c>
      <c r="R2609" s="20">
        <f>IFERROR(VLOOKUP(A2609,[3]soaBnafar!$A:$G,6,FALSE),0)</f>
        <v>0</v>
      </c>
      <c r="S2609" s="20">
        <f>IFERROR(VLOOKUP(A2609,[3]soaBnafar!$A:$G,7,FALSE),0)</f>
        <v>0</v>
      </c>
      <c r="T2609" s="32">
        <f t="shared" si="482"/>
        <v>68212</v>
      </c>
      <c r="U2609" s="21">
        <f t="shared" si="483"/>
        <v>15046118</v>
      </c>
      <c r="V2609" s="21">
        <f t="shared" si="484"/>
        <v>37377</v>
      </c>
      <c r="W2609" s="21">
        <f t="shared" si="485"/>
        <v>7310221</v>
      </c>
      <c r="X2609" s="21">
        <f t="shared" si="486"/>
        <v>0</v>
      </c>
      <c r="Y2609" s="33">
        <f t="shared" si="487"/>
        <v>0</v>
      </c>
      <c r="Z2609" s="4" t="str">
        <f t="shared" si="488"/>
        <v>Sim</v>
      </c>
      <c r="AA2609" s="4" t="str">
        <f t="shared" si="489"/>
        <v>Sim</v>
      </c>
      <c r="AB2609" s="4" t="str">
        <f t="shared" si="490"/>
        <v>Sim</v>
      </c>
      <c r="AC2609" s="4" t="str">
        <f t="shared" si="491"/>
        <v>Sim</v>
      </c>
      <c r="AD2609" s="4" t="str">
        <f t="shared" si="492"/>
        <v>Não</v>
      </c>
      <c r="AE2609" s="30" t="str">
        <f t="shared" si="493"/>
        <v>Não</v>
      </c>
    </row>
    <row r="2610" spans="1:31" x14ac:dyDescent="0.25">
      <c r="A2610" s="23">
        <v>410200</v>
      </c>
      <c r="B2610" s="27">
        <f>IFERROR(VLOOKUP(A2610,[1]Monitoramento_Base_somente_disp!$A:$L,5,FALSE),0)</f>
        <v>0</v>
      </c>
      <c r="C2610" s="20">
        <f>IFERROR(VLOOKUP(A2610,[1]Monitoramento_Base_somente_disp!$A:$L,6,FALSE),0)</f>
        <v>0</v>
      </c>
      <c r="D2610" s="20">
        <f>IFERROR(VLOOKUP(A2610,[1]Monitoramento_Base_somente_disp!$A:$L,7,FALSE),0)</f>
        <v>0</v>
      </c>
      <c r="E2610" s="20">
        <f>IFERROR(VLOOKUP(A2610,[1]Monitoramento_Base_somente_disp!$A:$L,8,FALSE),0)</f>
        <v>0</v>
      </c>
      <c r="F2610" s="20">
        <f>IFERROR(VLOOKUP(A2610,[1]Monitoramento_Base_somente_disp!$A:$L,9,FALSE),0)</f>
        <v>0</v>
      </c>
      <c r="G2610" s="28">
        <f>IFERROR(VLOOKUP(A2610,[1]Monitoramento_Base_somente_disp!$A:$L,10,FALSE),0)</f>
        <v>0</v>
      </c>
      <c r="H2610" s="27">
        <f>IFERROR(VLOOKUP(A2610,[2]webService!$A:$I,4,FALSE),0)</f>
        <v>0</v>
      </c>
      <c r="I2610" s="20">
        <f>IFERROR(VLOOKUP(A2610,[2]webService!$A:$II,5,FALSE),0)</f>
        <v>0</v>
      </c>
      <c r="J2610" s="20">
        <f>IFERROR(VLOOKUP(A2610,[2]webService!$A:$I,6,FALSE),0)</f>
        <v>0</v>
      </c>
      <c r="K2610" s="20">
        <f>IFERROR(VLOOKUP(A2610,[2]webService!$A:$I,7,FALSE),0)</f>
        <v>0</v>
      </c>
      <c r="L2610" s="20">
        <f>IFERROR(VLOOKUP(A2610,[2]webService!$A:$I,8,FALSE),0)</f>
        <v>0</v>
      </c>
      <c r="M2610" s="28">
        <f>IFERROR(VLOOKUP(A2610,[2]webService!$A:$I,9,FALSE),0)</f>
        <v>0</v>
      </c>
      <c r="N2610" s="27">
        <f>IFERROR(VLOOKUP(A2610,[3]soaBnafar!$A:$G,2,FALSE),0)</f>
        <v>0</v>
      </c>
      <c r="O2610" s="20">
        <f>IFERROR(VLOOKUP(A2610,[3]soaBnafar!$A:$H,3,FALSE),0)</f>
        <v>0</v>
      </c>
      <c r="P2610" s="20">
        <f>IFERROR(VLOOKUP(A2610,[3]soaBnafar!$A:$G,4,FALSE),0)</f>
        <v>0</v>
      </c>
      <c r="Q2610" s="20">
        <f>IFERROR(VLOOKUP(A2610,[3]soaBnafar!$A:$G,5,FALSE),0)</f>
        <v>0</v>
      </c>
      <c r="R2610" s="20">
        <f>IFERROR(VLOOKUP(A2610,[3]soaBnafar!$A:$G,6,FALSE),0)</f>
        <v>0</v>
      </c>
      <c r="S2610" s="20">
        <f>IFERROR(VLOOKUP(A2610,[3]soaBnafar!$A:$G,7,FALSE),0)</f>
        <v>0</v>
      </c>
      <c r="T2610" s="32">
        <f t="shared" si="482"/>
        <v>0</v>
      </c>
      <c r="U2610" s="21">
        <f t="shared" si="483"/>
        <v>0</v>
      </c>
      <c r="V2610" s="21">
        <f t="shared" si="484"/>
        <v>0</v>
      </c>
      <c r="W2610" s="21">
        <f t="shared" si="485"/>
        <v>0</v>
      </c>
      <c r="X2610" s="21">
        <f t="shared" si="486"/>
        <v>0</v>
      </c>
      <c r="Y2610" s="33">
        <f t="shared" si="487"/>
        <v>0</v>
      </c>
      <c r="Z2610" s="4" t="str">
        <f t="shared" si="488"/>
        <v>Não</v>
      </c>
      <c r="AA2610" s="4" t="str">
        <f t="shared" si="489"/>
        <v>Não</v>
      </c>
      <c r="AB2610" s="4" t="str">
        <f t="shared" si="490"/>
        <v>Não</v>
      </c>
      <c r="AC2610" s="4" t="str">
        <f t="shared" si="491"/>
        <v>Não</v>
      </c>
      <c r="AD2610" s="4" t="str">
        <f t="shared" si="492"/>
        <v>Não</v>
      </c>
      <c r="AE2610" s="30" t="str">
        <f t="shared" si="493"/>
        <v>Não</v>
      </c>
    </row>
    <row r="2611" spans="1:31" x14ac:dyDescent="0.25">
      <c r="A2611" s="23">
        <v>410240</v>
      </c>
      <c r="B2611" s="27">
        <f>IFERROR(VLOOKUP(A2611,[1]Monitoramento_Base_somente_disp!$A:$L,5,FALSE),0)</f>
        <v>0</v>
      </c>
      <c r="C2611" s="20">
        <f>IFERROR(VLOOKUP(A2611,[1]Monitoramento_Base_somente_disp!$A:$L,6,FALSE),0)</f>
        <v>0</v>
      </c>
      <c r="D2611" s="20">
        <f>IFERROR(VLOOKUP(A2611,[1]Monitoramento_Base_somente_disp!$A:$L,7,FALSE),0)</f>
        <v>0</v>
      </c>
      <c r="E2611" s="20">
        <f>IFERROR(VLOOKUP(A2611,[1]Monitoramento_Base_somente_disp!$A:$L,8,FALSE),0)</f>
        <v>0</v>
      </c>
      <c r="F2611" s="20">
        <f>IFERROR(VLOOKUP(A2611,[1]Monitoramento_Base_somente_disp!$A:$L,9,FALSE),0)</f>
        <v>0</v>
      </c>
      <c r="G2611" s="28">
        <f>IFERROR(VLOOKUP(A2611,[1]Monitoramento_Base_somente_disp!$A:$L,10,FALSE),0)</f>
        <v>0</v>
      </c>
      <c r="H2611" s="27">
        <f>IFERROR(VLOOKUP(A2611,[2]webService!$A:$I,4,FALSE),0)</f>
        <v>0</v>
      </c>
      <c r="I2611" s="20">
        <f>IFERROR(VLOOKUP(A2611,[2]webService!$A:$II,5,FALSE),0)</f>
        <v>0</v>
      </c>
      <c r="J2611" s="20">
        <f>IFERROR(VLOOKUP(A2611,[2]webService!$A:$I,6,FALSE),0)</f>
        <v>0</v>
      </c>
      <c r="K2611" s="20">
        <f>IFERROR(VLOOKUP(A2611,[2]webService!$A:$I,7,FALSE),0)</f>
        <v>0</v>
      </c>
      <c r="L2611" s="20">
        <f>IFERROR(VLOOKUP(A2611,[2]webService!$A:$I,8,FALSE),0)</f>
        <v>0</v>
      </c>
      <c r="M2611" s="28">
        <f>IFERROR(VLOOKUP(A2611,[2]webService!$A:$I,9,FALSE),0)</f>
        <v>0</v>
      </c>
      <c r="N2611" s="27">
        <f>IFERROR(VLOOKUP(A2611,[3]soaBnafar!$A:$G,2,FALSE),0)</f>
        <v>0</v>
      </c>
      <c r="O2611" s="20">
        <f>IFERROR(VLOOKUP(A2611,[3]soaBnafar!$A:$H,3,FALSE),0)</f>
        <v>0</v>
      </c>
      <c r="P2611" s="20">
        <f>IFERROR(VLOOKUP(A2611,[3]soaBnafar!$A:$G,4,FALSE),0)</f>
        <v>0</v>
      </c>
      <c r="Q2611" s="20">
        <f>IFERROR(VLOOKUP(A2611,[3]soaBnafar!$A:$G,5,FALSE),0)</f>
        <v>0</v>
      </c>
      <c r="R2611" s="20">
        <f>IFERROR(VLOOKUP(A2611,[3]soaBnafar!$A:$G,6,FALSE),0)</f>
        <v>0</v>
      </c>
      <c r="S2611" s="20">
        <f>IFERROR(VLOOKUP(A2611,[3]soaBnafar!$A:$G,7,FALSE),0)</f>
        <v>0</v>
      </c>
      <c r="T2611" s="32">
        <f t="shared" si="482"/>
        <v>0</v>
      </c>
      <c r="U2611" s="21">
        <f t="shared" si="483"/>
        <v>0</v>
      </c>
      <c r="V2611" s="21">
        <f t="shared" si="484"/>
        <v>0</v>
      </c>
      <c r="W2611" s="21">
        <f t="shared" si="485"/>
        <v>0</v>
      </c>
      <c r="X2611" s="21">
        <f t="shared" si="486"/>
        <v>0</v>
      </c>
      <c r="Y2611" s="33">
        <f t="shared" si="487"/>
        <v>0</v>
      </c>
      <c r="Z2611" s="4" t="str">
        <f t="shared" si="488"/>
        <v>Não</v>
      </c>
      <c r="AA2611" s="4" t="str">
        <f t="shared" si="489"/>
        <v>Não</v>
      </c>
      <c r="AB2611" s="4" t="str">
        <f t="shared" si="490"/>
        <v>Não</v>
      </c>
      <c r="AC2611" s="4" t="str">
        <f t="shared" si="491"/>
        <v>Não</v>
      </c>
      <c r="AD2611" s="4" t="str">
        <f t="shared" si="492"/>
        <v>Não</v>
      </c>
      <c r="AE2611" s="30" t="str">
        <f t="shared" si="493"/>
        <v>Não</v>
      </c>
    </row>
    <row r="2612" spans="1:31" x14ac:dyDescent="0.25">
      <c r="A2612" s="23">
        <v>410260</v>
      </c>
      <c r="B2612" s="27">
        <f>IFERROR(VLOOKUP(A2612,[1]Monitoramento_Base_somente_disp!$A:$L,5,FALSE),0)</f>
        <v>0</v>
      </c>
      <c r="C2612" s="20">
        <f>IFERROR(VLOOKUP(A2612,[1]Monitoramento_Base_somente_disp!$A:$L,6,FALSE),0)</f>
        <v>0</v>
      </c>
      <c r="D2612" s="20">
        <f>IFERROR(VLOOKUP(A2612,[1]Monitoramento_Base_somente_disp!$A:$L,7,FALSE),0)</f>
        <v>0</v>
      </c>
      <c r="E2612" s="20">
        <f>IFERROR(VLOOKUP(A2612,[1]Monitoramento_Base_somente_disp!$A:$L,8,FALSE),0)</f>
        <v>0</v>
      </c>
      <c r="F2612" s="20">
        <f>IFERROR(VLOOKUP(A2612,[1]Monitoramento_Base_somente_disp!$A:$L,9,FALSE),0)</f>
        <v>0</v>
      </c>
      <c r="G2612" s="28">
        <f>IFERROR(VLOOKUP(A2612,[1]Monitoramento_Base_somente_disp!$A:$L,10,FALSE),0)</f>
        <v>0</v>
      </c>
      <c r="H2612" s="27">
        <f>IFERROR(VLOOKUP(A2612,[2]webService!$A:$I,4,FALSE),0)</f>
        <v>0</v>
      </c>
      <c r="I2612" s="20">
        <f>IFERROR(VLOOKUP(A2612,[2]webService!$A:$II,5,FALSE),0)</f>
        <v>0</v>
      </c>
      <c r="J2612" s="20">
        <f>IFERROR(VLOOKUP(A2612,[2]webService!$A:$I,6,FALSE),0)</f>
        <v>0</v>
      </c>
      <c r="K2612" s="20">
        <f>IFERROR(VLOOKUP(A2612,[2]webService!$A:$I,7,FALSE),0)</f>
        <v>0</v>
      </c>
      <c r="L2612" s="20">
        <f>IFERROR(VLOOKUP(A2612,[2]webService!$A:$I,8,FALSE),0)</f>
        <v>0</v>
      </c>
      <c r="M2612" s="28">
        <f>IFERROR(VLOOKUP(A2612,[2]webService!$A:$I,9,FALSE),0)</f>
        <v>0</v>
      </c>
      <c r="N2612" s="27">
        <f>IFERROR(VLOOKUP(A2612,[3]soaBnafar!$A:$G,2,FALSE),0)</f>
        <v>140225</v>
      </c>
      <c r="O2612" s="20">
        <f>IFERROR(VLOOKUP(A2612,[3]soaBnafar!$A:$H,3,FALSE),0)</f>
        <v>2043253</v>
      </c>
      <c r="P2612" s="20">
        <f>IFERROR(VLOOKUP(A2612,[3]soaBnafar!$A:$G,4,FALSE),0)</f>
        <v>0</v>
      </c>
      <c r="Q2612" s="20">
        <f>IFERROR(VLOOKUP(A2612,[3]soaBnafar!$A:$G,5,FALSE),0)</f>
        <v>0</v>
      </c>
      <c r="R2612" s="20">
        <f>IFERROR(VLOOKUP(A2612,[3]soaBnafar!$A:$G,6,FALSE),0)</f>
        <v>0</v>
      </c>
      <c r="S2612" s="20">
        <f>IFERROR(VLOOKUP(A2612,[3]soaBnafar!$A:$G,7,FALSE),0)</f>
        <v>0</v>
      </c>
      <c r="T2612" s="32">
        <f t="shared" si="482"/>
        <v>140225</v>
      </c>
      <c r="U2612" s="21">
        <f t="shared" si="483"/>
        <v>2043253</v>
      </c>
      <c r="V2612" s="21">
        <f t="shared" si="484"/>
        <v>0</v>
      </c>
      <c r="W2612" s="21">
        <f t="shared" si="485"/>
        <v>0</v>
      </c>
      <c r="X2612" s="21">
        <f t="shared" si="486"/>
        <v>0</v>
      </c>
      <c r="Y2612" s="33">
        <f t="shared" si="487"/>
        <v>0</v>
      </c>
      <c r="Z2612" s="4" t="str">
        <f t="shared" si="488"/>
        <v>Sim</v>
      </c>
      <c r="AA2612" s="4" t="str">
        <f t="shared" si="489"/>
        <v>Sim</v>
      </c>
      <c r="AB2612" s="4" t="str">
        <f t="shared" si="490"/>
        <v>Não</v>
      </c>
      <c r="AC2612" s="4" t="str">
        <f t="shared" si="491"/>
        <v>Não</v>
      </c>
      <c r="AD2612" s="4" t="str">
        <f t="shared" si="492"/>
        <v>Não</v>
      </c>
      <c r="AE2612" s="30" t="str">
        <f t="shared" si="493"/>
        <v>Não</v>
      </c>
    </row>
    <row r="2613" spans="1:31" x14ac:dyDescent="0.25">
      <c r="A2613" s="23">
        <v>410275</v>
      </c>
      <c r="B2613" s="27">
        <f>IFERROR(VLOOKUP(A2613,[1]Monitoramento_Base_somente_disp!$A:$L,5,FALSE),0)</f>
        <v>0</v>
      </c>
      <c r="C2613" s="20">
        <f>IFERROR(VLOOKUP(A2613,[1]Monitoramento_Base_somente_disp!$A:$L,6,FALSE),0)</f>
        <v>855120</v>
      </c>
      <c r="D2613" s="20">
        <f>IFERROR(VLOOKUP(A2613,[1]Monitoramento_Base_somente_disp!$A:$L,7,FALSE),0)</f>
        <v>0</v>
      </c>
      <c r="E2613" s="20">
        <f>IFERROR(VLOOKUP(A2613,[1]Monitoramento_Base_somente_disp!$A:$L,8,FALSE),0)</f>
        <v>427560</v>
      </c>
      <c r="F2613" s="20">
        <f>IFERROR(VLOOKUP(A2613,[1]Monitoramento_Base_somente_disp!$A:$L,9,FALSE),0)</f>
        <v>0</v>
      </c>
      <c r="G2613" s="28">
        <f>IFERROR(VLOOKUP(A2613,[1]Monitoramento_Base_somente_disp!$A:$L,10,FALSE),0)</f>
        <v>0</v>
      </c>
      <c r="H2613" s="27">
        <f>IFERROR(VLOOKUP(A2613,[2]webService!$A:$I,4,FALSE),0)</f>
        <v>0</v>
      </c>
      <c r="I2613" s="20">
        <f>IFERROR(VLOOKUP(A2613,[2]webService!$A:$II,5,FALSE),0)</f>
        <v>0</v>
      </c>
      <c r="J2613" s="20">
        <f>IFERROR(VLOOKUP(A2613,[2]webService!$A:$I,6,FALSE),0)</f>
        <v>0</v>
      </c>
      <c r="K2613" s="20">
        <f>IFERROR(VLOOKUP(A2613,[2]webService!$A:$I,7,FALSE),0)</f>
        <v>0</v>
      </c>
      <c r="L2613" s="20">
        <f>IFERROR(VLOOKUP(A2613,[2]webService!$A:$I,8,FALSE),0)</f>
        <v>0</v>
      </c>
      <c r="M2613" s="28">
        <f>IFERROR(VLOOKUP(A2613,[2]webService!$A:$I,9,FALSE),0)</f>
        <v>0</v>
      </c>
      <c r="N2613" s="27">
        <f>IFERROR(VLOOKUP(A2613,[3]soaBnafar!$A:$G,2,FALSE),0)</f>
        <v>0</v>
      </c>
      <c r="O2613" s="20">
        <f>IFERROR(VLOOKUP(A2613,[3]soaBnafar!$A:$H,3,FALSE),0)</f>
        <v>0</v>
      </c>
      <c r="P2613" s="20">
        <f>IFERROR(VLOOKUP(A2613,[3]soaBnafar!$A:$G,4,FALSE),0)</f>
        <v>0</v>
      </c>
      <c r="Q2613" s="20">
        <f>IFERROR(VLOOKUP(A2613,[3]soaBnafar!$A:$G,5,FALSE),0)</f>
        <v>0</v>
      </c>
      <c r="R2613" s="20">
        <f>IFERROR(VLOOKUP(A2613,[3]soaBnafar!$A:$G,6,FALSE),0)</f>
        <v>0</v>
      </c>
      <c r="S2613" s="20">
        <f>IFERROR(VLOOKUP(A2613,[3]soaBnafar!$A:$G,7,FALSE),0)</f>
        <v>0</v>
      </c>
      <c r="T2613" s="32">
        <f t="shared" si="482"/>
        <v>0</v>
      </c>
      <c r="U2613" s="21">
        <f t="shared" si="483"/>
        <v>855120</v>
      </c>
      <c r="V2613" s="21">
        <f t="shared" si="484"/>
        <v>0</v>
      </c>
      <c r="W2613" s="21">
        <f t="shared" si="485"/>
        <v>427560</v>
      </c>
      <c r="X2613" s="21">
        <f t="shared" si="486"/>
        <v>0</v>
      </c>
      <c r="Y2613" s="33">
        <f t="shared" si="487"/>
        <v>0</v>
      </c>
      <c r="Z2613" s="4" t="str">
        <f t="shared" si="488"/>
        <v>Não</v>
      </c>
      <c r="AA2613" s="4" t="str">
        <f t="shared" si="489"/>
        <v>Sim</v>
      </c>
      <c r="AB2613" s="4" t="str">
        <f t="shared" si="490"/>
        <v>Não</v>
      </c>
      <c r="AC2613" s="4" t="str">
        <f t="shared" si="491"/>
        <v>Sim</v>
      </c>
      <c r="AD2613" s="4" t="str">
        <f t="shared" si="492"/>
        <v>Não</v>
      </c>
      <c r="AE2613" s="30" t="str">
        <f t="shared" si="493"/>
        <v>Não</v>
      </c>
    </row>
    <row r="2614" spans="1:31" x14ac:dyDescent="0.25">
      <c r="A2614" s="23">
        <v>410290</v>
      </c>
      <c r="B2614" s="27">
        <f>IFERROR(VLOOKUP(A2614,[1]Monitoramento_Base_somente_disp!$A:$L,5,FALSE),0)</f>
        <v>0</v>
      </c>
      <c r="C2614" s="20">
        <f>IFERROR(VLOOKUP(A2614,[1]Monitoramento_Base_somente_disp!$A:$L,6,FALSE),0)</f>
        <v>0</v>
      </c>
      <c r="D2614" s="20">
        <f>IFERROR(VLOOKUP(A2614,[1]Monitoramento_Base_somente_disp!$A:$L,7,FALSE),0)</f>
        <v>0</v>
      </c>
      <c r="E2614" s="20">
        <f>IFERROR(VLOOKUP(A2614,[1]Monitoramento_Base_somente_disp!$A:$L,8,FALSE),0)</f>
        <v>0</v>
      </c>
      <c r="F2614" s="20">
        <f>IFERROR(VLOOKUP(A2614,[1]Monitoramento_Base_somente_disp!$A:$L,9,FALSE),0)</f>
        <v>0</v>
      </c>
      <c r="G2614" s="28">
        <f>IFERROR(VLOOKUP(A2614,[1]Monitoramento_Base_somente_disp!$A:$L,10,FALSE),0)</f>
        <v>0</v>
      </c>
      <c r="H2614" s="27">
        <f>IFERROR(VLOOKUP(A2614,[2]webService!$A:$I,4,FALSE),0)</f>
        <v>173555</v>
      </c>
      <c r="I2614" s="20">
        <f>IFERROR(VLOOKUP(A2614,[2]webService!$A:$II,5,FALSE),0)</f>
        <v>968062</v>
      </c>
      <c r="J2614" s="20">
        <f>IFERROR(VLOOKUP(A2614,[2]webService!$A:$I,6,FALSE),0)</f>
        <v>0</v>
      </c>
      <c r="K2614" s="20">
        <f>IFERROR(VLOOKUP(A2614,[2]webService!$A:$I,7,FALSE),0)</f>
        <v>0</v>
      </c>
      <c r="L2614" s="20">
        <f>IFERROR(VLOOKUP(A2614,[2]webService!$A:$I,8,FALSE),0)</f>
        <v>0</v>
      </c>
      <c r="M2614" s="28">
        <f>IFERROR(VLOOKUP(A2614,[2]webService!$A:$I,9,FALSE),0)</f>
        <v>0</v>
      </c>
      <c r="N2614" s="27">
        <f>IFERROR(VLOOKUP(A2614,[3]soaBnafar!$A:$G,2,FALSE),0)</f>
        <v>0</v>
      </c>
      <c r="O2614" s="20">
        <f>IFERROR(VLOOKUP(A2614,[3]soaBnafar!$A:$H,3,FALSE),0)</f>
        <v>0</v>
      </c>
      <c r="P2614" s="20">
        <f>IFERROR(VLOOKUP(A2614,[3]soaBnafar!$A:$G,4,FALSE),0)</f>
        <v>0</v>
      </c>
      <c r="Q2614" s="20">
        <f>IFERROR(VLOOKUP(A2614,[3]soaBnafar!$A:$G,5,FALSE),0)</f>
        <v>0</v>
      </c>
      <c r="R2614" s="20">
        <f>IFERROR(VLOOKUP(A2614,[3]soaBnafar!$A:$G,6,FALSE),0)</f>
        <v>0</v>
      </c>
      <c r="S2614" s="20">
        <f>IFERROR(VLOOKUP(A2614,[3]soaBnafar!$A:$G,7,FALSE),0)</f>
        <v>0</v>
      </c>
      <c r="T2614" s="32">
        <f t="shared" si="482"/>
        <v>173555</v>
      </c>
      <c r="U2614" s="21">
        <f t="shared" si="483"/>
        <v>968062</v>
      </c>
      <c r="V2614" s="21">
        <f t="shared" si="484"/>
        <v>0</v>
      </c>
      <c r="W2614" s="21">
        <f t="shared" si="485"/>
        <v>0</v>
      </c>
      <c r="X2614" s="21">
        <f t="shared" si="486"/>
        <v>0</v>
      </c>
      <c r="Y2614" s="33">
        <f t="shared" si="487"/>
        <v>0</v>
      </c>
      <c r="Z2614" s="4" t="str">
        <f t="shared" si="488"/>
        <v>Sim</v>
      </c>
      <c r="AA2614" s="4" t="str">
        <f t="shared" si="489"/>
        <v>Sim</v>
      </c>
      <c r="AB2614" s="4" t="str">
        <f t="shared" si="490"/>
        <v>Não</v>
      </c>
      <c r="AC2614" s="4" t="str">
        <f t="shared" si="491"/>
        <v>Não</v>
      </c>
      <c r="AD2614" s="4" t="str">
        <f t="shared" si="492"/>
        <v>Não</v>
      </c>
      <c r="AE2614" s="30" t="str">
        <f t="shared" si="493"/>
        <v>Não</v>
      </c>
    </row>
    <row r="2615" spans="1:31" x14ac:dyDescent="0.25">
      <c r="A2615" s="23">
        <v>410302</v>
      </c>
      <c r="B2615" s="27">
        <f>IFERROR(VLOOKUP(A2615,[1]Monitoramento_Base_somente_disp!$A:$L,5,FALSE),0)</f>
        <v>0</v>
      </c>
      <c r="C2615" s="20">
        <f>IFERROR(VLOOKUP(A2615,[1]Monitoramento_Base_somente_disp!$A:$L,6,FALSE),0)</f>
        <v>1400</v>
      </c>
      <c r="D2615" s="20">
        <f>IFERROR(VLOOKUP(A2615,[1]Monitoramento_Base_somente_disp!$A:$L,7,FALSE),0)</f>
        <v>0</v>
      </c>
      <c r="E2615" s="20">
        <f>IFERROR(VLOOKUP(A2615,[1]Monitoramento_Base_somente_disp!$A:$L,8,FALSE),0)</f>
        <v>700</v>
      </c>
      <c r="F2615" s="20">
        <f>IFERROR(VLOOKUP(A2615,[1]Monitoramento_Base_somente_disp!$A:$L,9,FALSE),0)</f>
        <v>0</v>
      </c>
      <c r="G2615" s="28">
        <f>IFERROR(VLOOKUP(A2615,[1]Monitoramento_Base_somente_disp!$A:$L,10,FALSE),0)</f>
        <v>0</v>
      </c>
      <c r="H2615" s="27">
        <f>IFERROR(VLOOKUP(A2615,[2]webService!$A:$I,4,FALSE),0)</f>
        <v>0</v>
      </c>
      <c r="I2615" s="20">
        <f>IFERROR(VLOOKUP(A2615,[2]webService!$A:$II,5,FALSE),0)</f>
        <v>0</v>
      </c>
      <c r="J2615" s="20">
        <f>IFERROR(VLOOKUP(A2615,[2]webService!$A:$I,6,FALSE),0)</f>
        <v>0</v>
      </c>
      <c r="K2615" s="20">
        <f>IFERROR(VLOOKUP(A2615,[2]webService!$A:$I,7,FALSE),0)</f>
        <v>0</v>
      </c>
      <c r="L2615" s="20">
        <f>IFERROR(VLOOKUP(A2615,[2]webService!$A:$I,8,FALSE),0)</f>
        <v>0</v>
      </c>
      <c r="M2615" s="28">
        <f>IFERROR(VLOOKUP(A2615,[2]webService!$A:$I,9,FALSE),0)</f>
        <v>0</v>
      </c>
      <c r="N2615" s="27">
        <f>IFERROR(VLOOKUP(A2615,[3]soaBnafar!$A:$G,2,FALSE),0)</f>
        <v>0</v>
      </c>
      <c r="O2615" s="20">
        <f>IFERROR(VLOOKUP(A2615,[3]soaBnafar!$A:$H,3,FALSE),0)</f>
        <v>0</v>
      </c>
      <c r="P2615" s="20">
        <f>IFERROR(VLOOKUP(A2615,[3]soaBnafar!$A:$G,4,FALSE),0)</f>
        <v>0</v>
      </c>
      <c r="Q2615" s="20">
        <f>IFERROR(VLOOKUP(A2615,[3]soaBnafar!$A:$G,5,FALSE),0)</f>
        <v>0</v>
      </c>
      <c r="R2615" s="20">
        <f>IFERROR(VLOOKUP(A2615,[3]soaBnafar!$A:$G,6,FALSE),0)</f>
        <v>0</v>
      </c>
      <c r="S2615" s="20">
        <f>IFERROR(VLOOKUP(A2615,[3]soaBnafar!$A:$G,7,FALSE),0)</f>
        <v>0</v>
      </c>
      <c r="T2615" s="32">
        <f t="shared" si="482"/>
        <v>0</v>
      </c>
      <c r="U2615" s="21">
        <f t="shared" si="483"/>
        <v>1400</v>
      </c>
      <c r="V2615" s="21">
        <f t="shared" si="484"/>
        <v>0</v>
      </c>
      <c r="W2615" s="21">
        <f t="shared" si="485"/>
        <v>700</v>
      </c>
      <c r="X2615" s="21">
        <f t="shared" si="486"/>
        <v>0</v>
      </c>
      <c r="Y2615" s="33">
        <f t="shared" si="487"/>
        <v>0</v>
      </c>
      <c r="Z2615" s="4" t="str">
        <f t="shared" si="488"/>
        <v>Não</v>
      </c>
      <c r="AA2615" s="4" t="str">
        <f t="shared" si="489"/>
        <v>Sim</v>
      </c>
      <c r="AB2615" s="4" t="str">
        <f t="shared" si="490"/>
        <v>Não</v>
      </c>
      <c r="AC2615" s="4" t="str">
        <f t="shared" si="491"/>
        <v>Sim</v>
      </c>
      <c r="AD2615" s="4" t="str">
        <f t="shared" si="492"/>
        <v>Não</v>
      </c>
      <c r="AE2615" s="30" t="str">
        <f t="shared" si="493"/>
        <v>Não</v>
      </c>
    </row>
    <row r="2616" spans="1:31" x14ac:dyDescent="0.25">
      <c r="A2616" s="23">
        <v>410304</v>
      </c>
      <c r="B2616" s="27">
        <f>IFERROR(VLOOKUP(A2616,[1]Monitoramento_Base_somente_disp!$A:$L,5,FALSE),0)</f>
        <v>87406</v>
      </c>
      <c r="C2616" s="20">
        <f>IFERROR(VLOOKUP(A2616,[1]Monitoramento_Base_somente_disp!$A:$L,6,FALSE),0)</f>
        <v>25591924</v>
      </c>
      <c r="D2616" s="20">
        <f>IFERROR(VLOOKUP(A2616,[1]Monitoramento_Base_somente_disp!$A:$L,7,FALSE),0)</f>
        <v>50783</v>
      </c>
      <c r="E2616" s="20">
        <f>IFERROR(VLOOKUP(A2616,[1]Monitoramento_Base_somente_disp!$A:$L,8,FALSE),0)</f>
        <v>12503303</v>
      </c>
      <c r="F2616" s="20">
        <f>IFERROR(VLOOKUP(A2616,[1]Monitoramento_Base_somente_disp!$A:$L,9,FALSE),0)</f>
        <v>0</v>
      </c>
      <c r="G2616" s="28">
        <f>IFERROR(VLOOKUP(A2616,[1]Monitoramento_Base_somente_disp!$A:$L,10,FALSE),0)</f>
        <v>0</v>
      </c>
      <c r="H2616" s="27">
        <f>IFERROR(VLOOKUP(A2616,[2]webService!$A:$I,4,FALSE),0)</f>
        <v>0</v>
      </c>
      <c r="I2616" s="20">
        <f>IFERROR(VLOOKUP(A2616,[2]webService!$A:$II,5,FALSE),0)</f>
        <v>0</v>
      </c>
      <c r="J2616" s="20">
        <f>IFERROR(VLOOKUP(A2616,[2]webService!$A:$I,6,FALSE),0)</f>
        <v>0</v>
      </c>
      <c r="K2616" s="20">
        <f>IFERROR(VLOOKUP(A2616,[2]webService!$A:$I,7,FALSE),0)</f>
        <v>0</v>
      </c>
      <c r="L2616" s="20">
        <f>IFERROR(VLOOKUP(A2616,[2]webService!$A:$I,8,FALSE),0)</f>
        <v>0</v>
      </c>
      <c r="M2616" s="28">
        <f>IFERROR(VLOOKUP(A2616,[2]webService!$A:$I,9,FALSE),0)</f>
        <v>0</v>
      </c>
      <c r="N2616" s="27">
        <f>IFERROR(VLOOKUP(A2616,[3]soaBnafar!$A:$G,2,FALSE),0)</f>
        <v>0</v>
      </c>
      <c r="O2616" s="20">
        <f>IFERROR(VLOOKUP(A2616,[3]soaBnafar!$A:$H,3,FALSE),0)</f>
        <v>0</v>
      </c>
      <c r="P2616" s="20">
        <f>IFERROR(VLOOKUP(A2616,[3]soaBnafar!$A:$G,4,FALSE),0)</f>
        <v>0</v>
      </c>
      <c r="Q2616" s="20">
        <f>IFERROR(VLOOKUP(A2616,[3]soaBnafar!$A:$G,5,FALSE),0)</f>
        <v>0</v>
      </c>
      <c r="R2616" s="20">
        <f>IFERROR(VLOOKUP(A2616,[3]soaBnafar!$A:$G,6,FALSE),0)</f>
        <v>0</v>
      </c>
      <c r="S2616" s="20">
        <f>IFERROR(VLOOKUP(A2616,[3]soaBnafar!$A:$G,7,FALSE),0)</f>
        <v>0</v>
      </c>
      <c r="T2616" s="32">
        <f t="shared" si="482"/>
        <v>87406</v>
      </c>
      <c r="U2616" s="21">
        <f t="shared" si="483"/>
        <v>25591924</v>
      </c>
      <c r="V2616" s="21">
        <f t="shared" si="484"/>
        <v>50783</v>
      </c>
      <c r="W2616" s="21">
        <f t="shared" si="485"/>
        <v>12503303</v>
      </c>
      <c r="X2616" s="21">
        <f t="shared" si="486"/>
        <v>0</v>
      </c>
      <c r="Y2616" s="33">
        <f t="shared" si="487"/>
        <v>0</v>
      </c>
      <c r="Z2616" s="4" t="str">
        <f t="shared" si="488"/>
        <v>Sim</v>
      </c>
      <c r="AA2616" s="4" t="str">
        <f t="shared" si="489"/>
        <v>Sim</v>
      </c>
      <c r="AB2616" s="4" t="str">
        <f t="shared" si="490"/>
        <v>Sim</v>
      </c>
      <c r="AC2616" s="4" t="str">
        <f t="shared" si="491"/>
        <v>Sim</v>
      </c>
      <c r="AD2616" s="4" t="str">
        <f t="shared" si="492"/>
        <v>Não</v>
      </c>
      <c r="AE2616" s="30" t="str">
        <f t="shared" si="493"/>
        <v>Não</v>
      </c>
    </row>
    <row r="2617" spans="1:31" x14ac:dyDescent="0.25">
      <c r="A2617" s="23">
        <v>410305</v>
      </c>
      <c r="B2617" s="27">
        <f>IFERROR(VLOOKUP(A2617,[1]Monitoramento_Base_somente_disp!$A:$L,5,FALSE),0)</f>
        <v>0</v>
      </c>
      <c r="C2617" s="20">
        <f>IFERROR(VLOOKUP(A2617,[1]Monitoramento_Base_somente_disp!$A:$L,6,FALSE),0)</f>
        <v>0</v>
      </c>
      <c r="D2617" s="20">
        <f>IFERROR(VLOOKUP(A2617,[1]Monitoramento_Base_somente_disp!$A:$L,7,FALSE),0)</f>
        <v>0</v>
      </c>
      <c r="E2617" s="20">
        <f>IFERROR(VLOOKUP(A2617,[1]Monitoramento_Base_somente_disp!$A:$L,8,FALSE),0)</f>
        <v>0</v>
      </c>
      <c r="F2617" s="20">
        <f>IFERROR(VLOOKUP(A2617,[1]Monitoramento_Base_somente_disp!$A:$L,9,FALSE),0)</f>
        <v>0</v>
      </c>
      <c r="G2617" s="28">
        <f>IFERROR(VLOOKUP(A2617,[1]Monitoramento_Base_somente_disp!$A:$L,10,FALSE),0)</f>
        <v>0</v>
      </c>
      <c r="H2617" s="27">
        <f>IFERROR(VLOOKUP(A2617,[2]webService!$A:$I,4,FALSE),0)</f>
        <v>0</v>
      </c>
      <c r="I2617" s="20">
        <f>IFERROR(VLOOKUP(A2617,[2]webService!$A:$II,5,FALSE),0)</f>
        <v>0</v>
      </c>
      <c r="J2617" s="20">
        <f>IFERROR(VLOOKUP(A2617,[2]webService!$A:$I,6,FALSE),0)</f>
        <v>0</v>
      </c>
      <c r="K2617" s="20">
        <f>IFERROR(VLOOKUP(A2617,[2]webService!$A:$I,7,FALSE),0)</f>
        <v>0</v>
      </c>
      <c r="L2617" s="20">
        <f>IFERROR(VLOOKUP(A2617,[2]webService!$A:$I,8,FALSE),0)</f>
        <v>0</v>
      </c>
      <c r="M2617" s="28">
        <f>IFERROR(VLOOKUP(A2617,[2]webService!$A:$I,9,FALSE),0)</f>
        <v>0</v>
      </c>
      <c r="N2617" s="27">
        <f>IFERROR(VLOOKUP(A2617,[3]soaBnafar!$A:$G,2,FALSE),0)</f>
        <v>0</v>
      </c>
      <c r="O2617" s="20">
        <f>IFERROR(VLOOKUP(A2617,[3]soaBnafar!$A:$H,3,FALSE),0)</f>
        <v>0</v>
      </c>
      <c r="P2617" s="20">
        <f>IFERROR(VLOOKUP(A2617,[3]soaBnafar!$A:$G,4,FALSE),0)</f>
        <v>0</v>
      </c>
      <c r="Q2617" s="20">
        <f>IFERROR(VLOOKUP(A2617,[3]soaBnafar!$A:$G,5,FALSE),0)</f>
        <v>0</v>
      </c>
      <c r="R2617" s="20">
        <f>IFERROR(VLOOKUP(A2617,[3]soaBnafar!$A:$G,6,FALSE),0)</f>
        <v>0</v>
      </c>
      <c r="S2617" s="20">
        <f>IFERROR(VLOOKUP(A2617,[3]soaBnafar!$A:$G,7,FALSE),0)</f>
        <v>0</v>
      </c>
      <c r="T2617" s="32">
        <f t="shared" si="482"/>
        <v>0</v>
      </c>
      <c r="U2617" s="21">
        <f t="shared" si="483"/>
        <v>0</v>
      </c>
      <c r="V2617" s="21">
        <f t="shared" si="484"/>
        <v>0</v>
      </c>
      <c r="W2617" s="21">
        <f t="shared" si="485"/>
        <v>0</v>
      </c>
      <c r="X2617" s="21">
        <f t="shared" si="486"/>
        <v>0</v>
      </c>
      <c r="Y2617" s="33">
        <f t="shared" si="487"/>
        <v>0</v>
      </c>
      <c r="Z2617" s="4" t="str">
        <f t="shared" si="488"/>
        <v>Não</v>
      </c>
      <c r="AA2617" s="4" t="str">
        <f t="shared" si="489"/>
        <v>Não</v>
      </c>
      <c r="AB2617" s="4" t="str">
        <f t="shared" si="490"/>
        <v>Não</v>
      </c>
      <c r="AC2617" s="4" t="str">
        <f t="shared" si="491"/>
        <v>Não</v>
      </c>
      <c r="AD2617" s="4" t="str">
        <f t="shared" si="492"/>
        <v>Não</v>
      </c>
      <c r="AE2617" s="30" t="str">
        <f t="shared" si="493"/>
        <v>Não</v>
      </c>
    </row>
    <row r="2618" spans="1:31" x14ac:dyDescent="0.25">
      <c r="A2618" s="23">
        <v>410310</v>
      </c>
      <c r="B2618" s="27">
        <f>IFERROR(VLOOKUP(A2618,[1]Monitoramento_Base_somente_disp!$A:$L,5,FALSE),0)</f>
        <v>0</v>
      </c>
      <c r="C2618" s="20">
        <f>IFERROR(VLOOKUP(A2618,[1]Monitoramento_Base_somente_disp!$A:$L,6,FALSE),0)</f>
        <v>0</v>
      </c>
      <c r="D2618" s="20">
        <f>IFERROR(VLOOKUP(A2618,[1]Monitoramento_Base_somente_disp!$A:$L,7,FALSE),0)</f>
        <v>0</v>
      </c>
      <c r="E2618" s="20">
        <f>IFERROR(VLOOKUP(A2618,[1]Monitoramento_Base_somente_disp!$A:$L,8,FALSE),0)</f>
        <v>0</v>
      </c>
      <c r="F2618" s="20">
        <f>IFERROR(VLOOKUP(A2618,[1]Monitoramento_Base_somente_disp!$A:$L,9,FALSE),0)</f>
        <v>0</v>
      </c>
      <c r="G2618" s="28">
        <f>IFERROR(VLOOKUP(A2618,[1]Monitoramento_Base_somente_disp!$A:$L,10,FALSE),0)</f>
        <v>0</v>
      </c>
      <c r="H2618" s="27">
        <f>IFERROR(VLOOKUP(A2618,[2]webService!$A:$I,4,FALSE),0)</f>
        <v>0</v>
      </c>
      <c r="I2618" s="20">
        <f>IFERROR(VLOOKUP(A2618,[2]webService!$A:$II,5,FALSE),0)</f>
        <v>0</v>
      </c>
      <c r="J2618" s="20">
        <f>IFERROR(VLOOKUP(A2618,[2]webService!$A:$I,6,FALSE),0)</f>
        <v>0</v>
      </c>
      <c r="K2618" s="20">
        <f>IFERROR(VLOOKUP(A2618,[2]webService!$A:$I,7,FALSE),0)</f>
        <v>0</v>
      </c>
      <c r="L2618" s="20">
        <f>IFERROR(VLOOKUP(A2618,[2]webService!$A:$I,8,FALSE),0)</f>
        <v>0</v>
      </c>
      <c r="M2618" s="28">
        <f>IFERROR(VLOOKUP(A2618,[2]webService!$A:$I,9,FALSE),0)</f>
        <v>0</v>
      </c>
      <c r="N2618" s="27">
        <f>IFERROR(VLOOKUP(A2618,[3]soaBnafar!$A:$G,2,FALSE),0)</f>
        <v>0</v>
      </c>
      <c r="O2618" s="20">
        <f>IFERROR(VLOOKUP(A2618,[3]soaBnafar!$A:$H,3,FALSE),0)</f>
        <v>0</v>
      </c>
      <c r="P2618" s="20">
        <f>IFERROR(VLOOKUP(A2618,[3]soaBnafar!$A:$G,4,FALSE),0)</f>
        <v>0</v>
      </c>
      <c r="Q2618" s="20">
        <f>IFERROR(VLOOKUP(A2618,[3]soaBnafar!$A:$G,5,FALSE),0)</f>
        <v>0</v>
      </c>
      <c r="R2618" s="20">
        <f>IFERROR(VLOOKUP(A2618,[3]soaBnafar!$A:$G,6,FALSE),0)</f>
        <v>0</v>
      </c>
      <c r="S2618" s="20">
        <f>IFERROR(VLOOKUP(A2618,[3]soaBnafar!$A:$G,7,FALSE),0)</f>
        <v>0</v>
      </c>
      <c r="T2618" s="32">
        <f t="shared" si="482"/>
        <v>0</v>
      </c>
      <c r="U2618" s="21">
        <f t="shared" si="483"/>
        <v>0</v>
      </c>
      <c r="V2618" s="21">
        <f t="shared" si="484"/>
        <v>0</v>
      </c>
      <c r="W2618" s="21">
        <f t="shared" si="485"/>
        <v>0</v>
      </c>
      <c r="X2618" s="21">
        <f t="shared" si="486"/>
        <v>0</v>
      </c>
      <c r="Y2618" s="33">
        <f t="shared" si="487"/>
        <v>0</v>
      </c>
      <c r="Z2618" s="4" t="str">
        <f t="shared" si="488"/>
        <v>Não</v>
      </c>
      <c r="AA2618" s="4" t="str">
        <f t="shared" si="489"/>
        <v>Não</v>
      </c>
      <c r="AB2618" s="4" t="str">
        <f t="shared" si="490"/>
        <v>Não</v>
      </c>
      <c r="AC2618" s="4" t="str">
        <f t="shared" si="491"/>
        <v>Não</v>
      </c>
      <c r="AD2618" s="4" t="str">
        <f t="shared" si="492"/>
        <v>Não</v>
      </c>
      <c r="AE2618" s="30" t="str">
        <f t="shared" si="493"/>
        <v>Não</v>
      </c>
    </row>
    <row r="2619" spans="1:31" x14ac:dyDescent="0.25">
      <c r="A2619" s="23">
        <v>410315</v>
      </c>
      <c r="B2619" s="27">
        <f>IFERROR(VLOOKUP(A2619,[1]Monitoramento_Base_somente_disp!$A:$L,5,FALSE),0)</f>
        <v>0</v>
      </c>
      <c r="C2619" s="20">
        <f>IFERROR(VLOOKUP(A2619,[1]Monitoramento_Base_somente_disp!$A:$L,6,FALSE),0)</f>
        <v>0</v>
      </c>
      <c r="D2619" s="20">
        <f>IFERROR(VLOOKUP(A2619,[1]Monitoramento_Base_somente_disp!$A:$L,7,FALSE),0)</f>
        <v>0</v>
      </c>
      <c r="E2619" s="20">
        <f>IFERROR(VLOOKUP(A2619,[1]Monitoramento_Base_somente_disp!$A:$L,8,FALSE),0)</f>
        <v>0</v>
      </c>
      <c r="F2619" s="20">
        <f>IFERROR(VLOOKUP(A2619,[1]Monitoramento_Base_somente_disp!$A:$L,9,FALSE),0)</f>
        <v>0</v>
      </c>
      <c r="G2619" s="28">
        <f>IFERROR(VLOOKUP(A2619,[1]Monitoramento_Base_somente_disp!$A:$L,10,FALSE),0)</f>
        <v>0</v>
      </c>
      <c r="H2619" s="27">
        <f>IFERROR(VLOOKUP(A2619,[2]webService!$A:$I,4,FALSE),0)</f>
        <v>0</v>
      </c>
      <c r="I2619" s="20">
        <f>IFERROR(VLOOKUP(A2619,[2]webService!$A:$II,5,FALSE),0)</f>
        <v>0</v>
      </c>
      <c r="J2619" s="20">
        <f>IFERROR(VLOOKUP(A2619,[2]webService!$A:$I,6,FALSE),0)</f>
        <v>0</v>
      </c>
      <c r="K2619" s="20">
        <f>IFERROR(VLOOKUP(A2619,[2]webService!$A:$I,7,FALSE),0)</f>
        <v>0</v>
      </c>
      <c r="L2619" s="20">
        <f>IFERROR(VLOOKUP(A2619,[2]webService!$A:$I,8,FALSE),0)</f>
        <v>0</v>
      </c>
      <c r="M2619" s="28">
        <f>IFERROR(VLOOKUP(A2619,[2]webService!$A:$I,9,FALSE),0)</f>
        <v>0</v>
      </c>
      <c r="N2619" s="27">
        <f>IFERROR(VLOOKUP(A2619,[3]soaBnafar!$A:$G,2,FALSE),0)</f>
        <v>0</v>
      </c>
      <c r="O2619" s="20">
        <f>IFERROR(VLOOKUP(A2619,[3]soaBnafar!$A:$H,3,FALSE),0)</f>
        <v>0</v>
      </c>
      <c r="P2619" s="20">
        <f>IFERROR(VLOOKUP(A2619,[3]soaBnafar!$A:$G,4,FALSE),0)</f>
        <v>0</v>
      </c>
      <c r="Q2619" s="20">
        <f>IFERROR(VLOOKUP(A2619,[3]soaBnafar!$A:$G,5,FALSE),0)</f>
        <v>0</v>
      </c>
      <c r="R2619" s="20">
        <f>IFERROR(VLOOKUP(A2619,[3]soaBnafar!$A:$G,6,FALSE),0)</f>
        <v>0</v>
      </c>
      <c r="S2619" s="20">
        <f>IFERROR(VLOOKUP(A2619,[3]soaBnafar!$A:$G,7,FALSE),0)</f>
        <v>0</v>
      </c>
      <c r="T2619" s="32">
        <f t="shared" si="482"/>
        <v>0</v>
      </c>
      <c r="U2619" s="21">
        <f t="shared" si="483"/>
        <v>0</v>
      </c>
      <c r="V2619" s="21">
        <f t="shared" si="484"/>
        <v>0</v>
      </c>
      <c r="W2619" s="21">
        <f t="shared" si="485"/>
        <v>0</v>
      </c>
      <c r="X2619" s="21">
        <f t="shared" si="486"/>
        <v>0</v>
      </c>
      <c r="Y2619" s="33">
        <f t="shared" si="487"/>
        <v>0</v>
      </c>
      <c r="Z2619" s="4" t="str">
        <f t="shared" si="488"/>
        <v>Não</v>
      </c>
      <c r="AA2619" s="4" t="str">
        <f t="shared" si="489"/>
        <v>Não</v>
      </c>
      <c r="AB2619" s="4" t="str">
        <f t="shared" si="490"/>
        <v>Não</v>
      </c>
      <c r="AC2619" s="4" t="str">
        <f t="shared" si="491"/>
        <v>Não</v>
      </c>
      <c r="AD2619" s="4" t="str">
        <f t="shared" si="492"/>
        <v>Não</v>
      </c>
      <c r="AE2619" s="30" t="str">
        <f t="shared" si="493"/>
        <v>Não</v>
      </c>
    </row>
    <row r="2620" spans="1:31" x14ac:dyDescent="0.25">
      <c r="A2620" s="23">
        <v>410320</v>
      </c>
      <c r="B2620" s="27">
        <f>IFERROR(VLOOKUP(A2620,[1]Monitoramento_Base_somente_disp!$A:$L,5,FALSE),0)</f>
        <v>0</v>
      </c>
      <c r="C2620" s="20">
        <f>IFERROR(VLOOKUP(A2620,[1]Monitoramento_Base_somente_disp!$A:$L,6,FALSE),0)</f>
        <v>817096</v>
      </c>
      <c r="D2620" s="20">
        <f>IFERROR(VLOOKUP(A2620,[1]Monitoramento_Base_somente_disp!$A:$L,7,FALSE),0)</f>
        <v>0</v>
      </c>
      <c r="E2620" s="20">
        <f>IFERROR(VLOOKUP(A2620,[1]Monitoramento_Base_somente_disp!$A:$L,8,FALSE),0)</f>
        <v>408548</v>
      </c>
      <c r="F2620" s="20">
        <f>IFERROR(VLOOKUP(A2620,[1]Monitoramento_Base_somente_disp!$A:$L,9,FALSE),0)</f>
        <v>0</v>
      </c>
      <c r="G2620" s="28">
        <f>IFERROR(VLOOKUP(A2620,[1]Monitoramento_Base_somente_disp!$A:$L,10,FALSE),0)</f>
        <v>0</v>
      </c>
      <c r="H2620" s="27">
        <f>IFERROR(VLOOKUP(A2620,[2]webService!$A:$I,4,FALSE),0)</f>
        <v>0</v>
      </c>
      <c r="I2620" s="20">
        <f>IFERROR(VLOOKUP(A2620,[2]webService!$A:$II,5,FALSE),0)</f>
        <v>0</v>
      </c>
      <c r="J2620" s="20">
        <f>IFERROR(VLOOKUP(A2620,[2]webService!$A:$I,6,FALSE),0)</f>
        <v>0</v>
      </c>
      <c r="K2620" s="20">
        <f>IFERROR(VLOOKUP(A2620,[2]webService!$A:$I,7,FALSE),0)</f>
        <v>0</v>
      </c>
      <c r="L2620" s="20">
        <f>IFERROR(VLOOKUP(A2620,[2]webService!$A:$I,8,FALSE),0)</f>
        <v>0</v>
      </c>
      <c r="M2620" s="28">
        <f>IFERROR(VLOOKUP(A2620,[2]webService!$A:$I,9,FALSE),0)</f>
        <v>0</v>
      </c>
      <c r="N2620" s="27">
        <f>IFERROR(VLOOKUP(A2620,[3]soaBnafar!$A:$G,2,FALSE),0)</f>
        <v>0</v>
      </c>
      <c r="O2620" s="20">
        <f>IFERROR(VLOOKUP(A2620,[3]soaBnafar!$A:$H,3,FALSE),0)</f>
        <v>0</v>
      </c>
      <c r="P2620" s="20">
        <f>IFERROR(VLOOKUP(A2620,[3]soaBnafar!$A:$G,4,FALSE),0)</f>
        <v>0</v>
      </c>
      <c r="Q2620" s="20">
        <f>IFERROR(VLOOKUP(A2620,[3]soaBnafar!$A:$G,5,FALSE),0)</f>
        <v>0</v>
      </c>
      <c r="R2620" s="20">
        <f>IFERROR(VLOOKUP(A2620,[3]soaBnafar!$A:$G,6,FALSE),0)</f>
        <v>0</v>
      </c>
      <c r="S2620" s="20">
        <f>IFERROR(VLOOKUP(A2620,[3]soaBnafar!$A:$G,7,FALSE),0)</f>
        <v>0</v>
      </c>
      <c r="T2620" s="32">
        <f t="shared" si="482"/>
        <v>0</v>
      </c>
      <c r="U2620" s="21">
        <f t="shared" si="483"/>
        <v>817096</v>
      </c>
      <c r="V2620" s="21">
        <f t="shared" si="484"/>
        <v>0</v>
      </c>
      <c r="W2620" s="21">
        <f t="shared" si="485"/>
        <v>408548</v>
      </c>
      <c r="X2620" s="21">
        <f t="shared" si="486"/>
        <v>0</v>
      </c>
      <c r="Y2620" s="33">
        <f t="shared" si="487"/>
        <v>0</v>
      </c>
      <c r="Z2620" s="4" t="str">
        <f t="shared" si="488"/>
        <v>Não</v>
      </c>
      <c r="AA2620" s="4" t="str">
        <f t="shared" si="489"/>
        <v>Sim</v>
      </c>
      <c r="AB2620" s="4" t="str">
        <f t="shared" si="490"/>
        <v>Não</v>
      </c>
      <c r="AC2620" s="4" t="str">
        <f t="shared" si="491"/>
        <v>Sim</v>
      </c>
      <c r="AD2620" s="4" t="str">
        <f t="shared" si="492"/>
        <v>Não</v>
      </c>
      <c r="AE2620" s="30" t="str">
        <f t="shared" si="493"/>
        <v>Não</v>
      </c>
    </row>
    <row r="2621" spans="1:31" x14ac:dyDescent="0.25">
      <c r="A2621" s="23">
        <v>410337</v>
      </c>
      <c r="B2621" s="27">
        <f>IFERROR(VLOOKUP(A2621,[1]Monitoramento_Base_somente_disp!$A:$L,5,FALSE),0)</f>
        <v>0</v>
      </c>
      <c r="C2621" s="20">
        <f>IFERROR(VLOOKUP(A2621,[1]Monitoramento_Base_somente_disp!$A:$L,6,FALSE),0)</f>
        <v>0</v>
      </c>
      <c r="D2621" s="20">
        <f>IFERROR(VLOOKUP(A2621,[1]Monitoramento_Base_somente_disp!$A:$L,7,FALSE),0)</f>
        <v>0</v>
      </c>
      <c r="E2621" s="20">
        <f>IFERROR(VLOOKUP(A2621,[1]Monitoramento_Base_somente_disp!$A:$L,8,FALSE),0)</f>
        <v>0</v>
      </c>
      <c r="F2621" s="20">
        <f>IFERROR(VLOOKUP(A2621,[1]Monitoramento_Base_somente_disp!$A:$L,9,FALSE),0)</f>
        <v>0</v>
      </c>
      <c r="G2621" s="28">
        <f>IFERROR(VLOOKUP(A2621,[1]Monitoramento_Base_somente_disp!$A:$L,10,FALSE),0)</f>
        <v>0</v>
      </c>
      <c r="H2621" s="27">
        <f>IFERROR(VLOOKUP(A2621,[2]webService!$A:$I,4,FALSE),0)</f>
        <v>0</v>
      </c>
      <c r="I2621" s="20">
        <f>IFERROR(VLOOKUP(A2621,[2]webService!$A:$II,5,FALSE),0)</f>
        <v>0</v>
      </c>
      <c r="J2621" s="20">
        <f>IFERROR(VLOOKUP(A2621,[2]webService!$A:$I,6,FALSE),0)</f>
        <v>0</v>
      </c>
      <c r="K2621" s="20">
        <f>IFERROR(VLOOKUP(A2621,[2]webService!$A:$I,7,FALSE),0)</f>
        <v>0</v>
      </c>
      <c r="L2621" s="20">
        <f>IFERROR(VLOOKUP(A2621,[2]webService!$A:$I,8,FALSE),0)</f>
        <v>0</v>
      </c>
      <c r="M2621" s="28">
        <f>IFERROR(VLOOKUP(A2621,[2]webService!$A:$I,9,FALSE),0)</f>
        <v>0</v>
      </c>
      <c r="N2621" s="27">
        <f>IFERROR(VLOOKUP(A2621,[3]soaBnafar!$A:$G,2,FALSE),0)</f>
        <v>0</v>
      </c>
      <c r="O2621" s="20">
        <f>IFERROR(VLOOKUP(A2621,[3]soaBnafar!$A:$H,3,FALSE),0)</f>
        <v>0</v>
      </c>
      <c r="P2621" s="20">
        <f>IFERROR(VLOOKUP(A2621,[3]soaBnafar!$A:$G,4,FALSE),0)</f>
        <v>0</v>
      </c>
      <c r="Q2621" s="20">
        <f>IFERROR(VLOOKUP(A2621,[3]soaBnafar!$A:$G,5,FALSE),0)</f>
        <v>0</v>
      </c>
      <c r="R2621" s="20">
        <f>IFERROR(VLOOKUP(A2621,[3]soaBnafar!$A:$G,6,FALSE),0)</f>
        <v>0</v>
      </c>
      <c r="S2621" s="20">
        <f>IFERROR(VLOOKUP(A2621,[3]soaBnafar!$A:$G,7,FALSE),0)</f>
        <v>0</v>
      </c>
      <c r="T2621" s="32">
        <f t="shared" si="482"/>
        <v>0</v>
      </c>
      <c r="U2621" s="21">
        <f t="shared" si="483"/>
        <v>0</v>
      </c>
      <c r="V2621" s="21">
        <f t="shared" si="484"/>
        <v>0</v>
      </c>
      <c r="W2621" s="21">
        <f t="shared" si="485"/>
        <v>0</v>
      </c>
      <c r="X2621" s="21">
        <f t="shared" si="486"/>
        <v>0</v>
      </c>
      <c r="Y2621" s="33">
        <f t="shared" si="487"/>
        <v>0</v>
      </c>
      <c r="Z2621" s="4" t="str">
        <f t="shared" si="488"/>
        <v>Não</v>
      </c>
      <c r="AA2621" s="4" t="str">
        <f t="shared" si="489"/>
        <v>Não</v>
      </c>
      <c r="AB2621" s="4" t="str">
        <f t="shared" si="490"/>
        <v>Não</v>
      </c>
      <c r="AC2621" s="4" t="str">
        <f t="shared" si="491"/>
        <v>Não</v>
      </c>
      <c r="AD2621" s="4" t="str">
        <f t="shared" si="492"/>
        <v>Não</v>
      </c>
      <c r="AE2621" s="30" t="str">
        <f t="shared" si="493"/>
        <v>Não</v>
      </c>
    </row>
    <row r="2622" spans="1:31" x14ac:dyDescent="0.25">
      <c r="A2622" s="23">
        <v>410340</v>
      </c>
      <c r="B2622" s="27">
        <f>IFERROR(VLOOKUP(A2622,[1]Monitoramento_Base_somente_disp!$A:$L,5,FALSE),0)</f>
        <v>0</v>
      </c>
      <c r="C2622" s="20">
        <f>IFERROR(VLOOKUP(A2622,[1]Monitoramento_Base_somente_disp!$A:$L,6,FALSE),0)</f>
        <v>0</v>
      </c>
      <c r="D2622" s="20">
        <f>IFERROR(VLOOKUP(A2622,[1]Monitoramento_Base_somente_disp!$A:$L,7,FALSE),0)</f>
        <v>0</v>
      </c>
      <c r="E2622" s="20">
        <f>IFERROR(VLOOKUP(A2622,[1]Monitoramento_Base_somente_disp!$A:$L,8,FALSE),0)</f>
        <v>0</v>
      </c>
      <c r="F2622" s="20">
        <f>IFERROR(VLOOKUP(A2622,[1]Monitoramento_Base_somente_disp!$A:$L,9,FALSE),0)</f>
        <v>0</v>
      </c>
      <c r="G2622" s="28">
        <f>IFERROR(VLOOKUP(A2622,[1]Monitoramento_Base_somente_disp!$A:$L,10,FALSE),0)</f>
        <v>0</v>
      </c>
      <c r="H2622" s="27">
        <f>IFERROR(VLOOKUP(A2622,[2]webService!$A:$I,4,FALSE),0)</f>
        <v>0</v>
      </c>
      <c r="I2622" s="20">
        <f>IFERROR(VLOOKUP(A2622,[2]webService!$A:$II,5,FALSE),0)</f>
        <v>0</v>
      </c>
      <c r="J2622" s="20">
        <f>IFERROR(VLOOKUP(A2622,[2]webService!$A:$I,6,FALSE),0)</f>
        <v>0</v>
      </c>
      <c r="K2622" s="20">
        <f>IFERROR(VLOOKUP(A2622,[2]webService!$A:$I,7,FALSE),0)</f>
        <v>0</v>
      </c>
      <c r="L2622" s="20">
        <f>IFERROR(VLOOKUP(A2622,[2]webService!$A:$I,8,FALSE),0)</f>
        <v>0</v>
      </c>
      <c r="M2622" s="28">
        <f>IFERROR(VLOOKUP(A2622,[2]webService!$A:$I,9,FALSE),0)</f>
        <v>0</v>
      </c>
      <c r="N2622" s="27">
        <f>IFERROR(VLOOKUP(A2622,[3]soaBnafar!$A:$G,2,FALSE),0)</f>
        <v>34270</v>
      </c>
      <c r="O2622" s="20">
        <f>IFERROR(VLOOKUP(A2622,[3]soaBnafar!$A:$H,3,FALSE),0)</f>
        <v>189408</v>
      </c>
      <c r="P2622" s="20">
        <f>IFERROR(VLOOKUP(A2622,[3]soaBnafar!$A:$G,4,FALSE),0)</f>
        <v>0</v>
      </c>
      <c r="Q2622" s="20">
        <f>IFERROR(VLOOKUP(A2622,[3]soaBnafar!$A:$G,5,FALSE),0)</f>
        <v>0</v>
      </c>
      <c r="R2622" s="20">
        <f>IFERROR(VLOOKUP(A2622,[3]soaBnafar!$A:$G,6,FALSE),0)</f>
        <v>0</v>
      </c>
      <c r="S2622" s="20">
        <f>IFERROR(VLOOKUP(A2622,[3]soaBnafar!$A:$G,7,FALSE),0)</f>
        <v>0</v>
      </c>
      <c r="T2622" s="32">
        <f t="shared" si="482"/>
        <v>34270</v>
      </c>
      <c r="U2622" s="21">
        <f t="shared" si="483"/>
        <v>189408</v>
      </c>
      <c r="V2622" s="21">
        <f t="shared" si="484"/>
        <v>0</v>
      </c>
      <c r="W2622" s="21">
        <f t="shared" si="485"/>
        <v>0</v>
      </c>
      <c r="X2622" s="21">
        <f t="shared" si="486"/>
        <v>0</v>
      </c>
      <c r="Y2622" s="33">
        <f t="shared" si="487"/>
        <v>0</v>
      </c>
      <c r="Z2622" s="4" t="str">
        <f t="shared" si="488"/>
        <v>Sim</v>
      </c>
      <c r="AA2622" s="4" t="str">
        <f t="shared" si="489"/>
        <v>Sim</v>
      </c>
      <c r="AB2622" s="4" t="str">
        <f t="shared" si="490"/>
        <v>Não</v>
      </c>
      <c r="AC2622" s="4" t="str">
        <f t="shared" si="491"/>
        <v>Não</v>
      </c>
      <c r="AD2622" s="4" t="str">
        <f t="shared" si="492"/>
        <v>Não</v>
      </c>
      <c r="AE2622" s="30" t="str">
        <f t="shared" si="493"/>
        <v>Não</v>
      </c>
    </row>
    <row r="2623" spans="1:31" x14ac:dyDescent="0.25">
      <c r="A2623" s="23">
        <v>410347</v>
      </c>
      <c r="B2623" s="27">
        <f>IFERROR(VLOOKUP(A2623,[1]Monitoramento_Base_somente_disp!$A:$L,5,FALSE),0)</f>
        <v>3819</v>
      </c>
      <c r="C2623" s="20">
        <f>IFERROR(VLOOKUP(A2623,[1]Monitoramento_Base_somente_disp!$A:$L,6,FALSE),0)</f>
        <v>24674578</v>
      </c>
      <c r="D2623" s="20">
        <f>IFERROR(VLOOKUP(A2623,[1]Monitoramento_Base_somente_disp!$A:$L,7,FALSE),0)</f>
        <v>1623</v>
      </c>
      <c r="E2623" s="20">
        <f>IFERROR(VLOOKUP(A2623,[1]Monitoramento_Base_somente_disp!$A:$L,8,FALSE),0)</f>
        <v>13693908</v>
      </c>
      <c r="F2623" s="20">
        <f>IFERROR(VLOOKUP(A2623,[1]Monitoramento_Base_somente_disp!$A:$L,9,FALSE),0)</f>
        <v>0</v>
      </c>
      <c r="G2623" s="28">
        <f>IFERROR(VLOOKUP(A2623,[1]Monitoramento_Base_somente_disp!$A:$L,10,FALSE),0)</f>
        <v>0</v>
      </c>
      <c r="H2623" s="27">
        <f>IFERROR(VLOOKUP(A2623,[2]webService!$A:$I,4,FALSE),0)</f>
        <v>0</v>
      </c>
      <c r="I2623" s="20">
        <f>IFERROR(VLOOKUP(A2623,[2]webService!$A:$II,5,FALSE),0)</f>
        <v>0</v>
      </c>
      <c r="J2623" s="20">
        <f>IFERROR(VLOOKUP(A2623,[2]webService!$A:$I,6,FALSE),0)</f>
        <v>0</v>
      </c>
      <c r="K2623" s="20">
        <f>IFERROR(VLOOKUP(A2623,[2]webService!$A:$I,7,FALSE),0)</f>
        <v>0</v>
      </c>
      <c r="L2623" s="20">
        <f>IFERROR(VLOOKUP(A2623,[2]webService!$A:$I,8,FALSE),0)</f>
        <v>0</v>
      </c>
      <c r="M2623" s="28">
        <f>IFERROR(VLOOKUP(A2623,[2]webService!$A:$I,9,FALSE),0)</f>
        <v>0</v>
      </c>
      <c r="N2623" s="27">
        <f>IFERROR(VLOOKUP(A2623,[3]soaBnafar!$A:$G,2,FALSE),0)</f>
        <v>0</v>
      </c>
      <c r="O2623" s="20">
        <f>IFERROR(VLOOKUP(A2623,[3]soaBnafar!$A:$H,3,FALSE),0)</f>
        <v>0</v>
      </c>
      <c r="P2623" s="20">
        <f>IFERROR(VLOOKUP(A2623,[3]soaBnafar!$A:$G,4,FALSE),0)</f>
        <v>0</v>
      </c>
      <c r="Q2623" s="20">
        <f>IFERROR(VLOOKUP(A2623,[3]soaBnafar!$A:$G,5,FALSE),0)</f>
        <v>0</v>
      </c>
      <c r="R2623" s="20">
        <f>IFERROR(VLOOKUP(A2623,[3]soaBnafar!$A:$G,6,FALSE),0)</f>
        <v>0</v>
      </c>
      <c r="S2623" s="20">
        <f>IFERROR(VLOOKUP(A2623,[3]soaBnafar!$A:$G,7,FALSE),0)</f>
        <v>0</v>
      </c>
      <c r="T2623" s="32">
        <f t="shared" si="482"/>
        <v>3819</v>
      </c>
      <c r="U2623" s="21">
        <f t="shared" si="483"/>
        <v>24674578</v>
      </c>
      <c r="V2623" s="21">
        <f t="shared" si="484"/>
        <v>1623</v>
      </c>
      <c r="W2623" s="21">
        <f t="shared" si="485"/>
        <v>13693908</v>
      </c>
      <c r="X2623" s="21">
        <f t="shared" si="486"/>
        <v>0</v>
      </c>
      <c r="Y2623" s="33">
        <f t="shared" si="487"/>
        <v>0</v>
      </c>
      <c r="Z2623" s="4" t="str">
        <f t="shared" si="488"/>
        <v>Sim</v>
      </c>
      <c r="AA2623" s="4" t="str">
        <f t="shared" si="489"/>
        <v>Sim</v>
      </c>
      <c r="AB2623" s="4" t="str">
        <f t="shared" si="490"/>
        <v>Sim</v>
      </c>
      <c r="AC2623" s="4" t="str">
        <f t="shared" si="491"/>
        <v>Sim</v>
      </c>
      <c r="AD2623" s="4" t="str">
        <f t="shared" si="492"/>
        <v>Não</v>
      </c>
      <c r="AE2623" s="30" t="str">
        <f t="shared" si="493"/>
        <v>Não</v>
      </c>
    </row>
    <row r="2624" spans="1:31" x14ac:dyDescent="0.25">
      <c r="A2624" s="23">
        <v>410370</v>
      </c>
      <c r="B2624" s="27">
        <f>IFERROR(VLOOKUP(A2624,[1]Monitoramento_Base_somente_disp!$A:$L,5,FALSE),0)</f>
        <v>0</v>
      </c>
      <c r="C2624" s="20">
        <f>IFERROR(VLOOKUP(A2624,[1]Monitoramento_Base_somente_disp!$A:$L,6,FALSE),0)</f>
        <v>215475008</v>
      </c>
      <c r="D2624" s="20">
        <f>IFERROR(VLOOKUP(A2624,[1]Monitoramento_Base_somente_disp!$A:$L,7,FALSE),0)</f>
        <v>0</v>
      </c>
      <c r="E2624" s="20">
        <f>IFERROR(VLOOKUP(A2624,[1]Monitoramento_Base_somente_disp!$A:$L,8,FALSE),0)</f>
        <v>107737504</v>
      </c>
      <c r="F2624" s="20">
        <f>IFERROR(VLOOKUP(A2624,[1]Monitoramento_Base_somente_disp!$A:$L,9,FALSE),0)</f>
        <v>0</v>
      </c>
      <c r="G2624" s="28">
        <f>IFERROR(VLOOKUP(A2624,[1]Monitoramento_Base_somente_disp!$A:$L,10,FALSE),0)</f>
        <v>0</v>
      </c>
      <c r="H2624" s="27">
        <f>IFERROR(VLOOKUP(A2624,[2]webService!$A:$I,4,FALSE),0)</f>
        <v>898040</v>
      </c>
      <c r="I2624" s="20">
        <f>IFERROR(VLOOKUP(A2624,[2]webService!$A:$II,5,FALSE),0)</f>
        <v>1880184</v>
      </c>
      <c r="J2624" s="20">
        <f>IFERROR(VLOOKUP(A2624,[2]webService!$A:$I,6,FALSE),0)</f>
        <v>0</v>
      </c>
      <c r="K2624" s="20">
        <f>IFERROR(VLOOKUP(A2624,[2]webService!$A:$I,7,FALSE),0)</f>
        <v>0</v>
      </c>
      <c r="L2624" s="20">
        <f>IFERROR(VLOOKUP(A2624,[2]webService!$A:$I,8,FALSE),0)</f>
        <v>0</v>
      </c>
      <c r="M2624" s="28">
        <f>IFERROR(VLOOKUP(A2624,[2]webService!$A:$I,9,FALSE),0)</f>
        <v>0</v>
      </c>
      <c r="N2624" s="27">
        <f>IFERROR(VLOOKUP(A2624,[3]soaBnafar!$A:$G,2,FALSE),0)</f>
        <v>0</v>
      </c>
      <c r="O2624" s="20">
        <f>IFERROR(VLOOKUP(A2624,[3]soaBnafar!$A:$H,3,FALSE),0)</f>
        <v>0</v>
      </c>
      <c r="P2624" s="20">
        <f>IFERROR(VLOOKUP(A2624,[3]soaBnafar!$A:$G,4,FALSE),0)</f>
        <v>0</v>
      </c>
      <c r="Q2624" s="20">
        <f>IFERROR(VLOOKUP(A2624,[3]soaBnafar!$A:$G,5,FALSE),0)</f>
        <v>0</v>
      </c>
      <c r="R2624" s="20">
        <f>IFERROR(VLOOKUP(A2624,[3]soaBnafar!$A:$G,6,FALSE),0)</f>
        <v>0</v>
      </c>
      <c r="S2624" s="20">
        <f>IFERROR(VLOOKUP(A2624,[3]soaBnafar!$A:$G,7,FALSE),0)</f>
        <v>0</v>
      </c>
      <c r="T2624" s="32">
        <f t="shared" si="482"/>
        <v>898040</v>
      </c>
      <c r="U2624" s="21">
        <f t="shared" si="483"/>
        <v>217355192</v>
      </c>
      <c r="V2624" s="21">
        <f t="shared" si="484"/>
        <v>0</v>
      </c>
      <c r="W2624" s="21">
        <f t="shared" si="485"/>
        <v>107737504</v>
      </c>
      <c r="X2624" s="21">
        <f t="shared" si="486"/>
        <v>0</v>
      </c>
      <c r="Y2624" s="33">
        <f t="shared" si="487"/>
        <v>0</v>
      </c>
      <c r="Z2624" s="4" t="str">
        <f t="shared" si="488"/>
        <v>Sim</v>
      </c>
      <c r="AA2624" s="4" t="str">
        <f t="shared" si="489"/>
        <v>Sim</v>
      </c>
      <c r="AB2624" s="4" t="str">
        <f t="shared" si="490"/>
        <v>Não</v>
      </c>
      <c r="AC2624" s="4" t="str">
        <f t="shared" si="491"/>
        <v>Sim</v>
      </c>
      <c r="AD2624" s="4" t="str">
        <f t="shared" si="492"/>
        <v>Não</v>
      </c>
      <c r="AE2624" s="30" t="str">
        <f t="shared" si="493"/>
        <v>Não</v>
      </c>
    </row>
    <row r="2625" spans="1:31" x14ac:dyDescent="0.25">
      <c r="A2625" s="23">
        <v>410395</v>
      </c>
      <c r="B2625" s="27">
        <f>IFERROR(VLOOKUP(A2625,[1]Monitoramento_Base_somente_disp!$A:$L,5,FALSE),0)</f>
        <v>55153</v>
      </c>
      <c r="C2625" s="20">
        <f>IFERROR(VLOOKUP(A2625,[1]Monitoramento_Base_somente_disp!$A:$L,6,FALSE),0)</f>
        <v>29614403</v>
      </c>
      <c r="D2625" s="20">
        <f>IFERROR(VLOOKUP(A2625,[1]Monitoramento_Base_somente_disp!$A:$L,7,FALSE),0)</f>
        <v>36503</v>
      </c>
      <c r="E2625" s="20">
        <f>IFERROR(VLOOKUP(A2625,[1]Monitoramento_Base_somente_disp!$A:$L,8,FALSE),0)</f>
        <v>14887746</v>
      </c>
      <c r="F2625" s="20">
        <f>IFERROR(VLOOKUP(A2625,[1]Monitoramento_Base_somente_disp!$A:$L,9,FALSE),0)</f>
        <v>0</v>
      </c>
      <c r="G2625" s="28">
        <f>IFERROR(VLOOKUP(A2625,[1]Monitoramento_Base_somente_disp!$A:$L,10,FALSE),0)</f>
        <v>0</v>
      </c>
      <c r="H2625" s="27">
        <f>IFERROR(VLOOKUP(A2625,[2]webService!$A:$I,4,FALSE),0)</f>
        <v>0</v>
      </c>
      <c r="I2625" s="20">
        <f>IFERROR(VLOOKUP(A2625,[2]webService!$A:$II,5,FALSE),0)</f>
        <v>0</v>
      </c>
      <c r="J2625" s="20">
        <f>IFERROR(VLOOKUP(A2625,[2]webService!$A:$I,6,FALSE),0)</f>
        <v>0</v>
      </c>
      <c r="K2625" s="20">
        <f>IFERROR(VLOOKUP(A2625,[2]webService!$A:$I,7,FALSE),0)</f>
        <v>0</v>
      </c>
      <c r="L2625" s="20">
        <f>IFERROR(VLOOKUP(A2625,[2]webService!$A:$I,8,FALSE),0)</f>
        <v>0</v>
      </c>
      <c r="M2625" s="28">
        <f>IFERROR(VLOOKUP(A2625,[2]webService!$A:$I,9,FALSE),0)</f>
        <v>0</v>
      </c>
      <c r="N2625" s="27">
        <f>IFERROR(VLOOKUP(A2625,[3]soaBnafar!$A:$G,2,FALSE),0)</f>
        <v>0</v>
      </c>
      <c r="O2625" s="20">
        <f>IFERROR(VLOOKUP(A2625,[3]soaBnafar!$A:$H,3,FALSE),0)</f>
        <v>0</v>
      </c>
      <c r="P2625" s="20">
        <f>IFERROR(VLOOKUP(A2625,[3]soaBnafar!$A:$G,4,FALSE),0)</f>
        <v>0</v>
      </c>
      <c r="Q2625" s="20">
        <f>IFERROR(VLOOKUP(A2625,[3]soaBnafar!$A:$G,5,FALSE),0)</f>
        <v>0</v>
      </c>
      <c r="R2625" s="20">
        <f>IFERROR(VLOOKUP(A2625,[3]soaBnafar!$A:$G,6,FALSE),0)</f>
        <v>0</v>
      </c>
      <c r="S2625" s="20">
        <f>IFERROR(VLOOKUP(A2625,[3]soaBnafar!$A:$G,7,FALSE),0)</f>
        <v>0</v>
      </c>
      <c r="T2625" s="32">
        <f t="shared" si="482"/>
        <v>55153</v>
      </c>
      <c r="U2625" s="21">
        <f t="shared" si="483"/>
        <v>29614403</v>
      </c>
      <c r="V2625" s="21">
        <f t="shared" si="484"/>
        <v>36503</v>
      </c>
      <c r="W2625" s="21">
        <f t="shared" si="485"/>
        <v>14887746</v>
      </c>
      <c r="X2625" s="21">
        <f t="shared" si="486"/>
        <v>0</v>
      </c>
      <c r="Y2625" s="33">
        <f t="shared" si="487"/>
        <v>0</v>
      </c>
      <c r="Z2625" s="4" t="str">
        <f t="shared" si="488"/>
        <v>Sim</v>
      </c>
      <c r="AA2625" s="4" t="str">
        <f t="shared" si="489"/>
        <v>Sim</v>
      </c>
      <c r="AB2625" s="4" t="str">
        <f t="shared" si="490"/>
        <v>Sim</v>
      </c>
      <c r="AC2625" s="4" t="str">
        <f t="shared" si="491"/>
        <v>Sim</v>
      </c>
      <c r="AD2625" s="4" t="str">
        <f t="shared" si="492"/>
        <v>Não</v>
      </c>
      <c r="AE2625" s="30" t="str">
        <f t="shared" si="493"/>
        <v>Não</v>
      </c>
    </row>
    <row r="2626" spans="1:31" x14ac:dyDescent="0.25">
      <c r="A2626" s="23">
        <v>410400</v>
      </c>
      <c r="B2626" s="27">
        <f>IFERROR(VLOOKUP(A2626,[1]Monitoramento_Base_somente_disp!$A:$L,5,FALSE),0)</f>
        <v>0</v>
      </c>
      <c r="C2626" s="20">
        <f>IFERROR(VLOOKUP(A2626,[1]Monitoramento_Base_somente_disp!$A:$L,6,FALSE),0)</f>
        <v>63107884</v>
      </c>
      <c r="D2626" s="20">
        <f>IFERROR(VLOOKUP(A2626,[1]Monitoramento_Base_somente_disp!$A:$L,7,FALSE),0)</f>
        <v>0</v>
      </c>
      <c r="E2626" s="20">
        <f>IFERROR(VLOOKUP(A2626,[1]Monitoramento_Base_somente_disp!$A:$L,8,FALSE),0)</f>
        <v>31553942</v>
      </c>
      <c r="F2626" s="20">
        <f>IFERROR(VLOOKUP(A2626,[1]Monitoramento_Base_somente_disp!$A:$L,9,FALSE),0)</f>
        <v>0</v>
      </c>
      <c r="G2626" s="28">
        <f>IFERROR(VLOOKUP(A2626,[1]Monitoramento_Base_somente_disp!$A:$L,10,FALSE),0)</f>
        <v>0</v>
      </c>
      <c r="H2626" s="27">
        <f>IFERROR(VLOOKUP(A2626,[2]webService!$A:$I,4,FALSE),0)</f>
        <v>0</v>
      </c>
      <c r="I2626" s="20">
        <f>IFERROR(VLOOKUP(A2626,[2]webService!$A:$II,5,FALSE),0)</f>
        <v>0</v>
      </c>
      <c r="J2626" s="20">
        <f>IFERROR(VLOOKUP(A2626,[2]webService!$A:$I,6,FALSE),0)</f>
        <v>0</v>
      </c>
      <c r="K2626" s="20">
        <f>IFERROR(VLOOKUP(A2626,[2]webService!$A:$I,7,FALSE),0)</f>
        <v>1505518</v>
      </c>
      <c r="L2626" s="20">
        <f>IFERROR(VLOOKUP(A2626,[2]webService!$A:$I,8,FALSE),0)</f>
        <v>0</v>
      </c>
      <c r="M2626" s="28">
        <f>IFERROR(VLOOKUP(A2626,[2]webService!$A:$I,9,FALSE),0)</f>
        <v>0</v>
      </c>
      <c r="N2626" s="27">
        <f>IFERROR(VLOOKUP(A2626,[3]soaBnafar!$A:$G,2,FALSE),0)</f>
        <v>0</v>
      </c>
      <c r="O2626" s="20">
        <f>IFERROR(VLOOKUP(A2626,[3]soaBnafar!$A:$H,3,FALSE),0)</f>
        <v>0</v>
      </c>
      <c r="P2626" s="20">
        <f>IFERROR(VLOOKUP(A2626,[3]soaBnafar!$A:$G,4,FALSE),0)</f>
        <v>0</v>
      </c>
      <c r="Q2626" s="20">
        <f>IFERROR(VLOOKUP(A2626,[3]soaBnafar!$A:$G,5,FALSE),0)</f>
        <v>0</v>
      </c>
      <c r="R2626" s="20">
        <f>IFERROR(VLOOKUP(A2626,[3]soaBnafar!$A:$G,6,FALSE),0)</f>
        <v>0</v>
      </c>
      <c r="S2626" s="20">
        <f>IFERROR(VLOOKUP(A2626,[3]soaBnafar!$A:$G,7,FALSE),0)</f>
        <v>0</v>
      </c>
      <c r="T2626" s="32">
        <f t="shared" si="482"/>
        <v>0</v>
      </c>
      <c r="U2626" s="21">
        <f t="shared" si="483"/>
        <v>63107884</v>
      </c>
      <c r="V2626" s="21">
        <f t="shared" si="484"/>
        <v>0</v>
      </c>
      <c r="W2626" s="21">
        <f t="shared" si="485"/>
        <v>33059460</v>
      </c>
      <c r="X2626" s="21">
        <f t="shared" si="486"/>
        <v>0</v>
      </c>
      <c r="Y2626" s="33">
        <f t="shared" si="487"/>
        <v>0</v>
      </c>
      <c r="Z2626" s="4" t="str">
        <f t="shared" si="488"/>
        <v>Não</v>
      </c>
      <c r="AA2626" s="4" t="str">
        <f t="shared" si="489"/>
        <v>Sim</v>
      </c>
      <c r="AB2626" s="4" t="str">
        <f t="shared" si="490"/>
        <v>Não</v>
      </c>
      <c r="AC2626" s="4" t="str">
        <f t="shared" si="491"/>
        <v>Sim</v>
      </c>
      <c r="AD2626" s="4" t="str">
        <f t="shared" si="492"/>
        <v>Não</v>
      </c>
      <c r="AE2626" s="30" t="str">
        <f t="shared" si="493"/>
        <v>Não</v>
      </c>
    </row>
    <row r="2627" spans="1:31" x14ac:dyDescent="0.25">
      <c r="A2627" s="23">
        <v>410405</v>
      </c>
      <c r="B2627" s="27">
        <f>IFERROR(VLOOKUP(A2627,[1]Monitoramento_Base_somente_disp!$A:$L,5,FALSE),0)</f>
        <v>0</v>
      </c>
      <c r="C2627" s="20">
        <f>IFERROR(VLOOKUP(A2627,[1]Monitoramento_Base_somente_disp!$A:$L,6,FALSE),0)</f>
        <v>0</v>
      </c>
      <c r="D2627" s="20">
        <f>IFERROR(VLOOKUP(A2627,[1]Monitoramento_Base_somente_disp!$A:$L,7,FALSE),0)</f>
        <v>0</v>
      </c>
      <c r="E2627" s="20">
        <f>IFERROR(VLOOKUP(A2627,[1]Monitoramento_Base_somente_disp!$A:$L,8,FALSE),0)</f>
        <v>0</v>
      </c>
      <c r="F2627" s="20">
        <f>IFERROR(VLOOKUP(A2627,[1]Monitoramento_Base_somente_disp!$A:$L,9,FALSE),0)</f>
        <v>0</v>
      </c>
      <c r="G2627" s="28">
        <f>IFERROR(VLOOKUP(A2627,[1]Monitoramento_Base_somente_disp!$A:$L,10,FALSE),0)</f>
        <v>0</v>
      </c>
      <c r="H2627" s="27">
        <f>IFERROR(VLOOKUP(A2627,[2]webService!$A:$I,4,FALSE),0)</f>
        <v>0</v>
      </c>
      <c r="I2627" s="20">
        <f>IFERROR(VLOOKUP(A2627,[2]webService!$A:$II,5,FALSE),0)</f>
        <v>0</v>
      </c>
      <c r="J2627" s="20">
        <f>IFERROR(VLOOKUP(A2627,[2]webService!$A:$I,6,FALSE),0)</f>
        <v>0</v>
      </c>
      <c r="K2627" s="20">
        <f>IFERROR(VLOOKUP(A2627,[2]webService!$A:$I,7,FALSE),0)</f>
        <v>0</v>
      </c>
      <c r="L2627" s="20">
        <f>IFERROR(VLOOKUP(A2627,[2]webService!$A:$I,8,FALSE),0)</f>
        <v>0</v>
      </c>
      <c r="M2627" s="28">
        <f>IFERROR(VLOOKUP(A2627,[2]webService!$A:$I,9,FALSE),0)</f>
        <v>0</v>
      </c>
      <c r="N2627" s="27">
        <f>IFERROR(VLOOKUP(A2627,[3]soaBnafar!$A:$G,2,FALSE),0)</f>
        <v>0</v>
      </c>
      <c r="O2627" s="20">
        <f>IFERROR(VLOOKUP(A2627,[3]soaBnafar!$A:$H,3,FALSE),0)</f>
        <v>0</v>
      </c>
      <c r="P2627" s="20">
        <f>IFERROR(VLOOKUP(A2627,[3]soaBnafar!$A:$G,4,FALSE),0)</f>
        <v>0</v>
      </c>
      <c r="Q2627" s="20">
        <f>IFERROR(VLOOKUP(A2627,[3]soaBnafar!$A:$G,5,FALSE),0)</f>
        <v>0</v>
      </c>
      <c r="R2627" s="20">
        <f>IFERROR(VLOOKUP(A2627,[3]soaBnafar!$A:$G,6,FALSE),0)</f>
        <v>0</v>
      </c>
      <c r="S2627" s="20">
        <f>IFERROR(VLOOKUP(A2627,[3]soaBnafar!$A:$G,7,FALSE),0)</f>
        <v>0</v>
      </c>
      <c r="T2627" s="32">
        <f t="shared" si="482"/>
        <v>0</v>
      </c>
      <c r="U2627" s="21">
        <f t="shared" si="483"/>
        <v>0</v>
      </c>
      <c r="V2627" s="21">
        <f t="shared" si="484"/>
        <v>0</v>
      </c>
      <c r="W2627" s="21">
        <f t="shared" si="485"/>
        <v>0</v>
      </c>
      <c r="X2627" s="21">
        <f t="shared" si="486"/>
        <v>0</v>
      </c>
      <c r="Y2627" s="33">
        <f t="shared" si="487"/>
        <v>0</v>
      </c>
      <c r="Z2627" s="4" t="str">
        <f t="shared" si="488"/>
        <v>Não</v>
      </c>
      <c r="AA2627" s="4" t="str">
        <f t="shared" si="489"/>
        <v>Não</v>
      </c>
      <c r="AB2627" s="4" t="str">
        <f t="shared" si="490"/>
        <v>Não</v>
      </c>
      <c r="AC2627" s="4" t="str">
        <f t="shared" si="491"/>
        <v>Não</v>
      </c>
      <c r="AD2627" s="4" t="str">
        <f t="shared" si="492"/>
        <v>Não</v>
      </c>
      <c r="AE2627" s="30" t="str">
        <f t="shared" si="493"/>
        <v>Não</v>
      </c>
    </row>
    <row r="2628" spans="1:31" x14ac:dyDescent="0.25">
      <c r="A2628" s="23">
        <v>410410</v>
      </c>
      <c r="B2628" s="27">
        <f>IFERROR(VLOOKUP(A2628,[1]Monitoramento_Base_somente_disp!$A:$L,5,FALSE),0)</f>
        <v>59721</v>
      </c>
      <c r="C2628" s="20">
        <f>IFERROR(VLOOKUP(A2628,[1]Monitoramento_Base_somente_disp!$A:$L,6,FALSE),0)</f>
        <v>21998234</v>
      </c>
      <c r="D2628" s="20">
        <f>IFERROR(VLOOKUP(A2628,[1]Monitoramento_Base_somente_disp!$A:$L,7,FALSE),0)</f>
        <v>47158</v>
      </c>
      <c r="E2628" s="20">
        <f>IFERROR(VLOOKUP(A2628,[1]Monitoramento_Base_somente_disp!$A:$L,8,FALSE),0)</f>
        <v>10661532</v>
      </c>
      <c r="F2628" s="20">
        <f>IFERROR(VLOOKUP(A2628,[1]Monitoramento_Base_somente_disp!$A:$L,9,FALSE),0)</f>
        <v>0</v>
      </c>
      <c r="G2628" s="28">
        <f>IFERROR(VLOOKUP(A2628,[1]Monitoramento_Base_somente_disp!$A:$L,10,FALSE),0)</f>
        <v>0</v>
      </c>
      <c r="H2628" s="27">
        <f>IFERROR(VLOOKUP(A2628,[2]webService!$A:$I,4,FALSE),0)</f>
        <v>0</v>
      </c>
      <c r="I2628" s="20">
        <f>IFERROR(VLOOKUP(A2628,[2]webService!$A:$II,5,FALSE),0)</f>
        <v>0</v>
      </c>
      <c r="J2628" s="20">
        <f>IFERROR(VLOOKUP(A2628,[2]webService!$A:$I,6,FALSE),0)</f>
        <v>0</v>
      </c>
      <c r="K2628" s="20">
        <f>IFERROR(VLOOKUP(A2628,[2]webService!$A:$I,7,FALSE),0)</f>
        <v>0</v>
      </c>
      <c r="L2628" s="20">
        <f>IFERROR(VLOOKUP(A2628,[2]webService!$A:$I,8,FALSE),0)</f>
        <v>0</v>
      </c>
      <c r="M2628" s="28">
        <f>IFERROR(VLOOKUP(A2628,[2]webService!$A:$I,9,FALSE),0)</f>
        <v>0</v>
      </c>
      <c r="N2628" s="27">
        <f>IFERROR(VLOOKUP(A2628,[3]soaBnafar!$A:$G,2,FALSE),0)</f>
        <v>0</v>
      </c>
      <c r="O2628" s="20">
        <f>IFERROR(VLOOKUP(A2628,[3]soaBnafar!$A:$H,3,FALSE),0)</f>
        <v>0</v>
      </c>
      <c r="P2628" s="20">
        <f>IFERROR(VLOOKUP(A2628,[3]soaBnafar!$A:$G,4,FALSE),0)</f>
        <v>0</v>
      </c>
      <c r="Q2628" s="20">
        <f>IFERROR(VLOOKUP(A2628,[3]soaBnafar!$A:$G,5,FALSE),0)</f>
        <v>0</v>
      </c>
      <c r="R2628" s="20">
        <f>IFERROR(VLOOKUP(A2628,[3]soaBnafar!$A:$G,6,FALSE),0)</f>
        <v>0</v>
      </c>
      <c r="S2628" s="20">
        <f>IFERROR(VLOOKUP(A2628,[3]soaBnafar!$A:$G,7,FALSE),0)</f>
        <v>0</v>
      </c>
      <c r="T2628" s="32">
        <f t="shared" si="482"/>
        <v>59721</v>
      </c>
      <c r="U2628" s="21">
        <f t="shared" si="483"/>
        <v>21998234</v>
      </c>
      <c r="V2628" s="21">
        <f t="shared" si="484"/>
        <v>47158</v>
      </c>
      <c r="W2628" s="21">
        <f t="shared" si="485"/>
        <v>10661532</v>
      </c>
      <c r="X2628" s="21">
        <f t="shared" si="486"/>
        <v>0</v>
      </c>
      <c r="Y2628" s="33">
        <f t="shared" si="487"/>
        <v>0</v>
      </c>
      <c r="Z2628" s="4" t="str">
        <f t="shared" si="488"/>
        <v>Sim</v>
      </c>
      <c r="AA2628" s="4" t="str">
        <f t="shared" si="489"/>
        <v>Sim</v>
      </c>
      <c r="AB2628" s="4" t="str">
        <f t="shared" si="490"/>
        <v>Sim</v>
      </c>
      <c r="AC2628" s="4" t="str">
        <f t="shared" si="491"/>
        <v>Sim</v>
      </c>
      <c r="AD2628" s="4" t="str">
        <f t="shared" si="492"/>
        <v>Não</v>
      </c>
      <c r="AE2628" s="30" t="str">
        <f t="shared" si="493"/>
        <v>Não</v>
      </c>
    </row>
    <row r="2629" spans="1:31" x14ac:dyDescent="0.25">
      <c r="A2629" s="23">
        <v>410420</v>
      </c>
      <c r="B2629" s="27">
        <f>IFERROR(VLOOKUP(A2629,[1]Monitoramento_Base_somente_disp!$A:$L,5,FALSE),0)</f>
        <v>0</v>
      </c>
      <c r="C2629" s="20">
        <f>IFERROR(VLOOKUP(A2629,[1]Monitoramento_Base_somente_disp!$A:$L,6,FALSE),0)</f>
        <v>0</v>
      </c>
      <c r="D2629" s="20">
        <f>IFERROR(VLOOKUP(A2629,[1]Monitoramento_Base_somente_disp!$A:$L,7,FALSE),0)</f>
        <v>0</v>
      </c>
      <c r="E2629" s="20">
        <f>IFERROR(VLOOKUP(A2629,[1]Monitoramento_Base_somente_disp!$A:$L,8,FALSE),0)</f>
        <v>0</v>
      </c>
      <c r="F2629" s="20">
        <f>IFERROR(VLOOKUP(A2629,[1]Monitoramento_Base_somente_disp!$A:$L,9,FALSE),0)</f>
        <v>0</v>
      </c>
      <c r="G2629" s="28">
        <f>IFERROR(VLOOKUP(A2629,[1]Monitoramento_Base_somente_disp!$A:$L,10,FALSE),0)</f>
        <v>0</v>
      </c>
      <c r="H2629" s="27">
        <f>IFERROR(VLOOKUP(A2629,[2]webService!$A:$I,4,FALSE),0)</f>
        <v>0</v>
      </c>
      <c r="I2629" s="20">
        <f>IFERROR(VLOOKUP(A2629,[2]webService!$A:$II,5,FALSE),0)</f>
        <v>0</v>
      </c>
      <c r="J2629" s="20">
        <f>IFERROR(VLOOKUP(A2629,[2]webService!$A:$I,6,FALSE),0)</f>
        <v>0</v>
      </c>
      <c r="K2629" s="20">
        <f>IFERROR(VLOOKUP(A2629,[2]webService!$A:$I,7,FALSE),0)</f>
        <v>0</v>
      </c>
      <c r="L2629" s="20">
        <f>IFERROR(VLOOKUP(A2629,[2]webService!$A:$I,8,FALSE),0)</f>
        <v>0</v>
      </c>
      <c r="M2629" s="28">
        <f>IFERROR(VLOOKUP(A2629,[2]webService!$A:$I,9,FALSE),0)</f>
        <v>0</v>
      </c>
      <c r="N2629" s="27">
        <f>IFERROR(VLOOKUP(A2629,[3]soaBnafar!$A:$G,2,FALSE),0)</f>
        <v>791559</v>
      </c>
      <c r="O2629" s="20">
        <f>IFERROR(VLOOKUP(A2629,[3]soaBnafar!$A:$H,3,FALSE),0)</f>
        <v>22686994</v>
      </c>
      <c r="P2629" s="20">
        <f>IFERROR(VLOOKUP(A2629,[3]soaBnafar!$A:$G,4,FALSE),0)</f>
        <v>427589</v>
      </c>
      <c r="Q2629" s="20">
        <f>IFERROR(VLOOKUP(A2629,[3]soaBnafar!$A:$G,5,FALSE),0)</f>
        <v>10033981</v>
      </c>
      <c r="R2629" s="20">
        <f>IFERROR(VLOOKUP(A2629,[3]soaBnafar!$A:$G,6,FALSE),0)</f>
        <v>0</v>
      </c>
      <c r="S2629" s="20">
        <f>IFERROR(VLOOKUP(A2629,[3]soaBnafar!$A:$G,7,FALSE),0)</f>
        <v>0</v>
      </c>
      <c r="T2629" s="32">
        <f t="shared" si="482"/>
        <v>791559</v>
      </c>
      <c r="U2629" s="21">
        <f t="shared" si="483"/>
        <v>22686994</v>
      </c>
      <c r="V2629" s="21">
        <f t="shared" si="484"/>
        <v>427589</v>
      </c>
      <c r="W2629" s="21">
        <f t="shared" si="485"/>
        <v>10033981</v>
      </c>
      <c r="X2629" s="21">
        <f t="shared" si="486"/>
        <v>0</v>
      </c>
      <c r="Y2629" s="33">
        <f t="shared" si="487"/>
        <v>0</v>
      </c>
      <c r="Z2629" s="4" t="str">
        <f t="shared" si="488"/>
        <v>Sim</v>
      </c>
      <c r="AA2629" s="4" t="str">
        <f t="shared" si="489"/>
        <v>Sim</v>
      </c>
      <c r="AB2629" s="4" t="str">
        <f t="shared" si="490"/>
        <v>Sim</v>
      </c>
      <c r="AC2629" s="4" t="str">
        <f t="shared" si="491"/>
        <v>Sim</v>
      </c>
      <c r="AD2629" s="4" t="str">
        <f t="shared" si="492"/>
        <v>Não</v>
      </c>
      <c r="AE2629" s="30" t="str">
        <f t="shared" si="493"/>
        <v>Não</v>
      </c>
    </row>
    <row r="2630" spans="1:31" x14ac:dyDescent="0.25">
      <c r="A2630" s="23">
        <v>410425</v>
      </c>
      <c r="B2630" s="27">
        <f>IFERROR(VLOOKUP(A2630,[1]Monitoramento_Base_somente_disp!$A:$L,5,FALSE),0)</f>
        <v>0</v>
      </c>
      <c r="C2630" s="20">
        <f>IFERROR(VLOOKUP(A2630,[1]Monitoramento_Base_somente_disp!$A:$L,6,FALSE),0)</f>
        <v>0</v>
      </c>
      <c r="D2630" s="20">
        <f>IFERROR(VLOOKUP(A2630,[1]Monitoramento_Base_somente_disp!$A:$L,7,FALSE),0)</f>
        <v>0</v>
      </c>
      <c r="E2630" s="20">
        <f>IFERROR(VLOOKUP(A2630,[1]Monitoramento_Base_somente_disp!$A:$L,8,FALSE),0)</f>
        <v>0</v>
      </c>
      <c r="F2630" s="20">
        <f>IFERROR(VLOOKUP(A2630,[1]Monitoramento_Base_somente_disp!$A:$L,9,FALSE),0)</f>
        <v>0</v>
      </c>
      <c r="G2630" s="28">
        <f>IFERROR(VLOOKUP(A2630,[1]Monitoramento_Base_somente_disp!$A:$L,10,FALSE),0)</f>
        <v>0</v>
      </c>
      <c r="H2630" s="27">
        <f>IFERROR(VLOOKUP(A2630,[2]webService!$A:$I,4,FALSE),0)</f>
        <v>0</v>
      </c>
      <c r="I2630" s="20">
        <f>IFERROR(VLOOKUP(A2630,[2]webService!$A:$II,5,FALSE),0)</f>
        <v>0</v>
      </c>
      <c r="J2630" s="20">
        <f>IFERROR(VLOOKUP(A2630,[2]webService!$A:$I,6,FALSE),0)</f>
        <v>0</v>
      </c>
      <c r="K2630" s="20">
        <f>IFERROR(VLOOKUP(A2630,[2]webService!$A:$I,7,FALSE),0)</f>
        <v>0</v>
      </c>
      <c r="L2630" s="20">
        <f>IFERROR(VLOOKUP(A2630,[2]webService!$A:$I,8,FALSE),0)</f>
        <v>0</v>
      </c>
      <c r="M2630" s="28">
        <f>IFERROR(VLOOKUP(A2630,[2]webService!$A:$I,9,FALSE),0)</f>
        <v>0</v>
      </c>
      <c r="N2630" s="27">
        <f>IFERROR(VLOOKUP(A2630,[3]soaBnafar!$A:$G,2,FALSE),0)</f>
        <v>0</v>
      </c>
      <c r="O2630" s="20">
        <f>IFERROR(VLOOKUP(A2630,[3]soaBnafar!$A:$H,3,FALSE),0)</f>
        <v>0</v>
      </c>
      <c r="P2630" s="20">
        <f>IFERROR(VLOOKUP(A2630,[3]soaBnafar!$A:$G,4,FALSE),0)</f>
        <v>0</v>
      </c>
      <c r="Q2630" s="20">
        <f>IFERROR(VLOOKUP(A2630,[3]soaBnafar!$A:$G,5,FALSE),0)</f>
        <v>0</v>
      </c>
      <c r="R2630" s="20">
        <f>IFERROR(VLOOKUP(A2630,[3]soaBnafar!$A:$G,6,FALSE),0)</f>
        <v>0</v>
      </c>
      <c r="S2630" s="20">
        <f>IFERROR(VLOOKUP(A2630,[3]soaBnafar!$A:$G,7,FALSE),0)</f>
        <v>0</v>
      </c>
      <c r="T2630" s="32">
        <f t="shared" ref="T2630:T2693" si="494">B2630+H2630+N2630</f>
        <v>0</v>
      </c>
      <c r="U2630" s="21">
        <f t="shared" ref="U2630:U2693" si="495">C2630+I2630+O2630</f>
        <v>0</v>
      </c>
      <c r="V2630" s="21">
        <f t="shared" ref="V2630:V2693" si="496">D2630+J2630+P2630</f>
        <v>0</v>
      </c>
      <c r="W2630" s="21">
        <f t="shared" ref="W2630:W2693" si="497">E2630+K2630+Q2630</f>
        <v>0</v>
      </c>
      <c r="X2630" s="21">
        <f t="shared" ref="X2630:X2693" si="498">F2630+L2630+R2630</f>
        <v>0</v>
      </c>
      <c r="Y2630" s="33">
        <f t="shared" ref="Y2630:Y2693" si="499">G2630+M2630+S2630</f>
        <v>0</v>
      </c>
      <c r="Z2630" s="4" t="str">
        <f t="shared" ref="Z2630:Z2693" si="500">IF(T2630=0,"Não","Sim")</f>
        <v>Não</v>
      </c>
      <c r="AA2630" s="4" t="str">
        <f t="shared" ref="AA2630:AA2693" si="501">IF(U2630=0,"Não","Sim")</f>
        <v>Não</v>
      </c>
      <c r="AB2630" s="4" t="str">
        <f t="shared" ref="AB2630:AB2693" si="502">IF(V2630=0,"Não","Sim")</f>
        <v>Não</v>
      </c>
      <c r="AC2630" s="4" t="str">
        <f t="shared" ref="AC2630:AC2693" si="503">IF(W2630=0,"Não","Sim")</f>
        <v>Não</v>
      </c>
      <c r="AD2630" s="4" t="str">
        <f t="shared" ref="AD2630:AD2693" si="504">IF(X2630=0,"Não","Sim")</f>
        <v>Não</v>
      </c>
      <c r="AE2630" s="30" t="str">
        <f t="shared" ref="AE2630:AE2693" si="505">IF(Y2630=0,"Não","Sim")</f>
        <v>Não</v>
      </c>
    </row>
    <row r="2631" spans="1:31" x14ac:dyDescent="0.25">
      <c r="A2631" s="23">
        <v>410440</v>
      </c>
      <c r="B2631" s="27">
        <f>IFERROR(VLOOKUP(A2631,[1]Monitoramento_Base_somente_disp!$A:$L,5,FALSE),0)</f>
        <v>0</v>
      </c>
      <c r="C2631" s="20">
        <f>IFERROR(VLOOKUP(A2631,[1]Monitoramento_Base_somente_disp!$A:$L,6,FALSE),0)</f>
        <v>33088020</v>
      </c>
      <c r="D2631" s="20">
        <f>IFERROR(VLOOKUP(A2631,[1]Monitoramento_Base_somente_disp!$A:$L,7,FALSE),0)</f>
        <v>0</v>
      </c>
      <c r="E2631" s="20">
        <f>IFERROR(VLOOKUP(A2631,[1]Monitoramento_Base_somente_disp!$A:$L,8,FALSE),0)</f>
        <v>16544010</v>
      </c>
      <c r="F2631" s="20">
        <f>IFERROR(VLOOKUP(A2631,[1]Monitoramento_Base_somente_disp!$A:$L,9,FALSE),0)</f>
        <v>0</v>
      </c>
      <c r="G2631" s="28">
        <f>IFERROR(VLOOKUP(A2631,[1]Monitoramento_Base_somente_disp!$A:$L,10,FALSE),0)</f>
        <v>0</v>
      </c>
      <c r="H2631" s="27">
        <f>IFERROR(VLOOKUP(A2631,[2]webService!$A:$I,4,FALSE),0)</f>
        <v>0</v>
      </c>
      <c r="I2631" s="20">
        <f>IFERROR(VLOOKUP(A2631,[2]webService!$A:$II,5,FALSE),0)</f>
        <v>0</v>
      </c>
      <c r="J2631" s="20">
        <f>IFERROR(VLOOKUP(A2631,[2]webService!$A:$I,6,FALSE),0)</f>
        <v>0</v>
      </c>
      <c r="K2631" s="20">
        <f>IFERROR(VLOOKUP(A2631,[2]webService!$A:$I,7,FALSE),0)</f>
        <v>0</v>
      </c>
      <c r="L2631" s="20">
        <f>IFERROR(VLOOKUP(A2631,[2]webService!$A:$I,8,FALSE),0)</f>
        <v>0</v>
      </c>
      <c r="M2631" s="28">
        <f>IFERROR(VLOOKUP(A2631,[2]webService!$A:$I,9,FALSE),0)</f>
        <v>0</v>
      </c>
      <c r="N2631" s="27">
        <f>IFERROR(VLOOKUP(A2631,[3]soaBnafar!$A:$G,2,FALSE),0)</f>
        <v>0</v>
      </c>
      <c r="O2631" s="20">
        <f>IFERROR(VLOOKUP(A2631,[3]soaBnafar!$A:$H,3,FALSE),0)</f>
        <v>0</v>
      </c>
      <c r="P2631" s="20">
        <f>IFERROR(VLOOKUP(A2631,[3]soaBnafar!$A:$G,4,FALSE),0)</f>
        <v>0</v>
      </c>
      <c r="Q2631" s="20">
        <f>IFERROR(VLOOKUP(A2631,[3]soaBnafar!$A:$G,5,FALSE),0)</f>
        <v>0</v>
      </c>
      <c r="R2631" s="20">
        <f>IFERROR(VLOOKUP(A2631,[3]soaBnafar!$A:$G,6,FALSE),0)</f>
        <v>0</v>
      </c>
      <c r="S2631" s="20">
        <f>IFERROR(VLOOKUP(A2631,[3]soaBnafar!$A:$G,7,FALSE),0)</f>
        <v>0</v>
      </c>
      <c r="T2631" s="32">
        <f t="shared" si="494"/>
        <v>0</v>
      </c>
      <c r="U2631" s="21">
        <f t="shared" si="495"/>
        <v>33088020</v>
      </c>
      <c r="V2631" s="21">
        <f t="shared" si="496"/>
        <v>0</v>
      </c>
      <c r="W2631" s="21">
        <f t="shared" si="497"/>
        <v>16544010</v>
      </c>
      <c r="X2631" s="21">
        <f t="shared" si="498"/>
        <v>0</v>
      </c>
      <c r="Y2631" s="33">
        <f t="shared" si="499"/>
        <v>0</v>
      </c>
      <c r="Z2631" s="4" t="str">
        <f t="shared" si="500"/>
        <v>Não</v>
      </c>
      <c r="AA2631" s="4" t="str">
        <f t="shared" si="501"/>
        <v>Sim</v>
      </c>
      <c r="AB2631" s="4" t="str">
        <f t="shared" si="502"/>
        <v>Não</v>
      </c>
      <c r="AC2631" s="4" t="str">
        <f t="shared" si="503"/>
        <v>Sim</v>
      </c>
      <c r="AD2631" s="4" t="str">
        <f t="shared" si="504"/>
        <v>Não</v>
      </c>
      <c r="AE2631" s="30" t="str">
        <f t="shared" si="505"/>
        <v>Não</v>
      </c>
    </row>
    <row r="2632" spans="1:31" x14ac:dyDescent="0.25">
      <c r="A2632" s="23">
        <v>410442</v>
      </c>
      <c r="B2632" s="27">
        <f>IFERROR(VLOOKUP(A2632,[1]Monitoramento_Base_somente_disp!$A:$L,5,FALSE),0)</f>
        <v>0</v>
      </c>
      <c r="C2632" s="20">
        <f>IFERROR(VLOOKUP(A2632,[1]Monitoramento_Base_somente_disp!$A:$L,6,FALSE),0)</f>
        <v>0</v>
      </c>
      <c r="D2632" s="20">
        <f>IFERROR(VLOOKUP(A2632,[1]Monitoramento_Base_somente_disp!$A:$L,7,FALSE),0)</f>
        <v>0</v>
      </c>
      <c r="E2632" s="20">
        <f>IFERROR(VLOOKUP(A2632,[1]Monitoramento_Base_somente_disp!$A:$L,8,FALSE),0)</f>
        <v>0</v>
      </c>
      <c r="F2632" s="20">
        <f>IFERROR(VLOOKUP(A2632,[1]Monitoramento_Base_somente_disp!$A:$L,9,FALSE),0)</f>
        <v>0</v>
      </c>
      <c r="G2632" s="28">
        <f>IFERROR(VLOOKUP(A2632,[1]Monitoramento_Base_somente_disp!$A:$L,10,FALSE),0)</f>
        <v>0</v>
      </c>
      <c r="H2632" s="27">
        <f>IFERROR(VLOOKUP(A2632,[2]webService!$A:$I,4,FALSE),0)</f>
        <v>0</v>
      </c>
      <c r="I2632" s="20">
        <f>IFERROR(VLOOKUP(A2632,[2]webService!$A:$II,5,FALSE),0)</f>
        <v>0</v>
      </c>
      <c r="J2632" s="20">
        <f>IFERROR(VLOOKUP(A2632,[2]webService!$A:$I,6,FALSE),0)</f>
        <v>0</v>
      </c>
      <c r="K2632" s="20">
        <f>IFERROR(VLOOKUP(A2632,[2]webService!$A:$I,7,FALSE),0)</f>
        <v>0</v>
      </c>
      <c r="L2632" s="20">
        <f>IFERROR(VLOOKUP(A2632,[2]webService!$A:$I,8,FALSE),0)</f>
        <v>0</v>
      </c>
      <c r="M2632" s="28">
        <f>IFERROR(VLOOKUP(A2632,[2]webService!$A:$I,9,FALSE),0)</f>
        <v>0</v>
      </c>
      <c r="N2632" s="27">
        <f>IFERROR(VLOOKUP(A2632,[3]soaBnafar!$A:$G,2,FALSE),0)</f>
        <v>0</v>
      </c>
      <c r="O2632" s="20">
        <f>IFERROR(VLOOKUP(A2632,[3]soaBnafar!$A:$H,3,FALSE),0)</f>
        <v>0</v>
      </c>
      <c r="P2632" s="20">
        <f>IFERROR(VLOOKUP(A2632,[3]soaBnafar!$A:$G,4,FALSE),0)</f>
        <v>0</v>
      </c>
      <c r="Q2632" s="20">
        <f>IFERROR(VLOOKUP(A2632,[3]soaBnafar!$A:$G,5,FALSE),0)</f>
        <v>0</v>
      </c>
      <c r="R2632" s="20">
        <f>IFERROR(VLOOKUP(A2632,[3]soaBnafar!$A:$G,6,FALSE),0)</f>
        <v>0</v>
      </c>
      <c r="S2632" s="20">
        <f>IFERROR(VLOOKUP(A2632,[3]soaBnafar!$A:$G,7,FALSE),0)</f>
        <v>0</v>
      </c>
      <c r="T2632" s="32">
        <f t="shared" si="494"/>
        <v>0</v>
      </c>
      <c r="U2632" s="21">
        <f t="shared" si="495"/>
        <v>0</v>
      </c>
      <c r="V2632" s="21">
        <f t="shared" si="496"/>
        <v>0</v>
      </c>
      <c r="W2632" s="21">
        <f t="shared" si="497"/>
        <v>0</v>
      </c>
      <c r="X2632" s="21">
        <f t="shared" si="498"/>
        <v>0</v>
      </c>
      <c r="Y2632" s="33">
        <f t="shared" si="499"/>
        <v>0</v>
      </c>
      <c r="Z2632" s="4" t="str">
        <f t="shared" si="500"/>
        <v>Não</v>
      </c>
      <c r="AA2632" s="4" t="str">
        <f t="shared" si="501"/>
        <v>Não</v>
      </c>
      <c r="AB2632" s="4" t="str">
        <f t="shared" si="502"/>
        <v>Não</v>
      </c>
      <c r="AC2632" s="4" t="str">
        <f t="shared" si="503"/>
        <v>Não</v>
      </c>
      <c r="AD2632" s="4" t="str">
        <f t="shared" si="504"/>
        <v>Não</v>
      </c>
      <c r="AE2632" s="30" t="str">
        <f t="shared" si="505"/>
        <v>Não</v>
      </c>
    </row>
    <row r="2633" spans="1:31" x14ac:dyDescent="0.25">
      <c r="A2633" s="23">
        <v>410445</v>
      </c>
      <c r="B2633" s="27">
        <f>IFERROR(VLOOKUP(A2633,[1]Monitoramento_Base_somente_disp!$A:$L,5,FALSE),0)</f>
        <v>0</v>
      </c>
      <c r="C2633" s="20">
        <f>IFERROR(VLOOKUP(A2633,[1]Monitoramento_Base_somente_disp!$A:$L,6,FALSE),0)</f>
        <v>37818928</v>
      </c>
      <c r="D2633" s="20">
        <f>IFERROR(VLOOKUP(A2633,[1]Monitoramento_Base_somente_disp!$A:$L,7,FALSE),0)</f>
        <v>0</v>
      </c>
      <c r="E2633" s="20">
        <f>IFERROR(VLOOKUP(A2633,[1]Monitoramento_Base_somente_disp!$A:$L,8,FALSE),0)</f>
        <v>18909464</v>
      </c>
      <c r="F2633" s="20">
        <f>IFERROR(VLOOKUP(A2633,[1]Monitoramento_Base_somente_disp!$A:$L,9,FALSE),0)</f>
        <v>0</v>
      </c>
      <c r="G2633" s="28">
        <f>IFERROR(VLOOKUP(A2633,[1]Monitoramento_Base_somente_disp!$A:$L,10,FALSE),0)</f>
        <v>0</v>
      </c>
      <c r="H2633" s="27">
        <f>IFERROR(VLOOKUP(A2633,[2]webService!$A:$I,4,FALSE),0)</f>
        <v>0</v>
      </c>
      <c r="I2633" s="20">
        <f>IFERROR(VLOOKUP(A2633,[2]webService!$A:$II,5,FALSE),0)</f>
        <v>0</v>
      </c>
      <c r="J2633" s="20">
        <f>IFERROR(VLOOKUP(A2633,[2]webService!$A:$I,6,FALSE),0)</f>
        <v>0</v>
      </c>
      <c r="K2633" s="20">
        <f>IFERROR(VLOOKUP(A2633,[2]webService!$A:$I,7,FALSE),0)</f>
        <v>0</v>
      </c>
      <c r="L2633" s="20">
        <f>IFERROR(VLOOKUP(A2633,[2]webService!$A:$I,8,FALSE),0)</f>
        <v>0</v>
      </c>
      <c r="M2633" s="28">
        <f>IFERROR(VLOOKUP(A2633,[2]webService!$A:$I,9,FALSE),0)</f>
        <v>0</v>
      </c>
      <c r="N2633" s="27">
        <f>IFERROR(VLOOKUP(A2633,[3]soaBnafar!$A:$G,2,FALSE),0)</f>
        <v>0</v>
      </c>
      <c r="O2633" s="20">
        <f>IFERROR(VLOOKUP(A2633,[3]soaBnafar!$A:$H,3,FALSE),0)</f>
        <v>0</v>
      </c>
      <c r="P2633" s="20">
        <f>IFERROR(VLOOKUP(A2633,[3]soaBnafar!$A:$G,4,FALSE),0)</f>
        <v>0</v>
      </c>
      <c r="Q2633" s="20">
        <f>IFERROR(VLOOKUP(A2633,[3]soaBnafar!$A:$G,5,FALSE),0)</f>
        <v>0</v>
      </c>
      <c r="R2633" s="20">
        <f>IFERROR(VLOOKUP(A2633,[3]soaBnafar!$A:$G,6,FALSE),0)</f>
        <v>0</v>
      </c>
      <c r="S2633" s="20">
        <f>IFERROR(VLOOKUP(A2633,[3]soaBnafar!$A:$G,7,FALSE),0)</f>
        <v>0</v>
      </c>
      <c r="T2633" s="32">
        <f t="shared" si="494"/>
        <v>0</v>
      </c>
      <c r="U2633" s="21">
        <f t="shared" si="495"/>
        <v>37818928</v>
      </c>
      <c r="V2633" s="21">
        <f t="shared" si="496"/>
        <v>0</v>
      </c>
      <c r="W2633" s="21">
        <f t="shared" si="497"/>
        <v>18909464</v>
      </c>
      <c r="X2633" s="21">
        <f t="shared" si="498"/>
        <v>0</v>
      </c>
      <c r="Y2633" s="33">
        <f t="shared" si="499"/>
        <v>0</v>
      </c>
      <c r="Z2633" s="4" t="str">
        <f t="shared" si="500"/>
        <v>Não</v>
      </c>
      <c r="AA2633" s="4" t="str">
        <f t="shared" si="501"/>
        <v>Sim</v>
      </c>
      <c r="AB2633" s="4" t="str">
        <f t="shared" si="502"/>
        <v>Não</v>
      </c>
      <c r="AC2633" s="4" t="str">
        <f t="shared" si="503"/>
        <v>Sim</v>
      </c>
      <c r="AD2633" s="4" t="str">
        <f t="shared" si="504"/>
        <v>Não</v>
      </c>
      <c r="AE2633" s="30" t="str">
        <f t="shared" si="505"/>
        <v>Não</v>
      </c>
    </row>
    <row r="2634" spans="1:31" x14ac:dyDescent="0.25">
      <c r="A2634" s="23">
        <v>410450</v>
      </c>
      <c r="B2634" s="27">
        <f>IFERROR(VLOOKUP(A2634,[1]Monitoramento_Base_somente_disp!$A:$L,5,FALSE),0)</f>
        <v>0</v>
      </c>
      <c r="C2634" s="20">
        <f>IFERROR(VLOOKUP(A2634,[1]Monitoramento_Base_somente_disp!$A:$L,6,FALSE),0)</f>
        <v>0</v>
      </c>
      <c r="D2634" s="20">
        <f>IFERROR(VLOOKUP(A2634,[1]Monitoramento_Base_somente_disp!$A:$L,7,FALSE),0)</f>
        <v>0</v>
      </c>
      <c r="E2634" s="20">
        <f>IFERROR(VLOOKUP(A2634,[1]Monitoramento_Base_somente_disp!$A:$L,8,FALSE),0)</f>
        <v>0</v>
      </c>
      <c r="F2634" s="20">
        <f>IFERROR(VLOOKUP(A2634,[1]Monitoramento_Base_somente_disp!$A:$L,9,FALSE),0)</f>
        <v>0</v>
      </c>
      <c r="G2634" s="28">
        <f>IFERROR(VLOOKUP(A2634,[1]Monitoramento_Base_somente_disp!$A:$L,10,FALSE),0)</f>
        <v>0</v>
      </c>
      <c r="H2634" s="27">
        <f>IFERROR(VLOOKUP(A2634,[2]webService!$A:$I,4,FALSE),0)</f>
        <v>299832</v>
      </c>
      <c r="I2634" s="20">
        <f>IFERROR(VLOOKUP(A2634,[2]webService!$A:$II,5,FALSE),0)</f>
        <v>255120</v>
      </c>
      <c r="J2634" s="20">
        <f>IFERROR(VLOOKUP(A2634,[2]webService!$A:$I,6,FALSE),0)</f>
        <v>0</v>
      </c>
      <c r="K2634" s="20">
        <f>IFERROR(VLOOKUP(A2634,[2]webService!$A:$I,7,FALSE),0)</f>
        <v>0</v>
      </c>
      <c r="L2634" s="20">
        <f>IFERROR(VLOOKUP(A2634,[2]webService!$A:$I,8,FALSE),0)</f>
        <v>0</v>
      </c>
      <c r="M2634" s="28">
        <f>IFERROR(VLOOKUP(A2634,[2]webService!$A:$I,9,FALSE),0)</f>
        <v>0</v>
      </c>
      <c r="N2634" s="27">
        <f>IFERROR(VLOOKUP(A2634,[3]soaBnafar!$A:$G,2,FALSE),0)</f>
        <v>0</v>
      </c>
      <c r="O2634" s="20">
        <f>IFERROR(VLOOKUP(A2634,[3]soaBnafar!$A:$H,3,FALSE),0)</f>
        <v>0</v>
      </c>
      <c r="P2634" s="20">
        <f>IFERROR(VLOOKUP(A2634,[3]soaBnafar!$A:$G,4,FALSE),0)</f>
        <v>0</v>
      </c>
      <c r="Q2634" s="20">
        <f>IFERROR(VLOOKUP(A2634,[3]soaBnafar!$A:$G,5,FALSE),0)</f>
        <v>0</v>
      </c>
      <c r="R2634" s="20">
        <f>IFERROR(VLOOKUP(A2634,[3]soaBnafar!$A:$G,6,FALSE),0)</f>
        <v>0</v>
      </c>
      <c r="S2634" s="20">
        <f>IFERROR(VLOOKUP(A2634,[3]soaBnafar!$A:$G,7,FALSE),0)</f>
        <v>0</v>
      </c>
      <c r="T2634" s="32">
        <f t="shared" si="494"/>
        <v>299832</v>
      </c>
      <c r="U2634" s="21">
        <f t="shared" si="495"/>
        <v>255120</v>
      </c>
      <c r="V2634" s="21">
        <f t="shared" si="496"/>
        <v>0</v>
      </c>
      <c r="W2634" s="21">
        <f t="shared" si="497"/>
        <v>0</v>
      </c>
      <c r="X2634" s="21">
        <f t="shared" si="498"/>
        <v>0</v>
      </c>
      <c r="Y2634" s="33">
        <f t="shared" si="499"/>
        <v>0</v>
      </c>
      <c r="Z2634" s="4" t="str">
        <f t="shared" si="500"/>
        <v>Sim</v>
      </c>
      <c r="AA2634" s="4" t="str">
        <f t="shared" si="501"/>
        <v>Sim</v>
      </c>
      <c r="AB2634" s="4" t="str">
        <f t="shared" si="502"/>
        <v>Não</v>
      </c>
      <c r="AC2634" s="4" t="str">
        <f t="shared" si="503"/>
        <v>Não</v>
      </c>
      <c r="AD2634" s="4" t="str">
        <f t="shared" si="504"/>
        <v>Não</v>
      </c>
      <c r="AE2634" s="30" t="str">
        <f t="shared" si="505"/>
        <v>Não</v>
      </c>
    </row>
    <row r="2635" spans="1:31" x14ac:dyDescent="0.25">
      <c r="A2635" s="23">
        <v>410470</v>
      </c>
      <c r="B2635" s="27">
        <f>IFERROR(VLOOKUP(A2635,[1]Monitoramento_Base_somente_disp!$A:$L,5,FALSE),0)</f>
        <v>0</v>
      </c>
      <c r="C2635" s="20">
        <f>IFERROR(VLOOKUP(A2635,[1]Monitoramento_Base_somente_disp!$A:$L,6,FALSE),0)</f>
        <v>8960</v>
      </c>
      <c r="D2635" s="20">
        <f>IFERROR(VLOOKUP(A2635,[1]Monitoramento_Base_somente_disp!$A:$L,7,FALSE),0)</f>
        <v>0</v>
      </c>
      <c r="E2635" s="20">
        <f>IFERROR(VLOOKUP(A2635,[1]Monitoramento_Base_somente_disp!$A:$L,8,FALSE),0)</f>
        <v>4480</v>
      </c>
      <c r="F2635" s="20">
        <f>IFERROR(VLOOKUP(A2635,[1]Monitoramento_Base_somente_disp!$A:$L,9,FALSE),0)</f>
        <v>0</v>
      </c>
      <c r="G2635" s="28">
        <f>IFERROR(VLOOKUP(A2635,[1]Monitoramento_Base_somente_disp!$A:$L,10,FALSE),0)</f>
        <v>0</v>
      </c>
      <c r="H2635" s="27">
        <f>IFERROR(VLOOKUP(A2635,[2]webService!$A:$I,4,FALSE),0)</f>
        <v>0</v>
      </c>
      <c r="I2635" s="20">
        <f>IFERROR(VLOOKUP(A2635,[2]webService!$A:$II,5,FALSE),0)</f>
        <v>0</v>
      </c>
      <c r="J2635" s="20">
        <f>IFERROR(VLOOKUP(A2635,[2]webService!$A:$I,6,FALSE),0)</f>
        <v>0</v>
      </c>
      <c r="K2635" s="20">
        <f>IFERROR(VLOOKUP(A2635,[2]webService!$A:$I,7,FALSE),0)</f>
        <v>0</v>
      </c>
      <c r="L2635" s="20">
        <f>IFERROR(VLOOKUP(A2635,[2]webService!$A:$I,8,FALSE),0)</f>
        <v>0</v>
      </c>
      <c r="M2635" s="28">
        <f>IFERROR(VLOOKUP(A2635,[2]webService!$A:$I,9,FALSE),0)</f>
        <v>0</v>
      </c>
      <c r="N2635" s="27">
        <f>IFERROR(VLOOKUP(A2635,[3]soaBnafar!$A:$G,2,FALSE),0)</f>
        <v>0</v>
      </c>
      <c r="O2635" s="20">
        <f>IFERROR(VLOOKUP(A2635,[3]soaBnafar!$A:$H,3,FALSE),0)</f>
        <v>0</v>
      </c>
      <c r="P2635" s="20">
        <f>IFERROR(VLOOKUP(A2635,[3]soaBnafar!$A:$G,4,FALSE),0)</f>
        <v>0</v>
      </c>
      <c r="Q2635" s="20">
        <f>IFERROR(VLOOKUP(A2635,[3]soaBnafar!$A:$G,5,FALSE),0)</f>
        <v>0</v>
      </c>
      <c r="R2635" s="20">
        <f>IFERROR(VLOOKUP(A2635,[3]soaBnafar!$A:$G,6,FALSE),0)</f>
        <v>0</v>
      </c>
      <c r="S2635" s="20">
        <f>IFERROR(VLOOKUP(A2635,[3]soaBnafar!$A:$G,7,FALSE),0)</f>
        <v>0</v>
      </c>
      <c r="T2635" s="32">
        <f t="shared" si="494"/>
        <v>0</v>
      </c>
      <c r="U2635" s="21">
        <f t="shared" si="495"/>
        <v>8960</v>
      </c>
      <c r="V2635" s="21">
        <f t="shared" si="496"/>
        <v>0</v>
      </c>
      <c r="W2635" s="21">
        <f t="shared" si="497"/>
        <v>4480</v>
      </c>
      <c r="X2635" s="21">
        <f t="shared" si="498"/>
        <v>0</v>
      </c>
      <c r="Y2635" s="33">
        <f t="shared" si="499"/>
        <v>0</v>
      </c>
      <c r="Z2635" s="4" t="str">
        <f t="shared" si="500"/>
        <v>Não</v>
      </c>
      <c r="AA2635" s="4" t="str">
        <f t="shared" si="501"/>
        <v>Sim</v>
      </c>
      <c r="AB2635" s="4" t="str">
        <f t="shared" si="502"/>
        <v>Não</v>
      </c>
      <c r="AC2635" s="4" t="str">
        <f t="shared" si="503"/>
        <v>Sim</v>
      </c>
      <c r="AD2635" s="4" t="str">
        <f t="shared" si="504"/>
        <v>Não</v>
      </c>
      <c r="AE2635" s="30" t="str">
        <f t="shared" si="505"/>
        <v>Não</v>
      </c>
    </row>
    <row r="2636" spans="1:31" x14ac:dyDescent="0.25">
      <c r="A2636" s="23">
        <v>410490</v>
      </c>
      <c r="B2636" s="27">
        <f>IFERROR(VLOOKUP(A2636,[1]Monitoramento_Base_somente_disp!$A:$L,5,FALSE),0)</f>
        <v>0</v>
      </c>
      <c r="C2636" s="20">
        <f>IFERROR(VLOOKUP(A2636,[1]Monitoramento_Base_somente_disp!$A:$L,6,FALSE),0)</f>
        <v>0</v>
      </c>
      <c r="D2636" s="20">
        <f>IFERROR(VLOOKUP(A2636,[1]Monitoramento_Base_somente_disp!$A:$L,7,FALSE),0)</f>
        <v>0</v>
      </c>
      <c r="E2636" s="20">
        <f>IFERROR(VLOOKUP(A2636,[1]Monitoramento_Base_somente_disp!$A:$L,8,FALSE),0)</f>
        <v>0</v>
      </c>
      <c r="F2636" s="20">
        <f>IFERROR(VLOOKUP(A2636,[1]Monitoramento_Base_somente_disp!$A:$L,9,FALSE),0)</f>
        <v>0</v>
      </c>
      <c r="G2636" s="28">
        <f>IFERROR(VLOOKUP(A2636,[1]Monitoramento_Base_somente_disp!$A:$L,10,FALSE),0)</f>
        <v>0</v>
      </c>
      <c r="H2636" s="27">
        <f>IFERROR(VLOOKUP(A2636,[2]webService!$A:$I,4,FALSE),0)</f>
        <v>0</v>
      </c>
      <c r="I2636" s="20">
        <f>IFERROR(VLOOKUP(A2636,[2]webService!$A:$II,5,FALSE),0)</f>
        <v>0</v>
      </c>
      <c r="J2636" s="20">
        <f>IFERROR(VLOOKUP(A2636,[2]webService!$A:$I,6,FALSE),0)</f>
        <v>0</v>
      </c>
      <c r="K2636" s="20">
        <f>IFERROR(VLOOKUP(A2636,[2]webService!$A:$I,7,FALSE),0)</f>
        <v>0</v>
      </c>
      <c r="L2636" s="20">
        <f>IFERROR(VLOOKUP(A2636,[2]webService!$A:$I,8,FALSE),0)</f>
        <v>0</v>
      </c>
      <c r="M2636" s="28">
        <f>IFERROR(VLOOKUP(A2636,[2]webService!$A:$I,9,FALSE),0)</f>
        <v>0</v>
      </c>
      <c r="N2636" s="27">
        <f>IFERROR(VLOOKUP(A2636,[3]soaBnafar!$A:$G,2,FALSE),0)</f>
        <v>567430</v>
      </c>
      <c r="O2636" s="20">
        <f>IFERROR(VLOOKUP(A2636,[3]soaBnafar!$A:$H,3,FALSE),0)</f>
        <v>7775690</v>
      </c>
      <c r="P2636" s="20">
        <f>IFERROR(VLOOKUP(A2636,[3]soaBnafar!$A:$G,4,FALSE),0)</f>
        <v>352740</v>
      </c>
      <c r="Q2636" s="20">
        <f>IFERROR(VLOOKUP(A2636,[3]soaBnafar!$A:$G,5,FALSE),0)</f>
        <v>7140313</v>
      </c>
      <c r="R2636" s="20">
        <f>IFERROR(VLOOKUP(A2636,[3]soaBnafar!$A:$G,6,FALSE),0)</f>
        <v>0</v>
      </c>
      <c r="S2636" s="20">
        <f>IFERROR(VLOOKUP(A2636,[3]soaBnafar!$A:$G,7,FALSE),0)</f>
        <v>0</v>
      </c>
      <c r="T2636" s="32">
        <f t="shared" si="494"/>
        <v>567430</v>
      </c>
      <c r="U2636" s="21">
        <f t="shared" si="495"/>
        <v>7775690</v>
      </c>
      <c r="V2636" s="21">
        <f t="shared" si="496"/>
        <v>352740</v>
      </c>
      <c r="W2636" s="21">
        <f t="shared" si="497"/>
        <v>7140313</v>
      </c>
      <c r="X2636" s="21">
        <f t="shared" si="498"/>
        <v>0</v>
      </c>
      <c r="Y2636" s="33">
        <f t="shared" si="499"/>
        <v>0</v>
      </c>
      <c r="Z2636" s="4" t="str">
        <f t="shared" si="500"/>
        <v>Sim</v>
      </c>
      <c r="AA2636" s="4" t="str">
        <f t="shared" si="501"/>
        <v>Sim</v>
      </c>
      <c r="AB2636" s="4" t="str">
        <f t="shared" si="502"/>
        <v>Sim</v>
      </c>
      <c r="AC2636" s="4" t="str">
        <f t="shared" si="503"/>
        <v>Sim</v>
      </c>
      <c r="AD2636" s="4" t="str">
        <f t="shared" si="504"/>
        <v>Não</v>
      </c>
      <c r="AE2636" s="30" t="str">
        <f t="shared" si="505"/>
        <v>Não</v>
      </c>
    </row>
    <row r="2637" spans="1:31" x14ac:dyDescent="0.25">
      <c r="A2637" s="23">
        <v>410500</v>
      </c>
      <c r="B2637" s="27">
        <f>IFERROR(VLOOKUP(A2637,[1]Monitoramento_Base_somente_disp!$A:$L,5,FALSE),0)</f>
        <v>0</v>
      </c>
      <c r="C2637" s="20">
        <f>IFERROR(VLOOKUP(A2637,[1]Monitoramento_Base_somente_disp!$A:$L,6,FALSE),0)</f>
        <v>1400</v>
      </c>
      <c r="D2637" s="20">
        <f>IFERROR(VLOOKUP(A2637,[1]Monitoramento_Base_somente_disp!$A:$L,7,FALSE),0)</f>
        <v>0</v>
      </c>
      <c r="E2637" s="20">
        <f>IFERROR(VLOOKUP(A2637,[1]Monitoramento_Base_somente_disp!$A:$L,8,FALSE),0)</f>
        <v>700</v>
      </c>
      <c r="F2637" s="20">
        <f>IFERROR(VLOOKUP(A2637,[1]Monitoramento_Base_somente_disp!$A:$L,9,FALSE),0)</f>
        <v>0</v>
      </c>
      <c r="G2637" s="28">
        <f>IFERROR(VLOOKUP(A2637,[1]Monitoramento_Base_somente_disp!$A:$L,10,FALSE),0)</f>
        <v>0</v>
      </c>
      <c r="H2637" s="27">
        <f>IFERROR(VLOOKUP(A2637,[2]webService!$A:$I,4,FALSE),0)</f>
        <v>0</v>
      </c>
      <c r="I2637" s="20">
        <f>IFERROR(VLOOKUP(A2637,[2]webService!$A:$II,5,FALSE),0)</f>
        <v>0</v>
      </c>
      <c r="J2637" s="20">
        <f>IFERROR(VLOOKUP(A2637,[2]webService!$A:$I,6,FALSE),0)</f>
        <v>0</v>
      </c>
      <c r="K2637" s="20">
        <f>IFERROR(VLOOKUP(A2637,[2]webService!$A:$I,7,FALSE),0)</f>
        <v>0</v>
      </c>
      <c r="L2637" s="20">
        <f>IFERROR(VLOOKUP(A2637,[2]webService!$A:$I,8,FALSE),0)</f>
        <v>0</v>
      </c>
      <c r="M2637" s="28">
        <f>IFERROR(VLOOKUP(A2637,[2]webService!$A:$I,9,FALSE),0)</f>
        <v>0</v>
      </c>
      <c r="N2637" s="27">
        <f>IFERROR(VLOOKUP(A2637,[3]soaBnafar!$A:$G,2,FALSE),0)</f>
        <v>0</v>
      </c>
      <c r="O2637" s="20">
        <f>IFERROR(VLOOKUP(A2637,[3]soaBnafar!$A:$H,3,FALSE),0)</f>
        <v>0</v>
      </c>
      <c r="P2637" s="20">
        <f>IFERROR(VLOOKUP(A2637,[3]soaBnafar!$A:$G,4,FALSE),0)</f>
        <v>0</v>
      </c>
      <c r="Q2637" s="20">
        <f>IFERROR(VLOOKUP(A2637,[3]soaBnafar!$A:$G,5,FALSE),0)</f>
        <v>0</v>
      </c>
      <c r="R2637" s="20">
        <f>IFERROR(VLOOKUP(A2637,[3]soaBnafar!$A:$G,6,FALSE),0)</f>
        <v>0</v>
      </c>
      <c r="S2637" s="20">
        <f>IFERROR(VLOOKUP(A2637,[3]soaBnafar!$A:$G,7,FALSE),0)</f>
        <v>0</v>
      </c>
      <c r="T2637" s="32">
        <f t="shared" si="494"/>
        <v>0</v>
      </c>
      <c r="U2637" s="21">
        <f t="shared" si="495"/>
        <v>1400</v>
      </c>
      <c r="V2637" s="21">
        <f t="shared" si="496"/>
        <v>0</v>
      </c>
      <c r="W2637" s="21">
        <f t="shared" si="497"/>
        <v>700</v>
      </c>
      <c r="X2637" s="21">
        <f t="shared" si="498"/>
        <v>0</v>
      </c>
      <c r="Y2637" s="33">
        <f t="shared" si="499"/>
        <v>0</v>
      </c>
      <c r="Z2637" s="4" t="str">
        <f t="shared" si="500"/>
        <v>Não</v>
      </c>
      <c r="AA2637" s="4" t="str">
        <f t="shared" si="501"/>
        <v>Sim</v>
      </c>
      <c r="AB2637" s="4" t="str">
        <f t="shared" si="502"/>
        <v>Não</v>
      </c>
      <c r="AC2637" s="4" t="str">
        <f t="shared" si="503"/>
        <v>Sim</v>
      </c>
      <c r="AD2637" s="4" t="str">
        <f t="shared" si="504"/>
        <v>Não</v>
      </c>
      <c r="AE2637" s="30" t="str">
        <f t="shared" si="505"/>
        <v>Não</v>
      </c>
    </row>
    <row r="2638" spans="1:31" x14ac:dyDescent="0.25">
      <c r="A2638" s="23">
        <v>410510</v>
      </c>
      <c r="B2638" s="27">
        <f>IFERROR(VLOOKUP(A2638,[1]Monitoramento_Base_somente_disp!$A:$L,5,FALSE),0)</f>
        <v>0</v>
      </c>
      <c r="C2638" s="20">
        <f>IFERROR(VLOOKUP(A2638,[1]Monitoramento_Base_somente_disp!$A:$L,6,FALSE),0)</f>
        <v>0</v>
      </c>
      <c r="D2638" s="20">
        <f>IFERROR(VLOOKUP(A2638,[1]Monitoramento_Base_somente_disp!$A:$L,7,FALSE),0)</f>
        <v>0</v>
      </c>
      <c r="E2638" s="20">
        <f>IFERROR(VLOOKUP(A2638,[1]Monitoramento_Base_somente_disp!$A:$L,8,FALSE),0)</f>
        <v>0</v>
      </c>
      <c r="F2638" s="20">
        <f>IFERROR(VLOOKUP(A2638,[1]Monitoramento_Base_somente_disp!$A:$L,9,FALSE),0)</f>
        <v>0</v>
      </c>
      <c r="G2638" s="28">
        <f>IFERROR(VLOOKUP(A2638,[1]Monitoramento_Base_somente_disp!$A:$L,10,FALSE),0)</f>
        <v>0</v>
      </c>
      <c r="H2638" s="27">
        <f>IFERROR(VLOOKUP(A2638,[2]webService!$A:$I,4,FALSE),0)</f>
        <v>0</v>
      </c>
      <c r="I2638" s="20">
        <f>IFERROR(VLOOKUP(A2638,[2]webService!$A:$II,5,FALSE),0)</f>
        <v>0</v>
      </c>
      <c r="J2638" s="20">
        <f>IFERROR(VLOOKUP(A2638,[2]webService!$A:$I,6,FALSE),0)</f>
        <v>0</v>
      </c>
      <c r="K2638" s="20">
        <f>IFERROR(VLOOKUP(A2638,[2]webService!$A:$I,7,FALSE),0)</f>
        <v>0</v>
      </c>
      <c r="L2638" s="20">
        <f>IFERROR(VLOOKUP(A2638,[2]webService!$A:$I,8,FALSE),0)</f>
        <v>0</v>
      </c>
      <c r="M2638" s="28">
        <f>IFERROR(VLOOKUP(A2638,[2]webService!$A:$I,9,FALSE),0)</f>
        <v>0</v>
      </c>
      <c r="N2638" s="27">
        <f>IFERROR(VLOOKUP(A2638,[3]soaBnafar!$A:$G,2,FALSE),0)</f>
        <v>95492</v>
      </c>
      <c r="O2638" s="20">
        <f>IFERROR(VLOOKUP(A2638,[3]soaBnafar!$A:$H,3,FALSE),0)</f>
        <v>157231</v>
      </c>
      <c r="P2638" s="20">
        <f>IFERROR(VLOOKUP(A2638,[3]soaBnafar!$A:$G,4,FALSE),0)</f>
        <v>0</v>
      </c>
      <c r="Q2638" s="20">
        <f>IFERROR(VLOOKUP(A2638,[3]soaBnafar!$A:$G,5,FALSE),0)</f>
        <v>0</v>
      </c>
      <c r="R2638" s="20">
        <f>IFERROR(VLOOKUP(A2638,[3]soaBnafar!$A:$G,6,FALSE),0)</f>
        <v>0</v>
      </c>
      <c r="S2638" s="20">
        <f>IFERROR(VLOOKUP(A2638,[3]soaBnafar!$A:$G,7,FALSE),0)</f>
        <v>0</v>
      </c>
      <c r="T2638" s="32">
        <f t="shared" si="494"/>
        <v>95492</v>
      </c>
      <c r="U2638" s="21">
        <f t="shared" si="495"/>
        <v>157231</v>
      </c>
      <c r="V2638" s="21">
        <f t="shared" si="496"/>
        <v>0</v>
      </c>
      <c r="W2638" s="21">
        <f t="shared" si="497"/>
        <v>0</v>
      </c>
      <c r="X2638" s="21">
        <f t="shared" si="498"/>
        <v>0</v>
      </c>
      <c r="Y2638" s="33">
        <f t="shared" si="499"/>
        <v>0</v>
      </c>
      <c r="Z2638" s="4" t="str">
        <f t="shared" si="500"/>
        <v>Sim</v>
      </c>
      <c r="AA2638" s="4" t="str">
        <f t="shared" si="501"/>
        <v>Sim</v>
      </c>
      <c r="AB2638" s="4" t="str">
        <f t="shared" si="502"/>
        <v>Não</v>
      </c>
      <c r="AC2638" s="4" t="str">
        <f t="shared" si="503"/>
        <v>Não</v>
      </c>
      <c r="AD2638" s="4" t="str">
        <f t="shared" si="504"/>
        <v>Não</v>
      </c>
      <c r="AE2638" s="30" t="str">
        <f t="shared" si="505"/>
        <v>Não</v>
      </c>
    </row>
    <row r="2639" spans="1:31" x14ac:dyDescent="0.25">
      <c r="A2639" s="23">
        <v>410520</v>
      </c>
      <c r="B2639" s="27">
        <f>IFERROR(VLOOKUP(A2639,[1]Monitoramento_Base_somente_disp!$A:$L,5,FALSE),0)</f>
        <v>157292</v>
      </c>
      <c r="C2639" s="20">
        <f>IFERROR(VLOOKUP(A2639,[1]Monitoramento_Base_somente_disp!$A:$L,6,FALSE),0)</f>
        <v>16822472</v>
      </c>
      <c r="D2639" s="20">
        <f>IFERROR(VLOOKUP(A2639,[1]Monitoramento_Base_somente_disp!$A:$L,7,FALSE),0)</f>
        <v>117363</v>
      </c>
      <c r="E2639" s="20">
        <f>IFERROR(VLOOKUP(A2639,[1]Monitoramento_Base_somente_disp!$A:$L,8,FALSE),0)</f>
        <v>10010061</v>
      </c>
      <c r="F2639" s="20">
        <f>IFERROR(VLOOKUP(A2639,[1]Monitoramento_Base_somente_disp!$A:$L,9,FALSE),0)</f>
        <v>0</v>
      </c>
      <c r="G2639" s="28">
        <f>IFERROR(VLOOKUP(A2639,[1]Monitoramento_Base_somente_disp!$A:$L,10,FALSE),0)</f>
        <v>0</v>
      </c>
      <c r="H2639" s="27">
        <f>IFERROR(VLOOKUP(A2639,[2]webService!$A:$I,4,FALSE),0)</f>
        <v>0</v>
      </c>
      <c r="I2639" s="20">
        <f>IFERROR(VLOOKUP(A2639,[2]webService!$A:$II,5,FALSE),0)</f>
        <v>0</v>
      </c>
      <c r="J2639" s="20">
        <f>IFERROR(VLOOKUP(A2639,[2]webService!$A:$I,6,FALSE),0)</f>
        <v>0</v>
      </c>
      <c r="K2639" s="20">
        <f>IFERROR(VLOOKUP(A2639,[2]webService!$A:$I,7,FALSE),0)</f>
        <v>0</v>
      </c>
      <c r="L2639" s="20">
        <f>IFERROR(VLOOKUP(A2639,[2]webService!$A:$I,8,FALSE),0)</f>
        <v>0</v>
      </c>
      <c r="M2639" s="28">
        <f>IFERROR(VLOOKUP(A2639,[2]webService!$A:$I,9,FALSE),0)</f>
        <v>0</v>
      </c>
      <c r="N2639" s="27">
        <f>IFERROR(VLOOKUP(A2639,[3]soaBnafar!$A:$G,2,FALSE),0)</f>
        <v>0</v>
      </c>
      <c r="O2639" s="20">
        <f>IFERROR(VLOOKUP(A2639,[3]soaBnafar!$A:$H,3,FALSE),0)</f>
        <v>0</v>
      </c>
      <c r="P2639" s="20">
        <f>IFERROR(VLOOKUP(A2639,[3]soaBnafar!$A:$G,4,FALSE),0)</f>
        <v>0</v>
      </c>
      <c r="Q2639" s="20">
        <f>IFERROR(VLOOKUP(A2639,[3]soaBnafar!$A:$G,5,FALSE),0)</f>
        <v>0</v>
      </c>
      <c r="R2639" s="20">
        <f>IFERROR(VLOOKUP(A2639,[3]soaBnafar!$A:$G,6,FALSE),0)</f>
        <v>0</v>
      </c>
      <c r="S2639" s="20">
        <f>IFERROR(VLOOKUP(A2639,[3]soaBnafar!$A:$G,7,FALSE),0)</f>
        <v>0</v>
      </c>
      <c r="T2639" s="32">
        <f t="shared" si="494"/>
        <v>157292</v>
      </c>
      <c r="U2639" s="21">
        <f t="shared" si="495"/>
        <v>16822472</v>
      </c>
      <c r="V2639" s="21">
        <f t="shared" si="496"/>
        <v>117363</v>
      </c>
      <c r="W2639" s="21">
        <f t="shared" si="497"/>
        <v>10010061</v>
      </c>
      <c r="X2639" s="21">
        <f t="shared" si="498"/>
        <v>0</v>
      </c>
      <c r="Y2639" s="33">
        <f t="shared" si="499"/>
        <v>0</v>
      </c>
      <c r="Z2639" s="4" t="str">
        <f t="shared" si="500"/>
        <v>Sim</v>
      </c>
      <c r="AA2639" s="4" t="str">
        <f t="shared" si="501"/>
        <v>Sim</v>
      </c>
      <c r="AB2639" s="4" t="str">
        <f t="shared" si="502"/>
        <v>Sim</v>
      </c>
      <c r="AC2639" s="4" t="str">
        <f t="shared" si="503"/>
        <v>Sim</v>
      </c>
      <c r="AD2639" s="4" t="str">
        <f t="shared" si="504"/>
        <v>Não</v>
      </c>
      <c r="AE2639" s="30" t="str">
        <f t="shared" si="505"/>
        <v>Não</v>
      </c>
    </row>
    <row r="2640" spans="1:31" x14ac:dyDescent="0.25">
      <c r="A2640" s="23">
        <v>410570</v>
      </c>
      <c r="B2640" s="27">
        <f>IFERROR(VLOOKUP(A2640,[1]Monitoramento_Base_somente_disp!$A:$L,5,FALSE),0)</f>
        <v>0</v>
      </c>
      <c r="C2640" s="20">
        <f>IFERROR(VLOOKUP(A2640,[1]Monitoramento_Base_somente_disp!$A:$L,6,FALSE),0)</f>
        <v>0</v>
      </c>
      <c r="D2640" s="20">
        <f>IFERROR(VLOOKUP(A2640,[1]Monitoramento_Base_somente_disp!$A:$L,7,FALSE),0)</f>
        <v>0</v>
      </c>
      <c r="E2640" s="20">
        <f>IFERROR(VLOOKUP(A2640,[1]Monitoramento_Base_somente_disp!$A:$L,8,FALSE),0)</f>
        <v>0</v>
      </c>
      <c r="F2640" s="20">
        <f>IFERROR(VLOOKUP(A2640,[1]Monitoramento_Base_somente_disp!$A:$L,9,FALSE),0)</f>
        <v>0</v>
      </c>
      <c r="G2640" s="28">
        <f>IFERROR(VLOOKUP(A2640,[1]Monitoramento_Base_somente_disp!$A:$L,10,FALSE),0)</f>
        <v>0</v>
      </c>
      <c r="H2640" s="27">
        <f>IFERROR(VLOOKUP(A2640,[2]webService!$A:$I,4,FALSE),0)</f>
        <v>0</v>
      </c>
      <c r="I2640" s="20">
        <f>IFERROR(VLOOKUP(A2640,[2]webService!$A:$II,5,FALSE),0)</f>
        <v>0</v>
      </c>
      <c r="J2640" s="20">
        <f>IFERROR(VLOOKUP(A2640,[2]webService!$A:$I,6,FALSE),0)</f>
        <v>0</v>
      </c>
      <c r="K2640" s="20">
        <f>IFERROR(VLOOKUP(A2640,[2]webService!$A:$I,7,FALSE),0)</f>
        <v>0</v>
      </c>
      <c r="L2640" s="20">
        <f>IFERROR(VLOOKUP(A2640,[2]webService!$A:$I,8,FALSE),0)</f>
        <v>0</v>
      </c>
      <c r="M2640" s="28">
        <f>IFERROR(VLOOKUP(A2640,[2]webService!$A:$I,9,FALSE),0)</f>
        <v>0</v>
      </c>
      <c r="N2640" s="27">
        <f>IFERROR(VLOOKUP(A2640,[3]soaBnafar!$A:$G,2,FALSE),0)</f>
        <v>0</v>
      </c>
      <c r="O2640" s="20">
        <f>IFERROR(VLOOKUP(A2640,[3]soaBnafar!$A:$H,3,FALSE),0)</f>
        <v>0</v>
      </c>
      <c r="P2640" s="20">
        <f>IFERROR(VLOOKUP(A2640,[3]soaBnafar!$A:$G,4,FALSE),0)</f>
        <v>0</v>
      </c>
      <c r="Q2640" s="20">
        <f>IFERROR(VLOOKUP(A2640,[3]soaBnafar!$A:$G,5,FALSE),0)</f>
        <v>0</v>
      </c>
      <c r="R2640" s="20">
        <f>IFERROR(VLOOKUP(A2640,[3]soaBnafar!$A:$G,6,FALSE),0)</f>
        <v>0</v>
      </c>
      <c r="S2640" s="20">
        <f>IFERROR(VLOOKUP(A2640,[3]soaBnafar!$A:$G,7,FALSE),0)</f>
        <v>0</v>
      </c>
      <c r="T2640" s="32">
        <f t="shared" si="494"/>
        <v>0</v>
      </c>
      <c r="U2640" s="21">
        <f t="shared" si="495"/>
        <v>0</v>
      </c>
      <c r="V2640" s="21">
        <f t="shared" si="496"/>
        <v>0</v>
      </c>
      <c r="W2640" s="21">
        <f t="shared" si="497"/>
        <v>0</v>
      </c>
      <c r="X2640" s="21">
        <f t="shared" si="498"/>
        <v>0</v>
      </c>
      <c r="Y2640" s="33">
        <f t="shared" si="499"/>
        <v>0</v>
      </c>
      <c r="Z2640" s="4" t="str">
        <f t="shared" si="500"/>
        <v>Não</v>
      </c>
      <c r="AA2640" s="4" t="str">
        <f t="shared" si="501"/>
        <v>Não</v>
      </c>
      <c r="AB2640" s="4" t="str">
        <f t="shared" si="502"/>
        <v>Não</v>
      </c>
      <c r="AC2640" s="4" t="str">
        <f t="shared" si="503"/>
        <v>Não</v>
      </c>
      <c r="AD2640" s="4" t="str">
        <f t="shared" si="504"/>
        <v>Não</v>
      </c>
      <c r="AE2640" s="30" t="str">
        <f t="shared" si="505"/>
        <v>Não</v>
      </c>
    </row>
    <row r="2641" spans="1:31" x14ac:dyDescent="0.25">
      <c r="A2641" s="23">
        <v>410580</v>
      </c>
      <c r="B2641" s="27">
        <f>IFERROR(VLOOKUP(A2641,[1]Monitoramento_Base_somente_disp!$A:$L,5,FALSE),0)</f>
        <v>0</v>
      </c>
      <c r="C2641" s="20">
        <f>IFERROR(VLOOKUP(A2641,[1]Monitoramento_Base_somente_disp!$A:$L,6,FALSE),0)</f>
        <v>68344248</v>
      </c>
      <c r="D2641" s="20">
        <f>IFERROR(VLOOKUP(A2641,[1]Monitoramento_Base_somente_disp!$A:$L,7,FALSE),0)</f>
        <v>0</v>
      </c>
      <c r="E2641" s="20">
        <f>IFERROR(VLOOKUP(A2641,[1]Monitoramento_Base_somente_disp!$A:$L,8,FALSE),0)</f>
        <v>34172124</v>
      </c>
      <c r="F2641" s="20">
        <f>IFERROR(VLOOKUP(A2641,[1]Monitoramento_Base_somente_disp!$A:$L,9,FALSE),0)</f>
        <v>0</v>
      </c>
      <c r="G2641" s="28">
        <f>IFERROR(VLOOKUP(A2641,[1]Monitoramento_Base_somente_disp!$A:$L,10,FALSE),0)</f>
        <v>0</v>
      </c>
      <c r="H2641" s="27">
        <f>IFERROR(VLOOKUP(A2641,[2]webService!$A:$I,4,FALSE),0)</f>
        <v>0</v>
      </c>
      <c r="I2641" s="20">
        <f>IFERROR(VLOOKUP(A2641,[2]webService!$A:$II,5,FALSE),0)</f>
        <v>0</v>
      </c>
      <c r="J2641" s="20">
        <f>IFERROR(VLOOKUP(A2641,[2]webService!$A:$I,6,FALSE),0)</f>
        <v>0</v>
      </c>
      <c r="K2641" s="20">
        <f>IFERROR(VLOOKUP(A2641,[2]webService!$A:$I,7,FALSE),0)</f>
        <v>0</v>
      </c>
      <c r="L2641" s="20">
        <f>IFERROR(VLOOKUP(A2641,[2]webService!$A:$I,8,FALSE),0)</f>
        <v>0</v>
      </c>
      <c r="M2641" s="28">
        <f>IFERROR(VLOOKUP(A2641,[2]webService!$A:$I,9,FALSE),0)</f>
        <v>0</v>
      </c>
      <c r="N2641" s="27">
        <f>IFERROR(VLOOKUP(A2641,[3]soaBnafar!$A:$G,2,FALSE),0)</f>
        <v>2838731</v>
      </c>
      <c r="O2641" s="20">
        <f>IFERROR(VLOOKUP(A2641,[3]soaBnafar!$A:$H,3,FALSE),0)</f>
        <v>6562179</v>
      </c>
      <c r="P2641" s="20">
        <f>IFERROR(VLOOKUP(A2641,[3]soaBnafar!$A:$G,4,FALSE),0)</f>
        <v>0</v>
      </c>
      <c r="Q2641" s="20">
        <f>IFERROR(VLOOKUP(A2641,[3]soaBnafar!$A:$G,5,FALSE),0)</f>
        <v>0</v>
      </c>
      <c r="R2641" s="20">
        <f>IFERROR(VLOOKUP(A2641,[3]soaBnafar!$A:$G,6,FALSE),0)</f>
        <v>0</v>
      </c>
      <c r="S2641" s="20">
        <f>IFERROR(VLOOKUP(A2641,[3]soaBnafar!$A:$G,7,FALSE),0)</f>
        <v>0</v>
      </c>
      <c r="T2641" s="32">
        <f t="shared" si="494"/>
        <v>2838731</v>
      </c>
      <c r="U2641" s="21">
        <f t="shared" si="495"/>
        <v>74906427</v>
      </c>
      <c r="V2641" s="21">
        <f t="shared" si="496"/>
        <v>0</v>
      </c>
      <c r="W2641" s="21">
        <f t="shared" si="497"/>
        <v>34172124</v>
      </c>
      <c r="X2641" s="21">
        <f t="shared" si="498"/>
        <v>0</v>
      </c>
      <c r="Y2641" s="33">
        <f t="shared" si="499"/>
        <v>0</v>
      </c>
      <c r="Z2641" s="4" t="str">
        <f t="shared" si="500"/>
        <v>Sim</v>
      </c>
      <c r="AA2641" s="4" t="str">
        <f t="shared" si="501"/>
        <v>Sim</v>
      </c>
      <c r="AB2641" s="4" t="str">
        <f t="shared" si="502"/>
        <v>Não</v>
      </c>
      <c r="AC2641" s="4" t="str">
        <f t="shared" si="503"/>
        <v>Sim</v>
      </c>
      <c r="AD2641" s="4" t="str">
        <f t="shared" si="504"/>
        <v>Não</v>
      </c>
      <c r="AE2641" s="30" t="str">
        <f t="shared" si="505"/>
        <v>Não</v>
      </c>
    </row>
    <row r="2642" spans="1:31" x14ac:dyDescent="0.25">
      <c r="A2642" s="23">
        <v>410600</v>
      </c>
      <c r="B2642" s="27">
        <f>IFERROR(VLOOKUP(A2642,[1]Monitoramento_Base_somente_disp!$A:$L,5,FALSE),0)</f>
        <v>0</v>
      </c>
      <c r="C2642" s="20">
        <f>IFERROR(VLOOKUP(A2642,[1]Monitoramento_Base_somente_disp!$A:$L,6,FALSE),0)</f>
        <v>15230180</v>
      </c>
      <c r="D2642" s="20">
        <f>IFERROR(VLOOKUP(A2642,[1]Monitoramento_Base_somente_disp!$A:$L,7,FALSE),0)</f>
        <v>0</v>
      </c>
      <c r="E2642" s="20">
        <f>IFERROR(VLOOKUP(A2642,[1]Monitoramento_Base_somente_disp!$A:$L,8,FALSE),0)</f>
        <v>7615090</v>
      </c>
      <c r="F2642" s="20">
        <f>IFERROR(VLOOKUP(A2642,[1]Monitoramento_Base_somente_disp!$A:$L,9,FALSE),0)</f>
        <v>0</v>
      </c>
      <c r="G2642" s="28">
        <f>IFERROR(VLOOKUP(A2642,[1]Monitoramento_Base_somente_disp!$A:$L,10,FALSE),0)</f>
        <v>0</v>
      </c>
      <c r="H2642" s="27">
        <f>IFERROR(VLOOKUP(A2642,[2]webService!$A:$I,4,FALSE),0)</f>
        <v>0</v>
      </c>
      <c r="I2642" s="20">
        <f>IFERROR(VLOOKUP(A2642,[2]webService!$A:$II,5,FALSE),0)</f>
        <v>0</v>
      </c>
      <c r="J2642" s="20">
        <f>IFERROR(VLOOKUP(A2642,[2]webService!$A:$I,6,FALSE),0)</f>
        <v>0</v>
      </c>
      <c r="K2642" s="20">
        <f>IFERROR(VLOOKUP(A2642,[2]webService!$A:$I,7,FALSE),0)</f>
        <v>0</v>
      </c>
      <c r="L2642" s="20">
        <f>IFERROR(VLOOKUP(A2642,[2]webService!$A:$I,8,FALSE),0)</f>
        <v>0</v>
      </c>
      <c r="M2642" s="28">
        <f>IFERROR(VLOOKUP(A2642,[2]webService!$A:$I,9,FALSE),0)</f>
        <v>0</v>
      </c>
      <c r="N2642" s="27">
        <f>IFERROR(VLOOKUP(A2642,[3]soaBnafar!$A:$G,2,FALSE),0)</f>
        <v>0</v>
      </c>
      <c r="O2642" s="20">
        <f>IFERROR(VLOOKUP(A2642,[3]soaBnafar!$A:$H,3,FALSE),0)</f>
        <v>0</v>
      </c>
      <c r="P2642" s="20">
        <f>IFERROR(VLOOKUP(A2642,[3]soaBnafar!$A:$G,4,FALSE),0)</f>
        <v>0</v>
      </c>
      <c r="Q2642" s="20">
        <f>IFERROR(VLOOKUP(A2642,[3]soaBnafar!$A:$G,5,FALSE),0)</f>
        <v>0</v>
      </c>
      <c r="R2642" s="20">
        <f>IFERROR(VLOOKUP(A2642,[3]soaBnafar!$A:$G,6,FALSE),0)</f>
        <v>0</v>
      </c>
      <c r="S2642" s="20">
        <f>IFERROR(VLOOKUP(A2642,[3]soaBnafar!$A:$G,7,FALSE),0)</f>
        <v>0</v>
      </c>
      <c r="T2642" s="32">
        <f t="shared" si="494"/>
        <v>0</v>
      </c>
      <c r="U2642" s="21">
        <f t="shared" si="495"/>
        <v>15230180</v>
      </c>
      <c r="V2642" s="21">
        <f t="shared" si="496"/>
        <v>0</v>
      </c>
      <c r="W2642" s="21">
        <f t="shared" si="497"/>
        <v>7615090</v>
      </c>
      <c r="X2642" s="21">
        <f t="shared" si="498"/>
        <v>0</v>
      </c>
      <c r="Y2642" s="33">
        <f t="shared" si="499"/>
        <v>0</v>
      </c>
      <c r="Z2642" s="4" t="str">
        <f t="shared" si="500"/>
        <v>Não</v>
      </c>
      <c r="AA2642" s="4" t="str">
        <f t="shared" si="501"/>
        <v>Sim</v>
      </c>
      <c r="AB2642" s="4" t="str">
        <f t="shared" si="502"/>
        <v>Não</v>
      </c>
      <c r="AC2642" s="4" t="str">
        <f t="shared" si="503"/>
        <v>Sim</v>
      </c>
      <c r="AD2642" s="4" t="str">
        <f t="shared" si="504"/>
        <v>Não</v>
      </c>
      <c r="AE2642" s="30" t="str">
        <f t="shared" si="505"/>
        <v>Não</v>
      </c>
    </row>
    <row r="2643" spans="1:31" x14ac:dyDescent="0.25">
      <c r="A2643" s="23">
        <v>410620</v>
      </c>
      <c r="B2643" s="27">
        <f>IFERROR(VLOOKUP(A2643,[1]Monitoramento_Base_somente_disp!$A:$L,5,FALSE),0)</f>
        <v>0</v>
      </c>
      <c r="C2643" s="20">
        <f>IFERROR(VLOOKUP(A2643,[1]Monitoramento_Base_somente_disp!$A:$L,6,FALSE),0)</f>
        <v>54061448</v>
      </c>
      <c r="D2643" s="20">
        <f>IFERROR(VLOOKUP(A2643,[1]Monitoramento_Base_somente_disp!$A:$L,7,FALSE),0)</f>
        <v>0</v>
      </c>
      <c r="E2643" s="20">
        <f>IFERROR(VLOOKUP(A2643,[1]Monitoramento_Base_somente_disp!$A:$L,8,FALSE),0)</f>
        <v>27030724</v>
      </c>
      <c r="F2643" s="20">
        <f>IFERROR(VLOOKUP(A2643,[1]Monitoramento_Base_somente_disp!$A:$L,9,FALSE),0)</f>
        <v>0</v>
      </c>
      <c r="G2643" s="28">
        <f>IFERROR(VLOOKUP(A2643,[1]Monitoramento_Base_somente_disp!$A:$L,10,FALSE),0)</f>
        <v>0</v>
      </c>
      <c r="H2643" s="27">
        <f>IFERROR(VLOOKUP(A2643,[2]webService!$A:$I,4,FALSE),0)</f>
        <v>0</v>
      </c>
      <c r="I2643" s="20">
        <f>IFERROR(VLOOKUP(A2643,[2]webService!$A:$II,5,FALSE),0)</f>
        <v>0</v>
      </c>
      <c r="J2643" s="20">
        <f>IFERROR(VLOOKUP(A2643,[2]webService!$A:$I,6,FALSE),0)</f>
        <v>0</v>
      </c>
      <c r="K2643" s="20">
        <f>IFERROR(VLOOKUP(A2643,[2]webService!$A:$I,7,FALSE),0)</f>
        <v>0</v>
      </c>
      <c r="L2643" s="20">
        <f>IFERROR(VLOOKUP(A2643,[2]webService!$A:$I,8,FALSE),0)</f>
        <v>0</v>
      </c>
      <c r="M2643" s="28">
        <f>IFERROR(VLOOKUP(A2643,[2]webService!$A:$I,9,FALSE),0)</f>
        <v>0</v>
      </c>
      <c r="N2643" s="27">
        <f>IFERROR(VLOOKUP(A2643,[3]soaBnafar!$A:$G,2,FALSE),0)</f>
        <v>0</v>
      </c>
      <c r="O2643" s="20">
        <f>IFERROR(VLOOKUP(A2643,[3]soaBnafar!$A:$H,3,FALSE),0)</f>
        <v>0</v>
      </c>
      <c r="P2643" s="20">
        <f>IFERROR(VLOOKUP(A2643,[3]soaBnafar!$A:$G,4,FALSE),0)</f>
        <v>0</v>
      </c>
      <c r="Q2643" s="20">
        <f>IFERROR(VLOOKUP(A2643,[3]soaBnafar!$A:$G,5,FALSE),0)</f>
        <v>0</v>
      </c>
      <c r="R2643" s="20">
        <f>IFERROR(VLOOKUP(A2643,[3]soaBnafar!$A:$G,6,FALSE),0)</f>
        <v>0</v>
      </c>
      <c r="S2643" s="20">
        <f>IFERROR(VLOOKUP(A2643,[3]soaBnafar!$A:$G,7,FALSE),0)</f>
        <v>0</v>
      </c>
      <c r="T2643" s="32">
        <f t="shared" si="494"/>
        <v>0</v>
      </c>
      <c r="U2643" s="21">
        <f t="shared" si="495"/>
        <v>54061448</v>
      </c>
      <c r="V2643" s="21">
        <f t="shared" si="496"/>
        <v>0</v>
      </c>
      <c r="W2643" s="21">
        <f t="shared" si="497"/>
        <v>27030724</v>
      </c>
      <c r="X2643" s="21">
        <f t="shared" si="498"/>
        <v>0</v>
      </c>
      <c r="Y2643" s="33">
        <f t="shared" si="499"/>
        <v>0</v>
      </c>
      <c r="Z2643" s="4" t="str">
        <f t="shared" si="500"/>
        <v>Não</v>
      </c>
      <c r="AA2643" s="4" t="str">
        <f t="shared" si="501"/>
        <v>Sim</v>
      </c>
      <c r="AB2643" s="4" t="str">
        <f t="shared" si="502"/>
        <v>Não</v>
      </c>
      <c r="AC2643" s="4" t="str">
        <f t="shared" si="503"/>
        <v>Sim</v>
      </c>
      <c r="AD2643" s="4" t="str">
        <f t="shared" si="504"/>
        <v>Não</v>
      </c>
      <c r="AE2643" s="30" t="str">
        <f t="shared" si="505"/>
        <v>Não</v>
      </c>
    </row>
    <row r="2644" spans="1:31" x14ac:dyDescent="0.25">
      <c r="A2644" s="23">
        <v>410645</v>
      </c>
      <c r="B2644" s="27">
        <f>IFERROR(VLOOKUP(A2644,[1]Monitoramento_Base_somente_disp!$A:$L,5,FALSE),0)</f>
        <v>0</v>
      </c>
      <c r="C2644" s="20">
        <f>IFERROR(VLOOKUP(A2644,[1]Monitoramento_Base_somente_disp!$A:$L,6,FALSE),0)</f>
        <v>0</v>
      </c>
      <c r="D2644" s="20">
        <f>IFERROR(VLOOKUP(A2644,[1]Monitoramento_Base_somente_disp!$A:$L,7,FALSE),0)</f>
        <v>0</v>
      </c>
      <c r="E2644" s="20">
        <f>IFERROR(VLOOKUP(A2644,[1]Monitoramento_Base_somente_disp!$A:$L,8,FALSE),0)</f>
        <v>0</v>
      </c>
      <c r="F2644" s="20">
        <f>IFERROR(VLOOKUP(A2644,[1]Monitoramento_Base_somente_disp!$A:$L,9,FALSE),0)</f>
        <v>0</v>
      </c>
      <c r="G2644" s="28">
        <f>IFERROR(VLOOKUP(A2644,[1]Monitoramento_Base_somente_disp!$A:$L,10,FALSE),0)</f>
        <v>0</v>
      </c>
      <c r="H2644" s="27">
        <f>IFERROR(VLOOKUP(A2644,[2]webService!$A:$I,4,FALSE),0)</f>
        <v>123840</v>
      </c>
      <c r="I2644" s="20">
        <f>IFERROR(VLOOKUP(A2644,[2]webService!$A:$II,5,FALSE),0)</f>
        <v>284094</v>
      </c>
      <c r="J2644" s="20">
        <f>IFERROR(VLOOKUP(A2644,[2]webService!$A:$I,6,FALSE),0)</f>
        <v>0</v>
      </c>
      <c r="K2644" s="20">
        <f>IFERROR(VLOOKUP(A2644,[2]webService!$A:$I,7,FALSE),0)</f>
        <v>0</v>
      </c>
      <c r="L2644" s="20">
        <f>IFERROR(VLOOKUP(A2644,[2]webService!$A:$I,8,FALSE),0)</f>
        <v>0</v>
      </c>
      <c r="M2644" s="28">
        <f>IFERROR(VLOOKUP(A2644,[2]webService!$A:$I,9,FALSE),0)</f>
        <v>0</v>
      </c>
      <c r="N2644" s="27">
        <f>IFERROR(VLOOKUP(A2644,[3]soaBnafar!$A:$G,2,FALSE),0)</f>
        <v>0</v>
      </c>
      <c r="O2644" s="20">
        <f>IFERROR(VLOOKUP(A2644,[3]soaBnafar!$A:$H,3,FALSE),0)</f>
        <v>0</v>
      </c>
      <c r="P2644" s="20">
        <f>IFERROR(VLOOKUP(A2644,[3]soaBnafar!$A:$G,4,FALSE),0)</f>
        <v>0</v>
      </c>
      <c r="Q2644" s="20">
        <f>IFERROR(VLOOKUP(A2644,[3]soaBnafar!$A:$G,5,FALSE),0)</f>
        <v>0</v>
      </c>
      <c r="R2644" s="20">
        <f>IFERROR(VLOOKUP(A2644,[3]soaBnafar!$A:$G,6,FALSE),0)</f>
        <v>0</v>
      </c>
      <c r="S2644" s="20">
        <f>IFERROR(VLOOKUP(A2644,[3]soaBnafar!$A:$G,7,FALSE),0)</f>
        <v>0</v>
      </c>
      <c r="T2644" s="32">
        <f t="shared" si="494"/>
        <v>123840</v>
      </c>
      <c r="U2644" s="21">
        <f t="shared" si="495"/>
        <v>284094</v>
      </c>
      <c r="V2644" s="21">
        <f t="shared" si="496"/>
        <v>0</v>
      </c>
      <c r="W2644" s="21">
        <f t="shared" si="497"/>
        <v>0</v>
      </c>
      <c r="X2644" s="21">
        <f t="shared" si="498"/>
        <v>0</v>
      </c>
      <c r="Y2644" s="33">
        <f t="shared" si="499"/>
        <v>0</v>
      </c>
      <c r="Z2644" s="4" t="str">
        <f t="shared" si="500"/>
        <v>Sim</v>
      </c>
      <c r="AA2644" s="4" t="str">
        <f t="shared" si="501"/>
        <v>Sim</v>
      </c>
      <c r="AB2644" s="4" t="str">
        <f t="shared" si="502"/>
        <v>Não</v>
      </c>
      <c r="AC2644" s="4" t="str">
        <f t="shared" si="503"/>
        <v>Não</v>
      </c>
      <c r="AD2644" s="4" t="str">
        <f t="shared" si="504"/>
        <v>Não</v>
      </c>
      <c r="AE2644" s="30" t="str">
        <f t="shared" si="505"/>
        <v>Não</v>
      </c>
    </row>
    <row r="2645" spans="1:31" x14ac:dyDescent="0.25">
      <c r="A2645" s="23">
        <v>410650</v>
      </c>
      <c r="B2645" s="27">
        <f>IFERROR(VLOOKUP(A2645,[1]Monitoramento_Base_somente_disp!$A:$L,5,FALSE),0)</f>
        <v>0</v>
      </c>
      <c r="C2645" s="20">
        <f>IFERROR(VLOOKUP(A2645,[1]Monitoramento_Base_somente_disp!$A:$L,6,FALSE),0)</f>
        <v>0</v>
      </c>
      <c r="D2645" s="20">
        <f>IFERROR(VLOOKUP(A2645,[1]Monitoramento_Base_somente_disp!$A:$L,7,FALSE),0)</f>
        <v>0</v>
      </c>
      <c r="E2645" s="20">
        <f>IFERROR(VLOOKUP(A2645,[1]Monitoramento_Base_somente_disp!$A:$L,8,FALSE),0)</f>
        <v>0</v>
      </c>
      <c r="F2645" s="20">
        <f>IFERROR(VLOOKUP(A2645,[1]Monitoramento_Base_somente_disp!$A:$L,9,FALSE),0)</f>
        <v>0</v>
      </c>
      <c r="G2645" s="28">
        <f>IFERROR(VLOOKUP(A2645,[1]Monitoramento_Base_somente_disp!$A:$L,10,FALSE),0)</f>
        <v>0</v>
      </c>
      <c r="H2645" s="27">
        <f>IFERROR(VLOOKUP(A2645,[2]webService!$A:$I,4,FALSE),0)</f>
        <v>0</v>
      </c>
      <c r="I2645" s="20">
        <f>IFERROR(VLOOKUP(A2645,[2]webService!$A:$II,5,FALSE),0)</f>
        <v>0</v>
      </c>
      <c r="J2645" s="20">
        <f>IFERROR(VLOOKUP(A2645,[2]webService!$A:$I,6,FALSE),0)</f>
        <v>0</v>
      </c>
      <c r="K2645" s="20">
        <f>IFERROR(VLOOKUP(A2645,[2]webService!$A:$I,7,FALSE),0)</f>
        <v>0</v>
      </c>
      <c r="L2645" s="20">
        <f>IFERROR(VLOOKUP(A2645,[2]webService!$A:$I,8,FALSE),0)</f>
        <v>0</v>
      </c>
      <c r="M2645" s="28">
        <f>IFERROR(VLOOKUP(A2645,[2]webService!$A:$I,9,FALSE),0)</f>
        <v>0</v>
      </c>
      <c r="N2645" s="27">
        <f>IFERROR(VLOOKUP(A2645,[3]soaBnafar!$A:$G,2,FALSE),0)</f>
        <v>6769</v>
      </c>
      <c r="O2645" s="20">
        <f>IFERROR(VLOOKUP(A2645,[3]soaBnafar!$A:$H,3,FALSE),0)</f>
        <v>85657</v>
      </c>
      <c r="P2645" s="20">
        <f>IFERROR(VLOOKUP(A2645,[3]soaBnafar!$A:$G,4,FALSE),0)</f>
        <v>0</v>
      </c>
      <c r="Q2645" s="20">
        <f>IFERROR(VLOOKUP(A2645,[3]soaBnafar!$A:$G,5,FALSE),0)</f>
        <v>0</v>
      </c>
      <c r="R2645" s="20">
        <f>IFERROR(VLOOKUP(A2645,[3]soaBnafar!$A:$G,6,FALSE),0)</f>
        <v>0</v>
      </c>
      <c r="S2645" s="20">
        <f>IFERROR(VLOOKUP(A2645,[3]soaBnafar!$A:$G,7,FALSE),0)</f>
        <v>0</v>
      </c>
      <c r="T2645" s="32">
        <f t="shared" si="494"/>
        <v>6769</v>
      </c>
      <c r="U2645" s="21">
        <f t="shared" si="495"/>
        <v>85657</v>
      </c>
      <c r="V2645" s="21">
        <f t="shared" si="496"/>
        <v>0</v>
      </c>
      <c r="W2645" s="21">
        <f t="shared" si="497"/>
        <v>0</v>
      </c>
      <c r="X2645" s="21">
        <f t="shared" si="498"/>
        <v>0</v>
      </c>
      <c r="Y2645" s="33">
        <f t="shared" si="499"/>
        <v>0</v>
      </c>
      <c r="Z2645" s="4" t="str">
        <f t="shared" si="500"/>
        <v>Sim</v>
      </c>
      <c r="AA2645" s="4" t="str">
        <f t="shared" si="501"/>
        <v>Sim</v>
      </c>
      <c r="AB2645" s="4" t="str">
        <f t="shared" si="502"/>
        <v>Não</v>
      </c>
      <c r="AC2645" s="4" t="str">
        <f t="shared" si="503"/>
        <v>Não</v>
      </c>
      <c r="AD2645" s="4" t="str">
        <f t="shared" si="504"/>
        <v>Não</v>
      </c>
      <c r="AE2645" s="30" t="str">
        <f t="shared" si="505"/>
        <v>Não</v>
      </c>
    </row>
    <row r="2646" spans="1:31" x14ac:dyDescent="0.25">
      <c r="A2646" s="23">
        <v>410655</v>
      </c>
      <c r="B2646" s="27">
        <f>IFERROR(VLOOKUP(A2646,[1]Monitoramento_Base_somente_disp!$A:$L,5,FALSE),0)</f>
        <v>0</v>
      </c>
      <c r="C2646" s="20">
        <f>IFERROR(VLOOKUP(A2646,[1]Monitoramento_Base_somente_disp!$A:$L,6,FALSE),0)</f>
        <v>131488</v>
      </c>
      <c r="D2646" s="20">
        <f>IFERROR(VLOOKUP(A2646,[1]Monitoramento_Base_somente_disp!$A:$L,7,FALSE),0)</f>
        <v>0</v>
      </c>
      <c r="E2646" s="20">
        <f>IFERROR(VLOOKUP(A2646,[1]Monitoramento_Base_somente_disp!$A:$L,8,FALSE),0)</f>
        <v>65744</v>
      </c>
      <c r="F2646" s="20">
        <f>IFERROR(VLOOKUP(A2646,[1]Monitoramento_Base_somente_disp!$A:$L,9,FALSE),0)</f>
        <v>0</v>
      </c>
      <c r="G2646" s="28">
        <f>IFERROR(VLOOKUP(A2646,[1]Monitoramento_Base_somente_disp!$A:$L,10,FALSE),0)</f>
        <v>0</v>
      </c>
      <c r="H2646" s="27">
        <f>IFERROR(VLOOKUP(A2646,[2]webService!$A:$I,4,FALSE),0)</f>
        <v>12426</v>
      </c>
      <c r="I2646" s="20">
        <f>IFERROR(VLOOKUP(A2646,[2]webService!$A:$II,5,FALSE),0)</f>
        <v>241003</v>
      </c>
      <c r="J2646" s="20">
        <f>IFERROR(VLOOKUP(A2646,[2]webService!$A:$I,6,FALSE),0)</f>
        <v>0</v>
      </c>
      <c r="K2646" s="20">
        <f>IFERROR(VLOOKUP(A2646,[2]webService!$A:$I,7,FALSE),0)</f>
        <v>0</v>
      </c>
      <c r="L2646" s="20">
        <f>IFERROR(VLOOKUP(A2646,[2]webService!$A:$I,8,FALSE),0)</f>
        <v>0</v>
      </c>
      <c r="M2646" s="28">
        <f>IFERROR(VLOOKUP(A2646,[2]webService!$A:$I,9,FALSE),0)</f>
        <v>0</v>
      </c>
      <c r="N2646" s="27">
        <f>IFERROR(VLOOKUP(A2646,[3]soaBnafar!$A:$G,2,FALSE),0)</f>
        <v>0</v>
      </c>
      <c r="O2646" s="20">
        <f>IFERROR(VLOOKUP(A2646,[3]soaBnafar!$A:$H,3,FALSE),0)</f>
        <v>0</v>
      </c>
      <c r="P2646" s="20">
        <f>IFERROR(VLOOKUP(A2646,[3]soaBnafar!$A:$G,4,FALSE),0)</f>
        <v>0</v>
      </c>
      <c r="Q2646" s="20">
        <f>IFERROR(VLOOKUP(A2646,[3]soaBnafar!$A:$G,5,FALSE),0)</f>
        <v>0</v>
      </c>
      <c r="R2646" s="20">
        <f>IFERROR(VLOOKUP(A2646,[3]soaBnafar!$A:$G,6,FALSE),0)</f>
        <v>0</v>
      </c>
      <c r="S2646" s="20">
        <f>IFERROR(VLOOKUP(A2646,[3]soaBnafar!$A:$G,7,FALSE),0)</f>
        <v>0</v>
      </c>
      <c r="T2646" s="32">
        <f t="shared" si="494"/>
        <v>12426</v>
      </c>
      <c r="U2646" s="21">
        <f t="shared" si="495"/>
        <v>372491</v>
      </c>
      <c r="V2646" s="21">
        <f t="shared" si="496"/>
        <v>0</v>
      </c>
      <c r="W2646" s="21">
        <f t="shared" si="497"/>
        <v>65744</v>
      </c>
      <c r="X2646" s="21">
        <f t="shared" si="498"/>
        <v>0</v>
      </c>
      <c r="Y2646" s="33">
        <f t="shared" si="499"/>
        <v>0</v>
      </c>
      <c r="Z2646" s="4" t="str">
        <f t="shared" si="500"/>
        <v>Sim</v>
      </c>
      <c r="AA2646" s="4" t="str">
        <f t="shared" si="501"/>
        <v>Sim</v>
      </c>
      <c r="AB2646" s="4" t="str">
        <f t="shared" si="502"/>
        <v>Não</v>
      </c>
      <c r="AC2646" s="4" t="str">
        <f t="shared" si="503"/>
        <v>Sim</v>
      </c>
      <c r="AD2646" s="4" t="str">
        <f t="shared" si="504"/>
        <v>Não</v>
      </c>
      <c r="AE2646" s="30" t="str">
        <f t="shared" si="505"/>
        <v>Não</v>
      </c>
    </row>
    <row r="2647" spans="1:31" x14ac:dyDescent="0.25">
      <c r="A2647" s="23">
        <v>410657</v>
      </c>
      <c r="B2647" s="27">
        <f>IFERROR(VLOOKUP(A2647,[1]Monitoramento_Base_somente_disp!$A:$L,5,FALSE),0)</f>
        <v>0</v>
      </c>
      <c r="C2647" s="20">
        <f>IFERROR(VLOOKUP(A2647,[1]Monitoramento_Base_somente_disp!$A:$L,6,FALSE),0)</f>
        <v>1988</v>
      </c>
      <c r="D2647" s="20">
        <f>IFERROR(VLOOKUP(A2647,[1]Monitoramento_Base_somente_disp!$A:$L,7,FALSE),0)</f>
        <v>0</v>
      </c>
      <c r="E2647" s="20">
        <f>IFERROR(VLOOKUP(A2647,[1]Monitoramento_Base_somente_disp!$A:$L,8,FALSE),0)</f>
        <v>994</v>
      </c>
      <c r="F2647" s="20">
        <f>IFERROR(VLOOKUP(A2647,[1]Monitoramento_Base_somente_disp!$A:$L,9,FALSE),0)</f>
        <v>0</v>
      </c>
      <c r="G2647" s="28">
        <f>IFERROR(VLOOKUP(A2647,[1]Monitoramento_Base_somente_disp!$A:$L,10,FALSE),0)</f>
        <v>0</v>
      </c>
      <c r="H2647" s="27">
        <f>IFERROR(VLOOKUP(A2647,[2]webService!$A:$I,4,FALSE),0)</f>
        <v>95206</v>
      </c>
      <c r="I2647" s="20">
        <f>IFERROR(VLOOKUP(A2647,[2]webService!$A:$II,5,FALSE),0)</f>
        <v>428118</v>
      </c>
      <c r="J2647" s="20">
        <f>IFERROR(VLOOKUP(A2647,[2]webService!$A:$I,6,FALSE),0)</f>
        <v>0</v>
      </c>
      <c r="K2647" s="20">
        <f>IFERROR(VLOOKUP(A2647,[2]webService!$A:$I,7,FALSE),0)</f>
        <v>0</v>
      </c>
      <c r="L2647" s="20">
        <f>IFERROR(VLOOKUP(A2647,[2]webService!$A:$I,8,FALSE),0)</f>
        <v>0</v>
      </c>
      <c r="M2647" s="28">
        <f>IFERROR(VLOOKUP(A2647,[2]webService!$A:$I,9,FALSE),0)</f>
        <v>0</v>
      </c>
      <c r="N2647" s="27">
        <f>IFERROR(VLOOKUP(A2647,[3]soaBnafar!$A:$G,2,FALSE),0)</f>
        <v>0</v>
      </c>
      <c r="O2647" s="20">
        <f>IFERROR(VLOOKUP(A2647,[3]soaBnafar!$A:$H,3,FALSE),0)</f>
        <v>0</v>
      </c>
      <c r="P2647" s="20">
        <f>IFERROR(VLOOKUP(A2647,[3]soaBnafar!$A:$G,4,FALSE),0)</f>
        <v>0</v>
      </c>
      <c r="Q2647" s="20">
        <f>IFERROR(VLOOKUP(A2647,[3]soaBnafar!$A:$G,5,FALSE),0)</f>
        <v>0</v>
      </c>
      <c r="R2647" s="20">
        <f>IFERROR(VLOOKUP(A2647,[3]soaBnafar!$A:$G,6,FALSE),0)</f>
        <v>0</v>
      </c>
      <c r="S2647" s="20">
        <f>IFERROR(VLOOKUP(A2647,[3]soaBnafar!$A:$G,7,FALSE),0)</f>
        <v>0</v>
      </c>
      <c r="T2647" s="32">
        <f t="shared" si="494"/>
        <v>95206</v>
      </c>
      <c r="U2647" s="21">
        <f t="shared" si="495"/>
        <v>430106</v>
      </c>
      <c r="V2647" s="21">
        <f t="shared" si="496"/>
        <v>0</v>
      </c>
      <c r="W2647" s="21">
        <f t="shared" si="497"/>
        <v>994</v>
      </c>
      <c r="X2647" s="21">
        <f t="shared" si="498"/>
        <v>0</v>
      </c>
      <c r="Y2647" s="33">
        <f t="shared" si="499"/>
        <v>0</v>
      </c>
      <c r="Z2647" s="4" t="str">
        <f t="shared" si="500"/>
        <v>Sim</v>
      </c>
      <c r="AA2647" s="4" t="str">
        <f t="shared" si="501"/>
        <v>Sim</v>
      </c>
      <c r="AB2647" s="4" t="str">
        <f t="shared" si="502"/>
        <v>Não</v>
      </c>
      <c r="AC2647" s="4" t="str">
        <f t="shared" si="503"/>
        <v>Sim</v>
      </c>
      <c r="AD2647" s="4" t="str">
        <f t="shared" si="504"/>
        <v>Não</v>
      </c>
      <c r="AE2647" s="30" t="str">
        <f t="shared" si="505"/>
        <v>Não</v>
      </c>
    </row>
    <row r="2648" spans="1:31" x14ac:dyDescent="0.25">
      <c r="A2648" s="23">
        <v>410660</v>
      </c>
      <c r="B2648" s="27">
        <f>IFERROR(VLOOKUP(A2648,[1]Monitoramento_Base_somente_disp!$A:$L,5,FALSE),0)</f>
        <v>0</v>
      </c>
      <c r="C2648" s="20">
        <f>IFERROR(VLOOKUP(A2648,[1]Monitoramento_Base_somente_disp!$A:$L,6,FALSE),0)</f>
        <v>0</v>
      </c>
      <c r="D2648" s="20">
        <f>IFERROR(VLOOKUP(A2648,[1]Monitoramento_Base_somente_disp!$A:$L,7,FALSE),0)</f>
        <v>0</v>
      </c>
      <c r="E2648" s="20">
        <f>IFERROR(VLOOKUP(A2648,[1]Monitoramento_Base_somente_disp!$A:$L,8,FALSE),0)</f>
        <v>0</v>
      </c>
      <c r="F2648" s="20">
        <f>IFERROR(VLOOKUP(A2648,[1]Monitoramento_Base_somente_disp!$A:$L,9,FALSE),0)</f>
        <v>0</v>
      </c>
      <c r="G2648" s="28">
        <f>IFERROR(VLOOKUP(A2648,[1]Monitoramento_Base_somente_disp!$A:$L,10,FALSE),0)</f>
        <v>0</v>
      </c>
      <c r="H2648" s="27">
        <f>IFERROR(VLOOKUP(A2648,[2]webService!$A:$I,4,FALSE),0)</f>
        <v>0</v>
      </c>
      <c r="I2648" s="20">
        <f>IFERROR(VLOOKUP(A2648,[2]webService!$A:$II,5,FALSE),0)</f>
        <v>0</v>
      </c>
      <c r="J2648" s="20">
        <f>IFERROR(VLOOKUP(A2648,[2]webService!$A:$I,6,FALSE),0)</f>
        <v>0</v>
      </c>
      <c r="K2648" s="20">
        <f>IFERROR(VLOOKUP(A2648,[2]webService!$A:$I,7,FALSE),0)</f>
        <v>0</v>
      </c>
      <c r="L2648" s="20">
        <f>IFERROR(VLOOKUP(A2648,[2]webService!$A:$I,8,FALSE),0)</f>
        <v>0</v>
      </c>
      <c r="M2648" s="28">
        <f>IFERROR(VLOOKUP(A2648,[2]webService!$A:$I,9,FALSE),0)</f>
        <v>0</v>
      </c>
      <c r="N2648" s="27">
        <f>IFERROR(VLOOKUP(A2648,[3]soaBnafar!$A:$G,2,FALSE),0)</f>
        <v>0</v>
      </c>
      <c r="O2648" s="20">
        <f>IFERROR(VLOOKUP(A2648,[3]soaBnafar!$A:$H,3,FALSE),0)</f>
        <v>0</v>
      </c>
      <c r="P2648" s="20">
        <f>IFERROR(VLOOKUP(A2648,[3]soaBnafar!$A:$G,4,FALSE),0)</f>
        <v>0</v>
      </c>
      <c r="Q2648" s="20">
        <f>IFERROR(VLOOKUP(A2648,[3]soaBnafar!$A:$G,5,FALSE),0)</f>
        <v>0</v>
      </c>
      <c r="R2648" s="20">
        <f>IFERROR(VLOOKUP(A2648,[3]soaBnafar!$A:$G,6,FALSE),0)</f>
        <v>0</v>
      </c>
      <c r="S2648" s="20">
        <f>IFERROR(VLOOKUP(A2648,[3]soaBnafar!$A:$G,7,FALSE),0)</f>
        <v>0</v>
      </c>
      <c r="T2648" s="32">
        <f t="shared" si="494"/>
        <v>0</v>
      </c>
      <c r="U2648" s="21">
        <f t="shared" si="495"/>
        <v>0</v>
      </c>
      <c r="V2648" s="21">
        <f t="shared" si="496"/>
        <v>0</v>
      </c>
      <c r="W2648" s="21">
        <f t="shared" si="497"/>
        <v>0</v>
      </c>
      <c r="X2648" s="21">
        <f t="shared" si="498"/>
        <v>0</v>
      </c>
      <c r="Y2648" s="33">
        <f t="shared" si="499"/>
        <v>0</v>
      </c>
      <c r="Z2648" s="4" t="str">
        <f t="shared" si="500"/>
        <v>Não</v>
      </c>
      <c r="AA2648" s="4" t="str">
        <f t="shared" si="501"/>
        <v>Não</v>
      </c>
      <c r="AB2648" s="4" t="str">
        <f t="shared" si="502"/>
        <v>Não</v>
      </c>
      <c r="AC2648" s="4" t="str">
        <f t="shared" si="503"/>
        <v>Não</v>
      </c>
      <c r="AD2648" s="4" t="str">
        <f t="shared" si="504"/>
        <v>Não</v>
      </c>
      <c r="AE2648" s="30" t="str">
        <f t="shared" si="505"/>
        <v>Não</v>
      </c>
    </row>
    <row r="2649" spans="1:31" x14ac:dyDescent="0.25">
      <c r="A2649" s="23">
        <v>410670</v>
      </c>
      <c r="B2649" s="27">
        <f>IFERROR(VLOOKUP(A2649,[1]Monitoramento_Base_somente_disp!$A:$L,5,FALSE),0)</f>
        <v>0</v>
      </c>
      <c r="C2649" s="20">
        <f>IFERROR(VLOOKUP(A2649,[1]Monitoramento_Base_somente_disp!$A:$L,6,FALSE),0)</f>
        <v>0</v>
      </c>
      <c r="D2649" s="20">
        <f>IFERROR(VLOOKUP(A2649,[1]Monitoramento_Base_somente_disp!$A:$L,7,FALSE),0)</f>
        <v>0</v>
      </c>
      <c r="E2649" s="20">
        <f>IFERROR(VLOOKUP(A2649,[1]Monitoramento_Base_somente_disp!$A:$L,8,FALSE),0)</f>
        <v>0</v>
      </c>
      <c r="F2649" s="20">
        <f>IFERROR(VLOOKUP(A2649,[1]Monitoramento_Base_somente_disp!$A:$L,9,FALSE),0)</f>
        <v>0</v>
      </c>
      <c r="G2649" s="28">
        <f>IFERROR(VLOOKUP(A2649,[1]Monitoramento_Base_somente_disp!$A:$L,10,FALSE),0)</f>
        <v>0</v>
      </c>
      <c r="H2649" s="27">
        <f>IFERROR(VLOOKUP(A2649,[2]webService!$A:$I,4,FALSE),0)</f>
        <v>0</v>
      </c>
      <c r="I2649" s="20">
        <f>IFERROR(VLOOKUP(A2649,[2]webService!$A:$II,5,FALSE),0)</f>
        <v>0</v>
      </c>
      <c r="J2649" s="20">
        <f>IFERROR(VLOOKUP(A2649,[2]webService!$A:$I,6,FALSE),0)</f>
        <v>0</v>
      </c>
      <c r="K2649" s="20">
        <f>IFERROR(VLOOKUP(A2649,[2]webService!$A:$I,7,FALSE),0)</f>
        <v>0</v>
      </c>
      <c r="L2649" s="20">
        <f>IFERROR(VLOOKUP(A2649,[2]webService!$A:$I,8,FALSE),0)</f>
        <v>0</v>
      </c>
      <c r="M2649" s="28">
        <f>IFERROR(VLOOKUP(A2649,[2]webService!$A:$I,9,FALSE),0)</f>
        <v>0</v>
      </c>
      <c r="N2649" s="27">
        <f>IFERROR(VLOOKUP(A2649,[3]soaBnafar!$A:$G,2,FALSE),0)</f>
        <v>0</v>
      </c>
      <c r="O2649" s="20">
        <f>IFERROR(VLOOKUP(A2649,[3]soaBnafar!$A:$H,3,FALSE),0)</f>
        <v>0</v>
      </c>
      <c r="P2649" s="20">
        <f>IFERROR(VLOOKUP(A2649,[3]soaBnafar!$A:$G,4,FALSE),0)</f>
        <v>0</v>
      </c>
      <c r="Q2649" s="20">
        <f>IFERROR(VLOOKUP(A2649,[3]soaBnafar!$A:$G,5,FALSE),0)</f>
        <v>0</v>
      </c>
      <c r="R2649" s="20">
        <f>IFERROR(VLOOKUP(A2649,[3]soaBnafar!$A:$G,6,FALSE),0)</f>
        <v>0</v>
      </c>
      <c r="S2649" s="20">
        <f>IFERROR(VLOOKUP(A2649,[3]soaBnafar!$A:$G,7,FALSE),0)</f>
        <v>0</v>
      </c>
      <c r="T2649" s="32">
        <f t="shared" si="494"/>
        <v>0</v>
      </c>
      <c r="U2649" s="21">
        <f t="shared" si="495"/>
        <v>0</v>
      </c>
      <c r="V2649" s="21">
        <f t="shared" si="496"/>
        <v>0</v>
      </c>
      <c r="W2649" s="21">
        <f t="shared" si="497"/>
        <v>0</v>
      </c>
      <c r="X2649" s="21">
        <f t="shared" si="498"/>
        <v>0</v>
      </c>
      <c r="Y2649" s="33">
        <f t="shared" si="499"/>
        <v>0</v>
      </c>
      <c r="Z2649" s="4" t="str">
        <f t="shared" si="500"/>
        <v>Não</v>
      </c>
      <c r="AA2649" s="4" t="str">
        <f t="shared" si="501"/>
        <v>Não</v>
      </c>
      <c r="AB2649" s="4" t="str">
        <f t="shared" si="502"/>
        <v>Não</v>
      </c>
      <c r="AC2649" s="4" t="str">
        <f t="shared" si="503"/>
        <v>Não</v>
      </c>
      <c r="AD2649" s="4" t="str">
        <f t="shared" si="504"/>
        <v>Não</v>
      </c>
      <c r="AE2649" s="30" t="str">
        <f t="shared" si="505"/>
        <v>Não</v>
      </c>
    </row>
    <row r="2650" spans="1:31" x14ac:dyDescent="0.25">
      <c r="A2650" s="23">
        <v>410680</v>
      </c>
      <c r="B2650" s="27">
        <f>IFERROR(VLOOKUP(A2650,[1]Monitoramento_Base_somente_disp!$A:$L,5,FALSE),0)</f>
        <v>0</v>
      </c>
      <c r="C2650" s="20">
        <f>IFERROR(VLOOKUP(A2650,[1]Monitoramento_Base_somente_disp!$A:$L,6,FALSE),0)</f>
        <v>26538484</v>
      </c>
      <c r="D2650" s="20">
        <f>IFERROR(VLOOKUP(A2650,[1]Monitoramento_Base_somente_disp!$A:$L,7,FALSE),0)</f>
        <v>0</v>
      </c>
      <c r="E2650" s="20">
        <f>IFERROR(VLOOKUP(A2650,[1]Monitoramento_Base_somente_disp!$A:$L,8,FALSE),0)</f>
        <v>13269242</v>
      </c>
      <c r="F2650" s="20">
        <f>IFERROR(VLOOKUP(A2650,[1]Monitoramento_Base_somente_disp!$A:$L,9,FALSE),0)</f>
        <v>0</v>
      </c>
      <c r="G2650" s="28">
        <f>IFERROR(VLOOKUP(A2650,[1]Monitoramento_Base_somente_disp!$A:$L,10,FALSE),0)</f>
        <v>0</v>
      </c>
      <c r="H2650" s="27">
        <f>IFERROR(VLOOKUP(A2650,[2]webService!$A:$I,4,FALSE),0)</f>
        <v>294578</v>
      </c>
      <c r="I2650" s="20">
        <f>IFERROR(VLOOKUP(A2650,[2]webService!$A:$II,5,FALSE),0)</f>
        <v>965773</v>
      </c>
      <c r="J2650" s="20">
        <f>IFERROR(VLOOKUP(A2650,[2]webService!$A:$I,6,FALSE),0)</f>
        <v>0</v>
      </c>
      <c r="K2650" s="20">
        <f>IFERROR(VLOOKUP(A2650,[2]webService!$A:$I,7,FALSE),0)</f>
        <v>0</v>
      </c>
      <c r="L2650" s="20">
        <f>IFERROR(VLOOKUP(A2650,[2]webService!$A:$I,8,FALSE),0)</f>
        <v>0</v>
      </c>
      <c r="M2650" s="28">
        <f>IFERROR(VLOOKUP(A2650,[2]webService!$A:$I,9,FALSE),0)</f>
        <v>0</v>
      </c>
      <c r="N2650" s="27">
        <f>IFERROR(VLOOKUP(A2650,[3]soaBnafar!$A:$G,2,FALSE),0)</f>
        <v>0</v>
      </c>
      <c r="O2650" s="20">
        <f>IFERROR(VLOOKUP(A2650,[3]soaBnafar!$A:$H,3,FALSE),0)</f>
        <v>0</v>
      </c>
      <c r="P2650" s="20">
        <f>IFERROR(VLOOKUP(A2650,[3]soaBnafar!$A:$G,4,FALSE),0)</f>
        <v>0</v>
      </c>
      <c r="Q2650" s="20">
        <f>IFERROR(VLOOKUP(A2650,[3]soaBnafar!$A:$G,5,FALSE),0)</f>
        <v>0</v>
      </c>
      <c r="R2650" s="20">
        <f>IFERROR(VLOOKUP(A2650,[3]soaBnafar!$A:$G,6,FALSE),0)</f>
        <v>0</v>
      </c>
      <c r="S2650" s="20">
        <f>IFERROR(VLOOKUP(A2650,[3]soaBnafar!$A:$G,7,FALSE),0)</f>
        <v>0</v>
      </c>
      <c r="T2650" s="32">
        <f t="shared" si="494"/>
        <v>294578</v>
      </c>
      <c r="U2650" s="21">
        <f t="shared" si="495"/>
        <v>27504257</v>
      </c>
      <c r="V2650" s="21">
        <f t="shared" si="496"/>
        <v>0</v>
      </c>
      <c r="W2650" s="21">
        <f t="shared" si="497"/>
        <v>13269242</v>
      </c>
      <c r="X2650" s="21">
        <f t="shared" si="498"/>
        <v>0</v>
      </c>
      <c r="Y2650" s="33">
        <f t="shared" si="499"/>
        <v>0</v>
      </c>
      <c r="Z2650" s="4" t="str">
        <f t="shared" si="500"/>
        <v>Sim</v>
      </c>
      <c r="AA2650" s="4" t="str">
        <f t="shared" si="501"/>
        <v>Sim</v>
      </c>
      <c r="AB2650" s="4" t="str">
        <f t="shared" si="502"/>
        <v>Não</v>
      </c>
      <c r="AC2650" s="4" t="str">
        <f t="shared" si="503"/>
        <v>Sim</v>
      </c>
      <c r="AD2650" s="4" t="str">
        <f t="shared" si="504"/>
        <v>Não</v>
      </c>
      <c r="AE2650" s="30" t="str">
        <f t="shared" si="505"/>
        <v>Não</v>
      </c>
    </row>
    <row r="2651" spans="1:31" x14ac:dyDescent="0.25">
      <c r="A2651" s="23">
        <v>410685</v>
      </c>
      <c r="B2651" s="27">
        <f>IFERROR(VLOOKUP(A2651,[1]Monitoramento_Base_somente_disp!$A:$L,5,FALSE),0)</f>
        <v>25592</v>
      </c>
      <c r="C2651" s="20">
        <f>IFERROR(VLOOKUP(A2651,[1]Monitoramento_Base_somente_disp!$A:$L,6,FALSE),0)</f>
        <v>13737620</v>
      </c>
      <c r="D2651" s="20">
        <f>IFERROR(VLOOKUP(A2651,[1]Monitoramento_Base_somente_disp!$A:$L,7,FALSE),0)</f>
        <v>11887</v>
      </c>
      <c r="E2651" s="20">
        <f>IFERROR(VLOOKUP(A2651,[1]Monitoramento_Base_somente_disp!$A:$L,8,FALSE),0)</f>
        <v>7027348</v>
      </c>
      <c r="F2651" s="20">
        <f>IFERROR(VLOOKUP(A2651,[1]Monitoramento_Base_somente_disp!$A:$L,9,FALSE),0)</f>
        <v>0</v>
      </c>
      <c r="G2651" s="28">
        <f>IFERROR(VLOOKUP(A2651,[1]Monitoramento_Base_somente_disp!$A:$L,10,FALSE),0)</f>
        <v>0</v>
      </c>
      <c r="H2651" s="27">
        <f>IFERROR(VLOOKUP(A2651,[2]webService!$A:$I,4,FALSE),0)</f>
        <v>0</v>
      </c>
      <c r="I2651" s="20">
        <f>IFERROR(VLOOKUP(A2651,[2]webService!$A:$II,5,FALSE),0)</f>
        <v>0</v>
      </c>
      <c r="J2651" s="20">
        <f>IFERROR(VLOOKUP(A2651,[2]webService!$A:$I,6,FALSE),0)</f>
        <v>0</v>
      </c>
      <c r="K2651" s="20">
        <f>IFERROR(VLOOKUP(A2651,[2]webService!$A:$I,7,FALSE),0)</f>
        <v>0</v>
      </c>
      <c r="L2651" s="20">
        <f>IFERROR(VLOOKUP(A2651,[2]webService!$A:$I,8,FALSE),0)</f>
        <v>0</v>
      </c>
      <c r="M2651" s="28">
        <f>IFERROR(VLOOKUP(A2651,[2]webService!$A:$I,9,FALSE),0)</f>
        <v>0</v>
      </c>
      <c r="N2651" s="27">
        <f>IFERROR(VLOOKUP(A2651,[3]soaBnafar!$A:$G,2,FALSE),0)</f>
        <v>0</v>
      </c>
      <c r="O2651" s="20">
        <f>IFERROR(VLOOKUP(A2651,[3]soaBnafar!$A:$H,3,FALSE),0)</f>
        <v>0</v>
      </c>
      <c r="P2651" s="20">
        <f>IFERROR(VLOOKUP(A2651,[3]soaBnafar!$A:$G,4,FALSE),0)</f>
        <v>0</v>
      </c>
      <c r="Q2651" s="20">
        <f>IFERROR(VLOOKUP(A2651,[3]soaBnafar!$A:$G,5,FALSE),0)</f>
        <v>0</v>
      </c>
      <c r="R2651" s="20">
        <f>IFERROR(VLOOKUP(A2651,[3]soaBnafar!$A:$G,6,FALSE),0)</f>
        <v>0</v>
      </c>
      <c r="S2651" s="20">
        <f>IFERROR(VLOOKUP(A2651,[3]soaBnafar!$A:$G,7,FALSE),0)</f>
        <v>0</v>
      </c>
      <c r="T2651" s="32">
        <f t="shared" si="494"/>
        <v>25592</v>
      </c>
      <c r="U2651" s="21">
        <f t="shared" si="495"/>
        <v>13737620</v>
      </c>
      <c r="V2651" s="21">
        <f t="shared" si="496"/>
        <v>11887</v>
      </c>
      <c r="W2651" s="21">
        <f t="shared" si="497"/>
        <v>7027348</v>
      </c>
      <c r="X2651" s="21">
        <f t="shared" si="498"/>
        <v>0</v>
      </c>
      <c r="Y2651" s="33">
        <f t="shared" si="499"/>
        <v>0</v>
      </c>
      <c r="Z2651" s="4" t="str">
        <f t="shared" si="500"/>
        <v>Sim</v>
      </c>
      <c r="AA2651" s="4" t="str">
        <f t="shared" si="501"/>
        <v>Sim</v>
      </c>
      <c r="AB2651" s="4" t="str">
        <f t="shared" si="502"/>
        <v>Sim</v>
      </c>
      <c r="AC2651" s="4" t="str">
        <f t="shared" si="503"/>
        <v>Sim</v>
      </c>
      <c r="AD2651" s="4" t="str">
        <f t="shared" si="504"/>
        <v>Não</v>
      </c>
      <c r="AE2651" s="30" t="str">
        <f t="shared" si="505"/>
        <v>Não</v>
      </c>
    </row>
    <row r="2652" spans="1:31" x14ac:dyDescent="0.25">
      <c r="A2652" s="23">
        <v>410700</v>
      </c>
      <c r="B2652" s="27">
        <f>IFERROR(VLOOKUP(A2652,[1]Monitoramento_Base_somente_disp!$A:$L,5,FALSE),0)</f>
        <v>0</v>
      </c>
      <c r="C2652" s="20">
        <f>IFERROR(VLOOKUP(A2652,[1]Monitoramento_Base_somente_disp!$A:$L,6,FALSE),0)</f>
        <v>61120556</v>
      </c>
      <c r="D2652" s="20">
        <f>IFERROR(VLOOKUP(A2652,[1]Monitoramento_Base_somente_disp!$A:$L,7,FALSE),0)</f>
        <v>0</v>
      </c>
      <c r="E2652" s="20">
        <f>IFERROR(VLOOKUP(A2652,[1]Monitoramento_Base_somente_disp!$A:$L,8,FALSE),0)</f>
        <v>30560278</v>
      </c>
      <c r="F2652" s="20">
        <f>IFERROR(VLOOKUP(A2652,[1]Monitoramento_Base_somente_disp!$A:$L,9,FALSE),0)</f>
        <v>0</v>
      </c>
      <c r="G2652" s="28">
        <f>IFERROR(VLOOKUP(A2652,[1]Monitoramento_Base_somente_disp!$A:$L,10,FALSE),0)</f>
        <v>0</v>
      </c>
      <c r="H2652" s="27">
        <f>IFERROR(VLOOKUP(A2652,[2]webService!$A:$I,4,FALSE),0)</f>
        <v>0</v>
      </c>
      <c r="I2652" s="20">
        <f>IFERROR(VLOOKUP(A2652,[2]webService!$A:$II,5,FALSE),0)</f>
        <v>0</v>
      </c>
      <c r="J2652" s="20">
        <f>IFERROR(VLOOKUP(A2652,[2]webService!$A:$I,6,FALSE),0)</f>
        <v>0</v>
      </c>
      <c r="K2652" s="20">
        <f>IFERROR(VLOOKUP(A2652,[2]webService!$A:$I,7,FALSE),0)</f>
        <v>0</v>
      </c>
      <c r="L2652" s="20">
        <f>IFERROR(VLOOKUP(A2652,[2]webService!$A:$I,8,FALSE),0)</f>
        <v>0</v>
      </c>
      <c r="M2652" s="28">
        <f>IFERROR(VLOOKUP(A2652,[2]webService!$A:$I,9,FALSE),0)</f>
        <v>0</v>
      </c>
      <c r="N2652" s="27">
        <f>IFERROR(VLOOKUP(A2652,[3]soaBnafar!$A:$G,2,FALSE),0)</f>
        <v>0</v>
      </c>
      <c r="O2652" s="20">
        <f>IFERROR(VLOOKUP(A2652,[3]soaBnafar!$A:$H,3,FALSE),0)</f>
        <v>0</v>
      </c>
      <c r="P2652" s="20">
        <f>IFERROR(VLOOKUP(A2652,[3]soaBnafar!$A:$G,4,FALSE),0)</f>
        <v>0</v>
      </c>
      <c r="Q2652" s="20">
        <f>IFERROR(VLOOKUP(A2652,[3]soaBnafar!$A:$G,5,FALSE),0)</f>
        <v>0</v>
      </c>
      <c r="R2652" s="20">
        <f>IFERROR(VLOOKUP(A2652,[3]soaBnafar!$A:$G,6,FALSE),0)</f>
        <v>0</v>
      </c>
      <c r="S2652" s="20">
        <f>IFERROR(VLOOKUP(A2652,[3]soaBnafar!$A:$G,7,FALSE),0)</f>
        <v>0</v>
      </c>
      <c r="T2652" s="32">
        <f t="shared" si="494"/>
        <v>0</v>
      </c>
      <c r="U2652" s="21">
        <f t="shared" si="495"/>
        <v>61120556</v>
      </c>
      <c r="V2652" s="21">
        <f t="shared" si="496"/>
        <v>0</v>
      </c>
      <c r="W2652" s="21">
        <f t="shared" si="497"/>
        <v>30560278</v>
      </c>
      <c r="X2652" s="21">
        <f t="shared" si="498"/>
        <v>0</v>
      </c>
      <c r="Y2652" s="33">
        <f t="shared" si="499"/>
        <v>0</v>
      </c>
      <c r="Z2652" s="4" t="str">
        <f t="shared" si="500"/>
        <v>Não</v>
      </c>
      <c r="AA2652" s="4" t="str">
        <f t="shared" si="501"/>
        <v>Sim</v>
      </c>
      <c r="AB2652" s="4" t="str">
        <f t="shared" si="502"/>
        <v>Não</v>
      </c>
      <c r="AC2652" s="4" t="str">
        <f t="shared" si="503"/>
        <v>Sim</v>
      </c>
      <c r="AD2652" s="4" t="str">
        <f t="shared" si="504"/>
        <v>Não</v>
      </c>
      <c r="AE2652" s="30" t="str">
        <f t="shared" si="505"/>
        <v>Não</v>
      </c>
    </row>
    <row r="2653" spans="1:31" x14ac:dyDescent="0.25">
      <c r="A2653" s="23">
        <v>410712</v>
      </c>
      <c r="B2653" s="27">
        <f>IFERROR(VLOOKUP(A2653,[1]Monitoramento_Base_somente_disp!$A:$L,5,FALSE),0)</f>
        <v>0</v>
      </c>
      <c r="C2653" s="20">
        <f>IFERROR(VLOOKUP(A2653,[1]Monitoramento_Base_somente_disp!$A:$L,6,FALSE),0)</f>
        <v>919716</v>
      </c>
      <c r="D2653" s="20">
        <f>IFERROR(VLOOKUP(A2653,[1]Monitoramento_Base_somente_disp!$A:$L,7,FALSE),0)</f>
        <v>0</v>
      </c>
      <c r="E2653" s="20">
        <f>IFERROR(VLOOKUP(A2653,[1]Monitoramento_Base_somente_disp!$A:$L,8,FALSE),0)</f>
        <v>459858</v>
      </c>
      <c r="F2653" s="20">
        <f>IFERROR(VLOOKUP(A2653,[1]Monitoramento_Base_somente_disp!$A:$L,9,FALSE),0)</f>
        <v>0</v>
      </c>
      <c r="G2653" s="28">
        <f>IFERROR(VLOOKUP(A2653,[1]Monitoramento_Base_somente_disp!$A:$L,10,FALSE),0)</f>
        <v>0</v>
      </c>
      <c r="H2653" s="27">
        <f>IFERROR(VLOOKUP(A2653,[2]webService!$A:$I,4,FALSE),0)</f>
        <v>0</v>
      </c>
      <c r="I2653" s="20">
        <f>IFERROR(VLOOKUP(A2653,[2]webService!$A:$II,5,FALSE),0)</f>
        <v>0</v>
      </c>
      <c r="J2653" s="20">
        <f>IFERROR(VLOOKUP(A2653,[2]webService!$A:$I,6,FALSE),0)</f>
        <v>0</v>
      </c>
      <c r="K2653" s="20">
        <f>IFERROR(VLOOKUP(A2653,[2]webService!$A:$I,7,FALSE),0)</f>
        <v>0</v>
      </c>
      <c r="L2653" s="20">
        <f>IFERROR(VLOOKUP(A2653,[2]webService!$A:$I,8,FALSE),0)</f>
        <v>0</v>
      </c>
      <c r="M2653" s="28">
        <f>IFERROR(VLOOKUP(A2653,[2]webService!$A:$I,9,FALSE),0)</f>
        <v>0</v>
      </c>
      <c r="N2653" s="27">
        <f>IFERROR(VLOOKUP(A2653,[3]soaBnafar!$A:$G,2,FALSE),0)</f>
        <v>0</v>
      </c>
      <c r="O2653" s="20">
        <f>IFERROR(VLOOKUP(A2653,[3]soaBnafar!$A:$H,3,FALSE),0)</f>
        <v>0</v>
      </c>
      <c r="P2653" s="20">
        <f>IFERROR(VLOOKUP(A2653,[3]soaBnafar!$A:$G,4,FALSE),0)</f>
        <v>0</v>
      </c>
      <c r="Q2653" s="20">
        <f>IFERROR(VLOOKUP(A2653,[3]soaBnafar!$A:$G,5,FALSE),0)</f>
        <v>0</v>
      </c>
      <c r="R2653" s="20">
        <f>IFERROR(VLOOKUP(A2653,[3]soaBnafar!$A:$G,6,FALSE),0)</f>
        <v>0</v>
      </c>
      <c r="S2653" s="20">
        <f>IFERROR(VLOOKUP(A2653,[3]soaBnafar!$A:$G,7,FALSE),0)</f>
        <v>0</v>
      </c>
      <c r="T2653" s="32">
        <f t="shared" si="494"/>
        <v>0</v>
      </c>
      <c r="U2653" s="21">
        <f t="shared" si="495"/>
        <v>919716</v>
      </c>
      <c r="V2653" s="21">
        <f t="shared" si="496"/>
        <v>0</v>
      </c>
      <c r="W2653" s="21">
        <f t="shared" si="497"/>
        <v>459858</v>
      </c>
      <c r="X2653" s="21">
        <f t="shared" si="498"/>
        <v>0</v>
      </c>
      <c r="Y2653" s="33">
        <f t="shared" si="499"/>
        <v>0</v>
      </c>
      <c r="Z2653" s="4" t="str">
        <f t="shared" si="500"/>
        <v>Não</v>
      </c>
      <c r="AA2653" s="4" t="str">
        <f t="shared" si="501"/>
        <v>Sim</v>
      </c>
      <c r="AB2653" s="4" t="str">
        <f t="shared" si="502"/>
        <v>Não</v>
      </c>
      <c r="AC2653" s="4" t="str">
        <f t="shared" si="503"/>
        <v>Sim</v>
      </c>
      <c r="AD2653" s="4" t="str">
        <f t="shared" si="504"/>
        <v>Não</v>
      </c>
      <c r="AE2653" s="30" t="str">
        <f t="shared" si="505"/>
        <v>Não</v>
      </c>
    </row>
    <row r="2654" spans="1:31" x14ac:dyDescent="0.25">
      <c r="A2654" s="23">
        <v>410715</v>
      </c>
      <c r="B2654" s="27">
        <f>IFERROR(VLOOKUP(A2654,[1]Monitoramento_Base_somente_disp!$A:$L,5,FALSE),0)</f>
        <v>0</v>
      </c>
      <c r="C2654" s="20">
        <f>IFERROR(VLOOKUP(A2654,[1]Monitoramento_Base_somente_disp!$A:$L,6,FALSE),0)</f>
        <v>5214524</v>
      </c>
      <c r="D2654" s="20">
        <f>IFERROR(VLOOKUP(A2654,[1]Monitoramento_Base_somente_disp!$A:$L,7,FALSE),0)</f>
        <v>0</v>
      </c>
      <c r="E2654" s="20">
        <f>IFERROR(VLOOKUP(A2654,[1]Monitoramento_Base_somente_disp!$A:$L,8,FALSE),0)</f>
        <v>2607262</v>
      </c>
      <c r="F2654" s="20">
        <f>IFERROR(VLOOKUP(A2654,[1]Monitoramento_Base_somente_disp!$A:$L,9,FALSE),0)</f>
        <v>0</v>
      </c>
      <c r="G2654" s="28">
        <f>IFERROR(VLOOKUP(A2654,[1]Monitoramento_Base_somente_disp!$A:$L,10,FALSE),0)</f>
        <v>0</v>
      </c>
      <c r="H2654" s="27">
        <f>IFERROR(VLOOKUP(A2654,[2]webService!$A:$I,4,FALSE),0)</f>
        <v>0</v>
      </c>
      <c r="I2654" s="20">
        <f>IFERROR(VLOOKUP(A2654,[2]webService!$A:$II,5,FALSE),0)</f>
        <v>0</v>
      </c>
      <c r="J2654" s="20">
        <f>IFERROR(VLOOKUP(A2654,[2]webService!$A:$I,6,FALSE),0)</f>
        <v>0</v>
      </c>
      <c r="K2654" s="20">
        <f>IFERROR(VLOOKUP(A2654,[2]webService!$A:$I,7,FALSE),0)</f>
        <v>0</v>
      </c>
      <c r="L2654" s="20">
        <f>IFERROR(VLOOKUP(A2654,[2]webService!$A:$I,8,FALSE),0)</f>
        <v>0</v>
      </c>
      <c r="M2654" s="28">
        <f>IFERROR(VLOOKUP(A2654,[2]webService!$A:$I,9,FALSE),0)</f>
        <v>0</v>
      </c>
      <c r="N2654" s="27">
        <f>IFERROR(VLOOKUP(A2654,[3]soaBnafar!$A:$G,2,FALSE),0)</f>
        <v>0</v>
      </c>
      <c r="O2654" s="20">
        <f>IFERROR(VLOOKUP(A2654,[3]soaBnafar!$A:$H,3,FALSE),0)</f>
        <v>0</v>
      </c>
      <c r="P2654" s="20">
        <f>IFERROR(VLOOKUP(A2654,[3]soaBnafar!$A:$G,4,FALSE),0)</f>
        <v>0</v>
      </c>
      <c r="Q2654" s="20">
        <f>IFERROR(VLOOKUP(A2654,[3]soaBnafar!$A:$G,5,FALSE),0)</f>
        <v>0</v>
      </c>
      <c r="R2654" s="20">
        <f>IFERROR(VLOOKUP(A2654,[3]soaBnafar!$A:$G,6,FALSE),0)</f>
        <v>0</v>
      </c>
      <c r="S2654" s="20">
        <f>IFERROR(VLOOKUP(A2654,[3]soaBnafar!$A:$G,7,FALSE),0)</f>
        <v>0</v>
      </c>
      <c r="T2654" s="32">
        <f t="shared" si="494"/>
        <v>0</v>
      </c>
      <c r="U2654" s="21">
        <f t="shared" si="495"/>
        <v>5214524</v>
      </c>
      <c r="V2654" s="21">
        <f t="shared" si="496"/>
        <v>0</v>
      </c>
      <c r="W2654" s="21">
        <f t="shared" si="497"/>
        <v>2607262</v>
      </c>
      <c r="X2654" s="21">
        <f t="shared" si="498"/>
        <v>0</v>
      </c>
      <c r="Y2654" s="33">
        <f t="shared" si="499"/>
        <v>0</v>
      </c>
      <c r="Z2654" s="4" t="str">
        <f t="shared" si="500"/>
        <v>Não</v>
      </c>
      <c r="AA2654" s="4" t="str">
        <f t="shared" si="501"/>
        <v>Sim</v>
      </c>
      <c r="AB2654" s="4" t="str">
        <f t="shared" si="502"/>
        <v>Não</v>
      </c>
      <c r="AC2654" s="4" t="str">
        <f t="shared" si="503"/>
        <v>Sim</v>
      </c>
      <c r="AD2654" s="4" t="str">
        <f t="shared" si="504"/>
        <v>Não</v>
      </c>
      <c r="AE2654" s="30" t="str">
        <f t="shared" si="505"/>
        <v>Não</v>
      </c>
    </row>
    <row r="2655" spans="1:31" x14ac:dyDescent="0.25">
      <c r="A2655" s="23">
        <v>410752</v>
      </c>
      <c r="B2655" s="27">
        <f>IFERROR(VLOOKUP(A2655,[1]Monitoramento_Base_somente_disp!$A:$L,5,FALSE),0)</f>
        <v>27305</v>
      </c>
      <c r="C2655" s="20">
        <f>IFERROR(VLOOKUP(A2655,[1]Monitoramento_Base_somente_disp!$A:$L,6,FALSE),0)</f>
        <v>4252201</v>
      </c>
      <c r="D2655" s="20">
        <f>IFERROR(VLOOKUP(A2655,[1]Monitoramento_Base_somente_disp!$A:$L,7,FALSE),0)</f>
        <v>44617</v>
      </c>
      <c r="E2655" s="20">
        <f>IFERROR(VLOOKUP(A2655,[1]Monitoramento_Base_somente_disp!$A:$L,8,FALSE),0)</f>
        <v>1956134</v>
      </c>
      <c r="F2655" s="20">
        <f>IFERROR(VLOOKUP(A2655,[1]Monitoramento_Base_somente_disp!$A:$L,9,FALSE),0)</f>
        <v>0</v>
      </c>
      <c r="G2655" s="28">
        <f>IFERROR(VLOOKUP(A2655,[1]Monitoramento_Base_somente_disp!$A:$L,10,FALSE),0)</f>
        <v>0</v>
      </c>
      <c r="H2655" s="27">
        <f>IFERROR(VLOOKUP(A2655,[2]webService!$A:$I,4,FALSE),0)</f>
        <v>0</v>
      </c>
      <c r="I2655" s="20">
        <f>IFERROR(VLOOKUP(A2655,[2]webService!$A:$II,5,FALSE),0)</f>
        <v>0</v>
      </c>
      <c r="J2655" s="20">
        <f>IFERROR(VLOOKUP(A2655,[2]webService!$A:$I,6,FALSE),0)</f>
        <v>0</v>
      </c>
      <c r="K2655" s="20">
        <f>IFERROR(VLOOKUP(A2655,[2]webService!$A:$I,7,FALSE),0)</f>
        <v>0</v>
      </c>
      <c r="L2655" s="20">
        <f>IFERROR(VLOOKUP(A2655,[2]webService!$A:$I,8,FALSE),0)</f>
        <v>0</v>
      </c>
      <c r="M2655" s="28">
        <f>IFERROR(VLOOKUP(A2655,[2]webService!$A:$I,9,FALSE),0)</f>
        <v>0</v>
      </c>
      <c r="N2655" s="27">
        <f>IFERROR(VLOOKUP(A2655,[3]soaBnafar!$A:$G,2,FALSE),0)</f>
        <v>0</v>
      </c>
      <c r="O2655" s="20">
        <f>IFERROR(VLOOKUP(A2655,[3]soaBnafar!$A:$H,3,FALSE),0)</f>
        <v>0</v>
      </c>
      <c r="P2655" s="20">
        <f>IFERROR(VLOOKUP(A2655,[3]soaBnafar!$A:$G,4,FALSE),0)</f>
        <v>0</v>
      </c>
      <c r="Q2655" s="20">
        <f>IFERROR(VLOOKUP(A2655,[3]soaBnafar!$A:$G,5,FALSE),0)</f>
        <v>0</v>
      </c>
      <c r="R2655" s="20">
        <f>IFERROR(VLOOKUP(A2655,[3]soaBnafar!$A:$G,6,FALSE),0)</f>
        <v>0</v>
      </c>
      <c r="S2655" s="20">
        <f>IFERROR(VLOOKUP(A2655,[3]soaBnafar!$A:$G,7,FALSE),0)</f>
        <v>0</v>
      </c>
      <c r="T2655" s="32">
        <f t="shared" si="494"/>
        <v>27305</v>
      </c>
      <c r="U2655" s="21">
        <f t="shared" si="495"/>
        <v>4252201</v>
      </c>
      <c r="V2655" s="21">
        <f t="shared" si="496"/>
        <v>44617</v>
      </c>
      <c r="W2655" s="21">
        <f t="shared" si="497"/>
        <v>1956134</v>
      </c>
      <c r="X2655" s="21">
        <f t="shared" si="498"/>
        <v>0</v>
      </c>
      <c r="Y2655" s="33">
        <f t="shared" si="499"/>
        <v>0</v>
      </c>
      <c r="Z2655" s="4" t="str">
        <f t="shared" si="500"/>
        <v>Sim</v>
      </c>
      <c r="AA2655" s="4" t="str">
        <f t="shared" si="501"/>
        <v>Sim</v>
      </c>
      <c r="AB2655" s="4" t="str">
        <f t="shared" si="502"/>
        <v>Sim</v>
      </c>
      <c r="AC2655" s="4" t="str">
        <f t="shared" si="503"/>
        <v>Sim</v>
      </c>
      <c r="AD2655" s="4" t="str">
        <f t="shared" si="504"/>
        <v>Não</v>
      </c>
      <c r="AE2655" s="30" t="str">
        <f t="shared" si="505"/>
        <v>Não</v>
      </c>
    </row>
    <row r="2656" spans="1:31" x14ac:dyDescent="0.25">
      <c r="A2656" s="23">
        <v>410754</v>
      </c>
      <c r="B2656" s="27">
        <f>IFERROR(VLOOKUP(A2656,[1]Monitoramento_Base_somente_disp!$A:$L,5,FALSE),0)</f>
        <v>14120</v>
      </c>
      <c r="C2656" s="20">
        <f>IFERROR(VLOOKUP(A2656,[1]Monitoramento_Base_somente_disp!$A:$L,6,FALSE),0)</f>
        <v>6281620</v>
      </c>
      <c r="D2656" s="20">
        <f>IFERROR(VLOOKUP(A2656,[1]Monitoramento_Base_somente_disp!$A:$L,7,FALSE),0)</f>
        <v>9480</v>
      </c>
      <c r="E2656" s="20">
        <f>IFERROR(VLOOKUP(A2656,[1]Monitoramento_Base_somente_disp!$A:$L,8,FALSE),0)</f>
        <v>2832152</v>
      </c>
      <c r="F2656" s="20">
        <f>IFERROR(VLOOKUP(A2656,[1]Monitoramento_Base_somente_disp!$A:$L,9,FALSE),0)</f>
        <v>0</v>
      </c>
      <c r="G2656" s="28">
        <f>IFERROR(VLOOKUP(A2656,[1]Monitoramento_Base_somente_disp!$A:$L,10,FALSE),0)</f>
        <v>0</v>
      </c>
      <c r="H2656" s="27">
        <f>IFERROR(VLOOKUP(A2656,[2]webService!$A:$I,4,FALSE),0)</f>
        <v>0</v>
      </c>
      <c r="I2656" s="20">
        <f>IFERROR(VLOOKUP(A2656,[2]webService!$A:$II,5,FALSE),0)</f>
        <v>0</v>
      </c>
      <c r="J2656" s="20">
        <f>IFERROR(VLOOKUP(A2656,[2]webService!$A:$I,6,FALSE),0)</f>
        <v>0</v>
      </c>
      <c r="K2656" s="20">
        <f>IFERROR(VLOOKUP(A2656,[2]webService!$A:$I,7,FALSE),0)</f>
        <v>0</v>
      </c>
      <c r="L2656" s="20">
        <f>IFERROR(VLOOKUP(A2656,[2]webService!$A:$I,8,FALSE),0)</f>
        <v>0</v>
      </c>
      <c r="M2656" s="28">
        <f>IFERROR(VLOOKUP(A2656,[2]webService!$A:$I,9,FALSE),0)</f>
        <v>0</v>
      </c>
      <c r="N2656" s="27">
        <f>IFERROR(VLOOKUP(A2656,[3]soaBnafar!$A:$G,2,FALSE),0)</f>
        <v>0</v>
      </c>
      <c r="O2656" s="20">
        <f>IFERROR(VLOOKUP(A2656,[3]soaBnafar!$A:$H,3,FALSE),0)</f>
        <v>0</v>
      </c>
      <c r="P2656" s="20">
        <f>IFERROR(VLOOKUP(A2656,[3]soaBnafar!$A:$G,4,FALSE),0)</f>
        <v>0</v>
      </c>
      <c r="Q2656" s="20">
        <f>IFERROR(VLOOKUP(A2656,[3]soaBnafar!$A:$G,5,FALSE),0)</f>
        <v>0</v>
      </c>
      <c r="R2656" s="20">
        <f>IFERROR(VLOOKUP(A2656,[3]soaBnafar!$A:$G,6,FALSE),0)</f>
        <v>0</v>
      </c>
      <c r="S2656" s="20">
        <f>IFERROR(VLOOKUP(A2656,[3]soaBnafar!$A:$G,7,FALSE),0)</f>
        <v>0</v>
      </c>
      <c r="T2656" s="32">
        <f t="shared" si="494"/>
        <v>14120</v>
      </c>
      <c r="U2656" s="21">
        <f t="shared" si="495"/>
        <v>6281620</v>
      </c>
      <c r="V2656" s="21">
        <f t="shared" si="496"/>
        <v>9480</v>
      </c>
      <c r="W2656" s="21">
        <f t="shared" si="497"/>
        <v>2832152</v>
      </c>
      <c r="X2656" s="21">
        <f t="shared" si="498"/>
        <v>0</v>
      </c>
      <c r="Y2656" s="33">
        <f t="shared" si="499"/>
        <v>0</v>
      </c>
      <c r="Z2656" s="4" t="str">
        <f t="shared" si="500"/>
        <v>Sim</v>
      </c>
      <c r="AA2656" s="4" t="str">
        <f t="shared" si="501"/>
        <v>Sim</v>
      </c>
      <c r="AB2656" s="4" t="str">
        <f t="shared" si="502"/>
        <v>Sim</v>
      </c>
      <c r="AC2656" s="4" t="str">
        <f t="shared" si="503"/>
        <v>Sim</v>
      </c>
      <c r="AD2656" s="4" t="str">
        <f t="shared" si="504"/>
        <v>Não</v>
      </c>
      <c r="AE2656" s="30" t="str">
        <f t="shared" si="505"/>
        <v>Não</v>
      </c>
    </row>
    <row r="2657" spans="1:31" x14ac:dyDescent="0.25">
      <c r="A2657" s="23">
        <v>410760</v>
      </c>
      <c r="B2657" s="27">
        <f>IFERROR(VLOOKUP(A2657,[1]Monitoramento_Base_somente_disp!$A:$L,5,FALSE),0)</f>
        <v>0</v>
      </c>
      <c r="C2657" s="20">
        <f>IFERROR(VLOOKUP(A2657,[1]Monitoramento_Base_somente_disp!$A:$L,6,FALSE),0)</f>
        <v>0</v>
      </c>
      <c r="D2657" s="20">
        <f>IFERROR(VLOOKUP(A2657,[1]Monitoramento_Base_somente_disp!$A:$L,7,FALSE),0)</f>
        <v>0</v>
      </c>
      <c r="E2657" s="20">
        <f>IFERROR(VLOOKUP(A2657,[1]Monitoramento_Base_somente_disp!$A:$L,8,FALSE),0)</f>
        <v>0</v>
      </c>
      <c r="F2657" s="20">
        <f>IFERROR(VLOOKUP(A2657,[1]Monitoramento_Base_somente_disp!$A:$L,9,FALSE),0)</f>
        <v>0</v>
      </c>
      <c r="G2657" s="28">
        <f>IFERROR(VLOOKUP(A2657,[1]Monitoramento_Base_somente_disp!$A:$L,10,FALSE),0)</f>
        <v>0</v>
      </c>
      <c r="H2657" s="27">
        <f>IFERROR(VLOOKUP(A2657,[2]webService!$A:$I,4,FALSE),0)</f>
        <v>0</v>
      </c>
      <c r="I2657" s="20">
        <f>IFERROR(VLOOKUP(A2657,[2]webService!$A:$II,5,FALSE),0)</f>
        <v>0</v>
      </c>
      <c r="J2657" s="20">
        <f>IFERROR(VLOOKUP(A2657,[2]webService!$A:$I,6,FALSE),0)</f>
        <v>0</v>
      </c>
      <c r="K2657" s="20">
        <f>IFERROR(VLOOKUP(A2657,[2]webService!$A:$I,7,FALSE),0)</f>
        <v>0</v>
      </c>
      <c r="L2657" s="20">
        <f>IFERROR(VLOOKUP(A2657,[2]webService!$A:$I,8,FALSE),0)</f>
        <v>0</v>
      </c>
      <c r="M2657" s="28">
        <f>IFERROR(VLOOKUP(A2657,[2]webService!$A:$I,9,FALSE),0)</f>
        <v>0</v>
      </c>
      <c r="N2657" s="27">
        <f>IFERROR(VLOOKUP(A2657,[3]soaBnafar!$A:$G,2,FALSE),0)</f>
        <v>0</v>
      </c>
      <c r="O2657" s="20">
        <f>IFERROR(VLOOKUP(A2657,[3]soaBnafar!$A:$H,3,FALSE),0)</f>
        <v>0</v>
      </c>
      <c r="P2657" s="20">
        <f>IFERROR(VLOOKUP(A2657,[3]soaBnafar!$A:$G,4,FALSE),0)</f>
        <v>0</v>
      </c>
      <c r="Q2657" s="20">
        <f>IFERROR(VLOOKUP(A2657,[3]soaBnafar!$A:$G,5,FALSE),0)</f>
        <v>0</v>
      </c>
      <c r="R2657" s="20">
        <f>IFERROR(VLOOKUP(A2657,[3]soaBnafar!$A:$G,6,FALSE),0)</f>
        <v>0</v>
      </c>
      <c r="S2657" s="20">
        <f>IFERROR(VLOOKUP(A2657,[3]soaBnafar!$A:$G,7,FALSE),0)</f>
        <v>0</v>
      </c>
      <c r="T2657" s="32">
        <f t="shared" si="494"/>
        <v>0</v>
      </c>
      <c r="U2657" s="21">
        <f t="shared" si="495"/>
        <v>0</v>
      </c>
      <c r="V2657" s="21">
        <f t="shared" si="496"/>
        <v>0</v>
      </c>
      <c r="W2657" s="21">
        <f t="shared" si="497"/>
        <v>0</v>
      </c>
      <c r="X2657" s="21">
        <f t="shared" si="498"/>
        <v>0</v>
      </c>
      <c r="Y2657" s="33">
        <f t="shared" si="499"/>
        <v>0</v>
      </c>
      <c r="Z2657" s="4" t="str">
        <f t="shared" si="500"/>
        <v>Não</v>
      </c>
      <c r="AA2657" s="4" t="str">
        <f t="shared" si="501"/>
        <v>Não</v>
      </c>
      <c r="AB2657" s="4" t="str">
        <f t="shared" si="502"/>
        <v>Não</v>
      </c>
      <c r="AC2657" s="4" t="str">
        <f t="shared" si="503"/>
        <v>Não</v>
      </c>
      <c r="AD2657" s="4" t="str">
        <f t="shared" si="504"/>
        <v>Não</v>
      </c>
      <c r="AE2657" s="30" t="str">
        <f t="shared" si="505"/>
        <v>Não</v>
      </c>
    </row>
    <row r="2658" spans="1:31" x14ac:dyDescent="0.25">
      <c r="A2658" s="23">
        <v>410765</v>
      </c>
      <c r="B2658" s="27">
        <f>IFERROR(VLOOKUP(A2658,[1]Monitoramento_Base_somente_disp!$A:$L,5,FALSE),0)</f>
        <v>0</v>
      </c>
      <c r="C2658" s="20">
        <f>IFERROR(VLOOKUP(A2658,[1]Monitoramento_Base_somente_disp!$A:$L,6,FALSE),0)</f>
        <v>0</v>
      </c>
      <c r="D2658" s="20">
        <f>IFERROR(VLOOKUP(A2658,[1]Monitoramento_Base_somente_disp!$A:$L,7,FALSE),0)</f>
        <v>0</v>
      </c>
      <c r="E2658" s="20">
        <f>IFERROR(VLOOKUP(A2658,[1]Monitoramento_Base_somente_disp!$A:$L,8,FALSE),0)</f>
        <v>0</v>
      </c>
      <c r="F2658" s="20">
        <f>IFERROR(VLOOKUP(A2658,[1]Monitoramento_Base_somente_disp!$A:$L,9,FALSE),0)</f>
        <v>0</v>
      </c>
      <c r="G2658" s="28">
        <f>IFERROR(VLOOKUP(A2658,[1]Monitoramento_Base_somente_disp!$A:$L,10,FALSE),0)</f>
        <v>0</v>
      </c>
      <c r="H2658" s="27">
        <f>IFERROR(VLOOKUP(A2658,[2]webService!$A:$I,4,FALSE),0)</f>
        <v>0</v>
      </c>
      <c r="I2658" s="20">
        <f>IFERROR(VLOOKUP(A2658,[2]webService!$A:$II,5,FALSE),0)</f>
        <v>0</v>
      </c>
      <c r="J2658" s="20">
        <f>IFERROR(VLOOKUP(A2658,[2]webService!$A:$I,6,FALSE),0)</f>
        <v>0</v>
      </c>
      <c r="K2658" s="20">
        <f>IFERROR(VLOOKUP(A2658,[2]webService!$A:$I,7,FALSE),0)</f>
        <v>0</v>
      </c>
      <c r="L2658" s="20">
        <f>IFERROR(VLOOKUP(A2658,[2]webService!$A:$I,8,FALSE),0)</f>
        <v>0</v>
      </c>
      <c r="M2658" s="28">
        <f>IFERROR(VLOOKUP(A2658,[2]webService!$A:$I,9,FALSE),0)</f>
        <v>0</v>
      </c>
      <c r="N2658" s="27">
        <f>IFERROR(VLOOKUP(A2658,[3]soaBnafar!$A:$G,2,FALSE),0)</f>
        <v>0</v>
      </c>
      <c r="O2658" s="20">
        <f>IFERROR(VLOOKUP(A2658,[3]soaBnafar!$A:$H,3,FALSE),0)</f>
        <v>0</v>
      </c>
      <c r="P2658" s="20">
        <f>IFERROR(VLOOKUP(A2658,[3]soaBnafar!$A:$G,4,FALSE),0)</f>
        <v>0</v>
      </c>
      <c r="Q2658" s="20">
        <f>IFERROR(VLOOKUP(A2658,[3]soaBnafar!$A:$G,5,FALSE),0)</f>
        <v>0</v>
      </c>
      <c r="R2658" s="20">
        <f>IFERROR(VLOOKUP(A2658,[3]soaBnafar!$A:$G,6,FALSE),0)</f>
        <v>0</v>
      </c>
      <c r="S2658" s="20">
        <f>IFERROR(VLOOKUP(A2658,[3]soaBnafar!$A:$G,7,FALSE),0)</f>
        <v>0</v>
      </c>
      <c r="T2658" s="32">
        <f t="shared" si="494"/>
        <v>0</v>
      </c>
      <c r="U2658" s="21">
        <f t="shared" si="495"/>
        <v>0</v>
      </c>
      <c r="V2658" s="21">
        <f t="shared" si="496"/>
        <v>0</v>
      </c>
      <c r="W2658" s="21">
        <f t="shared" si="497"/>
        <v>0</v>
      </c>
      <c r="X2658" s="21">
        <f t="shared" si="498"/>
        <v>0</v>
      </c>
      <c r="Y2658" s="33">
        <f t="shared" si="499"/>
        <v>0</v>
      </c>
      <c r="Z2658" s="4" t="str">
        <f t="shared" si="500"/>
        <v>Não</v>
      </c>
      <c r="AA2658" s="4" t="str">
        <f t="shared" si="501"/>
        <v>Não</v>
      </c>
      <c r="AB2658" s="4" t="str">
        <f t="shared" si="502"/>
        <v>Não</v>
      </c>
      <c r="AC2658" s="4" t="str">
        <f t="shared" si="503"/>
        <v>Não</v>
      </c>
      <c r="AD2658" s="4" t="str">
        <f t="shared" si="504"/>
        <v>Não</v>
      </c>
      <c r="AE2658" s="30" t="str">
        <f t="shared" si="505"/>
        <v>Não</v>
      </c>
    </row>
    <row r="2659" spans="1:31" x14ac:dyDescent="0.25">
      <c r="A2659" s="23">
        <v>410773</v>
      </c>
      <c r="B2659" s="27">
        <f>IFERROR(VLOOKUP(A2659,[1]Monitoramento_Base_somente_disp!$A:$L,5,FALSE),0)</f>
        <v>0</v>
      </c>
      <c r="C2659" s="20">
        <f>IFERROR(VLOOKUP(A2659,[1]Monitoramento_Base_somente_disp!$A:$L,6,FALSE),0)</f>
        <v>21309036</v>
      </c>
      <c r="D2659" s="20">
        <f>IFERROR(VLOOKUP(A2659,[1]Monitoramento_Base_somente_disp!$A:$L,7,FALSE),0)</f>
        <v>0</v>
      </c>
      <c r="E2659" s="20">
        <f>IFERROR(VLOOKUP(A2659,[1]Monitoramento_Base_somente_disp!$A:$L,8,FALSE),0)</f>
        <v>10654518</v>
      </c>
      <c r="F2659" s="20">
        <f>IFERROR(VLOOKUP(A2659,[1]Monitoramento_Base_somente_disp!$A:$L,9,FALSE),0)</f>
        <v>0</v>
      </c>
      <c r="G2659" s="28">
        <f>IFERROR(VLOOKUP(A2659,[1]Monitoramento_Base_somente_disp!$A:$L,10,FALSE),0)</f>
        <v>0</v>
      </c>
      <c r="H2659" s="27">
        <f>IFERROR(VLOOKUP(A2659,[2]webService!$A:$I,4,FALSE),0)</f>
        <v>0</v>
      </c>
      <c r="I2659" s="20">
        <f>IFERROR(VLOOKUP(A2659,[2]webService!$A:$II,5,FALSE),0)</f>
        <v>0</v>
      </c>
      <c r="J2659" s="20">
        <f>IFERROR(VLOOKUP(A2659,[2]webService!$A:$I,6,FALSE),0)</f>
        <v>0</v>
      </c>
      <c r="K2659" s="20">
        <f>IFERROR(VLOOKUP(A2659,[2]webService!$A:$I,7,FALSE),0)</f>
        <v>0</v>
      </c>
      <c r="L2659" s="20">
        <f>IFERROR(VLOOKUP(A2659,[2]webService!$A:$I,8,FALSE),0)</f>
        <v>0</v>
      </c>
      <c r="M2659" s="28">
        <f>IFERROR(VLOOKUP(A2659,[2]webService!$A:$I,9,FALSE),0)</f>
        <v>0</v>
      </c>
      <c r="N2659" s="27">
        <f>IFERROR(VLOOKUP(A2659,[3]soaBnafar!$A:$G,2,FALSE),0)</f>
        <v>0</v>
      </c>
      <c r="O2659" s="20">
        <f>IFERROR(VLOOKUP(A2659,[3]soaBnafar!$A:$H,3,FALSE),0)</f>
        <v>0</v>
      </c>
      <c r="P2659" s="20">
        <f>IFERROR(VLOOKUP(A2659,[3]soaBnafar!$A:$G,4,FALSE),0)</f>
        <v>0</v>
      </c>
      <c r="Q2659" s="20">
        <f>IFERROR(VLOOKUP(A2659,[3]soaBnafar!$A:$G,5,FALSE),0)</f>
        <v>0</v>
      </c>
      <c r="R2659" s="20">
        <f>IFERROR(VLOOKUP(A2659,[3]soaBnafar!$A:$G,6,FALSE),0)</f>
        <v>0</v>
      </c>
      <c r="S2659" s="20">
        <f>IFERROR(VLOOKUP(A2659,[3]soaBnafar!$A:$G,7,FALSE),0)</f>
        <v>0</v>
      </c>
      <c r="T2659" s="32">
        <f t="shared" si="494"/>
        <v>0</v>
      </c>
      <c r="U2659" s="21">
        <f t="shared" si="495"/>
        <v>21309036</v>
      </c>
      <c r="V2659" s="21">
        <f t="shared" si="496"/>
        <v>0</v>
      </c>
      <c r="W2659" s="21">
        <f t="shared" si="497"/>
        <v>10654518</v>
      </c>
      <c r="X2659" s="21">
        <f t="shared" si="498"/>
        <v>0</v>
      </c>
      <c r="Y2659" s="33">
        <f t="shared" si="499"/>
        <v>0</v>
      </c>
      <c r="Z2659" s="4" t="str">
        <f t="shared" si="500"/>
        <v>Não</v>
      </c>
      <c r="AA2659" s="4" t="str">
        <f t="shared" si="501"/>
        <v>Sim</v>
      </c>
      <c r="AB2659" s="4" t="str">
        <f t="shared" si="502"/>
        <v>Não</v>
      </c>
      <c r="AC2659" s="4" t="str">
        <f t="shared" si="503"/>
        <v>Sim</v>
      </c>
      <c r="AD2659" s="4" t="str">
        <f t="shared" si="504"/>
        <v>Não</v>
      </c>
      <c r="AE2659" s="30" t="str">
        <f t="shared" si="505"/>
        <v>Não</v>
      </c>
    </row>
    <row r="2660" spans="1:31" x14ac:dyDescent="0.25">
      <c r="A2660" s="23">
        <v>410775</v>
      </c>
      <c r="B2660" s="27">
        <f>IFERROR(VLOOKUP(A2660,[1]Monitoramento_Base_somente_disp!$A:$L,5,FALSE),0)</f>
        <v>0</v>
      </c>
      <c r="C2660" s="20">
        <f>IFERROR(VLOOKUP(A2660,[1]Monitoramento_Base_somente_disp!$A:$L,6,FALSE),0)</f>
        <v>0</v>
      </c>
      <c r="D2660" s="20">
        <f>IFERROR(VLOOKUP(A2660,[1]Monitoramento_Base_somente_disp!$A:$L,7,FALSE),0)</f>
        <v>0</v>
      </c>
      <c r="E2660" s="20">
        <f>IFERROR(VLOOKUP(A2660,[1]Monitoramento_Base_somente_disp!$A:$L,8,FALSE),0)</f>
        <v>0</v>
      </c>
      <c r="F2660" s="20">
        <f>IFERROR(VLOOKUP(A2660,[1]Monitoramento_Base_somente_disp!$A:$L,9,FALSE),0)</f>
        <v>0</v>
      </c>
      <c r="G2660" s="28">
        <f>IFERROR(VLOOKUP(A2660,[1]Monitoramento_Base_somente_disp!$A:$L,10,FALSE),0)</f>
        <v>0</v>
      </c>
      <c r="H2660" s="27">
        <f>IFERROR(VLOOKUP(A2660,[2]webService!$A:$I,4,FALSE),0)</f>
        <v>0</v>
      </c>
      <c r="I2660" s="20">
        <f>IFERROR(VLOOKUP(A2660,[2]webService!$A:$II,5,FALSE),0)</f>
        <v>0</v>
      </c>
      <c r="J2660" s="20">
        <f>IFERROR(VLOOKUP(A2660,[2]webService!$A:$I,6,FALSE),0)</f>
        <v>0</v>
      </c>
      <c r="K2660" s="20">
        <f>IFERROR(VLOOKUP(A2660,[2]webService!$A:$I,7,FALSE),0)</f>
        <v>0</v>
      </c>
      <c r="L2660" s="20">
        <f>IFERROR(VLOOKUP(A2660,[2]webService!$A:$I,8,FALSE),0)</f>
        <v>0</v>
      </c>
      <c r="M2660" s="28">
        <f>IFERROR(VLOOKUP(A2660,[2]webService!$A:$I,9,FALSE),0)</f>
        <v>0</v>
      </c>
      <c r="N2660" s="27">
        <f>IFERROR(VLOOKUP(A2660,[3]soaBnafar!$A:$G,2,FALSE),0)</f>
        <v>0</v>
      </c>
      <c r="O2660" s="20">
        <f>IFERROR(VLOOKUP(A2660,[3]soaBnafar!$A:$H,3,FALSE),0)</f>
        <v>0</v>
      </c>
      <c r="P2660" s="20">
        <f>IFERROR(VLOOKUP(A2660,[3]soaBnafar!$A:$G,4,FALSE),0)</f>
        <v>0</v>
      </c>
      <c r="Q2660" s="20">
        <f>IFERROR(VLOOKUP(A2660,[3]soaBnafar!$A:$G,5,FALSE),0)</f>
        <v>0</v>
      </c>
      <c r="R2660" s="20">
        <f>IFERROR(VLOOKUP(A2660,[3]soaBnafar!$A:$G,6,FALSE),0)</f>
        <v>0</v>
      </c>
      <c r="S2660" s="20">
        <f>IFERROR(VLOOKUP(A2660,[3]soaBnafar!$A:$G,7,FALSE),0)</f>
        <v>0</v>
      </c>
      <c r="T2660" s="32">
        <f t="shared" si="494"/>
        <v>0</v>
      </c>
      <c r="U2660" s="21">
        <f t="shared" si="495"/>
        <v>0</v>
      </c>
      <c r="V2660" s="21">
        <f t="shared" si="496"/>
        <v>0</v>
      </c>
      <c r="W2660" s="21">
        <f t="shared" si="497"/>
        <v>0</v>
      </c>
      <c r="X2660" s="21">
        <f t="shared" si="498"/>
        <v>0</v>
      </c>
      <c r="Y2660" s="33">
        <f t="shared" si="499"/>
        <v>0</v>
      </c>
      <c r="Z2660" s="4" t="str">
        <f t="shared" si="500"/>
        <v>Não</v>
      </c>
      <c r="AA2660" s="4" t="str">
        <f t="shared" si="501"/>
        <v>Não</v>
      </c>
      <c r="AB2660" s="4" t="str">
        <f t="shared" si="502"/>
        <v>Não</v>
      </c>
      <c r="AC2660" s="4" t="str">
        <f t="shared" si="503"/>
        <v>Não</v>
      </c>
      <c r="AD2660" s="4" t="str">
        <f t="shared" si="504"/>
        <v>Não</v>
      </c>
      <c r="AE2660" s="30" t="str">
        <f t="shared" si="505"/>
        <v>Não</v>
      </c>
    </row>
    <row r="2661" spans="1:31" x14ac:dyDescent="0.25">
      <c r="A2661" s="23">
        <v>410785</v>
      </c>
      <c r="B2661" s="27">
        <f>IFERROR(VLOOKUP(A2661,[1]Monitoramento_Base_somente_disp!$A:$L,5,FALSE),0)</f>
        <v>0</v>
      </c>
      <c r="C2661" s="20">
        <f>IFERROR(VLOOKUP(A2661,[1]Monitoramento_Base_somente_disp!$A:$L,6,FALSE),0)</f>
        <v>1400</v>
      </c>
      <c r="D2661" s="20">
        <f>IFERROR(VLOOKUP(A2661,[1]Monitoramento_Base_somente_disp!$A:$L,7,FALSE),0)</f>
        <v>0</v>
      </c>
      <c r="E2661" s="20">
        <f>IFERROR(VLOOKUP(A2661,[1]Monitoramento_Base_somente_disp!$A:$L,8,FALSE),0)</f>
        <v>700</v>
      </c>
      <c r="F2661" s="20">
        <f>IFERROR(VLOOKUP(A2661,[1]Monitoramento_Base_somente_disp!$A:$L,9,FALSE),0)</f>
        <v>0</v>
      </c>
      <c r="G2661" s="28">
        <f>IFERROR(VLOOKUP(A2661,[1]Monitoramento_Base_somente_disp!$A:$L,10,FALSE),0)</f>
        <v>0</v>
      </c>
      <c r="H2661" s="27">
        <f>IFERROR(VLOOKUP(A2661,[2]webService!$A:$I,4,FALSE),0)</f>
        <v>76081</v>
      </c>
      <c r="I2661" s="20">
        <f>IFERROR(VLOOKUP(A2661,[2]webService!$A:$II,5,FALSE),0)</f>
        <v>337311</v>
      </c>
      <c r="J2661" s="20">
        <f>IFERROR(VLOOKUP(A2661,[2]webService!$A:$I,6,FALSE),0)</f>
        <v>0</v>
      </c>
      <c r="K2661" s="20">
        <f>IFERROR(VLOOKUP(A2661,[2]webService!$A:$I,7,FALSE),0)</f>
        <v>292431</v>
      </c>
      <c r="L2661" s="20">
        <f>IFERROR(VLOOKUP(A2661,[2]webService!$A:$I,8,FALSE),0)</f>
        <v>0</v>
      </c>
      <c r="M2661" s="28">
        <f>IFERROR(VLOOKUP(A2661,[2]webService!$A:$I,9,FALSE),0)</f>
        <v>0</v>
      </c>
      <c r="N2661" s="27">
        <f>IFERROR(VLOOKUP(A2661,[3]soaBnafar!$A:$G,2,FALSE),0)</f>
        <v>0</v>
      </c>
      <c r="O2661" s="20">
        <f>IFERROR(VLOOKUP(A2661,[3]soaBnafar!$A:$H,3,FALSE),0)</f>
        <v>0</v>
      </c>
      <c r="P2661" s="20">
        <f>IFERROR(VLOOKUP(A2661,[3]soaBnafar!$A:$G,4,FALSE),0)</f>
        <v>0</v>
      </c>
      <c r="Q2661" s="20">
        <f>IFERROR(VLOOKUP(A2661,[3]soaBnafar!$A:$G,5,FALSE),0)</f>
        <v>0</v>
      </c>
      <c r="R2661" s="20">
        <f>IFERROR(VLOOKUP(A2661,[3]soaBnafar!$A:$G,6,FALSE),0)</f>
        <v>0</v>
      </c>
      <c r="S2661" s="20">
        <f>IFERROR(VLOOKUP(A2661,[3]soaBnafar!$A:$G,7,FALSE),0)</f>
        <v>0</v>
      </c>
      <c r="T2661" s="32">
        <f t="shared" si="494"/>
        <v>76081</v>
      </c>
      <c r="U2661" s="21">
        <f t="shared" si="495"/>
        <v>338711</v>
      </c>
      <c r="V2661" s="21">
        <f t="shared" si="496"/>
        <v>0</v>
      </c>
      <c r="W2661" s="21">
        <f t="shared" si="497"/>
        <v>293131</v>
      </c>
      <c r="X2661" s="21">
        <f t="shared" si="498"/>
        <v>0</v>
      </c>
      <c r="Y2661" s="33">
        <f t="shared" si="499"/>
        <v>0</v>
      </c>
      <c r="Z2661" s="4" t="str">
        <f t="shared" si="500"/>
        <v>Sim</v>
      </c>
      <c r="AA2661" s="4" t="str">
        <f t="shared" si="501"/>
        <v>Sim</v>
      </c>
      <c r="AB2661" s="4" t="str">
        <f t="shared" si="502"/>
        <v>Não</v>
      </c>
      <c r="AC2661" s="4" t="str">
        <f t="shared" si="503"/>
        <v>Sim</v>
      </c>
      <c r="AD2661" s="4" t="str">
        <f t="shared" si="504"/>
        <v>Não</v>
      </c>
      <c r="AE2661" s="30" t="str">
        <f t="shared" si="505"/>
        <v>Não</v>
      </c>
    </row>
    <row r="2662" spans="1:31" x14ac:dyDescent="0.25">
      <c r="A2662" s="23">
        <v>410800</v>
      </c>
      <c r="B2662" s="27">
        <f>IFERROR(VLOOKUP(A2662,[1]Monitoramento_Base_somente_disp!$A:$L,5,FALSE),0)</f>
        <v>0</v>
      </c>
      <c r="C2662" s="20">
        <f>IFERROR(VLOOKUP(A2662,[1]Monitoramento_Base_somente_disp!$A:$L,6,FALSE),0)</f>
        <v>0</v>
      </c>
      <c r="D2662" s="20">
        <f>IFERROR(VLOOKUP(A2662,[1]Monitoramento_Base_somente_disp!$A:$L,7,FALSE),0)</f>
        <v>0</v>
      </c>
      <c r="E2662" s="20">
        <f>IFERROR(VLOOKUP(A2662,[1]Monitoramento_Base_somente_disp!$A:$L,8,FALSE),0)</f>
        <v>0</v>
      </c>
      <c r="F2662" s="20">
        <f>IFERROR(VLOOKUP(A2662,[1]Monitoramento_Base_somente_disp!$A:$L,9,FALSE),0)</f>
        <v>0</v>
      </c>
      <c r="G2662" s="28">
        <f>IFERROR(VLOOKUP(A2662,[1]Monitoramento_Base_somente_disp!$A:$L,10,FALSE),0)</f>
        <v>0</v>
      </c>
      <c r="H2662" s="27">
        <f>IFERROR(VLOOKUP(A2662,[2]webService!$A:$I,4,FALSE),0)</f>
        <v>106324</v>
      </c>
      <c r="I2662" s="20">
        <f>IFERROR(VLOOKUP(A2662,[2]webService!$A:$II,5,FALSE),0)</f>
        <v>249916</v>
      </c>
      <c r="J2662" s="20">
        <f>IFERROR(VLOOKUP(A2662,[2]webService!$A:$I,6,FALSE),0)</f>
        <v>0</v>
      </c>
      <c r="K2662" s="20">
        <f>IFERROR(VLOOKUP(A2662,[2]webService!$A:$I,7,FALSE),0)</f>
        <v>0</v>
      </c>
      <c r="L2662" s="20">
        <f>IFERROR(VLOOKUP(A2662,[2]webService!$A:$I,8,FALSE),0)</f>
        <v>0</v>
      </c>
      <c r="M2662" s="28">
        <f>IFERROR(VLOOKUP(A2662,[2]webService!$A:$I,9,FALSE),0)</f>
        <v>0</v>
      </c>
      <c r="N2662" s="27">
        <f>IFERROR(VLOOKUP(A2662,[3]soaBnafar!$A:$G,2,FALSE),0)</f>
        <v>0</v>
      </c>
      <c r="O2662" s="20">
        <f>IFERROR(VLOOKUP(A2662,[3]soaBnafar!$A:$H,3,FALSE),0)</f>
        <v>0</v>
      </c>
      <c r="P2662" s="20">
        <f>IFERROR(VLOOKUP(A2662,[3]soaBnafar!$A:$G,4,FALSE),0)</f>
        <v>0</v>
      </c>
      <c r="Q2662" s="20">
        <f>IFERROR(VLOOKUP(A2662,[3]soaBnafar!$A:$G,5,FALSE),0)</f>
        <v>0</v>
      </c>
      <c r="R2662" s="20">
        <f>IFERROR(VLOOKUP(A2662,[3]soaBnafar!$A:$G,6,FALSE),0)</f>
        <v>0</v>
      </c>
      <c r="S2662" s="20">
        <f>IFERROR(VLOOKUP(A2662,[3]soaBnafar!$A:$G,7,FALSE),0)</f>
        <v>0</v>
      </c>
      <c r="T2662" s="32">
        <f t="shared" si="494"/>
        <v>106324</v>
      </c>
      <c r="U2662" s="21">
        <f t="shared" si="495"/>
        <v>249916</v>
      </c>
      <c r="V2662" s="21">
        <f t="shared" si="496"/>
        <v>0</v>
      </c>
      <c r="W2662" s="21">
        <f t="shared" si="497"/>
        <v>0</v>
      </c>
      <c r="X2662" s="21">
        <f t="shared" si="498"/>
        <v>0</v>
      </c>
      <c r="Y2662" s="33">
        <f t="shared" si="499"/>
        <v>0</v>
      </c>
      <c r="Z2662" s="4" t="str">
        <f t="shared" si="500"/>
        <v>Sim</v>
      </c>
      <c r="AA2662" s="4" t="str">
        <f t="shared" si="501"/>
        <v>Sim</v>
      </c>
      <c r="AB2662" s="4" t="str">
        <f t="shared" si="502"/>
        <v>Não</v>
      </c>
      <c r="AC2662" s="4" t="str">
        <f t="shared" si="503"/>
        <v>Não</v>
      </c>
      <c r="AD2662" s="4" t="str">
        <f t="shared" si="504"/>
        <v>Não</v>
      </c>
      <c r="AE2662" s="30" t="str">
        <f t="shared" si="505"/>
        <v>Não</v>
      </c>
    </row>
    <row r="2663" spans="1:31" x14ac:dyDescent="0.25">
      <c r="A2663" s="23">
        <v>410830</v>
      </c>
      <c r="B2663" s="27">
        <f>IFERROR(VLOOKUP(A2663,[1]Monitoramento_Base_somente_disp!$A:$L,5,FALSE),0)</f>
        <v>0</v>
      </c>
      <c r="C2663" s="20">
        <f>IFERROR(VLOOKUP(A2663,[1]Monitoramento_Base_somente_disp!$A:$L,6,FALSE),0)</f>
        <v>0</v>
      </c>
      <c r="D2663" s="20">
        <f>IFERROR(VLOOKUP(A2663,[1]Monitoramento_Base_somente_disp!$A:$L,7,FALSE),0)</f>
        <v>0</v>
      </c>
      <c r="E2663" s="20">
        <f>IFERROR(VLOOKUP(A2663,[1]Monitoramento_Base_somente_disp!$A:$L,8,FALSE),0)</f>
        <v>0</v>
      </c>
      <c r="F2663" s="20">
        <f>IFERROR(VLOOKUP(A2663,[1]Monitoramento_Base_somente_disp!$A:$L,9,FALSE),0)</f>
        <v>0</v>
      </c>
      <c r="G2663" s="28">
        <f>IFERROR(VLOOKUP(A2663,[1]Monitoramento_Base_somente_disp!$A:$L,10,FALSE),0)</f>
        <v>0</v>
      </c>
      <c r="H2663" s="27">
        <f>IFERROR(VLOOKUP(A2663,[2]webService!$A:$I,4,FALSE),0)</f>
        <v>2073554</v>
      </c>
      <c r="I2663" s="20">
        <f>IFERROR(VLOOKUP(A2663,[2]webService!$A:$II,5,FALSE),0)</f>
        <v>9283981</v>
      </c>
      <c r="J2663" s="20">
        <f>IFERROR(VLOOKUP(A2663,[2]webService!$A:$I,6,FALSE),0)</f>
        <v>0</v>
      </c>
      <c r="K2663" s="20">
        <f>IFERROR(VLOOKUP(A2663,[2]webService!$A:$I,7,FALSE),0)</f>
        <v>0</v>
      </c>
      <c r="L2663" s="20">
        <f>IFERROR(VLOOKUP(A2663,[2]webService!$A:$I,8,FALSE),0)</f>
        <v>0</v>
      </c>
      <c r="M2663" s="28">
        <f>IFERROR(VLOOKUP(A2663,[2]webService!$A:$I,9,FALSE),0)</f>
        <v>0</v>
      </c>
      <c r="N2663" s="27">
        <f>IFERROR(VLOOKUP(A2663,[3]soaBnafar!$A:$G,2,FALSE),0)</f>
        <v>0</v>
      </c>
      <c r="O2663" s="20">
        <f>IFERROR(VLOOKUP(A2663,[3]soaBnafar!$A:$H,3,FALSE),0)</f>
        <v>0</v>
      </c>
      <c r="P2663" s="20">
        <f>IFERROR(VLOOKUP(A2663,[3]soaBnafar!$A:$G,4,FALSE),0)</f>
        <v>0</v>
      </c>
      <c r="Q2663" s="20">
        <f>IFERROR(VLOOKUP(A2663,[3]soaBnafar!$A:$G,5,FALSE),0)</f>
        <v>0</v>
      </c>
      <c r="R2663" s="20">
        <f>IFERROR(VLOOKUP(A2663,[3]soaBnafar!$A:$G,6,FALSE),0)</f>
        <v>0</v>
      </c>
      <c r="S2663" s="20">
        <f>IFERROR(VLOOKUP(A2663,[3]soaBnafar!$A:$G,7,FALSE),0)</f>
        <v>0</v>
      </c>
      <c r="T2663" s="32">
        <f t="shared" si="494"/>
        <v>2073554</v>
      </c>
      <c r="U2663" s="21">
        <f t="shared" si="495"/>
        <v>9283981</v>
      </c>
      <c r="V2663" s="21">
        <f t="shared" si="496"/>
        <v>0</v>
      </c>
      <c r="W2663" s="21">
        <f t="shared" si="497"/>
        <v>0</v>
      </c>
      <c r="X2663" s="21">
        <f t="shared" si="498"/>
        <v>0</v>
      </c>
      <c r="Y2663" s="33">
        <f t="shared" si="499"/>
        <v>0</v>
      </c>
      <c r="Z2663" s="4" t="str">
        <f t="shared" si="500"/>
        <v>Sim</v>
      </c>
      <c r="AA2663" s="4" t="str">
        <f t="shared" si="501"/>
        <v>Sim</v>
      </c>
      <c r="AB2663" s="4" t="str">
        <f t="shared" si="502"/>
        <v>Não</v>
      </c>
      <c r="AC2663" s="4" t="str">
        <f t="shared" si="503"/>
        <v>Não</v>
      </c>
      <c r="AD2663" s="4" t="str">
        <f t="shared" si="504"/>
        <v>Não</v>
      </c>
      <c r="AE2663" s="30" t="str">
        <f t="shared" si="505"/>
        <v>Não</v>
      </c>
    </row>
    <row r="2664" spans="1:31" x14ac:dyDescent="0.25">
      <c r="A2664" s="23">
        <v>410832</v>
      </c>
      <c r="B2664" s="27">
        <f>IFERROR(VLOOKUP(A2664,[1]Monitoramento_Base_somente_disp!$A:$L,5,FALSE),0)</f>
        <v>0</v>
      </c>
      <c r="C2664" s="20">
        <f>IFERROR(VLOOKUP(A2664,[1]Monitoramento_Base_somente_disp!$A:$L,6,FALSE),0)</f>
        <v>0</v>
      </c>
      <c r="D2664" s="20">
        <f>IFERROR(VLOOKUP(A2664,[1]Monitoramento_Base_somente_disp!$A:$L,7,FALSE),0)</f>
        <v>0</v>
      </c>
      <c r="E2664" s="20">
        <f>IFERROR(VLOOKUP(A2664,[1]Monitoramento_Base_somente_disp!$A:$L,8,FALSE),0)</f>
        <v>0</v>
      </c>
      <c r="F2664" s="20">
        <f>IFERROR(VLOOKUP(A2664,[1]Monitoramento_Base_somente_disp!$A:$L,9,FALSE),0)</f>
        <v>0</v>
      </c>
      <c r="G2664" s="28">
        <f>IFERROR(VLOOKUP(A2664,[1]Monitoramento_Base_somente_disp!$A:$L,10,FALSE),0)</f>
        <v>0</v>
      </c>
      <c r="H2664" s="27">
        <f>IFERROR(VLOOKUP(A2664,[2]webService!$A:$I,4,FALSE),0)</f>
        <v>0</v>
      </c>
      <c r="I2664" s="20">
        <f>IFERROR(VLOOKUP(A2664,[2]webService!$A:$II,5,FALSE),0)</f>
        <v>0</v>
      </c>
      <c r="J2664" s="20">
        <f>IFERROR(VLOOKUP(A2664,[2]webService!$A:$I,6,FALSE),0)</f>
        <v>0</v>
      </c>
      <c r="K2664" s="20">
        <f>IFERROR(VLOOKUP(A2664,[2]webService!$A:$I,7,FALSE),0)</f>
        <v>0</v>
      </c>
      <c r="L2664" s="20">
        <f>IFERROR(VLOOKUP(A2664,[2]webService!$A:$I,8,FALSE),0)</f>
        <v>0</v>
      </c>
      <c r="M2664" s="28">
        <f>IFERROR(VLOOKUP(A2664,[2]webService!$A:$I,9,FALSE),0)</f>
        <v>0</v>
      </c>
      <c r="N2664" s="27">
        <f>IFERROR(VLOOKUP(A2664,[3]soaBnafar!$A:$G,2,FALSE),0)</f>
        <v>61013</v>
      </c>
      <c r="O2664" s="20">
        <f>IFERROR(VLOOKUP(A2664,[3]soaBnafar!$A:$H,3,FALSE),0)</f>
        <v>140232</v>
      </c>
      <c r="P2664" s="20">
        <f>IFERROR(VLOOKUP(A2664,[3]soaBnafar!$A:$G,4,FALSE),0)</f>
        <v>0</v>
      </c>
      <c r="Q2664" s="20">
        <f>IFERROR(VLOOKUP(A2664,[3]soaBnafar!$A:$G,5,FALSE),0)</f>
        <v>0</v>
      </c>
      <c r="R2664" s="20">
        <f>IFERROR(VLOOKUP(A2664,[3]soaBnafar!$A:$G,6,FALSE),0)</f>
        <v>0</v>
      </c>
      <c r="S2664" s="20">
        <f>IFERROR(VLOOKUP(A2664,[3]soaBnafar!$A:$G,7,FALSE),0)</f>
        <v>0</v>
      </c>
      <c r="T2664" s="32">
        <f t="shared" si="494"/>
        <v>61013</v>
      </c>
      <c r="U2664" s="21">
        <f t="shared" si="495"/>
        <v>140232</v>
      </c>
      <c r="V2664" s="21">
        <f t="shared" si="496"/>
        <v>0</v>
      </c>
      <c r="W2664" s="21">
        <f t="shared" si="497"/>
        <v>0</v>
      </c>
      <c r="X2664" s="21">
        <f t="shared" si="498"/>
        <v>0</v>
      </c>
      <c r="Y2664" s="33">
        <f t="shared" si="499"/>
        <v>0</v>
      </c>
      <c r="Z2664" s="4" t="str">
        <f t="shared" si="500"/>
        <v>Sim</v>
      </c>
      <c r="AA2664" s="4" t="str">
        <f t="shared" si="501"/>
        <v>Sim</v>
      </c>
      <c r="AB2664" s="4" t="str">
        <f t="shared" si="502"/>
        <v>Não</v>
      </c>
      <c r="AC2664" s="4" t="str">
        <f t="shared" si="503"/>
        <v>Não</v>
      </c>
      <c r="AD2664" s="4" t="str">
        <f t="shared" si="504"/>
        <v>Não</v>
      </c>
      <c r="AE2664" s="30" t="str">
        <f t="shared" si="505"/>
        <v>Não</v>
      </c>
    </row>
    <row r="2665" spans="1:31" x14ac:dyDescent="0.25">
      <c r="A2665" s="23">
        <v>410845</v>
      </c>
      <c r="B2665" s="27">
        <f>IFERROR(VLOOKUP(A2665,[1]Monitoramento_Base_somente_disp!$A:$L,5,FALSE),0)</f>
        <v>0</v>
      </c>
      <c r="C2665" s="20">
        <f>IFERROR(VLOOKUP(A2665,[1]Monitoramento_Base_somente_disp!$A:$L,6,FALSE),0)</f>
        <v>0</v>
      </c>
      <c r="D2665" s="20">
        <f>IFERROR(VLOOKUP(A2665,[1]Monitoramento_Base_somente_disp!$A:$L,7,FALSE),0)</f>
        <v>0</v>
      </c>
      <c r="E2665" s="20">
        <f>IFERROR(VLOOKUP(A2665,[1]Monitoramento_Base_somente_disp!$A:$L,8,FALSE),0)</f>
        <v>0</v>
      </c>
      <c r="F2665" s="20">
        <f>IFERROR(VLOOKUP(A2665,[1]Monitoramento_Base_somente_disp!$A:$L,9,FALSE),0)</f>
        <v>0</v>
      </c>
      <c r="G2665" s="28">
        <f>IFERROR(VLOOKUP(A2665,[1]Monitoramento_Base_somente_disp!$A:$L,10,FALSE),0)</f>
        <v>0</v>
      </c>
      <c r="H2665" s="27">
        <f>IFERROR(VLOOKUP(A2665,[2]webService!$A:$I,4,FALSE),0)</f>
        <v>0</v>
      </c>
      <c r="I2665" s="20">
        <f>IFERROR(VLOOKUP(A2665,[2]webService!$A:$II,5,FALSE),0)</f>
        <v>0</v>
      </c>
      <c r="J2665" s="20">
        <f>IFERROR(VLOOKUP(A2665,[2]webService!$A:$I,6,FALSE),0)</f>
        <v>0</v>
      </c>
      <c r="K2665" s="20">
        <f>IFERROR(VLOOKUP(A2665,[2]webService!$A:$I,7,FALSE),0)</f>
        <v>0</v>
      </c>
      <c r="L2665" s="20">
        <f>IFERROR(VLOOKUP(A2665,[2]webService!$A:$I,8,FALSE),0)</f>
        <v>0</v>
      </c>
      <c r="M2665" s="28">
        <f>IFERROR(VLOOKUP(A2665,[2]webService!$A:$I,9,FALSE),0)</f>
        <v>0</v>
      </c>
      <c r="N2665" s="27">
        <f>IFERROR(VLOOKUP(A2665,[3]soaBnafar!$A:$G,2,FALSE),0)</f>
        <v>0</v>
      </c>
      <c r="O2665" s="20">
        <f>IFERROR(VLOOKUP(A2665,[3]soaBnafar!$A:$H,3,FALSE),0)</f>
        <v>0</v>
      </c>
      <c r="P2665" s="20">
        <f>IFERROR(VLOOKUP(A2665,[3]soaBnafar!$A:$G,4,FALSE),0)</f>
        <v>0</v>
      </c>
      <c r="Q2665" s="20">
        <f>IFERROR(VLOOKUP(A2665,[3]soaBnafar!$A:$G,5,FALSE),0)</f>
        <v>0</v>
      </c>
      <c r="R2665" s="20">
        <f>IFERROR(VLOOKUP(A2665,[3]soaBnafar!$A:$G,6,FALSE),0)</f>
        <v>0</v>
      </c>
      <c r="S2665" s="20">
        <f>IFERROR(VLOOKUP(A2665,[3]soaBnafar!$A:$G,7,FALSE),0)</f>
        <v>0</v>
      </c>
      <c r="T2665" s="32">
        <f t="shared" si="494"/>
        <v>0</v>
      </c>
      <c r="U2665" s="21">
        <f t="shared" si="495"/>
        <v>0</v>
      </c>
      <c r="V2665" s="21">
        <f t="shared" si="496"/>
        <v>0</v>
      </c>
      <c r="W2665" s="21">
        <f t="shared" si="497"/>
        <v>0</v>
      </c>
      <c r="X2665" s="21">
        <f t="shared" si="498"/>
        <v>0</v>
      </c>
      <c r="Y2665" s="33">
        <f t="shared" si="499"/>
        <v>0</v>
      </c>
      <c r="Z2665" s="4" t="str">
        <f t="shared" si="500"/>
        <v>Não</v>
      </c>
      <c r="AA2665" s="4" t="str">
        <f t="shared" si="501"/>
        <v>Não</v>
      </c>
      <c r="AB2665" s="4" t="str">
        <f t="shared" si="502"/>
        <v>Não</v>
      </c>
      <c r="AC2665" s="4" t="str">
        <f t="shared" si="503"/>
        <v>Não</v>
      </c>
      <c r="AD2665" s="4" t="str">
        <f t="shared" si="504"/>
        <v>Não</v>
      </c>
      <c r="AE2665" s="30" t="str">
        <f t="shared" si="505"/>
        <v>Não</v>
      </c>
    </row>
    <row r="2666" spans="1:31" x14ac:dyDescent="0.25">
      <c r="A2666" s="23">
        <v>410850</v>
      </c>
      <c r="B2666" s="27">
        <f>IFERROR(VLOOKUP(A2666,[1]Monitoramento_Base_somente_disp!$A:$L,5,FALSE),0)</f>
        <v>0</v>
      </c>
      <c r="C2666" s="20">
        <f>IFERROR(VLOOKUP(A2666,[1]Monitoramento_Base_somente_disp!$A:$L,6,FALSE),0)</f>
        <v>14851844</v>
      </c>
      <c r="D2666" s="20">
        <f>IFERROR(VLOOKUP(A2666,[1]Monitoramento_Base_somente_disp!$A:$L,7,FALSE),0)</f>
        <v>0</v>
      </c>
      <c r="E2666" s="20">
        <f>IFERROR(VLOOKUP(A2666,[1]Monitoramento_Base_somente_disp!$A:$L,8,FALSE),0)</f>
        <v>7425922</v>
      </c>
      <c r="F2666" s="20">
        <f>IFERROR(VLOOKUP(A2666,[1]Monitoramento_Base_somente_disp!$A:$L,9,FALSE),0)</f>
        <v>0</v>
      </c>
      <c r="G2666" s="28">
        <f>IFERROR(VLOOKUP(A2666,[1]Monitoramento_Base_somente_disp!$A:$L,10,FALSE),0)</f>
        <v>0</v>
      </c>
      <c r="H2666" s="27">
        <f>IFERROR(VLOOKUP(A2666,[2]webService!$A:$I,4,FALSE),0)</f>
        <v>0</v>
      </c>
      <c r="I2666" s="20">
        <f>IFERROR(VLOOKUP(A2666,[2]webService!$A:$II,5,FALSE),0)</f>
        <v>0</v>
      </c>
      <c r="J2666" s="20">
        <f>IFERROR(VLOOKUP(A2666,[2]webService!$A:$I,6,FALSE),0)</f>
        <v>0</v>
      </c>
      <c r="K2666" s="20">
        <f>IFERROR(VLOOKUP(A2666,[2]webService!$A:$I,7,FALSE),0)</f>
        <v>0</v>
      </c>
      <c r="L2666" s="20">
        <f>IFERROR(VLOOKUP(A2666,[2]webService!$A:$I,8,FALSE),0)</f>
        <v>0</v>
      </c>
      <c r="M2666" s="28">
        <f>IFERROR(VLOOKUP(A2666,[2]webService!$A:$I,9,FALSE),0)</f>
        <v>0</v>
      </c>
      <c r="N2666" s="27">
        <f>IFERROR(VLOOKUP(A2666,[3]soaBnafar!$A:$G,2,FALSE),0)</f>
        <v>0</v>
      </c>
      <c r="O2666" s="20">
        <f>IFERROR(VLOOKUP(A2666,[3]soaBnafar!$A:$H,3,FALSE),0)</f>
        <v>0</v>
      </c>
      <c r="P2666" s="20">
        <f>IFERROR(VLOOKUP(A2666,[3]soaBnafar!$A:$G,4,FALSE),0)</f>
        <v>0</v>
      </c>
      <c r="Q2666" s="20">
        <f>IFERROR(VLOOKUP(A2666,[3]soaBnafar!$A:$G,5,FALSE),0)</f>
        <v>0</v>
      </c>
      <c r="R2666" s="20">
        <f>IFERROR(VLOOKUP(A2666,[3]soaBnafar!$A:$G,6,FALSE),0)</f>
        <v>0</v>
      </c>
      <c r="S2666" s="20">
        <f>IFERROR(VLOOKUP(A2666,[3]soaBnafar!$A:$G,7,FALSE),0)</f>
        <v>0</v>
      </c>
      <c r="T2666" s="32">
        <f t="shared" si="494"/>
        <v>0</v>
      </c>
      <c r="U2666" s="21">
        <f t="shared" si="495"/>
        <v>14851844</v>
      </c>
      <c r="V2666" s="21">
        <f t="shared" si="496"/>
        <v>0</v>
      </c>
      <c r="W2666" s="21">
        <f t="shared" si="497"/>
        <v>7425922</v>
      </c>
      <c r="X2666" s="21">
        <f t="shared" si="498"/>
        <v>0</v>
      </c>
      <c r="Y2666" s="33">
        <f t="shared" si="499"/>
        <v>0</v>
      </c>
      <c r="Z2666" s="4" t="str">
        <f t="shared" si="500"/>
        <v>Não</v>
      </c>
      <c r="AA2666" s="4" t="str">
        <f t="shared" si="501"/>
        <v>Sim</v>
      </c>
      <c r="AB2666" s="4" t="str">
        <f t="shared" si="502"/>
        <v>Não</v>
      </c>
      <c r="AC2666" s="4" t="str">
        <f t="shared" si="503"/>
        <v>Sim</v>
      </c>
      <c r="AD2666" s="4" t="str">
        <f t="shared" si="504"/>
        <v>Não</v>
      </c>
      <c r="AE2666" s="30" t="str">
        <f t="shared" si="505"/>
        <v>Não</v>
      </c>
    </row>
    <row r="2667" spans="1:31" x14ac:dyDescent="0.25">
      <c r="A2667" s="23">
        <v>410855</v>
      </c>
      <c r="B2667" s="27">
        <f>IFERROR(VLOOKUP(A2667,[1]Monitoramento_Base_somente_disp!$A:$L,5,FALSE),0)</f>
        <v>12939</v>
      </c>
      <c r="C2667" s="20">
        <f>IFERROR(VLOOKUP(A2667,[1]Monitoramento_Base_somente_disp!$A:$L,6,FALSE),0)</f>
        <v>1442715</v>
      </c>
      <c r="D2667" s="20">
        <f>IFERROR(VLOOKUP(A2667,[1]Monitoramento_Base_somente_disp!$A:$L,7,FALSE),0)</f>
        <v>7744</v>
      </c>
      <c r="E2667" s="20">
        <f>IFERROR(VLOOKUP(A2667,[1]Monitoramento_Base_somente_disp!$A:$L,8,FALSE),0)</f>
        <v>600324</v>
      </c>
      <c r="F2667" s="20">
        <f>IFERROR(VLOOKUP(A2667,[1]Monitoramento_Base_somente_disp!$A:$L,9,FALSE),0)</f>
        <v>0</v>
      </c>
      <c r="G2667" s="28">
        <f>IFERROR(VLOOKUP(A2667,[1]Monitoramento_Base_somente_disp!$A:$L,10,FALSE),0)</f>
        <v>0</v>
      </c>
      <c r="H2667" s="27">
        <f>IFERROR(VLOOKUP(A2667,[2]webService!$A:$I,4,FALSE),0)</f>
        <v>10309</v>
      </c>
      <c r="I2667" s="20">
        <f>IFERROR(VLOOKUP(A2667,[2]webService!$A:$II,5,FALSE),0)</f>
        <v>34189</v>
      </c>
      <c r="J2667" s="20">
        <f>IFERROR(VLOOKUP(A2667,[2]webService!$A:$I,6,FALSE),0)</f>
        <v>0</v>
      </c>
      <c r="K2667" s="20">
        <f>IFERROR(VLOOKUP(A2667,[2]webService!$A:$I,7,FALSE),0)</f>
        <v>0</v>
      </c>
      <c r="L2667" s="20">
        <f>IFERROR(VLOOKUP(A2667,[2]webService!$A:$I,8,FALSE),0)</f>
        <v>0</v>
      </c>
      <c r="M2667" s="28">
        <f>IFERROR(VLOOKUP(A2667,[2]webService!$A:$I,9,FALSE),0)</f>
        <v>0</v>
      </c>
      <c r="N2667" s="27">
        <f>IFERROR(VLOOKUP(A2667,[3]soaBnafar!$A:$G,2,FALSE),0)</f>
        <v>0</v>
      </c>
      <c r="O2667" s="20">
        <f>IFERROR(VLOOKUP(A2667,[3]soaBnafar!$A:$H,3,FALSE),0)</f>
        <v>0</v>
      </c>
      <c r="P2667" s="20">
        <f>IFERROR(VLOOKUP(A2667,[3]soaBnafar!$A:$G,4,FALSE),0)</f>
        <v>0</v>
      </c>
      <c r="Q2667" s="20">
        <f>IFERROR(VLOOKUP(A2667,[3]soaBnafar!$A:$G,5,FALSE),0)</f>
        <v>0</v>
      </c>
      <c r="R2667" s="20">
        <f>IFERROR(VLOOKUP(A2667,[3]soaBnafar!$A:$G,6,FALSE),0)</f>
        <v>0</v>
      </c>
      <c r="S2667" s="20">
        <f>IFERROR(VLOOKUP(A2667,[3]soaBnafar!$A:$G,7,FALSE),0)</f>
        <v>0</v>
      </c>
      <c r="T2667" s="32">
        <f t="shared" si="494"/>
        <v>23248</v>
      </c>
      <c r="U2667" s="21">
        <f t="shared" si="495"/>
        <v>1476904</v>
      </c>
      <c r="V2667" s="21">
        <f t="shared" si="496"/>
        <v>7744</v>
      </c>
      <c r="W2667" s="21">
        <f t="shared" si="497"/>
        <v>600324</v>
      </c>
      <c r="X2667" s="21">
        <f t="shared" si="498"/>
        <v>0</v>
      </c>
      <c r="Y2667" s="33">
        <f t="shared" si="499"/>
        <v>0</v>
      </c>
      <c r="Z2667" s="4" t="str">
        <f t="shared" si="500"/>
        <v>Sim</v>
      </c>
      <c r="AA2667" s="4" t="str">
        <f t="shared" si="501"/>
        <v>Sim</v>
      </c>
      <c r="AB2667" s="4" t="str">
        <f t="shared" si="502"/>
        <v>Sim</v>
      </c>
      <c r="AC2667" s="4" t="str">
        <f t="shared" si="503"/>
        <v>Sim</v>
      </c>
      <c r="AD2667" s="4" t="str">
        <f t="shared" si="504"/>
        <v>Não</v>
      </c>
      <c r="AE2667" s="30" t="str">
        <f t="shared" si="505"/>
        <v>Não</v>
      </c>
    </row>
    <row r="2668" spans="1:31" x14ac:dyDescent="0.25">
      <c r="A2668" s="23">
        <v>410865</v>
      </c>
      <c r="B2668" s="27">
        <f>IFERROR(VLOOKUP(A2668,[1]Monitoramento_Base_somente_disp!$A:$L,5,FALSE),0)</f>
        <v>0</v>
      </c>
      <c r="C2668" s="20">
        <f>IFERROR(VLOOKUP(A2668,[1]Monitoramento_Base_somente_disp!$A:$L,6,FALSE),0)</f>
        <v>0</v>
      </c>
      <c r="D2668" s="20">
        <f>IFERROR(VLOOKUP(A2668,[1]Monitoramento_Base_somente_disp!$A:$L,7,FALSE),0)</f>
        <v>0</v>
      </c>
      <c r="E2668" s="20">
        <f>IFERROR(VLOOKUP(A2668,[1]Monitoramento_Base_somente_disp!$A:$L,8,FALSE),0)</f>
        <v>0</v>
      </c>
      <c r="F2668" s="20">
        <f>IFERROR(VLOOKUP(A2668,[1]Monitoramento_Base_somente_disp!$A:$L,9,FALSE),0)</f>
        <v>0</v>
      </c>
      <c r="G2668" s="28">
        <f>IFERROR(VLOOKUP(A2668,[1]Monitoramento_Base_somente_disp!$A:$L,10,FALSE),0)</f>
        <v>0</v>
      </c>
      <c r="H2668" s="27">
        <f>IFERROR(VLOOKUP(A2668,[2]webService!$A:$I,4,FALSE),0)</f>
        <v>116911</v>
      </c>
      <c r="I2668" s="20">
        <f>IFERROR(VLOOKUP(A2668,[2]webService!$A:$II,5,FALSE),0)</f>
        <v>302478</v>
      </c>
      <c r="J2668" s="20">
        <f>IFERROR(VLOOKUP(A2668,[2]webService!$A:$I,6,FALSE),0)</f>
        <v>0</v>
      </c>
      <c r="K2668" s="20">
        <f>IFERROR(VLOOKUP(A2668,[2]webService!$A:$I,7,FALSE),0)</f>
        <v>0</v>
      </c>
      <c r="L2668" s="20">
        <f>IFERROR(VLOOKUP(A2668,[2]webService!$A:$I,8,FALSE),0)</f>
        <v>0</v>
      </c>
      <c r="M2668" s="28">
        <f>IFERROR(VLOOKUP(A2668,[2]webService!$A:$I,9,FALSE),0)</f>
        <v>0</v>
      </c>
      <c r="N2668" s="27">
        <f>IFERROR(VLOOKUP(A2668,[3]soaBnafar!$A:$G,2,FALSE),0)</f>
        <v>0</v>
      </c>
      <c r="O2668" s="20">
        <f>IFERROR(VLOOKUP(A2668,[3]soaBnafar!$A:$H,3,FALSE),0)</f>
        <v>0</v>
      </c>
      <c r="P2668" s="20">
        <f>IFERROR(VLOOKUP(A2668,[3]soaBnafar!$A:$G,4,FALSE),0)</f>
        <v>0</v>
      </c>
      <c r="Q2668" s="20">
        <f>IFERROR(VLOOKUP(A2668,[3]soaBnafar!$A:$G,5,FALSE),0)</f>
        <v>0</v>
      </c>
      <c r="R2668" s="20">
        <f>IFERROR(VLOOKUP(A2668,[3]soaBnafar!$A:$G,6,FALSE),0)</f>
        <v>0</v>
      </c>
      <c r="S2668" s="20">
        <f>IFERROR(VLOOKUP(A2668,[3]soaBnafar!$A:$G,7,FALSE),0)</f>
        <v>0</v>
      </c>
      <c r="T2668" s="32">
        <f t="shared" si="494"/>
        <v>116911</v>
      </c>
      <c r="U2668" s="21">
        <f t="shared" si="495"/>
        <v>302478</v>
      </c>
      <c r="V2668" s="21">
        <f t="shared" si="496"/>
        <v>0</v>
      </c>
      <c r="W2668" s="21">
        <f t="shared" si="497"/>
        <v>0</v>
      </c>
      <c r="X2668" s="21">
        <f t="shared" si="498"/>
        <v>0</v>
      </c>
      <c r="Y2668" s="33">
        <f t="shared" si="499"/>
        <v>0</v>
      </c>
      <c r="Z2668" s="4" t="str">
        <f t="shared" si="500"/>
        <v>Sim</v>
      </c>
      <c r="AA2668" s="4" t="str">
        <f t="shared" si="501"/>
        <v>Sim</v>
      </c>
      <c r="AB2668" s="4" t="str">
        <f t="shared" si="502"/>
        <v>Não</v>
      </c>
      <c r="AC2668" s="4" t="str">
        <f t="shared" si="503"/>
        <v>Não</v>
      </c>
      <c r="AD2668" s="4" t="str">
        <f t="shared" si="504"/>
        <v>Não</v>
      </c>
      <c r="AE2668" s="30" t="str">
        <f t="shared" si="505"/>
        <v>Não</v>
      </c>
    </row>
    <row r="2669" spans="1:31" x14ac:dyDescent="0.25">
      <c r="A2669" s="23">
        <v>410870</v>
      </c>
      <c r="B2669" s="27">
        <f>IFERROR(VLOOKUP(A2669,[1]Monitoramento_Base_somente_disp!$A:$L,5,FALSE),0)</f>
        <v>0</v>
      </c>
      <c r="C2669" s="20">
        <f>IFERROR(VLOOKUP(A2669,[1]Monitoramento_Base_somente_disp!$A:$L,6,FALSE),0)</f>
        <v>30520</v>
      </c>
      <c r="D2669" s="20">
        <f>IFERROR(VLOOKUP(A2669,[1]Monitoramento_Base_somente_disp!$A:$L,7,FALSE),0)</f>
        <v>0</v>
      </c>
      <c r="E2669" s="20">
        <f>IFERROR(VLOOKUP(A2669,[1]Monitoramento_Base_somente_disp!$A:$L,8,FALSE),0)</f>
        <v>15260</v>
      </c>
      <c r="F2669" s="20">
        <f>IFERROR(VLOOKUP(A2669,[1]Monitoramento_Base_somente_disp!$A:$L,9,FALSE),0)</f>
        <v>0</v>
      </c>
      <c r="G2669" s="28">
        <f>IFERROR(VLOOKUP(A2669,[1]Monitoramento_Base_somente_disp!$A:$L,10,FALSE),0)</f>
        <v>0</v>
      </c>
      <c r="H2669" s="27">
        <f>IFERROR(VLOOKUP(A2669,[2]webService!$A:$I,4,FALSE),0)</f>
        <v>0</v>
      </c>
      <c r="I2669" s="20">
        <f>IFERROR(VLOOKUP(A2669,[2]webService!$A:$II,5,FALSE),0)</f>
        <v>0</v>
      </c>
      <c r="J2669" s="20">
        <f>IFERROR(VLOOKUP(A2669,[2]webService!$A:$I,6,FALSE),0)</f>
        <v>0</v>
      </c>
      <c r="K2669" s="20">
        <f>IFERROR(VLOOKUP(A2669,[2]webService!$A:$I,7,FALSE),0)</f>
        <v>0</v>
      </c>
      <c r="L2669" s="20">
        <f>IFERROR(VLOOKUP(A2669,[2]webService!$A:$I,8,FALSE),0)</f>
        <v>0</v>
      </c>
      <c r="M2669" s="28">
        <f>IFERROR(VLOOKUP(A2669,[2]webService!$A:$I,9,FALSE),0)</f>
        <v>0</v>
      </c>
      <c r="N2669" s="27">
        <f>IFERROR(VLOOKUP(A2669,[3]soaBnafar!$A:$G,2,FALSE),0)</f>
        <v>0</v>
      </c>
      <c r="O2669" s="20">
        <f>IFERROR(VLOOKUP(A2669,[3]soaBnafar!$A:$H,3,FALSE),0)</f>
        <v>0</v>
      </c>
      <c r="P2669" s="20">
        <f>IFERROR(VLOOKUP(A2669,[3]soaBnafar!$A:$G,4,FALSE),0)</f>
        <v>0</v>
      </c>
      <c r="Q2669" s="20">
        <f>IFERROR(VLOOKUP(A2669,[3]soaBnafar!$A:$G,5,FALSE),0)</f>
        <v>0</v>
      </c>
      <c r="R2669" s="20">
        <f>IFERROR(VLOOKUP(A2669,[3]soaBnafar!$A:$G,6,FALSE),0)</f>
        <v>0</v>
      </c>
      <c r="S2669" s="20">
        <f>IFERROR(VLOOKUP(A2669,[3]soaBnafar!$A:$G,7,FALSE),0)</f>
        <v>0</v>
      </c>
      <c r="T2669" s="32">
        <f t="shared" si="494"/>
        <v>0</v>
      </c>
      <c r="U2669" s="21">
        <f t="shared" si="495"/>
        <v>30520</v>
      </c>
      <c r="V2669" s="21">
        <f t="shared" si="496"/>
        <v>0</v>
      </c>
      <c r="W2669" s="21">
        <f t="shared" si="497"/>
        <v>15260</v>
      </c>
      <c r="X2669" s="21">
        <f t="shared" si="498"/>
        <v>0</v>
      </c>
      <c r="Y2669" s="33">
        <f t="shared" si="499"/>
        <v>0</v>
      </c>
      <c r="Z2669" s="4" t="str">
        <f t="shared" si="500"/>
        <v>Não</v>
      </c>
      <c r="AA2669" s="4" t="str">
        <f t="shared" si="501"/>
        <v>Sim</v>
      </c>
      <c r="AB2669" s="4" t="str">
        <f t="shared" si="502"/>
        <v>Não</v>
      </c>
      <c r="AC2669" s="4" t="str">
        <f t="shared" si="503"/>
        <v>Sim</v>
      </c>
      <c r="AD2669" s="4" t="str">
        <f t="shared" si="504"/>
        <v>Não</v>
      </c>
      <c r="AE2669" s="30" t="str">
        <f t="shared" si="505"/>
        <v>Não</v>
      </c>
    </row>
    <row r="2670" spans="1:31" x14ac:dyDescent="0.25">
      <c r="A2670" s="23">
        <v>410890</v>
      </c>
      <c r="B2670" s="27">
        <f>IFERROR(VLOOKUP(A2670,[1]Monitoramento_Base_somente_disp!$A:$L,5,FALSE),0)</f>
        <v>0</v>
      </c>
      <c r="C2670" s="20">
        <f>IFERROR(VLOOKUP(A2670,[1]Monitoramento_Base_somente_disp!$A:$L,6,FALSE),0)</f>
        <v>0</v>
      </c>
      <c r="D2670" s="20">
        <f>IFERROR(VLOOKUP(A2670,[1]Monitoramento_Base_somente_disp!$A:$L,7,FALSE),0)</f>
        <v>0</v>
      </c>
      <c r="E2670" s="20">
        <f>IFERROR(VLOOKUP(A2670,[1]Monitoramento_Base_somente_disp!$A:$L,8,FALSE),0)</f>
        <v>0</v>
      </c>
      <c r="F2670" s="20">
        <f>IFERROR(VLOOKUP(A2670,[1]Monitoramento_Base_somente_disp!$A:$L,9,FALSE),0)</f>
        <v>0</v>
      </c>
      <c r="G2670" s="28">
        <f>IFERROR(VLOOKUP(A2670,[1]Monitoramento_Base_somente_disp!$A:$L,10,FALSE),0)</f>
        <v>0</v>
      </c>
      <c r="H2670" s="27">
        <f>IFERROR(VLOOKUP(A2670,[2]webService!$A:$I,4,FALSE),0)</f>
        <v>0</v>
      </c>
      <c r="I2670" s="20">
        <f>IFERROR(VLOOKUP(A2670,[2]webService!$A:$II,5,FALSE),0)</f>
        <v>0</v>
      </c>
      <c r="J2670" s="20">
        <f>IFERROR(VLOOKUP(A2670,[2]webService!$A:$I,6,FALSE),0)</f>
        <v>0</v>
      </c>
      <c r="K2670" s="20">
        <f>IFERROR(VLOOKUP(A2670,[2]webService!$A:$I,7,FALSE),0)</f>
        <v>0</v>
      </c>
      <c r="L2670" s="20">
        <f>IFERROR(VLOOKUP(A2670,[2]webService!$A:$I,8,FALSE),0)</f>
        <v>0</v>
      </c>
      <c r="M2670" s="28">
        <f>IFERROR(VLOOKUP(A2670,[2]webService!$A:$I,9,FALSE),0)</f>
        <v>0</v>
      </c>
      <c r="N2670" s="27">
        <f>IFERROR(VLOOKUP(A2670,[3]soaBnafar!$A:$G,2,FALSE),0)</f>
        <v>56996</v>
      </c>
      <c r="O2670" s="20">
        <f>IFERROR(VLOOKUP(A2670,[3]soaBnafar!$A:$H,3,FALSE),0)</f>
        <v>192143</v>
      </c>
      <c r="P2670" s="20">
        <f>IFERROR(VLOOKUP(A2670,[3]soaBnafar!$A:$G,4,FALSE),0)</f>
        <v>0</v>
      </c>
      <c r="Q2670" s="20">
        <f>IFERROR(VLOOKUP(A2670,[3]soaBnafar!$A:$G,5,FALSE),0)</f>
        <v>0</v>
      </c>
      <c r="R2670" s="20">
        <f>IFERROR(VLOOKUP(A2670,[3]soaBnafar!$A:$G,6,FALSE),0)</f>
        <v>0</v>
      </c>
      <c r="S2670" s="20">
        <f>IFERROR(VLOOKUP(A2670,[3]soaBnafar!$A:$G,7,FALSE),0)</f>
        <v>0</v>
      </c>
      <c r="T2670" s="32">
        <f t="shared" si="494"/>
        <v>56996</v>
      </c>
      <c r="U2670" s="21">
        <f t="shared" si="495"/>
        <v>192143</v>
      </c>
      <c r="V2670" s="21">
        <f t="shared" si="496"/>
        <v>0</v>
      </c>
      <c r="W2670" s="21">
        <f t="shared" si="497"/>
        <v>0</v>
      </c>
      <c r="X2670" s="21">
        <f t="shared" si="498"/>
        <v>0</v>
      </c>
      <c r="Y2670" s="33">
        <f t="shared" si="499"/>
        <v>0</v>
      </c>
      <c r="Z2670" s="4" t="str">
        <f t="shared" si="500"/>
        <v>Sim</v>
      </c>
      <c r="AA2670" s="4" t="str">
        <f t="shared" si="501"/>
        <v>Sim</v>
      </c>
      <c r="AB2670" s="4" t="str">
        <f t="shared" si="502"/>
        <v>Não</v>
      </c>
      <c r="AC2670" s="4" t="str">
        <f t="shared" si="503"/>
        <v>Não</v>
      </c>
      <c r="AD2670" s="4" t="str">
        <f t="shared" si="504"/>
        <v>Não</v>
      </c>
      <c r="AE2670" s="30" t="str">
        <f t="shared" si="505"/>
        <v>Não</v>
      </c>
    </row>
    <row r="2671" spans="1:31" x14ac:dyDescent="0.25">
      <c r="A2671" s="23">
        <v>410895</v>
      </c>
      <c r="B2671" s="27">
        <f>IFERROR(VLOOKUP(A2671,[1]Monitoramento_Base_somente_disp!$A:$L,5,FALSE),0)</f>
        <v>0</v>
      </c>
      <c r="C2671" s="20">
        <f>IFERROR(VLOOKUP(A2671,[1]Monitoramento_Base_somente_disp!$A:$L,6,FALSE),0)</f>
        <v>39017468</v>
      </c>
      <c r="D2671" s="20">
        <f>IFERROR(VLOOKUP(A2671,[1]Monitoramento_Base_somente_disp!$A:$L,7,FALSE),0)</f>
        <v>0</v>
      </c>
      <c r="E2671" s="20">
        <f>IFERROR(VLOOKUP(A2671,[1]Monitoramento_Base_somente_disp!$A:$L,8,FALSE),0)</f>
        <v>19508734</v>
      </c>
      <c r="F2671" s="20">
        <f>IFERROR(VLOOKUP(A2671,[1]Monitoramento_Base_somente_disp!$A:$L,9,FALSE),0)</f>
        <v>0</v>
      </c>
      <c r="G2671" s="28">
        <f>IFERROR(VLOOKUP(A2671,[1]Monitoramento_Base_somente_disp!$A:$L,10,FALSE),0)</f>
        <v>0</v>
      </c>
      <c r="H2671" s="27">
        <f>IFERROR(VLOOKUP(A2671,[2]webService!$A:$I,4,FALSE),0)</f>
        <v>0</v>
      </c>
      <c r="I2671" s="20">
        <f>IFERROR(VLOOKUP(A2671,[2]webService!$A:$II,5,FALSE),0)</f>
        <v>0</v>
      </c>
      <c r="J2671" s="20">
        <f>IFERROR(VLOOKUP(A2671,[2]webService!$A:$I,6,FALSE),0)</f>
        <v>0</v>
      </c>
      <c r="K2671" s="20">
        <f>IFERROR(VLOOKUP(A2671,[2]webService!$A:$I,7,FALSE),0)</f>
        <v>0</v>
      </c>
      <c r="L2671" s="20">
        <f>IFERROR(VLOOKUP(A2671,[2]webService!$A:$I,8,FALSE),0)</f>
        <v>0</v>
      </c>
      <c r="M2671" s="28">
        <f>IFERROR(VLOOKUP(A2671,[2]webService!$A:$I,9,FALSE),0)</f>
        <v>0</v>
      </c>
      <c r="N2671" s="27">
        <f>IFERROR(VLOOKUP(A2671,[3]soaBnafar!$A:$G,2,FALSE),0)</f>
        <v>0</v>
      </c>
      <c r="O2671" s="20">
        <f>IFERROR(VLOOKUP(A2671,[3]soaBnafar!$A:$H,3,FALSE),0)</f>
        <v>0</v>
      </c>
      <c r="P2671" s="20">
        <f>IFERROR(VLOOKUP(A2671,[3]soaBnafar!$A:$G,4,FALSE),0)</f>
        <v>0</v>
      </c>
      <c r="Q2671" s="20">
        <f>IFERROR(VLOOKUP(A2671,[3]soaBnafar!$A:$G,5,FALSE),0)</f>
        <v>0</v>
      </c>
      <c r="R2671" s="20">
        <f>IFERROR(VLOOKUP(A2671,[3]soaBnafar!$A:$G,6,FALSE),0)</f>
        <v>0</v>
      </c>
      <c r="S2671" s="20">
        <f>IFERROR(VLOOKUP(A2671,[3]soaBnafar!$A:$G,7,FALSE),0)</f>
        <v>0</v>
      </c>
      <c r="T2671" s="32">
        <f t="shared" si="494"/>
        <v>0</v>
      </c>
      <c r="U2671" s="21">
        <f t="shared" si="495"/>
        <v>39017468</v>
      </c>
      <c r="V2671" s="21">
        <f t="shared" si="496"/>
        <v>0</v>
      </c>
      <c r="W2671" s="21">
        <f t="shared" si="497"/>
        <v>19508734</v>
      </c>
      <c r="X2671" s="21">
        <f t="shared" si="498"/>
        <v>0</v>
      </c>
      <c r="Y2671" s="33">
        <f t="shared" si="499"/>
        <v>0</v>
      </c>
      <c r="Z2671" s="4" t="str">
        <f t="shared" si="500"/>
        <v>Não</v>
      </c>
      <c r="AA2671" s="4" t="str">
        <f t="shared" si="501"/>
        <v>Sim</v>
      </c>
      <c r="AB2671" s="4" t="str">
        <f t="shared" si="502"/>
        <v>Não</v>
      </c>
      <c r="AC2671" s="4" t="str">
        <f t="shared" si="503"/>
        <v>Sim</v>
      </c>
      <c r="AD2671" s="4" t="str">
        <f t="shared" si="504"/>
        <v>Não</v>
      </c>
      <c r="AE2671" s="30" t="str">
        <f t="shared" si="505"/>
        <v>Não</v>
      </c>
    </row>
    <row r="2672" spans="1:31" x14ac:dyDescent="0.25">
      <c r="A2672" s="23">
        <v>410900</v>
      </c>
      <c r="B2672" s="27">
        <f>IFERROR(VLOOKUP(A2672,[1]Monitoramento_Base_somente_disp!$A:$L,5,FALSE),0)</f>
        <v>0</v>
      </c>
      <c r="C2672" s="20">
        <f>IFERROR(VLOOKUP(A2672,[1]Monitoramento_Base_somente_disp!$A:$L,6,FALSE),0)</f>
        <v>6608028</v>
      </c>
      <c r="D2672" s="20">
        <f>IFERROR(VLOOKUP(A2672,[1]Monitoramento_Base_somente_disp!$A:$L,7,FALSE),0)</f>
        <v>0</v>
      </c>
      <c r="E2672" s="20">
        <f>IFERROR(VLOOKUP(A2672,[1]Monitoramento_Base_somente_disp!$A:$L,8,FALSE),0)</f>
        <v>3304014</v>
      </c>
      <c r="F2672" s="20">
        <f>IFERROR(VLOOKUP(A2672,[1]Monitoramento_Base_somente_disp!$A:$L,9,FALSE),0)</f>
        <v>0</v>
      </c>
      <c r="G2672" s="28">
        <f>IFERROR(VLOOKUP(A2672,[1]Monitoramento_Base_somente_disp!$A:$L,10,FALSE),0)</f>
        <v>0</v>
      </c>
      <c r="H2672" s="27">
        <f>IFERROR(VLOOKUP(A2672,[2]webService!$A:$I,4,FALSE),0)</f>
        <v>95520</v>
      </c>
      <c r="I2672" s="20">
        <f>IFERROR(VLOOKUP(A2672,[2]webService!$A:$II,5,FALSE),0)</f>
        <v>119863</v>
      </c>
      <c r="J2672" s="20">
        <f>IFERROR(VLOOKUP(A2672,[2]webService!$A:$I,6,FALSE),0)</f>
        <v>39300</v>
      </c>
      <c r="K2672" s="20">
        <f>IFERROR(VLOOKUP(A2672,[2]webService!$A:$I,7,FALSE),0)</f>
        <v>171711</v>
      </c>
      <c r="L2672" s="20">
        <f>IFERROR(VLOOKUP(A2672,[2]webService!$A:$I,8,FALSE),0)</f>
        <v>0</v>
      </c>
      <c r="M2672" s="28">
        <f>IFERROR(VLOOKUP(A2672,[2]webService!$A:$I,9,FALSE),0)</f>
        <v>0</v>
      </c>
      <c r="N2672" s="27">
        <f>IFERROR(VLOOKUP(A2672,[3]soaBnafar!$A:$G,2,FALSE),0)</f>
        <v>0</v>
      </c>
      <c r="O2672" s="20">
        <f>IFERROR(VLOOKUP(A2672,[3]soaBnafar!$A:$H,3,FALSE),0)</f>
        <v>0</v>
      </c>
      <c r="P2672" s="20">
        <f>IFERROR(VLOOKUP(A2672,[3]soaBnafar!$A:$G,4,FALSE),0)</f>
        <v>0</v>
      </c>
      <c r="Q2672" s="20">
        <f>IFERROR(VLOOKUP(A2672,[3]soaBnafar!$A:$G,5,FALSE),0)</f>
        <v>0</v>
      </c>
      <c r="R2672" s="20">
        <f>IFERROR(VLOOKUP(A2672,[3]soaBnafar!$A:$G,6,FALSE),0)</f>
        <v>0</v>
      </c>
      <c r="S2672" s="20">
        <f>IFERROR(VLOOKUP(A2672,[3]soaBnafar!$A:$G,7,FALSE),0)</f>
        <v>0</v>
      </c>
      <c r="T2672" s="32">
        <f t="shared" si="494"/>
        <v>95520</v>
      </c>
      <c r="U2672" s="21">
        <f t="shared" si="495"/>
        <v>6727891</v>
      </c>
      <c r="V2672" s="21">
        <f t="shared" si="496"/>
        <v>39300</v>
      </c>
      <c r="W2672" s="21">
        <f t="shared" si="497"/>
        <v>3475725</v>
      </c>
      <c r="X2672" s="21">
        <f t="shared" si="498"/>
        <v>0</v>
      </c>
      <c r="Y2672" s="33">
        <f t="shared" si="499"/>
        <v>0</v>
      </c>
      <c r="Z2672" s="4" t="str">
        <f t="shared" si="500"/>
        <v>Sim</v>
      </c>
      <c r="AA2672" s="4" t="str">
        <f t="shared" si="501"/>
        <v>Sim</v>
      </c>
      <c r="AB2672" s="4" t="str">
        <f t="shared" si="502"/>
        <v>Sim</v>
      </c>
      <c r="AC2672" s="4" t="str">
        <f t="shared" si="503"/>
        <v>Sim</v>
      </c>
      <c r="AD2672" s="4" t="str">
        <f t="shared" si="504"/>
        <v>Não</v>
      </c>
      <c r="AE2672" s="30" t="str">
        <f t="shared" si="505"/>
        <v>Não</v>
      </c>
    </row>
    <row r="2673" spans="1:31" x14ac:dyDescent="0.25">
      <c r="A2673" s="23">
        <v>410910</v>
      </c>
      <c r="B2673" s="27">
        <f>IFERROR(VLOOKUP(A2673,[1]Monitoramento_Base_somente_disp!$A:$L,5,FALSE),0)</f>
        <v>0</v>
      </c>
      <c r="C2673" s="20">
        <f>IFERROR(VLOOKUP(A2673,[1]Monitoramento_Base_somente_disp!$A:$L,6,FALSE),0)</f>
        <v>2714880</v>
      </c>
      <c r="D2673" s="20">
        <f>IFERROR(VLOOKUP(A2673,[1]Monitoramento_Base_somente_disp!$A:$L,7,FALSE),0)</f>
        <v>0</v>
      </c>
      <c r="E2673" s="20">
        <f>IFERROR(VLOOKUP(A2673,[1]Monitoramento_Base_somente_disp!$A:$L,8,FALSE),0)</f>
        <v>1357440</v>
      </c>
      <c r="F2673" s="20">
        <f>IFERROR(VLOOKUP(A2673,[1]Monitoramento_Base_somente_disp!$A:$L,9,FALSE),0)</f>
        <v>0</v>
      </c>
      <c r="G2673" s="28">
        <f>IFERROR(VLOOKUP(A2673,[1]Monitoramento_Base_somente_disp!$A:$L,10,FALSE),0)</f>
        <v>0</v>
      </c>
      <c r="H2673" s="27">
        <f>IFERROR(VLOOKUP(A2673,[2]webService!$A:$I,4,FALSE),0)</f>
        <v>0</v>
      </c>
      <c r="I2673" s="20">
        <f>IFERROR(VLOOKUP(A2673,[2]webService!$A:$II,5,FALSE),0)</f>
        <v>0</v>
      </c>
      <c r="J2673" s="20">
        <f>IFERROR(VLOOKUP(A2673,[2]webService!$A:$I,6,FALSE),0)</f>
        <v>0</v>
      </c>
      <c r="K2673" s="20">
        <f>IFERROR(VLOOKUP(A2673,[2]webService!$A:$I,7,FALSE),0)</f>
        <v>0</v>
      </c>
      <c r="L2673" s="20">
        <f>IFERROR(VLOOKUP(A2673,[2]webService!$A:$I,8,FALSE),0)</f>
        <v>0</v>
      </c>
      <c r="M2673" s="28">
        <f>IFERROR(VLOOKUP(A2673,[2]webService!$A:$I,9,FALSE),0)</f>
        <v>0</v>
      </c>
      <c r="N2673" s="27">
        <f>IFERROR(VLOOKUP(A2673,[3]soaBnafar!$A:$G,2,FALSE),0)</f>
        <v>25785</v>
      </c>
      <c r="O2673" s="20">
        <f>IFERROR(VLOOKUP(A2673,[3]soaBnafar!$A:$H,3,FALSE),0)</f>
        <v>103884</v>
      </c>
      <c r="P2673" s="20">
        <f>IFERROR(VLOOKUP(A2673,[3]soaBnafar!$A:$G,4,FALSE),0)</f>
        <v>0</v>
      </c>
      <c r="Q2673" s="20">
        <f>IFERROR(VLOOKUP(A2673,[3]soaBnafar!$A:$G,5,FALSE),0)</f>
        <v>0</v>
      </c>
      <c r="R2673" s="20">
        <f>IFERROR(VLOOKUP(A2673,[3]soaBnafar!$A:$G,6,FALSE),0)</f>
        <v>0</v>
      </c>
      <c r="S2673" s="20">
        <f>IFERROR(VLOOKUP(A2673,[3]soaBnafar!$A:$G,7,FALSE),0)</f>
        <v>0</v>
      </c>
      <c r="T2673" s="32">
        <f t="shared" si="494"/>
        <v>25785</v>
      </c>
      <c r="U2673" s="21">
        <f t="shared" si="495"/>
        <v>2818764</v>
      </c>
      <c r="V2673" s="21">
        <f t="shared" si="496"/>
        <v>0</v>
      </c>
      <c r="W2673" s="21">
        <f t="shared" si="497"/>
        <v>1357440</v>
      </c>
      <c r="X2673" s="21">
        <f t="shared" si="498"/>
        <v>0</v>
      </c>
      <c r="Y2673" s="33">
        <f t="shared" si="499"/>
        <v>0</v>
      </c>
      <c r="Z2673" s="4" t="str">
        <f t="shared" si="500"/>
        <v>Sim</v>
      </c>
      <c r="AA2673" s="4" t="str">
        <f t="shared" si="501"/>
        <v>Sim</v>
      </c>
      <c r="AB2673" s="4" t="str">
        <f t="shared" si="502"/>
        <v>Não</v>
      </c>
      <c r="AC2673" s="4" t="str">
        <f t="shared" si="503"/>
        <v>Sim</v>
      </c>
      <c r="AD2673" s="4" t="str">
        <f t="shared" si="504"/>
        <v>Não</v>
      </c>
      <c r="AE2673" s="30" t="str">
        <f t="shared" si="505"/>
        <v>Não</v>
      </c>
    </row>
    <row r="2674" spans="1:31" x14ac:dyDescent="0.25">
      <c r="A2674" s="23">
        <v>410920</v>
      </c>
      <c r="B2674" s="27">
        <f>IFERROR(VLOOKUP(A2674,[1]Monitoramento_Base_somente_disp!$A:$L,5,FALSE),0)</f>
        <v>0</v>
      </c>
      <c r="C2674" s="20">
        <f>IFERROR(VLOOKUP(A2674,[1]Monitoramento_Base_somente_disp!$A:$L,6,FALSE),0)</f>
        <v>5328456</v>
      </c>
      <c r="D2674" s="20">
        <f>IFERROR(VLOOKUP(A2674,[1]Monitoramento_Base_somente_disp!$A:$L,7,FALSE),0)</f>
        <v>0</v>
      </c>
      <c r="E2674" s="20">
        <f>IFERROR(VLOOKUP(A2674,[1]Monitoramento_Base_somente_disp!$A:$L,8,FALSE),0)</f>
        <v>2664228</v>
      </c>
      <c r="F2674" s="20">
        <f>IFERROR(VLOOKUP(A2674,[1]Monitoramento_Base_somente_disp!$A:$L,9,FALSE),0)</f>
        <v>0</v>
      </c>
      <c r="G2674" s="28">
        <f>IFERROR(VLOOKUP(A2674,[1]Monitoramento_Base_somente_disp!$A:$L,10,FALSE),0)</f>
        <v>0</v>
      </c>
      <c r="H2674" s="27">
        <f>IFERROR(VLOOKUP(A2674,[2]webService!$A:$I,4,FALSE),0)</f>
        <v>0</v>
      </c>
      <c r="I2674" s="20">
        <f>IFERROR(VLOOKUP(A2674,[2]webService!$A:$II,5,FALSE),0)</f>
        <v>0</v>
      </c>
      <c r="J2674" s="20">
        <f>IFERROR(VLOOKUP(A2674,[2]webService!$A:$I,6,FALSE),0)</f>
        <v>0</v>
      </c>
      <c r="K2674" s="20">
        <f>IFERROR(VLOOKUP(A2674,[2]webService!$A:$I,7,FALSE),0)</f>
        <v>0</v>
      </c>
      <c r="L2674" s="20">
        <f>IFERROR(VLOOKUP(A2674,[2]webService!$A:$I,8,FALSE),0)</f>
        <v>0</v>
      </c>
      <c r="M2674" s="28">
        <f>IFERROR(VLOOKUP(A2674,[2]webService!$A:$I,9,FALSE),0)</f>
        <v>0</v>
      </c>
      <c r="N2674" s="27">
        <f>IFERROR(VLOOKUP(A2674,[3]soaBnafar!$A:$G,2,FALSE),0)</f>
        <v>0</v>
      </c>
      <c r="O2674" s="20">
        <f>IFERROR(VLOOKUP(A2674,[3]soaBnafar!$A:$H,3,FALSE),0)</f>
        <v>0</v>
      </c>
      <c r="P2674" s="20">
        <f>IFERROR(VLOOKUP(A2674,[3]soaBnafar!$A:$G,4,FALSE),0)</f>
        <v>0</v>
      </c>
      <c r="Q2674" s="20">
        <f>IFERROR(VLOOKUP(A2674,[3]soaBnafar!$A:$G,5,FALSE),0)</f>
        <v>0</v>
      </c>
      <c r="R2674" s="20">
        <f>IFERROR(VLOOKUP(A2674,[3]soaBnafar!$A:$G,6,FALSE),0)</f>
        <v>0</v>
      </c>
      <c r="S2674" s="20">
        <f>IFERROR(VLOOKUP(A2674,[3]soaBnafar!$A:$G,7,FALSE),0)</f>
        <v>0</v>
      </c>
      <c r="T2674" s="32">
        <f t="shared" si="494"/>
        <v>0</v>
      </c>
      <c r="U2674" s="21">
        <f t="shared" si="495"/>
        <v>5328456</v>
      </c>
      <c r="V2674" s="21">
        <f t="shared" si="496"/>
        <v>0</v>
      </c>
      <c r="W2674" s="21">
        <f t="shared" si="497"/>
        <v>2664228</v>
      </c>
      <c r="X2674" s="21">
        <f t="shared" si="498"/>
        <v>0</v>
      </c>
      <c r="Y2674" s="33">
        <f t="shared" si="499"/>
        <v>0</v>
      </c>
      <c r="Z2674" s="4" t="str">
        <f t="shared" si="500"/>
        <v>Não</v>
      </c>
      <c r="AA2674" s="4" t="str">
        <f t="shared" si="501"/>
        <v>Sim</v>
      </c>
      <c r="AB2674" s="4" t="str">
        <f t="shared" si="502"/>
        <v>Não</v>
      </c>
      <c r="AC2674" s="4" t="str">
        <f t="shared" si="503"/>
        <v>Sim</v>
      </c>
      <c r="AD2674" s="4" t="str">
        <f t="shared" si="504"/>
        <v>Não</v>
      </c>
      <c r="AE2674" s="30" t="str">
        <f t="shared" si="505"/>
        <v>Não</v>
      </c>
    </row>
    <row r="2675" spans="1:31" x14ac:dyDescent="0.25">
      <c r="A2675" s="23">
        <v>410930</v>
      </c>
      <c r="B2675" s="27">
        <f>IFERROR(VLOOKUP(A2675,[1]Monitoramento_Base_somente_disp!$A:$L,5,FALSE),0)</f>
        <v>0</v>
      </c>
      <c r="C2675" s="20">
        <f>IFERROR(VLOOKUP(A2675,[1]Monitoramento_Base_somente_disp!$A:$L,6,FALSE),0)</f>
        <v>2296</v>
      </c>
      <c r="D2675" s="20">
        <f>IFERROR(VLOOKUP(A2675,[1]Monitoramento_Base_somente_disp!$A:$L,7,FALSE),0)</f>
        <v>0</v>
      </c>
      <c r="E2675" s="20">
        <f>IFERROR(VLOOKUP(A2675,[1]Monitoramento_Base_somente_disp!$A:$L,8,FALSE),0)</f>
        <v>1148</v>
      </c>
      <c r="F2675" s="20">
        <f>IFERROR(VLOOKUP(A2675,[1]Monitoramento_Base_somente_disp!$A:$L,9,FALSE),0)</f>
        <v>0</v>
      </c>
      <c r="G2675" s="28">
        <f>IFERROR(VLOOKUP(A2675,[1]Monitoramento_Base_somente_disp!$A:$L,10,FALSE),0)</f>
        <v>0</v>
      </c>
      <c r="H2675" s="27">
        <f>IFERROR(VLOOKUP(A2675,[2]webService!$A:$I,4,FALSE),0)</f>
        <v>0</v>
      </c>
      <c r="I2675" s="20">
        <f>IFERROR(VLOOKUP(A2675,[2]webService!$A:$II,5,FALSE),0)</f>
        <v>0</v>
      </c>
      <c r="J2675" s="20">
        <f>IFERROR(VLOOKUP(A2675,[2]webService!$A:$I,6,FALSE),0)</f>
        <v>0</v>
      </c>
      <c r="K2675" s="20">
        <f>IFERROR(VLOOKUP(A2675,[2]webService!$A:$I,7,FALSE),0)</f>
        <v>0</v>
      </c>
      <c r="L2675" s="20">
        <f>IFERROR(VLOOKUP(A2675,[2]webService!$A:$I,8,FALSE),0)</f>
        <v>0</v>
      </c>
      <c r="M2675" s="28">
        <f>IFERROR(VLOOKUP(A2675,[2]webService!$A:$I,9,FALSE),0)</f>
        <v>0</v>
      </c>
      <c r="N2675" s="27">
        <f>IFERROR(VLOOKUP(A2675,[3]soaBnafar!$A:$G,2,FALSE),0)</f>
        <v>0</v>
      </c>
      <c r="O2675" s="20">
        <f>IFERROR(VLOOKUP(A2675,[3]soaBnafar!$A:$H,3,FALSE),0)</f>
        <v>0</v>
      </c>
      <c r="P2675" s="20">
        <f>IFERROR(VLOOKUP(A2675,[3]soaBnafar!$A:$G,4,FALSE),0)</f>
        <v>0</v>
      </c>
      <c r="Q2675" s="20">
        <f>IFERROR(VLOOKUP(A2675,[3]soaBnafar!$A:$G,5,FALSE),0)</f>
        <v>0</v>
      </c>
      <c r="R2675" s="20">
        <f>IFERROR(VLOOKUP(A2675,[3]soaBnafar!$A:$G,6,FALSE),0)</f>
        <v>0</v>
      </c>
      <c r="S2675" s="20">
        <f>IFERROR(VLOOKUP(A2675,[3]soaBnafar!$A:$G,7,FALSE),0)</f>
        <v>0</v>
      </c>
      <c r="T2675" s="32">
        <f t="shared" si="494"/>
        <v>0</v>
      </c>
      <c r="U2675" s="21">
        <f t="shared" si="495"/>
        <v>2296</v>
      </c>
      <c r="V2675" s="21">
        <f t="shared" si="496"/>
        <v>0</v>
      </c>
      <c r="W2675" s="21">
        <f t="shared" si="497"/>
        <v>1148</v>
      </c>
      <c r="X2675" s="21">
        <f t="shared" si="498"/>
        <v>0</v>
      </c>
      <c r="Y2675" s="33">
        <f t="shared" si="499"/>
        <v>0</v>
      </c>
      <c r="Z2675" s="4" t="str">
        <f t="shared" si="500"/>
        <v>Não</v>
      </c>
      <c r="AA2675" s="4" t="str">
        <f t="shared" si="501"/>
        <v>Sim</v>
      </c>
      <c r="AB2675" s="4" t="str">
        <f t="shared" si="502"/>
        <v>Não</v>
      </c>
      <c r="AC2675" s="4" t="str">
        <f t="shared" si="503"/>
        <v>Sim</v>
      </c>
      <c r="AD2675" s="4" t="str">
        <f t="shared" si="504"/>
        <v>Não</v>
      </c>
      <c r="AE2675" s="30" t="str">
        <f t="shared" si="505"/>
        <v>Não</v>
      </c>
    </row>
    <row r="2676" spans="1:31" x14ac:dyDescent="0.25">
      <c r="A2676" s="23">
        <v>410940</v>
      </c>
      <c r="B2676" s="27">
        <f>IFERROR(VLOOKUP(A2676,[1]Monitoramento_Base_somente_disp!$A:$L,5,FALSE),0)</f>
        <v>0</v>
      </c>
      <c r="C2676" s="20">
        <f>IFERROR(VLOOKUP(A2676,[1]Monitoramento_Base_somente_disp!$A:$L,6,FALSE),0)</f>
        <v>0</v>
      </c>
      <c r="D2676" s="20">
        <f>IFERROR(VLOOKUP(A2676,[1]Monitoramento_Base_somente_disp!$A:$L,7,FALSE),0)</f>
        <v>0</v>
      </c>
      <c r="E2676" s="20">
        <f>IFERROR(VLOOKUP(A2676,[1]Monitoramento_Base_somente_disp!$A:$L,8,FALSE),0)</f>
        <v>0</v>
      </c>
      <c r="F2676" s="20">
        <f>IFERROR(VLOOKUP(A2676,[1]Monitoramento_Base_somente_disp!$A:$L,9,FALSE),0)</f>
        <v>0</v>
      </c>
      <c r="G2676" s="28">
        <f>IFERROR(VLOOKUP(A2676,[1]Monitoramento_Base_somente_disp!$A:$L,10,FALSE),0)</f>
        <v>0</v>
      </c>
      <c r="H2676" s="27">
        <f>IFERROR(VLOOKUP(A2676,[2]webService!$A:$I,4,FALSE),0)</f>
        <v>0</v>
      </c>
      <c r="I2676" s="20">
        <f>IFERROR(VLOOKUP(A2676,[2]webService!$A:$II,5,FALSE),0)</f>
        <v>0</v>
      </c>
      <c r="J2676" s="20">
        <f>IFERROR(VLOOKUP(A2676,[2]webService!$A:$I,6,FALSE),0)</f>
        <v>0</v>
      </c>
      <c r="K2676" s="20">
        <f>IFERROR(VLOOKUP(A2676,[2]webService!$A:$I,7,FALSE),0)</f>
        <v>0</v>
      </c>
      <c r="L2676" s="20">
        <f>IFERROR(VLOOKUP(A2676,[2]webService!$A:$I,8,FALSE),0)</f>
        <v>0</v>
      </c>
      <c r="M2676" s="28">
        <f>IFERROR(VLOOKUP(A2676,[2]webService!$A:$I,9,FALSE),0)</f>
        <v>0</v>
      </c>
      <c r="N2676" s="27">
        <f>IFERROR(VLOOKUP(A2676,[3]soaBnafar!$A:$G,2,FALSE),0)</f>
        <v>0</v>
      </c>
      <c r="O2676" s="20">
        <f>IFERROR(VLOOKUP(A2676,[3]soaBnafar!$A:$H,3,FALSE),0)</f>
        <v>0</v>
      </c>
      <c r="P2676" s="20">
        <f>IFERROR(VLOOKUP(A2676,[3]soaBnafar!$A:$G,4,FALSE),0)</f>
        <v>0</v>
      </c>
      <c r="Q2676" s="20">
        <f>IFERROR(VLOOKUP(A2676,[3]soaBnafar!$A:$G,5,FALSE),0)</f>
        <v>0</v>
      </c>
      <c r="R2676" s="20">
        <f>IFERROR(VLOOKUP(A2676,[3]soaBnafar!$A:$G,6,FALSE),0)</f>
        <v>0</v>
      </c>
      <c r="S2676" s="20">
        <f>IFERROR(VLOOKUP(A2676,[3]soaBnafar!$A:$G,7,FALSE),0)</f>
        <v>0</v>
      </c>
      <c r="T2676" s="32">
        <f t="shared" si="494"/>
        <v>0</v>
      </c>
      <c r="U2676" s="21">
        <f t="shared" si="495"/>
        <v>0</v>
      </c>
      <c r="V2676" s="21">
        <f t="shared" si="496"/>
        <v>0</v>
      </c>
      <c r="W2676" s="21">
        <f t="shared" si="497"/>
        <v>0</v>
      </c>
      <c r="X2676" s="21">
        <f t="shared" si="498"/>
        <v>0</v>
      </c>
      <c r="Y2676" s="33">
        <f t="shared" si="499"/>
        <v>0</v>
      </c>
      <c r="Z2676" s="4" t="str">
        <f t="shared" si="500"/>
        <v>Não</v>
      </c>
      <c r="AA2676" s="4" t="str">
        <f t="shared" si="501"/>
        <v>Não</v>
      </c>
      <c r="AB2676" s="4" t="str">
        <f t="shared" si="502"/>
        <v>Não</v>
      </c>
      <c r="AC2676" s="4" t="str">
        <f t="shared" si="503"/>
        <v>Não</v>
      </c>
      <c r="AD2676" s="4" t="str">
        <f t="shared" si="504"/>
        <v>Não</v>
      </c>
      <c r="AE2676" s="30" t="str">
        <f t="shared" si="505"/>
        <v>Não</v>
      </c>
    </row>
    <row r="2677" spans="1:31" x14ac:dyDescent="0.25">
      <c r="A2677" s="23">
        <v>410950</v>
      </c>
      <c r="B2677" s="27">
        <f>IFERROR(VLOOKUP(A2677,[1]Monitoramento_Base_somente_disp!$A:$L,5,FALSE),0)</f>
        <v>0</v>
      </c>
      <c r="C2677" s="20">
        <f>IFERROR(VLOOKUP(A2677,[1]Monitoramento_Base_somente_disp!$A:$L,6,FALSE),0)</f>
        <v>2547076</v>
      </c>
      <c r="D2677" s="20">
        <f>IFERROR(VLOOKUP(A2677,[1]Monitoramento_Base_somente_disp!$A:$L,7,FALSE),0)</f>
        <v>0</v>
      </c>
      <c r="E2677" s="20">
        <f>IFERROR(VLOOKUP(A2677,[1]Monitoramento_Base_somente_disp!$A:$L,8,FALSE),0)</f>
        <v>1273538</v>
      </c>
      <c r="F2677" s="20">
        <f>IFERROR(VLOOKUP(A2677,[1]Monitoramento_Base_somente_disp!$A:$L,9,FALSE),0)</f>
        <v>0</v>
      </c>
      <c r="G2677" s="28">
        <f>IFERROR(VLOOKUP(A2677,[1]Monitoramento_Base_somente_disp!$A:$L,10,FALSE),0)</f>
        <v>0</v>
      </c>
      <c r="H2677" s="27">
        <f>IFERROR(VLOOKUP(A2677,[2]webService!$A:$I,4,FALSE),0)</f>
        <v>0</v>
      </c>
      <c r="I2677" s="20">
        <f>IFERROR(VLOOKUP(A2677,[2]webService!$A:$II,5,FALSE),0)</f>
        <v>0</v>
      </c>
      <c r="J2677" s="20">
        <f>IFERROR(VLOOKUP(A2677,[2]webService!$A:$I,6,FALSE),0)</f>
        <v>0</v>
      </c>
      <c r="K2677" s="20">
        <f>IFERROR(VLOOKUP(A2677,[2]webService!$A:$I,7,FALSE),0)</f>
        <v>0</v>
      </c>
      <c r="L2677" s="20">
        <f>IFERROR(VLOOKUP(A2677,[2]webService!$A:$I,8,FALSE),0)</f>
        <v>0</v>
      </c>
      <c r="M2677" s="28">
        <f>IFERROR(VLOOKUP(A2677,[2]webService!$A:$I,9,FALSE),0)</f>
        <v>0</v>
      </c>
      <c r="N2677" s="27">
        <f>IFERROR(VLOOKUP(A2677,[3]soaBnafar!$A:$G,2,FALSE),0)</f>
        <v>0</v>
      </c>
      <c r="O2677" s="20">
        <f>IFERROR(VLOOKUP(A2677,[3]soaBnafar!$A:$H,3,FALSE),0)</f>
        <v>0</v>
      </c>
      <c r="P2677" s="20">
        <f>IFERROR(VLOOKUP(A2677,[3]soaBnafar!$A:$G,4,FALSE),0)</f>
        <v>0</v>
      </c>
      <c r="Q2677" s="20">
        <f>IFERROR(VLOOKUP(A2677,[3]soaBnafar!$A:$G,5,FALSE),0)</f>
        <v>0</v>
      </c>
      <c r="R2677" s="20">
        <f>IFERROR(VLOOKUP(A2677,[3]soaBnafar!$A:$G,6,FALSE),0)</f>
        <v>0</v>
      </c>
      <c r="S2677" s="20">
        <f>IFERROR(VLOOKUP(A2677,[3]soaBnafar!$A:$G,7,FALSE),0)</f>
        <v>0</v>
      </c>
      <c r="T2677" s="32">
        <f t="shared" si="494"/>
        <v>0</v>
      </c>
      <c r="U2677" s="21">
        <f t="shared" si="495"/>
        <v>2547076</v>
      </c>
      <c r="V2677" s="21">
        <f t="shared" si="496"/>
        <v>0</v>
      </c>
      <c r="W2677" s="21">
        <f t="shared" si="497"/>
        <v>1273538</v>
      </c>
      <c r="X2677" s="21">
        <f t="shared" si="498"/>
        <v>0</v>
      </c>
      <c r="Y2677" s="33">
        <f t="shared" si="499"/>
        <v>0</v>
      </c>
      <c r="Z2677" s="4" t="str">
        <f t="shared" si="500"/>
        <v>Não</v>
      </c>
      <c r="AA2677" s="4" t="str">
        <f t="shared" si="501"/>
        <v>Sim</v>
      </c>
      <c r="AB2677" s="4" t="str">
        <f t="shared" si="502"/>
        <v>Não</v>
      </c>
      <c r="AC2677" s="4" t="str">
        <f t="shared" si="503"/>
        <v>Sim</v>
      </c>
      <c r="AD2677" s="4" t="str">
        <f t="shared" si="504"/>
        <v>Não</v>
      </c>
      <c r="AE2677" s="30" t="str">
        <f t="shared" si="505"/>
        <v>Não</v>
      </c>
    </row>
    <row r="2678" spans="1:31" x14ac:dyDescent="0.25">
      <c r="A2678" s="23">
        <v>410960</v>
      </c>
      <c r="B2678" s="27">
        <f>IFERROR(VLOOKUP(A2678,[1]Monitoramento_Base_somente_disp!$A:$L,5,FALSE),0)</f>
        <v>0</v>
      </c>
      <c r="C2678" s="20">
        <f>IFERROR(VLOOKUP(A2678,[1]Monitoramento_Base_somente_disp!$A:$L,6,FALSE),0)</f>
        <v>101826284</v>
      </c>
      <c r="D2678" s="20">
        <f>IFERROR(VLOOKUP(A2678,[1]Monitoramento_Base_somente_disp!$A:$L,7,FALSE),0)</f>
        <v>0</v>
      </c>
      <c r="E2678" s="20">
        <f>IFERROR(VLOOKUP(A2678,[1]Monitoramento_Base_somente_disp!$A:$L,8,FALSE),0)</f>
        <v>50913142</v>
      </c>
      <c r="F2678" s="20">
        <f>IFERROR(VLOOKUP(A2678,[1]Monitoramento_Base_somente_disp!$A:$L,9,FALSE),0)</f>
        <v>0</v>
      </c>
      <c r="G2678" s="28">
        <f>IFERROR(VLOOKUP(A2678,[1]Monitoramento_Base_somente_disp!$A:$L,10,FALSE),0)</f>
        <v>0</v>
      </c>
      <c r="H2678" s="27">
        <f>IFERROR(VLOOKUP(A2678,[2]webService!$A:$I,4,FALSE),0)</f>
        <v>0</v>
      </c>
      <c r="I2678" s="20">
        <f>IFERROR(VLOOKUP(A2678,[2]webService!$A:$II,5,FALSE),0)</f>
        <v>0</v>
      </c>
      <c r="J2678" s="20">
        <f>IFERROR(VLOOKUP(A2678,[2]webService!$A:$I,6,FALSE),0)</f>
        <v>0</v>
      </c>
      <c r="K2678" s="20">
        <f>IFERROR(VLOOKUP(A2678,[2]webService!$A:$I,7,FALSE),0)</f>
        <v>0</v>
      </c>
      <c r="L2678" s="20">
        <f>IFERROR(VLOOKUP(A2678,[2]webService!$A:$I,8,FALSE),0)</f>
        <v>0</v>
      </c>
      <c r="M2678" s="28">
        <f>IFERROR(VLOOKUP(A2678,[2]webService!$A:$I,9,FALSE),0)</f>
        <v>0</v>
      </c>
      <c r="N2678" s="27">
        <f>IFERROR(VLOOKUP(A2678,[3]soaBnafar!$A:$G,2,FALSE),0)</f>
        <v>0</v>
      </c>
      <c r="O2678" s="20">
        <f>IFERROR(VLOOKUP(A2678,[3]soaBnafar!$A:$H,3,FALSE),0)</f>
        <v>0</v>
      </c>
      <c r="P2678" s="20">
        <f>IFERROR(VLOOKUP(A2678,[3]soaBnafar!$A:$G,4,FALSE),0)</f>
        <v>0</v>
      </c>
      <c r="Q2678" s="20">
        <f>IFERROR(VLOOKUP(A2678,[3]soaBnafar!$A:$G,5,FALSE),0)</f>
        <v>0</v>
      </c>
      <c r="R2678" s="20">
        <f>IFERROR(VLOOKUP(A2678,[3]soaBnafar!$A:$G,6,FALSE),0)</f>
        <v>0</v>
      </c>
      <c r="S2678" s="20">
        <f>IFERROR(VLOOKUP(A2678,[3]soaBnafar!$A:$G,7,FALSE),0)</f>
        <v>0</v>
      </c>
      <c r="T2678" s="32">
        <f t="shared" si="494"/>
        <v>0</v>
      </c>
      <c r="U2678" s="21">
        <f t="shared" si="495"/>
        <v>101826284</v>
      </c>
      <c r="V2678" s="21">
        <f t="shared" si="496"/>
        <v>0</v>
      </c>
      <c r="W2678" s="21">
        <f t="shared" si="497"/>
        <v>50913142</v>
      </c>
      <c r="X2678" s="21">
        <f t="shared" si="498"/>
        <v>0</v>
      </c>
      <c r="Y2678" s="33">
        <f t="shared" si="499"/>
        <v>0</v>
      </c>
      <c r="Z2678" s="4" t="str">
        <f t="shared" si="500"/>
        <v>Não</v>
      </c>
      <c r="AA2678" s="4" t="str">
        <f t="shared" si="501"/>
        <v>Sim</v>
      </c>
      <c r="AB2678" s="4" t="str">
        <f t="shared" si="502"/>
        <v>Não</v>
      </c>
      <c r="AC2678" s="4" t="str">
        <f t="shared" si="503"/>
        <v>Sim</v>
      </c>
      <c r="AD2678" s="4" t="str">
        <f t="shared" si="504"/>
        <v>Não</v>
      </c>
      <c r="AE2678" s="30" t="str">
        <f t="shared" si="505"/>
        <v>Não</v>
      </c>
    </row>
    <row r="2679" spans="1:31" x14ac:dyDescent="0.25">
      <c r="A2679" s="23">
        <v>410965</v>
      </c>
      <c r="B2679" s="27">
        <f>IFERROR(VLOOKUP(A2679,[1]Monitoramento_Base_somente_disp!$A:$L,5,FALSE),0)</f>
        <v>0</v>
      </c>
      <c r="C2679" s="20">
        <f>IFERROR(VLOOKUP(A2679,[1]Monitoramento_Base_somente_disp!$A:$L,6,FALSE),0)</f>
        <v>0</v>
      </c>
      <c r="D2679" s="20">
        <f>IFERROR(VLOOKUP(A2679,[1]Monitoramento_Base_somente_disp!$A:$L,7,FALSE),0)</f>
        <v>0</v>
      </c>
      <c r="E2679" s="20">
        <f>IFERROR(VLOOKUP(A2679,[1]Monitoramento_Base_somente_disp!$A:$L,8,FALSE),0)</f>
        <v>0</v>
      </c>
      <c r="F2679" s="20">
        <f>IFERROR(VLOOKUP(A2679,[1]Monitoramento_Base_somente_disp!$A:$L,9,FALSE),0)</f>
        <v>0</v>
      </c>
      <c r="G2679" s="28">
        <f>IFERROR(VLOOKUP(A2679,[1]Monitoramento_Base_somente_disp!$A:$L,10,FALSE),0)</f>
        <v>0</v>
      </c>
      <c r="H2679" s="27">
        <f>IFERROR(VLOOKUP(A2679,[2]webService!$A:$I,4,FALSE),0)</f>
        <v>0</v>
      </c>
      <c r="I2679" s="20">
        <f>IFERROR(VLOOKUP(A2679,[2]webService!$A:$II,5,FALSE),0)</f>
        <v>0</v>
      </c>
      <c r="J2679" s="20">
        <f>IFERROR(VLOOKUP(A2679,[2]webService!$A:$I,6,FALSE),0)</f>
        <v>0</v>
      </c>
      <c r="K2679" s="20">
        <f>IFERROR(VLOOKUP(A2679,[2]webService!$A:$I,7,FALSE),0)</f>
        <v>0</v>
      </c>
      <c r="L2679" s="20">
        <f>IFERROR(VLOOKUP(A2679,[2]webService!$A:$I,8,FALSE),0)</f>
        <v>0</v>
      </c>
      <c r="M2679" s="28">
        <f>IFERROR(VLOOKUP(A2679,[2]webService!$A:$I,9,FALSE),0)</f>
        <v>0</v>
      </c>
      <c r="N2679" s="27">
        <f>IFERROR(VLOOKUP(A2679,[3]soaBnafar!$A:$G,2,FALSE),0)</f>
        <v>68892</v>
      </c>
      <c r="O2679" s="20">
        <f>IFERROR(VLOOKUP(A2679,[3]soaBnafar!$A:$H,3,FALSE),0)</f>
        <v>330294</v>
      </c>
      <c r="P2679" s="20">
        <f>IFERROR(VLOOKUP(A2679,[3]soaBnafar!$A:$G,4,FALSE),0)</f>
        <v>0</v>
      </c>
      <c r="Q2679" s="20">
        <f>IFERROR(VLOOKUP(A2679,[3]soaBnafar!$A:$G,5,FALSE),0)</f>
        <v>0</v>
      </c>
      <c r="R2679" s="20">
        <f>IFERROR(VLOOKUP(A2679,[3]soaBnafar!$A:$G,6,FALSE),0)</f>
        <v>0</v>
      </c>
      <c r="S2679" s="20">
        <f>IFERROR(VLOOKUP(A2679,[3]soaBnafar!$A:$G,7,FALSE),0)</f>
        <v>0</v>
      </c>
      <c r="T2679" s="32">
        <f t="shared" si="494"/>
        <v>68892</v>
      </c>
      <c r="U2679" s="21">
        <f t="shared" si="495"/>
        <v>330294</v>
      </c>
      <c r="V2679" s="21">
        <f t="shared" si="496"/>
        <v>0</v>
      </c>
      <c r="W2679" s="21">
        <f t="shared" si="497"/>
        <v>0</v>
      </c>
      <c r="X2679" s="21">
        <f t="shared" si="498"/>
        <v>0</v>
      </c>
      <c r="Y2679" s="33">
        <f t="shared" si="499"/>
        <v>0</v>
      </c>
      <c r="Z2679" s="4" t="str">
        <f t="shared" si="500"/>
        <v>Sim</v>
      </c>
      <c r="AA2679" s="4" t="str">
        <f t="shared" si="501"/>
        <v>Sim</v>
      </c>
      <c r="AB2679" s="4" t="str">
        <f t="shared" si="502"/>
        <v>Não</v>
      </c>
      <c r="AC2679" s="4" t="str">
        <f t="shared" si="503"/>
        <v>Não</v>
      </c>
      <c r="AD2679" s="4" t="str">
        <f t="shared" si="504"/>
        <v>Não</v>
      </c>
      <c r="AE2679" s="30" t="str">
        <f t="shared" si="505"/>
        <v>Não</v>
      </c>
    </row>
    <row r="2680" spans="1:31" x14ac:dyDescent="0.25">
      <c r="A2680" s="23">
        <v>410970</v>
      </c>
      <c r="B2680" s="27">
        <f>IFERROR(VLOOKUP(A2680,[1]Monitoramento_Base_somente_disp!$A:$L,5,FALSE),0)</f>
        <v>176813</v>
      </c>
      <c r="C2680" s="20">
        <f>IFERROR(VLOOKUP(A2680,[1]Monitoramento_Base_somente_disp!$A:$L,6,FALSE),0)</f>
        <v>34882307</v>
      </c>
      <c r="D2680" s="20">
        <f>IFERROR(VLOOKUP(A2680,[1]Monitoramento_Base_somente_disp!$A:$L,7,FALSE),0)</f>
        <v>110437</v>
      </c>
      <c r="E2680" s="20">
        <f>IFERROR(VLOOKUP(A2680,[1]Monitoramento_Base_somente_disp!$A:$L,8,FALSE),0)</f>
        <v>16574193</v>
      </c>
      <c r="F2680" s="20">
        <f>IFERROR(VLOOKUP(A2680,[1]Monitoramento_Base_somente_disp!$A:$L,9,FALSE),0)</f>
        <v>0</v>
      </c>
      <c r="G2680" s="28">
        <f>IFERROR(VLOOKUP(A2680,[1]Monitoramento_Base_somente_disp!$A:$L,10,FALSE),0)</f>
        <v>0</v>
      </c>
      <c r="H2680" s="27">
        <f>IFERROR(VLOOKUP(A2680,[2]webService!$A:$I,4,FALSE),0)</f>
        <v>0</v>
      </c>
      <c r="I2680" s="20">
        <f>IFERROR(VLOOKUP(A2680,[2]webService!$A:$II,5,FALSE),0)</f>
        <v>0</v>
      </c>
      <c r="J2680" s="20">
        <f>IFERROR(VLOOKUP(A2680,[2]webService!$A:$I,6,FALSE),0)</f>
        <v>0</v>
      </c>
      <c r="K2680" s="20">
        <f>IFERROR(VLOOKUP(A2680,[2]webService!$A:$I,7,FALSE),0)</f>
        <v>0</v>
      </c>
      <c r="L2680" s="20">
        <f>IFERROR(VLOOKUP(A2680,[2]webService!$A:$I,8,FALSE),0)</f>
        <v>0</v>
      </c>
      <c r="M2680" s="28">
        <f>IFERROR(VLOOKUP(A2680,[2]webService!$A:$I,9,FALSE),0)</f>
        <v>0</v>
      </c>
      <c r="N2680" s="27">
        <f>IFERROR(VLOOKUP(A2680,[3]soaBnafar!$A:$G,2,FALSE),0)</f>
        <v>0</v>
      </c>
      <c r="O2680" s="20">
        <f>IFERROR(VLOOKUP(A2680,[3]soaBnafar!$A:$H,3,FALSE),0)</f>
        <v>0</v>
      </c>
      <c r="P2680" s="20">
        <f>IFERROR(VLOOKUP(A2680,[3]soaBnafar!$A:$G,4,FALSE),0)</f>
        <v>0</v>
      </c>
      <c r="Q2680" s="20">
        <f>IFERROR(VLOOKUP(A2680,[3]soaBnafar!$A:$G,5,FALSE),0)</f>
        <v>0</v>
      </c>
      <c r="R2680" s="20">
        <f>IFERROR(VLOOKUP(A2680,[3]soaBnafar!$A:$G,6,FALSE),0)</f>
        <v>0</v>
      </c>
      <c r="S2680" s="20">
        <f>IFERROR(VLOOKUP(A2680,[3]soaBnafar!$A:$G,7,FALSE),0)</f>
        <v>0</v>
      </c>
      <c r="T2680" s="32">
        <f t="shared" si="494"/>
        <v>176813</v>
      </c>
      <c r="U2680" s="21">
        <f t="shared" si="495"/>
        <v>34882307</v>
      </c>
      <c r="V2680" s="21">
        <f t="shared" si="496"/>
        <v>110437</v>
      </c>
      <c r="W2680" s="21">
        <f t="shared" si="497"/>
        <v>16574193</v>
      </c>
      <c r="X2680" s="21">
        <f t="shared" si="498"/>
        <v>0</v>
      </c>
      <c r="Y2680" s="33">
        <f t="shared" si="499"/>
        <v>0</v>
      </c>
      <c r="Z2680" s="4" t="str">
        <f t="shared" si="500"/>
        <v>Sim</v>
      </c>
      <c r="AA2680" s="4" t="str">
        <f t="shared" si="501"/>
        <v>Sim</v>
      </c>
      <c r="AB2680" s="4" t="str">
        <f t="shared" si="502"/>
        <v>Sim</v>
      </c>
      <c r="AC2680" s="4" t="str">
        <f t="shared" si="503"/>
        <v>Sim</v>
      </c>
      <c r="AD2680" s="4" t="str">
        <f t="shared" si="504"/>
        <v>Não</v>
      </c>
      <c r="AE2680" s="30" t="str">
        <f t="shared" si="505"/>
        <v>Não</v>
      </c>
    </row>
    <row r="2681" spans="1:31" x14ac:dyDescent="0.25">
      <c r="A2681" s="23">
        <v>410975</v>
      </c>
      <c r="B2681" s="27">
        <f>IFERROR(VLOOKUP(A2681,[1]Monitoramento_Base_somente_disp!$A:$L,5,FALSE),0)</f>
        <v>0</v>
      </c>
      <c r="C2681" s="20">
        <f>IFERROR(VLOOKUP(A2681,[1]Monitoramento_Base_somente_disp!$A:$L,6,FALSE),0)</f>
        <v>28</v>
      </c>
      <c r="D2681" s="20">
        <f>IFERROR(VLOOKUP(A2681,[1]Monitoramento_Base_somente_disp!$A:$L,7,FALSE),0)</f>
        <v>0</v>
      </c>
      <c r="E2681" s="20">
        <f>IFERROR(VLOOKUP(A2681,[1]Monitoramento_Base_somente_disp!$A:$L,8,FALSE),0)</f>
        <v>14</v>
      </c>
      <c r="F2681" s="20">
        <f>IFERROR(VLOOKUP(A2681,[1]Monitoramento_Base_somente_disp!$A:$L,9,FALSE),0)</f>
        <v>0</v>
      </c>
      <c r="G2681" s="28">
        <f>IFERROR(VLOOKUP(A2681,[1]Monitoramento_Base_somente_disp!$A:$L,10,FALSE),0)</f>
        <v>0</v>
      </c>
      <c r="H2681" s="27">
        <f>IFERROR(VLOOKUP(A2681,[2]webService!$A:$I,4,FALSE),0)</f>
        <v>0</v>
      </c>
      <c r="I2681" s="20">
        <f>IFERROR(VLOOKUP(A2681,[2]webService!$A:$II,5,FALSE),0)</f>
        <v>0</v>
      </c>
      <c r="J2681" s="20">
        <f>IFERROR(VLOOKUP(A2681,[2]webService!$A:$I,6,FALSE),0)</f>
        <v>0</v>
      </c>
      <c r="K2681" s="20">
        <f>IFERROR(VLOOKUP(A2681,[2]webService!$A:$I,7,FALSE),0)</f>
        <v>0</v>
      </c>
      <c r="L2681" s="20">
        <f>IFERROR(VLOOKUP(A2681,[2]webService!$A:$I,8,FALSE),0)</f>
        <v>0</v>
      </c>
      <c r="M2681" s="28">
        <f>IFERROR(VLOOKUP(A2681,[2]webService!$A:$I,9,FALSE),0)</f>
        <v>0</v>
      </c>
      <c r="N2681" s="27">
        <f>IFERROR(VLOOKUP(A2681,[3]soaBnafar!$A:$G,2,FALSE),0)</f>
        <v>0</v>
      </c>
      <c r="O2681" s="20">
        <f>IFERROR(VLOOKUP(A2681,[3]soaBnafar!$A:$H,3,FALSE),0)</f>
        <v>0</v>
      </c>
      <c r="P2681" s="20">
        <f>IFERROR(VLOOKUP(A2681,[3]soaBnafar!$A:$G,4,FALSE),0)</f>
        <v>0</v>
      </c>
      <c r="Q2681" s="20">
        <f>IFERROR(VLOOKUP(A2681,[3]soaBnafar!$A:$G,5,FALSE),0)</f>
        <v>0</v>
      </c>
      <c r="R2681" s="20">
        <f>IFERROR(VLOOKUP(A2681,[3]soaBnafar!$A:$G,6,FALSE),0)</f>
        <v>0</v>
      </c>
      <c r="S2681" s="20">
        <f>IFERROR(VLOOKUP(A2681,[3]soaBnafar!$A:$G,7,FALSE),0)</f>
        <v>0</v>
      </c>
      <c r="T2681" s="32">
        <f t="shared" si="494"/>
        <v>0</v>
      </c>
      <c r="U2681" s="21">
        <f t="shared" si="495"/>
        <v>28</v>
      </c>
      <c r="V2681" s="21">
        <f t="shared" si="496"/>
        <v>0</v>
      </c>
      <c r="W2681" s="21">
        <f t="shared" si="497"/>
        <v>14</v>
      </c>
      <c r="X2681" s="21">
        <f t="shared" si="498"/>
        <v>0</v>
      </c>
      <c r="Y2681" s="33">
        <f t="shared" si="499"/>
        <v>0</v>
      </c>
      <c r="Z2681" s="4" t="str">
        <f t="shared" si="500"/>
        <v>Não</v>
      </c>
      <c r="AA2681" s="4" t="str">
        <f t="shared" si="501"/>
        <v>Sim</v>
      </c>
      <c r="AB2681" s="4" t="str">
        <f t="shared" si="502"/>
        <v>Não</v>
      </c>
      <c r="AC2681" s="4" t="str">
        <f t="shared" si="503"/>
        <v>Sim</v>
      </c>
      <c r="AD2681" s="4" t="str">
        <f t="shared" si="504"/>
        <v>Não</v>
      </c>
      <c r="AE2681" s="30" t="str">
        <f t="shared" si="505"/>
        <v>Não</v>
      </c>
    </row>
    <row r="2682" spans="1:31" x14ac:dyDescent="0.25">
      <c r="A2682" s="23">
        <v>410980</v>
      </c>
      <c r="B2682" s="27">
        <f>IFERROR(VLOOKUP(A2682,[1]Monitoramento_Base_somente_disp!$A:$L,5,FALSE),0)</f>
        <v>0</v>
      </c>
      <c r="C2682" s="20">
        <f>IFERROR(VLOOKUP(A2682,[1]Monitoramento_Base_somente_disp!$A:$L,6,FALSE),0)</f>
        <v>0</v>
      </c>
      <c r="D2682" s="20">
        <f>IFERROR(VLOOKUP(A2682,[1]Monitoramento_Base_somente_disp!$A:$L,7,FALSE),0)</f>
        <v>0</v>
      </c>
      <c r="E2682" s="20">
        <f>IFERROR(VLOOKUP(A2682,[1]Monitoramento_Base_somente_disp!$A:$L,8,FALSE),0)</f>
        <v>0</v>
      </c>
      <c r="F2682" s="20">
        <f>IFERROR(VLOOKUP(A2682,[1]Monitoramento_Base_somente_disp!$A:$L,9,FALSE),0)</f>
        <v>0</v>
      </c>
      <c r="G2682" s="28">
        <f>IFERROR(VLOOKUP(A2682,[1]Monitoramento_Base_somente_disp!$A:$L,10,FALSE),0)</f>
        <v>0</v>
      </c>
      <c r="H2682" s="27">
        <f>IFERROR(VLOOKUP(A2682,[2]webService!$A:$I,4,FALSE),0)</f>
        <v>0</v>
      </c>
      <c r="I2682" s="20">
        <f>IFERROR(VLOOKUP(A2682,[2]webService!$A:$II,5,FALSE),0)</f>
        <v>0</v>
      </c>
      <c r="J2682" s="20">
        <f>IFERROR(VLOOKUP(A2682,[2]webService!$A:$I,6,FALSE),0)</f>
        <v>0</v>
      </c>
      <c r="K2682" s="20">
        <f>IFERROR(VLOOKUP(A2682,[2]webService!$A:$I,7,FALSE),0)</f>
        <v>0</v>
      </c>
      <c r="L2682" s="20">
        <f>IFERROR(VLOOKUP(A2682,[2]webService!$A:$I,8,FALSE),0)</f>
        <v>0</v>
      </c>
      <c r="M2682" s="28">
        <f>IFERROR(VLOOKUP(A2682,[2]webService!$A:$I,9,FALSE),0)</f>
        <v>0</v>
      </c>
      <c r="N2682" s="27">
        <f>IFERROR(VLOOKUP(A2682,[3]soaBnafar!$A:$G,2,FALSE),0)</f>
        <v>0</v>
      </c>
      <c r="O2682" s="20">
        <f>IFERROR(VLOOKUP(A2682,[3]soaBnafar!$A:$H,3,FALSE),0)</f>
        <v>0</v>
      </c>
      <c r="P2682" s="20">
        <f>IFERROR(VLOOKUP(A2682,[3]soaBnafar!$A:$G,4,FALSE),0)</f>
        <v>0</v>
      </c>
      <c r="Q2682" s="20">
        <f>IFERROR(VLOOKUP(A2682,[3]soaBnafar!$A:$G,5,FALSE),0)</f>
        <v>0</v>
      </c>
      <c r="R2682" s="20">
        <f>IFERROR(VLOOKUP(A2682,[3]soaBnafar!$A:$G,6,FALSE),0)</f>
        <v>0</v>
      </c>
      <c r="S2682" s="20">
        <f>IFERROR(VLOOKUP(A2682,[3]soaBnafar!$A:$G,7,FALSE),0)</f>
        <v>0</v>
      </c>
      <c r="T2682" s="32">
        <f t="shared" si="494"/>
        <v>0</v>
      </c>
      <c r="U2682" s="21">
        <f t="shared" si="495"/>
        <v>0</v>
      </c>
      <c r="V2682" s="21">
        <f t="shared" si="496"/>
        <v>0</v>
      </c>
      <c r="W2682" s="21">
        <f t="shared" si="497"/>
        <v>0</v>
      </c>
      <c r="X2682" s="21">
        <f t="shared" si="498"/>
        <v>0</v>
      </c>
      <c r="Y2682" s="33">
        <f t="shared" si="499"/>
        <v>0</v>
      </c>
      <c r="Z2682" s="4" t="str">
        <f t="shared" si="500"/>
        <v>Não</v>
      </c>
      <c r="AA2682" s="4" t="str">
        <f t="shared" si="501"/>
        <v>Não</v>
      </c>
      <c r="AB2682" s="4" t="str">
        <f t="shared" si="502"/>
        <v>Não</v>
      </c>
      <c r="AC2682" s="4" t="str">
        <f t="shared" si="503"/>
        <v>Não</v>
      </c>
      <c r="AD2682" s="4" t="str">
        <f t="shared" si="504"/>
        <v>Não</v>
      </c>
      <c r="AE2682" s="30" t="str">
        <f t="shared" si="505"/>
        <v>Não</v>
      </c>
    </row>
    <row r="2683" spans="1:31" x14ac:dyDescent="0.25">
      <c r="A2683" s="23">
        <v>410990</v>
      </c>
      <c r="B2683" s="27">
        <f>IFERROR(VLOOKUP(A2683,[1]Monitoramento_Base_somente_disp!$A:$L,5,FALSE),0)</f>
        <v>0</v>
      </c>
      <c r="C2683" s="20">
        <f>IFERROR(VLOOKUP(A2683,[1]Monitoramento_Base_somente_disp!$A:$L,6,FALSE),0)</f>
        <v>0</v>
      </c>
      <c r="D2683" s="20">
        <f>IFERROR(VLOOKUP(A2683,[1]Monitoramento_Base_somente_disp!$A:$L,7,FALSE),0)</f>
        <v>0</v>
      </c>
      <c r="E2683" s="20">
        <f>IFERROR(VLOOKUP(A2683,[1]Monitoramento_Base_somente_disp!$A:$L,8,FALSE),0)</f>
        <v>0</v>
      </c>
      <c r="F2683" s="20">
        <f>IFERROR(VLOOKUP(A2683,[1]Monitoramento_Base_somente_disp!$A:$L,9,FALSE),0)</f>
        <v>0</v>
      </c>
      <c r="G2683" s="28">
        <f>IFERROR(VLOOKUP(A2683,[1]Monitoramento_Base_somente_disp!$A:$L,10,FALSE),0)</f>
        <v>0</v>
      </c>
      <c r="H2683" s="27">
        <f>IFERROR(VLOOKUP(A2683,[2]webService!$A:$I,4,FALSE),0)</f>
        <v>85588</v>
      </c>
      <c r="I2683" s="20">
        <f>IFERROR(VLOOKUP(A2683,[2]webService!$A:$II,5,FALSE),0)</f>
        <v>882703</v>
      </c>
      <c r="J2683" s="20">
        <f>IFERROR(VLOOKUP(A2683,[2]webService!$A:$I,6,FALSE),0)</f>
        <v>0</v>
      </c>
      <c r="K2683" s="20">
        <f>IFERROR(VLOOKUP(A2683,[2]webService!$A:$I,7,FALSE),0)</f>
        <v>0</v>
      </c>
      <c r="L2683" s="20">
        <f>IFERROR(VLOOKUP(A2683,[2]webService!$A:$I,8,FALSE),0)</f>
        <v>0</v>
      </c>
      <c r="M2683" s="28">
        <f>IFERROR(VLOOKUP(A2683,[2]webService!$A:$I,9,FALSE),0)</f>
        <v>0</v>
      </c>
      <c r="N2683" s="27">
        <f>IFERROR(VLOOKUP(A2683,[3]soaBnafar!$A:$G,2,FALSE),0)</f>
        <v>0</v>
      </c>
      <c r="O2683" s="20">
        <f>IFERROR(VLOOKUP(A2683,[3]soaBnafar!$A:$H,3,FALSE),0)</f>
        <v>0</v>
      </c>
      <c r="P2683" s="20">
        <f>IFERROR(VLOOKUP(A2683,[3]soaBnafar!$A:$G,4,FALSE),0)</f>
        <v>0</v>
      </c>
      <c r="Q2683" s="20">
        <f>IFERROR(VLOOKUP(A2683,[3]soaBnafar!$A:$G,5,FALSE),0)</f>
        <v>0</v>
      </c>
      <c r="R2683" s="20">
        <f>IFERROR(VLOOKUP(A2683,[3]soaBnafar!$A:$G,6,FALSE),0)</f>
        <v>0</v>
      </c>
      <c r="S2683" s="20">
        <f>IFERROR(VLOOKUP(A2683,[3]soaBnafar!$A:$G,7,FALSE),0)</f>
        <v>0</v>
      </c>
      <c r="T2683" s="32">
        <f t="shared" si="494"/>
        <v>85588</v>
      </c>
      <c r="U2683" s="21">
        <f t="shared" si="495"/>
        <v>882703</v>
      </c>
      <c r="V2683" s="21">
        <f t="shared" si="496"/>
        <v>0</v>
      </c>
      <c r="W2683" s="21">
        <f t="shared" si="497"/>
        <v>0</v>
      </c>
      <c r="X2683" s="21">
        <f t="shared" si="498"/>
        <v>0</v>
      </c>
      <c r="Y2683" s="33">
        <f t="shared" si="499"/>
        <v>0</v>
      </c>
      <c r="Z2683" s="4" t="str">
        <f t="shared" si="500"/>
        <v>Sim</v>
      </c>
      <c r="AA2683" s="4" t="str">
        <f t="shared" si="501"/>
        <v>Sim</v>
      </c>
      <c r="AB2683" s="4" t="str">
        <f t="shared" si="502"/>
        <v>Não</v>
      </c>
      <c r="AC2683" s="4" t="str">
        <f t="shared" si="503"/>
        <v>Não</v>
      </c>
      <c r="AD2683" s="4" t="str">
        <f t="shared" si="504"/>
        <v>Não</v>
      </c>
      <c r="AE2683" s="30" t="str">
        <f t="shared" si="505"/>
        <v>Não</v>
      </c>
    </row>
    <row r="2684" spans="1:31" x14ac:dyDescent="0.25">
      <c r="A2684" s="23">
        <v>411005</v>
      </c>
      <c r="B2684" s="27">
        <f>IFERROR(VLOOKUP(A2684,[1]Monitoramento_Base_somente_disp!$A:$L,5,FALSE),0)</f>
        <v>90686</v>
      </c>
      <c r="C2684" s="20">
        <f>IFERROR(VLOOKUP(A2684,[1]Monitoramento_Base_somente_disp!$A:$L,6,FALSE),0)</f>
        <v>9753075</v>
      </c>
      <c r="D2684" s="20">
        <f>IFERROR(VLOOKUP(A2684,[1]Monitoramento_Base_somente_disp!$A:$L,7,FALSE),0)</f>
        <v>42797</v>
      </c>
      <c r="E2684" s="20">
        <f>IFERROR(VLOOKUP(A2684,[1]Monitoramento_Base_somente_disp!$A:$L,8,FALSE),0)</f>
        <v>4750025</v>
      </c>
      <c r="F2684" s="20">
        <f>IFERROR(VLOOKUP(A2684,[1]Monitoramento_Base_somente_disp!$A:$L,9,FALSE),0)</f>
        <v>0</v>
      </c>
      <c r="G2684" s="28">
        <f>IFERROR(VLOOKUP(A2684,[1]Monitoramento_Base_somente_disp!$A:$L,10,FALSE),0)</f>
        <v>0</v>
      </c>
      <c r="H2684" s="27">
        <f>IFERROR(VLOOKUP(A2684,[2]webService!$A:$I,4,FALSE),0)</f>
        <v>0</v>
      </c>
      <c r="I2684" s="20">
        <f>IFERROR(VLOOKUP(A2684,[2]webService!$A:$II,5,FALSE),0)</f>
        <v>0</v>
      </c>
      <c r="J2684" s="20">
        <f>IFERROR(VLOOKUP(A2684,[2]webService!$A:$I,6,FALSE),0)</f>
        <v>0</v>
      </c>
      <c r="K2684" s="20">
        <f>IFERROR(VLOOKUP(A2684,[2]webService!$A:$I,7,FALSE),0)</f>
        <v>0</v>
      </c>
      <c r="L2684" s="20">
        <f>IFERROR(VLOOKUP(A2684,[2]webService!$A:$I,8,FALSE),0)</f>
        <v>0</v>
      </c>
      <c r="M2684" s="28">
        <f>IFERROR(VLOOKUP(A2684,[2]webService!$A:$I,9,FALSE),0)</f>
        <v>0</v>
      </c>
      <c r="N2684" s="27">
        <f>IFERROR(VLOOKUP(A2684,[3]soaBnafar!$A:$G,2,FALSE),0)</f>
        <v>0</v>
      </c>
      <c r="O2684" s="20">
        <f>IFERROR(VLOOKUP(A2684,[3]soaBnafar!$A:$H,3,FALSE),0)</f>
        <v>0</v>
      </c>
      <c r="P2684" s="20">
        <f>IFERROR(VLOOKUP(A2684,[3]soaBnafar!$A:$G,4,FALSE),0)</f>
        <v>0</v>
      </c>
      <c r="Q2684" s="20">
        <f>IFERROR(VLOOKUP(A2684,[3]soaBnafar!$A:$G,5,FALSE),0)</f>
        <v>0</v>
      </c>
      <c r="R2684" s="20">
        <f>IFERROR(VLOOKUP(A2684,[3]soaBnafar!$A:$G,6,FALSE),0)</f>
        <v>0</v>
      </c>
      <c r="S2684" s="20">
        <f>IFERROR(VLOOKUP(A2684,[3]soaBnafar!$A:$G,7,FALSE),0)</f>
        <v>0</v>
      </c>
      <c r="T2684" s="32">
        <f t="shared" si="494"/>
        <v>90686</v>
      </c>
      <c r="U2684" s="21">
        <f t="shared" si="495"/>
        <v>9753075</v>
      </c>
      <c r="V2684" s="21">
        <f t="shared" si="496"/>
        <v>42797</v>
      </c>
      <c r="W2684" s="21">
        <f t="shared" si="497"/>
        <v>4750025</v>
      </c>
      <c r="X2684" s="21">
        <f t="shared" si="498"/>
        <v>0</v>
      </c>
      <c r="Y2684" s="33">
        <f t="shared" si="499"/>
        <v>0</v>
      </c>
      <c r="Z2684" s="4" t="str">
        <f t="shared" si="500"/>
        <v>Sim</v>
      </c>
      <c r="AA2684" s="4" t="str">
        <f t="shared" si="501"/>
        <v>Sim</v>
      </c>
      <c r="AB2684" s="4" t="str">
        <f t="shared" si="502"/>
        <v>Sim</v>
      </c>
      <c r="AC2684" s="4" t="str">
        <f t="shared" si="503"/>
        <v>Sim</v>
      </c>
      <c r="AD2684" s="4" t="str">
        <f t="shared" si="504"/>
        <v>Não</v>
      </c>
      <c r="AE2684" s="30" t="str">
        <f t="shared" si="505"/>
        <v>Não</v>
      </c>
    </row>
    <row r="2685" spans="1:31" x14ac:dyDescent="0.25">
      <c r="A2685" s="23">
        <v>411007</v>
      </c>
      <c r="B2685" s="27">
        <f>IFERROR(VLOOKUP(A2685,[1]Monitoramento_Base_somente_disp!$A:$L,5,FALSE),0)</f>
        <v>0</v>
      </c>
      <c r="C2685" s="20">
        <f>IFERROR(VLOOKUP(A2685,[1]Monitoramento_Base_somente_disp!$A:$L,6,FALSE),0)</f>
        <v>0</v>
      </c>
      <c r="D2685" s="20">
        <f>IFERROR(VLOOKUP(A2685,[1]Monitoramento_Base_somente_disp!$A:$L,7,FALSE),0)</f>
        <v>0</v>
      </c>
      <c r="E2685" s="20">
        <f>IFERROR(VLOOKUP(A2685,[1]Monitoramento_Base_somente_disp!$A:$L,8,FALSE),0)</f>
        <v>0</v>
      </c>
      <c r="F2685" s="20">
        <f>IFERROR(VLOOKUP(A2685,[1]Monitoramento_Base_somente_disp!$A:$L,9,FALSE),0)</f>
        <v>0</v>
      </c>
      <c r="G2685" s="28">
        <f>IFERROR(VLOOKUP(A2685,[1]Monitoramento_Base_somente_disp!$A:$L,10,FALSE),0)</f>
        <v>0</v>
      </c>
      <c r="H2685" s="27">
        <f>IFERROR(VLOOKUP(A2685,[2]webService!$A:$I,4,FALSE),0)</f>
        <v>0</v>
      </c>
      <c r="I2685" s="20">
        <f>IFERROR(VLOOKUP(A2685,[2]webService!$A:$II,5,FALSE),0)</f>
        <v>0</v>
      </c>
      <c r="J2685" s="20">
        <f>IFERROR(VLOOKUP(A2685,[2]webService!$A:$I,6,FALSE),0)</f>
        <v>0</v>
      </c>
      <c r="K2685" s="20">
        <f>IFERROR(VLOOKUP(A2685,[2]webService!$A:$I,7,FALSE),0)</f>
        <v>0</v>
      </c>
      <c r="L2685" s="20">
        <f>IFERROR(VLOOKUP(A2685,[2]webService!$A:$I,8,FALSE),0)</f>
        <v>0</v>
      </c>
      <c r="M2685" s="28">
        <f>IFERROR(VLOOKUP(A2685,[2]webService!$A:$I,9,FALSE),0)</f>
        <v>0</v>
      </c>
      <c r="N2685" s="27">
        <f>IFERROR(VLOOKUP(A2685,[3]soaBnafar!$A:$G,2,FALSE),0)</f>
        <v>0</v>
      </c>
      <c r="O2685" s="20">
        <f>IFERROR(VLOOKUP(A2685,[3]soaBnafar!$A:$H,3,FALSE),0)</f>
        <v>0</v>
      </c>
      <c r="P2685" s="20">
        <f>IFERROR(VLOOKUP(A2685,[3]soaBnafar!$A:$G,4,FALSE),0)</f>
        <v>0</v>
      </c>
      <c r="Q2685" s="20">
        <f>IFERROR(VLOOKUP(A2685,[3]soaBnafar!$A:$G,5,FALSE),0)</f>
        <v>0</v>
      </c>
      <c r="R2685" s="20">
        <f>IFERROR(VLOOKUP(A2685,[3]soaBnafar!$A:$G,6,FALSE),0)</f>
        <v>0</v>
      </c>
      <c r="S2685" s="20">
        <f>IFERROR(VLOOKUP(A2685,[3]soaBnafar!$A:$G,7,FALSE),0)</f>
        <v>0</v>
      </c>
      <c r="T2685" s="32">
        <f t="shared" si="494"/>
        <v>0</v>
      </c>
      <c r="U2685" s="21">
        <f t="shared" si="495"/>
        <v>0</v>
      </c>
      <c r="V2685" s="21">
        <f t="shared" si="496"/>
        <v>0</v>
      </c>
      <c r="W2685" s="21">
        <f t="shared" si="497"/>
        <v>0</v>
      </c>
      <c r="X2685" s="21">
        <f t="shared" si="498"/>
        <v>0</v>
      </c>
      <c r="Y2685" s="33">
        <f t="shared" si="499"/>
        <v>0</v>
      </c>
      <c r="Z2685" s="4" t="str">
        <f t="shared" si="500"/>
        <v>Não</v>
      </c>
      <c r="AA2685" s="4" t="str">
        <f t="shared" si="501"/>
        <v>Não</v>
      </c>
      <c r="AB2685" s="4" t="str">
        <f t="shared" si="502"/>
        <v>Não</v>
      </c>
      <c r="AC2685" s="4" t="str">
        <f t="shared" si="503"/>
        <v>Não</v>
      </c>
      <c r="AD2685" s="4" t="str">
        <f t="shared" si="504"/>
        <v>Não</v>
      </c>
      <c r="AE2685" s="30" t="str">
        <f t="shared" si="505"/>
        <v>Não</v>
      </c>
    </row>
    <row r="2686" spans="1:31" x14ac:dyDescent="0.25">
      <c r="A2686" s="23">
        <v>411010</v>
      </c>
      <c r="B2686" s="27">
        <f>IFERROR(VLOOKUP(A2686,[1]Monitoramento_Base_somente_disp!$A:$L,5,FALSE),0)</f>
        <v>0</v>
      </c>
      <c r="C2686" s="20">
        <f>IFERROR(VLOOKUP(A2686,[1]Monitoramento_Base_somente_disp!$A:$L,6,FALSE),0)</f>
        <v>0</v>
      </c>
      <c r="D2686" s="20">
        <f>IFERROR(VLOOKUP(A2686,[1]Monitoramento_Base_somente_disp!$A:$L,7,FALSE),0)</f>
        <v>0</v>
      </c>
      <c r="E2686" s="20">
        <f>IFERROR(VLOOKUP(A2686,[1]Monitoramento_Base_somente_disp!$A:$L,8,FALSE),0)</f>
        <v>0</v>
      </c>
      <c r="F2686" s="20">
        <f>IFERROR(VLOOKUP(A2686,[1]Monitoramento_Base_somente_disp!$A:$L,9,FALSE),0)</f>
        <v>0</v>
      </c>
      <c r="G2686" s="28">
        <f>IFERROR(VLOOKUP(A2686,[1]Monitoramento_Base_somente_disp!$A:$L,10,FALSE),0)</f>
        <v>0</v>
      </c>
      <c r="H2686" s="27">
        <f>IFERROR(VLOOKUP(A2686,[2]webService!$A:$I,4,FALSE),0)</f>
        <v>0</v>
      </c>
      <c r="I2686" s="20">
        <f>IFERROR(VLOOKUP(A2686,[2]webService!$A:$II,5,FALSE),0)</f>
        <v>0</v>
      </c>
      <c r="J2686" s="20">
        <f>IFERROR(VLOOKUP(A2686,[2]webService!$A:$I,6,FALSE),0)</f>
        <v>0</v>
      </c>
      <c r="K2686" s="20">
        <f>IFERROR(VLOOKUP(A2686,[2]webService!$A:$I,7,FALSE),0)</f>
        <v>0</v>
      </c>
      <c r="L2686" s="20">
        <f>IFERROR(VLOOKUP(A2686,[2]webService!$A:$I,8,FALSE),0)</f>
        <v>0</v>
      </c>
      <c r="M2686" s="28">
        <f>IFERROR(VLOOKUP(A2686,[2]webService!$A:$I,9,FALSE),0)</f>
        <v>0</v>
      </c>
      <c r="N2686" s="27">
        <f>IFERROR(VLOOKUP(A2686,[3]soaBnafar!$A:$G,2,FALSE),0)</f>
        <v>0</v>
      </c>
      <c r="O2686" s="20">
        <f>IFERROR(VLOOKUP(A2686,[3]soaBnafar!$A:$H,3,FALSE),0)</f>
        <v>0</v>
      </c>
      <c r="P2686" s="20">
        <f>IFERROR(VLOOKUP(A2686,[3]soaBnafar!$A:$G,4,FALSE),0)</f>
        <v>0</v>
      </c>
      <c r="Q2686" s="20">
        <f>IFERROR(VLOOKUP(A2686,[3]soaBnafar!$A:$G,5,FALSE),0)</f>
        <v>0</v>
      </c>
      <c r="R2686" s="20">
        <f>IFERROR(VLOOKUP(A2686,[3]soaBnafar!$A:$G,6,FALSE),0)</f>
        <v>0</v>
      </c>
      <c r="S2686" s="20">
        <f>IFERROR(VLOOKUP(A2686,[3]soaBnafar!$A:$G,7,FALSE),0)</f>
        <v>0</v>
      </c>
      <c r="T2686" s="32">
        <f t="shared" si="494"/>
        <v>0</v>
      </c>
      <c r="U2686" s="21">
        <f t="shared" si="495"/>
        <v>0</v>
      </c>
      <c r="V2686" s="21">
        <f t="shared" si="496"/>
        <v>0</v>
      </c>
      <c r="W2686" s="21">
        <f t="shared" si="497"/>
        <v>0</v>
      </c>
      <c r="X2686" s="21">
        <f t="shared" si="498"/>
        <v>0</v>
      </c>
      <c r="Y2686" s="33">
        <f t="shared" si="499"/>
        <v>0</v>
      </c>
      <c r="Z2686" s="4" t="str">
        <f t="shared" si="500"/>
        <v>Não</v>
      </c>
      <c r="AA2686" s="4" t="str">
        <f t="shared" si="501"/>
        <v>Não</v>
      </c>
      <c r="AB2686" s="4" t="str">
        <f t="shared" si="502"/>
        <v>Não</v>
      </c>
      <c r="AC2686" s="4" t="str">
        <f t="shared" si="503"/>
        <v>Não</v>
      </c>
      <c r="AD2686" s="4" t="str">
        <f t="shared" si="504"/>
        <v>Não</v>
      </c>
      <c r="AE2686" s="30" t="str">
        <f t="shared" si="505"/>
        <v>Não</v>
      </c>
    </row>
    <row r="2687" spans="1:31" x14ac:dyDescent="0.25">
      <c r="A2687" s="23">
        <v>411020</v>
      </c>
      <c r="B2687" s="27">
        <f>IFERROR(VLOOKUP(A2687,[1]Monitoramento_Base_somente_disp!$A:$L,5,FALSE),0)</f>
        <v>0</v>
      </c>
      <c r="C2687" s="20">
        <f>IFERROR(VLOOKUP(A2687,[1]Monitoramento_Base_somente_disp!$A:$L,6,FALSE),0)</f>
        <v>17629360</v>
      </c>
      <c r="D2687" s="20">
        <f>IFERROR(VLOOKUP(A2687,[1]Monitoramento_Base_somente_disp!$A:$L,7,FALSE),0)</f>
        <v>0</v>
      </c>
      <c r="E2687" s="20">
        <f>IFERROR(VLOOKUP(A2687,[1]Monitoramento_Base_somente_disp!$A:$L,8,FALSE),0)</f>
        <v>8814680</v>
      </c>
      <c r="F2687" s="20">
        <f>IFERROR(VLOOKUP(A2687,[1]Monitoramento_Base_somente_disp!$A:$L,9,FALSE),0)</f>
        <v>0</v>
      </c>
      <c r="G2687" s="28">
        <f>IFERROR(VLOOKUP(A2687,[1]Monitoramento_Base_somente_disp!$A:$L,10,FALSE),0)</f>
        <v>0</v>
      </c>
      <c r="H2687" s="27">
        <f>IFERROR(VLOOKUP(A2687,[2]webService!$A:$I,4,FALSE),0)</f>
        <v>0</v>
      </c>
      <c r="I2687" s="20">
        <f>IFERROR(VLOOKUP(A2687,[2]webService!$A:$II,5,FALSE),0)</f>
        <v>0</v>
      </c>
      <c r="J2687" s="20">
        <f>IFERROR(VLOOKUP(A2687,[2]webService!$A:$I,6,FALSE),0)</f>
        <v>0</v>
      </c>
      <c r="K2687" s="20">
        <f>IFERROR(VLOOKUP(A2687,[2]webService!$A:$I,7,FALSE),0)</f>
        <v>0</v>
      </c>
      <c r="L2687" s="20">
        <f>IFERROR(VLOOKUP(A2687,[2]webService!$A:$I,8,FALSE),0)</f>
        <v>0</v>
      </c>
      <c r="M2687" s="28">
        <f>IFERROR(VLOOKUP(A2687,[2]webService!$A:$I,9,FALSE),0)</f>
        <v>0</v>
      </c>
      <c r="N2687" s="27">
        <f>IFERROR(VLOOKUP(A2687,[3]soaBnafar!$A:$G,2,FALSE),0)</f>
        <v>136607</v>
      </c>
      <c r="O2687" s="20">
        <f>IFERROR(VLOOKUP(A2687,[3]soaBnafar!$A:$H,3,FALSE),0)</f>
        <v>0</v>
      </c>
      <c r="P2687" s="20">
        <f>IFERROR(VLOOKUP(A2687,[3]soaBnafar!$A:$G,4,FALSE),0)</f>
        <v>0</v>
      </c>
      <c r="Q2687" s="20">
        <f>IFERROR(VLOOKUP(A2687,[3]soaBnafar!$A:$G,5,FALSE),0)</f>
        <v>0</v>
      </c>
      <c r="R2687" s="20">
        <f>IFERROR(VLOOKUP(A2687,[3]soaBnafar!$A:$G,6,FALSE),0)</f>
        <v>0</v>
      </c>
      <c r="S2687" s="20">
        <f>IFERROR(VLOOKUP(A2687,[3]soaBnafar!$A:$G,7,FALSE),0)</f>
        <v>0</v>
      </c>
      <c r="T2687" s="32">
        <f t="shared" si="494"/>
        <v>136607</v>
      </c>
      <c r="U2687" s="21">
        <f t="shared" si="495"/>
        <v>17629360</v>
      </c>
      <c r="V2687" s="21">
        <f t="shared" si="496"/>
        <v>0</v>
      </c>
      <c r="W2687" s="21">
        <f t="shared" si="497"/>
        <v>8814680</v>
      </c>
      <c r="X2687" s="21">
        <f t="shared" si="498"/>
        <v>0</v>
      </c>
      <c r="Y2687" s="33">
        <f t="shared" si="499"/>
        <v>0</v>
      </c>
      <c r="Z2687" s="4" t="str">
        <f t="shared" si="500"/>
        <v>Sim</v>
      </c>
      <c r="AA2687" s="4" t="str">
        <f t="shared" si="501"/>
        <v>Sim</v>
      </c>
      <c r="AB2687" s="4" t="str">
        <f t="shared" si="502"/>
        <v>Não</v>
      </c>
      <c r="AC2687" s="4" t="str">
        <f t="shared" si="503"/>
        <v>Sim</v>
      </c>
      <c r="AD2687" s="4" t="str">
        <f t="shared" si="504"/>
        <v>Não</v>
      </c>
      <c r="AE2687" s="30" t="str">
        <f t="shared" si="505"/>
        <v>Não</v>
      </c>
    </row>
    <row r="2688" spans="1:31" x14ac:dyDescent="0.25">
      <c r="A2688" s="23">
        <v>411030</v>
      </c>
      <c r="B2688" s="27">
        <f>IFERROR(VLOOKUP(A2688,[1]Monitoramento_Base_somente_disp!$A:$L,5,FALSE),0)</f>
        <v>0</v>
      </c>
      <c r="C2688" s="20">
        <f>IFERROR(VLOOKUP(A2688,[1]Monitoramento_Base_somente_disp!$A:$L,6,FALSE),0)</f>
        <v>11475856</v>
      </c>
      <c r="D2688" s="20">
        <f>IFERROR(VLOOKUP(A2688,[1]Monitoramento_Base_somente_disp!$A:$L,7,FALSE),0)</f>
        <v>60687</v>
      </c>
      <c r="E2688" s="20">
        <f>IFERROR(VLOOKUP(A2688,[1]Monitoramento_Base_somente_disp!$A:$L,8,FALSE),0)</f>
        <v>3459031</v>
      </c>
      <c r="F2688" s="20">
        <f>IFERROR(VLOOKUP(A2688,[1]Monitoramento_Base_somente_disp!$A:$L,9,FALSE),0)</f>
        <v>0</v>
      </c>
      <c r="G2688" s="28">
        <f>IFERROR(VLOOKUP(A2688,[1]Monitoramento_Base_somente_disp!$A:$L,10,FALSE),0)</f>
        <v>0</v>
      </c>
      <c r="H2688" s="27">
        <f>IFERROR(VLOOKUP(A2688,[2]webService!$A:$I,4,FALSE),0)</f>
        <v>0</v>
      </c>
      <c r="I2688" s="20">
        <f>IFERROR(VLOOKUP(A2688,[2]webService!$A:$II,5,FALSE),0)</f>
        <v>0</v>
      </c>
      <c r="J2688" s="20">
        <f>IFERROR(VLOOKUP(A2688,[2]webService!$A:$I,6,FALSE),0)</f>
        <v>0</v>
      </c>
      <c r="K2688" s="20">
        <f>IFERROR(VLOOKUP(A2688,[2]webService!$A:$I,7,FALSE),0)</f>
        <v>0</v>
      </c>
      <c r="L2688" s="20">
        <f>IFERROR(VLOOKUP(A2688,[2]webService!$A:$I,8,FALSE),0)</f>
        <v>0</v>
      </c>
      <c r="M2688" s="28">
        <f>IFERROR(VLOOKUP(A2688,[2]webService!$A:$I,9,FALSE),0)</f>
        <v>0</v>
      </c>
      <c r="N2688" s="27">
        <f>IFERROR(VLOOKUP(A2688,[3]soaBnafar!$A:$G,2,FALSE),0)</f>
        <v>0</v>
      </c>
      <c r="O2688" s="20">
        <f>IFERROR(VLOOKUP(A2688,[3]soaBnafar!$A:$H,3,FALSE),0)</f>
        <v>0</v>
      </c>
      <c r="P2688" s="20">
        <f>IFERROR(VLOOKUP(A2688,[3]soaBnafar!$A:$G,4,FALSE),0)</f>
        <v>0</v>
      </c>
      <c r="Q2688" s="20">
        <f>IFERROR(VLOOKUP(A2688,[3]soaBnafar!$A:$G,5,FALSE),0)</f>
        <v>0</v>
      </c>
      <c r="R2688" s="20">
        <f>IFERROR(VLOOKUP(A2688,[3]soaBnafar!$A:$G,6,FALSE),0)</f>
        <v>0</v>
      </c>
      <c r="S2688" s="20">
        <f>IFERROR(VLOOKUP(A2688,[3]soaBnafar!$A:$G,7,FALSE),0)</f>
        <v>0</v>
      </c>
      <c r="T2688" s="32">
        <f t="shared" si="494"/>
        <v>0</v>
      </c>
      <c r="U2688" s="21">
        <f t="shared" si="495"/>
        <v>11475856</v>
      </c>
      <c r="V2688" s="21">
        <f t="shared" si="496"/>
        <v>60687</v>
      </c>
      <c r="W2688" s="21">
        <f t="shared" si="497"/>
        <v>3459031</v>
      </c>
      <c r="X2688" s="21">
        <f t="shared" si="498"/>
        <v>0</v>
      </c>
      <c r="Y2688" s="33">
        <f t="shared" si="499"/>
        <v>0</v>
      </c>
      <c r="Z2688" s="4" t="str">
        <f t="shared" si="500"/>
        <v>Não</v>
      </c>
      <c r="AA2688" s="4" t="str">
        <f t="shared" si="501"/>
        <v>Sim</v>
      </c>
      <c r="AB2688" s="4" t="str">
        <f t="shared" si="502"/>
        <v>Sim</v>
      </c>
      <c r="AC2688" s="4" t="str">
        <f t="shared" si="503"/>
        <v>Sim</v>
      </c>
      <c r="AD2688" s="4" t="str">
        <f t="shared" si="504"/>
        <v>Não</v>
      </c>
      <c r="AE2688" s="30" t="str">
        <f t="shared" si="505"/>
        <v>Não</v>
      </c>
    </row>
    <row r="2689" spans="1:31" x14ac:dyDescent="0.25">
      <c r="A2689" s="23">
        <v>411050</v>
      </c>
      <c r="B2689" s="27">
        <f>IFERROR(VLOOKUP(A2689,[1]Monitoramento_Base_somente_disp!$A:$L,5,FALSE),0)</f>
        <v>0</v>
      </c>
      <c r="C2689" s="20">
        <f>IFERROR(VLOOKUP(A2689,[1]Monitoramento_Base_somente_disp!$A:$L,6,FALSE),0)</f>
        <v>0</v>
      </c>
      <c r="D2689" s="20">
        <f>IFERROR(VLOOKUP(A2689,[1]Monitoramento_Base_somente_disp!$A:$L,7,FALSE),0)</f>
        <v>0</v>
      </c>
      <c r="E2689" s="20">
        <f>IFERROR(VLOOKUP(A2689,[1]Monitoramento_Base_somente_disp!$A:$L,8,FALSE),0)</f>
        <v>0</v>
      </c>
      <c r="F2689" s="20">
        <f>IFERROR(VLOOKUP(A2689,[1]Monitoramento_Base_somente_disp!$A:$L,9,FALSE),0)</f>
        <v>0</v>
      </c>
      <c r="G2689" s="28">
        <f>IFERROR(VLOOKUP(A2689,[1]Monitoramento_Base_somente_disp!$A:$L,10,FALSE),0)</f>
        <v>0</v>
      </c>
      <c r="H2689" s="27">
        <f>IFERROR(VLOOKUP(A2689,[2]webService!$A:$I,4,FALSE),0)</f>
        <v>0</v>
      </c>
      <c r="I2689" s="20">
        <f>IFERROR(VLOOKUP(A2689,[2]webService!$A:$II,5,FALSE),0)</f>
        <v>0</v>
      </c>
      <c r="J2689" s="20">
        <f>IFERROR(VLOOKUP(A2689,[2]webService!$A:$I,6,FALSE),0)</f>
        <v>0</v>
      </c>
      <c r="K2689" s="20">
        <f>IFERROR(VLOOKUP(A2689,[2]webService!$A:$I,7,FALSE),0)</f>
        <v>0</v>
      </c>
      <c r="L2689" s="20">
        <f>IFERROR(VLOOKUP(A2689,[2]webService!$A:$I,8,FALSE),0)</f>
        <v>0</v>
      </c>
      <c r="M2689" s="28">
        <f>IFERROR(VLOOKUP(A2689,[2]webService!$A:$I,9,FALSE),0)</f>
        <v>0</v>
      </c>
      <c r="N2689" s="27">
        <f>IFERROR(VLOOKUP(A2689,[3]soaBnafar!$A:$G,2,FALSE),0)</f>
        <v>0</v>
      </c>
      <c r="O2689" s="20">
        <f>IFERROR(VLOOKUP(A2689,[3]soaBnafar!$A:$H,3,FALSE),0)</f>
        <v>0</v>
      </c>
      <c r="P2689" s="20">
        <f>IFERROR(VLOOKUP(A2689,[3]soaBnafar!$A:$G,4,FALSE),0)</f>
        <v>0</v>
      </c>
      <c r="Q2689" s="20">
        <f>IFERROR(VLOOKUP(A2689,[3]soaBnafar!$A:$G,5,FALSE),0)</f>
        <v>0</v>
      </c>
      <c r="R2689" s="20">
        <f>IFERROR(VLOOKUP(A2689,[3]soaBnafar!$A:$G,6,FALSE),0)</f>
        <v>0</v>
      </c>
      <c r="S2689" s="20">
        <f>IFERROR(VLOOKUP(A2689,[3]soaBnafar!$A:$G,7,FALSE),0)</f>
        <v>0</v>
      </c>
      <c r="T2689" s="32">
        <f t="shared" si="494"/>
        <v>0</v>
      </c>
      <c r="U2689" s="21">
        <f t="shared" si="495"/>
        <v>0</v>
      </c>
      <c r="V2689" s="21">
        <f t="shared" si="496"/>
        <v>0</v>
      </c>
      <c r="W2689" s="21">
        <f t="shared" si="497"/>
        <v>0</v>
      </c>
      <c r="X2689" s="21">
        <f t="shared" si="498"/>
        <v>0</v>
      </c>
      <c r="Y2689" s="33">
        <f t="shared" si="499"/>
        <v>0</v>
      </c>
      <c r="Z2689" s="4" t="str">
        <f t="shared" si="500"/>
        <v>Não</v>
      </c>
      <c r="AA2689" s="4" t="str">
        <f t="shared" si="501"/>
        <v>Não</v>
      </c>
      <c r="AB2689" s="4" t="str">
        <f t="shared" si="502"/>
        <v>Não</v>
      </c>
      <c r="AC2689" s="4" t="str">
        <f t="shared" si="503"/>
        <v>Não</v>
      </c>
      <c r="AD2689" s="4" t="str">
        <f t="shared" si="504"/>
        <v>Não</v>
      </c>
      <c r="AE2689" s="30" t="str">
        <f t="shared" si="505"/>
        <v>Não</v>
      </c>
    </row>
    <row r="2690" spans="1:31" x14ac:dyDescent="0.25">
      <c r="A2690" s="23">
        <v>411060</v>
      </c>
      <c r="B2690" s="27">
        <f>IFERROR(VLOOKUP(A2690,[1]Monitoramento_Base_somente_disp!$A:$L,5,FALSE),0)</f>
        <v>0</v>
      </c>
      <c r="C2690" s="20">
        <f>IFERROR(VLOOKUP(A2690,[1]Monitoramento_Base_somente_disp!$A:$L,6,FALSE),0)</f>
        <v>0</v>
      </c>
      <c r="D2690" s="20">
        <f>IFERROR(VLOOKUP(A2690,[1]Monitoramento_Base_somente_disp!$A:$L,7,FALSE),0)</f>
        <v>0</v>
      </c>
      <c r="E2690" s="20">
        <f>IFERROR(VLOOKUP(A2690,[1]Monitoramento_Base_somente_disp!$A:$L,8,FALSE),0)</f>
        <v>0</v>
      </c>
      <c r="F2690" s="20">
        <f>IFERROR(VLOOKUP(A2690,[1]Monitoramento_Base_somente_disp!$A:$L,9,FALSE),0)</f>
        <v>0</v>
      </c>
      <c r="G2690" s="28">
        <f>IFERROR(VLOOKUP(A2690,[1]Monitoramento_Base_somente_disp!$A:$L,10,FALSE),0)</f>
        <v>0</v>
      </c>
      <c r="H2690" s="27">
        <f>IFERROR(VLOOKUP(A2690,[2]webService!$A:$I,4,FALSE),0)</f>
        <v>107242</v>
      </c>
      <c r="I2690" s="20">
        <f>IFERROR(VLOOKUP(A2690,[2]webService!$A:$II,5,FALSE),0)</f>
        <v>442046</v>
      </c>
      <c r="J2690" s="20">
        <f>IFERROR(VLOOKUP(A2690,[2]webService!$A:$I,6,FALSE),0)</f>
        <v>0</v>
      </c>
      <c r="K2690" s="20">
        <f>IFERROR(VLOOKUP(A2690,[2]webService!$A:$I,7,FALSE),0)</f>
        <v>407330</v>
      </c>
      <c r="L2690" s="20">
        <f>IFERROR(VLOOKUP(A2690,[2]webService!$A:$I,8,FALSE),0)</f>
        <v>0</v>
      </c>
      <c r="M2690" s="28">
        <f>IFERROR(VLOOKUP(A2690,[2]webService!$A:$I,9,FALSE),0)</f>
        <v>0</v>
      </c>
      <c r="N2690" s="27">
        <f>IFERROR(VLOOKUP(A2690,[3]soaBnafar!$A:$G,2,FALSE),0)</f>
        <v>0</v>
      </c>
      <c r="O2690" s="20">
        <f>IFERROR(VLOOKUP(A2690,[3]soaBnafar!$A:$H,3,FALSE),0)</f>
        <v>0</v>
      </c>
      <c r="P2690" s="20">
        <f>IFERROR(VLOOKUP(A2690,[3]soaBnafar!$A:$G,4,FALSE),0)</f>
        <v>0</v>
      </c>
      <c r="Q2690" s="20">
        <f>IFERROR(VLOOKUP(A2690,[3]soaBnafar!$A:$G,5,FALSE),0)</f>
        <v>0</v>
      </c>
      <c r="R2690" s="20">
        <f>IFERROR(VLOOKUP(A2690,[3]soaBnafar!$A:$G,6,FALSE),0)</f>
        <v>0</v>
      </c>
      <c r="S2690" s="20">
        <f>IFERROR(VLOOKUP(A2690,[3]soaBnafar!$A:$G,7,FALSE),0)</f>
        <v>0</v>
      </c>
      <c r="T2690" s="32">
        <f t="shared" si="494"/>
        <v>107242</v>
      </c>
      <c r="U2690" s="21">
        <f t="shared" si="495"/>
        <v>442046</v>
      </c>
      <c r="V2690" s="21">
        <f t="shared" si="496"/>
        <v>0</v>
      </c>
      <c r="W2690" s="21">
        <f t="shared" si="497"/>
        <v>407330</v>
      </c>
      <c r="X2690" s="21">
        <f t="shared" si="498"/>
        <v>0</v>
      </c>
      <c r="Y2690" s="33">
        <f t="shared" si="499"/>
        <v>0</v>
      </c>
      <c r="Z2690" s="4" t="str">
        <f t="shared" si="500"/>
        <v>Sim</v>
      </c>
      <c r="AA2690" s="4" t="str">
        <f t="shared" si="501"/>
        <v>Sim</v>
      </c>
      <c r="AB2690" s="4" t="str">
        <f t="shared" si="502"/>
        <v>Não</v>
      </c>
      <c r="AC2690" s="4" t="str">
        <f t="shared" si="503"/>
        <v>Sim</v>
      </c>
      <c r="AD2690" s="4" t="str">
        <f t="shared" si="504"/>
        <v>Não</v>
      </c>
      <c r="AE2690" s="30" t="str">
        <f t="shared" si="505"/>
        <v>Não</v>
      </c>
    </row>
    <row r="2691" spans="1:31" x14ac:dyDescent="0.25">
      <c r="A2691" s="23">
        <v>411065</v>
      </c>
      <c r="B2691" s="27">
        <f>IFERROR(VLOOKUP(A2691,[1]Monitoramento_Base_somente_disp!$A:$L,5,FALSE),0)</f>
        <v>0</v>
      </c>
      <c r="C2691" s="20">
        <f>IFERROR(VLOOKUP(A2691,[1]Monitoramento_Base_somente_disp!$A:$L,6,FALSE),0)</f>
        <v>0</v>
      </c>
      <c r="D2691" s="20">
        <f>IFERROR(VLOOKUP(A2691,[1]Monitoramento_Base_somente_disp!$A:$L,7,FALSE),0)</f>
        <v>0</v>
      </c>
      <c r="E2691" s="20">
        <f>IFERROR(VLOOKUP(A2691,[1]Monitoramento_Base_somente_disp!$A:$L,8,FALSE),0)</f>
        <v>0</v>
      </c>
      <c r="F2691" s="20">
        <f>IFERROR(VLOOKUP(A2691,[1]Monitoramento_Base_somente_disp!$A:$L,9,FALSE),0)</f>
        <v>0</v>
      </c>
      <c r="G2691" s="28">
        <f>IFERROR(VLOOKUP(A2691,[1]Monitoramento_Base_somente_disp!$A:$L,10,FALSE),0)</f>
        <v>0</v>
      </c>
      <c r="H2691" s="27">
        <f>IFERROR(VLOOKUP(A2691,[2]webService!$A:$I,4,FALSE),0)</f>
        <v>0</v>
      </c>
      <c r="I2691" s="20">
        <f>IFERROR(VLOOKUP(A2691,[2]webService!$A:$II,5,FALSE),0)</f>
        <v>0</v>
      </c>
      <c r="J2691" s="20">
        <f>IFERROR(VLOOKUP(A2691,[2]webService!$A:$I,6,FALSE),0)</f>
        <v>0</v>
      </c>
      <c r="K2691" s="20">
        <f>IFERROR(VLOOKUP(A2691,[2]webService!$A:$I,7,FALSE),0)</f>
        <v>0</v>
      </c>
      <c r="L2691" s="20">
        <f>IFERROR(VLOOKUP(A2691,[2]webService!$A:$I,8,FALSE),0)</f>
        <v>0</v>
      </c>
      <c r="M2691" s="28">
        <f>IFERROR(VLOOKUP(A2691,[2]webService!$A:$I,9,FALSE),0)</f>
        <v>0</v>
      </c>
      <c r="N2691" s="27">
        <f>IFERROR(VLOOKUP(A2691,[3]soaBnafar!$A:$G,2,FALSE),0)</f>
        <v>0</v>
      </c>
      <c r="O2691" s="20">
        <f>IFERROR(VLOOKUP(A2691,[3]soaBnafar!$A:$H,3,FALSE),0)</f>
        <v>0</v>
      </c>
      <c r="P2691" s="20">
        <f>IFERROR(VLOOKUP(A2691,[3]soaBnafar!$A:$G,4,FALSE),0)</f>
        <v>0</v>
      </c>
      <c r="Q2691" s="20">
        <f>IFERROR(VLOOKUP(A2691,[3]soaBnafar!$A:$G,5,FALSE),0)</f>
        <v>0</v>
      </c>
      <c r="R2691" s="20">
        <f>IFERROR(VLOOKUP(A2691,[3]soaBnafar!$A:$G,6,FALSE),0)</f>
        <v>0</v>
      </c>
      <c r="S2691" s="20">
        <f>IFERROR(VLOOKUP(A2691,[3]soaBnafar!$A:$G,7,FALSE),0)</f>
        <v>0</v>
      </c>
      <c r="T2691" s="32">
        <f t="shared" si="494"/>
        <v>0</v>
      </c>
      <c r="U2691" s="21">
        <f t="shared" si="495"/>
        <v>0</v>
      </c>
      <c r="V2691" s="21">
        <f t="shared" si="496"/>
        <v>0</v>
      </c>
      <c r="W2691" s="21">
        <f t="shared" si="497"/>
        <v>0</v>
      </c>
      <c r="X2691" s="21">
        <f t="shared" si="498"/>
        <v>0</v>
      </c>
      <c r="Y2691" s="33">
        <f t="shared" si="499"/>
        <v>0</v>
      </c>
      <c r="Z2691" s="4" t="str">
        <f t="shared" si="500"/>
        <v>Não</v>
      </c>
      <c r="AA2691" s="4" t="str">
        <f t="shared" si="501"/>
        <v>Não</v>
      </c>
      <c r="AB2691" s="4" t="str">
        <f t="shared" si="502"/>
        <v>Não</v>
      </c>
      <c r="AC2691" s="4" t="str">
        <f t="shared" si="503"/>
        <v>Não</v>
      </c>
      <c r="AD2691" s="4" t="str">
        <f t="shared" si="504"/>
        <v>Não</v>
      </c>
      <c r="AE2691" s="30" t="str">
        <f t="shared" si="505"/>
        <v>Não</v>
      </c>
    </row>
    <row r="2692" spans="1:31" x14ac:dyDescent="0.25">
      <c r="A2692" s="23">
        <v>411070</v>
      </c>
      <c r="B2692" s="27">
        <f>IFERROR(VLOOKUP(A2692,[1]Monitoramento_Base_somente_disp!$A:$L,5,FALSE),0)</f>
        <v>0</v>
      </c>
      <c r="C2692" s="20">
        <f>IFERROR(VLOOKUP(A2692,[1]Monitoramento_Base_somente_disp!$A:$L,6,FALSE),0)</f>
        <v>0</v>
      </c>
      <c r="D2692" s="20">
        <f>IFERROR(VLOOKUP(A2692,[1]Monitoramento_Base_somente_disp!$A:$L,7,FALSE),0)</f>
        <v>0</v>
      </c>
      <c r="E2692" s="20">
        <f>IFERROR(VLOOKUP(A2692,[1]Monitoramento_Base_somente_disp!$A:$L,8,FALSE),0)</f>
        <v>0</v>
      </c>
      <c r="F2692" s="20">
        <f>IFERROR(VLOOKUP(A2692,[1]Monitoramento_Base_somente_disp!$A:$L,9,FALSE),0)</f>
        <v>0</v>
      </c>
      <c r="G2692" s="28">
        <f>IFERROR(VLOOKUP(A2692,[1]Monitoramento_Base_somente_disp!$A:$L,10,FALSE),0)</f>
        <v>0</v>
      </c>
      <c r="H2692" s="27">
        <f>IFERROR(VLOOKUP(A2692,[2]webService!$A:$I,4,FALSE),0)</f>
        <v>0</v>
      </c>
      <c r="I2692" s="20">
        <f>IFERROR(VLOOKUP(A2692,[2]webService!$A:$II,5,FALSE),0)</f>
        <v>0</v>
      </c>
      <c r="J2692" s="20">
        <f>IFERROR(VLOOKUP(A2692,[2]webService!$A:$I,6,FALSE),0)</f>
        <v>0</v>
      </c>
      <c r="K2692" s="20">
        <f>IFERROR(VLOOKUP(A2692,[2]webService!$A:$I,7,FALSE),0)</f>
        <v>0</v>
      </c>
      <c r="L2692" s="20">
        <f>IFERROR(VLOOKUP(A2692,[2]webService!$A:$I,8,FALSE),0)</f>
        <v>0</v>
      </c>
      <c r="M2692" s="28">
        <f>IFERROR(VLOOKUP(A2692,[2]webService!$A:$I,9,FALSE),0)</f>
        <v>0</v>
      </c>
      <c r="N2692" s="27">
        <f>IFERROR(VLOOKUP(A2692,[3]soaBnafar!$A:$G,2,FALSE),0)</f>
        <v>0</v>
      </c>
      <c r="O2692" s="20">
        <f>IFERROR(VLOOKUP(A2692,[3]soaBnafar!$A:$H,3,FALSE),0)</f>
        <v>0</v>
      </c>
      <c r="P2692" s="20">
        <f>IFERROR(VLOOKUP(A2692,[3]soaBnafar!$A:$G,4,FALSE),0)</f>
        <v>0</v>
      </c>
      <c r="Q2692" s="20">
        <f>IFERROR(VLOOKUP(A2692,[3]soaBnafar!$A:$G,5,FALSE),0)</f>
        <v>0</v>
      </c>
      <c r="R2692" s="20">
        <f>IFERROR(VLOOKUP(A2692,[3]soaBnafar!$A:$G,6,FALSE),0)</f>
        <v>0</v>
      </c>
      <c r="S2692" s="20">
        <f>IFERROR(VLOOKUP(A2692,[3]soaBnafar!$A:$G,7,FALSE),0)</f>
        <v>0</v>
      </c>
      <c r="T2692" s="32">
        <f t="shared" si="494"/>
        <v>0</v>
      </c>
      <c r="U2692" s="21">
        <f t="shared" si="495"/>
        <v>0</v>
      </c>
      <c r="V2692" s="21">
        <f t="shared" si="496"/>
        <v>0</v>
      </c>
      <c r="W2692" s="21">
        <f t="shared" si="497"/>
        <v>0</v>
      </c>
      <c r="X2692" s="21">
        <f t="shared" si="498"/>
        <v>0</v>
      </c>
      <c r="Y2692" s="33">
        <f t="shared" si="499"/>
        <v>0</v>
      </c>
      <c r="Z2692" s="4" t="str">
        <f t="shared" si="500"/>
        <v>Não</v>
      </c>
      <c r="AA2692" s="4" t="str">
        <f t="shared" si="501"/>
        <v>Não</v>
      </c>
      <c r="AB2692" s="4" t="str">
        <f t="shared" si="502"/>
        <v>Não</v>
      </c>
      <c r="AC2692" s="4" t="str">
        <f t="shared" si="503"/>
        <v>Não</v>
      </c>
      <c r="AD2692" s="4" t="str">
        <f t="shared" si="504"/>
        <v>Não</v>
      </c>
      <c r="AE2692" s="30" t="str">
        <f t="shared" si="505"/>
        <v>Não</v>
      </c>
    </row>
    <row r="2693" spans="1:31" x14ac:dyDescent="0.25">
      <c r="A2693" s="23">
        <v>411080</v>
      </c>
      <c r="B2693" s="27">
        <f>IFERROR(VLOOKUP(A2693,[1]Monitoramento_Base_somente_disp!$A:$L,5,FALSE),0)</f>
        <v>0</v>
      </c>
      <c r="C2693" s="20">
        <f>IFERROR(VLOOKUP(A2693,[1]Monitoramento_Base_somente_disp!$A:$L,6,FALSE),0)</f>
        <v>9253748</v>
      </c>
      <c r="D2693" s="20">
        <f>IFERROR(VLOOKUP(A2693,[1]Monitoramento_Base_somente_disp!$A:$L,7,FALSE),0)</f>
        <v>0</v>
      </c>
      <c r="E2693" s="20">
        <f>IFERROR(VLOOKUP(A2693,[1]Monitoramento_Base_somente_disp!$A:$L,8,FALSE),0)</f>
        <v>4626874</v>
      </c>
      <c r="F2693" s="20">
        <f>IFERROR(VLOOKUP(A2693,[1]Monitoramento_Base_somente_disp!$A:$L,9,FALSE),0)</f>
        <v>0</v>
      </c>
      <c r="G2693" s="28">
        <f>IFERROR(VLOOKUP(A2693,[1]Monitoramento_Base_somente_disp!$A:$L,10,FALSE),0)</f>
        <v>0</v>
      </c>
      <c r="H2693" s="27">
        <f>IFERROR(VLOOKUP(A2693,[2]webService!$A:$I,4,FALSE),0)</f>
        <v>0</v>
      </c>
      <c r="I2693" s="20">
        <f>IFERROR(VLOOKUP(A2693,[2]webService!$A:$II,5,FALSE),0)</f>
        <v>0</v>
      </c>
      <c r="J2693" s="20">
        <f>IFERROR(VLOOKUP(A2693,[2]webService!$A:$I,6,FALSE),0)</f>
        <v>0</v>
      </c>
      <c r="K2693" s="20">
        <f>IFERROR(VLOOKUP(A2693,[2]webService!$A:$I,7,FALSE),0)</f>
        <v>0</v>
      </c>
      <c r="L2693" s="20">
        <f>IFERROR(VLOOKUP(A2693,[2]webService!$A:$I,8,FALSE),0)</f>
        <v>0</v>
      </c>
      <c r="M2693" s="28">
        <f>IFERROR(VLOOKUP(A2693,[2]webService!$A:$I,9,FALSE),0)</f>
        <v>0</v>
      </c>
      <c r="N2693" s="27">
        <f>IFERROR(VLOOKUP(A2693,[3]soaBnafar!$A:$G,2,FALSE),0)</f>
        <v>0</v>
      </c>
      <c r="O2693" s="20">
        <f>IFERROR(VLOOKUP(A2693,[3]soaBnafar!$A:$H,3,FALSE),0)</f>
        <v>1440028</v>
      </c>
      <c r="P2693" s="20">
        <f>IFERROR(VLOOKUP(A2693,[3]soaBnafar!$A:$G,4,FALSE),0)</f>
        <v>0</v>
      </c>
      <c r="Q2693" s="20">
        <f>IFERROR(VLOOKUP(A2693,[3]soaBnafar!$A:$G,5,FALSE),0)</f>
        <v>0</v>
      </c>
      <c r="R2693" s="20">
        <f>IFERROR(VLOOKUP(A2693,[3]soaBnafar!$A:$G,6,FALSE),0)</f>
        <v>0</v>
      </c>
      <c r="S2693" s="20">
        <f>IFERROR(VLOOKUP(A2693,[3]soaBnafar!$A:$G,7,FALSE),0)</f>
        <v>0</v>
      </c>
      <c r="T2693" s="32">
        <f t="shared" si="494"/>
        <v>0</v>
      </c>
      <c r="U2693" s="21">
        <f t="shared" si="495"/>
        <v>10693776</v>
      </c>
      <c r="V2693" s="21">
        <f t="shared" si="496"/>
        <v>0</v>
      </c>
      <c r="W2693" s="21">
        <f t="shared" si="497"/>
        <v>4626874</v>
      </c>
      <c r="X2693" s="21">
        <f t="shared" si="498"/>
        <v>0</v>
      </c>
      <c r="Y2693" s="33">
        <f t="shared" si="499"/>
        <v>0</v>
      </c>
      <c r="Z2693" s="4" t="str">
        <f t="shared" si="500"/>
        <v>Não</v>
      </c>
      <c r="AA2693" s="4" t="str">
        <f t="shared" si="501"/>
        <v>Sim</v>
      </c>
      <c r="AB2693" s="4" t="str">
        <f t="shared" si="502"/>
        <v>Não</v>
      </c>
      <c r="AC2693" s="4" t="str">
        <f t="shared" si="503"/>
        <v>Sim</v>
      </c>
      <c r="AD2693" s="4" t="str">
        <f t="shared" si="504"/>
        <v>Não</v>
      </c>
      <c r="AE2693" s="30" t="str">
        <f t="shared" si="505"/>
        <v>Não</v>
      </c>
    </row>
    <row r="2694" spans="1:31" x14ac:dyDescent="0.25">
      <c r="A2694" s="23">
        <v>411100</v>
      </c>
      <c r="B2694" s="27">
        <f>IFERROR(VLOOKUP(A2694,[1]Monitoramento_Base_somente_disp!$A:$L,5,FALSE),0)</f>
        <v>0</v>
      </c>
      <c r="C2694" s="20">
        <f>IFERROR(VLOOKUP(A2694,[1]Monitoramento_Base_somente_disp!$A:$L,6,FALSE),0)</f>
        <v>0</v>
      </c>
      <c r="D2694" s="20">
        <f>IFERROR(VLOOKUP(A2694,[1]Monitoramento_Base_somente_disp!$A:$L,7,FALSE),0)</f>
        <v>0</v>
      </c>
      <c r="E2694" s="20">
        <f>IFERROR(VLOOKUP(A2694,[1]Monitoramento_Base_somente_disp!$A:$L,8,FALSE),0)</f>
        <v>0</v>
      </c>
      <c r="F2694" s="20">
        <f>IFERROR(VLOOKUP(A2694,[1]Monitoramento_Base_somente_disp!$A:$L,9,FALSE),0)</f>
        <v>0</v>
      </c>
      <c r="G2694" s="28">
        <f>IFERROR(VLOOKUP(A2694,[1]Monitoramento_Base_somente_disp!$A:$L,10,FALSE),0)</f>
        <v>0</v>
      </c>
      <c r="H2694" s="27">
        <f>IFERROR(VLOOKUP(A2694,[2]webService!$A:$I,4,FALSE),0)</f>
        <v>0</v>
      </c>
      <c r="I2694" s="20">
        <f>IFERROR(VLOOKUP(A2694,[2]webService!$A:$II,5,FALSE),0)</f>
        <v>0</v>
      </c>
      <c r="J2694" s="20">
        <f>IFERROR(VLOOKUP(A2694,[2]webService!$A:$I,6,FALSE),0)</f>
        <v>0</v>
      </c>
      <c r="K2694" s="20">
        <f>IFERROR(VLOOKUP(A2694,[2]webService!$A:$I,7,FALSE),0)</f>
        <v>0</v>
      </c>
      <c r="L2694" s="20">
        <f>IFERROR(VLOOKUP(A2694,[2]webService!$A:$I,8,FALSE),0)</f>
        <v>0</v>
      </c>
      <c r="M2694" s="28">
        <f>IFERROR(VLOOKUP(A2694,[2]webService!$A:$I,9,FALSE),0)</f>
        <v>0</v>
      </c>
      <c r="N2694" s="27">
        <f>IFERROR(VLOOKUP(A2694,[3]soaBnafar!$A:$G,2,FALSE),0)</f>
        <v>0</v>
      </c>
      <c r="O2694" s="20">
        <f>IFERROR(VLOOKUP(A2694,[3]soaBnafar!$A:$H,3,FALSE),0)</f>
        <v>0</v>
      </c>
      <c r="P2694" s="20">
        <f>IFERROR(VLOOKUP(A2694,[3]soaBnafar!$A:$G,4,FALSE),0)</f>
        <v>0</v>
      </c>
      <c r="Q2694" s="20">
        <f>IFERROR(VLOOKUP(A2694,[3]soaBnafar!$A:$G,5,FALSE),0)</f>
        <v>0</v>
      </c>
      <c r="R2694" s="20">
        <f>IFERROR(VLOOKUP(A2694,[3]soaBnafar!$A:$G,6,FALSE),0)</f>
        <v>0</v>
      </c>
      <c r="S2694" s="20">
        <f>IFERROR(VLOOKUP(A2694,[3]soaBnafar!$A:$G,7,FALSE),0)</f>
        <v>0</v>
      </c>
      <c r="T2694" s="32">
        <f t="shared" ref="T2694:T2757" si="506">B2694+H2694+N2694</f>
        <v>0</v>
      </c>
      <c r="U2694" s="21">
        <f t="shared" ref="U2694:U2757" si="507">C2694+I2694+O2694</f>
        <v>0</v>
      </c>
      <c r="V2694" s="21">
        <f t="shared" ref="V2694:V2757" si="508">D2694+J2694+P2694</f>
        <v>0</v>
      </c>
      <c r="W2694" s="21">
        <f t="shared" ref="W2694:W2757" si="509">E2694+K2694+Q2694</f>
        <v>0</v>
      </c>
      <c r="X2694" s="21">
        <f t="shared" ref="X2694:X2757" si="510">F2694+L2694+R2694</f>
        <v>0</v>
      </c>
      <c r="Y2694" s="33">
        <f t="shared" ref="Y2694:Y2757" si="511">G2694+M2694+S2694</f>
        <v>0</v>
      </c>
      <c r="Z2694" s="4" t="str">
        <f t="shared" ref="Z2694:Z2757" si="512">IF(T2694=0,"Não","Sim")</f>
        <v>Não</v>
      </c>
      <c r="AA2694" s="4" t="str">
        <f t="shared" ref="AA2694:AA2757" si="513">IF(U2694=0,"Não","Sim")</f>
        <v>Não</v>
      </c>
      <c r="AB2694" s="4" t="str">
        <f t="shared" ref="AB2694:AB2757" si="514">IF(V2694=0,"Não","Sim")</f>
        <v>Não</v>
      </c>
      <c r="AC2694" s="4" t="str">
        <f t="shared" ref="AC2694:AC2757" si="515">IF(W2694=0,"Não","Sim")</f>
        <v>Não</v>
      </c>
      <c r="AD2694" s="4" t="str">
        <f t="shared" ref="AD2694:AD2757" si="516">IF(X2694=0,"Não","Sim")</f>
        <v>Não</v>
      </c>
      <c r="AE2694" s="30" t="str">
        <f t="shared" ref="AE2694:AE2757" si="517">IF(Y2694=0,"Não","Sim")</f>
        <v>Não</v>
      </c>
    </row>
    <row r="2695" spans="1:31" x14ac:dyDescent="0.25">
      <c r="A2695" s="23">
        <v>411125</v>
      </c>
      <c r="B2695" s="27">
        <f>IFERROR(VLOOKUP(A2695,[1]Monitoramento_Base_somente_disp!$A:$L,5,FALSE),0)</f>
        <v>0</v>
      </c>
      <c r="C2695" s="20">
        <f>IFERROR(VLOOKUP(A2695,[1]Monitoramento_Base_somente_disp!$A:$L,6,FALSE),0)</f>
        <v>0</v>
      </c>
      <c r="D2695" s="20">
        <f>IFERROR(VLOOKUP(A2695,[1]Monitoramento_Base_somente_disp!$A:$L,7,FALSE),0)</f>
        <v>0</v>
      </c>
      <c r="E2695" s="20">
        <f>IFERROR(VLOOKUP(A2695,[1]Monitoramento_Base_somente_disp!$A:$L,8,FALSE),0)</f>
        <v>0</v>
      </c>
      <c r="F2695" s="20">
        <f>IFERROR(VLOOKUP(A2695,[1]Monitoramento_Base_somente_disp!$A:$L,9,FALSE),0)</f>
        <v>0</v>
      </c>
      <c r="G2695" s="28">
        <f>IFERROR(VLOOKUP(A2695,[1]Monitoramento_Base_somente_disp!$A:$L,10,FALSE),0)</f>
        <v>0</v>
      </c>
      <c r="H2695" s="27">
        <f>IFERROR(VLOOKUP(A2695,[2]webService!$A:$I,4,FALSE),0)</f>
        <v>0</v>
      </c>
      <c r="I2695" s="20">
        <f>IFERROR(VLOOKUP(A2695,[2]webService!$A:$II,5,FALSE),0)</f>
        <v>0</v>
      </c>
      <c r="J2695" s="20">
        <f>IFERROR(VLOOKUP(A2695,[2]webService!$A:$I,6,FALSE),0)</f>
        <v>0</v>
      </c>
      <c r="K2695" s="20">
        <f>IFERROR(VLOOKUP(A2695,[2]webService!$A:$I,7,FALSE),0)</f>
        <v>0</v>
      </c>
      <c r="L2695" s="20">
        <f>IFERROR(VLOOKUP(A2695,[2]webService!$A:$I,8,FALSE),0)</f>
        <v>0</v>
      </c>
      <c r="M2695" s="28">
        <f>IFERROR(VLOOKUP(A2695,[2]webService!$A:$I,9,FALSE),0)</f>
        <v>0</v>
      </c>
      <c r="N2695" s="27">
        <f>IFERROR(VLOOKUP(A2695,[3]soaBnafar!$A:$G,2,FALSE),0)</f>
        <v>0</v>
      </c>
      <c r="O2695" s="20">
        <f>IFERROR(VLOOKUP(A2695,[3]soaBnafar!$A:$H,3,FALSE),0)</f>
        <v>0</v>
      </c>
      <c r="P2695" s="20">
        <f>IFERROR(VLOOKUP(A2695,[3]soaBnafar!$A:$G,4,FALSE),0)</f>
        <v>0</v>
      </c>
      <c r="Q2695" s="20">
        <f>IFERROR(VLOOKUP(A2695,[3]soaBnafar!$A:$G,5,FALSE),0)</f>
        <v>0</v>
      </c>
      <c r="R2695" s="20">
        <f>IFERROR(VLOOKUP(A2695,[3]soaBnafar!$A:$G,6,FALSE),0)</f>
        <v>0</v>
      </c>
      <c r="S2695" s="20">
        <f>IFERROR(VLOOKUP(A2695,[3]soaBnafar!$A:$G,7,FALSE),0)</f>
        <v>0</v>
      </c>
      <c r="T2695" s="32">
        <f t="shared" si="506"/>
        <v>0</v>
      </c>
      <c r="U2695" s="21">
        <f t="shared" si="507"/>
        <v>0</v>
      </c>
      <c r="V2695" s="21">
        <f t="shared" si="508"/>
        <v>0</v>
      </c>
      <c r="W2695" s="21">
        <f t="shared" si="509"/>
        <v>0</v>
      </c>
      <c r="X2695" s="21">
        <f t="shared" si="510"/>
        <v>0</v>
      </c>
      <c r="Y2695" s="33">
        <f t="shared" si="511"/>
        <v>0</v>
      </c>
      <c r="Z2695" s="4" t="str">
        <f t="shared" si="512"/>
        <v>Não</v>
      </c>
      <c r="AA2695" s="4" t="str">
        <f t="shared" si="513"/>
        <v>Não</v>
      </c>
      <c r="AB2695" s="4" t="str">
        <f t="shared" si="514"/>
        <v>Não</v>
      </c>
      <c r="AC2695" s="4" t="str">
        <f t="shared" si="515"/>
        <v>Não</v>
      </c>
      <c r="AD2695" s="4" t="str">
        <f t="shared" si="516"/>
        <v>Não</v>
      </c>
      <c r="AE2695" s="30" t="str">
        <f t="shared" si="517"/>
        <v>Não</v>
      </c>
    </row>
    <row r="2696" spans="1:31" x14ac:dyDescent="0.25">
      <c r="A2696" s="23">
        <v>411140</v>
      </c>
      <c r="B2696" s="27">
        <f>IFERROR(VLOOKUP(A2696,[1]Monitoramento_Base_somente_disp!$A:$L,5,FALSE),0)</f>
        <v>0</v>
      </c>
      <c r="C2696" s="20">
        <f>IFERROR(VLOOKUP(A2696,[1]Monitoramento_Base_somente_disp!$A:$L,6,FALSE),0)</f>
        <v>0</v>
      </c>
      <c r="D2696" s="20">
        <f>IFERROR(VLOOKUP(A2696,[1]Monitoramento_Base_somente_disp!$A:$L,7,FALSE),0)</f>
        <v>0</v>
      </c>
      <c r="E2696" s="20">
        <f>IFERROR(VLOOKUP(A2696,[1]Monitoramento_Base_somente_disp!$A:$L,8,FALSE),0)</f>
        <v>0</v>
      </c>
      <c r="F2696" s="20">
        <f>IFERROR(VLOOKUP(A2696,[1]Monitoramento_Base_somente_disp!$A:$L,9,FALSE),0)</f>
        <v>0</v>
      </c>
      <c r="G2696" s="28">
        <f>IFERROR(VLOOKUP(A2696,[1]Monitoramento_Base_somente_disp!$A:$L,10,FALSE),0)</f>
        <v>0</v>
      </c>
      <c r="H2696" s="27">
        <f>IFERROR(VLOOKUP(A2696,[2]webService!$A:$I,4,FALSE),0)</f>
        <v>0</v>
      </c>
      <c r="I2696" s="20">
        <f>IFERROR(VLOOKUP(A2696,[2]webService!$A:$II,5,FALSE),0)</f>
        <v>0</v>
      </c>
      <c r="J2696" s="20">
        <f>IFERROR(VLOOKUP(A2696,[2]webService!$A:$I,6,FALSE),0)</f>
        <v>0</v>
      </c>
      <c r="K2696" s="20">
        <f>IFERROR(VLOOKUP(A2696,[2]webService!$A:$I,7,FALSE),0)</f>
        <v>0</v>
      </c>
      <c r="L2696" s="20">
        <f>IFERROR(VLOOKUP(A2696,[2]webService!$A:$I,8,FALSE),0)</f>
        <v>0</v>
      </c>
      <c r="M2696" s="28">
        <f>IFERROR(VLOOKUP(A2696,[2]webService!$A:$I,9,FALSE),0)</f>
        <v>0</v>
      </c>
      <c r="N2696" s="27">
        <f>IFERROR(VLOOKUP(A2696,[3]soaBnafar!$A:$G,2,FALSE),0)</f>
        <v>0</v>
      </c>
      <c r="O2696" s="20">
        <f>IFERROR(VLOOKUP(A2696,[3]soaBnafar!$A:$H,3,FALSE),0)</f>
        <v>0</v>
      </c>
      <c r="P2696" s="20">
        <f>IFERROR(VLOOKUP(A2696,[3]soaBnafar!$A:$G,4,FALSE),0)</f>
        <v>0</v>
      </c>
      <c r="Q2696" s="20">
        <f>IFERROR(VLOOKUP(A2696,[3]soaBnafar!$A:$G,5,FALSE),0)</f>
        <v>0</v>
      </c>
      <c r="R2696" s="20">
        <f>IFERROR(VLOOKUP(A2696,[3]soaBnafar!$A:$G,6,FALSE),0)</f>
        <v>0</v>
      </c>
      <c r="S2696" s="20">
        <f>IFERROR(VLOOKUP(A2696,[3]soaBnafar!$A:$G,7,FALSE),0)</f>
        <v>0</v>
      </c>
      <c r="T2696" s="32">
        <f t="shared" si="506"/>
        <v>0</v>
      </c>
      <c r="U2696" s="21">
        <f t="shared" si="507"/>
        <v>0</v>
      </c>
      <c r="V2696" s="21">
        <f t="shared" si="508"/>
        <v>0</v>
      </c>
      <c r="W2696" s="21">
        <f t="shared" si="509"/>
        <v>0</v>
      </c>
      <c r="X2696" s="21">
        <f t="shared" si="510"/>
        <v>0</v>
      </c>
      <c r="Y2696" s="33">
        <f t="shared" si="511"/>
        <v>0</v>
      </c>
      <c r="Z2696" s="4" t="str">
        <f t="shared" si="512"/>
        <v>Não</v>
      </c>
      <c r="AA2696" s="4" t="str">
        <f t="shared" si="513"/>
        <v>Não</v>
      </c>
      <c r="AB2696" s="4" t="str">
        <f t="shared" si="514"/>
        <v>Não</v>
      </c>
      <c r="AC2696" s="4" t="str">
        <f t="shared" si="515"/>
        <v>Não</v>
      </c>
      <c r="AD2696" s="4" t="str">
        <f t="shared" si="516"/>
        <v>Não</v>
      </c>
      <c r="AE2696" s="30" t="str">
        <f t="shared" si="517"/>
        <v>Não</v>
      </c>
    </row>
    <row r="2697" spans="1:31" x14ac:dyDescent="0.25">
      <c r="A2697" s="23">
        <v>411150</v>
      </c>
      <c r="B2697" s="27">
        <f>IFERROR(VLOOKUP(A2697,[1]Monitoramento_Base_somente_disp!$A:$L,5,FALSE),0)</f>
        <v>0</v>
      </c>
      <c r="C2697" s="20">
        <f>IFERROR(VLOOKUP(A2697,[1]Monitoramento_Base_somente_disp!$A:$L,6,FALSE),0)</f>
        <v>41976564</v>
      </c>
      <c r="D2697" s="20">
        <f>IFERROR(VLOOKUP(A2697,[1]Monitoramento_Base_somente_disp!$A:$L,7,FALSE),0)</f>
        <v>0</v>
      </c>
      <c r="E2697" s="20">
        <f>IFERROR(VLOOKUP(A2697,[1]Monitoramento_Base_somente_disp!$A:$L,8,FALSE),0)</f>
        <v>20988282</v>
      </c>
      <c r="F2697" s="20">
        <f>IFERROR(VLOOKUP(A2697,[1]Monitoramento_Base_somente_disp!$A:$L,9,FALSE),0)</f>
        <v>0</v>
      </c>
      <c r="G2697" s="28">
        <f>IFERROR(VLOOKUP(A2697,[1]Monitoramento_Base_somente_disp!$A:$L,10,FALSE),0)</f>
        <v>0</v>
      </c>
      <c r="H2697" s="27">
        <f>IFERROR(VLOOKUP(A2697,[2]webService!$A:$I,4,FALSE),0)</f>
        <v>0</v>
      </c>
      <c r="I2697" s="20">
        <f>IFERROR(VLOOKUP(A2697,[2]webService!$A:$II,5,FALSE),0)</f>
        <v>0</v>
      </c>
      <c r="J2697" s="20">
        <f>IFERROR(VLOOKUP(A2697,[2]webService!$A:$I,6,FALSE),0)</f>
        <v>0</v>
      </c>
      <c r="K2697" s="20">
        <f>IFERROR(VLOOKUP(A2697,[2]webService!$A:$I,7,FALSE),0)</f>
        <v>0</v>
      </c>
      <c r="L2697" s="20">
        <f>IFERROR(VLOOKUP(A2697,[2]webService!$A:$I,8,FALSE),0)</f>
        <v>0</v>
      </c>
      <c r="M2697" s="28">
        <f>IFERROR(VLOOKUP(A2697,[2]webService!$A:$I,9,FALSE),0)</f>
        <v>0</v>
      </c>
      <c r="N2697" s="27">
        <f>IFERROR(VLOOKUP(A2697,[3]soaBnafar!$A:$G,2,FALSE),0)</f>
        <v>155970</v>
      </c>
      <c r="O2697" s="20">
        <f>IFERROR(VLOOKUP(A2697,[3]soaBnafar!$A:$H,3,FALSE),0)</f>
        <v>1449178</v>
      </c>
      <c r="P2697" s="20">
        <f>IFERROR(VLOOKUP(A2697,[3]soaBnafar!$A:$G,4,FALSE),0)</f>
        <v>0</v>
      </c>
      <c r="Q2697" s="20">
        <f>IFERROR(VLOOKUP(A2697,[3]soaBnafar!$A:$G,5,FALSE),0)</f>
        <v>0</v>
      </c>
      <c r="R2697" s="20">
        <f>IFERROR(VLOOKUP(A2697,[3]soaBnafar!$A:$G,6,FALSE),0)</f>
        <v>0</v>
      </c>
      <c r="S2697" s="20">
        <f>IFERROR(VLOOKUP(A2697,[3]soaBnafar!$A:$G,7,FALSE),0)</f>
        <v>0</v>
      </c>
      <c r="T2697" s="32">
        <f t="shared" si="506"/>
        <v>155970</v>
      </c>
      <c r="U2697" s="21">
        <f t="shared" si="507"/>
        <v>43425742</v>
      </c>
      <c r="V2697" s="21">
        <f t="shared" si="508"/>
        <v>0</v>
      </c>
      <c r="W2697" s="21">
        <f t="shared" si="509"/>
        <v>20988282</v>
      </c>
      <c r="X2697" s="21">
        <f t="shared" si="510"/>
        <v>0</v>
      </c>
      <c r="Y2697" s="33">
        <f t="shared" si="511"/>
        <v>0</v>
      </c>
      <c r="Z2697" s="4" t="str">
        <f t="shared" si="512"/>
        <v>Sim</v>
      </c>
      <c r="AA2697" s="4" t="str">
        <f t="shared" si="513"/>
        <v>Sim</v>
      </c>
      <c r="AB2697" s="4" t="str">
        <f t="shared" si="514"/>
        <v>Não</v>
      </c>
      <c r="AC2697" s="4" t="str">
        <f t="shared" si="515"/>
        <v>Sim</v>
      </c>
      <c r="AD2697" s="4" t="str">
        <f t="shared" si="516"/>
        <v>Não</v>
      </c>
      <c r="AE2697" s="30" t="str">
        <f t="shared" si="517"/>
        <v>Não</v>
      </c>
    </row>
    <row r="2698" spans="1:31" x14ac:dyDescent="0.25">
      <c r="A2698" s="23">
        <v>411155</v>
      </c>
      <c r="B2698" s="27">
        <f>IFERROR(VLOOKUP(A2698,[1]Monitoramento_Base_somente_disp!$A:$L,5,FALSE),0)</f>
        <v>100208</v>
      </c>
      <c r="C2698" s="20">
        <f>IFERROR(VLOOKUP(A2698,[1]Monitoramento_Base_somente_disp!$A:$L,6,FALSE),0)</f>
        <v>13384005</v>
      </c>
      <c r="D2698" s="20">
        <f>IFERROR(VLOOKUP(A2698,[1]Monitoramento_Base_somente_disp!$A:$L,7,FALSE),0)</f>
        <v>49920</v>
      </c>
      <c r="E2698" s="20">
        <f>IFERROR(VLOOKUP(A2698,[1]Monitoramento_Base_somente_disp!$A:$L,8,FALSE),0)</f>
        <v>6194504</v>
      </c>
      <c r="F2698" s="20">
        <f>IFERROR(VLOOKUP(A2698,[1]Monitoramento_Base_somente_disp!$A:$L,9,FALSE),0)</f>
        <v>0</v>
      </c>
      <c r="G2698" s="28">
        <f>IFERROR(VLOOKUP(A2698,[1]Monitoramento_Base_somente_disp!$A:$L,10,FALSE),0)</f>
        <v>0</v>
      </c>
      <c r="H2698" s="27">
        <f>IFERROR(VLOOKUP(A2698,[2]webService!$A:$I,4,FALSE),0)</f>
        <v>0</v>
      </c>
      <c r="I2698" s="20">
        <f>IFERROR(VLOOKUP(A2698,[2]webService!$A:$II,5,FALSE),0)</f>
        <v>0</v>
      </c>
      <c r="J2698" s="20">
        <f>IFERROR(VLOOKUP(A2698,[2]webService!$A:$I,6,FALSE),0)</f>
        <v>0</v>
      </c>
      <c r="K2698" s="20">
        <f>IFERROR(VLOOKUP(A2698,[2]webService!$A:$I,7,FALSE),0)</f>
        <v>0</v>
      </c>
      <c r="L2698" s="20">
        <f>IFERROR(VLOOKUP(A2698,[2]webService!$A:$I,8,FALSE),0)</f>
        <v>0</v>
      </c>
      <c r="M2698" s="28">
        <f>IFERROR(VLOOKUP(A2698,[2]webService!$A:$I,9,FALSE),0)</f>
        <v>0</v>
      </c>
      <c r="N2698" s="27">
        <f>IFERROR(VLOOKUP(A2698,[3]soaBnafar!$A:$G,2,FALSE),0)</f>
        <v>0</v>
      </c>
      <c r="O2698" s="20">
        <f>IFERROR(VLOOKUP(A2698,[3]soaBnafar!$A:$H,3,FALSE),0)</f>
        <v>0</v>
      </c>
      <c r="P2698" s="20">
        <f>IFERROR(VLOOKUP(A2698,[3]soaBnafar!$A:$G,4,FALSE),0)</f>
        <v>0</v>
      </c>
      <c r="Q2698" s="20">
        <f>IFERROR(VLOOKUP(A2698,[3]soaBnafar!$A:$G,5,FALSE),0)</f>
        <v>0</v>
      </c>
      <c r="R2698" s="20">
        <f>IFERROR(VLOOKUP(A2698,[3]soaBnafar!$A:$G,6,FALSE),0)</f>
        <v>0</v>
      </c>
      <c r="S2698" s="20">
        <f>IFERROR(VLOOKUP(A2698,[3]soaBnafar!$A:$G,7,FALSE),0)</f>
        <v>0</v>
      </c>
      <c r="T2698" s="32">
        <f t="shared" si="506"/>
        <v>100208</v>
      </c>
      <c r="U2698" s="21">
        <f t="shared" si="507"/>
        <v>13384005</v>
      </c>
      <c r="V2698" s="21">
        <f t="shared" si="508"/>
        <v>49920</v>
      </c>
      <c r="W2698" s="21">
        <f t="shared" si="509"/>
        <v>6194504</v>
      </c>
      <c r="X2698" s="21">
        <f t="shared" si="510"/>
        <v>0</v>
      </c>
      <c r="Y2698" s="33">
        <f t="shared" si="511"/>
        <v>0</v>
      </c>
      <c r="Z2698" s="4" t="str">
        <f t="shared" si="512"/>
        <v>Sim</v>
      </c>
      <c r="AA2698" s="4" t="str">
        <f t="shared" si="513"/>
        <v>Sim</v>
      </c>
      <c r="AB2698" s="4" t="str">
        <f t="shared" si="514"/>
        <v>Sim</v>
      </c>
      <c r="AC2698" s="4" t="str">
        <f t="shared" si="515"/>
        <v>Sim</v>
      </c>
      <c r="AD2698" s="4" t="str">
        <f t="shared" si="516"/>
        <v>Não</v>
      </c>
      <c r="AE2698" s="30" t="str">
        <f t="shared" si="517"/>
        <v>Não</v>
      </c>
    </row>
    <row r="2699" spans="1:31" x14ac:dyDescent="0.25">
      <c r="A2699" s="23">
        <v>411190</v>
      </c>
      <c r="B2699" s="27">
        <f>IFERROR(VLOOKUP(A2699,[1]Monitoramento_Base_somente_disp!$A:$L,5,FALSE),0)</f>
        <v>0</v>
      </c>
      <c r="C2699" s="20">
        <f>IFERROR(VLOOKUP(A2699,[1]Monitoramento_Base_somente_disp!$A:$L,6,FALSE),0)</f>
        <v>3732792</v>
      </c>
      <c r="D2699" s="20">
        <f>IFERROR(VLOOKUP(A2699,[1]Monitoramento_Base_somente_disp!$A:$L,7,FALSE),0)</f>
        <v>0</v>
      </c>
      <c r="E2699" s="20">
        <f>IFERROR(VLOOKUP(A2699,[1]Monitoramento_Base_somente_disp!$A:$L,8,FALSE),0)</f>
        <v>1866396</v>
      </c>
      <c r="F2699" s="20">
        <f>IFERROR(VLOOKUP(A2699,[1]Monitoramento_Base_somente_disp!$A:$L,9,FALSE),0)</f>
        <v>0</v>
      </c>
      <c r="G2699" s="28">
        <f>IFERROR(VLOOKUP(A2699,[1]Monitoramento_Base_somente_disp!$A:$L,10,FALSE),0)</f>
        <v>0</v>
      </c>
      <c r="H2699" s="27">
        <f>IFERROR(VLOOKUP(A2699,[2]webService!$A:$I,4,FALSE),0)</f>
        <v>0</v>
      </c>
      <c r="I2699" s="20">
        <f>IFERROR(VLOOKUP(A2699,[2]webService!$A:$II,5,FALSE),0)</f>
        <v>0</v>
      </c>
      <c r="J2699" s="20">
        <f>IFERROR(VLOOKUP(A2699,[2]webService!$A:$I,6,FALSE),0)</f>
        <v>0</v>
      </c>
      <c r="K2699" s="20">
        <f>IFERROR(VLOOKUP(A2699,[2]webService!$A:$I,7,FALSE),0)</f>
        <v>0</v>
      </c>
      <c r="L2699" s="20">
        <f>IFERROR(VLOOKUP(A2699,[2]webService!$A:$I,8,FALSE),0)</f>
        <v>0</v>
      </c>
      <c r="M2699" s="28">
        <f>IFERROR(VLOOKUP(A2699,[2]webService!$A:$I,9,FALSE),0)</f>
        <v>0</v>
      </c>
      <c r="N2699" s="27">
        <f>IFERROR(VLOOKUP(A2699,[3]soaBnafar!$A:$G,2,FALSE),0)</f>
        <v>0</v>
      </c>
      <c r="O2699" s="20">
        <f>IFERROR(VLOOKUP(A2699,[3]soaBnafar!$A:$H,3,FALSE),0)</f>
        <v>0</v>
      </c>
      <c r="P2699" s="20">
        <f>IFERROR(VLOOKUP(A2699,[3]soaBnafar!$A:$G,4,FALSE),0)</f>
        <v>0</v>
      </c>
      <c r="Q2699" s="20">
        <f>IFERROR(VLOOKUP(A2699,[3]soaBnafar!$A:$G,5,FALSE),0)</f>
        <v>0</v>
      </c>
      <c r="R2699" s="20">
        <f>IFERROR(VLOOKUP(A2699,[3]soaBnafar!$A:$G,6,FALSE),0)</f>
        <v>0</v>
      </c>
      <c r="S2699" s="20">
        <f>IFERROR(VLOOKUP(A2699,[3]soaBnafar!$A:$G,7,FALSE),0)</f>
        <v>0</v>
      </c>
      <c r="T2699" s="32">
        <f t="shared" si="506"/>
        <v>0</v>
      </c>
      <c r="U2699" s="21">
        <f t="shared" si="507"/>
        <v>3732792</v>
      </c>
      <c r="V2699" s="21">
        <f t="shared" si="508"/>
        <v>0</v>
      </c>
      <c r="W2699" s="21">
        <f t="shared" si="509"/>
        <v>1866396</v>
      </c>
      <c r="X2699" s="21">
        <f t="shared" si="510"/>
        <v>0</v>
      </c>
      <c r="Y2699" s="33">
        <f t="shared" si="511"/>
        <v>0</v>
      </c>
      <c r="Z2699" s="4" t="str">
        <f t="shared" si="512"/>
        <v>Não</v>
      </c>
      <c r="AA2699" s="4" t="str">
        <f t="shared" si="513"/>
        <v>Sim</v>
      </c>
      <c r="AB2699" s="4" t="str">
        <f t="shared" si="514"/>
        <v>Não</v>
      </c>
      <c r="AC2699" s="4" t="str">
        <f t="shared" si="515"/>
        <v>Sim</v>
      </c>
      <c r="AD2699" s="4" t="str">
        <f t="shared" si="516"/>
        <v>Não</v>
      </c>
      <c r="AE2699" s="30" t="str">
        <f t="shared" si="517"/>
        <v>Não</v>
      </c>
    </row>
    <row r="2700" spans="1:31" x14ac:dyDescent="0.25">
      <c r="A2700" s="23">
        <v>411220</v>
      </c>
      <c r="B2700" s="27">
        <f>IFERROR(VLOOKUP(A2700,[1]Monitoramento_Base_somente_disp!$A:$L,5,FALSE),0)</f>
        <v>0</v>
      </c>
      <c r="C2700" s="20">
        <f>IFERROR(VLOOKUP(A2700,[1]Monitoramento_Base_somente_disp!$A:$L,6,FALSE),0)</f>
        <v>5324310488</v>
      </c>
      <c r="D2700" s="20">
        <f>IFERROR(VLOOKUP(A2700,[1]Monitoramento_Base_somente_disp!$A:$L,7,FALSE),0)</f>
        <v>0</v>
      </c>
      <c r="E2700" s="20">
        <f>IFERROR(VLOOKUP(A2700,[1]Monitoramento_Base_somente_disp!$A:$L,8,FALSE),0)</f>
        <v>2662155244</v>
      </c>
      <c r="F2700" s="20">
        <f>IFERROR(VLOOKUP(A2700,[1]Monitoramento_Base_somente_disp!$A:$L,9,FALSE),0)</f>
        <v>0</v>
      </c>
      <c r="G2700" s="28">
        <f>IFERROR(VLOOKUP(A2700,[1]Monitoramento_Base_somente_disp!$A:$L,10,FALSE),0)</f>
        <v>0</v>
      </c>
      <c r="H2700" s="27">
        <f>IFERROR(VLOOKUP(A2700,[2]webService!$A:$I,4,FALSE),0)</f>
        <v>0</v>
      </c>
      <c r="I2700" s="20">
        <f>IFERROR(VLOOKUP(A2700,[2]webService!$A:$II,5,FALSE),0)</f>
        <v>0</v>
      </c>
      <c r="J2700" s="20">
        <f>IFERROR(VLOOKUP(A2700,[2]webService!$A:$I,6,FALSE),0)</f>
        <v>0</v>
      </c>
      <c r="K2700" s="20">
        <f>IFERROR(VLOOKUP(A2700,[2]webService!$A:$I,7,FALSE),0)</f>
        <v>0</v>
      </c>
      <c r="L2700" s="20">
        <f>IFERROR(VLOOKUP(A2700,[2]webService!$A:$I,8,FALSE),0)</f>
        <v>0</v>
      </c>
      <c r="M2700" s="28">
        <f>IFERROR(VLOOKUP(A2700,[2]webService!$A:$I,9,FALSE),0)</f>
        <v>0</v>
      </c>
      <c r="N2700" s="27">
        <f>IFERROR(VLOOKUP(A2700,[3]soaBnafar!$A:$G,2,FALSE),0)</f>
        <v>0</v>
      </c>
      <c r="O2700" s="20">
        <f>IFERROR(VLOOKUP(A2700,[3]soaBnafar!$A:$H,3,FALSE),0)</f>
        <v>0</v>
      </c>
      <c r="P2700" s="20">
        <f>IFERROR(VLOOKUP(A2700,[3]soaBnafar!$A:$G,4,FALSE),0)</f>
        <v>0</v>
      </c>
      <c r="Q2700" s="20">
        <f>IFERROR(VLOOKUP(A2700,[3]soaBnafar!$A:$G,5,FALSE),0)</f>
        <v>0</v>
      </c>
      <c r="R2700" s="20">
        <f>IFERROR(VLOOKUP(A2700,[3]soaBnafar!$A:$G,6,FALSE),0)</f>
        <v>0</v>
      </c>
      <c r="S2700" s="20">
        <f>IFERROR(VLOOKUP(A2700,[3]soaBnafar!$A:$G,7,FALSE),0)</f>
        <v>0</v>
      </c>
      <c r="T2700" s="32">
        <f t="shared" si="506"/>
        <v>0</v>
      </c>
      <c r="U2700" s="21">
        <f t="shared" si="507"/>
        <v>5324310488</v>
      </c>
      <c r="V2700" s="21">
        <f t="shared" si="508"/>
        <v>0</v>
      </c>
      <c r="W2700" s="21">
        <f t="shared" si="509"/>
        <v>2662155244</v>
      </c>
      <c r="X2700" s="21">
        <f t="shared" si="510"/>
        <v>0</v>
      </c>
      <c r="Y2700" s="33">
        <f t="shared" si="511"/>
        <v>0</v>
      </c>
      <c r="Z2700" s="4" t="str">
        <f t="shared" si="512"/>
        <v>Não</v>
      </c>
      <c r="AA2700" s="4" t="str">
        <f t="shared" si="513"/>
        <v>Sim</v>
      </c>
      <c r="AB2700" s="4" t="str">
        <f t="shared" si="514"/>
        <v>Não</v>
      </c>
      <c r="AC2700" s="4" t="str">
        <f t="shared" si="515"/>
        <v>Sim</v>
      </c>
      <c r="AD2700" s="4" t="str">
        <f t="shared" si="516"/>
        <v>Não</v>
      </c>
      <c r="AE2700" s="30" t="str">
        <f t="shared" si="517"/>
        <v>Não</v>
      </c>
    </row>
    <row r="2701" spans="1:31" x14ac:dyDescent="0.25">
      <c r="A2701" s="23">
        <v>411230</v>
      </c>
      <c r="B2701" s="27">
        <f>IFERROR(VLOOKUP(A2701,[1]Monitoramento_Base_somente_disp!$A:$L,5,FALSE),0)</f>
        <v>0</v>
      </c>
      <c r="C2701" s="20">
        <f>IFERROR(VLOOKUP(A2701,[1]Monitoramento_Base_somente_disp!$A:$L,6,FALSE),0)</f>
        <v>0</v>
      </c>
      <c r="D2701" s="20">
        <f>IFERROR(VLOOKUP(A2701,[1]Monitoramento_Base_somente_disp!$A:$L,7,FALSE),0)</f>
        <v>0</v>
      </c>
      <c r="E2701" s="20">
        <f>IFERROR(VLOOKUP(A2701,[1]Monitoramento_Base_somente_disp!$A:$L,8,FALSE),0)</f>
        <v>0</v>
      </c>
      <c r="F2701" s="20">
        <f>IFERROR(VLOOKUP(A2701,[1]Monitoramento_Base_somente_disp!$A:$L,9,FALSE),0)</f>
        <v>0</v>
      </c>
      <c r="G2701" s="28">
        <f>IFERROR(VLOOKUP(A2701,[1]Monitoramento_Base_somente_disp!$A:$L,10,FALSE),0)</f>
        <v>0</v>
      </c>
      <c r="H2701" s="27">
        <f>IFERROR(VLOOKUP(A2701,[2]webService!$A:$I,4,FALSE),0)</f>
        <v>0</v>
      </c>
      <c r="I2701" s="20">
        <f>IFERROR(VLOOKUP(A2701,[2]webService!$A:$II,5,FALSE),0)</f>
        <v>356737</v>
      </c>
      <c r="J2701" s="20">
        <f>IFERROR(VLOOKUP(A2701,[2]webService!$A:$I,6,FALSE),0)</f>
        <v>0</v>
      </c>
      <c r="K2701" s="20">
        <f>IFERROR(VLOOKUP(A2701,[2]webService!$A:$I,7,FALSE),0)</f>
        <v>0</v>
      </c>
      <c r="L2701" s="20">
        <f>IFERROR(VLOOKUP(A2701,[2]webService!$A:$I,8,FALSE),0)</f>
        <v>0</v>
      </c>
      <c r="M2701" s="28">
        <f>IFERROR(VLOOKUP(A2701,[2]webService!$A:$I,9,FALSE),0)</f>
        <v>0</v>
      </c>
      <c r="N2701" s="27">
        <f>IFERROR(VLOOKUP(A2701,[3]soaBnafar!$A:$G,2,FALSE),0)</f>
        <v>0</v>
      </c>
      <c r="O2701" s="20">
        <f>IFERROR(VLOOKUP(A2701,[3]soaBnafar!$A:$H,3,FALSE),0)</f>
        <v>0</v>
      </c>
      <c r="P2701" s="20">
        <f>IFERROR(VLOOKUP(A2701,[3]soaBnafar!$A:$G,4,FALSE),0)</f>
        <v>0</v>
      </c>
      <c r="Q2701" s="20">
        <f>IFERROR(VLOOKUP(A2701,[3]soaBnafar!$A:$G,5,FALSE),0)</f>
        <v>0</v>
      </c>
      <c r="R2701" s="20">
        <f>IFERROR(VLOOKUP(A2701,[3]soaBnafar!$A:$G,6,FALSE),0)</f>
        <v>0</v>
      </c>
      <c r="S2701" s="20">
        <f>IFERROR(VLOOKUP(A2701,[3]soaBnafar!$A:$G,7,FALSE),0)</f>
        <v>0</v>
      </c>
      <c r="T2701" s="32">
        <f t="shared" si="506"/>
        <v>0</v>
      </c>
      <c r="U2701" s="21">
        <f t="shared" si="507"/>
        <v>356737</v>
      </c>
      <c r="V2701" s="21">
        <f t="shared" si="508"/>
        <v>0</v>
      </c>
      <c r="W2701" s="21">
        <f t="shared" si="509"/>
        <v>0</v>
      </c>
      <c r="X2701" s="21">
        <f t="shared" si="510"/>
        <v>0</v>
      </c>
      <c r="Y2701" s="33">
        <f t="shared" si="511"/>
        <v>0</v>
      </c>
      <c r="Z2701" s="4" t="str">
        <f t="shared" si="512"/>
        <v>Não</v>
      </c>
      <c r="AA2701" s="4" t="str">
        <f t="shared" si="513"/>
        <v>Sim</v>
      </c>
      <c r="AB2701" s="4" t="str">
        <f t="shared" si="514"/>
        <v>Não</v>
      </c>
      <c r="AC2701" s="4" t="str">
        <f t="shared" si="515"/>
        <v>Não</v>
      </c>
      <c r="AD2701" s="4" t="str">
        <f t="shared" si="516"/>
        <v>Não</v>
      </c>
      <c r="AE2701" s="30" t="str">
        <f t="shared" si="517"/>
        <v>Não</v>
      </c>
    </row>
    <row r="2702" spans="1:31" x14ac:dyDescent="0.25">
      <c r="A2702" s="23">
        <v>411240</v>
      </c>
      <c r="B2702" s="27">
        <f>IFERROR(VLOOKUP(A2702,[1]Monitoramento_Base_somente_disp!$A:$L,5,FALSE),0)</f>
        <v>0</v>
      </c>
      <c r="C2702" s="20">
        <f>IFERROR(VLOOKUP(A2702,[1]Monitoramento_Base_somente_disp!$A:$L,6,FALSE),0)</f>
        <v>0</v>
      </c>
      <c r="D2702" s="20">
        <f>IFERROR(VLOOKUP(A2702,[1]Monitoramento_Base_somente_disp!$A:$L,7,FALSE),0)</f>
        <v>0</v>
      </c>
      <c r="E2702" s="20">
        <f>IFERROR(VLOOKUP(A2702,[1]Monitoramento_Base_somente_disp!$A:$L,8,FALSE),0)</f>
        <v>0</v>
      </c>
      <c r="F2702" s="20">
        <f>IFERROR(VLOOKUP(A2702,[1]Monitoramento_Base_somente_disp!$A:$L,9,FALSE),0)</f>
        <v>0</v>
      </c>
      <c r="G2702" s="28">
        <f>IFERROR(VLOOKUP(A2702,[1]Monitoramento_Base_somente_disp!$A:$L,10,FALSE),0)</f>
        <v>0</v>
      </c>
      <c r="H2702" s="27">
        <f>IFERROR(VLOOKUP(A2702,[2]webService!$A:$I,4,FALSE),0)</f>
        <v>0</v>
      </c>
      <c r="I2702" s="20">
        <f>IFERROR(VLOOKUP(A2702,[2]webService!$A:$II,5,FALSE),0)</f>
        <v>0</v>
      </c>
      <c r="J2702" s="20">
        <f>IFERROR(VLOOKUP(A2702,[2]webService!$A:$I,6,FALSE),0)</f>
        <v>0</v>
      </c>
      <c r="K2702" s="20">
        <f>IFERROR(VLOOKUP(A2702,[2]webService!$A:$I,7,FALSE),0)</f>
        <v>0</v>
      </c>
      <c r="L2702" s="20">
        <f>IFERROR(VLOOKUP(A2702,[2]webService!$A:$I,8,FALSE),0)</f>
        <v>0</v>
      </c>
      <c r="M2702" s="28">
        <f>IFERROR(VLOOKUP(A2702,[2]webService!$A:$I,9,FALSE),0)</f>
        <v>0</v>
      </c>
      <c r="N2702" s="27">
        <f>IFERROR(VLOOKUP(A2702,[3]soaBnafar!$A:$G,2,FALSE),0)</f>
        <v>84134</v>
      </c>
      <c r="O2702" s="20">
        <f>IFERROR(VLOOKUP(A2702,[3]soaBnafar!$A:$H,3,FALSE),0)</f>
        <v>558662</v>
      </c>
      <c r="P2702" s="20">
        <f>IFERROR(VLOOKUP(A2702,[3]soaBnafar!$A:$G,4,FALSE),0)</f>
        <v>0</v>
      </c>
      <c r="Q2702" s="20">
        <f>IFERROR(VLOOKUP(A2702,[3]soaBnafar!$A:$G,5,FALSE),0)</f>
        <v>0</v>
      </c>
      <c r="R2702" s="20">
        <f>IFERROR(VLOOKUP(A2702,[3]soaBnafar!$A:$G,6,FALSE),0)</f>
        <v>0</v>
      </c>
      <c r="S2702" s="20">
        <f>IFERROR(VLOOKUP(A2702,[3]soaBnafar!$A:$G,7,FALSE),0)</f>
        <v>0</v>
      </c>
      <c r="T2702" s="32">
        <f t="shared" si="506"/>
        <v>84134</v>
      </c>
      <c r="U2702" s="21">
        <f t="shared" si="507"/>
        <v>558662</v>
      </c>
      <c r="V2702" s="21">
        <f t="shared" si="508"/>
        <v>0</v>
      </c>
      <c r="W2702" s="21">
        <f t="shared" si="509"/>
        <v>0</v>
      </c>
      <c r="X2702" s="21">
        <f t="shared" si="510"/>
        <v>0</v>
      </c>
      <c r="Y2702" s="33">
        <f t="shared" si="511"/>
        <v>0</v>
      </c>
      <c r="Z2702" s="4" t="str">
        <f t="shared" si="512"/>
        <v>Sim</v>
      </c>
      <c r="AA2702" s="4" t="str">
        <f t="shared" si="513"/>
        <v>Sim</v>
      </c>
      <c r="AB2702" s="4" t="str">
        <f t="shared" si="514"/>
        <v>Não</v>
      </c>
      <c r="AC2702" s="4" t="str">
        <f t="shared" si="515"/>
        <v>Não</v>
      </c>
      <c r="AD2702" s="4" t="str">
        <f t="shared" si="516"/>
        <v>Não</v>
      </c>
      <c r="AE2702" s="30" t="str">
        <f t="shared" si="517"/>
        <v>Não</v>
      </c>
    </row>
    <row r="2703" spans="1:31" x14ac:dyDescent="0.25">
      <c r="A2703" s="23">
        <v>411250</v>
      </c>
      <c r="B2703" s="27">
        <f>IFERROR(VLOOKUP(A2703,[1]Monitoramento_Base_somente_disp!$A:$L,5,FALSE),0)</f>
        <v>0</v>
      </c>
      <c r="C2703" s="20">
        <f>IFERROR(VLOOKUP(A2703,[1]Monitoramento_Base_somente_disp!$A:$L,6,FALSE),0)</f>
        <v>19792416</v>
      </c>
      <c r="D2703" s="20">
        <f>IFERROR(VLOOKUP(A2703,[1]Monitoramento_Base_somente_disp!$A:$L,7,FALSE),0)</f>
        <v>0</v>
      </c>
      <c r="E2703" s="20">
        <f>IFERROR(VLOOKUP(A2703,[1]Monitoramento_Base_somente_disp!$A:$L,8,FALSE),0)</f>
        <v>9896208</v>
      </c>
      <c r="F2703" s="20">
        <f>IFERROR(VLOOKUP(A2703,[1]Monitoramento_Base_somente_disp!$A:$L,9,FALSE),0)</f>
        <v>0</v>
      </c>
      <c r="G2703" s="28">
        <f>IFERROR(VLOOKUP(A2703,[1]Monitoramento_Base_somente_disp!$A:$L,10,FALSE),0)</f>
        <v>0</v>
      </c>
      <c r="H2703" s="27">
        <f>IFERROR(VLOOKUP(A2703,[2]webService!$A:$I,4,FALSE),0)</f>
        <v>83782</v>
      </c>
      <c r="I2703" s="20">
        <f>IFERROR(VLOOKUP(A2703,[2]webService!$A:$II,5,FALSE),0)</f>
        <v>151565</v>
      </c>
      <c r="J2703" s="20">
        <f>IFERROR(VLOOKUP(A2703,[2]webService!$A:$I,6,FALSE),0)</f>
        <v>0</v>
      </c>
      <c r="K2703" s="20">
        <f>IFERROR(VLOOKUP(A2703,[2]webService!$A:$I,7,FALSE),0)</f>
        <v>0</v>
      </c>
      <c r="L2703" s="20">
        <f>IFERROR(VLOOKUP(A2703,[2]webService!$A:$I,8,FALSE),0)</f>
        <v>0</v>
      </c>
      <c r="M2703" s="28">
        <f>IFERROR(VLOOKUP(A2703,[2]webService!$A:$I,9,FALSE),0)</f>
        <v>0</v>
      </c>
      <c r="N2703" s="27">
        <f>IFERROR(VLOOKUP(A2703,[3]soaBnafar!$A:$G,2,FALSE),0)</f>
        <v>0</v>
      </c>
      <c r="O2703" s="20">
        <f>IFERROR(VLOOKUP(A2703,[3]soaBnafar!$A:$H,3,FALSE),0)</f>
        <v>0</v>
      </c>
      <c r="P2703" s="20">
        <f>IFERROR(VLOOKUP(A2703,[3]soaBnafar!$A:$G,4,FALSE),0)</f>
        <v>0</v>
      </c>
      <c r="Q2703" s="20">
        <f>IFERROR(VLOOKUP(A2703,[3]soaBnafar!$A:$G,5,FALSE),0)</f>
        <v>0</v>
      </c>
      <c r="R2703" s="20">
        <f>IFERROR(VLOOKUP(A2703,[3]soaBnafar!$A:$G,6,FALSE),0)</f>
        <v>0</v>
      </c>
      <c r="S2703" s="20">
        <f>IFERROR(VLOOKUP(A2703,[3]soaBnafar!$A:$G,7,FALSE),0)</f>
        <v>0</v>
      </c>
      <c r="T2703" s="32">
        <f t="shared" si="506"/>
        <v>83782</v>
      </c>
      <c r="U2703" s="21">
        <f t="shared" si="507"/>
        <v>19943981</v>
      </c>
      <c r="V2703" s="21">
        <f t="shared" si="508"/>
        <v>0</v>
      </c>
      <c r="W2703" s="21">
        <f t="shared" si="509"/>
        <v>9896208</v>
      </c>
      <c r="X2703" s="21">
        <f t="shared" si="510"/>
        <v>0</v>
      </c>
      <c r="Y2703" s="33">
        <f t="shared" si="511"/>
        <v>0</v>
      </c>
      <c r="Z2703" s="4" t="str">
        <f t="shared" si="512"/>
        <v>Sim</v>
      </c>
      <c r="AA2703" s="4" t="str">
        <f t="shared" si="513"/>
        <v>Sim</v>
      </c>
      <c r="AB2703" s="4" t="str">
        <f t="shared" si="514"/>
        <v>Não</v>
      </c>
      <c r="AC2703" s="4" t="str">
        <f t="shared" si="515"/>
        <v>Sim</v>
      </c>
      <c r="AD2703" s="4" t="str">
        <f t="shared" si="516"/>
        <v>Não</v>
      </c>
      <c r="AE2703" s="30" t="str">
        <f t="shared" si="517"/>
        <v>Não</v>
      </c>
    </row>
    <row r="2704" spans="1:31" x14ac:dyDescent="0.25">
      <c r="A2704" s="23">
        <v>411270</v>
      </c>
      <c r="B2704" s="27">
        <f>IFERROR(VLOOKUP(A2704,[1]Monitoramento_Base_somente_disp!$A:$L,5,FALSE),0)</f>
        <v>0</v>
      </c>
      <c r="C2704" s="20">
        <f>IFERROR(VLOOKUP(A2704,[1]Monitoramento_Base_somente_disp!$A:$L,6,FALSE),0)</f>
        <v>0</v>
      </c>
      <c r="D2704" s="20">
        <f>IFERROR(VLOOKUP(A2704,[1]Monitoramento_Base_somente_disp!$A:$L,7,FALSE),0)</f>
        <v>0</v>
      </c>
      <c r="E2704" s="20">
        <f>IFERROR(VLOOKUP(A2704,[1]Monitoramento_Base_somente_disp!$A:$L,8,FALSE),0)</f>
        <v>0</v>
      </c>
      <c r="F2704" s="20">
        <f>IFERROR(VLOOKUP(A2704,[1]Monitoramento_Base_somente_disp!$A:$L,9,FALSE),0)</f>
        <v>0</v>
      </c>
      <c r="G2704" s="28">
        <f>IFERROR(VLOOKUP(A2704,[1]Monitoramento_Base_somente_disp!$A:$L,10,FALSE),0)</f>
        <v>0</v>
      </c>
      <c r="H2704" s="27">
        <f>IFERROR(VLOOKUP(A2704,[2]webService!$A:$I,4,FALSE),0)</f>
        <v>0</v>
      </c>
      <c r="I2704" s="20">
        <f>IFERROR(VLOOKUP(A2704,[2]webService!$A:$II,5,FALSE),0)</f>
        <v>0</v>
      </c>
      <c r="J2704" s="20">
        <f>IFERROR(VLOOKUP(A2704,[2]webService!$A:$I,6,FALSE),0)</f>
        <v>0</v>
      </c>
      <c r="K2704" s="20">
        <f>IFERROR(VLOOKUP(A2704,[2]webService!$A:$I,7,FALSE),0)</f>
        <v>0</v>
      </c>
      <c r="L2704" s="20">
        <f>IFERROR(VLOOKUP(A2704,[2]webService!$A:$I,8,FALSE),0)</f>
        <v>0</v>
      </c>
      <c r="M2704" s="28">
        <f>IFERROR(VLOOKUP(A2704,[2]webService!$A:$I,9,FALSE),0)</f>
        <v>0</v>
      </c>
      <c r="N2704" s="27">
        <f>IFERROR(VLOOKUP(A2704,[3]soaBnafar!$A:$G,2,FALSE),0)</f>
        <v>0</v>
      </c>
      <c r="O2704" s="20">
        <f>IFERROR(VLOOKUP(A2704,[3]soaBnafar!$A:$H,3,FALSE),0)</f>
        <v>0</v>
      </c>
      <c r="P2704" s="20">
        <f>IFERROR(VLOOKUP(A2704,[3]soaBnafar!$A:$G,4,FALSE),0)</f>
        <v>0</v>
      </c>
      <c r="Q2704" s="20">
        <f>IFERROR(VLOOKUP(A2704,[3]soaBnafar!$A:$G,5,FALSE),0)</f>
        <v>0</v>
      </c>
      <c r="R2704" s="20">
        <f>IFERROR(VLOOKUP(A2704,[3]soaBnafar!$A:$G,6,FALSE),0)</f>
        <v>0</v>
      </c>
      <c r="S2704" s="20">
        <f>IFERROR(VLOOKUP(A2704,[3]soaBnafar!$A:$G,7,FALSE),0)</f>
        <v>0</v>
      </c>
      <c r="T2704" s="32">
        <f t="shared" si="506"/>
        <v>0</v>
      </c>
      <c r="U2704" s="21">
        <f t="shared" si="507"/>
        <v>0</v>
      </c>
      <c r="V2704" s="21">
        <f t="shared" si="508"/>
        <v>0</v>
      </c>
      <c r="W2704" s="21">
        <f t="shared" si="509"/>
        <v>0</v>
      </c>
      <c r="X2704" s="21">
        <f t="shared" si="510"/>
        <v>0</v>
      </c>
      <c r="Y2704" s="33">
        <f t="shared" si="511"/>
        <v>0</v>
      </c>
      <c r="Z2704" s="4" t="str">
        <f t="shared" si="512"/>
        <v>Não</v>
      </c>
      <c r="AA2704" s="4" t="str">
        <f t="shared" si="513"/>
        <v>Não</v>
      </c>
      <c r="AB2704" s="4" t="str">
        <f t="shared" si="514"/>
        <v>Não</v>
      </c>
      <c r="AC2704" s="4" t="str">
        <f t="shared" si="515"/>
        <v>Não</v>
      </c>
      <c r="AD2704" s="4" t="str">
        <f t="shared" si="516"/>
        <v>Não</v>
      </c>
      <c r="AE2704" s="30" t="str">
        <f t="shared" si="517"/>
        <v>Não</v>
      </c>
    </row>
    <row r="2705" spans="1:31" x14ac:dyDescent="0.25">
      <c r="A2705" s="23">
        <v>411280</v>
      </c>
      <c r="B2705" s="27">
        <f>IFERROR(VLOOKUP(A2705,[1]Monitoramento_Base_somente_disp!$A:$L,5,FALSE),0)</f>
        <v>0</v>
      </c>
      <c r="C2705" s="20">
        <f>IFERROR(VLOOKUP(A2705,[1]Monitoramento_Base_somente_disp!$A:$L,6,FALSE),0)</f>
        <v>0</v>
      </c>
      <c r="D2705" s="20">
        <f>IFERROR(VLOOKUP(A2705,[1]Monitoramento_Base_somente_disp!$A:$L,7,FALSE),0)</f>
        <v>0</v>
      </c>
      <c r="E2705" s="20">
        <f>IFERROR(VLOOKUP(A2705,[1]Monitoramento_Base_somente_disp!$A:$L,8,FALSE),0)</f>
        <v>0</v>
      </c>
      <c r="F2705" s="20">
        <f>IFERROR(VLOOKUP(A2705,[1]Monitoramento_Base_somente_disp!$A:$L,9,FALSE),0)</f>
        <v>0</v>
      </c>
      <c r="G2705" s="28">
        <f>IFERROR(VLOOKUP(A2705,[1]Monitoramento_Base_somente_disp!$A:$L,10,FALSE),0)</f>
        <v>0</v>
      </c>
      <c r="H2705" s="27">
        <f>IFERROR(VLOOKUP(A2705,[2]webService!$A:$I,4,FALSE),0)</f>
        <v>0</v>
      </c>
      <c r="I2705" s="20">
        <f>IFERROR(VLOOKUP(A2705,[2]webService!$A:$II,5,FALSE),0)</f>
        <v>0</v>
      </c>
      <c r="J2705" s="20">
        <f>IFERROR(VLOOKUP(A2705,[2]webService!$A:$I,6,FALSE),0)</f>
        <v>0</v>
      </c>
      <c r="K2705" s="20">
        <f>IFERROR(VLOOKUP(A2705,[2]webService!$A:$I,7,FALSE),0)</f>
        <v>0</v>
      </c>
      <c r="L2705" s="20">
        <f>IFERROR(VLOOKUP(A2705,[2]webService!$A:$I,8,FALSE),0)</f>
        <v>0</v>
      </c>
      <c r="M2705" s="28">
        <f>IFERROR(VLOOKUP(A2705,[2]webService!$A:$I,9,FALSE),0)</f>
        <v>0</v>
      </c>
      <c r="N2705" s="27">
        <f>IFERROR(VLOOKUP(A2705,[3]soaBnafar!$A:$G,2,FALSE),0)</f>
        <v>0</v>
      </c>
      <c r="O2705" s="20">
        <f>IFERROR(VLOOKUP(A2705,[3]soaBnafar!$A:$H,3,FALSE),0)</f>
        <v>0</v>
      </c>
      <c r="P2705" s="20">
        <f>IFERROR(VLOOKUP(A2705,[3]soaBnafar!$A:$G,4,FALSE),0)</f>
        <v>0</v>
      </c>
      <c r="Q2705" s="20">
        <f>IFERROR(VLOOKUP(A2705,[3]soaBnafar!$A:$G,5,FALSE),0)</f>
        <v>0</v>
      </c>
      <c r="R2705" s="20">
        <f>IFERROR(VLOOKUP(A2705,[3]soaBnafar!$A:$G,6,FALSE),0)</f>
        <v>0</v>
      </c>
      <c r="S2705" s="20">
        <f>IFERROR(VLOOKUP(A2705,[3]soaBnafar!$A:$G,7,FALSE),0)</f>
        <v>0</v>
      </c>
      <c r="T2705" s="32">
        <f t="shared" si="506"/>
        <v>0</v>
      </c>
      <c r="U2705" s="21">
        <f t="shared" si="507"/>
        <v>0</v>
      </c>
      <c r="V2705" s="21">
        <f t="shared" si="508"/>
        <v>0</v>
      </c>
      <c r="W2705" s="21">
        <f t="shared" si="509"/>
        <v>0</v>
      </c>
      <c r="X2705" s="21">
        <f t="shared" si="510"/>
        <v>0</v>
      </c>
      <c r="Y2705" s="33">
        <f t="shared" si="511"/>
        <v>0</v>
      </c>
      <c r="Z2705" s="4" t="str">
        <f t="shared" si="512"/>
        <v>Não</v>
      </c>
      <c r="AA2705" s="4" t="str">
        <f t="shared" si="513"/>
        <v>Não</v>
      </c>
      <c r="AB2705" s="4" t="str">
        <f t="shared" si="514"/>
        <v>Não</v>
      </c>
      <c r="AC2705" s="4" t="str">
        <f t="shared" si="515"/>
        <v>Não</v>
      </c>
      <c r="AD2705" s="4" t="str">
        <f t="shared" si="516"/>
        <v>Não</v>
      </c>
      <c r="AE2705" s="30" t="str">
        <f t="shared" si="517"/>
        <v>Não</v>
      </c>
    </row>
    <row r="2706" spans="1:31" x14ac:dyDescent="0.25">
      <c r="A2706" s="23">
        <v>411290</v>
      </c>
      <c r="B2706" s="27">
        <f>IFERROR(VLOOKUP(A2706,[1]Monitoramento_Base_somente_disp!$A:$L,5,FALSE),0)</f>
        <v>0</v>
      </c>
      <c r="C2706" s="20">
        <f>IFERROR(VLOOKUP(A2706,[1]Monitoramento_Base_somente_disp!$A:$L,6,FALSE),0)</f>
        <v>1296456</v>
      </c>
      <c r="D2706" s="20">
        <f>IFERROR(VLOOKUP(A2706,[1]Monitoramento_Base_somente_disp!$A:$L,7,FALSE),0)</f>
        <v>0</v>
      </c>
      <c r="E2706" s="20">
        <f>IFERROR(VLOOKUP(A2706,[1]Monitoramento_Base_somente_disp!$A:$L,8,FALSE),0)</f>
        <v>648228</v>
      </c>
      <c r="F2706" s="20">
        <f>IFERROR(VLOOKUP(A2706,[1]Monitoramento_Base_somente_disp!$A:$L,9,FALSE),0)</f>
        <v>0</v>
      </c>
      <c r="G2706" s="28">
        <f>IFERROR(VLOOKUP(A2706,[1]Monitoramento_Base_somente_disp!$A:$L,10,FALSE),0)</f>
        <v>0</v>
      </c>
      <c r="H2706" s="27">
        <f>IFERROR(VLOOKUP(A2706,[2]webService!$A:$I,4,FALSE),0)</f>
        <v>0</v>
      </c>
      <c r="I2706" s="20">
        <f>IFERROR(VLOOKUP(A2706,[2]webService!$A:$II,5,FALSE),0)</f>
        <v>0</v>
      </c>
      <c r="J2706" s="20">
        <f>IFERROR(VLOOKUP(A2706,[2]webService!$A:$I,6,FALSE),0)</f>
        <v>0</v>
      </c>
      <c r="K2706" s="20">
        <f>IFERROR(VLOOKUP(A2706,[2]webService!$A:$I,7,FALSE),0)</f>
        <v>0</v>
      </c>
      <c r="L2706" s="20">
        <f>IFERROR(VLOOKUP(A2706,[2]webService!$A:$I,8,FALSE),0)</f>
        <v>0</v>
      </c>
      <c r="M2706" s="28">
        <f>IFERROR(VLOOKUP(A2706,[2]webService!$A:$I,9,FALSE),0)</f>
        <v>0</v>
      </c>
      <c r="N2706" s="27">
        <f>IFERROR(VLOOKUP(A2706,[3]soaBnafar!$A:$G,2,FALSE),0)</f>
        <v>0</v>
      </c>
      <c r="O2706" s="20">
        <f>IFERROR(VLOOKUP(A2706,[3]soaBnafar!$A:$H,3,FALSE),0)</f>
        <v>0</v>
      </c>
      <c r="P2706" s="20">
        <f>IFERROR(VLOOKUP(A2706,[3]soaBnafar!$A:$G,4,FALSE),0)</f>
        <v>0</v>
      </c>
      <c r="Q2706" s="20">
        <f>IFERROR(VLOOKUP(A2706,[3]soaBnafar!$A:$G,5,FALSE),0)</f>
        <v>0</v>
      </c>
      <c r="R2706" s="20">
        <f>IFERROR(VLOOKUP(A2706,[3]soaBnafar!$A:$G,6,FALSE),0)</f>
        <v>0</v>
      </c>
      <c r="S2706" s="20">
        <f>IFERROR(VLOOKUP(A2706,[3]soaBnafar!$A:$G,7,FALSE),0)</f>
        <v>0</v>
      </c>
      <c r="T2706" s="32">
        <f t="shared" si="506"/>
        <v>0</v>
      </c>
      <c r="U2706" s="21">
        <f t="shared" si="507"/>
        <v>1296456</v>
      </c>
      <c r="V2706" s="21">
        <f t="shared" si="508"/>
        <v>0</v>
      </c>
      <c r="W2706" s="21">
        <f t="shared" si="509"/>
        <v>648228</v>
      </c>
      <c r="X2706" s="21">
        <f t="shared" si="510"/>
        <v>0</v>
      </c>
      <c r="Y2706" s="33">
        <f t="shared" si="511"/>
        <v>0</v>
      </c>
      <c r="Z2706" s="4" t="str">
        <f t="shared" si="512"/>
        <v>Não</v>
      </c>
      <c r="AA2706" s="4" t="str">
        <f t="shared" si="513"/>
        <v>Sim</v>
      </c>
      <c r="AB2706" s="4" t="str">
        <f t="shared" si="514"/>
        <v>Não</v>
      </c>
      <c r="AC2706" s="4" t="str">
        <f t="shared" si="515"/>
        <v>Sim</v>
      </c>
      <c r="AD2706" s="4" t="str">
        <f t="shared" si="516"/>
        <v>Não</v>
      </c>
      <c r="AE2706" s="30" t="str">
        <f t="shared" si="517"/>
        <v>Não</v>
      </c>
    </row>
    <row r="2707" spans="1:31" x14ac:dyDescent="0.25">
      <c r="A2707" s="23">
        <v>411310</v>
      </c>
      <c r="B2707" s="27">
        <f>IFERROR(VLOOKUP(A2707,[1]Monitoramento_Base_somente_disp!$A:$L,5,FALSE),0)</f>
        <v>0</v>
      </c>
      <c r="C2707" s="20">
        <f>IFERROR(VLOOKUP(A2707,[1]Monitoramento_Base_somente_disp!$A:$L,6,FALSE),0)</f>
        <v>21945672</v>
      </c>
      <c r="D2707" s="20">
        <f>IFERROR(VLOOKUP(A2707,[1]Monitoramento_Base_somente_disp!$A:$L,7,FALSE),0)</f>
        <v>0</v>
      </c>
      <c r="E2707" s="20">
        <f>IFERROR(VLOOKUP(A2707,[1]Monitoramento_Base_somente_disp!$A:$L,8,FALSE),0)</f>
        <v>10972836</v>
      </c>
      <c r="F2707" s="20">
        <f>IFERROR(VLOOKUP(A2707,[1]Monitoramento_Base_somente_disp!$A:$L,9,FALSE),0)</f>
        <v>0</v>
      </c>
      <c r="G2707" s="28">
        <f>IFERROR(VLOOKUP(A2707,[1]Monitoramento_Base_somente_disp!$A:$L,10,FALSE),0)</f>
        <v>0</v>
      </c>
      <c r="H2707" s="27">
        <f>IFERROR(VLOOKUP(A2707,[2]webService!$A:$I,4,FALSE),0)</f>
        <v>0</v>
      </c>
      <c r="I2707" s="20">
        <f>IFERROR(VLOOKUP(A2707,[2]webService!$A:$II,5,FALSE),0)</f>
        <v>0</v>
      </c>
      <c r="J2707" s="20">
        <f>IFERROR(VLOOKUP(A2707,[2]webService!$A:$I,6,FALSE),0)</f>
        <v>0</v>
      </c>
      <c r="K2707" s="20">
        <f>IFERROR(VLOOKUP(A2707,[2]webService!$A:$I,7,FALSE),0)</f>
        <v>0</v>
      </c>
      <c r="L2707" s="20">
        <f>IFERROR(VLOOKUP(A2707,[2]webService!$A:$I,8,FALSE),0)</f>
        <v>0</v>
      </c>
      <c r="M2707" s="28">
        <f>IFERROR(VLOOKUP(A2707,[2]webService!$A:$I,9,FALSE),0)</f>
        <v>0</v>
      </c>
      <c r="N2707" s="27">
        <f>IFERROR(VLOOKUP(A2707,[3]soaBnafar!$A:$G,2,FALSE),0)</f>
        <v>0</v>
      </c>
      <c r="O2707" s="20">
        <f>IFERROR(VLOOKUP(A2707,[3]soaBnafar!$A:$H,3,FALSE),0)</f>
        <v>0</v>
      </c>
      <c r="P2707" s="20">
        <f>IFERROR(VLOOKUP(A2707,[3]soaBnafar!$A:$G,4,FALSE),0)</f>
        <v>0</v>
      </c>
      <c r="Q2707" s="20">
        <f>IFERROR(VLOOKUP(A2707,[3]soaBnafar!$A:$G,5,FALSE),0)</f>
        <v>0</v>
      </c>
      <c r="R2707" s="20">
        <f>IFERROR(VLOOKUP(A2707,[3]soaBnafar!$A:$G,6,FALSE),0)</f>
        <v>0</v>
      </c>
      <c r="S2707" s="20">
        <f>IFERROR(VLOOKUP(A2707,[3]soaBnafar!$A:$G,7,FALSE),0)</f>
        <v>0</v>
      </c>
      <c r="T2707" s="32">
        <f t="shared" si="506"/>
        <v>0</v>
      </c>
      <c r="U2707" s="21">
        <f t="shared" si="507"/>
        <v>21945672</v>
      </c>
      <c r="V2707" s="21">
        <f t="shared" si="508"/>
        <v>0</v>
      </c>
      <c r="W2707" s="21">
        <f t="shared" si="509"/>
        <v>10972836</v>
      </c>
      <c r="X2707" s="21">
        <f t="shared" si="510"/>
        <v>0</v>
      </c>
      <c r="Y2707" s="33">
        <f t="shared" si="511"/>
        <v>0</v>
      </c>
      <c r="Z2707" s="4" t="str">
        <f t="shared" si="512"/>
        <v>Não</v>
      </c>
      <c r="AA2707" s="4" t="str">
        <f t="shared" si="513"/>
        <v>Sim</v>
      </c>
      <c r="AB2707" s="4" t="str">
        <f t="shared" si="514"/>
        <v>Não</v>
      </c>
      <c r="AC2707" s="4" t="str">
        <f t="shared" si="515"/>
        <v>Sim</v>
      </c>
      <c r="AD2707" s="4" t="str">
        <f t="shared" si="516"/>
        <v>Não</v>
      </c>
      <c r="AE2707" s="30" t="str">
        <f t="shared" si="517"/>
        <v>Não</v>
      </c>
    </row>
    <row r="2708" spans="1:31" x14ac:dyDescent="0.25">
      <c r="A2708" s="23">
        <v>411325</v>
      </c>
      <c r="B2708" s="27">
        <f>IFERROR(VLOOKUP(A2708,[1]Monitoramento_Base_somente_disp!$A:$L,5,FALSE),0)</f>
        <v>97865</v>
      </c>
      <c r="C2708" s="20">
        <f>IFERROR(VLOOKUP(A2708,[1]Monitoramento_Base_somente_disp!$A:$L,6,FALSE),0)</f>
        <v>18044246</v>
      </c>
      <c r="D2708" s="20">
        <f>IFERROR(VLOOKUP(A2708,[1]Monitoramento_Base_somente_disp!$A:$L,7,FALSE),0)</f>
        <v>27488</v>
      </c>
      <c r="E2708" s="20">
        <f>IFERROR(VLOOKUP(A2708,[1]Monitoramento_Base_somente_disp!$A:$L,8,FALSE),0)</f>
        <v>8374631</v>
      </c>
      <c r="F2708" s="20">
        <f>IFERROR(VLOOKUP(A2708,[1]Monitoramento_Base_somente_disp!$A:$L,9,FALSE),0)</f>
        <v>0</v>
      </c>
      <c r="G2708" s="28">
        <f>IFERROR(VLOOKUP(A2708,[1]Monitoramento_Base_somente_disp!$A:$L,10,FALSE),0)</f>
        <v>0</v>
      </c>
      <c r="H2708" s="27">
        <f>IFERROR(VLOOKUP(A2708,[2]webService!$A:$I,4,FALSE),0)</f>
        <v>0</v>
      </c>
      <c r="I2708" s="20">
        <f>IFERROR(VLOOKUP(A2708,[2]webService!$A:$II,5,FALSE),0)</f>
        <v>0</v>
      </c>
      <c r="J2708" s="20">
        <f>IFERROR(VLOOKUP(A2708,[2]webService!$A:$I,6,FALSE),0)</f>
        <v>0</v>
      </c>
      <c r="K2708" s="20">
        <f>IFERROR(VLOOKUP(A2708,[2]webService!$A:$I,7,FALSE),0)</f>
        <v>0</v>
      </c>
      <c r="L2708" s="20">
        <f>IFERROR(VLOOKUP(A2708,[2]webService!$A:$I,8,FALSE),0)</f>
        <v>0</v>
      </c>
      <c r="M2708" s="28">
        <f>IFERROR(VLOOKUP(A2708,[2]webService!$A:$I,9,FALSE),0)</f>
        <v>0</v>
      </c>
      <c r="N2708" s="27">
        <f>IFERROR(VLOOKUP(A2708,[3]soaBnafar!$A:$G,2,FALSE),0)</f>
        <v>0</v>
      </c>
      <c r="O2708" s="20">
        <f>IFERROR(VLOOKUP(A2708,[3]soaBnafar!$A:$H,3,FALSE),0)</f>
        <v>0</v>
      </c>
      <c r="P2708" s="20">
        <f>IFERROR(VLOOKUP(A2708,[3]soaBnafar!$A:$G,4,FALSE),0)</f>
        <v>0</v>
      </c>
      <c r="Q2708" s="20">
        <f>IFERROR(VLOOKUP(A2708,[3]soaBnafar!$A:$G,5,FALSE),0)</f>
        <v>0</v>
      </c>
      <c r="R2708" s="20">
        <f>IFERROR(VLOOKUP(A2708,[3]soaBnafar!$A:$G,6,FALSE),0)</f>
        <v>0</v>
      </c>
      <c r="S2708" s="20">
        <f>IFERROR(VLOOKUP(A2708,[3]soaBnafar!$A:$G,7,FALSE),0)</f>
        <v>0</v>
      </c>
      <c r="T2708" s="32">
        <f t="shared" si="506"/>
        <v>97865</v>
      </c>
      <c r="U2708" s="21">
        <f t="shared" si="507"/>
        <v>18044246</v>
      </c>
      <c r="V2708" s="21">
        <f t="shared" si="508"/>
        <v>27488</v>
      </c>
      <c r="W2708" s="21">
        <f t="shared" si="509"/>
        <v>8374631</v>
      </c>
      <c r="X2708" s="21">
        <f t="shared" si="510"/>
        <v>0</v>
      </c>
      <c r="Y2708" s="33">
        <f t="shared" si="511"/>
        <v>0</v>
      </c>
      <c r="Z2708" s="4" t="str">
        <f t="shared" si="512"/>
        <v>Sim</v>
      </c>
      <c r="AA2708" s="4" t="str">
        <f t="shared" si="513"/>
        <v>Sim</v>
      </c>
      <c r="AB2708" s="4" t="str">
        <f t="shared" si="514"/>
        <v>Sim</v>
      </c>
      <c r="AC2708" s="4" t="str">
        <f t="shared" si="515"/>
        <v>Sim</v>
      </c>
      <c r="AD2708" s="4" t="str">
        <f t="shared" si="516"/>
        <v>Não</v>
      </c>
      <c r="AE2708" s="30" t="str">
        <f t="shared" si="517"/>
        <v>Não</v>
      </c>
    </row>
    <row r="2709" spans="1:31" x14ac:dyDescent="0.25">
      <c r="A2709" s="23">
        <v>411330</v>
      </c>
      <c r="B2709" s="27">
        <f>IFERROR(VLOOKUP(A2709,[1]Monitoramento_Base_somente_disp!$A:$L,5,FALSE),0)</f>
        <v>0</v>
      </c>
      <c r="C2709" s="20">
        <f>IFERROR(VLOOKUP(A2709,[1]Monitoramento_Base_somente_disp!$A:$L,6,FALSE),0)</f>
        <v>6113744</v>
      </c>
      <c r="D2709" s="20">
        <f>IFERROR(VLOOKUP(A2709,[1]Monitoramento_Base_somente_disp!$A:$L,7,FALSE),0)</f>
        <v>0</v>
      </c>
      <c r="E2709" s="20">
        <f>IFERROR(VLOOKUP(A2709,[1]Monitoramento_Base_somente_disp!$A:$L,8,FALSE),0)</f>
        <v>3056872</v>
      </c>
      <c r="F2709" s="20">
        <f>IFERROR(VLOOKUP(A2709,[1]Monitoramento_Base_somente_disp!$A:$L,9,FALSE),0)</f>
        <v>0</v>
      </c>
      <c r="G2709" s="28">
        <f>IFERROR(VLOOKUP(A2709,[1]Monitoramento_Base_somente_disp!$A:$L,10,FALSE),0)</f>
        <v>0</v>
      </c>
      <c r="H2709" s="27">
        <f>IFERROR(VLOOKUP(A2709,[2]webService!$A:$I,4,FALSE),0)</f>
        <v>0</v>
      </c>
      <c r="I2709" s="20">
        <f>IFERROR(VLOOKUP(A2709,[2]webService!$A:$II,5,FALSE),0)</f>
        <v>0</v>
      </c>
      <c r="J2709" s="20">
        <f>IFERROR(VLOOKUP(A2709,[2]webService!$A:$I,6,FALSE),0)</f>
        <v>0</v>
      </c>
      <c r="K2709" s="20">
        <f>IFERROR(VLOOKUP(A2709,[2]webService!$A:$I,7,FALSE),0)</f>
        <v>0</v>
      </c>
      <c r="L2709" s="20">
        <f>IFERROR(VLOOKUP(A2709,[2]webService!$A:$I,8,FALSE),0)</f>
        <v>0</v>
      </c>
      <c r="M2709" s="28">
        <f>IFERROR(VLOOKUP(A2709,[2]webService!$A:$I,9,FALSE),0)</f>
        <v>0</v>
      </c>
      <c r="N2709" s="27">
        <f>IFERROR(VLOOKUP(A2709,[3]soaBnafar!$A:$G,2,FALSE),0)</f>
        <v>0</v>
      </c>
      <c r="O2709" s="20">
        <f>IFERROR(VLOOKUP(A2709,[3]soaBnafar!$A:$H,3,FALSE),0)</f>
        <v>0</v>
      </c>
      <c r="P2709" s="20">
        <f>IFERROR(VLOOKUP(A2709,[3]soaBnafar!$A:$G,4,FALSE),0)</f>
        <v>0</v>
      </c>
      <c r="Q2709" s="20">
        <f>IFERROR(VLOOKUP(A2709,[3]soaBnafar!$A:$G,5,FALSE),0)</f>
        <v>0</v>
      </c>
      <c r="R2709" s="20">
        <f>IFERROR(VLOOKUP(A2709,[3]soaBnafar!$A:$G,6,FALSE),0)</f>
        <v>0</v>
      </c>
      <c r="S2709" s="20">
        <f>IFERROR(VLOOKUP(A2709,[3]soaBnafar!$A:$G,7,FALSE),0)</f>
        <v>0</v>
      </c>
      <c r="T2709" s="32">
        <f t="shared" si="506"/>
        <v>0</v>
      </c>
      <c r="U2709" s="21">
        <f t="shared" si="507"/>
        <v>6113744</v>
      </c>
      <c r="V2709" s="21">
        <f t="shared" si="508"/>
        <v>0</v>
      </c>
      <c r="W2709" s="21">
        <f t="shared" si="509"/>
        <v>3056872</v>
      </c>
      <c r="X2709" s="21">
        <f t="shared" si="510"/>
        <v>0</v>
      </c>
      <c r="Y2709" s="33">
        <f t="shared" si="511"/>
        <v>0</v>
      </c>
      <c r="Z2709" s="4" t="str">
        <f t="shared" si="512"/>
        <v>Não</v>
      </c>
      <c r="AA2709" s="4" t="str">
        <f t="shared" si="513"/>
        <v>Sim</v>
      </c>
      <c r="AB2709" s="4" t="str">
        <f t="shared" si="514"/>
        <v>Não</v>
      </c>
      <c r="AC2709" s="4" t="str">
        <f t="shared" si="515"/>
        <v>Sim</v>
      </c>
      <c r="AD2709" s="4" t="str">
        <f t="shared" si="516"/>
        <v>Não</v>
      </c>
      <c r="AE2709" s="30" t="str">
        <f t="shared" si="517"/>
        <v>Não</v>
      </c>
    </row>
    <row r="2710" spans="1:31" x14ac:dyDescent="0.25">
      <c r="A2710" s="23">
        <v>411342</v>
      </c>
      <c r="B2710" s="27">
        <f>IFERROR(VLOOKUP(A2710,[1]Monitoramento_Base_somente_disp!$A:$L,5,FALSE),0)</f>
        <v>61319</v>
      </c>
      <c r="C2710" s="20">
        <f>IFERROR(VLOOKUP(A2710,[1]Monitoramento_Base_somente_disp!$A:$L,6,FALSE),0)</f>
        <v>8772892</v>
      </c>
      <c r="D2710" s="20">
        <f>IFERROR(VLOOKUP(A2710,[1]Monitoramento_Base_somente_disp!$A:$L,7,FALSE),0)</f>
        <v>28019</v>
      </c>
      <c r="E2710" s="20">
        <f>IFERROR(VLOOKUP(A2710,[1]Monitoramento_Base_somente_disp!$A:$L,8,FALSE),0)</f>
        <v>3982026</v>
      </c>
      <c r="F2710" s="20">
        <f>IFERROR(VLOOKUP(A2710,[1]Monitoramento_Base_somente_disp!$A:$L,9,FALSE),0)</f>
        <v>0</v>
      </c>
      <c r="G2710" s="28">
        <f>IFERROR(VLOOKUP(A2710,[1]Monitoramento_Base_somente_disp!$A:$L,10,FALSE),0)</f>
        <v>0</v>
      </c>
      <c r="H2710" s="27">
        <f>IFERROR(VLOOKUP(A2710,[2]webService!$A:$I,4,FALSE),0)</f>
        <v>0</v>
      </c>
      <c r="I2710" s="20">
        <f>IFERROR(VLOOKUP(A2710,[2]webService!$A:$II,5,FALSE),0)</f>
        <v>0</v>
      </c>
      <c r="J2710" s="20">
        <f>IFERROR(VLOOKUP(A2710,[2]webService!$A:$I,6,FALSE),0)</f>
        <v>0</v>
      </c>
      <c r="K2710" s="20">
        <f>IFERROR(VLOOKUP(A2710,[2]webService!$A:$I,7,FALSE),0)</f>
        <v>0</v>
      </c>
      <c r="L2710" s="20">
        <f>IFERROR(VLOOKUP(A2710,[2]webService!$A:$I,8,FALSE),0)</f>
        <v>0</v>
      </c>
      <c r="M2710" s="28">
        <f>IFERROR(VLOOKUP(A2710,[2]webService!$A:$I,9,FALSE),0)</f>
        <v>0</v>
      </c>
      <c r="N2710" s="27">
        <f>IFERROR(VLOOKUP(A2710,[3]soaBnafar!$A:$G,2,FALSE),0)</f>
        <v>0</v>
      </c>
      <c r="O2710" s="20">
        <f>IFERROR(VLOOKUP(A2710,[3]soaBnafar!$A:$H,3,FALSE),0)</f>
        <v>0</v>
      </c>
      <c r="P2710" s="20">
        <f>IFERROR(VLOOKUP(A2710,[3]soaBnafar!$A:$G,4,FALSE),0)</f>
        <v>0</v>
      </c>
      <c r="Q2710" s="20">
        <f>IFERROR(VLOOKUP(A2710,[3]soaBnafar!$A:$G,5,FALSE),0)</f>
        <v>0</v>
      </c>
      <c r="R2710" s="20">
        <f>IFERROR(VLOOKUP(A2710,[3]soaBnafar!$A:$G,6,FALSE),0)</f>
        <v>0</v>
      </c>
      <c r="S2710" s="20">
        <f>IFERROR(VLOOKUP(A2710,[3]soaBnafar!$A:$G,7,FALSE),0)</f>
        <v>0</v>
      </c>
      <c r="T2710" s="32">
        <f t="shared" si="506"/>
        <v>61319</v>
      </c>
      <c r="U2710" s="21">
        <f t="shared" si="507"/>
        <v>8772892</v>
      </c>
      <c r="V2710" s="21">
        <f t="shared" si="508"/>
        <v>28019</v>
      </c>
      <c r="W2710" s="21">
        <f t="shared" si="509"/>
        <v>3982026</v>
      </c>
      <c r="X2710" s="21">
        <f t="shared" si="510"/>
        <v>0</v>
      </c>
      <c r="Y2710" s="33">
        <f t="shared" si="511"/>
        <v>0</v>
      </c>
      <c r="Z2710" s="4" t="str">
        <f t="shared" si="512"/>
        <v>Sim</v>
      </c>
      <c r="AA2710" s="4" t="str">
        <f t="shared" si="513"/>
        <v>Sim</v>
      </c>
      <c r="AB2710" s="4" t="str">
        <f t="shared" si="514"/>
        <v>Sim</v>
      </c>
      <c r="AC2710" s="4" t="str">
        <f t="shared" si="515"/>
        <v>Sim</v>
      </c>
      <c r="AD2710" s="4" t="str">
        <f t="shared" si="516"/>
        <v>Não</v>
      </c>
      <c r="AE2710" s="30" t="str">
        <f t="shared" si="517"/>
        <v>Não</v>
      </c>
    </row>
    <row r="2711" spans="1:31" x14ac:dyDescent="0.25">
      <c r="A2711" s="23">
        <v>411345</v>
      </c>
      <c r="B2711" s="27">
        <f>IFERROR(VLOOKUP(A2711,[1]Monitoramento_Base_somente_disp!$A:$L,5,FALSE),0)</f>
        <v>0</v>
      </c>
      <c r="C2711" s="20">
        <f>IFERROR(VLOOKUP(A2711,[1]Monitoramento_Base_somente_disp!$A:$L,6,FALSE),0)</f>
        <v>691853120</v>
      </c>
      <c r="D2711" s="20">
        <f>IFERROR(VLOOKUP(A2711,[1]Monitoramento_Base_somente_disp!$A:$L,7,FALSE),0)</f>
        <v>0</v>
      </c>
      <c r="E2711" s="20">
        <f>IFERROR(VLOOKUP(A2711,[1]Monitoramento_Base_somente_disp!$A:$L,8,FALSE),0)</f>
        <v>345926560</v>
      </c>
      <c r="F2711" s="20">
        <f>IFERROR(VLOOKUP(A2711,[1]Monitoramento_Base_somente_disp!$A:$L,9,FALSE),0)</f>
        <v>0</v>
      </c>
      <c r="G2711" s="28">
        <f>IFERROR(VLOOKUP(A2711,[1]Monitoramento_Base_somente_disp!$A:$L,10,FALSE),0)</f>
        <v>0</v>
      </c>
      <c r="H2711" s="27">
        <f>IFERROR(VLOOKUP(A2711,[2]webService!$A:$I,4,FALSE),0)</f>
        <v>0</v>
      </c>
      <c r="I2711" s="20">
        <f>IFERROR(VLOOKUP(A2711,[2]webService!$A:$II,5,FALSE),0)</f>
        <v>0</v>
      </c>
      <c r="J2711" s="20">
        <f>IFERROR(VLOOKUP(A2711,[2]webService!$A:$I,6,FALSE),0)</f>
        <v>0</v>
      </c>
      <c r="K2711" s="20">
        <f>IFERROR(VLOOKUP(A2711,[2]webService!$A:$I,7,FALSE),0)</f>
        <v>0</v>
      </c>
      <c r="L2711" s="20">
        <f>IFERROR(VLOOKUP(A2711,[2]webService!$A:$I,8,FALSE),0)</f>
        <v>0</v>
      </c>
      <c r="M2711" s="28">
        <f>IFERROR(VLOOKUP(A2711,[2]webService!$A:$I,9,FALSE),0)</f>
        <v>0</v>
      </c>
      <c r="N2711" s="27">
        <f>IFERROR(VLOOKUP(A2711,[3]soaBnafar!$A:$G,2,FALSE),0)</f>
        <v>0</v>
      </c>
      <c r="O2711" s="20">
        <f>IFERROR(VLOOKUP(A2711,[3]soaBnafar!$A:$H,3,FALSE),0)</f>
        <v>0</v>
      </c>
      <c r="P2711" s="20">
        <f>IFERROR(VLOOKUP(A2711,[3]soaBnafar!$A:$G,4,FALSE),0)</f>
        <v>0</v>
      </c>
      <c r="Q2711" s="20">
        <f>IFERROR(VLOOKUP(A2711,[3]soaBnafar!$A:$G,5,FALSE),0)</f>
        <v>0</v>
      </c>
      <c r="R2711" s="20">
        <f>IFERROR(VLOOKUP(A2711,[3]soaBnafar!$A:$G,6,FALSE),0)</f>
        <v>0</v>
      </c>
      <c r="S2711" s="20">
        <f>IFERROR(VLOOKUP(A2711,[3]soaBnafar!$A:$G,7,FALSE),0)</f>
        <v>0</v>
      </c>
      <c r="T2711" s="32">
        <f t="shared" si="506"/>
        <v>0</v>
      </c>
      <c r="U2711" s="21">
        <f t="shared" si="507"/>
        <v>691853120</v>
      </c>
      <c r="V2711" s="21">
        <f t="shared" si="508"/>
        <v>0</v>
      </c>
      <c r="W2711" s="21">
        <f t="shared" si="509"/>
        <v>345926560</v>
      </c>
      <c r="X2711" s="21">
        <f t="shared" si="510"/>
        <v>0</v>
      </c>
      <c r="Y2711" s="33">
        <f t="shared" si="511"/>
        <v>0</v>
      </c>
      <c r="Z2711" s="4" t="str">
        <f t="shared" si="512"/>
        <v>Não</v>
      </c>
      <c r="AA2711" s="4" t="str">
        <f t="shared" si="513"/>
        <v>Sim</v>
      </c>
      <c r="AB2711" s="4" t="str">
        <f t="shared" si="514"/>
        <v>Não</v>
      </c>
      <c r="AC2711" s="4" t="str">
        <f t="shared" si="515"/>
        <v>Sim</v>
      </c>
      <c r="AD2711" s="4" t="str">
        <f t="shared" si="516"/>
        <v>Não</v>
      </c>
      <c r="AE2711" s="30" t="str">
        <f t="shared" si="517"/>
        <v>Não</v>
      </c>
    </row>
    <row r="2712" spans="1:31" x14ac:dyDescent="0.25">
      <c r="A2712" s="23">
        <v>411373</v>
      </c>
      <c r="B2712" s="27">
        <f>IFERROR(VLOOKUP(A2712,[1]Monitoramento_Base_somente_disp!$A:$L,5,FALSE),0)</f>
        <v>31952</v>
      </c>
      <c r="C2712" s="20">
        <f>IFERROR(VLOOKUP(A2712,[1]Monitoramento_Base_somente_disp!$A:$L,6,FALSE),0)</f>
        <v>13614381</v>
      </c>
      <c r="D2712" s="20">
        <f>IFERROR(VLOOKUP(A2712,[1]Monitoramento_Base_somente_disp!$A:$L,7,FALSE),0)</f>
        <v>14256</v>
      </c>
      <c r="E2712" s="20">
        <f>IFERROR(VLOOKUP(A2712,[1]Monitoramento_Base_somente_disp!$A:$L,8,FALSE),0)</f>
        <v>5765859</v>
      </c>
      <c r="F2712" s="20">
        <f>IFERROR(VLOOKUP(A2712,[1]Monitoramento_Base_somente_disp!$A:$L,9,FALSE),0)</f>
        <v>0</v>
      </c>
      <c r="G2712" s="28">
        <f>IFERROR(VLOOKUP(A2712,[1]Monitoramento_Base_somente_disp!$A:$L,10,FALSE),0)</f>
        <v>0</v>
      </c>
      <c r="H2712" s="27">
        <f>IFERROR(VLOOKUP(A2712,[2]webService!$A:$I,4,FALSE),0)</f>
        <v>0</v>
      </c>
      <c r="I2712" s="20">
        <f>IFERROR(VLOOKUP(A2712,[2]webService!$A:$II,5,FALSE),0)</f>
        <v>0</v>
      </c>
      <c r="J2712" s="20">
        <f>IFERROR(VLOOKUP(A2712,[2]webService!$A:$I,6,FALSE),0)</f>
        <v>0</v>
      </c>
      <c r="K2712" s="20">
        <f>IFERROR(VLOOKUP(A2712,[2]webService!$A:$I,7,FALSE),0)</f>
        <v>0</v>
      </c>
      <c r="L2712" s="20">
        <f>IFERROR(VLOOKUP(A2712,[2]webService!$A:$I,8,FALSE),0)</f>
        <v>0</v>
      </c>
      <c r="M2712" s="28">
        <f>IFERROR(VLOOKUP(A2712,[2]webService!$A:$I,9,FALSE),0)</f>
        <v>0</v>
      </c>
      <c r="N2712" s="27">
        <f>IFERROR(VLOOKUP(A2712,[3]soaBnafar!$A:$G,2,FALSE),0)</f>
        <v>0</v>
      </c>
      <c r="O2712" s="20">
        <f>IFERROR(VLOOKUP(A2712,[3]soaBnafar!$A:$H,3,FALSE),0)</f>
        <v>0</v>
      </c>
      <c r="P2712" s="20">
        <f>IFERROR(VLOOKUP(A2712,[3]soaBnafar!$A:$G,4,FALSE),0)</f>
        <v>0</v>
      </c>
      <c r="Q2712" s="20">
        <f>IFERROR(VLOOKUP(A2712,[3]soaBnafar!$A:$G,5,FALSE),0)</f>
        <v>0</v>
      </c>
      <c r="R2712" s="20">
        <f>IFERROR(VLOOKUP(A2712,[3]soaBnafar!$A:$G,6,FALSE),0)</f>
        <v>0</v>
      </c>
      <c r="S2712" s="20">
        <f>IFERROR(VLOOKUP(A2712,[3]soaBnafar!$A:$G,7,FALSE),0)</f>
        <v>0</v>
      </c>
      <c r="T2712" s="32">
        <f t="shared" si="506"/>
        <v>31952</v>
      </c>
      <c r="U2712" s="21">
        <f t="shared" si="507"/>
        <v>13614381</v>
      </c>
      <c r="V2712" s="21">
        <f t="shared" si="508"/>
        <v>14256</v>
      </c>
      <c r="W2712" s="21">
        <f t="shared" si="509"/>
        <v>5765859</v>
      </c>
      <c r="X2712" s="21">
        <f t="shared" si="510"/>
        <v>0</v>
      </c>
      <c r="Y2712" s="33">
        <f t="shared" si="511"/>
        <v>0</v>
      </c>
      <c r="Z2712" s="4" t="str">
        <f t="shared" si="512"/>
        <v>Sim</v>
      </c>
      <c r="AA2712" s="4" t="str">
        <f t="shared" si="513"/>
        <v>Sim</v>
      </c>
      <c r="AB2712" s="4" t="str">
        <f t="shared" si="514"/>
        <v>Sim</v>
      </c>
      <c r="AC2712" s="4" t="str">
        <f t="shared" si="515"/>
        <v>Sim</v>
      </c>
      <c r="AD2712" s="4" t="str">
        <f t="shared" si="516"/>
        <v>Não</v>
      </c>
      <c r="AE2712" s="30" t="str">
        <f t="shared" si="517"/>
        <v>Não</v>
      </c>
    </row>
    <row r="2713" spans="1:31" x14ac:dyDescent="0.25">
      <c r="A2713" s="23">
        <v>411375</v>
      </c>
      <c r="B2713" s="27">
        <f>IFERROR(VLOOKUP(A2713,[1]Monitoramento_Base_somente_disp!$A:$L,5,FALSE),0)</f>
        <v>61672</v>
      </c>
      <c r="C2713" s="20">
        <f>IFERROR(VLOOKUP(A2713,[1]Monitoramento_Base_somente_disp!$A:$L,6,FALSE),0)</f>
        <v>6968016</v>
      </c>
      <c r="D2713" s="20">
        <f>IFERROR(VLOOKUP(A2713,[1]Monitoramento_Base_somente_disp!$A:$L,7,FALSE),0)</f>
        <v>35054</v>
      </c>
      <c r="E2713" s="20">
        <f>IFERROR(VLOOKUP(A2713,[1]Monitoramento_Base_somente_disp!$A:$L,8,FALSE),0)</f>
        <v>3266609</v>
      </c>
      <c r="F2713" s="20">
        <f>IFERROR(VLOOKUP(A2713,[1]Monitoramento_Base_somente_disp!$A:$L,9,FALSE),0)</f>
        <v>0</v>
      </c>
      <c r="G2713" s="28">
        <f>IFERROR(VLOOKUP(A2713,[1]Monitoramento_Base_somente_disp!$A:$L,10,FALSE),0)</f>
        <v>0</v>
      </c>
      <c r="H2713" s="27">
        <f>IFERROR(VLOOKUP(A2713,[2]webService!$A:$I,4,FALSE),0)</f>
        <v>0</v>
      </c>
      <c r="I2713" s="20">
        <f>IFERROR(VLOOKUP(A2713,[2]webService!$A:$II,5,FALSE),0)</f>
        <v>0</v>
      </c>
      <c r="J2713" s="20">
        <f>IFERROR(VLOOKUP(A2713,[2]webService!$A:$I,6,FALSE),0)</f>
        <v>0</v>
      </c>
      <c r="K2713" s="20">
        <f>IFERROR(VLOOKUP(A2713,[2]webService!$A:$I,7,FALSE),0)</f>
        <v>0</v>
      </c>
      <c r="L2713" s="20">
        <f>IFERROR(VLOOKUP(A2713,[2]webService!$A:$I,8,FALSE),0)</f>
        <v>0</v>
      </c>
      <c r="M2713" s="28">
        <f>IFERROR(VLOOKUP(A2713,[2]webService!$A:$I,9,FALSE),0)</f>
        <v>0</v>
      </c>
      <c r="N2713" s="27">
        <f>IFERROR(VLOOKUP(A2713,[3]soaBnafar!$A:$G,2,FALSE),0)</f>
        <v>0</v>
      </c>
      <c r="O2713" s="20">
        <f>IFERROR(VLOOKUP(A2713,[3]soaBnafar!$A:$H,3,FALSE),0)</f>
        <v>0</v>
      </c>
      <c r="P2713" s="20">
        <f>IFERROR(VLOOKUP(A2713,[3]soaBnafar!$A:$G,4,FALSE),0)</f>
        <v>0</v>
      </c>
      <c r="Q2713" s="20">
        <f>IFERROR(VLOOKUP(A2713,[3]soaBnafar!$A:$G,5,FALSE),0)</f>
        <v>0</v>
      </c>
      <c r="R2713" s="20">
        <f>IFERROR(VLOOKUP(A2713,[3]soaBnafar!$A:$G,6,FALSE),0)</f>
        <v>0</v>
      </c>
      <c r="S2713" s="20">
        <f>IFERROR(VLOOKUP(A2713,[3]soaBnafar!$A:$G,7,FALSE),0)</f>
        <v>0</v>
      </c>
      <c r="T2713" s="32">
        <f t="shared" si="506"/>
        <v>61672</v>
      </c>
      <c r="U2713" s="21">
        <f t="shared" si="507"/>
        <v>6968016</v>
      </c>
      <c r="V2713" s="21">
        <f t="shared" si="508"/>
        <v>35054</v>
      </c>
      <c r="W2713" s="21">
        <f t="shared" si="509"/>
        <v>3266609</v>
      </c>
      <c r="X2713" s="21">
        <f t="shared" si="510"/>
        <v>0</v>
      </c>
      <c r="Y2713" s="33">
        <f t="shared" si="511"/>
        <v>0</v>
      </c>
      <c r="Z2713" s="4" t="str">
        <f t="shared" si="512"/>
        <v>Sim</v>
      </c>
      <c r="AA2713" s="4" t="str">
        <f t="shared" si="513"/>
        <v>Sim</v>
      </c>
      <c r="AB2713" s="4" t="str">
        <f t="shared" si="514"/>
        <v>Sim</v>
      </c>
      <c r="AC2713" s="4" t="str">
        <f t="shared" si="515"/>
        <v>Sim</v>
      </c>
      <c r="AD2713" s="4" t="str">
        <f t="shared" si="516"/>
        <v>Não</v>
      </c>
      <c r="AE2713" s="30" t="str">
        <f t="shared" si="517"/>
        <v>Não</v>
      </c>
    </row>
    <row r="2714" spans="1:31" x14ac:dyDescent="0.25">
      <c r="A2714" s="23">
        <v>411380</v>
      </c>
      <c r="B2714" s="27">
        <f>IFERROR(VLOOKUP(A2714,[1]Monitoramento_Base_somente_disp!$A:$L,5,FALSE),0)</f>
        <v>0</v>
      </c>
      <c r="C2714" s="20">
        <f>IFERROR(VLOOKUP(A2714,[1]Monitoramento_Base_somente_disp!$A:$L,6,FALSE),0)</f>
        <v>0</v>
      </c>
      <c r="D2714" s="20">
        <f>IFERROR(VLOOKUP(A2714,[1]Monitoramento_Base_somente_disp!$A:$L,7,FALSE),0)</f>
        <v>0</v>
      </c>
      <c r="E2714" s="20">
        <f>IFERROR(VLOOKUP(A2714,[1]Monitoramento_Base_somente_disp!$A:$L,8,FALSE),0)</f>
        <v>0</v>
      </c>
      <c r="F2714" s="20">
        <f>IFERROR(VLOOKUP(A2714,[1]Monitoramento_Base_somente_disp!$A:$L,9,FALSE),0)</f>
        <v>0</v>
      </c>
      <c r="G2714" s="28">
        <f>IFERROR(VLOOKUP(A2714,[1]Monitoramento_Base_somente_disp!$A:$L,10,FALSE),0)</f>
        <v>0</v>
      </c>
      <c r="H2714" s="27">
        <f>IFERROR(VLOOKUP(A2714,[2]webService!$A:$I,4,FALSE),0)</f>
        <v>0</v>
      </c>
      <c r="I2714" s="20">
        <f>IFERROR(VLOOKUP(A2714,[2]webService!$A:$II,5,FALSE),0)</f>
        <v>0</v>
      </c>
      <c r="J2714" s="20">
        <f>IFERROR(VLOOKUP(A2714,[2]webService!$A:$I,6,FALSE),0)</f>
        <v>0</v>
      </c>
      <c r="K2714" s="20">
        <f>IFERROR(VLOOKUP(A2714,[2]webService!$A:$I,7,FALSE),0)</f>
        <v>0</v>
      </c>
      <c r="L2714" s="20">
        <f>IFERROR(VLOOKUP(A2714,[2]webService!$A:$I,8,FALSE),0)</f>
        <v>0</v>
      </c>
      <c r="M2714" s="28">
        <f>IFERROR(VLOOKUP(A2714,[2]webService!$A:$I,9,FALSE),0)</f>
        <v>0</v>
      </c>
      <c r="N2714" s="27">
        <f>IFERROR(VLOOKUP(A2714,[3]soaBnafar!$A:$G,2,FALSE),0)</f>
        <v>42843</v>
      </c>
      <c r="O2714" s="20">
        <f>IFERROR(VLOOKUP(A2714,[3]soaBnafar!$A:$H,3,FALSE),0)</f>
        <v>474617</v>
      </c>
      <c r="P2714" s="20">
        <f>IFERROR(VLOOKUP(A2714,[3]soaBnafar!$A:$G,4,FALSE),0)</f>
        <v>0</v>
      </c>
      <c r="Q2714" s="20">
        <f>IFERROR(VLOOKUP(A2714,[3]soaBnafar!$A:$G,5,FALSE),0)</f>
        <v>0</v>
      </c>
      <c r="R2714" s="20">
        <f>IFERROR(VLOOKUP(A2714,[3]soaBnafar!$A:$G,6,FALSE),0)</f>
        <v>0</v>
      </c>
      <c r="S2714" s="20">
        <f>IFERROR(VLOOKUP(A2714,[3]soaBnafar!$A:$G,7,FALSE),0)</f>
        <v>0</v>
      </c>
      <c r="T2714" s="32">
        <f t="shared" si="506"/>
        <v>42843</v>
      </c>
      <c r="U2714" s="21">
        <f t="shared" si="507"/>
        <v>474617</v>
      </c>
      <c r="V2714" s="21">
        <f t="shared" si="508"/>
        <v>0</v>
      </c>
      <c r="W2714" s="21">
        <f t="shared" si="509"/>
        <v>0</v>
      </c>
      <c r="X2714" s="21">
        <f t="shared" si="510"/>
        <v>0</v>
      </c>
      <c r="Y2714" s="33">
        <f t="shared" si="511"/>
        <v>0</v>
      </c>
      <c r="Z2714" s="4" t="str">
        <f t="shared" si="512"/>
        <v>Sim</v>
      </c>
      <c r="AA2714" s="4" t="str">
        <f t="shared" si="513"/>
        <v>Sim</v>
      </c>
      <c r="AB2714" s="4" t="str">
        <f t="shared" si="514"/>
        <v>Não</v>
      </c>
      <c r="AC2714" s="4" t="str">
        <f t="shared" si="515"/>
        <v>Não</v>
      </c>
      <c r="AD2714" s="4" t="str">
        <f t="shared" si="516"/>
        <v>Não</v>
      </c>
      <c r="AE2714" s="30" t="str">
        <f t="shared" si="517"/>
        <v>Não</v>
      </c>
    </row>
    <row r="2715" spans="1:31" x14ac:dyDescent="0.25">
      <c r="A2715" s="23">
        <v>411390</v>
      </c>
      <c r="B2715" s="27">
        <f>IFERROR(VLOOKUP(A2715,[1]Monitoramento_Base_somente_disp!$A:$L,5,FALSE),0)</f>
        <v>0</v>
      </c>
      <c r="C2715" s="20">
        <f>IFERROR(VLOOKUP(A2715,[1]Monitoramento_Base_somente_disp!$A:$L,6,FALSE),0)</f>
        <v>0</v>
      </c>
      <c r="D2715" s="20">
        <f>IFERROR(VLOOKUP(A2715,[1]Monitoramento_Base_somente_disp!$A:$L,7,FALSE),0)</f>
        <v>0</v>
      </c>
      <c r="E2715" s="20">
        <f>IFERROR(VLOOKUP(A2715,[1]Monitoramento_Base_somente_disp!$A:$L,8,FALSE),0)</f>
        <v>0</v>
      </c>
      <c r="F2715" s="20">
        <f>IFERROR(VLOOKUP(A2715,[1]Monitoramento_Base_somente_disp!$A:$L,9,FALSE),0)</f>
        <v>0</v>
      </c>
      <c r="G2715" s="28">
        <f>IFERROR(VLOOKUP(A2715,[1]Monitoramento_Base_somente_disp!$A:$L,10,FALSE),0)</f>
        <v>0</v>
      </c>
      <c r="H2715" s="27">
        <f>IFERROR(VLOOKUP(A2715,[2]webService!$A:$I,4,FALSE),0)</f>
        <v>0</v>
      </c>
      <c r="I2715" s="20">
        <f>IFERROR(VLOOKUP(A2715,[2]webService!$A:$II,5,FALSE),0)</f>
        <v>0</v>
      </c>
      <c r="J2715" s="20">
        <f>IFERROR(VLOOKUP(A2715,[2]webService!$A:$I,6,FALSE),0)</f>
        <v>0</v>
      </c>
      <c r="K2715" s="20">
        <f>IFERROR(VLOOKUP(A2715,[2]webService!$A:$I,7,FALSE),0)</f>
        <v>0</v>
      </c>
      <c r="L2715" s="20">
        <f>IFERROR(VLOOKUP(A2715,[2]webService!$A:$I,8,FALSE),0)</f>
        <v>0</v>
      </c>
      <c r="M2715" s="28">
        <f>IFERROR(VLOOKUP(A2715,[2]webService!$A:$I,9,FALSE),0)</f>
        <v>0</v>
      </c>
      <c r="N2715" s="27">
        <f>IFERROR(VLOOKUP(A2715,[3]soaBnafar!$A:$G,2,FALSE),0)</f>
        <v>0</v>
      </c>
      <c r="O2715" s="20">
        <f>IFERROR(VLOOKUP(A2715,[3]soaBnafar!$A:$H,3,FALSE),0)</f>
        <v>0</v>
      </c>
      <c r="P2715" s="20">
        <f>IFERROR(VLOOKUP(A2715,[3]soaBnafar!$A:$G,4,FALSE),0)</f>
        <v>0</v>
      </c>
      <c r="Q2715" s="20">
        <f>IFERROR(VLOOKUP(A2715,[3]soaBnafar!$A:$G,5,FALSE),0)</f>
        <v>0</v>
      </c>
      <c r="R2715" s="20">
        <f>IFERROR(VLOOKUP(A2715,[3]soaBnafar!$A:$G,6,FALSE),0)</f>
        <v>0</v>
      </c>
      <c r="S2715" s="20">
        <f>IFERROR(VLOOKUP(A2715,[3]soaBnafar!$A:$G,7,FALSE),0)</f>
        <v>0</v>
      </c>
      <c r="T2715" s="32">
        <f t="shared" si="506"/>
        <v>0</v>
      </c>
      <c r="U2715" s="21">
        <f t="shared" si="507"/>
        <v>0</v>
      </c>
      <c r="V2715" s="21">
        <f t="shared" si="508"/>
        <v>0</v>
      </c>
      <c r="W2715" s="21">
        <f t="shared" si="509"/>
        <v>0</v>
      </c>
      <c r="X2715" s="21">
        <f t="shared" si="510"/>
        <v>0</v>
      </c>
      <c r="Y2715" s="33">
        <f t="shared" si="511"/>
        <v>0</v>
      </c>
      <c r="Z2715" s="4" t="str">
        <f t="shared" si="512"/>
        <v>Não</v>
      </c>
      <c r="AA2715" s="4" t="str">
        <f t="shared" si="513"/>
        <v>Não</v>
      </c>
      <c r="AB2715" s="4" t="str">
        <f t="shared" si="514"/>
        <v>Não</v>
      </c>
      <c r="AC2715" s="4" t="str">
        <f t="shared" si="515"/>
        <v>Não</v>
      </c>
      <c r="AD2715" s="4" t="str">
        <f t="shared" si="516"/>
        <v>Não</v>
      </c>
      <c r="AE2715" s="30" t="str">
        <f t="shared" si="517"/>
        <v>Não</v>
      </c>
    </row>
    <row r="2716" spans="1:31" x14ac:dyDescent="0.25">
      <c r="A2716" s="23">
        <v>411410</v>
      </c>
      <c r="B2716" s="27">
        <f>IFERROR(VLOOKUP(A2716,[1]Monitoramento_Base_somente_disp!$A:$L,5,FALSE),0)</f>
        <v>390845</v>
      </c>
      <c r="C2716" s="20">
        <f>IFERROR(VLOOKUP(A2716,[1]Monitoramento_Base_somente_disp!$A:$L,6,FALSE),0)</f>
        <v>53416975</v>
      </c>
      <c r="D2716" s="20">
        <f>IFERROR(VLOOKUP(A2716,[1]Monitoramento_Base_somente_disp!$A:$L,7,FALSE),0)</f>
        <v>191459</v>
      </c>
      <c r="E2716" s="20">
        <f>IFERROR(VLOOKUP(A2716,[1]Monitoramento_Base_somente_disp!$A:$L,8,FALSE),0)</f>
        <v>24486803</v>
      </c>
      <c r="F2716" s="20">
        <f>IFERROR(VLOOKUP(A2716,[1]Monitoramento_Base_somente_disp!$A:$L,9,FALSE),0)</f>
        <v>0</v>
      </c>
      <c r="G2716" s="28">
        <f>IFERROR(VLOOKUP(A2716,[1]Monitoramento_Base_somente_disp!$A:$L,10,FALSE),0)</f>
        <v>0</v>
      </c>
      <c r="H2716" s="27">
        <f>IFERROR(VLOOKUP(A2716,[2]webService!$A:$I,4,FALSE),0)</f>
        <v>0</v>
      </c>
      <c r="I2716" s="20">
        <f>IFERROR(VLOOKUP(A2716,[2]webService!$A:$II,5,FALSE),0)</f>
        <v>0</v>
      </c>
      <c r="J2716" s="20">
        <f>IFERROR(VLOOKUP(A2716,[2]webService!$A:$I,6,FALSE),0)</f>
        <v>0</v>
      </c>
      <c r="K2716" s="20">
        <f>IFERROR(VLOOKUP(A2716,[2]webService!$A:$I,7,FALSE),0)</f>
        <v>0</v>
      </c>
      <c r="L2716" s="20">
        <f>IFERROR(VLOOKUP(A2716,[2]webService!$A:$I,8,FALSE),0)</f>
        <v>0</v>
      </c>
      <c r="M2716" s="28">
        <f>IFERROR(VLOOKUP(A2716,[2]webService!$A:$I,9,FALSE),0)</f>
        <v>0</v>
      </c>
      <c r="N2716" s="27">
        <f>IFERROR(VLOOKUP(A2716,[3]soaBnafar!$A:$G,2,FALSE),0)</f>
        <v>0</v>
      </c>
      <c r="O2716" s="20">
        <f>IFERROR(VLOOKUP(A2716,[3]soaBnafar!$A:$H,3,FALSE),0)</f>
        <v>0</v>
      </c>
      <c r="P2716" s="20">
        <f>IFERROR(VLOOKUP(A2716,[3]soaBnafar!$A:$G,4,FALSE),0)</f>
        <v>0</v>
      </c>
      <c r="Q2716" s="20">
        <f>IFERROR(VLOOKUP(A2716,[3]soaBnafar!$A:$G,5,FALSE),0)</f>
        <v>0</v>
      </c>
      <c r="R2716" s="20">
        <f>IFERROR(VLOOKUP(A2716,[3]soaBnafar!$A:$G,6,FALSE),0)</f>
        <v>0</v>
      </c>
      <c r="S2716" s="20">
        <f>IFERROR(VLOOKUP(A2716,[3]soaBnafar!$A:$G,7,FALSE),0)</f>
        <v>0</v>
      </c>
      <c r="T2716" s="32">
        <f t="shared" si="506"/>
        <v>390845</v>
      </c>
      <c r="U2716" s="21">
        <f t="shared" si="507"/>
        <v>53416975</v>
      </c>
      <c r="V2716" s="21">
        <f t="shared" si="508"/>
        <v>191459</v>
      </c>
      <c r="W2716" s="21">
        <f t="shared" si="509"/>
        <v>24486803</v>
      </c>
      <c r="X2716" s="21">
        <f t="shared" si="510"/>
        <v>0</v>
      </c>
      <c r="Y2716" s="33">
        <f t="shared" si="511"/>
        <v>0</v>
      </c>
      <c r="Z2716" s="4" t="str">
        <f t="shared" si="512"/>
        <v>Sim</v>
      </c>
      <c r="AA2716" s="4" t="str">
        <f t="shared" si="513"/>
        <v>Sim</v>
      </c>
      <c r="AB2716" s="4" t="str">
        <f t="shared" si="514"/>
        <v>Sim</v>
      </c>
      <c r="AC2716" s="4" t="str">
        <f t="shared" si="515"/>
        <v>Sim</v>
      </c>
      <c r="AD2716" s="4" t="str">
        <f t="shared" si="516"/>
        <v>Não</v>
      </c>
      <c r="AE2716" s="30" t="str">
        <f t="shared" si="517"/>
        <v>Não</v>
      </c>
    </row>
    <row r="2717" spans="1:31" x14ac:dyDescent="0.25">
      <c r="A2717" s="23">
        <v>411430</v>
      </c>
      <c r="B2717" s="27">
        <f>IFERROR(VLOOKUP(A2717,[1]Monitoramento_Base_somente_disp!$A:$L,5,FALSE),0)</f>
        <v>0</v>
      </c>
      <c r="C2717" s="20">
        <f>IFERROR(VLOOKUP(A2717,[1]Monitoramento_Base_somente_disp!$A:$L,6,FALSE),0)</f>
        <v>0</v>
      </c>
      <c r="D2717" s="20">
        <f>IFERROR(VLOOKUP(A2717,[1]Monitoramento_Base_somente_disp!$A:$L,7,FALSE),0)</f>
        <v>0</v>
      </c>
      <c r="E2717" s="20">
        <f>IFERROR(VLOOKUP(A2717,[1]Monitoramento_Base_somente_disp!$A:$L,8,FALSE),0)</f>
        <v>0</v>
      </c>
      <c r="F2717" s="20">
        <f>IFERROR(VLOOKUP(A2717,[1]Monitoramento_Base_somente_disp!$A:$L,9,FALSE),0)</f>
        <v>0</v>
      </c>
      <c r="G2717" s="28">
        <f>IFERROR(VLOOKUP(A2717,[1]Monitoramento_Base_somente_disp!$A:$L,10,FALSE),0)</f>
        <v>0</v>
      </c>
      <c r="H2717" s="27">
        <f>IFERROR(VLOOKUP(A2717,[2]webService!$A:$I,4,FALSE),0)</f>
        <v>0</v>
      </c>
      <c r="I2717" s="20">
        <f>IFERROR(VLOOKUP(A2717,[2]webService!$A:$II,5,FALSE),0)</f>
        <v>0</v>
      </c>
      <c r="J2717" s="20">
        <f>IFERROR(VLOOKUP(A2717,[2]webService!$A:$I,6,FALSE),0)</f>
        <v>0</v>
      </c>
      <c r="K2717" s="20">
        <f>IFERROR(VLOOKUP(A2717,[2]webService!$A:$I,7,FALSE),0)</f>
        <v>0</v>
      </c>
      <c r="L2717" s="20">
        <f>IFERROR(VLOOKUP(A2717,[2]webService!$A:$I,8,FALSE),0)</f>
        <v>0</v>
      </c>
      <c r="M2717" s="28">
        <f>IFERROR(VLOOKUP(A2717,[2]webService!$A:$I,9,FALSE),0)</f>
        <v>0</v>
      </c>
      <c r="N2717" s="27">
        <f>IFERROR(VLOOKUP(A2717,[3]soaBnafar!$A:$G,2,FALSE),0)</f>
        <v>0</v>
      </c>
      <c r="O2717" s="20">
        <f>IFERROR(VLOOKUP(A2717,[3]soaBnafar!$A:$H,3,FALSE),0)</f>
        <v>0</v>
      </c>
      <c r="P2717" s="20">
        <f>IFERROR(VLOOKUP(A2717,[3]soaBnafar!$A:$G,4,FALSE),0)</f>
        <v>0</v>
      </c>
      <c r="Q2717" s="20">
        <f>IFERROR(VLOOKUP(A2717,[3]soaBnafar!$A:$G,5,FALSE),0)</f>
        <v>0</v>
      </c>
      <c r="R2717" s="20">
        <f>IFERROR(VLOOKUP(A2717,[3]soaBnafar!$A:$G,6,FALSE),0)</f>
        <v>0</v>
      </c>
      <c r="S2717" s="20">
        <f>IFERROR(VLOOKUP(A2717,[3]soaBnafar!$A:$G,7,FALSE),0)</f>
        <v>0</v>
      </c>
      <c r="T2717" s="32">
        <f t="shared" si="506"/>
        <v>0</v>
      </c>
      <c r="U2717" s="21">
        <f t="shared" si="507"/>
        <v>0</v>
      </c>
      <c r="V2717" s="21">
        <f t="shared" si="508"/>
        <v>0</v>
      </c>
      <c r="W2717" s="21">
        <f t="shared" si="509"/>
        <v>0</v>
      </c>
      <c r="X2717" s="21">
        <f t="shared" si="510"/>
        <v>0</v>
      </c>
      <c r="Y2717" s="33">
        <f t="shared" si="511"/>
        <v>0</v>
      </c>
      <c r="Z2717" s="4" t="str">
        <f t="shared" si="512"/>
        <v>Não</v>
      </c>
      <c r="AA2717" s="4" t="str">
        <f t="shared" si="513"/>
        <v>Não</v>
      </c>
      <c r="AB2717" s="4" t="str">
        <f t="shared" si="514"/>
        <v>Não</v>
      </c>
      <c r="AC2717" s="4" t="str">
        <f t="shared" si="515"/>
        <v>Não</v>
      </c>
      <c r="AD2717" s="4" t="str">
        <f t="shared" si="516"/>
        <v>Não</v>
      </c>
      <c r="AE2717" s="30" t="str">
        <f t="shared" si="517"/>
        <v>Não</v>
      </c>
    </row>
    <row r="2718" spans="1:31" x14ac:dyDescent="0.25">
      <c r="A2718" s="23">
        <v>411435</v>
      </c>
      <c r="B2718" s="27">
        <f>IFERROR(VLOOKUP(A2718,[1]Monitoramento_Base_somente_disp!$A:$L,5,FALSE),0)</f>
        <v>0</v>
      </c>
      <c r="C2718" s="20">
        <f>IFERROR(VLOOKUP(A2718,[1]Monitoramento_Base_somente_disp!$A:$L,6,FALSE),0)</f>
        <v>2846984</v>
      </c>
      <c r="D2718" s="20">
        <f>IFERROR(VLOOKUP(A2718,[1]Monitoramento_Base_somente_disp!$A:$L,7,FALSE),0)</f>
        <v>0</v>
      </c>
      <c r="E2718" s="20">
        <f>IFERROR(VLOOKUP(A2718,[1]Monitoramento_Base_somente_disp!$A:$L,8,FALSE),0)</f>
        <v>1423492</v>
      </c>
      <c r="F2718" s="20">
        <f>IFERROR(VLOOKUP(A2718,[1]Monitoramento_Base_somente_disp!$A:$L,9,FALSE),0)</f>
        <v>0</v>
      </c>
      <c r="G2718" s="28">
        <f>IFERROR(VLOOKUP(A2718,[1]Monitoramento_Base_somente_disp!$A:$L,10,FALSE),0)</f>
        <v>0</v>
      </c>
      <c r="H2718" s="27">
        <f>IFERROR(VLOOKUP(A2718,[2]webService!$A:$I,4,FALSE),0)</f>
        <v>0</v>
      </c>
      <c r="I2718" s="20">
        <f>IFERROR(VLOOKUP(A2718,[2]webService!$A:$II,5,FALSE),0)</f>
        <v>564510</v>
      </c>
      <c r="J2718" s="20">
        <f>IFERROR(VLOOKUP(A2718,[2]webService!$A:$I,6,FALSE),0)</f>
        <v>0</v>
      </c>
      <c r="K2718" s="20">
        <f>IFERROR(VLOOKUP(A2718,[2]webService!$A:$I,7,FALSE),0)</f>
        <v>0</v>
      </c>
      <c r="L2718" s="20">
        <f>IFERROR(VLOOKUP(A2718,[2]webService!$A:$I,8,FALSE),0)</f>
        <v>0</v>
      </c>
      <c r="M2718" s="28">
        <f>IFERROR(VLOOKUP(A2718,[2]webService!$A:$I,9,FALSE),0)</f>
        <v>0</v>
      </c>
      <c r="N2718" s="27">
        <f>IFERROR(VLOOKUP(A2718,[3]soaBnafar!$A:$G,2,FALSE),0)</f>
        <v>0</v>
      </c>
      <c r="O2718" s="20">
        <f>IFERROR(VLOOKUP(A2718,[3]soaBnafar!$A:$H,3,FALSE),0)</f>
        <v>0</v>
      </c>
      <c r="P2718" s="20">
        <f>IFERROR(VLOOKUP(A2718,[3]soaBnafar!$A:$G,4,FALSE),0)</f>
        <v>0</v>
      </c>
      <c r="Q2718" s="20">
        <f>IFERROR(VLOOKUP(A2718,[3]soaBnafar!$A:$G,5,FALSE),0)</f>
        <v>0</v>
      </c>
      <c r="R2718" s="20">
        <f>IFERROR(VLOOKUP(A2718,[3]soaBnafar!$A:$G,6,FALSE),0)</f>
        <v>0</v>
      </c>
      <c r="S2718" s="20">
        <f>IFERROR(VLOOKUP(A2718,[3]soaBnafar!$A:$G,7,FALSE),0)</f>
        <v>0</v>
      </c>
      <c r="T2718" s="32">
        <f t="shared" si="506"/>
        <v>0</v>
      </c>
      <c r="U2718" s="21">
        <f t="shared" si="507"/>
        <v>3411494</v>
      </c>
      <c r="V2718" s="21">
        <f t="shared" si="508"/>
        <v>0</v>
      </c>
      <c r="W2718" s="21">
        <f t="shared" si="509"/>
        <v>1423492</v>
      </c>
      <c r="X2718" s="21">
        <f t="shared" si="510"/>
        <v>0</v>
      </c>
      <c r="Y2718" s="33">
        <f t="shared" si="511"/>
        <v>0</v>
      </c>
      <c r="Z2718" s="4" t="str">
        <f t="shared" si="512"/>
        <v>Não</v>
      </c>
      <c r="AA2718" s="4" t="str">
        <f t="shared" si="513"/>
        <v>Sim</v>
      </c>
      <c r="AB2718" s="4" t="str">
        <f t="shared" si="514"/>
        <v>Não</v>
      </c>
      <c r="AC2718" s="4" t="str">
        <f t="shared" si="515"/>
        <v>Sim</v>
      </c>
      <c r="AD2718" s="4" t="str">
        <f t="shared" si="516"/>
        <v>Não</v>
      </c>
      <c r="AE2718" s="30" t="str">
        <f t="shared" si="517"/>
        <v>Não</v>
      </c>
    </row>
    <row r="2719" spans="1:31" x14ac:dyDescent="0.25">
      <c r="A2719" s="23">
        <v>411440</v>
      </c>
      <c r="B2719" s="27">
        <f>IFERROR(VLOOKUP(A2719,[1]Monitoramento_Base_somente_disp!$A:$L,5,FALSE),0)</f>
        <v>0</v>
      </c>
      <c r="C2719" s="20">
        <f>IFERROR(VLOOKUP(A2719,[1]Monitoramento_Base_somente_disp!$A:$L,6,FALSE),0)</f>
        <v>0</v>
      </c>
      <c r="D2719" s="20">
        <f>IFERROR(VLOOKUP(A2719,[1]Monitoramento_Base_somente_disp!$A:$L,7,FALSE),0)</f>
        <v>0</v>
      </c>
      <c r="E2719" s="20">
        <f>IFERROR(VLOOKUP(A2719,[1]Monitoramento_Base_somente_disp!$A:$L,8,FALSE),0)</f>
        <v>0</v>
      </c>
      <c r="F2719" s="20">
        <f>IFERROR(VLOOKUP(A2719,[1]Monitoramento_Base_somente_disp!$A:$L,9,FALSE),0)</f>
        <v>0</v>
      </c>
      <c r="G2719" s="28">
        <f>IFERROR(VLOOKUP(A2719,[1]Monitoramento_Base_somente_disp!$A:$L,10,FALSE),0)</f>
        <v>0</v>
      </c>
      <c r="H2719" s="27">
        <f>IFERROR(VLOOKUP(A2719,[2]webService!$A:$I,4,FALSE),0)</f>
        <v>0</v>
      </c>
      <c r="I2719" s="20">
        <f>IFERROR(VLOOKUP(A2719,[2]webService!$A:$II,5,FALSE),0)</f>
        <v>0</v>
      </c>
      <c r="J2719" s="20">
        <f>IFERROR(VLOOKUP(A2719,[2]webService!$A:$I,6,FALSE),0)</f>
        <v>0</v>
      </c>
      <c r="K2719" s="20">
        <f>IFERROR(VLOOKUP(A2719,[2]webService!$A:$I,7,FALSE),0)</f>
        <v>0</v>
      </c>
      <c r="L2719" s="20">
        <f>IFERROR(VLOOKUP(A2719,[2]webService!$A:$I,8,FALSE),0)</f>
        <v>0</v>
      </c>
      <c r="M2719" s="28">
        <f>IFERROR(VLOOKUP(A2719,[2]webService!$A:$I,9,FALSE),0)</f>
        <v>0</v>
      </c>
      <c r="N2719" s="27">
        <f>IFERROR(VLOOKUP(A2719,[3]soaBnafar!$A:$G,2,FALSE),0)</f>
        <v>26619</v>
      </c>
      <c r="O2719" s="20">
        <f>IFERROR(VLOOKUP(A2719,[3]soaBnafar!$A:$H,3,FALSE),0)</f>
        <v>0</v>
      </c>
      <c r="P2719" s="20">
        <f>IFERROR(VLOOKUP(A2719,[3]soaBnafar!$A:$G,4,FALSE),0)</f>
        <v>430</v>
      </c>
      <c r="Q2719" s="20">
        <f>IFERROR(VLOOKUP(A2719,[3]soaBnafar!$A:$G,5,FALSE),0)</f>
        <v>170647</v>
      </c>
      <c r="R2719" s="20">
        <f>IFERROR(VLOOKUP(A2719,[3]soaBnafar!$A:$G,6,FALSE),0)</f>
        <v>0</v>
      </c>
      <c r="S2719" s="20">
        <f>IFERROR(VLOOKUP(A2719,[3]soaBnafar!$A:$G,7,FALSE),0)</f>
        <v>0</v>
      </c>
      <c r="T2719" s="32">
        <f t="shared" si="506"/>
        <v>26619</v>
      </c>
      <c r="U2719" s="21">
        <f t="shared" si="507"/>
        <v>0</v>
      </c>
      <c r="V2719" s="21">
        <f t="shared" si="508"/>
        <v>430</v>
      </c>
      <c r="W2719" s="21">
        <f t="shared" si="509"/>
        <v>170647</v>
      </c>
      <c r="X2719" s="21">
        <f t="shared" si="510"/>
        <v>0</v>
      </c>
      <c r="Y2719" s="33">
        <f t="shared" si="511"/>
        <v>0</v>
      </c>
      <c r="Z2719" s="4" t="str">
        <f t="shared" si="512"/>
        <v>Sim</v>
      </c>
      <c r="AA2719" s="4" t="str">
        <f t="shared" si="513"/>
        <v>Não</v>
      </c>
      <c r="AB2719" s="4" t="str">
        <f t="shared" si="514"/>
        <v>Sim</v>
      </c>
      <c r="AC2719" s="4" t="str">
        <f t="shared" si="515"/>
        <v>Sim</v>
      </c>
      <c r="AD2719" s="4" t="str">
        <f t="shared" si="516"/>
        <v>Não</v>
      </c>
      <c r="AE2719" s="30" t="str">
        <f t="shared" si="517"/>
        <v>Não</v>
      </c>
    </row>
    <row r="2720" spans="1:31" x14ac:dyDescent="0.25">
      <c r="A2720" s="23">
        <v>411450</v>
      </c>
      <c r="B2720" s="27">
        <f>IFERROR(VLOOKUP(A2720,[1]Monitoramento_Base_somente_disp!$A:$L,5,FALSE),0)</f>
        <v>0</v>
      </c>
      <c r="C2720" s="20">
        <f>IFERROR(VLOOKUP(A2720,[1]Monitoramento_Base_somente_disp!$A:$L,6,FALSE),0)</f>
        <v>40102244</v>
      </c>
      <c r="D2720" s="20">
        <f>IFERROR(VLOOKUP(A2720,[1]Monitoramento_Base_somente_disp!$A:$L,7,FALSE),0)</f>
        <v>0</v>
      </c>
      <c r="E2720" s="20">
        <f>IFERROR(VLOOKUP(A2720,[1]Monitoramento_Base_somente_disp!$A:$L,8,FALSE),0)</f>
        <v>20051122</v>
      </c>
      <c r="F2720" s="20">
        <f>IFERROR(VLOOKUP(A2720,[1]Monitoramento_Base_somente_disp!$A:$L,9,FALSE),0)</f>
        <v>0</v>
      </c>
      <c r="G2720" s="28">
        <f>IFERROR(VLOOKUP(A2720,[1]Monitoramento_Base_somente_disp!$A:$L,10,FALSE),0)</f>
        <v>0</v>
      </c>
      <c r="H2720" s="27">
        <f>IFERROR(VLOOKUP(A2720,[2]webService!$A:$I,4,FALSE),0)</f>
        <v>0</v>
      </c>
      <c r="I2720" s="20">
        <f>IFERROR(VLOOKUP(A2720,[2]webService!$A:$II,5,FALSE),0)</f>
        <v>0</v>
      </c>
      <c r="J2720" s="20">
        <f>IFERROR(VLOOKUP(A2720,[2]webService!$A:$I,6,FALSE),0)</f>
        <v>0</v>
      </c>
      <c r="K2720" s="20">
        <f>IFERROR(VLOOKUP(A2720,[2]webService!$A:$I,7,FALSE),0)</f>
        <v>0</v>
      </c>
      <c r="L2720" s="20">
        <f>IFERROR(VLOOKUP(A2720,[2]webService!$A:$I,8,FALSE),0)</f>
        <v>0</v>
      </c>
      <c r="M2720" s="28">
        <f>IFERROR(VLOOKUP(A2720,[2]webService!$A:$I,9,FALSE),0)</f>
        <v>0</v>
      </c>
      <c r="N2720" s="27">
        <f>IFERROR(VLOOKUP(A2720,[3]soaBnafar!$A:$G,2,FALSE),0)</f>
        <v>0</v>
      </c>
      <c r="O2720" s="20">
        <f>IFERROR(VLOOKUP(A2720,[3]soaBnafar!$A:$H,3,FALSE),0)</f>
        <v>0</v>
      </c>
      <c r="P2720" s="20">
        <f>IFERROR(VLOOKUP(A2720,[3]soaBnafar!$A:$G,4,FALSE),0)</f>
        <v>0</v>
      </c>
      <c r="Q2720" s="20">
        <f>IFERROR(VLOOKUP(A2720,[3]soaBnafar!$A:$G,5,FALSE),0)</f>
        <v>0</v>
      </c>
      <c r="R2720" s="20">
        <f>IFERROR(VLOOKUP(A2720,[3]soaBnafar!$A:$G,6,FALSE),0)</f>
        <v>0</v>
      </c>
      <c r="S2720" s="20">
        <f>IFERROR(VLOOKUP(A2720,[3]soaBnafar!$A:$G,7,FALSE),0)</f>
        <v>0</v>
      </c>
      <c r="T2720" s="32">
        <f t="shared" si="506"/>
        <v>0</v>
      </c>
      <c r="U2720" s="21">
        <f t="shared" si="507"/>
        <v>40102244</v>
      </c>
      <c r="V2720" s="21">
        <f t="shared" si="508"/>
        <v>0</v>
      </c>
      <c r="W2720" s="21">
        <f t="shared" si="509"/>
        <v>20051122</v>
      </c>
      <c r="X2720" s="21">
        <f t="shared" si="510"/>
        <v>0</v>
      </c>
      <c r="Y2720" s="33">
        <f t="shared" si="511"/>
        <v>0</v>
      </c>
      <c r="Z2720" s="4" t="str">
        <f t="shared" si="512"/>
        <v>Não</v>
      </c>
      <c r="AA2720" s="4" t="str">
        <f t="shared" si="513"/>
        <v>Sim</v>
      </c>
      <c r="AB2720" s="4" t="str">
        <f t="shared" si="514"/>
        <v>Não</v>
      </c>
      <c r="AC2720" s="4" t="str">
        <f t="shared" si="515"/>
        <v>Sim</v>
      </c>
      <c r="AD2720" s="4" t="str">
        <f t="shared" si="516"/>
        <v>Não</v>
      </c>
      <c r="AE2720" s="30" t="str">
        <f t="shared" si="517"/>
        <v>Não</v>
      </c>
    </row>
    <row r="2721" spans="1:31" x14ac:dyDescent="0.25">
      <c r="A2721" s="23">
        <v>411470</v>
      </c>
      <c r="B2721" s="27">
        <f>IFERROR(VLOOKUP(A2721,[1]Monitoramento_Base_somente_disp!$A:$L,5,FALSE),0)</f>
        <v>0</v>
      </c>
      <c r="C2721" s="20">
        <f>IFERROR(VLOOKUP(A2721,[1]Monitoramento_Base_somente_disp!$A:$L,6,FALSE),0)</f>
        <v>705992</v>
      </c>
      <c r="D2721" s="20">
        <f>IFERROR(VLOOKUP(A2721,[1]Monitoramento_Base_somente_disp!$A:$L,7,FALSE),0)</f>
        <v>0</v>
      </c>
      <c r="E2721" s="20">
        <f>IFERROR(VLOOKUP(A2721,[1]Monitoramento_Base_somente_disp!$A:$L,8,FALSE),0)</f>
        <v>352996</v>
      </c>
      <c r="F2721" s="20">
        <f>IFERROR(VLOOKUP(A2721,[1]Monitoramento_Base_somente_disp!$A:$L,9,FALSE),0)</f>
        <v>0</v>
      </c>
      <c r="G2721" s="28">
        <f>IFERROR(VLOOKUP(A2721,[1]Monitoramento_Base_somente_disp!$A:$L,10,FALSE),0)</f>
        <v>0</v>
      </c>
      <c r="H2721" s="27">
        <f>IFERROR(VLOOKUP(A2721,[2]webService!$A:$I,4,FALSE),0)</f>
        <v>21259</v>
      </c>
      <c r="I2721" s="20">
        <f>IFERROR(VLOOKUP(A2721,[2]webService!$A:$II,5,FALSE),0)</f>
        <v>0</v>
      </c>
      <c r="J2721" s="20">
        <f>IFERROR(VLOOKUP(A2721,[2]webService!$A:$I,6,FALSE),0)</f>
        <v>0</v>
      </c>
      <c r="K2721" s="20">
        <f>IFERROR(VLOOKUP(A2721,[2]webService!$A:$I,7,FALSE),0)</f>
        <v>0</v>
      </c>
      <c r="L2721" s="20">
        <f>IFERROR(VLOOKUP(A2721,[2]webService!$A:$I,8,FALSE),0)</f>
        <v>0</v>
      </c>
      <c r="M2721" s="28">
        <f>IFERROR(VLOOKUP(A2721,[2]webService!$A:$I,9,FALSE),0)</f>
        <v>0</v>
      </c>
      <c r="N2721" s="27">
        <f>IFERROR(VLOOKUP(A2721,[3]soaBnafar!$A:$G,2,FALSE),0)</f>
        <v>0</v>
      </c>
      <c r="O2721" s="20">
        <f>IFERROR(VLOOKUP(A2721,[3]soaBnafar!$A:$H,3,FALSE),0)</f>
        <v>0</v>
      </c>
      <c r="P2721" s="20">
        <f>IFERROR(VLOOKUP(A2721,[3]soaBnafar!$A:$G,4,FALSE),0)</f>
        <v>0</v>
      </c>
      <c r="Q2721" s="20">
        <f>IFERROR(VLOOKUP(A2721,[3]soaBnafar!$A:$G,5,FALSE),0)</f>
        <v>0</v>
      </c>
      <c r="R2721" s="20">
        <f>IFERROR(VLOOKUP(A2721,[3]soaBnafar!$A:$G,6,FALSE),0)</f>
        <v>0</v>
      </c>
      <c r="S2721" s="20">
        <f>IFERROR(VLOOKUP(A2721,[3]soaBnafar!$A:$G,7,FALSE),0)</f>
        <v>0</v>
      </c>
      <c r="T2721" s="32">
        <f t="shared" si="506"/>
        <v>21259</v>
      </c>
      <c r="U2721" s="21">
        <f t="shared" si="507"/>
        <v>705992</v>
      </c>
      <c r="V2721" s="21">
        <f t="shared" si="508"/>
        <v>0</v>
      </c>
      <c r="W2721" s="21">
        <f t="shared" si="509"/>
        <v>352996</v>
      </c>
      <c r="X2721" s="21">
        <f t="shared" si="510"/>
        <v>0</v>
      </c>
      <c r="Y2721" s="33">
        <f t="shared" si="511"/>
        <v>0</v>
      </c>
      <c r="Z2721" s="4" t="str">
        <f t="shared" si="512"/>
        <v>Sim</v>
      </c>
      <c r="AA2721" s="4" t="str">
        <f t="shared" si="513"/>
        <v>Sim</v>
      </c>
      <c r="AB2721" s="4" t="str">
        <f t="shared" si="514"/>
        <v>Não</v>
      </c>
      <c r="AC2721" s="4" t="str">
        <f t="shared" si="515"/>
        <v>Sim</v>
      </c>
      <c r="AD2721" s="4" t="str">
        <f t="shared" si="516"/>
        <v>Não</v>
      </c>
      <c r="AE2721" s="30" t="str">
        <f t="shared" si="517"/>
        <v>Não</v>
      </c>
    </row>
    <row r="2722" spans="1:31" x14ac:dyDescent="0.25">
      <c r="A2722" s="23">
        <v>411490</v>
      </c>
      <c r="B2722" s="27">
        <f>IFERROR(VLOOKUP(A2722,[1]Monitoramento_Base_somente_disp!$A:$L,5,FALSE),0)</f>
        <v>0</v>
      </c>
      <c r="C2722" s="20">
        <f>IFERROR(VLOOKUP(A2722,[1]Monitoramento_Base_somente_disp!$A:$L,6,FALSE),0)</f>
        <v>0</v>
      </c>
      <c r="D2722" s="20">
        <f>IFERROR(VLOOKUP(A2722,[1]Monitoramento_Base_somente_disp!$A:$L,7,FALSE),0)</f>
        <v>0</v>
      </c>
      <c r="E2722" s="20">
        <f>IFERROR(VLOOKUP(A2722,[1]Monitoramento_Base_somente_disp!$A:$L,8,FALSE),0)</f>
        <v>0</v>
      </c>
      <c r="F2722" s="20">
        <f>IFERROR(VLOOKUP(A2722,[1]Monitoramento_Base_somente_disp!$A:$L,9,FALSE),0)</f>
        <v>0</v>
      </c>
      <c r="G2722" s="28">
        <f>IFERROR(VLOOKUP(A2722,[1]Monitoramento_Base_somente_disp!$A:$L,10,FALSE),0)</f>
        <v>0</v>
      </c>
      <c r="H2722" s="27">
        <f>IFERROR(VLOOKUP(A2722,[2]webService!$A:$I,4,FALSE),0)</f>
        <v>0</v>
      </c>
      <c r="I2722" s="20">
        <f>IFERROR(VLOOKUP(A2722,[2]webService!$A:$II,5,FALSE),0)</f>
        <v>0</v>
      </c>
      <c r="J2722" s="20">
        <f>IFERROR(VLOOKUP(A2722,[2]webService!$A:$I,6,FALSE),0)</f>
        <v>0</v>
      </c>
      <c r="K2722" s="20">
        <f>IFERROR(VLOOKUP(A2722,[2]webService!$A:$I,7,FALSE),0)</f>
        <v>0</v>
      </c>
      <c r="L2722" s="20">
        <f>IFERROR(VLOOKUP(A2722,[2]webService!$A:$I,8,FALSE),0)</f>
        <v>0</v>
      </c>
      <c r="M2722" s="28">
        <f>IFERROR(VLOOKUP(A2722,[2]webService!$A:$I,9,FALSE),0)</f>
        <v>0</v>
      </c>
      <c r="N2722" s="27">
        <f>IFERROR(VLOOKUP(A2722,[3]soaBnafar!$A:$G,2,FALSE),0)</f>
        <v>0</v>
      </c>
      <c r="O2722" s="20">
        <f>IFERROR(VLOOKUP(A2722,[3]soaBnafar!$A:$H,3,FALSE),0)</f>
        <v>0</v>
      </c>
      <c r="P2722" s="20">
        <f>IFERROR(VLOOKUP(A2722,[3]soaBnafar!$A:$G,4,FALSE),0)</f>
        <v>0</v>
      </c>
      <c r="Q2722" s="20">
        <f>IFERROR(VLOOKUP(A2722,[3]soaBnafar!$A:$G,5,FALSE),0)</f>
        <v>0</v>
      </c>
      <c r="R2722" s="20">
        <f>IFERROR(VLOOKUP(A2722,[3]soaBnafar!$A:$G,6,FALSE),0)</f>
        <v>0</v>
      </c>
      <c r="S2722" s="20">
        <f>IFERROR(VLOOKUP(A2722,[3]soaBnafar!$A:$G,7,FALSE),0)</f>
        <v>0</v>
      </c>
      <c r="T2722" s="32">
        <f t="shared" si="506"/>
        <v>0</v>
      </c>
      <c r="U2722" s="21">
        <f t="shared" si="507"/>
        <v>0</v>
      </c>
      <c r="V2722" s="21">
        <f t="shared" si="508"/>
        <v>0</v>
      </c>
      <c r="W2722" s="21">
        <f t="shared" si="509"/>
        <v>0</v>
      </c>
      <c r="X2722" s="21">
        <f t="shared" si="510"/>
        <v>0</v>
      </c>
      <c r="Y2722" s="33">
        <f t="shared" si="511"/>
        <v>0</v>
      </c>
      <c r="Z2722" s="4" t="str">
        <f t="shared" si="512"/>
        <v>Não</v>
      </c>
      <c r="AA2722" s="4" t="str">
        <f t="shared" si="513"/>
        <v>Não</v>
      </c>
      <c r="AB2722" s="4" t="str">
        <f t="shared" si="514"/>
        <v>Não</v>
      </c>
      <c r="AC2722" s="4" t="str">
        <f t="shared" si="515"/>
        <v>Não</v>
      </c>
      <c r="AD2722" s="4" t="str">
        <f t="shared" si="516"/>
        <v>Não</v>
      </c>
      <c r="AE2722" s="30" t="str">
        <f t="shared" si="517"/>
        <v>Não</v>
      </c>
    </row>
    <row r="2723" spans="1:31" x14ac:dyDescent="0.25">
      <c r="A2723" s="23">
        <v>411500</v>
      </c>
      <c r="B2723" s="27">
        <f>IFERROR(VLOOKUP(A2723,[1]Monitoramento_Base_somente_disp!$A:$L,5,FALSE),0)</f>
        <v>64130</v>
      </c>
      <c r="C2723" s="20">
        <f>IFERROR(VLOOKUP(A2723,[1]Monitoramento_Base_somente_disp!$A:$L,6,FALSE),0)</f>
        <v>5944739</v>
      </c>
      <c r="D2723" s="20">
        <f>IFERROR(VLOOKUP(A2723,[1]Monitoramento_Base_somente_disp!$A:$L,7,FALSE),0)</f>
        <v>30233</v>
      </c>
      <c r="E2723" s="20">
        <f>IFERROR(VLOOKUP(A2723,[1]Monitoramento_Base_somente_disp!$A:$L,8,FALSE),0)</f>
        <v>2366585</v>
      </c>
      <c r="F2723" s="20">
        <f>IFERROR(VLOOKUP(A2723,[1]Monitoramento_Base_somente_disp!$A:$L,9,FALSE),0)</f>
        <v>0</v>
      </c>
      <c r="G2723" s="28">
        <f>IFERROR(VLOOKUP(A2723,[1]Monitoramento_Base_somente_disp!$A:$L,10,FALSE),0)</f>
        <v>0</v>
      </c>
      <c r="H2723" s="27">
        <f>IFERROR(VLOOKUP(A2723,[2]webService!$A:$I,4,FALSE),0)</f>
        <v>0</v>
      </c>
      <c r="I2723" s="20">
        <f>IFERROR(VLOOKUP(A2723,[2]webService!$A:$II,5,FALSE),0)</f>
        <v>0</v>
      </c>
      <c r="J2723" s="20">
        <f>IFERROR(VLOOKUP(A2723,[2]webService!$A:$I,6,FALSE),0)</f>
        <v>0</v>
      </c>
      <c r="K2723" s="20">
        <f>IFERROR(VLOOKUP(A2723,[2]webService!$A:$I,7,FALSE),0)</f>
        <v>0</v>
      </c>
      <c r="L2723" s="20">
        <f>IFERROR(VLOOKUP(A2723,[2]webService!$A:$I,8,FALSE),0)</f>
        <v>0</v>
      </c>
      <c r="M2723" s="28">
        <f>IFERROR(VLOOKUP(A2723,[2]webService!$A:$I,9,FALSE),0)</f>
        <v>0</v>
      </c>
      <c r="N2723" s="27">
        <f>IFERROR(VLOOKUP(A2723,[3]soaBnafar!$A:$G,2,FALSE),0)</f>
        <v>0</v>
      </c>
      <c r="O2723" s="20">
        <f>IFERROR(VLOOKUP(A2723,[3]soaBnafar!$A:$H,3,FALSE),0)</f>
        <v>0</v>
      </c>
      <c r="P2723" s="20">
        <f>IFERROR(VLOOKUP(A2723,[3]soaBnafar!$A:$G,4,FALSE),0)</f>
        <v>0</v>
      </c>
      <c r="Q2723" s="20">
        <f>IFERROR(VLOOKUP(A2723,[3]soaBnafar!$A:$G,5,FALSE),0)</f>
        <v>0</v>
      </c>
      <c r="R2723" s="20">
        <f>IFERROR(VLOOKUP(A2723,[3]soaBnafar!$A:$G,6,FALSE),0)</f>
        <v>0</v>
      </c>
      <c r="S2723" s="20">
        <f>IFERROR(VLOOKUP(A2723,[3]soaBnafar!$A:$G,7,FALSE),0)</f>
        <v>0</v>
      </c>
      <c r="T2723" s="32">
        <f t="shared" si="506"/>
        <v>64130</v>
      </c>
      <c r="U2723" s="21">
        <f t="shared" si="507"/>
        <v>5944739</v>
      </c>
      <c r="V2723" s="21">
        <f t="shared" si="508"/>
        <v>30233</v>
      </c>
      <c r="W2723" s="21">
        <f t="shared" si="509"/>
        <v>2366585</v>
      </c>
      <c r="X2723" s="21">
        <f t="shared" si="510"/>
        <v>0</v>
      </c>
      <c r="Y2723" s="33">
        <f t="shared" si="511"/>
        <v>0</v>
      </c>
      <c r="Z2723" s="4" t="str">
        <f t="shared" si="512"/>
        <v>Sim</v>
      </c>
      <c r="AA2723" s="4" t="str">
        <f t="shared" si="513"/>
        <v>Sim</v>
      </c>
      <c r="AB2723" s="4" t="str">
        <f t="shared" si="514"/>
        <v>Sim</v>
      </c>
      <c r="AC2723" s="4" t="str">
        <f t="shared" si="515"/>
        <v>Sim</v>
      </c>
      <c r="AD2723" s="4" t="str">
        <f t="shared" si="516"/>
        <v>Não</v>
      </c>
      <c r="AE2723" s="30" t="str">
        <f t="shared" si="517"/>
        <v>Não</v>
      </c>
    </row>
    <row r="2724" spans="1:31" x14ac:dyDescent="0.25">
      <c r="A2724" s="23">
        <v>411510</v>
      </c>
      <c r="B2724" s="27">
        <f>IFERROR(VLOOKUP(A2724,[1]Monitoramento_Base_somente_disp!$A:$L,5,FALSE),0)</f>
        <v>85578</v>
      </c>
      <c r="C2724" s="20">
        <f>IFERROR(VLOOKUP(A2724,[1]Monitoramento_Base_somente_disp!$A:$L,6,FALSE),0)</f>
        <v>12085168</v>
      </c>
      <c r="D2724" s="20">
        <f>IFERROR(VLOOKUP(A2724,[1]Monitoramento_Base_somente_disp!$A:$L,7,FALSE),0)</f>
        <v>43071</v>
      </c>
      <c r="E2724" s="20">
        <f>IFERROR(VLOOKUP(A2724,[1]Monitoramento_Base_somente_disp!$A:$L,8,FALSE),0)</f>
        <v>5875556</v>
      </c>
      <c r="F2724" s="20">
        <f>IFERROR(VLOOKUP(A2724,[1]Monitoramento_Base_somente_disp!$A:$L,9,FALSE),0)</f>
        <v>0</v>
      </c>
      <c r="G2724" s="28">
        <f>IFERROR(VLOOKUP(A2724,[1]Monitoramento_Base_somente_disp!$A:$L,10,FALSE),0)</f>
        <v>0</v>
      </c>
      <c r="H2724" s="27">
        <f>IFERROR(VLOOKUP(A2724,[2]webService!$A:$I,4,FALSE),0)</f>
        <v>0</v>
      </c>
      <c r="I2724" s="20">
        <f>IFERROR(VLOOKUP(A2724,[2]webService!$A:$II,5,FALSE),0)</f>
        <v>0</v>
      </c>
      <c r="J2724" s="20">
        <f>IFERROR(VLOOKUP(A2724,[2]webService!$A:$I,6,FALSE),0)</f>
        <v>0</v>
      </c>
      <c r="K2724" s="20">
        <f>IFERROR(VLOOKUP(A2724,[2]webService!$A:$I,7,FALSE),0)</f>
        <v>0</v>
      </c>
      <c r="L2724" s="20">
        <f>IFERROR(VLOOKUP(A2724,[2]webService!$A:$I,8,FALSE),0)</f>
        <v>0</v>
      </c>
      <c r="M2724" s="28">
        <f>IFERROR(VLOOKUP(A2724,[2]webService!$A:$I,9,FALSE),0)</f>
        <v>0</v>
      </c>
      <c r="N2724" s="27">
        <f>IFERROR(VLOOKUP(A2724,[3]soaBnafar!$A:$G,2,FALSE),0)</f>
        <v>0</v>
      </c>
      <c r="O2724" s="20">
        <f>IFERROR(VLOOKUP(A2724,[3]soaBnafar!$A:$H,3,FALSE),0)</f>
        <v>0</v>
      </c>
      <c r="P2724" s="20">
        <f>IFERROR(VLOOKUP(A2724,[3]soaBnafar!$A:$G,4,FALSE),0)</f>
        <v>0</v>
      </c>
      <c r="Q2724" s="20">
        <f>IFERROR(VLOOKUP(A2724,[3]soaBnafar!$A:$G,5,FALSE),0)</f>
        <v>0</v>
      </c>
      <c r="R2724" s="20">
        <f>IFERROR(VLOOKUP(A2724,[3]soaBnafar!$A:$G,6,FALSE),0)</f>
        <v>0</v>
      </c>
      <c r="S2724" s="20">
        <f>IFERROR(VLOOKUP(A2724,[3]soaBnafar!$A:$G,7,FALSE),0)</f>
        <v>0</v>
      </c>
      <c r="T2724" s="32">
        <f t="shared" si="506"/>
        <v>85578</v>
      </c>
      <c r="U2724" s="21">
        <f t="shared" si="507"/>
        <v>12085168</v>
      </c>
      <c r="V2724" s="21">
        <f t="shared" si="508"/>
        <v>43071</v>
      </c>
      <c r="W2724" s="21">
        <f t="shared" si="509"/>
        <v>5875556</v>
      </c>
      <c r="X2724" s="21">
        <f t="shared" si="510"/>
        <v>0</v>
      </c>
      <c r="Y2724" s="33">
        <f t="shared" si="511"/>
        <v>0</v>
      </c>
      <c r="Z2724" s="4" t="str">
        <f t="shared" si="512"/>
        <v>Sim</v>
      </c>
      <c r="AA2724" s="4" t="str">
        <f t="shared" si="513"/>
        <v>Sim</v>
      </c>
      <c r="AB2724" s="4" t="str">
        <f t="shared" si="514"/>
        <v>Sim</v>
      </c>
      <c r="AC2724" s="4" t="str">
        <f t="shared" si="515"/>
        <v>Sim</v>
      </c>
      <c r="AD2724" s="4" t="str">
        <f t="shared" si="516"/>
        <v>Não</v>
      </c>
      <c r="AE2724" s="30" t="str">
        <f t="shared" si="517"/>
        <v>Não</v>
      </c>
    </row>
    <row r="2725" spans="1:31" x14ac:dyDescent="0.25">
      <c r="A2725" s="23">
        <v>411545</v>
      </c>
      <c r="B2725" s="27">
        <f>IFERROR(VLOOKUP(A2725,[1]Monitoramento_Base_somente_disp!$A:$L,5,FALSE),0)</f>
        <v>89056</v>
      </c>
      <c r="C2725" s="20">
        <f>IFERROR(VLOOKUP(A2725,[1]Monitoramento_Base_somente_disp!$A:$L,6,FALSE),0)</f>
        <v>10574571</v>
      </c>
      <c r="D2725" s="20">
        <f>IFERROR(VLOOKUP(A2725,[1]Monitoramento_Base_somente_disp!$A:$L,7,FALSE),0)</f>
        <v>46105</v>
      </c>
      <c r="E2725" s="20">
        <f>IFERROR(VLOOKUP(A2725,[1]Monitoramento_Base_somente_disp!$A:$L,8,FALSE),0)</f>
        <v>5568988</v>
      </c>
      <c r="F2725" s="20">
        <f>IFERROR(VLOOKUP(A2725,[1]Monitoramento_Base_somente_disp!$A:$L,9,FALSE),0)</f>
        <v>0</v>
      </c>
      <c r="G2725" s="28">
        <f>IFERROR(VLOOKUP(A2725,[1]Monitoramento_Base_somente_disp!$A:$L,10,FALSE),0)</f>
        <v>0</v>
      </c>
      <c r="H2725" s="27">
        <f>IFERROR(VLOOKUP(A2725,[2]webService!$A:$I,4,FALSE),0)</f>
        <v>0</v>
      </c>
      <c r="I2725" s="20">
        <f>IFERROR(VLOOKUP(A2725,[2]webService!$A:$II,5,FALSE),0)</f>
        <v>0</v>
      </c>
      <c r="J2725" s="20">
        <f>IFERROR(VLOOKUP(A2725,[2]webService!$A:$I,6,FALSE),0)</f>
        <v>0</v>
      </c>
      <c r="K2725" s="20">
        <f>IFERROR(VLOOKUP(A2725,[2]webService!$A:$I,7,FALSE),0)</f>
        <v>0</v>
      </c>
      <c r="L2725" s="20">
        <f>IFERROR(VLOOKUP(A2725,[2]webService!$A:$I,8,FALSE),0)</f>
        <v>0</v>
      </c>
      <c r="M2725" s="28">
        <f>IFERROR(VLOOKUP(A2725,[2]webService!$A:$I,9,FALSE),0)</f>
        <v>0</v>
      </c>
      <c r="N2725" s="27">
        <f>IFERROR(VLOOKUP(A2725,[3]soaBnafar!$A:$G,2,FALSE),0)</f>
        <v>0</v>
      </c>
      <c r="O2725" s="20">
        <f>IFERROR(VLOOKUP(A2725,[3]soaBnafar!$A:$H,3,FALSE),0)</f>
        <v>0</v>
      </c>
      <c r="P2725" s="20">
        <f>IFERROR(VLOOKUP(A2725,[3]soaBnafar!$A:$G,4,FALSE),0)</f>
        <v>0</v>
      </c>
      <c r="Q2725" s="20">
        <f>IFERROR(VLOOKUP(A2725,[3]soaBnafar!$A:$G,5,FALSE),0)</f>
        <v>0</v>
      </c>
      <c r="R2725" s="20">
        <f>IFERROR(VLOOKUP(A2725,[3]soaBnafar!$A:$G,6,FALSE),0)</f>
        <v>0</v>
      </c>
      <c r="S2725" s="20">
        <f>IFERROR(VLOOKUP(A2725,[3]soaBnafar!$A:$G,7,FALSE),0)</f>
        <v>0</v>
      </c>
      <c r="T2725" s="32">
        <f t="shared" si="506"/>
        <v>89056</v>
      </c>
      <c r="U2725" s="21">
        <f t="shared" si="507"/>
        <v>10574571</v>
      </c>
      <c r="V2725" s="21">
        <f t="shared" si="508"/>
        <v>46105</v>
      </c>
      <c r="W2725" s="21">
        <f t="shared" si="509"/>
        <v>5568988</v>
      </c>
      <c r="X2725" s="21">
        <f t="shared" si="510"/>
        <v>0</v>
      </c>
      <c r="Y2725" s="33">
        <f t="shared" si="511"/>
        <v>0</v>
      </c>
      <c r="Z2725" s="4" t="str">
        <f t="shared" si="512"/>
        <v>Sim</v>
      </c>
      <c r="AA2725" s="4" t="str">
        <f t="shared" si="513"/>
        <v>Sim</v>
      </c>
      <c r="AB2725" s="4" t="str">
        <f t="shared" si="514"/>
        <v>Sim</v>
      </c>
      <c r="AC2725" s="4" t="str">
        <f t="shared" si="515"/>
        <v>Sim</v>
      </c>
      <c r="AD2725" s="4" t="str">
        <f t="shared" si="516"/>
        <v>Não</v>
      </c>
      <c r="AE2725" s="30" t="str">
        <f t="shared" si="517"/>
        <v>Não</v>
      </c>
    </row>
    <row r="2726" spans="1:31" x14ac:dyDescent="0.25">
      <c r="A2726" s="23">
        <v>411573</v>
      </c>
      <c r="B2726" s="27">
        <f>IFERROR(VLOOKUP(A2726,[1]Monitoramento_Base_somente_disp!$A:$L,5,FALSE),0)</f>
        <v>11755</v>
      </c>
      <c r="C2726" s="20">
        <f>IFERROR(VLOOKUP(A2726,[1]Monitoramento_Base_somente_disp!$A:$L,6,FALSE),0)</f>
        <v>23080751</v>
      </c>
      <c r="D2726" s="20">
        <f>IFERROR(VLOOKUP(A2726,[1]Monitoramento_Base_somente_disp!$A:$L,7,FALSE),0)</f>
        <v>19030</v>
      </c>
      <c r="E2726" s="20">
        <f>IFERROR(VLOOKUP(A2726,[1]Monitoramento_Base_somente_disp!$A:$L,8,FALSE),0)</f>
        <v>12761472</v>
      </c>
      <c r="F2726" s="20">
        <f>IFERROR(VLOOKUP(A2726,[1]Monitoramento_Base_somente_disp!$A:$L,9,FALSE),0)</f>
        <v>0</v>
      </c>
      <c r="G2726" s="28">
        <f>IFERROR(VLOOKUP(A2726,[1]Monitoramento_Base_somente_disp!$A:$L,10,FALSE),0)</f>
        <v>0</v>
      </c>
      <c r="H2726" s="27">
        <f>IFERROR(VLOOKUP(A2726,[2]webService!$A:$I,4,FALSE),0)</f>
        <v>0</v>
      </c>
      <c r="I2726" s="20">
        <f>IFERROR(VLOOKUP(A2726,[2]webService!$A:$II,5,FALSE),0)</f>
        <v>0</v>
      </c>
      <c r="J2726" s="20">
        <f>IFERROR(VLOOKUP(A2726,[2]webService!$A:$I,6,FALSE),0)</f>
        <v>0</v>
      </c>
      <c r="K2726" s="20">
        <f>IFERROR(VLOOKUP(A2726,[2]webService!$A:$I,7,FALSE),0)</f>
        <v>0</v>
      </c>
      <c r="L2726" s="20">
        <f>IFERROR(VLOOKUP(A2726,[2]webService!$A:$I,8,FALSE),0)</f>
        <v>0</v>
      </c>
      <c r="M2726" s="28">
        <f>IFERROR(VLOOKUP(A2726,[2]webService!$A:$I,9,FALSE),0)</f>
        <v>0</v>
      </c>
      <c r="N2726" s="27">
        <f>IFERROR(VLOOKUP(A2726,[3]soaBnafar!$A:$G,2,FALSE),0)</f>
        <v>0</v>
      </c>
      <c r="O2726" s="20">
        <f>IFERROR(VLOOKUP(A2726,[3]soaBnafar!$A:$H,3,FALSE),0)</f>
        <v>0</v>
      </c>
      <c r="P2726" s="20">
        <f>IFERROR(VLOOKUP(A2726,[3]soaBnafar!$A:$G,4,FALSE),0)</f>
        <v>0</v>
      </c>
      <c r="Q2726" s="20">
        <f>IFERROR(VLOOKUP(A2726,[3]soaBnafar!$A:$G,5,FALSE),0)</f>
        <v>0</v>
      </c>
      <c r="R2726" s="20">
        <f>IFERROR(VLOOKUP(A2726,[3]soaBnafar!$A:$G,6,FALSE),0)</f>
        <v>0</v>
      </c>
      <c r="S2726" s="20">
        <f>IFERROR(VLOOKUP(A2726,[3]soaBnafar!$A:$G,7,FALSE),0)</f>
        <v>0</v>
      </c>
      <c r="T2726" s="32">
        <f t="shared" si="506"/>
        <v>11755</v>
      </c>
      <c r="U2726" s="21">
        <f t="shared" si="507"/>
        <v>23080751</v>
      </c>
      <c r="V2726" s="21">
        <f t="shared" si="508"/>
        <v>19030</v>
      </c>
      <c r="W2726" s="21">
        <f t="shared" si="509"/>
        <v>12761472</v>
      </c>
      <c r="X2726" s="21">
        <f t="shared" si="510"/>
        <v>0</v>
      </c>
      <c r="Y2726" s="33">
        <f t="shared" si="511"/>
        <v>0</v>
      </c>
      <c r="Z2726" s="4" t="str">
        <f t="shared" si="512"/>
        <v>Sim</v>
      </c>
      <c r="AA2726" s="4" t="str">
        <f t="shared" si="513"/>
        <v>Sim</v>
      </c>
      <c r="AB2726" s="4" t="str">
        <f t="shared" si="514"/>
        <v>Sim</v>
      </c>
      <c r="AC2726" s="4" t="str">
        <f t="shared" si="515"/>
        <v>Sim</v>
      </c>
      <c r="AD2726" s="4" t="str">
        <f t="shared" si="516"/>
        <v>Não</v>
      </c>
      <c r="AE2726" s="30" t="str">
        <f t="shared" si="517"/>
        <v>Não</v>
      </c>
    </row>
    <row r="2727" spans="1:31" x14ac:dyDescent="0.25">
      <c r="A2727" s="23">
        <v>411575</v>
      </c>
      <c r="B2727" s="27">
        <f>IFERROR(VLOOKUP(A2727,[1]Monitoramento_Base_somente_disp!$A:$L,5,FALSE),0)</f>
        <v>0</v>
      </c>
      <c r="C2727" s="20">
        <f>IFERROR(VLOOKUP(A2727,[1]Monitoramento_Base_somente_disp!$A:$L,6,FALSE),0)</f>
        <v>0</v>
      </c>
      <c r="D2727" s="20">
        <f>IFERROR(VLOOKUP(A2727,[1]Monitoramento_Base_somente_disp!$A:$L,7,FALSE),0)</f>
        <v>0</v>
      </c>
      <c r="E2727" s="20">
        <f>IFERROR(VLOOKUP(A2727,[1]Monitoramento_Base_somente_disp!$A:$L,8,FALSE),0)</f>
        <v>0</v>
      </c>
      <c r="F2727" s="20">
        <f>IFERROR(VLOOKUP(A2727,[1]Monitoramento_Base_somente_disp!$A:$L,9,FALSE),0)</f>
        <v>0</v>
      </c>
      <c r="G2727" s="28">
        <f>IFERROR(VLOOKUP(A2727,[1]Monitoramento_Base_somente_disp!$A:$L,10,FALSE),0)</f>
        <v>0</v>
      </c>
      <c r="H2727" s="27">
        <f>IFERROR(VLOOKUP(A2727,[2]webService!$A:$I,4,FALSE),0)</f>
        <v>0</v>
      </c>
      <c r="I2727" s="20">
        <f>IFERROR(VLOOKUP(A2727,[2]webService!$A:$II,5,FALSE),0)</f>
        <v>0</v>
      </c>
      <c r="J2727" s="20">
        <f>IFERROR(VLOOKUP(A2727,[2]webService!$A:$I,6,FALSE),0)</f>
        <v>0</v>
      </c>
      <c r="K2727" s="20">
        <f>IFERROR(VLOOKUP(A2727,[2]webService!$A:$I,7,FALSE),0)</f>
        <v>0</v>
      </c>
      <c r="L2727" s="20">
        <f>IFERROR(VLOOKUP(A2727,[2]webService!$A:$I,8,FALSE),0)</f>
        <v>0</v>
      </c>
      <c r="M2727" s="28">
        <f>IFERROR(VLOOKUP(A2727,[2]webService!$A:$I,9,FALSE),0)</f>
        <v>0</v>
      </c>
      <c r="N2727" s="27">
        <f>IFERROR(VLOOKUP(A2727,[3]soaBnafar!$A:$G,2,FALSE),0)</f>
        <v>0</v>
      </c>
      <c r="O2727" s="20">
        <f>IFERROR(VLOOKUP(A2727,[3]soaBnafar!$A:$H,3,FALSE),0)</f>
        <v>0</v>
      </c>
      <c r="P2727" s="20">
        <f>IFERROR(VLOOKUP(A2727,[3]soaBnafar!$A:$G,4,FALSE),0)</f>
        <v>0</v>
      </c>
      <c r="Q2727" s="20">
        <f>IFERROR(VLOOKUP(A2727,[3]soaBnafar!$A:$G,5,FALSE),0)</f>
        <v>0</v>
      </c>
      <c r="R2727" s="20">
        <f>IFERROR(VLOOKUP(A2727,[3]soaBnafar!$A:$G,6,FALSE),0)</f>
        <v>0</v>
      </c>
      <c r="S2727" s="20">
        <f>IFERROR(VLOOKUP(A2727,[3]soaBnafar!$A:$G,7,FALSE),0)</f>
        <v>0</v>
      </c>
      <c r="T2727" s="32">
        <f t="shared" si="506"/>
        <v>0</v>
      </c>
      <c r="U2727" s="21">
        <f t="shared" si="507"/>
        <v>0</v>
      </c>
      <c r="V2727" s="21">
        <f t="shared" si="508"/>
        <v>0</v>
      </c>
      <c r="W2727" s="21">
        <f t="shared" si="509"/>
        <v>0</v>
      </c>
      <c r="X2727" s="21">
        <f t="shared" si="510"/>
        <v>0</v>
      </c>
      <c r="Y2727" s="33">
        <f t="shared" si="511"/>
        <v>0</v>
      </c>
      <c r="Z2727" s="4" t="str">
        <f t="shared" si="512"/>
        <v>Não</v>
      </c>
      <c r="AA2727" s="4" t="str">
        <f t="shared" si="513"/>
        <v>Não</v>
      </c>
      <c r="AB2727" s="4" t="str">
        <f t="shared" si="514"/>
        <v>Não</v>
      </c>
      <c r="AC2727" s="4" t="str">
        <f t="shared" si="515"/>
        <v>Não</v>
      </c>
      <c r="AD2727" s="4" t="str">
        <f t="shared" si="516"/>
        <v>Não</v>
      </c>
      <c r="AE2727" s="30" t="str">
        <f t="shared" si="517"/>
        <v>Não</v>
      </c>
    </row>
    <row r="2728" spans="1:31" x14ac:dyDescent="0.25">
      <c r="A2728" s="23">
        <v>411590</v>
      </c>
      <c r="B2728" s="27">
        <f>IFERROR(VLOOKUP(A2728,[1]Monitoramento_Base_somente_disp!$A:$L,5,FALSE),0)</f>
        <v>0</v>
      </c>
      <c r="C2728" s="20">
        <f>IFERROR(VLOOKUP(A2728,[1]Monitoramento_Base_somente_disp!$A:$L,6,FALSE),0)</f>
        <v>0</v>
      </c>
      <c r="D2728" s="20">
        <f>IFERROR(VLOOKUP(A2728,[1]Monitoramento_Base_somente_disp!$A:$L,7,FALSE),0)</f>
        <v>0</v>
      </c>
      <c r="E2728" s="20">
        <f>IFERROR(VLOOKUP(A2728,[1]Monitoramento_Base_somente_disp!$A:$L,8,FALSE),0)</f>
        <v>0</v>
      </c>
      <c r="F2728" s="20">
        <f>IFERROR(VLOOKUP(A2728,[1]Monitoramento_Base_somente_disp!$A:$L,9,FALSE),0)</f>
        <v>0</v>
      </c>
      <c r="G2728" s="28">
        <f>IFERROR(VLOOKUP(A2728,[1]Monitoramento_Base_somente_disp!$A:$L,10,FALSE),0)</f>
        <v>0</v>
      </c>
      <c r="H2728" s="27">
        <f>IFERROR(VLOOKUP(A2728,[2]webService!$A:$I,4,FALSE),0)</f>
        <v>0</v>
      </c>
      <c r="I2728" s="20">
        <f>IFERROR(VLOOKUP(A2728,[2]webService!$A:$II,5,FALSE),0)</f>
        <v>0</v>
      </c>
      <c r="J2728" s="20">
        <f>IFERROR(VLOOKUP(A2728,[2]webService!$A:$I,6,FALSE),0)</f>
        <v>0</v>
      </c>
      <c r="K2728" s="20">
        <f>IFERROR(VLOOKUP(A2728,[2]webService!$A:$I,7,FALSE),0)</f>
        <v>0</v>
      </c>
      <c r="L2728" s="20">
        <f>IFERROR(VLOOKUP(A2728,[2]webService!$A:$I,8,FALSE),0)</f>
        <v>0</v>
      </c>
      <c r="M2728" s="28">
        <f>IFERROR(VLOOKUP(A2728,[2]webService!$A:$I,9,FALSE),0)</f>
        <v>0</v>
      </c>
      <c r="N2728" s="27">
        <f>IFERROR(VLOOKUP(A2728,[3]soaBnafar!$A:$G,2,FALSE),0)</f>
        <v>0</v>
      </c>
      <c r="O2728" s="20">
        <f>IFERROR(VLOOKUP(A2728,[3]soaBnafar!$A:$H,3,FALSE),0)</f>
        <v>0</v>
      </c>
      <c r="P2728" s="20">
        <f>IFERROR(VLOOKUP(A2728,[3]soaBnafar!$A:$G,4,FALSE),0)</f>
        <v>0</v>
      </c>
      <c r="Q2728" s="20">
        <f>IFERROR(VLOOKUP(A2728,[3]soaBnafar!$A:$G,5,FALSE),0)</f>
        <v>0</v>
      </c>
      <c r="R2728" s="20">
        <f>IFERROR(VLOOKUP(A2728,[3]soaBnafar!$A:$G,6,FALSE),0)</f>
        <v>0</v>
      </c>
      <c r="S2728" s="20">
        <f>IFERROR(VLOOKUP(A2728,[3]soaBnafar!$A:$G,7,FALSE),0)</f>
        <v>0</v>
      </c>
      <c r="T2728" s="32">
        <f t="shared" si="506"/>
        <v>0</v>
      </c>
      <c r="U2728" s="21">
        <f t="shared" si="507"/>
        <v>0</v>
      </c>
      <c r="V2728" s="21">
        <f t="shared" si="508"/>
        <v>0</v>
      </c>
      <c r="W2728" s="21">
        <f t="shared" si="509"/>
        <v>0</v>
      </c>
      <c r="X2728" s="21">
        <f t="shared" si="510"/>
        <v>0</v>
      </c>
      <c r="Y2728" s="33">
        <f t="shared" si="511"/>
        <v>0</v>
      </c>
      <c r="Z2728" s="4" t="str">
        <f t="shared" si="512"/>
        <v>Não</v>
      </c>
      <c r="AA2728" s="4" t="str">
        <f t="shared" si="513"/>
        <v>Não</v>
      </c>
      <c r="AB2728" s="4" t="str">
        <f t="shared" si="514"/>
        <v>Não</v>
      </c>
      <c r="AC2728" s="4" t="str">
        <f t="shared" si="515"/>
        <v>Não</v>
      </c>
      <c r="AD2728" s="4" t="str">
        <f t="shared" si="516"/>
        <v>Não</v>
      </c>
      <c r="AE2728" s="30" t="str">
        <f t="shared" si="517"/>
        <v>Não</v>
      </c>
    </row>
    <row r="2729" spans="1:31" x14ac:dyDescent="0.25">
      <c r="A2729" s="23">
        <v>411605</v>
      </c>
      <c r="B2729" s="27">
        <f>IFERROR(VLOOKUP(A2729,[1]Monitoramento_Base_somente_disp!$A:$L,5,FALSE),0)</f>
        <v>0</v>
      </c>
      <c r="C2729" s="20">
        <f>IFERROR(VLOOKUP(A2729,[1]Monitoramento_Base_somente_disp!$A:$L,6,FALSE),0)</f>
        <v>0</v>
      </c>
      <c r="D2729" s="20">
        <f>IFERROR(VLOOKUP(A2729,[1]Monitoramento_Base_somente_disp!$A:$L,7,FALSE),0)</f>
        <v>0</v>
      </c>
      <c r="E2729" s="20">
        <f>IFERROR(VLOOKUP(A2729,[1]Monitoramento_Base_somente_disp!$A:$L,8,FALSE),0)</f>
        <v>0</v>
      </c>
      <c r="F2729" s="20">
        <f>IFERROR(VLOOKUP(A2729,[1]Monitoramento_Base_somente_disp!$A:$L,9,FALSE),0)</f>
        <v>0</v>
      </c>
      <c r="G2729" s="28">
        <f>IFERROR(VLOOKUP(A2729,[1]Monitoramento_Base_somente_disp!$A:$L,10,FALSE),0)</f>
        <v>0</v>
      </c>
      <c r="H2729" s="27">
        <f>IFERROR(VLOOKUP(A2729,[2]webService!$A:$I,4,FALSE),0)</f>
        <v>107367</v>
      </c>
      <c r="I2729" s="20">
        <f>IFERROR(VLOOKUP(A2729,[2]webService!$A:$II,5,FALSE),0)</f>
        <v>397221</v>
      </c>
      <c r="J2729" s="20">
        <f>IFERROR(VLOOKUP(A2729,[2]webService!$A:$I,6,FALSE),0)</f>
        <v>0</v>
      </c>
      <c r="K2729" s="20">
        <f>IFERROR(VLOOKUP(A2729,[2]webService!$A:$I,7,FALSE),0)</f>
        <v>0</v>
      </c>
      <c r="L2729" s="20">
        <f>IFERROR(VLOOKUP(A2729,[2]webService!$A:$I,8,FALSE),0)</f>
        <v>0</v>
      </c>
      <c r="M2729" s="28">
        <f>IFERROR(VLOOKUP(A2729,[2]webService!$A:$I,9,FALSE),0)</f>
        <v>0</v>
      </c>
      <c r="N2729" s="27">
        <f>IFERROR(VLOOKUP(A2729,[3]soaBnafar!$A:$G,2,FALSE),0)</f>
        <v>0</v>
      </c>
      <c r="O2729" s="20">
        <f>IFERROR(VLOOKUP(A2729,[3]soaBnafar!$A:$H,3,FALSE),0)</f>
        <v>223653</v>
      </c>
      <c r="P2729" s="20">
        <f>IFERROR(VLOOKUP(A2729,[3]soaBnafar!$A:$G,4,FALSE),0)</f>
        <v>0</v>
      </c>
      <c r="Q2729" s="20">
        <f>IFERROR(VLOOKUP(A2729,[3]soaBnafar!$A:$G,5,FALSE),0)</f>
        <v>0</v>
      </c>
      <c r="R2729" s="20">
        <f>IFERROR(VLOOKUP(A2729,[3]soaBnafar!$A:$G,6,FALSE),0)</f>
        <v>0</v>
      </c>
      <c r="S2729" s="20">
        <f>IFERROR(VLOOKUP(A2729,[3]soaBnafar!$A:$G,7,FALSE),0)</f>
        <v>0</v>
      </c>
      <c r="T2729" s="32">
        <f t="shared" si="506"/>
        <v>107367</v>
      </c>
      <c r="U2729" s="21">
        <f t="shared" si="507"/>
        <v>620874</v>
      </c>
      <c r="V2729" s="21">
        <f t="shared" si="508"/>
        <v>0</v>
      </c>
      <c r="W2729" s="21">
        <f t="shared" si="509"/>
        <v>0</v>
      </c>
      <c r="X2729" s="21">
        <f t="shared" si="510"/>
        <v>0</v>
      </c>
      <c r="Y2729" s="33">
        <f t="shared" si="511"/>
        <v>0</v>
      </c>
      <c r="Z2729" s="4" t="str">
        <f t="shared" si="512"/>
        <v>Sim</v>
      </c>
      <c r="AA2729" s="4" t="str">
        <f t="shared" si="513"/>
        <v>Sim</v>
      </c>
      <c r="AB2729" s="4" t="str">
        <f t="shared" si="514"/>
        <v>Não</v>
      </c>
      <c r="AC2729" s="4" t="str">
        <f t="shared" si="515"/>
        <v>Não</v>
      </c>
      <c r="AD2729" s="4" t="str">
        <f t="shared" si="516"/>
        <v>Não</v>
      </c>
      <c r="AE2729" s="30" t="str">
        <f t="shared" si="517"/>
        <v>Não</v>
      </c>
    </row>
    <row r="2730" spans="1:31" x14ac:dyDescent="0.25">
      <c r="A2730" s="23">
        <v>411610</v>
      </c>
      <c r="B2730" s="27">
        <f>IFERROR(VLOOKUP(A2730,[1]Monitoramento_Base_somente_disp!$A:$L,5,FALSE),0)</f>
        <v>0</v>
      </c>
      <c r="C2730" s="20">
        <f>IFERROR(VLOOKUP(A2730,[1]Monitoramento_Base_somente_disp!$A:$L,6,FALSE),0)</f>
        <v>0</v>
      </c>
      <c r="D2730" s="20">
        <f>IFERROR(VLOOKUP(A2730,[1]Monitoramento_Base_somente_disp!$A:$L,7,FALSE),0)</f>
        <v>0</v>
      </c>
      <c r="E2730" s="20">
        <f>IFERROR(VLOOKUP(A2730,[1]Monitoramento_Base_somente_disp!$A:$L,8,FALSE),0)</f>
        <v>0</v>
      </c>
      <c r="F2730" s="20">
        <f>IFERROR(VLOOKUP(A2730,[1]Monitoramento_Base_somente_disp!$A:$L,9,FALSE),0)</f>
        <v>0</v>
      </c>
      <c r="G2730" s="28">
        <f>IFERROR(VLOOKUP(A2730,[1]Monitoramento_Base_somente_disp!$A:$L,10,FALSE),0)</f>
        <v>0</v>
      </c>
      <c r="H2730" s="27">
        <f>IFERROR(VLOOKUP(A2730,[2]webService!$A:$I,4,FALSE),0)</f>
        <v>0</v>
      </c>
      <c r="I2730" s="20">
        <f>IFERROR(VLOOKUP(A2730,[2]webService!$A:$II,5,FALSE),0)</f>
        <v>0</v>
      </c>
      <c r="J2730" s="20">
        <f>IFERROR(VLOOKUP(A2730,[2]webService!$A:$I,6,FALSE),0)</f>
        <v>0</v>
      </c>
      <c r="K2730" s="20">
        <f>IFERROR(VLOOKUP(A2730,[2]webService!$A:$I,7,FALSE),0)</f>
        <v>0</v>
      </c>
      <c r="L2730" s="20">
        <f>IFERROR(VLOOKUP(A2730,[2]webService!$A:$I,8,FALSE),0)</f>
        <v>0</v>
      </c>
      <c r="M2730" s="28">
        <f>IFERROR(VLOOKUP(A2730,[2]webService!$A:$I,9,FALSE),0)</f>
        <v>0</v>
      </c>
      <c r="N2730" s="27">
        <f>IFERROR(VLOOKUP(A2730,[3]soaBnafar!$A:$G,2,FALSE),0)</f>
        <v>0</v>
      </c>
      <c r="O2730" s="20">
        <f>IFERROR(VLOOKUP(A2730,[3]soaBnafar!$A:$H,3,FALSE),0)</f>
        <v>0</v>
      </c>
      <c r="P2730" s="20">
        <f>IFERROR(VLOOKUP(A2730,[3]soaBnafar!$A:$G,4,FALSE),0)</f>
        <v>0</v>
      </c>
      <c r="Q2730" s="20">
        <f>IFERROR(VLOOKUP(A2730,[3]soaBnafar!$A:$G,5,FALSE),0)</f>
        <v>0</v>
      </c>
      <c r="R2730" s="20">
        <f>IFERROR(VLOOKUP(A2730,[3]soaBnafar!$A:$G,6,FALSE),0)</f>
        <v>0</v>
      </c>
      <c r="S2730" s="20">
        <f>IFERROR(VLOOKUP(A2730,[3]soaBnafar!$A:$G,7,FALSE),0)</f>
        <v>0</v>
      </c>
      <c r="T2730" s="32">
        <f t="shared" si="506"/>
        <v>0</v>
      </c>
      <c r="U2730" s="21">
        <f t="shared" si="507"/>
        <v>0</v>
      </c>
      <c r="V2730" s="21">
        <f t="shared" si="508"/>
        <v>0</v>
      </c>
      <c r="W2730" s="21">
        <f t="shared" si="509"/>
        <v>0</v>
      </c>
      <c r="X2730" s="21">
        <f t="shared" si="510"/>
        <v>0</v>
      </c>
      <c r="Y2730" s="33">
        <f t="shared" si="511"/>
        <v>0</v>
      </c>
      <c r="Z2730" s="4" t="str">
        <f t="shared" si="512"/>
        <v>Não</v>
      </c>
      <c r="AA2730" s="4" t="str">
        <f t="shared" si="513"/>
        <v>Não</v>
      </c>
      <c r="AB2730" s="4" t="str">
        <f t="shared" si="514"/>
        <v>Não</v>
      </c>
      <c r="AC2730" s="4" t="str">
        <f t="shared" si="515"/>
        <v>Não</v>
      </c>
      <c r="AD2730" s="4" t="str">
        <f t="shared" si="516"/>
        <v>Não</v>
      </c>
      <c r="AE2730" s="30" t="str">
        <f t="shared" si="517"/>
        <v>Não</v>
      </c>
    </row>
    <row r="2731" spans="1:31" x14ac:dyDescent="0.25">
      <c r="A2731" s="23">
        <v>411620</v>
      </c>
      <c r="B2731" s="27">
        <f>IFERROR(VLOOKUP(A2731,[1]Monitoramento_Base_somente_disp!$A:$L,5,FALSE),0)</f>
        <v>0</v>
      </c>
      <c r="C2731" s="20">
        <f>IFERROR(VLOOKUP(A2731,[1]Monitoramento_Base_somente_disp!$A:$L,6,FALSE),0)</f>
        <v>0</v>
      </c>
      <c r="D2731" s="20">
        <f>IFERROR(VLOOKUP(A2731,[1]Monitoramento_Base_somente_disp!$A:$L,7,FALSE),0)</f>
        <v>0</v>
      </c>
      <c r="E2731" s="20">
        <f>IFERROR(VLOOKUP(A2731,[1]Monitoramento_Base_somente_disp!$A:$L,8,FALSE),0)</f>
        <v>0</v>
      </c>
      <c r="F2731" s="20">
        <f>IFERROR(VLOOKUP(A2731,[1]Monitoramento_Base_somente_disp!$A:$L,9,FALSE),0)</f>
        <v>0</v>
      </c>
      <c r="G2731" s="28">
        <f>IFERROR(VLOOKUP(A2731,[1]Monitoramento_Base_somente_disp!$A:$L,10,FALSE),0)</f>
        <v>0</v>
      </c>
      <c r="H2731" s="27">
        <f>IFERROR(VLOOKUP(A2731,[2]webService!$A:$I,4,FALSE),0)</f>
        <v>0</v>
      </c>
      <c r="I2731" s="20">
        <f>IFERROR(VLOOKUP(A2731,[2]webService!$A:$II,5,FALSE),0)</f>
        <v>0</v>
      </c>
      <c r="J2731" s="20">
        <f>IFERROR(VLOOKUP(A2731,[2]webService!$A:$I,6,FALSE),0)</f>
        <v>0</v>
      </c>
      <c r="K2731" s="20">
        <f>IFERROR(VLOOKUP(A2731,[2]webService!$A:$I,7,FALSE),0)</f>
        <v>0</v>
      </c>
      <c r="L2731" s="20">
        <f>IFERROR(VLOOKUP(A2731,[2]webService!$A:$I,8,FALSE),0)</f>
        <v>0</v>
      </c>
      <c r="M2731" s="28">
        <f>IFERROR(VLOOKUP(A2731,[2]webService!$A:$I,9,FALSE),0)</f>
        <v>0</v>
      </c>
      <c r="N2731" s="27">
        <f>IFERROR(VLOOKUP(A2731,[3]soaBnafar!$A:$G,2,FALSE),0)</f>
        <v>0</v>
      </c>
      <c r="O2731" s="20">
        <f>IFERROR(VLOOKUP(A2731,[3]soaBnafar!$A:$H,3,FALSE),0)</f>
        <v>0</v>
      </c>
      <c r="P2731" s="20">
        <f>IFERROR(VLOOKUP(A2731,[3]soaBnafar!$A:$G,4,FALSE),0)</f>
        <v>0</v>
      </c>
      <c r="Q2731" s="20">
        <f>IFERROR(VLOOKUP(A2731,[3]soaBnafar!$A:$G,5,FALSE),0)</f>
        <v>0</v>
      </c>
      <c r="R2731" s="20">
        <f>IFERROR(VLOOKUP(A2731,[3]soaBnafar!$A:$G,6,FALSE),0)</f>
        <v>0</v>
      </c>
      <c r="S2731" s="20">
        <f>IFERROR(VLOOKUP(A2731,[3]soaBnafar!$A:$G,7,FALSE),0)</f>
        <v>0</v>
      </c>
      <c r="T2731" s="32">
        <f t="shared" si="506"/>
        <v>0</v>
      </c>
      <c r="U2731" s="21">
        <f t="shared" si="507"/>
        <v>0</v>
      </c>
      <c r="V2731" s="21">
        <f t="shared" si="508"/>
        <v>0</v>
      </c>
      <c r="W2731" s="21">
        <f t="shared" si="509"/>
        <v>0</v>
      </c>
      <c r="X2731" s="21">
        <f t="shared" si="510"/>
        <v>0</v>
      </c>
      <c r="Y2731" s="33">
        <f t="shared" si="511"/>
        <v>0</v>
      </c>
      <c r="Z2731" s="4" t="str">
        <f t="shared" si="512"/>
        <v>Não</v>
      </c>
      <c r="AA2731" s="4" t="str">
        <f t="shared" si="513"/>
        <v>Não</v>
      </c>
      <c r="AB2731" s="4" t="str">
        <f t="shared" si="514"/>
        <v>Não</v>
      </c>
      <c r="AC2731" s="4" t="str">
        <f t="shared" si="515"/>
        <v>Não</v>
      </c>
      <c r="AD2731" s="4" t="str">
        <f t="shared" si="516"/>
        <v>Não</v>
      </c>
      <c r="AE2731" s="30" t="str">
        <f t="shared" si="517"/>
        <v>Não</v>
      </c>
    </row>
    <row r="2732" spans="1:31" x14ac:dyDescent="0.25">
      <c r="A2732" s="23">
        <v>411650</v>
      </c>
      <c r="B2732" s="27">
        <f>IFERROR(VLOOKUP(A2732,[1]Monitoramento_Base_somente_disp!$A:$L,5,FALSE),0)</f>
        <v>0</v>
      </c>
      <c r="C2732" s="20">
        <f>IFERROR(VLOOKUP(A2732,[1]Monitoramento_Base_somente_disp!$A:$L,6,FALSE),0)</f>
        <v>0</v>
      </c>
      <c r="D2732" s="20">
        <f>IFERROR(VLOOKUP(A2732,[1]Monitoramento_Base_somente_disp!$A:$L,7,FALSE),0)</f>
        <v>0</v>
      </c>
      <c r="E2732" s="20">
        <f>IFERROR(VLOOKUP(A2732,[1]Monitoramento_Base_somente_disp!$A:$L,8,FALSE),0)</f>
        <v>0</v>
      </c>
      <c r="F2732" s="20">
        <f>IFERROR(VLOOKUP(A2732,[1]Monitoramento_Base_somente_disp!$A:$L,9,FALSE),0)</f>
        <v>0</v>
      </c>
      <c r="G2732" s="28">
        <f>IFERROR(VLOOKUP(A2732,[1]Monitoramento_Base_somente_disp!$A:$L,10,FALSE),0)</f>
        <v>0</v>
      </c>
      <c r="H2732" s="27">
        <f>IFERROR(VLOOKUP(A2732,[2]webService!$A:$I,4,FALSE),0)</f>
        <v>0</v>
      </c>
      <c r="I2732" s="20">
        <f>IFERROR(VLOOKUP(A2732,[2]webService!$A:$II,5,FALSE),0)</f>
        <v>0</v>
      </c>
      <c r="J2732" s="20">
        <f>IFERROR(VLOOKUP(A2732,[2]webService!$A:$I,6,FALSE),0)</f>
        <v>0</v>
      </c>
      <c r="K2732" s="20">
        <f>IFERROR(VLOOKUP(A2732,[2]webService!$A:$I,7,FALSE),0)</f>
        <v>0</v>
      </c>
      <c r="L2732" s="20">
        <f>IFERROR(VLOOKUP(A2732,[2]webService!$A:$I,8,FALSE),0)</f>
        <v>0</v>
      </c>
      <c r="M2732" s="28">
        <f>IFERROR(VLOOKUP(A2732,[2]webService!$A:$I,9,FALSE),0)</f>
        <v>0</v>
      </c>
      <c r="N2732" s="27">
        <f>IFERROR(VLOOKUP(A2732,[3]soaBnafar!$A:$G,2,FALSE),0)</f>
        <v>41751</v>
      </c>
      <c r="O2732" s="20">
        <f>IFERROR(VLOOKUP(A2732,[3]soaBnafar!$A:$H,3,FALSE),0)</f>
        <v>214173</v>
      </c>
      <c r="P2732" s="20">
        <f>IFERROR(VLOOKUP(A2732,[3]soaBnafar!$A:$G,4,FALSE),0)</f>
        <v>0</v>
      </c>
      <c r="Q2732" s="20">
        <f>IFERROR(VLOOKUP(A2732,[3]soaBnafar!$A:$G,5,FALSE),0)</f>
        <v>0</v>
      </c>
      <c r="R2732" s="20">
        <f>IFERROR(VLOOKUP(A2732,[3]soaBnafar!$A:$G,6,FALSE),0)</f>
        <v>0</v>
      </c>
      <c r="S2732" s="20">
        <f>IFERROR(VLOOKUP(A2732,[3]soaBnafar!$A:$G,7,FALSE),0)</f>
        <v>0</v>
      </c>
      <c r="T2732" s="32">
        <f t="shared" si="506"/>
        <v>41751</v>
      </c>
      <c r="U2732" s="21">
        <f t="shared" si="507"/>
        <v>214173</v>
      </c>
      <c r="V2732" s="21">
        <f t="shared" si="508"/>
        <v>0</v>
      </c>
      <c r="W2732" s="21">
        <f t="shared" si="509"/>
        <v>0</v>
      </c>
      <c r="X2732" s="21">
        <f t="shared" si="510"/>
        <v>0</v>
      </c>
      <c r="Y2732" s="33">
        <f t="shared" si="511"/>
        <v>0</v>
      </c>
      <c r="Z2732" s="4" t="str">
        <f t="shared" si="512"/>
        <v>Sim</v>
      </c>
      <c r="AA2732" s="4" t="str">
        <f t="shared" si="513"/>
        <v>Sim</v>
      </c>
      <c r="AB2732" s="4" t="str">
        <f t="shared" si="514"/>
        <v>Não</v>
      </c>
      <c r="AC2732" s="4" t="str">
        <f t="shared" si="515"/>
        <v>Não</v>
      </c>
      <c r="AD2732" s="4" t="str">
        <f t="shared" si="516"/>
        <v>Não</v>
      </c>
      <c r="AE2732" s="30" t="str">
        <f t="shared" si="517"/>
        <v>Não</v>
      </c>
    </row>
    <row r="2733" spans="1:31" x14ac:dyDescent="0.25">
      <c r="A2733" s="23">
        <v>411660</v>
      </c>
      <c r="B2733" s="27">
        <f>IFERROR(VLOOKUP(A2733,[1]Monitoramento_Base_somente_disp!$A:$L,5,FALSE),0)</f>
        <v>0</v>
      </c>
      <c r="C2733" s="20">
        <f>IFERROR(VLOOKUP(A2733,[1]Monitoramento_Base_somente_disp!$A:$L,6,FALSE),0)</f>
        <v>0</v>
      </c>
      <c r="D2733" s="20">
        <f>IFERROR(VLOOKUP(A2733,[1]Monitoramento_Base_somente_disp!$A:$L,7,FALSE),0)</f>
        <v>0</v>
      </c>
      <c r="E2733" s="20">
        <f>IFERROR(VLOOKUP(A2733,[1]Monitoramento_Base_somente_disp!$A:$L,8,FALSE),0)</f>
        <v>0</v>
      </c>
      <c r="F2733" s="20">
        <f>IFERROR(VLOOKUP(A2733,[1]Monitoramento_Base_somente_disp!$A:$L,9,FALSE),0)</f>
        <v>0</v>
      </c>
      <c r="G2733" s="28">
        <f>IFERROR(VLOOKUP(A2733,[1]Monitoramento_Base_somente_disp!$A:$L,10,FALSE),0)</f>
        <v>0</v>
      </c>
      <c r="H2733" s="27">
        <f>IFERROR(VLOOKUP(A2733,[2]webService!$A:$I,4,FALSE),0)</f>
        <v>0</v>
      </c>
      <c r="I2733" s="20">
        <f>IFERROR(VLOOKUP(A2733,[2]webService!$A:$II,5,FALSE),0)</f>
        <v>0</v>
      </c>
      <c r="J2733" s="20">
        <f>IFERROR(VLOOKUP(A2733,[2]webService!$A:$I,6,FALSE),0)</f>
        <v>0</v>
      </c>
      <c r="K2733" s="20">
        <f>IFERROR(VLOOKUP(A2733,[2]webService!$A:$I,7,FALSE),0)</f>
        <v>0</v>
      </c>
      <c r="L2733" s="20">
        <f>IFERROR(VLOOKUP(A2733,[2]webService!$A:$I,8,FALSE),0)</f>
        <v>0</v>
      </c>
      <c r="M2733" s="28">
        <f>IFERROR(VLOOKUP(A2733,[2]webService!$A:$I,9,FALSE),0)</f>
        <v>0</v>
      </c>
      <c r="N2733" s="27">
        <f>IFERROR(VLOOKUP(A2733,[3]soaBnafar!$A:$G,2,FALSE),0)</f>
        <v>41017</v>
      </c>
      <c r="O2733" s="20">
        <f>IFERROR(VLOOKUP(A2733,[3]soaBnafar!$A:$H,3,FALSE),0)</f>
        <v>0</v>
      </c>
      <c r="P2733" s="20">
        <f>IFERROR(VLOOKUP(A2733,[3]soaBnafar!$A:$G,4,FALSE),0)</f>
        <v>25552</v>
      </c>
      <c r="Q2733" s="20">
        <f>IFERROR(VLOOKUP(A2733,[3]soaBnafar!$A:$G,5,FALSE),0)</f>
        <v>0</v>
      </c>
      <c r="R2733" s="20">
        <f>IFERROR(VLOOKUP(A2733,[3]soaBnafar!$A:$G,6,FALSE),0)</f>
        <v>0</v>
      </c>
      <c r="S2733" s="20">
        <f>IFERROR(VLOOKUP(A2733,[3]soaBnafar!$A:$G,7,FALSE),0)</f>
        <v>0</v>
      </c>
      <c r="T2733" s="32">
        <f t="shared" si="506"/>
        <v>41017</v>
      </c>
      <c r="U2733" s="21">
        <f t="shared" si="507"/>
        <v>0</v>
      </c>
      <c r="V2733" s="21">
        <f t="shared" si="508"/>
        <v>25552</v>
      </c>
      <c r="W2733" s="21">
        <f t="shared" si="509"/>
        <v>0</v>
      </c>
      <c r="X2733" s="21">
        <f t="shared" si="510"/>
        <v>0</v>
      </c>
      <c r="Y2733" s="33">
        <f t="shared" si="511"/>
        <v>0</v>
      </c>
      <c r="Z2733" s="4" t="str">
        <f t="shared" si="512"/>
        <v>Sim</v>
      </c>
      <c r="AA2733" s="4" t="str">
        <f t="shared" si="513"/>
        <v>Não</v>
      </c>
      <c r="AB2733" s="4" t="str">
        <f t="shared" si="514"/>
        <v>Sim</v>
      </c>
      <c r="AC2733" s="4" t="str">
        <f t="shared" si="515"/>
        <v>Não</v>
      </c>
      <c r="AD2733" s="4" t="str">
        <f t="shared" si="516"/>
        <v>Não</v>
      </c>
      <c r="AE2733" s="30" t="str">
        <f t="shared" si="517"/>
        <v>Não</v>
      </c>
    </row>
    <row r="2734" spans="1:31" x14ac:dyDescent="0.25">
      <c r="A2734" s="23">
        <v>411680</v>
      </c>
      <c r="B2734" s="27">
        <f>IFERROR(VLOOKUP(A2734,[1]Monitoramento_Base_somente_disp!$A:$L,5,FALSE),0)</f>
        <v>0</v>
      </c>
      <c r="C2734" s="20">
        <f>IFERROR(VLOOKUP(A2734,[1]Monitoramento_Base_somente_disp!$A:$L,6,FALSE),0)</f>
        <v>661640</v>
      </c>
      <c r="D2734" s="20">
        <f>IFERROR(VLOOKUP(A2734,[1]Monitoramento_Base_somente_disp!$A:$L,7,FALSE),0)</f>
        <v>0</v>
      </c>
      <c r="E2734" s="20">
        <f>IFERROR(VLOOKUP(A2734,[1]Monitoramento_Base_somente_disp!$A:$L,8,FALSE),0)</f>
        <v>330820</v>
      </c>
      <c r="F2734" s="20">
        <f>IFERROR(VLOOKUP(A2734,[1]Monitoramento_Base_somente_disp!$A:$L,9,FALSE),0)</f>
        <v>0</v>
      </c>
      <c r="G2734" s="28">
        <f>IFERROR(VLOOKUP(A2734,[1]Monitoramento_Base_somente_disp!$A:$L,10,FALSE),0)</f>
        <v>0</v>
      </c>
      <c r="H2734" s="27">
        <f>IFERROR(VLOOKUP(A2734,[2]webService!$A:$I,4,FALSE),0)</f>
        <v>0</v>
      </c>
      <c r="I2734" s="20">
        <f>IFERROR(VLOOKUP(A2734,[2]webService!$A:$II,5,FALSE),0)</f>
        <v>0</v>
      </c>
      <c r="J2734" s="20">
        <f>IFERROR(VLOOKUP(A2734,[2]webService!$A:$I,6,FALSE),0)</f>
        <v>0</v>
      </c>
      <c r="K2734" s="20">
        <f>IFERROR(VLOOKUP(A2734,[2]webService!$A:$I,7,FALSE),0)</f>
        <v>0</v>
      </c>
      <c r="L2734" s="20">
        <f>IFERROR(VLOOKUP(A2734,[2]webService!$A:$I,8,FALSE),0)</f>
        <v>0</v>
      </c>
      <c r="M2734" s="28">
        <f>IFERROR(VLOOKUP(A2734,[2]webService!$A:$I,9,FALSE),0)</f>
        <v>0</v>
      </c>
      <c r="N2734" s="27">
        <f>IFERROR(VLOOKUP(A2734,[3]soaBnafar!$A:$G,2,FALSE),0)</f>
        <v>112067</v>
      </c>
      <c r="O2734" s="20">
        <f>IFERROR(VLOOKUP(A2734,[3]soaBnafar!$A:$H,3,FALSE),0)</f>
        <v>0</v>
      </c>
      <c r="P2734" s="20">
        <f>IFERROR(VLOOKUP(A2734,[3]soaBnafar!$A:$G,4,FALSE),0)</f>
        <v>0</v>
      </c>
      <c r="Q2734" s="20">
        <f>IFERROR(VLOOKUP(A2734,[3]soaBnafar!$A:$G,5,FALSE),0)</f>
        <v>0</v>
      </c>
      <c r="R2734" s="20">
        <f>IFERROR(VLOOKUP(A2734,[3]soaBnafar!$A:$G,6,FALSE),0)</f>
        <v>0</v>
      </c>
      <c r="S2734" s="20">
        <f>IFERROR(VLOOKUP(A2734,[3]soaBnafar!$A:$G,7,FALSE),0)</f>
        <v>0</v>
      </c>
      <c r="T2734" s="32">
        <f t="shared" si="506"/>
        <v>112067</v>
      </c>
      <c r="U2734" s="21">
        <f t="shared" si="507"/>
        <v>661640</v>
      </c>
      <c r="V2734" s="21">
        <f t="shared" si="508"/>
        <v>0</v>
      </c>
      <c r="W2734" s="21">
        <f t="shared" si="509"/>
        <v>330820</v>
      </c>
      <c r="X2734" s="21">
        <f t="shared" si="510"/>
        <v>0</v>
      </c>
      <c r="Y2734" s="33">
        <f t="shared" si="511"/>
        <v>0</v>
      </c>
      <c r="Z2734" s="4" t="str">
        <f t="shared" si="512"/>
        <v>Sim</v>
      </c>
      <c r="AA2734" s="4" t="str">
        <f t="shared" si="513"/>
        <v>Sim</v>
      </c>
      <c r="AB2734" s="4" t="str">
        <f t="shared" si="514"/>
        <v>Não</v>
      </c>
      <c r="AC2734" s="4" t="str">
        <f t="shared" si="515"/>
        <v>Sim</v>
      </c>
      <c r="AD2734" s="4" t="str">
        <f t="shared" si="516"/>
        <v>Não</v>
      </c>
      <c r="AE2734" s="30" t="str">
        <f t="shared" si="517"/>
        <v>Não</v>
      </c>
    </row>
    <row r="2735" spans="1:31" x14ac:dyDescent="0.25">
      <c r="A2735" s="23">
        <v>411690</v>
      </c>
      <c r="B2735" s="27">
        <f>IFERROR(VLOOKUP(A2735,[1]Monitoramento_Base_somente_disp!$A:$L,5,FALSE),0)</f>
        <v>0</v>
      </c>
      <c r="C2735" s="20">
        <f>IFERROR(VLOOKUP(A2735,[1]Monitoramento_Base_somente_disp!$A:$L,6,FALSE),0)</f>
        <v>68600</v>
      </c>
      <c r="D2735" s="20">
        <f>IFERROR(VLOOKUP(A2735,[1]Monitoramento_Base_somente_disp!$A:$L,7,FALSE),0)</f>
        <v>0</v>
      </c>
      <c r="E2735" s="20">
        <f>IFERROR(VLOOKUP(A2735,[1]Monitoramento_Base_somente_disp!$A:$L,8,FALSE),0)</f>
        <v>34300</v>
      </c>
      <c r="F2735" s="20">
        <f>IFERROR(VLOOKUP(A2735,[1]Monitoramento_Base_somente_disp!$A:$L,9,FALSE),0)</f>
        <v>0</v>
      </c>
      <c r="G2735" s="28">
        <f>IFERROR(VLOOKUP(A2735,[1]Monitoramento_Base_somente_disp!$A:$L,10,FALSE),0)</f>
        <v>0</v>
      </c>
      <c r="H2735" s="27">
        <f>IFERROR(VLOOKUP(A2735,[2]webService!$A:$I,4,FALSE),0)</f>
        <v>0</v>
      </c>
      <c r="I2735" s="20">
        <f>IFERROR(VLOOKUP(A2735,[2]webService!$A:$II,5,FALSE),0)</f>
        <v>0</v>
      </c>
      <c r="J2735" s="20">
        <f>IFERROR(VLOOKUP(A2735,[2]webService!$A:$I,6,FALSE),0)</f>
        <v>0</v>
      </c>
      <c r="K2735" s="20">
        <f>IFERROR(VLOOKUP(A2735,[2]webService!$A:$I,7,FALSE),0)</f>
        <v>0</v>
      </c>
      <c r="L2735" s="20">
        <f>IFERROR(VLOOKUP(A2735,[2]webService!$A:$I,8,FALSE),0)</f>
        <v>0</v>
      </c>
      <c r="M2735" s="28">
        <f>IFERROR(VLOOKUP(A2735,[2]webService!$A:$I,9,FALSE),0)</f>
        <v>0</v>
      </c>
      <c r="N2735" s="27">
        <f>IFERROR(VLOOKUP(A2735,[3]soaBnafar!$A:$G,2,FALSE),0)</f>
        <v>0</v>
      </c>
      <c r="O2735" s="20">
        <f>IFERROR(VLOOKUP(A2735,[3]soaBnafar!$A:$H,3,FALSE),0)</f>
        <v>0</v>
      </c>
      <c r="P2735" s="20">
        <f>IFERROR(VLOOKUP(A2735,[3]soaBnafar!$A:$G,4,FALSE),0)</f>
        <v>0</v>
      </c>
      <c r="Q2735" s="20">
        <f>IFERROR(VLOOKUP(A2735,[3]soaBnafar!$A:$G,5,FALSE),0)</f>
        <v>0</v>
      </c>
      <c r="R2735" s="20">
        <f>IFERROR(VLOOKUP(A2735,[3]soaBnafar!$A:$G,6,FALSE),0)</f>
        <v>0</v>
      </c>
      <c r="S2735" s="20">
        <f>IFERROR(VLOOKUP(A2735,[3]soaBnafar!$A:$G,7,FALSE),0)</f>
        <v>0</v>
      </c>
      <c r="T2735" s="32">
        <f t="shared" si="506"/>
        <v>0</v>
      </c>
      <c r="U2735" s="21">
        <f t="shared" si="507"/>
        <v>68600</v>
      </c>
      <c r="V2735" s="21">
        <f t="shared" si="508"/>
        <v>0</v>
      </c>
      <c r="W2735" s="21">
        <f t="shared" si="509"/>
        <v>34300</v>
      </c>
      <c r="X2735" s="21">
        <f t="shared" si="510"/>
        <v>0</v>
      </c>
      <c r="Y2735" s="33">
        <f t="shared" si="511"/>
        <v>0</v>
      </c>
      <c r="Z2735" s="4" t="str">
        <f t="shared" si="512"/>
        <v>Não</v>
      </c>
      <c r="AA2735" s="4" t="str">
        <f t="shared" si="513"/>
        <v>Sim</v>
      </c>
      <c r="AB2735" s="4" t="str">
        <f t="shared" si="514"/>
        <v>Não</v>
      </c>
      <c r="AC2735" s="4" t="str">
        <f t="shared" si="515"/>
        <v>Sim</v>
      </c>
      <c r="AD2735" s="4" t="str">
        <f t="shared" si="516"/>
        <v>Não</v>
      </c>
      <c r="AE2735" s="30" t="str">
        <f t="shared" si="517"/>
        <v>Não</v>
      </c>
    </row>
    <row r="2736" spans="1:31" x14ac:dyDescent="0.25">
      <c r="A2736" s="23">
        <v>411695</v>
      </c>
      <c r="B2736" s="27">
        <f>IFERROR(VLOOKUP(A2736,[1]Monitoramento_Base_somente_disp!$A:$L,5,FALSE),0)</f>
        <v>0</v>
      </c>
      <c r="C2736" s="20">
        <f>IFERROR(VLOOKUP(A2736,[1]Monitoramento_Base_somente_disp!$A:$L,6,FALSE),0)</f>
        <v>0</v>
      </c>
      <c r="D2736" s="20">
        <f>IFERROR(VLOOKUP(A2736,[1]Monitoramento_Base_somente_disp!$A:$L,7,FALSE),0)</f>
        <v>0</v>
      </c>
      <c r="E2736" s="20">
        <f>IFERROR(VLOOKUP(A2736,[1]Monitoramento_Base_somente_disp!$A:$L,8,FALSE),0)</f>
        <v>0</v>
      </c>
      <c r="F2736" s="20">
        <f>IFERROR(VLOOKUP(A2736,[1]Monitoramento_Base_somente_disp!$A:$L,9,FALSE),0)</f>
        <v>0</v>
      </c>
      <c r="G2736" s="28">
        <f>IFERROR(VLOOKUP(A2736,[1]Monitoramento_Base_somente_disp!$A:$L,10,FALSE),0)</f>
        <v>0</v>
      </c>
      <c r="H2736" s="27">
        <f>IFERROR(VLOOKUP(A2736,[2]webService!$A:$I,4,FALSE),0)</f>
        <v>0</v>
      </c>
      <c r="I2736" s="20">
        <f>IFERROR(VLOOKUP(A2736,[2]webService!$A:$II,5,FALSE),0)</f>
        <v>0</v>
      </c>
      <c r="J2736" s="20">
        <f>IFERROR(VLOOKUP(A2736,[2]webService!$A:$I,6,FALSE),0)</f>
        <v>0</v>
      </c>
      <c r="K2736" s="20">
        <f>IFERROR(VLOOKUP(A2736,[2]webService!$A:$I,7,FALSE),0)</f>
        <v>0</v>
      </c>
      <c r="L2736" s="20">
        <f>IFERROR(VLOOKUP(A2736,[2]webService!$A:$I,8,FALSE),0)</f>
        <v>0</v>
      </c>
      <c r="M2736" s="28">
        <f>IFERROR(VLOOKUP(A2736,[2]webService!$A:$I,9,FALSE),0)</f>
        <v>0</v>
      </c>
      <c r="N2736" s="27">
        <f>IFERROR(VLOOKUP(A2736,[3]soaBnafar!$A:$G,2,FALSE),0)</f>
        <v>0</v>
      </c>
      <c r="O2736" s="20">
        <f>IFERROR(VLOOKUP(A2736,[3]soaBnafar!$A:$H,3,FALSE),0)</f>
        <v>0</v>
      </c>
      <c r="P2736" s="20">
        <f>IFERROR(VLOOKUP(A2736,[3]soaBnafar!$A:$G,4,FALSE),0)</f>
        <v>0</v>
      </c>
      <c r="Q2736" s="20">
        <f>IFERROR(VLOOKUP(A2736,[3]soaBnafar!$A:$G,5,FALSE),0)</f>
        <v>0</v>
      </c>
      <c r="R2736" s="20">
        <f>IFERROR(VLOOKUP(A2736,[3]soaBnafar!$A:$G,6,FALSE),0)</f>
        <v>0</v>
      </c>
      <c r="S2736" s="20">
        <f>IFERROR(VLOOKUP(A2736,[3]soaBnafar!$A:$G,7,FALSE),0)</f>
        <v>0</v>
      </c>
      <c r="T2736" s="32">
        <f t="shared" si="506"/>
        <v>0</v>
      </c>
      <c r="U2736" s="21">
        <f t="shared" si="507"/>
        <v>0</v>
      </c>
      <c r="V2736" s="21">
        <f t="shared" si="508"/>
        <v>0</v>
      </c>
      <c r="W2736" s="21">
        <f t="shared" si="509"/>
        <v>0</v>
      </c>
      <c r="X2736" s="21">
        <f t="shared" si="510"/>
        <v>0</v>
      </c>
      <c r="Y2736" s="33">
        <f t="shared" si="511"/>
        <v>0</v>
      </c>
      <c r="Z2736" s="4" t="str">
        <f t="shared" si="512"/>
        <v>Não</v>
      </c>
      <c r="AA2736" s="4" t="str">
        <f t="shared" si="513"/>
        <v>Não</v>
      </c>
      <c r="AB2736" s="4" t="str">
        <f t="shared" si="514"/>
        <v>Não</v>
      </c>
      <c r="AC2736" s="4" t="str">
        <f t="shared" si="515"/>
        <v>Não</v>
      </c>
      <c r="AD2736" s="4" t="str">
        <f t="shared" si="516"/>
        <v>Não</v>
      </c>
      <c r="AE2736" s="30" t="str">
        <f t="shared" si="517"/>
        <v>Não</v>
      </c>
    </row>
    <row r="2737" spans="1:31" x14ac:dyDescent="0.25">
      <c r="A2737" s="23">
        <v>411700</v>
      </c>
      <c r="B2737" s="27">
        <f>IFERROR(VLOOKUP(A2737,[1]Monitoramento_Base_somente_disp!$A:$L,5,FALSE),0)</f>
        <v>0</v>
      </c>
      <c r="C2737" s="20">
        <f>IFERROR(VLOOKUP(A2737,[1]Monitoramento_Base_somente_disp!$A:$L,6,FALSE),0)</f>
        <v>0</v>
      </c>
      <c r="D2737" s="20">
        <f>IFERROR(VLOOKUP(A2737,[1]Monitoramento_Base_somente_disp!$A:$L,7,FALSE),0)</f>
        <v>0</v>
      </c>
      <c r="E2737" s="20">
        <f>IFERROR(VLOOKUP(A2737,[1]Monitoramento_Base_somente_disp!$A:$L,8,FALSE),0)</f>
        <v>0</v>
      </c>
      <c r="F2737" s="20">
        <f>IFERROR(VLOOKUP(A2737,[1]Monitoramento_Base_somente_disp!$A:$L,9,FALSE),0)</f>
        <v>0</v>
      </c>
      <c r="G2737" s="28">
        <f>IFERROR(VLOOKUP(A2737,[1]Monitoramento_Base_somente_disp!$A:$L,10,FALSE),0)</f>
        <v>0</v>
      </c>
      <c r="H2737" s="27">
        <f>IFERROR(VLOOKUP(A2737,[2]webService!$A:$I,4,FALSE),0)</f>
        <v>0</v>
      </c>
      <c r="I2737" s="20">
        <f>IFERROR(VLOOKUP(A2737,[2]webService!$A:$II,5,FALSE),0)</f>
        <v>0</v>
      </c>
      <c r="J2737" s="20">
        <f>IFERROR(VLOOKUP(A2737,[2]webService!$A:$I,6,FALSE),0)</f>
        <v>0</v>
      </c>
      <c r="K2737" s="20">
        <f>IFERROR(VLOOKUP(A2737,[2]webService!$A:$I,7,FALSE),0)</f>
        <v>0</v>
      </c>
      <c r="L2737" s="20">
        <f>IFERROR(VLOOKUP(A2737,[2]webService!$A:$I,8,FALSE),0)</f>
        <v>0</v>
      </c>
      <c r="M2737" s="28">
        <f>IFERROR(VLOOKUP(A2737,[2]webService!$A:$I,9,FALSE),0)</f>
        <v>0</v>
      </c>
      <c r="N2737" s="27">
        <f>IFERROR(VLOOKUP(A2737,[3]soaBnafar!$A:$G,2,FALSE),0)</f>
        <v>0</v>
      </c>
      <c r="O2737" s="20">
        <f>IFERROR(VLOOKUP(A2737,[3]soaBnafar!$A:$H,3,FALSE),0)</f>
        <v>0</v>
      </c>
      <c r="P2737" s="20">
        <f>IFERROR(VLOOKUP(A2737,[3]soaBnafar!$A:$G,4,FALSE),0)</f>
        <v>0</v>
      </c>
      <c r="Q2737" s="20">
        <f>IFERROR(VLOOKUP(A2737,[3]soaBnafar!$A:$G,5,FALSE),0)</f>
        <v>0</v>
      </c>
      <c r="R2737" s="20">
        <f>IFERROR(VLOOKUP(A2737,[3]soaBnafar!$A:$G,6,FALSE),0)</f>
        <v>0</v>
      </c>
      <c r="S2737" s="20">
        <f>IFERROR(VLOOKUP(A2737,[3]soaBnafar!$A:$G,7,FALSE),0)</f>
        <v>0</v>
      </c>
      <c r="T2737" s="32">
        <f t="shared" si="506"/>
        <v>0</v>
      </c>
      <c r="U2737" s="21">
        <f t="shared" si="507"/>
        <v>0</v>
      </c>
      <c r="V2737" s="21">
        <f t="shared" si="508"/>
        <v>0</v>
      </c>
      <c r="W2737" s="21">
        <f t="shared" si="509"/>
        <v>0</v>
      </c>
      <c r="X2737" s="21">
        <f t="shared" si="510"/>
        <v>0</v>
      </c>
      <c r="Y2737" s="33">
        <f t="shared" si="511"/>
        <v>0</v>
      </c>
      <c r="Z2737" s="4" t="str">
        <f t="shared" si="512"/>
        <v>Não</v>
      </c>
      <c r="AA2737" s="4" t="str">
        <f t="shared" si="513"/>
        <v>Não</v>
      </c>
      <c r="AB2737" s="4" t="str">
        <f t="shared" si="514"/>
        <v>Não</v>
      </c>
      <c r="AC2737" s="4" t="str">
        <f t="shared" si="515"/>
        <v>Não</v>
      </c>
      <c r="AD2737" s="4" t="str">
        <f t="shared" si="516"/>
        <v>Não</v>
      </c>
      <c r="AE2737" s="30" t="str">
        <f t="shared" si="517"/>
        <v>Não</v>
      </c>
    </row>
    <row r="2738" spans="1:31" x14ac:dyDescent="0.25">
      <c r="A2738" s="23">
        <v>411705</v>
      </c>
      <c r="B2738" s="27">
        <f>IFERROR(VLOOKUP(A2738,[1]Monitoramento_Base_somente_disp!$A:$L,5,FALSE),0)</f>
        <v>114035</v>
      </c>
      <c r="C2738" s="20">
        <f>IFERROR(VLOOKUP(A2738,[1]Monitoramento_Base_somente_disp!$A:$L,6,FALSE),0)</f>
        <v>59296115</v>
      </c>
      <c r="D2738" s="20">
        <f>IFERROR(VLOOKUP(A2738,[1]Monitoramento_Base_somente_disp!$A:$L,7,FALSE),0)</f>
        <v>73515</v>
      </c>
      <c r="E2738" s="20">
        <f>IFERROR(VLOOKUP(A2738,[1]Monitoramento_Base_somente_disp!$A:$L,8,FALSE),0)</f>
        <v>28231535</v>
      </c>
      <c r="F2738" s="20">
        <f>IFERROR(VLOOKUP(A2738,[1]Monitoramento_Base_somente_disp!$A:$L,9,FALSE),0)</f>
        <v>0</v>
      </c>
      <c r="G2738" s="28">
        <f>IFERROR(VLOOKUP(A2738,[1]Monitoramento_Base_somente_disp!$A:$L,10,FALSE),0)</f>
        <v>0</v>
      </c>
      <c r="H2738" s="27">
        <f>IFERROR(VLOOKUP(A2738,[2]webService!$A:$I,4,FALSE),0)</f>
        <v>0</v>
      </c>
      <c r="I2738" s="20">
        <f>IFERROR(VLOOKUP(A2738,[2]webService!$A:$II,5,FALSE),0)</f>
        <v>0</v>
      </c>
      <c r="J2738" s="20">
        <f>IFERROR(VLOOKUP(A2738,[2]webService!$A:$I,6,FALSE),0)</f>
        <v>0</v>
      </c>
      <c r="K2738" s="20">
        <f>IFERROR(VLOOKUP(A2738,[2]webService!$A:$I,7,FALSE),0)</f>
        <v>0</v>
      </c>
      <c r="L2738" s="20">
        <f>IFERROR(VLOOKUP(A2738,[2]webService!$A:$I,8,FALSE),0)</f>
        <v>0</v>
      </c>
      <c r="M2738" s="28">
        <f>IFERROR(VLOOKUP(A2738,[2]webService!$A:$I,9,FALSE),0)</f>
        <v>0</v>
      </c>
      <c r="N2738" s="27">
        <f>IFERROR(VLOOKUP(A2738,[3]soaBnafar!$A:$G,2,FALSE),0)</f>
        <v>0</v>
      </c>
      <c r="O2738" s="20">
        <f>IFERROR(VLOOKUP(A2738,[3]soaBnafar!$A:$H,3,FALSE),0)</f>
        <v>0</v>
      </c>
      <c r="P2738" s="20">
        <f>IFERROR(VLOOKUP(A2738,[3]soaBnafar!$A:$G,4,FALSE),0)</f>
        <v>0</v>
      </c>
      <c r="Q2738" s="20">
        <f>IFERROR(VLOOKUP(A2738,[3]soaBnafar!$A:$G,5,FALSE),0)</f>
        <v>0</v>
      </c>
      <c r="R2738" s="20">
        <f>IFERROR(VLOOKUP(A2738,[3]soaBnafar!$A:$G,6,FALSE),0)</f>
        <v>0</v>
      </c>
      <c r="S2738" s="20">
        <f>IFERROR(VLOOKUP(A2738,[3]soaBnafar!$A:$G,7,FALSE),0)</f>
        <v>0</v>
      </c>
      <c r="T2738" s="32">
        <f t="shared" si="506"/>
        <v>114035</v>
      </c>
      <c r="U2738" s="21">
        <f t="shared" si="507"/>
        <v>59296115</v>
      </c>
      <c r="V2738" s="21">
        <f t="shared" si="508"/>
        <v>73515</v>
      </c>
      <c r="W2738" s="21">
        <f t="shared" si="509"/>
        <v>28231535</v>
      </c>
      <c r="X2738" s="21">
        <f t="shared" si="510"/>
        <v>0</v>
      </c>
      <c r="Y2738" s="33">
        <f t="shared" si="511"/>
        <v>0</v>
      </c>
      <c r="Z2738" s="4" t="str">
        <f t="shared" si="512"/>
        <v>Sim</v>
      </c>
      <c r="AA2738" s="4" t="str">
        <f t="shared" si="513"/>
        <v>Sim</v>
      </c>
      <c r="AB2738" s="4" t="str">
        <f t="shared" si="514"/>
        <v>Sim</v>
      </c>
      <c r="AC2738" s="4" t="str">
        <f t="shared" si="515"/>
        <v>Sim</v>
      </c>
      <c r="AD2738" s="4" t="str">
        <f t="shared" si="516"/>
        <v>Não</v>
      </c>
      <c r="AE2738" s="30" t="str">
        <f t="shared" si="517"/>
        <v>Não</v>
      </c>
    </row>
    <row r="2739" spans="1:31" x14ac:dyDescent="0.25">
      <c r="A2739" s="23">
        <v>411720</v>
      </c>
      <c r="B2739" s="27">
        <f>IFERROR(VLOOKUP(A2739,[1]Monitoramento_Base_somente_disp!$A:$L,5,FALSE),0)</f>
        <v>0</v>
      </c>
      <c r="C2739" s="20">
        <f>IFERROR(VLOOKUP(A2739,[1]Monitoramento_Base_somente_disp!$A:$L,6,FALSE),0)</f>
        <v>0</v>
      </c>
      <c r="D2739" s="20">
        <f>IFERROR(VLOOKUP(A2739,[1]Monitoramento_Base_somente_disp!$A:$L,7,FALSE),0)</f>
        <v>0</v>
      </c>
      <c r="E2739" s="20">
        <f>IFERROR(VLOOKUP(A2739,[1]Monitoramento_Base_somente_disp!$A:$L,8,FALSE),0)</f>
        <v>0</v>
      </c>
      <c r="F2739" s="20">
        <f>IFERROR(VLOOKUP(A2739,[1]Monitoramento_Base_somente_disp!$A:$L,9,FALSE),0)</f>
        <v>0</v>
      </c>
      <c r="G2739" s="28">
        <f>IFERROR(VLOOKUP(A2739,[1]Monitoramento_Base_somente_disp!$A:$L,10,FALSE),0)</f>
        <v>0</v>
      </c>
      <c r="H2739" s="27">
        <f>IFERROR(VLOOKUP(A2739,[2]webService!$A:$I,4,FALSE),0)</f>
        <v>0</v>
      </c>
      <c r="I2739" s="20">
        <f>IFERROR(VLOOKUP(A2739,[2]webService!$A:$II,5,FALSE),0)</f>
        <v>0</v>
      </c>
      <c r="J2739" s="20">
        <f>IFERROR(VLOOKUP(A2739,[2]webService!$A:$I,6,FALSE),0)</f>
        <v>0</v>
      </c>
      <c r="K2739" s="20">
        <f>IFERROR(VLOOKUP(A2739,[2]webService!$A:$I,7,FALSE),0)</f>
        <v>0</v>
      </c>
      <c r="L2739" s="20">
        <f>IFERROR(VLOOKUP(A2739,[2]webService!$A:$I,8,FALSE),0)</f>
        <v>0</v>
      </c>
      <c r="M2739" s="28">
        <f>IFERROR(VLOOKUP(A2739,[2]webService!$A:$I,9,FALSE),0)</f>
        <v>0</v>
      </c>
      <c r="N2739" s="27">
        <f>IFERROR(VLOOKUP(A2739,[3]soaBnafar!$A:$G,2,FALSE),0)</f>
        <v>51245</v>
      </c>
      <c r="O2739" s="20">
        <f>IFERROR(VLOOKUP(A2739,[3]soaBnafar!$A:$H,3,FALSE),0)</f>
        <v>266753</v>
      </c>
      <c r="P2739" s="20">
        <f>IFERROR(VLOOKUP(A2739,[3]soaBnafar!$A:$G,4,FALSE),0)</f>
        <v>0</v>
      </c>
      <c r="Q2739" s="20">
        <f>IFERROR(VLOOKUP(A2739,[3]soaBnafar!$A:$G,5,FALSE),0)</f>
        <v>0</v>
      </c>
      <c r="R2739" s="20">
        <f>IFERROR(VLOOKUP(A2739,[3]soaBnafar!$A:$G,6,FALSE),0)</f>
        <v>0</v>
      </c>
      <c r="S2739" s="20">
        <f>IFERROR(VLOOKUP(A2739,[3]soaBnafar!$A:$G,7,FALSE),0)</f>
        <v>0</v>
      </c>
      <c r="T2739" s="32">
        <f t="shared" si="506"/>
        <v>51245</v>
      </c>
      <c r="U2739" s="21">
        <f t="shared" si="507"/>
        <v>266753</v>
      </c>
      <c r="V2739" s="21">
        <f t="shared" si="508"/>
        <v>0</v>
      </c>
      <c r="W2739" s="21">
        <f t="shared" si="509"/>
        <v>0</v>
      </c>
      <c r="X2739" s="21">
        <f t="shared" si="510"/>
        <v>0</v>
      </c>
      <c r="Y2739" s="33">
        <f t="shared" si="511"/>
        <v>0</v>
      </c>
      <c r="Z2739" s="4" t="str">
        <f t="shared" si="512"/>
        <v>Sim</v>
      </c>
      <c r="AA2739" s="4" t="str">
        <f t="shared" si="513"/>
        <v>Sim</v>
      </c>
      <c r="AB2739" s="4" t="str">
        <f t="shared" si="514"/>
        <v>Não</v>
      </c>
      <c r="AC2739" s="4" t="str">
        <f t="shared" si="515"/>
        <v>Não</v>
      </c>
      <c r="AD2739" s="4" t="str">
        <f t="shared" si="516"/>
        <v>Não</v>
      </c>
      <c r="AE2739" s="30" t="str">
        <f t="shared" si="517"/>
        <v>Não</v>
      </c>
    </row>
    <row r="2740" spans="1:31" x14ac:dyDescent="0.25">
      <c r="A2740" s="23">
        <v>411721</v>
      </c>
      <c r="B2740" s="27">
        <f>IFERROR(VLOOKUP(A2740,[1]Monitoramento_Base_somente_disp!$A:$L,5,FALSE),0)</f>
        <v>15544</v>
      </c>
      <c r="C2740" s="20">
        <f>IFERROR(VLOOKUP(A2740,[1]Monitoramento_Base_somente_disp!$A:$L,6,FALSE),0)</f>
        <v>5013543</v>
      </c>
      <c r="D2740" s="20">
        <f>IFERROR(VLOOKUP(A2740,[1]Monitoramento_Base_somente_disp!$A:$L,7,FALSE),0)</f>
        <v>7847</v>
      </c>
      <c r="E2740" s="20">
        <f>IFERROR(VLOOKUP(A2740,[1]Monitoramento_Base_somente_disp!$A:$L,8,FALSE),0)</f>
        <v>2341157</v>
      </c>
      <c r="F2740" s="20">
        <f>IFERROR(VLOOKUP(A2740,[1]Monitoramento_Base_somente_disp!$A:$L,9,FALSE),0)</f>
        <v>0</v>
      </c>
      <c r="G2740" s="28">
        <f>IFERROR(VLOOKUP(A2740,[1]Monitoramento_Base_somente_disp!$A:$L,10,FALSE),0)</f>
        <v>0</v>
      </c>
      <c r="H2740" s="27">
        <f>IFERROR(VLOOKUP(A2740,[2]webService!$A:$I,4,FALSE),0)</f>
        <v>0</v>
      </c>
      <c r="I2740" s="20">
        <f>IFERROR(VLOOKUP(A2740,[2]webService!$A:$II,5,FALSE),0)</f>
        <v>0</v>
      </c>
      <c r="J2740" s="20">
        <f>IFERROR(VLOOKUP(A2740,[2]webService!$A:$I,6,FALSE),0)</f>
        <v>0</v>
      </c>
      <c r="K2740" s="20">
        <f>IFERROR(VLOOKUP(A2740,[2]webService!$A:$I,7,FALSE),0)</f>
        <v>0</v>
      </c>
      <c r="L2740" s="20">
        <f>IFERROR(VLOOKUP(A2740,[2]webService!$A:$I,8,FALSE),0)</f>
        <v>0</v>
      </c>
      <c r="M2740" s="28">
        <f>IFERROR(VLOOKUP(A2740,[2]webService!$A:$I,9,FALSE),0)</f>
        <v>0</v>
      </c>
      <c r="N2740" s="27">
        <f>IFERROR(VLOOKUP(A2740,[3]soaBnafar!$A:$G,2,FALSE),0)</f>
        <v>0</v>
      </c>
      <c r="O2740" s="20">
        <f>IFERROR(VLOOKUP(A2740,[3]soaBnafar!$A:$H,3,FALSE),0)</f>
        <v>0</v>
      </c>
      <c r="P2740" s="20">
        <f>IFERROR(VLOOKUP(A2740,[3]soaBnafar!$A:$G,4,FALSE),0)</f>
        <v>0</v>
      </c>
      <c r="Q2740" s="20">
        <f>IFERROR(VLOOKUP(A2740,[3]soaBnafar!$A:$G,5,FALSE),0)</f>
        <v>0</v>
      </c>
      <c r="R2740" s="20">
        <f>IFERROR(VLOOKUP(A2740,[3]soaBnafar!$A:$G,6,FALSE),0)</f>
        <v>0</v>
      </c>
      <c r="S2740" s="20">
        <f>IFERROR(VLOOKUP(A2740,[3]soaBnafar!$A:$G,7,FALSE),0)</f>
        <v>0</v>
      </c>
      <c r="T2740" s="32">
        <f t="shared" si="506"/>
        <v>15544</v>
      </c>
      <c r="U2740" s="21">
        <f t="shared" si="507"/>
        <v>5013543</v>
      </c>
      <c r="V2740" s="21">
        <f t="shared" si="508"/>
        <v>7847</v>
      </c>
      <c r="W2740" s="21">
        <f t="shared" si="509"/>
        <v>2341157</v>
      </c>
      <c r="X2740" s="21">
        <f t="shared" si="510"/>
        <v>0</v>
      </c>
      <c r="Y2740" s="33">
        <f t="shared" si="511"/>
        <v>0</v>
      </c>
      <c r="Z2740" s="4" t="str">
        <f t="shared" si="512"/>
        <v>Sim</v>
      </c>
      <c r="AA2740" s="4" t="str">
        <f t="shared" si="513"/>
        <v>Sim</v>
      </c>
      <c r="AB2740" s="4" t="str">
        <f t="shared" si="514"/>
        <v>Sim</v>
      </c>
      <c r="AC2740" s="4" t="str">
        <f t="shared" si="515"/>
        <v>Sim</v>
      </c>
      <c r="AD2740" s="4" t="str">
        <f t="shared" si="516"/>
        <v>Não</v>
      </c>
      <c r="AE2740" s="30" t="str">
        <f t="shared" si="517"/>
        <v>Não</v>
      </c>
    </row>
    <row r="2741" spans="1:31" x14ac:dyDescent="0.25">
      <c r="A2741" s="23">
        <v>411727</v>
      </c>
      <c r="B2741" s="27">
        <f>IFERROR(VLOOKUP(A2741,[1]Monitoramento_Base_somente_disp!$A:$L,5,FALSE),0)</f>
        <v>0</v>
      </c>
      <c r="C2741" s="20">
        <f>IFERROR(VLOOKUP(A2741,[1]Monitoramento_Base_somente_disp!$A:$L,6,FALSE),0)</f>
        <v>3246432</v>
      </c>
      <c r="D2741" s="20">
        <f>IFERROR(VLOOKUP(A2741,[1]Monitoramento_Base_somente_disp!$A:$L,7,FALSE),0)</f>
        <v>0</v>
      </c>
      <c r="E2741" s="20">
        <f>IFERROR(VLOOKUP(A2741,[1]Monitoramento_Base_somente_disp!$A:$L,8,FALSE),0)</f>
        <v>1623216</v>
      </c>
      <c r="F2741" s="20">
        <f>IFERROR(VLOOKUP(A2741,[1]Monitoramento_Base_somente_disp!$A:$L,9,FALSE),0)</f>
        <v>0</v>
      </c>
      <c r="G2741" s="28">
        <f>IFERROR(VLOOKUP(A2741,[1]Monitoramento_Base_somente_disp!$A:$L,10,FALSE),0)</f>
        <v>0</v>
      </c>
      <c r="H2741" s="27">
        <f>IFERROR(VLOOKUP(A2741,[2]webService!$A:$I,4,FALSE),0)</f>
        <v>66647</v>
      </c>
      <c r="I2741" s="20">
        <f>IFERROR(VLOOKUP(A2741,[2]webService!$A:$II,5,FALSE),0)</f>
        <v>1118859</v>
      </c>
      <c r="J2741" s="20">
        <f>IFERROR(VLOOKUP(A2741,[2]webService!$A:$I,6,FALSE),0)</f>
        <v>0</v>
      </c>
      <c r="K2741" s="20">
        <f>IFERROR(VLOOKUP(A2741,[2]webService!$A:$I,7,FALSE),0)</f>
        <v>0</v>
      </c>
      <c r="L2741" s="20">
        <f>IFERROR(VLOOKUP(A2741,[2]webService!$A:$I,8,FALSE),0)</f>
        <v>0</v>
      </c>
      <c r="M2741" s="28">
        <f>IFERROR(VLOOKUP(A2741,[2]webService!$A:$I,9,FALSE),0)</f>
        <v>0</v>
      </c>
      <c r="N2741" s="27">
        <f>IFERROR(VLOOKUP(A2741,[3]soaBnafar!$A:$G,2,FALSE),0)</f>
        <v>0</v>
      </c>
      <c r="O2741" s="20">
        <f>IFERROR(VLOOKUP(A2741,[3]soaBnafar!$A:$H,3,FALSE),0)</f>
        <v>0</v>
      </c>
      <c r="P2741" s="20">
        <f>IFERROR(VLOOKUP(A2741,[3]soaBnafar!$A:$G,4,FALSE),0)</f>
        <v>0</v>
      </c>
      <c r="Q2741" s="20">
        <f>IFERROR(VLOOKUP(A2741,[3]soaBnafar!$A:$G,5,FALSE),0)</f>
        <v>0</v>
      </c>
      <c r="R2741" s="20">
        <f>IFERROR(VLOOKUP(A2741,[3]soaBnafar!$A:$G,6,FALSE),0)</f>
        <v>0</v>
      </c>
      <c r="S2741" s="20">
        <f>IFERROR(VLOOKUP(A2741,[3]soaBnafar!$A:$G,7,FALSE),0)</f>
        <v>0</v>
      </c>
      <c r="T2741" s="32">
        <f t="shared" si="506"/>
        <v>66647</v>
      </c>
      <c r="U2741" s="21">
        <f t="shared" si="507"/>
        <v>4365291</v>
      </c>
      <c r="V2741" s="21">
        <f t="shared" si="508"/>
        <v>0</v>
      </c>
      <c r="W2741" s="21">
        <f t="shared" si="509"/>
        <v>1623216</v>
      </c>
      <c r="X2741" s="21">
        <f t="shared" si="510"/>
        <v>0</v>
      </c>
      <c r="Y2741" s="33">
        <f t="shared" si="511"/>
        <v>0</v>
      </c>
      <c r="Z2741" s="4" t="str">
        <f t="shared" si="512"/>
        <v>Sim</v>
      </c>
      <c r="AA2741" s="4" t="str">
        <f t="shared" si="513"/>
        <v>Sim</v>
      </c>
      <c r="AB2741" s="4" t="str">
        <f t="shared" si="514"/>
        <v>Não</v>
      </c>
      <c r="AC2741" s="4" t="str">
        <f t="shared" si="515"/>
        <v>Sim</v>
      </c>
      <c r="AD2741" s="4" t="str">
        <f t="shared" si="516"/>
        <v>Não</v>
      </c>
      <c r="AE2741" s="30" t="str">
        <f t="shared" si="517"/>
        <v>Não</v>
      </c>
    </row>
    <row r="2742" spans="1:31" x14ac:dyDescent="0.25">
      <c r="A2742" s="23">
        <v>411729</v>
      </c>
      <c r="B2742" s="27">
        <f>IFERROR(VLOOKUP(A2742,[1]Monitoramento_Base_somente_disp!$A:$L,5,FALSE),0)</f>
        <v>0</v>
      </c>
      <c r="C2742" s="20">
        <f>IFERROR(VLOOKUP(A2742,[1]Monitoramento_Base_somente_disp!$A:$L,6,FALSE),0)</f>
        <v>2466380</v>
      </c>
      <c r="D2742" s="20">
        <f>IFERROR(VLOOKUP(A2742,[1]Monitoramento_Base_somente_disp!$A:$L,7,FALSE),0)</f>
        <v>0</v>
      </c>
      <c r="E2742" s="20">
        <f>IFERROR(VLOOKUP(A2742,[1]Monitoramento_Base_somente_disp!$A:$L,8,FALSE),0)</f>
        <v>1233190</v>
      </c>
      <c r="F2742" s="20">
        <f>IFERROR(VLOOKUP(A2742,[1]Monitoramento_Base_somente_disp!$A:$L,9,FALSE),0)</f>
        <v>0</v>
      </c>
      <c r="G2742" s="28">
        <f>IFERROR(VLOOKUP(A2742,[1]Monitoramento_Base_somente_disp!$A:$L,10,FALSE),0)</f>
        <v>0</v>
      </c>
      <c r="H2742" s="27">
        <f>IFERROR(VLOOKUP(A2742,[2]webService!$A:$I,4,FALSE),0)</f>
        <v>0</v>
      </c>
      <c r="I2742" s="20">
        <f>IFERROR(VLOOKUP(A2742,[2]webService!$A:$II,5,FALSE),0)</f>
        <v>0</v>
      </c>
      <c r="J2742" s="20">
        <f>IFERROR(VLOOKUP(A2742,[2]webService!$A:$I,6,FALSE),0)</f>
        <v>0</v>
      </c>
      <c r="K2742" s="20">
        <f>IFERROR(VLOOKUP(A2742,[2]webService!$A:$I,7,FALSE),0)</f>
        <v>0</v>
      </c>
      <c r="L2742" s="20">
        <f>IFERROR(VLOOKUP(A2742,[2]webService!$A:$I,8,FALSE),0)</f>
        <v>0</v>
      </c>
      <c r="M2742" s="28">
        <f>IFERROR(VLOOKUP(A2742,[2]webService!$A:$I,9,FALSE),0)</f>
        <v>0</v>
      </c>
      <c r="N2742" s="27">
        <f>IFERROR(VLOOKUP(A2742,[3]soaBnafar!$A:$G,2,FALSE),0)</f>
        <v>31942</v>
      </c>
      <c r="O2742" s="20">
        <f>IFERROR(VLOOKUP(A2742,[3]soaBnafar!$A:$H,3,FALSE),0)</f>
        <v>408940</v>
      </c>
      <c r="P2742" s="20">
        <f>IFERROR(VLOOKUP(A2742,[3]soaBnafar!$A:$G,4,FALSE),0)</f>
        <v>0</v>
      </c>
      <c r="Q2742" s="20">
        <f>IFERROR(VLOOKUP(A2742,[3]soaBnafar!$A:$G,5,FALSE),0)</f>
        <v>0</v>
      </c>
      <c r="R2742" s="20">
        <f>IFERROR(VLOOKUP(A2742,[3]soaBnafar!$A:$G,6,FALSE),0)</f>
        <v>0</v>
      </c>
      <c r="S2742" s="20">
        <f>IFERROR(VLOOKUP(A2742,[3]soaBnafar!$A:$G,7,FALSE),0)</f>
        <v>0</v>
      </c>
      <c r="T2742" s="32">
        <f t="shared" si="506"/>
        <v>31942</v>
      </c>
      <c r="U2742" s="21">
        <f t="shared" si="507"/>
        <v>2875320</v>
      </c>
      <c r="V2742" s="21">
        <f t="shared" si="508"/>
        <v>0</v>
      </c>
      <c r="W2742" s="21">
        <f t="shared" si="509"/>
        <v>1233190</v>
      </c>
      <c r="X2742" s="21">
        <f t="shared" si="510"/>
        <v>0</v>
      </c>
      <c r="Y2742" s="33">
        <f t="shared" si="511"/>
        <v>0</v>
      </c>
      <c r="Z2742" s="4" t="str">
        <f t="shared" si="512"/>
        <v>Sim</v>
      </c>
      <c r="AA2742" s="4" t="str">
        <f t="shared" si="513"/>
        <v>Sim</v>
      </c>
      <c r="AB2742" s="4" t="str">
        <f t="shared" si="514"/>
        <v>Não</v>
      </c>
      <c r="AC2742" s="4" t="str">
        <f t="shared" si="515"/>
        <v>Sim</v>
      </c>
      <c r="AD2742" s="4" t="str">
        <f t="shared" si="516"/>
        <v>Não</v>
      </c>
      <c r="AE2742" s="30" t="str">
        <f t="shared" si="517"/>
        <v>Não</v>
      </c>
    </row>
    <row r="2743" spans="1:31" x14ac:dyDescent="0.25">
      <c r="A2743" s="23">
        <v>411730</v>
      </c>
      <c r="B2743" s="27">
        <f>IFERROR(VLOOKUP(A2743,[1]Monitoramento_Base_somente_disp!$A:$L,5,FALSE),0)</f>
        <v>0</v>
      </c>
      <c r="C2743" s="20">
        <f>IFERROR(VLOOKUP(A2743,[1]Monitoramento_Base_somente_disp!$A:$L,6,FALSE),0)</f>
        <v>21585144</v>
      </c>
      <c r="D2743" s="20">
        <f>IFERROR(VLOOKUP(A2743,[1]Monitoramento_Base_somente_disp!$A:$L,7,FALSE),0)</f>
        <v>0</v>
      </c>
      <c r="E2743" s="20">
        <f>IFERROR(VLOOKUP(A2743,[1]Monitoramento_Base_somente_disp!$A:$L,8,FALSE),0)</f>
        <v>10792572</v>
      </c>
      <c r="F2743" s="20">
        <f>IFERROR(VLOOKUP(A2743,[1]Monitoramento_Base_somente_disp!$A:$L,9,FALSE),0)</f>
        <v>0</v>
      </c>
      <c r="G2743" s="28">
        <f>IFERROR(VLOOKUP(A2743,[1]Monitoramento_Base_somente_disp!$A:$L,10,FALSE),0)</f>
        <v>0</v>
      </c>
      <c r="H2743" s="27">
        <f>IFERROR(VLOOKUP(A2743,[2]webService!$A:$I,4,FALSE),0)</f>
        <v>0</v>
      </c>
      <c r="I2743" s="20">
        <f>IFERROR(VLOOKUP(A2743,[2]webService!$A:$II,5,FALSE),0)</f>
        <v>0</v>
      </c>
      <c r="J2743" s="20">
        <f>IFERROR(VLOOKUP(A2743,[2]webService!$A:$I,6,FALSE),0)</f>
        <v>0</v>
      </c>
      <c r="K2743" s="20">
        <f>IFERROR(VLOOKUP(A2743,[2]webService!$A:$I,7,FALSE),0)</f>
        <v>0</v>
      </c>
      <c r="L2743" s="20">
        <f>IFERROR(VLOOKUP(A2743,[2]webService!$A:$I,8,FALSE),0)</f>
        <v>0</v>
      </c>
      <c r="M2743" s="28">
        <f>IFERROR(VLOOKUP(A2743,[2]webService!$A:$I,9,FALSE),0)</f>
        <v>0</v>
      </c>
      <c r="N2743" s="27">
        <f>IFERROR(VLOOKUP(A2743,[3]soaBnafar!$A:$G,2,FALSE),0)</f>
        <v>0</v>
      </c>
      <c r="O2743" s="20">
        <f>IFERROR(VLOOKUP(A2743,[3]soaBnafar!$A:$H,3,FALSE),0)</f>
        <v>0</v>
      </c>
      <c r="P2743" s="20">
        <f>IFERROR(VLOOKUP(A2743,[3]soaBnafar!$A:$G,4,FALSE),0)</f>
        <v>0</v>
      </c>
      <c r="Q2743" s="20">
        <f>IFERROR(VLOOKUP(A2743,[3]soaBnafar!$A:$G,5,FALSE),0)</f>
        <v>0</v>
      </c>
      <c r="R2743" s="20">
        <f>IFERROR(VLOOKUP(A2743,[3]soaBnafar!$A:$G,6,FALSE),0)</f>
        <v>0</v>
      </c>
      <c r="S2743" s="20">
        <f>IFERROR(VLOOKUP(A2743,[3]soaBnafar!$A:$G,7,FALSE),0)</f>
        <v>0</v>
      </c>
      <c r="T2743" s="32">
        <f t="shared" si="506"/>
        <v>0</v>
      </c>
      <c r="U2743" s="21">
        <f t="shared" si="507"/>
        <v>21585144</v>
      </c>
      <c r="V2743" s="21">
        <f t="shared" si="508"/>
        <v>0</v>
      </c>
      <c r="W2743" s="21">
        <f t="shared" si="509"/>
        <v>10792572</v>
      </c>
      <c r="X2743" s="21">
        <f t="shared" si="510"/>
        <v>0</v>
      </c>
      <c r="Y2743" s="33">
        <f t="shared" si="511"/>
        <v>0</v>
      </c>
      <c r="Z2743" s="4" t="str">
        <f t="shared" si="512"/>
        <v>Não</v>
      </c>
      <c r="AA2743" s="4" t="str">
        <f t="shared" si="513"/>
        <v>Sim</v>
      </c>
      <c r="AB2743" s="4" t="str">
        <f t="shared" si="514"/>
        <v>Não</v>
      </c>
      <c r="AC2743" s="4" t="str">
        <f t="shared" si="515"/>
        <v>Sim</v>
      </c>
      <c r="AD2743" s="4" t="str">
        <f t="shared" si="516"/>
        <v>Não</v>
      </c>
      <c r="AE2743" s="30" t="str">
        <f t="shared" si="517"/>
        <v>Não</v>
      </c>
    </row>
    <row r="2744" spans="1:31" x14ac:dyDescent="0.25">
      <c r="A2744" s="23">
        <v>411750</v>
      </c>
      <c r="B2744" s="27">
        <f>IFERROR(VLOOKUP(A2744,[1]Monitoramento_Base_somente_disp!$A:$L,5,FALSE),0)</f>
        <v>0</v>
      </c>
      <c r="C2744" s="20">
        <f>IFERROR(VLOOKUP(A2744,[1]Monitoramento_Base_somente_disp!$A:$L,6,FALSE),0)</f>
        <v>29547952</v>
      </c>
      <c r="D2744" s="20">
        <f>IFERROR(VLOOKUP(A2744,[1]Monitoramento_Base_somente_disp!$A:$L,7,FALSE),0)</f>
        <v>0</v>
      </c>
      <c r="E2744" s="20">
        <f>IFERROR(VLOOKUP(A2744,[1]Monitoramento_Base_somente_disp!$A:$L,8,FALSE),0)</f>
        <v>14773976</v>
      </c>
      <c r="F2744" s="20">
        <f>IFERROR(VLOOKUP(A2744,[1]Monitoramento_Base_somente_disp!$A:$L,9,FALSE),0)</f>
        <v>0</v>
      </c>
      <c r="G2744" s="28">
        <f>IFERROR(VLOOKUP(A2744,[1]Monitoramento_Base_somente_disp!$A:$L,10,FALSE),0)</f>
        <v>0</v>
      </c>
      <c r="H2744" s="27">
        <f>IFERROR(VLOOKUP(A2744,[2]webService!$A:$I,4,FALSE),0)</f>
        <v>0</v>
      </c>
      <c r="I2744" s="20">
        <f>IFERROR(VLOOKUP(A2744,[2]webService!$A:$II,5,FALSE),0)</f>
        <v>0</v>
      </c>
      <c r="J2744" s="20">
        <f>IFERROR(VLOOKUP(A2744,[2]webService!$A:$I,6,FALSE),0)</f>
        <v>0</v>
      </c>
      <c r="K2744" s="20">
        <f>IFERROR(VLOOKUP(A2744,[2]webService!$A:$I,7,FALSE),0)</f>
        <v>0</v>
      </c>
      <c r="L2744" s="20">
        <f>IFERROR(VLOOKUP(A2744,[2]webService!$A:$I,8,FALSE),0)</f>
        <v>0</v>
      </c>
      <c r="M2744" s="28">
        <f>IFERROR(VLOOKUP(A2744,[2]webService!$A:$I,9,FALSE),0)</f>
        <v>0</v>
      </c>
      <c r="N2744" s="27">
        <f>IFERROR(VLOOKUP(A2744,[3]soaBnafar!$A:$G,2,FALSE),0)</f>
        <v>398569</v>
      </c>
      <c r="O2744" s="20">
        <f>IFERROR(VLOOKUP(A2744,[3]soaBnafar!$A:$H,3,FALSE),0)</f>
        <v>1169451</v>
      </c>
      <c r="P2744" s="20">
        <f>IFERROR(VLOOKUP(A2744,[3]soaBnafar!$A:$G,4,FALSE),0)</f>
        <v>0</v>
      </c>
      <c r="Q2744" s="20">
        <f>IFERROR(VLOOKUP(A2744,[3]soaBnafar!$A:$G,5,FALSE),0)</f>
        <v>0</v>
      </c>
      <c r="R2744" s="20">
        <f>IFERROR(VLOOKUP(A2744,[3]soaBnafar!$A:$G,6,FALSE),0)</f>
        <v>0</v>
      </c>
      <c r="S2744" s="20">
        <f>IFERROR(VLOOKUP(A2744,[3]soaBnafar!$A:$G,7,FALSE),0)</f>
        <v>0</v>
      </c>
      <c r="T2744" s="32">
        <f t="shared" si="506"/>
        <v>398569</v>
      </c>
      <c r="U2744" s="21">
        <f t="shared" si="507"/>
        <v>30717403</v>
      </c>
      <c r="V2744" s="21">
        <f t="shared" si="508"/>
        <v>0</v>
      </c>
      <c r="W2744" s="21">
        <f t="shared" si="509"/>
        <v>14773976</v>
      </c>
      <c r="X2744" s="21">
        <f t="shared" si="510"/>
        <v>0</v>
      </c>
      <c r="Y2744" s="33">
        <f t="shared" si="511"/>
        <v>0</v>
      </c>
      <c r="Z2744" s="4" t="str">
        <f t="shared" si="512"/>
        <v>Sim</v>
      </c>
      <c r="AA2744" s="4" t="str">
        <f t="shared" si="513"/>
        <v>Sim</v>
      </c>
      <c r="AB2744" s="4" t="str">
        <f t="shared" si="514"/>
        <v>Não</v>
      </c>
      <c r="AC2744" s="4" t="str">
        <f t="shared" si="515"/>
        <v>Sim</v>
      </c>
      <c r="AD2744" s="4" t="str">
        <f t="shared" si="516"/>
        <v>Não</v>
      </c>
      <c r="AE2744" s="30" t="str">
        <f t="shared" si="517"/>
        <v>Não</v>
      </c>
    </row>
    <row r="2745" spans="1:31" x14ac:dyDescent="0.25">
      <c r="A2745" s="23">
        <v>411760</v>
      </c>
      <c r="B2745" s="27">
        <f>IFERROR(VLOOKUP(A2745,[1]Monitoramento_Base_somente_disp!$A:$L,5,FALSE),0)</f>
        <v>0</v>
      </c>
      <c r="C2745" s="20">
        <f>IFERROR(VLOOKUP(A2745,[1]Monitoramento_Base_somente_disp!$A:$L,6,FALSE),0)</f>
        <v>0</v>
      </c>
      <c r="D2745" s="20">
        <f>IFERROR(VLOOKUP(A2745,[1]Monitoramento_Base_somente_disp!$A:$L,7,FALSE),0)</f>
        <v>0</v>
      </c>
      <c r="E2745" s="20">
        <f>IFERROR(VLOOKUP(A2745,[1]Monitoramento_Base_somente_disp!$A:$L,8,FALSE),0)</f>
        <v>0</v>
      </c>
      <c r="F2745" s="20">
        <f>IFERROR(VLOOKUP(A2745,[1]Monitoramento_Base_somente_disp!$A:$L,9,FALSE),0)</f>
        <v>0</v>
      </c>
      <c r="G2745" s="28">
        <f>IFERROR(VLOOKUP(A2745,[1]Monitoramento_Base_somente_disp!$A:$L,10,FALSE),0)</f>
        <v>0</v>
      </c>
      <c r="H2745" s="27">
        <f>IFERROR(VLOOKUP(A2745,[2]webService!$A:$I,4,FALSE),0)</f>
        <v>0</v>
      </c>
      <c r="I2745" s="20">
        <f>IFERROR(VLOOKUP(A2745,[2]webService!$A:$II,5,FALSE),0)</f>
        <v>0</v>
      </c>
      <c r="J2745" s="20">
        <f>IFERROR(VLOOKUP(A2745,[2]webService!$A:$I,6,FALSE),0)</f>
        <v>0</v>
      </c>
      <c r="K2745" s="20">
        <f>IFERROR(VLOOKUP(A2745,[2]webService!$A:$I,7,FALSE),0)</f>
        <v>0</v>
      </c>
      <c r="L2745" s="20">
        <f>IFERROR(VLOOKUP(A2745,[2]webService!$A:$I,8,FALSE),0)</f>
        <v>0</v>
      </c>
      <c r="M2745" s="28">
        <f>IFERROR(VLOOKUP(A2745,[2]webService!$A:$I,9,FALSE),0)</f>
        <v>0</v>
      </c>
      <c r="N2745" s="27">
        <f>IFERROR(VLOOKUP(A2745,[3]soaBnafar!$A:$G,2,FALSE),0)</f>
        <v>303692</v>
      </c>
      <c r="O2745" s="20">
        <f>IFERROR(VLOOKUP(A2745,[3]soaBnafar!$A:$H,3,FALSE),0)</f>
        <v>2932360</v>
      </c>
      <c r="P2745" s="20">
        <f>IFERROR(VLOOKUP(A2745,[3]soaBnafar!$A:$G,4,FALSE),0)</f>
        <v>0</v>
      </c>
      <c r="Q2745" s="20">
        <f>IFERROR(VLOOKUP(A2745,[3]soaBnafar!$A:$G,5,FALSE),0)</f>
        <v>0</v>
      </c>
      <c r="R2745" s="20">
        <f>IFERROR(VLOOKUP(A2745,[3]soaBnafar!$A:$G,6,FALSE),0)</f>
        <v>0</v>
      </c>
      <c r="S2745" s="20">
        <f>IFERROR(VLOOKUP(A2745,[3]soaBnafar!$A:$G,7,FALSE),0)</f>
        <v>0</v>
      </c>
      <c r="T2745" s="32">
        <f t="shared" si="506"/>
        <v>303692</v>
      </c>
      <c r="U2745" s="21">
        <f t="shared" si="507"/>
        <v>2932360</v>
      </c>
      <c r="V2745" s="21">
        <f t="shared" si="508"/>
        <v>0</v>
      </c>
      <c r="W2745" s="21">
        <f t="shared" si="509"/>
        <v>0</v>
      </c>
      <c r="X2745" s="21">
        <f t="shared" si="510"/>
        <v>0</v>
      </c>
      <c r="Y2745" s="33">
        <f t="shared" si="511"/>
        <v>0</v>
      </c>
      <c r="Z2745" s="4" t="str">
        <f t="shared" si="512"/>
        <v>Sim</v>
      </c>
      <c r="AA2745" s="4" t="str">
        <f t="shared" si="513"/>
        <v>Sim</v>
      </c>
      <c r="AB2745" s="4" t="str">
        <f t="shared" si="514"/>
        <v>Não</v>
      </c>
      <c r="AC2745" s="4" t="str">
        <f t="shared" si="515"/>
        <v>Não</v>
      </c>
      <c r="AD2745" s="4" t="str">
        <f t="shared" si="516"/>
        <v>Não</v>
      </c>
      <c r="AE2745" s="30" t="str">
        <f t="shared" si="517"/>
        <v>Não</v>
      </c>
    </row>
    <row r="2746" spans="1:31" x14ac:dyDescent="0.25">
      <c r="A2746" s="23">
        <v>411770</v>
      </c>
      <c r="B2746" s="27">
        <f>IFERROR(VLOOKUP(A2746,[1]Monitoramento_Base_somente_disp!$A:$L,5,FALSE),0)</f>
        <v>0</v>
      </c>
      <c r="C2746" s="20">
        <f>IFERROR(VLOOKUP(A2746,[1]Monitoramento_Base_somente_disp!$A:$L,6,FALSE),0)</f>
        <v>53154584</v>
      </c>
      <c r="D2746" s="20">
        <f>IFERROR(VLOOKUP(A2746,[1]Monitoramento_Base_somente_disp!$A:$L,7,FALSE),0)</f>
        <v>0</v>
      </c>
      <c r="E2746" s="20">
        <f>IFERROR(VLOOKUP(A2746,[1]Monitoramento_Base_somente_disp!$A:$L,8,FALSE),0)</f>
        <v>26577292</v>
      </c>
      <c r="F2746" s="20">
        <f>IFERROR(VLOOKUP(A2746,[1]Monitoramento_Base_somente_disp!$A:$L,9,FALSE),0)</f>
        <v>0</v>
      </c>
      <c r="G2746" s="28">
        <f>IFERROR(VLOOKUP(A2746,[1]Monitoramento_Base_somente_disp!$A:$L,10,FALSE),0)</f>
        <v>0</v>
      </c>
      <c r="H2746" s="27">
        <f>IFERROR(VLOOKUP(A2746,[2]webService!$A:$I,4,FALSE),0)</f>
        <v>219971</v>
      </c>
      <c r="I2746" s="20">
        <f>IFERROR(VLOOKUP(A2746,[2]webService!$A:$II,5,FALSE),0)</f>
        <v>3540794</v>
      </c>
      <c r="J2746" s="20">
        <f>IFERROR(VLOOKUP(A2746,[2]webService!$A:$I,6,FALSE),0)</f>
        <v>163874</v>
      </c>
      <c r="K2746" s="20">
        <f>IFERROR(VLOOKUP(A2746,[2]webService!$A:$I,7,FALSE),0)</f>
        <v>0</v>
      </c>
      <c r="L2746" s="20">
        <f>IFERROR(VLOOKUP(A2746,[2]webService!$A:$I,8,FALSE),0)</f>
        <v>0</v>
      </c>
      <c r="M2746" s="28">
        <f>IFERROR(VLOOKUP(A2746,[2]webService!$A:$I,9,FALSE),0)</f>
        <v>0</v>
      </c>
      <c r="N2746" s="27">
        <f>IFERROR(VLOOKUP(A2746,[3]soaBnafar!$A:$G,2,FALSE),0)</f>
        <v>0</v>
      </c>
      <c r="O2746" s="20">
        <f>IFERROR(VLOOKUP(A2746,[3]soaBnafar!$A:$H,3,FALSE),0)</f>
        <v>0</v>
      </c>
      <c r="P2746" s="20">
        <f>IFERROR(VLOOKUP(A2746,[3]soaBnafar!$A:$G,4,FALSE),0)</f>
        <v>0</v>
      </c>
      <c r="Q2746" s="20">
        <f>IFERROR(VLOOKUP(A2746,[3]soaBnafar!$A:$G,5,FALSE),0)</f>
        <v>0</v>
      </c>
      <c r="R2746" s="20">
        <f>IFERROR(VLOOKUP(A2746,[3]soaBnafar!$A:$G,6,FALSE),0)</f>
        <v>0</v>
      </c>
      <c r="S2746" s="20">
        <f>IFERROR(VLOOKUP(A2746,[3]soaBnafar!$A:$G,7,FALSE),0)</f>
        <v>0</v>
      </c>
      <c r="T2746" s="32">
        <f t="shared" si="506"/>
        <v>219971</v>
      </c>
      <c r="U2746" s="21">
        <f t="shared" si="507"/>
        <v>56695378</v>
      </c>
      <c r="V2746" s="21">
        <f t="shared" si="508"/>
        <v>163874</v>
      </c>
      <c r="W2746" s="21">
        <f t="shared" si="509"/>
        <v>26577292</v>
      </c>
      <c r="X2746" s="21">
        <f t="shared" si="510"/>
        <v>0</v>
      </c>
      <c r="Y2746" s="33">
        <f t="shared" si="511"/>
        <v>0</v>
      </c>
      <c r="Z2746" s="4" t="str">
        <f t="shared" si="512"/>
        <v>Sim</v>
      </c>
      <c r="AA2746" s="4" t="str">
        <f t="shared" si="513"/>
        <v>Sim</v>
      </c>
      <c r="AB2746" s="4" t="str">
        <f t="shared" si="514"/>
        <v>Sim</v>
      </c>
      <c r="AC2746" s="4" t="str">
        <f t="shared" si="515"/>
        <v>Sim</v>
      </c>
      <c r="AD2746" s="4" t="str">
        <f t="shared" si="516"/>
        <v>Não</v>
      </c>
      <c r="AE2746" s="30" t="str">
        <f t="shared" si="517"/>
        <v>Não</v>
      </c>
    </row>
    <row r="2747" spans="1:31" x14ac:dyDescent="0.25">
      <c r="A2747" s="23">
        <v>411780</v>
      </c>
      <c r="B2747" s="27">
        <f>IFERROR(VLOOKUP(A2747,[1]Monitoramento_Base_somente_disp!$A:$L,5,FALSE),0)</f>
        <v>18721</v>
      </c>
      <c r="C2747" s="20">
        <f>IFERROR(VLOOKUP(A2747,[1]Monitoramento_Base_somente_disp!$A:$L,6,FALSE),0)</f>
        <v>43525454</v>
      </c>
      <c r="D2747" s="20">
        <f>IFERROR(VLOOKUP(A2747,[1]Monitoramento_Base_somente_disp!$A:$L,7,FALSE),0)</f>
        <v>17379</v>
      </c>
      <c r="E2747" s="20">
        <f>IFERROR(VLOOKUP(A2747,[1]Monitoramento_Base_somente_disp!$A:$L,8,FALSE),0)</f>
        <v>21981557</v>
      </c>
      <c r="F2747" s="20">
        <f>IFERROR(VLOOKUP(A2747,[1]Monitoramento_Base_somente_disp!$A:$L,9,FALSE),0)</f>
        <v>0</v>
      </c>
      <c r="G2747" s="28">
        <f>IFERROR(VLOOKUP(A2747,[1]Monitoramento_Base_somente_disp!$A:$L,10,FALSE),0)</f>
        <v>0</v>
      </c>
      <c r="H2747" s="27">
        <f>IFERROR(VLOOKUP(A2747,[2]webService!$A:$I,4,FALSE),0)</f>
        <v>0</v>
      </c>
      <c r="I2747" s="20">
        <f>IFERROR(VLOOKUP(A2747,[2]webService!$A:$II,5,FALSE),0)</f>
        <v>0</v>
      </c>
      <c r="J2747" s="20">
        <f>IFERROR(VLOOKUP(A2747,[2]webService!$A:$I,6,FALSE),0)</f>
        <v>0</v>
      </c>
      <c r="K2747" s="20">
        <f>IFERROR(VLOOKUP(A2747,[2]webService!$A:$I,7,FALSE),0)</f>
        <v>0</v>
      </c>
      <c r="L2747" s="20">
        <f>IFERROR(VLOOKUP(A2747,[2]webService!$A:$I,8,FALSE),0)</f>
        <v>0</v>
      </c>
      <c r="M2747" s="28">
        <f>IFERROR(VLOOKUP(A2747,[2]webService!$A:$I,9,FALSE),0)</f>
        <v>0</v>
      </c>
      <c r="N2747" s="27">
        <f>IFERROR(VLOOKUP(A2747,[3]soaBnafar!$A:$G,2,FALSE),0)</f>
        <v>0</v>
      </c>
      <c r="O2747" s="20">
        <f>IFERROR(VLOOKUP(A2747,[3]soaBnafar!$A:$H,3,FALSE),0)</f>
        <v>0</v>
      </c>
      <c r="P2747" s="20">
        <f>IFERROR(VLOOKUP(A2747,[3]soaBnafar!$A:$G,4,FALSE),0)</f>
        <v>0</v>
      </c>
      <c r="Q2747" s="20">
        <f>IFERROR(VLOOKUP(A2747,[3]soaBnafar!$A:$G,5,FALSE),0)</f>
        <v>0</v>
      </c>
      <c r="R2747" s="20">
        <f>IFERROR(VLOOKUP(A2747,[3]soaBnafar!$A:$G,6,FALSE),0)</f>
        <v>0</v>
      </c>
      <c r="S2747" s="20">
        <f>IFERROR(VLOOKUP(A2747,[3]soaBnafar!$A:$G,7,FALSE),0)</f>
        <v>0</v>
      </c>
      <c r="T2747" s="32">
        <f t="shared" si="506"/>
        <v>18721</v>
      </c>
      <c r="U2747" s="21">
        <f t="shared" si="507"/>
        <v>43525454</v>
      </c>
      <c r="V2747" s="21">
        <f t="shared" si="508"/>
        <v>17379</v>
      </c>
      <c r="W2747" s="21">
        <f t="shared" si="509"/>
        <v>21981557</v>
      </c>
      <c r="X2747" s="21">
        <f t="shared" si="510"/>
        <v>0</v>
      </c>
      <c r="Y2747" s="33">
        <f t="shared" si="511"/>
        <v>0</v>
      </c>
      <c r="Z2747" s="4" t="str">
        <f t="shared" si="512"/>
        <v>Sim</v>
      </c>
      <c r="AA2747" s="4" t="str">
        <f t="shared" si="513"/>
        <v>Sim</v>
      </c>
      <c r="AB2747" s="4" t="str">
        <f t="shared" si="514"/>
        <v>Sim</v>
      </c>
      <c r="AC2747" s="4" t="str">
        <f t="shared" si="515"/>
        <v>Sim</v>
      </c>
      <c r="AD2747" s="4" t="str">
        <f t="shared" si="516"/>
        <v>Não</v>
      </c>
      <c r="AE2747" s="30" t="str">
        <f t="shared" si="517"/>
        <v>Não</v>
      </c>
    </row>
    <row r="2748" spans="1:31" x14ac:dyDescent="0.25">
      <c r="A2748" s="23">
        <v>411860</v>
      </c>
      <c r="B2748" s="27">
        <f>IFERROR(VLOOKUP(A2748,[1]Monitoramento_Base_somente_disp!$A:$L,5,FALSE),0)</f>
        <v>0</v>
      </c>
      <c r="C2748" s="20">
        <f>IFERROR(VLOOKUP(A2748,[1]Monitoramento_Base_somente_disp!$A:$L,6,FALSE),0)</f>
        <v>2573984</v>
      </c>
      <c r="D2748" s="20">
        <f>IFERROR(VLOOKUP(A2748,[1]Monitoramento_Base_somente_disp!$A:$L,7,FALSE),0)</f>
        <v>0</v>
      </c>
      <c r="E2748" s="20">
        <f>IFERROR(VLOOKUP(A2748,[1]Monitoramento_Base_somente_disp!$A:$L,8,FALSE),0)</f>
        <v>1286992</v>
      </c>
      <c r="F2748" s="20">
        <f>IFERROR(VLOOKUP(A2748,[1]Monitoramento_Base_somente_disp!$A:$L,9,FALSE),0)</f>
        <v>0</v>
      </c>
      <c r="G2748" s="28">
        <f>IFERROR(VLOOKUP(A2748,[1]Monitoramento_Base_somente_disp!$A:$L,10,FALSE),0)</f>
        <v>0</v>
      </c>
      <c r="H2748" s="27">
        <f>IFERROR(VLOOKUP(A2748,[2]webService!$A:$I,4,FALSE),0)</f>
        <v>127057</v>
      </c>
      <c r="I2748" s="20">
        <f>IFERROR(VLOOKUP(A2748,[2]webService!$A:$II,5,FALSE),0)</f>
        <v>580282</v>
      </c>
      <c r="J2748" s="20">
        <f>IFERROR(VLOOKUP(A2748,[2]webService!$A:$I,6,FALSE),0)</f>
        <v>0</v>
      </c>
      <c r="K2748" s="20">
        <f>IFERROR(VLOOKUP(A2748,[2]webService!$A:$I,7,FALSE),0)</f>
        <v>0</v>
      </c>
      <c r="L2748" s="20">
        <f>IFERROR(VLOOKUP(A2748,[2]webService!$A:$I,8,FALSE),0)</f>
        <v>0</v>
      </c>
      <c r="M2748" s="28">
        <f>IFERROR(VLOOKUP(A2748,[2]webService!$A:$I,9,FALSE),0)</f>
        <v>0</v>
      </c>
      <c r="N2748" s="27">
        <f>IFERROR(VLOOKUP(A2748,[3]soaBnafar!$A:$G,2,FALSE),0)</f>
        <v>0</v>
      </c>
      <c r="O2748" s="20">
        <f>IFERROR(VLOOKUP(A2748,[3]soaBnafar!$A:$H,3,FALSE),0)</f>
        <v>0</v>
      </c>
      <c r="P2748" s="20">
        <f>IFERROR(VLOOKUP(A2748,[3]soaBnafar!$A:$G,4,FALSE),0)</f>
        <v>0</v>
      </c>
      <c r="Q2748" s="20">
        <f>IFERROR(VLOOKUP(A2748,[3]soaBnafar!$A:$G,5,FALSE),0)</f>
        <v>0</v>
      </c>
      <c r="R2748" s="20">
        <f>IFERROR(VLOOKUP(A2748,[3]soaBnafar!$A:$G,6,FALSE),0)</f>
        <v>0</v>
      </c>
      <c r="S2748" s="20">
        <f>IFERROR(VLOOKUP(A2748,[3]soaBnafar!$A:$G,7,FALSE),0)</f>
        <v>0</v>
      </c>
      <c r="T2748" s="32">
        <f t="shared" si="506"/>
        <v>127057</v>
      </c>
      <c r="U2748" s="21">
        <f t="shared" si="507"/>
        <v>3154266</v>
      </c>
      <c r="V2748" s="21">
        <f t="shared" si="508"/>
        <v>0</v>
      </c>
      <c r="W2748" s="21">
        <f t="shared" si="509"/>
        <v>1286992</v>
      </c>
      <c r="X2748" s="21">
        <f t="shared" si="510"/>
        <v>0</v>
      </c>
      <c r="Y2748" s="33">
        <f t="shared" si="511"/>
        <v>0</v>
      </c>
      <c r="Z2748" s="4" t="str">
        <f t="shared" si="512"/>
        <v>Sim</v>
      </c>
      <c r="AA2748" s="4" t="str">
        <f t="shared" si="513"/>
        <v>Sim</v>
      </c>
      <c r="AB2748" s="4" t="str">
        <f t="shared" si="514"/>
        <v>Não</v>
      </c>
      <c r="AC2748" s="4" t="str">
        <f t="shared" si="515"/>
        <v>Sim</v>
      </c>
      <c r="AD2748" s="4" t="str">
        <f t="shared" si="516"/>
        <v>Não</v>
      </c>
      <c r="AE2748" s="30" t="str">
        <f t="shared" si="517"/>
        <v>Não</v>
      </c>
    </row>
    <row r="2749" spans="1:31" x14ac:dyDescent="0.25">
      <c r="A2749" s="23">
        <v>411870</v>
      </c>
      <c r="B2749" s="27">
        <f>IFERROR(VLOOKUP(A2749,[1]Monitoramento_Base_somente_disp!$A:$L,5,FALSE),0)</f>
        <v>0</v>
      </c>
      <c r="C2749" s="20">
        <f>IFERROR(VLOOKUP(A2749,[1]Monitoramento_Base_somente_disp!$A:$L,6,FALSE),0)</f>
        <v>27328224</v>
      </c>
      <c r="D2749" s="20">
        <f>IFERROR(VLOOKUP(A2749,[1]Monitoramento_Base_somente_disp!$A:$L,7,FALSE),0)</f>
        <v>0</v>
      </c>
      <c r="E2749" s="20">
        <f>IFERROR(VLOOKUP(A2749,[1]Monitoramento_Base_somente_disp!$A:$L,8,FALSE),0)</f>
        <v>13664112</v>
      </c>
      <c r="F2749" s="20">
        <f>IFERROR(VLOOKUP(A2749,[1]Monitoramento_Base_somente_disp!$A:$L,9,FALSE),0)</f>
        <v>0</v>
      </c>
      <c r="G2749" s="28">
        <f>IFERROR(VLOOKUP(A2749,[1]Monitoramento_Base_somente_disp!$A:$L,10,FALSE),0)</f>
        <v>0</v>
      </c>
      <c r="H2749" s="27">
        <f>IFERROR(VLOOKUP(A2749,[2]webService!$A:$I,4,FALSE),0)</f>
        <v>0</v>
      </c>
      <c r="I2749" s="20">
        <f>IFERROR(VLOOKUP(A2749,[2]webService!$A:$II,5,FALSE),0)</f>
        <v>0</v>
      </c>
      <c r="J2749" s="20">
        <f>IFERROR(VLOOKUP(A2749,[2]webService!$A:$I,6,FALSE),0)</f>
        <v>0</v>
      </c>
      <c r="K2749" s="20">
        <f>IFERROR(VLOOKUP(A2749,[2]webService!$A:$I,7,FALSE),0)</f>
        <v>0</v>
      </c>
      <c r="L2749" s="20">
        <f>IFERROR(VLOOKUP(A2749,[2]webService!$A:$I,8,FALSE),0)</f>
        <v>0</v>
      </c>
      <c r="M2749" s="28">
        <f>IFERROR(VLOOKUP(A2749,[2]webService!$A:$I,9,FALSE),0)</f>
        <v>0</v>
      </c>
      <c r="N2749" s="27">
        <f>IFERROR(VLOOKUP(A2749,[3]soaBnafar!$A:$G,2,FALSE),0)</f>
        <v>0</v>
      </c>
      <c r="O2749" s="20">
        <f>IFERROR(VLOOKUP(A2749,[3]soaBnafar!$A:$H,3,FALSE),0)</f>
        <v>0</v>
      </c>
      <c r="P2749" s="20">
        <f>IFERROR(VLOOKUP(A2749,[3]soaBnafar!$A:$G,4,FALSE),0)</f>
        <v>0</v>
      </c>
      <c r="Q2749" s="20">
        <f>IFERROR(VLOOKUP(A2749,[3]soaBnafar!$A:$G,5,FALSE),0)</f>
        <v>0</v>
      </c>
      <c r="R2749" s="20">
        <f>IFERROR(VLOOKUP(A2749,[3]soaBnafar!$A:$G,6,FALSE),0)</f>
        <v>0</v>
      </c>
      <c r="S2749" s="20">
        <f>IFERROR(VLOOKUP(A2749,[3]soaBnafar!$A:$G,7,FALSE),0)</f>
        <v>0</v>
      </c>
      <c r="T2749" s="32">
        <f t="shared" si="506"/>
        <v>0</v>
      </c>
      <c r="U2749" s="21">
        <f t="shared" si="507"/>
        <v>27328224</v>
      </c>
      <c r="V2749" s="21">
        <f t="shared" si="508"/>
        <v>0</v>
      </c>
      <c r="W2749" s="21">
        <f t="shared" si="509"/>
        <v>13664112</v>
      </c>
      <c r="X2749" s="21">
        <f t="shared" si="510"/>
        <v>0</v>
      </c>
      <c r="Y2749" s="33">
        <f t="shared" si="511"/>
        <v>0</v>
      </c>
      <c r="Z2749" s="4" t="str">
        <f t="shared" si="512"/>
        <v>Não</v>
      </c>
      <c r="AA2749" s="4" t="str">
        <f t="shared" si="513"/>
        <v>Sim</v>
      </c>
      <c r="AB2749" s="4" t="str">
        <f t="shared" si="514"/>
        <v>Não</v>
      </c>
      <c r="AC2749" s="4" t="str">
        <f t="shared" si="515"/>
        <v>Sim</v>
      </c>
      <c r="AD2749" s="4" t="str">
        <f t="shared" si="516"/>
        <v>Não</v>
      </c>
      <c r="AE2749" s="30" t="str">
        <f t="shared" si="517"/>
        <v>Não</v>
      </c>
    </row>
    <row r="2750" spans="1:31" x14ac:dyDescent="0.25">
      <c r="A2750" s="23">
        <v>411885</v>
      </c>
      <c r="B2750" s="27">
        <f>IFERROR(VLOOKUP(A2750,[1]Monitoramento_Base_somente_disp!$A:$L,5,FALSE),0)</f>
        <v>50806</v>
      </c>
      <c r="C2750" s="20">
        <f>IFERROR(VLOOKUP(A2750,[1]Monitoramento_Base_somente_disp!$A:$L,6,FALSE),0)</f>
        <v>7241531</v>
      </c>
      <c r="D2750" s="20">
        <f>IFERROR(VLOOKUP(A2750,[1]Monitoramento_Base_somente_disp!$A:$L,7,FALSE),0)</f>
        <v>24279</v>
      </c>
      <c r="E2750" s="20">
        <f>IFERROR(VLOOKUP(A2750,[1]Monitoramento_Base_somente_disp!$A:$L,8,FALSE),0)</f>
        <v>3319395</v>
      </c>
      <c r="F2750" s="20">
        <f>IFERROR(VLOOKUP(A2750,[1]Monitoramento_Base_somente_disp!$A:$L,9,FALSE),0)</f>
        <v>0</v>
      </c>
      <c r="G2750" s="28">
        <f>IFERROR(VLOOKUP(A2750,[1]Monitoramento_Base_somente_disp!$A:$L,10,FALSE),0)</f>
        <v>0</v>
      </c>
      <c r="H2750" s="27">
        <f>IFERROR(VLOOKUP(A2750,[2]webService!$A:$I,4,FALSE),0)</f>
        <v>0</v>
      </c>
      <c r="I2750" s="20">
        <f>IFERROR(VLOOKUP(A2750,[2]webService!$A:$II,5,FALSE),0)</f>
        <v>0</v>
      </c>
      <c r="J2750" s="20">
        <f>IFERROR(VLOOKUP(A2750,[2]webService!$A:$I,6,FALSE),0)</f>
        <v>0</v>
      </c>
      <c r="K2750" s="20">
        <f>IFERROR(VLOOKUP(A2750,[2]webService!$A:$I,7,FALSE),0)</f>
        <v>0</v>
      </c>
      <c r="L2750" s="20">
        <f>IFERROR(VLOOKUP(A2750,[2]webService!$A:$I,8,FALSE),0)</f>
        <v>0</v>
      </c>
      <c r="M2750" s="28">
        <f>IFERROR(VLOOKUP(A2750,[2]webService!$A:$I,9,FALSE),0)</f>
        <v>0</v>
      </c>
      <c r="N2750" s="27">
        <f>IFERROR(VLOOKUP(A2750,[3]soaBnafar!$A:$G,2,FALSE),0)</f>
        <v>0</v>
      </c>
      <c r="O2750" s="20">
        <f>IFERROR(VLOOKUP(A2750,[3]soaBnafar!$A:$H,3,FALSE),0)</f>
        <v>0</v>
      </c>
      <c r="P2750" s="20">
        <f>IFERROR(VLOOKUP(A2750,[3]soaBnafar!$A:$G,4,FALSE),0)</f>
        <v>0</v>
      </c>
      <c r="Q2750" s="20">
        <f>IFERROR(VLOOKUP(A2750,[3]soaBnafar!$A:$G,5,FALSE),0)</f>
        <v>0</v>
      </c>
      <c r="R2750" s="20">
        <f>IFERROR(VLOOKUP(A2750,[3]soaBnafar!$A:$G,6,FALSE),0)</f>
        <v>0</v>
      </c>
      <c r="S2750" s="20">
        <f>IFERROR(VLOOKUP(A2750,[3]soaBnafar!$A:$G,7,FALSE),0)</f>
        <v>0</v>
      </c>
      <c r="T2750" s="32">
        <f t="shared" si="506"/>
        <v>50806</v>
      </c>
      <c r="U2750" s="21">
        <f t="shared" si="507"/>
        <v>7241531</v>
      </c>
      <c r="V2750" s="21">
        <f t="shared" si="508"/>
        <v>24279</v>
      </c>
      <c r="W2750" s="21">
        <f t="shared" si="509"/>
        <v>3319395</v>
      </c>
      <c r="X2750" s="21">
        <f t="shared" si="510"/>
        <v>0</v>
      </c>
      <c r="Y2750" s="33">
        <f t="shared" si="511"/>
        <v>0</v>
      </c>
      <c r="Z2750" s="4" t="str">
        <f t="shared" si="512"/>
        <v>Sim</v>
      </c>
      <c r="AA2750" s="4" t="str">
        <f t="shared" si="513"/>
        <v>Sim</v>
      </c>
      <c r="AB2750" s="4" t="str">
        <f t="shared" si="514"/>
        <v>Sim</v>
      </c>
      <c r="AC2750" s="4" t="str">
        <f t="shared" si="515"/>
        <v>Sim</v>
      </c>
      <c r="AD2750" s="4" t="str">
        <f t="shared" si="516"/>
        <v>Não</v>
      </c>
      <c r="AE2750" s="30" t="str">
        <f t="shared" si="517"/>
        <v>Não</v>
      </c>
    </row>
    <row r="2751" spans="1:31" x14ac:dyDescent="0.25">
      <c r="A2751" s="23">
        <v>411890</v>
      </c>
      <c r="B2751" s="27">
        <f>IFERROR(VLOOKUP(A2751,[1]Monitoramento_Base_somente_disp!$A:$L,5,FALSE),0)</f>
        <v>0</v>
      </c>
      <c r="C2751" s="20">
        <f>IFERROR(VLOOKUP(A2751,[1]Monitoramento_Base_somente_disp!$A:$L,6,FALSE),0)</f>
        <v>0</v>
      </c>
      <c r="D2751" s="20">
        <f>IFERROR(VLOOKUP(A2751,[1]Monitoramento_Base_somente_disp!$A:$L,7,FALSE),0)</f>
        <v>0</v>
      </c>
      <c r="E2751" s="20">
        <f>IFERROR(VLOOKUP(A2751,[1]Monitoramento_Base_somente_disp!$A:$L,8,FALSE),0)</f>
        <v>0</v>
      </c>
      <c r="F2751" s="20">
        <f>IFERROR(VLOOKUP(A2751,[1]Monitoramento_Base_somente_disp!$A:$L,9,FALSE),0)</f>
        <v>0</v>
      </c>
      <c r="G2751" s="28">
        <f>IFERROR(VLOOKUP(A2751,[1]Monitoramento_Base_somente_disp!$A:$L,10,FALSE),0)</f>
        <v>0</v>
      </c>
      <c r="H2751" s="27">
        <f>IFERROR(VLOOKUP(A2751,[2]webService!$A:$I,4,FALSE),0)</f>
        <v>0</v>
      </c>
      <c r="I2751" s="20">
        <f>IFERROR(VLOOKUP(A2751,[2]webService!$A:$II,5,FALSE),0)</f>
        <v>0</v>
      </c>
      <c r="J2751" s="20">
        <f>IFERROR(VLOOKUP(A2751,[2]webService!$A:$I,6,FALSE),0)</f>
        <v>0</v>
      </c>
      <c r="K2751" s="20">
        <f>IFERROR(VLOOKUP(A2751,[2]webService!$A:$I,7,FALSE),0)</f>
        <v>0</v>
      </c>
      <c r="L2751" s="20">
        <f>IFERROR(VLOOKUP(A2751,[2]webService!$A:$I,8,FALSE),0)</f>
        <v>0</v>
      </c>
      <c r="M2751" s="28">
        <f>IFERROR(VLOOKUP(A2751,[2]webService!$A:$I,9,FALSE),0)</f>
        <v>0</v>
      </c>
      <c r="N2751" s="27">
        <f>IFERROR(VLOOKUP(A2751,[3]soaBnafar!$A:$G,2,FALSE),0)</f>
        <v>0</v>
      </c>
      <c r="O2751" s="20">
        <f>IFERROR(VLOOKUP(A2751,[3]soaBnafar!$A:$H,3,FALSE),0)</f>
        <v>0</v>
      </c>
      <c r="P2751" s="20">
        <f>IFERROR(VLOOKUP(A2751,[3]soaBnafar!$A:$G,4,FALSE),0)</f>
        <v>0</v>
      </c>
      <c r="Q2751" s="20">
        <f>IFERROR(VLOOKUP(A2751,[3]soaBnafar!$A:$G,5,FALSE),0)</f>
        <v>0</v>
      </c>
      <c r="R2751" s="20">
        <f>IFERROR(VLOOKUP(A2751,[3]soaBnafar!$A:$G,6,FALSE),0)</f>
        <v>0</v>
      </c>
      <c r="S2751" s="20">
        <f>IFERROR(VLOOKUP(A2751,[3]soaBnafar!$A:$G,7,FALSE),0)</f>
        <v>0</v>
      </c>
      <c r="T2751" s="32">
        <f t="shared" si="506"/>
        <v>0</v>
      </c>
      <c r="U2751" s="21">
        <f t="shared" si="507"/>
        <v>0</v>
      </c>
      <c r="V2751" s="21">
        <f t="shared" si="508"/>
        <v>0</v>
      </c>
      <c r="W2751" s="21">
        <f t="shared" si="509"/>
        <v>0</v>
      </c>
      <c r="X2751" s="21">
        <f t="shared" si="510"/>
        <v>0</v>
      </c>
      <c r="Y2751" s="33">
        <f t="shared" si="511"/>
        <v>0</v>
      </c>
      <c r="Z2751" s="4" t="str">
        <f t="shared" si="512"/>
        <v>Não</v>
      </c>
      <c r="AA2751" s="4" t="str">
        <f t="shared" si="513"/>
        <v>Não</v>
      </c>
      <c r="AB2751" s="4" t="str">
        <f t="shared" si="514"/>
        <v>Não</v>
      </c>
      <c r="AC2751" s="4" t="str">
        <f t="shared" si="515"/>
        <v>Não</v>
      </c>
      <c r="AD2751" s="4" t="str">
        <f t="shared" si="516"/>
        <v>Não</v>
      </c>
      <c r="AE2751" s="30" t="str">
        <f t="shared" si="517"/>
        <v>Não</v>
      </c>
    </row>
    <row r="2752" spans="1:31" x14ac:dyDescent="0.25">
      <c r="A2752" s="23">
        <v>411910</v>
      </c>
      <c r="B2752" s="27">
        <f>IFERROR(VLOOKUP(A2752,[1]Monitoramento_Base_somente_disp!$A:$L,5,FALSE),0)</f>
        <v>0</v>
      </c>
      <c r="C2752" s="20">
        <f>IFERROR(VLOOKUP(A2752,[1]Monitoramento_Base_somente_disp!$A:$L,6,FALSE),0)</f>
        <v>2332512</v>
      </c>
      <c r="D2752" s="20">
        <f>IFERROR(VLOOKUP(A2752,[1]Monitoramento_Base_somente_disp!$A:$L,7,FALSE),0)</f>
        <v>0</v>
      </c>
      <c r="E2752" s="20">
        <f>IFERROR(VLOOKUP(A2752,[1]Monitoramento_Base_somente_disp!$A:$L,8,FALSE),0)</f>
        <v>1166256</v>
      </c>
      <c r="F2752" s="20">
        <f>IFERROR(VLOOKUP(A2752,[1]Monitoramento_Base_somente_disp!$A:$L,9,FALSE),0)</f>
        <v>0</v>
      </c>
      <c r="G2752" s="28">
        <f>IFERROR(VLOOKUP(A2752,[1]Monitoramento_Base_somente_disp!$A:$L,10,FALSE),0)</f>
        <v>0</v>
      </c>
      <c r="H2752" s="27">
        <f>IFERROR(VLOOKUP(A2752,[2]webService!$A:$I,4,FALSE),0)</f>
        <v>126394</v>
      </c>
      <c r="I2752" s="20">
        <f>IFERROR(VLOOKUP(A2752,[2]webService!$A:$II,5,FALSE),0)</f>
        <v>1200774</v>
      </c>
      <c r="J2752" s="20">
        <f>IFERROR(VLOOKUP(A2752,[2]webService!$A:$I,6,FALSE),0)</f>
        <v>57636</v>
      </c>
      <c r="K2752" s="20">
        <f>IFERROR(VLOOKUP(A2752,[2]webService!$A:$I,7,FALSE),0)</f>
        <v>0</v>
      </c>
      <c r="L2752" s="20">
        <f>IFERROR(VLOOKUP(A2752,[2]webService!$A:$I,8,FALSE),0)</f>
        <v>0</v>
      </c>
      <c r="M2752" s="28">
        <f>IFERROR(VLOOKUP(A2752,[2]webService!$A:$I,9,FALSE),0)</f>
        <v>0</v>
      </c>
      <c r="N2752" s="27">
        <f>IFERROR(VLOOKUP(A2752,[3]soaBnafar!$A:$G,2,FALSE),0)</f>
        <v>0</v>
      </c>
      <c r="O2752" s="20">
        <f>IFERROR(VLOOKUP(A2752,[3]soaBnafar!$A:$H,3,FALSE),0)</f>
        <v>0</v>
      </c>
      <c r="P2752" s="20">
        <f>IFERROR(VLOOKUP(A2752,[3]soaBnafar!$A:$G,4,FALSE),0)</f>
        <v>0</v>
      </c>
      <c r="Q2752" s="20">
        <f>IFERROR(VLOOKUP(A2752,[3]soaBnafar!$A:$G,5,FALSE),0)</f>
        <v>0</v>
      </c>
      <c r="R2752" s="20">
        <f>IFERROR(VLOOKUP(A2752,[3]soaBnafar!$A:$G,6,FALSE),0)</f>
        <v>0</v>
      </c>
      <c r="S2752" s="20">
        <f>IFERROR(VLOOKUP(A2752,[3]soaBnafar!$A:$G,7,FALSE),0)</f>
        <v>0</v>
      </c>
      <c r="T2752" s="32">
        <f t="shared" si="506"/>
        <v>126394</v>
      </c>
      <c r="U2752" s="21">
        <f t="shared" si="507"/>
        <v>3533286</v>
      </c>
      <c r="V2752" s="21">
        <f t="shared" si="508"/>
        <v>57636</v>
      </c>
      <c r="W2752" s="21">
        <f t="shared" si="509"/>
        <v>1166256</v>
      </c>
      <c r="X2752" s="21">
        <f t="shared" si="510"/>
        <v>0</v>
      </c>
      <c r="Y2752" s="33">
        <f t="shared" si="511"/>
        <v>0</v>
      </c>
      <c r="Z2752" s="4" t="str">
        <f t="shared" si="512"/>
        <v>Sim</v>
      </c>
      <c r="AA2752" s="4" t="str">
        <f t="shared" si="513"/>
        <v>Sim</v>
      </c>
      <c r="AB2752" s="4" t="str">
        <f t="shared" si="514"/>
        <v>Sim</v>
      </c>
      <c r="AC2752" s="4" t="str">
        <f t="shared" si="515"/>
        <v>Sim</v>
      </c>
      <c r="AD2752" s="4" t="str">
        <f t="shared" si="516"/>
        <v>Não</v>
      </c>
      <c r="AE2752" s="30" t="str">
        <f t="shared" si="517"/>
        <v>Não</v>
      </c>
    </row>
    <row r="2753" spans="1:31" x14ac:dyDescent="0.25">
      <c r="A2753" s="23">
        <v>411925</v>
      </c>
      <c r="B2753" s="27">
        <f>IFERROR(VLOOKUP(A2753,[1]Monitoramento_Base_somente_disp!$A:$L,5,FALSE),0)</f>
        <v>0</v>
      </c>
      <c r="C2753" s="20">
        <f>IFERROR(VLOOKUP(A2753,[1]Monitoramento_Base_somente_disp!$A:$L,6,FALSE),0)</f>
        <v>0</v>
      </c>
      <c r="D2753" s="20">
        <f>IFERROR(VLOOKUP(A2753,[1]Monitoramento_Base_somente_disp!$A:$L,7,FALSE),0)</f>
        <v>0</v>
      </c>
      <c r="E2753" s="20">
        <f>IFERROR(VLOOKUP(A2753,[1]Monitoramento_Base_somente_disp!$A:$L,8,FALSE),0)</f>
        <v>0</v>
      </c>
      <c r="F2753" s="20">
        <f>IFERROR(VLOOKUP(A2753,[1]Monitoramento_Base_somente_disp!$A:$L,9,FALSE),0)</f>
        <v>0</v>
      </c>
      <c r="G2753" s="28">
        <f>IFERROR(VLOOKUP(A2753,[1]Monitoramento_Base_somente_disp!$A:$L,10,FALSE),0)</f>
        <v>0</v>
      </c>
      <c r="H2753" s="27">
        <f>IFERROR(VLOOKUP(A2753,[2]webService!$A:$I,4,FALSE),0)</f>
        <v>0</v>
      </c>
      <c r="I2753" s="20">
        <f>IFERROR(VLOOKUP(A2753,[2]webService!$A:$II,5,FALSE),0)</f>
        <v>0</v>
      </c>
      <c r="J2753" s="20">
        <f>IFERROR(VLOOKUP(A2753,[2]webService!$A:$I,6,FALSE),0)</f>
        <v>0</v>
      </c>
      <c r="K2753" s="20">
        <f>IFERROR(VLOOKUP(A2753,[2]webService!$A:$I,7,FALSE),0)</f>
        <v>0</v>
      </c>
      <c r="L2753" s="20">
        <f>IFERROR(VLOOKUP(A2753,[2]webService!$A:$I,8,FALSE),0)</f>
        <v>0</v>
      </c>
      <c r="M2753" s="28">
        <f>IFERROR(VLOOKUP(A2753,[2]webService!$A:$I,9,FALSE),0)</f>
        <v>0</v>
      </c>
      <c r="N2753" s="27">
        <f>IFERROR(VLOOKUP(A2753,[3]soaBnafar!$A:$G,2,FALSE),0)</f>
        <v>0</v>
      </c>
      <c r="O2753" s="20">
        <f>IFERROR(VLOOKUP(A2753,[3]soaBnafar!$A:$H,3,FALSE),0)</f>
        <v>0</v>
      </c>
      <c r="P2753" s="20">
        <f>IFERROR(VLOOKUP(A2753,[3]soaBnafar!$A:$G,4,FALSE),0)</f>
        <v>0</v>
      </c>
      <c r="Q2753" s="20">
        <f>IFERROR(VLOOKUP(A2753,[3]soaBnafar!$A:$G,5,FALSE),0)</f>
        <v>0</v>
      </c>
      <c r="R2753" s="20">
        <f>IFERROR(VLOOKUP(A2753,[3]soaBnafar!$A:$G,6,FALSE),0)</f>
        <v>0</v>
      </c>
      <c r="S2753" s="20">
        <f>IFERROR(VLOOKUP(A2753,[3]soaBnafar!$A:$G,7,FALSE),0)</f>
        <v>0</v>
      </c>
      <c r="T2753" s="32">
        <f t="shared" si="506"/>
        <v>0</v>
      </c>
      <c r="U2753" s="21">
        <f t="shared" si="507"/>
        <v>0</v>
      </c>
      <c r="V2753" s="21">
        <f t="shared" si="508"/>
        <v>0</v>
      </c>
      <c r="W2753" s="21">
        <f t="shared" si="509"/>
        <v>0</v>
      </c>
      <c r="X2753" s="21">
        <f t="shared" si="510"/>
        <v>0</v>
      </c>
      <c r="Y2753" s="33">
        <f t="shared" si="511"/>
        <v>0</v>
      </c>
      <c r="Z2753" s="4" t="str">
        <f t="shared" si="512"/>
        <v>Não</v>
      </c>
      <c r="AA2753" s="4" t="str">
        <f t="shared" si="513"/>
        <v>Não</v>
      </c>
      <c r="AB2753" s="4" t="str">
        <f t="shared" si="514"/>
        <v>Não</v>
      </c>
      <c r="AC2753" s="4" t="str">
        <f t="shared" si="515"/>
        <v>Não</v>
      </c>
      <c r="AD2753" s="4" t="str">
        <f t="shared" si="516"/>
        <v>Não</v>
      </c>
      <c r="AE2753" s="30" t="str">
        <f t="shared" si="517"/>
        <v>Não</v>
      </c>
    </row>
    <row r="2754" spans="1:31" x14ac:dyDescent="0.25">
      <c r="A2754" s="23">
        <v>411930</v>
      </c>
      <c r="B2754" s="27">
        <f>IFERROR(VLOOKUP(A2754,[1]Monitoramento_Base_somente_disp!$A:$L,5,FALSE),0)</f>
        <v>0</v>
      </c>
      <c r="C2754" s="20">
        <f>IFERROR(VLOOKUP(A2754,[1]Monitoramento_Base_somente_disp!$A:$L,6,FALSE),0)</f>
        <v>82723956</v>
      </c>
      <c r="D2754" s="20">
        <f>IFERROR(VLOOKUP(A2754,[1]Monitoramento_Base_somente_disp!$A:$L,7,FALSE),0)</f>
        <v>0</v>
      </c>
      <c r="E2754" s="20">
        <f>IFERROR(VLOOKUP(A2754,[1]Monitoramento_Base_somente_disp!$A:$L,8,FALSE),0)</f>
        <v>41361978</v>
      </c>
      <c r="F2754" s="20">
        <f>IFERROR(VLOOKUP(A2754,[1]Monitoramento_Base_somente_disp!$A:$L,9,FALSE),0)</f>
        <v>0</v>
      </c>
      <c r="G2754" s="28">
        <f>IFERROR(VLOOKUP(A2754,[1]Monitoramento_Base_somente_disp!$A:$L,10,FALSE),0)</f>
        <v>0</v>
      </c>
      <c r="H2754" s="27">
        <f>IFERROR(VLOOKUP(A2754,[2]webService!$A:$I,4,FALSE),0)</f>
        <v>0</v>
      </c>
      <c r="I2754" s="20">
        <f>IFERROR(VLOOKUP(A2754,[2]webService!$A:$II,5,FALSE),0)</f>
        <v>0</v>
      </c>
      <c r="J2754" s="20">
        <f>IFERROR(VLOOKUP(A2754,[2]webService!$A:$I,6,FALSE),0)</f>
        <v>0</v>
      </c>
      <c r="K2754" s="20">
        <f>IFERROR(VLOOKUP(A2754,[2]webService!$A:$I,7,FALSE),0)</f>
        <v>0</v>
      </c>
      <c r="L2754" s="20">
        <f>IFERROR(VLOOKUP(A2754,[2]webService!$A:$I,8,FALSE),0)</f>
        <v>0</v>
      </c>
      <c r="M2754" s="28">
        <f>IFERROR(VLOOKUP(A2754,[2]webService!$A:$I,9,FALSE),0)</f>
        <v>0</v>
      </c>
      <c r="N2754" s="27">
        <f>IFERROR(VLOOKUP(A2754,[3]soaBnafar!$A:$G,2,FALSE),0)</f>
        <v>0</v>
      </c>
      <c r="O2754" s="20">
        <f>IFERROR(VLOOKUP(A2754,[3]soaBnafar!$A:$H,3,FALSE),0)</f>
        <v>0</v>
      </c>
      <c r="P2754" s="20">
        <f>IFERROR(VLOOKUP(A2754,[3]soaBnafar!$A:$G,4,FALSE),0)</f>
        <v>0</v>
      </c>
      <c r="Q2754" s="20">
        <f>IFERROR(VLOOKUP(A2754,[3]soaBnafar!$A:$G,5,FALSE),0)</f>
        <v>0</v>
      </c>
      <c r="R2754" s="20">
        <f>IFERROR(VLOOKUP(A2754,[3]soaBnafar!$A:$G,6,FALSE),0)</f>
        <v>0</v>
      </c>
      <c r="S2754" s="20">
        <f>IFERROR(VLOOKUP(A2754,[3]soaBnafar!$A:$G,7,FALSE),0)</f>
        <v>0</v>
      </c>
      <c r="T2754" s="32">
        <f t="shared" si="506"/>
        <v>0</v>
      </c>
      <c r="U2754" s="21">
        <f t="shared" si="507"/>
        <v>82723956</v>
      </c>
      <c r="V2754" s="21">
        <f t="shared" si="508"/>
        <v>0</v>
      </c>
      <c r="W2754" s="21">
        <f t="shared" si="509"/>
        <v>41361978</v>
      </c>
      <c r="X2754" s="21">
        <f t="shared" si="510"/>
        <v>0</v>
      </c>
      <c r="Y2754" s="33">
        <f t="shared" si="511"/>
        <v>0</v>
      </c>
      <c r="Z2754" s="4" t="str">
        <f t="shared" si="512"/>
        <v>Não</v>
      </c>
      <c r="AA2754" s="4" t="str">
        <f t="shared" si="513"/>
        <v>Sim</v>
      </c>
      <c r="AB2754" s="4" t="str">
        <f t="shared" si="514"/>
        <v>Não</v>
      </c>
      <c r="AC2754" s="4" t="str">
        <f t="shared" si="515"/>
        <v>Sim</v>
      </c>
      <c r="AD2754" s="4" t="str">
        <f t="shared" si="516"/>
        <v>Não</v>
      </c>
      <c r="AE2754" s="30" t="str">
        <f t="shared" si="517"/>
        <v>Não</v>
      </c>
    </row>
    <row r="2755" spans="1:31" x14ac:dyDescent="0.25">
      <c r="A2755" s="23">
        <v>411940</v>
      </c>
      <c r="B2755" s="27">
        <f>IFERROR(VLOOKUP(A2755,[1]Monitoramento_Base_somente_disp!$A:$L,5,FALSE),0)</f>
        <v>0</v>
      </c>
      <c r="C2755" s="20">
        <f>IFERROR(VLOOKUP(A2755,[1]Monitoramento_Base_somente_disp!$A:$L,6,FALSE),0)</f>
        <v>0</v>
      </c>
      <c r="D2755" s="20">
        <f>IFERROR(VLOOKUP(A2755,[1]Monitoramento_Base_somente_disp!$A:$L,7,FALSE),0)</f>
        <v>0</v>
      </c>
      <c r="E2755" s="20">
        <f>IFERROR(VLOOKUP(A2755,[1]Monitoramento_Base_somente_disp!$A:$L,8,FALSE),0)</f>
        <v>0</v>
      </c>
      <c r="F2755" s="20">
        <f>IFERROR(VLOOKUP(A2755,[1]Monitoramento_Base_somente_disp!$A:$L,9,FALSE),0)</f>
        <v>0</v>
      </c>
      <c r="G2755" s="28">
        <f>IFERROR(VLOOKUP(A2755,[1]Monitoramento_Base_somente_disp!$A:$L,10,FALSE),0)</f>
        <v>0</v>
      </c>
      <c r="H2755" s="27">
        <f>IFERROR(VLOOKUP(A2755,[2]webService!$A:$I,4,FALSE),0)</f>
        <v>0</v>
      </c>
      <c r="I2755" s="20">
        <f>IFERROR(VLOOKUP(A2755,[2]webService!$A:$II,5,FALSE),0)</f>
        <v>0</v>
      </c>
      <c r="J2755" s="20">
        <f>IFERROR(VLOOKUP(A2755,[2]webService!$A:$I,6,FALSE),0)</f>
        <v>0</v>
      </c>
      <c r="K2755" s="20">
        <f>IFERROR(VLOOKUP(A2755,[2]webService!$A:$I,7,FALSE),0)</f>
        <v>0</v>
      </c>
      <c r="L2755" s="20">
        <f>IFERROR(VLOOKUP(A2755,[2]webService!$A:$I,8,FALSE),0)</f>
        <v>0</v>
      </c>
      <c r="M2755" s="28">
        <f>IFERROR(VLOOKUP(A2755,[2]webService!$A:$I,9,FALSE),0)</f>
        <v>0</v>
      </c>
      <c r="N2755" s="27">
        <f>IFERROR(VLOOKUP(A2755,[3]soaBnafar!$A:$G,2,FALSE),0)</f>
        <v>0</v>
      </c>
      <c r="O2755" s="20">
        <f>IFERROR(VLOOKUP(A2755,[3]soaBnafar!$A:$H,3,FALSE),0)</f>
        <v>0</v>
      </c>
      <c r="P2755" s="20">
        <f>IFERROR(VLOOKUP(A2755,[3]soaBnafar!$A:$G,4,FALSE),0)</f>
        <v>0</v>
      </c>
      <c r="Q2755" s="20">
        <f>IFERROR(VLOOKUP(A2755,[3]soaBnafar!$A:$G,5,FALSE),0)</f>
        <v>0</v>
      </c>
      <c r="R2755" s="20">
        <f>IFERROR(VLOOKUP(A2755,[3]soaBnafar!$A:$G,6,FALSE),0)</f>
        <v>0</v>
      </c>
      <c r="S2755" s="20">
        <f>IFERROR(VLOOKUP(A2755,[3]soaBnafar!$A:$G,7,FALSE),0)</f>
        <v>0</v>
      </c>
      <c r="T2755" s="32">
        <f t="shared" si="506"/>
        <v>0</v>
      </c>
      <c r="U2755" s="21">
        <f t="shared" si="507"/>
        <v>0</v>
      </c>
      <c r="V2755" s="21">
        <f t="shared" si="508"/>
        <v>0</v>
      </c>
      <c r="W2755" s="21">
        <f t="shared" si="509"/>
        <v>0</v>
      </c>
      <c r="X2755" s="21">
        <f t="shared" si="510"/>
        <v>0</v>
      </c>
      <c r="Y2755" s="33">
        <f t="shared" si="511"/>
        <v>0</v>
      </c>
      <c r="Z2755" s="4" t="str">
        <f t="shared" si="512"/>
        <v>Não</v>
      </c>
      <c r="AA2755" s="4" t="str">
        <f t="shared" si="513"/>
        <v>Não</v>
      </c>
      <c r="AB2755" s="4" t="str">
        <f t="shared" si="514"/>
        <v>Não</v>
      </c>
      <c r="AC2755" s="4" t="str">
        <f t="shared" si="515"/>
        <v>Não</v>
      </c>
      <c r="AD2755" s="4" t="str">
        <f t="shared" si="516"/>
        <v>Não</v>
      </c>
      <c r="AE2755" s="30" t="str">
        <f t="shared" si="517"/>
        <v>Não</v>
      </c>
    </row>
    <row r="2756" spans="1:31" x14ac:dyDescent="0.25">
      <c r="A2756" s="23">
        <v>411950</v>
      </c>
      <c r="B2756" s="27">
        <f>IFERROR(VLOOKUP(A2756,[1]Monitoramento_Base_somente_disp!$A:$L,5,FALSE),0)</f>
        <v>0</v>
      </c>
      <c r="C2756" s="20">
        <f>IFERROR(VLOOKUP(A2756,[1]Monitoramento_Base_somente_disp!$A:$L,6,FALSE),0)</f>
        <v>0</v>
      </c>
      <c r="D2756" s="20">
        <f>IFERROR(VLOOKUP(A2756,[1]Monitoramento_Base_somente_disp!$A:$L,7,FALSE),0)</f>
        <v>0</v>
      </c>
      <c r="E2756" s="20">
        <f>IFERROR(VLOOKUP(A2756,[1]Monitoramento_Base_somente_disp!$A:$L,8,FALSE),0)</f>
        <v>0</v>
      </c>
      <c r="F2756" s="20">
        <f>IFERROR(VLOOKUP(A2756,[1]Monitoramento_Base_somente_disp!$A:$L,9,FALSE),0)</f>
        <v>0</v>
      </c>
      <c r="G2756" s="28">
        <f>IFERROR(VLOOKUP(A2756,[1]Monitoramento_Base_somente_disp!$A:$L,10,FALSE),0)</f>
        <v>0</v>
      </c>
      <c r="H2756" s="27">
        <f>IFERROR(VLOOKUP(A2756,[2]webService!$A:$I,4,FALSE),0)</f>
        <v>1600936</v>
      </c>
      <c r="I2756" s="20">
        <f>IFERROR(VLOOKUP(A2756,[2]webService!$A:$II,5,FALSE),0)</f>
        <v>6438290</v>
      </c>
      <c r="J2756" s="20">
        <f>IFERROR(VLOOKUP(A2756,[2]webService!$A:$I,6,FALSE),0)</f>
        <v>0</v>
      </c>
      <c r="K2756" s="20">
        <f>IFERROR(VLOOKUP(A2756,[2]webService!$A:$I,7,FALSE),0)</f>
        <v>5340760</v>
      </c>
      <c r="L2756" s="20">
        <f>IFERROR(VLOOKUP(A2756,[2]webService!$A:$I,8,FALSE),0)</f>
        <v>0</v>
      </c>
      <c r="M2756" s="28">
        <f>IFERROR(VLOOKUP(A2756,[2]webService!$A:$I,9,FALSE),0)</f>
        <v>0</v>
      </c>
      <c r="N2756" s="27">
        <f>IFERROR(VLOOKUP(A2756,[3]soaBnafar!$A:$G,2,FALSE),0)</f>
        <v>0</v>
      </c>
      <c r="O2756" s="20">
        <f>IFERROR(VLOOKUP(A2756,[3]soaBnafar!$A:$H,3,FALSE),0)</f>
        <v>0</v>
      </c>
      <c r="P2756" s="20">
        <f>IFERROR(VLOOKUP(A2756,[3]soaBnafar!$A:$G,4,FALSE),0)</f>
        <v>0</v>
      </c>
      <c r="Q2756" s="20">
        <f>IFERROR(VLOOKUP(A2756,[3]soaBnafar!$A:$G,5,FALSE),0)</f>
        <v>0</v>
      </c>
      <c r="R2756" s="20">
        <f>IFERROR(VLOOKUP(A2756,[3]soaBnafar!$A:$G,6,FALSE),0)</f>
        <v>0</v>
      </c>
      <c r="S2756" s="20">
        <f>IFERROR(VLOOKUP(A2756,[3]soaBnafar!$A:$G,7,FALSE),0)</f>
        <v>0</v>
      </c>
      <c r="T2756" s="32">
        <f t="shared" si="506"/>
        <v>1600936</v>
      </c>
      <c r="U2756" s="21">
        <f t="shared" si="507"/>
        <v>6438290</v>
      </c>
      <c r="V2756" s="21">
        <f t="shared" si="508"/>
        <v>0</v>
      </c>
      <c r="W2756" s="21">
        <f t="shared" si="509"/>
        <v>5340760</v>
      </c>
      <c r="X2756" s="21">
        <f t="shared" si="510"/>
        <v>0</v>
      </c>
      <c r="Y2756" s="33">
        <f t="shared" si="511"/>
        <v>0</v>
      </c>
      <c r="Z2756" s="4" t="str">
        <f t="shared" si="512"/>
        <v>Sim</v>
      </c>
      <c r="AA2756" s="4" t="str">
        <f t="shared" si="513"/>
        <v>Sim</v>
      </c>
      <c r="AB2756" s="4" t="str">
        <f t="shared" si="514"/>
        <v>Não</v>
      </c>
      <c r="AC2756" s="4" t="str">
        <f t="shared" si="515"/>
        <v>Sim</v>
      </c>
      <c r="AD2756" s="4" t="str">
        <f t="shared" si="516"/>
        <v>Não</v>
      </c>
      <c r="AE2756" s="30" t="str">
        <f t="shared" si="517"/>
        <v>Não</v>
      </c>
    </row>
    <row r="2757" spans="1:31" x14ac:dyDescent="0.25">
      <c r="A2757" s="23">
        <v>411960</v>
      </c>
      <c r="B2757" s="27">
        <f>IFERROR(VLOOKUP(A2757,[1]Monitoramento_Base_somente_disp!$A:$L,5,FALSE),0)</f>
        <v>215886</v>
      </c>
      <c r="C2757" s="20">
        <f>IFERROR(VLOOKUP(A2757,[1]Monitoramento_Base_somente_disp!$A:$L,6,FALSE),0)</f>
        <v>37522328</v>
      </c>
      <c r="D2757" s="20">
        <f>IFERROR(VLOOKUP(A2757,[1]Monitoramento_Base_somente_disp!$A:$L,7,FALSE),0)</f>
        <v>122541</v>
      </c>
      <c r="E2757" s="20">
        <f>IFERROR(VLOOKUP(A2757,[1]Monitoramento_Base_somente_disp!$A:$L,8,FALSE),0)</f>
        <v>17121986</v>
      </c>
      <c r="F2757" s="20">
        <f>IFERROR(VLOOKUP(A2757,[1]Monitoramento_Base_somente_disp!$A:$L,9,FALSE),0)</f>
        <v>0</v>
      </c>
      <c r="G2757" s="28">
        <f>IFERROR(VLOOKUP(A2757,[1]Monitoramento_Base_somente_disp!$A:$L,10,FALSE),0)</f>
        <v>0</v>
      </c>
      <c r="H2757" s="27">
        <f>IFERROR(VLOOKUP(A2757,[2]webService!$A:$I,4,FALSE),0)</f>
        <v>0</v>
      </c>
      <c r="I2757" s="20">
        <f>IFERROR(VLOOKUP(A2757,[2]webService!$A:$II,5,FALSE),0)</f>
        <v>0</v>
      </c>
      <c r="J2757" s="20">
        <f>IFERROR(VLOOKUP(A2757,[2]webService!$A:$I,6,FALSE),0)</f>
        <v>0</v>
      </c>
      <c r="K2757" s="20">
        <f>IFERROR(VLOOKUP(A2757,[2]webService!$A:$I,7,FALSE),0)</f>
        <v>0</v>
      </c>
      <c r="L2757" s="20">
        <f>IFERROR(VLOOKUP(A2757,[2]webService!$A:$I,8,FALSE),0)</f>
        <v>0</v>
      </c>
      <c r="M2757" s="28">
        <f>IFERROR(VLOOKUP(A2757,[2]webService!$A:$I,9,FALSE),0)</f>
        <v>0</v>
      </c>
      <c r="N2757" s="27">
        <f>IFERROR(VLOOKUP(A2757,[3]soaBnafar!$A:$G,2,FALSE),0)</f>
        <v>0</v>
      </c>
      <c r="O2757" s="20">
        <f>IFERROR(VLOOKUP(A2757,[3]soaBnafar!$A:$H,3,FALSE),0)</f>
        <v>0</v>
      </c>
      <c r="P2757" s="20">
        <f>IFERROR(VLOOKUP(A2757,[3]soaBnafar!$A:$G,4,FALSE),0)</f>
        <v>0</v>
      </c>
      <c r="Q2757" s="20">
        <f>IFERROR(VLOOKUP(A2757,[3]soaBnafar!$A:$G,5,FALSE),0)</f>
        <v>0</v>
      </c>
      <c r="R2757" s="20">
        <f>IFERROR(VLOOKUP(A2757,[3]soaBnafar!$A:$G,6,FALSE),0)</f>
        <v>0</v>
      </c>
      <c r="S2757" s="20">
        <f>IFERROR(VLOOKUP(A2757,[3]soaBnafar!$A:$G,7,FALSE),0)</f>
        <v>0</v>
      </c>
      <c r="T2757" s="32">
        <f t="shared" si="506"/>
        <v>215886</v>
      </c>
      <c r="U2757" s="21">
        <f t="shared" si="507"/>
        <v>37522328</v>
      </c>
      <c r="V2757" s="21">
        <f t="shared" si="508"/>
        <v>122541</v>
      </c>
      <c r="W2757" s="21">
        <f t="shared" si="509"/>
        <v>17121986</v>
      </c>
      <c r="X2757" s="21">
        <f t="shared" si="510"/>
        <v>0</v>
      </c>
      <c r="Y2757" s="33">
        <f t="shared" si="511"/>
        <v>0</v>
      </c>
      <c r="Z2757" s="4" t="str">
        <f t="shared" si="512"/>
        <v>Sim</v>
      </c>
      <c r="AA2757" s="4" t="str">
        <f t="shared" si="513"/>
        <v>Sim</v>
      </c>
      <c r="AB2757" s="4" t="str">
        <f t="shared" si="514"/>
        <v>Sim</v>
      </c>
      <c r="AC2757" s="4" t="str">
        <f t="shared" si="515"/>
        <v>Sim</v>
      </c>
      <c r="AD2757" s="4" t="str">
        <f t="shared" si="516"/>
        <v>Não</v>
      </c>
      <c r="AE2757" s="30" t="str">
        <f t="shared" si="517"/>
        <v>Não</v>
      </c>
    </row>
    <row r="2758" spans="1:31" x14ac:dyDescent="0.25">
      <c r="A2758" s="23">
        <v>411970</v>
      </c>
      <c r="B2758" s="27">
        <f>IFERROR(VLOOKUP(A2758,[1]Monitoramento_Base_somente_disp!$A:$L,5,FALSE),0)</f>
        <v>0</v>
      </c>
      <c r="C2758" s="20">
        <f>IFERROR(VLOOKUP(A2758,[1]Monitoramento_Base_somente_disp!$A:$L,6,FALSE),0)</f>
        <v>6855324</v>
      </c>
      <c r="D2758" s="20">
        <f>IFERROR(VLOOKUP(A2758,[1]Monitoramento_Base_somente_disp!$A:$L,7,FALSE),0)</f>
        <v>0</v>
      </c>
      <c r="E2758" s="20">
        <f>IFERROR(VLOOKUP(A2758,[1]Monitoramento_Base_somente_disp!$A:$L,8,FALSE),0)</f>
        <v>3427662</v>
      </c>
      <c r="F2758" s="20">
        <f>IFERROR(VLOOKUP(A2758,[1]Monitoramento_Base_somente_disp!$A:$L,9,FALSE),0)</f>
        <v>0</v>
      </c>
      <c r="G2758" s="28">
        <f>IFERROR(VLOOKUP(A2758,[1]Monitoramento_Base_somente_disp!$A:$L,10,FALSE),0)</f>
        <v>0</v>
      </c>
      <c r="H2758" s="27">
        <f>IFERROR(VLOOKUP(A2758,[2]webService!$A:$I,4,FALSE),0)</f>
        <v>0</v>
      </c>
      <c r="I2758" s="20">
        <f>IFERROR(VLOOKUP(A2758,[2]webService!$A:$II,5,FALSE),0)</f>
        <v>0</v>
      </c>
      <c r="J2758" s="20">
        <f>IFERROR(VLOOKUP(A2758,[2]webService!$A:$I,6,FALSE),0)</f>
        <v>0</v>
      </c>
      <c r="K2758" s="20">
        <f>IFERROR(VLOOKUP(A2758,[2]webService!$A:$I,7,FALSE),0)</f>
        <v>0</v>
      </c>
      <c r="L2758" s="20">
        <f>IFERROR(VLOOKUP(A2758,[2]webService!$A:$I,8,FALSE),0)</f>
        <v>0</v>
      </c>
      <c r="M2758" s="28">
        <f>IFERROR(VLOOKUP(A2758,[2]webService!$A:$I,9,FALSE),0)</f>
        <v>0</v>
      </c>
      <c r="N2758" s="27">
        <f>IFERROR(VLOOKUP(A2758,[3]soaBnafar!$A:$G,2,FALSE),0)</f>
        <v>78505</v>
      </c>
      <c r="O2758" s="20">
        <f>IFERROR(VLOOKUP(A2758,[3]soaBnafar!$A:$H,3,FALSE),0)</f>
        <v>326701</v>
      </c>
      <c r="P2758" s="20">
        <f>IFERROR(VLOOKUP(A2758,[3]soaBnafar!$A:$G,4,FALSE),0)</f>
        <v>0</v>
      </c>
      <c r="Q2758" s="20">
        <f>IFERROR(VLOOKUP(A2758,[3]soaBnafar!$A:$G,5,FALSE),0)</f>
        <v>0</v>
      </c>
      <c r="R2758" s="20">
        <f>IFERROR(VLOOKUP(A2758,[3]soaBnafar!$A:$G,6,FALSE),0)</f>
        <v>0</v>
      </c>
      <c r="S2758" s="20">
        <f>IFERROR(VLOOKUP(A2758,[3]soaBnafar!$A:$G,7,FALSE),0)</f>
        <v>0</v>
      </c>
      <c r="T2758" s="32">
        <f t="shared" ref="T2758:T2821" si="518">B2758+H2758+N2758</f>
        <v>78505</v>
      </c>
      <c r="U2758" s="21">
        <f t="shared" ref="U2758:U2821" si="519">C2758+I2758+O2758</f>
        <v>7182025</v>
      </c>
      <c r="V2758" s="21">
        <f t="shared" ref="V2758:V2821" si="520">D2758+J2758+P2758</f>
        <v>0</v>
      </c>
      <c r="W2758" s="21">
        <f t="shared" ref="W2758:W2821" si="521">E2758+K2758+Q2758</f>
        <v>3427662</v>
      </c>
      <c r="X2758" s="21">
        <f t="shared" ref="X2758:X2821" si="522">F2758+L2758+R2758</f>
        <v>0</v>
      </c>
      <c r="Y2758" s="33">
        <f t="shared" ref="Y2758:Y2821" si="523">G2758+M2758+S2758</f>
        <v>0</v>
      </c>
      <c r="Z2758" s="4" t="str">
        <f t="shared" ref="Z2758:Z2821" si="524">IF(T2758=0,"Não","Sim")</f>
        <v>Sim</v>
      </c>
      <c r="AA2758" s="4" t="str">
        <f t="shared" ref="AA2758:AA2821" si="525">IF(U2758=0,"Não","Sim")</f>
        <v>Sim</v>
      </c>
      <c r="AB2758" s="4" t="str">
        <f t="shared" ref="AB2758:AB2821" si="526">IF(V2758=0,"Não","Sim")</f>
        <v>Não</v>
      </c>
      <c r="AC2758" s="4" t="str">
        <f t="shared" ref="AC2758:AC2821" si="527">IF(W2758=0,"Não","Sim")</f>
        <v>Sim</v>
      </c>
      <c r="AD2758" s="4" t="str">
        <f t="shared" ref="AD2758:AD2821" si="528">IF(X2758=0,"Não","Sim")</f>
        <v>Não</v>
      </c>
      <c r="AE2758" s="30" t="str">
        <f t="shared" ref="AE2758:AE2821" si="529">IF(Y2758=0,"Não","Sim")</f>
        <v>Não</v>
      </c>
    </row>
    <row r="2759" spans="1:31" x14ac:dyDescent="0.25">
      <c r="A2759" s="23">
        <v>412010</v>
      </c>
      <c r="B2759" s="27">
        <f>IFERROR(VLOOKUP(A2759,[1]Monitoramento_Base_somente_disp!$A:$L,5,FALSE),0)</f>
        <v>0</v>
      </c>
      <c r="C2759" s="20">
        <f>IFERROR(VLOOKUP(A2759,[1]Monitoramento_Base_somente_disp!$A:$L,6,FALSE),0)</f>
        <v>2411948</v>
      </c>
      <c r="D2759" s="20">
        <f>IFERROR(VLOOKUP(A2759,[1]Monitoramento_Base_somente_disp!$A:$L,7,FALSE),0)</f>
        <v>0</v>
      </c>
      <c r="E2759" s="20">
        <f>IFERROR(VLOOKUP(A2759,[1]Monitoramento_Base_somente_disp!$A:$L,8,FALSE),0)</f>
        <v>1205974</v>
      </c>
      <c r="F2759" s="20">
        <f>IFERROR(VLOOKUP(A2759,[1]Monitoramento_Base_somente_disp!$A:$L,9,FALSE),0)</f>
        <v>0</v>
      </c>
      <c r="G2759" s="28">
        <f>IFERROR(VLOOKUP(A2759,[1]Monitoramento_Base_somente_disp!$A:$L,10,FALSE),0)</f>
        <v>0</v>
      </c>
      <c r="H2759" s="27">
        <f>IFERROR(VLOOKUP(A2759,[2]webService!$A:$I,4,FALSE),0)</f>
        <v>0</v>
      </c>
      <c r="I2759" s="20">
        <f>IFERROR(VLOOKUP(A2759,[2]webService!$A:$II,5,FALSE),0)</f>
        <v>0</v>
      </c>
      <c r="J2759" s="20">
        <f>IFERROR(VLOOKUP(A2759,[2]webService!$A:$I,6,FALSE),0)</f>
        <v>0</v>
      </c>
      <c r="K2759" s="20">
        <f>IFERROR(VLOOKUP(A2759,[2]webService!$A:$I,7,FALSE),0)</f>
        <v>0</v>
      </c>
      <c r="L2759" s="20">
        <f>IFERROR(VLOOKUP(A2759,[2]webService!$A:$I,8,FALSE),0)</f>
        <v>0</v>
      </c>
      <c r="M2759" s="28">
        <f>IFERROR(VLOOKUP(A2759,[2]webService!$A:$I,9,FALSE),0)</f>
        <v>0</v>
      </c>
      <c r="N2759" s="27">
        <f>IFERROR(VLOOKUP(A2759,[3]soaBnafar!$A:$G,2,FALSE),0)</f>
        <v>0</v>
      </c>
      <c r="O2759" s="20">
        <f>IFERROR(VLOOKUP(A2759,[3]soaBnafar!$A:$H,3,FALSE),0)</f>
        <v>0</v>
      </c>
      <c r="P2759" s="20">
        <f>IFERROR(VLOOKUP(A2759,[3]soaBnafar!$A:$G,4,FALSE),0)</f>
        <v>0</v>
      </c>
      <c r="Q2759" s="20">
        <f>IFERROR(VLOOKUP(A2759,[3]soaBnafar!$A:$G,5,FALSE),0)</f>
        <v>0</v>
      </c>
      <c r="R2759" s="20">
        <f>IFERROR(VLOOKUP(A2759,[3]soaBnafar!$A:$G,6,FALSE),0)</f>
        <v>0</v>
      </c>
      <c r="S2759" s="20">
        <f>IFERROR(VLOOKUP(A2759,[3]soaBnafar!$A:$G,7,FALSE),0)</f>
        <v>0</v>
      </c>
      <c r="T2759" s="32">
        <f t="shared" si="518"/>
        <v>0</v>
      </c>
      <c r="U2759" s="21">
        <f t="shared" si="519"/>
        <v>2411948</v>
      </c>
      <c r="V2759" s="21">
        <f t="shared" si="520"/>
        <v>0</v>
      </c>
      <c r="W2759" s="21">
        <f t="shared" si="521"/>
        <v>1205974</v>
      </c>
      <c r="X2759" s="21">
        <f t="shared" si="522"/>
        <v>0</v>
      </c>
      <c r="Y2759" s="33">
        <f t="shared" si="523"/>
        <v>0</v>
      </c>
      <c r="Z2759" s="4" t="str">
        <f t="shared" si="524"/>
        <v>Não</v>
      </c>
      <c r="AA2759" s="4" t="str">
        <f t="shared" si="525"/>
        <v>Sim</v>
      </c>
      <c r="AB2759" s="4" t="str">
        <f t="shared" si="526"/>
        <v>Não</v>
      </c>
      <c r="AC2759" s="4" t="str">
        <f t="shared" si="527"/>
        <v>Sim</v>
      </c>
      <c r="AD2759" s="4" t="str">
        <f t="shared" si="528"/>
        <v>Não</v>
      </c>
      <c r="AE2759" s="30" t="str">
        <f t="shared" si="529"/>
        <v>Não</v>
      </c>
    </row>
    <row r="2760" spans="1:31" x14ac:dyDescent="0.25">
      <c r="A2760" s="23">
        <v>412015</v>
      </c>
      <c r="B2760" s="27">
        <f>IFERROR(VLOOKUP(A2760,[1]Monitoramento_Base_somente_disp!$A:$L,5,FALSE),0)</f>
        <v>0</v>
      </c>
      <c r="C2760" s="20">
        <f>IFERROR(VLOOKUP(A2760,[1]Monitoramento_Base_somente_disp!$A:$L,6,FALSE),0)</f>
        <v>12330248</v>
      </c>
      <c r="D2760" s="20">
        <f>IFERROR(VLOOKUP(A2760,[1]Monitoramento_Base_somente_disp!$A:$L,7,FALSE),0)</f>
        <v>0</v>
      </c>
      <c r="E2760" s="20">
        <f>IFERROR(VLOOKUP(A2760,[1]Monitoramento_Base_somente_disp!$A:$L,8,FALSE),0)</f>
        <v>6165124</v>
      </c>
      <c r="F2760" s="20">
        <f>IFERROR(VLOOKUP(A2760,[1]Monitoramento_Base_somente_disp!$A:$L,9,FALSE),0)</f>
        <v>0</v>
      </c>
      <c r="G2760" s="28">
        <f>IFERROR(VLOOKUP(A2760,[1]Monitoramento_Base_somente_disp!$A:$L,10,FALSE),0)</f>
        <v>0</v>
      </c>
      <c r="H2760" s="27">
        <f>IFERROR(VLOOKUP(A2760,[2]webService!$A:$I,4,FALSE),0)</f>
        <v>0</v>
      </c>
      <c r="I2760" s="20">
        <f>IFERROR(VLOOKUP(A2760,[2]webService!$A:$II,5,FALSE),0)</f>
        <v>0</v>
      </c>
      <c r="J2760" s="20">
        <f>IFERROR(VLOOKUP(A2760,[2]webService!$A:$I,6,FALSE),0)</f>
        <v>0</v>
      </c>
      <c r="K2760" s="20">
        <f>IFERROR(VLOOKUP(A2760,[2]webService!$A:$I,7,FALSE),0)</f>
        <v>0</v>
      </c>
      <c r="L2760" s="20">
        <f>IFERROR(VLOOKUP(A2760,[2]webService!$A:$I,8,FALSE),0)</f>
        <v>0</v>
      </c>
      <c r="M2760" s="28">
        <f>IFERROR(VLOOKUP(A2760,[2]webService!$A:$I,9,FALSE),0)</f>
        <v>0</v>
      </c>
      <c r="N2760" s="27">
        <f>IFERROR(VLOOKUP(A2760,[3]soaBnafar!$A:$G,2,FALSE),0)</f>
        <v>0</v>
      </c>
      <c r="O2760" s="20">
        <f>IFERROR(VLOOKUP(A2760,[3]soaBnafar!$A:$H,3,FALSE),0)</f>
        <v>0</v>
      </c>
      <c r="P2760" s="20">
        <f>IFERROR(VLOOKUP(A2760,[3]soaBnafar!$A:$G,4,FALSE),0)</f>
        <v>0</v>
      </c>
      <c r="Q2760" s="20">
        <f>IFERROR(VLOOKUP(A2760,[3]soaBnafar!$A:$G,5,FALSE),0)</f>
        <v>0</v>
      </c>
      <c r="R2760" s="20">
        <f>IFERROR(VLOOKUP(A2760,[3]soaBnafar!$A:$G,6,FALSE),0)</f>
        <v>0</v>
      </c>
      <c r="S2760" s="20">
        <f>IFERROR(VLOOKUP(A2760,[3]soaBnafar!$A:$G,7,FALSE),0)</f>
        <v>0</v>
      </c>
      <c r="T2760" s="32">
        <f t="shared" si="518"/>
        <v>0</v>
      </c>
      <c r="U2760" s="21">
        <f t="shared" si="519"/>
        <v>12330248</v>
      </c>
      <c r="V2760" s="21">
        <f t="shared" si="520"/>
        <v>0</v>
      </c>
      <c r="W2760" s="21">
        <f t="shared" si="521"/>
        <v>6165124</v>
      </c>
      <c r="X2760" s="21">
        <f t="shared" si="522"/>
        <v>0</v>
      </c>
      <c r="Y2760" s="33">
        <f t="shared" si="523"/>
        <v>0</v>
      </c>
      <c r="Z2760" s="4" t="str">
        <f t="shared" si="524"/>
        <v>Não</v>
      </c>
      <c r="AA2760" s="4" t="str">
        <f t="shared" si="525"/>
        <v>Sim</v>
      </c>
      <c r="AB2760" s="4" t="str">
        <f t="shared" si="526"/>
        <v>Não</v>
      </c>
      <c r="AC2760" s="4" t="str">
        <f t="shared" si="527"/>
        <v>Sim</v>
      </c>
      <c r="AD2760" s="4" t="str">
        <f t="shared" si="528"/>
        <v>Não</v>
      </c>
      <c r="AE2760" s="30" t="str">
        <f t="shared" si="529"/>
        <v>Não</v>
      </c>
    </row>
    <row r="2761" spans="1:31" x14ac:dyDescent="0.25">
      <c r="A2761" s="23">
        <v>412030</v>
      </c>
      <c r="B2761" s="27">
        <f>IFERROR(VLOOKUP(A2761,[1]Monitoramento_Base_somente_disp!$A:$L,5,FALSE),0)</f>
        <v>0</v>
      </c>
      <c r="C2761" s="20">
        <f>IFERROR(VLOOKUP(A2761,[1]Monitoramento_Base_somente_disp!$A:$L,6,FALSE),0)</f>
        <v>18408600</v>
      </c>
      <c r="D2761" s="20">
        <f>IFERROR(VLOOKUP(A2761,[1]Monitoramento_Base_somente_disp!$A:$L,7,FALSE),0)</f>
        <v>0</v>
      </c>
      <c r="E2761" s="20">
        <f>IFERROR(VLOOKUP(A2761,[1]Monitoramento_Base_somente_disp!$A:$L,8,FALSE),0)</f>
        <v>9204300</v>
      </c>
      <c r="F2761" s="20">
        <f>IFERROR(VLOOKUP(A2761,[1]Monitoramento_Base_somente_disp!$A:$L,9,FALSE),0)</f>
        <v>0</v>
      </c>
      <c r="G2761" s="28">
        <f>IFERROR(VLOOKUP(A2761,[1]Monitoramento_Base_somente_disp!$A:$L,10,FALSE),0)</f>
        <v>0</v>
      </c>
      <c r="H2761" s="27">
        <f>IFERROR(VLOOKUP(A2761,[2]webService!$A:$I,4,FALSE),0)</f>
        <v>59928</v>
      </c>
      <c r="I2761" s="20">
        <f>IFERROR(VLOOKUP(A2761,[2]webService!$A:$II,5,FALSE),0)</f>
        <v>477252</v>
      </c>
      <c r="J2761" s="20">
        <f>IFERROR(VLOOKUP(A2761,[2]webService!$A:$I,6,FALSE),0)</f>
        <v>0</v>
      </c>
      <c r="K2761" s="20">
        <f>IFERROR(VLOOKUP(A2761,[2]webService!$A:$I,7,FALSE),0)</f>
        <v>0</v>
      </c>
      <c r="L2761" s="20">
        <f>IFERROR(VLOOKUP(A2761,[2]webService!$A:$I,8,FALSE),0)</f>
        <v>0</v>
      </c>
      <c r="M2761" s="28">
        <f>IFERROR(VLOOKUP(A2761,[2]webService!$A:$I,9,FALSE),0)</f>
        <v>0</v>
      </c>
      <c r="N2761" s="27">
        <f>IFERROR(VLOOKUP(A2761,[3]soaBnafar!$A:$G,2,FALSE),0)</f>
        <v>0</v>
      </c>
      <c r="O2761" s="20">
        <f>IFERROR(VLOOKUP(A2761,[3]soaBnafar!$A:$H,3,FALSE),0)</f>
        <v>0</v>
      </c>
      <c r="P2761" s="20">
        <f>IFERROR(VLOOKUP(A2761,[3]soaBnafar!$A:$G,4,FALSE),0)</f>
        <v>0</v>
      </c>
      <c r="Q2761" s="20">
        <f>IFERROR(VLOOKUP(A2761,[3]soaBnafar!$A:$G,5,FALSE),0)</f>
        <v>0</v>
      </c>
      <c r="R2761" s="20">
        <f>IFERROR(VLOOKUP(A2761,[3]soaBnafar!$A:$G,6,FALSE),0)</f>
        <v>0</v>
      </c>
      <c r="S2761" s="20">
        <f>IFERROR(VLOOKUP(A2761,[3]soaBnafar!$A:$G,7,FALSE),0)</f>
        <v>0</v>
      </c>
      <c r="T2761" s="32">
        <f t="shared" si="518"/>
        <v>59928</v>
      </c>
      <c r="U2761" s="21">
        <f t="shared" si="519"/>
        <v>18885852</v>
      </c>
      <c r="V2761" s="21">
        <f t="shared" si="520"/>
        <v>0</v>
      </c>
      <c r="W2761" s="21">
        <f t="shared" si="521"/>
        <v>9204300</v>
      </c>
      <c r="X2761" s="21">
        <f t="shared" si="522"/>
        <v>0</v>
      </c>
      <c r="Y2761" s="33">
        <f t="shared" si="523"/>
        <v>0</v>
      </c>
      <c r="Z2761" s="4" t="str">
        <f t="shared" si="524"/>
        <v>Sim</v>
      </c>
      <c r="AA2761" s="4" t="str">
        <f t="shared" si="525"/>
        <v>Sim</v>
      </c>
      <c r="AB2761" s="4" t="str">
        <f t="shared" si="526"/>
        <v>Não</v>
      </c>
      <c r="AC2761" s="4" t="str">
        <f t="shared" si="527"/>
        <v>Sim</v>
      </c>
      <c r="AD2761" s="4" t="str">
        <f t="shared" si="528"/>
        <v>Não</v>
      </c>
      <c r="AE2761" s="30" t="str">
        <f t="shared" si="529"/>
        <v>Não</v>
      </c>
    </row>
    <row r="2762" spans="1:31" x14ac:dyDescent="0.25">
      <c r="A2762" s="23">
        <v>412033</v>
      </c>
      <c r="B2762" s="27">
        <f>IFERROR(VLOOKUP(A2762,[1]Monitoramento_Base_somente_disp!$A:$L,5,FALSE),0)</f>
        <v>0</v>
      </c>
      <c r="C2762" s="20">
        <f>IFERROR(VLOOKUP(A2762,[1]Monitoramento_Base_somente_disp!$A:$L,6,FALSE),0)</f>
        <v>0</v>
      </c>
      <c r="D2762" s="20">
        <f>IFERROR(VLOOKUP(A2762,[1]Monitoramento_Base_somente_disp!$A:$L,7,FALSE),0)</f>
        <v>0</v>
      </c>
      <c r="E2762" s="20">
        <f>IFERROR(VLOOKUP(A2762,[1]Monitoramento_Base_somente_disp!$A:$L,8,FALSE),0)</f>
        <v>0</v>
      </c>
      <c r="F2762" s="20">
        <f>IFERROR(VLOOKUP(A2762,[1]Monitoramento_Base_somente_disp!$A:$L,9,FALSE),0)</f>
        <v>0</v>
      </c>
      <c r="G2762" s="28">
        <f>IFERROR(VLOOKUP(A2762,[1]Monitoramento_Base_somente_disp!$A:$L,10,FALSE),0)</f>
        <v>0</v>
      </c>
      <c r="H2762" s="27">
        <f>IFERROR(VLOOKUP(A2762,[2]webService!$A:$I,4,FALSE),0)</f>
        <v>0</v>
      </c>
      <c r="I2762" s="20">
        <f>IFERROR(VLOOKUP(A2762,[2]webService!$A:$II,5,FALSE),0)</f>
        <v>0</v>
      </c>
      <c r="J2762" s="20">
        <f>IFERROR(VLOOKUP(A2762,[2]webService!$A:$I,6,FALSE),0)</f>
        <v>0</v>
      </c>
      <c r="K2762" s="20">
        <f>IFERROR(VLOOKUP(A2762,[2]webService!$A:$I,7,FALSE),0)</f>
        <v>0</v>
      </c>
      <c r="L2762" s="20">
        <f>IFERROR(VLOOKUP(A2762,[2]webService!$A:$I,8,FALSE),0)</f>
        <v>0</v>
      </c>
      <c r="M2762" s="28">
        <f>IFERROR(VLOOKUP(A2762,[2]webService!$A:$I,9,FALSE),0)</f>
        <v>0</v>
      </c>
      <c r="N2762" s="27">
        <f>IFERROR(VLOOKUP(A2762,[3]soaBnafar!$A:$G,2,FALSE),0)</f>
        <v>64117</v>
      </c>
      <c r="O2762" s="20">
        <f>IFERROR(VLOOKUP(A2762,[3]soaBnafar!$A:$H,3,FALSE),0)</f>
        <v>237670</v>
      </c>
      <c r="P2762" s="20">
        <f>IFERROR(VLOOKUP(A2762,[3]soaBnafar!$A:$G,4,FALSE),0)</f>
        <v>0</v>
      </c>
      <c r="Q2762" s="20">
        <f>IFERROR(VLOOKUP(A2762,[3]soaBnafar!$A:$G,5,FALSE),0)</f>
        <v>0</v>
      </c>
      <c r="R2762" s="20">
        <f>IFERROR(VLOOKUP(A2762,[3]soaBnafar!$A:$G,6,FALSE),0)</f>
        <v>0</v>
      </c>
      <c r="S2762" s="20">
        <f>IFERROR(VLOOKUP(A2762,[3]soaBnafar!$A:$G,7,FALSE),0)</f>
        <v>0</v>
      </c>
      <c r="T2762" s="32">
        <f t="shared" si="518"/>
        <v>64117</v>
      </c>
      <c r="U2762" s="21">
        <f t="shared" si="519"/>
        <v>237670</v>
      </c>
      <c r="V2762" s="21">
        <f t="shared" si="520"/>
        <v>0</v>
      </c>
      <c r="W2762" s="21">
        <f t="shared" si="521"/>
        <v>0</v>
      </c>
      <c r="X2762" s="21">
        <f t="shared" si="522"/>
        <v>0</v>
      </c>
      <c r="Y2762" s="33">
        <f t="shared" si="523"/>
        <v>0</v>
      </c>
      <c r="Z2762" s="4" t="str">
        <f t="shared" si="524"/>
        <v>Sim</v>
      </c>
      <c r="AA2762" s="4" t="str">
        <f t="shared" si="525"/>
        <v>Sim</v>
      </c>
      <c r="AB2762" s="4" t="str">
        <f t="shared" si="526"/>
        <v>Não</v>
      </c>
      <c r="AC2762" s="4" t="str">
        <f t="shared" si="527"/>
        <v>Não</v>
      </c>
      <c r="AD2762" s="4" t="str">
        <f t="shared" si="528"/>
        <v>Não</v>
      </c>
      <c r="AE2762" s="30" t="str">
        <f t="shared" si="529"/>
        <v>Não</v>
      </c>
    </row>
    <row r="2763" spans="1:31" x14ac:dyDescent="0.25">
      <c r="A2763" s="23">
        <v>412060</v>
      </c>
      <c r="B2763" s="27">
        <f>IFERROR(VLOOKUP(A2763,[1]Monitoramento_Base_somente_disp!$A:$L,5,FALSE),0)</f>
        <v>0</v>
      </c>
      <c r="C2763" s="20">
        <f>IFERROR(VLOOKUP(A2763,[1]Monitoramento_Base_somente_disp!$A:$L,6,FALSE),0)</f>
        <v>0</v>
      </c>
      <c r="D2763" s="20">
        <f>IFERROR(VLOOKUP(A2763,[1]Monitoramento_Base_somente_disp!$A:$L,7,FALSE),0)</f>
        <v>0</v>
      </c>
      <c r="E2763" s="20">
        <f>IFERROR(VLOOKUP(A2763,[1]Monitoramento_Base_somente_disp!$A:$L,8,FALSE),0)</f>
        <v>0</v>
      </c>
      <c r="F2763" s="20">
        <f>IFERROR(VLOOKUP(A2763,[1]Monitoramento_Base_somente_disp!$A:$L,9,FALSE),0)</f>
        <v>0</v>
      </c>
      <c r="G2763" s="28">
        <f>IFERROR(VLOOKUP(A2763,[1]Monitoramento_Base_somente_disp!$A:$L,10,FALSE),0)</f>
        <v>0</v>
      </c>
      <c r="H2763" s="27">
        <f>IFERROR(VLOOKUP(A2763,[2]webService!$A:$I,4,FALSE),0)</f>
        <v>0</v>
      </c>
      <c r="I2763" s="20">
        <f>IFERROR(VLOOKUP(A2763,[2]webService!$A:$II,5,FALSE),0)</f>
        <v>0</v>
      </c>
      <c r="J2763" s="20">
        <f>IFERROR(VLOOKUP(A2763,[2]webService!$A:$I,6,FALSE),0)</f>
        <v>0</v>
      </c>
      <c r="K2763" s="20">
        <f>IFERROR(VLOOKUP(A2763,[2]webService!$A:$I,7,FALSE),0)</f>
        <v>0</v>
      </c>
      <c r="L2763" s="20">
        <f>IFERROR(VLOOKUP(A2763,[2]webService!$A:$I,8,FALSE),0)</f>
        <v>0</v>
      </c>
      <c r="M2763" s="28">
        <f>IFERROR(VLOOKUP(A2763,[2]webService!$A:$I,9,FALSE),0)</f>
        <v>0</v>
      </c>
      <c r="N2763" s="27">
        <f>IFERROR(VLOOKUP(A2763,[3]soaBnafar!$A:$G,2,FALSE),0)</f>
        <v>473830</v>
      </c>
      <c r="O2763" s="20">
        <f>IFERROR(VLOOKUP(A2763,[3]soaBnafar!$A:$H,3,FALSE),0)</f>
        <v>2079102</v>
      </c>
      <c r="P2763" s="20">
        <f>IFERROR(VLOOKUP(A2763,[3]soaBnafar!$A:$G,4,FALSE),0)</f>
        <v>0</v>
      </c>
      <c r="Q2763" s="20">
        <f>IFERROR(VLOOKUP(A2763,[3]soaBnafar!$A:$G,5,FALSE),0)</f>
        <v>0</v>
      </c>
      <c r="R2763" s="20">
        <f>IFERROR(VLOOKUP(A2763,[3]soaBnafar!$A:$G,6,FALSE),0)</f>
        <v>0</v>
      </c>
      <c r="S2763" s="20">
        <f>IFERROR(VLOOKUP(A2763,[3]soaBnafar!$A:$G,7,FALSE),0)</f>
        <v>0</v>
      </c>
      <c r="T2763" s="32">
        <f t="shared" si="518"/>
        <v>473830</v>
      </c>
      <c r="U2763" s="21">
        <f t="shared" si="519"/>
        <v>2079102</v>
      </c>
      <c r="V2763" s="21">
        <f t="shared" si="520"/>
        <v>0</v>
      </c>
      <c r="W2763" s="21">
        <f t="shared" si="521"/>
        <v>0</v>
      </c>
      <c r="X2763" s="21">
        <f t="shared" si="522"/>
        <v>0</v>
      </c>
      <c r="Y2763" s="33">
        <f t="shared" si="523"/>
        <v>0</v>
      </c>
      <c r="Z2763" s="4" t="str">
        <f t="shared" si="524"/>
        <v>Sim</v>
      </c>
      <c r="AA2763" s="4" t="str">
        <f t="shared" si="525"/>
        <v>Sim</v>
      </c>
      <c r="AB2763" s="4" t="str">
        <f t="shared" si="526"/>
        <v>Não</v>
      </c>
      <c r="AC2763" s="4" t="str">
        <f t="shared" si="527"/>
        <v>Não</v>
      </c>
      <c r="AD2763" s="4" t="str">
        <f t="shared" si="528"/>
        <v>Não</v>
      </c>
      <c r="AE2763" s="30" t="str">
        <f t="shared" si="529"/>
        <v>Não</v>
      </c>
    </row>
    <row r="2764" spans="1:31" x14ac:dyDescent="0.25">
      <c r="A2764" s="23">
        <v>412090</v>
      </c>
      <c r="B2764" s="27">
        <f>IFERROR(VLOOKUP(A2764,[1]Monitoramento_Base_somente_disp!$A:$L,5,FALSE),0)</f>
        <v>0</v>
      </c>
      <c r="C2764" s="20">
        <f>IFERROR(VLOOKUP(A2764,[1]Monitoramento_Base_somente_disp!$A:$L,6,FALSE),0)</f>
        <v>569580480</v>
      </c>
      <c r="D2764" s="20">
        <f>IFERROR(VLOOKUP(A2764,[1]Monitoramento_Base_somente_disp!$A:$L,7,FALSE),0)</f>
        <v>0</v>
      </c>
      <c r="E2764" s="20">
        <f>IFERROR(VLOOKUP(A2764,[1]Monitoramento_Base_somente_disp!$A:$L,8,FALSE),0)</f>
        <v>284790240</v>
      </c>
      <c r="F2764" s="20">
        <f>IFERROR(VLOOKUP(A2764,[1]Monitoramento_Base_somente_disp!$A:$L,9,FALSE),0)</f>
        <v>0</v>
      </c>
      <c r="G2764" s="28">
        <f>IFERROR(VLOOKUP(A2764,[1]Monitoramento_Base_somente_disp!$A:$L,10,FALSE),0)</f>
        <v>0</v>
      </c>
      <c r="H2764" s="27">
        <f>IFERROR(VLOOKUP(A2764,[2]webService!$A:$I,4,FALSE),0)</f>
        <v>0</v>
      </c>
      <c r="I2764" s="20">
        <f>IFERROR(VLOOKUP(A2764,[2]webService!$A:$II,5,FALSE),0)</f>
        <v>0</v>
      </c>
      <c r="J2764" s="20">
        <f>IFERROR(VLOOKUP(A2764,[2]webService!$A:$I,6,FALSE),0)</f>
        <v>0</v>
      </c>
      <c r="K2764" s="20">
        <f>IFERROR(VLOOKUP(A2764,[2]webService!$A:$I,7,FALSE),0)</f>
        <v>0</v>
      </c>
      <c r="L2764" s="20">
        <f>IFERROR(VLOOKUP(A2764,[2]webService!$A:$I,8,FALSE),0)</f>
        <v>0</v>
      </c>
      <c r="M2764" s="28">
        <f>IFERROR(VLOOKUP(A2764,[2]webService!$A:$I,9,FALSE),0)</f>
        <v>0</v>
      </c>
      <c r="N2764" s="27">
        <f>IFERROR(VLOOKUP(A2764,[3]soaBnafar!$A:$G,2,FALSE),0)</f>
        <v>0</v>
      </c>
      <c r="O2764" s="20">
        <f>IFERROR(VLOOKUP(A2764,[3]soaBnafar!$A:$H,3,FALSE),0)</f>
        <v>0</v>
      </c>
      <c r="P2764" s="20">
        <f>IFERROR(VLOOKUP(A2764,[3]soaBnafar!$A:$G,4,FALSE),0)</f>
        <v>0</v>
      </c>
      <c r="Q2764" s="20">
        <f>IFERROR(VLOOKUP(A2764,[3]soaBnafar!$A:$G,5,FALSE),0)</f>
        <v>0</v>
      </c>
      <c r="R2764" s="20">
        <f>IFERROR(VLOOKUP(A2764,[3]soaBnafar!$A:$G,6,FALSE),0)</f>
        <v>0</v>
      </c>
      <c r="S2764" s="20">
        <f>IFERROR(VLOOKUP(A2764,[3]soaBnafar!$A:$G,7,FALSE),0)</f>
        <v>0</v>
      </c>
      <c r="T2764" s="32">
        <f t="shared" si="518"/>
        <v>0</v>
      </c>
      <c r="U2764" s="21">
        <f t="shared" si="519"/>
        <v>569580480</v>
      </c>
      <c r="V2764" s="21">
        <f t="shared" si="520"/>
        <v>0</v>
      </c>
      <c r="W2764" s="21">
        <f t="shared" si="521"/>
        <v>284790240</v>
      </c>
      <c r="X2764" s="21">
        <f t="shared" si="522"/>
        <v>0</v>
      </c>
      <c r="Y2764" s="33">
        <f t="shared" si="523"/>
        <v>0</v>
      </c>
      <c r="Z2764" s="4" t="str">
        <f t="shared" si="524"/>
        <v>Não</v>
      </c>
      <c r="AA2764" s="4" t="str">
        <f t="shared" si="525"/>
        <v>Sim</v>
      </c>
      <c r="AB2764" s="4" t="str">
        <f t="shared" si="526"/>
        <v>Não</v>
      </c>
      <c r="AC2764" s="4" t="str">
        <f t="shared" si="527"/>
        <v>Sim</v>
      </c>
      <c r="AD2764" s="4" t="str">
        <f t="shared" si="528"/>
        <v>Não</v>
      </c>
      <c r="AE2764" s="30" t="str">
        <f t="shared" si="529"/>
        <v>Não</v>
      </c>
    </row>
    <row r="2765" spans="1:31" x14ac:dyDescent="0.25">
      <c r="A2765" s="23">
        <v>412100</v>
      </c>
      <c r="B2765" s="27">
        <f>IFERROR(VLOOKUP(A2765,[1]Monitoramento_Base_somente_disp!$A:$L,5,FALSE),0)</f>
        <v>0</v>
      </c>
      <c r="C2765" s="20">
        <f>IFERROR(VLOOKUP(A2765,[1]Monitoramento_Base_somente_disp!$A:$L,6,FALSE),0)</f>
        <v>0</v>
      </c>
      <c r="D2765" s="20">
        <f>IFERROR(VLOOKUP(A2765,[1]Monitoramento_Base_somente_disp!$A:$L,7,FALSE),0)</f>
        <v>0</v>
      </c>
      <c r="E2765" s="20">
        <f>IFERROR(VLOOKUP(A2765,[1]Monitoramento_Base_somente_disp!$A:$L,8,FALSE),0)</f>
        <v>0</v>
      </c>
      <c r="F2765" s="20">
        <f>IFERROR(VLOOKUP(A2765,[1]Monitoramento_Base_somente_disp!$A:$L,9,FALSE),0)</f>
        <v>0</v>
      </c>
      <c r="G2765" s="28">
        <f>IFERROR(VLOOKUP(A2765,[1]Monitoramento_Base_somente_disp!$A:$L,10,FALSE),0)</f>
        <v>0</v>
      </c>
      <c r="H2765" s="27">
        <f>IFERROR(VLOOKUP(A2765,[2]webService!$A:$I,4,FALSE),0)</f>
        <v>0</v>
      </c>
      <c r="I2765" s="20">
        <f>IFERROR(VLOOKUP(A2765,[2]webService!$A:$II,5,FALSE),0)</f>
        <v>0</v>
      </c>
      <c r="J2765" s="20">
        <f>IFERROR(VLOOKUP(A2765,[2]webService!$A:$I,6,FALSE),0)</f>
        <v>0</v>
      </c>
      <c r="K2765" s="20">
        <f>IFERROR(VLOOKUP(A2765,[2]webService!$A:$I,7,FALSE),0)</f>
        <v>0</v>
      </c>
      <c r="L2765" s="20">
        <f>IFERROR(VLOOKUP(A2765,[2]webService!$A:$I,8,FALSE),0)</f>
        <v>0</v>
      </c>
      <c r="M2765" s="28">
        <f>IFERROR(VLOOKUP(A2765,[2]webService!$A:$I,9,FALSE),0)</f>
        <v>0</v>
      </c>
      <c r="N2765" s="27">
        <f>IFERROR(VLOOKUP(A2765,[3]soaBnafar!$A:$G,2,FALSE),0)</f>
        <v>110009</v>
      </c>
      <c r="O2765" s="20">
        <f>IFERROR(VLOOKUP(A2765,[3]soaBnafar!$A:$H,3,FALSE),0)</f>
        <v>392078</v>
      </c>
      <c r="P2765" s="20">
        <f>IFERROR(VLOOKUP(A2765,[3]soaBnafar!$A:$G,4,FALSE),0)</f>
        <v>0</v>
      </c>
      <c r="Q2765" s="20">
        <f>IFERROR(VLOOKUP(A2765,[3]soaBnafar!$A:$G,5,FALSE),0)</f>
        <v>0</v>
      </c>
      <c r="R2765" s="20">
        <f>IFERROR(VLOOKUP(A2765,[3]soaBnafar!$A:$G,6,FALSE),0)</f>
        <v>0</v>
      </c>
      <c r="S2765" s="20">
        <f>IFERROR(VLOOKUP(A2765,[3]soaBnafar!$A:$G,7,FALSE),0)</f>
        <v>0</v>
      </c>
      <c r="T2765" s="32">
        <f t="shared" si="518"/>
        <v>110009</v>
      </c>
      <c r="U2765" s="21">
        <f t="shared" si="519"/>
        <v>392078</v>
      </c>
      <c r="V2765" s="21">
        <f t="shared" si="520"/>
        <v>0</v>
      </c>
      <c r="W2765" s="21">
        <f t="shared" si="521"/>
        <v>0</v>
      </c>
      <c r="X2765" s="21">
        <f t="shared" si="522"/>
        <v>0</v>
      </c>
      <c r="Y2765" s="33">
        <f t="shared" si="523"/>
        <v>0</v>
      </c>
      <c r="Z2765" s="4" t="str">
        <f t="shared" si="524"/>
        <v>Sim</v>
      </c>
      <c r="AA2765" s="4" t="str">
        <f t="shared" si="525"/>
        <v>Sim</v>
      </c>
      <c r="AB2765" s="4" t="str">
        <f t="shared" si="526"/>
        <v>Não</v>
      </c>
      <c r="AC2765" s="4" t="str">
        <f t="shared" si="527"/>
        <v>Não</v>
      </c>
      <c r="AD2765" s="4" t="str">
        <f t="shared" si="528"/>
        <v>Não</v>
      </c>
      <c r="AE2765" s="30" t="str">
        <f t="shared" si="529"/>
        <v>Não</v>
      </c>
    </row>
    <row r="2766" spans="1:31" x14ac:dyDescent="0.25">
      <c r="A2766" s="23">
        <v>412120</v>
      </c>
      <c r="B2766" s="27">
        <f>IFERROR(VLOOKUP(A2766,[1]Monitoramento_Base_somente_disp!$A:$L,5,FALSE),0)</f>
        <v>300406</v>
      </c>
      <c r="C2766" s="20">
        <f>IFERROR(VLOOKUP(A2766,[1]Monitoramento_Base_somente_disp!$A:$L,6,FALSE),0)</f>
        <v>52083730</v>
      </c>
      <c r="D2766" s="20">
        <f>IFERROR(VLOOKUP(A2766,[1]Monitoramento_Base_somente_disp!$A:$L,7,FALSE),0)</f>
        <v>186096</v>
      </c>
      <c r="E2766" s="20">
        <f>IFERROR(VLOOKUP(A2766,[1]Monitoramento_Base_somente_disp!$A:$L,8,FALSE),0)</f>
        <v>28592506</v>
      </c>
      <c r="F2766" s="20">
        <f>IFERROR(VLOOKUP(A2766,[1]Monitoramento_Base_somente_disp!$A:$L,9,FALSE),0)</f>
        <v>0</v>
      </c>
      <c r="G2766" s="28">
        <f>IFERROR(VLOOKUP(A2766,[1]Monitoramento_Base_somente_disp!$A:$L,10,FALSE),0)</f>
        <v>0</v>
      </c>
      <c r="H2766" s="27">
        <f>IFERROR(VLOOKUP(A2766,[2]webService!$A:$I,4,FALSE),0)</f>
        <v>0</v>
      </c>
      <c r="I2766" s="20">
        <f>IFERROR(VLOOKUP(A2766,[2]webService!$A:$II,5,FALSE),0)</f>
        <v>0</v>
      </c>
      <c r="J2766" s="20">
        <f>IFERROR(VLOOKUP(A2766,[2]webService!$A:$I,6,FALSE),0)</f>
        <v>0</v>
      </c>
      <c r="K2766" s="20">
        <f>IFERROR(VLOOKUP(A2766,[2]webService!$A:$I,7,FALSE),0)</f>
        <v>0</v>
      </c>
      <c r="L2766" s="20">
        <f>IFERROR(VLOOKUP(A2766,[2]webService!$A:$I,8,FALSE),0)</f>
        <v>0</v>
      </c>
      <c r="M2766" s="28">
        <f>IFERROR(VLOOKUP(A2766,[2]webService!$A:$I,9,FALSE),0)</f>
        <v>0</v>
      </c>
      <c r="N2766" s="27">
        <f>IFERROR(VLOOKUP(A2766,[3]soaBnafar!$A:$G,2,FALSE),0)</f>
        <v>0</v>
      </c>
      <c r="O2766" s="20">
        <f>IFERROR(VLOOKUP(A2766,[3]soaBnafar!$A:$H,3,FALSE),0)</f>
        <v>0</v>
      </c>
      <c r="P2766" s="20">
        <f>IFERROR(VLOOKUP(A2766,[3]soaBnafar!$A:$G,4,FALSE),0)</f>
        <v>0</v>
      </c>
      <c r="Q2766" s="20">
        <f>IFERROR(VLOOKUP(A2766,[3]soaBnafar!$A:$G,5,FALSE),0)</f>
        <v>0</v>
      </c>
      <c r="R2766" s="20">
        <f>IFERROR(VLOOKUP(A2766,[3]soaBnafar!$A:$G,6,FALSE),0)</f>
        <v>0</v>
      </c>
      <c r="S2766" s="20">
        <f>IFERROR(VLOOKUP(A2766,[3]soaBnafar!$A:$G,7,FALSE),0)</f>
        <v>0</v>
      </c>
      <c r="T2766" s="32">
        <f t="shared" si="518"/>
        <v>300406</v>
      </c>
      <c r="U2766" s="21">
        <f t="shared" si="519"/>
        <v>52083730</v>
      </c>
      <c r="V2766" s="21">
        <f t="shared" si="520"/>
        <v>186096</v>
      </c>
      <c r="W2766" s="21">
        <f t="shared" si="521"/>
        <v>28592506</v>
      </c>
      <c r="X2766" s="21">
        <f t="shared" si="522"/>
        <v>0</v>
      </c>
      <c r="Y2766" s="33">
        <f t="shared" si="523"/>
        <v>0</v>
      </c>
      <c r="Z2766" s="4" t="str">
        <f t="shared" si="524"/>
        <v>Sim</v>
      </c>
      <c r="AA2766" s="4" t="str">
        <f t="shared" si="525"/>
        <v>Sim</v>
      </c>
      <c r="AB2766" s="4" t="str">
        <f t="shared" si="526"/>
        <v>Sim</v>
      </c>
      <c r="AC2766" s="4" t="str">
        <f t="shared" si="527"/>
        <v>Sim</v>
      </c>
      <c r="AD2766" s="4" t="str">
        <f t="shared" si="528"/>
        <v>Não</v>
      </c>
      <c r="AE2766" s="30" t="str">
        <f t="shared" si="529"/>
        <v>Não</v>
      </c>
    </row>
    <row r="2767" spans="1:31" x14ac:dyDescent="0.25">
      <c r="A2767" s="23">
        <v>412125</v>
      </c>
      <c r="B2767" s="27">
        <f>IFERROR(VLOOKUP(A2767,[1]Monitoramento_Base_somente_disp!$A:$L,5,FALSE),0)</f>
        <v>0</v>
      </c>
      <c r="C2767" s="20">
        <f>IFERROR(VLOOKUP(A2767,[1]Monitoramento_Base_somente_disp!$A:$L,6,FALSE),0)</f>
        <v>0</v>
      </c>
      <c r="D2767" s="20">
        <f>IFERROR(VLOOKUP(A2767,[1]Monitoramento_Base_somente_disp!$A:$L,7,FALSE),0)</f>
        <v>0</v>
      </c>
      <c r="E2767" s="20">
        <f>IFERROR(VLOOKUP(A2767,[1]Monitoramento_Base_somente_disp!$A:$L,8,FALSE),0)</f>
        <v>0</v>
      </c>
      <c r="F2767" s="20">
        <f>IFERROR(VLOOKUP(A2767,[1]Monitoramento_Base_somente_disp!$A:$L,9,FALSE),0)</f>
        <v>0</v>
      </c>
      <c r="G2767" s="28">
        <f>IFERROR(VLOOKUP(A2767,[1]Monitoramento_Base_somente_disp!$A:$L,10,FALSE),0)</f>
        <v>0</v>
      </c>
      <c r="H2767" s="27">
        <f>IFERROR(VLOOKUP(A2767,[2]webService!$A:$I,4,FALSE),0)</f>
        <v>42673</v>
      </c>
      <c r="I2767" s="20">
        <f>IFERROR(VLOOKUP(A2767,[2]webService!$A:$II,5,FALSE),0)</f>
        <v>324015</v>
      </c>
      <c r="J2767" s="20">
        <f>IFERROR(VLOOKUP(A2767,[2]webService!$A:$I,6,FALSE),0)</f>
        <v>0</v>
      </c>
      <c r="K2767" s="20">
        <f>IFERROR(VLOOKUP(A2767,[2]webService!$A:$I,7,FALSE),0)</f>
        <v>0</v>
      </c>
      <c r="L2767" s="20">
        <f>IFERROR(VLOOKUP(A2767,[2]webService!$A:$I,8,FALSE),0)</f>
        <v>0</v>
      </c>
      <c r="M2767" s="28">
        <f>IFERROR(VLOOKUP(A2767,[2]webService!$A:$I,9,FALSE),0)</f>
        <v>0</v>
      </c>
      <c r="N2767" s="27">
        <f>IFERROR(VLOOKUP(A2767,[3]soaBnafar!$A:$G,2,FALSE),0)</f>
        <v>0</v>
      </c>
      <c r="O2767" s="20">
        <f>IFERROR(VLOOKUP(A2767,[3]soaBnafar!$A:$H,3,FALSE),0)</f>
        <v>0</v>
      </c>
      <c r="P2767" s="20">
        <f>IFERROR(VLOOKUP(A2767,[3]soaBnafar!$A:$G,4,FALSE),0)</f>
        <v>0</v>
      </c>
      <c r="Q2767" s="20">
        <f>IFERROR(VLOOKUP(A2767,[3]soaBnafar!$A:$G,5,FALSE),0)</f>
        <v>0</v>
      </c>
      <c r="R2767" s="20">
        <f>IFERROR(VLOOKUP(A2767,[3]soaBnafar!$A:$G,6,FALSE),0)</f>
        <v>0</v>
      </c>
      <c r="S2767" s="20">
        <f>IFERROR(VLOOKUP(A2767,[3]soaBnafar!$A:$G,7,FALSE),0)</f>
        <v>0</v>
      </c>
      <c r="T2767" s="32">
        <f t="shared" si="518"/>
        <v>42673</v>
      </c>
      <c r="U2767" s="21">
        <f t="shared" si="519"/>
        <v>324015</v>
      </c>
      <c r="V2767" s="21">
        <f t="shared" si="520"/>
        <v>0</v>
      </c>
      <c r="W2767" s="21">
        <f t="shared" si="521"/>
        <v>0</v>
      </c>
      <c r="X2767" s="21">
        <f t="shared" si="522"/>
        <v>0</v>
      </c>
      <c r="Y2767" s="33">
        <f t="shared" si="523"/>
        <v>0</v>
      </c>
      <c r="Z2767" s="4" t="str">
        <f t="shared" si="524"/>
        <v>Sim</v>
      </c>
      <c r="AA2767" s="4" t="str">
        <f t="shared" si="525"/>
        <v>Sim</v>
      </c>
      <c r="AB2767" s="4" t="str">
        <f t="shared" si="526"/>
        <v>Não</v>
      </c>
      <c r="AC2767" s="4" t="str">
        <f t="shared" si="527"/>
        <v>Não</v>
      </c>
      <c r="AD2767" s="4" t="str">
        <f t="shared" si="528"/>
        <v>Não</v>
      </c>
      <c r="AE2767" s="30" t="str">
        <f t="shared" si="529"/>
        <v>Não</v>
      </c>
    </row>
    <row r="2768" spans="1:31" x14ac:dyDescent="0.25">
      <c r="A2768" s="23">
        <v>412150</v>
      </c>
      <c r="B2768" s="27">
        <f>IFERROR(VLOOKUP(A2768,[1]Monitoramento_Base_somente_disp!$A:$L,5,FALSE),0)</f>
        <v>0</v>
      </c>
      <c r="C2768" s="20">
        <f>IFERROR(VLOOKUP(A2768,[1]Monitoramento_Base_somente_disp!$A:$L,6,FALSE),0)</f>
        <v>5508216</v>
      </c>
      <c r="D2768" s="20">
        <f>IFERROR(VLOOKUP(A2768,[1]Monitoramento_Base_somente_disp!$A:$L,7,FALSE),0)</f>
        <v>0</v>
      </c>
      <c r="E2768" s="20">
        <f>IFERROR(VLOOKUP(A2768,[1]Monitoramento_Base_somente_disp!$A:$L,8,FALSE),0)</f>
        <v>2754108</v>
      </c>
      <c r="F2768" s="20">
        <f>IFERROR(VLOOKUP(A2768,[1]Monitoramento_Base_somente_disp!$A:$L,9,FALSE),0)</f>
        <v>0</v>
      </c>
      <c r="G2768" s="28">
        <f>IFERROR(VLOOKUP(A2768,[1]Monitoramento_Base_somente_disp!$A:$L,10,FALSE),0)</f>
        <v>0</v>
      </c>
      <c r="H2768" s="27">
        <f>IFERROR(VLOOKUP(A2768,[2]webService!$A:$I,4,FALSE),0)</f>
        <v>0</v>
      </c>
      <c r="I2768" s="20">
        <f>IFERROR(VLOOKUP(A2768,[2]webService!$A:$II,5,FALSE),0)</f>
        <v>0</v>
      </c>
      <c r="J2768" s="20">
        <f>IFERROR(VLOOKUP(A2768,[2]webService!$A:$I,6,FALSE),0)</f>
        <v>0</v>
      </c>
      <c r="K2768" s="20">
        <f>IFERROR(VLOOKUP(A2768,[2]webService!$A:$I,7,FALSE),0)</f>
        <v>0</v>
      </c>
      <c r="L2768" s="20">
        <f>IFERROR(VLOOKUP(A2768,[2]webService!$A:$I,8,FALSE),0)</f>
        <v>0</v>
      </c>
      <c r="M2768" s="28">
        <f>IFERROR(VLOOKUP(A2768,[2]webService!$A:$I,9,FALSE),0)</f>
        <v>0</v>
      </c>
      <c r="N2768" s="27">
        <f>IFERROR(VLOOKUP(A2768,[3]soaBnafar!$A:$G,2,FALSE),0)</f>
        <v>0</v>
      </c>
      <c r="O2768" s="20">
        <f>IFERROR(VLOOKUP(A2768,[3]soaBnafar!$A:$H,3,FALSE),0)</f>
        <v>0</v>
      </c>
      <c r="P2768" s="20">
        <f>IFERROR(VLOOKUP(A2768,[3]soaBnafar!$A:$G,4,FALSE),0)</f>
        <v>0</v>
      </c>
      <c r="Q2768" s="20">
        <f>IFERROR(VLOOKUP(A2768,[3]soaBnafar!$A:$G,5,FALSE),0)</f>
        <v>0</v>
      </c>
      <c r="R2768" s="20">
        <f>IFERROR(VLOOKUP(A2768,[3]soaBnafar!$A:$G,6,FALSE),0)</f>
        <v>0</v>
      </c>
      <c r="S2768" s="20">
        <f>IFERROR(VLOOKUP(A2768,[3]soaBnafar!$A:$G,7,FALSE),0)</f>
        <v>0</v>
      </c>
      <c r="T2768" s="32">
        <f t="shared" si="518"/>
        <v>0</v>
      </c>
      <c r="U2768" s="21">
        <f t="shared" si="519"/>
        <v>5508216</v>
      </c>
      <c r="V2768" s="21">
        <f t="shared" si="520"/>
        <v>0</v>
      </c>
      <c r="W2768" s="21">
        <f t="shared" si="521"/>
        <v>2754108</v>
      </c>
      <c r="X2768" s="21">
        <f t="shared" si="522"/>
        <v>0</v>
      </c>
      <c r="Y2768" s="33">
        <f t="shared" si="523"/>
        <v>0</v>
      </c>
      <c r="Z2768" s="4" t="str">
        <f t="shared" si="524"/>
        <v>Não</v>
      </c>
      <c r="AA2768" s="4" t="str">
        <f t="shared" si="525"/>
        <v>Sim</v>
      </c>
      <c r="AB2768" s="4" t="str">
        <f t="shared" si="526"/>
        <v>Não</v>
      </c>
      <c r="AC2768" s="4" t="str">
        <f t="shared" si="527"/>
        <v>Sim</v>
      </c>
      <c r="AD2768" s="4" t="str">
        <f t="shared" si="528"/>
        <v>Não</v>
      </c>
      <c r="AE2768" s="30" t="str">
        <f t="shared" si="529"/>
        <v>Não</v>
      </c>
    </row>
    <row r="2769" spans="1:31" x14ac:dyDescent="0.25">
      <c r="A2769" s="23">
        <v>412160</v>
      </c>
      <c r="B2769" s="27">
        <f>IFERROR(VLOOKUP(A2769,[1]Monitoramento_Base_somente_disp!$A:$L,5,FALSE),0)</f>
        <v>0</v>
      </c>
      <c r="C2769" s="20">
        <f>IFERROR(VLOOKUP(A2769,[1]Monitoramento_Base_somente_disp!$A:$L,6,FALSE),0)</f>
        <v>0</v>
      </c>
      <c r="D2769" s="20">
        <f>IFERROR(VLOOKUP(A2769,[1]Monitoramento_Base_somente_disp!$A:$L,7,FALSE),0)</f>
        <v>0</v>
      </c>
      <c r="E2769" s="20">
        <f>IFERROR(VLOOKUP(A2769,[1]Monitoramento_Base_somente_disp!$A:$L,8,FALSE),0)</f>
        <v>0</v>
      </c>
      <c r="F2769" s="20">
        <f>IFERROR(VLOOKUP(A2769,[1]Monitoramento_Base_somente_disp!$A:$L,9,FALSE),0)</f>
        <v>0</v>
      </c>
      <c r="G2769" s="28">
        <f>IFERROR(VLOOKUP(A2769,[1]Monitoramento_Base_somente_disp!$A:$L,10,FALSE),0)</f>
        <v>0</v>
      </c>
      <c r="H2769" s="27">
        <f>IFERROR(VLOOKUP(A2769,[2]webService!$A:$I,4,FALSE),0)</f>
        <v>0</v>
      </c>
      <c r="I2769" s="20">
        <f>IFERROR(VLOOKUP(A2769,[2]webService!$A:$II,5,FALSE),0)</f>
        <v>0</v>
      </c>
      <c r="J2769" s="20">
        <f>IFERROR(VLOOKUP(A2769,[2]webService!$A:$I,6,FALSE),0)</f>
        <v>0</v>
      </c>
      <c r="K2769" s="20">
        <f>IFERROR(VLOOKUP(A2769,[2]webService!$A:$I,7,FALSE),0)</f>
        <v>0</v>
      </c>
      <c r="L2769" s="20">
        <f>IFERROR(VLOOKUP(A2769,[2]webService!$A:$I,8,FALSE),0)</f>
        <v>0</v>
      </c>
      <c r="M2769" s="28">
        <f>IFERROR(VLOOKUP(A2769,[2]webService!$A:$I,9,FALSE),0)</f>
        <v>0</v>
      </c>
      <c r="N2769" s="27">
        <f>IFERROR(VLOOKUP(A2769,[3]soaBnafar!$A:$G,2,FALSE),0)</f>
        <v>0</v>
      </c>
      <c r="O2769" s="20">
        <f>IFERROR(VLOOKUP(A2769,[3]soaBnafar!$A:$H,3,FALSE),0)</f>
        <v>0</v>
      </c>
      <c r="P2769" s="20">
        <f>IFERROR(VLOOKUP(A2769,[3]soaBnafar!$A:$G,4,FALSE),0)</f>
        <v>0</v>
      </c>
      <c r="Q2769" s="20">
        <f>IFERROR(VLOOKUP(A2769,[3]soaBnafar!$A:$G,5,FALSE),0)</f>
        <v>0</v>
      </c>
      <c r="R2769" s="20">
        <f>IFERROR(VLOOKUP(A2769,[3]soaBnafar!$A:$G,6,FALSE),0)</f>
        <v>0</v>
      </c>
      <c r="S2769" s="20">
        <f>IFERROR(VLOOKUP(A2769,[3]soaBnafar!$A:$G,7,FALSE),0)</f>
        <v>0</v>
      </c>
      <c r="T2769" s="32">
        <f t="shared" si="518"/>
        <v>0</v>
      </c>
      <c r="U2769" s="21">
        <f t="shared" si="519"/>
        <v>0</v>
      </c>
      <c r="V2769" s="21">
        <f t="shared" si="520"/>
        <v>0</v>
      </c>
      <c r="W2769" s="21">
        <f t="shared" si="521"/>
        <v>0</v>
      </c>
      <c r="X2769" s="21">
        <f t="shared" si="522"/>
        <v>0</v>
      </c>
      <c r="Y2769" s="33">
        <f t="shared" si="523"/>
        <v>0</v>
      </c>
      <c r="Z2769" s="4" t="str">
        <f t="shared" si="524"/>
        <v>Não</v>
      </c>
      <c r="AA2769" s="4" t="str">
        <f t="shared" si="525"/>
        <v>Não</v>
      </c>
      <c r="AB2769" s="4" t="str">
        <f t="shared" si="526"/>
        <v>Não</v>
      </c>
      <c r="AC2769" s="4" t="str">
        <f t="shared" si="527"/>
        <v>Não</v>
      </c>
      <c r="AD2769" s="4" t="str">
        <f t="shared" si="528"/>
        <v>Não</v>
      </c>
      <c r="AE2769" s="30" t="str">
        <f t="shared" si="529"/>
        <v>Não</v>
      </c>
    </row>
    <row r="2770" spans="1:31" x14ac:dyDescent="0.25">
      <c r="A2770" s="23">
        <v>412170</v>
      </c>
      <c r="B2770" s="27">
        <f>IFERROR(VLOOKUP(A2770,[1]Monitoramento_Base_somente_disp!$A:$L,5,FALSE),0)</f>
        <v>0</v>
      </c>
      <c r="C2770" s="20">
        <f>IFERROR(VLOOKUP(A2770,[1]Monitoramento_Base_somente_disp!$A:$L,6,FALSE),0)</f>
        <v>0</v>
      </c>
      <c r="D2770" s="20">
        <f>IFERROR(VLOOKUP(A2770,[1]Monitoramento_Base_somente_disp!$A:$L,7,FALSE),0)</f>
        <v>0</v>
      </c>
      <c r="E2770" s="20">
        <f>IFERROR(VLOOKUP(A2770,[1]Monitoramento_Base_somente_disp!$A:$L,8,FALSE),0)</f>
        <v>0</v>
      </c>
      <c r="F2770" s="20">
        <f>IFERROR(VLOOKUP(A2770,[1]Monitoramento_Base_somente_disp!$A:$L,9,FALSE),0)</f>
        <v>0</v>
      </c>
      <c r="G2770" s="28">
        <f>IFERROR(VLOOKUP(A2770,[1]Monitoramento_Base_somente_disp!$A:$L,10,FALSE),0)</f>
        <v>0</v>
      </c>
      <c r="H2770" s="27">
        <f>IFERROR(VLOOKUP(A2770,[2]webService!$A:$I,4,FALSE),0)</f>
        <v>0</v>
      </c>
      <c r="I2770" s="20">
        <f>IFERROR(VLOOKUP(A2770,[2]webService!$A:$II,5,FALSE),0)</f>
        <v>0</v>
      </c>
      <c r="J2770" s="20">
        <f>IFERROR(VLOOKUP(A2770,[2]webService!$A:$I,6,FALSE),0)</f>
        <v>0</v>
      </c>
      <c r="K2770" s="20">
        <f>IFERROR(VLOOKUP(A2770,[2]webService!$A:$I,7,FALSE),0)</f>
        <v>0</v>
      </c>
      <c r="L2770" s="20">
        <f>IFERROR(VLOOKUP(A2770,[2]webService!$A:$I,8,FALSE),0)</f>
        <v>0</v>
      </c>
      <c r="M2770" s="28">
        <f>IFERROR(VLOOKUP(A2770,[2]webService!$A:$I,9,FALSE),0)</f>
        <v>0</v>
      </c>
      <c r="N2770" s="27">
        <f>IFERROR(VLOOKUP(A2770,[3]soaBnafar!$A:$G,2,FALSE),0)</f>
        <v>235831</v>
      </c>
      <c r="O2770" s="20">
        <f>IFERROR(VLOOKUP(A2770,[3]soaBnafar!$A:$H,3,FALSE),0)</f>
        <v>685446</v>
      </c>
      <c r="P2770" s="20">
        <f>IFERROR(VLOOKUP(A2770,[3]soaBnafar!$A:$G,4,FALSE),0)</f>
        <v>0</v>
      </c>
      <c r="Q2770" s="20">
        <f>IFERROR(VLOOKUP(A2770,[3]soaBnafar!$A:$G,5,FALSE),0)</f>
        <v>0</v>
      </c>
      <c r="R2770" s="20">
        <f>IFERROR(VLOOKUP(A2770,[3]soaBnafar!$A:$G,6,FALSE),0)</f>
        <v>0</v>
      </c>
      <c r="S2770" s="20">
        <f>IFERROR(VLOOKUP(A2770,[3]soaBnafar!$A:$G,7,FALSE),0)</f>
        <v>0</v>
      </c>
      <c r="T2770" s="32">
        <f t="shared" si="518"/>
        <v>235831</v>
      </c>
      <c r="U2770" s="21">
        <f t="shared" si="519"/>
        <v>685446</v>
      </c>
      <c r="V2770" s="21">
        <f t="shared" si="520"/>
        <v>0</v>
      </c>
      <c r="W2770" s="21">
        <f t="shared" si="521"/>
        <v>0</v>
      </c>
      <c r="X2770" s="21">
        <f t="shared" si="522"/>
        <v>0</v>
      </c>
      <c r="Y2770" s="33">
        <f t="shared" si="523"/>
        <v>0</v>
      </c>
      <c r="Z2770" s="4" t="str">
        <f t="shared" si="524"/>
        <v>Sim</v>
      </c>
      <c r="AA2770" s="4" t="str">
        <f t="shared" si="525"/>
        <v>Sim</v>
      </c>
      <c r="AB2770" s="4" t="str">
        <f t="shared" si="526"/>
        <v>Não</v>
      </c>
      <c r="AC2770" s="4" t="str">
        <f t="shared" si="527"/>
        <v>Não</v>
      </c>
      <c r="AD2770" s="4" t="str">
        <f t="shared" si="528"/>
        <v>Não</v>
      </c>
      <c r="AE2770" s="30" t="str">
        <f t="shared" si="529"/>
        <v>Não</v>
      </c>
    </row>
    <row r="2771" spans="1:31" x14ac:dyDescent="0.25">
      <c r="A2771" s="23">
        <v>412175</v>
      </c>
      <c r="B2771" s="27">
        <f>IFERROR(VLOOKUP(A2771,[1]Monitoramento_Base_somente_disp!$A:$L,5,FALSE),0)</f>
        <v>0</v>
      </c>
      <c r="C2771" s="20">
        <f>IFERROR(VLOOKUP(A2771,[1]Monitoramento_Base_somente_disp!$A:$L,6,FALSE),0)</f>
        <v>9384340</v>
      </c>
      <c r="D2771" s="20">
        <f>IFERROR(VLOOKUP(A2771,[1]Monitoramento_Base_somente_disp!$A:$L,7,FALSE),0)</f>
        <v>0</v>
      </c>
      <c r="E2771" s="20">
        <f>IFERROR(VLOOKUP(A2771,[1]Monitoramento_Base_somente_disp!$A:$L,8,FALSE),0)</f>
        <v>4692170</v>
      </c>
      <c r="F2771" s="20">
        <f>IFERROR(VLOOKUP(A2771,[1]Monitoramento_Base_somente_disp!$A:$L,9,FALSE),0)</f>
        <v>0</v>
      </c>
      <c r="G2771" s="28">
        <f>IFERROR(VLOOKUP(A2771,[1]Monitoramento_Base_somente_disp!$A:$L,10,FALSE),0)</f>
        <v>0</v>
      </c>
      <c r="H2771" s="27">
        <f>IFERROR(VLOOKUP(A2771,[2]webService!$A:$I,4,FALSE),0)</f>
        <v>0</v>
      </c>
      <c r="I2771" s="20">
        <f>IFERROR(VLOOKUP(A2771,[2]webService!$A:$II,5,FALSE),0)</f>
        <v>0</v>
      </c>
      <c r="J2771" s="20">
        <f>IFERROR(VLOOKUP(A2771,[2]webService!$A:$I,6,FALSE),0)</f>
        <v>0</v>
      </c>
      <c r="K2771" s="20">
        <f>IFERROR(VLOOKUP(A2771,[2]webService!$A:$I,7,FALSE),0)</f>
        <v>0</v>
      </c>
      <c r="L2771" s="20">
        <f>IFERROR(VLOOKUP(A2771,[2]webService!$A:$I,8,FALSE),0)</f>
        <v>0</v>
      </c>
      <c r="M2771" s="28">
        <f>IFERROR(VLOOKUP(A2771,[2]webService!$A:$I,9,FALSE),0)</f>
        <v>0</v>
      </c>
      <c r="N2771" s="27">
        <f>IFERROR(VLOOKUP(A2771,[3]soaBnafar!$A:$G,2,FALSE),0)</f>
        <v>0</v>
      </c>
      <c r="O2771" s="20">
        <f>IFERROR(VLOOKUP(A2771,[3]soaBnafar!$A:$H,3,FALSE),0)</f>
        <v>0</v>
      </c>
      <c r="P2771" s="20">
        <f>IFERROR(VLOOKUP(A2771,[3]soaBnafar!$A:$G,4,FALSE),0)</f>
        <v>0</v>
      </c>
      <c r="Q2771" s="20">
        <f>IFERROR(VLOOKUP(A2771,[3]soaBnafar!$A:$G,5,FALSE),0)</f>
        <v>0</v>
      </c>
      <c r="R2771" s="20">
        <f>IFERROR(VLOOKUP(A2771,[3]soaBnafar!$A:$G,6,FALSE),0)</f>
        <v>0</v>
      </c>
      <c r="S2771" s="20">
        <f>IFERROR(VLOOKUP(A2771,[3]soaBnafar!$A:$G,7,FALSE),0)</f>
        <v>0</v>
      </c>
      <c r="T2771" s="32">
        <f t="shared" si="518"/>
        <v>0</v>
      </c>
      <c r="U2771" s="21">
        <f t="shared" si="519"/>
        <v>9384340</v>
      </c>
      <c r="V2771" s="21">
        <f t="shared" si="520"/>
        <v>0</v>
      </c>
      <c r="W2771" s="21">
        <f t="shared" si="521"/>
        <v>4692170</v>
      </c>
      <c r="X2771" s="21">
        <f t="shared" si="522"/>
        <v>0</v>
      </c>
      <c r="Y2771" s="33">
        <f t="shared" si="523"/>
        <v>0</v>
      </c>
      <c r="Z2771" s="4" t="str">
        <f t="shared" si="524"/>
        <v>Não</v>
      </c>
      <c r="AA2771" s="4" t="str">
        <f t="shared" si="525"/>
        <v>Sim</v>
      </c>
      <c r="AB2771" s="4" t="str">
        <f t="shared" si="526"/>
        <v>Não</v>
      </c>
      <c r="AC2771" s="4" t="str">
        <f t="shared" si="527"/>
        <v>Sim</v>
      </c>
      <c r="AD2771" s="4" t="str">
        <f t="shared" si="528"/>
        <v>Não</v>
      </c>
      <c r="AE2771" s="30" t="str">
        <f t="shared" si="529"/>
        <v>Não</v>
      </c>
    </row>
    <row r="2772" spans="1:31" x14ac:dyDescent="0.25">
      <c r="A2772" s="23">
        <v>412190</v>
      </c>
      <c r="B2772" s="27">
        <f>IFERROR(VLOOKUP(A2772,[1]Monitoramento_Base_somente_disp!$A:$L,5,FALSE),0)</f>
        <v>70895</v>
      </c>
      <c r="C2772" s="20">
        <f>IFERROR(VLOOKUP(A2772,[1]Monitoramento_Base_somente_disp!$A:$L,6,FALSE),0)</f>
        <v>9476478</v>
      </c>
      <c r="D2772" s="20">
        <f>IFERROR(VLOOKUP(A2772,[1]Monitoramento_Base_somente_disp!$A:$L,7,FALSE),0)</f>
        <v>70082</v>
      </c>
      <c r="E2772" s="20">
        <f>IFERROR(VLOOKUP(A2772,[1]Monitoramento_Base_somente_disp!$A:$L,8,FALSE),0)</f>
        <v>6149649</v>
      </c>
      <c r="F2772" s="20">
        <f>IFERROR(VLOOKUP(A2772,[1]Monitoramento_Base_somente_disp!$A:$L,9,FALSE),0)</f>
        <v>0</v>
      </c>
      <c r="G2772" s="28">
        <f>IFERROR(VLOOKUP(A2772,[1]Monitoramento_Base_somente_disp!$A:$L,10,FALSE),0)</f>
        <v>0</v>
      </c>
      <c r="H2772" s="27">
        <f>IFERROR(VLOOKUP(A2772,[2]webService!$A:$I,4,FALSE),0)</f>
        <v>0</v>
      </c>
      <c r="I2772" s="20">
        <f>IFERROR(VLOOKUP(A2772,[2]webService!$A:$II,5,FALSE),0)</f>
        <v>0</v>
      </c>
      <c r="J2772" s="20">
        <f>IFERROR(VLOOKUP(A2772,[2]webService!$A:$I,6,FALSE),0)</f>
        <v>0</v>
      </c>
      <c r="K2772" s="20">
        <f>IFERROR(VLOOKUP(A2772,[2]webService!$A:$I,7,FALSE),0)</f>
        <v>0</v>
      </c>
      <c r="L2772" s="20">
        <f>IFERROR(VLOOKUP(A2772,[2]webService!$A:$I,8,FALSE),0)</f>
        <v>0</v>
      </c>
      <c r="M2772" s="28">
        <f>IFERROR(VLOOKUP(A2772,[2]webService!$A:$I,9,FALSE),0)</f>
        <v>0</v>
      </c>
      <c r="N2772" s="27">
        <f>IFERROR(VLOOKUP(A2772,[3]soaBnafar!$A:$G,2,FALSE),0)</f>
        <v>0</v>
      </c>
      <c r="O2772" s="20">
        <f>IFERROR(VLOOKUP(A2772,[3]soaBnafar!$A:$H,3,FALSE),0)</f>
        <v>0</v>
      </c>
      <c r="P2772" s="20">
        <f>IFERROR(VLOOKUP(A2772,[3]soaBnafar!$A:$G,4,FALSE),0)</f>
        <v>0</v>
      </c>
      <c r="Q2772" s="20">
        <f>IFERROR(VLOOKUP(A2772,[3]soaBnafar!$A:$G,5,FALSE),0)</f>
        <v>0</v>
      </c>
      <c r="R2772" s="20">
        <f>IFERROR(VLOOKUP(A2772,[3]soaBnafar!$A:$G,6,FALSE),0)</f>
        <v>0</v>
      </c>
      <c r="S2772" s="20">
        <f>IFERROR(VLOOKUP(A2772,[3]soaBnafar!$A:$G,7,FALSE),0)</f>
        <v>0</v>
      </c>
      <c r="T2772" s="32">
        <f t="shared" si="518"/>
        <v>70895</v>
      </c>
      <c r="U2772" s="21">
        <f t="shared" si="519"/>
        <v>9476478</v>
      </c>
      <c r="V2772" s="21">
        <f t="shared" si="520"/>
        <v>70082</v>
      </c>
      <c r="W2772" s="21">
        <f t="shared" si="521"/>
        <v>6149649</v>
      </c>
      <c r="X2772" s="21">
        <f t="shared" si="522"/>
        <v>0</v>
      </c>
      <c r="Y2772" s="33">
        <f t="shared" si="523"/>
        <v>0</v>
      </c>
      <c r="Z2772" s="4" t="str">
        <f t="shared" si="524"/>
        <v>Sim</v>
      </c>
      <c r="AA2772" s="4" t="str">
        <f t="shared" si="525"/>
        <v>Sim</v>
      </c>
      <c r="AB2772" s="4" t="str">
        <f t="shared" si="526"/>
        <v>Sim</v>
      </c>
      <c r="AC2772" s="4" t="str">
        <f t="shared" si="527"/>
        <v>Sim</v>
      </c>
      <c r="AD2772" s="4" t="str">
        <f t="shared" si="528"/>
        <v>Não</v>
      </c>
      <c r="AE2772" s="30" t="str">
        <f t="shared" si="529"/>
        <v>Não</v>
      </c>
    </row>
    <row r="2773" spans="1:31" x14ac:dyDescent="0.25">
      <c r="A2773" s="23">
        <v>412200</v>
      </c>
      <c r="B2773" s="27">
        <f>IFERROR(VLOOKUP(A2773,[1]Monitoramento_Base_somente_disp!$A:$L,5,FALSE),0)</f>
        <v>0</v>
      </c>
      <c r="C2773" s="20">
        <f>IFERROR(VLOOKUP(A2773,[1]Monitoramento_Base_somente_disp!$A:$L,6,FALSE),0)</f>
        <v>105016016</v>
      </c>
      <c r="D2773" s="20">
        <f>IFERROR(VLOOKUP(A2773,[1]Monitoramento_Base_somente_disp!$A:$L,7,FALSE),0)</f>
        <v>0</v>
      </c>
      <c r="E2773" s="20">
        <f>IFERROR(VLOOKUP(A2773,[1]Monitoramento_Base_somente_disp!$A:$L,8,FALSE),0)</f>
        <v>52508008</v>
      </c>
      <c r="F2773" s="20">
        <f>IFERROR(VLOOKUP(A2773,[1]Monitoramento_Base_somente_disp!$A:$L,9,FALSE),0)</f>
        <v>0</v>
      </c>
      <c r="G2773" s="28">
        <f>IFERROR(VLOOKUP(A2773,[1]Monitoramento_Base_somente_disp!$A:$L,10,FALSE),0)</f>
        <v>0</v>
      </c>
      <c r="H2773" s="27">
        <f>IFERROR(VLOOKUP(A2773,[2]webService!$A:$I,4,FALSE),0)</f>
        <v>0</v>
      </c>
      <c r="I2773" s="20">
        <f>IFERROR(VLOOKUP(A2773,[2]webService!$A:$II,5,FALSE),0)</f>
        <v>0</v>
      </c>
      <c r="J2773" s="20">
        <f>IFERROR(VLOOKUP(A2773,[2]webService!$A:$I,6,FALSE),0)</f>
        <v>0</v>
      </c>
      <c r="K2773" s="20">
        <f>IFERROR(VLOOKUP(A2773,[2]webService!$A:$I,7,FALSE),0)</f>
        <v>0</v>
      </c>
      <c r="L2773" s="20">
        <f>IFERROR(VLOOKUP(A2773,[2]webService!$A:$I,8,FALSE),0)</f>
        <v>0</v>
      </c>
      <c r="M2773" s="28">
        <f>IFERROR(VLOOKUP(A2773,[2]webService!$A:$I,9,FALSE),0)</f>
        <v>0</v>
      </c>
      <c r="N2773" s="27">
        <f>IFERROR(VLOOKUP(A2773,[3]soaBnafar!$A:$G,2,FALSE),0)</f>
        <v>0</v>
      </c>
      <c r="O2773" s="20">
        <f>IFERROR(VLOOKUP(A2773,[3]soaBnafar!$A:$H,3,FALSE),0)</f>
        <v>0</v>
      </c>
      <c r="P2773" s="20">
        <f>IFERROR(VLOOKUP(A2773,[3]soaBnafar!$A:$G,4,FALSE),0)</f>
        <v>0</v>
      </c>
      <c r="Q2773" s="20">
        <f>IFERROR(VLOOKUP(A2773,[3]soaBnafar!$A:$G,5,FALSE),0)</f>
        <v>0</v>
      </c>
      <c r="R2773" s="20">
        <f>IFERROR(VLOOKUP(A2773,[3]soaBnafar!$A:$G,6,FALSE),0)</f>
        <v>0</v>
      </c>
      <c r="S2773" s="20">
        <f>IFERROR(VLOOKUP(A2773,[3]soaBnafar!$A:$G,7,FALSE),0)</f>
        <v>0</v>
      </c>
      <c r="T2773" s="32">
        <f t="shared" si="518"/>
        <v>0</v>
      </c>
      <c r="U2773" s="21">
        <f t="shared" si="519"/>
        <v>105016016</v>
      </c>
      <c r="V2773" s="21">
        <f t="shared" si="520"/>
        <v>0</v>
      </c>
      <c r="W2773" s="21">
        <f t="shared" si="521"/>
        <v>52508008</v>
      </c>
      <c r="X2773" s="21">
        <f t="shared" si="522"/>
        <v>0</v>
      </c>
      <c r="Y2773" s="33">
        <f t="shared" si="523"/>
        <v>0</v>
      </c>
      <c r="Z2773" s="4" t="str">
        <f t="shared" si="524"/>
        <v>Não</v>
      </c>
      <c r="AA2773" s="4" t="str">
        <f t="shared" si="525"/>
        <v>Sim</v>
      </c>
      <c r="AB2773" s="4" t="str">
        <f t="shared" si="526"/>
        <v>Não</v>
      </c>
      <c r="AC2773" s="4" t="str">
        <f t="shared" si="527"/>
        <v>Sim</v>
      </c>
      <c r="AD2773" s="4" t="str">
        <f t="shared" si="528"/>
        <v>Não</v>
      </c>
      <c r="AE2773" s="30" t="str">
        <f t="shared" si="529"/>
        <v>Não</v>
      </c>
    </row>
    <row r="2774" spans="1:31" x14ac:dyDescent="0.25">
      <c r="A2774" s="23">
        <v>412215</v>
      </c>
      <c r="B2774" s="27">
        <f>IFERROR(VLOOKUP(A2774,[1]Monitoramento_Base_somente_disp!$A:$L,5,FALSE),0)</f>
        <v>37151</v>
      </c>
      <c r="C2774" s="20">
        <f>IFERROR(VLOOKUP(A2774,[1]Monitoramento_Base_somente_disp!$A:$L,6,FALSE),0)</f>
        <v>35539031</v>
      </c>
      <c r="D2774" s="20">
        <f>IFERROR(VLOOKUP(A2774,[1]Monitoramento_Base_somente_disp!$A:$L,7,FALSE),0)</f>
        <v>18331</v>
      </c>
      <c r="E2774" s="20">
        <f>IFERROR(VLOOKUP(A2774,[1]Monitoramento_Base_somente_disp!$A:$L,8,FALSE),0)</f>
        <v>18419696</v>
      </c>
      <c r="F2774" s="20">
        <f>IFERROR(VLOOKUP(A2774,[1]Monitoramento_Base_somente_disp!$A:$L,9,FALSE),0)</f>
        <v>0</v>
      </c>
      <c r="G2774" s="28">
        <f>IFERROR(VLOOKUP(A2774,[1]Monitoramento_Base_somente_disp!$A:$L,10,FALSE),0)</f>
        <v>0</v>
      </c>
      <c r="H2774" s="27">
        <f>IFERROR(VLOOKUP(A2774,[2]webService!$A:$I,4,FALSE),0)</f>
        <v>0</v>
      </c>
      <c r="I2774" s="20">
        <f>IFERROR(VLOOKUP(A2774,[2]webService!$A:$II,5,FALSE),0)</f>
        <v>0</v>
      </c>
      <c r="J2774" s="20">
        <f>IFERROR(VLOOKUP(A2774,[2]webService!$A:$I,6,FALSE),0)</f>
        <v>0</v>
      </c>
      <c r="K2774" s="20">
        <f>IFERROR(VLOOKUP(A2774,[2]webService!$A:$I,7,FALSE),0)</f>
        <v>0</v>
      </c>
      <c r="L2774" s="20">
        <f>IFERROR(VLOOKUP(A2774,[2]webService!$A:$I,8,FALSE),0)</f>
        <v>0</v>
      </c>
      <c r="M2774" s="28">
        <f>IFERROR(VLOOKUP(A2774,[2]webService!$A:$I,9,FALSE),0)</f>
        <v>0</v>
      </c>
      <c r="N2774" s="27">
        <f>IFERROR(VLOOKUP(A2774,[3]soaBnafar!$A:$G,2,FALSE),0)</f>
        <v>0</v>
      </c>
      <c r="O2774" s="20">
        <f>IFERROR(VLOOKUP(A2774,[3]soaBnafar!$A:$H,3,FALSE),0)</f>
        <v>0</v>
      </c>
      <c r="P2774" s="20">
        <f>IFERROR(VLOOKUP(A2774,[3]soaBnafar!$A:$G,4,FALSE),0)</f>
        <v>0</v>
      </c>
      <c r="Q2774" s="20">
        <f>IFERROR(VLOOKUP(A2774,[3]soaBnafar!$A:$G,5,FALSE),0)</f>
        <v>0</v>
      </c>
      <c r="R2774" s="20">
        <f>IFERROR(VLOOKUP(A2774,[3]soaBnafar!$A:$G,6,FALSE),0)</f>
        <v>0</v>
      </c>
      <c r="S2774" s="20">
        <f>IFERROR(VLOOKUP(A2774,[3]soaBnafar!$A:$G,7,FALSE),0)</f>
        <v>0</v>
      </c>
      <c r="T2774" s="32">
        <f t="shared" si="518"/>
        <v>37151</v>
      </c>
      <c r="U2774" s="21">
        <f t="shared" si="519"/>
        <v>35539031</v>
      </c>
      <c r="V2774" s="21">
        <f t="shared" si="520"/>
        <v>18331</v>
      </c>
      <c r="W2774" s="21">
        <f t="shared" si="521"/>
        <v>18419696</v>
      </c>
      <c r="X2774" s="21">
        <f t="shared" si="522"/>
        <v>0</v>
      </c>
      <c r="Y2774" s="33">
        <f t="shared" si="523"/>
        <v>0</v>
      </c>
      <c r="Z2774" s="4" t="str">
        <f t="shared" si="524"/>
        <v>Sim</v>
      </c>
      <c r="AA2774" s="4" t="str">
        <f t="shared" si="525"/>
        <v>Sim</v>
      </c>
      <c r="AB2774" s="4" t="str">
        <f t="shared" si="526"/>
        <v>Sim</v>
      </c>
      <c r="AC2774" s="4" t="str">
        <f t="shared" si="527"/>
        <v>Sim</v>
      </c>
      <c r="AD2774" s="4" t="str">
        <f t="shared" si="528"/>
        <v>Não</v>
      </c>
      <c r="AE2774" s="30" t="str">
        <f t="shared" si="529"/>
        <v>Não</v>
      </c>
    </row>
    <row r="2775" spans="1:31" x14ac:dyDescent="0.25">
      <c r="A2775" s="23">
        <v>412217</v>
      </c>
      <c r="B2775" s="27">
        <f>IFERROR(VLOOKUP(A2775,[1]Monitoramento_Base_somente_disp!$A:$L,5,FALSE),0)</f>
        <v>51609</v>
      </c>
      <c r="C2775" s="20">
        <f>IFERROR(VLOOKUP(A2775,[1]Monitoramento_Base_somente_disp!$A:$L,6,FALSE),0)</f>
        <v>10433977</v>
      </c>
      <c r="D2775" s="20">
        <f>IFERROR(VLOOKUP(A2775,[1]Monitoramento_Base_somente_disp!$A:$L,7,FALSE),0)</f>
        <v>17238</v>
      </c>
      <c r="E2775" s="20">
        <f>IFERROR(VLOOKUP(A2775,[1]Monitoramento_Base_somente_disp!$A:$L,8,FALSE),0)</f>
        <v>4317070</v>
      </c>
      <c r="F2775" s="20">
        <f>IFERROR(VLOOKUP(A2775,[1]Monitoramento_Base_somente_disp!$A:$L,9,FALSE),0)</f>
        <v>0</v>
      </c>
      <c r="G2775" s="28">
        <f>IFERROR(VLOOKUP(A2775,[1]Monitoramento_Base_somente_disp!$A:$L,10,FALSE),0)</f>
        <v>0</v>
      </c>
      <c r="H2775" s="27">
        <f>IFERROR(VLOOKUP(A2775,[2]webService!$A:$I,4,FALSE),0)</f>
        <v>0</v>
      </c>
      <c r="I2775" s="20">
        <f>IFERROR(VLOOKUP(A2775,[2]webService!$A:$II,5,FALSE),0)</f>
        <v>0</v>
      </c>
      <c r="J2775" s="20">
        <f>IFERROR(VLOOKUP(A2775,[2]webService!$A:$I,6,FALSE),0)</f>
        <v>0</v>
      </c>
      <c r="K2775" s="20">
        <f>IFERROR(VLOOKUP(A2775,[2]webService!$A:$I,7,FALSE),0)</f>
        <v>0</v>
      </c>
      <c r="L2775" s="20">
        <f>IFERROR(VLOOKUP(A2775,[2]webService!$A:$I,8,FALSE),0)</f>
        <v>0</v>
      </c>
      <c r="M2775" s="28">
        <f>IFERROR(VLOOKUP(A2775,[2]webService!$A:$I,9,FALSE),0)</f>
        <v>0</v>
      </c>
      <c r="N2775" s="27">
        <f>IFERROR(VLOOKUP(A2775,[3]soaBnafar!$A:$G,2,FALSE),0)</f>
        <v>0</v>
      </c>
      <c r="O2775" s="20">
        <f>IFERROR(VLOOKUP(A2775,[3]soaBnafar!$A:$H,3,FALSE),0)</f>
        <v>0</v>
      </c>
      <c r="P2775" s="20">
        <f>IFERROR(VLOOKUP(A2775,[3]soaBnafar!$A:$G,4,FALSE),0)</f>
        <v>0</v>
      </c>
      <c r="Q2775" s="20">
        <f>IFERROR(VLOOKUP(A2775,[3]soaBnafar!$A:$G,5,FALSE),0)</f>
        <v>0</v>
      </c>
      <c r="R2775" s="20">
        <f>IFERROR(VLOOKUP(A2775,[3]soaBnafar!$A:$G,6,FALSE),0)</f>
        <v>0</v>
      </c>
      <c r="S2775" s="20">
        <f>IFERROR(VLOOKUP(A2775,[3]soaBnafar!$A:$G,7,FALSE),0)</f>
        <v>0</v>
      </c>
      <c r="T2775" s="32">
        <f t="shared" si="518"/>
        <v>51609</v>
      </c>
      <c r="U2775" s="21">
        <f t="shared" si="519"/>
        <v>10433977</v>
      </c>
      <c r="V2775" s="21">
        <f t="shared" si="520"/>
        <v>17238</v>
      </c>
      <c r="W2775" s="21">
        <f t="shared" si="521"/>
        <v>4317070</v>
      </c>
      <c r="X2775" s="21">
        <f t="shared" si="522"/>
        <v>0</v>
      </c>
      <c r="Y2775" s="33">
        <f t="shared" si="523"/>
        <v>0</v>
      </c>
      <c r="Z2775" s="4" t="str">
        <f t="shared" si="524"/>
        <v>Sim</v>
      </c>
      <c r="AA2775" s="4" t="str">
        <f t="shared" si="525"/>
        <v>Sim</v>
      </c>
      <c r="AB2775" s="4" t="str">
        <f t="shared" si="526"/>
        <v>Sim</v>
      </c>
      <c r="AC2775" s="4" t="str">
        <f t="shared" si="527"/>
        <v>Sim</v>
      </c>
      <c r="AD2775" s="4" t="str">
        <f t="shared" si="528"/>
        <v>Não</v>
      </c>
      <c r="AE2775" s="30" t="str">
        <f t="shared" si="529"/>
        <v>Não</v>
      </c>
    </row>
    <row r="2776" spans="1:31" x14ac:dyDescent="0.25">
      <c r="A2776" s="23">
        <v>412240</v>
      </c>
      <c r="B2776" s="27">
        <f>IFERROR(VLOOKUP(A2776,[1]Monitoramento_Base_somente_disp!$A:$L,5,FALSE),0)</f>
        <v>0</v>
      </c>
      <c r="C2776" s="20">
        <f>IFERROR(VLOOKUP(A2776,[1]Monitoramento_Base_somente_disp!$A:$L,6,FALSE),0)</f>
        <v>277144</v>
      </c>
      <c r="D2776" s="20">
        <f>IFERROR(VLOOKUP(A2776,[1]Monitoramento_Base_somente_disp!$A:$L,7,FALSE),0)</f>
        <v>0</v>
      </c>
      <c r="E2776" s="20">
        <f>IFERROR(VLOOKUP(A2776,[1]Monitoramento_Base_somente_disp!$A:$L,8,FALSE),0)</f>
        <v>138572</v>
      </c>
      <c r="F2776" s="20">
        <f>IFERROR(VLOOKUP(A2776,[1]Monitoramento_Base_somente_disp!$A:$L,9,FALSE),0)</f>
        <v>0</v>
      </c>
      <c r="G2776" s="28">
        <f>IFERROR(VLOOKUP(A2776,[1]Monitoramento_Base_somente_disp!$A:$L,10,FALSE),0)</f>
        <v>0</v>
      </c>
      <c r="H2776" s="27">
        <f>IFERROR(VLOOKUP(A2776,[2]webService!$A:$I,4,FALSE),0)</f>
        <v>0</v>
      </c>
      <c r="I2776" s="20">
        <f>IFERROR(VLOOKUP(A2776,[2]webService!$A:$II,5,FALSE),0)</f>
        <v>0</v>
      </c>
      <c r="J2776" s="20">
        <f>IFERROR(VLOOKUP(A2776,[2]webService!$A:$I,6,FALSE),0)</f>
        <v>0</v>
      </c>
      <c r="K2776" s="20">
        <f>IFERROR(VLOOKUP(A2776,[2]webService!$A:$I,7,FALSE),0)</f>
        <v>0</v>
      </c>
      <c r="L2776" s="20">
        <f>IFERROR(VLOOKUP(A2776,[2]webService!$A:$I,8,FALSE),0)</f>
        <v>0</v>
      </c>
      <c r="M2776" s="28">
        <f>IFERROR(VLOOKUP(A2776,[2]webService!$A:$I,9,FALSE),0)</f>
        <v>0</v>
      </c>
      <c r="N2776" s="27">
        <f>IFERROR(VLOOKUP(A2776,[3]soaBnafar!$A:$G,2,FALSE),0)</f>
        <v>0</v>
      </c>
      <c r="O2776" s="20">
        <f>IFERROR(VLOOKUP(A2776,[3]soaBnafar!$A:$H,3,FALSE),0)</f>
        <v>0</v>
      </c>
      <c r="P2776" s="20">
        <f>IFERROR(VLOOKUP(A2776,[3]soaBnafar!$A:$G,4,FALSE),0)</f>
        <v>0</v>
      </c>
      <c r="Q2776" s="20">
        <f>IFERROR(VLOOKUP(A2776,[3]soaBnafar!$A:$G,5,FALSE),0)</f>
        <v>0</v>
      </c>
      <c r="R2776" s="20">
        <f>IFERROR(VLOOKUP(A2776,[3]soaBnafar!$A:$G,6,FALSE),0)</f>
        <v>0</v>
      </c>
      <c r="S2776" s="20">
        <f>IFERROR(VLOOKUP(A2776,[3]soaBnafar!$A:$G,7,FALSE),0)</f>
        <v>0</v>
      </c>
      <c r="T2776" s="32">
        <f t="shared" si="518"/>
        <v>0</v>
      </c>
      <c r="U2776" s="21">
        <f t="shared" si="519"/>
        <v>277144</v>
      </c>
      <c r="V2776" s="21">
        <f t="shared" si="520"/>
        <v>0</v>
      </c>
      <c r="W2776" s="21">
        <f t="shared" si="521"/>
        <v>138572</v>
      </c>
      <c r="X2776" s="21">
        <f t="shared" si="522"/>
        <v>0</v>
      </c>
      <c r="Y2776" s="33">
        <f t="shared" si="523"/>
        <v>0</v>
      </c>
      <c r="Z2776" s="4" t="str">
        <f t="shared" si="524"/>
        <v>Não</v>
      </c>
      <c r="AA2776" s="4" t="str">
        <f t="shared" si="525"/>
        <v>Sim</v>
      </c>
      <c r="AB2776" s="4" t="str">
        <f t="shared" si="526"/>
        <v>Não</v>
      </c>
      <c r="AC2776" s="4" t="str">
        <f t="shared" si="527"/>
        <v>Sim</v>
      </c>
      <c r="AD2776" s="4" t="str">
        <f t="shared" si="528"/>
        <v>Não</v>
      </c>
      <c r="AE2776" s="30" t="str">
        <f t="shared" si="529"/>
        <v>Não</v>
      </c>
    </row>
    <row r="2777" spans="1:31" x14ac:dyDescent="0.25">
      <c r="A2777" s="23">
        <v>412250</v>
      </c>
      <c r="B2777" s="27">
        <f>IFERROR(VLOOKUP(A2777,[1]Monitoramento_Base_somente_disp!$A:$L,5,FALSE),0)</f>
        <v>0</v>
      </c>
      <c r="C2777" s="20">
        <f>IFERROR(VLOOKUP(A2777,[1]Monitoramento_Base_somente_disp!$A:$L,6,FALSE),0)</f>
        <v>26597648</v>
      </c>
      <c r="D2777" s="20">
        <f>IFERROR(VLOOKUP(A2777,[1]Monitoramento_Base_somente_disp!$A:$L,7,FALSE),0)</f>
        <v>0</v>
      </c>
      <c r="E2777" s="20">
        <f>IFERROR(VLOOKUP(A2777,[1]Monitoramento_Base_somente_disp!$A:$L,8,FALSE),0)</f>
        <v>13298824</v>
      </c>
      <c r="F2777" s="20">
        <f>IFERROR(VLOOKUP(A2777,[1]Monitoramento_Base_somente_disp!$A:$L,9,FALSE),0)</f>
        <v>0</v>
      </c>
      <c r="G2777" s="28">
        <f>IFERROR(VLOOKUP(A2777,[1]Monitoramento_Base_somente_disp!$A:$L,10,FALSE),0)</f>
        <v>0</v>
      </c>
      <c r="H2777" s="27">
        <f>IFERROR(VLOOKUP(A2777,[2]webService!$A:$I,4,FALSE),0)</f>
        <v>197247</v>
      </c>
      <c r="I2777" s="20">
        <f>IFERROR(VLOOKUP(A2777,[2]webService!$A:$II,5,FALSE),0)</f>
        <v>626618</v>
      </c>
      <c r="J2777" s="20">
        <f>IFERROR(VLOOKUP(A2777,[2]webService!$A:$I,6,FALSE),0)</f>
        <v>0</v>
      </c>
      <c r="K2777" s="20">
        <f>IFERROR(VLOOKUP(A2777,[2]webService!$A:$I,7,FALSE),0)</f>
        <v>0</v>
      </c>
      <c r="L2777" s="20">
        <f>IFERROR(VLOOKUP(A2777,[2]webService!$A:$I,8,FALSE),0)</f>
        <v>0</v>
      </c>
      <c r="M2777" s="28">
        <f>IFERROR(VLOOKUP(A2777,[2]webService!$A:$I,9,FALSE),0)</f>
        <v>0</v>
      </c>
      <c r="N2777" s="27">
        <f>IFERROR(VLOOKUP(A2777,[3]soaBnafar!$A:$G,2,FALSE),0)</f>
        <v>0</v>
      </c>
      <c r="O2777" s="20">
        <f>IFERROR(VLOOKUP(A2777,[3]soaBnafar!$A:$H,3,FALSE),0)</f>
        <v>0</v>
      </c>
      <c r="P2777" s="20">
        <f>IFERROR(VLOOKUP(A2777,[3]soaBnafar!$A:$G,4,FALSE),0)</f>
        <v>0</v>
      </c>
      <c r="Q2777" s="20">
        <f>IFERROR(VLOOKUP(A2777,[3]soaBnafar!$A:$G,5,FALSE),0)</f>
        <v>0</v>
      </c>
      <c r="R2777" s="20">
        <f>IFERROR(VLOOKUP(A2777,[3]soaBnafar!$A:$G,6,FALSE),0)</f>
        <v>0</v>
      </c>
      <c r="S2777" s="20">
        <f>IFERROR(VLOOKUP(A2777,[3]soaBnafar!$A:$G,7,FALSE),0)</f>
        <v>0</v>
      </c>
      <c r="T2777" s="32">
        <f t="shared" si="518"/>
        <v>197247</v>
      </c>
      <c r="U2777" s="21">
        <f t="shared" si="519"/>
        <v>27224266</v>
      </c>
      <c r="V2777" s="21">
        <f t="shared" si="520"/>
        <v>0</v>
      </c>
      <c r="W2777" s="21">
        <f t="shared" si="521"/>
        <v>13298824</v>
      </c>
      <c r="X2777" s="21">
        <f t="shared" si="522"/>
        <v>0</v>
      </c>
      <c r="Y2777" s="33">
        <f t="shared" si="523"/>
        <v>0</v>
      </c>
      <c r="Z2777" s="4" t="str">
        <f t="shared" si="524"/>
        <v>Sim</v>
      </c>
      <c r="AA2777" s="4" t="str">
        <f t="shared" si="525"/>
        <v>Sim</v>
      </c>
      <c r="AB2777" s="4" t="str">
        <f t="shared" si="526"/>
        <v>Não</v>
      </c>
      <c r="AC2777" s="4" t="str">
        <f t="shared" si="527"/>
        <v>Sim</v>
      </c>
      <c r="AD2777" s="4" t="str">
        <f t="shared" si="528"/>
        <v>Não</v>
      </c>
      <c r="AE2777" s="30" t="str">
        <f t="shared" si="529"/>
        <v>Não</v>
      </c>
    </row>
    <row r="2778" spans="1:31" x14ac:dyDescent="0.25">
      <c r="A2778" s="23">
        <v>412260</v>
      </c>
      <c r="B2778" s="27">
        <f>IFERROR(VLOOKUP(A2778,[1]Monitoramento_Base_somente_disp!$A:$L,5,FALSE),0)</f>
        <v>0</v>
      </c>
      <c r="C2778" s="20">
        <f>IFERROR(VLOOKUP(A2778,[1]Monitoramento_Base_somente_disp!$A:$L,6,FALSE),0)</f>
        <v>0</v>
      </c>
      <c r="D2778" s="20">
        <f>IFERROR(VLOOKUP(A2778,[1]Monitoramento_Base_somente_disp!$A:$L,7,FALSE),0)</f>
        <v>0</v>
      </c>
      <c r="E2778" s="20">
        <f>IFERROR(VLOOKUP(A2778,[1]Monitoramento_Base_somente_disp!$A:$L,8,FALSE),0)</f>
        <v>0</v>
      </c>
      <c r="F2778" s="20">
        <f>IFERROR(VLOOKUP(A2778,[1]Monitoramento_Base_somente_disp!$A:$L,9,FALSE),0)</f>
        <v>0</v>
      </c>
      <c r="G2778" s="28">
        <f>IFERROR(VLOOKUP(A2778,[1]Monitoramento_Base_somente_disp!$A:$L,10,FALSE),0)</f>
        <v>0</v>
      </c>
      <c r="H2778" s="27">
        <f>IFERROR(VLOOKUP(A2778,[2]webService!$A:$I,4,FALSE),0)</f>
        <v>0</v>
      </c>
      <c r="I2778" s="20">
        <f>IFERROR(VLOOKUP(A2778,[2]webService!$A:$II,5,FALSE),0)</f>
        <v>0</v>
      </c>
      <c r="J2778" s="20">
        <f>IFERROR(VLOOKUP(A2778,[2]webService!$A:$I,6,FALSE),0)</f>
        <v>0</v>
      </c>
      <c r="K2778" s="20">
        <f>IFERROR(VLOOKUP(A2778,[2]webService!$A:$I,7,FALSE),0)</f>
        <v>0</v>
      </c>
      <c r="L2778" s="20">
        <f>IFERROR(VLOOKUP(A2778,[2]webService!$A:$I,8,FALSE),0)</f>
        <v>0</v>
      </c>
      <c r="M2778" s="28">
        <f>IFERROR(VLOOKUP(A2778,[2]webService!$A:$I,9,FALSE),0)</f>
        <v>0</v>
      </c>
      <c r="N2778" s="27">
        <f>IFERROR(VLOOKUP(A2778,[3]soaBnafar!$A:$G,2,FALSE),0)</f>
        <v>99061</v>
      </c>
      <c r="O2778" s="20">
        <f>IFERROR(VLOOKUP(A2778,[3]soaBnafar!$A:$H,3,FALSE),0)</f>
        <v>405092</v>
      </c>
      <c r="P2778" s="20">
        <f>IFERROR(VLOOKUP(A2778,[3]soaBnafar!$A:$G,4,FALSE),0)</f>
        <v>0</v>
      </c>
      <c r="Q2778" s="20">
        <f>IFERROR(VLOOKUP(A2778,[3]soaBnafar!$A:$G,5,FALSE),0)</f>
        <v>0</v>
      </c>
      <c r="R2778" s="20">
        <f>IFERROR(VLOOKUP(A2778,[3]soaBnafar!$A:$G,6,FALSE),0)</f>
        <v>0</v>
      </c>
      <c r="S2778" s="20">
        <f>IFERROR(VLOOKUP(A2778,[3]soaBnafar!$A:$G,7,FALSE),0)</f>
        <v>0</v>
      </c>
      <c r="T2778" s="32">
        <f t="shared" si="518"/>
        <v>99061</v>
      </c>
      <c r="U2778" s="21">
        <f t="shared" si="519"/>
        <v>405092</v>
      </c>
      <c r="V2778" s="21">
        <f t="shared" si="520"/>
        <v>0</v>
      </c>
      <c r="W2778" s="21">
        <f t="shared" si="521"/>
        <v>0</v>
      </c>
      <c r="X2778" s="21">
        <f t="shared" si="522"/>
        <v>0</v>
      </c>
      <c r="Y2778" s="33">
        <f t="shared" si="523"/>
        <v>0</v>
      </c>
      <c r="Z2778" s="4" t="str">
        <f t="shared" si="524"/>
        <v>Sim</v>
      </c>
      <c r="AA2778" s="4" t="str">
        <f t="shared" si="525"/>
        <v>Sim</v>
      </c>
      <c r="AB2778" s="4" t="str">
        <f t="shared" si="526"/>
        <v>Não</v>
      </c>
      <c r="AC2778" s="4" t="str">
        <f t="shared" si="527"/>
        <v>Não</v>
      </c>
      <c r="AD2778" s="4" t="str">
        <f t="shared" si="528"/>
        <v>Não</v>
      </c>
      <c r="AE2778" s="30" t="str">
        <f t="shared" si="529"/>
        <v>Não</v>
      </c>
    </row>
    <row r="2779" spans="1:31" x14ac:dyDescent="0.25">
      <c r="A2779" s="23">
        <v>412265</v>
      </c>
      <c r="B2779" s="27">
        <f>IFERROR(VLOOKUP(A2779,[1]Monitoramento_Base_somente_disp!$A:$L,5,FALSE),0)</f>
        <v>85613</v>
      </c>
      <c r="C2779" s="20">
        <f>IFERROR(VLOOKUP(A2779,[1]Monitoramento_Base_somente_disp!$A:$L,6,FALSE),0)</f>
        <v>21553076</v>
      </c>
      <c r="D2779" s="20">
        <f>IFERROR(VLOOKUP(A2779,[1]Monitoramento_Base_somente_disp!$A:$L,7,FALSE),0)</f>
        <v>59572</v>
      </c>
      <c r="E2779" s="20">
        <f>IFERROR(VLOOKUP(A2779,[1]Monitoramento_Base_somente_disp!$A:$L,8,FALSE),0)</f>
        <v>7469559</v>
      </c>
      <c r="F2779" s="20">
        <f>IFERROR(VLOOKUP(A2779,[1]Monitoramento_Base_somente_disp!$A:$L,9,FALSE),0)</f>
        <v>0</v>
      </c>
      <c r="G2779" s="28">
        <f>IFERROR(VLOOKUP(A2779,[1]Monitoramento_Base_somente_disp!$A:$L,10,FALSE),0)</f>
        <v>0</v>
      </c>
      <c r="H2779" s="27">
        <f>IFERROR(VLOOKUP(A2779,[2]webService!$A:$I,4,FALSE),0)</f>
        <v>0</v>
      </c>
      <c r="I2779" s="20">
        <f>IFERROR(VLOOKUP(A2779,[2]webService!$A:$II,5,FALSE),0)</f>
        <v>0</v>
      </c>
      <c r="J2779" s="20">
        <f>IFERROR(VLOOKUP(A2779,[2]webService!$A:$I,6,FALSE),0)</f>
        <v>0</v>
      </c>
      <c r="K2779" s="20">
        <f>IFERROR(VLOOKUP(A2779,[2]webService!$A:$I,7,FALSE),0)</f>
        <v>0</v>
      </c>
      <c r="L2779" s="20">
        <f>IFERROR(VLOOKUP(A2779,[2]webService!$A:$I,8,FALSE),0)</f>
        <v>0</v>
      </c>
      <c r="M2779" s="28">
        <f>IFERROR(VLOOKUP(A2779,[2]webService!$A:$I,9,FALSE),0)</f>
        <v>0</v>
      </c>
      <c r="N2779" s="27">
        <f>IFERROR(VLOOKUP(A2779,[3]soaBnafar!$A:$G,2,FALSE),0)</f>
        <v>0</v>
      </c>
      <c r="O2779" s="20">
        <f>IFERROR(VLOOKUP(A2779,[3]soaBnafar!$A:$H,3,FALSE),0)</f>
        <v>0</v>
      </c>
      <c r="P2779" s="20">
        <f>IFERROR(VLOOKUP(A2779,[3]soaBnafar!$A:$G,4,FALSE),0)</f>
        <v>0</v>
      </c>
      <c r="Q2779" s="20">
        <f>IFERROR(VLOOKUP(A2779,[3]soaBnafar!$A:$G,5,FALSE),0)</f>
        <v>0</v>
      </c>
      <c r="R2779" s="20">
        <f>IFERROR(VLOOKUP(A2779,[3]soaBnafar!$A:$G,6,FALSE),0)</f>
        <v>0</v>
      </c>
      <c r="S2779" s="20">
        <f>IFERROR(VLOOKUP(A2779,[3]soaBnafar!$A:$G,7,FALSE),0)</f>
        <v>0</v>
      </c>
      <c r="T2779" s="32">
        <f t="shared" si="518"/>
        <v>85613</v>
      </c>
      <c r="U2779" s="21">
        <f t="shared" si="519"/>
        <v>21553076</v>
      </c>
      <c r="V2779" s="21">
        <f t="shared" si="520"/>
        <v>59572</v>
      </c>
      <c r="W2779" s="21">
        <f t="shared" si="521"/>
        <v>7469559</v>
      </c>
      <c r="X2779" s="21">
        <f t="shared" si="522"/>
        <v>0</v>
      </c>
      <c r="Y2779" s="33">
        <f t="shared" si="523"/>
        <v>0</v>
      </c>
      <c r="Z2779" s="4" t="str">
        <f t="shared" si="524"/>
        <v>Sim</v>
      </c>
      <c r="AA2779" s="4" t="str">
        <f t="shared" si="525"/>
        <v>Sim</v>
      </c>
      <c r="AB2779" s="4" t="str">
        <f t="shared" si="526"/>
        <v>Sim</v>
      </c>
      <c r="AC2779" s="4" t="str">
        <f t="shared" si="527"/>
        <v>Sim</v>
      </c>
      <c r="AD2779" s="4" t="str">
        <f t="shared" si="528"/>
        <v>Não</v>
      </c>
      <c r="AE2779" s="30" t="str">
        <f t="shared" si="529"/>
        <v>Não</v>
      </c>
    </row>
    <row r="2780" spans="1:31" x14ac:dyDescent="0.25">
      <c r="A2780" s="23">
        <v>412280</v>
      </c>
      <c r="B2780" s="27">
        <f>IFERROR(VLOOKUP(A2780,[1]Monitoramento_Base_somente_disp!$A:$L,5,FALSE),0)</f>
        <v>13678</v>
      </c>
      <c r="C2780" s="20">
        <f>IFERROR(VLOOKUP(A2780,[1]Monitoramento_Base_somente_disp!$A:$L,6,FALSE),0)</f>
        <v>6783190</v>
      </c>
      <c r="D2780" s="20">
        <f>IFERROR(VLOOKUP(A2780,[1]Monitoramento_Base_somente_disp!$A:$L,7,FALSE),0)</f>
        <v>3217</v>
      </c>
      <c r="E2780" s="20">
        <f>IFERROR(VLOOKUP(A2780,[1]Monitoramento_Base_somente_disp!$A:$L,8,FALSE),0)</f>
        <v>3625958</v>
      </c>
      <c r="F2780" s="20">
        <f>IFERROR(VLOOKUP(A2780,[1]Monitoramento_Base_somente_disp!$A:$L,9,FALSE),0)</f>
        <v>0</v>
      </c>
      <c r="G2780" s="28">
        <f>IFERROR(VLOOKUP(A2780,[1]Monitoramento_Base_somente_disp!$A:$L,10,FALSE),0)</f>
        <v>0</v>
      </c>
      <c r="H2780" s="27">
        <f>IFERROR(VLOOKUP(A2780,[2]webService!$A:$I,4,FALSE),0)</f>
        <v>0</v>
      </c>
      <c r="I2780" s="20">
        <f>IFERROR(VLOOKUP(A2780,[2]webService!$A:$II,5,FALSE),0)</f>
        <v>0</v>
      </c>
      <c r="J2780" s="20">
        <f>IFERROR(VLOOKUP(A2780,[2]webService!$A:$I,6,FALSE),0)</f>
        <v>0</v>
      </c>
      <c r="K2780" s="20">
        <f>IFERROR(VLOOKUP(A2780,[2]webService!$A:$I,7,FALSE),0)</f>
        <v>0</v>
      </c>
      <c r="L2780" s="20">
        <f>IFERROR(VLOOKUP(A2780,[2]webService!$A:$I,8,FALSE),0)</f>
        <v>0</v>
      </c>
      <c r="M2780" s="28">
        <f>IFERROR(VLOOKUP(A2780,[2]webService!$A:$I,9,FALSE),0)</f>
        <v>0</v>
      </c>
      <c r="N2780" s="27">
        <f>IFERROR(VLOOKUP(A2780,[3]soaBnafar!$A:$G,2,FALSE),0)</f>
        <v>0</v>
      </c>
      <c r="O2780" s="20">
        <f>IFERROR(VLOOKUP(A2780,[3]soaBnafar!$A:$H,3,FALSE),0)</f>
        <v>0</v>
      </c>
      <c r="P2780" s="20">
        <f>IFERROR(VLOOKUP(A2780,[3]soaBnafar!$A:$G,4,FALSE),0)</f>
        <v>0</v>
      </c>
      <c r="Q2780" s="20">
        <f>IFERROR(VLOOKUP(A2780,[3]soaBnafar!$A:$G,5,FALSE),0)</f>
        <v>0</v>
      </c>
      <c r="R2780" s="20">
        <f>IFERROR(VLOOKUP(A2780,[3]soaBnafar!$A:$G,6,FALSE),0)</f>
        <v>0</v>
      </c>
      <c r="S2780" s="20">
        <f>IFERROR(VLOOKUP(A2780,[3]soaBnafar!$A:$G,7,FALSE),0)</f>
        <v>0</v>
      </c>
      <c r="T2780" s="32">
        <f t="shared" si="518"/>
        <v>13678</v>
      </c>
      <c r="U2780" s="21">
        <f t="shared" si="519"/>
        <v>6783190</v>
      </c>
      <c r="V2780" s="21">
        <f t="shared" si="520"/>
        <v>3217</v>
      </c>
      <c r="W2780" s="21">
        <f t="shared" si="521"/>
        <v>3625958</v>
      </c>
      <c r="X2780" s="21">
        <f t="shared" si="522"/>
        <v>0</v>
      </c>
      <c r="Y2780" s="33">
        <f t="shared" si="523"/>
        <v>0</v>
      </c>
      <c r="Z2780" s="4" t="str">
        <f t="shared" si="524"/>
        <v>Sim</v>
      </c>
      <c r="AA2780" s="4" t="str">
        <f t="shared" si="525"/>
        <v>Sim</v>
      </c>
      <c r="AB2780" s="4" t="str">
        <f t="shared" si="526"/>
        <v>Sim</v>
      </c>
      <c r="AC2780" s="4" t="str">
        <f t="shared" si="527"/>
        <v>Sim</v>
      </c>
      <c r="AD2780" s="4" t="str">
        <f t="shared" si="528"/>
        <v>Não</v>
      </c>
      <c r="AE2780" s="30" t="str">
        <f t="shared" si="529"/>
        <v>Não</v>
      </c>
    </row>
    <row r="2781" spans="1:31" x14ac:dyDescent="0.25">
      <c r="A2781" s="23">
        <v>412310</v>
      </c>
      <c r="B2781" s="27">
        <f>IFERROR(VLOOKUP(A2781,[1]Monitoramento_Base_somente_disp!$A:$L,5,FALSE),0)</f>
        <v>58205</v>
      </c>
      <c r="C2781" s="20">
        <f>IFERROR(VLOOKUP(A2781,[1]Monitoramento_Base_somente_disp!$A:$L,6,FALSE),0)</f>
        <v>4227950</v>
      </c>
      <c r="D2781" s="20">
        <f>IFERROR(VLOOKUP(A2781,[1]Monitoramento_Base_somente_disp!$A:$L,7,FALSE),0)</f>
        <v>28167</v>
      </c>
      <c r="E2781" s="20">
        <f>IFERROR(VLOOKUP(A2781,[1]Monitoramento_Base_somente_disp!$A:$L,8,FALSE),0)</f>
        <v>1717105</v>
      </c>
      <c r="F2781" s="20">
        <f>IFERROR(VLOOKUP(A2781,[1]Monitoramento_Base_somente_disp!$A:$L,9,FALSE),0)</f>
        <v>0</v>
      </c>
      <c r="G2781" s="28">
        <f>IFERROR(VLOOKUP(A2781,[1]Monitoramento_Base_somente_disp!$A:$L,10,FALSE),0)</f>
        <v>0</v>
      </c>
      <c r="H2781" s="27">
        <f>IFERROR(VLOOKUP(A2781,[2]webService!$A:$I,4,FALSE),0)</f>
        <v>0</v>
      </c>
      <c r="I2781" s="20">
        <f>IFERROR(VLOOKUP(A2781,[2]webService!$A:$II,5,FALSE),0)</f>
        <v>0</v>
      </c>
      <c r="J2781" s="20">
        <f>IFERROR(VLOOKUP(A2781,[2]webService!$A:$I,6,FALSE),0)</f>
        <v>0</v>
      </c>
      <c r="K2781" s="20">
        <f>IFERROR(VLOOKUP(A2781,[2]webService!$A:$I,7,FALSE),0)</f>
        <v>0</v>
      </c>
      <c r="L2781" s="20">
        <f>IFERROR(VLOOKUP(A2781,[2]webService!$A:$I,8,FALSE),0)</f>
        <v>0</v>
      </c>
      <c r="M2781" s="28">
        <f>IFERROR(VLOOKUP(A2781,[2]webService!$A:$I,9,FALSE),0)</f>
        <v>0</v>
      </c>
      <c r="N2781" s="27">
        <f>IFERROR(VLOOKUP(A2781,[3]soaBnafar!$A:$G,2,FALSE),0)</f>
        <v>0</v>
      </c>
      <c r="O2781" s="20">
        <f>IFERROR(VLOOKUP(A2781,[3]soaBnafar!$A:$H,3,FALSE),0)</f>
        <v>0</v>
      </c>
      <c r="P2781" s="20">
        <f>IFERROR(VLOOKUP(A2781,[3]soaBnafar!$A:$G,4,FALSE),0)</f>
        <v>0</v>
      </c>
      <c r="Q2781" s="20">
        <f>IFERROR(VLOOKUP(A2781,[3]soaBnafar!$A:$G,5,FALSE),0)</f>
        <v>0</v>
      </c>
      <c r="R2781" s="20">
        <f>IFERROR(VLOOKUP(A2781,[3]soaBnafar!$A:$G,6,FALSE),0)</f>
        <v>0</v>
      </c>
      <c r="S2781" s="20">
        <f>IFERROR(VLOOKUP(A2781,[3]soaBnafar!$A:$G,7,FALSE),0)</f>
        <v>0</v>
      </c>
      <c r="T2781" s="32">
        <f t="shared" si="518"/>
        <v>58205</v>
      </c>
      <c r="U2781" s="21">
        <f t="shared" si="519"/>
        <v>4227950</v>
      </c>
      <c r="V2781" s="21">
        <f t="shared" si="520"/>
        <v>28167</v>
      </c>
      <c r="W2781" s="21">
        <f t="shared" si="521"/>
        <v>1717105</v>
      </c>
      <c r="X2781" s="21">
        <f t="shared" si="522"/>
        <v>0</v>
      </c>
      <c r="Y2781" s="33">
        <f t="shared" si="523"/>
        <v>0</v>
      </c>
      <c r="Z2781" s="4" t="str">
        <f t="shared" si="524"/>
        <v>Sim</v>
      </c>
      <c r="AA2781" s="4" t="str">
        <f t="shared" si="525"/>
        <v>Sim</v>
      </c>
      <c r="AB2781" s="4" t="str">
        <f t="shared" si="526"/>
        <v>Sim</v>
      </c>
      <c r="AC2781" s="4" t="str">
        <f t="shared" si="527"/>
        <v>Sim</v>
      </c>
      <c r="AD2781" s="4" t="str">
        <f t="shared" si="528"/>
        <v>Não</v>
      </c>
      <c r="AE2781" s="30" t="str">
        <f t="shared" si="529"/>
        <v>Não</v>
      </c>
    </row>
    <row r="2782" spans="1:31" x14ac:dyDescent="0.25">
      <c r="A2782" s="23">
        <v>412330</v>
      </c>
      <c r="B2782" s="27">
        <f>IFERROR(VLOOKUP(A2782,[1]Monitoramento_Base_somente_disp!$A:$L,5,FALSE),0)</f>
        <v>0</v>
      </c>
      <c r="C2782" s="20">
        <f>IFERROR(VLOOKUP(A2782,[1]Monitoramento_Base_somente_disp!$A:$L,6,FALSE),0)</f>
        <v>0</v>
      </c>
      <c r="D2782" s="20">
        <f>IFERROR(VLOOKUP(A2782,[1]Monitoramento_Base_somente_disp!$A:$L,7,FALSE),0)</f>
        <v>0</v>
      </c>
      <c r="E2782" s="20">
        <f>IFERROR(VLOOKUP(A2782,[1]Monitoramento_Base_somente_disp!$A:$L,8,FALSE),0)</f>
        <v>0</v>
      </c>
      <c r="F2782" s="20">
        <f>IFERROR(VLOOKUP(A2782,[1]Monitoramento_Base_somente_disp!$A:$L,9,FALSE),0)</f>
        <v>0</v>
      </c>
      <c r="G2782" s="28">
        <f>IFERROR(VLOOKUP(A2782,[1]Monitoramento_Base_somente_disp!$A:$L,10,FALSE),0)</f>
        <v>0</v>
      </c>
      <c r="H2782" s="27">
        <f>IFERROR(VLOOKUP(A2782,[2]webService!$A:$I,4,FALSE),0)</f>
        <v>0</v>
      </c>
      <c r="I2782" s="20">
        <f>IFERROR(VLOOKUP(A2782,[2]webService!$A:$II,5,FALSE),0)</f>
        <v>0</v>
      </c>
      <c r="J2782" s="20">
        <f>IFERROR(VLOOKUP(A2782,[2]webService!$A:$I,6,FALSE),0)</f>
        <v>0</v>
      </c>
      <c r="K2782" s="20">
        <f>IFERROR(VLOOKUP(A2782,[2]webService!$A:$I,7,FALSE),0)</f>
        <v>0</v>
      </c>
      <c r="L2782" s="20">
        <f>IFERROR(VLOOKUP(A2782,[2]webService!$A:$I,8,FALSE),0)</f>
        <v>0</v>
      </c>
      <c r="M2782" s="28">
        <f>IFERROR(VLOOKUP(A2782,[2]webService!$A:$I,9,FALSE),0)</f>
        <v>0</v>
      </c>
      <c r="N2782" s="27">
        <f>IFERROR(VLOOKUP(A2782,[3]soaBnafar!$A:$G,2,FALSE),0)</f>
        <v>0</v>
      </c>
      <c r="O2782" s="20">
        <f>IFERROR(VLOOKUP(A2782,[3]soaBnafar!$A:$H,3,FALSE),0)</f>
        <v>0</v>
      </c>
      <c r="P2782" s="20">
        <f>IFERROR(VLOOKUP(A2782,[3]soaBnafar!$A:$G,4,FALSE),0)</f>
        <v>0</v>
      </c>
      <c r="Q2782" s="20">
        <f>IFERROR(VLOOKUP(A2782,[3]soaBnafar!$A:$G,5,FALSE),0)</f>
        <v>0</v>
      </c>
      <c r="R2782" s="20">
        <f>IFERROR(VLOOKUP(A2782,[3]soaBnafar!$A:$G,6,FALSE),0)</f>
        <v>0</v>
      </c>
      <c r="S2782" s="20">
        <f>IFERROR(VLOOKUP(A2782,[3]soaBnafar!$A:$G,7,FALSE),0)</f>
        <v>0</v>
      </c>
      <c r="T2782" s="32">
        <f t="shared" si="518"/>
        <v>0</v>
      </c>
      <c r="U2782" s="21">
        <f t="shared" si="519"/>
        <v>0</v>
      </c>
      <c r="V2782" s="21">
        <f t="shared" si="520"/>
        <v>0</v>
      </c>
      <c r="W2782" s="21">
        <f t="shared" si="521"/>
        <v>0</v>
      </c>
      <c r="X2782" s="21">
        <f t="shared" si="522"/>
        <v>0</v>
      </c>
      <c r="Y2782" s="33">
        <f t="shared" si="523"/>
        <v>0</v>
      </c>
      <c r="Z2782" s="4" t="str">
        <f t="shared" si="524"/>
        <v>Não</v>
      </c>
      <c r="AA2782" s="4" t="str">
        <f t="shared" si="525"/>
        <v>Não</v>
      </c>
      <c r="AB2782" s="4" t="str">
        <f t="shared" si="526"/>
        <v>Não</v>
      </c>
      <c r="AC2782" s="4" t="str">
        <f t="shared" si="527"/>
        <v>Não</v>
      </c>
      <c r="AD2782" s="4" t="str">
        <f t="shared" si="528"/>
        <v>Não</v>
      </c>
      <c r="AE2782" s="30" t="str">
        <f t="shared" si="529"/>
        <v>Não</v>
      </c>
    </row>
    <row r="2783" spans="1:31" x14ac:dyDescent="0.25">
      <c r="A2783" s="23">
        <v>412380</v>
      </c>
      <c r="B2783" s="27">
        <f>IFERROR(VLOOKUP(A2783,[1]Monitoramento_Base_somente_disp!$A:$L,5,FALSE),0)</f>
        <v>0</v>
      </c>
      <c r="C2783" s="20">
        <f>IFERROR(VLOOKUP(A2783,[1]Monitoramento_Base_somente_disp!$A:$L,6,FALSE),0)</f>
        <v>1960</v>
      </c>
      <c r="D2783" s="20">
        <f>IFERROR(VLOOKUP(A2783,[1]Monitoramento_Base_somente_disp!$A:$L,7,FALSE),0)</f>
        <v>0</v>
      </c>
      <c r="E2783" s="20">
        <f>IFERROR(VLOOKUP(A2783,[1]Monitoramento_Base_somente_disp!$A:$L,8,FALSE),0)</f>
        <v>980</v>
      </c>
      <c r="F2783" s="20">
        <f>IFERROR(VLOOKUP(A2783,[1]Monitoramento_Base_somente_disp!$A:$L,9,FALSE),0)</f>
        <v>0</v>
      </c>
      <c r="G2783" s="28">
        <f>IFERROR(VLOOKUP(A2783,[1]Monitoramento_Base_somente_disp!$A:$L,10,FALSE),0)</f>
        <v>0</v>
      </c>
      <c r="H2783" s="27">
        <f>IFERROR(VLOOKUP(A2783,[2]webService!$A:$I,4,FALSE),0)</f>
        <v>166122</v>
      </c>
      <c r="I2783" s="20">
        <f>IFERROR(VLOOKUP(A2783,[2]webService!$A:$II,5,FALSE),0)</f>
        <v>1142649</v>
      </c>
      <c r="J2783" s="20">
        <f>IFERROR(VLOOKUP(A2783,[2]webService!$A:$I,6,FALSE),0)</f>
        <v>0</v>
      </c>
      <c r="K2783" s="20">
        <f>IFERROR(VLOOKUP(A2783,[2]webService!$A:$I,7,FALSE),0)</f>
        <v>0</v>
      </c>
      <c r="L2783" s="20">
        <f>IFERROR(VLOOKUP(A2783,[2]webService!$A:$I,8,FALSE),0)</f>
        <v>0</v>
      </c>
      <c r="M2783" s="28">
        <f>IFERROR(VLOOKUP(A2783,[2]webService!$A:$I,9,FALSE),0)</f>
        <v>0</v>
      </c>
      <c r="N2783" s="27">
        <f>IFERROR(VLOOKUP(A2783,[3]soaBnafar!$A:$G,2,FALSE),0)</f>
        <v>0</v>
      </c>
      <c r="O2783" s="20">
        <f>IFERROR(VLOOKUP(A2783,[3]soaBnafar!$A:$H,3,FALSE),0)</f>
        <v>0</v>
      </c>
      <c r="P2783" s="20">
        <f>IFERROR(VLOOKUP(A2783,[3]soaBnafar!$A:$G,4,FALSE),0)</f>
        <v>0</v>
      </c>
      <c r="Q2783" s="20">
        <f>IFERROR(VLOOKUP(A2783,[3]soaBnafar!$A:$G,5,FALSE),0)</f>
        <v>0</v>
      </c>
      <c r="R2783" s="20">
        <f>IFERROR(VLOOKUP(A2783,[3]soaBnafar!$A:$G,6,FALSE),0)</f>
        <v>0</v>
      </c>
      <c r="S2783" s="20">
        <f>IFERROR(VLOOKUP(A2783,[3]soaBnafar!$A:$G,7,FALSE),0)</f>
        <v>0</v>
      </c>
      <c r="T2783" s="32">
        <f t="shared" si="518"/>
        <v>166122</v>
      </c>
      <c r="U2783" s="21">
        <f t="shared" si="519"/>
        <v>1144609</v>
      </c>
      <c r="V2783" s="21">
        <f t="shared" si="520"/>
        <v>0</v>
      </c>
      <c r="W2783" s="21">
        <f t="shared" si="521"/>
        <v>980</v>
      </c>
      <c r="X2783" s="21">
        <f t="shared" si="522"/>
        <v>0</v>
      </c>
      <c r="Y2783" s="33">
        <f t="shared" si="523"/>
        <v>0</v>
      </c>
      <c r="Z2783" s="4" t="str">
        <f t="shared" si="524"/>
        <v>Sim</v>
      </c>
      <c r="AA2783" s="4" t="str">
        <f t="shared" si="525"/>
        <v>Sim</v>
      </c>
      <c r="AB2783" s="4" t="str">
        <f t="shared" si="526"/>
        <v>Não</v>
      </c>
      <c r="AC2783" s="4" t="str">
        <f t="shared" si="527"/>
        <v>Sim</v>
      </c>
      <c r="AD2783" s="4" t="str">
        <f t="shared" si="528"/>
        <v>Não</v>
      </c>
      <c r="AE2783" s="30" t="str">
        <f t="shared" si="529"/>
        <v>Não</v>
      </c>
    </row>
    <row r="2784" spans="1:31" x14ac:dyDescent="0.25">
      <c r="A2784" s="23">
        <v>412382</v>
      </c>
      <c r="B2784" s="27">
        <f>IFERROR(VLOOKUP(A2784,[1]Monitoramento_Base_somente_disp!$A:$L,5,FALSE),0)</f>
        <v>0</v>
      </c>
      <c r="C2784" s="20">
        <f>IFERROR(VLOOKUP(A2784,[1]Monitoramento_Base_somente_disp!$A:$L,6,FALSE),0)</f>
        <v>0</v>
      </c>
      <c r="D2784" s="20">
        <f>IFERROR(VLOOKUP(A2784,[1]Monitoramento_Base_somente_disp!$A:$L,7,FALSE),0)</f>
        <v>0</v>
      </c>
      <c r="E2784" s="20">
        <f>IFERROR(VLOOKUP(A2784,[1]Monitoramento_Base_somente_disp!$A:$L,8,FALSE),0)</f>
        <v>0</v>
      </c>
      <c r="F2784" s="20">
        <f>IFERROR(VLOOKUP(A2784,[1]Monitoramento_Base_somente_disp!$A:$L,9,FALSE),0)</f>
        <v>0</v>
      </c>
      <c r="G2784" s="28">
        <f>IFERROR(VLOOKUP(A2784,[1]Monitoramento_Base_somente_disp!$A:$L,10,FALSE),0)</f>
        <v>0</v>
      </c>
      <c r="H2784" s="27">
        <f>IFERROR(VLOOKUP(A2784,[2]webService!$A:$I,4,FALSE),0)</f>
        <v>0</v>
      </c>
      <c r="I2784" s="20">
        <f>IFERROR(VLOOKUP(A2784,[2]webService!$A:$II,5,FALSE),0)</f>
        <v>0</v>
      </c>
      <c r="J2784" s="20">
        <f>IFERROR(VLOOKUP(A2784,[2]webService!$A:$I,6,FALSE),0)</f>
        <v>0</v>
      </c>
      <c r="K2784" s="20">
        <f>IFERROR(VLOOKUP(A2784,[2]webService!$A:$I,7,FALSE),0)</f>
        <v>0</v>
      </c>
      <c r="L2784" s="20">
        <f>IFERROR(VLOOKUP(A2784,[2]webService!$A:$I,8,FALSE),0)</f>
        <v>0</v>
      </c>
      <c r="M2784" s="28">
        <f>IFERROR(VLOOKUP(A2784,[2]webService!$A:$I,9,FALSE),0)</f>
        <v>0</v>
      </c>
      <c r="N2784" s="27">
        <f>IFERROR(VLOOKUP(A2784,[3]soaBnafar!$A:$G,2,FALSE),0)</f>
        <v>0</v>
      </c>
      <c r="O2784" s="20">
        <f>IFERROR(VLOOKUP(A2784,[3]soaBnafar!$A:$H,3,FALSE),0)</f>
        <v>0</v>
      </c>
      <c r="P2784" s="20">
        <f>IFERROR(VLOOKUP(A2784,[3]soaBnafar!$A:$G,4,FALSE),0)</f>
        <v>0</v>
      </c>
      <c r="Q2784" s="20">
        <f>IFERROR(VLOOKUP(A2784,[3]soaBnafar!$A:$G,5,FALSE),0)</f>
        <v>0</v>
      </c>
      <c r="R2784" s="20">
        <f>IFERROR(VLOOKUP(A2784,[3]soaBnafar!$A:$G,6,FALSE),0)</f>
        <v>0</v>
      </c>
      <c r="S2784" s="20">
        <f>IFERROR(VLOOKUP(A2784,[3]soaBnafar!$A:$G,7,FALSE),0)</f>
        <v>0</v>
      </c>
      <c r="T2784" s="32">
        <f t="shared" si="518"/>
        <v>0</v>
      </c>
      <c r="U2784" s="21">
        <f t="shared" si="519"/>
        <v>0</v>
      </c>
      <c r="V2784" s="21">
        <f t="shared" si="520"/>
        <v>0</v>
      </c>
      <c r="W2784" s="21">
        <f t="shared" si="521"/>
        <v>0</v>
      </c>
      <c r="X2784" s="21">
        <f t="shared" si="522"/>
        <v>0</v>
      </c>
      <c r="Y2784" s="33">
        <f t="shared" si="523"/>
        <v>0</v>
      </c>
      <c r="Z2784" s="4" t="str">
        <f t="shared" si="524"/>
        <v>Não</v>
      </c>
      <c r="AA2784" s="4" t="str">
        <f t="shared" si="525"/>
        <v>Não</v>
      </c>
      <c r="AB2784" s="4" t="str">
        <f t="shared" si="526"/>
        <v>Não</v>
      </c>
      <c r="AC2784" s="4" t="str">
        <f t="shared" si="527"/>
        <v>Não</v>
      </c>
      <c r="AD2784" s="4" t="str">
        <f t="shared" si="528"/>
        <v>Não</v>
      </c>
      <c r="AE2784" s="30" t="str">
        <f t="shared" si="529"/>
        <v>Não</v>
      </c>
    </row>
    <row r="2785" spans="1:31" x14ac:dyDescent="0.25">
      <c r="A2785" s="23">
        <v>412385</v>
      </c>
      <c r="B2785" s="27">
        <f>IFERROR(VLOOKUP(A2785,[1]Monitoramento_Base_somente_disp!$A:$L,5,FALSE),0)</f>
        <v>0</v>
      </c>
      <c r="C2785" s="20">
        <f>IFERROR(VLOOKUP(A2785,[1]Monitoramento_Base_somente_disp!$A:$L,6,FALSE),0)</f>
        <v>16836596</v>
      </c>
      <c r="D2785" s="20">
        <f>IFERROR(VLOOKUP(A2785,[1]Monitoramento_Base_somente_disp!$A:$L,7,FALSE),0)</f>
        <v>0</v>
      </c>
      <c r="E2785" s="20">
        <f>IFERROR(VLOOKUP(A2785,[1]Monitoramento_Base_somente_disp!$A:$L,8,FALSE),0)</f>
        <v>8418298</v>
      </c>
      <c r="F2785" s="20">
        <f>IFERROR(VLOOKUP(A2785,[1]Monitoramento_Base_somente_disp!$A:$L,9,FALSE),0)</f>
        <v>0</v>
      </c>
      <c r="G2785" s="28">
        <f>IFERROR(VLOOKUP(A2785,[1]Monitoramento_Base_somente_disp!$A:$L,10,FALSE),0)</f>
        <v>0</v>
      </c>
      <c r="H2785" s="27">
        <f>IFERROR(VLOOKUP(A2785,[2]webService!$A:$I,4,FALSE),0)</f>
        <v>0</v>
      </c>
      <c r="I2785" s="20">
        <f>IFERROR(VLOOKUP(A2785,[2]webService!$A:$II,5,FALSE),0)</f>
        <v>0</v>
      </c>
      <c r="J2785" s="20">
        <f>IFERROR(VLOOKUP(A2785,[2]webService!$A:$I,6,FALSE),0)</f>
        <v>0</v>
      </c>
      <c r="K2785" s="20">
        <f>IFERROR(VLOOKUP(A2785,[2]webService!$A:$I,7,FALSE),0)</f>
        <v>0</v>
      </c>
      <c r="L2785" s="20">
        <f>IFERROR(VLOOKUP(A2785,[2]webService!$A:$I,8,FALSE),0)</f>
        <v>0</v>
      </c>
      <c r="M2785" s="28">
        <f>IFERROR(VLOOKUP(A2785,[2]webService!$A:$I,9,FALSE),0)</f>
        <v>0</v>
      </c>
      <c r="N2785" s="27">
        <f>IFERROR(VLOOKUP(A2785,[3]soaBnafar!$A:$G,2,FALSE),0)</f>
        <v>0</v>
      </c>
      <c r="O2785" s="20">
        <f>IFERROR(VLOOKUP(A2785,[3]soaBnafar!$A:$H,3,FALSE),0)</f>
        <v>0</v>
      </c>
      <c r="P2785" s="20">
        <f>IFERROR(VLOOKUP(A2785,[3]soaBnafar!$A:$G,4,FALSE),0)</f>
        <v>0</v>
      </c>
      <c r="Q2785" s="20">
        <f>IFERROR(VLOOKUP(A2785,[3]soaBnafar!$A:$G,5,FALSE),0)</f>
        <v>0</v>
      </c>
      <c r="R2785" s="20">
        <f>IFERROR(VLOOKUP(A2785,[3]soaBnafar!$A:$G,6,FALSE),0)</f>
        <v>0</v>
      </c>
      <c r="S2785" s="20">
        <f>IFERROR(VLOOKUP(A2785,[3]soaBnafar!$A:$G,7,FALSE),0)</f>
        <v>0</v>
      </c>
      <c r="T2785" s="32">
        <f t="shared" si="518"/>
        <v>0</v>
      </c>
      <c r="U2785" s="21">
        <f t="shared" si="519"/>
        <v>16836596</v>
      </c>
      <c r="V2785" s="21">
        <f t="shared" si="520"/>
        <v>0</v>
      </c>
      <c r="W2785" s="21">
        <f t="shared" si="521"/>
        <v>8418298</v>
      </c>
      <c r="X2785" s="21">
        <f t="shared" si="522"/>
        <v>0</v>
      </c>
      <c r="Y2785" s="33">
        <f t="shared" si="523"/>
        <v>0</v>
      </c>
      <c r="Z2785" s="4" t="str">
        <f t="shared" si="524"/>
        <v>Não</v>
      </c>
      <c r="AA2785" s="4" t="str">
        <f t="shared" si="525"/>
        <v>Sim</v>
      </c>
      <c r="AB2785" s="4" t="str">
        <f t="shared" si="526"/>
        <v>Não</v>
      </c>
      <c r="AC2785" s="4" t="str">
        <f t="shared" si="527"/>
        <v>Sim</v>
      </c>
      <c r="AD2785" s="4" t="str">
        <f t="shared" si="528"/>
        <v>Não</v>
      </c>
      <c r="AE2785" s="30" t="str">
        <f t="shared" si="529"/>
        <v>Não</v>
      </c>
    </row>
    <row r="2786" spans="1:31" x14ac:dyDescent="0.25">
      <c r="A2786" s="23">
        <v>412390</v>
      </c>
      <c r="B2786" s="27">
        <f>IFERROR(VLOOKUP(A2786,[1]Monitoramento_Base_somente_disp!$A:$L,5,FALSE),0)</f>
        <v>0</v>
      </c>
      <c r="C2786" s="20">
        <f>IFERROR(VLOOKUP(A2786,[1]Monitoramento_Base_somente_disp!$A:$L,6,FALSE),0)</f>
        <v>12753860</v>
      </c>
      <c r="D2786" s="20">
        <f>IFERROR(VLOOKUP(A2786,[1]Monitoramento_Base_somente_disp!$A:$L,7,FALSE),0)</f>
        <v>0</v>
      </c>
      <c r="E2786" s="20">
        <f>IFERROR(VLOOKUP(A2786,[1]Monitoramento_Base_somente_disp!$A:$L,8,FALSE),0)</f>
        <v>6376930</v>
      </c>
      <c r="F2786" s="20">
        <f>IFERROR(VLOOKUP(A2786,[1]Monitoramento_Base_somente_disp!$A:$L,9,FALSE),0)</f>
        <v>0</v>
      </c>
      <c r="G2786" s="28">
        <f>IFERROR(VLOOKUP(A2786,[1]Monitoramento_Base_somente_disp!$A:$L,10,FALSE),0)</f>
        <v>0</v>
      </c>
      <c r="H2786" s="27">
        <f>IFERROR(VLOOKUP(A2786,[2]webService!$A:$I,4,FALSE),0)</f>
        <v>0</v>
      </c>
      <c r="I2786" s="20">
        <f>IFERROR(VLOOKUP(A2786,[2]webService!$A:$II,5,FALSE),0)</f>
        <v>0</v>
      </c>
      <c r="J2786" s="20">
        <f>IFERROR(VLOOKUP(A2786,[2]webService!$A:$I,6,FALSE),0)</f>
        <v>0</v>
      </c>
      <c r="K2786" s="20">
        <f>IFERROR(VLOOKUP(A2786,[2]webService!$A:$I,7,FALSE),0)</f>
        <v>0</v>
      </c>
      <c r="L2786" s="20">
        <f>IFERROR(VLOOKUP(A2786,[2]webService!$A:$I,8,FALSE),0)</f>
        <v>0</v>
      </c>
      <c r="M2786" s="28">
        <f>IFERROR(VLOOKUP(A2786,[2]webService!$A:$I,9,FALSE),0)</f>
        <v>0</v>
      </c>
      <c r="N2786" s="27">
        <f>IFERROR(VLOOKUP(A2786,[3]soaBnafar!$A:$G,2,FALSE),0)</f>
        <v>0</v>
      </c>
      <c r="O2786" s="20">
        <f>IFERROR(VLOOKUP(A2786,[3]soaBnafar!$A:$H,3,FALSE),0)</f>
        <v>0</v>
      </c>
      <c r="P2786" s="20">
        <f>IFERROR(VLOOKUP(A2786,[3]soaBnafar!$A:$G,4,FALSE),0)</f>
        <v>0</v>
      </c>
      <c r="Q2786" s="20">
        <f>IFERROR(VLOOKUP(A2786,[3]soaBnafar!$A:$G,5,FALSE),0)</f>
        <v>0</v>
      </c>
      <c r="R2786" s="20">
        <f>IFERROR(VLOOKUP(A2786,[3]soaBnafar!$A:$G,6,FALSE),0)</f>
        <v>0</v>
      </c>
      <c r="S2786" s="20">
        <f>IFERROR(VLOOKUP(A2786,[3]soaBnafar!$A:$G,7,FALSE),0)</f>
        <v>0</v>
      </c>
      <c r="T2786" s="32">
        <f t="shared" si="518"/>
        <v>0</v>
      </c>
      <c r="U2786" s="21">
        <f t="shared" si="519"/>
        <v>12753860</v>
      </c>
      <c r="V2786" s="21">
        <f t="shared" si="520"/>
        <v>0</v>
      </c>
      <c r="W2786" s="21">
        <f t="shared" si="521"/>
        <v>6376930</v>
      </c>
      <c r="X2786" s="21">
        <f t="shared" si="522"/>
        <v>0</v>
      </c>
      <c r="Y2786" s="33">
        <f t="shared" si="523"/>
        <v>0</v>
      </c>
      <c r="Z2786" s="4" t="str">
        <f t="shared" si="524"/>
        <v>Não</v>
      </c>
      <c r="AA2786" s="4" t="str">
        <f t="shared" si="525"/>
        <v>Sim</v>
      </c>
      <c r="AB2786" s="4" t="str">
        <f t="shared" si="526"/>
        <v>Não</v>
      </c>
      <c r="AC2786" s="4" t="str">
        <f t="shared" si="527"/>
        <v>Sim</v>
      </c>
      <c r="AD2786" s="4" t="str">
        <f t="shared" si="528"/>
        <v>Não</v>
      </c>
      <c r="AE2786" s="30" t="str">
        <f t="shared" si="529"/>
        <v>Não</v>
      </c>
    </row>
    <row r="2787" spans="1:31" x14ac:dyDescent="0.25">
      <c r="A2787" s="23">
        <v>412395</v>
      </c>
      <c r="B2787" s="27">
        <f>IFERROR(VLOOKUP(A2787,[1]Monitoramento_Base_somente_disp!$A:$L,5,FALSE),0)</f>
        <v>47227</v>
      </c>
      <c r="C2787" s="20">
        <f>IFERROR(VLOOKUP(A2787,[1]Monitoramento_Base_somente_disp!$A:$L,6,FALSE),0)</f>
        <v>12311062</v>
      </c>
      <c r="D2787" s="20">
        <f>IFERROR(VLOOKUP(A2787,[1]Monitoramento_Base_somente_disp!$A:$L,7,FALSE),0)</f>
        <v>28625</v>
      </c>
      <c r="E2787" s="20">
        <f>IFERROR(VLOOKUP(A2787,[1]Monitoramento_Base_somente_disp!$A:$L,8,FALSE),0)</f>
        <v>5932836</v>
      </c>
      <c r="F2787" s="20">
        <f>IFERROR(VLOOKUP(A2787,[1]Monitoramento_Base_somente_disp!$A:$L,9,FALSE),0)</f>
        <v>0</v>
      </c>
      <c r="G2787" s="28">
        <f>IFERROR(VLOOKUP(A2787,[1]Monitoramento_Base_somente_disp!$A:$L,10,FALSE),0)</f>
        <v>0</v>
      </c>
      <c r="H2787" s="27">
        <f>IFERROR(VLOOKUP(A2787,[2]webService!$A:$I,4,FALSE),0)</f>
        <v>0</v>
      </c>
      <c r="I2787" s="20">
        <f>IFERROR(VLOOKUP(A2787,[2]webService!$A:$II,5,FALSE),0)</f>
        <v>0</v>
      </c>
      <c r="J2787" s="20">
        <f>IFERROR(VLOOKUP(A2787,[2]webService!$A:$I,6,FALSE),0)</f>
        <v>0</v>
      </c>
      <c r="K2787" s="20">
        <f>IFERROR(VLOOKUP(A2787,[2]webService!$A:$I,7,FALSE),0)</f>
        <v>0</v>
      </c>
      <c r="L2787" s="20">
        <f>IFERROR(VLOOKUP(A2787,[2]webService!$A:$I,8,FALSE),0)</f>
        <v>0</v>
      </c>
      <c r="M2787" s="28">
        <f>IFERROR(VLOOKUP(A2787,[2]webService!$A:$I,9,FALSE),0)</f>
        <v>0</v>
      </c>
      <c r="N2787" s="27">
        <f>IFERROR(VLOOKUP(A2787,[3]soaBnafar!$A:$G,2,FALSE),0)</f>
        <v>0</v>
      </c>
      <c r="O2787" s="20">
        <f>IFERROR(VLOOKUP(A2787,[3]soaBnafar!$A:$H,3,FALSE),0)</f>
        <v>0</v>
      </c>
      <c r="P2787" s="20">
        <f>IFERROR(VLOOKUP(A2787,[3]soaBnafar!$A:$G,4,FALSE),0)</f>
        <v>0</v>
      </c>
      <c r="Q2787" s="20">
        <f>IFERROR(VLOOKUP(A2787,[3]soaBnafar!$A:$G,5,FALSE),0)</f>
        <v>0</v>
      </c>
      <c r="R2787" s="20">
        <f>IFERROR(VLOOKUP(A2787,[3]soaBnafar!$A:$G,6,FALSE),0)</f>
        <v>0</v>
      </c>
      <c r="S2787" s="20">
        <f>IFERROR(VLOOKUP(A2787,[3]soaBnafar!$A:$G,7,FALSE),0)</f>
        <v>0</v>
      </c>
      <c r="T2787" s="32">
        <f t="shared" si="518"/>
        <v>47227</v>
      </c>
      <c r="U2787" s="21">
        <f t="shared" si="519"/>
        <v>12311062</v>
      </c>
      <c r="V2787" s="21">
        <f t="shared" si="520"/>
        <v>28625</v>
      </c>
      <c r="W2787" s="21">
        <f t="shared" si="521"/>
        <v>5932836</v>
      </c>
      <c r="X2787" s="21">
        <f t="shared" si="522"/>
        <v>0</v>
      </c>
      <c r="Y2787" s="33">
        <f t="shared" si="523"/>
        <v>0</v>
      </c>
      <c r="Z2787" s="4" t="str">
        <f t="shared" si="524"/>
        <v>Sim</v>
      </c>
      <c r="AA2787" s="4" t="str">
        <f t="shared" si="525"/>
        <v>Sim</v>
      </c>
      <c r="AB2787" s="4" t="str">
        <f t="shared" si="526"/>
        <v>Sim</v>
      </c>
      <c r="AC2787" s="4" t="str">
        <f t="shared" si="527"/>
        <v>Sim</v>
      </c>
      <c r="AD2787" s="4" t="str">
        <f t="shared" si="528"/>
        <v>Não</v>
      </c>
      <c r="AE2787" s="30" t="str">
        <f t="shared" si="529"/>
        <v>Não</v>
      </c>
    </row>
    <row r="2788" spans="1:31" x14ac:dyDescent="0.25">
      <c r="A2788" s="23">
        <v>412400</v>
      </c>
      <c r="B2788" s="27">
        <f>IFERROR(VLOOKUP(A2788,[1]Monitoramento_Base_somente_disp!$A:$L,5,FALSE),0)</f>
        <v>54655</v>
      </c>
      <c r="C2788" s="20">
        <f>IFERROR(VLOOKUP(A2788,[1]Monitoramento_Base_somente_disp!$A:$L,6,FALSE),0)</f>
        <v>6389951</v>
      </c>
      <c r="D2788" s="20">
        <f>IFERROR(VLOOKUP(A2788,[1]Monitoramento_Base_somente_disp!$A:$L,7,FALSE),0)</f>
        <v>27585</v>
      </c>
      <c r="E2788" s="20">
        <f>IFERROR(VLOOKUP(A2788,[1]Monitoramento_Base_somente_disp!$A:$L,8,FALSE),0)</f>
        <v>2987658</v>
      </c>
      <c r="F2788" s="20">
        <f>IFERROR(VLOOKUP(A2788,[1]Monitoramento_Base_somente_disp!$A:$L,9,FALSE),0)</f>
        <v>0</v>
      </c>
      <c r="G2788" s="28">
        <f>IFERROR(VLOOKUP(A2788,[1]Monitoramento_Base_somente_disp!$A:$L,10,FALSE),0)</f>
        <v>0</v>
      </c>
      <c r="H2788" s="27">
        <f>IFERROR(VLOOKUP(A2788,[2]webService!$A:$I,4,FALSE),0)</f>
        <v>0</v>
      </c>
      <c r="I2788" s="20">
        <f>IFERROR(VLOOKUP(A2788,[2]webService!$A:$II,5,FALSE),0)</f>
        <v>0</v>
      </c>
      <c r="J2788" s="20">
        <f>IFERROR(VLOOKUP(A2788,[2]webService!$A:$I,6,FALSE),0)</f>
        <v>0</v>
      </c>
      <c r="K2788" s="20">
        <f>IFERROR(VLOOKUP(A2788,[2]webService!$A:$I,7,FALSE),0)</f>
        <v>0</v>
      </c>
      <c r="L2788" s="20">
        <f>IFERROR(VLOOKUP(A2788,[2]webService!$A:$I,8,FALSE),0)</f>
        <v>0</v>
      </c>
      <c r="M2788" s="28">
        <f>IFERROR(VLOOKUP(A2788,[2]webService!$A:$I,9,FALSE),0)</f>
        <v>0</v>
      </c>
      <c r="N2788" s="27">
        <f>IFERROR(VLOOKUP(A2788,[3]soaBnafar!$A:$G,2,FALSE),0)</f>
        <v>0</v>
      </c>
      <c r="O2788" s="20">
        <f>IFERROR(VLOOKUP(A2788,[3]soaBnafar!$A:$H,3,FALSE),0)</f>
        <v>0</v>
      </c>
      <c r="P2788" s="20">
        <f>IFERROR(VLOOKUP(A2788,[3]soaBnafar!$A:$G,4,FALSE),0)</f>
        <v>0</v>
      </c>
      <c r="Q2788" s="20">
        <f>IFERROR(VLOOKUP(A2788,[3]soaBnafar!$A:$G,5,FALSE),0)</f>
        <v>0</v>
      </c>
      <c r="R2788" s="20">
        <f>IFERROR(VLOOKUP(A2788,[3]soaBnafar!$A:$G,6,FALSE),0)</f>
        <v>0</v>
      </c>
      <c r="S2788" s="20">
        <f>IFERROR(VLOOKUP(A2788,[3]soaBnafar!$A:$G,7,FALSE),0)</f>
        <v>0</v>
      </c>
      <c r="T2788" s="32">
        <f t="shared" si="518"/>
        <v>54655</v>
      </c>
      <c r="U2788" s="21">
        <f t="shared" si="519"/>
        <v>6389951</v>
      </c>
      <c r="V2788" s="21">
        <f t="shared" si="520"/>
        <v>27585</v>
      </c>
      <c r="W2788" s="21">
        <f t="shared" si="521"/>
        <v>2987658</v>
      </c>
      <c r="X2788" s="21">
        <f t="shared" si="522"/>
        <v>0</v>
      </c>
      <c r="Y2788" s="33">
        <f t="shared" si="523"/>
        <v>0</v>
      </c>
      <c r="Z2788" s="4" t="str">
        <f t="shared" si="524"/>
        <v>Sim</v>
      </c>
      <c r="AA2788" s="4" t="str">
        <f t="shared" si="525"/>
        <v>Sim</v>
      </c>
      <c r="AB2788" s="4" t="str">
        <f t="shared" si="526"/>
        <v>Sim</v>
      </c>
      <c r="AC2788" s="4" t="str">
        <f t="shared" si="527"/>
        <v>Sim</v>
      </c>
      <c r="AD2788" s="4" t="str">
        <f t="shared" si="528"/>
        <v>Não</v>
      </c>
      <c r="AE2788" s="30" t="str">
        <f t="shared" si="529"/>
        <v>Não</v>
      </c>
    </row>
    <row r="2789" spans="1:31" x14ac:dyDescent="0.25">
      <c r="A2789" s="23">
        <v>412402</v>
      </c>
      <c r="B2789" s="27">
        <f>IFERROR(VLOOKUP(A2789,[1]Monitoramento_Base_somente_disp!$A:$L,5,FALSE),0)</f>
        <v>0</v>
      </c>
      <c r="C2789" s="20">
        <f>IFERROR(VLOOKUP(A2789,[1]Monitoramento_Base_somente_disp!$A:$L,6,FALSE),0)</f>
        <v>2100</v>
      </c>
      <c r="D2789" s="20">
        <f>IFERROR(VLOOKUP(A2789,[1]Monitoramento_Base_somente_disp!$A:$L,7,FALSE),0)</f>
        <v>0</v>
      </c>
      <c r="E2789" s="20">
        <f>IFERROR(VLOOKUP(A2789,[1]Monitoramento_Base_somente_disp!$A:$L,8,FALSE),0)</f>
        <v>1050</v>
      </c>
      <c r="F2789" s="20">
        <f>IFERROR(VLOOKUP(A2789,[1]Monitoramento_Base_somente_disp!$A:$L,9,FALSE),0)</f>
        <v>0</v>
      </c>
      <c r="G2789" s="28">
        <f>IFERROR(VLOOKUP(A2789,[1]Monitoramento_Base_somente_disp!$A:$L,10,FALSE),0)</f>
        <v>0</v>
      </c>
      <c r="H2789" s="27">
        <f>IFERROR(VLOOKUP(A2789,[2]webService!$A:$I,4,FALSE),0)</f>
        <v>0</v>
      </c>
      <c r="I2789" s="20">
        <f>IFERROR(VLOOKUP(A2789,[2]webService!$A:$II,5,FALSE),0)</f>
        <v>0</v>
      </c>
      <c r="J2789" s="20">
        <f>IFERROR(VLOOKUP(A2789,[2]webService!$A:$I,6,FALSE),0)</f>
        <v>0</v>
      </c>
      <c r="K2789" s="20">
        <f>IFERROR(VLOOKUP(A2789,[2]webService!$A:$I,7,FALSE),0)</f>
        <v>0</v>
      </c>
      <c r="L2789" s="20">
        <f>IFERROR(VLOOKUP(A2789,[2]webService!$A:$I,8,FALSE),0)</f>
        <v>0</v>
      </c>
      <c r="M2789" s="28">
        <f>IFERROR(VLOOKUP(A2789,[2]webService!$A:$I,9,FALSE),0)</f>
        <v>0</v>
      </c>
      <c r="N2789" s="27">
        <f>IFERROR(VLOOKUP(A2789,[3]soaBnafar!$A:$G,2,FALSE),0)</f>
        <v>0</v>
      </c>
      <c r="O2789" s="20">
        <f>IFERROR(VLOOKUP(A2789,[3]soaBnafar!$A:$H,3,FALSE),0)</f>
        <v>0</v>
      </c>
      <c r="P2789" s="20">
        <f>IFERROR(VLOOKUP(A2789,[3]soaBnafar!$A:$G,4,FALSE),0)</f>
        <v>0</v>
      </c>
      <c r="Q2789" s="20">
        <f>IFERROR(VLOOKUP(A2789,[3]soaBnafar!$A:$G,5,FALSE),0)</f>
        <v>0</v>
      </c>
      <c r="R2789" s="20">
        <f>IFERROR(VLOOKUP(A2789,[3]soaBnafar!$A:$G,6,FALSE),0)</f>
        <v>0</v>
      </c>
      <c r="S2789" s="20">
        <f>IFERROR(VLOOKUP(A2789,[3]soaBnafar!$A:$G,7,FALSE),0)</f>
        <v>0</v>
      </c>
      <c r="T2789" s="32">
        <f t="shared" si="518"/>
        <v>0</v>
      </c>
      <c r="U2789" s="21">
        <f t="shared" si="519"/>
        <v>2100</v>
      </c>
      <c r="V2789" s="21">
        <f t="shared" si="520"/>
        <v>0</v>
      </c>
      <c r="W2789" s="21">
        <f t="shared" si="521"/>
        <v>1050</v>
      </c>
      <c r="X2789" s="21">
        <f t="shared" si="522"/>
        <v>0</v>
      </c>
      <c r="Y2789" s="33">
        <f t="shared" si="523"/>
        <v>0</v>
      </c>
      <c r="Z2789" s="4" t="str">
        <f t="shared" si="524"/>
        <v>Não</v>
      </c>
      <c r="AA2789" s="4" t="str">
        <f t="shared" si="525"/>
        <v>Sim</v>
      </c>
      <c r="AB2789" s="4" t="str">
        <f t="shared" si="526"/>
        <v>Não</v>
      </c>
      <c r="AC2789" s="4" t="str">
        <f t="shared" si="527"/>
        <v>Sim</v>
      </c>
      <c r="AD2789" s="4" t="str">
        <f t="shared" si="528"/>
        <v>Não</v>
      </c>
      <c r="AE2789" s="30" t="str">
        <f t="shared" si="529"/>
        <v>Não</v>
      </c>
    </row>
    <row r="2790" spans="1:31" x14ac:dyDescent="0.25">
      <c r="A2790" s="23">
        <v>412410</v>
      </c>
      <c r="B2790" s="27">
        <f>IFERROR(VLOOKUP(A2790,[1]Monitoramento_Base_somente_disp!$A:$L,5,FALSE),0)</f>
        <v>0</v>
      </c>
      <c r="C2790" s="20">
        <f>IFERROR(VLOOKUP(A2790,[1]Monitoramento_Base_somente_disp!$A:$L,6,FALSE),0)</f>
        <v>11200</v>
      </c>
      <c r="D2790" s="20">
        <f>IFERROR(VLOOKUP(A2790,[1]Monitoramento_Base_somente_disp!$A:$L,7,FALSE),0)</f>
        <v>0</v>
      </c>
      <c r="E2790" s="20">
        <f>IFERROR(VLOOKUP(A2790,[1]Monitoramento_Base_somente_disp!$A:$L,8,FALSE),0)</f>
        <v>5600</v>
      </c>
      <c r="F2790" s="20">
        <f>IFERROR(VLOOKUP(A2790,[1]Monitoramento_Base_somente_disp!$A:$L,9,FALSE),0)</f>
        <v>0</v>
      </c>
      <c r="G2790" s="28">
        <f>IFERROR(VLOOKUP(A2790,[1]Monitoramento_Base_somente_disp!$A:$L,10,FALSE),0)</f>
        <v>0</v>
      </c>
      <c r="H2790" s="27">
        <f>IFERROR(VLOOKUP(A2790,[2]webService!$A:$I,4,FALSE),0)</f>
        <v>0</v>
      </c>
      <c r="I2790" s="20">
        <f>IFERROR(VLOOKUP(A2790,[2]webService!$A:$II,5,FALSE),0)</f>
        <v>0</v>
      </c>
      <c r="J2790" s="20">
        <f>IFERROR(VLOOKUP(A2790,[2]webService!$A:$I,6,FALSE),0)</f>
        <v>0</v>
      </c>
      <c r="K2790" s="20">
        <f>IFERROR(VLOOKUP(A2790,[2]webService!$A:$I,7,FALSE),0)</f>
        <v>0</v>
      </c>
      <c r="L2790" s="20">
        <f>IFERROR(VLOOKUP(A2790,[2]webService!$A:$I,8,FALSE),0)</f>
        <v>0</v>
      </c>
      <c r="M2790" s="28">
        <f>IFERROR(VLOOKUP(A2790,[2]webService!$A:$I,9,FALSE),0)</f>
        <v>0</v>
      </c>
      <c r="N2790" s="27">
        <f>IFERROR(VLOOKUP(A2790,[3]soaBnafar!$A:$G,2,FALSE),0)</f>
        <v>0</v>
      </c>
      <c r="O2790" s="20">
        <f>IFERROR(VLOOKUP(A2790,[3]soaBnafar!$A:$H,3,FALSE),0)</f>
        <v>0</v>
      </c>
      <c r="P2790" s="20">
        <f>IFERROR(VLOOKUP(A2790,[3]soaBnafar!$A:$G,4,FALSE),0)</f>
        <v>0</v>
      </c>
      <c r="Q2790" s="20">
        <f>IFERROR(VLOOKUP(A2790,[3]soaBnafar!$A:$G,5,FALSE),0)</f>
        <v>0</v>
      </c>
      <c r="R2790" s="20">
        <f>IFERROR(VLOOKUP(A2790,[3]soaBnafar!$A:$G,6,FALSE),0)</f>
        <v>0</v>
      </c>
      <c r="S2790" s="20">
        <f>IFERROR(VLOOKUP(A2790,[3]soaBnafar!$A:$G,7,FALSE),0)</f>
        <v>0</v>
      </c>
      <c r="T2790" s="32">
        <f t="shared" si="518"/>
        <v>0</v>
      </c>
      <c r="U2790" s="21">
        <f t="shared" si="519"/>
        <v>11200</v>
      </c>
      <c r="V2790" s="21">
        <f t="shared" si="520"/>
        <v>0</v>
      </c>
      <c r="W2790" s="21">
        <f t="shared" si="521"/>
        <v>5600</v>
      </c>
      <c r="X2790" s="21">
        <f t="shared" si="522"/>
        <v>0</v>
      </c>
      <c r="Y2790" s="33">
        <f t="shared" si="523"/>
        <v>0</v>
      </c>
      <c r="Z2790" s="4" t="str">
        <f t="shared" si="524"/>
        <v>Não</v>
      </c>
      <c r="AA2790" s="4" t="str">
        <f t="shared" si="525"/>
        <v>Sim</v>
      </c>
      <c r="AB2790" s="4" t="str">
        <f t="shared" si="526"/>
        <v>Não</v>
      </c>
      <c r="AC2790" s="4" t="str">
        <f t="shared" si="527"/>
        <v>Sim</v>
      </c>
      <c r="AD2790" s="4" t="str">
        <f t="shared" si="528"/>
        <v>Não</v>
      </c>
      <c r="AE2790" s="30" t="str">
        <f t="shared" si="529"/>
        <v>Não</v>
      </c>
    </row>
    <row r="2791" spans="1:31" x14ac:dyDescent="0.25">
      <c r="A2791" s="23">
        <v>412420</v>
      </c>
      <c r="B2791" s="27">
        <f>IFERROR(VLOOKUP(A2791,[1]Monitoramento_Base_somente_disp!$A:$L,5,FALSE),0)</f>
        <v>0</v>
      </c>
      <c r="C2791" s="20">
        <f>IFERROR(VLOOKUP(A2791,[1]Monitoramento_Base_somente_disp!$A:$L,6,FALSE),0)</f>
        <v>0</v>
      </c>
      <c r="D2791" s="20">
        <f>IFERROR(VLOOKUP(A2791,[1]Monitoramento_Base_somente_disp!$A:$L,7,FALSE),0)</f>
        <v>0</v>
      </c>
      <c r="E2791" s="20">
        <f>IFERROR(VLOOKUP(A2791,[1]Monitoramento_Base_somente_disp!$A:$L,8,FALSE),0)</f>
        <v>0</v>
      </c>
      <c r="F2791" s="20">
        <f>IFERROR(VLOOKUP(A2791,[1]Monitoramento_Base_somente_disp!$A:$L,9,FALSE),0)</f>
        <v>0</v>
      </c>
      <c r="G2791" s="28">
        <f>IFERROR(VLOOKUP(A2791,[1]Monitoramento_Base_somente_disp!$A:$L,10,FALSE),0)</f>
        <v>0</v>
      </c>
      <c r="H2791" s="27">
        <f>IFERROR(VLOOKUP(A2791,[2]webService!$A:$I,4,FALSE),0)</f>
        <v>0</v>
      </c>
      <c r="I2791" s="20">
        <f>IFERROR(VLOOKUP(A2791,[2]webService!$A:$II,5,FALSE),0)</f>
        <v>0</v>
      </c>
      <c r="J2791" s="20">
        <f>IFERROR(VLOOKUP(A2791,[2]webService!$A:$I,6,FALSE),0)</f>
        <v>0</v>
      </c>
      <c r="K2791" s="20">
        <f>IFERROR(VLOOKUP(A2791,[2]webService!$A:$I,7,FALSE),0)</f>
        <v>0</v>
      </c>
      <c r="L2791" s="20">
        <f>IFERROR(VLOOKUP(A2791,[2]webService!$A:$I,8,FALSE),0)</f>
        <v>0</v>
      </c>
      <c r="M2791" s="28">
        <f>IFERROR(VLOOKUP(A2791,[2]webService!$A:$I,9,FALSE),0)</f>
        <v>0</v>
      </c>
      <c r="N2791" s="27">
        <f>IFERROR(VLOOKUP(A2791,[3]soaBnafar!$A:$G,2,FALSE),0)</f>
        <v>0</v>
      </c>
      <c r="O2791" s="20">
        <f>IFERROR(VLOOKUP(A2791,[3]soaBnafar!$A:$H,3,FALSE),0)</f>
        <v>0</v>
      </c>
      <c r="P2791" s="20">
        <f>IFERROR(VLOOKUP(A2791,[3]soaBnafar!$A:$G,4,FALSE),0)</f>
        <v>0</v>
      </c>
      <c r="Q2791" s="20">
        <f>IFERROR(VLOOKUP(A2791,[3]soaBnafar!$A:$G,5,FALSE),0)</f>
        <v>0</v>
      </c>
      <c r="R2791" s="20">
        <f>IFERROR(VLOOKUP(A2791,[3]soaBnafar!$A:$G,6,FALSE),0)</f>
        <v>0</v>
      </c>
      <c r="S2791" s="20">
        <f>IFERROR(VLOOKUP(A2791,[3]soaBnafar!$A:$G,7,FALSE),0)</f>
        <v>0</v>
      </c>
      <c r="T2791" s="32">
        <f t="shared" si="518"/>
        <v>0</v>
      </c>
      <c r="U2791" s="21">
        <f t="shared" si="519"/>
        <v>0</v>
      </c>
      <c r="V2791" s="21">
        <f t="shared" si="520"/>
        <v>0</v>
      </c>
      <c r="W2791" s="21">
        <f t="shared" si="521"/>
        <v>0</v>
      </c>
      <c r="X2791" s="21">
        <f t="shared" si="522"/>
        <v>0</v>
      </c>
      <c r="Y2791" s="33">
        <f t="shared" si="523"/>
        <v>0</v>
      </c>
      <c r="Z2791" s="4" t="str">
        <f t="shared" si="524"/>
        <v>Não</v>
      </c>
      <c r="AA2791" s="4" t="str">
        <f t="shared" si="525"/>
        <v>Não</v>
      </c>
      <c r="AB2791" s="4" t="str">
        <f t="shared" si="526"/>
        <v>Não</v>
      </c>
      <c r="AC2791" s="4" t="str">
        <f t="shared" si="527"/>
        <v>Não</v>
      </c>
      <c r="AD2791" s="4" t="str">
        <f t="shared" si="528"/>
        <v>Não</v>
      </c>
      <c r="AE2791" s="30" t="str">
        <f t="shared" si="529"/>
        <v>Não</v>
      </c>
    </row>
    <row r="2792" spans="1:31" x14ac:dyDescent="0.25">
      <c r="A2792" s="23">
        <v>412440</v>
      </c>
      <c r="B2792" s="27">
        <f>IFERROR(VLOOKUP(A2792,[1]Monitoramento_Base_somente_disp!$A:$L,5,FALSE),0)</f>
        <v>0</v>
      </c>
      <c r="C2792" s="20">
        <f>IFERROR(VLOOKUP(A2792,[1]Monitoramento_Base_somente_disp!$A:$L,6,FALSE),0)</f>
        <v>0</v>
      </c>
      <c r="D2792" s="20">
        <f>IFERROR(VLOOKUP(A2792,[1]Monitoramento_Base_somente_disp!$A:$L,7,FALSE),0)</f>
        <v>0</v>
      </c>
      <c r="E2792" s="20">
        <f>IFERROR(VLOOKUP(A2792,[1]Monitoramento_Base_somente_disp!$A:$L,8,FALSE),0)</f>
        <v>0</v>
      </c>
      <c r="F2792" s="20">
        <f>IFERROR(VLOOKUP(A2792,[1]Monitoramento_Base_somente_disp!$A:$L,9,FALSE),0)</f>
        <v>0</v>
      </c>
      <c r="G2792" s="28">
        <f>IFERROR(VLOOKUP(A2792,[1]Monitoramento_Base_somente_disp!$A:$L,10,FALSE),0)</f>
        <v>0</v>
      </c>
      <c r="H2792" s="27">
        <f>IFERROR(VLOOKUP(A2792,[2]webService!$A:$I,4,FALSE),0)</f>
        <v>0</v>
      </c>
      <c r="I2792" s="20">
        <f>IFERROR(VLOOKUP(A2792,[2]webService!$A:$II,5,FALSE),0)</f>
        <v>0</v>
      </c>
      <c r="J2792" s="20">
        <f>IFERROR(VLOOKUP(A2792,[2]webService!$A:$I,6,FALSE),0)</f>
        <v>0</v>
      </c>
      <c r="K2792" s="20">
        <f>IFERROR(VLOOKUP(A2792,[2]webService!$A:$I,7,FALSE),0)</f>
        <v>0</v>
      </c>
      <c r="L2792" s="20">
        <f>IFERROR(VLOOKUP(A2792,[2]webService!$A:$I,8,FALSE),0)</f>
        <v>0</v>
      </c>
      <c r="M2792" s="28">
        <f>IFERROR(VLOOKUP(A2792,[2]webService!$A:$I,9,FALSE),0)</f>
        <v>0</v>
      </c>
      <c r="N2792" s="27">
        <f>IFERROR(VLOOKUP(A2792,[3]soaBnafar!$A:$G,2,FALSE),0)</f>
        <v>0</v>
      </c>
      <c r="O2792" s="20">
        <f>IFERROR(VLOOKUP(A2792,[3]soaBnafar!$A:$H,3,FALSE),0)</f>
        <v>0</v>
      </c>
      <c r="P2792" s="20">
        <f>IFERROR(VLOOKUP(A2792,[3]soaBnafar!$A:$G,4,FALSE),0)</f>
        <v>0</v>
      </c>
      <c r="Q2792" s="20">
        <f>IFERROR(VLOOKUP(A2792,[3]soaBnafar!$A:$G,5,FALSE),0)</f>
        <v>0</v>
      </c>
      <c r="R2792" s="20">
        <f>IFERROR(VLOOKUP(A2792,[3]soaBnafar!$A:$G,6,FALSE),0)</f>
        <v>0</v>
      </c>
      <c r="S2792" s="20">
        <f>IFERROR(VLOOKUP(A2792,[3]soaBnafar!$A:$G,7,FALSE),0)</f>
        <v>0</v>
      </c>
      <c r="T2792" s="32">
        <f t="shared" si="518"/>
        <v>0</v>
      </c>
      <c r="U2792" s="21">
        <f t="shared" si="519"/>
        <v>0</v>
      </c>
      <c r="V2792" s="21">
        <f t="shared" si="520"/>
        <v>0</v>
      </c>
      <c r="W2792" s="21">
        <f t="shared" si="521"/>
        <v>0</v>
      </c>
      <c r="X2792" s="21">
        <f t="shared" si="522"/>
        <v>0</v>
      </c>
      <c r="Y2792" s="33">
        <f t="shared" si="523"/>
        <v>0</v>
      </c>
      <c r="Z2792" s="4" t="str">
        <f t="shared" si="524"/>
        <v>Não</v>
      </c>
      <c r="AA2792" s="4" t="str">
        <f t="shared" si="525"/>
        <v>Não</v>
      </c>
      <c r="AB2792" s="4" t="str">
        <f t="shared" si="526"/>
        <v>Não</v>
      </c>
      <c r="AC2792" s="4" t="str">
        <f t="shared" si="527"/>
        <v>Não</v>
      </c>
      <c r="AD2792" s="4" t="str">
        <f t="shared" si="528"/>
        <v>Não</v>
      </c>
      <c r="AE2792" s="30" t="str">
        <f t="shared" si="529"/>
        <v>Não</v>
      </c>
    </row>
    <row r="2793" spans="1:31" x14ac:dyDescent="0.25">
      <c r="A2793" s="23">
        <v>412460</v>
      </c>
      <c r="B2793" s="27">
        <f>IFERROR(VLOOKUP(A2793,[1]Monitoramento_Base_somente_disp!$A:$L,5,FALSE),0)</f>
        <v>0</v>
      </c>
      <c r="C2793" s="20">
        <f>IFERROR(VLOOKUP(A2793,[1]Monitoramento_Base_somente_disp!$A:$L,6,FALSE),0)</f>
        <v>0</v>
      </c>
      <c r="D2793" s="20">
        <f>IFERROR(VLOOKUP(A2793,[1]Monitoramento_Base_somente_disp!$A:$L,7,FALSE),0)</f>
        <v>0</v>
      </c>
      <c r="E2793" s="20">
        <f>IFERROR(VLOOKUP(A2793,[1]Monitoramento_Base_somente_disp!$A:$L,8,FALSE),0)</f>
        <v>0</v>
      </c>
      <c r="F2793" s="20">
        <f>IFERROR(VLOOKUP(A2793,[1]Monitoramento_Base_somente_disp!$A:$L,9,FALSE),0)</f>
        <v>0</v>
      </c>
      <c r="G2793" s="28">
        <f>IFERROR(VLOOKUP(A2793,[1]Monitoramento_Base_somente_disp!$A:$L,10,FALSE),0)</f>
        <v>0</v>
      </c>
      <c r="H2793" s="27">
        <f>IFERROR(VLOOKUP(A2793,[2]webService!$A:$I,4,FALSE),0)</f>
        <v>128013</v>
      </c>
      <c r="I2793" s="20">
        <f>IFERROR(VLOOKUP(A2793,[2]webService!$A:$II,5,FALSE),0)</f>
        <v>990678</v>
      </c>
      <c r="J2793" s="20">
        <f>IFERROR(VLOOKUP(A2793,[2]webService!$A:$I,6,FALSE),0)</f>
        <v>36828</v>
      </c>
      <c r="K2793" s="20">
        <f>IFERROR(VLOOKUP(A2793,[2]webService!$A:$I,7,FALSE),0)</f>
        <v>475840</v>
      </c>
      <c r="L2793" s="20">
        <f>IFERROR(VLOOKUP(A2793,[2]webService!$A:$I,8,FALSE),0)</f>
        <v>0</v>
      </c>
      <c r="M2793" s="28">
        <f>IFERROR(VLOOKUP(A2793,[2]webService!$A:$I,9,FALSE),0)</f>
        <v>0</v>
      </c>
      <c r="N2793" s="27">
        <f>IFERROR(VLOOKUP(A2793,[3]soaBnafar!$A:$G,2,FALSE),0)</f>
        <v>0</v>
      </c>
      <c r="O2793" s="20">
        <f>IFERROR(VLOOKUP(A2793,[3]soaBnafar!$A:$H,3,FALSE),0)</f>
        <v>0</v>
      </c>
      <c r="P2793" s="20">
        <f>IFERROR(VLOOKUP(A2793,[3]soaBnafar!$A:$G,4,FALSE),0)</f>
        <v>41087</v>
      </c>
      <c r="Q2793" s="20">
        <f>IFERROR(VLOOKUP(A2793,[3]soaBnafar!$A:$G,5,FALSE),0)</f>
        <v>0</v>
      </c>
      <c r="R2793" s="20">
        <f>IFERROR(VLOOKUP(A2793,[3]soaBnafar!$A:$G,6,FALSE),0)</f>
        <v>0</v>
      </c>
      <c r="S2793" s="20">
        <f>IFERROR(VLOOKUP(A2793,[3]soaBnafar!$A:$G,7,FALSE),0)</f>
        <v>0</v>
      </c>
      <c r="T2793" s="32">
        <f t="shared" si="518"/>
        <v>128013</v>
      </c>
      <c r="U2793" s="21">
        <f t="shared" si="519"/>
        <v>990678</v>
      </c>
      <c r="V2793" s="21">
        <f t="shared" si="520"/>
        <v>77915</v>
      </c>
      <c r="W2793" s="21">
        <f t="shared" si="521"/>
        <v>475840</v>
      </c>
      <c r="X2793" s="21">
        <f t="shared" si="522"/>
        <v>0</v>
      </c>
      <c r="Y2793" s="33">
        <f t="shared" si="523"/>
        <v>0</v>
      </c>
      <c r="Z2793" s="4" t="str">
        <f t="shared" si="524"/>
        <v>Sim</v>
      </c>
      <c r="AA2793" s="4" t="str">
        <f t="shared" si="525"/>
        <v>Sim</v>
      </c>
      <c r="AB2793" s="4" t="str">
        <f t="shared" si="526"/>
        <v>Sim</v>
      </c>
      <c r="AC2793" s="4" t="str">
        <f t="shared" si="527"/>
        <v>Sim</v>
      </c>
      <c r="AD2793" s="4" t="str">
        <f t="shared" si="528"/>
        <v>Não</v>
      </c>
      <c r="AE2793" s="30" t="str">
        <f t="shared" si="529"/>
        <v>Não</v>
      </c>
    </row>
    <row r="2794" spans="1:31" x14ac:dyDescent="0.25">
      <c r="A2794" s="23">
        <v>412470</v>
      </c>
      <c r="B2794" s="27">
        <f>IFERROR(VLOOKUP(A2794,[1]Monitoramento_Base_somente_disp!$A:$L,5,FALSE),0)</f>
        <v>26976</v>
      </c>
      <c r="C2794" s="20">
        <f>IFERROR(VLOOKUP(A2794,[1]Monitoramento_Base_somente_disp!$A:$L,6,FALSE),0)</f>
        <v>6700236</v>
      </c>
      <c r="D2794" s="20">
        <f>IFERROR(VLOOKUP(A2794,[1]Monitoramento_Base_somente_disp!$A:$L,7,FALSE),0)</f>
        <v>21614</v>
      </c>
      <c r="E2794" s="20">
        <f>IFERROR(VLOOKUP(A2794,[1]Monitoramento_Base_somente_disp!$A:$L,8,FALSE),0)</f>
        <v>3343280</v>
      </c>
      <c r="F2794" s="20">
        <f>IFERROR(VLOOKUP(A2794,[1]Monitoramento_Base_somente_disp!$A:$L,9,FALSE),0)</f>
        <v>0</v>
      </c>
      <c r="G2794" s="28">
        <f>IFERROR(VLOOKUP(A2794,[1]Monitoramento_Base_somente_disp!$A:$L,10,FALSE),0)</f>
        <v>0</v>
      </c>
      <c r="H2794" s="27">
        <f>IFERROR(VLOOKUP(A2794,[2]webService!$A:$I,4,FALSE),0)</f>
        <v>0</v>
      </c>
      <c r="I2794" s="20">
        <f>IFERROR(VLOOKUP(A2794,[2]webService!$A:$II,5,FALSE),0)</f>
        <v>0</v>
      </c>
      <c r="J2794" s="20">
        <f>IFERROR(VLOOKUP(A2794,[2]webService!$A:$I,6,FALSE),0)</f>
        <v>0</v>
      </c>
      <c r="K2794" s="20">
        <f>IFERROR(VLOOKUP(A2794,[2]webService!$A:$I,7,FALSE),0)</f>
        <v>0</v>
      </c>
      <c r="L2794" s="20">
        <f>IFERROR(VLOOKUP(A2794,[2]webService!$A:$I,8,FALSE),0)</f>
        <v>0</v>
      </c>
      <c r="M2794" s="28">
        <f>IFERROR(VLOOKUP(A2794,[2]webService!$A:$I,9,FALSE),0)</f>
        <v>0</v>
      </c>
      <c r="N2794" s="27">
        <f>IFERROR(VLOOKUP(A2794,[3]soaBnafar!$A:$G,2,FALSE),0)</f>
        <v>0</v>
      </c>
      <c r="O2794" s="20">
        <f>IFERROR(VLOOKUP(A2794,[3]soaBnafar!$A:$H,3,FALSE),0)</f>
        <v>0</v>
      </c>
      <c r="P2794" s="20">
        <f>IFERROR(VLOOKUP(A2794,[3]soaBnafar!$A:$G,4,FALSE),0)</f>
        <v>0</v>
      </c>
      <c r="Q2794" s="20">
        <f>IFERROR(VLOOKUP(A2794,[3]soaBnafar!$A:$G,5,FALSE),0)</f>
        <v>0</v>
      </c>
      <c r="R2794" s="20">
        <f>IFERROR(VLOOKUP(A2794,[3]soaBnafar!$A:$G,6,FALSE),0)</f>
        <v>0</v>
      </c>
      <c r="S2794" s="20">
        <f>IFERROR(VLOOKUP(A2794,[3]soaBnafar!$A:$G,7,FALSE),0)</f>
        <v>0</v>
      </c>
      <c r="T2794" s="32">
        <f t="shared" si="518"/>
        <v>26976</v>
      </c>
      <c r="U2794" s="21">
        <f t="shared" si="519"/>
        <v>6700236</v>
      </c>
      <c r="V2794" s="21">
        <f t="shared" si="520"/>
        <v>21614</v>
      </c>
      <c r="W2794" s="21">
        <f t="shared" si="521"/>
        <v>3343280</v>
      </c>
      <c r="X2794" s="21">
        <f t="shared" si="522"/>
        <v>0</v>
      </c>
      <c r="Y2794" s="33">
        <f t="shared" si="523"/>
        <v>0</v>
      </c>
      <c r="Z2794" s="4" t="str">
        <f t="shared" si="524"/>
        <v>Sim</v>
      </c>
      <c r="AA2794" s="4" t="str">
        <f t="shared" si="525"/>
        <v>Sim</v>
      </c>
      <c r="AB2794" s="4" t="str">
        <f t="shared" si="526"/>
        <v>Sim</v>
      </c>
      <c r="AC2794" s="4" t="str">
        <f t="shared" si="527"/>
        <v>Sim</v>
      </c>
      <c r="AD2794" s="4" t="str">
        <f t="shared" si="528"/>
        <v>Não</v>
      </c>
      <c r="AE2794" s="30" t="str">
        <f t="shared" si="529"/>
        <v>Não</v>
      </c>
    </row>
    <row r="2795" spans="1:31" x14ac:dyDescent="0.25">
      <c r="A2795" s="23">
        <v>412490</v>
      </c>
      <c r="B2795" s="27">
        <f>IFERROR(VLOOKUP(A2795,[1]Monitoramento_Base_somente_disp!$A:$L,5,FALSE),0)</f>
        <v>0</v>
      </c>
      <c r="C2795" s="20">
        <f>IFERROR(VLOOKUP(A2795,[1]Monitoramento_Base_somente_disp!$A:$L,6,FALSE),0)</f>
        <v>0</v>
      </c>
      <c r="D2795" s="20">
        <f>IFERROR(VLOOKUP(A2795,[1]Monitoramento_Base_somente_disp!$A:$L,7,FALSE),0)</f>
        <v>0</v>
      </c>
      <c r="E2795" s="20">
        <f>IFERROR(VLOOKUP(A2795,[1]Monitoramento_Base_somente_disp!$A:$L,8,FALSE),0)</f>
        <v>0</v>
      </c>
      <c r="F2795" s="20">
        <f>IFERROR(VLOOKUP(A2795,[1]Monitoramento_Base_somente_disp!$A:$L,9,FALSE),0)</f>
        <v>0</v>
      </c>
      <c r="G2795" s="28">
        <f>IFERROR(VLOOKUP(A2795,[1]Monitoramento_Base_somente_disp!$A:$L,10,FALSE),0)</f>
        <v>0</v>
      </c>
      <c r="H2795" s="27">
        <f>IFERROR(VLOOKUP(A2795,[2]webService!$A:$I,4,FALSE),0)</f>
        <v>0</v>
      </c>
      <c r="I2795" s="20">
        <f>IFERROR(VLOOKUP(A2795,[2]webService!$A:$II,5,FALSE),0)</f>
        <v>0</v>
      </c>
      <c r="J2795" s="20">
        <f>IFERROR(VLOOKUP(A2795,[2]webService!$A:$I,6,FALSE),0)</f>
        <v>0</v>
      </c>
      <c r="K2795" s="20">
        <f>IFERROR(VLOOKUP(A2795,[2]webService!$A:$I,7,FALSE),0)</f>
        <v>0</v>
      </c>
      <c r="L2795" s="20">
        <f>IFERROR(VLOOKUP(A2795,[2]webService!$A:$I,8,FALSE),0)</f>
        <v>0</v>
      </c>
      <c r="M2795" s="28">
        <f>IFERROR(VLOOKUP(A2795,[2]webService!$A:$I,9,FALSE),0)</f>
        <v>0</v>
      </c>
      <c r="N2795" s="27">
        <f>IFERROR(VLOOKUP(A2795,[3]soaBnafar!$A:$G,2,FALSE),0)</f>
        <v>0</v>
      </c>
      <c r="O2795" s="20">
        <f>IFERROR(VLOOKUP(A2795,[3]soaBnafar!$A:$H,3,FALSE),0)</f>
        <v>0</v>
      </c>
      <c r="P2795" s="20">
        <f>IFERROR(VLOOKUP(A2795,[3]soaBnafar!$A:$G,4,FALSE),0)</f>
        <v>0</v>
      </c>
      <c r="Q2795" s="20">
        <f>IFERROR(VLOOKUP(A2795,[3]soaBnafar!$A:$G,5,FALSE),0)</f>
        <v>0</v>
      </c>
      <c r="R2795" s="20">
        <f>IFERROR(VLOOKUP(A2795,[3]soaBnafar!$A:$G,6,FALSE),0)</f>
        <v>0</v>
      </c>
      <c r="S2795" s="20">
        <f>IFERROR(VLOOKUP(A2795,[3]soaBnafar!$A:$G,7,FALSE),0)</f>
        <v>0</v>
      </c>
      <c r="T2795" s="32">
        <f t="shared" si="518"/>
        <v>0</v>
      </c>
      <c r="U2795" s="21">
        <f t="shared" si="519"/>
        <v>0</v>
      </c>
      <c r="V2795" s="21">
        <f t="shared" si="520"/>
        <v>0</v>
      </c>
      <c r="W2795" s="21">
        <f t="shared" si="521"/>
        <v>0</v>
      </c>
      <c r="X2795" s="21">
        <f t="shared" si="522"/>
        <v>0</v>
      </c>
      <c r="Y2795" s="33">
        <f t="shared" si="523"/>
        <v>0</v>
      </c>
      <c r="Z2795" s="4" t="str">
        <f t="shared" si="524"/>
        <v>Não</v>
      </c>
      <c r="AA2795" s="4" t="str">
        <f t="shared" si="525"/>
        <v>Não</v>
      </c>
      <c r="AB2795" s="4" t="str">
        <f t="shared" si="526"/>
        <v>Não</v>
      </c>
      <c r="AC2795" s="4" t="str">
        <f t="shared" si="527"/>
        <v>Não</v>
      </c>
      <c r="AD2795" s="4" t="str">
        <f t="shared" si="528"/>
        <v>Não</v>
      </c>
      <c r="AE2795" s="30" t="str">
        <f t="shared" si="529"/>
        <v>Não</v>
      </c>
    </row>
    <row r="2796" spans="1:31" x14ac:dyDescent="0.25">
      <c r="A2796" s="23">
        <v>412500</v>
      </c>
      <c r="B2796" s="27">
        <f>IFERROR(VLOOKUP(A2796,[1]Monitoramento_Base_somente_disp!$A:$L,5,FALSE),0)</f>
        <v>90793</v>
      </c>
      <c r="C2796" s="20">
        <f>IFERROR(VLOOKUP(A2796,[1]Monitoramento_Base_somente_disp!$A:$L,6,FALSE),0)</f>
        <v>9311925</v>
      </c>
      <c r="D2796" s="20">
        <f>IFERROR(VLOOKUP(A2796,[1]Monitoramento_Base_somente_disp!$A:$L,7,FALSE),0)</f>
        <v>47617</v>
      </c>
      <c r="E2796" s="20">
        <f>IFERROR(VLOOKUP(A2796,[1]Monitoramento_Base_somente_disp!$A:$L,8,FALSE),0)</f>
        <v>4172614</v>
      </c>
      <c r="F2796" s="20">
        <f>IFERROR(VLOOKUP(A2796,[1]Monitoramento_Base_somente_disp!$A:$L,9,FALSE),0)</f>
        <v>0</v>
      </c>
      <c r="G2796" s="28">
        <f>IFERROR(VLOOKUP(A2796,[1]Monitoramento_Base_somente_disp!$A:$L,10,FALSE),0)</f>
        <v>0</v>
      </c>
      <c r="H2796" s="27">
        <f>IFERROR(VLOOKUP(A2796,[2]webService!$A:$I,4,FALSE),0)</f>
        <v>0</v>
      </c>
      <c r="I2796" s="20">
        <f>IFERROR(VLOOKUP(A2796,[2]webService!$A:$II,5,FALSE),0)</f>
        <v>0</v>
      </c>
      <c r="J2796" s="20">
        <f>IFERROR(VLOOKUP(A2796,[2]webService!$A:$I,6,FALSE),0)</f>
        <v>0</v>
      </c>
      <c r="K2796" s="20">
        <f>IFERROR(VLOOKUP(A2796,[2]webService!$A:$I,7,FALSE),0)</f>
        <v>0</v>
      </c>
      <c r="L2796" s="20">
        <f>IFERROR(VLOOKUP(A2796,[2]webService!$A:$I,8,FALSE),0)</f>
        <v>0</v>
      </c>
      <c r="M2796" s="28">
        <f>IFERROR(VLOOKUP(A2796,[2]webService!$A:$I,9,FALSE),0)</f>
        <v>0</v>
      </c>
      <c r="N2796" s="27">
        <f>IFERROR(VLOOKUP(A2796,[3]soaBnafar!$A:$G,2,FALSE),0)</f>
        <v>0</v>
      </c>
      <c r="O2796" s="20">
        <f>IFERROR(VLOOKUP(A2796,[3]soaBnafar!$A:$H,3,FALSE),0)</f>
        <v>0</v>
      </c>
      <c r="P2796" s="20">
        <f>IFERROR(VLOOKUP(A2796,[3]soaBnafar!$A:$G,4,FALSE),0)</f>
        <v>0</v>
      </c>
      <c r="Q2796" s="20">
        <f>IFERROR(VLOOKUP(A2796,[3]soaBnafar!$A:$G,5,FALSE),0)</f>
        <v>0</v>
      </c>
      <c r="R2796" s="20">
        <f>IFERROR(VLOOKUP(A2796,[3]soaBnafar!$A:$G,6,FALSE),0)</f>
        <v>0</v>
      </c>
      <c r="S2796" s="20">
        <f>IFERROR(VLOOKUP(A2796,[3]soaBnafar!$A:$G,7,FALSE),0)</f>
        <v>0</v>
      </c>
      <c r="T2796" s="32">
        <f t="shared" si="518"/>
        <v>90793</v>
      </c>
      <c r="U2796" s="21">
        <f t="shared" si="519"/>
        <v>9311925</v>
      </c>
      <c r="V2796" s="21">
        <f t="shared" si="520"/>
        <v>47617</v>
      </c>
      <c r="W2796" s="21">
        <f t="shared" si="521"/>
        <v>4172614</v>
      </c>
      <c r="X2796" s="21">
        <f t="shared" si="522"/>
        <v>0</v>
      </c>
      <c r="Y2796" s="33">
        <f t="shared" si="523"/>
        <v>0</v>
      </c>
      <c r="Z2796" s="4" t="str">
        <f t="shared" si="524"/>
        <v>Sim</v>
      </c>
      <c r="AA2796" s="4" t="str">
        <f t="shared" si="525"/>
        <v>Sim</v>
      </c>
      <c r="AB2796" s="4" t="str">
        <f t="shared" si="526"/>
        <v>Sim</v>
      </c>
      <c r="AC2796" s="4" t="str">
        <f t="shared" si="527"/>
        <v>Sim</v>
      </c>
      <c r="AD2796" s="4" t="str">
        <f t="shared" si="528"/>
        <v>Não</v>
      </c>
      <c r="AE2796" s="30" t="str">
        <f t="shared" si="529"/>
        <v>Não</v>
      </c>
    </row>
    <row r="2797" spans="1:31" x14ac:dyDescent="0.25">
      <c r="A2797" s="23">
        <v>412510</v>
      </c>
      <c r="B2797" s="27">
        <f>IFERROR(VLOOKUP(A2797,[1]Monitoramento_Base_somente_disp!$A:$L,5,FALSE),0)</f>
        <v>0</v>
      </c>
      <c r="C2797" s="20">
        <f>IFERROR(VLOOKUP(A2797,[1]Monitoramento_Base_somente_disp!$A:$L,6,FALSE),0)</f>
        <v>0</v>
      </c>
      <c r="D2797" s="20">
        <f>IFERROR(VLOOKUP(A2797,[1]Monitoramento_Base_somente_disp!$A:$L,7,FALSE),0)</f>
        <v>0</v>
      </c>
      <c r="E2797" s="20">
        <f>IFERROR(VLOOKUP(A2797,[1]Monitoramento_Base_somente_disp!$A:$L,8,FALSE),0)</f>
        <v>0</v>
      </c>
      <c r="F2797" s="20">
        <f>IFERROR(VLOOKUP(A2797,[1]Monitoramento_Base_somente_disp!$A:$L,9,FALSE),0)</f>
        <v>0</v>
      </c>
      <c r="G2797" s="28">
        <f>IFERROR(VLOOKUP(A2797,[1]Monitoramento_Base_somente_disp!$A:$L,10,FALSE),0)</f>
        <v>0</v>
      </c>
      <c r="H2797" s="27">
        <f>IFERROR(VLOOKUP(A2797,[2]webService!$A:$I,4,FALSE),0)</f>
        <v>0</v>
      </c>
      <c r="I2797" s="20">
        <f>IFERROR(VLOOKUP(A2797,[2]webService!$A:$II,5,FALSE),0)</f>
        <v>0</v>
      </c>
      <c r="J2797" s="20">
        <f>IFERROR(VLOOKUP(A2797,[2]webService!$A:$I,6,FALSE),0)</f>
        <v>0</v>
      </c>
      <c r="K2797" s="20">
        <f>IFERROR(VLOOKUP(A2797,[2]webService!$A:$I,7,FALSE),0)</f>
        <v>0</v>
      </c>
      <c r="L2797" s="20">
        <f>IFERROR(VLOOKUP(A2797,[2]webService!$A:$I,8,FALSE),0)</f>
        <v>0</v>
      </c>
      <c r="M2797" s="28">
        <f>IFERROR(VLOOKUP(A2797,[2]webService!$A:$I,9,FALSE),0)</f>
        <v>0</v>
      </c>
      <c r="N2797" s="27">
        <f>IFERROR(VLOOKUP(A2797,[3]soaBnafar!$A:$G,2,FALSE),0)</f>
        <v>0</v>
      </c>
      <c r="O2797" s="20">
        <f>IFERROR(VLOOKUP(A2797,[3]soaBnafar!$A:$H,3,FALSE),0)</f>
        <v>0</v>
      </c>
      <c r="P2797" s="20">
        <f>IFERROR(VLOOKUP(A2797,[3]soaBnafar!$A:$G,4,FALSE),0)</f>
        <v>0</v>
      </c>
      <c r="Q2797" s="20">
        <f>IFERROR(VLOOKUP(A2797,[3]soaBnafar!$A:$G,5,FALSE),0)</f>
        <v>0</v>
      </c>
      <c r="R2797" s="20">
        <f>IFERROR(VLOOKUP(A2797,[3]soaBnafar!$A:$G,6,FALSE),0)</f>
        <v>0</v>
      </c>
      <c r="S2797" s="20">
        <f>IFERROR(VLOOKUP(A2797,[3]soaBnafar!$A:$G,7,FALSE),0)</f>
        <v>0</v>
      </c>
      <c r="T2797" s="32">
        <f t="shared" si="518"/>
        <v>0</v>
      </c>
      <c r="U2797" s="21">
        <f t="shared" si="519"/>
        <v>0</v>
      </c>
      <c r="V2797" s="21">
        <f t="shared" si="520"/>
        <v>0</v>
      </c>
      <c r="W2797" s="21">
        <f t="shared" si="521"/>
        <v>0</v>
      </c>
      <c r="X2797" s="21">
        <f t="shared" si="522"/>
        <v>0</v>
      </c>
      <c r="Y2797" s="33">
        <f t="shared" si="523"/>
        <v>0</v>
      </c>
      <c r="Z2797" s="4" t="str">
        <f t="shared" si="524"/>
        <v>Não</v>
      </c>
      <c r="AA2797" s="4" t="str">
        <f t="shared" si="525"/>
        <v>Não</v>
      </c>
      <c r="AB2797" s="4" t="str">
        <f t="shared" si="526"/>
        <v>Não</v>
      </c>
      <c r="AC2797" s="4" t="str">
        <f t="shared" si="527"/>
        <v>Não</v>
      </c>
      <c r="AD2797" s="4" t="str">
        <f t="shared" si="528"/>
        <v>Não</v>
      </c>
      <c r="AE2797" s="30" t="str">
        <f t="shared" si="529"/>
        <v>Não</v>
      </c>
    </row>
    <row r="2798" spans="1:31" x14ac:dyDescent="0.25">
      <c r="A2798" s="23">
        <v>412535</v>
      </c>
      <c r="B2798" s="27">
        <f>IFERROR(VLOOKUP(A2798,[1]Monitoramento_Base_somente_disp!$A:$L,5,FALSE),0)</f>
        <v>0</v>
      </c>
      <c r="C2798" s="20">
        <f>IFERROR(VLOOKUP(A2798,[1]Monitoramento_Base_somente_disp!$A:$L,6,FALSE),0)</f>
        <v>0</v>
      </c>
      <c r="D2798" s="20">
        <f>IFERROR(VLOOKUP(A2798,[1]Monitoramento_Base_somente_disp!$A:$L,7,FALSE),0)</f>
        <v>0</v>
      </c>
      <c r="E2798" s="20">
        <f>IFERROR(VLOOKUP(A2798,[1]Monitoramento_Base_somente_disp!$A:$L,8,FALSE),0)</f>
        <v>0</v>
      </c>
      <c r="F2798" s="20">
        <f>IFERROR(VLOOKUP(A2798,[1]Monitoramento_Base_somente_disp!$A:$L,9,FALSE),0)</f>
        <v>0</v>
      </c>
      <c r="G2798" s="28">
        <f>IFERROR(VLOOKUP(A2798,[1]Monitoramento_Base_somente_disp!$A:$L,10,FALSE),0)</f>
        <v>0</v>
      </c>
      <c r="H2798" s="27">
        <f>IFERROR(VLOOKUP(A2798,[2]webService!$A:$I,4,FALSE),0)</f>
        <v>49667</v>
      </c>
      <c r="I2798" s="20">
        <f>IFERROR(VLOOKUP(A2798,[2]webService!$A:$II,5,FALSE),0)</f>
        <v>204828</v>
      </c>
      <c r="J2798" s="20">
        <f>IFERROR(VLOOKUP(A2798,[2]webService!$A:$I,6,FALSE),0)</f>
        <v>0</v>
      </c>
      <c r="K2798" s="20">
        <f>IFERROR(VLOOKUP(A2798,[2]webService!$A:$I,7,FALSE),0)</f>
        <v>0</v>
      </c>
      <c r="L2798" s="20">
        <f>IFERROR(VLOOKUP(A2798,[2]webService!$A:$I,8,FALSE),0)</f>
        <v>0</v>
      </c>
      <c r="M2798" s="28">
        <f>IFERROR(VLOOKUP(A2798,[2]webService!$A:$I,9,FALSE),0)</f>
        <v>0</v>
      </c>
      <c r="N2798" s="27">
        <f>IFERROR(VLOOKUP(A2798,[3]soaBnafar!$A:$G,2,FALSE),0)</f>
        <v>0</v>
      </c>
      <c r="O2798" s="20">
        <f>IFERROR(VLOOKUP(A2798,[3]soaBnafar!$A:$H,3,FALSE),0)</f>
        <v>0</v>
      </c>
      <c r="P2798" s="20">
        <f>IFERROR(VLOOKUP(A2798,[3]soaBnafar!$A:$G,4,FALSE),0)</f>
        <v>0</v>
      </c>
      <c r="Q2798" s="20">
        <f>IFERROR(VLOOKUP(A2798,[3]soaBnafar!$A:$G,5,FALSE),0)</f>
        <v>0</v>
      </c>
      <c r="R2798" s="20">
        <f>IFERROR(VLOOKUP(A2798,[3]soaBnafar!$A:$G,6,FALSE),0)</f>
        <v>0</v>
      </c>
      <c r="S2798" s="20">
        <f>IFERROR(VLOOKUP(A2798,[3]soaBnafar!$A:$G,7,FALSE),0)</f>
        <v>0</v>
      </c>
      <c r="T2798" s="32">
        <f t="shared" si="518"/>
        <v>49667</v>
      </c>
      <c r="U2798" s="21">
        <f t="shared" si="519"/>
        <v>204828</v>
      </c>
      <c r="V2798" s="21">
        <f t="shared" si="520"/>
        <v>0</v>
      </c>
      <c r="W2798" s="21">
        <f t="shared" si="521"/>
        <v>0</v>
      </c>
      <c r="X2798" s="21">
        <f t="shared" si="522"/>
        <v>0</v>
      </c>
      <c r="Y2798" s="33">
        <f t="shared" si="523"/>
        <v>0</v>
      </c>
      <c r="Z2798" s="4" t="str">
        <f t="shared" si="524"/>
        <v>Sim</v>
      </c>
      <c r="AA2798" s="4" t="str">
        <f t="shared" si="525"/>
        <v>Sim</v>
      </c>
      <c r="AB2798" s="4" t="str">
        <f t="shared" si="526"/>
        <v>Não</v>
      </c>
      <c r="AC2798" s="4" t="str">
        <f t="shared" si="527"/>
        <v>Não</v>
      </c>
      <c r="AD2798" s="4" t="str">
        <f t="shared" si="528"/>
        <v>Não</v>
      </c>
      <c r="AE2798" s="30" t="str">
        <f t="shared" si="529"/>
        <v>Não</v>
      </c>
    </row>
    <row r="2799" spans="1:31" x14ac:dyDescent="0.25">
      <c r="A2799" s="23">
        <v>412540</v>
      </c>
      <c r="B2799" s="27">
        <f>IFERROR(VLOOKUP(A2799,[1]Monitoramento_Base_somente_disp!$A:$L,5,FALSE),0)</f>
        <v>46784</v>
      </c>
      <c r="C2799" s="20">
        <f>IFERROR(VLOOKUP(A2799,[1]Monitoramento_Base_somente_disp!$A:$L,6,FALSE),0)</f>
        <v>856034529</v>
      </c>
      <c r="D2799" s="20">
        <f>IFERROR(VLOOKUP(A2799,[1]Monitoramento_Base_somente_disp!$A:$L,7,FALSE),0)</f>
        <v>31842</v>
      </c>
      <c r="E2799" s="20">
        <f>IFERROR(VLOOKUP(A2799,[1]Monitoramento_Base_somente_disp!$A:$L,8,FALSE),0)</f>
        <v>428347117</v>
      </c>
      <c r="F2799" s="20">
        <f>IFERROR(VLOOKUP(A2799,[1]Monitoramento_Base_somente_disp!$A:$L,9,FALSE),0)</f>
        <v>0</v>
      </c>
      <c r="G2799" s="28">
        <f>IFERROR(VLOOKUP(A2799,[1]Monitoramento_Base_somente_disp!$A:$L,10,FALSE),0)</f>
        <v>0</v>
      </c>
      <c r="H2799" s="27">
        <f>IFERROR(VLOOKUP(A2799,[2]webService!$A:$I,4,FALSE),0)</f>
        <v>0</v>
      </c>
      <c r="I2799" s="20">
        <f>IFERROR(VLOOKUP(A2799,[2]webService!$A:$II,5,FALSE),0)</f>
        <v>0</v>
      </c>
      <c r="J2799" s="20">
        <f>IFERROR(VLOOKUP(A2799,[2]webService!$A:$I,6,FALSE),0)</f>
        <v>0</v>
      </c>
      <c r="K2799" s="20">
        <f>IFERROR(VLOOKUP(A2799,[2]webService!$A:$I,7,FALSE),0)</f>
        <v>0</v>
      </c>
      <c r="L2799" s="20">
        <f>IFERROR(VLOOKUP(A2799,[2]webService!$A:$I,8,FALSE),0)</f>
        <v>0</v>
      </c>
      <c r="M2799" s="28">
        <f>IFERROR(VLOOKUP(A2799,[2]webService!$A:$I,9,FALSE),0)</f>
        <v>0</v>
      </c>
      <c r="N2799" s="27">
        <f>IFERROR(VLOOKUP(A2799,[3]soaBnafar!$A:$G,2,FALSE),0)</f>
        <v>0</v>
      </c>
      <c r="O2799" s="20">
        <f>IFERROR(VLOOKUP(A2799,[3]soaBnafar!$A:$H,3,FALSE),0)</f>
        <v>0</v>
      </c>
      <c r="P2799" s="20">
        <f>IFERROR(VLOOKUP(A2799,[3]soaBnafar!$A:$G,4,FALSE),0)</f>
        <v>0</v>
      </c>
      <c r="Q2799" s="20">
        <f>IFERROR(VLOOKUP(A2799,[3]soaBnafar!$A:$G,5,FALSE),0)</f>
        <v>0</v>
      </c>
      <c r="R2799" s="20">
        <f>IFERROR(VLOOKUP(A2799,[3]soaBnafar!$A:$G,6,FALSE),0)</f>
        <v>0</v>
      </c>
      <c r="S2799" s="20">
        <f>IFERROR(VLOOKUP(A2799,[3]soaBnafar!$A:$G,7,FALSE),0)</f>
        <v>0</v>
      </c>
      <c r="T2799" s="32">
        <f t="shared" si="518"/>
        <v>46784</v>
      </c>
      <c r="U2799" s="21">
        <f t="shared" si="519"/>
        <v>856034529</v>
      </c>
      <c r="V2799" s="21">
        <f t="shared" si="520"/>
        <v>31842</v>
      </c>
      <c r="W2799" s="21">
        <f t="shared" si="521"/>
        <v>428347117</v>
      </c>
      <c r="X2799" s="21">
        <f t="shared" si="522"/>
        <v>0</v>
      </c>
      <c r="Y2799" s="33">
        <f t="shared" si="523"/>
        <v>0</v>
      </c>
      <c r="Z2799" s="4" t="str">
        <f t="shared" si="524"/>
        <v>Sim</v>
      </c>
      <c r="AA2799" s="4" t="str">
        <f t="shared" si="525"/>
        <v>Sim</v>
      </c>
      <c r="AB2799" s="4" t="str">
        <f t="shared" si="526"/>
        <v>Sim</v>
      </c>
      <c r="AC2799" s="4" t="str">
        <f t="shared" si="527"/>
        <v>Sim</v>
      </c>
      <c r="AD2799" s="4" t="str">
        <f t="shared" si="528"/>
        <v>Não</v>
      </c>
      <c r="AE2799" s="30" t="str">
        <f t="shared" si="529"/>
        <v>Não</v>
      </c>
    </row>
    <row r="2800" spans="1:31" x14ac:dyDescent="0.25">
      <c r="A2800" s="23">
        <v>412545</v>
      </c>
      <c r="B2800" s="27">
        <f>IFERROR(VLOOKUP(A2800,[1]Monitoramento_Base_somente_disp!$A:$L,5,FALSE),0)</f>
        <v>61123</v>
      </c>
      <c r="C2800" s="20">
        <f>IFERROR(VLOOKUP(A2800,[1]Monitoramento_Base_somente_disp!$A:$L,6,FALSE),0)</f>
        <v>25320555</v>
      </c>
      <c r="D2800" s="20">
        <f>IFERROR(VLOOKUP(A2800,[1]Monitoramento_Base_somente_disp!$A:$L,7,FALSE),0)</f>
        <v>36263</v>
      </c>
      <c r="E2800" s="20">
        <f>IFERROR(VLOOKUP(A2800,[1]Monitoramento_Base_somente_disp!$A:$L,8,FALSE),0)</f>
        <v>11998690</v>
      </c>
      <c r="F2800" s="20">
        <f>IFERROR(VLOOKUP(A2800,[1]Monitoramento_Base_somente_disp!$A:$L,9,FALSE),0)</f>
        <v>0</v>
      </c>
      <c r="G2800" s="28">
        <f>IFERROR(VLOOKUP(A2800,[1]Monitoramento_Base_somente_disp!$A:$L,10,FALSE),0)</f>
        <v>0</v>
      </c>
      <c r="H2800" s="27">
        <f>IFERROR(VLOOKUP(A2800,[2]webService!$A:$I,4,FALSE),0)</f>
        <v>0</v>
      </c>
      <c r="I2800" s="20">
        <f>IFERROR(VLOOKUP(A2800,[2]webService!$A:$II,5,FALSE),0)</f>
        <v>0</v>
      </c>
      <c r="J2800" s="20">
        <f>IFERROR(VLOOKUP(A2800,[2]webService!$A:$I,6,FALSE),0)</f>
        <v>0</v>
      </c>
      <c r="K2800" s="20">
        <f>IFERROR(VLOOKUP(A2800,[2]webService!$A:$I,7,FALSE),0)</f>
        <v>0</v>
      </c>
      <c r="L2800" s="20">
        <f>IFERROR(VLOOKUP(A2800,[2]webService!$A:$I,8,FALSE),0)</f>
        <v>0</v>
      </c>
      <c r="M2800" s="28">
        <f>IFERROR(VLOOKUP(A2800,[2]webService!$A:$I,9,FALSE),0)</f>
        <v>0</v>
      </c>
      <c r="N2800" s="27">
        <f>IFERROR(VLOOKUP(A2800,[3]soaBnafar!$A:$G,2,FALSE),0)</f>
        <v>0</v>
      </c>
      <c r="O2800" s="20">
        <f>IFERROR(VLOOKUP(A2800,[3]soaBnafar!$A:$H,3,FALSE),0)</f>
        <v>0</v>
      </c>
      <c r="P2800" s="20">
        <f>IFERROR(VLOOKUP(A2800,[3]soaBnafar!$A:$G,4,FALSE),0)</f>
        <v>0</v>
      </c>
      <c r="Q2800" s="20">
        <f>IFERROR(VLOOKUP(A2800,[3]soaBnafar!$A:$G,5,FALSE),0)</f>
        <v>0</v>
      </c>
      <c r="R2800" s="20">
        <f>IFERROR(VLOOKUP(A2800,[3]soaBnafar!$A:$G,6,FALSE),0)</f>
        <v>0</v>
      </c>
      <c r="S2800" s="20">
        <f>IFERROR(VLOOKUP(A2800,[3]soaBnafar!$A:$G,7,FALSE),0)</f>
        <v>0</v>
      </c>
      <c r="T2800" s="32">
        <f t="shared" si="518"/>
        <v>61123</v>
      </c>
      <c r="U2800" s="21">
        <f t="shared" si="519"/>
        <v>25320555</v>
      </c>
      <c r="V2800" s="21">
        <f t="shared" si="520"/>
        <v>36263</v>
      </c>
      <c r="W2800" s="21">
        <f t="shared" si="521"/>
        <v>11998690</v>
      </c>
      <c r="X2800" s="21">
        <f t="shared" si="522"/>
        <v>0</v>
      </c>
      <c r="Y2800" s="33">
        <f t="shared" si="523"/>
        <v>0</v>
      </c>
      <c r="Z2800" s="4" t="str">
        <f t="shared" si="524"/>
        <v>Sim</v>
      </c>
      <c r="AA2800" s="4" t="str">
        <f t="shared" si="525"/>
        <v>Sim</v>
      </c>
      <c r="AB2800" s="4" t="str">
        <f t="shared" si="526"/>
        <v>Sim</v>
      </c>
      <c r="AC2800" s="4" t="str">
        <f t="shared" si="527"/>
        <v>Sim</v>
      </c>
      <c r="AD2800" s="4" t="str">
        <f t="shared" si="528"/>
        <v>Não</v>
      </c>
      <c r="AE2800" s="30" t="str">
        <f t="shared" si="529"/>
        <v>Não</v>
      </c>
    </row>
    <row r="2801" spans="1:31" x14ac:dyDescent="0.25">
      <c r="A2801" s="23">
        <v>412560</v>
      </c>
      <c r="B2801" s="27">
        <f>IFERROR(VLOOKUP(A2801,[1]Monitoramento_Base_somente_disp!$A:$L,5,FALSE),0)</f>
        <v>0</v>
      </c>
      <c r="C2801" s="20">
        <f>IFERROR(VLOOKUP(A2801,[1]Monitoramento_Base_somente_disp!$A:$L,6,FALSE),0)</f>
        <v>0</v>
      </c>
      <c r="D2801" s="20">
        <f>IFERROR(VLOOKUP(A2801,[1]Monitoramento_Base_somente_disp!$A:$L,7,FALSE),0)</f>
        <v>0</v>
      </c>
      <c r="E2801" s="20">
        <f>IFERROR(VLOOKUP(A2801,[1]Monitoramento_Base_somente_disp!$A:$L,8,FALSE),0)</f>
        <v>0</v>
      </c>
      <c r="F2801" s="20">
        <f>IFERROR(VLOOKUP(A2801,[1]Monitoramento_Base_somente_disp!$A:$L,9,FALSE),0)</f>
        <v>0</v>
      </c>
      <c r="G2801" s="28">
        <f>IFERROR(VLOOKUP(A2801,[1]Monitoramento_Base_somente_disp!$A:$L,10,FALSE),0)</f>
        <v>0</v>
      </c>
      <c r="H2801" s="27">
        <f>IFERROR(VLOOKUP(A2801,[2]webService!$A:$I,4,FALSE),0)</f>
        <v>483885</v>
      </c>
      <c r="I2801" s="20">
        <f>IFERROR(VLOOKUP(A2801,[2]webService!$A:$II,5,FALSE),0)</f>
        <v>1864523</v>
      </c>
      <c r="J2801" s="20">
        <f>IFERROR(VLOOKUP(A2801,[2]webService!$A:$I,6,FALSE),0)</f>
        <v>0</v>
      </c>
      <c r="K2801" s="20">
        <f>IFERROR(VLOOKUP(A2801,[2]webService!$A:$I,7,FALSE),0)</f>
        <v>0</v>
      </c>
      <c r="L2801" s="20">
        <f>IFERROR(VLOOKUP(A2801,[2]webService!$A:$I,8,FALSE),0)</f>
        <v>0</v>
      </c>
      <c r="M2801" s="28">
        <f>IFERROR(VLOOKUP(A2801,[2]webService!$A:$I,9,FALSE),0)</f>
        <v>0</v>
      </c>
      <c r="N2801" s="27">
        <f>IFERROR(VLOOKUP(A2801,[3]soaBnafar!$A:$G,2,FALSE),0)</f>
        <v>0</v>
      </c>
      <c r="O2801" s="20">
        <f>IFERROR(VLOOKUP(A2801,[3]soaBnafar!$A:$H,3,FALSE),0)</f>
        <v>0</v>
      </c>
      <c r="P2801" s="20">
        <f>IFERROR(VLOOKUP(A2801,[3]soaBnafar!$A:$G,4,FALSE),0)</f>
        <v>0</v>
      </c>
      <c r="Q2801" s="20">
        <f>IFERROR(VLOOKUP(A2801,[3]soaBnafar!$A:$G,5,FALSE),0)</f>
        <v>0</v>
      </c>
      <c r="R2801" s="20">
        <f>IFERROR(VLOOKUP(A2801,[3]soaBnafar!$A:$G,6,FALSE),0)</f>
        <v>0</v>
      </c>
      <c r="S2801" s="20">
        <f>IFERROR(VLOOKUP(A2801,[3]soaBnafar!$A:$G,7,FALSE),0)</f>
        <v>0</v>
      </c>
      <c r="T2801" s="32">
        <f t="shared" si="518"/>
        <v>483885</v>
      </c>
      <c r="U2801" s="21">
        <f t="shared" si="519"/>
        <v>1864523</v>
      </c>
      <c r="V2801" s="21">
        <f t="shared" si="520"/>
        <v>0</v>
      </c>
      <c r="W2801" s="21">
        <f t="shared" si="521"/>
        <v>0</v>
      </c>
      <c r="X2801" s="21">
        <f t="shared" si="522"/>
        <v>0</v>
      </c>
      <c r="Y2801" s="33">
        <f t="shared" si="523"/>
        <v>0</v>
      </c>
      <c r="Z2801" s="4" t="str">
        <f t="shared" si="524"/>
        <v>Sim</v>
      </c>
      <c r="AA2801" s="4" t="str">
        <f t="shared" si="525"/>
        <v>Sim</v>
      </c>
      <c r="AB2801" s="4" t="str">
        <f t="shared" si="526"/>
        <v>Não</v>
      </c>
      <c r="AC2801" s="4" t="str">
        <f t="shared" si="527"/>
        <v>Não</v>
      </c>
      <c r="AD2801" s="4" t="str">
        <f t="shared" si="528"/>
        <v>Não</v>
      </c>
      <c r="AE2801" s="30" t="str">
        <f t="shared" si="529"/>
        <v>Não</v>
      </c>
    </row>
    <row r="2802" spans="1:31" x14ac:dyDescent="0.25">
      <c r="A2802" s="23">
        <v>412570</v>
      </c>
      <c r="B2802" s="27">
        <f>IFERROR(VLOOKUP(A2802,[1]Monitoramento_Base_somente_disp!$A:$L,5,FALSE),0)</f>
        <v>0</v>
      </c>
      <c r="C2802" s="20">
        <f>IFERROR(VLOOKUP(A2802,[1]Monitoramento_Base_somente_disp!$A:$L,6,FALSE),0)</f>
        <v>0</v>
      </c>
      <c r="D2802" s="20">
        <f>IFERROR(VLOOKUP(A2802,[1]Monitoramento_Base_somente_disp!$A:$L,7,FALSE),0)</f>
        <v>0</v>
      </c>
      <c r="E2802" s="20">
        <f>IFERROR(VLOOKUP(A2802,[1]Monitoramento_Base_somente_disp!$A:$L,8,FALSE),0)</f>
        <v>0</v>
      </c>
      <c r="F2802" s="20">
        <f>IFERROR(VLOOKUP(A2802,[1]Monitoramento_Base_somente_disp!$A:$L,9,FALSE),0)</f>
        <v>0</v>
      </c>
      <c r="G2802" s="28">
        <f>IFERROR(VLOOKUP(A2802,[1]Monitoramento_Base_somente_disp!$A:$L,10,FALSE),0)</f>
        <v>0</v>
      </c>
      <c r="H2802" s="27">
        <f>IFERROR(VLOOKUP(A2802,[2]webService!$A:$I,4,FALSE),0)</f>
        <v>0</v>
      </c>
      <c r="I2802" s="20">
        <f>IFERROR(VLOOKUP(A2802,[2]webService!$A:$II,5,FALSE),0)</f>
        <v>0</v>
      </c>
      <c r="J2802" s="20">
        <f>IFERROR(VLOOKUP(A2802,[2]webService!$A:$I,6,FALSE),0)</f>
        <v>0</v>
      </c>
      <c r="K2802" s="20">
        <f>IFERROR(VLOOKUP(A2802,[2]webService!$A:$I,7,FALSE),0)</f>
        <v>0</v>
      </c>
      <c r="L2802" s="20">
        <f>IFERROR(VLOOKUP(A2802,[2]webService!$A:$I,8,FALSE),0)</f>
        <v>0</v>
      </c>
      <c r="M2802" s="28">
        <f>IFERROR(VLOOKUP(A2802,[2]webService!$A:$I,9,FALSE),0)</f>
        <v>0</v>
      </c>
      <c r="N2802" s="27">
        <f>IFERROR(VLOOKUP(A2802,[3]soaBnafar!$A:$G,2,FALSE),0)</f>
        <v>0</v>
      </c>
      <c r="O2802" s="20">
        <f>IFERROR(VLOOKUP(A2802,[3]soaBnafar!$A:$H,3,FALSE),0)</f>
        <v>0</v>
      </c>
      <c r="P2802" s="20">
        <f>IFERROR(VLOOKUP(A2802,[3]soaBnafar!$A:$G,4,FALSE),0)</f>
        <v>0</v>
      </c>
      <c r="Q2802" s="20">
        <f>IFERROR(VLOOKUP(A2802,[3]soaBnafar!$A:$G,5,FALSE),0)</f>
        <v>0</v>
      </c>
      <c r="R2802" s="20">
        <f>IFERROR(VLOOKUP(A2802,[3]soaBnafar!$A:$G,6,FALSE),0)</f>
        <v>0</v>
      </c>
      <c r="S2802" s="20">
        <f>IFERROR(VLOOKUP(A2802,[3]soaBnafar!$A:$G,7,FALSE),0)</f>
        <v>0</v>
      </c>
      <c r="T2802" s="32">
        <f t="shared" si="518"/>
        <v>0</v>
      </c>
      <c r="U2802" s="21">
        <f t="shared" si="519"/>
        <v>0</v>
      </c>
      <c r="V2802" s="21">
        <f t="shared" si="520"/>
        <v>0</v>
      </c>
      <c r="W2802" s="21">
        <f t="shared" si="521"/>
        <v>0</v>
      </c>
      <c r="X2802" s="21">
        <f t="shared" si="522"/>
        <v>0</v>
      </c>
      <c r="Y2802" s="33">
        <f t="shared" si="523"/>
        <v>0</v>
      </c>
      <c r="Z2802" s="4" t="str">
        <f t="shared" si="524"/>
        <v>Não</v>
      </c>
      <c r="AA2802" s="4" t="str">
        <f t="shared" si="525"/>
        <v>Não</v>
      </c>
      <c r="AB2802" s="4" t="str">
        <f t="shared" si="526"/>
        <v>Não</v>
      </c>
      <c r="AC2802" s="4" t="str">
        <f t="shared" si="527"/>
        <v>Não</v>
      </c>
      <c r="AD2802" s="4" t="str">
        <f t="shared" si="528"/>
        <v>Não</v>
      </c>
      <c r="AE2802" s="30" t="str">
        <f t="shared" si="529"/>
        <v>Não</v>
      </c>
    </row>
    <row r="2803" spans="1:31" x14ac:dyDescent="0.25">
      <c r="A2803" s="23">
        <v>412590</v>
      </c>
      <c r="B2803" s="27">
        <f>IFERROR(VLOOKUP(A2803,[1]Monitoramento_Base_somente_disp!$A:$L,5,FALSE),0)</f>
        <v>0</v>
      </c>
      <c r="C2803" s="20">
        <f>IFERROR(VLOOKUP(A2803,[1]Monitoramento_Base_somente_disp!$A:$L,6,FALSE),0)</f>
        <v>0</v>
      </c>
      <c r="D2803" s="20">
        <f>IFERROR(VLOOKUP(A2803,[1]Monitoramento_Base_somente_disp!$A:$L,7,FALSE),0)</f>
        <v>0</v>
      </c>
      <c r="E2803" s="20">
        <f>IFERROR(VLOOKUP(A2803,[1]Monitoramento_Base_somente_disp!$A:$L,8,FALSE),0)</f>
        <v>0</v>
      </c>
      <c r="F2803" s="20">
        <f>IFERROR(VLOOKUP(A2803,[1]Monitoramento_Base_somente_disp!$A:$L,9,FALSE),0)</f>
        <v>0</v>
      </c>
      <c r="G2803" s="28">
        <f>IFERROR(VLOOKUP(A2803,[1]Monitoramento_Base_somente_disp!$A:$L,10,FALSE),0)</f>
        <v>0</v>
      </c>
      <c r="H2803" s="27">
        <f>IFERROR(VLOOKUP(A2803,[2]webService!$A:$I,4,FALSE),0)</f>
        <v>0</v>
      </c>
      <c r="I2803" s="20">
        <f>IFERROR(VLOOKUP(A2803,[2]webService!$A:$II,5,FALSE),0)</f>
        <v>0</v>
      </c>
      <c r="J2803" s="20">
        <f>IFERROR(VLOOKUP(A2803,[2]webService!$A:$I,6,FALSE),0)</f>
        <v>0</v>
      </c>
      <c r="K2803" s="20">
        <f>IFERROR(VLOOKUP(A2803,[2]webService!$A:$I,7,FALSE),0)</f>
        <v>0</v>
      </c>
      <c r="L2803" s="20">
        <f>IFERROR(VLOOKUP(A2803,[2]webService!$A:$I,8,FALSE),0)</f>
        <v>0</v>
      </c>
      <c r="M2803" s="28">
        <f>IFERROR(VLOOKUP(A2803,[2]webService!$A:$I,9,FALSE),0)</f>
        <v>0</v>
      </c>
      <c r="N2803" s="27">
        <f>IFERROR(VLOOKUP(A2803,[3]soaBnafar!$A:$G,2,FALSE),0)</f>
        <v>0</v>
      </c>
      <c r="O2803" s="20">
        <f>IFERROR(VLOOKUP(A2803,[3]soaBnafar!$A:$H,3,FALSE),0)</f>
        <v>0</v>
      </c>
      <c r="P2803" s="20">
        <f>IFERROR(VLOOKUP(A2803,[3]soaBnafar!$A:$G,4,FALSE),0)</f>
        <v>0</v>
      </c>
      <c r="Q2803" s="20">
        <f>IFERROR(VLOOKUP(A2803,[3]soaBnafar!$A:$G,5,FALSE),0)</f>
        <v>0</v>
      </c>
      <c r="R2803" s="20">
        <f>IFERROR(VLOOKUP(A2803,[3]soaBnafar!$A:$G,6,FALSE),0)</f>
        <v>0</v>
      </c>
      <c r="S2803" s="20">
        <f>IFERROR(VLOOKUP(A2803,[3]soaBnafar!$A:$G,7,FALSE),0)</f>
        <v>0</v>
      </c>
      <c r="T2803" s="32">
        <f t="shared" si="518"/>
        <v>0</v>
      </c>
      <c r="U2803" s="21">
        <f t="shared" si="519"/>
        <v>0</v>
      </c>
      <c r="V2803" s="21">
        <f t="shared" si="520"/>
        <v>0</v>
      </c>
      <c r="W2803" s="21">
        <f t="shared" si="521"/>
        <v>0</v>
      </c>
      <c r="X2803" s="21">
        <f t="shared" si="522"/>
        <v>0</v>
      </c>
      <c r="Y2803" s="33">
        <f t="shared" si="523"/>
        <v>0</v>
      </c>
      <c r="Z2803" s="4" t="str">
        <f t="shared" si="524"/>
        <v>Não</v>
      </c>
      <c r="AA2803" s="4" t="str">
        <f t="shared" si="525"/>
        <v>Não</v>
      </c>
      <c r="AB2803" s="4" t="str">
        <f t="shared" si="526"/>
        <v>Não</v>
      </c>
      <c r="AC2803" s="4" t="str">
        <f t="shared" si="527"/>
        <v>Não</v>
      </c>
      <c r="AD2803" s="4" t="str">
        <f t="shared" si="528"/>
        <v>Não</v>
      </c>
      <c r="AE2803" s="30" t="str">
        <f t="shared" si="529"/>
        <v>Não</v>
      </c>
    </row>
    <row r="2804" spans="1:31" x14ac:dyDescent="0.25">
      <c r="A2804" s="23">
        <v>412600</v>
      </c>
      <c r="B2804" s="27">
        <f>IFERROR(VLOOKUP(A2804,[1]Monitoramento_Base_somente_disp!$A:$L,5,FALSE),0)</f>
        <v>0</v>
      </c>
      <c r="C2804" s="20">
        <f>IFERROR(VLOOKUP(A2804,[1]Monitoramento_Base_somente_disp!$A:$L,6,FALSE),0)</f>
        <v>0</v>
      </c>
      <c r="D2804" s="20">
        <f>IFERROR(VLOOKUP(A2804,[1]Monitoramento_Base_somente_disp!$A:$L,7,FALSE),0)</f>
        <v>0</v>
      </c>
      <c r="E2804" s="20">
        <f>IFERROR(VLOOKUP(A2804,[1]Monitoramento_Base_somente_disp!$A:$L,8,FALSE),0)</f>
        <v>0</v>
      </c>
      <c r="F2804" s="20">
        <f>IFERROR(VLOOKUP(A2804,[1]Monitoramento_Base_somente_disp!$A:$L,9,FALSE),0)</f>
        <v>0</v>
      </c>
      <c r="G2804" s="28">
        <f>IFERROR(VLOOKUP(A2804,[1]Monitoramento_Base_somente_disp!$A:$L,10,FALSE),0)</f>
        <v>0</v>
      </c>
      <c r="H2804" s="27">
        <f>IFERROR(VLOOKUP(A2804,[2]webService!$A:$I,4,FALSE),0)</f>
        <v>0</v>
      </c>
      <c r="I2804" s="20">
        <f>IFERROR(VLOOKUP(A2804,[2]webService!$A:$II,5,FALSE),0)</f>
        <v>0</v>
      </c>
      <c r="J2804" s="20">
        <f>IFERROR(VLOOKUP(A2804,[2]webService!$A:$I,6,FALSE),0)</f>
        <v>0</v>
      </c>
      <c r="K2804" s="20">
        <f>IFERROR(VLOOKUP(A2804,[2]webService!$A:$I,7,FALSE),0)</f>
        <v>0</v>
      </c>
      <c r="L2804" s="20">
        <f>IFERROR(VLOOKUP(A2804,[2]webService!$A:$I,8,FALSE),0)</f>
        <v>0</v>
      </c>
      <c r="M2804" s="28">
        <f>IFERROR(VLOOKUP(A2804,[2]webService!$A:$I,9,FALSE),0)</f>
        <v>0</v>
      </c>
      <c r="N2804" s="27">
        <f>IFERROR(VLOOKUP(A2804,[3]soaBnafar!$A:$G,2,FALSE),0)</f>
        <v>0</v>
      </c>
      <c r="O2804" s="20">
        <f>IFERROR(VLOOKUP(A2804,[3]soaBnafar!$A:$H,3,FALSE),0)</f>
        <v>0</v>
      </c>
      <c r="P2804" s="20">
        <f>IFERROR(VLOOKUP(A2804,[3]soaBnafar!$A:$G,4,FALSE),0)</f>
        <v>0</v>
      </c>
      <c r="Q2804" s="20">
        <f>IFERROR(VLOOKUP(A2804,[3]soaBnafar!$A:$G,5,FALSE),0)</f>
        <v>0</v>
      </c>
      <c r="R2804" s="20">
        <f>IFERROR(VLOOKUP(A2804,[3]soaBnafar!$A:$G,6,FALSE),0)</f>
        <v>0</v>
      </c>
      <c r="S2804" s="20">
        <f>IFERROR(VLOOKUP(A2804,[3]soaBnafar!$A:$G,7,FALSE),0)</f>
        <v>0</v>
      </c>
      <c r="T2804" s="32">
        <f t="shared" si="518"/>
        <v>0</v>
      </c>
      <c r="U2804" s="21">
        <f t="shared" si="519"/>
        <v>0</v>
      </c>
      <c r="V2804" s="21">
        <f t="shared" si="520"/>
        <v>0</v>
      </c>
      <c r="W2804" s="21">
        <f t="shared" si="521"/>
        <v>0</v>
      </c>
      <c r="X2804" s="21">
        <f t="shared" si="522"/>
        <v>0</v>
      </c>
      <c r="Y2804" s="33">
        <f t="shared" si="523"/>
        <v>0</v>
      </c>
      <c r="Z2804" s="4" t="str">
        <f t="shared" si="524"/>
        <v>Não</v>
      </c>
      <c r="AA2804" s="4" t="str">
        <f t="shared" si="525"/>
        <v>Não</v>
      </c>
      <c r="AB2804" s="4" t="str">
        <f t="shared" si="526"/>
        <v>Não</v>
      </c>
      <c r="AC2804" s="4" t="str">
        <f t="shared" si="527"/>
        <v>Não</v>
      </c>
      <c r="AD2804" s="4" t="str">
        <f t="shared" si="528"/>
        <v>Não</v>
      </c>
      <c r="AE2804" s="30" t="str">
        <f t="shared" si="529"/>
        <v>Não</v>
      </c>
    </row>
    <row r="2805" spans="1:31" x14ac:dyDescent="0.25">
      <c r="A2805" s="23">
        <v>412620</v>
      </c>
      <c r="B2805" s="27">
        <f>IFERROR(VLOOKUP(A2805,[1]Monitoramento_Base_somente_disp!$A:$L,5,FALSE),0)</f>
        <v>45922</v>
      </c>
      <c r="C2805" s="20">
        <f>IFERROR(VLOOKUP(A2805,[1]Monitoramento_Base_somente_disp!$A:$L,6,FALSE),0)</f>
        <v>15172328</v>
      </c>
      <c r="D2805" s="20">
        <f>IFERROR(VLOOKUP(A2805,[1]Monitoramento_Base_somente_disp!$A:$L,7,FALSE),0)</f>
        <v>22874</v>
      </c>
      <c r="E2805" s="20">
        <f>IFERROR(VLOOKUP(A2805,[1]Monitoramento_Base_somente_disp!$A:$L,8,FALSE),0)</f>
        <v>7523436</v>
      </c>
      <c r="F2805" s="20">
        <f>IFERROR(VLOOKUP(A2805,[1]Monitoramento_Base_somente_disp!$A:$L,9,FALSE),0)</f>
        <v>0</v>
      </c>
      <c r="G2805" s="28">
        <f>IFERROR(VLOOKUP(A2805,[1]Monitoramento_Base_somente_disp!$A:$L,10,FALSE),0)</f>
        <v>0</v>
      </c>
      <c r="H2805" s="27">
        <f>IFERROR(VLOOKUP(A2805,[2]webService!$A:$I,4,FALSE),0)</f>
        <v>0</v>
      </c>
      <c r="I2805" s="20">
        <f>IFERROR(VLOOKUP(A2805,[2]webService!$A:$II,5,FALSE),0)</f>
        <v>0</v>
      </c>
      <c r="J2805" s="20">
        <f>IFERROR(VLOOKUP(A2805,[2]webService!$A:$I,6,FALSE),0)</f>
        <v>0</v>
      </c>
      <c r="K2805" s="20">
        <f>IFERROR(VLOOKUP(A2805,[2]webService!$A:$I,7,FALSE),0)</f>
        <v>0</v>
      </c>
      <c r="L2805" s="20">
        <f>IFERROR(VLOOKUP(A2805,[2]webService!$A:$I,8,FALSE),0)</f>
        <v>0</v>
      </c>
      <c r="M2805" s="28">
        <f>IFERROR(VLOOKUP(A2805,[2]webService!$A:$I,9,FALSE),0)</f>
        <v>0</v>
      </c>
      <c r="N2805" s="27">
        <f>IFERROR(VLOOKUP(A2805,[3]soaBnafar!$A:$G,2,FALSE),0)</f>
        <v>0</v>
      </c>
      <c r="O2805" s="20">
        <f>IFERROR(VLOOKUP(A2805,[3]soaBnafar!$A:$H,3,FALSE),0)</f>
        <v>0</v>
      </c>
      <c r="P2805" s="20">
        <f>IFERROR(VLOOKUP(A2805,[3]soaBnafar!$A:$G,4,FALSE),0)</f>
        <v>0</v>
      </c>
      <c r="Q2805" s="20">
        <f>IFERROR(VLOOKUP(A2805,[3]soaBnafar!$A:$G,5,FALSE),0)</f>
        <v>0</v>
      </c>
      <c r="R2805" s="20">
        <f>IFERROR(VLOOKUP(A2805,[3]soaBnafar!$A:$G,6,FALSE),0)</f>
        <v>0</v>
      </c>
      <c r="S2805" s="20">
        <f>IFERROR(VLOOKUP(A2805,[3]soaBnafar!$A:$G,7,FALSE),0)</f>
        <v>0</v>
      </c>
      <c r="T2805" s="32">
        <f t="shared" si="518"/>
        <v>45922</v>
      </c>
      <c r="U2805" s="21">
        <f t="shared" si="519"/>
        <v>15172328</v>
      </c>
      <c r="V2805" s="21">
        <f t="shared" si="520"/>
        <v>22874</v>
      </c>
      <c r="W2805" s="21">
        <f t="shared" si="521"/>
        <v>7523436</v>
      </c>
      <c r="X2805" s="21">
        <f t="shared" si="522"/>
        <v>0</v>
      </c>
      <c r="Y2805" s="33">
        <f t="shared" si="523"/>
        <v>0</v>
      </c>
      <c r="Z2805" s="4" t="str">
        <f t="shared" si="524"/>
        <v>Sim</v>
      </c>
      <c r="AA2805" s="4" t="str">
        <f t="shared" si="525"/>
        <v>Sim</v>
      </c>
      <c r="AB2805" s="4" t="str">
        <f t="shared" si="526"/>
        <v>Sim</v>
      </c>
      <c r="AC2805" s="4" t="str">
        <f t="shared" si="527"/>
        <v>Sim</v>
      </c>
      <c r="AD2805" s="4" t="str">
        <f t="shared" si="528"/>
        <v>Não</v>
      </c>
      <c r="AE2805" s="30" t="str">
        <f t="shared" si="529"/>
        <v>Não</v>
      </c>
    </row>
    <row r="2806" spans="1:31" x14ac:dyDescent="0.25">
      <c r="A2806" s="23">
        <v>412625</v>
      </c>
      <c r="B2806" s="27">
        <f>IFERROR(VLOOKUP(A2806,[1]Monitoramento_Base_somente_disp!$A:$L,5,FALSE),0)</f>
        <v>349107</v>
      </c>
      <c r="C2806" s="20">
        <f>IFERROR(VLOOKUP(A2806,[1]Monitoramento_Base_somente_disp!$A:$L,6,FALSE),0)</f>
        <v>165870845</v>
      </c>
      <c r="D2806" s="20">
        <f>IFERROR(VLOOKUP(A2806,[1]Monitoramento_Base_somente_disp!$A:$L,7,FALSE),0)</f>
        <v>189604</v>
      </c>
      <c r="E2806" s="20">
        <f>IFERROR(VLOOKUP(A2806,[1]Monitoramento_Base_somente_disp!$A:$L,8,FALSE),0)</f>
        <v>78782837</v>
      </c>
      <c r="F2806" s="20">
        <f>IFERROR(VLOOKUP(A2806,[1]Monitoramento_Base_somente_disp!$A:$L,9,FALSE),0)</f>
        <v>0</v>
      </c>
      <c r="G2806" s="28">
        <f>IFERROR(VLOOKUP(A2806,[1]Monitoramento_Base_somente_disp!$A:$L,10,FALSE),0)</f>
        <v>0</v>
      </c>
      <c r="H2806" s="27">
        <f>IFERROR(VLOOKUP(A2806,[2]webService!$A:$I,4,FALSE),0)</f>
        <v>0</v>
      </c>
      <c r="I2806" s="20">
        <f>IFERROR(VLOOKUP(A2806,[2]webService!$A:$II,5,FALSE),0)</f>
        <v>0</v>
      </c>
      <c r="J2806" s="20">
        <f>IFERROR(VLOOKUP(A2806,[2]webService!$A:$I,6,FALSE),0)</f>
        <v>0</v>
      </c>
      <c r="K2806" s="20">
        <f>IFERROR(VLOOKUP(A2806,[2]webService!$A:$I,7,FALSE),0)</f>
        <v>0</v>
      </c>
      <c r="L2806" s="20">
        <f>IFERROR(VLOOKUP(A2806,[2]webService!$A:$I,8,FALSE),0)</f>
        <v>0</v>
      </c>
      <c r="M2806" s="28">
        <f>IFERROR(VLOOKUP(A2806,[2]webService!$A:$I,9,FALSE),0)</f>
        <v>0</v>
      </c>
      <c r="N2806" s="27">
        <f>IFERROR(VLOOKUP(A2806,[3]soaBnafar!$A:$G,2,FALSE),0)</f>
        <v>0</v>
      </c>
      <c r="O2806" s="20">
        <f>IFERROR(VLOOKUP(A2806,[3]soaBnafar!$A:$H,3,FALSE),0)</f>
        <v>0</v>
      </c>
      <c r="P2806" s="20">
        <f>IFERROR(VLOOKUP(A2806,[3]soaBnafar!$A:$G,4,FALSE),0)</f>
        <v>0</v>
      </c>
      <c r="Q2806" s="20">
        <f>IFERROR(VLOOKUP(A2806,[3]soaBnafar!$A:$G,5,FALSE),0)</f>
        <v>0</v>
      </c>
      <c r="R2806" s="20">
        <f>IFERROR(VLOOKUP(A2806,[3]soaBnafar!$A:$G,6,FALSE),0)</f>
        <v>0</v>
      </c>
      <c r="S2806" s="20">
        <f>IFERROR(VLOOKUP(A2806,[3]soaBnafar!$A:$G,7,FALSE),0)</f>
        <v>0</v>
      </c>
      <c r="T2806" s="32">
        <f t="shared" si="518"/>
        <v>349107</v>
      </c>
      <c r="U2806" s="21">
        <f t="shared" si="519"/>
        <v>165870845</v>
      </c>
      <c r="V2806" s="21">
        <f t="shared" si="520"/>
        <v>189604</v>
      </c>
      <c r="W2806" s="21">
        <f t="shared" si="521"/>
        <v>78782837</v>
      </c>
      <c r="X2806" s="21">
        <f t="shared" si="522"/>
        <v>0</v>
      </c>
      <c r="Y2806" s="33">
        <f t="shared" si="523"/>
        <v>0</v>
      </c>
      <c r="Z2806" s="4" t="str">
        <f t="shared" si="524"/>
        <v>Sim</v>
      </c>
      <c r="AA2806" s="4" t="str">
        <f t="shared" si="525"/>
        <v>Sim</v>
      </c>
      <c r="AB2806" s="4" t="str">
        <f t="shared" si="526"/>
        <v>Sim</v>
      </c>
      <c r="AC2806" s="4" t="str">
        <f t="shared" si="527"/>
        <v>Sim</v>
      </c>
      <c r="AD2806" s="4" t="str">
        <f t="shared" si="528"/>
        <v>Não</v>
      </c>
      <c r="AE2806" s="30" t="str">
        <f t="shared" si="529"/>
        <v>Não</v>
      </c>
    </row>
    <row r="2807" spans="1:31" x14ac:dyDescent="0.25">
      <c r="A2807" s="23">
        <v>412630</v>
      </c>
      <c r="B2807" s="27">
        <f>IFERROR(VLOOKUP(A2807,[1]Monitoramento_Base_somente_disp!$A:$L,5,FALSE),0)</f>
        <v>0</v>
      </c>
      <c r="C2807" s="20">
        <f>IFERROR(VLOOKUP(A2807,[1]Monitoramento_Base_somente_disp!$A:$L,6,FALSE),0)</f>
        <v>0</v>
      </c>
      <c r="D2807" s="20">
        <f>IFERROR(VLOOKUP(A2807,[1]Monitoramento_Base_somente_disp!$A:$L,7,FALSE),0)</f>
        <v>0</v>
      </c>
      <c r="E2807" s="20">
        <f>IFERROR(VLOOKUP(A2807,[1]Monitoramento_Base_somente_disp!$A:$L,8,FALSE),0)</f>
        <v>0</v>
      </c>
      <c r="F2807" s="20">
        <f>IFERROR(VLOOKUP(A2807,[1]Monitoramento_Base_somente_disp!$A:$L,9,FALSE),0)</f>
        <v>0</v>
      </c>
      <c r="G2807" s="28">
        <f>IFERROR(VLOOKUP(A2807,[1]Monitoramento_Base_somente_disp!$A:$L,10,FALSE),0)</f>
        <v>0</v>
      </c>
      <c r="H2807" s="27">
        <f>IFERROR(VLOOKUP(A2807,[2]webService!$A:$I,4,FALSE),0)</f>
        <v>0</v>
      </c>
      <c r="I2807" s="20">
        <f>IFERROR(VLOOKUP(A2807,[2]webService!$A:$II,5,FALSE),0)</f>
        <v>0</v>
      </c>
      <c r="J2807" s="20">
        <f>IFERROR(VLOOKUP(A2807,[2]webService!$A:$I,6,FALSE),0)</f>
        <v>0</v>
      </c>
      <c r="K2807" s="20">
        <f>IFERROR(VLOOKUP(A2807,[2]webService!$A:$I,7,FALSE),0)</f>
        <v>0</v>
      </c>
      <c r="L2807" s="20">
        <f>IFERROR(VLOOKUP(A2807,[2]webService!$A:$I,8,FALSE),0)</f>
        <v>0</v>
      </c>
      <c r="M2807" s="28">
        <f>IFERROR(VLOOKUP(A2807,[2]webService!$A:$I,9,FALSE),0)</f>
        <v>0</v>
      </c>
      <c r="N2807" s="27">
        <f>IFERROR(VLOOKUP(A2807,[3]soaBnafar!$A:$G,2,FALSE),0)</f>
        <v>0</v>
      </c>
      <c r="O2807" s="20">
        <f>IFERROR(VLOOKUP(A2807,[3]soaBnafar!$A:$H,3,FALSE),0)</f>
        <v>0</v>
      </c>
      <c r="P2807" s="20">
        <f>IFERROR(VLOOKUP(A2807,[3]soaBnafar!$A:$G,4,FALSE),0)</f>
        <v>0</v>
      </c>
      <c r="Q2807" s="20">
        <f>IFERROR(VLOOKUP(A2807,[3]soaBnafar!$A:$G,5,FALSE),0)</f>
        <v>0</v>
      </c>
      <c r="R2807" s="20">
        <f>IFERROR(VLOOKUP(A2807,[3]soaBnafar!$A:$G,6,FALSE),0)</f>
        <v>0</v>
      </c>
      <c r="S2807" s="20">
        <f>IFERROR(VLOOKUP(A2807,[3]soaBnafar!$A:$G,7,FALSE),0)</f>
        <v>0</v>
      </c>
      <c r="T2807" s="32">
        <f t="shared" si="518"/>
        <v>0</v>
      </c>
      <c r="U2807" s="21">
        <f t="shared" si="519"/>
        <v>0</v>
      </c>
      <c r="V2807" s="21">
        <f t="shared" si="520"/>
        <v>0</v>
      </c>
      <c r="W2807" s="21">
        <f t="shared" si="521"/>
        <v>0</v>
      </c>
      <c r="X2807" s="21">
        <f t="shared" si="522"/>
        <v>0</v>
      </c>
      <c r="Y2807" s="33">
        <f t="shared" si="523"/>
        <v>0</v>
      </c>
      <c r="Z2807" s="4" t="str">
        <f t="shared" si="524"/>
        <v>Não</v>
      </c>
      <c r="AA2807" s="4" t="str">
        <f t="shared" si="525"/>
        <v>Não</v>
      </c>
      <c r="AB2807" s="4" t="str">
        <f t="shared" si="526"/>
        <v>Não</v>
      </c>
      <c r="AC2807" s="4" t="str">
        <f t="shared" si="527"/>
        <v>Não</v>
      </c>
      <c r="AD2807" s="4" t="str">
        <f t="shared" si="528"/>
        <v>Não</v>
      </c>
      <c r="AE2807" s="30" t="str">
        <f t="shared" si="529"/>
        <v>Não</v>
      </c>
    </row>
    <row r="2808" spans="1:31" x14ac:dyDescent="0.25">
      <c r="A2808" s="23">
        <v>412665</v>
      </c>
      <c r="B2808" s="27">
        <f>IFERROR(VLOOKUP(A2808,[1]Monitoramento_Base_somente_disp!$A:$L,5,FALSE),0)</f>
        <v>0</v>
      </c>
      <c r="C2808" s="20">
        <f>IFERROR(VLOOKUP(A2808,[1]Monitoramento_Base_somente_disp!$A:$L,6,FALSE),0)</f>
        <v>0</v>
      </c>
      <c r="D2808" s="20">
        <f>IFERROR(VLOOKUP(A2808,[1]Monitoramento_Base_somente_disp!$A:$L,7,FALSE),0)</f>
        <v>0</v>
      </c>
      <c r="E2808" s="20">
        <f>IFERROR(VLOOKUP(A2808,[1]Monitoramento_Base_somente_disp!$A:$L,8,FALSE),0)</f>
        <v>0</v>
      </c>
      <c r="F2808" s="20">
        <f>IFERROR(VLOOKUP(A2808,[1]Monitoramento_Base_somente_disp!$A:$L,9,FALSE),0)</f>
        <v>0</v>
      </c>
      <c r="G2808" s="28">
        <f>IFERROR(VLOOKUP(A2808,[1]Monitoramento_Base_somente_disp!$A:$L,10,FALSE),0)</f>
        <v>0</v>
      </c>
      <c r="H2808" s="27">
        <f>IFERROR(VLOOKUP(A2808,[2]webService!$A:$I,4,FALSE),0)</f>
        <v>0</v>
      </c>
      <c r="I2808" s="20">
        <f>IFERROR(VLOOKUP(A2808,[2]webService!$A:$II,5,FALSE),0)</f>
        <v>0</v>
      </c>
      <c r="J2808" s="20">
        <f>IFERROR(VLOOKUP(A2808,[2]webService!$A:$I,6,FALSE),0)</f>
        <v>0</v>
      </c>
      <c r="K2808" s="20">
        <f>IFERROR(VLOOKUP(A2808,[2]webService!$A:$I,7,FALSE),0)</f>
        <v>0</v>
      </c>
      <c r="L2808" s="20">
        <f>IFERROR(VLOOKUP(A2808,[2]webService!$A:$I,8,FALSE),0)</f>
        <v>0</v>
      </c>
      <c r="M2808" s="28">
        <f>IFERROR(VLOOKUP(A2808,[2]webService!$A:$I,9,FALSE),0)</f>
        <v>0</v>
      </c>
      <c r="N2808" s="27">
        <f>IFERROR(VLOOKUP(A2808,[3]soaBnafar!$A:$G,2,FALSE),0)</f>
        <v>0</v>
      </c>
      <c r="O2808" s="20">
        <f>IFERROR(VLOOKUP(A2808,[3]soaBnafar!$A:$H,3,FALSE),0)</f>
        <v>0</v>
      </c>
      <c r="P2808" s="20">
        <f>IFERROR(VLOOKUP(A2808,[3]soaBnafar!$A:$G,4,FALSE),0)</f>
        <v>0</v>
      </c>
      <c r="Q2808" s="20">
        <f>IFERROR(VLOOKUP(A2808,[3]soaBnafar!$A:$G,5,FALSE),0)</f>
        <v>0</v>
      </c>
      <c r="R2808" s="20">
        <f>IFERROR(VLOOKUP(A2808,[3]soaBnafar!$A:$G,6,FALSE),0)</f>
        <v>0</v>
      </c>
      <c r="S2808" s="20">
        <f>IFERROR(VLOOKUP(A2808,[3]soaBnafar!$A:$G,7,FALSE),0)</f>
        <v>0</v>
      </c>
      <c r="T2808" s="32">
        <f t="shared" si="518"/>
        <v>0</v>
      </c>
      <c r="U2808" s="21">
        <f t="shared" si="519"/>
        <v>0</v>
      </c>
      <c r="V2808" s="21">
        <f t="shared" si="520"/>
        <v>0</v>
      </c>
      <c r="W2808" s="21">
        <f t="shared" si="521"/>
        <v>0</v>
      </c>
      <c r="X2808" s="21">
        <f t="shared" si="522"/>
        <v>0</v>
      </c>
      <c r="Y2808" s="33">
        <f t="shared" si="523"/>
        <v>0</v>
      </c>
      <c r="Z2808" s="4" t="str">
        <f t="shared" si="524"/>
        <v>Não</v>
      </c>
      <c r="AA2808" s="4" t="str">
        <f t="shared" si="525"/>
        <v>Não</v>
      </c>
      <c r="AB2808" s="4" t="str">
        <f t="shared" si="526"/>
        <v>Não</v>
      </c>
      <c r="AC2808" s="4" t="str">
        <f t="shared" si="527"/>
        <v>Não</v>
      </c>
      <c r="AD2808" s="4" t="str">
        <f t="shared" si="528"/>
        <v>Não</v>
      </c>
      <c r="AE2808" s="30" t="str">
        <f t="shared" si="529"/>
        <v>Não</v>
      </c>
    </row>
    <row r="2809" spans="1:31" x14ac:dyDescent="0.25">
      <c r="A2809" s="23">
        <v>412667</v>
      </c>
      <c r="B2809" s="27">
        <f>IFERROR(VLOOKUP(A2809,[1]Monitoramento_Base_somente_disp!$A:$L,5,FALSE),0)</f>
        <v>197130</v>
      </c>
      <c r="C2809" s="20">
        <f>IFERROR(VLOOKUP(A2809,[1]Monitoramento_Base_somente_disp!$A:$L,6,FALSE),0)</f>
        <v>33574513</v>
      </c>
      <c r="D2809" s="20">
        <f>IFERROR(VLOOKUP(A2809,[1]Monitoramento_Base_somente_disp!$A:$L,7,FALSE),0)</f>
        <v>106841</v>
      </c>
      <c r="E2809" s="20">
        <f>IFERROR(VLOOKUP(A2809,[1]Monitoramento_Base_somente_disp!$A:$L,8,FALSE),0)</f>
        <v>14879298</v>
      </c>
      <c r="F2809" s="20">
        <f>IFERROR(VLOOKUP(A2809,[1]Monitoramento_Base_somente_disp!$A:$L,9,FALSE),0)</f>
        <v>0</v>
      </c>
      <c r="G2809" s="28">
        <f>IFERROR(VLOOKUP(A2809,[1]Monitoramento_Base_somente_disp!$A:$L,10,FALSE),0)</f>
        <v>0</v>
      </c>
      <c r="H2809" s="27">
        <f>IFERROR(VLOOKUP(A2809,[2]webService!$A:$I,4,FALSE),0)</f>
        <v>0</v>
      </c>
      <c r="I2809" s="20">
        <f>IFERROR(VLOOKUP(A2809,[2]webService!$A:$II,5,FALSE),0)</f>
        <v>0</v>
      </c>
      <c r="J2809" s="20">
        <f>IFERROR(VLOOKUP(A2809,[2]webService!$A:$I,6,FALSE),0)</f>
        <v>0</v>
      </c>
      <c r="K2809" s="20">
        <f>IFERROR(VLOOKUP(A2809,[2]webService!$A:$I,7,FALSE),0)</f>
        <v>0</v>
      </c>
      <c r="L2809" s="20">
        <f>IFERROR(VLOOKUP(A2809,[2]webService!$A:$I,8,FALSE),0)</f>
        <v>0</v>
      </c>
      <c r="M2809" s="28">
        <f>IFERROR(VLOOKUP(A2809,[2]webService!$A:$I,9,FALSE),0)</f>
        <v>0</v>
      </c>
      <c r="N2809" s="27">
        <f>IFERROR(VLOOKUP(A2809,[3]soaBnafar!$A:$G,2,FALSE),0)</f>
        <v>0</v>
      </c>
      <c r="O2809" s="20">
        <f>IFERROR(VLOOKUP(A2809,[3]soaBnafar!$A:$H,3,FALSE),0)</f>
        <v>0</v>
      </c>
      <c r="P2809" s="20">
        <f>IFERROR(VLOOKUP(A2809,[3]soaBnafar!$A:$G,4,FALSE),0)</f>
        <v>0</v>
      </c>
      <c r="Q2809" s="20">
        <f>IFERROR(VLOOKUP(A2809,[3]soaBnafar!$A:$G,5,FALSE),0)</f>
        <v>0</v>
      </c>
      <c r="R2809" s="20">
        <f>IFERROR(VLOOKUP(A2809,[3]soaBnafar!$A:$G,6,FALSE),0)</f>
        <v>0</v>
      </c>
      <c r="S2809" s="20">
        <f>IFERROR(VLOOKUP(A2809,[3]soaBnafar!$A:$G,7,FALSE),0)</f>
        <v>0</v>
      </c>
      <c r="T2809" s="32">
        <f t="shared" si="518"/>
        <v>197130</v>
      </c>
      <c r="U2809" s="21">
        <f t="shared" si="519"/>
        <v>33574513</v>
      </c>
      <c r="V2809" s="21">
        <f t="shared" si="520"/>
        <v>106841</v>
      </c>
      <c r="W2809" s="21">
        <f t="shared" si="521"/>
        <v>14879298</v>
      </c>
      <c r="X2809" s="21">
        <f t="shared" si="522"/>
        <v>0</v>
      </c>
      <c r="Y2809" s="33">
        <f t="shared" si="523"/>
        <v>0</v>
      </c>
      <c r="Z2809" s="4" t="str">
        <f t="shared" si="524"/>
        <v>Sim</v>
      </c>
      <c r="AA2809" s="4" t="str">
        <f t="shared" si="525"/>
        <v>Sim</v>
      </c>
      <c r="AB2809" s="4" t="str">
        <f t="shared" si="526"/>
        <v>Sim</v>
      </c>
      <c r="AC2809" s="4" t="str">
        <f t="shared" si="527"/>
        <v>Sim</v>
      </c>
      <c r="AD2809" s="4" t="str">
        <f t="shared" si="528"/>
        <v>Não</v>
      </c>
      <c r="AE2809" s="30" t="str">
        <f t="shared" si="529"/>
        <v>Não</v>
      </c>
    </row>
    <row r="2810" spans="1:31" x14ac:dyDescent="0.25">
      <c r="A2810" s="23">
        <v>412680</v>
      </c>
      <c r="B2810" s="27">
        <f>IFERROR(VLOOKUP(A2810,[1]Monitoramento_Base_somente_disp!$A:$L,5,FALSE),0)</f>
        <v>0</v>
      </c>
      <c r="C2810" s="20">
        <f>IFERROR(VLOOKUP(A2810,[1]Monitoramento_Base_somente_disp!$A:$L,6,FALSE),0)</f>
        <v>1695932</v>
      </c>
      <c r="D2810" s="20">
        <f>IFERROR(VLOOKUP(A2810,[1]Monitoramento_Base_somente_disp!$A:$L,7,FALSE),0)</f>
        <v>0</v>
      </c>
      <c r="E2810" s="20">
        <f>IFERROR(VLOOKUP(A2810,[1]Monitoramento_Base_somente_disp!$A:$L,8,FALSE),0)</f>
        <v>847966</v>
      </c>
      <c r="F2810" s="20">
        <f>IFERROR(VLOOKUP(A2810,[1]Monitoramento_Base_somente_disp!$A:$L,9,FALSE),0)</f>
        <v>0</v>
      </c>
      <c r="G2810" s="28">
        <f>IFERROR(VLOOKUP(A2810,[1]Monitoramento_Base_somente_disp!$A:$L,10,FALSE),0)</f>
        <v>0</v>
      </c>
      <c r="H2810" s="27">
        <f>IFERROR(VLOOKUP(A2810,[2]webService!$A:$I,4,FALSE),0)</f>
        <v>94550</v>
      </c>
      <c r="I2810" s="20">
        <f>IFERROR(VLOOKUP(A2810,[2]webService!$A:$II,5,FALSE),0)</f>
        <v>1184330</v>
      </c>
      <c r="J2810" s="20">
        <f>IFERROR(VLOOKUP(A2810,[2]webService!$A:$I,6,FALSE),0)</f>
        <v>0</v>
      </c>
      <c r="K2810" s="20">
        <f>IFERROR(VLOOKUP(A2810,[2]webService!$A:$I,7,FALSE),0)</f>
        <v>0</v>
      </c>
      <c r="L2810" s="20">
        <f>IFERROR(VLOOKUP(A2810,[2]webService!$A:$I,8,FALSE),0)</f>
        <v>0</v>
      </c>
      <c r="M2810" s="28">
        <f>IFERROR(VLOOKUP(A2810,[2]webService!$A:$I,9,FALSE),0)</f>
        <v>0</v>
      </c>
      <c r="N2810" s="27">
        <f>IFERROR(VLOOKUP(A2810,[3]soaBnafar!$A:$G,2,FALSE),0)</f>
        <v>0</v>
      </c>
      <c r="O2810" s="20">
        <f>IFERROR(VLOOKUP(A2810,[3]soaBnafar!$A:$H,3,FALSE),0)</f>
        <v>0</v>
      </c>
      <c r="P2810" s="20">
        <f>IFERROR(VLOOKUP(A2810,[3]soaBnafar!$A:$G,4,FALSE),0)</f>
        <v>0</v>
      </c>
      <c r="Q2810" s="20">
        <f>IFERROR(VLOOKUP(A2810,[3]soaBnafar!$A:$G,5,FALSE),0)</f>
        <v>0</v>
      </c>
      <c r="R2810" s="20">
        <f>IFERROR(VLOOKUP(A2810,[3]soaBnafar!$A:$G,6,FALSE),0)</f>
        <v>0</v>
      </c>
      <c r="S2810" s="20">
        <f>IFERROR(VLOOKUP(A2810,[3]soaBnafar!$A:$G,7,FALSE),0)</f>
        <v>0</v>
      </c>
      <c r="T2810" s="32">
        <f t="shared" si="518"/>
        <v>94550</v>
      </c>
      <c r="U2810" s="21">
        <f t="shared" si="519"/>
        <v>2880262</v>
      </c>
      <c r="V2810" s="21">
        <f t="shared" si="520"/>
        <v>0</v>
      </c>
      <c r="W2810" s="21">
        <f t="shared" si="521"/>
        <v>847966</v>
      </c>
      <c r="X2810" s="21">
        <f t="shared" si="522"/>
        <v>0</v>
      </c>
      <c r="Y2810" s="33">
        <f t="shared" si="523"/>
        <v>0</v>
      </c>
      <c r="Z2810" s="4" t="str">
        <f t="shared" si="524"/>
        <v>Sim</v>
      </c>
      <c r="AA2810" s="4" t="str">
        <f t="shared" si="525"/>
        <v>Sim</v>
      </c>
      <c r="AB2810" s="4" t="str">
        <f t="shared" si="526"/>
        <v>Não</v>
      </c>
      <c r="AC2810" s="4" t="str">
        <f t="shared" si="527"/>
        <v>Sim</v>
      </c>
      <c r="AD2810" s="4" t="str">
        <f t="shared" si="528"/>
        <v>Não</v>
      </c>
      <c r="AE2810" s="30" t="str">
        <f t="shared" si="529"/>
        <v>Não</v>
      </c>
    </row>
    <row r="2811" spans="1:31" x14ac:dyDescent="0.25">
      <c r="A2811" s="23">
        <v>412690</v>
      </c>
      <c r="B2811" s="27">
        <f>IFERROR(VLOOKUP(A2811,[1]Monitoramento_Base_somente_disp!$A:$L,5,FALSE),0)</f>
        <v>0</v>
      </c>
      <c r="C2811" s="20">
        <f>IFERROR(VLOOKUP(A2811,[1]Monitoramento_Base_somente_disp!$A:$L,6,FALSE),0)</f>
        <v>0</v>
      </c>
      <c r="D2811" s="20">
        <f>IFERROR(VLOOKUP(A2811,[1]Monitoramento_Base_somente_disp!$A:$L,7,FALSE),0)</f>
        <v>0</v>
      </c>
      <c r="E2811" s="20">
        <f>IFERROR(VLOOKUP(A2811,[1]Monitoramento_Base_somente_disp!$A:$L,8,FALSE),0)</f>
        <v>0</v>
      </c>
      <c r="F2811" s="20">
        <f>IFERROR(VLOOKUP(A2811,[1]Monitoramento_Base_somente_disp!$A:$L,9,FALSE),0)</f>
        <v>0</v>
      </c>
      <c r="G2811" s="28">
        <f>IFERROR(VLOOKUP(A2811,[1]Monitoramento_Base_somente_disp!$A:$L,10,FALSE),0)</f>
        <v>0</v>
      </c>
      <c r="H2811" s="27">
        <f>IFERROR(VLOOKUP(A2811,[2]webService!$A:$I,4,FALSE),0)</f>
        <v>0</v>
      </c>
      <c r="I2811" s="20">
        <f>IFERROR(VLOOKUP(A2811,[2]webService!$A:$II,5,FALSE),0)</f>
        <v>0</v>
      </c>
      <c r="J2811" s="20">
        <f>IFERROR(VLOOKUP(A2811,[2]webService!$A:$I,6,FALSE),0)</f>
        <v>0</v>
      </c>
      <c r="K2811" s="20">
        <f>IFERROR(VLOOKUP(A2811,[2]webService!$A:$I,7,FALSE),0)</f>
        <v>0</v>
      </c>
      <c r="L2811" s="20">
        <f>IFERROR(VLOOKUP(A2811,[2]webService!$A:$I,8,FALSE),0)</f>
        <v>0</v>
      </c>
      <c r="M2811" s="28">
        <f>IFERROR(VLOOKUP(A2811,[2]webService!$A:$I,9,FALSE),0)</f>
        <v>0</v>
      </c>
      <c r="N2811" s="27">
        <f>IFERROR(VLOOKUP(A2811,[3]soaBnafar!$A:$G,2,FALSE),0)</f>
        <v>0</v>
      </c>
      <c r="O2811" s="20">
        <f>IFERROR(VLOOKUP(A2811,[3]soaBnafar!$A:$H,3,FALSE),0)</f>
        <v>0</v>
      </c>
      <c r="P2811" s="20">
        <f>IFERROR(VLOOKUP(A2811,[3]soaBnafar!$A:$G,4,FALSE),0)</f>
        <v>0</v>
      </c>
      <c r="Q2811" s="20">
        <f>IFERROR(VLOOKUP(A2811,[3]soaBnafar!$A:$G,5,FALSE),0)</f>
        <v>0</v>
      </c>
      <c r="R2811" s="20">
        <f>IFERROR(VLOOKUP(A2811,[3]soaBnafar!$A:$G,6,FALSE),0)</f>
        <v>0</v>
      </c>
      <c r="S2811" s="20">
        <f>IFERROR(VLOOKUP(A2811,[3]soaBnafar!$A:$G,7,FALSE),0)</f>
        <v>0</v>
      </c>
      <c r="T2811" s="32">
        <f t="shared" si="518"/>
        <v>0</v>
      </c>
      <c r="U2811" s="21">
        <f t="shared" si="519"/>
        <v>0</v>
      </c>
      <c r="V2811" s="21">
        <f t="shared" si="520"/>
        <v>0</v>
      </c>
      <c r="W2811" s="21">
        <f t="shared" si="521"/>
        <v>0</v>
      </c>
      <c r="X2811" s="21">
        <f t="shared" si="522"/>
        <v>0</v>
      </c>
      <c r="Y2811" s="33">
        <f t="shared" si="523"/>
        <v>0</v>
      </c>
      <c r="Z2811" s="4" t="str">
        <f t="shared" si="524"/>
        <v>Não</v>
      </c>
      <c r="AA2811" s="4" t="str">
        <f t="shared" si="525"/>
        <v>Não</v>
      </c>
      <c r="AB2811" s="4" t="str">
        <f t="shared" si="526"/>
        <v>Não</v>
      </c>
      <c r="AC2811" s="4" t="str">
        <f t="shared" si="527"/>
        <v>Não</v>
      </c>
      <c r="AD2811" s="4" t="str">
        <f t="shared" si="528"/>
        <v>Não</v>
      </c>
      <c r="AE2811" s="30" t="str">
        <f t="shared" si="529"/>
        <v>Não</v>
      </c>
    </row>
    <row r="2812" spans="1:31" x14ac:dyDescent="0.25">
      <c r="A2812" s="23">
        <v>412700</v>
      </c>
      <c r="B2812" s="27">
        <f>IFERROR(VLOOKUP(A2812,[1]Monitoramento_Base_somente_disp!$A:$L,5,FALSE),0)</f>
        <v>0</v>
      </c>
      <c r="C2812" s="20">
        <f>IFERROR(VLOOKUP(A2812,[1]Monitoramento_Base_somente_disp!$A:$L,6,FALSE),0)</f>
        <v>0</v>
      </c>
      <c r="D2812" s="20">
        <f>IFERROR(VLOOKUP(A2812,[1]Monitoramento_Base_somente_disp!$A:$L,7,FALSE),0)</f>
        <v>0</v>
      </c>
      <c r="E2812" s="20">
        <f>IFERROR(VLOOKUP(A2812,[1]Monitoramento_Base_somente_disp!$A:$L,8,FALSE),0)</f>
        <v>0</v>
      </c>
      <c r="F2812" s="20">
        <f>IFERROR(VLOOKUP(A2812,[1]Monitoramento_Base_somente_disp!$A:$L,9,FALSE),0)</f>
        <v>0</v>
      </c>
      <c r="G2812" s="28">
        <f>IFERROR(VLOOKUP(A2812,[1]Monitoramento_Base_somente_disp!$A:$L,10,FALSE),0)</f>
        <v>0</v>
      </c>
      <c r="H2812" s="27">
        <f>IFERROR(VLOOKUP(A2812,[2]webService!$A:$I,4,FALSE),0)</f>
        <v>0</v>
      </c>
      <c r="I2812" s="20">
        <f>IFERROR(VLOOKUP(A2812,[2]webService!$A:$II,5,FALSE),0)</f>
        <v>0</v>
      </c>
      <c r="J2812" s="20">
        <f>IFERROR(VLOOKUP(A2812,[2]webService!$A:$I,6,FALSE),0)</f>
        <v>0</v>
      </c>
      <c r="K2812" s="20">
        <f>IFERROR(VLOOKUP(A2812,[2]webService!$A:$I,7,FALSE),0)</f>
        <v>0</v>
      </c>
      <c r="L2812" s="20">
        <f>IFERROR(VLOOKUP(A2812,[2]webService!$A:$I,8,FALSE),0)</f>
        <v>0</v>
      </c>
      <c r="M2812" s="28">
        <f>IFERROR(VLOOKUP(A2812,[2]webService!$A:$I,9,FALSE),0)</f>
        <v>0</v>
      </c>
      <c r="N2812" s="27">
        <f>IFERROR(VLOOKUP(A2812,[3]soaBnafar!$A:$G,2,FALSE),0)</f>
        <v>0</v>
      </c>
      <c r="O2812" s="20">
        <f>IFERROR(VLOOKUP(A2812,[3]soaBnafar!$A:$H,3,FALSE),0)</f>
        <v>0</v>
      </c>
      <c r="P2812" s="20">
        <f>IFERROR(VLOOKUP(A2812,[3]soaBnafar!$A:$G,4,FALSE),0)</f>
        <v>0</v>
      </c>
      <c r="Q2812" s="20">
        <f>IFERROR(VLOOKUP(A2812,[3]soaBnafar!$A:$G,5,FALSE),0)</f>
        <v>0</v>
      </c>
      <c r="R2812" s="20">
        <f>IFERROR(VLOOKUP(A2812,[3]soaBnafar!$A:$G,6,FALSE),0)</f>
        <v>0</v>
      </c>
      <c r="S2812" s="20">
        <f>IFERROR(VLOOKUP(A2812,[3]soaBnafar!$A:$G,7,FALSE),0)</f>
        <v>0</v>
      </c>
      <c r="T2812" s="32">
        <f t="shared" si="518"/>
        <v>0</v>
      </c>
      <c r="U2812" s="21">
        <f t="shared" si="519"/>
        <v>0</v>
      </c>
      <c r="V2812" s="21">
        <f t="shared" si="520"/>
        <v>0</v>
      </c>
      <c r="W2812" s="21">
        <f t="shared" si="521"/>
        <v>0</v>
      </c>
      <c r="X2812" s="21">
        <f t="shared" si="522"/>
        <v>0</v>
      </c>
      <c r="Y2812" s="33">
        <f t="shared" si="523"/>
        <v>0</v>
      </c>
      <c r="Z2812" s="4" t="str">
        <f t="shared" si="524"/>
        <v>Não</v>
      </c>
      <c r="AA2812" s="4" t="str">
        <f t="shared" si="525"/>
        <v>Não</v>
      </c>
      <c r="AB2812" s="4" t="str">
        <f t="shared" si="526"/>
        <v>Não</v>
      </c>
      <c r="AC2812" s="4" t="str">
        <f t="shared" si="527"/>
        <v>Não</v>
      </c>
      <c r="AD2812" s="4" t="str">
        <f t="shared" si="528"/>
        <v>Não</v>
      </c>
      <c r="AE2812" s="30" t="str">
        <f t="shared" si="529"/>
        <v>Não</v>
      </c>
    </row>
    <row r="2813" spans="1:31" x14ac:dyDescent="0.25">
      <c r="A2813" s="23">
        <v>412730</v>
      </c>
      <c r="B2813" s="27">
        <f>IFERROR(VLOOKUP(A2813,[1]Monitoramento_Base_somente_disp!$A:$L,5,FALSE),0)</f>
        <v>0</v>
      </c>
      <c r="C2813" s="20">
        <f>IFERROR(VLOOKUP(A2813,[1]Monitoramento_Base_somente_disp!$A:$L,6,FALSE),0)</f>
        <v>0</v>
      </c>
      <c r="D2813" s="20">
        <f>IFERROR(VLOOKUP(A2813,[1]Monitoramento_Base_somente_disp!$A:$L,7,FALSE),0)</f>
        <v>0</v>
      </c>
      <c r="E2813" s="20">
        <f>IFERROR(VLOOKUP(A2813,[1]Monitoramento_Base_somente_disp!$A:$L,8,FALSE),0)</f>
        <v>0</v>
      </c>
      <c r="F2813" s="20">
        <f>IFERROR(VLOOKUP(A2813,[1]Monitoramento_Base_somente_disp!$A:$L,9,FALSE),0)</f>
        <v>0</v>
      </c>
      <c r="G2813" s="28">
        <f>IFERROR(VLOOKUP(A2813,[1]Monitoramento_Base_somente_disp!$A:$L,10,FALSE),0)</f>
        <v>0</v>
      </c>
      <c r="H2813" s="27">
        <f>IFERROR(VLOOKUP(A2813,[2]webService!$A:$I,4,FALSE),0)</f>
        <v>0</v>
      </c>
      <c r="I2813" s="20">
        <f>IFERROR(VLOOKUP(A2813,[2]webService!$A:$II,5,FALSE),0)</f>
        <v>0</v>
      </c>
      <c r="J2813" s="20">
        <f>IFERROR(VLOOKUP(A2813,[2]webService!$A:$I,6,FALSE),0)</f>
        <v>0</v>
      </c>
      <c r="K2813" s="20">
        <f>IFERROR(VLOOKUP(A2813,[2]webService!$A:$I,7,FALSE),0)</f>
        <v>0</v>
      </c>
      <c r="L2813" s="20">
        <f>IFERROR(VLOOKUP(A2813,[2]webService!$A:$I,8,FALSE),0)</f>
        <v>0</v>
      </c>
      <c r="M2813" s="28">
        <f>IFERROR(VLOOKUP(A2813,[2]webService!$A:$I,9,FALSE),0)</f>
        <v>0</v>
      </c>
      <c r="N2813" s="27">
        <f>IFERROR(VLOOKUP(A2813,[3]soaBnafar!$A:$G,2,FALSE),0)</f>
        <v>153948</v>
      </c>
      <c r="O2813" s="20">
        <f>IFERROR(VLOOKUP(A2813,[3]soaBnafar!$A:$H,3,FALSE),0)</f>
        <v>1103985</v>
      </c>
      <c r="P2813" s="20">
        <f>IFERROR(VLOOKUP(A2813,[3]soaBnafar!$A:$G,4,FALSE),0)</f>
        <v>0</v>
      </c>
      <c r="Q2813" s="20">
        <f>IFERROR(VLOOKUP(A2813,[3]soaBnafar!$A:$G,5,FALSE),0)</f>
        <v>0</v>
      </c>
      <c r="R2813" s="20">
        <f>IFERROR(VLOOKUP(A2813,[3]soaBnafar!$A:$G,6,FALSE),0)</f>
        <v>0</v>
      </c>
      <c r="S2813" s="20">
        <f>IFERROR(VLOOKUP(A2813,[3]soaBnafar!$A:$G,7,FALSE),0)</f>
        <v>0</v>
      </c>
      <c r="T2813" s="32">
        <f t="shared" si="518"/>
        <v>153948</v>
      </c>
      <c r="U2813" s="21">
        <f t="shared" si="519"/>
        <v>1103985</v>
      </c>
      <c r="V2813" s="21">
        <f t="shared" si="520"/>
        <v>0</v>
      </c>
      <c r="W2813" s="21">
        <f t="shared" si="521"/>
        <v>0</v>
      </c>
      <c r="X2813" s="21">
        <f t="shared" si="522"/>
        <v>0</v>
      </c>
      <c r="Y2813" s="33">
        <f t="shared" si="523"/>
        <v>0</v>
      </c>
      <c r="Z2813" s="4" t="str">
        <f t="shared" si="524"/>
        <v>Sim</v>
      </c>
      <c r="AA2813" s="4" t="str">
        <f t="shared" si="525"/>
        <v>Sim</v>
      </c>
      <c r="AB2813" s="4" t="str">
        <f t="shared" si="526"/>
        <v>Não</v>
      </c>
      <c r="AC2813" s="4" t="str">
        <f t="shared" si="527"/>
        <v>Não</v>
      </c>
      <c r="AD2813" s="4" t="str">
        <f t="shared" si="528"/>
        <v>Não</v>
      </c>
      <c r="AE2813" s="30" t="str">
        <f t="shared" si="529"/>
        <v>Não</v>
      </c>
    </row>
    <row r="2814" spans="1:31" x14ac:dyDescent="0.25">
      <c r="A2814" s="23">
        <v>412750</v>
      </c>
      <c r="B2814" s="27">
        <f>IFERROR(VLOOKUP(A2814,[1]Monitoramento_Base_somente_disp!$A:$L,5,FALSE),0)</f>
        <v>0</v>
      </c>
      <c r="C2814" s="20">
        <f>IFERROR(VLOOKUP(A2814,[1]Monitoramento_Base_somente_disp!$A:$L,6,FALSE),0)</f>
        <v>1316</v>
      </c>
      <c r="D2814" s="20">
        <f>IFERROR(VLOOKUP(A2814,[1]Monitoramento_Base_somente_disp!$A:$L,7,FALSE),0)</f>
        <v>0</v>
      </c>
      <c r="E2814" s="20">
        <f>IFERROR(VLOOKUP(A2814,[1]Monitoramento_Base_somente_disp!$A:$L,8,FALSE),0)</f>
        <v>658</v>
      </c>
      <c r="F2814" s="20">
        <f>IFERROR(VLOOKUP(A2814,[1]Monitoramento_Base_somente_disp!$A:$L,9,FALSE),0)</f>
        <v>0</v>
      </c>
      <c r="G2814" s="28">
        <f>IFERROR(VLOOKUP(A2814,[1]Monitoramento_Base_somente_disp!$A:$L,10,FALSE),0)</f>
        <v>0</v>
      </c>
      <c r="H2814" s="27">
        <f>IFERROR(VLOOKUP(A2814,[2]webService!$A:$I,4,FALSE),0)</f>
        <v>0</v>
      </c>
      <c r="I2814" s="20">
        <f>IFERROR(VLOOKUP(A2814,[2]webService!$A:$II,5,FALSE),0)</f>
        <v>0</v>
      </c>
      <c r="J2814" s="20">
        <f>IFERROR(VLOOKUP(A2814,[2]webService!$A:$I,6,FALSE),0)</f>
        <v>0</v>
      </c>
      <c r="K2814" s="20">
        <f>IFERROR(VLOOKUP(A2814,[2]webService!$A:$I,7,FALSE),0)</f>
        <v>0</v>
      </c>
      <c r="L2814" s="20">
        <f>IFERROR(VLOOKUP(A2814,[2]webService!$A:$I,8,FALSE),0)</f>
        <v>0</v>
      </c>
      <c r="M2814" s="28">
        <f>IFERROR(VLOOKUP(A2814,[2]webService!$A:$I,9,FALSE),0)</f>
        <v>0</v>
      </c>
      <c r="N2814" s="27">
        <f>IFERROR(VLOOKUP(A2814,[3]soaBnafar!$A:$G,2,FALSE),0)</f>
        <v>0</v>
      </c>
      <c r="O2814" s="20">
        <f>IFERROR(VLOOKUP(A2814,[3]soaBnafar!$A:$H,3,FALSE),0)</f>
        <v>0</v>
      </c>
      <c r="P2814" s="20">
        <f>IFERROR(VLOOKUP(A2814,[3]soaBnafar!$A:$G,4,FALSE),0)</f>
        <v>0</v>
      </c>
      <c r="Q2814" s="20">
        <f>IFERROR(VLOOKUP(A2814,[3]soaBnafar!$A:$G,5,FALSE),0)</f>
        <v>0</v>
      </c>
      <c r="R2814" s="20">
        <f>IFERROR(VLOOKUP(A2814,[3]soaBnafar!$A:$G,6,FALSE),0)</f>
        <v>0</v>
      </c>
      <c r="S2814" s="20">
        <f>IFERROR(VLOOKUP(A2814,[3]soaBnafar!$A:$G,7,FALSE),0)</f>
        <v>0</v>
      </c>
      <c r="T2814" s="32">
        <f t="shared" si="518"/>
        <v>0</v>
      </c>
      <c r="U2814" s="21">
        <f t="shared" si="519"/>
        <v>1316</v>
      </c>
      <c r="V2814" s="21">
        <f t="shared" si="520"/>
        <v>0</v>
      </c>
      <c r="W2814" s="21">
        <f t="shared" si="521"/>
        <v>658</v>
      </c>
      <c r="X2814" s="21">
        <f t="shared" si="522"/>
        <v>0</v>
      </c>
      <c r="Y2814" s="33">
        <f t="shared" si="523"/>
        <v>0</v>
      </c>
      <c r="Z2814" s="4" t="str">
        <f t="shared" si="524"/>
        <v>Não</v>
      </c>
      <c r="AA2814" s="4" t="str">
        <f t="shared" si="525"/>
        <v>Sim</v>
      </c>
      <c r="AB2814" s="4" t="str">
        <f t="shared" si="526"/>
        <v>Não</v>
      </c>
      <c r="AC2814" s="4" t="str">
        <f t="shared" si="527"/>
        <v>Sim</v>
      </c>
      <c r="AD2814" s="4" t="str">
        <f t="shared" si="528"/>
        <v>Não</v>
      </c>
      <c r="AE2814" s="30" t="str">
        <f t="shared" si="529"/>
        <v>Não</v>
      </c>
    </row>
    <row r="2815" spans="1:31" x14ac:dyDescent="0.25">
      <c r="A2815" s="23">
        <v>412760</v>
      </c>
      <c r="B2815" s="27">
        <f>IFERROR(VLOOKUP(A2815,[1]Monitoramento_Base_somente_disp!$A:$L,5,FALSE),0)</f>
        <v>0</v>
      </c>
      <c r="C2815" s="20">
        <f>IFERROR(VLOOKUP(A2815,[1]Monitoramento_Base_somente_disp!$A:$L,6,FALSE),0)</f>
        <v>0</v>
      </c>
      <c r="D2815" s="20">
        <f>IFERROR(VLOOKUP(A2815,[1]Monitoramento_Base_somente_disp!$A:$L,7,FALSE),0)</f>
        <v>0</v>
      </c>
      <c r="E2815" s="20">
        <f>IFERROR(VLOOKUP(A2815,[1]Monitoramento_Base_somente_disp!$A:$L,8,FALSE),0)</f>
        <v>0</v>
      </c>
      <c r="F2815" s="20">
        <f>IFERROR(VLOOKUP(A2815,[1]Monitoramento_Base_somente_disp!$A:$L,9,FALSE),0)</f>
        <v>0</v>
      </c>
      <c r="G2815" s="28">
        <f>IFERROR(VLOOKUP(A2815,[1]Monitoramento_Base_somente_disp!$A:$L,10,FALSE),0)</f>
        <v>0</v>
      </c>
      <c r="H2815" s="27">
        <f>IFERROR(VLOOKUP(A2815,[2]webService!$A:$I,4,FALSE),0)</f>
        <v>0</v>
      </c>
      <c r="I2815" s="20">
        <f>IFERROR(VLOOKUP(A2815,[2]webService!$A:$II,5,FALSE),0)</f>
        <v>0</v>
      </c>
      <c r="J2815" s="20">
        <f>IFERROR(VLOOKUP(A2815,[2]webService!$A:$I,6,FALSE),0)</f>
        <v>0</v>
      </c>
      <c r="K2815" s="20">
        <f>IFERROR(VLOOKUP(A2815,[2]webService!$A:$I,7,FALSE),0)</f>
        <v>0</v>
      </c>
      <c r="L2815" s="20">
        <f>IFERROR(VLOOKUP(A2815,[2]webService!$A:$I,8,FALSE),0)</f>
        <v>0</v>
      </c>
      <c r="M2815" s="28">
        <f>IFERROR(VLOOKUP(A2815,[2]webService!$A:$I,9,FALSE),0)</f>
        <v>0</v>
      </c>
      <c r="N2815" s="27">
        <f>IFERROR(VLOOKUP(A2815,[3]soaBnafar!$A:$G,2,FALSE),0)</f>
        <v>0</v>
      </c>
      <c r="O2815" s="20">
        <f>IFERROR(VLOOKUP(A2815,[3]soaBnafar!$A:$H,3,FALSE),0)</f>
        <v>0</v>
      </c>
      <c r="P2815" s="20">
        <f>IFERROR(VLOOKUP(A2815,[3]soaBnafar!$A:$G,4,FALSE),0)</f>
        <v>0</v>
      </c>
      <c r="Q2815" s="20">
        <f>IFERROR(VLOOKUP(A2815,[3]soaBnafar!$A:$G,5,FALSE),0)</f>
        <v>0</v>
      </c>
      <c r="R2815" s="20">
        <f>IFERROR(VLOOKUP(A2815,[3]soaBnafar!$A:$G,6,FALSE),0)</f>
        <v>0</v>
      </c>
      <c r="S2815" s="20">
        <f>IFERROR(VLOOKUP(A2815,[3]soaBnafar!$A:$G,7,FALSE),0)</f>
        <v>0</v>
      </c>
      <c r="T2815" s="32">
        <f t="shared" si="518"/>
        <v>0</v>
      </c>
      <c r="U2815" s="21">
        <f t="shared" si="519"/>
        <v>0</v>
      </c>
      <c r="V2815" s="21">
        <f t="shared" si="520"/>
        <v>0</v>
      </c>
      <c r="W2815" s="21">
        <f t="shared" si="521"/>
        <v>0</v>
      </c>
      <c r="X2815" s="21">
        <f t="shared" si="522"/>
        <v>0</v>
      </c>
      <c r="Y2815" s="33">
        <f t="shared" si="523"/>
        <v>0</v>
      </c>
      <c r="Z2815" s="4" t="str">
        <f t="shared" si="524"/>
        <v>Não</v>
      </c>
      <c r="AA2815" s="4" t="str">
        <f t="shared" si="525"/>
        <v>Não</v>
      </c>
      <c r="AB2815" s="4" t="str">
        <f t="shared" si="526"/>
        <v>Não</v>
      </c>
      <c r="AC2815" s="4" t="str">
        <f t="shared" si="527"/>
        <v>Não</v>
      </c>
      <c r="AD2815" s="4" t="str">
        <f t="shared" si="528"/>
        <v>Não</v>
      </c>
      <c r="AE2815" s="30" t="str">
        <f t="shared" si="529"/>
        <v>Não</v>
      </c>
    </row>
    <row r="2816" spans="1:31" x14ac:dyDescent="0.25">
      <c r="A2816" s="23">
        <v>412785</v>
      </c>
      <c r="B2816" s="27">
        <f>IFERROR(VLOOKUP(A2816,[1]Monitoramento_Base_somente_disp!$A:$L,5,FALSE),0)</f>
        <v>0</v>
      </c>
      <c r="C2816" s="20">
        <f>IFERROR(VLOOKUP(A2816,[1]Monitoramento_Base_somente_disp!$A:$L,6,FALSE),0)</f>
        <v>0</v>
      </c>
      <c r="D2816" s="20">
        <f>IFERROR(VLOOKUP(A2816,[1]Monitoramento_Base_somente_disp!$A:$L,7,FALSE),0)</f>
        <v>0</v>
      </c>
      <c r="E2816" s="20">
        <f>IFERROR(VLOOKUP(A2816,[1]Monitoramento_Base_somente_disp!$A:$L,8,FALSE),0)</f>
        <v>0</v>
      </c>
      <c r="F2816" s="20">
        <f>IFERROR(VLOOKUP(A2816,[1]Monitoramento_Base_somente_disp!$A:$L,9,FALSE),0)</f>
        <v>0</v>
      </c>
      <c r="G2816" s="28">
        <f>IFERROR(VLOOKUP(A2816,[1]Monitoramento_Base_somente_disp!$A:$L,10,FALSE),0)</f>
        <v>0</v>
      </c>
      <c r="H2816" s="27">
        <f>IFERROR(VLOOKUP(A2816,[2]webService!$A:$I,4,FALSE),0)</f>
        <v>0</v>
      </c>
      <c r="I2816" s="20">
        <f>IFERROR(VLOOKUP(A2816,[2]webService!$A:$II,5,FALSE),0)</f>
        <v>0</v>
      </c>
      <c r="J2816" s="20">
        <f>IFERROR(VLOOKUP(A2816,[2]webService!$A:$I,6,FALSE),0)</f>
        <v>0</v>
      </c>
      <c r="K2816" s="20">
        <f>IFERROR(VLOOKUP(A2816,[2]webService!$A:$I,7,FALSE),0)</f>
        <v>0</v>
      </c>
      <c r="L2816" s="20">
        <f>IFERROR(VLOOKUP(A2816,[2]webService!$A:$I,8,FALSE),0)</f>
        <v>0</v>
      </c>
      <c r="M2816" s="28">
        <f>IFERROR(VLOOKUP(A2816,[2]webService!$A:$I,9,FALSE),0)</f>
        <v>0</v>
      </c>
      <c r="N2816" s="27">
        <f>IFERROR(VLOOKUP(A2816,[3]soaBnafar!$A:$G,2,FALSE),0)</f>
        <v>0</v>
      </c>
      <c r="O2816" s="20">
        <f>IFERROR(VLOOKUP(A2816,[3]soaBnafar!$A:$H,3,FALSE),0)</f>
        <v>0</v>
      </c>
      <c r="P2816" s="20">
        <f>IFERROR(VLOOKUP(A2816,[3]soaBnafar!$A:$G,4,FALSE),0)</f>
        <v>0</v>
      </c>
      <c r="Q2816" s="20">
        <f>IFERROR(VLOOKUP(A2816,[3]soaBnafar!$A:$G,5,FALSE),0)</f>
        <v>0</v>
      </c>
      <c r="R2816" s="20">
        <f>IFERROR(VLOOKUP(A2816,[3]soaBnafar!$A:$G,6,FALSE),0)</f>
        <v>0</v>
      </c>
      <c r="S2816" s="20">
        <f>IFERROR(VLOOKUP(A2816,[3]soaBnafar!$A:$G,7,FALSE),0)</f>
        <v>0</v>
      </c>
      <c r="T2816" s="32">
        <f t="shared" si="518"/>
        <v>0</v>
      </c>
      <c r="U2816" s="21">
        <f t="shared" si="519"/>
        <v>0</v>
      </c>
      <c r="V2816" s="21">
        <f t="shared" si="520"/>
        <v>0</v>
      </c>
      <c r="W2816" s="21">
        <f t="shared" si="521"/>
        <v>0</v>
      </c>
      <c r="X2816" s="21">
        <f t="shared" si="522"/>
        <v>0</v>
      </c>
      <c r="Y2816" s="33">
        <f t="shared" si="523"/>
        <v>0</v>
      </c>
      <c r="Z2816" s="4" t="str">
        <f t="shared" si="524"/>
        <v>Não</v>
      </c>
      <c r="AA2816" s="4" t="str">
        <f t="shared" si="525"/>
        <v>Não</v>
      </c>
      <c r="AB2816" s="4" t="str">
        <f t="shared" si="526"/>
        <v>Não</v>
      </c>
      <c r="AC2816" s="4" t="str">
        <f t="shared" si="527"/>
        <v>Não</v>
      </c>
      <c r="AD2816" s="4" t="str">
        <f t="shared" si="528"/>
        <v>Não</v>
      </c>
      <c r="AE2816" s="30" t="str">
        <f t="shared" si="529"/>
        <v>Não</v>
      </c>
    </row>
    <row r="2817" spans="1:31" x14ac:dyDescent="0.25">
      <c r="A2817" s="23">
        <v>412790</v>
      </c>
      <c r="B2817" s="27">
        <f>IFERROR(VLOOKUP(A2817,[1]Monitoramento_Base_somente_disp!$A:$L,5,FALSE),0)</f>
        <v>0</v>
      </c>
      <c r="C2817" s="20">
        <f>IFERROR(VLOOKUP(A2817,[1]Monitoramento_Base_somente_disp!$A:$L,6,FALSE),0)</f>
        <v>0</v>
      </c>
      <c r="D2817" s="20">
        <f>IFERROR(VLOOKUP(A2817,[1]Monitoramento_Base_somente_disp!$A:$L,7,FALSE),0)</f>
        <v>0</v>
      </c>
      <c r="E2817" s="20">
        <f>IFERROR(VLOOKUP(A2817,[1]Monitoramento_Base_somente_disp!$A:$L,8,FALSE),0)</f>
        <v>0</v>
      </c>
      <c r="F2817" s="20">
        <f>IFERROR(VLOOKUP(A2817,[1]Monitoramento_Base_somente_disp!$A:$L,9,FALSE),0)</f>
        <v>0</v>
      </c>
      <c r="G2817" s="28">
        <f>IFERROR(VLOOKUP(A2817,[1]Monitoramento_Base_somente_disp!$A:$L,10,FALSE),0)</f>
        <v>0</v>
      </c>
      <c r="H2817" s="27">
        <f>IFERROR(VLOOKUP(A2817,[2]webService!$A:$I,4,FALSE),0)</f>
        <v>77542</v>
      </c>
      <c r="I2817" s="20">
        <f>IFERROR(VLOOKUP(A2817,[2]webService!$A:$II,5,FALSE),0)</f>
        <v>222271</v>
      </c>
      <c r="J2817" s="20">
        <f>IFERROR(VLOOKUP(A2817,[2]webService!$A:$I,6,FALSE),0)</f>
        <v>0</v>
      </c>
      <c r="K2817" s="20">
        <f>IFERROR(VLOOKUP(A2817,[2]webService!$A:$I,7,FALSE),0)</f>
        <v>0</v>
      </c>
      <c r="L2817" s="20">
        <f>IFERROR(VLOOKUP(A2817,[2]webService!$A:$I,8,FALSE),0)</f>
        <v>0</v>
      </c>
      <c r="M2817" s="28">
        <f>IFERROR(VLOOKUP(A2817,[2]webService!$A:$I,9,FALSE),0)</f>
        <v>0</v>
      </c>
      <c r="N2817" s="27">
        <f>IFERROR(VLOOKUP(A2817,[3]soaBnafar!$A:$G,2,FALSE),0)</f>
        <v>0</v>
      </c>
      <c r="O2817" s="20">
        <f>IFERROR(VLOOKUP(A2817,[3]soaBnafar!$A:$H,3,FALSE),0)</f>
        <v>0</v>
      </c>
      <c r="P2817" s="20">
        <f>IFERROR(VLOOKUP(A2817,[3]soaBnafar!$A:$G,4,FALSE),0)</f>
        <v>0</v>
      </c>
      <c r="Q2817" s="20">
        <f>IFERROR(VLOOKUP(A2817,[3]soaBnafar!$A:$G,5,FALSE),0)</f>
        <v>0</v>
      </c>
      <c r="R2817" s="20">
        <f>IFERROR(VLOOKUP(A2817,[3]soaBnafar!$A:$G,6,FALSE),0)</f>
        <v>0</v>
      </c>
      <c r="S2817" s="20">
        <f>IFERROR(VLOOKUP(A2817,[3]soaBnafar!$A:$G,7,FALSE),0)</f>
        <v>0</v>
      </c>
      <c r="T2817" s="32">
        <f t="shared" si="518"/>
        <v>77542</v>
      </c>
      <c r="U2817" s="21">
        <f t="shared" si="519"/>
        <v>222271</v>
      </c>
      <c r="V2817" s="21">
        <f t="shared" si="520"/>
        <v>0</v>
      </c>
      <c r="W2817" s="21">
        <f t="shared" si="521"/>
        <v>0</v>
      </c>
      <c r="X2817" s="21">
        <f t="shared" si="522"/>
        <v>0</v>
      </c>
      <c r="Y2817" s="33">
        <f t="shared" si="523"/>
        <v>0</v>
      </c>
      <c r="Z2817" s="4" t="str">
        <f t="shared" si="524"/>
        <v>Sim</v>
      </c>
      <c r="AA2817" s="4" t="str">
        <f t="shared" si="525"/>
        <v>Sim</v>
      </c>
      <c r="AB2817" s="4" t="str">
        <f t="shared" si="526"/>
        <v>Não</v>
      </c>
      <c r="AC2817" s="4" t="str">
        <f t="shared" si="527"/>
        <v>Não</v>
      </c>
      <c r="AD2817" s="4" t="str">
        <f t="shared" si="528"/>
        <v>Não</v>
      </c>
      <c r="AE2817" s="30" t="str">
        <f t="shared" si="529"/>
        <v>Não</v>
      </c>
    </row>
    <row r="2818" spans="1:31" x14ac:dyDescent="0.25">
      <c r="A2818" s="23">
        <v>412796</v>
      </c>
      <c r="B2818" s="27">
        <f>IFERROR(VLOOKUP(A2818,[1]Monitoramento_Base_somente_disp!$A:$L,5,FALSE),0)</f>
        <v>0</v>
      </c>
      <c r="C2818" s="20">
        <f>IFERROR(VLOOKUP(A2818,[1]Monitoramento_Base_somente_disp!$A:$L,6,FALSE),0)</f>
        <v>32717132</v>
      </c>
      <c r="D2818" s="20">
        <f>IFERROR(VLOOKUP(A2818,[1]Monitoramento_Base_somente_disp!$A:$L,7,FALSE),0)</f>
        <v>0</v>
      </c>
      <c r="E2818" s="20">
        <f>IFERROR(VLOOKUP(A2818,[1]Monitoramento_Base_somente_disp!$A:$L,8,FALSE),0)</f>
        <v>16358566</v>
      </c>
      <c r="F2818" s="20">
        <f>IFERROR(VLOOKUP(A2818,[1]Monitoramento_Base_somente_disp!$A:$L,9,FALSE),0)</f>
        <v>0</v>
      </c>
      <c r="G2818" s="28">
        <f>IFERROR(VLOOKUP(A2818,[1]Monitoramento_Base_somente_disp!$A:$L,10,FALSE),0)</f>
        <v>0</v>
      </c>
      <c r="H2818" s="27">
        <f>IFERROR(VLOOKUP(A2818,[2]webService!$A:$I,4,FALSE),0)</f>
        <v>236975</v>
      </c>
      <c r="I2818" s="20">
        <f>IFERROR(VLOOKUP(A2818,[2]webService!$A:$II,5,FALSE),0)</f>
        <v>1084881</v>
      </c>
      <c r="J2818" s="20">
        <f>IFERROR(VLOOKUP(A2818,[2]webService!$A:$I,6,FALSE),0)</f>
        <v>0</v>
      </c>
      <c r="K2818" s="20">
        <f>IFERROR(VLOOKUP(A2818,[2]webService!$A:$I,7,FALSE),0)</f>
        <v>0</v>
      </c>
      <c r="L2818" s="20">
        <f>IFERROR(VLOOKUP(A2818,[2]webService!$A:$I,8,FALSE),0)</f>
        <v>0</v>
      </c>
      <c r="M2818" s="28">
        <f>IFERROR(VLOOKUP(A2818,[2]webService!$A:$I,9,FALSE),0)</f>
        <v>0</v>
      </c>
      <c r="N2818" s="27">
        <f>IFERROR(VLOOKUP(A2818,[3]soaBnafar!$A:$G,2,FALSE),0)</f>
        <v>0</v>
      </c>
      <c r="O2818" s="20">
        <f>IFERROR(VLOOKUP(A2818,[3]soaBnafar!$A:$H,3,FALSE),0)</f>
        <v>0</v>
      </c>
      <c r="P2818" s="20">
        <f>IFERROR(VLOOKUP(A2818,[3]soaBnafar!$A:$G,4,FALSE),0)</f>
        <v>0</v>
      </c>
      <c r="Q2818" s="20">
        <f>IFERROR(VLOOKUP(A2818,[3]soaBnafar!$A:$G,5,FALSE),0)</f>
        <v>0</v>
      </c>
      <c r="R2818" s="20">
        <f>IFERROR(VLOOKUP(A2818,[3]soaBnafar!$A:$G,6,FALSE),0)</f>
        <v>0</v>
      </c>
      <c r="S2818" s="20">
        <f>IFERROR(VLOOKUP(A2818,[3]soaBnafar!$A:$G,7,FALSE),0)</f>
        <v>0</v>
      </c>
      <c r="T2818" s="32">
        <f t="shared" si="518"/>
        <v>236975</v>
      </c>
      <c r="U2818" s="21">
        <f t="shared" si="519"/>
        <v>33802013</v>
      </c>
      <c r="V2818" s="21">
        <f t="shared" si="520"/>
        <v>0</v>
      </c>
      <c r="W2818" s="21">
        <f t="shared" si="521"/>
        <v>16358566</v>
      </c>
      <c r="X2818" s="21">
        <f t="shared" si="522"/>
        <v>0</v>
      </c>
      <c r="Y2818" s="33">
        <f t="shared" si="523"/>
        <v>0</v>
      </c>
      <c r="Z2818" s="4" t="str">
        <f t="shared" si="524"/>
        <v>Sim</v>
      </c>
      <c r="AA2818" s="4" t="str">
        <f t="shared" si="525"/>
        <v>Sim</v>
      </c>
      <c r="AB2818" s="4" t="str">
        <f t="shared" si="526"/>
        <v>Não</v>
      </c>
      <c r="AC2818" s="4" t="str">
        <f t="shared" si="527"/>
        <v>Sim</v>
      </c>
      <c r="AD2818" s="4" t="str">
        <f t="shared" si="528"/>
        <v>Não</v>
      </c>
      <c r="AE2818" s="30" t="str">
        <f t="shared" si="529"/>
        <v>Não</v>
      </c>
    </row>
    <row r="2819" spans="1:31" x14ac:dyDescent="0.25">
      <c r="A2819" s="23">
        <v>412820</v>
      </c>
      <c r="B2819" s="27">
        <f>IFERROR(VLOOKUP(A2819,[1]Monitoramento_Base_somente_disp!$A:$L,5,FALSE),0)</f>
        <v>0</v>
      </c>
      <c r="C2819" s="20">
        <f>IFERROR(VLOOKUP(A2819,[1]Monitoramento_Base_somente_disp!$A:$L,6,FALSE),0)</f>
        <v>114956548</v>
      </c>
      <c r="D2819" s="20">
        <f>IFERROR(VLOOKUP(A2819,[1]Monitoramento_Base_somente_disp!$A:$L,7,FALSE),0)</f>
        <v>0</v>
      </c>
      <c r="E2819" s="20">
        <f>IFERROR(VLOOKUP(A2819,[1]Monitoramento_Base_somente_disp!$A:$L,8,FALSE),0)</f>
        <v>57478274</v>
      </c>
      <c r="F2819" s="20">
        <f>IFERROR(VLOOKUP(A2819,[1]Monitoramento_Base_somente_disp!$A:$L,9,FALSE),0)</f>
        <v>0</v>
      </c>
      <c r="G2819" s="28">
        <f>IFERROR(VLOOKUP(A2819,[1]Monitoramento_Base_somente_disp!$A:$L,10,FALSE),0)</f>
        <v>0</v>
      </c>
      <c r="H2819" s="27">
        <f>IFERROR(VLOOKUP(A2819,[2]webService!$A:$I,4,FALSE),0)</f>
        <v>603330</v>
      </c>
      <c r="I2819" s="20">
        <f>IFERROR(VLOOKUP(A2819,[2]webService!$A:$II,5,FALSE),0)</f>
        <v>5465267</v>
      </c>
      <c r="J2819" s="20">
        <f>IFERROR(VLOOKUP(A2819,[2]webService!$A:$I,6,FALSE),0)</f>
        <v>0</v>
      </c>
      <c r="K2819" s="20">
        <f>IFERROR(VLOOKUP(A2819,[2]webService!$A:$I,7,FALSE),0)</f>
        <v>0</v>
      </c>
      <c r="L2819" s="20">
        <f>IFERROR(VLOOKUP(A2819,[2]webService!$A:$I,8,FALSE),0)</f>
        <v>0</v>
      </c>
      <c r="M2819" s="28">
        <f>IFERROR(VLOOKUP(A2819,[2]webService!$A:$I,9,FALSE),0)</f>
        <v>0</v>
      </c>
      <c r="N2819" s="27">
        <f>IFERROR(VLOOKUP(A2819,[3]soaBnafar!$A:$G,2,FALSE),0)</f>
        <v>0</v>
      </c>
      <c r="O2819" s="20">
        <f>IFERROR(VLOOKUP(A2819,[3]soaBnafar!$A:$H,3,FALSE),0)</f>
        <v>0</v>
      </c>
      <c r="P2819" s="20">
        <f>IFERROR(VLOOKUP(A2819,[3]soaBnafar!$A:$G,4,FALSE),0)</f>
        <v>0</v>
      </c>
      <c r="Q2819" s="20">
        <f>IFERROR(VLOOKUP(A2819,[3]soaBnafar!$A:$G,5,FALSE),0)</f>
        <v>0</v>
      </c>
      <c r="R2819" s="20">
        <f>IFERROR(VLOOKUP(A2819,[3]soaBnafar!$A:$G,6,FALSE),0)</f>
        <v>0</v>
      </c>
      <c r="S2819" s="20">
        <f>IFERROR(VLOOKUP(A2819,[3]soaBnafar!$A:$G,7,FALSE),0)</f>
        <v>0</v>
      </c>
      <c r="T2819" s="32">
        <f t="shared" si="518"/>
        <v>603330</v>
      </c>
      <c r="U2819" s="21">
        <f t="shared" si="519"/>
        <v>120421815</v>
      </c>
      <c r="V2819" s="21">
        <f t="shared" si="520"/>
        <v>0</v>
      </c>
      <c r="W2819" s="21">
        <f t="shared" si="521"/>
        <v>57478274</v>
      </c>
      <c r="X2819" s="21">
        <f t="shared" si="522"/>
        <v>0</v>
      </c>
      <c r="Y2819" s="33">
        <f t="shared" si="523"/>
        <v>0</v>
      </c>
      <c r="Z2819" s="4" t="str">
        <f t="shared" si="524"/>
        <v>Sim</v>
      </c>
      <c r="AA2819" s="4" t="str">
        <f t="shared" si="525"/>
        <v>Sim</v>
      </c>
      <c r="AB2819" s="4" t="str">
        <f t="shared" si="526"/>
        <v>Não</v>
      </c>
      <c r="AC2819" s="4" t="str">
        <f t="shared" si="527"/>
        <v>Sim</v>
      </c>
      <c r="AD2819" s="4" t="str">
        <f t="shared" si="528"/>
        <v>Não</v>
      </c>
      <c r="AE2819" s="30" t="str">
        <f t="shared" si="529"/>
        <v>Não</v>
      </c>
    </row>
    <row r="2820" spans="1:31" x14ac:dyDescent="0.25">
      <c r="A2820" s="23">
        <v>412850</v>
      </c>
      <c r="B2820" s="27">
        <f>IFERROR(VLOOKUP(A2820,[1]Monitoramento_Base_somente_disp!$A:$L,5,FALSE),0)</f>
        <v>38682</v>
      </c>
      <c r="C2820" s="20">
        <f>IFERROR(VLOOKUP(A2820,[1]Monitoramento_Base_somente_disp!$A:$L,6,FALSE),0)</f>
        <v>4029468</v>
      </c>
      <c r="D2820" s="20">
        <f>IFERROR(VLOOKUP(A2820,[1]Monitoramento_Base_somente_disp!$A:$L,7,FALSE),0)</f>
        <v>21604</v>
      </c>
      <c r="E2820" s="20">
        <f>IFERROR(VLOOKUP(A2820,[1]Monitoramento_Base_somente_disp!$A:$L,8,FALSE),0)</f>
        <v>2243923</v>
      </c>
      <c r="F2820" s="20">
        <f>IFERROR(VLOOKUP(A2820,[1]Monitoramento_Base_somente_disp!$A:$L,9,FALSE),0)</f>
        <v>0</v>
      </c>
      <c r="G2820" s="28">
        <f>IFERROR(VLOOKUP(A2820,[1]Monitoramento_Base_somente_disp!$A:$L,10,FALSE),0)</f>
        <v>0</v>
      </c>
      <c r="H2820" s="27">
        <f>IFERROR(VLOOKUP(A2820,[2]webService!$A:$I,4,FALSE),0)</f>
        <v>0</v>
      </c>
      <c r="I2820" s="20">
        <f>IFERROR(VLOOKUP(A2820,[2]webService!$A:$II,5,FALSE),0)</f>
        <v>0</v>
      </c>
      <c r="J2820" s="20">
        <f>IFERROR(VLOOKUP(A2820,[2]webService!$A:$I,6,FALSE),0)</f>
        <v>0</v>
      </c>
      <c r="K2820" s="20">
        <f>IFERROR(VLOOKUP(A2820,[2]webService!$A:$I,7,FALSE),0)</f>
        <v>0</v>
      </c>
      <c r="L2820" s="20">
        <f>IFERROR(VLOOKUP(A2820,[2]webService!$A:$I,8,FALSE),0)</f>
        <v>0</v>
      </c>
      <c r="M2820" s="28">
        <f>IFERROR(VLOOKUP(A2820,[2]webService!$A:$I,9,FALSE),0)</f>
        <v>0</v>
      </c>
      <c r="N2820" s="27">
        <f>IFERROR(VLOOKUP(A2820,[3]soaBnafar!$A:$G,2,FALSE),0)</f>
        <v>0</v>
      </c>
      <c r="O2820" s="20">
        <f>IFERROR(VLOOKUP(A2820,[3]soaBnafar!$A:$H,3,FALSE),0)</f>
        <v>0</v>
      </c>
      <c r="P2820" s="20">
        <f>IFERROR(VLOOKUP(A2820,[3]soaBnafar!$A:$G,4,FALSE),0)</f>
        <v>0</v>
      </c>
      <c r="Q2820" s="20">
        <f>IFERROR(VLOOKUP(A2820,[3]soaBnafar!$A:$G,5,FALSE),0)</f>
        <v>0</v>
      </c>
      <c r="R2820" s="20">
        <f>IFERROR(VLOOKUP(A2820,[3]soaBnafar!$A:$G,6,FALSE),0)</f>
        <v>0</v>
      </c>
      <c r="S2820" s="20">
        <f>IFERROR(VLOOKUP(A2820,[3]soaBnafar!$A:$G,7,FALSE),0)</f>
        <v>0</v>
      </c>
      <c r="T2820" s="32">
        <f t="shared" si="518"/>
        <v>38682</v>
      </c>
      <c r="U2820" s="21">
        <f t="shared" si="519"/>
        <v>4029468</v>
      </c>
      <c r="V2820" s="21">
        <f t="shared" si="520"/>
        <v>21604</v>
      </c>
      <c r="W2820" s="21">
        <f t="shared" si="521"/>
        <v>2243923</v>
      </c>
      <c r="X2820" s="21">
        <f t="shared" si="522"/>
        <v>0</v>
      </c>
      <c r="Y2820" s="33">
        <f t="shared" si="523"/>
        <v>0</v>
      </c>
      <c r="Z2820" s="4" t="str">
        <f t="shared" si="524"/>
        <v>Sim</v>
      </c>
      <c r="AA2820" s="4" t="str">
        <f t="shared" si="525"/>
        <v>Sim</v>
      </c>
      <c r="AB2820" s="4" t="str">
        <f t="shared" si="526"/>
        <v>Sim</v>
      </c>
      <c r="AC2820" s="4" t="str">
        <f t="shared" si="527"/>
        <v>Sim</v>
      </c>
      <c r="AD2820" s="4" t="str">
        <f t="shared" si="528"/>
        <v>Não</v>
      </c>
      <c r="AE2820" s="30" t="str">
        <f t="shared" si="529"/>
        <v>Não</v>
      </c>
    </row>
    <row r="2821" spans="1:31" x14ac:dyDescent="0.25">
      <c r="A2821" s="23">
        <v>412855</v>
      </c>
      <c r="B2821" s="27">
        <f>IFERROR(VLOOKUP(A2821,[1]Monitoramento_Base_somente_disp!$A:$L,5,FALSE),0)</f>
        <v>72330</v>
      </c>
      <c r="C2821" s="20">
        <f>IFERROR(VLOOKUP(A2821,[1]Monitoramento_Base_somente_disp!$A:$L,6,FALSE),0)</f>
        <v>11150517</v>
      </c>
      <c r="D2821" s="20">
        <f>IFERROR(VLOOKUP(A2821,[1]Monitoramento_Base_somente_disp!$A:$L,7,FALSE),0)</f>
        <v>38508</v>
      </c>
      <c r="E2821" s="20">
        <f>IFERROR(VLOOKUP(A2821,[1]Monitoramento_Base_somente_disp!$A:$L,8,FALSE),0)</f>
        <v>5392092</v>
      </c>
      <c r="F2821" s="20">
        <f>IFERROR(VLOOKUP(A2821,[1]Monitoramento_Base_somente_disp!$A:$L,9,FALSE),0)</f>
        <v>0</v>
      </c>
      <c r="G2821" s="28">
        <f>IFERROR(VLOOKUP(A2821,[1]Monitoramento_Base_somente_disp!$A:$L,10,FALSE),0)</f>
        <v>0</v>
      </c>
      <c r="H2821" s="27">
        <f>IFERROR(VLOOKUP(A2821,[2]webService!$A:$I,4,FALSE),0)</f>
        <v>0</v>
      </c>
      <c r="I2821" s="20">
        <f>IFERROR(VLOOKUP(A2821,[2]webService!$A:$II,5,FALSE),0)</f>
        <v>0</v>
      </c>
      <c r="J2821" s="20">
        <f>IFERROR(VLOOKUP(A2821,[2]webService!$A:$I,6,FALSE),0)</f>
        <v>0</v>
      </c>
      <c r="K2821" s="20">
        <f>IFERROR(VLOOKUP(A2821,[2]webService!$A:$I,7,FALSE),0)</f>
        <v>0</v>
      </c>
      <c r="L2821" s="20">
        <f>IFERROR(VLOOKUP(A2821,[2]webService!$A:$I,8,FALSE),0)</f>
        <v>0</v>
      </c>
      <c r="M2821" s="28">
        <f>IFERROR(VLOOKUP(A2821,[2]webService!$A:$I,9,FALSE),0)</f>
        <v>0</v>
      </c>
      <c r="N2821" s="27">
        <f>IFERROR(VLOOKUP(A2821,[3]soaBnafar!$A:$G,2,FALSE),0)</f>
        <v>0</v>
      </c>
      <c r="O2821" s="20">
        <f>IFERROR(VLOOKUP(A2821,[3]soaBnafar!$A:$H,3,FALSE),0)</f>
        <v>0</v>
      </c>
      <c r="P2821" s="20">
        <f>IFERROR(VLOOKUP(A2821,[3]soaBnafar!$A:$G,4,FALSE),0)</f>
        <v>0</v>
      </c>
      <c r="Q2821" s="20">
        <f>IFERROR(VLOOKUP(A2821,[3]soaBnafar!$A:$G,5,FALSE),0)</f>
        <v>0</v>
      </c>
      <c r="R2821" s="20">
        <f>IFERROR(VLOOKUP(A2821,[3]soaBnafar!$A:$G,6,FALSE),0)</f>
        <v>0</v>
      </c>
      <c r="S2821" s="20">
        <f>IFERROR(VLOOKUP(A2821,[3]soaBnafar!$A:$G,7,FALSE),0)</f>
        <v>0</v>
      </c>
      <c r="T2821" s="32">
        <f t="shared" si="518"/>
        <v>72330</v>
      </c>
      <c r="U2821" s="21">
        <f t="shared" si="519"/>
        <v>11150517</v>
      </c>
      <c r="V2821" s="21">
        <f t="shared" si="520"/>
        <v>38508</v>
      </c>
      <c r="W2821" s="21">
        <f t="shared" si="521"/>
        <v>5392092</v>
      </c>
      <c r="X2821" s="21">
        <f t="shared" si="522"/>
        <v>0</v>
      </c>
      <c r="Y2821" s="33">
        <f t="shared" si="523"/>
        <v>0</v>
      </c>
      <c r="Z2821" s="4" t="str">
        <f t="shared" si="524"/>
        <v>Sim</v>
      </c>
      <c r="AA2821" s="4" t="str">
        <f t="shared" si="525"/>
        <v>Sim</v>
      </c>
      <c r="AB2821" s="4" t="str">
        <f t="shared" si="526"/>
        <v>Sim</v>
      </c>
      <c r="AC2821" s="4" t="str">
        <f t="shared" si="527"/>
        <v>Sim</v>
      </c>
      <c r="AD2821" s="4" t="str">
        <f t="shared" si="528"/>
        <v>Não</v>
      </c>
      <c r="AE2821" s="30" t="str">
        <f t="shared" si="529"/>
        <v>Não</v>
      </c>
    </row>
    <row r="2822" spans="1:31" x14ac:dyDescent="0.25">
      <c r="A2822" s="23">
        <v>412862</v>
      </c>
      <c r="B2822" s="27">
        <f>IFERROR(VLOOKUP(A2822,[1]Monitoramento_Base_somente_disp!$A:$L,5,FALSE),0)</f>
        <v>70567</v>
      </c>
      <c r="C2822" s="20">
        <f>IFERROR(VLOOKUP(A2822,[1]Monitoramento_Base_somente_disp!$A:$L,6,FALSE),0)</f>
        <v>17354703</v>
      </c>
      <c r="D2822" s="20">
        <f>IFERROR(VLOOKUP(A2822,[1]Monitoramento_Base_somente_disp!$A:$L,7,FALSE),0)</f>
        <v>43166</v>
      </c>
      <c r="E2822" s="20">
        <f>IFERROR(VLOOKUP(A2822,[1]Monitoramento_Base_somente_disp!$A:$L,8,FALSE),0)</f>
        <v>8802296</v>
      </c>
      <c r="F2822" s="20">
        <f>IFERROR(VLOOKUP(A2822,[1]Monitoramento_Base_somente_disp!$A:$L,9,FALSE),0)</f>
        <v>0</v>
      </c>
      <c r="G2822" s="28">
        <f>IFERROR(VLOOKUP(A2822,[1]Monitoramento_Base_somente_disp!$A:$L,10,FALSE),0)</f>
        <v>0</v>
      </c>
      <c r="H2822" s="27">
        <f>IFERROR(VLOOKUP(A2822,[2]webService!$A:$I,4,FALSE),0)</f>
        <v>0</v>
      </c>
      <c r="I2822" s="20">
        <f>IFERROR(VLOOKUP(A2822,[2]webService!$A:$II,5,FALSE),0)</f>
        <v>0</v>
      </c>
      <c r="J2822" s="20">
        <f>IFERROR(VLOOKUP(A2822,[2]webService!$A:$I,6,FALSE),0)</f>
        <v>0</v>
      </c>
      <c r="K2822" s="20">
        <f>IFERROR(VLOOKUP(A2822,[2]webService!$A:$I,7,FALSE),0)</f>
        <v>0</v>
      </c>
      <c r="L2822" s="20">
        <f>IFERROR(VLOOKUP(A2822,[2]webService!$A:$I,8,FALSE),0)</f>
        <v>0</v>
      </c>
      <c r="M2822" s="28">
        <f>IFERROR(VLOOKUP(A2822,[2]webService!$A:$I,9,FALSE),0)</f>
        <v>0</v>
      </c>
      <c r="N2822" s="27">
        <f>IFERROR(VLOOKUP(A2822,[3]soaBnafar!$A:$G,2,FALSE),0)</f>
        <v>0</v>
      </c>
      <c r="O2822" s="20">
        <f>IFERROR(VLOOKUP(A2822,[3]soaBnafar!$A:$H,3,FALSE),0)</f>
        <v>0</v>
      </c>
      <c r="P2822" s="20">
        <f>IFERROR(VLOOKUP(A2822,[3]soaBnafar!$A:$G,4,FALSE),0)</f>
        <v>0</v>
      </c>
      <c r="Q2822" s="20">
        <f>IFERROR(VLOOKUP(A2822,[3]soaBnafar!$A:$G,5,FALSE),0)</f>
        <v>0</v>
      </c>
      <c r="R2822" s="20">
        <f>IFERROR(VLOOKUP(A2822,[3]soaBnafar!$A:$G,6,FALSE),0)</f>
        <v>0</v>
      </c>
      <c r="S2822" s="20">
        <f>IFERROR(VLOOKUP(A2822,[3]soaBnafar!$A:$G,7,FALSE),0)</f>
        <v>0</v>
      </c>
      <c r="T2822" s="32">
        <f t="shared" ref="T2822:T2885" si="530">B2822+H2822+N2822</f>
        <v>70567</v>
      </c>
      <c r="U2822" s="21">
        <f t="shared" ref="U2822:U2885" si="531">C2822+I2822+O2822</f>
        <v>17354703</v>
      </c>
      <c r="V2822" s="21">
        <f t="shared" ref="V2822:V2885" si="532">D2822+J2822+P2822</f>
        <v>43166</v>
      </c>
      <c r="W2822" s="21">
        <f t="shared" ref="W2822:W2885" si="533">E2822+K2822+Q2822</f>
        <v>8802296</v>
      </c>
      <c r="X2822" s="21">
        <f t="shared" ref="X2822:X2885" si="534">F2822+L2822+R2822</f>
        <v>0</v>
      </c>
      <c r="Y2822" s="33">
        <f t="shared" ref="Y2822:Y2885" si="535">G2822+M2822+S2822</f>
        <v>0</v>
      </c>
      <c r="Z2822" s="4" t="str">
        <f t="shared" ref="Z2822:Z2885" si="536">IF(T2822=0,"Não","Sim")</f>
        <v>Sim</v>
      </c>
      <c r="AA2822" s="4" t="str">
        <f t="shared" ref="AA2822:AA2885" si="537">IF(U2822=0,"Não","Sim")</f>
        <v>Sim</v>
      </c>
      <c r="AB2822" s="4" t="str">
        <f t="shared" ref="AB2822:AB2885" si="538">IF(V2822=0,"Não","Sim")</f>
        <v>Sim</v>
      </c>
      <c r="AC2822" s="4" t="str">
        <f t="shared" ref="AC2822:AC2885" si="539">IF(W2822=0,"Não","Sim")</f>
        <v>Sim</v>
      </c>
      <c r="AD2822" s="4" t="str">
        <f t="shared" ref="AD2822:AD2885" si="540">IF(X2822=0,"Não","Sim")</f>
        <v>Não</v>
      </c>
      <c r="AE2822" s="30" t="str">
        <f t="shared" ref="AE2822:AE2885" si="541">IF(Y2822=0,"Não","Sim")</f>
        <v>Não</v>
      </c>
    </row>
    <row r="2823" spans="1:31" x14ac:dyDescent="0.25">
      <c r="A2823" s="23">
        <v>412863</v>
      </c>
      <c r="B2823" s="27">
        <f>IFERROR(VLOOKUP(A2823,[1]Monitoramento_Base_somente_disp!$A:$L,5,FALSE),0)</f>
        <v>0</v>
      </c>
      <c r="C2823" s="20">
        <f>IFERROR(VLOOKUP(A2823,[1]Monitoramento_Base_somente_disp!$A:$L,6,FALSE),0)</f>
        <v>7327040</v>
      </c>
      <c r="D2823" s="20">
        <f>IFERROR(VLOOKUP(A2823,[1]Monitoramento_Base_somente_disp!$A:$L,7,FALSE),0)</f>
        <v>0</v>
      </c>
      <c r="E2823" s="20">
        <f>IFERROR(VLOOKUP(A2823,[1]Monitoramento_Base_somente_disp!$A:$L,8,FALSE),0)</f>
        <v>3663520</v>
      </c>
      <c r="F2823" s="20">
        <f>IFERROR(VLOOKUP(A2823,[1]Monitoramento_Base_somente_disp!$A:$L,9,FALSE),0)</f>
        <v>0</v>
      </c>
      <c r="G2823" s="28">
        <f>IFERROR(VLOOKUP(A2823,[1]Monitoramento_Base_somente_disp!$A:$L,10,FALSE),0)</f>
        <v>0</v>
      </c>
      <c r="H2823" s="27">
        <f>IFERROR(VLOOKUP(A2823,[2]webService!$A:$I,4,FALSE),0)</f>
        <v>0</v>
      </c>
      <c r="I2823" s="20">
        <f>IFERROR(VLOOKUP(A2823,[2]webService!$A:$II,5,FALSE),0)</f>
        <v>0</v>
      </c>
      <c r="J2823" s="20">
        <f>IFERROR(VLOOKUP(A2823,[2]webService!$A:$I,6,FALSE),0)</f>
        <v>0</v>
      </c>
      <c r="K2823" s="20">
        <f>IFERROR(VLOOKUP(A2823,[2]webService!$A:$I,7,FALSE),0)</f>
        <v>0</v>
      </c>
      <c r="L2823" s="20">
        <f>IFERROR(VLOOKUP(A2823,[2]webService!$A:$I,8,FALSE),0)</f>
        <v>0</v>
      </c>
      <c r="M2823" s="28">
        <f>IFERROR(VLOOKUP(A2823,[2]webService!$A:$I,9,FALSE),0)</f>
        <v>0</v>
      </c>
      <c r="N2823" s="27">
        <f>IFERROR(VLOOKUP(A2823,[3]soaBnafar!$A:$G,2,FALSE),0)</f>
        <v>0</v>
      </c>
      <c r="O2823" s="20">
        <f>IFERROR(VLOOKUP(A2823,[3]soaBnafar!$A:$H,3,FALSE),0)</f>
        <v>0</v>
      </c>
      <c r="P2823" s="20">
        <f>IFERROR(VLOOKUP(A2823,[3]soaBnafar!$A:$G,4,FALSE),0)</f>
        <v>0</v>
      </c>
      <c r="Q2823" s="20">
        <f>IFERROR(VLOOKUP(A2823,[3]soaBnafar!$A:$G,5,FALSE),0)</f>
        <v>0</v>
      </c>
      <c r="R2823" s="20">
        <f>IFERROR(VLOOKUP(A2823,[3]soaBnafar!$A:$G,6,FALSE),0)</f>
        <v>0</v>
      </c>
      <c r="S2823" s="20">
        <f>IFERROR(VLOOKUP(A2823,[3]soaBnafar!$A:$G,7,FALSE),0)</f>
        <v>0</v>
      </c>
      <c r="T2823" s="32">
        <f t="shared" si="530"/>
        <v>0</v>
      </c>
      <c r="U2823" s="21">
        <f t="shared" si="531"/>
        <v>7327040</v>
      </c>
      <c r="V2823" s="21">
        <f t="shared" si="532"/>
        <v>0</v>
      </c>
      <c r="W2823" s="21">
        <f t="shared" si="533"/>
        <v>3663520</v>
      </c>
      <c r="X2823" s="21">
        <f t="shared" si="534"/>
        <v>0</v>
      </c>
      <c r="Y2823" s="33">
        <f t="shared" si="535"/>
        <v>0</v>
      </c>
      <c r="Z2823" s="4" t="str">
        <f t="shared" si="536"/>
        <v>Não</v>
      </c>
      <c r="AA2823" s="4" t="str">
        <f t="shared" si="537"/>
        <v>Sim</v>
      </c>
      <c r="AB2823" s="4" t="str">
        <f t="shared" si="538"/>
        <v>Não</v>
      </c>
      <c r="AC2823" s="4" t="str">
        <f t="shared" si="539"/>
        <v>Sim</v>
      </c>
      <c r="AD2823" s="4" t="str">
        <f t="shared" si="540"/>
        <v>Não</v>
      </c>
      <c r="AE2823" s="30" t="str">
        <f t="shared" si="541"/>
        <v>Não</v>
      </c>
    </row>
    <row r="2824" spans="1:31" x14ac:dyDescent="0.25">
      <c r="A2824" s="23">
        <v>412870</v>
      </c>
      <c r="B2824" s="27">
        <f>IFERROR(VLOOKUP(A2824,[1]Monitoramento_Base_somente_disp!$A:$L,5,FALSE),0)</f>
        <v>0</v>
      </c>
      <c r="C2824" s="20">
        <f>IFERROR(VLOOKUP(A2824,[1]Monitoramento_Base_somente_disp!$A:$L,6,FALSE),0)</f>
        <v>0</v>
      </c>
      <c r="D2824" s="20">
        <f>IFERROR(VLOOKUP(A2824,[1]Monitoramento_Base_somente_disp!$A:$L,7,FALSE),0)</f>
        <v>0</v>
      </c>
      <c r="E2824" s="20">
        <f>IFERROR(VLOOKUP(A2824,[1]Monitoramento_Base_somente_disp!$A:$L,8,FALSE),0)</f>
        <v>0</v>
      </c>
      <c r="F2824" s="20">
        <f>IFERROR(VLOOKUP(A2824,[1]Monitoramento_Base_somente_disp!$A:$L,9,FALSE),0)</f>
        <v>0</v>
      </c>
      <c r="G2824" s="28">
        <f>IFERROR(VLOOKUP(A2824,[1]Monitoramento_Base_somente_disp!$A:$L,10,FALSE),0)</f>
        <v>0</v>
      </c>
      <c r="H2824" s="27">
        <f>IFERROR(VLOOKUP(A2824,[2]webService!$A:$I,4,FALSE),0)</f>
        <v>0</v>
      </c>
      <c r="I2824" s="20">
        <f>IFERROR(VLOOKUP(A2824,[2]webService!$A:$II,5,FALSE),0)</f>
        <v>0</v>
      </c>
      <c r="J2824" s="20">
        <f>IFERROR(VLOOKUP(A2824,[2]webService!$A:$I,6,FALSE),0)</f>
        <v>0</v>
      </c>
      <c r="K2824" s="20">
        <f>IFERROR(VLOOKUP(A2824,[2]webService!$A:$I,7,FALSE),0)</f>
        <v>0</v>
      </c>
      <c r="L2824" s="20">
        <f>IFERROR(VLOOKUP(A2824,[2]webService!$A:$I,8,FALSE),0)</f>
        <v>0</v>
      </c>
      <c r="M2824" s="28">
        <f>IFERROR(VLOOKUP(A2824,[2]webService!$A:$I,9,FALSE),0)</f>
        <v>0</v>
      </c>
      <c r="N2824" s="27">
        <f>IFERROR(VLOOKUP(A2824,[3]soaBnafar!$A:$G,2,FALSE),0)</f>
        <v>0</v>
      </c>
      <c r="O2824" s="20">
        <f>IFERROR(VLOOKUP(A2824,[3]soaBnafar!$A:$H,3,FALSE),0)</f>
        <v>0</v>
      </c>
      <c r="P2824" s="20">
        <f>IFERROR(VLOOKUP(A2824,[3]soaBnafar!$A:$G,4,FALSE),0)</f>
        <v>0</v>
      </c>
      <c r="Q2824" s="20">
        <f>IFERROR(VLOOKUP(A2824,[3]soaBnafar!$A:$G,5,FALSE),0)</f>
        <v>0</v>
      </c>
      <c r="R2824" s="20">
        <f>IFERROR(VLOOKUP(A2824,[3]soaBnafar!$A:$G,6,FALSE),0)</f>
        <v>0</v>
      </c>
      <c r="S2824" s="20">
        <f>IFERROR(VLOOKUP(A2824,[3]soaBnafar!$A:$G,7,FALSE),0)</f>
        <v>0</v>
      </c>
      <c r="T2824" s="32">
        <f t="shared" si="530"/>
        <v>0</v>
      </c>
      <c r="U2824" s="21">
        <f t="shared" si="531"/>
        <v>0</v>
      </c>
      <c r="V2824" s="21">
        <f t="shared" si="532"/>
        <v>0</v>
      </c>
      <c r="W2824" s="21">
        <f t="shared" si="533"/>
        <v>0</v>
      </c>
      <c r="X2824" s="21">
        <f t="shared" si="534"/>
        <v>0</v>
      </c>
      <c r="Y2824" s="33">
        <f t="shared" si="535"/>
        <v>0</v>
      </c>
      <c r="Z2824" s="4" t="str">
        <f t="shared" si="536"/>
        <v>Não</v>
      </c>
      <c r="AA2824" s="4" t="str">
        <f t="shared" si="537"/>
        <v>Não</v>
      </c>
      <c r="AB2824" s="4" t="str">
        <f t="shared" si="538"/>
        <v>Não</v>
      </c>
      <c r="AC2824" s="4" t="str">
        <f t="shared" si="539"/>
        <v>Não</v>
      </c>
      <c r="AD2824" s="4" t="str">
        <f t="shared" si="540"/>
        <v>Não</v>
      </c>
      <c r="AE2824" s="30" t="str">
        <f t="shared" si="541"/>
        <v>Não</v>
      </c>
    </row>
    <row r="2825" spans="1:31" x14ac:dyDescent="0.25">
      <c r="A2825" s="23">
        <v>412880</v>
      </c>
      <c r="B2825" s="27">
        <f>IFERROR(VLOOKUP(A2825,[1]Monitoramento_Base_somente_disp!$A:$L,5,FALSE),0)</f>
        <v>67972</v>
      </c>
      <c r="C2825" s="20">
        <f>IFERROR(VLOOKUP(A2825,[1]Monitoramento_Base_somente_disp!$A:$L,6,FALSE),0)</f>
        <v>15407383</v>
      </c>
      <c r="D2825" s="20">
        <f>IFERROR(VLOOKUP(A2825,[1]Monitoramento_Base_somente_disp!$A:$L,7,FALSE),0)</f>
        <v>46113</v>
      </c>
      <c r="E2825" s="20">
        <f>IFERROR(VLOOKUP(A2825,[1]Monitoramento_Base_somente_disp!$A:$L,8,FALSE),0)</f>
        <v>8046533</v>
      </c>
      <c r="F2825" s="20">
        <f>IFERROR(VLOOKUP(A2825,[1]Monitoramento_Base_somente_disp!$A:$L,9,FALSE),0)</f>
        <v>0</v>
      </c>
      <c r="G2825" s="28">
        <f>IFERROR(VLOOKUP(A2825,[1]Monitoramento_Base_somente_disp!$A:$L,10,FALSE),0)</f>
        <v>0</v>
      </c>
      <c r="H2825" s="27">
        <f>IFERROR(VLOOKUP(A2825,[2]webService!$A:$I,4,FALSE),0)</f>
        <v>0</v>
      </c>
      <c r="I2825" s="20">
        <f>IFERROR(VLOOKUP(A2825,[2]webService!$A:$II,5,FALSE),0)</f>
        <v>0</v>
      </c>
      <c r="J2825" s="20">
        <f>IFERROR(VLOOKUP(A2825,[2]webService!$A:$I,6,FALSE),0)</f>
        <v>0</v>
      </c>
      <c r="K2825" s="20">
        <f>IFERROR(VLOOKUP(A2825,[2]webService!$A:$I,7,FALSE),0)</f>
        <v>0</v>
      </c>
      <c r="L2825" s="20">
        <f>IFERROR(VLOOKUP(A2825,[2]webService!$A:$I,8,FALSE),0)</f>
        <v>0</v>
      </c>
      <c r="M2825" s="28">
        <f>IFERROR(VLOOKUP(A2825,[2]webService!$A:$I,9,FALSE),0)</f>
        <v>0</v>
      </c>
      <c r="N2825" s="27">
        <f>IFERROR(VLOOKUP(A2825,[3]soaBnafar!$A:$G,2,FALSE),0)</f>
        <v>0</v>
      </c>
      <c r="O2825" s="20">
        <f>IFERROR(VLOOKUP(A2825,[3]soaBnafar!$A:$H,3,FALSE),0)</f>
        <v>0</v>
      </c>
      <c r="P2825" s="20">
        <f>IFERROR(VLOOKUP(A2825,[3]soaBnafar!$A:$G,4,FALSE),0)</f>
        <v>0</v>
      </c>
      <c r="Q2825" s="20">
        <f>IFERROR(VLOOKUP(A2825,[3]soaBnafar!$A:$G,5,FALSE),0)</f>
        <v>0</v>
      </c>
      <c r="R2825" s="20">
        <f>IFERROR(VLOOKUP(A2825,[3]soaBnafar!$A:$G,6,FALSE),0)</f>
        <v>0</v>
      </c>
      <c r="S2825" s="20">
        <f>IFERROR(VLOOKUP(A2825,[3]soaBnafar!$A:$G,7,FALSE),0)</f>
        <v>0</v>
      </c>
      <c r="T2825" s="32">
        <f t="shared" si="530"/>
        <v>67972</v>
      </c>
      <c r="U2825" s="21">
        <f t="shared" si="531"/>
        <v>15407383</v>
      </c>
      <c r="V2825" s="21">
        <f t="shared" si="532"/>
        <v>46113</v>
      </c>
      <c r="W2825" s="21">
        <f t="shared" si="533"/>
        <v>8046533</v>
      </c>
      <c r="X2825" s="21">
        <f t="shared" si="534"/>
        <v>0</v>
      </c>
      <c r="Y2825" s="33">
        <f t="shared" si="535"/>
        <v>0</v>
      </c>
      <c r="Z2825" s="4" t="str">
        <f t="shared" si="536"/>
        <v>Sim</v>
      </c>
      <c r="AA2825" s="4" t="str">
        <f t="shared" si="537"/>
        <v>Sim</v>
      </c>
      <c r="AB2825" s="4" t="str">
        <f t="shared" si="538"/>
        <v>Sim</v>
      </c>
      <c r="AC2825" s="4" t="str">
        <f t="shared" si="539"/>
        <v>Sim</v>
      </c>
      <c r="AD2825" s="4" t="str">
        <f t="shared" si="540"/>
        <v>Não</v>
      </c>
      <c r="AE2825" s="30" t="str">
        <f t="shared" si="541"/>
        <v>Não</v>
      </c>
    </row>
    <row r="2826" spans="1:31" x14ac:dyDescent="0.25">
      <c r="A2826" s="23">
        <v>420005</v>
      </c>
      <c r="B2826" s="27">
        <f>IFERROR(VLOOKUP(A2826,[1]Monitoramento_Base_somente_disp!$A:$L,5,FALSE),0)</f>
        <v>0</v>
      </c>
      <c r="C2826" s="20">
        <f>IFERROR(VLOOKUP(A2826,[1]Monitoramento_Base_somente_disp!$A:$L,6,FALSE),0)</f>
        <v>0</v>
      </c>
      <c r="D2826" s="20">
        <f>IFERROR(VLOOKUP(A2826,[1]Monitoramento_Base_somente_disp!$A:$L,7,FALSE),0)</f>
        <v>0</v>
      </c>
      <c r="E2826" s="20">
        <f>IFERROR(VLOOKUP(A2826,[1]Monitoramento_Base_somente_disp!$A:$L,8,FALSE),0)</f>
        <v>0</v>
      </c>
      <c r="F2826" s="20">
        <f>IFERROR(VLOOKUP(A2826,[1]Monitoramento_Base_somente_disp!$A:$L,9,FALSE),0)</f>
        <v>0</v>
      </c>
      <c r="G2826" s="28">
        <f>IFERROR(VLOOKUP(A2826,[1]Monitoramento_Base_somente_disp!$A:$L,10,FALSE),0)</f>
        <v>0</v>
      </c>
      <c r="H2826" s="27">
        <f>IFERROR(VLOOKUP(A2826,[2]webService!$A:$I,4,FALSE),0)</f>
        <v>43190</v>
      </c>
      <c r="I2826" s="20">
        <f>IFERROR(VLOOKUP(A2826,[2]webService!$A:$II,5,FALSE),0)</f>
        <v>25087</v>
      </c>
      <c r="J2826" s="20">
        <f>IFERROR(VLOOKUP(A2826,[2]webService!$A:$I,6,FALSE),0)</f>
        <v>0</v>
      </c>
      <c r="K2826" s="20">
        <f>IFERROR(VLOOKUP(A2826,[2]webService!$A:$I,7,FALSE),0)</f>
        <v>27490</v>
      </c>
      <c r="L2826" s="20">
        <f>IFERROR(VLOOKUP(A2826,[2]webService!$A:$I,8,FALSE),0)</f>
        <v>0</v>
      </c>
      <c r="M2826" s="28">
        <f>IFERROR(VLOOKUP(A2826,[2]webService!$A:$I,9,FALSE),0)</f>
        <v>0</v>
      </c>
      <c r="N2826" s="27">
        <f>IFERROR(VLOOKUP(A2826,[3]soaBnafar!$A:$G,2,FALSE),0)</f>
        <v>0</v>
      </c>
      <c r="O2826" s="20">
        <f>IFERROR(VLOOKUP(A2826,[3]soaBnafar!$A:$H,3,FALSE),0)</f>
        <v>0</v>
      </c>
      <c r="P2826" s="20">
        <f>IFERROR(VLOOKUP(A2826,[3]soaBnafar!$A:$G,4,FALSE),0)</f>
        <v>0</v>
      </c>
      <c r="Q2826" s="20">
        <f>IFERROR(VLOOKUP(A2826,[3]soaBnafar!$A:$G,5,FALSE),0)</f>
        <v>0</v>
      </c>
      <c r="R2826" s="20">
        <f>IFERROR(VLOOKUP(A2826,[3]soaBnafar!$A:$G,6,FALSE),0)</f>
        <v>0</v>
      </c>
      <c r="S2826" s="20">
        <f>IFERROR(VLOOKUP(A2826,[3]soaBnafar!$A:$G,7,FALSE),0)</f>
        <v>0</v>
      </c>
      <c r="T2826" s="32">
        <f t="shared" si="530"/>
        <v>43190</v>
      </c>
      <c r="U2826" s="21">
        <f t="shared" si="531"/>
        <v>25087</v>
      </c>
      <c r="V2826" s="21">
        <f t="shared" si="532"/>
        <v>0</v>
      </c>
      <c r="W2826" s="21">
        <f t="shared" si="533"/>
        <v>27490</v>
      </c>
      <c r="X2826" s="21">
        <f t="shared" si="534"/>
        <v>0</v>
      </c>
      <c r="Y2826" s="33">
        <f t="shared" si="535"/>
        <v>0</v>
      </c>
      <c r="Z2826" s="4" t="str">
        <f t="shared" si="536"/>
        <v>Sim</v>
      </c>
      <c r="AA2826" s="4" t="str">
        <f t="shared" si="537"/>
        <v>Sim</v>
      </c>
      <c r="AB2826" s="4" t="str">
        <f t="shared" si="538"/>
        <v>Não</v>
      </c>
      <c r="AC2826" s="4" t="str">
        <f t="shared" si="539"/>
        <v>Sim</v>
      </c>
      <c r="AD2826" s="4" t="str">
        <f t="shared" si="540"/>
        <v>Não</v>
      </c>
      <c r="AE2826" s="30" t="str">
        <f t="shared" si="541"/>
        <v>Não</v>
      </c>
    </row>
    <row r="2827" spans="1:31" x14ac:dyDescent="0.25">
      <c r="A2827" s="23">
        <v>420010</v>
      </c>
      <c r="B2827" s="27">
        <f>IFERROR(VLOOKUP(A2827,[1]Monitoramento_Base_somente_disp!$A:$L,5,FALSE),0)</f>
        <v>0</v>
      </c>
      <c r="C2827" s="20">
        <f>IFERROR(VLOOKUP(A2827,[1]Monitoramento_Base_somente_disp!$A:$L,6,FALSE),0)</f>
        <v>0</v>
      </c>
      <c r="D2827" s="20">
        <f>IFERROR(VLOOKUP(A2827,[1]Monitoramento_Base_somente_disp!$A:$L,7,FALSE),0)</f>
        <v>0</v>
      </c>
      <c r="E2827" s="20">
        <f>IFERROR(VLOOKUP(A2827,[1]Monitoramento_Base_somente_disp!$A:$L,8,FALSE),0)</f>
        <v>0</v>
      </c>
      <c r="F2827" s="20">
        <f>IFERROR(VLOOKUP(A2827,[1]Monitoramento_Base_somente_disp!$A:$L,9,FALSE),0)</f>
        <v>0</v>
      </c>
      <c r="G2827" s="28">
        <f>IFERROR(VLOOKUP(A2827,[1]Monitoramento_Base_somente_disp!$A:$L,10,FALSE),0)</f>
        <v>0</v>
      </c>
      <c r="H2827" s="27">
        <f>IFERROR(VLOOKUP(A2827,[2]webService!$A:$I,4,FALSE),0)</f>
        <v>91565</v>
      </c>
      <c r="I2827" s="20">
        <f>IFERROR(VLOOKUP(A2827,[2]webService!$A:$II,5,FALSE),0)</f>
        <v>1094945</v>
      </c>
      <c r="J2827" s="20">
        <f>IFERROR(VLOOKUP(A2827,[2]webService!$A:$I,6,FALSE),0)</f>
        <v>0</v>
      </c>
      <c r="K2827" s="20">
        <f>IFERROR(VLOOKUP(A2827,[2]webService!$A:$I,7,FALSE),0)</f>
        <v>0</v>
      </c>
      <c r="L2827" s="20">
        <f>IFERROR(VLOOKUP(A2827,[2]webService!$A:$I,8,FALSE),0)</f>
        <v>0</v>
      </c>
      <c r="M2827" s="28">
        <f>IFERROR(VLOOKUP(A2827,[2]webService!$A:$I,9,FALSE),0)</f>
        <v>0</v>
      </c>
      <c r="N2827" s="27">
        <f>IFERROR(VLOOKUP(A2827,[3]soaBnafar!$A:$G,2,FALSE),0)</f>
        <v>0</v>
      </c>
      <c r="O2827" s="20">
        <f>IFERROR(VLOOKUP(A2827,[3]soaBnafar!$A:$H,3,FALSE),0)</f>
        <v>0</v>
      </c>
      <c r="P2827" s="20">
        <f>IFERROR(VLOOKUP(A2827,[3]soaBnafar!$A:$G,4,FALSE),0)</f>
        <v>0</v>
      </c>
      <c r="Q2827" s="20">
        <f>IFERROR(VLOOKUP(A2827,[3]soaBnafar!$A:$G,5,FALSE),0)</f>
        <v>0</v>
      </c>
      <c r="R2827" s="20">
        <f>IFERROR(VLOOKUP(A2827,[3]soaBnafar!$A:$G,6,FALSE),0)</f>
        <v>0</v>
      </c>
      <c r="S2827" s="20">
        <f>IFERROR(VLOOKUP(A2827,[3]soaBnafar!$A:$G,7,FALSE),0)</f>
        <v>0</v>
      </c>
      <c r="T2827" s="32">
        <f t="shared" si="530"/>
        <v>91565</v>
      </c>
      <c r="U2827" s="21">
        <f t="shared" si="531"/>
        <v>1094945</v>
      </c>
      <c r="V2827" s="21">
        <f t="shared" si="532"/>
        <v>0</v>
      </c>
      <c r="W2827" s="21">
        <f t="shared" si="533"/>
        <v>0</v>
      </c>
      <c r="X2827" s="21">
        <f t="shared" si="534"/>
        <v>0</v>
      </c>
      <c r="Y2827" s="33">
        <f t="shared" si="535"/>
        <v>0</v>
      </c>
      <c r="Z2827" s="4" t="str">
        <f t="shared" si="536"/>
        <v>Sim</v>
      </c>
      <c r="AA2827" s="4" t="str">
        <f t="shared" si="537"/>
        <v>Sim</v>
      </c>
      <c r="AB2827" s="4" t="str">
        <f t="shared" si="538"/>
        <v>Não</v>
      </c>
      <c r="AC2827" s="4" t="str">
        <f t="shared" si="539"/>
        <v>Não</v>
      </c>
      <c r="AD2827" s="4" t="str">
        <f t="shared" si="540"/>
        <v>Não</v>
      </c>
      <c r="AE2827" s="30" t="str">
        <f t="shared" si="541"/>
        <v>Não</v>
      </c>
    </row>
    <row r="2828" spans="1:31" x14ac:dyDescent="0.25">
      <c r="A2828" s="23">
        <v>420020</v>
      </c>
      <c r="B2828" s="27">
        <f>IFERROR(VLOOKUP(A2828,[1]Monitoramento_Base_somente_disp!$A:$L,5,FALSE),0)</f>
        <v>0</v>
      </c>
      <c r="C2828" s="20">
        <f>IFERROR(VLOOKUP(A2828,[1]Monitoramento_Base_somente_disp!$A:$L,6,FALSE),0)</f>
        <v>0</v>
      </c>
      <c r="D2828" s="20">
        <f>IFERROR(VLOOKUP(A2828,[1]Monitoramento_Base_somente_disp!$A:$L,7,FALSE),0)</f>
        <v>0</v>
      </c>
      <c r="E2828" s="20">
        <f>IFERROR(VLOOKUP(A2828,[1]Monitoramento_Base_somente_disp!$A:$L,8,FALSE),0)</f>
        <v>0</v>
      </c>
      <c r="F2828" s="20">
        <f>IFERROR(VLOOKUP(A2828,[1]Monitoramento_Base_somente_disp!$A:$L,9,FALSE),0)</f>
        <v>0</v>
      </c>
      <c r="G2828" s="28">
        <f>IFERROR(VLOOKUP(A2828,[1]Monitoramento_Base_somente_disp!$A:$L,10,FALSE),0)</f>
        <v>0</v>
      </c>
      <c r="H2828" s="27">
        <f>IFERROR(VLOOKUP(A2828,[2]webService!$A:$I,4,FALSE),0)</f>
        <v>0</v>
      </c>
      <c r="I2828" s="20">
        <f>IFERROR(VLOOKUP(A2828,[2]webService!$A:$II,5,FALSE),0)</f>
        <v>0</v>
      </c>
      <c r="J2828" s="20">
        <f>IFERROR(VLOOKUP(A2828,[2]webService!$A:$I,6,FALSE),0)</f>
        <v>0</v>
      </c>
      <c r="K2828" s="20">
        <f>IFERROR(VLOOKUP(A2828,[2]webService!$A:$I,7,FALSE),0)</f>
        <v>0</v>
      </c>
      <c r="L2828" s="20">
        <f>IFERROR(VLOOKUP(A2828,[2]webService!$A:$I,8,FALSE),0)</f>
        <v>0</v>
      </c>
      <c r="M2828" s="28">
        <f>IFERROR(VLOOKUP(A2828,[2]webService!$A:$I,9,FALSE),0)</f>
        <v>0</v>
      </c>
      <c r="N2828" s="27">
        <f>IFERROR(VLOOKUP(A2828,[3]soaBnafar!$A:$G,2,FALSE),0)</f>
        <v>0</v>
      </c>
      <c r="O2828" s="20">
        <f>IFERROR(VLOOKUP(A2828,[3]soaBnafar!$A:$H,3,FALSE),0)</f>
        <v>0</v>
      </c>
      <c r="P2828" s="20">
        <f>IFERROR(VLOOKUP(A2828,[3]soaBnafar!$A:$G,4,FALSE),0)</f>
        <v>0</v>
      </c>
      <c r="Q2828" s="20">
        <f>IFERROR(VLOOKUP(A2828,[3]soaBnafar!$A:$G,5,FALSE),0)</f>
        <v>0</v>
      </c>
      <c r="R2828" s="20">
        <f>IFERROR(VLOOKUP(A2828,[3]soaBnafar!$A:$G,6,FALSE),0)</f>
        <v>0</v>
      </c>
      <c r="S2828" s="20">
        <f>IFERROR(VLOOKUP(A2828,[3]soaBnafar!$A:$G,7,FALSE),0)</f>
        <v>0</v>
      </c>
      <c r="T2828" s="32">
        <f t="shared" si="530"/>
        <v>0</v>
      </c>
      <c r="U2828" s="21">
        <f t="shared" si="531"/>
        <v>0</v>
      </c>
      <c r="V2828" s="21">
        <f t="shared" si="532"/>
        <v>0</v>
      </c>
      <c r="W2828" s="21">
        <f t="shared" si="533"/>
        <v>0</v>
      </c>
      <c r="X2828" s="21">
        <f t="shared" si="534"/>
        <v>0</v>
      </c>
      <c r="Y2828" s="33">
        <f t="shared" si="535"/>
        <v>0</v>
      </c>
      <c r="Z2828" s="4" t="str">
        <f t="shared" si="536"/>
        <v>Não</v>
      </c>
      <c r="AA2828" s="4" t="str">
        <f t="shared" si="537"/>
        <v>Não</v>
      </c>
      <c r="AB2828" s="4" t="str">
        <f t="shared" si="538"/>
        <v>Não</v>
      </c>
      <c r="AC2828" s="4" t="str">
        <f t="shared" si="539"/>
        <v>Não</v>
      </c>
      <c r="AD2828" s="4" t="str">
        <f t="shared" si="540"/>
        <v>Não</v>
      </c>
      <c r="AE2828" s="30" t="str">
        <f t="shared" si="541"/>
        <v>Não</v>
      </c>
    </row>
    <row r="2829" spans="1:31" x14ac:dyDescent="0.25">
      <c r="A2829" s="23">
        <v>420040</v>
      </c>
      <c r="B2829" s="27">
        <f>IFERROR(VLOOKUP(A2829,[1]Monitoramento_Base_somente_disp!$A:$L,5,FALSE),0)</f>
        <v>0</v>
      </c>
      <c r="C2829" s="20">
        <f>IFERROR(VLOOKUP(A2829,[1]Monitoramento_Base_somente_disp!$A:$L,6,FALSE),0)</f>
        <v>0</v>
      </c>
      <c r="D2829" s="20">
        <f>IFERROR(VLOOKUP(A2829,[1]Monitoramento_Base_somente_disp!$A:$L,7,FALSE),0)</f>
        <v>0</v>
      </c>
      <c r="E2829" s="20">
        <f>IFERROR(VLOOKUP(A2829,[1]Monitoramento_Base_somente_disp!$A:$L,8,FALSE),0)</f>
        <v>0</v>
      </c>
      <c r="F2829" s="20">
        <f>IFERROR(VLOOKUP(A2829,[1]Monitoramento_Base_somente_disp!$A:$L,9,FALSE),0)</f>
        <v>0</v>
      </c>
      <c r="G2829" s="28">
        <f>IFERROR(VLOOKUP(A2829,[1]Monitoramento_Base_somente_disp!$A:$L,10,FALSE),0)</f>
        <v>0</v>
      </c>
      <c r="H2829" s="27">
        <f>IFERROR(VLOOKUP(A2829,[2]webService!$A:$I,4,FALSE),0)</f>
        <v>142361</v>
      </c>
      <c r="I2829" s="20">
        <f>IFERROR(VLOOKUP(A2829,[2]webService!$A:$II,5,FALSE),0)</f>
        <v>1153658</v>
      </c>
      <c r="J2829" s="20">
        <f>IFERROR(VLOOKUP(A2829,[2]webService!$A:$I,6,FALSE),0)</f>
        <v>0</v>
      </c>
      <c r="K2829" s="20">
        <f>IFERROR(VLOOKUP(A2829,[2]webService!$A:$I,7,FALSE),0)</f>
        <v>0</v>
      </c>
      <c r="L2829" s="20">
        <f>IFERROR(VLOOKUP(A2829,[2]webService!$A:$I,8,FALSE),0)</f>
        <v>0</v>
      </c>
      <c r="M2829" s="28">
        <f>IFERROR(VLOOKUP(A2829,[2]webService!$A:$I,9,FALSE),0)</f>
        <v>0</v>
      </c>
      <c r="N2829" s="27">
        <f>IFERROR(VLOOKUP(A2829,[3]soaBnafar!$A:$G,2,FALSE),0)</f>
        <v>0</v>
      </c>
      <c r="O2829" s="20">
        <f>IFERROR(VLOOKUP(A2829,[3]soaBnafar!$A:$H,3,FALSE),0)</f>
        <v>0</v>
      </c>
      <c r="P2829" s="20">
        <f>IFERROR(VLOOKUP(A2829,[3]soaBnafar!$A:$G,4,FALSE),0)</f>
        <v>0</v>
      </c>
      <c r="Q2829" s="20">
        <f>IFERROR(VLOOKUP(A2829,[3]soaBnafar!$A:$G,5,FALSE),0)</f>
        <v>0</v>
      </c>
      <c r="R2829" s="20">
        <f>IFERROR(VLOOKUP(A2829,[3]soaBnafar!$A:$G,6,FALSE),0)</f>
        <v>0</v>
      </c>
      <c r="S2829" s="20">
        <f>IFERROR(VLOOKUP(A2829,[3]soaBnafar!$A:$G,7,FALSE),0)</f>
        <v>0</v>
      </c>
      <c r="T2829" s="32">
        <f t="shared" si="530"/>
        <v>142361</v>
      </c>
      <c r="U2829" s="21">
        <f t="shared" si="531"/>
        <v>1153658</v>
      </c>
      <c r="V2829" s="21">
        <f t="shared" si="532"/>
        <v>0</v>
      </c>
      <c r="W2829" s="21">
        <f t="shared" si="533"/>
        <v>0</v>
      </c>
      <c r="X2829" s="21">
        <f t="shared" si="534"/>
        <v>0</v>
      </c>
      <c r="Y2829" s="33">
        <f t="shared" si="535"/>
        <v>0</v>
      </c>
      <c r="Z2829" s="4" t="str">
        <f t="shared" si="536"/>
        <v>Sim</v>
      </c>
      <c r="AA2829" s="4" t="str">
        <f t="shared" si="537"/>
        <v>Sim</v>
      </c>
      <c r="AB2829" s="4" t="str">
        <f t="shared" si="538"/>
        <v>Não</v>
      </c>
      <c r="AC2829" s="4" t="str">
        <f t="shared" si="539"/>
        <v>Não</v>
      </c>
      <c r="AD2829" s="4" t="str">
        <f t="shared" si="540"/>
        <v>Não</v>
      </c>
      <c r="AE2829" s="30" t="str">
        <f t="shared" si="541"/>
        <v>Não</v>
      </c>
    </row>
    <row r="2830" spans="1:31" x14ac:dyDescent="0.25">
      <c r="A2830" s="23">
        <v>420050</v>
      </c>
      <c r="B2830" s="27">
        <f>IFERROR(VLOOKUP(A2830,[1]Monitoramento_Base_somente_disp!$A:$L,5,FALSE),0)</f>
        <v>0</v>
      </c>
      <c r="C2830" s="20">
        <f>IFERROR(VLOOKUP(A2830,[1]Monitoramento_Base_somente_disp!$A:$L,6,FALSE),0)</f>
        <v>0</v>
      </c>
      <c r="D2830" s="20">
        <f>IFERROR(VLOOKUP(A2830,[1]Monitoramento_Base_somente_disp!$A:$L,7,FALSE),0)</f>
        <v>0</v>
      </c>
      <c r="E2830" s="20">
        <f>IFERROR(VLOOKUP(A2830,[1]Monitoramento_Base_somente_disp!$A:$L,8,FALSE),0)</f>
        <v>0</v>
      </c>
      <c r="F2830" s="20">
        <f>IFERROR(VLOOKUP(A2830,[1]Monitoramento_Base_somente_disp!$A:$L,9,FALSE),0)</f>
        <v>0</v>
      </c>
      <c r="G2830" s="28">
        <f>IFERROR(VLOOKUP(A2830,[1]Monitoramento_Base_somente_disp!$A:$L,10,FALSE),0)</f>
        <v>0</v>
      </c>
      <c r="H2830" s="27">
        <f>IFERROR(VLOOKUP(A2830,[2]webService!$A:$I,4,FALSE),0)</f>
        <v>58662</v>
      </c>
      <c r="I2830" s="20">
        <f>IFERROR(VLOOKUP(A2830,[2]webService!$A:$II,5,FALSE),0)</f>
        <v>270684</v>
      </c>
      <c r="J2830" s="20">
        <f>IFERROR(VLOOKUP(A2830,[2]webService!$A:$I,6,FALSE),0)</f>
        <v>0</v>
      </c>
      <c r="K2830" s="20">
        <f>IFERROR(VLOOKUP(A2830,[2]webService!$A:$I,7,FALSE),0)</f>
        <v>242276</v>
      </c>
      <c r="L2830" s="20">
        <f>IFERROR(VLOOKUP(A2830,[2]webService!$A:$I,8,FALSE),0)</f>
        <v>0</v>
      </c>
      <c r="M2830" s="28">
        <f>IFERROR(VLOOKUP(A2830,[2]webService!$A:$I,9,FALSE),0)</f>
        <v>0</v>
      </c>
      <c r="N2830" s="27">
        <f>IFERROR(VLOOKUP(A2830,[3]soaBnafar!$A:$G,2,FALSE),0)</f>
        <v>0</v>
      </c>
      <c r="O2830" s="20">
        <f>IFERROR(VLOOKUP(A2830,[3]soaBnafar!$A:$H,3,FALSE),0)</f>
        <v>0</v>
      </c>
      <c r="P2830" s="20">
        <f>IFERROR(VLOOKUP(A2830,[3]soaBnafar!$A:$G,4,FALSE),0)</f>
        <v>0</v>
      </c>
      <c r="Q2830" s="20">
        <f>IFERROR(VLOOKUP(A2830,[3]soaBnafar!$A:$G,5,FALSE),0)</f>
        <v>0</v>
      </c>
      <c r="R2830" s="20">
        <f>IFERROR(VLOOKUP(A2830,[3]soaBnafar!$A:$G,6,FALSE),0)</f>
        <v>0</v>
      </c>
      <c r="S2830" s="20">
        <f>IFERROR(VLOOKUP(A2830,[3]soaBnafar!$A:$G,7,FALSE),0)</f>
        <v>0</v>
      </c>
      <c r="T2830" s="32">
        <f t="shared" si="530"/>
        <v>58662</v>
      </c>
      <c r="U2830" s="21">
        <f t="shared" si="531"/>
        <v>270684</v>
      </c>
      <c r="V2830" s="21">
        <f t="shared" si="532"/>
        <v>0</v>
      </c>
      <c r="W2830" s="21">
        <f t="shared" si="533"/>
        <v>242276</v>
      </c>
      <c r="X2830" s="21">
        <f t="shared" si="534"/>
        <v>0</v>
      </c>
      <c r="Y2830" s="33">
        <f t="shared" si="535"/>
        <v>0</v>
      </c>
      <c r="Z2830" s="4" t="str">
        <f t="shared" si="536"/>
        <v>Sim</v>
      </c>
      <c r="AA2830" s="4" t="str">
        <f t="shared" si="537"/>
        <v>Sim</v>
      </c>
      <c r="AB2830" s="4" t="str">
        <f t="shared" si="538"/>
        <v>Não</v>
      </c>
      <c r="AC2830" s="4" t="str">
        <f t="shared" si="539"/>
        <v>Sim</v>
      </c>
      <c r="AD2830" s="4" t="str">
        <f t="shared" si="540"/>
        <v>Não</v>
      </c>
      <c r="AE2830" s="30" t="str">
        <f t="shared" si="541"/>
        <v>Não</v>
      </c>
    </row>
    <row r="2831" spans="1:31" x14ac:dyDescent="0.25">
      <c r="A2831" s="23">
        <v>420060</v>
      </c>
      <c r="B2831" s="27">
        <f>IFERROR(VLOOKUP(A2831,[1]Monitoramento_Base_somente_disp!$A:$L,5,FALSE),0)</f>
        <v>0</v>
      </c>
      <c r="C2831" s="20">
        <f>IFERROR(VLOOKUP(A2831,[1]Monitoramento_Base_somente_disp!$A:$L,6,FALSE),0)</f>
        <v>20732264</v>
      </c>
      <c r="D2831" s="20">
        <f>IFERROR(VLOOKUP(A2831,[1]Monitoramento_Base_somente_disp!$A:$L,7,FALSE),0)</f>
        <v>0</v>
      </c>
      <c r="E2831" s="20">
        <f>IFERROR(VLOOKUP(A2831,[1]Monitoramento_Base_somente_disp!$A:$L,8,FALSE),0)</f>
        <v>10366132</v>
      </c>
      <c r="F2831" s="20">
        <f>IFERROR(VLOOKUP(A2831,[1]Monitoramento_Base_somente_disp!$A:$L,9,FALSE),0)</f>
        <v>0</v>
      </c>
      <c r="G2831" s="28">
        <f>IFERROR(VLOOKUP(A2831,[1]Monitoramento_Base_somente_disp!$A:$L,10,FALSE),0)</f>
        <v>0</v>
      </c>
      <c r="H2831" s="27">
        <f>IFERROR(VLOOKUP(A2831,[2]webService!$A:$I,4,FALSE),0)</f>
        <v>98829</v>
      </c>
      <c r="I2831" s="20">
        <f>IFERROR(VLOOKUP(A2831,[2]webService!$A:$II,5,FALSE),0)</f>
        <v>377183</v>
      </c>
      <c r="J2831" s="20">
        <f>IFERROR(VLOOKUP(A2831,[2]webService!$A:$I,6,FALSE),0)</f>
        <v>0</v>
      </c>
      <c r="K2831" s="20">
        <f>IFERROR(VLOOKUP(A2831,[2]webService!$A:$I,7,FALSE),0)</f>
        <v>434381</v>
      </c>
      <c r="L2831" s="20">
        <f>IFERROR(VLOOKUP(A2831,[2]webService!$A:$I,8,FALSE),0)</f>
        <v>0</v>
      </c>
      <c r="M2831" s="28">
        <f>IFERROR(VLOOKUP(A2831,[2]webService!$A:$I,9,FALSE),0)</f>
        <v>0</v>
      </c>
      <c r="N2831" s="27">
        <f>IFERROR(VLOOKUP(A2831,[3]soaBnafar!$A:$G,2,FALSE),0)</f>
        <v>0</v>
      </c>
      <c r="O2831" s="20">
        <f>IFERROR(VLOOKUP(A2831,[3]soaBnafar!$A:$H,3,FALSE),0)</f>
        <v>0</v>
      </c>
      <c r="P2831" s="20">
        <f>IFERROR(VLOOKUP(A2831,[3]soaBnafar!$A:$G,4,FALSE),0)</f>
        <v>0</v>
      </c>
      <c r="Q2831" s="20">
        <f>IFERROR(VLOOKUP(A2831,[3]soaBnafar!$A:$G,5,FALSE),0)</f>
        <v>0</v>
      </c>
      <c r="R2831" s="20">
        <f>IFERROR(VLOOKUP(A2831,[3]soaBnafar!$A:$G,6,FALSE),0)</f>
        <v>0</v>
      </c>
      <c r="S2831" s="20">
        <f>IFERROR(VLOOKUP(A2831,[3]soaBnafar!$A:$G,7,FALSE),0)</f>
        <v>0</v>
      </c>
      <c r="T2831" s="32">
        <f t="shared" si="530"/>
        <v>98829</v>
      </c>
      <c r="U2831" s="21">
        <f t="shared" si="531"/>
        <v>21109447</v>
      </c>
      <c r="V2831" s="21">
        <f t="shared" si="532"/>
        <v>0</v>
      </c>
      <c r="W2831" s="21">
        <f t="shared" si="533"/>
        <v>10800513</v>
      </c>
      <c r="X2831" s="21">
        <f t="shared" si="534"/>
        <v>0</v>
      </c>
      <c r="Y2831" s="33">
        <f t="shared" si="535"/>
        <v>0</v>
      </c>
      <c r="Z2831" s="4" t="str">
        <f t="shared" si="536"/>
        <v>Sim</v>
      </c>
      <c r="AA2831" s="4" t="str">
        <f t="shared" si="537"/>
        <v>Sim</v>
      </c>
      <c r="AB2831" s="4" t="str">
        <f t="shared" si="538"/>
        <v>Não</v>
      </c>
      <c r="AC2831" s="4" t="str">
        <f t="shared" si="539"/>
        <v>Sim</v>
      </c>
      <c r="AD2831" s="4" t="str">
        <f t="shared" si="540"/>
        <v>Não</v>
      </c>
      <c r="AE2831" s="30" t="str">
        <f t="shared" si="541"/>
        <v>Não</v>
      </c>
    </row>
    <row r="2832" spans="1:31" x14ac:dyDescent="0.25">
      <c r="A2832" s="23">
        <v>420070</v>
      </c>
      <c r="B2832" s="27">
        <f>IFERROR(VLOOKUP(A2832,[1]Monitoramento_Base_somente_disp!$A:$L,5,FALSE),0)</f>
        <v>0</v>
      </c>
      <c r="C2832" s="20">
        <f>IFERROR(VLOOKUP(A2832,[1]Monitoramento_Base_somente_disp!$A:$L,6,FALSE),0)</f>
        <v>0</v>
      </c>
      <c r="D2832" s="20">
        <f>IFERROR(VLOOKUP(A2832,[1]Monitoramento_Base_somente_disp!$A:$L,7,FALSE),0)</f>
        <v>0</v>
      </c>
      <c r="E2832" s="20">
        <f>IFERROR(VLOOKUP(A2832,[1]Monitoramento_Base_somente_disp!$A:$L,8,FALSE),0)</f>
        <v>0</v>
      </c>
      <c r="F2832" s="20">
        <f>IFERROR(VLOOKUP(A2832,[1]Monitoramento_Base_somente_disp!$A:$L,9,FALSE),0)</f>
        <v>0</v>
      </c>
      <c r="G2832" s="28">
        <f>IFERROR(VLOOKUP(A2832,[1]Monitoramento_Base_somente_disp!$A:$L,10,FALSE),0)</f>
        <v>0</v>
      </c>
      <c r="H2832" s="27">
        <f>IFERROR(VLOOKUP(A2832,[2]webService!$A:$I,4,FALSE),0)</f>
        <v>179223</v>
      </c>
      <c r="I2832" s="20">
        <f>IFERROR(VLOOKUP(A2832,[2]webService!$A:$II,5,FALSE),0)</f>
        <v>1641443</v>
      </c>
      <c r="J2832" s="20">
        <f>IFERROR(VLOOKUP(A2832,[2]webService!$A:$I,6,FALSE),0)</f>
        <v>0</v>
      </c>
      <c r="K2832" s="20">
        <f>IFERROR(VLOOKUP(A2832,[2]webService!$A:$I,7,FALSE),0)</f>
        <v>0</v>
      </c>
      <c r="L2832" s="20">
        <f>IFERROR(VLOOKUP(A2832,[2]webService!$A:$I,8,FALSE),0)</f>
        <v>0</v>
      </c>
      <c r="M2832" s="28">
        <f>IFERROR(VLOOKUP(A2832,[2]webService!$A:$I,9,FALSE),0)</f>
        <v>0</v>
      </c>
      <c r="N2832" s="27">
        <f>IFERROR(VLOOKUP(A2832,[3]soaBnafar!$A:$G,2,FALSE),0)</f>
        <v>0</v>
      </c>
      <c r="O2832" s="20">
        <f>IFERROR(VLOOKUP(A2832,[3]soaBnafar!$A:$H,3,FALSE),0)</f>
        <v>0</v>
      </c>
      <c r="P2832" s="20">
        <f>IFERROR(VLOOKUP(A2832,[3]soaBnafar!$A:$G,4,FALSE),0)</f>
        <v>0</v>
      </c>
      <c r="Q2832" s="20">
        <f>IFERROR(VLOOKUP(A2832,[3]soaBnafar!$A:$G,5,FALSE),0)</f>
        <v>0</v>
      </c>
      <c r="R2832" s="20">
        <f>IFERROR(VLOOKUP(A2832,[3]soaBnafar!$A:$G,6,FALSE),0)</f>
        <v>0</v>
      </c>
      <c r="S2832" s="20">
        <f>IFERROR(VLOOKUP(A2832,[3]soaBnafar!$A:$G,7,FALSE),0)</f>
        <v>0</v>
      </c>
      <c r="T2832" s="32">
        <f t="shared" si="530"/>
        <v>179223</v>
      </c>
      <c r="U2832" s="21">
        <f t="shared" si="531"/>
        <v>1641443</v>
      </c>
      <c r="V2832" s="21">
        <f t="shared" si="532"/>
        <v>0</v>
      </c>
      <c r="W2832" s="21">
        <f t="shared" si="533"/>
        <v>0</v>
      </c>
      <c r="X2832" s="21">
        <f t="shared" si="534"/>
        <v>0</v>
      </c>
      <c r="Y2832" s="33">
        <f t="shared" si="535"/>
        <v>0</v>
      </c>
      <c r="Z2832" s="4" t="str">
        <f t="shared" si="536"/>
        <v>Sim</v>
      </c>
      <c r="AA2832" s="4" t="str">
        <f t="shared" si="537"/>
        <v>Sim</v>
      </c>
      <c r="AB2832" s="4" t="str">
        <f t="shared" si="538"/>
        <v>Não</v>
      </c>
      <c r="AC2832" s="4" t="str">
        <f t="shared" si="539"/>
        <v>Não</v>
      </c>
      <c r="AD2832" s="4" t="str">
        <f t="shared" si="540"/>
        <v>Não</v>
      </c>
      <c r="AE2832" s="30" t="str">
        <f t="shared" si="541"/>
        <v>Não</v>
      </c>
    </row>
    <row r="2833" spans="1:31" x14ac:dyDescent="0.25">
      <c r="A2833" s="23">
        <v>420080</v>
      </c>
      <c r="B2833" s="27">
        <f>IFERROR(VLOOKUP(A2833,[1]Monitoramento_Base_somente_disp!$A:$L,5,FALSE),0)</f>
        <v>0</v>
      </c>
      <c r="C2833" s="20">
        <f>IFERROR(VLOOKUP(A2833,[1]Monitoramento_Base_somente_disp!$A:$L,6,FALSE),0)</f>
        <v>0</v>
      </c>
      <c r="D2833" s="20">
        <f>IFERROR(VLOOKUP(A2833,[1]Monitoramento_Base_somente_disp!$A:$L,7,FALSE),0)</f>
        <v>0</v>
      </c>
      <c r="E2833" s="20">
        <f>IFERROR(VLOOKUP(A2833,[1]Monitoramento_Base_somente_disp!$A:$L,8,FALSE),0)</f>
        <v>0</v>
      </c>
      <c r="F2833" s="20">
        <f>IFERROR(VLOOKUP(A2833,[1]Monitoramento_Base_somente_disp!$A:$L,9,FALSE),0)</f>
        <v>0</v>
      </c>
      <c r="G2833" s="28">
        <f>IFERROR(VLOOKUP(A2833,[1]Monitoramento_Base_somente_disp!$A:$L,10,FALSE),0)</f>
        <v>0</v>
      </c>
      <c r="H2833" s="27">
        <f>IFERROR(VLOOKUP(A2833,[2]webService!$A:$I,4,FALSE),0)</f>
        <v>134015</v>
      </c>
      <c r="I2833" s="20">
        <f>IFERROR(VLOOKUP(A2833,[2]webService!$A:$II,5,FALSE),0)</f>
        <v>1468001</v>
      </c>
      <c r="J2833" s="20">
        <f>IFERROR(VLOOKUP(A2833,[2]webService!$A:$I,6,FALSE),0)</f>
        <v>0</v>
      </c>
      <c r="K2833" s="20">
        <f>IFERROR(VLOOKUP(A2833,[2]webService!$A:$I,7,FALSE),0)</f>
        <v>1463657</v>
      </c>
      <c r="L2833" s="20">
        <f>IFERROR(VLOOKUP(A2833,[2]webService!$A:$I,8,FALSE),0)</f>
        <v>0</v>
      </c>
      <c r="M2833" s="28">
        <f>IFERROR(VLOOKUP(A2833,[2]webService!$A:$I,9,FALSE),0)</f>
        <v>0</v>
      </c>
      <c r="N2833" s="27">
        <f>IFERROR(VLOOKUP(A2833,[3]soaBnafar!$A:$G,2,FALSE),0)</f>
        <v>0</v>
      </c>
      <c r="O2833" s="20">
        <f>IFERROR(VLOOKUP(A2833,[3]soaBnafar!$A:$H,3,FALSE),0)</f>
        <v>0</v>
      </c>
      <c r="P2833" s="20">
        <f>IFERROR(VLOOKUP(A2833,[3]soaBnafar!$A:$G,4,FALSE),0)</f>
        <v>0</v>
      </c>
      <c r="Q2833" s="20">
        <f>IFERROR(VLOOKUP(A2833,[3]soaBnafar!$A:$G,5,FALSE),0)</f>
        <v>0</v>
      </c>
      <c r="R2833" s="20">
        <f>IFERROR(VLOOKUP(A2833,[3]soaBnafar!$A:$G,6,FALSE),0)</f>
        <v>0</v>
      </c>
      <c r="S2833" s="20">
        <f>IFERROR(VLOOKUP(A2833,[3]soaBnafar!$A:$G,7,FALSE),0)</f>
        <v>0</v>
      </c>
      <c r="T2833" s="32">
        <f t="shared" si="530"/>
        <v>134015</v>
      </c>
      <c r="U2833" s="21">
        <f t="shared" si="531"/>
        <v>1468001</v>
      </c>
      <c r="V2833" s="21">
        <f t="shared" si="532"/>
        <v>0</v>
      </c>
      <c r="W2833" s="21">
        <f t="shared" si="533"/>
        <v>1463657</v>
      </c>
      <c r="X2833" s="21">
        <f t="shared" si="534"/>
        <v>0</v>
      </c>
      <c r="Y2833" s="33">
        <f t="shared" si="535"/>
        <v>0</v>
      </c>
      <c r="Z2833" s="4" t="str">
        <f t="shared" si="536"/>
        <v>Sim</v>
      </c>
      <c r="AA2833" s="4" t="str">
        <f t="shared" si="537"/>
        <v>Sim</v>
      </c>
      <c r="AB2833" s="4" t="str">
        <f t="shared" si="538"/>
        <v>Não</v>
      </c>
      <c r="AC2833" s="4" t="str">
        <f t="shared" si="539"/>
        <v>Sim</v>
      </c>
      <c r="AD2833" s="4" t="str">
        <f t="shared" si="540"/>
        <v>Não</v>
      </c>
      <c r="AE2833" s="30" t="str">
        <f t="shared" si="541"/>
        <v>Não</v>
      </c>
    </row>
    <row r="2834" spans="1:31" x14ac:dyDescent="0.25">
      <c r="A2834" s="23">
        <v>420090</v>
      </c>
      <c r="B2834" s="27">
        <f>IFERROR(VLOOKUP(A2834,[1]Monitoramento_Base_somente_disp!$A:$L,5,FALSE),0)</f>
        <v>0</v>
      </c>
      <c r="C2834" s="20">
        <f>IFERROR(VLOOKUP(A2834,[1]Monitoramento_Base_somente_disp!$A:$L,6,FALSE),0)</f>
        <v>0</v>
      </c>
      <c r="D2834" s="20">
        <f>IFERROR(VLOOKUP(A2834,[1]Monitoramento_Base_somente_disp!$A:$L,7,FALSE),0)</f>
        <v>0</v>
      </c>
      <c r="E2834" s="20">
        <f>IFERROR(VLOOKUP(A2834,[1]Monitoramento_Base_somente_disp!$A:$L,8,FALSE),0)</f>
        <v>0</v>
      </c>
      <c r="F2834" s="20">
        <f>IFERROR(VLOOKUP(A2834,[1]Monitoramento_Base_somente_disp!$A:$L,9,FALSE),0)</f>
        <v>0</v>
      </c>
      <c r="G2834" s="28">
        <f>IFERROR(VLOOKUP(A2834,[1]Monitoramento_Base_somente_disp!$A:$L,10,FALSE),0)</f>
        <v>0</v>
      </c>
      <c r="H2834" s="27">
        <f>IFERROR(VLOOKUP(A2834,[2]webService!$A:$I,4,FALSE),0)</f>
        <v>0</v>
      </c>
      <c r="I2834" s="20">
        <f>IFERROR(VLOOKUP(A2834,[2]webService!$A:$II,5,FALSE),0)</f>
        <v>0</v>
      </c>
      <c r="J2834" s="20">
        <f>IFERROR(VLOOKUP(A2834,[2]webService!$A:$I,6,FALSE),0)</f>
        <v>0</v>
      </c>
      <c r="K2834" s="20">
        <f>IFERROR(VLOOKUP(A2834,[2]webService!$A:$I,7,FALSE),0)</f>
        <v>0</v>
      </c>
      <c r="L2834" s="20">
        <f>IFERROR(VLOOKUP(A2834,[2]webService!$A:$I,8,FALSE),0)</f>
        <v>0</v>
      </c>
      <c r="M2834" s="28">
        <f>IFERROR(VLOOKUP(A2834,[2]webService!$A:$I,9,FALSE),0)</f>
        <v>0</v>
      </c>
      <c r="N2834" s="27">
        <f>IFERROR(VLOOKUP(A2834,[3]soaBnafar!$A:$G,2,FALSE),0)</f>
        <v>0</v>
      </c>
      <c r="O2834" s="20">
        <f>IFERROR(VLOOKUP(A2834,[3]soaBnafar!$A:$H,3,FALSE),0)</f>
        <v>0</v>
      </c>
      <c r="P2834" s="20">
        <f>IFERROR(VLOOKUP(A2834,[3]soaBnafar!$A:$G,4,FALSE),0)</f>
        <v>0</v>
      </c>
      <c r="Q2834" s="20">
        <f>IFERROR(VLOOKUP(A2834,[3]soaBnafar!$A:$G,5,FALSE),0)</f>
        <v>0</v>
      </c>
      <c r="R2834" s="20">
        <f>IFERROR(VLOOKUP(A2834,[3]soaBnafar!$A:$G,6,FALSE),0)</f>
        <v>0</v>
      </c>
      <c r="S2834" s="20">
        <f>IFERROR(VLOOKUP(A2834,[3]soaBnafar!$A:$G,7,FALSE),0)</f>
        <v>0</v>
      </c>
      <c r="T2834" s="32">
        <f t="shared" si="530"/>
        <v>0</v>
      </c>
      <c r="U2834" s="21">
        <f t="shared" si="531"/>
        <v>0</v>
      </c>
      <c r="V2834" s="21">
        <f t="shared" si="532"/>
        <v>0</v>
      </c>
      <c r="W2834" s="21">
        <f t="shared" si="533"/>
        <v>0</v>
      </c>
      <c r="X2834" s="21">
        <f t="shared" si="534"/>
        <v>0</v>
      </c>
      <c r="Y2834" s="33">
        <f t="shared" si="535"/>
        <v>0</v>
      </c>
      <c r="Z2834" s="4" t="str">
        <f t="shared" si="536"/>
        <v>Não</v>
      </c>
      <c r="AA2834" s="4" t="str">
        <f t="shared" si="537"/>
        <v>Não</v>
      </c>
      <c r="AB2834" s="4" t="str">
        <f t="shared" si="538"/>
        <v>Não</v>
      </c>
      <c r="AC2834" s="4" t="str">
        <f t="shared" si="539"/>
        <v>Não</v>
      </c>
      <c r="AD2834" s="4" t="str">
        <f t="shared" si="540"/>
        <v>Não</v>
      </c>
      <c r="AE2834" s="30" t="str">
        <f t="shared" si="541"/>
        <v>Não</v>
      </c>
    </row>
    <row r="2835" spans="1:31" x14ac:dyDescent="0.25">
      <c r="A2835" s="23">
        <v>420110</v>
      </c>
      <c r="B2835" s="27">
        <f>IFERROR(VLOOKUP(A2835,[1]Monitoramento_Base_somente_disp!$A:$L,5,FALSE),0)</f>
        <v>0</v>
      </c>
      <c r="C2835" s="20">
        <f>IFERROR(VLOOKUP(A2835,[1]Monitoramento_Base_somente_disp!$A:$L,6,FALSE),0)</f>
        <v>0</v>
      </c>
      <c r="D2835" s="20">
        <f>IFERROR(VLOOKUP(A2835,[1]Monitoramento_Base_somente_disp!$A:$L,7,FALSE),0)</f>
        <v>0</v>
      </c>
      <c r="E2835" s="20">
        <f>IFERROR(VLOOKUP(A2835,[1]Monitoramento_Base_somente_disp!$A:$L,8,FALSE),0)</f>
        <v>0</v>
      </c>
      <c r="F2835" s="20">
        <f>IFERROR(VLOOKUP(A2835,[1]Monitoramento_Base_somente_disp!$A:$L,9,FALSE),0)</f>
        <v>0</v>
      </c>
      <c r="G2835" s="28">
        <f>IFERROR(VLOOKUP(A2835,[1]Monitoramento_Base_somente_disp!$A:$L,10,FALSE),0)</f>
        <v>0</v>
      </c>
      <c r="H2835" s="27">
        <f>IFERROR(VLOOKUP(A2835,[2]webService!$A:$I,4,FALSE),0)</f>
        <v>89339</v>
      </c>
      <c r="I2835" s="20">
        <f>IFERROR(VLOOKUP(A2835,[2]webService!$A:$II,5,FALSE),0)</f>
        <v>227172</v>
      </c>
      <c r="J2835" s="20">
        <f>IFERROR(VLOOKUP(A2835,[2]webService!$A:$I,6,FALSE),0)</f>
        <v>0</v>
      </c>
      <c r="K2835" s="20">
        <f>IFERROR(VLOOKUP(A2835,[2]webService!$A:$I,7,FALSE),0)</f>
        <v>408171</v>
      </c>
      <c r="L2835" s="20">
        <f>IFERROR(VLOOKUP(A2835,[2]webService!$A:$I,8,FALSE),0)</f>
        <v>0</v>
      </c>
      <c r="M2835" s="28">
        <f>IFERROR(VLOOKUP(A2835,[2]webService!$A:$I,9,FALSE),0)</f>
        <v>0</v>
      </c>
      <c r="N2835" s="27">
        <f>IFERROR(VLOOKUP(A2835,[3]soaBnafar!$A:$G,2,FALSE),0)</f>
        <v>0</v>
      </c>
      <c r="O2835" s="20">
        <f>IFERROR(VLOOKUP(A2835,[3]soaBnafar!$A:$H,3,FALSE),0)</f>
        <v>0</v>
      </c>
      <c r="P2835" s="20">
        <f>IFERROR(VLOOKUP(A2835,[3]soaBnafar!$A:$G,4,FALSE),0)</f>
        <v>0</v>
      </c>
      <c r="Q2835" s="20">
        <f>IFERROR(VLOOKUP(A2835,[3]soaBnafar!$A:$G,5,FALSE),0)</f>
        <v>0</v>
      </c>
      <c r="R2835" s="20">
        <f>IFERROR(VLOOKUP(A2835,[3]soaBnafar!$A:$G,6,FALSE),0)</f>
        <v>0</v>
      </c>
      <c r="S2835" s="20">
        <f>IFERROR(VLOOKUP(A2835,[3]soaBnafar!$A:$G,7,FALSE),0)</f>
        <v>0</v>
      </c>
      <c r="T2835" s="32">
        <f t="shared" si="530"/>
        <v>89339</v>
      </c>
      <c r="U2835" s="21">
        <f t="shared" si="531"/>
        <v>227172</v>
      </c>
      <c r="V2835" s="21">
        <f t="shared" si="532"/>
        <v>0</v>
      </c>
      <c r="W2835" s="21">
        <f t="shared" si="533"/>
        <v>408171</v>
      </c>
      <c r="X2835" s="21">
        <f t="shared" si="534"/>
        <v>0</v>
      </c>
      <c r="Y2835" s="33">
        <f t="shared" si="535"/>
        <v>0</v>
      </c>
      <c r="Z2835" s="4" t="str">
        <f t="shared" si="536"/>
        <v>Sim</v>
      </c>
      <c r="AA2835" s="4" t="str">
        <f t="shared" si="537"/>
        <v>Sim</v>
      </c>
      <c r="AB2835" s="4" t="str">
        <f t="shared" si="538"/>
        <v>Não</v>
      </c>
      <c r="AC2835" s="4" t="str">
        <f t="shared" si="539"/>
        <v>Sim</v>
      </c>
      <c r="AD2835" s="4" t="str">
        <f t="shared" si="540"/>
        <v>Não</v>
      </c>
      <c r="AE2835" s="30" t="str">
        <f t="shared" si="541"/>
        <v>Não</v>
      </c>
    </row>
    <row r="2836" spans="1:31" x14ac:dyDescent="0.25">
      <c r="A2836" s="23">
        <v>420125</v>
      </c>
      <c r="B2836" s="27">
        <f>IFERROR(VLOOKUP(A2836,[1]Monitoramento_Base_somente_disp!$A:$L,5,FALSE),0)</f>
        <v>0</v>
      </c>
      <c r="C2836" s="20">
        <f>IFERROR(VLOOKUP(A2836,[1]Monitoramento_Base_somente_disp!$A:$L,6,FALSE),0)</f>
        <v>0</v>
      </c>
      <c r="D2836" s="20">
        <f>IFERROR(VLOOKUP(A2836,[1]Monitoramento_Base_somente_disp!$A:$L,7,FALSE),0)</f>
        <v>0</v>
      </c>
      <c r="E2836" s="20">
        <f>IFERROR(VLOOKUP(A2836,[1]Monitoramento_Base_somente_disp!$A:$L,8,FALSE),0)</f>
        <v>0</v>
      </c>
      <c r="F2836" s="20">
        <f>IFERROR(VLOOKUP(A2836,[1]Monitoramento_Base_somente_disp!$A:$L,9,FALSE),0)</f>
        <v>0</v>
      </c>
      <c r="G2836" s="28">
        <f>IFERROR(VLOOKUP(A2836,[1]Monitoramento_Base_somente_disp!$A:$L,10,FALSE),0)</f>
        <v>0</v>
      </c>
      <c r="H2836" s="27">
        <f>IFERROR(VLOOKUP(A2836,[2]webService!$A:$I,4,FALSE),0)</f>
        <v>0</v>
      </c>
      <c r="I2836" s="20">
        <f>IFERROR(VLOOKUP(A2836,[2]webService!$A:$II,5,FALSE),0)</f>
        <v>0</v>
      </c>
      <c r="J2836" s="20">
        <f>IFERROR(VLOOKUP(A2836,[2]webService!$A:$I,6,FALSE),0)</f>
        <v>0</v>
      </c>
      <c r="K2836" s="20">
        <f>IFERROR(VLOOKUP(A2836,[2]webService!$A:$I,7,FALSE),0)</f>
        <v>0</v>
      </c>
      <c r="L2836" s="20">
        <f>IFERROR(VLOOKUP(A2836,[2]webService!$A:$I,8,FALSE),0)</f>
        <v>0</v>
      </c>
      <c r="M2836" s="28">
        <f>IFERROR(VLOOKUP(A2836,[2]webService!$A:$I,9,FALSE),0)</f>
        <v>0</v>
      </c>
      <c r="N2836" s="27">
        <f>IFERROR(VLOOKUP(A2836,[3]soaBnafar!$A:$G,2,FALSE),0)</f>
        <v>32964</v>
      </c>
      <c r="O2836" s="20">
        <f>IFERROR(VLOOKUP(A2836,[3]soaBnafar!$A:$H,3,FALSE),0)</f>
        <v>0</v>
      </c>
      <c r="P2836" s="20">
        <f>IFERROR(VLOOKUP(A2836,[3]soaBnafar!$A:$G,4,FALSE),0)</f>
        <v>0</v>
      </c>
      <c r="Q2836" s="20">
        <f>IFERROR(VLOOKUP(A2836,[3]soaBnafar!$A:$G,5,FALSE),0)</f>
        <v>0</v>
      </c>
      <c r="R2836" s="20">
        <f>IFERROR(VLOOKUP(A2836,[3]soaBnafar!$A:$G,6,FALSE),0)</f>
        <v>0</v>
      </c>
      <c r="S2836" s="20">
        <f>IFERROR(VLOOKUP(A2836,[3]soaBnafar!$A:$G,7,FALSE),0)</f>
        <v>0</v>
      </c>
      <c r="T2836" s="32">
        <f t="shared" si="530"/>
        <v>32964</v>
      </c>
      <c r="U2836" s="21">
        <f t="shared" si="531"/>
        <v>0</v>
      </c>
      <c r="V2836" s="21">
        <f t="shared" si="532"/>
        <v>0</v>
      </c>
      <c r="W2836" s="21">
        <f t="shared" si="533"/>
        <v>0</v>
      </c>
      <c r="X2836" s="21">
        <f t="shared" si="534"/>
        <v>0</v>
      </c>
      <c r="Y2836" s="33">
        <f t="shared" si="535"/>
        <v>0</v>
      </c>
      <c r="Z2836" s="4" t="str">
        <f t="shared" si="536"/>
        <v>Sim</v>
      </c>
      <c r="AA2836" s="4" t="str">
        <f t="shared" si="537"/>
        <v>Não</v>
      </c>
      <c r="AB2836" s="4" t="str">
        <f t="shared" si="538"/>
        <v>Não</v>
      </c>
      <c r="AC2836" s="4" t="str">
        <f t="shared" si="539"/>
        <v>Não</v>
      </c>
      <c r="AD2836" s="4" t="str">
        <f t="shared" si="540"/>
        <v>Não</v>
      </c>
      <c r="AE2836" s="30" t="str">
        <f t="shared" si="541"/>
        <v>Não</v>
      </c>
    </row>
    <row r="2837" spans="1:31" x14ac:dyDescent="0.25">
      <c r="A2837" s="23">
        <v>420130</v>
      </c>
      <c r="B2837" s="27">
        <f>IFERROR(VLOOKUP(A2837,[1]Monitoramento_Base_somente_disp!$A:$L,5,FALSE),0)</f>
        <v>0</v>
      </c>
      <c r="C2837" s="20">
        <f>IFERROR(VLOOKUP(A2837,[1]Monitoramento_Base_somente_disp!$A:$L,6,FALSE),0)</f>
        <v>0</v>
      </c>
      <c r="D2837" s="20">
        <f>IFERROR(VLOOKUP(A2837,[1]Monitoramento_Base_somente_disp!$A:$L,7,FALSE),0)</f>
        <v>0</v>
      </c>
      <c r="E2837" s="20">
        <f>IFERROR(VLOOKUP(A2837,[1]Monitoramento_Base_somente_disp!$A:$L,8,FALSE),0)</f>
        <v>0</v>
      </c>
      <c r="F2837" s="20">
        <f>IFERROR(VLOOKUP(A2837,[1]Monitoramento_Base_somente_disp!$A:$L,9,FALSE),0)</f>
        <v>0</v>
      </c>
      <c r="G2837" s="28">
        <f>IFERROR(VLOOKUP(A2837,[1]Monitoramento_Base_somente_disp!$A:$L,10,FALSE),0)</f>
        <v>0</v>
      </c>
      <c r="H2837" s="27">
        <f>IFERROR(VLOOKUP(A2837,[2]webService!$A:$I,4,FALSE),0)</f>
        <v>0</v>
      </c>
      <c r="I2837" s="20">
        <f>IFERROR(VLOOKUP(A2837,[2]webService!$A:$II,5,FALSE),0)</f>
        <v>0</v>
      </c>
      <c r="J2837" s="20">
        <f>IFERROR(VLOOKUP(A2837,[2]webService!$A:$I,6,FALSE),0)</f>
        <v>0</v>
      </c>
      <c r="K2837" s="20">
        <f>IFERROR(VLOOKUP(A2837,[2]webService!$A:$I,7,FALSE),0)</f>
        <v>0</v>
      </c>
      <c r="L2837" s="20">
        <f>IFERROR(VLOOKUP(A2837,[2]webService!$A:$I,8,FALSE),0)</f>
        <v>0</v>
      </c>
      <c r="M2837" s="28">
        <f>IFERROR(VLOOKUP(A2837,[2]webService!$A:$I,9,FALSE),0)</f>
        <v>0</v>
      </c>
      <c r="N2837" s="27">
        <f>IFERROR(VLOOKUP(A2837,[3]soaBnafar!$A:$G,2,FALSE),0)</f>
        <v>0</v>
      </c>
      <c r="O2837" s="20">
        <f>IFERROR(VLOOKUP(A2837,[3]soaBnafar!$A:$H,3,FALSE),0)</f>
        <v>0</v>
      </c>
      <c r="P2837" s="20">
        <f>IFERROR(VLOOKUP(A2837,[3]soaBnafar!$A:$G,4,FALSE),0)</f>
        <v>0</v>
      </c>
      <c r="Q2837" s="20">
        <f>IFERROR(VLOOKUP(A2837,[3]soaBnafar!$A:$G,5,FALSE),0)</f>
        <v>0</v>
      </c>
      <c r="R2837" s="20">
        <f>IFERROR(VLOOKUP(A2837,[3]soaBnafar!$A:$G,6,FALSE),0)</f>
        <v>0</v>
      </c>
      <c r="S2837" s="20">
        <f>IFERROR(VLOOKUP(A2837,[3]soaBnafar!$A:$G,7,FALSE),0)</f>
        <v>0</v>
      </c>
      <c r="T2837" s="32">
        <f t="shared" si="530"/>
        <v>0</v>
      </c>
      <c r="U2837" s="21">
        <f t="shared" si="531"/>
        <v>0</v>
      </c>
      <c r="V2837" s="21">
        <f t="shared" si="532"/>
        <v>0</v>
      </c>
      <c r="W2837" s="21">
        <f t="shared" si="533"/>
        <v>0</v>
      </c>
      <c r="X2837" s="21">
        <f t="shared" si="534"/>
        <v>0</v>
      </c>
      <c r="Y2837" s="33">
        <f t="shared" si="535"/>
        <v>0</v>
      </c>
      <c r="Z2837" s="4" t="str">
        <f t="shared" si="536"/>
        <v>Não</v>
      </c>
      <c r="AA2837" s="4" t="str">
        <f t="shared" si="537"/>
        <v>Não</v>
      </c>
      <c r="AB2837" s="4" t="str">
        <f t="shared" si="538"/>
        <v>Não</v>
      </c>
      <c r="AC2837" s="4" t="str">
        <f t="shared" si="539"/>
        <v>Não</v>
      </c>
      <c r="AD2837" s="4" t="str">
        <f t="shared" si="540"/>
        <v>Não</v>
      </c>
      <c r="AE2837" s="30" t="str">
        <f t="shared" si="541"/>
        <v>Não</v>
      </c>
    </row>
    <row r="2838" spans="1:31" x14ac:dyDescent="0.25">
      <c r="A2838" s="23">
        <v>420140</v>
      </c>
      <c r="B2838" s="27">
        <f>IFERROR(VLOOKUP(A2838,[1]Monitoramento_Base_somente_disp!$A:$L,5,FALSE),0)</f>
        <v>0</v>
      </c>
      <c r="C2838" s="20">
        <f>IFERROR(VLOOKUP(A2838,[1]Monitoramento_Base_somente_disp!$A:$L,6,FALSE),0)</f>
        <v>0</v>
      </c>
      <c r="D2838" s="20">
        <f>IFERROR(VLOOKUP(A2838,[1]Monitoramento_Base_somente_disp!$A:$L,7,FALSE),0)</f>
        <v>0</v>
      </c>
      <c r="E2838" s="20">
        <f>IFERROR(VLOOKUP(A2838,[1]Monitoramento_Base_somente_disp!$A:$L,8,FALSE),0)</f>
        <v>0</v>
      </c>
      <c r="F2838" s="20">
        <f>IFERROR(VLOOKUP(A2838,[1]Monitoramento_Base_somente_disp!$A:$L,9,FALSE),0)</f>
        <v>0</v>
      </c>
      <c r="G2838" s="28">
        <f>IFERROR(VLOOKUP(A2838,[1]Monitoramento_Base_somente_disp!$A:$L,10,FALSE),0)</f>
        <v>0</v>
      </c>
      <c r="H2838" s="27">
        <f>IFERROR(VLOOKUP(A2838,[2]webService!$A:$I,4,FALSE),0)</f>
        <v>1196956</v>
      </c>
      <c r="I2838" s="20">
        <f>IFERROR(VLOOKUP(A2838,[2]webService!$A:$II,5,FALSE),0)</f>
        <v>2094946</v>
      </c>
      <c r="J2838" s="20">
        <f>IFERROR(VLOOKUP(A2838,[2]webService!$A:$I,6,FALSE),0)</f>
        <v>238167</v>
      </c>
      <c r="K2838" s="20">
        <f>IFERROR(VLOOKUP(A2838,[2]webService!$A:$I,7,FALSE),0)</f>
        <v>2011248</v>
      </c>
      <c r="L2838" s="20">
        <f>IFERROR(VLOOKUP(A2838,[2]webService!$A:$I,8,FALSE),0)</f>
        <v>0</v>
      </c>
      <c r="M2838" s="28">
        <f>IFERROR(VLOOKUP(A2838,[2]webService!$A:$I,9,FALSE),0)</f>
        <v>0</v>
      </c>
      <c r="N2838" s="27">
        <f>IFERROR(VLOOKUP(A2838,[3]soaBnafar!$A:$G,2,FALSE),0)</f>
        <v>0</v>
      </c>
      <c r="O2838" s="20">
        <f>IFERROR(VLOOKUP(A2838,[3]soaBnafar!$A:$H,3,FALSE),0)</f>
        <v>0</v>
      </c>
      <c r="P2838" s="20">
        <f>IFERROR(VLOOKUP(A2838,[3]soaBnafar!$A:$G,4,FALSE),0)</f>
        <v>0</v>
      </c>
      <c r="Q2838" s="20">
        <f>IFERROR(VLOOKUP(A2838,[3]soaBnafar!$A:$G,5,FALSE),0)</f>
        <v>0</v>
      </c>
      <c r="R2838" s="20">
        <f>IFERROR(VLOOKUP(A2838,[3]soaBnafar!$A:$G,6,FALSE),0)</f>
        <v>0</v>
      </c>
      <c r="S2838" s="20">
        <f>IFERROR(VLOOKUP(A2838,[3]soaBnafar!$A:$G,7,FALSE),0)</f>
        <v>0</v>
      </c>
      <c r="T2838" s="32">
        <f t="shared" si="530"/>
        <v>1196956</v>
      </c>
      <c r="U2838" s="21">
        <f t="shared" si="531"/>
        <v>2094946</v>
      </c>
      <c r="V2838" s="21">
        <f t="shared" si="532"/>
        <v>238167</v>
      </c>
      <c r="W2838" s="21">
        <f t="shared" si="533"/>
        <v>2011248</v>
      </c>
      <c r="X2838" s="21">
        <f t="shared" si="534"/>
        <v>0</v>
      </c>
      <c r="Y2838" s="33">
        <f t="shared" si="535"/>
        <v>0</v>
      </c>
      <c r="Z2838" s="4" t="str">
        <f t="shared" si="536"/>
        <v>Sim</v>
      </c>
      <c r="AA2838" s="4" t="str">
        <f t="shared" si="537"/>
        <v>Sim</v>
      </c>
      <c r="AB2838" s="4" t="str">
        <f t="shared" si="538"/>
        <v>Sim</v>
      </c>
      <c r="AC2838" s="4" t="str">
        <f t="shared" si="539"/>
        <v>Sim</v>
      </c>
      <c r="AD2838" s="4" t="str">
        <f t="shared" si="540"/>
        <v>Não</v>
      </c>
      <c r="AE2838" s="30" t="str">
        <f t="shared" si="541"/>
        <v>Não</v>
      </c>
    </row>
    <row r="2839" spans="1:31" x14ac:dyDescent="0.25">
      <c r="A2839" s="23">
        <v>420205</v>
      </c>
      <c r="B2839" s="27">
        <f>IFERROR(VLOOKUP(A2839,[1]Monitoramento_Base_somente_disp!$A:$L,5,FALSE),0)</f>
        <v>0</v>
      </c>
      <c r="C2839" s="20">
        <f>IFERROR(VLOOKUP(A2839,[1]Monitoramento_Base_somente_disp!$A:$L,6,FALSE),0)</f>
        <v>0</v>
      </c>
      <c r="D2839" s="20">
        <f>IFERROR(VLOOKUP(A2839,[1]Monitoramento_Base_somente_disp!$A:$L,7,FALSE),0)</f>
        <v>0</v>
      </c>
      <c r="E2839" s="20">
        <f>IFERROR(VLOOKUP(A2839,[1]Monitoramento_Base_somente_disp!$A:$L,8,FALSE),0)</f>
        <v>0</v>
      </c>
      <c r="F2839" s="20">
        <f>IFERROR(VLOOKUP(A2839,[1]Monitoramento_Base_somente_disp!$A:$L,9,FALSE),0)</f>
        <v>0</v>
      </c>
      <c r="G2839" s="28">
        <f>IFERROR(VLOOKUP(A2839,[1]Monitoramento_Base_somente_disp!$A:$L,10,FALSE),0)</f>
        <v>0</v>
      </c>
      <c r="H2839" s="27">
        <f>IFERROR(VLOOKUP(A2839,[2]webService!$A:$I,4,FALSE),0)</f>
        <v>27516</v>
      </c>
      <c r="I2839" s="20">
        <f>IFERROR(VLOOKUP(A2839,[2]webService!$A:$II,5,FALSE),0)</f>
        <v>115485</v>
      </c>
      <c r="J2839" s="20">
        <f>IFERROR(VLOOKUP(A2839,[2]webService!$A:$I,6,FALSE),0)</f>
        <v>19110</v>
      </c>
      <c r="K2839" s="20">
        <f>IFERROR(VLOOKUP(A2839,[2]webService!$A:$I,7,FALSE),0)</f>
        <v>0</v>
      </c>
      <c r="L2839" s="20">
        <f>IFERROR(VLOOKUP(A2839,[2]webService!$A:$I,8,FALSE),0)</f>
        <v>0</v>
      </c>
      <c r="M2839" s="28">
        <f>IFERROR(VLOOKUP(A2839,[2]webService!$A:$I,9,FALSE),0)</f>
        <v>0</v>
      </c>
      <c r="N2839" s="27">
        <f>IFERROR(VLOOKUP(A2839,[3]soaBnafar!$A:$G,2,FALSE),0)</f>
        <v>0</v>
      </c>
      <c r="O2839" s="20">
        <f>IFERROR(VLOOKUP(A2839,[3]soaBnafar!$A:$H,3,FALSE),0)</f>
        <v>0</v>
      </c>
      <c r="P2839" s="20">
        <f>IFERROR(VLOOKUP(A2839,[3]soaBnafar!$A:$G,4,FALSE),0)</f>
        <v>0</v>
      </c>
      <c r="Q2839" s="20">
        <f>IFERROR(VLOOKUP(A2839,[3]soaBnafar!$A:$G,5,FALSE),0)</f>
        <v>0</v>
      </c>
      <c r="R2839" s="20">
        <f>IFERROR(VLOOKUP(A2839,[3]soaBnafar!$A:$G,6,FALSE),0)</f>
        <v>0</v>
      </c>
      <c r="S2839" s="20">
        <f>IFERROR(VLOOKUP(A2839,[3]soaBnafar!$A:$G,7,FALSE),0)</f>
        <v>0</v>
      </c>
      <c r="T2839" s="32">
        <f t="shared" si="530"/>
        <v>27516</v>
      </c>
      <c r="U2839" s="21">
        <f t="shared" si="531"/>
        <v>115485</v>
      </c>
      <c r="V2839" s="21">
        <f t="shared" si="532"/>
        <v>19110</v>
      </c>
      <c r="W2839" s="21">
        <f t="shared" si="533"/>
        <v>0</v>
      </c>
      <c r="X2839" s="21">
        <f t="shared" si="534"/>
        <v>0</v>
      </c>
      <c r="Y2839" s="33">
        <f t="shared" si="535"/>
        <v>0</v>
      </c>
      <c r="Z2839" s="4" t="str">
        <f t="shared" si="536"/>
        <v>Sim</v>
      </c>
      <c r="AA2839" s="4" t="str">
        <f t="shared" si="537"/>
        <v>Sim</v>
      </c>
      <c r="AB2839" s="4" t="str">
        <f t="shared" si="538"/>
        <v>Sim</v>
      </c>
      <c r="AC2839" s="4" t="str">
        <f t="shared" si="539"/>
        <v>Não</v>
      </c>
      <c r="AD2839" s="4" t="str">
        <f t="shared" si="540"/>
        <v>Não</v>
      </c>
      <c r="AE2839" s="30" t="str">
        <f t="shared" si="541"/>
        <v>Não</v>
      </c>
    </row>
    <row r="2840" spans="1:31" x14ac:dyDescent="0.25">
      <c r="A2840" s="23">
        <v>420207</v>
      </c>
      <c r="B2840" s="27">
        <f>IFERROR(VLOOKUP(A2840,[1]Monitoramento_Base_somente_disp!$A:$L,5,FALSE),0)</f>
        <v>0</v>
      </c>
      <c r="C2840" s="20">
        <f>IFERROR(VLOOKUP(A2840,[1]Monitoramento_Base_somente_disp!$A:$L,6,FALSE),0)</f>
        <v>0</v>
      </c>
      <c r="D2840" s="20">
        <f>IFERROR(VLOOKUP(A2840,[1]Monitoramento_Base_somente_disp!$A:$L,7,FALSE),0)</f>
        <v>0</v>
      </c>
      <c r="E2840" s="20">
        <f>IFERROR(VLOOKUP(A2840,[1]Monitoramento_Base_somente_disp!$A:$L,8,FALSE),0)</f>
        <v>0</v>
      </c>
      <c r="F2840" s="20">
        <f>IFERROR(VLOOKUP(A2840,[1]Monitoramento_Base_somente_disp!$A:$L,9,FALSE),0)</f>
        <v>0</v>
      </c>
      <c r="G2840" s="28">
        <f>IFERROR(VLOOKUP(A2840,[1]Monitoramento_Base_somente_disp!$A:$L,10,FALSE),0)</f>
        <v>0</v>
      </c>
      <c r="H2840" s="27">
        <f>IFERROR(VLOOKUP(A2840,[2]webService!$A:$I,4,FALSE),0)</f>
        <v>0</v>
      </c>
      <c r="I2840" s="20">
        <f>IFERROR(VLOOKUP(A2840,[2]webService!$A:$II,5,FALSE),0)</f>
        <v>0</v>
      </c>
      <c r="J2840" s="20">
        <f>IFERROR(VLOOKUP(A2840,[2]webService!$A:$I,6,FALSE),0)</f>
        <v>0</v>
      </c>
      <c r="K2840" s="20">
        <f>IFERROR(VLOOKUP(A2840,[2]webService!$A:$I,7,FALSE),0)</f>
        <v>0</v>
      </c>
      <c r="L2840" s="20">
        <f>IFERROR(VLOOKUP(A2840,[2]webService!$A:$I,8,FALSE),0)</f>
        <v>0</v>
      </c>
      <c r="M2840" s="28">
        <f>IFERROR(VLOOKUP(A2840,[2]webService!$A:$I,9,FALSE),0)</f>
        <v>0</v>
      </c>
      <c r="N2840" s="27">
        <f>IFERROR(VLOOKUP(A2840,[3]soaBnafar!$A:$G,2,FALSE),0)</f>
        <v>0</v>
      </c>
      <c r="O2840" s="20">
        <f>IFERROR(VLOOKUP(A2840,[3]soaBnafar!$A:$H,3,FALSE),0)</f>
        <v>0</v>
      </c>
      <c r="P2840" s="20">
        <f>IFERROR(VLOOKUP(A2840,[3]soaBnafar!$A:$G,4,FALSE),0)</f>
        <v>0</v>
      </c>
      <c r="Q2840" s="20">
        <f>IFERROR(VLOOKUP(A2840,[3]soaBnafar!$A:$G,5,FALSE),0)</f>
        <v>0</v>
      </c>
      <c r="R2840" s="20">
        <f>IFERROR(VLOOKUP(A2840,[3]soaBnafar!$A:$G,6,FALSE),0)</f>
        <v>0</v>
      </c>
      <c r="S2840" s="20">
        <f>IFERROR(VLOOKUP(A2840,[3]soaBnafar!$A:$G,7,FALSE),0)</f>
        <v>0</v>
      </c>
      <c r="T2840" s="32">
        <f t="shared" si="530"/>
        <v>0</v>
      </c>
      <c r="U2840" s="21">
        <f t="shared" si="531"/>
        <v>0</v>
      </c>
      <c r="V2840" s="21">
        <f t="shared" si="532"/>
        <v>0</v>
      </c>
      <c r="W2840" s="21">
        <f t="shared" si="533"/>
        <v>0</v>
      </c>
      <c r="X2840" s="21">
        <f t="shared" si="534"/>
        <v>0</v>
      </c>
      <c r="Y2840" s="33">
        <f t="shared" si="535"/>
        <v>0</v>
      </c>
      <c r="Z2840" s="4" t="str">
        <f t="shared" si="536"/>
        <v>Não</v>
      </c>
      <c r="AA2840" s="4" t="str">
        <f t="shared" si="537"/>
        <v>Não</v>
      </c>
      <c r="AB2840" s="4" t="str">
        <f t="shared" si="538"/>
        <v>Não</v>
      </c>
      <c r="AC2840" s="4" t="str">
        <f t="shared" si="539"/>
        <v>Não</v>
      </c>
      <c r="AD2840" s="4" t="str">
        <f t="shared" si="540"/>
        <v>Não</v>
      </c>
      <c r="AE2840" s="30" t="str">
        <f t="shared" si="541"/>
        <v>Não</v>
      </c>
    </row>
    <row r="2841" spans="1:31" x14ac:dyDescent="0.25">
      <c r="A2841" s="23">
        <v>420208</v>
      </c>
      <c r="B2841" s="27">
        <f>IFERROR(VLOOKUP(A2841,[1]Monitoramento_Base_somente_disp!$A:$L,5,FALSE),0)</f>
        <v>0</v>
      </c>
      <c r="C2841" s="20">
        <f>IFERROR(VLOOKUP(A2841,[1]Monitoramento_Base_somente_disp!$A:$L,6,FALSE),0)</f>
        <v>0</v>
      </c>
      <c r="D2841" s="20">
        <f>IFERROR(VLOOKUP(A2841,[1]Monitoramento_Base_somente_disp!$A:$L,7,FALSE),0)</f>
        <v>0</v>
      </c>
      <c r="E2841" s="20">
        <f>IFERROR(VLOOKUP(A2841,[1]Monitoramento_Base_somente_disp!$A:$L,8,FALSE),0)</f>
        <v>0</v>
      </c>
      <c r="F2841" s="20">
        <f>IFERROR(VLOOKUP(A2841,[1]Monitoramento_Base_somente_disp!$A:$L,9,FALSE),0)</f>
        <v>0</v>
      </c>
      <c r="G2841" s="28">
        <f>IFERROR(VLOOKUP(A2841,[1]Monitoramento_Base_somente_disp!$A:$L,10,FALSE),0)</f>
        <v>0</v>
      </c>
      <c r="H2841" s="27">
        <f>IFERROR(VLOOKUP(A2841,[2]webService!$A:$I,4,FALSE),0)</f>
        <v>191333</v>
      </c>
      <c r="I2841" s="20">
        <f>IFERROR(VLOOKUP(A2841,[2]webService!$A:$II,5,FALSE),0)</f>
        <v>483118</v>
      </c>
      <c r="J2841" s="20">
        <f>IFERROR(VLOOKUP(A2841,[2]webService!$A:$I,6,FALSE),0)</f>
        <v>0</v>
      </c>
      <c r="K2841" s="20">
        <f>IFERROR(VLOOKUP(A2841,[2]webService!$A:$I,7,FALSE),0)</f>
        <v>294892</v>
      </c>
      <c r="L2841" s="20">
        <f>IFERROR(VLOOKUP(A2841,[2]webService!$A:$I,8,FALSE),0)</f>
        <v>0</v>
      </c>
      <c r="M2841" s="28">
        <f>IFERROR(VLOOKUP(A2841,[2]webService!$A:$I,9,FALSE),0)</f>
        <v>0</v>
      </c>
      <c r="N2841" s="27">
        <f>IFERROR(VLOOKUP(A2841,[3]soaBnafar!$A:$G,2,FALSE),0)</f>
        <v>0</v>
      </c>
      <c r="O2841" s="20">
        <f>IFERROR(VLOOKUP(A2841,[3]soaBnafar!$A:$H,3,FALSE),0)</f>
        <v>0</v>
      </c>
      <c r="P2841" s="20">
        <f>IFERROR(VLOOKUP(A2841,[3]soaBnafar!$A:$G,4,FALSE),0)</f>
        <v>0</v>
      </c>
      <c r="Q2841" s="20">
        <f>IFERROR(VLOOKUP(A2841,[3]soaBnafar!$A:$G,5,FALSE),0)</f>
        <v>0</v>
      </c>
      <c r="R2841" s="20">
        <f>IFERROR(VLOOKUP(A2841,[3]soaBnafar!$A:$G,6,FALSE),0)</f>
        <v>0</v>
      </c>
      <c r="S2841" s="20">
        <f>IFERROR(VLOOKUP(A2841,[3]soaBnafar!$A:$G,7,FALSE),0)</f>
        <v>0</v>
      </c>
      <c r="T2841" s="32">
        <f t="shared" si="530"/>
        <v>191333</v>
      </c>
      <c r="U2841" s="21">
        <f t="shared" si="531"/>
        <v>483118</v>
      </c>
      <c r="V2841" s="21">
        <f t="shared" si="532"/>
        <v>0</v>
      </c>
      <c r="W2841" s="21">
        <f t="shared" si="533"/>
        <v>294892</v>
      </c>
      <c r="X2841" s="21">
        <f t="shared" si="534"/>
        <v>0</v>
      </c>
      <c r="Y2841" s="33">
        <f t="shared" si="535"/>
        <v>0</v>
      </c>
      <c r="Z2841" s="4" t="str">
        <f t="shared" si="536"/>
        <v>Sim</v>
      </c>
      <c r="AA2841" s="4" t="str">
        <f t="shared" si="537"/>
        <v>Sim</v>
      </c>
      <c r="AB2841" s="4" t="str">
        <f t="shared" si="538"/>
        <v>Não</v>
      </c>
      <c r="AC2841" s="4" t="str">
        <f t="shared" si="539"/>
        <v>Sim</v>
      </c>
      <c r="AD2841" s="4" t="str">
        <f t="shared" si="540"/>
        <v>Não</v>
      </c>
      <c r="AE2841" s="30" t="str">
        <f t="shared" si="541"/>
        <v>Não</v>
      </c>
    </row>
    <row r="2842" spans="1:31" x14ac:dyDescent="0.25">
      <c r="A2842" s="23">
        <v>420209</v>
      </c>
      <c r="B2842" s="27">
        <f>IFERROR(VLOOKUP(A2842,[1]Monitoramento_Base_somente_disp!$A:$L,5,FALSE),0)</f>
        <v>0</v>
      </c>
      <c r="C2842" s="20">
        <f>IFERROR(VLOOKUP(A2842,[1]Monitoramento_Base_somente_disp!$A:$L,6,FALSE),0)</f>
        <v>0</v>
      </c>
      <c r="D2842" s="20">
        <f>IFERROR(VLOOKUP(A2842,[1]Monitoramento_Base_somente_disp!$A:$L,7,FALSE),0)</f>
        <v>0</v>
      </c>
      <c r="E2842" s="20">
        <f>IFERROR(VLOOKUP(A2842,[1]Monitoramento_Base_somente_disp!$A:$L,8,FALSE),0)</f>
        <v>0</v>
      </c>
      <c r="F2842" s="20">
        <f>IFERROR(VLOOKUP(A2842,[1]Monitoramento_Base_somente_disp!$A:$L,9,FALSE),0)</f>
        <v>0</v>
      </c>
      <c r="G2842" s="28">
        <f>IFERROR(VLOOKUP(A2842,[1]Monitoramento_Base_somente_disp!$A:$L,10,FALSE),0)</f>
        <v>0</v>
      </c>
      <c r="H2842" s="27">
        <f>IFERROR(VLOOKUP(A2842,[2]webService!$A:$I,4,FALSE),0)</f>
        <v>28984</v>
      </c>
      <c r="I2842" s="20">
        <f>IFERROR(VLOOKUP(A2842,[2]webService!$A:$II,5,FALSE),0)</f>
        <v>267815</v>
      </c>
      <c r="J2842" s="20">
        <f>IFERROR(VLOOKUP(A2842,[2]webService!$A:$I,6,FALSE),0)</f>
        <v>0</v>
      </c>
      <c r="K2842" s="20">
        <f>IFERROR(VLOOKUP(A2842,[2]webService!$A:$I,7,FALSE),0)</f>
        <v>236923</v>
      </c>
      <c r="L2842" s="20">
        <f>IFERROR(VLOOKUP(A2842,[2]webService!$A:$I,8,FALSE),0)</f>
        <v>0</v>
      </c>
      <c r="M2842" s="28">
        <f>IFERROR(VLOOKUP(A2842,[2]webService!$A:$I,9,FALSE),0)</f>
        <v>0</v>
      </c>
      <c r="N2842" s="27">
        <f>IFERROR(VLOOKUP(A2842,[3]soaBnafar!$A:$G,2,FALSE),0)</f>
        <v>0</v>
      </c>
      <c r="O2842" s="20">
        <f>IFERROR(VLOOKUP(A2842,[3]soaBnafar!$A:$H,3,FALSE),0)</f>
        <v>0</v>
      </c>
      <c r="P2842" s="20">
        <f>IFERROR(VLOOKUP(A2842,[3]soaBnafar!$A:$G,4,FALSE),0)</f>
        <v>0</v>
      </c>
      <c r="Q2842" s="20">
        <f>IFERROR(VLOOKUP(A2842,[3]soaBnafar!$A:$G,5,FALSE),0)</f>
        <v>0</v>
      </c>
      <c r="R2842" s="20">
        <f>IFERROR(VLOOKUP(A2842,[3]soaBnafar!$A:$G,6,FALSE),0)</f>
        <v>0</v>
      </c>
      <c r="S2842" s="20">
        <f>IFERROR(VLOOKUP(A2842,[3]soaBnafar!$A:$G,7,FALSE),0)</f>
        <v>0</v>
      </c>
      <c r="T2842" s="32">
        <f t="shared" si="530"/>
        <v>28984</v>
      </c>
      <c r="U2842" s="21">
        <f t="shared" si="531"/>
        <v>267815</v>
      </c>
      <c r="V2842" s="21">
        <f t="shared" si="532"/>
        <v>0</v>
      </c>
      <c r="W2842" s="21">
        <f t="shared" si="533"/>
        <v>236923</v>
      </c>
      <c r="X2842" s="21">
        <f t="shared" si="534"/>
        <v>0</v>
      </c>
      <c r="Y2842" s="33">
        <f t="shared" si="535"/>
        <v>0</v>
      </c>
      <c r="Z2842" s="4" t="str">
        <f t="shared" si="536"/>
        <v>Sim</v>
      </c>
      <c r="AA2842" s="4" t="str">
        <f t="shared" si="537"/>
        <v>Sim</v>
      </c>
      <c r="AB2842" s="4" t="str">
        <f t="shared" si="538"/>
        <v>Não</v>
      </c>
      <c r="AC2842" s="4" t="str">
        <f t="shared" si="539"/>
        <v>Sim</v>
      </c>
      <c r="AD2842" s="4" t="str">
        <f t="shared" si="540"/>
        <v>Não</v>
      </c>
      <c r="AE2842" s="30" t="str">
        <f t="shared" si="541"/>
        <v>Não</v>
      </c>
    </row>
    <row r="2843" spans="1:31" x14ac:dyDescent="0.25">
      <c r="A2843" s="23">
        <v>420210</v>
      </c>
      <c r="B2843" s="27">
        <f>IFERROR(VLOOKUP(A2843,[1]Monitoramento_Base_somente_disp!$A:$L,5,FALSE),0)</f>
        <v>0</v>
      </c>
      <c r="C2843" s="20">
        <f>IFERROR(VLOOKUP(A2843,[1]Monitoramento_Base_somente_disp!$A:$L,6,FALSE),0)</f>
        <v>0</v>
      </c>
      <c r="D2843" s="20">
        <f>IFERROR(VLOOKUP(A2843,[1]Monitoramento_Base_somente_disp!$A:$L,7,FALSE),0)</f>
        <v>0</v>
      </c>
      <c r="E2843" s="20">
        <f>IFERROR(VLOOKUP(A2843,[1]Monitoramento_Base_somente_disp!$A:$L,8,FALSE),0)</f>
        <v>0</v>
      </c>
      <c r="F2843" s="20">
        <f>IFERROR(VLOOKUP(A2843,[1]Monitoramento_Base_somente_disp!$A:$L,9,FALSE),0)</f>
        <v>0</v>
      </c>
      <c r="G2843" s="28">
        <f>IFERROR(VLOOKUP(A2843,[1]Monitoramento_Base_somente_disp!$A:$L,10,FALSE),0)</f>
        <v>0</v>
      </c>
      <c r="H2843" s="27">
        <f>IFERROR(VLOOKUP(A2843,[2]webService!$A:$I,4,FALSE),0)</f>
        <v>483934</v>
      </c>
      <c r="I2843" s="20">
        <f>IFERROR(VLOOKUP(A2843,[2]webService!$A:$II,5,FALSE),0)</f>
        <v>4126393</v>
      </c>
      <c r="J2843" s="20">
        <f>IFERROR(VLOOKUP(A2843,[2]webService!$A:$I,6,FALSE),0)</f>
        <v>292444</v>
      </c>
      <c r="K2843" s="20">
        <f>IFERROR(VLOOKUP(A2843,[2]webService!$A:$I,7,FALSE),0)</f>
        <v>0</v>
      </c>
      <c r="L2843" s="20">
        <f>IFERROR(VLOOKUP(A2843,[2]webService!$A:$I,8,FALSE),0)</f>
        <v>0</v>
      </c>
      <c r="M2843" s="28">
        <f>IFERROR(VLOOKUP(A2843,[2]webService!$A:$I,9,FALSE),0)</f>
        <v>0</v>
      </c>
      <c r="N2843" s="27">
        <f>IFERROR(VLOOKUP(A2843,[3]soaBnafar!$A:$G,2,FALSE),0)</f>
        <v>0</v>
      </c>
      <c r="O2843" s="20">
        <f>IFERROR(VLOOKUP(A2843,[3]soaBnafar!$A:$H,3,FALSE),0)</f>
        <v>0</v>
      </c>
      <c r="P2843" s="20">
        <f>IFERROR(VLOOKUP(A2843,[3]soaBnafar!$A:$G,4,FALSE),0)</f>
        <v>0</v>
      </c>
      <c r="Q2843" s="20">
        <f>IFERROR(VLOOKUP(A2843,[3]soaBnafar!$A:$G,5,FALSE),0)</f>
        <v>0</v>
      </c>
      <c r="R2843" s="20">
        <f>IFERROR(VLOOKUP(A2843,[3]soaBnafar!$A:$G,6,FALSE),0)</f>
        <v>0</v>
      </c>
      <c r="S2843" s="20">
        <f>IFERROR(VLOOKUP(A2843,[3]soaBnafar!$A:$G,7,FALSE),0)</f>
        <v>0</v>
      </c>
      <c r="T2843" s="32">
        <f t="shared" si="530"/>
        <v>483934</v>
      </c>
      <c r="U2843" s="21">
        <f t="shared" si="531"/>
        <v>4126393</v>
      </c>
      <c r="V2843" s="21">
        <f t="shared" si="532"/>
        <v>292444</v>
      </c>
      <c r="W2843" s="21">
        <f t="shared" si="533"/>
        <v>0</v>
      </c>
      <c r="X2843" s="21">
        <f t="shared" si="534"/>
        <v>0</v>
      </c>
      <c r="Y2843" s="33">
        <f t="shared" si="535"/>
        <v>0</v>
      </c>
      <c r="Z2843" s="4" t="str">
        <f t="shared" si="536"/>
        <v>Sim</v>
      </c>
      <c r="AA2843" s="4" t="str">
        <f t="shared" si="537"/>
        <v>Sim</v>
      </c>
      <c r="AB2843" s="4" t="str">
        <f t="shared" si="538"/>
        <v>Sim</v>
      </c>
      <c r="AC2843" s="4" t="str">
        <f t="shared" si="539"/>
        <v>Não</v>
      </c>
      <c r="AD2843" s="4" t="str">
        <f t="shared" si="540"/>
        <v>Não</v>
      </c>
      <c r="AE2843" s="30" t="str">
        <f t="shared" si="541"/>
        <v>Não</v>
      </c>
    </row>
    <row r="2844" spans="1:31" x14ac:dyDescent="0.25">
      <c r="A2844" s="23">
        <v>420213</v>
      </c>
      <c r="B2844" s="27">
        <f>IFERROR(VLOOKUP(A2844,[1]Monitoramento_Base_somente_disp!$A:$L,5,FALSE),0)</f>
        <v>9552</v>
      </c>
      <c r="C2844" s="20">
        <f>IFERROR(VLOOKUP(A2844,[1]Monitoramento_Base_somente_disp!$A:$L,6,FALSE),0)</f>
        <v>5468376</v>
      </c>
      <c r="D2844" s="20">
        <f>IFERROR(VLOOKUP(A2844,[1]Monitoramento_Base_somente_disp!$A:$L,7,FALSE),0)</f>
        <v>25702</v>
      </c>
      <c r="E2844" s="20">
        <f>IFERROR(VLOOKUP(A2844,[1]Monitoramento_Base_somente_disp!$A:$L,8,FALSE),0)</f>
        <v>6341686</v>
      </c>
      <c r="F2844" s="20">
        <f>IFERROR(VLOOKUP(A2844,[1]Monitoramento_Base_somente_disp!$A:$L,9,FALSE),0)</f>
        <v>0</v>
      </c>
      <c r="G2844" s="28">
        <f>IFERROR(VLOOKUP(A2844,[1]Monitoramento_Base_somente_disp!$A:$L,10,FALSE),0)</f>
        <v>0</v>
      </c>
      <c r="H2844" s="27">
        <f>IFERROR(VLOOKUP(A2844,[2]webService!$A:$I,4,FALSE),0)</f>
        <v>0</v>
      </c>
      <c r="I2844" s="20">
        <f>IFERROR(VLOOKUP(A2844,[2]webService!$A:$II,5,FALSE),0)</f>
        <v>0</v>
      </c>
      <c r="J2844" s="20">
        <f>IFERROR(VLOOKUP(A2844,[2]webService!$A:$I,6,FALSE),0)</f>
        <v>0</v>
      </c>
      <c r="K2844" s="20">
        <f>IFERROR(VLOOKUP(A2844,[2]webService!$A:$I,7,FALSE),0)</f>
        <v>0</v>
      </c>
      <c r="L2844" s="20">
        <f>IFERROR(VLOOKUP(A2844,[2]webService!$A:$I,8,FALSE),0)</f>
        <v>0</v>
      </c>
      <c r="M2844" s="28">
        <f>IFERROR(VLOOKUP(A2844,[2]webService!$A:$I,9,FALSE),0)</f>
        <v>0</v>
      </c>
      <c r="N2844" s="27">
        <f>IFERROR(VLOOKUP(A2844,[3]soaBnafar!$A:$G,2,FALSE),0)</f>
        <v>0</v>
      </c>
      <c r="O2844" s="20">
        <f>IFERROR(VLOOKUP(A2844,[3]soaBnafar!$A:$H,3,FALSE),0)</f>
        <v>0</v>
      </c>
      <c r="P2844" s="20">
        <f>IFERROR(VLOOKUP(A2844,[3]soaBnafar!$A:$G,4,FALSE),0)</f>
        <v>0</v>
      </c>
      <c r="Q2844" s="20">
        <f>IFERROR(VLOOKUP(A2844,[3]soaBnafar!$A:$G,5,FALSE),0)</f>
        <v>0</v>
      </c>
      <c r="R2844" s="20">
        <f>IFERROR(VLOOKUP(A2844,[3]soaBnafar!$A:$G,6,FALSE),0)</f>
        <v>0</v>
      </c>
      <c r="S2844" s="20">
        <f>IFERROR(VLOOKUP(A2844,[3]soaBnafar!$A:$G,7,FALSE),0)</f>
        <v>0</v>
      </c>
      <c r="T2844" s="32">
        <f t="shared" si="530"/>
        <v>9552</v>
      </c>
      <c r="U2844" s="21">
        <f t="shared" si="531"/>
        <v>5468376</v>
      </c>
      <c r="V2844" s="21">
        <f t="shared" si="532"/>
        <v>25702</v>
      </c>
      <c r="W2844" s="21">
        <f t="shared" si="533"/>
        <v>6341686</v>
      </c>
      <c r="X2844" s="21">
        <f t="shared" si="534"/>
        <v>0</v>
      </c>
      <c r="Y2844" s="33">
        <f t="shared" si="535"/>
        <v>0</v>
      </c>
      <c r="Z2844" s="4" t="str">
        <f t="shared" si="536"/>
        <v>Sim</v>
      </c>
      <c r="AA2844" s="4" t="str">
        <f t="shared" si="537"/>
        <v>Sim</v>
      </c>
      <c r="AB2844" s="4" t="str">
        <f t="shared" si="538"/>
        <v>Sim</v>
      </c>
      <c r="AC2844" s="4" t="str">
        <f t="shared" si="539"/>
        <v>Sim</v>
      </c>
      <c r="AD2844" s="4" t="str">
        <f t="shared" si="540"/>
        <v>Não</v>
      </c>
      <c r="AE2844" s="30" t="str">
        <f t="shared" si="541"/>
        <v>Não</v>
      </c>
    </row>
    <row r="2845" spans="1:31" x14ac:dyDescent="0.25">
      <c r="A2845" s="23">
        <v>420215</v>
      </c>
      <c r="B2845" s="27">
        <f>IFERROR(VLOOKUP(A2845,[1]Monitoramento_Base_somente_disp!$A:$L,5,FALSE),0)</f>
        <v>0</v>
      </c>
      <c r="C2845" s="20">
        <f>IFERROR(VLOOKUP(A2845,[1]Monitoramento_Base_somente_disp!$A:$L,6,FALSE),0)</f>
        <v>0</v>
      </c>
      <c r="D2845" s="20">
        <f>IFERROR(VLOOKUP(A2845,[1]Monitoramento_Base_somente_disp!$A:$L,7,FALSE),0)</f>
        <v>0</v>
      </c>
      <c r="E2845" s="20">
        <f>IFERROR(VLOOKUP(A2845,[1]Monitoramento_Base_somente_disp!$A:$L,8,FALSE),0)</f>
        <v>0</v>
      </c>
      <c r="F2845" s="20">
        <f>IFERROR(VLOOKUP(A2845,[1]Monitoramento_Base_somente_disp!$A:$L,9,FALSE),0)</f>
        <v>0</v>
      </c>
      <c r="G2845" s="28">
        <f>IFERROR(VLOOKUP(A2845,[1]Monitoramento_Base_somente_disp!$A:$L,10,FALSE),0)</f>
        <v>0</v>
      </c>
      <c r="H2845" s="27">
        <f>IFERROR(VLOOKUP(A2845,[2]webService!$A:$I,4,FALSE),0)</f>
        <v>41476</v>
      </c>
      <c r="I2845" s="20">
        <f>IFERROR(VLOOKUP(A2845,[2]webService!$A:$II,5,FALSE),0)</f>
        <v>260543</v>
      </c>
      <c r="J2845" s="20">
        <f>IFERROR(VLOOKUP(A2845,[2]webService!$A:$I,6,FALSE),0)</f>
        <v>0</v>
      </c>
      <c r="K2845" s="20">
        <f>IFERROR(VLOOKUP(A2845,[2]webService!$A:$I,7,FALSE),0)</f>
        <v>243128</v>
      </c>
      <c r="L2845" s="20">
        <f>IFERROR(VLOOKUP(A2845,[2]webService!$A:$I,8,FALSE),0)</f>
        <v>0</v>
      </c>
      <c r="M2845" s="28">
        <f>IFERROR(VLOOKUP(A2845,[2]webService!$A:$I,9,FALSE),0)</f>
        <v>0</v>
      </c>
      <c r="N2845" s="27">
        <f>IFERROR(VLOOKUP(A2845,[3]soaBnafar!$A:$G,2,FALSE),0)</f>
        <v>0</v>
      </c>
      <c r="O2845" s="20">
        <f>IFERROR(VLOOKUP(A2845,[3]soaBnafar!$A:$H,3,FALSE),0)</f>
        <v>0</v>
      </c>
      <c r="P2845" s="20">
        <f>IFERROR(VLOOKUP(A2845,[3]soaBnafar!$A:$G,4,FALSE),0)</f>
        <v>0</v>
      </c>
      <c r="Q2845" s="20">
        <f>IFERROR(VLOOKUP(A2845,[3]soaBnafar!$A:$G,5,FALSE),0)</f>
        <v>0</v>
      </c>
      <c r="R2845" s="20">
        <f>IFERROR(VLOOKUP(A2845,[3]soaBnafar!$A:$G,6,FALSE),0)</f>
        <v>0</v>
      </c>
      <c r="S2845" s="20">
        <f>IFERROR(VLOOKUP(A2845,[3]soaBnafar!$A:$G,7,FALSE),0)</f>
        <v>0</v>
      </c>
      <c r="T2845" s="32">
        <f t="shared" si="530"/>
        <v>41476</v>
      </c>
      <c r="U2845" s="21">
        <f t="shared" si="531"/>
        <v>260543</v>
      </c>
      <c r="V2845" s="21">
        <f t="shared" si="532"/>
        <v>0</v>
      </c>
      <c r="W2845" s="21">
        <f t="shared" si="533"/>
        <v>243128</v>
      </c>
      <c r="X2845" s="21">
        <f t="shared" si="534"/>
        <v>0</v>
      </c>
      <c r="Y2845" s="33">
        <f t="shared" si="535"/>
        <v>0</v>
      </c>
      <c r="Z2845" s="4" t="str">
        <f t="shared" si="536"/>
        <v>Sim</v>
      </c>
      <c r="AA2845" s="4" t="str">
        <f t="shared" si="537"/>
        <v>Sim</v>
      </c>
      <c r="AB2845" s="4" t="str">
        <f t="shared" si="538"/>
        <v>Não</v>
      </c>
      <c r="AC2845" s="4" t="str">
        <f t="shared" si="539"/>
        <v>Sim</v>
      </c>
      <c r="AD2845" s="4" t="str">
        <f t="shared" si="540"/>
        <v>Não</v>
      </c>
      <c r="AE2845" s="30" t="str">
        <f t="shared" si="541"/>
        <v>Não</v>
      </c>
    </row>
    <row r="2846" spans="1:31" x14ac:dyDescent="0.25">
      <c r="A2846" s="23">
        <v>420230</v>
      </c>
      <c r="B2846" s="27">
        <f>IFERROR(VLOOKUP(A2846,[1]Monitoramento_Base_somente_disp!$A:$L,5,FALSE),0)</f>
        <v>0</v>
      </c>
      <c r="C2846" s="20">
        <f>IFERROR(VLOOKUP(A2846,[1]Monitoramento_Base_somente_disp!$A:$L,6,FALSE),0)</f>
        <v>0</v>
      </c>
      <c r="D2846" s="20">
        <f>IFERROR(VLOOKUP(A2846,[1]Monitoramento_Base_somente_disp!$A:$L,7,FALSE),0)</f>
        <v>0</v>
      </c>
      <c r="E2846" s="20">
        <f>IFERROR(VLOOKUP(A2846,[1]Monitoramento_Base_somente_disp!$A:$L,8,FALSE),0)</f>
        <v>0</v>
      </c>
      <c r="F2846" s="20">
        <f>IFERROR(VLOOKUP(A2846,[1]Monitoramento_Base_somente_disp!$A:$L,9,FALSE),0)</f>
        <v>0</v>
      </c>
      <c r="G2846" s="28">
        <f>IFERROR(VLOOKUP(A2846,[1]Monitoramento_Base_somente_disp!$A:$L,10,FALSE),0)</f>
        <v>0</v>
      </c>
      <c r="H2846" s="27">
        <f>IFERROR(VLOOKUP(A2846,[2]webService!$A:$I,4,FALSE),0)</f>
        <v>0</v>
      </c>
      <c r="I2846" s="20">
        <f>IFERROR(VLOOKUP(A2846,[2]webService!$A:$II,5,FALSE),0)</f>
        <v>0</v>
      </c>
      <c r="J2846" s="20">
        <f>IFERROR(VLOOKUP(A2846,[2]webService!$A:$I,6,FALSE),0)</f>
        <v>0</v>
      </c>
      <c r="K2846" s="20">
        <f>IFERROR(VLOOKUP(A2846,[2]webService!$A:$I,7,FALSE),0)</f>
        <v>0</v>
      </c>
      <c r="L2846" s="20">
        <f>IFERROR(VLOOKUP(A2846,[2]webService!$A:$I,8,FALSE),0)</f>
        <v>0</v>
      </c>
      <c r="M2846" s="28">
        <f>IFERROR(VLOOKUP(A2846,[2]webService!$A:$I,9,FALSE),0)</f>
        <v>0</v>
      </c>
      <c r="N2846" s="27">
        <f>IFERROR(VLOOKUP(A2846,[3]soaBnafar!$A:$G,2,FALSE),0)</f>
        <v>0</v>
      </c>
      <c r="O2846" s="20">
        <f>IFERROR(VLOOKUP(A2846,[3]soaBnafar!$A:$H,3,FALSE),0)</f>
        <v>0</v>
      </c>
      <c r="P2846" s="20">
        <f>IFERROR(VLOOKUP(A2846,[3]soaBnafar!$A:$G,4,FALSE),0)</f>
        <v>0</v>
      </c>
      <c r="Q2846" s="20">
        <f>IFERROR(VLOOKUP(A2846,[3]soaBnafar!$A:$G,5,FALSE),0)</f>
        <v>0</v>
      </c>
      <c r="R2846" s="20">
        <f>IFERROR(VLOOKUP(A2846,[3]soaBnafar!$A:$G,6,FALSE),0)</f>
        <v>0</v>
      </c>
      <c r="S2846" s="20">
        <f>IFERROR(VLOOKUP(A2846,[3]soaBnafar!$A:$G,7,FALSE),0)</f>
        <v>0</v>
      </c>
      <c r="T2846" s="32">
        <f t="shared" si="530"/>
        <v>0</v>
      </c>
      <c r="U2846" s="21">
        <f t="shared" si="531"/>
        <v>0</v>
      </c>
      <c r="V2846" s="21">
        <f t="shared" si="532"/>
        <v>0</v>
      </c>
      <c r="W2846" s="21">
        <f t="shared" si="533"/>
        <v>0</v>
      </c>
      <c r="X2846" s="21">
        <f t="shared" si="534"/>
        <v>0</v>
      </c>
      <c r="Y2846" s="33">
        <f t="shared" si="535"/>
        <v>0</v>
      </c>
      <c r="Z2846" s="4" t="str">
        <f t="shared" si="536"/>
        <v>Não</v>
      </c>
      <c r="AA2846" s="4" t="str">
        <f t="shared" si="537"/>
        <v>Não</v>
      </c>
      <c r="AB2846" s="4" t="str">
        <f t="shared" si="538"/>
        <v>Não</v>
      </c>
      <c r="AC2846" s="4" t="str">
        <f t="shared" si="539"/>
        <v>Não</v>
      </c>
      <c r="AD2846" s="4" t="str">
        <f t="shared" si="540"/>
        <v>Não</v>
      </c>
      <c r="AE2846" s="30" t="str">
        <f t="shared" si="541"/>
        <v>Não</v>
      </c>
    </row>
    <row r="2847" spans="1:31" x14ac:dyDescent="0.25">
      <c r="A2847" s="23">
        <v>420243</v>
      </c>
      <c r="B2847" s="27">
        <f>IFERROR(VLOOKUP(A2847,[1]Monitoramento_Base_somente_disp!$A:$L,5,FALSE),0)</f>
        <v>0</v>
      </c>
      <c r="C2847" s="20">
        <f>IFERROR(VLOOKUP(A2847,[1]Monitoramento_Base_somente_disp!$A:$L,6,FALSE),0)</f>
        <v>32484200</v>
      </c>
      <c r="D2847" s="20">
        <f>IFERROR(VLOOKUP(A2847,[1]Monitoramento_Base_somente_disp!$A:$L,7,FALSE),0)</f>
        <v>0</v>
      </c>
      <c r="E2847" s="20">
        <f>IFERROR(VLOOKUP(A2847,[1]Monitoramento_Base_somente_disp!$A:$L,8,FALSE),0)</f>
        <v>16242100</v>
      </c>
      <c r="F2847" s="20">
        <f>IFERROR(VLOOKUP(A2847,[1]Monitoramento_Base_somente_disp!$A:$L,9,FALSE),0)</f>
        <v>0</v>
      </c>
      <c r="G2847" s="28">
        <f>IFERROR(VLOOKUP(A2847,[1]Monitoramento_Base_somente_disp!$A:$L,10,FALSE),0)</f>
        <v>0</v>
      </c>
      <c r="H2847" s="27">
        <f>IFERROR(VLOOKUP(A2847,[2]webService!$A:$I,4,FALSE),0)</f>
        <v>0</v>
      </c>
      <c r="I2847" s="20">
        <f>IFERROR(VLOOKUP(A2847,[2]webService!$A:$II,5,FALSE),0)</f>
        <v>0</v>
      </c>
      <c r="J2847" s="20">
        <f>IFERROR(VLOOKUP(A2847,[2]webService!$A:$I,6,FALSE),0)</f>
        <v>0</v>
      </c>
      <c r="K2847" s="20">
        <f>IFERROR(VLOOKUP(A2847,[2]webService!$A:$I,7,FALSE),0)</f>
        <v>0</v>
      </c>
      <c r="L2847" s="20">
        <f>IFERROR(VLOOKUP(A2847,[2]webService!$A:$I,8,FALSE),0)</f>
        <v>0</v>
      </c>
      <c r="M2847" s="28">
        <f>IFERROR(VLOOKUP(A2847,[2]webService!$A:$I,9,FALSE),0)</f>
        <v>0</v>
      </c>
      <c r="N2847" s="27">
        <f>IFERROR(VLOOKUP(A2847,[3]soaBnafar!$A:$G,2,FALSE),0)</f>
        <v>0</v>
      </c>
      <c r="O2847" s="20">
        <f>IFERROR(VLOOKUP(A2847,[3]soaBnafar!$A:$H,3,FALSE),0)</f>
        <v>0</v>
      </c>
      <c r="P2847" s="20">
        <f>IFERROR(VLOOKUP(A2847,[3]soaBnafar!$A:$G,4,FALSE),0)</f>
        <v>0</v>
      </c>
      <c r="Q2847" s="20">
        <f>IFERROR(VLOOKUP(A2847,[3]soaBnafar!$A:$G,5,FALSE),0)</f>
        <v>0</v>
      </c>
      <c r="R2847" s="20">
        <f>IFERROR(VLOOKUP(A2847,[3]soaBnafar!$A:$G,6,FALSE),0)</f>
        <v>0</v>
      </c>
      <c r="S2847" s="20">
        <f>IFERROR(VLOOKUP(A2847,[3]soaBnafar!$A:$G,7,FALSE),0)</f>
        <v>0</v>
      </c>
      <c r="T2847" s="32">
        <f t="shared" si="530"/>
        <v>0</v>
      </c>
      <c r="U2847" s="21">
        <f t="shared" si="531"/>
        <v>32484200</v>
      </c>
      <c r="V2847" s="21">
        <f t="shared" si="532"/>
        <v>0</v>
      </c>
      <c r="W2847" s="21">
        <f t="shared" si="533"/>
        <v>16242100</v>
      </c>
      <c r="X2847" s="21">
        <f t="shared" si="534"/>
        <v>0</v>
      </c>
      <c r="Y2847" s="33">
        <f t="shared" si="535"/>
        <v>0</v>
      </c>
      <c r="Z2847" s="4" t="str">
        <f t="shared" si="536"/>
        <v>Não</v>
      </c>
      <c r="AA2847" s="4" t="str">
        <f t="shared" si="537"/>
        <v>Sim</v>
      </c>
      <c r="AB2847" s="4" t="str">
        <f t="shared" si="538"/>
        <v>Não</v>
      </c>
      <c r="AC2847" s="4" t="str">
        <f t="shared" si="539"/>
        <v>Sim</v>
      </c>
      <c r="AD2847" s="4" t="str">
        <f t="shared" si="540"/>
        <v>Não</v>
      </c>
      <c r="AE2847" s="30" t="str">
        <f t="shared" si="541"/>
        <v>Não</v>
      </c>
    </row>
    <row r="2848" spans="1:31" x14ac:dyDescent="0.25">
      <c r="A2848" s="23">
        <v>420250</v>
      </c>
      <c r="B2848" s="27">
        <f>IFERROR(VLOOKUP(A2848,[1]Monitoramento_Base_somente_disp!$A:$L,5,FALSE),0)</f>
        <v>0</v>
      </c>
      <c r="C2848" s="20">
        <f>IFERROR(VLOOKUP(A2848,[1]Monitoramento_Base_somente_disp!$A:$L,6,FALSE),0)</f>
        <v>0</v>
      </c>
      <c r="D2848" s="20">
        <f>IFERROR(VLOOKUP(A2848,[1]Monitoramento_Base_somente_disp!$A:$L,7,FALSE),0)</f>
        <v>0</v>
      </c>
      <c r="E2848" s="20">
        <f>IFERROR(VLOOKUP(A2848,[1]Monitoramento_Base_somente_disp!$A:$L,8,FALSE),0)</f>
        <v>0</v>
      </c>
      <c r="F2848" s="20">
        <f>IFERROR(VLOOKUP(A2848,[1]Monitoramento_Base_somente_disp!$A:$L,9,FALSE),0)</f>
        <v>0</v>
      </c>
      <c r="G2848" s="28">
        <f>IFERROR(VLOOKUP(A2848,[1]Monitoramento_Base_somente_disp!$A:$L,10,FALSE),0)</f>
        <v>0</v>
      </c>
      <c r="H2848" s="27">
        <f>IFERROR(VLOOKUP(A2848,[2]webService!$A:$I,4,FALSE),0)</f>
        <v>1942</v>
      </c>
      <c r="I2848" s="20">
        <f>IFERROR(VLOOKUP(A2848,[2]webService!$A:$II,5,FALSE),0)</f>
        <v>21249</v>
      </c>
      <c r="J2848" s="20">
        <f>IFERROR(VLOOKUP(A2848,[2]webService!$A:$I,6,FALSE),0)</f>
        <v>0</v>
      </c>
      <c r="K2848" s="20">
        <f>IFERROR(VLOOKUP(A2848,[2]webService!$A:$I,7,FALSE),0)</f>
        <v>0</v>
      </c>
      <c r="L2848" s="20">
        <f>IFERROR(VLOOKUP(A2848,[2]webService!$A:$I,8,FALSE),0)</f>
        <v>0</v>
      </c>
      <c r="M2848" s="28">
        <f>IFERROR(VLOOKUP(A2848,[2]webService!$A:$I,9,FALSE),0)</f>
        <v>0</v>
      </c>
      <c r="N2848" s="27">
        <f>IFERROR(VLOOKUP(A2848,[3]soaBnafar!$A:$G,2,FALSE),0)</f>
        <v>0</v>
      </c>
      <c r="O2848" s="20">
        <f>IFERROR(VLOOKUP(A2848,[3]soaBnafar!$A:$H,3,FALSE),0)</f>
        <v>0</v>
      </c>
      <c r="P2848" s="20">
        <f>IFERROR(VLOOKUP(A2848,[3]soaBnafar!$A:$G,4,FALSE),0)</f>
        <v>0</v>
      </c>
      <c r="Q2848" s="20">
        <f>IFERROR(VLOOKUP(A2848,[3]soaBnafar!$A:$G,5,FALSE),0)</f>
        <v>0</v>
      </c>
      <c r="R2848" s="20">
        <f>IFERROR(VLOOKUP(A2848,[3]soaBnafar!$A:$G,6,FALSE),0)</f>
        <v>0</v>
      </c>
      <c r="S2848" s="20">
        <f>IFERROR(VLOOKUP(A2848,[3]soaBnafar!$A:$G,7,FALSE),0)</f>
        <v>0</v>
      </c>
      <c r="T2848" s="32">
        <f t="shared" si="530"/>
        <v>1942</v>
      </c>
      <c r="U2848" s="21">
        <f t="shared" si="531"/>
        <v>21249</v>
      </c>
      <c r="V2848" s="21">
        <f t="shared" si="532"/>
        <v>0</v>
      </c>
      <c r="W2848" s="21">
        <f t="shared" si="533"/>
        <v>0</v>
      </c>
      <c r="X2848" s="21">
        <f t="shared" si="534"/>
        <v>0</v>
      </c>
      <c r="Y2848" s="33">
        <f t="shared" si="535"/>
        <v>0</v>
      </c>
      <c r="Z2848" s="4" t="str">
        <f t="shared" si="536"/>
        <v>Sim</v>
      </c>
      <c r="AA2848" s="4" t="str">
        <f t="shared" si="537"/>
        <v>Sim</v>
      </c>
      <c r="AB2848" s="4" t="str">
        <f t="shared" si="538"/>
        <v>Não</v>
      </c>
      <c r="AC2848" s="4" t="str">
        <f t="shared" si="539"/>
        <v>Não</v>
      </c>
      <c r="AD2848" s="4" t="str">
        <f t="shared" si="540"/>
        <v>Não</v>
      </c>
      <c r="AE2848" s="30" t="str">
        <f t="shared" si="541"/>
        <v>Não</v>
      </c>
    </row>
    <row r="2849" spans="1:31" x14ac:dyDescent="0.25">
      <c r="A2849" s="23">
        <v>420253</v>
      </c>
      <c r="B2849" s="27">
        <f>IFERROR(VLOOKUP(A2849,[1]Monitoramento_Base_somente_disp!$A:$L,5,FALSE),0)</f>
        <v>0</v>
      </c>
      <c r="C2849" s="20">
        <f>IFERROR(VLOOKUP(A2849,[1]Monitoramento_Base_somente_disp!$A:$L,6,FALSE),0)</f>
        <v>12878600</v>
      </c>
      <c r="D2849" s="20">
        <f>IFERROR(VLOOKUP(A2849,[1]Monitoramento_Base_somente_disp!$A:$L,7,FALSE),0)</f>
        <v>0</v>
      </c>
      <c r="E2849" s="20">
        <f>IFERROR(VLOOKUP(A2849,[1]Monitoramento_Base_somente_disp!$A:$L,8,FALSE),0)</f>
        <v>6439300</v>
      </c>
      <c r="F2849" s="20">
        <f>IFERROR(VLOOKUP(A2849,[1]Monitoramento_Base_somente_disp!$A:$L,9,FALSE),0)</f>
        <v>0</v>
      </c>
      <c r="G2849" s="28">
        <f>IFERROR(VLOOKUP(A2849,[1]Monitoramento_Base_somente_disp!$A:$L,10,FALSE),0)</f>
        <v>0</v>
      </c>
      <c r="H2849" s="27">
        <f>IFERROR(VLOOKUP(A2849,[2]webService!$A:$I,4,FALSE),0)</f>
        <v>49596</v>
      </c>
      <c r="I2849" s="20">
        <f>IFERROR(VLOOKUP(A2849,[2]webService!$A:$II,5,FALSE),0)</f>
        <v>275891</v>
      </c>
      <c r="J2849" s="20">
        <f>IFERROR(VLOOKUP(A2849,[2]webService!$A:$I,6,FALSE),0)</f>
        <v>0</v>
      </c>
      <c r="K2849" s="20">
        <f>IFERROR(VLOOKUP(A2849,[2]webService!$A:$I,7,FALSE),0)</f>
        <v>0</v>
      </c>
      <c r="L2849" s="20">
        <f>IFERROR(VLOOKUP(A2849,[2]webService!$A:$I,8,FALSE),0)</f>
        <v>0</v>
      </c>
      <c r="M2849" s="28">
        <f>IFERROR(VLOOKUP(A2849,[2]webService!$A:$I,9,FALSE),0)</f>
        <v>0</v>
      </c>
      <c r="N2849" s="27">
        <f>IFERROR(VLOOKUP(A2849,[3]soaBnafar!$A:$G,2,FALSE),0)</f>
        <v>0</v>
      </c>
      <c r="O2849" s="20">
        <f>IFERROR(VLOOKUP(A2849,[3]soaBnafar!$A:$H,3,FALSE),0)</f>
        <v>0</v>
      </c>
      <c r="P2849" s="20">
        <f>IFERROR(VLOOKUP(A2849,[3]soaBnafar!$A:$G,4,FALSE),0)</f>
        <v>0</v>
      </c>
      <c r="Q2849" s="20">
        <f>IFERROR(VLOOKUP(A2849,[3]soaBnafar!$A:$G,5,FALSE),0)</f>
        <v>0</v>
      </c>
      <c r="R2849" s="20">
        <f>IFERROR(VLOOKUP(A2849,[3]soaBnafar!$A:$G,6,FALSE),0)</f>
        <v>0</v>
      </c>
      <c r="S2849" s="20">
        <f>IFERROR(VLOOKUP(A2849,[3]soaBnafar!$A:$G,7,FALSE),0)</f>
        <v>0</v>
      </c>
      <c r="T2849" s="32">
        <f t="shared" si="530"/>
        <v>49596</v>
      </c>
      <c r="U2849" s="21">
        <f t="shared" si="531"/>
        <v>13154491</v>
      </c>
      <c r="V2849" s="21">
        <f t="shared" si="532"/>
        <v>0</v>
      </c>
      <c r="W2849" s="21">
        <f t="shared" si="533"/>
        <v>6439300</v>
      </c>
      <c r="X2849" s="21">
        <f t="shared" si="534"/>
        <v>0</v>
      </c>
      <c r="Y2849" s="33">
        <f t="shared" si="535"/>
        <v>0</v>
      </c>
      <c r="Z2849" s="4" t="str">
        <f t="shared" si="536"/>
        <v>Sim</v>
      </c>
      <c r="AA2849" s="4" t="str">
        <f t="shared" si="537"/>
        <v>Sim</v>
      </c>
      <c r="AB2849" s="4" t="str">
        <f t="shared" si="538"/>
        <v>Não</v>
      </c>
      <c r="AC2849" s="4" t="str">
        <f t="shared" si="539"/>
        <v>Sim</v>
      </c>
      <c r="AD2849" s="4" t="str">
        <f t="shared" si="540"/>
        <v>Não</v>
      </c>
      <c r="AE2849" s="30" t="str">
        <f t="shared" si="541"/>
        <v>Não</v>
      </c>
    </row>
    <row r="2850" spans="1:31" x14ac:dyDescent="0.25">
      <c r="A2850" s="23">
        <v>420257</v>
      </c>
      <c r="B2850" s="27">
        <f>IFERROR(VLOOKUP(A2850,[1]Monitoramento_Base_somente_disp!$A:$L,5,FALSE),0)</f>
        <v>0</v>
      </c>
      <c r="C2850" s="20">
        <f>IFERROR(VLOOKUP(A2850,[1]Monitoramento_Base_somente_disp!$A:$L,6,FALSE),0)</f>
        <v>0</v>
      </c>
      <c r="D2850" s="20">
        <f>IFERROR(VLOOKUP(A2850,[1]Monitoramento_Base_somente_disp!$A:$L,7,FALSE),0)</f>
        <v>0</v>
      </c>
      <c r="E2850" s="20">
        <f>IFERROR(VLOOKUP(A2850,[1]Monitoramento_Base_somente_disp!$A:$L,8,FALSE),0)</f>
        <v>0</v>
      </c>
      <c r="F2850" s="20">
        <f>IFERROR(VLOOKUP(A2850,[1]Monitoramento_Base_somente_disp!$A:$L,9,FALSE),0)</f>
        <v>0</v>
      </c>
      <c r="G2850" s="28">
        <f>IFERROR(VLOOKUP(A2850,[1]Monitoramento_Base_somente_disp!$A:$L,10,FALSE),0)</f>
        <v>0</v>
      </c>
      <c r="H2850" s="27">
        <f>IFERROR(VLOOKUP(A2850,[2]webService!$A:$I,4,FALSE),0)</f>
        <v>36147</v>
      </c>
      <c r="I2850" s="20">
        <f>IFERROR(VLOOKUP(A2850,[2]webService!$A:$II,5,FALSE),0)</f>
        <v>211968</v>
      </c>
      <c r="J2850" s="20">
        <f>IFERROR(VLOOKUP(A2850,[2]webService!$A:$I,6,FALSE),0)</f>
        <v>0</v>
      </c>
      <c r="K2850" s="20">
        <f>IFERROR(VLOOKUP(A2850,[2]webService!$A:$I,7,FALSE),0)</f>
        <v>211469</v>
      </c>
      <c r="L2850" s="20">
        <f>IFERROR(VLOOKUP(A2850,[2]webService!$A:$I,8,FALSE),0)</f>
        <v>0</v>
      </c>
      <c r="M2850" s="28">
        <f>IFERROR(VLOOKUP(A2850,[2]webService!$A:$I,9,FALSE),0)</f>
        <v>0</v>
      </c>
      <c r="N2850" s="27">
        <f>IFERROR(VLOOKUP(A2850,[3]soaBnafar!$A:$G,2,FALSE),0)</f>
        <v>0</v>
      </c>
      <c r="O2850" s="20">
        <f>IFERROR(VLOOKUP(A2850,[3]soaBnafar!$A:$H,3,FALSE),0)</f>
        <v>0</v>
      </c>
      <c r="P2850" s="20">
        <f>IFERROR(VLOOKUP(A2850,[3]soaBnafar!$A:$G,4,FALSE),0)</f>
        <v>0</v>
      </c>
      <c r="Q2850" s="20">
        <f>IFERROR(VLOOKUP(A2850,[3]soaBnafar!$A:$G,5,FALSE),0)</f>
        <v>0</v>
      </c>
      <c r="R2850" s="20">
        <f>IFERROR(VLOOKUP(A2850,[3]soaBnafar!$A:$G,6,FALSE),0)</f>
        <v>0</v>
      </c>
      <c r="S2850" s="20">
        <f>IFERROR(VLOOKUP(A2850,[3]soaBnafar!$A:$G,7,FALSE),0)</f>
        <v>0</v>
      </c>
      <c r="T2850" s="32">
        <f t="shared" si="530"/>
        <v>36147</v>
      </c>
      <c r="U2850" s="21">
        <f t="shared" si="531"/>
        <v>211968</v>
      </c>
      <c r="V2850" s="21">
        <f t="shared" si="532"/>
        <v>0</v>
      </c>
      <c r="W2850" s="21">
        <f t="shared" si="533"/>
        <v>211469</v>
      </c>
      <c r="X2850" s="21">
        <f t="shared" si="534"/>
        <v>0</v>
      </c>
      <c r="Y2850" s="33">
        <f t="shared" si="535"/>
        <v>0</v>
      </c>
      <c r="Z2850" s="4" t="str">
        <f t="shared" si="536"/>
        <v>Sim</v>
      </c>
      <c r="AA2850" s="4" t="str">
        <f t="shared" si="537"/>
        <v>Sim</v>
      </c>
      <c r="AB2850" s="4" t="str">
        <f t="shared" si="538"/>
        <v>Não</v>
      </c>
      <c r="AC2850" s="4" t="str">
        <f t="shared" si="539"/>
        <v>Sim</v>
      </c>
      <c r="AD2850" s="4" t="str">
        <f t="shared" si="540"/>
        <v>Não</v>
      </c>
      <c r="AE2850" s="30" t="str">
        <f t="shared" si="541"/>
        <v>Não</v>
      </c>
    </row>
    <row r="2851" spans="1:31" x14ac:dyDescent="0.25">
      <c r="A2851" s="23">
        <v>420270</v>
      </c>
      <c r="B2851" s="27">
        <f>IFERROR(VLOOKUP(A2851,[1]Monitoramento_Base_somente_disp!$A:$L,5,FALSE),0)</f>
        <v>0</v>
      </c>
      <c r="C2851" s="20">
        <f>IFERROR(VLOOKUP(A2851,[1]Monitoramento_Base_somente_disp!$A:$L,6,FALSE),0)</f>
        <v>22025668</v>
      </c>
      <c r="D2851" s="20">
        <f>IFERROR(VLOOKUP(A2851,[1]Monitoramento_Base_somente_disp!$A:$L,7,FALSE),0)</f>
        <v>0</v>
      </c>
      <c r="E2851" s="20">
        <f>IFERROR(VLOOKUP(A2851,[1]Monitoramento_Base_somente_disp!$A:$L,8,FALSE),0)</f>
        <v>11012834</v>
      </c>
      <c r="F2851" s="20">
        <f>IFERROR(VLOOKUP(A2851,[1]Monitoramento_Base_somente_disp!$A:$L,9,FALSE),0)</f>
        <v>0</v>
      </c>
      <c r="G2851" s="28">
        <f>IFERROR(VLOOKUP(A2851,[1]Monitoramento_Base_somente_disp!$A:$L,10,FALSE),0)</f>
        <v>0</v>
      </c>
      <c r="H2851" s="27">
        <f>IFERROR(VLOOKUP(A2851,[2]webService!$A:$I,4,FALSE),0)</f>
        <v>57299</v>
      </c>
      <c r="I2851" s="20">
        <f>IFERROR(VLOOKUP(A2851,[2]webService!$A:$II,5,FALSE),0)</f>
        <v>1419021</v>
      </c>
      <c r="J2851" s="20">
        <f>IFERROR(VLOOKUP(A2851,[2]webService!$A:$I,6,FALSE),0)</f>
        <v>0</v>
      </c>
      <c r="K2851" s="20">
        <f>IFERROR(VLOOKUP(A2851,[2]webService!$A:$I,7,FALSE),0)</f>
        <v>0</v>
      </c>
      <c r="L2851" s="20">
        <f>IFERROR(VLOOKUP(A2851,[2]webService!$A:$I,8,FALSE),0)</f>
        <v>0</v>
      </c>
      <c r="M2851" s="28">
        <f>IFERROR(VLOOKUP(A2851,[2]webService!$A:$I,9,FALSE),0)</f>
        <v>0</v>
      </c>
      <c r="N2851" s="27">
        <f>IFERROR(VLOOKUP(A2851,[3]soaBnafar!$A:$G,2,FALSE),0)</f>
        <v>0</v>
      </c>
      <c r="O2851" s="20">
        <f>IFERROR(VLOOKUP(A2851,[3]soaBnafar!$A:$H,3,FALSE),0)</f>
        <v>0</v>
      </c>
      <c r="P2851" s="20">
        <f>IFERROR(VLOOKUP(A2851,[3]soaBnafar!$A:$G,4,FALSE),0)</f>
        <v>0</v>
      </c>
      <c r="Q2851" s="20">
        <f>IFERROR(VLOOKUP(A2851,[3]soaBnafar!$A:$G,5,FALSE),0)</f>
        <v>0</v>
      </c>
      <c r="R2851" s="20">
        <f>IFERROR(VLOOKUP(A2851,[3]soaBnafar!$A:$G,6,FALSE),0)</f>
        <v>0</v>
      </c>
      <c r="S2851" s="20">
        <f>IFERROR(VLOOKUP(A2851,[3]soaBnafar!$A:$G,7,FALSE),0)</f>
        <v>0</v>
      </c>
      <c r="T2851" s="32">
        <f t="shared" si="530"/>
        <v>57299</v>
      </c>
      <c r="U2851" s="21">
        <f t="shared" si="531"/>
        <v>23444689</v>
      </c>
      <c r="V2851" s="21">
        <f t="shared" si="532"/>
        <v>0</v>
      </c>
      <c r="W2851" s="21">
        <f t="shared" si="533"/>
        <v>11012834</v>
      </c>
      <c r="X2851" s="21">
        <f t="shared" si="534"/>
        <v>0</v>
      </c>
      <c r="Y2851" s="33">
        <f t="shared" si="535"/>
        <v>0</v>
      </c>
      <c r="Z2851" s="4" t="str">
        <f t="shared" si="536"/>
        <v>Sim</v>
      </c>
      <c r="AA2851" s="4" t="str">
        <f t="shared" si="537"/>
        <v>Sim</v>
      </c>
      <c r="AB2851" s="4" t="str">
        <f t="shared" si="538"/>
        <v>Não</v>
      </c>
      <c r="AC2851" s="4" t="str">
        <f t="shared" si="539"/>
        <v>Sim</v>
      </c>
      <c r="AD2851" s="4" t="str">
        <f t="shared" si="540"/>
        <v>Não</v>
      </c>
      <c r="AE2851" s="30" t="str">
        <f t="shared" si="541"/>
        <v>Não</v>
      </c>
    </row>
    <row r="2852" spans="1:31" x14ac:dyDescent="0.25">
      <c r="A2852" s="23">
        <v>420287</v>
      </c>
      <c r="B2852" s="27">
        <f>IFERROR(VLOOKUP(A2852,[1]Monitoramento_Base_somente_disp!$A:$L,5,FALSE),0)</f>
        <v>0</v>
      </c>
      <c r="C2852" s="20">
        <f>IFERROR(VLOOKUP(A2852,[1]Monitoramento_Base_somente_disp!$A:$L,6,FALSE),0)</f>
        <v>0</v>
      </c>
      <c r="D2852" s="20">
        <f>IFERROR(VLOOKUP(A2852,[1]Monitoramento_Base_somente_disp!$A:$L,7,FALSE),0)</f>
        <v>0</v>
      </c>
      <c r="E2852" s="20">
        <f>IFERROR(VLOOKUP(A2852,[1]Monitoramento_Base_somente_disp!$A:$L,8,FALSE),0)</f>
        <v>0</v>
      </c>
      <c r="F2852" s="20">
        <f>IFERROR(VLOOKUP(A2852,[1]Monitoramento_Base_somente_disp!$A:$L,9,FALSE),0)</f>
        <v>0</v>
      </c>
      <c r="G2852" s="28">
        <f>IFERROR(VLOOKUP(A2852,[1]Monitoramento_Base_somente_disp!$A:$L,10,FALSE),0)</f>
        <v>0</v>
      </c>
      <c r="H2852" s="27">
        <f>IFERROR(VLOOKUP(A2852,[2]webService!$A:$I,4,FALSE),0)</f>
        <v>0</v>
      </c>
      <c r="I2852" s="20">
        <f>IFERROR(VLOOKUP(A2852,[2]webService!$A:$II,5,FALSE),0)</f>
        <v>0</v>
      </c>
      <c r="J2852" s="20">
        <f>IFERROR(VLOOKUP(A2852,[2]webService!$A:$I,6,FALSE),0)</f>
        <v>0</v>
      </c>
      <c r="K2852" s="20">
        <f>IFERROR(VLOOKUP(A2852,[2]webService!$A:$I,7,FALSE),0)</f>
        <v>0</v>
      </c>
      <c r="L2852" s="20">
        <f>IFERROR(VLOOKUP(A2852,[2]webService!$A:$I,8,FALSE),0)</f>
        <v>0</v>
      </c>
      <c r="M2852" s="28">
        <f>IFERROR(VLOOKUP(A2852,[2]webService!$A:$I,9,FALSE),0)</f>
        <v>0</v>
      </c>
      <c r="N2852" s="27">
        <f>IFERROR(VLOOKUP(A2852,[3]soaBnafar!$A:$G,2,FALSE),0)</f>
        <v>0</v>
      </c>
      <c r="O2852" s="20">
        <f>IFERROR(VLOOKUP(A2852,[3]soaBnafar!$A:$H,3,FALSE),0)</f>
        <v>0</v>
      </c>
      <c r="P2852" s="20">
        <f>IFERROR(VLOOKUP(A2852,[3]soaBnafar!$A:$G,4,FALSE),0)</f>
        <v>0</v>
      </c>
      <c r="Q2852" s="20">
        <f>IFERROR(VLOOKUP(A2852,[3]soaBnafar!$A:$G,5,FALSE),0)</f>
        <v>0</v>
      </c>
      <c r="R2852" s="20">
        <f>IFERROR(VLOOKUP(A2852,[3]soaBnafar!$A:$G,6,FALSE),0)</f>
        <v>0</v>
      </c>
      <c r="S2852" s="20">
        <f>IFERROR(VLOOKUP(A2852,[3]soaBnafar!$A:$G,7,FALSE),0)</f>
        <v>0</v>
      </c>
      <c r="T2852" s="32">
        <f t="shared" si="530"/>
        <v>0</v>
      </c>
      <c r="U2852" s="21">
        <f t="shared" si="531"/>
        <v>0</v>
      </c>
      <c r="V2852" s="21">
        <f t="shared" si="532"/>
        <v>0</v>
      </c>
      <c r="W2852" s="21">
        <f t="shared" si="533"/>
        <v>0</v>
      </c>
      <c r="X2852" s="21">
        <f t="shared" si="534"/>
        <v>0</v>
      </c>
      <c r="Y2852" s="33">
        <f t="shared" si="535"/>
        <v>0</v>
      </c>
      <c r="Z2852" s="4" t="str">
        <f t="shared" si="536"/>
        <v>Não</v>
      </c>
      <c r="AA2852" s="4" t="str">
        <f t="shared" si="537"/>
        <v>Não</v>
      </c>
      <c r="AB2852" s="4" t="str">
        <f t="shared" si="538"/>
        <v>Não</v>
      </c>
      <c r="AC2852" s="4" t="str">
        <f t="shared" si="539"/>
        <v>Não</v>
      </c>
      <c r="AD2852" s="4" t="str">
        <f t="shared" si="540"/>
        <v>Não</v>
      </c>
      <c r="AE2852" s="30" t="str">
        <f t="shared" si="541"/>
        <v>Não</v>
      </c>
    </row>
    <row r="2853" spans="1:31" x14ac:dyDescent="0.25">
      <c r="A2853" s="23">
        <v>420290</v>
      </c>
      <c r="B2853" s="27">
        <f>IFERROR(VLOOKUP(A2853,[1]Monitoramento_Base_somente_disp!$A:$L,5,FALSE),0)</f>
        <v>0</v>
      </c>
      <c r="C2853" s="20">
        <f>IFERROR(VLOOKUP(A2853,[1]Monitoramento_Base_somente_disp!$A:$L,6,FALSE),0)</f>
        <v>75506368</v>
      </c>
      <c r="D2853" s="20">
        <f>IFERROR(VLOOKUP(A2853,[1]Monitoramento_Base_somente_disp!$A:$L,7,FALSE),0)</f>
        <v>0</v>
      </c>
      <c r="E2853" s="20">
        <f>IFERROR(VLOOKUP(A2853,[1]Monitoramento_Base_somente_disp!$A:$L,8,FALSE),0)</f>
        <v>37753184</v>
      </c>
      <c r="F2853" s="20">
        <f>IFERROR(VLOOKUP(A2853,[1]Monitoramento_Base_somente_disp!$A:$L,9,FALSE),0)</f>
        <v>0</v>
      </c>
      <c r="G2853" s="28">
        <f>IFERROR(VLOOKUP(A2853,[1]Monitoramento_Base_somente_disp!$A:$L,10,FALSE),0)</f>
        <v>0</v>
      </c>
      <c r="H2853" s="27">
        <f>IFERROR(VLOOKUP(A2853,[2]webService!$A:$I,4,FALSE),0)</f>
        <v>871005</v>
      </c>
      <c r="I2853" s="20">
        <f>IFERROR(VLOOKUP(A2853,[2]webService!$A:$II,5,FALSE),0)</f>
        <v>569005</v>
      </c>
      <c r="J2853" s="20">
        <f>IFERROR(VLOOKUP(A2853,[2]webService!$A:$I,6,FALSE),0)</f>
        <v>0</v>
      </c>
      <c r="K2853" s="20">
        <f>IFERROR(VLOOKUP(A2853,[2]webService!$A:$I,7,FALSE),0)</f>
        <v>465527</v>
      </c>
      <c r="L2853" s="20">
        <f>IFERROR(VLOOKUP(A2853,[2]webService!$A:$I,8,FALSE),0)</f>
        <v>0</v>
      </c>
      <c r="M2853" s="28">
        <f>IFERROR(VLOOKUP(A2853,[2]webService!$A:$I,9,FALSE),0)</f>
        <v>0</v>
      </c>
      <c r="N2853" s="27">
        <f>IFERROR(VLOOKUP(A2853,[3]soaBnafar!$A:$G,2,FALSE),0)</f>
        <v>0</v>
      </c>
      <c r="O2853" s="20">
        <f>IFERROR(VLOOKUP(A2853,[3]soaBnafar!$A:$H,3,FALSE),0)</f>
        <v>0</v>
      </c>
      <c r="P2853" s="20">
        <f>IFERROR(VLOOKUP(A2853,[3]soaBnafar!$A:$G,4,FALSE),0)</f>
        <v>0</v>
      </c>
      <c r="Q2853" s="20">
        <f>IFERROR(VLOOKUP(A2853,[3]soaBnafar!$A:$G,5,FALSE),0)</f>
        <v>0</v>
      </c>
      <c r="R2853" s="20">
        <f>IFERROR(VLOOKUP(A2853,[3]soaBnafar!$A:$G,6,FALSE),0)</f>
        <v>0</v>
      </c>
      <c r="S2853" s="20">
        <f>IFERROR(VLOOKUP(A2853,[3]soaBnafar!$A:$G,7,FALSE),0)</f>
        <v>0</v>
      </c>
      <c r="T2853" s="32">
        <f t="shared" si="530"/>
        <v>871005</v>
      </c>
      <c r="U2853" s="21">
        <f t="shared" si="531"/>
        <v>76075373</v>
      </c>
      <c r="V2853" s="21">
        <f t="shared" si="532"/>
        <v>0</v>
      </c>
      <c r="W2853" s="21">
        <f t="shared" si="533"/>
        <v>38218711</v>
      </c>
      <c r="X2853" s="21">
        <f t="shared" si="534"/>
        <v>0</v>
      </c>
      <c r="Y2853" s="33">
        <f t="shared" si="535"/>
        <v>0</v>
      </c>
      <c r="Z2853" s="4" t="str">
        <f t="shared" si="536"/>
        <v>Sim</v>
      </c>
      <c r="AA2853" s="4" t="str">
        <f t="shared" si="537"/>
        <v>Sim</v>
      </c>
      <c r="AB2853" s="4" t="str">
        <f t="shared" si="538"/>
        <v>Não</v>
      </c>
      <c r="AC2853" s="4" t="str">
        <f t="shared" si="539"/>
        <v>Sim</v>
      </c>
      <c r="AD2853" s="4" t="str">
        <f t="shared" si="540"/>
        <v>Não</v>
      </c>
      <c r="AE2853" s="30" t="str">
        <f t="shared" si="541"/>
        <v>Não</v>
      </c>
    </row>
    <row r="2854" spans="1:31" x14ac:dyDescent="0.25">
      <c r="A2854" s="23">
        <v>420300</v>
      </c>
      <c r="B2854" s="27">
        <f>IFERROR(VLOOKUP(A2854,[1]Monitoramento_Base_somente_disp!$A:$L,5,FALSE),0)</f>
        <v>0</v>
      </c>
      <c r="C2854" s="20">
        <f>IFERROR(VLOOKUP(A2854,[1]Monitoramento_Base_somente_disp!$A:$L,6,FALSE),0)</f>
        <v>0</v>
      </c>
      <c r="D2854" s="20">
        <f>IFERROR(VLOOKUP(A2854,[1]Monitoramento_Base_somente_disp!$A:$L,7,FALSE),0)</f>
        <v>0</v>
      </c>
      <c r="E2854" s="20">
        <f>IFERROR(VLOOKUP(A2854,[1]Monitoramento_Base_somente_disp!$A:$L,8,FALSE),0)</f>
        <v>0</v>
      </c>
      <c r="F2854" s="20">
        <f>IFERROR(VLOOKUP(A2854,[1]Monitoramento_Base_somente_disp!$A:$L,9,FALSE),0)</f>
        <v>0</v>
      </c>
      <c r="G2854" s="28">
        <f>IFERROR(VLOOKUP(A2854,[1]Monitoramento_Base_somente_disp!$A:$L,10,FALSE),0)</f>
        <v>0</v>
      </c>
      <c r="H2854" s="27">
        <f>IFERROR(VLOOKUP(A2854,[2]webService!$A:$I,4,FALSE),0)</f>
        <v>0</v>
      </c>
      <c r="I2854" s="20">
        <f>IFERROR(VLOOKUP(A2854,[2]webService!$A:$II,5,FALSE),0)</f>
        <v>0</v>
      </c>
      <c r="J2854" s="20">
        <f>IFERROR(VLOOKUP(A2854,[2]webService!$A:$I,6,FALSE),0)</f>
        <v>0</v>
      </c>
      <c r="K2854" s="20">
        <f>IFERROR(VLOOKUP(A2854,[2]webService!$A:$I,7,FALSE),0)</f>
        <v>0</v>
      </c>
      <c r="L2854" s="20">
        <f>IFERROR(VLOOKUP(A2854,[2]webService!$A:$I,8,FALSE),0)</f>
        <v>0</v>
      </c>
      <c r="M2854" s="28">
        <f>IFERROR(VLOOKUP(A2854,[2]webService!$A:$I,9,FALSE),0)</f>
        <v>0</v>
      </c>
      <c r="N2854" s="27">
        <f>IFERROR(VLOOKUP(A2854,[3]soaBnafar!$A:$G,2,FALSE),0)</f>
        <v>0</v>
      </c>
      <c r="O2854" s="20">
        <f>IFERROR(VLOOKUP(A2854,[3]soaBnafar!$A:$H,3,FALSE),0)</f>
        <v>0</v>
      </c>
      <c r="P2854" s="20">
        <f>IFERROR(VLOOKUP(A2854,[3]soaBnafar!$A:$G,4,FALSE),0)</f>
        <v>0</v>
      </c>
      <c r="Q2854" s="20">
        <f>IFERROR(VLOOKUP(A2854,[3]soaBnafar!$A:$G,5,FALSE),0)</f>
        <v>0</v>
      </c>
      <c r="R2854" s="20">
        <f>IFERROR(VLOOKUP(A2854,[3]soaBnafar!$A:$G,6,FALSE),0)</f>
        <v>0</v>
      </c>
      <c r="S2854" s="20">
        <f>IFERROR(VLOOKUP(A2854,[3]soaBnafar!$A:$G,7,FALSE),0)</f>
        <v>0</v>
      </c>
      <c r="T2854" s="32">
        <f t="shared" si="530"/>
        <v>0</v>
      </c>
      <c r="U2854" s="21">
        <f t="shared" si="531"/>
        <v>0</v>
      </c>
      <c r="V2854" s="21">
        <f t="shared" si="532"/>
        <v>0</v>
      </c>
      <c r="W2854" s="21">
        <f t="shared" si="533"/>
        <v>0</v>
      </c>
      <c r="X2854" s="21">
        <f t="shared" si="534"/>
        <v>0</v>
      </c>
      <c r="Y2854" s="33">
        <f t="shared" si="535"/>
        <v>0</v>
      </c>
      <c r="Z2854" s="4" t="str">
        <f t="shared" si="536"/>
        <v>Não</v>
      </c>
      <c r="AA2854" s="4" t="str">
        <f t="shared" si="537"/>
        <v>Não</v>
      </c>
      <c r="AB2854" s="4" t="str">
        <f t="shared" si="538"/>
        <v>Não</v>
      </c>
      <c r="AC2854" s="4" t="str">
        <f t="shared" si="539"/>
        <v>Não</v>
      </c>
      <c r="AD2854" s="4" t="str">
        <f t="shared" si="540"/>
        <v>Não</v>
      </c>
      <c r="AE2854" s="30" t="str">
        <f t="shared" si="541"/>
        <v>Não</v>
      </c>
    </row>
    <row r="2855" spans="1:31" x14ac:dyDescent="0.25">
      <c r="A2855" s="23">
        <v>420310</v>
      </c>
      <c r="B2855" s="27">
        <f>IFERROR(VLOOKUP(A2855,[1]Monitoramento_Base_somente_disp!$A:$L,5,FALSE),0)</f>
        <v>0</v>
      </c>
      <c r="C2855" s="20">
        <f>IFERROR(VLOOKUP(A2855,[1]Monitoramento_Base_somente_disp!$A:$L,6,FALSE),0)</f>
        <v>0</v>
      </c>
      <c r="D2855" s="20">
        <f>IFERROR(VLOOKUP(A2855,[1]Monitoramento_Base_somente_disp!$A:$L,7,FALSE),0)</f>
        <v>0</v>
      </c>
      <c r="E2855" s="20">
        <f>IFERROR(VLOOKUP(A2855,[1]Monitoramento_Base_somente_disp!$A:$L,8,FALSE),0)</f>
        <v>0</v>
      </c>
      <c r="F2855" s="20">
        <f>IFERROR(VLOOKUP(A2855,[1]Monitoramento_Base_somente_disp!$A:$L,9,FALSE),0)</f>
        <v>0</v>
      </c>
      <c r="G2855" s="28">
        <f>IFERROR(VLOOKUP(A2855,[1]Monitoramento_Base_somente_disp!$A:$L,10,FALSE),0)</f>
        <v>0</v>
      </c>
      <c r="H2855" s="27">
        <f>IFERROR(VLOOKUP(A2855,[2]webService!$A:$I,4,FALSE),0)</f>
        <v>77776</v>
      </c>
      <c r="I2855" s="20">
        <f>IFERROR(VLOOKUP(A2855,[2]webService!$A:$II,5,FALSE),0)</f>
        <v>267987</v>
      </c>
      <c r="J2855" s="20">
        <f>IFERROR(VLOOKUP(A2855,[2]webService!$A:$I,6,FALSE),0)</f>
        <v>0</v>
      </c>
      <c r="K2855" s="20">
        <f>IFERROR(VLOOKUP(A2855,[2]webService!$A:$I,7,FALSE),0)</f>
        <v>238970</v>
      </c>
      <c r="L2855" s="20">
        <f>IFERROR(VLOOKUP(A2855,[2]webService!$A:$I,8,FALSE),0)</f>
        <v>0</v>
      </c>
      <c r="M2855" s="28">
        <f>IFERROR(VLOOKUP(A2855,[2]webService!$A:$I,9,FALSE),0)</f>
        <v>0</v>
      </c>
      <c r="N2855" s="27">
        <f>IFERROR(VLOOKUP(A2855,[3]soaBnafar!$A:$G,2,FALSE),0)</f>
        <v>0</v>
      </c>
      <c r="O2855" s="20">
        <f>IFERROR(VLOOKUP(A2855,[3]soaBnafar!$A:$H,3,FALSE),0)</f>
        <v>0</v>
      </c>
      <c r="P2855" s="20">
        <f>IFERROR(VLOOKUP(A2855,[3]soaBnafar!$A:$G,4,FALSE),0)</f>
        <v>0</v>
      </c>
      <c r="Q2855" s="20">
        <f>IFERROR(VLOOKUP(A2855,[3]soaBnafar!$A:$G,5,FALSE),0)</f>
        <v>0</v>
      </c>
      <c r="R2855" s="20">
        <f>IFERROR(VLOOKUP(A2855,[3]soaBnafar!$A:$G,6,FALSE),0)</f>
        <v>0</v>
      </c>
      <c r="S2855" s="20">
        <f>IFERROR(VLOOKUP(A2855,[3]soaBnafar!$A:$G,7,FALSE),0)</f>
        <v>0</v>
      </c>
      <c r="T2855" s="32">
        <f t="shared" si="530"/>
        <v>77776</v>
      </c>
      <c r="U2855" s="21">
        <f t="shared" si="531"/>
        <v>267987</v>
      </c>
      <c r="V2855" s="21">
        <f t="shared" si="532"/>
        <v>0</v>
      </c>
      <c r="W2855" s="21">
        <f t="shared" si="533"/>
        <v>238970</v>
      </c>
      <c r="X2855" s="21">
        <f t="shared" si="534"/>
        <v>0</v>
      </c>
      <c r="Y2855" s="33">
        <f t="shared" si="535"/>
        <v>0</v>
      </c>
      <c r="Z2855" s="4" t="str">
        <f t="shared" si="536"/>
        <v>Sim</v>
      </c>
      <c r="AA2855" s="4" t="str">
        <f t="shared" si="537"/>
        <v>Sim</v>
      </c>
      <c r="AB2855" s="4" t="str">
        <f t="shared" si="538"/>
        <v>Não</v>
      </c>
      <c r="AC2855" s="4" t="str">
        <f t="shared" si="539"/>
        <v>Sim</v>
      </c>
      <c r="AD2855" s="4" t="str">
        <f t="shared" si="540"/>
        <v>Não</v>
      </c>
      <c r="AE2855" s="30" t="str">
        <f t="shared" si="541"/>
        <v>Não</v>
      </c>
    </row>
    <row r="2856" spans="1:31" x14ac:dyDescent="0.25">
      <c r="A2856" s="23">
        <v>420315</v>
      </c>
      <c r="B2856" s="27">
        <f>IFERROR(VLOOKUP(A2856,[1]Monitoramento_Base_somente_disp!$A:$L,5,FALSE),0)</f>
        <v>8123</v>
      </c>
      <c r="C2856" s="20">
        <f>IFERROR(VLOOKUP(A2856,[1]Monitoramento_Base_somente_disp!$A:$L,6,FALSE),0)</f>
        <v>6873098</v>
      </c>
      <c r="D2856" s="20">
        <f>IFERROR(VLOOKUP(A2856,[1]Monitoramento_Base_somente_disp!$A:$L,7,FALSE),0)</f>
        <v>2414</v>
      </c>
      <c r="E2856" s="20">
        <f>IFERROR(VLOOKUP(A2856,[1]Monitoramento_Base_somente_disp!$A:$L,8,FALSE),0)</f>
        <v>3358523</v>
      </c>
      <c r="F2856" s="20">
        <f>IFERROR(VLOOKUP(A2856,[1]Monitoramento_Base_somente_disp!$A:$L,9,FALSE),0)</f>
        <v>0</v>
      </c>
      <c r="G2856" s="28">
        <f>IFERROR(VLOOKUP(A2856,[1]Monitoramento_Base_somente_disp!$A:$L,10,FALSE),0)</f>
        <v>0</v>
      </c>
      <c r="H2856" s="27">
        <f>IFERROR(VLOOKUP(A2856,[2]webService!$A:$I,4,FALSE),0)</f>
        <v>0</v>
      </c>
      <c r="I2856" s="20">
        <f>IFERROR(VLOOKUP(A2856,[2]webService!$A:$II,5,FALSE),0)</f>
        <v>0</v>
      </c>
      <c r="J2856" s="20">
        <f>IFERROR(VLOOKUP(A2856,[2]webService!$A:$I,6,FALSE),0)</f>
        <v>0</v>
      </c>
      <c r="K2856" s="20">
        <f>IFERROR(VLOOKUP(A2856,[2]webService!$A:$I,7,FALSE),0)</f>
        <v>0</v>
      </c>
      <c r="L2856" s="20">
        <f>IFERROR(VLOOKUP(A2856,[2]webService!$A:$I,8,FALSE),0)</f>
        <v>0</v>
      </c>
      <c r="M2856" s="28">
        <f>IFERROR(VLOOKUP(A2856,[2]webService!$A:$I,9,FALSE),0)</f>
        <v>0</v>
      </c>
      <c r="N2856" s="27">
        <f>IFERROR(VLOOKUP(A2856,[3]soaBnafar!$A:$G,2,FALSE),0)</f>
        <v>0</v>
      </c>
      <c r="O2856" s="20">
        <f>IFERROR(VLOOKUP(A2856,[3]soaBnafar!$A:$H,3,FALSE),0)</f>
        <v>0</v>
      </c>
      <c r="P2856" s="20">
        <f>IFERROR(VLOOKUP(A2856,[3]soaBnafar!$A:$G,4,FALSE),0)</f>
        <v>0</v>
      </c>
      <c r="Q2856" s="20">
        <f>IFERROR(VLOOKUP(A2856,[3]soaBnafar!$A:$G,5,FALSE),0)</f>
        <v>0</v>
      </c>
      <c r="R2856" s="20">
        <f>IFERROR(VLOOKUP(A2856,[3]soaBnafar!$A:$G,6,FALSE),0)</f>
        <v>0</v>
      </c>
      <c r="S2856" s="20">
        <f>IFERROR(VLOOKUP(A2856,[3]soaBnafar!$A:$G,7,FALSE),0)</f>
        <v>0</v>
      </c>
      <c r="T2856" s="32">
        <f t="shared" si="530"/>
        <v>8123</v>
      </c>
      <c r="U2856" s="21">
        <f t="shared" si="531"/>
        <v>6873098</v>
      </c>
      <c r="V2856" s="21">
        <f t="shared" si="532"/>
        <v>2414</v>
      </c>
      <c r="W2856" s="21">
        <f t="shared" si="533"/>
        <v>3358523</v>
      </c>
      <c r="X2856" s="21">
        <f t="shared" si="534"/>
        <v>0</v>
      </c>
      <c r="Y2856" s="33">
        <f t="shared" si="535"/>
        <v>0</v>
      </c>
      <c r="Z2856" s="4" t="str">
        <f t="shared" si="536"/>
        <v>Sim</v>
      </c>
      <c r="AA2856" s="4" t="str">
        <f t="shared" si="537"/>
        <v>Sim</v>
      </c>
      <c r="AB2856" s="4" t="str">
        <f t="shared" si="538"/>
        <v>Sim</v>
      </c>
      <c r="AC2856" s="4" t="str">
        <f t="shared" si="539"/>
        <v>Sim</v>
      </c>
      <c r="AD2856" s="4" t="str">
        <f t="shared" si="540"/>
        <v>Não</v>
      </c>
      <c r="AE2856" s="30" t="str">
        <f t="shared" si="541"/>
        <v>Não</v>
      </c>
    </row>
    <row r="2857" spans="1:31" x14ac:dyDescent="0.25">
      <c r="A2857" s="23">
        <v>420320</v>
      </c>
      <c r="B2857" s="27">
        <f>IFERROR(VLOOKUP(A2857,[1]Monitoramento_Base_somente_disp!$A:$L,5,FALSE),0)</f>
        <v>0</v>
      </c>
      <c r="C2857" s="20">
        <f>IFERROR(VLOOKUP(A2857,[1]Monitoramento_Base_somente_disp!$A:$L,6,FALSE),0)</f>
        <v>0</v>
      </c>
      <c r="D2857" s="20">
        <f>IFERROR(VLOOKUP(A2857,[1]Monitoramento_Base_somente_disp!$A:$L,7,FALSE),0)</f>
        <v>0</v>
      </c>
      <c r="E2857" s="20">
        <f>IFERROR(VLOOKUP(A2857,[1]Monitoramento_Base_somente_disp!$A:$L,8,FALSE),0)</f>
        <v>0</v>
      </c>
      <c r="F2857" s="20">
        <f>IFERROR(VLOOKUP(A2857,[1]Monitoramento_Base_somente_disp!$A:$L,9,FALSE),0)</f>
        <v>0</v>
      </c>
      <c r="G2857" s="28">
        <f>IFERROR(VLOOKUP(A2857,[1]Monitoramento_Base_somente_disp!$A:$L,10,FALSE),0)</f>
        <v>0</v>
      </c>
      <c r="H2857" s="27">
        <f>IFERROR(VLOOKUP(A2857,[2]webService!$A:$I,4,FALSE),0)</f>
        <v>0</v>
      </c>
      <c r="I2857" s="20">
        <f>IFERROR(VLOOKUP(A2857,[2]webService!$A:$II,5,FALSE),0)</f>
        <v>0</v>
      </c>
      <c r="J2857" s="20">
        <f>IFERROR(VLOOKUP(A2857,[2]webService!$A:$I,6,FALSE),0)</f>
        <v>0</v>
      </c>
      <c r="K2857" s="20">
        <f>IFERROR(VLOOKUP(A2857,[2]webService!$A:$I,7,FALSE),0)</f>
        <v>0</v>
      </c>
      <c r="L2857" s="20">
        <f>IFERROR(VLOOKUP(A2857,[2]webService!$A:$I,8,FALSE),0)</f>
        <v>0</v>
      </c>
      <c r="M2857" s="28">
        <f>IFERROR(VLOOKUP(A2857,[2]webService!$A:$I,9,FALSE),0)</f>
        <v>0</v>
      </c>
      <c r="N2857" s="27">
        <f>IFERROR(VLOOKUP(A2857,[3]soaBnafar!$A:$G,2,FALSE),0)</f>
        <v>0</v>
      </c>
      <c r="O2857" s="20">
        <f>IFERROR(VLOOKUP(A2857,[3]soaBnafar!$A:$H,3,FALSE),0)</f>
        <v>0</v>
      </c>
      <c r="P2857" s="20">
        <f>IFERROR(VLOOKUP(A2857,[3]soaBnafar!$A:$G,4,FALSE),0)</f>
        <v>0</v>
      </c>
      <c r="Q2857" s="20">
        <f>IFERROR(VLOOKUP(A2857,[3]soaBnafar!$A:$G,5,FALSE),0)</f>
        <v>0</v>
      </c>
      <c r="R2857" s="20">
        <f>IFERROR(VLOOKUP(A2857,[3]soaBnafar!$A:$G,6,FALSE),0)</f>
        <v>0</v>
      </c>
      <c r="S2857" s="20">
        <f>IFERROR(VLOOKUP(A2857,[3]soaBnafar!$A:$G,7,FALSE),0)</f>
        <v>0</v>
      </c>
      <c r="T2857" s="32">
        <f t="shared" si="530"/>
        <v>0</v>
      </c>
      <c r="U2857" s="21">
        <f t="shared" si="531"/>
        <v>0</v>
      </c>
      <c r="V2857" s="21">
        <f t="shared" si="532"/>
        <v>0</v>
      </c>
      <c r="W2857" s="21">
        <f t="shared" si="533"/>
        <v>0</v>
      </c>
      <c r="X2857" s="21">
        <f t="shared" si="534"/>
        <v>0</v>
      </c>
      <c r="Y2857" s="33">
        <f t="shared" si="535"/>
        <v>0</v>
      </c>
      <c r="Z2857" s="4" t="str">
        <f t="shared" si="536"/>
        <v>Não</v>
      </c>
      <c r="AA2857" s="4" t="str">
        <f t="shared" si="537"/>
        <v>Não</v>
      </c>
      <c r="AB2857" s="4" t="str">
        <f t="shared" si="538"/>
        <v>Não</v>
      </c>
      <c r="AC2857" s="4" t="str">
        <f t="shared" si="539"/>
        <v>Não</v>
      </c>
      <c r="AD2857" s="4" t="str">
        <f t="shared" si="540"/>
        <v>Não</v>
      </c>
      <c r="AE2857" s="30" t="str">
        <f t="shared" si="541"/>
        <v>Não</v>
      </c>
    </row>
    <row r="2858" spans="1:31" x14ac:dyDescent="0.25">
      <c r="A2858" s="23">
        <v>420325</v>
      </c>
      <c r="B2858" s="27">
        <f>IFERROR(VLOOKUP(A2858,[1]Monitoramento_Base_somente_disp!$A:$L,5,FALSE),0)</f>
        <v>0</v>
      </c>
      <c r="C2858" s="20">
        <f>IFERROR(VLOOKUP(A2858,[1]Monitoramento_Base_somente_disp!$A:$L,6,FALSE),0)</f>
        <v>0</v>
      </c>
      <c r="D2858" s="20">
        <f>IFERROR(VLOOKUP(A2858,[1]Monitoramento_Base_somente_disp!$A:$L,7,FALSE),0)</f>
        <v>0</v>
      </c>
      <c r="E2858" s="20">
        <f>IFERROR(VLOOKUP(A2858,[1]Monitoramento_Base_somente_disp!$A:$L,8,FALSE),0)</f>
        <v>0</v>
      </c>
      <c r="F2858" s="20">
        <f>IFERROR(VLOOKUP(A2858,[1]Monitoramento_Base_somente_disp!$A:$L,9,FALSE),0)</f>
        <v>0</v>
      </c>
      <c r="G2858" s="28">
        <f>IFERROR(VLOOKUP(A2858,[1]Monitoramento_Base_somente_disp!$A:$L,10,FALSE),0)</f>
        <v>0</v>
      </c>
      <c r="H2858" s="27">
        <f>IFERROR(VLOOKUP(A2858,[2]webService!$A:$I,4,FALSE),0)</f>
        <v>0</v>
      </c>
      <c r="I2858" s="20">
        <f>IFERROR(VLOOKUP(A2858,[2]webService!$A:$II,5,FALSE),0)</f>
        <v>0</v>
      </c>
      <c r="J2858" s="20">
        <f>IFERROR(VLOOKUP(A2858,[2]webService!$A:$I,6,FALSE),0)</f>
        <v>0</v>
      </c>
      <c r="K2858" s="20">
        <f>IFERROR(VLOOKUP(A2858,[2]webService!$A:$I,7,FALSE),0)</f>
        <v>0</v>
      </c>
      <c r="L2858" s="20">
        <f>IFERROR(VLOOKUP(A2858,[2]webService!$A:$I,8,FALSE),0)</f>
        <v>0</v>
      </c>
      <c r="M2858" s="28">
        <f>IFERROR(VLOOKUP(A2858,[2]webService!$A:$I,9,FALSE),0)</f>
        <v>0</v>
      </c>
      <c r="N2858" s="27">
        <f>IFERROR(VLOOKUP(A2858,[3]soaBnafar!$A:$G,2,FALSE),0)</f>
        <v>0</v>
      </c>
      <c r="O2858" s="20">
        <f>IFERROR(VLOOKUP(A2858,[3]soaBnafar!$A:$H,3,FALSE),0)</f>
        <v>0</v>
      </c>
      <c r="P2858" s="20">
        <f>IFERROR(VLOOKUP(A2858,[3]soaBnafar!$A:$G,4,FALSE),0)</f>
        <v>0</v>
      </c>
      <c r="Q2858" s="20">
        <f>IFERROR(VLOOKUP(A2858,[3]soaBnafar!$A:$G,5,FALSE),0)</f>
        <v>0</v>
      </c>
      <c r="R2858" s="20">
        <f>IFERROR(VLOOKUP(A2858,[3]soaBnafar!$A:$G,6,FALSE),0)</f>
        <v>0</v>
      </c>
      <c r="S2858" s="20">
        <f>IFERROR(VLOOKUP(A2858,[3]soaBnafar!$A:$G,7,FALSE),0)</f>
        <v>0</v>
      </c>
      <c r="T2858" s="32">
        <f t="shared" si="530"/>
        <v>0</v>
      </c>
      <c r="U2858" s="21">
        <f t="shared" si="531"/>
        <v>0</v>
      </c>
      <c r="V2858" s="21">
        <f t="shared" si="532"/>
        <v>0</v>
      </c>
      <c r="W2858" s="21">
        <f t="shared" si="533"/>
        <v>0</v>
      </c>
      <c r="X2858" s="21">
        <f t="shared" si="534"/>
        <v>0</v>
      </c>
      <c r="Y2858" s="33">
        <f t="shared" si="535"/>
        <v>0</v>
      </c>
      <c r="Z2858" s="4" t="str">
        <f t="shared" si="536"/>
        <v>Não</v>
      </c>
      <c r="AA2858" s="4" t="str">
        <f t="shared" si="537"/>
        <v>Não</v>
      </c>
      <c r="AB2858" s="4" t="str">
        <f t="shared" si="538"/>
        <v>Não</v>
      </c>
      <c r="AC2858" s="4" t="str">
        <f t="shared" si="539"/>
        <v>Não</v>
      </c>
      <c r="AD2858" s="4" t="str">
        <f t="shared" si="540"/>
        <v>Não</v>
      </c>
      <c r="AE2858" s="30" t="str">
        <f t="shared" si="541"/>
        <v>Não</v>
      </c>
    </row>
    <row r="2859" spans="1:31" x14ac:dyDescent="0.25">
      <c r="A2859" s="23">
        <v>420330</v>
      </c>
      <c r="B2859" s="27">
        <f>IFERROR(VLOOKUP(A2859,[1]Monitoramento_Base_somente_disp!$A:$L,5,FALSE),0)</f>
        <v>0</v>
      </c>
      <c r="C2859" s="20">
        <f>IFERROR(VLOOKUP(A2859,[1]Monitoramento_Base_somente_disp!$A:$L,6,FALSE),0)</f>
        <v>0</v>
      </c>
      <c r="D2859" s="20">
        <f>IFERROR(VLOOKUP(A2859,[1]Monitoramento_Base_somente_disp!$A:$L,7,FALSE),0)</f>
        <v>0</v>
      </c>
      <c r="E2859" s="20">
        <f>IFERROR(VLOOKUP(A2859,[1]Monitoramento_Base_somente_disp!$A:$L,8,FALSE),0)</f>
        <v>0</v>
      </c>
      <c r="F2859" s="20">
        <f>IFERROR(VLOOKUP(A2859,[1]Monitoramento_Base_somente_disp!$A:$L,9,FALSE),0)</f>
        <v>0</v>
      </c>
      <c r="G2859" s="28">
        <f>IFERROR(VLOOKUP(A2859,[1]Monitoramento_Base_somente_disp!$A:$L,10,FALSE),0)</f>
        <v>0</v>
      </c>
      <c r="H2859" s="27">
        <f>IFERROR(VLOOKUP(A2859,[2]webService!$A:$I,4,FALSE),0)</f>
        <v>0</v>
      </c>
      <c r="I2859" s="20">
        <f>IFERROR(VLOOKUP(A2859,[2]webService!$A:$II,5,FALSE),0)</f>
        <v>0</v>
      </c>
      <c r="J2859" s="20">
        <f>IFERROR(VLOOKUP(A2859,[2]webService!$A:$I,6,FALSE),0)</f>
        <v>0</v>
      </c>
      <c r="K2859" s="20">
        <f>IFERROR(VLOOKUP(A2859,[2]webService!$A:$I,7,FALSE),0)</f>
        <v>0</v>
      </c>
      <c r="L2859" s="20">
        <f>IFERROR(VLOOKUP(A2859,[2]webService!$A:$I,8,FALSE),0)</f>
        <v>0</v>
      </c>
      <c r="M2859" s="28">
        <f>IFERROR(VLOOKUP(A2859,[2]webService!$A:$I,9,FALSE),0)</f>
        <v>0</v>
      </c>
      <c r="N2859" s="27">
        <f>IFERROR(VLOOKUP(A2859,[3]soaBnafar!$A:$G,2,FALSE),0)</f>
        <v>0</v>
      </c>
      <c r="O2859" s="20">
        <f>IFERROR(VLOOKUP(A2859,[3]soaBnafar!$A:$H,3,FALSE),0)</f>
        <v>0</v>
      </c>
      <c r="P2859" s="20">
        <f>IFERROR(VLOOKUP(A2859,[3]soaBnafar!$A:$G,4,FALSE),0)</f>
        <v>0</v>
      </c>
      <c r="Q2859" s="20">
        <f>IFERROR(VLOOKUP(A2859,[3]soaBnafar!$A:$G,5,FALSE),0)</f>
        <v>0</v>
      </c>
      <c r="R2859" s="20">
        <f>IFERROR(VLOOKUP(A2859,[3]soaBnafar!$A:$G,6,FALSE),0)</f>
        <v>0</v>
      </c>
      <c r="S2859" s="20">
        <f>IFERROR(VLOOKUP(A2859,[3]soaBnafar!$A:$G,7,FALSE),0)</f>
        <v>0</v>
      </c>
      <c r="T2859" s="32">
        <f t="shared" si="530"/>
        <v>0</v>
      </c>
      <c r="U2859" s="21">
        <f t="shared" si="531"/>
        <v>0</v>
      </c>
      <c r="V2859" s="21">
        <f t="shared" si="532"/>
        <v>0</v>
      </c>
      <c r="W2859" s="21">
        <f t="shared" si="533"/>
        <v>0</v>
      </c>
      <c r="X2859" s="21">
        <f t="shared" si="534"/>
        <v>0</v>
      </c>
      <c r="Y2859" s="33">
        <f t="shared" si="535"/>
        <v>0</v>
      </c>
      <c r="Z2859" s="4" t="str">
        <f t="shared" si="536"/>
        <v>Não</v>
      </c>
      <c r="AA2859" s="4" t="str">
        <f t="shared" si="537"/>
        <v>Não</v>
      </c>
      <c r="AB2859" s="4" t="str">
        <f t="shared" si="538"/>
        <v>Não</v>
      </c>
      <c r="AC2859" s="4" t="str">
        <f t="shared" si="539"/>
        <v>Não</v>
      </c>
      <c r="AD2859" s="4" t="str">
        <f t="shared" si="540"/>
        <v>Não</v>
      </c>
      <c r="AE2859" s="30" t="str">
        <f t="shared" si="541"/>
        <v>Não</v>
      </c>
    </row>
    <row r="2860" spans="1:31" x14ac:dyDescent="0.25">
      <c r="A2860" s="23">
        <v>420340</v>
      </c>
      <c r="B2860" s="27">
        <f>IFERROR(VLOOKUP(A2860,[1]Monitoramento_Base_somente_disp!$A:$L,5,FALSE),0)</f>
        <v>0</v>
      </c>
      <c r="C2860" s="20">
        <f>IFERROR(VLOOKUP(A2860,[1]Monitoramento_Base_somente_disp!$A:$L,6,FALSE),0)</f>
        <v>0</v>
      </c>
      <c r="D2860" s="20">
        <f>IFERROR(VLOOKUP(A2860,[1]Monitoramento_Base_somente_disp!$A:$L,7,FALSE),0)</f>
        <v>0</v>
      </c>
      <c r="E2860" s="20">
        <f>IFERROR(VLOOKUP(A2860,[1]Monitoramento_Base_somente_disp!$A:$L,8,FALSE),0)</f>
        <v>0</v>
      </c>
      <c r="F2860" s="20">
        <f>IFERROR(VLOOKUP(A2860,[1]Monitoramento_Base_somente_disp!$A:$L,9,FALSE),0)</f>
        <v>0</v>
      </c>
      <c r="G2860" s="28">
        <f>IFERROR(VLOOKUP(A2860,[1]Monitoramento_Base_somente_disp!$A:$L,10,FALSE),0)</f>
        <v>0</v>
      </c>
      <c r="H2860" s="27">
        <f>IFERROR(VLOOKUP(A2860,[2]webService!$A:$I,4,FALSE),0)</f>
        <v>0</v>
      </c>
      <c r="I2860" s="20">
        <f>IFERROR(VLOOKUP(A2860,[2]webService!$A:$II,5,FALSE),0)</f>
        <v>0</v>
      </c>
      <c r="J2860" s="20">
        <f>IFERROR(VLOOKUP(A2860,[2]webService!$A:$I,6,FALSE),0)</f>
        <v>0</v>
      </c>
      <c r="K2860" s="20">
        <f>IFERROR(VLOOKUP(A2860,[2]webService!$A:$I,7,FALSE),0)</f>
        <v>0</v>
      </c>
      <c r="L2860" s="20">
        <f>IFERROR(VLOOKUP(A2860,[2]webService!$A:$I,8,FALSE),0)</f>
        <v>0</v>
      </c>
      <c r="M2860" s="28">
        <f>IFERROR(VLOOKUP(A2860,[2]webService!$A:$I,9,FALSE),0)</f>
        <v>0</v>
      </c>
      <c r="N2860" s="27">
        <f>IFERROR(VLOOKUP(A2860,[3]soaBnafar!$A:$G,2,FALSE),0)</f>
        <v>0</v>
      </c>
      <c r="O2860" s="20">
        <f>IFERROR(VLOOKUP(A2860,[3]soaBnafar!$A:$H,3,FALSE),0)</f>
        <v>0</v>
      </c>
      <c r="P2860" s="20">
        <f>IFERROR(VLOOKUP(A2860,[3]soaBnafar!$A:$G,4,FALSE),0)</f>
        <v>0</v>
      </c>
      <c r="Q2860" s="20">
        <f>IFERROR(VLOOKUP(A2860,[3]soaBnafar!$A:$G,5,FALSE),0)</f>
        <v>0</v>
      </c>
      <c r="R2860" s="20">
        <f>IFERROR(VLOOKUP(A2860,[3]soaBnafar!$A:$G,6,FALSE),0)</f>
        <v>0</v>
      </c>
      <c r="S2860" s="20">
        <f>IFERROR(VLOOKUP(A2860,[3]soaBnafar!$A:$G,7,FALSE),0)</f>
        <v>0</v>
      </c>
      <c r="T2860" s="32">
        <f t="shared" si="530"/>
        <v>0</v>
      </c>
      <c r="U2860" s="21">
        <f t="shared" si="531"/>
        <v>0</v>
      </c>
      <c r="V2860" s="21">
        <f t="shared" si="532"/>
        <v>0</v>
      </c>
      <c r="W2860" s="21">
        <f t="shared" si="533"/>
        <v>0</v>
      </c>
      <c r="X2860" s="21">
        <f t="shared" si="534"/>
        <v>0</v>
      </c>
      <c r="Y2860" s="33">
        <f t="shared" si="535"/>
        <v>0</v>
      </c>
      <c r="Z2860" s="4" t="str">
        <f t="shared" si="536"/>
        <v>Não</v>
      </c>
      <c r="AA2860" s="4" t="str">
        <f t="shared" si="537"/>
        <v>Não</v>
      </c>
      <c r="AB2860" s="4" t="str">
        <f t="shared" si="538"/>
        <v>Não</v>
      </c>
      <c r="AC2860" s="4" t="str">
        <f t="shared" si="539"/>
        <v>Não</v>
      </c>
      <c r="AD2860" s="4" t="str">
        <f t="shared" si="540"/>
        <v>Não</v>
      </c>
      <c r="AE2860" s="30" t="str">
        <f t="shared" si="541"/>
        <v>Não</v>
      </c>
    </row>
    <row r="2861" spans="1:31" x14ac:dyDescent="0.25">
      <c r="A2861" s="23">
        <v>420350</v>
      </c>
      <c r="B2861" s="27">
        <f>IFERROR(VLOOKUP(A2861,[1]Monitoramento_Base_somente_disp!$A:$L,5,FALSE),0)</f>
        <v>0</v>
      </c>
      <c r="C2861" s="20">
        <f>IFERROR(VLOOKUP(A2861,[1]Monitoramento_Base_somente_disp!$A:$L,6,FALSE),0)</f>
        <v>0</v>
      </c>
      <c r="D2861" s="20">
        <f>IFERROR(VLOOKUP(A2861,[1]Monitoramento_Base_somente_disp!$A:$L,7,FALSE),0)</f>
        <v>0</v>
      </c>
      <c r="E2861" s="20">
        <f>IFERROR(VLOOKUP(A2861,[1]Monitoramento_Base_somente_disp!$A:$L,8,FALSE),0)</f>
        <v>0</v>
      </c>
      <c r="F2861" s="20">
        <f>IFERROR(VLOOKUP(A2861,[1]Monitoramento_Base_somente_disp!$A:$L,9,FALSE),0)</f>
        <v>0</v>
      </c>
      <c r="G2861" s="28">
        <f>IFERROR(VLOOKUP(A2861,[1]Monitoramento_Base_somente_disp!$A:$L,10,FALSE),0)</f>
        <v>0</v>
      </c>
      <c r="H2861" s="27">
        <f>IFERROR(VLOOKUP(A2861,[2]webService!$A:$I,4,FALSE),0)</f>
        <v>71422</v>
      </c>
      <c r="I2861" s="20">
        <f>IFERROR(VLOOKUP(A2861,[2]webService!$A:$II,5,FALSE),0)</f>
        <v>196258</v>
      </c>
      <c r="J2861" s="20">
        <f>IFERROR(VLOOKUP(A2861,[2]webService!$A:$I,6,FALSE),0)</f>
        <v>0</v>
      </c>
      <c r="K2861" s="20">
        <f>IFERROR(VLOOKUP(A2861,[2]webService!$A:$I,7,FALSE),0)</f>
        <v>406497</v>
      </c>
      <c r="L2861" s="20">
        <f>IFERROR(VLOOKUP(A2861,[2]webService!$A:$I,8,FALSE),0)</f>
        <v>0</v>
      </c>
      <c r="M2861" s="28">
        <f>IFERROR(VLOOKUP(A2861,[2]webService!$A:$I,9,FALSE),0)</f>
        <v>0</v>
      </c>
      <c r="N2861" s="27">
        <f>IFERROR(VLOOKUP(A2861,[3]soaBnafar!$A:$G,2,FALSE),0)</f>
        <v>0</v>
      </c>
      <c r="O2861" s="20">
        <f>IFERROR(VLOOKUP(A2861,[3]soaBnafar!$A:$H,3,FALSE),0)</f>
        <v>0</v>
      </c>
      <c r="P2861" s="20">
        <f>IFERROR(VLOOKUP(A2861,[3]soaBnafar!$A:$G,4,FALSE),0)</f>
        <v>0</v>
      </c>
      <c r="Q2861" s="20">
        <f>IFERROR(VLOOKUP(A2861,[3]soaBnafar!$A:$G,5,FALSE),0)</f>
        <v>0</v>
      </c>
      <c r="R2861" s="20">
        <f>IFERROR(VLOOKUP(A2861,[3]soaBnafar!$A:$G,6,FALSE),0)</f>
        <v>0</v>
      </c>
      <c r="S2861" s="20">
        <f>IFERROR(VLOOKUP(A2861,[3]soaBnafar!$A:$G,7,FALSE),0)</f>
        <v>0</v>
      </c>
      <c r="T2861" s="32">
        <f t="shared" si="530"/>
        <v>71422</v>
      </c>
      <c r="U2861" s="21">
        <f t="shared" si="531"/>
        <v>196258</v>
      </c>
      <c r="V2861" s="21">
        <f t="shared" si="532"/>
        <v>0</v>
      </c>
      <c r="W2861" s="21">
        <f t="shared" si="533"/>
        <v>406497</v>
      </c>
      <c r="X2861" s="21">
        <f t="shared" si="534"/>
        <v>0</v>
      </c>
      <c r="Y2861" s="33">
        <f t="shared" si="535"/>
        <v>0</v>
      </c>
      <c r="Z2861" s="4" t="str">
        <f t="shared" si="536"/>
        <v>Sim</v>
      </c>
      <c r="AA2861" s="4" t="str">
        <f t="shared" si="537"/>
        <v>Sim</v>
      </c>
      <c r="AB2861" s="4" t="str">
        <f t="shared" si="538"/>
        <v>Não</v>
      </c>
      <c r="AC2861" s="4" t="str">
        <f t="shared" si="539"/>
        <v>Sim</v>
      </c>
      <c r="AD2861" s="4" t="str">
        <f t="shared" si="540"/>
        <v>Não</v>
      </c>
      <c r="AE2861" s="30" t="str">
        <f t="shared" si="541"/>
        <v>Não</v>
      </c>
    </row>
    <row r="2862" spans="1:31" x14ac:dyDescent="0.25">
      <c r="A2862" s="23">
        <v>420360</v>
      </c>
      <c r="B2862" s="27">
        <f>IFERROR(VLOOKUP(A2862,[1]Monitoramento_Base_somente_disp!$A:$L,5,FALSE),0)</f>
        <v>0</v>
      </c>
      <c r="C2862" s="20">
        <f>IFERROR(VLOOKUP(A2862,[1]Monitoramento_Base_somente_disp!$A:$L,6,FALSE),0)</f>
        <v>0</v>
      </c>
      <c r="D2862" s="20">
        <f>IFERROR(VLOOKUP(A2862,[1]Monitoramento_Base_somente_disp!$A:$L,7,FALSE),0)</f>
        <v>0</v>
      </c>
      <c r="E2862" s="20">
        <f>IFERROR(VLOOKUP(A2862,[1]Monitoramento_Base_somente_disp!$A:$L,8,FALSE),0)</f>
        <v>0</v>
      </c>
      <c r="F2862" s="20">
        <f>IFERROR(VLOOKUP(A2862,[1]Monitoramento_Base_somente_disp!$A:$L,9,FALSE),0)</f>
        <v>0</v>
      </c>
      <c r="G2862" s="28">
        <f>IFERROR(VLOOKUP(A2862,[1]Monitoramento_Base_somente_disp!$A:$L,10,FALSE),0)</f>
        <v>0</v>
      </c>
      <c r="H2862" s="27">
        <f>IFERROR(VLOOKUP(A2862,[2]webService!$A:$I,4,FALSE),0)</f>
        <v>532380</v>
      </c>
      <c r="I2862" s="20">
        <f>IFERROR(VLOOKUP(A2862,[2]webService!$A:$II,5,FALSE),0)</f>
        <v>3329937</v>
      </c>
      <c r="J2862" s="20">
        <f>IFERROR(VLOOKUP(A2862,[2]webService!$A:$I,6,FALSE),0)</f>
        <v>118969</v>
      </c>
      <c r="K2862" s="20">
        <f>IFERROR(VLOOKUP(A2862,[2]webService!$A:$I,7,FALSE),0)</f>
        <v>3182869</v>
      </c>
      <c r="L2862" s="20">
        <f>IFERROR(VLOOKUP(A2862,[2]webService!$A:$I,8,FALSE),0)</f>
        <v>0</v>
      </c>
      <c r="M2862" s="28">
        <f>IFERROR(VLOOKUP(A2862,[2]webService!$A:$I,9,FALSE),0)</f>
        <v>0</v>
      </c>
      <c r="N2862" s="27">
        <f>IFERROR(VLOOKUP(A2862,[3]soaBnafar!$A:$G,2,FALSE),0)</f>
        <v>0</v>
      </c>
      <c r="O2862" s="20">
        <f>IFERROR(VLOOKUP(A2862,[3]soaBnafar!$A:$H,3,FALSE),0)</f>
        <v>0</v>
      </c>
      <c r="P2862" s="20">
        <f>IFERROR(VLOOKUP(A2862,[3]soaBnafar!$A:$G,4,FALSE),0)</f>
        <v>0</v>
      </c>
      <c r="Q2862" s="20">
        <f>IFERROR(VLOOKUP(A2862,[3]soaBnafar!$A:$G,5,FALSE),0)</f>
        <v>0</v>
      </c>
      <c r="R2862" s="20">
        <f>IFERROR(VLOOKUP(A2862,[3]soaBnafar!$A:$G,6,FALSE),0)</f>
        <v>0</v>
      </c>
      <c r="S2862" s="20">
        <f>IFERROR(VLOOKUP(A2862,[3]soaBnafar!$A:$G,7,FALSE),0)</f>
        <v>0</v>
      </c>
      <c r="T2862" s="32">
        <f t="shared" si="530"/>
        <v>532380</v>
      </c>
      <c r="U2862" s="21">
        <f t="shared" si="531"/>
        <v>3329937</v>
      </c>
      <c r="V2862" s="21">
        <f t="shared" si="532"/>
        <v>118969</v>
      </c>
      <c r="W2862" s="21">
        <f t="shared" si="533"/>
        <v>3182869</v>
      </c>
      <c r="X2862" s="21">
        <f t="shared" si="534"/>
        <v>0</v>
      </c>
      <c r="Y2862" s="33">
        <f t="shared" si="535"/>
        <v>0</v>
      </c>
      <c r="Z2862" s="4" t="str">
        <f t="shared" si="536"/>
        <v>Sim</v>
      </c>
      <c r="AA2862" s="4" t="str">
        <f t="shared" si="537"/>
        <v>Sim</v>
      </c>
      <c r="AB2862" s="4" t="str">
        <f t="shared" si="538"/>
        <v>Sim</v>
      </c>
      <c r="AC2862" s="4" t="str">
        <f t="shared" si="539"/>
        <v>Sim</v>
      </c>
      <c r="AD2862" s="4" t="str">
        <f t="shared" si="540"/>
        <v>Não</v>
      </c>
      <c r="AE2862" s="30" t="str">
        <f t="shared" si="541"/>
        <v>Não</v>
      </c>
    </row>
    <row r="2863" spans="1:31" x14ac:dyDescent="0.25">
      <c r="A2863" s="23">
        <v>420370</v>
      </c>
      <c r="B2863" s="27">
        <f>IFERROR(VLOOKUP(A2863,[1]Monitoramento_Base_somente_disp!$A:$L,5,FALSE),0)</f>
        <v>0</v>
      </c>
      <c r="C2863" s="20">
        <f>IFERROR(VLOOKUP(A2863,[1]Monitoramento_Base_somente_disp!$A:$L,6,FALSE),0)</f>
        <v>28483616</v>
      </c>
      <c r="D2863" s="20">
        <f>IFERROR(VLOOKUP(A2863,[1]Monitoramento_Base_somente_disp!$A:$L,7,FALSE),0)</f>
        <v>0</v>
      </c>
      <c r="E2863" s="20">
        <f>IFERROR(VLOOKUP(A2863,[1]Monitoramento_Base_somente_disp!$A:$L,8,FALSE),0)</f>
        <v>14241808</v>
      </c>
      <c r="F2863" s="20">
        <f>IFERROR(VLOOKUP(A2863,[1]Monitoramento_Base_somente_disp!$A:$L,9,FALSE),0)</f>
        <v>0</v>
      </c>
      <c r="G2863" s="28">
        <f>IFERROR(VLOOKUP(A2863,[1]Monitoramento_Base_somente_disp!$A:$L,10,FALSE),0)</f>
        <v>0</v>
      </c>
      <c r="H2863" s="27">
        <f>IFERROR(VLOOKUP(A2863,[2]webService!$A:$I,4,FALSE),0)</f>
        <v>0</v>
      </c>
      <c r="I2863" s="20">
        <f>IFERROR(VLOOKUP(A2863,[2]webService!$A:$II,5,FALSE),0)</f>
        <v>861208</v>
      </c>
      <c r="J2863" s="20">
        <f>IFERROR(VLOOKUP(A2863,[2]webService!$A:$I,6,FALSE),0)</f>
        <v>0</v>
      </c>
      <c r="K2863" s="20">
        <f>IFERROR(VLOOKUP(A2863,[2]webService!$A:$I,7,FALSE),0)</f>
        <v>745107</v>
      </c>
      <c r="L2863" s="20">
        <f>IFERROR(VLOOKUP(A2863,[2]webService!$A:$I,8,FALSE),0)</f>
        <v>0</v>
      </c>
      <c r="M2863" s="28">
        <f>IFERROR(VLOOKUP(A2863,[2]webService!$A:$I,9,FALSE),0)</f>
        <v>0</v>
      </c>
      <c r="N2863" s="27">
        <f>IFERROR(VLOOKUP(A2863,[3]soaBnafar!$A:$G,2,FALSE),0)</f>
        <v>0</v>
      </c>
      <c r="O2863" s="20">
        <f>IFERROR(VLOOKUP(A2863,[3]soaBnafar!$A:$H,3,FALSE),0)</f>
        <v>0</v>
      </c>
      <c r="P2863" s="20">
        <f>IFERROR(VLOOKUP(A2863,[3]soaBnafar!$A:$G,4,FALSE),0)</f>
        <v>0</v>
      </c>
      <c r="Q2863" s="20">
        <f>IFERROR(VLOOKUP(A2863,[3]soaBnafar!$A:$G,5,FALSE),0)</f>
        <v>0</v>
      </c>
      <c r="R2863" s="20">
        <f>IFERROR(VLOOKUP(A2863,[3]soaBnafar!$A:$G,6,FALSE),0)</f>
        <v>0</v>
      </c>
      <c r="S2863" s="20">
        <f>IFERROR(VLOOKUP(A2863,[3]soaBnafar!$A:$G,7,FALSE),0)</f>
        <v>0</v>
      </c>
      <c r="T2863" s="32">
        <f t="shared" si="530"/>
        <v>0</v>
      </c>
      <c r="U2863" s="21">
        <f t="shared" si="531"/>
        <v>29344824</v>
      </c>
      <c r="V2863" s="21">
        <f t="shared" si="532"/>
        <v>0</v>
      </c>
      <c r="W2863" s="21">
        <f t="shared" si="533"/>
        <v>14986915</v>
      </c>
      <c r="X2863" s="21">
        <f t="shared" si="534"/>
        <v>0</v>
      </c>
      <c r="Y2863" s="33">
        <f t="shared" si="535"/>
        <v>0</v>
      </c>
      <c r="Z2863" s="4" t="str">
        <f t="shared" si="536"/>
        <v>Não</v>
      </c>
      <c r="AA2863" s="4" t="str">
        <f t="shared" si="537"/>
        <v>Sim</v>
      </c>
      <c r="AB2863" s="4" t="str">
        <f t="shared" si="538"/>
        <v>Não</v>
      </c>
      <c r="AC2863" s="4" t="str">
        <f t="shared" si="539"/>
        <v>Sim</v>
      </c>
      <c r="AD2863" s="4" t="str">
        <f t="shared" si="540"/>
        <v>Não</v>
      </c>
      <c r="AE2863" s="30" t="str">
        <f t="shared" si="541"/>
        <v>Não</v>
      </c>
    </row>
    <row r="2864" spans="1:31" x14ac:dyDescent="0.25">
      <c r="A2864" s="23">
        <v>420380</v>
      </c>
      <c r="B2864" s="27">
        <f>IFERROR(VLOOKUP(A2864,[1]Monitoramento_Base_somente_disp!$A:$L,5,FALSE),0)</f>
        <v>0</v>
      </c>
      <c r="C2864" s="20">
        <f>IFERROR(VLOOKUP(A2864,[1]Monitoramento_Base_somente_disp!$A:$L,6,FALSE),0)</f>
        <v>0</v>
      </c>
      <c r="D2864" s="20">
        <f>IFERROR(VLOOKUP(A2864,[1]Monitoramento_Base_somente_disp!$A:$L,7,FALSE),0)</f>
        <v>0</v>
      </c>
      <c r="E2864" s="20">
        <f>IFERROR(VLOOKUP(A2864,[1]Monitoramento_Base_somente_disp!$A:$L,8,FALSE),0)</f>
        <v>0</v>
      </c>
      <c r="F2864" s="20">
        <f>IFERROR(VLOOKUP(A2864,[1]Monitoramento_Base_somente_disp!$A:$L,9,FALSE),0)</f>
        <v>0</v>
      </c>
      <c r="G2864" s="28">
        <f>IFERROR(VLOOKUP(A2864,[1]Monitoramento_Base_somente_disp!$A:$L,10,FALSE),0)</f>
        <v>0</v>
      </c>
      <c r="H2864" s="27">
        <f>IFERROR(VLOOKUP(A2864,[2]webService!$A:$I,4,FALSE),0)</f>
        <v>363928</v>
      </c>
      <c r="I2864" s="20">
        <f>IFERROR(VLOOKUP(A2864,[2]webService!$A:$II,5,FALSE),0)</f>
        <v>590257</v>
      </c>
      <c r="J2864" s="20">
        <f>IFERROR(VLOOKUP(A2864,[2]webService!$A:$I,6,FALSE),0)</f>
        <v>0</v>
      </c>
      <c r="K2864" s="20">
        <f>IFERROR(VLOOKUP(A2864,[2]webService!$A:$I,7,FALSE),0)</f>
        <v>0</v>
      </c>
      <c r="L2864" s="20">
        <f>IFERROR(VLOOKUP(A2864,[2]webService!$A:$I,8,FALSE),0)</f>
        <v>0</v>
      </c>
      <c r="M2864" s="28">
        <f>IFERROR(VLOOKUP(A2864,[2]webService!$A:$I,9,FALSE),0)</f>
        <v>0</v>
      </c>
      <c r="N2864" s="27">
        <f>IFERROR(VLOOKUP(A2864,[3]soaBnafar!$A:$G,2,FALSE),0)</f>
        <v>0</v>
      </c>
      <c r="O2864" s="20">
        <f>IFERROR(VLOOKUP(A2864,[3]soaBnafar!$A:$H,3,FALSE),0)</f>
        <v>0</v>
      </c>
      <c r="P2864" s="20">
        <f>IFERROR(VLOOKUP(A2864,[3]soaBnafar!$A:$G,4,FALSE),0)</f>
        <v>0</v>
      </c>
      <c r="Q2864" s="20">
        <f>IFERROR(VLOOKUP(A2864,[3]soaBnafar!$A:$G,5,FALSE),0)</f>
        <v>0</v>
      </c>
      <c r="R2864" s="20">
        <f>IFERROR(VLOOKUP(A2864,[3]soaBnafar!$A:$G,6,FALSE),0)</f>
        <v>0</v>
      </c>
      <c r="S2864" s="20">
        <f>IFERROR(VLOOKUP(A2864,[3]soaBnafar!$A:$G,7,FALSE),0)</f>
        <v>0</v>
      </c>
      <c r="T2864" s="32">
        <f t="shared" si="530"/>
        <v>363928</v>
      </c>
      <c r="U2864" s="21">
        <f t="shared" si="531"/>
        <v>590257</v>
      </c>
      <c r="V2864" s="21">
        <f t="shared" si="532"/>
        <v>0</v>
      </c>
      <c r="W2864" s="21">
        <f t="shared" si="533"/>
        <v>0</v>
      </c>
      <c r="X2864" s="21">
        <f t="shared" si="534"/>
        <v>0</v>
      </c>
      <c r="Y2864" s="33">
        <f t="shared" si="535"/>
        <v>0</v>
      </c>
      <c r="Z2864" s="4" t="str">
        <f t="shared" si="536"/>
        <v>Sim</v>
      </c>
      <c r="AA2864" s="4" t="str">
        <f t="shared" si="537"/>
        <v>Sim</v>
      </c>
      <c r="AB2864" s="4" t="str">
        <f t="shared" si="538"/>
        <v>Não</v>
      </c>
      <c r="AC2864" s="4" t="str">
        <f t="shared" si="539"/>
        <v>Não</v>
      </c>
      <c r="AD2864" s="4" t="str">
        <f t="shared" si="540"/>
        <v>Não</v>
      </c>
      <c r="AE2864" s="30" t="str">
        <f t="shared" si="541"/>
        <v>Não</v>
      </c>
    </row>
    <row r="2865" spans="1:31" x14ac:dyDescent="0.25">
      <c r="A2865" s="23">
        <v>420400</v>
      </c>
      <c r="B2865" s="27">
        <f>IFERROR(VLOOKUP(A2865,[1]Monitoramento_Base_somente_disp!$A:$L,5,FALSE),0)</f>
        <v>0</v>
      </c>
      <c r="C2865" s="20">
        <f>IFERROR(VLOOKUP(A2865,[1]Monitoramento_Base_somente_disp!$A:$L,6,FALSE),0)</f>
        <v>0</v>
      </c>
      <c r="D2865" s="20">
        <f>IFERROR(VLOOKUP(A2865,[1]Monitoramento_Base_somente_disp!$A:$L,7,FALSE),0)</f>
        <v>0</v>
      </c>
      <c r="E2865" s="20">
        <f>IFERROR(VLOOKUP(A2865,[1]Monitoramento_Base_somente_disp!$A:$L,8,FALSE),0)</f>
        <v>0</v>
      </c>
      <c r="F2865" s="20">
        <f>IFERROR(VLOOKUP(A2865,[1]Monitoramento_Base_somente_disp!$A:$L,9,FALSE),0)</f>
        <v>0</v>
      </c>
      <c r="G2865" s="28">
        <f>IFERROR(VLOOKUP(A2865,[1]Monitoramento_Base_somente_disp!$A:$L,10,FALSE),0)</f>
        <v>0</v>
      </c>
      <c r="H2865" s="27">
        <f>IFERROR(VLOOKUP(A2865,[2]webService!$A:$I,4,FALSE),0)</f>
        <v>201223</v>
      </c>
      <c r="I2865" s="20">
        <f>IFERROR(VLOOKUP(A2865,[2]webService!$A:$II,5,FALSE),0)</f>
        <v>651043</v>
      </c>
      <c r="J2865" s="20">
        <f>IFERROR(VLOOKUP(A2865,[2]webService!$A:$I,6,FALSE),0)</f>
        <v>0</v>
      </c>
      <c r="K2865" s="20">
        <f>IFERROR(VLOOKUP(A2865,[2]webService!$A:$I,7,FALSE),0)</f>
        <v>0</v>
      </c>
      <c r="L2865" s="20">
        <f>IFERROR(VLOOKUP(A2865,[2]webService!$A:$I,8,FALSE),0)</f>
        <v>0</v>
      </c>
      <c r="M2865" s="28">
        <f>IFERROR(VLOOKUP(A2865,[2]webService!$A:$I,9,FALSE),0)</f>
        <v>0</v>
      </c>
      <c r="N2865" s="27">
        <f>IFERROR(VLOOKUP(A2865,[3]soaBnafar!$A:$G,2,FALSE),0)</f>
        <v>0</v>
      </c>
      <c r="O2865" s="20">
        <f>IFERROR(VLOOKUP(A2865,[3]soaBnafar!$A:$H,3,FALSE),0)</f>
        <v>0</v>
      </c>
      <c r="P2865" s="20">
        <f>IFERROR(VLOOKUP(A2865,[3]soaBnafar!$A:$G,4,FALSE),0)</f>
        <v>0</v>
      </c>
      <c r="Q2865" s="20">
        <f>IFERROR(VLOOKUP(A2865,[3]soaBnafar!$A:$G,5,FALSE),0)</f>
        <v>0</v>
      </c>
      <c r="R2865" s="20">
        <f>IFERROR(VLOOKUP(A2865,[3]soaBnafar!$A:$G,6,FALSE),0)</f>
        <v>0</v>
      </c>
      <c r="S2865" s="20">
        <f>IFERROR(VLOOKUP(A2865,[3]soaBnafar!$A:$G,7,FALSE),0)</f>
        <v>0</v>
      </c>
      <c r="T2865" s="32">
        <f t="shared" si="530"/>
        <v>201223</v>
      </c>
      <c r="U2865" s="21">
        <f t="shared" si="531"/>
        <v>651043</v>
      </c>
      <c r="V2865" s="21">
        <f t="shared" si="532"/>
        <v>0</v>
      </c>
      <c r="W2865" s="21">
        <f t="shared" si="533"/>
        <v>0</v>
      </c>
      <c r="X2865" s="21">
        <f t="shared" si="534"/>
        <v>0</v>
      </c>
      <c r="Y2865" s="33">
        <f t="shared" si="535"/>
        <v>0</v>
      </c>
      <c r="Z2865" s="4" t="str">
        <f t="shared" si="536"/>
        <v>Sim</v>
      </c>
      <c r="AA2865" s="4" t="str">
        <f t="shared" si="537"/>
        <v>Sim</v>
      </c>
      <c r="AB2865" s="4" t="str">
        <f t="shared" si="538"/>
        <v>Não</v>
      </c>
      <c r="AC2865" s="4" t="str">
        <f t="shared" si="539"/>
        <v>Não</v>
      </c>
      <c r="AD2865" s="4" t="str">
        <f t="shared" si="540"/>
        <v>Não</v>
      </c>
      <c r="AE2865" s="30" t="str">
        <f t="shared" si="541"/>
        <v>Não</v>
      </c>
    </row>
    <row r="2866" spans="1:31" x14ac:dyDescent="0.25">
      <c r="A2866" s="23">
        <v>420410</v>
      </c>
      <c r="B2866" s="27">
        <f>IFERROR(VLOOKUP(A2866,[1]Monitoramento_Base_somente_disp!$A:$L,5,FALSE),0)</f>
        <v>0</v>
      </c>
      <c r="C2866" s="20">
        <f>IFERROR(VLOOKUP(A2866,[1]Monitoramento_Base_somente_disp!$A:$L,6,FALSE),0)</f>
        <v>0</v>
      </c>
      <c r="D2866" s="20">
        <f>IFERROR(VLOOKUP(A2866,[1]Monitoramento_Base_somente_disp!$A:$L,7,FALSE),0)</f>
        <v>0</v>
      </c>
      <c r="E2866" s="20">
        <f>IFERROR(VLOOKUP(A2866,[1]Monitoramento_Base_somente_disp!$A:$L,8,FALSE),0)</f>
        <v>0</v>
      </c>
      <c r="F2866" s="20">
        <f>IFERROR(VLOOKUP(A2866,[1]Monitoramento_Base_somente_disp!$A:$L,9,FALSE),0)</f>
        <v>0</v>
      </c>
      <c r="G2866" s="28">
        <f>IFERROR(VLOOKUP(A2866,[1]Monitoramento_Base_somente_disp!$A:$L,10,FALSE),0)</f>
        <v>0</v>
      </c>
      <c r="H2866" s="27">
        <f>IFERROR(VLOOKUP(A2866,[2]webService!$A:$I,4,FALSE),0)</f>
        <v>0</v>
      </c>
      <c r="I2866" s="20">
        <f>IFERROR(VLOOKUP(A2866,[2]webService!$A:$II,5,FALSE),0)</f>
        <v>0</v>
      </c>
      <c r="J2866" s="20">
        <f>IFERROR(VLOOKUP(A2866,[2]webService!$A:$I,6,FALSE),0)</f>
        <v>0</v>
      </c>
      <c r="K2866" s="20">
        <f>IFERROR(VLOOKUP(A2866,[2]webService!$A:$I,7,FALSE),0)</f>
        <v>0</v>
      </c>
      <c r="L2866" s="20">
        <f>IFERROR(VLOOKUP(A2866,[2]webService!$A:$I,8,FALSE),0)</f>
        <v>0</v>
      </c>
      <c r="M2866" s="28">
        <f>IFERROR(VLOOKUP(A2866,[2]webService!$A:$I,9,FALSE),0)</f>
        <v>0</v>
      </c>
      <c r="N2866" s="27">
        <f>IFERROR(VLOOKUP(A2866,[3]soaBnafar!$A:$G,2,FALSE),0)</f>
        <v>0</v>
      </c>
      <c r="O2866" s="20">
        <f>IFERROR(VLOOKUP(A2866,[3]soaBnafar!$A:$H,3,FALSE),0)</f>
        <v>0</v>
      </c>
      <c r="P2866" s="20">
        <f>IFERROR(VLOOKUP(A2866,[3]soaBnafar!$A:$G,4,FALSE),0)</f>
        <v>0</v>
      </c>
      <c r="Q2866" s="20">
        <f>IFERROR(VLOOKUP(A2866,[3]soaBnafar!$A:$G,5,FALSE),0)</f>
        <v>0</v>
      </c>
      <c r="R2866" s="20">
        <f>IFERROR(VLOOKUP(A2866,[3]soaBnafar!$A:$G,6,FALSE),0)</f>
        <v>0</v>
      </c>
      <c r="S2866" s="20">
        <f>IFERROR(VLOOKUP(A2866,[3]soaBnafar!$A:$G,7,FALSE),0)</f>
        <v>0</v>
      </c>
      <c r="T2866" s="32">
        <f t="shared" si="530"/>
        <v>0</v>
      </c>
      <c r="U2866" s="21">
        <f t="shared" si="531"/>
        <v>0</v>
      </c>
      <c r="V2866" s="21">
        <f t="shared" si="532"/>
        <v>0</v>
      </c>
      <c r="W2866" s="21">
        <f t="shared" si="533"/>
        <v>0</v>
      </c>
      <c r="X2866" s="21">
        <f t="shared" si="534"/>
        <v>0</v>
      </c>
      <c r="Y2866" s="33">
        <f t="shared" si="535"/>
        <v>0</v>
      </c>
      <c r="Z2866" s="4" t="str">
        <f t="shared" si="536"/>
        <v>Não</v>
      </c>
      <c r="AA2866" s="4" t="str">
        <f t="shared" si="537"/>
        <v>Não</v>
      </c>
      <c r="AB2866" s="4" t="str">
        <f t="shared" si="538"/>
        <v>Não</v>
      </c>
      <c r="AC2866" s="4" t="str">
        <f t="shared" si="539"/>
        <v>Não</v>
      </c>
      <c r="AD2866" s="4" t="str">
        <f t="shared" si="540"/>
        <v>Não</v>
      </c>
      <c r="AE2866" s="30" t="str">
        <f t="shared" si="541"/>
        <v>Não</v>
      </c>
    </row>
    <row r="2867" spans="1:31" x14ac:dyDescent="0.25">
      <c r="A2867" s="23">
        <v>420415</v>
      </c>
      <c r="B2867" s="27">
        <f>IFERROR(VLOOKUP(A2867,[1]Monitoramento_Base_somente_disp!$A:$L,5,FALSE),0)</f>
        <v>0</v>
      </c>
      <c r="C2867" s="20">
        <f>IFERROR(VLOOKUP(A2867,[1]Monitoramento_Base_somente_disp!$A:$L,6,FALSE),0)</f>
        <v>0</v>
      </c>
      <c r="D2867" s="20">
        <f>IFERROR(VLOOKUP(A2867,[1]Monitoramento_Base_somente_disp!$A:$L,7,FALSE),0)</f>
        <v>0</v>
      </c>
      <c r="E2867" s="20">
        <f>IFERROR(VLOOKUP(A2867,[1]Monitoramento_Base_somente_disp!$A:$L,8,FALSE),0)</f>
        <v>0</v>
      </c>
      <c r="F2867" s="20">
        <f>IFERROR(VLOOKUP(A2867,[1]Monitoramento_Base_somente_disp!$A:$L,9,FALSE),0)</f>
        <v>0</v>
      </c>
      <c r="G2867" s="28">
        <f>IFERROR(VLOOKUP(A2867,[1]Monitoramento_Base_somente_disp!$A:$L,10,FALSE),0)</f>
        <v>0</v>
      </c>
      <c r="H2867" s="27">
        <f>IFERROR(VLOOKUP(A2867,[2]webService!$A:$I,4,FALSE),0)</f>
        <v>0</v>
      </c>
      <c r="I2867" s="20">
        <f>IFERROR(VLOOKUP(A2867,[2]webService!$A:$II,5,FALSE),0)</f>
        <v>0</v>
      </c>
      <c r="J2867" s="20">
        <f>IFERROR(VLOOKUP(A2867,[2]webService!$A:$I,6,FALSE),0)</f>
        <v>0</v>
      </c>
      <c r="K2867" s="20">
        <f>IFERROR(VLOOKUP(A2867,[2]webService!$A:$I,7,FALSE),0)</f>
        <v>0</v>
      </c>
      <c r="L2867" s="20">
        <f>IFERROR(VLOOKUP(A2867,[2]webService!$A:$I,8,FALSE),0)</f>
        <v>0</v>
      </c>
      <c r="M2867" s="28">
        <f>IFERROR(VLOOKUP(A2867,[2]webService!$A:$I,9,FALSE),0)</f>
        <v>0</v>
      </c>
      <c r="N2867" s="27">
        <f>IFERROR(VLOOKUP(A2867,[3]soaBnafar!$A:$G,2,FALSE),0)</f>
        <v>0</v>
      </c>
      <c r="O2867" s="20">
        <f>IFERROR(VLOOKUP(A2867,[3]soaBnafar!$A:$H,3,FALSE),0)</f>
        <v>0</v>
      </c>
      <c r="P2867" s="20">
        <f>IFERROR(VLOOKUP(A2867,[3]soaBnafar!$A:$G,4,FALSE),0)</f>
        <v>0</v>
      </c>
      <c r="Q2867" s="20">
        <f>IFERROR(VLOOKUP(A2867,[3]soaBnafar!$A:$G,5,FALSE),0)</f>
        <v>0</v>
      </c>
      <c r="R2867" s="20">
        <f>IFERROR(VLOOKUP(A2867,[3]soaBnafar!$A:$G,6,FALSE),0)</f>
        <v>0</v>
      </c>
      <c r="S2867" s="20">
        <f>IFERROR(VLOOKUP(A2867,[3]soaBnafar!$A:$G,7,FALSE),0)</f>
        <v>0</v>
      </c>
      <c r="T2867" s="32">
        <f t="shared" si="530"/>
        <v>0</v>
      </c>
      <c r="U2867" s="21">
        <f t="shared" si="531"/>
        <v>0</v>
      </c>
      <c r="V2867" s="21">
        <f t="shared" si="532"/>
        <v>0</v>
      </c>
      <c r="W2867" s="21">
        <f t="shared" si="533"/>
        <v>0</v>
      </c>
      <c r="X2867" s="21">
        <f t="shared" si="534"/>
        <v>0</v>
      </c>
      <c r="Y2867" s="33">
        <f t="shared" si="535"/>
        <v>0</v>
      </c>
      <c r="Z2867" s="4" t="str">
        <f t="shared" si="536"/>
        <v>Não</v>
      </c>
      <c r="AA2867" s="4" t="str">
        <f t="shared" si="537"/>
        <v>Não</v>
      </c>
      <c r="AB2867" s="4" t="str">
        <f t="shared" si="538"/>
        <v>Não</v>
      </c>
      <c r="AC2867" s="4" t="str">
        <f t="shared" si="539"/>
        <v>Não</v>
      </c>
      <c r="AD2867" s="4" t="str">
        <f t="shared" si="540"/>
        <v>Não</v>
      </c>
      <c r="AE2867" s="30" t="str">
        <f t="shared" si="541"/>
        <v>Não</v>
      </c>
    </row>
    <row r="2868" spans="1:31" x14ac:dyDescent="0.25">
      <c r="A2868" s="23">
        <v>420417</v>
      </c>
      <c r="B2868" s="27">
        <f>IFERROR(VLOOKUP(A2868,[1]Monitoramento_Base_somente_disp!$A:$L,5,FALSE),0)</f>
        <v>0</v>
      </c>
      <c r="C2868" s="20">
        <f>IFERROR(VLOOKUP(A2868,[1]Monitoramento_Base_somente_disp!$A:$L,6,FALSE),0)</f>
        <v>0</v>
      </c>
      <c r="D2868" s="20">
        <f>IFERROR(VLOOKUP(A2868,[1]Monitoramento_Base_somente_disp!$A:$L,7,FALSE),0)</f>
        <v>0</v>
      </c>
      <c r="E2868" s="20">
        <f>IFERROR(VLOOKUP(A2868,[1]Monitoramento_Base_somente_disp!$A:$L,8,FALSE),0)</f>
        <v>0</v>
      </c>
      <c r="F2868" s="20">
        <f>IFERROR(VLOOKUP(A2868,[1]Monitoramento_Base_somente_disp!$A:$L,9,FALSE),0)</f>
        <v>0</v>
      </c>
      <c r="G2868" s="28">
        <f>IFERROR(VLOOKUP(A2868,[1]Monitoramento_Base_somente_disp!$A:$L,10,FALSE),0)</f>
        <v>0</v>
      </c>
      <c r="H2868" s="27">
        <f>IFERROR(VLOOKUP(A2868,[2]webService!$A:$I,4,FALSE),0)</f>
        <v>0</v>
      </c>
      <c r="I2868" s="20">
        <f>IFERROR(VLOOKUP(A2868,[2]webService!$A:$II,5,FALSE),0)</f>
        <v>0</v>
      </c>
      <c r="J2868" s="20">
        <f>IFERROR(VLOOKUP(A2868,[2]webService!$A:$I,6,FALSE),0)</f>
        <v>0</v>
      </c>
      <c r="K2868" s="20">
        <f>IFERROR(VLOOKUP(A2868,[2]webService!$A:$I,7,FALSE),0)</f>
        <v>0</v>
      </c>
      <c r="L2868" s="20">
        <f>IFERROR(VLOOKUP(A2868,[2]webService!$A:$I,8,FALSE),0)</f>
        <v>0</v>
      </c>
      <c r="M2868" s="28">
        <f>IFERROR(VLOOKUP(A2868,[2]webService!$A:$I,9,FALSE),0)</f>
        <v>0</v>
      </c>
      <c r="N2868" s="27">
        <f>IFERROR(VLOOKUP(A2868,[3]soaBnafar!$A:$G,2,FALSE),0)</f>
        <v>0</v>
      </c>
      <c r="O2868" s="20">
        <f>IFERROR(VLOOKUP(A2868,[3]soaBnafar!$A:$H,3,FALSE),0)</f>
        <v>0</v>
      </c>
      <c r="P2868" s="20">
        <f>IFERROR(VLOOKUP(A2868,[3]soaBnafar!$A:$G,4,FALSE),0)</f>
        <v>0</v>
      </c>
      <c r="Q2868" s="20">
        <f>IFERROR(VLOOKUP(A2868,[3]soaBnafar!$A:$G,5,FALSE),0)</f>
        <v>0</v>
      </c>
      <c r="R2868" s="20">
        <f>IFERROR(VLOOKUP(A2868,[3]soaBnafar!$A:$G,6,FALSE),0)</f>
        <v>0</v>
      </c>
      <c r="S2868" s="20">
        <f>IFERROR(VLOOKUP(A2868,[3]soaBnafar!$A:$G,7,FALSE),0)</f>
        <v>0</v>
      </c>
      <c r="T2868" s="32">
        <f t="shared" si="530"/>
        <v>0</v>
      </c>
      <c r="U2868" s="21">
        <f t="shared" si="531"/>
        <v>0</v>
      </c>
      <c r="V2868" s="21">
        <f t="shared" si="532"/>
        <v>0</v>
      </c>
      <c r="W2868" s="21">
        <f t="shared" si="533"/>
        <v>0</v>
      </c>
      <c r="X2868" s="21">
        <f t="shared" si="534"/>
        <v>0</v>
      </c>
      <c r="Y2868" s="33">
        <f t="shared" si="535"/>
        <v>0</v>
      </c>
      <c r="Z2868" s="4" t="str">
        <f t="shared" si="536"/>
        <v>Não</v>
      </c>
      <c r="AA2868" s="4" t="str">
        <f t="shared" si="537"/>
        <v>Não</v>
      </c>
      <c r="AB2868" s="4" t="str">
        <f t="shared" si="538"/>
        <v>Não</v>
      </c>
      <c r="AC2868" s="4" t="str">
        <f t="shared" si="539"/>
        <v>Não</v>
      </c>
      <c r="AD2868" s="4" t="str">
        <f t="shared" si="540"/>
        <v>Não</v>
      </c>
      <c r="AE2868" s="30" t="str">
        <f t="shared" si="541"/>
        <v>Não</v>
      </c>
    </row>
    <row r="2869" spans="1:31" x14ac:dyDescent="0.25">
      <c r="A2869" s="23">
        <v>420419</v>
      </c>
      <c r="B2869" s="27">
        <f>IFERROR(VLOOKUP(A2869,[1]Monitoramento_Base_somente_disp!$A:$L,5,FALSE),0)</f>
        <v>0</v>
      </c>
      <c r="C2869" s="20">
        <f>IFERROR(VLOOKUP(A2869,[1]Monitoramento_Base_somente_disp!$A:$L,6,FALSE),0)</f>
        <v>0</v>
      </c>
      <c r="D2869" s="20">
        <f>IFERROR(VLOOKUP(A2869,[1]Monitoramento_Base_somente_disp!$A:$L,7,FALSE),0)</f>
        <v>0</v>
      </c>
      <c r="E2869" s="20">
        <f>IFERROR(VLOOKUP(A2869,[1]Monitoramento_Base_somente_disp!$A:$L,8,FALSE),0)</f>
        <v>0</v>
      </c>
      <c r="F2869" s="20">
        <f>IFERROR(VLOOKUP(A2869,[1]Monitoramento_Base_somente_disp!$A:$L,9,FALSE),0)</f>
        <v>0</v>
      </c>
      <c r="G2869" s="28">
        <f>IFERROR(VLOOKUP(A2869,[1]Monitoramento_Base_somente_disp!$A:$L,10,FALSE),0)</f>
        <v>0</v>
      </c>
      <c r="H2869" s="27">
        <f>IFERROR(VLOOKUP(A2869,[2]webService!$A:$I,4,FALSE),0)</f>
        <v>0</v>
      </c>
      <c r="I2869" s="20">
        <f>IFERROR(VLOOKUP(A2869,[2]webService!$A:$II,5,FALSE),0)</f>
        <v>0</v>
      </c>
      <c r="J2869" s="20">
        <f>IFERROR(VLOOKUP(A2869,[2]webService!$A:$I,6,FALSE),0)</f>
        <v>0</v>
      </c>
      <c r="K2869" s="20">
        <f>IFERROR(VLOOKUP(A2869,[2]webService!$A:$I,7,FALSE),0)</f>
        <v>0</v>
      </c>
      <c r="L2869" s="20">
        <f>IFERROR(VLOOKUP(A2869,[2]webService!$A:$I,8,FALSE),0)</f>
        <v>0</v>
      </c>
      <c r="M2869" s="28">
        <f>IFERROR(VLOOKUP(A2869,[2]webService!$A:$I,9,FALSE),0)</f>
        <v>0</v>
      </c>
      <c r="N2869" s="27">
        <f>IFERROR(VLOOKUP(A2869,[3]soaBnafar!$A:$G,2,FALSE),0)</f>
        <v>0</v>
      </c>
      <c r="O2869" s="20">
        <f>IFERROR(VLOOKUP(A2869,[3]soaBnafar!$A:$H,3,FALSE),0)</f>
        <v>0</v>
      </c>
      <c r="P2869" s="20">
        <f>IFERROR(VLOOKUP(A2869,[3]soaBnafar!$A:$G,4,FALSE),0)</f>
        <v>0</v>
      </c>
      <c r="Q2869" s="20">
        <f>IFERROR(VLOOKUP(A2869,[3]soaBnafar!$A:$G,5,FALSE),0)</f>
        <v>0</v>
      </c>
      <c r="R2869" s="20">
        <f>IFERROR(VLOOKUP(A2869,[3]soaBnafar!$A:$G,6,FALSE),0)</f>
        <v>0</v>
      </c>
      <c r="S2869" s="20">
        <f>IFERROR(VLOOKUP(A2869,[3]soaBnafar!$A:$G,7,FALSE),0)</f>
        <v>0</v>
      </c>
      <c r="T2869" s="32">
        <f t="shared" si="530"/>
        <v>0</v>
      </c>
      <c r="U2869" s="21">
        <f t="shared" si="531"/>
        <v>0</v>
      </c>
      <c r="V2869" s="21">
        <f t="shared" si="532"/>
        <v>0</v>
      </c>
      <c r="W2869" s="21">
        <f t="shared" si="533"/>
        <v>0</v>
      </c>
      <c r="X2869" s="21">
        <f t="shared" si="534"/>
        <v>0</v>
      </c>
      <c r="Y2869" s="33">
        <f t="shared" si="535"/>
        <v>0</v>
      </c>
      <c r="Z2869" s="4" t="str">
        <f t="shared" si="536"/>
        <v>Não</v>
      </c>
      <c r="AA2869" s="4" t="str">
        <f t="shared" si="537"/>
        <v>Não</v>
      </c>
      <c r="AB2869" s="4" t="str">
        <f t="shared" si="538"/>
        <v>Não</v>
      </c>
      <c r="AC2869" s="4" t="str">
        <f t="shared" si="539"/>
        <v>Não</v>
      </c>
      <c r="AD2869" s="4" t="str">
        <f t="shared" si="540"/>
        <v>Não</v>
      </c>
      <c r="AE2869" s="30" t="str">
        <f t="shared" si="541"/>
        <v>Não</v>
      </c>
    </row>
    <row r="2870" spans="1:31" x14ac:dyDescent="0.25">
      <c r="A2870" s="23">
        <v>420420</v>
      </c>
      <c r="B2870" s="27">
        <f>IFERROR(VLOOKUP(A2870,[1]Monitoramento_Base_somente_disp!$A:$L,5,FALSE),0)</f>
        <v>0</v>
      </c>
      <c r="C2870" s="20">
        <f>IFERROR(VLOOKUP(A2870,[1]Monitoramento_Base_somente_disp!$A:$L,6,FALSE),0)</f>
        <v>0</v>
      </c>
      <c r="D2870" s="20">
        <f>IFERROR(VLOOKUP(A2870,[1]Monitoramento_Base_somente_disp!$A:$L,7,FALSE),0)</f>
        <v>0</v>
      </c>
      <c r="E2870" s="20">
        <f>IFERROR(VLOOKUP(A2870,[1]Monitoramento_Base_somente_disp!$A:$L,8,FALSE),0)</f>
        <v>0</v>
      </c>
      <c r="F2870" s="20">
        <f>IFERROR(VLOOKUP(A2870,[1]Monitoramento_Base_somente_disp!$A:$L,9,FALSE),0)</f>
        <v>0</v>
      </c>
      <c r="G2870" s="28">
        <f>IFERROR(VLOOKUP(A2870,[1]Monitoramento_Base_somente_disp!$A:$L,10,FALSE),0)</f>
        <v>0</v>
      </c>
      <c r="H2870" s="27">
        <f>IFERROR(VLOOKUP(A2870,[2]webService!$A:$I,4,FALSE),0)</f>
        <v>0</v>
      </c>
      <c r="I2870" s="20">
        <f>IFERROR(VLOOKUP(A2870,[2]webService!$A:$II,5,FALSE),0)</f>
        <v>0</v>
      </c>
      <c r="J2870" s="20">
        <f>IFERROR(VLOOKUP(A2870,[2]webService!$A:$I,6,FALSE),0)</f>
        <v>0</v>
      </c>
      <c r="K2870" s="20">
        <f>IFERROR(VLOOKUP(A2870,[2]webService!$A:$I,7,FALSE),0)</f>
        <v>0</v>
      </c>
      <c r="L2870" s="20">
        <f>IFERROR(VLOOKUP(A2870,[2]webService!$A:$I,8,FALSE),0)</f>
        <v>0</v>
      </c>
      <c r="M2870" s="28">
        <f>IFERROR(VLOOKUP(A2870,[2]webService!$A:$I,9,FALSE),0)</f>
        <v>0</v>
      </c>
      <c r="N2870" s="27">
        <f>IFERROR(VLOOKUP(A2870,[3]soaBnafar!$A:$G,2,FALSE),0)</f>
        <v>3763865</v>
      </c>
      <c r="O2870" s="20">
        <f>IFERROR(VLOOKUP(A2870,[3]soaBnafar!$A:$H,3,FALSE),0)</f>
        <v>16920915</v>
      </c>
      <c r="P2870" s="20">
        <f>IFERROR(VLOOKUP(A2870,[3]soaBnafar!$A:$G,4,FALSE),0)</f>
        <v>0</v>
      </c>
      <c r="Q2870" s="20">
        <f>IFERROR(VLOOKUP(A2870,[3]soaBnafar!$A:$G,5,FALSE),0)</f>
        <v>0</v>
      </c>
      <c r="R2870" s="20">
        <f>IFERROR(VLOOKUP(A2870,[3]soaBnafar!$A:$G,6,FALSE),0)</f>
        <v>0</v>
      </c>
      <c r="S2870" s="20">
        <f>IFERROR(VLOOKUP(A2870,[3]soaBnafar!$A:$G,7,FALSE),0)</f>
        <v>0</v>
      </c>
      <c r="T2870" s="32">
        <f t="shared" si="530"/>
        <v>3763865</v>
      </c>
      <c r="U2870" s="21">
        <f t="shared" si="531"/>
        <v>16920915</v>
      </c>
      <c r="V2870" s="21">
        <f t="shared" si="532"/>
        <v>0</v>
      </c>
      <c r="W2870" s="21">
        <f t="shared" si="533"/>
        <v>0</v>
      </c>
      <c r="X2870" s="21">
        <f t="shared" si="534"/>
        <v>0</v>
      </c>
      <c r="Y2870" s="33">
        <f t="shared" si="535"/>
        <v>0</v>
      </c>
      <c r="Z2870" s="4" t="str">
        <f t="shared" si="536"/>
        <v>Sim</v>
      </c>
      <c r="AA2870" s="4" t="str">
        <f t="shared" si="537"/>
        <v>Sim</v>
      </c>
      <c r="AB2870" s="4" t="str">
        <f t="shared" si="538"/>
        <v>Não</v>
      </c>
      <c r="AC2870" s="4" t="str">
        <f t="shared" si="539"/>
        <v>Não</v>
      </c>
      <c r="AD2870" s="4" t="str">
        <f t="shared" si="540"/>
        <v>Não</v>
      </c>
      <c r="AE2870" s="30" t="str">
        <f t="shared" si="541"/>
        <v>Não</v>
      </c>
    </row>
    <row r="2871" spans="1:31" x14ac:dyDescent="0.25">
      <c r="A2871" s="23">
        <v>420445</v>
      </c>
      <c r="B2871" s="27">
        <f>IFERROR(VLOOKUP(A2871,[1]Monitoramento_Base_somente_disp!$A:$L,5,FALSE),0)</f>
        <v>0</v>
      </c>
      <c r="C2871" s="20">
        <f>IFERROR(VLOOKUP(A2871,[1]Monitoramento_Base_somente_disp!$A:$L,6,FALSE),0)</f>
        <v>0</v>
      </c>
      <c r="D2871" s="20">
        <f>IFERROR(VLOOKUP(A2871,[1]Monitoramento_Base_somente_disp!$A:$L,7,FALSE),0)</f>
        <v>0</v>
      </c>
      <c r="E2871" s="20">
        <f>IFERROR(VLOOKUP(A2871,[1]Monitoramento_Base_somente_disp!$A:$L,8,FALSE),0)</f>
        <v>0</v>
      </c>
      <c r="F2871" s="20">
        <f>IFERROR(VLOOKUP(A2871,[1]Monitoramento_Base_somente_disp!$A:$L,9,FALSE),0)</f>
        <v>0</v>
      </c>
      <c r="G2871" s="28">
        <f>IFERROR(VLOOKUP(A2871,[1]Monitoramento_Base_somente_disp!$A:$L,10,FALSE),0)</f>
        <v>0</v>
      </c>
      <c r="H2871" s="27">
        <f>IFERROR(VLOOKUP(A2871,[2]webService!$A:$I,4,FALSE),0)</f>
        <v>33151</v>
      </c>
      <c r="I2871" s="20">
        <f>IFERROR(VLOOKUP(A2871,[2]webService!$A:$II,5,FALSE),0)</f>
        <v>166487</v>
      </c>
      <c r="J2871" s="20">
        <f>IFERROR(VLOOKUP(A2871,[2]webService!$A:$I,6,FALSE),0)</f>
        <v>0</v>
      </c>
      <c r="K2871" s="20">
        <f>IFERROR(VLOOKUP(A2871,[2]webService!$A:$I,7,FALSE),0)</f>
        <v>0</v>
      </c>
      <c r="L2871" s="20">
        <f>IFERROR(VLOOKUP(A2871,[2]webService!$A:$I,8,FALSE),0)</f>
        <v>0</v>
      </c>
      <c r="M2871" s="28">
        <f>IFERROR(VLOOKUP(A2871,[2]webService!$A:$I,9,FALSE),0)</f>
        <v>0</v>
      </c>
      <c r="N2871" s="27">
        <f>IFERROR(VLOOKUP(A2871,[3]soaBnafar!$A:$G,2,FALSE),0)</f>
        <v>0</v>
      </c>
      <c r="O2871" s="20">
        <f>IFERROR(VLOOKUP(A2871,[3]soaBnafar!$A:$H,3,FALSE),0)</f>
        <v>0</v>
      </c>
      <c r="P2871" s="20">
        <f>IFERROR(VLOOKUP(A2871,[3]soaBnafar!$A:$G,4,FALSE),0)</f>
        <v>0</v>
      </c>
      <c r="Q2871" s="20">
        <f>IFERROR(VLOOKUP(A2871,[3]soaBnafar!$A:$G,5,FALSE),0)</f>
        <v>0</v>
      </c>
      <c r="R2871" s="20">
        <f>IFERROR(VLOOKUP(A2871,[3]soaBnafar!$A:$G,6,FALSE),0)</f>
        <v>0</v>
      </c>
      <c r="S2871" s="20">
        <f>IFERROR(VLOOKUP(A2871,[3]soaBnafar!$A:$G,7,FALSE),0)</f>
        <v>0</v>
      </c>
      <c r="T2871" s="32">
        <f t="shared" si="530"/>
        <v>33151</v>
      </c>
      <c r="U2871" s="21">
        <f t="shared" si="531"/>
        <v>166487</v>
      </c>
      <c r="V2871" s="21">
        <f t="shared" si="532"/>
        <v>0</v>
      </c>
      <c r="W2871" s="21">
        <f t="shared" si="533"/>
        <v>0</v>
      </c>
      <c r="X2871" s="21">
        <f t="shared" si="534"/>
        <v>0</v>
      </c>
      <c r="Y2871" s="33">
        <f t="shared" si="535"/>
        <v>0</v>
      </c>
      <c r="Z2871" s="4" t="str">
        <f t="shared" si="536"/>
        <v>Sim</v>
      </c>
      <c r="AA2871" s="4" t="str">
        <f t="shared" si="537"/>
        <v>Sim</v>
      </c>
      <c r="AB2871" s="4" t="str">
        <f t="shared" si="538"/>
        <v>Não</v>
      </c>
      <c r="AC2871" s="4" t="str">
        <f t="shared" si="539"/>
        <v>Não</v>
      </c>
      <c r="AD2871" s="4" t="str">
        <f t="shared" si="540"/>
        <v>Não</v>
      </c>
      <c r="AE2871" s="30" t="str">
        <f t="shared" si="541"/>
        <v>Não</v>
      </c>
    </row>
    <row r="2872" spans="1:31" x14ac:dyDescent="0.25">
      <c r="A2872" s="23">
        <v>420455</v>
      </c>
      <c r="B2872" s="27">
        <f>IFERROR(VLOOKUP(A2872,[1]Monitoramento_Base_somente_disp!$A:$L,5,FALSE),0)</f>
        <v>67857</v>
      </c>
      <c r="C2872" s="20">
        <f>IFERROR(VLOOKUP(A2872,[1]Monitoramento_Base_somente_disp!$A:$L,6,FALSE),0)</f>
        <v>5312168</v>
      </c>
      <c r="D2872" s="20">
        <f>IFERROR(VLOOKUP(A2872,[1]Monitoramento_Base_somente_disp!$A:$L,7,FALSE),0)</f>
        <v>18467</v>
      </c>
      <c r="E2872" s="20">
        <f>IFERROR(VLOOKUP(A2872,[1]Monitoramento_Base_somente_disp!$A:$L,8,FALSE),0)</f>
        <v>2159125</v>
      </c>
      <c r="F2872" s="20">
        <f>IFERROR(VLOOKUP(A2872,[1]Monitoramento_Base_somente_disp!$A:$L,9,FALSE),0)</f>
        <v>0</v>
      </c>
      <c r="G2872" s="28">
        <f>IFERROR(VLOOKUP(A2872,[1]Monitoramento_Base_somente_disp!$A:$L,10,FALSE),0)</f>
        <v>0</v>
      </c>
      <c r="H2872" s="27">
        <f>IFERROR(VLOOKUP(A2872,[2]webService!$A:$I,4,FALSE),0)</f>
        <v>0</v>
      </c>
      <c r="I2872" s="20">
        <f>IFERROR(VLOOKUP(A2872,[2]webService!$A:$II,5,FALSE),0)</f>
        <v>0</v>
      </c>
      <c r="J2872" s="20">
        <f>IFERROR(VLOOKUP(A2872,[2]webService!$A:$I,6,FALSE),0)</f>
        <v>0</v>
      </c>
      <c r="K2872" s="20">
        <f>IFERROR(VLOOKUP(A2872,[2]webService!$A:$I,7,FALSE),0)</f>
        <v>0</v>
      </c>
      <c r="L2872" s="20">
        <f>IFERROR(VLOOKUP(A2872,[2]webService!$A:$I,8,FALSE),0)</f>
        <v>0</v>
      </c>
      <c r="M2872" s="28">
        <f>IFERROR(VLOOKUP(A2872,[2]webService!$A:$I,9,FALSE),0)</f>
        <v>0</v>
      </c>
      <c r="N2872" s="27">
        <f>IFERROR(VLOOKUP(A2872,[3]soaBnafar!$A:$G,2,FALSE),0)</f>
        <v>0</v>
      </c>
      <c r="O2872" s="20">
        <f>IFERROR(VLOOKUP(A2872,[3]soaBnafar!$A:$H,3,FALSE),0)</f>
        <v>0</v>
      </c>
      <c r="P2872" s="20">
        <f>IFERROR(VLOOKUP(A2872,[3]soaBnafar!$A:$G,4,FALSE),0)</f>
        <v>0</v>
      </c>
      <c r="Q2872" s="20">
        <f>IFERROR(VLOOKUP(A2872,[3]soaBnafar!$A:$G,5,FALSE),0)</f>
        <v>0</v>
      </c>
      <c r="R2872" s="20">
        <f>IFERROR(VLOOKUP(A2872,[3]soaBnafar!$A:$G,6,FALSE),0)</f>
        <v>0</v>
      </c>
      <c r="S2872" s="20">
        <f>IFERROR(VLOOKUP(A2872,[3]soaBnafar!$A:$G,7,FALSE),0)</f>
        <v>0</v>
      </c>
      <c r="T2872" s="32">
        <f t="shared" si="530"/>
        <v>67857</v>
      </c>
      <c r="U2872" s="21">
        <f t="shared" si="531"/>
        <v>5312168</v>
      </c>
      <c r="V2872" s="21">
        <f t="shared" si="532"/>
        <v>18467</v>
      </c>
      <c r="W2872" s="21">
        <f t="shared" si="533"/>
        <v>2159125</v>
      </c>
      <c r="X2872" s="21">
        <f t="shared" si="534"/>
        <v>0</v>
      </c>
      <c r="Y2872" s="33">
        <f t="shared" si="535"/>
        <v>0</v>
      </c>
      <c r="Z2872" s="4" t="str">
        <f t="shared" si="536"/>
        <v>Sim</v>
      </c>
      <c r="AA2872" s="4" t="str">
        <f t="shared" si="537"/>
        <v>Sim</v>
      </c>
      <c r="AB2872" s="4" t="str">
        <f t="shared" si="538"/>
        <v>Sim</v>
      </c>
      <c r="AC2872" s="4" t="str">
        <f t="shared" si="539"/>
        <v>Sim</v>
      </c>
      <c r="AD2872" s="4" t="str">
        <f t="shared" si="540"/>
        <v>Não</v>
      </c>
      <c r="AE2872" s="30" t="str">
        <f t="shared" si="541"/>
        <v>Não</v>
      </c>
    </row>
    <row r="2873" spans="1:31" x14ac:dyDescent="0.25">
      <c r="A2873" s="23">
        <v>420460</v>
      </c>
      <c r="B2873" s="27">
        <f>IFERROR(VLOOKUP(A2873,[1]Monitoramento_Base_somente_disp!$A:$L,5,FALSE),0)</f>
        <v>0</v>
      </c>
      <c r="C2873" s="20">
        <f>IFERROR(VLOOKUP(A2873,[1]Monitoramento_Base_somente_disp!$A:$L,6,FALSE),0)</f>
        <v>0</v>
      </c>
      <c r="D2873" s="20">
        <f>IFERROR(VLOOKUP(A2873,[1]Monitoramento_Base_somente_disp!$A:$L,7,FALSE),0)</f>
        <v>0</v>
      </c>
      <c r="E2873" s="20">
        <f>IFERROR(VLOOKUP(A2873,[1]Monitoramento_Base_somente_disp!$A:$L,8,FALSE),0)</f>
        <v>0</v>
      </c>
      <c r="F2873" s="20">
        <f>IFERROR(VLOOKUP(A2873,[1]Monitoramento_Base_somente_disp!$A:$L,9,FALSE),0)</f>
        <v>0</v>
      </c>
      <c r="G2873" s="28">
        <f>IFERROR(VLOOKUP(A2873,[1]Monitoramento_Base_somente_disp!$A:$L,10,FALSE),0)</f>
        <v>0</v>
      </c>
      <c r="H2873" s="27">
        <f>IFERROR(VLOOKUP(A2873,[2]webService!$A:$I,4,FALSE),0)</f>
        <v>0</v>
      </c>
      <c r="I2873" s="20">
        <f>IFERROR(VLOOKUP(A2873,[2]webService!$A:$II,5,FALSE),0)</f>
        <v>0</v>
      </c>
      <c r="J2873" s="20">
        <f>IFERROR(VLOOKUP(A2873,[2]webService!$A:$I,6,FALSE),0)</f>
        <v>0</v>
      </c>
      <c r="K2873" s="20">
        <f>IFERROR(VLOOKUP(A2873,[2]webService!$A:$I,7,FALSE),0)</f>
        <v>0</v>
      </c>
      <c r="L2873" s="20">
        <f>IFERROR(VLOOKUP(A2873,[2]webService!$A:$I,8,FALSE),0)</f>
        <v>0</v>
      </c>
      <c r="M2873" s="28">
        <f>IFERROR(VLOOKUP(A2873,[2]webService!$A:$I,9,FALSE),0)</f>
        <v>0</v>
      </c>
      <c r="N2873" s="27">
        <f>IFERROR(VLOOKUP(A2873,[3]soaBnafar!$A:$G,2,FALSE),0)</f>
        <v>0</v>
      </c>
      <c r="O2873" s="20">
        <f>IFERROR(VLOOKUP(A2873,[3]soaBnafar!$A:$H,3,FALSE),0)</f>
        <v>0</v>
      </c>
      <c r="P2873" s="20">
        <f>IFERROR(VLOOKUP(A2873,[3]soaBnafar!$A:$G,4,FALSE),0)</f>
        <v>0</v>
      </c>
      <c r="Q2873" s="20">
        <f>IFERROR(VLOOKUP(A2873,[3]soaBnafar!$A:$G,5,FALSE),0)</f>
        <v>0</v>
      </c>
      <c r="R2873" s="20">
        <f>IFERROR(VLOOKUP(A2873,[3]soaBnafar!$A:$G,6,FALSE),0)</f>
        <v>0</v>
      </c>
      <c r="S2873" s="20">
        <f>IFERROR(VLOOKUP(A2873,[3]soaBnafar!$A:$G,7,FALSE),0)</f>
        <v>0</v>
      </c>
      <c r="T2873" s="32">
        <f t="shared" si="530"/>
        <v>0</v>
      </c>
      <c r="U2873" s="21">
        <f t="shared" si="531"/>
        <v>0</v>
      </c>
      <c r="V2873" s="21">
        <f t="shared" si="532"/>
        <v>0</v>
      </c>
      <c r="W2873" s="21">
        <f t="shared" si="533"/>
        <v>0</v>
      </c>
      <c r="X2873" s="21">
        <f t="shared" si="534"/>
        <v>0</v>
      </c>
      <c r="Y2873" s="33">
        <f t="shared" si="535"/>
        <v>0</v>
      </c>
      <c r="Z2873" s="4" t="str">
        <f t="shared" si="536"/>
        <v>Não</v>
      </c>
      <c r="AA2873" s="4" t="str">
        <f t="shared" si="537"/>
        <v>Não</v>
      </c>
      <c r="AB2873" s="4" t="str">
        <f t="shared" si="538"/>
        <v>Não</v>
      </c>
      <c r="AC2873" s="4" t="str">
        <f t="shared" si="539"/>
        <v>Não</v>
      </c>
      <c r="AD2873" s="4" t="str">
        <f t="shared" si="540"/>
        <v>Não</v>
      </c>
      <c r="AE2873" s="30" t="str">
        <f t="shared" si="541"/>
        <v>Não</v>
      </c>
    </row>
    <row r="2874" spans="1:31" x14ac:dyDescent="0.25">
      <c r="A2874" s="23">
        <v>420480</v>
      </c>
      <c r="B2874" s="27">
        <f>IFERROR(VLOOKUP(A2874,[1]Monitoramento_Base_somente_disp!$A:$L,5,FALSE),0)</f>
        <v>0</v>
      </c>
      <c r="C2874" s="20">
        <f>IFERROR(VLOOKUP(A2874,[1]Monitoramento_Base_somente_disp!$A:$L,6,FALSE),0)</f>
        <v>0</v>
      </c>
      <c r="D2874" s="20">
        <f>IFERROR(VLOOKUP(A2874,[1]Monitoramento_Base_somente_disp!$A:$L,7,FALSE),0)</f>
        <v>0</v>
      </c>
      <c r="E2874" s="20">
        <f>IFERROR(VLOOKUP(A2874,[1]Monitoramento_Base_somente_disp!$A:$L,8,FALSE),0)</f>
        <v>0</v>
      </c>
      <c r="F2874" s="20">
        <f>IFERROR(VLOOKUP(A2874,[1]Monitoramento_Base_somente_disp!$A:$L,9,FALSE),0)</f>
        <v>0</v>
      </c>
      <c r="G2874" s="28">
        <f>IFERROR(VLOOKUP(A2874,[1]Monitoramento_Base_somente_disp!$A:$L,10,FALSE),0)</f>
        <v>0</v>
      </c>
      <c r="H2874" s="27">
        <f>IFERROR(VLOOKUP(A2874,[2]webService!$A:$I,4,FALSE),0)</f>
        <v>490525</v>
      </c>
      <c r="I2874" s="20">
        <f>IFERROR(VLOOKUP(A2874,[2]webService!$A:$II,5,FALSE),0)</f>
        <v>2473146</v>
      </c>
      <c r="J2874" s="20">
        <f>IFERROR(VLOOKUP(A2874,[2]webService!$A:$I,6,FALSE),0)</f>
        <v>0</v>
      </c>
      <c r="K2874" s="20">
        <f>IFERROR(VLOOKUP(A2874,[2]webService!$A:$I,7,FALSE),0)</f>
        <v>0</v>
      </c>
      <c r="L2874" s="20">
        <f>IFERROR(VLOOKUP(A2874,[2]webService!$A:$I,8,FALSE),0)</f>
        <v>0</v>
      </c>
      <c r="M2874" s="28">
        <f>IFERROR(VLOOKUP(A2874,[2]webService!$A:$I,9,FALSE),0)</f>
        <v>0</v>
      </c>
      <c r="N2874" s="27">
        <f>IFERROR(VLOOKUP(A2874,[3]soaBnafar!$A:$G,2,FALSE),0)</f>
        <v>0</v>
      </c>
      <c r="O2874" s="20">
        <f>IFERROR(VLOOKUP(A2874,[3]soaBnafar!$A:$H,3,FALSE),0)</f>
        <v>0</v>
      </c>
      <c r="P2874" s="20">
        <f>IFERROR(VLOOKUP(A2874,[3]soaBnafar!$A:$G,4,FALSE),0)</f>
        <v>0</v>
      </c>
      <c r="Q2874" s="20">
        <f>IFERROR(VLOOKUP(A2874,[3]soaBnafar!$A:$G,5,FALSE),0)</f>
        <v>0</v>
      </c>
      <c r="R2874" s="20">
        <f>IFERROR(VLOOKUP(A2874,[3]soaBnafar!$A:$G,6,FALSE),0)</f>
        <v>0</v>
      </c>
      <c r="S2874" s="20">
        <f>IFERROR(VLOOKUP(A2874,[3]soaBnafar!$A:$G,7,FALSE),0)</f>
        <v>0</v>
      </c>
      <c r="T2874" s="32">
        <f t="shared" si="530"/>
        <v>490525</v>
      </c>
      <c r="U2874" s="21">
        <f t="shared" si="531"/>
        <v>2473146</v>
      </c>
      <c r="V2874" s="21">
        <f t="shared" si="532"/>
        <v>0</v>
      </c>
      <c r="W2874" s="21">
        <f t="shared" si="533"/>
        <v>0</v>
      </c>
      <c r="X2874" s="21">
        <f t="shared" si="534"/>
        <v>0</v>
      </c>
      <c r="Y2874" s="33">
        <f t="shared" si="535"/>
        <v>0</v>
      </c>
      <c r="Z2874" s="4" t="str">
        <f t="shared" si="536"/>
        <v>Sim</v>
      </c>
      <c r="AA2874" s="4" t="str">
        <f t="shared" si="537"/>
        <v>Sim</v>
      </c>
      <c r="AB2874" s="4" t="str">
        <f t="shared" si="538"/>
        <v>Não</v>
      </c>
      <c r="AC2874" s="4" t="str">
        <f t="shared" si="539"/>
        <v>Não</v>
      </c>
      <c r="AD2874" s="4" t="str">
        <f t="shared" si="540"/>
        <v>Não</v>
      </c>
      <c r="AE2874" s="30" t="str">
        <f t="shared" si="541"/>
        <v>Não</v>
      </c>
    </row>
    <row r="2875" spans="1:31" x14ac:dyDescent="0.25">
      <c r="A2875" s="23">
        <v>420500</v>
      </c>
      <c r="B2875" s="27">
        <f>IFERROR(VLOOKUP(A2875,[1]Monitoramento_Base_somente_disp!$A:$L,5,FALSE),0)</f>
        <v>0</v>
      </c>
      <c r="C2875" s="20">
        <f>IFERROR(VLOOKUP(A2875,[1]Monitoramento_Base_somente_disp!$A:$L,6,FALSE),0)</f>
        <v>0</v>
      </c>
      <c r="D2875" s="20">
        <f>IFERROR(VLOOKUP(A2875,[1]Monitoramento_Base_somente_disp!$A:$L,7,FALSE),0)</f>
        <v>0</v>
      </c>
      <c r="E2875" s="20">
        <f>IFERROR(VLOOKUP(A2875,[1]Monitoramento_Base_somente_disp!$A:$L,8,FALSE),0)</f>
        <v>0</v>
      </c>
      <c r="F2875" s="20">
        <f>IFERROR(VLOOKUP(A2875,[1]Monitoramento_Base_somente_disp!$A:$L,9,FALSE),0)</f>
        <v>0</v>
      </c>
      <c r="G2875" s="28">
        <f>IFERROR(VLOOKUP(A2875,[1]Monitoramento_Base_somente_disp!$A:$L,10,FALSE),0)</f>
        <v>0</v>
      </c>
      <c r="H2875" s="27">
        <f>IFERROR(VLOOKUP(A2875,[2]webService!$A:$I,4,FALSE),0)</f>
        <v>0</v>
      </c>
      <c r="I2875" s="20">
        <f>IFERROR(VLOOKUP(A2875,[2]webService!$A:$II,5,FALSE),0)</f>
        <v>0</v>
      </c>
      <c r="J2875" s="20">
        <f>IFERROR(VLOOKUP(A2875,[2]webService!$A:$I,6,FALSE),0)</f>
        <v>0</v>
      </c>
      <c r="K2875" s="20">
        <f>IFERROR(VLOOKUP(A2875,[2]webService!$A:$I,7,FALSE),0)</f>
        <v>0</v>
      </c>
      <c r="L2875" s="20">
        <f>IFERROR(VLOOKUP(A2875,[2]webService!$A:$I,8,FALSE),0)</f>
        <v>0</v>
      </c>
      <c r="M2875" s="28">
        <f>IFERROR(VLOOKUP(A2875,[2]webService!$A:$I,9,FALSE),0)</f>
        <v>0</v>
      </c>
      <c r="N2875" s="27">
        <f>IFERROR(VLOOKUP(A2875,[3]soaBnafar!$A:$G,2,FALSE),0)</f>
        <v>0</v>
      </c>
      <c r="O2875" s="20">
        <f>IFERROR(VLOOKUP(A2875,[3]soaBnafar!$A:$H,3,FALSE),0)</f>
        <v>0</v>
      </c>
      <c r="P2875" s="20">
        <f>IFERROR(VLOOKUP(A2875,[3]soaBnafar!$A:$G,4,FALSE),0)</f>
        <v>0</v>
      </c>
      <c r="Q2875" s="20">
        <f>IFERROR(VLOOKUP(A2875,[3]soaBnafar!$A:$G,5,FALSE),0)</f>
        <v>0</v>
      </c>
      <c r="R2875" s="20">
        <f>IFERROR(VLOOKUP(A2875,[3]soaBnafar!$A:$G,6,FALSE),0)</f>
        <v>0</v>
      </c>
      <c r="S2875" s="20">
        <f>IFERROR(VLOOKUP(A2875,[3]soaBnafar!$A:$G,7,FALSE),0)</f>
        <v>0</v>
      </c>
      <c r="T2875" s="32">
        <f t="shared" si="530"/>
        <v>0</v>
      </c>
      <c r="U2875" s="21">
        <f t="shared" si="531"/>
        <v>0</v>
      </c>
      <c r="V2875" s="21">
        <f t="shared" si="532"/>
        <v>0</v>
      </c>
      <c r="W2875" s="21">
        <f t="shared" si="533"/>
        <v>0</v>
      </c>
      <c r="X2875" s="21">
        <f t="shared" si="534"/>
        <v>0</v>
      </c>
      <c r="Y2875" s="33">
        <f t="shared" si="535"/>
        <v>0</v>
      </c>
      <c r="Z2875" s="4" t="str">
        <f t="shared" si="536"/>
        <v>Não</v>
      </c>
      <c r="AA2875" s="4" t="str">
        <f t="shared" si="537"/>
        <v>Não</v>
      </c>
      <c r="AB2875" s="4" t="str">
        <f t="shared" si="538"/>
        <v>Não</v>
      </c>
      <c r="AC2875" s="4" t="str">
        <f t="shared" si="539"/>
        <v>Não</v>
      </c>
      <c r="AD2875" s="4" t="str">
        <f t="shared" si="540"/>
        <v>Não</v>
      </c>
      <c r="AE2875" s="30" t="str">
        <f t="shared" si="541"/>
        <v>Não</v>
      </c>
    </row>
    <row r="2876" spans="1:31" x14ac:dyDescent="0.25">
      <c r="A2876" s="23">
        <v>420515</v>
      </c>
      <c r="B2876" s="27">
        <f>IFERROR(VLOOKUP(A2876,[1]Monitoramento_Base_somente_disp!$A:$L,5,FALSE),0)</f>
        <v>0</v>
      </c>
      <c r="C2876" s="20">
        <f>IFERROR(VLOOKUP(A2876,[1]Monitoramento_Base_somente_disp!$A:$L,6,FALSE),0)</f>
        <v>8976212</v>
      </c>
      <c r="D2876" s="20">
        <f>IFERROR(VLOOKUP(A2876,[1]Monitoramento_Base_somente_disp!$A:$L,7,FALSE),0)</f>
        <v>0</v>
      </c>
      <c r="E2876" s="20">
        <f>IFERROR(VLOOKUP(A2876,[1]Monitoramento_Base_somente_disp!$A:$L,8,FALSE),0)</f>
        <v>4488106</v>
      </c>
      <c r="F2876" s="20">
        <f>IFERROR(VLOOKUP(A2876,[1]Monitoramento_Base_somente_disp!$A:$L,9,FALSE),0)</f>
        <v>0</v>
      </c>
      <c r="G2876" s="28">
        <f>IFERROR(VLOOKUP(A2876,[1]Monitoramento_Base_somente_disp!$A:$L,10,FALSE),0)</f>
        <v>0</v>
      </c>
      <c r="H2876" s="27">
        <f>IFERROR(VLOOKUP(A2876,[2]webService!$A:$I,4,FALSE),0)</f>
        <v>0</v>
      </c>
      <c r="I2876" s="20">
        <f>IFERROR(VLOOKUP(A2876,[2]webService!$A:$II,5,FALSE),0)</f>
        <v>0</v>
      </c>
      <c r="J2876" s="20">
        <f>IFERROR(VLOOKUP(A2876,[2]webService!$A:$I,6,FALSE),0)</f>
        <v>0</v>
      </c>
      <c r="K2876" s="20">
        <f>IFERROR(VLOOKUP(A2876,[2]webService!$A:$I,7,FALSE),0)</f>
        <v>0</v>
      </c>
      <c r="L2876" s="20">
        <f>IFERROR(VLOOKUP(A2876,[2]webService!$A:$I,8,FALSE),0)</f>
        <v>0</v>
      </c>
      <c r="M2876" s="28">
        <f>IFERROR(VLOOKUP(A2876,[2]webService!$A:$I,9,FALSE),0)</f>
        <v>0</v>
      </c>
      <c r="N2876" s="27">
        <f>IFERROR(VLOOKUP(A2876,[3]soaBnafar!$A:$G,2,FALSE),0)</f>
        <v>46071</v>
      </c>
      <c r="O2876" s="20">
        <f>IFERROR(VLOOKUP(A2876,[3]soaBnafar!$A:$H,3,FALSE),0)</f>
        <v>137096</v>
      </c>
      <c r="P2876" s="20">
        <f>IFERROR(VLOOKUP(A2876,[3]soaBnafar!$A:$G,4,FALSE),0)</f>
        <v>0</v>
      </c>
      <c r="Q2876" s="20">
        <f>IFERROR(VLOOKUP(A2876,[3]soaBnafar!$A:$G,5,FALSE),0)</f>
        <v>0</v>
      </c>
      <c r="R2876" s="20">
        <f>IFERROR(VLOOKUP(A2876,[3]soaBnafar!$A:$G,6,FALSE),0)</f>
        <v>0</v>
      </c>
      <c r="S2876" s="20">
        <f>IFERROR(VLOOKUP(A2876,[3]soaBnafar!$A:$G,7,FALSE),0)</f>
        <v>0</v>
      </c>
      <c r="T2876" s="32">
        <f t="shared" si="530"/>
        <v>46071</v>
      </c>
      <c r="U2876" s="21">
        <f t="shared" si="531"/>
        <v>9113308</v>
      </c>
      <c r="V2876" s="21">
        <f t="shared" si="532"/>
        <v>0</v>
      </c>
      <c r="W2876" s="21">
        <f t="shared" si="533"/>
        <v>4488106</v>
      </c>
      <c r="X2876" s="21">
        <f t="shared" si="534"/>
        <v>0</v>
      </c>
      <c r="Y2876" s="33">
        <f t="shared" si="535"/>
        <v>0</v>
      </c>
      <c r="Z2876" s="4" t="str">
        <f t="shared" si="536"/>
        <v>Sim</v>
      </c>
      <c r="AA2876" s="4" t="str">
        <f t="shared" si="537"/>
        <v>Sim</v>
      </c>
      <c r="AB2876" s="4" t="str">
        <f t="shared" si="538"/>
        <v>Não</v>
      </c>
      <c r="AC2876" s="4" t="str">
        <f t="shared" si="539"/>
        <v>Sim</v>
      </c>
      <c r="AD2876" s="4" t="str">
        <f t="shared" si="540"/>
        <v>Não</v>
      </c>
      <c r="AE2876" s="30" t="str">
        <f t="shared" si="541"/>
        <v>Não</v>
      </c>
    </row>
    <row r="2877" spans="1:31" x14ac:dyDescent="0.25">
      <c r="A2877" s="23">
        <v>420517</v>
      </c>
      <c r="B2877" s="27">
        <f>IFERROR(VLOOKUP(A2877,[1]Monitoramento_Base_somente_disp!$A:$L,5,FALSE),0)</f>
        <v>0</v>
      </c>
      <c r="C2877" s="20">
        <f>IFERROR(VLOOKUP(A2877,[1]Monitoramento_Base_somente_disp!$A:$L,6,FALSE),0)</f>
        <v>11820340</v>
      </c>
      <c r="D2877" s="20">
        <f>IFERROR(VLOOKUP(A2877,[1]Monitoramento_Base_somente_disp!$A:$L,7,FALSE),0)</f>
        <v>0</v>
      </c>
      <c r="E2877" s="20">
        <f>IFERROR(VLOOKUP(A2877,[1]Monitoramento_Base_somente_disp!$A:$L,8,FALSE),0)</f>
        <v>5910170</v>
      </c>
      <c r="F2877" s="20">
        <f>IFERROR(VLOOKUP(A2877,[1]Monitoramento_Base_somente_disp!$A:$L,9,FALSE),0)</f>
        <v>0</v>
      </c>
      <c r="G2877" s="28">
        <f>IFERROR(VLOOKUP(A2877,[1]Monitoramento_Base_somente_disp!$A:$L,10,FALSE),0)</f>
        <v>0</v>
      </c>
      <c r="H2877" s="27">
        <f>IFERROR(VLOOKUP(A2877,[2]webService!$A:$I,4,FALSE),0)</f>
        <v>0</v>
      </c>
      <c r="I2877" s="20">
        <f>IFERROR(VLOOKUP(A2877,[2]webService!$A:$II,5,FALSE),0)</f>
        <v>0</v>
      </c>
      <c r="J2877" s="20">
        <f>IFERROR(VLOOKUP(A2877,[2]webService!$A:$I,6,FALSE),0)</f>
        <v>0</v>
      </c>
      <c r="K2877" s="20">
        <f>IFERROR(VLOOKUP(A2877,[2]webService!$A:$I,7,FALSE),0)</f>
        <v>0</v>
      </c>
      <c r="L2877" s="20">
        <f>IFERROR(VLOOKUP(A2877,[2]webService!$A:$I,8,FALSE),0)</f>
        <v>0</v>
      </c>
      <c r="M2877" s="28">
        <f>IFERROR(VLOOKUP(A2877,[2]webService!$A:$I,9,FALSE),0)</f>
        <v>0</v>
      </c>
      <c r="N2877" s="27">
        <f>IFERROR(VLOOKUP(A2877,[3]soaBnafar!$A:$G,2,FALSE),0)</f>
        <v>0</v>
      </c>
      <c r="O2877" s="20">
        <f>IFERROR(VLOOKUP(A2877,[3]soaBnafar!$A:$H,3,FALSE),0)</f>
        <v>0</v>
      </c>
      <c r="P2877" s="20">
        <f>IFERROR(VLOOKUP(A2877,[3]soaBnafar!$A:$G,4,FALSE),0)</f>
        <v>0</v>
      </c>
      <c r="Q2877" s="20">
        <f>IFERROR(VLOOKUP(A2877,[3]soaBnafar!$A:$G,5,FALSE),0)</f>
        <v>0</v>
      </c>
      <c r="R2877" s="20">
        <f>IFERROR(VLOOKUP(A2877,[3]soaBnafar!$A:$G,6,FALSE),0)</f>
        <v>0</v>
      </c>
      <c r="S2877" s="20">
        <f>IFERROR(VLOOKUP(A2877,[3]soaBnafar!$A:$G,7,FALSE),0)</f>
        <v>0</v>
      </c>
      <c r="T2877" s="32">
        <f t="shared" si="530"/>
        <v>0</v>
      </c>
      <c r="U2877" s="21">
        <f t="shared" si="531"/>
        <v>11820340</v>
      </c>
      <c r="V2877" s="21">
        <f t="shared" si="532"/>
        <v>0</v>
      </c>
      <c r="W2877" s="21">
        <f t="shared" si="533"/>
        <v>5910170</v>
      </c>
      <c r="X2877" s="21">
        <f t="shared" si="534"/>
        <v>0</v>
      </c>
      <c r="Y2877" s="33">
        <f t="shared" si="535"/>
        <v>0</v>
      </c>
      <c r="Z2877" s="4" t="str">
        <f t="shared" si="536"/>
        <v>Não</v>
      </c>
      <c r="AA2877" s="4" t="str">
        <f t="shared" si="537"/>
        <v>Sim</v>
      </c>
      <c r="AB2877" s="4" t="str">
        <f t="shared" si="538"/>
        <v>Não</v>
      </c>
      <c r="AC2877" s="4" t="str">
        <f t="shared" si="539"/>
        <v>Sim</v>
      </c>
      <c r="AD2877" s="4" t="str">
        <f t="shared" si="540"/>
        <v>Não</v>
      </c>
      <c r="AE2877" s="30" t="str">
        <f t="shared" si="541"/>
        <v>Não</v>
      </c>
    </row>
    <row r="2878" spans="1:31" x14ac:dyDescent="0.25">
      <c r="A2878" s="23">
        <v>420519</v>
      </c>
      <c r="B2878" s="27">
        <f>IFERROR(VLOOKUP(A2878,[1]Monitoramento_Base_somente_disp!$A:$L,5,FALSE),0)</f>
        <v>0</v>
      </c>
      <c r="C2878" s="20">
        <f>IFERROR(VLOOKUP(A2878,[1]Monitoramento_Base_somente_disp!$A:$L,6,FALSE),0)</f>
        <v>0</v>
      </c>
      <c r="D2878" s="20">
        <f>IFERROR(VLOOKUP(A2878,[1]Monitoramento_Base_somente_disp!$A:$L,7,FALSE),0)</f>
        <v>0</v>
      </c>
      <c r="E2878" s="20">
        <f>IFERROR(VLOOKUP(A2878,[1]Monitoramento_Base_somente_disp!$A:$L,8,FALSE),0)</f>
        <v>0</v>
      </c>
      <c r="F2878" s="20">
        <f>IFERROR(VLOOKUP(A2878,[1]Monitoramento_Base_somente_disp!$A:$L,9,FALSE),0)</f>
        <v>0</v>
      </c>
      <c r="G2878" s="28">
        <f>IFERROR(VLOOKUP(A2878,[1]Monitoramento_Base_somente_disp!$A:$L,10,FALSE),0)</f>
        <v>0</v>
      </c>
      <c r="H2878" s="27">
        <f>IFERROR(VLOOKUP(A2878,[2]webService!$A:$I,4,FALSE),0)</f>
        <v>0</v>
      </c>
      <c r="I2878" s="20">
        <f>IFERROR(VLOOKUP(A2878,[2]webService!$A:$II,5,FALSE),0)</f>
        <v>0</v>
      </c>
      <c r="J2878" s="20">
        <f>IFERROR(VLOOKUP(A2878,[2]webService!$A:$I,6,FALSE),0)</f>
        <v>0</v>
      </c>
      <c r="K2878" s="20">
        <f>IFERROR(VLOOKUP(A2878,[2]webService!$A:$I,7,FALSE),0)</f>
        <v>0</v>
      </c>
      <c r="L2878" s="20">
        <f>IFERROR(VLOOKUP(A2878,[2]webService!$A:$I,8,FALSE),0)</f>
        <v>0</v>
      </c>
      <c r="M2878" s="28">
        <f>IFERROR(VLOOKUP(A2878,[2]webService!$A:$I,9,FALSE),0)</f>
        <v>0</v>
      </c>
      <c r="N2878" s="27">
        <f>IFERROR(VLOOKUP(A2878,[3]soaBnafar!$A:$G,2,FALSE),0)</f>
        <v>0</v>
      </c>
      <c r="O2878" s="20">
        <f>IFERROR(VLOOKUP(A2878,[3]soaBnafar!$A:$H,3,FALSE),0)</f>
        <v>0</v>
      </c>
      <c r="P2878" s="20">
        <f>IFERROR(VLOOKUP(A2878,[3]soaBnafar!$A:$G,4,FALSE),0)</f>
        <v>0</v>
      </c>
      <c r="Q2878" s="20">
        <f>IFERROR(VLOOKUP(A2878,[3]soaBnafar!$A:$G,5,FALSE),0)</f>
        <v>0</v>
      </c>
      <c r="R2878" s="20">
        <f>IFERROR(VLOOKUP(A2878,[3]soaBnafar!$A:$G,6,FALSE),0)</f>
        <v>0</v>
      </c>
      <c r="S2878" s="20">
        <f>IFERROR(VLOOKUP(A2878,[3]soaBnafar!$A:$G,7,FALSE),0)</f>
        <v>0</v>
      </c>
      <c r="T2878" s="32">
        <f t="shared" si="530"/>
        <v>0</v>
      </c>
      <c r="U2878" s="21">
        <f t="shared" si="531"/>
        <v>0</v>
      </c>
      <c r="V2878" s="21">
        <f t="shared" si="532"/>
        <v>0</v>
      </c>
      <c r="W2878" s="21">
        <f t="shared" si="533"/>
        <v>0</v>
      </c>
      <c r="X2878" s="21">
        <f t="shared" si="534"/>
        <v>0</v>
      </c>
      <c r="Y2878" s="33">
        <f t="shared" si="535"/>
        <v>0</v>
      </c>
      <c r="Z2878" s="4" t="str">
        <f t="shared" si="536"/>
        <v>Não</v>
      </c>
      <c r="AA2878" s="4" t="str">
        <f t="shared" si="537"/>
        <v>Não</v>
      </c>
      <c r="AB2878" s="4" t="str">
        <f t="shared" si="538"/>
        <v>Não</v>
      </c>
      <c r="AC2878" s="4" t="str">
        <f t="shared" si="539"/>
        <v>Não</v>
      </c>
      <c r="AD2878" s="4" t="str">
        <f t="shared" si="540"/>
        <v>Não</v>
      </c>
      <c r="AE2878" s="30" t="str">
        <f t="shared" si="541"/>
        <v>Não</v>
      </c>
    </row>
    <row r="2879" spans="1:31" x14ac:dyDescent="0.25">
      <c r="A2879" s="23">
        <v>420520</v>
      </c>
      <c r="B2879" s="27">
        <f>IFERROR(VLOOKUP(A2879,[1]Monitoramento_Base_somente_disp!$A:$L,5,FALSE),0)</f>
        <v>0</v>
      </c>
      <c r="C2879" s="20">
        <f>IFERROR(VLOOKUP(A2879,[1]Monitoramento_Base_somente_disp!$A:$L,6,FALSE),0)</f>
        <v>0</v>
      </c>
      <c r="D2879" s="20">
        <f>IFERROR(VLOOKUP(A2879,[1]Monitoramento_Base_somente_disp!$A:$L,7,FALSE),0)</f>
        <v>0</v>
      </c>
      <c r="E2879" s="20">
        <f>IFERROR(VLOOKUP(A2879,[1]Monitoramento_Base_somente_disp!$A:$L,8,FALSE),0)</f>
        <v>0</v>
      </c>
      <c r="F2879" s="20">
        <f>IFERROR(VLOOKUP(A2879,[1]Monitoramento_Base_somente_disp!$A:$L,9,FALSE),0)</f>
        <v>0</v>
      </c>
      <c r="G2879" s="28">
        <f>IFERROR(VLOOKUP(A2879,[1]Monitoramento_Base_somente_disp!$A:$L,10,FALSE),0)</f>
        <v>0</v>
      </c>
      <c r="H2879" s="27">
        <f>IFERROR(VLOOKUP(A2879,[2]webService!$A:$I,4,FALSE),0)</f>
        <v>14494</v>
      </c>
      <c r="I2879" s="20">
        <f>IFERROR(VLOOKUP(A2879,[2]webService!$A:$II,5,FALSE),0)</f>
        <v>2673211</v>
      </c>
      <c r="J2879" s="20">
        <f>IFERROR(VLOOKUP(A2879,[2]webService!$A:$I,6,FALSE),0)</f>
        <v>0</v>
      </c>
      <c r="K2879" s="20">
        <f>IFERROR(VLOOKUP(A2879,[2]webService!$A:$I,7,FALSE),0)</f>
        <v>0</v>
      </c>
      <c r="L2879" s="20">
        <f>IFERROR(VLOOKUP(A2879,[2]webService!$A:$I,8,FALSE),0)</f>
        <v>0</v>
      </c>
      <c r="M2879" s="28">
        <f>IFERROR(VLOOKUP(A2879,[2]webService!$A:$I,9,FALSE),0)</f>
        <v>0</v>
      </c>
      <c r="N2879" s="27">
        <f>IFERROR(VLOOKUP(A2879,[3]soaBnafar!$A:$G,2,FALSE),0)</f>
        <v>0</v>
      </c>
      <c r="O2879" s="20">
        <f>IFERROR(VLOOKUP(A2879,[3]soaBnafar!$A:$H,3,FALSE),0)</f>
        <v>0</v>
      </c>
      <c r="P2879" s="20">
        <f>IFERROR(VLOOKUP(A2879,[3]soaBnafar!$A:$G,4,FALSE),0)</f>
        <v>0</v>
      </c>
      <c r="Q2879" s="20">
        <f>IFERROR(VLOOKUP(A2879,[3]soaBnafar!$A:$G,5,FALSE),0)</f>
        <v>0</v>
      </c>
      <c r="R2879" s="20">
        <f>IFERROR(VLOOKUP(A2879,[3]soaBnafar!$A:$G,6,FALSE),0)</f>
        <v>0</v>
      </c>
      <c r="S2879" s="20">
        <f>IFERROR(VLOOKUP(A2879,[3]soaBnafar!$A:$G,7,FALSE),0)</f>
        <v>0</v>
      </c>
      <c r="T2879" s="32">
        <f t="shared" si="530"/>
        <v>14494</v>
      </c>
      <c r="U2879" s="21">
        <f t="shared" si="531"/>
        <v>2673211</v>
      </c>
      <c r="V2879" s="21">
        <f t="shared" si="532"/>
        <v>0</v>
      </c>
      <c r="W2879" s="21">
        <f t="shared" si="533"/>
        <v>0</v>
      </c>
      <c r="X2879" s="21">
        <f t="shared" si="534"/>
        <v>0</v>
      </c>
      <c r="Y2879" s="33">
        <f t="shared" si="535"/>
        <v>0</v>
      </c>
      <c r="Z2879" s="4" t="str">
        <f t="shared" si="536"/>
        <v>Sim</v>
      </c>
      <c r="AA2879" s="4" t="str">
        <f t="shared" si="537"/>
        <v>Sim</v>
      </c>
      <c r="AB2879" s="4" t="str">
        <f t="shared" si="538"/>
        <v>Não</v>
      </c>
      <c r="AC2879" s="4" t="str">
        <f t="shared" si="539"/>
        <v>Não</v>
      </c>
      <c r="AD2879" s="4" t="str">
        <f t="shared" si="540"/>
        <v>Não</v>
      </c>
      <c r="AE2879" s="30" t="str">
        <f t="shared" si="541"/>
        <v>Não</v>
      </c>
    </row>
    <row r="2880" spans="1:31" x14ac:dyDescent="0.25">
      <c r="A2880" s="23">
        <v>420535</v>
      </c>
      <c r="B2880" s="27">
        <f>IFERROR(VLOOKUP(A2880,[1]Monitoramento_Base_somente_disp!$A:$L,5,FALSE),0)</f>
        <v>0</v>
      </c>
      <c r="C2880" s="20">
        <f>IFERROR(VLOOKUP(A2880,[1]Monitoramento_Base_somente_disp!$A:$L,6,FALSE),0)</f>
        <v>0</v>
      </c>
      <c r="D2880" s="20">
        <f>IFERROR(VLOOKUP(A2880,[1]Monitoramento_Base_somente_disp!$A:$L,7,FALSE),0)</f>
        <v>0</v>
      </c>
      <c r="E2880" s="20">
        <f>IFERROR(VLOOKUP(A2880,[1]Monitoramento_Base_somente_disp!$A:$L,8,FALSE),0)</f>
        <v>0</v>
      </c>
      <c r="F2880" s="20">
        <f>IFERROR(VLOOKUP(A2880,[1]Monitoramento_Base_somente_disp!$A:$L,9,FALSE),0)</f>
        <v>0</v>
      </c>
      <c r="G2880" s="28">
        <f>IFERROR(VLOOKUP(A2880,[1]Monitoramento_Base_somente_disp!$A:$L,10,FALSE),0)</f>
        <v>0</v>
      </c>
      <c r="H2880" s="27">
        <f>IFERROR(VLOOKUP(A2880,[2]webService!$A:$I,4,FALSE),0)</f>
        <v>50857</v>
      </c>
      <c r="I2880" s="20">
        <f>IFERROR(VLOOKUP(A2880,[2]webService!$A:$II,5,FALSE),0)</f>
        <v>282528</v>
      </c>
      <c r="J2880" s="20">
        <f>IFERROR(VLOOKUP(A2880,[2]webService!$A:$I,6,FALSE),0)</f>
        <v>0</v>
      </c>
      <c r="K2880" s="20">
        <f>IFERROR(VLOOKUP(A2880,[2]webService!$A:$I,7,FALSE),0)</f>
        <v>310322</v>
      </c>
      <c r="L2880" s="20">
        <f>IFERROR(VLOOKUP(A2880,[2]webService!$A:$I,8,FALSE),0)</f>
        <v>0</v>
      </c>
      <c r="M2880" s="28">
        <f>IFERROR(VLOOKUP(A2880,[2]webService!$A:$I,9,FALSE),0)</f>
        <v>0</v>
      </c>
      <c r="N2880" s="27">
        <f>IFERROR(VLOOKUP(A2880,[3]soaBnafar!$A:$G,2,FALSE),0)</f>
        <v>0</v>
      </c>
      <c r="O2880" s="20">
        <f>IFERROR(VLOOKUP(A2880,[3]soaBnafar!$A:$H,3,FALSE),0)</f>
        <v>0</v>
      </c>
      <c r="P2880" s="20">
        <f>IFERROR(VLOOKUP(A2880,[3]soaBnafar!$A:$G,4,FALSE),0)</f>
        <v>0</v>
      </c>
      <c r="Q2880" s="20">
        <f>IFERROR(VLOOKUP(A2880,[3]soaBnafar!$A:$G,5,FALSE),0)</f>
        <v>0</v>
      </c>
      <c r="R2880" s="20">
        <f>IFERROR(VLOOKUP(A2880,[3]soaBnafar!$A:$G,6,FALSE),0)</f>
        <v>0</v>
      </c>
      <c r="S2880" s="20">
        <f>IFERROR(VLOOKUP(A2880,[3]soaBnafar!$A:$G,7,FALSE),0)</f>
        <v>0</v>
      </c>
      <c r="T2880" s="32">
        <f t="shared" si="530"/>
        <v>50857</v>
      </c>
      <c r="U2880" s="21">
        <f t="shared" si="531"/>
        <v>282528</v>
      </c>
      <c r="V2880" s="21">
        <f t="shared" si="532"/>
        <v>0</v>
      </c>
      <c r="W2880" s="21">
        <f t="shared" si="533"/>
        <v>310322</v>
      </c>
      <c r="X2880" s="21">
        <f t="shared" si="534"/>
        <v>0</v>
      </c>
      <c r="Y2880" s="33">
        <f t="shared" si="535"/>
        <v>0</v>
      </c>
      <c r="Z2880" s="4" t="str">
        <f t="shared" si="536"/>
        <v>Sim</v>
      </c>
      <c r="AA2880" s="4" t="str">
        <f t="shared" si="537"/>
        <v>Sim</v>
      </c>
      <c r="AB2880" s="4" t="str">
        <f t="shared" si="538"/>
        <v>Não</v>
      </c>
      <c r="AC2880" s="4" t="str">
        <f t="shared" si="539"/>
        <v>Sim</v>
      </c>
      <c r="AD2880" s="4" t="str">
        <f t="shared" si="540"/>
        <v>Não</v>
      </c>
      <c r="AE2880" s="30" t="str">
        <f t="shared" si="541"/>
        <v>Não</v>
      </c>
    </row>
    <row r="2881" spans="1:31" x14ac:dyDescent="0.25">
      <c r="A2881" s="23">
        <v>420543</v>
      </c>
      <c r="B2881" s="27">
        <f>IFERROR(VLOOKUP(A2881,[1]Monitoramento_Base_somente_disp!$A:$L,5,FALSE),0)</f>
        <v>0</v>
      </c>
      <c r="C2881" s="20">
        <f>IFERROR(VLOOKUP(A2881,[1]Monitoramento_Base_somente_disp!$A:$L,6,FALSE),0)</f>
        <v>2458932</v>
      </c>
      <c r="D2881" s="20">
        <f>IFERROR(VLOOKUP(A2881,[1]Monitoramento_Base_somente_disp!$A:$L,7,FALSE),0)</f>
        <v>0</v>
      </c>
      <c r="E2881" s="20">
        <f>IFERROR(VLOOKUP(A2881,[1]Monitoramento_Base_somente_disp!$A:$L,8,FALSE),0)</f>
        <v>1229466</v>
      </c>
      <c r="F2881" s="20">
        <f>IFERROR(VLOOKUP(A2881,[1]Monitoramento_Base_somente_disp!$A:$L,9,FALSE),0)</f>
        <v>0</v>
      </c>
      <c r="G2881" s="28">
        <f>IFERROR(VLOOKUP(A2881,[1]Monitoramento_Base_somente_disp!$A:$L,10,FALSE),0)</f>
        <v>0</v>
      </c>
      <c r="H2881" s="27">
        <f>IFERROR(VLOOKUP(A2881,[2]webService!$A:$I,4,FALSE),0)</f>
        <v>64040</v>
      </c>
      <c r="I2881" s="20">
        <f>IFERROR(VLOOKUP(A2881,[2]webService!$A:$II,5,FALSE),0)</f>
        <v>445724</v>
      </c>
      <c r="J2881" s="20">
        <f>IFERROR(VLOOKUP(A2881,[2]webService!$A:$I,6,FALSE),0)</f>
        <v>0</v>
      </c>
      <c r="K2881" s="20">
        <f>IFERROR(VLOOKUP(A2881,[2]webService!$A:$I,7,FALSE),0)</f>
        <v>0</v>
      </c>
      <c r="L2881" s="20">
        <f>IFERROR(VLOOKUP(A2881,[2]webService!$A:$I,8,FALSE),0)</f>
        <v>0</v>
      </c>
      <c r="M2881" s="28">
        <f>IFERROR(VLOOKUP(A2881,[2]webService!$A:$I,9,FALSE),0)</f>
        <v>0</v>
      </c>
      <c r="N2881" s="27">
        <f>IFERROR(VLOOKUP(A2881,[3]soaBnafar!$A:$G,2,FALSE),0)</f>
        <v>0</v>
      </c>
      <c r="O2881" s="20">
        <f>IFERROR(VLOOKUP(A2881,[3]soaBnafar!$A:$H,3,FALSE),0)</f>
        <v>0</v>
      </c>
      <c r="P2881" s="20">
        <f>IFERROR(VLOOKUP(A2881,[3]soaBnafar!$A:$G,4,FALSE),0)</f>
        <v>0</v>
      </c>
      <c r="Q2881" s="20">
        <f>IFERROR(VLOOKUP(A2881,[3]soaBnafar!$A:$G,5,FALSE),0)</f>
        <v>0</v>
      </c>
      <c r="R2881" s="20">
        <f>IFERROR(VLOOKUP(A2881,[3]soaBnafar!$A:$G,6,FALSE),0)</f>
        <v>0</v>
      </c>
      <c r="S2881" s="20">
        <f>IFERROR(VLOOKUP(A2881,[3]soaBnafar!$A:$G,7,FALSE),0)</f>
        <v>0</v>
      </c>
      <c r="T2881" s="32">
        <f t="shared" si="530"/>
        <v>64040</v>
      </c>
      <c r="U2881" s="21">
        <f t="shared" si="531"/>
        <v>2904656</v>
      </c>
      <c r="V2881" s="21">
        <f t="shared" si="532"/>
        <v>0</v>
      </c>
      <c r="W2881" s="21">
        <f t="shared" si="533"/>
        <v>1229466</v>
      </c>
      <c r="X2881" s="21">
        <f t="shared" si="534"/>
        <v>0</v>
      </c>
      <c r="Y2881" s="33">
        <f t="shared" si="535"/>
        <v>0</v>
      </c>
      <c r="Z2881" s="4" t="str">
        <f t="shared" si="536"/>
        <v>Sim</v>
      </c>
      <c r="AA2881" s="4" t="str">
        <f t="shared" si="537"/>
        <v>Sim</v>
      </c>
      <c r="AB2881" s="4" t="str">
        <f t="shared" si="538"/>
        <v>Não</v>
      </c>
      <c r="AC2881" s="4" t="str">
        <f t="shared" si="539"/>
        <v>Sim</v>
      </c>
      <c r="AD2881" s="4" t="str">
        <f t="shared" si="540"/>
        <v>Não</v>
      </c>
      <c r="AE2881" s="30" t="str">
        <f t="shared" si="541"/>
        <v>Não</v>
      </c>
    </row>
    <row r="2882" spans="1:31" x14ac:dyDescent="0.25">
      <c r="A2882" s="23">
        <v>420545</v>
      </c>
      <c r="B2882" s="27">
        <f>IFERROR(VLOOKUP(A2882,[1]Monitoramento_Base_somente_disp!$A:$L,5,FALSE),0)</f>
        <v>0</v>
      </c>
      <c r="C2882" s="20">
        <f>IFERROR(VLOOKUP(A2882,[1]Monitoramento_Base_somente_disp!$A:$L,6,FALSE),0)</f>
        <v>0</v>
      </c>
      <c r="D2882" s="20">
        <f>IFERROR(VLOOKUP(A2882,[1]Monitoramento_Base_somente_disp!$A:$L,7,FALSE),0)</f>
        <v>0</v>
      </c>
      <c r="E2882" s="20">
        <f>IFERROR(VLOOKUP(A2882,[1]Monitoramento_Base_somente_disp!$A:$L,8,FALSE),0)</f>
        <v>0</v>
      </c>
      <c r="F2882" s="20">
        <f>IFERROR(VLOOKUP(A2882,[1]Monitoramento_Base_somente_disp!$A:$L,9,FALSE),0)</f>
        <v>0</v>
      </c>
      <c r="G2882" s="28">
        <f>IFERROR(VLOOKUP(A2882,[1]Monitoramento_Base_somente_disp!$A:$L,10,FALSE),0)</f>
        <v>0</v>
      </c>
      <c r="H2882" s="27">
        <f>IFERROR(VLOOKUP(A2882,[2]webService!$A:$I,4,FALSE),0)</f>
        <v>420633</v>
      </c>
      <c r="I2882" s="20">
        <f>IFERROR(VLOOKUP(A2882,[2]webService!$A:$II,5,FALSE),0)</f>
        <v>201973</v>
      </c>
      <c r="J2882" s="20">
        <f>IFERROR(VLOOKUP(A2882,[2]webService!$A:$I,6,FALSE),0)</f>
        <v>0</v>
      </c>
      <c r="K2882" s="20">
        <f>IFERROR(VLOOKUP(A2882,[2]webService!$A:$I,7,FALSE),0)</f>
        <v>0</v>
      </c>
      <c r="L2882" s="20">
        <f>IFERROR(VLOOKUP(A2882,[2]webService!$A:$I,8,FALSE),0)</f>
        <v>0</v>
      </c>
      <c r="M2882" s="28">
        <f>IFERROR(VLOOKUP(A2882,[2]webService!$A:$I,9,FALSE),0)</f>
        <v>0</v>
      </c>
      <c r="N2882" s="27">
        <f>IFERROR(VLOOKUP(A2882,[3]soaBnafar!$A:$G,2,FALSE),0)</f>
        <v>0</v>
      </c>
      <c r="O2882" s="20">
        <f>IFERROR(VLOOKUP(A2882,[3]soaBnafar!$A:$H,3,FALSE),0)</f>
        <v>0</v>
      </c>
      <c r="P2882" s="20">
        <f>IFERROR(VLOOKUP(A2882,[3]soaBnafar!$A:$G,4,FALSE),0)</f>
        <v>0</v>
      </c>
      <c r="Q2882" s="20">
        <f>IFERROR(VLOOKUP(A2882,[3]soaBnafar!$A:$G,5,FALSE),0)</f>
        <v>0</v>
      </c>
      <c r="R2882" s="20">
        <f>IFERROR(VLOOKUP(A2882,[3]soaBnafar!$A:$G,6,FALSE),0)</f>
        <v>0</v>
      </c>
      <c r="S2882" s="20">
        <f>IFERROR(VLOOKUP(A2882,[3]soaBnafar!$A:$G,7,FALSE),0)</f>
        <v>0</v>
      </c>
      <c r="T2882" s="32">
        <f t="shared" si="530"/>
        <v>420633</v>
      </c>
      <c r="U2882" s="21">
        <f t="shared" si="531"/>
        <v>201973</v>
      </c>
      <c r="V2882" s="21">
        <f t="shared" si="532"/>
        <v>0</v>
      </c>
      <c r="W2882" s="21">
        <f t="shared" si="533"/>
        <v>0</v>
      </c>
      <c r="X2882" s="21">
        <f t="shared" si="534"/>
        <v>0</v>
      </c>
      <c r="Y2882" s="33">
        <f t="shared" si="535"/>
        <v>0</v>
      </c>
      <c r="Z2882" s="4" t="str">
        <f t="shared" si="536"/>
        <v>Sim</v>
      </c>
      <c r="AA2882" s="4" t="str">
        <f t="shared" si="537"/>
        <v>Sim</v>
      </c>
      <c r="AB2882" s="4" t="str">
        <f t="shared" si="538"/>
        <v>Não</v>
      </c>
      <c r="AC2882" s="4" t="str">
        <f t="shared" si="539"/>
        <v>Não</v>
      </c>
      <c r="AD2882" s="4" t="str">
        <f t="shared" si="540"/>
        <v>Não</v>
      </c>
      <c r="AE2882" s="30" t="str">
        <f t="shared" si="541"/>
        <v>Não</v>
      </c>
    </row>
    <row r="2883" spans="1:31" x14ac:dyDescent="0.25">
      <c r="A2883" s="23">
        <v>420550</v>
      </c>
      <c r="B2883" s="27">
        <f>IFERROR(VLOOKUP(A2883,[1]Monitoramento_Base_somente_disp!$A:$L,5,FALSE),0)</f>
        <v>0</v>
      </c>
      <c r="C2883" s="20">
        <f>IFERROR(VLOOKUP(A2883,[1]Monitoramento_Base_somente_disp!$A:$L,6,FALSE),0)</f>
        <v>0</v>
      </c>
      <c r="D2883" s="20">
        <f>IFERROR(VLOOKUP(A2883,[1]Monitoramento_Base_somente_disp!$A:$L,7,FALSE),0)</f>
        <v>0</v>
      </c>
      <c r="E2883" s="20">
        <f>IFERROR(VLOOKUP(A2883,[1]Monitoramento_Base_somente_disp!$A:$L,8,FALSE),0)</f>
        <v>0</v>
      </c>
      <c r="F2883" s="20">
        <f>IFERROR(VLOOKUP(A2883,[1]Monitoramento_Base_somente_disp!$A:$L,9,FALSE),0)</f>
        <v>0</v>
      </c>
      <c r="G2883" s="28">
        <f>IFERROR(VLOOKUP(A2883,[1]Monitoramento_Base_somente_disp!$A:$L,10,FALSE),0)</f>
        <v>0</v>
      </c>
      <c r="H2883" s="27">
        <f>IFERROR(VLOOKUP(A2883,[2]webService!$A:$I,4,FALSE),0)</f>
        <v>614</v>
      </c>
      <c r="I2883" s="20">
        <f>IFERROR(VLOOKUP(A2883,[2]webService!$A:$II,5,FALSE),0)</f>
        <v>1212025</v>
      </c>
      <c r="J2883" s="20">
        <f>IFERROR(VLOOKUP(A2883,[2]webService!$A:$I,6,FALSE),0)</f>
        <v>0</v>
      </c>
      <c r="K2883" s="20">
        <f>IFERROR(VLOOKUP(A2883,[2]webService!$A:$I,7,FALSE),0)</f>
        <v>1847352</v>
      </c>
      <c r="L2883" s="20">
        <f>IFERROR(VLOOKUP(A2883,[2]webService!$A:$I,8,FALSE),0)</f>
        <v>0</v>
      </c>
      <c r="M2883" s="28">
        <f>IFERROR(VLOOKUP(A2883,[2]webService!$A:$I,9,FALSE),0)</f>
        <v>0</v>
      </c>
      <c r="N2883" s="27">
        <f>IFERROR(VLOOKUP(A2883,[3]soaBnafar!$A:$G,2,FALSE),0)</f>
        <v>0</v>
      </c>
      <c r="O2883" s="20">
        <f>IFERROR(VLOOKUP(A2883,[3]soaBnafar!$A:$H,3,FALSE),0)</f>
        <v>0</v>
      </c>
      <c r="P2883" s="20">
        <f>IFERROR(VLOOKUP(A2883,[3]soaBnafar!$A:$G,4,FALSE),0)</f>
        <v>0</v>
      </c>
      <c r="Q2883" s="20">
        <f>IFERROR(VLOOKUP(A2883,[3]soaBnafar!$A:$G,5,FALSE),0)</f>
        <v>0</v>
      </c>
      <c r="R2883" s="20">
        <f>IFERROR(VLOOKUP(A2883,[3]soaBnafar!$A:$G,6,FALSE),0)</f>
        <v>0</v>
      </c>
      <c r="S2883" s="20">
        <f>IFERROR(VLOOKUP(A2883,[3]soaBnafar!$A:$G,7,FALSE),0)</f>
        <v>0</v>
      </c>
      <c r="T2883" s="32">
        <f t="shared" si="530"/>
        <v>614</v>
      </c>
      <c r="U2883" s="21">
        <f t="shared" si="531"/>
        <v>1212025</v>
      </c>
      <c r="V2883" s="21">
        <f t="shared" si="532"/>
        <v>0</v>
      </c>
      <c r="W2883" s="21">
        <f t="shared" si="533"/>
        <v>1847352</v>
      </c>
      <c r="X2883" s="21">
        <f t="shared" si="534"/>
        <v>0</v>
      </c>
      <c r="Y2883" s="33">
        <f t="shared" si="535"/>
        <v>0</v>
      </c>
      <c r="Z2883" s="4" t="str">
        <f t="shared" si="536"/>
        <v>Sim</v>
      </c>
      <c r="AA2883" s="4" t="str">
        <f t="shared" si="537"/>
        <v>Sim</v>
      </c>
      <c r="AB2883" s="4" t="str">
        <f t="shared" si="538"/>
        <v>Não</v>
      </c>
      <c r="AC2883" s="4" t="str">
        <f t="shared" si="539"/>
        <v>Sim</v>
      </c>
      <c r="AD2883" s="4" t="str">
        <f t="shared" si="540"/>
        <v>Não</v>
      </c>
      <c r="AE2883" s="30" t="str">
        <f t="shared" si="541"/>
        <v>Não</v>
      </c>
    </row>
    <row r="2884" spans="1:31" x14ac:dyDescent="0.25">
      <c r="A2884" s="23">
        <v>420555</v>
      </c>
      <c r="B2884" s="27">
        <f>IFERROR(VLOOKUP(A2884,[1]Monitoramento_Base_somente_disp!$A:$L,5,FALSE),0)</f>
        <v>0</v>
      </c>
      <c r="C2884" s="20">
        <f>IFERROR(VLOOKUP(A2884,[1]Monitoramento_Base_somente_disp!$A:$L,6,FALSE),0)</f>
        <v>0</v>
      </c>
      <c r="D2884" s="20">
        <f>IFERROR(VLOOKUP(A2884,[1]Monitoramento_Base_somente_disp!$A:$L,7,FALSE),0)</f>
        <v>0</v>
      </c>
      <c r="E2884" s="20">
        <f>IFERROR(VLOOKUP(A2884,[1]Monitoramento_Base_somente_disp!$A:$L,8,FALSE),0)</f>
        <v>0</v>
      </c>
      <c r="F2884" s="20">
        <f>IFERROR(VLOOKUP(A2884,[1]Monitoramento_Base_somente_disp!$A:$L,9,FALSE),0)</f>
        <v>0</v>
      </c>
      <c r="G2884" s="28">
        <f>IFERROR(VLOOKUP(A2884,[1]Monitoramento_Base_somente_disp!$A:$L,10,FALSE),0)</f>
        <v>0</v>
      </c>
      <c r="H2884" s="27">
        <f>IFERROR(VLOOKUP(A2884,[2]webService!$A:$I,4,FALSE),0)</f>
        <v>43835</v>
      </c>
      <c r="I2884" s="20">
        <f>IFERROR(VLOOKUP(A2884,[2]webService!$A:$II,5,FALSE),0)</f>
        <v>587778</v>
      </c>
      <c r="J2884" s="20">
        <f>IFERROR(VLOOKUP(A2884,[2]webService!$A:$I,6,FALSE),0)</f>
        <v>22573</v>
      </c>
      <c r="K2884" s="20">
        <f>IFERROR(VLOOKUP(A2884,[2]webService!$A:$I,7,FALSE),0)</f>
        <v>268744</v>
      </c>
      <c r="L2884" s="20">
        <f>IFERROR(VLOOKUP(A2884,[2]webService!$A:$I,8,FALSE),0)</f>
        <v>0</v>
      </c>
      <c r="M2884" s="28">
        <f>IFERROR(VLOOKUP(A2884,[2]webService!$A:$I,9,FALSE),0)</f>
        <v>0</v>
      </c>
      <c r="N2884" s="27">
        <f>IFERROR(VLOOKUP(A2884,[3]soaBnafar!$A:$G,2,FALSE),0)</f>
        <v>0</v>
      </c>
      <c r="O2884" s="20">
        <f>IFERROR(VLOOKUP(A2884,[3]soaBnafar!$A:$H,3,FALSE),0)</f>
        <v>0</v>
      </c>
      <c r="P2884" s="20">
        <f>IFERROR(VLOOKUP(A2884,[3]soaBnafar!$A:$G,4,FALSE),0)</f>
        <v>0</v>
      </c>
      <c r="Q2884" s="20">
        <f>IFERROR(VLOOKUP(A2884,[3]soaBnafar!$A:$G,5,FALSE),0)</f>
        <v>0</v>
      </c>
      <c r="R2884" s="20">
        <f>IFERROR(VLOOKUP(A2884,[3]soaBnafar!$A:$G,6,FALSE),0)</f>
        <v>0</v>
      </c>
      <c r="S2884" s="20">
        <f>IFERROR(VLOOKUP(A2884,[3]soaBnafar!$A:$G,7,FALSE),0)</f>
        <v>0</v>
      </c>
      <c r="T2884" s="32">
        <f t="shared" si="530"/>
        <v>43835</v>
      </c>
      <c r="U2884" s="21">
        <f t="shared" si="531"/>
        <v>587778</v>
      </c>
      <c r="V2884" s="21">
        <f t="shared" si="532"/>
        <v>22573</v>
      </c>
      <c r="W2884" s="21">
        <f t="shared" si="533"/>
        <v>268744</v>
      </c>
      <c r="X2884" s="21">
        <f t="shared" si="534"/>
        <v>0</v>
      </c>
      <c r="Y2884" s="33">
        <f t="shared" si="535"/>
        <v>0</v>
      </c>
      <c r="Z2884" s="4" t="str">
        <f t="shared" si="536"/>
        <v>Sim</v>
      </c>
      <c r="AA2884" s="4" t="str">
        <f t="shared" si="537"/>
        <v>Sim</v>
      </c>
      <c r="AB2884" s="4" t="str">
        <f t="shared" si="538"/>
        <v>Sim</v>
      </c>
      <c r="AC2884" s="4" t="str">
        <f t="shared" si="539"/>
        <v>Sim</v>
      </c>
      <c r="AD2884" s="4" t="str">
        <f t="shared" si="540"/>
        <v>Não</v>
      </c>
      <c r="AE2884" s="30" t="str">
        <f t="shared" si="541"/>
        <v>Não</v>
      </c>
    </row>
    <row r="2885" spans="1:31" x14ac:dyDescent="0.25">
      <c r="A2885" s="23">
        <v>420560</v>
      </c>
      <c r="B2885" s="27">
        <f>IFERROR(VLOOKUP(A2885,[1]Monitoramento_Base_somente_disp!$A:$L,5,FALSE),0)</f>
        <v>0</v>
      </c>
      <c r="C2885" s="20">
        <f>IFERROR(VLOOKUP(A2885,[1]Monitoramento_Base_somente_disp!$A:$L,6,FALSE),0)</f>
        <v>0</v>
      </c>
      <c r="D2885" s="20">
        <f>IFERROR(VLOOKUP(A2885,[1]Monitoramento_Base_somente_disp!$A:$L,7,FALSE),0)</f>
        <v>0</v>
      </c>
      <c r="E2885" s="20">
        <f>IFERROR(VLOOKUP(A2885,[1]Monitoramento_Base_somente_disp!$A:$L,8,FALSE),0)</f>
        <v>0</v>
      </c>
      <c r="F2885" s="20">
        <f>IFERROR(VLOOKUP(A2885,[1]Monitoramento_Base_somente_disp!$A:$L,9,FALSE),0)</f>
        <v>0</v>
      </c>
      <c r="G2885" s="28">
        <f>IFERROR(VLOOKUP(A2885,[1]Monitoramento_Base_somente_disp!$A:$L,10,FALSE),0)</f>
        <v>0</v>
      </c>
      <c r="H2885" s="27">
        <f>IFERROR(VLOOKUP(A2885,[2]webService!$A:$I,4,FALSE),0)</f>
        <v>1664</v>
      </c>
      <c r="I2885" s="20">
        <f>IFERROR(VLOOKUP(A2885,[2]webService!$A:$II,5,FALSE),0)</f>
        <v>176484</v>
      </c>
      <c r="J2885" s="20">
        <f>IFERROR(VLOOKUP(A2885,[2]webService!$A:$I,6,FALSE),0)</f>
        <v>3917</v>
      </c>
      <c r="K2885" s="20">
        <f>IFERROR(VLOOKUP(A2885,[2]webService!$A:$I,7,FALSE),0)</f>
        <v>173266</v>
      </c>
      <c r="L2885" s="20">
        <f>IFERROR(VLOOKUP(A2885,[2]webService!$A:$I,8,FALSE),0)</f>
        <v>0</v>
      </c>
      <c r="M2885" s="28">
        <f>IFERROR(VLOOKUP(A2885,[2]webService!$A:$I,9,FALSE),0)</f>
        <v>0</v>
      </c>
      <c r="N2885" s="27">
        <f>IFERROR(VLOOKUP(A2885,[3]soaBnafar!$A:$G,2,FALSE),0)</f>
        <v>0</v>
      </c>
      <c r="O2885" s="20">
        <f>IFERROR(VLOOKUP(A2885,[3]soaBnafar!$A:$H,3,FALSE),0)</f>
        <v>0</v>
      </c>
      <c r="P2885" s="20">
        <f>IFERROR(VLOOKUP(A2885,[3]soaBnafar!$A:$G,4,FALSE),0)</f>
        <v>0</v>
      </c>
      <c r="Q2885" s="20">
        <f>IFERROR(VLOOKUP(A2885,[3]soaBnafar!$A:$G,5,FALSE),0)</f>
        <v>0</v>
      </c>
      <c r="R2885" s="20">
        <f>IFERROR(VLOOKUP(A2885,[3]soaBnafar!$A:$G,6,FALSE),0)</f>
        <v>0</v>
      </c>
      <c r="S2885" s="20">
        <f>IFERROR(VLOOKUP(A2885,[3]soaBnafar!$A:$G,7,FALSE),0)</f>
        <v>0</v>
      </c>
      <c r="T2885" s="32">
        <f t="shared" si="530"/>
        <v>1664</v>
      </c>
      <c r="U2885" s="21">
        <f t="shared" si="531"/>
        <v>176484</v>
      </c>
      <c r="V2885" s="21">
        <f t="shared" si="532"/>
        <v>3917</v>
      </c>
      <c r="W2885" s="21">
        <f t="shared" si="533"/>
        <v>173266</v>
      </c>
      <c r="X2885" s="21">
        <f t="shared" si="534"/>
        <v>0</v>
      </c>
      <c r="Y2885" s="33">
        <f t="shared" si="535"/>
        <v>0</v>
      </c>
      <c r="Z2885" s="4" t="str">
        <f t="shared" si="536"/>
        <v>Sim</v>
      </c>
      <c r="AA2885" s="4" t="str">
        <f t="shared" si="537"/>
        <v>Sim</v>
      </c>
      <c r="AB2885" s="4" t="str">
        <f t="shared" si="538"/>
        <v>Sim</v>
      </c>
      <c r="AC2885" s="4" t="str">
        <f t="shared" si="539"/>
        <v>Sim</v>
      </c>
      <c r="AD2885" s="4" t="str">
        <f t="shared" si="540"/>
        <v>Não</v>
      </c>
      <c r="AE2885" s="30" t="str">
        <f t="shared" si="541"/>
        <v>Não</v>
      </c>
    </row>
    <row r="2886" spans="1:31" x14ac:dyDescent="0.25">
      <c r="A2886" s="23">
        <v>420570</v>
      </c>
      <c r="B2886" s="27">
        <f>IFERROR(VLOOKUP(A2886,[1]Monitoramento_Base_somente_disp!$A:$L,5,FALSE),0)</f>
        <v>0</v>
      </c>
      <c r="C2886" s="20">
        <f>IFERROR(VLOOKUP(A2886,[1]Monitoramento_Base_somente_disp!$A:$L,6,FALSE),0)</f>
        <v>8457372</v>
      </c>
      <c r="D2886" s="20">
        <f>IFERROR(VLOOKUP(A2886,[1]Monitoramento_Base_somente_disp!$A:$L,7,FALSE),0)</f>
        <v>0</v>
      </c>
      <c r="E2886" s="20">
        <f>IFERROR(VLOOKUP(A2886,[1]Monitoramento_Base_somente_disp!$A:$L,8,FALSE),0)</f>
        <v>4228686</v>
      </c>
      <c r="F2886" s="20">
        <f>IFERROR(VLOOKUP(A2886,[1]Monitoramento_Base_somente_disp!$A:$L,9,FALSE),0)</f>
        <v>0</v>
      </c>
      <c r="G2886" s="28">
        <f>IFERROR(VLOOKUP(A2886,[1]Monitoramento_Base_somente_disp!$A:$L,10,FALSE),0)</f>
        <v>0</v>
      </c>
      <c r="H2886" s="27">
        <f>IFERROR(VLOOKUP(A2886,[2]webService!$A:$I,4,FALSE),0)</f>
        <v>119087</v>
      </c>
      <c r="I2886" s="20">
        <f>IFERROR(VLOOKUP(A2886,[2]webService!$A:$II,5,FALSE),0)</f>
        <v>519194</v>
      </c>
      <c r="J2886" s="20">
        <f>IFERROR(VLOOKUP(A2886,[2]webService!$A:$I,6,FALSE),0)</f>
        <v>0</v>
      </c>
      <c r="K2886" s="20">
        <f>IFERROR(VLOOKUP(A2886,[2]webService!$A:$I,7,FALSE),0)</f>
        <v>573633</v>
      </c>
      <c r="L2886" s="20">
        <f>IFERROR(VLOOKUP(A2886,[2]webService!$A:$I,8,FALSE),0)</f>
        <v>0</v>
      </c>
      <c r="M2886" s="28">
        <f>IFERROR(VLOOKUP(A2886,[2]webService!$A:$I,9,FALSE),0)</f>
        <v>0</v>
      </c>
      <c r="N2886" s="27">
        <f>IFERROR(VLOOKUP(A2886,[3]soaBnafar!$A:$G,2,FALSE),0)</f>
        <v>0</v>
      </c>
      <c r="O2886" s="20">
        <f>IFERROR(VLOOKUP(A2886,[3]soaBnafar!$A:$H,3,FALSE),0)</f>
        <v>0</v>
      </c>
      <c r="P2886" s="20">
        <f>IFERROR(VLOOKUP(A2886,[3]soaBnafar!$A:$G,4,FALSE),0)</f>
        <v>0</v>
      </c>
      <c r="Q2886" s="20">
        <f>IFERROR(VLOOKUP(A2886,[3]soaBnafar!$A:$G,5,FALSE),0)</f>
        <v>0</v>
      </c>
      <c r="R2886" s="20">
        <f>IFERROR(VLOOKUP(A2886,[3]soaBnafar!$A:$G,6,FALSE),0)</f>
        <v>0</v>
      </c>
      <c r="S2886" s="20">
        <f>IFERROR(VLOOKUP(A2886,[3]soaBnafar!$A:$G,7,FALSE),0)</f>
        <v>0</v>
      </c>
      <c r="T2886" s="32">
        <f t="shared" ref="T2886:T2949" si="542">B2886+H2886+N2886</f>
        <v>119087</v>
      </c>
      <c r="U2886" s="21">
        <f t="shared" ref="U2886:U2949" si="543">C2886+I2886+O2886</f>
        <v>8976566</v>
      </c>
      <c r="V2886" s="21">
        <f t="shared" ref="V2886:V2949" si="544">D2886+J2886+P2886</f>
        <v>0</v>
      </c>
      <c r="W2886" s="21">
        <f t="shared" ref="W2886:W2949" si="545">E2886+K2886+Q2886</f>
        <v>4802319</v>
      </c>
      <c r="X2886" s="21">
        <f t="shared" ref="X2886:X2949" si="546">F2886+L2886+R2886</f>
        <v>0</v>
      </c>
      <c r="Y2886" s="33">
        <f t="shared" ref="Y2886:Y2949" si="547">G2886+M2886+S2886</f>
        <v>0</v>
      </c>
      <c r="Z2886" s="4" t="str">
        <f t="shared" ref="Z2886:Z2949" si="548">IF(T2886=0,"Não","Sim")</f>
        <v>Sim</v>
      </c>
      <c r="AA2886" s="4" t="str">
        <f t="shared" ref="AA2886:AA2949" si="549">IF(U2886=0,"Não","Sim")</f>
        <v>Sim</v>
      </c>
      <c r="AB2886" s="4" t="str">
        <f t="shared" ref="AB2886:AB2949" si="550">IF(V2886=0,"Não","Sim")</f>
        <v>Não</v>
      </c>
      <c r="AC2886" s="4" t="str">
        <f t="shared" ref="AC2886:AC2949" si="551">IF(W2886=0,"Não","Sim")</f>
        <v>Sim</v>
      </c>
      <c r="AD2886" s="4" t="str">
        <f t="shared" ref="AD2886:AD2949" si="552">IF(X2886=0,"Não","Sim")</f>
        <v>Não</v>
      </c>
      <c r="AE2886" s="30" t="str">
        <f t="shared" ref="AE2886:AE2949" si="553">IF(Y2886=0,"Não","Sim")</f>
        <v>Não</v>
      </c>
    </row>
    <row r="2887" spans="1:31" x14ac:dyDescent="0.25">
      <c r="A2887" s="23">
        <v>420580</v>
      </c>
      <c r="B2887" s="27">
        <f>IFERROR(VLOOKUP(A2887,[1]Monitoramento_Base_somente_disp!$A:$L,5,FALSE),0)</f>
        <v>0</v>
      </c>
      <c r="C2887" s="20">
        <f>IFERROR(VLOOKUP(A2887,[1]Monitoramento_Base_somente_disp!$A:$L,6,FALSE),0)</f>
        <v>0</v>
      </c>
      <c r="D2887" s="20">
        <f>IFERROR(VLOOKUP(A2887,[1]Monitoramento_Base_somente_disp!$A:$L,7,FALSE),0)</f>
        <v>0</v>
      </c>
      <c r="E2887" s="20">
        <f>IFERROR(VLOOKUP(A2887,[1]Monitoramento_Base_somente_disp!$A:$L,8,FALSE),0)</f>
        <v>0</v>
      </c>
      <c r="F2887" s="20">
        <f>IFERROR(VLOOKUP(A2887,[1]Monitoramento_Base_somente_disp!$A:$L,9,FALSE),0)</f>
        <v>0</v>
      </c>
      <c r="G2887" s="28">
        <f>IFERROR(VLOOKUP(A2887,[1]Monitoramento_Base_somente_disp!$A:$L,10,FALSE),0)</f>
        <v>0</v>
      </c>
      <c r="H2887" s="27">
        <f>IFERROR(VLOOKUP(A2887,[2]webService!$A:$I,4,FALSE),0)</f>
        <v>0</v>
      </c>
      <c r="I2887" s="20">
        <f>IFERROR(VLOOKUP(A2887,[2]webService!$A:$II,5,FALSE),0)</f>
        <v>0</v>
      </c>
      <c r="J2887" s="20">
        <f>IFERROR(VLOOKUP(A2887,[2]webService!$A:$I,6,FALSE),0)</f>
        <v>0</v>
      </c>
      <c r="K2887" s="20">
        <f>IFERROR(VLOOKUP(A2887,[2]webService!$A:$I,7,FALSE),0)</f>
        <v>0</v>
      </c>
      <c r="L2887" s="20">
        <f>IFERROR(VLOOKUP(A2887,[2]webService!$A:$I,8,FALSE),0)</f>
        <v>0</v>
      </c>
      <c r="M2887" s="28">
        <f>IFERROR(VLOOKUP(A2887,[2]webService!$A:$I,9,FALSE),0)</f>
        <v>0</v>
      </c>
      <c r="N2887" s="27">
        <f>IFERROR(VLOOKUP(A2887,[3]soaBnafar!$A:$G,2,FALSE),0)</f>
        <v>0</v>
      </c>
      <c r="O2887" s="20">
        <f>IFERROR(VLOOKUP(A2887,[3]soaBnafar!$A:$H,3,FALSE),0)</f>
        <v>0</v>
      </c>
      <c r="P2887" s="20">
        <f>IFERROR(VLOOKUP(A2887,[3]soaBnafar!$A:$G,4,FALSE),0)</f>
        <v>0</v>
      </c>
      <c r="Q2887" s="20">
        <f>IFERROR(VLOOKUP(A2887,[3]soaBnafar!$A:$G,5,FALSE),0)</f>
        <v>0</v>
      </c>
      <c r="R2887" s="20">
        <f>IFERROR(VLOOKUP(A2887,[3]soaBnafar!$A:$G,6,FALSE),0)</f>
        <v>0</v>
      </c>
      <c r="S2887" s="20">
        <f>IFERROR(VLOOKUP(A2887,[3]soaBnafar!$A:$G,7,FALSE),0)</f>
        <v>0</v>
      </c>
      <c r="T2887" s="32">
        <f t="shared" si="542"/>
        <v>0</v>
      </c>
      <c r="U2887" s="21">
        <f t="shared" si="543"/>
        <v>0</v>
      </c>
      <c r="V2887" s="21">
        <f t="shared" si="544"/>
        <v>0</v>
      </c>
      <c r="W2887" s="21">
        <f t="shared" si="545"/>
        <v>0</v>
      </c>
      <c r="X2887" s="21">
        <f t="shared" si="546"/>
        <v>0</v>
      </c>
      <c r="Y2887" s="33">
        <f t="shared" si="547"/>
        <v>0</v>
      </c>
      <c r="Z2887" s="4" t="str">
        <f t="shared" si="548"/>
        <v>Não</v>
      </c>
      <c r="AA2887" s="4" t="str">
        <f t="shared" si="549"/>
        <v>Não</v>
      </c>
      <c r="AB2887" s="4" t="str">
        <f t="shared" si="550"/>
        <v>Não</v>
      </c>
      <c r="AC2887" s="4" t="str">
        <f t="shared" si="551"/>
        <v>Não</v>
      </c>
      <c r="AD2887" s="4" t="str">
        <f t="shared" si="552"/>
        <v>Não</v>
      </c>
      <c r="AE2887" s="30" t="str">
        <f t="shared" si="553"/>
        <v>Não</v>
      </c>
    </row>
    <row r="2888" spans="1:31" x14ac:dyDescent="0.25">
      <c r="A2888" s="23">
        <v>420630</v>
      </c>
      <c r="B2888" s="27">
        <f>IFERROR(VLOOKUP(A2888,[1]Monitoramento_Base_somente_disp!$A:$L,5,FALSE),0)</f>
        <v>0</v>
      </c>
      <c r="C2888" s="20">
        <f>IFERROR(VLOOKUP(A2888,[1]Monitoramento_Base_somente_disp!$A:$L,6,FALSE),0)</f>
        <v>0</v>
      </c>
      <c r="D2888" s="20">
        <f>IFERROR(VLOOKUP(A2888,[1]Monitoramento_Base_somente_disp!$A:$L,7,FALSE),0)</f>
        <v>0</v>
      </c>
      <c r="E2888" s="20">
        <f>IFERROR(VLOOKUP(A2888,[1]Monitoramento_Base_somente_disp!$A:$L,8,FALSE),0)</f>
        <v>0</v>
      </c>
      <c r="F2888" s="20">
        <f>IFERROR(VLOOKUP(A2888,[1]Monitoramento_Base_somente_disp!$A:$L,9,FALSE),0)</f>
        <v>0</v>
      </c>
      <c r="G2888" s="28">
        <f>IFERROR(VLOOKUP(A2888,[1]Monitoramento_Base_somente_disp!$A:$L,10,FALSE),0)</f>
        <v>0</v>
      </c>
      <c r="H2888" s="27">
        <f>IFERROR(VLOOKUP(A2888,[2]webService!$A:$I,4,FALSE),0)</f>
        <v>0</v>
      </c>
      <c r="I2888" s="20">
        <f>IFERROR(VLOOKUP(A2888,[2]webService!$A:$II,5,FALSE),0)</f>
        <v>0</v>
      </c>
      <c r="J2888" s="20">
        <f>IFERROR(VLOOKUP(A2888,[2]webService!$A:$I,6,FALSE),0)</f>
        <v>0</v>
      </c>
      <c r="K2888" s="20">
        <f>IFERROR(VLOOKUP(A2888,[2]webService!$A:$I,7,FALSE),0)</f>
        <v>0</v>
      </c>
      <c r="L2888" s="20">
        <f>IFERROR(VLOOKUP(A2888,[2]webService!$A:$I,8,FALSE),0)</f>
        <v>0</v>
      </c>
      <c r="M2888" s="28">
        <f>IFERROR(VLOOKUP(A2888,[2]webService!$A:$I,9,FALSE),0)</f>
        <v>0</v>
      </c>
      <c r="N2888" s="27">
        <f>IFERROR(VLOOKUP(A2888,[3]soaBnafar!$A:$G,2,FALSE),0)</f>
        <v>226633</v>
      </c>
      <c r="O2888" s="20">
        <f>IFERROR(VLOOKUP(A2888,[3]soaBnafar!$A:$H,3,FALSE),0)</f>
        <v>978485</v>
      </c>
      <c r="P2888" s="20">
        <f>IFERROR(VLOOKUP(A2888,[3]soaBnafar!$A:$G,4,FALSE),0)</f>
        <v>0</v>
      </c>
      <c r="Q2888" s="20">
        <f>IFERROR(VLOOKUP(A2888,[3]soaBnafar!$A:$G,5,FALSE),0)</f>
        <v>0</v>
      </c>
      <c r="R2888" s="20">
        <f>IFERROR(VLOOKUP(A2888,[3]soaBnafar!$A:$G,6,FALSE),0)</f>
        <v>0</v>
      </c>
      <c r="S2888" s="20">
        <f>IFERROR(VLOOKUP(A2888,[3]soaBnafar!$A:$G,7,FALSE),0)</f>
        <v>0</v>
      </c>
      <c r="T2888" s="32">
        <f t="shared" si="542"/>
        <v>226633</v>
      </c>
      <c r="U2888" s="21">
        <f t="shared" si="543"/>
        <v>978485</v>
      </c>
      <c r="V2888" s="21">
        <f t="shared" si="544"/>
        <v>0</v>
      </c>
      <c r="W2888" s="21">
        <f t="shared" si="545"/>
        <v>0</v>
      </c>
      <c r="X2888" s="21">
        <f t="shared" si="546"/>
        <v>0</v>
      </c>
      <c r="Y2888" s="33">
        <f t="shared" si="547"/>
        <v>0</v>
      </c>
      <c r="Z2888" s="4" t="str">
        <f t="shared" si="548"/>
        <v>Sim</v>
      </c>
      <c r="AA2888" s="4" t="str">
        <f t="shared" si="549"/>
        <v>Sim</v>
      </c>
      <c r="AB2888" s="4" t="str">
        <f t="shared" si="550"/>
        <v>Não</v>
      </c>
      <c r="AC2888" s="4" t="str">
        <f t="shared" si="551"/>
        <v>Não</v>
      </c>
      <c r="AD2888" s="4" t="str">
        <f t="shared" si="552"/>
        <v>Não</v>
      </c>
      <c r="AE2888" s="30" t="str">
        <f t="shared" si="553"/>
        <v>Não</v>
      </c>
    </row>
    <row r="2889" spans="1:31" x14ac:dyDescent="0.25">
      <c r="A2889" s="23">
        <v>420650</v>
      </c>
      <c r="B2889" s="27">
        <f>IFERROR(VLOOKUP(A2889,[1]Monitoramento_Base_somente_disp!$A:$L,5,FALSE),0)</f>
        <v>0</v>
      </c>
      <c r="C2889" s="20">
        <f>IFERROR(VLOOKUP(A2889,[1]Monitoramento_Base_somente_disp!$A:$L,6,FALSE),0)</f>
        <v>0</v>
      </c>
      <c r="D2889" s="20">
        <f>IFERROR(VLOOKUP(A2889,[1]Monitoramento_Base_somente_disp!$A:$L,7,FALSE),0)</f>
        <v>0</v>
      </c>
      <c r="E2889" s="20">
        <f>IFERROR(VLOOKUP(A2889,[1]Monitoramento_Base_somente_disp!$A:$L,8,FALSE),0)</f>
        <v>0</v>
      </c>
      <c r="F2889" s="20">
        <f>IFERROR(VLOOKUP(A2889,[1]Monitoramento_Base_somente_disp!$A:$L,9,FALSE),0)</f>
        <v>0</v>
      </c>
      <c r="G2889" s="28">
        <f>IFERROR(VLOOKUP(A2889,[1]Monitoramento_Base_somente_disp!$A:$L,10,FALSE),0)</f>
        <v>0</v>
      </c>
      <c r="H2889" s="27">
        <f>IFERROR(VLOOKUP(A2889,[2]webService!$A:$I,4,FALSE),0)</f>
        <v>0</v>
      </c>
      <c r="I2889" s="20">
        <f>IFERROR(VLOOKUP(A2889,[2]webService!$A:$II,5,FALSE),0)</f>
        <v>0</v>
      </c>
      <c r="J2889" s="20">
        <f>IFERROR(VLOOKUP(A2889,[2]webService!$A:$I,6,FALSE),0)</f>
        <v>0</v>
      </c>
      <c r="K2889" s="20">
        <f>IFERROR(VLOOKUP(A2889,[2]webService!$A:$I,7,FALSE),0)</f>
        <v>0</v>
      </c>
      <c r="L2889" s="20">
        <f>IFERROR(VLOOKUP(A2889,[2]webService!$A:$I,8,FALSE),0)</f>
        <v>0</v>
      </c>
      <c r="M2889" s="28">
        <f>IFERROR(VLOOKUP(A2889,[2]webService!$A:$I,9,FALSE),0)</f>
        <v>0</v>
      </c>
      <c r="N2889" s="27">
        <f>IFERROR(VLOOKUP(A2889,[3]soaBnafar!$A:$G,2,FALSE),0)</f>
        <v>0</v>
      </c>
      <c r="O2889" s="20">
        <f>IFERROR(VLOOKUP(A2889,[3]soaBnafar!$A:$H,3,FALSE),0)</f>
        <v>0</v>
      </c>
      <c r="P2889" s="20">
        <f>IFERROR(VLOOKUP(A2889,[3]soaBnafar!$A:$G,4,FALSE),0)</f>
        <v>0</v>
      </c>
      <c r="Q2889" s="20">
        <f>IFERROR(VLOOKUP(A2889,[3]soaBnafar!$A:$G,5,FALSE),0)</f>
        <v>0</v>
      </c>
      <c r="R2889" s="20">
        <f>IFERROR(VLOOKUP(A2889,[3]soaBnafar!$A:$G,6,FALSE),0)</f>
        <v>0</v>
      </c>
      <c r="S2889" s="20">
        <f>IFERROR(VLOOKUP(A2889,[3]soaBnafar!$A:$G,7,FALSE),0)</f>
        <v>0</v>
      </c>
      <c r="T2889" s="32">
        <f t="shared" si="542"/>
        <v>0</v>
      </c>
      <c r="U2889" s="21">
        <f t="shared" si="543"/>
        <v>0</v>
      </c>
      <c r="V2889" s="21">
        <f t="shared" si="544"/>
        <v>0</v>
      </c>
      <c r="W2889" s="21">
        <f t="shared" si="545"/>
        <v>0</v>
      </c>
      <c r="X2889" s="21">
        <f t="shared" si="546"/>
        <v>0</v>
      </c>
      <c r="Y2889" s="33">
        <f t="shared" si="547"/>
        <v>0</v>
      </c>
      <c r="Z2889" s="4" t="str">
        <f t="shared" si="548"/>
        <v>Não</v>
      </c>
      <c r="AA2889" s="4" t="str">
        <f t="shared" si="549"/>
        <v>Não</v>
      </c>
      <c r="AB2889" s="4" t="str">
        <f t="shared" si="550"/>
        <v>Não</v>
      </c>
      <c r="AC2889" s="4" t="str">
        <f t="shared" si="551"/>
        <v>Não</v>
      </c>
      <c r="AD2889" s="4" t="str">
        <f t="shared" si="552"/>
        <v>Não</v>
      </c>
      <c r="AE2889" s="30" t="str">
        <f t="shared" si="553"/>
        <v>Não</v>
      </c>
    </row>
    <row r="2890" spans="1:31" x14ac:dyDescent="0.25">
      <c r="A2890" s="23">
        <v>420665</v>
      </c>
      <c r="B2890" s="27">
        <f>IFERROR(VLOOKUP(A2890,[1]Monitoramento_Base_somente_disp!$A:$L,5,FALSE),0)</f>
        <v>168064</v>
      </c>
      <c r="C2890" s="20">
        <f>IFERROR(VLOOKUP(A2890,[1]Monitoramento_Base_somente_disp!$A:$L,6,FALSE),0)</f>
        <v>27345817</v>
      </c>
      <c r="D2890" s="20">
        <f>IFERROR(VLOOKUP(A2890,[1]Monitoramento_Base_somente_disp!$A:$L,7,FALSE),0)</f>
        <v>66308</v>
      </c>
      <c r="E2890" s="20">
        <f>IFERROR(VLOOKUP(A2890,[1]Monitoramento_Base_somente_disp!$A:$L,8,FALSE),0)</f>
        <v>12114809</v>
      </c>
      <c r="F2890" s="20">
        <f>IFERROR(VLOOKUP(A2890,[1]Monitoramento_Base_somente_disp!$A:$L,9,FALSE),0)</f>
        <v>0</v>
      </c>
      <c r="G2890" s="28">
        <f>IFERROR(VLOOKUP(A2890,[1]Monitoramento_Base_somente_disp!$A:$L,10,FALSE),0)</f>
        <v>0</v>
      </c>
      <c r="H2890" s="27">
        <f>IFERROR(VLOOKUP(A2890,[2]webService!$A:$I,4,FALSE),0)</f>
        <v>0</v>
      </c>
      <c r="I2890" s="20">
        <f>IFERROR(VLOOKUP(A2890,[2]webService!$A:$II,5,FALSE),0)</f>
        <v>0</v>
      </c>
      <c r="J2890" s="20">
        <f>IFERROR(VLOOKUP(A2890,[2]webService!$A:$I,6,FALSE),0)</f>
        <v>0</v>
      </c>
      <c r="K2890" s="20">
        <f>IFERROR(VLOOKUP(A2890,[2]webService!$A:$I,7,FALSE),0)</f>
        <v>0</v>
      </c>
      <c r="L2890" s="20">
        <f>IFERROR(VLOOKUP(A2890,[2]webService!$A:$I,8,FALSE),0)</f>
        <v>0</v>
      </c>
      <c r="M2890" s="28">
        <f>IFERROR(VLOOKUP(A2890,[2]webService!$A:$I,9,FALSE),0)</f>
        <v>0</v>
      </c>
      <c r="N2890" s="27">
        <f>IFERROR(VLOOKUP(A2890,[3]soaBnafar!$A:$G,2,FALSE),0)</f>
        <v>0</v>
      </c>
      <c r="O2890" s="20">
        <f>IFERROR(VLOOKUP(A2890,[3]soaBnafar!$A:$H,3,FALSE),0)</f>
        <v>0</v>
      </c>
      <c r="P2890" s="20">
        <f>IFERROR(VLOOKUP(A2890,[3]soaBnafar!$A:$G,4,FALSE),0)</f>
        <v>0</v>
      </c>
      <c r="Q2890" s="20">
        <f>IFERROR(VLOOKUP(A2890,[3]soaBnafar!$A:$G,5,FALSE),0)</f>
        <v>0</v>
      </c>
      <c r="R2890" s="20">
        <f>IFERROR(VLOOKUP(A2890,[3]soaBnafar!$A:$G,6,FALSE),0)</f>
        <v>0</v>
      </c>
      <c r="S2890" s="20">
        <f>IFERROR(VLOOKUP(A2890,[3]soaBnafar!$A:$G,7,FALSE),0)</f>
        <v>0</v>
      </c>
      <c r="T2890" s="32">
        <f t="shared" si="542"/>
        <v>168064</v>
      </c>
      <c r="U2890" s="21">
        <f t="shared" si="543"/>
        <v>27345817</v>
      </c>
      <c r="V2890" s="21">
        <f t="shared" si="544"/>
        <v>66308</v>
      </c>
      <c r="W2890" s="21">
        <f t="shared" si="545"/>
        <v>12114809</v>
      </c>
      <c r="X2890" s="21">
        <f t="shared" si="546"/>
        <v>0</v>
      </c>
      <c r="Y2890" s="33">
        <f t="shared" si="547"/>
        <v>0</v>
      </c>
      <c r="Z2890" s="4" t="str">
        <f t="shared" si="548"/>
        <v>Sim</v>
      </c>
      <c r="AA2890" s="4" t="str">
        <f t="shared" si="549"/>
        <v>Sim</v>
      </c>
      <c r="AB2890" s="4" t="str">
        <f t="shared" si="550"/>
        <v>Sim</v>
      </c>
      <c r="AC2890" s="4" t="str">
        <f t="shared" si="551"/>
        <v>Sim</v>
      </c>
      <c r="AD2890" s="4" t="str">
        <f t="shared" si="552"/>
        <v>Não</v>
      </c>
      <c r="AE2890" s="30" t="str">
        <f t="shared" si="553"/>
        <v>Não</v>
      </c>
    </row>
    <row r="2891" spans="1:31" x14ac:dyDescent="0.25">
      <c r="A2891" s="23">
        <v>420680</v>
      </c>
      <c r="B2891" s="27">
        <f>IFERROR(VLOOKUP(A2891,[1]Monitoramento_Base_somente_disp!$A:$L,5,FALSE),0)</f>
        <v>0</v>
      </c>
      <c r="C2891" s="20">
        <f>IFERROR(VLOOKUP(A2891,[1]Monitoramento_Base_somente_disp!$A:$L,6,FALSE),0)</f>
        <v>0</v>
      </c>
      <c r="D2891" s="20">
        <f>IFERROR(VLOOKUP(A2891,[1]Monitoramento_Base_somente_disp!$A:$L,7,FALSE),0)</f>
        <v>0</v>
      </c>
      <c r="E2891" s="20">
        <f>IFERROR(VLOOKUP(A2891,[1]Monitoramento_Base_somente_disp!$A:$L,8,FALSE),0)</f>
        <v>0</v>
      </c>
      <c r="F2891" s="20">
        <f>IFERROR(VLOOKUP(A2891,[1]Monitoramento_Base_somente_disp!$A:$L,9,FALSE),0)</f>
        <v>0</v>
      </c>
      <c r="G2891" s="28">
        <f>IFERROR(VLOOKUP(A2891,[1]Monitoramento_Base_somente_disp!$A:$L,10,FALSE),0)</f>
        <v>0</v>
      </c>
      <c r="H2891" s="27">
        <f>IFERROR(VLOOKUP(A2891,[2]webService!$A:$I,4,FALSE),0)</f>
        <v>19757</v>
      </c>
      <c r="I2891" s="20">
        <f>IFERROR(VLOOKUP(A2891,[2]webService!$A:$II,5,FALSE),0)</f>
        <v>355655</v>
      </c>
      <c r="J2891" s="20">
        <f>IFERROR(VLOOKUP(A2891,[2]webService!$A:$I,6,FALSE),0)</f>
        <v>31567</v>
      </c>
      <c r="K2891" s="20">
        <f>IFERROR(VLOOKUP(A2891,[2]webService!$A:$I,7,FALSE),0)</f>
        <v>187156</v>
      </c>
      <c r="L2891" s="20">
        <f>IFERROR(VLOOKUP(A2891,[2]webService!$A:$I,8,FALSE),0)</f>
        <v>0</v>
      </c>
      <c r="M2891" s="28">
        <f>IFERROR(VLOOKUP(A2891,[2]webService!$A:$I,9,FALSE),0)</f>
        <v>0</v>
      </c>
      <c r="N2891" s="27">
        <f>IFERROR(VLOOKUP(A2891,[3]soaBnafar!$A:$G,2,FALSE),0)</f>
        <v>0</v>
      </c>
      <c r="O2891" s="20">
        <f>IFERROR(VLOOKUP(A2891,[3]soaBnafar!$A:$H,3,FALSE),0)</f>
        <v>0</v>
      </c>
      <c r="P2891" s="20">
        <f>IFERROR(VLOOKUP(A2891,[3]soaBnafar!$A:$G,4,FALSE),0)</f>
        <v>0</v>
      </c>
      <c r="Q2891" s="20">
        <f>IFERROR(VLOOKUP(A2891,[3]soaBnafar!$A:$G,5,FALSE),0)</f>
        <v>0</v>
      </c>
      <c r="R2891" s="20">
        <f>IFERROR(VLOOKUP(A2891,[3]soaBnafar!$A:$G,6,FALSE),0)</f>
        <v>0</v>
      </c>
      <c r="S2891" s="20">
        <f>IFERROR(VLOOKUP(A2891,[3]soaBnafar!$A:$G,7,FALSE),0)</f>
        <v>0</v>
      </c>
      <c r="T2891" s="32">
        <f t="shared" si="542"/>
        <v>19757</v>
      </c>
      <c r="U2891" s="21">
        <f t="shared" si="543"/>
        <v>355655</v>
      </c>
      <c r="V2891" s="21">
        <f t="shared" si="544"/>
        <v>31567</v>
      </c>
      <c r="W2891" s="21">
        <f t="shared" si="545"/>
        <v>187156</v>
      </c>
      <c r="X2891" s="21">
        <f t="shared" si="546"/>
        <v>0</v>
      </c>
      <c r="Y2891" s="33">
        <f t="shared" si="547"/>
        <v>0</v>
      </c>
      <c r="Z2891" s="4" t="str">
        <f t="shared" si="548"/>
        <v>Sim</v>
      </c>
      <c r="AA2891" s="4" t="str">
        <f t="shared" si="549"/>
        <v>Sim</v>
      </c>
      <c r="AB2891" s="4" t="str">
        <f t="shared" si="550"/>
        <v>Sim</v>
      </c>
      <c r="AC2891" s="4" t="str">
        <f t="shared" si="551"/>
        <v>Sim</v>
      </c>
      <c r="AD2891" s="4" t="str">
        <f t="shared" si="552"/>
        <v>Não</v>
      </c>
      <c r="AE2891" s="30" t="str">
        <f t="shared" si="553"/>
        <v>Não</v>
      </c>
    </row>
    <row r="2892" spans="1:31" x14ac:dyDescent="0.25">
      <c r="A2892" s="23">
        <v>420690</v>
      </c>
      <c r="B2892" s="27">
        <f>IFERROR(VLOOKUP(A2892,[1]Monitoramento_Base_somente_disp!$A:$L,5,FALSE),0)</f>
        <v>0</v>
      </c>
      <c r="C2892" s="20">
        <f>IFERROR(VLOOKUP(A2892,[1]Monitoramento_Base_somente_disp!$A:$L,6,FALSE),0)</f>
        <v>0</v>
      </c>
      <c r="D2892" s="20">
        <f>IFERROR(VLOOKUP(A2892,[1]Monitoramento_Base_somente_disp!$A:$L,7,FALSE),0)</f>
        <v>0</v>
      </c>
      <c r="E2892" s="20">
        <f>IFERROR(VLOOKUP(A2892,[1]Monitoramento_Base_somente_disp!$A:$L,8,FALSE),0)</f>
        <v>0</v>
      </c>
      <c r="F2892" s="20">
        <f>IFERROR(VLOOKUP(A2892,[1]Monitoramento_Base_somente_disp!$A:$L,9,FALSE),0)</f>
        <v>0</v>
      </c>
      <c r="G2892" s="28">
        <f>IFERROR(VLOOKUP(A2892,[1]Monitoramento_Base_somente_disp!$A:$L,10,FALSE),0)</f>
        <v>0</v>
      </c>
      <c r="H2892" s="27">
        <f>IFERROR(VLOOKUP(A2892,[2]webService!$A:$I,4,FALSE),0)</f>
        <v>343719</v>
      </c>
      <c r="I2892" s="20">
        <f>IFERROR(VLOOKUP(A2892,[2]webService!$A:$II,5,FALSE),0)</f>
        <v>1399387</v>
      </c>
      <c r="J2892" s="20">
        <f>IFERROR(VLOOKUP(A2892,[2]webService!$A:$I,6,FALSE),0)</f>
        <v>0</v>
      </c>
      <c r="K2892" s="20">
        <f>IFERROR(VLOOKUP(A2892,[2]webService!$A:$I,7,FALSE),0)</f>
        <v>0</v>
      </c>
      <c r="L2892" s="20">
        <f>IFERROR(VLOOKUP(A2892,[2]webService!$A:$I,8,FALSE),0)</f>
        <v>0</v>
      </c>
      <c r="M2892" s="28">
        <f>IFERROR(VLOOKUP(A2892,[2]webService!$A:$I,9,FALSE),0)</f>
        <v>0</v>
      </c>
      <c r="N2892" s="27">
        <f>IFERROR(VLOOKUP(A2892,[3]soaBnafar!$A:$G,2,FALSE),0)</f>
        <v>0</v>
      </c>
      <c r="O2892" s="20">
        <f>IFERROR(VLOOKUP(A2892,[3]soaBnafar!$A:$H,3,FALSE),0)</f>
        <v>0</v>
      </c>
      <c r="P2892" s="20">
        <f>IFERROR(VLOOKUP(A2892,[3]soaBnafar!$A:$G,4,FALSE),0)</f>
        <v>0</v>
      </c>
      <c r="Q2892" s="20">
        <f>IFERROR(VLOOKUP(A2892,[3]soaBnafar!$A:$G,5,FALSE),0)</f>
        <v>0</v>
      </c>
      <c r="R2892" s="20">
        <f>IFERROR(VLOOKUP(A2892,[3]soaBnafar!$A:$G,6,FALSE),0)</f>
        <v>0</v>
      </c>
      <c r="S2892" s="20">
        <f>IFERROR(VLOOKUP(A2892,[3]soaBnafar!$A:$G,7,FALSE),0)</f>
        <v>0</v>
      </c>
      <c r="T2892" s="32">
        <f t="shared" si="542"/>
        <v>343719</v>
      </c>
      <c r="U2892" s="21">
        <f t="shared" si="543"/>
        <v>1399387</v>
      </c>
      <c r="V2892" s="21">
        <f t="shared" si="544"/>
        <v>0</v>
      </c>
      <c r="W2892" s="21">
        <f t="shared" si="545"/>
        <v>0</v>
      </c>
      <c r="X2892" s="21">
        <f t="shared" si="546"/>
        <v>0</v>
      </c>
      <c r="Y2892" s="33">
        <f t="shared" si="547"/>
        <v>0</v>
      </c>
      <c r="Z2892" s="4" t="str">
        <f t="shared" si="548"/>
        <v>Sim</v>
      </c>
      <c r="AA2892" s="4" t="str">
        <f t="shared" si="549"/>
        <v>Sim</v>
      </c>
      <c r="AB2892" s="4" t="str">
        <f t="shared" si="550"/>
        <v>Não</v>
      </c>
      <c r="AC2892" s="4" t="str">
        <f t="shared" si="551"/>
        <v>Não</v>
      </c>
      <c r="AD2892" s="4" t="str">
        <f t="shared" si="552"/>
        <v>Não</v>
      </c>
      <c r="AE2892" s="30" t="str">
        <f t="shared" si="553"/>
        <v>Não</v>
      </c>
    </row>
    <row r="2893" spans="1:31" x14ac:dyDescent="0.25">
      <c r="A2893" s="23">
        <v>420700</v>
      </c>
      <c r="B2893" s="27">
        <f>IFERROR(VLOOKUP(A2893,[1]Monitoramento_Base_somente_disp!$A:$L,5,FALSE),0)</f>
        <v>0</v>
      </c>
      <c r="C2893" s="20">
        <f>IFERROR(VLOOKUP(A2893,[1]Monitoramento_Base_somente_disp!$A:$L,6,FALSE),0)</f>
        <v>0</v>
      </c>
      <c r="D2893" s="20">
        <f>IFERROR(VLOOKUP(A2893,[1]Monitoramento_Base_somente_disp!$A:$L,7,FALSE),0)</f>
        <v>0</v>
      </c>
      <c r="E2893" s="20">
        <f>IFERROR(VLOOKUP(A2893,[1]Monitoramento_Base_somente_disp!$A:$L,8,FALSE),0)</f>
        <v>0</v>
      </c>
      <c r="F2893" s="20">
        <f>IFERROR(VLOOKUP(A2893,[1]Monitoramento_Base_somente_disp!$A:$L,9,FALSE),0)</f>
        <v>0</v>
      </c>
      <c r="G2893" s="28">
        <f>IFERROR(VLOOKUP(A2893,[1]Monitoramento_Base_somente_disp!$A:$L,10,FALSE),0)</f>
        <v>0</v>
      </c>
      <c r="H2893" s="27">
        <f>IFERROR(VLOOKUP(A2893,[2]webService!$A:$I,4,FALSE),0)</f>
        <v>742605</v>
      </c>
      <c r="I2893" s="20">
        <f>IFERROR(VLOOKUP(A2893,[2]webService!$A:$II,5,FALSE),0)</f>
        <v>1291581</v>
      </c>
      <c r="J2893" s="20">
        <f>IFERROR(VLOOKUP(A2893,[2]webService!$A:$I,6,FALSE),0)</f>
        <v>0</v>
      </c>
      <c r="K2893" s="20">
        <f>IFERROR(VLOOKUP(A2893,[2]webService!$A:$I,7,FALSE),0)</f>
        <v>0</v>
      </c>
      <c r="L2893" s="20">
        <f>IFERROR(VLOOKUP(A2893,[2]webService!$A:$I,8,FALSE),0)</f>
        <v>0</v>
      </c>
      <c r="M2893" s="28">
        <f>IFERROR(VLOOKUP(A2893,[2]webService!$A:$I,9,FALSE),0)</f>
        <v>0</v>
      </c>
      <c r="N2893" s="27">
        <f>IFERROR(VLOOKUP(A2893,[3]soaBnafar!$A:$G,2,FALSE),0)</f>
        <v>0</v>
      </c>
      <c r="O2893" s="20">
        <f>IFERROR(VLOOKUP(A2893,[3]soaBnafar!$A:$H,3,FALSE),0)</f>
        <v>0</v>
      </c>
      <c r="P2893" s="20">
        <f>IFERROR(VLOOKUP(A2893,[3]soaBnafar!$A:$G,4,FALSE),0)</f>
        <v>0</v>
      </c>
      <c r="Q2893" s="20">
        <f>IFERROR(VLOOKUP(A2893,[3]soaBnafar!$A:$G,5,FALSE),0)</f>
        <v>0</v>
      </c>
      <c r="R2893" s="20">
        <f>IFERROR(VLOOKUP(A2893,[3]soaBnafar!$A:$G,6,FALSE),0)</f>
        <v>0</v>
      </c>
      <c r="S2893" s="20">
        <f>IFERROR(VLOOKUP(A2893,[3]soaBnafar!$A:$G,7,FALSE),0)</f>
        <v>0</v>
      </c>
      <c r="T2893" s="32">
        <f t="shared" si="542"/>
        <v>742605</v>
      </c>
      <c r="U2893" s="21">
        <f t="shared" si="543"/>
        <v>1291581</v>
      </c>
      <c r="V2893" s="21">
        <f t="shared" si="544"/>
        <v>0</v>
      </c>
      <c r="W2893" s="21">
        <f t="shared" si="545"/>
        <v>0</v>
      </c>
      <c r="X2893" s="21">
        <f t="shared" si="546"/>
        <v>0</v>
      </c>
      <c r="Y2893" s="33">
        <f t="shared" si="547"/>
        <v>0</v>
      </c>
      <c r="Z2893" s="4" t="str">
        <f t="shared" si="548"/>
        <v>Sim</v>
      </c>
      <c r="AA2893" s="4" t="str">
        <f t="shared" si="549"/>
        <v>Sim</v>
      </c>
      <c r="AB2893" s="4" t="str">
        <f t="shared" si="550"/>
        <v>Não</v>
      </c>
      <c r="AC2893" s="4" t="str">
        <f t="shared" si="551"/>
        <v>Não</v>
      </c>
      <c r="AD2893" s="4" t="str">
        <f t="shared" si="552"/>
        <v>Não</v>
      </c>
      <c r="AE2893" s="30" t="str">
        <f t="shared" si="553"/>
        <v>Não</v>
      </c>
    </row>
    <row r="2894" spans="1:31" x14ac:dyDescent="0.25">
      <c r="A2894" s="23">
        <v>420710</v>
      </c>
      <c r="B2894" s="27">
        <f>IFERROR(VLOOKUP(A2894,[1]Monitoramento_Base_somente_disp!$A:$L,5,FALSE),0)</f>
        <v>0</v>
      </c>
      <c r="C2894" s="20">
        <f>IFERROR(VLOOKUP(A2894,[1]Monitoramento_Base_somente_disp!$A:$L,6,FALSE),0)</f>
        <v>0</v>
      </c>
      <c r="D2894" s="20">
        <f>IFERROR(VLOOKUP(A2894,[1]Monitoramento_Base_somente_disp!$A:$L,7,FALSE),0)</f>
        <v>0</v>
      </c>
      <c r="E2894" s="20">
        <f>IFERROR(VLOOKUP(A2894,[1]Monitoramento_Base_somente_disp!$A:$L,8,FALSE),0)</f>
        <v>0</v>
      </c>
      <c r="F2894" s="20">
        <f>IFERROR(VLOOKUP(A2894,[1]Monitoramento_Base_somente_disp!$A:$L,9,FALSE),0)</f>
        <v>0</v>
      </c>
      <c r="G2894" s="28">
        <f>IFERROR(VLOOKUP(A2894,[1]Monitoramento_Base_somente_disp!$A:$L,10,FALSE),0)</f>
        <v>0</v>
      </c>
      <c r="H2894" s="27">
        <f>IFERROR(VLOOKUP(A2894,[2]webService!$A:$I,4,FALSE),0)</f>
        <v>0</v>
      </c>
      <c r="I2894" s="20">
        <f>IFERROR(VLOOKUP(A2894,[2]webService!$A:$II,5,FALSE),0)</f>
        <v>0</v>
      </c>
      <c r="J2894" s="20">
        <f>IFERROR(VLOOKUP(A2894,[2]webService!$A:$I,6,FALSE),0)</f>
        <v>0</v>
      </c>
      <c r="K2894" s="20">
        <f>IFERROR(VLOOKUP(A2894,[2]webService!$A:$I,7,FALSE),0)</f>
        <v>0</v>
      </c>
      <c r="L2894" s="20">
        <f>IFERROR(VLOOKUP(A2894,[2]webService!$A:$I,8,FALSE),0)</f>
        <v>0</v>
      </c>
      <c r="M2894" s="28">
        <f>IFERROR(VLOOKUP(A2894,[2]webService!$A:$I,9,FALSE),0)</f>
        <v>0</v>
      </c>
      <c r="N2894" s="27">
        <f>IFERROR(VLOOKUP(A2894,[3]soaBnafar!$A:$G,2,FALSE),0)</f>
        <v>0</v>
      </c>
      <c r="O2894" s="20">
        <f>IFERROR(VLOOKUP(A2894,[3]soaBnafar!$A:$H,3,FALSE),0)</f>
        <v>0</v>
      </c>
      <c r="P2894" s="20">
        <f>IFERROR(VLOOKUP(A2894,[3]soaBnafar!$A:$G,4,FALSE),0)</f>
        <v>0</v>
      </c>
      <c r="Q2894" s="20">
        <f>IFERROR(VLOOKUP(A2894,[3]soaBnafar!$A:$G,5,FALSE),0)</f>
        <v>0</v>
      </c>
      <c r="R2894" s="20">
        <f>IFERROR(VLOOKUP(A2894,[3]soaBnafar!$A:$G,6,FALSE),0)</f>
        <v>0</v>
      </c>
      <c r="S2894" s="20">
        <f>IFERROR(VLOOKUP(A2894,[3]soaBnafar!$A:$G,7,FALSE),0)</f>
        <v>0</v>
      </c>
      <c r="T2894" s="32">
        <f t="shared" si="542"/>
        <v>0</v>
      </c>
      <c r="U2894" s="21">
        <f t="shared" si="543"/>
        <v>0</v>
      </c>
      <c r="V2894" s="21">
        <f t="shared" si="544"/>
        <v>0</v>
      </c>
      <c r="W2894" s="21">
        <f t="shared" si="545"/>
        <v>0</v>
      </c>
      <c r="X2894" s="21">
        <f t="shared" si="546"/>
        <v>0</v>
      </c>
      <c r="Y2894" s="33">
        <f t="shared" si="547"/>
        <v>0</v>
      </c>
      <c r="Z2894" s="4" t="str">
        <f t="shared" si="548"/>
        <v>Não</v>
      </c>
      <c r="AA2894" s="4" t="str">
        <f t="shared" si="549"/>
        <v>Não</v>
      </c>
      <c r="AB2894" s="4" t="str">
        <f t="shared" si="550"/>
        <v>Não</v>
      </c>
      <c r="AC2894" s="4" t="str">
        <f t="shared" si="551"/>
        <v>Não</v>
      </c>
      <c r="AD2894" s="4" t="str">
        <f t="shared" si="552"/>
        <v>Não</v>
      </c>
      <c r="AE2894" s="30" t="str">
        <f t="shared" si="553"/>
        <v>Não</v>
      </c>
    </row>
    <row r="2895" spans="1:31" x14ac:dyDescent="0.25">
      <c r="A2895" s="23">
        <v>420720</v>
      </c>
      <c r="B2895" s="27">
        <f>IFERROR(VLOOKUP(A2895,[1]Monitoramento_Base_somente_disp!$A:$L,5,FALSE),0)</f>
        <v>0</v>
      </c>
      <c r="C2895" s="20">
        <f>IFERROR(VLOOKUP(A2895,[1]Monitoramento_Base_somente_disp!$A:$L,6,FALSE),0)</f>
        <v>0</v>
      </c>
      <c r="D2895" s="20">
        <f>IFERROR(VLOOKUP(A2895,[1]Monitoramento_Base_somente_disp!$A:$L,7,FALSE),0)</f>
        <v>0</v>
      </c>
      <c r="E2895" s="20">
        <f>IFERROR(VLOOKUP(A2895,[1]Monitoramento_Base_somente_disp!$A:$L,8,FALSE),0)</f>
        <v>0</v>
      </c>
      <c r="F2895" s="20">
        <f>IFERROR(VLOOKUP(A2895,[1]Monitoramento_Base_somente_disp!$A:$L,9,FALSE),0)</f>
        <v>0</v>
      </c>
      <c r="G2895" s="28">
        <f>IFERROR(VLOOKUP(A2895,[1]Monitoramento_Base_somente_disp!$A:$L,10,FALSE),0)</f>
        <v>0</v>
      </c>
      <c r="H2895" s="27">
        <f>IFERROR(VLOOKUP(A2895,[2]webService!$A:$I,4,FALSE),0)</f>
        <v>117722</v>
      </c>
      <c r="I2895" s="20">
        <f>IFERROR(VLOOKUP(A2895,[2]webService!$A:$II,5,FALSE),0)</f>
        <v>154718</v>
      </c>
      <c r="J2895" s="20">
        <f>IFERROR(VLOOKUP(A2895,[2]webService!$A:$I,6,FALSE),0)</f>
        <v>0</v>
      </c>
      <c r="K2895" s="20">
        <f>IFERROR(VLOOKUP(A2895,[2]webService!$A:$I,7,FALSE),0)</f>
        <v>0</v>
      </c>
      <c r="L2895" s="20">
        <f>IFERROR(VLOOKUP(A2895,[2]webService!$A:$I,8,FALSE),0)</f>
        <v>0</v>
      </c>
      <c r="M2895" s="28">
        <f>IFERROR(VLOOKUP(A2895,[2]webService!$A:$I,9,FALSE),0)</f>
        <v>0</v>
      </c>
      <c r="N2895" s="27">
        <f>IFERROR(VLOOKUP(A2895,[3]soaBnafar!$A:$G,2,FALSE),0)</f>
        <v>0</v>
      </c>
      <c r="O2895" s="20">
        <f>IFERROR(VLOOKUP(A2895,[3]soaBnafar!$A:$H,3,FALSE),0)</f>
        <v>0</v>
      </c>
      <c r="P2895" s="20">
        <f>IFERROR(VLOOKUP(A2895,[3]soaBnafar!$A:$G,4,FALSE),0)</f>
        <v>0</v>
      </c>
      <c r="Q2895" s="20">
        <f>IFERROR(VLOOKUP(A2895,[3]soaBnafar!$A:$G,5,FALSE),0)</f>
        <v>0</v>
      </c>
      <c r="R2895" s="20">
        <f>IFERROR(VLOOKUP(A2895,[3]soaBnafar!$A:$G,6,FALSE),0)</f>
        <v>0</v>
      </c>
      <c r="S2895" s="20">
        <f>IFERROR(VLOOKUP(A2895,[3]soaBnafar!$A:$G,7,FALSE),0)</f>
        <v>0</v>
      </c>
      <c r="T2895" s="32">
        <f t="shared" si="542"/>
        <v>117722</v>
      </c>
      <c r="U2895" s="21">
        <f t="shared" si="543"/>
        <v>154718</v>
      </c>
      <c r="V2895" s="21">
        <f t="shared" si="544"/>
        <v>0</v>
      </c>
      <c r="W2895" s="21">
        <f t="shared" si="545"/>
        <v>0</v>
      </c>
      <c r="X2895" s="21">
        <f t="shared" si="546"/>
        <v>0</v>
      </c>
      <c r="Y2895" s="33">
        <f t="shared" si="547"/>
        <v>0</v>
      </c>
      <c r="Z2895" s="4" t="str">
        <f t="shared" si="548"/>
        <v>Sim</v>
      </c>
      <c r="AA2895" s="4" t="str">
        <f t="shared" si="549"/>
        <v>Sim</v>
      </c>
      <c r="AB2895" s="4" t="str">
        <f t="shared" si="550"/>
        <v>Não</v>
      </c>
      <c r="AC2895" s="4" t="str">
        <f t="shared" si="551"/>
        <v>Não</v>
      </c>
      <c r="AD2895" s="4" t="str">
        <f t="shared" si="552"/>
        <v>Não</v>
      </c>
      <c r="AE2895" s="30" t="str">
        <f t="shared" si="553"/>
        <v>Não</v>
      </c>
    </row>
    <row r="2896" spans="1:31" x14ac:dyDescent="0.25">
      <c r="A2896" s="23">
        <v>420740</v>
      </c>
      <c r="B2896" s="27">
        <f>IFERROR(VLOOKUP(A2896,[1]Monitoramento_Base_somente_disp!$A:$L,5,FALSE),0)</f>
        <v>0</v>
      </c>
      <c r="C2896" s="20">
        <f>IFERROR(VLOOKUP(A2896,[1]Monitoramento_Base_somente_disp!$A:$L,6,FALSE),0)</f>
        <v>1805789300</v>
      </c>
      <c r="D2896" s="20">
        <f>IFERROR(VLOOKUP(A2896,[1]Monitoramento_Base_somente_disp!$A:$L,7,FALSE),0)</f>
        <v>0</v>
      </c>
      <c r="E2896" s="20">
        <f>IFERROR(VLOOKUP(A2896,[1]Monitoramento_Base_somente_disp!$A:$L,8,FALSE),0)</f>
        <v>902894650</v>
      </c>
      <c r="F2896" s="20">
        <f>IFERROR(VLOOKUP(A2896,[1]Monitoramento_Base_somente_disp!$A:$L,9,FALSE),0)</f>
        <v>0</v>
      </c>
      <c r="G2896" s="28">
        <f>IFERROR(VLOOKUP(A2896,[1]Monitoramento_Base_somente_disp!$A:$L,10,FALSE),0)</f>
        <v>0</v>
      </c>
      <c r="H2896" s="27">
        <f>IFERROR(VLOOKUP(A2896,[2]webService!$A:$I,4,FALSE),0)</f>
        <v>0</v>
      </c>
      <c r="I2896" s="20">
        <f>IFERROR(VLOOKUP(A2896,[2]webService!$A:$II,5,FALSE),0)</f>
        <v>0</v>
      </c>
      <c r="J2896" s="20">
        <f>IFERROR(VLOOKUP(A2896,[2]webService!$A:$I,6,FALSE),0)</f>
        <v>0</v>
      </c>
      <c r="K2896" s="20">
        <f>IFERROR(VLOOKUP(A2896,[2]webService!$A:$I,7,FALSE),0)</f>
        <v>0</v>
      </c>
      <c r="L2896" s="20">
        <f>IFERROR(VLOOKUP(A2896,[2]webService!$A:$I,8,FALSE),0)</f>
        <v>0</v>
      </c>
      <c r="M2896" s="28">
        <f>IFERROR(VLOOKUP(A2896,[2]webService!$A:$I,9,FALSE),0)</f>
        <v>0</v>
      </c>
      <c r="N2896" s="27">
        <f>IFERROR(VLOOKUP(A2896,[3]soaBnafar!$A:$G,2,FALSE),0)</f>
        <v>0</v>
      </c>
      <c r="O2896" s="20">
        <f>IFERROR(VLOOKUP(A2896,[3]soaBnafar!$A:$H,3,FALSE),0)</f>
        <v>0</v>
      </c>
      <c r="P2896" s="20">
        <f>IFERROR(VLOOKUP(A2896,[3]soaBnafar!$A:$G,4,FALSE),0)</f>
        <v>0</v>
      </c>
      <c r="Q2896" s="20">
        <f>IFERROR(VLOOKUP(A2896,[3]soaBnafar!$A:$G,5,FALSE),0)</f>
        <v>0</v>
      </c>
      <c r="R2896" s="20">
        <f>IFERROR(VLOOKUP(A2896,[3]soaBnafar!$A:$G,6,FALSE),0)</f>
        <v>0</v>
      </c>
      <c r="S2896" s="20">
        <f>IFERROR(VLOOKUP(A2896,[3]soaBnafar!$A:$G,7,FALSE),0)</f>
        <v>0</v>
      </c>
      <c r="T2896" s="32">
        <f t="shared" si="542"/>
        <v>0</v>
      </c>
      <c r="U2896" s="21">
        <f t="shared" si="543"/>
        <v>1805789300</v>
      </c>
      <c r="V2896" s="21">
        <f t="shared" si="544"/>
        <v>0</v>
      </c>
      <c r="W2896" s="21">
        <f t="shared" si="545"/>
        <v>902894650</v>
      </c>
      <c r="X2896" s="21">
        <f t="shared" si="546"/>
        <v>0</v>
      </c>
      <c r="Y2896" s="33">
        <f t="shared" si="547"/>
        <v>0</v>
      </c>
      <c r="Z2896" s="4" t="str">
        <f t="shared" si="548"/>
        <v>Não</v>
      </c>
      <c r="AA2896" s="4" t="str">
        <f t="shared" si="549"/>
        <v>Sim</v>
      </c>
      <c r="AB2896" s="4" t="str">
        <f t="shared" si="550"/>
        <v>Não</v>
      </c>
      <c r="AC2896" s="4" t="str">
        <f t="shared" si="551"/>
        <v>Sim</v>
      </c>
      <c r="AD2896" s="4" t="str">
        <f t="shared" si="552"/>
        <v>Não</v>
      </c>
      <c r="AE2896" s="30" t="str">
        <f t="shared" si="553"/>
        <v>Não</v>
      </c>
    </row>
    <row r="2897" spans="1:31" x14ac:dyDescent="0.25">
      <c r="A2897" s="23">
        <v>420768</v>
      </c>
      <c r="B2897" s="27">
        <f>IFERROR(VLOOKUP(A2897,[1]Monitoramento_Base_somente_disp!$A:$L,5,FALSE),0)</f>
        <v>0</v>
      </c>
      <c r="C2897" s="20">
        <f>IFERROR(VLOOKUP(A2897,[1]Monitoramento_Base_somente_disp!$A:$L,6,FALSE),0)</f>
        <v>0</v>
      </c>
      <c r="D2897" s="20">
        <f>IFERROR(VLOOKUP(A2897,[1]Monitoramento_Base_somente_disp!$A:$L,7,FALSE),0)</f>
        <v>0</v>
      </c>
      <c r="E2897" s="20">
        <f>IFERROR(VLOOKUP(A2897,[1]Monitoramento_Base_somente_disp!$A:$L,8,FALSE),0)</f>
        <v>0</v>
      </c>
      <c r="F2897" s="20">
        <f>IFERROR(VLOOKUP(A2897,[1]Monitoramento_Base_somente_disp!$A:$L,9,FALSE),0)</f>
        <v>0</v>
      </c>
      <c r="G2897" s="28">
        <f>IFERROR(VLOOKUP(A2897,[1]Monitoramento_Base_somente_disp!$A:$L,10,FALSE),0)</f>
        <v>0</v>
      </c>
      <c r="H2897" s="27">
        <f>IFERROR(VLOOKUP(A2897,[2]webService!$A:$I,4,FALSE),0)</f>
        <v>0</v>
      </c>
      <c r="I2897" s="20">
        <f>IFERROR(VLOOKUP(A2897,[2]webService!$A:$II,5,FALSE),0)</f>
        <v>424002</v>
      </c>
      <c r="J2897" s="20">
        <f>IFERROR(VLOOKUP(A2897,[2]webService!$A:$I,6,FALSE),0)</f>
        <v>0</v>
      </c>
      <c r="K2897" s="20">
        <f>IFERROR(VLOOKUP(A2897,[2]webService!$A:$I,7,FALSE),0)</f>
        <v>0</v>
      </c>
      <c r="L2897" s="20">
        <f>IFERROR(VLOOKUP(A2897,[2]webService!$A:$I,8,FALSE),0)</f>
        <v>0</v>
      </c>
      <c r="M2897" s="28">
        <f>IFERROR(VLOOKUP(A2897,[2]webService!$A:$I,9,FALSE),0)</f>
        <v>0</v>
      </c>
      <c r="N2897" s="27">
        <f>IFERROR(VLOOKUP(A2897,[3]soaBnafar!$A:$G,2,FALSE),0)</f>
        <v>0</v>
      </c>
      <c r="O2897" s="20">
        <f>IFERROR(VLOOKUP(A2897,[3]soaBnafar!$A:$H,3,FALSE),0)</f>
        <v>0</v>
      </c>
      <c r="P2897" s="20">
        <f>IFERROR(VLOOKUP(A2897,[3]soaBnafar!$A:$G,4,FALSE),0)</f>
        <v>0</v>
      </c>
      <c r="Q2897" s="20">
        <f>IFERROR(VLOOKUP(A2897,[3]soaBnafar!$A:$G,5,FALSE),0)</f>
        <v>0</v>
      </c>
      <c r="R2897" s="20">
        <f>IFERROR(VLOOKUP(A2897,[3]soaBnafar!$A:$G,6,FALSE),0)</f>
        <v>0</v>
      </c>
      <c r="S2897" s="20">
        <f>IFERROR(VLOOKUP(A2897,[3]soaBnafar!$A:$G,7,FALSE),0)</f>
        <v>0</v>
      </c>
      <c r="T2897" s="32">
        <f t="shared" si="542"/>
        <v>0</v>
      </c>
      <c r="U2897" s="21">
        <f t="shared" si="543"/>
        <v>424002</v>
      </c>
      <c r="V2897" s="21">
        <f t="shared" si="544"/>
        <v>0</v>
      </c>
      <c r="W2897" s="21">
        <f t="shared" si="545"/>
        <v>0</v>
      </c>
      <c r="X2897" s="21">
        <f t="shared" si="546"/>
        <v>0</v>
      </c>
      <c r="Y2897" s="33">
        <f t="shared" si="547"/>
        <v>0</v>
      </c>
      <c r="Z2897" s="4" t="str">
        <f t="shared" si="548"/>
        <v>Não</v>
      </c>
      <c r="AA2897" s="4" t="str">
        <f t="shared" si="549"/>
        <v>Sim</v>
      </c>
      <c r="AB2897" s="4" t="str">
        <f t="shared" si="550"/>
        <v>Não</v>
      </c>
      <c r="AC2897" s="4" t="str">
        <f t="shared" si="551"/>
        <v>Não</v>
      </c>
      <c r="AD2897" s="4" t="str">
        <f t="shared" si="552"/>
        <v>Não</v>
      </c>
      <c r="AE2897" s="30" t="str">
        <f t="shared" si="553"/>
        <v>Não</v>
      </c>
    </row>
    <row r="2898" spans="1:31" x14ac:dyDescent="0.25">
      <c r="A2898" s="23">
        <v>420775</v>
      </c>
      <c r="B2898" s="27">
        <f>IFERROR(VLOOKUP(A2898,[1]Monitoramento_Base_somente_disp!$A:$L,5,FALSE),0)</f>
        <v>0</v>
      </c>
      <c r="C2898" s="20">
        <f>IFERROR(VLOOKUP(A2898,[1]Monitoramento_Base_somente_disp!$A:$L,6,FALSE),0)</f>
        <v>0</v>
      </c>
      <c r="D2898" s="20">
        <f>IFERROR(VLOOKUP(A2898,[1]Monitoramento_Base_somente_disp!$A:$L,7,FALSE),0)</f>
        <v>0</v>
      </c>
      <c r="E2898" s="20">
        <f>IFERROR(VLOOKUP(A2898,[1]Monitoramento_Base_somente_disp!$A:$L,8,FALSE),0)</f>
        <v>0</v>
      </c>
      <c r="F2898" s="20">
        <f>IFERROR(VLOOKUP(A2898,[1]Monitoramento_Base_somente_disp!$A:$L,9,FALSE),0)</f>
        <v>0</v>
      </c>
      <c r="G2898" s="28">
        <f>IFERROR(VLOOKUP(A2898,[1]Monitoramento_Base_somente_disp!$A:$L,10,FALSE),0)</f>
        <v>0</v>
      </c>
      <c r="H2898" s="27">
        <f>IFERROR(VLOOKUP(A2898,[2]webService!$A:$I,4,FALSE),0)</f>
        <v>88482</v>
      </c>
      <c r="I2898" s="20">
        <f>IFERROR(VLOOKUP(A2898,[2]webService!$A:$II,5,FALSE),0)</f>
        <v>796821</v>
      </c>
      <c r="J2898" s="20">
        <f>IFERROR(VLOOKUP(A2898,[2]webService!$A:$I,6,FALSE),0)</f>
        <v>0</v>
      </c>
      <c r="K2898" s="20">
        <f>IFERROR(VLOOKUP(A2898,[2]webService!$A:$I,7,FALSE),0)</f>
        <v>810995</v>
      </c>
      <c r="L2898" s="20">
        <f>IFERROR(VLOOKUP(A2898,[2]webService!$A:$I,8,FALSE),0)</f>
        <v>0</v>
      </c>
      <c r="M2898" s="28">
        <f>IFERROR(VLOOKUP(A2898,[2]webService!$A:$I,9,FALSE),0)</f>
        <v>0</v>
      </c>
      <c r="N2898" s="27">
        <f>IFERROR(VLOOKUP(A2898,[3]soaBnafar!$A:$G,2,FALSE),0)</f>
        <v>0</v>
      </c>
      <c r="O2898" s="20">
        <f>IFERROR(VLOOKUP(A2898,[3]soaBnafar!$A:$H,3,FALSE),0)</f>
        <v>0</v>
      </c>
      <c r="P2898" s="20">
        <f>IFERROR(VLOOKUP(A2898,[3]soaBnafar!$A:$G,4,FALSE),0)</f>
        <v>0</v>
      </c>
      <c r="Q2898" s="20">
        <f>IFERROR(VLOOKUP(A2898,[3]soaBnafar!$A:$G,5,FALSE),0)</f>
        <v>0</v>
      </c>
      <c r="R2898" s="20">
        <f>IFERROR(VLOOKUP(A2898,[3]soaBnafar!$A:$G,6,FALSE),0)</f>
        <v>0</v>
      </c>
      <c r="S2898" s="20">
        <f>IFERROR(VLOOKUP(A2898,[3]soaBnafar!$A:$G,7,FALSE),0)</f>
        <v>0</v>
      </c>
      <c r="T2898" s="32">
        <f t="shared" si="542"/>
        <v>88482</v>
      </c>
      <c r="U2898" s="21">
        <f t="shared" si="543"/>
        <v>796821</v>
      </c>
      <c r="V2898" s="21">
        <f t="shared" si="544"/>
        <v>0</v>
      </c>
      <c r="W2898" s="21">
        <f t="shared" si="545"/>
        <v>810995</v>
      </c>
      <c r="X2898" s="21">
        <f t="shared" si="546"/>
        <v>0</v>
      </c>
      <c r="Y2898" s="33">
        <f t="shared" si="547"/>
        <v>0</v>
      </c>
      <c r="Z2898" s="4" t="str">
        <f t="shared" si="548"/>
        <v>Sim</v>
      </c>
      <c r="AA2898" s="4" t="str">
        <f t="shared" si="549"/>
        <v>Sim</v>
      </c>
      <c r="AB2898" s="4" t="str">
        <f t="shared" si="550"/>
        <v>Não</v>
      </c>
      <c r="AC2898" s="4" t="str">
        <f t="shared" si="551"/>
        <v>Sim</v>
      </c>
      <c r="AD2898" s="4" t="str">
        <f t="shared" si="552"/>
        <v>Não</v>
      </c>
      <c r="AE2898" s="30" t="str">
        <f t="shared" si="553"/>
        <v>Não</v>
      </c>
    </row>
    <row r="2899" spans="1:31" x14ac:dyDescent="0.25">
      <c r="A2899" s="23">
        <v>420785</v>
      </c>
      <c r="B2899" s="27">
        <f>IFERROR(VLOOKUP(A2899,[1]Monitoramento_Base_somente_disp!$A:$L,5,FALSE),0)</f>
        <v>64551</v>
      </c>
      <c r="C2899" s="20">
        <f>IFERROR(VLOOKUP(A2899,[1]Monitoramento_Base_somente_disp!$A:$L,6,FALSE),0)</f>
        <v>8937063</v>
      </c>
      <c r="D2899" s="20">
        <f>IFERROR(VLOOKUP(A2899,[1]Monitoramento_Base_somente_disp!$A:$L,7,FALSE),0)</f>
        <v>43933</v>
      </c>
      <c r="E2899" s="20">
        <f>IFERROR(VLOOKUP(A2899,[1]Monitoramento_Base_somente_disp!$A:$L,8,FALSE),0)</f>
        <v>6457045</v>
      </c>
      <c r="F2899" s="20">
        <f>IFERROR(VLOOKUP(A2899,[1]Monitoramento_Base_somente_disp!$A:$L,9,FALSE),0)</f>
        <v>0</v>
      </c>
      <c r="G2899" s="28">
        <f>IFERROR(VLOOKUP(A2899,[1]Monitoramento_Base_somente_disp!$A:$L,10,FALSE),0)</f>
        <v>0</v>
      </c>
      <c r="H2899" s="27">
        <f>IFERROR(VLOOKUP(A2899,[2]webService!$A:$I,4,FALSE),0)</f>
        <v>0</v>
      </c>
      <c r="I2899" s="20">
        <f>IFERROR(VLOOKUP(A2899,[2]webService!$A:$II,5,FALSE),0)</f>
        <v>0</v>
      </c>
      <c r="J2899" s="20">
        <f>IFERROR(VLOOKUP(A2899,[2]webService!$A:$I,6,FALSE),0)</f>
        <v>0</v>
      </c>
      <c r="K2899" s="20">
        <f>IFERROR(VLOOKUP(A2899,[2]webService!$A:$I,7,FALSE),0)</f>
        <v>0</v>
      </c>
      <c r="L2899" s="20">
        <f>IFERROR(VLOOKUP(A2899,[2]webService!$A:$I,8,FALSE),0)</f>
        <v>0</v>
      </c>
      <c r="M2899" s="28">
        <f>IFERROR(VLOOKUP(A2899,[2]webService!$A:$I,9,FALSE),0)</f>
        <v>0</v>
      </c>
      <c r="N2899" s="27">
        <f>IFERROR(VLOOKUP(A2899,[3]soaBnafar!$A:$G,2,FALSE),0)</f>
        <v>0</v>
      </c>
      <c r="O2899" s="20">
        <f>IFERROR(VLOOKUP(A2899,[3]soaBnafar!$A:$H,3,FALSE),0)</f>
        <v>0</v>
      </c>
      <c r="P2899" s="20">
        <f>IFERROR(VLOOKUP(A2899,[3]soaBnafar!$A:$G,4,FALSE),0)</f>
        <v>0</v>
      </c>
      <c r="Q2899" s="20">
        <f>IFERROR(VLOOKUP(A2899,[3]soaBnafar!$A:$G,5,FALSE),0)</f>
        <v>0</v>
      </c>
      <c r="R2899" s="20">
        <f>IFERROR(VLOOKUP(A2899,[3]soaBnafar!$A:$G,6,FALSE),0)</f>
        <v>0</v>
      </c>
      <c r="S2899" s="20">
        <f>IFERROR(VLOOKUP(A2899,[3]soaBnafar!$A:$G,7,FALSE),0)</f>
        <v>0</v>
      </c>
      <c r="T2899" s="32">
        <f t="shared" si="542"/>
        <v>64551</v>
      </c>
      <c r="U2899" s="21">
        <f t="shared" si="543"/>
        <v>8937063</v>
      </c>
      <c r="V2899" s="21">
        <f t="shared" si="544"/>
        <v>43933</v>
      </c>
      <c r="W2899" s="21">
        <f t="shared" si="545"/>
        <v>6457045</v>
      </c>
      <c r="X2899" s="21">
        <f t="shared" si="546"/>
        <v>0</v>
      </c>
      <c r="Y2899" s="33">
        <f t="shared" si="547"/>
        <v>0</v>
      </c>
      <c r="Z2899" s="4" t="str">
        <f t="shared" si="548"/>
        <v>Sim</v>
      </c>
      <c r="AA2899" s="4" t="str">
        <f t="shared" si="549"/>
        <v>Sim</v>
      </c>
      <c r="AB2899" s="4" t="str">
        <f t="shared" si="550"/>
        <v>Sim</v>
      </c>
      <c r="AC2899" s="4" t="str">
        <f t="shared" si="551"/>
        <v>Sim</v>
      </c>
      <c r="AD2899" s="4" t="str">
        <f t="shared" si="552"/>
        <v>Não</v>
      </c>
      <c r="AE2899" s="30" t="str">
        <f t="shared" si="553"/>
        <v>Não</v>
      </c>
    </row>
    <row r="2900" spans="1:31" x14ac:dyDescent="0.25">
      <c r="A2900" s="23">
        <v>420790</v>
      </c>
      <c r="B2900" s="27">
        <f>IFERROR(VLOOKUP(A2900,[1]Monitoramento_Base_somente_disp!$A:$L,5,FALSE),0)</f>
        <v>0</v>
      </c>
      <c r="C2900" s="20">
        <f>IFERROR(VLOOKUP(A2900,[1]Monitoramento_Base_somente_disp!$A:$L,6,FALSE),0)</f>
        <v>0</v>
      </c>
      <c r="D2900" s="20">
        <f>IFERROR(VLOOKUP(A2900,[1]Monitoramento_Base_somente_disp!$A:$L,7,FALSE),0)</f>
        <v>0</v>
      </c>
      <c r="E2900" s="20">
        <f>IFERROR(VLOOKUP(A2900,[1]Monitoramento_Base_somente_disp!$A:$L,8,FALSE),0)</f>
        <v>0</v>
      </c>
      <c r="F2900" s="20">
        <f>IFERROR(VLOOKUP(A2900,[1]Monitoramento_Base_somente_disp!$A:$L,9,FALSE),0)</f>
        <v>0</v>
      </c>
      <c r="G2900" s="28">
        <f>IFERROR(VLOOKUP(A2900,[1]Monitoramento_Base_somente_disp!$A:$L,10,FALSE),0)</f>
        <v>0</v>
      </c>
      <c r="H2900" s="27">
        <f>IFERROR(VLOOKUP(A2900,[2]webService!$A:$I,4,FALSE),0)</f>
        <v>0</v>
      </c>
      <c r="I2900" s="20">
        <f>IFERROR(VLOOKUP(A2900,[2]webService!$A:$II,5,FALSE),0)</f>
        <v>0</v>
      </c>
      <c r="J2900" s="20">
        <f>IFERROR(VLOOKUP(A2900,[2]webService!$A:$I,6,FALSE),0)</f>
        <v>0</v>
      </c>
      <c r="K2900" s="20">
        <f>IFERROR(VLOOKUP(A2900,[2]webService!$A:$I,7,FALSE),0)</f>
        <v>0</v>
      </c>
      <c r="L2900" s="20">
        <f>IFERROR(VLOOKUP(A2900,[2]webService!$A:$I,8,FALSE),0)</f>
        <v>0</v>
      </c>
      <c r="M2900" s="28">
        <f>IFERROR(VLOOKUP(A2900,[2]webService!$A:$I,9,FALSE),0)</f>
        <v>0</v>
      </c>
      <c r="N2900" s="27">
        <f>IFERROR(VLOOKUP(A2900,[3]soaBnafar!$A:$G,2,FALSE),0)</f>
        <v>0</v>
      </c>
      <c r="O2900" s="20">
        <f>IFERROR(VLOOKUP(A2900,[3]soaBnafar!$A:$H,3,FALSE),0)</f>
        <v>0</v>
      </c>
      <c r="P2900" s="20">
        <f>IFERROR(VLOOKUP(A2900,[3]soaBnafar!$A:$G,4,FALSE),0)</f>
        <v>0</v>
      </c>
      <c r="Q2900" s="20">
        <f>IFERROR(VLOOKUP(A2900,[3]soaBnafar!$A:$G,5,FALSE),0)</f>
        <v>0</v>
      </c>
      <c r="R2900" s="20">
        <f>IFERROR(VLOOKUP(A2900,[3]soaBnafar!$A:$G,6,FALSE),0)</f>
        <v>0</v>
      </c>
      <c r="S2900" s="20">
        <f>IFERROR(VLOOKUP(A2900,[3]soaBnafar!$A:$G,7,FALSE),0)</f>
        <v>0</v>
      </c>
      <c r="T2900" s="32">
        <f t="shared" si="542"/>
        <v>0</v>
      </c>
      <c r="U2900" s="21">
        <f t="shared" si="543"/>
        <v>0</v>
      </c>
      <c r="V2900" s="21">
        <f t="shared" si="544"/>
        <v>0</v>
      </c>
      <c r="W2900" s="21">
        <f t="shared" si="545"/>
        <v>0</v>
      </c>
      <c r="X2900" s="21">
        <f t="shared" si="546"/>
        <v>0</v>
      </c>
      <c r="Y2900" s="33">
        <f t="shared" si="547"/>
        <v>0</v>
      </c>
      <c r="Z2900" s="4" t="str">
        <f t="shared" si="548"/>
        <v>Não</v>
      </c>
      <c r="AA2900" s="4" t="str">
        <f t="shared" si="549"/>
        <v>Não</v>
      </c>
      <c r="AB2900" s="4" t="str">
        <f t="shared" si="550"/>
        <v>Não</v>
      </c>
      <c r="AC2900" s="4" t="str">
        <f t="shared" si="551"/>
        <v>Não</v>
      </c>
      <c r="AD2900" s="4" t="str">
        <f t="shared" si="552"/>
        <v>Não</v>
      </c>
      <c r="AE2900" s="30" t="str">
        <f t="shared" si="553"/>
        <v>Não</v>
      </c>
    </row>
    <row r="2901" spans="1:31" x14ac:dyDescent="0.25">
      <c r="A2901" s="23">
        <v>420810</v>
      </c>
      <c r="B2901" s="27">
        <f>IFERROR(VLOOKUP(A2901,[1]Monitoramento_Base_somente_disp!$A:$L,5,FALSE),0)</f>
        <v>103170</v>
      </c>
      <c r="C2901" s="20">
        <f>IFERROR(VLOOKUP(A2901,[1]Monitoramento_Base_somente_disp!$A:$L,6,FALSE),0)</f>
        <v>875923477</v>
      </c>
      <c r="D2901" s="20">
        <f>IFERROR(VLOOKUP(A2901,[1]Monitoramento_Base_somente_disp!$A:$L,7,FALSE),0)</f>
        <v>68254</v>
      </c>
      <c r="E2901" s="20">
        <f>IFERROR(VLOOKUP(A2901,[1]Monitoramento_Base_somente_disp!$A:$L,8,FALSE),0)</f>
        <v>439574873</v>
      </c>
      <c r="F2901" s="20">
        <f>IFERROR(VLOOKUP(A2901,[1]Monitoramento_Base_somente_disp!$A:$L,9,FALSE),0)</f>
        <v>0</v>
      </c>
      <c r="G2901" s="28">
        <f>IFERROR(VLOOKUP(A2901,[1]Monitoramento_Base_somente_disp!$A:$L,10,FALSE),0)</f>
        <v>0</v>
      </c>
      <c r="H2901" s="27">
        <f>IFERROR(VLOOKUP(A2901,[2]webService!$A:$I,4,FALSE),0)</f>
        <v>0</v>
      </c>
      <c r="I2901" s="20">
        <f>IFERROR(VLOOKUP(A2901,[2]webService!$A:$II,5,FALSE),0)</f>
        <v>0</v>
      </c>
      <c r="J2901" s="20">
        <f>IFERROR(VLOOKUP(A2901,[2]webService!$A:$I,6,FALSE),0)</f>
        <v>0</v>
      </c>
      <c r="K2901" s="20">
        <f>IFERROR(VLOOKUP(A2901,[2]webService!$A:$I,7,FALSE),0)</f>
        <v>0</v>
      </c>
      <c r="L2901" s="20">
        <f>IFERROR(VLOOKUP(A2901,[2]webService!$A:$I,8,FALSE),0)</f>
        <v>0</v>
      </c>
      <c r="M2901" s="28">
        <f>IFERROR(VLOOKUP(A2901,[2]webService!$A:$I,9,FALSE),0)</f>
        <v>0</v>
      </c>
      <c r="N2901" s="27">
        <f>IFERROR(VLOOKUP(A2901,[3]soaBnafar!$A:$G,2,FALSE),0)</f>
        <v>0</v>
      </c>
      <c r="O2901" s="20">
        <f>IFERROR(VLOOKUP(A2901,[3]soaBnafar!$A:$H,3,FALSE),0)</f>
        <v>0</v>
      </c>
      <c r="P2901" s="20">
        <f>IFERROR(VLOOKUP(A2901,[3]soaBnafar!$A:$G,4,FALSE),0)</f>
        <v>0</v>
      </c>
      <c r="Q2901" s="20">
        <f>IFERROR(VLOOKUP(A2901,[3]soaBnafar!$A:$G,5,FALSE),0)</f>
        <v>0</v>
      </c>
      <c r="R2901" s="20">
        <f>IFERROR(VLOOKUP(A2901,[3]soaBnafar!$A:$G,6,FALSE),0)</f>
        <v>0</v>
      </c>
      <c r="S2901" s="20">
        <f>IFERROR(VLOOKUP(A2901,[3]soaBnafar!$A:$G,7,FALSE),0)</f>
        <v>0</v>
      </c>
      <c r="T2901" s="32">
        <f t="shared" si="542"/>
        <v>103170</v>
      </c>
      <c r="U2901" s="21">
        <f t="shared" si="543"/>
        <v>875923477</v>
      </c>
      <c r="V2901" s="21">
        <f t="shared" si="544"/>
        <v>68254</v>
      </c>
      <c r="W2901" s="21">
        <f t="shared" si="545"/>
        <v>439574873</v>
      </c>
      <c r="X2901" s="21">
        <f t="shared" si="546"/>
        <v>0</v>
      </c>
      <c r="Y2901" s="33">
        <f t="shared" si="547"/>
        <v>0</v>
      </c>
      <c r="Z2901" s="4" t="str">
        <f t="shared" si="548"/>
        <v>Sim</v>
      </c>
      <c r="AA2901" s="4" t="str">
        <f t="shared" si="549"/>
        <v>Sim</v>
      </c>
      <c r="AB2901" s="4" t="str">
        <f t="shared" si="550"/>
        <v>Sim</v>
      </c>
      <c r="AC2901" s="4" t="str">
        <f t="shared" si="551"/>
        <v>Sim</v>
      </c>
      <c r="AD2901" s="4" t="str">
        <f t="shared" si="552"/>
        <v>Não</v>
      </c>
      <c r="AE2901" s="30" t="str">
        <f t="shared" si="553"/>
        <v>Não</v>
      </c>
    </row>
    <row r="2902" spans="1:31" x14ac:dyDescent="0.25">
      <c r="A2902" s="23">
        <v>420820</v>
      </c>
      <c r="B2902" s="27">
        <f>IFERROR(VLOOKUP(A2902,[1]Monitoramento_Base_somente_disp!$A:$L,5,FALSE),0)</f>
        <v>0</v>
      </c>
      <c r="C2902" s="20">
        <f>IFERROR(VLOOKUP(A2902,[1]Monitoramento_Base_somente_disp!$A:$L,6,FALSE),0)</f>
        <v>0</v>
      </c>
      <c r="D2902" s="20">
        <f>IFERROR(VLOOKUP(A2902,[1]Monitoramento_Base_somente_disp!$A:$L,7,FALSE),0)</f>
        <v>0</v>
      </c>
      <c r="E2902" s="20">
        <f>IFERROR(VLOOKUP(A2902,[1]Monitoramento_Base_somente_disp!$A:$L,8,FALSE),0)</f>
        <v>0</v>
      </c>
      <c r="F2902" s="20">
        <f>IFERROR(VLOOKUP(A2902,[1]Monitoramento_Base_somente_disp!$A:$L,9,FALSE),0)</f>
        <v>0</v>
      </c>
      <c r="G2902" s="28">
        <f>IFERROR(VLOOKUP(A2902,[1]Monitoramento_Base_somente_disp!$A:$L,10,FALSE),0)</f>
        <v>0</v>
      </c>
      <c r="H2902" s="27">
        <f>IFERROR(VLOOKUP(A2902,[2]webService!$A:$I,4,FALSE),0)</f>
        <v>0</v>
      </c>
      <c r="I2902" s="20">
        <f>IFERROR(VLOOKUP(A2902,[2]webService!$A:$II,5,FALSE),0)</f>
        <v>0</v>
      </c>
      <c r="J2902" s="20">
        <f>IFERROR(VLOOKUP(A2902,[2]webService!$A:$I,6,FALSE),0)</f>
        <v>0</v>
      </c>
      <c r="K2902" s="20">
        <f>IFERROR(VLOOKUP(A2902,[2]webService!$A:$I,7,FALSE),0)</f>
        <v>0</v>
      </c>
      <c r="L2902" s="20">
        <f>IFERROR(VLOOKUP(A2902,[2]webService!$A:$I,8,FALSE),0)</f>
        <v>0</v>
      </c>
      <c r="M2902" s="28">
        <f>IFERROR(VLOOKUP(A2902,[2]webService!$A:$I,9,FALSE),0)</f>
        <v>0</v>
      </c>
      <c r="N2902" s="27">
        <f>IFERROR(VLOOKUP(A2902,[3]soaBnafar!$A:$G,2,FALSE),0)</f>
        <v>0</v>
      </c>
      <c r="O2902" s="20">
        <f>IFERROR(VLOOKUP(A2902,[3]soaBnafar!$A:$H,3,FALSE),0)</f>
        <v>0</v>
      </c>
      <c r="P2902" s="20">
        <f>IFERROR(VLOOKUP(A2902,[3]soaBnafar!$A:$G,4,FALSE),0)</f>
        <v>0</v>
      </c>
      <c r="Q2902" s="20">
        <f>IFERROR(VLOOKUP(A2902,[3]soaBnafar!$A:$G,5,FALSE),0)</f>
        <v>0</v>
      </c>
      <c r="R2902" s="20">
        <f>IFERROR(VLOOKUP(A2902,[3]soaBnafar!$A:$G,6,FALSE),0)</f>
        <v>0</v>
      </c>
      <c r="S2902" s="20">
        <f>IFERROR(VLOOKUP(A2902,[3]soaBnafar!$A:$G,7,FALSE),0)</f>
        <v>0</v>
      </c>
      <c r="T2902" s="32">
        <f t="shared" si="542"/>
        <v>0</v>
      </c>
      <c r="U2902" s="21">
        <f t="shared" si="543"/>
        <v>0</v>
      </c>
      <c r="V2902" s="21">
        <f t="shared" si="544"/>
        <v>0</v>
      </c>
      <c r="W2902" s="21">
        <f t="shared" si="545"/>
        <v>0</v>
      </c>
      <c r="X2902" s="21">
        <f t="shared" si="546"/>
        <v>0</v>
      </c>
      <c r="Y2902" s="33">
        <f t="shared" si="547"/>
        <v>0</v>
      </c>
      <c r="Z2902" s="4" t="str">
        <f t="shared" si="548"/>
        <v>Não</v>
      </c>
      <c r="AA2902" s="4" t="str">
        <f t="shared" si="549"/>
        <v>Não</v>
      </c>
      <c r="AB2902" s="4" t="str">
        <f t="shared" si="550"/>
        <v>Não</v>
      </c>
      <c r="AC2902" s="4" t="str">
        <f t="shared" si="551"/>
        <v>Não</v>
      </c>
      <c r="AD2902" s="4" t="str">
        <f t="shared" si="552"/>
        <v>Não</v>
      </c>
      <c r="AE2902" s="30" t="str">
        <f t="shared" si="553"/>
        <v>Não</v>
      </c>
    </row>
    <row r="2903" spans="1:31" x14ac:dyDescent="0.25">
      <c r="A2903" s="23">
        <v>420850</v>
      </c>
      <c r="B2903" s="27">
        <f>IFERROR(VLOOKUP(A2903,[1]Monitoramento_Base_somente_disp!$A:$L,5,FALSE),0)</f>
        <v>0</v>
      </c>
      <c r="C2903" s="20">
        <f>IFERROR(VLOOKUP(A2903,[1]Monitoramento_Base_somente_disp!$A:$L,6,FALSE),0)</f>
        <v>0</v>
      </c>
      <c r="D2903" s="20">
        <f>IFERROR(VLOOKUP(A2903,[1]Monitoramento_Base_somente_disp!$A:$L,7,FALSE),0)</f>
        <v>0</v>
      </c>
      <c r="E2903" s="20">
        <f>IFERROR(VLOOKUP(A2903,[1]Monitoramento_Base_somente_disp!$A:$L,8,FALSE),0)</f>
        <v>0</v>
      </c>
      <c r="F2903" s="20">
        <f>IFERROR(VLOOKUP(A2903,[1]Monitoramento_Base_somente_disp!$A:$L,9,FALSE),0)</f>
        <v>0</v>
      </c>
      <c r="G2903" s="28">
        <f>IFERROR(VLOOKUP(A2903,[1]Monitoramento_Base_somente_disp!$A:$L,10,FALSE),0)</f>
        <v>0</v>
      </c>
      <c r="H2903" s="27">
        <f>IFERROR(VLOOKUP(A2903,[2]webService!$A:$I,4,FALSE),0)</f>
        <v>88931</v>
      </c>
      <c r="I2903" s="20">
        <f>IFERROR(VLOOKUP(A2903,[2]webService!$A:$II,5,FALSE),0)</f>
        <v>2481755</v>
      </c>
      <c r="J2903" s="20">
        <f>IFERROR(VLOOKUP(A2903,[2]webService!$A:$I,6,FALSE),0)</f>
        <v>0</v>
      </c>
      <c r="K2903" s="20">
        <f>IFERROR(VLOOKUP(A2903,[2]webService!$A:$I,7,FALSE),0)</f>
        <v>0</v>
      </c>
      <c r="L2903" s="20">
        <f>IFERROR(VLOOKUP(A2903,[2]webService!$A:$I,8,FALSE),0)</f>
        <v>0</v>
      </c>
      <c r="M2903" s="28">
        <f>IFERROR(VLOOKUP(A2903,[2]webService!$A:$I,9,FALSE),0)</f>
        <v>0</v>
      </c>
      <c r="N2903" s="27">
        <f>IFERROR(VLOOKUP(A2903,[3]soaBnafar!$A:$G,2,FALSE),0)</f>
        <v>0</v>
      </c>
      <c r="O2903" s="20">
        <f>IFERROR(VLOOKUP(A2903,[3]soaBnafar!$A:$H,3,FALSE),0)</f>
        <v>0</v>
      </c>
      <c r="P2903" s="20">
        <f>IFERROR(VLOOKUP(A2903,[3]soaBnafar!$A:$G,4,FALSE),0)</f>
        <v>0</v>
      </c>
      <c r="Q2903" s="20">
        <f>IFERROR(VLOOKUP(A2903,[3]soaBnafar!$A:$G,5,FALSE),0)</f>
        <v>0</v>
      </c>
      <c r="R2903" s="20">
        <f>IFERROR(VLOOKUP(A2903,[3]soaBnafar!$A:$G,6,FALSE),0)</f>
        <v>0</v>
      </c>
      <c r="S2903" s="20">
        <f>IFERROR(VLOOKUP(A2903,[3]soaBnafar!$A:$G,7,FALSE),0)</f>
        <v>0</v>
      </c>
      <c r="T2903" s="32">
        <f t="shared" si="542"/>
        <v>88931</v>
      </c>
      <c r="U2903" s="21">
        <f t="shared" si="543"/>
        <v>2481755</v>
      </c>
      <c r="V2903" s="21">
        <f t="shared" si="544"/>
        <v>0</v>
      </c>
      <c r="W2903" s="21">
        <f t="shared" si="545"/>
        <v>0</v>
      </c>
      <c r="X2903" s="21">
        <f t="shared" si="546"/>
        <v>0</v>
      </c>
      <c r="Y2903" s="33">
        <f t="shared" si="547"/>
        <v>0</v>
      </c>
      <c r="Z2903" s="4" t="str">
        <f t="shared" si="548"/>
        <v>Sim</v>
      </c>
      <c r="AA2903" s="4" t="str">
        <f t="shared" si="549"/>
        <v>Sim</v>
      </c>
      <c r="AB2903" s="4" t="str">
        <f t="shared" si="550"/>
        <v>Não</v>
      </c>
      <c r="AC2903" s="4" t="str">
        <f t="shared" si="551"/>
        <v>Não</v>
      </c>
      <c r="AD2903" s="4" t="str">
        <f t="shared" si="552"/>
        <v>Não</v>
      </c>
      <c r="AE2903" s="30" t="str">
        <f t="shared" si="553"/>
        <v>Não</v>
      </c>
    </row>
    <row r="2904" spans="1:31" x14ac:dyDescent="0.25">
      <c r="A2904" s="23">
        <v>420870</v>
      </c>
      <c r="B2904" s="27">
        <f>IFERROR(VLOOKUP(A2904,[1]Monitoramento_Base_somente_disp!$A:$L,5,FALSE),0)</f>
        <v>0</v>
      </c>
      <c r="C2904" s="20">
        <f>IFERROR(VLOOKUP(A2904,[1]Monitoramento_Base_somente_disp!$A:$L,6,FALSE),0)</f>
        <v>0</v>
      </c>
      <c r="D2904" s="20">
        <f>IFERROR(VLOOKUP(A2904,[1]Monitoramento_Base_somente_disp!$A:$L,7,FALSE),0)</f>
        <v>0</v>
      </c>
      <c r="E2904" s="20">
        <f>IFERROR(VLOOKUP(A2904,[1]Monitoramento_Base_somente_disp!$A:$L,8,FALSE),0)</f>
        <v>0</v>
      </c>
      <c r="F2904" s="20">
        <f>IFERROR(VLOOKUP(A2904,[1]Monitoramento_Base_somente_disp!$A:$L,9,FALSE),0)</f>
        <v>0</v>
      </c>
      <c r="G2904" s="28">
        <f>IFERROR(VLOOKUP(A2904,[1]Monitoramento_Base_somente_disp!$A:$L,10,FALSE),0)</f>
        <v>0</v>
      </c>
      <c r="H2904" s="27">
        <f>IFERROR(VLOOKUP(A2904,[2]webService!$A:$I,4,FALSE),0)</f>
        <v>0</v>
      </c>
      <c r="I2904" s="20">
        <f>IFERROR(VLOOKUP(A2904,[2]webService!$A:$II,5,FALSE),0)</f>
        <v>0</v>
      </c>
      <c r="J2904" s="20">
        <f>IFERROR(VLOOKUP(A2904,[2]webService!$A:$I,6,FALSE),0)</f>
        <v>0</v>
      </c>
      <c r="K2904" s="20">
        <f>IFERROR(VLOOKUP(A2904,[2]webService!$A:$I,7,FALSE),0)</f>
        <v>0</v>
      </c>
      <c r="L2904" s="20">
        <f>IFERROR(VLOOKUP(A2904,[2]webService!$A:$I,8,FALSE),0)</f>
        <v>0</v>
      </c>
      <c r="M2904" s="28">
        <f>IFERROR(VLOOKUP(A2904,[2]webService!$A:$I,9,FALSE),0)</f>
        <v>0</v>
      </c>
      <c r="N2904" s="27">
        <f>IFERROR(VLOOKUP(A2904,[3]soaBnafar!$A:$G,2,FALSE),0)</f>
        <v>0</v>
      </c>
      <c r="O2904" s="20">
        <f>IFERROR(VLOOKUP(A2904,[3]soaBnafar!$A:$H,3,FALSE),0)</f>
        <v>0</v>
      </c>
      <c r="P2904" s="20">
        <f>IFERROR(VLOOKUP(A2904,[3]soaBnafar!$A:$G,4,FALSE),0)</f>
        <v>0</v>
      </c>
      <c r="Q2904" s="20">
        <f>IFERROR(VLOOKUP(A2904,[3]soaBnafar!$A:$G,5,FALSE),0)</f>
        <v>0</v>
      </c>
      <c r="R2904" s="20">
        <f>IFERROR(VLOOKUP(A2904,[3]soaBnafar!$A:$G,6,FALSE),0)</f>
        <v>0</v>
      </c>
      <c r="S2904" s="20">
        <f>IFERROR(VLOOKUP(A2904,[3]soaBnafar!$A:$G,7,FALSE),0)</f>
        <v>0</v>
      </c>
      <c r="T2904" s="32">
        <f t="shared" si="542"/>
        <v>0</v>
      </c>
      <c r="U2904" s="21">
        <f t="shared" si="543"/>
        <v>0</v>
      </c>
      <c r="V2904" s="21">
        <f t="shared" si="544"/>
        <v>0</v>
      </c>
      <c r="W2904" s="21">
        <f t="shared" si="545"/>
        <v>0</v>
      </c>
      <c r="X2904" s="21">
        <f t="shared" si="546"/>
        <v>0</v>
      </c>
      <c r="Y2904" s="33">
        <f t="shared" si="547"/>
        <v>0</v>
      </c>
      <c r="Z2904" s="4" t="str">
        <f t="shared" si="548"/>
        <v>Não</v>
      </c>
      <c r="AA2904" s="4" t="str">
        <f t="shared" si="549"/>
        <v>Não</v>
      </c>
      <c r="AB2904" s="4" t="str">
        <f t="shared" si="550"/>
        <v>Não</v>
      </c>
      <c r="AC2904" s="4" t="str">
        <f t="shared" si="551"/>
        <v>Não</v>
      </c>
      <c r="AD2904" s="4" t="str">
        <f t="shared" si="552"/>
        <v>Não</v>
      </c>
      <c r="AE2904" s="30" t="str">
        <f t="shared" si="553"/>
        <v>Não</v>
      </c>
    </row>
    <row r="2905" spans="1:31" x14ac:dyDescent="0.25">
      <c r="A2905" s="23">
        <v>420895</v>
      </c>
      <c r="B2905" s="27">
        <f>IFERROR(VLOOKUP(A2905,[1]Monitoramento_Base_somente_disp!$A:$L,5,FALSE),0)</f>
        <v>0</v>
      </c>
      <c r="C2905" s="20">
        <f>IFERROR(VLOOKUP(A2905,[1]Monitoramento_Base_somente_disp!$A:$L,6,FALSE),0)</f>
        <v>0</v>
      </c>
      <c r="D2905" s="20">
        <f>IFERROR(VLOOKUP(A2905,[1]Monitoramento_Base_somente_disp!$A:$L,7,FALSE),0)</f>
        <v>0</v>
      </c>
      <c r="E2905" s="20">
        <f>IFERROR(VLOOKUP(A2905,[1]Monitoramento_Base_somente_disp!$A:$L,8,FALSE),0)</f>
        <v>0</v>
      </c>
      <c r="F2905" s="20">
        <f>IFERROR(VLOOKUP(A2905,[1]Monitoramento_Base_somente_disp!$A:$L,9,FALSE),0)</f>
        <v>0</v>
      </c>
      <c r="G2905" s="28">
        <f>IFERROR(VLOOKUP(A2905,[1]Monitoramento_Base_somente_disp!$A:$L,10,FALSE),0)</f>
        <v>0</v>
      </c>
      <c r="H2905" s="27">
        <f>IFERROR(VLOOKUP(A2905,[2]webService!$A:$I,4,FALSE),0)</f>
        <v>18739</v>
      </c>
      <c r="I2905" s="20">
        <f>IFERROR(VLOOKUP(A2905,[2]webService!$A:$II,5,FALSE),0)</f>
        <v>106577</v>
      </c>
      <c r="J2905" s="20">
        <f>IFERROR(VLOOKUP(A2905,[2]webService!$A:$I,6,FALSE),0)</f>
        <v>0</v>
      </c>
      <c r="K2905" s="20">
        <f>IFERROR(VLOOKUP(A2905,[2]webService!$A:$I,7,FALSE),0)</f>
        <v>103181</v>
      </c>
      <c r="L2905" s="20">
        <f>IFERROR(VLOOKUP(A2905,[2]webService!$A:$I,8,FALSE),0)</f>
        <v>0</v>
      </c>
      <c r="M2905" s="28">
        <f>IFERROR(VLOOKUP(A2905,[2]webService!$A:$I,9,FALSE),0)</f>
        <v>0</v>
      </c>
      <c r="N2905" s="27">
        <f>IFERROR(VLOOKUP(A2905,[3]soaBnafar!$A:$G,2,FALSE),0)</f>
        <v>0</v>
      </c>
      <c r="O2905" s="20">
        <f>IFERROR(VLOOKUP(A2905,[3]soaBnafar!$A:$H,3,FALSE),0)</f>
        <v>0</v>
      </c>
      <c r="P2905" s="20">
        <f>IFERROR(VLOOKUP(A2905,[3]soaBnafar!$A:$G,4,FALSE),0)</f>
        <v>0</v>
      </c>
      <c r="Q2905" s="20">
        <f>IFERROR(VLOOKUP(A2905,[3]soaBnafar!$A:$G,5,FALSE),0)</f>
        <v>0</v>
      </c>
      <c r="R2905" s="20">
        <f>IFERROR(VLOOKUP(A2905,[3]soaBnafar!$A:$G,6,FALSE),0)</f>
        <v>0</v>
      </c>
      <c r="S2905" s="20">
        <f>IFERROR(VLOOKUP(A2905,[3]soaBnafar!$A:$G,7,FALSE),0)</f>
        <v>0</v>
      </c>
      <c r="T2905" s="32">
        <f t="shared" si="542"/>
        <v>18739</v>
      </c>
      <c r="U2905" s="21">
        <f t="shared" si="543"/>
        <v>106577</v>
      </c>
      <c r="V2905" s="21">
        <f t="shared" si="544"/>
        <v>0</v>
      </c>
      <c r="W2905" s="21">
        <f t="shared" si="545"/>
        <v>103181</v>
      </c>
      <c r="X2905" s="21">
        <f t="shared" si="546"/>
        <v>0</v>
      </c>
      <c r="Y2905" s="33">
        <f t="shared" si="547"/>
        <v>0</v>
      </c>
      <c r="Z2905" s="4" t="str">
        <f t="shared" si="548"/>
        <v>Sim</v>
      </c>
      <c r="AA2905" s="4" t="str">
        <f t="shared" si="549"/>
        <v>Sim</v>
      </c>
      <c r="AB2905" s="4" t="str">
        <f t="shared" si="550"/>
        <v>Não</v>
      </c>
      <c r="AC2905" s="4" t="str">
        <f t="shared" si="551"/>
        <v>Sim</v>
      </c>
      <c r="AD2905" s="4" t="str">
        <f t="shared" si="552"/>
        <v>Não</v>
      </c>
      <c r="AE2905" s="30" t="str">
        <f t="shared" si="553"/>
        <v>Não</v>
      </c>
    </row>
    <row r="2906" spans="1:31" x14ac:dyDescent="0.25">
      <c r="A2906" s="23">
        <v>420915</v>
      </c>
      <c r="B2906" s="27">
        <f>IFERROR(VLOOKUP(A2906,[1]Monitoramento_Base_somente_disp!$A:$L,5,FALSE),0)</f>
        <v>0</v>
      </c>
      <c r="C2906" s="20">
        <f>IFERROR(VLOOKUP(A2906,[1]Monitoramento_Base_somente_disp!$A:$L,6,FALSE),0)</f>
        <v>0</v>
      </c>
      <c r="D2906" s="20">
        <f>IFERROR(VLOOKUP(A2906,[1]Monitoramento_Base_somente_disp!$A:$L,7,FALSE),0)</f>
        <v>0</v>
      </c>
      <c r="E2906" s="20">
        <f>IFERROR(VLOOKUP(A2906,[1]Monitoramento_Base_somente_disp!$A:$L,8,FALSE),0)</f>
        <v>0</v>
      </c>
      <c r="F2906" s="20">
        <f>IFERROR(VLOOKUP(A2906,[1]Monitoramento_Base_somente_disp!$A:$L,9,FALSE),0)</f>
        <v>0</v>
      </c>
      <c r="G2906" s="28">
        <f>IFERROR(VLOOKUP(A2906,[1]Monitoramento_Base_somente_disp!$A:$L,10,FALSE),0)</f>
        <v>0</v>
      </c>
      <c r="H2906" s="27">
        <f>IFERROR(VLOOKUP(A2906,[2]webService!$A:$I,4,FALSE),0)</f>
        <v>0</v>
      </c>
      <c r="I2906" s="20">
        <f>IFERROR(VLOOKUP(A2906,[2]webService!$A:$II,5,FALSE),0)</f>
        <v>0</v>
      </c>
      <c r="J2906" s="20">
        <f>IFERROR(VLOOKUP(A2906,[2]webService!$A:$I,6,FALSE),0)</f>
        <v>0</v>
      </c>
      <c r="K2906" s="20">
        <f>IFERROR(VLOOKUP(A2906,[2]webService!$A:$I,7,FALSE),0)</f>
        <v>0</v>
      </c>
      <c r="L2906" s="20">
        <f>IFERROR(VLOOKUP(A2906,[2]webService!$A:$I,8,FALSE),0)</f>
        <v>0</v>
      </c>
      <c r="M2906" s="28">
        <f>IFERROR(VLOOKUP(A2906,[2]webService!$A:$I,9,FALSE),0)</f>
        <v>0</v>
      </c>
      <c r="N2906" s="27">
        <f>IFERROR(VLOOKUP(A2906,[3]soaBnafar!$A:$G,2,FALSE),0)</f>
        <v>0</v>
      </c>
      <c r="O2906" s="20">
        <f>IFERROR(VLOOKUP(A2906,[3]soaBnafar!$A:$H,3,FALSE),0)</f>
        <v>0</v>
      </c>
      <c r="P2906" s="20">
        <f>IFERROR(VLOOKUP(A2906,[3]soaBnafar!$A:$G,4,FALSE),0)</f>
        <v>0</v>
      </c>
      <c r="Q2906" s="20">
        <f>IFERROR(VLOOKUP(A2906,[3]soaBnafar!$A:$G,5,FALSE),0)</f>
        <v>0</v>
      </c>
      <c r="R2906" s="20">
        <f>IFERROR(VLOOKUP(A2906,[3]soaBnafar!$A:$G,6,FALSE),0)</f>
        <v>0</v>
      </c>
      <c r="S2906" s="20">
        <f>IFERROR(VLOOKUP(A2906,[3]soaBnafar!$A:$G,7,FALSE),0)</f>
        <v>0</v>
      </c>
      <c r="T2906" s="32">
        <f t="shared" si="542"/>
        <v>0</v>
      </c>
      <c r="U2906" s="21">
        <f t="shared" si="543"/>
        <v>0</v>
      </c>
      <c r="V2906" s="21">
        <f t="shared" si="544"/>
        <v>0</v>
      </c>
      <c r="W2906" s="21">
        <f t="shared" si="545"/>
        <v>0</v>
      </c>
      <c r="X2906" s="21">
        <f t="shared" si="546"/>
        <v>0</v>
      </c>
      <c r="Y2906" s="33">
        <f t="shared" si="547"/>
        <v>0</v>
      </c>
      <c r="Z2906" s="4" t="str">
        <f t="shared" si="548"/>
        <v>Não</v>
      </c>
      <c r="AA2906" s="4" t="str">
        <f t="shared" si="549"/>
        <v>Não</v>
      </c>
      <c r="AB2906" s="4" t="str">
        <f t="shared" si="550"/>
        <v>Não</v>
      </c>
      <c r="AC2906" s="4" t="str">
        <f t="shared" si="551"/>
        <v>Não</v>
      </c>
      <c r="AD2906" s="4" t="str">
        <f t="shared" si="552"/>
        <v>Não</v>
      </c>
      <c r="AE2906" s="30" t="str">
        <f t="shared" si="553"/>
        <v>Não</v>
      </c>
    </row>
    <row r="2907" spans="1:31" x14ac:dyDescent="0.25">
      <c r="A2907" s="23">
        <v>420917</v>
      </c>
      <c r="B2907" s="27">
        <f>IFERROR(VLOOKUP(A2907,[1]Monitoramento_Base_somente_disp!$A:$L,5,FALSE),0)</f>
        <v>0</v>
      </c>
      <c r="C2907" s="20">
        <f>IFERROR(VLOOKUP(A2907,[1]Monitoramento_Base_somente_disp!$A:$L,6,FALSE),0)</f>
        <v>0</v>
      </c>
      <c r="D2907" s="20">
        <f>IFERROR(VLOOKUP(A2907,[1]Monitoramento_Base_somente_disp!$A:$L,7,FALSE),0)</f>
        <v>0</v>
      </c>
      <c r="E2907" s="20">
        <f>IFERROR(VLOOKUP(A2907,[1]Monitoramento_Base_somente_disp!$A:$L,8,FALSE),0)</f>
        <v>0</v>
      </c>
      <c r="F2907" s="20">
        <f>IFERROR(VLOOKUP(A2907,[1]Monitoramento_Base_somente_disp!$A:$L,9,FALSE),0)</f>
        <v>0</v>
      </c>
      <c r="G2907" s="28">
        <f>IFERROR(VLOOKUP(A2907,[1]Monitoramento_Base_somente_disp!$A:$L,10,FALSE),0)</f>
        <v>0</v>
      </c>
      <c r="H2907" s="27">
        <f>IFERROR(VLOOKUP(A2907,[2]webService!$A:$I,4,FALSE),0)</f>
        <v>31363</v>
      </c>
      <c r="I2907" s="20">
        <f>IFERROR(VLOOKUP(A2907,[2]webService!$A:$II,5,FALSE),0)</f>
        <v>136437</v>
      </c>
      <c r="J2907" s="20">
        <f>IFERROR(VLOOKUP(A2907,[2]webService!$A:$I,6,FALSE),0)</f>
        <v>0</v>
      </c>
      <c r="K2907" s="20">
        <f>IFERROR(VLOOKUP(A2907,[2]webService!$A:$I,7,FALSE),0)</f>
        <v>0</v>
      </c>
      <c r="L2907" s="20">
        <f>IFERROR(VLOOKUP(A2907,[2]webService!$A:$I,8,FALSE),0)</f>
        <v>0</v>
      </c>
      <c r="M2907" s="28">
        <f>IFERROR(VLOOKUP(A2907,[2]webService!$A:$I,9,FALSE),0)</f>
        <v>0</v>
      </c>
      <c r="N2907" s="27">
        <f>IFERROR(VLOOKUP(A2907,[3]soaBnafar!$A:$G,2,FALSE),0)</f>
        <v>0</v>
      </c>
      <c r="O2907" s="20">
        <f>IFERROR(VLOOKUP(A2907,[3]soaBnafar!$A:$H,3,FALSE),0)</f>
        <v>0</v>
      </c>
      <c r="P2907" s="20">
        <f>IFERROR(VLOOKUP(A2907,[3]soaBnafar!$A:$G,4,FALSE),0)</f>
        <v>0</v>
      </c>
      <c r="Q2907" s="20">
        <f>IFERROR(VLOOKUP(A2907,[3]soaBnafar!$A:$G,5,FALSE),0)</f>
        <v>0</v>
      </c>
      <c r="R2907" s="20">
        <f>IFERROR(VLOOKUP(A2907,[3]soaBnafar!$A:$G,6,FALSE),0)</f>
        <v>0</v>
      </c>
      <c r="S2907" s="20">
        <f>IFERROR(VLOOKUP(A2907,[3]soaBnafar!$A:$G,7,FALSE),0)</f>
        <v>0</v>
      </c>
      <c r="T2907" s="32">
        <f t="shared" si="542"/>
        <v>31363</v>
      </c>
      <c r="U2907" s="21">
        <f t="shared" si="543"/>
        <v>136437</v>
      </c>
      <c r="V2907" s="21">
        <f t="shared" si="544"/>
        <v>0</v>
      </c>
      <c r="W2907" s="21">
        <f t="shared" si="545"/>
        <v>0</v>
      </c>
      <c r="X2907" s="21">
        <f t="shared" si="546"/>
        <v>0</v>
      </c>
      <c r="Y2907" s="33">
        <f t="shared" si="547"/>
        <v>0</v>
      </c>
      <c r="Z2907" s="4" t="str">
        <f t="shared" si="548"/>
        <v>Sim</v>
      </c>
      <c r="AA2907" s="4" t="str">
        <f t="shared" si="549"/>
        <v>Sim</v>
      </c>
      <c r="AB2907" s="4" t="str">
        <f t="shared" si="550"/>
        <v>Não</v>
      </c>
      <c r="AC2907" s="4" t="str">
        <f t="shared" si="551"/>
        <v>Não</v>
      </c>
      <c r="AD2907" s="4" t="str">
        <f t="shared" si="552"/>
        <v>Não</v>
      </c>
      <c r="AE2907" s="30" t="str">
        <f t="shared" si="553"/>
        <v>Não</v>
      </c>
    </row>
    <row r="2908" spans="1:31" x14ac:dyDescent="0.25">
      <c r="A2908" s="23">
        <v>420930</v>
      </c>
      <c r="B2908" s="27">
        <f>IFERROR(VLOOKUP(A2908,[1]Monitoramento_Base_somente_disp!$A:$L,5,FALSE),0)</f>
        <v>0</v>
      </c>
      <c r="C2908" s="20">
        <f>IFERROR(VLOOKUP(A2908,[1]Monitoramento_Base_somente_disp!$A:$L,6,FALSE),0)</f>
        <v>0</v>
      </c>
      <c r="D2908" s="20">
        <f>IFERROR(VLOOKUP(A2908,[1]Monitoramento_Base_somente_disp!$A:$L,7,FALSE),0)</f>
        <v>0</v>
      </c>
      <c r="E2908" s="20">
        <f>IFERROR(VLOOKUP(A2908,[1]Monitoramento_Base_somente_disp!$A:$L,8,FALSE),0)</f>
        <v>0</v>
      </c>
      <c r="F2908" s="20">
        <f>IFERROR(VLOOKUP(A2908,[1]Monitoramento_Base_somente_disp!$A:$L,9,FALSE),0)</f>
        <v>0</v>
      </c>
      <c r="G2908" s="28">
        <f>IFERROR(VLOOKUP(A2908,[1]Monitoramento_Base_somente_disp!$A:$L,10,FALSE),0)</f>
        <v>0</v>
      </c>
      <c r="H2908" s="27">
        <f>IFERROR(VLOOKUP(A2908,[2]webService!$A:$I,4,FALSE),0)</f>
        <v>971039</v>
      </c>
      <c r="I2908" s="20">
        <f>IFERROR(VLOOKUP(A2908,[2]webService!$A:$II,5,FALSE),0)</f>
        <v>727973</v>
      </c>
      <c r="J2908" s="20">
        <f>IFERROR(VLOOKUP(A2908,[2]webService!$A:$I,6,FALSE),0)</f>
        <v>0</v>
      </c>
      <c r="K2908" s="20">
        <f>IFERROR(VLOOKUP(A2908,[2]webService!$A:$I,7,FALSE),0)</f>
        <v>854886</v>
      </c>
      <c r="L2908" s="20">
        <f>IFERROR(VLOOKUP(A2908,[2]webService!$A:$I,8,FALSE),0)</f>
        <v>0</v>
      </c>
      <c r="M2908" s="28">
        <f>IFERROR(VLOOKUP(A2908,[2]webService!$A:$I,9,FALSE),0)</f>
        <v>0</v>
      </c>
      <c r="N2908" s="27">
        <f>IFERROR(VLOOKUP(A2908,[3]soaBnafar!$A:$G,2,FALSE),0)</f>
        <v>0</v>
      </c>
      <c r="O2908" s="20">
        <f>IFERROR(VLOOKUP(A2908,[3]soaBnafar!$A:$H,3,FALSE),0)</f>
        <v>0</v>
      </c>
      <c r="P2908" s="20">
        <f>IFERROR(VLOOKUP(A2908,[3]soaBnafar!$A:$G,4,FALSE),0)</f>
        <v>0</v>
      </c>
      <c r="Q2908" s="20">
        <f>IFERROR(VLOOKUP(A2908,[3]soaBnafar!$A:$G,5,FALSE),0)</f>
        <v>0</v>
      </c>
      <c r="R2908" s="20">
        <f>IFERROR(VLOOKUP(A2908,[3]soaBnafar!$A:$G,6,FALSE),0)</f>
        <v>0</v>
      </c>
      <c r="S2908" s="20">
        <f>IFERROR(VLOOKUP(A2908,[3]soaBnafar!$A:$G,7,FALSE),0)</f>
        <v>0</v>
      </c>
      <c r="T2908" s="32">
        <f t="shared" si="542"/>
        <v>971039</v>
      </c>
      <c r="U2908" s="21">
        <f t="shared" si="543"/>
        <v>727973</v>
      </c>
      <c r="V2908" s="21">
        <f t="shared" si="544"/>
        <v>0</v>
      </c>
      <c r="W2908" s="21">
        <f t="shared" si="545"/>
        <v>854886</v>
      </c>
      <c r="X2908" s="21">
        <f t="shared" si="546"/>
        <v>0</v>
      </c>
      <c r="Y2908" s="33">
        <f t="shared" si="547"/>
        <v>0</v>
      </c>
      <c r="Z2908" s="4" t="str">
        <f t="shared" si="548"/>
        <v>Sim</v>
      </c>
      <c r="AA2908" s="4" t="str">
        <f t="shared" si="549"/>
        <v>Sim</v>
      </c>
      <c r="AB2908" s="4" t="str">
        <f t="shared" si="550"/>
        <v>Não</v>
      </c>
      <c r="AC2908" s="4" t="str">
        <f t="shared" si="551"/>
        <v>Sim</v>
      </c>
      <c r="AD2908" s="4" t="str">
        <f t="shared" si="552"/>
        <v>Não</v>
      </c>
      <c r="AE2908" s="30" t="str">
        <f t="shared" si="553"/>
        <v>Não</v>
      </c>
    </row>
    <row r="2909" spans="1:31" x14ac:dyDescent="0.25">
      <c r="A2909" s="23">
        <v>420960</v>
      </c>
      <c r="B2909" s="27">
        <f>IFERROR(VLOOKUP(A2909,[1]Monitoramento_Base_somente_disp!$A:$L,5,FALSE),0)</f>
        <v>0</v>
      </c>
      <c r="C2909" s="20">
        <f>IFERROR(VLOOKUP(A2909,[1]Monitoramento_Base_somente_disp!$A:$L,6,FALSE),0)</f>
        <v>0</v>
      </c>
      <c r="D2909" s="20">
        <f>IFERROR(VLOOKUP(A2909,[1]Monitoramento_Base_somente_disp!$A:$L,7,FALSE),0)</f>
        <v>0</v>
      </c>
      <c r="E2909" s="20">
        <f>IFERROR(VLOOKUP(A2909,[1]Monitoramento_Base_somente_disp!$A:$L,8,FALSE),0)</f>
        <v>0</v>
      </c>
      <c r="F2909" s="20">
        <f>IFERROR(VLOOKUP(A2909,[1]Monitoramento_Base_somente_disp!$A:$L,9,FALSE),0)</f>
        <v>0</v>
      </c>
      <c r="G2909" s="28">
        <f>IFERROR(VLOOKUP(A2909,[1]Monitoramento_Base_somente_disp!$A:$L,10,FALSE),0)</f>
        <v>0</v>
      </c>
      <c r="H2909" s="27">
        <f>IFERROR(VLOOKUP(A2909,[2]webService!$A:$I,4,FALSE),0)</f>
        <v>115591</v>
      </c>
      <c r="I2909" s="20">
        <f>IFERROR(VLOOKUP(A2909,[2]webService!$A:$II,5,FALSE),0)</f>
        <v>54126</v>
      </c>
      <c r="J2909" s="20">
        <f>IFERROR(VLOOKUP(A2909,[2]webService!$A:$I,6,FALSE),0)</f>
        <v>0</v>
      </c>
      <c r="K2909" s="20">
        <f>IFERROR(VLOOKUP(A2909,[2]webService!$A:$I,7,FALSE),0)</f>
        <v>0</v>
      </c>
      <c r="L2909" s="20">
        <f>IFERROR(VLOOKUP(A2909,[2]webService!$A:$I,8,FALSE),0)</f>
        <v>0</v>
      </c>
      <c r="M2909" s="28">
        <f>IFERROR(VLOOKUP(A2909,[2]webService!$A:$I,9,FALSE),0)</f>
        <v>0</v>
      </c>
      <c r="N2909" s="27">
        <f>IFERROR(VLOOKUP(A2909,[3]soaBnafar!$A:$G,2,FALSE),0)</f>
        <v>0</v>
      </c>
      <c r="O2909" s="20">
        <f>IFERROR(VLOOKUP(A2909,[3]soaBnafar!$A:$H,3,FALSE),0)</f>
        <v>0</v>
      </c>
      <c r="P2909" s="20">
        <f>IFERROR(VLOOKUP(A2909,[3]soaBnafar!$A:$G,4,FALSE),0)</f>
        <v>0</v>
      </c>
      <c r="Q2909" s="20">
        <f>IFERROR(VLOOKUP(A2909,[3]soaBnafar!$A:$G,5,FALSE),0)</f>
        <v>0</v>
      </c>
      <c r="R2909" s="20">
        <f>IFERROR(VLOOKUP(A2909,[3]soaBnafar!$A:$G,6,FALSE),0)</f>
        <v>0</v>
      </c>
      <c r="S2909" s="20">
        <f>IFERROR(VLOOKUP(A2909,[3]soaBnafar!$A:$G,7,FALSE),0)</f>
        <v>0</v>
      </c>
      <c r="T2909" s="32">
        <f t="shared" si="542"/>
        <v>115591</v>
      </c>
      <c r="U2909" s="21">
        <f t="shared" si="543"/>
        <v>54126</v>
      </c>
      <c r="V2909" s="21">
        <f t="shared" si="544"/>
        <v>0</v>
      </c>
      <c r="W2909" s="21">
        <f t="shared" si="545"/>
        <v>0</v>
      </c>
      <c r="X2909" s="21">
        <f t="shared" si="546"/>
        <v>0</v>
      </c>
      <c r="Y2909" s="33">
        <f t="shared" si="547"/>
        <v>0</v>
      </c>
      <c r="Z2909" s="4" t="str">
        <f t="shared" si="548"/>
        <v>Sim</v>
      </c>
      <c r="AA2909" s="4" t="str">
        <f t="shared" si="549"/>
        <v>Sim</v>
      </c>
      <c r="AB2909" s="4" t="str">
        <f t="shared" si="550"/>
        <v>Não</v>
      </c>
      <c r="AC2909" s="4" t="str">
        <f t="shared" si="551"/>
        <v>Não</v>
      </c>
      <c r="AD2909" s="4" t="str">
        <f t="shared" si="552"/>
        <v>Não</v>
      </c>
      <c r="AE2909" s="30" t="str">
        <f t="shared" si="553"/>
        <v>Não</v>
      </c>
    </row>
    <row r="2910" spans="1:31" x14ac:dyDescent="0.25">
      <c r="A2910" s="23">
        <v>420970</v>
      </c>
      <c r="B2910" s="27">
        <f>IFERROR(VLOOKUP(A2910,[1]Monitoramento_Base_somente_disp!$A:$L,5,FALSE),0)</f>
        <v>0</v>
      </c>
      <c r="C2910" s="20">
        <f>IFERROR(VLOOKUP(A2910,[1]Monitoramento_Base_somente_disp!$A:$L,6,FALSE),0)</f>
        <v>5208</v>
      </c>
      <c r="D2910" s="20">
        <f>IFERROR(VLOOKUP(A2910,[1]Monitoramento_Base_somente_disp!$A:$L,7,FALSE),0)</f>
        <v>0</v>
      </c>
      <c r="E2910" s="20">
        <f>IFERROR(VLOOKUP(A2910,[1]Monitoramento_Base_somente_disp!$A:$L,8,FALSE),0)</f>
        <v>2604</v>
      </c>
      <c r="F2910" s="20">
        <f>IFERROR(VLOOKUP(A2910,[1]Monitoramento_Base_somente_disp!$A:$L,9,FALSE),0)</f>
        <v>0</v>
      </c>
      <c r="G2910" s="28">
        <f>IFERROR(VLOOKUP(A2910,[1]Monitoramento_Base_somente_disp!$A:$L,10,FALSE),0)</f>
        <v>0</v>
      </c>
      <c r="H2910" s="27">
        <f>IFERROR(VLOOKUP(A2910,[2]webService!$A:$I,4,FALSE),0)</f>
        <v>3846</v>
      </c>
      <c r="I2910" s="20">
        <f>IFERROR(VLOOKUP(A2910,[2]webService!$A:$II,5,FALSE),0)</f>
        <v>0</v>
      </c>
      <c r="J2910" s="20">
        <f>IFERROR(VLOOKUP(A2910,[2]webService!$A:$I,6,FALSE),0)</f>
        <v>0</v>
      </c>
      <c r="K2910" s="20">
        <f>IFERROR(VLOOKUP(A2910,[2]webService!$A:$I,7,FALSE),0)</f>
        <v>0</v>
      </c>
      <c r="L2910" s="20">
        <f>IFERROR(VLOOKUP(A2910,[2]webService!$A:$I,8,FALSE),0)</f>
        <v>0</v>
      </c>
      <c r="M2910" s="28">
        <f>IFERROR(VLOOKUP(A2910,[2]webService!$A:$I,9,FALSE),0)</f>
        <v>0</v>
      </c>
      <c r="N2910" s="27">
        <f>IFERROR(VLOOKUP(A2910,[3]soaBnafar!$A:$G,2,FALSE),0)</f>
        <v>0</v>
      </c>
      <c r="O2910" s="20">
        <f>IFERROR(VLOOKUP(A2910,[3]soaBnafar!$A:$H,3,FALSE),0)</f>
        <v>0</v>
      </c>
      <c r="P2910" s="20">
        <f>IFERROR(VLOOKUP(A2910,[3]soaBnafar!$A:$G,4,FALSE),0)</f>
        <v>0</v>
      </c>
      <c r="Q2910" s="20">
        <f>IFERROR(VLOOKUP(A2910,[3]soaBnafar!$A:$G,5,FALSE),0)</f>
        <v>0</v>
      </c>
      <c r="R2910" s="20">
        <f>IFERROR(VLOOKUP(A2910,[3]soaBnafar!$A:$G,6,FALSE),0)</f>
        <v>0</v>
      </c>
      <c r="S2910" s="20">
        <f>IFERROR(VLOOKUP(A2910,[3]soaBnafar!$A:$G,7,FALSE),0)</f>
        <v>0</v>
      </c>
      <c r="T2910" s="32">
        <f t="shared" si="542"/>
        <v>3846</v>
      </c>
      <c r="U2910" s="21">
        <f t="shared" si="543"/>
        <v>5208</v>
      </c>
      <c r="V2910" s="21">
        <f t="shared" si="544"/>
        <v>0</v>
      </c>
      <c r="W2910" s="21">
        <f t="shared" si="545"/>
        <v>2604</v>
      </c>
      <c r="X2910" s="21">
        <f t="shared" si="546"/>
        <v>0</v>
      </c>
      <c r="Y2910" s="33">
        <f t="shared" si="547"/>
        <v>0</v>
      </c>
      <c r="Z2910" s="4" t="str">
        <f t="shared" si="548"/>
        <v>Sim</v>
      </c>
      <c r="AA2910" s="4" t="str">
        <f t="shared" si="549"/>
        <v>Sim</v>
      </c>
      <c r="AB2910" s="4" t="str">
        <f t="shared" si="550"/>
        <v>Não</v>
      </c>
      <c r="AC2910" s="4" t="str">
        <f t="shared" si="551"/>
        <v>Sim</v>
      </c>
      <c r="AD2910" s="4" t="str">
        <f t="shared" si="552"/>
        <v>Não</v>
      </c>
      <c r="AE2910" s="30" t="str">
        <f t="shared" si="553"/>
        <v>Não</v>
      </c>
    </row>
    <row r="2911" spans="1:31" x14ac:dyDescent="0.25">
      <c r="A2911" s="23">
        <v>420980</v>
      </c>
      <c r="B2911" s="27">
        <f>IFERROR(VLOOKUP(A2911,[1]Monitoramento_Base_somente_disp!$A:$L,5,FALSE),0)</f>
        <v>5550</v>
      </c>
      <c r="C2911" s="20">
        <f>IFERROR(VLOOKUP(A2911,[1]Monitoramento_Base_somente_disp!$A:$L,6,FALSE),0)</f>
        <v>13802434</v>
      </c>
      <c r="D2911" s="20">
        <f>IFERROR(VLOOKUP(A2911,[1]Monitoramento_Base_somente_disp!$A:$L,7,FALSE),0)</f>
        <v>4006</v>
      </c>
      <c r="E2911" s="20">
        <f>IFERROR(VLOOKUP(A2911,[1]Monitoramento_Base_somente_disp!$A:$L,8,FALSE),0)</f>
        <v>6842076</v>
      </c>
      <c r="F2911" s="20">
        <f>IFERROR(VLOOKUP(A2911,[1]Monitoramento_Base_somente_disp!$A:$L,9,FALSE),0)</f>
        <v>0</v>
      </c>
      <c r="G2911" s="28">
        <f>IFERROR(VLOOKUP(A2911,[1]Monitoramento_Base_somente_disp!$A:$L,10,FALSE),0)</f>
        <v>0</v>
      </c>
      <c r="H2911" s="27">
        <f>IFERROR(VLOOKUP(A2911,[2]webService!$A:$I,4,FALSE),0)</f>
        <v>0</v>
      </c>
      <c r="I2911" s="20">
        <f>IFERROR(VLOOKUP(A2911,[2]webService!$A:$II,5,FALSE),0)</f>
        <v>0</v>
      </c>
      <c r="J2911" s="20">
        <f>IFERROR(VLOOKUP(A2911,[2]webService!$A:$I,6,FALSE),0)</f>
        <v>0</v>
      </c>
      <c r="K2911" s="20">
        <f>IFERROR(VLOOKUP(A2911,[2]webService!$A:$I,7,FALSE),0)</f>
        <v>0</v>
      </c>
      <c r="L2911" s="20">
        <f>IFERROR(VLOOKUP(A2911,[2]webService!$A:$I,8,FALSE),0)</f>
        <v>0</v>
      </c>
      <c r="M2911" s="28">
        <f>IFERROR(VLOOKUP(A2911,[2]webService!$A:$I,9,FALSE),0)</f>
        <v>0</v>
      </c>
      <c r="N2911" s="27">
        <f>IFERROR(VLOOKUP(A2911,[3]soaBnafar!$A:$G,2,FALSE),0)</f>
        <v>0</v>
      </c>
      <c r="O2911" s="20">
        <f>IFERROR(VLOOKUP(A2911,[3]soaBnafar!$A:$H,3,FALSE),0)</f>
        <v>0</v>
      </c>
      <c r="P2911" s="20">
        <f>IFERROR(VLOOKUP(A2911,[3]soaBnafar!$A:$G,4,FALSE),0)</f>
        <v>0</v>
      </c>
      <c r="Q2911" s="20">
        <f>IFERROR(VLOOKUP(A2911,[3]soaBnafar!$A:$G,5,FALSE),0)</f>
        <v>0</v>
      </c>
      <c r="R2911" s="20">
        <f>IFERROR(VLOOKUP(A2911,[3]soaBnafar!$A:$G,6,FALSE),0)</f>
        <v>0</v>
      </c>
      <c r="S2911" s="20">
        <f>IFERROR(VLOOKUP(A2911,[3]soaBnafar!$A:$G,7,FALSE),0)</f>
        <v>0</v>
      </c>
      <c r="T2911" s="32">
        <f t="shared" si="542"/>
        <v>5550</v>
      </c>
      <c r="U2911" s="21">
        <f t="shared" si="543"/>
        <v>13802434</v>
      </c>
      <c r="V2911" s="21">
        <f t="shared" si="544"/>
        <v>4006</v>
      </c>
      <c r="W2911" s="21">
        <f t="shared" si="545"/>
        <v>6842076</v>
      </c>
      <c r="X2911" s="21">
        <f t="shared" si="546"/>
        <v>0</v>
      </c>
      <c r="Y2911" s="33">
        <f t="shared" si="547"/>
        <v>0</v>
      </c>
      <c r="Z2911" s="4" t="str">
        <f t="shared" si="548"/>
        <v>Sim</v>
      </c>
      <c r="AA2911" s="4" t="str">
        <f t="shared" si="549"/>
        <v>Sim</v>
      </c>
      <c r="AB2911" s="4" t="str">
        <f t="shared" si="550"/>
        <v>Sim</v>
      </c>
      <c r="AC2911" s="4" t="str">
        <f t="shared" si="551"/>
        <v>Sim</v>
      </c>
      <c r="AD2911" s="4" t="str">
        <f t="shared" si="552"/>
        <v>Não</v>
      </c>
      <c r="AE2911" s="30" t="str">
        <f t="shared" si="553"/>
        <v>Não</v>
      </c>
    </row>
    <row r="2912" spans="1:31" x14ac:dyDescent="0.25">
      <c r="A2912" s="23">
        <v>420990</v>
      </c>
      <c r="B2912" s="27">
        <f>IFERROR(VLOOKUP(A2912,[1]Monitoramento_Base_somente_disp!$A:$L,5,FALSE),0)</f>
        <v>0</v>
      </c>
      <c r="C2912" s="20">
        <f>IFERROR(VLOOKUP(A2912,[1]Monitoramento_Base_somente_disp!$A:$L,6,FALSE),0)</f>
        <v>0</v>
      </c>
      <c r="D2912" s="20">
        <f>IFERROR(VLOOKUP(A2912,[1]Monitoramento_Base_somente_disp!$A:$L,7,FALSE),0)</f>
        <v>0</v>
      </c>
      <c r="E2912" s="20">
        <f>IFERROR(VLOOKUP(A2912,[1]Monitoramento_Base_somente_disp!$A:$L,8,FALSE),0)</f>
        <v>0</v>
      </c>
      <c r="F2912" s="20">
        <f>IFERROR(VLOOKUP(A2912,[1]Monitoramento_Base_somente_disp!$A:$L,9,FALSE),0)</f>
        <v>0</v>
      </c>
      <c r="G2912" s="28">
        <f>IFERROR(VLOOKUP(A2912,[1]Monitoramento_Base_somente_disp!$A:$L,10,FALSE),0)</f>
        <v>0</v>
      </c>
      <c r="H2912" s="27">
        <f>IFERROR(VLOOKUP(A2912,[2]webService!$A:$I,4,FALSE),0)</f>
        <v>47835</v>
      </c>
      <c r="I2912" s="20">
        <f>IFERROR(VLOOKUP(A2912,[2]webService!$A:$II,5,FALSE),0)</f>
        <v>1022292</v>
      </c>
      <c r="J2912" s="20">
        <f>IFERROR(VLOOKUP(A2912,[2]webService!$A:$I,6,FALSE),0)</f>
        <v>0</v>
      </c>
      <c r="K2912" s="20">
        <f>IFERROR(VLOOKUP(A2912,[2]webService!$A:$I,7,FALSE),0)</f>
        <v>0</v>
      </c>
      <c r="L2912" s="20">
        <f>IFERROR(VLOOKUP(A2912,[2]webService!$A:$I,8,FALSE),0)</f>
        <v>0</v>
      </c>
      <c r="M2912" s="28">
        <f>IFERROR(VLOOKUP(A2912,[2]webService!$A:$I,9,FALSE),0)</f>
        <v>0</v>
      </c>
      <c r="N2912" s="27">
        <f>IFERROR(VLOOKUP(A2912,[3]soaBnafar!$A:$G,2,FALSE),0)</f>
        <v>0</v>
      </c>
      <c r="O2912" s="20">
        <f>IFERROR(VLOOKUP(A2912,[3]soaBnafar!$A:$H,3,FALSE),0)</f>
        <v>0</v>
      </c>
      <c r="P2912" s="20">
        <f>IFERROR(VLOOKUP(A2912,[3]soaBnafar!$A:$G,4,FALSE),0)</f>
        <v>0</v>
      </c>
      <c r="Q2912" s="20">
        <f>IFERROR(VLOOKUP(A2912,[3]soaBnafar!$A:$G,5,FALSE),0)</f>
        <v>0</v>
      </c>
      <c r="R2912" s="20">
        <f>IFERROR(VLOOKUP(A2912,[3]soaBnafar!$A:$G,6,FALSE),0)</f>
        <v>0</v>
      </c>
      <c r="S2912" s="20">
        <f>IFERROR(VLOOKUP(A2912,[3]soaBnafar!$A:$G,7,FALSE),0)</f>
        <v>0</v>
      </c>
      <c r="T2912" s="32">
        <f t="shared" si="542"/>
        <v>47835</v>
      </c>
      <c r="U2912" s="21">
        <f t="shared" si="543"/>
        <v>1022292</v>
      </c>
      <c r="V2912" s="21">
        <f t="shared" si="544"/>
        <v>0</v>
      </c>
      <c r="W2912" s="21">
        <f t="shared" si="545"/>
        <v>0</v>
      </c>
      <c r="X2912" s="21">
        <f t="shared" si="546"/>
        <v>0</v>
      </c>
      <c r="Y2912" s="33">
        <f t="shared" si="547"/>
        <v>0</v>
      </c>
      <c r="Z2912" s="4" t="str">
        <f t="shared" si="548"/>
        <v>Sim</v>
      </c>
      <c r="AA2912" s="4" t="str">
        <f t="shared" si="549"/>
        <v>Sim</v>
      </c>
      <c r="AB2912" s="4" t="str">
        <f t="shared" si="550"/>
        <v>Não</v>
      </c>
      <c r="AC2912" s="4" t="str">
        <f t="shared" si="551"/>
        <v>Não</v>
      </c>
      <c r="AD2912" s="4" t="str">
        <f t="shared" si="552"/>
        <v>Não</v>
      </c>
      <c r="AE2912" s="30" t="str">
        <f t="shared" si="553"/>
        <v>Não</v>
      </c>
    </row>
    <row r="2913" spans="1:31" x14ac:dyDescent="0.25">
      <c r="A2913" s="23">
        <v>421000</v>
      </c>
      <c r="B2913" s="27">
        <f>IFERROR(VLOOKUP(A2913,[1]Monitoramento_Base_somente_disp!$A:$L,5,FALSE),0)</f>
        <v>0</v>
      </c>
      <c r="C2913" s="20">
        <f>IFERROR(VLOOKUP(A2913,[1]Monitoramento_Base_somente_disp!$A:$L,6,FALSE),0)</f>
        <v>0</v>
      </c>
      <c r="D2913" s="20">
        <f>IFERROR(VLOOKUP(A2913,[1]Monitoramento_Base_somente_disp!$A:$L,7,FALSE),0)</f>
        <v>0</v>
      </c>
      <c r="E2913" s="20">
        <f>IFERROR(VLOOKUP(A2913,[1]Monitoramento_Base_somente_disp!$A:$L,8,FALSE),0)</f>
        <v>0</v>
      </c>
      <c r="F2913" s="20">
        <f>IFERROR(VLOOKUP(A2913,[1]Monitoramento_Base_somente_disp!$A:$L,9,FALSE),0)</f>
        <v>0</v>
      </c>
      <c r="G2913" s="28">
        <f>IFERROR(VLOOKUP(A2913,[1]Monitoramento_Base_somente_disp!$A:$L,10,FALSE),0)</f>
        <v>0</v>
      </c>
      <c r="H2913" s="27">
        <f>IFERROR(VLOOKUP(A2913,[2]webService!$A:$I,4,FALSE),0)</f>
        <v>204496</v>
      </c>
      <c r="I2913" s="20">
        <f>IFERROR(VLOOKUP(A2913,[2]webService!$A:$II,5,FALSE),0)</f>
        <v>95857</v>
      </c>
      <c r="J2913" s="20">
        <f>IFERROR(VLOOKUP(A2913,[2]webService!$A:$I,6,FALSE),0)</f>
        <v>0</v>
      </c>
      <c r="K2913" s="20">
        <f>IFERROR(VLOOKUP(A2913,[2]webService!$A:$I,7,FALSE),0)</f>
        <v>0</v>
      </c>
      <c r="L2913" s="20">
        <f>IFERROR(VLOOKUP(A2913,[2]webService!$A:$I,8,FALSE),0)</f>
        <v>0</v>
      </c>
      <c r="M2913" s="28">
        <f>IFERROR(VLOOKUP(A2913,[2]webService!$A:$I,9,FALSE),0)</f>
        <v>0</v>
      </c>
      <c r="N2913" s="27">
        <f>IFERROR(VLOOKUP(A2913,[3]soaBnafar!$A:$G,2,FALSE),0)</f>
        <v>0</v>
      </c>
      <c r="O2913" s="20">
        <f>IFERROR(VLOOKUP(A2913,[3]soaBnafar!$A:$H,3,FALSE),0)</f>
        <v>0</v>
      </c>
      <c r="P2913" s="20">
        <f>IFERROR(VLOOKUP(A2913,[3]soaBnafar!$A:$G,4,FALSE),0)</f>
        <v>0</v>
      </c>
      <c r="Q2913" s="20">
        <f>IFERROR(VLOOKUP(A2913,[3]soaBnafar!$A:$G,5,FALSE),0)</f>
        <v>0</v>
      </c>
      <c r="R2913" s="20">
        <f>IFERROR(VLOOKUP(A2913,[3]soaBnafar!$A:$G,6,FALSE),0)</f>
        <v>0</v>
      </c>
      <c r="S2913" s="20">
        <f>IFERROR(VLOOKUP(A2913,[3]soaBnafar!$A:$G,7,FALSE),0)</f>
        <v>0</v>
      </c>
      <c r="T2913" s="32">
        <f t="shared" si="542"/>
        <v>204496</v>
      </c>
      <c r="U2913" s="21">
        <f t="shared" si="543"/>
        <v>95857</v>
      </c>
      <c r="V2913" s="21">
        <f t="shared" si="544"/>
        <v>0</v>
      </c>
      <c r="W2913" s="21">
        <f t="shared" si="545"/>
        <v>0</v>
      </c>
      <c r="X2913" s="21">
        <f t="shared" si="546"/>
        <v>0</v>
      </c>
      <c r="Y2913" s="33">
        <f t="shared" si="547"/>
        <v>0</v>
      </c>
      <c r="Z2913" s="4" t="str">
        <f t="shared" si="548"/>
        <v>Sim</v>
      </c>
      <c r="AA2913" s="4" t="str">
        <f t="shared" si="549"/>
        <v>Sim</v>
      </c>
      <c r="AB2913" s="4" t="str">
        <f t="shared" si="550"/>
        <v>Não</v>
      </c>
      <c r="AC2913" s="4" t="str">
        <f t="shared" si="551"/>
        <v>Não</v>
      </c>
      <c r="AD2913" s="4" t="str">
        <f t="shared" si="552"/>
        <v>Não</v>
      </c>
      <c r="AE2913" s="30" t="str">
        <f t="shared" si="553"/>
        <v>Não</v>
      </c>
    </row>
    <row r="2914" spans="1:31" x14ac:dyDescent="0.25">
      <c r="A2914" s="23">
        <v>421005</v>
      </c>
      <c r="B2914" s="27">
        <f>IFERROR(VLOOKUP(A2914,[1]Monitoramento_Base_somente_disp!$A:$L,5,FALSE),0)</f>
        <v>43436</v>
      </c>
      <c r="C2914" s="20">
        <f>IFERROR(VLOOKUP(A2914,[1]Monitoramento_Base_somente_disp!$A:$L,6,FALSE),0)</f>
        <v>7501380</v>
      </c>
      <c r="D2914" s="20">
        <f>IFERROR(VLOOKUP(A2914,[1]Monitoramento_Base_somente_disp!$A:$L,7,FALSE),0)</f>
        <v>20978</v>
      </c>
      <c r="E2914" s="20">
        <f>IFERROR(VLOOKUP(A2914,[1]Monitoramento_Base_somente_disp!$A:$L,8,FALSE),0)</f>
        <v>3341478</v>
      </c>
      <c r="F2914" s="20">
        <f>IFERROR(VLOOKUP(A2914,[1]Monitoramento_Base_somente_disp!$A:$L,9,FALSE),0)</f>
        <v>0</v>
      </c>
      <c r="G2914" s="28">
        <f>IFERROR(VLOOKUP(A2914,[1]Monitoramento_Base_somente_disp!$A:$L,10,FALSE),0)</f>
        <v>0</v>
      </c>
      <c r="H2914" s="27">
        <f>IFERROR(VLOOKUP(A2914,[2]webService!$A:$I,4,FALSE),0)</f>
        <v>0</v>
      </c>
      <c r="I2914" s="20">
        <f>IFERROR(VLOOKUP(A2914,[2]webService!$A:$II,5,FALSE),0)</f>
        <v>0</v>
      </c>
      <c r="J2914" s="20">
        <f>IFERROR(VLOOKUP(A2914,[2]webService!$A:$I,6,FALSE),0)</f>
        <v>0</v>
      </c>
      <c r="K2914" s="20">
        <f>IFERROR(VLOOKUP(A2914,[2]webService!$A:$I,7,FALSE),0)</f>
        <v>0</v>
      </c>
      <c r="L2914" s="20">
        <f>IFERROR(VLOOKUP(A2914,[2]webService!$A:$I,8,FALSE),0)</f>
        <v>0</v>
      </c>
      <c r="M2914" s="28">
        <f>IFERROR(VLOOKUP(A2914,[2]webService!$A:$I,9,FALSE),0)</f>
        <v>0</v>
      </c>
      <c r="N2914" s="27">
        <f>IFERROR(VLOOKUP(A2914,[3]soaBnafar!$A:$G,2,FALSE),0)</f>
        <v>0</v>
      </c>
      <c r="O2914" s="20">
        <f>IFERROR(VLOOKUP(A2914,[3]soaBnafar!$A:$H,3,FALSE),0)</f>
        <v>0</v>
      </c>
      <c r="P2914" s="20">
        <f>IFERROR(VLOOKUP(A2914,[3]soaBnafar!$A:$G,4,FALSE),0)</f>
        <v>0</v>
      </c>
      <c r="Q2914" s="20">
        <f>IFERROR(VLOOKUP(A2914,[3]soaBnafar!$A:$G,5,FALSE),0)</f>
        <v>0</v>
      </c>
      <c r="R2914" s="20">
        <f>IFERROR(VLOOKUP(A2914,[3]soaBnafar!$A:$G,6,FALSE),0)</f>
        <v>0</v>
      </c>
      <c r="S2914" s="20">
        <f>IFERROR(VLOOKUP(A2914,[3]soaBnafar!$A:$G,7,FALSE),0)</f>
        <v>0</v>
      </c>
      <c r="T2914" s="32">
        <f t="shared" si="542"/>
        <v>43436</v>
      </c>
      <c r="U2914" s="21">
        <f t="shared" si="543"/>
        <v>7501380</v>
      </c>
      <c r="V2914" s="21">
        <f t="shared" si="544"/>
        <v>20978</v>
      </c>
      <c r="W2914" s="21">
        <f t="shared" si="545"/>
        <v>3341478</v>
      </c>
      <c r="X2914" s="21">
        <f t="shared" si="546"/>
        <v>0</v>
      </c>
      <c r="Y2914" s="33">
        <f t="shared" si="547"/>
        <v>0</v>
      </c>
      <c r="Z2914" s="4" t="str">
        <f t="shared" si="548"/>
        <v>Sim</v>
      </c>
      <c r="AA2914" s="4" t="str">
        <f t="shared" si="549"/>
        <v>Sim</v>
      </c>
      <c r="AB2914" s="4" t="str">
        <f t="shared" si="550"/>
        <v>Sim</v>
      </c>
      <c r="AC2914" s="4" t="str">
        <f t="shared" si="551"/>
        <v>Sim</v>
      </c>
      <c r="AD2914" s="4" t="str">
        <f t="shared" si="552"/>
        <v>Não</v>
      </c>
      <c r="AE2914" s="30" t="str">
        <f t="shared" si="553"/>
        <v>Não</v>
      </c>
    </row>
    <row r="2915" spans="1:31" x14ac:dyDescent="0.25">
      <c r="A2915" s="23">
        <v>421020</v>
      </c>
      <c r="B2915" s="27">
        <f>IFERROR(VLOOKUP(A2915,[1]Monitoramento_Base_somente_disp!$A:$L,5,FALSE),0)</f>
        <v>0</v>
      </c>
      <c r="C2915" s="20">
        <f>IFERROR(VLOOKUP(A2915,[1]Monitoramento_Base_somente_disp!$A:$L,6,FALSE),0)</f>
        <v>8018332</v>
      </c>
      <c r="D2915" s="20">
        <f>IFERROR(VLOOKUP(A2915,[1]Monitoramento_Base_somente_disp!$A:$L,7,FALSE),0)</f>
        <v>0</v>
      </c>
      <c r="E2915" s="20">
        <f>IFERROR(VLOOKUP(A2915,[1]Monitoramento_Base_somente_disp!$A:$L,8,FALSE),0)</f>
        <v>4009166</v>
      </c>
      <c r="F2915" s="20">
        <f>IFERROR(VLOOKUP(A2915,[1]Monitoramento_Base_somente_disp!$A:$L,9,FALSE),0)</f>
        <v>0</v>
      </c>
      <c r="G2915" s="28">
        <f>IFERROR(VLOOKUP(A2915,[1]Monitoramento_Base_somente_disp!$A:$L,10,FALSE),0)</f>
        <v>0</v>
      </c>
      <c r="H2915" s="27">
        <f>IFERROR(VLOOKUP(A2915,[2]webService!$A:$I,4,FALSE),0)</f>
        <v>57720</v>
      </c>
      <c r="I2915" s="20">
        <f>IFERROR(VLOOKUP(A2915,[2]webService!$A:$II,5,FALSE),0)</f>
        <v>451275</v>
      </c>
      <c r="J2915" s="20">
        <f>IFERROR(VLOOKUP(A2915,[2]webService!$A:$I,6,FALSE),0)</f>
        <v>0</v>
      </c>
      <c r="K2915" s="20">
        <f>IFERROR(VLOOKUP(A2915,[2]webService!$A:$I,7,FALSE),0)</f>
        <v>398411</v>
      </c>
      <c r="L2915" s="20">
        <f>IFERROR(VLOOKUP(A2915,[2]webService!$A:$I,8,FALSE),0)</f>
        <v>0</v>
      </c>
      <c r="M2915" s="28">
        <f>IFERROR(VLOOKUP(A2915,[2]webService!$A:$I,9,FALSE),0)</f>
        <v>0</v>
      </c>
      <c r="N2915" s="27">
        <f>IFERROR(VLOOKUP(A2915,[3]soaBnafar!$A:$G,2,FALSE),0)</f>
        <v>0</v>
      </c>
      <c r="O2915" s="20">
        <f>IFERROR(VLOOKUP(A2915,[3]soaBnafar!$A:$H,3,FALSE),0)</f>
        <v>0</v>
      </c>
      <c r="P2915" s="20">
        <f>IFERROR(VLOOKUP(A2915,[3]soaBnafar!$A:$G,4,FALSE),0)</f>
        <v>0</v>
      </c>
      <c r="Q2915" s="20">
        <f>IFERROR(VLOOKUP(A2915,[3]soaBnafar!$A:$G,5,FALSE),0)</f>
        <v>0</v>
      </c>
      <c r="R2915" s="20">
        <f>IFERROR(VLOOKUP(A2915,[3]soaBnafar!$A:$G,6,FALSE),0)</f>
        <v>0</v>
      </c>
      <c r="S2915" s="20">
        <f>IFERROR(VLOOKUP(A2915,[3]soaBnafar!$A:$G,7,FALSE),0)</f>
        <v>0</v>
      </c>
      <c r="T2915" s="32">
        <f t="shared" si="542"/>
        <v>57720</v>
      </c>
      <c r="U2915" s="21">
        <f t="shared" si="543"/>
        <v>8469607</v>
      </c>
      <c r="V2915" s="21">
        <f t="shared" si="544"/>
        <v>0</v>
      </c>
      <c r="W2915" s="21">
        <f t="shared" si="545"/>
        <v>4407577</v>
      </c>
      <c r="X2915" s="21">
        <f t="shared" si="546"/>
        <v>0</v>
      </c>
      <c r="Y2915" s="33">
        <f t="shared" si="547"/>
        <v>0</v>
      </c>
      <c r="Z2915" s="4" t="str">
        <f t="shared" si="548"/>
        <v>Sim</v>
      </c>
      <c r="AA2915" s="4" t="str">
        <f t="shared" si="549"/>
        <v>Sim</v>
      </c>
      <c r="AB2915" s="4" t="str">
        <f t="shared" si="550"/>
        <v>Não</v>
      </c>
      <c r="AC2915" s="4" t="str">
        <f t="shared" si="551"/>
        <v>Sim</v>
      </c>
      <c r="AD2915" s="4" t="str">
        <f t="shared" si="552"/>
        <v>Não</v>
      </c>
      <c r="AE2915" s="30" t="str">
        <f t="shared" si="553"/>
        <v>Não</v>
      </c>
    </row>
    <row r="2916" spans="1:31" x14ac:dyDescent="0.25">
      <c r="A2916" s="23">
        <v>421030</v>
      </c>
      <c r="B2916" s="27">
        <f>IFERROR(VLOOKUP(A2916,[1]Monitoramento_Base_somente_disp!$A:$L,5,FALSE),0)</f>
        <v>0</v>
      </c>
      <c r="C2916" s="20">
        <f>IFERROR(VLOOKUP(A2916,[1]Monitoramento_Base_somente_disp!$A:$L,6,FALSE),0)</f>
        <v>294252</v>
      </c>
      <c r="D2916" s="20">
        <f>IFERROR(VLOOKUP(A2916,[1]Monitoramento_Base_somente_disp!$A:$L,7,FALSE),0)</f>
        <v>0</v>
      </c>
      <c r="E2916" s="20">
        <f>IFERROR(VLOOKUP(A2916,[1]Monitoramento_Base_somente_disp!$A:$L,8,FALSE),0)</f>
        <v>147126</v>
      </c>
      <c r="F2916" s="20">
        <f>IFERROR(VLOOKUP(A2916,[1]Monitoramento_Base_somente_disp!$A:$L,9,FALSE),0)</f>
        <v>0</v>
      </c>
      <c r="G2916" s="28">
        <f>IFERROR(VLOOKUP(A2916,[1]Monitoramento_Base_somente_disp!$A:$L,10,FALSE),0)</f>
        <v>0</v>
      </c>
      <c r="H2916" s="27">
        <f>IFERROR(VLOOKUP(A2916,[2]webService!$A:$I,4,FALSE),0)</f>
        <v>0</v>
      </c>
      <c r="I2916" s="20">
        <f>IFERROR(VLOOKUP(A2916,[2]webService!$A:$II,5,FALSE),0)</f>
        <v>0</v>
      </c>
      <c r="J2916" s="20">
        <f>IFERROR(VLOOKUP(A2916,[2]webService!$A:$I,6,FALSE),0)</f>
        <v>0</v>
      </c>
      <c r="K2916" s="20">
        <f>IFERROR(VLOOKUP(A2916,[2]webService!$A:$I,7,FALSE),0)</f>
        <v>0</v>
      </c>
      <c r="L2916" s="20">
        <f>IFERROR(VLOOKUP(A2916,[2]webService!$A:$I,8,FALSE),0)</f>
        <v>0</v>
      </c>
      <c r="M2916" s="28">
        <f>IFERROR(VLOOKUP(A2916,[2]webService!$A:$I,9,FALSE),0)</f>
        <v>0</v>
      </c>
      <c r="N2916" s="27">
        <f>IFERROR(VLOOKUP(A2916,[3]soaBnafar!$A:$G,2,FALSE),0)</f>
        <v>0</v>
      </c>
      <c r="O2916" s="20">
        <f>IFERROR(VLOOKUP(A2916,[3]soaBnafar!$A:$H,3,FALSE),0)</f>
        <v>0</v>
      </c>
      <c r="P2916" s="20">
        <f>IFERROR(VLOOKUP(A2916,[3]soaBnafar!$A:$G,4,FALSE),0)</f>
        <v>0</v>
      </c>
      <c r="Q2916" s="20">
        <f>IFERROR(VLOOKUP(A2916,[3]soaBnafar!$A:$G,5,FALSE),0)</f>
        <v>0</v>
      </c>
      <c r="R2916" s="20">
        <f>IFERROR(VLOOKUP(A2916,[3]soaBnafar!$A:$G,6,FALSE),0)</f>
        <v>0</v>
      </c>
      <c r="S2916" s="20">
        <f>IFERROR(VLOOKUP(A2916,[3]soaBnafar!$A:$G,7,FALSE),0)</f>
        <v>0</v>
      </c>
      <c r="T2916" s="32">
        <f t="shared" si="542"/>
        <v>0</v>
      </c>
      <c r="U2916" s="21">
        <f t="shared" si="543"/>
        <v>294252</v>
      </c>
      <c r="V2916" s="21">
        <f t="shared" si="544"/>
        <v>0</v>
      </c>
      <c r="W2916" s="21">
        <f t="shared" si="545"/>
        <v>147126</v>
      </c>
      <c r="X2916" s="21">
        <f t="shared" si="546"/>
        <v>0</v>
      </c>
      <c r="Y2916" s="33">
        <f t="shared" si="547"/>
        <v>0</v>
      </c>
      <c r="Z2916" s="4" t="str">
        <f t="shared" si="548"/>
        <v>Não</v>
      </c>
      <c r="AA2916" s="4" t="str">
        <f t="shared" si="549"/>
        <v>Sim</v>
      </c>
      <c r="AB2916" s="4" t="str">
        <f t="shared" si="550"/>
        <v>Não</v>
      </c>
      <c r="AC2916" s="4" t="str">
        <f t="shared" si="551"/>
        <v>Sim</v>
      </c>
      <c r="AD2916" s="4" t="str">
        <f t="shared" si="552"/>
        <v>Não</v>
      </c>
      <c r="AE2916" s="30" t="str">
        <f t="shared" si="553"/>
        <v>Não</v>
      </c>
    </row>
    <row r="2917" spans="1:31" x14ac:dyDescent="0.25">
      <c r="A2917" s="23">
        <v>421070</v>
      </c>
      <c r="B2917" s="27">
        <f>IFERROR(VLOOKUP(A2917,[1]Monitoramento_Base_somente_disp!$A:$L,5,FALSE),0)</f>
        <v>0</v>
      </c>
      <c r="C2917" s="20">
        <f>IFERROR(VLOOKUP(A2917,[1]Monitoramento_Base_somente_disp!$A:$L,6,FALSE),0)</f>
        <v>6895224</v>
      </c>
      <c r="D2917" s="20">
        <f>IFERROR(VLOOKUP(A2917,[1]Monitoramento_Base_somente_disp!$A:$L,7,FALSE),0)</f>
        <v>0</v>
      </c>
      <c r="E2917" s="20">
        <f>IFERROR(VLOOKUP(A2917,[1]Monitoramento_Base_somente_disp!$A:$L,8,FALSE),0)</f>
        <v>3447612</v>
      </c>
      <c r="F2917" s="20">
        <f>IFERROR(VLOOKUP(A2917,[1]Monitoramento_Base_somente_disp!$A:$L,9,FALSE),0)</f>
        <v>0</v>
      </c>
      <c r="G2917" s="28">
        <f>IFERROR(VLOOKUP(A2917,[1]Monitoramento_Base_somente_disp!$A:$L,10,FALSE),0)</f>
        <v>0</v>
      </c>
      <c r="H2917" s="27">
        <f>IFERROR(VLOOKUP(A2917,[2]webService!$A:$I,4,FALSE),0)</f>
        <v>33403</v>
      </c>
      <c r="I2917" s="20">
        <f>IFERROR(VLOOKUP(A2917,[2]webService!$A:$II,5,FALSE),0)</f>
        <v>1735381</v>
      </c>
      <c r="J2917" s="20">
        <f>IFERROR(VLOOKUP(A2917,[2]webService!$A:$I,6,FALSE),0)</f>
        <v>41970</v>
      </c>
      <c r="K2917" s="20">
        <f>IFERROR(VLOOKUP(A2917,[2]webService!$A:$I,7,FALSE),0)</f>
        <v>2373447</v>
      </c>
      <c r="L2917" s="20">
        <f>IFERROR(VLOOKUP(A2917,[2]webService!$A:$I,8,FALSE),0)</f>
        <v>0</v>
      </c>
      <c r="M2917" s="28">
        <f>IFERROR(VLOOKUP(A2917,[2]webService!$A:$I,9,FALSE),0)</f>
        <v>0</v>
      </c>
      <c r="N2917" s="27">
        <f>IFERROR(VLOOKUP(A2917,[3]soaBnafar!$A:$G,2,FALSE),0)</f>
        <v>0</v>
      </c>
      <c r="O2917" s="20">
        <f>IFERROR(VLOOKUP(A2917,[3]soaBnafar!$A:$H,3,FALSE),0)</f>
        <v>0</v>
      </c>
      <c r="P2917" s="20">
        <f>IFERROR(VLOOKUP(A2917,[3]soaBnafar!$A:$G,4,FALSE),0)</f>
        <v>0</v>
      </c>
      <c r="Q2917" s="20">
        <f>IFERROR(VLOOKUP(A2917,[3]soaBnafar!$A:$G,5,FALSE),0)</f>
        <v>0</v>
      </c>
      <c r="R2917" s="20">
        <f>IFERROR(VLOOKUP(A2917,[3]soaBnafar!$A:$G,6,FALSE),0)</f>
        <v>0</v>
      </c>
      <c r="S2917" s="20">
        <f>IFERROR(VLOOKUP(A2917,[3]soaBnafar!$A:$G,7,FALSE),0)</f>
        <v>0</v>
      </c>
      <c r="T2917" s="32">
        <f t="shared" si="542"/>
        <v>33403</v>
      </c>
      <c r="U2917" s="21">
        <f t="shared" si="543"/>
        <v>8630605</v>
      </c>
      <c r="V2917" s="21">
        <f t="shared" si="544"/>
        <v>41970</v>
      </c>
      <c r="W2917" s="21">
        <f t="shared" si="545"/>
        <v>5821059</v>
      </c>
      <c r="X2917" s="21">
        <f t="shared" si="546"/>
        <v>0</v>
      </c>
      <c r="Y2917" s="33">
        <f t="shared" si="547"/>
        <v>0</v>
      </c>
      <c r="Z2917" s="4" t="str">
        <f t="shared" si="548"/>
        <v>Sim</v>
      </c>
      <c r="AA2917" s="4" t="str">
        <f t="shared" si="549"/>
        <v>Sim</v>
      </c>
      <c r="AB2917" s="4" t="str">
        <f t="shared" si="550"/>
        <v>Sim</v>
      </c>
      <c r="AC2917" s="4" t="str">
        <f t="shared" si="551"/>
        <v>Sim</v>
      </c>
      <c r="AD2917" s="4" t="str">
        <f t="shared" si="552"/>
        <v>Não</v>
      </c>
      <c r="AE2917" s="30" t="str">
        <f t="shared" si="553"/>
        <v>Não</v>
      </c>
    </row>
    <row r="2918" spans="1:31" x14ac:dyDescent="0.25">
      <c r="A2918" s="23">
        <v>421105</v>
      </c>
      <c r="B2918" s="27">
        <f>IFERROR(VLOOKUP(A2918,[1]Monitoramento_Base_somente_disp!$A:$L,5,FALSE),0)</f>
        <v>0</v>
      </c>
      <c r="C2918" s="20">
        <f>IFERROR(VLOOKUP(A2918,[1]Monitoramento_Base_somente_disp!$A:$L,6,FALSE),0)</f>
        <v>0</v>
      </c>
      <c r="D2918" s="20">
        <f>IFERROR(VLOOKUP(A2918,[1]Monitoramento_Base_somente_disp!$A:$L,7,FALSE),0)</f>
        <v>0</v>
      </c>
      <c r="E2918" s="20">
        <f>IFERROR(VLOOKUP(A2918,[1]Monitoramento_Base_somente_disp!$A:$L,8,FALSE),0)</f>
        <v>0</v>
      </c>
      <c r="F2918" s="20">
        <f>IFERROR(VLOOKUP(A2918,[1]Monitoramento_Base_somente_disp!$A:$L,9,FALSE),0)</f>
        <v>0</v>
      </c>
      <c r="G2918" s="28">
        <f>IFERROR(VLOOKUP(A2918,[1]Monitoramento_Base_somente_disp!$A:$L,10,FALSE),0)</f>
        <v>0</v>
      </c>
      <c r="H2918" s="27">
        <f>IFERROR(VLOOKUP(A2918,[2]webService!$A:$I,4,FALSE),0)</f>
        <v>0</v>
      </c>
      <c r="I2918" s="20">
        <f>IFERROR(VLOOKUP(A2918,[2]webService!$A:$II,5,FALSE),0)</f>
        <v>0</v>
      </c>
      <c r="J2918" s="20">
        <f>IFERROR(VLOOKUP(A2918,[2]webService!$A:$I,6,FALSE),0)</f>
        <v>0</v>
      </c>
      <c r="K2918" s="20">
        <f>IFERROR(VLOOKUP(A2918,[2]webService!$A:$I,7,FALSE),0)</f>
        <v>0</v>
      </c>
      <c r="L2918" s="20">
        <f>IFERROR(VLOOKUP(A2918,[2]webService!$A:$I,8,FALSE),0)</f>
        <v>0</v>
      </c>
      <c r="M2918" s="28">
        <f>IFERROR(VLOOKUP(A2918,[2]webService!$A:$I,9,FALSE),0)</f>
        <v>0</v>
      </c>
      <c r="N2918" s="27">
        <f>IFERROR(VLOOKUP(A2918,[3]soaBnafar!$A:$G,2,FALSE),0)</f>
        <v>0</v>
      </c>
      <c r="O2918" s="20">
        <f>IFERROR(VLOOKUP(A2918,[3]soaBnafar!$A:$H,3,FALSE),0)</f>
        <v>0</v>
      </c>
      <c r="P2918" s="20">
        <f>IFERROR(VLOOKUP(A2918,[3]soaBnafar!$A:$G,4,FALSE),0)</f>
        <v>0</v>
      </c>
      <c r="Q2918" s="20">
        <f>IFERROR(VLOOKUP(A2918,[3]soaBnafar!$A:$G,5,FALSE),0)</f>
        <v>0</v>
      </c>
      <c r="R2918" s="20">
        <f>IFERROR(VLOOKUP(A2918,[3]soaBnafar!$A:$G,6,FALSE),0)</f>
        <v>0</v>
      </c>
      <c r="S2918" s="20">
        <f>IFERROR(VLOOKUP(A2918,[3]soaBnafar!$A:$G,7,FALSE),0)</f>
        <v>0</v>
      </c>
      <c r="T2918" s="32">
        <f t="shared" si="542"/>
        <v>0</v>
      </c>
      <c r="U2918" s="21">
        <f t="shared" si="543"/>
        <v>0</v>
      </c>
      <c r="V2918" s="21">
        <f t="shared" si="544"/>
        <v>0</v>
      </c>
      <c r="W2918" s="21">
        <f t="shared" si="545"/>
        <v>0</v>
      </c>
      <c r="X2918" s="21">
        <f t="shared" si="546"/>
        <v>0</v>
      </c>
      <c r="Y2918" s="33">
        <f t="shared" si="547"/>
        <v>0</v>
      </c>
      <c r="Z2918" s="4" t="str">
        <f t="shared" si="548"/>
        <v>Não</v>
      </c>
      <c r="AA2918" s="4" t="str">
        <f t="shared" si="549"/>
        <v>Não</v>
      </c>
      <c r="AB2918" s="4" t="str">
        <f t="shared" si="550"/>
        <v>Não</v>
      </c>
      <c r="AC2918" s="4" t="str">
        <f t="shared" si="551"/>
        <v>Não</v>
      </c>
      <c r="AD2918" s="4" t="str">
        <f t="shared" si="552"/>
        <v>Não</v>
      </c>
      <c r="AE2918" s="30" t="str">
        <f t="shared" si="553"/>
        <v>Não</v>
      </c>
    </row>
    <row r="2919" spans="1:31" x14ac:dyDescent="0.25">
      <c r="A2919" s="23">
        <v>421110</v>
      </c>
      <c r="B2919" s="27">
        <f>IFERROR(VLOOKUP(A2919,[1]Monitoramento_Base_somente_disp!$A:$L,5,FALSE),0)</f>
        <v>0</v>
      </c>
      <c r="C2919" s="20">
        <f>IFERROR(VLOOKUP(A2919,[1]Monitoramento_Base_somente_disp!$A:$L,6,FALSE),0)</f>
        <v>0</v>
      </c>
      <c r="D2919" s="20">
        <f>IFERROR(VLOOKUP(A2919,[1]Monitoramento_Base_somente_disp!$A:$L,7,FALSE),0)</f>
        <v>0</v>
      </c>
      <c r="E2919" s="20">
        <f>IFERROR(VLOOKUP(A2919,[1]Monitoramento_Base_somente_disp!$A:$L,8,FALSE),0)</f>
        <v>0</v>
      </c>
      <c r="F2919" s="20">
        <f>IFERROR(VLOOKUP(A2919,[1]Monitoramento_Base_somente_disp!$A:$L,9,FALSE),0)</f>
        <v>0</v>
      </c>
      <c r="G2919" s="28">
        <f>IFERROR(VLOOKUP(A2919,[1]Monitoramento_Base_somente_disp!$A:$L,10,FALSE),0)</f>
        <v>0</v>
      </c>
      <c r="H2919" s="27">
        <f>IFERROR(VLOOKUP(A2919,[2]webService!$A:$I,4,FALSE),0)</f>
        <v>141813</v>
      </c>
      <c r="I2919" s="20">
        <f>IFERROR(VLOOKUP(A2919,[2]webService!$A:$II,5,FALSE),0)</f>
        <v>317369</v>
      </c>
      <c r="J2919" s="20">
        <f>IFERROR(VLOOKUP(A2919,[2]webService!$A:$I,6,FALSE),0)</f>
        <v>0</v>
      </c>
      <c r="K2919" s="20">
        <f>IFERROR(VLOOKUP(A2919,[2]webService!$A:$I,7,FALSE),0)</f>
        <v>0</v>
      </c>
      <c r="L2919" s="20">
        <f>IFERROR(VLOOKUP(A2919,[2]webService!$A:$I,8,FALSE),0)</f>
        <v>0</v>
      </c>
      <c r="M2919" s="28">
        <f>IFERROR(VLOOKUP(A2919,[2]webService!$A:$I,9,FALSE),0)</f>
        <v>0</v>
      </c>
      <c r="N2919" s="27">
        <f>IFERROR(VLOOKUP(A2919,[3]soaBnafar!$A:$G,2,FALSE),0)</f>
        <v>0</v>
      </c>
      <c r="O2919" s="20">
        <f>IFERROR(VLOOKUP(A2919,[3]soaBnafar!$A:$H,3,FALSE),0)</f>
        <v>0</v>
      </c>
      <c r="P2919" s="20">
        <f>IFERROR(VLOOKUP(A2919,[3]soaBnafar!$A:$G,4,FALSE),0)</f>
        <v>0</v>
      </c>
      <c r="Q2919" s="20">
        <f>IFERROR(VLOOKUP(A2919,[3]soaBnafar!$A:$G,5,FALSE),0)</f>
        <v>0</v>
      </c>
      <c r="R2919" s="20">
        <f>IFERROR(VLOOKUP(A2919,[3]soaBnafar!$A:$G,6,FALSE),0)</f>
        <v>0</v>
      </c>
      <c r="S2919" s="20">
        <f>IFERROR(VLOOKUP(A2919,[3]soaBnafar!$A:$G,7,FALSE),0)</f>
        <v>0</v>
      </c>
      <c r="T2919" s="32">
        <f t="shared" si="542"/>
        <v>141813</v>
      </c>
      <c r="U2919" s="21">
        <f t="shared" si="543"/>
        <v>317369</v>
      </c>
      <c r="V2919" s="21">
        <f t="shared" si="544"/>
        <v>0</v>
      </c>
      <c r="W2919" s="21">
        <f t="shared" si="545"/>
        <v>0</v>
      </c>
      <c r="X2919" s="21">
        <f t="shared" si="546"/>
        <v>0</v>
      </c>
      <c r="Y2919" s="33">
        <f t="shared" si="547"/>
        <v>0</v>
      </c>
      <c r="Z2919" s="4" t="str">
        <f t="shared" si="548"/>
        <v>Sim</v>
      </c>
      <c r="AA2919" s="4" t="str">
        <f t="shared" si="549"/>
        <v>Sim</v>
      </c>
      <c r="AB2919" s="4" t="str">
        <f t="shared" si="550"/>
        <v>Não</v>
      </c>
      <c r="AC2919" s="4" t="str">
        <f t="shared" si="551"/>
        <v>Não</v>
      </c>
      <c r="AD2919" s="4" t="str">
        <f t="shared" si="552"/>
        <v>Não</v>
      </c>
      <c r="AE2919" s="30" t="str">
        <f t="shared" si="553"/>
        <v>Não</v>
      </c>
    </row>
    <row r="2920" spans="1:31" x14ac:dyDescent="0.25">
      <c r="A2920" s="23">
        <v>421120</v>
      </c>
      <c r="B2920" s="27">
        <f>IFERROR(VLOOKUP(A2920,[1]Monitoramento_Base_somente_disp!$A:$L,5,FALSE),0)</f>
        <v>0</v>
      </c>
      <c r="C2920" s="20">
        <f>IFERROR(VLOOKUP(A2920,[1]Monitoramento_Base_somente_disp!$A:$L,6,FALSE),0)</f>
        <v>0</v>
      </c>
      <c r="D2920" s="20">
        <f>IFERROR(VLOOKUP(A2920,[1]Monitoramento_Base_somente_disp!$A:$L,7,FALSE),0)</f>
        <v>0</v>
      </c>
      <c r="E2920" s="20">
        <f>IFERROR(VLOOKUP(A2920,[1]Monitoramento_Base_somente_disp!$A:$L,8,FALSE),0)</f>
        <v>0</v>
      </c>
      <c r="F2920" s="20">
        <f>IFERROR(VLOOKUP(A2920,[1]Monitoramento_Base_somente_disp!$A:$L,9,FALSE),0)</f>
        <v>0</v>
      </c>
      <c r="G2920" s="28">
        <f>IFERROR(VLOOKUP(A2920,[1]Monitoramento_Base_somente_disp!$A:$L,10,FALSE),0)</f>
        <v>0</v>
      </c>
      <c r="H2920" s="27">
        <f>IFERROR(VLOOKUP(A2920,[2]webService!$A:$I,4,FALSE),0)</f>
        <v>0</v>
      </c>
      <c r="I2920" s="20">
        <f>IFERROR(VLOOKUP(A2920,[2]webService!$A:$II,5,FALSE),0)</f>
        <v>0</v>
      </c>
      <c r="J2920" s="20">
        <f>IFERROR(VLOOKUP(A2920,[2]webService!$A:$I,6,FALSE),0)</f>
        <v>0</v>
      </c>
      <c r="K2920" s="20">
        <f>IFERROR(VLOOKUP(A2920,[2]webService!$A:$I,7,FALSE),0)</f>
        <v>0</v>
      </c>
      <c r="L2920" s="20">
        <f>IFERROR(VLOOKUP(A2920,[2]webService!$A:$I,8,FALSE),0)</f>
        <v>0</v>
      </c>
      <c r="M2920" s="28">
        <f>IFERROR(VLOOKUP(A2920,[2]webService!$A:$I,9,FALSE),0)</f>
        <v>0</v>
      </c>
      <c r="N2920" s="27">
        <f>IFERROR(VLOOKUP(A2920,[3]soaBnafar!$A:$G,2,FALSE),0)</f>
        <v>0</v>
      </c>
      <c r="O2920" s="20">
        <f>IFERROR(VLOOKUP(A2920,[3]soaBnafar!$A:$H,3,FALSE),0)</f>
        <v>0</v>
      </c>
      <c r="P2920" s="20">
        <f>IFERROR(VLOOKUP(A2920,[3]soaBnafar!$A:$G,4,FALSE),0)</f>
        <v>0</v>
      </c>
      <c r="Q2920" s="20">
        <f>IFERROR(VLOOKUP(A2920,[3]soaBnafar!$A:$G,5,FALSE),0)</f>
        <v>0</v>
      </c>
      <c r="R2920" s="20">
        <f>IFERROR(VLOOKUP(A2920,[3]soaBnafar!$A:$G,6,FALSE),0)</f>
        <v>0</v>
      </c>
      <c r="S2920" s="20">
        <f>IFERROR(VLOOKUP(A2920,[3]soaBnafar!$A:$G,7,FALSE),0)</f>
        <v>0</v>
      </c>
      <c r="T2920" s="32">
        <f t="shared" si="542"/>
        <v>0</v>
      </c>
      <c r="U2920" s="21">
        <f t="shared" si="543"/>
        <v>0</v>
      </c>
      <c r="V2920" s="21">
        <f t="shared" si="544"/>
        <v>0</v>
      </c>
      <c r="W2920" s="21">
        <f t="shared" si="545"/>
        <v>0</v>
      </c>
      <c r="X2920" s="21">
        <f t="shared" si="546"/>
        <v>0</v>
      </c>
      <c r="Y2920" s="33">
        <f t="shared" si="547"/>
        <v>0</v>
      </c>
      <c r="Z2920" s="4" t="str">
        <f t="shared" si="548"/>
        <v>Não</v>
      </c>
      <c r="AA2920" s="4" t="str">
        <f t="shared" si="549"/>
        <v>Não</v>
      </c>
      <c r="AB2920" s="4" t="str">
        <f t="shared" si="550"/>
        <v>Não</v>
      </c>
      <c r="AC2920" s="4" t="str">
        <f t="shared" si="551"/>
        <v>Não</v>
      </c>
      <c r="AD2920" s="4" t="str">
        <f t="shared" si="552"/>
        <v>Não</v>
      </c>
      <c r="AE2920" s="30" t="str">
        <f t="shared" si="553"/>
        <v>Não</v>
      </c>
    </row>
    <row r="2921" spans="1:31" x14ac:dyDescent="0.25">
      <c r="A2921" s="23">
        <v>421125</v>
      </c>
      <c r="B2921" s="27">
        <f>IFERROR(VLOOKUP(A2921,[1]Monitoramento_Base_somente_disp!$A:$L,5,FALSE),0)</f>
        <v>0</v>
      </c>
      <c r="C2921" s="20">
        <f>IFERROR(VLOOKUP(A2921,[1]Monitoramento_Base_somente_disp!$A:$L,6,FALSE),0)</f>
        <v>0</v>
      </c>
      <c r="D2921" s="20">
        <f>IFERROR(VLOOKUP(A2921,[1]Monitoramento_Base_somente_disp!$A:$L,7,FALSE),0)</f>
        <v>0</v>
      </c>
      <c r="E2921" s="20">
        <f>IFERROR(VLOOKUP(A2921,[1]Monitoramento_Base_somente_disp!$A:$L,8,FALSE),0)</f>
        <v>0</v>
      </c>
      <c r="F2921" s="20">
        <f>IFERROR(VLOOKUP(A2921,[1]Monitoramento_Base_somente_disp!$A:$L,9,FALSE),0)</f>
        <v>0</v>
      </c>
      <c r="G2921" s="28">
        <f>IFERROR(VLOOKUP(A2921,[1]Monitoramento_Base_somente_disp!$A:$L,10,FALSE),0)</f>
        <v>0</v>
      </c>
      <c r="H2921" s="27">
        <f>IFERROR(VLOOKUP(A2921,[2]webService!$A:$I,4,FALSE),0)</f>
        <v>53611</v>
      </c>
      <c r="I2921" s="20">
        <f>IFERROR(VLOOKUP(A2921,[2]webService!$A:$II,5,FALSE),0)</f>
        <v>237855</v>
      </c>
      <c r="J2921" s="20">
        <f>IFERROR(VLOOKUP(A2921,[2]webService!$A:$I,6,FALSE),0)</f>
        <v>0</v>
      </c>
      <c r="K2921" s="20">
        <f>IFERROR(VLOOKUP(A2921,[2]webService!$A:$I,7,FALSE),0)</f>
        <v>0</v>
      </c>
      <c r="L2921" s="20">
        <f>IFERROR(VLOOKUP(A2921,[2]webService!$A:$I,8,FALSE),0)</f>
        <v>0</v>
      </c>
      <c r="M2921" s="28">
        <f>IFERROR(VLOOKUP(A2921,[2]webService!$A:$I,9,FALSE),0)</f>
        <v>0</v>
      </c>
      <c r="N2921" s="27">
        <f>IFERROR(VLOOKUP(A2921,[3]soaBnafar!$A:$G,2,FALSE),0)</f>
        <v>0</v>
      </c>
      <c r="O2921" s="20">
        <f>IFERROR(VLOOKUP(A2921,[3]soaBnafar!$A:$H,3,FALSE),0)</f>
        <v>0</v>
      </c>
      <c r="P2921" s="20">
        <f>IFERROR(VLOOKUP(A2921,[3]soaBnafar!$A:$G,4,FALSE),0)</f>
        <v>0</v>
      </c>
      <c r="Q2921" s="20">
        <f>IFERROR(VLOOKUP(A2921,[3]soaBnafar!$A:$G,5,FALSE),0)</f>
        <v>0</v>
      </c>
      <c r="R2921" s="20">
        <f>IFERROR(VLOOKUP(A2921,[3]soaBnafar!$A:$G,6,FALSE),0)</f>
        <v>0</v>
      </c>
      <c r="S2921" s="20">
        <f>IFERROR(VLOOKUP(A2921,[3]soaBnafar!$A:$G,7,FALSE),0)</f>
        <v>0</v>
      </c>
      <c r="T2921" s="32">
        <f t="shared" si="542"/>
        <v>53611</v>
      </c>
      <c r="U2921" s="21">
        <f t="shared" si="543"/>
        <v>237855</v>
      </c>
      <c r="V2921" s="21">
        <f t="shared" si="544"/>
        <v>0</v>
      </c>
      <c r="W2921" s="21">
        <f t="shared" si="545"/>
        <v>0</v>
      </c>
      <c r="X2921" s="21">
        <f t="shared" si="546"/>
        <v>0</v>
      </c>
      <c r="Y2921" s="33">
        <f t="shared" si="547"/>
        <v>0</v>
      </c>
      <c r="Z2921" s="4" t="str">
        <f t="shared" si="548"/>
        <v>Sim</v>
      </c>
      <c r="AA2921" s="4" t="str">
        <f t="shared" si="549"/>
        <v>Sim</v>
      </c>
      <c r="AB2921" s="4" t="str">
        <f t="shared" si="550"/>
        <v>Não</v>
      </c>
      <c r="AC2921" s="4" t="str">
        <f t="shared" si="551"/>
        <v>Não</v>
      </c>
      <c r="AD2921" s="4" t="str">
        <f t="shared" si="552"/>
        <v>Não</v>
      </c>
      <c r="AE2921" s="30" t="str">
        <f t="shared" si="553"/>
        <v>Não</v>
      </c>
    </row>
    <row r="2922" spans="1:31" x14ac:dyDescent="0.25">
      <c r="A2922" s="23">
        <v>421130</v>
      </c>
      <c r="B2922" s="27">
        <f>IFERROR(VLOOKUP(A2922,[1]Monitoramento_Base_somente_disp!$A:$L,5,FALSE),0)</f>
        <v>0</v>
      </c>
      <c r="C2922" s="20">
        <f>IFERROR(VLOOKUP(A2922,[1]Monitoramento_Base_somente_disp!$A:$L,6,FALSE),0)</f>
        <v>0</v>
      </c>
      <c r="D2922" s="20">
        <f>IFERROR(VLOOKUP(A2922,[1]Monitoramento_Base_somente_disp!$A:$L,7,FALSE),0)</f>
        <v>0</v>
      </c>
      <c r="E2922" s="20">
        <f>IFERROR(VLOOKUP(A2922,[1]Monitoramento_Base_somente_disp!$A:$L,8,FALSE),0)</f>
        <v>0</v>
      </c>
      <c r="F2922" s="20">
        <f>IFERROR(VLOOKUP(A2922,[1]Monitoramento_Base_somente_disp!$A:$L,9,FALSE),0)</f>
        <v>0</v>
      </c>
      <c r="G2922" s="28">
        <f>IFERROR(VLOOKUP(A2922,[1]Monitoramento_Base_somente_disp!$A:$L,10,FALSE),0)</f>
        <v>0</v>
      </c>
      <c r="H2922" s="27">
        <f>IFERROR(VLOOKUP(A2922,[2]webService!$A:$I,4,FALSE),0)</f>
        <v>0</v>
      </c>
      <c r="I2922" s="20">
        <f>IFERROR(VLOOKUP(A2922,[2]webService!$A:$II,5,FALSE),0)</f>
        <v>0</v>
      </c>
      <c r="J2922" s="20">
        <f>IFERROR(VLOOKUP(A2922,[2]webService!$A:$I,6,FALSE),0)</f>
        <v>0</v>
      </c>
      <c r="K2922" s="20">
        <f>IFERROR(VLOOKUP(A2922,[2]webService!$A:$I,7,FALSE),0)</f>
        <v>0</v>
      </c>
      <c r="L2922" s="20">
        <f>IFERROR(VLOOKUP(A2922,[2]webService!$A:$I,8,FALSE),0)</f>
        <v>0</v>
      </c>
      <c r="M2922" s="28">
        <f>IFERROR(VLOOKUP(A2922,[2]webService!$A:$I,9,FALSE),0)</f>
        <v>0</v>
      </c>
      <c r="N2922" s="27">
        <f>IFERROR(VLOOKUP(A2922,[3]soaBnafar!$A:$G,2,FALSE),0)</f>
        <v>0</v>
      </c>
      <c r="O2922" s="20">
        <f>IFERROR(VLOOKUP(A2922,[3]soaBnafar!$A:$H,3,FALSE),0)</f>
        <v>0</v>
      </c>
      <c r="P2922" s="20">
        <f>IFERROR(VLOOKUP(A2922,[3]soaBnafar!$A:$G,4,FALSE),0)</f>
        <v>0</v>
      </c>
      <c r="Q2922" s="20">
        <f>IFERROR(VLOOKUP(A2922,[3]soaBnafar!$A:$G,5,FALSE),0)</f>
        <v>0</v>
      </c>
      <c r="R2922" s="20">
        <f>IFERROR(VLOOKUP(A2922,[3]soaBnafar!$A:$G,6,FALSE),0)</f>
        <v>0</v>
      </c>
      <c r="S2922" s="20">
        <f>IFERROR(VLOOKUP(A2922,[3]soaBnafar!$A:$G,7,FALSE),0)</f>
        <v>0</v>
      </c>
      <c r="T2922" s="32">
        <f t="shared" si="542"/>
        <v>0</v>
      </c>
      <c r="U2922" s="21">
        <f t="shared" si="543"/>
        <v>0</v>
      </c>
      <c r="V2922" s="21">
        <f t="shared" si="544"/>
        <v>0</v>
      </c>
      <c r="W2922" s="21">
        <f t="shared" si="545"/>
        <v>0</v>
      </c>
      <c r="X2922" s="21">
        <f t="shared" si="546"/>
        <v>0</v>
      </c>
      <c r="Y2922" s="33">
        <f t="shared" si="547"/>
        <v>0</v>
      </c>
      <c r="Z2922" s="4" t="str">
        <f t="shared" si="548"/>
        <v>Não</v>
      </c>
      <c r="AA2922" s="4" t="str">
        <f t="shared" si="549"/>
        <v>Não</v>
      </c>
      <c r="AB2922" s="4" t="str">
        <f t="shared" si="550"/>
        <v>Não</v>
      </c>
      <c r="AC2922" s="4" t="str">
        <f t="shared" si="551"/>
        <v>Não</v>
      </c>
      <c r="AD2922" s="4" t="str">
        <f t="shared" si="552"/>
        <v>Não</v>
      </c>
      <c r="AE2922" s="30" t="str">
        <f t="shared" si="553"/>
        <v>Não</v>
      </c>
    </row>
    <row r="2923" spans="1:31" x14ac:dyDescent="0.25">
      <c r="A2923" s="23">
        <v>421165</v>
      </c>
      <c r="B2923" s="27">
        <f>IFERROR(VLOOKUP(A2923,[1]Monitoramento_Base_somente_disp!$A:$L,5,FALSE),0)</f>
        <v>0</v>
      </c>
      <c r="C2923" s="20">
        <f>IFERROR(VLOOKUP(A2923,[1]Monitoramento_Base_somente_disp!$A:$L,6,FALSE),0)</f>
        <v>0</v>
      </c>
      <c r="D2923" s="20">
        <f>IFERROR(VLOOKUP(A2923,[1]Monitoramento_Base_somente_disp!$A:$L,7,FALSE),0)</f>
        <v>0</v>
      </c>
      <c r="E2923" s="20">
        <f>IFERROR(VLOOKUP(A2923,[1]Monitoramento_Base_somente_disp!$A:$L,8,FALSE),0)</f>
        <v>0</v>
      </c>
      <c r="F2923" s="20">
        <f>IFERROR(VLOOKUP(A2923,[1]Monitoramento_Base_somente_disp!$A:$L,9,FALSE),0)</f>
        <v>0</v>
      </c>
      <c r="G2923" s="28">
        <f>IFERROR(VLOOKUP(A2923,[1]Monitoramento_Base_somente_disp!$A:$L,10,FALSE),0)</f>
        <v>0</v>
      </c>
      <c r="H2923" s="27">
        <f>IFERROR(VLOOKUP(A2923,[2]webService!$A:$I,4,FALSE),0)</f>
        <v>0</v>
      </c>
      <c r="I2923" s="20">
        <f>IFERROR(VLOOKUP(A2923,[2]webService!$A:$II,5,FALSE),0)</f>
        <v>0</v>
      </c>
      <c r="J2923" s="20">
        <f>IFERROR(VLOOKUP(A2923,[2]webService!$A:$I,6,FALSE),0)</f>
        <v>0</v>
      </c>
      <c r="K2923" s="20">
        <f>IFERROR(VLOOKUP(A2923,[2]webService!$A:$I,7,FALSE),0)</f>
        <v>0</v>
      </c>
      <c r="L2923" s="20">
        <f>IFERROR(VLOOKUP(A2923,[2]webService!$A:$I,8,FALSE),0)</f>
        <v>0</v>
      </c>
      <c r="M2923" s="28">
        <f>IFERROR(VLOOKUP(A2923,[2]webService!$A:$I,9,FALSE),0)</f>
        <v>0</v>
      </c>
      <c r="N2923" s="27">
        <f>IFERROR(VLOOKUP(A2923,[3]soaBnafar!$A:$G,2,FALSE),0)</f>
        <v>0</v>
      </c>
      <c r="O2923" s="20">
        <f>IFERROR(VLOOKUP(A2923,[3]soaBnafar!$A:$H,3,FALSE),0)</f>
        <v>0</v>
      </c>
      <c r="P2923" s="20">
        <f>IFERROR(VLOOKUP(A2923,[3]soaBnafar!$A:$G,4,FALSE),0)</f>
        <v>0</v>
      </c>
      <c r="Q2923" s="20">
        <f>IFERROR(VLOOKUP(A2923,[3]soaBnafar!$A:$G,5,FALSE),0)</f>
        <v>0</v>
      </c>
      <c r="R2923" s="20">
        <f>IFERROR(VLOOKUP(A2923,[3]soaBnafar!$A:$G,6,FALSE),0)</f>
        <v>0</v>
      </c>
      <c r="S2923" s="20">
        <f>IFERROR(VLOOKUP(A2923,[3]soaBnafar!$A:$G,7,FALSE),0)</f>
        <v>0</v>
      </c>
      <c r="T2923" s="32">
        <f t="shared" si="542"/>
        <v>0</v>
      </c>
      <c r="U2923" s="21">
        <f t="shared" si="543"/>
        <v>0</v>
      </c>
      <c r="V2923" s="21">
        <f t="shared" si="544"/>
        <v>0</v>
      </c>
      <c r="W2923" s="21">
        <f t="shared" si="545"/>
        <v>0</v>
      </c>
      <c r="X2923" s="21">
        <f t="shared" si="546"/>
        <v>0</v>
      </c>
      <c r="Y2923" s="33">
        <f t="shared" si="547"/>
        <v>0</v>
      </c>
      <c r="Z2923" s="4" t="str">
        <f t="shared" si="548"/>
        <v>Não</v>
      </c>
      <c r="AA2923" s="4" t="str">
        <f t="shared" si="549"/>
        <v>Não</v>
      </c>
      <c r="AB2923" s="4" t="str">
        <f t="shared" si="550"/>
        <v>Não</v>
      </c>
      <c r="AC2923" s="4" t="str">
        <f t="shared" si="551"/>
        <v>Não</v>
      </c>
      <c r="AD2923" s="4" t="str">
        <f t="shared" si="552"/>
        <v>Não</v>
      </c>
      <c r="AE2923" s="30" t="str">
        <f t="shared" si="553"/>
        <v>Não</v>
      </c>
    </row>
    <row r="2924" spans="1:31" x14ac:dyDescent="0.25">
      <c r="A2924" s="23">
        <v>421170</v>
      </c>
      <c r="B2924" s="27">
        <f>IFERROR(VLOOKUP(A2924,[1]Monitoramento_Base_somente_disp!$A:$L,5,FALSE),0)</f>
        <v>0</v>
      </c>
      <c r="C2924" s="20">
        <f>IFERROR(VLOOKUP(A2924,[1]Monitoramento_Base_somente_disp!$A:$L,6,FALSE),0)</f>
        <v>0</v>
      </c>
      <c r="D2924" s="20">
        <f>IFERROR(VLOOKUP(A2924,[1]Monitoramento_Base_somente_disp!$A:$L,7,FALSE),0)</f>
        <v>0</v>
      </c>
      <c r="E2924" s="20">
        <f>IFERROR(VLOOKUP(A2924,[1]Monitoramento_Base_somente_disp!$A:$L,8,FALSE),0)</f>
        <v>0</v>
      </c>
      <c r="F2924" s="20">
        <f>IFERROR(VLOOKUP(A2924,[1]Monitoramento_Base_somente_disp!$A:$L,9,FALSE),0)</f>
        <v>0</v>
      </c>
      <c r="G2924" s="28">
        <f>IFERROR(VLOOKUP(A2924,[1]Monitoramento_Base_somente_disp!$A:$L,10,FALSE),0)</f>
        <v>0</v>
      </c>
      <c r="H2924" s="27">
        <f>IFERROR(VLOOKUP(A2924,[2]webService!$A:$I,4,FALSE),0)</f>
        <v>84927</v>
      </c>
      <c r="I2924" s="20">
        <f>IFERROR(VLOOKUP(A2924,[2]webService!$A:$II,5,FALSE),0)</f>
        <v>1648187</v>
      </c>
      <c r="J2924" s="20">
        <f>IFERROR(VLOOKUP(A2924,[2]webService!$A:$I,6,FALSE),0)</f>
        <v>55487</v>
      </c>
      <c r="K2924" s="20">
        <f>IFERROR(VLOOKUP(A2924,[2]webService!$A:$I,7,FALSE),0)</f>
        <v>0</v>
      </c>
      <c r="L2924" s="20">
        <f>IFERROR(VLOOKUP(A2924,[2]webService!$A:$I,8,FALSE),0)</f>
        <v>0</v>
      </c>
      <c r="M2924" s="28">
        <f>IFERROR(VLOOKUP(A2924,[2]webService!$A:$I,9,FALSE),0)</f>
        <v>0</v>
      </c>
      <c r="N2924" s="27">
        <f>IFERROR(VLOOKUP(A2924,[3]soaBnafar!$A:$G,2,FALSE),0)</f>
        <v>0</v>
      </c>
      <c r="O2924" s="20">
        <f>IFERROR(VLOOKUP(A2924,[3]soaBnafar!$A:$H,3,FALSE),0)</f>
        <v>0</v>
      </c>
      <c r="P2924" s="20">
        <f>IFERROR(VLOOKUP(A2924,[3]soaBnafar!$A:$G,4,FALSE),0)</f>
        <v>0</v>
      </c>
      <c r="Q2924" s="20">
        <f>IFERROR(VLOOKUP(A2924,[3]soaBnafar!$A:$G,5,FALSE),0)</f>
        <v>0</v>
      </c>
      <c r="R2924" s="20">
        <f>IFERROR(VLOOKUP(A2924,[3]soaBnafar!$A:$G,6,FALSE),0)</f>
        <v>0</v>
      </c>
      <c r="S2924" s="20">
        <f>IFERROR(VLOOKUP(A2924,[3]soaBnafar!$A:$G,7,FALSE),0)</f>
        <v>0</v>
      </c>
      <c r="T2924" s="32">
        <f t="shared" si="542"/>
        <v>84927</v>
      </c>
      <c r="U2924" s="21">
        <f t="shared" si="543"/>
        <v>1648187</v>
      </c>
      <c r="V2924" s="21">
        <f t="shared" si="544"/>
        <v>55487</v>
      </c>
      <c r="W2924" s="21">
        <f t="shared" si="545"/>
        <v>0</v>
      </c>
      <c r="X2924" s="21">
        <f t="shared" si="546"/>
        <v>0</v>
      </c>
      <c r="Y2924" s="33">
        <f t="shared" si="547"/>
        <v>0</v>
      </c>
      <c r="Z2924" s="4" t="str">
        <f t="shared" si="548"/>
        <v>Sim</v>
      </c>
      <c r="AA2924" s="4" t="str">
        <f t="shared" si="549"/>
        <v>Sim</v>
      </c>
      <c r="AB2924" s="4" t="str">
        <f t="shared" si="550"/>
        <v>Sim</v>
      </c>
      <c r="AC2924" s="4" t="str">
        <f t="shared" si="551"/>
        <v>Não</v>
      </c>
      <c r="AD2924" s="4" t="str">
        <f t="shared" si="552"/>
        <v>Não</v>
      </c>
      <c r="AE2924" s="30" t="str">
        <f t="shared" si="553"/>
        <v>Não</v>
      </c>
    </row>
    <row r="2925" spans="1:31" x14ac:dyDescent="0.25">
      <c r="A2925" s="23">
        <v>421175</v>
      </c>
      <c r="B2925" s="27">
        <f>IFERROR(VLOOKUP(A2925,[1]Monitoramento_Base_somente_disp!$A:$L,5,FALSE),0)</f>
        <v>0</v>
      </c>
      <c r="C2925" s="20">
        <f>IFERROR(VLOOKUP(A2925,[1]Monitoramento_Base_somente_disp!$A:$L,6,FALSE),0)</f>
        <v>0</v>
      </c>
      <c r="D2925" s="20">
        <f>IFERROR(VLOOKUP(A2925,[1]Monitoramento_Base_somente_disp!$A:$L,7,FALSE),0)</f>
        <v>0</v>
      </c>
      <c r="E2925" s="20">
        <f>IFERROR(VLOOKUP(A2925,[1]Monitoramento_Base_somente_disp!$A:$L,8,FALSE),0)</f>
        <v>0</v>
      </c>
      <c r="F2925" s="20">
        <f>IFERROR(VLOOKUP(A2925,[1]Monitoramento_Base_somente_disp!$A:$L,9,FALSE),0)</f>
        <v>0</v>
      </c>
      <c r="G2925" s="28">
        <f>IFERROR(VLOOKUP(A2925,[1]Monitoramento_Base_somente_disp!$A:$L,10,FALSE),0)</f>
        <v>0</v>
      </c>
      <c r="H2925" s="27">
        <f>IFERROR(VLOOKUP(A2925,[2]webService!$A:$I,4,FALSE),0)</f>
        <v>0</v>
      </c>
      <c r="I2925" s="20">
        <f>IFERROR(VLOOKUP(A2925,[2]webService!$A:$II,5,FALSE),0)</f>
        <v>0</v>
      </c>
      <c r="J2925" s="20">
        <f>IFERROR(VLOOKUP(A2925,[2]webService!$A:$I,6,FALSE),0)</f>
        <v>0</v>
      </c>
      <c r="K2925" s="20">
        <f>IFERROR(VLOOKUP(A2925,[2]webService!$A:$I,7,FALSE),0)</f>
        <v>0</v>
      </c>
      <c r="L2925" s="20">
        <f>IFERROR(VLOOKUP(A2925,[2]webService!$A:$I,8,FALSE),0)</f>
        <v>0</v>
      </c>
      <c r="M2925" s="28">
        <f>IFERROR(VLOOKUP(A2925,[2]webService!$A:$I,9,FALSE),0)</f>
        <v>0</v>
      </c>
      <c r="N2925" s="27">
        <f>IFERROR(VLOOKUP(A2925,[3]soaBnafar!$A:$G,2,FALSE),0)</f>
        <v>0</v>
      </c>
      <c r="O2925" s="20">
        <f>IFERROR(VLOOKUP(A2925,[3]soaBnafar!$A:$H,3,FALSE),0)</f>
        <v>0</v>
      </c>
      <c r="P2925" s="20">
        <f>IFERROR(VLOOKUP(A2925,[3]soaBnafar!$A:$G,4,FALSE),0)</f>
        <v>0</v>
      </c>
      <c r="Q2925" s="20">
        <f>IFERROR(VLOOKUP(A2925,[3]soaBnafar!$A:$G,5,FALSE),0)</f>
        <v>0</v>
      </c>
      <c r="R2925" s="20">
        <f>IFERROR(VLOOKUP(A2925,[3]soaBnafar!$A:$G,6,FALSE),0)</f>
        <v>0</v>
      </c>
      <c r="S2925" s="20">
        <f>IFERROR(VLOOKUP(A2925,[3]soaBnafar!$A:$G,7,FALSE),0)</f>
        <v>0</v>
      </c>
      <c r="T2925" s="32">
        <f t="shared" si="542"/>
        <v>0</v>
      </c>
      <c r="U2925" s="21">
        <f t="shared" si="543"/>
        <v>0</v>
      </c>
      <c r="V2925" s="21">
        <f t="shared" si="544"/>
        <v>0</v>
      </c>
      <c r="W2925" s="21">
        <f t="shared" si="545"/>
        <v>0</v>
      </c>
      <c r="X2925" s="21">
        <f t="shared" si="546"/>
        <v>0</v>
      </c>
      <c r="Y2925" s="33">
        <f t="shared" si="547"/>
        <v>0</v>
      </c>
      <c r="Z2925" s="4" t="str">
        <f t="shared" si="548"/>
        <v>Não</v>
      </c>
      <c r="AA2925" s="4" t="str">
        <f t="shared" si="549"/>
        <v>Não</v>
      </c>
      <c r="AB2925" s="4" t="str">
        <f t="shared" si="550"/>
        <v>Não</v>
      </c>
      <c r="AC2925" s="4" t="str">
        <f t="shared" si="551"/>
        <v>Não</v>
      </c>
      <c r="AD2925" s="4" t="str">
        <f t="shared" si="552"/>
        <v>Não</v>
      </c>
      <c r="AE2925" s="30" t="str">
        <f t="shared" si="553"/>
        <v>Não</v>
      </c>
    </row>
    <row r="2926" spans="1:31" x14ac:dyDescent="0.25">
      <c r="A2926" s="23">
        <v>421185</v>
      </c>
      <c r="B2926" s="27">
        <f>IFERROR(VLOOKUP(A2926,[1]Monitoramento_Base_somente_disp!$A:$L,5,FALSE),0)</f>
        <v>0</v>
      </c>
      <c r="C2926" s="20">
        <f>IFERROR(VLOOKUP(A2926,[1]Monitoramento_Base_somente_disp!$A:$L,6,FALSE),0)</f>
        <v>0</v>
      </c>
      <c r="D2926" s="20">
        <f>IFERROR(VLOOKUP(A2926,[1]Monitoramento_Base_somente_disp!$A:$L,7,FALSE),0)</f>
        <v>0</v>
      </c>
      <c r="E2926" s="20">
        <f>IFERROR(VLOOKUP(A2926,[1]Monitoramento_Base_somente_disp!$A:$L,8,FALSE),0)</f>
        <v>0</v>
      </c>
      <c r="F2926" s="20">
        <f>IFERROR(VLOOKUP(A2926,[1]Monitoramento_Base_somente_disp!$A:$L,9,FALSE),0)</f>
        <v>0</v>
      </c>
      <c r="G2926" s="28">
        <f>IFERROR(VLOOKUP(A2926,[1]Monitoramento_Base_somente_disp!$A:$L,10,FALSE),0)</f>
        <v>0</v>
      </c>
      <c r="H2926" s="27">
        <f>IFERROR(VLOOKUP(A2926,[2]webService!$A:$I,4,FALSE),0)</f>
        <v>0</v>
      </c>
      <c r="I2926" s="20">
        <f>IFERROR(VLOOKUP(A2926,[2]webService!$A:$II,5,FALSE),0)</f>
        <v>0</v>
      </c>
      <c r="J2926" s="20">
        <f>IFERROR(VLOOKUP(A2926,[2]webService!$A:$I,6,FALSE),0)</f>
        <v>0</v>
      </c>
      <c r="K2926" s="20">
        <f>IFERROR(VLOOKUP(A2926,[2]webService!$A:$I,7,FALSE),0)</f>
        <v>0</v>
      </c>
      <c r="L2926" s="20">
        <f>IFERROR(VLOOKUP(A2926,[2]webService!$A:$I,8,FALSE),0)</f>
        <v>0</v>
      </c>
      <c r="M2926" s="28">
        <f>IFERROR(VLOOKUP(A2926,[2]webService!$A:$I,9,FALSE),0)</f>
        <v>0</v>
      </c>
      <c r="N2926" s="27">
        <f>IFERROR(VLOOKUP(A2926,[3]soaBnafar!$A:$G,2,FALSE),0)</f>
        <v>0</v>
      </c>
      <c r="O2926" s="20">
        <f>IFERROR(VLOOKUP(A2926,[3]soaBnafar!$A:$H,3,FALSE),0)</f>
        <v>0</v>
      </c>
      <c r="P2926" s="20">
        <f>IFERROR(VLOOKUP(A2926,[3]soaBnafar!$A:$G,4,FALSE),0)</f>
        <v>0</v>
      </c>
      <c r="Q2926" s="20">
        <f>IFERROR(VLOOKUP(A2926,[3]soaBnafar!$A:$G,5,FALSE),0)</f>
        <v>0</v>
      </c>
      <c r="R2926" s="20">
        <f>IFERROR(VLOOKUP(A2926,[3]soaBnafar!$A:$G,6,FALSE),0)</f>
        <v>0</v>
      </c>
      <c r="S2926" s="20">
        <f>IFERROR(VLOOKUP(A2926,[3]soaBnafar!$A:$G,7,FALSE),0)</f>
        <v>0</v>
      </c>
      <c r="T2926" s="32">
        <f t="shared" si="542"/>
        <v>0</v>
      </c>
      <c r="U2926" s="21">
        <f t="shared" si="543"/>
        <v>0</v>
      </c>
      <c r="V2926" s="21">
        <f t="shared" si="544"/>
        <v>0</v>
      </c>
      <c r="W2926" s="21">
        <f t="shared" si="545"/>
        <v>0</v>
      </c>
      <c r="X2926" s="21">
        <f t="shared" si="546"/>
        <v>0</v>
      </c>
      <c r="Y2926" s="33">
        <f t="shared" si="547"/>
        <v>0</v>
      </c>
      <c r="Z2926" s="4" t="str">
        <f t="shared" si="548"/>
        <v>Não</v>
      </c>
      <c r="AA2926" s="4" t="str">
        <f t="shared" si="549"/>
        <v>Não</v>
      </c>
      <c r="AB2926" s="4" t="str">
        <f t="shared" si="550"/>
        <v>Não</v>
      </c>
      <c r="AC2926" s="4" t="str">
        <f t="shared" si="551"/>
        <v>Não</v>
      </c>
      <c r="AD2926" s="4" t="str">
        <f t="shared" si="552"/>
        <v>Não</v>
      </c>
      <c r="AE2926" s="30" t="str">
        <f t="shared" si="553"/>
        <v>Não</v>
      </c>
    </row>
    <row r="2927" spans="1:31" x14ac:dyDescent="0.25">
      <c r="A2927" s="23">
        <v>421187</v>
      </c>
      <c r="B2927" s="27">
        <f>IFERROR(VLOOKUP(A2927,[1]Monitoramento_Base_somente_disp!$A:$L,5,FALSE),0)</f>
        <v>0</v>
      </c>
      <c r="C2927" s="20">
        <f>IFERROR(VLOOKUP(A2927,[1]Monitoramento_Base_somente_disp!$A:$L,6,FALSE),0)</f>
        <v>0</v>
      </c>
      <c r="D2927" s="20">
        <f>IFERROR(VLOOKUP(A2927,[1]Monitoramento_Base_somente_disp!$A:$L,7,FALSE),0)</f>
        <v>0</v>
      </c>
      <c r="E2927" s="20">
        <f>IFERROR(VLOOKUP(A2927,[1]Monitoramento_Base_somente_disp!$A:$L,8,FALSE),0)</f>
        <v>0</v>
      </c>
      <c r="F2927" s="20">
        <f>IFERROR(VLOOKUP(A2927,[1]Monitoramento_Base_somente_disp!$A:$L,9,FALSE),0)</f>
        <v>0</v>
      </c>
      <c r="G2927" s="28">
        <f>IFERROR(VLOOKUP(A2927,[1]Monitoramento_Base_somente_disp!$A:$L,10,FALSE),0)</f>
        <v>0</v>
      </c>
      <c r="H2927" s="27">
        <f>IFERROR(VLOOKUP(A2927,[2]webService!$A:$I,4,FALSE),0)</f>
        <v>16190</v>
      </c>
      <c r="I2927" s="20">
        <f>IFERROR(VLOOKUP(A2927,[2]webService!$A:$II,5,FALSE),0)</f>
        <v>109285</v>
      </c>
      <c r="J2927" s="20">
        <f>IFERROR(VLOOKUP(A2927,[2]webService!$A:$I,6,FALSE),0)</f>
        <v>0</v>
      </c>
      <c r="K2927" s="20">
        <f>IFERROR(VLOOKUP(A2927,[2]webService!$A:$I,7,FALSE),0)</f>
        <v>0</v>
      </c>
      <c r="L2927" s="20">
        <f>IFERROR(VLOOKUP(A2927,[2]webService!$A:$I,8,FALSE),0)</f>
        <v>0</v>
      </c>
      <c r="M2927" s="28">
        <f>IFERROR(VLOOKUP(A2927,[2]webService!$A:$I,9,FALSE),0)</f>
        <v>0</v>
      </c>
      <c r="N2927" s="27">
        <f>IFERROR(VLOOKUP(A2927,[3]soaBnafar!$A:$G,2,FALSE),0)</f>
        <v>0</v>
      </c>
      <c r="O2927" s="20">
        <f>IFERROR(VLOOKUP(A2927,[3]soaBnafar!$A:$H,3,FALSE),0)</f>
        <v>0</v>
      </c>
      <c r="P2927" s="20">
        <f>IFERROR(VLOOKUP(A2927,[3]soaBnafar!$A:$G,4,FALSE),0)</f>
        <v>0</v>
      </c>
      <c r="Q2927" s="20">
        <f>IFERROR(VLOOKUP(A2927,[3]soaBnafar!$A:$G,5,FALSE),0)</f>
        <v>0</v>
      </c>
      <c r="R2927" s="20">
        <f>IFERROR(VLOOKUP(A2927,[3]soaBnafar!$A:$G,6,FALSE),0)</f>
        <v>0</v>
      </c>
      <c r="S2927" s="20">
        <f>IFERROR(VLOOKUP(A2927,[3]soaBnafar!$A:$G,7,FALSE),0)</f>
        <v>0</v>
      </c>
      <c r="T2927" s="32">
        <f t="shared" si="542"/>
        <v>16190</v>
      </c>
      <c r="U2927" s="21">
        <f t="shared" si="543"/>
        <v>109285</v>
      </c>
      <c r="V2927" s="21">
        <f t="shared" si="544"/>
        <v>0</v>
      </c>
      <c r="W2927" s="21">
        <f t="shared" si="545"/>
        <v>0</v>
      </c>
      <c r="X2927" s="21">
        <f t="shared" si="546"/>
        <v>0</v>
      </c>
      <c r="Y2927" s="33">
        <f t="shared" si="547"/>
        <v>0</v>
      </c>
      <c r="Z2927" s="4" t="str">
        <f t="shared" si="548"/>
        <v>Sim</v>
      </c>
      <c r="AA2927" s="4" t="str">
        <f t="shared" si="549"/>
        <v>Sim</v>
      </c>
      <c r="AB2927" s="4" t="str">
        <f t="shared" si="550"/>
        <v>Não</v>
      </c>
      <c r="AC2927" s="4" t="str">
        <f t="shared" si="551"/>
        <v>Não</v>
      </c>
      <c r="AD2927" s="4" t="str">
        <f t="shared" si="552"/>
        <v>Não</v>
      </c>
      <c r="AE2927" s="30" t="str">
        <f t="shared" si="553"/>
        <v>Não</v>
      </c>
    </row>
    <row r="2928" spans="1:31" x14ac:dyDescent="0.25">
      <c r="A2928" s="23">
        <v>421189</v>
      </c>
      <c r="B2928" s="27">
        <f>IFERROR(VLOOKUP(A2928,[1]Monitoramento_Base_somente_disp!$A:$L,5,FALSE),0)</f>
        <v>82014</v>
      </c>
      <c r="C2928" s="20">
        <f>IFERROR(VLOOKUP(A2928,[1]Monitoramento_Base_somente_disp!$A:$L,6,FALSE),0)</f>
        <v>18688411</v>
      </c>
      <c r="D2928" s="20">
        <f>IFERROR(VLOOKUP(A2928,[1]Monitoramento_Base_somente_disp!$A:$L,7,FALSE),0)</f>
        <v>42432</v>
      </c>
      <c r="E2928" s="20">
        <f>IFERROR(VLOOKUP(A2928,[1]Monitoramento_Base_somente_disp!$A:$L,8,FALSE),0)</f>
        <v>8488802</v>
      </c>
      <c r="F2928" s="20">
        <f>IFERROR(VLOOKUP(A2928,[1]Monitoramento_Base_somente_disp!$A:$L,9,FALSE),0)</f>
        <v>0</v>
      </c>
      <c r="G2928" s="28">
        <f>IFERROR(VLOOKUP(A2928,[1]Monitoramento_Base_somente_disp!$A:$L,10,FALSE),0)</f>
        <v>0</v>
      </c>
      <c r="H2928" s="27">
        <f>IFERROR(VLOOKUP(A2928,[2]webService!$A:$I,4,FALSE),0)</f>
        <v>0</v>
      </c>
      <c r="I2928" s="20">
        <f>IFERROR(VLOOKUP(A2928,[2]webService!$A:$II,5,FALSE),0)</f>
        <v>0</v>
      </c>
      <c r="J2928" s="20">
        <f>IFERROR(VLOOKUP(A2928,[2]webService!$A:$I,6,FALSE),0)</f>
        <v>0</v>
      </c>
      <c r="K2928" s="20">
        <f>IFERROR(VLOOKUP(A2928,[2]webService!$A:$I,7,FALSE),0)</f>
        <v>0</v>
      </c>
      <c r="L2928" s="20">
        <f>IFERROR(VLOOKUP(A2928,[2]webService!$A:$I,8,FALSE),0)</f>
        <v>0</v>
      </c>
      <c r="M2928" s="28">
        <f>IFERROR(VLOOKUP(A2928,[2]webService!$A:$I,9,FALSE),0)</f>
        <v>0</v>
      </c>
      <c r="N2928" s="27">
        <f>IFERROR(VLOOKUP(A2928,[3]soaBnafar!$A:$G,2,FALSE),0)</f>
        <v>0</v>
      </c>
      <c r="O2928" s="20">
        <f>IFERROR(VLOOKUP(A2928,[3]soaBnafar!$A:$H,3,FALSE),0)</f>
        <v>0</v>
      </c>
      <c r="P2928" s="20">
        <f>IFERROR(VLOOKUP(A2928,[3]soaBnafar!$A:$G,4,FALSE),0)</f>
        <v>0</v>
      </c>
      <c r="Q2928" s="20">
        <f>IFERROR(VLOOKUP(A2928,[3]soaBnafar!$A:$G,5,FALSE),0)</f>
        <v>0</v>
      </c>
      <c r="R2928" s="20">
        <f>IFERROR(VLOOKUP(A2928,[3]soaBnafar!$A:$G,6,FALSE),0)</f>
        <v>0</v>
      </c>
      <c r="S2928" s="20">
        <f>IFERROR(VLOOKUP(A2928,[3]soaBnafar!$A:$G,7,FALSE),0)</f>
        <v>0</v>
      </c>
      <c r="T2928" s="32">
        <f t="shared" si="542"/>
        <v>82014</v>
      </c>
      <c r="U2928" s="21">
        <f t="shared" si="543"/>
        <v>18688411</v>
      </c>
      <c r="V2928" s="21">
        <f t="shared" si="544"/>
        <v>42432</v>
      </c>
      <c r="W2928" s="21">
        <f t="shared" si="545"/>
        <v>8488802</v>
      </c>
      <c r="X2928" s="21">
        <f t="shared" si="546"/>
        <v>0</v>
      </c>
      <c r="Y2928" s="33">
        <f t="shared" si="547"/>
        <v>0</v>
      </c>
      <c r="Z2928" s="4" t="str">
        <f t="shared" si="548"/>
        <v>Sim</v>
      </c>
      <c r="AA2928" s="4" t="str">
        <f t="shared" si="549"/>
        <v>Sim</v>
      </c>
      <c r="AB2928" s="4" t="str">
        <f t="shared" si="550"/>
        <v>Sim</v>
      </c>
      <c r="AC2928" s="4" t="str">
        <f t="shared" si="551"/>
        <v>Sim</v>
      </c>
      <c r="AD2928" s="4" t="str">
        <f t="shared" si="552"/>
        <v>Não</v>
      </c>
      <c r="AE2928" s="30" t="str">
        <f t="shared" si="553"/>
        <v>Não</v>
      </c>
    </row>
    <row r="2929" spans="1:31" x14ac:dyDescent="0.25">
      <c r="A2929" s="23">
        <v>421190</v>
      </c>
      <c r="B2929" s="27">
        <f>IFERROR(VLOOKUP(A2929,[1]Monitoramento_Base_somente_disp!$A:$L,5,FALSE),0)</f>
        <v>0</v>
      </c>
      <c r="C2929" s="20">
        <f>IFERROR(VLOOKUP(A2929,[1]Monitoramento_Base_somente_disp!$A:$L,6,FALSE),0)</f>
        <v>18599700</v>
      </c>
      <c r="D2929" s="20">
        <f>IFERROR(VLOOKUP(A2929,[1]Monitoramento_Base_somente_disp!$A:$L,7,FALSE),0)</f>
        <v>0</v>
      </c>
      <c r="E2929" s="20">
        <f>IFERROR(VLOOKUP(A2929,[1]Monitoramento_Base_somente_disp!$A:$L,8,FALSE),0)</f>
        <v>9299850</v>
      </c>
      <c r="F2929" s="20">
        <f>IFERROR(VLOOKUP(A2929,[1]Monitoramento_Base_somente_disp!$A:$L,9,FALSE),0)</f>
        <v>0</v>
      </c>
      <c r="G2929" s="28">
        <f>IFERROR(VLOOKUP(A2929,[1]Monitoramento_Base_somente_disp!$A:$L,10,FALSE),0)</f>
        <v>0</v>
      </c>
      <c r="H2929" s="27">
        <f>IFERROR(VLOOKUP(A2929,[2]webService!$A:$I,4,FALSE),0)</f>
        <v>0</v>
      </c>
      <c r="I2929" s="20">
        <f>IFERROR(VLOOKUP(A2929,[2]webService!$A:$II,5,FALSE),0)</f>
        <v>0</v>
      </c>
      <c r="J2929" s="20">
        <f>IFERROR(VLOOKUP(A2929,[2]webService!$A:$I,6,FALSE),0)</f>
        <v>0</v>
      </c>
      <c r="K2929" s="20">
        <f>IFERROR(VLOOKUP(A2929,[2]webService!$A:$I,7,FALSE),0)</f>
        <v>0</v>
      </c>
      <c r="L2929" s="20">
        <f>IFERROR(VLOOKUP(A2929,[2]webService!$A:$I,8,FALSE),0)</f>
        <v>0</v>
      </c>
      <c r="M2929" s="28">
        <f>IFERROR(VLOOKUP(A2929,[2]webService!$A:$I,9,FALSE),0)</f>
        <v>0</v>
      </c>
      <c r="N2929" s="27">
        <f>IFERROR(VLOOKUP(A2929,[3]soaBnafar!$A:$G,2,FALSE),0)</f>
        <v>0</v>
      </c>
      <c r="O2929" s="20">
        <f>IFERROR(VLOOKUP(A2929,[3]soaBnafar!$A:$H,3,FALSE),0)</f>
        <v>0</v>
      </c>
      <c r="P2929" s="20">
        <f>IFERROR(VLOOKUP(A2929,[3]soaBnafar!$A:$G,4,FALSE),0)</f>
        <v>0</v>
      </c>
      <c r="Q2929" s="20">
        <f>IFERROR(VLOOKUP(A2929,[3]soaBnafar!$A:$G,5,FALSE),0)</f>
        <v>0</v>
      </c>
      <c r="R2929" s="20">
        <f>IFERROR(VLOOKUP(A2929,[3]soaBnafar!$A:$G,6,FALSE),0)</f>
        <v>0</v>
      </c>
      <c r="S2929" s="20">
        <f>IFERROR(VLOOKUP(A2929,[3]soaBnafar!$A:$G,7,FALSE),0)</f>
        <v>0</v>
      </c>
      <c r="T2929" s="32">
        <f t="shared" si="542"/>
        <v>0</v>
      </c>
      <c r="U2929" s="21">
        <f t="shared" si="543"/>
        <v>18599700</v>
      </c>
      <c r="V2929" s="21">
        <f t="shared" si="544"/>
        <v>0</v>
      </c>
      <c r="W2929" s="21">
        <f t="shared" si="545"/>
        <v>9299850</v>
      </c>
      <c r="X2929" s="21">
        <f t="shared" si="546"/>
        <v>0</v>
      </c>
      <c r="Y2929" s="33">
        <f t="shared" si="547"/>
        <v>0</v>
      </c>
      <c r="Z2929" s="4" t="str">
        <f t="shared" si="548"/>
        <v>Não</v>
      </c>
      <c r="AA2929" s="4" t="str">
        <f t="shared" si="549"/>
        <v>Sim</v>
      </c>
      <c r="AB2929" s="4" t="str">
        <f t="shared" si="550"/>
        <v>Não</v>
      </c>
      <c r="AC2929" s="4" t="str">
        <f t="shared" si="551"/>
        <v>Sim</v>
      </c>
      <c r="AD2929" s="4" t="str">
        <f t="shared" si="552"/>
        <v>Não</v>
      </c>
      <c r="AE2929" s="30" t="str">
        <f t="shared" si="553"/>
        <v>Não</v>
      </c>
    </row>
    <row r="2930" spans="1:31" x14ac:dyDescent="0.25">
      <c r="A2930" s="23">
        <v>421200</v>
      </c>
      <c r="B2930" s="27">
        <f>IFERROR(VLOOKUP(A2930,[1]Monitoramento_Base_somente_disp!$A:$L,5,FALSE),0)</f>
        <v>0</v>
      </c>
      <c r="C2930" s="20">
        <f>IFERROR(VLOOKUP(A2930,[1]Monitoramento_Base_somente_disp!$A:$L,6,FALSE),0)</f>
        <v>0</v>
      </c>
      <c r="D2930" s="20">
        <f>IFERROR(VLOOKUP(A2930,[1]Monitoramento_Base_somente_disp!$A:$L,7,FALSE),0)</f>
        <v>0</v>
      </c>
      <c r="E2930" s="20">
        <f>IFERROR(VLOOKUP(A2930,[1]Monitoramento_Base_somente_disp!$A:$L,8,FALSE),0)</f>
        <v>0</v>
      </c>
      <c r="F2930" s="20">
        <f>IFERROR(VLOOKUP(A2930,[1]Monitoramento_Base_somente_disp!$A:$L,9,FALSE),0)</f>
        <v>0</v>
      </c>
      <c r="G2930" s="28">
        <f>IFERROR(VLOOKUP(A2930,[1]Monitoramento_Base_somente_disp!$A:$L,10,FALSE),0)</f>
        <v>0</v>
      </c>
      <c r="H2930" s="27">
        <f>IFERROR(VLOOKUP(A2930,[2]webService!$A:$I,4,FALSE),0)</f>
        <v>65493</v>
      </c>
      <c r="I2930" s="20">
        <f>IFERROR(VLOOKUP(A2930,[2]webService!$A:$II,5,FALSE),0)</f>
        <v>584578</v>
      </c>
      <c r="J2930" s="20">
        <f>IFERROR(VLOOKUP(A2930,[2]webService!$A:$I,6,FALSE),0)</f>
        <v>0</v>
      </c>
      <c r="K2930" s="20">
        <f>IFERROR(VLOOKUP(A2930,[2]webService!$A:$I,7,FALSE),0)</f>
        <v>588344</v>
      </c>
      <c r="L2930" s="20">
        <f>IFERROR(VLOOKUP(A2930,[2]webService!$A:$I,8,FALSE),0)</f>
        <v>0</v>
      </c>
      <c r="M2930" s="28">
        <f>IFERROR(VLOOKUP(A2930,[2]webService!$A:$I,9,FALSE),0)</f>
        <v>0</v>
      </c>
      <c r="N2930" s="27">
        <f>IFERROR(VLOOKUP(A2930,[3]soaBnafar!$A:$G,2,FALSE),0)</f>
        <v>0</v>
      </c>
      <c r="O2930" s="20">
        <f>IFERROR(VLOOKUP(A2930,[3]soaBnafar!$A:$H,3,FALSE),0)</f>
        <v>0</v>
      </c>
      <c r="P2930" s="20">
        <f>IFERROR(VLOOKUP(A2930,[3]soaBnafar!$A:$G,4,FALSE),0)</f>
        <v>0</v>
      </c>
      <c r="Q2930" s="20">
        <f>IFERROR(VLOOKUP(A2930,[3]soaBnafar!$A:$G,5,FALSE),0)</f>
        <v>0</v>
      </c>
      <c r="R2930" s="20">
        <f>IFERROR(VLOOKUP(A2930,[3]soaBnafar!$A:$G,6,FALSE),0)</f>
        <v>0</v>
      </c>
      <c r="S2930" s="20">
        <f>IFERROR(VLOOKUP(A2930,[3]soaBnafar!$A:$G,7,FALSE),0)</f>
        <v>0</v>
      </c>
      <c r="T2930" s="32">
        <f t="shared" si="542"/>
        <v>65493</v>
      </c>
      <c r="U2930" s="21">
        <f t="shared" si="543"/>
        <v>584578</v>
      </c>
      <c r="V2930" s="21">
        <f t="shared" si="544"/>
        <v>0</v>
      </c>
      <c r="W2930" s="21">
        <f t="shared" si="545"/>
        <v>588344</v>
      </c>
      <c r="X2930" s="21">
        <f t="shared" si="546"/>
        <v>0</v>
      </c>
      <c r="Y2930" s="33">
        <f t="shared" si="547"/>
        <v>0</v>
      </c>
      <c r="Z2930" s="4" t="str">
        <f t="shared" si="548"/>
        <v>Sim</v>
      </c>
      <c r="AA2930" s="4" t="str">
        <f t="shared" si="549"/>
        <v>Sim</v>
      </c>
      <c r="AB2930" s="4" t="str">
        <f t="shared" si="550"/>
        <v>Não</v>
      </c>
      <c r="AC2930" s="4" t="str">
        <f t="shared" si="551"/>
        <v>Sim</v>
      </c>
      <c r="AD2930" s="4" t="str">
        <f t="shared" si="552"/>
        <v>Não</v>
      </c>
      <c r="AE2930" s="30" t="str">
        <f t="shared" si="553"/>
        <v>Não</v>
      </c>
    </row>
    <row r="2931" spans="1:31" x14ac:dyDescent="0.25">
      <c r="A2931" s="23">
        <v>421205</v>
      </c>
      <c r="B2931" s="27">
        <f>IFERROR(VLOOKUP(A2931,[1]Monitoramento_Base_somente_disp!$A:$L,5,FALSE),0)</f>
        <v>67234</v>
      </c>
      <c r="C2931" s="20">
        <f>IFERROR(VLOOKUP(A2931,[1]Monitoramento_Base_somente_disp!$A:$L,6,FALSE),0)</f>
        <v>14871039</v>
      </c>
      <c r="D2931" s="20">
        <f>IFERROR(VLOOKUP(A2931,[1]Monitoramento_Base_somente_disp!$A:$L,7,FALSE),0)</f>
        <v>35691</v>
      </c>
      <c r="E2931" s="20">
        <f>IFERROR(VLOOKUP(A2931,[1]Monitoramento_Base_somente_disp!$A:$L,8,FALSE),0)</f>
        <v>6987440</v>
      </c>
      <c r="F2931" s="20">
        <f>IFERROR(VLOOKUP(A2931,[1]Monitoramento_Base_somente_disp!$A:$L,9,FALSE),0)</f>
        <v>0</v>
      </c>
      <c r="G2931" s="28">
        <f>IFERROR(VLOOKUP(A2931,[1]Monitoramento_Base_somente_disp!$A:$L,10,FALSE),0)</f>
        <v>0</v>
      </c>
      <c r="H2931" s="27">
        <f>IFERROR(VLOOKUP(A2931,[2]webService!$A:$I,4,FALSE),0)</f>
        <v>0</v>
      </c>
      <c r="I2931" s="20">
        <f>IFERROR(VLOOKUP(A2931,[2]webService!$A:$II,5,FALSE),0)</f>
        <v>0</v>
      </c>
      <c r="J2931" s="20">
        <f>IFERROR(VLOOKUP(A2931,[2]webService!$A:$I,6,FALSE),0)</f>
        <v>0</v>
      </c>
      <c r="K2931" s="20">
        <f>IFERROR(VLOOKUP(A2931,[2]webService!$A:$I,7,FALSE),0)</f>
        <v>0</v>
      </c>
      <c r="L2931" s="20">
        <f>IFERROR(VLOOKUP(A2931,[2]webService!$A:$I,8,FALSE),0)</f>
        <v>0</v>
      </c>
      <c r="M2931" s="28">
        <f>IFERROR(VLOOKUP(A2931,[2]webService!$A:$I,9,FALSE),0)</f>
        <v>0</v>
      </c>
      <c r="N2931" s="27">
        <f>IFERROR(VLOOKUP(A2931,[3]soaBnafar!$A:$G,2,FALSE),0)</f>
        <v>0</v>
      </c>
      <c r="O2931" s="20">
        <f>IFERROR(VLOOKUP(A2931,[3]soaBnafar!$A:$H,3,FALSE),0)</f>
        <v>0</v>
      </c>
      <c r="P2931" s="20">
        <f>IFERROR(VLOOKUP(A2931,[3]soaBnafar!$A:$G,4,FALSE),0)</f>
        <v>0</v>
      </c>
      <c r="Q2931" s="20">
        <f>IFERROR(VLOOKUP(A2931,[3]soaBnafar!$A:$G,5,FALSE),0)</f>
        <v>0</v>
      </c>
      <c r="R2931" s="20">
        <f>IFERROR(VLOOKUP(A2931,[3]soaBnafar!$A:$G,6,FALSE),0)</f>
        <v>0</v>
      </c>
      <c r="S2931" s="20">
        <f>IFERROR(VLOOKUP(A2931,[3]soaBnafar!$A:$G,7,FALSE),0)</f>
        <v>0</v>
      </c>
      <c r="T2931" s="32">
        <f t="shared" si="542"/>
        <v>67234</v>
      </c>
      <c r="U2931" s="21">
        <f t="shared" si="543"/>
        <v>14871039</v>
      </c>
      <c r="V2931" s="21">
        <f t="shared" si="544"/>
        <v>35691</v>
      </c>
      <c r="W2931" s="21">
        <f t="shared" si="545"/>
        <v>6987440</v>
      </c>
      <c r="X2931" s="21">
        <f t="shared" si="546"/>
        <v>0</v>
      </c>
      <c r="Y2931" s="33">
        <f t="shared" si="547"/>
        <v>0</v>
      </c>
      <c r="Z2931" s="4" t="str">
        <f t="shared" si="548"/>
        <v>Sim</v>
      </c>
      <c r="AA2931" s="4" t="str">
        <f t="shared" si="549"/>
        <v>Sim</v>
      </c>
      <c r="AB2931" s="4" t="str">
        <f t="shared" si="550"/>
        <v>Sim</v>
      </c>
      <c r="AC2931" s="4" t="str">
        <f t="shared" si="551"/>
        <v>Sim</v>
      </c>
      <c r="AD2931" s="4" t="str">
        <f t="shared" si="552"/>
        <v>Não</v>
      </c>
      <c r="AE2931" s="30" t="str">
        <f t="shared" si="553"/>
        <v>Não</v>
      </c>
    </row>
    <row r="2932" spans="1:31" x14ac:dyDescent="0.25">
      <c r="A2932" s="23">
        <v>421220</v>
      </c>
      <c r="B2932" s="27">
        <f>IFERROR(VLOOKUP(A2932,[1]Monitoramento_Base_somente_disp!$A:$L,5,FALSE),0)</f>
        <v>0</v>
      </c>
      <c r="C2932" s="20">
        <f>IFERROR(VLOOKUP(A2932,[1]Monitoramento_Base_somente_disp!$A:$L,6,FALSE),0)</f>
        <v>39751096</v>
      </c>
      <c r="D2932" s="20">
        <f>IFERROR(VLOOKUP(A2932,[1]Monitoramento_Base_somente_disp!$A:$L,7,FALSE),0)</f>
        <v>0</v>
      </c>
      <c r="E2932" s="20">
        <f>IFERROR(VLOOKUP(A2932,[1]Monitoramento_Base_somente_disp!$A:$L,8,FALSE),0)</f>
        <v>19875548</v>
      </c>
      <c r="F2932" s="20">
        <f>IFERROR(VLOOKUP(A2932,[1]Monitoramento_Base_somente_disp!$A:$L,9,FALSE),0)</f>
        <v>0</v>
      </c>
      <c r="G2932" s="28">
        <f>IFERROR(VLOOKUP(A2932,[1]Monitoramento_Base_somente_disp!$A:$L,10,FALSE),0)</f>
        <v>0</v>
      </c>
      <c r="H2932" s="27">
        <f>IFERROR(VLOOKUP(A2932,[2]webService!$A:$I,4,FALSE),0)</f>
        <v>316196</v>
      </c>
      <c r="I2932" s="20">
        <f>IFERROR(VLOOKUP(A2932,[2]webService!$A:$II,5,FALSE),0)</f>
        <v>336089</v>
      </c>
      <c r="J2932" s="20">
        <f>IFERROR(VLOOKUP(A2932,[2]webService!$A:$I,6,FALSE),0)</f>
        <v>0</v>
      </c>
      <c r="K2932" s="20">
        <f>IFERROR(VLOOKUP(A2932,[2]webService!$A:$I,7,FALSE),0)</f>
        <v>0</v>
      </c>
      <c r="L2932" s="20">
        <f>IFERROR(VLOOKUP(A2932,[2]webService!$A:$I,8,FALSE),0)</f>
        <v>0</v>
      </c>
      <c r="M2932" s="28">
        <f>IFERROR(VLOOKUP(A2932,[2]webService!$A:$I,9,FALSE),0)</f>
        <v>0</v>
      </c>
      <c r="N2932" s="27">
        <f>IFERROR(VLOOKUP(A2932,[3]soaBnafar!$A:$G,2,FALSE),0)</f>
        <v>0</v>
      </c>
      <c r="O2932" s="20">
        <f>IFERROR(VLOOKUP(A2932,[3]soaBnafar!$A:$H,3,FALSE),0)</f>
        <v>0</v>
      </c>
      <c r="P2932" s="20">
        <f>IFERROR(VLOOKUP(A2932,[3]soaBnafar!$A:$G,4,FALSE),0)</f>
        <v>0</v>
      </c>
      <c r="Q2932" s="20">
        <f>IFERROR(VLOOKUP(A2932,[3]soaBnafar!$A:$G,5,FALSE),0)</f>
        <v>0</v>
      </c>
      <c r="R2932" s="20">
        <f>IFERROR(VLOOKUP(A2932,[3]soaBnafar!$A:$G,6,FALSE),0)</f>
        <v>0</v>
      </c>
      <c r="S2932" s="20">
        <f>IFERROR(VLOOKUP(A2932,[3]soaBnafar!$A:$G,7,FALSE),0)</f>
        <v>0</v>
      </c>
      <c r="T2932" s="32">
        <f t="shared" si="542"/>
        <v>316196</v>
      </c>
      <c r="U2932" s="21">
        <f t="shared" si="543"/>
        <v>40087185</v>
      </c>
      <c r="V2932" s="21">
        <f t="shared" si="544"/>
        <v>0</v>
      </c>
      <c r="W2932" s="21">
        <f t="shared" si="545"/>
        <v>19875548</v>
      </c>
      <c r="X2932" s="21">
        <f t="shared" si="546"/>
        <v>0</v>
      </c>
      <c r="Y2932" s="33">
        <f t="shared" si="547"/>
        <v>0</v>
      </c>
      <c r="Z2932" s="4" t="str">
        <f t="shared" si="548"/>
        <v>Sim</v>
      </c>
      <c r="AA2932" s="4" t="str">
        <f t="shared" si="549"/>
        <v>Sim</v>
      </c>
      <c r="AB2932" s="4" t="str">
        <f t="shared" si="550"/>
        <v>Não</v>
      </c>
      <c r="AC2932" s="4" t="str">
        <f t="shared" si="551"/>
        <v>Sim</v>
      </c>
      <c r="AD2932" s="4" t="str">
        <f t="shared" si="552"/>
        <v>Não</v>
      </c>
      <c r="AE2932" s="30" t="str">
        <f t="shared" si="553"/>
        <v>Não</v>
      </c>
    </row>
    <row r="2933" spans="1:31" x14ac:dyDescent="0.25">
      <c r="A2933" s="23">
        <v>421223</v>
      </c>
      <c r="B2933" s="27">
        <f>IFERROR(VLOOKUP(A2933,[1]Monitoramento_Base_somente_disp!$A:$L,5,FALSE),0)</f>
        <v>0</v>
      </c>
      <c r="C2933" s="20">
        <f>IFERROR(VLOOKUP(A2933,[1]Monitoramento_Base_somente_disp!$A:$L,6,FALSE),0)</f>
        <v>0</v>
      </c>
      <c r="D2933" s="20">
        <f>IFERROR(VLOOKUP(A2933,[1]Monitoramento_Base_somente_disp!$A:$L,7,FALSE),0)</f>
        <v>0</v>
      </c>
      <c r="E2933" s="20">
        <f>IFERROR(VLOOKUP(A2933,[1]Monitoramento_Base_somente_disp!$A:$L,8,FALSE),0)</f>
        <v>0</v>
      </c>
      <c r="F2933" s="20">
        <f>IFERROR(VLOOKUP(A2933,[1]Monitoramento_Base_somente_disp!$A:$L,9,FALSE),0)</f>
        <v>0</v>
      </c>
      <c r="G2933" s="28">
        <f>IFERROR(VLOOKUP(A2933,[1]Monitoramento_Base_somente_disp!$A:$L,10,FALSE),0)</f>
        <v>0</v>
      </c>
      <c r="H2933" s="27">
        <f>IFERROR(VLOOKUP(A2933,[2]webService!$A:$I,4,FALSE),0)</f>
        <v>49719</v>
      </c>
      <c r="I2933" s="20">
        <f>IFERROR(VLOOKUP(A2933,[2]webService!$A:$II,5,FALSE),0)</f>
        <v>462272</v>
      </c>
      <c r="J2933" s="20">
        <f>IFERROR(VLOOKUP(A2933,[2]webService!$A:$I,6,FALSE),0)</f>
        <v>0</v>
      </c>
      <c r="K2933" s="20">
        <f>IFERROR(VLOOKUP(A2933,[2]webService!$A:$I,7,FALSE),0)</f>
        <v>615201</v>
      </c>
      <c r="L2933" s="20">
        <f>IFERROR(VLOOKUP(A2933,[2]webService!$A:$I,8,FALSE),0)</f>
        <v>0</v>
      </c>
      <c r="M2933" s="28">
        <f>IFERROR(VLOOKUP(A2933,[2]webService!$A:$I,9,FALSE),0)</f>
        <v>0</v>
      </c>
      <c r="N2933" s="27">
        <f>IFERROR(VLOOKUP(A2933,[3]soaBnafar!$A:$G,2,FALSE),0)</f>
        <v>0</v>
      </c>
      <c r="O2933" s="20">
        <f>IFERROR(VLOOKUP(A2933,[3]soaBnafar!$A:$H,3,FALSE),0)</f>
        <v>0</v>
      </c>
      <c r="P2933" s="20">
        <f>IFERROR(VLOOKUP(A2933,[3]soaBnafar!$A:$G,4,FALSE),0)</f>
        <v>0</v>
      </c>
      <c r="Q2933" s="20">
        <f>IFERROR(VLOOKUP(A2933,[3]soaBnafar!$A:$G,5,FALSE),0)</f>
        <v>0</v>
      </c>
      <c r="R2933" s="20">
        <f>IFERROR(VLOOKUP(A2933,[3]soaBnafar!$A:$G,6,FALSE),0)</f>
        <v>0</v>
      </c>
      <c r="S2933" s="20">
        <f>IFERROR(VLOOKUP(A2933,[3]soaBnafar!$A:$G,7,FALSE),0)</f>
        <v>0</v>
      </c>
      <c r="T2933" s="32">
        <f t="shared" si="542"/>
        <v>49719</v>
      </c>
      <c r="U2933" s="21">
        <f t="shared" si="543"/>
        <v>462272</v>
      </c>
      <c r="V2933" s="21">
        <f t="shared" si="544"/>
        <v>0</v>
      </c>
      <c r="W2933" s="21">
        <f t="shared" si="545"/>
        <v>615201</v>
      </c>
      <c r="X2933" s="21">
        <f t="shared" si="546"/>
        <v>0</v>
      </c>
      <c r="Y2933" s="33">
        <f t="shared" si="547"/>
        <v>0</v>
      </c>
      <c r="Z2933" s="4" t="str">
        <f t="shared" si="548"/>
        <v>Sim</v>
      </c>
      <c r="AA2933" s="4" t="str">
        <f t="shared" si="549"/>
        <v>Sim</v>
      </c>
      <c r="AB2933" s="4" t="str">
        <f t="shared" si="550"/>
        <v>Não</v>
      </c>
      <c r="AC2933" s="4" t="str">
        <f t="shared" si="551"/>
        <v>Sim</v>
      </c>
      <c r="AD2933" s="4" t="str">
        <f t="shared" si="552"/>
        <v>Não</v>
      </c>
      <c r="AE2933" s="30" t="str">
        <f t="shared" si="553"/>
        <v>Não</v>
      </c>
    </row>
    <row r="2934" spans="1:31" x14ac:dyDescent="0.25">
      <c r="A2934" s="23">
        <v>421225</v>
      </c>
      <c r="B2934" s="27">
        <f>IFERROR(VLOOKUP(A2934,[1]Monitoramento_Base_somente_disp!$A:$L,5,FALSE),0)</f>
        <v>0</v>
      </c>
      <c r="C2934" s="20">
        <f>IFERROR(VLOOKUP(A2934,[1]Monitoramento_Base_somente_disp!$A:$L,6,FALSE),0)</f>
        <v>0</v>
      </c>
      <c r="D2934" s="20">
        <f>IFERROR(VLOOKUP(A2934,[1]Monitoramento_Base_somente_disp!$A:$L,7,FALSE),0)</f>
        <v>0</v>
      </c>
      <c r="E2934" s="20">
        <f>IFERROR(VLOOKUP(A2934,[1]Monitoramento_Base_somente_disp!$A:$L,8,FALSE),0)</f>
        <v>0</v>
      </c>
      <c r="F2934" s="20">
        <f>IFERROR(VLOOKUP(A2934,[1]Monitoramento_Base_somente_disp!$A:$L,9,FALSE),0)</f>
        <v>0</v>
      </c>
      <c r="G2934" s="28">
        <f>IFERROR(VLOOKUP(A2934,[1]Monitoramento_Base_somente_disp!$A:$L,10,FALSE),0)</f>
        <v>0</v>
      </c>
      <c r="H2934" s="27">
        <f>IFERROR(VLOOKUP(A2934,[2]webService!$A:$I,4,FALSE),0)</f>
        <v>0</v>
      </c>
      <c r="I2934" s="20">
        <f>IFERROR(VLOOKUP(A2934,[2]webService!$A:$II,5,FALSE),0)</f>
        <v>0</v>
      </c>
      <c r="J2934" s="20">
        <f>IFERROR(VLOOKUP(A2934,[2]webService!$A:$I,6,FALSE),0)</f>
        <v>0</v>
      </c>
      <c r="K2934" s="20">
        <f>IFERROR(VLOOKUP(A2934,[2]webService!$A:$I,7,FALSE),0)</f>
        <v>0</v>
      </c>
      <c r="L2934" s="20">
        <f>IFERROR(VLOOKUP(A2934,[2]webService!$A:$I,8,FALSE),0)</f>
        <v>0</v>
      </c>
      <c r="M2934" s="28">
        <f>IFERROR(VLOOKUP(A2934,[2]webService!$A:$I,9,FALSE),0)</f>
        <v>0</v>
      </c>
      <c r="N2934" s="27">
        <f>IFERROR(VLOOKUP(A2934,[3]soaBnafar!$A:$G,2,FALSE),0)</f>
        <v>0</v>
      </c>
      <c r="O2934" s="20">
        <f>IFERROR(VLOOKUP(A2934,[3]soaBnafar!$A:$H,3,FALSE),0)</f>
        <v>0</v>
      </c>
      <c r="P2934" s="20">
        <f>IFERROR(VLOOKUP(A2934,[3]soaBnafar!$A:$G,4,FALSE),0)</f>
        <v>0</v>
      </c>
      <c r="Q2934" s="20">
        <f>IFERROR(VLOOKUP(A2934,[3]soaBnafar!$A:$G,5,FALSE),0)</f>
        <v>0</v>
      </c>
      <c r="R2934" s="20">
        <f>IFERROR(VLOOKUP(A2934,[3]soaBnafar!$A:$G,6,FALSE),0)</f>
        <v>0</v>
      </c>
      <c r="S2934" s="20">
        <f>IFERROR(VLOOKUP(A2934,[3]soaBnafar!$A:$G,7,FALSE),0)</f>
        <v>0</v>
      </c>
      <c r="T2934" s="32">
        <f t="shared" si="542"/>
        <v>0</v>
      </c>
      <c r="U2934" s="21">
        <f t="shared" si="543"/>
        <v>0</v>
      </c>
      <c r="V2934" s="21">
        <f t="shared" si="544"/>
        <v>0</v>
      </c>
      <c r="W2934" s="21">
        <f t="shared" si="545"/>
        <v>0</v>
      </c>
      <c r="X2934" s="21">
        <f t="shared" si="546"/>
        <v>0</v>
      </c>
      <c r="Y2934" s="33">
        <f t="shared" si="547"/>
        <v>0</v>
      </c>
      <c r="Z2934" s="4" t="str">
        <f t="shared" si="548"/>
        <v>Não</v>
      </c>
      <c r="AA2934" s="4" t="str">
        <f t="shared" si="549"/>
        <v>Não</v>
      </c>
      <c r="AB2934" s="4" t="str">
        <f t="shared" si="550"/>
        <v>Não</v>
      </c>
      <c r="AC2934" s="4" t="str">
        <f t="shared" si="551"/>
        <v>Não</v>
      </c>
      <c r="AD2934" s="4" t="str">
        <f t="shared" si="552"/>
        <v>Não</v>
      </c>
      <c r="AE2934" s="30" t="str">
        <f t="shared" si="553"/>
        <v>Não</v>
      </c>
    </row>
    <row r="2935" spans="1:31" x14ac:dyDescent="0.25">
      <c r="A2935" s="23">
        <v>421227</v>
      </c>
      <c r="B2935" s="27">
        <f>IFERROR(VLOOKUP(A2935,[1]Monitoramento_Base_somente_disp!$A:$L,5,FALSE),0)</f>
        <v>0</v>
      </c>
      <c r="C2935" s="20">
        <f>IFERROR(VLOOKUP(A2935,[1]Monitoramento_Base_somente_disp!$A:$L,6,FALSE),0)</f>
        <v>0</v>
      </c>
      <c r="D2935" s="20">
        <f>IFERROR(VLOOKUP(A2935,[1]Monitoramento_Base_somente_disp!$A:$L,7,FALSE),0)</f>
        <v>0</v>
      </c>
      <c r="E2935" s="20">
        <f>IFERROR(VLOOKUP(A2935,[1]Monitoramento_Base_somente_disp!$A:$L,8,FALSE),0)</f>
        <v>0</v>
      </c>
      <c r="F2935" s="20">
        <f>IFERROR(VLOOKUP(A2935,[1]Monitoramento_Base_somente_disp!$A:$L,9,FALSE),0)</f>
        <v>0</v>
      </c>
      <c r="G2935" s="28">
        <f>IFERROR(VLOOKUP(A2935,[1]Monitoramento_Base_somente_disp!$A:$L,10,FALSE),0)</f>
        <v>0</v>
      </c>
      <c r="H2935" s="27">
        <f>IFERROR(VLOOKUP(A2935,[2]webService!$A:$I,4,FALSE),0)</f>
        <v>0</v>
      </c>
      <c r="I2935" s="20">
        <f>IFERROR(VLOOKUP(A2935,[2]webService!$A:$II,5,FALSE),0)</f>
        <v>0</v>
      </c>
      <c r="J2935" s="20">
        <f>IFERROR(VLOOKUP(A2935,[2]webService!$A:$I,6,FALSE),0)</f>
        <v>0</v>
      </c>
      <c r="K2935" s="20">
        <f>IFERROR(VLOOKUP(A2935,[2]webService!$A:$I,7,FALSE),0)</f>
        <v>0</v>
      </c>
      <c r="L2935" s="20">
        <f>IFERROR(VLOOKUP(A2935,[2]webService!$A:$I,8,FALSE),0)</f>
        <v>0</v>
      </c>
      <c r="M2935" s="28">
        <f>IFERROR(VLOOKUP(A2935,[2]webService!$A:$I,9,FALSE),0)</f>
        <v>0</v>
      </c>
      <c r="N2935" s="27">
        <f>IFERROR(VLOOKUP(A2935,[3]soaBnafar!$A:$G,2,FALSE),0)</f>
        <v>0</v>
      </c>
      <c r="O2935" s="20">
        <f>IFERROR(VLOOKUP(A2935,[3]soaBnafar!$A:$H,3,FALSE),0)</f>
        <v>0</v>
      </c>
      <c r="P2935" s="20">
        <f>IFERROR(VLOOKUP(A2935,[3]soaBnafar!$A:$G,4,FALSE),0)</f>
        <v>0</v>
      </c>
      <c r="Q2935" s="20">
        <f>IFERROR(VLOOKUP(A2935,[3]soaBnafar!$A:$G,5,FALSE),0)</f>
        <v>0</v>
      </c>
      <c r="R2935" s="20">
        <f>IFERROR(VLOOKUP(A2935,[3]soaBnafar!$A:$G,6,FALSE),0)</f>
        <v>0</v>
      </c>
      <c r="S2935" s="20">
        <f>IFERROR(VLOOKUP(A2935,[3]soaBnafar!$A:$G,7,FALSE),0)</f>
        <v>0</v>
      </c>
      <c r="T2935" s="32">
        <f t="shared" si="542"/>
        <v>0</v>
      </c>
      <c r="U2935" s="21">
        <f t="shared" si="543"/>
        <v>0</v>
      </c>
      <c r="V2935" s="21">
        <f t="shared" si="544"/>
        <v>0</v>
      </c>
      <c r="W2935" s="21">
        <f t="shared" si="545"/>
        <v>0</v>
      </c>
      <c r="X2935" s="21">
        <f t="shared" si="546"/>
        <v>0</v>
      </c>
      <c r="Y2935" s="33">
        <f t="shared" si="547"/>
        <v>0</v>
      </c>
      <c r="Z2935" s="4" t="str">
        <f t="shared" si="548"/>
        <v>Não</v>
      </c>
      <c r="AA2935" s="4" t="str">
        <f t="shared" si="549"/>
        <v>Não</v>
      </c>
      <c r="AB2935" s="4" t="str">
        <f t="shared" si="550"/>
        <v>Não</v>
      </c>
      <c r="AC2935" s="4" t="str">
        <f t="shared" si="551"/>
        <v>Não</v>
      </c>
      <c r="AD2935" s="4" t="str">
        <f t="shared" si="552"/>
        <v>Não</v>
      </c>
      <c r="AE2935" s="30" t="str">
        <f t="shared" si="553"/>
        <v>Não</v>
      </c>
    </row>
    <row r="2936" spans="1:31" x14ac:dyDescent="0.25">
      <c r="A2936" s="23">
        <v>421230</v>
      </c>
      <c r="B2936" s="27">
        <f>IFERROR(VLOOKUP(A2936,[1]Monitoramento_Base_somente_disp!$A:$L,5,FALSE),0)</f>
        <v>0</v>
      </c>
      <c r="C2936" s="20">
        <f>IFERROR(VLOOKUP(A2936,[1]Monitoramento_Base_somente_disp!$A:$L,6,FALSE),0)</f>
        <v>0</v>
      </c>
      <c r="D2936" s="20">
        <f>IFERROR(VLOOKUP(A2936,[1]Monitoramento_Base_somente_disp!$A:$L,7,FALSE),0)</f>
        <v>0</v>
      </c>
      <c r="E2936" s="20">
        <f>IFERROR(VLOOKUP(A2936,[1]Monitoramento_Base_somente_disp!$A:$L,8,FALSE),0)</f>
        <v>0</v>
      </c>
      <c r="F2936" s="20">
        <f>IFERROR(VLOOKUP(A2936,[1]Monitoramento_Base_somente_disp!$A:$L,9,FALSE),0)</f>
        <v>0</v>
      </c>
      <c r="G2936" s="28">
        <f>IFERROR(VLOOKUP(A2936,[1]Monitoramento_Base_somente_disp!$A:$L,10,FALSE),0)</f>
        <v>0</v>
      </c>
      <c r="H2936" s="27">
        <f>IFERROR(VLOOKUP(A2936,[2]webService!$A:$I,4,FALSE),0)</f>
        <v>83750</v>
      </c>
      <c r="I2936" s="20">
        <f>IFERROR(VLOOKUP(A2936,[2]webService!$A:$II,5,FALSE),0)</f>
        <v>388373</v>
      </c>
      <c r="J2936" s="20">
        <f>IFERROR(VLOOKUP(A2936,[2]webService!$A:$I,6,FALSE),0)</f>
        <v>0</v>
      </c>
      <c r="K2936" s="20">
        <f>IFERROR(VLOOKUP(A2936,[2]webService!$A:$I,7,FALSE),0)</f>
        <v>298676</v>
      </c>
      <c r="L2936" s="20">
        <f>IFERROR(VLOOKUP(A2936,[2]webService!$A:$I,8,FALSE),0)</f>
        <v>0</v>
      </c>
      <c r="M2936" s="28">
        <f>IFERROR(VLOOKUP(A2936,[2]webService!$A:$I,9,FALSE),0)</f>
        <v>0</v>
      </c>
      <c r="N2936" s="27">
        <f>IFERROR(VLOOKUP(A2936,[3]soaBnafar!$A:$G,2,FALSE),0)</f>
        <v>0</v>
      </c>
      <c r="O2936" s="20">
        <f>IFERROR(VLOOKUP(A2936,[3]soaBnafar!$A:$H,3,FALSE),0)</f>
        <v>0</v>
      </c>
      <c r="P2936" s="20">
        <f>IFERROR(VLOOKUP(A2936,[3]soaBnafar!$A:$G,4,FALSE),0)</f>
        <v>0</v>
      </c>
      <c r="Q2936" s="20">
        <f>IFERROR(VLOOKUP(A2936,[3]soaBnafar!$A:$G,5,FALSE),0)</f>
        <v>0</v>
      </c>
      <c r="R2936" s="20">
        <f>IFERROR(VLOOKUP(A2936,[3]soaBnafar!$A:$G,6,FALSE),0)</f>
        <v>0</v>
      </c>
      <c r="S2936" s="20">
        <f>IFERROR(VLOOKUP(A2936,[3]soaBnafar!$A:$G,7,FALSE),0)</f>
        <v>0</v>
      </c>
      <c r="T2936" s="32">
        <f t="shared" si="542"/>
        <v>83750</v>
      </c>
      <c r="U2936" s="21">
        <f t="shared" si="543"/>
        <v>388373</v>
      </c>
      <c r="V2936" s="21">
        <f t="shared" si="544"/>
        <v>0</v>
      </c>
      <c r="W2936" s="21">
        <f t="shared" si="545"/>
        <v>298676</v>
      </c>
      <c r="X2936" s="21">
        <f t="shared" si="546"/>
        <v>0</v>
      </c>
      <c r="Y2936" s="33">
        <f t="shared" si="547"/>
        <v>0</v>
      </c>
      <c r="Z2936" s="4" t="str">
        <f t="shared" si="548"/>
        <v>Sim</v>
      </c>
      <c r="AA2936" s="4" t="str">
        <f t="shared" si="549"/>
        <v>Sim</v>
      </c>
      <c r="AB2936" s="4" t="str">
        <f t="shared" si="550"/>
        <v>Não</v>
      </c>
      <c r="AC2936" s="4" t="str">
        <f t="shared" si="551"/>
        <v>Sim</v>
      </c>
      <c r="AD2936" s="4" t="str">
        <f t="shared" si="552"/>
        <v>Não</v>
      </c>
      <c r="AE2936" s="30" t="str">
        <f t="shared" si="553"/>
        <v>Não</v>
      </c>
    </row>
    <row r="2937" spans="1:31" x14ac:dyDescent="0.25">
      <c r="A2937" s="23">
        <v>421250</v>
      </c>
      <c r="B2937" s="27">
        <f>IFERROR(VLOOKUP(A2937,[1]Monitoramento_Base_somente_disp!$A:$L,5,FALSE),0)</f>
        <v>0</v>
      </c>
      <c r="C2937" s="20">
        <f>IFERROR(VLOOKUP(A2937,[1]Monitoramento_Base_somente_disp!$A:$L,6,FALSE),0)</f>
        <v>0</v>
      </c>
      <c r="D2937" s="20">
        <f>IFERROR(VLOOKUP(A2937,[1]Monitoramento_Base_somente_disp!$A:$L,7,FALSE),0)</f>
        <v>0</v>
      </c>
      <c r="E2937" s="20">
        <f>IFERROR(VLOOKUP(A2937,[1]Monitoramento_Base_somente_disp!$A:$L,8,FALSE),0)</f>
        <v>0</v>
      </c>
      <c r="F2937" s="20">
        <f>IFERROR(VLOOKUP(A2937,[1]Monitoramento_Base_somente_disp!$A:$L,9,FALSE),0)</f>
        <v>0</v>
      </c>
      <c r="G2937" s="28">
        <f>IFERROR(VLOOKUP(A2937,[1]Monitoramento_Base_somente_disp!$A:$L,10,FALSE),0)</f>
        <v>0</v>
      </c>
      <c r="H2937" s="27">
        <f>IFERROR(VLOOKUP(A2937,[2]webService!$A:$I,4,FALSE),0)</f>
        <v>0</v>
      </c>
      <c r="I2937" s="20">
        <f>IFERROR(VLOOKUP(A2937,[2]webService!$A:$II,5,FALSE),0)</f>
        <v>0</v>
      </c>
      <c r="J2937" s="20">
        <f>IFERROR(VLOOKUP(A2937,[2]webService!$A:$I,6,FALSE),0)</f>
        <v>0</v>
      </c>
      <c r="K2937" s="20">
        <f>IFERROR(VLOOKUP(A2937,[2]webService!$A:$I,7,FALSE),0)</f>
        <v>0</v>
      </c>
      <c r="L2937" s="20">
        <f>IFERROR(VLOOKUP(A2937,[2]webService!$A:$I,8,FALSE),0)</f>
        <v>0</v>
      </c>
      <c r="M2937" s="28">
        <f>IFERROR(VLOOKUP(A2937,[2]webService!$A:$I,9,FALSE),0)</f>
        <v>0</v>
      </c>
      <c r="N2937" s="27">
        <f>IFERROR(VLOOKUP(A2937,[3]soaBnafar!$A:$G,2,FALSE),0)</f>
        <v>0</v>
      </c>
      <c r="O2937" s="20">
        <f>IFERROR(VLOOKUP(A2937,[3]soaBnafar!$A:$H,3,FALSE),0)</f>
        <v>0</v>
      </c>
      <c r="P2937" s="20">
        <f>IFERROR(VLOOKUP(A2937,[3]soaBnafar!$A:$G,4,FALSE),0)</f>
        <v>0</v>
      </c>
      <c r="Q2937" s="20">
        <f>IFERROR(VLOOKUP(A2937,[3]soaBnafar!$A:$G,5,FALSE),0)</f>
        <v>0</v>
      </c>
      <c r="R2937" s="20">
        <f>IFERROR(VLOOKUP(A2937,[3]soaBnafar!$A:$G,6,FALSE),0)</f>
        <v>0</v>
      </c>
      <c r="S2937" s="20">
        <f>IFERROR(VLOOKUP(A2937,[3]soaBnafar!$A:$G,7,FALSE),0)</f>
        <v>0</v>
      </c>
      <c r="T2937" s="32">
        <f t="shared" si="542"/>
        <v>0</v>
      </c>
      <c r="U2937" s="21">
        <f t="shared" si="543"/>
        <v>0</v>
      </c>
      <c r="V2937" s="21">
        <f t="shared" si="544"/>
        <v>0</v>
      </c>
      <c r="W2937" s="21">
        <f t="shared" si="545"/>
        <v>0</v>
      </c>
      <c r="X2937" s="21">
        <f t="shared" si="546"/>
        <v>0</v>
      </c>
      <c r="Y2937" s="33">
        <f t="shared" si="547"/>
        <v>0</v>
      </c>
      <c r="Z2937" s="4" t="str">
        <f t="shared" si="548"/>
        <v>Não</v>
      </c>
      <c r="AA2937" s="4" t="str">
        <f t="shared" si="549"/>
        <v>Não</v>
      </c>
      <c r="AB2937" s="4" t="str">
        <f t="shared" si="550"/>
        <v>Não</v>
      </c>
      <c r="AC2937" s="4" t="str">
        <f t="shared" si="551"/>
        <v>Não</v>
      </c>
      <c r="AD2937" s="4" t="str">
        <f t="shared" si="552"/>
        <v>Não</v>
      </c>
      <c r="AE2937" s="30" t="str">
        <f t="shared" si="553"/>
        <v>Não</v>
      </c>
    </row>
    <row r="2938" spans="1:31" x14ac:dyDescent="0.25">
      <c r="A2938" s="23">
        <v>421270</v>
      </c>
      <c r="B2938" s="27">
        <f>IFERROR(VLOOKUP(A2938,[1]Monitoramento_Base_somente_disp!$A:$L,5,FALSE),0)</f>
        <v>0</v>
      </c>
      <c r="C2938" s="20">
        <f>IFERROR(VLOOKUP(A2938,[1]Monitoramento_Base_somente_disp!$A:$L,6,FALSE),0)</f>
        <v>0</v>
      </c>
      <c r="D2938" s="20">
        <f>IFERROR(VLOOKUP(A2938,[1]Monitoramento_Base_somente_disp!$A:$L,7,FALSE),0)</f>
        <v>0</v>
      </c>
      <c r="E2938" s="20">
        <f>IFERROR(VLOOKUP(A2938,[1]Monitoramento_Base_somente_disp!$A:$L,8,FALSE),0)</f>
        <v>0</v>
      </c>
      <c r="F2938" s="20">
        <f>IFERROR(VLOOKUP(A2938,[1]Monitoramento_Base_somente_disp!$A:$L,9,FALSE),0)</f>
        <v>0</v>
      </c>
      <c r="G2938" s="28">
        <f>IFERROR(VLOOKUP(A2938,[1]Monitoramento_Base_somente_disp!$A:$L,10,FALSE),0)</f>
        <v>0</v>
      </c>
      <c r="H2938" s="27">
        <f>IFERROR(VLOOKUP(A2938,[2]webService!$A:$I,4,FALSE),0)</f>
        <v>0</v>
      </c>
      <c r="I2938" s="20">
        <f>IFERROR(VLOOKUP(A2938,[2]webService!$A:$II,5,FALSE),0)</f>
        <v>0</v>
      </c>
      <c r="J2938" s="20">
        <f>IFERROR(VLOOKUP(A2938,[2]webService!$A:$I,6,FALSE),0)</f>
        <v>0</v>
      </c>
      <c r="K2938" s="20">
        <f>IFERROR(VLOOKUP(A2938,[2]webService!$A:$I,7,FALSE),0)</f>
        <v>0</v>
      </c>
      <c r="L2938" s="20">
        <f>IFERROR(VLOOKUP(A2938,[2]webService!$A:$I,8,FALSE),0)</f>
        <v>0</v>
      </c>
      <c r="M2938" s="28">
        <f>IFERROR(VLOOKUP(A2938,[2]webService!$A:$I,9,FALSE),0)</f>
        <v>0</v>
      </c>
      <c r="N2938" s="27">
        <f>IFERROR(VLOOKUP(A2938,[3]soaBnafar!$A:$G,2,FALSE),0)</f>
        <v>0</v>
      </c>
      <c r="O2938" s="20">
        <f>IFERROR(VLOOKUP(A2938,[3]soaBnafar!$A:$H,3,FALSE),0)</f>
        <v>0</v>
      </c>
      <c r="P2938" s="20">
        <f>IFERROR(VLOOKUP(A2938,[3]soaBnafar!$A:$G,4,FALSE),0)</f>
        <v>0</v>
      </c>
      <c r="Q2938" s="20">
        <f>IFERROR(VLOOKUP(A2938,[3]soaBnafar!$A:$G,5,FALSE),0)</f>
        <v>0</v>
      </c>
      <c r="R2938" s="20">
        <f>IFERROR(VLOOKUP(A2938,[3]soaBnafar!$A:$G,6,FALSE),0)</f>
        <v>0</v>
      </c>
      <c r="S2938" s="20">
        <f>IFERROR(VLOOKUP(A2938,[3]soaBnafar!$A:$G,7,FALSE),0)</f>
        <v>0</v>
      </c>
      <c r="T2938" s="32">
        <f t="shared" si="542"/>
        <v>0</v>
      </c>
      <c r="U2938" s="21">
        <f t="shared" si="543"/>
        <v>0</v>
      </c>
      <c r="V2938" s="21">
        <f t="shared" si="544"/>
        <v>0</v>
      </c>
      <c r="W2938" s="21">
        <f t="shared" si="545"/>
        <v>0</v>
      </c>
      <c r="X2938" s="21">
        <f t="shared" si="546"/>
        <v>0</v>
      </c>
      <c r="Y2938" s="33">
        <f t="shared" si="547"/>
        <v>0</v>
      </c>
      <c r="Z2938" s="4" t="str">
        <f t="shared" si="548"/>
        <v>Não</v>
      </c>
      <c r="AA2938" s="4" t="str">
        <f t="shared" si="549"/>
        <v>Não</v>
      </c>
      <c r="AB2938" s="4" t="str">
        <f t="shared" si="550"/>
        <v>Não</v>
      </c>
      <c r="AC2938" s="4" t="str">
        <f t="shared" si="551"/>
        <v>Não</v>
      </c>
      <c r="AD2938" s="4" t="str">
        <f t="shared" si="552"/>
        <v>Não</v>
      </c>
      <c r="AE2938" s="30" t="str">
        <f t="shared" si="553"/>
        <v>Não</v>
      </c>
    </row>
    <row r="2939" spans="1:31" x14ac:dyDescent="0.25">
      <c r="A2939" s="23">
        <v>421330</v>
      </c>
      <c r="B2939" s="27">
        <f>IFERROR(VLOOKUP(A2939,[1]Monitoramento_Base_somente_disp!$A:$L,5,FALSE),0)</f>
        <v>0</v>
      </c>
      <c r="C2939" s="20">
        <f>IFERROR(VLOOKUP(A2939,[1]Monitoramento_Base_somente_disp!$A:$L,6,FALSE),0)</f>
        <v>0</v>
      </c>
      <c r="D2939" s="20">
        <f>IFERROR(VLOOKUP(A2939,[1]Monitoramento_Base_somente_disp!$A:$L,7,FALSE),0)</f>
        <v>0</v>
      </c>
      <c r="E2939" s="20">
        <f>IFERROR(VLOOKUP(A2939,[1]Monitoramento_Base_somente_disp!$A:$L,8,FALSE),0)</f>
        <v>0</v>
      </c>
      <c r="F2939" s="20">
        <f>IFERROR(VLOOKUP(A2939,[1]Monitoramento_Base_somente_disp!$A:$L,9,FALSE),0)</f>
        <v>0</v>
      </c>
      <c r="G2939" s="28">
        <f>IFERROR(VLOOKUP(A2939,[1]Monitoramento_Base_somente_disp!$A:$L,10,FALSE),0)</f>
        <v>0</v>
      </c>
      <c r="H2939" s="27">
        <f>IFERROR(VLOOKUP(A2939,[2]webService!$A:$I,4,FALSE),0)</f>
        <v>0</v>
      </c>
      <c r="I2939" s="20">
        <f>IFERROR(VLOOKUP(A2939,[2]webService!$A:$II,5,FALSE),0)</f>
        <v>0</v>
      </c>
      <c r="J2939" s="20">
        <f>IFERROR(VLOOKUP(A2939,[2]webService!$A:$I,6,FALSE),0)</f>
        <v>0</v>
      </c>
      <c r="K2939" s="20">
        <f>IFERROR(VLOOKUP(A2939,[2]webService!$A:$I,7,FALSE),0)</f>
        <v>0</v>
      </c>
      <c r="L2939" s="20">
        <f>IFERROR(VLOOKUP(A2939,[2]webService!$A:$I,8,FALSE),0)</f>
        <v>0</v>
      </c>
      <c r="M2939" s="28">
        <f>IFERROR(VLOOKUP(A2939,[2]webService!$A:$I,9,FALSE),0)</f>
        <v>0</v>
      </c>
      <c r="N2939" s="27">
        <f>IFERROR(VLOOKUP(A2939,[3]soaBnafar!$A:$G,2,FALSE),0)</f>
        <v>0</v>
      </c>
      <c r="O2939" s="20">
        <f>IFERROR(VLOOKUP(A2939,[3]soaBnafar!$A:$H,3,FALSE),0)</f>
        <v>0</v>
      </c>
      <c r="P2939" s="20">
        <f>IFERROR(VLOOKUP(A2939,[3]soaBnafar!$A:$G,4,FALSE),0)</f>
        <v>0</v>
      </c>
      <c r="Q2939" s="20">
        <f>IFERROR(VLOOKUP(A2939,[3]soaBnafar!$A:$G,5,FALSE),0)</f>
        <v>0</v>
      </c>
      <c r="R2939" s="20">
        <f>IFERROR(VLOOKUP(A2939,[3]soaBnafar!$A:$G,6,FALSE),0)</f>
        <v>0</v>
      </c>
      <c r="S2939" s="20">
        <f>IFERROR(VLOOKUP(A2939,[3]soaBnafar!$A:$G,7,FALSE),0)</f>
        <v>0</v>
      </c>
      <c r="T2939" s="32">
        <f t="shared" si="542"/>
        <v>0</v>
      </c>
      <c r="U2939" s="21">
        <f t="shared" si="543"/>
        <v>0</v>
      </c>
      <c r="V2939" s="21">
        <f t="shared" si="544"/>
        <v>0</v>
      </c>
      <c r="W2939" s="21">
        <f t="shared" si="545"/>
        <v>0</v>
      </c>
      <c r="X2939" s="21">
        <f t="shared" si="546"/>
        <v>0</v>
      </c>
      <c r="Y2939" s="33">
        <f t="shared" si="547"/>
        <v>0</v>
      </c>
      <c r="Z2939" s="4" t="str">
        <f t="shared" si="548"/>
        <v>Não</v>
      </c>
      <c r="AA2939" s="4" t="str">
        <f t="shared" si="549"/>
        <v>Não</v>
      </c>
      <c r="AB2939" s="4" t="str">
        <f t="shared" si="550"/>
        <v>Não</v>
      </c>
      <c r="AC2939" s="4" t="str">
        <f t="shared" si="551"/>
        <v>Não</v>
      </c>
      <c r="AD2939" s="4" t="str">
        <f t="shared" si="552"/>
        <v>Não</v>
      </c>
      <c r="AE2939" s="30" t="str">
        <f t="shared" si="553"/>
        <v>Não</v>
      </c>
    </row>
    <row r="2940" spans="1:31" x14ac:dyDescent="0.25">
      <c r="A2940" s="23">
        <v>421335</v>
      </c>
      <c r="B2940" s="27">
        <f>IFERROR(VLOOKUP(A2940,[1]Monitoramento_Base_somente_disp!$A:$L,5,FALSE),0)</f>
        <v>0</v>
      </c>
      <c r="C2940" s="20">
        <f>IFERROR(VLOOKUP(A2940,[1]Monitoramento_Base_somente_disp!$A:$L,6,FALSE),0)</f>
        <v>10066868</v>
      </c>
      <c r="D2940" s="20">
        <f>IFERROR(VLOOKUP(A2940,[1]Monitoramento_Base_somente_disp!$A:$L,7,FALSE),0)</f>
        <v>0</v>
      </c>
      <c r="E2940" s="20">
        <f>IFERROR(VLOOKUP(A2940,[1]Monitoramento_Base_somente_disp!$A:$L,8,FALSE),0)</f>
        <v>5033434</v>
      </c>
      <c r="F2940" s="20">
        <f>IFERROR(VLOOKUP(A2940,[1]Monitoramento_Base_somente_disp!$A:$L,9,FALSE),0)</f>
        <v>0</v>
      </c>
      <c r="G2940" s="28">
        <f>IFERROR(VLOOKUP(A2940,[1]Monitoramento_Base_somente_disp!$A:$L,10,FALSE),0)</f>
        <v>0</v>
      </c>
      <c r="H2940" s="27">
        <f>IFERROR(VLOOKUP(A2940,[2]webService!$A:$I,4,FALSE),0)</f>
        <v>0</v>
      </c>
      <c r="I2940" s="20">
        <f>IFERROR(VLOOKUP(A2940,[2]webService!$A:$II,5,FALSE),0)</f>
        <v>0</v>
      </c>
      <c r="J2940" s="20">
        <f>IFERROR(VLOOKUP(A2940,[2]webService!$A:$I,6,FALSE),0)</f>
        <v>0</v>
      </c>
      <c r="K2940" s="20">
        <f>IFERROR(VLOOKUP(A2940,[2]webService!$A:$I,7,FALSE),0)</f>
        <v>0</v>
      </c>
      <c r="L2940" s="20">
        <f>IFERROR(VLOOKUP(A2940,[2]webService!$A:$I,8,FALSE),0)</f>
        <v>0</v>
      </c>
      <c r="M2940" s="28">
        <f>IFERROR(VLOOKUP(A2940,[2]webService!$A:$I,9,FALSE),0)</f>
        <v>0</v>
      </c>
      <c r="N2940" s="27">
        <f>IFERROR(VLOOKUP(A2940,[3]soaBnafar!$A:$G,2,FALSE),0)</f>
        <v>0</v>
      </c>
      <c r="O2940" s="20">
        <f>IFERROR(VLOOKUP(A2940,[3]soaBnafar!$A:$H,3,FALSE),0)</f>
        <v>0</v>
      </c>
      <c r="P2940" s="20">
        <f>IFERROR(VLOOKUP(A2940,[3]soaBnafar!$A:$G,4,FALSE),0)</f>
        <v>0</v>
      </c>
      <c r="Q2940" s="20">
        <f>IFERROR(VLOOKUP(A2940,[3]soaBnafar!$A:$G,5,FALSE),0)</f>
        <v>0</v>
      </c>
      <c r="R2940" s="20">
        <f>IFERROR(VLOOKUP(A2940,[3]soaBnafar!$A:$G,6,FALSE),0)</f>
        <v>0</v>
      </c>
      <c r="S2940" s="20">
        <f>IFERROR(VLOOKUP(A2940,[3]soaBnafar!$A:$G,7,FALSE),0)</f>
        <v>0</v>
      </c>
      <c r="T2940" s="32">
        <f t="shared" si="542"/>
        <v>0</v>
      </c>
      <c r="U2940" s="21">
        <f t="shared" si="543"/>
        <v>10066868</v>
      </c>
      <c r="V2940" s="21">
        <f t="shared" si="544"/>
        <v>0</v>
      </c>
      <c r="W2940" s="21">
        <f t="shared" si="545"/>
        <v>5033434</v>
      </c>
      <c r="X2940" s="21">
        <f t="shared" si="546"/>
        <v>0</v>
      </c>
      <c r="Y2940" s="33">
        <f t="shared" si="547"/>
        <v>0</v>
      </c>
      <c r="Z2940" s="4" t="str">
        <f t="shared" si="548"/>
        <v>Não</v>
      </c>
      <c r="AA2940" s="4" t="str">
        <f t="shared" si="549"/>
        <v>Sim</v>
      </c>
      <c r="AB2940" s="4" t="str">
        <f t="shared" si="550"/>
        <v>Não</v>
      </c>
      <c r="AC2940" s="4" t="str">
        <f t="shared" si="551"/>
        <v>Sim</v>
      </c>
      <c r="AD2940" s="4" t="str">
        <f t="shared" si="552"/>
        <v>Não</v>
      </c>
      <c r="AE2940" s="30" t="str">
        <f t="shared" si="553"/>
        <v>Não</v>
      </c>
    </row>
    <row r="2941" spans="1:31" x14ac:dyDescent="0.25">
      <c r="A2941" s="23">
        <v>421340</v>
      </c>
      <c r="B2941" s="27">
        <f>IFERROR(VLOOKUP(A2941,[1]Monitoramento_Base_somente_disp!$A:$L,5,FALSE),0)</f>
        <v>0</v>
      </c>
      <c r="C2941" s="20">
        <f>IFERROR(VLOOKUP(A2941,[1]Monitoramento_Base_somente_disp!$A:$L,6,FALSE),0)</f>
        <v>0</v>
      </c>
      <c r="D2941" s="20">
        <f>IFERROR(VLOOKUP(A2941,[1]Monitoramento_Base_somente_disp!$A:$L,7,FALSE),0)</f>
        <v>0</v>
      </c>
      <c r="E2941" s="20">
        <f>IFERROR(VLOOKUP(A2941,[1]Monitoramento_Base_somente_disp!$A:$L,8,FALSE),0)</f>
        <v>0</v>
      </c>
      <c r="F2941" s="20">
        <f>IFERROR(VLOOKUP(A2941,[1]Monitoramento_Base_somente_disp!$A:$L,9,FALSE),0)</f>
        <v>0</v>
      </c>
      <c r="G2941" s="28">
        <f>IFERROR(VLOOKUP(A2941,[1]Monitoramento_Base_somente_disp!$A:$L,10,FALSE),0)</f>
        <v>0</v>
      </c>
      <c r="H2941" s="27">
        <f>IFERROR(VLOOKUP(A2941,[2]webService!$A:$I,4,FALSE),0)</f>
        <v>154306</v>
      </c>
      <c r="I2941" s="20">
        <f>IFERROR(VLOOKUP(A2941,[2]webService!$A:$II,5,FALSE),0)</f>
        <v>1193297</v>
      </c>
      <c r="J2941" s="20">
        <f>IFERROR(VLOOKUP(A2941,[2]webService!$A:$I,6,FALSE),0)</f>
        <v>0</v>
      </c>
      <c r="K2941" s="20">
        <f>IFERROR(VLOOKUP(A2941,[2]webService!$A:$I,7,FALSE),0)</f>
        <v>0</v>
      </c>
      <c r="L2941" s="20">
        <f>IFERROR(VLOOKUP(A2941,[2]webService!$A:$I,8,FALSE),0)</f>
        <v>0</v>
      </c>
      <c r="M2941" s="28">
        <f>IFERROR(VLOOKUP(A2941,[2]webService!$A:$I,9,FALSE),0)</f>
        <v>0</v>
      </c>
      <c r="N2941" s="27">
        <f>IFERROR(VLOOKUP(A2941,[3]soaBnafar!$A:$G,2,FALSE),0)</f>
        <v>0</v>
      </c>
      <c r="O2941" s="20">
        <f>IFERROR(VLOOKUP(A2941,[3]soaBnafar!$A:$H,3,FALSE),0)</f>
        <v>0</v>
      </c>
      <c r="P2941" s="20">
        <f>IFERROR(VLOOKUP(A2941,[3]soaBnafar!$A:$G,4,FALSE),0)</f>
        <v>0</v>
      </c>
      <c r="Q2941" s="20">
        <f>IFERROR(VLOOKUP(A2941,[3]soaBnafar!$A:$G,5,FALSE),0)</f>
        <v>0</v>
      </c>
      <c r="R2941" s="20">
        <f>IFERROR(VLOOKUP(A2941,[3]soaBnafar!$A:$G,6,FALSE),0)</f>
        <v>0</v>
      </c>
      <c r="S2941" s="20">
        <f>IFERROR(VLOOKUP(A2941,[3]soaBnafar!$A:$G,7,FALSE),0)</f>
        <v>0</v>
      </c>
      <c r="T2941" s="32">
        <f t="shared" si="542"/>
        <v>154306</v>
      </c>
      <c r="U2941" s="21">
        <f t="shared" si="543"/>
        <v>1193297</v>
      </c>
      <c r="V2941" s="21">
        <f t="shared" si="544"/>
        <v>0</v>
      </c>
      <c r="W2941" s="21">
        <f t="shared" si="545"/>
        <v>0</v>
      </c>
      <c r="X2941" s="21">
        <f t="shared" si="546"/>
        <v>0</v>
      </c>
      <c r="Y2941" s="33">
        <f t="shared" si="547"/>
        <v>0</v>
      </c>
      <c r="Z2941" s="4" t="str">
        <f t="shared" si="548"/>
        <v>Sim</v>
      </c>
      <c r="AA2941" s="4" t="str">
        <f t="shared" si="549"/>
        <v>Sim</v>
      </c>
      <c r="AB2941" s="4" t="str">
        <f t="shared" si="550"/>
        <v>Não</v>
      </c>
      <c r="AC2941" s="4" t="str">
        <f t="shared" si="551"/>
        <v>Não</v>
      </c>
      <c r="AD2941" s="4" t="str">
        <f t="shared" si="552"/>
        <v>Não</v>
      </c>
      <c r="AE2941" s="30" t="str">
        <f t="shared" si="553"/>
        <v>Não</v>
      </c>
    </row>
    <row r="2942" spans="1:31" x14ac:dyDescent="0.25">
      <c r="A2942" s="23">
        <v>421370</v>
      </c>
      <c r="B2942" s="27">
        <f>IFERROR(VLOOKUP(A2942,[1]Monitoramento_Base_somente_disp!$A:$L,5,FALSE),0)</f>
        <v>0</v>
      </c>
      <c r="C2942" s="20">
        <f>IFERROR(VLOOKUP(A2942,[1]Monitoramento_Base_somente_disp!$A:$L,6,FALSE),0)</f>
        <v>0</v>
      </c>
      <c r="D2942" s="20">
        <f>IFERROR(VLOOKUP(A2942,[1]Monitoramento_Base_somente_disp!$A:$L,7,FALSE),0)</f>
        <v>0</v>
      </c>
      <c r="E2942" s="20">
        <f>IFERROR(VLOOKUP(A2942,[1]Monitoramento_Base_somente_disp!$A:$L,8,FALSE),0)</f>
        <v>0</v>
      </c>
      <c r="F2942" s="20">
        <f>IFERROR(VLOOKUP(A2942,[1]Monitoramento_Base_somente_disp!$A:$L,9,FALSE),0)</f>
        <v>0</v>
      </c>
      <c r="G2942" s="28">
        <f>IFERROR(VLOOKUP(A2942,[1]Monitoramento_Base_somente_disp!$A:$L,10,FALSE),0)</f>
        <v>0</v>
      </c>
      <c r="H2942" s="27">
        <f>IFERROR(VLOOKUP(A2942,[2]webService!$A:$I,4,FALSE),0)</f>
        <v>0</v>
      </c>
      <c r="I2942" s="20">
        <f>IFERROR(VLOOKUP(A2942,[2]webService!$A:$II,5,FALSE),0)</f>
        <v>0</v>
      </c>
      <c r="J2942" s="20">
        <f>IFERROR(VLOOKUP(A2942,[2]webService!$A:$I,6,FALSE),0)</f>
        <v>0</v>
      </c>
      <c r="K2942" s="20">
        <f>IFERROR(VLOOKUP(A2942,[2]webService!$A:$I,7,FALSE),0)</f>
        <v>0</v>
      </c>
      <c r="L2942" s="20">
        <f>IFERROR(VLOOKUP(A2942,[2]webService!$A:$I,8,FALSE),0)</f>
        <v>0</v>
      </c>
      <c r="M2942" s="28">
        <f>IFERROR(VLOOKUP(A2942,[2]webService!$A:$I,9,FALSE),0)</f>
        <v>0</v>
      </c>
      <c r="N2942" s="27">
        <f>IFERROR(VLOOKUP(A2942,[3]soaBnafar!$A:$G,2,FALSE),0)</f>
        <v>0</v>
      </c>
      <c r="O2942" s="20">
        <f>IFERROR(VLOOKUP(A2942,[3]soaBnafar!$A:$H,3,FALSE),0)</f>
        <v>0</v>
      </c>
      <c r="P2942" s="20">
        <f>IFERROR(VLOOKUP(A2942,[3]soaBnafar!$A:$G,4,FALSE),0)</f>
        <v>0</v>
      </c>
      <c r="Q2942" s="20">
        <f>IFERROR(VLOOKUP(A2942,[3]soaBnafar!$A:$G,5,FALSE),0)</f>
        <v>0</v>
      </c>
      <c r="R2942" s="20">
        <f>IFERROR(VLOOKUP(A2942,[3]soaBnafar!$A:$G,6,FALSE),0)</f>
        <v>0</v>
      </c>
      <c r="S2942" s="20">
        <f>IFERROR(VLOOKUP(A2942,[3]soaBnafar!$A:$G,7,FALSE),0)</f>
        <v>0</v>
      </c>
      <c r="T2942" s="32">
        <f t="shared" si="542"/>
        <v>0</v>
      </c>
      <c r="U2942" s="21">
        <f t="shared" si="543"/>
        <v>0</v>
      </c>
      <c r="V2942" s="21">
        <f t="shared" si="544"/>
        <v>0</v>
      </c>
      <c r="W2942" s="21">
        <f t="shared" si="545"/>
        <v>0</v>
      </c>
      <c r="X2942" s="21">
        <f t="shared" si="546"/>
        <v>0</v>
      </c>
      <c r="Y2942" s="33">
        <f t="shared" si="547"/>
        <v>0</v>
      </c>
      <c r="Z2942" s="4" t="str">
        <f t="shared" si="548"/>
        <v>Não</v>
      </c>
      <c r="AA2942" s="4" t="str">
        <f t="shared" si="549"/>
        <v>Não</v>
      </c>
      <c r="AB2942" s="4" t="str">
        <f t="shared" si="550"/>
        <v>Não</v>
      </c>
      <c r="AC2942" s="4" t="str">
        <f t="shared" si="551"/>
        <v>Não</v>
      </c>
      <c r="AD2942" s="4" t="str">
        <f t="shared" si="552"/>
        <v>Não</v>
      </c>
      <c r="AE2942" s="30" t="str">
        <f t="shared" si="553"/>
        <v>Não</v>
      </c>
    </row>
    <row r="2943" spans="1:31" x14ac:dyDescent="0.25">
      <c r="A2943" s="23">
        <v>421380</v>
      </c>
      <c r="B2943" s="27">
        <f>IFERROR(VLOOKUP(A2943,[1]Monitoramento_Base_somente_disp!$A:$L,5,FALSE),0)</f>
        <v>0</v>
      </c>
      <c r="C2943" s="20">
        <f>IFERROR(VLOOKUP(A2943,[1]Monitoramento_Base_somente_disp!$A:$L,6,FALSE),0)</f>
        <v>0</v>
      </c>
      <c r="D2943" s="20">
        <f>IFERROR(VLOOKUP(A2943,[1]Monitoramento_Base_somente_disp!$A:$L,7,FALSE),0)</f>
        <v>0</v>
      </c>
      <c r="E2943" s="20">
        <f>IFERROR(VLOOKUP(A2943,[1]Monitoramento_Base_somente_disp!$A:$L,8,FALSE),0)</f>
        <v>0</v>
      </c>
      <c r="F2943" s="20">
        <f>IFERROR(VLOOKUP(A2943,[1]Monitoramento_Base_somente_disp!$A:$L,9,FALSE),0)</f>
        <v>0</v>
      </c>
      <c r="G2943" s="28">
        <f>IFERROR(VLOOKUP(A2943,[1]Monitoramento_Base_somente_disp!$A:$L,10,FALSE),0)</f>
        <v>0</v>
      </c>
      <c r="H2943" s="27">
        <f>IFERROR(VLOOKUP(A2943,[2]webService!$A:$I,4,FALSE),0)</f>
        <v>102676</v>
      </c>
      <c r="I2943" s="20">
        <f>IFERROR(VLOOKUP(A2943,[2]webService!$A:$II,5,FALSE),0)</f>
        <v>409267</v>
      </c>
      <c r="J2943" s="20">
        <f>IFERROR(VLOOKUP(A2943,[2]webService!$A:$I,6,FALSE),0)</f>
        <v>0</v>
      </c>
      <c r="K2943" s="20">
        <f>IFERROR(VLOOKUP(A2943,[2]webService!$A:$I,7,FALSE),0)</f>
        <v>0</v>
      </c>
      <c r="L2943" s="20">
        <f>IFERROR(VLOOKUP(A2943,[2]webService!$A:$I,8,FALSE),0)</f>
        <v>0</v>
      </c>
      <c r="M2943" s="28">
        <f>IFERROR(VLOOKUP(A2943,[2]webService!$A:$I,9,FALSE),0)</f>
        <v>0</v>
      </c>
      <c r="N2943" s="27">
        <f>IFERROR(VLOOKUP(A2943,[3]soaBnafar!$A:$G,2,FALSE),0)</f>
        <v>0</v>
      </c>
      <c r="O2943" s="20">
        <f>IFERROR(VLOOKUP(A2943,[3]soaBnafar!$A:$H,3,FALSE),0)</f>
        <v>0</v>
      </c>
      <c r="P2943" s="20">
        <f>IFERROR(VLOOKUP(A2943,[3]soaBnafar!$A:$G,4,FALSE),0)</f>
        <v>0</v>
      </c>
      <c r="Q2943" s="20">
        <f>IFERROR(VLOOKUP(A2943,[3]soaBnafar!$A:$G,5,FALSE),0)</f>
        <v>0</v>
      </c>
      <c r="R2943" s="20">
        <f>IFERROR(VLOOKUP(A2943,[3]soaBnafar!$A:$G,6,FALSE),0)</f>
        <v>0</v>
      </c>
      <c r="S2943" s="20">
        <f>IFERROR(VLOOKUP(A2943,[3]soaBnafar!$A:$G,7,FALSE),0)</f>
        <v>0</v>
      </c>
      <c r="T2943" s="32">
        <f t="shared" si="542"/>
        <v>102676</v>
      </c>
      <c r="U2943" s="21">
        <f t="shared" si="543"/>
        <v>409267</v>
      </c>
      <c r="V2943" s="21">
        <f t="shared" si="544"/>
        <v>0</v>
      </c>
      <c r="W2943" s="21">
        <f t="shared" si="545"/>
        <v>0</v>
      </c>
      <c r="X2943" s="21">
        <f t="shared" si="546"/>
        <v>0</v>
      </c>
      <c r="Y2943" s="33">
        <f t="shared" si="547"/>
        <v>0</v>
      </c>
      <c r="Z2943" s="4" t="str">
        <f t="shared" si="548"/>
        <v>Sim</v>
      </c>
      <c r="AA2943" s="4" t="str">
        <f t="shared" si="549"/>
        <v>Sim</v>
      </c>
      <c r="AB2943" s="4" t="str">
        <f t="shared" si="550"/>
        <v>Não</v>
      </c>
      <c r="AC2943" s="4" t="str">
        <f t="shared" si="551"/>
        <v>Não</v>
      </c>
      <c r="AD2943" s="4" t="str">
        <f t="shared" si="552"/>
        <v>Não</v>
      </c>
      <c r="AE2943" s="30" t="str">
        <f t="shared" si="553"/>
        <v>Não</v>
      </c>
    </row>
    <row r="2944" spans="1:31" x14ac:dyDescent="0.25">
      <c r="A2944" s="23">
        <v>421415</v>
      </c>
      <c r="B2944" s="27">
        <f>IFERROR(VLOOKUP(A2944,[1]Monitoramento_Base_somente_disp!$A:$L,5,FALSE),0)</f>
        <v>0</v>
      </c>
      <c r="C2944" s="20">
        <f>IFERROR(VLOOKUP(A2944,[1]Monitoramento_Base_somente_disp!$A:$L,6,FALSE),0)</f>
        <v>0</v>
      </c>
      <c r="D2944" s="20">
        <f>IFERROR(VLOOKUP(A2944,[1]Monitoramento_Base_somente_disp!$A:$L,7,FALSE),0)</f>
        <v>0</v>
      </c>
      <c r="E2944" s="20">
        <f>IFERROR(VLOOKUP(A2944,[1]Monitoramento_Base_somente_disp!$A:$L,8,FALSE),0)</f>
        <v>0</v>
      </c>
      <c r="F2944" s="20">
        <f>IFERROR(VLOOKUP(A2944,[1]Monitoramento_Base_somente_disp!$A:$L,9,FALSE),0)</f>
        <v>0</v>
      </c>
      <c r="G2944" s="28">
        <f>IFERROR(VLOOKUP(A2944,[1]Monitoramento_Base_somente_disp!$A:$L,10,FALSE),0)</f>
        <v>0</v>
      </c>
      <c r="H2944" s="27">
        <f>IFERROR(VLOOKUP(A2944,[2]webService!$A:$I,4,FALSE),0)</f>
        <v>51717</v>
      </c>
      <c r="I2944" s="20">
        <f>IFERROR(VLOOKUP(A2944,[2]webService!$A:$II,5,FALSE),0)</f>
        <v>348962</v>
      </c>
      <c r="J2944" s="20">
        <f>IFERROR(VLOOKUP(A2944,[2]webService!$A:$I,6,FALSE),0)</f>
        <v>0</v>
      </c>
      <c r="K2944" s="20">
        <f>IFERROR(VLOOKUP(A2944,[2]webService!$A:$I,7,FALSE),0)</f>
        <v>341694</v>
      </c>
      <c r="L2944" s="20">
        <f>IFERROR(VLOOKUP(A2944,[2]webService!$A:$I,8,FALSE),0)</f>
        <v>0</v>
      </c>
      <c r="M2944" s="28">
        <f>IFERROR(VLOOKUP(A2944,[2]webService!$A:$I,9,FALSE),0)</f>
        <v>0</v>
      </c>
      <c r="N2944" s="27">
        <f>IFERROR(VLOOKUP(A2944,[3]soaBnafar!$A:$G,2,FALSE),0)</f>
        <v>0</v>
      </c>
      <c r="O2944" s="20">
        <f>IFERROR(VLOOKUP(A2944,[3]soaBnafar!$A:$H,3,FALSE),0)</f>
        <v>0</v>
      </c>
      <c r="P2944" s="20">
        <f>IFERROR(VLOOKUP(A2944,[3]soaBnafar!$A:$G,4,FALSE),0)</f>
        <v>0</v>
      </c>
      <c r="Q2944" s="20">
        <f>IFERROR(VLOOKUP(A2944,[3]soaBnafar!$A:$G,5,FALSE),0)</f>
        <v>0</v>
      </c>
      <c r="R2944" s="20">
        <f>IFERROR(VLOOKUP(A2944,[3]soaBnafar!$A:$G,6,FALSE),0)</f>
        <v>0</v>
      </c>
      <c r="S2944" s="20">
        <f>IFERROR(VLOOKUP(A2944,[3]soaBnafar!$A:$G,7,FALSE),0)</f>
        <v>0</v>
      </c>
      <c r="T2944" s="32">
        <f t="shared" si="542"/>
        <v>51717</v>
      </c>
      <c r="U2944" s="21">
        <f t="shared" si="543"/>
        <v>348962</v>
      </c>
      <c r="V2944" s="21">
        <f t="shared" si="544"/>
        <v>0</v>
      </c>
      <c r="W2944" s="21">
        <f t="shared" si="545"/>
        <v>341694</v>
      </c>
      <c r="X2944" s="21">
        <f t="shared" si="546"/>
        <v>0</v>
      </c>
      <c r="Y2944" s="33">
        <f t="shared" si="547"/>
        <v>0</v>
      </c>
      <c r="Z2944" s="4" t="str">
        <f t="shared" si="548"/>
        <v>Sim</v>
      </c>
      <c r="AA2944" s="4" t="str">
        <f t="shared" si="549"/>
        <v>Sim</v>
      </c>
      <c r="AB2944" s="4" t="str">
        <f t="shared" si="550"/>
        <v>Não</v>
      </c>
      <c r="AC2944" s="4" t="str">
        <f t="shared" si="551"/>
        <v>Sim</v>
      </c>
      <c r="AD2944" s="4" t="str">
        <f t="shared" si="552"/>
        <v>Não</v>
      </c>
      <c r="AE2944" s="30" t="str">
        <f t="shared" si="553"/>
        <v>Não</v>
      </c>
    </row>
    <row r="2945" spans="1:31" x14ac:dyDescent="0.25">
      <c r="A2945" s="23">
        <v>421440</v>
      </c>
      <c r="B2945" s="27">
        <f>IFERROR(VLOOKUP(A2945,[1]Monitoramento_Base_somente_disp!$A:$L,5,FALSE),0)</f>
        <v>0</v>
      </c>
      <c r="C2945" s="20">
        <f>IFERROR(VLOOKUP(A2945,[1]Monitoramento_Base_somente_disp!$A:$L,6,FALSE),0)</f>
        <v>0</v>
      </c>
      <c r="D2945" s="20">
        <f>IFERROR(VLOOKUP(A2945,[1]Monitoramento_Base_somente_disp!$A:$L,7,FALSE),0)</f>
        <v>0</v>
      </c>
      <c r="E2945" s="20">
        <f>IFERROR(VLOOKUP(A2945,[1]Monitoramento_Base_somente_disp!$A:$L,8,FALSE),0)</f>
        <v>0</v>
      </c>
      <c r="F2945" s="20">
        <f>IFERROR(VLOOKUP(A2945,[1]Monitoramento_Base_somente_disp!$A:$L,9,FALSE),0)</f>
        <v>0</v>
      </c>
      <c r="G2945" s="28">
        <f>IFERROR(VLOOKUP(A2945,[1]Monitoramento_Base_somente_disp!$A:$L,10,FALSE),0)</f>
        <v>0</v>
      </c>
      <c r="H2945" s="27">
        <f>IFERROR(VLOOKUP(A2945,[2]webService!$A:$I,4,FALSE),0)</f>
        <v>74978</v>
      </c>
      <c r="I2945" s="20">
        <f>IFERROR(VLOOKUP(A2945,[2]webService!$A:$II,5,FALSE),0)</f>
        <v>324718</v>
      </c>
      <c r="J2945" s="20">
        <f>IFERROR(VLOOKUP(A2945,[2]webService!$A:$I,6,FALSE),0)</f>
        <v>0</v>
      </c>
      <c r="K2945" s="20">
        <f>IFERROR(VLOOKUP(A2945,[2]webService!$A:$I,7,FALSE),0)</f>
        <v>320801</v>
      </c>
      <c r="L2945" s="20">
        <f>IFERROR(VLOOKUP(A2945,[2]webService!$A:$I,8,FALSE),0)</f>
        <v>0</v>
      </c>
      <c r="M2945" s="28">
        <f>IFERROR(VLOOKUP(A2945,[2]webService!$A:$I,9,FALSE),0)</f>
        <v>0</v>
      </c>
      <c r="N2945" s="27">
        <f>IFERROR(VLOOKUP(A2945,[3]soaBnafar!$A:$G,2,FALSE),0)</f>
        <v>0</v>
      </c>
      <c r="O2945" s="20">
        <f>IFERROR(VLOOKUP(A2945,[3]soaBnafar!$A:$H,3,FALSE),0)</f>
        <v>0</v>
      </c>
      <c r="P2945" s="20">
        <f>IFERROR(VLOOKUP(A2945,[3]soaBnafar!$A:$G,4,FALSE),0)</f>
        <v>0</v>
      </c>
      <c r="Q2945" s="20">
        <f>IFERROR(VLOOKUP(A2945,[3]soaBnafar!$A:$G,5,FALSE),0)</f>
        <v>0</v>
      </c>
      <c r="R2945" s="20">
        <f>IFERROR(VLOOKUP(A2945,[3]soaBnafar!$A:$G,6,FALSE),0)</f>
        <v>0</v>
      </c>
      <c r="S2945" s="20">
        <f>IFERROR(VLOOKUP(A2945,[3]soaBnafar!$A:$G,7,FALSE),0)</f>
        <v>0</v>
      </c>
      <c r="T2945" s="32">
        <f t="shared" si="542"/>
        <v>74978</v>
      </c>
      <c r="U2945" s="21">
        <f t="shared" si="543"/>
        <v>324718</v>
      </c>
      <c r="V2945" s="21">
        <f t="shared" si="544"/>
        <v>0</v>
      </c>
      <c r="W2945" s="21">
        <f t="shared" si="545"/>
        <v>320801</v>
      </c>
      <c r="X2945" s="21">
        <f t="shared" si="546"/>
        <v>0</v>
      </c>
      <c r="Y2945" s="33">
        <f t="shared" si="547"/>
        <v>0</v>
      </c>
      <c r="Z2945" s="4" t="str">
        <f t="shared" si="548"/>
        <v>Sim</v>
      </c>
      <c r="AA2945" s="4" t="str">
        <f t="shared" si="549"/>
        <v>Sim</v>
      </c>
      <c r="AB2945" s="4" t="str">
        <f t="shared" si="550"/>
        <v>Não</v>
      </c>
      <c r="AC2945" s="4" t="str">
        <f t="shared" si="551"/>
        <v>Sim</v>
      </c>
      <c r="AD2945" s="4" t="str">
        <f t="shared" si="552"/>
        <v>Não</v>
      </c>
      <c r="AE2945" s="30" t="str">
        <f t="shared" si="553"/>
        <v>Não</v>
      </c>
    </row>
    <row r="2946" spans="1:31" x14ac:dyDescent="0.25">
      <c r="A2946" s="23">
        <v>421450</v>
      </c>
      <c r="B2946" s="27">
        <f>IFERROR(VLOOKUP(A2946,[1]Monitoramento_Base_somente_disp!$A:$L,5,FALSE),0)</f>
        <v>0</v>
      </c>
      <c r="C2946" s="20">
        <f>IFERROR(VLOOKUP(A2946,[1]Monitoramento_Base_somente_disp!$A:$L,6,FALSE),0)</f>
        <v>0</v>
      </c>
      <c r="D2946" s="20">
        <f>IFERROR(VLOOKUP(A2946,[1]Monitoramento_Base_somente_disp!$A:$L,7,FALSE),0)</f>
        <v>0</v>
      </c>
      <c r="E2946" s="20">
        <f>IFERROR(VLOOKUP(A2946,[1]Monitoramento_Base_somente_disp!$A:$L,8,FALSE),0)</f>
        <v>0</v>
      </c>
      <c r="F2946" s="20">
        <f>IFERROR(VLOOKUP(A2946,[1]Monitoramento_Base_somente_disp!$A:$L,9,FALSE),0)</f>
        <v>0</v>
      </c>
      <c r="G2946" s="28">
        <f>IFERROR(VLOOKUP(A2946,[1]Monitoramento_Base_somente_disp!$A:$L,10,FALSE),0)</f>
        <v>0</v>
      </c>
      <c r="H2946" s="27">
        <f>IFERROR(VLOOKUP(A2946,[2]webService!$A:$I,4,FALSE),0)</f>
        <v>66008</v>
      </c>
      <c r="I2946" s="20">
        <f>IFERROR(VLOOKUP(A2946,[2]webService!$A:$II,5,FALSE),0)</f>
        <v>258965</v>
      </c>
      <c r="J2946" s="20">
        <f>IFERROR(VLOOKUP(A2946,[2]webService!$A:$I,6,FALSE),0)</f>
        <v>0</v>
      </c>
      <c r="K2946" s="20">
        <f>IFERROR(VLOOKUP(A2946,[2]webService!$A:$I,7,FALSE),0)</f>
        <v>434965</v>
      </c>
      <c r="L2946" s="20">
        <f>IFERROR(VLOOKUP(A2946,[2]webService!$A:$I,8,FALSE),0)</f>
        <v>0</v>
      </c>
      <c r="M2946" s="28">
        <f>IFERROR(VLOOKUP(A2946,[2]webService!$A:$I,9,FALSE),0)</f>
        <v>0</v>
      </c>
      <c r="N2946" s="27">
        <f>IFERROR(VLOOKUP(A2946,[3]soaBnafar!$A:$G,2,FALSE),0)</f>
        <v>0</v>
      </c>
      <c r="O2946" s="20">
        <f>IFERROR(VLOOKUP(A2946,[3]soaBnafar!$A:$H,3,FALSE),0)</f>
        <v>0</v>
      </c>
      <c r="P2946" s="20">
        <f>IFERROR(VLOOKUP(A2946,[3]soaBnafar!$A:$G,4,FALSE),0)</f>
        <v>0</v>
      </c>
      <c r="Q2946" s="20">
        <f>IFERROR(VLOOKUP(A2946,[3]soaBnafar!$A:$G,5,FALSE),0)</f>
        <v>0</v>
      </c>
      <c r="R2946" s="20">
        <f>IFERROR(VLOOKUP(A2946,[3]soaBnafar!$A:$G,6,FALSE),0)</f>
        <v>0</v>
      </c>
      <c r="S2946" s="20">
        <f>IFERROR(VLOOKUP(A2946,[3]soaBnafar!$A:$G,7,FALSE),0)</f>
        <v>0</v>
      </c>
      <c r="T2946" s="32">
        <f t="shared" si="542"/>
        <v>66008</v>
      </c>
      <c r="U2946" s="21">
        <f t="shared" si="543"/>
        <v>258965</v>
      </c>
      <c r="V2946" s="21">
        <f t="shared" si="544"/>
        <v>0</v>
      </c>
      <c r="W2946" s="21">
        <f t="shared" si="545"/>
        <v>434965</v>
      </c>
      <c r="X2946" s="21">
        <f t="shared" si="546"/>
        <v>0</v>
      </c>
      <c r="Y2946" s="33">
        <f t="shared" si="547"/>
        <v>0</v>
      </c>
      <c r="Z2946" s="4" t="str">
        <f t="shared" si="548"/>
        <v>Sim</v>
      </c>
      <c r="AA2946" s="4" t="str">
        <f t="shared" si="549"/>
        <v>Sim</v>
      </c>
      <c r="AB2946" s="4" t="str">
        <f t="shared" si="550"/>
        <v>Não</v>
      </c>
      <c r="AC2946" s="4" t="str">
        <f t="shared" si="551"/>
        <v>Sim</v>
      </c>
      <c r="AD2946" s="4" t="str">
        <f t="shared" si="552"/>
        <v>Não</v>
      </c>
      <c r="AE2946" s="30" t="str">
        <f t="shared" si="553"/>
        <v>Não</v>
      </c>
    </row>
    <row r="2947" spans="1:31" x14ac:dyDescent="0.25">
      <c r="A2947" s="23">
        <v>421470</v>
      </c>
      <c r="B2947" s="27">
        <f>IFERROR(VLOOKUP(A2947,[1]Monitoramento_Base_somente_disp!$A:$L,5,FALSE),0)</f>
        <v>0</v>
      </c>
      <c r="C2947" s="20">
        <f>IFERROR(VLOOKUP(A2947,[1]Monitoramento_Base_somente_disp!$A:$L,6,FALSE),0)</f>
        <v>0</v>
      </c>
      <c r="D2947" s="20">
        <f>IFERROR(VLOOKUP(A2947,[1]Monitoramento_Base_somente_disp!$A:$L,7,FALSE),0)</f>
        <v>0</v>
      </c>
      <c r="E2947" s="20">
        <f>IFERROR(VLOOKUP(A2947,[1]Monitoramento_Base_somente_disp!$A:$L,8,FALSE),0)</f>
        <v>0</v>
      </c>
      <c r="F2947" s="20">
        <f>IFERROR(VLOOKUP(A2947,[1]Monitoramento_Base_somente_disp!$A:$L,9,FALSE),0)</f>
        <v>0</v>
      </c>
      <c r="G2947" s="28">
        <f>IFERROR(VLOOKUP(A2947,[1]Monitoramento_Base_somente_disp!$A:$L,10,FALSE),0)</f>
        <v>0</v>
      </c>
      <c r="H2947" s="27">
        <f>IFERROR(VLOOKUP(A2947,[2]webService!$A:$I,4,FALSE),0)</f>
        <v>0</v>
      </c>
      <c r="I2947" s="20">
        <f>IFERROR(VLOOKUP(A2947,[2]webService!$A:$II,5,FALSE),0)</f>
        <v>0</v>
      </c>
      <c r="J2947" s="20">
        <f>IFERROR(VLOOKUP(A2947,[2]webService!$A:$I,6,FALSE),0)</f>
        <v>0</v>
      </c>
      <c r="K2947" s="20">
        <f>IFERROR(VLOOKUP(A2947,[2]webService!$A:$I,7,FALSE),0)</f>
        <v>0</v>
      </c>
      <c r="L2947" s="20">
        <f>IFERROR(VLOOKUP(A2947,[2]webService!$A:$I,8,FALSE),0)</f>
        <v>0</v>
      </c>
      <c r="M2947" s="28">
        <f>IFERROR(VLOOKUP(A2947,[2]webService!$A:$I,9,FALSE),0)</f>
        <v>0</v>
      </c>
      <c r="N2947" s="27">
        <f>IFERROR(VLOOKUP(A2947,[3]soaBnafar!$A:$G,2,FALSE),0)</f>
        <v>14546</v>
      </c>
      <c r="O2947" s="20">
        <f>IFERROR(VLOOKUP(A2947,[3]soaBnafar!$A:$H,3,FALSE),0)</f>
        <v>624</v>
      </c>
      <c r="P2947" s="20">
        <f>IFERROR(VLOOKUP(A2947,[3]soaBnafar!$A:$G,4,FALSE),0)</f>
        <v>0</v>
      </c>
      <c r="Q2947" s="20">
        <f>IFERROR(VLOOKUP(A2947,[3]soaBnafar!$A:$G,5,FALSE),0)</f>
        <v>0</v>
      </c>
      <c r="R2947" s="20">
        <f>IFERROR(VLOOKUP(A2947,[3]soaBnafar!$A:$G,6,FALSE),0)</f>
        <v>0</v>
      </c>
      <c r="S2947" s="20">
        <f>IFERROR(VLOOKUP(A2947,[3]soaBnafar!$A:$G,7,FALSE),0)</f>
        <v>0</v>
      </c>
      <c r="T2947" s="32">
        <f t="shared" si="542"/>
        <v>14546</v>
      </c>
      <c r="U2947" s="21">
        <f t="shared" si="543"/>
        <v>624</v>
      </c>
      <c r="V2947" s="21">
        <f t="shared" si="544"/>
        <v>0</v>
      </c>
      <c r="W2947" s="21">
        <f t="shared" si="545"/>
        <v>0</v>
      </c>
      <c r="X2947" s="21">
        <f t="shared" si="546"/>
        <v>0</v>
      </c>
      <c r="Y2947" s="33">
        <f t="shared" si="547"/>
        <v>0</v>
      </c>
      <c r="Z2947" s="4" t="str">
        <f t="shared" si="548"/>
        <v>Sim</v>
      </c>
      <c r="AA2947" s="4" t="str">
        <f t="shared" si="549"/>
        <v>Sim</v>
      </c>
      <c r="AB2947" s="4" t="str">
        <f t="shared" si="550"/>
        <v>Não</v>
      </c>
      <c r="AC2947" s="4" t="str">
        <f t="shared" si="551"/>
        <v>Não</v>
      </c>
      <c r="AD2947" s="4" t="str">
        <f t="shared" si="552"/>
        <v>Não</v>
      </c>
      <c r="AE2947" s="30" t="str">
        <f t="shared" si="553"/>
        <v>Não</v>
      </c>
    </row>
    <row r="2948" spans="1:31" x14ac:dyDescent="0.25">
      <c r="A2948" s="23">
        <v>421500</v>
      </c>
      <c r="B2948" s="27">
        <f>IFERROR(VLOOKUP(A2948,[1]Monitoramento_Base_somente_disp!$A:$L,5,FALSE),0)</f>
        <v>0</v>
      </c>
      <c r="C2948" s="20">
        <f>IFERROR(VLOOKUP(A2948,[1]Monitoramento_Base_somente_disp!$A:$L,6,FALSE),0)</f>
        <v>0</v>
      </c>
      <c r="D2948" s="20">
        <f>IFERROR(VLOOKUP(A2948,[1]Monitoramento_Base_somente_disp!$A:$L,7,FALSE),0)</f>
        <v>0</v>
      </c>
      <c r="E2948" s="20">
        <f>IFERROR(VLOOKUP(A2948,[1]Monitoramento_Base_somente_disp!$A:$L,8,FALSE),0)</f>
        <v>0</v>
      </c>
      <c r="F2948" s="20">
        <f>IFERROR(VLOOKUP(A2948,[1]Monitoramento_Base_somente_disp!$A:$L,9,FALSE),0)</f>
        <v>0</v>
      </c>
      <c r="G2948" s="28">
        <f>IFERROR(VLOOKUP(A2948,[1]Monitoramento_Base_somente_disp!$A:$L,10,FALSE),0)</f>
        <v>0</v>
      </c>
      <c r="H2948" s="27">
        <f>IFERROR(VLOOKUP(A2948,[2]webService!$A:$I,4,FALSE),0)</f>
        <v>489717</v>
      </c>
      <c r="I2948" s="20">
        <f>IFERROR(VLOOKUP(A2948,[2]webService!$A:$II,5,FALSE),0)</f>
        <v>2057808</v>
      </c>
      <c r="J2948" s="20">
        <f>IFERROR(VLOOKUP(A2948,[2]webService!$A:$I,6,FALSE),0)</f>
        <v>241518</v>
      </c>
      <c r="K2948" s="20">
        <f>IFERROR(VLOOKUP(A2948,[2]webService!$A:$I,7,FALSE),0)</f>
        <v>0</v>
      </c>
      <c r="L2948" s="20">
        <f>IFERROR(VLOOKUP(A2948,[2]webService!$A:$I,8,FALSE),0)</f>
        <v>0</v>
      </c>
      <c r="M2948" s="28">
        <f>IFERROR(VLOOKUP(A2948,[2]webService!$A:$I,9,FALSE),0)</f>
        <v>0</v>
      </c>
      <c r="N2948" s="27">
        <f>IFERROR(VLOOKUP(A2948,[3]soaBnafar!$A:$G,2,FALSE),0)</f>
        <v>0</v>
      </c>
      <c r="O2948" s="20">
        <f>IFERROR(VLOOKUP(A2948,[3]soaBnafar!$A:$H,3,FALSE),0)</f>
        <v>0</v>
      </c>
      <c r="P2948" s="20">
        <f>IFERROR(VLOOKUP(A2948,[3]soaBnafar!$A:$G,4,FALSE),0)</f>
        <v>0</v>
      </c>
      <c r="Q2948" s="20">
        <f>IFERROR(VLOOKUP(A2948,[3]soaBnafar!$A:$G,5,FALSE),0)</f>
        <v>0</v>
      </c>
      <c r="R2948" s="20">
        <f>IFERROR(VLOOKUP(A2948,[3]soaBnafar!$A:$G,6,FALSE),0)</f>
        <v>0</v>
      </c>
      <c r="S2948" s="20">
        <f>IFERROR(VLOOKUP(A2948,[3]soaBnafar!$A:$G,7,FALSE),0)</f>
        <v>0</v>
      </c>
      <c r="T2948" s="32">
        <f t="shared" si="542"/>
        <v>489717</v>
      </c>
      <c r="U2948" s="21">
        <f t="shared" si="543"/>
        <v>2057808</v>
      </c>
      <c r="V2948" s="21">
        <f t="shared" si="544"/>
        <v>241518</v>
      </c>
      <c r="W2948" s="21">
        <f t="shared" si="545"/>
        <v>0</v>
      </c>
      <c r="X2948" s="21">
        <f t="shared" si="546"/>
        <v>0</v>
      </c>
      <c r="Y2948" s="33">
        <f t="shared" si="547"/>
        <v>0</v>
      </c>
      <c r="Z2948" s="4" t="str">
        <f t="shared" si="548"/>
        <v>Sim</v>
      </c>
      <c r="AA2948" s="4" t="str">
        <f t="shared" si="549"/>
        <v>Sim</v>
      </c>
      <c r="AB2948" s="4" t="str">
        <f t="shared" si="550"/>
        <v>Sim</v>
      </c>
      <c r="AC2948" s="4" t="str">
        <f t="shared" si="551"/>
        <v>Não</v>
      </c>
      <c r="AD2948" s="4" t="str">
        <f t="shared" si="552"/>
        <v>Não</v>
      </c>
      <c r="AE2948" s="30" t="str">
        <f t="shared" si="553"/>
        <v>Não</v>
      </c>
    </row>
    <row r="2949" spans="1:31" x14ac:dyDescent="0.25">
      <c r="A2949" s="23">
        <v>421505</v>
      </c>
      <c r="B2949" s="27">
        <f>IFERROR(VLOOKUP(A2949,[1]Monitoramento_Base_somente_disp!$A:$L,5,FALSE),0)</f>
        <v>0</v>
      </c>
      <c r="C2949" s="20">
        <f>IFERROR(VLOOKUP(A2949,[1]Monitoramento_Base_somente_disp!$A:$L,6,FALSE),0)</f>
        <v>0</v>
      </c>
      <c r="D2949" s="20">
        <f>IFERROR(VLOOKUP(A2949,[1]Monitoramento_Base_somente_disp!$A:$L,7,FALSE),0)</f>
        <v>0</v>
      </c>
      <c r="E2949" s="20">
        <f>IFERROR(VLOOKUP(A2949,[1]Monitoramento_Base_somente_disp!$A:$L,8,FALSE),0)</f>
        <v>0</v>
      </c>
      <c r="F2949" s="20">
        <f>IFERROR(VLOOKUP(A2949,[1]Monitoramento_Base_somente_disp!$A:$L,9,FALSE),0)</f>
        <v>0</v>
      </c>
      <c r="G2949" s="28">
        <f>IFERROR(VLOOKUP(A2949,[1]Monitoramento_Base_somente_disp!$A:$L,10,FALSE),0)</f>
        <v>0</v>
      </c>
      <c r="H2949" s="27">
        <f>IFERROR(VLOOKUP(A2949,[2]webService!$A:$I,4,FALSE),0)</f>
        <v>0</v>
      </c>
      <c r="I2949" s="20">
        <f>IFERROR(VLOOKUP(A2949,[2]webService!$A:$II,5,FALSE),0)</f>
        <v>0</v>
      </c>
      <c r="J2949" s="20">
        <f>IFERROR(VLOOKUP(A2949,[2]webService!$A:$I,6,FALSE),0)</f>
        <v>0</v>
      </c>
      <c r="K2949" s="20">
        <f>IFERROR(VLOOKUP(A2949,[2]webService!$A:$I,7,FALSE),0)</f>
        <v>0</v>
      </c>
      <c r="L2949" s="20">
        <f>IFERROR(VLOOKUP(A2949,[2]webService!$A:$I,8,FALSE),0)</f>
        <v>0</v>
      </c>
      <c r="M2949" s="28">
        <f>IFERROR(VLOOKUP(A2949,[2]webService!$A:$I,9,FALSE),0)</f>
        <v>0</v>
      </c>
      <c r="N2949" s="27">
        <f>IFERROR(VLOOKUP(A2949,[3]soaBnafar!$A:$G,2,FALSE),0)</f>
        <v>0</v>
      </c>
      <c r="O2949" s="20">
        <f>IFERROR(VLOOKUP(A2949,[3]soaBnafar!$A:$H,3,FALSE),0)</f>
        <v>0</v>
      </c>
      <c r="P2949" s="20">
        <f>IFERROR(VLOOKUP(A2949,[3]soaBnafar!$A:$G,4,FALSE),0)</f>
        <v>0</v>
      </c>
      <c r="Q2949" s="20">
        <f>IFERROR(VLOOKUP(A2949,[3]soaBnafar!$A:$G,5,FALSE),0)</f>
        <v>0</v>
      </c>
      <c r="R2949" s="20">
        <f>IFERROR(VLOOKUP(A2949,[3]soaBnafar!$A:$G,6,FALSE),0)</f>
        <v>0</v>
      </c>
      <c r="S2949" s="20">
        <f>IFERROR(VLOOKUP(A2949,[3]soaBnafar!$A:$G,7,FALSE),0)</f>
        <v>0</v>
      </c>
      <c r="T2949" s="32">
        <f t="shared" si="542"/>
        <v>0</v>
      </c>
      <c r="U2949" s="21">
        <f t="shared" si="543"/>
        <v>0</v>
      </c>
      <c r="V2949" s="21">
        <f t="shared" si="544"/>
        <v>0</v>
      </c>
      <c r="W2949" s="21">
        <f t="shared" si="545"/>
        <v>0</v>
      </c>
      <c r="X2949" s="21">
        <f t="shared" si="546"/>
        <v>0</v>
      </c>
      <c r="Y2949" s="33">
        <f t="shared" si="547"/>
        <v>0</v>
      </c>
      <c r="Z2949" s="4" t="str">
        <f t="shared" si="548"/>
        <v>Não</v>
      </c>
      <c r="AA2949" s="4" t="str">
        <f t="shared" si="549"/>
        <v>Não</v>
      </c>
      <c r="AB2949" s="4" t="str">
        <f t="shared" si="550"/>
        <v>Não</v>
      </c>
      <c r="AC2949" s="4" t="str">
        <f t="shared" si="551"/>
        <v>Não</v>
      </c>
      <c r="AD2949" s="4" t="str">
        <f t="shared" si="552"/>
        <v>Não</v>
      </c>
      <c r="AE2949" s="30" t="str">
        <f t="shared" si="553"/>
        <v>Não</v>
      </c>
    </row>
    <row r="2950" spans="1:31" x14ac:dyDescent="0.25">
      <c r="A2950" s="23">
        <v>421507</v>
      </c>
      <c r="B2950" s="27">
        <f>IFERROR(VLOOKUP(A2950,[1]Monitoramento_Base_somente_disp!$A:$L,5,FALSE),0)</f>
        <v>0</v>
      </c>
      <c r="C2950" s="20">
        <f>IFERROR(VLOOKUP(A2950,[1]Monitoramento_Base_somente_disp!$A:$L,6,FALSE),0)</f>
        <v>0</v>
      </c>
      <c r="D2950" s="20">
        <f>IFERROR(VLOOKUP(A2950,[1]Monitoramento_Base_somente_disp!$A:$L,7,FALSE),0)</f>
        <v>0</v>
      </c>
      <c r="E2950" s="20">
        <f>IFERROR(VLOOKUP(A2950,[1]Monitoramento_Base_somente_disp!$A:$L,8,FALSE),0)</f>
        <v>0</v>
      </c>
      <c r="F2950" s="20">
        <f>IFERROR(VLOOKUP(A2950,[1]Monitoramento_Base_somente_disp!$A:$L,9,FALSE),0)</f>
        <v>0</v>
      </c>
      <c r="G2950" s="28">
        <f>IFERROR(VLOOKUP(A2950,[1]Monitoramento_Base_somente_disp!$A:$L,10,FALSE),0)</f>
        <v>0</v>
      </c>
      <c r="H2950" s="27">
        <f>IFERROR(VLOOKUP(A2950,[2]webService!$A:$I,4,FALSE),0)</f>
        <v>76916</v>
      </c>
      <c r="I2950" s="20">
        <f>IFERROR(VLOOKUP(A2950,[2]webService!$A:$II,5,FALSE),0)</f>
        <v>442809</v>
      </c>
      <c r="J2950" s="20">
        <f>IFERROR(VLOOKUP(A2950,[2]webService!$A:$I,6,FALSE),0)</f>
        <v>0</v>
      </c>
      <c r="K2950" s="20">
        <f>IFERROR(VLOOKUP(A2950,[2]webService!$A:$I,7,FALSE),0)</f>
        <v>418393</v>
      </c>
      <c r="L2950" s="20">
        <f>IFERROR(VLOOKUP(A2950,[2]webService!$A:$I,8,FALSE),0)</f>
        <v>0</v>
      </c>
      <c r="M2950" s="28">
        <f>IFERROR(VLOOKUP(A2950,[2]webService!$A:$I,9,FALSE),0)</f>
        <v>0</v>
      </c>
      <c r="N2950" s="27">
        <f>IFERROR(VLOOKUP(A2950,[3]soaBnafar!$A:$G,2,FALSE),0)</f>
        <v>0</v>
      </c>
      <c r="O2950" s="20">
        <f>IFERROR(VLOOKUP(A2950,[3]soaBnafar!$A:$H,3,FALSE),0)</f>
        <v>0</v>
      </c>
      <c r="P2950" s="20">
        <f>IFERROR(VLOOKUP(A2950,[3]soaBnafar!$A:$G,4,FALSE),0)</f>
        <v>0</v>
      </c>
      <c r="Q2950" s="20">
        <f>IFERROR(VLOOKUP(A2950,[3]soaBnafar!$A:$G,5,FALSE),0)</f>
        <v>0</v>
      </c>
      <c r="R2950" s="20">
        <f>IFERROR(VLOOKUP(A2950,[3]soaBnafar!$A:$G,6,FALSE),0)</f>
        <v>0</v>
      </c>
      <c r="S2950" s="20">
        <f>IFERROR(VLOOKUP(A2950,[3]soaBnafar!$A:$G,7,FALSE),0)</f>
        <v>0</v>
      </c>
      <c r="T2950" s="32">
        <f t="shared" ref="T2950:T3013" si="554">B2950+H2950+N2950</f>
        <v>76916</v>
      </c>
      <c r="U2950" s="21">
        <f t="shared" ref="U2950:U3013" si="555">C2950+I2950+O2950</f>
        <v>442809</v>
      </c>
      <c r="V2950" s="21">
        <f t="shared" ref="V2950:V3013" si="556">D2950+J2950+P2950</f>
        <v>0</v>
      </c>
      <c r="W2950" s="21">
        <f t="shared" ref="W2950:W3013" si="557">E2950+K2950+Q2950</f>
        <v>418393</v>
      </c>
      <c r="X2950" s="21">
        <f t="shared" ref="X2950:X3013" si="558">F2950+L2950+R2950</f>
        <v>0</v>
      </c>
      <c r="Y2950" s="33">
        <f t="shared" ref="Y2950:Y3013" si="559">G2950+M2950+S2950</f>
        <v>0</v>
      </c>
      <c r="Z2950" s="4" t="str">
        <f t="shared" ref="Z2950:Z3013" si="560">IF(T2950=0,"Não","Sim")</f>
        <v>Sim</v>
      </c>
      <c r="AA2950" s="4" t="str">
        <f t="shared" ref="AA2950:AA3013" si="561">IF(U2950=0,"Não","Sim")</f>
        <v>Sim</v>
      </c>
      <c r="AB2950" s="4" t="str">
        <f t="shared" ref="AB2950:AB3013" si="562">IF(V2950=0,"Não","Sim")</f>
        <v>Não</v>
      </c>
      <c r="AC2950" s="4" t="str">
        <f t="shared" ref="AC2950:AC3013" si="563">IF(W2950=0,"Não","Sim")</f>
        <v>Sim</v>
      </c>
      <c r="AD2950" s="4" t="str">
        <f t="shared" ref="AD2950:AD3013" si="564">IF(X2950=0,"Não","Sim")</f>
        <v>Não</v>
      </c>
      <c r="AE2950" s="30" t="str">
        <f t="shared" ref="AE2950:AE3013" si="565">IF(Y2950=0,"Não","Sim")</f>
        <v>Não</v>
      </c>
    </row>
    <row r="2951" spans="1:31" x14ac:dyDescent="0.25">
      <c r="A2951" s="23">
        <v>421520</v>
      </c>
      <c r="B2951" s="27">
        <f>IFERROR(VLOOKUP(A2951,[1]Monitoramento_Base_somente_disp!$A:$L,5,FALSE),0)</f>
        <v>0</v>
      </c>
      <c r="C2951" s="20">
        <f>IFERROR(VLOOKUP(A2951,[1]Monitoramento_Base_somente_disp!$A:$L,6,FALSE),0)</f>
        <v>0</v>
      </c>
      <c r="D2951" s="20">
        <f>IFERROR(VLOOKUP(A2951,[1]Monitoramento_Base_somente_disp!$A:$L,7,FALSE),0)</f>
        <v>0</v>
      </c>
      <c r="E2951" s="20">
        <f>IFERROR(VLOOKUP(A2951,[1]Monitoramento_Base_somente_disp!$A:$L,8,FALSE),0)</f>
        <v>0</v>
      </c>
      <c r="F2951" s="20">
        <f>IFERROR(VLOOKUP(A2951,[1]Monitoramento_Base_somente_disp!$A:$L,9,FALSE),0)</f>
        <v>0</v>
      </c>
      <c r="G2951" s="28">
        <f>IFERROR(VLOOKUP(A2951,[1]Monitoramento_Base_somente_disp!$A:$L,10,FALSE),0)</f>
        <v>0</v>
      </c>
      <c r="H2951" s="27">
        <f>IFERROR(VLOOKUP(A2951,[2]webService!$A:$I,4,FALSE),0)</f>
        <v>84042</v>
      </c>
      <c r="I2951" s="20">
        <f>IFERROR(VLOOKUP(A2951,[2]webService!$A:$II,5,FALSE),0)</f>
        <v>970071</v>
      </c>
      <c r="J2951" s="20">
        <f>IFERROR(VLOOKUP(A2951,[2]webService!$A:$I,6,FALSE),0)</f>
        <v>0</v>
      </c>
      <c r="K2951" s="20">
        <f>IFERROR(VLOOKUP(A2951,[2]webService!$A:$I,7,FALSE),0)</f>
        <v>558669</v>
      </c>
      <c r="L2951" s="20">
        <f>IFERROR(VLOOKUP(A2951,[2]webService!$A:$I,8,FALSE),0)</f>
        <v>0</v>
      </c>
      <c r="M2951" s="28">
        <f>IFERROR(VLOOKUP(A2951,[2]webService!$A:$I,9,FALSE),0)</f>
        <v>0</v>
      </c>
      <c r="N2951" s="27">
        <f>IFERROR(VLOOKUP(A2951,[3]soaBnafar!$A:$G,2,FALSE),0)</f>
        <v>0</v>
      </c>
      <c r="O2951" s="20">
        <f>IFERROR(VLOOKUP(A2951,[3]soaBnafar!$A:$H,3,FALSE),0)</f>
        <v>0</v>
      </c>
      <c r="P2951" s="20">
        <f>IFERROR(VLOOKUP(A2951,[3]soaBnafar!$A:$G,4,FALSE),0)</f>
        <v>0</v>
      </c>
      <c r="Q2951" s="20">
        <f>IFERROR(VLOOKUP(A2951,[3]soaBnafar!$A:$G,5,FALSE),0)</f>
        <v>0</v>
      </c>
      <c r="R2951" s="20">
        <f>IFERROR(VLOOKUP(A2951,[3]soaBnafar!$A:$G,6,FALSE),0)</f>
        <v>0</v>
      </c>
      <c r="S2951" s="20">
        <f>IFERROR(VLOOKUP(A2951,[3]soaBnafar!$A:$G,7,FALSE),0)</f>
        <v>0</v>
      </c>
      <c r="T2951" s="32">
        <f t="shared" si="554"/>
        <v>84042</v>
      </c>
      <c r="U2951" s="21">
        <f t="shared" si="555"/>
        <v>970071</v>
      </c>
      <c r="V2951" s="21">
        <f t="shared" si="556"/>
        <v>0</v>
      </c>
      <c r="W2951" s="21">
        <f t="shared" si="557"/>
        <v>558669</v>
      </c>
      <c r="X2951" s="21">
        <f t="shared" si="558"/>
        <v>0</v>
      </c>
      <c r="Y2951" s="33">
        <f t="shared" si="559"/>
        <v>0</v>
      </c>
      <c r="Z2951" s="4" t="str">
        <f t="shared" si="560"/>
        <v>Sim</v>
      </c>
      <c r="AA2951" s="4" t="str">
        <f t="shared" si="561"/>
        <v>Sim</v>
      </c>
      <c r="AB2951" s="4" t="str">
        <f t="shared" si="562"/>
        <v>Não</v>
      </c>
      <c r="AC2951" s="4" t="str">
        <f t="shared" si="563"/>
        <v>Sim</v>
      </c>
      <c r="AD2951" s="4" t="str">
        <f t="shared" si="564"/>
        <v>Não</v>
      </c>
      <c r="AE2951" s="30" t="str">
        <f t="shared" si="565"/>
        <v>Não</v>
      </c>
    </row>
    <row r="2952" spans="1:31" x14ac:dyDescent="0.25">
      <c r="A2952" s="23">
        <v>421535</v>
      </c>
      <c r="B2952" s="27">
        <f>IFERROR(VLOOKUP(A2952,[1]Monitoramento_Base_somente_disp!$A:$L,5,FALSE),0)</f>
        <v>0</v>
      </c>
      <c r="C2952" s="20">
        <f>IFERROR(VLOOKUP(A2952,[1]Monitoramento_Base_somente_disp!$A:$L,6,FALSE),0)</f>
        <v>0</v>
      </c>
      <c r="D2952" s="20">
        <f>IFERROR(VLOOKUP(A2952,[1]Monitoramento_Base_somente_disp!$A:$L,7,FALSE),0)</f>
        <v>0</v>
      </c>
      <c r="E2952" s="20">
        <f>IFERROR(VLOOKUP(A2952,[1]Monitoramento_Base_somente_disp!$A:$L,8,FALSE),0)</f>
        <v>0</v>
      </c>
      <c r="F2952" s="20">
        <f>IFERROR(VLOOKUP(A2952,[1]Monitoramento_Base_somente_disp!$A:$L,9,FALSE),0)</f>
        <v>0</v>
      </c>
      <c r="G2952" s="28">
        <f>IFERROR(VLOOKUP(A2952,[1]Monitoramento_Base_somente_disp!$A:$L,10,FALSE),0)</f>
        <v>0</v>
      </c>
      <c r="H2952" s="27">
        <f>IFERROR(VLOOKUP(A2952,[2]webService!$A:$I,4,FALSE),0)</f>
        <v>46310</v>
      </c>
      <c r="I2952" s="20">
        <f>IFERROR(VLOOKUP(A2952,[2]webService!$A:$II,5,FALSE),0)</f>
        <v>650831</v>
      </c>
      <c r="J2952" s="20">
        <f>IFERROR(VLOOKUP(A2952,[2]webService!$A:$I,6,FALSE),0)</f>
        <v>0</v>
      </c>
      <c r="K2952" s="20">
        <f>IFERROR(VLOOKUP(A2952,[2]webService!$A:$I,7,FALSE),0)</f>
        <v>0</v>
      </c>
      <c r="L2952" s="20">
        <f>IFERROR(VLOOKUP(A2952,[2]webService!$A:$I,8,FALSE),0)</f>
        <v>0</v>
      </c>
      <c r="M2952" s="28">
        <f>IFERROR(VLOOKUP(A2952,[2]webService!$A:$I,9,FALSE),0)</f>
        <v>0</v>
      </c>
      <c r="N2952" s="27">
        <f>IFERROR(VLOOKUP(A2952,[3]soaBnafar!$A:$G,2,FALSE),0)</f>
        <v>0</v>
      </c>
      <c r="O2952" s="20">
        <f>IFERROR(VLOOKUP(A2952,[3]soaBnafar!$A:$H,3,FALSE),0)</f>
        <v>0</v>
      </c>
      <c r="P2952" s="20">
        <f>IFERROR(VLOOKUP(A2952,[3]soaBnafar!$A:$G,4,FALSE),0)</f>
        <v>0</v>
      </c>
      <c r="Q2952" s="20">
        <f>IFERROR(VLOOKUP(A2952,[3]soaBnafar!$A:$G,5,FALSE),0)</f>
        <v>0</v>
      </c>
      <c r="R2952" s="20">
        <f>IFERROR(VLOOKUP(A2952,[3]soaBnafar!$A:$G,6,FALSE),0)</f>
        <v>0</v>
      </c>
      <c r="S2952" s="20">
        <f>IFERROR(VLOOKUP(A2952,[3]soaBnafar!$A:$G,7,FALSE),0)</f>
        <v>0</v>
      </c>
      <c r="T2952" s="32">
        <f t="shared" si="554"/>
        <v>46310</v>
      </c>
      <c r="U2952" s="21">
        <f t="shared" si="555"/>
        <v>650831</v>
      </c>
      <c r="V2952" s="21">
        <f t="shared" si="556"/>
        <v>0</v>
      </c>
      <c r="W2952" s="21">
        <f t="shared" si="557"/>
        <v>0</v>
      </c>
      <c r="X2952" s="21">
        <f t="shared" si="558"/>
        <v>0</v>
      </c>
      <c r="Y2952" s="33">
        <f t="shared" si="559"/>
        <v>0</v>
      </c>
      <c r="Z2952" s="4" t="str">
        <f t="shared" si="560"/>
        <v>Sim</v>
      </c>
      <c r="AA2952" s="4" t="str">
        <f t="shared" si="561"/>
        <v>Sim</v>
      </c>
      <c r="AB2952" s="4" t="str">
        <f t="shared" si="562"/>
        <v>Não</v>
      </c>
      <c r="AC2952" s="4" t="str">
        <f t="shared" si="563"/>
        <v>Não</v>
      </c>
      <c r="AD2952" s="4" t="str">
        <f t="shared" si="564"/>
        <v>Não</v>
      </c>
      <c r="AE2952" s="30" t="str">
        <f t="shared" si="565"/>
        <v>Não</v>
      </c>
    </row>
    <row r="2953" spans="1:31" x14ac:dyDescent="0.25">
      <c r="A2953" s="23">
        <v>421545</v>
      </c>
      <c r="B2953" s="27">
        <f>IFERROR(VLOOKUP(A2953,[1]Monitoramento_Base_somente_disp!$A:$L,5,FALSE),0)</f>
        <v>0</v>
      </c>
      <c r="C2953" s="20">
        <f>IFERROR(VLOOKUP(A2953,[1]Monitoramento_Base_somente_disp!$A:$L,6,FALSE),0)</f>
        <v>0</v>
      </c>
      <c r="D2953" s="20">
        <f>IFERROR(VLOOKUP(A2953,[1]Monitoramento_Base_somente_disp!$A:$L,7,FALSE),0)</f>
        <v>0</v>
      </c>
      <c r="E2953" s="20">
        <f>IFERROR(VLOOKUP(A2953,[1]Monitoramento_Base_somente_disp!$A:$L,8,FALSE),0)</f>
        <v>0</v>
      </c>
      <c r="F2953" s="20">
        <f>IFERROR(VLOOKUP(A2953,[1]Monitoramento_Base_somente_disp!$A:$L,9,FALSE),0)</f>
        <v>0</v>
      </c>
      <c r="G2953" s="28">
        <f>IFERROR(VLOOKUP(A2953,[1]Monitoramento_Base_somente_disp!$A:$L,10,FALSE),0)</f>
        <v>0</v>
      </c>
      <c r="H2953" s="27">
        <f>IFERROR(VLOOKUP(A2953,[2]webService!$A:$I,4,FALSE),0)</f>
        <v>0</v>
      </c>
      <c r="I2953" s="20">
        <f>IFERROR(VLOOKUP(A2953,[2]webService!$A:$II,5,FALSE),0)</f>
        <v>0</v>
      </c>
      <c r="J2953" s="20">
        <f>IFERROR(VLOOKUP(A2953,[2]webService!$A:$I,6,FALSE),0)</f>
        <v>0</v>
      </c>
      <c r="K2953" s="20">
        <f>IFERROR(VLOOKUP(A2953,[2]webService!$A:$I,7,FALSE),0)</f>
        <v>0</v>
      </c>
      <c r="L2953" s="20">
        <f>IFERROR(VLOOKUP(A2953,[2]webService!$A:$I,8,FALSE),0)</f>
        <v>0</v>
      </c>
      <c r="M2953" s="28">
        <f>IFERROR(VLOOKUP(A2953,[2]webService!$A:$I,9,FALSE),0)</f>
        <v>0</v>
      </c>
      <c r="N2953" s="27">
        <f>IFERROR(VLOOKUP(A2953,[3]soaBnafar!$A:$G,2,FALSE),0)</f>
        <v>0</v>
      </c>
      <c r="O2953" s="20">
        <f>IFERROR(VLOOKUP(A2953,[3]soaBnafar!$A:$H,3,FALSE),0)</f>
        <v>0</v>
      </c>
      <c r="P2953" s="20">
        <f>IFERROR(VLOOKUP(A2953,[3]soaBnafar!$A:$G,4,FALSE),0)</f>
        <v>0</v>
      </c>
      <c r="Q2953" s="20">
        <f>IFERROR(VLOOKUP(A2953,[3]soaBnafar!$A:$G,5,FALSE),0)</f>
        <v>0</v>
      </c>
      <c r="R2953" s="20">
        <f>IFERROR(VLOOKUP(A2953,[3]soaBnafar!$A:$G,6,FALSE),0)</f>
        <v>0</v>
      </c>
      <c r="S2953" s="20">
        <f>IFERROR(VLOOKUP(A2953,[3]soaBnafar!$A:$G,7,FALSE),0)</f>
        <v>0</v>
      </c>
      <c r="T2953" s="32">
        <f t="shared" si="554"/>
        <v>0</v>
      </c>
      <c r="U2953" s="21">
        <f t="shared" si="555"/>
        <v>0</v>
      </c>
      <c r="V2953" s="21">
        <f t="shared" si="556"/>
        <v>0</v>
      </c>
      <c r="W2953" s="21">
        <f t="shared" si="557"/>
        <v>0</v>
      </c>
      <c r="X2953" s="21">
        <f t="shared" si="558"/>
        <v>0</v>
      </c>
      <c r="Y2953" s="33">
        <f t="shared" si="559"/>
        <v>0</v>
      </c>
      <c r="Z2953" s="4" t="str">
        <f t="shared" si="560"/>
        <v>Não</v>
      </c>
      <c r="AA2953" s="4" t="str">
        <f t="shared" si="561"/>
        <v>Não</v>
      </c>
      <c r="AB2953" s="4" t="str">
        <f t="shared" si="562"/>
        <v>Não</v>
      </c>
      <c r="AC2953" s="4" t="str">
        <f t="shared" si="563"/>
        <v>Não</v>
      </c>
      <c r="AD2953" s="4" t="str">
        <f t="shared" si="564"/>
        <v>Não</v>
      </c>
      <c r="AE2953" s="30" t="str">
        <f t="shared" si="565"/>
        <v>Não</v>
      </c>
    </row>
    <row r="2954" spans="1:31" x14ac:dyDescent="0.25">
      <c r="A2954" s="23">
        <v>421550</v>
      </c>
      <c r="B2954" s="27">
        <f>IFERROR(VLOOKUP(A2954,[1]Monitoramento_Base_somente_disp!$A:$L,5,FALSE),0)</f>
        <v>121478</v>
      </c>
      <c r="C2954" s="20">
        <f>IFERROR(VLOOKUP(A2954,[1]Monitoramento_Base_somente_disp!$A:$L,6,FALSE),0)</f>
        <v>15843424</v>
      </c>
      <c r="D2954" s="20">
        <f>IFERROR(VLOOKUP(A2954,[1]Monitoramento_Base_somente_disp!$A:$L,7,FALSE),0)</f>
        <v>58416</v>
      </c>
      <c r="E2954" s="20">
        <f>IFERROR(VLOOKUP(A2954,[1]Monitoramento_Base_somente_disp!$A:$L,8,FALSE),0)</f>
        <v>7299675</v>
      </c>
      <c r="F2954" s="20">
        <f>IFERROR(VLOOKUP(A2954,[1]Monitoramento_Base_somente_disp!$A:$L,9,FALSE),0)</f>
        <v>0</v>
      </c>
      <c r="G2954" s="28">
        <f>IFERROR(VLOOKUP(A2954,[1]Monitoramento_Base_somente_disp!$A:$L,10,FALSE),0)</f>
        <v>0</v>
      </c>
      <c r="H2954" s="27">
        <f>IFERROR(VLOOKUP(A2954,[2]webService!$A:$I,4,FALSE),0)</f>
        <v>0</v>
      </c>
      <c r="I2954" s="20">
        <f>IFERROR(VLOOKUP(A2954,[2]webService!$A:$II,5,FALSE),0)</f>
        <v>0</v>
      </c>
      <c r="J2954" s="20">
        <f>IFERROR(VLOOKUP(A2954,[2]webService!$A:$I,6,FALSE),0)</f>
        <v>0</v>
      </c>
      <c r="K2954" s="20">
        <f>IFERROR(VLOOKUP(A2954,[2]webService!$A:$I,7,FALSE),0)</f>
        <v>0</v>
      </c>
      <c r="L2954" s="20">
        <f>IFERROR(VLOOKUP(A2954,[2]webService!$A:$I,8,FALSE),0)</f>
        <v>0</v>
      </c>
      <c r="M2954" s="28">
        <f>IFERROR(VLOOKUP(A2954,[2]webService!$A:$I,9,FALSE),0)</f>
        <v>0</v>
      </c>
      <c r="N2954" s="27">
        <f>IFERROR(VLOOKUP(A2954,[3]soaBnafar!$A:$G,2,FALSE),0)</f>
        <v>0</v>
      </c>
      <c r="O2954" s="20">
        <f>IFERROR(VLOOKUP(A2954,[3]soaBnafar!$A:$H,3,FALSE),0)</f>
        <v>0</v>
      </c>
      <c r="P2954" s="20">
        <f>IFERROR(VLOOKUP(A2954,[3]soaBnafar!$A:$G,4,FALSE),0)</f>
        <v>0</v>
      </c>
      <c r="Q2954" s="20">
        <f>IFERROR(VLOOKUP(A2954,[3]soaBnafar!$A:$G,5,FALSE),0)</f>
        <v>0</v>
      </c>
      <c r="R2954" s="20">
        <f>IFERROR(VLOOKUP(A2954,[3]soaBnafar!$A:$G,6,FALSE),0)</f>
        <v>0</v>
      </c>
      <c r="S2954" s="20">
        <f>IFERROR(VLOOKUP(A2954,[3]soaBnafar!$A:$G,7,FALSE),0)</f>
        <v>0</v>
      </c>
      <c r="T2954" s="32">
        <f t="shared" si="554"/>
        <v>121478</v>
      </c>
      <c r="U2954" s="21">
        <f t="shared" si="555"/>
        <v>15843424</v>
      </c>
      <c r="V2954" s="21">
        <f t="shared" si="556"/>
        <v>58416</v>
      </c>
      <c r="W2954" s="21">
        <f t="shared" si="557"/>
        <v>7299675</v>
      </c>
      <c r="X2954" s="21">
        <f t="shared" si="558"/>
        <v>0</v>
      </c>
      <c r="Y2954" s="33">
        <f t="shared" si="559"/>
        <v>0</v>
      </c>
      <c r="Z2954" s="4" t="str">
        <f t="shared" si="560"/>
        <v>Sim</v>
      </c>
      <c r="AA2954" s="4" t="str">
        <f t="shared" si="561"/>
        <v>Sim</v>
      </c>
      <c r="AB2954" s="4" t="str">
        <f t="shared" si="562"/>
        <v>Sim</v>
      </c>
      <c r="AC2954" s="4" t="str">
        <f t="shared" si="563"/>
        <v>Sim</v>
      </c>
      <c r="AD2954" s="4" t="str">
        <f t="shared" si="564"/>
        <v>Não</v>
      </c>
      <c r="AE2954" s="30" t="str">
        <f t="shared" si="565"/>
        <v>Não</v>
      </c>
    </row>
    <row r="2955" spans="1:31" x14ac:dyDescent="0.25">
      <c r="A2955" s="23">
        <v>421565</v>
      </c>
      <c r="B2955" s="27">
        <f>IFERROR(VLOOKUP(A2955,[1]Monitoramento_Base_somente_disp!$A:$L,5,FALSE),0)</f>
        <v>0</v>
      </c>
      <c r="C2955" s="20">
        <f>IFERROR(VLOOKUP(A2955,[1]Monitoramento_Base_somente_disp!$A:$L,6,FALSE),0)</f>
        <v>0</v>
      </c>
      <c r="D2955" s="20">
        <f>IFERROR(VLOOKUP(A2955,[1]Monitoramento_Base_somente_disp!$A:$L,7,FALSE),0)</f>
        <v>0</v>
      </c>
      <c r="E2955" s="20">
        <f>IFERROR(VLOOKUP(A2955,[1]Monitoramento_Base_somente_disp!$A:$L,8,FALSE),0)</f>
        <v>0</v>
      </c>
      <c r="F2955" s="20">
        <f>IFERROR(VLOOKUP(A2955,[1]Monitoramento_Base_somente_disp!$A:$L,9,FALSE),0)</f>
        <v>0</v>
      </c>
      <c r="G2955" s="28">
        <f>IFERROR(VLOOKUP(A2955,[1]Monitoramento_Base_somente_disp!$A:$L,10,FALSE),0)</f>
        <v>0</v>
      </c>
      <c r="H2955" s="27">
        <f>IFERROR(VLOOKUP(A2955,[2]webService!$A:$I,4,FALSE),0)</f>
        <v>0</v>
      </c>
      <c r="I2955" s="20">
        <f>IFERROR(VLOOKUP(A2955,[2]webService!$A:$II,5,FALSE),0)</f>
        <v>0</v>
      </c>
      <c r="J2955" s="20">
        <f>IFERROR(VLOOKUP(A2955,[2]webService!$A:$I,6,FALSE),0)</f>
        <v>0</v>
      </c>
      <c r="K2955" s="20">
        <f>IFERROR(VLOOKUP(A2955,[2]webService!$A:$I,7,FALSE),0)</f>
        <v>0</v>
      </c>
      <c r="L2955" s="20">
        <f>IFERROR(VLOOKUP(A2955,[2]webService!$A:$I,8,FALSE),0)</f>
        <v>0</v>
      </c>
      <c r="M2955" s="28">
        <f>IFERROR(VLOOKUP(A2955,[2]webService!$A:$I,9,FALSE),0)</f>
        <v>0</v>
      </c>
      <c r="N2955" s="27">
        <f>IFERROR(VLOOKUP(A2955,[3]soaBnafar!$A:$G,2,FALSE),0)</f>
        <v>0</v>
      </c>
      <c r="O2955" s="20">
        <f>IFERROR(VLOOKUP(A2955,[3]soaBnafar!$A:$H,3,FALSE),0)</f>
        <v>0</v>
      </c>
      <c r="P2955" s="20">
        <f>IFERROR(VLOOKUP(A2955,[3]soaBnafar!$A:$G,4,FALSE),0)</f>
        <v>0</v>
      </c>
      <c r="Q2955" s="20">
        <f>IFERROR(VLOOKUP(A2955,[3]soaBnafar!$A:$G,5,FALSE),0)</f>
        <v>0</v>
      </c>
      <c r="R2955" s="20">
        <f>IFERROR(VLOOKUP(A2955,[3]soaBnafar!$A:$G,6,FALSE),0)</f>
        <v>0</v>
      </c>
      <c r="S2955" s="20">
        <f>IFERROR(VLOOKUP(A2955,[3]soaBnafar!$A:$G,7,FALSE),0)</f>
        <v>0</v>
      </c>
      <c r="T2955" s="32">
        <f t="shared" si="554"/>
        <v>0</v>
      </c>
      <c r="U2955" s="21">
        <f t="shared" si="555"/>
        <v>0</v>
      </c>
      <c r="V2955" s="21">
        <f t="shared" si="556"/>
        <v>0</v>
      </c>
      <c r="W2955" s="21">
        <f t="shared" si="557"/>
        <v>0</v>
      </c>
      <c r="X2955" s="21">
        <f t="shared" si="558"/>
        <v>0</v>
      </c>
      <c r="Y2955" s="33">
        <f t="shared" si="559"/>
        <v>0</v>
      </c>
      <c r="Z2955" s="4" t="str">
        <f t="shared" si="560"/>
        <v>Não</v>
      </c>
      <c r="AA2955" s="4" t="str">
        <f t="shared" si="561"/>
        <v>Não</v>
      </c>
      <c r="AB2955" s="4" t="str">
        <f t="shared" si="562"/>
        <v>Não</v>
      </c>
      <c r="AC2955" s="4" t="str">
        <f t="shared" si="563"/>
        <v>Não</v>
      </c>
      <c r="AD2955" s="4" t="str">
        <f t="shared" si="564"/>
        <v>Não</v>
      </c>
      <c r="AE2955" s="30" t="str">
        <f t="shared" si="565"/>
        <v>Não</v>
      </c>
    </row>
    <row r="2956" spans="1:31" x14ac:dyDescent="0.25">
      <c r="A2956" s="23">
        <v>421567</v>
      </c>
      <c r="B2956" s="27">
        <f>IFERROR(VLOOKUP(A2956,[1]Monitoramento_Base_somente_disp!$A:$L,5,FALSE),0)</f>
        <v>0</v>
      </c>
      <c r="C2956" s="20">
        <f>IFERROR(VLOOKUP(A2956,[1]Monitoramento_Base_somente_disp!$A:$L,6,FALSE),0)</f>
        <v>0</v>
      </c>
      <c r="D2956" s="20">
        <f>IFERROR(VLOOKUP(A2956,[1]Monitoramento_Base_somente_disp!$A:$L,7,FALSE),0)</f>
        <v>0</v>
      </c>
      <c r="E2956" s="20">
        <f>IFERROR(VLOOKUP(A2956,[1]Monitoramento_Base_somente_disp!$A:$L,8,FALSE),0)</f>
        <v>0</v>
      </c>
      <c r="F2956" s="20">
        <f>IFERROR(VLOOKUP(A2956,[1]Monitoramento_Base_somente_disp!$A:$L,9,FALSE),0)</f>
        <v>0</v>
      </c>
      <c r="G2956" s="28">
        <f>IFERROR(VLOOKUP(A2956,[1]Monitoramento_Base_somente_disp!$A:$L,10,FALSE),0)</f>
        <v>0</v>
      </c>
      <c r="H2956" s="27">
        <f>IFERROR(VLOOKUP(A2956,[2]webService!$A:$I,4,FALSE),0)</f>
        <v>33045</v>
      </c>
      <c r="I2956" s="20">
        <f>IFERROR(VLOOKUP(A2956,[2]webService!$A:$II,5,FALSE),0)</f>
        <v>433010</v>
      </c>
      <c r="J2956" s="20">
        <f>IFERROR(VLOOKUP(A2956,[2]webService!$A:$I,6,FALSE),0)</f>
        <v>0</v>
      </c>
      <c r="K2956" s="20">
        <f>IFERROR(VLOOKUP(A2956,[2]webService!$A:$I,7,FALSE),0)</f>
        <v>0</v>
      </c>
      <c r="L2956" s="20">
        <f>IFERROR(VLOOKUP(A2956,[2]webService!$A:$I,8,FALSE),0)</f>
        <v>0</v>
      </c>
      <c r="M2956" s="28">
        <f>IFERROR(VLOOKUP(A2956,[2]webService!$A:$I,9,FALSE),0)</f>
        <v>0</v>
      </c>
      <c r="N2956" s="27">
        <f>IFERROR(VLOOKUP(A2956,[3]soaBnafar!$A:$G,2,FALSE),0)</f>
        <v>0</v>
      </c>
      <c r="O2956" s="20">
        <f>IFERROR(VLOOKUP(A2956,[3]soaBnafar!$A:$H,3,FALSE),0)</f>
        <v>0</v>
      </c>
      <c r="P2956" s="20">
        <f>IFERROR(VLOOKUP(A2956,[3]soaBnafar!$A:$G,4,FALSE),0)</f>
        <v>0</v>
      </c>
      <c r="Q2956" s="20">
        <f>IFERROR(VLOOKUP(A2956,[3]soaBnafar!$A:$G,5,FALSE),0)</f>
        <v>0</v>
      </c>
      <c r="R2956" s="20">
        <f>IFERROR(VLOOKUP(A2956,[3]soaBnafar!$A:$G,6,FALSE),0)</f>
        <v>0</v>
      </c>
      <c r="S2956" s="20">
        <f>IFERROR(VLOOKUP(A2956,[3]soaBnafar!$A:$G,7,FALSE),0)</f>
        <v>0</v>
      </c>
      <c r="T2956" s="32">
        <f t="shared" si="554"/>
        <v>33045</v>
      </c>
      <c r="U2956" s="21">
        <f t="shared" si="555"/>
        <v>433010</v>
      </c>
      <c r="V2956" s="21">
        <f t="shared" si="556"/>
        <v>0</v>
      </c>
      <c r="W2956" s="21">
        <f t="shared" si="557"/>
        <v>0</v>
      </c>
      <c r="X2956" s="21">
        <f t="shared" si="558"/>
        <v>0</v>
      </c>
      <c r="Y2956" s="33">
        <f t="shared" si="559"/>
        <v>0</v>
      </c>
      <c r="Z2956" s="4" t="str">
        <f t="shared" si="560"/>
        <v>Sim</v>
      </c>
      <c r="AA2956" s="4" t="str">
        <f t="shared" si="561"/>
        <v>Sim</v>
      </c>
      <c r="AB2956" s="4" t="str">
        <f t="shared" si="562"/>
        <v>Não</v>
      </c>
      <c r="AC2956" s="4" t="str">
        <f t="shared" si="563"/>
        <v>Não</v>
      </c>
      <c r="AD2956" s="4" t="str">
        <f t="shared" si="564"/>
        <v>Não</v>
      </c>
      <c r="AE2956" s="30" t="str">
        <f t="shared" si="565"/>
        <v>Não</v>
      </c>
    </row>
    <row r="2957" spans="1:31" x14ac:dyDescent="0.25">
      <c r="A2957" s="23">
        <v>421568</v>
      </c>
      <c r="B2957" s="27">
        <f>IFERROR(VLOOKUP(A2957,[1]Monitoramento_Base_somente_disp!$A:$L,5,FALSE),0)</f>
        <v>0</v>
      </c>
      <c r="C2957" s="20">
        <f>IFERROR(VLOOKUP(A2957,[1]Monitoramento_Base_somente_disp!$A:$L,6,FALSE),0)</f>
        <v>0</v>
      </c>
      <c r="D2957" s="20">
        <f>IFERROR(VLOOKUP(A2957,[1]Monitoramento_Base_somente_disp!$A:$L,7,FALSE),0)</f>
        <v>0</v>
      </c>
      <c r="E2957" s="20">
        <f>IFERROR(VLOOKUP(A2957,[1]Monitoramento_Base_somente_disp!$A:$L,8,FALSE),0)</f>
        <v>0</v>
      </c>
      <c r="F2957" s="20">
        <f>IFERROR(VLOOKUP(A2957,[1]Monitoramento_Base_somente_disp!$A:$L,9,FALSE),0)</f>
        <v>0</v>
      </c>
      <c r="G2957" s="28">
        <f>IFERROR(VLOOKUP(A2957,[1]Monitoramento_Base_somente_disp!$A:$L,10,FALSE),0)</f>
        <v>0</v>
      </c>
      <c r="H2957" s="27">
        <f>IFERROR(VLOOKUP(A2957,[2]webService!$A:$I,4,FALSE),0)</f>
        <v>26899</v>
      </c>
      <c r="I2957" s="20">
        <f>IFERROR(VLOOKUP(A2957,[2]webService!$A:$II,5,FALSE),0)</f>
        <v>111266</v>
      </c>
      <c r="J2957" s="20">
        <f>IFERROR(VLOOKUP(A2957,[2]webService!$A:$I,6,FALSE),0)</f>
        <v>0</v>
      </c>
      <c r="K2957" s="20">
        <f>IFERROR(VLOOKUP(A2957,[2]webService!$A:$I,7,FALSE),0)</f>
        <v>132132</v>
      </c>
      <c r="L2957" s="20">
        <f>IFERROR(VLOOKUP(A2957,[2]webService!$A:$I,8,FALSE),0)</f>
        <v>0</v>
      </c>
      <c r="M2957" s="28">
        <f>IFERROR(VLOOKUP(A2957,[2]webService!$A:$I,9,FALSE),0)</f>
        <v>0</v>
      </c>
      <c r="N2957" s="27">
        <f>IFERROR(VLOOKUP(A2957,[3]soaBnafar!$A:$G,2,FALSE),0)</f>
        <v>0</v>
      </c>
      <c r="O2957" s="20">
        <f>IFERROR(VLOOKUP(A2957,[3]soaBnafar!$A:$H,3,FALSE),0)</f>
        <v>0</v>
      </c>
      <c r="P2957" s="20">
        <f>IFERROR(VLOOKUP(A2957,[3]soaBnafar!$A:$G,4,FALSE),0)</f>
        <v>0</v>
      </c>
      <c r="Q2957" s="20">
        <f>IFERROR(VLOOKUP(A2957,[3]soaBnafar!$A:$G,5,FALSE),0)</f>
        <v>0</v>
      </c>
      <c r="R2957" s="20">
        <f>IFERROR(VLOOKUP(A2957,[3]soaBnafar!$A:$G,6,FALSE),0)</f>
        <v>0</v>
      </c>
      <c r="S2957" s="20">
        <f>IFERROR(VLOOKUP(A2957,[3]soaBnafar!$A:$G,7,FALSE),0)</f>
        <v>0</v>
      </c>
      <c r="T2957" s="32">
        <f t="shared" si="554"/>
        <v>26899</v>
      </c>
      <c r="U2957" s="21">
        <f t="shared" si="555"/>
        <v>111266</v>
      </c>
      <c r="V2957" s="21">
        <f t="shared" si="556"/>
        <v>0</v>
      </c>
      <c r="W2957" s="21">
        <f t="shared" si="557"/>
        <v>132132</v>
      </c>
      <c r="X2957" s="21">
        <f t="shared" si="558"/>
        <v>0</v>
      </c>
      <c r="Y2957" s="33">
        <f t="shared" si="559"/>
        <v>0</v>
      </c>
      <c r="Z2957" s="4" t="str">
        <f t="shared" si="560"/>
        <v>Sim</v>
      </c>
      <c r="AA2957" s="4" t="str">
        <f t="shared" si="561"/>
        <v>Sim</v>
      </c>
      <c r="AB2957" s="4" t="str">
        <f t="shared" si="562"/>
        <v>Não</v>
      </c>
      <c r="AC2957" s="4" t="str">
        <f t="shared" si="563"/>
        <v>Sim</v>
      </c>
      <c r="AD2957" s="4" t="str">
        <f t="shared" si="564"/>
        <v>Não</v>
      </c>
      <c r="AE2957" s="30" t="str">
        <f t="shared" si="565"/>
        <v>Não</v>
      </c>
    </row>
    <row r="2958" spans="1:31" x14ac:dyDescent="0.25">
      <c r="A2958" s="23">
        <v>421569</v>
      </c>
      <c r="B2958" s="27">
        <f>IFERROR(VLOOKUP(A2958,[1]Monitoramento_Base_somente_disp!$A:$L,5,FALSE),0)</f>
        <v>0</v>
      </c>
      <c r="C2958" s="20">
        <f>IFERROR(VLOOKUP(A2958,[1]Monitoramento_Base_somente_disp!$A:$L,6,FALSE),0)</f>
        <v>0</v>
      </c>
      <c r="D2958" s="20">
        <f>IFERROR(VLOOKUP(A2958,[1]Monitoramento_Base_somente_disp!$A:$L,7,FALSE),0)</f>
        <v>0</v>
      </c>
      <c r="E2958" s="20">
        <f>IFERROR(VLOOKUP(A2958,[1]Monitoramento_Base_somente_disp!$A:$L,8,FALSE),0)</f>
        <v>0</v>
      </c>
      <c r="F2958" s="20">
        <f>IFERROR(VLOOKUP(A2958,[1]Monitoramento_Base_somente_disp!$A:$L,9,FALSE),0)</f>
        <v>0</v>
      </c>
      <c r="G2958" s="28">
        <f>IFERROR(VLOOKUP(A2958,[1]Monitoramento_Base_somente_disp!$A:$L,10,FALSE),0)</f>
        <v>0</v>
      </c>
      <c r="H2958" s="27">
        <f>IFERROR(VLOOKUP(A2958,[2]webService!$A:$I,4,FALSE),0)</f>
        <v>42270</v>
      </c>
      <c r="I2958" s="20">
        <f>IFERROR(VLOOKUP(A2958,[2]webService!$A:$II,5,FALSE),0)</f>
        <v>567429</v>
      </c>
      <c r="J2958" s="20">
        <f>IFERROR(VLOOKUP(A2958,[2]webService!$A:$I,6,FALSE),0)</f>
        <v>0</v>
      </c>
      <c r="K2958" s="20">
        <f>IFERROR(VLOOKUP(A2958,[2]webService!$A:$I,7,FALSE),0)</f>
        <v>531191</v>
      </c>
      <c r="L2958" s="20">
        <f>IFERROR(VLOOKUP(A2958,[2]webService!$A:$I,8,FALSE),0)</f>
        <v>0</v>
      </c>
      <c r="M2958" s="28">
        <f>IFERROR(VLOOKUP(A2958,[2]webService!$A:$I,9,FALSE),0)</f>
        <v>0</v>
      </c>
      <c r="N2958" s="27">
        <f>IFERROR(VLOOKUP(A2958,[3]soaBnafar!$A:$G,2,FALSE),0)</f>
        <v>0</v>
      </c>
      <c r="O2958" s="20">
        <f>IFERROR(VLOOKUP(A2958,[3]soaBnafar!$A:$H,3,FALSE),0)</f>
        <v>0</v>
      </c>
      <c r="P2958" s="20">
        <f>IFERROR(VLOOKUP(A2958,[3]soaBnafar!$A:$G,4,FALSE),0)</f>
        <v>0</v>
      </c>
      <c r="Q2958" s="20">
        <f>IFERROR(VLOOKUP(A2958,[3]soaBnafar!$A:$G,5,FALSE),0)</f>
        <v>0</v>
      </c>
      <c r="R2958" s="20">
        <f>IFERROR(VLOOKUP(A2958,[3]soaBnafar!$A:$G,6,FALSE),0)</f>
        <v>0</v>
      </c>
      <c r="S2958" s="20">
        <f>IFERROR(VLOOKUP(A2958,[3]soaBnafar!$A:$G,7,FALSE),0)</f>
        <v>0</v>
      </c>
      <c r="T2958" s="32">
        <f t="shared" si="554"/>
        <v>42270</v>
      </c>
      <c r="U2958" s="21">
        <f t="shared" si="555"/>
        <v>567429</v>
      </c>
      <c r="V2958" s="21">
        <f t="shared" si="556"/>
        <v>0</v>
      </c>
      <c r="W2958" s="21">
        <f t="shared" si="557"/>
        <v>531191</v>
      </c>
      <c r="X2958" s="21">
        <f t="shared" si="558"/>
        <v>0</v>
      </c>
      <c r="Y2958" s="33">
        <f t="shared" si="559"/>
        <v>0</v>
      </c>
      <c r="Z2958" s="4" t="str">
        <f t="shared" si="560"/>
        <v>Sim</v>
      </c>
      <c r="AA2958" s="4" t="str">
        <f t="shared" si="561"/>
        <v>Sim</v>
      </c>
      <c r="AB2958" s="4" t="str">
        <f t="shared" si="562"/>
        <v>Não</v>
      </c>
      <c r="AC2958" s="4" t="str">
        <f t="shared" si="563"/>
        <v>Sim</v>
      </c>
      <c r="AD2958" s="4" t="str">
        <f t="shared" si="564"/>
        <v>Não</v>
      </c>
      <c r="AE2958" s="30" t="str">
        <f t="shared" si="565"/>
        <v>Não</v>
      </c>
    </row>
    <row r="2959" spans="1:31" x14ac:dyDescent="0.25">
      <c r="A2959" s="23">
        <v>421575</v>
      </c>
      <c r="B2959" s="27">
        <f>IFERROR(VLOOKUP(A2959,[1]Monitoramento_Base_somente_disp!$A:$L,5,FALSE),0)</f>
        <v>0</v>
      </c>
      <c r="C2959" s="20">
        <f>IFERROR(VLOOKUP(A2959,[1]Monitoramento_Base_somente_disp!$A:$L,6,FALSE),0)</f>
        <v>4406388</v>
      </c>
      <c r="D2959" s="20">
        <f>IFERROR(VLOOKUP(A2959,[1]Monitoramento_Base_somente_disp!$A:$L,7,FALSE),0)</f>
        <v>0</v>
      </c>
      <c r="E2959" s="20">
        <f>IFERROR(VLOOKUP(A2959,[1]Monitoramento_Base_somente_disp!$A:$L,8,FALSE),0)</f>
        <v>2203194</v>
      </c>
      <c r="F2959" s="20">
        <f>IFERROR(VLOOKUP(A2959,[1]Monitoramento_Base_somente_disp!$A:$L,9,FALSE),0)</f>
        <v>0</v>
      </c>
      <c r="G2959" s="28">
        <f>IFERROR(VLOOKUP(A2959,[1]Monitoramento_Base_somente_disp!$A:$L,10,FALSE),0)</f>
        <v>0</v>
      </c>
      <c r="H2959" s="27">
        <f>IFERROR(VLOOKUP(A2959,[2]webService!$A:$I,4,FALSE),0)</f>
        <v>22879</v>
      </c>
      <c r="I2959" s="20">
        <f>IFERROR(VLOOKUP(A2959,[2]webService!$A:$II,5,FALSE),0)</f>
        <v>155727</v>
      </c>
      <c r="J2959" s="20">
        <f>IFERROR(VLOOKUP(A2959,[2]webService!$A:$I,6,FALSE),0)</f>
        <v>0</v>
      </c>
      <c r="K2959" s="20">
        <f>IFERROR(VLOOKUP(A2959,[2]webService!$A:$I,7,FALSE),0)</f>
        <v>187048</v>
      </c>
      <c r="L2959" s="20">
        <f>IFERROR(VLOOKUP(A2959,[2]webService!$A:$I,8,FALSE),0)</f>
        <v>0</v>
      </c>
      <c r="M2959" s="28">
        <f>IFERROR(VLOOKUP(A2959,[2]webService!$A:$I,9,FALSE),0)</f>
        <v>0</v>
      </c>
      <c r="N2959" s="27">
        <f>IFERROR(VLOOKUP(A2959,[3]soaBnafar!$A:$G,2,FALSE),0)</f>
        <v>0</v>
      </c>
      <c r="O2959" s="20">
        <f>IFERROR(VLOOKUP(A2959,[3]soaBnafar!$A:$H,3,FALSE),0)</f>
        <v>0</v>
      </c>
      <c r="P2959" s="20">
        <f>IFERROR(VLOOKUP(A2959,[3]soaBnafar!$A:$G,4,FALSE),0)</f>
        <v>0</v>
      </c>
      <c r="Q2959" s="20">
        <f>IFERROR(VLOOKUP(A2959,[3]soaBnafar!$A:$G,5,FALSE),0)</f>
        <v>0</v>
      </c>
      <c r="R2959" s="20">
        <f>IFERROR(VLOOKUP(A2959,[3]soaBnafar!$A:$G,6,FALSE),0)</f>
        <v>0</v>
      </c>
      <c r="S2959" s="20">
        <f>IFERROR(VLOOKUP(A2959,[3]soaBnafar!$A:$G,7,FALSE),0)</f>
        <v>0</v>
      </c>
      <c r="T2959" s="32">
        <f t="shared" si="554"/>
        <v>22879</v>
      </c>
      <c r="U2959" s="21">
        <f t="shared" si="555"/>
        <v>4562115</v>
      </c>
      <c r="V2959" s="21">
        <f t="shared" si="556"/>
        <v>0</v>
      </c>
      <c r="W2959" s="21">
        <f t="shared" si="557"/>
        <v>2390242</v>
      </c>
      <c r="X2959" s="21">
        <f t="shared" si="558"/>
        <v>0</v>
      </c>
      <c r="Y2959" s="33">
        <f t="shared" si="559"/>
        <v>0</v>
      </c>
      <c r="Z2959" s="4" t="str">
        <f t="shared" si="560"/>
        <v>Sim</v>
      </c>
      <c r="AA2959" s="4" t="str">
        <f t="shared" si="561"/>
        <v>Sim</v>
      </c>
      <c r="AB2959" s="4" t="str">
        <f t="shared" si="562"/>
        <v>Não</v>
      </c>
      <c r="AC2959" s="4" t="str">
        <f t="shared" si="563"/>
        <v>Sim</v>
      </c>
      <c r="AD2959" s="4" t="str">
        <f t="shared" si="564"/>
        <v>Não</v>
      </c>
      <c r="AE2959" s="30" t="str">
        <f t="shared" si="565"/>
        <v>Não</v>
      </c>
    </row>
    <row r="2960" spans="1:31" x14ac:dyDescent="0.25">
      <c r="A2960" s="23">
        <v>421620</v>
      </c>
      <c r="B2960" s="27">
        <f>IFERROR(VLOOKUP(A2960,[1]Monitoramento_Base_somente_disp!$A:$L,5,FALSE),0)</f>
        <v>0</v>
      </c>
      <c r="C2960" s="20">
        <f>IFERROR(VLOOKUP(A2960,[1]Monitoramento_Base_somente_disp!$A:$L,6,FALSE),0)</f>
        <v>0</v>
      </c>
      <c r="D2960" s="20">
        <f>IFERROR(VLOOKUP(A2960,[1]Monitoramento_Base_somente_disp!$A:$L,7,FALSE),0)</f>
        <v>0</v>
      </c>
      <c r="E2960" s="20">
        <f>IFERROR(VLOOKUP(A2960,[1]Monitoramento_Base_somente_disp!$A:$L,8,FALSE),0)</f>
        <v>0</v>
      </c>
      <c r="F2960" s="20">
        <f>IFERROR(VLOOKUP(A2960,[1]Monitoramento_Base_somente_disp!$A:$L,9,FALSE),0)</f>
        <v>0</v>
      </c>
      <c r="G2960" s="28">
        <f>IFERROR(VLOOKUP(A2960,[1]Monitoramento_Base_somente_disp!$A:$L,10,FALSE),0)</f>
        <v>0</v>
      </c>
      <c r="H2960" s="27">
        <f>IFERROR(VLOOKUP(A2960,[2]webService!$A:$I,4,FALSE),0)</f>
        <v>0</v>
      </c>
      <c r="I2960" s="20">
        <f>IFERROR(VLOOKUP(A2960,[2]webService!$A:$II,5,FALSE),0)</f>
        <v>0</v>
      </c>
      <c r="J2960" s="20">
        <f>IFERROR(VLOOKUP(A2960,[2]webService!$A:$I,6,FALSE),0)</f>
        <v>0</v>
      </c>
      <c r="K2960" s="20">
        <f>IFERROR(VLOOKUP(A2960,[2]webService!$A:$I,7,FALSE),0)</f>
        <v>0</v>
      </c>
      <c r="L2960" s="20">
        <f>IFERROR(VLOOKUP(A2960,[2]webService!$A:$I,8,FALSE),0)</f>
        <v>0</v>
      </c>
      <c r="M2960" s="28">
        <f>IFERROR(VLOOKUP(A2960,[2]webService!$A:$I,9,FALSE),0)</f>
        <v>0</v>
      </c>
      <c r="N2960" s="27">
        <f>IFERROR(VLOOKUP(A2960,[3]soaBnafar!$A:$G,2,FALSE),0)</f>
        <v>0</v>
      </c>
      <c r="O2960" s="20">
        <f>IFERROR(VLOOKUP(A2960,[3]soaBnafar!$A:$H,3,FALSE),0)</f>
        <v>0</v>
      </c>
      <c r="P2960" s="20">
        <f>IFERROR(VLOOKUP(A2960,[3]soaBnafar!$A:$G,4,FALSE),0)</f>
        <v>0</v>
      </c>
      <c r="Q2960" s="20">
        <f>IFERROR(VLOOKUP(A2960,[3]soaBnafar!$A:$G,5,FALSE),0)</f>
        <v>0</v>
      </c>
      <c r="R2960" s="20">
        <f>IFERROR(VLOOKUP(A2960,[3]soaBnafar!$A:$G,6,FALSE),0)</f>
        <v>0</v>
      </c>
      <c r="S2960" s="20">
        <f>IFERROR(VLOOKUP(A2960,[3]soaBnafar!$A:$G,7,FALSE),0)</f>
        <v>0</v>
      </c>
      <c r="T2960" s="32">
        <f t="shared" si="554"/>
        <v>0</v>
      </c>
      <c r="U2960" s="21">
        <f t="shared" si="555"/>
        <v>0</v>
      </c>
      <c r="V2960" s="21">
        <f t="shared" si="556"/>
        <v>0</v>
      </c>
      <c r="W2960" s="21">
        <f t="shared" si="557"/>
        <v>0</v>
      </c>
      <c r="X2960" s="21">
        <f t="shared" si="558"/>
        <v>0</v>
      </c>
      <c r="Y2960" s="33">
        <f t="shared" si="559"/>
        <v>0</v>
      </c>
      <c r="Z2960" s="4" t="str">
        <f t="shared" si="560"/>
        <v>Não</v>
      </c>
      <c r="AA2960" s="4" t="str">
        <f t="shared" si="561"/>
        <v>Não</v>
      </c>
      <c r="AB2960" s="4" t="str">
        <f t="shared" si="562"/>
        <v>Não</v>
      </c>
      <c r="AC2960" s="4" t="str">
        <f t="shared" si="563"/>
        <v>Não</v>
      </c>
      <c r="AD2960" s="4" t="str">
        <f t="shared" si="564"/>
        <v>Não</v>
      </c>
      <c r="AE2960" s="30" t="str">
        <f t="shared" si="565"/>
        <v>Não</v>
      </c>
    </row>
    <row r="2961" spans="1:31" x14ac:dyDescent="0.25">
      <c r="A2961" s="23">
        <v>421630</v>
      </c>
      <c r="B2961" s="27">
        <f>IFERROR(VLOOKUP(A2961,[1]Monitoramento_Base_somente_disp!$A:$L,5,FALSE),0)</f>
        <v>393941</v>
      </c>
      <c r="C2961" s="20">
        <f>IFERROR(VLOOKUP(A2961,[1]Monitoramento_Base_somente_disp!$A:$L,6,FALSE),0)</f>
        <v>45926143</v>
      </c>
      <c r="D2961" s="20">
        <f>IFERROR(VLOOKUP(A2961,[1]Monitoramento_Base_somente_disp!$A:$L,7,FALSE),0)</f>
        <v>194429</v>
      </c>
      <c r="E2961" s="20">
        <f>IFERROR(VLOOKUP(A2961,[1]Monitoramento_Base_somente_disp!$A:$L,8,FALSE),0)</f>
        <v>22992644</v>
      </c>
      <c r="F2961" s="20">
        <f>IFERROR(VLOOKUP(A2961,[1]Monitoramento_Base_somente_disp!$A:$L,9,FALSE),0)</f>
        <v>0</v>
      </c>
      <c r="G2961" s="28">
        <f>IFERROR(VLOOKUP(A2961,[1]Monitoramento_Base_somente_disp!$A:$L,10,FALSE),0)</f>
        <v>0</v>
      </c>
      <c r="H2961" s="27">
        <f>IFERROR(VLOOKUP(A2961,[2]webService!$A:$I,4,FALSE),0)</f>
        <v>0</v>
      </c>
      <c r="I2961" s="20">
        <f>IFERROR(VLOOKUP(A2961,[2]webService!$A:$II,5,FALSE),0)</f>
        <v>0</v>
      </c>
      <c r="J2961" s="20">
        <f>IFERROR(VLOOKUP(A2961,[2]webService!$A:$I,6,FALSE),0)</f>
        <v>0</v>
      </c>
      <c r="K2961" s="20">
        <f>IFERROR(VLOOKUP(A2961,[2]webService!$A:$I,7,FALSE),0)</f>
        <v>0</v>
      </c>
      <c r="L2961" s="20">
        <f>IFERROR(VLOOKUP(A2961,[2]webService!$A:$I,8,FALSE),0)</f>
        <v>0</v>
      </c>
      <c r="M2961" s="28">
        <f>IFERROR(VLOOKUP(A2961,[2]webService!$A:$I,9,FALSE),0)</f>
        <v>0</v>
      </c>
      <c r="N2961" s="27">
        <f>IFERROR(VLOOKUP(A2961,[3]soaBnafar!$A:$G,2,FALSE),0)</f>
        <v>0</v>
      </c>
      <c r="O2961" s="20">
        <f>IFERROR(VLOOKUP(A2961,[3]soaBnafar!$A:$H,3,FALSE),0)</f>
        <v>0</v>
      </c>
      <c r="P2961" s="20">
        <f>IFERROR(VLOOKUP(A2961,[3]soaBnafar!$A:$G,4,FALSE),0)</f>
        <v>0</v>
      </c>
      <c r="Q2961" s="20">
        <f>IFERROR(VLOOKUP(A2961,[3]soaBnafar!$A:$G,5,FALSE),0)</f>
        <v>0</v>
      </c>
      <c r="R2961" s="20">
        <f>IFERROR(VLOOKUP(A2961,[3]soaBnafar!$A:$G,6,FALSE),0)</f>
        <v>0</v>
      </c>
      <c r="S2961" s="20">
        <f>IFERROR(VLOOKUP(A2961,[3]soaBnafar!$A:$G,7,FALSE),0)</f>
        <v>0</v>
      </c>
      <c r="T2961" s="32">
        <f t="shared" si="554"/>
        <v>393941</v>
      </c>
      <c r="U2961" s="21">
        <f t="shared" si="555"/>
        <v>45926143</v>
      </c>
      <c r="V2961" s="21">
        <f t="shared" si="556"/>
        <v>194429</v>
      </c>
      <c r="W2961" s="21">
        <f t="shared" si="557"/>
        <v>22992644</v>
      </c>
      <c r="X2961" s="21">
        <f t="shared" si="558"/>
        <v>0</v>
      </c>
      <c r="Y2961" s="33">
        <f t="shared" si="559"/>
        <v>0</v>
      </c>
      <c r="Z2961" s="4" t="str">
        <f t="shared" si="560"/>
        <v>Sim</v>
      </c>
      <c r="AA2961" s="4" t="str">
        <f t="shared" si="561"/>
        <v>Sim</v>
      </c>
      <c r="AB2961" s="4" t="str">
        <f t="shared" si="562"/>
        <v>Sim</v>
      </c>
      <c r="AC2961" s="4" t="str">
        <f t="shared" si="563"/>
        <v>Sim</v>
      </c>
      <c r="AD2961" s="4" t="str">
        <f t="shared" si="564"/>
        <v>Não</v>
      </c>
      <c r="AE2961" s="30" t="str">
        <f t="shared" si="565"/>
        <v>Não</v>
      </c>
    </row>
    <row r="2962" spans="1:31" x14ac:dyDescent="0.25">
      <c r="A2962" s="23">
        <v>421640</v>
      </c>
      <c r="B2962" s="27">
        <f>IFERROR(VLOOKUP(A2962,[1]Monitoramento_Base_somente_disp!$A:$L,5,FALSE),0)</f>
        <v>0</v>
      </c>
      <c r="C2962" s="20">
        <f>IFERROR(VLOOKUP(A2962,[1]Monitoramento_Base_somente_disp!$A:$L,6,FALSE),0)</f>
        <v>0</v>
      </c>
      <c r="D2962" s="20">
        <f>IFERROR(VLOOKUP(A2962,[1]Monitoramento_Base_somente_disp!$A:$L,7,FALSE),0)</f>
        <v>0</v>
      </c>
      <c r="E2962" s="20">
        <f>IFERROR(VLOOKUP(A2962,[1]Monitoramento_Base_somente_disp!$A:$L,8,FALSE),0)</f>
        <v>0</v>
      </c>
      <c r="F2962" s="20">
        <f>IFERROR(VLOOKUP(A2962,[1]Monitoramento_Base_somente_disp!$A:$L,9,FALSE),0)</f>
        <v>0</v>
      </c>
      <c r="G2962" s="28">
        <f>IFERROR(VLOOKUP(A2962,[1]Monitoramento_Base_somente_disp!$A:$L,10,FALSE),0)</f>
        <v>0</v>
      </c>
      <c r="H2962" s="27">
        <f>IFERROR(VLOOKUP(A2962,[2]webService!$A:$I,4,FALSE),0)</f>
        <v>88728</v>
      </c>
      <c r="I2962" s="20">
        <f>IFERROR(VLOOKUP(A2962,[2]webService!$A:$II,5,FALSE),0)</f>
        <v>187112</v>
      </c>
      <c r="J2962" s="20">
        <f>IFERROR(VLOOKUP(A2962,[2]webService!$A:$I,6,FALSE),0)</f>
        <v>0</v>
      </c>
      <c r="K2962" s="20">
        <f>IFERROR(VLOOKUP(A2962,[2]webService!$A:$I,7,FALSE),0)</f>
        <v>0</v>
      </c>
      <c r="L2962" s="20">
        <f>IFERROR(VLOOKUP(A2962,[2]webService!$A:$I,8,FALSE),0)</f>
        <v>0</v>
      </c>
      <c r="M2962" s="28">
        <f>IFERROR(VLOOKUP(A2962,[2]webService!$A:$I,9,FALSE),0)</f>
        <v>0</v>
      </c>
      <c r="N2962" s="27">
        <f>IFERROR(VLOOKUP(A2962,[3]soaBnafar!$A:$G,2,FALSE),0)</f>
        <v>0</v>
      </c>
      <c r="O2962" s="20">
        <f>IFERROR(VLOOKUP(A2962,[3]soaBnafar!$A:$H,3,FALSE),0)</f>
        <v>0</v>
      </c>
      <c r="P2962" s="20">
        <f>IFERROR(VLOOKUP(A2962,[3]soaBnafar!$A:$G,4,FALSE),0)</f>
        <v>0</v>
      </c>
      <c r="Q2962" s="20">
        <f>IFERROR(VLOOKUP(A2962,[3]soaBnafar!$A:$G,5,FALSE),0)</f>
        <v>0</v>
      </c>
      <c r="R2962" s="20">
        <f>IFERROR(VLOOKUP(A2962,[3]soaBnafar!$A:$G,6,FALSE),0)</f>
        <v>0</v>
      </c>
      <c r="S2962" s="20">
        <f>IFERROR(VLOOKUP(A2962,[3]soaBnafar!$A:$G,7,FALSE),0)</f>
        <v>0</v>
      </c>
      <c r="T2962" s="32">
        <f t="shared" si="554"/>
        <v>88728</v>
      </c>
      <c r="U2962" s="21">
        <f t="shared" si="555"/>
        <v>187112</v>
      </c>
      <c r="V2962" s="21">
        <f t="shared" si="556"/>
        <v>0</v>
      </c>
      <c r="W2962" s="21">
        <f t="shared" si="557"/>
        <v>0</v>
      </c>
      <c r="X2962" s="21">
        <f t="shared" si="558"/>
        <v>0</v>
      </c>
      <c r="Y2962" s="33">
        <f t="shared" si="559"/>
        <v>0</v>
      </c>
      <c r="Z2962" s="4" t="str">
        <f t="shared" si="560"/>
        <v>Sim</v>
      </c>
      <c r="AA2962" s="4" t="str">
        <f t="shared" si="561"/>
        <v>Sim</v>
      </c>
      <c r="AB2962" s="4" t="str">
        <f t="shared" si="562"/>
        <v>Não</v>
      </c>
      <c r="AC2962" s="4" t="str">
        <f t="shared" si="563"/>
        <v>Não</v>
      </c>
      <c r="AD2962" s="4" t="str">
        <f t="shared" si="564"/>
        <v>Não</v>
      </c>
      <c r="AE2962" s="30" t="str">
        <f t="shared" si="565"/>
        <v>Não</v>
      </c>
    </row>
    <row r="2963" spans="1:31" x14ac:dyDescent="0.25">
      <c r="A2963" s="23">
        <v>421650</v>
      </c>
      <c r="B2963" s="27">
        <f>IFERROR(VLOOKUP(A2963,[1]Monitoramento_Base_somente_disp!$A:$L,5,FALSE),0)</f>
        <v>0</v>
      </c>
      <c r="C2963" s="20">
        <f>IFERROR(VLOOKUP(A2963,[1]Monitoramento_Base_somente_disp!$A:$L,6,FALSE),0)</f>
        <v>0</v>
      </c>
      <c r="D2963" s="20">
        <f>IFERROR(VLOOKUP(A2963,[1]Monitoramento_Base_somente_disp!$A:$L,7,FALSE),0)</f>
        <v>0</v>
      </c>
      <c r="E2963" s="20">
        <f>IFERROR(VLOOKUP(A2963,[1]Monitoramento_Base_somente_disp!$A:$L,8,FALSE),0)</f>
        <v>0</v>
      </c>
      <c r="F2963" s="20">
        <f>IFERROR(VLOOKUP(A2963,[1]Monitoramento_Base_somente_disp!$A:$L,9,FALSE),0)</f>
        <v>0</v>
      </c>
      <c r="G2963" s="28">
        <f>IFERROR(VLOOKUP(A2963,[1]Monitoramento_Base_somente_disp!$A:$L,10,FALSE),0)</f>
        <v>0</v>
      </c>
      <c r="H2963" s="27">
        <f>IFERROR(VLOOKUP(A2963,[2]webService!$A:$I,4,FALSE),0)</f>
        <v>0</v>
      </c>
      <c r="I2963" s="20">
        <f>IFERROR(VLOOKUP(A2963,[2]webService!$A:$II,5,FALSE),0)</f>
        <v>0</v>
      </c>
      <c r="J2963" s="20">
        <f>IFERROR(VLOOKUP(A2963,[2]webService!$A:$I,6,FALSE),0)</f>
        <v>0</v>
      </c>
      <c r="K2963" s="20">
        <f>IFERROR(VLOOKUP(A2963,[2]webService!$A:$I,7,FALSE),0)</f>
        <v>0</v>
      </c>
      <c r="L2963" s="20">
        <f>IFERROR(VLOOKUP(A2963,[2]webService!$A:$I,8,FALSE),0)</f>
        <v>0</v>
      </c>
      <c r="M2963" s="28">
        <f>IFERROR(VLOOKUP(A2963,[2]webService!$A:$I,9,FALSE),0)</f>
        <v>0</v>
      </c>
      <c r="N2963" s="27">
        <f>IFERROR(VLOOKUP(A2963,[3]soaBnafar!$A:$G,2,FALSE),0)</f>
        <v>0</v>
      </c>
      <c r="O2963" s="20">
        <f>IFERROR(VLOOKUP(A2963,[3]soaBnafar!$A:$H,3,FALSE),0)</f>
        <v>0</v>
      </c>
      <c r="P2963" s="20">
        <f>IFERROR(VLOOKUP(A2963,[3]soaBnafar!$A:$G,4,FALSE),0)</f>
        <v>0</v>
      </c>
      <c r="Q2963" s="20">
        <f>IFERROR(VLOOKUP(A2963,[3]soaBnafar!$A:$G,5,FALSE),0)</f>
        <v>0</v>
      </c>
      <c r="R2963" s="20">
        <f>IFERROR(VLOOKUP(A2963,[3]soaBnafar!$A:$G,6,FALSE),0)</f>
        <v>0</v>
      </c>
      <c r="S2963" s="20">
        <f>IFERROR(VLOOKUP(A2963,[3]soaBnafar!$A:$G,7,FALSE),0)</f>
        <v>0</v>
      </c>
      <c r="T2963" s="32">
        <f t="shared" si="554"/>
        <v>0</v>
      </c>
      <c r="U2963" s="21">
        <f t="shared" si="555"/>
        <v>0</v>
      </c>
      <c r="V2963" s="21">
        <f t="shared" si="556"/>
        <v>0</v>
      </c>
      <c r="W2963" s="21">
        <f t="shared" si="557"/>
        <v>0</v>
      </c>
      <c r="X2963" s="21">
        <f t="shared" si="558"/>
        <v>0</v>
      </c>
      <c r="Y2963" s="33">
        <f t="shared" si="559"/>
        <v>0</v>
      </c>
      <c r="Z2963" s="4" t="str">
        <f t="shared" si="560"/>
        <v>Não</v>
      </c>
      <c r="AA2963" s="4" t="str">
        <f t="shared" si="561"/>
        <v>Não</v>
      </c>
      <c r="AB2963" s="4" t="str">
        <f t="shared" si="562"/>
        <v>Não</v>
      </c>
      <c r="AC2963" s="4" t="str">
        <f t="shared" si="563"/>
        <v>Não</v>
      </c>
      <c r="AD2963" s="4" t="str">
        <f t="shared" si="564"/>
        <v>Não</v>
      </c>
      <c r="AE2963" s="30" t="str">
        <f t="shared" si="565"/>
        <v>Não</v>
      </c>
    </row>
    <row r="2964" spans="1:31" x14ac:dyDescent="0.25">
      <c r="A2964" s="23">
        <v>421670</v>
      </c>
      <c r="B2964" s="27">
        <f>IFERROR(VLOOKUP(A2964,[1]Monitoramento_Base_somente_disp!$A:$L,5,FALSE),0)</f>
        <v>0</v>
      </c>
      <c r="C2964" s="20">
        <f>IFERROR(VLOOKUP(A2964,[1]Monitoramento_Base_somente_disp!$A:$L,6,FALSE),0)</f>
        <v>0</v>
      </c>
      <c r="D2964" s="20">
        <f>IFERROR(VLOOKUP(A2964,[1]Monitoramento_Base_somente_disp!$A:$L,7,FALSE),0)</f>
        <v>0</v>
      </c>
      <c r="E2964" s="20">
        <f>IFERROR(VLOOKUP(A2964,[1]Monitoramento_Base_somente_disp!$A:$L,8,FALSE),0)</f>
        <v>0</v>
      </c>
      <c r="F2964" s="20">
        <f>IFERROR(VLOOKUP(A2964,[1]Monitoramento_Base_somente_disp!$A:$L,9,FALSE),0)</f>
        <v>0</v>
      </c>
      <c r="G2964" s="28">
        <f>IFERROR(VLOOKUP(A2964,[1]Monitoramento_Base_somente_disp!$A:$L,10,FALSE),0)</f>
        <v>0</v>
      </c>
      <c r="H2964" s="27">
        <f>IFERROR(VLOOKUP(A2964,[2]webService!$A:$I,4,FALSE),0)</f>
        <v>176751</v>
      </c>
      <c r="I2964" s="20">
        <f>IFERROR(VLOOKUP(A2964,[2]webService!$A:$II,5,FALSE),0)</f>
        <v>1432808</v>
      </c>
      <c r="J2964" s="20">
        <f>IFERROR(VLOOKUP(A2964,[2]webService!$A:$I,6,FALSE),0)</f>
        <v>0</v>
      </c>
      <c r="K2964" s="20">
        <f>IFERROR(VLOOKUP(A2964,[2]webService!$A:$I,7,FALSE),0)</f>
        <v>1401806</v>
      </c>
      <c r="L2964" s="20">
        <f>IFERROR(VLOOKUP(A2964,[2]webService!$A:$I,8,FALSE),0)</f>
        <v>0</v>
      </c>
      <c r="M2964" s="28">
        <f>IFERROR(VLOOKUP(A2964,[2]webService!$A:$I,9,FALSE),0)</f>
        <v>0</v>
      </c>
      <c r="N2964" s="27">
        <f>IFERROR(VLOOKUP(A2964,[3]soaBnafar!$A:$G,2,FALSE),0)</f>
        <v>0</v>
      </c>
      <c r="O2964" s="20">
        <f>IFERROR(VLOOKUP(A2964,[3]soaBnafar!$A:$H,3,FALSE),0)</f>
        <v>0</v>
      </c>
      <c r="P2964" s="20">
        <f>IFERROR(VLOOKUP(A2964,[3]soaBnafar!$A:$G,4,FALSE),0)</f>
        <v>0</v>
      </c>
      <c r="Q2964" s="20">
        <f>IFERROR(VLOOKUP(A2964,[3]soaBnafar!$A:$G,5,FALSE),0)</f>
        <v>0</v>
      </c>
      <c r="R2964" s="20">
        <f>IFERROR(VLOOKUP(A2964,[3]soaBnafar!$A:$G,6,FALSE),0)</f>
        <v>0</v>
      </c>
      <c r="S2964" s="20">
        <f>IFERROR(VLOOKUP(A2964,[3]soaBnafar!$A:$G,7,FALSE),0)</f>
        <v>0</v>
      </c>
      <c r="T2964" s="32">
        <f t="shared" si="554"/>
        <v>176751</v>
      </c>
      <c r="U2964" s="21">
        <f t="shared" si="555"/>
        <v>1432808</v>
      </c>
      <c r="V2964" s="21">
        <f t="shared" si="556"/>
        <v>0</v>
      </c>
      <c r="W2964" s="21">
        <f t="shared" si="557"/>
        <v>1401806</v>
      </c>
      <c r="X2964" s="21">
        <f t="shared" si="558"/>
        <v>0</v>
      </c>
      <c r="Y2964" s="33">
        <f t="shared" si="559"/>
        <v>0</v>
      </c>
      <c r="Z2964" s="4" t="str">
        <f t="shared" si="560"/>
        <v>Sim</v>
      </c>
      <c r="AA2964" s="4" t="str">
        <f t="shared" si="561"/>
        <v>Sim</v>
      </c>
      <c r="AB2964" s="4" t="str">
        <f t="shared" si="562"/>
        <v>Não</v>
      </c>
      <c r="AC2964" s="4" t="str">
        <f t="shared" si="563"/>
        <v>Sim</v>
      </c>
      <c r="AD2964" s="4" t="str">
        <f t="shared" si="564"/>
        <v>Não</v>
      </c>
      <c r="AE2964" s="30" t="str">
        <f t="shared" si="565"/>
        <v>Não</v>
      </c>
    </row>
    <row r="2965" spans="1:31" x14ac:dyDescent="0.25">
      <c r="A2965" s="23">
        <v>421680</v>
      </c>
      <c r="B2965" s="27">
        <f>IFERROR(VLOOKUP(A2965,[1]Monitoramento_Base_somente_disp!$A:$L,5,FALSE),0)</f>
        <v>0</v>
      </c>
      <c r="C2965" s="20">
        <f>IFERROR(VLOOKUP(A2965,[1]Monitoramento_Base_somente_disp!$A:$L,6,FALSE),0)</f>
        <v>17484656</v>
      </c>
      <c r="D2965" s="20">
        <f>IFERROR(VLOOKUP(A2965,[1]Monitoramento_Base_somente_disp!$A:$L,7,FALSE),0)</f>
        <v>0</v>
      </c>
      <c r="E2965" s="20">
        <f>IFERROR(VLOOKUP(A2965,[1]Monitoramento_Base_somente_disp!$A:$L,8,FALSE),0)</f>
        <v>8742328</v>
      </c>
      <c r="F2965" s="20">
        <f>IFERROR(VLOOKUP(A2965,[1]Monitoramento_Base_somente_disp!$A:$L,9,FALSE),0)</f>
        <v>0</v>
      </c>
      <c r="G2965" s="28">
        <f>IFERROR(VLOOKUP(A2965,[1]Monitoramento_Base_somente_disp!$A:$L,10,FALSE),0)</f>
        <v>0</v>
      </c>
      <c r="H2965" s="27">
        <f>IFERROR(VLOOKUP(A2965,[2]webService!$A:$I,4,FALSE),0)</f>
        <v>0</v>
      </c>
      <c r="I2965" s="20">
        <f>IFERROR(VLOOKUP(A2965,[2]webService!$A:$II,5,FALSE),0)</f>
        <v>0</v>
      </c>
      <c r="J2965" s="20">
        <f>IFERROR(VLOOKUP(A2965,[2]webService!$A:$I,6,FALSE),0)</f>
        <v>0</v>
      </c>
      <c r="K2965" s="20">
        <f>IFERROR(VLOOKUP(A2965,[2]webService!$A:$I,7,FALSE),0)</f>
        <v>0</v>
      </c>
      <c r="L2965" s="20">
        <f>IFERROR(VLOOKUP(A2965,[2]webService!$A:$I,8,FALSE),0)</f>
        <v>0</v>
      </c>
      <c r="M2965" s="28">
        <f>IFERROR(VLOOKUP(A2965,[2]webService!$A:$I,9,FALSE),0)</f>
        <v>0</v>
      </c>
      <c r="N2965" s="27">
        <f>IFERROR(VLOOKUP(A2965,[3]soaBnafar!$A:$G,2,FALSE),0)</f>
        <v>0</v>
      </c>
      <c r="O2965" s="20">
        <f>IFERROR(VLOOKUP(A2965,[3]soaBnafar!$A:$H,3,FALSE),0)</f>
        <v>0</v>
      </c>
      <c r="P2965" s="20">
        <f>IFERROR(VLOOKUP(A2965,[3]soaBnafar!$A:$G,4,FALSE),0)</f>
        <v>0</v>
      </c>
      <c r="Q2965" s="20">
        <f>IFERROR(VLOOKUP(A2965,[3]soaBnafar!$A:$G,5,FALSE),0)</f>
        <v>0</v>
      </c>
      <c r="R2965" s="20">
        <f>IFERROR(VLOOKUP(A2965,[3]soaBnafar!$A:$G,6,FALSE),0)</f>
        <v>0</v>
      </c>
      <c r="S2965" s="20">
        <f>IFERROR(VLOOKUP(A2965,[3]soaBnafar!$A:$G,7,FALSE),0)</f>
        <v>0</v>
      </c>
      <c r="T2965" s="32">
        <f t="shared" si="554"/>
        <v>0</v>
      </c>
      <c r="U2965" s="21">
        <f t="shared" si="555"/>
        <v>17484656</v>
      </c>
      <c r="V2965" s="21">
        <f t="shared" si="556"/>
        <v>0</v>
      </c>
      <c r="W2965" s="21">
        <f t="shared" si="557"/>
        <v>8742328</v>
      </c>
      <c r="X2965" s="21">
        <f t="shared" si="558"/>
        <v>0</v>
      </c>
      <c r="Y2965" s="33">
        <f t="shared" si="559"/>
        <v>0</v>
      </c>
      <c r="Z2965" s="4" t="str">
        <f t="shared" si="560"/>
        <v>Não</v>
      </c>
      <c r="AA2965" s="4" t="str">
        <f t="shared" si="561"/>
        <v>Sim</v>
      </c>
      <c r="AB2965" s="4" t="str">
        <f t="shared" si="562"/>
        <v>Não</v>
      </c>
      <c r="AC2965" s="4" t="str">
        <f t="shared" si="563"/>
        <v>Sim</v>
      </c>
      <c r="AD2965" s="4" t="str">
        <f t="shared" si="564"/>
        <v>Não</v>
      </c>
      <c r="AE2965" s="30" t="str">
        <f t="shared" si="565"/>
        <v>Não</v>
      </c>
    </row>
    <row r="2966" spans="1:31" x14ac:dyDescent="0.25">
      <c r="A2966" s="23">
        <v>421715</v>
      </c>
      <c r="B2966" s="27">
        <f>IFERROR(VLOOKUP(A2966,[1]Monitoramento_Base_somente_disp!$A:$L,5,FALSE),0)</f>
        <v>0</v>
      </c>
      <c r="C2966" s="20">
        <f>IFERROR(VLOOKUP(A2966,[1]Monitoramento_Base_somente_disp!$A:$L,6,FALSE),0)</f>
        <v>0</v>
      </c>
      <c r="D2966" s="20">
        <f>IFERROR(VLOOKUP(A2966,[1]Monitoramento_Base_somente_disp!$A:$L,7,FALSE),0)</f>
        <v>0</v>
      </c>
      <c r="E2966" s="20">
        <f>IFERROR(VLOOKUP(A2966,[1]Monitoramento_Base_somente_disp!$A:$L,8,FALSE),0)</f>
        <v>0</v>
      </c>
      <c r="F2966" s="20">
        <f>IFERROR(VLOOKUP(A2966,[1]Monitoramento_Base_somente_disp!$A:$L,9,FALSE),0)</f>
        <v>0</v>
      </c>
      <c r="G2966" s="28">
        <f>IFERROR(VLOOKUP(A2966,[1]Monitoramento_Base_somente_disp!$A:$L,10,FALSE),0)</f>
        <v>0</v>
      </c>
      <c r="H2966" s="27">
        <f>IFERROR(VLOOKUP(A2966,[2]webService!$A:$I,4,FALSE),0)</f>
        <v>32582</v>
      </c>
      <c r="I2966" s="20">
        <f>IFERROR(VLOOKUP(A2966,[2]webService!$A:$II,5,FALSE),0)</f>
        <v>298282</v>
      </c>
      <c r="J2966" s="20">
        <f>IFERROR(VLOOKUP(A2966,[2]webService!$A:$I,6,FALSE),0)</f>
        <v>0</v>
      </c>
      <c r="K2966" s="20">
        <f>IFERROR(VLOOKUP(A2966,[2]webService!$A:$I,7,FALSE),0)</f>
        <v>282286</v>
      </c>
      <c r="L2966" s="20">
        <f>IFERROR(VLOOKUP(A2966,[2]webService!$A:$I,8,FALSE),0)</f>
        <v>0</v>
      </c>
      <c r="M2966" s="28">
        <f>IFERROR(VLOOKUP(A2966,[2]webService!$A:$I,9,FALSE),0)</f>
        <v>0</v>
      </c>
      <c r="N2966" s="27">
        <f>IFERROR(VLOOKUP(A2966,[3]soaBnafar!$A:$G,2,FALSE),0)</f>
        <v>0</v>
      </c>
      <c r="O2966" s="20">
        <f>IFERROR(VLOOKUP(A2966,[3]soaBnafar!$A:$H,3,FALSE),0)</f>
        <v>0</v>
      </c>
      <c r="P2966" s="20">
        <f>IFERROR(VLOOKUP(A2966,[3]soaBnafar!$A:$G,4,FALSE),0)</f>
        <v>0</v>
      </c>
      <c r="Q2966" s="20">
        <f>IFERROR(VLOOKUP(A2966,[3]soaBnafar!$A:$G,5,FALSE),0)</f>
        <v>0</v>
      </c>
      <c r="R2966" s="20">
        <f>IFERROR(VLOOKUP(A2966,[3]soaBnafar!$A:$G,6,FALSE),0)</f>
        <v>0</v>
      </c>
      <c r="S2966" s="20">
        <f>IFERROR(VLOOKUP(A2966,[3]soaBnafar!$A:$G,7,FALSE),0)</f>
        <v>0</v>
      </c>
      <c r="T2966" s="32">
        <f t="shared" si="554"/>
        <v>32582</v>
      </c>
      <c r="U2966" s="21">
        <f t="shared" si="555"/>
        <v>298282</v>
      </c>
      <c r="V2966" s="21">
        <f t="shared" si="556"/>
        <v>0</v>
      </c>
      <c r="W2966" s="21">
        <f t="shared" si="557"/>
        <v>282286</v>
      </c>
      <c r="X2966" s="21">
        <f t="shared" si="558"/>
        <v>0</v>
      </c>
      <c r="Y2966" s="33">
        <f t="shared" si="559"/>
        <v>0</v>
      </c>
      <c r="Z2966" s="4" t="str">
        <f t="shared" si="560"/>
        <v>Sim</v>
      </c>
      <c r="AA2966" s="4" t="str">
        <f t="shared" si="561"/>
        <v>Sim</v>
      </c>
      <c r="AB2966" s="4" t="str">
        <f t="shared" si="562"/>
        <v>Não</v>
      </c>
      <c r="AC2966" s="4" t="str">
        <f t="shared" si="563"/>
        <v>Sim</v>
      </c>
      <c r="AD2966" s="4" t="str">
        <f t="shared" si="564"/>
        <v>Não</v>
      </c>
      <c r="AE2966" s="30" t="str">
        <f t="shared" si="565"/>
        <v>Não</v>
      </c>
    </row>
    <row r="2967" spans="1:31" x14ac:dyDescent="0.25">
      <c r="A2967" s="23">
        <v>421770</v>
      </c>
      <c r="B2967" s="27">
        <f>IFERROR(VLOOKUP(A2967,[1]Monitoramento_Base_somente_disp!$A:$L,5,FALSE),0)</f>
        <v>0</v>
      </c>
      <c r="C2967" s="20">
        <f>IFERROR(VLOOKUP(A2967,[1]Monitoramento_Base_somente_disp!$A:$L,6,FALSE),0)</f>
        <v>8435784</v>
      </c>
      <c r="D2967" s="20">
        <f>IFERROR(VLOOKUP(A2967,[1]Monitoramento_Base_somente_disp!$A:$L,7,FALSE),0)</f>
        <v>0</v>
      </c>
      <c r="E2967" s="20">
        <f>IFERROR(VLOOKUP(A2967,[1]Monitoramento_Base_somente_disp!$A:$L,8,FALSE),0)</f>
        <v>4217892</v>
      </c>
      <c r="F2967" s="20">
        <f>IFERROR(VLOOKUP(A2967,[1]Monitoramento_Base_somente_disp!$A:$L,9,FALSE),0)</f>
        <v>0</v>
      </c>
      <c r="G2967" s="28">
        <f>IFERROR(VLOOKUP(A2967,[1]Monitoramento_Base_somente_disp!$A:$L,10,FALSE),0)</f>
        <v>0</v>
      </c>
      <c r="H2967" s="27">
        <f>IFERROR(VLOOKUP(A2967,[2]webService!$A:$I,4,FALSE),0)</f>
        <v>0</v>
      </c>
      <c r="I2967" s="20">
        <f>IFERROR(VLOOKUP(A2967,[2]webService!$A:$II,5,FALSE),0)</f>
        <v>0</v>
      </c>
      <c r="J2967" s="20">
        <f>IFERROR(VLOOKUP(A2967,[2]webService!$A:$I,6,FALSE),0)</f>
        <v>0</v>
      </c>
      <c r="K2967" s="20">
        <f>IFERROR(VLOOKUP(A2967,[2]webService!$A:$I,7,FALSE),0)</f>
        <v>0</v>
      </c>
      <c r="L2967" s="20">
        <f>IFERROR(VLOOKUP(A2967,[2]webService!$A:$I,8,FALSE),0)</f>
        <v>0</v>
      </c>
      <c r="M2967" s="28">
        <f>IFERROR(VLOOKUP(A2967,[2]webService!$A:$I,9,FALSE),0)</f>
        <v>0</v>
      </c>
      <c r="N2967" s="27">
        <f>IFERROR(VLOOKUP(A2967,[3]soaBnafar!$A:$G,2,FALSE),0)</f>
        <v>0</v>
      </c>
      <c r="O2967" s="20">
        <f>IFERROR(VLOOKUP(A2967,[3]soaBnafar!$A:$H,3,FALSE),0)</f>
        <v>0</v>
      </c>
      <c r="P2967" s="20">
        <f>IFERROR(VLOOKUP(A2967,[3]soaBnafar!$A:$G,4,FALSE),0)</f>
        <v>0</v>
      </c>
      <c r="Q2967" s="20">
        <f>IFERROR(VLOOKUP(A2967,[3]soaBnafar!$A:$G,5,FALSE),0)</f>
        <v>0</v>
      </c>
      <c r="R2967" s="20">
        <f>IFERROR(VLOOKUP(A2967,[3]soaBnafar!$A:$G,6,FALSE),0)</f>
        <v>0</v>
      </c>
      <c r="S2967" s="20">
        <f>IFERROR(VLOOKUP(A2967,[3]soaBnafar!$A:$G,7,FALSE),0)</f>
        <v>0</v>
      </c>
      <c r="T2967" s="32">
        <f t="shared" si="554"/>
        <v>0</v>
      </c>
      <c r="U2967" s="21">
        <f t="shared" si="555"/>
        <v>8435784</v>
      </c>
      <c r="V2967" s="21">
        <f t="shared" si="556"/>
        <v>0</v>
      </c>
      <c r="W2967" s="21">
        <f t="shared" si="557"/>
        <v>4217892</v>
      </c>
      <c r="X2967" s="21">
        <f t="shared" si="558"/>
        <v>0</v>
      </c>
      <c r="Y2967" s="33">
        <f t="shared" si="559"/>
        <v>0</v>
      </c>
      <c r="Z2967" s="4" t="str">
        <f t="shared" si="560"/>
        <v>Não</v>
      </c>
      <c r="AA2967" s="4" t="str">
        <f t="shared" si="561"/>
        <v>Sim</v>
      </c>
      <c r="AB2967" s="4" t="str">
        <f t="shared" si="562"/>
        <v>Não</v>
      </c>
      <c r="AC2967" s="4" t="str">
        <f t="shared" si="563"/>
        <v>Sim</v>
      </c>
      <c r="AD2967" s="4" t="str">
        <f t="shared" si="564"/>
        <v>Não</v>
      </c>
      <c r="AE2967" s="30" t="str">
        <f t="shared" si="565"/>
        <v>Não</v>
      </c>
    </row>
    <row r="2968" spans="1:31" x14ac:dyDescent="0.25">
      <c r="A2968" s="23">
        <v>421775</v>
      </c>
      <c r="B2968" s="27">
        <f>IFERROR(VLOOKUP(A2968,[1]Monitoramento_Base_somente_disp!$A:$L,5,FALSE),0)</f>
        <v>0</v>
      </c>
      <c r="C2968" s="20">
        <f>IFERROR(VLOOKUP(A2968,[1]Monitoramento_Base_somente_disp!$A:$L,6,FALSE),0)</f>
        <v>0</v>
      </c>
      <c r="D2968" s="20">
        <f>IFERROR(VLOOKUP(A2968,[1]Monitoramento_Base_somente_disp!$A:$L,7,FALSE),0)</f>
        <v>0</v>
      </c>
      <c r="E2968" s="20">
        <f>IFERROR(VLOOKUP(A2968,[1]Monitoramento_Base_somente_disp!$A:$L,8,FALSE),0)</f>
        <v>0</v>
      </c>
      <c r="F2968" s="20">
        <f>IFERROR(VLOOKUP(A2968,[1]Monitoramento_Base_somente_disp!$A:$L,9,FALSE),0)</f>
        <v>0</v>
      </c>
      <c r="G2968" s="28">
        <f>IFERROR(VLOOKUP(A2968,[1]Monitoramento_Base_somente_disp!$A:$L,10,FALSE),0)</f>
        <v>0</v>
      </c>
      <c r="H2968" s="27">
        <f>IFERROR(VLOOKUP(A2968,[2]webService!$A:$I,4,FALSE),0)</f>
        <v>63118</v>
      </c>
      <c r="I2968" s="20">
        <f>IFERROR(VLOOKUP(A2968,[2]webService!$A:$II,5,FALSE),0)</f>
        <v>200701</v>
      </c>
      <c r="J2968" s="20">
        <f>IFERROR(VLOOKUP(A2968,[2]webService!$A:$I,6,FALSE),0)</f>
        <v>0</v>
      </c>
      <c r="K2968" s="20">
        <f>IFERROR(VLOOKUP(A2968,[2]webService!$A:$I,7,FALSE),0)</f>
        <v>363174</v>
      </c>
      <c r="L2968" s="20">
        <f>IFERROR(VLOOKUP(A2968,[2]webService!$A:$I,8,FALSE),0)</f>
        <v>0</v>
      </c>
      <c r="M2968" s="28">
        <f>IFERROR(VLOOKUP(A2968,[2]webService!$A:$I,9,FALSE),0)</f>
        <v>0</v>
      </c>
      <c r="N2968" s="27">
        <f>IFERROR(VLOOKUP(A2968,[3]soaBnafar!$A:$G,2,FALSE),0)</f>
        <v>0</v>
      </c>
      <c r="O2968" s="20">
        <f>IFERROR(VLOOKUP(A2968,[3]soaBnafar!$A:$H,3,FALSE),0)</f>
        <v>0</v>
      </c>
      <c r="P2968" s="20">
        <f>IFERROR(VLOOKUP(A2968,[3]soaBnafar!$A:$G,4,FALSE),0)</f>
        <v>0</v>
      </c>
      <c r="Q2968" s="20">
        <f>IFERROR(VLOOKUP(A2968,[3]soaBnafar!$A:$G,5,FALSE),0)</f>
        <v>0</v>
      </c>
      <c r="R2968" s="20">
        <f>IFERROR(VLOOKUP(A2968,[3]soaBnafar!$A:$G,6,FALSE),0)</f>
        <v>0</v>
      </c>
      <c r="S2968" s="20">
        <f>IFERROR(VLOOKUP(A2968,[3]soaBnafar!$A:$G,7,FALSE),0)</f>
        <v>0</v>
      </c>
      <c r="T2968" s="32">
        <f t="shared" si="554"/>
        <v>63118</v>
      </c>
      <c r="U2968" s="21">
        <f t="shared" si="555"/>
        <v>200701</v>
      </c>
      <c r="V2968" s="21">
        <f t="shared" si="556"/>
        <v>0</v>
      </c>
      <c r="W2968" s="21">
        <f t="shared" si="557"/>
        <v>363174</v>
      </c>
      <c r="X2968" s="21">
        <f t="shared" si="558"/>
        <v>0</v>
      </c>
      <c r="Y2968" s="33">
        <f t="shared" si="559"/>
        <v>0</v>
      </c>
      <c r="Z2968" s="4" t="str">
        <f t="shared" si="560"/>
        <v>Sim</v>
      </c>
      <c r="AA2968" s="4" t="str">
        <f t="shared" si="561"/>
        <v>Sim</v>
      </c>
      <c r="AB2968" s="4" t="str">
        <f t="shared" si="562"/>
        <v>Não</v>
      </c>
      <c r="AC2968" s="4" t="str">
        <f t="shared" si="563"/>
        <v>Sim</v>
      </c>
      <c r="AD2968" s="4" t="str">
        <f t="shared" si="564"/>
        <v>Não</v>
      </c>
      <c r="AE2968" s="30" t="str">
        <f t="shared" si="565"/>
        <v>Não</v>
      </c>
    </row>
    <row r="2969" spans="1:31" x14ac:dyDescent="0.25">
      <c r="A2969" s="23">
        <v>421795</v>
      </c>
      <c r="B2969" s="27">
        <f>IFERROR(VLOOKUP(A2969,[1]Monitoramento_Base_somente_disp!$A:$L,5,FALSE),0)</f>
        <v>0</v>
      </c>
      <c r="C2969" s="20">
        <f>IFERROR(VLOOKUP(A2969,[1]Monitoramento_Base_somente_disp!$A:$L,6,FALSE),0)</f>
        <v>0</v>
      </c>
      <c r="D2969" s="20">
        <f>IFERROR(VLOOKUP(A2969,[1]Monitoramento_Base_somente_disp!$A:$L,7,FALSE),0)</f>
        <v>0</v>
      </c>
      <c r="E2969" s="20">
        <f>IFERROR(VLOOKUP(A2969,[1]Monitoramento_Base_somente_disp!$A:$L,8,FALSE),0)</f>
        <v>0</v>
      </c>
      <c r="F2969" s="20">
        <f>IFERROR(VLOOKUP(A2969,[1]Monitoramento_Base_somente_disp!$A:$L,9,FALSE),0)</f>
        <v>0</v>
      </c>
      <c r="G2969" s="28">
        <f>IFERROR(VLOOKUP(A2969,[1]Monitoramento_Base_somente_disp!$A:$L,10,FALSE),0)</f>
        <v>0</v>
      </c>
      <c r="H2969" s="27">
        <f>IFERROR(VLOOKUP(A2969,[2]webService!$A:$I,4,FALSE),0)</f>
        <v>54177</v>
      </c>
      <c r="I2969" s="20">
        <f>IFERROR(VLOOKUP(A2969,[2]webService!$A:$II,5,FALSE),0)</f>
        <v>242385</v>
      </c>
      <c r="J2969" s="20">
        <f>IFERROR(VLOOKUP(A2969,[2]webService!$A:$I,6,FALSE),0)</f>
        <v>0</v>
      </c>
      <c r="K2969" s="20">
        <f>IFERROR(VLOOKUP(A2969,[2]webService!$A:$I,7,FALSE),0)</f>
        <v>386119</v>
      </c>
      <c r="L2969" s="20">
        <f>IFERROR(VLOOKUP(A2969,[2]webService!$A:$I,8,FALSE),0)</f>
        <v>0</v>
      </c>
      <c r="M2969" s="28">
        <f>IFERROR(VLOOKUP(A2969,[2]webService!$A:$I,9,FALSE),0)</f>
        <v>0</v>
      </c>
      <c r="N2969" s="27">
        <f>IFERROR(VLOOKUP(A2969,[3]soaBnafar!$A:$G,2,FALSE),0)</f>
        <v>0</v>
      </c>
      <c r="O2969" s="20">
        <f>IFERROR(VLOOKUP(A2969,[3]soaBnafar!$A:$H,3,FALSE),0)</f>
        <v>0</v>
      </c>
      <c r="P2969" s="20">
        <f>IFERROR(VLOOKUP(A2969,[3]soaBnafar!$A:$G,4,FALSE),0)</f>
        <v>0</v>
      </c>
      <c r="Q2969" s="20">
        <f>IFERROR(VLOOKUP(A2969,[3]soaBnafar!$A:$G,5,FALSE),0)</f>
        <v>0</v>
      </c>
      <c r="R2969" s="20">
        <f>IFERROR(VLOOKUP(A2969,[3]soaBnafar!$A:$G,6,FALSE),0)</f>
        <v>0</v>
      </c>
      <c r="S2969" s="20">
        <f>IFERROR(VLOOKUP(A2969,[3]soaBnafar!$A:$G,7,FALSE),0)</f>
        <v>0</v>
      </c>
      <c r="T2969" s="32">
        <f t="shared" si="554"/>
        <v>54177</v>
      </c>
      <c r="U2969" s="21">
        <f t="shared" si="555"/>
        <v>242385</v>
      </c>
      <c r="V2969" s="21">
        <f t="shared" si="556"/>
        <v>0</v>
      </c>
      <c r="W2969" s="21">
        <f t="shared" si="557"/>
        <v>386119</v>
      </c>
      <c r="X2969" s="21">
        <f t="shared" si="558"/>
        <v>0</v>
      </c>
      <c r="Y2969" s="33">
        <f t="shared" si="559"/>
        <v>0</v>
      </c>
      <c r="Z2969" s="4" t="str">
        <f t="shared" si="560"/>
        <v>Sim</v>
      </c>
      <c r="AA2969" s="4" t="str">
        <f t="shared" si="561"/>
        <v>Sim</v>
      </c>
      <c r="AB2969" s="4" t="str">
        <f t="shared" si="562"/>
        <v>Não</v>
      </c>
      <c r="AC2969" s="4" t="str">
        <f t="shared" si="563"/>
        <v>Sim</v>
      </c>
      <c r="AD2969" s="4" t="str">
        <f t="shared" si="564"/>
        <v>Não</v>
      </c>
      <c r="AE2969" s="30" t="str">
        <f t="shared" si="565"/>
        <v>Não</v>
      </c>
    </row>
    <row r="2970" spans="1:31" x14ac:dyDescent="0.25">
      <c r="A2970" s="23">
        <v>421810</v>
      </c>
      <c r="B2970" s="27">
        <f>IFERROR(VLOOKUP(A2970,[1]Monitoramento_Base_somente_disp!$A:$L,5,FALSE),0)</f>
        <v>0</v>
      </c>
      <c r="C2970" s="20">
        <f>IFERROR(VLOOKUP(A2970,[1]Monitoramento_Base_somente_disp!$A:$L,6,FALSE),0)</f>
        <v>0</v>
      </c>
      <c r="D2970" s="20">
        <f>IFERROR(VLOOKUP(A2970,[1]Monitoramento_Base_somente_disp!$A:$L,7,FALSE),0)</f>
        <v>0</v>
      </c>
      <c r="E2970" s="20">
        <f>IFERROR(VLOOKUP(A2970,[1]Monitoramento_Base_somente_disp!$A:$L,8,FALSE),0)</f>
        <v>0</v>
      </c>
      <c r="F2970" s="20">
        <f>IFERROR(VLOOKUP(A2970,[1]Monitoramento_Base_somente_disp!$A:$L,9,FALSE),0)</f>
        <v>0</v>
      </c>
      <c r="G2970" s="28">
        <f>IFERROR(VLOOKUP(A2970,[1]Monitoramento_Base_somente_disp!$A:$L,10,FALSE),0)</f>
        <v>0</v>
      </c>
      <c r="H2970" s="27">
        <f>IFERROR(VLOOKUP(A2970,[2]webService!$A:$I,4,FALSE),0)</f>
        <v>0</v>
      </c>
      <c r="I2970" s="20">
        <f>IFERROR(VLOOKUP(A2970,[2]webService!$A:$II,5,FALSE),0)</f>
        <v>0</v>
      </c>
      <c r="J2970" s="20">
        <f>IFERROR(VLOOKUP(A2970,[2]webService!$A:$I,6,FALSE),0)</f>
        <v>0</v>
      </c>
      <c r="K2970" s="20">
        <f>IFERROR(VLOOKUP(A2970,[2]webService!$A:$I,7,FALSE),0)</f>
        <v>0</v>
      </c>
      <c r="L2970" s="20">
        <f>IFERROR(VLOOKUP(A2970,[2]webService!$A:$I,8,FALSE),0)</f>
        <v>0</v>
      </c>
      <c r="M2970" s="28">
        <f>IFERROR(VLOOKUP(A2970,[2]webService!$A:$I,9,FALSE),0)</f>
        <v>0</v>
      </c>
      <c r="N2970" s="27">
        <f>IFERROR(VLOOKUP(A2970,[3]soaBnafar!$A:$G,2,FALSE),0)</f>
        <v>0</v>
      </c>
      <c r="O2970" s="20">
        <f>IFERROR(VLOOKUP(A2970,[3]soaBnafar!$A:$H,3,FALSE),0)</f>
        <v>0</v>
      </c>
      <c r="P2970" s="20">
        <f>IFERROR(VLOOKUP(A2970,[3]soaBnafar!$A:$G,4,FALSE),0)</f>
        <v>0</v>
      </c>
      <c r="Q2970" s="20">
        <f>IFERROR(VLOOKUP(A2970,[3]soaBnafar!$A:$G,5,FALSE),0)</f>
        <v>0</v>
      </c>
      <c r="R2970" s="20">
        <f>IFERROR(VLOOKUP(A2970,[3]soaBnafar!$A:$G,6,FALSE),0)</f>
        <v>0</v>
      </c>
      <c r="S2970" s="20">
        <f>IFERROR(VLOOKUP(A2970,[3]soaBnafar!$A:$G,7,FALSE),0)</f>
        <v>0</v>
      </c>
      <c r="T2970" s="32">
        <f t="shared" si="554"/>
        <v>0</v>
      </c>
      <c r="U2970" s="21">
        <f t="shared" si="555"/>
        <v>0</v>
      </c>
      <c r="V2970" s="21">
        <f t="shared" si="556"/>
        <v>0</v>
      </c>
      <c r="W2970" s="21">
        <f t="shared" si="557"/>
        <v>0</v>
      </c>
      <c r="X2970" s="21">
        <f t="shared" si="558"/>
        <v>0</v>
      </c>
      <c r="Y2970" s="33">
        <f t="shared" si="559"/>
        <v>0</v>
      </c>
      <c r="Z2970" s="4" t="str">
        <f t="shared" si="560"/>
        <v>Não</v>
      </c>
      <c r="AA2970" s="4" t="str">
        <f t="shared" si="561"/>
        <v>Não</v>
      </c>
      <c r="AB2970" s="4" t="str">
        <f t="shared" si="562"/>
        <v>Não</v>
      </c>
      <c r="AC2970" s="4" t="str">
        <f t="shared" si="563"/>
        <v>Não</v>
      </c>
      <c r="AD2970" s="4" t="str">
        <f t="shared" si="564"/>
        <v>Não</v>
      </c>
      <c r="AE2970" s="30" t="str">
        <f t="shared" si="565"/>
        <v>Não</v>
      </c>
    </row>
    <row r="2971" spans="1:31" x14ac:dyDescent="0.25">
      <c r="A2971" s="23">
        <v>421825</v>
      </c>
      <c r="B2971" s="27">
        <f>IFERROR(VLOOKUP(A2971,[1]Monitoramento_Base_somente_disp!$A:$L,5,FALSE),0)</f>
        <v>51633</v>
      </c>
      <c r="C2971" s="20">
        <f>IFERROR(VLOOKUP(A2971,[1]Monitoramento_Base_somente_disp!$A:$L,6,FALSE),0)</f>
        <v>13262067</v>
      </c>
      <c r="D2971" s="20">
        <f>IFERROR(VLOOKUP(A2971,[1]Monitoramento_Base_somente_disp!$A:$L,7,FALSE),0)</f>
        <v>12708</v>
      </c>
      <c r="E2971" s="20">
        <f>IFERROR(VLOOKUP(A2971,[1]Monitoramento_Base_somente_disp!$A:$L,8,FALSE),0)</f>
        <v>7322974</v>
      </c>
      <c r="F2971" s="20">
        <f>IFERROR(VLOOKUP(A2971,[1]Monitoramento_Base_somente_disp!$A:$L,9,FALSE),0)</f>
        <v>0</v>
      </c>
      <c r="G2971" s="28">
        <f>IFERROR(VLOOKUP(A2971,[1]Monitoramento_Base_somente_disp!$A:$L,10,FALSE),0)</f>
        <v>0</v>
      </c>
      <c r="H2971" s="27">
        <f>IFERROR(VLOOKUP(A2971,[2]webService!$A:$I,4,FALSE),0)</f>
        <v>0</v>
      </c>
      <c r="I2971" s="20">
        <f>IFERROR(VLOOKUP(A2971,[2]webService!$A:$II,5,FALSE),0)</f>
        <v>0</v>
      </c>
      <c r="J2971" s="20">
        <f>IFERROR(VLOOKUP(A2971,[2]webService!$A:$I,6,FALSE),0)</f>
        <v>0</v>
      </c>
      <c r="K2971" s="20">
        <f>IFERROR(VLOOKUP(A2971,[2]webService!$A:$I,7,FALSE),0)</f>
        <v>0</v>
      </c>
      <c r="L2971" s="20">
        <f>IFERROR(VLOOKUP(A2971,[2]webService!$A:$I,8,FALSE),0)</f>
        <v>0</v>
      </c>
      <c r="M2971" s="28">
        <f>IFERROR(VLOOKUP(A2971,[2]webService!$A:$I,9,FALSE),0)</f>
        <v>0</v>
      </c>
      <c r="N2971" s="27">
        <f>IFERROR(VLOOKUP(A2971,[3]soaBnafar!$A:$G,2,FALSE),0)</f>
        <v>0</v>
      </c>
      <c r="O2971" s="20">
        <f>IFERROR(VLOOKUP(A2971,[3]soaBnafar!$A:$H,3,FALSE),0)</f>
        <v>0</v>
      </c>
      <c r="P2971" s="20">
        <f>IFERROR(VLOOKUP(A2971,[3]soaBnafar!$A:$G,4,FALSE),0)</f>
        <v>0</v>
      </c>
      <c r="Q2971" s="20">
        <f>IFERROR(VLOOKUP(A2971,[3]soaBnafar!$A:$G,5,FALSE),0)</f>
        <v>0</v>
      </c>
      <c r="R2971" s="20">
        <f>IFERROR(VLOOKUP(A2971,[3]soaBnafar!$A:$G,6,FALSE),0)</f>
        <v>0</v>
      </c>
      <c r="S2971" s="20">
        <f>IFERROR(VLOOKUP(A2971,[3]soaBnafar!$A:$G,7,FALSE),0)</f>
        <v>0</v>
      </c>
      <c r="T2971" s="32">
        <f t="shared" si="554"/>
        <v>51633</v>
      </c>
      <c r="U2971" s="21">
        <f t="shared" si="555"/>
        <v>13262067</v>
      </c>
      <c r="V2971" s="21">
        <f t="shared" si="556"/>
        <v>12708</v>
      </c>
      <c r="W2971" s="21">
        <f t="shared" si="557"/>
        <v>7322974</v>
      </c>
      <c r="X2971" s="21">
        <f t="shared" si="558"/>
        <v>0</v>
      </c>
      <c r="Y2971" s="33">
        <f t="shared" si="559"/>
        <v>0</v>
      </c>
      <c r="Z2971" s="4" t="str">
        <f t="shared" si="560"/>
        <v>Sim</v>
      </c>
      <c r="AA2971" s="4" t="str">
        <f t="shared" si="561"/>
        <v>Sim</v>
      </c>
      <c r="AB2971" s="4" t="str">
        <f t="shared" si="562"/>
        <v>Sim</v>
      </c>
      <c r="AC2971" s="4" t="str">
        <f t="shared" si="563"/>
        <v>Sim</v>
      </c>
      <c r="AD2971" s="4" t="str">
        <f t="shared" si="564"/>
        <v>Não</v>
      </c>
      <c r="AE2971" s="30" t="str">
        <f t="shared" si="565"/>
        <v>Não</v>
      </c>
    </row>
    <row r="2972" spans="1:31" x14ac:dyDescent="0.25">
      <c r="A2972" s="23">
        <v>421830</v>
      </c>
      <c r="B2972" s="27">
        <f>IFERROR(VLOOKUP(A2972,[1]Monitoramento_Base_somente_disp!$A:$L,5,FALSE),0)</f>
        <v>0</v>
      </c>
      <c r="C2972" s="20">
        <f>IFERROR(VLOOKUP(A2972,[1]Monitoramento_Base_somente_disp!$A:$L,6,FALSE),0)</f>
        <v>0</v>
      </c>
      <c r="D2972" s="20">
        <f>IFERROR(VLOOKUP(A2972,[1]Monitoramento_Base_somente_disp!$A:$L,7,FALSE),0)</f>
        <v>0</v>
      </c>
      <c r="E2972" s="20">
        <f>IFERROR(VLOOKUP(A2972,[1]Monitoramento_Base_somente_disp!$A:$L,8,FALSE),0)</f>
        <v>0</v>
      </c>
      <c r="F2972" s="20">
        <f>IFERROR(VLOOKUP(A2972,[1]Monitoramento_Base_somente_disp!$A:$L,9,FALSE),0)</f>
        <v>0</v>
      </c>
      <c r="G2972" s="28">
        <f>IFERROR(VLOOKUP(A2972,[1]Monitoramento_Base_somente_disp!$A:$L,10,FALSE),0)</f>
        <v>0</v>
      </c>
      <c r="H2972" s="27">
        <f>IFERROR(VLOOKUP(A2972,[2]webService!$A:$I,4,FALSE),0)</f>
        <v>31201</v>
      </c>
      <c r="I2972" s="20">
        <f>IFERROR(VLOOKUP(A2972,[2]webService!$A:$II,5,FALSE),0)</f>
        <v>7304503</v>
      </c>
      <c r="J2972" s="20">
        <f>IFERROR(VLOOKUP(A2972,[2]webService!$A:$I,6,FALSE),0)</f>
        <v>0</v>
      </c>
      <c r="K2972" s="20">
        <f>IFERROR(VLOOKUP(A2972,[2]webService!$A:$I,7,FALSE),0)</f>
        <v>0</v>
      </c>
      <c r="L2972" s="20">
        <f>IFERROR(VLOOKUP(A2972,[2]webService!$A:$I,8,FALSE),0)</f>
        <v>0</v>
      </c>
      <c r="M2972" s="28">
        <f>IFERROR(VLOOKUP(A2972,[2]webService!$A:$I,9,FALSE),0)</f>
        <v>0</v>
      </c>
      <c r="N2972" s="27">
        <f>IFERROR(VLOOKUP(A2972,[3]soaBnafar!$A:$G,2,FALSE),0)</f>
        <v>163945</v>
      </c>
      <c r="O2972" s="20">
        <f>IFERROR(VLOOKUP(A2972,[3]soaBnafar!$A:$H,3,FALSE),0)</f>
        <v>11087506</v>
      </c>
      <c r="P2972" s="20">
        <f>IFERROR(VLOOKUP(A2972,[3]soaBnafar!$A:$G,4,FALSE),0)</f>
        <v>0</v>
      </c>
      <c r="Q2972" s="20">
        <f>IFERROR(VLOOKUP(A2972,[3]soaBnafar!$A:$G,5,FALSE),0)</f>
        <v>0</v>
      </c>
      <c r="R2972" s="20">
        <f>IFERROR(VLOOKUP(A2972,[3]soaBnafar!$A:$G,6,FALSE),0)</f>
        <v>0</v>
      </c>
      <c r="S2972" s="20">
        <f>IFERROR(VLOOKUP(A2972,[3]soaBnafar!$A:$G,7,FALSE),0)</f>
        <v>0</v>
      </c>
      <c r="T2972" s="32">
        <f t="shared" si="554"/>
        <v>195146</v>
      </c>
      <c r="U2972" s="21">
        <f t="shared" si="555"/>
        <v>18392009</v>
      </c>
      <c r="V2972" s="21">
        <f t="shared" si="556"/>
        <v>0</v>
      </c>
      <c r="W2972" s="21">
        <f t="shared" si="557"/>
        <v>0</v>
      </c>
      <c r="X2972" s="21">
        <f t="shared" si="558"/>
        <v>0</v>
      </c>
      <c r="Y2972" s="33">
        <f t="shared" si="559"/>
        <v>0</v>
      </c>
      <c r="Z2972" s="4" t="str">
        <f t="shared" si="560"/>
        <v>Sim</v>
      </c>
      <c r="AA2972" s="4" t="str">
        <f t="shared" si="561"/>
        <v>Sim</v>
      </c>
      <c r="AB2972" s="4" t="str">
        <f t="shared" si="562"/>
        <v>Não</v>
      </c>
      <c r="AC2972" s="4" t="str">
        <f t="shared" si="563"/>
        <v>Não</v>
      </c>
      <c r="AD2972" s="4" t="str">
        <f t="shared" si="564"/>
        <v>Não</v>
      </c>
      <c r="AE2972" s="30" t="str">
        <f t="shared" si="565"/>
        <v>Não</v>
      </c>
    </row>
    <row r="2973" spans="1:31" x14ac:dyDescent="0.25">
      <c r="A2973" s="23">
        <v>421840</v>
      </c>
      <c r="B2973" s="27">
        <f>IFERROR(VLOOKUP(A2973,[1]Monitoramento_Base_somente_disp!$A:$L,5,FALSE),0)</f>
        <v>0</v>
      </c>
      <c r="C2973" s="20">
        <f>IFERROR(VLOOKUP(A2973,[1]Monitoramento_Base_somente_disp!$A:$L,6,FALSE),0)</f>
        <v>0</v>
      </c>
      <c r="D2973" s="20">
        <f>IFERROR(VLOOKUP(A2973,[1]Monitoramento_Base_somente_disp!$A:$L,7,FALSE),0)</f>
        <v>0</v>
      </c>
      <c r="E2973" s="20">
        <f>IFERROR(VLOOKUP(A2973,[1]Monitoramento_Base_somente_disp!$A:$L,8,FALSE),0)</f>
        <v>0</v>
      </c>
      <c r="F2973" s="20">
        <f>IFERROR(VLOOKUP(A2973,[1]Monitoramento_Base_somente_disp!$A:$L,9,FALSE),0)</f>
        <v>0</v>
      </c>
      <c r="G2973" s="28">
        <f>IFERROR(VLOOKUP(A2973,[1]Monitoramento_Base_somente_disp!$A:$L,10,FALSE),0)</f>
        <v>0</v>
      </c>
      <c r="H2973" s="27">
        <f>IFERROR(VLOOKUP(A2973,[2]webService!$A:$I,4,FALSE),0)</f>
        <v>0</v>
      </c>
      <c r="I2973" s="20">
        <f>IFERROR(VLOOKUP(A2973,[2]webService!$A:$II,5,FALSE),0)</f>
        <v>0</v>
      </c>
      <c r="J2973" s="20">
        <f>IFERROR(VLOOKUP(A2973,[2]webService!$A:$I,6,FALSE),0)</f>
        <v>0</v>
      </c>
      <c r="K2973" s="20">
        <f>IFERROR(VLOOKUP(A2973,[2]webService!$A:$I,7,FALSE),0)</f>
        <v>0</v>
      </c>
      <c r="L2973" s="20">
        <f>IFERROR(VLOOKUP(A2973,[2]webService!$A:$I,8,FALSE),0)</f>
        <v>0</v>
      </c>
      <c r="M2973" s="28">
        <f>IFERROR(VLOOKUP(A2973,[2]webService!$A:$I,9,FALSE),0)</f>
        <v>0</v>
      </c>
      <c r="N2973" s="27">
        <f>IFERROR(VLOOKUP(A2973,[3]soaBnafar!$A:$G,2,FALSE),0)</f>
        <v>0</v>
      </c>
      <c r="O2973" s="20">
        <f>IFERROR(VLOOKUP(A2973,[3]soaBnafar!$A:$H,3,FALSE),0)</f>
        <v>0</v>
      </c>
      <c r="P2973" s="20">
        <f>IFERROR(VLOOKUP(A2973,[3]soaBnafar!$A:$G,4,FALSE),0)</f>
        <v>0</v>
      </c>
      <c r="Q2973" s="20">
        <f>IFERROR(VLOOKUP(A2973,[3]soaBnafar!$A:$G,5,FALSE),0)</f>
        <v>0</v>
      </c>
      <c r="R2973" s="20">
        <f>IFERROR(VLOOKUP(A2973,[3]soaBnafar!$A:$G,6,FALSE),0)</f>
        <v>0</v>
      </c>
      <c r="S2973" s="20">
        <f>IFERROR(VLOOKUP(A2973,[3]soaBnafar!$A:$G,7,FALSE),0)</f>
        <v>0</v>
      </c>
      <c r="T2973" s="32">
        <f t="shared" si="554"/>
        <v>0</v>
      </c>
      <c r="U2973" s="21">
        <f t="shared" si="555"/>
        <v>0</v>
      </c>
      <c r="V2973" s="21">
        <f t="shared" si="556"/>
        <v>0</v>
      </c>
      <c r="W2973" s="21">
        <f t="shared" si="557"/>
        <v>0</v>
      </c>
      <c r="X2973" s="21">
        <f t="shared" si="558"/>
        <v>0</v>
      </c>
      <c r="Y2973" s="33">
        <f t="shared" si="559"/>
        <v>0</v>
      </c>
      <c r="Z2973" s="4" t="str">
        <f t="shared" si="560"/>
        <v>Não</v>
      </c>
      <c r="AA2973" s="4" t="str">
        <f t="shared" si="561"/>
        <v>Não</v>
      </c>
      <c r="AB2973" s="4" t="str">
        <f t="shared" si="562"/>
        <v>Não</v>
      </c>
      <c r="AC2973" s="4" t="str">
        <f t="shared" si="563"/>
        <v>Não</v>
      </c>
      <c r="AD2973" s="4" t="str">
        <f t="shared" si="564"/>
        <v>Não</v>
      </c>
      <c r="AE2973" s="30" t="str">
        <f t="shared" si="565"/>
        <v>Não</v>
      </c>
    </row>
    <row r="2974" spans="1:31" x14ac:dyDescent="0.25">
      <c r="A2974" s="23">
        <v>421885</v>
      </c>
      <c r="B2974" s="27">
        <f>IFERROR(VLOOKUP(A2974,[1]Monitoramento_Base_somente_disp!$A:$L,5,FALSE),0)</f>
        <v>0</v>
      </c>
      <c r="C2974" s="20">
        <f>IFERROR(VLOOKUP(A2974,[1]Monitoramento_Base_somente_disp!$A:$L,6,FALSE),0)</f>
        <v>11064256</v>
      </c>
      <c r="D2974" s="20">
        <f>IFERROR(VLOOKUP(A2974,[1]Monitoramento_Base_somente_disp!$A:$L,7,FALSE),0)</f>
        <v>0</v>
      </c>
      <c r="E2974" s="20">
        <f>IFERROR(VLOOKUP(A2974,[1]Monitoramento_Base_somente_disp!$A:$L,8,FALSE),0)</f>
        <v>5532128</v>
      </c>
      <c r="F2974" s="20">
        <f>IFERROR(VLOOKUP(A2974,[1]Monitoramento_Base_somente_disp!$A:$L,9,FALSE),0)</f>
        <v>0</v>
      </c>
      <c r="G2974" s="28">
        <f>IFERROR(VLOOKUP(A2974,[1]Monitoramento_Base_somente_disp!$A:$L,10,FALSE),0)</f>
        <v>0</v>
      </c>
      <c r="H2974" s="27">
        <f>IFERROR(VLOOKUP(A2974,[2]webService!$A:$I,4,FALSE),0)</f>
        <v>3035</v>
      </c>
      <c r="I2974" s="20">
        <f>IFERROR(VLOOKUP(A2974,[2]webService!$A:$II,5,FALSE),0)</f>
        <v>0</v>
      </c>
      <c r="J2974" s="20">
        <f>IFERROR(VLOOKUP(A2974,[2]webService!$A:$I,6,FALSE),0)</f>
        <v>0</v>
      </c>
      <c r="K2974" s="20">
        <f>IFERROR(VLOOKUP(A2974,[2]webService!$A:$I,7,FALSE),0)</f>
        <v>47080</v>
      </c>
      <c r="L2974" s="20">
        <f>IFERROR(VLOOKUP(A2974,[2]webService!$A:$I,8,FALSE),0)</f>
        <v>0</v>
      </c>
      <c r="M2974" s="28">
        <f>IFERROR(VLOOKUP(A2974,[2]webService!$A:$I,9,FALSE),0)</f>
        <v>0</v>
      </c>
      <c r="N2974" s="27">
        <f>IFERROR(VLOOKUP(A2974,[3]soaBnafar!$A:$G,2,FALSE),0)</f>
        <v>0</v>
      </c>
      <c r="O2974" s="20">
        <f>IFERROR(VLOOKUP(A2974,[3]soaBnafar!$A:$H,3,FALSE),0)</f>
        <v>0</v>
      </c>
      <c r="P2974" s="20">
        <f>IFERROR(VLOOKUP(A2974,[3]soaBnafar!$A:$G,4,FALSE),0)</f>
        <v>0</v>
      </c>
      <c r="Q2974" s="20">
        <f>IFERROR(VLOOKUP(A2974,[3]soaBnafar!$A:$G,5,FALSE),0)</f>
        <v>0</v>
      </c>
      <c r="R2974" s="20">
        <f>IFERROR(VLOOKUP(A2974,[3]soaBnafar!$A:$G,6,FALSE),0)</f>
        <v>0</v>
      </c>
      <c r="S2974" s="20">
        <f>IFERROR(VLOOKUP(A2974,[3]soaBnafar!$A:$G,7,FALSE),0)</f>
        <v>0</v>
      </c>
      <c r="T2974" s="32">
        <f t="shared" si="554"/>
        <v>3035</v>
      </c>
      <c r="U2974" s="21">
        <f t="shared" si="555"/>
        <v>11064256</v>
      </c>
      <c r="V2974" s="21">
        <f t="shared" si="556"/>
        <v>0</v>
      </c>
      <c r="W2974" s="21">
        <f t="shared" si="557"/>
        <v>5579208</v>
      </c>
      <c r="X2974" s="21">
        <f t="shared" si="558"/>
        <v>0</v>
      </c>
      <c r="Y2974" s="33">
        <f t="shared" si="559"/>
        <v>0</v>
      </c>
      <c r="Z2974" s="4" t="str">
        <f t="shared" si="560"/>
        <v>Sim</v>
      </c>
      <c r="AA2974" s="4" t="str">
        <f t="shared" si="561"/>
        <v>Sim</v>
      </c>
      <c r="AB2974" s="4" t="str">
        <f t="shared" si="562"/>
        <v>Não</v>
      </c>
      <c r="AC2974" s="4" t="str">
        <f t="shared" si="563"/>
        <v>Sim</v>
      </c>
      <c r="AD2974" s="4" t="str">
        <f t="shared" si="564"/>
        <v>Não</v>
      </c>
      <c r="AE2974" s="30" t="str">
        <f t="shared" si="565"/>
        <v>Não</v>
      </c>
    </row>
    <row r="2975" spans="1:31" x14ac:dyDescent="0.25">
      <c r="A2975" s="23">
        <v>421890</v>
      </c>
      <c r="B2975" s="27">
        <f>IFERROR(VLOOKUP(A2975,[1]Monitoramento_Base_somente_disp!$A:$L,5,FALSE),0)</f>
        <v>0</v>
      </c>
      <c r="C2975" s="20">
        <f>IFERROR(VLOOKUP(A2975,[1]Monitoramento_Base_somente_disp!$A:$L,6,FALSE),0)</f>
        <v>0</v>
      </c>
      <c r="D2975" s="20">
        <f>IFERROR(VLOOKUP(A2975,[1]Monitoramento_Base_somente_disp!$A:$L,7,FALSE),0)</f>
        <v>0</v>
      </c>
      <c r="E2975" s="20">
        <f>IFERROR(VLOOKUP(A2975,[1]Monitoramento_Base_somente_disp!$A:$L,8,FALSE),0)</f>
        <v>0</v>
      </c>
      <c r="F2975" s="20">
        <f>IFERROR(VLOOKUP(A2975,[1]Monitoramento_Base_somente_disp!$A:$L,9,FALSE),0)</f>
        <v>0</v>
      </c>
      <c r="G2975" s="28">
        <f>IFERROR(VLOOKUP(A2975,[1]Monitoramento_Base_somente_disp!$A:$L,10,FALSE),0)</f>
        <v>0</v>
      </c>
      <c r="H2975" s="27">
        <f>IFERROR(VLOOKUP(A2975,[2]webService!$A:$I,4,FALSE),0)</f>
        <v>0</v>
      </c>
      <c r="I2975" s="20">
        <f>IFERROR(VLOOKUP(A2975,[2]webService!$A:$II,5,FALSE),0)</f>
        <v>0</v>
      </c>
      <c r="J2975" s="20">
        <f>IFERROR(VLOOKUP(A2975,[2]webService!$A:$I,6,FALSE),0)</f>
        <v>0</v>
      </c>
      <c r="K2975" s="20">
        <f>IFERROR(VLOOKUP(A2975,[2]webService!$A:$I,7,FALSE),0)</f>
        <v>0</v>
      </c>
      <c r="L2975" s="20">
        <f>IFERROR(VLOOKUP(A2975,[2]webService!$A:$I,8,FALSE),0)</f>
        <v>0</v>
      </c>
      <c r="M2975" s="28">
        <f>IFERROR(VLOOKUP(A2975,[2]webService!$A:$I,9,FALSE),0)</f>
        <v>0</v>
      </c>
      <c r="N2975" s="27">
        <f>IFERROR(VLOOKUP(A2975,[3]soaBnafar!$A:$G,2,FALSE),0)</f>
        <v>0</v>
      </c>
      <c r="O2975" s="20">
        <f>IFERROR(VLOOKUP(A2975,[3]soaBnafar!$A:$H,3,FALSE),0)</f>
        <v>0</v>
      </c>
      <c r="P2975" s="20">
        <f>IFERROR(VLOOKUP(A2975,[3]soaBnafar!$A:$G,4,FALSE),0)</f>
        <v>0</v>
      </c>
      <c r="Q2975" s="20">
        <f>IFERROR(VLOOKUP(A2975,[3]soaBnafar!$A:$G,5,FALSE),0)</f>
        <v>0</v>
      </c>
      <c r="R2975" s="20">
        <f>IFERROR(VLOOKUP(A2975,[3]soaBnafar!$A:$G,6,FALSE),0)</f>
        <v>0</v>
      </c>
      <c r="S2975" s="20">
        <f>IFERROR(VLOOKUP(A2975,[3]soaBnafar!$A:$G,7,FALSE),0)</f>
        <v>0</v>
      </c>
      <c r="T2975" s="32">
        <f t="shared" si="554"/>
        <v>0</v>
      </c>
      <c r="U2975" s="21">
        <f t="shared" si="555"/>
        <v>0</v>
      </c>
      <c r="V2975" s="21">
        <f t="shared" si="556"/>
        <v>0</v>
      </c>
      <c r="W2975" s="21">
        <f t="shared" si="557"/>
        <v>0</v>
      </c>
      <c r="X2975" s="21">
        <f t="shared" si="558"/>
        <v>0</v>
      </c>
      <c r="Y2975" s="33">
        <f t="shared" si="559"/>
        <v>0</v>
      </c>
      <c r="Z2975" s="4" t="str">
        <f t="shared" si="560"/>
        <v>Não</v>
      </c>
      <c r="AA2975" s="4" t="str">
        <f t="shared" si="561"/>
        <v>Não</v>
      </c>
      <c r="AB2975" s="4" t="str">
        <f t="shared" si="562"/>
        <v>Não</v>
      </c>
      <c r="AC2975" s="4" t="str">
        <f t="shared" si="563"/>
        <v>Não</v>
      </c>
      <c r="AD2975" s="4" t="str">
        <f t="shared" si="564"/>
        <v>Não</v>
      </c>
      <c r="AE2975" s="30" t="str">
        <f t="shared" si="565"/>
        <v>Não</v>
      </c>
    </row>
    <row r="2976" spans="1:31" x14ac:dyDescent="0.25">
      <c r="A2976" s="23">
        <v>421895</v>
      </c>
      <c r="B2976" s="27">
        <f>IFERROR(VLOOKUP(A2976,[1]Monitoramento_Base_somente_disp!$A:$L,5,FALSE),0)</f>
        <v>0</v>
      </c>
      <c r="C2976" s="20">
        <f>IFERROR(VLOOKUP(A2976,[1]Monitoramento_Base_somente_disp!$A:$L,6,FALSE),0)</f>
        <v>0</v>
      </c>
      <c r="D2976" s="20">
        <f>IFERROR(VLOOKUP(A2976,[1]Monitoramento_Base_somente_disp!$A:$L,7,FALSE),0)</f>
        <v>0</v>
      </c>
      <c r="E2976" s="20">
        <f>IFERROR(VLOOKUP(A2976,[1]Monitoramento_Base_somente_disp!$A:$L,8,FALSE),0)</f>
        <v>0</v>
      </c>
      <c r="F2976" s="20">
        <f>IFERROR(VLOOKUP(A2976,[1]Monitoramento_Base_somente_disp!$A:$L,9,FALSE),0)</f>
        <v>0</v>
      </c>
      <c r="G2976" s="28">
        <f>IFERROR(VLOOKUP(A2976,[1]Monitoramento_Base_somente_disp!$A:$L,10,FALSE),0)</f>
        <v>0</v>
      </c>
      <c r="H2976" s="27">
        <f>IFERROR(VLOOKUP(A2976,[2]webService!$A:$I,4,FALSE),0)</f>
        <v>21029</v>
      </c>
      <c r="I2976" s="20">
        <f>IFERROR(VLOOKUP(A2976,[2]webService!$A:$II,5,FALSE),0)</f>
        <v>124501</v>
      </c>
      <c r="J2976" s="20">
        <f>IFERROR(VLOOKUP(A2976,[2]webService!$A:$I,6,FALSE),0)</f>
        <v>0</v>
      </c>
      <c r="K2976" s="20">
        <f>IFERROR(VLOOKUP(A2976,[2]webService!$A:$I,7,FALSE),0)</f>
        <v>0</v>
      </c>
      <c r="L2976" s="20">
        <f>IFERROR(VLOOKUP(A2976,[2]webService!$A:$I,8,FALSE),0)</f>
        <v>0</v>
      </c>
      <c r="M2976" s="28">
        <f>IFERROR(VLOOKUP(A2976,[2]webService!$A:$I,9,FALSE),0)</f>
        <v>0</v>
      </c>
      <c r="N2976" s="27">
        <f>IFERROR(VLOOKUP(A2976,[3]soaBnafar!$A:$G,2,FALSE),0)</f>
        <v>0</v>
      </c>
      <c r="O2976" s="20">
        <f>IFERROR(VLOOKUP(A2976,[3]soaBnafar!$A:$H,3,FALSE),0)</f>
        <v>0</v>
      </c>
      <c r="P2976" s="20">
        <f>IFERROR(VLOOKUP(A2976,[3]soaBnafar!$A:$G,4,FALSE),0)</f>
        <v>0</v>
      </c>
      <c r="Q2976" s="20">
        <f>IFERROR(VLOOKUP(A2976,[3]soaBnafar!$A:$G,5,FALSE),0)</f>
        <v>0</v>
      </c>
      <c r="R2976" s="20">
        <f>IFERROR(VLOOKUP(A2976,[3]soaBnafar!$A:$G,6,FALSE),0)</f>
        <v>0</v>
      </c>
      <c r="S2976" s="20">
        <f>IFERROR(VLOOKUP(A2976,[3]soaBnafar!$A:$G,7,FALSE),0)</f>
        <v>0</v>
      </c>
      <c r="T2976" s="32">
        <f t="shared" si="554"/>
        <v>21029</v>
      </c>
      <c r="U2976" s="21">
        <f t="shared" si="555"/>
        <v>124501</v>
      </c>
      <c r="V2976" s="21">
        <f t="shared" si="556"/>
        <v>0</v>
      </c>
      <c r="W2976" s="21">
        <f t="shared" si="557"/>
        <v>0</v>
      </c>
      <c r="X2976" s="21">
        <f t="shared" si="558"/>
        <v>0</v>
      </c>
      <c r="Y2976" s="33">
        <f t="shared" si="559"/>
        <v>0</v>
      </c>
      <c r="Z2976" s="4" t="str">
        <f t="shared" si="560"/>
        <v>Sim</v>
      </c>
      <c r="AA2976" s="4" t="str">
        <f t="shared" si="561"/>
        <v>Sim</v>
      </c>
      <c r="AB2976" s="4" t="str">
        <f t="shared" si="562"/>
        <v>Não</v>
      </c>
      <c r="AC2976" s="4" t="str">
        <f t="shared" si="563"/>
        <v>Não</v>
      </c>
      <c r="AD2976" s="4" t="str">
        <f t="shared" si="564"/>
        <v>Não</v>
      </c>
      <c r="AE2976" s="30" t="str">
        <f t="shared" si="565"/>
        <v>Não</v>
      </c>
    </row>
    <row r="2977" spans="1:31" x14ac:dyDescent="0.25">
      <c r="A2977" s="23">
        <v>421910</v>
      </c>
      <c r="B2977" s="27">
        <f>IFERROR(VLOOKUP(A2977,[1]Monitoramento_Base_somente_disp!$A:$L,5,FALSE),0)</f>
        <v>0</v>
      </c>
      <c r="C2977" s="20">
        <f>IFERROR(VLOOKUP(A2977,[1]Monitoramento_Base_somente_disp!$A:$L,6,FALSE),0)</f>
        <v>0</v>
      </c>
      <c r="D2977" s="20">
        <f>IFERROR(VLOOKUP(A2977,[1]Monitoramento_Base_somente_disp!$A:$L,7,FALSE),0)</f>
        <v>0</v>
      </c>
      <c r="E2977" s="20">
        <f>IFERROR(VLOOKUP(A2977,[1]Monitoramento_Base_somente_disp!$A:$L,8,FALSE),0)</f>
        <v>0</v>
      </c>
      <c r="F2977" s="20">
        <f>IFERROR(VLOOKUP(A2977,[1]Monitoramento_Base_somente_disp!$A:$L,9,FALSE),0)</f>
        <v>0</v>
      </c>
      <c r="G2977" s="28">
        <f>IFERROR(VLOOKUP(A2977,[1]Monitoramento_Base_somente_disp!$A:$L,10,FALSE),0)</f>
        <v>0</v>
      </c>
      <c r="H2977" s="27">
        <f>IFERROR(VLOOKUP(A2977,[2]webService!$A:$I,4,FALSE),0)</f>
        <v>37018</v>
      </c>
      <c r="I2977" s="20">
        <f>IFERROR(VLOOKUP(A2977,[2]webService!$A:$II,5,FALSE),0)</f>
        <v>207926</v>
      </c>
      <c r="J2977" s="20">
        <f>IFERROR(VLOOKUP(A2977,[2]webService!$A:$I,6,FALSE),0)</f>
        <v>0</v>
      </c>
      <c r="K2977" s="20">
        <f>IFERROR(VLOOKUP(A2977,[2]webService!$A:$I,7,FALSE),0)</f>
        <v>0</v>
      </c>
      <c r="L2977" s="20">
        <f>IFERROR(VLOOKUP(A2977,[2]webService!$A:$I,8,FALSE),0)</f>
        <v>0</v>
      </c>
      <c r="M2977" s="28">
        <f>IFERROR(VLOOKUP(A2977,[2]webService!$A:$I,9,FALSE),0)</f>
        <v>0</v>
      </c>
      <c r="N2977" s="27">
        <f>IFERROR(VLOOKUP(A2977,[3]soaBnafar!$A:$G,2,FALSE),0)</f>
        <v>0</v>
      </c>
      <c r="O2977" s="20">
        <f>IFERROR(VLOOKUP(A2977,[3]soaBnafar!$A:$H,3,FALSE),0)</f>
        <v>0</v>
      </c>
      <c r="P2977" s="20">
        <f>IFERROR(VLOOKUP(A2977,[3]soaBnafar!$A:$G,4,FALSE),0)</f>
        <v>0</v>
      </c>
      <c r="Q2977" s="20">
        <f>IFERROR(VLOOKUP(A2977,[3]soaBnafar!$A:$G,5,FALSE),0)</f>
        <v>0</v>
      </c>
      <c r="R2977" s="20">
        <f>IFERROR(VLOOKUP(A2977,[3]soaBnafar!$A:$G,6,FALSE),0)</f>
        <v>0</v>
      </c>
      <c r="S2977" s="20">
        <f>IFERROR(VLOOKUP(A2977,[3]soaBnafar!$A:$G,7,FALSE),0)</f>
        <v>0</v>
      </c>
      <c r="T2977" s="32">
        <f t="shared" si="554"/>
        <v>37018</v>
      </c>
      <c r="U2977" s="21">
        <f t="shared" si="555"/>
        <v>207926</v>
      </c>
      <c r="V2977" s="21">
        <f t="shared" si="556"/>
        <v>0</v>
      </c>
      <c r="W2977" s="21">
        <f t="shared" si="557"/>
        <v>0</v>
      </c>
      <c r="X2977" s="21">
        <f t="shared" si="558"/>
        <v>0</v>
      </c>
      <c r="Y2977" s="33">
        <f t="shared" si="559"/>
        <v>0</v>
      </c>
      <c r="Z2977" s="4" t="str">
        <f t="shared" si="560"/>
        <v>Sim</v>
      </c>
      <c r="AA2977" s="4" t="str">
        <f t="shared" si="561"/>
        <v>Sim</v>
      </c>
      <c r="AB2977" s="4" t="str">
        <f t="shared" si="562"/>
        <v>Não</v>
      </c>
      <c r="AC2977" s="4" t="str">
        <f t="shared" si="563"/>
        <v>Não</v>
      </c>
      <c r="AD2977" s="4" t="str">
        <f t="shared" si="564"/>
        <v>Não</v>
      </c>
      <c r="AE2977" s="30" t="str">
        <f t="shared" si="565"/>
        <v>Não</v>
      </c>
    </row>
    <row r="2978" spans="1:31" x14ac:dyDescent="0.25">
      <c r="A2978" s="23">
        <v>421915</v>
      </c>
      <c r="B2978" s="27">
        <f>IFERROR(VLOOKUP(A2978,[1]Monitoramento_Base_somente_disp!$A:$L,5,FALSE),0)</f>
        <v>0</v>
      </c>
      <c r="C2978" s="20">
        <f>IFERROR(VLOOKUP(A2978,[1]Monitoramento_Base_somente_disp!$A:$L,6,FALSE),0)</f>
        <v>13151432</v>
      </c>
      <c r="D2978" s="20">
        <f>IFERROR(VLOOKUP(A2978,[1]Monitoramento_Base_somente_disp!$A:$L,7,FALSE),0)</f>
        <v>0</v>
      </c>
      <c r="E2978" s="20">
        <f>IFERROR(VLOOKUP(A2978,[1]Monitoramento_Base_somente_disp!$A:$L,8,FALSE),0)</f>
        <v>6575716</v>
      </c>
      <c r="F2978" s="20">
        <f>IFERROR(VLOOKUP(A2978,[1]Monitoramento_Base_somente_disp!$A:$L,9,FALSE),0)</f>
        <v>0</v>
      </c>
      <c r="G2978" s="28">
        <f>IFERROR(VLOOKUP(A2978,[1]Monitoramento_Base_somente_disp!$A:$L,10,FALSE),0)</f>
        <v>0</v>
      </c>
      <c r="H2978" s="27">
        <f>IFERROR(VLOOKUP(A2978,[2]webService!$A:$I,4,FALSE),0)</f>
        <v>0</v>
      </c>
      <c r="I2978" s="20">
        <f>IFERROR(VLOOKUP(A2978,[2]webService!$A:$II,5,FALSE),0)</f>
        <v>0</v>
      </c>
      <c r="J2978" s="20">
        <f>IFERROR(VLOOKUP(A2978,[2]webService!$A:$I,6,FALSE),0)</f>
        <v>0</v>
      </c>
      <c r="K2978" s="20">
        <f>IFERROR(VLOOKUP(A2978,[2]webService!$A:$I,7,FALSE),0)</f>
        <v>0</v>
      </c>
      <c r="L2978" s="20">
        <f>IFERROR(VLOOKUP(A2978,[2]webService!$A:$I,8,FALSE),0)</f>
        <v>0</v>
      </c>
      <c r="M2978" s="28">
        <f>IFERROR(VLOOKUP(A2978,[2]webService!$A:$I,9,FALSE),0)</f>
        <v>0</v>
      </c>
      <c r="N2978" s="27">
        <f>IFERROR(VLOOKUP(A2978,[3]soaBnafar!$A:$G,2,FALSE),0)</f>
        <v>0</v>
      </c>
      <c r="O2978" s="20">
        <f>IFERROR(VLOOKUP(A2978,[3]soaBnafar!$A:$H,3,FALSE),0)</f>
        <v>0</v>
      </c>
      <c r="P2978" s="20">
        <f>IFERROR(VLOOKUP(A2978,[3]soaBnafar!$A:$G,4,FALSE),0)</f>
        <v>0</v>
      </c>
      <c r="Q2978" s="20">
        <f>IFERROR(VLOOKUP(A2978,[3]soaBnafar!$A:$G,5,FALSE),0)</f>
        <v>0</v>
      </c>
      <c r="R2978" s="20">
        <f>IFERROR(VLOOKUP(A2978,[3]soaBnafar!$A:$G,6,FALSE),0)</f>
        <v>0</v>
      </c>
      <c r="S2978" s="20">
        <f>IFERROR(VLOOKUP(A2978,[3]soaBnafar!$A:$G,7,FALSE),0)</f>
        <v>0</v>
      </c>
      <c r="T2978" s="32">
        <f t="shared" si="554"/>
        <v>0</v>
      </c>
      <c r="U2978" s="21">
        <f t="shared" si="555"/>
        <v>13151432</v>
      </c>
      <c r="V2978" s="21">
        <f t="shared" si="556"/>
        <v>0</v>
      </c>
      <c r="W2978" s="21">
        <f t="shared" si="557"/>
        <v>6575716</v>
      </c>
      <c r="X2978" s="21">
        <f t="shared" si="558"/>
        <v>0</v>
      </c>
      <c r="Y2978" s="33">
        <f t="shared" si="559"/>
        <v>0</v>
      </c>
      <c r="Z2978" s="4" t="str">
        <f t="shared" si="560"/>
        <v>Não</v>
      </c>
      <c r="AA2978" s="4" t="str">
        <f t="shared" si="561"/>
        <v>Sim</v>
      </c>
      <c r="AB2978" s="4" t="str">
        <f t="shared" si="562"/>
        <v>Não</v>
      </c>
      <c r="AC2978" s="4" t="str">
        <f t="shared" si="563"/>
        <v>Sim</v>
      </c>
      <c r="AD2978" s="4" t="str">
        <f t="shared" si="564"/>
        <v>Não</v>
      </c>
      <c r="AE2978" s="30" t="str">
        <f t="shared" si="565"/>
        <v>Não</v>
      </c>
    </row>
    <row r="2979" spans="1:31" x14ac:dyDescent="0.25">
      <c r="A2979" s="23">
        <v>421917</v>
      </c>
      <c r="B2979" s="27">
        <f>IFERROR(VLOOKUP(A2979,[1]Monitoramento_Base_somente_disp!$A:$L,5,FALSE),0)</f>
        <v>0</v>
      </c>
      <c r="C2979" s="20">
        <f>IFERROR(VLOOKUP(A2979,[1]Monitoramento_Base_somente_disp!$A:$L,6,FALSE),0)</f>
        <v>0</v>
      </c>
      <c r="D2979" s="20">
        <f>IFERROR(VLOOKUP(A2979,[1]Monitoramento_Base_somente_disp!$A:$L,7,FALSE),0)</f>
        <v>0</v>
      </c>
      <c r="E2979" s="20">
        <f>IFERROR(VLOOKUP(A2979,[1]Monitoramento_Base_somente_disp!$A:$L,8,FALSE),0)</f>
        <v>0</v>
      </c>
      <c r="F2979" s="20">
        <f>IFERROR(VLOOKUP(A2979,[1]Monitoramento_Base_somente_disp!$A:$L,9,FALSE),0)</f>
        <v>0</v>
      </c>
      <c r="G2979" s="28">
        <f>IFERROR(VLOOKUP(A2979,[1]Monitoramento_Base_somente_disp!$A:$L,10,FALSE),0)</f>
        <v>0</v>
      </c>
      <c r="H2979" s="27">
        <f>IFERROR(VLOOKUP(A2979,[2]webService!$A:$I,4,FALSE),0)</f>
        <v>74106</v>
      </c>
      <c r="I2979" s="20">
        <f>IFERROR(VLOOKUP(A2979,[2]webService!$A:$II,5,FALSE),0)</f>
        <v>874575</v>
      </c>
      <c r="J2979" s="20">
        <f>IFERROR(VLOOKUP(A2979,[2]webService!$A:$I,6,FALSE),0)</f>
        <v>0</v>
      </c>
      <c r="K2979" s="20">
        <f>IFERROR(VLOOKUP(A2979,[2]webService!$A:$I,7,FALSE),0)</f>
        <v>0</v>
      </c>
      <c r="L2979" s="20">
        <f>IFERROR(VLOOKUP(A2979,[2]webService!$A:$I,8,FALSE),0)</f>
        <v>0</v>
      </c>
      <c r="M2979" s="28">
        <f>IFERROR(VLOOKUP(A2979,[2]webService!$A:$I,9,FALSE),0)</f>
        <v>0</v>
      </c>
      <c r="N2979" s="27">
        <f>IFERROR(VLOOKUP(A2979,[3]soaBnafar!$A:$G,2,FALSE),0)</f>
        <v>0</v>
      </c>
      <c r="O2979" s="20">
        <f>IFERROR(VLOOKUP(A2979,[3]soaBnafar!$A:$H,3,FALSE),0)</f>
        <v>0</v>
      </c>
      <c r="P2979" s="20">
        <f>IFERROR(VLOOKUP(A2979,[3]soaBnafar!$A:$G,4,FALSE),0)</f>
        <v>0</v>
      </c>
      <c r="Q2979" s="20">
        <f>IFERROR(VLOOKUP(A2979,[3]soaBnafar!$A:$G,5,FALSE),0)</f>
        <v>0</v>
      </c>
      <c r="R2979" s="20">
        <f>IFERROR(VLOOKUP(A2979,[3]soaBnafar!$A:$G,6,FALSE),0)</f>
        <v>0</v>
      </c>
      <c r="S2979" s="20">
        <f>IFERROR(VLOOKUP(A2979,[3]soaBnafar!$A:$G,7,FALSE),0)</f>
        <v>0</v>
      </c>
      <c r="T2979" s="32">
        <f t="shared" si="554"/>
        <v>74106</v>
      </c>
      <c r="U2979" s="21">
        <f t="shared" si="555"/>
        <v>874575</v>
      </c>
      <c r="V2979" s="21">
        <f t="shared" si="556"/>
        <v>0</v>
      </c>
      <c r="W2979" s="21">
        <f t="shared" si="557"/>
        <v>0</v>
      </c>
      <c r="X2979" s="21">
        <f t="shared" si="558"/>
        <v>0</v>
      </c>
      <c r="Y2979" s="33">
        <f t="shared" si="559"/>
        <v>0</v>
      </c>
      <c r="Z2979" s="4" t="str">
        <f t="shared" si="560"/>
        <v>Sim</v>
      </c>
      <c r="AA2979" s="4" t="str">
        <f t="shared" si="561"/>
        <v>Sim</v>
      </c>
      <c r="AB2979" s="4" t="str">
        <f t="shared" si="562"/>
        <v>Não</v>
      </c>
      <c r="AC2979" s="4" t="str">
        <f t="shared" si="563"/>
        <v>Não</v>
      </c>
      <c r="AD2979" s="4" t="str">
        <f t="shared" si="564"/>
        <v>Não</v>
      </c>
      <c r="AE2979" s="30" t="str">
        <f t="shared" si="565"/>
        <v>Não</v>
      </c>
    </row>
    <row r="2980" spans="1:31" x14ac:dyDescent="0.25">
      <c r="A2980" s="23">
        <v>421920</v>
      </c>
      <c r="B2980" s="27">
        <f>IFERROR(VLOOKUP(A2980,[1]Monitoramento_Base_somente_disp!$A:$L,5,FALSE),0)</f>
        <v>0</v>
      </c>
      <c r="C2980" s="20">
        <f>IFERROR(VLOOKUP(A2980,[1]Monitoramento_Base_somente_disp!$A:$L,6,FALSE),0)</f>
        <v>0</v>
      </c>
      <c r="D2980" s="20">
        <f>IFERROR(VLOOKUP(A2980,[1]Monitoramento_Base_somente_disp!$A:$L,7,FALSE),0)</f>
        <v>0</v>
      </c>
      <c r="E2980" s="20">
        <f>IFERROR(VLOOKUP(A2980,[1]Monitoramento_Base_somente_disp!$A:$L,8,FALSE),0)</f>
        <v>0</v>
      </c>
      <c r="F2980" s="20">
        <f>IFERROR(VLOOKUP(A2980,[1]Monitoramento_Base_somente_disp!$A:$L,9,FALSE),0)</f>
        <v>0</v>
      </c>
      <c r="G2980" s="28">
        <f>IFERROR(VLOOKUP(A2980,[1]Monitoramento_Base_somente_disp!$A:$L,10,FALSE),0)</f>
        <v>0</v>
      </c>
      <c r="H2980" s="27">
        <f>IFERROR(VLOOKUP(A2980,[2]webService!$A:$I,4,FALSE),0)</f>
        <v>0</v>
      </c>
      <c r="I2980" s="20">
        <f>IFERROR(VLOOKUP(A2980,[2]webService!$A:$II,5,FALSE),0)</f>
        <v>0</v>
      </c>
      <c r="J2980" s="20">
        <f>IFERROR(VLOOKUP(A2980,[2]webService!$A:$I,6,FALSE),0)</f>
        <v>0</v>
      </c>
      <c r="K2980" s="20">
        <f>IFERROR(VLOOKUP(A2980,[2]webService!$A:$I,7,FALSE),0)</f>
        <v>0</v>
      </c>
      <c r="L2980" s="20">
        <f>IFERROR(VLOOKUP(A2980,[2]webService!$A:$I,8,FALSE),0)</f>
        <v>0</v>
      </c>
      <c r="M2980" s="28">
        <f>IFERROR(VLOOKUP(A2980,[2]webService!$A:$I,9,FALSE),0)</f>
        <v>0</v>
      </c>
      <c r="N2980" s="27">
        <f>IFERROR(VLOOKUP(A2980,[3]soaBnafar!$A:$G,2,FALSE),0)</f>
        <v>0</v>
      </c>
      <c r="O2980" s="20">
        <f>IFERROR(VLOOKUP(A2980,[3]soaBnafar!$A:$H,3,FALSE),0)</f>
        <v>0</v>
      </c>
      <c r="P2980" s="20">
        <f>IFERROR(VLOOKUP(A2980,[3]soaBnafar!$A:$G,4,FALSE),0)</f>
        <v>0</v>
      </c>
      <c r="Q2980" s="20">
        <f>IFERROR(VLOOKUP(A2980,[3]soaBnafar!$A:$G,5,FALSE),0)</f>
        <v>0</v>
      </c>
      <c r="R2980" s="20">
        <f>IFERROR(VLOOKUP(A2980,[3]soaBnafar!$A:$G,6,FALSE),0)</f>
        <v>0</v>
      </c>
      <c r="S2980" s="20">
        <f>IFERROR(VLOOKUP(A2980,[3]soaBnafar!$A:$G,7,FALSE),0)</f>
        <v>0</v>
      </c>
      <c r="T2980" s="32">
        <f t="shared" si="554"/>
        <v>0</v>
      </c>
      <c r="U2980" s="21">
        <f t="shared" si="555"/>
        <v>0</v>
      </c>
      <c r="V2980" s="21">
        <f t="shared" si="556"/>
        <v>0</v>
      </c>
      <c r="W2980" s="21">
        <f t="shared" si="557"/>
        <v>0</v>
      </c>
      <c r="X2980" s="21">
        <f t="shared" si="558"/>
        <v>0</v>
      </c>
      <c r="Y2980" s="33">
        <f t="shared" si="559"/>
        <v>0</v>
      </c>
      <c r="Z2980" s="4" t="str">
        <f t="shared" si="560"/>
        <v>Não</v>
      </c>
      <c r="AA2980" s="4" t="str">
        <f t="shared" si="561"/>
        <v>Não</v>
      </c>
      <c r="AB2980" s="4" t="str">
        <f t="shared" si="562"/>
        <v>Não</v>
      </c>
      <c r="AC2980" s="4" t="str">
        <f t="shared" si="563"/>
        <v>Não</v>
      </c>
      <c r="AD2980" s="4" t="str">
        <f t="shared" si="564"/>
        <v>Não</v>
      </c>
      <c r="AE2980" s="30" t="str">
        <f t="shared" si="565"/>
        <v>Não</v>
      </c>
    </row>
    <row r="2981" spans="1:31" x14ac:dyDescent="0.25">
      <c r="A2981" s="23">
        <v>421930</v>
      </c>
      <c r="B2981" s="27">
        <f>IFERROR(VLOOKUP(A2981,[1]Monitoramento_Base_somente_disp!$A:$L,5,FALSE),0)</f>
        <v>0</v>
      </c>
      <c r="C2981" s="20">
        <f>IFERROR(VLOOKUP(A2981,[1]Monitoramento_Base_somente_disp!$A:$L,6,FALSE),0)</f>
        <v>0</v>
      </c>
      <c r="D2981" s="20">
        <f>IFERROR(VLOOKUP(A2981,[1]Monitoramento_Base_somente_disp!$A:$L,7,FALSE),0)</f>
        <v>0</v>
      </c>
      <c r="E2981" s="20">
        <f>IFERROR(VLOOKUP(A2981,[1]Monitoramento_Base_somente_disp!$A:$L,8,FALSE),0)</f>
        <v>0</v>
      </c>
      <c r="F2981" s="20">
        <f>IFERROR(VLOOKUP(A2981,[1]Monitoramento_Base_somente_disp!$A:$L,9,FALSE),0)</f>
        <v>0</v>
      </c>
      <c r="G2981" s="28">
        <f>IFERROR(VLOOKUP(A2981,[1]Monitoramento_Base_somente_disp!$A:$L,10,FALSE),0)</f>
        <v>0</v>
      </c>
      <c r="H2981" s="27">
        <f>IFERROR(VLOOKUP(A2981,[2]webService!$A:$I,4,FALSE),0)</f>
        <v>506462</v>
      </c>
      <c r="I2981" s="20">
        <f>IFERROR(VLOOKUP(A2981,[2]webService!$A:$II,5,FALSE),0)</f>
        <v>444708</v>
      </c>
      <c r="J2981" s="20">
        <f>IFERROR(VLOOKUP(A2981,[2]webService!$A:$I,6,FALSE),0)</f>
        <v>159672</v>
      </c>
      <c r="K2981" s="20">
        <f>IFERROR(VLOOKUP(A2981,[2]webService!$A:$I,7,FALSE),0)</f>
        <v>537036</v>
      </c>
      <c r="L2981" s="20">
        <f>IFERROR(VLOOKUP(A2981,[2]webService!$A:$I,8,FALSE),0)</f>
        <v>0</v>
      </c>
      <c r="M2981" s="28">
        <f>IFERROR(VLOOKUP(A2981,[2]webService!$A:$I,9,FALSE),0)</f>
        <v>0</v>
      </c>
      <c r="N2981" s="27">
        <f>IFERROR(VLOOKUP(A2981,[3]soaBnafar!$A:$G,2,FALSE),0)</f>
        <v>0</v>
      </c>
      <c r="O2981" s="20">
        <f>IFERROR(VLOOKUP(A2981,[3]soaBnafar!$A:$H,3,FALSE),0)</f>
        <v>0</v>
      </c>
      <c r="P2981" s="20">
        <f>IFERROR(VLOOKUP(A2981,[3]soaBnafar!$A:$G,4,FALSE),0)</f>
        <v>0</v>
      </c>
      <c r="Q2981" s="20">
        <f>IFERROR(VLOOKUP(A2981,[3]soaBnafar!$A:$G,5,FALSE),0)</f>
        <v>0</v>
      </c>
      <c r="R2981" s="20">
        <f>IFERROR(VLOOKUP(A2981,[3]soaBnafar!$A:$G,6,FALSE),0)</f>
        <v>0</v>
      </c>
      <c r="S2981" s="20">
        <f>IFERROR(VLOOKUP(A2981,[3]soaBnafar!$A:$G,7,FALSE),0)</f>
        <v>0</v>
      </c>
      <c r="T2981" s="32">
        <f t="shared" si="554"/>
        <v>506462</v>
      </c>
      <c r="U2981" s="21">
        <f t="shared" si="555"/>
        <v>444708</v>
      </c>
      <c r="V2981" s="21">
        <f t="shared" si="556"/>
        <v>159672</v>
      </c>
      <c r="W2981" s="21">
        <f t="shared" si="557"/>
        <v>537036</v>
      </c>
      <c r="X2981" s="21">
        <f t="shared" si="558"/>
        <v>0</v>
      </c>
      <c r="Y2981" s="33">
        <f t="shared" si="559"/>
        <v>0</v>
      </c>
      <c r="Z2981" s="4" t="str">
        <f t="shared" si="560"/>
        <v>Sim</v>
      </c>
      <c r="AA2981" s="4" t="str">
        <f t="shared" si="561"/>
        <v>Sim</v>
      </c>
      <c r="AB2981" s="4" t="str">
        <f t="shared" si="562"/>
        <v>Sim</v>
      </c>
      <c r="AC2981" s="4" t="str">
        <f t="shared" si="563"/>
        <v>Sim</v>
      </c>
      <c r="AD2981" s="4" t="str">
        <f t="shared" si="564"/>
        <v>Não</v>
      </c>
      <c r="AE2981" s="30" t="str">
        <f t="shared" si="565"/>
        <v>Não</v>
      </c>
    </row>
    <row r="2982" spans="1:31" x14ac:dyDescent="0.25">
      <c r="A2982" s="23">
        <v>421935</v>
      </c>
      <c r="B2982" s="27">
        <f>IFERROR(VLOOKUP(A2982,[1]Monitoramento_Base_somente_disp!$A:$L,5,FALSE),0)</f>
        <v>0</v>
      </c>
      <c r="C2982" s="20">
        <f>IFERROR(VLOOKUP(A2982,[1]Monitoramento_Base_somente_disp!$A:$L,6,FALSE),0)</f>
        <v>0</v>
      </c>
      <c r="D2982" s="20">
        <f>IFERROR(VLOOKUP(A2982,[1]Monitoramento_Base_somente_disp!$A:$L,7,FALSE),0)</f>
        <v>0</v>
      </c>
      <c r="E2982" s="20">
        <f>IFERROR(VLOOKUP(A2982,[1]Monitoramento_Base_somente_disp!$A:$L,8,FALSE),0)</f>
        <v>0</v>
      </c>
      <c r="F2982" s="20">
        <f>IFERROR(VLOOKUP(A2982,[1]Monitoramento_Base_somente_disp!$A:$L,9,FALSE),0)</f>
        <v>0</v>
      </c>
      <c r="G2982" s="28">
        <f>IFERROR(VLOOKUP(A2982,[1]Monitoramento_Base_somente_disp!$A:$L,10,FALSE),0)</f>
        <v>0</v>
      </c>
      <c r="H2982" s="27">
        <f>IFERROR(VLOOKUP(A2982,[2]webService!$A:$I,4,FALSE),0)</f>
        <v>0</v>
      </c>
      <c r="I2982" s="20">
        <f>IFERROR(VLOOKUP(A2982,[2]webService!$A:$II,5,FALSE),0)</f>
        <v>0</v>
      </c>
      <c r="J2982" s="20">
        <f>IFERROR(VLOOKUP(A2982,[2]webService!$A:$I,6,FALSE),0)</f>
        <v>0</v>
      </c>
      <c r="K2982" s="20">
        <f>IFERROR(VLOOKUP(A2982,[2]webService!$A:$I,7,FALSE),0)</f>
        <v>0</v>
      </c>
      <c r="L2982" s="20">
        <f>IFERROR(VLOOKUP(A2982,[2]webService!$A:$I,8,FALSE),0)</f>
        <v>0</v>
      </c>
      <c r="M2982" s="28">
        <f>IFERROR(VLOOKUP(A2982,[2]webService!$A:$I,9,FALSE),0)</f>
        <v>0</v>
      </c>
      <c r="N2982" s="27">
        <f>IFERROR(VLOOKUP(A2982,[3]soaBnafar!$A:$G,2,FALSE),0)</f>
        <v>0</v>
      </c>
      <c r="O2982" s="20">
        <f>IFERROR(VLOOKUP(A2982,[3]soaBnafar!$A:$H,3,FALSE),0)</f>
        <v>0</v>
      </c>
      <c r="P2982" s="20">
        <f>IFERROR(VLOOKUP(A2982,[3]soaBnafar!$A:$G,4,FALSE),0)</f>
        <v>0</v>
      </c>
      <c r="Q2982" s="20">
        <f>IFERROR(VLOOKUP(A2982,[3]soaBnafar!$A:$G,5,FALSE),0)</f>
        <v>0</v>
      </c>
      <c r="R2982" s="20">
        <f>IFERROR(VLOOKUP(A2982,[3]soaBnafar!$A:$G,6,FALSE),0)</f>
        <v>0</v>
      </c>
      <c r="S2982" s="20">
        <f>IFERROR(VLOOKUP(A2982,[3]soaBnafar!$A:$G,7,FALSE),0)</f>
        <v>0</v>
      </c>
      <c r="T2982" s="32">
        <f t="shared" si="554"/>
        <v>0</v>
      </c>
      <c r="U2982" s="21">
        <f t="shared" si="555"/>
        <v>0</v>
      </c>
      <c r="V2982" s="21">
        <f t="shared" si="556"/>
        <v>0</v>
      </c>
      <c r="W2982" s="21">
        <f t="shared" si="557"/>
        <v>0</v>
      </c>
      <c r="X2982" s="21">
        <f t="shared" si="558"/>
        <v>0</v>
      </c>
      <c r="Y2982" s="33">
        <f t="shared" si="559"/>
        <v>0</v>
      </c>
      <c r="Z2982" s="4" t="str">
        <f t="shared" si="560"/>
        <v>Não</v>
      </c>
      <c r="AA2982" s="4" t="str">
        <f t="shared" si="561"/>
        <v>Não</v>
      </c>
      <c r="AB2982" s="4" t="str">
        <f t="shared" si="562"/>
        <v>Não</v>
      </c>
      <c r="AC2982" s="4" t="str">
        <f t="shared" si="563"/>
        <v>Não</v>
      </c>
      <c r="AD2982" s="4" t="str">
        <f t="shared" si="564"/>
        <v>Não</v>
      </c>
      <c r="AE2982" s="30" t="str">
        <f t="shared" si="565"/>
        <v>Não</v>
      </c>
    </row>
    <row r="2983" spans="1:31" x14ac:dyDescent="0.25">
      <c r="A2983" s="23">
        <v>421940</v>
      </c>
      <c r="B2983" s="27">
        <f>IFERROR(VLOOKUP(A2983,[1]Monitoramento_Base_somente_disp!$A:$L,5,FALSE),0)</f>
        <v>0</v>
      </c>
      <c r="C2983" s="20">
        <f>IFERROR(VLOOKUP(A2983,[1]Monitoramento_Base_somente_disp!$A:$L,6,FALSE),0)</f>
        <v>0</v>
      </c>
      <c r="D2983" s="20">
        <f>IFERROR(VLOOKUP(A2983,[1]Monitoramento_Base_somente_disp!$A:$L,7,FALSE),0)</f>
        <v>0</v>
      </c>
      <c r="E2983" s="20">
        <f>IFERROR(VLOOKUP(A2983,[1]Monitoramento_Base_somente_disp!$A:$L,8,FALSE),0)</f>
        <v>0</v>
      </c>
      <c r="F2983" s="20">
        <f>IFERROR(VLOOKUP(A2983,[1]Monitoramento_Base_somente_disp!$A:$L,9,FALSE),0)</f>
        <v>0</v>
      </c>
      <c r="G2983" s="28">
        <f>IFERROR(VLOOKUP(A2983,[1]Monitoramento_Base_somente_disp!$A:$L,10,FALSE),0)</f>
        <v>0</v>
      </c>
      <c r="H2983" s="27">
        <f>IFERROR(VLOOKUP(A2983,[2]webService!$A:$I,4,FALSE),0)</f>
        <v>90443</v>
      </c>
      <c r="I2983" s="20">
        <f>IFERROR(VLOOKUP(A2983,[2]webService!$A:$II,5,FALSE),0)</f>
        <v>187197</v>
      </c>
      <c r="J2983" s="20">
        <f>IFERROR(VLOOKUP(A2983,[2]webService!$A:$I,6,FALSE),0)</f>
        <v>0</v>
      </c>
      <c r="K2983" s="20">
        <f>IFERROR(VLOOKUP(A2983,[2]webService!$A:$I,7,FALSE),0)</f>
        <v>0</v>
      </c>
      <c r="L2983" s="20">
        <f>IFERROR(VLOOKUP(A2983,[2]webService!$A:$I,8,FALSE),0)</f>
        <v>0</v>
      </c>
      <c r="M2983" s="28">
        <f>IFERROR(VLOOKUP(A2983,[2]webService!$A:$I,9,FALSE),0)</f>
        <v>0</v>
      </c>
      <c r="N2983" s="27">
        <f>IFERROR(VLOOKUP(A2983,[3]soaBnafar!$A:$G,2,FALSE),0)</f>
        <v>0</v>
      </c>
      <c r="O2983" s="20">
        <f>IFERROR(VLOOKUP(A2983,[3]soaBnafar!$A:$H,3,FALSE),0)</f>
        <v>0</v>
      </c>
      <c r="P2983" s="20">
        <f>IFERROR(VLOOKUP(A2983,[3]soaBnafar!$A:$G,4,FALSE),0)</f>
        <v>0</v>
      </c>
      <c r="Q2983" s="20">
        <f>IFERROR(VLOOKUP(A2983,[3]soaBnafar!$A:$G,5,FALSE),0)</f>
        <v>0</v>
      </c>
      <c r="R2983" s="20">
        <f>IFERROR(VLOOKUP(A2983,[3]soaBnafar!$A:$G,6,FALSE),0)</f>
        <v>0</v>
      </c>
      <c r="S2983" s="20">
        <f>IFERROR(VLOOKUP(A2983,[3]soaBnafar!$A:$G,7,FALSE),0)</f>
        <v>0</v>
      </c>
      <c r="T2983" s="32">
        <f t="shared" si="554"/>
        <v>90443</v>
      </c>
      <c r="U2983" s="21">
        <f t="shared" si="555"/>
        <v>187197</v>
      </c>
      <c r="V2983" s="21">
        <f t="shared" si="556"/>
        <v>0</v>
      </c>
      <c r="W2983" s="21">
        <f t="shared" si="557"/>
        <v>0</v>
      </c>
      <c r="X2983" s="21">
        <f t="shared" si="558"/>
        <v>0</v>
      </c>
      <c r="Y2983" s="33">
        <f t="shared" si="559"/>
        <v>0</v>
      </c>
      <c r="Z2983" s="4" t="str">
        <f t="shared" si="560"/>
        <v>Sim</v>
      </c>
      <c r="AA2983" s="4" t="str">
        <f t="shared" si="561"/>
        <v>Sim</v>
      </c>
      <c r="AB2983" s="4" t="str">
        <f t="shared" si="562"/>
        <v>Não</v>
      </c>
      <c r="AC2983" s="4" t="str">
        <f t="shared" si="563"/>
        <v>Não</v>
      </c>
      <c r="AD2983" s="4" t="str">
        <f t="shared" si="564"/>
        <v>Não</v>
      </c>
      <c r="AE2983" s="30" t="str">
        <f t="shared" si="565"/>
        <v>Não</v>
      </c>
    </row>
    <row r="2984" spans="1:31" x14ac:dyDescent="0.25">
      <c r="A2984" s="23">
        <v>421970</v>
      </c>
      <c r="B2984" s="27">
        <f>IFERROR(VLOOKUP(A2984,[1]Monitoramento_Base_somente_disp!$A:$L,5,FALSE),0)</f>
        <v>0</v>
      </c>
      <c r="C2984" s="20">
        <f>IFERROR(VLOOKUP(A2984,[1]Monitoramento_Base_somente_disp!$A:$L,6,FALSE),0)</f>
        <v>0</v>
      </c>
      <c r="D2984" s="20">
        <f>IFERROR(VLOOKUP(A2984,[1]Monitoramento_Base_somente_disp!$A:$L,7,FALSE),0)</f>
        <v>0</v>
      </c>
      <c r="E2984" s="20">
        <f>IFERROR(VLOOKUP(A2984,[1]Monitoramento_Base_somente_disp!$A:$L,8,FALSE),0)</f>
        <v>0</v>
      </c>
      <c r="F2984" s="20">
        <f>IFERROR(VLOOKUP(A2984,[1]Monitoramento_Base_somente_disp!$A:$L,9,FALSE),0)</f>
        <v>0</v>
      </c>
      <c r="G2984" s="28">
        <f>IFERROR(VLOOKUP(A2984,[1]Monitoramento_Base_somente_disp!$A:$L,10,FALSE),0)</f>
        <v>0</v>
      </c>
      <c r="H2984" s="27">
        <f>IFERROR(VLOOKUP(A2984,[2]webService!$A:$I,4,FALSE),0)</f>
        <v>0</v>
      </c>
      <c r="I2984" s="20">
        <f>IFERROR(VLOOKUP(A2984,[2]webService!$A:$II,5,FALSE),0)</f>
        <v>0</v>
      </c>
      <c r="J2984" s="20">
        <f>IFERROR(VLOOKUP(A2984,[2]webService!$A:$I,6,FALSE),0)</f>
        <v>0</v>
      </c>
      <c r="K2984" s="20">
        <f>IFERROR(VLOOKUP(A2984,[2]webService!$A:$I,7,FALSE),0)</f>
        <v>0</v>
      </c>
      <c r="L2984" s="20">
        <f>IFERROR(VLOOKUP(A2984,[2]webService!$A:$I,8,FALSE),0)</f>
        <v>0</v>
      </c>
      <c r="M2984" s="28">
        <f>IFERROR(VLOOKUP(A2984,[2]webService!$A:$I,9,FALSE),0)</f>
        <v>0</v>
      </c>
      <c r="N2984" s="27">
        <f>IFERROR(VLOOKUP(A2984,[3]soaBnafar!$A:$G,2,FALSE),0)</f>
        <v>0</v>
      </c>
      <c r="O2984" s="20">
        <f>IFERROR(VLOOKUP(A2984,[3]soaBnafar!$A:$H,3,FALSE),0)</f>
        <v>0</v>
      </c>
      <c r="P2984" s="20">
        <f>IFERROR(VLOOKUP(A2984,[3]soaBnafar!$A:$G,4,FALSE),0)</f>
        <v>0</v>
      </c>
      <c r="Q2984" s="20">
        <f>IFERROR(VLOOKUP(A2984,[3]soaBnafar!$A:$G,5,FALSE),0)</f>
        <v>0</v>
      </c>
      <c r="R2984" s="20">
        <f>IFERROR(VLOOKUP(A2984,[3]soaBnafar!$A:$G,6,FALSE),0)</f>
        <v>0</v>
      </c>
      <c r="S2984" s="20">
        <f>IFERROR(VLOOKUP(A2984,[3]soaBnafar!$A:$G,7,FALSE),0)</f>
        <v>0</v>
      </c>
      <c r="T2984" s="32">
        <f t="shared" si="554"/>
        <v>0</v>
      </c>
      <c r="U2984" s="21">
        <f t="shared" si="555"/>
        <v>0</v>
      </c>
      <c r="V2984" s="21">
        <f t="shared" si="556"/>
        <v>0</v>
      </c>
      <c r="W2984" s="21">
        <f t="shared" si="557"/>
        <v>0</v>
      </c>
      <c r="X2984" s="21">
        <f t="shared" si="558"/>
        <v>0</v>
      </c>
      <c r="Y2984" s="33">
        <f t="shared" si="559"/>
        <v>0</v>
      </c>
      <c r="Z2984" s="4" t="str">
        <f t="shared" si="560"/>
        <v>Não</v>
      </c>
      <c r="AA2984" s="4" t="str">
        <f t="shared" si="561"/>
        <v>Não</v>
      </c>
      <c r="AB2984" s="4" t="str">
        <f t="shared" si="562"/>
        <v>Não</v>
      </c>
      <c r="AC2984" s="4" t="str">
        <f t="shared" si="563"/>
        <v>Não</v>
      </c>
      <c r="AD2984" s="4" t="str">
        <f t="shared" si="564"/>
        <v>Não</v>
      </c>
      <c r="AE2984" s="30" t="str">
        <f t="shared" si="565"/>
        <v>Não</v>
      </c>
    </row>
    <row r="2985" spans="1:31" x14ac:dyDescent="0.25">
      <c r="A2985" s="23">
        <v>430003</v>
      </c>
      <c r="B2985" s="27">
        <f>IFERROR(VLOOKUP(A2985,[1]Monitoramento_Base_somente_disp!$A:$L,5,FALSE),0)</f>
        <v>8963</v>
      </c>
      <c r="C2985" s="20">
        <f>IFERROR(VLOOKUP(A2985,[1]Monitoramento_Base_somente_disp!$A:$L,6,FALSE),0)</f>
        <v>23240665</v>
      </c>
      <c r="D2985" s="20">
        <f>IFERROR(VLOOKUP(A2985,[1]Monitoramento_Base_somente_disp!$A:$L,7,FALSE),0)</f>
        <v>4216</v>
      </c>
      <c r="E2985" s="20">
        <f>IFERROR(VLOOKUP(A2985,[1]Monitoramento_Base_somente_disp!$A:$L,8,FALSE),0)</f>
        <v>10797132</v>
      </c>
      <c r="F2985" s="20">
        <f>IFERROR(VLOOKUP(A2985,[1]Monitoramento_Base_somente_disp!$A:$L,9,FALSE),0)</f>
        <v>0</v>
      </c>
      <c r="G2985" s="28">
        <f>IFERROR(VLOOKUP(A2985,[1]Monitoramento_Base_somente_disp!$A:$L,10,FALSE),0)</f>
        <v>0</v>
      </c>
      <c r="H2985" s="27">
        <f>IFERROR(VLOOKUP(A2985,[2]webService!$A:$I,4,FALSE),0)</f>
        <v>0</v>
      </c>
      <c r="I2985" s="20">
        <f>IFERROR(VLOOKUP(A2985,[2]webService!$A:$II,5,FALSE),0)</f>
        <v>0</v>
      </c>
      <c r="J2985" s="20">
        <f>IFERROR(VLOOKUP(A2985,[2]webService!$A:$I,6,FALSE),0)</f>
        <v>0</v>
      </c>
      <c r="K2985" s="20">
        <f>IFERROR(VLOOKUP(A2985,[2]webService!$A:$I,7,FALSE),0)</f>
        <v>0</v>
      </c>
      <c r="L2985" s="20">
        <f>IFERROR(VLOOKUP(A2985,[2]webService!$A:$I,8,FALSE),0)</f>
        <v>0</v>
      </c>
      <c r="M2985" s="28">
        <f>IFERROR(VLOOKUP(A2985,[2]webService!$A:$I,9,FALSE),0)</f>
        <v>0</v>
      </c>
      <c r="N2985" s="27">
        <f>IFERROR(VLOOKUP(A2985,[3]soaBnafar!$A:$G,2,FALSE),0)</f>
        <v>0</v>
      </c>
      <c r="O2985" s="20">
        <f>IFERROR(VLOOKUP(A2985,[3]soaBnafar!$A:$H,3,FALSE),0)</f>
        <v>0</v>
      </c>
      <c r="P2985" s="20">
        <f>IFERROR(VLOOKUP(A2985,[3]soaBnafar!$A:$G,4,FALSE),0)</f>
        <v>0</v>
      </c>
      <c r="Q2985" s="20">
        <f>IFERROR(VLOOKUP(A2985,[3]soaBnafar!$A:$G,5,FALSE),0)</f>
        <v>0</v>
      </c>
      <c r="R2985" s="20">
        <f>IFERROR(VLOOKUP(A2985,[3]soaBnafar!$A:$G,6,FALSE),0)</f>
        <v>0</v>
      </c>
      <c r="S2985" s="20">
        <f>IFERROR(VLOOKUP(A2985,[3]soaBnafar!$A:$G,7,FALSE),0)</f>
        <v>0</v>
      </c>
      <c r="T2985" s="32">
        <f t="shared" si="554"/>
        <v>8963</v>
      </c>
      <c r="U2985" s="21">
        <f t="shared" si="555"/>
        <v>23240665</v>
      </c>
      <c r="V2985" s="21">
        <f t="shared" si="556"/>
        <v>4216</v>
      </c>
      <c r="W2985" s="21">
        <f t="shared" si="557"/>
        <v>10797132</v>
      </c>
      <c r="X2985" s="21">
        <f t="shared" si="558"/>
        <v>0</v>
      </c>
      <c r="Y2985" s="33">
        <f t="shared" si="559"/>
        <v>0</v>
      </c>
      <c r="Z2985" s="4" t="str">
        <f t="shared" si="560"/>
        <v>Sim</v>
      </c>
      <c r="AA2985" s="4" t="str">
        <f t="shared" si="561"/>
        <v>Sim</v>
      </c>
      <c r="AB2985" s="4" t="str">
        <f t="shared" si="562"/>
        <v>Sim</v>
      </c>
      <c r="AC2985" s="4" t="str">
        <f t="shared" si="563"/>
        <v>Sim</v>
      </c>
      <c r="AD2985" s="4" t="str">
        <f t="shared" si="564"/>
        <v>Não</v>
      </c>
      <c r="AE2985" s="30" t="str">
        <f t="shared" si="565"/>
        <v>Não</v>
      </c>
    </row>
    <row r="2986" spans="1:31" x14ac:dyDescent="0.25">
      <c r="A2986" s="23">
        <v>430010</v>
      </c>
      <c r="B2986" s="27">
        <f>IFERROR(VLOOKUP(A2986,[1]Monitoramento_Base_somente_disp!$A:$L,5,FALSE),0)</f>
        <v>0</v>
      </c>
      <c r="C2986" s="20">
        <f>IFERROR(VLOOKUP(A2986,[1]Monitoramento_Base_somente_disp!$A:$L,6,FALSE),0)</f>
        <v>13899788</v>
      </c>
      <c r="D2986" s="20">
        <f>IFERROR(VLOOKUP(A2986,[1]Monitoramento_Base_somente_disp!$A:$L,7,FALSE),0)</f>
        <v>0</v>
      </c>
      <c r="E2986" s="20">
        <f>IFERROR(VLOOKUP(A2986,[1]Monitoramento_Base_somente_disp!$A:$L,8,FALSE),0)</f>
        <v>6949894</v>
      </c>
      <c r="F2986" s="20">
        <f>IFERROR(VLOOKUP(A2986,[1]Monitoramento_Base_somente_disp!$A:$L,9,FALSE),0)</f>
        <v>0</v>
      </c>
      <c r="G2986" s="28">
        <f>IFERROR(VLOOKUP(A2986,[1]Monitoramento_Base_somente_disp!$A:$L,10,FALSE),0)</f>
        <v>0</v>
      </c>
      <c r="H2986" s="27">
        <f>IFERROR(VLOOKUP(A2986,[2]webService!$A:$I,4,FALSE),0)</f>
        <v>0</v>
      </c>
      <c r="I2986" s="20">
        <f>IFERROR(VLOOKUP(A2986,[2]webService!$A:$II,5,FALSE),0)</f>
        <v>0</v>
      </c>
      <c r="J2986" s="20">
        <f>IFERROR(VLOOKUP(A2986,[2]webService!$A:$I,6,FALSE),0)</f>
        <v>0</v>
      </c>
      <c r="K2986" s="20">
        <f>IFERROR(VLOOKUP(A2986,[2]webService!$A:$I,7,FALSE),0)</f>
        <v>0</v>
      </c>
      <c r="L2986" s="20">
        <f>IFERROR(VLOOKUP(A2986,[2]webService!$A:$I,8,FALSE),0)</f>
        <v>0</v>
      </c>
      <c r="M2986" s="28">
        <f>IFERROR(VLOOKUP(A2986,[2]webService!$A:$I,9,FALSE),0)</f>
        <v>0</v>
      </c>
      <c r="N2986" s="27">
        <f>IFERROR(VLOOKUP(A2986,[3]soaBnafar!$A:$G,2,FALSE),0)</f>
        <v>0</v>
      </c>
      <c r="O2986" s="20">
        <f>IFERROR(VLOOKUP(A2986,[3]soaBnafar!$A:$H,3,FALSE),0)</f>
        <v>0</v>
      </c>
      <c r="P2986" s="20">
        <f>IFERROR(VLOOKUP(A2986,[3]soaBnafar!$A:$G,4,FALSE),0)</f>
        <v>0</v>
      </c>
      <c r="Q2986" s="20">
        <f>IFERROR(VLOOKUP(A2986,[3]soaBnafar!$A:$G,5,FALSE),0)</f>
        <v>0</v>
      </c>
      <c r="R2986" s="20">
        <f>IFERROR(VLOOKUP(A2986,[3]soaBnafar!$A:$G,6,FALSE),0)</f>
        <v>0</v>
      </c>
      <c r="S2986" s="20">
        <f>IFERROR(VLOOKUP(A2986,[3]soaBnafar!$A:$G,7,FALSE),0)</f>
        <v>0</v>
      </c>
      <c r="T2986" s="32">
        <f t="shared" si="554"/>
        <v>0</v>
      </c>
      <c r="U2986" s="21">
        <f t="shared" si="555"/>
        <v>13899788</v>
      </c>
      <c r="V2986" s="21">
        <f t="shared" si="556"/>
        <v>0</v>
      </c>
      <c r="W2986" s="21">
        <f t="shared" si="557"/>
        <v>6949894</v>
      </c>
      <c r="X2986" s="21">
        <f t="shared" si="558"/>
        <v>0</v>
      </c>
      <c r="Y2986" s="33">
        <f t="shared" si="559"/>
        <v>0</v>
      </c>
      <c r="Z2986" s="4" t="str">
        <f t="shared" si="560"/>
        <v>Não</v>
      </c>
      <c r="AA2986" s="4" t="str">
        <f t="shared" si="561"/>
        <v>Sim</v>
      </c>
      <c r="AB2986" s="4" t="str">
        <f t="shared" si="562"/>
        <v>Não</v>
      </c>
      <c r="AC2986" s="4" t="str">
        <f t="shared" si="563"/>
        <v>Sim</v>
      </c>
      <c r="AD2986" s="4" t="str">
        <f t="shared" si="564"/>
        <v>Não</v>
      </c>
      <c r="AE2986" s="30" t="str">
        <f t="shared" si="565"/>
        <v>Não</v>
      </c>
    </row>
    <row r="2987" spans="1:31" x14ac:dyDescent="0.25">
      <c r="A2987" s="23">
        <v>430030</v>
      </c>
      <c r="B2987" s="27">
        <f>IFERROR(VLOOKUP(A2987,[1]Monitoramento_Base_somente_disp!$A:$L,5,FALSE),0)</f>
        <v>0</v>
      </c>
      <c r="C2987" s="20">
        <f>IFERROR(VLOOKUP(A2987,[1]Monitoramento_Base_somente_disp!$A:$L,6,FALSE),0)</f>
        <v>0</v>
      </c>
      <c r="D2987" s="20">
        <f>IFERROR(VLOOKUP(A2987,[1]Monitoramento_Base_somente_disp!$A:$L,7,FALSE),0)</f>
        <v>0</v>
      </c>
      <c r="E2987" s="20">
        <f>IFERROR(VLOOKUP(A2987,[1]Monitoramento_Base_somente_disp!$A:$L,8,FALSE),0)</f>
        <v>0</v>
      </c>
      <c r="F2987" s="20">
        <f>IFERROR(VLOOKUP(A2987,[1]Monitoramento_Base_somente_disp!$A:$L,9,FALSE),0)</f>
        <v>0</v>
      </c>
      <c r="G2987" s="28">
        <f>IFERROR(VLOOKUP(A2987,[1]Monitoramento_Base_somente_disp!$A:$L,10,FALSE),0)</f>
        <v>0</v>
      </c>
      <c r="H2987" s="27">
        <f>IFERROR(VLOOKUP(A2987,[2]webService!$A:$I,4,FALSE),0)</f>
        <v>199044</v>
      </c>
      <c r="I2987" s="20">
        <f>IFERROR(VLOOKUP(A2987,[2]webService!$A:$II,5,FALSE),0)</f>
        <v>2150075</v>
      </c>
      <c r="J2987" s="20">
        <f>IFERROR(VLOOKUP(A2987,[2]webService!$A:$I,6,FALSE),0)</f>
        <v>0</v>
      </c>
      <c r="K2987" s="20">
        <f>IFERROR(VLOOKUP(A2987,[2]webService!$A:$I,7,FALSE),0)</f>
        <v>0</v>
      </c>
      <c r="L2987" s="20">
        <f>IFERROR(VLOOKUP(A2987,[2]webService!$A:$I,8,FALSE),0)</f>
        <v>0</v>
      </c>
      <c r="M2987" s="28">
        <f>IFERROR(VLOOKUP(A2987,[2]webService!$A:$I,9,FALSE),0)</f>
        <v>0</v>
      </c>
      <c r="N2987" s="27">
        <f>IFERROR(VLOOKUP(A2987,[3]soaBnafar!$A:$G,2,FALSE),0)</f>
        <v>0</v>
      </c>
      <c r="O2987" s="20">
        <f>IFERROR(VLOOKUP(A2987,[3]soaBnafar!$A:$H,3,FALSE),0)</f>
        <v>0</v>
      </c>
      <c r="P2987" s="20">
        <f>IFERROR(VLOOKUP(A2987,[3]soaBnafar!$A:$G,4,FALSE),0)</f>
        <v>0</v>
      </c>
      <c r="Q2987" s="20">
        <f>IFERROR(VLOOKUP(A2987,[3]soaBnafar!$A:$G,5,FALSE),0)</f>
        <v>0</v>
      </c>
      <c r="R2987" s="20">
        <f>IFERROR(VLOOKUP(A2987,[3]soaBnafar!$A:$G,6,FALSE),0)</f>
        <v>0</v>
      </c>
      <c r="S2987" s="20">
        <f>IFERROR(VLOOKUP(A2987,[3]soaBnafar!$A:$G,7,FALSE),0)</f>
        <v>0</v>
      </c>
      <c r="T2987" s="32">
        <f t="shared" si="554"/>
        <v>199044</v>
      </c>
      <c r="U2987" s="21">
        <f t="shared" si="555"/>
        <v>2150075</v>
      </c>
      <c r="V2987" s="21">
        <f t="shared" si="556"/>
        <v>0</v>
      </c>
      <c r="W2987" s="21">
        <f t="shared" si="557"/>
        <v>0</v>
      </c>
      <c r="X2987" s="21">
        <f t="shared" si="558"/>
        <v>0</v>
      </c>
      <c r="Y2987" s="33">
        <f t="shared" si="559"/>
        <v>0</v>
      </c>
      <c r="Z2987" s="4" t="str">
        <f t="shared" si="560"/>
        <v>Sim</v>
      </c>
      <c r="AA2987" s="4" t="str">
        <f t="shared" si="561"/>
        <v>Sim</v>
      </c>
      <c r="AB2987" s="4" t="str">
        <f t="shared" si="562"/>
        <v>Não</v>
      </c>
      <c r="AC2987" s="4" t="str">
        <f t="shared" si="563"/>
        <v>Não</v>
      </c>
      <c r="AD2987" s="4" t="str">
        <f t="shared" si="564"/>
        <v>Não</v>
      </c>
      <c r="AE2987" s="30" t="str">
        <f t="shared" si="565"/>
        <v>Não</v>
      </c>
    </row>
    <row r="2988" spans="1:31" x14ac:dyDescent="0.25">
      <c r="A2988" s="23">
        <v>430045</v>
      </c>
      <c r="B2988" s="27">
        <f>IFERROR(VLOOKUP(A2988,[1]Monitoramento_Base_somente_disp!$A:$L,5,FALSE),0)</f>
        <v>0</v>
      </c>
      <c r="C2988" s="20">
        <f>IFERROR(VLOOKUP(A2988,[1]Monitoramento_Base_somente_disp!$A:$L,6,FALSE),0)</f>
        <v>0</v>
      </c>
      <c r="D2988" s="20">
        <f>IFERROR(VLOOKUP(A2988,[1]Monitoramento_Base_somente_disp!$A:$L,7,FALSE),0)</f>
        <v>0</v>
      </c>
      <c r="E2988" s="20">
        <f>IFERROR(VLOOKUP(A2988,[1]Monitoramento_Base_somente_disp!$A:$L,8,FALSE),0)</f>
        <v>0</v>
      </c>
      <c r="F2988" s="20">
        <f>IFERROR(VLOOKUP(A2988,[1]Monitoramento_Base_somente_disp!$A:$L,9,FALSE),0)</f>
        <v>0</v>
      </c>
      <c r="G2988" s="28">
        <f>IFERROR(VLOOKUP(A2988,[1]Monitoramento_Base_somente_disp!$A:$L,10,FALSE),0)</f>
        <v>0</v>
      </c>
      <c r="H2988" s="27">
        <f>IFERROR(VLOOKUP(A2988,[2]webService!$A:$I,4,FALSE),0)</f>
        <v>27825</v>
      </c>
      <c r="I2988" s="20">
        <f>IFERROR(VLOOKUP(A2988,[2]webService!$A:$II,5,FALSE),0)</f>
        <v>174748</v>
      </c>
      <c r="J2988" s="20">
        <f>IFERROR(VLOOKUP(A2988,[2]webService!$A:$I,6,FALSE),0)</f>
        <v>0</v>
      </c>
      <c r="K2988" s="20">
        <f>IFERROR(VLOOKUP(A2988,[2]webService!$A:$I,7,FALSE),0)</f>
        <v>0</v>
      </c>
      <c r="L2988" s="20">
        <f>IFERROR(VLOOKUP(A2988,[2]webService!$A:$I,8,FALSE),0)</f>
        <v>0</v>
      </c>
      <c r="M2988" s="28">
        <f>IFERROR(VLOOKUP(A2988,[2]webService!$A:$I,9,FALSE),0)</f>
        <v>0</v>
      </c>
      <c r="N2988" s="27">
        <f>IFERROR(VLOOKUP(A2988,[3]soaBnafar!$A:$G,2,FALSE),0)</f>
        <v>0</v>
      </c>
      <c r="O2988" s="20">
        <f>IFERROR(VLOOKUP(A2988,[3]soaBnafar!$A:$H,3,FALSE),0)</f>
        <v>0</v>
      </c>
      <c r="P2988" s="20">
        <f>IFERROR(VLOOKUP(A2988,[3]soaBnafar!$A:$G,4,FALSE),0)</f>
        <v>0</v>
      </c>
      <c r="Q2988" s="20">
        <f>IFERROR(VLOOKUP(A2988,[3]soaBnafar!$A:$G,5,FALSE),0)</f>
        <v>0</v>
      </c>
      <c r="R2988" s="20">
        <f>IFERROR(VLOOKUP(A2988,[3]soaBnafar!$A:$G,6,FALSE),0)</f>
        <v>0</v>
      </c>
      <c r="S2988" s="20">
        <f>IFERROR(VLOOKUP(A2988,[3]soaBnafar!$A:$G,7,FALSE),0)</f>
        <v>0</v>
      </c>
      <c r="T2988" s="32">
        <f t="shared" si="554"/>
        <v>27825</v>
      </c>
      <c r="U2988" s="21">
        <f t="shared" si="555"/>
        <v>174748</v>
      </c>
      <c r="V2988" s="21">
        <f t="shared" si="556"/>
        <v>0</v>
      </c>
      <c r="W2988" s="21">
        <f t="shared" si="557"/>
        <v>0</v>
      </c>
      <c r="X2988" s="21">
        <f t="shared" si="558"/>
        <v>0</v>
      </c>
      <c r="Y2988" s="33">
        <f t="shared" si="559"/>
        <v>0</v>
      </c>
      <c r="Z2988" s="4" t="str">
        <f t="shared" si="560"/>
        <v>Sim</v>
      </c>
      <c r="AA2988" s="4" t="str">
        <f t="shared" si="561"/>
        <v>Sim</v>
      </c>
      <c r="AB2988" s="4" t="str">
        <f t="shared" si="562"/>
        <v>Não</v>
      </c>
      <c r="AC2988" s="4" t="str">
        <f t="shared" si="563"/>
        <v>Não</v>
      </c>
      <c r="AD2988" s="4" t="str">
        <f t="shared" si="564"/>
        <v>Não</v>
      </c>
      <c r="AE2988" s="30" t="str">
        <f t="shared" si="565"/>
        <v>Não</v>
      </c>
    </row>
    <row r="2989" spans="1:31" x14ac:dyDescent="0.25">
      <c r="A2989" s="23">
        <v>430050</v>
      </c>
      <c r="B2989" s="27">
        <f>IFERROR(VLOOKUP(A2989,[1]Monitoramento_Base_somente_disp!$A:$L,5,FALSE),0)</f>
        <v>0</v>
      </c>
      <c r="C2989" s="20">
        <f>IFERROR(VLOOKUP(A2989,[1]Monitoramento_Base_somente_disp!$A:$L,6,FALSE),0)</f>
        <v>0</v>
      </c>
      <c r="D2989" s="20">
        <f>IFERROR(VLOOKUP(A2989,[1]Monitoramento_Base_somente_disp!$A:$L,7,FALSE),0)</f>
        <v>0</v>
      </c>
      <c r="E2989" s="20">
        <f>IFERROR(VLOOKUP(A2989,[1]Monitoramento_Base_somente_disp!$A:$L,8,FALSE),0)</f>
        <v>0</v>
      </c>
      <c r="F2989" s="20">
        <f>IFERROR(VLOOKUP(A2989,[1]Monitoramento_Base_somente_disp!$A:$L,9,FALSE),0)</f>
        <v>0</v>
      </c>
      <c r="G2989" s="28">
        <f>IFERROR(VLOOKUP(A2989,[1]Monitoramento_Base_somente_disp!$A:$L,10,FALSE),0)</f>
        <v>0</v>
      </c>
      <c r="H2989" s="27">
        <f>IFERROR(VLOOKUP(A2989,[2]webService!$A:$I,4,FALSE),0)</f>
        <v>0</v>
      </c>
      <c r="I2989" s="20">
        <f>IFERROR(VLOOKUP(A2989,[2]webService!$A:$II,5,FALSE),0)</f>
        <v>0</v>
      </c>
      <c r="J2989" s="20">
        <f>IFERROR(VLOOKUP(A2989,[2]webService!$A:$I,6,FALSE),0)</f>
        <v>0</v>
      </c>
      <c r="K2989" s="20">
        <f>IFERROR(VLOOKUP(A2989,[2]webService!$A:$I,7,FALSE),0)</f>
        <v>0</v>
      </c>
      <c r="L2989" s="20">
        <f>IFERROR(VLOOKUP(A2989,[2]webService!$A:$I,8,FALSE),0)</f>
        <v>0</v>
      </c>
      <c r="M2989" s="28">
        <f>IFERROR(VLOOKUP(A2989,[2]webService!$A:$I,9,FALSE),0)</f>
        <v>0</v>
      </c>
      <c r="N2989" s="27">
        <f>IFERROR(VLOOKUP(A2989,[3]soaBnafar!$A:$G,2,FALSE),0)</f>
        <v>0</v>
      </c>
      <c r="O2989" s="20">
        <f>IFERROR(VLOOKUP(A2989,[3]soaBnafar!$A:$H,3,FALSE),0)</f>
        <v>0</v>
      </c>
      <c r="P2989" s="20">
        <f>IFERROR(VLOOKUP(A2989,[3]soaBnafar!$A:$G,4,FALSE),0)</f>
        <v>0</v>
      </c>
      <c r="Q2989" s="20">
        <f>IFERROR(VLOOKUP(A2989,[3]soaBnafar!$A:$G,5,FALSE),0)</f>
        <v>0</v>
      </c>
      <c r="R2989" s="20">
        <f>IFERROR(VLOOKUP(A2989,[3]soaBnafar!$A:$G,6,FALSE),0)</f>
        <v>0</v>
      </c>
      <c r="S2989" s="20">
        <f>IFERROR(VLOOKUP(A2989,[3]soaBnafar!$A:$G,7,FALSE),0)</f>
        <v>0</v>
      </c>
      <c r="T2989" s="32">
        <f t="shared" si="554"/>
        <v>0</v>
      </c>
      <c r="U2989" s="21">
        <f t="shared" si="555"/>
        <v>0</v>
      </c>
      <c r="V2989" s="21">
        <f t="shared" si="556"/>
        <v>0</v>
      </c>
      <c r="W2989" s="21">
        <f t="shared" si="557"/>
        <v>0</v>
      </c>
      <c r="X2989" s="21">
        <f t="shared" si="558"/>
        <v>0</v>
      </c>
      <c r="Y2989" s="33">
        <f t="shared" si="559"/>
        <v>0</v>
      </c>
      <c r="Z2989" s="4" t="str">
        <f t="shared" si="560"/>
        <v>Não</v>
      </c>
      <c r="AA2989" s="4" t="str">
        <f t="shared" si="561"/>
        <v>Não</v>
      </c>
      <c r="AB2989" s="4" t="str">
        <f t="shared" si="562"/>
        <v>Não</v>
      </c>
      <c r="AC2989" s="4" t="str">
        <f t="shared" si="563"/>
        <v>Não</v>
      </c>
      <c r="AD2989" s="4" t="str">
        <f t="shared" si="564"/>
        <v>Não</v>
      </c>
      <c r="AE2989" s="30" t="str">
        <f t="shared" si="565"/>
        <v>Não</v>
      </c>
    </row>
    <row r="2990" spans="1:31" x14ac:dyDescent="0.25">
      <c r="A2990" s="23">
        <v>430060</v>
      </c>
      <c r="B2990" s="27">
        <f>IFERROR(VLOOKUP(A2990,[1]Monitoramento_Base_somente_disp!$A:$L,5,FALSE),0)</f>
        <v>0</v>
      </c>
      <c r="C2990" s="20">
        <f>IFERROR(VLOOKUP(A2990,[1]Monitoramento_Base_somente_disp!$A:$L,6,FALSE),0)</f>
        <v>0</v>
      </c>
      <c r="D2990" s="20">
        <f>IFERROR(VLOOKUP(A2990,[1]Monitoramento_Base_somente_disp!$A:$L,7,FALSE),0)</f>
        <v>0</v>
      </c>
      <c r="E2990" s="20">
        <f>IFERROR(VLOOKUP(A2990,[1]Monitoramento_Base_somente_disp!$A:$L,8,FALSE),0)</f>
        <v>0</v>
      </c>
      <c r="F2990" s="20">
        <f>IFERROR(VLOOKUP(A2990,[1]Monitoramento_Base_somente_disp!$A:$L,9,FALSE),0)</f>
        <v>0</v>
      </c>
      <c r="G2990" s="28">
        <f>IFERROR(VLOOKUP(A2990,[1]Monitoramento_Base_somente_disp!$A:$L,10,FALSE),0)</f>
        <v>0</v>
      </c>
      <c r="H2990" s="27">
        <f>IFERROR(VLOOKUP(A2990,[2]webService!$A:$I,4,FALSE),0)</f>
        <v>1732653</v>
      </c>
      <c r="I2990" s="20">
        <f>IFERROR(VLOOKUP(A2990,[2]webService!$A:$II,5,FALSE),0)</f>
        <v>33230661</v>
      </c>
      <c r="J2990" s="20">
        <f>IFERROR(VLOOKUP(A2990,[2]webService!$A:$I,6,FALSE),0)</f>
        <v>0</v>
      </c>
      <c r="K2990" s="20">
        <f>IFERROR(VLOOKUP(A2990,[2]webService!$A:$I,7,FALSE),0)</f>
        <v>0</v>
      </c>
      <c r="L2990" s="20">
        <f>IFERROR(VLOOKUP(A2990,[2]webService!$A:$I,8,FALSE),0)</f>
        <v>0</v>
      </c>
      <c r="M2990" s="28">
        <f>IFERROR(VLOOKUP(A2990,[2]webService!$A:$I,9,FALSE),0)</f>
        <v>0</v>
      </c>
      <c r="N2990" s="27">
        <f>IFERROR(VLOOKUP(A2990,[3]soaBnafar!$A:$G,2,FALSE),0)</f>
        <v>0</v>
      </c>
      <c r="O2990" s="20">
        <f>IFERROR(VLOOKUP(A2990,[3]soaBnafar!$A:$H,3,FALSE),0)</f>
        <v>0</v>
      </c>
      <c r="P2990" s="20">
        <f>IFERROR(VLOOKUP(A2990,[3]soaBnafar!$A:$G,4,FALSE),0)</f>
        <v>0</v>
      </c>
      <c r="Q2990" s="20">
        <f>IFERROR(VLOOKUP(A2990,[3]soaBnafar!$A:$G,5,FALSE),0)</f>
        <v>0</v>
      </c>
      <c r="R2990" s="20">
        <f>IFERROR(VLOOKUP(A2990,[3]soaBnafar!$A:$G,6,FALSE),0)</f>
        <v>0</v>
      </c>
      <c r="S2990" s="20">
        <f>IFERROR(VLOOKUP(A2990,[3]soaBnafar!$A:$G,7,FALSE),0)</f>
        <v>0</v>
      </c>
      <c r="T2990" s="32">
        <f t="shared" si="554"/>
        <v>1732653</v>
      </c>
      <c r="U2990" s="21">
        <f t="shared" si="555"/>
        <v>33230661</v>
      </c>
      <c r="V2990" s="21">
        <f t="shared" si="556"/>
        <v>0</v>
      </c>
      <c r="W2990" s="21">
        <f t="shared" si="557"/>
        <v>0</v>
      </c>
      <c r="X2990" s="21">
        <f t="shared" si="558"/>
        <v>0</v>
      </c>
      <c r="Y2990" s="33">
        <f t="shared" si="559"/>
        <v>0</v>
      </c>
      <c r="Z2990" s="4" t="str">
        <f t="shared" si="560"/>
        <v>Sim</v>
      </c>
      <c r="AA2990" s="4" t="str">
        <f t="shared" si="561"/>
        <v>Sim</v>
      </c>
      <c r="AB2990" s="4" t="str">
        <f t="shared" si="562"/>
        <v>Não</v>
      </c>
      <c r="AC2990" s="4" t="str">
        <f t="shared" si="563"/>
        <v>Não</v>
      </c>
      <c r="AD2990" s="4" t="str">
        <f t="shared" si="564"/>
        <v>Não</v>
      </c>
      <c r="AE2990" s="30" t="str">
        <f t="shared" si="565"/>
        <v>Não</v>
      </c>
    </row>
    <row r="2991" spans="1:31" x14ac:dyDescent="0.25">
      <c r="A2991" s="23">
        <v>430063</v>
      </c>
      <c r="B2991" s="27">
        <f>IFERROR(VLOOKUP(A2991,[1]Monitoramento_Base_somente_disp!$A:$L,5,FALSE),0)</f>
        <v>0</v>
      </c>
      <c r="C2991" s="20">
        <f>IFERROR(VLOOKUP(A2991,[1]Monitoramento_Base_somente_disp!$A:$L,6,FALSE),0)</f>
        <v>1026480</v>
      </c>
      <c r="D2991" s="20">
        <f>IFERROR(VLOOKUP(A2991,[1]Monitoramento_Base_somente_disp!$A:$L,7,FALSE),0)</f>
        <v>0</v>
      </c>
      <c r="E2991" s="20">
        <f>IFERROR(VLOOKUP(A2991,[1]Monitoramento_Base_somente_disp!$A:$L,8,FALSE),0)</f>
        <v>513240</v>
      </c>
      <c r="F2991" s="20">
        <f>IFERROR(VLOOKUP(A2991,[1]Monitoramento_Base_somente_disp!$A:$L,9,FALSE),0)</f>
        <v>0</v>
      </c>
      <c r="G2991" s="28">
        <f>IFERROR(VLOOKUP(A2991,[1]Monitoramento_Base_somente_disp!$A:$L,10,FALSE),0)</f>
        <v>0</v>
      </c>
      <c r="H2991" s="27">
        <f>IFERROR(VLOOKUP(A2991,[2]webService!$A:$I,4,FALSE),0)</f>
        <v>0</v>
      </c>
      <c r="I2991" s="20">
        <f>IFERROR(VLOOKUP(A2991,[2]webService!$A:$II,5,FALSE),0)</f>
        <v>0</v>
      </c>
      <c r="J2991" s="20">
        <f>IFERROR(VLOOKUP(A2991,[2]webService!$A:$I,6,FALSE),0)</f>
        <v>0</v>
      </c>
      <c r="K2991" s="20">
        <f>IFERROR(VLOOKUP(A2991,[2]webService!$A:$I,7,FALSE),0)</f>
        <v>0</v>
      </c>
      <c r="L2991" s="20">
        <f>IFERROR(VLOOKUP(A2991,[2]webService!$A:$I,8,FALSE),0)</f>
        <v>0</v>
      </c>
      <c r="M2991" s="28">
        <f>IFERROR(VLOOKUP(A2991,[2]webService!$A:$I,9,FALSE),0)</f>
        <v>0</v>
      </c>
      <c r="N2991" s="27">
        <f>IFERROR(VLOOKUP(A2991,[3]soaBnafar!$A:$G,2,FALSE),0)</f>
        <v>0</v>
      </c>
      <c r="O2991" s="20">
        <f>IFERROR(VLOOKUP(A2991,[3]soaBnafar!$A:$H,3,FALSE),0)</f>
        <v>0</v>
      </c>
      <c r="P2991" s="20">
        <f>IFERROR(VLOOKUP(A2991,[3]soaBnafar!$A:$G,4,FALSE),0)</f>
        <v>0</v>
      </c>
      <c r="Q2991" s="20">
        <f>IFERROR(VLOOKUP(A2991,[3]soaBnafar!$A:$G,5,FALSE),0)</f>
        <v>0</v>
      </c>
      <c r="R2991" s="20">
        <f>IFERROR(VLOOKUP(A2991,[3]soaBnafar!$A:$G,6,FALSE),0)</f>
        <v>0</v>
      </c>
      <c r="S2991" s="20">
        <f>IFERROR(VLOOKUP(A2991,[3]soaBnafar!$A:$G,7,FALSE),0)</f>
        <v>0</v>
      </c>
      <c r="T2991" s="32">
        <f t="shared" si="554"/>
        <v>0</v>
      </c>
      <c r="U2991" s="21">
        <f t="shared" si="555"/>
        <v>1026480</v>
      </c>
      <c r="V2991" s="21">
        <f t="shared" si="556"/>
        <v>0</v>
      </c>
      <c r="W2991" s="21">
        <f t="shared" si="557"/>
        <v>513240</v>
      </c>
      <c r="X2991" s="21">
        <f t="shared" si="558"/>
        <v>0</v>
      </c>
      <c r="Y2991" s="33">
        <f t="shared" si="559"/>
        <v>0</v>
      </c>
      <c r="Z2991" s="4" t="str">
        <f t="shared" si="560"/>
        <v>Não</v>
      </c>
      <c r="AA2991" s="4" t="str">
        <f t="shared" si="561"/>
        <v>Sim</v>
      </c>
      <c r="AB2991" s="4" t="str">
        <f t="shared" si="562"/>
        <v>Não</v>
      </c>
      <c r="AC2991" s="4" t="str">
        <f t="shared" si="563"/>
        <v>Sim</v>
      </c>
      <c r="AD2991" s="4" t="str">
        <f t="shared" si="564"/>
        <v>Não</v>
      </c>
      <c r="AE2991" s="30" t="str">
        <f t="shared" si="565"/>
        <v>Não</v>
      </c>
    </row>
    <row r="2992" spans="1:31" x14ac:dyDescent="0.25">
      <c r="A2992" s="23">
        <v>430064</v>
      </c>
      <c r="B2992" s="27">
        <f>IFERROR(VLOOKUP(A2992,[1]Monitoramento_Base_somente_disp!$A:$L,5,FALSE),0)</f>
        <v>0</v>
      </c>
      <c r="C2992" s="20">
        <f>IFERROR(VLOOKUP(A2992,[1]Monitoramento_Base_somente_disp!$A:$L,6,FALSE),0)</f>
        <v>0</v>
      </c>
      <c r="D2992" s="20">
        <f>IFERROR(VLOOKUP(A2992,[1]Monitoramento_Base_somente_disp!$A:$L,7,FALSE),0)</f>
        <v>0</v>
      </c>
      <c r="E2992" s="20">
        <f>IFERROR(VLOOKUP(A2992,[1]Monitoramento_Base_somente_disp!$A:$L,8,FALSE),0)</f>
        <v>0</v>
      </c>
      <c r="F2992" s="20">
        <f>IFERROR(VLOOKUP(A2992,[1]Monitoramento_Base_somente_disp!$A:$L,9,FALSE),0)</f>
        <v>0</v>
      </c>
      <c r="G2992" s="28">
        <f>IFERROR(VLOOKUP(A2992,[1]Monitoramento_Base_somente_disp!$A:$L,10,FALSE),0)</f>
        <v>0</v>
      </c>
      <c r="H2992" s="27">
        <f>IFERROR(VLOOKUP(A2992,[2]webService!$A:$I,4,FALSE),0)</f>
        <v>40218</v>
      </c>
      <c r="I2992" s="20">
        <f>IFERROR(VLOOKUP(A2992,[2]webService!$A:$II,5,FALSE),0)</f>
        <v>662357</v>
      </c>
      <c r="J2992" s="20">
        <f>IFERROR(VLOOKUP(A2992,[2]webService!$A:$I,6,FALSE),0)</f>
        <v>0</v>
      </c>
      <c r="K2992" s="20">
        <f>IFERROR(VLOOKUP(A2992,[2]webService!$A:$I,7,FALSE),0)</f>
        <v>0</v>
      </c>
      <c r="L2992" s="20">
        <f>IFERROR(VLOOKUP(A2992,[2]webService!$A:$I,8,FALSE),0)</f>
        <v>0</v>
      </c>
      <c r="M2992" s="28">
        <f>IFERROR(VLOOKUP(A2992,[2]webService!$A:$I,9,FALSE),0)</f>
        <v>0</v>
      </c>
      <c r="N2992" s="27">
        <f>IFERROR(VLOOKUP(A2992,[3]soaBnafar!$A:$G,2,FALSE),0)</f>
        <v>0</v>
      </c>
      <c r="O2992" s="20">
        <f>IFERROR(VLOOKUP(A2992,[3]soaBnafar!$A:$H,3,FALSE),0)</f>
        <v>0</v>
      </c>
      <c r="P2992" s="20">
        <f>IFERROR(VLOOKUP(A2992,[3]soaBnafar!$A:$G,4,FALSE),0)</f>
        <v>0</v>
      </c>
      <c r="Q2992" s="20">
        <f>IFERROR(VLOOKUP(A2992,[3]soaBnafar!$A:$G,5,FALSE),0)</f>
        <v>0</v>
      </c>
      <c r="R2992" s="20">
        <f>IFERROR(VLOOKUP(A2992,[3]soaBnafar!$A:$G,6,FALSE),0)</f>
        <v>0</v>
      </c>
      <c r="S2992" s="20">
        <f>IFERROR(VLOOKUP(A2992,[3]soaBnafar!$A:$G,7,FALSE),0)</f>
        <v>0</v>
      </c>
      <c r="T2992" s="32">
        <f t="shared" si="554"/>
        <v>40218</v>
      </c>
      <c r="U2992" s="21">
        <f t="shared" si="555"/>
        <v>662357</v>
      </c>
      <c r="V2992" s="21">
        <f t="shared" si="556"/>
        <v>0</v>
      </c>
      <c r="W2992" s="21">
        <f t="shared" si="557"/>
        <v>0</v>
      </c>
      <c r="X2992" s="21">
        <f t="shared" si="558"/>
        <v>0</v>
      </c>
      <c r="Y2992" s="33">
        <f t="shared" si="559"/>
        <v>0</v>
      </c>
      <c r="Z2992" s="4" t="str">
        <f t="shared" si="560"/>
        <v>Sim</v>
      </c>
      <c r="AA2992" s="4" t="str">
        <f t="shared" si="561"/>
        <v>Sim</v>
      </c>
      <c r="AB2992" s="4" t="str">
        <f t="shared" si="562"/>
        <v>Não</v>
      </c>
      <c r="AC2992" s="4" t="str">
        <f t="shared" si="563"/>
        <v>Não</v>
      </c>
      <c r="AD2992" s="4" t="str">
        <f t="shared" si="564"/>
        <v>Não</v>
      </c>
      <c r="AE2992" s="30" t="str">
        <f t="shared" si="565"/>
        <v>Não</v>
      </c>
    </row>
    <row r="2993" spans="1:31" x14ac:dyDescent="0.25">
      <c r="A2993" s="23">
        <v>430087</v>
      </c>
      <c r="B2993" s="27">
        <f>IFERROR(VLOOKUP(A2993,[1]Monitoramento_Base_somente_disp!$A:$L,5,FALSE),0)</f>
        <v>0</v>
      </c>
      <c r="C2993" s="20">
        <f>IFERROR(VLOOKUP(A2993,[1]Monitoramento_Base_somente_disp!$A:$L,6,FALSE),0)</f>
        <v>0</v>
      </c>
      <c r="D2993" s="20">
        <f>IFERROR(VLOOKUP(A2993,[1]Monitoramento_Base_somente_disp!$A:$L,7,FALSE),0)</f>
        <v>0</v>
      </c>
      <c r="E2993" s="20">
        <f>IFERROR(VLOOKUP(A2993,[1]Monitoramento_Base_somente_disp!$A:$L,8,FALSE),0)</f>
        <v>0</v>
      </c>
      <c r="F2993" s="20">
        <f>IFERROR(VLOOKUP(A2993,[1]Monitoramento_Base_somente_disp!$A:$L,9,FALSE),0)</f>
        <v>0</v>
      </c>
      <c r="G2993" s="28">
        <f>IFERROR(VLOOKUP(A2993,[1]Monitoramento_Base_somente_disp!$A:$L,10,FALSE),0)</f>
        <v>0</v>
      </c>
      <c r="H2993" s="27">
        <f>IFERROR(VLOOKUP(A2993,[2]webService!$A:$I,4,FALSE),0)</f>
        <v>0</v>
      </c>
      <c r="I2993" s="20">
        <f>IFERROR(VLOOKUP(A2993,[2]webService!$A:$II,5,FALSE),0)</f>
        <v>0</v>
      </c>
      <c r="J2993" s="20">
        <f>IFERROR(VLOOKUP(A2993,[2]webService!$A:$I,6,FALSE),0)</f>
        <v>0</v>
      </c>
      <c r="K2993" s="20">
        <f>IFERROR(VLOOKUP(A2993,[2]webService!$A:$I,7,FALSE),0)</f>
        <v>0</v>
      </c>
      <c r="L2993" s="20">
        <f>IFERROR(VLOOKUP(A2993,[2]webService!$A:$I,8,FALSE),0)</f>
        <v>0</v>
      </c>
      <c r="M2993" s="28">
        <f>IFERROR(VLOOKUP(A2993,[2]webService!$A:$I,9,FALSE),0)</f>
        <v>0</v>
      </c>
      <c r="N2993" s="27">
        <f>IFERROR(VLOOKUP(A2993,[3]soaBnafar!$A:$G,2,FALSE),0)</f>
        <v>16827</v>
      </c>
      <c r="O2993" s="20">
        <f>IFERROR(VLOOKUP(A2993,[3]soaBnafar!$A:$H,3,FALSE),0)</f>
        <v>-4007</v>
      </c>
      <c r="P2993" s="20">
        <f>IFERROR(VLOOKUP(A2993,[3]soaBnafar!$A:$G,4,FALSE),0)</f>
        <v>0</v>
      </c>
      <c r="Q2993" s="20">
        <f>IFERROR(VLOOKUP(A2993,[3]soaBnafar!$A:$G,5,FALSE),0)</f>
        <v>0</v>
      </c>
      <c r="R2993" s="20">
        <f>IFERROR(VLOOKUP(A2993,[3]soaBnafar!$A:$G,6,FALSE),0)</f>
        <v>0</v>
      </c>
      <c r="S2993" s="20">
        <f>IFERROR(VLOOKUP(A2993,[3]soaBnafar!$A:$G,7,FALSE),0)</f>
        <v>0</v>
      </c>
      <c r="T2993" s="32">
        <f t="shared" si="554"/>
        <v>16827</v>
      </c>
      <c r="U2993" s="21">
        <f t="shared" si="555"/>
        <v>-4007</v>
      </c>
      <c r="V2993" s="21">
        <f t="shared" si="556"/>
        <v>0</v>
      </c>
      <c r="W2993" s="21">
        <f t="shared" si="557"/>
        <v>0</v>
      </c>
      <c r="X2993" s="21">
        <f t="shared" si="558"/>
        <v>0</v>
      </c>
      <c r="Y2993" s="33">
        <f t="shared" si="559"/>
        <v>0</v>
      </c>
      <c r="Z2993" s="4" t="str">
        <f t="shared" si="560"/>
        <v>Sim</v>
      </c>
      <c r="AA2993" s="4" t="str">
        <f t="shared" si="561"/>
        <v>Sim</v>
      </c>
      <c r="AB2993" s="4" t="str">
        <f t="shared" si="562"/>
        <v>Não</v>
      </c>
      <c r="AC2993" s="4" t="str">
        <f t="shared" si="563"/>
        <v>Não</v>
      </c>
      <c r="AD2993" s="4" t="str">
        <f t="shared" si="564"/>
        <v>Não</v>
      </c>
      <c r="AE2993" s="30" t="str">
        <f t="shared" si="565"/>
        <v>Não</v>
      </c>
    </row>
    <row r="2994" spans="1:31" x14ac:dyDescent="0.25">
      <c r="A2994" s="23">
        <v>430107</v>
      </c>
      <c r="B2994" s="27">
        <f>IFERROR(VLOOKUP(A2994,[1]Monitoramento_Base_somente_disp!$A:$L,5,FALSE),0)</f>
        <v>0</v>
      </c>
      <c r="C2994" s="20">
        <f>IFERROR(VLOOKUP(A2994,[1]Monitoramento_Base_somente_disp!$A:$L,6,FALSE),0)</f>
        <v>0</v>
      </c>
      <c r="D2994" s="20">
        <f>IFERROR(VLOOKUP(A2994,[1]Monitoramento_Base_somente_disp!$A:$L,7,FALSE),0)</f>
        <v>0</v>
      </c>
      <c r="E2994" s="20">
        <f>IFERROR(VLOOKUP(A2994,[1]Monitoramento_Base_somente_disp!$A:$L,8,FALSE),0)</f>
        <v>0</v>
      </c>
      <c r="F2994" s="20">
        <f>IFERROR(VLOOKUP(A2994,[1]Monitoramento_Base_somente_disp!$A:$L,9,FALSE),0)</f>
        <v>0</v>
      </c>
      <c r="G2994" s="28">
        <f>IFERROR(VLOOKUP(A2994,[1]Monitoramento_Base_somente_disp!$A:$L,10,FALSE),0)</f>
        <v>0</v>
      </c>
      <c r="H2994" s="27">
        <f>IFERROR(VLOOKUP(A2994,[2]webService!$A:$I,4,FALSE),0)</f>
        <v>0</v>
      </c>
      <c r="I2994" s="20">
        <f>IFERROR(VLOOKUP(A2994,[2]webService!$A:$II,5,FALSE),0)</f>
        <v>0</v>
      </c>
      <c r="J2994" s="20">
        <f>IFERROR(VLOOKUP(A2994,[2]webService!$A:$I,6,FALSE),0)</f>
        <v>0</v>
      </c>
      <c r="K2994" s="20">
        <f>IFERROR(VLOOKUP(A2994,[2]webService!$A:$I,7,FALSE),0)</f>
        <v>0</v>
      </c>
      <c r="L2994" s="20">
        <f>IFERROR(VLOOKUP(A2994,[2]webService!$A:$I,8,FALSE),0)</f>
        <v>0</v>
      </c>
      <c r="M2994" s="28">
        <f>IFERROR(VLOOKUP(A2994,[2]webService!$A:$I,9,FALSE),0)</f>
        <v>0</v>
      </c>
      <c r="N2994" s="27">
        <f>IFERROR(VLOOKUP(A2994,[3]soaBnafar!$A:$G,2,FALSE),0)</f>
        <v>0</v>
      </c>
      <c r="O2994" s="20">
        <f>IFERROR(VLOOKUP(A2994,[3]soaBnafar!$A:$H,3,FALSE),0)</f>
        <v>0</v>
      </c>
      <c r="P2994" s="20">
        <f>IFERROR(VLOOKUP(A2994,[3]soaBnafar!$A:$G,4,FALSE),0)</f>
        <v>0</v>
      </c>
      <c r="Q2994" s="20">
        <f>IFERROR(VLOOKUP(A2994,[3]soaBnafar!$A:$G,5,FALSE),0)</f>
        <v>0</v>
      </c>
      <c r="R2994" s="20">
        <f>IFERROR(VLOOKUP(A2994,[3]soaBnafar!$A:$G,6,FALSE),0)</f>
        <v>0</v>
      </c>
      <c r="S2994" s="20">
        <f>IFERROR(VLOOKUP(A2994,[3]soaBnafar!$A:$G,7,FALSE),0)</f>
        <v>0</v>
      </c>
      <c r="T2994" s="32">
        <f t="shared" si="554"/>
        <v>0</v>
      </c>
      <c r="U2994" s="21">
        <f t="shared" si="555"/>
        <v>0</v>
      </c>
      <c r="V2994" s="21">
        <f t="shared" si="556"/>
        <v>0</v>
      </c>
      <c r="W2994" s="21">
        <f t="shared" si="557"/>
        <v>0</v>
      </c>
      <c r="X2994" s="21">
        <f t="shared" si="558"/>
        <v>0</v>
      </c>
      <c r="Y2994" s="33">
        <f t="shared" si="559"/>
        <v>0</v>
      </c>
      <c r="Z2994" s="4" t="str">
        <f t="shared" si="560"/>
        <v>Não</v>
      </c>
      <c r="AA2994" s="4" t="str">
        <f t="shared" si="561"/>
        <v>Não</v>
      </c>
      <c r="AB2994" s="4" t="str">
        <f t="shared" si="562"/>
        <v>Não</v>
      </c>
      <c r="AC2994" s="4" t="str">
        <f t="shared" si="563"/>
        <v>Não</v>
      </c>
      <c r="AD2994" s="4" t="str">
        <f t="shared" si="564"/>
        <v>Não</v>
      </c>
      <c r="AE2994" s="30" t="str">
        <f t="shared" si="565"/>
        <v>Não</v>
      </c>
    </row>
    <row r="2995" spans="1:31" x14ac:dyDescent="0.25">
      <c r="A2995" s="23">
        <v>430110</v>
      </c>
      <c r="B2995" s="27">
        <f>IFERROR(VLOOKUP(A2995,[1]Monitoramento_Base_somente_disp!$A:$L,5,FALSE),0)</f>
        <v>0</v>
      </c>
      <c r="C2995" s="20">
        <f>IFERROR(VLOOKUP(A2995,[1]Monitoramento_Base_somente_disp!$A:$L,6,FALSE),0)</f>
        <v>0</v>
      </c>
      <c r="D2995" s="20">
        <f>IFERROR(VLOOKUP(A2995,[1]Monitoramento_Base_somente_disp!$A:$L,7,FALSE),0)</f>
        <v>0</v>
      </c>
      <c r="E2995" s="20">
        <f>IFERROR(VLOOKUP(A2995,[1]Monitoramento_Base_somente_disp!$A:$L,8,FALSE),0)</f>
        <v>0</v>
      </c>
      <c r="F2995" s="20">
        <f>IFERROR(VLOOKUP(A2995,[1]Monitoramento_Base_somente_disp!$A:$L,9,FALSE),0)</f>
        <v>0</v>
      </c>
      <c r="G2995" s="28">
        <f>IFERROR(VLOOKUP(A2995,[1]Monitoramento_Base_somente_disp!$A:$L,10,FALSE),0)</f>
        <v>0</v>
      </c>
      <c r="H2995" s="27">
        <f>IFERROR(VLOOKUP(A2995,[2]webService!$A:$I,4,FALSE),0)</f>
        <v>0</v>
      </c>
      <c r="I2995" s="20">
        <f>IFERROR(VLOOKUP(A2995,[2]webService!$A:$II,5,FALSE),0)</f>
        <v>0</v>
      </c>
      <c r="J2995" s="20">
        <f>IFERROR(VLOOKUP(A2995,[2]webService!$A:$I,6,FALSE),0)</f>
        <v>0</v>
      </c>
      <c r="K2995" s="20">
        <f>IFERROR(VLOOKUP(A2995,[2]webService!$A:$I,7,FALSE),0)</f>
        <v>0</v>
      </c>
      <c r="L2995" s="20">
        <f>IFERROR(VLOOKUP(A2995,[2]webService!$A:$I,8,FALSE),0)</f>
        <v>0</v>
      </c>
      <c r="M2995" s="28">
        <f>IFERROR(VLOOKUP(A2995,[2]webService!$A:$I,9,FALSE),0)</f>
        <v>0</v>
      </c>
      <c r="N2995" s="27">
        <f>IFERROR(VLOOKUP(A2995,[3]soaBnafar!$A:$G,2,FALSE),0)</f>
        <v>0</v>
      </c>
      <c r="O2995" s="20">
        <f>IFERROR(VLOOKUP(A2995,[3]soaBnafar!$A:$H,3,FALSE),0)</f>
        <v>0</v>
      </c>
      <c r="P2995" s="20">
        <f>IFERROR(VLOOKUP(A2995,[3]soaBnafar!$A:$G,4,FALSE),0)</f>
        <v>0</v>
      </c>
      <c r="Q2995" s="20">
        <f>IFERROR(VLOOKUP(A2995,[3]soaBnafar!$A:$G,5,FALSE),0)</f>
        <v>0</v>
      </c>
      <c r="R2995" s="20">
        <f>IFERROR(VLOOKUP(A2995,[3]soaBnafar!$A:$G,6,FALSE),0)</f>
        <v>0</v>
      </c>
      <c r="S2995" s="20">
        <f>IFERROR(VLOOKUP(A2995,[3]soaBnafar!$A:$G,7,FALSE),0)</f>
        <v>0</v>
      </c>
      <c r="T2995" s="32">
        <f t="shared" si="554"/>
        <v>0</v>
      </c>
      <c r="U2995" s="21">
        <f t="shared" si="555"/>
        <v>0</v>
      </c>
      <c r="V2995" s="21">
        <f t="shared" si="556"/>
        <v>0</v>
      </c>
      <c r="W2995" s="21">
        <f t="shared" si="557"/>
        <v>0</v>
      </c>
      <c r="X2995" s="21">
        <f t="shared" si="558"/>
        <v>0</v>
      </c>
      <c r="Y2995" s="33">
        <f t="shared" si="559"/>
        <v>0</v>
      </c>
      <c r="Z2995" s="4" t="str">
        <f t="shared" si="560"/>
        <v>Não</v>
      </c>
      <c r="AA2995" s="4" t="str">
        <f t="shared" si="561"/>
        <v>Não</v>
      </c>
      <c r="AB2995" s="4" t="str">
        <f t="shared" si="562"/>
        <v>Não</v>
      </c>
      <c r="AC2995" s="4" t="str">
        <f t="shared" si="563"/>
        <v>Não</v>
      </c>
      <c r="AD2995" s="4" t="str">
        <f t="shared" si="564"/>
        <v>Não</v>
      </c>
      <c r="AE2995" s="30" t="str">
        <f t="shared" si="565"/>
        <v>Não</v>
      </c>
    </row>
    <row r="2996" spans="1:31" x14ac:dyDescent="0.25">
      <c r="A2996" s="23">
        <v>430120</v>
      </c>
      <c r="B2996" s="27">
        <f>IFERROR(VLOOKUP(A2996,[1]Monitoramento_Base_somente_disp!$A:$L,5,FALSE),0)</f>
        <v>0</v>
      </c>
      <c r="C2996" s="20">
        <f>IFERROR(VLOOKUP(A2996,[1]Monitoramento_Base_somente_disp!$A:$L,6,FALSE),0)</f>
        <v>11666900</v>
      </c>
      <c r="D2996" s="20">
        <f>IFERROR(VLOOKUP(A2996,[1]Monitoramento_Base_somente_disp!$A:$L,7,FALSE),0)</f>
        <v>0</v>
      </c>
      <c r="E2996" s="20">
        <f>IFERROR(VLOOKUP(A2996,[1]Monitoramento_Base_somente_disp!$A:$L,8,FALSE),0)</f>
        <v>5833450</v>
      </c>
      <c r="F2996" s="20">
        <f>IFERROR(VLOOKUP(A2996,[1]Monitoramento_Base_somente_disp!$A:$L,9,FALSE),0)</f>
        <v>0</v>
      </c>
      <c r="G2996" s="28">
        <f>IFERROR(VLOOKUP(A2996,[1]Monitoramento_Base_somente_disp!$A:$L,10,FALSE),0)</f>
        <v>0</v>
      </c>
      <c r="H2996" s="27">
        <f>IFERROR(VLOOKUP(A2996,[2]webService!$A:$I,4,FALSE),0)</f>
        <v>0</v>
      </c>
      <c r="I2996" s="20">
        <f>IFERROR(VLOOKUP(A2996,[2]webService!$A:$II,5,FALSE),0)</f>
        <v>0</v>
      </c>
      <c r="J2996" s="20">
        <f>IFERROR(VLOOKUP(A2996,[2]webService!$A:$I,6,FALSE),0)</f>
        <v>0</v>
      </c>
      <c r="K2996" s="20">
        <f>IFERROR(VLOOKUP(A2996,[2]webService!$A:$I,7,FALSE),0)</f>
        <v>0</v>
      </c>
      <c r="L2996" s="20">
        <f>IFERROR(VLOOKUP(A2996,[2]webService!$A:$I,8,FALSE),0)</f>
        <v>0</v>
      </c>
      <c r="M2996" s="28">
        <f>IFERROR(VLOOKUP(A2996,[2]webService!$A:$I,9,FALSE),0)</f>
        <v>0</v>
      </c>
      <c r="N2996" s="27">
        <f>IFERROR(VLOOKUP(A2996,[3]soaBnafar!$A:$G,2,FALSE),0)</f>
        <v>54670</v>
      </c>
      <c r="O2996" s="20">
        <f>IFERROR(VLOOKUP(A2996,[3]soaBnafar!$A:$H,3,FALSE),0)</f>
        <v>881442</v>
      </c>
      <c r="P2996" s="20">
        <f>IFERROR(VLOOKUP(A2996,[3]soaBnafar!$A:$G,4,FALSE),0)</f>
        <v>0</v>
      </c>
      <c r="Q2996" s="20">
        <f>IFERROR(VLOOKUP(A2996,[3]soaBnafar!$A:$G,5,FALSE),0)</f>
        <v>0</v>
      </c>
      <c r="R2996" s="20">
        <f>IFERROR(VLOOKUP(A2996,[3]soaBnafar!$A:$G,6,FALSE),0)</f>
        <v>0</v>
      </c>
      <c r="S2996" s="20">
        <f>IFERROR(VLOOKUP(A2996,[3]soaBnafar!$A:$G,7,FALSE),0)</f>
        <v>0</v>
      </c>
      <c r="T2996" s="32">
        <f t="shared" si="554"/>
        <v>54670</v>
      </c>
      <c r="U2996" s="21">
        <f t="shared" si="555"/>
        <v>12548342</v>
      </c>
      <c r="V2996" s="21">
        <f t="shared" si="556"/>
        <v>0</v>
      </c>
      <c r="W2996" s="21">
        <f t="shared" si="557"/>
        <v>5833450</v>
      </c>
      <c r="X2996" s="21">
        <f t="shared" si="558"/>
        <v>0</v>
      </c>
      <c r="Y2996" s="33">
        <f t="shared" si="559"/>
        <v>0</v>
      </c>
      <c r="Z2996" s="4" t="str">
        <f t="shared" si="560"/>
        <v>Sim</v>
      </c>
      <c r="AA2996" s="4" t="str">
        <f t="shared" si="561"/>
        <v>Sim</v>
      </c>
      <c r="AB2996" s="4" t="str">
        <f t="shared" si="562"/>
        <v>Não</v>
      </c>
      <c r="AC2996" s="4" t="str">
        <f t="shared" si="563"/>
        <v>Sim</v>
      </c>
      <c r="AD2996" s="4" t="str">
        <f t="shared" si="564"/>
        <v>Não</v>
      </c>
      <c r="AE2996" s="30" t="str">
        <f t="shared" si="565"/>
        <v>Não</v>
      </c>
    </row>
    <row r="2997" spans="1:31" x14ac:dyDescent="0.25">
      <c r="A2997" s="23">
        <v>430130</v>
      </c>
      <c r="B2997" s="27">
        <f>IFERROR(VLOOKUP(A2997,[1]Monitoramento_Base_somente_disp!$A:$L,5,FALSE),0)</f>
        <v>0</v>
      </c>
      <c r="C2997" s="20">
        <f>IFERROR(VLOOKUP(A2997,[1]Monitoramento_Base_somente_disp!$A:$L,6,FALSE),0)</f>
        <v>0</v>
      </c>
      <c r="D2997" s="20">
        <f>IFERROR(VLOOKUP(A2997,[1]Monitoramento_Base_somente_disp!$A:$L,7,FALSE),0)</f>
        <v>0</v>
      </c>
      <c r="E2997" s="20">
        <f>IFERROR(VLOOKUP(A2997,[1]Monitoramento_Base_somente_disp!$A:$L,8,FALSE),0)</f>
        <v>0</v>
      </c>
      <c r="F2997" s="20">
        <f>IFERROR(VLOOKUP(A2997,[1]Monitoramento_Base_somente_disp!$A:$L,9,FALSE),0)</f>
        <v>0</v>
      </c>
      <c r="G2997" s="28">
        <f>IFERROR(VLOOKUP(A2997,[1]Monitoramento_Base_somente_disp!$A:$L,10,FALSE),0)</f>
        <v>0</v>
      </c>
      <c r="H2997" s="27">
        <f>IFERROR(VLOOKUP(A2997,[2]webService!$A:$I,4,FALSE),0)</f>
        <v>109213</v>
      </c>
      <c r="I2997" s="20">
        <f>IFERROR(VLOOKUP(A2997,[2]webService!$A:$II,5,FALSE),0)</f>
        <v>83081</v>
      </c>
      <c r="J2997" s="20">
        <f>IFERROR(VLOOKUP(A2997,[2]webService!$A:$I,6,FALSE),0)</f>
        <v>0</v>
      </c>
      <c r="K2997" s="20">
        <f>IFERROR(VLOOKUP(A2997,[2]webService!$A:$I,7,FALSE),0)</f>
        <v>0</v>
      </c>
      <c r="L2997" s="20">
        <f>IFERROR(VLOOKUP(A2997,[2]webService!$A:$I,8,FALSE),0)</f>
        <v>0</v>
      </c>
      <c r="M2997" s="28">
        <f>IFERROR(VLOOKUP(A2997,[2]webService!$A:$I,9,FALSE),0)</f>
        <v>0</v>
      </c>
      <c r="N2997" s="27">
        <f>IFERROR(VLOOKUP(A2997,[3]soaBnafar!$A:$G,2,FALSE),0)</f>
        <v>0</v>
      </c>
      <c r="O2997" s="20">
        <f>IFERROR(VLOOKUP(A2997,[3]soaBnafar!$A:$H,3,FALSE),0)</f>
        <v>0</v>
      </c>
      <c r="P2997" s="20">
        <f>IFERROR(VLOOKUP(A2997,[3]soaBnafar!$A:$G,4,FALSE),0)</f>
        <v>0</v>
      </c>
      <c r="Q2997" s="20">
        <f>IFERROR(VLOOKUP(A2997,[3]soaBnafar!$A:$G,5,FALSE),0)</f>
        <v>0</v>
      </c>
      <c r="R2997" s="20">
        <f>IFERROR(VLOOKUP(A2997,[3]soaBnafar!$A:$G,6,FALSE),0)</f>
        <v>0</v>
      </c>
      <c r="S2997" s="20">
        <f>IFERROR(VLOOKUP(A2997,[3]soaBnafar!$A:$G,7,FALSE),0)</f>
        <v>0</v>
      </c>
      <c r="T2997" s="32">
        <f t="shared" si="554"/>
        <v>109213</v>
      </c>
      <c r="U2997" s="21">
        <f t="shared" si="555"/>
        <v>83081</v>
      </c>
      <c r="V2997" s="21">
        <f t="shared" si="556"/>
        <v>0</v>
      </c>
      <c r="W2997" s="21">
        <f t="shared" si="557"/>
        <v>0</v>
      </c>
      <c r="X2997" s="21">
        <f t="shared" si="558"/>
        <v>0</v>
      </c>
      <c r="Y2997" s="33">
        <f t="shared" si="559"/>
        <v>0</v>
      </c>
      <c r="Z2997" s="4" t="str">
        <f t="shared" si="560"/>
        <v>Sim</v>
      </c>
      <c r="AA2997" s="4" t="str">
        <f t="shared" si="561"/>
        <v>Sim</v>
      </c>
      <c r="AB2997" s="4" t="str">
        <f t="shared" si="562"/>
        <v>Não</v>
      </c>
      <c r="AC2997" s="4" t="str">
        <f t="shared" si="563"/>
        <v>Não</v>
      </c>
      <c r="AD2997" s="4" t="str">
        <f t="shared" si="564"/>
        <v>Não</v>
      </c>
      <c r="AE2997" s="30" t="str">
        <f t="shared" si="565"/>
        <v>Não</v>
      </c>
    </row>
    <row r="2998" spans="1:31" x14ac:dyDescent="0.25">
      <c r="A2998" s="23">
        <v>430140</v>
      </c>
      <c r="B2998" s="27">
        <f>IFERROR(VLOOKUP(A2998,[1]Monitoramento_Base_somente_disp!$A:$L,5,FALSE),0)</f>
        <v>0</v>
      </c>
      <c r="C2998" s="20">
        <f>IFERROR(VLOOKUP(A2998,[1]Monitoramento_Base_somente_disp!$A:$L,6,FALSE),0)</f>
        <v>0</v>
      </c>
      <c r="D2998" s="20">
        <f>IFERROR(VLOOKUP(A2998,[1]Monitoramento_Base_somente_disp!$A:$L,7,FALSE),0)</f>
        <v>0</v>
      </c>
      <c r="E2998" s="20">
        <f>IFERROR(VLOOKUP(A2998,[1]Monitoramento_Base_somente_disp!$A:$L,8,FALSE),0)</f>
        <v>0</v>
      </c>
      <c r="F2998" s="20">
        <f>IFERROR(VLOOKUP(A2998,[1]Monitoramento_Base_somente_disp!$A:$L,9,FALSE),0)</f>
        <v>0</v>
      </c>
      <c r="G2998" s="28">
        <f>IFERROR(VLOOKUP(A2998,[1]Monitoramento_Base_somente_disp!$A:$L,10,FALSE),0)</f>
        <v>0</v>
      </c>
      <c r="H2998" s="27">
        <f>IFERROR(VLOOKUP(A2998,[2]webService!$A:$I,4,FALSE),0)</f>
        <v>107542</v>
      </c>
      <c r="I2998" s="20">
        <f>IFERROR(VLOOKUP(A2998,[2]webService!$A:$II,5,FALSE),0)</f>
        <v>84593</v>
      </c>
      <c r="J2998" s="20">
        <f>IFERROR(VLOOKUP(A2998,[2]webService!$A:$I,6,FALSE),0)</f>
        <v>0</v>
      </c>
      <c r="K2998" s="20">
        <f>IFERROR(VLOOKUP(A2998,[2]webService!$A:$I,7,FALSE),0)</f>
        <v>0</v>
      </c>
      <c r="L2998" s="20">
        <f>IFERROR(VLOOKUP(A2998,[2]webService!$A:$I,8,FALSE),0)</f>
        <v>0</v>
      </c>
      <c r="M2998" s="28">
        <f>IFERROR(VLOOKUP(A2998,[2]webService!$A:$I,9,FALSE),0)</f>
        <v>0</v>
      </c>
      <c r="N2998" s="27">
        <f>IFERROR(VLOOKUP(A2998,[3]soaBnafar!$A:$G,2,FALSE),0)</f>
        <v>0</v>
      </c>
      <c r="O2998" s="20">
        <f>IFERROR(VLOOKUP(A2998,[3]soaBnafar!$A:$H,3,FALSE),0)</f>
        <v>0</v>
      </c>
      <c r="P2998" s="20">
        <f>IFERROR(VLOOKUP(A2998,[3]soaBnafar!$A:$G,4,FALSE),0)</f>
        <v>0</v>
      </c>
      <c r="Q2998" s="20">
        <f>IFERROR(VLOOKUP(A2998,[3]soaBnafar!$A:$G,5,FALSE),0)</f>
        <v>0</v>
      </c>
      <c r="R2998" s="20">
        <f>IFERROR(VLOOKUP(A2998,[3]soaBnafar!$A:$G,6,FALSE),0)</f>
        <v>0</v>
      </c>
      <c r="S2998" s="20">
        <f>IFERROR(VLOOKUP(A2998,[3]soaBnafar!$A:$G,7,FALSE),0)</f>
        <v>0</v>
      </c>
      <c r="T2998" s="32">
        <f t="shared" si="554"/>
        <v>107542</v>
      </c>
      <c r="U2998" s="21">
        <f t="shared" si="555"/>
        <v>84593</v>
      </c>
      <c r="V2998" s="21">
        <f t="shared" si="556"/>
        <v>0</v>
      </c>
      <c r="W2998" s="21">
        <f t="shared" si="557"/>
        <v>0</v>
      </c>
      <c r="X2998" s="21">
        <f t="shared" si="558"/>
        <v>0</v>
      </c>
      <c r="Y2998" s="33">
        <f t="shared" si="559"/>
        <v>0</v>
      </c>
      <c r="Z2998" s="4" t="str">
        <f t="shared" si="560"/>
        <v>Sim</v>
      </c>
      <c r="AA2998" s="4" t="str">
        <f t="shared" si="561"/>
        <v>Sim</v>
      </c>
      <c r="AB2998" s="4" t="str">
        <f t="shared" si="562"/>
        <v>Não</v>
      </c>
      <c r="AC2998" s="4" t="str">
        <f t="shared" si="563"/>
        <v>Não</v>
      </c>
      <c r="AD2998" s="4" t="str">
        <f t="shared" si="564"/>
        <v>Não</v>
      </c>
      <c r="AE2998" s="30" t="str">
        <f t="shared" si="565"/>
        <v>Não</v>
      </c>
    </row>
    <row r="2999" spans="1:31" x14ac:dyDescent="0.25">
      <c r="A2999" s="23">
        <v>430155</v>
      </c>
      <c r="B2999" s="27">
        <f>IFERROR(VLOOKUP(A2999,[1]Monitoramento_Base_somente_disp!$A:$L,5,FALSE),0)</f>
        <v>0</v>
      </c>
      <c r="C2999" s="20">
        <f>IFERROR(VLOOKUP(A2999,[1]Monitoramento_Base_somente_disp!$A:$L,6,FALSE),0)</f>
        <v>0</v>
      </c>
      <c r="D2999" s="20">
        <f>IFERROR(VLOOKUP(A2999,[1]Monitoramento_Base_somente_disp!$A:$L,7,FALSE),0)</f>
        <v>0</v>
      </c>
      <c r="E2999" s="20">
        <f>IFERROR(VLOOKUP(A2999,[1]Monitoramento_Base_somente_disp!$A:$L,8,FALSE),0)</f>
        <v>0</v>
      </c>
      <c r="F2999" s="20">
        <f>IFERROR(VLOOKUP(A2999,[1]Monitoramento_Base_somente_disp!$A:$L,9,FALSE),0)</f>
        <v>0</v>
      </c>
      <c r="G2999" s="28">
        <f>IFERROR(VLOOKUP(A2999,[1]Monitoramento_Base_somente_disp!$A:$L,10,FALSE),0)</f>
        <v>0</v>
      </c>
      <c r="H2999" s="27">
        <f>IFERROR(VLOOKUP(A2999,[2]webService!$A:$I,4,FALSE),0)</f>
        <v>58006</v>
      </c>
      <c r="I2999" s="20">
        <f>IFERROR(VLOOKUP(A2999,[2]webService!$A:$II,5,FALSE),0)</f>
        <v>97372</v>
      </c>
      <c r="J2999" s="20">
        <f>IFERROR(VLOOKUP(A2999,[2]webService!$A:$I,6,FALSE),0)</f>
        <v>42949</v>
      </c>
      <c r="K2999" s="20">
        <f>IFERROR(VLOOKUP(A2999,[2]webService!$A:$I,7,FALSE),0)</f>
        <v>0</v>
      </c>
      <c r="L2999" s="20">
        <f>IFERROR(VLOOKUP(A2999,[2]webService!$A:$I,8,FALSE),0)</f>
        <v>0</v>
      </c>
      <c r="M2999" s="28">
        <f>IFERROR(VLOOKUP(A2999,[2]webService!$A:$I,9,FALSE),0)</f>
        <v>0</v>
      </c>
      <c r="N2999" s="27">
        <f>IFERROR(VLOOKUP(A2999,[3]soaBnafar!$A:$G,2,FALSE),0)</f>
        <v>0</v>
      </c>
      <c r="O2999" s="20">
        <f>IFERROR(VLOOKUP(A2999,[3]soaBnafar!$A:$H,3,FALSE),0)</f>
        <v>0</v>
      </c>
      <c r="P2999" s="20">
        <f>IFERROR(VLOOKUP(A2999,[3]soaBnafar!$A:$G,4,FALSE),0)</f>
        <v>0</v>
      </c>
      <c r="Q2999" s="20">
        <f>IFERROR(VLOOKUP(A2999,[3]soaBnafar!$A:$G,5,FALSE),0)</f>
        <v>0</v>
      </c>
      <c r="R2999" s="20">
        <f>IFERROR(VLOOKUP(A2999,[3]soaBnafar!$A:$G,6,FALSE),0)</f>
        <v>0</v>
      </c>
      <c r="S2999" s="20">
        <f>IFERROR(VLOOKUP(A2999,[3]soaBnafar!$A:$G,7,FALSE),0)</f>
        <v>0</v>
      </c>
      <c r="T2999" s="32">
        <f t="shared" si="554"/>
        <v>58006</v>
      </c>
      <c r="U2999" s="21">
        <f t="shared" si="555"/>
        <v>97372</v>
      </c>
      <c r="V2999" s="21">
        <f t="shared" si="556"/>
        <v>42949</v>
      </c>
      <c r="W2999" s="21">
        <f t="shared" si="557"/>
        <v>0</v>
      </c>
      <c r="X2999" s="21">
        <f t="shared" si="558"/>
        <v>0</v>
      </c>
      <c r="Y2999" s="33">
        <f t="shared" si="559"/>
        <v>0</v>
      </c>
      <c r="Z2999" s="4" t="str">
        <f t="shared" si="560"/>
        <v>Sim</v>
      </c>
      <c r="AA2999" s="4" t="str">
        <f t="shared" si="561"/>
        <v>Sim</v>
      </c>
      <c r="AB2999" s="4" t="str">
        <f t="shared" si="562"/>
        <v>Sim</v>
      </c>
      <c r="AC2999" s="4" t="str">
        <f t="shared" si="563"/>
        <v>Não</v>
      </c>
      <c r="AD2999" s="4" t="str">
        <f t="shared" si="564"/>
        <v>Não</v>
      </c>
      <c r="AE2999" s="30" t="str">
        <f t="shared" si="565"/>
        <v>Não</v>
      </c>
    </row>
    <row r="3000" spans="1:31" x14ac:dyDescent="0.25">
      <c r="A3000" s="23">
        <v>430160</v>
      </c>
      <c r="B3000" s="27">
        <f>IFERROR(VLOOKUP(A3000,[1]Monitoramento_Base_somente_disp!$A:$L,5,FALSE),0)</f>
        <v>0</v>
      </c>
      <c r="C3000" s="20">
        <f>IFERROR(VLOOKUP(A3000,[1]Monitoramento_Base_somente_disp!$A:$L,6,FALSE),0)</f>
        <v>0</v>
      </c>
      <c r="D3000" s="20">
        <f>IFERROR(VLOOKUP(A3000,[1]Monitoramento_Base_somente_disp!$A:$L,7,FALSE),0)</f>
        <v>0</v>
      </c>
      <c r="E3000" s="20">
        <f>IFERROR(VLOOKUP(A3000,[1]Monitoramento_Base_somente_disp!$A:$L,8,FALSE),0)</f>
        <v>0</v>
      </c>
      <c r="F3000" s="20">
        <f>IFERROR(VLOOKUP(A3000,[1]Monitoramento_Base_somente_disp!$A:$L,9,FALSE),0)</f>
        <v>0</v>
      </c>
      <c r="G3000" s="28">
        <f>IFERROR(VLOOKUP(A3000,[1]Monitoramento_Base_somente_disp!$A:$L,10,FALSE),0)</f>
        <v>0</v>
      </c>
      <c r="H3000" s="27">
        <f>IFERROR(VLOOKUP(A3000,[2]webService!$A:$I,4,FALSE),0)</f>
        <v>0</v>
      </c>
      <c r="I3000" s="20">
        <f>IFERROR(VLOOKUP(A3000,[2]webService!$A:$II,5,FALSE),0)</f>
        <v>0</v>
      </c>
      <c r="J3000" s="20">
        <f>IFERROR(VLOOKUP(A3000,[2]webService!$A:$I,6,FALSE),0)</f>
        <v>0</v>
      </c>
      <c r="K3000" s="20">
        <f>IFERROR(VLOOKUP(A3000,[2]webService!$A:$I,7,FALSE),0)</f>
        <v>0</v>
      </c>
      <c r="L3000" s="20">
        <f>IFERROR(VLOOKUP(A3000,[2]webService!$A:$I,8,FALSE),0)</f>
        <v>0</v>
      </c>
      <c r="M3000" s="28">
        <f>IFERROR(VLOOKUP(A3000,[2]webService!$A:$I,9,FALSE),0)</f>
        <v>0</v>
      </c>
      <c r="N3000" s="27">
        <f>IFERROR(VLOOKUP(A3000,[3]soaBnafar!$A:$G,2,FALSE),0)</f>
        <v>0</v>
      </c>
      <c r="O3000" s="20">
        <f>IFERROR(VLOOKUP(A3000,[3]soaBnafar!$A:$H,3,FALSE),0)</f>
        <v>0</v>
      </c>
      <c r="P3000" s="20">
        <f>IFERROR(VLOOKUP(A3000,[3]soaBnafar!$A:$G,4,FALSE),0)</f>
        <v>0</v>
      </c>
      <c r="Q3000" s="20">
        <f>IFERROR(VLOOKUP(A3000,[3]soaBnafar!$A:$G,5,FALSE),0)</f>
        <v>0</v>
      </c>
      <c r="R3000" s="20">
        <f>IFERROR(VLOOKUP(A3000,[3]soaBnafar!$A:$G,6,FALSE),0)</f>
        <v>0</v>
      </c>
      <c r="S3000" s="20">
        <f>IFERROR(VLOOKUP(A3000,[3]soaBnafar!$A:$G,7,FALSE),0)</f>
        <v>0</v>
      </c>
      <c r="T3000" s="32">
        <f t="shared" si="554"/>
        <v>0</v>
      </c>
      <c r="U3000" s="21">
        <f t="shared" si="555"/>
        <v>0</v>
      </c>
      <c r="V3000" s="21">
        <f t="shared" si="556"/>
        <v>0</v>
      </c>
      <c r="W3000" s="21">
        <f t="shared" si="557"/>
        <v>0</v>
      </c>
      <c r="X3000" s="21">
        <f t="shared" si="558"/>
        <v>0</v>
      </c>
      <c r="Y3000" s="33">
        <f t="shared" si="559"/>
        <v>0</v>
      </c>
      <c r="Z3000" s="4" t="str">
        <f t="shared" si="560"/>
        <v>Não</v>
      </c>
      <c r="AA3000" s="4" t="str">
        <f t="shared" si="561"/>
        <v>Não</v>
      </c>
      <c r="AB3000" s="4" t="str">
        <f t="shared" si="562"/>
        <v>Não</v>
      </c>
      <c r="AC3000" s="4" t="str">
        <f t="shared" si="563"/>
        <v>Não</v>
      </c>
      <c r="AD3000" s="4" t="str">
        <f t="shared" si="564"/>
        <v>Não</v>
      </c>
      <c r="AE3000" s="30" t="str">
        <f t="shared" si="565"/>
        <v>Não</v>
      </c>
    </row>
    <row r="3001" spans="1:31" x14ac:dyDescent="0.25">
      <c r="A3001" s="23">
        <v>430163</v>
      </c>
      <c r="B3001" s="27">
        <f>IFERROR(VLOOKUP(A3001,[1]Monitoramento_Base_somente_disp!$A:$L,5,FALSE),0)</f>
        <v>0</v>
      </c>
      <c r="C3001" s="20">
        <f>IFERROR(VLOOKUP(A3001,[1]Monitoramento_Base_somente_disp!$A:$L,6,FALSE),0)</f>
        <v>0</v>
      </c>
      <c r="D3001" s="20">
        <f>IFERROR(VLOOKUP(A3001,[1]Monitoramento_Base_somente_disp!$A:$L,7,FALSE),0)</f>
        <v>0</v>
      </c>
      <c r="E3001" s="20">
        <f>IFERROR(VLOOKUP(A3001,[1]Monitoramento_Base_somente_disp!$A:$L,8,FALSE),0)</f>
        <v>0</v>
      </c>
      <c r="F3001" s="20">
        <f>IFERROR(VLOOKUP(A3001,[1]Monitoramento_Base_somente_disp!$A:$L,9,FALSE),0)</f>
        <v>0</v>
      </c>
      <c r="G3001" s="28">
        <f>IFERROR(VLOOKUP(A3001,[1]Monitoramento_Base_somente_disp!$A:$L,10,FALSE),0)</f>
        <v>0</v>
      </c>
      <c r="H3001" s="27">
        <f>IFERROR(VLOOKUP(A3001,[2]webService!$A:$I,4,FALSE),0)</f>
        <v>0</v>
      </c>
      <c r="I3001" s="20">
        <f>IFERROR(VLOOKUP(A3001,[2]webService!$A:$II,5,FALSE),0)</f>
        <v>0</v>
      </c>
      <c r="J3001" s="20">
        <f>IFERROR(VLOOKUP(A3001,[2]webService!$A:$I,6,FALSE),0)</f>
        <v>0</v>
      </c>
      <c r="K3001" s="20">
        <f>IFERROR(VLOOKUP(A3001,[2]webService!$A:$I,7,FALSE),0)</f>
        <v>0</v>
      </c>
      <c r="L3001" s="20">
        <f>IFERROR(VLOOKUP(A3001,[2]webService!$A:$I,8,FALSE),0)</f>
        <v>0</v>
      </c>
      <c r="M3001" s="28">
        <f>IFERROR(VLOOKUP(A3001,[2]webService!$A:$I,9,FALSE),0)</f>
        <v>0</v>
      </c>
      <c r="N3001" s="27">
        <f>IFERROR(VLOOKUP(A3001,[3]soaBnafar!$A:$G,2,FALSE),0)</f>
        <v>0</v>
      </c>
      <c r="O3001" s="20">
        <f>IFERROR(VLOOKUP(A3001,[3]soaBnafar!$A:$H,3,FALSE),0)</f>
        <v>0</v>
      </c>
      <c r="P3001" s="20">
        <f>IFERROR(VLOOKUP(A3001,[3]soaBnafar!$A:$G,4,FALSE),0)</f>
        <v>0</v>
      </c>
      <c r="Q3001" s="20">
        <f>IFERROR(VLOOKUP(A3001,[3]soaBnafar!$A:$G,5,FALSE),0)</f>
        <v>0</v>
      </c>
      <c r="R3001" s="20">
        <f>IFERROR(VLOOKUP(A3001,[3]soaBnafar!$A:$G,6,FALSE),0)</f>
        <v>0</v>
      </c>
      <c r="S3001" s="20">
        <f>IFERROR(VLOOKUP(A3001,[3]soaBnafar!$A:$G,7,FALSE),0)</f>
        <v>0</v>
      </c>
      <c r="T3001" s="32">
        <f t="shared" si="554"/>
        <v>0</v>
      </c>
      <c r="U3001" s="21">
        <f t="shared" si="555"/>
        <v>0</v>
      </c>
      <c r="V3001" s="21">
        <f t="shared" si="556"/>
        <v>0</v>
      </c>
      <c r="W3001" s="21">
        <f t="shared" si="557"/>
        <v>0</v>
      </c>
      <c r="X3001" s="21">
        <f t="shared" si="558"/>
        <v>0</v>
      </c>
      <c r="Y3001" s="33">
        <f t="shared" si="559"/>
        <v>0</v>
      </c>
      <c r="Z3001" s="4" t="str">
        <f t="shared" si="560"/>
        <v>Não</v>
      </c>
      <c r="AA3001" s="4" t="str">
        <f t="shared" si="561"/>
        <v>Não</v>
      </c>
      <c r="AB3001" s="4" t="str">
        <f t="shared" si="562"/>
        <v>Não</v>
      </c>
      <c r="AC3001" s="4" t="str">
        <f t="shared" si="563"/>
        <v>Não</v>
      </c>
      <c r="AD3001" s="4" t="str">
        <f t="shared" si="564"/>
        <v>Não</v>
      </c>
      <c r="AE3001" s="30" t="str">
        <f t="shared" si="565"/>
        <v>Não</v>
      </c>
    </row>
    <row r="3002" spans="1:31" x14ac:dyDescent="0.25">
      <c r="A3002" s="23">
        <v>430175</v>
      </c>
      <c r="B3002" s="27">
        <f>IFERROR(VLOOKUP(A3002,[1]Monitoramento_Base_somente_disp!$A:$L,5,FALSE),0)</f>
        <v>0</v>
      </c>
      <c r="C3002" s="20">
        <f>IFERROR(VLOOKUP(A3002,[1]Monitoramento_Base_somente_disp!$A:$L,6,FALSE),0)</f>
        <v>0</v>
      </c>
      <c r="D3002" s="20">
        <f>IFERROR(VLOOKUP(A3002,[1]Monitoramento_Base_somente_disp!$A:$L,7,FALSE),0)</f>
        <v>0</v>
      </c>
      <c r="E3002" s="20">
        <f>IFERROR(VLOOKUP(A3002,[1]Monitoramento_Base_somente_disp!$A:$L,8,FALSE),0)</f>
        <v>0</v>
      </c>
      <c r="F3002" s="20">
        <f>IFERROR(VLOOKUP(A3002,[1]Monitoramento_Base_somente_disp!$A:$L,9,FALSE),0)</f>
        <v>0</v>
      </c>
      <c r="G3002" s="28">
        <f>IFERROR(VLOOKUP(A3002,[1]Monitoramento_Base_somente_disp!$A:$L,10,FALSE),0)</f>
        <v>0</v>
      </c>
      <c r="H3002" s="27">
        <f>IFERROR(VLOOKUP(A3002,[2]webService!$A:$I,4,FALSE),0)</f>
        <v>0</v>
      </c>
      <c r="I3002" s="20">
        <f>IFERROR(VLOOKUP(A3002,[2]webService!$A:$II,5,FALSE),0)</f>
        <v>0</v>
      </c>
      <c r="J3002" s="20">
        <f>IFERROR(VLOOKUP(A3002,[2]webService!$A:$I,6,FALSE),0)</f>
        <v>0</v>
      </c>
      <c r="K3002" s="20">
        <f>IFERROR(VLOOKUP(A3002,[2]webService!$A:$I,7,FALSE),0)</f>
        <v>0</v>
      </c>
      <c r="L3002" s="20">
        <f>IFERROR(VLOOKUP(A3002,[2]webService!$A:$I,8,FALSE),0)</f>
        <v>0</v>
      </c>
      <c r="M3002" s="28">
        <f>IFERROR(VLOOKUP(A3002,[2]webService!$A:$I,9,FALSE),0)</f>
        <v>0</v>
      </c>
      <c r="N3002" s="27">
        <f>IFERROR(VLOOKUP(A3002,[3]soaBnafar!$A:$G,2,FALSE),0)</f>
        <v>0</v>
      </c>
      <c r="O3002" s="20">
        <f>IFERROR(VLOOKUP(A3002,[3]soaBnafar!$A:$H,3,FALSE),0)</f>
        <v>0</v>
      </c>
      <c r="P3002" s="20">
        <f>IFERROR(VLOOKUP(A3002,[3]soaBnafar!$A:$G,4,FALSE),0)</f>
        <v>0</v>
      </c>
      <c r="Q3002" s="20">
        <f>IFERROR(VLOOKUP(A3002,[3]soaBnafar!$A:$G,5,FALSE),0)</f>
        <v>0</v>
      </c>
      <c r="R3002" s="20">
        <f>IFERROR(VLOOKUP(A3002,[3]soaBnafar!$A:$G,6,FALSE),0)</f>
        <v>0</v>
      </c>
      <c r="S3002" s="20">
        <f>IFERROR(VLOOKUP(A3002,[3]soaBnafar!$A:$G,7,FALSE),0)</f>
        <v>0</v>
      </c>
      <c r="T3002" s="32">
        <f t="shared" si="554"/>
        <v>0</v>
      </c>
      <c r="U3002" s="21">
        <f t="shared" si="555"/>
        <v>0</v>
      </c>
      <c r="V3002" s="21">
        <f t="shared" si="556"/>
        <v>0</v>
      </c>
      <c r="W3002" s="21">
        <f t="shared" si="557"/>
        <v>0</v>
      </c>
      <c r="X3002" s="21">
        <f t="shared" si="558"/>
        <v>0</v>
      </c>
      <c r="Y3002" s="33">
        <f t="shared" si="559"/>
        <v>0</v>
      </c>
      <c r="Z3002" s="4" t="str">
        <f t="shared" si="560"/>
        <v>Não</v>
      </c>
      <c r="AA3002" s="4" t="str">
        <f t="shared" si="561"/>
        <v>Não</v>
      </c>
      <c r="AB3002" s="4" t="str">
        <f t="shared" si="562"/>
        <v>Não</v>
      </c>
      <c r="AC3002" s="4" t="str">
        <f t="shared" si="563"/>
        <v>Não</v>
      </c>
      <c r="AD3002" s="4" t="str">
        <f t="shared" si="564"/>
        <v>Não</v>
      </c>
      <c r="AE3002" s="30" t="str">
        <f t="shared" si="565"/>
        <v>Não</v>
      </c>
    </row>
    <row r="3003" spans="1:31" x14ac:dyDescent="0.25">
      <c r="A3003" s="23">
        <v>430187</v>
      </c>
      <c r="B3003" s="27">
        <f>IFERROR(VLOOKUP(A3003,[1]Monitoramento_Base_somente_disp!$A:$L,5,FALSE),0)</f>
        <v>0</v>
      </c>
      <c r="C3003" s="20">
        <f>IFERROR(VLOOKUP(A3003,[1]Monitoramento_Base_somente_disp!$A:$L,6,FALSE),0)</f>
        <v>0</v>
      </c>
      <c r="D3003" s="20">
        <f>IFERROR(VLOOKUP(A3003,[1]Monitoramento_Base_somente_disp!$A:$L,7,FALSE),0)</f>
        <v>0</v>
      </c>
      <c r="E3003" s="20">
        <f>IFERROR(VLOOKUP(A3003,[1]Monitoramento_Base_somente_disp!$A:$L,8,FALSE),0)</f>
        <v>0</v>
      </c>
      <c r="F3003" s="20">
        <f>IFERROR(VLOOKUP(A3003,[1]Monitoramento_Base_somente_disp!$A:$L,9,FALSE),0)</f>
        <v>0</v>
      </c>
      <c r="G3003" s="28">
        <f>IFERROR(VLOOKUP(A3003,[1]Monitoramento_Base_somente_disp!$A:$L,10,FALSE),0)</f>
        <v>0</v>
      </c>
      <c r="H3003" s="27">
        <f>IFERROR(VLOOKUP(A3003,[2]webService!$A:$I,4,FALSE),0)</f>
        <v>0</v>
      </c>
      <c r="I3003" s="20">
        <f>IFERROR(VLOOKUP(A3003,[2]webService!$A:$II,5,FALSE),0)</f>
        <v>0</v>
      </c>
      <c r="J3003" s="20">
        <f>IFERROR(VLOOKUP(A3003,[2]webService!$A:$I,6,FALSE),0)</f>
        <v>0</v>
      </c>
      <c r="K3003" s="20">
        <f>IFERROR(VLOOKUP(A3003,[2]webService!$A:$I,7,FALSE),0)</f>
        <v>0</v>
      </c>
      <c r="L3003" s="20">
        <f>IFERROR(VLOOKUP(A3003,[2]webService!$A:$I,8,FALSE),0)</f>
        <v>0</v>
      </c>
      <c r="M3003" s="28">
        <f>IFERROR(VLOOKUP(A3003,[2]webService!$A:$I,9,FALSE),0)</f>
        <v>0</v>
      </c>
      <c r="N3003" s="27">
        <f>IFERROR(VLOOKUP(A3003,[3]soaBnafar!$A:$G,2,FALSE),0)</f>
        <v>0</v>
      </c>
      <c r="O3003" s="20">
        <f>IFERROR(VLOOKUP(A3003,[3]soaBnafar!$A:$H,3,FALSE),0)</f>
        <v>0</v>
      </c>
      <c r="P3003" s="20">
        <f>IFERROR(VLOOKUP(A3003,[3]soaBnafar!$A:$G,4,FALSE),0)</f>
        <v>0</v>
      </c>
      <c r="Q3003" s="20">
        <f>IFERROR(VLOOKUP(A3003,[3]soaBnafar!$A:$G,5,FALSE),0)</f>
        <v>0</v>
      </c>
      <c r="R3003" s="20">
        <f>IFERROR(VLOOKUP(A3003,[3]soaBnafar!$A:$G,6,FALSE),0)</f>
        <v>0</v>
      </c>
      <c r="S3003" s="20">
        <f>IFERROR(VLOOKUP(A3003,[3]soaBnafar!$A:$G,7,FALSE),0)</f>
        <v>0</v>
      </c>
      <c r="T3003" s="32">
        <f t="shared" si="554"/>
        <v>0</v>
      </c>
      <c r="U3003" s="21">
        <f t="shared" si="555"/>
        <v>0</v>
      </c>
      <c r="V3003" s="21">
        <f t="shared" si="556"/>
        <v>0</v>
      </c>
      <c r="W3003" s="21">
        <f t="shared" si="557"/>
        <v>0</v>
      </c>
      <c r="X3003" s="21">
        <f t="shared" si="558"/>
        <v>0</v>
      </c>
      <c r="Y3003" s="33">
        <f t="shared" si="559"/>
        <v>0</v>
      </c>
      <c r="Z3003" s="4" t="str">
        <f t="shared" si="560"/>
        <v>Não</v>
      </c>
      <c r="AA3003" s="4" t="str">
        <f t="shared" si="561"/>
        <v>Não</v>
      </c>
      <c r="AB3003" s="4" t="str">
        <f t="shared" si="562"/>
        <v>Não</v>
      </c>
      <c r="AC3003" s="4" t="str">
        <f t="shared" si="563"/>
        <v>Não</v>
      </c>
      <c r="AD3003" s="4" t="str">
        <f t="shared" si="564"/>
        <v>Não</v>
      </c>
      <c r="AE3003" s="30" t="str">
        <f t="shared" si="565"/>
        <v>Não</v>
      </c>
    </row>
    <row r="3004" spans="1:31" x14ac:dyDescent="0.25">
      <c r="A3004" s="23">
        <v>430190</v>
      </c>
      <c r="B3004" s="27">
        <f>IFERROR(VLOOKUP(A3004,[1]Monitoramento_Base_somente_disp!$A:$L,5,FALSE),0)</f>
        <v>0</v>
      </c>
      <c r="C3004" s="20">
        <f>IFERROR(VLOOKUP(A3004,[1]Monitoramento_Base_somente_disp!$A:$L,6,FALSE),0)</f>
        <v>0</v>
      </c>
      <c r="D3004" s="20">
        <f>IFERROR(VLOOKUP(A3004,[1]Monitoramento_Base_somente_disp!$A:$L,7,FALSE),0)</f>
        <v>0</v>
      </c>
      <c r="E3004" s="20">
        <f>IFERROR(VLOOKUP(A3004,[1]Monitoramento_Base_somente_disp!$A:$L,8,FALSE),0)</f>
        <v>0</v>
      </c>
      <c r="F3004" s="20">
        <f>IFERROR(VLOOKUP(A3004,[1]Monitoramento_Base_somente_disp!$A:$L,9,FALSE),0)</f>
        <v>0</v>
      </c>
      <c r="G3004" s="28">
        <f>IFERROR(VLOOKUP(A3004,[1]Monitoramento_Base_somente_disp!$A:$L,10,FALSE),0)</f>
        <v>0</v>
      </c>
      <c r="H3004" s="27">
        <f>IFERROR(VLOOKUP(A3004,[2]webService!$A:$I,4,FALSE),0)</f>
        <v>0</v>
      </c>
      <c r="I3004" s="20">
        <f>IFERROR(VLOOKUP(A3004,[2]webService!$A:$II,5,FALSE),0)</f>
        <v>0</v>
      </c>
      <c r="J3004" s="20">
        <f>IFERROR(VLOOKUP(A3004,[2]webService!$A:$I,6,FALSE),0)</f>
        <v>0</v>
      </c>
      <c r="K3004" s="20">
        <f>IFERROR(VLOOKUP(A3004,[2]webService!$A:$I,7,FALSE),0)</f>
        <v>0</v>
      </c>
      <c r="L3004" s="20">
        <f>IFERROR(VLOOKUP(A3004,[2]webService!$A:$I,8,FALSE),0)</f>
        <v>0</v>
      </c>
      <c r="M3004" s="28">
        <f>IFERROR(VLOOKUP(A3004,[2]webService!$A:$I,9,FALSE),0)</f>
        <v>0</v>
      </c>
      <c r="N3004" s="27">
        <f>IFERROR(VLOOKUP(A3004,[3]soaBnafar!$A:$G,2,FALSE),0)</f>
        <v>0</v>
      </c>
      <c r="O3004" s="20">
        <f>IFERROR(VLOOKUP(A3004,[3]soaBnafar!$A:$H,3,FALSE),0)</f>
        <v>0</v>
      </c>
      <c r="P3004" s="20">
        <f>IFERROR(VLOOKUP(A3004,[3]soaBnafar!$A:$G,4,FALSE),0)</f>
        <v>0</v>
      </c>
      <c r="Q3004" s="20">
        <f>IFERROR(VLOOKUP(A3004,[3]soaBnafar!$A:$G,5,FALSE),0)</f>
        <v>0</v>
      </c>
      <c r="R3004" s="20">
        <f>IFERROR(VLOOKUP(A3004,[3]soaBnafar!$A:$G,6,FALSE),0)</f>
        <v>0</v>
      </c>
      <c r="S3004" s="20">
        <f>IFERROR(VLOOKUP(A3004,[3]soaBnafar!$A:$G,7,FALSE),0)</f>
        <v>0</v>
      </c>
      <c r="T3004" s="32">
        <f t="shared" si="554"/>
        <v>0</v>
      </c>
      <c r="U3004" s="21">
        <f t="shared" si="555"/>
        <v>0</v>
      </c>
      <c r="V3004" s="21">
        <f t="shared" si="556"/>
        <v>0</v>
      </c>
      <c r="W3004" s="21">
        <f t="shared" si="557"/>
        <v>0</v>
      </c>
      <c r="X3004" s="21">
        <f t="shared" si="558"/>
        <v>0</v>
      </c>
      <c r="Y3004" s="33">
        <f t="shared" si="559"/>
        <v>0</v>
      </c>
      <c r="Z3004" s="4" t="str">
        <f t="shared" si="560"/>
        <v>Não</v>
      </c>
      <c r="AA3004" s="4" t="str">
        <f t="shared" si="561"/>
        <v>Não</v>
      </c>
      <c r="AB3004" s="4" t="str">
        <f t="shared" si="562"/>
        <v>Não</v>
      </c>
      <c r="AC3004" s="4" t="str">
        <f t="shared" si="563"/>
        <v>Não</v>
      </c>
      <c r="AD3004" s="4" t="str">
        <f t="shared" si="564"/>
        <v>Não</v>
      </c>
      <c r="AE3004" s="30" t="str">
        <f t="shared" si="565"/>
        <v>Não</v>
      </c>
    </row>
    <row r="3005" spans="1:31" x14ac:dyDescent="0.25">
      <c r="A3005" s="23">
        <v>430200</v>
      </c>
      <c r="B3005" s="27">
        <f>IFERROR(VLOOKUP(A3005,[1]Monitoramento_Base_somente_disp!$A:$L,5,FALSE),0)</f>
        <v>0</v>
      </c>
      <c r="C3005" s="20">
        <f>IFERROR(VLOOKUP(A3005,[1]Monitoramento_Base_somente_disp!$A:$L,6,FALSE),0)</f>
        <v>0</v>
      </c>
      <c r="D3005" s="20">
        <f>IFERROR(VLOOKUP(A3005,[1]Monitoramento_Base_somente_disp!$A:$L,7,FALSE),0)</f>
        <v>0</v>
      </c>
      <c r="E3005" s="20">
        <f>IFERROR(VLOOKUP(A3005,[1]Monitoramento_Base_somente_disp!$A:$L,8,FALSE),0)</f>
        <v>0</v>
      </c>
      <c r="F3005" s="20">
        <f>IFERROR(VLOOKUP(A3005,[1]Monitoramento_Base_somente_disp!$A:$L,9,FALSE),0)</f>
        <v>0</v>
      </c>
      <c r="G3005" s="28">
        <f>IFERROR(VLOOKUP(A3005,[1]Monitoramento_Base_somente_disp!$A:$L,10,FALSE),0)</f>
        <v>0</v>
      </c>
      <c r="H3005" s="27">
        <f>IFERROR(VLOOKUP(A3005,[2]webService!$A:$I,4,FALSE),0)</f>
        <v>79215</v>
      </c>
      <c r="I3005" s="20">
        <f>IFERROR(VLOOKUP(A3005,[2]webService!$A:$II,5,FALSE),0)</f>
        <v>186125</v>
      </c>
      <c r="J3005" s="20">
        <f>IFERROR(VLOOKUP(A3005,[2]webService!$A:$I,6,FALSE),0)</f>
        <v>0</v>
      </c>
      <c r="K3005" s="20">
        <f>IFERROR(VLOOKUP(A3005,[2]webService!$A:$I,7,FALSE),0)</f>
        <v>0</v>
      </c>
      <c r="L3005" s="20">
        <f>IFERROR(VLOOKUP(A3005,[2]webService!$A:$I,8,FALSE),0)</f>
        <v>0</v>
      </c>
      <c r="M3005" s="28">
        <f>IFERROR(VLOOKUP(A3005,[2]webService!$A:$I,9,FALSE),0)</f>
        <v>0</v>
      </c>
      <c r="N3005" s="27">
        <f>IFERROR(VLOOKUP(A3005,[3]soaBnafar!$A:$G,2,FALSE),0)</f>
        <v>0</v>
      </c>
      <c r="O3005" s="20">
        <f>IFERROR(VLOOKUP(A3005,[3]soaBnafar!$A:$H,3,FALSE),0)</f>
        <v>0</v>
      </c>
      <c r="P3005" s="20">
        <f>IFERROR(VLOOKUP(A3005,[3]soaBnafar!$A:$G,4,FALSE),0)</f>
        <v>0</v>
      </c>
      <c r="Q3005" s="20">
        <f>IFERROR(VLOOKUP(A3005,[3]soaBnafar!$A:$G,5,FALSE),0)</f>
        <v>0</v>
      </c>
      <c r="R3005" s="20">
        <f>IFERROR(VLOOKUP(A3005,[3]soaBnafar!$A:$G,6,FALSE),0)</f>
        <v>0</v>
      </c>
      <c r="S3005" s="20">
        <f>IFERROR(VLOOKUP(A3005,[3]soaBnafar!$A:$G,7,FALSE),0)</f>
        <v>0</v>
      </c>
      <c r="T3005" s="32">
        <f t="shared" si="554"/>
        <v>79215</v>
      </c>
      <c r="U3005" s="21">
        <f t="shared" si="555"/>
        <v>186125</v>
      </c>
      <c r="V3005" s="21">
        <f t="shared" si="556"/>
        <v>0</v>
      </c>
      <c r="W3005" s="21">
        <f t="shared" si="557"/>
        <v>0</v>
      </c>
      <c r="X3005" s="21">
        <f t="shared" si="558"/>
        <v>0</v>
      </c>
      <c r="Y3005" s="33">
        <f t="shared" si="559"/>
        <v>0</v>
      </c>
      <c r="Z3005" s="4" t="str">
        <f t="shared" si="560"/>
        <v>Sim</v>
      </c>
      <c r="AA3005" s="4" t="str">
        <f t="shared" si="561"/>
        <v>Sim</v>
      </c>
      <c r="AB3005" s="4" t="str">
        <f t="shared" si="562"/>
        <v>Não</v>
      </c>
      <c r="AC3005" s="4" t="str">
        <f t="shared" si="563"/>
        <v>Não</v>
      </c>
      <c r="AD3005" s="4" t="str">
        <f t="shared" si="564"/>
        <v>Não</v>
      </c>
      <c r="AE3005" s="30" t="str">
        <f t="shared" si="565"/>
        <v>Não</v>
      </c>
    </row>
    <row r="3006" spans="1:31" x14ac:dyDescent="0.25">
      <c r="A3006" s="23">
        <v>430205</v>
      </c>
      <c r="B3006" s="27">
        <f>IFERROR(VLOOKUP(A3006,[1]Monitoramento_Base_somente_disp!$A:$L,5,FALSE),0)</f>
        <v>0</v>
      </c>
      <c r="C3006" s="20">
        <f>IFERROR(VLOOKUP(A3006,[1]Monitoramento_Base_somente_disp!$A:$L,6,FALSE),0)</f>
        <v>2200688</v>
      </c>
      <c r="D3006" s="20">
        <f>IFERROR(VLOOKUP(A3006,[1]Monitoramento_Base_somente_disp!$A:$L,7,FALSE),0)</f>
        <v>0</v>
      </c>
      <c r="E3006" s="20">
        <f>IFERROR(VLOOKUP(A3006,[1]Monitoramento_Base_somente_disp!$A:$L,8,FALSE),0)</f>
        <v>1100344</v>
      </c>
      <c r="F3006" s="20">
        <f>IFERROR(VLOOKUP(A3006,[1]Monitoramento_Base_somente_disp!$A:$L,9,FALSE),0)</f>
        <v>0</v>
      </c>
      <c r="G3006" s="28">
        <f>IFERROR(VLOOKUP(A3006,[1]Monitoramento_Base_somente_disp!$A:$L,10,FALSE),0)</f>
        <v>0</v>
      </c>
      <c r="H3006" s="27">
        <f>IFERROR(VLOOKUP(A3006,[2]webService!$A:$I,4,FALSE),0)</f>
        <v>0</v>
      </c>
      <c r="I3006" s="20">
        <f>IFERROR(VLOOKUP(A3006,[2]webService!$A:$II,5,FALSE),0)</f>
        <v>0</v>
      </c>
      <c r="J3006" s="20">
        <f>IFERROR(VLOOKUP(A3006,[2]webService!$A:$I,6,FALSE),0)</f>
        <v>0</v>
      </c>
      <c r="K3006" s="20">
        <f>IFERROR(VLOOKUP(A3006,[2]webService!$A:$I,7,FALSE),0)</f>
        <v>0</v>
      </c>
      <c r="L3006" s="20">
        <f>IFERROR(VLOOKUP(A3006,[2]webService!$A:$I,8,FALSE),0)</f>
        <v>0</v>
      </c>
      <c r="M3006" s="28">
        <f>IFERROR(VLOOKUP(A3006,[2]webService!$A:$I,9,FALSE),0)</f>
        <v>0</v>
      </c>
      <c r="N3006" s="27">
        <f>IFERROR(VLOOKUP(A3006,[3]soaBnafar!$A:$G,2,FALSE),0)</f>
        <v>0</v>
      </c>
      <c r="O3006" s="20">
        <f>IFERROR(VLOOKUP(A3006,[3]soaBnafar!$A:$H,3,FALSE),0)</f>
        <v>0</v>
      </c>
      <c r="P3006" s="20">
        <f>IFERROR(VLOOKUP(A3006,[3]soaBnafar!$A:$G,4,FALSE),0)</f>
        <v>0</v>
      </c>
      <c r="Q3006" s="20">
        <f>IFERROR(VLOOKUP(A3006,[3]soaBnafar!$A:$G,5,FALSE),0)</f>
        <v>0</v>
      </c>
      <c r="R3006" s="20">
        <f>IFERROR(VLOOKUP(A3006,[3]soaBnafar!$A:$G,6,FALSE),0)</f>
        <v>0</v>
      </c>
      <c r="S3006" s="20">
        <f>IFERROR(VLOOKUP(A3006,[3]soaBnafar!$A:$G,7,FALSE),0)</f>
        <v>0</v>
      </c>
      <c r="T3006" s="32">
        <f t="shared" si="554"/>
        <v>0</v>
      </c>
      <c r="U3006" s="21">
        <f t="shared" si="555"/>
        <v>2200688</v>
      </c>
      <c r="V3006" s="21">
        <f t="shared" si="556"/>
        <v>0</v>
      </c>
      <c r="W3006" s="21">
        <f t="shared" si="557"/>
        <v>1100344</v>
      </c>
      <c r="X3006" s="21">
        <f t="shared" si="558"/>
        <v>0</v>
      </c>
      <c r="Y3006" s="33">
        <f t="shared" si="559"/>
        <v>0</v>
      </c>
      <c r="Z3006" s="4" t="str">
        <f t="shared" si="560"/>
        <v>Não</v>
      </c>
      <c r="AA3006" s="4" t="str">
        <f t="shared" si="561"/>
        <v>Sim</v>
      </c>
      <c r="AB3006" s="4" t="str">
        <f t="shared" si="562"/>
        <v>Não</v>
      </c>
      <c r="AC3006" s="4" t="str">
        <f t="shared" si="563"/>
        <v>Sim</v>
      </c>
      <c r="AD3006" s="4" t="str">
        <f t="shared" si="564"/>
        <v>Não</v>
      </c>
      <c r="AE3006" s="30" t="str">
        <f t="shared" si="565"/>
        <v>Não</v>
      </c>
    </row>
    <row r="3007" spans="1:31" x14ac:dyDescent="0.25">
      <c r="A3007" s="23">
        <v>430215</v>
      </c>
      <c r="B3007" s="27">
        <f>IFERROR(VLOOKUP(A3007,[1]Monitoramento_Base_somente_disp!$A:$L,5,FALSE),0)</f>
        <v>0</v>
      </c>
      <c r="C3007" s="20">
        <f>IFERROR(VLOOKUP(A3007,[1]Monitoramento_Base_somente_disp!$A:$L,6,FALSE),0)</f>
        <v>0</v>
      </c>
      <c r="D3007" s="20">
        <f>IFERROR(VLOOKUP(A3007,[1]Monitoramento_Base_somente_disp!$A:$L,7,FALSE),0)</f>
        <v>0</v>
      </c>
      <c r="E3007" s="20">
        <f>IFERROR(VLOOKUP(A3007,[1]Monitoramento_Base_somente_disp!$A:$L,8,FALSE),0)</f>
        <v>0</v>
      </c>
      <c r="F3007" s="20">
        <f>IFERROR(VLOOKUP(A3007,[1]Monitoramento_Base_somente_disp!$A:$L,9,FALSE),0)</f>
        <v>0</v>
      </c>
      <c r="G3007" s="28">
        <f>IFERROR(VLOOKUP(A3007,[1]Monitoramento_Base_somente_disp!$A:$L,10,FALSE),0)</f>
        <v>0</v>
      </c>
      <c r="H3007" s="27">
        <f>IFERROR(VLOOKUP(A3007,[2]webService!$A:$I,4,FALSE),0)</f>
        <v>21588</v>
      </c>
      <c r="I3007" s="20">
        <f>IFERROR(VLOOKUP(A3007,[2]webService!$A:$II,5,FALSE),0)</f>
        <v>129728</v>
      </c>
      <c r="J3007" s="20">
        <f>IFERROR(VLOOKUP(A3007,[2]webService!$A:$I,6,FALSE),0)</f>
        <v>0</v>
      </c>
      <c r="K3007" s="20">
        <f>IFERROR(VLOOKUP(A3007,[2]webService!$A:$I,7,FALSE),0)</f>
        <v>0</v>
      </c>
      <c r="L3007" s="20">
        <f>IFERROR(VLOOKUP(A3007,[2]webService!$A:$I,8,FALSE),0)</f>
        <v>0</v>
      </c>
      <c r="M3007" s="28">
        <f>IFERROR(VLOOKUP(A3007,[2]webService!$A:$I,9,FALSE),0)</f>
        <v>0</v>
      </c>
      <c r="N3007" s="27">
        <f>IFERROR(VLOOKUP(A3007,[3]soaBnafar!$A:$G,2,FALSE),0)</f>
        <v>0</v>
      </c>
      <c r="O3007" s="20">
        <f>IFERROR(VLOOKUP(A3007,[3]soaBnafar!$A:$H,3,FALSE),0)</f>
        <v>0</v>
      </c>
      <c r="P3007" s="20">
        <f>IFERROR(VLOOKUP(A3007,[3]soaBnafar!$A:$G,4,FALSE),0)</f>
        <v>0</v>
      </c>
      <c r="Q3007" s="20">
        <f>IFERROR(VLOOKUP(A3007,[3]soaBnafar!$A:$G,5,FALSE),0)</f>
        <v>0</v>
      </c>
      <c r="R3007" s="20">
        <f>IFERROR(VLOOKUP(A3007,[3]soaBnafar!$A:$G,6,FALSE),0)</f>
        <v>0</v>
      </c>
      <c r="S3007" s="20">
        <f>IFERROR(VLOOKUP(A3007,[3]soaBnafar!$A:$G,7,FALSE),0)</f>
        <v>0</v>
      </c>
      <c r="T3007" s="32">
        <f t="shared" si="554"/>
        <v>21588</v>
      </c>
      <c r="U3007" s="21">
        <f t="shared" si="555"/>
        <v>129728</v>
      </c>
      <c r="V3007" s="21">
        <f t="shared" si="556"/>
        <v>0</v>
      </c>
      <c r="W3007" s="21">
        <f t="shared" si="557"/>
        <v>0</v>
      </c>
      <c r="X3007" s="21">
        <f t="shared" si="558"/>
        <v>0</v>
      </c>
      <c r="Y3007" s="33">
        <f t="shared" si="559"/>
        <v>0</v>
      </c>
      <c r="Z3007" s="4" t="str">
        <f t="shared" si="560"/>
        <v>Sim</v>
      </c>
      <c r="AA3007" s="4" t="str">
        <f t="shared" si="561"/>
        <v>Sim</v>
      </c>
      <c r="AB3007" s="4" t="str">
        <f t="shared" si="562"/>
        <v>Não</v>
      </c>
      <c r="AC3007" s="4" t="str">
        <f t="shared" si="563"/>
        <v>Não</v>
      </c>
      <c r="AD3007" s="4" t="str">
        <f t="shared" si="564"/>
        <v>Não</v>
      </c>
      <c r="AE3007" s="30" t="str">
        <f t="shared" si="565"/>
        <v>Não</v>
      </c>
    </row>
    <row r="3008" spans="1:31" x14ac:dyDescent="0.25">
      <c r="A3008" s="23">
        <v>430230</v>
      </c>
      <c r="B3008" s="27">
        <f>IFERROR(VLOOKUP(A3008,[1]Monitoramento_Base_somente_disp!$A:$L,5,FALSE),0)</f>
        <v>121427</v>
      </c>
      <c r="C3008" s="20">
        <f>IFERROR(VLOOKUP(A3008,[1]Monitoramento_Base_somente_disp!$A:$L,6,FALSE),0)</f>
        <v>32931854</v>
      </c>
      <c r="D3008" s="20">
        <f>IFERROR(VLOOKUP(A3008,[1]Monitoramento_Base_somente_disp!$A:$L,7,FALSE),0)</f>
        <v>70617</v>
      </c>
      <c r="E3008" s="20">
        <f>IFERROR(VLOOKUP(A3008,[1]Monitoramento_Base_somente_disp!$A:$L,8,FALSE),0)</f>
        <v>15443340</v>
      </c>
      <c r="F3008" s="20">
        <f>IFERROR(VLOOKUP(A3008,[1]Monitoramento_Base_somente_disp!$A:$L,9,FALSE),0)</f>
        <v>0</v>
      </c>
      <c r="G3008" s="28">
        <f>IFERROR(VLOOKUP(A3008,[1]Monitoramento_Base_somente_disp!$A:$L,10,FALSE),0)</f>
        <v>0</v>
      </c>
      <c r="H3008" s="27">
        <f>IFERROR(VLOOKUP(A3008,[2]webService!$A:$I,4,FALSE),0)</f>
        <v>0</v>
      </c>
      <c r="I3008" s="20">
        <f>IFERROR(VLOOKUP(A3008,[2]webService!$A:$II,5,FALSE),0)</f>
        <v>0</v>
      </c>
      <c r="J3008" s="20">
        <f>IFERROR(VLOOKUP(A3008,[2]webService!$A:$I,6,FALSE),0)</f>
        <v>0</v>
      </c>
      <c r="K3008" s="20">
        <f>IFERROR(VLOOKUP(A3008,[2]webService!$A:$I,7,FALSE),0)</f>
        <v>0</v>
      </c>
      <c r="L3008" s="20">
        <f>IFERROR(VLOOKUP(A3008,[2]webService!$A:$I,8,FALSE),0)</f>
        <v>0</v>
      </c>
      <c r="M3008" s="28">
        <f>IFERROR(VLOOKUP(A3008,[2]webService!$A:$I,9,FALSE),0)</f>
        <v>0</v>
      </c>
      <c r="N3008" s="27">
        <f>IFERROR(VLOOKUP(A3008,[3]soaBnafar!$A:$G,2,FALSE),0)</f>
        <v>0</v>
      </c>
      <c r="O3008" s="20">
        <f>IFERROR(VLOOKUP(A3008,[3]soaBnafar!$A:$H,3,FALSE),0)</f>
        <v>0</v>
      </c>
      <c r="P3008" s="20">
        <f>IFERROR(VLOOKUP(A3008,[3]soaBnafar!$A:$G,4,FALSE),0)</f>
        <v>0</v>
      </c>
      <c r="Q3008" s="20">
        <f>IFERROR(VLOOKUP(A3008,[3]soaBnafar!$A:$G,5,FALSE),0)</f>
        <v>0</v>
      </c>
      <c r="R3008" s="20">
        <f>IFERROR(VLOOKUP(A3008,[3]soaBnafar!$A:$G,6,FALSE),0)</f>
        <v>0</v>
      </c>
      <c r="S3008" s="20">
        <f>IFERROR(VLOOKUP(A3008,[3]soaBnafar!$A:$G,7,FALSE),0)</f>
        <v>0</v>
      </c>
      <c r="T3008" s="32">
        <f t="shared" si="554"/>
        <v>121427</v>
      </c>
      <c r="U3008" s="21">
        <f t="shared" si="555"/>
        <v>32931854</v>
      </c>
      <c r="V3008" s="21">
        <f t="shared" si="556"/>
        <v>70617</v>
      </c>
      <c r="W3008" s="21">
        <f t="shared" si="557"/>
        <v>15443340</v>
      </c>
      <c r="X3008" s="21">
        <f t="shared" si="558"/>
        <v>0</v>
      </c>
      <c r="Y3008" s="33">
        <f t="shared" si="559"/>
        <v>0</v>
      </c>
      <c r="Z3008" s="4" t="str">
        <f t="shared" si="560"/>
        <v>Sim</v>
      </c>
      <c r="AA3008" s="4" t="str">
        <f t="shared" si="561"/>
        <v>Sim</v>
      </c>
      <c r="AB3008" s="4" t="str">
        <f t="shared" si="562"/>
        <v>Sim</v>
      </c>
      <c r="AC3008" s="4" t="str">
        <f t="shared" si="563"/>
        <v>Sim</v>
      </c>
      <c r="AD3008" s="4" t="str">
        <f t="shared" si="564"/>
        <v>Não</v>
      </c>
      <c r="AE3008" s="30" t="str">
        <f t="shared" si="565"/>
        <v>Não</v>
      </c>
    </row>
    <row r="3009" spans="1:31" x14ac:dyDescent="0.25">
      <c r="A3009" s="23">
        <v>430245</v>
      </c>
      <c r="B3009" s="27">
        <f>IFERROR(VLOOKUP(A3009,[1]Monitoramento_Base_somente_disp!$A:$L,5,FALSE),0)</f>
        <v>0</v>
      </c>
      <c r="C3009" s="20">
        <f>IFERROR(VLOOKUP(A3009,[1]Monitoramento_Base_somente_disp!$A:$L,6,FALSE),0)</f>
        <v>0</v>
      </c>
      <c r="D3009" s="20">
        <f>IFERROR(VLOOKUP(A3009,[1]Monitoramento_Base_somente_disp!$A:$L,7,FALSE),0)</f>
        <v>0</v>
      </c>
      <c r="E3009" s="20">
        <f>IFERROR(VLOOKUP(A3009,[1]Monitoramento_Base_somente_disp!$A:$L,8,FALSE),0)</f>
        <v>0</v>
      </c>
      <c r="F3009" s="20">
        <f>IFERROR(VLOOKUP(A3009,[1]Monitoramento_Base_somente_disp!$A:$L,9,FALSE),0)</f>
        <v>0</v>
      </c>
      <c r="G3009" s="28">
        <f>IFERROR(VLOOKUP(A3009,[1]Monitoramento_Base_somente_disp!$A:$L,10,FALSE),0)</f>
        <v>0</v>
      </c>
      <c r="H3009" s="27">
        <f>IFERROR(VLOOKUP(A3009,[2]webService!$A:$I,4,FALSE),0)</f>
        <v>0</v>
      </c>
      <c r="I3009" s="20">
        <f>IFERROR(VLOOKUP(A3009,[2]webService!$A:$II,5,FALSE),0)</f>
        <v>0</v>
      </c>
      <c r="J3009" s="20">
        <f>IFERROR(VLOOKUP(A3009,[2]webService!$A:$I,6,FALSE),0)</f>
        <v>0</v>
      </c>
      <c r="K3009" s="20">
        <f>IFERROR(VLOOKUP(A3009,[2]webService!$A:$I,7,FALSE),0)</f>
        <v>0</v>
      </c>
      <c r="L3009" s="20">
        <f>IFERROR(VLOOKUP(A3009,[2]webService!$A:$I,8,FALSE),0)</f>
        <v>0</v>
      </c>
      <c r="M3009" s="28">
        <f>IFERROR(VLOOKUP(A3009,[2]webService!$A:$I,9,FALSE),0)</f>
        <v>0</v>
      </c>
      <c r="N3009" s="27">
        <f>IFERROR(VLOOKUP(A3009,[3]soaBnafar!$A:$G,2,FALSE),0)</f>
        <v>0</v>
      </c>
      <c r="O3009" s="20">
        <f>IFERROR(VLOOKUP(A3009,[3]soaBnafar!$A:$H,3,FALSE),0)</f>
        <v>0</v>
      </c>
      <c r="P3009" s="20">
        <f>IFERROR(VLOOKUP(A3009,[3]soaBnafar!$A:$G,4,FALSE),0)</f>
        <v>0</v>
      </c>
      <c r="Q3009" s="20">
        <f>IFERROR(VLOOKUP(A3009,[3]soaBnafar!$A:$G,5,FALSE),0)</f>
        <v>0</v>
      </c>
      <c r="R3009" s="20">
        <f>IFERROR(VLOOKUP(A3009,[3]soaBnafar!$A:$G,6,FALSE),0)</f>
        <v>0</v>
      </c>
      <c r="S3009" s="20">
        <f>IFERROR(VLOOKUP(A3009,[3]soaBnafar!$A:$G,7,FALSE),0)</f>
        <v>0</v>
      </c>
      <c r="T3009" s="32">
        <f t="shared" si="554"/>
        <v>0</v>
      </c>
      <c r="U3009" s="21">
        <f t="shared" si="555"/>
        <v>0</v>
      </c>
      <c r="V3009" s="21">
        <f t="shared" si="556"/>
        <v>0</v>
      </c>
      <c r="W3009" s="21">
        <f t="shared" si="557"/>
        <v>0</v>
      </c>
      <c r="X3009" s="21">
        <f t="shared" si="558"/>
        <v>0</v>
      </c>
      <c r="Y3009" s="33">
        <f t="shared" si="559"/>
        <v>0</v>
      </c>
      <c r="Z3009" s="4" t="str">
        <f t="shared" si="560"/>
        <v>Não</v>
      </c>
      <c r="AA3009" s="4" t="str">
        <f t="shared" si="561"/>
        <v>Não</v>
      </c>
      <c r="AB3009" s="4" t="str">
        <f t="shared" si="562"/>
        <v>Não</v>
      </c>
      <c r="AC3009" s="4" t="str">
        <f t="shared" si="563"/>
        <v>Não</v>
      </c>
      <c r="AD3009" s="4" t="str">
        <f t="shared" si="564"/>
        <v>Não</v>
      </c>
      <c r="AE3009" s="30" t="str">
        <f t="shared" si="565"/>
        <v>Não</v>
      </c>
    </row>
    <row r="3010" spans="1:31" x14ac:dyDescent="0.25">
      <c r="A3010" s="23">
        <v>430250</v>
      </c>
      <c r="B3010" s="27">
        <f>IFERROR(VLOOKUP(A3010,[1]Monitoramento_Base_somente_disp!$A:$L,5,FALSE),0)</f>
        <v>0</v>
      </c>
      <c r="C3010" s="20">
        <f>IFERROR(VLOOKUP(A3010,[1]Monitoramento_Base_somente_disp!$A:$L,6,FALSE),0)</f>
        <v>0</v>
      </c>
      <c r="D3010" s="20">
        <f>IFERROR(VLOOKUP(A3010,[1]Monitoramento_Base_somente_disp!$A:$L,7,FALSE),0)</f>
        <v>0</v>
      </c>
      <c r="E3010" s="20">
        <f>IFERROR(VLOOKUP(A3010,[1]Monitoramento_Base_somente_disp!$A:$L,8,FALSE),0)</f>
        <v>0</v>
      </c>
      <c r="F3010" s="20">
        <f>IFERROR(VLOOKUP(A3010,[1]Monitoramento_Base_somente_disp!$A:$L,9,FALSE),0)</f>
        <v>0</v>
      </c>
      <c r="G3010" s="28">
        <f>IFERROR(VLOOKUP(A3010,[1]Monitoramento_Base_somente_disp!$A:$L,10,FALSE),0)</f>
        <v>0</v>
      </c>
      <c r="H3010" s="27">
        <f>IFERROR(VLOOKUP(A3010,[2]webService!$A:$I,4,FALSE),0)</f>
        <v>5901</v>
      </c>
      <c r="I3010" s="20">
        <f>IFERROR(VLOOKUP(A3010,[2]webService!$A:$II,5,FALSE),0)</f>
        <v>510266</v>
      </c>
      <c r="J3010" s="20">
        <f>IFERROR(VLOOKUP(A3010,[2]webService!$A:$I,6,FALSE),0)</f>
        <v>0</v>
      </c>
      <c r="K3010" s="20">
        <f>IFERROR(VLOOKUP(A3010,[2]webService!$A:$I,7,FALSE),0)</f>
        <v>0</v>
      </c>
      <c r="L3010" s="20">
        <f>IFERROR(VLOOKUP(A3010,[2]webService!$A:$I,8,FALSE),0)</f>
        <v>0</v>
      </c>
      <c r="M3010" s="28">
        <f>IFERROR(VLOOKUP(A3010,[2]webService!$A:$I,9,FALSE),0)</f>
        <v>0</v>
      </c>
      <c r="N3010" s="27">
        <f>IFERROR(VLOOKUP(A3010,[3]soaBnafar!$A:$G,2,FALSE),0)</f>
        <v>0</v>
      </c>
      <c r="O3010" s="20">
        <f>IFERROR(VLOOKUP(A3010,[3]soaBnafar!$A:$H,3,FALSE),0)</f>
        <v>0</v>
      </c>
      <c r="P3010" s="20">
        <f>IFERROR(VLOOKUP(A3010,[3]soaBnafar!$A:$G,4,FALSE),0)</f>
        <v>0</v>
      </c>
      <c r="Q3010" s="20">
        <f>IFERROR(VLOOKUP(A3010,[3]soaBnafar!$A:$G,5,FALSE),0)</f>
        <v>0</v>
      </c>
      <c r="R3010" s="20">
        <f>IFERROR(VLOOKUP(A3010,[3]soaBnafar!$A:$G,6,FALSE),0)</f>
        <v>0</v>
      </c>
      <c r="S3010" s="20">
        <f>IFERROR(VLOOKUP(A3010,[3]soaBnafar!$A:$G,7,FALSE),0)</f>
        <v>0</v>
      </c>
      <c r="T3010" s="32">
        <f t="shared" si="554"/>
        <v>5901</v>
      </c>
      <c r="U3010" s="21">
        <f t="shared" si="555"/>
        <v>510266</v>
      </c>
      <c r="V3010" s="21">
        <f t="shared" si="556"/>
        <v>0</v>
      </c>
      <c r="W3010" s="21">
        <f t="shared" si="557"/>
        <v>0</v>
      </c>
      <c r="X3010" s="21">
        <f t="shared" si="558"/>
        <v>0</v>
      </c>
      <c r="Y3010" s="33">
        <f t="shared" si="559"/>
        <v>0</v>
      </c>
      <c r="Z3010" s="4" t="str">
        <f t="shared" si="560"/>
        <v>Sim</v>
      </c>
      <c r="AA3010" s="4" t="str">
        <f t="shared" si="561"/>
        <v>Sim</v>
      </c>
      <c r="AB3010" s="4" t="str">
        <f t="shared" si="562"/>
        <v>Não</v>
      </c>
      <c r="AC3010" s="4" t="str">
        <f t="shared" si="563"/>
        <v>Não</v>
      </c>
      <c r="AD3010" s="4" t="str">
        <f t="shared" si="564"/>
        <v>Não</v>
      </c>
      <c r="AE3010" s="30" t="str">
        <f t="shared" si="565"/>
        <v>Não</v>
      </c>
    </row>
    <row r="3011" spans="1:31" x14ac:dyDescent="0.25">
      <c r="A3011" s="23">
        <v>430260</v>
      </c>
      <c r="B3011" s="27">
        <f>IFERROR(VLOOKUP(A3011,[1]Monitoramento_Base_somente_disp!$A:$L,5,FALSE),0)</f>
        <v>0</v>
      </c>
      <c r="C3011" s="20">
        <f>IFERROR(VLOOKUP(A3011,[1]Monitoramento_Base_somente_disp!$A:$L,6,FALSE),0)</f>
        <v>0</v>
      </c>
      <c r="D3011" s="20">
        <f>IFERROR(VLOOKUP(A3011,[1]Monitoramento_Base_somente_disp!$A:$L,7,FALSE),0)</f>
        <v>0</v>
      </c>
      <c r="E3011" s="20">
        <f>IFERROR(VLOOKUP(A3011,[1]Monitoramento_Base_somente_disp!$A:$L,8,FALSE),0)</f>
        <v>0</v>
      </c>
      <c r="F3011" s="20">
        <f>IFERROR(VLOOKUP(A3011,[1]Monitoramento_Base_somente_disp!$A:$L,9,FALSE),0)</f>
        <v>0</v>
      </c>
      <c r="G3011" s="28">
        <f>IFERROR(VLOOKUP(A3011,[1]Monitoramento_Base_somente_disp!$A:$L,10,FALSE),0)</f>
        <v>0</v>
      </c>
      <c r="H3011" s="27">
        <f>IFERROR(VLOOKUP(A3011,[2]webService!$A:$I,4,FALSE),0)</f>
        <v>0</v>
      </c>
      <c r="I3011" s="20">
        <f>IFERROR(VLOOKUP(A3011,[2]webService!$A:$II,5,FALSE),0)</f>
        <v>0</v>
      </c>
      <c r="J3011" s="20">
        <f>IFERROR(VLOOKUP(A3011,[2]webService!$A:$I,6,FALSE),0)</f>
        <v>0</v>
      </c>
      <c r="K3011" s="20">
        <f>IFERROR(VLOOKUP(A3011,[2]webService!$A:$I,7,FALSE),0)</f>
        <v>0</v>
      </c>
      <c r="L3011" s="20">
        <f>IFERROR(VLOOKUP(A3011,[2]webService!$A:$I,8,FALSE),0)</f>
        <v>0</v>
      </c>
      <c r="M3011" s="28">
        <f>IFERROR(VLOOKUP(A3011,[2]webService!$A:$I,9,FALSE),0)</f>
        <v>0</v>
      </c>
      <c r="N3011" s="27">
        <f>IFERROR(VLOOKUP(A3011,[3]soaBnafar!$A:$G,2,FALSE),0)</f>
        <v>0</v>
      </c>
      <c r="O3011" s="20">
        <f>IFERROR(VLOOKUP(A3011,[3]soaBnafar!$A:$H,3,FALSE),0)</f>
        <v>0</v>
      </c>
      <c r="P3011" s="20">
        <f>IFERROR(VLOOKUP(A3011,[3]soaBnafar!$A:$G,4,FALSE),0)</f>
        <v>0</v>
      </c>
      <c r="Q3011" s="20">
        <f>IFERROR(VLOOKUP(A3011,[3]soaBnafar!$A:$G,5,FALSE),0)</f>
        <v>0</v>
      </c>
      <c r="R3011" s="20">
        <f>IFERROR(VLOOKUP(A3011,[3]soaBnafar!$A:$G,6,FALSE),0)</f>
        <v>0</v>
      </c>
      <c r="S3011" s="20">
        <f>IFERROR(VLOOKUP(A3011,[3]soaBnafar!$A:$G,7,FALSE),0)</f>
        <v>0</v>
      </c>
      <c r="T3011" s="32">
        <f t="shared" si="554"/>
        <v>0</v>
      </c>
      <c r="U3011" s="21">
        <f t="shared" si="555"/>
        <v>0</v>
      </c>
      <c r="V3011" s="21">
        <f t="shared" si="556"/>
        <v>0</v>
      </c>
      <c r="W3011" s="21">
        <f t="shared" si="557"/>
        <v>0</v>
      </c>
      <c r="X3011" s="21">
        <f t="shared" si="558"/>
        <v>0</v>
      </c>
      <c r="Y3011" s="33">
        <f t="shared" si="559"/>
        <v>0</v>
      </c>
      <c r="Z3011" s="4" t="str">
        <f t="shared" si="560"/>
        <v>Não</v>
      </c>
      <c r="AA3011" s="4" t="str">
        <f t="shared" si="561"/>
        <v>Não</v>
      </c>
      <c r="AB3011" s="4" t="str">
        <f t="shared" si="562"/>
        <v>Não</v>
      </c>
      <c r="AC3011" s="4" t="str">
        <f t="shared" si="563"/>
        <v>Não</v>
      </c>
      <c r="AD3011" s="4" t="str">
        <f t="shared" si="564"/>
        <v>Não</v>
      </c>
      <c r="AE3011" s="30" t="str">
        <f t="shared" si="565"/>
        <v>Não</v>
      </c>
    </row>
    <row r="3012" spans="1:31" x14ac:dyDescent="0.25">
      <c r="A3012" s="23">
        <v>430270</v>
      </c>
      <c r="B3012" s="27">
        <f>IFERROR(VLOOKUP(A3012,[1]Monitoramento_Base_somente_disp!$A:$L,5,FALSE),0)</f>
        <v>39543</v>
      </c>
      <c r="C3012" s="20">
        <f>IFERROR(VLOOKUP(A3012,[1]Monitoramento_Base_somente_disp!$A:$L,6,FALSE),0)</f>
        <v>29248069</v>
      </c>
      <c r="D3012" s="20">
        <f>IFERROR(VLOOKUP(A3012,[1]Monitoramento_Base_somente_disp!$A:$L,7,FALSE),0)</f>
        <v>169990</v>
      </c>
      <c r="E3012" s="20">
        <f>IFERROR(VLOOKUP(A3012,[1]Monitoramento_Base_somente_disp!$A:$L,8,FALSE),0)</f>
        <v>17605781</v>
      </c>
      <c r="F3012" s="20">
        <f>IFERROR(VLOOKUP(A3012,[1]Monitoramento_Base_somente_disp!$A:$L,9,FALSE),0)</f>
        <v>0</v>
      </c>
      <c r="G3012" s="28">
        <f>IFERROR(VLOOKUP(A3012,[1]Monitoramento_Base_somente_disp!$A:$L,10,FALSE),0)</f>
        <v>0</v>
      </c>
      <c r="H3012" s="27">
        <f>IFERROR(VLOOKUP(A3012,[2]webService!$A:$I,4,FALSE),0)</f>
        <v>0</v>
      </c>
      <c r="I3012" s="20">
        <f>IFERROR(VLOOKUP(A3012,[2]webService!$A:$II,5,FALSE),0)</f>
        <v>0</v>
      </c>
      <c r="J3012" s="20">
        <f>IFERROR(VLOOKUP(A3012,[2]webService!$A:$I,6,FALSE),0)</f>
        <v>0</v>
      </c>
      <c r="K3012" s="20">
        <f>IFERROR(VLOOKUP(A3012,[2]webService!$A:$I,7,FALSE),0)</f>
        <v>0</v>
      </c>
      <c r="L3012" s="20">
        <f>IFERROR(VLOOKUP(A3012,[2]webService!$A:$I,8,FALSE),0)</f>
        <v>0</v>
      </c>
      <c r="M3012" s="28">
        <f>IFERROR(VLOOKUP(A3012,[2]webService!$A:$I,9,FALSE),0)</f>
        <v>0</v>
      </c>
      <c r="N3012" s="27">
        <f>IFERROR(VLOOKUP(A3012,[3]soaBnafar!$A:$G,2,FALSE),0)</f>
        <v>0</v>
      </c>
      <c r="O3012" s="20">
        <f>IFERROR(VLOOKUP(A3012,[3]soaBnafar!$A:$H,3,FALSE),0)</f>
        <v>0</v>
      </c>
      <c r="P3012" s="20">
        <f>IFERROR(VLOOKUP(A3012,[3]soaBnafar!$A:$G,4,FALSE),0)</f>
        <v>0</v>
      </c>
      <c r="Q3012" s="20">
        <f>IFERROR(VLOOKUP(A3012,[3]soaBnafar!$A:$G,5,FALSE),0)</f>
        <v>0</v>
      </c>
      <c r="R3012" s="20">
        <f>IFERROR(VLOOKUP(A3012,[3]soaBnafar!$A:$G,6,FALSE),0)</f>
        <v>0</v>
      </c>
      <c r="S3012" s="20">
        <f>IFERROR(VLOOKUP(A3012,[3]soaBnafar!$A:$G,7,FALSE),0)</f>
        <v>0</v>
      </c>
      <c r="T3012" s="32">
        <f t="shared" si="554"/>
        <v>39543</v>
      </c>
      <c r="U3012" s="21">
        <f t="shared" si="555"/>
        <v>29248069</v>
      </c>
      <c r="V3012" s="21">
        <f t="shared" si="556"/>
        <v>169990</v>
      </c>
      <c r="W3012" s="21">
        <f t="shared" si="557"/>
        <v>17605781</v>
      </c>
      <c r="X3012" s="21">
        <f t="shared" si="558"/>
        <v>0</v>
      </c>
      <c r="Y3012" s="33">
        <f t="shared" si="559"/>
        <v>0</v>
      </c>
      <c r="Z3012" s="4" t="str">
        <f t="shared" si="560"/>
        <v>Sim</v>
      </c>
      <c r="AA3012" s="4" t="str">
        <f t="shared" si="561"/>
        <v>Sim</v>
      </c>
      <c r="AB3012" s="4" t="str">
        <f t="shared" si="562"/>
        <v>Sim</v>
      </c>
      <c r="AC3012" s="4" t="str">
        <f t="shared" si="563"/>
        <v>Sim</v>
      </c>
      <c r="AD3012" s="4" t="str">
        <f t="shared" si="564"/>
        <v>Não</v>
      </c>
      <c r="AE3012" s="30" t="str">
        <f t="shared" si="565"/>
        <v>Não</v>
      </c>
    </row>
    <row r="3013" spans="1:31" x14ac:dyDescent="0.25">
      <c r="A3013" s="23">
        <v>430280</v>
      </c>
      <c r="B3013" s="27">
        <f>IFERROR(VLOOKUP(A3013,[1]Monitoramento_Base_somente_disp!$A:$L,5,FALSE),0)</f>
        <v>0</v>
      </c>
      <c r="C3013" s="20">
        <f>IFERROR(VLOOKUP(A3013,[1]Monitoramento_Base_somente_disp!$A:$L,6,FALSE),0)</f>
        <v>0</v>
      </c>
      <c r="D3013" s="20">
        <f>IFERROR(VLOOKUP(A3013,[1]Monitoramento_Base_somente_disp!$A:$L,7,FALSE),0)</f>
        <v>0</v>
      </c>
      <c r="E3013" s="20">
        <f>IFERROR(VLOOKUP(A3013,[1]Monitoramento_Base_somente_disp!$A:$L,8,FALSE),0)</f>
        <v>0</v>
      </c>
      <c r="F3013" s="20">
        <f>IFERROR(VLOOKUP(A3013,[1]Monitoramento_Base_somente_disp!$A:$L,9,FALSE),0)</f>
        <v>0</v>
      </c>
      <c r="G3013" s="28">
        <f>IFERROR(VLOOKUP(A3013,[1]Monitoramento_Base_somente_disp!$A:$L,10,FALSE),0)</f>
        <v>0</v>
      </c>
      <c r="H3013" s="27">
        <f>IFERROR(VLOOKUP(A3013,[2]webService!$A:$I,4,FALSE),0)</f>
        <v>122225</v>
      </c>
      <c r="I3013" s="20">
        <f>IFERROR(VLOOKUP(A3013,[2]webService!$A:$II,5,FALSE),0)</f>
        <v>817787</v>
      </c>
      <c r="J3013" s="20">
        <f>IFERROR(VLOOKUP(A3013,[2]webService!$A:$I,6,FALSE),0)</f>
        <v>0</v>
      </c>
      <c r="K3013" s="20">
        <f>IFERROR(VLOOKUP(A3013,[2]webService!$A:$I,7,FALSE),0)</f>
        <v>0</v>
      </c>
      <c r="L3013" s="20">
        <f>IFERROR(VLOOKUP(A3013,[2]webService!$A:$I,8,FALSE),0)</f>
        <v>0</v>
      </c>
      <c r="M3013" s="28">
        <f>IFERROR(VLOOKUP(A3013,[2]webService!$A:$I,9,FALSE),0)</f>
        <v>0</v>
      </c>
      <c r="N3013" s="27">
        <f>IFERROR(VLOOKUP(A3013,[3]soaBnafar!$A:$G,2,FALSE),0)</f>
        <v>0</v>
      </c>
      <c r="O3013" s="20">
        <f>IFERROR(VLOOKUP(A3013,[3]soaBnafar!$A:$H,3,FALSE),0)</f>
        <v>0</v>
      </c>
      <c r="P3013" s="20">
        <f>IFERROR(VLOOKUP(A3013,[3]soaBnafar!$A:$G,4,FALSE),0)</f>
        <v>0</v>
      </c>
      <c r="Q3013" s="20">
        <f>IFERROR(VLOOKUP(A3013,[3]soaBnafar!$A:$G,5,FALSE),0)</f>
        <v>0</v>
      </c>
      <c r="R3013" s="20">
        <f>IFERROR(VLOOKUP(A3013,[3]soaBnafar!$A:$G,6,FALSE),0)</f>
        <v>0</v>
      </c>
      <c r="S3013" s="20">
        <f>IFERROR(VLOOKUP(A3013,[3]soaBnafar!$A:$G,7,FALSE),0)</f>
        <v>0</v>
      </c>
      <c r="T3013" s="32">
        <f t="shared" si="554"/>
        <v>122225</v>
      </c>
      <c r="U3013" s="21">
        <f t="shared" si="555"/>
        <v>817787</v>
      </c>
      <c r="V3013" s="21">
        <f t="shared" si="556"/>
        <v>0</v>
      </c>
      <c r="W3013" s="21">
        <f t="shared" si="557"/>
        <v>0</v>
      </c>
      <c r="X3013" s="21">
        <f t="shared" si="558"/>
        <v>0</v>
      </c>
      <c r="Y3013" s="33">
        <f t="shared" si="559"/>
        <v>0</v>
      </c>
      <c r="Z3013" s="4" t="str">
        <f t="shared" si="560"/>
        <v>Sim</v>
      </c>
      <c r="AA3013" s="4" t="str">
        <f t="shared" si="561"/>
        <v>Sim</v>
      </c>
      <c r="AB3013" s="4" t="str">
        <f t="shared" si="562"/>
        <v>Não</v>
      </c>
      <c r="AC3013" s="4" t="str">
        <f t="shared" si="563"/>
        <v>Não</v>
      </c>
      <c r="AD3013" s="4" t="str">
        <f t="shared" si="564"/>
        <v>Não</v>
      </c>
      <c r="AE3013" s="30" t="str">
        <f t="shared" si="565"/>
        <v>Não</v>
      </c>
    </row>
    <row r="3014" spans="1:31" x14ac:dyDescent="0.25">
      <c r="A3014" s="23">
        <v>430290</v>
      </c>
      <c r="B3014" s="27">
        <f>IFERROR(VLOOKUP(A3014,[1]Monitoramento_Base_somente_disp!$A:$L,5,FALSE),0)</f>
        <v>0</v>
      </c>
      <c r="C3014" s="20">
        <f>IFERROR(VLOOKUP(A3014,[1]Monitoramento_Base_somente_disp!$A:$L,6,FALSE),0)</f>
        <v>0</v>
      </c>
      <c r="D3014" s="20">
        <f>IFERROR(VLOOKUP(A3014,[1]Monitoramento_Base_somente_disp!$A:$L,7,FALSE),0)</f>
        <v>0</v>
      </c>
      <c r="E3014" s="20">
        <f>IFERROR(VLOOKUP(A3014,[1]Monitoramento_Base_somente_disp!$A:$L,8,FALSE),0)</f>
        <v>0</v>
      </c>
      <c r="F3014" s="20">
        <f>IFERROR(VLOOKUP(A3014,[1]Monitoramento_Base_somente_disp!$A:$L,9,FALSE),0)</f>
        <v>0</v>
      </c>
      <c r="G3014" s="28">
        <f>IFERROR(VLOOKUP(A3014,[1]Monitoramento_Base_somente_disp!$A:$L,10,FALSE),0)</f>
        <v>0</v>
      </c>
      <c r="H3014" s="27">
        <f>IFERROR(VLOOKUP(A3014,[2]webService!$A:$I,4,FALSE),0)</f>
        <v>63064</v>
      </c>
      <c r="I3014" s="20">
        <f>IFERROR(VLOOKUP(A3014,[2]webService!$A:$II,5,FALSE),0)</f>
        <v>313920</v>
      </c>
      <c r="J3014" s="20">
        <f>IFERROR(VLOOKUP(A3014,[2]webService!$A:$I,6,FALSE),0)</f>
        <v>0</v>
      </c>
      <c r="K3014" s="20">
        <f>IFERROR(VLOOKUP(A3014,[2]webService!$A:$I,7,FALSE),0)</f>
        <v>0</v>
      </c>
      <c r="L3014" s="20">
        <f>IFERROR(VLOOKUP(A3014,[2]webService!$A:$I,8,FALSE),0)</f>
        <v>0</v>
      </c>
      <c r="M3014" s="28">
        <f>IFERROR(VLOOKUP(A3014,[2]webService!$A:$I,9,FALSE),0)</f>
        <v>0</v>
      </c>
      <c r="N3014" s="27">
        <f>IFERROR(VLOOKUP(A3014,[3]soaBnafar!$A:$G,2,FALSE),0)</f>
        <v>0</v>
      </c>
      <c r="O3014" s="20">
        <f>IFERROR(VLOOKUP(A3014,[3]soaBnafar!$A:$H,3,FALSE),0)</f>
        <v>0</v>
      </c>
      <c r="P3014" s="20">
        <f>IFERROR(VLOOKUP(A3014,[3]soaBnafar!$A:$G,4,FALSE),0)</f>
        <v>0</v>
      </c>
      <c r="Q3014" s="20">
        <f>IFERROR(VLOOKUP(A3014,[3]soaBnafar!$A:$G,5,FALSE),0)</f>
        <v>0</v>
      </c>
      <c r="R3014" s="20">
        <f>IFERROR(VLOOKUP(A3014,[3]soaBnafar!$A:$G,6,FALSE),0)</f>
        <v>0</v>
      </c>
      <c r="S3014" s="20">
        <f>IFERROR(VLOOKUP(A3014,[3]soaBnafar!$A:$G,7,FALSE),0)</f>
        <v>0</v>
      </c>
      <c r="T3014" s="32">
        <f t="shared" ref="T3014:T3077" si="566">B3014+H3014+N3014</f>
        <v>63064</v>
      </c>
      <c r="U3014" s="21">
        <f t="shared" ref="U3014:U3077" si="567">C3014+I3014+O3014</f>
        <v>313920</v>
      </c>
      <c r="V3014" s="21">
        <f t="shared" ref="V3014:V3077" si="568">D3014+J3014+P3014</f>
        <v>0</v>
      </c>
      <c r="W3014" s="21">
        <f t="shared" ref="W3014:W3077" si="569">E3014+K3014+Q3014</f>
        <v>0</v>
      </c>
      <c r="X3014" s="21">
        <f t="shared" ref="X3014:X3077" si="570">F3014+L3014+R3014</f>
        <v>0</v>
      </c>
      <c r="Y3014" s="33">
        <f t="shared" ref="Y3014:Y3077" si="571">G3014+M3014+S3014</f>
        <v>0</v>
      </c>
      <c r="Z3014" s="4" t="str">
        <f t="shared" ref="Z3014:Z3077" si="572">IF(T3014=0,"Não","Sim")</f>
        <v>Sim</v>
      </c>
      <c r="AA3014" s="4" t="str">
        <f t="shared" ref="AA3014:AA3077" si="573">IF(U3014=0,"Não","Sim")</f>
        <v>Sim</v>
      </c>
      <c r="AB3014" s="4" t="str">
        <f t="shared" ref="AB3014:AB3077" si="574">IF(V3014=0,"Não","Sim")</f>
        <v>Não</v>
      </c>
      <c r="AC3014" s="4" t="str">
        <f t="shared" ref="AC3014:AC3077" si="575">IF(W3014=0,"Não","Sim")</f>
        <v>Não</v>
      </c>
      <c r="AD3014" s="4" t="str">
        <f t="shared" ref="AD3014:AD3077" si="576">IF(X3014=0,"Não","Sim")</f>
        <v>Não</v>
      </c>
      <c r="AE3014" s="30" t="str">
        <f t="shared" ref="AE3014:AE3077" si="577">IF(Y3014=0,"Não","Sim")</f>
        <v>Não</v>
      </c>
    </row>
    <row r="3015" spans="1:31" x14ac:dyDescent="0.25">
      <c r="A3015" s="23">
        <v>430300</v>
      </c>
      <c r="B3015" s="27">
        <f>IFERROR(VLOOKUP(A3015,[1]Monitoramento_Base_somente_disp!$A:$L,5,FALSE),0)</f>
        <v>0</v>
      </c>
      <c r="C3015" s="20">
        <f>IFERROR(VLOOKUP(A3015,[1]Monitoramento_Base_somente_disp!$A:$L,6,FALSE),0)</f>
        <v>0</v>
      </c>
      <c r="D3015" s="20">
        <f>IFERROR(VLOOKUP(A3015,[1]Monitoramento_Base_somente_disp!$A:$L,7,FALSE),0)</f>
        <v>0</v>
      </c>
      <c r="E3015" s="20">
        <f>IFERROR(VLOOKUP(A3015,[1]Monitoramento_Base_somente_disp!$A:$L,8,FALSE),0)</f>
        <v>0</v>
      </c>
      <c r="F3015" s="20">
        <f>IFERROR(VLOOKUP(A3015,[1]Monitoramento_Base_somente_disp!$A:$L,9,FALSE),0)</f>
        <v>0</v>
      </c>
      <c r="G3015" s="28">
        <f>IFERROR(VLOOKUP(A3015,[1]Monitoramento_Base_somente_disp!$A:$L,10,FALSE),0)</f>
        <v>0</v>
      </c>
      <c r="H3015" s="27">
        <f>IFERROR(VLOOKUP(A3015,[2]webService!$A:$I,4,FALSE),0)</f>
        <v>237192</v>
      </c>
      <c r="I3015" s="20">
        <f>IFERROR(VLOOKUP(A3015,[2]webService!$A:$II,5,FALSE),0)</f>
        <v>1804165</v>
      </c>
      <c r="J3015" s="20">
        <f>IFERROR(VLOOKUP(A3015,[2]webService!$A:$I,6,FALSE),0)</f>
        <v>0</v>
      </c>
      <c r="K3015" s="20">
        <f>IFERROR(VLOOKUP(A3015,[2]webService!$A:$I,7,FALSE),0)</f>
        <v>0</v>
      </c>
      <c r="L3015" s="20">
        <f>IFERROR(VLOOKUP(A3015,[2]webService!$A:$I,8,FALSE),0)</f>
        <v>0</v>
      </c>
      <c r="M3015" s="28">
        <f>IFERROR(VLOOKUP(A3015,[2]webService!$A:$I,9,FALSE),0)</f>
        <v>0</v>
      </c>
      <c r="N3015" s="27">
        <f>IFERROR(VLOOKUP(A3015,[3]soaBnafar!$A:$G,2,FALSE),0)</f>
        <v>0</v>
      </c>
      <c r="O3015" s="20">
        <f>IFERROR(VLOOKUP(A3015,[3]soaBnafar!$A:$H,3,FALSE),0)</f>
        <v>0</v>
      </c>
      <c r="P3015" s="20">
        <f>IFERROR(VLOOKUP(A3015,[3]soaBnafar!$A:$G,4,FALSE),0)</f>
        <v>0</v>
      </c>
      <c r="Q3015" s="20">
        <f>IFERROR(VLOOKUP(A3015,[3]soaBnafar!$A:$G,5,FALSE),0)</f>
        <v>0</v>
      </c>
      <c r="R3015" s="20">
        <f>IFERROR(VLOOKUP(A3015,[3]soaBnafar!$A:$G,6,FALSE),0)</f>
        <v>0</v>
      </c>
      <c r="S3015" s="20">
        <f>IFERROR(VLOOKUP(A3015,[3]soaBnafar!$A:$G,7,FALSE),0)</f>
        <v>0</v>
      </c>
      <c r="T3015" s="32">
        <f t="shared" si="566"/>
        <v>237192</v>
      </c>
      <c r="U3015" s="21">
        <f t="shared" si="567"/>
        <v>1804165</v>
      </c>
      <c r="V3015" s="21">
        <f t="shared" si="568"/>
        <v>0</v>
      </c>
      <c r="W3015" s="21">
        <f t="shared" si="569"/>
        <v>0</v>
      </c>
      <c r="X3015" s="21">
        <f t="shared" si="570"/>
        <v>0</v>
      </c>
      <c r="Y3015" s="33">
        <f t="shared" si="571"/>
        <v>0</v>
      </c>
      <c r="Z3015" s="4" t="str">
        <f t="shared" si="572"/>
        <v>Sim</v>
      </c>
      <c r="AA3015" s="4" t="str">
        <f t="shared" si="573"/>
        <v>Sim</v>
      </c>
      <c r="AB3015" s="4" t="str">
        <f t="shared" si="574"/>
        <v>Não</v>
      </c>
      <c r="AC3015" s="4" t="str">
        <f t="shared" si="575"/>
        <v>Não</v>
      </c>
      <c r="AD3015" s="4" t="str">
        <f t="shared" si="576"/>
        <v>Não</v>
      </c>
      <c r="AE3015" s="30" t="str">
        <f t="shared" si="577"/>
        <v>Não</v>
      </c>
    </row>
    <row r="3016" spans="1:31" x14ac:dyDescent="0.25">
      <c r="A3016" s="23">
        <v>430320</v>
      </c>
      <c r="B3016" s="27">
        <f>IFERROR(VLOOKUP(A3016,[1]Monitoramento_Base_somente_disp!$A:$L,5,FALSE),0)</f>
        <v>0</v>
      </c>
      <c r="C3016" s="20">
        <f>IFERROR(VLOOKUP(A3016,[1]Monitoramento_Base_somente_disp!$A:$L,6,FALSE),0)</f>
        <v>0</v>
      </c>
      <c r="D3016" s="20">
        <f>IFERROR(VLOOKUP(A3016,[1]Monitoramento_Base_somente_disp!$A:$L,7,FALSE),0)</f>
        <v>0</v>
      </c>
      <c r="E3016" s="20">
        <f>IFERROR(VLOOKUP(A3016,[1]Monitoramento_Base_somente_disp!$A:$L,8,FALSE),0)</f>
        <v>0</v>
      </c>
      <c r="F3016" s="20">
        <f>IFERROR(VLOOKUP(A3016,[1]Monitoramento_Base_somente_disp!$A:$L,9,FALSE),0)</f>
        <v>0</v>
      </c>
      <c r="G3016" s="28">
        <f>IFERROR(VLOOKUP(A3016,[1]Monitoramento_Base_somente_disp!$A:$L,10,FALSE),0)</f>
        <v>0</v>
      </c>
      <c r="H3016" s="27">
        <f>IFERROR(VLOOKUP(A3016,[2]webService!$A:$I,4,FALSE),0)</f>
        <v>39269</v>
      </c>
      <c r="I3016" s="20">
        <f>IFERROR(VLOOKUP(A3016,[2]webService!$A:$II,5,FALSE),0)</f>
        <v>375307</v>
      </c>
      <c r="J3016" s="20">
        <f>IFERROR(VLOOKUP(A3016,[2]webService!$A:$I,6,FALSE),0)</f>
        <v>0</v>
      </c>
      <c r="K3016" s="20">
        <f>IFERROR(VLOOKUP(A3016,[2]webService!$A:$I,7,FALSE),0)</f>
        <v>352464</v>
      </c>
      <c r="L3016" s="20">
        <f>IFERROR(VLOOKUP(A3016,[2]webService!$A:$I,8,FALSE),0)</f>
        <v>0</v>
      </c>
      <c r="M3016" s="28">
        <f>IFERROR(VLOOKUP(A3016,[2]webService!$A:$I,9,FALSE),0)</f>
        <v>0</v>
      </c>
      <c r="N3016" s="27">
        <f>IFERROR(VLOOKUP(A3016,[3]soaBnafar!$A:$G,2,FALSE),0)</f>
        <v>0</v>
      </c>
      <c r="O3016" s="20">
        <f>IFERROR(VLOOKUP(A3016,[3]soaBnafar!$A:$H,3,FALSE),0)</f>
        <v>0</v>
      </c>
      <c r="P3016" s="20">
        <f>IFERROR(VLOOKUP(A3016,[3]soaBnafar!$A:$G,4,FALSE),0)</f>
        <v>0</v>
      </c>
      <c r="Q3016" s="20">
        <f>IFERROR(VLOOKUP(A3016,[3]soaBnafar!$A:$G,5,FALSE),0)</f>
        <v>0</v>
      </c>
      <c r="R3016" s="20">
        <f>IFERROR(VLOOKUP(A3016,[3]soaBnafar!$A:$G,6,FALSE),0)</f>
        <v>0</v>
      </c>
      <c r="S3016" s="20">
        <f>IFERROR(VLOOKUP(A3016,[3]soaBnafar!$A:$G,7,FALSE),0)</f>
        <v>0</v>
      </c>
      <c r="T3016" s="32">
        <f t="shared" si="566"/>
        <v>39269</v>
      </c>
      <c r="U3016" s="21">
        <f t="shared" si="567"/>
        <v>375307</v>
      </c>
      <c r="V3016" s="21">
        <f t="shared" si="568"/>
        <v>0</v>
      </c>
      <c r="W3016" s="21">
        <f t="shared" si="569"/>
        <v>352464</v>
      </c>
      <c r="X3016" s="21">
        <f t="shared" si="570"/>
        <v>0</v>
      </c>
      <c r="Y3016" s="33">
        <f t="shared" si="571"/>
        <v>0</v>
      </c>
      <c r="Z3016" s="4" t="str">
        <f t="shared" si="572"/>
        <v>Sim</v>
      </c>
      <c r="AA3016" s="4" t="str">
        <f t="shared" si="573"/>
        <v>Sim</v>
      </c>
      <c r="AB3016" s="4" t="str">
        <f t="shared" si="574"/>
        <v>Não</v>
      </c>
      <c r="AC3016" s="4" t="str">
        <f t="shared" si="575"/>
        <v>Sim</v>
      </c>
      <c r="AD3016" s="4" t="str">
        <f t="shared" si="576"/>
        <v>Não</v>
      </c>
      <c r="AE3016" s="30" t="str">
        <f t="shared" si="577"/>
        <v>Não</v>
      </c>
    </row>
    <row r="3017" spans="1:31" x14ac:dyDescent="0.25">
      <c r="A3017" s="23">
        <v>430340</v>
      </c>
      <c r="B3017" s="27">
        <f>IFERROR(VLOOKUP(A3017,[1]Monitoramento_Base_somente_disp!$A:$L,5,FALSE),0)</f>
        <v>0</v>
      </c>
      <c r="C3017" s="20">
        <f>IFERROR(VLOOKUP(A3017,[1]Monitoramento_Base_somente_disp!$A:$L,6,FALSE),0)</f>
        <v>0</v>
      </c>
      <c r="D3017" s="20">
        <f>IFERROR(VLOOKUP(A3017,[1]Monitoramento_Base_somente_disp!$A:$L,7,FALSE),0)</f>
        <v>0</v>
      </c>
      <c r="E3017" s="20">
        <f>IFERROR(VLOOKUP(A3017,[1]Monitoramento_Base_somente_disp!$A:$L,8,FALSE),0)</f>
        <v>0</v>
      </c>
      <c r="F3017" s="20">
        <f>IFERROR(VLOOKUP(A3017,[1]Monitoramento_Base_somente_disp!$A:$L,9,FALSE),0)</f>
        <v>0</v>
      </c>
      <c r="G3017" s="28">
        <f>IFERROR(VLOOKUP(A3017,[1]Monitoramento_Base_somente_disp!$A:$L,10,FALSE),0)</f>
        <v>0</v>
      </c>
      <c r="H3017" s="27">
        <f>IFERROR(VLOOKUP(A3017,[2]webService!$A:$I,4,FALSE),0)</f>
        <v>33899</v>
      </c>
      <c r="I3017" s="20">
        <f>IFERROR(VLOOKUP(A3017,[2]webService!$A:$II,5,FALSE),0)</f>
        <v>155835</v>
      </c>
      <c r="J3017" s="20">
        <f>IFERROR(VLOOKUP(A3017,[2]webService!$A:$I,6,FALSE),0)</f>
        <v>0</v>
      </c>
      <c r="K3017" s="20">
        <f>IFERROR(VLOOKUP(A3017,[2]webService!$A:$I,7,FALSE),0)</f>
        <v>0</v>
      </c>
      <c r="L3017" s="20">
        <f>IFERROR(VLOOKUP(A3017,[2]webService!$A:$I,8,FALSE),0)</f>
        <v>0</v>
      </c>
      <c r="M3017" s="28">
        <f>IFERROR(VLOOKUP(A3017,[2]webService!$A:$I,9,FALSE),0)</f>
        <v>0</v>
      </c>
      <c r="N3017" s="27">
        <f>IFERROR(VLOOKUP(A3017,[3]soaBnafar!$A:$G,2,FALSE),0)</f>
        <v>0</v>
      </c>
      <c r="O3017" s="20">
        <f>IFERROR(VLOOKUP(A3017,[3]soaBnafar!$A:$H,3,FALSE),0)</f>
        <v>0</v>
      </c>
      <c r="P3017" s="20">
        <f>IFERROR(VLOOKUP(A3017,[3]soaBnafar!$A:$G,4,FALSE),0)</f>
        <v>0</v>
      </c>
      <c r="Q3017" s="20">
        <f>IFERROR(VLOOKUP(A3017,[3]soaBnafar!$A:$G,5,FALSE),0)</f>
        <v>0</v>
      </c>
      <c r="R3017" s="20">
        <f>IFERROR(VLOOKUP(A3017,[3]soaBnafar!$A:$G,6,FALSE),0)</f>
        <v>0</v>
      </c>
      <c r="S3017" s="20">
        <f>IFERROR(VLOOKUP(A3017,[3]soaBnafar!$A:$G,7,FALSE),0)</f>
        <v>0</v>
      </c>
      <c r="T3017" s="32">
        <f t="shared" si="566"/>
        <v>33899</v>
      </c>
      <c r="U3017" s="21">
        <f t="shared" si="567"/>
        <v>155835</v>
      </c>
      <c r="V3017" s="21">
        <f t="shared" si="568"/>
        <v>0</v>
      </c>
      <c r="W3017" s="21">
        <f t="shared" si="569"/>
        <v>0</v>
      </c>
      <c r="X3017" s="21">
        <f t="shared" si="570"/>
        <v>0</v>
      </c>
      <c r="Y3017" s="33">
        <f t="shared" si="571"/>
        <v>0</v>
      </c>
      <c r="Z3017" s="4" t="str">
        <f t="shared" si="572"/>
        <v>Sim</v>
      </c>
      <c r="AA3017" s="4" t="str">
        <f t="shared" si="573"/>
        <v>Sim</v>
      </c>
      <c r="AB3017" s="4" t="str">
        <f t="shared" si="574"/>
        <v>Não</v>
      </c>
      <c r="AC3017" s="4" t="str">
        <f t="shared" si="575"/>
        <v>Não</v>
      </c>
      <c r="AD3017" s="4" t="str">
        <f t="shared" si="576"/>
        <v>Não</v>
      </c>
      <c r="AE3017" s="30" t="str">
        <f t="shared" si="577"/>
        <v>Não</v>
      </c>
    </row>
    <row r="3018" spans="1:31" x14ac:dyDescent="0.25">
      <c r="A3018" s="23">
        <v>430350</v>
      </c>
      <c r="B3018" s="27">
        <f>IFERROR(VLOOKUP(A3018,[1]Monitoramento_Base_somente_disp!$A:$L,5,FALSE),0)</f>
        <v>0</v>
      </c>
      <c r="C3018" s="20">
        <f>IFERROR(VLOOKUP(A3018,[1]Monitoramento_Base_somente_disp!$A:$L,6,FALSE),0)</f>
        <v>0</v>
      </c>
      <c r="D3018" s="20">
        <f>IFERROR(VLOOKUP(A3018,[1]Monitoramento_Base_somente_disp!$A:$L,7,FALSE),0)</f>
        <v>0</v>
      </c>
      <c r="E3018" s="20">
        <f>IFERROR(VLOOKUP(A3018,[1]Monitoramento_Base_somente_disp!$A:$L,8,FALSE),0)</f>
        <v>0</v>
      </c>
      <c r="F3018" s="20">
        <f>IFERROR(VLOOKUP(A3018,[1]Monitoramento_Base_somente_disp!$A:$L,9,FALSE),0)</f>
        <v>0</v>
      </c>
      <c r="G3018" s="28">
        <f>IFERROR(VLOOKUP(A3018,[1]Monitoramento_Base_somente_disp!$A:$L,10,FALSE),0)</f>
        <v>0</v>
      </c>
      <c r="H3018" s="27">
        <f>IFERROR(VLOOKUP(A3018,[2]webService!$A:$I,4,FALSE),0)</f>
        <v>0</v>
      </c>
      <c r="I3018" s="20">
        <f>IFERROR(VLOOKUP(A3018,[2]webService!$A:$II,5,FALSE),0)</f>
        <v>0</v>
      </c>
      <c r="J3018" s="20">
        <f>IFERROR(VLOOKUP(A3018,[2]webService!$A:$I,6,FALSE),0)</f>
        <v>0</v>
      </c>
      <c r="K3018" s="20">
        <f>IFERROR(VLOOKUP(A3018,[2]webService!$A:$I,7,FALSE),0)</f>
        <v>0</v>
      </c>
      <c r="L3018" s="20">
        <f>IFERROR(VLOOKUP(A3018,[2]webService!$A:$I,8,FALSE),0)</f>
        <v>0</v>
      </c>
      <c r="M3018" s="28">
        <f>IFERROR(VLOOKUP(A3018,[2]webService!$A:$I,9,FALSE),0)</f>
        <v>0</v>
      </c>
      <c r="N3018" s="27">
        <f>IFERROR(VLOOKUP(A3018,[3]soaBnafar!$A:$G,2,FALSE),0)</f>
        <v>0</v>
      </c>
      <c r="O3018" s="20">
        <f>IFERROR(VLOOKUP(A3018,[3]soaBnafar!$A:$H,3,FALSE),0)</f>
        <v>0</v>
      </c>
      <c r="P3018" s="20">
        <f>IFERROR(VLOOKUP(A3018,[3]soaBnafar!$A:$G,4,FALSE),0)</f>
        <v>0</v>
      </c>
      <c r="Q3018" s="20">
        <f>IFERROR(VLOOKUP(A3018,[3]soaBnafar!$A:$G,5,FALSE),0)</f>
        <v>0</v>
      </c>
      <c r="R3018" s="20">
        <f>IFERROR(VLOOKUP(A3018,[3]soaBnafar!$A:$G,6,FALSE),0)</f>
        <v>0</v>
      </c>
      <c r="S3018" s="20">
        <f>IFERROR(VLOOKUP(A3018,[3]soaBnafar!$A:$G,7,FALSE),0)</f>
        <v>0</v>
      </c>
      <c r="T3018" s="32">
        <f t="shared" si="566"/>
        <v>0</v>
      </c>
      <c r="U3018" s="21">
        <f t="shared" si="567"/>
        <v>0</v>
      </c>
      <c r="V3018" s="21">
        <f t="shared" si="568"/>
        <v>0</v>
      </c>
      <c r="W3018" s="21">
        <f t="shared" si="569"/>
        <v>0</v>
      </c>
      <c r="X3018" s="21">
        <f t="shared" si="570"/>
        <v>0</v>
      </c>
      <c r="Y3018" s="33">
        <f t="shared" si="571"/>
        <v>0</v>
      </c>
      <c r="Z3018" s="4" t="str">
        <f t="shared" si="572"/>
        <v>Não</v>
      </c>
      <c r="AA3018" s="4" t="str">
        <f t="shared" si="573"/>
        <v>Não</v>
      </c>
      <c r="AB3018" s="4" t="str">
        <f t="shared" si="574"/>
        <v>Não</v>
      </c>
      <c r="AC3018" s="4" t="str">
        <f t="shared" si="575"/>
        <v>Não</v>
      </c>
      <c r="AD3018" s="4" t="str">
        <f t="shared" si="576"/>
        <v>Não</v>
      </c>
      <c r="AE3018" s="30" t="str">
        <f t="shared" si="577"/>
        <v>Não</v>
      </c>
    </row>
    <row r="3019" spans="1:31" x14ac:dyDescent="0.25">
      <c r="A3019" s="23">
        <v>430360</v>
      </c>
      <c r="B3019" s="27">
        <f>IFERROR(VLOOKUP(A3019,[1]Monitoramento_Base_somente_disp!$A:$L,5,FALSE),0)</f>
        <v>0</v>
      </c>
      <c r="C3019" s="20">
        <f>IFERROR(VLOOKUP(A3019,[1]Monitoramento_Base_somente_disp!$A:$L,6,FALSE),0)</f>
        <v>2956948</v>
      </c>
      <c r="D3019" s="20">
        <f>IFERROR(VLOOKUP(A3019,[1]Monitoramento_Base_somente_disp!$A:$L,7,FALSE),0)</f>
        <v>0</v>
      </c>
      <c r="E3019" s="20">
        <f>IFERROR(VLOOKUP(A3019,[1]Monitoramento_Base_somente_disp!$A:$L,8,FALSE),0)</f>
        <v>1666434</v>
      </c>
      <c r="F3019" s="20">
        <f>IFERROR(VLOOKUP(A3019,[1]Monitoramento_Base_somente_disp!$A:$L,9,FALSE),0)</f>
        <v>0</v>
      </c>
      <c r="G3019" s="28">
        <f>IFERROR(VLOOKUP(A3019,[1]Monitoramento_Base_somente_disp!$A:$L,10,FALSE),0)</f>
        <v>0</v>
      </c>
      <c r="H3019" s="27">
        <f>IFERROR(VLOOKUP(A3019,[2]webService!$A:$I,4,FALSE),0)</f>
        <v>18903</v>
      </c>
      <c r="I3019" s="20">
        <f>IFERROR(VLOOKUP(A3019,[2]webService!$A:$II,5,FALSE),0)</f>
        <v>0</v>
      </c>
      <c r="J3019" s="20">
        <f>IFERROR(VLOOKUP(A3019,[2]webService!$A:$I,6,FALSE),0)</f>
        <v>0</v>
      </c>
      <c r="K3019" s="20">
        <f>IFERROR(VLOOKUP(A3019,[2]webService!$A:$I,7,FALSE),0)</f>
        <v>0</v>
      </c>
      <c r="L3019" s="20">
        <f>IFERROR(VLOOKUP(A3019,[2]webService!$A:$I,8,FALSE),0)</f>
        <v>0</v>
      </c>
      <c r="M3019" s="28">
        <f>IFERROR(VLOOKUP(A3019,[2]webService!$A:$I,9,FALSE),0)</f>
        <v>0</v>
      </c>
      <c r="N3019" s="27">
        <f>IFERROR(VLOOKUP(A3019,[3]soaBnafar!$A:$G,2,FALSE),0)</f>
        <v>0</v>
      </c>
      <c r="O3019" s="20">
        <f>IFERROR(VLOOKUP(A3019,[3]soaBnafar!$A:$H,3,FALSE),0)</f>
        <v>0</v>
      </c>
      <c r="P3019" s="20">
        <f>IFERROR(VLOOKUP(A3019,[3]soaBnafar!$A:$G,4,FALSE),0)</f>
        <v>0</v>
      </c>
      <c r="Q3019" s="20">
        <f>IFERROR(VLOOKUP(A3019,[3]soaBnafar!$A:$G,5,FALSE),0)</f>
        <v>0</v>
      </c>
      <c r="R3019" s="20">
        <f>IFERROR(VLOOKUP(A3019,[3]soaBnafar!$A:$G,6,FALSE),0)</f>
        <v>0</v>
      </c>
      <c r="S3019" s="20">
        <f>IFERROR(VLOOKUP(A3019,[3]soaBnafar!$A:$G,7,FALSE),0)</f>
        <v>0</v>
      </c>
      <c r="T3019" s="32">
        <f t="shared" si="566"/>
        <v>18903</v>
      </c>
      <c r="U3019" s="21">
        <f t="shared" si="567"/>
        <v>2956948</v>
      </c>
      <c r="V3019" s="21">
        <f t="shared" si="568"/>
        <v>0</v>
      </c>
      <c r="W3019" s="21">
        <f t="shared" si="569"/>
        <v>1666434</v>
      </c>
      <c r="X3019" s="21">
        <f t="shared" si="570"/>
        <v>0</v>
      </c>
      <c r="Y3019" s="33">
        <f t="shared" si="571"/>
        <v>0</v>
      </c>
      <c r="Z3019" s="4" t="str">
        <f t="shared" si="572"/>
        <v>Sim</v>
      </c>
      <c r="AA3019" s="4" t="str">
        <f t="shared" si="573"/>
        <v>Sim</v>
      </c>
      <c r="AB3019" s="4" t="str">
        <f t="shared" si="574"/>
        <v>Não</v>
      </c>
      <c r="AC3019" s="4" t="str">
        <f t="shared" si="575"/>
        <v>Sim</v>
      </c>
      <c r="AD3019" s="4" t="str">
        <f t="shared" si="576"/>
        <v>Não</v>
      </c>
      <c r="AE3019" s="30" t="str">
        <f t="shared" si="577"/>
        <v>Não</v>
      </c>
    </row>
    <row r="3020" spans="1:31" x14ac:dyDescent="0.25">
      <c r="A3020" s="23">
        <v>430367</v>
      </c>
      <c r="B3020" s="27">
        <f>IFERROR(VLOOKUP(A3020,[1]Monitoramento_Base_somente_disp!$A:$L,5,FALSE),0)</f>
        <v>0</v>
      </c>
      <c r="C3020" s="20">
        <f>IFERROR(VLOOKUP(A3020,[1]Monitoramento_Base_somente_disp!$A:$L,6,FALSE),0)</f>
        <v>3838688</v>
      </c>
      <c r="D3020" s="20">
        <f>IFERROR(VLOOKUP(A3020,[1]Monitoramento_Base_somente_disp!$A:$L,7,FALSE),0)</f>
        <v>0</v>
      </c>
      <c r="E3020" s="20">
        <f>IFERROR(VLOOKUP(A3020,[1]Monitoramento_Base_somente_disp!$A:$L,8,FALSE),0)</f>
        <v>1919344</v>
      </c>
      <c r="F3020" s="20">
        <f>IFERROR(VLOOKUP(A3020,[1]Monitoramento_Base_somente_disp!$A:$L,9,FALSE),0)</f>
        <v>0</v>
      </c>
      <c r="G3020" s="28">
        <f>IFERROR(VLOOKUP(A3020,[1]Monitoramento_Base_somente_disp!$A:$L,10,FALSE),0)</f>
        <v>0</v>
      </c>
      <c r="H3020" s="27">
        <f>IFERROR(VLOOKUP(A3020,[2]webService!$A:$I,4,FALSE),0)</f>
        <v>0</v>
      </c>
      <c r="I3020" s="20">
        <f>IFERROR(VLOOKUP(A3020,[2]webService!$A:$II,5,FALSE),0)</f>
        <v>0</v>
      </c>
      <c r="J3020" s="20">
        <f>IFERROR(VLOOKUP(A3020,[2]webService!$A:$I,6,FALSE),0)</f>
        <v>0</v>
      </c>
      <c r="K3020" s="20">
        <f>IFERROR(VLOOKUP(A3020,[2]webService!$A:$I,7,FALSE),0)</f>
        <v>0</v>
      </c>
      <c r="L3020" s="20">
        <f>IFERROR(VLOOKUP(A3020,[2]webService!$A:$I,8,FALSE),0)</f>
        <v>0</v>
      </c>
      <c r="M3020" s="28">
        <f>IFERROR(VLOOKUP(A3020,[2]webService!$A:$I,9,FALSE),0)</f>
        <v>0</v>
      </c>
      <c r="N3020" s="27">
        <f>IFERROR(VLOOKUP(A3020,[3]soaBnafar!$A:$G,2,FALSE),0)</f>
        <v>0</v>
      </c>
      <c r="O3020" s="20">
        <f>IFERROR(VLOOKUP(A3020,[3]soaBnafar!$A:$H,3,FALSE),0)</f>
        <v>0</v>
      </c>
      <c r="P3020" s="20">
        <f>IFERROR(VLOOKUP(A3020,[3]soaBnafar!$A:$G,4,FALSE),0)</f>
        <v>0</v>
      </c>
      <c r="Q3020" s="20">
        <f>IFERROR(VLOOKUP(A3020,[3]soaBnafar!$A:$G,5,FALSE),0)</f>
        <v>0</v>
      </c>
      <c r="R3020" s="20">
        <f>IFERROR(VLOOKUP(A3020,[3]soaBnafar!$A:$G,6,FALSE),0)</f>
        <v>0</v>
      </c>
      <c r="S3020" s="20">
        <f>IFERROR(VLOOKUP(A3020,[3]soaBnafar!$A:$G,7,FALSE),0)</f>
        <v>0</v>
      </c>
      <c r="T3020" s="32">
        <f t="shared" si="566"/>
        <v>0</v>
      </c>
      <c r="U3020" s="21">
        <f t="shared" si="567"/>
        <v>3838688</v>
      </c>
      <c r="V3020" s="21">
        <f t="shared" si="568"/>
        <v>0</v>
      </c>
      <c r="W3020" s="21">
        <f t="shared" si="569"/>
        <v>1919344</v>
      </c>
      <c r="X3020" s="21">
        <f t="shared" si="570"/>
        <v>0</v>
      </c>
      <c r="Y3020" s="33">
        <f t="shared" si="571"/>
        <v>0</v>
      </c>
      <c r="Z3020" s="4" t="str">
        <f t="shared" si="572"/>
        <v>Não</v>
      </c>
      <c r="AA3020" s="4" t="str">
        <f t="shared" si="573"/>
        <v>Sim</v>
      </c>
      <c r="AB3020" s="4" t="str">
        <f t="shared" si="574"/>
        <v>Não</v>
      </c>
      <c r="AC3020" s="4" t="str">
        <f t="shared" si="575"/>
        <v>Sim</v>
      </c>
      <c r="AD3020" s="4" t="str">
        <f t="shared" si="576"/>
        <v>Não</v>
      </c>
      <c r="AE3020" s="30" t="str">
        <f t="shared" si="577"/>
        <v>Não</v>
      </c>
    </row>
    <row r="3021" spans="1:31" x14ac:dyDescent="0.25">
      <c r="A3021" s="23">
        <v>430400</v>
      </c>
      <c r="B3021" s="27">
        <f>IFERROR(VLOOKUP(A3021,[1]Monitoramento_Base_somente_disp!$A:$L,5,FALSE),0)</f>
        <v>0</v>
      </c>
      <c r="C3021" s="20">
        <f>IFERROR(VLOOKUP(A3021,[1]Monitoramento_Base_somente_disp!$A:$L,6,FALSE),0)</f>
        <v>0</v>
      </c>
      <c r="D3021" s="20">
        <f>IFERROR(VLOOKUP(A3021,[1]Monitoramento_Base_somente_disp!$A:$L,7,FALSE),0)</f>
        <v>0</v>
      </c>
      <c r="E3021" s="20">
        <f>IFERROR(VLOOKUP(A3021,[1]Monitoramento_Base_somente_disp!$A:$L,8,FALSE),0)</f>
        <v>0</v>
      </c>
      <c r="F3021" s="20">
        <f>IFERROR(VLOOKUP(A3021,[1]Monitoramento_Base_somente_disp!$A:$L,9,FALSE),0)</f>
        <v>0</v>
      </c>
      <c r="G3021" s="28">
        <f>IFERROR(VLOOKUP(A3021,[1]Monitoramento_Base_somente_disp!$A:$L,10,FALSE),0)</f>
        <v>0</v>
      </c>
      <c r="H3021" s="27">
        <f>IFERROR(VLOOKUP(A3021,[2]webService!$A:$I,4,FALSE),0)</f>
        <v>0</v>
      </c>
      <c r="I3021" s="20">
        <f>IFERROR(VLOOKUP(A3021,[2]webService!$A:$II,5,FALSE),0)</f>
        <v>0</v>
      </c>
      <c r="J3021" s="20">
        <f>IFERROR(VLOOKUP(A3021,[2]webService!$A:$I,6,FALSE),0)</f>
        <v>0</v>
      </c>
      <c r="K3021" s="20">
        <f>IFERROR(VLOOKUP(A3021,[2]webService!$A:$I,7,FALSE),0)</f>
        <v>0</v>
      </c>
      <c r="L3021" s="20">
        <f>IFERROR(VLOOKUP(A3021,[2]webService!$A:$I,8,FALSE),0)</f>
        <v>0</v>
      </c>
      <c r="M3021" s="28">
        <f>IFERROR(VLOOKUP(A3021,[2]webService!$A:$I,9,FALSE),0)</f>
        <v>0</v>
      </c>
      <c r="N3021" s="27">
        <f>IFERROR(VLOOKUP(A3021,[3]soaBnafar!$A:$G,2,FALSE),0)</f>
        <v>0</v>
      </c>
      <c r="O3021" s="20">
        <f>IFERROR(VLOOKUP(A3021,[3]soaBnafar!$A:$H,3,FALSE),0)</f>
        <v>0</v>
      </c>
      <c r="P3021" s="20">
        <f>IFERROR(VLOOKUP(A3021,[3]soaBnafar!$A:$G,4,FALSE),0)</f>
        <v>0</v>
      </c>
      <c r="Q3021" s="20">
        <f>IFERROR(VLOOKUP(A3021,[3]soaBnafar!$A:$G,5,FALSE),0)</f>
        <v>0</v>
      </c>
      <c r="R3021" s="20">
        <f>IFERROR(VLOOKUP(A3021,[3]soaBnafar!$A:$G,6,FALSE),0)</f>
        <v>0</v>
      </c>
      <c r="S3021" s="20">
        <f>IFERROR(VLOOKUP(A3021,[3]soaBnafar!$A:$G,7,FALSE),0)</f>
        <v>0</v>
      </c>
      <c r="T3021" s="32">
        <f t="shared" si="566"/>
        <v>0</v>
      </c>
      <c r="U3021" s="21">
        <f t="shared" si="567"/>
        <v>0</v>
      </c>
      <c r="V3021" s="21">
        <f t="shared" si="568"/>
        <v>0</v>
      </c>
      <c r="W3021" s="21">
        <f t="shared" si="569"/>
        <v>0</v>
      </c>
      <c r="X3021" s="21">
        <f t="shared" si="570"/>
        <v>0</v>
      </c>
      <c r="Y3021" s="33">
        <f t="shared" si="571"/>
        <v>0</v>
      </c>
      <c r="Z3021" s="4" t="str">
        <f t="shared" si="572"/>
        <v>Não</v>
      </c>
      <c r="AA3021" s="4" t="str">
        <f t="shared" si="573"/>
        <v>Não</v>
      </c>
      <c r="AB3021" s="4" t="str">
        <f t="shared" si="574"/>
        <v>Não</v>
      </c>
      <c r="AC3021" s="4" t="str">
        <f t="shared" si="575"/>
        <v>Não</v>
      </c>
      <c r="AD3021" s="4" t="str">
        <f t="shared" si="576"/>
        <v>Não</v>
      </c>
      <c r="AE3021" s="30" t="str">
        <f t="shared" si="577"/>
        <v>Não</v>
      </c>
    </row>
    <row r="3022" spans="1:31" x14ac:dyDescent="0.25">
      <c r="A3022" s="23">
        <v>430410</v>
      </c>
      <c r="B3022" s="27">
        <f>IFERROR(VLOOKUP(A3022,[1]Monitoramento_Base_somente_disp!$A:$L,5,FALSE),0)</f>
        <v>0</v>
      </c>
      <c r="C3022" s="20">
        <f>IFERROR(VLOOKUP(A3022,[1]Monitoramento_Base_somente_disp!$A:$L,6,FALSE),0)</f>
        <v>0</v>
      </c>
      <c r="D3022" s="20">
        <f>IFERROR(VLOOKUP(A3022,[1]Monitoramento_Base_somente_disp!$A:$L,7,FALSE),0)</f>
        <v>0</v>
      </c>
      <c r="E3022" s="20">
        <f>IFERROR(VLOOKUP(A3022,[1]Monitoramento_Base_somente_disp!$A:$L,8,FALSE),0)</f>
        <v>0</v>
      </c>
      <c r="F3022" s="20">
        <f>IFERROR(VLOOKUP(A3022,[1]Monitoramento_Base_somente_disp!$A:$L,9,FALSE),0)</f>
        <v>0</v>
      </c>
      <c r="G3022" s="28">
        <f>IFERROR(VLOOKUP(A3022,[1]Monitoramento_Base_somente_disp!$A:$L,10,FALSE),0)</f>
        <v>0</v>
      </c>
      <c r="H3022" s="27">
        <f>IFERROR(VLOOKUP(A3022,[2]webService!$A:$I,4,FALSE),0)</f>
        <v>106601</v>
      </c>
      <c r="I3022" s="20">
        <f>IFERROR(VLOOKUP(A3022,[2]webService!$A:$II,5,FALSE),0)</f>
        <v>428028</v>
      </c>
      <c r="J3022" s="20">
        <f>IFERROR(VLOOKUP(A3022,[2]webService!$A:$I,6,FALSE),0)</f>
        <v>2</v>
      </c>
      <c r="K3022" s="20">
        <f>IFERROR(VLOOKUP(A3022,[2]webService!$A:$I,7,FALSE),0)</f>
        <v>0</v>
      </c>
      <c r="L3022" s="20">
        <f>IFERROR(VLOOKUP(A3022,[2]webService!$A:$I,8,FALSE),0)</f>
        <v>0</v>
      </c>
      <c r="M3022" s="28">
        <f>IFERROR(VLOOKUP(A3022,[2]webService!$A:$I,9,FALSE),0)</f>
        <v>0</v>
      </c>
      <c r="N3022" s="27">
        <f>IFERROR(VLOOKUP(A3022,[3]soaBnafar!$A:$G,2,FALSE),0)</f>
        <v>0</v>
      </c>
      <c r="O3022" s="20">
        <f>IFERROR(VLOOKUP(A3022,[3]soaBnafar!$A:$H,3,FALSE),0)</f>
        <v>0</v>
      </c>
      <c r="P3022" s="20">
        <f>IFERROR(VLOOKUP(A3022,[3]soaBnafar!$A:$G,4,FALSE),0)</f>
        <v>0</v>
      </c>
      <c r="Q3022" s="20">
        <f>IFERROR(VLOOKUP(A3022,[3]soaBnafar!$A:$G,5,FALSE),0)</f>
        <v>0</v>
      </c>
      <c r="R3022" s="20">
        <f>IFERROR(VLOOKUP(A3022,[3]soaBnafar!$A:$G,6,FALSE),0)</f>
        <v>0</v>
      </c>
      <c r="S3022" s="20">
        <f>IFERROR(VLOOKUP(A3022,[3]soaBnafar!$A:$G,7,FALSE),0)</f>
        <v>0</v>
      </c>
      <c r="T3022" s="32">
        <f t="shared" si="566"/>
        <v>106601</v>
      </c>
      <c r="U3022" s="21">
        <f t="shared" si="567"/>
        <v>428028</v>
      </c>
      <c r="V3022" s="21">
        <f t="shared" si="568"/>
        <v>2</v>
      </c>
      <c r="W3022" s="21">
        <f t="shared" si="569"/>
        <v>0</v>
      </c>
      <c r="X3022" s="21">
        <f t="shared" si="570"/>
        <v>0</v>
      </c>
      <c r="Y3022" s="33">
        <f t="shared" si="571"/>
        <v>0</v>
      </c>
      <c r="Z3022" s="4" t="str">
        <f t="shared" si="572"/>
        <v>Sim</v>
      </c>
      <c r="AA3022" s="4" t="str">
        <f t="shared" si="573"/>
        <v>Sim</v>
      </c>
      <c r="AB3022" s="4" t="str">
        <f t="shared" si="574"/>
        <v>Sim</v>
      </c>
      <c r="AC3022" s="4" t="str">
        <f t="shared" si="575"/>
        <v>Não</v>
      </c>
      <c r="AD3022" s="4" t="str">
        <f t="shared" si="576"/>
        <v>Não</v>
      </c>
      <c r="AE3022" s="30" t="str">
        <f t="shared" si="577"/>
        <v>Não</v>
      </c>
    </row>
    <row r="3023" spans="1:31" x14ac:dyDescent="0.25">
      <c r="A3023" s="23">
        <v>430420</v>
      </c>
      <c r="B3023" s="27">
        <f>IFERROR(VLOOKUP(A3023,[1]Monitoramento_Base_somente_disp!$A:$L,5,FALSE),0)</f>
        <v>0</v>
      </c>
      <c r="C3023" s="20">
        <f>IFERROR(VLOOKUP(A3023,[1]Monitoramento_Base_somente_disp!$A:$L,6,FALSE),0)</f>
        <v>0</v>
      </c>
      <c r="D3023" s="20">
        <f>IFERROR(VLOOKUP(A3023,[1]Monitoramento_Base_somente_disp!$A:$L,7,FALSE),0)</f>
        <v>0</v>
      </c>
      <c r="E3023" s="20">
        <f>IFERROR(VLOOKUP(A3023,[1]Monitoramento_Base_somente_disp!$A:$L,8,FALSE),0)</f>
        <v>0</v>
      </c>
      <c r="F3023" s="20">
        <f>IFERROR(VLOOKUP(A3023,[1]Monitoramento_Base_somente_disp!$A:$L,9,FALSE),0)</f>
        <v>0</v>
      </c>
      <c r="G3023" s="28">
        <f>IFERROR(VLOOKUP(A3023,[1]Monitoramento_Base_somente_disp!$A:$L,10,FALSE),0)</f>
        <v>0</v>
      </c>
      <c r="H3023" s="27">
        <f>IFERROR(VLOOKUP(A3023,[2]webService!$A:$I,4,FALSE),0)</f>
        <v>0</v>
      </c>
      <c r="I3023" s="20">
        <f>IFERROR(VLOOKUP(A3023,[2]webService!$A:$II,5,FALSE),0)</f>
        <v>0</v>
      </c>
      <c r="J3023" s="20">
        <f>IFERROR(VLOOKUP(A3023,[2]webService!$A:$I,6,FALSE),0)</f>
        <v>0</v>
      </c>
      <c r="K3023" s="20">
        <f>IFERROR(VLOOKUP(A3023,[2]webService!$A:$I,7,FALSE),0)</f>
        <v>0</v>
      </c>
      <c r="L3023" s="20">
        <f>IFERROR(VLOOKUP(A3023,[2]webService!$A:$I,8,FALSE),0)</f>
        <v>0</v>
      </c>
      <c r="M3023" s="28">
        <f>IFERROR(VLOOKUP(A3023,[2]webService!$A:$I,9,FALSE),0)</f>
        <v>0</v>
      </c>
      <c r="N3023" s="27">
        <f>IFERROR(VLOOKUP(A3023,[3]soaBnafar!$A:$G,2,FALSE),0)</f>
        <v>288629</v>
      </c>
      <c r="O3023" s="20">
        <f>IFERROR(VLOOKUP(A3023,[3]soaBnafar!$A:$H,3,FALSE),0)</f>
        <v>7363216</v>
      </c>
      <c r="P3023" s="20">
        <f>IFERROR(VLOOKUP(A3023,[3]soaBnafar!$A:$G,4,FALSE),0)</f>
        <v>12951</v>
      </c>
      <c r="Q3023" s="20">
        <f>IFERROR(VLOOKUP(A3023,[3]soaBnafar!$A:$G,5,FALSE),0)</f>
        <v>7675051</v>
      </c>
      <c r="R3023" s="20">
        <f>IFERROR(VLOOKUP(A3023,[3]soaBnafar!$A:$G,6,FALSE),0)</f>
        <v>0</v>
      </c>
      <c r="S3023" s="20">
        <f>IFERROR(VLOOKUP(A3023,[3]soaBnafar!$A:$G,7,FALSE),0)</f>
        <v>0</v>
      </c>
      <c r="T3023" s="32">
        <f t="shared" si="566"/>
        <v>288629</v>
      </c>
      <c r="U3023" s="21">
        <f t="shared" si="567"/>
        <v>7363216</v>
      </c>
      <c r="V3023" s="21">
        <f t="shared" si="568"/>
        <v>12951</v>
      </c>
      <c r="W3023" s="21">
        <f t="shared" si="569"/>
        <v>7675051</v>
      </c>
      <c r="X3023" s="21">
        <f t="shared" si="570"/>
        <v>0</v>
      </c>
      <c r="Y3023" s="33">
        <f t="shared" si="571"/>
        <v>0</v>
      </c>
      <c r="Z3023" s="4" t="str">
        <f t="shared" si="572"/>
        <v>Sim</v>
      </c>
      <c r="AA3023" s="4" t="str">
        <f t="shared" si="573"/>
        <v>Sim</v>
      </c>
      <c r="AB3023" s="4" t="str">
        <f t="shared" si="574"/>
        <v>Sim</v>
      </c>
      <c r="AC3023" s="4" t="str">
        <f t="shared" si="575"/>
        <v>Sim</v>
      </c>
      <c r="AD3023" s="4" t="str">
        <f t="shared" si="576"/>
        <v>Não</v>
      </c>
      <c r="AE3023" s="30" t="str">
        <f t="shared" si="577"/>
        <v>Não</v>
      </c>
    </row>
    <row r="3024" spans="1:31" x14ac:dyDescent="0.25">
      <c r="A3024" s="23">
        <v>430435</v>
      </c>
      <c r="B3024" s="27">
        <f>IFERROR(VLOOKUP(A3024,[1]Monitoramento_Base_somente_disp!$A:$L,5,FALSE),0)</f>
        <v>0</v>
      </c>
      <c r="C3024" s="20">
        <f>IFERROR(VLOOKUP(A3024,[1]Monitoramento_Base_somente_disp!$A:$L,6,FALSE),0)</f>
        <v>30655968</v>
      </c>
      <c r="D3024" s="20">
        <f>IFERROR(VLOOKUP(A3024,[1]Monitoramento_Base_somente_disp!$A:$L,7,FALSE),0)</f>
        <v>0</v>
      </c>
      <c r="E3024" s="20">
        <f>IFERROR(VLOOKUP(A3024,[1]Monitoramento_Base_somente_disp!$A:$L,8,FALSE),0)</f>
        <v>15327984</v>
      </c>
      <c r="F3024" s="20">
        <f>IFERROR(VLOOKUP(A3024,[1]Monitoramento_Base_somente_disp!$A:$L,9,FALSE),0)</f>
        <v>0</v>
      </c>
      <c r="G3024" s="28">
        <f>IFERROR(VLOOKUP(A3024,[1]Monitoramento_Base_somente_disp!$A:$L,10,FALSE),0)</f>
        <v>0</v>
      </c>
      <c r="H3024" s="27">
        <f>IFERROR(VLOOKUP(A3024,[2]webService!$A:$I,4,FALSE),0)</f>
        <v>0</v>
      </c>
      <c r="I3024" s="20">
        <f>IFERROR(VLOOKUP(A3024,[2]webService!$A:$II,5,FALSE),0)</f>
        <v>0</v>
      </c>
      <c r="J3024" s="20">
        <f>IFERROR(VLOOKUP(A3024,[2]webService!$A:$I,6,FALSE),0)</f>
        <v>0</v>
      </c>
      <c r="K3024" s="20">
        <f>IFERROR(VLOOKUP(A3024,[2]webService!$A:$I,7,FALSE),0)</f>
        <v>0</v>
      </c>
      <c r="L3024" s="20">
        <f>IFERROR(VLOOKUP(A3024,[2]webService!$A:$I,8,FALSE),0)</f>
        <v>0</v>
      </c>
      <c r="M3024" s="28">
        <f>IFERROR(VLOOKUP(A3024,[2]webService!$A:$I,9,FALSE),0)</f>
        <v>0</v>
      </c>
      <c r="N3024" s="27">
        <f>IFERROR(VLOOKUP(A3024,[3]soaBnafar!$A:$G,2,FALSE),0)</f>
        <v>0</v>
      </c>
      <c r="O3024" s="20">
        <f>IFERROR(VLOOKUP(A3024,[3]soaBnafar!$A:$H,3,FALSE),0)</f>
        <v>0</v>
      </c>
      <c r="P3024" s="20">
        <f>IFERROR(VLOOKUP(A3024,[3]soaBnafar!$A:$G,4,FALSE),0)</f>
        <v>0</v>
      </c>
      <c r="Q3024" s="20">
        <f>IFERROR(VLOOKUP(A3024,[3]soaBnafar!$A:$G,5,FALSE),0)</f>
        <v>0</v>
      </c>
      <c r="R3024" s="20">
        <f>IFERROR(VLOOKUP(A3024,[3]soaBnafar!$A:$G,6,FALSE),0)</f>
        <v>0</v>
      </c>
      <c r="S3024" s="20">
        <f>IFERROR(VLOOKUP(A3024,[3]soaBnafar!$A:$G,7,FALSE),0)</f>
        <v>0</v>
      </c>
      <c r="T3024" s="32">
        <f t="shared" si="566"/>
        <v>0</v>
      </c>
      <c r="U3024" s="21">
        <f t="shared" si="567"/>
        <v>30655968</v>
      </c>
      <c r="V3024" s="21">
        <f t="shared" si="568"/>
        <v>0</v>
      </c>
      <c r="W3024" s="21">
        <f t="shared" si="569"/>
        <v>15327984</v>
      </c>
      <c r="X3024" s="21">
        <f t="shared" si="570"/>
        <v>0</v>
      </c>
      <c r="Y3024" s="33">
        <f t="shared" si="571"/>
        <v>0</v>
      </c>
      <c r="Z3024" s="4" t="str">
        <f t="shared" si="572"/>
        <v>Não</v>
      </c>
      <c r="AA3024" s="4" t="str">
        <f t="shared" si="573"/>
        <v>Sim</v>
      </c>
      <c r="AB3024" s="4" t="str">
        <f t="shared" si="574"/>
        <v>Não</v>
      </c>
      <c r="AC3024" s="4" t="str">
        <f t="shared" si="575"/>
        <v>Sim</v>
      </c>
      <c r="AD3024" s="4" t="str">
        <f t="shared" si="576"/>
        <v>Não</v>
      </c>
      <c r="AE3024" s="30" t="str">
        <f t="shared" si="577"/>
        <v>Não</v>
      </c>
    </row>
    <row r="3025" spans="1:31" x14ac:dyDescent="0.25">
      <c r="A3025" s="23">
        <v>430450</v>
      </c>
      <c r="B3025" s="27">
        <f>IFERROR(VLOOKUP(A3025,[1]Monitoramento_Base_somente_disp!$A:$L,5,FALSE),0)</f>
        <v>0</v>
      </c>
      <c r="C3025" s="20">
        <f>IFERROR(VLOOKUP(A3025,[1]Monitoramento_Base_somente_disp!$A:$L,6,FALSE),0)</f>
        <v>66333204</v>
      </c>
      <c r="D3025" s="20">
        <f>IFERROR(VLOOKUP(A3025,[1]Monitoramento_Base_somente_disp!$A:$L,7,FALSE),0)</f>
        <v>0</v>
      </c>
      <c r="E3025" s="20">
        <f>IFERROR(VLOOKUP(A3025,[1]Monitoramento_Base_somente_disp!$A:$L,8,FALSE),0)</f>
        <v>33166602</v>
      </c>
      <c r="F3025" s="20">
        <f>IFERROR(VLOOKUP(A3025,[1]Monitoramento_Base_somente_disp!$A:$L,9,FALSE),0)</f>
        <v>0</v>
      </c>
      <c r="G3025" s="28">
        <f>IFERROR(VLOOKUP(A3025,[1]Monitoramento_Base_somente_disp!$A:$L,10,FALSE),0)</f>
        <v>0</v>
      </c>
      <c r="H3025" s="27">
        <f>IFERROR(VLOOKUP(A3025,[2]webService!$A:$I,4,FALSE),0)</f>
        <v>0</v>
      </c>
      <c r="I3025" s="20">
        <f>IFERROR(VLOOKUP(A3025,[2]webService!$A:$II,5,FALSE),0)</f>
        <v>0</v>
      </c>
      <c r="J3025" s="20">
        <f>IFERROR(VLOOKUP(A3025,[2]webService!$A:$I,6,FALSE),0)</f>
        <v>0</v>
      </c>
      <c r="K3025" s="20">
        <f>IFERROR(VLOOKUP(A3025,[2]webService!$A:$I,7,FALSE),0)</f>
        <v>0</v>
      </c>
      <c r="L3025" s="20">
        <f>IFERROR(VLOOKUP(A3025,[2]webService!$A:$I,8,FALSE),0)</f>
        <v>0</v>
      </c>
      <c r="M3025" s="28">
        <f>IFERROR(VLOOKUP(A3025,[2]webService!$A:$I,9,FALSE),0)</f>
        <v>0</v>
      </c>
      <c r="N3025" s="27">
        <f>IFERROR(VLOOKUP(A3025,[3]soaBnafar!$A:$G,2,FALSE),0)</f>
        <v>0</v>
      </c>
      <c r="O3025" s="20">
        <f>IFERROR(VLOOKUP(A3025,[3]soaBnafar!$A:$H,3,FALSE),0)</f>
        <v>0</v>
      </c>
      <c r="P3025" s="20">
        <f>IFERROR(VLOOKUP(A3025,[3]soaBnafar!$A:$G,4,FALSE),0)</f>
        <v>0</v>
      </c>
      <c r="Q3025" s="20">
        <f>IFERROR(VLOOKUP(A3025,[3]soaBnafar!$A:$G,5,FALSE),0)</f>
        <v>0</v>
      </c>
      <c r="R3025" s="20">
        <f>IFERROR(VLOOKUP(A3025,[3]soaBnafar!$A:$G,6,FALSE),0)</f>
        <v>0</v>
      </c>
      <c r="S3025" s="20">
        <f>IFERROR(VLOOKUP(A3025,[3]soaBnafar!$A:$G,7,FALSE),0)</f>
        <v>0</v>
      </c>
      <c r="T3025" s="32">
        <f t="shared" si="566"/>
        <v>0</v>
      </c>
      <c r="U3025" s="21">
        <f t="shared" si="567"/>
        <v>66333204</v>
      </c>
      <c r="V3025" s="21">
        <f t="shared" si="568"/>
        <v>0</v>
      </c>
      <c r="W3025" s="21">
        <f t="shared" si="569"/>
        <v>33166602</v>
      </c>
      <c r="X3025" s="21">
        <f t="shared" si="570"/>
        <v>0</v>
      </c>
      <c r="Y3025" s="33">
        <f t="shared" si="571"/>
        <v>0</v>
      </c>
      <c r="Z3025" s="4" t="str">
        <f t="shared" si="572"/>
        <v>Não</v>
      </c>
      <c r="AA3025" s="4" t="str">
        <f t="shared" si="573"/>
        <v>Sim</v>
      </c>
      <c r="AB3025" s="4" t="str">
        <f t="shared" si="574"/>
        <v>Não</v>
      </c>
      <c r="AC3025" s="4" t="str">
        <f t="shared" si="575"/>
        <v>Sim</v>
      </c>
      <c r="AD3025" s="4" t="str">
        <f t="shared" si="576"/>
        <v>Não</v>
      </c>
      <c r="AE3025" s="30" t="str">
        <f t="shared" si="577"/>
        <v>Não</v>
      </c>
    </row>
    <row r="3026" spans="1:31" x14ac:dyDescent="0.25">
      <c r="A3026" s="23">
        <v>430462</v>
      </c>
      <c r="B3026" s="27">
        <f>IFERROR(VLOOKUP(A3026,[1]Monitoramento_Base_somente_disp!$A:$L,5,FALSE),0)</f>
        <v>0</v>
      </c>
      <c r="C3026" s="20">
        <f>IFERROR(VLOOKUP(A3026,[1]Monitoramento_Base_somente_disp!$A:$L,6,FALSE),0)</f>
        <v>0</v>
      </c>
      <c r="D3026" s="20">
        <f>IFERROR(VLOOKUP(A3026,[1]Monitoramento_Base_somente_disp!$A:$L,7,FALSE),0)</f>
        <v>0</v>
      </c>
      <c r="E3026" s="20">
        <f>IFERROR(VLOOKUP(A3026,[1]Monitoramento_Base_somente_disp!$A:$L,8,FALSE),0)</f>
        <v>0</v>
      </c>
      <c r="F3026" s="20">
        <f>IFERROR(VLOOKUP(A3026,[1]Monitoramento_Base_somente_disp!$A:$L,9,FALSE),0)</f>
        <v>0</v>
      </c>
      <c r="G3026" s="28">
        <f>IFERROR(VLOOKUP(A3026,[1]Monitoramento_Base_somente_disp!$A:$L,10,FALSE),0)</f>
        <v>0</v>
      </c>
      <c r="H3026" s="27">
        <f>IFERROR(VLOOKUP(A3026,[2]webService!$A:$I,4,FALSE),0)</f>
        <v>18899</v>
      </c>
      <c r="I3026" s="20">
        <f>IFERROR(VLOOKUP(A3026,[2]webService!$A:$II,5,FALSE),0)</f>
        <v>178443</v>
      </c>
      <c r="J3026" s="20">
        <f>IFERROR(VLOOKUP(A3026,[2]webService!$A:$I,6,FALSE),0)</f>
        <v>0</v>
      </c>
      <c r="K3026" s="20">
        <f>IFERROR(VLOOKUP(A3026,[2]webService!$A:$I,7,FALSE),0)</f>
        <v>0</v>
      </c>
      <c r="L3026" s="20">
        <f>IFERROR(VLOOKUP(A3026,[2]webService!$A:$I,8,FALSE),0)</f>
        <v>0</v>
      </c>
      <c r="M3026" s="28">
        <f>IFERROR(VLOOKUP(A3026,[2]webService!$A:$I,9,FALSE),0)</f>
        <v>0</v>
      </c>
      <c r="N3026" s="27">
        <f>IFERROR(VLOOKUP(A3026,[3]soaBnafar!$A:$G,2,FALSE),0)</f>
        <v>0</v>
      </c>
      <c r="O3026" s="20">
        <f>IFERROR(VLOOKUP(A3026,[3]soaBnafar!$A:$H,3,FALSE),0)</f>
        <v>0</v>
      </c>
      <c r="P3026" s="20">
        <f>IFERROR(VLOOKUP(A3026,[3]soaBnafar!$A:$G,4,FALSE),0)</f>
        <v>0</v>
      </c>
      <c r="Q3026" s="20">
        <f>IFERROR(VLOOKUP(A3026,[3]soaBnafar!$A:$G,5,FALSE),0)</f>
        <v>0</v>
      </c>
      <c r="R3026" s="20">
        <f>IFERROR(VLOOKUP(A3026,[3]soaBnafar!$A:$G,6,FALSE),0)</f>
        <v>0</v>
      </c>
      <c r="S3026" s="20">
        <f>IFERROR(VLOOKUP(A3026,[3]soaBnafar!$A:$G,7,FALSE),0)</f>
        <v>0</v>
      </c>
      <c r="T3026" s="32">
        <f t="shared" si="566"/>
        <v>18899</v>
      </c>
      <c r="U3026" s="21">
        <f t="shared" si="567"/>
        <v>178443</v>
      </c>
      <c r="V3026" s="21">
        <f t="shared" si="568"/>
        <v>0</v>
      </c>
      <c r="W3026" s="21">
        <f t="shared" si="569"/>
        <v>0</v>
      </c>
      <c r="X3026" s="21">
        <f t="shared" si="570"/>
        <v>0</v>
      </c>
      <c r="Y3026" s="33">
        <f t="shared" si="571"/>
        <v>0</v>
      </c>
      <c r="Z3026" s="4" t="str">
        <f t="shared" si="572"/>
        <v>Sim</v>
      </c>
      <c r="AA3026" s="4" t="str">
        <f t="shared" si="573"/>
        <v>Sim</v>
      </c>
      <c r="AB3026" s="4" t="str">
        <f t="shared" si="574"/>
        <v>Não</v>
      </c>
      <c r="AC3026" s="4" t="str">
        <f t="shared" si="575"/>
        <v>Não</v>
      </c>
      <c r="AD3026" s="4" t="str">
        <f t="shared" si="576"/>
        <v>Não</v>
      </c>
      <c r="AE3026" s="30" t="str">
        <f t="shared" si="577"/>
        <v>Não</v>
      </c>
    </row>
    <row r="3027" spans="1:31" x14ac:dyDescent="0.25">
      <c r="A3027" s="23">
        <v>430465</v>
      </c>
      <c r="B3027" s="27">
        <f>IFERROR(VLOOKUP(A3027,[1]Monitoramento_Base_somente_disp!$A:$L,5,FALSE),0)</f>
        <v>0</v>
      </c>
      <c r="C3027" s="20">
        <f>IFERROR(VLOOKUP(A3027,[1]Monitoramento_Base_somente_disp!$A:$L,6,FALSE),0)</f>
        <v>0</v>
      </c>
      <c r="D3027" s="20">
        <f>IFERROR(VLOOKUP(A3027,[1]Monitoramento_Base_somente_disp!$A:$L,7,FALSE),0)</f>
        <v>0</v>
      </c>
      <c r="E3027" s="20">
        <f>IFERROR(VLOOKUP(A3027,[1]Monitoramento_Base_somente_disp!$A:$L,8,FALSE),0)</f>
        <v>0</v>
      </c>
      <c r="F3027" s="20">
        <f>IFERROR(VLOOKUP(A3027,[1]Monitoramento_Base_somente_disp!$A:$L,9,FALSE),0)</f>
        <v>0</v>
      </c>
      <c r="G3027" s="28">
        <f>IFERROR(VLOOKUP(A3027,[1]Monitoramento_Base_somente_disp!$A:$L,10,FALSE),0)</f>
        <v>0</v>
      </c>
      <c r="H3027" s="27">
        <f>IFERROR(VLOOKUP(A3027,[2]webService!$A:$I,4,FALSE),0)</f>
        <v>79619</v>
      </c>
      <c r="I3027" s="20">
        <f>IFERROR(VLOOKUP(A3027,[2]webService!$A:$II,5,FALSE),0)</f>
        <v>492580</v>
      </c>
      <c r="J3027" s="20">
        <f>IFERROR(VLOOKUP(A3027,[2]webService!$A:$I,6,FALSE),0)</f>
        <v>0</v>
      </c>
      <c r="K3027" s="20">
        <f>IFERROR(VLOOKUP(A3027,[2]webService!$A:$I,7,FALSE),0)</f>
        <v>0</v>
      </c>
      <c r="L3027" s="20">
        <f>IFERROR(VLOOKUP(A3027,[2]webService!$A:$I,8,FALSE),0)</f>
        <v>0</v>
      </c>
      <c r="M3027" s="28">
        <f>IFERROR(VLOOKUP(A3027,[2]webService!$A:$I,9,FALSE),0)</f>
        <v>0</v>
      </c>
      <c r="N3027" s="27">
        <f>IFERROR(VLOOKUP(A3027,[3]soaBnafar!$A:$G,2,FALSE),0)</f>
        <v>0</v>
      </c>
      <c r="O3027" s="20">
        <f>IFERROR(VLOOKUP(A3027,[3]soaBnafar!$A:$H,3,FALSE),0)</f>
        <v>0</v>
      </c>
      <c r="P3027" s="20">
        <f>IFERROR(VLOOKUP(A3027,[3]soaBnafar!$A:$G,4,FALSE),0)</f>
        <v>0</v>
      </c>
      <c r="Q3027" s="20">
        <f>IFERROR(VLOOKUP(A3027,[3]soaBnafar!$A:$G,5,FALSE),0)</f>
        <v>0</v>
      </c>
      <c r="R3027" s="20">
        <f>IFERROR(VLOOKUP(A3027,[3]soaBnafar!$A:$G,6,FALSE),0)</f>
        <v>0</v>
      </c>
      <c r="S3027" s="20">
        <f>IFERROR(VLOOKUP(A3027,[3]soaBnafar!$A:$G,7,FALSE),0)</f>
        <v>0</v>
      </c>
      <c r="T3027" s="32">
        <f t="shared" si="566"/>
        <v>79619</v>
      </c>
      <c r="U3027" s="21">
        <f t="shared" si="567"/>
        <v>492580</v>
      </c>
      <c r="V3027" s="21">
        <f t="shared" si="568"/>
        <v>0</v>
      </c>
      <c r="W3027" s="21">
        <f t="shared" si="569"/>
        <v>0</v>
      </c>
      <c r="X3027" s="21">
        <f t="shared" si="570"/>
        <v>0</v>
      </c>
      <c r="Y3027" s="33">
        <f t="shared" si="571"/>
        <v>0</v>
      </c>
      <c r="Z3027" s="4" t="str">
        <f t="shared" si="572"/>
        <v>Sim</v>
      </c>
      <c r="AA3027" s="4" t="str">
        <f t="shared" si="573"/>
        <v>Sim</v>
      </c>
      <c r="AB3027" s="4" t="str">
        <f t="shared" si="574"/>
        <v>Não</v>
      </c>
      <c r="AC3027" s="4" t="str">
        <f t="shared" si="575"/>
        <v>Não</v>
      </c>
      <c r="AD3027" s="4" t="str">
        <f t="shared" si="576"/>
        <v>Não</v>
      </c>
      <c r="AE3027" s="30" t="str">
        <f t="shared" si="577"/>
        <v>Não</v>
      </c>
    </row>
    <row r="3028" spans="1:31" x14ac:dyDescent="0.25">
      <c r="A3028" s="23">
        <v>430468</v>
      </c>
      <c r="B3028" s="27">
        <f>IFERROR(VLOOKUP(A3028,[1]Monitoramento_Base_somente_disp!$A:$L,5,FALSE),0)</f>
        <v>0</v>
      </c>
      <c r="C3028" s="20">
        <f>IFERROR(VLOOKUP(A3028,[1]Monitoramento_Base_somente_disp!$A:$L,6,FALSE),0)</f>
        <v>0</v>
      </c>
      <c r="D3028" s="20">
        <f>IFERROR(VLOOKUP(A3028,[1]Monitoramento_Base_somente_disp!$A:$L,7,FALSE),0)</f>
        <v>0</v>
      </c>
      <c r="E3028" s="20">
        <f>IFERROR(VLOOKUP(A3028,[1]Monitoramento_Base_somente_disp!$A:$L,8,FALSE),0)</f>
        <v>0</v>
      </c>
      <c r="F3028" s="20">
        <f>IFERROR(VLOOKUP(A3028,[1]Monitoramento_Base_somente_disp!$A:$L,9,FALSE),0)</f>
        <v>0</v>
      </c>
      <c r="G3028" s="28">
        <f>IFERROR(VLOOKUP(A3028,[1]Monitoramento_Base_somente_disp!$A:$L,10,FALSE),0)</f>
        <v>0</v>
      </c>
      <c r="H3028" s="27">
        <f>IFERROR(VLOOKUP(A3028,[2]webService!$A:$I,4,FALSE),0)</f>
        <v>0</v>
      </c>
      <c r="I3028" s="20">
        <f>IFERROR(VLOOKUP(A3028,[2]webService!$A:$II,5,FALSE),0)</f>
        <v>0</v>
      </c>
      <c r="J3028" s="20">
        <f>IFERROR(VLOOKUP(A3028,[2]webService!$A:$I,6,FALSE),0)</f>
        <v>0</v>
      </c>
      <c r="K3028" s="20">
        <f>IFERROR(VLOOKUP(A3028,[2]webService!$A:$I,7,FALSE),0)</f>
        <v>0</v>
      </c>
      <c r="L3028" s="20">
        <f>IFERROR(VLOOKUP(A3028,[2]webService!$A:$I,8,FALSE),0)</f>
        <v>0</v>
      </c>
      <c r="M3028" s="28">
        <f>IFERROR(VLOOKUP(A3028,[2]webService!$A:$I,9,FALSE),0)</f>
        <v>0</v>
      </c>
      <c r="N3028" s="27">
        <f>IFERROR(VLOOKUP(A3028,[3]soaBnafar!$A:$G,2,FALSE),0)</f>
        <v>0</v>
      </c>
      <c r="O3028" s="20">
        <f>IFERROR(VLOOKUP(A3028,[3]soaBnafar!$A:$H,3,FALSE),0)</f>
        <v>0</v>
      </c>
      <c r="P3028" s="20">
        <f>IFERROR(VLOOKUP(A3028,[3]soaBnafar!$A:$G,4,FALSE),0)</f>
        <v>0</v>
      </c>
      <c r="Q3028" s="20">
        <f>IFERROR(VLOOKUP(A3028,[3]soaBnafar!$A:$G,5,FALSE),0)</f>
        <v>0</v>
      </c>
      <c r="R3028" s="20">
        <f>IFERROR(VLOOKUP(A3028,[3]soaBnafar!$A:$G,6,FALSE),0)</f>
        <v>0</v>
      </c>
      <c r="S3028" s="20">
        <f>IFERROR(VLOOKUP(A3028,[3]soaBnafar!$A:$G,7,FALSE),0)</f>
        <v>0</v>
      </c>
      <c r="T3028" s="32">
        <f t="shared" si="566"/>
        <v>0</v>
      </c>
      <c r="U3028" s="21">
        <f t="shared" si="567"/>
        <v>0</v>
      </c>
      <c r="V3028" s="21">
        <f t="shared" si="568"/>
        <v>0</v>
      </c>
      <c r="W3028" s="21">
        <f t="shared" si="569"/>
        <v>0</v>
      </c>
      <c r="X3028" s="21">
        <f t="shared" si="570"/>
        <v>0</v>
      </c>
      <c r="Y3028" s="33">
        <f t="shared" si="571"/>
        <v>0</v>
      </c>
      <c r="Z3028" s="4" t="str">
        <f t="shared" si="572"/>
        <v>Não</v>
      </c>
      <c r="AA3028" s="4" t="str">
        <f t="shared" si="573"/>
        <v>Não</v>
      </c>
      <c r="AB3028" s="4" t="str">
        <f t="shared" si="574"/>
        <v>Não</v>
      </c>
      <c r="AC3028" s="4" t="str">
        <f t="shared" si="575"/>
        <v>Não</v>
      </c>
      <c r="AD3028" s="4" t="str">
        <f t="shared" si="576"/>
        <v>Não</v>
      </c>
      <c r="AE3028" s="30" t="str">
        <f t="shared" si="577"/>
        <v>Não</v>
      </c>
    </row>
    <row r="3029" spans="1:31" x14ac:dyDescent="0.25">
      <c r="A3029" s="23">
        <v>430471</v>
      </c>
      <c r="B3029" s="27">
        <f>IFERROR(VLOOKUP(A3029,[1]Monitoramento_Base_somente_disp!$A:$L,5,FALSE),0)</f>
        <v>96342</v>
      </c>
      <c r="C3029" s="20">
        <f>IFERROR(VLOOKUP(A3029,[1]Monitoramento_Base_somente_disp!$A:$L,6,FALSE),0)</f>
        <v>14998468</v>
      </c>
      <c r="D3029" s="20">
        <f>IFERROR(VLOOKUP(A3029,[1]Monitoramento_Base_somente_disp!$A:$L,7,FALSE),0)</f>
        <v>58438</v>
      </c>
      <c r="E3029" s="20">
        <f>IFERROR(VLOOKUP(A3029,[1]Monitoramento_Base_somente_disp!$A:$L,8,FALSE),0)</f>
        <v>7587030</v>
      </c>
      <c r="F3029" s="20">
        <f>IFERROR(VLOOKUP(A3029,[1]Monitoramento_Base_somente_disp!$A:$L,9,FALSE),0)</f>
        <v>0</v>
      </c>
      <c r="G3029" s="28">
        <f>IFERROR(VLOOKUP(A3029,[1]Monitoramento_Base_somente_disp!$A:$L,10,FALSE),0)</f>
        <v>0</v>
      </c>
      <c r="H3029" s="27">
        <f>IFERROR(VLOOKUP(A3029,[2]webService!$A:$I,4,FALSE),0)</f>
        <v>0</v>
      </c>
      <c r="I3029" s="20">
        <f>IFERROR(VLOOKUP(A3029,[2]webService!$A:$II,5,FALSE),0)</f>
        <v>0</v>
      </c>
      <c r="J3029" s="20">
        <f>IFERROR(VLOOKUP(A3029,[2]webService!$A:$I,6,FALSE),0)</f>
        <v>0</v>
      </c>
      <c r="K3029" s="20">
        <f>IFERROR(VLOOKUP(A3029,[2]webService!$A:$I,7,FALSE),0)</f>
        <v>0</v>
      </c>
      <c r="L3029" s="20">
        <f>IFERROR(VLOOKUP(A3029,[2]webService!$A:$I,8,FALSE),0)</f>
        <v>0</v>
      </c>
      <c r="M3029" s="28">
        <f>IFERROR(VLOOKUP(A3029,[2]webService!$A:$I,9,FALSE),0)</f>
        <v>0</v>
      </c>
      <c r="N3029" s="27">
        <f>IFERROR(VLOOKUP(A3029,[3]soaBnafar!$A:$G,2,FALSE),0)</f>
        <v>0</v>
      </c>
      <c r="O3029" s="20">
        <f>IFERROR(VLOOKUP(A3029,[3]soaBnafar!$A:$H,3,FALSE),0)</f>
        <v>0</v>
      </c>
      <c r="P3029" s="20">
        <f>IFERROR(VLOOKUP(A3029,[3]soaBnafar!$A:$G,4,FALSE),0)</f>
        <v>0</v>
      </c>
      <c r="Q3029" s="20">
        <f>IFERROR(VLOOKUP(A3029,[3]soaBnafar!$A:$G,5,FALSE),0)</f>
        <v>0</v>
      </c>
      <c r="R3029" s="20">
        <f>IFERROR(VLOOKUP(A3029,[3]soaBnafar!$A:$G,6,FALSE),0)</f>
        <v>0</v>
      </c>
      <c r="S3029" s="20">
        <f>IFERROR(VLOOKUP(A3029,[3]soaBnafar!$A:$G,7,FALSE),0)</f>
        <v>0</v>
      </c>
      <c r="T3029" s="32">
        <f t="shared" si="566"/>
        <v>96342</v>
      </c>
      <c r="U3029" s="21">
        <f t="shared" si="567"/>
        <v>14998468</v>
      </c>
      <c r="V3029" s="21">
        <f t="shared" si="568"/>
        <v>58438</v>
      </c>
      <c r="W3029" s="21">
        <f t="shared" si="569"/>
        <v>7587030</v>
      </c>
      <c r="X3029" s="21">
        <f t="shared" si="570"/>
        <v>0</v>
      </c>
      <c r="Y3029" s="33">
        <f t="shared" si="571"/>
        <v>0</v>
      </c>
      <c r="Z3029" s="4" t="str">
        <f t="shared" si="572"/>
        <v>Sim</v>
      </c>
      <c r="AA3029" s="4" t="str">
        <f t="shared" si="573"/>
        <v>Sim</v>
      </c>
      <c r="AB3029" s="4" t="str">
        <f t="shared" si="574"/>
        <v>Sim</v>
      </c>
      <c r="AC3029" s="4" t="str">
        <f t="shared" si="575"/>
        <v>Sim</v>
      </c>
      <c r="AD3029" s="4" t="str">
        <f t="shared" si="576"/>
        <v>Não</v>
      </c>
      <c r="AE3029" s="30" t="str">
        <f t="shared" si="577"/>
        <v>Não</v>
      </c>
    </row>
    <row r="3030" spans="1:31" x14ac:dyDescent="0.25">
      <c r="A3030" s="23">
        <v>430495</v>
      </c>
      <c r="B3030" s="27">
        <f>IFERROR(VLOOKUP(A3030,[1]Monitoramento_Base_somente_disp!$A:$L,5,FALSE),0)</f>
        <v>0</v>
      </c>
      <c r="C3030" s="20">
        <f>IFERROR(VLOOKUP(A3030,[1]Monitoramento_Base_somente_disp!$A:$L,6,FALSE),0)</f>
        <v>0</v>
      </c>
      <c r="D3030" s="20">
        <f>IFERROR(VLOOKUP(A3030,[1]Monitoramento_Base_somente_disp!$A:$L,7,FALSE),0)</f>
        <v>0</v>
      </c>
      <c r="E3030" s="20">
        <f>IFERROR(VLOOKUP(A3030,[1]Monitoramento_Base_somente_disp!$A:$L,8,FALSE),0)</f>
        <v>0</v>
      </c>
      <c r="F3030" s="20">
        <f>IFERROR(VLOOKUP(A3030,[1]Monitoramento_Base_somente_disp!$A:$L,9,FALSE),0)</f>
        <v>0</v>
      </c>
      <c r="G3030" s="28">
        <f>IFERROR(VLOOKUP(A3030,[1]Monitoramento_Base_somente_disp!$A:$L,10,FALSE),0)</f>
        <v>0</v>
      </c>
      <c r="H3030" s="27">
        <f>IFERROR(VLOOKUP(A3030,[2]webService!$A:$I,4,FALSE),0)</f>
        <v>0</v>
      </c>
      <c r="I3030" s="20">
        <f>IFERROR(VLOOKUP(A3030,[2]webService!$A:$II,5,FALSE),0)</f>
        <v>0</v>
      </c>
      <c r="J3030" s="20">
        <f>IFERROR(VLOOKUP(A3030,[2]webService!$A:$I,6,FALSE),0)</f>
        <v>0</v>
      </c>
      <c r="K3030" s="20">
        <f>IFERROR(VLOOKUP(A3030,[2]webService!$A:$I,7,FALSE),0)</f>
        <v>0</v>
      </c>
      <c r="L3030" s="20">
        <f>IFERROR(VLOOKUP(A3030,[2]webService!$A:$I,8,FALSE),0)</f>
        <v>0</v>
      </c>
      <c r="M3030" s="28">
        <f>IFERROR(VLOOKUP(A3030,[2]webService!$A:$I,9,FALSE),0)</f>
        <v>0</v>
      </c>
      <c r="N3030" s="27">
        <f>IFERROR(VLOOKUP(A3030,[3]soaBnafar!$A:$G,2,FALSE),0)</f>
        <v>0</v>
      </c>
      <c r="O3030" s="20">
        <f>IFERROR(VLOOKUP(A3030,[3]soaBnafar!$A:$H,3,FALSE),0)</f>
        <v>0</v>
      </c>
      <c r="P3030" s="20">
        <f>IFERROR(VLOOKUP(A3030,[3]soaBnafar!$A:$G,4,FALSE),0)</f>
        <v>0</v>
      </c>
      <c r="Q3030" s="20">
        <f>IFERROR(VLOOKUP(A3030,[3]soaBnafar!$A:$G,5,FALSE),0)</f>
        <v>0</v>
      </c>
      <c r="R3030" s="20">
        <f>IFERROR(VLOOKUP(A3030,[3]soaBnafar!$A:$G,6,FALSE),0)</f>
        <v>0</v>
      </c>
      <c r="S3030" s="20">
        <f>IFERROR(VLOOKUP(A3030,[3]soaBnafar!$A:$G,7,FALSE),0)</f>
        <v>0</v>
      </c>
      <c r="T3030" s="32">
        <f t="shared" si="566"/>
        <v>0</v>
      </c>
      <c r="U3030" s="21">
        <f t="shared" si="567"/>
        <v>0</v>
      </c>
      <c r="V3030" s="21">
        <f t="shared" si="568"/>
        <v>0</v>
      </c>
      <c r="W3030" s="21">
        <f t="shared" si="569"/>
        <v>0</v>
      </c>
      <c r="X3030" s="21">
        <f t="shared" si="570"/>
        <v>0</v>
      </c>
      <c r="Y3030" s="33">
        <f t="shared" si="571"/>
        <v>0</v>
      </c>
      <c r="Z3030" s="4" t="str">
        <f t="shared" si="572"/>
        <v>Não</v>
      </c>
      <c r="AA3030" s="4" t="str">
        <f t="shared" si="573"/>
        <v>Não</v>
      </c>
      <c r="AB3030" s="4" t="str">
        <f t="shared" si="574"/>
        <v>Não</v>
      </c>
      <c r="AC3030" s="4" t="str">
        <f t="shared" si="575"/>
        <v>Não</v>
      </c>
      <c r="AD3030" s="4" t="str">
        <f t="shared" si="576"/>
        <v>Não</v>
      </c>
      <c r="AE3030" s="30" t="str">
        <f t="shared" si="577"/>
        <v>Não</v>
      </c>
    </row>
    <row r="3031" spans="1:31" x14ac:dyDescent="0.25">
      <c r="A3031" s="23">
        <v>430500</v>
      </c>
      <c r="B3031" s="27">
        <f>IFERROR(VLOOKUP(A3031,[1]Monitoramento_Base_somente_disp!$A:$L,5,FALSE),0)</f>
        <v>163517</v>
      </c>
      <c r="C3031" s="20">
        <f>IFERROR(VLOOKUP(A3031,[1]Monitoramento_Base_somente_disp!$A:$L,6,FALSE),0)</f>
        <v>32998598</v>
      </c>
      <c r="D3031" s="20">
        <f>IFERROR(VLOOKUP(A3031,[1]Monitoramento_Base_somente_disp!$A:$L,7,FALSE),0)</f>
        <v>89593</v>
      </c>
      <c r="E3031" s="20">
        <f>IFERROR(VLOOKUP(A3031,[1]Monitoramento_Base_somente_disp!$A:$L,8,FALSE),0)</f>
        <v>16689159</v>
      </c>
      <c r="F3031" s="20">
        <f>IFERROR(VLOOKUP(A3031,[1]Monitoramento_Base_somente_disp!$A:$L,9,FALSE),0)</f>
        <v>0</v>
      </c>
      <c r="G3031" s="28">
        <f>IFERROR(VLOOKUP(A3031,[1]Monitoramento_Base_somente_disp!$A:$L,10,FALSE),0)</f>
        <v>0</v>
      </c>
      <c r="H3031" s="27">
        <f>IFERROR(VLOOKUP(A3031,[2]webService!$A:$I,4,FALSE),0)</f>
        <v>0</v>
      </c>
      <c r="I3031" s="20">
        <f>IFERROR(VLOOKUP(A3031,[2]webService!$A:$II,5,FALSE),0)</f>
        <v>0</v>
      </c>
      <c r="J3031" s="20">
        <f>IFERROR(VLOOKUP(A3031,[2]webService!$A:$I,6,FALSE),0)</f>
        <v>0</v>
      </c>
      <c r="K3031" s="20">
        <f>IFERROR(VLOOKUP(A3031,[2]webService!$A:$I,7,FALSE),0)</f>
        <v>0</v>
      </c>
      <c r="L3031" s="20">
        <f>IFERROR(VLOOKUP(A3031,[2]webService!$A:$I,8,FALSE),0)</f>
        <v>0</v>
      </c>
      <c r="M3031" s="28">
        <f>IFERROR(VLOOKUP(A3031,[2]webService!$A:$I,9,FALSE),0)</f>
        <v>0</v>
      </c>
      <c r="N3031" s="27">
        <f>IFERROR(VLOOKUP(A3031,[3]soaBnafar!$A:$G,2,FALSE),0)</f>
        <v>0</v>
      </c>
      <c r="O3031" s="20">
        <f>IFERROR(VLOOKUP(A3031,[3]soaBnafar!$A:$H,3,FALSE),0)</f>
        <v>0</v>
      </c>
      <c r="P3031" s="20">
        <f>IFERROR(VLOOKUP(A3031,[3]soaBnafar!$A:$G,4,FALSE),0)</f>
        <v>0</v>
      </c>
      <c r="Q3031" s="20">
        <f>IFERROR(VLOOKUP(A3031,[3]soaBnafar!$A:$G,5,FALSE),0)</f>
        <v>0</v>
      </c>
      <c r="R3031" s="20">
        <f>IFERROR(VLOOKUP(A3031,[3]soaBnafar!$A:$G,6,FALSE),0)</f>
        <v>0</v>
      </c>
      <c r="S3031" s="20">
        <f>IFERROR(VLOOKUP(A3031,[3]soaBnafar!$A:$G,7,FALSE),0)</f>
        <v>0</v>
      </c>
      <c r="T3031" s="32">
        <f t="shared" si="566"/>
        <v>163517</v>
      </c>
      <c r="U3031" s="21">
        <f t="shared" si="567"/>
        <v>32998598</v>
      </c>
      <c r="V3031" s="21">
        <f t="shared" si="568"/>
        <v>89593</v>
      </c>
      <c r="W3031" s="21">
        <f t="shared" si="569"/>
        <v>16689159</v>
      </c>
      <c r="X3031" s="21">
        <f t="shared" si="570"/>
        <v>0</v>
      </c>
      <c r="Y3031" s="33">
        <f t="shared" si="571"/>
        <v>0</v>
      </c>
      <c r="Z3031" s="4" t="str">
        <f t="shared" si="572"/>
        <v>Sim</v>
      </c>
      <c r="AA3031" s="4" t="str">
        <f t="shared" si="573"/>
        <v>Sim</v>
      </c>
      <c r="AB3031" s="4" t="str">
        <f t="shared" si="574"/>
        <v>Sim</v>
      </c>
      <c r="AC3031" s="4" t="str">
        <f t="shared" si="575"/>
        <v>Sim</v>
      </c>
      <c r="AD3031" s="4" t="str">
        <f t="shared" si="576"/>
        <v>Não</v>
      </c>
      <c r="AE3031" s="30" t="str">
        <f t="shared" si="577"/>
        <v>Não</v>
      </c>
    </row>
    <row r="3032" spans="1:31" x14ac:dyDescent="0.25">
      <c r="A3032" s="23">
        <v>430512</v>
      </c>
      <c r="B3032" s="27">
        <f>IFERROR(VLOOKUP(A3032,[1]Monitoramento_Base_somente_disp!$A:$L,5,FALSE),0)</f>
        <v>0</v>
      </c>
      <c r="C3032" s="20">
        <f>IFERROR(VLOOKUP(A3032,[1]Monitoramento_Base_somente_disp!$A:$L,6,FALSE),0)</f>
        <v>0</v>
      </c>
      <c r="D3032" s="20">
        <f>IFERROR(VLOOKUP(A3032,[1]Monitoramento_Base_somente_disp!$A:$L,7,FALSE),0)</f>
        <v>0</v>
      </c>
      <c r="E3032" s="20">
        <f>IFERROR(VLOOKUP(A3032,[1]Monitoramento_Base_somente_disp!$A:$L,8,FALSE),0)</f>
        <v>0</v>
      </c>
      <c r="F3032" s="20">
        <f>IFERROR(VLOOKUP(A3032,[1]Monitoramento_Base_somente_disp!$A:$L,9,FALSE),0)</f>
        <v>0</v>
      </c>
      <c r="G3032" s="28">
        <f>IFERROR(VLOOKUP(A3032,[1]Monitoramento_Base_somente_disp!$A:$L,10,FALSE),0)</f>
        <v>0</v>
      </c>
      <c r="H3032" s="27">
        <f>IFERROR(VLOOKUP(A3032,[2]webService!$A:$I,4,FALSE),0)</f>
        <v>0</v>
      </c>
      <c r="I3032" s="20">
        <f>IFERROR(VLOOKUP(A3032,[2]webService!$A:$II,5,FALSE),0)</f>
        <v>0</v>
      </c>
      <c r="J3032" s="20">
        <f>IFERROR(VLOOKUP(A3032,[2]webService!$A:$I,6,FALSE),0)</f>
        <v>0</v>
      </c>
      <c r="K3032" s="20">
        <f>IFERROR(VLOOKUP(A3032,[2]webService!$A:$I,7,FALSE),0)</f>
        <v>0</v>
      </c>
      <c r="L3032" s="20">
        <f>IFERROR(VLOOKUP(A3032,[2]webService!$A:$I,8,FALSE),0)</f>
        <v>0</v>
      </c>
      <c r="M3032" s="28">
        <f>IFERROR(VLOOKUP(A3032,[2]webService!$A:$I,9,FALSE),0)</f>
        <v>0</v>
      </c>
      <c r="N3032" s="27">
        <f>IFERROR(VLOOKUP(A3032,[3]soaBnafar!$A:$G,2,FALSE),0)</f>
        <v>0</v>
      </c>
      <c r="O3032" s="20">
        <f>IFERROR(VLOOKUP(A3032,[3]soaBnafar!$A:$H,3,FALSE),0)</f>
        <v>0</v>
      </c>
      <c r="P3032" s="20">
        <f>IFERROR(VLOOKUP(A3032,[3]soaBnafar!$A:$G,4,FALSE),0)</f>
        <v>0</v>
      </c>
      <c r="Q3032" s="20">
        <f>IFERROR(VLOOKUP(A3032,[3]soaBnafar!$A:$G,5,FALSE),0)</f>
        <v>0</v>
      </c>
      <c r="R3032" s="20">
        <f>IFERROR(VLOOKUP(A3032,[3]soaBnafar!$A:$G,6,FALSE),0)</f>
        <v>0</v>
      </c>
      <c r="S3032" s="20">
        <f>IFERROR(VLOOKUP(A3032,[3]soaBnafar!$A:$G,7,FALSE),0)</f>
        <v>0</v>
      </c>
      <c r="T3032" s="32">
        <f t="shared" si="566"/>
        <v>0</v>
      </c>
      <c r="U3032" s="21">
        <f t="shared" si="567"/>
        <v>0</v>
      </c>
      <c r="V3032" s="21">
        <f t="shared" si="568"/>
        <v>0</v>
      </c>
      <c r="W3032" s="21">
        <f t="shared" si="569"/>
        <v>0</v>
      </c>
      <c r="X3032" s="21">
        <f t="shared" si="570"/>
        <v>0</v>
      </c>
      <c r="Y3032" s="33">
        <f t="shared" si="571"/>
        <v>0</v>
      </c>
      <c r="Z3032" s="4" t="str">
        <f t="shared" si="572"/>
        <v>Não</v>
      </c>
      <c r="AA3032" s="4" t="str">
        <f t="shared" si="573"/>
        <v>Não</v>
      </c>
      <c r="AB3032" s="4" t="str">
        <f t="shared" si="574"/>
        <v>Não</v>
      </c>
      <c r="AC3032" s="4" t="str">
        <f t="shared" si="575"/>
        <v>Não</v>
      </c>
      <c r="AD3032" s="4" t="str">
        <f t="shared" si="576"/>
        <v>Não</v>
      </c>
      <c r="AE3032" s="30" t="str">
        <f t="shared" si="577"/>
        <v>Não</v>
      </c>
    </row>
    <row r="3033" spans="1:31" x14ac:dyDescent="0.25">
      <c r="A3033" s="23">
        <v>430513</v>
      </c>
      <c r="B3033" s="27">
        <f>IFERROR(VLOOKUP(A3033,[1]Monitoramento_Base_somente_disp!$A:$L,5,FALSE),0)</f>
        <v>0</v>
      </c>
      <c r="C3033" s="20">
        <f>IFERROR(VLOOKUP(A3033,[1]Monitoramento_Base_somente_disp!$A:$L,6,FALSE),0)</f>
        <v>0</v>
      </c>
      <c r="D3033" s="20">
        <f>IFERROR(VLOOKUP(A3033,[1]Monitoramento_Base_somente_disp!$A:$L,7,FALSE),0)</f>
        <v>0</v>
      </c>
      <c r="E3033" s="20">
        <f>IFERROR(VLOOKUP(A3033,[1]Monitoramento_Base_somente_disp!$A:$L,8,FALSE),0)</f>
        <v>0</v>
      </c>
      <c r="F3033" s="20">
        <f>IFERROR(VLOOKUP(A3033,[1]Monitoramento_Base_somente_disp!$A:$L,9,FALSE),0)</f>
        <v>0</v>
      </c>
      <c r="G3033" s="28">
        <f>IFERROR(VLOOKUP(A3033,[1]Monitoramento_Base_somente_disp!$A:$L,10,FALSE),0)</f>
        <v>0</v>
      </c>
      <c r="H3033" s="27">
        <f>IFERROR(VLOOKUP(A3033,[2]webService!$A:$I,4,FALSE),0)</f>
        <v>43945</v>
      </c>
      <c r="I3033" s="20">
        <f>IFERROR(VLOOKUP(A3033,[2]webService!$A:$II,5,FALSE),0)</f>
        <v>167109</v>
      </c>
      <c r="J3033" s="20">
        <f>IFERROR(VLOOKUP(A3033,[2]webService!$A:$I,6,FALSE),0)</f>
        <v>0</v>
      </c>
      <c r="K3033" s="20">
        <f>IFERROR(VLOOKUP(A3033,[2]webService!$A:$I,7,FALSE),0)</f>
        <v>0</v>
      </c>
      <c r="L3033" s="20">
        <f>IFERROR(VLOOKUP(A3033,[2]webService!$A:$I,8,FALSE),0)</f>
        <v>0</v>
      </c>
      <c r="M3033" s="28">
        <f>IFERROR(VLOOKUP(A3033,[2]webService!$A:$I,9,FALSE),0)</f>
        <v>0</v>
      </c>
      <c r="N3033" s="27">
        <f>IFERROR(VLOOKUP(A3033,[3]soaBnafar!$A:$G,2,FALSE),0)</f>
        <v>0</v>
      </c>
      <c r="O3033" s="20">
        <f>IFERROR(VLOOKUP(A3033,[3]soaBnafar!$A:$H,3,FALSE),0)</f>
        <v>0</v>
      </c>
      <c r="P3033" s="20">
        <f>IFERROR(VLOOKUP(A3033,[3]soaBnafar!$A:$G,4,FALSE),0)</f>
        <v>0</v>
      </c>
      <c r="Q3033" s="20">
        <f>IFERROR(VLOOKUP(A3033,[3]soaBnafar!$A:$G,5,FALSE),0)</f>
        <v>0</v>
      </c>
      <c r="R3033" s="20">
        <f>IFERROR(VLOOKUP(A3033,[3]soaBnafar!$A:$G,6,FALSE),0)</f>
        <v>0</v>
      </c>
      <c r="S3033" s="20">
        <f>IFERROR(VLOOKUP(A3033,[3]soaBnafar!$A:$G,7,FALSE),0)</f>
        <v>0</v>
      </c>
      <c r="T3033" s="32">
        <f t="shared" si="566"/>
        <v>43945</v>
      </c>
      <c r="U3033" s="21">
        <f t="shared" si="567"/>
        <v>167109</v>
      </c>
      <c r="V3033" s="21">
        <f t="shared" si="568"/>
        <v>0</v>
      </c>
      <c r="W3033" s="21">
        <f t="shared" si="569"/>
        <v>0</v>
      </c>
      <c r="X3033" s="21">
        <f t="shared" si="570"/>
        <v>0</v>
      </c>
      <c r="Y3033" s="33">
        <f t="shared" si="571"/>
        <v>0</v>
      </c>
      <c r="Z3033" s="4" t="str">
        <f t="shared" si="572"/>
        <v>Sim</v>
      </c>
      <c r="AA3033" s="4" t="str">
        <f t="shared" si="573"/>
        <v>Sim</v>
      </c>
      <c r="AB3033" s="4" t="str">
        <f t="shared" si="574"/>
        <v>Não</v>
      </c>
      <c r="AC3033" s="4" t="str">
        <f t="shared" si="575"/>
        <v>Não</v>
      </c>
      <c r="AD3033" s="4" t="str">
        <f t="shared" si="576"/>
        <v>Não</v>
      </c>
      <c r="AE3033" s="30" t="str">
        <f t="shared" si="577"/>
        <v>Não</v>
      </c>
    </row>
    <row r="3034" spans="1:31" x14ac:dyDescent="0.25">
      <c r="A3034" s="23">
        <v>430515</v>
      </c>
      <c r="B3034" s="27">
        <f>IFERROR(VLOOKUP(A3034,[1]Monitoramento_Base_somente_disp!$A:$L,5,FALSE),0)</f>
        <v>0</v>
      </c>
      <c r="C3034" s="20">
        <f>IFERROR(VLOOKUP(A3034,[1]Monitoramento_Base_somente_disp!$A:$L,6,FALSE),0)</f>
        <v>0</v>
      </c>
      <c r="D3034" s="20">
        <f>IFERROR(VLOOKUP(A3034,[1]Monitoramento_Base_somente_disp!$A:$L,7,FALSE),0)</f>
        <v>0</v>
      </c>
      <c r="E3034" s="20">
        <f>IFERROR(VLOOKUP(A3034,[1]Monitoramento_Base_somente_disp!$A:$L,8,FALSE),0)</f>
        <v>0</v>
      </c>
      <c r="F3034" s="20">
        <f>IFERROR(VLOOKUP(A3034,[1]Monitoramento_Base_somente_disp!$A:$L,9,FALSE),0)</f>
        <v>0</v>
      </c>
      <c r="G3034" s="28">
        <f>IFERROR(VLOOKUP(A3034,[1]Monitoramento_Base_somente_disp!$A:$L,10,FALSE),0)</f>
        <v>0</v>
      </c>
      <c r="H3034" s="27">
        <f>IFERROR(VLOOKUP(A3034,[2]webService!$A:$I,4,FALSE),0)</f>
        <v>9789</v>
      </c>
      <c r="I3034" s="20">
        <f>IFERROR(VLOOKUP(A3034,[2]webService!$A:$II,5,FALSE),0)</f>
        <v>55212</v>
      </c>
      <c r="J3034" s="20">
        <f>IFERROR(VLOOKUP(A3034,[2]webService!$A:$I,6,FALSE),0)</f>
        <v>0</v>
      </c>
      <c r="K3034" s="20">
        <f>IFERROR(VLOOKUP(A3034,[2]webService!$A:$I,7,FALSE),0)</f>
        <v>0</v>
      </c>
      <c r="L3034" s="20">
        <f>IFERROR(VLOOKUP(A3034,[2]webService!$A:$I,8,FALSE),0)</f>
        <v>0</v>
      </c>
      <c r="M3034" s="28">
        <f>IFERROR(VLOOKUP(A3034,[2]webService!$A:$I,9,FALSE),0)</f>
        <v>0</v>
      </c>
      <c r="N3034" s="27">
        <f>IFERROR(VLOOKUP(A3034,[3]soaBnafar!$A:$G,2,FALSE),0)</f>
        <v>0</v>
      </c>
      <c r="O3034" s="20">
        <f>IFERROR(VLOOKUP(A3034,[3]soaBnafar!$A:$H,3,FALSE),0)</f>
        <v>0</v>
      </c>
      <c r="P3034" s="20">
        <f>IFERROR(VLOOKUP(A3034,[3]soaBnafar!$A:$G,4,FALSE),0)</f>
        <v>0</v>
      </c>
      <c r="Q3034" s="20">
        <f>IFERROR(VLOOKUP(A3034,[3]soaBnafar!$A:$G,5,FALSE),0)</f>
        <v>0</v>
      </c>
      <c r="R3034" s="20">
        <f>IFERROR(VLOOKUP(A3034,[3]soaBnafar!$A:$G,6,FALSE),0)</f>
        <v>0</v>
      </c>
      <c r="S3034" s="20">
        <f>IFERROR(VLOOKUP(A3034,[3]soaBnafar!$A:$G,7,FALSE),0)</f>
        <v>0</v>
      </c>
      <c r="T3034" s="32">
        <f t="shared" si="566"/>
        <v>9789</v>
      </c>
      <c r="U3034" s="21">
        <f t="shared" si="567"/>
        <v>55212</v>
      </c>
      <c r="V3034" s="21">
        <f t="shared" si="568"/>
        <v>0</v>
      </c>
      <c r="W3034" s="21">
        <f t="shared" si="569"/>
        <v>0</v>
      </c>
      <c r="X3034" s="21">
        <f t="shared" si="570"/>
        <v>0</v>
      </c>
      <c r="Y3034" s="33">
        <f t="shared" si="571"/>
        <v>0</v>
      </c>
      <c r="Z3034" s="4" t="str">
        <f t="shared" si="572"/>
        <v>Sim</v>
      </c>
      <c r="AA3034" s="4" t="str">
        <f t="shared" si="573"/>
        <v>Sim</v>
      </c>
      <c r="AB3034" s="4" t="str">
        <f t="shared" si="574"/>
        <v>Não</v>
      </c>
      <c r="AC3034" s="4" t="str">
        <f t="shared" si="575"/>
        <v>Não</v>
      </c>
      <c r="AD3034" s="4" t="str">
        <f t="shared" si="576"/>
        <v>Não</v>
      </c>
      <c r="AE3034" s="30" t="str">
        <f t="shared" si="577"/>
        <v>Não</v>
      </c>
    </row>
    <row r="3035" spans="1:31" x14ac:dyDescent="0.25">
      <c r="A3035" s="23">
        <v>430517</v>
      </c>
      <c r="B3035" s="27">
        <f>IFERROR(VLOOKUP(A3035,[1]Monitoramento_Base_somente_disp!$A:$L,5,FALSE),0)</f>
        <v>0</v>
      </c>
      <c r="C3035" s="20">
        <f>IFERROR(VLOOKUP(A3035,[1]Monitoramento_Base_somente_disp!$A:$L,6,FALSE),0)</f>
        <v>3172708</v>
      </c>
      <c r="D3035" s="20">
        <f>IFERROR(VLOOKUP(A3035,[1]Monitoramento_Base_somente_disp!$A:$L,7,FALSE),0)</f>
        <v>0</v>
      </c>
      <c r="E3035" s="20">
        <f>IFERROR(VLOOKUP(A3035,[1]Monitoramento_Base_somente_disp!$A:$L,8,FALSE),0)</f>
        <v>1586354</v>
      </c>
      <c r="F3035" s="20">
        <f>IFERROR(VLOOKUP(A3035,[1]Monitoramento_Base_somente_disp!$A:$L,9,FALSE),0)</f>
        <v>0</v>
      </c>
      <c r="G3035" s="28">
        <f>IFERROR(VLOOKUP(A3035,[1]Monitoramento_Base_somente_disp!$A:$L,10,FALSE),0)</f>
        <v>0</v>
      </c>
      <c r="H3035" s="27">
        <f>IFERROR(VLOOKUP(A3035,[2]webService!$A:$I,4,FALSE),0)</f>
        <v>0</v>
      </c>
      <c r="I3035" s="20">
        <f>IFERROR(VLOOKUP(A3035,[2]webService!$A:$II,5,FALSE),0)</f>
        <v>0</v>
      </c>
      <c r="J3035" s="20">
        <f>IFERROR(VLOOKUP(A3035,[2]webService!$A:$I,6,FALSE),0)</f>
        <v>0</v>
      </c>
      <c r="K3035" s="20">
        <f>IFERROR(VLOOKUP(A3035,[2]webService!$A:$I,7,FALSE),0)</f>
        <v>0</v>
      </c>
      <c r="L3035" s="20">
        <f>IFERROR(VLOOKUP(A3035,[2]webService!$A:$I,8,FALSE),0)</f>
        <v>0</v>
      </c>
      <c r="M3035" s="28">
        <f>IFERROR(VLOOKUP(A3035,[2]webService!$A:$I,9,FALSE),0)</f>
        <v>0</v>
      </c>
      <c r="N3035" s="27">
        <f>IFERROR(VLOOKUP(A3035,[3]soaBnafar!$A:$G,2,FALSE),0)</f>
        <v>0</v>
      </c>
      <c r="O3035" s="20">
        <f>IFERROR(VLOOKUP(A3035,[3]soaBnafar!$A:$H,3,FALSE),0)</f>
        <v>0</v>
      </c>
      <c r="P3035" s="20">
        <f>IFERROR(VLOOKUP(A3035,[3]soaBnafar!$A:$G,4,FALSE),0)</f>
        <v>0</v>
      </c>
      <c r="Q3035" s="20">
        <f>IFERROR(VLOOKUP(A3035,[3]soaBnafar!$A:$G,5,FALSE),0)</f>
        <v>0</v>
      </c>
      <c r="R3035" s="20">
        <f>IFERROR(VLOOKUP(A3035,[3]soaBnafar!$A:$G,6,FALSE),0)</f>
        <v>0</v>
      </c>
      <c r="S3035" s="20">
        <f>IFERROR(VLOOKUP(A3035,[3]soaBnafar!$A:$G,7,FALSE),0)</f>
        <v>0</v>
      </c>
      <c r="T3035" s="32">
        <f t="shared" si="566"/>
        <v>0</v>
      </c>
      <c r="U3035" s="21">
        <f t="shared" si="567"/>
        <v>3172708</v>
      </c>
      <c r="V3035" s="21">
        <f t="shared" si="568"/>
        <v>0</v>
      </c>
      <c r="W3035" s="21">
        <f t="shared" si="569"/>
        <v>1586354</v>
      </c>
      <c r="X3035" s="21">
        <f t="shared" si="570"/>
        <v>0</v>
      </c>
      <c r="Y3035" s="33">
        <f t="shared" si="571"/>
        <v>0</v>
      </c>
      <c r="Z3035" s="4" t="str">
        <f t="shared" si="572"/>
        <v>Não</v>
      </c>
      <c r="AA3035" s="4" t="str">
        <f t="shared" si="573"/>
        <v>Sim</v>
      </c>
      <c r="AB3035" s="4" t="str">
        <f t="shared" si="574"/>
        <v>Não</v>
      </c>
      <c r="AC3035" s="4" t="str">
        <f t="shared" si="575"/>
        <v>Sim</v>
      </c>
      <c r="AD3035" s="4" t="str">
        <f t="shared" si="576"/>
        <v>Não</v>
      </c>
      <c r="AE3035" s="30" t="str">
        <f t="shared" si="577"/>
        <v>Não</v>
      </c>
    </row>
    <row r="3036" spans="1:31" x14ac:dyDescent="0.25">
      <c r="A3036" s="23">
        <v>430540</v>
      </c>
      <c r="B3036" s="27">
        <f>IFERROR(VLOOKUP(A3036,[1]Monitoramento_Base_somente_disp!$A:$L,5,FALSE),0)</f>
        <v>0</v>
      </c>
      <c r="C3036" s="20">
        <f>IFERROR(VLOOKUP(A3036,[1]Monitoramento_Base_somente_disp!$A:$L,6,FALSE),0)</f>
        <v>0</v>
      </c>
      <c r="D3036" s="20">
        <f>IFERROR(VLOOKUP(A3036,[1]Monitoramento_Base_somente_disp!$A:$L,7,FALSE),0)</f>
        <v>0</v>
      </c>
      <c r="E3036" s="20">
        <f>IFERROR(VLOOKUP(A3036,[1]Monitoramento_Base_somente_disp!$A:$L,8,FALSE),0)</f>
        <v>0</v>
      </c>
      <c r="F3036" s="20">
        <f>IFERROR(VLOOKUP(A3036,[1]Monitoramento_Base_somente_disp!$A:$L,9,FALSE),0)</f>
        <v>0</v>
      </c>
      <c r="G3036" s="28">
        <f>IFERROR(VLOOKUP(A3036,[1]Monitoramento_Base_somente_disp!$A:$L,10,FALSE),0)</f>
        <v>0</v>
      </c>
      <c r="H3036" s="27">
        <f>IFERROR(VLOOKUP(A3036,[2]webService!$A:$I,4,FALSE),0)</f>
        <v>79549</v>
      </c>
      <c r="I3036" s="20">
        <f>IFERROR(VLOOKUP(A3036,[2]webService!$A:$II,5,FALSE),0)</f>
        <v>391637</v>
      </c>
      <c r="J3036" s="20">
        <f>IFERROR(VLOOKUP(A3036,[2]webService!$A:$I,6,FALSE),0)</f>
        <v>0</v>
      </c>
      <c r="K3036" s="20">
        <f>IFERROR(VLOOKUP(A3036,[2]webService!$A:$I,7,FALSE),0)</f>
        <v>0</v>
      </c>
      <c r="L3036" s="20">
        <f>IFERROR(VLOOKUP(A3036,[2]webService!$A:$I,8,FALSE),0)</f>
        <v>0</v>
      </c>
      <c r="M3036" s="28">
        <f>IFERROR(VLOOKUP(A3036,[2]webService!$A:$I,9,FALSE),0)</f>
        <v>0</v>
      </c>
      <c r="N3036" s="27">
        <f>IFERROR(VLOOKUP(A3036,[3]soaBnafar!$A:$G,2,FALSE),0)</f>
        <v>0</v>
      </c>
      <c r="O3036" s="20">
        <f>IFERROR(VLOOKUP(A3036,[3]soaBnafar!$A:$H,3,FALSE),0)</f>
        <v>0</v>
      </c>
      <c r="P3036" s="20">
        <f>IFERROR(VLOOKUP(A3036,[3]soaBnafar!$A:$G,4,FALSE),0)</f>
        <v>0</v>
      </c>
      <c r="Q3036" s="20">
        <f>IFERROR(VLOOKUP(A3036,[3]soaBnafar!$A:$G,5,FALSE),0)</f>
        <v>0</v>
      </c>
      <c r="R3036" s="20">
        <f>IFERROR(VLOOKUP(A3036,[3]soaBnafar!$A:$G,6,FALSE),0)</f>
        <v>0</v>
      </c>
      <c r="S3036" s="20">
        <f>IFERROR(VLOOKUP(A3036,[3]soaBnafar!$A:$G,7,FALSE),0)</f>
        <v>0</v>
      </c>
      <c r="T3036" s="32">
        <f t="shared" si="566"/>
        <v>79549</v>
      </c>
      <c r="U3036" s="21">
        <f t="shared" si="567"/>
        <v>391637</v>
      </c>
      <c r="V3036" s="21">
        <f t="shared" si="568"/>
        <v>0</v>
      </c>
      <c r="W3036" s="21">
        <f t="shared" si="569"/>
        <v>0</v>
      </c>
      <c r="X3036" s="21">
        <f t="shared" si="570"/>
        <v>0</v>
      </c>
      <c r="Y3036" s="33">
        <f t="shared" si="571"/>
        <v>0</v>
      </c>
      <c r="Z3036" s="4" t="str">
        <f t="shared" si="572"/>
        <v>Sim</v>
      </c>
      <c r="AA3036" s="4" t="str">
        <f t="shared" si="573"/>
        <v>Sim</v>
      </c>
      <c r="AB3036" s="4" t="str">
        <f t="shared" si="574"/>
        <v>Não</v>
      </c>
      <c r="AC3036" s="4" t="str">
        <f t="shared" si="575"/>
        <v>Não</v>
      </c>
      <c r="AD3036" s="4" t="str">
        <f t="shared" si="576"/>
        <v>Não</v>
      </c>
      <c r="AE3036" s="30" t="str">
        <f t="shared" si="577"/>
        <v>Não</v>
      </c>
    </row>
    <row r="3037" spans="1:31" x14ac:dyDescent="0.25">
      <c r="A3037" s="23">
        <v>430545</v>
      </c>
      <c r="B3037" s="27">
        <f>IFERROR(VLOOKUP(A3037,[1]Monitoramento_Base_somente_disp!$A:$L,5,FALSE),0)</f>
        <v>0</v>
      </c>
      <c r="C3037" s="20">
        <f>IFERROR(VLOOKUP(A3037,[1]Monitoramento_Base_somente_disp!$A:$L,6,FALSE),0)</f>
        <v>0</v>
      </c>
      <c r="D3037" s="20">
        <f>IFERROR(VLOOKUP(A3037,[1]Monitoramento_Base_somente_disp!$A:$L,7,FALSE),0)</f>
        <v>0</v>
      </c>
      <c r="E3037" s="20">
        <f>IFERROR(VLOOKUP(A3037,[1]Monitoramento_Base_somente_disp!$A:$L,8,FALSE),0)</f>
        <v>0</v>
      </c>
      <c r="F3037" s="20">
        <f>IFERROR(VLOOKUP(A3037,[1]Monitoramento_Base_somente_disp!$A:$L,9,FALSE),0)</f>
        <v>0</v>
      </c>
      <c r="G3037" s="28">
        <f>IFERROR(VLOOKUP(A3037,[1]Monitoramento_Base_somente_disp!$A:$L,10,FALSE),0)</f>
        <v>0</v>
      </c>
      <c r="H3037" s="27">
        <f>IFERROR(VLOOKUP(A3037,[2]webService!$A:$I,4,FALSE),0)</f>
        <v>0</v>
      </c>
      <c r="I3037" s="20">
        <f>IFERROR(VLOOKUP(A3037,[2]webService!$A:$II,5,FALSE),0)</f>
        <v>0</v>
      </c>
      <c r="J3037" s="20">
        <f>IFERROR(VLOOKUP(A3037,[2]webService!$A:$I,6,FALSE),0)</f>
        <v>0</v>
      </c>
      <c r="K3037" s="20">
        <f>IFERROR(VLOOKUP(A3037,[2]webService!$A:$I,7,FALSE),0)</f>
        <v>0</v>
      </c>
      <c r="L3037" s="20">
        <f>IFERROR(VLOOKUP(A3037,[2]webService!$A:$I,8,FALSE),0)</f>
        <v>0</v>
      </c>
      <c r="M3037" s="28">
        <f>IFERROR(VLOOKUP(A3037,[2]webService!$A:$I,9,FALSE),0)</f>
        <v>0</v>
      </c>
      <c r="N3037" s="27">
        <f>IFERROR(VLOOKUP(A3037,[3]soaBnafar!$A:$G,2,FALSE),0)</f>
        <v>0</v>
      </c>
      <c r="O3037" s="20">
        <f>IFERROR(VLOOKUP(A3037,[3]soaBnafar!$A:$H,3,FALSE),0)</f>
        <v>0</v>
      </c>
      <c r="P3037" s="20">
        <f>IFERROR(VLOOKUP(A3037,[3]soaBnafar!$A:$G,4,FALSE),0)</f>
        <v>0</v>
      </c>
      <c r="Q3037" s="20">
        <f>IFERROR(VLOOKUP(A3037,[3]soaBnafar!$A:$G,5,FALSE),0)</f>
        <v>0</v>
      </c>
      <c r="R3037" s="20">
        <f>IFERROR(VLOOKUP(A3037,[3]soaBnafar!$A:$G,6,FALSE),0)</f>
        <v>0</v>
      </c>
      <c r="S3037" s="20">
        <f>IFERROR(VLOOKUP(A3037,[3]soaBnafar!$A:$G,7,FALSE),0)</f>
        <v>0</v>
      </c>
      <c r="T3037" s="32">
        <f t="shared" si="566"/>
        <v>0</v>
      </c>
      <c r="U3037" s="21">
        <f t="shared" si="567"/>
        <v>0</v>
      </c>
      <c r="V3037" s="21">
        <f t="shared" si="568"/>
        <v>0</v>
      </c>
      <c r="W3037" s="21">
        <f t="shared" si="569"/>
        <v>0</v>
      </c>
      <c r="X3037" s="21">
        <f t="shared" si="570"/>
        <v>0</v>
      </c>
      <c r="Y3037" s="33">
        <f t="shared" si="571"/>
        <v>0</v>
      </c>
      <c r="Z3037" s="4" t="str">
        <f t="shared" si="572"/>
        <v>Não</v>
      </c>
      <c r="AA3037" s="4" t="str">
        <f t="shared" si="573"/>
        <v>Não</v>
      </c>
      <c r="AB3037" s="4" t="str">
        <f t="shared" si="574"/>
        <v>Não</v>
      </c>
      <c r="AC3037" s="4" t="str">
        <f t="shared" si="575"/>
        <v>Não</v>
      </c>
      <c r="AD3037" s="4" t="str">
        <f t="shared" si="576"/>
        <v>Não</v>
      </c>
      <c r="AE3037" s="30" t="str">
        <f t="shared" si="577"/>
        <v>Não</v>
      </c>
    </row>
    <row r="3038" spans="1:31" x14ac:dyDescent="0.25">
      <c r="A3038" s="23">
        <v>430580</v>
      </c>
      <c r="B3038" s="27">
        <f>IFERROR(VLOOKUP(A3038,[1]Monitoramento_Base_somente_disp!$A:$L,5,FALSE),0)</f>
        <v>0</v>
      </c>
      <c r="C3038" s="20">
        <f>IFERROR(VLOOKUP(A3038,[1]Monitoramento_Base_somente_disp!$A:$L,6,FALSE),0)</f>
        <v>0</v>
      </c>
      <c r="D3038" s="20">
        <f>IFERROR(VLOOKUP(A3038,[1]Monitoramento_Base_somente_disp!$A:$L,7,FALSE),0)</f>
        <v>0</v>
      </c>
      <c r="E3038" s="20">
        <f>IFERROR(VLOOKUP(A3038,[1]Monitoramento_Base_somente_disp!$A:$L,8,FALSE),0)</f>
        <v>0</v>
      </c>
      <c r="F3038" s="20">
        <f>IFERROR(VLOOKUP(A3038,[1]Monitoramento_Base_somente_disp!$A:$L,9,FALSE),0)</f>
        <v>0</v>
      </c>
      <c r="G3038" s="28">
        <f>IFERROR(VLOOKUP(A3038,[1]Monitoramento_Base_somente_disp!$A:$L,10,FALSE),0)</f>
        <v>0</v>
      </c>
      <c r="H3038" s="27">
        <f>IFERROR(VLOOKUP(A3038,[2]webService!$A:$I,4,FALSE),0)</f>
        <v>96768</v>
      </c>
      <c r="I3038" s="20">
        <f>IFERROR(VLOOKUP(A3038,[2]webService!$A:$II,5,FALSE),0)</f>
        <v>2851534</v>
      </c>
      <c r="J3038" s="20">
        <f>IFERROR(VLOOKUP(A3038,[2]webService!$A:$I,6,FALSE),0)</f>
        <v>4643</v>
      </c>
      <c r="K3038" s="20">
        <f>IFERROR(VLOOKUP(A3038,[2]webService!$A:$I,7,FALSE),0)</f>
        <v>1125963</v>
      </c>
      <c r="L3038" s="20">
        <f>IFERROR(VLOOKUP(A3038,[2]webService!$A:$I,8,FALSE),0)</f>
        <v>0</v>
      </c>
      <c r="M3038" s="28">
        <f>IFERROR(VLOOKUP(A3038,[2]webService!$A:$I,9,FALSE),0)</f>
        <v>0</v>
      </c>
      <c r="N3038" s="27">
        <f>IFERROR(VLOOKUP(A3038,[3]soaBnafar!$A:$G,2,FALSE),0)</f>
        <v>0</v>
      </c>
      <c r="O3038" s="20">
        <f>IFERROR(VLOOKUP(A3038,[3]soaBnafar!$A:$H,3,FALSE),0)</f>
        <v>0</v>
      </c>
      <c r="P3038" s="20">
        <f>IFERROR(VLOOKUP(A3038,[3]soaBnafar!$A:$G,4,FALSE),0)</f>
        <v>0</v>
      </c>
      <c r="Q3038" s="20">
        <f>IFERROR(VLOOKUP(A3038,[3]soaBnafar!$A:$G,5,FALSE),0)</f>
        <v>0</v>
      </c>
      <c r="R3038" s="20">
        <f>IFERROR(VLOOKUP(A3038,[3]soaBnafar!$A:$G,6,FALSE),0)</f>
        <v>0</v>
      </c>
      <c r="S3038" s="20">
        <f>IFERROR(VLOOKUP(A3038,[3]soaBnafar!$A:$G,7,FALSE),0)</f>
        <v>0</v>
      </c>
      <c r="T3038" s="32">
        <f t="shared" si="566"/>
        <v>96768</v>
      </c>
      <c r="U3038" s="21">
        <f t="shared" si="567"/>
        <v>2851534</v>
      </c>
      <c r="V3038" s="21">
        <f t="shared" si="568"/>
        <v>4643</v>
      </c>
      <c r="W3038" s="21">
        <f t="shared" si="569"/>
        <v>1125963</v>
      </c>
      <c r="X3038" s="21">
        <f t="shared" si="570"/>
        <v>0</v>
      </c>
      <c r="Y3038" s="33">
        <f t="shared" si="571"/>
        <v>0</v>
      </c>
      <c r="Z3038" s="4" t="str">
        <f t="shared" si="572"/>
        <v>Sim</v>
      </c>
      <c r="AA3038" s="4" t="str">
        <f t="shared" si="573"/>
        <v>Sim</v>
      </c>
      <c r="AB3038" s="4" t="str">
        <f t="shared" si="574"/>
        <v>Sim</v>
      </c>
      <c r="AC3038" s="4" t="str">
        <f t="shared" si="575"/>
        <v>Sim</v>
      </c>
      <c r="AD3038" s="4" t="str">
        <f t="shared" si="576"/>
        <v>Não</v>
      </c>
      <c r="AE3038" s="30" t="str">
        <f t="shared" si="577"/>
        <v>Não</v>
      </c>
    </row>
    <row r="3039" spans="1:31" x14ac:dyDescent="0.25">
      <c r="A3039" s="23">
        <v>430583</v>
      </c>
      <c r="B3039" s="27">
        <f>IFERROR(VLOOKUP(A3039,[1]Monitoramento_Base_somente_disp!$A:$L,5,FALSE),0)</f>
        <v>0</v>
      </c>
      <c r="C3039" s="20">
        <f>IFERROR(VLOOKUP(A3039,[1]Monitoramento_Base_somente_disp!$A:$L,6,FALSE),0)</f>
        <v>0</v>
      </c>
      <c r="D3039" s="20">
        <f>IFERROR(VLOOKUP(A3039,[1]Monitoramento_Base_somente_disp!$A:$L,7,FALSE),0)</f>
        <v>0</v>
      </c>
      <c r="E3039" s="20">
        <f>IFERROR(VLOOKUP(A3039,[1]Monitoramento_Base_somente_disp!$A:$L,8,FALSE),0)</f>
        <v>0</v>
      </c>
      <c r="F3039" s="20">
        <f>IFERROR(VLOOKUP(A3039,[1]Monitoramento_Base_somente_disp!$A:$L,9,FALSE),0)</f>
        <v>0</v>
      </c>
      <c r="G3039" s="28">
        <f>IFERROR(VLOOKUP(A3039,[1]Monitoramento_Base_somente_disp!$A:$L,10,FALSE),0)</f>
        <v>0</v>
      </c>
      <c r="H3039" s="27">
        <f>IFERROR(VLOOKUP(A3039,[2]webService!$A:$I,4,FALSE),0)</f>
        <v>0</v>
      </c>
      <c r="I3039" s="20">
        <f>IFERROR(VLOOKUP(A3039,[2]webService!$A:$II,5,FALSE),0)</f>
        <v>0</v>
      </c>
      <c r="J3039" s="20">
        <f>IFERROR(VLOOKUP(A3039,[2]webService!$A:$I,6,FALSE),0)</f>
        <v>0</v>
      </c>
      <c r="K3039" s="20">
        <f>IFERROR(VLOOKUP(A3039,[2]webService!$A:$I,7,FALSE),0)</f>
        <v>0</v>
      </c>
      <c r="L3039" s="20">
        <f>IFERROR(VLOOKUP(A3039,[2]webService!$A:$I,8,FALSE),0)</f>
        <v>0</v>
      </c>
      <c r="M3039" s="28">
        <f>IFERROR(VLOOKUP(A3039,[2]webService!$A:$I,9,FALSE),0)</f>
        <v>0</v>
      </c>
      <c r="N3039" s="27">
        <f>IFERROR(VLOOKUP(A3039,[3]soaBnafar!$A:$G,2,FALSE),0)</f>
        <v>0</v>
      </c>
      <c r="O3039" s="20">
        <f>IFERROR(VLOOKUP(A3039,[3]soaBnafar!$A:$H,3,FALSE),0)</f>
        <v>0</v>
      </c>
      <c r="P3039" s="20">
        <f>IFERROR(VLOOKUP(A3039,[3]soaBnafar!$A:$G,4,FALSE),0)</f>
        <v>0</v>
      </c>
      <c r="Q3039" s="20">
        <f>IFERROR(VLOOKUP(A3039,[3]soaBnafar!$A:$G,5,FALSE),0)</f>
        <v>0</v>
      </c>
      <c r="R3039" s="20">
        <f>IFERROR(VLOOKUP(A3039,[3]soaBnafar!$A:$G,6,FALSE),0)</f>
        <v>0</v>
      </c>
      <c r="S3039" s="20">
        <f>IFERROR(VLOOKUP(A3039,[3]soaBnafar!$A:$G,7,FALSE),0)</f>
        <v>0</v>
      </c>
      <c r="T3039" s="32">
        <f t="shared" si="566"/>
        <v>0</v>
      </c>
      <c r="U3039" s="21">
        <f t="shared" si="567"/>
        <v>0</v>
      </c>
      <c r="V3039" s="21">
        <f t="shared" si="568"/>
        <v>0</v>
      </c>
      <c r="W3039" s="21">
        <f t="shared" si="569"/>
        <v>0</v>
      </c>
      <c r="X3039" s="21">
        <f t="shared" si="570"/>
        <v>0</v>
      </c>
      <c r="Y3039" s="33">
        <f t="shared" si="571"/>
        <v>0</v>
      </c>
      <c r="Z3039" s="4" t="str">
        <f t="shared" si="572"/>
        <v>Não</v>
      </c>
      <c r="AA3039" s="4" t="str">
        <f t="shared" si="573"/>
        <v>Não</v>
      </c>
      <c r="AB3039" s="4" t="str">
        <f t="shared" si="574"/>
        <v>Não</v>
      </c>
      <c r="AC3039" s="4" t="str">
        <f t="shared" si="575"/>
        <v>Não</v>
      </c>
      <c r="AD3039" s="4" t="str">
        <f t="shared" si="576"/>
        <v>Não</v>
      </c>
      <c r="AE3039" s="30" t="str">
        <f t="shared" si="577"/>
        <v>Não</v>
      </c>
    </row>
    <row r="3040" spans="1:31" x14ac:dyDescent="0.25">
      <c r="A3040" s="23">
        <v>430587</v>
      </c>
      <c r="B3040" s="27">
        <f>IFERROR(VLOOKUP(A3040,[1]Monitoramento_Base_somente_disp!$A:$L,5,FALSE),0)</f>
        <v>0</v>
      </c>
      <c r="C3040" s="20">
        <f>IFERROR(VLOOKUP(A3040,[1]Monitoramento_Base_somente_disp!$A:$L,6,FALSE),0)</f>
        <v>0</v>
      </c>
      <c r="D3040" s="20">
        <f>IFERROR(VLOOKUP(A3040,[1]Monitoramento_Base_somente_disp!$A:$L,7,FALSE),0)</f>
        <v>0</v>
      </c>
      <c r="E3040" s="20">
        <f>IFERROR(VLOOKUP(A3040,[1]Monitoramento_Base_somente_disp!$A:$L,8,FALSE),0)</f>
        <v>0</v>
      </c>
      <c r="F3040" s="20">
        <f>IFERROR(VLOOKUP(A3040,[1]Monitoramento_Base_somente_disp!$A:$L,9,FALSE),0)</f>
        <v>0</v>
      </c>
      <c r="G3040" s="28">
        <f>IFERROR(VLOOKUP(A3040,[1]Monitoramento_Base_somente_disp!$A:$L,10,FALSE),0)</f>
        <v>0</v>
      </c>
      <c r="H3040" s="27">
        <f>IFERROR(VLOOKUP(A3040,[2]webService!$A:$I,4,FALSE),0)</f>
        <v>0</v>
      </c>
      <c r="I3040" s="20">
        <f>IFERROR(VLOOKUP(A3040,[2]webService!$A:$II,5,FALSE),0)</f>
        <v>0</v>
      </c>
      <c r="J3040" s="20">
        <f>IFERROR(VLOOKUP(A3040,[2]webService!$A:$I,6,FALSE),0)</f>
        <v>0</v>
      </c>
      <c r="K3040" s="20">
        <f>IFERROR(VLOOKUP(A3040,[2]webService!$A:$I,7,FALSE),0)</f>
        <v>0</v>
      </c>
      <c r="L3040" s="20">
        <f>IFERROR(VLOOKUP(A3040,[2]webService!$A:$I,8,FALSE),0)</f>
        <v>0</v>
      </c>
      <c r="M3040" s="28">
        <f>IFERROR(VLOOKUP(A3040,[2]webService!$A:$I,9,FALSE),0)</f>
        <v>0</v>
      </c>
      <c r="N3040" s="27">
        <f>IFERROR(VLOOKUP(A3040,[3]soaBnafar!$A:$G,2,FALSE),0)</f>
        <v>0</v>
      </c>
      <c r="O3040" s="20">
        <f>IFERROR(VLOOKUP(A3040,[3]soaBnafar!$A:$H,3,FALSE),0)</f>
        <v>0</v>
      </c>
      <c r="P3040" s="20">
        <f>IFERROR(VLOOKUP(A3040,[3]soaBnafar!$A:$G,4,FALSE),0)</f>
        <v>0</v>
      </c>
      <c r="Q3040" s="20">
        <f>IFERROR(VLOOKUP(A3040,[3]soaBnafar!$A:$G,5,FALSE),0)</f>
        <v>0</v>
      </c>
      <c r="R3040" s="20">
        <f>IFERROR(VLOOKUP(A3040,[3]soaBnafar!$A:$G,6,FALSE),0)</f>
        <v>0</v>
      </c>
      <c r="S3040" s="20">
        <f>IFERROR(VLOOKUP(A3040,[3]soaBnafar!$A:$G,7,FALSE),0)</f>
        <v>0</v>
      </c>
      <c r="T3040" s="32">
        <f t="shared" si="566"/>
        <v>0</v>
      </c>
      <c r="U3040" s="21">
        <f t="shared" si="567"/>
        <v>0</v>
      </c>
      <c r="V3040" s="21">
        <f t="shared" si="568"/>
        <v>0</v>
      </c>
      <c r="W3040" s="21">
        <f t="shared" si="569"/>
        <v>0</v>
      </c>
      <c r="X3040" s="21">
        <f t="shared" si="570"/>
        <v>0</v>
      </c>
      <c r="Y3040" s="33">
        <f t="shared" si="571"/>
        <v>0</v>
      </c>
      <c r="Z3040" s="4" t="str">
        <f t="shared" si="572"/>
        <v>Não</v>
      </c>
      <c r="AA3040" s="4" t="str">
        <f t="shared" si="573"/>
        <v>Não</v>
      </c>
      <c r="AB3040" s="4" t="str">
        <f t="shared" si="574"/>
        <v>Não</v>
      </c>
      <c r="AC3040" s="4" t="str">
        <f t="shared" si="575"/>
        <v>Não</v>
      </c>
      <c r="AD3040" s="4" t="str">
        <f t="shared" si="576"/>
        <v>Não</v>
      </c>
      <c r="AE3040" s="30" t="str">
        <f t="shared" si="577"/>
        <v>Não</v>
      </c>
    </row>
    <row r="3041" spans="1:31" x14ac:dyDescent="0.25">
      <c r="A3041" s="23">
        <v>430590</v>
      </c>
      <c r="B3041" s="27">
        <f>IFERROR(VLOOKUP(A3041,[1]Monitoramento_Base_somente_disp!$A:$L,5,FALSE),0)</f>
        <v>0</v>
      </c>
      <c r="C3041" s="20">
        <f>IFERROR(VLOOKUP(A3041,[1]Monitoramento_Base_somente_disp!$A:$L,6,FALSE),0)</f>
        <v>0</v>
      </c>
      <c r="D3041" s="20">
        <f>IFERROR(VLOOKUP(A3041,[1]Monitoramento_Base_somente_disp!$A:$L,7,FALSE),0)</f>
        <v>0</v>
      </c>
      <c r="E3041" s="20">
        <f>IFERROR(VLOOKUP(A3041,[1]Monitoramento_Base_somente_disp!$A:$L,8,FALSE),0)</f>
        <v>0</v>
      </c>
      <c r="F3041" s="20">
        <f>IFERROR(VLOOKUP(A3041,[1]Monitoramento_Base_somente_disp!$A:$L,9,FALSE),0)</f>
        <v>0</v>
      </c>
      <c r="G3041" s="28">
        <f>IFERROR(VLOOKUP(A3041,[1]Monitoramento_Base_somente_disp!$A:$L,10,FALSE),0)</f>
        <v>0</v>
      </c>
      <c r="H3041" s="27">
        <f>IFERROR(VLOOKUP(A3041,[2]webService!$A:$I,4,FALSE),0)</f>
        <v>0</v>
      </c>
      <c r="I3041" s="20">
        <f>IFERROR(VLOOKUP(A3041,[2]webService!$A:$II,5,FALSE),0)</f>
        <v>0</v>
      </c>
      <c r="J3041" s="20">
        <f>IFERROR(VLOOKUP(A3041,[2]webService!$A:$I,6,FALSE),0)</f>
        <v>0</v>
      </c>
      <c r="K3041" s="20">
        <f>IFERROR(VLOOKUP(A3041,[2]webService!$A:$I,7,FALSE),0)</f>
        <v>0</v>
      </c>
      <c r="L3041" s="20">
        <f>IFERROR(VLOOKUP(A3041,[2]webService!$A:$I,8,FALSE),0)</f>
        <v>0</v>
      </c>
      <c r="M3041" s="28">
        <f>IFERROR(VLOOKUP(A3041,[2]webService!$A:$I,9,FALSE),0)</f>
        <v>0</v>
      </c>
      <c r="N3041" s="27">
        <f>IFERROR(VLOOKUP(A3041,[3]soaBnafar!$A:$G,2,FALSE),0)</f>
        <v>72540</v>
      </c>
      <c r="O3041" s="20">
        <f>IFERROR(VLOOKUP(A3041,[3]soaBnafar!$A:$H,3,FALSE),0)</f>
        <v>0</v>
      </c>
      <c r="P3041" s="20">
        <f>IFERROR(VLOOKUP(A3041,[3]soaBnafar!$A:$G,4,FALSE),0)</f>
        <v>0</v>
      </c>
      <c r="Q3041" s="20">
        <f>IFERROR(VLOOKUP(A3041,[3]soaBnafar!$A:$G,5,FALSE),0)</f>
        <v>0</v>
      </c>
      <c r="R3041" s="20">
        <f>IFERROR(VLOOKUP(A3041,[3]soaBnafar!$A:$G,6,FALSE),0)</f>
        <v>0</v>
      </c>
      <c r="S3041" s="20">
        <f>IFERROR(VLOOKUP(A3041,[3]soaBnafar!$A:$G,7,FALSE),0)</f>
        <v>0</v>
      </c>
      <c r="T3041" s="32">
        <f t="shared" si="566"/>
        <v>72540</v>
      </c>
      <c r="U3041" s="21">
        <f t="shared" si="567"/>
        <v>0</v>
      </c>
      <c r="V3041" s="21">
        <f t="shared" si="568"/>
        <v>0</v>
      </c>
      <c r="W3041" s="21">
        <f t="shared" si="569"/>
        <v>0</v>
      </c>
      <c r="X3041" s="21">
        <f t="shared" si="570"/>
        <v>0</v>
      </c>
      <c r="Y3041" s="33">
        <f t="shared" si="571"/>
        <v>0</v>
      </c>
      <c r="Z3041" s="4" t="str">
        <f t="shared" si="572"/>
        <v>Sim</v>
      </c>
      <c r="AA3041" s="4" t="str">
        <f t="shared" si="573"/>
        <v>Não</v>
      </c>
      <c r="AB3041" s="4" t="str">
        <f t="shared" si="574"/>
        <v>Não</v>
      </c>
      <c r="AC3041" s="4" t="str">
        <f t="shared" si="575"/>
        <v>Não</v>
      </c>
      <c r="AD3041" s="4" t="str">
        <f t="shared" si="576"/>
        <v>Não</v>
      </c>
      <c r="AE3041" s="30" t="str">
        <f t="shared" si="577"/>
        <v>Não</v>
      </c>
    </row>
    <row r="3042" spans="1:31" x14ac:dyDescent="0.25">
      <c r="A3042" s="23">
        <v>430597</v>
      </c>
      <c r="B3042" s="27">
        <f>IFERROR(VLOOKUP(A3042,[1]Monitoramento_Base_somente_disp!$A:$L,5,FALSE),0)</f>
        <v>0</v>
      </c>
      <c r="C3042" s="20">
        <f>IFERROR(VLOOKUP(A3042,[1]Monitoramento_Base_somente_disp!$A:$L,6,FALSE),0)</f>
        <v>0</v>
      </c>
      <c r="D3042" s="20">
        <f>IFERROR(VLOOKUP(A3042,[1]Monitoramento_Base_somente_disp!$A:$L,7,FALSE),0)</f>
        <v>0</v>
      </c>
      <c r="E3042" s="20">
        <f>IFERROR(VLOOKUP(A3042,[1]Monitoramento_Base_somente_disp!$A:$L,8,FALSE),0)</f>
        <v>0</v>
      </c>
      <c r="F3042" s="20">
        <f>IFERROR(VLOOKUP(A3042,[1]Monitoramento_Base_somente_disp!$A:$L,9,FALSE),0)</f>
        <v>0</v>
      </c>
      <c r="G3042" s="28">
        <f>IFERROR(VLOOKUP(A3042,[1]Monitoramento_Base_somente_disp!$A:$L,10,FALSE),0)</f>
        <v>0</v>
      </c>
      <c r="H3042" s="27">
        <f>IFERROR(VLOOKUP(A3042,[2]webService!$A:$I,4,FALSE),0)</f>
        <v>0</v>
      </c>
      <c r="I3042" s="20">
        <f>IFERROR(VLOOKUP(A3042,[2]webService!$A:$II,5,FALSE),0)</f>
        <v>0</v>
      </c>
      <c r="J3042" s="20">
        <f>IFERROR(VLOOKUP(A3042,[2]webService!$A:$I,6,FALSE),0)</f>
        <v>0</v>
      </c>
      <c r="K3042" s="20">
        <f>IFERROR(VLOOKUP(A3042,[2]webService!$A:$I,7,FALSE),0)</f>
        <v>0</v>
      </c>
      <c r="L3042" s="20">
        <f>IFERROR(VLOOKUP(A3042,[2]webService!$A:$I,8,FALSE),0)</f>
        <v>0</v>
      </c>
      <c r="M3042" s="28">
        <f>IFERROR(VLOOKUP(A3042,[2]webService!$A:$I,9,FALSE),0)</f>
        <v>0</v>
      </c>
      <c r="N3042" s="27">
        <f>IFERROR(VLOOKUP(A3042,[3]soaBnafar!$A:$G,2,FALSE),0)</f>
        <v>0</v>
      </c>
      <c r="O3042" s="20">
        <f>IFERROR(VLOOKUP(A3042,[3]soaBnafar!$A:$H,3,FALSE),0)</f>
        <v>0</v>
      </c>
      <c r="P3042" s="20">
        <f>IFERROR(VLOOKUP(A3042,[3]soaBnafar!$A:$G,4,FALSE),0)</f>
        <v>0</v>
      </c>
      <c r="Q3042" s="20">
        <f>IFERROR(VLOOKUP(A3042,[3]soaBnafar!$A:$G,5,FALSE),0)</f>
        <v>0</v>
      </c>
      <c r="R3042" s="20">
        <f>IFERROR(VLOOKUP(A3042,[3]soaBnafar!$A:$G,6,FALSE),0)</f>
        <v>0</v>
      </c>
      <c r="S3042" s="20">
        <f>IFERROR(VLOOKUP(A3042,[3]soaBnafar!$A:$G,7,FALSE),0)</f>
        <v>0</v>
      </c>
      <c r="T3042" s="32">
        <f t="shared" si="566"/>
        <v>0</v>
      </c>
      <c r="U3042" s="21">
        <f t="shared" si="567"/>
        <v>0</v>
      </c>
      <c r="V3042" s="21">
        <f t="shared" si="568"/>
        <v>0</v>
      </c>
      <c r="W3042" s="21">
        <f t="shared" si="569"/>
        <v>0</v>
      </c>
      <c r="X3042" s="21">
        <f t="shared" si="570"/>
        <v>0</v>
      </c>
      <c r="Y3042" s="33">
        <f t="shared" si="571"/>
        <v>0</v>
      </c>
      <c r="Z3042" s="4" t="str">
        <f t="shared" si="572"/>
        <v>Não</v>
      </c>
      <c r="AA3042" s="4" t="str">
        <f t="shared" si="573"/>
        <v>Não</v>
      </c>
      <c r="AB3042" s="4" t="str">
        <f t="shared" si="574"/>
        <v>Não</v>
      </c>
      <c r="AC3042" s="4" t="str">
        <f t="shared" si="575"/>
        <v>Não</v>
      </c>
      <c r="AD3042" s="4" t="str">
        <f t="shared" si="576"/>
        <v>Não</v>
      </c>
      <c r="AE3042" s="30" t="str">
        <f t="shared" si="577"/>
        <v>Não</v>
      </c>
    </row>
    <row r="3043" spans="1:31" x14ac:dyDescent="0.25">
      <c r="A3043" s="23">
        <v>430605</v>
      </c>
      <c r="B3043" s="27">
        <f>IFERROR(VLOOKUP(A3043,[1]Monitoramento_Base_somente_disp!$A:$L,5,FALSE),0)</f>
        <v>0</v>
      </c>
      <c r="C3043" s="20">
        <f>IFERROR(VLOOKUP(A3043,[1]Monitoramento_Base_somente_disp!$A:$L,6,FALSE),0)</f>
        <v>0</v>
      </c>
      <c r="D3043" s="20">
        <f>IFERROR(VLOOKUP(A3043,[1]Monitoramento_Base_somente_disp!$A:$L,7,FALSE),0)</f>
        <v>0</v>
      </c>
      <c r="E3043" s="20">
        <f>IFERROR(VLOOKUP(A3043,[1]Monitoramento_Base_somente_disp!$A:$L,8,FALSE),0)</f>
        <v>0</v>
      </c>
      <c r="F3043" s="20">
        <f>IFERROR(VLOOKUP(A3043,[1]Monitoramento_Base_somente_disp!$A:$L,9,FALSE),0)</f>
        <v>0</v>
      </c>
      <c r="G3043" s="28">
        <f>IFERROR(VLOOKUP(A3043,[1]Monitoramento_Base_somente_disp!$A:$L,10,FALSE),0)</f>
        <v>0</v>
      </c>
      <c r="H3043" s="27">
        <f>IFERROR(VLOOKUP(A3043,[2]webService!$A:$I,4,FALSE),0)</f>
        <v>64057</v>
      </c>
      <c r="I3043" s="20">
        <f>IFERROR(VLOOKUP(A3043,[2]webService!$A:$II,5,FALSE),0)</f>
        <v>129636</v>
      </c>
      <c r="J3043" s="20">
        <f>IFERROR(VLOOKUP(A3043,[2]webService!$A:$I,6,FALSE),0)</f>
        <v>0</v>
      </c>
      <c r="K3043" s="20">
        <f>IFERROR(VLOOKUP(A3043,[2]webService!$A:$I,7,FALSE),0)</f>
        <v>0</v>
      </c>
      <c r="L3043" s="20">
        <f>IFERROR(VLOOKUP(A3043,[2]webService!$A:$I,8,FALSE),0)</f>
        <v>0</v>
      </c>
      <c r="M3043" s="28">
        <f>IFERROR(VLOOKUP(A3043,[2]webService!$A:$I,9,FALSE),0)</f>
        <v>0</v>
      </c>
      <c r="N3043" s="27">
        <f>IFERROR(VLOOKUP(A3043,[3]soaBnafar!$A:$G,2,FALSE),0)</f>
        <v>0</v>
      </c>
      <c r="O3043" s="20">
        <f>IFERROR(VLOOKUP(A3043,[3]soaBnafar!$A:$H,3,FALSE),0)</f>
        <v>0</v>
      </c>
      <c r="P3043" s="20">
        <f>IFERROR(VLOOKUP(A3043,[3]soaBnafar!$A:$G,4,FALSE),0)</f>
        <v>0</v>
      </c>
      <c r="Q3043" s="20">
        <f>IFERROR(VLOOKUP(A3043,[3]soaBnafar!$A:$G,5,FALSE),0)</f>
        <v>0</v>
      </c>
      <c r="R3043" s="20">
        <f>IFERROR(VLOOKUP(A3043,[3]soaBnafar!$A:$G,6,FALSE),0)</f>
        <v>0</v>
      </c>
      <c r="S3043" s="20">
        <f>IFERROR(VLOOKUP(A3043,[3]soaBnafar!$A:$G,7,FALSE),0)</f>
        <v>0</v>
      </c>
      <c r="T3043" s="32">
        <f t="shared" si="566"/>
        <v>64057</v>
      </c>
      <c r="U3043" s="21">
        <f t="shared" si="567"/>
        <v>129636</v>
      </c>
      <c r="V3043" s="21">
        <f t="shared" si="568"/>
        <v>0</v>
      </c>
      <c r="W3043" s="21">
        <f t="shared" si="569"/>
        <v>0</v>
      </c>
      <c r="X3043" s="21">
        <f t="shared" si="570"/>
        <v>0</v>
      </c>
      <c r="Y3043" s="33">
        <f t="shared" si="571"/>
        <v>0</v>
      </c>
      <c r="Z3043" s="4" t="str">
        <f t="shared" si="572"/>
        <v>Sim</v>
      </c>
      <c r="AA3043" s="4" t="str">
        <f t="shared" si="573"/>
        <v>Sim</v>
      </c>
      <c r="AB3043" s="4" t="str">
        <f t="shared" si="574"/>
        <v>Não</v>
      </c>
      <c r="AC3043" s="4" t="str">
        <f t="shared" si="575"/>
        <v>Não</v>
      </c>
      <c r="AD3043" s="4" t="str">
        <f t="shared" si="576"/>
        <v>Não</v>
      </c>
      <c r="AE3043" s="30" t="str">
        <f t="shared" si="577"/>
        <v>Não</v>
      </c>
    </row>
    <row r="3044" spans="1:31" x14ac:dyDescent="0.25">
      <c r="A3044" s="23">
        <v>430607</v>
      </c>
      <c r="B3044" s="27">
        <f>IFERROR(VLOOKUP(A3044,[1]Monitoramento_Base_somente_disp!$A:$L,5,FALSE),0)</f>
        <v>0</v>
      </c>
      <c r="C3044" s="20">
        <f>IFERROR(VLOOKUP(A3044,[1]Monitoramento_Base_somente_disp!$A:$L,6,FALSE),0)</f>
        <v>0</v>
      </c>
      <c r="D3044" s="20">
        <f>IFERROR(VLOOKUP(A3044,[1]Monitoramento_Base_somente_disp!$A:$L,7,FALSE),0)</f>
        <v>0</v>
      </c>
      <c r="E3044" s="20">
        <f>IFERROR(VLOOKUP(A3044,[1]Monitoramento_Base_somente_disp!$A:$L,8,FALSE),0)</f>
        <v>0</v>
      </c>
      <c r="F3044" s="20">
        <f>IFERROR(VLOOKUP(A3044,[1]Monitoramento_Base_somente_disp!$A:$L,9,FALSE),0)</f>
        <v>0</v>
      </c>
      <c r="G3044" s="28">
        <f>IFERROR(VLOOKUP(A3044,[1]Monitoramento_Base_somente_disp!$A:$L,10,FALSE),0)</f>
        <v>0</v>
      </c>
      <c r="H3044" s="27">
        <f>IFERROR(VLOOKUP(A3044,[2]webService!$A:$I,4,FALSE),0)</f>
        <v>1185</v>
      </c>
      <c r="I3044" s="20">
        <f>IFERROR(VLOOKUP(A3044,[2]webService!$A:$II,5,FALSE),0)</f>
        <v>234299</v>
      </c>
      <c r="J3044" s="20">
        <f>IFERROR(VLOOKUP(A3044,[2]webService!$A:$I,6,FALSE),0)</f>
        <v>0</v>
      </c>
      <c r="K3044" s="20">
        <f>IFERROR(VLOOKUP(A3044,[2]webService!$A:$I,7,FALSE),0)</f>
        <v>0</v>
      </c>
      <c r="L3044" s="20">
        <f>IFERROR(VLOOKUP(A3044,[2]webService!$A:$I,8,FALSE),0)</f>
        <v>0</v>
      </c>
      <c r="M3044" s="28">
        <f>IFERROR(VLOOKUP(A3044,[2]webService!$A:$I,9,FALSE),0)</f>
        <v>0</v>
      </c>
      <c r="N3044" s="27">
        <f>IFERROR(VLOOKUP(A3044,[3]soaBnafar!$A:$G,2,FALSE),0)</f>
        <v>0</v>
      </c>
      <c r="O3044" s="20">
        <f>IFERROR(VLOOKUP(A3044,[3]soaBnafar!$A:$H,3,FALSE),0)</f>
        <v>0</v>
      </c>
      <c r="P3044" s="20">
        <f>IFERROR(VLOOKUP(A3044,[3]soaBnafar!$A:$G,4,FALSE),0)</f>
        <v>0</v>
      </c>
      <c r="Q3044" s="20">
        <f>IFERROR(VLOOKUP(A3044,[3]soaBnafar!$A:$G,5,FALSE),0)</f>
        <v>0</v>
      </c>
      <c r="R3044" s="20">
        <f>IFERROR(VLOOKUP(A3044,[3]soaBnafar!$A:$G,6,FALSE),0)</f>
        <v>0</v>
      </c>
      <c r="S3044" s="20">
        <f>IFERROR(VLOOKUP(A3044,[3]soaBnafar!$A:$G,7,FALSE),0)</f>
        <v>0</v>
      </c>
      <c r="T3044" s="32">
        <f t="shared" si="566"/>
        <v>1185</v>
      </c>
      <c r="U3044" s="21">
        <f t="shared" si="567"/>
        <v>234299</v>
      </c>
      <c r="V3044" s="21">
        <f t="shared" si="568"/>
        <v>0</v>
      </c>
      <c r="W3044" s="21">
        <f t="shared" si="569"/>
        <v>0</v>
      </c>
      <c r="X3044" s="21">
        <f t="shared" si="570"/>
        <v>0</v>
      </c>
      <c r="Y3044" s="33">
        <f t="shared" si="571"/>
        <v>0</v>
      </c>
      <c r="Z3044" s="4" t="str">
        <f t="shared" si="572"/>
        <v>Sim</v>
      </c>
      <c r="AA3044" s="4" t="str">
        <f t="shared" si="573"/>
        <v>Sim</v>
      </c>
      <c r="AB3044" s="4" t="str">
        <f t="shared" si="574"/>
        <v>Não</v>
      </c>
      <c r="AC3044" s="4" t="str">
        <f t="shared" si="575"/>
        <v>Não</v>
      </c>
      <c r="AD3044" s="4" t="str">
        <f t="shared" si="576"/>
        <v>Não</v>
      </c>
      <c r="AE3044" s="30" t="str">
        <f t="shared" si="577"/>
        <v>Não</v>
      </c>
    </row>
    <row r="3045" spans="1:31" x14ac:dyDescent="0.25">
      <c r="A3045" s="23">
        <v>430632</v>
      </c>
      <c r="B3045" s="27">
        <f>IFERROR(VLOOKUP(A3045,[1]Monitoramento_Base_somente_disp!$A:$L,5,FALSE),0)</f>
        <v>0</v>
      </c>
      <c r="C3045" s="20">
        <f>IFERROR(VLOOKUP(A3045,[1]Monitoramento_Base_somente_disp!$A:$L,6,FALSE),0)</f>
        <v>0</v>
      </c>
      <c r="D3045" s="20">
        <f>IFERROR(VLOOKUP(A3045,[1]Monitoramento_Base_somente_disp!$A:$L,7,FALSE),0)</f>
        <v>0</v>
      </c>
      <c r="E3045" s="20">
        <f>IFERROR(VLOOKUP(A3045,[1]Monitoramento_Base_somente_disp!$A:$L,8,FALSE),0)</f>
        <v>0</v>
      </c>
      <c r="F3045" s="20">
        <f>IFERROR(VLOOKUP(A3045,[1]Monitoramento_Base_somente_disp!$A:$L,9,FALSE),0)</f>
        <v>0</v>
      </c>
      <c r="G3045" s="28">
        <f>IFERROR(VLOOKUP(A3045,[1]Monitoramento_Base_somente_disp!$A:$L,10,FALSE),0)</f>
        <v>0</v>
      </c>
      <c r="H3045" s="27">
        <f>IFERROR(VLOOKUP(A3045,[2]webService!$A:$I,4,FALSE),0)</f>
        <v>47051</v>
      </c>
      <c r="I3045" s="20">
        <f>IFERROR(VLOOKUP(A3045,[2]webService!$A:$II,5,FALSE),0)</f>
        <v>597192</v>
      </c>
      <c r="J3045" s="20">
        <f>IFERROR(VLOOKUP(A3045,[2]webService!$A:$I,6,FALSE),0)</f>
        <v>0</v>
      </c>
      <c r="K3045" s="20">
        <f>IFERROR(VLOOKUP(A3045,[2]webService!$A:$I,7,FALSE),0)</f>
        <v>0</v>
      </c>
      <c r="L3045" s="20">
        <f>IFERROR(VLOOKUP(A3045,[2]webService!$A:$I,8,FALSE),0)</f>
        <v>0</v>
      </c>
      <c r="M3045" s="28">
        <f>IFERROR(VLOOKUP(A3045,[2]webService!$A:$I,9,FALSE),0)</f>
        <v>0</v>
      </c>
      <c r="N3045" s="27">
        <f>IFERROR(VLOOKUP(A3045,[3]soaBnafar!$A:$G,2,FALSE),0)</f>
        <v>0</v>
      </c>
      <c r="O3045" s="20">
        <f>IFERROR(VLOOKUP(A3045,[3]soaBnafar!$A:$H,3,FALSE),0)</f>
        <v>0</v>
      </c>
      <c r="P3045" s="20">
        <f>IFERROR(VLOOKUP(A3045,[3]soaBnafar!$A:$G,4,FALSE),0)</f>
        <v>0</v>
      </c>
      <c r="Q3045" s="20">
        <f>IFERROR(VLOOKUP(A3045,[3]soaBnafar!$A:$G,5,FALSE),0)</f>
        <v>0</v>
      </c>
      <c r="R3045" s="20">
        <f>IFERROR(VLOOKUP(A3045,[3]soaBnafar!$A:$G,6,FALSE),0)</f>
        <v>0</v>
      </c>
      <c r="S3045" s="20">
        <f>IFERROR(VLOOKUP(A3045,[3]soaBnafar!$A:$G,7,FALSE),0)</f>
        <v>0</v>
      </c>
      <c r="T3045" s="32">
        <f t="shared" si="566"/>
        <v>47051</v>
      </c>
      <c r="U3045" s="21">
        <f t="shared" si="567"/>
        <v>597192</v>
      </c>
      <c r="V3045" s="21">
        <f t="shared" si="568"/>
        <v>0</v>
      </c>
      <c r="W3045" s="21">
        <f t="shared" si="569"/>
        <v>0</v>
      </c>
      <c r="X3045" s="21">
        <f t="shared" si="570"/>
        <v>0</v>
      </c>
      <c r="Y3045" s="33">
        <f t="shared" si="571"/>
        <v>0</v>
      </c>
      <c r="Z3045" s="4" t="str">
        <f t="shared" si="572"/>
        <v>Sim</v>
      </c>
      <c r="AA3045" s="4" t="str">
        <f t="shared" si="573"/>
        <v>Sim</v>
      </c>
      <c r="AB3045" s="4" t="str">
        <f t="shared" si="574"/>
        <v>Não</v>
      </c>
      <c r="AC3045" s="4" t="str">
        <f t="shared" si="575"/>
        <v>Não</v>
      </c>
      <c r="AD3045" s="4" t="str">
        <f t="shared" si="576"/>
        <v>Não</v>
      </c>
      <c r="AE3045" s="30" t="str">
        <f t="shared" si="577"/>
        <v>Não</v>
      </c>
    </row>
    <row r="3046" spans="1:31" x14ac:dyDescent="0.25">
      <c r="A3046" s="23">
        <v>430635</v>
      </c>
      <c r="B3046" s="27">
        <f>IFERROR(VLOOKUP(A3046,[1]Monitoramento_Base_somente_disp!$A:$L,5,FALSE),0)</f>
        <v>0</v>
      </c>
      <c r="C3046" s="20">
        <f>IFERROR(VLOOKUP(A3046,[1]Monitoramento_Base_somente_disp!$A:$L,6,FALSE),0)</f>
        <v>0</v>
      </c>
      <c r="D3046" s="20">
        <f>IFERROR(VLOOKUP(A3046,[1]Monitoramento_Base_somente_disp!$A:$L,7,FALSE),0)</f>
        <v>0</v>
      </c>
      <c r="E3046" s="20">
        <f>IFERROR(VLOOKUP(A3046,[1]Monitoramento_Base_somente_disp!$A:$L,8,FALSE),0)</f>
        <v>0</v>
      </c>
      <c r="F3046" s="20">
        <f>IFERROR(VLOOKUP(A3046,[1]Monitoramento_Base_somente_disp!$A:$L,9,FALSE),0)</f>
        <v>0</v>
      </c>
      <c r="G3046" s="28">
        <f>IFERROR(VLOOKUP(A3046,[1]Monitoramento_Base_somente_disp!$A:$L,10,FALSE),0)</f>
        <v>0</v>
      </c>
      <c r="H3046" s="27">
        <f>IFERROR(VLOOKUP(A3046,[2]webService!$A:$I,4,FALSE),0)</f>
        <v>57138</v>
      </c>
      <c r="I3046" s="20">
        <f>IFERROR(VLOOKUP(A3046,[2]webService!$A:$II,5,FALSE),0)</f>
        <v>404604</v>
      </c>
      <c r="J3046" s="20">
        <f>IFERROR(VLOOKUP(A3046,[2]webService!$A:$I,6,FALSE),0)</f>
        <v>0</v>
      </c>
      <c r="K3046" s="20">
        <f>IFERROR(VLOOKUP(A3046,[2]webService!$A:$I,7,FALSE),0)</f>
        <v>0</v>
      </c>
      <c r="L3046" s="20">
        <f>IFERROR(VLOOKUP(A3046,[2]webService!$A:$I,8,FALSE),0)</f>
        <v>0</v>
      </c>
      <c r="M3046" s="28">
        <f>IFERROR(VLOOKUP(A3046,[2]webService!$A:$I,9,FALSE),0)</f>
        <v>0</v>
      </c>
      <c r="N3046" s="27">
        <f>IFERROR(VLOOKUP(A3046,[3]soaBnafar!$A:$G,2,FALSE),0)</f>
        <v>0</v>
      </c>
      <c r="O3046" s="20">
        <f>IFERROR(VLOOKUP(A3046,[3]soaBnafar!$A:$H,3,FALSE),0)</f>
        <v>0</v>
      </c>
      <c r="P3046" s="20">
        <f>IFERROR(VLOOKUP(A3046,[3]soaBnafar!$A:$G,4,FALSE),0)</f>
        <v>0</v>
      </c>
      <c r="Q3046" s="20">
        <f>IFERROR(VLOOKUP(A3046,[3]soaBnafar!$A:$G,5,FALSE),0)</f>
        <v>0</v>
      </c>
      <c r="R3046" s="20">
        <f>IFERROR(VLOOKUP(A3046,[3]soaBnafar!$A:$G,6,FALSE),0)</f>
        <v>0</v>
      </c>
      <c r="S3046" s="20">
        <f>IFERROR(VLOOKUP(A3046,[3]soaBnafar!$A:$G,7,FALSE),0)</f>
        <v>0</v>
      </c>
      <c r="T3046" s="32">
        <f t="shared" si="566"/>
        <v>57138</v>
      </c>
      <c r="U3046" s="21">
        <f t="shared" si="567"/>
        <v>404604</v>
      </c>
      <c r="V3046" s="21">
        <f t="shared" si="568"/>
        <v>0</v>
      </c>
      <c r="W3046" s="21">
        <f t="shared" si="569"/>
        <v>0</v>
      </c>
      <c r="X3046" s="21">
        <f t="shared" si="570"/>
        <v>0</v>
      </c>
      <c r="Y3046" s="33">
        <f t="shared" si="571"/>
        <v>0</v>
      </c>
      <c r="Z3046" s="4" t="str">
        <f t="shared" si="572"/>
        <v>Sim</v>
      </c>
      <c r="AA3046" s="4" t="str">
        <f t="shared" si="573"/>
        <v>Sim</v>
      </c>
      <c r="AB3046" s="4" t="str">
        <f t="shared" si="574"/>
        <v>Não</v>
      </c>
      <c r="AC3046" s="4" t="str">
        <f t="shared" si="575"/>
        <v>Não</v>
      </c>
      <c r="AD3046" s="4" t="str">
        <f t="shared" si="576"/>
        <v>Não</v>
      </c>
      <c r="AE3046" s="30" t="str">
        <f t="shared" si="577"/>
        <v>Não</v>
      </c>
    </row>
    <row r="3047" spans="1:31" x14ac:dyDescent="0.25">
      <c r="A3047" s="23">
        <v>430637</v>
      </c>
      <c r="B3047" s="27">
        <f>IFERROR(VLOOKUP(A3047,[1]Monitoramento_Base_somente_disp!$A:$L,5,FALSE),0)</f>
        <v>49959</v>
      </c>
      <c r="C3047" s="20">
        <f>IFERROR(VLOOKUP(A3047,[1]Monitoramento_Base_somente_disp!$A:$L,6,FALSE),0)</f>
        <v>11443956</v>
      </c>
      <c r="D3047" s="20">
        <f>IFERROR(VLOOKUP(A3047,[1]Monitoramento_Base_somente_disp!$A:$L,7,FALSE),0)</f>
        <v>21102</v>
      </c>
      <c r="E3047" s="20">
        <f>IFERROR(VLOOKUP(A3047,[1]Monitoramento_Base_somente_disp!$A:$L,8,FALSE),0)</f>
        <v>6398885</v>
      </c>
      <c r="F3047" s="20">
        <f>IFERROR(VLOOKUP(A3047,[1]Monitoramento_Base_somente_disp!$A:$L,9,FALSE),0)</f>
        <v>0</v>
      </c>
      <c r="G3047" s="28">
        <f>IFERROR(VLOOKUP(A3047,[1]Monitoramento_Base_somente_disp!$A:$L,10,FALSE),0)</f>
        <v>0</v>
      </c>
      <c r="H3047" s="27">
        <f>IFERROR(VLOOKUP(A3047,[2]webService!$A:$I,4,FALSE),0)</f>
        <v>0</v>
      </c>
      <c r="I3047" s="20">
        <f>IFERROR(VLOOKUP(A3047,[2]webService!$A:$II,5,FALSE),0)</f>
        <v>0</v>
      </c>
      <c r="J3047" s="20">
        <f>IFERROR(VLOOKUP(A3047,[2]webService!$A:$I,6,FALSE),0)</f>
        <v>0</v>
      </c>
      <c r="K3047" s="20">
        <f>IFERROR(VLOOKUP(A3047,[2]webService!$A:$I,7,FALSE),0)</f>
        <v>0</v>
      </c>
      <c r="L3047" s="20">
        <f>IFERROR(VLOOKUP(A3047,[2]webService!$A:$I,8,FALSE),0)</f>
        <v>0</v>
      </c>
      <c r="M3047" s="28">
        <f>IFERROR(VLOOKUP(A3047,[2]webService!$A:$I,9,FALSE),0)</f>
        <v>0</v>
      </c>
      <c r="N3047" s="27">
        <f>IFERROR(VLOOKUP(A3047,[3]soaBnafar!$A:$G,2,FALSE),0)</f>
        <v>0</v>
      </c>
      <c r="O3047" s="20">
        <f>IFERROR(VLOOKUP(A3047,[3]soaBnafar!$A:$H,3,FALSE),0)</f>
        <v>0</v>
      </c>
      <c r="P3047" s="20">
        <f>IFERROR(VLOOKUP(A3047,[3]soaBnafar!$A:$G,4,FALSE),0)</f>
        <v>0</v>
      </c>
      <c r="Q3047" s="20">
        <f>IFERROR(VLOOKUP(A3047,[3]soaBnafar!$A:$G,5,FALSE),0)</f>
        <v>0</v>
      </c>
      <c r="R3047" s="20">
        <f>IFERROR(VLOOKUP(A3047,[3]soaBnafar!$A:$G,6,FALSE),0)</f>
        <v>0</v>
      </c>
      <c r="S3047" s="20">
        <f>IFERROR(VLOOKUP(A3047,[3]soaBnafar!$A:$G,7,FALSE),0)</f>
        <v>0</v>
      </c>
      <c r="T3047" s="32">
        <f t="shared" si="566"/>
        <v>49959</v>
      </c>
      <c r="U3047" s="21">
        <f t="shared" si="567"/>
        <v>11443956</v>
      </c>
      <c r="V3047" s="21">
        <f t="shared" si="568"/>
        <v>21102</v>
      </c>
      <c r="W3047" s="21">
        <f t="shared" si="569"/>
        <v>6398885</v>
      </c>
      <c r="X3047" s="21">
        <f t="shared" si="570"/>
        <v>0</v>
      </c>
      <c r="Y3047" s="33">
        <f t="shared" si="571"/>
        <v>0</v>
      </c>
      <c r="Z3047" s="4" t="str">
        <f t="shared" si="572"/>
        <v>Sim</v>
      </c>
      <c r="AA3047" s="4" t="str">
        <f t="shared" si="573"/>
        <v>Sim</v>
      </c>
      <c r="AB3047" s="4" t="str">
        <f t="shared" si="574"/>
        <v>Sim</v>
      </c>
      <c r="AC3047" s="4" t="str">
        <f t="shared" si="575"/>
        <v>Sim</v>
      </c>
      <c r="AD3047" s="4" t="str">
        <f t="shared" si="576"/>
        <v>Não</v>
      </c>
      <c r="AE3047" s="30" t="str">
        <f t="shared" si="577"/>
        <v>Não</v>
      </c>
    </row>
    <row r="3048" spans="1:31" x14ac:dyDescent="0.25">
      <c r="A3048" s="23">
        <v>430642</v>
      </c>
      <c r="B3048" s="27">
        <f>IFERROR(VLOOKUP(A3048,[1]Monitoramento_Base_somente_disp!$A:$L,5,FALSE),0)</f>
        <v>0</v>
      </c>
      <c r="C3048" s="20">
        <f>IFERROR(VLOOKUP(A3048,[1]Monitoramento_Base_somente_disp!$A:$L,6,FALSE),0)</f>
        <v>0</v>
      </c>
      <c r="D3048" s="20">
        <f>IFERROR(VLOOKUP(A3048,[1]Monitoramento_Base_somente_disp!$A:$L,7,FALSE),0)</f>
        <v>0</v>
      </c>
      <c r="E3048" s="20">
        <f>IFERROR(VLOOKUP(A3048,[1]Monitoramento_Base_somente_disp!$A:$L,8,FALSE),0)</f>
        <v>0</v>
      </c>
      <c r="F3048" s="20">
        <f>IFERROR(VLOOKUP(A3048,[1]Monitoramento_Base_somente_disp!$A:$L,9,FALSE),0)</f>
        <v>0</v>
      </c>
      <c r="G3048" s="28">
        <f>IFERROR(VLOOKUP(A3048,[1]Monitoramento_Base_somente_disp!$A:$L,10,FALSE),0)</f>
        <v>0</v>
      </c>
      <c r="H3048" s="27">
        <f>IFERROR(VLOOKUP(A3048,[2]webService!$A:$I,4,FALSE),0)</f>
        <v>14048</v>
      </c>
      <c r="I3048" s="20">
        <f>IFERROR(VLOOKUP(A3048,[2]webService!$A:$II,5,FALSE),0)</f>
        <v>59436</v>
      </c>
      <c r="J3048" s="20">
        <f>IFERROR(VLOOKUP(A3048,[2]webService!$A:$I,6,FALSE),0)</f>
        <v>0</v>
      </c>
      <c r="K3048" s="20">
        <f>IFERROR(VLOOKUP(A3048,[2]webService!$A:$I,7,FALSE),0)</f>
        <v>0</v>
      </c>
      <c r="L3048" s="20">
        <f>IFERROR(VLOOKUP(A3048,[2]webService!$A:$I,8,FALSE),0)</f>
        <v>0</v>
      </c>
      <c r="M3048" s="28">
        <f>IFERROR(VLOOKUP(A3048,[2]webService!$A:$I,9,FALSE),0)</f>
        <v>0</v>
      </c>
      <c r="N3048" s="27">
        <f>IFERROR(VLOOKUP(A3048,[3]soaBnafar!$A:$G,2,FALSE),0)</f>
        <v>0</v>
      </c>
      <c r="O3048" s="20">
        <f>IFERROR(VLOOKUP(A3048,[3]soaBnafar!$A:$H,3,FALSE),0)</f>
        <v>0</v>
      </c>
      <c r="P3048" s="20">
        <f>IFERROR(VLOOKUP(A3048,[3]soaBnafar!$A:$G,4,FALSE),0)</f>
        <v>0</v>
      </c>
      <c r="Q3048" s="20">
        <f>IFERROR(VLOOKUP(A3048,[3]soaBnafar!$A:$G,5,FALSE),0)</f>
        <v>0</v>
      </c>
      <c r="R3048" s="20">
        <f>IFERROR(VLOOKUP(A3048,[3]soaBnafar!$A:$G,6,FALSE),0)</f>
        <v>0</v>
      </c>
      <c r="S3048" s="20">
        <f>IFERROR(VLOOKUP(A3048,[3]soaBnafar!$A:$G,7,FALSE),0)</f>
        <v>0</v>
      </c>
      <c r="T3048" s="32">
        <f t="shared" si="566"/>
        <v>14048</v>
      </c>
      <c r="U3048" s="21">
        <f t="shared" si="567"/>
        <v>59436</v>
      </c>
      <c r="V3048" s="21">
        <f t="shared" si="568"/>
        <v>0</v>
      </c>
      <c r="W3048" s="21">
        <f t="shared" si="569"/>
        <v>0</v>
      </c>
      <c r="X3048" s="21">
        <f t="shared" si="570"/>
        <v>0</v>
      </c>
      <c r="Y3048" s="33">
        <f t="shared" si="571"/>
        <v>0</v>
      </c>
      <c r="Z3048" s="4" t="str">
        <f t="shared" si="572"/>
        <v>Sim</v>
      </c>
      <c r="AA3048" s="4" t="str">
        <f t="shared" si="573"/>
        <v>Sim</v>
      </c>
      <c r="AB3048" s="4" t="str">
        <f t="shared" si="574"/>
        <v>Não</v>
      </c>
      <c r="AC3048" s="4" t="str">
        <f t="shared" si="575"/>
        <v>Não</v>
      </c>
      <c r="AD3048" s="4" t="str">
        <f t="shared" si="576"/>
        <v>Não</v>
      </c>
      <c r="AE3048" s="30" t="str">
        <f t="shared" si="577"/>
        <v>Não</v>
      </c>
    </row>
    <row r="3049" spans="1:31" x14ac:dyDescent="0.25">
      <c r="A3049" s="23">
        <v>430650</v>
      </c>
      <c r="B3049" s="27">
        <f>IFERROR(VLOOKUP(A3049,[1]Monitoramento_Base_somente_disp!$A:$L,5,FALSE),0)</f>
        <v>0</v>
      </c>
      <c r="C3049" s="20">
        <f>IFERROR(VLOOKUP(A3049,[1]Monitoramento_Base_somente_disp!$A:$L,6,FALSE),0)</f>
        <v>9886968</v>
      </c>
      <c r="D3049" s="20">
        <f>IFERROR(VLOOKUP(A3049,[1]Monitoramento_Base_somente_disp!$A:$L,7,FALSE),0)</f>
        <v>0</v>
      </c>
      <c r="E3049" s="20">
        <f>IFERROR(VLOOKUP(A3049,[1]Monitoramento_Base_somente_disp!$A:$L,8,FALSE),0)</f>
        <v>4943484</v>
      </c>
      <c r="F3049" s="20">
        <f>IFERROR(VLOOKUP(A3049,[1]Monitoramento_Base_somente_disp!$A:$L,9,FALSE),0)</f>
        <v>0</v>
      </c>
      <c r="G3049" s="28">
        <f>IFERROR(VLOOKUP(A3049,[1]Monitoramento_Base_somente_disp!$A:$L,10,FALSE),0)</f>
        <v>0</v>
      </c>
      <c r="H3049" s="27">
        <f>IFERROR(VLOOKUP(A3049,[2]webService!$A:$I,4,FALSE),0)</f>
        <v>84549</v>
      </c>
      <c r="I3049" s="20">
        <f>IFERROR(VLOOKUP(A3049,[2]webService!$A:$II,5,FALSE),0)</f>
        <v>244459</v>
      </c>
      <c r="J3049" s="20">
        <f>IFERROR(VLOOKUP(A3049,[2]webService!$A:$I,6,FALSE),0)</f>
        <v>0</v>
      </c>
      <c r="K3049" s="20">
        <f>IFERROR(VLOOKUP(A3049,[2]webService!$A:$I,7,FALSE),0)</f>
        <v>0</v>
      </c>
      <c r="L3049" s="20">
        <f>IFERROR(VLOOKUP(A3049,[2]webService!$A:$I,8,FALSE),0)</f>
        <v>0</v>
      </c>
      <c r="M3049" s="28">
        <f>IFERROR(VLOOKUP(A3049,[2]webService!$A:$I,9,FALSE),0)</f>
        <v>0</v>
      </c>
      <c r="N3049" s="27">
        <f>IFERROR(VLOOKUP(A3049,[3]soaBnafar!$A:$G,2,FALSE),0)</f>
        <v>0</v>
      </c>
      <c r="O3049" s="20">
        <f>IFERROR(VLOOKUP(A3049,[3]soaBnafar!$A:$H,3,FALSE),0)</f>
        <v>0</v>
      </c>
      <c r="P3049" s="20">
        <f>IFERROR(VLOOKUP(A3049,[3]soaBnafar!$A:$G,4,FALSE),0)</f>
        <v>0</v>
      </c>
      <c r="Q3049" s="20">
        <f>IFERROR(VLOOKUP(A3049,[3]soaBnafar!$A:$G,5,FALSE),0)</f>
        <v>0</v>
      </c>
      <c r="R3049" s="20">
        <f>IFERROR(VLOOKUP(A3049,[3]soaBnafar!$A:$G,6,FALSE),0)</f>
        <v>0</v>
      </c>
      <c r="S3049" s="20">
        <f>IFERROR(VLOOKUP(A3049,[3]soaBnafar!$A:$G,7,FALSE),0)</f>
        <v>0</v>
      </c>
      <c r="T3049" s="32">
        <f t="shared" si="566"/>
        <v>84549</v>
      </c>
      <c r="U3049" s="21">
        <f t="shared" si="567"/>
        <v>10131427</v>
      </c>
      <c r="V3049" s="21">
        <f t="shared" si="568"/>
        <v>0</v>
      </c>
      <c r="W3049" s="21">
        <f t="shared" si="569"/>
        <v>4943484</v>
      </c>
      <c r="X3049" s="21">
        <f t="shared" si="570"/>
        <v>0</v>
      </c>
      <c r="Y3049" s="33">
        <f t="shared" si="571"/>
        <v>0</v>
      </c>
      <c r="Z3049" s="4" t="str">
        <f t="shared" si="572"/>
        <v>Sim</v>
      </c>
      <c r="AA3049" s="4" t="str">
        <f t="shared" si="573"/>
        <v>Sim</v>
      </c>
      <c r="AB3049" s="4" t="str">
        <f t="shared" si="574"/>
        <v>Não</v>
      </c>
      <c r="AC3049" s="4" t="str">
        <f t="shared" si="575"/>
        <v>Sim</v>
      </c>
      <c r="AD3049" s="4" t="str">
        <f t="shared" si="576"/>
        <v>Não</v>
      </c>
      <c r="AE3049" s="30" t="str">
        <f t="shared" si="577"/>
        <v>Não</v>
      </c>
    </row>
    <row r="3050" spans="1:31" x14ac:dyDescent="0.25">
      <c r="A3050" s="23">
        <v>430655</v>
      </c>
      <c r="B3050" s="27">
        <f>IFERROR(VLOOKUP(A3050,[1]Monitoramento_Base_somente_disp!$A:$L,5,FALSE),0)</f>
        <v>26391</v>
      </c>
      <c r="C3050" s="20">
        <f>IFERROR(VLOOKUP(A3050,[1]Monitoramento_Base_somente_disp!$A:$L,6,FALSE),0)</f>
        <v>5555121</v>
      </c>
      <c r="D3050" s="20">
        <f>IFERROR(VLOOKUP(A3050,[1]Monitoramento_Base_somente_disp!$A:$L,7,FALSE),0)</f>
        <v>17756</v>
      </c>
      <c r="E3050" s="20">
        <f>IFERROR(VLOOKUP(A3050,[1]Monitoramento_Base_somente_disp!$A:$L,8,FALSE),0)</f>
        <v>3072000</v>
      </c>
      <c r="F3050" s="20">
        <f>IFERROR(VLOOKUP(A3050,[1]Monitoramento_Base_somente_disp!$A:$L,9,FALSE),0)</f>
        <v>0</v>
      </c>
      <c r="G3050" s="28">
        <f>IFERROR(VLOOKUP(A3050,[1]Monitoramento_Base_somente_disp!$A:$L,10,FALSE),0)</f>
        <v>0</v>
      </c>
      <c r="H3050" s="27">
        <f>IFERROR(VLOOKUP(A3050,[2]webService!$A:$I,4,FALSE),0)</f>
        <v>0</v>
      </c>
      <c r="I3050" s="20">
        <f>IFERROR(VLOOKUP(A3050,[2]webService!$A:$II,5,FALSE),0)</f>
        <v>0</v>
      </c>
      <c r="J3050" s="20">
        <f>IFERROR(VLOOKUP(A3050,[2]webService!$A:$I,6,FALSE),0)</f>
        <v>0</v>
      </c>
      <c r="K3050" s="20">
        <f>IFERROR(VLOOKUP(A3050,[2]webService!$A:$I,7,FALSE),0)</f>
        <v>0</v>
      </c>
      <c r="L3050" s="20">
        <f>IFERROR(VLOOKUP(A3050,[2]webService!$A:$I,8,FALSE),0)</f>
        <v>0</v>
      </c>
      <c r="M3050" s="28">
        <f>IFERROR(VLOOKUP(A3050,[2]webService!$A:$I,9,FALSE),0)</f>
        <v>0</v>
      </c>
      <c r="N3050" s="27">
        <f>IFERROR(VLOOKUP(A3050,[3]soaBnafar!$A:$G,2,FALSE),0)</f>
        <v>0</v>
      </c>
      <c r="O3050" s="20">
        <f>IFERROR(VLOOKUP(A3050,[3]soaBnafar!$A:$H,3,FALSE),0)</f>
        <v>0</v>
      </c>
      <c r="P3050" s="20">
        <f>IFERROR(VLOOKUP(A3050,[3]soaBnafar!$A:$G,4,FALSE),0)</f>
        <v>0</v>
      </c>
      <c r="Q3050" s="20">
        <f>IFERROR(VLOOKUP(A3050,[3]soaBnafar!$A:$G,5,FALSE),0)</f>
        <v>0</v>
      </c>
      <c r="R3050" s="20">
        <f>IFERROR(VLOOKUP(A3050,[3]soaBnafar!$A:$G,6,FALSE),0)</f>
        <v>0</v>
      </c>
      <c r="S3050" s="20">
        <f>IFERROR(VLOOKUP(A3050,[3]soaBnafar!$A:$G,7,FALSE),0)</f>
        <v>0</v>
      </c>
      <c r="T3050" s="32">
        <f t="shared" si="566"/>
        <v>26391</v>
      </c>
      <c r="U3050" s="21">
        <f t="shared" si="567"/>
        <v>5555121</v>
      </c>
      <c r="V3050" s="21">
        <f t="shared" si="568"/>
        <v>17756</v>
      </c>
      <c r="W3050" s="21">
        <f t="shared" si="569"/>
        <v>3072000</v>
      </c>
      <c r="X3050" s="21">
        <f t="shared" si="570"/>
        <v>0</v>
      </c>
      <c r="Y3050" s="33">
        <f t="shared" si="571"/>
        <v>0</v>
      </c>
      <c r="Z3050" s="4" t="str">
        <f t="shared" si="572"/>
        <v>Sim</v>
      </c>
      <c r="AA3050" s="4" t="str">
        <f t="shared" si="573"/>
        <v>Sim</v>
      </c>
      <c r="AB3050" s="4" t="str">
        <f t="shared" si="574"/>
        <v>Sim</v>
      </c>
      <c r="AC3050" s="4" t="str">
        <f t="shared" si="575"/>
        <v>Sim</v>
      </c>
      <c r="AD3050" s="4" t="str">
        <f t="shared" si="576"/>
        <v>Não</v>
      </c>
      <c r="AE3050" s="30" t="str">
        <f t="shared" si="577"/>
        <v>Não</v>
      </c>
    </row>
    <row r="3051" spans="1:31" x14ac:dyDescent="0.25">
      <c r="A3051" s="23">
        <v>430660</v>
      </c>
      <c r="B3051" s="27">
        <f>IFERROR(VLOOKUP(A3051,[1]Monitoramento_Base_somente_disp!$A:$L,5,FALSE),0)</f>
        <v>0</v>
      </c>
      <c r="C3051" s="20">
        <f>IFERROR(VLOOKUP(A3051,[1]Monitoramento_Base_somente_disp!$A:$L,6,FALSE),0)</f>
        <v>0</v>
      </c>
      <c r="D3051" s="20">
        <f>IFERROR(VLOOKUP(A3051,[1]Monitoramento_Base_somente_disp!$A:$L,7,FALSE),0)</f>
        <v>0</v>
      </c>
      <c r="E3051" s="20">
        <f>IFERROR(VLOOKUP(A3051,[1]Monitoramento_Base_somente_disp!$A:$L,8,FALSE),0)</f>
        <v>0</v>
      </c>
      <c r="F3051" s="20">
        <f>IFERROR(VLOOKUP(A3051,[1]Monitoramento_Base_somente_disp!$A:$L,9,FALSE),0)</f>
        <v>0</v>
      </c>
      <c r="G3051" s="28">
        <f>IFERROR(VLOOKUP(A3051,[1]Monitoramento_Base_somente_disp!$A:$L,10,FALSE),0)</f>
        <v>0</v>
      </c>
      <c r="H3051" s="27">
        <f>IFERROR(VLOOKUP(A3051,[2]webService!$A:$I,4,FALSE),0)</f>
        <v>530861</v>
      </c>
      <c r="I3051" s="20">
        <f>IFERROR(VLOOKUP(A3051,[2]webService!$A:$II,5,FALSE),0)</f>
        <v>851844</v>
      </c>
      <c r="J3051" s="20">
        <f>IFERROR(VLOOKUP(A3051,[2]webService!$A:$I,6,FALSE),0)</f>
        <v>0</v>
      </c>
      <c r="K3051" s="20">
        <f>IFERROR(VLOOKUP(A3051,[2]webService!$A:$I,7,FALSE),0)</f>
        <v>0</v>
      </c>
      <c r="L3051" s="20">
        <f>IFERROR(VLOOKUP(A3051,[2]webService!$A:$I,8,FALSE),0)</f>
        <v>0</v>
      </c>
      <c r="M3051" s="28">
        <f>IFERROR(VLOOKUP(A3051,[2]webService!$A:$I,9,FALSE),0)</f>
        <v>0</v>
      </c>
      <c r="N3051" s="27">
        <f>IFERROR(VLOOKUP(A3051,[3]soaBnafar!$A:$G,2,FALSE),0)</f>
        <v>0</v>
      </c>
      <c r="O3051" s="20">
        <f>IFERROR(VLOOKUP(A3051,[3]soaBnafar!$A:$H,3,FALSE),0)</f>
        <v>0</v>
      </c>
      <c r="P3051" s="20">
        <f>IFERROR(VLOOKUP(A3051,[3]soaBnafar!$A:$G,4,FALSE),0)</f>
        <v>0</v>
      </c>
      <c r="Q3051" s="20">
        <f>IFERROR(VLOOKUP(A3051,[3]soaBnafar!$A:$G,5,FALSE),0)</f>
        <v>0</v>
      </c>
      <c r="R3051" s="20">
        <f>IFERROR(VLOOKUP(A3051,[3]soaBnafar!$A:$G,6,FALSE),0)</f>
        <v>0</v>
      </c>
      <c r="S3051" s="20">
        <f>IFERROR(VLOOKUP(A3051,[3]soaBnafar!$A:$G,7,FALSE),0)</f>
        <v>0</v>
      </c>
      <c r="T3051" s="32">
        <f t="shared" si="566"/>
        <v>530861</v>
      </c>
      <c r="U3051" s="21">
        <f t="shared" si="567"/>
        <v>851844</v>
      </c>
      <c r="V3051" s="21">
        <f t="shared" si="568"/>
        <v>0</v>
      </c>
      <c r="W3051" s="21">
        <f t="shared" si="569"/>
        <v>0</v>
      </c>
      <c r="X3051" s="21">
        <f t="shared" si="570"/>
        <v>0</v>
      </c>
      <c r="Y3051" s="33">
        <f t="shared" si="571"/>
        <v>0</v>
      </c>
      <c r="Z3051" s="4" t="str">
        <f t="shared" si="572"/>
        <v>Sim</v>
      </c>
      <c r="AA3051" s="4" t="str">
        <f t="shared" si="573"/>
        <v>Sim</v>
      </c>
      <c r="AB3051" s="4" t="str">
        <f t="shared" si="574"/>
        <v>Não</v>
      </c>
      <c r="AC3051" s="4" t="str">
        <f t="shared" si="575"/>
        <v>Não</v>
      </c>
      <c r="AD3051" s="4" t="str">
        <f t="shared" si="576"/>
        <v>Não</v>
      </c>
      <c r="AE3051" s="30" t="str">
        <f t="shared" si="577"/>
        <v>Não</v>
      </c>
    </row>
    <row r="3052" spans="1:31" x14ac:dyDescent="0.25">
      <c r="A3052" s="23">
        <v>430673</v>
      </c>
      <c r="B3052" s="27">
        <f>IFERROR(VLOOKUP(A3052,[1]Monitoramento_Base_somente_disp!$A:$L,5,FALSE),0)</f>
        <v>0</v>
      </c>
      <c r="C3052" s="20">
        <f>IFERROR(VLOOKUP(A3052,[1]Monitoramento_Base_somente_disp!$A:$L,6,FALSE),0)</f>
        <v>0</v>
      </c>
      <c r="D3052" s="20">
        <f>IFERROR(VLOOKUP(A3052,[1]Monitoramento_Base_somente_disp!$A:$L,7,FALSE),0)</f>
        <v>0</v>
      </c>
      <c r="E3052" s="20">
        <f>IFERROR(VLOOKUP(A3052,[1]Monitoramento_Base_somente_disp!$A:$L,8,FALSE),0)</f>
        <v>0</v>
      </c>
      <c r="F3052" s="20">
        <f>IFERROR(VLOOKUP(A3052,[1]Monitoramento_Base_somente_disp!$A:$L,9,FALSE),0)</f>
        <v>0</v>
      </c>
      <c r="G3052" s="28">
        <f>IFERROR(VLOOKUP(A3052,[1]Monitoramento_Base_somente_disp!$A:$L,10,FALSE),0)</f>
        <v>0</v>
      </c>
      <c r="H3052" s="27">
        <f>IFERROR(VLOOKUP(A3052,[2]webService!$A:$I,4,FALSE),0)</f>
        <v>104388</v>
      </c>
      <c r="I3052" s="20">
        <f>IFERROR(VLOOKUP(A3052,[2]webService!$A:$II,5,FALSE),0)</f>
        <v>422117</v>
      </c>
      <c r="J3052" s="20">
        <f>IFERROR(VLOOKUP(A3052,[2]webService!$A:$I,6,FALSE),0)</f>
        <v>0</v>
      </c>
      <c r="K3052" s="20">
        <f>IFERROR(VLOOKUP(A3052,[2]webService!$A:$I,7,FALSE),0)</f>
        <v>0</v>
      </c>
      <c r="L3052" s="20">
        <f>IFERROR(VLOOKUP(A3052,[2]webService!$A:$I,8,FALSE),0)</f>
        <v>0</v>
      </c>
      <c r="M3052" s="28">
        <f>IFERROR(VLOOKUP(A3052,[2]webService!$A:$I,9,FALSE),0)</f>
        <v>0</v>
      </c>
      <c r="N3052" s="27">
        <f>IFERROR(VLOOKUP(A3052,[3]soaBnafar!$A:$G,2,FALSE),0)</f>
        <v>0</v>
      </c>
      <c r="O3052" s="20">
        <f>IFERROR(VLOOKUP(A3052,[3]soaBnafar!$A:$H,3,FALSE),0)</f>
        <v>0</v>
      </c>
      <c r="P3052" s="20">
        <f>IFERROR(VLOOKUP(A3052,[3]soaBnafar!$A:$G,4,FALSE),0)</f>
        <v>0</v>
      </c>
      <c r="Q3052" s="20">
        <f>IFERROR(VLOOKUP(A3052,[3]soaBnafar!$A:$G,5,FALSE),0)</f>
        <v>0</v>
      </c>
      <c r="R3052" s="20">
        <f>IFERROR(VLOOKUP(A3052,[3]soaBnafar!$A:$G,6,FALSE),0)</f>
        <v>0</v>
      </c>
      <c r="S3052" s="20">
        <f>IFERROR(VLOOKUP(A3052,[3]soaBnafar!$A:$G,7,FALSE),0)</f>
        <v>0</v>
      </c>
      <c r="T3052" s="32">
        <f t="shared" si="566"/>
        <v>104388</v>
      </c>
      <c r="U3052" s="21">
        <f t="shared" si="567"/>
        <v>422117</v>
      </c>
      <c r="V3052" s="21">
        <f t="shared" si="568"/>
        <v>0</v>
      </c>
      <c r="W3052" s="21">
        <f t="shared" si="569"/>
        <v>0</v>
      </c>
      <c r="X3052" s="21">
        <f t="shared" si="570"/>
        <v>0</v>
      </c>
      <c r="Y3052" s="33">
        <f t="shared" si="571"/>
        <v>0</v>
      </c>
      <c r="Z3052" s="4" t="str">
        <f t="shared" si="572"/>
        <v>Sim</v>
      </c>
      <c r="AA3052" s="4" t="str">
        <f t="shared" si="573"/>
        <v>Sim</v>
      </c>
      <c r="AB3052" s="4" t="str">
        <f t="shared" si="574"/>
        <v>Não</v>
      </c>
      <c r="AC3052" s="4" t="str">
        <f t="shared" si="575"/>
        <v>Não</v>
      </c>
      <c r="AD3052" s="4" t="str">
        <f t="shared" si="576"/>
        <v>Não</v>
      </c>
      <c r="AE3052" s="30" t="str">
        <f t="shared" si="577"/>
        <v>Não</v>
      </c>
    </row>
    <row r="3053" spans="1:31" x14ac:dyDescent="0.25">
      <c r="A3053" s="23">
        <v>430675</v>
      </c>
      <c r="B3053" s="27">
        <f>IFERROR(VLOOKUP(A3053,[1]Monitoramento_Base_somente_disp!$A:$L,5,FALSE),0)</f>
        <v>77632</v>
      </c>
      <c r="C3053" s="20">
        <f>IFERROR(VLOOKUP(A3053,[1]Monitoramento_Base_somente_disp!$A:$L,6,FALSE),0)</f>
        <v>13853684</v>
      </c>
      <c r="D3053" s="20">
        <f>IFERROR(VLOOKUP(A3053,[1]Monitoramento_Base_somente_disp!$A:$L,7,FALSE),0)</f>
        <v>39840</v>
      </c>
      <c r="E3053" s="20">
        <f>IFERROR(VLOOKUP(A3053,[1]Monitoramento_Base_somente_disp!$A:$L,8,FALSE),0)</f>
        <v>6230329</v>
      </c>
      <c r="F3053" s="20">
        <f>IFERROR(VLOOKUP(A3053,[1]Monitoramento_Base_somente_disp!$A:$L,9,FALSE),0)</f>
        <v>0</v>
      </c>
      <c r="G3053" s="28">
        <f>IFERROR(VLOOKUP(A3053,[1]Monitoramento_Base_somente_disp!$A:$L,10,FALSE),0)</f>
        <v>0</v>
      </c>
      <c r="H3053" s="27">
        <f>IFERROR(VLOOKUP(A3053,[2]webService!$A:$I,4,FALSE),0)</f>
        <v>0</v>
      </c>
      <c r="I3053" s="20">
        <f>IFERROR(VLOOKUP(A3053,[2]webService!$A:$II,5,FALSE),0)</f>
        <v>0</v>
      </c>
      <c r="J3053" s="20">
        <f>IFERROR(VLOOKUP(A3053,[2]webService!$A:$I,6,FALSE),0)</f>
        <v>0</v>
      </c>
      <c r="K3053" s="20">
        <f>IFERROR(VLOOKUP(A3053,[2]webService!$A:$I,7,FALSE),0)</f>
        <v>0</v>
      </c>
      <c r="L3053" s="20">
        <f>IFERROR(VLOOKUP(A3053,[2]webService!$A:$I,8,FALSE),0)</f>
        <v>0</v>
      </c>
      <c r="M3053" s="28">
        <f>IFERROR(VLOOKUP(A3053,[2]webService!$A:$I,9,FALSE),0)</f>
        <v>0</v>
      </c>
      <c r="N3053" s="27">
        <f>IFERROR(VLOOKUP(A3053,[3]soaBnafar!$A:$G,2,FALSE),0)</f>
        <v>0</v>
      </c>
      <c r="O3053" s="20">
        <f>IFERROR(VLOOKUP(A3053,[3]soaBnafar!$A:$H,3,FALSE),0)</f>
        <v>0</v>
      </c>
      <c r="P3053" s="20">
        <f>IFERROR(VLOOKUP(A3053,[3]soaBnafar!$A:$G,4,FALSE),0)</f>
        <v>0</v>
      </c>
      <c r="Q3053" s="20">
        <f>IFERROR(VLOOKUP(A3053,[3]soaBnafar!$A:$G,5,FALSE),0)</f>
        <v>0</v>
      </c>
      <c r="R3053" s="20">
        <f>IFERROR(VLOOKUP(A3053,[3]soaBnafar!$A:$G,6,FALSE),0)</f>
        <v>0</v>
      </c>
      <c r="S3053" s="20">
        <f>IFERROR(VLOOKUP(A3053,[3]soaBnafar!$A:$G,7,FALSE),0)</f>
        <v>0</v>
      </c>
      <c r="T3053" s="32">
        <f t="shared" si="566"/>
        <v>77632</v>
      </c>
      <c r="U3053" s="21">
        <f t="shared" si="567"/>
        <v>13853684</v>
      </c>
      <c r="V3053" s="21">
        <f t="shared" si="568"/>
        <v>39840</v>
      </c>
      <c r="W3053" s="21">
        <f t="shared" si="569"/>
        <v>6230329</v>
      </c>
      <c r="X3053" s="21">
        <f t="shared" si="570"/>
        <v>0</v>
      </c>
      <c r="Y3053" s="33">
        <f t="shared" si="571"/>
        <v>0</v>
      </c>
      <c r="Z3053" s="4" t="str">
        <f t="shared" si="572"/>
        <v>Sim</v>
      </c>
      <c r="AA3053" s="4" t="str">
        <f t="shared" si="573"/>
        <v>Sim</v>
      </c>
      <c r="AB3053" s="4" t="str">
        <f t="shared" si="574"/>
        <v>Sim</v>
      </c>
      <c r="AC3053" s="4" t="str">
        <f t="shared" si="575"/>
        <v>Sim</v>
      </c>
      <c r="AD3053" s="4" t="str">
        <f t="shared" si="576"/>
        <v>Não</v>
      </c>
      <c r="AE3053" s="30" t="str">
        <f t="shared" si="577"/>
        <v>Não</v>
      </c>
    </row>
    <row r="3054" spans="1:31" x14ac:dyDescent="0.25">
      <c r="A3054" s="23">
        <v>430676</v>
      </c>
      <c r="B3054" s="27">
        <f>IFERROR(VLOOKUP(A3054,[1]Monitoramento_Base_somente_disp!$A:$L,5,FALSE),0)</f>
        <v>0</v>
      </c>
      <c r="C3054" s="20">
        <f>IFERROR(VLOOKUP(A3054,[1]Monitoramento_Base_somente_disp!$A:$L,6,FALSE),0)</f>
        <v>0</v>
      </c>
      <c r="D3054" s="20">
        <f>IFERROR(VLOOKUP(A3054,[1]Monitoramento_Base_somente_disp!$A:$L,7,FALSE),0)</f>
        <v>0</v>
      </c>
      <c r="E3054" s="20">
        <f>IFERROR(VLOOKUP(A3054,[1]Monitoramento_Base_somente_disp!$A:$L,8,FALSE),0)</f>
        <v>0</v>
      </c>
      <c r="F3054" s="20">
        <f>IFERROR(VLOOKUP(A3054,[1]Monitoramento_Base_somente_disp!$A:$L,9,FALSE),0)</f>
        <v>0</v>
      </c>
      <c r="G3054" s="28">
        <f>IFERROR(VLOOKUP(A3054,[1]Monitoramento_Base_somente_disp!$A:$L,10,FALSE),0)</f>
        <v>0</v>
      </c>
      <c r="H3054" s="27">
        <f>IFERROR(VLOOKUP(A3054,[2]webService!$A:$I,4,FALSE),0)</f>
        <v>0</v>
      </c>
      <c r="I3054" s="20">
        <f>IFERROR(VLOOKUP(A3054,[2]webService!$A:$II,5,FALSE),0)</f>
        <v>0</v>
      </c>
      <c r="J3054" s="20">
        <f>IFERROR(VLOOKUP(A3054,[2]webService!$A:$I,6,FALSE),0)</f>
        <v>0</v>
      </c>
      <c r="K3054" s="20">
        <f>IFERROR(VLOOKUP(A3054,[2]webService!$A:$I,7,FALSE),0)</f>
        <v>0</v>
      </c>
      <c r="L3054" s="20">
        <f>IFERROR(VLOOKUP(A3054,[2]webService!$A:$I,8,FALSE),0)</f>
        <v>0</v>
      </c>
      <c r="M3054" s="28">
        <f>IFERROR(VLOOKUP(A3054,[2]webService!$A:$I,9,FALSE),0)</f>
        <v>0</v>
      </c>
      <c r="N3054" s="27">
        <f>IFERROR(VLOOKUP(A3054,[3]soaBnafar!$A:$G,2,FALSE),0)</f>
        <v>0</v>
      </c>
      <c r="O3054" s="20">
        <f>IFERROR(VLOOKUP(A3054,[3]soaBnafar!$A:$H,3,FALSE),0)</f>
        <v>0</v>
      </c>
      <c r="P3054" s="20">
        <f>IFERROR(VLOOKUP(A3054,[3]soaBnafar!$A:$G,4,FALSE),0)</f>
        <v>0</v>
      </c>
      <c r="Q3054" s="20">
        <f>IFERROR(VLOOKUP(A3054,[3]soaBnafar!$A:$G,5,FALSE),0)</f>
        <v>0</v>
      </c>
      <c r="R3054" s="20">
        <f>IFERROR(VLOOKUP(A3054,[3]soaBnafar!$A:$G,6,FALSE),0)</f>
        <v>0</v>
      </c>
      <c r="S3054" s="20">
        <f>IFERROR(VLOOKUP(A3054,[3]soaBnafar!$A:$G,7,FALSE),0)</f>
        <v>0</v>
      </c>
      <c r="T3054" s="32">
        <f t="shared" si="566"/>
        <v>0</v>
      </c>
      <c r="U3054" s="21">
        <f t="shared" si="567"/>
        <v>0</v>
      </c>
      <c r="V3054" s="21">
        <f t="shared" si="568"/>
        <v>0</v>
      </c>
      <c r="W3054" s="21">
        <f t="shared" si="569"/>
        <v>0</v>
      </c>
      <c r="X3054" s="21">
        <f t="shared" si="570"/>
        <v>0</v>
      </c>
      <c r="Y3054" s="33">
        <f t="shared" si="571"/>
        <v>0</v>
      </c>
      <c r="Z3054" s="4" t="str">
        <f t="shared" si="572"/>
        <v>Não</v>
      </c>
      <c r="AA3054" s="4" t="str">
        <f t="shared" si="573"/>
        <v>Não</v>
      </c>
      <c r="AB3054" s="4" t="str">
        <f t="shared" si="574"/>
        <v>Não</v>
      </c>
      <c r="AC3054" s="4" t="str">
        <f t="shared" si="575"/>
        <v>Não</v>
      </c>
      <c r="AD3054" s="4" t="str">
        <f t="shared" si="576"/>
        <v>Não</v>
      </c>
      <c r="AE3054" s="30" t="str">
        <f t="shared" si="577"/>
        <v>Não</v>
      </c>
    </row>
    <row r="3055" spans="1:31" x14ac:dyDescent="0.25">
      <c r="A3055" s="23">
        <v>430690</v>
      </c>
      <c r="B3055" s="27">
        <f>IFERROR(VLOOKUP(A3055,[1]Monitoramento_Base_somente_disp!$A:$L,5,FALSE),0)</f>
        <v>192470</v>
      </c>
      <c r="C3055" s="20">
        <f>IFERROR(VLOOKUP(A3055,[1]Monitoramento_Base_somente_disp!$A:$L,6,FALSE),0)</f>
        <v>11593895</v>
      </c>
      <c r="D3055" s="20">
        <f>IFERROR(VLOOKUP(A3055,[1]Monitoramento_Base_somente_disp!$A:$L,7,FALSE),0)</f>
        <v>96159</v>
      </c>
      <c r="E3055" s="20">
        <f>IFERROR(VLOOKUP(A3055,[1]Monitoramento_Base_somente_disp!$A:$L,8,FALSE),0)</f>
        <v>5061413</v>
      </c>
      <c r="F3055" s="20">
        <f>IFERROR(VLOOKUP(A3055,[1]Monitoramento_Base_somente_disp!$A:$L,9,FALSE),0)</f>
        <v>0</v>
      </c>
      <c r="G3055" s="28">
        <f>IFERROR(VLOOKUP(A3055,[1]Monitoramento_Base_somente_disp!$A:$L,10,FALSE),0)</f>
        <v>0</v>
      </c>
      <c r="H3055" s="27">
        <f>IFERROR(VLOOKUP(A3055,[2]webService!$A:$I,4,FALSE),0)</f>
        <v>0</v>
      </c>
      <c r="I3055" s="20">
        <f>IFERROR(VLOOKUP(A3055,[2]webService!$A:$II,5,FALSE),0)</f>
        <v>0</v>
      </c>
      <c r="J3055" s="20">
        <f>IFERROR(VLOOKUP(A3055,[2]webService!$A:$I,6,FALSE),0)</f>
        <v>0</v>
      </c>
      <c r="K3055" s="20">
        <f>IFERROR(VLOOKUP(A3055,[2]webService!$A:$I,7,FALSE),0)</f>
        <v>0</v>
      </c>
      <c r="L3055" s="20">
        <f>IFERROR(VLOOKUP(A3055,[2]webService!$A:$I,8,FALSE),0)</f>
        <v>0</v>
      </c>
      <c r="M3055" s="28">
        <f>IFERROR(VLOOKUP(A3055,[2]webService!$A:$I,9,FALSE),0)</f>
        <v>0</v>
      </c>
      <c r="N3055" s="27">
        <f>IFERROR(VLOOKUP(A3055,[3]soaBnafar!$A:$G,2,FALSE),0)</f>
        <v>0</v>
      </c>
      <c r="O3055" s="20">
        <f>IFERROR(VLOOKUP(A3055,[3]soaBnafar!$A:$H,3,FALSE),0)</f>
        <v>0</v>
      </c>
      <c r="P3055" s="20">
        <f>IFERROR(VLOOKUP(A3055,[3]soaBnafar!$A:$G,4,FALSE),0)</f>
        <v>0</v>
      </c>
      <c r="Q3055" s="20">
        <f>IFERROR(VLOOKUP(A3055,[3]soaBnafar!$A:$G,5,FALSE),0)</f>
        <v>0</v>
      </c>
      <c r="R3055" s="20">
        <f>IFERROR(VLOOKUP(A3055,[3]soaBnafar!$A:$G,6,FALSE),0)</f>
        <v>0</v>
      </c>
      <c r="S3055" s="20">
        <f>IFERROR(VLOOKUP(A3055,[3]soaBnafar!$A:$G,7,FALSE),0)</f>
        <v>0</v>
      </c>
      <c r="T3055" s="32">
        <f t="shared" si="566"/>
        <v>192470</v>
      </c>
      <c r="U3055" s="21">
        <f t="shared" si="567"/>
        <v>11593895</v>
      </c>
      <c r="V3055" s="21">
        <f t="shared" si="568"/>
        <v>96159</v>
      </c>
      <c r="W3055" s="21">
        <f t="shared" si="569"/>
        <v>5061413</v>
      </c>
      <c r="X3055" s="21">
        <f t="shared" si="570"/>
        <v>0</v>
      </c>
      <c r="Y3055" s="33">
        <f t="shared" si="571"/>
        <v>0</v>
      </c>
      <c r="Z3055" s="4" t="str">
        <f t="shared" si="572"/>
        <v>Sim</v>
      </c>
      <c r="AA3055" s="4" t="str">
        <f t="shared" si="573"/>
        <v>Sim</v>
      </c>
      <c r="AB3055" s="4" t="str">
        <f t="shared" si="574"/>
        <v>Sim</v>
      </c>
      <c r="AC3055" s="4" t="str">
        <f t="shared" si="575"/>
        <v>Sim</v>
      </c>
      <c r="AD3055" s="4" t="str">
        <f t="shared" si="576"/>
        <v>Não</v>
      </c>
      <c r="AE3055" s="30" t="str">
        <f t="shared" si="577"/>
        <v>Não</v>
      </c>
    </row>
    <row r="3056" spans="1:31" x14ac:dyDescent="0.25">
      <c r="A3056" s="23">
        <v>430692</v>
      </c>
      <c r="B3056" s="27">
        <f>IFERROR(VLOOKUP(A3056,[1]Monitoramento_Base_somente_disp!$A:$L,5,FALSE),0)</f>
        <v>0</v>
      </c>
      <c r="C3056" s="20">
        <f>IFERROR(VLOOKUP(A3056,[1]Monitoramento_Base_somente_disp!$A:$L,6,FALSE),0)</f>
        <v>0</v>
      </c>
      <c r="D3056" s="20">
        <f>IFERROR(VLOOKUP(A3056,[1]Monitoramento_Base_somente_disp!$A:$L,7,FALSE),0)</f>
        <v>0</v>
      </c>
      <c r="E3056" s="20">
        <f>IFERROR(VLOOKUP(A3056,[1]Monitoramento_Base_somente_disp!$A:$L,8,FALSE),0)</f>
        <v>0</v>
      </c>
      <c r="F3056" s="20">
        <f>IFERROR(VLOOKUP(A3056,[1]Monitoramento_Base_somente_disp!$A:$L,9,FALSE),0)</f>
        <v>0</v>
      </c>
      <c r="G3056" s="28">
        <f>IFERROR(VLOOKUP(A3056,[1]Monitoramento_Base_somente_disp!$A:$L,10,FALSE),0)</f>
        <v>0</v>
      </c>
      <c r="H3056" s="27">
        <f>IFERROR(VLOOKUP(A3056,[2]webService!$A:$I,4,FALSE),0)</f>
        <v>0</v>
      </c>
      <c r="I3056" s="20">
        <f>IFERROR(VLOOKUP(A3056,[2]webService!$A:$II,5,FALSE),0)</f>
        <v>0</v>
      </c>
      <c r="J3056" s="20">
        <f>IFERROR(VLOOKUP(A3056,[2]webService!$A:$I,6,FALSE),0)</f>
        <v>0</v>
      </c>
      <c r="K3056" s="20">
        <f>IFERROR(VLOOKUP(A3056,[2]webService!$A:$I,7,FALSE),0)</f>
        <v>0</v>
      </c>
      <c r="L3056" s="20">
        <f>IFERROR(VLOOKUP(A3056,[2]webService!$A:$I,8,FALSE),0)</f>
        <v>0</v>
      </c>
      <c r="M3056" s="28">
        <f>IFERROR(VLOOKUP(A3056,[2]webService!$A:$I,9,FALSE),0)</f>
        <v>0</v>
      </c>
      <c r="N3056" s="27">
        <f>IFERROR(VLOOKUP(A3056,[3]soaBnafar!$A:$G,2,FALSE),0)</f>
        <v>0</v>
      </c>
      <c r="O3056" s="20">
        <f>IFERROR(VLOOKUP(A3056,[3]soaBnafar!$A:$H,3,FALSE),0)</f>
        <v>0</v>
      </c>
      <c r="P3056" s="20">
        <f>IFERROR(VLOOKUP(A3056,[3]soaBnafar!$A:$G,4,FALSE),0)</f>
        <v>0</v>
      </c>
      <c r="Q3056" s="20">
        <f>IFERROR(VLOOKUP(A3056,[3]soaBnafar!$A:$G,5,FALSE),0)</f>
        <v>0</v>
      </c>
      <c r="R3056" s="20">
        <f>IFERROR(VLOOKUP(A3056,[3]soaBnafar!$A:$G,6,FALSE),0)</f>
        <v>0</v>
      </c>
      <c r="S3056" s="20">
        <f>IFERROR(VLOOKUP(A3056,[3]soaBnafar!$A:$G,7,FALSE),0)</f>
        <v>0</v>
      </c>
      <c r="T3056" s="32">
        <f t="shared" si="566"/>
        <v>0</v>
      </c>
      <c r="U3056" s="21">
        <f t="shared" si="567"/>
        <v>0</v>
      </c>
      <c r="V3056" s="21">
        <f t="shared" si="568"/>
        <v>0</v>
      </c>
      <c r="W3056" s="21">
        <f t="shared" si="569"/>
        <v>0</v>
      </c>
      <c r="X3056" s="21">
        <f t="shared" si="570"/>
        <v>0</v>
      </c>
      <c r="Y3056" s="33">
        <f t="shared" si="571"/>
        <v>0</v>
      </c>
      <c r="Z3056" s="4" t="str">
        <f t="shared" si="572"/>
        <v>Não</v>
      </c>
      <c r="AA3056" s="4" t="str">
        <f t="shared" si="573"/>
        <v>Não</v>
      </c>
      <c r="AB3056" s="4" t="str">
        <f t="shared" si="574"/>
        <v>Não</v>
      </c>
      <c r="AC3056" s="4" t="str">
        <f t="shared" si="575"/>
        <v>Não</v>
      </c>
      <c r="AD3056" s="4" t="str">
        <f t="shared" si="576"/>
        <v>Não</v>
      </c>
      <c r="AE3056" s="30" t="str">
        <f t="shared" si="577"/>
        <v>Não</v>
      </c>
    </row>
    <row r="3057" spans="1:31" x14ac:dyDescent="0.25">
      <c r="A3057" s="23">
        <v>430693</v>
      </c>
      <c r="B3057" s="27">
        <f>IFERROR(VLOOKUP(A3057,[1]Monitoramento_Base_somente_disp!$A:$L,5,FALSE),0)</f>
        <v>0</v>
      </c>
      <c r="C3057" s="20">
        <f>IFERROR(VLOOKUP(A3057,[1]Monitoramento_Base_somente_disp!$A:$L,6,FALSE),0)</f>
        <v>5320</v>
      </c>
      <c r="D3057" s="20">
        <f>IFERROR(VLOOKUP(A3057,[1]Monitoramento_Base_somente_disp!$A:$L,7,FALSE),0)</f>
        <v>0</v>
      </c>
      <c r="E3057" s="20">
        <f>IFERROR(VLOOKUP(A3057,[1]Monitoramento_Base_somente_disp!$A:$L,8,FALSE),0)</f>
        <v>2660</v>
      </c>
      <c r="F3057" s="20">
        <f>IFERROR(VLOOKUP(A3057,[1]Monitoramento_Base_somente_disp!$A:$L,9,FALSE),0)</f>
        <v>0</v>
      </c>
      <c r="G3057" s="28">
        <f>IFERROR(VLOOKUP(A3057,[1]Monitoramento_Base_somente_disp!$A:$L,10,FALSE),0)</f>
        <v>0</v>
      </c>
      <c r="H3057" s="27">
        <f>IFERROR(VLOOKUP(A3057,[2]webService!$A:$I,4,FALSE),0)</f>
        <v>109989</v>
      </c>
      <c r="I3057" s="20">
        <f>IFERROR(VLOOKUP(A3057,[2]webService!$A:$II,5,FALSE),0)</f>
        <v>668073</v>
      </c>
      <c r="J3057" s="20">
        <f>IFERROR(VLOOKUP(A3057,[2]webService!$A:$I,6,FALSE),0)</f>
        <v>0</v>
      </c>
      <c r="K3057" s="20">
        <f>IFERROR(VLOOKUP(A3057,[2]webService!$A:$I,7,FALSE),0)</f>
        <v>806494</v>
      </c>
      <c r="L3057" s="20">
        <f>IFERROR(VLOOKUP(A3057,[2]webService!$A:$I,8,FALSE),0)</f>
        <v>0</v>
      </c>
      <c r="M3057" s="28">
        <f>IFERROR(VLOOKUP(A3057,[2]webService!$A:$I,9,FALSE),0)</f>
        <v>0</v>
      </c>
      <c r="N3057" s="27">
        <f>IFERROR(VLOOKUP(A3057,[3]soaBnafar!$A:$G,2,FALSE),0)</f>
        <v>0</v>
      </c>
      <c r="O3057" s="20">
        <f>IFERROR(VLOOKUP(A3057,[3]soaBnafar!$A:$H,3,FALSE),0)</f>
        <v>0</v>
      </c>
      <c r="P3057" s="20">
        <f>IFERROR(VLOOKUP(A3057,[3]soaBnafar!$A:$G,4,FALSE),0)</f>
        <v>0</v>
      </c>
      <c r="Q3057" s="20">
        <f>IFERROR(VLOOKUP(A3057,[3]soaBnafar!$A:$G,5,FALSE),0)</f>
        <v>0</v>
      </c>
      <c r="R3057" s="20">
        <f>IFERROR(VLOOKUP(A3057,[3]soaBnafar!$A:$G,6,FALSE),0)</f>
        <v>0</v>
      </c>
      <c r="S3057" s="20">
        <f>IFERROR(VLOOKUP(A3057,[3]soaBnafar!$A:$G,7,FALSE),0)</f>
        <v>0</v>
      </c>
      <c r="T3057" s="32">
        <f t="shared" si="566"/>
        <v>109989</v>
      </c>
      <c r="U3057" s="21">
        <f t="shared" si="567"/>
        <v>673393</v>
      </c>
      <c r="V3057" s="21">
        <f t="shared" si="568"/>
        <v>0</v>
      </c>
      <c r="W3057" s="21">
        <f t="shared" si="569"/>
        <v>809154</v>
      </c>
      <c r="X3057" s="21">
        <f t="shared" si="570"/>
        <v>0</v>
      </c>
      <c r="Y3057" s="33">
        <f t="shared" si="571"/>
        <v>0</v>
      </c>
      <c r="Z3057" s="4" t="str">
        <f t="shared" si="572"/>
        <v>Sim</v>
      </c>
      <c r="AA3057" s="4" t="str">
        <f t="shared" si="573"/>
        <v>Sim</v>
      </c>
      <c r="AB3057" s="4" t="str">
        <f t="shared" si="574"/>
        <v>Não</v>
      </c>
      <c r="AC3057" s="4" t="str">
        <f t="shared" si="575"/>
        <v>Sim</v>
      </c>
      <c r="AD3057" s="4" t="str">
        <f t="shared" si="576"/>
        <v>Não</v>
      </c>
      <c r="AE3057" s="30" t="str">
        <f t="shared" si="577"/>
        <v>Não</v>
      </c>
    </row>
    <row r="3058" spans="1:31" x14ac:dyDescent="0.25">
      <c r="A3058" s="23">
        <v>430697</v>
      </c>
      <c r="B3058" s="27">
        <f>IFERROR(VLOOKUP(A3058,[1]Monitoramento_Base_somente_disp!$A:$L,5,FALSE),0)</f>
        <v>0</v>
      </c>
      <c r="C3058" s="20">
        <f>IFERROR(VLOOKUP(A3058,[1]Monitoramento_Base_somente_disp!$A:$L,6,FALSE),0)</f>
        <v>0</v>
      </c>
      <c r="D3058" s="20">
        <f>IFERROR(VLOOKUP(A3058,[1]Monitoramento_Base_somente_disp!$A:$L,7,FALSE),0)</f>
        <v>0</v>
      </c>
      <c r="E3058" s="20">
        <f>IFERROR(VLOOKUP(A3058,[1]Monitoramento_Base_somente_disp!$A:$L,8,FALSE),0)</f>
        <v>0</v>
      </c>
      <c r="F3058" s="20">
        <f>IFERROR(VLOOKUP(A3058,[1]Monitoramento_Base_somente_disp!$A:$L,9,FALSE),0)</f>
        <v>0</v>
      </c>
      <c r="G3058" s="28">
        <f>IFERROR(VLOOKUP(A3058,[1]Monitoramento_Base_somente_disp!$A:$L,10,FALSE),0)</f>
        <v>0</v>
      </c>
      <c r="H3058" s="27">
        <f>IFERROR(VLOOKUP(A3058,[2]webService!$A:$I,4,FALSE),0)</f>
        <v>0</v>
      </c>
      <c r="I3058" s="20">
        <f>IFERROR(VLOOKUP(A3058,[2]webService!$A:$II,5,FALSE),0)</f>
        <v>0</v>
      </c>
      <c r="J3058" s="20">
        <f>IFERROR(VLOOKUP(A3058,[2]webService!$A:$I,6,FALSE),0)</f>
        <v>0</v>
      </c>
      <c r="K3058" s="20">
        <f>IFERROR(VLOOKUP(A3058,[2]webService!$A:$I,7,FALSE),0)</f>
        <v>0</v>
      </c>
      <c r="L3058" s="20">
        <f>IFERROR(VLOOKUP(A3058,[2]webService!$A:$I,8,FALSE),0)</f>
        <v>0</v>
      </c>
      <c r="M3058" s="28">
        <f>IFERROR(VLOOKUP(A3058,[2]webService!$A:$I,9,FALSE),0)</f>
        <v>0</v>
      </c>
      <c r="N3058" s="27">
        <f>IFERROR(VLOOKUP(A3058,[3]soaBnafar!$A:$G,2,FALSE),0)</f>
        <v>0</v>
      </c>
      <c r="O3058" s="20">
        <f>IFERROR(VLOOKUP(A3058,[3]soaBnafar!$A:$H,3,FALSE),0)</f>
        <v>0</v>
      </c>
      <c r="P3058" s="20">
        <f>IFERROR(VLOOKUP(A3058,[3]soaBnafar!$A:$G,4,FALSE),0)</f>
        <v>0</v>
      </c>
      <c r="Q3058" s="20">
        <f>IFERROR(VLOOKUP(A3058,[3]soaBnafar!$A:$G,5,FALSE),0)</f>
        <v>0</v>
      </c>
      <c r="R3058" s="20">
        <f>IFERROR(VLOOKUP(A3058,[3]soaBnafar!$A:$G,6,FALSE),0)</f>
        <v>0</v>
      </c>
      <c r="S3058" s="20">
        <f>IFERROR(VLOOKUP(A3058,[3]soaBnafar!$A:$G,7,FALSE),0)</f>
        <v>0</v>
      </c>
      <c r="T3058" s="32">
        <f t="shared" si="566"/>
        <v>0</v>
      </c>
      <c r="U3058" s="21">
        <f t="shared" si="567"/>
        <v>0</v>
      </c>
      <c r="V3058" s="21">
        <f t="shared" si="568"/>
        <v>0</v>
      </c>
      <c r="W3058" s="21">
        <f t="shared" si="569"/>
        <v>0</v>
      </c>
      <c r="X3058" s="21">
        <f t="shared" si="570"/>
        <v>0</v>
      </c>
      <c r="Y3058" s="33">
        <f t="shared" si="571"/>
        <v>0</v>
      </c>
      <c r="Z3058" s="4" t="str">
        <f t="shared" si="572"/>
        <v>Não</v>
      </c>
      <c r="AA3058" s="4" t="str">
        <f t="shared" si="573"/>
        <v>Não</v>
      </c>
      <c r="AB3058" s="4" t="str">
        <f t="shared" si="574"/>
        <v>Não</v>
      </c>
      <c r="AC3058" s="4" t="str">
        <f t="shared" si="575"/>
        <v>Não</v>
      </c>
      <c r="AD3058" s="4" t="str">
        <f t="shared" si="576"/>
        <v>Não</v>
      </c>
      <c r="AE3058" s="30" t="str">
        <f t="shared" si="577"/>
        <v>Não</v>
      </c>
    </row>
    <row r="3059" spans="1:31" x14ac:dyDescent="0.25">
      <c r="A3059" s="23">
        <v>430710</v>
      </c>
      <c r="B3059" s="27">
        <f>IFERROR(VLOOKUP(A3059,[1]Monitoramento_Base_somente_disp!$A:$L,5,FALSE),0)</f>
        <v>0</v>
      </c>
      <c r="C3059" s="20">
        <f>IFERROR(VLOOKUP(A3059,[1]Monitoramento_Base_somente_disp!$A:$L,6,FALSE),0)</f>
        <v>0</v>
      </c>
      <c r="D3059" s="20">
        <f>IFERROR(VLOOKUP(A3059,[1]Monitoramento_Base_somente_disp!$A:$L,7,FALSE),0)</f>
        <v>0</v>
      </c>
      <c r="E3059" s="20">
        <f>IFERROR(VLOOKUP(A3059,[1]Monitoramento_Base_somente_disp!$A:$L,8,FALSE),0)</f>
        <v>0</v>
      </c>
      <c r="F3059" s="20">
        <f>IFERROR(VLOOKUP(A3059,[1]Monitoramento_Base_somente_disp!$A:$L,9,FALSE),0)</f>
        <v>0</v>
      </c>
      <c r="G3059" s="28">
        <f>IFERROR(VLOOKUP(A3059,[1]Monitoramento_Base_somente_disp!$A:$L,10,FALSE),0)</f>
        <v>0</v>
      </c>
      <c r="H3059" s="27">
        <f>IFERROR(VLOOKUP(A3059,[2]webService!$A:$I,4,FALSE),0)</f>
        <v>0</v>
      </c>
      <c r="I3059" s="20">
        <f>IFERROR(VLOOKUP(A3059,[2]webService!$A:$II,5,FALSE),0)</f>
        <v>0</v>
      </c>
      <c r="J3059" s="20">
        <f>IFERROR(VLOOKUP(A3059,[2]webService!$A:$I,6,FALSE),0)</f>
        <v>0</v>
      </c>
      <c r="K3059" s="20">
        <f>IFERROR(VLOOKUP(A3059,[2]webService!$A:$I,7,FALSE),0)</f>
        <v>0</v>
      </c>
      <c r="L3059" s="20">
        <f>IFERROR(VLOOKUP(A3059,[2]webService!$A:$I,8,FALSE),0)</f>
        <v>0</v>
      </c>
      <c r="M3059" s="28">
        <f>IFERROR(VLOOKUP(A3059,[2]webService!$A:$I,9,FALSE),0)</f>
        <v>0</v>
      </c>
      <c r="N3059" s="27">
        <f>IFERROR(VLOOKUP(A3059,[3]soaBnafar!$A:$G,2,FALSE),0)</f>
        <v>0</v>
      </c>
      <c r="O3059" s="20">
        <f>IFERROR(VLOOKUP(A3059,[3]soaBnafar!$A:$H,3,FALSE),0)</f>
        <v>0</v>
      </c>
      <c r="P3059" s="20">
        <f>IFERROR(VLOOKUP(A3059,[3]soaBnafar!$A:$G,4,FALSE),0)</f>
        <v>0</v>
      </c>
      <c r="Q3059" s="20">
        <f>IFERROR(VLOOKUP(A3059,[3]soaBnafar!$A:$G,5,FALSE),0)</f>
        <v>0</v>
      </c>
      <c r="R3059" s="20">
        <f>IFERROR(VLOOKUP(A3059,[3]soaBnafar!$A:$G,6,FALSE),0)</f>
        <v>0</v>
      </c>
      <c r="S3059" s="20">
        <f>IFERROR(VLOOKUP(A3059,[3]soaBnafar!$A:$G,7,FALSE),0)</f>
        <v>0</v>
      </c>
      <c r="T3059" s="32">
        <f t="shared" si="566"/>
        <v>0</v>
      </c>
      <c r="U3059" s="21">
        <f t="shared" si="567"/>
        <v>0</v>
      </c>
      <c r="V3059" s="21">
        <f t="shared" si="568"/>
        <v>0</v>
      </c>
      <c r="W3059" s="21">
        <f t="shared" si="569"/>
        <v>0</v>
      </c>
      <c r="X3059" s="21">
        <f t="shared" si="570"/>
        <v>0</v>
      </c>
      <c r="Y3059" s="33">
        <f t="shared" si="571"/>
        <v>0</v>
      </c>
      <c r="Z3059" s="4" t="str">
        <f t="shared" si="572"/>
        <v>Não</v>
      </c>
      <c r="AA3059" s="4" t="str">
        <f t="shared" si="573"/>
        <v>Não</v>
      </c>
      <c r="AB3059" s="4" t="str">
        <f t="shared" si="574"/>
        <v>Não</v>
      </c>
      <c r="AC3059" s="4" t="str">
        <f t="shared" si="575"/>
        <v>Não</v>
      </c>
      <c r="AD3059" s="4" t="str">
        <f t="shared" si="576"/>
        <v>Não</v>
      </c>
      <c r="AE3059" s="30" t="str">
        <f t="shared" si="577"/>
        <v>Não</v>
      </c>
    </row>
    <row r="3060" spans="1:31" x14ac:dyDescent="0.25">
      <c r="A3060" s="23">
        <v>430720</v>
      </c>
      <c r="B3060" s="27">
        <f>IFERROR(VLOOKUP(A3060,[1]Monitoramento_Base_somente_disp!$A:$L,5,FALSE),0)</f>
        <v>0</v>
      </c>
      <c r="C3060" s="20">
        <f>IFERROR(VLOOKUP(A3060,[1]Monitoramento_Base_somente_disp!$A:$L,6,FALSE),0)</f>
        <v>0</v>
      </c>
      <c r="D3060" s="20">
        <f>IFERROR(VLOOKUP(A3060,[1]Monitoramento_Base_somente_disp!$A:$L,7,FALSE),0)</f>
        <v>0</v>
      </c>
      <c r="E3060" s="20">
        <f>IFERROR(VLOOKUP(A3060,[1]Monitoramento_Base_somente_disp!$A:$L,8,FALSE),0)</f>
        <v>0</v>
      </c>
      <c r="F3060" s="20">
        <f>IFERROR(VLOOKUP(A3060,[1]Monitoramento_Base_somente_disp!$A:$L,9,FALSE),0)</f>
        <v>0</v>
      </c>
      <c r="G3060" s="28">
        <f>IFERROR(VLOOKUP(A3060,[1]Monitoramento_Base_somente_disp!$A:$L,10,FALSE),0)</f>
        <v>0</v>
      </c>
      <c r="H3060" s="27">
        <f>IFERROR(VLOOKUP(A3060,[2]webService!$A:$I,4,FALSE),0)</f>
        <v>69098</v>
      </c>
      <c r="I3060" s="20">
        <f>IFERROR(VLOOKUP(A3060,[2]webService!$A:$II,5,FALSE),0)</f>
        <v>206996</v>
      </c>
      <c r="J3060" s="20">
        <f>IFERROR(VLOOKUP(A3060,[2]webService!$A:$I,6,FALSE),0)</f>
        <v>0</v>
      </c>
      <c r="K3060" s="20">
        <f>IFERROR(VLOOKUP(A3060,[2]webService!$A:$I,7,FALSE),0)</f>
        <v>0</v>
      </c>
      <c r="L3060" s="20">
        <f>IFERROR(VLOOKUP(A3060,[2]webService!$A:$I,8,FALSE),0)</f>
        <v>0</v>
      </c>
      <c r="M3060" s="28">
        <f>IFERROR(VLOOKUP(A3060,[2]webService!$A:$I,9,FALSE),0)</f>
        <v>0</v>
      </c>
      <c r="N3060" s="27">
        <f>IFERROR(VLOOKUP(A3060,[3]soaBnafar!$A:$G,2,FALSE),0)</f>
        <v>0</v>
      </c>
      <c r="O3060" s="20">
        <f>IFERROR(VLOOKUP(A3060,[3]soaBnafar!$A:$H,3,FALSE),0)</f>
        <v>0</v>
      </c>
      <c r="P3060" s="20">
        <f>IFERROR(VLOOKUP(A3060,[3]soaBnafar!$A:$G,4,FALSE),0)</f>
        <v>0</v>
      </c>
      <c r="Q3060" s="20">
        <f>IFERROR(VLOOKUP(A3060,[3]soaBnafar!$A:$G,5,FALSE),0)</f>
        <v>0</v>
      </c>
      <c r="R3060" s="20">
        <f>IFERROR(VLOOKUP(A3060,[3]soaBnafar!$A:$G,6,FALSE),0)</f>
        <v>0</v>
      </c>
      <c r="S3060" s="20">
        <f>IFERROR(VLOOKUP(A3060,[3]soaBnafar!$A:$G,7,FALSE),0)</f>
        <v>0</v>
      </c>
      <c r="T3060" s="32">
        <f t="shared" si="566"/>
        <v>69098</v>
      </c>
      <c r="U3060" s="21">
        <f t="shared" si="567"/>
        <v>206996</v>
      </c>
      <c r="V3060" s="21">
        <f t="shared" si="568"/>
        <v>0</v>
      </c>
      <c r="W3060" s="21">
        <f t="shared" si="569"/>
        <v>0</v>
      </c>
      <c r="X3060" s="21">
        <f t="shared" si="570"/>
        <v>0</v>
      </c>
      <c r="Y3060" s="33">
        <f t="shared" si="571"/>
        <v>0</v>
      </c>
      <c r="Z3060" s="4" t="str">
        <f t="shared" si="572"/>
        <v>Sim</v>
      </c>
      <c r="AA3060" s="4" t="str">
        <f t="shared" si="573"/>
        <v>Sim</v>
      </c>
      <c r="AB3060" s="4" t="str">
        <f t="shared" si="574"/>
        <v>Não</v>
      </c>
      <c r="AC3060" s="4" t="str">
        <f t="shared" si="575"/>
        <v>Não</v>
      </c>
      <c r="AD3060" s="4" t="str">
        <f t="shared" si="576"/>
        <v>Não</v>
      </c>
      <c r="AE3060" s="30" t="str">
        <f t="shared" si="577"/>
        <v>Não</v>
      </c>
    </row>
    <row r="3061" spans="1:31" x14ac:dyDescent="0.25">
      <c r="A3061" s="23">
        <v>430730</v>
      </c>
      <c r="B3061" s="27">
        <f>IFERROR(VLOOKUP(A3061,[1]Monitoramento_Base_somente_disp!$A:$L,5,FALSE),0)</f>
        <v>0</v>
      </c>
      <c r="C3061" s="20">
        <f>IFERROR(VLOOKUP(A3061,[1]Monitoramento_Base_somente_disp!$A:$L,6,FALSE),0)</f>
        <v>0</v>
      </c>
      <c r="D3061" s="20">
        <f>IFERROR(VLOOKUP(A3061,[1]Monitoramento_Base_somente_disp!$A:$L,7,FALSE),0)</f>
        <v>0</v>
      </c>
      <c r="E3061" s="20">
        <f>IFERROR(VLOOKUP(A3061,[1]Monitoramento_Base_somente_disp!$A:$L,8,FALSE),0)</f>
        <v>0</v>
      </c>
      <c r="F3061" s="20">
        <f>IFERROR(VLOOKUP(A3061,[1]Monitoramento_Base_somente_disp!$A:$L,9,FALSE),0)</f>
        <v>0</v>
      </c>
      <c r="G3061" s="28">
        <f>IFERROR(VLOOKUP(A3061,[1]Monitoramento_Base_somente_disp!$A:$L,10,FALSE),0)</f>
        <v>0</v>
      </c>
      <c r="H3061" s="27">
        <f>IFERROR(VLOOKUP(A3061,[2]webService!$A:$I,4,FALSE),0)</f>
        <v>49864</v>
      </c>
      <c r="I3061" s="20">
        <f>IFERROR(VLOOKUP(A3061,[2]webService!$A:$II,5,FALSE),0)</f>
        <v>178061</v>
      </c>
      <c r="J3061" s="20">
        <f>IFERROR(VLOOKUP(A3061,[2]webService!$A:$I,6,FALSE),0)</f>
        <v>0</v>
      </c>
      <c r="K3061" s="20">
        <f>IFERROR(VLOOKUP(A3061,[2]webService!$A:$I,7,FALSE),0)</f>
        <v>244713</v>
      </c>
      <c r="L3061" s="20">
        <f>IFERROR(VLOOKUP(A3061,[2]webService!$A:$I,8,FALSE),0)</f>
        <v>0</v>
      </c>
      <c r="M3061" s="28">
        <f>IFERROR(VLOOKUP(A3061,[2]webService!$A:$I,9,FALSE),0)</f>
        <v>0</v>
      </c>
      <c r="N3061" s="27">
        <f>IFERROR(VLOOKUP(A3061,[3]soaBnafar!$A:$G,2,FALSE),0)</f>
        <v>0</v>
      </c>
      <c r="O3061" s="20">
        <f>IFERROR(VLOOKUP(A3061,[3]soaBnafar!$A:$H,3,FALSE),0)</f>
        <v>0</v>
      </c>
      <c r="P3061" s="20">
        <f>IFERROR(VLOOKUP(A3061,[3]soaBnafar!$A:$G,4,FALSE),0)</f>
        <v>0</v>
      </c>
      <c r="Q3061" s="20">
        <f>IFERROR(VLOOKUP(A3061,[3]soaBnafar!$A:$G,5,FALSE),0)</f>
        <v>0</v>
      </c>
      <c r="R3061" s="20">
        <f>IFERROR(VLOOKUP(A3061,[3]soaBnafar!$A:$G,6,FALSE),0)</f>
        <v>0</v>
      </c>
      <c r="S3061" s="20">
        <f>IFERROR(VLOOKUP(A3061,[3]soaBnafar!$A:$G,7,FALSE),0)</f>
        <v>0</v>
      </c>
      <c r="T3061" s="32">
        <f t="shared" si="566"/>
        <v>49864</v>
      </c>
      <c r="U3061" s="21">
        <f t="shared" si="567"/>
        <v>178061</v>
      </c>
      <c r="V3061" s="21">
        <f t="shared" si="568"/>
        <v>0</v>
      </c>
      <c r="W3061" s="21">
        <f t="shared" si="569"/>
        <v>244713</v>
      </c>
      <c r="X3061" s="21">
        <f t="shared" si="570"/>
        <v>0</v>
      </c>
      <c r="Y3061" s="33">
        <f t="shared" si="571"/>
        <v>0</v>
      </c>
      <c r="Z3061" s="4" t="str">
        <f t="shared" si="572"/>
        <v>Sim</v>
      </c>
      <c r="AA3061" s="4" t="str">
        <f t="shared" si="573"/>
        <v>Sim</v>
      </c>
      <c r="AB3061" s="4" t="str">
        <f t="shared" si="574"/>
        <v>Não</v>
      </c>
      <c r="AC3061" s="4" t="str">
        <f t="shared" si="575"/>
        <v>Sim</v>
      </c>
      <c r="AD3061" s="4" t="str">
        <f t="shared" si="576"/>
        <v>Não</v>
      </c>
      <c r="AE3061" s="30" t="str">
        <f t="shared" si="577"/>
        <v>Não</v>
      </c>
    </row>
    <row r="3062" spans="1:31" x14ac:dyDescent="0.25">
      <c r="A3062" s="23">
        <v>430740</v>
      </c>
      <c r="B3062" s="27">
        <f>IFERROR(VLOOKUP(A3062,[1]Monitoramento_Base_somente_disp!$A:$L,5,FALSE),0)</f>
        <v>0</v>
      </c>
      <c r="C3062" s="20">
        <f>IFERROR(VLOOKUP(A3062,[1]Monitoramento_Base_somente_disp!$A:$L,6,FALSE),0)</f>
        <v>0</v>
      </c>
      <c r="D3062" s="20">
        <f>IFERROR(VLOOKUP(A3062,[1]Monitoramento_Base_somente_disp!$A:$L,7,FALSE),0)</f>
        <v>0</v>
      </c>
      <c r="E3062" s="20">
        <f>IFERROR(VLOOKUP(A3062,[1]Monitoramento_Base_somente_disp!$A:$L,8,FALSE),0)</f>
        <v>0</v>
      </c>
      <c r="F3062" s="20">
        <f>IFERROR(VLOOKUP(A3062,[1]Monitoramento_Base_somente_disp!$A:$L,9,FALSE),0)</f>
        <v>0</v>
      </c>
      <c r="G3062" s="28">
        <f>IFERROR(VLOOKUP(A3062,[1]Monitoramento_Base_somente_disp!$A:$L,10,FALSE),0)</f>
        <v>0</v>
      </c>
      <c r="H3062" s="27">
        <f>IFERROR(VLOOKUP(A3062,[2]webService!$A:$I,4,FALSE),0)</f>
        <v>617</v>
      </c>
      <c r="I3062" s="20">
        <f>IFERROR(VLOOKUP(A3062,[2]webService!$A:$II,5,FALSE),0)</f>
        <v>28668</v>
      </c>
      <c r="J3062" s="20">
        <f>IFERROR(VLOOKUP(A3062,[2]webService!$A:$I,6,FALSE),0)</f>
        <v>0</v>
      </c>
      <c r="K3062" s="20">
        <f>IFERROR(VLOOKUP(A3062,[2]webService!$A:$I,7,FALSE),0)</f>
        <v>0</v>
      </c>
      <c r="L3062" s="20">
        <f>IFERROR(VLOOKUP(A3062,[2]webService!$A:$I,8,FALSE),0)</f>
        <v>0</v>
      </c>
      <c r="M3062" s="28">
        <f>IFERROR(VLOOKUP(A3062,[2]webService!$A:$I,9,FALSE),0)</f>
        <v>0</v>
      </c>
      <c r="N3062" s="27">
        <f>IFERROR(VLOOKUP(A3062,[3]soaBnafar!$A:$G,2,FALSE),0)</f>
        <v>0</v>
      </c>
      <c r="O3062" s="20">
        <f>IFERROR(VLOOKUP(A3062,[3]soaBnafar!$A:$H,3,FALSE),0)</f>
        <v>0</v>
      </c>
      <c r="P3062" s="20">
        <f>IFERROR(VLOOKUP(A3062,[3]soaBnafar!$A:$G,4,FALSE),0)</f>
        <v>0</v>
      </c>
      <c r="Q3062" s="20">
        <f>IFERROR(VLOOKUP(A3062,[3]soaBnafar!$A:$G,5,FALSE),0)</f>
        <v>0</v>
      </c>
      <c r="R3062" s="20">
        <f>IFERROR(VLOOKUP(A3062,[3]soaBnafar!$A:$G,6,FALSE),0)</f>
        <v>0</v>
      </c>
      <c r="S3062" s="20">
        <f>IFERROR(VLOOKUP(A3062,[3]soaBnafar!$A:$G,7,FALSE),0)</f>
        <v>0</v>
      </c>
      <c r="T3062" s="32">
        <f t="shared" si="566"/>
        <v>617</v>
      </c>
      <c r="U3062" s="21">
        <f t="shared" si="567"/>
        <v>28668</v>
      </c>
      <c r="V3062" s="21">
        <f t="shared" si="568"/>
        <v>0</v>
      </c>
      <c r="W3062" s="21">
        <f t="shared" si="569"/>
        <v>0</v>
      </c>
      <c r="X3062" s="21">
        <f t="shared" si="570"/>
        <v>0</v>
      </c>
      <c r="Y3062" s="33">
        <f t="shared" si="571"/>
        <v>0</v>
      </c>
      <c r="Z3062" s="4" t="str">
        <f t="shared" si="572"/>
        <v>Sim</v>
      </c>
      <c r="AA3062" s="4" t="str">
        <f t="shared" si="573"/>
        <v>Sim</v>
      </c>
      <c r="AB3062" s="4" t="str">
        <f t="shared" si="574"/>
        <v>Não</v>
      </c>
      <c r="AC3062" s="4" t="str">
        <f t="shared" si="575"/>
        <v>Não</v>
      </c>
      <c r="AD3062" s="4" t="str">
        <f t="shared" si="576"/>
        <v>Não</v>
      </c>
      <c r="AE3062" s="30" t="str">
        <f t="shared" si="577"/>
        <v>Não</v>
      </c>
    </row>
    <row r="3063" spans="1:31" x14ac:dyDescent="0.25">
      <c r="A3063" s="23">
        <v>430745</v>
      </c>
      <c r="B3063" s="27">
        <f>IFERROR(VLOOKUP(A3063,[1]Monitoramento_Base_somente_disp!$A:$L,5,FALSE),0)</f>
        <v>0</v>
      </c>
      <c r="C3063" s="20">
        <f>IFERROR(VLOOKUP(A3063,[1]Monitoramento_Base_somente_disp!$A:$L,6,FALSE),0)</f>
        <v>0</v>
      </c>
      <c r="D3063" s="20">
        <f>IFERROR(VLOOKUP(A3063,[1]Monitoramento_Base_somente_disp!$A:$L,7,FALSE),0)</f>
        <v>0</v>
      </c>
      <c r="E3063" s="20">
        <f>IFERROR(VLOOKUP(A3063,[1]Monitoramento_Base_somente_disp!$A:$L,8,FALSE),0)</f>
        <v>0</v>
      </c>
      <c r="F3063" s="20">
        <f>IFERROR(VLOOKUP(A3063,[1]Monitoramento_Base_somente_disp!$A:$L,9,FALSE),0)</f>
        <v>0</v>
      </c>
      <c r="G3063" s="28">
        <f>IFERROR(VLOOKUP(A3063,[1]Monitoramento_Base_somente_disp!$A:$L,10,FALSE),0)</f>
        <v>0</v>
      </c>
      <c r="H3063" s="27">
        <f>IFERROR(VLOOKUP(A3063,[2]webService!$A:$I,4,FALSE),0)</f>
        <v>0</v>
      </c>
      <c r="I3063" s="20">
        <f>IFERROR(VLOOKUP(A3063,[2]webService!$A:$II,5,FALSE),0)</f>
        <v>0</v>
      </c>
      <c r="J3063" s="20">
        <f>IFERROR(VLOOKUP(A3063,[2]webService!$A:$I,6,FALSE),0)</f>
        <v>0</v>
      </c>
      <c r="K3063" s="20">
        <f>IFERROR(VLOOKUP(A3063,[2]webService!$A:$I,7,FALSE),0)</f>
        <v>0</v>
      </c>
      <c r="L3063" s="20">
        <f>IFERROR(VLOOKUP(A3063,[2]webService!$A:$I,8,FALSE),0)</f>
        <v>0</v>
      </c>
      <c r="M3063" s="28">
        <f>IFERROR(VLOOKUP(A3063,[2]webService!$A:$I,9,FALSE),0)</f>
        <v>0</v>
      </c>
      <c r="N3063" s="27">
        <f>IFERROR(VLOOKUP(A3063,[3]soaBnafar!$A:$G,2,FALSE),0)</f>
        <v>0</v>
      </c>
      <c r="O3063" s="20">
        <f>IFERROR(VLOOKUP(A3063,[3]soaBnafar!$A:$H,3,FALSE),0)</f>
        <v>0</v>
      </c>
      <c r="P3063" s="20">
        <f>IFERROR(VLOOKUP(A3063,[3]soaBnafar!$A:$G,4,FALSE),0)</f>
        <v>0</v>
      </c>
      <c r="Q3063" s="20">
        <f>IFERROR(VLOOKUP(A3063,[3]soaBnafar!$A:$G,5,FALSE),0)</f>
        <v>0</v>
      </c>
      <c r="R3063" s="20">
        <f>IFERROR(VLOOKUP(A3063,[3]soaBnafar!$A:$G,6,FALSE),0)</f>
        <v>0</v>
      </c>
      <c r="S3063" s="20">
        <f>IFERROR(VLOOKUP(A3063,[3]soaBnafar!$A:$G,7,FALSE),0)</f>
        <v>0</v>
      </c>
      <c r="T3063" s="32">
        <f t="shared" si="566"/>
        <v>0</v>
      </c>
      <c r="U3063" s="21">
        <f t="shared" si="567"/>
        <v>0</v>
      </c>
      <c r="V3063" s="21">
        <f t="shared" si="568"/>
        <v>0</v>
      </c>
      <c r="W3063" s="21">
        <f t="shared" si="569"/>
        <v>0</v>
      </c>
      <c r="X3063" s="21">
        <f t="shared" si="570"/>
        <v>0</v>
      </c>
      <c r="Y3063" s="33">
        <f t="shared" si="571"/>
        <v>0</v>
      </c>
      <c r="Z3063" s="4" t="str">
        <f t="shared" si="572"/>
        <v>Não</v>
      </c>
      <c r="AA3063" s="4" t="str">
        <f t="shared" si="573"/>
        <v>Não</v>
      </c>
      <c r="AB3063" s="4" t="str">
        <f t="shared" si="574"/>
        <v>Não</v>
      </c>
      <c r="AC3063" s="4" t="str">
        <f t="shared" si="575"/>
        <v>Não</v>
      </c>
      <c r="AD3063" s="4" t="str">
        <f t="shared" si="576"/>
        <v>Não</v>
      </c>
      <c r="AE3063" s="30" t="str">
        <f t="shared" si="577"/>
        <v>Não</v>
      </c>
    </row>
    <row r="3064" spans="1:31" x14ac:dyDescent="0.25">
      <c r="A3064" s="23">
        <v>430770</v>
      </c>
      <c r="B3064" s="27">
        <f>IFERROR(VLOOKUP(A3064,[1]Monitoramento_Base_somente_disp!$A:$L,5,FALSE),0)</f>
        <v>0</v>
      </c>
      <c r="C3064" s="20">
        <f>IFERROR(VLOOKUP(A3064,[1]Monitoramento_Base_somente_disp!$A:$L,6,FALSE),0)</f>
        <v>0</v>
      </c>
      <c r="D3064" s="20">
        <f>IFERROR(VLOOKUP(A3064,[1]Monitoramento_Base_somente_disp!$A:$L,7,FALSE),0)</f>
        <v>0</v>
      </c>
      <c r="E3064" s="20">
        <f>IFERROR(VLOOKUP(A3064,[1]Monitoramento_Base_somente_disp!$A:$L,8,FALSE),0)</f>
        <v>0</v>
      </c>
      <c r="F3064" s="20">
        <f>IFERROR(VLOOKUP(A3064,[1]Monitoramento_Base_somente_disp!$A:$L,9,FALSE),0)</f>
        <v>0</v>
      </c>
      <c r="G3064" s="28">
        <f>IFERROR(VLOOKUP(A3064,[1]Monitoramento_Base_somente_disp!$A:$L,10,FALSE),0)</f>
        <v>0</v>
      </c>
      <c r="H3064" s="27">
        <f>IFERROR(VLOOKUP(A3064,[2]webService!$A:$I,4,FALSE),0)</f>
        <v>865519</v>
      </c>
      <c r="I3064" s="20">
        <f>IFERROR(VLOOKUP(A3064,[2]webService!$A:$II,5,FALSE),0)</f>
        <v>8125315</v>
      </c>
      <c r="J3064" s="20">
        <f>IFERROR(VLOOKUP(A3064,[2]webService!$A:$I,6,FALSE),0)</f>
        <v>0</v>
      </c>
      <c r="K3064" s="20">
        <f>IFERROR(VLOOKUP(A3064,[2]webService!$A:$I,7,FALSE),0)</f>
        <v>7474903</v>
      </c>
      <c r="L3064" s="20">
        <f>IFERROR(VLOOKUP(A3064,[2]webService!$A:$I,8,FALSE),0)</f>
        <v>0</v>
      </c>
      <c r="M3064" s="28">
        <f>IFERROR(VLOOKUP(A3064,[2]webService!$A:$I,9,FALSE),0)</f>
        <v>0</v>
      </c>
      <c r="N3064" s="27">
        <f>IFERROR(VLOOKUP(A3064,[3]soaBnafar!$A:$G,2,FALSE),0)</f>
        <v>0</v>
      </c>
      <c r="O3064" s="20">
        <f>IFERROR(VLOOKUP(A3064,[3]soaBnafar!$A:$H,3,FALSE),0)</f>
        <v>0</v>
      </c>
      <c r="P3064" s="20">
        <f>IFERROR(VLOOKUP(A3064,[3]soaBnafar!$A:$G,4,FALSE),0)</f>
        <v>0</v>
      </c>
      <c r="Q3064" s="20">
        <f>IFERROR(VLOOKUP(A3064,[3]soaBnafar!$A:$G,5,FALSE),0)</f>
        <v>0</v>
      </c>
      <c r="R3064" s="20">
        <f>IFERROR(VLOOKUP(A3064,[3]soaBnafar!$A:$G,6,FALSE),0)</f>
        <v>0</v>
      </c>
      <c r="S3064" s="20">
        <f>IFERROR(VLOOKUP(A3064,[3]soaBnafar!$A:$G,7,FALSE),0)</f>
        <v>0</v>
      </c>
      <c r="T3064" s="32">
        <f t="shared" si="566"/>
        <v>865519</v>
      </c>
      <c r="U3064" s="21">
        <f t="shared" si="567"/>
        <v>8125315</v>
      </c>
      <c r="V3064" s="21">
        <f t="shared" si="568"/>
        <v>0</v>
      </c>
      <c r="W3064" s="21">
        <f t="shared" si="569"/>
        <v>7474903</v>
      </c>
      <c r="X3064" s="21">
        <f t="shared" si="570"/>
        <v>0</v>
      </c>
      <c r="Y3064" s="33">
        <f t="shared" si="571"/>
        <v>0</v>
      </c>
      <c r="Z3064" s="4" t="str">
        <f t="shared" si="572"/>
        <v>Sim</v>
      </c>
      <c r="AA3064" s="4" t="str">
        <f t="shared" si="573"/>
        <v>Sim</v>
      </c>
      <c r="AB3064" s="4" t="str">
        <f t="shared" si="574"/>
        <v>Não</v>
      </c>
      <c r="AC3064" s="4" t="str">
        <f t="shared" si="575"/>
        <v>Sim</v>
      </c>
      <c r="AD3064" s="4" t="str">
        <f t="shared" si="576"/>
        <v>Não</v>
      </c>
      <c r="AE3064" s="30" t="str">
        <f t="shared" si="577"/>
        <v>Não</v>
      </c>
    </row>
    <row r="3065" spans="1:31" x14ac:dyDescent="0.25">
      <c r="A3065" s="23">
        <v>430781</v>
      </c>
      <c r="B3065" s="27">
        <f>IFERROR(VLOOKUP(A3065,[1]Monitoramento_Base_somente_disp!$A:$L,5,FALSE),0)</f>
        <v>0</v>
      </c>
      <c r="C3065" s="20">
        <f>IFERROR(VLOOKUP(A3065,[1]Monitoramento_Base_somente_disp!$A:$L,6,FALSE),0)</f>
        <v>0</v>
      </c>
      <c r="D3065" s="20">
        <f>IFERROR(VLOOKUP(A3065,[1]Monitoramento_Base_somente_disp!$A:$L,7,FALSE),0)</f>
        <v>0</v>
      </c>
      <c r="E3065" s="20">
        <f>IFERROR(VLOOKUP(A3065,[1]Monitoramento_Base_somente_disp!$A:$L,8,FALSE),0)</f>
        <v>0</v>
      </c>
      <c r="F3065" s="20">
        <f>IFERROR(VLOOKUP(A3065,[1]Monitoramento_Base_somente_disp!$A:$L,9,FALSE),0)</f>
        <v>0</v>
      </c>
      <c r="G3065" s="28">
        <f>IFERROR(VLOOKUP(A3065,[1]Monitoramento_Base_somente_disp!$A:$L,10,FALSE),0)</f>
        <v>0</v>
      </c>
      <c r="H3065" s="27">
        <f>IFERROR(VLOOKUP(A3065,[2]webService!$A:$I,4,FALSE),0)</f>
        <v>0</v>
      </c>
      <c r="I3065" s="20">
        <f>IFERROR(VLOOKUP(A3065,[2]webService!$A:$II,5,FALSE),0)</f>
        <v>0</v>
      </c>
      <c r="J3065" s="20">
        <f>IFERROR(VLOOKUP(A3065,[2]webService!$A:$I,6,FALSE),0)</f>
        <v>0</v>
      </c>
      <c r="K3065" s="20">
        <f>IFERROR(VLOOKUP(A3065,[2]webService!$A:$I,7,FALSE),0)</f>
        <v>0</v>
      </c>
      <c r="L3065" s="20">
        <f>IFERROR(VLOOKUP(A3065,[2]webService!$A:$I,8,FALSE),0)</f>
        <v>0</v>
      </c>
      <c r="M3065" s="28">
        <f>IFERROR(VLOOKUP(A3065,[2]webService!$A:$I,9,FALSE),0)</f>
        <v>0</v>
      </c>
      <c r="N3065" s="27">
        <f>IFERROR(VLOOKUP(A3065,[3]soaBnafar!$A:$G,2,FALSE),0)</f>
        <v>94028</v>
      </c>
      <c r="O3065" s="20">
        <f>IFERROR(VLOOKUP(A3065,[3]soaBnafar!$A:$H,3,FALSE),0)</f>
        <v>3336782</v>
      </c>
      <c r="P3065" s="20">
        <f>IFERROR(VLOOKUP(A3065,[3]soaBnafar!$A:$G,4,FALSE),0)</f>
        <v>35569</v>
      </c>
      <c r="Q3065" s="20">
        <f>IFERROR(VLOOKUP(A3065,[3]soaBnafar!$A:$G,5,FALSE),0)</f>
        <v>1642865</v>
      </c>
      <c r="R3065" s="20">
        <f>IFERROR(VLOOKUP(A3065,[3]soaBnafar!$A:$G,6,FALSE),0)</f>
        <v>0</v>
      </c>
      <c r="S3065" s="20">
        <f>IFERROR(VLOOKUP(A3065,[3]soaBnafar!$A:$G,7,FALSE),0)</f>
        <v>0</v>
      </c>
      <c r="T3065" s="32">
        <f t="shared" si="566"/>
        <v>94028</v>
      </c>
      <c r="U3065" s="21">
        <f t="shared" si="567"/>
        <v>3336782</v>
      </c>
      <c r="V3065" s="21">
        <f t="shared" si="568"/>
        <v>35569</v>
      </c>
      <c r="W3065" s="21">
        <f t="shared" si="569"/>
        <v>1642865</v>
      </c>
      <c r="X3065" s="21">
        <f t="shared" si="570"/>
        <v>0</v>
      </c>
      <c r="Y3065" s="33">
        <f t="shared" si="571"/>
        <v>0</v>
      </c>
      <c r="Z3065" s="4" t="str">
        <f t="shared" si="572"/>
        <v>Sim</v>
      </c>
      <c r="AA3065" s="4" t="str">
        <f t="shared" si="573"/>
        <v>Sim</v>
      </c>
      <c r="AB3065" s="4" t="str">
        <f t="shared" si="574"/>
        <v>Sim</v>
      </c>
      <c r="AC3065" s="4" t="str">
        <f t="shared" si="575"/>
        <v>Sim</v>
      </c>
      <c r="AD3065" s="4" t="str">
        <f t="shared" si="576"/>
        <v>Não</v>
      </c>
      <c r="AE3065" s="30" t="str">
        <f t="shared" si="577"/>
        <v>Não</v>
      </c>
    </row>
    <row r="3066" spans="1:31" x14ac:dyDescent="0.25">
      <c r="A3066" s="23">
        <v>430783</v>
      </c>
      <c r="B3066" s="27">
        <f>IFERROR(VLOOKUP(A3066,[1]Monitoramento_Base_somente_disp!$A:$L,5,FALSE),0)</f>
        <v>0</v>
      </c>
      <c r="C3066" s="20">
        <f>IFERROR(VLOOKUP(A3066,[1]Monitoramento_Base_somente_disp!$A:$L,6,FALSE),0)</f>
        <v>0</v>
      </c>
      <c r="D3066" s="20">
        <f>IFERROR(VLOOKUP(A3066,[1]Monitoramento_Base_somente_disp!$A:$L,7,FALSE),0)</f>
        <v>0</v>
      </c>
      <c r="E3066" s="20">
        <f>IFERROR(VLOOKUP(A3066,[1]Monitoramento_Base_somente_disp!$A:$L,8,FALSE),0)</f>
        <v>0</v>
      </c>
      <c r="F3066" s="20">
        <f>IFERROR(VLOOKUP(A3066,[1]Monitoramento_Base_somente_disp!$A:$L,9,FALSE),0)</f>
        <v>0</v>
      </c>
      <c r="G3066" s="28">
        <f>IFERROR(VLOOKUP(A3066,[1]Monitoramento_Base_somente_disp!$A:$L,10,FALSE),0)</f>
        <v>0</v>
      </c>
      <c r="H3066" s="27">
        <f>IFERROR(VLOOKUP(A3066,[2]webService!$A:$I,4,FALSE),0)</f>
        <v>32564</v>
      </c>
      <c r="I3066" s="20">
        <f>IFERROR(VLOOKUP(A3066,[2]webService!$A:$II,5,FALSE),0)</f>
        <v>336239</v>
      </c>
      <c r="J3066" s="20">
        <f>IFERROR(VLOOKUP(A3066,[2]webService!$A:$I,6,FALSE),0)</f>
        <v>0</v>
      </c>
      <c r="K3066" s="20">
        <f>IFERROR(VLOOKUP(A3066,[2]webService!$A:$I,7,FALSE),0)</f>
        <v>0</v>
      </c>
      <c r="L3066" s="20">
        <f>IFERROR(VLOOKUP(A3066,[2]webService!$A:$I,8,FALSE),0)</f>
        <v>0</v>
      </c>
      <c r="M3066" s="28">
        <f>IFERROR(VLOOKUP(A3066,[2]webService!$A:$I,9,FALSE),0)</f>
        <v>0</v>
      </c>
      <c r="N3066" s="27">
        <f>IFERROR(VLOOKUP(A3066,[3]soaBnafar!$A:$G,2,FALSE),0)</f>
        <v>0</v>
      </c>
      <c r="O3066" s="20">
        <f>IFERROR(VLOOKUP(A3066,[3]soaBnafar!$A:$H,3,FALSE),0)</f>
        <v>0</v>
      </c>
      <c r="P3066" s="20">
        <f>IFERROR(VLOOKUP(A3066,[3]soaBnafar!$A:$G,4,FALSE),0)</f>
        <v>0</v>
      </c>
      <c r="Q3066" s="20">
        <f>IFERROR(VLOOKUP(A3066,[3]soaBnafar!$A:$G,5,FALSE),0)</f>
        <v>0</v>
      </c>
      <c r="R3066" s="20">
        <f>IFERROR(VLOOKUP(A3066,[3]soaBnafar!$A:$G,6,FALSE),0)</f>
        <v>0</v>
      </c>
      <c r="S3066" s="20">
        <f>IFERROR(VLOOKUP(A3066,[3]soaBnafar!$A:$G,7,FALSE),0)</f>
        <v>0</v>
      </c>
      <c r="T3066" s="32">
        <f t="shared" si="566"/>
        <v>32564</v>
      </c>
      <c r="U3066" s="21">
        <f t="shared" si="567"/>
        <v>336239</v>
      </c>
      <c r="V3066" s="21">
        <f t="shared" si="568"/>
        <v>0</v>
      </c>
      <c r="W3066" s="21">
        <f t="shared" si="569"/>
        <v>0</v>
      </c>
      <c r="X3066" s="21">
        <f t="shared" si="570"/>
        <v>0</v>
      </c>
      <c r="Y3066" s="33">
        <f t="shared" si="571"/>
        <v>0</v>
      </c>
      <c r="Z3066" s="4" t="str">
        <f t="shared" si="572"/>
        <v>Sim</v>
      </c>
      <c r="AA3066" s="4" t="str">
        <f t="shared" si="573"/>
        <v>Sim</v>
      </c>
      <c r="AB3066" s="4" t="str">
        <f t="shared" si="574"/>
        <v>Não</v>
      </c>
      <c r="AC3066" s="4" t="str">
        <f t="shared" si="575"/>
        <v>Não</v>
      </c>
      <c r="AD3066" s="4" t="str">
        <f t="shared" si="576"/>
        <v>Não</v>
      </c>
      <c r="AE3066" s="30" t="str">
        <f t="shared" si="577"/>
        <v>Não</v>
      </c>
    </row>
    <row r="3067" spans="1:31" x14ac:dyDescent="0.25">
      <c r="A3067" s="23">
        <v>430805</v>
      </c>
      <c r="B3067" s="27">
        <f>IFERROR(VLOOKUP(A3067,[1]Monitoramento_Base_somente_disp!$A:$L,5,FALSE),0)</f>
        <v>0</v>
      </c>
      <c r="C3067" s="20">
        <f>IFERROR(VLOOKUP(A3067,[1]Monitoramento_Base_somente_disp!$A:$L,6,FALSE),0)</f>
        <v>0</v>
      </c>
      <c r="D3067" s="20">
        <f>IFERROR(VLOOKUP(A3067,[1]Monitoramento_Base_somente_disp!$A:$L,7,FALSE),0)</f>
        <v>0</v>
      </c>
      <c r="E3067" s="20">
        <f>IFERROR(VLOOKUP(A3067,[1]Monitoramento_Base_somente_disp!$A:$L,8,FALSE),0)</f>
        <v>0</v>
      </c>
      <c r="F3067" s="20">
        <f>IFERROR(VLOOKUP(A3067,[1]Monitoramento_Base_somente_disp!$A:$L,9,FALSE),0)</f>
        <v>0</v>
      </c>
      <c r="G3067" s="28">
        <f>IFERROR(VLOOKUP(A3067,[1]Monitoramento_Base_somente_disp!$A:$L,10,FALSE),0)</f>
        <v>0</v>
      </c>
      <c r="H3067" s="27">
        <f>IFERROR(VLOOKUP(A3067,[2]webService!$A:$I,4,FALSE),0)</f>
        <v>0</v>
      </c>
      <c r="I3067" s="20">
        <f>IFERROR(VLOOKUP(A3067,[2]webService!$A:$II,5,FALSE),0)</f>
        <v>0</v>
      </c>
      <c r="J3067" s="20">
        <f>IFERROR(VLOOKUP(A3067,[2]webService!$A:$I,6,FALSE),0)</f>
        <v>0</v>
      </c>
      <c r="K3067" s="20">
        <f>IFERROR(VLOOKUP(A3067,[2]webService!$A:$I,7,FALSE),0)</f>
        <v>0</v>
      </c>
      <c r="L3067" s="20">
        <f>IFERROR(VLOOKUP(A3067,[2]webService!$A:$I,8,FALSE),0)</f>
        <v>0</v>
      </c>
      <c r="M3067" s="28">
        <f>IFERROR(VLOOKUP(A3067,[2]webService!$A:$I,9,FALSE),0)</f>
        <v>0</v>
      </c>
      <c r="N3067" s="27">
        <f>IFERROR(VLOOKUP(A3067,[3]soaBnafar!$A:$G,2,FALSE),0)</f>
        <v>0</v>
      </c>
      <c r="O3067" s="20">
        <f>IFERROR(VLOOKUP(A3067,[3]soaBnafar!$A:$H,3,FALSE),0)</f>
        <v>0</v>
      </c>
      <c r="P3067" s="20">
        <f>IFERROR(VLOOKUP(A3067,[3]soaBnafar!$A:$G,4,FALSE),0)</f>
        <v>0</v>
      </c>
      <c r="Q3067" s="20">
        <f>IFERROR(VLOOKUP(A3067,[3]soaBnafar!$A:$G,5,FALSE),0)</f>
        <v>0</v>
      </c>
      <c r="R3067" s="20">
        <f>IFERROR(VLOOKUP(A3067,[3]soaBnafar!$A:$G,6,FALSE),0)</f>
        <v>0</v>
      </c>
      <c r="S3067" s="20">
        <f>IFERROR(VLOOKUP(A3067,[3]soaBnafar!$A:$G,7,FALSE),0)</f>
        <v>0</v>
      </c>
      <c r="T3067" s="32">
        <f t="shared" si="566"/>
        <v>0</v>
      </c>
      <c r="U3067" s="21">
        <f t="shared" si="567"/>
        <v>0</v>
      </c>
      <c r="V3067" s="21">
        <f t="shared" si="568"/>
        <v>0</v>
      </c>
      <c r="W3067" s="21">
        <f t="shared" si="569"/>
        <v>0</v>
      </c>
      <c r="X3067" s="21">
        <f t="shared" si="570"/>
        <v>0</v>
      </c>
      <c r="Y3067" s="33">
        <f t="shared" si="571"/>
        <v>0</v>
      </c>
      <c r="Z3067" s="4" t="str">
        <f t="shared" si="572"/>
        <v>Não</v>
      </c>
      <c r="AA3067" s="4" t="str">
        <f t="shared" si="573"/>
        <v>Não</v>
      </c>
      <c r="AB3067" s="4" t="str">
        <f t="shared" si="574"/>
        <v>Não</v>
      </c>
      <c r="AC3067" s="4" t="str">
        <f t="shared" si="575"/>
        <v>Não</v>
      </c>
      <c r="AD3067" s="4" t="str">
        <f t="shared" si="576"/>
        <v>Não</v>
      </c>
      <c r="AE3067" s="30" t="str">
        <f t="shared" si="577"/>
        <v>Não</v>
      </c>
    </row>
    <row r="3068" spans="1:31" x14ac:dyDescent="0.25">
      <c r="A3068" s="23">
        <v>430807</v>
      </c>
      <c r="B3068" s="27">
        <f>IFERROR(VLOOKUP(A3068,[1]Monitoramento_Base_somente_disp!$A:$L,5,FALSE),0)</f>
        <v>0</v>
      </c>
      <c r="C3068" s="20">
        <f>IFERROR(VLOOKUP(A3068,[1]Monitoramento_Base_somente_disp!$A:$L,6,FALSE),0)</f>
        <v>0</v>
      </c>
      <c r="D3068" s="20">
        <f>IFERROR(VLOOKUP(A3068,[1]Monitoramento_Base_somente_disp!$A:$L,7,FALSE),0)</f>
        <v>0</v>
      </c>
      <c r="E3068" s="20">
        <f>IFERROR(VLOOKUP(A3068,[1]Monitoramento_Base_somente_disp!$A:$L,8,FALSE),0)</f>
        <v>0</v>
      </c>
      <c r="F3068" s="20">
        <f>IFERROR(VLOOKUP(A3068,[1]Monitoramento_Base_somente_disp!$A:$L,9,FALSE),0)</f>
        <v>0</v>
      </c>
      <c r="G3068" s="28">
        <f>IFERROR(VLOOKUP(A3068,[1]Monitoramento_Base_somente_disp!$A:$L,10,FALSE),0)</f>
        <v>0</v>
      </c>
      <c r="H3068" s="27">
        <f>IFERROR(VLOOKUP(A3068,[2]webService!$A:$I,4,FALSE),0)</f>
        <v>0</v>
      </c>
      <c r="I3068" s="20">
        <f>IFERROR(VLOOKUP(A3068,[2]webService!$A:$II,5,FALSE),0)</f>
        <v>0</v>
      </c>
      <c r="J3068" s="20">
        <f>IFERROR(VLOOKUP(A3068,[2]webService!$A:$I,6,FALSE),0)</f>
        <v>0</v>
      </c>
      <c r="K3068" s="20">
        <f>IFERROR(VLOOKUP(A3068,[2]webService!$A:$I,7,FALSE),0)</f>
        <v>0</v>
      </c>
      <c r="L3068" s="20">
        <f>IFERROR(VLOOKUP(A3068,[2]webService!$A:$I,8,FALSE),0)</f>
        <v>0</v>
      </c>
      <c r="M3068" s="28">
        <f>IFERROR(VLOOKUP(A3068,[2]webService!$A:$I,9,FALSE),0)</f>
        <v>0</v>
      </c>
      <c r="N3068" s="27">
        <f>IFERROR(VLOOKUP(A3068,[3]soaBnafar!$A:$G,2,FALSE),0)</f>
        <v>135325</v>
      </c>
      <c r="O3068" s="20">
        <f>IFERROR(VLOOKUP(A3068,[3]soaBnafar!$A:$H,3,FALSE),0)</f>
        <v>1417054</v>
      </c>
      <c r="P3068" s="20">
        <f>IFERROR(VLOOKUP(A3068,[3]soaBnafar!$A:$G,4,FALSE),0)</f>
        <v>47035</v>
      </c>
      <c r="Q3068" s="20">
        <f>IFERROR(VLOOKUP(A3068,[3]soaBnafar!$A:$G,5,FALSE),0)</f>
        <v>539018</v>
      </c>
      <c r="R3068" s="20">
        <f>IFERROR(VLOOKUP(A3068,[3]soaBnafar!$A:$G,6,FALSE),0)</f>
        <v>0</v>
      </c>
      <c r="S3068" s="20">
        <f>IFERROR(VLOOKUP(A3068,[3]soaBnafar!$A:$G,7,FALSE),0)</f>
        <v>0</v>
      </c>
      <c r="T3068" s="32">
        <f t="shared" si="566"/>
        <v>135325</v>
      </c>
      <c r="U3068" s="21">
        <f t="shared" si="567"/>
        <v>1417054</v>
      </c>
      <c r="V3068" s="21">
        <f t="shared" si="568"/>
        <v>47035</v>
      </c>
      <c r="W3068" s="21">
        <f t="shared" si="569"/>
        <v>539018</v>
      </c>
      <c r="X3068" s="21">
        <f t="shared" si="570"/>
        <v>0</v>
      </c>
      <c r="Y3068" s="33">
        <f t="shared" si="571"/>
        <v>0</v>
      </c>
      <c r="Z3068" s="4" t="str">
        <f t="shared" si="572"/>
        <v>Sim</v>
      </c>
      <c r="AA3068" s="4" t="str">
        <f t="shared" si="573"/>
        <v>Sim</v>
      </c>
      <c r="AB3068" s="4" t="str">
        <f t="shared" si="574"/>
        <v>Sim</v>
      </c>
      <c r="AC3068" s="4" t="str">
        <f t="shared" si="575"/>
        <v>Sim</v>
      </c>
      <c r="AD3068" s="4" t="str">
        <f t="shared" si="576"/>
        <v>Não</v>
      </c>
      <c r="AE3068" s="30" t="str">
        <f t="shared" si="577"/>
        <v>Não</v>
      </c>
    </row>
    <row r="3069" spans="1:31" x14ac:dyDescent="0.25">
      <c r="A3069" s="23">
        <v>430825</v>
      </c>
      <c r="B3069" s="27">
        <f>IFERROR(VLOOKUP(A3069,[1]Monitoramento_Base_somente_disp!$A:$L,5,FALSE),0)</f>
        <v>0</v>
      </c>
      <c r="C3069" s="20">
        <f>IFERROR(VLOOKUP(A3069,[1]Monitoramento_Base_somente_disp!$A:$L,6,FALSE),0)</f>
        <v>0</v>
      </c>
      <c r="D3069" s="20">
        <f>IFERROR(VLOOKUP(A3069,[1]Monitoramento_Base_somente_disp!$A:$L,7,FALSE),0)</f>
        <v>0</v>
      </c>
      <c r="E3069" s="20">
        <f>IFERROR(VLOOKUP(A3069,[1]Monitoramento_Base_somente_disp!$A:$L,8,FALSE),0)</f>
        <v>0</v>
      </c>
      <c r="F3069" s="20">
        <f>IFERROR(VLOOKUP(A3069,[1]Monitoramento_Base_somente_disp!$A:$L,9,FALSE),0)</f>
        <v>0</v>
      </c>
      <c r="G3069" s="28">
        <f>IFERROR(VLOOKUP(A3069,[1]Monitoramento_Base_somente_disp!$A:$L,10,FALSE),0)</f>
        <v>0</v>
      </c>
      <c r="H3069" s="27">
        <f>IFERROR(VLOOKUP(A3069,[2]webService!$A:$I,4,FALSE),0)</f>
        <v>0</v>
      </c>
      <c r="I3069" s="20">
        <f>IFERROR(VLOOKUP(A3069,[2]webService!$A:$II,5,FALSE),0)</f>
        <v>0</v>
      </c>
      <c r="J3069" s="20">
        <f>IFERROR(VLOOKUP(A3069,[2]webService!$A:$I,6,FALSE),0)</f>
        <v>0</v>
      </c>
      <c r="K3069" s="20">
        <f>IFERROR(VLOOKUP(A3069,[2]webService!$A:$I,7,FALSE),0)</f>
        <v>0</v>
      </c>
      <c r="L3069" s="20">
        <f>IFERROR(VLOOKUP(A3069,[2]webService!$A:$I,8,FALSE),0)</f>
        <v>0</v>
      </c>
      <c r="M3069" s="28">
        <f>IFERROR(VLOOKUP(A3069,[2]webService!$A:$I,9,FALSE),0)</f>
        <v>0</v>
      </c>
      <c r="N3069" s="27">
        <f>IFERROR(VLOOKUP(A3069,[3]soaBnafar!$A:$G,2,FALSE),0)</f>
        <v>0</v>
      </c>
      <c r="O3069" s="20">
        <f>IFERROR(VLOOKUP(A3069,[3]soaBnafar!$A:$H,3,FALSE),0)</f>
        <v>0</v>
      </c>
      <c r="P3069" s="20">
        <f>IFERROR(VLOOKUP(A3069,[3]soaBnafar!$A:$G,4,FALSE),0)</f>
        <v>0</v>
      </c>
      <c r="Q3069" s="20">
        <f>IFERROR(VLOOKUP(A3069,[3]soaBnafar!$A:$G,5,FALSE),0)</f>
        <v>0</v>
      </c>
      <c r="R3069" s="20">
        <f>IFERROR(VLOOKUP(A3069,[3]soaBnafar!$A:$G,6,FALSE),0)</f>
        <v>0</v>
      </c>
      <c r="S3069" s="20">
        <f>IFERROR(VLOOKUP(A3069,[3]soaBnafar!$A:$G,7,FALSE),0)</f>
        <v>0</v>
      </c>
      <c r="T3069" s="32">
        <f t="shared" si="566"/>
        <v>0</v>
      </c>
      <c r="U3069" s="21">
        <f t="shared" si="567"/>
        <v>0</v>
      </c>
      <c r="V3069" s="21">
        <f t="shared" si="568"/>
        <v>0</v>
      </c>
      <c r="W3069" s="21">
        <f t="shared" si="569"/>
        <v>0</v>
      </c>
      <c r="X3069" s="21">
        <f t="shared" si="570"/>
        <v>0</v>
      </c>
      <c r="Y3069" s="33">
        <f t="shared" si="571"/>
        <v>0</v>
      </c>
      <c r="Z3069" s="4" t="str">
        <f t="shared" si="572"/>
        <v>Não</v>
      </c>
      <c r="AA3069" s="4" t="str">
        <f t="shared" si="573"/>
        <v>Não</v>
      </c>
      <c r="AB3069" s="4" t="str">
        <f t="shared" si="574"/>
        <v>Não</v>
      </c>
      <c r="AC3069" s="4" t="str">
        <f t="shared" si="575"/>
        <v>Não</v>
      </c>
      <c r="AD3069" s="4" t="str">
        <f t="shared" si="576"/>
        <v>Não</v>
      </c>
      <c r="AE3069" s="30" t="str">
        <f t="shared" si="577"/>
        <v>Não</v>
      </c>
    </row>
    <row r="3070" spans="1:31" x14ac:dyDescent="0.25">
      <c r="A3070" s="23">
        <v>430830</v>
      </c>
      <c r="B3070" s="27">
        <f>IFERROR(VLOOKUP(A3070,[1]Monitoramento_Base_somente_disp!$A:$L,5,FALSE),0)</f>
        <v>0</v>
      </c>
      <c r="C3070" s="20">
        <f>IFERROR(VLOOKUP(A3070,[1]Monitoramento_Base_somente_disp!$A:$L,6,FALSE),0)</f>
        <v>0</v>
      </c>
      <c r="D3070" s="20">
        <f>IFERROR(VLOOKUP(A3070,[1]Monitoramento_Base_somente_disp!$A:$L,7,FALSE),0)</f>
        <v>0</v>
      </c>
      <c r="E3070" s="20">
        <f>IFERROR(VLOOKUP(A3070,[1]Monitoramento_Base_somente_disp!$A:$L,8,FALSE),0)</f>
        <v>0</v>
      </c>
      <c r="F3070" s="20">
        <f>IFERROR(VLOOKUP(A3070,[1]Monitoramento_Base_somente_disp!$A:$L,9,FALSE),0)</f>
        <v>0</v>
      </c>
      <c r="G3070" s="28">
        <f>IFERROR(VLOOKUP(A3070,[1]Monitoramento_Base_somente_disp!$A:$L,10,FALSE),0)</f>
        <v>0</v>
      </c>
      <c r="H3070" s="27">
        <f>IFERROR(VLOOKUP(A3070,[2]webService!$A:$I,4,FALSE),0)</f>
        <v>0</v>
      </c>
      <c r="I3070" s="20">
        <f>IFERROR(VLOOKUP(A3070,[2]webService!$A:$II,5,FALSE),0)</f>
        <v>0</v>
      </c>
      <c r="J3070" s="20">
        <f>IFERROR(VLOOKUP(A3070,[2]webService!$A:$I,6,FALSE),0)</f>
        <v>0</v>
      </c>
      <c r="K3070" s="20">
        <f>IFERROR(VLOOKUP(A3070,[2]webService!$A:$I,7,FALSE),0)</f>
        <v>0</v>
      </c>
      <c r="L3070" s="20">
        <f>IFERROR(VLOOKUP(A3070,[2]webService!$A:$I,8,FALSE),0)</f>
        <v>0</v>
      </c>
      <c r="M3070" s="28">
        <f>IFERROR(VLOOKUP(A3070,[2]webService!$A:$I,9,FALSE),0)</f>
        <v>0</v>
      </c>
      <c r="N3070" s="27">
        <f>IFERROR(VLOOKUP(A3070,[3]soaBnafar!$A:$G,2,FALSE),0)</f>
        <v>0</v>
      </c>
      <c r="O3070" s="20">
        <f>IFERROR(VLOOKUP(A3070,[3]soaBnafar!$A:$H,3,FALSE),0)</f>
        <v>0</v>
      </c>
      <c r="P3070" s="20">
        <f>IFERROR(VLOOKUP(A3070,[3]soaBnafar!$A:$G,4,FALSE),0)</f>
        <v>0</v>
      </c>
      <c r="Q3070" s="20">
        <f>IFERROR(VLOOKUP(A3070,[3]soaBnafar!$A:$G,5,FALSE),0)</f>
        <v>0</v>
      </c>
      <c r="R3070" s="20">
        <f>IFERROR(VLOOKUP(A3070,[3]soaBnafar!$A:$G,6,FALSE),0)</f>
        <v>0</v>
      </c>
      <c r="S3070" s="20">
        <f>IFERROR(VLOOKUP(A3070,[3]soaBnafar!$A:$G,7,FALSE),0)</f>
        <v>0</v>
      </c>
      <c r="T3070" s="32">
        <f t="shared" si="566"/>
        <v>0</v>
      </c>
      <c r="U3070" s="21">
        <f t="shared" si="567"/>
        <v>0</v>
      </c>
      <c r="V3070" s="21">
        <f t="shared" si="568"/>
        <v>0</v>
      </c>
      <c r="W3070" s="21">
        <f t="shared" si="569"/>
        <v>0</v>
      </c>
      <c r="X3070" s="21">
        <f t="shared" si="570"/>
        <v>0</v>
      </c>
      <c r="Y3070" s="33">
        <f t="shared" si="571"/>
        <v>0</v>
      </c>
      <c r="Z3070" s="4" t="str">
        <f t="shared" si="572"/>
        <v>Não</v>
      </c>
      <c r="AA3070" s="4" t="str">
        <f t="shared" si="573"/>
        <v>Não</v>
      </c>
      <c r="AB3070" s="4" t="str">
        <f t="shared" si="574"/>
        <v>Não</v>
      </c>
      <c r="AC3070" s="4" t="str">
        <f t="shared" si="575"/>
        <v>Não</v>
      </c>
      <c r="AD3070" s="4" t="str">
        <f t="shared" si="576"/>
        <v>Não</v>
      </c>
      <c r="AE3070" s="30" t="str">
        <f t="shared" si="577"/>
        <v>Não</v>
      </c>
    </row>
    <row r="3071" spans="1:31" x14ac:dyDescent="0.25">
      <c r="A3071" s="23">
        <v>430840</v>
      </c>
      <c r="B3071" s="27">
        <f>IFERROR(VLOOKUP(A3071,[1]Monitoramento_Base_somente_disp!$A:$L,5,FALSE),0)</f>
        <v>0</v>
      </c>
      <c r="C3071" s="20">
        <f>IFERROR(VLOOKUP(A3071,[1]Monitoramento_Base_somente_disp!$A:$L,6,FALSE),0)</f>
        <v>3856020</v>
      </c>
      <c r="D3071" s="20">
        <f>IFERROR(VLOOKUP(A3071,[1]Monitoramento_Base_somente_disp!$A:$L,7,FALSE),0)</f>
        <v>0</v>
      </c>
      <c r="E3071" s="20">
        <f>IFERROR(VLOOKUP(A3071,[1]Monitoramento_Base_somente_disp!$A:$L,8,FALSE),0)</f>
        <v>1928010</v>
      </c>
      <c r="F3071" s="20">
        <f>IFERROR(VLOOKUP(A3071,[1]Monitoramento_Base_somente_disp!$A:$L,9,FALSE),0)</f>
        <v>0</v>
      </c>
      <c r="G3071" s="28">
        <f>IFERROR(VLOOKUP(A3071,[1]Monitoramento_Base_somente_disp!$A:$L,10,FALSE),0)</f>
        <v>0</v>
      </c>
      <c r="H3071" s="27">
        <f>IFERROR(VLOOKUP(A3071,[2]webService!$A:$I,4,FALSE),0)</f>
        <v>0</v>
      </c>
      <c r="I3071" s="20">
        <f>IFERROR(VLOOKUP(A3071,[2]webService!$A:$II,5,FALSE),0)</f>
        <v>0</v>
      </c>
      <c r="J3071" s="20">
        <f>IFERROR(VLOOKUP(A3071,[2]webService!$A:$I,6,FALSE),0)</f>
        <v>0</v>
      </c>
      <c r="K3071" s="20">
        <f>IFERROR(VLOOKUP(A3071,[2]webService!$A:$I,7,FALSE),0)</f>
        <v>0</v>
      </c>
      <c r="L3071" s="20">
        <f>IFERROR(VLOOKUP(A3071,[2]webService!$A:$I,8,FALSE),0)</f>
        <v>0</v>
      </c>
      <c r="M3071" s="28">
        <f>IFERROR(VLOOKUP(A3071,[2]webService!$A:$I,9,FALSE),0)</f>
        <v>0</v>
      </c>
      <c r="N3071" s="27">
        <f>IFERROR(VLOOKUP(A3071,[3]soaBnafar!$A:$G,2,FALSE),0)</f>
        <v>0</v>
      </c>
      <c r="O3071" s="20">
        <f>IFERROR(VLOOKUP(A3071,[3]soaBnafar!$A:$H,3,FALSE),0)</f>
        <v>0</v>
      </c>
      <c r="P3071" s="20">
        <f>IFERROR(VLOOKUP(A3071,[3]soaBnafar!$A:$G,4,FALSE),0)</f>
        <v>0</v>
      </c>
      <c r="Q3071" s="20">
        <f>IFERROR(VLOOKUP(A3071,[3]soaBnafar!$A:$G,5,FALSE),0)</f>
        <v>0</v>
      </c>
      <c r="R3071" s="20">
        <f>IFERROR(VLOOKUP(A3071,[3]soaBnafar!$A:$G,6,FALSE),0)</f>
        <v>0</v>
      </c>
      <c r="S3071" s="20">
        <f>IFERROR(VLOOKUP(A3071,[3]soaBnafar!$A:$G,7,FALSE),0)</f>
        <v>0</v>
      </c>
      <c r="T3071" s="32">
        <f t="shared" si="566"/>
        <v>0</v>
      </c>
      <c r="U3071" s="21">
        <f t="shared" si="567"/>
        <v>3856020</v>
      </c>
      <c r="V3071" s="21">
        <f t="shared" si="568"/>
        <v>0</v>
      </c>
      <c r="W3071" s="21">
        <f t="shared" si="569"/>
        <v>1928010</v>
      </c>
      <c r="X3071" s="21">
        <f t="shared" si="570"/>
        <v>0</v>
      </c>
      <c r="Y3071" s="33">
        <f t="shared" si="571"/>
        <v>0</v>
      </c>
      <c r="Z3071" s="4" t="str">
        <f t="shared" si="572"/>
        <v>Não</v>
      </c>
      <c r="AA3071" s="4" t="str">
        <f t="shared" si="573"/>
        <v>Sim</v>
      </c>
      <c r="AB3071" s="4" t="str">
        <f t="shared" si="574"/>
        <v>Não</v>
      </c>
      <c r="AC3071" s="4" t="str">
        <f t="shared" si="575"/>
        <v>Sim</v>
      </c>
      <c r="AD3071" s="4" t="str">
        <f t="shared" si="576"/>
        <v>Não</v>
      </c>
      <c r="AE3071" s="30" t="str">
        <f t="shared" si="577"/>
        <v>Não</v>
      </c>
    </row>
    <row r="3072" spans="1:31" x14ac:dyDescent="0.25">
      <c r="A3072" s="23">
        <v>430843</v>
      </c>
      <c r="B3072" s="27">
        <f>IFERROR(VLOOKUP(A3072,[1]Monitoramento_Base_somente_disp!$A:$L,5,FALSE),0)</f>
        <v>0</v>
      </c>
      <c r="C3072" s="20">
        <f>IFERROR(VLOOKUP(A3072,[1]Monitoramento_Base_somente_disp!$A:$L,6,FALSE),0)</f>
        <v>0</v>
      </c>
      <c r="D3072" s="20">
        <f>IFERROR(VLOOKUP(A3072,[1]Monitoramento_Base_somente_disp!$A:$L,7,FALSE),0)</f>
        <v>0</v>
      </c>
      <c r="E3072" s="20">
        <f>IFERROR(VLOOKUP(A3072,[1]Monitoramento_Base_somente_disp!$A:$L,8,FALSE),0)</f>
        <v>0</v>
      </c>
      <c r="F3072" s="20">
        <f>IFERROR(VLOOKUP(A3072,[1]Monitoramento_Base_somente_disp!$A:$L,9,FALSE),0)</f>
        <v>0</v>
      </c>
      <c r="G3072" s="28">
        <f>IFERROR(VLOOKUP(A3072,[1]Monitoramento_Base_somente_disp!$A:$L,10,FALSE),0)</f>
        <v>0</v>
      </c>
      <c r="H3072" s="27">
        <f>IFERROR(VLOOKUP(A3072,[2]webService!$A:$I,4,FALSE),0)</f>
        <v>0</v>
      </c>
      <c r="I3072" s="20">
        <f>IFERROR(VLOOKUP(A3072,[2]webService!$A:$II,5,FALSE),0)</f>
        <v>0</v>
      </c>
      <c r="J3072" s="20">
        <f>IFERROR(VLOOKUP(A3072,[2]webService!$A:$I,6,FALSE),0)</f>
        <v>0</v>
      </c>
      <c r="K3072" s="20">
        <f>IFERROR(VLOOKUP(A3072,[2]webService!$A:$I,7,FALSE),0)</f>
        <v>0</v>
      </c>
      <c r="L3072" s="20">
        <f>IFERROR(VLOOKUP(A3072,[2]webService!$A:$I,8,FALSE),0)</f>
        <v>0</v>
      </c>
      <c r="M3072" s="28">
        <f>IFERROR(VLOOKUP(A3072,[2]webService!$A:$I,9,FALSE),0)</f>
        <v>0</v>
      </c>
      <c r="N3072" s="27">
        <f>IFERROR(VLOOKUP(A3072,[3]soaBnafar!$A:$G,2,FALSE),0)</f>
        <v>13005</v>
      </c>
      <c r="O3072" s="20">
        <f>IFERROR(VLOOKUP(A3072,[3]soaBnafar!$A:$H,3,FALSE),0)</f>
        <v>55617</v>
      </c>
      <c r="P3072" s="20">
        <f>IFERROR(VLOOKUP(A3072,[3]soaBnafar!$A:$G,4,FALSE),0)</f>
        <v>0</v>
      </c>
      <c r="Q3072" s="20">
        <f>IFERROR(VLOOKUP(A3072,[3]soaBnafar!$A:$G,5,FALSE),0)</f>
        <v>0</v>
      </c>
      <c r="R3072" s="20">
        <f>IFERROR(VLOOKUP(A3072,[3]soaBnafar!$A:$G,6,FALSE),0)</f>
        <v>0</v>
      </c>
      <c r="S3072" s="20">
        <f>IFERROR(VLOOKUP(A3072,[3]soaBnafar!$A:$G,7,FALSE),0)</f>
        <v>0</v>
      </c>
      <c r="T3072" s="32">
        <f t="shared" si="566"/>
        <v>13005</v>
      </c>
      <c r="U3072" s="21">
        <f t="shared" si="567"/>
        <v>55617</v>
      </c>
      <c r="V3072" s="21">
        <f t="shared" si="568"/>
        <v>0</v>
      </c>
      <c r="W3072" s="21">
        <f t="shared" si="569"/>
        <v>0</v>
      </c>
      <c r="X3072" s="21">
        <f t="shared" si="570"/>
        <v>0</v>
      </c>
      <c r="Y3072" s="33">
        <f t="shared" si="571"/>
        <v>0</v>
      </c>
      <c r="Z3072" s="4" t="str">
        <f t="shared" si="572"/>
        <v>Sim</v>
      </c>
      <c r="AA3072" s="4" t="str">
        <f t="shared" si="573"/>
        <v>Sim</v>
      </c>
      <c r="AB3072" s="4" t="str">
        <f t="shared" si="574"/>
        <v>Não</v>
      </c>
      <c r="AC3072" s="4" t="str">
        <f t="shared" si="575"/>
        <v>Não</v>
      </c>
      <c r="AD3072" s="4" t="str">
        <f t="shared" si="576"/>
        <v>Não</v>
      </c>
      <c r="AE3072" s="30" t="str">
        <f t="shared" si="577"/>
        <v>Não</v>
      </c>
    </row>
    <row r="3073" spans="1:31" x14ac:dyDescent="0.25">
      <c r="A3073" s="23">
        <v>430845</v>
      </c>
      <c r="B3073" s="27">
        <f>IFERROR(VLOOKUP(A3073,[1]Monitoramento_Base_somente_disp!$A:$L,5,FALSE),0)</f>
        <v>0</v>
      </c>
      <c r="C3073" s="20">
        <f>IFERROR(VLOOKUP(A3073,[1]Monitoramento_Base_somente_disp!$A:$L,6,FALSE),0)</f>
        <v>14476</v>
      </c>
      <c r="D3073" s="20">
        <f>IFERROR(VLOOKUP(A3073,[1]Monitoramento_Base_somente_disp!$A:$L,7,FALSE),0)</f>
        <v>0</v>
      </c>
      <c r="E3073" s="20">
        <f>IFERROR(VLOOKUP(A3073,[1]Monitoramento_Base_somente_disp!$A:$L,8,FALSE),0)</f>
        <v>7238</v>
      </c>
      <c r="F3073" s="20">
        <f>IFERROR(VLOOKUP(A3073,[1]Monitoramento_Base_somente_disp!$A:$L,9,FALSE),0)</f>
        <v>0</v>
      </c>
      <c r="G3073" s="28">
        <f>IFERROR(VLOOKUP(A3073,[1]Monitoramento_Base_somente_disp!$A:$L,10,FALSE),0)</f>
        <v>0</v>
      </c>
      <c r="H3073" s="27">
        <f>IFERROR(VLOOKUP(A3073,[2]webService!$A:$I,4,FALSE),0)</f>
        <v>73646</v>
      </c>
      <c r="I3073" s="20">
        <f>IFERROR(VLOOKUP(A3073,[2]webService!$A:$II,5,FALSE),0)</f>
        <v>300447</v>
      </c>
      <c r="J3073" s="20">
        <f>IFERROR(VLOOKUP(A3073,[2]webService!$A:$I,6,FALSE),0)</f>
        <v>0</v>
      </c>
      <c r="K3073" s="20">
        <f>IFERROR(VLOOKUP(A3073,[2]webService!$A:$I,7,FALSE),0)</f>
        <v>0</v>
      </c>
      <c r="L3073" s="20">
        <f>IFERROR(VLOOKUP(A3073,[2]webService!$A:$I,8,FALSE),0)</f>
        <v>0</v>
      </c>
      <c r="M3073" s="28">
        <f>IFERROR(VLOOKUP(A3073,[2]webService!$A:$I,9,FALSE),0)</f>
        <v>0</v>
      </c>
      <c r="N3073" s="27">
        <f>IFERROR(VLOOKUP(A3073,[3]soaBnafar!$A:$G,2,FALSE),0)</f>
        <v>0</v>
      </c>
      <c r="O3073" s="20">
        <f>IFERROR(VLOOKUP(A3073,[3]soaBnafar!$A:$H,3,FALSE),0)</f>
        <v>0</v>
      </c>
      <c r="P3073" s="20">
        <f>IFERROR(VLOOKUP(A3073,[3]soaBnafar!$A:$G,4,FALSE),0)</f>
        <v>0</v>
      </c>
      <c r="Q3073" s="20">
        <f>IFERROR(VLOOKUP(A3073,[3]soaBnafar!$A:$G,5,FALSE),0)</f>
        <v>0</v>
      </c>
      <c r="R3073" s="20">
        <f>IFERROR(VLOOKUP(A3073,[3]soaBnafar!$A:$G,6,FALSE),0)</f>
        <v>0</v>
      </c>
      <c r="S3073" s="20">
        <f>IFERROR(VLOOKUP(A3073,[3]soaBnafar!$A:$G,7,FALSE),0)</f>
        <v>0</v>
      </c>
      <c r="T3073" s="32">
        <f t="shared" si="566"/>
        <v>73646</v>
      </c>
      <c r="U3073" s="21">
        <f t="shared" si="567"/>
        <v>314923</v>
      </c>
      <c r="V3073" s="21">
        <f t="shared" si="568"/>
        <v>0</v>
      </c>
      <c r="W3073" s="21">
        <f t="shared" si="569"/>
        <v>7238</v>
      </c>
      <c r="X3073" s="21">
        <f t="shared" si="570"/>
        <v>0</v>
      </c>
      <c r="Y3073" s="33">
        <f t="shared" si="571"/>
        <v>0</v>
      </c>
      <c r="Z3073" s="4" t="str">
        <f t="shared" si="572"/>
        <v>Sim</v>
      </c>
      <c r="AA3073" s="4" t="str">
        <f t="shared" si="573"/>
        <v>Sim</v>
      </c>
      <c r="AB3073" s="4" t="str">
        <f t="shared" si="574"/>
        <v>Não</v>
      </c>
      <c r="AC3073" s="4" t="str">
        <f t="shared" si="575"/>
        <v>Sim</v>
      </c>
      <c r="AD3073" s="4" t="str">
        <f t="shared" si="576"/>
        <v>Não</v>
      </c>
      <c r="AE3073" s="30" t="str">
        <f t="shared" si="577"/>
        <v>Não</v>
      </c>
    </row>
    <row r="3074" spans="1:31" x14ac:dyDescent="0.25">
      <c r="A3074" s="23">
        <v>430865</v>
      </c>
      <c r="B3074" s="27">
        <f>IFERROR(VLOOKUP(A3074,[1]Monitoramento_Base_somente_disp!$A:$L,5,FALSE),0)</f>
        <v>0</v>
      </c>
      <c r="C3074" s="20">
        <f>IFERROR(VLOOKUP(A3074,[1]Monitoramento_Base_somente_disp!$A:$L,6,FALSE),0)</f>
        <v>0</v>
      </c>
      <c r="D3074" s="20">
        <f>IFERROR(VLOOKUP(A3074,[1]Monitoramento_Base_somente_disp!$A:$L,7,FALSE),0)</f>
        <v>0</v>
      </c>
      <c r="E3074" s="20">
        <f>IFERROR(VLOOKUP(A3074,[1]Monitoramento_Base_somente_disp!$A:$L,8,FALSE),0)</f>
        <v>0</v>
      </c>
      <c r="F3074" s="20">
        <f>IFERROR(VLOOKUP(A3074,[1]Monitoramento_Base_somente_disp!$A:$L,9,FALSE),0)</f>
        <v>0</v>
      </c>
      <c r="G3074" s="28">
        <f>IFERROR(VLOOKUP(A3074,[1]Monitoramento_Base_somente_disp!$A:$L,10,FALSE),0)</f>
        <v>0</v>
      </c>
      <c r="H3074" s="27">
        <f>IFERROR(VLOOKUP(A3074,[2]webService!$A:$I,4,FALSE),0)</f>
        <v>0</v>
      </c>
      <c r="I3074" s="20">
        <f>IFERROR(VLOOKUP(A3074,[2]webService!$A:$II,5,FALSE),0)</f>
        <v>0</v>
      </c>
      <c r="J3074" s="20">
        <f>IFERROR(VLOOKUP(A3074,[2]webService!$A:$I,6,FALSE),0)</f>
        <v>0</v>
      </c>
      <c r="K3074" s="20">
        <f>IFERROR(VLOOKUP(A3074,[2]webService!$A:$I,7,FALSE),0)</f>
        <v>0</v>
      </c>
      <c r="L3074" s="20">
        <f>IFERROR(VLOOKUP(A3074,[2]webService!$A:$I,8,FALSE),0)</f>
        <v>0</v>
      </c>
      <c r="M3074" s="28">
        <f>IFERROR(VLOOKUP(A3074,[2]webService!$A:$I,9,FALSE),0)</f>
        <v>0</v>
      </c>
      <c r="N3074" s="27">
        <f>IFERROR(VLOOKUP(A3074,[3]soaBnafar!$A:$G,2,FALSE),0)</f>
        <v>0</v>
      </c>
      <c r="O3074" s="20">
        <f>IFERROR(VLOOKUP(A3074,[3]soaBnafar!$A:$H,3,FALSE),0)</f>
        <v>0</v>
      </c>
      <c r="P3074" s="20">
        <f>IFERROR(VLOOKUP(A3074,[3]soaBnafar!$A:$G,4,FALSE),0)</f>
        <v>0</v>
      </c>
      <c r="Q3074" s="20">
        <f>IFERROR(VLOOKUP(A3074,[3]soaBnafar!$A:$G,5,FALSE),0)</f>
        <v>0</v>
      </c>
      <c r="R3074" s="20">
        <f>IFERROR(VLOOKUP(A3074,[3]soaBnafar!$A:$G,6,FALSE),0)</f>
        <v>0</v>
      </c>
      <c r="S3074" s="20">
        <f>IFERROR(VLOOKUP(A3074,[3]soaBnafar!$A:$G,7,FALSE),0)</f>
        <v>0</v>
      </c>
      <c r="T3074" s="32">
        <f t="shared" si="566"/>
        <v>0</v>
      </c>
      <c r="U3074" s="21">
        <f t="shared" si="567"/>
        <v>0</v>
      </c>
      <c r="V3074" s="21">
        <f t="shared" si="568"/>
        <v>0</v>
      </c>
      <c r="W3074" s="21">
        <f t="shared" si="569"/>
        <v>0</v>
      </c>
      <c r="X3074" s="21">
        <f t="shared" si="570"/>
        <v>0</v>
      </c>
      <c r="Y3074" s="33">
        <f t="shared" si="571"/>
        <v>0</v>
      </c>
      <c r="Z3074" s="4" t="str">
        <f t="shared" si="572"/>
        <v>Não</v>
      </c>
      <c r="AA3074" s="4" t="str">
        <f t="shared" si="573"/>
        <v>Não</v>
      </c>
      <c r="AB3074" s="4" t="str">
        <f t="shared" si="574"/>
        <v>Não</v>
      </c>
      <c r="AC3074" s="4" t="str">
        <f t="shared" si="575"/>
        <v>Não</v>
      </c>
      <c r="AD3074" s="4" t="str">
        <f t="shared" si="576"/>
        <v>Não</v>
      </c>
      <c r="AE3074" s="30" t="str">
        <f t="shared" si="577"/>
        <v>Não</v>
      </c>
    </row>
    <row r="3075" spans="1:31" x14ac:dyDescent="0.25">
      <c r="A3075" s="23">
        <v>430880</v>
      </c>
      <c r="B3075" s="27">
        <f>IFERROR(VLOOKUP(A3075,[1]Monitoramento_Base_somente_disp!$A:$L,5,FALSE),0)</f>
        <v>0</v>
      </c>
      <c r="C3075" s="20">
        <f>IFERROR(VLOOKUP(A3075,[1]Monitoramento_Base_somente_disp!$A:$L,6,FALSE),0)</f>
        <v>0</v>
      </c>
      <c r="D3075" s="20">
        <f>IFERROR(VLOOKUP(A3075,[1]Monitoramento_Base_somente_disp!$A:$L,7,FALSE),0)</f>
        <v>0</v>
      </c>
      <c r="E3075" s="20">
        <f>IFERROR(VLOOKUP(A3075,[1]Monitoramento_Base_somente_disp!$A:$L,8,FALSE),0)</f>
        <v>0</v>
      </c>
      <c r="F3075" s="20">
        <f>IFERROR(VLOOKUP(A3075,[1]Monitoramento_Base_somente_disp!$A:$L,9,FALSE),0)</f>
        <v>0</v>
      </c>
      <c r="G3075" s="28">
        <f>IFERROR(VLOOKUP(A3075,[1]Monitoramento_Base_somente_disp!$A:$L,10,FALSE),0)</f>
        <v>0</v>
      </c>
      <c r="H3075" s="27">
        <f>IFERROR(VLOOKUP(A3075,[2]webService!$A:$I,4,FALSE),0)</f>
        <v>0</v>
      </c>
      <c r="I3075" s="20">
        <f>IFERROR(VLOOKUP(A3075,[2]webService!$A:$II,5,FALSE),0)</f>
        <v>0</v>
      </c>
      <c r="J3075" s="20">
        <f>IFERROR(VLOOKUP(A3075,[2]webService!$A:$I,6,FALSE),0)</f>
        <v>0</v>
      </c>
      <c r="K3075" s="20">
        <f>IFERROR(VLOOKUP(A3075,[2]webService!$A:$I,7,FALSE),0)</f>
        <v>0</v>
      </c>
      <c r="L3075" s="20">
        <f>IFERROR(VLOOKUP(A3075,[2]webService!$A:$I,8,FALSE),0)</f>
        <v>0</v>
      </c>
      <c r="M3075" s="28">
        <f>IFERROR(VLOOKUP(A3075,[2]webService!$A:$I,9,FALSE),0)</f>
        <v>0</v>
      </c>
      <c r="N3075" s="27">
        <f>IFERROR(VLOOKUP(A3075,[3]soaBnafar!$A:$G,2,FALSE),0)</f>
        <v>0</v>
      </c>
      <c r="O3075" s="20">
        <f>IFERROR(VLOOKUP(A3075,[3]soaBnafar!$A:$H,3,FALSE),0)</f>
        <v>0</v>
      </c>
      <c r="P3075" s="20">
        <f>IFERROR(VLOOKUP(A3075,[3]soaBnafar!$A:$G,4,FALSE),0)</f>
        <v>0</v>
      </c>
      <c r="Q3075" s="20">
        <f>IFERROR(VLOOKUP(A3075,[3]soaBnafar!$A:$G,5,FALSE),0)</f>
        <v>0</v>
      </c>
      <c r="R3075" s="20">
        <f>IFERROR(VLOOKUP(A3075,[3]soaBnafar!$A:$G,6,FALSE),0)</f>
        <v>0</v>
      </c>
      <c r="S3075" s="20">
        <f>IFERROR(VLOOKUP(A3075,[3]soaBnafar!$A:$G,7,FALSE),0)</f>
        <v>0</v>
      </c>
      <c r="T3075" s="32">
        <f t="shared" si="566"/>
        <v>0</v>
      </c>
      <c r="U3075" s="21">
        <f t="shared" si="567"/>
        <v>0</v>
      </c>
      <c r="V3075" s="21">
        <f t="shared" si="568"/>
        <v>0</v>
      </c>
      <c r="W3075" s="21">
        <f t="shared" si="569"/>
        <v>0</v>
      </c>
      <c r="X3075" s="21">
        <f t="shared" si="570"/>
        <v>0</v>
      </c>
      <c r="Y3075" s="33">
        <f t="shared" si="571"/>
        <v>0</v>
      </c>
      <c r="Z3075" s="4" t="str">
        <f t="shared" si="572"/>
        <v>Não</v>
      </c>
      <c r="AA3075" s="4" t="str">
        <f t="shared" si="573"/>
        <v>Não</v>
      </c>
      <c r="AB3075" s="4" t="str">
        <f t="shared" si="574"/>
        <v>Não</v>
      </c>
      <c r="AC3075" s="4" t="str">
        <f t="shared" si="575"/>
        <v>Não</v>
      </c>
      <c r="AD3075" s="4" t="str">
        <f t="shared" si="576"/>
        <v>Não</v>
      </c>
      <c r="AE3075" s="30" t="str">
        <f t="shared" si="577"/>
        <v>Não</v>
      </c>
    </row>
    <row r="3076" spans="1:31" x14ac:dyDescent="0.25">
      <c r="A3076" s="23">
        <v>430905</v>
      </c>
      <c r="B3076" s="27">
        <f>IFERROR(VLOOKUP(A3076,[1]Monitoramento_Base_somente_disp!$A:$L,5,FALSE),0)</f>
        <v>0</v>
      </c>
      <c r="C3076" s="20">
        <f>IFERROR(VLOOKUP(A3076,[1]Monitoramento_Base_somente_disp!$A:$L,6,FALSE),0)</f>
        <v>0</v>
      </c>
      <c r="D3076" s="20">
        <f>IFERROR(VLOOKUP(A3076,[1]Monitoramento_Base_somente_disp!$A:$L,7,FALSE),0)</f>
        <v>0</v>
      </c>
      <c r="E3076" s="20">
        <f>IFERROR(VLOOKUP(A3076,[1]Monitoramento_Base_somente_disp!$A:$L,8,FALSE),0)</f>
        <v>0</v>
      </c>
      <c r="F3076" s="20">
        <f>IFERROR(VLOOKUP(A3076,[1]Monitoramento_Base_somente_disp!$A:$L,9,FALSE),0)</f>
        <v>0</v>
      </c>
      <c r="G3076" s="28">
        <f>IFERROR(VLOOKUP(A3076,[1]Monitoramento_Base_somente_disp!$A:$L,10,FALSE),0)</f>
        <v>0</v>
      </c>
      <c r="H3076" s="27">
        <f>IFERROR(VLOOKUP(A3076,[2]webService!$A:$I,4,FALSE),0)</f>
        <v>112298</v>
      </c>
      <c r="I3076" s="20">
        <f>IFERROR(VLOOKUP(A3076,[2]webService!$A:$II,5,FALSE),0)</f>
        <v>101809</v>
      </c>
      <c r="J3076" s="20">
        <f>IFERROR(VLOOKUP(A3076,[2]webService!$A:$I,6,FALSE),0)</f>
        <v>0</v>
      </c>
      <c r="K3076" s="20">
        <f>IFERROR(VLOOKUP(A3076,[2]webService!$A:$I,7,FALSE),0)</f>
        <v>0</v>
      </c>
      <c r="L3076" s="20">
        <f>IFERROR(VLOOKUP(A3076,[2]webService!$A:$I,8,FALSE),0)</f>
        <v>0</v>
      </c>
      <c r="M3076" s="28">
        <f>IFERROR(VLOOKUP(A3076,[2]webService!$A:$I,9,FALSE),0)</f>
        <v>0</v>
      </c>
      <c r="N3076" s="27">
        <f>IFERROR(VLOOKUP(A3076,[3]soaBnafar!$A:$G,2,FALSE),0)</f>
        <v>0</v>
      </c>
      <c r="O3076" s="20">
        <f>IFERROR(VLOOKUP(A3076,[3]soaBnafar!$A:$H,3,FALSE),0)</f>
        <v>0</v>
      </c>
      <c r="P3076" s="20">
        <f>IFERROR(VLOOKUP(A3076,[3]soaBnafar!$A:$G,4,FALSE),0)</f>
        <v>0</v>
      </c>
      <c r="Q3076" s="20">
        <f>IFERROR(VLOOKUP(A3076,[3]soaBnafar!$A:$G,5,FALSE),0)</f>
        <v>0</v>
      </c>
      <c r="R3076" s="20">
        <f>IFERROR(VLOOKUP(A3076,[3]soaBnafar!$A:$G,6,FALSE),0)</f>
        <v>0</v>
      </c>
      <c r="S3076" s="20">
        <f>IFERROR(VLOOKUP(A3076,[3]soaBnafar!$A:$G,7,FALSE),0)</f>
        <v>0</v>
      </c>
      <c r="T3076" s="32">
        <f t="shared" si="566"/>
        <v>112298</v>
      </c>
      <c r="U3076" s="21">
        <f t="shared" si="567"/>
        <v>101809</v>
      </c>
      <c r="V3076" s="21">
        <f t="shared" si="568"/>
        <v>0</v>
      </c>
      <c r="W3076" s="21">
        <f t="shared" si="569"/>
        <v>0</v>
      </c>
      <c r="X3076" s="21">
        <f t="shared" si="570"/>
        <v>0</v>
      </c>
      <c r="Y3076" s="33">
        <f t="shared" si="571"/>
        <v>0</v>
      </c>
      <c r="Z3076" s="4" t="str">
        <f t="shared" si="572"/>
        <v>Sim</v>
      </c>
      <c r="AA3076" s="4" t="str">
        <f t="shared" si="573"/>
        <v>Sim</v>
      </c>
      <c r="AB3076" s="4" t="str">
        <f t="shared" si="574"/>
        <v>Não</v>
      </c>
      <c r="AC3076" s="4" t="str">
        <f t="shared" si="575"/>
        <v>Não</v>
      </c>
      <c r="AD3076" s="4" t="str">
        <f t="shared" si="576"/>
        <v>Não</v>
      </c>
      <c r="AE3076" s="30" t="str">
        <f t="shared" si="577"/>
        <v>Não</v>
      </c>
    </row>
    <row r="3077" spans="1:31" x14ac:dyDescent="0.25">
      <c r="A3077" s="23">
        <v>430912</v>
      </c>
      <c r="B3077" s="27">
        <f>IFERROR(VLOOKUP(A3077,[1]Monitoramento_Base_somente_disp!$A:$L,5,FALSE),0)</f>
        <v>0</v>
      </c>
      <c r="C3077" s="20">
        <f>IFERROR(VLOOKUP(A3077,[1]Monitoramento_Base_somente_disp!$A:$L,6,FALSE),0)</f>
        <v>0</v>
      </c>
      <c r="D3077" s="20">
        <f>IFERROR(VLOOKUP(A3077,[1]Monitoramento_Base_somente_disp!$A:$L,7,FALSE),0)</f>
        <v>0</v>
      </c>
      <c r="E3077" s="20">
        <f>IFERROR(VLOOKUP(A3077,[1]Monitoramento_Base_somente_disp!$A:$L,8,FALSE),0)</f>
        <v>0</v>
      </c>
      <c r="F3077" s="20">
        <f>IFERROR(VLOOKUP(A3077,[1]Monitoramento_Base_somente_disp!$A:$L,9,FALSE),0)</f>
        <v>0</v>
      </c>
      <c r="G3077" s="28">
        <f>IFERROR(VLOOKUP(A3077,[1]Monitoramento_Base_somente_disp!$A:$L,10,FALSE),0)</f>
        <v>0</v>
      </c>
      <c r="H3077" s="27">
        <f>IFERROR(VLOOKUP(A3077,[2]webService!$A:$I,4,FALSE),0)</f>
        <v>0</v>
      </c>
      <c r="I3077" s="20">
        <f>IFERROR(VLOOKUP(A3077,[2]webService!$A:$II,5,FALSE),0)</f>
        <v>0</v>
      </c>
      <c r="J3077" s="20">
        <f>IFERROR(VLOOKUP(A3077,[2]webService!$A:$I,6,FALSE),0)</f>
        <v>0</v>
      </c>
      <c r="K3077" s="20">
        <f>IFERROR(VLOOKUP(A3077,[2]webService!$A:$I,7,FALSE),0)</f>
        <v>0</v>
      </c>
      <c r="L3077" s="20">
        <f>IFERROR(VLOOKUP(A3077,[2]webService!$A:$I,8,FALSE),0)</f>
        <v>0</v>
      </c>
      <c r="M3077" s="28">
        <f>IFERROR(VLOOKUP(A3077,[2]webService!$A:$I,9,FALSE),0)</f>
        <v>0</v>
      </c>
      <c r="N3077" s="27">
        <f>IFERROR(VLOOKUP(A3077,[3]soaBnafar!$A:$G,2,FALSE),0)</f>
        <v>0</v>
      </c>
      <c r="O3077" s="20">
        <f>IFERROR(VLOOKUP(A3077,[3]soaBnafar!$A:$H,3,FALSE),0)</f>
        <v>0</v>
      </c>
      <c r="P3077" s="20">
        <f>IFERROR(VLOOKUP(A3077,[3]soaBnafar!$A:$G,4,FALSE),0)</f>
        <v>0</v>
      </c>
      <c r="Q3077" s="20">
        <f>IFERROR(VLOOKUP(A3077,[3]soaBnafar!$A:$G,5,FALSE),0)</f>
        <v>0</v>
      </c>
      <c r="R3077" s="20">
        <f>IFERROR(VLOOKUP(A3077,[3]soaBnafar!$A:$G,6,FALSE),0)</f>
        <v>0</v>
      </c>
      <c r="S3077" s="20">
        <f>IFERROR(VLOOKUP(A3077,[3]soaBnafar!$A:$G,7,FALSE),0)</f>
        <v>0</v>
      </c>
      <c r="T3077" s="32">
        <f t="shared" si="566"/>
        <v>0</v>
      </c>
      <c r="U3077" s="21">
        <f t="shared" si="567"/>
        <v>0</v>
      </c>
      <c r="V3077" s="21">
        <f t="shared" si="568"/>
        <v>0</v>
      </c>
      <c r="W3077" s="21">
        <f t="shared" si="569"/>
        <v>0</v>
      </c>
      <c r="X3077" s="21">
        <f t="shared" si="570"/>
        <v>0</v>
      </c>
      <c r="Y3077" s="33">
        <f t="shared" si="571"/>
        <v>0</v>
      </c>
      <c r="Z3077" s="4" t="str">
        <f t="shared" si="572"/>
        <v>Não</v>
      </c>
      <c r="AA3077" s="4" t="str">
        <f t="shared" si="573"/>
        <v>Não</v>
      </c>
      <c r="AB3077" s="4" t="str">
        <f t="shared" si="574"/>
        <v>Não</v>
      </c>
      <c r="AC3077" s="4" t="str">
        <f t="shared" si="575"/>
        <v>Não</v>
      </c>
      <c r="AD3077" s="4" t="str">
        <f t="shared" si="576"/>
        <v>Não</v>
      </c>
      <c r="AE3077" s="30" t="str">
        <f t="shared" si="577"/>
        <v>Não</v>
      </c>
    </row>
    <row r="3078" spans="1:31" x14ac:dyDescent="0.25">
      <c r="A3078" s="23">
        <v>430915</v>
      </c>
      <c r="B3078" s="27">
        <f>IFERROR(VLOOKUP(A3078,[1]Monitoramento_Base_somente_disp!$A:$L,5,FALSE),0)</f>
        <v>62954</v>
      </c>
      <c r="C3078" s="20">
        <f>IFERROR(VLOOKUP(A3078,[1]Monitoramento_Base_somente_disp!$A:$L,6,FALSE),0)</f>
        <v>10039268</v>
      </c>
      <c r="D3078" s="20">
        <f>IFERROR(VLOOKUP(A3078,[1]Monitoramento_Base_somente_disp!$A:$L,7,FALSE),0)</f>
        <v>37341</v>
      </c>
      <c r="E3078" s="20">
        <f>IFERROR(VLOOKUP(A3078,[1]Monitoramento_Base_somente_disp!$A:$L,8,FALSE),0)</f>
        <v>4241301</v>
      </c>
      <c r="F3078" s="20">
        <f>IFERROR(VLOOKUP(A3078,[1]Monitoramento_Base_somente_disp!$A:$L,9,FALSE),0)</f>
        <v>0</v>
      </c>
      <c r="G3078" s="28">
        <f>IFERROR(VLOOKUP(A3078,[1]Monitoramento_Base_somente_disp!$A:$L,10,FALSE),0)</f>
        <v>0</v>
      </c>
      <c r="H3078" s="27">
        <f>IFERROR(VLOOKUP(A3078,[2]webService!$A:$I,4,FALSE),0)</f>
        <v>0</v>
      </c>
      <c r="I3078" s="20">
        <f>IFERROR(VLOOKUP(A3078,[2]webService!$A:$II,5,FALSE),0)</f>
        <v>0</v>
      </c>
      <c r="J3078" s="20">
        <f>IFERROR(VLOOKUP(A3078,[2]webService!$A:$I,6,FALSE),0)</f>
        <v>0</v>
      </c>
      <c r="K3078" s="20">
        <f>IFERROR(VLOOKUP(A3078,[2]webService!$A:$I,7,FALSE),0)</f>
        <v>0</v>
      </c>
      <c r="L3078" s="20">
        <f>IFERROR(VLOOKUP(A3078,[2]webService!$A:$I,8,FALSE),0)</f>
        <v>0</v>
      </c>
      <c r="M3078" s="28">
        <f>IFERROR(VLOOKUP(A3078,[2]webService!$A:$I,9,FALSE),0)</f>
        <v>0</v>
      </c>
      <c r="N3078" s="27">
        <f>IFERROR(VLOOKUP(A3078,[3]soaBnafar!$A:$G,2,FALSE),0)</f>
        <v>0</v>
      </c>
      <c r="O3078" s="20">
        <f>IFERROR(VLOOKUP(A3078,[3]soaBnafar!$A:$H,3,FALSE),0)</f>
        <v>0</v>
      </c>
      <c r="P3078" s="20">
        <f>IFERROR(VLOOKUP(A3078,[3]soaBnafar!$A:$G,4,FALSE),0)</f>
        <v>0</v>
      </c>
      <c r="Q3078" s="20">
        <f>IFERROR(VLOOKUP(A3078,[3]soaBnafar!$A:$G,5,FALSE),0)</f>
        <v>0</v>
      </c>
      <c r="R3078" s="20">
        <f>IFERROR(VLOOKUP(A3078,[3]soaBnafar!$A:$G,6,FALSE),0)</f>
        <v>0</v>
      </c>
      <c r="S3078" s="20">
        <f>IFERROR(VLOOKUP(A3078,[3]soaBnafar!$A:$G,7,FALSE),0)</f>
        <v>0</v>
      </c>
      <c r="T3078" s="32">
        <f t="shared" ref="T3078:T3141" si="578">B3078+H3078+N3078</f>
        <v>62954</v>
      </c>
      <c r="U3078" s="21">
        <f t="shared" ref="U3078:U3141" si="579">C3078+I3078+O3078</f>
        <v>10039268</v>
      </c>
      <c r="V3078" s="21">
        <f t="shared" ref="V3078:V3141" si="580">D3078+J3078+P3078</f>
        <v>37341</v>
      </c>
      <c r="W3078" s="21">
        <f t="shared" ref="W3078:W3141" si="581">E3078+K3078+Q3078</f>
        <v>4241301</v>
      </c>
      <c r="X3078" s="21">
        <f t="shared" ref="X3078:X3141" si="582">F3078+L3078+R3078</f>
        <v>0</v>
      </c>
      <c r="Y3078" s="33">
        <f t="shared" ref="Y3078:Y3141" si="583">G3078+M3078+S3078</f>
        <v>0</v>
      </c>
      <c r="Z3078" s="4" t="str">
        <f t="shared" ref="Z3078:Z3141" si="584">IF(T3078=0,"Não","Sim")</f>
        <v>Sim</v>
      </c>
      <c r="AA3078" s="4" t="str">
        <f t="shared" ref="AA3078:AA3141" si="585">IF(U3078=0,"Não","Sim")</f>
        <v>Sim</v>
      </c>
      <c r="AB3078" s="4" t="str">
        <f t="shared" ref="AB3078:AB3141" si="586">IF(V3078=0,"Não","Sim")</f>
        <v>Sim</v>
      </c>
      <c r="AC3078" s="4" t="str">
        <f t="shared" ref="AC3078:AC3141" si="587">IF(W3078=0,"Não","Sim")</f>
        <v>Sim</v>
      </c>
      <c r="AD3078" s="4" t="str">
        <f t="shared" ref="AD3078:AD3141" si="588">IF(X3078=0,"Não","Sim")</f>
        <v>Não</v>
      </c>
      <c r="AE3078" s="30" t="str">
        <f t="shared" ref="AE3078:AE3141" si="589">IF(Y3078=0,"Não","Sim")</f>
        <v>Não</v>
      </c>
    </row>
    <row r="3079" spans="1:31" x14ac:dyDescent="0.25">
      <c r="A3079" s="23">
        <v>430920</v>
      </c>
      <c r="B3079" s="27">
        <f>IFERROR(VLOOKUP(A3079,[1]Monitoramento_Base_somente_disp!$A:$L,5,FALSE),0)</f>
        <v>0</v>
      </c>
      <c r="C3079" s="20">
        <f>IFERROR(VLOOKUP(A3079,[1]Monitoramento_Base_somente_disp!$A:$L,6,FALSE),0)</f>
        <v>0</v>
      </c>
      <c r="D3079" s="20">
        <f>IFERROR(VLOOKUP(A3079,[1]Monitoramento_Base_somente_disp!$A:$L,7,FALSE),0)</f>
        <v>0</v>
      </c>
      <c r="E3079" s="20">
        <f>IFERROR(VLOOKUP(A3079,[1]Monitoramento_Base_somente_disp!$A:$L,8,FALSE),0)</f>
        <v>0</v>
      </c>
      <c r="F3079" s="20">
        <f>IFERROR(VLOOKUP(A3079,[1]Monitoramento_Base_somente_disp!$A:$L,9,FALSE),0)</f>
        <v>0</v>
      </c>
      <c r="G3079" s="28">
        <f>IFERROR(VLOOKUP(A3079,[1]Monitoramento_Base_somente_disp!$A:$L,10,FALSE),0)</f>
        <v>0</v>
      </c>
      <c r="H3079" s="27">
        <f>IFERROR(VLOOKUP(A3079,[2]webService!$A:$I,4,FALSE),0)</f>
        <v>1479200</v>
      </c>
      <c r="I3079" s="20">
        <f>IFERROR(VLOOKUP(A3079,[2]webService!$A:$II,5,FALSE),0)</f>
        <v>54554089</v>
      </c>
      <c r="J3079" s="20">
        <f>IFERROR(VLOOKUP(A3079,[2]webService!$A:$I,6,FALSE),0)</f>
        <v>0</v>
      </c>
      <c r="K3079" s="20">
        <f>IFERROR(VLOOKUP(A3079,[2]webService!$A:$I,7,FALSE),0)</f>
        <v>0</v>
      </c>
      <c r="L3079" s="20">
        <f>IFERROR(VLOOKUP(A3079,[2]webService!$A:$I,8,FALSE),0)</f>
        <v>0</v>
      </c>
      <c r="M3079" s="28">
        <f>IFERROR(VLOOKUP(A3079,[2]webService!$A:$I,9,FALSE),0)</f>
        <v>0</v>
      </c>
      <c r="N3079" s="27">
        <f>IFERROR(VLOOKUP(A3079,[3]soaBnafar!$A:$G,2,FALSE),0)</f>
        <v>0</v>
      </c>
      <c r="O3079" s="20">
        <f>IFERROR(VLOOKUP(A3079,[3]soaBnafar!$A:$H,3,FALSE),0)</f>
        <v>0</v>
      </c>
      <c r="P3079" s="20">
        <f>IFERROR(VLOOKUP(A3079,[3]soaBnafar!$A:$G,4,FALSE),0)</f>
        <v>0</v>
      </c>
      <c r="Q3079" s="20">
        <f>IFERROR(VLOOKUP(A3079,[3]soaBnafar!$A:$G,5,FALSE),0)</f>
        <v>0</v>
      </c>
      <c r="R3079" s="20">
        <f>IFERROR(VLOOKUP(A3079,[3]soaBnafar!$A:$G,6,FALSE),0)</f>
        <v>0</v>
      </c>
      <c r="S3079" s="20">
        <f>IFERROR(VLOOKUP(A3079,[3]soaBnafar!$A:$G,7,FALSE),0)</f>
        <v>0</v>
      </c>
      <c r="T3079" s="32">
        <f t="shared" si="578"/>
        <v>1479200</v>
      </c>
      <c r="U3079" s="21">
        <f t="shared" si="579"/>
        <v>54554089</v>
      </c>
      <c r="V3079" s="21">
        <f t="shared" si="580"/>
        <v>0</v>
      </c>
      <c r="W3079" s="21">
        <f t="shared" si="581"/>
        <v>0</v>
      </c>
      <c r="X3079" s="21">
        <f t="shared" si="582"/>
        <v>0</v>
      </c>
      <c r="Y3079" s="33">
        <f t="shared" si="583"/>
        <v>0</v>
      </c>
      <c r="Z3079" s="4" t="str">
        <f t="shared" si="584"/>
        <v>Sim</v>
      </c>
      <c r="AA3079" s="4" t="str">
        <f t="shared" si="585"/>
        <v>Sim</v>
      </c>
      <c r="AB3079" s="4" t="str">
        <f t="shared" si="586"/>
        <v>Não</v>
      </c>
      <c r="AC3079" s="4" t="str">
        <f t="shared" si="587"/>
        <v>Não</v>
      </c>
      <c r="AD3079" s="4" t="str">
        <f t="shared" si="588"/>
        <v>Não</v>
      </c>
      <c r="AE3079" s="30" t="str">
        <f t="shared" si="589"/>
        <v>Não</v>
      </c>
    </row>
    <row r="3080" spans="1:31" x14ac:dyDescent="0.25">
      <c r="A3080" s="23">
        <v>430930</v>
      </c>
      <c r="B3080" s="27">
        <f>IFERROR(VLOOKUP(A3080,[1]Monitoramento_Base_somente_disp!$A:$L,5,FALSE),0)</f>
        <v>0</v>
      </c>
      <c r="C3080" s="20">
        <f>IFERROR(VLOOKUP(A3080,[1]Monitoramento_Base_somente_disp!$A:$L,6,FALSE),0)</f>
        <v>48181756</v>
      </c>
      <c r="D3080" s="20">
        <f>IFERROR(VLOOKUP(A3080,[1]Monitoramento_Base_somente_disp!$A:$L,7,FALSE),0)</f>
        <v>0</v>
      </c>
      <c r="E3080" s="20">
        <f>IFERROR(VLOOKUP(A3080,[1]Monitoramento_Base_somente_disp!$A:$L,8,FALSE),0)</f>
        <v>24090878</v>
      </c>
      <c r="F3080" s="20">
        <f>IFERROR(VLOOKUP(A3080,[1]Monitoramento_Base_somente_disp!$A:$L,9,FALSE),0)</f>
        <v>0</v>
      </c>
      <c r="G3080" s="28">
        <f>IFERROR(VLOOKUP(A3080,[1]Monitoramento_Base_somente_disp!$A:$L,10,FALSE),0)</f>
        <v>0</v>
      </c>
      <c r="H3080" s="27">
        <f>IFERROR(VLOOKUP(A3080,[2]webService!$A:$I,4,FALSE),0)</f>
        <v>618830</v>
      </c>
      <c r="I3080" s="20">
        <f>IFERROR(VLOOKUP(A3080,[2]webService!$A:$II,5,FALSE),0)</f>
        <v>2166108</v>
      </c>
      <c r="J3080" s="20">
        <f>IFERROR(VLOOKUP(A3080,[2]webService!$A:$I,6,FALSE),0)</f>
        <v>0</v>
      </c>
      <c r="K3080" s="20">
        <f>IFERROR(VLOOKUP(A3080,[2]webService!$A:$I,7,FALSE),0)</f>
        <v>0</v>
      </c>
      <c r="L3080" s="20">
        <f>IFERROR(VLOOKUP(A3080,[2]webService!$A:$I,8,FALSE),0)</f>
        <v>0</v>
      </c>
      <c r="M3080" s="28">
        <f>IFERROR(VLOOKUP(A3080,[2]webService!$A:$I,9,FALSE),0)</f>
        <v>0</v>
      </c>
      <c r="N3080" s="27">
        <f>IFERROR(VLOOKUP(A3080,[3]soaBnafar!$A:$G,2,FALSE),0)</f>
        <v>0</v>
      </c>
      <c r="O3080" s="20">
        <f>IFERROR(VLOOKUP(A3080,[3]soaBnafar!$A:$H,3,FALSE),0)</f>
        <v>0</v>
      </c>
      <c r="P3080" s="20">
        <f>IFERROR(VLOOKUP(A3080,[3]soaBnafar!$A:$G,4,FALSE),0)</f>
        <v>0</v>
      </c>
      <c r="Q3080" s="20">
        <f>IFERROR(VLOOKUP(A3080,[3]soaBnafar!$A:$G,5,FALSE),0)</f>
        <v>0</v>
      </c>
      <c r="R3080" s="20">
        <f>IFERROR(VLOOKUP(A3080,[3]soaBnafar!$A:$G,6,FALSE),0)</f>
        <v>0</v>
      </c>
      <c r="S3080" s="20">
        <f>IFERROR(VLOOKUP(A3080,[3]soaBnafar!$A:$G,7,FALSE),0)</f>
        <v>0</v>
      </c>
      <c r="T3080" s="32">
        <f t="shared" si="578"/>
        <v>618830</v>
      </c>
      <c r="U3080" s="21">
        <f t="shared" si="579"/>
        <v>50347864</v>
      </c>
      <c r="V3080" s="21">
        <f t="shared" si="580"/>
        <v>0</v>
      </c>
      <c r="W3080" s="21">
        <f t="shared" si="581"/>
        <v>24090878</v>
      </c>
      <c r="X3080" s="21">
        <f t="shared" si="582"/>
        <v>0</v>
      </c>
      <c r="Y3080" s="33">
        <f t="shared" si="583"/>
        <v>0</v>
      </c>
      <c r="Z3080" s="4" t="str">
        <f t="shared" si="584"/>
        <v>Sim</v>
      </c>
      <c r="AA3080" s="4" t="str">
        <f t="shared" si="585"/>
        <v>Sim</v>
      </c>
      <c r="AB3080" s="4" t="str">
        <f t="shared" si="586"/>
        <v>Não</v>
      </c>
      <c r="AC3080" s="4" t="str">
        <f t="shared" si="587"/>
        <v>Sim</v>
      </c>
      <c r="AD3080" s="4" t="str">
        <f t="shared" si="588"/>
        <v>Não</v>
      </c>
      <c r="AE3080" s="30" t="str">
        <f t="shared" si="589"/>
        <v>Não</v>
      </c>
    </row>
    <row r="3081" spans="1:31" x14ac:dyDescent="0.25">
      <c r="A3081" s="23">
        <v>430957</v>
      </c>
      <c r="B3081" s="27">
        <f>IFERROR(VLOOKUP(A3081,[1]Monitoramento_Base_somente_disp!$A:$L,5,FALSE),0)</f>
        <v>0</v>
      </c>
      <c r="C3081" s="20">
        <f>IFERROR(VLOOKUP(A3081,[1]Monitoramento_Base_somente_disp!$A:$L,6,FALSE),0)</f>
        <v>0</v>
      </c>
      <c r="D3081" s="20">
        <f>IFERROR(VLOOKUP(A3081,[1]Monitoramento_Base_somente_disp!$A:$L,7,FALSE),0)</f>
        <v>0</v>
      </c>
      <c r="E3081" s="20">
        <f>IFERROR(VLOOKUP(A3081,[1]Monitoramento_Base_somente_disp!$A:$L,8,FALSE),0)</f>
        <v>0</v>
      </c>
      <c r="F3081" s="20">
        <f>IFERROR(VLOOKUP(A3081,[1]Monitoramento_Base_somente_disp!$A:$L,9,FALSE),0)</f>
        <v>0</v>
      </c>
      <c r="G3081" s="28">
        <f>IFERROR(VLOOKUP(A3081,[1]Monitoramento_Base_somente_disp!$A:$L,10,FALSE),0)</f>
        <v>0</v>
      </c>
      <c r="H3081" s="27">
        <f>IFERROR(VLOOKUP(A3081,[2]webService!$A:$I,4,FALSE),0)</f>
        <v>24193</v>
      </c>
      <c r="I3081" s="20">
        <f>IFERROR(VLOOKUP(A3081,[2]webService!$A:$II,5,FALSE),0)</f>
        <v>354388</v>
      </c>
      <c r="J3081" s="20">
        <f>IFERROR(VLOOKUP(A3081,[2]webService!$A:$I,6,FALSE),0)</f>
        <v>0</v>
      </c>
      <c r="K3081" s="20">
        <f>IFERROR(VLOOKUP(A3081,[2]webService!$A:$I,7,FALSE),0)</f>
        <v>0</v>
      </c>
      <c r="L3081" s="20">
        <f>IFERROR(VLOOKUP(A3081,[2]webService!$A:$I,8,FALSE),0)</f>
        <v>0</v>
      </c>
      <c r="M3081" s="28">
        <f>IFERROR(VLOOKUP(A3081,[2]webService!$A:$I,9,FALSE),0)</f>
        <v>0</v>
      </c>
      <c r="N3081" s="27">
        <f>IFERROR(VLOOKUP(A3081,[3]soaBnafar!$A:$G,2,FALSE),0)</f>
        <v>0</v>
      </c>
      <c r="O3081" s="20">
        <f>IFERROR(VLOOKUP(A3081,[3]soaBnafar!$A:$H,3,FALSE),0)</f>
        <v>0</v>
      </c>
      <c r="P3081" s="20">
        <f>IFERROR(VLOOKUP(A3081,[3]soaBnafar!$A:$G,4,FALSE),0)</f>
        <v>0</v>
      </c>
      <c r="Q3081" s="20">
        <f>IFERROR(VLOOKUP(A3081,[3]soaBnafar!$A:$G,5,FALSE),0)</f>
        <v>0</v>
      </c>
      <c r="R3081" s="20">
        <f>IFERROR(VLOOKUP(A3081,[3]soaBnafar!$A:$G,6,FALSE),0)</f>
        <v>0</v>
      </c>
      <c r="S3081" s="20">
        <f>IFERROR(VLOOKUP(A3081,[3]soaBnafar!$A:$G,7,FALSE),0)</f>
        <v>0</v>
      </c>
      <c r="T3081" s="32">
        <f t="shared" si="578"/>
        <v>24193</v>
      </c>
      <c r="U3081" s="21">
        <f t="shared" si="579"/>
        <v>354388</v>
      </c>
      <c r="V3081" s="21">
        <f t="shared" si="580"/>
        <v>0</v>
      </c>
      <c r="W3081" s="21">
        <f t="shared" si="581"/>
        <v>0</v>
      </c>
      <c r="X3081" s="21">
        <f t="shared" si="582"/>
        <v>0</v>
      </c>
      <c r="Y3081" s="33">
        <f t="shared" si="583"/>
        <v>0</v>
      </c>
      <c r="Z3081" s="4" t="str">
        <f t="shared" si="584"/>
        <v>Sim</v>
      </c>
      <c r="AA3081" s="4" t="str">
        <f t="shared" si="585"/>
        <v>Sim</v>
      </c>
      <c r="AB3081" s="4" t="str">
        <f t="shared" si="586"/>
        <v>Não</v>
      </c>
      <c r="AC3081" s="4" t="str">
        <f t="shared" si="587"/>
        <v>Não</v>
      </c>
      <c r="AD3081" s="4" t="str">
        <f t="shared" si="588"/>
        <v>Não</v>
      </c>
      <c r="AE3081" s="30" t="str">
        <f t="shared" si="589"/>
        <v>Não</v>
      </c>
    </row>
    <row r="3082" spans="1:31" x14ac:dyDescent="0.25">
      <c r="A3082" s="23">
        <v>430965</v>
      </c>
      <c r="B3082" s="27">
        <f>IFERROR(VLOOKUP(A3082,[1]Monitoramento_Base_somente_disp!$A:$L,5,FALSE),0)</f>
        <v>0</v>
      </c>
      <c r="C3082" s="20">
        <f>IFERROR(VLOOKUP(A3082,[1]Monitoramento_Base_somente_disp!$A:$L,6,FALSE),0)</f>
        <v>1320228</v>
      </c>
      <c r="D3082" s="20">
        <f>IFERROR(VLOOKUP(A3082,[1]Monitoramento_Base_somente_disp!$A:$L,7,FALSE),0)</f>
        <v>0</v>
      </c>
      <c r="E3082" s="20">
        <f>IFERROR(VLOOKUP(A3082,[1]Monitoramento_Base_somente_disp!$A:$L,8,FALSE),0)</f>
        <v>660114</v>
      </c>
      <c r="F3082" s="20">
        <f>IFERROR(VLOOKUP(A3082,[1]Monitoramento_Base_somente_disp!$A:$L,9,FALSE),0)</f>
        <v>0</v>
      </c>
      <c r="G3082" s="28">
        <f>IFERROR(VLOOKUP(A3082,[1]Monitoramento_Base_somente_disp!$A:$L,10,FALSE),0)</f>
        <v>0</v>
      </c>
      <c r="H3082" s="27">
        <f>IFERROR(VLOOKUP(A3082,[2]webService!$A:$I,4,FALSE),0)</f>
        <v>48710</v>
      </c>
      <c r="I3082" s="20">
        <f>IFERROR(VLOOKUP(A3082,[2]webService!$A:$II,5,FALSE),0)</f>
        <v>232206</v>
      </c>
      <c r="J3082" s="20">
        <f>IFERROR(VLOOKUP(A3082,[2]webService!$A:$I,6,FALSE),0)</f>
        <v>0</v>
      </c>
      <c r="K3082" s="20">
        <f>IFERROR(VLOOKUP(A3082,[2]webService!$A:$I,7,FALSE),0)</f>
        <v>0</v>
      </c>
      <c r="L3082" s="20">
        <f>IFERROR(VLOOKUP(A3082,[2]webService!$A:$I,8,FALSE),0)</f>
        <v>0</v>
      </c>
      <c r="M3082" s="28">
        <f>IFERROR(VLOOKUP(A3082,[2]webService!$A:$I,9,FALSE),0)</f>
        <v>0</v>
      </c>
      <c r="N3082" s="27">
        <f>IFERROR(VLOOKUP(A3082,[3]soaBnafar!$A:$G,2,FALSE),0)</f>
        <v>0</v>
      </c>
      <c r="O3082" s="20">
        <f>IFERROR(VLOOKUP(A3082,[3]soaBnafar!$A:$H,3,FALSE),0)</f>
        <v>0</v>
      </c>
      <c r="P3082" s="20">
        <f>IFERROR(VLOOKUP(A3082,[3]soaBnafar!$A:$G,4,FALSE),0)</f>
        <v>0</v>
      </c>
      <c r="Q3082" s="20">
        <f>IFERROR(VLOOKUP(A3082,[3]soaBnafar!$A:$G,5,FALSE),0)</f>
        <v>0</v>
      </c>
      <c r="R3082" s="20">
        <f>IFERROR(VLOOKUP(A3082,[3]soaBnafar!$A:$G,6,FALSE),0)</f>
        <v>0</v>
      </c>
      <c r="S3082" s="20">
        <f>IFERROR(VLOOKUP(A3082,[3]soaBnafar!$A:$G,7,FALSE),0)</f>
        <v>0</v>
      </c>
      <c r="T3082" s="32">
        <f t="shared" si="578"/>
        <v>48710</v>
      </c>
      <c r="U3082" s="21">
        <f t="shared" si="579"/>
        <v>1552434</v>
      </c>
      <c r="V3082" s="21">
        <f t="shared" si="580"/>
        <v>0</v>
      </c>
      <c r="W3082" s="21">
        <f t="shared" si="581"/>
        <v>660114</v>
      </c>
      <c r="X3082" s="21">
        <f t="shared" si="582"/>
        <v>0</v>
      </c>
      <c r="Y3082" s="33">
        <f t="shared" si="583"/>
        <v>0</v>
      </c>
      <c r="Z3082" s="4" t="str">
        <f t="shared" si="584"/>
        <v>Sim</v>
      </c>
      <c r="AA3082" s="4" t="str">
        <f t="shared" si="585"/>
        <v>Sim</v>
      </c>
      <c r="AB3082" s="4" t="str">
        <f t="shared" si="586"/>
        <v>Não</v>
      </c>
      <c r="AC3082" s="4" t="str">
        <f t="shared" si="587"/>
        <v>Sim</v>
      </c>
      <c r="AD3082" s="4" t="str">
        <f t="shared" si="588"/>
        <v>Não</v>
      </c>
      <c r="AE3082" s="30" t="str">
        <f t="shared" si="589"/>
        <v>Não</v>
      </c>
    </row>
    <row r="3083" spans="1:31" x14ac:dyDescent="0.25">
      <c r="A3083" s="23">
        <v>430970</v>
      </c>
      <c r="B3083" s="27">
        <f>IFERROR(VLOOKUP(A3083,[1]Monitoramento_Base_somente_disp!$A:$L,5,FALSE),0)</f>
        <v>0</v>
      </c>
      <c r="C3083" s="20">
        <f>IFERROR(VLOOKUP(A3083,[1]Monitoramento_Base_somente_disp!$A:$L,6,FALSE),0)</f>
        <v>0</v>
      </c>
      <c r="D3083" s="20">
        <f>IFERROR(VLOOKUP(A3083,[1]Monitoramento_Base_somente_disp!$A:$L,7,FALSE),0)</f>
        <v>0</v>
      </c>
      <c r="E3083" s="20">
        <f>IFERROR(VLOOKUP(A3083,[1]Monitoramento_Base_somente_disp!$A:$L,8,FALSE),0)</f>
        <v>0</v>
      </c>
      <c r="F3083" s="20">
        <f>IFERROR(VLOOKUP(A3083,[1]Monitoramento_Base_somente_disp!$A:$L,9,FALSE),0)</f>
        <v>0</v>
      </c>
      <c r="G3083" s="28">
        <f>IFERROR(VLOOKUP(A3083,[1]Monitoramento_Base_somente_disp!$A:$L,10,FALSE),0)</f>
        <v>0</v>
      </c>
      <c r="H3083" s="27">
        <f>IFERROR(VLOOKUP(A3083,[2]webService!$A:$I,4,FALSE),0)</f>
        <v>49278</v>
      </c>
      <c r="I3083" s="20">
        <f>IFERROR(VLOOKUP(A3083,[2]webService!$A:$II,5,FALSE),0)</f>
        <v>849965</v>
      </c>
      <c r="J3083" s="20">
        <f>IFERROR(VLOOKUP(A3083,[2]webService!$A:$I,6,FALSE),0)</f>
        <v>0</v>
      </c>
      <c r="K3083" s="20">
        <f>IFERROR(VLOOKUP(A3083,[2]webService!$A:$I,7,FALSE),0)</f>
        <v>0</v>
      </c>
      <c r="L3083" s="20">
        <f>IFERROR(VLOOKUP(A3083,[2]webService!$A:$I,8,FALSE),0)</f>
        <v>0</v>
      </c>
      <c r="M3083" s="28">
        <f>IFERROR(VLOOKUP(A3083,[2]webService!$A:$I,9,FALSE),0)</f>
        <v>0</v>
      </c>
      <c r="N3083" s="27">
        <f>IFERROR(VLOOKUP(A3083,[3]soaBnafar!$A:$G,2,FALSE),0)</f>
        <v>0</v>
      </c>
      <c r="O3083" s="20">
        <f>IFERROR(VLOOKUP(A3083,[3]soaBnafar!$A:$H,3,FALSE),0)</f>
        <v>0</v>
      </c>
      <c r="P3083" s="20">
        <f>IFERROR(VLOOKUP(A3083,[3]soaBnafar!$A:$G,4,FALSE),0)</f>
        <v>0</v>
      </c>
      <c r="Q3083" s="20">
        <f>IFERROR(VLOOKUP(A3083,[3]soaBnafar!$A:$G,5,FALSE),0)</f>
        <v>0</v>
      </c>
      <c r="R3083" s="20">
        <f>IFERROR(VLOOKUP(A3083,[3]soaBnafar!$A:$G,6,FALSE),0)</f>
        <v>0</v>
      </c>
      <c r="S3083" s="20">
        <f>IFERROR(VLOOKUP(A3083,[3]soaBnafar!$A:$G,7,FALSE),0)</f>
        <v>0</v>
      </c>
      <c r="T3083" s="32">
        <f t="shared" si="578"/>
        <v>49278</v>
      </c>
      <c r="U3083" s="21">
        <f t="shared" si="579"/>
        <v>849965</v>
      </c>
      <c r="V3083" s="21">
        <f t="shared" si="580"/>
        <v>0</v>
      </c>
      <c r="W3083" s="21">
        <f t="shared" si="581"/>
        <v>0</v>
      </c>
      <c r="X3083" s="21">
        <f t="shared" si="582"/>
        <v>0</v>
      </c>
      <c r="Y3083" s="33">
        <f t="shared" si="583"/>
        <v>0</v>
      </c>
      <c r="Z3083" s="4" t="str">
        <f t="shared" si="584"/>
        <v>Sim</v>
      </c>
      <c r="AA3083" s="4" t="str">
        <f t="shared" si="585"/>
        <v>Sim</v>
      </c>
      <c r="AB3083" s="4" t="str">
        <f t="shared" si="586"/>
        <v>Não</v>
      </c>
      <c r="AC3083" s="4" t="str">
        <f t="shared" si="587"/>
        <v>Não</v>
      </c>
      <c r="AD3083" s="4" t="str">
        <f t="shared" si="588"/>
        <v>Não</v>
      </c>
      <c r="AE3083" s="30" t="str">
        <f t="shared" si="589"/>
        <v>Não</v>
      </c>
    </row>
    <row r="3084" spans="1:31" x14ac:dyDescent="0.25">
      <c r="A3084" s="23">
        <v>430975</v>
      </c>
      <c r="B3084" s="27">
        <f>IFERROR(VLOOKUP(A3084,[1]Monitoramento_Base_somente_disp!$A:$L,5,FALSE),0)</f>
        <v>0</v>
      </c>
      <c r="C3084" s="20">
        <f>IFERROR(VLOOKUP(A3084,[1]Monitoramento_Base_somente_disp!$A:$L,6,FALSE),0)</f>
        <v>0</v>
      </c>
      <c r="D3084" s="20">
        <f>IFERROR(VLOOKUP(A3084,[1]Monitoramento_Base_somente_disp!$A:$L,7,FALSE),0)</f>
        <v>0</v>
      </c>
      <c r="E3084" s="20">
        <f>IFERROR(VLOOKUP(A3084,[1]Monitoramento_Base_somente_disp!$A:$L,8,FALSE),0)</f>
        <v>0</v>
      </c>
      <c r="F3084" s="20">
        <f>IFERROR(VLOOKUP(A3084,[1]Monitoramento_Base_somente_disp!$A:$L,9,FALSE),0)</f>
        <v>0</v>
      </c>
      <c r="G3084" s="28">
        <f>IFERROR(VLOOKUP(A3084,[1]Monitoramento_Base_somente_disp!$A:$L,10,FALSE),0)</f>
        <v>0</v>
      </c>
      <c r="H3084" s="27">
        <f>IFERROR(VLOOKUP(A3084,[2]webService!$A:$I,4,FALSE),0)</f>
        <v>0</v>
      </c>
      <c r="I3084" s="20">
        <f>IFERROR(VLOOKUP(A3084,[2]webService!$A:$II,5,FALSE),0)</f>
        <v>0</v>
      </c>
      <c r="J3084" s="20">
        <f>IFERROR(VLOOKUP(A3084,[2]webService!$A:$I,6,FALSE),0)</f>
        <v>0</v>
      </c>
      <c r="K3084" s="20">
        <f>IFERROR(VLOOKUP(A3084,[2]webService!$A:$I,7,FALSE),0)</f>
        <v>0</v>
      </c>
      <c r="L3084" s="20">
        <f>IFERROR(VLOOKUP(A3084,[2]webService!$A:$I,8,FALSE),0)</f>
        <v>0</v>
      </c>
      <c r="M3084" s="28">
        <f>IFERROR(VLOOKUP(A3084,[2]webService!$A:$I,9,FALSE),0)</f>
        <v>0</v>
      </c>
      <c r="N3084" s="27">
        <f>IFERROR(VLOOKUP(A3084,[3]soaBnafar!$A:$G,2,FALSE),0)</f>
        <v>0</v>
      </c>
      <c r="O3084" s="20">
        <f>IFERROR(VLOOKUP(A3084,[3]soaBnafar!$A:$H,3,FALSE),0)</f>
        <v>0</v>
      </c>
      <c r="P3084" s="20">
        <f>IFERROR(VLOOKUP(A3084,[3]soaBnafar!$A:$G,4,FALSE),0)</f>
        <v>0</v>
      </c>
      <c r="Q3084" s="20">
        <f>IFERROR(VLOOKUP(A3084,[3]soaBnafar!$A:$G,5,FALSE),0)</f>
        <v>0</v>
      </c>
      <c r="R3084" s="20">
        <f>IFERROR(VLOOKUP(A3084,[3]soaBnafar!$A:$G,6,FALSE),0)</f>
        <v>0</v>
      </c>
      <c r="S3084" s="20">
        <f>IFERROR(VLOOKUP(A3084,[3]soaBnafar!$A:$G,7,FALSE),0)</f>
        <v>0</v>
      </c>
      <c r="T3084" s="32">
        <f t="shared" si="578"/>
        <v>0</v>
      </c>
      <c r="U3084" s="21">
        <f t="shared" si="579"/>
        <v>0</v>
      </c>
      <c r="V3084" s="21">
        <f t="shared" si="580"/>
        <v>0</v>
      </c>
      <c r="W3084" s="21">
        <f t="shared" si="581"/>
        <v>0</v>
      </c>
      <c r="X3084" s="21">
        <f t="shared" si="582"/>
        <v>0</v>
      </c>
      <c r="Y3084" s="33">
        <f t="shared" si="583"/>
        <v>0</v>
      </c>
      <c r="Z3084" s="4" t="str">
        <f t="shared" si="584"/>
        <v>Não</v>
      </c>
      <c r="AA3084" s="4" t="str">
        <f t="shared" si="585"/>
        <v>Não</v>
      </c>
      <c r="AB3084" s="4" t="str">
        <f t="shared" si="586"/>
        <v>Não</v>
      </c>
      <c r="AC3084" s="4" t="str">
        <f t="shared" si="587"/>
        <v>Não</v>
      </c>
      <c r="AD3084" s="4" t="str">
        <f t="shared" si="588"/>
        <v>Não</v>
      </c>
      <c r="AE3084" s="30" t="str">
        <f t="shared" si="589"/>
        <v>Não</v>
      </c>
    </row>
    <row r="3085" spans="1:31" x14ac:dyDescent="0.25">
      <c r="A3085" s="23">
        <v>430995</v>
      </c>
      <c r="B3085" s="27">
        <f>IFERROR(VLOOKUP(A3085,[1]Monitoramento_Base_somente_disp!$A:$L,5,FALSE),0)</f>
        <v>98659</v>
      </c>
      <c r="C3085" s="20">
        <f>IFERROR(VLOOKUP(A3085,[1]Monitoramento_Base_somente_disp!$A:$L,6,FALSE),0)</f>
        <v>30294770</v>
      </c>
      <c r="D3085" s="20">
        <f>IFERROR(VLOOKUP(A3085,[1]Monitoramento_Base_somente_disp!$A:$L,7,FALSE),0)</f>
        <v>77974</v>
      </c>
      <c r="E3085" s="20">
        <f>IFERROR(VLOOKUP(A3085,[1]Monitoramento_Base_somente_disp!$A:$L,8,FALSE),0)</f>
        <v>15859983</v>
      </c>
      <c r="F3085" s="20">
        <f>IFERROR(VLOOKUP(A3085,[1]Monitoramento_Base_somente_disp!$A:$L,9,FALSE),0)</f>
        <v>0</v>
      </c>
      <c r="G3085" s="28">
        <f>IFERROR(VLOOKUP(A3085,[1]Monitoramento_Base_somente_disp!$A:$L,10,FALSE),0)</f>
        <v>0</v>
      </c>
      <c r="H3085" s="27">
        <f>IFERROR(VLOOKUP(A3085,[2]webService!$A:$I,4,FALSE),0)</f>
        <v>0</v>
      </c>
      <c r="I3085" s="20">
        <f>IFERROR(VLOOKUP(A3085,[2]webService!$A:$II,5,FALSE),0)</f>
        <v>0</v>
      </c>
      <c r="J3085" s="20">
        <f>IFERROR(VLOOKUP(A3085,[2]webService!$A:$I,6,FALSE),0)</f>
        <v>0</v>
      </c>
      <c r="K3085" s="20">
        <f>IFERROR(VLOOKUP(A3085,[2]webService!$A:$I,7,FALSE),0)</f>
        <v>0</v>
      </c>
      <c r="L3085" s="20">
        <f>IFERROR(VLOOKUP(A3085,[2]webService!$A:$I,8,FALSE),0)</f>
        <v>0</v>
      </c>
      <c r="M3085" s="28">
        <f>IFERROR(VLOOKUP(A3085,[2]webService!$A:$I,9,FALSE),0)</f>
        <v>0</v>
      </c>
      <c r="N3085" s="27">
        <f>IFERROR(VLOOKUP(A3085,[3]soaBnafar!$A:$G,2,FALSE),0)</f>
        <v>0</v>
      </c>
      <c r="O3085" s="20">
        <f>IFERROR(VLOOKUP(A3085,[3]soaBnafar!$A:$H,3,FALSE),0)</f>
        <v>0</v>
      </c>
      <c r="P3085" s="20">
        <f>IFERROR(VLOOKUP(A3085,[3]soaBnafar!$A:$G,4,FALSE),0)</f>
        <v>0</v>
      </c>
      <c r="Q3085" s="20">
        <f>IFERROR(VLOOKUP(A3085,[3]soaBnafar!$A:$G,5,FALSE),0)</f>
        <v>0</v>
      </c>
      <c r="R3085" s="20">
        <f>IFERROR(VLOOKUP(A3085,[3]soaBnafar!$A:$G,6,FALSE),0)</f>
        <v>0</v>
      </c>
      <c r="S3085" s="20">
        <f>IFERROR(VLOOKUP(A3085,[3]soaBnafar!$A:$G,7,FALSE),0)</f>
        <v>0</v>
      </c>
      <c r="T3085" s="32">
        <f t="shared" si="578"/>
        <v>98659</v>
      </c>
      <c r="U3085" s="21">
        <f t="shared" si="579"/>
        <v>30294770</v>
      </c>
      <c r="V3085" s="21">
        <f t="shared" si="580"/>
        <v>77974</v>
      </c>
      <c r="W3085" s="21">
        <f t="shared" si="581"/>
        <v>15859983</v>
      </c>
      <c r="X3085" s="21">
        <f t="shared" si="582"/>
        <v>0</v>
      </c>
      <c r="Y3085" s="33">
        <f t="shared" si="583"/>
        <v>0</v>
      </c>
      <c r="Z3085" s="4" t="str">
        <f t="shared" si="584"/>
        <v>Sim</v>
      </c>
      <c r="AA3085" s="4" t="str">
        <f t="shared" si="585"/>
        <v>Sim</v>
      </c>
      <c r="AB3085" s="4" t="str">
        <f t="shared" si="586"/>
        <v>Sim</v>
      </c>
      <c r="AC3085" s="4" t="str">
        <f t="shared" si="587"/>
        <v>Sim</v>
      </c>
      <c r="AD3085" s="4" t="str">
        <f t="shared" si="588"/>
        <v>Não</v>
      </c>
      <c r="AE3085" s="30" t="str">
        <f t="shared" si="589"/>
        <v>Não</v>
      </c>
    </row>
    <row r="3086" spans="1:31" x14ac:dyDescent="0.25">
      <c r="A3086" s="23">
        <v>431010</v>
      </c>
      <c r="B3086" s="27">
        <f>IFERROR(VLOOKUP(A3086,[1]Monitoramento_Base_somente_disp!$A:$L,5,FALSE),0)</f>
        <v>0</v>
      </c>
      <c r="C3086" s="20">
        <f>IFERROR(VLOOKUP(A3086,[1]Monitoramento_Base_somente_disp!$A:$L,6,FALSE),0)</f>
        <v>0</v>
      </c>
      <c r="D3086" s="20">
        <f>IFERROR(VLOOKUP(A3086,[1]Monitoramento_Base_somente_disp!$A:$L,7,FALSE),0)</f>
        <v>0</v>
      </c>
      <c r="E3086" s="20">
        <f>IFERROR(VLOOKUP(A3086,[1]Monitoramento_Base_somente_disp!$A:$L,8,FALSE),0)</f>
        <v>0</v>
      </c>
      <c r="F3086" s="20">
        <f>IFERROR(VLOOKUP(A3086,[1]Monitoramento_Base_somente_disp!$A:$L,9,FALSE),0)</f>
        <v>0</v>
      </c>
      <c r="G3086" s="28">
        <f>IFERROR(VLOOKUP(A3086,[1]Monitoramento_Base_somente_disp!$A:$L,10,FALSE),0)</f>
        <v>0</v>
      </c>
      <c r="H3086" s="27">
        <f>IFERROR(VLOOKUP(A3086,[2]webService!$A:$I,4,FALSE),0)</f>
        <v>894069</v>
      </c>
      <c r="I3086" s="20">
        <f>IFERROR(VLOOKUP(A3086,[2]webService!$A:$II,5,FALSE),0)</f>
        <v>2226121</v>
      </c>
      <c r="J3086" s="20">
        <f>IFERROR(VLOOKUP(A3086,[2]webService!$A:$I,6,FALSE),0)</f>
        <v>0</v>
      </c>
      <c r="K3086" s="20">
        <f>IFERROR(VLOOKUP(A3086,[2]webService!$A:$I,7,FALSE),0)</f>
        <v>2243671</v>
      </c>
      <c r="L3086" s="20">
        <f>IFERROR(VLOOKUP(A3086,[2]webService!$A:$I,8,FALSE),0)</f>
        <v>0</v>
      </c>
      <c r="M3086" s="28">
        <f>IFERROR(VLOOKUP(A3086,[2]webService!$A:$I,9,FALSE),0)</f>
        <v>0</v>
      </c>
      <c r="N3086" s="27">
        <f>IFERROR(VLOOKUP(A3086,[3]soaBnafar!$A:$G,2,FALSE),0)</f>
        <v>0</v>
      </c>
      <c r="O3086" s="20">
        <f>IFERROR(VLOOKUP(A3086,[3]soaBnafar!$A:$H,3,FALSE),0)</f>
        <v>0</v>
      </c>
      <c r="P3086" s="20">
        <f>IFERROR(VLOOKUP(A3086,[3]soaBnafar!$A:$G,4,FALSE),0)</f>
        <v>0</v>
      </c>
      <c r="Q3086" s="20">
        <f>IFERROR(VLOOKUP(A3086,[3]soaBnafar!$A:$G,5,FALSE),0)</f>
        <v>0</v>
      </c>
      <c r="R3086" s="20">
        <f>IFERROR(VLOOKUP(A3086,[3]soaBnafar!$A:$G,6,FALSE),0)</f>
        <v>0</v>
      </c>
      <c r="S3086" s="20">
        <f>IFERROR(VLOOKUP(A3086,[3]soaBnafar!$A:$G,7,FALSE),0)</f>
        <v>0</v>
      </c>
      <c r="T3086" s="32">
        <f t="shared" si="578"/>
        <v>894069</v>
      </c>
      <c r="U3086" s="21">
        <f t="shared" si="579"/>
        <v>2226121</v>
      </c>
      <c r="V3086" s="21">
        <f t="shared" si="580"/>
        <v>0</v>
      </c>
      <c r="W3086" s="21">
        <f t="shared" si="581"/>
        <v>2243671</v>
      </c>
      <c r="X3086" s="21">
        <f t="shared" si="582"/>
        <v>0</v>
      </c>
      <c r="Y3086" s="33">
        <f t="shared" si="583"/>
        <v>0</v>
      </c>
      <c r="Z3086" s="4" t="str">
        <f t="shared" si="584"/>
        <v>Sim</v>
      </c>
      <c r="AA3086" s="4" t="str">
        <f t="shared" si="585"/>
        <v>Sim</v>
      </c>
      <c r="AB3086" s="4" t="str">
        <f t="shared" si="586"/>
        <v>Não</v>
      </c>
      <c r="AC3086" s="4" t="str">
        <f t="shared" si="587"/>
        <v>Sim</v>
      </c>
      <c r="AD3086" s="4" t="str">
        <f t="shared" si="588"/>
        <v>Não</v>
      </c>
      <c r="AE3086" s="30" t="str">
        <f t="shared" si="589"/>
        <v>Não</v>
      </c>
    </row>
    <row r="3087" spans="1:31" x14ac:dyDescent="0.25">
      <c r="A3087" s="23">
        <v>431040</v>
      </c>
      <c r="B3087" s="27">
        <f>IFERROR(VLOOKUP(A3087,[1]Monitoramento_Base_somente_disp!$A:$L,5,FALSE),0)</f>
        <v>0</v>
      </c>
      <c r="C3087" s="20">
        <f>IFERROR(VLOOKUP(A3087,[1]Monitoramento_Base_somente_disp!$A:$L,6,FALSE),0)</f>
        <v>0</v>
      </c>
      <c r="D3087" s="20">
        <f>IFERROR(VLOOKUP(A3087,[1]Monitoramento_Base_somente_disp!$A:$L,7,FALSE),0)</f>
        <v>0</v>
      </c>
      <c r="E3087" s="20">
        <f>IFERROR(VLOOKUP(A3087,[1]Monitoramento_Base_somente_disp!$A:$L,8,FALSE),0)</f>
        <v>0</v>
      </c>
      <c r="F3087" s="20">
        <f>IFERROR(VLOOKUP(A3087,[1]Monitoramento_Base_somente_disp!$A:$L,9,FALSE),0)</f>
        <v>0</v>
      </c>
      <c r="G3087" s="28">
        <f>IFERROR(VLOOKUP(A3087,[1]Monitoramento_Base_somente_disp!$A:$L,10,FALSE),0)</f>
        <v>0</v>
      </c>
      <c r="H3087" s="27">
        <f>IFERROR(VLOOKUP(A3087,[2]webService!$A:$I,4,FALSE),0)</f>
        <v>0</v>
      </c>
      <c r="I3087" s="20">
        <f>IFERROR(VLOOKUP(A3087,[2]webService!$A:$II,5,FALSE),0)</f>
        <v>0</v>
      </c>
      <c r="J3087" s="20">
        <f>IFERROR(VLOOKUP(A3087,[2]webService!$A:$I,6,FALSE),0)</f>
        <v>0</v>
      </c>
      <c r="K3087" s="20">
        <f>IFERROR(VLOOKUP(A3087,[2]webService!$A:$I,7,FALSE),0)</f>
        <v>0</v>
      </c>
      <c r="L3087" s="20">
        <f>IFERROR(VLOOKUP(A3087,[2]webService!$A:$I,8,FALSE),0)</f>
        <v>0</v>
      </c>
      <c r="M3087" s="28">
        <f>IFERROR(VLOOKUP(A3087,[2]webService!$A:$I,9,FALSE),0)</f>
        <v>0</v>
      </c>
      <c r="N3087" s="27">
        <f>IFERROR(VLOOKUP(A3087,[3]soaBnafar!$A:$G,2,FALSE),0)</f>
        <v>0</v>
      </c>
      <c r="O3087" s="20">
        <f>IFERROR(VLOOKUP(A3087,[3]soaBnafar!$A:$H,3,FALSE),0)</f>
        <v>0</v>
      </c>
      <c r="P3087" s="20">
        <f>IFERROR(VLOOKUP(A3087,[3]soaBnafar!$A:$G,4,FALSE),0)</f>
        <v>0</v>
      </c>
      <c r="Q3087" s="20">
        <f>IFERROR(VLOOKUP(A3087,[3]soaBnafar!$A:$G,5,FALSE),0)</f>
        <v>0</v>
      </c>
      <c r="R3087" s="20">
        <f>IFERROR(VLOOKUP(A3087,[3]soaBnafar!$A:$G,6,FALSE),0)</f>
        <v>0</v>
      </c>
      <c r="S3087" s="20">
        <f>IFERROR(VLOOKUP(A3087,[3]soaBnafar!$A:$G,7,FALSE),0)</f>
        <v>0</v>
      </c>
      <c r="T3087" s="32">
        <f t="shared" si="578"/>
        <v>0</v>
      </c>
      <c r="U3087" s="21">
        <f t="shared" si="579"/>
        <v>0</v>
      </c>
      <c r="V3087" s="21">
        <f t="shared" si="580"/>
        <v>0</v>
      </c>
      <c r="W3087" s="21">
        <f t="shared" si="581"/>
        <v>0</v>
      </c>
      <c r="X3087" s="21">
        <f t="shared" si="582"/>
        <v>0</v>
      </c>
      <c r="Y3087" s="33">
        <f t="shared" si="583"/>
        <v>0</v>
      </c>
      <c r="Z3087" s="4" t="str">
        <f t="shared" si="584"/>
        <v>Não</v>
      </c>
      <c r="AA3087" s="4" t="str">
        <f t="shared" si="585"/>
        <v>Não</v>
      </c>
      <c r="AB3087" s="4" t="str">
        <f t="shared" si="586"/>
        <v>Não</v>
      </c>
      <c r="AC3087" s="4" t="str">
        <f t="shared" si="587"/>
        <v>Não</v>
      </c>
      <c r="AD3087" s="4" t="str">
        <f t="shared" si="588"/>
        <v>Não</v>
      </c>
      <c r="AE3087" s="30" t="str">
        <f t="shared" si="589"/>
        <v>Não</v>
      </c>
    </row>
    <row r="3088" spans="1:31" x14ac:dyDescent="0.25">
      <c r="A3088" s="23">
        <v>431041</v>
      </c>
      <c r="B3088" s="27">
        <f>IFERROR(VLOOKUP(A3088,[1]Monitoramento_Base_somente_disp!$A:$L,5,FALSE),0)</f>
        <v>0</v>
      </c>
      <c r="C3088" s="20">
        <f>IFERROR(VLOOKUP(A3088,[1]Monitoramento_Base_somente_disp!$A:$L,6,FALSE),0)</f>
        <v>0</v>
      </c>
      <c r="D3088" s="20">
        <f>IFERROR(VLOOKUP(A3088,[1]Monitoramento_Base_somente_disp!$A:$L,7,FALSE),0)</f>
        <v>0</v>
      </c>
      <c r="E3088" s="20">
        <f>IFERROR(VLOOKUP(A3088,[1]Monitoramento_Base_somente_disp!$A:$L,8,FALSE),0)</f>
        <v>0</v>
      </c>
      <c r="F3088" s="20">
        <f>IFERROR(VLOOKUP(A3088,[1]Monitoramento_Base_somente_disp!$A:$L,9,FALSE),0)</f>
        <v>0</v>
      </c>
      <c r="G3088" s="28">
        <f>IFERROR(VLOOKUP(A3088,[1]Monitoramento_Base_somente_disp!$A:$L,10,FALSE),0)</f>
        <v>0</v>
      </c>
      <c r="H3088" s="27">
        <f>IFERROR(VLOOKUP(A3088,[2]webService!$A:$I,4,FALSE),0)</f>
        <v>34841</v>
      </c>
      <c r="I3088" s="20">
        <f>IFERROR(VLOOKUP(A3088,[2]webService!$A:$II,5,FALSE),0)</f>
        <v>427414</v>
      </c>
      <c r="J3088" s="20">
        <f>IFERROR(VLOOKUP(A3088,[2]webService!$A:$I,6,FALSE),0)</f>
        <v>0</v>
      </c>
      <c r="K3088" s="20">
        <f>IFERROR(VLOOKUP(A3088,[2]webService!$A:$I,7,FALSE),0)</f>
        <v>0</v>
      </c>
      <c r="L3088" s="20">
        <f>IFERROR(VLOOKUP(A3088,[2]webService!$A:$I,8,FALSE),0)</f>
        <v>0</v>
      </c>
      <c r="M3088" s="28">
        <f>IFERROR(VLOOKUP(A3088,[2]webService!$A:$I,9,FALSE),0)</f>
        <v>0</v>
      </c>
      <c r="N3088" s="27">
        <f>IFERROR(VLOOKUP(A3088,[3]soaBnafar!$A:$G,2,FALSE),0)</f>
        <v>0</v>
      </c>
      <c r="O3088" s="20">
        <f>IFERROR(VLOOKUP(A3088,[3]soaBnafar!$A:$H,3,FALSE),0)</f>
        <v>0</v>
      </c>
      <c r="P3088" s="20">
        <f>IFERROR(VLOOKUP(A3088,[3]soaBnafar!$A:$G,4,FALSE),0)</f>
        <v>0</v>
      </c>
      <c r="Q3088" s="20">
        <f>IFERROR(VLOOKUP(A3088,[3]soaBnafar!$A:$G,5,FALSE),0)</f>
        <v>0</v>
      </c>
      <c r="R3088" s="20">
        <f>IFERROR(VLOOKUP(A3088,[3]soaBnafar!$A:$G,6,FALSE),0)</f>
        <v>0</v>
      </c>
      <c r="S3088" s="20">
        <f>IFERROR(VLOOKUP(A3088,[3]soaBnafar!$A:$G,7,FALSE),0)</f>
        <v>0</v>
      </c>
      <c r="T3088" s="32">
        <f t="shared" si="578"/>
        <v>34841</v>
      </c>
      <c r="U3088" s="21">
        <f t="shared" si="579"/>
        <v>427414</v>
      </c>
      <c r="V3088" s="21">
        <f t="shared" si="580"/>
        <v>0</v>
      </c>
      <c r="W3088" s="21">
        <f t="shared" si="581"/>
        <v>0</v>
      </c>
      <c r="X3088" s="21">
        <f t="shared" si="582"/>
        <v>0</v>
      </c>
      <c r="Y3088" s="33">
        <f t="shared" si="583"/>
        <v>0</v>
      </c>
      <c r="Z3088" s="4" t="str">
        <f t="shared" si="584"/>
        <v>Sim</v>
      </c>
      <c r="AA3088" s="4" t="str">
        <f t="shared" si="585"/>
        <v>Sim</v>
      </c>
      <c r="AB3088" s="4" t="str">
        <f t="shared" si="586"/>
        <v>Não</v>
      </c>
      <c r="AC3088" s="4" t="str">
        <f t="shared" si="587"/>
        <v>Não</v>
      </c>
      <c r="AD3088" s="4" t="str">
        <f t="shared" si="588"/>
        <v>Não</v>
      </c>
      <c r="AE3088" s="30" t="str">
        <f t="shared" si="589"/>
        <v>Não</v>
      </c>
    </row>
    <row r="3089" spans="1:31" x14ac:dyDescent="0.25">
      <c r="A3089" s="23">
        <v>431043</v>
      </c>
      <c r="B3089" s="27">
        <f>IFERROR(VLOOKUP(A3089,[1]Monitoramento_Base_somente_disp!$A:$L,5,FALSE),0)</f>
        <v>101373</v>
      </c>
      <c r="C3089" s="20">
        <f>IFERROR(VLOOKUP(A3089,[1]Monitoramento_Base_somente_disp!$A:$L,6,FALSE),0)</f>
        <v>11480713</v>
      </c>
      <c r="D3089" s="20">
        <f>IFERROR(VLOOKUP(A3089,[1]Monitoramento_Base_somente_disp!$A:$L,7,FALSE),0)</f>
        <v>54271</v>
      </c>
      <c r="E3089" s="20">
        <f>IFERROR(VLOOKUP(A3089,[1]Monitoramento_Base_somente_disp!$A:$L,8,FALSE),0)</f>
        <v>7503481</v>
      </c>
      <c r="F3089" s="20">
        <f>IFERROR(VLOOKUP(A3089,[1]Monitoramento_Base_somente_disp!$A:$L,9,FALSE),0)</f>
        <v>0</v>
      </c>
      <c r="G3089" s="28">
        <f>IFERROR(VLOOKUP(A3089,[1]Monitoramento_Base_somente_disp!$A:$L,10,FALSE),0)</f>
        <v>0</v>
      </c>
      <c r="H3089" s="27">
        <f>IFERROR(VLOOKUP(A3089,[2]webService!$A:$I,4,FALSE),0)</f>
        <v>0</v>
      </c>
      <c r="I3089" s="20">
        <f>IFERROR(VLOOKUP(A3089,[2]webService!$A:$II,5,FALSE),0)</f>
        <v>0</v>
      </c>
      <c r="J3089" s="20">
        <f>IFERROR(VLOOKUP(A3089,[2]webService!$A:$I,6,FALSE),0)</f>
        <v>0</v>
      </c>
      <c r="K3089" s="20">
        <f>IFERROR(VLOOKUP(A3089,[2]webService!$A:$I,7,FALSE),0)</f>
        <v>0</v>
      </c>
      <c r="L3089" s="20">
        <f>IFERROR(VLOOKUP(A3089,[2]webService!$A:$I,8,FALSE),0)</f>
        <v>0</v>
      </c>
      <c r="M3089" s="28">
        <f>IFERROR(VLOOKUP(A3089,[2]webService!$A:$I,9,FALSE),0)</f>
        <v>0</v>
      </c>
      <c r="N3089" s="27">
        <f>IFERROR(VLOOKUP(A3089,[3]soaBnafar!$A:$G,2,FALSE),0)</f>
        <v>0</v>
      </c>
      <c r="O3089" s="20">
        <f>IFERROR(VLOOKUP(A3089,[3]soaBnafar!$A:$H,3,FALSE),0)</f>
        <v>0</v>
      </c>
      <c r="P3089" s="20">
        <f>IFERROR(VLOOKUP(A3089,[3]soaBnafar!$A:$G,4,FALSE),0)</f>
        <v>0</v>
      </c>
      <c r="Q3089" s="20">
        <f>IFERROR(VLOOKUP(A3089,[3]soaBnafar!$A:$G,5,FALSE),0)</f>
        <v>0</v>
      </c>
      <c r="R3089" s="20">
        <f>IFERROR(VLOOKUP(A3089,[3]soaBnafar!$A:$G,6,FALSE),0)</f>
        <v>0</v>
      </c>
      <c r="S3089" s="20">
        <f>IFERROR(VLOOKUP(A3089,[3]soaBnafar!$A:$G,7,FALSE),0)</f>
        <v>0</v>
      </c>
      <c r="T3089" s="32">
        <f t="shared" si="578"/>
        <v>101373</v>
      </c>
      <c r="U3089" s="21">
        <f t="shared" si="579"/>
        <v>11480713</v>
      </c>
      <c r="V3089" s="21">
        <f t="shared" si="580"/>
        <v>54271</v>
      </c>
      <c r="W3089" s="21">
        <f t="shared" si="581"/>
        <v>7503481</v>
      </c>
      <c r="X3089" s="21">
        <f t="shared" si="582"/>
        <v>0</v>
      </c>
      <c r="Y3089" s="33">
        <f t="shared" si="583"/>
        <v>0</v>
      </c>
      <c r="Z3089" s="4" t="str">
        <f t="shared" si="584"/>
        <v>Sim</v>
      </c>
      <c r="AA3089" s="4" t="str">
        <f t="shared" si="585"/>
        <v>Sim</v>
      </c>
      <c r="AB3089" s="4" t="str">
        <f t="shared" si="586"/>
        <v>Sim</v>
      </c>
      <c r="AC3089" s="4" t="str">
        <f t="shared" si="587"/>
        <v>Sim</v>
      </c>
      <c r="AD3089" s="4" t="str">
        <f t="shared" si="588"/>
        <v>Não</v>
      </c>
      <c r="AE3089" s="30" t="str">
        <f t="shared" si="589"/>
        <v>Não</v>
      </c>
    </row>
    <row r="3090" spans="1:31" x14ac:dyDescent="0.25">
      <c r="A3090" s="23">
        <v>431050</v>
      </c>
      <c r="B3090" s="27">
        <f>IFERROR(VLOOKUP(A3090,[1]Monitoramento_Base_somente_disp!$A:$L,5,FALSE),0)</f>
        <v>0</v>
      </c>
      <c r="C3090" s="20">
        <f>IFERROR(VLOOKUP(A3090,[1]Monitoramento_Base_somente_disp!$A:$L,6,FALSE),0)</f>
        <v>0</v>
      </c>
      <c r="D3090" s="20">
        <f>IFERROR(VLOOKUP(A3090,[1]Monitoramento_Base_somente_disp!$A:$L,7,FALSE),0)</f>
        <v>0</v>
      </c>
      <c r="E3090" s="20">
        <f>IFERROR(VLOOKUP(A3090,[1]Monitoramento_Base_somente_disp!$A:$L,8,FALSE),0)</f>
        <v>0</v>
      </c>
      <c r="F3090" s="20">
        <f>IFERROR(VLOOKUP(A3090,[1]Monitoramento_Base_somente_disp!$A:$L,9,FALSE),0)</f>
        <v>0</v>
      </c>
      <c r="G3090" s="28">
        <f>IFERROR(VLOOKUP(A3090,[1]Monitoramento_Base_somente_disp!$A:$L,10,FALSE),0)</f>
        <v>0</v>
      </c>
      <c r="H3090" s="27">
        <f>IFERROR(VLOOKUP(A3090,[2]webService!$A:$I,4,FALSE),0)</f>
        <v>65390</v>
      </c>
      <c r="I3090" s="20">
        <f>IFERROR(VLOOKUP(A3090,[2]webService!$A:$II,5,FALSE),0)</f>
        <v>221486</v>
      </c>
      <c r="J3090" s="20">
        <f>IFERROR(VLOOKUP(A3090,[2]webService!$A:$I,6,FALSE),0)</f>
        <v>0</v>
      </c>
      <c r="K3090" s="20">
        <f>IFERROR(VLOOKUP(A3090,[2]webService!$A:$I,7,FALSE),0)</f>
        <v>236530</v>
      </c>
      <c r="L3090" s="20">
        <f>IFERROR(VLOOKUP(A3090,[2]webService!$A:$I,8,FALSE),0)</f>
        <v>0</v>
      </c>
      <c r="M3090" s="28">
        <f>IFERROR(VLOOKUP(A3090,[2]webService!$A:$I,9,FALSE),0)</f>
        <v>0</v>
      </c>
      <c r="N3090" s="27">
        <f>IFERROR(VLOOKUP(A3090,[3]soaBnafar!$A:$G,2,FALSE),0)</f>
        <v>0</v>
      </c>
      <c r="O3090" s="20">
        <f>IFERROR(VLOOKUP(A3090,[3]soaBnafar!$A:$H,3,FALSE),0)</f>
        <v>0</v>
      </c>
      <c r="P3090" s="20">
        <f>IFERROR(VLOOKUP(A3090,[3]soaBnafar!$A:$G,4,FALSE),0)</f>
        <v>0</v>
      </c>
      <c r="Q3090" s="20">
        <f>IFERROR(VLOOKUP(A3090,[3]soaBnafar!$A:$G,5,FALSE),0)</f>
        <v>0</v>
      </c>
      <c r="R3090" s="20">
        <f>IFERROR(VLOOKUP(A3090,[3]soaBnafar!$A:$G,6,FALSE),0)</f>
        <v>0</v>
      </c>
      <c r="S3090" s="20">
        <f>IFERROR(VLOOKUP(A3090,[3]soaBnafar!$A:$G,7,FALSE),0)</f>
        <v>0</v>
      </c>
      <c r="T3090" s="32">
        <f t="shared" si="578"/>
        <v>65390</v>
      </c>
      <c r="U3090" s="21">
        <f t="shared" si="579"/>
        <v>221486</v>
      </c>
      <c r="V3090" s="21">
        <f t="shared" si="580"/>
        <v>0</v>
      </c>
      <c r="W3090" s="21">
        <f t="shared" si="581"/>
        <v>236530</v>
      </c>
      <c r="X3090" s="21">
        <f t="shared" si="582"/>
        <v>0</v>
      </c>
      <c r="Y3090" s="33">
        <f t="shared" si="583"/>
        <v>0</v>
      </c>
      <c r="Z3090" s="4" t="str">
        <f t="shared" si="584"/>
        <v>Sim</v>
      </c>
      <c r="AA3090" s="4" t="str">
        <f t="shared" si="585"/>
        <v>Sim</v>
      </c>
      <c r="AB3090" s="4" t="str">
        <f t="shared" si="586"/>
        <v>Não</v>
      </c>
      <c r="AC3090" s="4" t="str">
        <f t="shared" si="587"/>
        <v>Sim</v>
      </c>
      <c r="AD3090" s="4" t="str">
        <f t="shared" si="588"/>
        <v>Não</v>
      </c>
      <c r="AE3090" s="30" t="str">
        <f t="shared" si="589"/>
        <v>Não</v>
      </c>
    </row>
    <row r="3091" spans="1:31" x14ac:dyDescent="0.25">
      <c r="A3091" s="23">
        <v>431055</v>
      </c>
      <c r="B3091" s="27">
        <f>IFERROR(VLOOKUP(A3091,[1]Monitoramento_Base_somente_disp!$A:$L,5,FALSE),0)</f>
        <v>0</v>
      </c>
      <c r="C3091" s="20">
        <f>IFERROR(VLOOKUP(A3091,[1]Monitoramento_Base_somente_disp!$A:$L,6,FALSE),0)</f>
        <v>4785256</v>
      </c>
      <c r="D3091" s="20">
        <f>IFERROR(VLOOKUP(A3091,[1]Monitoramento_Base_somente_disp!$A:$L,7,FALSE),0)</f>
        <v>0</v>
      </c>
      <c r="E3091" s="20">
        <f>IFERROR(VLOOKUP(A3091,[1]Monitoramento_Base_somente_disp!$A:$L,8,FALSE),0)</f>
        <v>2392628</v>
      </c>
      <c r="F3091" s="20">
        <f>IFERROR(VLOOKUP(A3091,[1]Monitoramento_Base_somente_disp!$A:$L,9,FALSE),0)</f>
        <v>0</v>
      </c>
      <c r="G3091" s="28">
        <f>IFERROR(VLOOKUP(A3091,[1]Monitoramento_Base_somente_disp!$A:$L,10,FALSE),0)</f>
        <v>0</v>
      </c>
      <c r="H3091" s="27">
        <f>IFERROR(VLOOKUP(A3091,[2]webService!$A:$I,4,FALSE),0)</f>
        <v>12391</v>
      </c>
      <c r="I3091" s="20">
        <f>IFERROR(VLOOKUP(A3091,[2]webService!$A:$II,5,FALSE),0)</f>
        <v>67445</v>
      </c>
      <c r="J3091" s="20">
        <f>IFERROR(VLOOKUP(A3091,[2]webService!$A:$I,6,FALSE),0)</f>
        <v>0</v>
      </c>
      <c r="K3091" s="20">
        <f>IFERROR(VLOOKUP(A3091,[2]webService!$A:$I,7,FALSE),0)</f>
        <v>0</v>
      </c>
      <c r="L3091" s="20">
        <f>IFERROR(VLOOKUP(A3091,[2]webService!$A:$I,8,FALSE),0)</f>
        <v>0</v>
      </c>
      <c r="M3091" s="28">
        <f>IFERROR(VLOOKUP(A3091,[2]webService!$A:$I,9,FALSE),0)</f>
        <v>0</v>
      </c>
      <c r="N3091" s="27">
        <f>IFERROR(VLOOKUP(A3091,[3]soaBnafar!$A:$G,2,FALSE),0)</f>
        <v>0</v>
      </c>
      <c r="O3091" s="20">
        <f>IFERROR(VLOOKUP(A3091,[3]soaBnafar!$A:$H,3,FALSE),0)</f>
        <v>0</v>
      </c>
      <c r="P3091" s="20">
        <f>IFERROR(VLOOKUP(A3091,[3]soaBnafar!$A:$G,4,FALSE),0)</f>
        <v>0</v>
      </c>
      <c r="Q3091" s="20">
        <f>IFERROR(VLOOKUP(A3091,[3]soaBnafar!$A:$G,5,FALSE),0)</f>
        <v>0</v>
      </c>
      <c r="R3091" s="20">
        <f>IFERROR(VLOOKUP(A3091,[3]soaBnafar!$A:$G,6,FALSE),0)</f>
        <v>0</v>
      </c>
      <c r="S3091" s="20">
        <f>IFERROR(VLOOKUP(A3091,[3]soaBnafar!$A:$G,7,FALSE),0)</f>
        <v>0</v>
      </c>
      <c r="T3091" s="32">
        <f t="shared" si="578"/>
        <v>12391</v>
      </c>
      <c r="U3091" s="21">
        <f t="shared" si="579"/>
        <v>4852701</v>
      </c>
      <c r="V3091" s="21">
        <f t="shared" si="580"/>
        <v>0</v>
      </c>
      <c r="W3091" s="21">
        <f t="shared" si="581"/>
        <v>2392628</v>
      </c>
      <c r="X3091" s="21">
        <f t="shared" si="582"/>
        <v>0</v>
      </c>
      <c r="Y3091" s="33">
        <f t="shared" si="583"/>
        <v>0</v>
      </c>
      <c r="Z3091" s="4" t="str">
        <f t="shared" si="584"/>
        <v>Sim</v>
      </c>
      <c r="AA3091" s="4" t="str">
        <f t="shared" si="585"/>
        <v>Sim</v>
      </c>
      <c r="AB3091" s="4" t="str">
        <f t="shared" si="586"/>
        <v>Não</v>
      </c>
      <c r="AC3091" s="4" t="str">
        <f t="shared" si="587"/>
        <v>Sim</v>
      </c>
      <c r="AD3091" s="4" t="str">
        <f t="shared" si="588"/>
        <v>Não</v>
      </c>
      <c r="AE3091" s="30" t="str">
        <f t="shared" si="589"/>
        <v>Não</v>
      </c>
    </row>
    <row r="3092" spans="1:31" x14ac:dyDescent="0.25">
      <c r="A3092" s="23">
        <v>431057</v>
      </c>
      <c r="B3092" s="27">
        <f>IFERROR(VLOOKUP(A3092,[1]Monitoramento_Base_somente_disp!$A:$L,5,FALSE),0)</f>
        <v>0</v>
      </c>
      <c r="C3092" s="20">
        <f>IFERROR(VLOOKUP(A3092,[1]Monitoramento_Base_somente_disp!$A:$L,6,FALSE),0)</f>
        <v>0</v>
      </c>
      <c r="D3092" s="20">
        <f>IFERROR(VLOOKUP(A3092,[1]Monitoramento_Base_somente_disp!$A:$L,7,FALSE),0)</f>
        <v>0</v>
      </c>
      <c r="E3092" s="20">
        <f>IFERROR(VLOOKUP(A3092,[1]Monitoramento_Base_somente_disp!$A:$L,8,FALSE),0)</f>
        <v>0</v>
      </c>
      <c r="F3092" s="20">
        <f>IFERROR(VLOOKUP(A3092,[1]Monitoramento_Base_somente_disp!$A:$L,9,FALSE),0)</f>
        <v>0</v>
      </c>
      <c r="G3092" s="28">
        <f>IFERROR(VLOOKUP(A3092,[1]Monitoramento_Base_somente_disp!$A:$L,10,FALSE),0)</f>
        <v>0</v>
      </c>
      <c r="H3092" s="27">
        <f>IFERROR(VLOOKUP(A3092,[2]webService!$A:$I,4,FALSE),0)</f>
        <v>0</v>
      </c>
      <c r="I3092" s="20">
        <f>IFERROR(VLOOKUP(A3092,[2]webService!$A:$II,5,FALSE),0)</f>
        <v>0</v>
      </c>
      <c r="J3092" s="20">
        <f>IFERROR(VLOOKUP(A3092,[2]webService!$A:$I,6,FALSE),0)</f>
        <v>0</v>
      </c>
      <c r="K3092" s="20">
        <f>IFERROR(VLOOKUP(A3092,[2]webService!$A:$I,7,FALSE),0)</f>
        <v>0</v>
      </c>
      <c r="L3092" s="20">
        <f>IFERROR(VLOOKUP(A3092,[2]webService!$A:$I,8,FALSE),0)</f>
        <v>0</v>
      </c>
      <c r="M3092" s="28">
        <f>IFERROR(VLOOKUP(A3092,[2]webService!$A:$I,9,FALSE),0)</f>
        <v>0</v>
      </c>
      <c r="N3092" s="27">
        <f>IFERROR(VLOOKUP(A3092,[3]soaBnafar!$A:$G,2,FALSE),0)</f>
        <v>0</v>
      </c>
      <c r="O3092" s="20">
        <f>IFERROR(VLOOKUP(A3092,[3]soaBnafar!$A:$H,3,FALSE),0)</f>
        <v>0</v>
      </c>
      <c r="P3092" s="20">
        <f>IFERROR(VLOOKUP(A3092,[3]soaBnafar!$A:$G,4,FALSE),0)</f>
        <v>0</v>
      </c>
      <c r="Q3092" s="20">
        <f>IFERROR(VLOOKUP(A3092,[3]soaBnafar!$A:$G,5,FALSE),0)</f>
        <v>0</v>
      </c>
      <c r="R3092" s="20">
        <f>IFERROR(VLOOKUP(A3092,[3]soaBnafar!$A:$G,6,FALSE),0)</f>
        <v>0</v>
      </c>
      <c r="S3092" s="20">
        <f>IFERROR(VLOOKUP(A3092,[3]soaBnafar!$A:$G,7,FALSE),0)</f>
        <v>0</v>
      </c>
      <c r="T3092" s="32">
        <f t="shared" si="578"/>
        <v>0</v>
      </c>
      <c r="U3092" s="21">
        <f t="shared" si="579"/>
        <v>0</v>
      </c>
      <c r="V3092" s="21">
        <f t="shared" si="580"/>
        <v>0</v>
      </c>
      <c r="W3092" s="21">
        <f t="shared" si="581"/>
        <v>0</v>
      </c>
      <c r="X3092" s="21">
        <f t="shared" si="582"/>
        <v>0</v>
      </c>
      <c r="Y3092" s="33">
        <f t="shared" si="583"/>
        <v>0</v>
      </c>
      <c r="Z3092" s="4" t="str">
        <f t="shared" si="584"/>
        <v>Não</v>
      </c>
      <c r="AA3092" s="4" t="str">
        <f t="shared" si="585"/>
        <v>Não</v>
      </c>
      <c r="AB3092" s="4" t="str">
        <f t="shared" si="586"/>
        <v>Não</v>
      </c>
      <c r="AC3092" s="4" t="str">
        <f t="shared" si="587"/>
        <v>Não</v>
      </c>
      <c r="AD3092" s="4" t="str">
        <f t="shared" si="588"/>
        <v>Não</v>
      </c>
      <c r="AE3092" s="30" t="str">
        <f t="shared" si="589"/>
        <v>Não</v>
      </c>
    </row>
    <row r="3093" spans="1:31" x14ac:dyDescent="0.25">
      <c r="A3093" s="23">
        <v>431060</v>
      </c>
      <c r="B3093" s="27">
        <f>IFERROR(VLOOKUP(A3093,[1]Monitoramento_Base_somente_disp!$A:$L,5,FALSE),0)</f>
        <v>0</v>
      </c>
      <c r="C3093" s="20">
        <f>IFERROR(VLOOKUP(A3093,[1]Monitoramento_Base_somente_disp!$A:$L,6,FALSE),0)</f>
        <v>0</v>
      </c>
      <c r="D3093" s="20">
        <f>IFERROR(VLOOKUP(A3093,[1]Monitoramento_Base_somente_disp!$A:$L,7,FALSE),0)</f>
        <v>0</v>
      </c>
      <c r="E3093" s="20">
        <f>IFERROR(VLOOKUP(A3093,[1]Monitoramento_Base_somente_disp!$A:$L,8,FALSE),0)</f>
        <v>0</v>
      </c>
      <c r="F3093" s="20">
        <f>IFERROR(VLOOKUP(A3093,[1]Monitoramento_Base_somente_disp!$A:$L,9,FALSE),0)</f>
        <v>0</v>
      </c>
      <c r="G3093" s="28">
        <f>IFERROR(VLOOKUP(A3093,[1]Monitoramento_Base_somente_disp!$A:$L,10,FALSE),0)</f>
        <v>0</v>
      </c>
      <c r="H3093" s="27">
        <f>IFERROR(VLOOKUP(A3093,[2]webService!$A:$I,4,FALSE),0)</f>
        <v>0</v>
      </c>
      <c r="I3093" s="20">
        <f>IFERROR(VLOOKUP(A3093,[2]webService!$A:$II,5,FALSE),0)</f>
        <v>0</v>
      </c>
      <c r="J3093" s="20">
        <f>IFERROR(VLOOKUP(A3093,[2]webService!$A:$I,6,FALSE),0)</f>
        <v>0</v>
      </c>
      <c r="K3093" s="20">
        <f>IFERROR(VLOOKUP(A3093,[2]webService!$A:$I,7,FALSE),0)</f>
        <v>0</v>
      </c>
      <c r="L3093" s="20">
        <f>IFERROR(VLOOKUP(A3093,[2]webService!$A:$I,8,FALSE),0)</f>
        <v>0</v>
      </c>
      <c r="M3093" s="28">
        <f>IFERROR(VLOOKUP(A3093,[2]webService!$A:$I,9,FALSE),0)</f>
        <v>0</v>
      </c>
      <c r="N3093" s="27">
        <f>IFERROR(VLOOKUP(A3093,[3]soaBnafar!$A:$G,2,FALSE),0)</f>
        <v>0</v>
      </c>
      <c r="O3093" s="20">
        <f>IFERROR(VLOOKUP(A3093,[3]soaBnafar!$A:$H,3,FALSE),0)</f>
        <v>0</v>
      </c>
      <c r="P3093" s="20">
        <f>IFERROR(VLOOKUP(A3093,[3]soaBnafar!$A:$G,4,FALSE),0)</f>
        <v>0</v>
      </c>
      <c r="Q3093" s="20">
        <f>IFERROR(VLOOKUP(A3093,[3]soaBnafar!$A:$G,5,FALSE),0)</f>
        <v>0</v>
      </c>
      <c r="R3093" s="20">
        <f>IFERROR(VLOOKUP(A3093,[3]soaBnafar!$A:$G,6,FALSE),0)</f>
        <v>0</v>
      </c>
      <c r="S3093" s="20">
        <f>IFERROR(VLOOKUP(A3093,[3]soaBnafar!$A:$G,7,FALSE),0)</f>
        <v>0</v>
      </c>
      <c r="T3093" s="32">
        <f t="shared" si="578"/>
        <v>0</v>
      </c>
      <c r="U3093" s="21">
        <f t="shared" si="579"/>
        <v>0</v>
      </c>
      <c r="V3093" s="21">
        <f t="shared" si="580"/>
        <v>0</v>
      </c>
      <c r="W3093" s="21">
        <f t="shared" si="581"/>
        <v>0</v>
      </c>
      <c r="X3093" s="21">
        <f t="shared" si="582"/>
        <v>0</v>
      </c>
      <c r="Y3093" s="33">
        <f t="shared" si="583"/>
        <v>0</v>
      </c>
      <c r="Z3093" s="4" t="str">
        <f t="shared" si="584"/>
        <v>Não</v>
      </c>
      <c r="AA3093" s="4" t="str">
        <f t="shared" si="585"/>
        <v>Não</v>
      </c>
      <c r="AB3093" s="4" t="str">
        <f t="shared" si="586"/>
        <v>Não</v>
      </c>
      <c r="AC3093" s="4" t="str">
        <f t="shared" si="587"/>
        <v>Não</v>
      </c>
      <c r="AD3093" s="4" t="str">
        <f t="shared" si="588"/>
        <v>Não</v>
      </c>
      <c r="AE3093" s="30" t="str">
        <f t="shared" si="589"/>
        <v>Não</v>
      </c>
    </row>
    <row r="3094" spans="1:31" x14ac:dyDescent="0.25">
      <c r="A3094" s="23">
        <v>431065</v>
      </c>
      <c r="B3094" s="27">
        <f>IFERROR(VLOOKUP(A3094,[1]Monitoramento_Base_somente_disp!$A:$L,5,FALSE),0)</f>
        <v>0</v>
      </c>
      <c r="C3094" s="20">
        <f>IFERROR(VLOOKUP(A3094,[1]Monitoramento_Base_somente_disp!$A:$L,6,FALSE),0)</f>
        <v>0</v>
      </c>
      <c r="D3094" s="20">
        <f>IFERROR(VLOOKUP(A3094,[1]Monitoramento_Base_somente_disp!$A:$L,7,FALSE),0)</f>
        <v>0</v>
      </c>
      <c r="E3094" s="20">
        <f>IFERROR(VLOOKUP(A3094,[1]Monitoramento_Base_somente_disp!$A:$L,8,FALSE),0)</f>
        <v>0</v>
      </c>
      <c r="F3094" s="20">
        <f>IFERROR(VLOOKUP(A3094,[1]Monitoramento_Base_somente_disp!$A:$L,9,FALSE),0)</f>
        <v>0</v>
      </c>
      <c r="G3094" s="28">
        <f>IFERROR(VLOOKUP(A3094,[1]Monitoramento_Base_somente_disp!$A:$L,10,FALSE),0)</f>
        <v>0</v>
      </c>
      <c r="H3094" s="27">
        <f>IFERROR(VLOOKUP(A3094,[2]webService!$A:$I,4,FALSE),0)</f>
        <v>0</v>
      </c>
      <c r="I3094" s="20">
        <f>IFERROR(VLOOKUP(A3094,[2]webService!$A:$II,5,FALSE),0)</f>
        <v>0</v>
      </c>
      <c r="J3094" s="20">
        <f>IFERROR(VLOOKUP(A3094,[2]webService!$A:$I,6,FALSE),0)</f>
        <v>0</v>
      </c>
      <c r="K3094" s="20">
        <f>IFERROR(VLOOKUP(A3094,[2]webService!$A:$I,7,FALSE),0)</f>
        <v>0</v>
      </c>
      <c r="L3094" s="20">
        <f>IFERROR(VLOOKUP(A3094,[2]webService!$A:$I,8,FALSE),0)</f>
        <v>0</v>
      </c>
      <c r="M3094" s="28">
        <f>IFERROR(VLOOKUP(A3094,[2]webService!$A:$I,9,FALSE),0)</f>
        <v>0</v>
      </c>
      <c r="N3094" s="27">
        <f>IFERROR(VLOOKUP(A3094,[3]soaBnafar!$A:$G,2,FALSE),0)</f>
        <v>24819</v>
      </c>
      <c r="O3094" s="20">
        <f>IFERROR(VLOOKUP(A3094,[3]soaBnafar!$A:$H,3,FALSE),0)</f>
        <v>315405</v>
      </c>
      <c r="P3094" s="20">
        <f>IFERROR(VLOOKUP(A3094,[3]soaBnafar!$A:$G,4,FALSE),0)</f>
        <v>0</v>
      </c>
      <c r="Q3094" s="20">
        <f>IFERROR(VLOOKUP(A3094,[3]soaBnafar!$A:$G,5,FALSE),0)</f>
        <v>0</v>
      </c>
      <c r="R3094" s="20">
        <f>IFERROR(VLOOKUP(A3094,[3]soaBnafar!$A:$G,6,FALSE),0)</f>
        <v>0</v>
      </c>
      <c r="S3094" s="20">
        <f>IFERROR(VLOOKUP(A3094,[3]soaBnafar!$A:$G,7,FALSE),0)</f>
        <v>0</v>
      </c>
      <c r="T3094" s="32">
        <f t="shared" si="578"/>
        <v>24819</v>
      </c>
      <c r="U3094" s="21">
        <f t="shared" si="579"/>
        <v>315405</v>
      </c>
      <c r="V3094" s="21">
        <f t="shared" si="580"/>
        <v>0</v>
      </c>
      <c r="W3094" s="21">
        <f t="shared" si="581"/>
        <v>0</v>
      </c>
      <c r="X3094" s="21">
        <f t="shared" si="582"/>
        <v>0</v>
      </c>
      <c r="Y3094" s="33">
        <f t="shared" si="583"/>
        <v>0</v>
      </c>
      <c r="Z3094" s="4" t="str">
        <f t="shared" si="584"/>
        <v>Sim</v>
      </c>
      <c r="AA3094" s="4" t="str">
        <f t="shared" si="585"/>
        <v>Sim</v>
      </c>
      <c r="AB3094" s="4" t="str">
        <f t="shared" si="586"/>
        <v>Não</v>
      </c>
      <c r="AC3094" s="4" t="str">
        <f t="shared" si="587"/>
        <v>Não</v>
      </c>
      <c r="AD3094" s="4" t="str">
        <f t="shared" si="588"/>
        <v>Não</v>
      </c>
      <c r="AE3094" s="30" t="str">
        <f t="shared" si="589"/>
        <v>Não</v>
      </c>
    </row>
    <row r="3095" spans="1:31" x14ac:dyDescent="0.25">
      <c r="A3095" s="23">
        <v>431070</v>
      </c>
      <c r="B3095" s="27">
        <f>IFERROR(VLOOKUP(A3095,[1]Monitoramento_Base_somente_disp!$A:$L,5,FALSE),0)</f>
        <v>0</v>
      </c>
      <c r="C3095" s="20">
        <f>IFERROR(VLOOKUP(A3095,[1]Monitoramento_Base_somente_disp!$A:$L,6,FALSE),0)</f>
        <v>0</v>
      </c>
      <c r="D3095" s="20">
        <f>IFERROR(VLOOKUP(A3095,[1]Monitoramento_Base_somente_disp!$A:$L,7,FALSE),0)</f>
        <v>0</v>
      </c>
      <c r="E3095" s="20">
        <f>IFERROR(VLOOKUP(A3095,[1]Monitoramento_Base_somente_disp!$A:$L,8,FALSE),0)</f>
        <v>0</v>
      </c>
      <c r="F3095" s="20">
        <f>IFERROR(VLOOKUP(A3095,[1]Monitoramento_Base_somente_disp!$A:$L,9,FALSE),0)</f>
        <v>0</v>
      </c>
      <c r="G3095" s="28">
        <f>IFERROR(VLOOKUP(A3095,[1]Monitoramento_Base_somente_disp!$A:$L,10,FALSE),0)</f>
        <v>0</v>
      </c>
      <c r="H3095" s="27">
        <f>IFERROR(VLOOKUP(A3095,[2]webService!$A:$I,4,FALSE),0)</f>
        <v>0</v>
      </c>
      <c r="I3095" s="20">
        <f>IFERROR(VLOOKUP(A3095,[2]webService!$A:$II,5,FALSE),0)</f>
        <v>0</v>
      </c>
      <c r="J3095" s="20">
        <f>IFERROR(VLOOKUP(A3095,[2]webService!$A:$I,6,FALSE),0)</f>
        <v>0</v>
      </c>
      <c r="K3095" s="20">
        <f>IFERROR(VLOOKUP(A3095,[2]webService!$A:$I,7,FALSE),0)</f>
        <v>0</v>
      </c>
      <c r="L3095" s="20">
        <f>IFERROR(VLOOKUP(A3095,[2]webService!$A:$I,8,FALSE),0)</f>
        <v>0</v>
      </c>
      <c r="M3095" s="28">
        <f>IFERROR(VLOOKUP(A3095,[2]webService!$A:$I,9,FALSE),0)</f>
        <v>0</v>
      </c>
      <c r="N3095" s="27">
        <f>IFERROR(VLOOKUP(A3095,[3]soaBnafar!$A:$G,2,FALSE),0)</f>
        <v>0</v>
      </c>
      <c r="O3095" s="20">
        <f>IFERROR(VLOOKUP(A3095,[3]soaBnafar!$A:$H,3,FALSE),0)</f>
        <v>0</v>
      </c>
      <c r="P3095" s="20">
        <f>IFERROR(VLOOKUP(A3095,[3]soaBnafar!$A:$G,4,FALSE),0)</f>
        <v>0</v>
      </c>
      <c r="Q3095" s="20">
        <f>IFERROR(VLOOKUP(A3095,[3]soaBnafar!$A:$G,5,FALSE),0)</f>
        <v>0</v>
      </c>
      <c r="R3095" s="20">
        <f>IFERROR(VLOOKUP(A3095,[3]soaBnafar!$A:$G,6,FALSE),0)</f>
        <v>0</v>
      </c>
      <c r="S3095" s="20">
        <f>IFERROR(VLOOKUP(A3095,[3]soaBnafar!$A:$G,7,FALSE),0)</f>
        <v>0</v>
      </c>
      <c r="T3095" s="32">
        <f t="shared" si="578"/>
        <v>0</v>
      </c>
      <c r="U3095" s="21">
        <f t="shared" si="579"/>
        <v>0</v>
      </c>
      <c r="V3095" s="21">
        <f t="shared" si="580"/>
        <v>0</v>
      </c>
      <c r="W3095" s="21">
        <f t="shared" si="581"/>
        <v>0</v>
      </c>
      <c r="X3095" s="21">
        <f t="shared" si="582"/>
        <v>0</v>
      </c>
      <c r="Y3095" s="33">
        <f t="shared" si="583"/>
        <v>0</v>
      </c>
      <c r="Z3095" s="4" t="str">
        <f t="shared" si="584"/>
        <v>Não</v>
      </c>
      <c r="AA3095" s="4" t="str">
        <f t="shared" si="585"/>
        <v>Não</v>
      </c>
      <c r="AB3095" s="4" t="str">
        <f t="shared" si="586"/>
        <v>Não</v>
      </c>
      <c r="AC3095" s="4" t="str">
        <f t="shared" si="587"/>
        <v>Não</v>
      </c>
      <c r="AD3095" s="4" t="str">
        <f t="shared" si="588"/>
        <v>Não</v>
      </c>
      <c r="AE3095" s="30" t="str">
        <f t="shared" si="589"/>
        <v>Não</v>
      </c>
    </row>
    <row r="3096" spans="1:31" x14ac:dyDescent="0.25">
      <c r="A3096" s="23">
        <v>431075</v>
      </c>
      <c r="B3096" s="27">
        <f>IFERROR(VLOOKUP(A3096,[1]Monitoramento_Base_somente_disp!$A:$L,5,FALSE),0)</f>
        <v>0</v>
      </c>
      <c r="C3096" s="20">
        <f>IFERROR(VLOOKUP(A3096,[1]Monitoramento_Base_somente_disp!$A:$L,6,FALSE),0)</f>
        <v>22151444</v>
      </c>
      <c r="D3096" s="20">
        <f>IFERROR(VLOOKUP(A3096,[1]Monitoramento_Base_somente_disp!$A:$L,7,FALSE),0)</f>
        <v>0</v>
      </c>
      <c r="E3096" s="20">
        <f>IFERROR(VLOOKUP(A3096,[1]Monitoramento_Base_somente_disp!$A:$L,8,FALSE),0)</f>
        <v>11075722</v>
      </c>
      <c r="F3096" s="20">
        <f>IFERROR(VLOOKUP(A3096,[1]Monitoramento_Base_somente_disp!$A:$L,9,FALSE),0)</f>
        <v>0</v>
      </c>
      <c r="G3096" s="28">
        <f>IFERROR(VLOOKUP(A3096,[1]Monitoramento_Base_somente_disp!$A:$L,10,FALSE),0)</f>
        <v>0</v>
      </c>
      <c r="H3096" s="27">
        <f>IFERROR(VLOOKUP(A3096,[2]webService!$A:$I,4,FALSE),0)</f>
        <v>0</v>
      </c>
      <c r="I3096" s="20">
        <f>IFERROR(VLOOKUP(A3096,[2]webService!$A:$II,5,FALSE),0)</f>
        <v>0</v>
      </c>
      <c r="J3096" s="20">
        <f>IFERROR(VLOOKUP(A3096,[2]webService!$A:$I,6,FALSE),0)</f>
        <v>0</v>
      </c>
      <c r="K3096" s="20">
        <f>IFERROR(VLOOKUP(A3096,[2]webService!$A:$I,7,FALSE),0)</f>
        <v>0</v>
      </c>
      <c r="L3096" s="20">
        <f>IFERROR(VLOOKUP(A3096,[2]webService!$A:$I,8,FALSE),0)</f>
        <v>0</v>
      </c>
      <c r="M3096" s="28">
        <f>IFERROR(VLOOKUP(A3096,[2]webService!$A:$I,9,FALSE),0)</f>
        <v>0</v>
      </c>
      <c r="N3096" s="27">
        <f>IFERROR(VLOOKUP(A3096,[3]soaBnafar!$A:$G,2,FALSE),0)</f>
        <v>0</v>
      </c>
      <c r="O3096" s="20">
        <f>IFERROR(VLOOKUP(A3096,[3]soaBnafar!$A:$H,3,FALSE),0)</f>
        <v>0</v>
      </c>
      <c r="P3096" s="20">
        <f>IFERROR(VLOOKUP(A3096,[3]soaBnafar!$A:$G,4,FALSE),0)</f>
        <v>0</v>
      </c>
      <c r="Q3096" s="20">
        <f>IFERROR(VLOOKUP(A3096,[3]soaBnafar!$A:$G,5,FALSE),0)</f>
        <v>0</v>
      </c>
      <c r="R3096" s="20">
        <f>IFERROR(VLOOKUP(A3096,[3]soaBnafar!$A:$G,6,FALSE),0)</f>
        <v>0</v>
      </c>
      <c r="S3096" s="20">
        <f>IFERROR(VLOOKUP(A3096,[3]soaBnafar!$A:$G,7,FALSE),0)</f>
        <v>0</v>
      </c>
      <c r="T3096" s="32">
        <f t="shared" si="578"/>
        <v>0</v>
      </c>
      <c r="U3096" s="21">
        <f t="shared" si="579"/>
        <v>22151444</v>
      </c>
      <c r="V3096" s="21">
        <f t="shared" si="580"/>
        <v>0</v>
      </c>
      <c r="W3096" s="21">
        <f t="shared" si="581"/>
        <v>11075722</v>
      </c>
      <c r="X3096" s="21">
        <f t="shared" si="582"/>
        <v>0</v>
      </c>
      <c r="Y3096" s="33">
        <f t="shared" si="583"/>
        <v>0</v>
      </c>
      <c r="Z3096" s="4" t="str">
        <f t="shared" si="584"/>
        <v>Não</v>
      </c>
      <c r="AA3096" s="4" t="str">
        <f t="shared" si="585"/>
        <v>Sim</v>
      </c>
      <c r="AB3096" s="4" t="str">
        <f t="shared" si="586"/>
        <v>Não</v>
      </c>
      <c r="AC3096" s="4" t="str">
        <f t="shared" si="587"/>
        <v>Sim</v>
      </c>
      <c r="AD3096" s="4" t="str">
        <f t="shared" si="588"/>
        <v>Não</v>
      </c>
      <c r="AE3096" s="30" t="str">
        <f t="shared" si="589"/>
        <v>Não</v>
      </c>
    </row>
    <row r="3097" spans="1:31" x14ac:dyDescent="0.25">
      <c r="A3097" s="23">
        <v>431085</v>
      </c>
      <c r="B3097" s="27">
        <f>IFERROR(VLOOKUP(A3097,[1]Monitoramento_Base_somente_disp!$A:$L,5,FALSE),0)</f>
        <v>0</v>
      </c>
      <c r="C3097" s="20">
        <f>IFERROR(VLOOKUP(A3097,[1]Monitoramento_Base_somente_disp!$A:$L,6,FALSE),0)</f>
        <v>0</v>
      </c>
      <c r="D3097" s="20">
        <f>IFERROR(VLOOKUP(A3097,[1]Monitoramento_Base_somente_disp!$A:$L,7,FALSE),0)</f>
        <v>0</v>
      </c>
      <c r="E3097" s="20">
        <f>IFERROR(VLOOKUP(A3097,[1]Monitoramento_Base_somente_disp!$A:$L,8,FALSE),0)</f>
        <v>0</v>
      </c>
      <c r="F3097" s="20">
        <f>IFERROR(VLOOKUP(A3097,[1]Monitoramento_Base_somente_disp!$A:$L,9,FALSE),0)</f>
        <v>0</v>
      </c>
      <c r="G3097" s="28">
        <f>IFERROR(VLOOKUP(A3097,[1]Monitoramento_Base_somente_disp!$A:$L,10,FALSE),0)</f>
        <v>0</v>
      </c>
      <c r="H3097" s="27">
        <f>IFERROR(VLOOKUP(A3097,[2]webService!$A:$I,4,FALSE),0)</f>
        <v>0</v>
      </c>
      <c r="I3097" s="20">
        <f>IFERROR(VLOOKUP(A3097,[2]webService!$A:$II,5,FALSE),0)</f>
        <v>0</v>
      </c>
      <c r="J3097" s="20">
        <f>IFERROR(VLOOKUP(A3097,[2]webService!$A:$I,6,FALSE),0)</f>
        <v>0</v>
      </c>
      <c r="K3097" s="20">
        <f>IFERROR(VLOOKUP(A3097,[2]webService!$A:$I,7,FALSE),0)</f>
        <v>0</v>
      </c>
      <c r="L3097" s="20">
        <f>IFERROR(VLOOKUP(A3097,[2]webService!$A:$I,8,FALSE),0)</f>
        <v>0</v>
      </c>
      <c r="M3097" s="28">
        <f>IFERROR(VLOOKUP(A3097,[2]webService!$A:$I,9,FALSE),0)</f>
        <v>0</v>
      </c>
      <c r="N3097" s="27">
        <f>IFERROR(VLOOKUP(A3097,[3]soaBnafar!$A:$G,2,FALSE),0)</f>
        <v>0</v>
      </c>
      <c r="O3097" s="20">
        <f>IFERROR(VLOOKUP(A3097,[3]soaBnafar!$A:$H,3,FALSE),0)</f>
        <v>0</v>
      </c>
      <c r="P3097" s="20">
        <f>IFERROR(VLOOKUP(A3097,[3]soaBnafar!$A:$G,4,FALSE),0)</f>
        <v>0</v>
      </c>
      <c r="Q3097" s="20">
        <f>IFERROR(VLOOKUP(A3097,[3]soaBnafar!$A:$G,5,FALSE),0)</f>
        <v>0</v>
      </c>
      <c r="R3097" s="20">
        <f>IFERROR(VLOOKUP(A3097,[3]soaBnafar!$A:$G,6,FALSE),0)</f>
        <v>0</v>
      </c>
      <c r="S3097" s="20">
        <f>IFERROR(VLOOKUP(A3097,[3]soaBnafar!$A:$G,7,FALSE),0)</f>
        <v>0</v>
      </c>
      <c r="T3097" s="32">
        <f t="shared" si="578"/>
        <v>0</v>
      </c>
      <c r="U3097" s="21">
        <f t="shared" si="579"/>
        <v>0</v>
      </c>
      <c r="V3097" s="21">
        <f t="shared" si="580"/>
        <v>0</v>
      </c>
      <c r="W3097" s="21">
        <f t="shared" si="581"/>
        <v>0</v>
      </c>
      <c r="X3097" s="21">
        <f t="shared" si="582"/>
        <v>0</v>
      </c>
      <c r="Y3097" s="33">
        <f t="shared" si="583"/>
        <v>0</v>
      </c>
      <c r="Z3097" s="4" t="str">
        <f t="shared" si="584"/>
        <v>Não</v>
      </c>
      <c r="AA3097" s="4" t="str">
        <f t="shared" si="585"/>
        <v>Não</v>
      </c>
      <c r="AB3097" s="4" t="str">
        <f t="shared" si="586"/>
        <v>Não</v>
      </c>
      <c r="AC3097" s="4" t="str">
        <f t="shared" si="587"/>
        <v>Não</v>
      </c>
      <c r="AD3097" s="4" t="str">
        <f t="shared" si="588"/>
        <v>Não</v>
      </c>
      <c r="AE3097" s="30" t="str">
        <f t="shared" si="589"/>
        <v>Não</v>
      </c>
    </row>
    <row r="3098" spans="1:31" x14ac:dyDescent="0.25">
      <c r="A3098" s="23">
        <v>431087</v>
      </c>
      <c r="B3098" s="27">
        <f>IFERROR(VLOOKUP(A3098,[1]Monitoramento_Base_somente_disp!$A:$L,5,FALSE),0)</f>
        <v>0</v>
      </c>
      <c r="C3098" s="20">
        <f>IFERROR(VLOOKUP(A3098,[1]Monitoramento_Base_somente_disp!$A:$L,6,FALSE),0)</f>
        <v>12876500</v>
      </c>
      <c r="D3098" s="20">
        <f>IFERROR(VLOOKUP(A3098,[1]Monitoramento_Base_somente_disp!$A:$L,7,FALSE),0)</f>
        <v>0</v>
      </c>
      <c r="E3098" s="20">
        <f>IFERROR(VLOOKUP(A3098,[1]Monitoramento_Base_somente_disp!$A:$L,8,FALSE),0)</f>
        <v>6438250</v>
      </c>
      <c r="F3098" s="20">
        <f>IFERROR(VLOOKUP(A3098,[1]Monitoramento_Base_somente_disp!$A:$L,9,FALSE),0)</f>
        <v>0</v>
      </c>
      <c r="G3098" s="28">
        <f>IFERROR(VLOOKUP(A3098,[1]Monitoramento_Base_somente_disp!$A:$L,10,FALSE),0)</f>
        <v>0</v>
      </c>
      <c r="H3098" s="27">
        <f>IFERROR(VLOOKUP(A3098,[2]webService!$A:$I,4,FALSE),0)</f>
        <v>0</v>
      </c>
      <c r="I3098" s="20">
        <f>IFERROR(VLOOKUP(A3098,[2]webService!$A:$II,5,FALSE),0)</f>
        <v>0</v>
      </c>
      <c r="J3098" s="20">
        <f>IFERROR(VLOOKUP(A3098,[2]webService!$A:$I,6,FALSE),0)</f>
        <v>0</v>
      </c>
      <c r="K3098" s="20">
        <f>IFERROR(VLOOKUP(A3098,[2]webService!$A:$I,7,FALSE),0)</f>
        <v>0</v>
      </c>
      <c r="L3098" s="20">
        <f>IFERROR(VLOOKUP(A3098,[2]webService!$A:$I,8,FALSE),0)</f>
        <v>0</v>
      </c>
      <c r="M3098" s="28">
        <f>IFERROR(VLOOKUP(A3098,[2]webService!$A:$I,9,FALSE),0)</f>
        <v>0</v>
      </c>
      <c r="N3098" s="27">
        <f>IFERROR(VLOOKUP(A3098,[3]soaBnafar!$A:$G,2,FALSE),0)</f>
        <v>0</v>
      </c>
      <c r="O3098" s="20">
        <f>IFERROR(VLOOKUP(A3098,[3]soaBnafar!$A:$H,3,FALSE),0)</f>
        <v>0</v>
      </c>
      <c r="P3098" s="20">
        <f>IFERROR(VLOOKUP(A3098,[3]soaBnafar!$A:$G,4,FALSE),0)</f>
        <v>0</v>
      </c>
      <c r="Q3098" s="20">
        <f>IFERROR(VLOOKUP(A3098,[3]soaBnafar!$A:$G,5,FALSE),0)</f>
        <v>0</v>
      </c>
      <c r="R3098" s="20">
        <f>IFERROR(VLOOKUP(A3098,[3]soaBnafar!$A:$G,6,FALSE),0)</f>
        <v>0</v>
      </c>
      <c r="S3098" s="20">
        <f>IFERROR(VLOOKUP(A3098,[3]soaBnafar!$A:$G,7,FALSE),0)</f>
        <v>0</v>
      </c>
      <c r="T3098" s="32">
        <f t="shared" si="578"/>
        <v>0</v>
      </c>
      <c r="U3098" s="21">
        <f t="shared" si="579"/>
        <v>12876500</v>
      </c>
      <c r="V3098" s="21">
        <f t="shared" si="580"/>
        <v>0</v>
      </c>
      <c r="W3098" s="21">
        <f t="shared" si="581"/>
        <v>6438250</v>
      </c>
      <c r="X3098" s="21">
        <f t="shared" si="582"/>
        <v>0</v>
      </c>
      <c r="Y3098" s="33">
        <f t="shared" si="583"/>
        <v>0</v>
      </c>
      <c r="Z3098" s="4" t="str">
        <f t="shared" si="584"/>
        <v>Não</v>
      </c>
      <c r="AA3098" s="4" t="str">
        <f t="shared" si="585"/>
        <v>Sim</v>
      </c>
      <c r="AB3098" s="4" t="str">
        <f t="shared" si="586"/>
        <v>Não</v>
      </c>
      <c r="AC3098" s="4" t="str">
        <f t="shared" si="587"/>
        <v>Sim</v>
      </c>
      <c r="AD3098" s="4" t="str">
        <f t="shared" si="588"/>
        <v>Não</v>
      </c>
      <c r="AE3098" s="30" t="str">
        <f t="shared" si="589"/>
        <v>Não</v>
      </c>
    </row>
    <row r="3099" spans="1:31" x14ac:dyDescent="0.25">
      <c r="A3099" s="23">
        <v>431100</v>
      </c>
      <c r="B3099" s="27">
        <f>IFERROR(VLOOKUP(A3099,[1]Monitoramento_Base_somente_disp!$A:$L,5,FALSE),0)</f>
        <v>0</v>
      </c>
      <c r="C3099" s="20">
        <f>IFERROR(VLOOKUP(A3099,[1]Monitoramento_Base_somente_disp!$A:$L,6,FALSE),0)</f>
        <v>0</v>
      </c>
      <c r="D3099" s="20">
        <f>IFERROR(VLOOKUP(A3099,[1]Monitoramento_Base_somente_disp!$A:$L,7,FALSE),0)</f>
        <v>0</v>
      </c>
      <c r="E3099" s="20">
        <f>IFERROR(VLOOKUP(A3099,[1]Monitoramento_Base_somente_disp!$A:$L,8,FALSE),0)</f>
        <v>0</v>
      </c>
      <c r="F3099" s="20">
        <f>IFERROR(VLOOKUP(A3099,[1]Monitoramento_Base_somente_disp!$A:$L,9,FALSE),0)</f>
        <v>0</v>
      </c>
      <c r="G3099" s="28">
        <f>IFERROR(VLOOKUP(A3099,[1]Monitoramento_Base_somente_disp!$A:$L,10,FALSE),0)</f>
        <v>0</v>
      </c>
      <c r="H3099" s="27">
        <f>IFERROR(VLOOKUP(A3099,[2]webService!$A:$I,4,FALSE),0)</f>
        <v>240537</v>
      </c>
      <c r="I3099" s="20">
        <f>IFERROR(VLOOKUP(A3099,[2]webService!$A:$II,5,FALSE),0)</f>
        <v>594571</v>
      </c>
      <c r="J3099" s="20">
        <f>IFERROR(VLOOKUP(A3099,[2]webService!$A:$I,6,FALSE),0)</f>
        <v>0</v>
      </c>
      <c r="K3099" s="20">
        <f>IFERROR(VLOOKUP(A3099,[2]webService!$A:$I,7,FALSE),0)</f>
        <v>0</v>
      </c>
      <c r="L3099" s="20">
        <f>IFERROR(VLOOKUP(A3099,[2]webService!$A:$I,8,FALSE),0)</f>
        <v>0</v>
      </c>
      <c r="M3099" s="28">
        <f>IFERROR(VLOOKUP(A3099,[2]webService!$A:$I,9,FALSE),0)</f>
        <v>0</v>
      </c>
      <c r="N3099" s="27">
        <f>IFERROR(VLOOKUP(A3099,[3]soaBnafar!$A:$G,2,FALSE),0)</f>
        <v>0</v>
      </c>
      <c r="O3099" s="20">
        <f>IFERROR(VLOOKUP(A3099,[3]soaBnafar!$A:$H,3,FALSE),0)</f>
        <v>0</v>
      </c>
      <c r="P3099" s="20">
        <f>IFERROR(VLOOKUP(A3099,[3]soaBnafar!$A:$G,4,FALSE),0)</f>
        <v>0</v>
      </c>
      <c r="Q3099" s="20">
        <f>IFERROR(VLOOKUP(A3099,[3]soaBnafar!$A:$G,5,FALSE),0)</f>
        <v>0</v>
      </c>
      <c r="R3099" s="20">
        <f>IFERROR(VLOOKUP(A3099,[3]soaBnafar!$A:$G,6,FALSE),0)</f>
        <v>0</v>
      </c>
      <c r="S3099" s="20">
        <f>IFERROR(VLOOKUP(A3099,[3]soaBnafar!$A:$G,7,FALSE),0)</f>
        <v>0</v>
      </c>
      <c r="T3099" s="32">
        <f t="shared" si="578"/>
        <v>240537</v>
      </c>
      <c r="U3099" s="21">
        <f t="shared" si="579"/>
        <v>594571</v>
      </c>
      <c r="V3099" s="21">
        <f t="shared" si="580"/>
        <v>0</v>
      </c>
      <c r="W3099" s="21">
        <f t="shared" si="581"/>
        <v>0</v>
      </c>
      <c r="X3099" s="21">
        <f t="shared" si="582"/>
        <v>0</v>
      </c>
      <c r="Y3099" s="33">
        <f t="shared" si="583"/>
        <v>0</v>
      </c>
      <c r="Z3099" s="4" t="str">
        <f t="shared" si="584"/>
        <v>Sim</v>
      </c>
      <c r="AA3099" s="4" t="str">
        <f t="shared" si="585"/>
        <v>Sim</v>
      </c>
      <c r="AB3099" s="4" t="str">
        <f t="shared" si="586"/>
        <v>Não</v>
      </c>
      <c r="AC3099" s="4" t="str">
        <f t="shared" si="587"/>
        <v>Não</v>
      </c>
      <c r="AD3099" s="4" t="str">
        <f t="shared" si="588"/>
        <v>Não</v>
      </c>
      <c r="AE3099" s="30" t="str">
        <f t="shared" si="589"/>
        <v>Não</v>
      </c>
    </row>
    <row r="3100" spans="1:31" x14ac:dyDescent="0.25">
      <c r="A3100" s="23">
        <v>431110</v>
      </c>
      <c r="B3100" s="27">
        <f>IFERROR(VLOOKUP(A3100,[1]Monitoramento_Base_somente_disp!$A:$L,5,FALSE),0)</f>
        <v>0</v>
      </c>
      <c r="C3100" s="20">
        <f>IFERROR(VLOOKUP(A3100,[1]Monitoramento_Base_somente_disp!$A:$L,6,FALSE),0)</f>
        <v>0</v>
      </c>
      <c r="D3100" s="20">
        <f>IFERROR(VLOOKUP(A3100,[1]Monitoramento_Base_somente_disp!$A:$L,7,FALSE),0)</f>
        <v>0</v>
      </c>
      <c r="E3100" s="20">
        <f>IFERROR(VLOOKUP(A3100,[1]Monitoramento_Base_somente_disp!$A:$L,8,FALSE),0)</f>
        <v>0</v>
      </c>
      <c r="F3100" s="20">
        <f>IFERROR(VLOOKUP(A3100,[1]Monitoramento_Base_somente_disp!$A:$L,9,FALSE),0)</f>
        <v>0</v>
      </c>
      <c r="G3100" s="28">
        <f>IFERROR(VLOOKUP(A3100,[1]Monitoramento_Base_somente_disp!$A:$L,10,FALSE),0)</f>
        <v>0</v>
      </c>
      <c r="H3100" s="27">
        <f>IFERROR(VLOOKUP(A3100,[2]webService!$A:$I,4,FALSE),0)</f>
        <v>46470</v>
      </c>
      <c r="I3100" s="20">
        <f>IFERROR(VLOOKUP(A3100,[2]webService!$A:$II,5,FALSE),0)</f>
        <v>139828</v>
      </c>
      <c r="J3100" s="20">
        <f>IFERROR(VLOOKUP(A3100,[2]webService!$A:$I,6,FALSE),0)</f>
        <v>0</v>
      </c>
      <c r="K3100" s="20">
        <f>IFERROR(VLOOKUP(A3100,[2]webService!$A:$I,7,FALSE),0)</f>
        <v>0</v>
      </c>
      <c r="L3100" s="20">
        <f>IFERROR(VLOOKUP(A3100,[2]webService!$A:$I,8,FALSE),0)</f>
        <v>0</v>
      </c>
      <c r="M3100" s="28">
        <f>IFERROR(VLOOKUP(A3100,[2]webService!$A:$I,9,FALSE),0)</f>
        <v>0</v>
      </c>
      <c r="N3100" s="27">
        <f>IFERROR(VLOOKUP(A3100,[3]soaBnafar!$A:$G,2,FALSE),0)</f>
        <v>0</v>
      </c>
      <c r="O3100" s="20">
        <f>IFERROR(VLOOKUP(A3100,[3]soaBnafar!$A:$H,3,FALSE),0)</f>
        <v>0</v>
      </c>
      <c r="P3100" s="20">
        <f>IFERROR(VLOOKUP(A3100,[3]soaBnafar!$A:$G,4,FALSE),0)</f>
        <v>0</v>
      </c>
      <c r="Q3100" s="20">
        <f>IFERROR(VLOOKUP(A3100,[3]soaBnafar!$A:$G,5,FALSE),0)</f>
        <v>0</v>
      </c>
      <c r="R3100" s="20">
        <f>IFERROR(VLOOKUP(A3100,[3]soaBnafar!$A:$G,6,FALSE),0)</f>
        <v>0</v>
      </c>
      <c r="S3100" s="20">
        <f>IFERROR(VLOOKUP(A3100,[3]soaBnafar!$A:$G,7,FALSE),0)</f>
        <v>0</v>
      </c>
      <c r="T3100" s="32">
        <f t="shared" si="578"/>
        <v>46470</v>
      </c>
      <c r="U3100" s="21">
        <f t="shared" si="579"/>
        <v>139828</v>
      </c>
      <c r="V3100" s="21">
        <f t="shared" si="580"/>
        <v>0</v>
      </c>
      <c r="W3100" s="21">
        <f t="shared" si="581"/>
        <v>0</v>
      </c>
      <c r="X3100" s="21">
        <f t="shared" si="582"/>
        <v>0</v>
      </c>
      <c r="Y3100" s="33">
        <f t="shared" si="583"/>
        <v>0</v>
      </c>
      <c r="Z3100" s="4" t="str">
        <f t="shared" si="584"/>
        <v>Sim</v>
      </c>
      <c r="AA3100" s="4" t="str">
        <f t="shared" si="585"/>
        <v>Sim</v>
      </c>
      <c r="AB3100" s="4" t="str">
        <f t="shared" si="586"/>
        <v>Não</v>
      </c>
      <c r="AC3100" s="4" t="str">
        <f t="shared" si="587"/>
        <v>Não</v>
      </c>
      <c r="AD3100" s="4" t="str">
        <f t="shared" si="588"/>
        <v>Não</v>
      </c>
      <c r="AE3100" s="30" t="str">
        <f t="shared" si="589"/>
        <v>Não</v>
      </c>
    </row>
    <row r="3101" spans="1:31" x14ac:dyDescent="0.25">
      <c r="A3101" s="23">
        <v>431112</v>
      </c>
      <c r="B3101" s="27">
        <f>IFERROR(VLOOKUP(A3101,[1]Monitoramento_Base_somente_disp!$A:$L,5,FALSE),0)</f>
        <v>0</v>
      </c>
      <c r="C3101" s="20">
        <f>IFERROR(VLOOKUP(A3101,[1]Monitoramento_Base_somente_disp!$A:$L,6,FALSE),0)</f>
        <v>0</v>
      </c>
      <c r="D3101" s="20">
        <f>IFERROR(VLOOKUP(A3101,[1]Monitoramento_Base_somente_disp!$A:$L,7,FALSE),0)</f>
        <v>0</v>
      </c>
      <c r="E3101" s="20">
        <f>IFERROR(VLOOKUP(A3101,[1]Monitoramento_Base_somente_disp!$A:$L,8,FALSE),0)</f>
        <v>0</v>
      </c>
      <c r="F3101" s="20">
        <f>IFERROR(VLOOKUP(A3101,[1]Monitoramento_Base_somente_disp!$A:$L,9,FALSE),0)</f>
        <v>0</v>
      </c>
      <c r="G3101" s="28">
        <f>IFERROR(VLOOKUP(A3101,[1]Monitoramento_Base_somente_disp!$A:$L,10,FALSE),0)</f>
        <v>0</v>
      </c>
      <c r="H3101" s="27">
        <f>IFERROR(VLOOKUP(A3101,[2]webService!$A:$I,4,FALSE),0)</f>
        <v>1</v>
      </c>
      <c r="I3101" s="20">
        <f>IFERROR(VLOOKUP(A3101,[2]webService!$A:$II,5,FALSE),0)</f>
        <v>385106</v>
      </c>
      <c r="J3101" s="20">
        <f>IFERROR(VLOOKUP(A3101,[2]webService!$A:$I,6,FALSE),0)</f>
        <v>0</v>
      </c>
      <c r="K3101" s="20">
        <f>IFERROR(VLOOKUP(A3101,[2]webService!$A:$I,7,FALSE),0)</f>
        <v>338121</v>
      </c>
      <c r="L3101" s="20">
        <f>IFERROR(VLOOKUP(A3101,[2]webService!$A:$I,8,FALSE),0)</f>
        <v>0</v>
      </c>
      <c r="M3101" s="28">
        <f>IFERROR(VLOOKUP(A3101,[2]webService!$A:$I,9,FALSE),0)</f>
        <v>0</v>
      </c>
      <c r="N3101" s="27">
        <f>IFERROR(VLOOKUP(A3101,[3]soaBnafar!$A:$G,2,FALSE),0)</f>
        <v>44023</v>
      </c>
      <c r="O3101" s="20">
        <f>IFERROR(VLOOKUP(A3101,[3]soaBnafar!$A:$H,3,FALSE),0)</f>
        <v>363540</v>
      </c>
      <c r="P3101" s="20">
        <f>IFERROR(VLOOKUP(A3101,[3]soaBnafar!$A:$G,4,FALSE),0)</f>
        <v>33554</v>
      </c>
      <c r="Q3101" s="20">
        <f>IFERROR(VLOOKUP(A3101,[3]soaBnafar!$A:$G,5,FALSE),0)</f>
        <v>298348</v>
      </c>
      <c r="R3101" s="20">
        <f>IFERROR(VLOOKUP(A3101,[3]soaBnafar!$A:$G,6,FALSE),0)</f>
        <v>0</v>
      </c>
      <c r="S3101" s="20">
        <f>IFERROR(VLOOKUP(A3101,[3]soaBnafar!$A:$G,7,FALSE),0)</f>
        <v>0</v>
      </c>
      <c r="T3101" s="32">
        <f t="shared" si="578"/>
        <v>44024</v>
      </c>
      <c r="U3101" s="21">
        <f t="shared" si="579"/>
        <v>748646</v>
      </c>
      <c r="V3101" s="21">
        <f t="shared" si="580"/>
        <v>33554</v>
      </c>
      <c r="W3101" s="21">
        <f t="shared" si="581"/>
        <v>636469</v>
      </c>
      <c r="X3101" s="21">
        <f t="shared" si="582"/>
        <v>0</v>
      </c>
      <c r="Y3101" s="33">
        <f t="shared" si="583"/>
        <v>0</v>
      </c>
      <c r="Z3101" s="4" t="str">
        <f t="shared" si="584"/>
        <v>Sim</v>
      </c>
      <c r="AA3101" s="4" t="str">
        <f t="shared" si="585"/>
        <v>Sim</v>
      </c>
      <c r="AB3101" s="4" t="str">
        <f t="shared" si="586"/>
        <v>Sim</v>
      </c>
      <c r="AC3101" s="4" t="str">
        <f t="shared" si="587"/>
        <v>Sim</v>
      </c>
      <c r="AD3101" s="4" t="str">
        <f t="shared" si="588"/>
        <v>Não</v>
      </c>
      <c r="AE3101" s="30" t="str">
        <f t="shared" si="589"/>
        <v>Não</v>
      </c>
    </row>
    <row r="3102" spans="1:31" x14ac:dyDescent="0.25">
      <c r="A3102" s="23">
        <v>431113</v>
      </c>
      <c r="B3102" s="27">
        <f>IFERROR(VLOOKUP(A3102,[1]Monitoramento_Base_somente_disp!$A:$L,5,FALSE),0)</f>
        <v>12481</v>
      </c>
      <c r="C3102" s="20">
        <f>IFERROR(VLOOKUP(A3102,[1]Monitoramento_Base_somente_disp!$A:$L,6,FALSE),0)</f>
        <v>33440075</v>
      </c>
      <c r="D3102" s="20">
        <f>IFERROR(VLOOKUP(A3102,[1]Monitoramento_Base_somente_disp!$A:$L,7,FALSE),0)</f>
        <v>120</v>
      </c>
      <c r="E3102" s="20">
        <f>IFERROR(VLOOKUP(A3102,[1]Monitoramento_Base_somente_disp!$A:$L,8,FALSE),0)</f>
        <v>16854116</v>
      </c>
      <c r="F3102" s="20">
        <f>IFERROR(VLOOKUP(A3102,[1]Monitoramento_Base_somente_disp!$A:$L,9,FALSE),0)</f>
        <v>0</v>
      </c>
      <c r="G3102" s="28">
        <f>IFERROR(VLOOKUP(A3102,[1]Monitoramento_Base_somente_disp!$A:$L,10,FALSE),0)</f>
        <v>0</v>
      </c>
      <c r="H3102" s="27">
        <f>IFERROR(VLOOKUP(A3102,[2]webService!$A:$I,4,FALSE),0)</f>
        <v>0</v>
      </c>
      <c r="I3102" s="20">
        <f>IFERROR(VLOOKUP(A3102,[2]webService!$A:$II,5,FALSE),0)</f>
        <v>0</v>
      </c>
      <c r="J3102" s="20">
        <f>IFERROR(VLOOKUP(A3102,[2]webService!$A:$I,6,FALSE),0)</f>
        <v>0</v>
      </c>
      <c r="K3102" s="20">
        <f>IFERROR(VLOOKUP(A3102,[2]webService!$A:$I,7,FALSE),0)</f>
        <v>0</v>
      </c>
      <c r="L3102" s="20">
        <f>IFERROR(VLOOKUP(A3102,[2]webService!$A:$I,8,FALSE),0)</f>
        <v>0</v>
      </c>
      <c r="M3102" s="28">
        <f>IFERROR(VLOOKUP(A3102,[2]webService!$A:$I,9,FALSE),0)</f>
        <v>0</v>
      </c>
      <c r="N3102" s="27">
        <f>IFERROR(VLOOKUP(A3102,[3]soaBnafar!$A:$G,2,FALSE),0)</f>
        <v>0</v>
      </c>
      <c r="O3102" s="20">
        <f>IFERROR(VLOOKUP(A3102,[3]soaBnafar!$A:$H,3,FALSE),0)</f>
        <v>0</v>
      </c>
      <c r="P3102" s="20">
        <f>IFERROR(VLOOKUP(A3102,[3]soaBnafar!$A:$G,4,FALSE),0)</f>
        <v>0</v>
      </c>
      <c r="Q3102" s="20">
        <f>IFERROR(VLOOKUP(A3102,[3]soaBnafar!$A:$G,5,FALSE),0)</f>
        <v>0</v>
      </c>
      <c r="R3102" s="20">
        <f>IFERROR(VLOOKUP(A3102,[3]soaBnafar!$A:$G,6,FALSE),0)</f>
        <v>0</v>
      </c>
      <c r="S3102" s="20">
        <f>IFERROR(VLOOKUP(A3102,[3]soaBnafar!$A:$G,7,FALSE),0)</f>
        <v>0</v>
      </c>
      <c r="T3102" s="32">
        <f t="shared" si="578"/>
        <v>12481</v>
      </c>
      <c r="U3102" s="21">
        <f t="shared" si="579"/>
        <v>33440075</v>
      </c>
      <c r="V3102" s="21">
        <f t="shared" si="580"/>
        <v>120</v>
      </c>
      <c r="W3102" s="21">
        <f t="shared" si="581"/>
        <v>16854116</v>
      </c>
      <c r="X3102" s="21">
        <f t="shared" si="582"/>
        <v>0</v>
      </c>
      <c r="Y3102" s="33">
        <f t="shared" si="583"/>
        <v>0</v>
      </c>
      <c r="Z3102" s="4" t="str">
        <f t="shared" si="584"/>
        <v>Sim</v>
      </c>
      <c r="AA3102" s="4" t="str">
        <f t="shared" si="585"/>
        <v>Sim</v>
      </c>
      <c r="AB3102" s="4" t="str">
        <f t="shared" si="586"/>
        <v>Sim</v>
      </c>
      <c r="AC3102" s="4" t="str">
        <f t="shared" si="587"/>
        <v>Sim</v>
      </c>
      <c r="AD3102" s="4" t="str">
        <f t="shared" si="588"/>
        <v>Não</v>
      </c>
      <c r="AE3102" s="30" t="str">
        <f t="shared" si="589"/>
        <v>Não</v>
      </c>
    </row>
    <row r="3103" spans="1:31" x14ac:dyDescent="0.25">
      <c r="A3103" s="23">
        <v>431115</v>
      </c>
      <c r="B3103" s="27">
        <f>IFERROR(VLOOKUP(A3103,[1]Monitoramento_Base_somente_disp!$A:$L,5,FALSE),0)</f>
        <v>0</v>
      </c>
      <c r="C3103" s="20">
        <f>IFERROR(VLOOKUP(A3103,[1]Monitoramento_Base_somente_disp!$A:$L,6,FALSE),0)</f>
        <v>0</v>
      </c>
      <c r="D3103" s="20">
        <f>IFERROR(VLOOKUP(A3103,[1]Monitoramento_Base_somente_disp!$A:$L,7,FALSE),0)</f>
        <v>0</v>
      </c>
      <c r="E3103" s="20">
        <f>IFERROR(VLOOKUP(A3103,[1]Monitoramento_Base_somente_disp!$A:$L,8,FALSE),0)</f>
        <v>0</v>
      </c>
      <c r="F3103" s="20">
        <f>IFERROR(VLOOKUP(A3103,[1]Monitoramento_Base_somente_disp!$A:$L,9,FALSE),0)</f>
        <v>0</v>
      </c>
      <c r="G3103" s="28">
        <f>IFERROR(VLOOKUP(A3103,[1]Monitoramento_Base_somente_disp!$A:$L,10,FALSE),0)</f>
        <v>0</v>
      </c>
      <c r="H3103" s="27">
        <f>IFERROR(VLOOKUP(A3103,[2]webService!$A:$I,4,FALSE),0)</f>
        <v>56276</v>
      </c>
      <c r="I3103" s="20">
        <f>IFERROR(VLOOKUP(A3103,[2]webService!$A:$II,5,FALSE),0)</f>
        <v>236223</v>
      </c>
      <c r="J3103" s="20">
        <f>IFERROR(VLOOKUP(A3103,[2]webService!$A:$I,6,FALSE),0)</f>
        <v>0</v>
      </c>
      <c r="K3103" s="20">
        <f>IFERROR(VLOOKUP(A3103,[2]webService!$A:$I,7,FALSE),0)</f>
        <v>0</v>
      </c>
      <c r="L3103" s="20">
        <f>IFERROR(VLOOKUP(A3103,[2]webService!$A:$I,8,FALSE),0)</f>
        <v>0</v>
      </c>
      <c r="M3103" s="28">
        <f>IFERROR(VLOOKUP(A3103,[2]webService!$A:$I,9,FALSE),0)</f>
        <v>0</v>
      </c>
      <c r="N3103" s="27">
        <f>IFERROR(VLOOKUP(A3103,[3]soaBnafar!$A:$G,2,FALSE),0)</f>
        <v>0</v>
      </c>
      <c r="O3103" s="20">
        <f>IFERROR(VLOOKUP(A3103,[3]soaBnafar!$A:$H,3,FALSE),0)</f>
        <v>0</v>
      </c>
      <c r="P3103" s="20">
        <f>IFERROR(VLOOKUP(A3103,[3]soaBnafar!$A:$G,4,FALSE),0)</f>
        <v>0</v>
      </c>
      <c r="Q3103" s="20">
        <f>IFERROR(VLOOKUP(A3103,[3]soaBnafar!$A:$G,5,FALSE),0)</f>
        <v>0</v>
      </c>
      <c r="R3103" s="20">
        <f>IFERROR(VLOOKUP(A3103,[3]soaBnafar!$A:$G,6,FALSE),0)</f>
        <v>0</v>
      </c>
      <c r="S3103" s="20">
        <f>IFERROR(VLOOKUP(A3103,[3]soaBnafar!$A:$G,7,FALSE),0)</f>
        <v>0</v>
      </c>
      <c r="T3103" s="32">
        <f t="shared" si="578"/>
        <v>56276</v>
      </c>
      <c r="U3103" s="21">
        <f t="shared" si="579"/>
        <v>236223</v>
      </c>
      <c r="V3103" s="21">
        <f t="shared" si="580"/>
        <v>0</v>
      </c>
      <c r="W3103" s="21">
        <f t="shared" si="581"/>
        <v>0</v>
      </c>
      <c r="X3103" s="21">
        <f t="shared" si="582"/>
        <v>0</v>
      </c>
      <c r="Y3103" s="33">
        <f t="shared" si="583"/>
        <v>0</v>
      </c>
      <c r="Z3103" s="4" t="str">
        <f t="shared" si="584"/>
        <v>Sim</v>
      </c>
      <c r="AA3103" s="4" t="str">
        <f t="shared" si="585"/>
        <v>Sim</v>
      </c>
      <c r="AB3103" s="4" t="str">
        <f t="shared" si="586"/>
        <v>Não</v>
      </c>
      <c r="AC3103" s="4" t="str">
        <f t="shared" si="587"/>
        <v>Não</v>
      </c>
      <c r="AD3103" s="4" t="str">
        <f t="shared" si="588"/>
        <v>Não</v>
      </c>
      <c r="AE3103" s="30" t="str">
        <f t="shared" si="589"/>
        <v>Não</v>
      </c>
    </row>
    <row r="3104" spans="1:31" x14ac:dyDescent="0.25">
      <c r="A3104" s="23">
        <v>431120</v>
      </c>
      <c r="B3104" s="27">
        <f>IFERROR(VLOOKUP(A3104,[1]Monitoramento_Base_somente_disp!$A:$L,5,FALSE),0)</f>
        <v>0</v>
      </c>
      <c r="C3104" s="20">
        <f>IFERROR(VLOOKUP(A3104,[1]Monitoramento_Base_somente_disp!$A:$L,6,FALSE),0)</f>
        <v>0</v>
      </c>
      <c r="D3104" s="20">
        <f>IFERROR(VLOOKUP(A3104,[1]Monitoramento_Base_somente_disp!$A:$L,7,FALSE),0)</f>
        <v>0</v>
      </c>
      <c r="E3104" s="20">
        <f>IFERROR(VLOOKUP(A3104,[1]Monitoramento_Base_somente_disp!$A:$L,8,FALSE),0)</f>
        <v>0</v>
      </c>
      <c r="F3104" s="20">
        <f>IFERROR(VLOOKUP(A3104,[1]Monitoramento_Base_somente_disp!$A:$L,9,FALSE),0)</f>
        <v>0</v>
      </c>
      <c r="G3104" s="28">
        <f>IFERROR(VLOOKUP(A3104,[1]Monitoramento_Base_somente_disp!$A:$L,10,FALSE),0)</f>
        <v>0</v>
      </c>
      <c r="H3104" s="27">
        <f>IFERROR(VLOOKUP(A3104,[2]webService!$A:$I,4,FALSE),0)</f>
        <v>67279</v>
      </c>
      <c r="I3104" s="20">
        <f>IFERROR(VLOOKUP(A3104,[2]webService!$A:$II,5,FALSE),0)</f>
        <v>881179</v>
      </c>
      <c r="J3104" s="20">
        <f>IFERROR(VLOOKUP(A3104,[2]webService!$A:$I,6,FALSE),0)</f>
        <v>0</v>
      </c>
      <c r="K3104" s="20">
        <f>IFERROR(VLOOKUP(A3104,[2]webService!$A:$I,7,FALSE),0)</f>
        <v>0</v>
      </c>
      <c r="L3104" s="20">
        <f>IFERROR(VLOOKUP(A3104,[2]webService!$A:$I,8,FALSE),0)</f>
        <v>0</v>
      </c>
      <c r="M3104" s="28">
        <f>IFERROR(VLOOKUP(A3104,[2]webService!$A:$I,9,FALSE),0)</f>
        <v>0</v>
      </c>
      <c r="N3104" s="27">
        <f>IFERROR(VLOOKUP(A3104,[3]soaBnafar!$A:$G,2,FALSE),0)</f>
        <v>0</v>
      </c>
      <c r="O3104" s="20">
        <f>IFERROR(VLOOKUP(A3104,[3]soaBnafar!$A:$H,3,FALSE),0)</f>
        <v>0</v>
      </c>
      <c r="P3104" s="20">
        <f>IFERROR(VLOOKUP(A3104,[3]soaBnafar!$A:$G,4,FALSE),0)</f>
        <v>0</v>
      </c>
      <c r="Q3104" s="20">
        <f>IFERROR(VLOOKUP(A3104,[3]soaBnafar!$A:$G,5,FALSE),0)</f>
        <v>0</v>
      </c>
      <c r="R3104" s="20">
        <f>IFERROR(VLOOKUP(A3104,[3]soaBnafar!$A:$G,6,FALSE),0)</f>
        <v>0</v>
      </c>
      <c r="S3104" s="20">
        <f>IFERROR(VLOOKUP(A3104,[3]soaBnafar!$A:$G,7,FALSE),0)</f>
        <v>0</v>
      </c>
      <c r="T3104" s="32">
        <f t="shared" si="578"/>
        <v>67279</v>
      </c>
      <c r="U3104" s="21">
        <f t="shared" si="579"/>
        <v>881179</v>
      </c>
      <c r="V3104" s="21">
        <f t="shared" si="580"/>
        <v>0</v>
      </c>
      <c r="W3104" s="21">
        <f t="shared" si="581"/>
        <v>0</v>
      </c>
      <c r="X3104" s="21">
        <f t="shared" si="582"/>
        <v>0</v>
      </c>
      <c r="Y3104" s="33">
        <f t="shared" si="583"/>
        <v>0</v>
      </c>
      <c r="Z3104" s="4" t="str">
        <f t="shared" si="584"/>
        <v>Sim</v>
      </c>
      <c r="AA3104" s="4" t="str">
        <f t="shared" si="585"/>
        <v>Sim</v>
      </c>
      <c r="AB3104" s="4" t="str">
        <f t="shared" si="586"/>
        <v>Não</v>
      </c>
      <c r="AC3104" s="4" t="str">
        <f t="shared" si="587"/>
        <v>Não</v>
      </c>
      <c r="AD3104" s="4" t="str">
        <f t="shared" si="588"/>
        <v>Não</v>
      </c>
      <c r="AE3104" s="30" t="str">
        <f t="shared" si="589"/>
        <v>Não</v>
      </c>
    </row>
    <row r="3105" spans="1:31" x14ac:dyDescent="0.25">
      <c r="A3105" s="23">
        <v>431123</v>
      </c>
      <c r="B3105" s="27">
        <f>IFERROR(VLOOKUP(A3105,[1]Monitoramento_Base_somente_disp!$A:$L,5,FALSE),0)</f>
        <v>57415</v>
      </c>
      <c r="C3105" s="20">
        <f>IFERROR(VLOOKUP(A3105,[1]Monitoramento_Base_somente_disp!$A:$L,6,FALSE),0)</f>
        <v>9523581</v>
      </c>
      <c r="D3105" s="20">
        <f>IFERROR(VLOOKUP(A3105,[1]Monitoramento_Base_somente_disp!$A:$L,7,FALSE),0)</f>
        <v>38985</v>
      </c>
      <c r="E3105" s="20">
        <f>IFERROR(VLOOKUP(A3105,[1]Monitoramento_Base_somente_disp!$A:$L,8,FALSE),0)</f>
        <v>6686488</v>
      </c>
      <c r="F3105" s="20">
        <f>IFERROR(VLOOKUP(A3105,[1]Monitoramento_Base_somente_disp!$A:$L,9,FALSE),0)</f>
        <v>0</v>
      </c>
      <c r="G3105" s="28">
        <f>IFERROR(VLOOKUP(A3105,[1]Monitoramento_Base_somente_disp!$A:$L,10,FALSE),0)</f>
        <v>0</v>
      </c>
      <c r="H3105" s="27">
        <f>IFERROR(VLOOKUP(A3105,[2]webService!$A:$I,4,FALSE),0)</f>
        <v>0</v>
      </c>
      <c r="I3105" s="20">
        <f>IFERROR(VLOOKUP(A3105,[2]webService!$A:$II,5,FALSE),0)</f>
        <v>0</v>
      </c>
      <c r="J3105" s="20">
        <f>IFERROR(VLOOKUP(A3105,[2]webService!$A:$I,6,FALSE),0)</f>
        <v>0</v>
      </c>
      <c r="K3105" s="20">
        <f>IFERROR(VLOOKUP(A3105,[2]webService!$A:$I,7,FALSE),0)</f>
        <v>0</v>
      </c>
      <c r="L3105" s="20">
        <f>IFERROR(VLOOKUP(A3105,[2]webService!$A:$I,8,FALSE),0)</f>
        <v>0</v>
      </c>
      <c r="M3105" s="28">
        <f>IFERROR(VLOOKUP(A3105,[2]webService!$A:$I,9,FALSE),0)</f>
        <v>0</v>
      </c>
      <c r="N3105" s="27">
        <f>IFERROR(VLOOKUP(A3105,[3]soaBnafar!$A:$G,2,FALSE),0)</f>
        <v>0</v>
      </c>
      <c r="O3105" s="20">
        <f>IFERROR(VLOOKUP(A3105,[3]soaBnafar!$A:$H,3,FALSE),0)</f>
        <v>0</v>
      </c>
      <c r="P3105" s="20">
        <f>IFERROR(VLOOKUP(A3105,[3]soaBnafar!$A:$G,4,FALSE),0)</f>
        <v>0</v>
      </c>
      <c r="Q3105" s="20">
        <f>IFERROR(VLOOKUP(A3105,[3]soaBnafar!$A:$G,5,FALSE),0)</f>
        <v>0</v>
      </c>
      <c r="R3105" s="20">
        <f>IFERROR(VLOOKUP(A3105,[3]soaBnafar!$A:$G,6,FALSE),0)</f>
        <v>0</v>
      </c>
      <c r="S3105" s="20">
        <f>IFERROR(VLOOKUP(A3105,[3]soaBnafar!$A:$G,7,FALSE),0)</f>
        <v>0</v>
      </c>
      <c r="T3105" s="32">
        <f t="shared" si="578"/>
        <v>57415</v>
      </c>
      <c r="U3105" s="21">
        <f t="shared" si="579"/>
        <v>9523581</v>
      </c>
      <c r="V3105" s="21">
        <f t="shared" si="580"/>
        <v>38985</v>
      </c>
      <c r="W3105" s="21">
        <f t="shared" si="581"/>
        <v>6686488</v>
      </c>
      <c r="X3105" s="21">
        <f t="shared" si="582"/>
        <v>0</v>
      </c>
      <c r="Y3105" s="33">
        <f t="shared" si="583"/>
        <v>0</v>
      </c>
      <c r="Z3105" s="4" t="str">
        <f t="shared" si="584"/>
        <v>Sim</v>
      </c>
      <c r="AA3105" s="4" t="str">
        <f t="shared" si="585"/>
        <v>Sim</v>
      </c>
      <c r="AB3105" s="4" t="str">
        <f t="shared" si="586"/>
        <v>Sim</v>
      </c>
      <c r="AC3105" s="4" t="str">
        <f t="shared" si="587"/>
        <v>Sim</v>
      </c>
      <c r="AD3105" s="4" t="str">
        <f t="shared" si="588"/>
        <v>Não</v>
      </c>
      <c r="AE3105" s="30" t="str">
        <f t="shared" si="589"/>
        <v>Não</v>
      </c>
    </row>
    <row r="3106" spans="1:31" x14ac:dyDescent="0.25">
      <c r="A3106" s="23">
        <v>431125</v>
      </c>
      <c r="B3106" s="27">
        <f>IFERROR(VLOOKUP(A3106,[1]Monitoramento_Base_somente_disp!$A:$L,5,FALSE),0)</f>
        <v>52599</v>
      </c>
      <c r="C3106" s="20">
        <f>IFERROR(VLOOKUP(A3106,[1]Monitoramento_Base_somente_disp!$A:$L,6,FALSE),0)</f>
        <v>6394765</v>
      </c>
      <c r="D3106" s="20">
        <f>IFERROR(VLOOKUP(A3106,[1]Monitoramento_Base_somente_disp!$A:$L,7,FALSE),0)</f>
        <v>32222</v>
      </c>
      <c r="E3106" s="20">
        <f>IFERROR(VLOOKUP(A3106,[1]Monitoramento_Base_somente_disp!$A:$L,8,FALSE),0)</f>
        <v>3051800</v>
      </c>
      <c r="F3106" s="20">
        <f>IFERROR(VLOOKUP(A3106,[1]Monitoramento_Base_somente_disp!$A:$L,9,FALSE),0)</f>
        <v>0</v>
      </c>
      <c r="G3106" s="28">
        <f>IFERROR(VLOOKUP(A3106,[1]Monitoramento_Base_somente_disp!$A:$L,10,FALSE),0)</f>
        <v>0</v>
      </c>
      <c r="H3106" s="27">
        <f>IFERROR(VLOOKUP(A3106,[2]webService!$A:$I,4,FALSE),0)</f>
        <v>0</v>
      </c>
      <c r="I3106" s="20">
        <f>IFERROR(VLOOKUP(A3106,[2]webService!$A:$II,5,FALSE),0)</f>
        <v>0</v>
      </c>
      <c r="J3106" s="20">
        <f>IFERROR(VLOOKUP(A3106,[2]webService!$A:$I,6,FALSE),0)</f>
        <v>0</v>
      </c>
      <c r="K3106" s="20">
        <f>IFERROR(VLOOKUP(A3106,[2]webService!$A:$I,7,FALSE),0)</f>
        <v>0</v>
      </c>
      <c r="L3106" s="20">
        <f>IFERROR(VLOOKUP(A3106,[2]webService!$A:$I,8,FALSE),0)</f>
        <v>0</v>
      </c>
      <c r="M3106" s="28">
        <f>IFERROR(VLOOKUP(A3106,[2]webService!$A:$I,9,FALSE),0)</f>
        <v>0</v>
      </c>
      <c r="N3106" s="27">
        <f>IFERROR(VLOOKUP(A3106,[3]soaBnafar!$A:$G,2,FALSE),0)</f>
        <v>0</v>
      </c>
      <c r="O3106" s="20">
        <f>IFERROR(VLOOKUP(A3106,[3]soaBnafar!$A:$H,3,FALSE),0)</f>
        <v>0</v>
      </c>
      <c r="P3106" s="20">
        <f>IFERROR(VLOOKUP(A3106,[3]soaBnafar!$A:$G,4,FALSE),0)</f>
        <v>0</v>
      </c>
      <c r="Q3106" s="20">
        <f>IFERROR(VLOOKUP(A3106,[3]soaBnafar!$A:$G,5,FALSE),0)</f>
        <v>0</v>
      </c>
      <c r="R3106" s="20">
        <f>IFERROR(VLOOKUP(A3106,[3]soaBnafar!$A:$G,6,FALSE),0)</f>
        <v>0</v>
      </c>
      <c r="S3106" s="20">
        <f>IFERROR(VLOOKUP(A3106,[3]soaBnafar!$A:$G,7,FALSE),0)</f>
        <v>0</v>
      </c>
      <c r="T3106" s="32">
        <f t="shared" si="578"/>
        <v>52599</v>
      </c>
      <c r="U3106" s="21">
        <f t="shared" si="579"/>
        <v>6394765</v>
      </c>
      <c r="V3106" s="21">
        <f t="shared" si="580"/>
        <v>32222</v>
      </c>
      <c r="W3106" s="21">
        <f t="shared" si="581"/>
        <v>3051800</v>
      </c>
      <c r="X3106" s="21">
        <f t="shared" si="582"/>
        <v>0</v>
      </c>
      <c r="Y3106" s="33">
        <f t="shared" si="583"/>
        <v>0</v>
      </c>
      <c r="Z3106" s="4" t="str">
        <f t="shared" si="584"/>
        <v>Sim</v>
      </c>
      <c r="AA3106" s="4" t="str">
        <f t="shared" si="585"/>
        <v>Sim</v>
      </c>
      <c r="AB3106" s="4" t="str">
        <f t="shared" si="586"/>
        <v>Sim</v>
      </c>
      <c r="AC3106" s="4" t="str">
        <f t="shared" si="587"/>
        <v>Sim</v>
      </c>
      <c r="AD3106" s="4" t="str">
        <f t="shared" si="588"/>
        <v>Não</v>
      </c>
      <c r="AE3106" s="30" t="str">
        <f t="shared" si="589"/>
        <v>Não</v>
      </c>
    </row>
    <row r="3107" spans="1:31" x14ac:dyDescent="0.25">
      <c r="A3107" s="23">
        <v>431130</v>
      </c>
      <c r="B3107" s="27">
        <f>IFERROR(VLOOKUP(A3107,[1]Monitoramento_Base_somente_disp!$A:$L,5,FALSE),0)</f>
        <v>0</v>
      </c>
      <c r="C3107" s="20">
        <f>IFERROR(VLOOKUP(A3107,[1]Monitoramento_Base_somente_disp!$A:$L,6,FALSE),0)</f>
        <v>0</v>
      </c>
      <c r="D3107" s="20">
        <f>IFERROR(VLOOKUP(A3107,[1]Monitoramento_Base_somente_disp!$A:$L,7,FALSE),0)</f>
        <v>0</v>
      </c>
      <c r="E3107" s="20">
        <f>IFERROR(VLOOKUP(A3107,[1]Monitoramento_Base_somente_disp!$A:$L,8,FALSE),0)</f>
        <v>0</v>
      </c>
      <c r="F3107" s="20">
        <f>IFERROR(VLOOKUP(A3107,[1]Monitoramento_Base_somente_disp!$A:$L,9,FALSE),0)</f>
        <v>0</v>
      </c>
      <c r="G3107" s="28">
        <f>IFERROR(VLOOKUP(A3107,[1]Monitoramento_Base_somente_disp!$A:$L,10,FALSE),0)</f>
        <v>0</v>
      </c>
      <c r="H3107" s="27">
        <f>IFERROR(VLOOKUP(A3107,[2]webService!$A:$I,4,FALSE),0)</f>
        <v>0</v>
      </c>
      <c r="I3107" s="20">
        <f>IFERROR(VLOOKUP(A3107,[2]webService!$A:$II,5,FALSE),0)</f>
        <v>0</v>
      </c>
      <c r="J3107" s="20">
        <f>IFERROR(VLOOKUP(A3107,[2]webService!$A:$I,6,FALSE),0)</f>
        <v>0</v>
      </c>
      <c r="K3107" s="20">
        <f>IFERROR(VLOOKUP(A3107,[2]webService!$A:$I,7,FALSE),0)</f>
        <v>0</v>
      </c>
      <c r="L3107" s="20">
        <f>IFERROR(VLOOKUP(A3107,[2]webService!$A:$I,8,FALSE),0)</f>
        <v>0</v>
      </c>
      <c r="M3107" s="28">
        <f>IFERROR(VLOOKUP(A3107,[2]webService!$A:$I,9,FALSE),0)</f>
        <v>0</v>
      </c>
      <c r="N3107" s="27">
        <f>IFERROR(VLOOKUP(A3107,[3]soaBnafar!$A:$G,2,FALSE),0)</f>
        <v>316365</v>
      </c>
      <c r="O3107" s="20">
        <f>IFERROR(VLOOKUP(A3107,[3]soaBnafar!$A:$H,3,FALSE),0)</f>
        <v>383643</v>
      </c>
      <c r="P3107" s="20">
        <f>IFERROR(VLOOKUP(A3107,[3]soaBnafar!$A:$G,4,FALSE),0)</f>
        <v>0</v>
      </c>
      <c r="Q3107" s="20">
        <f>IFERROR(VLOOKUP(A3107,[3]soaBnafar!$A:$G,5,FALSE),0)</f>
        <v>0</v>
      </c>
      <c r="R3107" s="20">
        <f>IFERROR(VLOOKUP(A3107,[3]soaBnafar!$A:$G,6,FALSE),0)</f>
        <v>0</v>
      </c>
      <c r="S3107" s="20">
        <f>IFERROR(VLOOKUP(A3107,[3]soaBnafar!$A:$G,7,FALSE),0)</f>
        <v>0</v>
      </c>
      <c r="T3107" s="32">
        <f t="shared" si="578"/>
        <v>316365</v>
      </c>
      <c r="U3107" s="21">
        <f t="shared" si="579"/>
        <v>383643</v>
      </c>
      <c r="V3107" s="21">
        <f t="shared" si="580"/>
        <v>0</v>
      </c>
      <c r="W3107" s="21">
        <f t="shared" si="581"/>
        <v>0</v>
      </c>
      <c r="X3107" s="21">
        <f t="shared" si="582"/>
        <v>0</v>
      </c>
      <c r="Y3107" s="33">
        <f t="shared" si="583"/>
        <v>0</v>
      </c>
      <c r="Z3107" s="4" t="str">
        <f t="shared" si="584"/>
        <v>Sim</v>
      </c>
      <c r="AA3107" s="4" t="str">
        <f t="shared" si="585"/>
        <v>Sim</v>
      </c>
      <c r="AB3107" s="4" t="str">
        <f t="shared" si="586"/>
        <v>Não</v>
      </c>
      <c r="AC3107" s="4" t="str">
        <f t="shared" si="587"/>
        <v>Não</v>
      </c>
      <c r="AD3107" s="4" t="str">
        <f t="shared" si="588"/>
        <v>Não</v>
      </c>
      <c r="AE3107" s="30" t="str">
        <f t="shared" si="589"/>
        <v>Não</v>
      </c>
    </row>
    <row r="3108" spans="1:31" x14ac:dyDescent="0.25">
      <c r="A3108" s="23">
        <v>431142</v>
      </c>
      <c r="B3108" s="27">
        <f>IFERROR(VLOOKUP(A3108,[1]Monitoramento_Base_somente_disp!$A:$L,5,FALSE),0)</f>
        <v>0</v>
      </c>
      <c r="C3108" s="20">
        <f>IFERROR(VLOOKUP(A3108,[1]Monitoramento_Base_somente_disp!$A:$L,6,FALSE),0)</f>
        <v>0</v>
      </c>
      <c r="D3108" s="20">
        <f>IFERROR(VLOOKUP(A3108,[1]Monitoramento_Base_somente_disp!$A:$L,7,FALSE),0)</f>
        <v>0</v>
      </c>
      <c r="E3108" s="20">
        <f>IFERROR(VLOOKUP(A3108,[1]Monitoramento_Base_somente_disp!$A:$L,8,FALSE),0)</f>
        <v>0</v>
      </c>
      <c r="F3108" s="20">
        <f>IFERROR(VLOOKUP(A3108,[1]Monitoramento_Base_somente_disp!$A:$L,9,FALSE),0)</f>
        <v>0</v>
      </c>
      <c r="G3108" s="28">
        <f>IFERROR(VLOOKUP(A3108,[1]Monitoramento_Base_somente_disp!$A:$L,10,FALSE),0)</f>
        <v>0</v>
      </c>
      <c r="H3108" s="27">
        <f>IFERROR(VLOOKUP(A3108,[2]webService!$A:$I,4,FALSE),0)</f>
        <v>16507</v>
      </c>
      <c r="I3108" s="20">
        <f>IFERROR(VLOOKUP(A3108,[2]webService!$A:$II,5,FALSE),0)</f>
        <v>60029</v>
      </c>
      <c r="J3108" s="20">
        <f>IFERROR(VLOOKUP(A3108,[2]webService!$A:$I,6,FALSE),0)</f>
        <v>0</v>
      </c>
      <c r="K3108" s="20">
        <f>IFERROR(VLOOKUP(A3108,[2]webService!$A:$I,7,FALSE),0)</f>
        <v>0</v>
      </c>
      <c r="L3108" s="20">
        <f>IFERROR(VLOOKUP(A3108,[2]webService!$A:$I,8,FALSE),0)</f>
        <v>0</v>
      </c>
      <c r="M3108" s="28">
        <f>IFERROR(VLOOKUP(A3108,[2]webService!$A:$I,9,FALSE),0)</f>
        <v>0</v>
      </c>
      <c r="N3108" s="27">
        <f>IFERROR(VLOOKUP(A3108,[3]soaBnafar!$A:$G,2,FALSE),0)</f>
        <v>0</v>
      </c>
      <c r="O3108" s="20">
        <f>IFERROR(VLOOKUP(A3108,[3]soaBnafar!$A:$H,3,FALSE),0)</f>
        <v>0</v>
      </c>
      <c r="P3108" s="20">
        <f>IFERROR(VLOOKUP(A3108,[3]soaBnafar!$A:$G,4,FALSE),0)</f>
        <v>0</v>
      </c>
      <c r="Q3108" s="20">
        <f>IFERROR(VLOOKUP(A3108,[3]soaBnafar!$A:$G,5,FALSE),0)</f>
        <v>0</v>
      </c>
      <c r="R3108" s="20">
        <f>IFERROR(VLOOKUP(A3108,[3]soaBnafar!$A:$G,6,FALSE),0)</f>
        <v>0</v>
      </c>
      <c r="S3108" s="20">
        <f>IFERROR(VLOOKUP(A3108,[3]soaBnafar!$A:$G,7,FALSE),0)</f>
        <v>0</v>
      </c>
      <c r="T3108" s="32">
        <f t="shared" si="578"/>
        <v>16507</v>
      </c>
      <c r="U3108" s="21">
        <f t="shared" si="579"/>
        <v>60029</v>
      </c>
      <c r="V3108" s="21">
        <f t="shared" si="580"/>
        <v>0</v>
      </c>
      <c r="W3108" s="21">
        <f t="shared" si="581"/>
        <v>0</v>
      </c>
      <c r="X3108" s="21">
        <f t="shared" si="582"/>
        <v>0</v>
      </c>
      <c r="Y3108" s="33">
        <f t="shared" si="583"/>
        <v>0</v>
      </c>
      <c r="Z3108" s="4" t="str">
        <f t="shared" si="584"/>
        <v>Sim</v>
      </c>
      <c r="AA3108" s="4" t="str">
        <f t="shared" si="585"/>
        <v>Sim</v>
      </c>
      <c r="AB3108" s="4" t="str">
        <f t="shared" si="586"/>
        <v>Não</v>
      </c>
      <c r="AC3108" s="4" t="str">
        <f t="shared" si="587"/>
        <v>Não</v>
      </c>
      <c r="AD3108" s="4" t="str">
        <f t="shared" si="588"/>
        <v>Não</v>
      </c>
      <c r="AE3108" s="30" t="str">
        <f t="shared" si="589"/>
        <v>Não</v>
      </c>
    </row>
    <row r="3109" spans="1:31" x14ac:dyDescent="0.25">
      <c r="A3109" s="23">
        <v>431150</v>
      </c>
      <c r="B3109" s="27">
        <f>IFERROR(VLOOKUP(A3109,[1]Monitoramento_Base_somente_disp!$A:$L,5,FALSE),0)</f>
        <v>0</v>
      </c>
      <c r="C3109" s="20">
        <f>IFERROR(VLOOKUP(A3109,[1]Monitoramento_Base_somente_disp!$A:$L,6,FALSE),0)</f>
        <v>0</v>
      </c>
      <c r="D3109" s="20">
        <f>IFERROR(VLOOKUP(A3109,[1]Monitoramento_Base_somente_disp!$A:$L,7,FALSE),0)</f>
        <v>0</v>
      </c>
      <c r="E3109" s="20">
        <f>IFERROR(VLOOKUP(A3109,[1]Monitoramento_Base_somente_disp!$A:$L,8,FALSE),0)</f>
        <v>0</v>
      </c>
      <c r="F3109" s="20">
        <f>IFERROR(VLOOKUP(A3109,[1]Monitoramento_Base_somente_disp!$A:$L,9,FALSE),0)</f>
        <v>0</v>
      </c>
      <c r="G3109" s="28">
        <f>IFERROR(VLOOKUP(A3109,[1]Monitoramento_Base_somente_disp!$A:$L,10,FALSE),0)</f>
        <v>0</v>
      </c>
      <c r="H3109" s="27">
        <f>IFERROR(VLOOKUP(A3109,[2]webService!$A:$I,4,FALSE),0)</f>
        <v>0</v>
      </c>
      <c r="I3109" s="20">
        <f>IFERROR(VLOOKUP(A3109,[2]webService!$A:$II,5,FALSE),0)</f>
        <v>0</v>
      </c>
      <c r="J3109" s="20">
        <f>IFERROR(VLOOKUP(A3109,[2]webService!$A:$I,6,FALSE),0)</f>
        <v>0</v>
      </c>
      <c r="K3109" s="20">
        <f>IFERROR(VLOOKUP(A3109,[2]webService!$A:$I,7,FALSE),0)</f>
        <v>0</v>
      </c>
      <c r="L3109" s="20">
        <f>IFERROR(VLOOKUP(A3109,[2]webService!$A:$I,8,FALSE),0)</f>
        <v>0</v>
      </c>
      <c r="M3109" s="28">
        <f>IFERROR(VLOOKUP(A3109,[2]webService!$A:$I,9,FALSE),0)</f>
        <v>0</v>
      </c>
      <c r="N3109" s="27">
        <f>IFERROR(VLOOKUP(A3109,[3]soaBnafar!$A:$G,2,FALSE),0)</f>
        <v>0</v>
      </c>
      <c r="O3109" s="20">
        <f>IFERROR(VLOOKUP(A3109,[3]soaBnafar!$A:$H,3,FALSE),0)</f>
        <v>0</v>
      </c>
      <c r="P3109" s="20">
        <f>IFERROR(VLOOKUP(A3109,[3]soaBnafar!$A:$G,4,FALSE),0)</f>
        <v>0</v>
      </c>
      <c r="Q3109" s="20">
        <f>IFERROR(VLOOKUP(A3109,[3]soaBnafar!$A:$G,5,FALSE),0)</f>
        <v>0</v>
      </c>
      <c r="R3109" s="20">
        <f>IFERROR(VLOOKUP(A3109,[3]soaBnafar!$A:$G,6,FALSE),0)</f>
        <v>0</v>
      </c>
      <c r="S3109" s="20">
        <f>IFERROR(VLOOKUP(A3109,[3]soaBnafar!$A:$G,7,FALSE),0)</f>
        <v>0</v>
      </c>
      <c r="T3109" s="32">
        <f t="shared" si="578"/>
        <v>0</v>
      </c>
      <c r="U3109" s="21">
        <f t="shared" si="579"/>
        <v>0</v>
      </c>
      <c r="V3109" s="21">
        <f t="shared" si="580"/>
        <v>0</v>
      </c>
      <c r="W3109" s="21">
        <f t="shared" si="581"/>
        <v>0</v>
      </c>
      <c r="X3109" s="21">
        <f t="shared" si="582"/>
        <v>0</v>
      </c>
      <c r="Y3109" s="33">
        <f t="shared" si="583"/>
        <v>0</v>
      </c>
      <c r="Z3109" s="4" t="str">
        <f t="shared" si="584"/>
        <v>Não</v>
      </c>
      <c r="AA3109" s="4" t="str">
        <f t="shared" si="585"/>
        <v>Não</v>
      </c>
      <c r="AB3109" s="4" t="str">
        <f t="shared" si="586"/>
        <v>Não</v>
      </c>
      <c r="AC3109" s="4" t="str">
        <f t="shared" si="587"/>
        <v>Não</v>
      </c>
      <c r="AD3109" s="4" t="str">
        <f t="shared" si="588"/>
        <v>Não</v>
      </c>
      <c r="AE3109" s="30" t="str">
        <f t="shared" si="589"/>
        <v>Não</v>
      </c>
    </row>
    <row r="3110" spans="1:31" x14ac:dyDescent="0.25">
      <c r="A3110" s="23">
        <v>431160</v>
      </c>
      <c r="B3110" s="27">
        <f>IFERROR(VLOOKUP(A3110,[1]Monitoramento_Base_somente_disp!$A:$L,5,FALSE),0)</f>
        <v>0</v>
      </c>
      <c r="C3110" s="20">
        <f>IFERROR(VLOOKUP(A3110,[1]Monitoramento_Base_somente_disp!$A:$L,6,FALSE),0)</f>
        <v>0</v>
      </c>
      <c r="D3110" s="20">
        <f>IFERROR(VLOOKUP(A3110,[1]Monitoramento_Base_somente_disp!$A:$L,7,FALSE),0)</f>
        <v>0</v>
      </c>
      <c r="E3110" s="20">
        <f>IFERROR(VLOOKUP(A3110,[1]Monitoramento_Base_somente_disp!$A:$L,8,FALSE),0)</f>
        <v>0</v>
      </c>
      <c r="F3110" s="20">
        <f>IFERROR(VLOOKUP(A3110,[1]Monitoramento_Base_somente_disp!$A:$L,9,FALSE),0)</f>
        <v>0</v>
      </c>
      <c r="G3110" s="28">
        <f>IFERROR(VLOOKUP(A3110,[1]Monitoramento_Base_somente_disp!$A:$L,10,FALSE),0)</f>
        <v>0</v>
      </c>
      <c r="H3110" s="27">
        <f>IFERROR(VLOOKUP(A3110,[2]webService!$A:$I,4,FALSE),0)</f>
        <v>54068</v>
      </c>
      <c r="I3110" s="20">
        <f>IFERROR(VLOOKUP(A3110,[2]webService!$A:$II,5,FALSE),0)</f>
        <v>382311</v>
      </c>
      <c r="J3110" s="20">
        <f>IFERROR(VLOOKUP(A3110,[2]webService!$A:$I,6,FALSE),0)</f>
        <v>0</v>
      </c>
      <c r="K3110" s="20">
        <f>IFERROR(VLOOKUP(A3110,[2]webService!$A:$I,7,FALSE),0)</f>
        <v>0</v>
      </c>
      <c r="L3110" s="20">
        <f>IFERROR(VLOOKUP(A3110,[2]webService!$A:$I,8,FALSE),0)</f>
        <v>0</v>
      </c>
      <c r="M3110" s="28">
        <f>IFERROR(VLOOKUP(A3110,[2]webService!$A:$I,9,FALSE),0)</f>
        <v>0</v>
      </c>
      <c r="N3110" s="27">
        <f>IFERROR(VLOOKUP(A3110,[3]soaBnafar!$A:$G,2,FALSE),0)</f>
        <v>0</v>
      </c>
      <c r="O3110" s="20">
        <f>IFERROR(VLOOKUP(A3110,[3]soaBnafar!$A:$H,3,FALSE),0)</f>
        <v>0</v>
      </c>
      <c r="P3110" s="20">
        <f>IFERROR(VLOOKUP(A3110,[3]soaBnafar!$A:$G,4,FALSE),0)</f>
        <v>0</v>
      </c>
      <c r="Q3110" s="20">
        <f>IFERROR(VLOOKUP(A3110,[3]soaBnafar!$A:$G,5,FALSE),0)</f>
        <v>0</v>
      </c>
      <c r="R3110" s="20">
        <f>IFERROR(VLOOKUP(A3110,[3]soaBnafar!$A:$G,6,FALSE),0)</f>
        <v>0</v>
      </c>
      <c r="S3110" s="20">
        <f>IFERROR(VLOOKUP(A3110,[3]soaBnafar!$A:$G,7,FALSE),0)</f>
        <v>0</v>
      </c>
      <c r="T3110" s="32">
        <f t="shared" si="578"/>
        <v>54068</v>
      </c>
      <c r="U3110" s="21">
        <f t="shared" si="579"/>
        <v>382311</v>
      </c>
      <c r="V3110" s="21">
        <f t="shared" si="580"/>
        <v>0</v>
      </c>
      <c r="W3110" s="21">
        <f t="shared" si="581"/>
        <v>0</v>
      </c>
      <c r="X3110" s="21">
        <f t="shared" si="582"/>
        <v>0</v>
      </c>
      <c r="Y3110" s="33">
        <f t="shared" si="583"/>
        <v>0</v>
      </c>
      <c r="Z3110" s="4" t="str">
        <f t="shared" si="584"/>
        <v>Sim</v>
      </c>
      <c r="AA3110" s="4" t="str">
        <f t="shared" si="585"/>
        <v>Sim</v>
      </c>
      <c r="AB3110" s="4" t="str">
        <f t="shared" si="586"/>
        <v>Não</v>
      </c>
      <c r="AC3110" s="4" t="str">
        <f t="shared" si="587"/>
        <v>Não</v>
      </c>
      <c r="AD3110" s="4" t="str">
        <f t="shared" si="588"/>
        <v>Não</v>
      </c>
      <c r="AE3110" s="30" t="str">
        <f t="shared" si="589"/>
        <v>Não</v>
      </c>
    </row>
    <row r="3111" spans="1:31" x14ac:dyDescent="0.25">
      <c r="A3111" s="23">
        <v>431162</v>
      </c>
      <c r="B3111" s="27">
        <f>IFERROR(VLOOKUP(A3111,[1]Monitoramento_Base_somente_disp!$A:$L,5,FALSE),0)</f>
        <v>0</v>
      </c>
      <c r="C3111" s="20">
        <f>IFERROR(VLOOKUP(A3111,[1]Monitoramento_Base_somente_disp!$A:$L,6,FALSE),0)</f>
        <v>0</v>
      </c>
      <c r="D3111" s="20">
        <f>IFERROR(VLOOKUP(A3111,[1]Monitoramento_Base_somente_disp!$A:$L,7,FALSE),0)</f>
        <v>0</v>
      </c>
      <c r="E3111" s="20">
        <f>IFERROR(VLOOKUP(A3111,[1]Monitoramento_Base_somente_disp!$A:$L,8,FALSE),0)</f>
        <v>0</v>
      </c>
      <c r="F3111" s="20">
        <f>IFERROR(VLOOKUP(A3111,[1]Monitoramento_Base_somente_disp!$A:$L,9,FALSE),0)</f>
        <v>0</v>
      </c>
      <c r="G3111" s="28">
        <f>IFERROR(VLOOKUP(A3111,[1]Monitoramento_Base_somente_disp!$A:$L,10,FALSE),0)</f>
        <v>0</v>
      </c>
      <c r="H3111" s="27">
        <f>IFERROR(VLOOKUP(A3111,[2]webService!$A:$I,4,FALSE),0)</f>
        <v>0</v>
      </c>
      <c r="I3111" s="20">
        <f>IFERROR(VLOOKUP(A3111,[2]webService!$A:$II,5,FALSE),0)</f>
        <v>0</v>
      </c>
      <c r="J3111" s="20">
        <f>IFERROR(VLOOKUP(A3111,[2]webService!$A:$I,6,FALSE),0)</f>
        <v>0</v>
      </c>
      <c r="K3111" s="20">
        <f>IFERROR(VLOOKUP(A3111,[2]webService!$A:$I,7,FALSE),0)</f>
        <v>0</v>
      </c>
      <c r="L3111" s="20">
        <f>IFERROR(VLOOKUP(A3111,[2]webService!$A:$I,8,FALSE),0)</f>
        <v>0</v>
      </c>
      <c r="M3111" s="28">
        <f>IFERROR(VLOOKUP(A3111,[2]webService!$A:$I,9,FALSE),0)</f>
        <v>0</v>
      </c>
      <c r="N3111" s="27">
        <f>IFERROR(VLOOKUP(A3111,[3]soaBnafar!$A:$G,2,FALSE),0)</f>
        <v>0</v>
      </c>
      <c r="O3111" s="20">
        <f>IFERROR(VLOOKUP(A3111,[3]soaBnafar!$A:$H,3,FALSE),0)</f>
        <v>208369</v>
      </c>
      <c r="P3111" s="20">
        <f>IFERROR(VLOOKUP(A3111,[3]soaBnafar!$A:$G,4,FALSE),0)</f>
        <v>0</v>
      </c>
      <c r="Q3111" s="20">
        <f>IFERROR(VLOOKUP(A3111,[3]soaBnafar!$A:$G,5,FALSE),0)</f>
        <v>0</v>
      </c>
      <c r="R3111" s="20">
        <f>IFERROR(VLOOKUP(A3111,[3]soaBnafar!$A:$G,6,FALSE),0)</f>
        <v>0</v>
      </c>
      <c r="S3111" s="20">
        <f>IFERROR(VLOOKUP(A3111,[3]soaBnafar!$A:$G,7,FALSE),0)</f>
        <v>0</v>
      </c>
      <c r="T3111" s="32">
        <f t="shared" si="578"/>
        <v>0</v>
      </c>
      <c r="U3111" s="21">
        <f t="shared" si="579"/>
        <v>208369</v>
      </c>
      <c r="V3111" s="21">
        <f t="shared" si="580"/>
        <v>0</v>
      </c>
      <c r="W3111" s="21">
        <f t="shared" si="581"/>
        <v>0</v>
      </c>
      <c r="X3111" s="21">
        <f t="shared" si="582"/>
        <v>0</v>
      </c>
      <c r="Y3111" s="33">
        <f t="shared" si="583"/>
        <v>0</v>
      </c>
      <c r="Z3111" s="4" t="str">
        <f t="shared" si="584"/>
        <v>Não</v>
      </c>
      <c r="AA3111" s="4" t="str">
        <f t="shared" si="585"/>
        <v>Sim</v>
      </c>
      <c r="AB3111" s="4" t="str">
        <f t="shared" si="586"/>
        <v>Não</v>
      </c>
      <c r="AC3111" s="4" t="str">
        <f t="shared" si="587"/>
        <v>Não</v>
      </c>
      <c r="AD3111" s="4" t="str">
        <f t="shared" si="588"/>
        <v>Não</v>
      </c>
      <c r="AE3111" s="30" t="str">
        <f t="shared" si="589"/>
        <v>Não</v>
      </c>
    </row>
    <row r="3112" spans="1:31" x14ac:dyDescent="0.25">
      <c r="A3112" s="23">
        <v>431164</v>
      </c>
      <c r="B3112" s="27">
        <f>IFERROR(VLOOKUP(A3112,[1]Monitoramento_Base_somente_disp!$A:$L,5,FALSE),0)</f>
        <v>65084</v>
      </c>
      <c r="C3112" s="20">
        <f>IFERROR(VLOOKUP(A3112,[1]Monitoramento_Base_somente_disp!$A:$L,6,FALSE),0)</f>
        <v>6810045</v>
      </c>
      <c r="D3112" s="20">
        <f>IFERROR(VLOOKUP(A3112,[1]Monitoramento_Base_somente_disp!$A:$L,7,FALSE),0)</f>
        <v>27224</v>
      </c>
      <c r="E3112" s="20">
        <f>IFERROR(VLOOKUP(A3112,[1]Monitoramento_Base_somente_disp!$A:$L,8,FALSE),0)</f>
        <v>3213587</v>
      </c>
      <c r="F3112" s="20">
        <f>IFERROR(VLOOKUP(A3112,[1]Monitoramento_Base_somente_disp!$A:$L,9,FALSE),0)</f>
        <v>0</v>
      </c>
      <c r="G3112" s="28">
        <f>IFERROR(VLOOKUP(A3112,[1]Monitoramento_Base_somente_disp!$A:$L,10,FALSE),0)</f>
        <v>0</v>
      </c>
      <c r="H3112" s="27">
        <f>IFERROR(VLOOKUP(A3112,[2]webService!$A:$I,4,FALSE),0)</f>
        <v>0</v>
      </c>
      <c r="I3112" s="20">
        <f>IFERROR(VLOOKUP(A3112,[2]webService!$A:$II,5,FALSE),0)</f>
        <v>0</v>
      </c>
      <c r="J3112" s="20">
        <f>IFERROR(VLOOKUP(A3112,[2]webService!$A:$I,6,FALSE),0)</f>
        <v>0</v>
      </c>
      <c r="K3112" s="20">
        <f>IFERROR(VLOOKUP(A3112,[2]webService!$A:$I,7,FALSE),0)</f>
        <v>0</v>
      </c>
      <c r="L3112" s="20">
        <f>IFERROR(VLOOKUP(A3112,[2]webService!$A:$I,8,FALSE),0)</f>
        <v>0</v>
      </c>
      <c r="M3112" s="28">
        <f>IFERROR(VLOOKUP(A3112,[2]webService!$A:$I,9,FALSE),0)</f>
        <v>0</v>
      </c>
      <c r="N3112" s="27">
        <f>IFERROR(VLOOKUP(A3112,[3]soaBnafar!$A:$G,2,FALSE),0)</f>
        <v>0</v>
      </c>
      <c r="O3112" s="20">
        <f>IFERROR(VLOOKUP(A3112,[3]soaBnafar!$A:$H,3,FALSE),0)</f>
        <v>0</v>
      </c>
      <c r="P3112" s="20">
        <f>IFERROR(VLOOKUP(A3112,[3]soaBnafar!$A:$G,4,FALSE),0)</f>
        <v>0</v>
      </c>
      <c r="Q3112" s="20">
        <f>IFERROR(VLOOKUP(A3112,[3]soaBnafar!$A:$G,5,FALSE),0)</f>
        <v>0</v>
      </c>
      <c r="R3112" s="20">
        <f>IFERROR(VLOOKUP(A3112,[3]soaBnafar!$A:$G,6,FALSE),0)</f>
        <v>0</v>
      </c>
      <c r="S3112" s="20">
        <f>IFERROR(VLOOKUP(A3112,[3]soaBnafar!$A:$G,7,FALSE),0)</f>
        <v>0</v>
      </c>
      <c r="T3112" s="32">
        <f t="shared" si="578"/>
        <v>65084</v>
      </c>
      <c r="U3112" s="21">
        <f t="shared" si="579"/>
        <v>6810045</v>
      </c>
      <c r="V3112" s="21">
        <f t="shared" si="580"/>
        <v>27224</v>
      </c>
      <c r="W3112" s="21">
        <f t="shared" si="581"/>
        <v>3213587</v>
      </c>
      <c r="X3112" s="21">
        <f t="shared" si="582"/>
        <v>0</v>
      </c>
      <c r="Y3112" s="33">
        <f t="shared" si="583"/>
        <v>0</v>
      </c>
      <c r="Z3112" s="4" t="str">
        <f t="shared" si="584"/>
        <v>Sim</v>
      </c>
      <c r="AA3112" s="4" t="str">
        <f t="shared" si="585"/>
        <v>Sim</v>
      </c>
      <c r="AB3112" s="4" t="str">
        <f t="shared" si="586"/>
        <v>Sim</v>
      </c>
      <c r="AC3112" s="4" t="str">
        <f t="shared" si="587"/>
        <v>Sim</v>
      </c>
      <c r="AD3112" s="4" t="str">
        <f t="shared" si="588"/>
        <v>Não</v>
      </c>
      <c r="AE3112" s="30" t="str">
        <f t="shared" si="589"/>
        <v>Não</v>
      </c>
    </row>
    <row r="3113" spans="1:31" x14ac:dyDescent="0.25">
      <c r="A3113" s="23">
        <v>431170</v>
      </c>
      <c r="B3113" s="27">
        <f>IFERROR(VLOOKUP(A3113,[1]Monitoramento_Base_somente_disp!$A:$L,5,FALSE),0)</f>
        <v>0</v>
      </c>
      <c r="C3113" s="20">
        <f>IFERROR(VLOOKUP(A3113,[1]Monitoramento_Base_somente_disp!$A:$L,6,FALSE),0)</f>
        <v>0</v>
      </c>
      <c r="D3113" s="20">
        <f>IFERROR(VLOOKUP(A3113,[1]Monitoramento_Base_somente_disp!$A:$L,7,FALSE),0)</f>
        <v>0</v>
      </c>
      <c r="E3113" s="20">
        <f>IFERROR(VLOOKUP(A3113,[1]Monitoramento_Base_somente_disp!$A:$L,8,FALSE),0)</f>
        <v>0</v>
      </c>
      <c r="F3113" s="20">
        <f>IFERROR(VLOOKUP(A3113,[1]Monitoramento_Base_somente_disp!$A:$L,9,FALSE),0)</f>
        <v>0</v>
      </c>
      <c r="G3113" s="28">
        <f>IFERROR(VLOOKUP(A3113,[1]Monitoramento_Base_somente_disp!$A:$L,10,FALSE),0)</f>
        <v>0</v>
      </c>
      <c r="H3113" s="27">
        <f>IFERROR(VLOOKUP(A3113,[2]webService!$A:$I,4,FALSE),0)</f>
        <v>96764</v>
      </c>
      <c r="I3113" s="20">
        <f>IFERROR(VLOOKUP(A3113,[2]webService!$A:$II,5,FALSE),0)</f>
        <v>174631</v>
      </c>
      <c r="J3113" s="20">
        <f>IFERROR(VLOOKUP(A3113,[2]webService!$A:$I,6,FALSE),0)</f>
        <v>0</v>
      </c>
      <c r="K3113" s="20">
        <f>IFERROR(VLOOKUP(A3113,[2]webService!$A:$I,7,FALSE),0)</f>
        <v>0</v>
      </c>
      <c r="L3113" s="20">
        <f>IFERROR(VLOOKUP(A3113,[2]webService!$A:$I,8,FALSE),0)</f>
        <v>0</v>
      </c>
      <c r="M3113" s="28">
        <f>IFERROR(VLOOKUP(A3113,[2]webService!$A:$I,9,FALSE),0)</f>
        <v>0</v>
      </c>
      <c r="N3113" s="27">
        <f>IFERROR(VLOOKUP(A3113,[3]soaBnafar!$A:$G,2,FALSE),0)</f>
        <v>0</v>
      </c>
      <c r="O3113" s="20">
        <f>IFERROR(VLOOKUP(A3113,[3]soaBnafar!$A:$H,3,FALSE),0)</f>
        <v>0</v>
      </c>
      <c r="P3113" s="20">
        <f>IFERROR(VLOOKUP(A3113,[3]soaBnafar!$A:$G,4,FALSE),0)</f>
        <v>0</v>
      </c>
      <c r="Q3113" s="20">
        <f>IFERROR(VLOOKUP(A3113,[3]soaBnafar!$A:$G,5,FALSE),0)</f>
        <v>0</v>
      </c>
      <c r="R3113" s="20">
        <f>IFERROR(VLOOKUP(A3113,[3]soaBnafar!$A:$G,6,FALSE),0)</f>
        <v>0</v>
      </c>
      <c r="S3113" s="20">
        <f>IFERROR(VLOOKUP(A3113,[3]soaBnafar!$A:$G,7,FALSE),0)</f>
        <v>0</v>
      </c>
      <c r="T3113" s="32">
        <f t="shared" si="578"/>
        <v>96764</v>
      </c>
      <c r="U3113" s="21">
        <f t="shared" si="579"/>
        <v>174631</v>
      </c>
      <c r="V3113" s="21">
        <f t="shared" si="580"/>
        <v>0</v>
      </c>
      <c r="W3113" s="21">
        <f t="shared" si="581"/>
        <v>0</v>
      </c>
      <c r="X3113" s="21">
        <f t="shared" si="582"/>
        <v>0</v>
      </c>
      <c r="Y3113" s="33">
        <f t="shared" si="583"/>
        <v>0</v>
      </c>
      <c r="Z3113" s="4" t="str">
        <f t="shared" si="584"/>
        <v>Sim</v>
      </c>
      <c r="AA3113" s="4" t="str">
        <f t="shared" si="585"/>
        <v>Sim</v>
      </c>
      <c r="AB3113" s="4" t="str">
        <f t="shared" si="586"/>
        <v>Não</v>
      </c>
      <c r="AC3113" s="4" t="str">
        <f t="shared" si="587"/>
        <v>Não</v>
      </c>
      <c r="AD3113" s="4" t="str">
        <f t="shared" si="588"/>
        <v>Não</v>
      </c>
      <c r="AE3113" s="30" t="str">
        <f t="shared" si="589"/>
        <v>Não</v>
      </c>
    </row>
    <row r="3114" spans="1:31" x14ac:dyDescent="0.25">
      <c r="A3114" s="23">
        <v>431171</v>
      </c>
      <c r="B3114" s="27">
        <f>IFERROR(VLOOKUP(A3114,[1]Monitoramento_Base_somente_disp!$A:$L,5,FALSE),0)</f>
        <v>0</v>
      </c>
      <c r="C3114" s="20">
        <f>IFERROR(VLOOKUP(A3114,[1]Monitoramento_Base_somente_disp!$A:$L,6,FALSE),0)</f>
        <v>0</v>
      </c>
      <c r="D3114" s="20">
        <f>IFERROR(VLOOKUP(A3114,[1]Monitoramento_Base_somente_disp!$A:$L,7,FALSE),0)</f>
        <v>0</v>
      </c>
      <c r="E3114" s="20">
        <f>IFERROR(VLOOKUP(A3114,[1]Monitoramento_Base_somente_disp!$A:$L,8,FALSE),0)</f>
        <v>0</v>
      </c>
      <c r="F3114" s="20">
        <f>IFERROR(VLOOKUP(A3114,[1]Monitoramento_Base_somente_disp!$A:$L,9,FALSE),0)</f>
        <v>0</v>
      </c>
      <c r="G3114" s="28">
        <f>IFERROR(VLOOKUP(A3114,[1]Monitoramento_Base_somente_disp!$A:$L,10,FALSE),0)</f>
        <v>0</v>
      </c>
      <c r="H3114" s="27">
        <f>IFERROR(VLOOKUP(A3114,[2]webService!$A:$I,4,FALSE),0)</f>
        <v>0</v>
      </c>
      <c r="I3114" s="20">
        <f>IFERROR(VLOOKUP(A3114,[2]webService!$A:$II,5,FALSE),0)</f>
        <v>0</v>
      </c>
      <c r="J3114" s="20">
        <f>IFERROR(VLOOKUP(A3114,[2]webService!$A:$I,6,FALSE),0)</f>
        <v>0</v>
      </c>
      <c r="K3114" s="20">
        <f>IFERROR(VLOOKUP(A3114,[2]webService!$A:$I,7,FALSE),0)</f>
        <v>0</v>
      </c>
      <c r="L3114" s="20">
        <f>IFERROR(VLOOKUP(A3114,[2]webService!$A:$I,8,FALSE),0)</f>
        <v>0</v>
      </c>
      <c r="M3114" s="28">
        <f>IFERROR(VLOOKUP(A3114,[2]webService!$A:$I,9,FALSE),0)</f>
        <v>0</v>
      </c>
      <c r="N3114" s="27">
        <f>IFERROR(VLOOKUP(A3114,[3]soaBnafar!$A:$G,2,FALSE),0)</f>
        <v>0</v>
      </c>
      <c r="O3114" s="20">
        <f>IFERROR(VLOOKUP(A3114,[3]soaBnafar!$A:$H,3,FALSE),0)</f>
        <v>0</v>
      </c>
      <c r="P3114" s="20">
        <f>IFERROR(VLOOKUP(A3114,[3]soaBnafar!$A:$G,4,FALSE),0)</f>
        <v>0</v>
      </c>
      <c r="Q3114" s="20">
        <f>IFERROR(VLOOKUP(A3114,[3]soaBnafar!$A:$G,5,FALSE),0)</f>
        <v>0</v>
      </c>
      <c r="R3114" s="20">
        <f>IFERROR(VLOOKUP(A3114,[3]soaBnafar!$A:$G,6,FALSE),0)</f>
        <v>0</v>
      </c>
      <c r="S3114" s="20">
        <f>IFERROR(VLOOKUP(A3114,[3]soaBnafar!$A:$G,7,FALSE),0)</f>
        <v>0</v>
      </c>
      <c r="T3114" s="32">
        <f t="shared" si="578"/>
        <v>0</v>
      </c>
      <c r="U3114" s="21">
        <f t="shared" si="579"/>
        <v>0</v>
      </c>
      <c r="V3114" s="21">
        <f t="shared" si="580"/>
        <v>0</v>
      </c>
      <c r="W3114" s="21">
        <f t="shared" si="581"/>
        <v>0</v>
      </c>
      <c r="X3114" s="21">
        <f t="shared" si="582"/>
        <v>0</v>
      </c>
      <c r="Y3114" s="33">
        <f t="shared" si="583"/>
        <v>0</v>
      </c>
      <c r="Z3114" s="4" t="str">
        <f t="shared" si="584"/>
        <v>Não</v>
      </c>
      <c r="AA3114" s="4" t="str">
        <f t="shared" si="585"/>
        <v>Não</v>
      </c>
      <c r="AB3114" s="4" t="str">
        <f t="shared" si="586"/>
        <v>Não</v>
      </c>
      <c r="AC3114" s="4" t="str">
        <f t="shared" si="587"/>
        <v>Não</v>
      </c>
      <c r="AD3114" s="4" t="str">
        <f t="shared" si="588"/>
        <v>Não</v>
      </c>
      <c r="AE3114" s="30" t="str">
        <f t="shared" si="589"/>
        <v>Não</v>
      </c>
    </row>
    <row r="3115" spans="1:31" x14ac:dyDescent="0.25">
      <c r="A3115" s="23">
        <v>431173</v>
      </c>
      <c r="B3115" s="27">
        <f>IFERROR(VLOOKUP(A3115,[1]Monitoramento_Base_somente_disp!$A:$L,5,FALSE),0)</f>
        <v>0</v>
      </c>
      <c r="C3115" s="20">
        <f>IFERROR(VLOOKUP(A3115,[1]Monitoramento_Base_somente_disp!$A:$L,6,FALSE),0)</f>
        <v>0</v>
      </c>
      <c r="D3115" s="20">
        <f>IFERROR(VLOOKUP(A3115,[1]Monitoramento_Base_somente_disp!$A:$L,7,FALSE),0)</f>
        <v>0</v>
      </c>
      <c r="E3115" s="20">
        <f>IFERROR(VLOOKUP(A3115,[1]Monitoramento_Base_somente_disp!$A:$L,8,FALSE),0)</f>
        <v>0</v>
      </c>
      <c r="F3115" s="20">
        <f>IFERROR(VLOOKUP(A3115,[1]Monitoramento_Base_somente_disp!$A:$L,9,FALSE),0)</f>
        <v>0</v>
      </c>
      <c r="G3115" s="28">
        <f>IFERROR(VLOOKUP(A3115,[1]Monitoramento_Base_somente_disp!$A:$L,10,FALSE),0)</f>
        <v>0</v>
      </c>
      <c r="H3115" s="27">
        <f>IFERROR(VLOOKUP(A3115,[2]webService!$A:$I,4,FALSE),0)</f>
        <v>0</v>
      </c>
      <c r="I3115" s="20">
        <f>IFERROR(VLOOKUP(A3115,[2]webService!$A:$II,5,FALSE),0)</f>
        <v>0</v>
      </c>
      <c r="J3115" s="20">
        <f>IFERROR(VLOOKUP(A3115,[2]webService!$A:$I,6,FALSE),0)</f>
        <v>0</v>
      </c>
      <c r="K3115" s="20">
        <f>IFERROR(VLOOKUP(A3115,[2]webService!$A:$I,7,FALSE),0)</f>
        <v>0</v>
      </c>
      <c r="L3115" s="20">
        <f>IFERROR(VLOOKUP(A3115,[2]webService!$A:$I,8,FALSE),0)</f>
        <v>0</v>
      </c>
      <c r="M3115" s="28">
        <f>IFERROR(VLOOKUP(A3115,[2]webService!$A:$I,9,FALSE),0)</f>
        <v>0</v>
      </c>
      <c r="N3115" s="27">
        <f>IFERROR(VLOOKUP(A3115,[3]soaBnafar!$A:$G,2,FALSE),0)</f>
        <v>0</v>
      </c>
      <c r="O3115" s="20">
        <f>IFERROR(VLOOKUP(A3115,[3]soaBnafar!$A:$H,3,FALSE),0)</f>
        <v>0</v>
      </c>
      <c r="P3115" s="20">
        <f>IFERROR(VLOOKUP(A3115,[3]soaBnafar!$A:$G,4,FALSE),0)</f>
        <v>0</v>
      </c>
      <c r="Q3115" s="20">
        <f>IFERROR(VLOOKUP(A3115,[3]soaBnafar!$A:$G,5,FALSE),0)</f>
        <v>0</v>
      </c>
      <c r="R3115" s="20">
        <f>IFERROR(VLOOKUP(A3115,[3]soaBnafar!$A:$G,6,FALSE),0)</f>
        <v>0</v>
      </c>
      <c r="S3115" s="20">
        <f>IFERROR(VLOOKUP(A3115,[3]soaBnafar!$A:$G,7,FALSE),0)</f>
        <v>0</v>
      </c>
      <c r="T3115" s="32">
        <f t="shared" si="578"/>
        <v>0</v>
      </c>
      <c r="U3115" s="21">
        <f t="shared" si="579"/>
        <v>0</v>
      </c>
      <c r="V3115" s="21">
        <f t="shared" si="580"/>
        <v>0</v>
      </c>
      <c r="W3115" s="21">
        <f t="shared" si="581"/>
        <v>0</v>
      </c>
      <c r="X3115" s="21">
        <f t="shared" si="582"/>
        <v>0</v>
      </c>
      <c r="Y3115" s="33">
        <f t="shared" si="583"/>
        <v>0</v>
      </c>
      <c r="Z3115" s="4" t="str">
        <f t="shared" si="584"/>
        <v>Não</v>
      </c>
      <c r="AA3115" s="4" t="str">
        <f t="shared" si="585"/>
        <v>Não</v>
      </c>
      <c r="AB3115" s="4" t="str">
        <f t="shared" si="586"/>
        <v>Não</v>
      </c>
      <c r="AC3115" s="4" t="str">
        <f t="shared" si="587"/>
        <v>Não</v>
      </c>
      <c r="AD3115" s="4" t="str">
        <f t="shared" si="588"/>
        <v>Não</v>
      </c>
      <c r="AE3115" s="30" t="str">
        <f t="shared" si="589"/>
        <v>Não</v>
      </c>
    </row>
    <row r="3116" spans="1:31" x14ac:dyDescent="0.25">
      <c r="A3116" s="23">
        <v>431175</v>
      </c>
      <c r="B3116" s="27">
        <f>IFERROR(VLOOKUP(A3116,[1]Monitoramento_Base_somente_disp!$A:$L,5,FALSE),0)</f>
        <v>0</v>
      </c>
      <c r="C3116" s="20">
        <f>IFERROR(VLOOKUP(A3116,[1]Monitoramento_Base_somente_disp!$A:$L,6,FALSE),0)</f>
        <v>0</v>
      </c>
      <c r="D3116" s="20">
        <f>IFERROR(VLOOKUP(A3116,[1]Monitoramento_Base_somente_disp!$A:$L,7,FALSE),0)</f>
        <v>0</v>
      </c>
      <c r="E3116" s="20">
        <f>IFERROR(VLOOKUP(A3116,[1]Monitoramento_Base_somente_disp!$A:$L,8,FALSE),0)</f>
        <v>0</v>
      </c>
      <c r="F3116" s="20">
        <f>IFERROR(VLOOKUP(A3116,[1]Monitoramento_Base_somente_disp!$A:$L,9,FALSE),0)</f>
        <v>0</v>
      </c>
      <c r="G3116" s="28">
        <f>IFERROR(VLOOKUP(A3116,[1]Monitoramento_Base_somente_disp!$A:$L,10,FALSE),0)</f>
        <v>0</v>
      </c>
      <c r="H3116" s="27">
        <f>IFERROR(VLOOKUP(A3116,[2]webService!$A:$I,4,FALSE),0)</f>
        <v>0</v>
      </c>
      <c r="I3116" s="20">
        <f>IFERROR(VLOOKUP(A3116,[2]webService!$A:$II,5,FALSE),0)</f>
        <v>0</v>
      </c>
      <c r="J3116" s="20">
        <f>IFERROR(VLOOKUP(A3116,[2]webService!$A:$I,6,FALSE),0)</f>
        <v>0</v>
      </c>
      <c r="K3116" s="20">
        <f>IFERROR(VLOOKUP(A3116,[2]webService!$A:$I,7,FALSE),0)</f>
        <v>0</v>
      </c>
      <c r="L3116" s="20">
        <f>IFERROR(VLOOKUP(A3116,[2]webService!$A:$I,8,FALSE),0)</f>
        <v>0</v>
      </c>
      <c r="M3116" s="28">
        <f>IFERROR(VLOOKUP(A3116,[2]webService!$A:$I,9,FALSE),0)</f>
        <v>0</v>
      </c>
      <c r="N3116" s="27">
        <f>IFERROR(VLOOKUP(A3116,[3]soaBnafar!$A:$G,2,FALSE),0)</f>
        <v>0</v>
      </c>
      <c r="O3116" s="20">
        <f>IFERROR(VLOOKUP(A3116,[3]soaBnafar!$A:$H,3,FALSE),0)</f>
        <v>0</v>
      </c>
      <c r="P3116" s="20">
        <f>IFERROR(VLOOKUP(A3116,[3]soaBnafar!$A:$G,4,FALSE),0)</f>
        <v>0</v>
      </c>
      <c r="Q3116" s="20">
        <f>IFERROR(VLOOKUP(A3116,[3]soaBnafar!$A:$G,5,FALSE),0)</f>
        <v>0</v>
      </c>
      <c r="R3116" s="20">
        <f>IFERROR(VLOOKUP(A3116,[3]soaBnafar!$A:$G,6,FALSE),0)</f>
        <v>0</v>
      </c>
      <c r="S3116" s="20">
        <f>IFERROR(VLOOKUP(A3116,[3]soaBnafar!$A:$G,7,FALSE),0)</f>
        <v>0</v>
      </c>
      <c r="T3116" s="32">
        <f t="shared" si="578"/>
        <v>0</v>
      </c>
      <c r="U3116" s="21">
        <f t="shared" si="579"/>
        <v>0</v>
      </c>
      <c r="V3116" s="21">
        <f t="shared" si="580"/>
        <v>0</v>
      </c>
      <c r="W3116" s="21">
        <f t="shared" si="581"/>
        <v>0</v>
      </c>
      <c r="X3116" s="21">
        <f t="shared" si="582"/>
        <v>0</v>
      </c>
      <c r="Y3116" s="33">
        <f t="shared" si="583"/>
        <v>0</v>
      </c>
      <c r="Z3116" s="4" t="str">
        <f t="shared" si="584"/>
        <v>Não</v>
      </c>
      <c r="AA3116" s="4" t="str">
        <f t="shared" si="585"/>
        <v>Não</v>
      </c>
      <c r="AB3116" s="4" t="str">
        <f t="shared" si="586"/>
        <v>Não</v>
      </c>
      <c r="AC3116" s="4" t="str">
        <f t="shared" si="587"/>
        <v>Não</v>
      </c>
      <c r="AD3116" s="4" t="str">
        <f t="shared" si="588"/>
        <v>Não</v>
      </c>
      <c r="AE3116" s="30" t="str">
        <f t="shared" si="589"/>
        <v>Não</v>
      </c>
    </row>
    <row r="3117" spans="1:31" x14ac:dyDescent="0.25">
      <c r="A3117" s="23">
        <v>431177</v>
      </c>
      <c r="B3117" s="27">
        <f>IFERROR(VLOOKUP(A3117,[1]Monitoramento_Base_somente_disp!$A:$L,5,FALSE),0)</f>
        <v>54761</v>
      </c>
      <c r="C3117" s="20">
        <f>IFERROR(VLOOKUP(A3117,[1]Monitoramento_Base_somente_disp!$A:$L,6,FALSE),0)</f>
        <v>5551450</v>
      </c>
      <c r="D3117" s="20">
        <f>IFERROR(VLOOKUP(A3117,[1]Monitoramento_Base_somente_disp!$A:$L,7,FALSE),0)</f>
        <v>25473</v>
      </c>
      <c r="E3117" s="20">
        <f>IFERROR(VLOOKUP(A3117,[1]Monitoramento_Base_somente_disp!$A:$L,8,FALSE),0)</f>
        <v>2669493</v>
      </c>
      <c r="F3117" s="20">
        <f>IFERROR(VLOOKUP(A3117,[1]Monitoramento_Base_somente_disp!$A:$L,9,FALSE),0)</f>
        <v>0</v>
      </c>
      <c r="G3117" s="28">
        <f>IFERROR(VLOOKUP(A3117,[1]Monitoramento_Base_somente_disp!$A:$L,10,FALSE),0)</f>
        <v>0</v>
      </c>
      <c r="H3117" s="27">
        <f>IFERROR(VLOOKUP(A3117,[2]webService!$A:$I,4,FALSE),0)</f>
        <v>0</v>
      </c>
      <c r="I3117" s="20">
        <f>IFERROR(VLOOKUP(A3117,[2]webService!$A:$II,5,FALSE),0)</f>
        <v>0</v>
      </c>
      <c r="J3117" s="20">
        <f>IFERROR(VLOOKUP(A3117,[2]webService!$A:$I,6,FALSE),0)</f>
        <v>0</v>
      </c>
      <c r="K3117" s="20">
        <f>IFERROR(VLOOKUP(A3117,[2]webService!$A:$I,7,FALSE),0)</f>
        <v>0</v>
      </c>
      <c r="L3117" s="20">
        <f>IFERROR(VLOOKUP(A3117,[2]webService!$A:$I,8,FALSE),0)</f>
        <v>0</v>
      </c>
      <c r="M3117" s="28">
        <f>IFERROR(VLOOKUP(A3117,[2]webService!$A:$I,9,FALSE),0)</f>
        <v>0</v>
      </c>
      <c r="N3117" s="27">
        <f>IFERROR(VLOOKUP(A3117,[3]soaBnafar!$A:$G,2,FALSE),0)</f>
        <v>0</v>
      </c>
      <c r="O3117" s="20">
        <f>IFERROR(VLOOKUP(A3117,[3]soaBnafar!$A:$H,3,FALSE),0)</f>
        <v>0</v>
      </c>
      <c r="P3117" s="20">
        <f>IFERROR(VLOOKUP(A3117,[3]soaBnafar!$A:$G,4,FALSE),0)</f>
        <v>0</v>
      </c>
      <c r="Q3117" s="20">
        <f>IFERROR(VLOOKUP(A3117,[3]soaBnafar!$A:$G,5,FALSE),0)</f>
        <v>0</v>
      </c>
      <c r="R3117" s="20">
        <f>IFERROR(VLOOKUP(A3117,[3]soaBnafar!$A:$G,6,FALSE),0)</f>
        <v>0</v>
      </c>
      <c r="S3117" s="20">
        <f>IFERROR(VLOOKUP(A3117,[3]soaBnafar!$A:$G,7,FALSE),0)</f>
        <v>0</v>
      </c>
      <c r="T3117" s="32">
        <f t="shared" si="578"/>
        <v>54761</v>
      </c>
      <c r="U3117" s="21">
        <f t="shared" si="579"/>
        <v>5551450</v>
      </c>
      <c r="V3117" s="21">
        <f t="shared" si="580"/>
        <v>25473</v>
      </c>
      <c r="W3117" s="21">
        <f t="shared" si="581"/>
        <v>2669493</v>
      </c>
      <c r="X3117" s="21">
        <f t="shared" si="582"/>
        <v>0</v>
      </c>
      <c r="Y3117" s="33">
        <f t="shared" si="583"/>
        <v>0</v>
      </c>
      <c r="Z3117" s="4" t="str">
        <f t="shared" si="584"/>
        <v>Sim</v>
      </c>
      <c r="AA3117" s="4" t="str">
        <f t="shared" si="585"/>
        <v>Sim</v>
      </c>
      <c r="AB3117" s="4" t="str">
        <f t="shared" si="586"/>
        <v>Sim</v>
      </c>
      <c r="AC3117" s="4" t="str">
        <f t="shared" si="587"/>
        <v>Sim</v>
      </c>
      <c r="AD3117" s="4" t="str">
        <f t="shared" si="588"/>
        <v>Não</v>
      </c>
      <c r="AE3117" s="30" t="str">
        <f t="shared" si="589"/>
        <v>Não</v>
      </c>
    </row>
    <row r="3118" spans="1:31" x14ac:dyDescent="0.25">
      <c r="A3118" s="23">
        <v>431179</v>
      </c>
      <c r="B3118" s="27">
        <f>IFERROR(VLOOKUP(A3118,[1]Monitoramento_Base_somente_disp!$A:$L,5,FALSE),0)</f>
        <v>0</v>
      </c>
      <c r="C3118" s="20">
        <f>IFERROR(VLOOKUP(A3118,[1]Monitoramento_Base_somente_disp!$A:$L,6,FALSE),0)</f>
        <v>17555216</v>
      </c>
      <c r="D3118" s="20">
        <f>IFERROR(VLOOKUP(A3118,[1]Monitoramento_Base_somente_disp!$A:$L,7,FALSE),0)</f>
        <v>0</v>
      </c>
      <c r="E3118" s="20">
        <f>IFERROR(VLOOKUP(A3118,[1]Monitoramento_Base_somente_disp!$A:$L,8,FALSE),0)</f>
        <v>8777608</v>
      </c>
      <c r="F3118" s="20">
        <f>IFERROR(VLOOKUP(A3118,[1]Monitoramento_Base_somente_disp!$A:$L,9,FALSE),0)</f>
        <v>0</v>
      </c>
      <c r="G3118" s="28">
        <f>IFERROR(VLOOKUP(A3118,[1]Monitoramento_Base_somente_disp!$A:$L,10,FALSE),0)</f>
        <v>0</v>
      </c>
      <c r="H3118" s="27">
        <f>IFERROR(VLOOKUP(A3118,[2]webService!$A:$I,4,FALSE),0)</f>
        <v>0</v>
      </c>
      <c r="I3118" s="20">
        <f>IFERROR(VLOOKUP(A3118,[2]webService!$A:$II,5,FALSE),0)</f>
        <v>0</v>
      </c>
      <c r="J3118" s="20">
        <f>IFERROR(VLOOKUP(A3118,[2]webService!$A:$I,6,FALSE),0)</f>
        <v>0</v>
      </c>
      <c r="K3118" s="20">
        <f>IFERROR(VLOOKUP(A3118,[2]webService!$A:$I,7,FALSE),0)</f>
        <v>0</v>
      </c>
      <c r="L3118" s="20">
        <f>IFERROR(VLOOKUP(A3118,[2]webService!$A:$I,8,FALSE),0)</f>
        <v>0</v>
      </c>
      <c r="M3118" s="28">
        <f>IFERROR(VLOOKUP(A3118,[2]webService!$A:$I,9,FALSE),0)</f>
        <v>0</v>
      </c>
      <c r="N3118" s="27">
        <f>IFERROR(VLOOKUP(A3118,[3]soaBnafar!$A:$G,2,FALSE),0)</f>
        <v>0</v>
      </c>
      <c r="O3118" s="20">
        <f>IFERROR(VLOOKUP(A3118,[3]soaBnafar!$A:$H,3,FALSE),0)</f>
        <v>0</v>
      </c>
      <c r="P3118" s="20">
        <f>IFERROR(VLOOKUP(A3118,[3]soaBnafar!$A:$G,4,FALSE),0)</f>
        <v>0</v>
      </c>
      <c r="Q3118" s="20">
        <f>IFERROR(VLOOKUP(A3118,[3]soaBnafar!$A:$G,5,FALSE),0)</f>
        <v>0</v>
      </c>
      <c r="R3118" s="20">
        <f>IFERROR(VLOOKUP(A3118,[3]soaBnafar!$A:$G,6,FALSE),0)</f>
        <v>0</v>
      </c>
      <c r="S3118" s="20">
        <f>IFERROR(VLOOKUP(A3118,[3]soaBnafar!$A:$G,7,FALSE),0)</f>
        <v>0</v>
      </c>
      <c r="T3118" s="32">
        <f t="shared" si="578"/>
        <v>0</v>
      </c>
      <c r="U3118" s="21">
        <f t="shared" si="579"/>
        <v>17555216</v>
      </c>
      <c r="V3118" s="21">
        <f t="shared" si="580"/>
        <v>0</v>
      </c>
      <c r="W3118" s="21">
        <f t="shared" si="581"/>
        <v>8777608</v>
      </c>
      <c r="X3118" s="21">
        <f t="shared" si="582"/>
        <v>0</v>
      </c>
      <c r="Y3118" s="33">
        <f t="shared" si="583"/>
        <v>0</v>
      </c>
      <c r="Z3118" s="4" t="str">
        <f t="shared" si="584"/>
        <v>Não</v>
      </c>
      <c r="AA3118" s="4" t="str">
        <f t="shared" si="585"/>
        <v>Sim</v>
      </c>
      <c r="AB3118" s="4" t="str">
        <f t="shared" si="586"/>
        <v>Não</v>
      </c>
      <c r="AC3118" s="4" t="str">
        <f t="shared" si="587"/>
        <v>Sim</v>
      </c>
      <c r="AD3118" s="4" t="str">
        <f t="shared" si="588"/>
        <v>Não</v>
      </c>
      <c r="AE3118" s="30" t="str">
        <f t="shared" si="589"/>
        <v>Não</v>
      </c>
    </row>
    <row r="3119" spans="1:31" x14ac:dyDescent="0.25">
      <c r="A3119" s="23">
        <v>431205</v>
      </c>
      <c r="B3119" s="27">
        <f>IFERROR(VLOOKUP(A3119,[1]Monitoramento_Base_somente_disp!$A:$L,5,FALSE),0)</f>
        <v>0</v>
      </c>
      <c r="C3119" s="20">
        <f>IFERROR(VLOOKUP(A3119,[1]Monitoramento_Base_somente_disp!$A:$L,6,FALSE),0)</f>
        <v>0</v>
      </c>
      <c r="D3119" s="20">
        <f>IFERROR(VLOOKUP(A3119,[1]Monitoramento_Base_somente_disp!$A:$L,7,FALSE),0)</f>
        <v>0</v>
      </c>
      <c r="E3119" s="20">
        <f>IFERROR(VLOOKUP(A3119,[1]Monitoramento_Base_somente_disp!$A:$L,8,FALSE),0)</f>
        <v>0</v>
      </c>
      <c r="F3119" s="20">
        <f>IFERROR(VLOOKUP(A3119,[1]Monitoramento_Base_somente_disp!$A:$L,9,FALSE),0)</f>
        <v>0</v>
      </c>
      <c r="G3119" s="28">
        <f>IFERROR(VLOOKUP(A3119,[1]Monitoramento_Base_somente_disp!$A:$L,10,FALSE),0)</f>
        <v>0</v>
      </c>
      <c r="H3119" s="27">
        <f>IFERROR(VLOOKUP(A3119,[2]webService!$A:$I,4,FALSE),0)</f>
        <v>0</v>
      </c>
      <c r="I3119" s="20">
        <f>IFERROR(VLOOKUP(A3119,[2]webService!$A:$II,5,FALSE),0)</f>
        <v>0</v>
      </c>
      <c r="J3119" s="20">
        <f>IFERROR(VLOOKUP(A3119,[2]webService!$A:$I,6,FALSE),0)</f>
        <v>0</v>
      </c>
      <c r="K3119" s="20">
        <f>IFERROR(VLOOKUP(A3119,[2]webService!$A:$I,7,FALSE),0)</f>
        <v>0</v>
      </c>
      <c r="L3119" s="20">
        <f>IFERROR(VLOOKUP(A3119,[2]webService!$A:$I,8,FALSE),0)</f>
        <v>0</v>
      </c>
      <c r="M3119" s="28">
        <f>IFERROR(VLOOKUP(A3119,[2]webService!$A:$I,9,FALSE),0)</f>
        <v>0</v>
      </c>
      <c r="N3119" s="27">
        <f>IFERROR(VLOOKUP(A3119,[3]soaBnafar!$A:$G,2,FALSE),0)</f>
        <v>0</v>
      </c>
      <c r="O3119" s="20">
        <f>IFERROR(VLOOKUP(A3119,[3]soaBnafar!$A:$H,3,FALSE),0)</f>
        <v>0</v>
      </c>
      <c r="P3119" s="20">
        <f>IFERROR(VLOOKUP(A3119,[3]soaBnafar!$A:$G,4,FALSE),0)</f>
        <v>0</v>
      </c>
      <c r="Q3119" s="20">
        <f>IFERROR(VLOOKUP(A3119,[3]soaBnafar!$A:$G,5,FALSE),0)</f>
        <v>0</v>
      </c>
      <c r="R3119" s="20">
        <f>IFERROR(VLOOKUP(A3119,[3]soaBnafar!$A:$G,6,FALSE),0)</f>
        <v>0</v>
      </c>
      <c r="S3119" s="20">
        <f>IFERROR(VLOOKUP(A3119,[3]soaBnafar!$A:$G,7,FALSE),0)</f>
        <v>0</v>
      </c>
      <c r="T3119" s="32">
        <f t="shared" si="578"/>
        <v>0</v>
      </c>
      <c r="U3119" s="21">
        <f t="shared" si="579"/>
        <v>0</v>
      </c>
      <c r="V3119" s="21">
        <f t="shared" si="580"/>
        <v>0</v>
      </c>
      <c r="W3119" s="21">
        <f t="shared" si="581"/>
        <v>0</v>
      </c>
      <c r="X3119" s="21">
        <f t="shared" si="582"/>
        <v>0</v>
      </c>
      <c r="Y3119" s="33">
        <f t="shared" si="583"/>
        <v>0</v>
      </c>
      <c r="Z3119" s="4" t="str">
        <f t="shared" si="584"/>
        <v>Não</v>
      </c>
      <c r="AA3119" s="4" t="str">
        <f t="shared" si="585"/>
        <v>Não</v>
      </c>
      <c r="AB3119" s="4" t="str">
        <f t="shared" si="586"/>
        <v>Não</v>
      </c>
      <c r="AC3119" s="4" t="str">
        <f t="shared" si="587"/>
        <v>Não</v>
      </c>
      <c r="AD3119" s="4" t="str">
        <f t="shared" si="588"/>
        <v>Não</v>
      </c>
      <c r="AE3119" s="30" t="str">
        <f t="shared" si="589"/>
        <v>Não</v>
      </c>
    </row>
    <row r="3120" spans="1:31" x14ac:dyDescent="0.25">
      <c r="A3120" s="23">
        <v>431210</v>
      </c>
      <c r="B3120" s="27">
        <f>IFERROR(VLOOKUP(A3120,[1]Monitoramento_Base_somente_disp!$A:$L,5,FALSE),0)</f>
        <v>0</v>
      </c>
      <c r="C3120" s="20">
        <f>IFERROR(VLOOKUP(A3120,[1]Monitoramento_Base_somente_disp!$A:$L,6,FALSE),0)</f>
        <v>8232868</v>
      </c>
      <c r="D3120" s="20">
        <f>IFERROR(VLOOKUP(A3120,[1]Monitoramento_Base_somente_disp!$A:$L,7,FALSE),0)</f>
        <v>0</v>
      </c>
      <c r="E3120" s="20">
        <f>IFERROR(VLOOKUP(A3120,[1]Monitoramento_Base_somente_disp!$A:$L,8,FALSE),0)</f>
        <v>4116434</v>
      </c>
      <c r="F3120" s="20">
        <f>IFERROR(VLOOKUP(A3120,[1]Monitoramento_Base_somente_disp!$A:$L,9,FALSE),0)</f>
        <v>0</v>
      </c>
      <c r="G3120" s="28">
        <f>IFERROR(VLOOKUP(A3120,[1]Monitoramento_Base_somente_disp!$A:$L,10,FALSE),0)</f>
        <v>0</v>
      </c>
      <c r="H3120" s="27">
        <f>IFERROR(VLOOKUP(A3120,[2]webService!$A:$I,4,FALSE),0)</f>
        <v>29637</v>
      </c>
      <c r="I3120" s="20">
        <f>IFERROR(VLOOKUP(A3120,[2]webService!$A:$II,5,FALSE),0)</f>
        <v>148393</v>
      </c>
      <c r="J3120" s="20">
        <f>IFERROR(VLOOKUP(A3120,[2]webService!$A:$I,6,FALSE),0)</f>
        <v>5080</v>
      </c>
      <c r="K3120" s="20">
        <f>IFERROR(VLOOKUP(A3120,[2]webService!$A:$I,7,FALSE),0)</f>
        <v>0</v>
      </c>
      <c r="L3120" s="20">
        <f>IFERROR(VLOOKUP(A3120,[2]webService!$A:$I,8,FALSE),0)</f>
        <v>0</v>
      </c>
      <c r="M3120" s="28">
        <f>IFERROR(VLOOKUP(A3120,[2]webService!$A:$I,9,FALSE),0)</f>
        <v>0</v>
      </c>
      <c r="N3120" s="27">
        <f>IFERROR(VLOOKUP(A3120,[3]soaBnafar!$A:$G,2,FALSE),0)</f>
        <v>0</v>
      </c>
      <c r="O3120" s="20">
        <f>IFERROR(VLOOKUP(A3120,[3]soaBnafar!$A:$H,3,FALSE),0)</f>
        <v>0</v>
      </c>
      <c r="P3120" s="20">
        <f>IFERROR(VLOOKUP(A3120,[3]soaBnafar!$A:$G,4,FALSE),0)</f>
        <v>0</v>
      </c>
      <c r="Q3120" s="20">
        <f>IFERROR(VLOOKUP(A3120,[3]soaBnafar!$A:$G,5,FALSE),0)</f>
        <v>0</v>
      </c>
      <c r="R3120" s="20">
        <f>IFERROR(VLOOKUP(A3120,[3]soaBnafar!$A:$G,6,FALSE),0)</f>
        <v>0</v>
      </c>
      <c r="S3120" s="20">
        <f>IFERROR(VLOOKUP(A3120,[3]soaBnafar!$A:$G,7,FALSE),0)</f>
        <v>0</v>
      </c>
      <c r="T3120" s="32">
        <f t="shared" si="578"/>
        <v>29637</v>
      </c>
      <c r="U3120" s="21">
        <f t="shared" si="579"/>
        <v>8381261</v>
      </c>
      <c r="V3120" s="21">
        <f t="shared" si="580"/>
        <v>5080</v>
      </c>
      <c r="W3120" s="21">
        <f t="shared" si="581"/>
        <v>4116434</v>
      </c>
      <c r="X3120" s="21">
        <f t="shared" si="582"/>
        <v>0</v>
      </c>
      <c r="Y3120" s="33">
        <f t="shared" si="583"/>
        <v>0</v>
      </c>
      <c r="Z3120" s="4" t="str">
        <f t="shared" si="584"/>
        <v>Sim</v>
      </c>
      <c r="AA3120" s="4" t="str">
        <f t="shared" si="585"/>
        <v>Sim</v>
      </c>
      <c r="AB3120" s="4" t="str">
        <f t="shared" si="586"/>
        <v>Sim</v>
      </c>
      <c r="AC3120" s="4" t="str">
        <f t="shared" si="587"/>
        <v>Sim</v>
      </c>
      <c r="AD3120" s="4" t="str">
        <f t="shared" si="588"/>
        <v>Não</v>
      </c>
      <c r="AE3120" s="30" t="str">
        <f t="shared" si="589"/>
        <v>Não</v>
      </c>
    </row>
    <row r="3121" spans="1:31" x14ac:dyDescent="0.25">
      <c r="A3121" s="23">
        <v>431215</v>
      </c>
      <c r="B3121" s="27">
        <f>IFERROR(VLOOKUP(A3121,[1]Monitoramento_Base_somente_disp!$A:$L,5,FALSE),0)</f>
        <v>0</v>
      </c>
      <c r="C3121" s="20">
        <f>IFERROR(VLOOKUP(A3121,[1]Monitoramento_Base_somente_disp!$A:$L,6,FALSE),0)</f>
        <v>17080</v>
      </c>
      <c r="D3121" s="20">
        <f>IFERROR(VLOOKUP(A3121,[1]Monitoramento_Base_somente_disp!$A:$L,7,FALSE),0)</f>
        <v>0</v>
      </c>
      <c r="E3121" s="20">
        <f>IFERROR(VLOOKUP(A3121,[1]Monitoramento_Base_somente_disp!$A:$L,8,FALSE),0)</f>
        <v>8540</v>
      </c>
      <c r="F3121" s="20">
        <f>IFERROR(VLOOKUP(A3121,[1]Monitoramento_Base_somente_disp!$A:$L,9,FALSE),0)</f>
        <v>0</v>
      </c>
      <c r="G3121" s="28">
        <f>IFERROR(VLOOKUP(A3121,[1]Monitoramento_Base_somente_disp!$A:$L,10,FALSE),0)</f>
        <v>0</v>
      </c>
      <c r="H3121" s="27">
        <f>IFERROR(VLOOKUP(A3121,[2]webService!$A:$I,4,FALSE),0)</f>
        <v>0</v>
      </c>
      <c r="I3121" s="20">
        <f>IFERROR(VLOOKUP(A3121,[2]webService!$A:$II,5,FALSE),0)</f>
        <v>0</v>
      </c>
      <c r="J3121" s="20">
        <f>IFERROR(VLOOKUP(A3121,[2]webService!$A:$I,6,FALSE),0)</f>
        <v>0</v>
      </c>
      <c r="K3121" s="20">
        <f>IFERROR(VLOOKUP(A3121,[2]webService!$A:$I,7,FALSE),0)</f>
        <v>0</v>
      </c>
      <c r="L3121" s="20">
        <f>IFERROR(VLOOKUP(A3121,[2]webService!$A:$I,8,FALSE),0)</f>
        <v>0</v>
      </c>
      <c r="M3121" s="28">
        <f>IFERROR(VLOOKUP(A3121,[2]webService!$A:$I,9,FALSE),0)</f>
        <v>0</v>
      </c>
      <c r="N3121" s="27">
        <f>IFERROR(VLOOKUP(A3121,[3]soaBnafar!$A:$G,2,FALSE),0)</f>
        <v>106715</v>
      </c>
      <c r="O3121" s="20">
        <f>IFERROR(VLOOKUP(A3121,[3]soaBnafar!$A:$H,3,FALSE),0)</f>
        <v>382506</v>
      </c>
      <c r="P3121" s="20">
        <f>IFERROR(VLOOKUP(A3121,[3]soaBnafar!$A:$G,4,FALSE),0)</f>
        <v>0</v>
      </c>
      <c r="Q3121" s="20">
        <f>IFERROR(VLOOKUP(A3121,[3]soaBnafar!$A:$G,5,FALSE),0)</f>
        <v>0</v>
      </c>
      <c r="R3121" s="20">
        <f>IFERROR(VLOOKUP(A3121,[3]soaBnafar!$A:$G,6,FALSE),0)</f>
        <v>0</v>
      </c>
      <c r="S3121" s="20">
        <f>IFERROR(VLOOKUP(A3121,[3]soaBnafar!$A:$G,7,FALSE),0)</f>
        <v>0</v>
      </c>
      <c r="T3121" s="32">
        <f t="shared" si="578"/>
        <v>106715</v>
      </c>
      <c r="U3121" s="21">
        <f t="shared" si="579"/>
        <v>399586</v>
      </c>
      <c r="V3121" s="21">
        <f t="shared" si="580"/>
        <v>0</v>
      </c>
      <c r="W3121" s="21">
        <f t="shared" si="581"/>
        <v>8540</v>
      </c>
      <c r="X3121" s="21">
        <f t="shared" si="582"/>
        <v>0</v>
      </c>
      <c r="Y3121" s="33">
        <f t="shared" si="583"/>
        <v>0</v>
      </c>
      <c r="Z3121" s="4" t="str">
        <f t="shared" si="584"/>
        <v>Sim</v>
      </c>
      <c r="AA3121" s="4" t="str">
        <f t="shared" si="585"/>
        <v>Sim</v>
      </c>
      <c r="AB3121" s="4" t="str">
        <f t="shared" si="586"/>
        <v>Não</v>
      </c>
      <c r="AC3121" s="4" t="str">
        <f t="shared" si="587"/>
        <v>Sim</v>
      </c>
      <c r="AD3121" s="4" t="str">
        <f t="shared" si="588"/>
        <v>Não</v>
      </c>
      <c r="AE3121" s="30" t="str">
        <f t="shared" si="589"/>
        <v>Não</v>
      </c>
    </row>
    <row r="3122" spans="1:31" x14ac:dyDescent="0.25">
      <c r="A3122" s="23">
        <v>431225</v>
      </c>
      <c r="B3122" s="27">
        <f>IFERROR(VLOOKUP(A3122,[1]Monitoramento_Base_somente_disp!$A:$L,5,FALSE),0)</f>
        <v>0</v>
      </c>
      <c r="C3122" s="20">
        <f>IFERROR(VLOOKUP(A3122,[1]Monitoramento_Base_somente_disp!$A:$L,6,FALSE),0)</f>
        <v>0</v>
      </c>
      <c r="D3122" s="20">
        <f>IFERROR(VLOOKUP(A3122,[1]Monitoramento_Base_somente_disp!$A:$L,7,FALSE),0)</f>
        <v>0</v>
      </c>
      <c r="E3122" s="20">
        <f>IFERROR(VLOOKUP(A3122,[1]Monitoramento_Base_somente_disp!$A:$L,8,FALSE),0)</f>
        <v>0</v>
      </c>
      <c r="F3122" s="20">
        <f>IFERROR(VLOOKUP(A3122,[1]Monitoramento_Base_somente_disp!$A:$L,9,FALSE),0)</f>
        <v>0</v>
      </c>
      <c r="G3122" s="28">
        <f>IFERROR(VLOOKUP(A3122,[1]Monitoramento_Base_somente_disp!$A:$L,10,FALSE),0)</f>
        <v>0</v>
      </c>
      <c r="H3122" s="27">
        <f>IFERROR(VLOOKUP(A3122,[2]webService!$A:$I,4,FALSE),0)</f>
        <v>0</v>
      </c>
      <c r="I3122" s="20">
        <f>IFERROR(VLOOKUP(A3122,[2]webService!$A:$II,5,FALSE),0)</f>
        <v>0</v>
      </c>
      <c r="J3122" s="20">
        <f>IFERROR(VLOOKUP(A3122,[2]webService!$A:$I,6,FALSE),0)</f>
        <v>0</v>
      </c>
      <c r="K3122" s="20">
        <f>IFERROR(VLOOKUP(A3122,[2]webService!$A:$I,7,FALSE),0)</f>
        <v>0</v>
      </c>
      <c r="L3122" s="20">
        <f>IFERROR(VLOOKUP(A3122,[2]webService!$A:$I,8,FALSE),0)</f>
        <v>0</v>
      </c>
      <c r="M3122" s="28">
        <f>IFERROR(VLOOKUP(A3122,[2]webService!$A:$I,9,FALSE),0)</f>
        <v>0</v>
      </c>
      <c r="N3122" s="27">
        <f>IFERROR(VLOOKUP(A3122,[3]soaBnafar!$A:$G,2,FALSE),0)</f>
        <v>0</v>
      </c>
      <c r="O3122" s="20">
        <f>IFERROR(VLOOKUP(A3122,[3]soaBnafar!$A:$H,3,FALSE),0)</f>
        <v>0</v>
      </c>
      <c r="P3122" s="20">
        <f>IFERROR(VLOOKUP(A3122,[3]soaBnafar!$A:$G,4,FALSE),0)</f>
        <v>0</v>
      </c>
      <c r="Q3122" s="20">
        <f>IFERROR(VLOOKUP(A3122,[3]soaBnafar!$A:$G,5,FALSE),0)</f>
        <v>0</v>
      </c>
      <c r="R3122" s="20">
        <f>IFERROR(VLOOKUP(A3122,[3]soaBnafar!$A:$G,6,FALSE),0)</f>
        <v>0</v>
      </c>
      <c r="S3122" s="20">
        <f>IFERROR(VLOOKUP(A3122,[3]soaBnafar!$A:$G,7,FALSE),0)</f>
        <v>0</v>
      </c>
      <c r="T3122" s="32">
        <f t="shared" si="578"/>
        <v>0</v>
      </c>
      <c r="U3122" s="21">
        <f t="shared" si="579"/>
        <v>0</v>
      </c>
      <c r="V3122" s="21">
        <f t="shared" si="580"/>
        <v>0</v>
      </c>
      <c r="W3122" s="21">
        <f t="shared" si="581"/>
        <v>0</v>
      </c>
      <c r="X3122" s="21">
        <f t="shared" si="582"/>
        <v>0</v>
      </c>
      <c r="Y3122" s="33">
        <f t="shared" si="583"/>
        <v>0</v>
      </c>
      <c r="Z3122" s="4" t="str">
        <f t="shared" si="584"/>
        <v>Não</v>
      </c>
      <c r="AA3122" s="4" t="str">
        <f t="shared" si="585"/>
        <v>Não</v>
      </c>
      <c r="AB3122" s="4" t="str">
        <f t="shared" si="586"/>
        <v>Não</v>
      </c>
      <c r="AC3122" s="4" t="str">
        <f t="shared" si="587"/>
        <v>Não</v>
      </c>
      <c r="AD3122" s="4" t="str">
        <f t="shared" si="588"/>
        <v>Não</v>
      </c>
      <c r="AE3122" s="30" t="str">
        <f t="shared" si="589"/>
        <v>Não</v>
      </c>
    </row>
    <row r="3123" spans="1:31" x14ac:dyDescent="0.25">
      <c r="A3123" s="23">
        <v>431230</v>
      </c>
      <c r="B3123" s="27">
        <f>IFERROR(VLOOKUP(A3123,[1]Monitoramento_Base_somente_disp!$A:$L,5,FALSE),0)</f>
        <v>0</v>
      </c>
      <c r="C3123" s="20">
        <f>IFERROR(VLOOKUP(A3123,[1]Monitoramento_Base_somente_disp!$A:$L,6,FALSE),0)</f>
        <v>0</v>
      </c>
      <c r="D3123" s="20">
        <f>IFERROR(VLOOKUP(A3123,[1]Monitoramento_Base_somente_disp!$A:$L,7,FALSE),0)</f>
        <v>0</v>
      </c>
      <c r="E3123" s="20">
        <f>IFERROR(VLOOKUP(A3123,[1]Monitoramento_Base_somente_disp!$A:$L,8,FALSE),0)</f>
        <v>0</v>
      </c>
      <c r="F3123" s="20">
        <f>IFERROR(VLOOKUP(A3123,[1]Monitoramento_Base_somente_disp!$A:$L,9,FALSE),0)</f>
        <v>0</v>
      </c>
      <c r="G3123" s="28">
        <f>IFERROR(VLOOKUP(A3123,[1]Monitoramento_Base_somente_disp!$A:$L,10,FALSE),0)</f>
        <v>0</v>
      </c>
      <c r="H3123" s="27">
        <f>IFERROR(VLOOKUP(A3123,[2]webService!$A:$I,4,FALSE),0)</f>
        <v>96301</v>
      </c>
      <c r="I3123" s="20">
        <f>IFERROR(VLOOKUP(A3123,[2]webService!$A:$II,5,FALSE),0)</f>
        <v>248371</v>
      </c>
      <c r="J3123" s="20">
        <f>IFERROR(VLOOKUP(A3123,[2]webService!$A:$I,6,FALSE),0)</f>
        <v>0</v>
      </c>
      <c r="K3123" s="20">
        <f>IFERROR(VLOOKUP(A3123,[2]webService!$A:$I,7,FALSE),0)</f>
        <v>0</v>
      </c>
      <c r="L3123" s="20">
        <f>IFERROR(VLOOKUP(A3123,[2]webService!$A:$I,8,FALSE),0)</f>
        <v>0</v>
      </c>
      <c r="M3123" s="28">
        <f>IFERROR(VLOOKUP(A3123,[2]webService!$A:$I,9,FALSE),0)</f>
        <v>0</v>
      </c>
      <c r="N3123" s="27">
        <f>IFERROR(VLOOKUP(A3123,[3]soaBnafar!$A:$G,2,FALSE),0)</f>
        <v>0</v>
      </c>
      <c r="O3123" s="20">
        <f>IFERROR(VLOOKUP(A3123,[3]soaBnafar!$A:$H,3,FALSE),0)</f>
        <v>0</v>
      </c>
      <c r="P3123" s="20">
        <f>IFERROR(VLOOKUP(A3123,[3]soaBnafar!$A:$G,4,FALSE),0)</f>
        <v>0</v>
      </c>
      <c r="Q3123" s="20">
        <f>IFERROR(VLOOKUP(A3123,[3]soaBnafar!$A:$G,5,FALSE),0)</f>
        <v>0</v>
      </c>
      <c r="R3123" s="20">
        <f>IFERROR(VLOOKUP(A3123,[3]soaBnafar!$A:$G,6,FALSE),0)</f>
        <v>0</v>
      </c>
      <c r="S3123" s="20">
        <f>IFERROR(VLOOKUP(A3123,[3]soaBnafar!$A:$G,7,FALSE),0)</f>
        <v>0</v>
      </c>
      <c r="T3123" s="32">
        <f t="shared" si="578"/>
        <v>96301</v>
      </c>
      <c r="U3123" s="21">
        <f t="shared" si="579"/>
        <v>248371</v>
      </c>
      <c r="V3123" s="21">
        <f t="shared" si="580"/>
        <v>0</v>
      </c>
      <c r="W3123" s="21">
        <f t="shared" si="581"/>
        <v>0</v>
      </c>
      <c r="X3123" s="21">
        <f t="shared" si="582"/>
        <v>0</v>
      </c>
      <c r="Y3123" s="33">
        <f t="shared" si="583"/>
        <v>0</v>
      </c>
      <c r="Z3123" s="4" t="str">
        <f t="shared" si="584"/>
        <v>Sim</v>
      </c>
      <c r="AA3123" s="4" t="str">
        <f t="shared" si="585"/>
        <v>Sim</v>
      </c>
      <c r="AB3123" s="4" t="str">
        <f t="shared" si="586"/>
        <v>Não</v>
      </c>
      <c r="AC3123" s="4" t="str">
        <f t="shared" si="587"/>
        <v>Não</v>
      </c>
      <c r="AD3123" s="4" t="str">
        <f t="shared" si="588"/>
        <v>Não</v>
      </c>
      <c r="AE3123" s="30" t="str">
        <f t="shared" si="589"/>
        <v>Não</v>
      </c>
    </row>
    <row r="3124" spans="1:31" x14ac:dyDescent="0.25">
      <c r="A3124" s="23">
        <v>431244</v>
      </c>
      <c r="B3124" s="27">
        <f>IFERROR(VLOOKUP(A3124,[1]Monitoramento_Base_somente_disp!$A:$L,5,FALSE),0)</f>
        <v>0</v>
      </c>
      <c r="C3124" s="20">
        <f>IFERROR(VLOOKUP(A3124,[1]Monitoramento_Base_somente_disp!$A:$L,6,FALSE),0)</f>
        <v>0</v>
      </c>
      <c r="D3124" s="20">
        <f>IFERROR(VLOOKUP(A3124,[1]Monitoramento_Base_somente_disp!$A:$L,7,FALSE),0)</f>
        <v>0</v>
      </c>
      <c r="E3124" s="20">
        <f>IFERROR(VLOOKUP(A3124,[1]Monitoramento_Base_somente_disp!$A:$L,8,FALSE),0)</f>
        <v>0</v>
      </c>
      <c r="F3124" s="20">
        <f>IFERROR(VLOOKUP(A3124,[1]Monitoramento_Base_somente_disp!$A:$L,9,FALSE),0)</f>
        <v>0</v>
      </c>
      <c r="G3124" s="28">
        <f>IFERROR(VLOOKUP(A3124,[1]Monitoramento_Base_somente_disp!$A:$L,10,FALSE),0)</f>
        <v>0</v>
      </c>
      <c r="H3124" s="27">
        <f>IFERROR(VLOOKUP(A3124,[2]webService!$A:$I,4,FALSE),0)</f>
        <v>31120</v>
      </c>
      <c r="I3124" s="20">
        <f>IFERROR(VLOOKUP(A3124,[2]webService!$A:$II,5,FALSE),0)</f>
        <v>127023</v>
      </c>
      <c r="J3124" s="20">
        <f>IFERROR(VLOOKUP(A3124,[2]webService!$A:$I,6,FALSE),0)</f>
        <v>0</v>
      </c>
      <c r="K3124" s="20">
        <f>IFERROR(VLOOKUP(A3124,[2]webService!$A:$I,7,FALSE),0)</f>
        <v>0</v>
      </c>
      <c r="L3124" s="20">
        <f>IFERROR(VLOOKUP(A3124,[2]webService!$A:$I,8,FALSE),0)</f>
        <v>0</v>
      </c>
      <c r="M3124" s="28">
        <f>IFERROR(VLOOKUP(A3124,[2]webService!$A:$I,9,FALSE),0)</f>
        <v>0</v>
      </c>
      <c r="N3124" s="27">
        <f>IFERROR(VLOOKUP(A3124,[3]soaBnafar!$A:$G,2,FALSE),0)</f>
        <v>0</v>
      </c>
      <c r="O3124" s="20">
        <f>IFERROR(VLOOKUP(A3124,[3]soaBnafar!$A:$H,3,FALSE),0)</f>
        <v>0</v>
      </c>
      <c r="P3124" s="20">
        <f>IFERROR(VLOOKUP(A3124,[3]soaBnafar!$A:$G,4,FALSE),0)</f>
        <v>0</v>
      </c>
      <c r="Q3124" s="20">
        <f>IFERROR(VLOOKUP(A3124,[3]soaBnafar!$A:$G,5,FALSE),0)</f>
        <v>0</v>
      </c>
      <c r="R3124" s="20">
        <f>IFERROR(VLOOKUP(A3124,[3]soaBnafar!$A:$G,6,FALSE),0)</f>
        <v>0</v>
      </c>
      <c r="S3124" s="20">
        <f>IFERROR(VLOOKUP(A3124,[3]soaBnafar!$A:$G,7,FALSE),0)</f>
        <v>0</v>
      </c>
      <c r="T3124" s="32">
        <f t="shared" si="578"/>
        <v>31120</v>
      </c>
      <c r="U3124" s="21">
        <f t="shared" si="579"/>
        <v>127023</v>
      </c>
      <c r="V3124" s="21">
        <f t="shared" si="580"/>
        <v>0</v>
      </c>
      <c r="W3124" s="21">
        <f t="shared" si="581"/>
        <v>0</v>
      </c>
      <c r="X3124" s="21">
        <f t="shared" si="582"/>
        <v>0</v>
      </c>
      <c r="Y3124" s="33">
        <f t="shared" si="583"/>
        <v>0</v>
      </c>
      <c r="Z3124" s="4" t="str">
        <f t="shared" si="584"/>
        <v>Sim</v>
      </c>
      <c r="AA3124" s="4" t="str">
        <f t="shared" si="585"/>
        <v>Sim</v>
      </c>
      <c r="AB3124" s="4" t="str">
        <f t="shared" si="586"/>
        <v>Não</v>
      </c>
      <c r="AC3124" s="4" t="str">
        <f t="shared" si="587"/>
        <v>Não</v>
      </c>
      <c r="AD3124" s="4" t="str">
        <f t="shared" si="588"/>
        <v>Não</v>
      </c>
      <c r="AE3124" s="30" t="str">
        <f t="shared" si="589"/>
        <v>Não</v>
      </c>
    </row>
    <row r="3125" spans="1:31" x14ac:dyDescent="0.25">
      <c r="A3125" s="23">
        <v>431250</v>
      </c>
      <c r="B3125" s="27">
        <f>IFERROR(VLOOKUP(A3125,[1]Monitoramento_Base_somente_disp!$A:$L,5,FALSE),0)</f>
        <v>18465</v>
      </c>
      <c r="C3125" s="20">
        <f>IFERROR(VLOOKUP(A3125,[1]Monitoramento_Base_somente_disp!$A:$L,6,FALSE),0)</f>
        <v>51042126</v>
      </c>
      <c r="D3125" s="20">
        <f>IFERROR(VLOOKUP(A3125,[1]Monitoramento_Base_somente_disp!$A:$L,7,FALSE),0)</f>
        <v>15026</v>
      </c>
      <c r="E3125" s="20">
        <f>IFERROR(VLOOKUP(A3125,[1]Monitoramento_Base_somente_disp!$A:$L,8,FALSE),0)</f>
        <v>25285875</v>
      </c>
      <c r="F3125" s="20">
        <f>IFERROR(VLOOKUP(A3125,[1]Monitoramento_Base_somente_disp!$A:$L,9,FALSE),0)</f>
        <v>0</v>
      </c>
      <c r="G3125" s="28">
        <f>IFERROR(VLOOKUP(A3125,[1]Monitoramento_Base_somente_disp!$A:$L,10,FALSE),0)</f>
        <v>0</v>
      </c>
      <c r="H3125" s="27">
        <f>IFERROR(VLOOKUP(A3125,[2]webService!$A:$I,4,FALSE),0)</f>
        <v>0</v>
      </c>
      <c r="I3125" s="20">
        <f>IFERROR(VLOOKUP(A3125,[2]webService!$A:$II,5,FALSE),0)</f>
        <v>0</v>
      </c>
      <c r="J3125" s="20">
        <f>IFERROR(VLOOKUP(A3125,[2]webService!$A:$I,6,FALSE),0)</f>
        <v>0</v>
      </c>
      <c r="K3125" s="20">
        <f>IFERROR(VLOOKUP(A3125,[2]webService!$A:$I,7,FALSE),0)</f>
        <v>0</v>
      </c>
      <c r="L3125" s="20">
        <f>IFERROR(VLOOKUP(A3125,[2]webService!$A:$I,8,FALSE),0)</f>
        <v>0</v>
      </c>
      <c r="M3125" s="28">
        <f>IFERROR(VLOOKUP(A3125,[2]webService!$A:$I,9,FALSE),0)</f>
        <v>0</v>
      </c>
      <c r="N3125" s="27">
        <f>IFERROR(VLOOKUP(A3125,[3]soaBnafar!$A:$G,2,FALSE),0)</f>
        <v>0</v>
      </c>
      <c r="O3125" s="20">
        <f>IFERROR(VLOOKUP(A3125,[3]soaBnafar!$A:$H,3,FALSE),0)</f>
        <v>0</v>
      </c>
      <c r="P3125" s="20">
        <f>IFERROR(VLOOKUP(A3125,[3]soaBnafar!$A:$G,4,FALSE),0)</f>
        <v>0</v>
      </c>
      <c r="Q3125" s="20">
        <f>IFERROR(VLOOKUP(A3125,[3]soaBnafar!$A:$G,5,FALSE),0)</f>
        <v>0</v>
      </c>
      <c r="R3125" s="20">
        <f>IFERROR(VLOOKUP(A3125,[3]soaBnafar!$A:$G,6,FALSE),0)</f>
        <v>0</v>
      </c>
      <c r="S3125" s="20">
        <f>IFERROR(VLOOKUP(A3125,[3]soaBnafar!$A:$G,7,FALSE),0)</f>
        <v>0</v>
      </c>
      <c r="T3125" s="32">
        <f t="shared" si="578"/>
        <v>18465</v>
      </c>
      <c r="U3125" s="21">
        <f t="shared" si="579"/>
        <v>51042126</v>
      </c>
      <c r="V3125" s="21">
        <f t="shared" si="580"/>
        <v>15026</v>
      </c>
      <c r="W3125" s="21">
        <f t="shared" si="581"/>
        <v>25285875</v>
      </c>
      <c r="X3125" s="21">
        <f t="shared" si="582"/>
        <v>0</v>
      </c>
      <c r="Y3125" s="33">
        <f t="shared" si="583"/>
        <v>0</v>
      </c>
      <c r="Z3125" s="4" t="str">
        <f t="shared" si="584"/>
        <v>Sim</v>
      </c>
      <c r="AA3125" s="4" t="str">
        <f t="shared" si="585"/>
        <v>Sim</v>
      </c>
      <c r="AB3125" s="4" t="str">
        <f t="shared" si="586"/>
        <v>Sim</v>
      </c>
      <c r="AC3125" s="4" t="str">
        <f t="shared" si="587"/>
        <v>Sim</v>
      </c>
      <c r="AD3125" s="4" t="str">
        <f t="shared" si="588"/>
        <v>Não</v>
      </c>
      <c r="AE3125" s="30" t="str">
        <f t="shared" si="589"/>
        <v>Não</v>
      </c>
    </row>
    <row r="3126" spans="1:31" x14ac:dyDescent="0.25">
      <c r="A3126" s="23">
        <v>431260</v>
      </c>
      <c r="B3126" s="27">
        <f>IFERROR(VLOOKUP(A3126,[1]Monitoramento_Base_somente_disp!$A:$L,5,FALSE),0)</f>
        <v>48109</v>
      </c>
      <c r="C3126" s="20">
        <f>IFERROR(VLOOKUP(A3126,[1]Monitoramento_Base_somente_disp!$A:$L,6,FALSE),0)</f>
        <v>8646669</v>
      </c>
      <c r="D3126" s="20">
        <f>IFERROR(VLOOKUP(A3126,[1]Monitoramento_Base_somente_disp!$A:$L,7,FALSE),0)</f>
        <v>33639</v>
      </c>
      <c r="E3126" s="20">
        <f>IFERROR(VLOOKUP(A3126,[1]Monitoramento_Base_somente_disp!$A:$L,8,FALSE),0)</f>
        <v>4550786</v>
      </c>
      <c r="F3126" s="20">
        <f>IFERROR(VLOOKUP(A3126,[1]Monitoramento_Base_somente_disp!$A:$L,9,FALSE),0)</f>
        <v>0</v>
      </c>
      <c r="G3126" s="28">
        <f>IFERROR(VLOOKUP(A3126,[1]Monitoramento_Base_somente_disp!$A:$L,10,FALSE),0)</f>
        <v>0</v>
      </c>
      <c r="H3126" s="27">
        <f>IFERROR(VLOOKUP(A3126,[2]webService!$A:$I,4,FALSE),0)</f>
        <v>0</v>
      </c>
      <c r="I3126" s="20">
        <f>IFERROR(VLOOKUP(A3126,[2]webService!$A:$II,5,FALSE),0)</f>
        <v>0</v>
      </c>
      <c r="J3126" s="20">
        <f>IFERROR(VLOOKUP(A3126,[2]webService!$A:$I,6,FALSE),0)</f>
        <v>0</v>
      </c>
      <c r="K3126" s="20">
        <f>IFERROR(VLOOKUP(A3126,[2]webService!$A:$I,7,FALSE),0)</f>
        <v>0</v>
      </c>
      <c r="L3126" s="20">
        <f>IFERROR(VLOOKUP(A3126,[2]webService!$A:$I,8,FALSE),0)</f>
        <v>0</v>
      </c>
      <c r="M3126" s="28">
        <f>IFERROR(VLOOKUP(A3126,[2]webService!$A:$I,9,FALSE),0)</f>
        <v>0</v>
      </c>
      <c r="N3126" s="27">
        <f>IFERROR(VLOOKUP(A3126,[3]soaBnafar!$A:$G,2,FALSE),0)</f>
        <v>0</v>
      </c>
      <c r="O3126" s="20">
        <f>IFERROR(VLOOKUP(A3126,[3]soaBnafar!$A:$H,3,FALSE),0)</f>
        <v>0</v>
      </c>
      <c r="P3126" s="20">
        <f>IFERROR(VLOOKUP(A3126,[3]soaBnafar!$A:$G,4,FALSE),0)</f>
        <v>0</v>
      </c>
      <c r="Q3126" s="20">
        <f>IFERROR(VLOOKUP(A3126,[3]soaBnafar!$A:$G,5,FALSE),0)</f>
        <v>0</v>
      </c>
      <c r="R3126" s="20">
        <f>IFERROR(VLOOKUP(A3126,[3]soaBnafar!$A:$G,6,FALSE),0)</f>
        <v>0</v>
      </c>
      <c r="S3126" s="20">
        <f>IFERROR(VLOOKUP(A3126,[3]soaBnafar!$A:$G,7,FALSE),0)</f>
        <v>0</v>
      </c>
      <c r="T3126" s="32">
        <f t="shared" si="578"/>
        <v>48109</v>
      </c>
      <c r="U3126" s="21">
        <f t="shared" si="579"/>
        <v>8646669</v>
      </c>
      <c r="V3126" s="21">
        <f t="shared" si="580"/>
        <v>33639</v>
      </c>
      <c r="W3126" s="21">
        <f t="shared" si="581"/>
        <v>4550786</v>
      </c>
      <c r="X3126" s="21">
        <f t="shared" si="582"/>
        <v>0</v>
      </c>
      <c r="Y3126" s="33">
        <f t="shared" si="583"/>
        <v>0</v>
      </c>
      <c r="Z3126" s="4" t="str">
        <f t="shared" si="584"/>
        <v>Sim</v>
      </c>
      <c r="AA3126" s="4" t="str">
        <f t="shared" si="585"/>
        <v>Sim</v>
      </c>
      <c r="AB3126" s="4" t="str">
        <f t="shared" si="586"/>
        <v>Sim</v>
      </c>
      <c r="AC3126" s="4" t="str">
        <f t="shared" si="587"/>
        <v>Sim</v>
      </c>
      <c r="AD3126" s="4" t="str">
        <f t="shared" si="588"/>
        <v>Não</v>
      </c>
      <c r="AE3126" s="30" t="str">
        <f t="shared" si="589"/>
        <v>Não</v>
      </c>
    </row>
    <row r="3127" spans="1:31" x14ac:dyDescent="0.25">
      <c r="A3127" s="23">
        <v>431261</v>
      </c>
      <c r="B3127" s="27">
        <f>IFERROR(VLOOKUP(A3127,[1]Monitoramento_Base_somente_disp!$A:$L,5,FALSE),0)</f>
        <v>0</v>
      </c>
      <c r="C3127" s="20">
        <f>IFERROR(VLOOKUP(A3127,[1]Monitoramento_Base_somente_disp!$A:$L,6,FALSE),0)</f>
        <v>0</v>
      </c>
      <c r="D3127" s="20">
        <f>IFERROR(VLOOKUP(A3127,[1]Monitoramento_Base_somente_disp!$A:$L,7,FALSE),0)</f>
        <v>0</v>
      </c>
      <c r="E3127" s="20">
        <f>IFERROR(VLOOKUP(A3127,[1]Monitoramento_Base_somente_disp!$A:$L,8,FALSE),0)</f>
        <v>0</v>
      </c>
      <c r="F3127" s="20">
        <f>IFERROR(VLOOKUP(A3127,[1]Monitoramento_Base_somente_disp!$A:$L,9,FALSE),0)</f>
        <v>0</v>
      </c>
      <c r="G3127" s="28">
        <f>IFERROR(VLOOKUP(A3127,[1]Monitoramento_Base_somente_disp!$A:$L,10,FALSE),0)</f>
        <v>0</v>
      </c>
      <c r="H3127" s="27">
        <f>IFERROR(VLOOKUP(A3127,[2]webService!$A:$I,4,FALSE),0)</f>
        <v>0</v>
      </c>
      <c r="I3127" s="20">
        <f>IFERROR(VLOOKUP(A3127,[2]webService!$A:$II,5,FALSE),0)</f>
        <v>0</v>
      </c>
      <c r="J3127" s="20">
        <f>IFERROR(VLOOKUP(A3127,[2]webService!$A:$I,6,FALSE),0)</f>
        <v>0</v>
      </c>
      <c r="K3127" s="20">
        <f>IFERROR(VLOOKUP(A3127,[2]webService!$A:$I,7,FALSE),0)</f>
        <v>0</v>
      </c>
      <c r="L3127" s="20">
        <f>IFERROR(VLOOKUP(A3127,[2]webService!$A:$I,8,FALSE),0)</f>
        <v>0</v>
      </c>
      <c r="M3127" s="28">
        <f>IFERROR(VLOOKUP(A3127,[2]webService!$A:$I,9,FALSE),0)</f>
        <v>0</v>
      </c>
      <c r="N3127" s="27">
        <f>IFERROR(VLOOKUP(A3127,[3]soaBnafar!$A:$G,2,FALSE),0)</f>
        <v>0</v>
      </c>
      <c r="O3127" s="20">
        <f>IFERROR(VLOOKUP(A3127,[3]soaBnafar!$A:$H,3,FALSE),0)</f>
        <v>0</v>
      </c>
      <c r="P3127" s="20">
        <f>IFERROR(VLOOKUP(A3127,[3]soaBnafar!$A:$G,4,FALSE),0)</f>
        <v>0</v>
      </c>
      <c r="Q3127" s="20">
        <f>IFERROR(VLOOKUP(A3127,[3]soaBnafar!$A:$G,5,FALSE),0)</f>
        <v>0</v>
      </c>
      <c r="R3127" s="20">
        <f>IFERROR(VLOOKUP(A3127,[3]soaBnafar!$A:$G,6,FALSE),0)</f>
        <v>0</v>
      </c>
      <c r="S3127" s="20">
        <f>IFERROR(VLOOKUP(A3127,[3]soaBnafar!$A:$G,7,FALSE),0)</f>
        <v>0</v>
      </c>
      <c r="T3127" s="32">
        <f t="shared" si="578"/>
        <v>0</v>
      </c>
      <c r="U3127" s="21">
        <f t="shared" si="579"/>
        <v>0</v>
      </c>
      <c r="V3127" s="21">
        <f t="shared" si="580"/>
        <v>0</v>
      </c>
      <c r="W3127" s="21">
        <f t="shared" si="581"/>
        <v>0</v>
      </c>
      <c r="X3127" s="21">
        <f t="shared" si="582"/>
        <v>0</v>
      </c>
      <c r="Y3127" s="33">
        <f t="shared" si="583"/>
        <v>0</v>
      </c>
      <c r="Z3127" s="4" t="str">
        <f t="shared" si="584"/>
        <v>Não</v>
      </c>
      <c r="AA3127" s="4" t="str">
        <f t="shared" si="585"/>
        <v>Não</v>
      </c>
      <c r="AB3127" s="4" t="str">
        <f t="shared" si="586"/>
        <v>Não</v>
      </c>
      <c r="AC3127" s="4" t="str">
        <f t="shared" si="587"/>
        <v>Não</v>
      </c>
      <c r="AD3127" s="4" t="str">
        <f t="shared" si="588"/>
        <v>Não</v>
      </c>
      <c r="AE3127" s="30" t="str">
        <f t="shared" si="589"/>
        <v>Não</v>
      </c>
    </row>
    <row r="3128" spans="1:31" x14ac:dyDescent="0.25">
      <c r="A3128" s="23">
        <v>431262</v>
      </c>
      <c r="B3128" s="27">
        <f>IFERROR(VLOOKUP(A3128,[1]Monitoramento_Base_somente_disp!$A:$L,5,FALSE),0)</f>
        <v>0</v>
      </c>
      <c r="C3128" s="20">
        <f>IFERROR(VLOOKUP(A3128,[1]Monitoramento_Base_somente_disp!$A:$L,6,FALSE),0)</f>
        <v>0</v>
      </c>
      <c r="D3128" s="20">
        <f>IFERROR(VLOOKUP(A3128,[1]Monitoramento_Base_somente_disp!$A:$L,7,FALSE),0)</f>
        <v>0</v>
      </c>
      <c r="E3128" s="20">
        <f>IFERROR(VLOOKUP(A3128,[1]Monitoramento_Base_somente_disp!$A:$L,8,FALSE),0)</f>
        <v>0</v>
      </c>
      <c r="F3128" s="20">
        <f>IFERROR(VLOOKUP(A3128,[1]Monitoramento_Base_somente_disp!$A:$L,9,FALSE),0)</f>
        <v>0</v>
      </c>
      <c r="G3128" s="28">
        <f>IFERROR(VLOOKUP(A3128,[1]Monitoramento_Base_somente_disp!$A:$L,10,FALSE),0)</f>
        <v>0</v>
      </c>
      <c r="H3128" s="27">
        <f>IFERROR(VLOOKUP(A3128,[2]webService!$A:$I,4,FALSE),0)</f>
        <v>0</v>
      </c>
      <c r="I3128" s="20">
        <f>IFERROR(VLOOKUP(A3128,[2]webService!$A:$II,5,FALSE),0)</f>
        <v>0</v>
      </c>
      <c r="J3128" s="20">
        <f>IFERROR(VLOOKUP(A3128,[2]webService!$A:$I,6,FALSE),0)</f>
        <v>0</v>
      </c>
      <c r="K3128" s="20">
        <f>IFERROR(VLOOKUP(A3128,[2]webService!$A:$I,7,FALSE),0)</f>
        <v>0</v>
      </c>
      <c r="L3128" s="20">
        <f>IFERROR(VLOOKUP(A3128,[2]webService!$A:$I,8,FALSE),0)</f>
        <v>0</v>
      </c>
      <c r="M3128" s="28">
        <f>IFERROR(VLOOKUP(A3128,[2]webService!$A:$I,9,FALSE),0)</f>
        <v>0</v>
      </c>
      <c r="N3128" s="27">
        <f>IFERROR(VLOOKUP(A3128,[3]soaBnafar!$A:$G,2,FALSE),0)</f>
        <v>0</v>
      </c>
      <c r="O3128" s="20">
        <f>IFERROR(VLOOKUP(A3128,[3]soaBnafar!$A:$H,3,FALSE),0)</f>
        <v>0</v>
      </c>
      <c r="P3128" s="20">
        <f>IFERROR(VLOOKUP(A3128,[3]soaBnafar!$A:$G,4,FALSE),0)</f>
        <v>0</v>
      </c>
      <c r="Q3128" s="20">
        <f>IFERROR(VLOOKUP(A3128,[3]soaBnafar!$A:$G,5,FALSE),0)</f>
        <v>0</v>
      </c>
      <c r="R3128" s="20">
        <f>IFERROR(VLOOKUP(A3128,[3]soaBnafar!$A:$G,6,FALSE),0)</f>
        <v>0</v>
      </c>
      <c r="S3128" s="20">
        <f>IFERROR(VLOOKUP(A3128,[3]soaBnafar!$A:$G,7,FALSE),0)</f>
        <v>0</v>
      </c>
      <c r="T3128" s="32">
        <f t="shared" si="578"/>
        <v>0</v>
      </c>
      <c r="U3128" s="21">
        <f t="shared" si="579"/>
        <v>0</v>
      </c>
      <c r="V3128" s="21">
        <f t="shared" si="580"/>
        <v>0</v>
      </c>
      <c r="W3128" s="21">
        <f t="shared" si="581"/>
        <v>0</v>
      </c>
      <c r="X3128" s="21">
        <f t="shared" si="582"/>
        <v>0</v>
      </c>
      <c r="Y3128" s="33">
        <f t="shared" si="583"/>
        <v>0</v>
      </c>
      <c r="Z3128" s="4" t="str">
        <f t="shared" si="584"/>
        <v>Não</v>
      </c>
      <c r="AA3128" s="4" t="str">
        <f t="shared" si="585"/>
        <v>Não</v>
      </c>
      <c r="AB3128" s="4" t="str">
        <f t="shared" si="586"/>
        <v>Não</v>
      </c>
      <c r="AC3128" s="4" t="str">
        <f t="shared" si="587"/>
        <v>Não</v>
      </c>
      <c r="AD3128" s="4" t="str">
        <f t="shared" si="588"/>
        <v>Não</v>
      </c>
      <c r="AE3128" s="30" t="str">
        <f t="shared" si="589"/>
        <v>Não</v>
      </c>
    </row>
    <row r="3129" spans="1:31" x14ac:dyDescent="0.25">
      <c r="A3129" s="23">
        <v>431270</v>
      </c>
      <c r="B3129" s="27">
        <f>IFERROR(VLOOKUP(A3129,[1]Monitoramento_Base_somente_disp!$A:$L,5,FALSE),0)</f>
        <v>0</v>
      </c>
      <c r="C3129" s="20">
        <f>IFERROR(VLOOKUP(A3129,[1]Monitoramento_Base_somente_disp!$A:$L,6,FALSE),0)</f>
        <v>0</v>
      </c>
      <c r="D3129" s="20">
        <f>IFERROR(VLOOKUP(A3129,[1]Monitoramento_Base_somente_disp!$A:$L,7,FALSE),0)</f>
        <v>0</v>
      </c>
      <c r="E3129" s="20">
        <f>IFERROR(VLOOKUP(A3129,[1]Monitoramento_Base_somente_disp!$A:$L,8,FALSE),0)</f>
        <v>0</v>
      </c>
      <c r="F3129" s="20">
        <f>IFERROR(VLOOKUP(A3129,[1]Monitoramento_Base_somente_disp!$A:$L,9,FALSE),0)</f>
        <v>0</v>
      </c>
      <c r="G3129" s="28">
        <f>IFERROR(VLOOKUP(A3129,[1]Monitoramento_Base_somente_disp!$A:$L,10,FALSE),0)</f>
        <v>0</v>
      </c>
      <c r="H3129" s="27">
        <f>IFERROR(VLOOKUP(A3129,[2]webService!$A:$I,4,FALSE),0)</f>
        <v>178524</v>
      </c>
      <c r="I3129" s="20">
        <f>IFERROR(VLOOKUP(A3129,[2]webService!$A:$II,5,FALSE),0)</f>
        <v>686137</v>
      </c>
      <c r="J3129" s="20">
        <f>IFERROR(VLOOKUP(A3129,[2]webService!$A:$I,6,FALSE),0)</f>
        <v>0</v>
      </c>
      <c r="K3129" s="20">
        <f>IFERROR(VLOOKUP(A3129,[2]webService!$A:$I,7,FALSE),0)</f>
        <v>0</v>
      </c>
      <c r="L3129" s="20">
        <f>IFERROR(VLOOKUP(A3129,[2]webService!$A:$I,8,FALSE),0)</f>
        <v>0</v>
      </c>
      <c r="M3129" s="28">
        <f>IFERROR(VLOOKUP(A3129,[2]webService!$A:$I,9,FALSE),0)</f>
        <v>0</v>
      </c>
      <c r="N3129" s="27">
        <f>IFERROR(VLOOKUP(A3129,[3]soaBnafar!$A:$G,2,FALSE),0)</f>
        <v>0</v>
      </c>
      <c r="O3129" s="20">
        <f>IFERROR(VLOOKUP(A3129,[3]soaBnafar!$A:$H,3,FALSE),0)</f>
        <v>0</v>
      </c>
      <c r="P3129" s="20">
        <f>IFERROR(VLOOKUP(A3129,[3]soaBnafar!$A:$G,4,FALSE),0)</f>
        <v>0</v>
      </c>
      <c r="Q3129" s="20">
        <f>IFERROR(VLOOKUP(A3129,[3]soaBnafar!$A:$G,5,FALSE),0)</f>
        <v>0</v>
      </c>
      <c r="R3129" s="20">
        <f>IFERROR(VLOOKUP(A3129,[3]soaBnafar!$A:$G,6,FALSE),0)</f>
        <v>0</v>
      </c>
      <c r="S3129" s="20">
        <f>IFERROR(VLOOKUP(A3129,[3]soaBnafar!$A:$G,7,FALSE),0)</f>
        <v>0</v>
      </c>
      <c r="T3129" s="32">
        <f t="shared" si="578"/>
        <v>178524</v>
      </c>
      <c r="U3129" s="21">
        <f t="shared" si="579"/>
        <v>686137</v>
      </c>
      <c r="V3129" s="21">
        <f t="shared" si="580"/>
        <v>0</v>
      </c>
      <c r="W3129" s="21">
        <f t="shared" si="581"/>
        <v>0</v>
      </c>
      <c r="X3129" s="21">
        <f t="shared" si="582"/>
        <v>0</v>
      </c>
      <c r="Y3129" s="33">
        <f t="shared" si="583"/>
        <v>0</v>
      </c>
      <c r="Z3129" s="4" t="str">
        <f t="shared" si="584"/>
        <v>Sim</v>
      </c>
      <c r="AA3129" s="4" t="str">
        <f t="shared" si="585"/>
        <v>Sim</v>
      </c>
      <c r="AB3129" s="4" t="str">
        <f t="shared" si="586"/>
        <v>Não</v>
      </c>
      <c r="AC3129" s="4" t="str">
        <f t="shared" si="587"/>
        <v>Não</v>
      </c>
      <c r="AD3129" s="4" t="str">
        <f t="shared" si="588"/>
        <v>Não</v>
      </c>
      <c r="AE3129" s="30" t="str">
        <f t="shared" si="589"/>
        <v>Não</v>
      </c>
    </row>
    <row r="3130" spans="1:31" x14ac:dyDescent="0.25">
      <c r="A3130" s="23">
        <v>431306</v>
      </c>
      <c r="B3130" s="27">
        <f>IFERROR(VLOOKUP(A3130,[1]Monitoramento_Base_somente_disp!$A:$L,5,FALSE),0)</f>
        <v>0</v>
      </c>
      <c r="C3130" s="20">
        <f>IFERROR(VLOOKUP(A3130,[1]Monitoramento_Base_somente_disp!$A:$L,6,FALSE),0)</f>
        <v>0</v>
      </c>
      <c r="D3130" s="20">
        <f>IFERROR(VLOOKUP(A3130,[1]Monitoramento_Base_somente_disp!$A:$L,7,FALSE),0)</f>
        <v>0</v>
      </c>
      <c r="E3130" s="20">
        <f>IFERROR(VLOOKUP(A3130,[1]Monitoramento_Base_somente_disp!$A:$L,8,FALSE),0)</f>
        <v>0</v>
      </c>
      <c r="F3130" s="20">
        <f>IFERROR(VLOOKUP(A3130,[1]Monitoramento_Base_somente_disp!$A:$L,9,FALSE),0)</f>
        <v>0</v>
      </c>
      <c r="G3130" s="28">
        <f>IFERROR(VLOOKUP(A3130,[1]Monitoramento_Base_somente_disp!$A:$L,10,FALSE),0)</f>
        <v>0</v>
      </c>
      <c r="H3130" s="27">
        <f>IFERROR(VLOOKUP(A3130,[2]webService!$A:$I,4,FALSE),0)</f>
        <v>0</v>
      </c>
      <c r="I3130" s="20">
        <f>IFERROR(VLOOKUP(A3130,[2]webService!$A:$II,5,FALSE),0)</f>
        <v>0</v>
      </c>
      <c r="J3130" s="20">
        <f>IFERROR(VLOOKUP(A3130,[2]webService!$A:$I,6,FALSE),0)</f>
        <v>0</v>
      </c>
      <c r="K3130" s="20">
        <f>IFERROR(VLOOKUP(A3130,[2]webService!$A:$I,7,FALSE),0)</f>
        <v>0</v>
      </c>
      <c r="L3130" s="20">
        <f>IFERROR(VLOOKUP(A3130,[2]webService!$A:$I,8,FALSE),0)</f>
        <v>0</v>
      </c>
      <c r="M3130" s="28">
        <f>IFERROR(VLOOKUP(A3130,[2]webService!$A:$I,9,FALSE),0)</f>
        <v>0</v>
      </c>
      <c r="N3130" s="27">
        <f>IFERROR(VLOOKUP(A3130,[3]soaBnafar!$A:$G,2,FALSE),0)</f>
        <v>0</v>
      </c>
      <c r="O3130" s="20">
        <f>IFERROR(VLOOKUP(A3130,[3]soaBnafar!$A:$H,3,FALSE),0)</f>
        <v>0</v>
      </c>
      <c r="P3130" s="20">
        <f>IFERROR(VLOOKUP(A3130,[3]soaBnafar!$A:$G,4,FALSE),0)</f>
        <v>0</v>
      </c>
      <c r="Q3130" s="20">
        <f>IFERROR(VLOOKUP(A3130,[3]soaBnafar!$A:$G,5,FALSE),0)</f>
        <v>0</v>
      </c>
      <c r="R3130" s="20">
        <f>IFERROR(VLOOKUP(A3130,[3]soaBnafar!$A:$G,6,FALSE),0)</f>
        <v>0</v>
      </c>
      <c r="S3130" s="20">
        <f>IFERROR(VLOOKUP(A3130,[3]soaBnafar!$A:$G,7,FALSE),0)</f>
        <v>0</v>
      </c>
      <c r="T3130" s="32">
        <f t="shared" si="578"/>
        <v>0</v>
      </c>
      <c r="U3130" s="21">
        <f t="shared" si="579"/>
        <v>0</v>
      </c>
      <c r="V3130" s="21">
        <f t="shared" si="580"/>
        <v>0</v>
      </c>
      <c r="W3130" s="21">
        <f t="shared" si="581"/>
        <v>0</v>
      </c>
      <c r="X3130" s="21">
        <f t="shared" si="582"/>
        <v>0</v>
      </c>
      <c r="Y3130" s="33">
        <f t="shared" si="583"/>
        <v>0</v>
      </c>
      <c r="Z3130" s="4" t="str">
        <f t="shared" si="584"/>
        <v>Não</v>
      </c>
      <c r="AA3130" s="4" t="str">
        <f t="shared" si="585"/>
        <v>Não</v>
      </c>
      <c r="AB3130" s="4" t="str">
        <f t="shared" si="586"/>
        <v>Não</v>
      </c>
      <c r="AC3130" s="4" t="str">
        <f t="shared" si="587"/>
        <v>Não</v>
      </c>
      <c r="AD3130" s="4" t="str">
        <f t="shared" si="588"/>
        <v>Não</v>
      </c>
      <c r="AE3130" s="30" t="str">
        <f t="shared" si="589"/>
        <v>Não</v>
      </c>
    </row>
    <row r="3131" spans="1:31" x14ac:dyDescent="0.25">
      <c r="A3131" s="23">
        <v>431333</v>
      </c>
      <c r="B3131" s="27">
        <f>IFERROR(VLOOKUP(A3131,[1]Monitoramento_Base_somente_disp!$A:$L,5,FALSE),0)</f>
        <v>83934</v>
      </c>
      <c r="C3131" s="20">
        <f>IFERROR(VLOOKUP(A3131,[1]Monitoramento_Base_somente_disp!$A:$L,6,FALSE),0)</f>
        <v>8089955</v>
      </c>
      <c r="D3131" s="20">
        <f>IFERROR(VLOOKUP(A3131,[1]Monitoramento_Base_somente_disp!$A:$L,7,FALSE),0)</f>
        <v>54295</v>
      </c>
      <c r="E3131" s="20">
        <f>IFERROR(VLOOKUP(A3131,[1]Monitoramento_Base_somente_disp!$A:$L,8,FALSE),0)</f>
        <v>5317194</v>
      </c>
      <c r="F3131" s="20">
        <f>IFERROR(VLOOKUP(A3131,[1]Monitoramento_Base_somente_disp!$A:$L,9,FALSE),0)</f>
        <v>0</v>
      </c>
      <c r="G3131" s="28">
        <f>IFERROR(VLOOKUP(A3131,[1]Monitoramento_Base_somente_disp!$A:$L,10,FALSE),0)</f>
        <v>0</v>
      </c>
      <c r="H3131" s="27">
        <f>IFERROR(VLOOKUP(A3131,[2]webService!$A:$I,4,FALSE),0)</f>
        <v>0</v>
      </c>
      <c r="I3131" s="20">
        <f>IFERROR(VLOOKUP(A3131,[2]webService!$A:$II,5,FALSE),0)</f>
        <v>0</v>
      </c>
      <c r="J3131" s="20">
        <f>IFERROR(VLOOKUP(A3131,[2]webService!$A:$I,6,FALSE),0)</f>
        <v>0</v>
      </c>
      <c r="K3131" s="20">
        <f>IFERROR(VLOOKUP(A3131,[2]webService!$A:$I,7,FALSE),0)</f>
        <v>0</v>
      </c>
      <c r="L3131" s="20">
        <f>IFERROR(VLOOKUP(A3131,[2]webService!$A:$I,8,FALSE),0)</f>
        <v>0</v>
      </c>
      <c r="M3131" s="28">
        <f>IFERROR(VLOOKUP(A3131,[2]webService!$A:$I,9,FALSE),0)</f>
        <v>0</v>
      </c>
      <c r="N3131" s="27">
        <f>IFERROR(VLOOKUP(A3131,[3]soaBnafar!$A:$G,2,FALSE),0)</f>
        <v>0</v>
      </c>
      <c r="O3131" s="20">
        <f>IFERROR(VLOOKUP(A3131,[3]soaBnafar!$A:$H,3,FALSE),0)</f>
        <v>0</v>
      </c>
      <c r="P3131" s="20">
        <f>IFERROR(VLOOKUP(A3131,[3]soaBnafar!$A:$G,4,FALSE),0)</f>
        <v>0</v>
      </c>
      <c r="Q3131" s="20">
        <f>IFERROR(VLOOKUP(A3131,[3]soaBnafar!$A:$G,5,FALSE),0)</f>
        <v>0</v>
      </c>
      <c r="R3131" s="20">
        <f>IFERROR(VLOOKUP(A3131,[3]soaBnafar!$A:$G,6,FALSE),0)</f>
        <v>0</v>
      </c>
      <c r="S3131" s="20">
        <f>IFERROR(VLOOKUP(A3131,[3]soaBnafar!$A:$G,7,FALSE),0)</f>
        <v>0</v>
      </c>
      <c r="T3131" s="32">
        <f t="shared" si="578"/>
        <v>83934</v>
      </c>
      <c r="U3131" s="21">
        <f t="shared" si="579"/>
        <v>8089955</v>
      </c>
      <c r="V3131" s="21">
        <f t="shared" si="580"/>
        <v>54295</v>
      </c>
      <c r="W3131" s="21">
        <f t="shared" si="581"/>
        <v>5317194</v>
      </c>
      <c r="X3131" s="21">
        <f t="shared" si="582"/>
        <v>0</v>
      </c>
      <c r="Y3131" s="33">
        <f t="shared" si="583"/>
        <v>0</v>
      </c>
      <c r="Z3131" s="4" t="str">
        <f t="shared" si="584"/>
        <v>Sim</v>
      </c>
      <c r="AA3131" s="4" t="str">
        <f t="shared" si="585"/>
        <v>Sim</v>
      </c>
      <c r="AB3131" s="4" t="str">
        <f t="shared" si="586"/>
        <v>Sim</v>
      </c>
      <c r="AC3131" s="4" t="str">
        <f t="shared" si="587"/>
        <v>Sim</v>
      </c>
      <c r="AD3131" s="4" t="str">
        <f t="shared" si="588"/>
        <v>Não</v>
      </c>
      <c r="AE3131" s="30" t="str">
        <f t="shared" si="589"/>
        <v>Não</v>
      </c>
    </row>
    <row r="3132" spans="1:31" x14ac:dyDescent="0.25">
      <c r="A3132" s="23">
        <v>431337</v>
      </c>
      <c r="B3132" s="27">
        <f>IFERROR(VLOOKUP(A3132,[1]Monitoramento_Base_somente_disp!$A:$L,5,FALSE),0)</f>
        <v>0</v>
      </c>
      <c r="C3132" s="20">
        <f>IFERROR(VLOOKUP(A3132,[1]Monitoramento_Base_somente_disp!$A:$L,6,FALSE),0)</f>
        <v>0</v>
      </c>
      <c r="D3132" s="20">
        <f>IFERROR(VLOOKUP(A3132,[1]Monitoramento_Base_somente_disp!$A:$L,7,FALSE),0)</f>
        <v>0</v>
      </c>
      <c r="E3132" s="20">
        <f>IFERROR(VLOOKUP(A3132,[1]Monitoramento_Base_somente_disp!$A:$L,8,FALSE),0)</f>
        <v>0</v>
      </c>
      <c r="F3132" s="20">
        <f>IFERROR(VLOOKUP(A3132,[1]Monitoramento_Base_somente_disp!$A:$L,9,FALSE),0)</f>
        <v>0</v>
      </c>
      <c r="G3132" s="28">
        <f>IFERROR(VLOOKUP(A3132,[1]Monitoramento_Base_somente_disp!$A:$L,10,FALSE),0)</f>
        <v>0</v>
      </c>
      <c r="H3132" s="27">
        <f>IFERROR(VLOOKUP(A3132,[2]webService!$A:$I,4,FALSE),0)</f>
        <v>211131</v>
      </c>
      <c r="I3132" s="20">
        <f>IFERROR(VLOOKUP(A3132,[2]webService!$A:$II,5,FALSE),0)</f>
        <v>745458</v>
      </c>
      <c r="J3132" s="20">
        <f>IFERROR(VLOOKUP(A3132,[2]webService!$A:$I,6,FALSE),0)</f>
        <v>0</v>
      </c>
      <c r="K3132" s="20">
        <f>IFERROR(VLOOKUP(A3132,[2]webService!$A:$I,7,FALSE),0)</f>
        <v>0</v>
      </c>
      <c r="L3132" s="20">
        <f>IFERROR(VLOOKUP(A3132,[2]webService!$A:$I,8,FALSE),0)</f>
        <v>0</v>
      </c>
      <c r="M3132" s="28">
        <f>IFERROR(VLOOKUP(A3132,[2]webService!$A:$I,9,FALSE),0)</f>
        <v>0</v>
      </c>
      <c r="N3132" s="27">
        <f>IFERROR(VLOOKUP(A3132,[3]soaBnafar!$A:$G,2,FALSE),0)</f>
        <v>0</v>
      </c>
      <c r="O3132" s="20">
        <f>IFERROR(VLOOKUP(A3132,[3]soaBnafar!$A:$H,3,FALSE),0)</f>
        <v>0</v>
      </c>
      <c r="P3132" s="20">
        <f>IFERROR(VLOOKUP(A3132,[3]soaBnafar!$A:$G,4,FALSE),0)</f>
        <v>0</v>
      </c>
      <c r="Q3132" s="20">
        <f>IFERROR(VLOOKUP(A3132,[3]soaBnafar!$A:$G,5,FALSE),0)</f>
        <v>0</v>
      </c>
      <c r="R3132" s="20">
        <f>IFERROR(VLOOKUP(A3132,[3]soaBnafar!$A:$G,6,FALSE),0)</f>
        <v>0</v>
      </c>
      <c r="S3132" s="20">
        <f>IFERROR(VLOOKUP(A3132,[3]soaBnafar!$A:$G,7,FALSE),0)</f>
        <v>0</v>
      </c>
      <c r="T3132" s="32">
        <f t="shared" si="578"/>
        <v>211131</v>
      </c>
      <c r="U3132" s="21">
        <f t="shared" si="579"/>
        <v>745458</v>
      </c>
      <c r="V3132" s="21">
        <f t="shared" si="580"/>
        <v>0</v>
      </c>
      <c r="W3132" s="21">
        <f t="shared" si="581"/>
        <v>0</v>
      </c>
      <c r="X3132" s="21">
        <f t="shared" si="582"/>
        <v>0</v>
      </c>
      <c r="Y3132" s="33">
        <f t="shared" si="583"/>
        <v>0</v>
      </c>
      <c r="Z3132" s="4" t="str">
        <f t="shared" si="584"/>
        <v>Sim</v>
      </c>
      <c r="AA3132" s="4" t="str">
        <f t="shared" si="585"/>
        <v>Sim</v>
      </c>
      <c r="AB3132" s="4" t="str">
        <f t="shared" si="586"/>
        <v>Não</v>
      </c>
      <c r="AC3132" s="4" t="str">
        <f t="shared" si="587"/>
        <v>Não</v>
      </c>
      <c r="AD3132" s="4" t="str">
        <f t="shared" si="588"/>
        <v>Não</v>
      </c>
      <c r="AE3132" s="30" t="str">
        <f t="shared" si="589"/>
        <v>Não</v>
      </c>
    </row>
    <row r="3133" spans="1:31" x14ac:dyDescent="0.25">
      <c r="A3133" s="23">
        <v>431339</v>
      </c>
      <c r="B3133" s="27">
        <f>IFERROR(VLOOKUP(A3133,[1]Monitoramento_Base_somente_disp!$A:$L,5,FALSE),0)</f>
        <v>63502</v>
      </c>
      <c r="C3133" s="20">
        <f>IFERROR(VLOOKUP(A3133,[1]Monitoramento_Base_somente_disp!$A:$L,6,FALSE),0)</f>
        <v>21829025</v>
      </c>
      <c r="D3133" s="20">
        <f>IFERROR(VLOOKUP(A3133,[1]Monitoramento_Base_somente_disp!$A:$L,7,FALSE),0)</f>
        <v>45937</v>
      </c>
      <c r="E3133" s="20">
        <f>IFERROR(VLOOKUP(A3133,[1]Monitoramento_Base_somente_disp!$A:$L,8,FALSE),0)</f>
        <v>11623585</v>
      </c>
      <c r="F3133" s="20">
        <f>IFERROR(VLOOKUP(A3133,[1]Monitoramento_Base_somente_disp!$A:$L,9,FALSE),0)</f>
        <v>0</v>
      </c>
      <c r="G3133" s="28">
        <f>IFERROR(VLOOKUP(A3133,[1]Monitoramento_Base_somente_disp!$A:$L,10,FALSE),0)</f>
        <v>0</v>
      </c>
      <c r="H3133" s="27">
        <f>IFERROR(VLOOKUP(A3133,[2]webService!$A:$I,4,FALSE),0)</f>
        <v>0</v>
      </c>
      <c r="I3133" s="20">
        <f>IFERROR(VLOOKUP(A3133,[2]webService!$A:$II,5,FALSE),0)</f>
        <v>0</v>
      </c>
      <c r="J3133" s="20">
        <f>IFERROR(VLOOKUP(A3133,[2]webService!$A:$I,6,FALSE),0)</f>
        <v>0</v>
      </c>
      <c r="K3133" s="20">
        <f>IFERROR(VLOOKUP(A3133,[2]webService!$A:$I,7,FALSE),0)</f>
        <v>0</v>
      </c>
      <c r="L3133" s="20">
        <f>IFERROR(VLOOKUP(A3133,[2]webService!$A:$I,8,FALSE),0)</f>
        <v>0</v>
      </c>
      <c r="M3133" s="28">
        <f>IFERROR(VLOOKUP(A3133,[2]webService!$A:$I,9,FALSE),0)</f>
        <v>0</v>
      </c>
      <c r="N3133" s="27">
        <f>IFERROR(VLOOKUP(A3133,[3]soaBnafar!$A:$G,2,FALSE),0)</f>
        <v>0</v>
      </c>
      <c r="O3133" s="20">
        <f>IFERROR(VLOOKUP(A3133,[3]soaBnafar!$A:$H,3,FALSE),0)</f>
        <v>0</v>
      </c>
      <c r="P3133" s="20">
        <f>IFERROR(VLOOKUP(A3133,[3]soaBnafar!$A:$G,4,FALSE),0)</f>
        <v>0</v>
      </c>
      <c r="Q3133" s="20">
        <f>IFERROR(VLOOKUP(A3133,[3]soaBnafar!$A:$G,5,FALSE),0)</f>
        <v>0</v>
      </c>
      <c r="R3133" s="20">
        <f>IFERROR(VLOOKUP(A3133,[3]soaBnafar!$A:$G,6,FALSE),0)</f>
        <v>0</v>
      </c>
      <c r="S3133" s="20">
        <f>IFERROR(VLOOKUP(A3133,[3]soaBnafar!$A:$G,7,FALSE),0)</f>
        <v>0</v>
      </c>
      <c r="T3133" s="32">
        <f t="shared" si="578"/>
        <v>63502</v>
      </c>
      <c r="U3133" s="21">
        <f t="shared" si="579"/>
        <v>21829025</v>
      </c>
      <c r="V3133" s="21">
        <f t="shared" si="580"/>
        <v>45937</v>
      </c>
      <c r="W3133" s="21">
        <f t="shared" si="581"/>
        <v>11623585</v>
      </c>
      <c r="X3133" s="21">
        <f t="shared" si="582"/>
        <v>0</v>
      </c>
      <c r="Y3133" s="33">
        <f t="shared" si="583"/>
        <v>0</v>
      </c>
      <c r="Z3133" s="4" t="str">
        <f t="shared" si="584"/>
        <v>Sim</v>
      </c>
      <c r="AA3133" s="4" t="str">
        <f t="shared" si="585"/>
        <v>Sim</v>
      </c>
      <c r="AB3133" s="4" t="str">
        <f t="shared" si="586"/>
        <v>Sim</v>
      </c>
      <c r="AC3133" s="4" t="str">
        <f t="shared" si="587"/>
        <v>Sim</v>
      </c>
      <c r="AD3133" s="4" t="str">
        <f t="shared" si="588"/>
        <v>Não</v>
      </c>
      <c r="AE3133" s="30" t="str">
        <f t="shared" si="589"/>
        <v>Não</v>
      </c>
    </row>
    <row r="3134" spans="1:31" x14ac:dyDescent="0.25">
      <c r="A3134" s="23">
        <v>431342</v>
      </c>
      <c r="B3134" s="27">
        <f>IFERROR(VLOOKUP(A3134,[1]Monitoramento_Base_somente_disp!$A:$L,5,FALSE),0)</f>
        <v>0</v>
      </c>
      <c r="C3134" s="20">
        <f>IFERROR(VLOOKUP(A3134,[1]Monitoramento_Base_somente_disp!$A:$L,6,FALSE),0)</f>
        <v>0</v>
      </c>
      <c r="D3134" s="20">
        <f>IFERROR(VLOOKUP(A3134,[1]Monitoramento_Base_somente_disp!$A:$L,7,FALSE),0)</f>
        <v>0</v>
      </c>
      <c r="E3134" s="20">
        <f>IFERROR(VLOOKUP(A3134,[1]Monitoramento_Base_somente_disp!$A:$L,8,FALSE),0)</f>
        <v>0</v>
      </c>
      <c r="F3134" s="20">
        <f>IFERROR(VLOOKUP(A3134,[1]Monitoramento_Base_somente_disp!$A:$L,9,FALSE),0)</f>
        <v>0</v>
      </c>
      <c r="G3134" s="28">
        <f>IFERROR(VLOOKUP(A3134,[1]Monitoramento_Base_somente_disp!$A:$L,10,FALSE),0)</f>
        <v>0</v>
      </c>
      <c r="H3134" s="27">
        <f>IFERROR(VLOOKUP(A3134,[2]webService!$A:$I,4,FALSE),0)</f>
        <v>33668</v>
      </c>
      <c r="I3134" s="20">
        <f>IFERROR(VLOOKUP(A3134,[2]webService!$A:$II,5,FALSE),0)</f>
        <v>287376</v>
      </c>
      <c r="J3134" s="20">
        <f>IFERROR(VLOOKUP(A3134,[2]webService!$A:$I,6,FALSE),0)</f>
        <v>0</v>
      </c>
      <c r="K3134" s="20">
        <f>IFERROR(VLOOKUP(A3134,[2]webService!$A:$I,7,FALSE),0)</f>
        <v>0</v>
      </c>
      <c r="L3134" s="20">
        <f>IFERROR(VLOOKUP(A3134,[2]webService!$A:$I,8,FALSE),0)</f>
        <v>0</v>
      </c>
      <c r="M3134" s="28">
        <f>IFERROR(VLOOKUP(A3134,[2]webService!$A:$I,9,FALSE),0)</f>
        <v>0</v>
      </c>
      <c r="N3134" s="27">
        <f>IFERROR(VLOOKUP(A3134,[3]soaBnafar!$A:$G,2,FALSE),0)</f>
        <v>0</v>
      </c>
      <c r="O3134" s="20">
        <f>IFERROR(VLOOKUP(A3134,[3]soaBnafar!$A:$H,3,FALSE),0)</f>
        <v>0</v>
      </c>
      <c r="P3134" s="20">
        <f>IFERROR(VLOOKUP(A3134,[3]soaBnafar!$A:$G,4,FALSE),0)</f>
        <v>0</v>
      </c>
      <c r="Q3134" s="20">
        <f>IFERROR(VLOOKUP(A3134,[3]soaBnafar!$A:$G,5,FALSE),0)</f>
        <v>0</v>
      </c>
      <c r="R3134" s="20">
        <f>IFERROR(VLOOKUP(A3134,[3]soaBnafar!$A:$G,6,FALSE),0)</f>
        <v>0</v>
      </c>
      <c r="S3134" s="20">
        <f>IFERROR(VLOOKUP(A3134,[3]soaBnafar!$A:$G,7,FALSE),0)</f>
        <v>0</v>
      </c>
      <c r="T3134" s="32">
        <f t="shared" si="578"/>
        <v>33668</v>
      </c>
      <c r="U3134" s="21">
        <f t="shared" si="579"/>
        <v>287376</v>
      </c>
      <c r="V3134" s="21">
        <f t="shared" si="580"/>
        <v>0</v>
      </c>
      <c r="W3134" s="21">
        <f t="shared" si="581"/>
        <v>0</v>
      </c>
      <c r="X3134" s="21">
        <f t="shared" si="582"/>
        <v>0</v>
      </c>
      <c r="Y3134" s="33">
        <f t="shared" si="583"/>
        <v>0</v>
      </c>
      <c r="Z3134" s="4" t="str">
        <f t="shared" si="584"/>
        <v>Sim</v>
      </c>
      <c r="AA3134" s="4" t="str">
        <f t="shared" si="585"/>
        <v>Sim</v>
      </c>
      <c r="AB3134" s="4" t="str">
        <f t="shared" si="586"/>
        <v>Não</v>
      </c>
      <c r="AC3134" s="4" t="str">
        <f t="shared" si="587"/>
        <v>Não</v>
      </c>
      <c r="AD3134" s="4" t="str">
        <f t="shared" si="588"/>
        <v>Não</v>
      </c>
      <c r="AE3134" s="30" t="str">
        <f t="shared" si="589"/>
        <v>Não</v>
      </c>
    </row>
    <row r="3135" spans="1:31" x14ac:dyDescent="0.25">
      <c r="A3135" s="23">
        <v>431344</v>
      </c>
      <c r="B3135" s="27">
        <f>IFERROR(VLOOKUP(A3135,[1]Monitoramento_Base_somente_disp!$A:$L,5,FALSE),0)</f>
        <v>44681</v>
      </c>
      <c r="C3135" s="20">
        <f>IFERROR(VLOOKUP(A3135,[1]Monitoramento_Base_somente_disp!$A:$L,6,FALSE),0)</f>
        <v>5722577</v>
      </c>
      <c r="D3135" s="20">
        <f>IFERROR(VLOOKUP(A3135,[1]Monitoramento_Base_somente_disp!$A:$L,7,FALSE),0)</f>
        <v>31224</v>
      </c>
      <c r="E3135" s="20">
        <f>IFERROR(VLOOKUP(A3135,[1]Monitoramento_Base_somente_disp!$A:$L,8,FALSE),0)</f>
        <v>3162753</v>
      </c>
      <c r="F3135" s="20">
        <f>IFERROR(VLOOKUP(A3135,[1]Monitoramento_Base_somente_disp!$A:$L,9,FALSE),0)</f>
        <v>0</v>
      </c>
      <c r="G3135" s="28">
        <f>IFERROR(VLOOKUP(A3135,[1]Monitoramento_Base_somente_disp!$A:$L,10,FALSE),0)</f>
        <v>0</v>
      </c>
      <c r="H3135" s="27">
        <f>IFERROR(VLOOKUP(A3135,[2]webService!$A:$I,4,FALSE),0)</f>
        <v>0</v>
      </c>
      <c r="I3135" s="20">
        <f>IFERROR(VLOOKUP(A3135,[2]webService!$A:$II,5,FALSE),0)</f>
        <v>0</v>
      </c>
      <c r="J3135" s="20">
        <f>IFERROR(VLOOKUP(A3135,[2]webService!$A:$I,6,FALSE),0)</f>
        <v>0</v>
      </c>
      <c r="K3135" s="20">
        <f>IFERROR(VLOOKUP(A3135,[2]webService!$A:$I,7,FALSE),0)</f>
        <v>0</v>
      </c>
      <c r="L3135" s="20">
        <f>IFERROR(VLOOKUP(A3135,[2]webService!$A:$I,8,FALSE),0)</f>
        <v>0</v>
      </c>
      <c r="M3135" s="28">
        <f>IFERROR(VLOOKUP(A3135,[2]webService!$A:$I,9,FALSE),0)</f>
        <v>0</v>
      </c>
      <c r="N3135" s="27">
        <f>IFERROR(VLOOKUP(A3135,[3]soaBnafar!$A:$G,2,FALSE),0)</f>
        <v>0</v>
      </c>
      <c r="O3135" s="20">
        <f>IFERROR(VLOOKUP(A3135,[3]soaBnafar!$A:$H,3,FALSE),0)</f>
        <v>0</v>
      </c>
      <c r="P3135" s="20">
        <f>IFERROR(VLOOKUP(A3135,[3]soaBnafar!$A:$G,4,FALSE),0)</f>
        <v>0</v>
      </c>
      <c r="Q3135" s="20">
        <f>IFERROR(VLOOKUP(A3135,[3]soaBnafar!$A:$G,5,FALSE),0)</f>
        <v>0</v>
      </c>
      <c r="R3135" s="20">
        <f>IFERROR(VLOOKUP(A3135,[3]soaBnafar!$A:$G,6,FALSE),0)</f>
        <v>0</v>
      </c>
      <c r="S3135" s="20">
        <f>IFERROR(VLOOKUP(A3135,[3]soaBnafar!$A:$G,7,FALSE),0)</f>
        <v>0</v>
      </c>
      <c r="T3135" s="32">
        <f t="shared" si="578"/>
        <v>44681</v>
      </c>
      <c r="U3135" s="21">
        <f t="shared" si="579"/>
        <v>5722577</v>
      </c>
      <c r="V3135" s="21">
        <f t="shared" si="580"/>
        <v>31224</v>
      </c>
      <c r="W3135" s="21">
        <f t="shared" si="581"/>
        <v>3162753</v>
      </c>
      <c r="X3135" s="21">
        <f t="shared" si="582"/>
        <v>0</v>
      </c>
      <c r="Y3135" s="33">
        <f t="shared" si="583"/>
        <v>0</v>
      </c>
      <c r="Z3135" s="4" t="str">
        <f t="shared" si="584"/>
        <v>Sim</v>
      </c>
      <c r="AA3135" s="4" t="str">
        <f t="shared" si="585"/>
        <v>Sim</v>
      </c>
      <c r="AB3135" s="4" t="str">
        <f t="shared" si="586"/>
        <v>Sim</v>
      </c>
      <c r="AC3135" s="4" t="str">
        <f t="shared" si="587"/>
        <v>Sim</v>
      </c>
      <c r="AD3135" s="4" t="str">
        <f t="shared" si="588"/>
        <v>Não</v>
      </c>
      <c r="AE3135" s="30" t="str">
        <f t="shared" si="589"/>
        <v>Não</v>
      </c>
    </row>
    <row r="3136" spans="1:31" x14ac:dyDescent="0.25">
      <c r="A3136" s="23">
        <v>431349</v>
      </c>
      <c r="B3136" s="27">
        <f>IFERROR(VLOOKUP(A3136,[1]Monitoramento_Base_somente_disp!$A:$L,5,FALSE),0)</f>
        <v>0</v>
      </c>
      <c r="C3136" s="20">
        <f>IFERROR(VLOOKUP(A3136,[1]Monitoramento_Base_somente_disp!$A:$L,6,FALSE),0)</f>
        <v>0</v>
      </c>
      <c r="D3136" s="20">
        <f>IFERROR(VLOOKUP(A3136,[1]Monitoramento_Base_somente_disp!$A:$L,7,FALSE),0)</f>
        <v>0</v>
      </c>
      <c r="E3136" s="20">
        <f>IFERROR(VLOOKUP(A3136,[1]Monitoramento_Base_somente_disp!$A:$L,8,FALSE),0)</f>
        <v>0</v>
      </c>
      <c r="F3136" s="20">
        <f>IFERROR(VLOOKUP(A3136,[1]Monitoramento_Base_somente_disp!$A:$L,9,FALSE),0)</f>
        <v>0</v>
      </c>
      <c r="G3136" s="28">
        <f>IFERROR(VLOOKUP(A3136,[1]Monitoramento_Base_somente_disp!$A:$L,10,FALSE),0)</f>
        <v>0</v>
      </c>
      <c r="H3136" s="27">
        <f>IFERROR(VLOOKUP(A3136,[2]webService!$A:$I,4,FALSE),0)</f>
        <v>0</v>
      </c>
      <c r="I3136" s="20">
        <f>IFERROR(VLOOKUP(A3136,[2]webService!$A:$II,5,FALSE),0)</f>
        <v>0</v>
      </c>
      <c r="J3136" s="20">
        <f>IFERROR(VLOOKUP(A3136,[2]webService!$A:$I,6,FALSE),0)</f>
        <v>0</v>
      </c>
      <c r="K3136" s="20">
        <f>IFERROR(VLOOKUP(A3136,[2]webService!$A:$I,7,FALSE),0)</f>
        <v>0</v>
      </c>
      <c r="L3136" s="20">
        <f>IFERROR(VLOOKUP(A3136,[2]webService!$A:$I,8,FALSE),0)</f>
        <v>0</v>
      </c>
      <c r="M3136" s="28">
        <f>IFERROR(VLOOKUP(A3136,[2]webService!$A:$I,9,FALSE),0)</f>
        <v>0</v>
      </c>
      <c r="N3136" s="27">
        <f>IFERROR(VLOOKUP(A3136,[3]soaBnafar!$A:$G,2,FALSE),0)</f>
        <v>0</v>
      </c>
      <c r="O3136" s="20">
        <f>IFERROR(VLOOKUP(A3136,[3]soaBnafar!$A:$H,3,FALSE),0)</f>
        <v>0</v>
      </c>
      <c r="P3136" s="20">
        <f>IFERROR(VLOOKUP(A3136,[3]soaBnafar!$A:$G,4,FALSE),0)</f>
        <v>0</v>
      </c>
      <c r="Q3136" s="20">
        <f>IFERROR(VLOOKUP(A3136,[3]soaBnafar!$A:$G,5,FALSE),0)</f>
        <v>0</v>
      </c>
      <c r="R3136" s="20">
        <f>IFERROR(VLOOKUP(A3136,[3]soaBnafar!$A:$G,6,FALSE),0)</f>
        <v>0</v>
      </c>
      <c r="S3136" s="20">
        <f>IFERROR(VLOOKUP(A3136,[3]soaBnafar!$A:$G,7,FALSE),0)</f>
        <v>0</v>
      </c>
      <c r="T3136" s="32">
        <f t="shared" si="578"/>
        <v>0</v>
      </c>
      <c r="U3136" s="21">
        <f t="shared" si="579"/>
        <v>0</v>
      </c>
      <c r="V3136" s="21">
        <f t="shared" si="580"/>
        <v>0</v>
      </c>
      <c r="W3136" s="21">
        <f t="shared" si="581"/>
        <v>0</v>
      </c>
      <c r="X3136" s="21">
        <f t="shared" si="582"/>
        <v>0</v>
      </c>
      <c r="Y3136" s="33">
        <f t="shared" si="583"/>
        <v>0</v>
      </c>
      <c r="Z3136" s="4" t="str">
        <f t="shared" si="584"/>
        <v>Não</v>
      </c>
      <c r="AA3136" s="4" t="str">
        <f t="shared" si="585"/>
        <v>Não</v>
      </c>
      <c r="AB3136" s="4" t="str">
        <f t="shared" si="586"/>
        <v>Não</v>
      </c>
      <c r="AC3136" s="4" t="str">
        <f t="shared" si="587"/>
        <v>Não</v>
      </c>
      <c r="AD3136" s="4" t="str">
        <f t="shared" si="588"/>
        <v>Não</v>
      </c>
      <c r="AE3136" s="30" t="str">
        <f t="shared" si="589"/>
        <v>Não</v>
      </c>
    </row>
    <row r="3137" spans="1:31" x14ac:dyDescent="0.25">
      <c r="A3137" s="23">
        <v>431360</v>
      </c>
      <c r="B3137" s="27">
        <f>IFERROR(VLOOKUP(A3137,[1]Monitoramento_Base_somente_disp!$A:$L,5,FALSE),0)</f>
        <v>0</v>
      </c>
      <c r="C3137" s="20">
        <f>IFERROR(VLOOKUP(A3137,[1]Monitoramento_Base_somente_disp!$A:$L,6,FALSE),0)</f>
        <v>0</v>
      </c>
      <c r="D3137" s="20">
        <f>IFERROR(VLOOKUP(A3137,[1]Monitoramento_Base_somente_disp!$A:$L,7,FALSE),0)</f>
        <v>0</v>
      </c>
      <c r="E3137" s="20">
        <f>IFERROR(VLOOKUP(A3137,[1]Monitoramento_Base_somente_disp!$A:$L,8,FALSE),0)</f>
        <v>0</v>
      </c>
      <c r="F3137" s="20">
        <f>IFERROR(VLOOKUP(A3137,[1]Monitoramento_Base_somente_disp!$A:$L,9,FALSE),0)</f>
        <v>0</v>
      </c>
      <c r="G3137" s="28">
        <f>IFERROR(VLOOKUP(A3137,[1]Monitoramento_Base_somente_disp!$A:$L,10,FALSE),0)</f>
        <v>0</v>
      </c>
      <c r="H3137" s="27">
        <f>IFERROR(VLOOKUP(A3137,[2]webService!$A:$I,4,FALSE),0)</f>
        <v>57153</v>
      </c>
      <c r="I3137" s="20">
        <f>IFERROR(VLOOKUP(A3137,[2]webService!$A:$II,5,FALSE),0)</f>
        <v>301032</v>
      </c>
      <c r="J3137" s="20">
        <f>IFERROR(VLOOKUP(A3137,[2]webService!$A:$I,6,FALSE),0)</f>
        <v>0</v>
      </c>
      <c r="K3137" s="20">
        <f>IFERROR(VLOOKUP(A3137,[2]webService!$A:$I,7,FALSE),0)</f>
        <v>0</v>
      </c>
      <c r="L3137" s="20">
        <f>IFERROR(VLOOKUP(A3137,[2]webService!$A:$I,8,FALSE),0)</f>
        <v>0</v>
      </c>
      <c r="M3137" s="28">
        <f>IFERROR(VLOOKUP(A3137,[2]webService!$A:$I,9,FALSE),0)</f>
        <v>0</v>
      </c>
      <c r="N3137" s="27">
        <f>IFERROR(VLOOKUP(A3137,[3]soaBnafar!$A:$G,2,FALSE),0)</f>
        <v>0</v>
      </c>
      <c r="O3137" s="20">
        <f>IFERROR(VLOOKUP(A3137,[3]soaBnafar!$A:$H,3,FALSE),0)</f>
        <v>0</v>
      </c>
      <c r="P3137" s="20">
        <f>IFERROR(VLOOKUP(A3137,[3]soaBnafar!$A:$G,4,FALSE),0)</f>
        <v>0</v>
      </c>
      <c r="Q3137" s="20">
        <f>IFERROR(VLOOKUP(A3137,[3]soaBnafar!$A:$G,5,FALSE),0)</f>
        <v>0</v>
      </c>
      <c r="R3137" s="20">
        <f>IFERROR(VLOOKUP(A3137,[3]soaBnafar!$A:$G,6,FALSE),0)</f>
        <v>0</v>
      </c>
      <c r="S3137" s="20">
        <f>IFERROR(VLOOKUP(A3137,[3]soaBnafar!$A:$G,7,FALSE),0)</f>
        <v>0</v>
      </c>
      <c r="T3137" s="32">
        <f t="shared" si="578"/>
        <v>57153</v>
      </c>
      <c r="U3137" s="21">
        <f t="shared" si="579"/>
        <v>301032</v>
      </c>
      <c r="V3137" s="21">
        <f t="shared" si="580"/>
        <v>0</v>
      </c>
      <c r="W3137" s="21">
        <f t="shared" si="581"/>
        <v>0</v>
      </c>
      <c r="X3137" s="21">
        <f t="shared" si="582"/>
        <v>0</v>
      </c>
      <c r="Y3137" s="33">
        <f t="shared" si="583"/>
        <v>0</v>
      </c>
      <c r="Z3137" s="4" t="str">
        <f t="shared" si="584"/>
        <v>Sim</v>
      </c>
      <c r="AA3137" s="4" t="str">
        <f t="shared" si="585"/>
        <v>Sim</v>
      </c>
      <c r="AB3137" s="4" t="str">
        <f t="shared" si="586"/>
        <v>Não</v>
      </c>
      <c r="AC3137" s="4" t="str">
        <f t="shared" si="587"/>
        <v>Não</v>
      </c>
      <c r="AD3137" s="4" t="str">
        <f t="shared" si="588"/>
        <v>Não</v>
      </c>
      <c r="AE3137" s="30" t="str">
        <f t="shared" si="589"/>
        <v>Não</v>
      </c>
    </row>
    <row r="3138" spans="1:31" x14ac:dyDescent="0.25">
      <c r="A3138" s="23">
        <v>431370</v>
      </c>
      <c r="B3138" s="27">
        <f>IFERROR(VLOOKUP(A3138,[1]Monitoramento_Base_somente_disp!$A:$L,5,FALSE),0)</f>
        <v>0</v>
      </c>
      <c r="C3138" s="20">
        <f>IFERROR(VLOOKUP(A3138,[1]Monitoramento_Base_somente_disp!$A:$L,6,FALSE),0)</f>
        <v>0</v>
      </c>
      <c r="D3138" s="20">
        <f>IFERROR(VLOOKUP(A3138,[1]Monitoramento_Base_somente_disp!$A:$L,7,FALSE),0)</f>
        <v>0</v>
      </c>
      <c r="E3138" s="20">
        <f>IFERROR(VLOOKUP(A3138,[1]Monitoramento_Base_somente_disp!$A:$L,8,FALSE),0)</f>
        <v>0</v>
      </c>
      <c r="F3138" s="20">
        <f>IFERROR(VLOOKUP(A3138,[1]Monitoramento_Base_somente_disp!$A:$L,9,FALSE),0)</f>
        <v>0</v>
      </c>
      <c r="G3138" s="28">
        <f>IFERROR(VLOOKUP(A3138,[1]Monitoramento_Base_somente_disp!$A:$L,10,FALSE),0)</f>
        <v>0</v>
      </c>
      <c r="H3138" s="27">
        <f>IFERROR(VLOOKUP(A3138,[2]webService!$A:$I,4,FALSE),0)</f>
        <v>0</v>
      </c>
      <c r="I3138" s="20">
        <f>IFERROR(VLOOKUP(A3138,[2]webService!$A:$II,5,FALSE),0)</f>
        <v>0</v>
      </c>
      <c r="J3138" s="20">
        <f>IFERROR(VLOOKUP(A3138,[2]webService!$A:$I,6,FALSE),0)</f>
        <v>0</v>
      </c>
      <c r="K3138" s="20">
        <f>IFERROR(VLOOKUP(A3138,[2]webService!$A:$I,7,FALSE),0)</f>
        <v>0</v>
      </c>
      <c r="L3138" s="20">
        <f>IFERROR(VLOOKUP(A3138,[2]webService!$A:$I,8,FALSE),0)</f>
        <v>0</v>
      </c>
      <c r="M3138" s="28">
        <f>IFERROR(VLOOKUP(A3138,[2]webService!$A:$I,9,FALSE),0)</f>
        <v>0</v>
      </c>
      <c r="N3138" s="27">
        <f>IFERROR(VLOOKUP(A3138,[3]soaBnafar!$A:$G,2,FALSE),0)</f>
        <v>0</v>
      </c>
      <c r="O3138" s="20">
        <f>IFERROR(VLOOKUP(A3138,[3]soaBnafar!$A:$H,3,FALSE),0)</f>
        <v>0</v>
      </c>
      <c r="P3138" s="20">
        <f>IFERROR(VLOOKUP(A3138,[3]soaBnafar!$A:$G,4,FALSE),0)</f>
        <v>0</v>
      </c>
      <c r="Q3138" s="20">
        <f>IFERROR(VLOOKUP(A3138,[3]soaBnafar!$A:$G,5,FALSE),0)</f>
        <v>0</v>
      </c>
      <c r="R3138" s="20">
        <f>IFERROR(VLOOKUP(A3138,[3]soaBnafar!$A:$G,6,FALSE),0)</f>
        <v>0</v>
      </c>
      <c r="S3138" s="20">
        <f>IFERROR(VLOOKUP(A3138,[3]soaBnafar!$A:$G,7,FALSE),0)</f>
        <v>0</v>
      </c>
      <c r="T3138" s="32">
        <f t="shared" si="578"/>
        <v>0</v>
      </c>
      <c r="U3138" s="21">
        <f t="shared" si="579"/>
        <v>0</v>
      </c>
      <c r="V3138" s="21">
        <f t="shared" si="580"/>
        <v>0</v>
      </c>
      <c r="W3138" s="21">
        <f t="shared" si="581"/>
        <v>0</v>
      </c>
      <c r="X3138" s="21">
        <f t="shared" si="582"/>
        <v>0</v>
      </c>
      <c r="Y3138" s="33">
        <f t="shared" si="583"/>
        <v>0</v>
      </c>
      <c r="Z3138" s="4" t="str">
        <f t="shared" si="584"/>
        <v>Não</v>
      </c>
      <c r="AA3138" s="4" t="str">
        <f t="shared" si="585"/>
        <v>Não</v>
      </c>
      <c r="AB3138" s="4" t="str">
        <f t="shared" si="586"/>
        <v>Não</v>
      </c>
      <c r="AC3138" s="4" t="str">
        <f t="shared" si="587"/>
        <v>Não</v>
      </c>
      <c r="AD3138" s="4" t="str">
        <f t="shared" si="588"/>
        <v>Não</v>
      </c>
      <c r="AE3138" s="30" t="str">
        <f t="shared" si="589"/>
        <v>Não</v>
      </c>
    </row>
    <row r="3139" spans="1:31" x14ac:dyDescent="0.25">
      <c r="A3139" s="23">
        <v>431395</v>
      </c>
      <c r="B3139" s="27">
        <f>IFERROR(VLOOKUP(A3139,[1]Monitoramento_Base_somente_disp!$A:$L,5,FALSE),0)</f>
        <v>0</v>
      </c>
      <c r="C3139" s="20">
        <f>IFERROR(VLOOKUP(A3139,[1]Monitoramento_Base_somente_disp!$A:$L,6,FALSE),0)</f>
        <v>0</v>
      </c>
      <c r="D3139" s="20">
        <f>IFERROR(VLOOKUP(A3139,[1]Monitoramento_Base_somente_disp!$A:$L,7,FALSE),0)</f>
        <v>0</v>
      </c>
      <c r="E3139" s="20">
        <f>IFERROR(VLOOKUP(A3139,[1]Monitoramento_Base_somente_disp!$A:$L,8,FALSE),0)</f>
        <v>0</v>
      </c>
      <c r="F3139" s="20">
        <f>IFERROR(VLOOKUP(A3139,[1]Monitoramento_Base_somente_disp!$A:$L,9,FALSE),0)</f>
        <v>0</v>
      </c>
      <c r="G3139" s="28">
        <f>IFERROR(VLOOKUP(A3139,[1]Monitoramento_Base_somente_disp!$A:$L,10,FALSE),0)</f>
        <v>0</v>
      </c>
      <c r="H3139" s="27">
        <f>IFERROR(VLOOKUP(A3139,[2]webService!$A:$I,4,FALSE),0)</f>
        <v>0</v>
      </c>
      <c r="I3139" s="20">
        <f>IFERROR(VLOOKUP(A3139,[2]webService!$A:$II,5,FALSE),0)</f>
        <v>0</v>
      </c>
      <c r="J3139" s="20">
        <f>IFERROR(VLOOKUP(A3139,[2]webService!$A:$I,6,FALSE),0)</f>
        <v>0</v>
      </c>
      <c r="K3139" s="20">
        <f>IFERROR(VLOOKUP(A3139,[2]webService!$A:$I,7,FALSE),0)</f>
        <v>0</v>
      </c>
      <c r="L3139" s="20">
        <f>IFERROR(VLOOKUP(A3139,[2]webService!$A:$I,8,FALSE),0)</f>
        <v>0</v>
      </c>
      <c r="M3139" s="28">
        <f>IFERROR(VLOOKUP(A3139,[2]webService!$A:$I,9,FALSE),0)</f>
        <v>0</v>
      </c>
      <c r="N3139" s="27">
        <f>IFERROR(VLOOKUP(A3139,[3]soaBnafar!$A:$G,2,FALSE),0)</f>
        <v>0</v>
      </c>
      <c r="O3139" s="20">
        <f>IFERROR(VLOOKUP(A3139,[3]soaBnafar!$A:$H,3,FALSE),0)</f>
        <v>0</v>
      </c>
      <c r="P3139" s="20">
        <f>IFERROR(VLOOKUP(A3139,[3]soaBnafar!$A:$G,4,FALSE),0)</f>
        <v>0</v>
      </c>
      <c r="Q3139" s="20">
        <f>IFERROR(VLOOKUP(A3139,[3]soaBnafar!$A:$G,5,FALSE),0)</f>
        <v>0</v>
      </c>
      <c r="R3139" s="20">
        <f>IFERROR(VLOOKUP(A3139,[3]soaBnafar!$A:$G,6,FALSE),0)</f>
        <v>0</v>
      </c>
      <c r="S3139" s="20">
        <f>IFERROR(VLOOKUP(A3139,[3]soaBnafar!$A:$G,7,FALSE),0)</f>
        <v>0</v>
      </c>
      <c r="T3139" s="32">
        <f t="shared" si="578"/>
        <v>0</v>
      </c>
      <c r="U3139" s="21">
        <f t="shared" si="579"/>
        <v>0</v>
      </c>
      <c r="V3139" s="21">
        <f t="shared" si="580"/>
        <v>0</v>
      </c>
      <c r="W3139" s="21">
        <f t="shared" si="581"/>
        <v>0</v>
      </c>
      <c r="X3139" s="21">
        <f t="shared" si="582"/>
        <v>0</v>
      </c>
      <c r="Y3139" s="33">
        <f t="shared" si="583"/>
        <v>0</v>
      </c>
      <c r="Z3139" s="4" t="str">
        <f t="shared" si="584"/>
        <v>Não</v>
      </c>
      <c r="AA3139" s="4" t="str">
        <f t="shared" si="585"/>
        <v>Não</v>
      </c>
      <c r="AB3139" s="4" t="str">
        <f t="shared" si="586"/>
        <v>Não</v>
      </c>
      <c r="AC3139" s="4" t="str">
        <f t="shared" si="587"/>
        <v>Não</v>
      </c>
      <c r="AD3139" s="4" t="str">
        <f t="shared" si="588"/>
        <v>Não</v>
      </c>
      <c r="AE3139" s="30" t="str">
        <f t="shared" si="589"/>
        <v>Não</v>
      </c>
    </row>
    <row r="3140" spans="1:31" x14ac:dyDescent="0.25">
      <c r="A3140" s="23">
        <v>431402</v>
      </c>
      <c r="B3140" s="27">
        <f>IFERROR(VLOOKUP(A3140,[1]Monitoramento_Base_somente_disp!$A:$L,5,FALSE),0)</f>
        <v>28314</v>
      </c>
      <c r="C3140" s="20">
        <f>IFERROR(VLOOKUP(A3140,[1]Monitoramento_Base_somente_disp!$A:$L,6,FALSE),0)</f>
        <v>5116743</v>
      </c>
      <c r="D3140" s="20">
        <f>IFERROR(VLOOKUP(A3140,[1]Monitoramento_Base_somente_disp!$A:$L,7,FALSE),0)</f>
        <v>19481</v>
      </c>
      <c r="E3140" s="20">
        <f>IFERROR(VLOOKUP(A3140,[1]Monitoramento_Base_somente_disp!$A:$L,8,FALSE),0)</f>
        <v>4349739</v>
      </c>
      <c r="F3140" s="20">
        <f>IFERROR(VLOOKUP(A3140,[1]Monitoramento_Base_somente_disp!$A:$L,9,FALSE),0)</f>
        <v>0</v>
      </c>
      <c r="G3140" s="28">
        <f>IFERROR(VLOOKUP(A3140,[1]Monitoramento_Base_somente_disp!$A:$L,10,FALSE),0)</f>
        <v>0</v>
      </c>
      <c r="H3140" s="27">
        <f>IFERROR(VLOOKUP(A3140,[2]webService!$A:$I,4,FALSE),0)</f>
        <v>0</v>
      </c>
      <c r="I3140" s="20">
        <f>IFERROR(VLOOKUP(A3140,[2]webService!$A:$II,5,FALSE),0)</f>
        <v>0</v>
      </c>
      <c r="J3140" s="20">
        <f>IFERROR(VLOOKUP(A3140,[2]webService!$A:$I,6,FALSE),0)</f>
        <v>0</v>
      </c>
      <c r="K3140" s="20">
        <f>IFERROR(VLOOKUP(A3140,[2]webService!$A:$I,7,FALSE),0)</f>
        <v>0</v>
      </c>
      <c r="L3140" s="20">
        <f>IFERROR(VLOOKUP(A3140,[2]webService!$A:$I,8,FALSE),0)</f>
        <v>0</v>
      </c>
      <c r="M3140" s="28">
        <f>IFERROR(VLOOKUP(A3140,[2]webService!$A:$I,9,FALSE),0)</f>
        <v>0</v>
      </c>
      <c r="N3140" s="27">
        <f>IFERROR(VLOOKUP(A3140,[3]soaBnafar!$A:$G,2,FALSE),0)</f>
        <v>0</v>
      </c>
      <c r="O3140" s="20">
        <f>IFERROR(VLOOKUP(A3140,[3]soaBnafar!$A:$H,3,FALSE),0)</f>
        <v>0</v>
      </c>
      <c r="P3140" s="20">
        <f>IFERROR(VLOOKUP(A3140,[3]soaBnafar!$A:$G,4,FALSE),0)</f>
        <v>0</v>
      </c>
      <c r="Q3140" s="20">
        <f>IFERROR(VLOOKUP(A3140,[3]soaBnafar!$A:$G,5,FALSE),0)</f>
        <v>0</v>
      </c>
      <c r="R3140" s="20">
        <f>IFERROR(VLOOKUP(A3140,[3]soaBnafar!$A:$G,6,FALSE),0)</f>
        <v>0</v>
      </c>
      <c r="S3140" s="20">
        <f>IFERROR(VLOOKUP(A3140,[3]soaBnafar!$A:$G,7,FALSE),0)</f>
        <v>0</v>
      </c>
      <c r="T3140" s="32">
        <f t="shared" si="578"/>
        <v>28314</v>
      </c>
      <c r="U3140" s="21">
        <f t="shared" si="579"/>
        <v>5116743</v>
      </c>
      <c r="V3140" s="21">
        <f t="shared" si="580"/>
        <v>19481</v>
      </c>
      <c r="W3140" s="21">
        <f t="shared" si="581"/>
        <v>4349739</v>
      </c>
      <c r="X3140" s="21">
        <f t="shared" si="582"/>
        <v>0</v>
      </c>
      <c r="Y3140" s="33">
        <f t="shared" si="583"/>
        <v>0</v>
      </c>
      <c r="Z3140" s="4" t="str">
        <f t="shared" si="584"/>
        <v>Sim</v>
      </c>
      <c r="AA3140" s="4" t="str">
        <f t="shared" si="585"/>
        <v>Sim</v>
      </c>
      <c r="AB3140" s="4" t="str">
        <f t="shared" si="586"/>
        <v>Sim</v>
      </c>
      <c r="AC3140" s="4" t="str">
        <f t="shared" si="587"/>
        <v>Sim</v>
      </c>
      <c r="AD3140" s="4" t="str">
        <f t="shared" si="588"/>
        <v>Não</v>
      </c>
      <c r="AE3140" s="30" t="str">
        <f t="shared" si="589"/>
        <v>Não</v>
      </c>
    </row>
    <row r="3141" spans="1:31" x14ac:dyDescent="0.25">
      <c r="A3141" s="23">
        <v>431405</v>
      </c>
      <c r="B3141" s="27">
        <f>IFERROR(VLOOKUP(A3141,[1]Monitoramento_Base_somente_disp!$A:$L,5,FALSE),0)</f>
        <v>0</v>
      </c>
      <c r="C3141" s="20">
        <f>IFERROR(VLOOKUP(A3141,[1]Monitoramento_Base_somente_disp!$A:$L,6,FALSE),0)</f>
        <v>0</v>
      </c>
      <c r="D3141" s="20">
        <f>IFERROR(VLOOKUP(A3141,[1]Monitoramento_Base_somente_disp!$A:$L,7,FALSE),0)</f>
        <v>0</v>
      </c>
      <c r="E3141" s="20">
        <f>IFERROR(VLOOKUP(A3141,[1]Monitoramento_Base_somente_disp!$A:$L,8,FALSE),0)</f>
        <v>0</v>
      </c>
      <c r="F3141" s="20">
        <f>IFERROR(VLOOKUP(A3141,[1]Monitoramento_Base_somente_disp!$A:$L,9,FALSE),0)</f>
        <v>0</v>
      </c>
      <c r="G3141" s="28">
        <f>IFERROR(VLOOKUP(A3141,[1]Monitoramento_Base_somente_disp!$A:$L,10,FALSE),0)</f>
        <v>0</v>
      </c>
      <c r="H3141" s="27">
        <f>IFERROR(VLOOKUP(A3141,[2]webService!$A:$I,4,FALSE),0)</f>
        <v>0</v>
      </c>
      <c r="I3141" s="20">
        <f>IFERROR(VLOOKUP(A3141,[2]webService!$A:$II,5,FALSE),0)</f>
        <v>0</v>
      </c>
      <c r="J3141" s="20">
        <f>IFERROR(VLOOKUP(A3141,[2]webService!$A:$I,6,FALSE),0)</f>
        <v>0</v>
      </c>
      <c r="K3141" s="20">
        <f>IFERROR(VLOOKUP(A3141,[2]webService!$A:$I,7,FALSE),0)</f>
        <v>0</v>
      </c>
      <c r="L3141" s="20">
        <f>IFERROR(VLOOKUP(A3141,[2]webService!$A:$I,8,FALSE),0)</f>
        <v>0</v>
      </c>
      <c r="M3141" s="28">
        <f>IFERROR(VLOOKUP(A3141,[2]webService!$A:$I,9,FALSE),0)</f>
        <v>0</v>
      </c>
      <c r="N3141" s="27">
        <f>IFERROR(VLOOKUP(A3141,[3]soaBnafar!$A:$G,2,FALSE),0)</f>
        <v>0</v>
      </c>
      <c r="O3141" s="20">
        <f>IFERROR(VLOOKUP(A3141,[3]soaBnafar!$A:$H,3,FALSE),0)</f>
        <v>0</v>
      </c>
      <c r="P3141" s="20">
        <f>IFERROR(VLOOKUP(A3141,[3]soaBnafar!$A:$G,4,FALSE),0)</f>
        <v>0</v>
      </c>
      <c r="Q3141" s="20">
        <f>IFERROR(VLOOKUP(A3141,[3]soaBnafar!$A:$G,5,FALSE),0)</f>
        <v>0</v>
      </c>
      <c r="R3141" s="20">
        <f>IFERROR(VLOOKUP(A3141,[3]soaBnafar!$A:$G,6,FALSE),0)</f>
        <v>0</v>
      </c>
      <c r="S3141" s="20">
        <f>IFERROR(VLOOKUP(A3141,[3]soaBnafar!$A:$G,7,FALSE),0)</f>
        <v>0</v>
      </c>
      <c r="T3141" s="32">
        <f t="shared" si="578"/>
        <v>0</v>
      </c>
      <c r="U3141" s="21">
        <f t="shared" si="579"/>
        <v>0</v>
      </c>
      <c r="V3141" s="21">
        <f t="shared" si="580"/>
        <v>0</v>
      </c>
      <c r="W3141" s="21">
        <f t="shared" si="581"/>
        <v>0</v>
      </c>
      <c r="X3141" s="21">
        <f t="shared" si="582"/>
        <v>0</v>
      </c>
      <c r="Y3141" s="33">
        <f t="shared" si="583"/>
        <v>0</v>
      </c>
      <c r="Z3141" s="4" t="str">
        <f t="shared" si="584"/>
        <v>Não</v>
      </c>
      <c r="AA3141" s="4" t="str">
        <f t="shared" si="585"/>
        <v>Não</v>
      </c>
      <c r="AB3141" s="4" t="str">
        <f t="shared" si="586"/>
        <v>Não</v>
      </c>
      <c r="AC3141" s="4" t="str">
        <f t="shared" si="587"/>
        <v>Não</v>
      </c>
      <c r="AD3141" s="4" t="str">
        <f t="shared" si="588"/>
        <v>Não</v>
      </c>
      <c r="AE3141" s="30" t="str">
        <f t="shared" si="589"/>
        <v>Não</v>
      </c>
    </row>
    <row r="3142" spans="1:31" x14ac:dyDescent="0.25">
      <c r="A3142" s="23">
        <v>431406</v>
      </c>
      <c r="B3142" s="27">
        <f>IFERROR(VLOOKUP(A3142,[1]Monitoramento_Base_somente_disp!$A:$L,5,FALSE),0)</f>
        <v>45742</v>
      </c>
      <c r="C3142" s="20">
        <f>IFERROR(VLOOKUP(A3142,[1]Monitoramento_Base_somente_disp!$A:$L,6,FALSE),0)</f>
        <v>16333509</v>
      </c>
      <c r="D3142" s="20">
        <f>IFERROR(VLOOKUP(A3142,[1]Monitoramento_Base_somente_disp!$A:$L,7,FALSE),0)</f>
        <v>25337</v>
      </c>
      <c r="E3142" s="20">
        <f>IFERROR(VLOOKUP(A3142,[1]Monitoramento_Base_somente_disp!$A:$L,8,FALSE),0)</f>
        <v>8296258</v>
      </c>
      <c r="F3142" s="20">
        <f>IFERROR(VLOOKUP(A3142,[1]Monitoramento_Base_somente_disp!$A:$L,9,FALSE),0)</f>
        <v>0</v>
      </c>
      <c r="G3142" s="28">
        <f>IFERROR(VLOOKUP(A3142,[1]Monitoramento_Base_somente_disp!$A:$L,10,FALSE),0)</f>
        <v>0</v>
      </c>
      <c r="H3142" s="27">
        <f>IFERROR(VLOOKUP(A3142,[2]webService!$A:$I,4,FALSE),0)</f>
        <v>0</v>
      </c>
      <c r="I3142" s="20">
        <f>IFERROR(VLOOKUP(A3142,[2]webService!$A:$II,5,FALSE),0)</f>
        <v>0</v>
      </c>
      <c r="J3142" s="20">
        <f>IFERROR(VLOOKUP(A3142,[2]webService!$A:$I,6,FALSE),0)</f>
        <v>0</v>
      </c>
      <c r="K3142" s="20">
        <f>IFERROR(VLOOKUP(A3142,[2]webService!$A:$I,7,FALSE),0)</f>
        <v>0</v>
      </c>
      <c r="L3142" s="20">
        <f>IFERROR(VLOOKUP(A3142,[2]webService!$A:$I,8,FALSE),0)</f>
        <v>0</v>
      </c>
      <c r="M3142" s="28">
        <f>IFERROR(VLOOKUP(A3142,[2]webService!$A:$I,9,FALSE),0)</f>
        <v>0</v>
      </c>
      <c r="N3142" s="27">
        <f>IFERROR(VLOOKUP(A3142,[3]soaBnafar!$A:$G,2,FALSE),0)</f>
        <v>0</v>
      </c>
      <c r="O3142" s="20">
        <f>IFERROR(VLOOKUP(A3142,[3]soaBnafar!$A:$H,3,FALSE),0)</f>
        <v>0</v>
      </c>
      <c r="P3142" s="20">
        <f>IFERROR(VLOOKUP(A3142,[3]soaBnafar!$A:$G,4,FALSE),0)</f>
        <v>0</v>
      </c>
      <c r="Q3142" s="20">
        <f>IFERROR(VLOOKUP(A3142,[3]soaBnafar!$A:$G,5,FALSE),0)</f>
        <v>0</v>
      </c>
      <c r="R3142" s="20">
        <f>IFERROR(VLOOKUP(A3142,[3]soaBnafar!$A:$G,6,FALSE),0)</f>
        <v>0</v>
      </c>
      <c r="S3142" s="20">
        <f>IFERROR(VLOOKUP(A3142,[3]soaBnafar!$A:$G,7,FALSE),0)</f>
        <v>0</v>
      </c>
      <c r="T3142" s="32">
        <f t="shared" ref="T3142:T3205" si="590">B3142+H3142+N3142</f>
        <v>45742</v>
      </c>
      <c r="U3142" s="21">
        <f t="shared" ref="U3142:U3205" si="591">C3142+I3142+O3142</f>
        <v>16333509</v>
      </c>
      <c r="V3142" s="21">
        <f t="shared" ref="V3142:V3205" si="592">D3142+J3142+P3142</f>
        <v>25337</v>
      </c>
      <c r="W3142" s="21">
        <f t="shared" ref="W3142:W3205" si="593">E3142+K3142+Q3142</f>
        <v>8296258</v>
      </c>
      <c r="X3142" s="21">
        <f t="shared" ref="X3142:X3205" si="594">F3142+L3142+R3142</f>
        <v>0</v>
      </c>
      <c r="Y3142" s="33">
        <f t="shared" ref="Y3142:Y3205" si="595">G3142+M3142+S3142</f>
        <v>0</v>
      </c>
      <c r="Z3142" s="4" t="str">
        <f t="shared" ref="Z3142:Z3205" si="596">IF(T3142=0,"Não","Sim")</f>
        <v>Sim</v>
      </c>
      <c r="AA3142" s="4" t="str">
        <f t="shared" ref="AA3142:AA3205" si="597">IF(U3142=0,"Não","Sim")</f>
        <v>Sim</v>
      </c>
      <c r="AB3142" s="4" t="str">
        <f t="shared" ref="AB3142:AB3205" si="598">IF(V3142=0,"Não","Sim")</f>
        <v>Sim</v>
      </c>
      <c r="AC3142" s="4" t="str">
        <f t="shared" ref="AC3142:AC3205" si="599">IF(W3142=0,"Não","Sim")</f>
        <v>Sim</v>
      </c>
      <c r="AD3142" s="4" t="str">
        <f t="shared" ref="AD3142:AD3205" si="600">IF(X3142=0,"Não","Sim")</f>
        <v>Não</v>
      </c>
      <c r="AE3142" s="30" t="str">
        <f t="shared" ref="AE3142:AE3205" si="601">IF(Y3142=0,"Não","Sim")</f>
        <v>Não</v>
      </c>
    </row>
    <row r="3143" spans="1:31" x14ac:dyDescent="0.25">
      <c r="A3143" s="23">
        <v>431407</v>
      </c>
      <c r="B3143" s="27">
        <f>IFERROR(VLOOKUP(A3143,[1]Monitoramento_Base_somente_disp!$A:$L,5,FALSE),0)</f>
        <v>0</v>
      </c>
      <c r="C3143" s="20">
        <f>IFERROR(VLOOKUP(A3143,[1]Monitoramento_Base_somente_disp!$A:$L,6,FALSE),0)</f>
        <v>6629000</v>
      </c>
      <c r="D3143" s="20">
        <f>IFERROR(VLOOKUP(A3143,[1]Monitoramento_Base_somente_disp!$A:$L,7,FALSE),0)</f>
        <v>0</v>
      </c>
      <c r="E3143" s="20">
        <f>IFERROR(VLOOKUP(A3143,[1]Monitoramento_Base_somente_disp!$A:$L,8,FALSE),0)</f>
        <v>3314500</v>
      </c>
      <c r="F3143" s="20">
        <f>IFERROR(VLOOKUP(A3143,[1]Monitoramento_Base_somente_disp!$A:$L,9,FALSE),0)</f>
        <v>0</v>
      </c>
      <c r="G3143" s="28">
        <f>IFERROR(VLOOKUP(A3143,[1]Monitoramento_Base_somente_disp!$A:$L,10,FALSE),0)</f>
        <v>0</v>
      </c>
      <c r="H3143" s="27">
        <f>IFERROR(VLOOKUP(A3143,[2]webService!$A:$I,4,FALSE),0)</f>
        <v>63539</v>
      </c>
      <c r="I3143" s="20">
        <f>IFERROR(VLOOKUP(A3143,[2]webService!$A:$II,5,FALSE),0)</f>
        <v>92291</v>
      </c>
      <c r="J3143" s="20">
        <f>IFERROR(VLOOKUP(A3143,[2]webService!$A:$I,6,FALSE),0)</f>
        <v>27650</v>
      </c>
      <c r="K3143" s="20">
        <f>IFERROR(VLOOKUP(A3143,[2]webService!$A:$I,7,FALSE),0)</f>
        <v>0</v>
      </c>
      <c r="L3143" s="20">
        <f>IFERROR(VLOOKUP(A3143,[2]webService!$A:$I,8,FALSE),0)</f>
        <v>0</v>
      </c>
      <c r="M3143" s="28">
        <f>IFERROR(VLOOKUP(A3143,[2]webService!$A:$I,9,FALSE),0)</f>
        <v>0</v>
      </c>
      <c r="N3143" s="27">
        <f>IFERROR(VLOOKUP(A3143,[3]soaBnafar!$A:$G,2,FALSE),0)</f>
        <v>0</v>
      </c>
      <c r="O3143" s="20">
        <f>IFERROR(VLOOKUP(A3143,[3]soaBnafar!$A:$H,3,FALSE),0)</f>
        <v>0</v>
      </c>
      <c r="P3143" s="20">
        <f>IFERROR(VLOOKUP(A3143,[3]soaBnafar!$A:$G,4,FALSE),0)</f>
        <v>0</v>
      </c>
      <c r="Q3143" s="20">
        <f>IFERROR(VLOOKUP(A3143,[3]soaBnafar!$A:$G,5,FALSE),0)</f>
        <v>0</v>
      </c>
      <c r="R3143" s="20">
        <f>IFERROR(VLOOKUP(A3143,[3]soaBnafar!$A:$G,6,FALSE),0)</f>
        <v>0</v>
      </c>
      <c r="S3143" s="20">
        <f>IFERROR(VLOOKUP(A3143,[3]soaBnafar!$A:$G,7,FALSE),0)</f>
        <v>0</v>
      </c>
      <c r="T3143" s="32">
        <f t="shared" si="590"/>
        <v>63539</v>
      </c>
      <c r="U3143" s="21">
        <f t="shared" si="591"/>
        <v>6721291</v>
      </c>
      <c r="V3143" s="21">
        <f t="shared" si="592"/>
        <v>27650</v>
      </c>
      <c r="W3143" s="21">
        <f t="shared" si="593"/>
        <v>3314500</v>
      </c>
      <c r="X3143" s="21">
        <f t="shared" si="594"/>
        <v>0</v>
      </c>
      <c r="Y3143" s="33">
        <f t="shared" si="595"/>
        <v>0</v>
      </c>
      <c r="Z3143" s="4" t="str">
        <f t="shared" si="596"/>
        <v>Sim</v>
      </c>
      <c r="AA3143" s="4" t="str">
        <f t="shared" si="597"/>
        <v>Sim</v>
      </c>
      <c r="AB3143" s="4" t="str">
        <f t="shared" si="598"/>
        <v>Sim</v>
      </c>
      <c r="AC3143" s="4" t="str">
        <f t="shared" si="599"/>
        <v>Sim</v>
      </c>
      <c r="AD3143" s="4" t="str">
        <f t="shared" si="600"/>
        <v>Não</v>
      </c>
      <c r="AE3143" s="30" t="str">
        <f t="shared" si="601"/>
        <v>Não</v>
      </c>
    </row>
    <row r="3144" spans="1:31" x14ac:dyDescent="0.25">
      <c r="A3144" s="23">
        <v>431413</v>
      </c>
      <c r="B3144" s="27">
        <f>IFERROR(VLOOKUP(A3144,[1]Monitoramento_Base_somente_disp!$A:$L,5,FALSE),0)</f>
        <v>0</v>
      </c>
      <c r="C3144" s="20">
        <f>IFERROR(VLOOKUP(A3144,[1]Monitoramento_Base_somente_disp!$A:$L,6,FALSE),0)</f>
        <v>0</v>
      </c>
      <c r="D3144" s="20">
        <f>IFERROR(VLOOKUP(A3144,[1]Monitoramento_Base_somente_disp!$A:$L,7,FALSE),0)</f>
        <v>0</v>
      </c>
      <c r="E3144" s="20">
        <f>IFERROR(VLOOKUP(A3144,[1]Monitoramento_Base_somente_disp!$A:$L,8,FALSE),0)</f>
        <v>0</v>
      </c>
      <c r="F3144" s="20">
        <f>IFERROR(VLOOKUP(A3144,[1]Monitoramento_Base_somente_disp!$A:$L,9,FALSE),0)</f>
        <v>0</v>
      </c>
      <c r="G3144" s="28">
        <f>IFERROR(VLOOKUP(A3144,[1]Monitoramento_Base_somente_disp!$A:$L,10,FALSE),0)</f>
        <v>0</v>
      </c>
      <c r="H3144" s="27">
        <f>IFERROR(VLOOKUP(A3144,[2]webService!$A:$I,4,FALSE),0)</f>
        <v>106254</v>
      </c>
      <c r="I3144" s="20">
        <f>IFERROR(VLOOKUP(A3144,[2]webService!$A:$II,5,FALSE),0)</f>
        <v>410045</v>
      </c>
      <c r="J3144" s="20">
        <f>IFERROR(VLOOKUP(A3144,[2]webService!$A:$I,6,FALSE),0)</f>
        <v>0</v>
      </c>
      <c r="K3144" s="20">
        <f>IFERROR(VLOOKUP(A3144,[2]webService!$A:$I,7,FALSE),0)</f>
        <v>0</v>
      </c>
      <c r="L3144" s="20">
        <f>IFERROR(VLOOKUP(A3144,[2]webService!$A:$I,8,FALSE),0)</f>
        <v>0</v>
      </c>
      <c r="M3144" s="28">
        <f>IFERROR(VLOOKUP(A3144,[2]webService!$A:$I,9,FALSE),0)</f>
        <v>0</v>
      </c>
      <c r="N3144" s="27">
        <f>IFERROR(VLOOKUP(A3144,[3]soaBnafar!$A:$G,2,FALSE),0)</f>
        <v>0</v>
      </c>
      <c r="O3144" s="20">
        <f>IFERROR(VLOOKUP(A3144,[3]soaBnafar!$A:$H,3,FALSE),0)</f>
        <v>0</v>
      </c>
      <c r="P3144" s="20">
        <f>IFERROR(VLOOKUP(A3144,[3]soaBnafar!$A:$G,4,FALSE),0)</f>
        <v>0</v>
      </c>
      <c r="Q3144" s="20">
        <f>IFERROR(VLOOKUP(A3144,[3]soaBnafar!$A:$G,5,FALSE),0)</f>
        <v>0</v>
      </c>
      <c r="R3144" s="20">
        <f>IFERROR(VLOOKUP(A3144,[3]soaBnafar!$A:$G,6,FALSE),0)</f>
        <v>0</v>
      </c>
      <c r="S3144" s="20">
        <f>IFERROR(VLOOKUP(A3144,[3]soaBnafar!$A:$G,7,FALSE),0)</f>
        <v>0</v>
      </c>
      <c r="T3144" s="32">
        <f t="shared" si="590"/>
        <v>106254</v>
      </c>
      <c r="U3144" s="21">
        <f t="shared" si="591"/>
        <v>410045</v>
      </c>
      <c r="V3144" s="21">
        <f t="shared" si="592"/>
        <v>0</v>
      </c>
      <c r="W3144" s="21">
        <f t="shared" si="593"/>
        <v>0</v>
      </c>
      <c r="X3144" s="21">
        <f t="shared" si="594"/>
        <v>0</v>
      </c>
      <c r="Y3144" s="33">
        <f t="shared" si="595"/>
        <v>0</v>
      </c>
      <c r="Z3144" s="4" t="str">
        <f t="shared" si="596"/>
        <v>Sim</v>
      </c>
      <c r="AA3144" s="4" t="str">
        <f t="shared" si="597"/>
        <v>Sim</v>
      </c>
      <c r="AB3144" s="4" t="str">
        <f t="shared" si="598"/>
        <v>Não</v>
      </c>
      <c r="AC3144" s="4" t="str">
        <f t="shared" si="599"/>
        <v>Não</v>
      </c>
      <c r="AD3144" s="4" t="str">
        <f t="shared" si="600"/>
        <v>Não</v>
      </c>
      <c r="AE3144" s="30" t="str">
        <f t="shared" si="601"/>
        <v>Não</v>
      </c>
    </row>
    <row r="3145" spans="1:31" x14ac:dyDescent="0.25">
      <c r="A3145" s="23">
        <v>431415</v>
      </c>
      <c r="B3145" s="27">
        <f>IFERROR(VLOOKUP(A3145,[1]Monitoramento_Base_somente_disp!$A:$L,5,FALSE),0)</f>
        <v>0</v>
      </c>
      <c r="C3145" s="20">
        <f>IFERROR(VLOOKUP(A3145,[1]Monitoramento_Base_somente_disp!$A:$L,6,FALSE),0)</f>
        <v>0</v>
      </c>
      <c r="D3145" s="20">
        <f>IFERROR(VLOOKUP(A3145,[1]Monitoramento_Base_somente_disp!$A:$L,7,FALSE),0)</f>
        <v>0</v>
      </c>
      <c r="E3145" s="20">
        <f>IFERROR(VLOOKUP(A3145,[1]Monitoramento_Base_somente_disp!$A:$L,8,FALSE),0)</f>
        <v>0</v>
      </c>
      <c r="F3145" s="20">
        <f>IFERROR(VLOOKUP(A3145,[1]Monitoramento_Base_somente_disp!$A:$L,9,FALSE),0)</f>
        <v>0</v>
      </c>
      <c r="G3145" s="28">
        <f>IFERROR(VLOOKUP(A3145,[1]Monitoramento_Base_somente_disp!$A:$L,10,FALSE),0)</f>
        <v>0</v>
      </c>
      <c r="H3145" s="27">
        <f>IFERROR(VLOOKUP(A3145,[2]webService!$A:$I,4,FALSE),0)</f>
        <v>0</v>
      </c>
      <c r="I3145" s="20">
        <f>IFERROR(VLOOKUP(A3145,[2]webService!$A:$II,5,FALSE),0)</f>
        <v>0</v>
      </c>
      <c r="J3145" s="20">
        <f>IFERROR(VLOOKUP(A3145,[2]webService!$A:$I,6,FALSE),0)</f>
        <v>0</v>
      </c>
      <c r="K3145" s="20">
        <f>IFERROR(VLOOKUP(A3145,[2]webService!$A:$I,7,FALSE),0)</f>
        <v>0</v>
      </c>
      <c r="L3145" s="20">
        <f>IFERROR(VLOOKUP(A3145,[2]webService!$A:$I,8,FALSE),0)</f>
        <v>0</v>
      </c>
      <c r="M3145" s="28">
        <f>IFERROR(VLOOKUP(A3145,[2]webService!$A:$I,9,FALSE),0)</f>
        <v>0</v>
      </c>
      <c r="N3145" s="27">
        <f>IFERROR(VLOOKUP(A3145,[3]soaBnafar!$A:$G,2,FALSE),0)</f>
        <v>58428</v>
      </c>
      <c r="O3145" s="20">
        <f>IFERROR(VLOOKUP(A3145,[3]soaBnafar!$A:$H,3,FALSE),0)</f>
        <v>397727</v>
      </c>
      <c r="P3145" s="20">
        <f>IFERROR(VLOOKUP(A3145,[3]soaBnafar!$A:$G,4,FALSE),0)</f>
        <v>0</v>
      </c>
      <c r="Q3145" s="20">
        <f>IFERROR(VLOOKUP(A3145,[3]soaBnafar!$A:$G,5,FALSE),0)</f>
        <v>0</v>
      </c>
      <c r="R3145" s="20">
        <f>IFERROR(VLOOKUP(A3145,[3]soaBnafar!$A:$G,6,FALSE),0)</f>
        <v>0</v>
      </c>
      <c r="S3145" s="20">
        <f>IFERROR(VLOOKUP(A3145,[3]soaBnafar!$A:$G,7,FALSE),0)</f>
        <v>0</v>
      </c>
      <c r="T3145" s="32">
        <f t="shared" si="590"/>
        <v>58428</v>
      </c>
      <c r="U3145" s="21">
        <f t="shared" si="591"/>
        <v>397727</v>
      </c>
      <c r="V3145" s="21">
        <f t="shared" si="592"/>
        <v>0</v>
      </c>
      <c r="W3145" s="21">
        <f t="shared" si="593"/>
        <v>0</v>
      </c>
      <c r="X3145" s="21">
        <f t="shared" si="594"/>
        <v>0</v>
      </c>
      <c r="Y3145" s="33">
        <f t="shared" si="595"/>
        <v>0</v>
      </c>
      <c r="Z3145" s="4" t="str">
        <f t="shared" si="596"/>
        <v>Sim</v>
      </c>
      <c r="AA3145" s="4" t="str">
        <f t="shared" si="597"/>
        <v>Sim</v>
      </c>
      <c r="AB3145" s="4" t="str">
        <f t="shared" si="598"/>
        <v>Não</v>
      </c>
      <c r="AC3145" s="4" t="str">
        <f t="shared" si="599"/>
        <v>Não</v>
      </c>
      <c r="AD3145" s="4" t="str">
        <f t="shared" si="600"/>
        <v>Não</v>
      </c>
      <c r="AE3145" s="30" t="str">
        <f t="shared" si="601"/>
        <v>Não</v>
      </c>
    </row>
    <row r="3146" spans="1:31" x14ac:dyDescent="0.25">
      <c r="A3146" s="23">
        <v>431417</v>
      </c>
      <c r="B3146" s="27">
        <f>IFERROR(VLOOKUP(A3146,[1]Monitoramento_Base_somente_disp!$A:$L,5,FALSE),0)</f>
        <v>0</v>
      </c>
      <c r="C3146" s="20">
        <f>IFERROR(VLOOKUP(A3146,[1]Monitoramento_Base_somente_disp!$A:$L,6,FALSE),0)</f>
        <v>0</v>
      </c>
      <c r="D3146" s="20">
        <f>IFERROR(VLOOKUP(A3146,[1]Monitoramento_Base_somente_disp!$A:$L,7,FALSE),0)</f>
        <v>0</v>
      </c>
      <c r="E3146" s="20">
        <f>IFERROR(VLOOKUP(A3146,[1]Monitoramento_Base_somente_disp!$A:$L,8,FALSE),0)</f>
        <v>0</v>
      </c>
      <c r="F3146" s="20">
        <f>IFERROR(VLOOKUP(A3146,[1]Monitoramento_Base_somente_disp!$A:$L,9,FALSE),0)</f>
        <v>0</v>
      </c>
      <c r="G3146" s="28">
        <f>IFERROR(VLOOKUP(A3146,[1]Monitoramento_Base_somente_disp!$A:$L,10,FALSE),0)</f>
        <v>0</v>
      </c>
      <c r="H3146" s="27">
        <f>IFERROR(VLOOKUP(A3146,[2]webService!$A:$I,4,FALSE),0)</f>
        <v>33673</v>
      </c>
      <c r="I3146" s="20">
        <f>IFERROR(VLOOKUP(A3146,[2]webService!$A:$II,5,FALSE),0)</f>
        <v>148194</v>
      </c>
      <c r="J3146" s="20">
        <f>IFERROR(VLOOKUP(A3146,[2]webService!$A:$I,6,FALSE),0)</f>
        <v>0</v>
      </c>
      <c r="K3146" s="20">
        <f>IFERROR(VLOOKUP(A3146,[2]webService!$A:$I,7,FALSE),0)</f>
        <v>0</v>
      </c>
      <c r="L3146" s="20">
        <f>IFERROR(VLOOKUP(A3146,[2]webService!$A:$I,8,FALSE),0)</f>
        <v>0</v>
      </c>
      <c r="M3146" s="28">
        <f>IFERROR(VLOOKUP(A3146,[2]webService!$A:$I,9,FALSE),0)</f>
        <v>0</v>
      </c>
      <c r="N3146" s="27">
        <f>IFERROR(VLOOKUP(A3146,[3]soaBnafar!$A:$G,2,FALSE),0)</f>
        <v>0</v>
      </c>
      <c r="O3146" s="20">
        <f>IFERROR(VLOOKUP(A3146,[3]soaBnafar!$A:$H,3,FALSE),0)</f>
        <v>0</v>
      </c>
      <c r="P3146" s="20">
        <f>IFERROR(VLOOKUP(A3146,[3]soaBnafar!$A:$G,4,FALSE),0)</f>
        <v>0</v>
      </c>
      <c r="Q3146" s="20">
        <f>IFERROR(VLOOKUP(A3146,[3]soaBnafar!$A:$G,5,FALSE),0)</f>
        <v>0</v>
      </c>
      <c r="R3146" s="20">
        <f>IFERROR(VLOOKUP(A3146,[3]soaBnafar!$A:$G,6,FALSE),0)</f>
        <v>0</v>
      </c>
      <c r="S3146" s="20">
        <f>IFERROR(VLOOKUP(A3146,[3]soaBnafar!$A:$G,7,FALSE),0)</f>
        <v>0</v>
      </c>
      <c r="T3146" s="32">
        <f t="shared" si="590"/>
        <v>33673</v>
      </c>
      <c r="U3146" s="21">
        <f t="shared" si="591"/>
        <v>148194</v>
      </c>
      <c r="V3146" s="21">
        <f t="shared" si="592"/>
        <v>0</v>
      </c>
      <c r="W3146" s="21">
        <f t="shared" si="593"/>
        <v>0</v>
      </c>
      <c r="X3146" s="21">
        <f t="shared" si="594"/>
        <v>0</v>
      </c>
      <c r="Y3146" s="33">
        <f t="shared" si="595"/>
        <v>0</v>
      </c>
      <c r="Z3146" s="4" t="str">
        <f t="shared" si="596"/>
        <v>Sim</v>
      </c>
      <c r="AA3146" s="4" t="str">
        <f t="shared" si="597"/>
        <v>Sim</v>
      </c>
      <c r="AB3146" s="4" t="str">
        <f t="shared" si="598"/>
        <v>Não</v>
      </c>
      <c r="AC3146" s="4" t="str">
        <f t="shared" si="599"/>
        <v>Não</v>
      </c>
      <c r="AD3146" s="4" t="str">
        <f t="shared" si="600"/>
        <v>Não</v>
      </c>
      <c r="AE3146" s="30" t="str">
        <f t="shared" si="601"/>
        <v>Não</v>
      </c>
    </row>
    <row r="3147" spans="1:31" x14ac:dyDescent="0.25">
      <c r="A3147" s="23">
        <v>431420</v>
      </c>
      <c r="B3147" s="27">
        <f>IFERROR(VLOOKUP(A3147,[1]Monitoramento_Base_somente_disp!$A:$L,5,FALSE),0)</f>
        <v>0</v>
      </c>
      <c r="C3147" s="20">
        <f>IFERROR(VLOOKUP(A3147,[1]Monitoramento_Base_somente_disp!$A:$L,6,FALSE),0)</f>
        <v>0</v>
      </c>
      <c r="D3147" s="20">
        <f>IFERROR(VLOOKUP(A3147,[1]Monitoramento_Base_somente_disp!$A:$L,7,FALSE),0)</f>
        <v>0</v>
      </c>
      <c r="E3147" s="20">
        <f>IFERROR(VLOOKUP(A3147,[1]Monitoramento_Base_somente_disp!$A:$L,8,FALSE),0)</f>
        <v>0</v>
      </c>
      <c r="F3147" s="20">
        <f>IFERROR(VLOOKUP(A3147,[1]Monitoramento_Base_somente_disp!$A:$L,9,FALSE),0)</f>
        <v>0</v>
      </c>
      <c r="G3147" s="28">
        <f>IFERROR(VLOOKUP(A3147,[1]Monitoramento_Base_somente_disp!$A:$L,10,FALSE),0)</f>
        <v>0</v>
      </c>
      <c r="H3147" s="27">
        <f>IFERROR(VLOOKUP(A3147,[2]webService!$A:$I,4,FALSE),0)</f>
        <v>311776</v>
      </c>
      <c r="I3147" s="20">
        <f>IFERROR(VLOOKUP(A3147,[2]webService!$A:$II,5,FALSE),0)</f>
        <v>373979</v>
      </c>
      <c r="J3147" s="20">
        <f>IFERROR(VLOOKUP(A3147,[2]webService!$A:$I,6,FALSE),0)</f>
        <v>0</v>
      </c>
      <c r="K3147" s="20">
        <f>IFERROR(VLOOKUP(A3147,[2]webService!$A:$I,7,FALSE),0)</f>
        <v>0</v>
      </c>
      <c r="L3147" s="20">
        <f>IFERROR(VLOOKUP(A3147,[2]webService!$A:$I,8,FALSE),0)</f>
        <v>0</v>
      </c>
      <c r="M3147" s="28">
        <f>IFERROR(VLOOKUP(A3147,[2]webService!$A:$I,9,FALSE),0)</f>
        <v>0</v>
      </c>
      <c r="N3147" s="27">
        <f>IFERROR(VLOOKUP(A3147,[3]soaBnafar!$A:$G,2,FALSE),0)</f>
        <v>0</v>
      </c>
      <c r="O3147" s="20">
        <f>IFERROR(VLOOKUP(A3147,[3]soaBnafar!$A:$H,3,FALSE),0)</f>
        <v>0</v>
      </c>
      <c r="P3147" s="20">
        <f>IFERROR(VLOOKUP(A3147,[3]soaBnafar!$A:$G,4,FALSE),0)</f>
        <v>0</v>
      </c>
      <c r="Q3147" s="20">
        <f>IFERROR(VLOOKUP(A3147,[3]soaBnafar!$A:$G,5,FALSE),0)</f>
        <v>0</v>
      </c>
      <c r="R3147" s="20">
        <f>IFERROR(VLOOKUP(A3147,[3]soaBnafar!$A:$G,6,FALSE),0)</f>
        <v>0</v>
      </c>
      <c r="S3147" s="20">
        <f>IFERROR(VLOOKUP(A3147,[3]soaBnafar!$A:$G,7,FALSE),0)</f>
        <v>0</v>
      </c>
      <c r="T3147" s="32">
        <f t="shared" si="590"/>
        <v>311776</v>
      </c>
      <c r="U3147" s="21">
        <f t="shared" si="591"/>
        <v>373979</v>
      </c>
      <c r="V3147" s="21">
        <f t="shared" si="592"/>
        <v>0</v>
      </c>
      <c r="W3147" s="21">
        <f t="shared" si="593"/>
        <v>0</v>
      </c>
      <c r="X3147" s="21">
        <f t="shared" si="594"/>
        <v>0</v>
      </c>
      <c r="Y3147" s="33">
        <f t="shared" si="595"/>
        <v>0</v>
      </c>
      <c r="Z3147" s="4" t="str">
        <f t="shared" si="596"/>
        <v>Sim</v>
      </c>
      <c r="AA3147" s="4" t="str">
        <f t="shared" si="597"/>
        <v>Sim</v>
      </c>
      <c r="AB3147" s="4" t="str">
        <f t="shared" si="598"/>
        <v>Não</v>
      </c>
      <c r="AC3147" s="4" t="str">
        <f t="shared" si="599"/>
        <v>Não</v>
      </c>
      <c r="AD3147" s="4" t="str">
        <f t="shared" si="600"/>
        <v>Não</v>
      </c>
      <c r="AE3147" s="30" t="str">
        <f t="shared" si="601"/>
        <v>Não</v>
      </c>
    </row>
    <row r="3148" spans="1:31" x14ac:dyDescent="0.25">
      <c r="A3148" s="23">
        <v>431430</v>
      </c>
      <c r="B3148" s="27">
        <f>IFERROR(VLOOKUP(A3148,[1]Monitoramento_Base_somente_disp!$A:$L,5,FALSE),0)</f>
        <v>0</v>
      </c>
      <c r="C3148" s="20">
        <f>IFERROR(VLOOKUP(A3148,[1]Monitoramento_Base_somente_disp!$A:$L,6,FALSE),0)</f>
        <v>2228296</v>
      </c>
      <c r="D3148" s="20">
        <f>IFERROR(VLOOKUP(A3148,[1]Monitoramento_Base_somente_disp!$A:$L,7,FALSE),0)</f>
        <v>0</v>
      </c>
      <c r="E3148" s="20">
        <f>IFERROR(VLOOKUP(A3148,[1]Monitoramento_Base_somente_disp!$A:$L,8,FALSE),0)</f>
        <v>1114148</v>
      </c>
      <c r="F3148" s="20">
        <f>IFERROR(VLOOKUP(A3148,[1]Monitoramento_Base_somente_disp!$A:$L,9,FALSE),0)</f>
        <v>0</v>
      </c>
      <c r="G3148" s="28">
        <f>IFERROR(VLOOKUP(A3148,[1]Monitoramento_Base_somente_disp!$A:$L,10,FALSE),0)</f>
        <v>0</v>
      </c>
      <c r="H3148" s="27">
        <f>IFERROR(VLOOKUP(A3148,[2]webService!$A:$I,4,FALSE),0)</f>
        <v>0</v>
      </c>
      <c r="I3148" s="20">
        <f>IFERROR(VLOOKUP(A3148,[2]webService!$A:$II,5,FALSE),0)</f>
        <v>0</v>
      </c>
      <c r="J3148" s="20">
        <f>IFERROR(VLOOKUP(A3148,[2]webService!$A:$I,6,FALSE),0)</f>
        <v>0</v>
      </c>
      <c r="K3148" s="20">
        <f>IFERROR(VLOOKUP(A3148,[2]webService!$A:$I,7,FALSE),0)</f>
        <v>0</v>
      </c>
      <c r="L3148" s="20">
        <f>IFERROR(VLOOKUP(A3148,[2]webService!$A:$I,8,FALSE),0)</f>
        <v>0</v>
      </c>
      <c r="M3148" s="28">
        <f>IFERROR(VLOOKUP(A3148,[2]webService!$A:$I,9,FALSE),0)</f>
        <v>0</v>
      </c>
      <c r="N3148" s="27">
        <f>IFERROR(VLOOKUP(A3148,[3]soaBnafar!$A:$G,2,FALSE),0)</f>
        <v>0</v>
      </c>
      <c r="O3148" s="20">
        <f>IFERROR(VLOOKUP(A3148,[3]soaBnafar!$A:$H,3,FALSE),0)</f>
        <v>0</v>
      </c>
      <c r="P3148" s="20">
        <f>IFERROR(VLOOKUP(A3148,[3]soaBnafar!$A:$G,4,FALSE),0)</f>
        <v>0</v>
      </c>
      <c r="Q3148" s="20">
        <f>IFERROR(VLOOKUP(A3148,[3]soaBnafar!$A:$G,5,FALSE),0)</f>
        <v>0</v>
      </c>
      <c r="R3148" s="20">
        <f>IFERROR(VLOOKUP(A3148,[3]soaBnafar!$A:$G,6,FALSE),0)</f>
        <v>0</v>
      </c>
      <c r="S3148" s="20">
        <f>IFERROR(VLOOKUP(A3148,[3]soaBnafar!$A:$G,7,FALSE),0)</f>
        <v>0</v>
      </c>
      <c r="T3148" s="32">
        <f t="shared" si="590"/>
        <v>0</v>
      </c>
      <c r="U3148" s="21">
        <f t="shared" si="591"/>
        <v>2228296</v>
      </c>
      <c r="V3148" s="21">
        <f t="shared" si="592"/>
        <v>0</v>
      </c>
      <c r="W3148" s="21">
        <f t="shared" si="593"/>
        <v>1114148</v>
      </c>
      <c r="X3148" s="21">
        <f t="shared" si="594"/>
        <v>0</v>
      </c>
      <c r="Y3148" s="33">
        <f t="shared" si="595"/>
        <v>0</v>
      </c>
      <c r="Z3148" s="4" t="str">
        <f t="shared" si="596"/>
        <v>Não</v>
      </c>
      <c r="AA3148" s="4" t="str">
        <f t="shared" si="597"/>
        <v>Sim</v>
      </c>
      <c r="AB3148" s="4" t="str">
        <f t="shared" si="598"/>
        <v>Não</v>
      </c>
      <c r="AC3148" s="4" t="str">
        <f t="shared" si="599"/>
        <v>Sim</v>
      </c>
      <c r="AD3148" s="4" t="str">
        <f t="shared" si="600"/>
        <v>Não</v>
      </c>
      <c r="AE3148" s="30" t="str">
        <f t="shared" si="601"/>
        <v>Não</v>
      </c>
    </row>
    <row r="3149" spans="1:31" x14ac:dyDescent="0.25">
      <c r="A3149" s="23">
        <v>431440</v>
      </c>
      <c r="B3149" s="27">
        <f>IFERROR(VLOOKUP(A3149,[1]Monitoramento_Base_somente_disp!$A:$L,5,FALSE),0)</f>
        <v>1171857</v>
      </c>
      <c r="C3149" s="20">
        <f>IFERROR(VLOOKUP(A3149,[1]Monitoramento_Base_somente_disp!$A:$L,6,FALSE),0)</f>
        <v>348526234</v>
      </c>
      <c r="D3149" s="20">
        <f>IFERROR(VLOOKUP(A3149,[1]Monitoramento_Base_somente_disp!$A:$L,7,FALSE),0)</f>
        <v>773570</v>
      </c>
      <c r="E3149" s="20">
        <f>IFERROR(VLOOKUP(A3149,[1]Monitoramento_Base_somente_disp!$A:$L,8,FALSE),0)</f>
        <v>155225965</v>
      </c>
      <c r="F3149" s="20">
        <f>IFERROR(VLOOKUP(A3149,[1]Monitoramento_Base_somente_disp!$A:$L,9,FALSE),0)</f>
        <v>0</v>
      </c>
      <c r="G3149" s="28">
        <f>IFERROR(VLOOKUP(A3149,[1]Monitoramento_Base_somente_disp!$A:$L,10,FALSE),0)</f>
        <v>0</v>
      </c>
      <c r="H3149" s="27">
        <f>IFERROR(VLOOKUP(A3149,[2]webService!$A:$I,4,FALSE),0)</f>
        <v>0</v>
      </c>
      <c r="I3149" s="20">
        <f>IFERROR(VLOOKUP(A3149,[2]webService!$A:$II,5,FALSE),0)</f>
        <v>0</v>
      </c>
      <c r="J3149" s="20">
        <f>IFERROR(VLOOKUP(A3149,[2]webService!$A:$I,6,FALSE),0)</f>
        <v>0</v>
      </c>
      <c r="K3149" s="20">
        <f>IFERROR(VLOOKUP(A3149,[2]webService!$A:$I,7,FALSE),0)</f>
        <v>0</v>
      </c>
      <c r="L3149" s="20">
        <f>IFERROR(VLOOKUP(A3149,[2]webService!$A:$I,8,FALSE),0)</f>
        <v>0</v>
      </c>
      <c r="M3149" s="28">
        <f>IFERROR(VLOOKUP(A3149,[2]webService!$A:$I,9,FALSE),0)</f>
        <v>0</v>
      </c>
      <c r="N3149" s="27">
        <f>IFERROR(VLOOKUP(A3149,[3]soaBnafar!$A:$G,2,FALSE),0)</f>
        <v>0</v>
      </c>
      <c r="O3149" s="20">
        <f>IFERROR(VLOOKUP(A3149,[3]soaBnafar!$A:$H,3,FALSE),0)</f>
        <v>0</v>
      </c>
      <c r="P3149" s="20">
        <f>IFERROR(VLOOKUP(A3149,[3]soaBnafar!$A:$G,4,FALSE),0)</f>
        <v>0</v>
      </c>
      <c r="Q3149" s="20">
        <f>IFERROR(VLOOKUP(A3149,[3]soaBnafar!$A:$G,5,FALSE),0)</f>
        <v>0</v>
      </c>
      <c r="R3149" s="20">
        <f>IFERROR(VLOOKUP(A3149,[3]soaBnafar!$A:$G,6,FALSE),0)</f>
        <v>0</v>
      </c>
      <c r="S3149" s="20">
        <f>IFERROR(VLOOKUP(A3149,[3]soaBnafar!$A:$G,7,FALSE),0)</f>
        <v>0</v>
      </c>
      <c r="T3149" s="32">
        <f t="shared" si="590"/>
        <v>1171857</v>
      </c>
      <c r="U3149" s="21">
        <f t="shared" si="591"/>
        <v>348526234</v>
      </c>
      <c r="V3149" s="21">
        <f t="shared" si="592"/>
        <v>773570</v>
      </c>
      <c r="W3149" s="21">
        <f t="shared" si="593"/>
        <v>155225965</v>
      </c>
      <c r="X3149" s="21">
        <f t="shared" si="594"/>
        <v>0</v>
      </c>
      <c r="Y3149" s="33">
        <f t="shared" si="595"/>
        <v>0</v>
      </c>
      <c r="Z3149" s="4" t="str">
        <f t="shared" si="596"/>
        <v>Sim</v>
      </c>
      <c r="AA3149" s="4" t="str">
        <f t="shared" si="597"/>
        <v>Sim</v>
      </c>
      <c r="AB3149" s="4" t="str">
        <f t="shared" si="598"/>
        <v>Sim</v>
      </c>
      <c r="AC3149" s="4" t="str">
        <f t="shared" si="599"/>
        <v>Sim</v>
      </c>
      <c r="AD3149" s="4" t="str">
        <f t="shared" si="600"/>
        <v>Não</v>
      </c>
      <c r="AE3149" s="30" t="str">
        <f t="shared" si="601"/>
        <v>Não</v>
      </c>
    </row>
    <row r="3150" spans="1:31" x14ac:dyDescent="0.25">
      <c r="A3150" s="23">
        <v>431446</v>
      </c>
      <c r="B3150" s="27">
        <f>IFERROR(VLOOKUP(A3150,[1]Monitoramento_Base_somente_disp!$A:$L,5,FALSE),0)</f>
        <v>0</v>
      </c>
      <c r="C3150" s="20">
        <f>IFERROR(VLOOKUP(A3150,[1]Monitoramento_Base_somente_disp!$A:$L,6,FALSE),0)</f>
        <v>0</v>
      </c>
      <c r="D3150" s="20">
        <f>IFERROR(VLOOKUP(A3150,[1]Monitoramento_Base_somente_disp!$A:$L,7,FALSE),0)</f>
        <v>0</v>
      </c>
      <c r="E3150" s="20">
        <f>IFERROR(VLOOKUP(A3150,[1]Monitoramento_Base_somente_disp!$A:$L,8,FALSE),0)</f>
        <v>0</v>
      </c>
      <c r="F3150" s="20">
        <f>IFERROR(VLOOKUP(A3150,[1]Monitoramento_Base_somente_disp!$A:$L,9,FALSE),0)</f>
        <v>0</v>
      </c>
      <c r="G3150" s="28">
        <f>IFERROR(VLOOKUP(A3150,[1]Monitoramento_Base_somente_disp!$A:$L,10,FALSE),0)</f>
        <v>0</v>
      </c>
      <c r="H3150" s="27">
        <f>IFERROR(VLOOKUP(A3150,[2]webService!$A:$I,4,FALSE),0)</f>
        <v>97547</v>
      </c>
      <c r="I3150" s="20">
        <f>IFERROR(VLOOKUP(A3150,[2]webService!$A:$II,5,FALSE),0)</f>
        <v>3221265</v>
      </c>
      <c r="J3150" s="20">
        <f>IFERROR(VLOOKUP(A3150,[2]webService!$A:$I,6,FALSE),0)</f>
        <v>0</v>
      </c>
      <c r="K3150" s="20">
        <f>IFERROR(VLOOKUP(A3150,[2]webService!$A:$I,7,FALSE),0)</f>
        <v>0</v>
      </c>
      <c r="L3150" s="20">
        <f>IFERROR(VLOOKUP(A3150,[2]webService!$A:$I,8,FALSE),0)</f>
        <v>0</v>
      </c>
      <c r="M3150" s="28">
        <f>IFERROR(VLOOKUP(A3150,[2]webService!$A:$I,9,FALSE),0)</f>
        <v>0</v>
      </c>
      <c r="N3150" s="27">
        <f>IFERROR(VLOOKUP(A3150,[3]soaBnafar!$A:$G,2,FALSE),0)</f>
        <v>0</v>
      </c>
      <c r="O3150" s="20">
        <f>IFERROR(VLOOKUP(A3150,[3]soaBnafar!$A:$H,3,FALSE),0)</f>
        <v>0</v>
      </c>
      <c r="P3150" s="20">
        <f>IFERROR(VLOOKUP(A3150,[3]soaBnafar!$A:$G,4,FALSE),0)</f>
        <v>0</v>
      </c>
      <c r="Q3150" s="20">
        <f>IFERROR(VLOOKUP(A3150,[3]soaBnafar!$A:$G,5,FALSE),0)</f>
        <v>0</v>
      </c>
      <c r="R3150" s="20">
        <f>IFERROR(VLOOKUP(A3150,[3]soaBnafar!$A:$G,6,FALSE),0)</f>
        <v>0</v>
      </c>
      <c r="S3150" s="20">
        <f>IFERROR(VLOOKUP(A3150,[3]soaBnafar!$A:$G,7,FALSE),0)</f>
        <v>0</v>
      </c>
      <c r="T3150" s="32">
        <f t="shared" si="590"/>
        <v>97547</v>
      </c>
      <c r="U3150" s="21">
        <f t="shared" si="591"/>
        <v>3221265</v>
      </c>
      <c r="V3150" s="21">
        <f t="shared" si="592"/>
        <v>0</v>
      </c>
      <c r="W3150" s="21">
        <f t="shared" si="593"/>
        <v>0</v>
      </c>
      <c r="X3150" s="21">
        <f t="shared" si="594"/>
        <v>0</v>
      </c>
      <c r="Y3150" s="33">
        <f t="shared" si="595"/>
        <v>0</v>
      </c>
      <c r="Z3150" s="4" t="str">
        <f t="shared" si="596"/>
        <v>Sim</v>
      </c>
      <c r="AA3150" s="4" t="str">
        <f t="shared" si="597"/>
        <v>Sim</v>
      </c>
      <c r="AB3150" s="4" t="str">
        <f t="shared" si="598"/>
        <v>Não</v>
      </c>
      <c r="AC3150" s="4" t="str">
        <f t="shared" si="599"/>
        <v>Não</v>
      </c>
      <c r="AD3150" s="4" t="str">
        <f t="shared" si="600"/>
        <v>Não</v>
      </c>
      <c r="AE3150" s="30" t="str">
        <f t="shared" si="601"/>
        <v>Não</v>
      </c>
    </row>
    <row r="3151" spans="1:31" x14ac:dyDescent="0.25">
      <c r="A3151" s="23">
        <v>431449</v>
      </c>
      <c r="B3151" s="27">
        <f>IFERROR(VLOOKUP(A3151,[1]Monitoramento_Base_somente_disp!$A:$L,5,FALSE),0)</f>
        <v>0</v>
      </c>
      <c r="C3151" s="20">
        <f>IFERROR(VLOOKUP(A3151,[1]Monitoramento_Base_somente_disp!$A:$L,6,FALSE),0)</f>
        <v>0</v>
      </c>
      <c r="D3151" s="20">
        <f>IFERROR(VLOOKUP(A3151,[1]Monitoramento_Base_somente_disp!$A:$L,7,FALSE),0)</f>
        <v>0</v>
      </c>
      <c r="E3151" s="20">
        <f>IFERROR(VLOOKUP(A3151,[1]Monitoramento_Base_somente_disp!$A:$L,8,FALSE),0)</f>
        <v>0</v>
      </c>
      <c r="F3151" s="20">
        <f>IFERROR(VLOOKUP(A3151,[1]Monitoramento_Base_somente_disp!$A:$L,9,FALSE),0)</f>
        <v>0</v>
      </c>
      <c r="G3151" s="28">
        <f>IFERROR(VLOOKUP(A3151,[1]Monitoramento_Base_somente_disp!$A:$L,10,FALSE),0)</f>
        <v>0</v>
      </c>
      <c r="H3151" s="27">
        <f>IFERROR(VLOOKUP(A3151,[2]webService!$A:$I,4,FALSE),0)</f>
        <v>0</v>
      </c>
      <c r="I3151" s="20">
        <f>IFERROR(VLOOKUP(A3151,[2]webService!$A:$II,5,FALSE),0)</f>
        <v>0</v>
      </c>
      <c r="J3151" s="20">
        <f>IFERROR(VLOOKUP(A3151,[2]webService!$A:$I,6,FALSE),0)</f>
        <v>0</v>
      </c>
      <c r="K3151" s="20">
        <f>IFERROR(VLOOKUP(A3151,[2]webService!$A:$I,7,FALSE),0)</f>
        <v>0</v>
      </c>
      <c r="L3151" s="20">
        <f>IFERROR(VLOOKUP(A3151,[2]webService!$A:$I,8,FALSE),0)</f>
        <v>0</v>
      </c>
      <c r="M3151" s="28">
        <f>IFERROR(VLOOKUP(A3151,[2]webService!$A:$I,9,FALSE),0)</f>
        <v>0</v>
      </c>
      <c r="N3151" s="27">
        <f>IFERROR(VLOOKUP(A3151,[3]soaBnafar!$A:$G,2,FALSE),0)</f>
        <v>0</v>
      </c>
      <c r="O3151" s="20">
        <f>IFERROR(VLOOKUP(A3151,[3]soaBnafar!$A:$H,3,FALSE),0)</f>
        <v>0</v>
      </c>
      <c r="P3151" s="20">
        <f>IFERROR(VLOOKUP(A3151,[3]soaBnafar!$A:$G,4,FALSE),0)</f>
        <v>0</v>
      </c>
      <c r="Q3151" s="20">
        <f>IFERROR(VLOOKUP(A3151,[3]soaBnafar!$A:$G,5,FALSE),0)</f>
        <v>0</v>
      </c>
      <c r="R3151" s="20">
        <f>IFERROR(VLOOKUP(A3151,[3]soaBnafar!$A:$G,6,FALSE),0)</f>
        <v>0</v>
      </c>
      <c r="S3151" s="20">
        <f>IFERROR(VLOOKUP(A3151,[3]soaBnafar!$A:$G,7,FALSE),0)</f>
        <v>0</v>
      </c>
      <c r="T3151" s="32">
        <f t="shared" si="590"/>
        <v>0</v>
      </c>
      <c r="U3151" s="21">
        <f t="shared" si="591"/>
        <v>0</v>
      </c>
      <c r="V3151" s="21">
        <f t="shared" si="592"/>
        <v>0</v>
      </c>
      <c r="W3151" s="21">
        <f t="shared" si="593"/>
        <v>0</v>
      </c>
      <c r="X3151" s="21">
        <f t="shared" si="594"/>
        <v>0</v>
      </c>
      <c r="Y3151" s="33">
        <f t="shared" si="595"/>
        <v>0</v>
      </c>
      <c r="Z3151" s="4" t="str">
        <f t="shared" si="596"/>
        <v>Não</v>
      </c>
      <c r="AA3151" s="4" t="str">
        <f t="shared" si="597"/>
        <v>Não</v>
      </c>
      <c r="AB3151" s="4" t="str">
        <f t="shared" si="598"/>
        <v>Não</v>
      </c>
      <c r="AC3151" s="4" t="str">
        <f t="shared" si="599"/>
        <v>Não</v>
      </c>
      <c r="AD3151" s="4" t="str">
        <f t="shared" si="600"/>
        <v>Não</v>
      </c>
      <c r="AE3151" s="30" t="str">
        <f t="shared" si="601"/>
        <v>Não</v>
      </c>
    </row>
    <row r="3152" spans="1:31" x14ac:dyDescent="0.25">
      <c r="A3152" s="23">
        <v>431450</v>
      </c>
      <c r="B3152" s="27">
        <f>IFERROR(VLOOKUP(A3152,[1]Monitoramento_Base_somente_disp!$A:$L,5,FALSE),0)</f>
        <v>0</v>
      </c>
      <c r="C3152" s="20">
        <f>IFERROR(VLOOKUP(A3152,[1]Monitoramento_Base_somente_disp!$A:$L,6,FALSE),0)</f>
        <v>195598200</v>
      </c>
      <c r="D3152" s="20">
        <f>IFERROR(VLOOKUP(A3152,[1]Monitoramento_Base_somente_disp!$A:$L,7,FALSE),0)</f>
        <v>0</v>
      </c>
      <c r="E3152" s="20">
        <f>IFERROR(VLOOKUP(A3152,[1]Monitoramento_Base_somente_disp!$A:$L,8,FALSE),0)</f>
        <v>97799100</v>
      </c>
      <c r="F3152" s="20">
        <f>IFERROR(VLOOKUP(A3152,[1]Monitoramento_Base_somente_disp!$A:$L,9,FALSE),0)</f>
        <v>0</v>
      </c>
      <c r="G3152" s="28">
        <f>IFERROR(VLOOKUP(A3152,[1]Monitoramento_Base_somente_disp!$A:$L,10,FALSE),0)</f>
        <v>0</v>
      </c>
      <c r="H3152" s="27">
        <f>IFERROR(VLOOKUP(A3152,[2]webService!$A:$I,4,FALSE),0)</f>
        <v>60</v>
      </c>
      <c r="I3152" s="20">
        <f>IFERROR(VLOOKUP(A3152,[2]webService!$A:$II,5,FALSE),0)</f>
        <v>92053607</v>
      </c>
      <c r="J3152" s="20">
        <f>IFERROR(VLOOKUP(A3152,[2]webService!$A:$I,6,FALSE),0)</f>
        <v>0</v>
      </c>
      <c r="K3152" s="20">
        <f>IFERROR(VLOOKUP(A3152,[2]webService!$A:$I,7,FALSE),0)</f>
        <v>0</v>
      </c>
      <c r="L3152" s="20">
        <f>IFERROR(VLOOKUP(A3152,[2]webService!$A:$I,8,FALSE),0)</f>
        <v>0</v>
      </c>
      <c r="M3152" s="28">
        <f>IFERROR(VLOOKUP(A3152,[2]webService!$A:$I,9,FALSE),0)</f>
        <v>0</v>
      </c>
      <c r="N3152" s="27">
        <f>IFERROR(VLOOKUP(A3152,[3]soaBnafar!$A:$G,2,FALSE),0)</f>
        <v>0</v>
      </c>
      <c r="O3152" s="20">
        <f>IFERROR(VLOOKUP(A3152,[3]soaBnafar!$A:$H,3,FALSE),0)</f>
        <v>0</v>
      </c>
      <c r="P3152" s="20">
        <f>IFERROR(VLOOKUP(A3152,[3]soaBnafar!$A:$G,4,FALSE),0)</f>
        <v>0</v>
      </c>
      <c r="Q3152" s="20">
        <f>IFERROR(VLOOKUP(A3152,[3]soaBnafar!$A:$G,5,FALSE),0)</f>
        <v>0</v>
      </c>
      <c r="R3152" s="20">
        <f>IFERROR(VLOOKUP(A3152,[3]soaBnafar!$A:$G,6,FALSE),0)</f>
        <v>0</v>
      </c>
      <c r="S3152" s="20">
        <f>IFERROR(VLOOKUP(A3152,[3]soaBnafar!$A:$G,7,FALSE),0)</f>
        <v>0</v>
      </c>
      <c r="T3152" s="32">
        <f t="shared" si="590"/>
        <v>60</v>
      </c>
      <c r="U3152" s="21">
        <f t="shared" si="591"/>
        <v>287651807</v>
      </c>
      <c r="V3152" s="21">
        <f t="shared" si="592"/>
        <v>0</v>
      </c>
      <c r="W3152" s="21">
        <f t="shared" si="593"/>
        <v>97799100</v>
      </c>
      <c r="X3152" s="21">
        <f t="shared" si="594"/>
        <v>0</v>
      </c>
      <c r="Y3152" s="33">
        <f t="shared" si="595"/>
        <v>0</v>
      </c>
      <c r="Z3152" s="4" t="str">
        <f t="shared" si="596"/>
        <v>Sim</v>
      </c>
      <c r="AA3152" s="4" t="str">
        <f t="shared" si="597"/>
        <v>Sim</v>
      </c>
      <c r="AB3152" s="4" t="str">
        <f t="shared" si="598"/>
        <v>Não</v>
      </c>
      <c r="AC3152" s="4" t="str">
        <f t="shared" si="599"/>
        <v>Sim</v>
      </c>
      <c r="AD3152" s="4" t="str">
        <f t="shared" si="600"/>
        <v>Não</v>
      </c>
      <c r="AE3152" s="30" t="str">
        <f t="shared" si="601"/>
        <v>Não</v>
      </c>
    </row>
    <row r="3153" spans="1:31" x14ac:dyDescent="0.25">
      <c r="A3153" s="23">
        <v>431455</v>
      </c>
      <c r="B3153" s="27">
        <f>IFERROR(VLOOKUP(A3153,[1]Monitoramento_Base_somente_disp!$A:$L,5,FALSE),0)</f>
        <v>0</v>
      </c>
      <c r="C3153" s="20">
        <f>IFERROR(VLOOKUP(A3153,[1]Monitoramento_Base_somente_disp!$A:$L,6,FALSE),0)</f>
        <v>0</v>
      </c>
      <c r="D3153" s="20">
        <f>IFERROR(VLOOKUP(A3153,[1]Monitoramento_Base_somente_disp!$A:$L,7,FALSE),0)</f>
        <v>0</v>
      </c>
      <c r="E3153" s="20">
        <f>IFERROR(VLOOKUP(A3153,[1]Monitoramento_Base_somente_disp!$A:$L,8,FALSE),0)</f>
        <v>0</v>
      </c>
      <c r="F3153" s="20">
        <f>IFERROR(VLOOKUP(A3153,[1]Monitoramento_Base_somente_disp!$A:$L,9,FALSE),0)</f>
        <v>0</v>
      </c>
      <c r="G3153" s="28">
        <f>IFERROR(VLOOKUP(A3153,[1]Monitoramento_Base_somente_disp!$A:$L,10,FALSE),0)</f>
        <v>0</v>
      </c>
      <c r="H3153" s="27">
        <f>IFERROR(VLOOKUP(A3153,[2]webService!$A:$I,4,FALSE),0)</f>
        <v>0</v>
      </c>
      <c r="I3153" s="20">
        <f>IFERROR(VLOOKUP(A3153,[2]webService!$A:$II,5,FALSE),0)</f>
        <v>0</v>
      </c>
      <c r="J3153" s="20">
        <f>IFERROR(VLOOKUP(A3153,[2]webService!$A:$I,6,FALSE),0)</f>
        <v>0</v>
      </c>
      <c r="K3153" s="20">
        <f>IFERROR(VLOOKUP(A3153,[2]webService!$A:$I,7,FALSE),0)</f>
        <v>0</v>
      </c>
      <c r="L3153" s="20">
        <f>IFERROR(VLOOKUP(A3153,[2]webService!$A:$I,8,FALSE),0)</f>
        <v>0</v>
      </c>
      <c r="M3153" s="28">
        <f>IFERROR(VLOOKUP(A3153,[2]webService!$A:$I,9,FALSE),0)</f>
        <v>0</v>
      </c>
      <c r="N3153" s="27">
        <f>IFERROR(VLOOKUP(A3153,[3]soaBnafar!$A:$G,2,FALSE),0)</f>
        <v>0</v>
      </c>
      <c r="O3153" s="20">
        <f>IFERROR(VLOOKUP(A3153,[3]soaBnafar!$A:$H,3,FALSE),0)</f>
        <v>0</v>
      </c>
      <c r="P3153" s="20">
        <f>IFERROR(VLOOKUP(A3153,[3]soaBnafar!$A:$G,4,FALSE),0)</f>
        <v>0</v>
      </c>
      <c r="Q3153" s="20">
        <f>IFERROR(VLOOKUP(A3153,[3]soaBnafar!$A:$G,5,FALSE),0)</f>
        <v>0</v>
      </c>
      <c r="R3153" s="20">
        <f>IFERROR(VLOOKUP(A3153,[3]soaBnafar!$A:$G,6,FALSE),0)</f>
        <v>0</v>
      </c>
      <c r="S3153" s="20">
        <f>IFERROR(VLOOKUP(A3153,[3]soaBnafar!$A:$G,7,FALSE),0)</f>
        <v>0</v>
      </c>
      <c r="T3153" s="32">
        <f t="shared" si="590"/>
        <v>0</v>
      </c>
      <c r="U3153" s="21">
        <f t="shared" si="591"/>
        <v>0</v>
      </c>
      <c r="V3153" s="21">
        <f t="shared" si="592"/>
        <v>0</v>
      </c>
      <c r="W3153" s="21">
        <f t="shared" si="593"/>
        <v>0</v>
      </c>
      <c r="X3153" s="21">
        <f t="shared" si="594"/>
        <v>0</v>
      </c>
      <c r="Y3153" s="33">
        <f t="shared" si="595"/>
        <v>0</v>
      </c>
      <c r="Z3153" s="4" t="str">
        <f t="shared" si="596"/>
        <v>Não</v>
      </c>
      <c r="AA3153" s="4" t="str">
        <f t="shared" si="597"/>
        <v>Não</v>
      </c>
      <c r="AB3153" s="4" t="str">
        <f t="shared" si="598"/>
        <v>Não</v>
      </c>
      <c r="AC3153" s="4" t="str">
        <f t="shared" si="599"/>
        <v>Não</v>
      </c>
      <c r="AD3153" s="4" t="str">
        <f t="shared" si="600"/>
        <v>Não</v>
      </c>
      <c r="AE3153" s="30" t="str">
        <f t="shared" si="601"/>
        <v>Não</v>
      </c>
    </row>
    <row r="3154" spans="1:31" x14ac:dyDescent="0.25">
      <c r="A3154" s="23">
        <v>431460</v>
      </c>
      <c r="B3154" s="27">
        <f>IFERROR(VLOOKUP(A3154,[1]Monitoramento_Base_somente_disp!$A:$L,5,FALSE),0)</f>
        <v>0</v>
      </c>
      <c r="C3154" s="20">
        <f>IFERROR(VLOOKUP(A3154,[1]Monitoramento_Base_somente_disp!$A:$L,6,FALSE),0)</f>
        <v>18856124</v>
      </c>
      <c r="D3154" s="20">
        <f>IFERROR(VLOOKUP(A3154,[1]Monitoramento_Base_somente_disp!$A:$L,7,FALSE),0)</f>
        <v>0</v>
      </c>
      <c r="E3154" s="20">
        <f>IFERROR(VLOOKUP(A3154,[1]Monitoramento_Base_somente_disp!$A:$L,8,FALSE),0)</f>
        <v>9428062</v>
      </c>
      <c r="F3154" s="20">
        <f>IFERROR(VLOOKUP(A3154,[1]Monitoramento_Base_somente_disp!$A:$L,9,FALSE),0)</f>
        <v>0</v>
      </c>
      <c r="G3154" s="28">
        <f>IFERROR(VLOOKUP(A3154,[1]Monitoramento_Base_somente_disp!$A:$L,10,FALSE),0)</f>
        <v>0</v>
      </c>
      <c r="H3154" s="27">
        <f>IFERROR(VLOOKUP(A3154,[2]webService!$A:$I,4,FALSE),0)</f>
        <v>71225</v>
      </c>
      <c r="I3154" s="20">
        <f>IFERROR(VLOOKUP(A3154,[2]webService!$A:$II,5,FALSE),0)</f>
        <v>453944</v>
      </c>
      <c r="J3154" s="20">
        <f>IFERROR(VLOOKUP(A3154,[2]webService!$A:$I,6,FALSE),0)</f>
        <v>0</v>
      </c>
      <c r="K3154" s="20">
        <f>IFERROR(VLOOKUP(A3154,[2]webService!$A:$I,7,FALSE),0)</f>
        <v>0</v>
      </c>
      <c r="L3154" s="20">
        <f>IFERROR(VLOOKUP(A3154,[2]webService!$A:$I,8,FALSE),0)</f>
        <v>0</v>
      </c>
      <c r="M3154" s="28">
        <f>IFERROR(VLOOKUP(A3154,[2]webService!$A:$I,9,FALSE),0)</f>
        <v>0</v>
      </c>
      <c r="N3154" s="27">
        <f>IFERROR(VLOOKUP(A3154,[3]soaBnafar!$A:$G,2,FALSE),0)</f>
        <v>0</v>
      </c>
      <c r="O3154" s="20">
        <f>IFERROR(VLOOKUP(A3154,[3]soaBnafar!$A:$H,3,FALSE),0)</f>
        <v>0</v>
      </c>
      <c r="P3154" s="20">
        <f>IFERROR(VLOOKUP(A3154,[3]soaBnafar!$A:$G,4,FALSE),0)</f>
        <v>0</v>
      </c>
      <c r="Q3154" s="20">
        <f>IFERROR(VLOOKUP(A3154,[3]soaBnafar!$A:$G,5,FALSE),0)</f>
        <v>0</v>
      </c>
      <c r="R3154" s="20">
        <f>IFERROR(VLOOKUP(A3154,[3]soaBnafar!$A:$G,6,FALSE),0)</f>
        <v>0</v>
      </c>
      <c r="S3154" s="20">
        <f>IFERROR(VLOOKUP(A3154,[3]soaBnafar!$A:$G,7,FALSE),0)</f>
        <v>0</v>
      </c>
      <c r="T3154" s="32">
        <f t="shared" si="590"/>
        <v>71225</v>
      </c>
      <c r="U3154" s="21">
        <f t="shared" si="591"/>
        <v>19310068</v>
      </c>
      <c r="V3154" s="21">
        <f t="shared" si="592"/>
        <v>0</v>
      </c>
      <c r="W3154" s="21">
        <f t="shared" si="593"/>
        <v>9428062</v>
      </c>
      <c r="X3154" s="21">
        <f t="shared" si="594"/>
        <v>0</v>
      </c>
      <c r="Y3154" s="33">
        <f t="shared" si="595"/>
        <v>0</v>
      </c>
      <c r="Z3154" s="4" t="str">
        <f t="shared" si="596"/>
        <v>Sim</v>
      </c>
      <c r="AA3154" s="4" t="str">
        <f t="shared" si="597"/>
        <v>Sim</v>
      </c>
      <c r="AB3154" s="4" t="str">
        <f t="shared" si="598"/>
        <v>Não</v>
      </c>
      <c r="AC3154" s="4" t="str">
        <f t="shared" si="599"/>
        <v>Sim</v>
      </c>
      <c r="AD3154" s="4" t="str">
        <f t="shared" si="600"/>
        <v>Não</v>
      </c>
      <c r="AE3154" s="30" t="str">
        <f t="shared" si="601"/>
        <v>Não</v>
      </c>
    </row>
    <row r="3155" spans="1:31" x14ac:dyDescent="0.25">
      <c r="A3155" s="23">
        <v>431470</v>
      </c>
      <c r="B3155" s="27">
        <f>IFERROR(VLOOKUP(A3155,[1]Monitoramento_Base_somente_disp!$A:$L,5,FALSE),0)</f>
        <v>0</v>
      </c>
      <c r="C3155" s="20">
        <f>IFERROR(VLOOKUP(A3155,[1]Monitoramento_Base_somente_disp!$A:$L,6,FALSE),0)</f>
        <v>18903836</v>
      </c>
      <c r="D3155" s="20">
        <f>IFERROR(VLOOKUP(A3155,[1]Monitoramento_Base_somente_disp!$A:$L,7,FALSE),0)</f>
        <v>0</v>
      </c>
      <c r="E3155" s="20">
        <f>IFERROR(VLOOKUP(A3155,[1]Monitoramento_Base_somente_disp!$A:$L,8,FALSE),0)</f>
        <v>9451918</v>
      </c>
      <c r="F3155" s="20">
        <f>IFERROR(VLOOKUP(A3155,[1]Monitoramento_Base_somente_disp!$A:$L,9,FALSE),0)</f>
        <v>0</v>
      </c>
      <c r="G3155" s="28">
        <f>IFERROR(VLOOKUP(A3155,[1]Monitoramento_Base_somente_disp!$A:$L,10,FALSE),0)</f>
        <v>0</v>
      </c>
      <c r="H3155" s="27">
        <f>IFERROR(VLOOKUP(A3155,[2]webService!$A:$I,4,FALSE),0)</f>
        <v>114296</v>
      </c>
      <c r="I3155" s="20">
        <f>IFERROR(VLOOKUP(A3155,[2]webService!$A:$II,5,FALSE),0)</f>
        <v>669524</v>
      </c>
      <c r="J3155" s="20">
        <f>IFERROR(VLOOKUP(A3155,[2]webService!$A:$I,6,FALSE),0)</f>
        <v>0</v>
      </c>
      <c r="K3155" s="20">
        <f>IFERROR(VLOOKUP(A3155,[2]webService!$A:$I,7,FALSE),0)</f>
        <v>0</v>
      </c>
      <c r="L3155" s="20">
        <f>IFERROR(VLOOKUP(A3155,[2]webService!$A:$I,8,FALSE),0)</f>
        <v>0</v>
      </c>
      <c r="M3155" s="28">
        <f>IFERROR(VLOOKUP(A3155,[2]webService!$A:$I,9,FALSE),0)</f>
        <v>0</v>
      </c>
      <c r="N3155" s="27">
        <f>IFERROR(VLOOKUP(A3155,[3]soaBnafar!$A:$G,2,FALSE),0)</f>
        <v>0</v>
      </c>
      <c r="O3155" s="20">
        <f>IFERROR(VLOOKUP(A3155,[3]soaBnafar!$A:$H,3,FALSE),0)</f>
        <v>0</v>
      </c>
      <c r="P3155" s="20">
        <f>IFERROR(VLOOKUP(A3155,[3]soaBnafar!$A:$G,4,FALSE),0)</f>
        <v>0</v>
      </c>
      <c r="Q3155" s="20">
        <f>IFERROR(VLOOKUP(A3155,[3]soaBnafar!$A:$G,5,FALSE),0)</f>
        <v>0</v>
      </c>
      <c r="R3155" s="20">
        <f>IFERROR(VLOOKUP(A3155,[3]soaBnafar!$A:$G,6,FALSE),0)</f>
        <v>0</v>
      </c>
      <c r="S3155" s="20">
        <f>IFERROR(VLOOKUP(A3155,[3]soaBnafar!$A:$G,7,FALSE),0)</f>
        <v>0</v>
      </c>
      <c r="T3155" s="32">
        <f t="shared" si="590"/>
        <v>114296</v>
      </c>
      <c r="U3155" s="21">
        <f t="shared" si="591"/>
        <v>19573360</v>
      </c>
      <c r="V3155" s="21">
        <f t="shared" si="592"/>
        <v>0</v>
      </c>
      <c r="W3155" s="21">
        <f t="shared" si="593"/>
        <v>9451918</v>
      </c>
      <c r="X3155" s="21">
        <f t="shared" si="594"/>
        <v>0</v>
      </c>
      <c r="Y3155" s="33">
        <f t="shared" si="595"/>
        <v>0</v>
      </c>
      <c r="Z3155" s="4" t="str">
        <f t="shared" si="596"/>
        <v>Sim</v>
      </c>
      <c r="AA3155" s="4" t="str">
        <f t="shared" si="597"/>
        <v>Sim</v>
      </c>
      <c r="AB3155" s="4" t="str">
        <f t="shared" si="598"/>
        <v>Não</v>
      </c>
      <c r="AC3155" s="4" t="str">
        <f t="shared" si="599"/>
        <v>Sim</v>
      </c>
      <c r="AD3155" s="4" t="str">
        <f t="shared" si="600"/>
        <v>Não</v>
      </c>
      <c r="AE3155" s="30" t="str">
        <f t="shared" si="601"/>
        <v>Não</v>
      </c>
    </row>
    <row r="3156" spans="1:31" x14ac:dyDescent="0.25">
      <c r="A3156" s="23">
        <v>431480</v>
      </c>
      <c r="B3156" s="27">
        <f>IFERROR(VLOOKUP(A3156,[1]Monitoramento_Base_somente_disp!$A:$L,5,FALSE),0)</f>
        <v>0</v>
      </c>
      <c r="C3156" s="20">
        <f>IFERROR(VLOOKUP(A3156,[1]Monitoramento_Base_somente_disp!$A:$L,6,FALSE),0)</f>
        <v>166510624</v>
      </c>
      <c r="D3156" s="20">
        <f>IFERROR(VLOOKUP(A3156,[1]Monitoramento_Base_somente_disp!$A:$L,7,FALSE),0)</f>
        <v>0</v>
      </c>
      <c r="E3156" s="20">
        <f>IFERROR(VLOOKUP(A3156,[1]Monitoramento_Base_somente_disp!$A:$L,8,FALSE),0)</f>
        <v>83255312</v>
      </c>
      <c r="F3156" s="20">
        <f>IFERROR(VLOOKUP(A3156,[1]Monitoramento_Base_somente_disp!$A:$L,9,FALSE),0)</f>
        <v>0</v>
      </c>
      <c r="G3156" s="28">
        <f>IFERROR(VLOOKUP(A3156,[1]Monitoramento_Base_somente_disp!$A:$L,10,FALSE),0)</f>
        <v>0</v>
      </c>
      <c r="H3156" s="27">
        <f>IFERROR(VLOOKUP(A3156,[2]webService!$A:$I,4,FALSE),0)</f>
        <v>0</v>
      </c>
      <c r="I3156" s="20">
        <f>IFERROR(VLOOKUP(A3156,[2]webService!$A:$II,5,FALSE),0)</f>
        <v>0</v>
      </c>
      <c r="J3156" s="20">
        <f>IFERROR(VLOOKUP(A3156,[2]webService!$A:$I,6,FALSE),0)</f>
        <v>0</v>
      </c>
      <c r="K3156" s="20">
        <f>IFERROR(VLOOKUP(A3156,[2]webService!$A:$I,7,FALSE),0)</f>
        <v>0</v>
      </c>
      <c r="L3156" s="20">
        <f>IFERROR(VLOOKUP(A3156,[2]webService!$A:$I,8,FALSE),0)</f>
        <v>0</v>
      </c>
      <c r="M3156" s="28">
        <f>IFERROR(VLOOKUP(A3156,[2]webService!$A:$I,9,FALSE),0)</f>
        <v>0</v>
      </c>
      <c r="N3156" s="27">
        <f>IFERROR(VLOOKUP(A3156,[3]soaBnafar!$A:$G,2,FALSE),0)</f>
        <v>252811</v>
      </c>
      <c r="O3156" s="20">
        <f>IFERROR(VLOOKUP(A3156,[3]soaBnafar!$A:$H,3,FALSE),0)</f>
        <v>3291772</v>
      </c>
      <c r="P3156" s="20">
        <f>IFERROR(VLOOKUP(A3156,[3]soaBnafar!$A:$G,4,FALSE),0)</f>
        <v>93251</v>
      </c>
      <c r="Q3156" s="20">
        <f>IFERROR(VLOOKUP(A3156,[3]soaBnafar!$A:$G,5,FALSE),0)</f>
        <v>884255</v>
      </c>
      <c r="R3156" s="20">
        <f>IFERROR(VLOOKUP(A3156,[3]soaBnafar!$A:$G,6,FALSE),0)</f>
        <v>0</v>
      </c>
      <c r="S3156" s="20">
        <f>IFERROR(VLOOKUP(A3156,[3]soaBnafar!$A:$G,7,FALSE),0)</f>
        <v>0</v>
      </c>
      <c r="T3156" s="32">
        <f t="shared" si="590"/>
        <v>252811</v>
      </c>
      <c r="U3156" s="21">
        <f t="shared" si="591"/>
        <v>169802396</v>
      </c>
      <c r="V3156" s="21">
        <f t="shared" si="592"/>
        <v>93251</v>
      </c>
      <c r="W3156" s="21">
        <f t="shared" si="593"/>
        <v>84139567</v>
      </c>
      <c r="X3156" s="21">
        <f t="shared" si="594"/>
        <v>0</v>
      </c>
      <c r="Y3156" s="33">
        <f t="shared" si="595"/>
        <v>0</v>
      </c>
      <c r="Z3156" s="4" t="str">
        <f t="shared" si="596"/>
        <v>Sim</v>
      </c>
      <c r="AA3156" s="4" t="str">
        <f t="shared" si="597"/>
        <v>Sim</v>
      </c>
      <c r="AB3156" s="4" t="str">
        <f t="shared" si="598"/>
        <v>Sim</v>
      </c>
      <c r="AC3156" s="4" t="str">
        <f t="shared" si="599"/>
        <v>Sim</v>
      </c>
      <c r="AD3156" s="4" t="str">
        <f t="shared" si="600"/>
        <v>Não</v>
      </c>
      <c r="AE3156" s="30" t="str">
        <f t="shared" si="601"/>
        <v>Não</v>
      </c>
    </row>
    <row r="3157" spans="1:31" x14ac:dyDescent="0.25">
      <c r="A3157" s="23">
        <v>431500</v>
      </c>
      <c r="B3157" s="27">
        <f>IFERROR(VLOOKUP(A3157,[1]Monitoramento_Base_somente_disp!$A:$L,5,FALSE),0)</f>
        <v>0</v>
      </c>
      <c r="C3157" s="20">
        <f>IFERROR(VLOOKUP(A3157,[1]Monitoramento_Base_somente_disp!$A:$L,6,FALSE),0)</f>
        <v>7349636</v>
      </c>
      <c r="D3157" s="20">
        <f>IFERROR(VLOOKUP(A3157,[1]Monitoramento_Base_somente_disp!$A:$L,7,FALSE),0)</f>
        <v>0</v>
      </c>
      <c r="E3157" s="20">
        <f>IFERROR(VLOOKUP(A3157,[1]Monitoramento_Base_somente_disp!$A:$L,8,FALSE),0)</f>
        <v>3674818</v>
      </c>
      <c r="F3157" s="20">
        <f>IFERROR(VLOOKUP(A3157,[1]Monitoramento_Base_somente_disp!$A:$L,9,FALSE),0)</f>
        <v>0</v>
      </c>
      <c r="G3157" s="28">
        <f>IFERROR(VLOOKUP(A3157,[1]Monitoramento_Base_somente_disp!$A:$L,10,FALSE),0)</f>
        <v>0</v>
      </c>
      <c r="H3157" s="27">
        <f>IFERROR(VLOOKUP(A3157,[2]webService!$A:$I,4,FALSE),0)</f>
        <v>43395</v>
      </c>
      <c r="I3157" s="20">
        <f>IFERROR(VLOOKUP(A3157,[2]webService!$A:$II,5,FALSE),0)</f>
        <v>60558</v>
      </c>
      <c r="J3157" s="20">
        <f>IFERROR(VLOOKUP(A3157,[2]webService!$A:$I,6,FALSE),0)</f>
        <v>0</v>
      </c>
      <c r="K3157" s="20">
        <f>IFERROR(VLOOKUP(A3157,[2]webService!$A:$I,7,FALSE),0)</f>
        <v>0</v>
      </c>
      <c r="L3157" s="20">
        <f>IFERROR(VLOOKUP(A3157,[2]webService!$A:$I,8,FALSE),0)</f>
        <v>0</v>
      </c>
      <c r="M3157" s="28">
        <f>IFERROR(VLOOKUP(A3157,[2]webService!$A:$I,9,FALSE),0)</f>
        <v>0</v>
      </c>
      <c r="N3157" s="27">
        <f>IFERROR(VLOOKUP(A3157,[3]soaBnafar!$A:$G,2,FALSE),0)</f>
        <v>0</v>
      </c>
      <c r="O3157" s="20">
        <f>IFERROR(VLOOKUP(A3157,[3]soaBnafar!$A:$H,3,FALSE),0)</f>
        <v>0</v>
      </c>
      <c r="P3157" s="20">
        <f>IFERROR(VLOOKUP(A3157,[3]soaBnafar!$A:$G,4,FALSE),0)</f>
        <v>0</v>
      </c>
      <c r="Q3157" s="20">
        <f>IFERROR(VLOOKUP(A3157,[3]soaBnafar!$A:$G,5,FALSE),0)</f>
        <v>0</v>
      </c>
      <c r="R3157" s="20">
        <f>IFERROR(VLOOKUP(A3157,[3]soaBnafar!$A:$G,6,FALSE),0)</f>
        <v>0</v>
      </c>
      <c r="S3157" s="20">
        <f>IFERROR(VLOOKUP(A3157,[3]soaBnafar!$A:$G,7,FALSE),0)</f>
        <v>0</v>
      </c>
      <c r="T3157" s="32">
        <f t="shared" si="590"/>
        <v>43395</v>
      </c>
      <c r="U3157" s="21">
        <f t="shared" si="591"/>
        <v>7410194</v>
      </c>
      <c r="V3157" s="21">
        <f t="shared" si="592"/>
        <v>0</v>
      </c>
      <c r="W3157" s="21">
        <f t="shared" si="593"/>
        <v>3674818</v>
      </c>
      <c r="X3157" s="21">
        <f t="shared" si="594"/>
        <v>0</v>
      </c>
      <c r="Y3157" s="33">
        <f t="shared" si="595"/>
        <v>0</v>
      </c>
      <c r="Z3157" s="4" t="str">
        <f t="shared" si="596"/>
        <v>Sim</v>
      </c>
      <c r="AA3157" s="4" t="str">
        <f t="shared" si="597"/>
        <v>Sim</v>
      </c>
      <c r="AB3157" s="4" t="str">
        <f t="shared" si="598"/>
        <v>Não</v>
      </c>
      <c r="AC3157" s="4" t="str">
        <f t="shared" si="599"/>
        <v>Sim</v>
      </c>
      <c r="AD3157" s="4" t="str">
        <f t="shared" si="600"/>
        <v>Não</v>
      </c>
      <c r="AE3157" s="30" t="str">
        <f t="shared" si="601"/>
        <v>Não</v>
      </c>
    </row>
    <row r="3158" spans="1:31" x14ac:dyDescent="0.25">
      <c r="A3158" s="23">
        <v>431505</v>
      </c>
      <c r="B3158" s="27">
        <f>IFERROR(VLOOKUP(A3158,[1]Monitoramento_Base_somente_disp!$A:$L,5,FALSE),0)</f>
        <v>0</v>
      </c>
      <c r="C3158" s="20">
        <f>IFERROR(VLOOKUP(A3158,[1]Monitoramento_Base_somente_disp!$A:$L,6,FALSE),0)</f>
        <v>0</v>
      </c>
      <c r="D3158" s="20">
        <f>IFERROR(VLOOKUP(A3158,[1]Monitoramento_Base_somente_disp!$A:$L,7,FALSE),0)</f>
        <v>0</v>
      </c>
      <c r="E3158" s="20">
        <f>IFERROR(VLOOKUP(A3158,[1]Monitoramento_Base_somente_disp!$A:$L,8,FALSE),0)</f>
        <v>0</v>
      </c>
      <c r="F3158" s="20">
        <f>IFERROR(VLOOKUP(A3158,[1]Monitoramento_Base_somente_disp!$A:$L,9,FALSE),0)</f>
        <v>0</v>
      </c>
      <c r="G3158" s="28">
        <f>IFERROR(VLOOKUP(A3158,[1]Monitoramento_Base_somente_disp!$A:$L,10,FALSE),0)</f>
        <v>0</v>
      </c>
      <c r="H3158" s="27">
        <f>IFERROR(VLOOKUP(A3158,[2]webService!$A:$I,4,FALSE),0)</f>
        <v>51070</v>
      </c>
      <c r="I3158" s="20">
        <f>IFERROR(VLOOKUP(A3158,[2]webService!$A:$II,5,FALSE),0)</f>
        <v>353837</v>
      </c>
      <c r="J3158" s="20">
        <f>IFERROR(VLOOKUP(A3158,[2]webService!$A:$I,6,FALSE),0)</f>
        <v>0</v>
      </c>
      <c r="K3158" s="20">
        <f>IFERROR(VLOOKUP(A3158,[2]webService!$A:$I,7,FALSE),0)</f>
        <v>0</v>
      </c>
      <c r="L3158" s="20">
        <f>IFERROR(VLOOKUP(A3158,[2]webService!$A:$I,8,FALSE),0)</f>
        <v>0</v>
      </c>
      <c r="M3158" s="28">
        <f>IFERROR(VLOOKUP(A3158,[2]webService!$A:$I,9,FALSE),0)</f>
        <v>0</v>
      </c>
      <c r="N3158" s="27">
        <f>IFERROR(VLOOKUP(A3158,[3]soaBnafar!$A:$G,2,FALSE),0)</f>
        <v>0</v>
      </c>
      <c r="O3158" s="20">
        <f>IFERROR(VLOOKUP(A3158,[3]soaBnafar!$A:$H,3,FALSE),0)</f>
        <v>0</v>
      </c>
      <c r="P3158" s="20">
        <f>IFERROR(VLOOKUP(A3158,[3]soaBnafar!$A:$G,4,FALSE),0)</f>
        <v>0</v>
      </c>
      <c r="Q3158" s="20">
        <f>IFERROR(VLOOKUP(A3158,[3]soaBnafar!$A:$G,5,FALSE),0)</f>
        <v>0</v>
      </c>
      <c r="R3158" s="20">
        <f>IFERROR(VLOOKUP(A3158,[3]soaBnafar!$A:$G,6,FALSE),0)</f>
        <v>0</v>
      </c>
      <c r="S3158" s="20">
        <f>IFERROR(VLOOKUP(A3158,[3]soaBnafar!$A:$G,7,FALSE),0)</f>
        <v>0</v>
      </c>
      <c r="T3158" s="32">
        <f t="shared" si="590"/>
        <v>51070</v>
      </c>
      <c r="U3158" s="21">
        <f t="shared" si="591"/>
        <v>353837</v>
      </c>
      <c r="V3158" s="21">
        <f t="shared" si="592"/>
        <v>0</v>
      </c>
      <c r="W3158" s="21">
        <f t="shared" si="593"/>
        <v>0</v>
      </c>
      <c r="X3158" s="21">
        <f t="shared" si="594"/>
        <v>0</v>
      </c>
      <c r="Y3158" s="33">
        <f t="shared" si="595"/>
        <v>0</v>
      </c>
      <c r="Z3158" s="4" t="str">
        <f t="shared" si="596"/>
        <v>Sim</v>
      </c>
      <c r="AA3158" s="4" t="str">
        <f t="shared" si="597"/>
        <v>Sim</v>
      </c>
      <c r="AB3158" s="4" t="str">
        <f t="shared" si="598"/>
        <v>Não</v>
      </c>
      <c r="AC3158" s="4" t="str">
        <f t="shared" si="599"/>
        <v>Não</v>
      </c>
      <c r="AD3158" s="4" t="str">
        <f t="shared" si="600"/>
        <v>Não</v>
      </c>
      <c r="AE3158" s="30" t="str">
        <f t="shared" si="601"/>
        <v>Não</v>
      </c>
    </row>
    <row r="3159" spans="1:31" x14ac:dyDescent="0.25">
      <c r="A3159" s="23">
        <v>431507</v>
      </c>
      <c r="B3159" s="27">
        <f>IFERROR(VLOOKUP(A3159,[1]Monitoramento_Base_somente_disp!$A:$L,5,FALSE),0)</f>
        <v>0</v>
      </c>
      <c r="C3159" s="20">
        <f>IFERROR(VLOOKUP(A3159,[1]Monitoramento_Base_somente_disp!$A:$L,6,FALSE),0)</f>
        <v>0</v>
      </c>
      <c r="D3159" s="20">
        <f>IFERROR(VLOOKUP(A3159,[1]Monitoramento_Base_somente_disp!$A:$L,7,FALSE),0)</f>
        <v>0</v>
      </c>
      <c r="E3159" s="20">
        <f>IFERROR(VLOOKUP(A3159,[1]Monitoramento_Base_somente_disp!$A:$L,8,FALSE),0)</f>
        <v>0</v>
      </c>
      <c r="F3159" s="20">
        <f>IFERROR(VLOOKUP(A3159,[1]Monitoramento_Base_somente_disp!$A:$L,9,FALSE),0)</f>
        <v>0</v>
      </c>
      <c r="G3159" s="28">
        <f>IFERROR(VLOOKUP(A3159,[1]Monitoramento_Base_somente_disp!$A:$L,10,FALSE),0)</f>
        <v>0</v>
      </c>
      <c r="H3159" s="27">
        <f>IFERROR(VLOOKUP(A3159,[2]webService!$A:$I,4,FALSE),0)</f>
        <v>0</v>
      </c>
      <c r="I3159" s="20">
        <f>IFERROR(VLOOKUP(A3159,[2]webService!$A:$II,5,FALSE),0)</f>
        <v>0</v>
      </c>
      <c r="J3159" s="20">
        <f>IFERROR(VLOOKUP(A3159,[2]webService!$A:$I,6,FALSE),0)</f>
        <v>0</v>
      </c>
      <c r="K3159" s="20">
        <f>IFERROR(VLOOKUP(A3159,[2]webService!$A:$I,7,FALSE),0)</f>
        <v>0</v>
      </c>
      <c r="L3159" s="20">
        <f>IFERROR(VLOOKUP(A3159,[2]webService!$A:$I,8,FALSE),0)</f>
        <v>0</v>
      </c>
      <c r="M3159" s="28">
        <f>IFERROR(VLOOKUP(A3159,[2]webService!$A:$I,9,FALSE),0)</f>
        <v>0</v>
      </c>
      <c r="N3159" s="27">
        <f>IFERROR(VLOOKUP(A3159,[3]soaBnafar!$A:$G,2,FALSE),0)</f>
        <v>0</v>
      </c>
      <c r="O3159" s="20">
        <f>IFERROR(VLOOKUP(A3159,[3]soaBnafar!$A:$H,3,FALSE),0)</f>
        <v>0</v>
      </c>
      <c r="P3159" s="20">
        <f>IFERROR(VLOOKUP(A3159,[3]soaBnafar!$A:$G,4,FALSE),0)</f>
        <v>0</v>
      </c>
      <c r="Q3159" s="20">
        <f>IFERROR(VLOOKUP(A3159,[3]soaBnafar!$A:$G,5,FALSE),0)</f>
        <v>0</v>
      </c>
      <c r="R3159" s="20">
        <f>IFERROR(VLOOKUP(A3159,[3]soaBnafar!$A:$G,6,FALSE),0)</f>
        <v>0</v>
      </c>
      <c r="S3159" s="20">
        <f>IFERROR(VLOOKUP(A3159,[3]soaBnafar!$A:$G,7,FALSE),0)</f>
        <v>0</v>
      </c>
      <c r="T3159" s="32">
        <f t="shared" si="590"/>
        <v>0</v>
      </c>
      <c r="U3159" s="21">
        <f t="shared" si="591"/>
        <v>0</v>
      </c>
      <c r="V3159" s="21">
        <f t="shared" si="592"/>
        <v>0</v>
      </c>
      <c r="W3159" s="21">
        <f t="shared" si="593"/>
        <v>0</v>
      </c>
      <c r="X3159" s="21">
        <f t="shared" si="594"/>
        <v>0</v>
      </c>
      <c r="Y3159" s="33">
        <f t="shared" si="595"/>
        <v>0</v>
      </c>
      <c r="Z3159" s="4" t="str">
        <f t="shared" si="596"/>
        <v>Não</v>
      </c>
      <c r="AA3159" s="4" t="str">
        <f t="shared" si="597"/>
        <v>Não</v>
      </c>
      <c r="AB3159" s="4" t="str">
        <f t="shared" si="598"/>
        <v>Não</v>
      </c>
      <c r="AC3159" s="4" t="str">
        <f t="shared" si="599"/>
        <v>Não</v>
      </c>
      <c r="AD3159" s="4" t="str">
        <f t="shared" si="600"/>
        <v>Não</v>
      </c>
      <c r="AE3159" s="30" t="str">
        <f t="shared" si="601"/>
        <v>Não</v>
      </c>
    </row>
    <row r="3160" spans="1:31" x14ac:dyDescent="0.25">
      <c r="A3160" s="23">
        <v>431513</v>
      </c>
      <c r="B3160" s="27">
        <f>IFERROR(VLOOKUP(A3160,[1]Monitoramento_Base_somente_disp!$A:$L,5,FALSE),0)</f>
        <v>0</v>
      </c>
      <c r="C3160" s="20">
        <f>IFERROR(VLOOKUP(A3160,[1]Monitoramento_Base_somente_disp!$A:$L,6,FALSE),0)</f>
        <v>0</v>
      </c>
      <c r="D3160" s="20">
        <f>IFERROR(VLOOKUP(A3160,[1]Monitoramento_Base_somente_disp!$A:$L,7,FALSE),0)</f>
        <v>0</v>
      </c>
      <c r="E3160" s="20">
        <f>IFERROR(VLOOKUP(A3160,[1]Monitoramento_Base_somente_disp!$A:$L,8,FALSE),0)</f>
        <v>0</v>
      </c>
      <c r="F3160" s="20">
        <f>IFERROR(VLOOKUP(A3160,[1]Monitoramento_Base_somente_disp!$A:$L,9,FALSE),0)</f>
        <v>0</v>
      </c>
      <c r="G3160" s="28">
        <f>IFERROR(VLOOKUP(A3160,[1]Monitoramento_Base_somente_disp!$A:$L,10,FALSE),0)</f>
        <v>0</v>
      </c>
      <c r="H3160" s="27">
        <f>IFERROR(VLOOKUP(A3160,[2]webService!$A:$I,4,FALSE),0)</f>
        <v>0</v>
      </c>
      <c r="I3160" s="20">
        <f>IFERROR(VLOOKUP(A3160,[2]webService!$A:$II,5,FALSE),0)</f>
        <v>0</v>
      </c>
      <c r="J3160" s="20">
        <f>IFERROR(VLOOKUP(A3160,[2]webService!$A:$I,6,FALSE),0)</f>
        <v>0</v>
      </c>
      <c r="K3160" s="20">
        <f>IFERROR(VLOOKUP(A3160,[2]webService!$A:$I,7,FALSE),0)</f>
        <v>0</v>
      </c>
      <c r="L3160" s="20">
        <f>IFERROR(VLOOKUP(A3160,[2]webService!$A:$I,8,FALSE),0)</f>
        <v>0</v>
      </c>
      <c r="M3160" s="28">
        <f>IFERROR(VLOOKUP(A3160,[2]webService!$A:$I,9,FALSE),0)</f>
        <v>0</v>
      </c>
      <c r="N3160" s="27">
        <f>IFERROR(VLOOKUP(A3160,[3]soaBnafar!$A:$G,2,FALSE),0)</f>
        <v>19067</v>
      </c>
      <c r="O3160" s="20">
        <f>IFERROR(VLOOKUP(A3160,[3]soaBnafar!$A:$H,3,FALSE),0)</f>
        <v>272179</v>
      </c>
      <c r="P3160" s="20">
        <f>IFERROR(VLOOKUP(A3160,[3]soaBnafar!$A:$G,4,FALSE),0)</f>
        <v>0</v>
      </c>
      <c r="Q3160" s="20">
        <f>IFERROR(VLOOKUP(A3160,[3]soaBnafar!$A:$G,5,FALSE),0)</f>
        <v>0</v>
      </c>
      <c r="R3160" s="20">
        <f>IFERROR(VLOOKUP(A3160,[3]soaBnafar!$A:$G,6,FALSE),0)</f>
        <v>0</v>
      </c>
      <c r="S3160" s="20">
        <f>IFERROR(VLOOKUP(A3160,[3]soaBnafar!$A:$G,7,FALSE),0)</f>
        <v>0</v>
      </c>
      <c r="T3160" s="32">
        <f t="shared" si="590"/>
        <v>19067</v>
      </c>
      <c r="U3160" s="21">
        <f t="shared" si="591"/>
        <v>272179</v>
      </c>
      <c r="V3160" s="21">
        <f t="shared" si="592"/>
        <v>0</v>
      </c>
      <c r="W3160" s="21">
        <f t="shared" si="593"/>
        <v>0</v>
      </c>
      <c r="X3160" s="21">
        <f t="shared" si="594"/>
        <v>0</v>
      </c>
      <c r="Y3160" s="33">
        <f t="shared" si="595"/>
        <v>0</v>
      </c>
      <c r="Z3160" s="4" t="str">
        <f t="shared" si="596"/>
        <v>Sim</v>
      </c>
      <c r="AA3160" s="4" t="str">
        <f t="shared" si="597"/>
        <v>Sim</v>
      </c>
      <c r="AB3160" s="4" t="str">
        <f t="shared" si="598"/>
        <v>Não</v>
      </c>
      <c r="AC3160" s="4" t="str">
        <f t="shared" si="599"/>
        <v>Não</v>
      </c>
      <c r="AD3160" s="4" t="str">
        <f t="shared" si="600"/>
        <v>Não</v>
      </c>
      <c r="AE3160" s="30" t="str">
        <f t="shared" si="601"/>
        <v>Não</v>
      </c>
    </row>
    <row r="3161" spans="1:31" x14ac:dyDescent="0.25">
      <c r="A3161" s="23">
        <v>431515</v>
      </c>
      <c r="B3161" s="27">
        <f>IFERROR(VLOOKUP(A3161,[1]Monitoramento_Base_somente_disp!$A:$L,5,FALSE),0)</f>
        <v>0</v>
      </c>
      <c r="C3161" s="20">
        <f>IFERROR(VLOOKUP(A3161,[1]Monitoramento_Base_somente_disp!$A:$L,6,FALSE),0)</f>
        <v>0</v>
      </c>
      <c r="D3161" s="20">
        <f>IFERROR(VLOOKUP(A3161,[1]Monitoramento_Base_somente_disp!$A:$L,7,FALSE),0)</f>
        <v>0</v>
      </c>
      <c r="E3161" s="20">
        <f>IFERROR(VLOOKUP(A3161,[1]Monitoramento_Base_somente_disp!$A:$L,8,FALSE),0)</f>
        <v>0</v>
      </c>
      <c r="F3161" s="20">
        <f>IFERROR(VLOOKUP(A3161,[1]Monitoramento_Base_somente_disp!$A:$L,9,FALSE),0)</f>
        <v>0</v>
      </c>
      <c r="G3161" s="28">
        <f>IFERROR(VLOOKUP(A3161,[1]Monitoramento_Base_somente_disp!$A:$L,10,FALSE),0)</f>
        <v>0</v>
      </c>
      <c r="H3161" s="27">
        <f>IFERROR(VLOOKUP(A3161,[2]webService!$A:$I,4,FALSE),0)</f>
        <v>0</v>
      </c>
      <c r="I3161" s="20">
        <f>IFERROR(VLOOKUP(A3161,[2]webService!$A:$II,5,FALSE),0)</f>
        <v>0</v>
      </c>
      <c r="J3161" s="20">
        <f>IFERROR(VLOOKUP(A3161,[2]webService!$A:$I,6,FALSE),0)</f>
        <v>0</v>
      </c>
      <c r="K3161" s="20">
        <f>IFERROR(VLOOKUP(A3161,[2]webService!$A:$I,7,FALSE),0)</f>
        <v>0</v>
      </c>
      <c r="L3161" s="20">
        <f>IFERROR(VLOOKUP(A3161,[2]webService!$A:$I,8,FALSE),0)</f>
        <v>0</v>
      </c>
      <c r="M3161" s="28">
        <f>IFERROR(VLOOKUP(A3161,[2]webService!$A:$I,9,FALSE),0)</f>
        <v>0</v>
      </c>
      <c r="N3161" s="27">
        <f>IFERROR(VLOOKUP(A3161,[3]soaBnafar!$A:$G,2,FALSE),0)</f>
        <v>0</v>
      </c>
      <c r="O3161" s="20">
        <f>IFERROR(VLOOKUP(A3161,[3]soaBnafar!$A:$H,3,FALSE),0)</f>
        <v>0</v>
      </c>
      <c r="P3161" s="20">
        <f>IFERROR(VLOOKUP(A3161,[3]soaBnafar!$A:$G,4,FALSE),0)</f>
        <v>0</v>
      </c>
      <c r="Q3161" s="20">
        <f>IFERROR(VLOOKUP(A3161,[3]soaBnafar!$A:$G,5,FALSE),0)</f>
        <v>0</v>
      </c>
      <c r="R3161" s="20">
        <f>IFERROR(VLOOKUP(A3161,[3]soaBnafar!$A:$G,6,FALSE),0)</f>
        <v>0</v>
      </c>
      <c r="S3161" s="20">
        <f>IFERROR(VLOOKUP(A3161,[3]soaBnafar!$A:$G,7,FALSE),0)</f>
        <v>0</v>
      </c>
      <c r="T3161" s="32">
        <f t="shared" si="590"/>
        <v>0</v>
      </c>
      <c r="U3161" s="21">
        <f t="shared" si="591"/>
        <v>0</v>
      </c>
      <c r="V3161" s="21">
        <f t="shared" si="592"/>
        <v>0</v>
      </c>
      <c r="W3161" s="21">
        <f t="shared" si="593"/>
        <v>0</v>
      </c>
      <c r="X3161" s="21">
        <f t="shared" si="594"/>
        <v>0</v>
      </c>
      <c r="Y3161" s="33">
        <f t="shared" si="595"/>
        <v>0</v>
      </c>
      <c r="Z3161" s="4" t="str">
        <f t="shared" si="596"/>
        <v>Não</v>
      </c>
      <c r="AA3161" s="4" t="str">
        <f t="shared" si="597"/>
        <v>Não</v>
      </c>
      <c r="AB3161" s="4" t="str">
        <f t="shared" si="598"/>
        <v>Não</v>
      </c>
      <c r="AC3161" s="4" t="str">
        <f t="shared" si="599"/>
        <v>Não</v>
      </c>
      <c r="AD3161" s="4" t="str">
        <f t="shared" si="600"/>
        <v>Não</v>
      </c>
      <c r="AE3161" s="30" t="str">
        <f t="shared" si="601"/>
        <v>Não</v>
      </c>
    </row>
    <row r="3162" spans="1:31" x14ac:dyDescent="0.25">
      <c r="A3162" s="23">
        <v>431517</v>
      </c>
      <c r="B3162" s="27">
        <f>IFERROR(VLOOKUP(A3162,[1]Monitoramento_Base_somente_disp!$A:$L,5,FALSE),0)</f>
        <v>0</v>
      </c>
      <c r="C3162" s="20">
        <f>IFERROR(VLOOKUP(A3162,[1]Monitoramento_Base_somente_disp!$A:$L,6,FALSE),0)</f>
        <v>0</v>
      </c>
      <c r="D3162" s="20">
        <f>IFERROR(VLOOKUP(A3162,[1]Monitoramento_Base_somente_disp!$A:$L,7,FALSE),0)</f>
        <v>0</v>
      </c>
      <c r="E3162" s="20">
        <f>IFERROR(VLOOKUP(A3162,[1]Monitoramento_Base_somente_disp!$A:$L,8,FALSE),0)</f>
        <v>0</v>
      </c>
      <c r="F3162" s="20">
        <f>IFERROR(VLOOKUP(A3162,[1]Monitoramento_Base_somente_disp!$A:$L,9,FALSE),0)</f>
        <v>0</v>
      </c>
      <c r="G3162" s="28">
        <f>IFERROR(VLOOKUP(A3162,[1]Monitoramento_Base_somente_disp!$A:$L,10,FALSE),0)</f>
        <v>0</v>
      </c>
      <c r="H3162" s="27">
        <f>IFERROR(VLOOKUP(A3162,[2]webService!$A:$I,4,FALSE),0)</f>
        <v>0</v>
      </c>
      <c r="I3162" s="20">
        <f>IFERROR(VLOOKUP(A3162,[2]webService!$A:$II,5,FALSE),0)</f>
        <v>0</v>
      </c>
      <c r="J3162" s="20">
        <f>IFERROR(VLOOKUP(A3162,[2]webService!$A:$I,6,FALSE),0)</f>
        <v>0</v>
      </c>
      <c r="K3162" s="20">
        <f>IFERROR(VLOOKUP(A3162,[2]webService!$A:$I,7,FALSE),0)</f>
        <v>0</v>
      </c>
      <c r="L3162" s="20">
        <f>IFERROR(VLOOKUP(A3162,[2]webService!$A:$I,8,FALSE),0)</f>
        <v>0</v>
      </c>
      <c r="M3162" s="28">
        <f>IFERROR(VLOOKUP(A3162,[2]webService!$A:$I,9,FALSE),0)</f>
        <v>0</v>
      </c>
      <c r="N3162" s="27">
        <f>IFERROR(VLOOKUP(A3162,[3]soaBnafar!$A:$G,2,FALSE),0)</f>
        <v>0</v>
      </c>
      <c r="O3162" s="20">
        <f>IFERROR(VLOOKUP(A3162,[3]soaBnafar!$A:$H,3,FALSE),0)</f>
        <v>0</v>
      </c>
      <c r="P3162" s="20">
        <f>IFERROR(VLOOKUP(A3162,[3]soaBnafar!$A:$G,4,FALSE),0)</f>
        <v>0</v>
      </c>
      <c r="Q3162" s="20">
        <f>IFERROR(VLOOKUP(A3162,[3]soaBnafar!$A:$G,5,FALSE),0)</f>
        <v>0</v>
      </c>
      <c r="R3162" s="20">
        <f>IFERROR(VLOOKUP(A3162,[3]soaBnafar!$A:$G,6,FALSE),0)</f>
        <v>0</v>
      </c>
      <c r="S3162" s="20">
        <f>IFERROR(VLOOKUP(A3162,[3]soaBnafar!$A:$G,7,FALSE),0)</f>
        <v>0</v>
      </c>
      <c r="T3162" s="32">
        <f t="shared" si="590"/>
        <v>0</v>
      </c>
      <c r="U3162" s="21">
        <f t="shared" si="591"/>
        <v>0</v>
      </c>
      <c r="V3162" s="21">
        <f t="shared" si="592"/>
        <v>0</v>
      </c>
      <c r="W3162" s="21">
        <f t="shared" si="593"/>
        <v>0</v>
      </c>
      <c r="X3162" s="21">
        <f t="shared" si="594"/>
        <v>0</v>
      </c>
      <c r="Y3162" s="33">
        <f t="shared" si="595"/>
        <v>0</v>
      </c>
      <c r="Z3162" s="4" t="str">
        <f t="shared" si="596"/>
        <v>Não</v>
      </c>
      <c r="AA3162" s="4" t="str">
        <f t="shared" si="597"/>
        <v>Não</v>
      </c>
      <c r="AB3162" s="4" t="str">
        <f t="shared" si="598"/>
        <v>Não</v>
      </c>
      <c r="AC3162" s="4" t="str">
        <f t="shared" si="599"/>
        <v>Não</v>
      </c>
      <c r="AD3162" s="4" t="str">
        <f t="shared" si="600"/>
        <v>Não</v>
      </c>
      <c r="AE3162" s="30" t="str">
        <f t="shared" si="601"/>
        <v>Não</v>
      </c>
    </row>
    <row r="3163" spans="1:31" x14ac:dyDescent="0.25">
      <c r="A3163" s="23">
        <v>431530</v>
      </c>
      <c r="B3163" s="27">
        <f>IFERROR(VLOOKUP(A3163,[1]Monitoramento_Base_somente_disp!$A:$L,5,FALSE),0)</f>
        <v>0</v>
      </c>
      <c r="C3163" s="20">
        <f>IFERROR(VLOOKUP(A3163,[1]Monitoramento_Base_somente_disp!$A:$L,6,FALSE),0)</f>
        <v>0</v>
      </c>
      <c r="D3163" s="20">
        <f>IFERROR(VLOOKUP(A3163,[1]Monitoramento_Base_somente_disp!$A:$L,7,FALSE),0)</f>
        <v>0</v>
      </c>
      <c r="E3163" s="20">
        <f>IFERROR(VLOOKUP(A3163,[1]Monitoramento_Base_somente_disp!$A:$L,8,FALSE),0)</f>
        <v>0</v>
      </c>
      <c r="F3163" s="20">
        <f>IFERROR(VLOOKUP(A3163,[1]Monitoramento_Base_somente_disp!$A:$L,9,FALSE),0)</f>
        <v>0</v>
      </c>
      <c r="G3163" s="28">
        <f>IFERROR(VLOOKUP(A3163,[1]Monitoramento_Base_somente_disp!$A:$L,10,FALSE),0)</f>
        <v>0</v>
      </c>
      <c r="H3163" s="27">
        <f>IFERROR(VLOOKUP(A3163,[2]webService!$A:$I,4,FALSE),0)</f>
        <v>0</v>
      </c>
      <c r="I3163" s="20">
        <f>IFERROR(VLOOKUP(A3163,[2]webService!$A:$II,5,FALSE),0)</f>
        <v>0</v>
      </c>
      <c r="J3163" s="20">
        <f>IFERROR(VLOOKUP(A3163,[2]webService!$A:$I,6,FALSE),0)</f>
        <v>0</v>
      </c>
      <c r="K3163" s="20">
        <f>IFERROR(VLOOKUP(A3163,[2]webService!$A:$I,7,FALSE),0)</f>
        <v>0</v>
      </c>
      <c r="L3163" s="20">
        <f>IFERROR(VLOOKUP(A3163,[2]webService!$A:$I,8,FALSE),0)</f>
        <v>0</v>
      </c>
      <c r="M3163" s="28">
        <f>IFERROR(VLOOKUP(A3163,[2]webService!$A:$I,9,FALSE),0)</f>
        <v>0</v>
      </c>
      <c r="N3163" s="27">
        <f>IFERROR(VLOOKUP(A3163,[3]soaBnafar!$A:$G,2,FALSE),0)</f>
        <v>0</v>
      </c>
      <c r="O3163" s="20">
        <f>IFERROR(VLOOKUP(A3163,[3]soaBnafar!$A:$H,3,FALSE),0)</f>
        <v>0</v>
      </c>
      <c r="P3163" s="20">
        <f>IFERROR(VLOOKUP(A3163,[3]soaBnafar!$A:$G,4,FALSE),0)</f>
        <v>0</v>
      </c>
      <c r="Q3163" s="20">
        <f>IFERROR(VLOOKUP(A3163,[3]soaBnafar!$A:$G,5,FALSE),0)</f>
        <v>0</v>
      </c>
      <c r="R3163" s="20">
        <f>IFERROR(VLOOKUP(A3163,[3]soaBnafar!$A:$G,6,FALSE),0)</f>
        <v>0</v>
      </c>
      <c r="S3163" s="20">
        <f>IFERROR(VLOOKUP(A3163,[3]soaBnafar!$A:$G,7,FALSE),0)</f>
        <v>0</v>
      </c>
      <c r="T3163" s="32">
        <f t="shared" si="590"/>
        <v>0</v>
      </c>
      <c r="U3163" s="21">
        <f t="shared" si="591"/>
        <v>0</v>
      </c>
      <c r="V3163" s="21">
        <f t="shared" si="592"/>
        <v>0</v>
      </c>
      <c r="W3163" s="21">
        <f t="shared" si="593"/>
        <v>0</v>
      </c>
      <c r="X3163" s="21">
        <f t="shared" si="594"/>
        <v>0</v>
      </c>
      <c r="Y3163" s="33">
        <f t="shared" si="595"/>
        <v>0</v>
      </c>
      <c r="Z3163" s="4" t="str">
        <f t="shared" si="596"/>
        <v>Não</v>
      </c>
      <c r="AA3163" s="4" t="str">
        <f t="shared" si="597"/>
        <v>Não</v>
      </c>
      <c r="AB3163" s="4" t="str">
        <f t="shared" si="598"/>
        <v>Não</v>
      </c>
      <c r="AC3163" s="4" t="str">
        <f t="shared" si="599"/>
        <v>Não</v>
      </c>
      <c r="AD3163" s="4" t="str">
        <f t="shared" si="600"/>
        <v>Não</v>
      </c>
      <c r="AE3163" s="30" t="str">
        <f t="shared" si="601"/>
        <v>Não</v>
      </c>
    </row>
    <row r="3164" spans="1:31" x14ac:dyDescent="0.25">
      <c r="A3164" s="23">
        <v>431531</v>
      </c>
      <c r="B3164" s="27">
        <f>IFERROR(VLOOKUP(A3164,[1]Monitoramento_Base_somente_disp!$A:$L,5,FALSE),0)</f>
        <v>0</v>
      </c>
      <c r="C3164" s="20">
        <f>IFERROR(VLOOKUP(A3164,[1]Monitoramento_Base_somente_disp!$A:$L,6,FALSE),0)</f>
        <v>0</v>
      </c>
      <c r="D3164" s="20">
        <f>IFERROR(VLOOKUP(A3164,[1]Monitoramento_Base_somente_disp!$A:$L,7,FALSE),0)</f>
        <v>0</v>
      </c>
      <c r="E3164" s="20">
        <f>IFERROR(VLOOKUP(A3164,[1]Monitoramento_Base_somente_disp!$A:$L,8,FALSE),0)</f>
        <v>0</v>
      </c>
      <c r="F3164" s="20">
        <f>IFERROR(VLOOKUP(A3164,[1]Monitoramento_Base_somente_disp!$A:$L,9,FALSE),0)</f>
        <v>0</v>
      </c>
      <c r="G3164" s="28">
        <f>IFERROR(VLOOKUP(A3164,[1]Monitoramento_Base_somente_disp!$A:$L,10,FALSE),0)</f>
        <v>0</v>
      </c>
      <c r="H3164" s="27">
        <f>IFERROR(VLOOKUP(A3164,[2]webService!$A:$I,4,FALSE),0)</f>
        <v>0</v>
      </c>
      <c r="I3164" s="20">
        <f>IFERROR(VLOOKUP(A3164,[2]webService!$A:$II,5,FALSE),0)</f>
        <v>0</v>
      </c>
      <c r="J3164" s="20">
        <f>IFERROR(VLOOKUP(A3164,[2]webService!$A:$I,6,FALSE),0)</f>
        <v>0</v>
      </c>
      <c r="K3164" s="20">
        <f>IFERROR(VLOOKUP(A3164,[2]webService!$A:$I,7,FALSE),0)</f>
        <v>0</v>
      </c>
      <c r="L3164" s="20">
        <f>IFERROR(VLOOKUP(A3164,[2]webService!$A:$I,8,FALSE),0)</f>
        <v>0</v>
      </c>
      <c r="M3164" s="28">
        <f>IFERROR(VLOOKUP(A3164,[2]webService!$A:$I,9,FALSE),0)</f>
        <v>0</v>
      </c>
      <c r="N3164" s="27">
        <f>IFERROR(VLOOKUP(A3164,[3]soaBnafar!$A:$G,2,FALSE),0)</f>
        <v>0</v>
      </c>
      <c r="O3164" s="20">
        <f>IFERROR(VLOOKUP(A3164,[3]soaBnafar!$A:$H,3,FALSE),0)</f>
        <v>0</v>
      </c>
      <c r="P3164" s="20">
        <f>IFERROR(VLOOKUP(A3164,[3]soaBnafar!$A:$G,4,FALSE),0)</f>
        <v>0</v>
      </c>
      <c r="Q3164" s="20">
        <f>IFERROR(VLOOKUP(A3164,[3]soaBnafar!$A:$G,5,FALSE),0)</f>
        <v>0</v>
      </c>
      <c r="R3164" s="20">
        <f>IFERROR(VLOOKUP(A3164,[3]soaBnafar!$A:$G,6,FALSE),0)</f>
        <v>0</v>
      </c>
      <c r="S3164" s="20">
        <f>IFERROR(VLOOKUP(A3164,[3]soaBnafar!$A:$G,7,FALSE),0)</f>
        <v>0</v>
      </c>
      <c r="T3164" s="32">
        <f t="shared" si="590"/>
        <v>0</v>
      </c>
      <c r="U3164" s="21">
        <f t="shared" si="591"/>
        <v>0</v>
      </c>
      <c r="V3164" s="21">
        <f t="shared" si="592"/>
        <v>0</v>
      </c>
      <c r="W3164" s="21">
        <f t="shared" si="593"/>
        <v>0</v>
      </c>
      <c r="X3164" s="21">
        <f t="shared" si="594"/>
        <v>0</v>
      </c>
      <c r="Y3164" s="33">
        <f t="shared" si="595"/>
        <v>0</v>
      </c>
      <c r="Z3164" s="4" t="str">
        <f t="shared" si="596"/>
        <v>Não</v>
      </c>
      <c r="AA3164" s="4" t="str">
        <f t="shared" si="597"/>
        <v>Não</v>
      </c>
      <c r="AB3164" s="4" t="str">
        <f t="shared" si="598"/>
        <v>Não</v>
      </c>
      <c r="AC3164" s="4" t="str">
        <f t="shared" si="599"/>
        <v>Não</v>
      </c>
      <c r="AD3164" s="4" t="str">
        <f t="shared" si="600"/>
        <v>Não</v>
      </c>
      <c r="AE3164" s="30" t="str">
        <f t="shared" si="601"/>
        <v>Não</v>
      </c>
    </row>
    <row r="3165" spans="1:31" x14ac:dyDescent="0.25">
      <c r="A3165" s="23">
        <v>431532</v>
      </c>
      <c r="B3165" s="27">
        <f>IFERROR(VLOOKUP(A3165,[1]Monitoramento_Base_somente_disp!$A:$L,5,FALSE),0)</f>
        <v>0</v>
      </c>
      <c r="C3165" s="20">
        <f>IFERROR(VLOOKUP(A3165,[1]Monitoramento_Base_somente_disp!$A:$L,6,FALSE),0)</f>
        <v>5131112</v>
      </c>
      <c r="D3165" s="20">
        <f>IFERROR(VLOOKUP(A3165,[1]Monitoramento_Base_somente_disp!$A:$L,7,FALSE),0)</f>
        <v>0</v>
      </c>
      <c r="E3165" s="20">
        <f>IFERROR(VLOOKUP(A3165,[1]Monitoramento_Base_somente_disp!$A:$L,8,FALSE),0)</f>
        <v>2565556</v>
      </c>
      <c r="F3165" s="20">
        <f>IFERROR(VLOOKUP(A3165,[1]Monitoramento_Base_somente_disp!$A:$L,9,FALSE),0)</f>
        <v>0</v>
      </c>
      <c r="G3165" s="28">
        <f>IFERROR(VLOOKUP(A3165,[1]Monitoramento_Base_somente_disp!$A:$L,10,FALSE),0)</f>
        <v>0</v>
      </c>
      <c r="H3165" s="27">
        <f>IFERROR(VLOOKUP(A3165,[2]webService!$A:$I,4,FALSE),0)</f>
        <v>0</v>
      </c>
      <c r="I3165" s="20">
        <f>IFERROR(VLOOKUP(A3165,[2]webService!$A:$II,5,FALSE),0)</f>
        <v>0</v>
      </c>
      <c r="J3165" s="20">
        <f>IFERROR(VLOOKUP(A3165,[2]webService!$A:$I,6,FALSE),0)</f>
        <v>0</v>
      </c>
      <c r="K3165" s="20">
        <f>IFERROR(VLOOKUP(A3165,[2]webService!$A:$I,7,FALSE),0)</f>
        <v>0</v>
      </c>
      <c r="L3165" s="20">
        <f>IFERROR(VLOOKUP(A3165,[2]webService!$A:$I,8,FALSE),0)</f>
        <v>0</v>
      </c>
      <c r="M3165" s="28">
        <f>IFERROR(VLOOKUP(A3165,[2]webService!$A:$I,9,FALSE),0)</f>
        <v>0</v>
      </c>
      <c r="N3165" s="27">
        <f>IFERROR(VLOOKUP(A3165,[3]soaBnafar!$A:$G,2,FALSE),0)</f>
        <v>0</v>
      </c>
      <c r="O3165" s="20">
        <f>IFERROR(VLOOKUP(A3165,[3]soaBnafar!$A:$H,3,FALSE),0)</f>
        <v>0</v>
      </c>
      <c r="P3165" s="20">
        <f>IFERROR(VLOOKUP(A3165,[3]soaBnafar!$A:$G,4,FALSE),0)</f>
        <v>0</v>
      </c>
      <c r="Q3165" s="20">
        <f>IFERROR(VLOOKUP(A3165,[3]soaBnafar!$A:$G,5,FALSE),0)</f>
        <v>0</v>
      </c>
      <c r="R3165" s="20">
        <f>IFERROR(VLOOKUP(A3165,[3]soaBnafar!$A:$G,6,FALSE),0)</f>
        <v>0</v>
      </c>
      <c r="S3165" s="20">
        <f>IFERROR(VLOOKUP(A3165,[3]soaBnafar!$A:$G,7,FALSE),0)</f>
        <v>0</v>
      </c>
      <c r="T3165" s="32">
        <f t="shared" si="590"/>
        <v>0</v>
      </c>
      <c r="U3165" s="21">
        <f t="shared" si="591"/>
        <v>5131112</v>
      </c>
      <c r="V3165" s="21">
        <f t="shared" si="592"/>
        <v>0</v>
      </c>
      <c r="W3165" s="21">
        <f t="shared" si="593"/>
        <v>2565556</v>
      </c>
      <c r="X3165" s="21">
        <f t="shared" si="594"/>
        <v>0</v>
      </c>
      <c r="Y3165" s="33">
        <f t="shared" si="595"/>
        <v>0</v>
      </c>
      <c r="Z3165" s="4" t="str">
        <f t="shared" si="596"/>
        <v>Não</v>
      </c>
      <c r="AA3165" s="4" t="str">
        <f t="shared" si="597"/>
        <v>Sim</v>
      </c>
      <c r="AB3165" s="4" t="str">
        <f t="shared" si="598"/>
        <v>Não</v>
      </c>
      <c r="AC3165" s="4" t="str">
        <f t="shared" si="599"/>
        <v>Sim</v>
      </c>
      <c r="AD3165" s="4" t="str">
        <f t="shared" si="600"/>
        <v>Não</v>
      </c>
      <c r="AE3165" s="30" t="str">
        <f t="shared" si="601"/>
        <v>Não</v>
      </c>
    </row>
    <row r="3166" spans="1:31" x14ac:dyDescent="0.25">
      <c r="A3166" s="23">
        <v>431540</v>
      </c>
      <c r="B3166" s="27">
        <f>IFERROR(VLOOKUP(A3166,[1]Monitoramento_Base_somente_disp!$A:$L,5,FALSE),0)</f>
        <v>0</v>
      </c>
      <c r="C3166" s="20">
        <f>IFERROR(VLOOKUP(A3166,[1]Monitoramento_Base_somente_disp!$A:$L,6,FALSE),0)</f>
        <v>0</v>
      </c>
      <c r="D3166" s="20">
        <f>IFERROR(VLOOKUP(A3166,[1]Monitoramento_Base_somente_disp!$A:$L,7,FALSE),0)</f>
        <v>0</v>
      </c>
      <c r="E3166" s="20">
        <f>IFERROR(VLOOKUP(A3166,[1]Monitoramento_Base_somente_disp!$A:$L,8,FALSE),0)</f>
        <v>0</v>
      </c>
      <c r="F3166" s="20">
        <f>IFERROR(VLOOKUP(A3166,[1]Monitoramento_Base_somente_disp!$A:$L,9,FALSE),0)</f>
        <v>0</v>
      </c>
      <c r="G3166" s="28">
        <f>IFERROR(VLOOKUP(A3166,[1]Monitoramento_Base_somente_disp!$A:$L,10,FALSE),0)</f>
        <v>0</v>
      </c>
      <c r="H3166" s="27">
        <f>IFERROR(VLOOKUP(A3166,[2]webService!$A:$I,4,FALSE),0)</f>
        <v>0</v>
      </c>
      <c r="I3166" s="20">
        <f>IFERROR(VLOOKUP(A3166,[2]webService!$A:$II,5,FALSE),0)</f>
        <v>0</v>
      </c>
      <c r="J3166" s="20">
        <f>IFERROR(VLOOKUP(A3166,[2]webService!$A:$I,6,FALSE),0)</f>
        <v>0</v>
      </c>
      <c r="K3166" s="20">
        <f>IFERROR(VLOOKUP(A3166,[2]webService!$A:$I,7,FALSE),0)</f>
        <v>0</v>
      </c>
      <c r="L3166" s="20">
        <f>IFERROR(VLOOKUP(A3166,[2]webService!$A:$I,8,FALSE),0)</f>
        <v>0</v>
      </c>
      <c r="M3166" s="28">
        <f>IFERROR(VLOOKUP(A3166,[2]webService!$A:$I,9,FALSE),0)</f>
        <v>0</v>
      </c>
      <c r="N3166" s="27">
        <f>IFERROR(VLOOKUP(A3166,[3]soaBnafar!$A:$G,2,FALSE),0)</f>
        <v>107651</v>
      </c>
      <c r="O3166" s="20">
        <f>IFERROR(VLOOKUP(A3166,[3]soaBnafar!$A:$H,3,FALSE),0)</f>
        <v>832599</v>
      </c>
      <c r="P3166" s="20">
        <f>IFERROR(VLOOKUP(A3166,[3]soaBnafar!$A:$G,4,FALSE),0)</f>
        <v>0</v>
      </c>
      <c r="Q3166" s="20">
        <f>IFERROR(VLOOKUP(A3166,[3]soaBnafar!$A:$G,5,FALSE),0)</f>
        <v>0</v>
      </c>
      <c r="R3166" s="20">
        <f>IFERROR(VLOOKUP(A3166,[3]soaBnafar!$A:$G,6,FALSE),0)</f>
        <v>0</v>
      </c>
      <c r="S3166" s="20">
        <f>IFERROR(VLOOKUP(A3166,[3]soaBnafar!$A:$G,7,FALSE),0)</f>
        <v>0</v>
      </c>
      <c r="T3166" s="32">
        <f t="shared" si="590"/>
        <v>107651</v>
      </c>
      <c r="U3166" s="21">
        <f t="shared" si="591"/>
        <v>832599</v>
      </c>
      <c r="V3166" s="21">
        <f t="shared" si="592"/>
        <v>0</v>
      </c>
      <c r="W3166" s="21">
        <f t="shared" si="593"/>
        <v>0</v>
      </c>
      <c r="X3166" s="21">
        <f t="shared" si="594"/>
        <v>0</v>
      </c>
      <c r="Y3166" s="33">
        <f t="shared" si="595"/>
        <v>0</v>
      </c>
      <c r="Z3166" s="4" t="str">
        <f t="shared" si="596"/>
        <v>Sim</v>
      </c>
      <c r="AA3166" s="4" t="str">
        <f t="shared" si="597"/>
        <v>Sim</v>
      </c>
      <c r="AB3166" s="4" t="str">
        <f t="shared" si="598"/>
        <v>Não</v>
      </c>
      <c r="AC3166" s="4" t="str">
        <f t="shared" si="599"/>
        <v>Não</v>
      </c>
      <c r="AD3166" s="4" t="str">
        <f t="shared" si="600"/>
        <v>Não</v>
      </c>
      <c r="AE3166" s="30" t="str">
        <f t="shared" si="601"/>
        <v>Não</v>
      </c>
    </row>
    <row r="3167" spans="1:31" x14ac:dyDescent="0.25">
      <c r="A3167" s="23">
        <v>431545</v>
      </c>
      <c r="B3167" s="27">
        <f>IFERROR(VLOOKUP(A3167,[1]Monitoramento_Base_somente_disp!$A:$L,5,FALSE),0)</f>
        <v>83479</v>
      </c>
      <c r="C3167" s="20">
        <f>IFERROR(VLOOKUP(A3167,[1]Monitoramento_Base_somente_disp!$A:$L,6,FALSE),0)</f>
        <v>9899086</v>
      </c>
      <c r="D3167" s="20">
        <f>IFERROR(VLOOKUP(A3167,[1]Monitoramento_Base_somente_disp!$A:$L,7,FALSE),0)</f>
        <v>37958</v>
      </c>
      <c r="E3167" s="20">
        <f>IFERROR(VLOOKUP(A3167,[1]Monitoramento_Base_somente_disp!$A:$L,8,FALSE),0)</f>
        <v>4171771</v>
      </c>
      <c r="F3167" s="20">
        <f>IFERROR(VLOOKUP(A3167,[1]Monitoramento_Base_somente_disp!$A:$L,9,FALSE),0)</f>
        <v>0</v>
      </c>
      <c r="G3167" s="28">
        <f>IFERROR(VLOOKUP(A3167,[1]Monitoramento_Base_somente_disp!$A:$L,10,FALSE),0)</f>
        <v>0</v>
      </c>
      <c r="H3167" s="27">
        <f>IFERROR(VLOOKUP(A3167,[2]webService!$A:$I,4,FALSE),0)</f>
        <v>0</v>
      </c>
      <c r="I3167" s="20">
        <f>IFERROR(VLOOKUP(A3167,[2]webService!$A:$II,5,FALSE),0)</f>
        <v>0</v>
      </c>
      <c r="J3167" s="20">
        <f>IFERROR(VLOOKUP(A3167,[2]webService!$A:$I,6,FALSE),0)</f>
        <v>0</v>
      </c>
      <c r="K3167" s="20">
        <f>IFERROR(VLOOKUP(A3167,[2]webService!$A:$I,7,FALSE),0)</f>
        <v>0</v>
      </c>
      <c r="L3167" s="20">
        <f>IFERROR(VLOOKUP(A3167,[2]webService!$A:$I,8,FALSE),0)</f>
        <v>0</v>
      </c>
      <c r="M3167" s="28">
        <f>IFERROR(VLOOKUP(A3167,[2]webService!$A:$I,9,FALSE),0)</f>
        <v>0</v>
      </c>
      <c r="N3167" s="27">
        <f>IFERROR(VLOOKUP(A3167,[3]soaBnafar!$A:$G,2,FALSE),0)</f>
        <v>0</v>
      </c>
      <c r="O3167" s="20">
        <f>IFERROR(VLOOKUP(A3167,[3]soaBnafar!$A:$H,3,FALSE),0)</f>
        <v>0</v>
      </c>
      <c r="P3167" s="20">
        <f>IFERROR(VLOOKUP(A3167,[3]soaBnafar!$A:$G,4,FALSE),0)</f>
        <v>0</v>
      </c>
      <c r="Q3167" s="20">
        <f>IFERROR(VLOOKUP(A3167,[3]soaBnafar!$A:$G,5,FALSE),0)</f>
        <v>0</v>
      </c>
      <c r="R3167" s="20">
        <f>IFERROR(VLOOKUP(A3167,[3]soaBnafar!$A:$G,6,FALSE),0)</f>
        <v>0</v>
      </c>
      <c r="S3167" s="20">
        <f>IFERROR(VLOOKUP(A3167,[3]soaBnafar!$A:$G,7,FALSE),0)</f>
        <v>0</v>
      </c>
      <c r="T3167" s="32">
        <f t="shared" si="590"/>
        <v>83479</v>
      </c>
      <c r="U3167" s="21">
        <f t="shared" si="591"/>
        <v>9899086</v>
      </c>
      <c r="V3167" s="21">
        <f t="shared" si="592"/>
        <v>37958</v>
      </c>
      <c r="W3167" s="21">
        <f t="shared" si="593"/>
        <v>4171771</v>
      </c>
      <c r="X3167" s="21">
        <f t="shared" si="594"/>
        <v>0</v>
      </c>
      <c r="Y3167" s="33">
        <f t="shared" si="595"/>
        <v>0</v>
      </c>
      <c r="Z3167" s="4" t="str">
        <f t="shared" si="596"/>
        <v>Sim</v>
      </c>
      <c r="AA3167" s="4" t="str">
        <f t="shared" si="597"/>
        <v>Sim</v>
      </c>
      <c r="AB3167" s="4" t="str">
        <f t="shared" si="598"/>
        <v>Sim</v>
      </c>
      <c r="AC3167" s="4" t="str">
        <f t="shared" si="599"/>
        <v>Sim</v>
      </c>
      <c r="AD3167" s="4" t="str">
        <f t="shared" si="600"/>
        <v>Não</v>
      </c>
      <c r="AE3167" s="30" t="str">
        <f t="shared" si="601"/>
        <v>Não</v>
      </c>
    </row>
    <row r="3168" spans="1:31" x14ac:dyDescent="0.25">
      <c r="A3168" s="23">
        <v>431555</v>
      </c>
      <c r="B3168" s="27">
        <f>IFERROR(VLOOKUP(A3168,[1]Monitoramento_Base_somente_disp!$A:$L,5,FALSE),0)</f>
        <v>0</v>
      </c>
      <c r="C3168" s="20">
        <f>IFERROR(VLOOKUP(A3168,[1]Monitoramento_Base_somente_disp!$A:$L,6,FALSE),0)</f>
        <v>0</v>
      </c>
      <c r="D3168" s="20">
        <f>IFERROR(VLOOKUP(A3168,[1]Monitoramento_Base_somente_disp!$A:$L,7,FALSE),0)</f>
        <v>0</v>
      </c>
      <c r="E3168" s="20">
        <f>IFERROR(VLOOKUP(A3168,[1]Monitoramento_Base_somente_disp!$A:$L,8,FALSE),0)</f>
        <v>0</v>
      </c>
      <c r="F3168" s="20">
        <f>IFERROR(VLOOKUP(A3168,[1]Monitoramento_Base_somente_disp!$A:$L,9,FALSE),0)</f>
        <v>0</v>
      </c>
      <c r="G3168" s="28">
        <f>IFERROR(VLOOKUP(A3168,[1]Monitoramento_Base_somente_disp!$A:$L,10,FALSE),0)</f>
        <v>0</v>
      </c>
      <c r="H3168" s="27">
        <f>IFERROR(VLOOKUP(A3168,[2]webService!$A:$I,4,FALSE),0)</f>
        <v>39758</v>
      </c>
      <c r="I3168" s="20">
        <f>IFERROR(VLOOKUP(A3168,[2]webService!$A:$II,5,FALSE),0)</f>
        <v>154791</v>
      </c>
      <c r="J3168" s="20">
        <f>IFERROR(VLOOKUP(A3168,[2]webService!$A:$I,6,FALSE),0)</f>
        <v>0</v>
      </c>
      <c r="K3168" s="20">
        <f>IFERROR(VLOOKUP(A3168,[2]webService!$A:$I,7,FALSE),0)</f>
        <v>0</v>
      </c>
      <c r="L3168" s="20">
        <f>IFERROR(VLOOKUP(A3168,[2]webService!$A:$I,8,FALSE),0)</f>
        <v>0</v>
      </c>
      <c r="M3168" s="28">
        <f>IFERROR(VLOOKUP(A3168,[2]webService!$A:$I,9,FALSE),0)</f>
        <v>0</v>
      </c>
      <c r="N3168" s="27">
        <f>IFERROR(VLOOKUP(A3168,[3]soaBnafar!$A:$G,2,FALSE),0)</f>
        <v>0</v>
      </c>
      <c r="O3168" s="20">
        <f>IFERROR(VLOOKUP(A3168,[3]soaBnafar!$A:$H,3,FALSE),0)</f>
        <v>0</v>
      </c>
      <c r="P3168" s="20">
        <f>IFERROR(VLOOKUP(A3168,[3]soaBnafar!$A:$G,4,FALSE),0)</f>
        <v>0</v>
      </c>
      <c r="Q3168" s="20">
        <f>IFERROR(VLOOKUP(A3168,[3]soaBnafar!$A:$G,5,FALSE),0)</f>
        <v>0</v>
      </c>
      <c r="R3168" s="20">
        <f>IFERROR(VLOOKUP(A3168,[3]soaBnafar!$A:$G,6,FALSE),0)</f>
        <v>0</v>
      </c>
      <c r="S3168" s="20">
        <f>IFERROR(VLOOKUP(A3168,[3]soaBnafar!$A:$G,7,FALSE),0)</f>
        <v>0</v>
      </c>
      <c r="T3168" s="32">
        <f t="shared" si="590"/>
        <v>39758</v>
      </c>
      <c r="U3168" s="21">
        <f t="shared" si="591"/>
        <v>154791</v>
      </c>
      <c r="V3168" s="21">
        <f t="shared" si="592"/>
        <v>0</v>
      </c>
      <c r="W3168" s="21">
        <f t="shared" si="593"/>
        <v>0</v>
      </c>
      <c r="X3168" s="21">
        <f t="shared" si="594"/>
        <v>0</v>
      </c>
      <c r="Y3168" s="33">
        <f t="shared" si="595"/>
        <v>0</v>
      </c>
      <c r="Z3168" s="4" t="str">
        <f t="shared" si="596"/>
        <v>Sim</v>
      </c>
      <c r="AA3168" s="4" t="str">
        <f t="shared" si="597"/>
        <v>Sim</v>
      </c>
      <c r="AB3168" s="4" t="str">
        <f t="shared" si="598"/>
        <v>Não</v>
      </c>
      <c r="AC3168" s="4" t="str">
        <f t="shared" si="599"/>
        <v>Não</v>
      </c>
      <c r="AD3168" s="4" t="str">
        <f t="shared" si="600"/>
        <v>Não</v>
      </c>
      <c r="AE3168" s="30" t="str">
        <f t="shared" si="601"/>
        <v>Não</v>
      </c>
    </row>
    <row r="3169" spans="1:31" x14ac:dyDescent="0.25">
      <c r="A3169" s="23">
        <v>431560</v>
      </c>
      <c r="B3169" s="27">
        <f>IFERROR(VLOOKUP(A3169,[1]Monitoramento_Base_somente_disp!$A:$L,5,FALSE),0)</f>
        <v>0</v>
      </c>
      <c r="C3169" s="20">
        <f>IFERROR(VLOOKUP(A3169,[1]Monitoramento_Base_somente_disp!$A:$L,6,FALSE),0)</f>
        <v>0</v>
      </c>
      <c r="D3169" s="20">
        <f>IFERROR(VLOOKUP(A3169,[1]Monitoramento_Base_somente_disp!$A:$L,7,FALSE),0)</f>
        <v>0</v>
      </c>
      <c r="E3169" s="20">
        <f>IFERROR(VLOOKUP(A3169,[1]Monitoramento_Base_somente_disp!$A:$L,8,FALSE),0)</f>
        <v>0</v>
      </c>
      <c r="F3169" s="20">
        <f>IFERROR(VLOOKUP(A3169,[1]Monitoramento_Base_somente_disp!$A:$L,9,FALSE),0)</f>
        <v>0</v>
      </c>
      <c r="G3169" s="28">
        <f>IFERROR(VLOOKUP(A3169,[1]Monitoramento_Base_somente_disp!$A:$L,10,FALSE),0)</f>
        <v>0</v>
      </c>
      <c r="H3169" s="27">
        <f>IFERROR(VLOOKUP(A3169,[2]webService!$A:$I,4,FALSE),0)</f>
        <v>0</v>
      </c>
      <c r="I3169" s="20">
        <f>IFERROR(VLOOKUP(A3169,[2]webService!$A:$II,5,FALSE),0)</f>
        <v>0</v>
      </c>
      <c r="J3169" s="20">
        <f>IFERROR(VLOOKUP(A3169,[2]webService!$A:$I,6,FALSE),0)</f>
        <v>0</v>
      </c>
      <c r="K3169" s="20">
        <f>IFERROR(VLOOKUP(A3169,[2]webService!$A:$I,7,FALSE),0)</f>
        <v>0</v>
      </c>
      <c r="L3169" s="20">
        <f>IFERROR(VLOOKUP(A3169,[2]webService!$A:$I,8,FALSE),0)</f>
        <v>0</v>
      </c>
      <c r="M3169" s="28">
        <f>IFERROR(VLOOKUP(A3169,[2]webService!$A:$I,9,FALSE),0)</f>
        <v>0</v>
      </c>
      <c r="N3169" s="27">
        <f>IFERROR(VLOOKUP(A3169,[3]soaBnafar!$A:$G,2,FALSE),0)</f>
        <v>0</v>
      </c>
      <c r="O3169" s="20">
        <f>IFERROR(VLOOKUP(A3169,[3]soaBnafar!$A:$H,3,FALSE),0)</f>
        <v>0</v>
      </c>
      <c r="P3169" s="20">
        <f>IFERROR(VLOOKUP(A3169,[3]soaBnafar!$A:$G,4,FALSE),0)</f>
        <v>0</v>
      </c>
      <c r="Q3169" s="20">
        <f>IFERROR(VLOOKUP(A3169,[3]soaBnafar!$A:$G,5,FALSE),0)</f>
        <v>0</v>
      </c>
      <c r="R3169" s="20">
        <f>IFERROR(VLOOKUP(A3169,[3]soaBnafar!$A:$G,6,FALSE),0)</f>
        <v>0</v>
      </c>
      <c r="S3169" s="20">
        <f>IFERROR(VLOOKUP(A3169,[3]soaBnafar!$A:$G,7,FALSE),0)</f>
        <v>0</v>
      </c>
      <c r="T3169" s="32">
        <f t="shared" si="590"/>
        <v>0</v>
      </c>
      <c r="U3169" s="21">
        <f t="shared" si="591"/>
        <v>0</v>
      </c>
      <c r="V3169" s="21">
        <f t="shared" si="592"/>
        <v>0</v>
      </c>
      <c r="W3169" s="21">
        <f t="shared" si="593"/>
        <v>0</v>
      </c>
      <c r="X3169" s="21">
        <f t="shared" si="594"/>
        <v>0</v>
      </c>
      <c r="Y3169" s="33">
        <f t="shared" si="595"/>
        <v>0</v>
      </c>
      <c r="Z3169" s="4" t="str">
        <f t="shared" si="596"/>
        <v>Não</v>
      </c>
      <c r="AA3169" s="4" t="str">
        <f t="shared" si="597"/>
        <v>Não</v>
      </c>
      <c r="AB3169" s="4" t="str">
        <f t="shared" si="598"/>
        <v>Não</v>
      </c>
      <c r="AC3169" s="4" t="str">
        <f t="shared" si="599"/>
        <v>Não</v>
      </c>
      <c r="AD3169" s="4" t="str">
        <f t="shared" si="600"/>
        <v>Não</v>
      </c>
      <c r="AE3169" s="30" t="str">
        <f t="shared" si="601"/>
        <v>Não</v>
      </c>
    </row>
    <row r="3170" spans="1:31" x14ac:dyDescent="0.25">
      <c r="A3170" s="23">
        <v>431570</v>
      </c>
      <c r="B3170" s="27">
        <f>IFERROR(VLOOKUP(A3170,[1]Monitoramento_Base_somente_disp!$A:$L,5,FALSE),0)</f>
        <v>260217</v>
      </c>
      <c r="C3170" s="20">
        <f>IFERROR(VLOOKUP(A3170,[1]Monitoramento_Base_somente_disp!$A:$L,6,FALSE),0)</f>
        <v>40898366</v>
      </c>
      <c r="D3170" s="20">
        <f>IFERROR(VLOOKUP(A3170,[1]Monitoramento_Base_somente_disp!$A:$L,7,FALSE),0)</f>
        <v>146353</v>
      </c>
      <c r="E3170" s="20">
        <f>IFERROR(VLOOKUP(A3170,[1]Monitoramento_Base_somente_disp!$A:$L,8,FALSE),0)</f>
        <v>17780880</v>
      </c>
      <c r="F3170" s="20">
        <f>IFERROR(VLOOKUP(A3170,[1]Monitoramento_Base_somente_disp!$A:$L,9,FALSE),0)</f>
        <v>0</v>
      </c>
      <c r="G3170" s="28">
        <f>IFERROR(VLOOKUP(A3170,[1]Monitoramento_Base_somente_disp!$A:$L,10,FALSE),0)</f>
        <v>0</v>
      </c>
      <c r="H3170" s="27">
        <f>IFERROR(VLOOKUP(A3170,[2]webService!$A:$I,4,FALSE),0)</f>
        <v>0</v>
      </c>
      <c r="I3170" s="20">
        <f>IFERROR(VLOOKUP(A3170,[2]webService!$A:$II,5,FALSE),0)</f>
        <v>0</v>
      </c>
      <c r="J3170" s="20">
        <f>IFERROR(VLOOKUP(A3170,[2]webService!$A:$I,6,FALSE),0)</f>
        <v>0</v>
      </c>
      <c r="K3170" s="20">
        <f>IFERROR(VLOOKUP(A3170,[2]webService!$A:$I,7,FALSE),0)</f>
        <v>0</v>
      </c>
      <c r="L3170" s="20">
        <f>IFERROR(VLOOKUP(A3170,[2]webService!$A:$I,8,FALSE),0)</f>
        <v>0</v>
      </c>
      <c r="M3170" s="28">
        <f>IFERROR(VLOOKUP(A3170,[2]webService!$A:$I,9,FALSE),0)</f>
        <v>0</v>
      </c>
      <c r="N3170" s="27">
        <f>IFERROR(VLOOKUP(A3170,[3]soaBnafar!$A:$G,2,FALSE),0)</f>
        <v>0</v>
      </c>
      <c r="O3170" s="20">
        <f>IFERROR(VLOOKUP(A3170,[3]soaBnafar!$A:$H,3,FALSE),0)</f>
        <v>0</v>
      </c>
      <c r="P3170" s="20">
        <f>IFERROR(VLOOKUP(A3170,[3]soaBnafar!$A:$G,4,FALSE),0)</f>
        <v>0</v>
      </c>
      <c r="Q3170" s="20">
        <f>IFERROR(VLOOKUP(A3170,[3]soaBnafar!$A:$G,5,FALSE),0)</f>
        <v>0</v>
      </c>
      <c r="R3170" s="20">
        <f>IFERROR(VLOOKUP(A3170,[3]soaBnafar!$A:$G,6,FALSE),0)</f>
        <v>0</v>
      </c>
      <c r="S3170" s="20">
        <f>IFERROR(VLOOKUP(A3170,[3]soaBnafar!$A:$G,7,FALSE),0)</f>
        <v>0</v>
      </c>
      <c r="T3170" s="32">
        <f t="shared" si="590"/>
        <v>260217</v>
      </c>
      <c r="U3170" s="21">
        <f t="shared" si="591"/>
        <v>40898366</v>
      </c>
      <c r="V3170" s="21">
        <f t="shared" si="592"/>
        <v>146353</v>
      </c>
      <c r="W3170" s="21">
        <f t="shared" si="593"/>
        <v>17780880</v>
      </c>
      <c r="X3170" s="21">
        <f t="shared" si="594"/>
        <v>0</v>
      </c>
      <c r="Y3170" s="33">
        <f t="shared" si="595"/>
        <v>0</v>
      </c>
      <c r="Z3170" s="4" t="str">
        <f t="shared" si="596"/>
        <v>Sim</v>
      </c>
      <c r="AA3170" s="4" t="str">
        <f t="shared" si="597"/>
        <v>Sim</v>
      </c>
      <c r="AB3170" s="4" t="str">
        <f t="shared" si="598"/>
        <v>Sim</v>
      </c>
      <c r="AC3170" s="4" t="str">
        <f t="shared" si="599"/>
        <v>Sim</v>
      </c>
      <c r="AD3170" s="4" t="str">
        <f t="shared" si="600"/>
        <v>Não</v>
      </c>
      <c r="AE3170" s="30" t="str">
        <f t="shared" si="601"/>
        <v>Não</v>
      </c>
    </row>
    <row r="3171" spans="1:31" x14ac:dyDescent="0.25">
      <c r="A3171" s="23">
        <v>431575</v>
      </c>
      <c r="B3171" s="27">
        <f>IFERROR(VLOOKUP(A3171,[1]Monitoramento_Base_somente_disp!$A:$L,5,FALSE),0)</f>
        <v>0</v>
      </c>
      <c r="C3171" s="20">
        <f>IFERROR(VLOOKUP(A3171,[1]Monitoramento_Base_somente_disp!$A:$L,6,FALSE),0)</f>
        <v>0</v>
      </c>
      <c r="D3171" s="20">
        <f>IFERROR(VLOOKUP(A3171,[1]Monitoramento_Base_somente_disp!$A:$L,7,FALSE),0)</f>
        <v>0</v>
      </c>
      <c r="E3171" s="20">
        <f>IFERROR(VLOOKUP(A3171,[1]Monitoramento_Base_somente_disp!$A:$L,8,FALSE),0)</f>
        <v>0</v>
      </c>
      <c r="F3171" s="20">
        <f>IFERROR(VLOOKUP(A3171,[1]Monitoramento_Base_somente_disp!$A:$L,9,FALSE),0)</f>
        <v>0</v>
      </c>
      <c r="G3171" s="28">
        <f>IFERROR(VLOOKUP(A3171,[1]Monitoramento_Base_somente_disp!$A:$L,10,FALSE),0)</f>
        <v>0</v>
      </c>
      <c r="H3171" s="27">
        <f>IFERROR(VLOOKUP(A3171,[2]webService!$A:$I,4,FALSE),0)</f>
        <v>0</v>
      </c>
      <c r="I3171" s="20">
        <f>IFERROR(VLOOKUP(A3171,[2]webService!$A:$II,5,FALSE),0)</f>
        <v>0</v>
      </c>
      <c r="J3171" s="20">
        <f>IFERROR(VLOOKUP(A3171,[2]webService!$A:$I,6,FALSE),0)</f>
        <v>0</v>
      </c>
      <c r="K3171" s="20">
        <f>IFERROR(VLOOKUP(A3171,[2]webService!$A:$I,7,FALSE),0)</f>
        <v>0</v>
      </c>
      <c r="L3171" s="20">
        <f>IFERROR(VLOOKUP(A3171,[2]webService!$A:$I,8,FALSE),0)</f>
        <v>0</v>
      </c>
      <c r="M3171" s="28">
        <f>IFERROR(VLOOKUP(A3171,[2]webService!$A:$I,9,FALSE),0)</f>
        <v>0</v>
      </c>
      <c r="N3171" s="27">
        <f>IFERROR(VLOOKUP(A3171,[3]soaBnafar!$A:$G,2,FALSE),0)</f>
        <v>0</v>
      </c>
      <c r="O3171" s="20">
        <f>IFERROR(VLOOKUP(A3171,[3]soaBnafar!$A:$H,3,FALSE),0)</f>
        <v>0</v>
      </c>
      <c r="P3171" s="20">
        <f>IFERROR(VLOOKUP(A3171,[3]soaBnafar!$A:$G,4,FALSE),0)</f>
        <v>0</v>
      </c>
      <c r="Q3171" s="20">
        <f>IFERROR(VLOOKUP(A3171,[3]soaBnafar!$A:$G,5,FALSE),0)</f>
        <v>0</v>
      </c>
      <c r="R3171" s="20">
        <f>IFERROR(VLOOKUP(A3171,[3]soaBnafar!$A:$G,6,FALSE),0)</f>
        <v>0</v>
      </c>
      <c r="S3171" s="20">
        <f>IFERROR(VLOOKUP(A3171,[3]soaBnafar!$A:$G,7,FALSE),0)</f>
        <v>0</v>
      </c>
      <c r="T3171" s="32">
        <f t="shared" si="590"/>
        <v>0</v>
      </c>
      <c r="U3171" s="21">
        <f t="shared" si="591"/>
        <v>0</v>
      </c>
      <c r="V3171" s="21">
        <f t="shared" si="592"/>
        <v>0</v>
      </c>
      <c r="W3171" s="21">
        <f t="shared" si="593"/>
        <v>0</v>
      </c>
      <c r="X3171" s="21">
        <f t="shared" si="594"/>
        <v>0</v>
      </c>
      <c r="Y3171" s="33">
        <f t="shared" si="595"/>
        <v>0</v>
      </c>
      <c r="Z3171" s="4" t="str">
        <f t="shared" si="596"/>
        <v>Não</v>
      </c>
      <c r="AA3171" s="4" t="str">
        <f t="shared" si="597"/>
        <v>Não</v>
      </c>
      <c r="AB3171" s="4" t="str">
        <f t="shared" si="598"/>
        <v>Não</v>
      </c>
      <c r="AC3171" s="4" t="str">
        <f t="shared" si="599"/>
        <v>Não</v>
      </c>
      <c r="AD3171" s="4" t="str">
        <f t="shared" si="600"/>
        <v>Não</v>
      </c>
      <c r="AE3171" s="30" t="str">
        <f t="shared" si="601"/>
        <v>Não</v>
      </c>
    </row>
    <row r="3172" spans="1:31" x14ac:dyDescent="0.25">
      <c r="A3172" s="23">
        <v>431595</v>
      </c>
      <c r="B3172" s="27">
        <f>IFERROR(VLOOKUP(A3172,[1]Monitoramento_Base_somente_disp!$A:$L,5,FALSE),0)</f>
        <v>0</v>
      </c>
      <c r="C3172" s="20">
        <f>IFERROR(VLOOKUP(A3172,[1]Monitoramento_Base_somente_disp!$A:$L,6,FALSE),0)</f>
        <v>0</v>
      </c>
      <c r="D3172" s="20">
        <f>IFERROR(VLOOKUP(A3172,[1]Monitoramento_Base_somente_disp!$A:$L,7,FALSE),0)</f>
        <v>0</v>
      </c>
      <c r="E3172" s="20">
        <f>IFERROR(VLOOKUP(A3172,[1]Monitoramento_Base_somente_disp!$A:$L,8,FALSE),0)</f>
        <v>0</v>
      </c>
      <c r="F3172" s="20">
        <f>IFERROR(VLOOKUP(A3172,[1]Monitoramento_Base_somente_disp!$A:$L,9,FALSE),0)</f>
        <v>0</v>
      </c>
      <c r="G3172" s="28">
        <f>IFERROR(VLOOKUP(A3172,[1]Monitoramento_Base_somente_disp!$A:$L,10,FALSE),0)</f>
        <v>0</v>
      </c>
      <c r="H3172" s="27">
        <f>IFERROR(VLOOKUP(A3172,[2]webService!$A:$I,4,FALSE),0)</f>
        <v>52560</v>
      </c>
      <c r="I3172" s="20">
        <f>IFERROR(VLOOKUP(A3172,[2]webService!$A:$II,5,FALSE),0)</f>
        <v>290480</v>
      </c>
      <c r="J3172" s="20">
        <f>IFERROR(VLOOKUP(A3172,[2]webService!$A:$I,6,FALSE),0)</f>
        <v>0</v>
      </c>
      <c r="K3172" s="20">
        <f>IFERROR(VLOOKUP(A3172,[2]webService!$A:$I,7,FALSE),0)</f>
        <v>0</v>
      </c>
      <c r="L3172" s="20">
        <f>IFERROR(VLOOKUP(A3172,[2]webService!$A:$I,8,FALSE),0)</f>
        <v>0</v>
      </c>
      <c r="M3172" s="28">
        <f>IFERROR(VLOOKUP(A3172,[2]webService!$A:$I,9,FALSE),0)</f>
        <v>0</v>
      </c>
      <c r="N3172" s="27">
        <f>IFERROR(VLOOKUP(A3172,[3]soaBnafar!$A:$G,2,FALSE),0)</f>
        <v>0</v>
      </c>
      <c r="O3172" s="20">
        <f>IFERROR(VLOOKUP(A3172,[3]soaBnafar!$A:$H,3,FALSE),0)</f>
        <v>0</v>
      </c>
      <c r="P3172" s="20">
        <f>IFERROR(VLOOKUP(A3172,[3]soaBnafar!$A:$G,4,FALSE),0)</f>
        <v>0</v>
      </c>
      <c r="Q3172" s="20">
        <f>IFERROR(VLOOKUP(A3172,[3]soaBnafar!$A:$G,5,FALSE),0)</f>
        <v>0</v>
      </c>
      <c r="R3172" s="20">
        <f>IFERROR(VLOOKUP(A3172,[3]soaBnafar!$A:$G,6,FALSE),0)</f>
        <v>0</v>
      </c>
      <c r="S3172" s="20">
        <f>IFERROR(VLOOKUP(A3172,[3]soaBnafar!$A:$G,7,FALSE),0)</f>
        <v>0</v>
      </c>
      <c r="T3172" s="32">
        <f t="shared" si="590"/>
        <v>52560</v>
      </c>
      <c r="U3172" s="21">
        <f t="shared" si="591"/>
        <v>290480</v>
      </c>
      <c r="V3172" s="21">
        <f t="shared" si="592"/>
        <v>0</v>
      </c>
      <c r="W3172" s="21">
        <f t="shared" si="593"/>
        <v>0</v>
      </c>
      <c r="X3172" s="21">
        <f t="shared" si="594"/>
        <v>0</v>
      </c>
      <c r="Y3172" s="33">
        <f t="shared" si="595"/>
        <v>0</v>
      </c>
      <c r="Z3172" s="4" t="str">
        <f t="shared" si="596"/>
        <v>Sim</v>
      </c>
      <c r="AA3172" s="4" t="str">
        <f t="shared" si="597"/>
        <v>Sim</v>
      </c>
      <c r="AB3172" s="4" t="str">
        <f t="shared" si="598"/>
        <v>Não</v>
      </c>
      <c r="AC3172" s="4" t="str">
        <f t="shared" si="599"/>
        <v>Não</v>
      </c>
      <c r="AD3172" s="4" t="str">
        <f t="shared" si="600"/>
        <v>Não</v>
      </c>
      <c r="AE3172" s="30" t="str">
        <f t="shared" si="601"/>
        <v>Não</v>
      </c>
    </row>
    <row r="3173" spans="1:31" x14ac:dyDescent="0.25">
      <c r="A3173" s="23">
        <v>431600</v>
      </c>
      <c r="B3173" s="27">
        <f>IFERROR(VLOOKUP(A3173,[1]Monitoramento_Base_somente_disp!$A:$L,5,FALSE),0)</f>
        <v>0</v>
      </c>
      <c r="C3173" s="20">
        <f>IFERROR(VLOOKUP(A3173,[1]Monitoramento_Base_somente_disp!$A:$L,6,FALSE),0)</f>
        <v>0</v>
      </c>
      <c r="D3173" s="20">
        <f>IFERROR(VLOOKUP(A3173,[1]Monitoramento_Base_somente_disp!$A:$L,7,FALSE),0)</f>
        <v>0</v>
      </c>
      <c r="E3173" s="20">
        <f>IFERROR(VLOOKUP(A3173,[1]Monitoramento_Base_somente_disp!$A:$L,8,FALSE),0)</f>
        <v>0</v>
      </c>
      <c r="F3173" s="20">
        <f>IFERROR(VLOOKUP(A3173,[1]Monitoramento_Base_somente_disp!$A:$L,9,FALSE),0)</f>
        <v>0</v>
      </c>
      <c r="G3173" s="28">
        <f>IFERROR(VLOOKUP(A3173,[1]Monitoramento_Base_somente_disp!$A:$L,10,FALSE),0)</f>
        <v>0</v>
      </c>
      <c r="H3173" s="27">
        <f>IFERROR(VLOOKUP(A3173,[2]webService!$A:$I,4,FALSE),0)</f>
        <v>165224</v>
      </c>
      <c r="I3173" s="20">
        <f>IFERROR(VLOOKUP(A3173,[2]webService!$A:$II,5,FALSE),0)</f>
        <v>321378</v>
      </c>
      <c r="J3173" s="20">
        <f>IFERROR(VLOOKUP(A3173,[2]webService!$A:$I,6,FALSE),0)</f>
        <v>0</v>
      </c>
      <c r="K3173" s="20">
        <f>IFERROR(VLOOKUP(A3173,[2]webService!$A:$I,7,FALSE),0)</f>
        <v>0</v>
      </c>
      <c r="L3173" s="20">
        <f>IFERROR(VLOOKUP(A3173,[2]webService!$A:$I,8,FALSE),0)</f>
        <v>0</v>
      </c>
      <c r="M3173" s="28">
        <f>IFERROR(VLOOKUP(A3173,[2]webService!$A:$I,9,FALSE),0)</f>
        <v>0</v>
      </c>
      <c r="N3173" s="27">
        <f>IFERROR(VLOOKUP(A3173,[3]soaBnafar!$A:$G,2,FALSE),0)</f>
        <v>0</v>
      </c>
      <c r="O3173" s="20">
        <f>IFERROR(VLOOKUP(A3173,[3]soaBnafar!$A:$H,3,FALSE),0)</f>
        <v>0</v>
      </c>
      <c r="P3173" s="20">
        <f>IFERROR(VLOOKUP(A3173,[3]soaBnafar!$A:$G,4,FALSE),0)</f>
        <v>0</v>
      </c>
      <c r="Q3173" s="20">
        <f>IFERROR(VLOOKUP(A3173,[3]soaBnafar!$A:$G,5,FALSE),0)</f>
        <v>0</v>
      </c>
      <c r="R3173" s="20">
        <f>IFERROR(VLOOKUP(A3173,[3]soaBnafar!$A:$G,6,FALSE),0)</f>
        <v>0</v>
      </c>
      <c r="S3173" s="20">
        <f>IFERROR(VLOOKUP(A3173,[3]soaBnafar!$A:$G,7,FALSE),0)</f>
        <v>0</v>
      </c>
      <c r="T3173" s="32">
        <f t="shared" si="590"/>
        <v>165224</v>
      </c>
      <c r="U3173" s="21">
        <f t="shared" si="591"/>
        <v>321378</v>
      </c>
      <c r="V3173" s="21">
        <f t="shared" si="592"/>
        <v>0</v>
      </c>
      <c r="W3173" s="21">
        <f t="shared" si="593"/>
        <v>0</v>
      </c>
      <c r="X3173" s="21">
        <f t="shared" si="594"/>
        <v>0</v>
      </c>
      <c r="Y3173" s="33">
        <f t="shared" si="595"/>
        <v>0</v>
      </c>
      <c r="Z3173" s="4" t="str">
        <f t="shared" si="596"/>
        <v>Sim</v>
      </c>
      <c r="AA3173" s="4" t="str">
        <f t="shared" si="597"/>
        <v>Sim</v>
      </c>
      <c r="AB3173" s="4" t="str">
        <f t="shared" si="598"/>
        <v>Não</v>
      </c>
      <c r="AC3173" s="4" t="str">
        <f t="shared" si="599"/>
        <v>Não</v>
      </c>
      <c r="AD3173" s="4" t="str">
        <f t="shared" si="600"/>
        <v>Não</v>
      </c>
      <c r="AE3173" s="30" t="str">
        <f t="shared" si="601"/>
        <v>Não</v>
      </c>
    </row>
    <row r="3174" spans="1:31" x14ac:dyDescent="0.25">
      <c r="A3174" s="23">
        <v>431610</v>
      </c>
      <c r="B3174" s="27">
        <f>IFERROR(VLOOKUP(A3174,[1]Monitoramento_Base_somente_disp!$A:$L,5,FALSE),0)</f>
        <v>0</v>
      </c>
      <c r="C3174" s="20">
        <f>IFERROR(VLOOKUP(A3174,[1]Monitoramento_Base_somente_disp!$A:$L,6,FALSE),0)</f>
        <v>0</v>
      </c>
      <c r="D3174" s="20">
        <f>IFERROR(VLOOKUP(A3174,[1]Monitoramento_Base_somente_disp!$A:$L,7,FALSE),0)</f>
        <v>0</v>
      </c>
      <c r="E3174" s="20">
        <f>IFERROR(VLOOKUP(A3174,[1]Monitoramento_Base_somente_disp!$A:$L,8,FALSE),0)</f>
        <v>0</v>
      </c>
      <c r="F3174" s="20">
        <f>IFERROR(VLOOKUP(A3174,[1]Monitoramento_Base_somente_disp!$A:$L,9,FALSE),0)</f>
        <v>0</v>
      </c>
      <c r="G3174" s="28">
        <f>IFERROR(VLOOKUP(A3174,[1]Monitoramento_Base_somente_disp!$A:$L,10,FALSE),0)</f>
        <v>0</v>
      </c>
      <c r="H3174" s="27">
        <f>IFERROR(VLOOKUP(A3174,[2]webService!$A:$I,4,FALSE),0)</f>
        <v>0</v>
      </c>
      <c r="I3174" s="20">
        <f>IFERROR(VLOOKUP(A3174,[2]webService!$A:$II,5,FALSE),0)</f>
        <v>0</v>
      </c>
      <c r="J3174" s="20">
        <f>IFERROR(VLOOKUP(A3174,[2]webService!$A:$I,6,FALSE),0)</f>
        <v>0</v>
      </c>
      <c r="K3174" s="20">
        <f>IFERROR(VLOOKUP(A3174,[2]webService!$A:$I,7,FALSE),0)</f>
        <v>0</v>
      </c>
      <c r="L3174" s="20">
        <f>IFERROR(VLOOKUP(A3174,[2]webService!$A:$I,8,FALSE),0)</f>
        <v>0</v>
      </c>
      <c r="M3174" s="28">
        <f>IFERROR(VLOOKUP(A3174,[2]webService!$A:$I,9,FALSE),0)</f>
        <v>0</v>
      </c>
      <c r="N3174" s="27">
        <f>IFERROR(VLOOKUP(A3174,[3]soaBnafar!$A:$G,2,FALSE),0)</f>
        <v>0</v>
      </c>
      <c r="O3174" s="20">
        <f>IFERROR(VLOOKUP(A3174,[3]soaBnafar!$A:$H,3,FALSE),0)</f>
        <v>0</v>
      </c>
      <c r="P3174" s="20">
        <f>IFERROR(VLOOKUP(A3174,[3]soaBnafar!$A:$G,4,FALSE),0)</f>
        <v>0</v>
      </c>
      <c r="Q3174" s="20">
        <f>IFERROR(VLOOKUP(A3174,[3]soaBnafar!$A:$G,5,FALSE),0)</f>
        <v>0</v>
      </c>
      <c r="R3174" s="20">
        <f>IFERROR(VLOOKUP(A3174,[3]soaBnafar!$A:$G,6,FALSE),0)</f>
        <v>0</v>
      </c>
      <c r="S3174" s="20">
        <f>IFERROR(VLOOKUP(A3174,[3]soaBnafar!$A:$G,7,FALSE),0)</f>
        <v>0</v>
      </c>
      <c r="T3174" s="32">
        <f t="shared" si="590"/>
        <v>0</v>
      </c>
      <c r="U3174" s="21">
        <f t="shared" si="591"/>
        <v>0</v>
      </c>
      <c r="V3174" s="21">
        <f t="shared" si="592"/>
        <v>0</v>
      </c>
      <c r="W3174" s="21">
        <f t="shared" si="593"/>
        <v>0</v>
      </c>
      <c r="X3174" s="21">
        <f t="shared" si="594"/>
        <v>0</v>
      </c>
      <c r="Y3174" s="33">
        <f t="shared" si="595"/>
        <v>0</v>
      </c>
      <c r="Z3174" s="4" t="str">
        <f t="shared" si="596"/>
        <v>Não</v>
      </c>
      <c r="AA3174" s="4" t="str">
        <f t="shared" si="597"/>
        <v>Não</v>
      </c>
      <c r="AB3174" s="4" t="str">
        <f t="shared" si="598"/>
        <v>Não</v>
      </c>
      <c r="AC3174" s="4" t="str">
        <f t="shared" si="599"/>
        <v>Não</v>
      </c>
      <c r="AD3174" s="4" t="str">
        <f t="shared" si="600"/>
        <v>Não</v>
      </c>
      <c r="AE3174" s="30" t="str">
        <f t="shared" si="601"/>
        <v>Não</v>
      </c>
    </row>
    <row r="3175" spans="1:31" x14ac:dyDescent="0.25">
      <c r="A3175" s="23">
        <v>431630</v>
      </c>
      <c r="B3175" s="27">
        <f>IFERROR(VLOOKUP(A3175,[1]Monitoramento_Base_somente_disp!$A:$L,5,FALSE),0)</f>
        <v>0</v>
      </c>
      <c r="C3175" s="20">
        <f>IFERROR(VLOOKUP(A3175,[1]Monitoramento_Base_somente_disp!$A:$L,6,FALSE),0)</f>
        <v>0</v>
      </c>
      <c r="D3175" s="20">
        <f>IFERROR(VLOOKUP(A3175,[1]Monitoramento_Base_somente_disp!$A:$L,7,FALSE),0)</f>
        <v>0</v>
      </c>
      <c r="E3175" s="20">
        <f>IFERROR(VLOOKUP(A3175,[1]Monitoramento_Base_somente_disp!$A:$L,8,FALSE),0)</f>
        <v>0</v>
      </c>
      <c r="F3175" s="20">
        <f>IFERROR(VLOOKUP(A3175,[1]Monitoramento_Base_somente_disp!$A:$L,9,FALSE),0)</f>
        <v>0</v>
      </c>
      <c r="G3175" s="28">
        <f>IFERROR(VLOOKUP(A3175,[1]Monitoramento_Base_somente_disp!$A:$L,10,FALSE),0)</f>
        <v>0</v>
      </c>
      <c r="H3175" s="27">
        <f>IFERROR(VLOOKUP(A3175,[2]webService!$A:$I,4,FALSE),0)</f>
        <v>146555</v>
      </c>
      <c r="I3175" s="20">
        <f>IFERROR(VLOOKUP(A3175,[2]webService!$A:$II,5,FALSE),0)</f>
        <v>854022</v>
      </c>
      <c r="J3175" s="20">
        <f>IFERROR(VLOOKUP(A3175,[2]webService!$A:$I,6,FALSE),0)</f>
        <v>0</v>
      </c>
      <c r="K3175" s="20">
        <f>IFERROR(VLOOKUP(A3175,[2]webService!$A:$I,7,FALSE),0)</f>
        <v>0</v>
      </c>
      <c r="L3175" s="20">
        <f>IFERROR(VLOOKUP(A3175,[2]webService!$A:$I,8,FALSE),0)</f>
        <v>0</v>
      </c>
      <c r="M3175" s="28">
        <f>IFERROR(VLOOKUP(A3175,[2]webService!$A:$I,9,FALSE),0)</f>
        <v>0</v>
      </c>
      <c r="N3175" s="27">
        <f>IFERROR(VLOOKUP(A3175,[3]soaBnafar!$A:$G,2,FALSE),0)</f>
        <v>0</v>
      </c>
      <c r="O3175" s="20">
        <f>IFERROR(VLOOKUP(A3175,[3]soaBnafar!$A:$H,3,FALSE),0)</f>
        <v>0</v>
      </c>
      <c r="P3175" s="20">
        <f>IFERROR(VLOOKUP(A3175,[3]soaBnafar!$A:$G,4,FALSE),0)</f>
        <v>0</v>
      </c>
      <c r="Q3175" s="20">
        <f>IFERROR(VLOOKUP(A3175,[3]soaBnafar!$A:$G,5,FALSE),0)</f>
        <v>0</v>
      </c>
      <c r="R3175" s="20">
        <f>IFERROR(VLOOKUP(A3175,[3]soaBnafar!$A:$G,6,FALSE),0)</f>
        <v>0</v>
      </c>
      <c r="S3175" s="20">
        <f>IFERROR(VLOOKUP(A3175,[3]soaBnafar!$A:$G,7,FALSE),0)</f>
        <v>0</v>
      </c>
      <c r="T3175" s="32">
        <f t="shared" si="590"/>
        <v>146555</v>
      </c>
      <c r="U3175" s="21">
        <f t="shared" si="591"/>
        <v>854022</v>
      </c>
      <c r="V3175" s="21">
        <f t="shared" si="592"/>
        <v>0</v>
      </c>
      <c r="W3175" s="21">
        <f t="shared" si="593"/>
        <v>0</v>
      </c>
      <c r="X3175" s="21">
        <f t="shared" si="594"/>
        <v>0</v>
      </c>
      <c r="Y3175" s="33">
        <f t="shared" si="595"/>
        <v>0</v>
      </c>
      <c r="Z3175" s="4" t="str">
        <f t="shared" si="596"/>
        <v>Sim</v>
      </c>
      <c r="AA3175" s="4" t="str">
        <f t="shared" si="597"/>
        <v>Sim</v>
      </c>
      <c r="AB3175" s="4" t="str">
        <f t="shared" si="598"/>
        <v>Não</v>
      </c>
      <c r="AC3175" s="4" t="str">
        <f t="shared" si="599"/>
        <v>Não</v>
      </c>
      <c r="AD3175" s="4" t="str">
        <f t="shared" si="600"/>
        <v>Não</v>
      </c>
      <c r="AE3175" s="30" t="str">
        <f t="shared" si="601"/>
        <v>Não</v>
      </c>
    </row>
    <row r="3176" spans="1:31" x14ac:dyDescent="0.25">
      <c r="A3176" s="23">
        <v>431640</v>
      </c>
      <c r="B3176" s="27">
        <f>IFERROR(VLOOKUP(A3176,[1]Monitoramento_Base_somente_disp!$A:$L,5,FALSE),0)</f>
        <v>175033</v>
      </c>
      <c r="C3176" s="20">
        <f>IFERROR(VLOOKUP(A3176,[1]Monitoramento_Base_somente_disp!$A:$L,6,FALSE),0)</f>
        <v>129457972</v>
      </c>
      <c r="D3176" s="20">
        <f>IFERROR(VLOOKUP(A3176,[1]Monitoramento_Base_somente_disp!$A:$L,7,FALSE),0)</f>
        <v>120080</v>
      </c>
      <c r="E3176" s="20">
        <f>IFERROR(VLOOKUP(A3176,[1]Monitoramento_Base_somente_disp!$A:$L,8,FALSE),0)</f>
        <v>66790471</v>
      </c>
      <c r="F3176" s="20">
        <f>IFERROR(VLOOKUP(A3176,[1]Monitoramento_Base_somente_disp!$A:$L,9,FALSE),0)</f>
        <v>0</v>
      </c>
      <c r="G3176" s="28">
        <f>IFERROR(VLOOKUP(A3176,[1]Monitoramento_Base_somente_disp!$A:$L,10,FALSE),0)</f>
        <v>0</v>
      </c>
      <c r="H3176" s="27">
        <f>IFERROR(VLOOKUP(A3176,[2]webService!$A:$I,4,FALSE),0)</f>
        <v>0</v>
      </c>
      <c r="I3176" s="20">
        <f>IFERROR(VLOOKUP(A3176,[2]webService!$A:$II,5,FALSE),0)</f>
        <v>0</v>
      </c>
      <c r="J3176" s="20">
        <f>IFERROR(VLOOKUP(A3176,[2]webService!$A:$I,6,FALSE),0)</f>
        <v>0</v>
      </c>
      <c r="K3176" s="20">
        <f>IFERROR(VLOOKUP(A3176,[2]webService!$A:$I,7,FALSE),0)</f>
        <v>0</v>
      </c>
      <c r="L3176" s="20">
        <f>IFERROR(VLOOKUP(A3176,[2]webService!$A:$I,8,FALSE),0)</f>
        <v>0</v>
      </c>
      <c r="M3176" s="28">
        <f>IFERROR(VLOOKUP(A3176,[2]webService!$A:$I,9,FALSE),0)</f>
        <v>0</v>
      </c>
      <c r="N3176" s="27">
        <f>IFERROR(VLOOKUP(A3176,[3]soaBnafar!$A:$G,2,FALSE),0)</f>
        <v>0</v>
      </c>
      <c r="O3176" s="20">
        <f>IFERROR(VLOOKUP(A3176,[3]soaBnafar!$A:$H,3,FALSE),0)</f>
        <v>0</v>
      </c>
      <c r="P3176" s="20">
        <f>IFERROR(VLOOKUP(A3176,[3]soaBnafar!$A:$G,4,FALSE),0)</f>
        <v>0</v>
      </c>
      <c r="Q3176" s="20">
        <f>IFERROR(VLOOKUP(A3176,[3]soaBnafar!$A:$G,5,FALSE),0)</f>
        <v>0</v>
      </c>
      <c r="R3176" s="20">
        <f>IFERROR(VLOOKUP(A3176,[3]soaBnafar!$A:$G,6,FALSE),0)</f>
        <v>0</v>
      </c>
      <c r="S3176" s="20">
        <f>IFERROR(VLOOKUP(A3176,[3]soaBnafar!$A:$G,7,FALSE),0)</f>
        <v>0</v>
      </c>
      <c r="T3176" s="32">
        <f t="shared" si="590"/>
        <v>175033</v>
      </c>
      <c r="U3176" s="21">
        <f t="shared" si="591"/>
        <v>129457972</v>
      </c>
      <c r="V3176" s="21">
        <f t="shared" si="592"/>
        <v>120080</v>
      </c>
      <c r="W3176" s="21">
        <f t="shared" si="593"/>
        <v>66790471</v>
      </c>
      <c r="X3176" s="21">
        <f t="shared" si="594"/>
        <v>0</v>
      </c>
      <c r="Y3176" s="33">
        <f t="shared" si="595"/>
        <v>0</v>
      </c>
      <c r="Z3176" s="4" t="str">
        <f t="shared" si="596"/>
        <v>Sim</v>
      </c>
      <c r="AA3176" s="4" t="str">
        <f t="shared" si="597"/>
        <v>Sim</v>
      </c>
      <c r="AB3176" s="4" t="str">
        <f t="shared" si="598"/>
        <v>Sim</v>
      </c>
      <c r="AC3176" s="4" t="str">
        <f t="shared" si="599"/>
        <v>Sim</v>
      </c>
      <c r="AD3176" s="4" t="str">
        <f t="shared" si="600"/>
        <v>Não</v>
      </c>
      <c r="AE3176" s="30" t="str">
        <f t="shared" si="601"/>
        <v>Não</v>
      </c>
    </row>
    <row r="3177" spans="1:31" x14ac:dyDescent="0.25">
      <c r="A3177" s="23">
        <v>431642</v>
      </c>
      <c r="B3177" s="27">
        <f>IFERROR(VLOOKUP(A3177,[1]Monitoramento_Base_somente_disp!$A:$L,5,FALSE),0)</f>
        <v>0</v>
      </c>
      <c r="C3177" s="20">
        <f>IFERROR(VLOOKUP(A3177,[1]Monitoramento_Base_somente_disp!$A:$L,6,FALSE),0)</f>
        <v>0</v>
      </c>
      <c r="D3177" s="20">
        <f>IFERROR(VLOOKUP(A3177,[1]Monitoramento_Base_somente_disp!$A:$L,7,FALSE),0)</f>
        <v>0</v>
      </c>
      <c r="E3177" s="20">
        <f>IFERROR(VLOOKUP(A3177,[1]Monitoramento_Base_somente_disp!$A:$L,8,FALSE),0)</f>
        <v>0</v>
      </c>
      <c r="F3177" s="20">
        <f>IFERROR(VLOOKUP(A3177,[1]Monitoramento_Base_somente_disp!$A:$L,9,FALSE),0)</f>
        <v>0</v>
      </c>
      <c r="G3177" s="28">
        <f>IFERROR(VLOOKUP(A3177,[1]Monitoramento_Base_somente_disp!$A:$L,10,FALSE),0)</f>
        <v>0</v>
      </c>
      <c r="H3177" s="27">
        <f>IFERROR(VLOOKUP(A3177,[2]webService!$A:$I,4,FALSE),0)</f>
        <v>24524</v>
      </c>
      <c r="I3177" s="20">
        <f>IFERROR(VLOOKUP(A3177,[2]webService!$A:$II,5,FALSE),0)</f>
        <v>137593</v>
      </c>
      <c r="J3177" s="20">
        <f>IFERROR(VLOOKUP(A3177,[2]webService!$A:$I,6,FALSE),0)</f>
        <v>0</v>
      </c>
      <c r="K3177" s="20">
        <f>IFERROR(VLOOKUP(A3177,[2]webService!$A:$I,7,FALSE),0)</f>
        <v>0</v>
      </c>
      <c r="L3177" s="20">
        <f>IFERROR(VLOOKUP(A3177,[2]webService!$A:$I,8,FALSE),0)</f>
        <v>0</v>
      </c>
      <c r="M3177" s="28">
        <f>IFERROR(VLOOKUP(A3177,[2]webService!$A:$I,9,FALSE),0)</f>
        <v>0</v>
      </c>
      <c r="N3177" s="27">
        <f>IFERROR(VLOOKUP(A3177,[3]soaBnafar!$A:$G,2,FALSE),0)</f>
        <v>0</v>
      </c>
      <c r="O3177" s="20">
        <f>IFERROR(VLOOKUP(A3177,[3]soaBnafar!$A:$H,3,FALSE),0)</f>
        <v>0</v>
      </c>
      <c r="P3177" s="20">
        <f>IFERROR(VLOOKUP(A3177,[3]soaBnafar!$A:$G,4,FALSE),0)</f>
        <v>0</v>
      </c>
      <c r="Q3177" s="20">
        <f>IFERROR(VLOOKUP(A3177,[3]soaBnafar!$A:$G,5,FALSE),0)</f>
        <v>0</v>
      </c>
      <c r="R3177" s="20">
        <f>IFERROR(VLOOKUP(A3177,[3]soaBnafar!$A:$G,6,FALSE),0)</f>
        <v>0</v>
      </c>
      <c r="S3177" s="20">
        <f>IFERROR(VLOOKUP(A3177,[3]soaBnafar!$A:$G,7,FALSE),0)</f>
        <v>0</v>
      </c>
      <c r="T3177" s="32">
        <f t="shared" si="590"/>
        <v>24524</v>
      </c>
      <c r="U3177" s="21">
        <f t="shared" si="591"/>
        <v>137593</v>
      </c>
      <c r="V3177" s="21">
        <f t="shared" si="592"/>
        <v>0</v>
      </c>
      <c r="W3177" s="21">
        <f t="shared" si="593"/>
        <v>0</v>
      </c>
      <c r="X3177" s="21">
        <f t="shared" si="594"/>
        <v>0</v>
      </c>
      <c r="Y3177" s="33">
        <f t="shared" si="595"/>
        <v>0</v>
      </c>
      <c r="Z3177" s="4" t="str">
        <f t="shared" si="596"/>
        <v>Sim</v>
      </c>
      <c r="AA3177" s="4" t="str">
        <f t="shared" si="597"/>
        <v>Sim</v>
      </c>
      <c r="AB3177" s="4" t="str">
        <f t="shared" si="598"/>
        <v>Não</v>
      </c>
      <c r="AC3177" s="4" t="str">
        <f t="shared" si="599"/>
        <v>Não</v>
      </c>
      <c r="AD3177" s="4" t="str">
        <f t="shared" si="600"/>
        <v>Não</v>
      </c>
      <c r="AE3177" s="30" t="str">
        <f t="shared" si="601"/>
        <v>Não</v>
      </c>
    </row>
    <row r="3178" spans="1:31" x14ac:dyDescent="0.25">
      <c r="A3178" s="23">
        <v>431643</v>
      </c>
      <c r="B3178" s="27">
        <f>IFERROR(VLOOKUP(A3178,[1]Monitoramento_Base_somente_disp!$A:$L,5,FALSE),0)</f>
        <v>0</v>
      </c>
      <c r="C3178" s="20">
        <f>IFERROR(VLOOKUP(A3178,[1]Monitoramento_Base_somente_disp!$A:$L,6,FALSE),0)</f>
        <v>0</v>
      </c>
      <c r="D3178" s="20">
        <f>IFERROR(VLOOKUP(A3178,[1]Monitoramento_Base_somente_disp!$A:$L,7,FALSE),0)</f>
        <v>0</v>
      </c>
      <c r="E3178" s="20">
        <f>IFERROR(VLOOKUP(A3178,[1]Monitoramento_Base_somente_disp!$A:$L,8,FALSE),0)</f>
        <v>0</v>
      </c>
      <c r="F3178" s="20">
        <f>IFERROR(VLOOKUP(A3178,[1]Monitoramento_Base_somente_disp!$A:$L,9,FALSE),0)</f>
        <v>0</v>
      </c>
      <c r="G3178" s="28">
        <f>IFERROR(VLOOKUP(A3178,[1]Monitoramento_Base_somente_disp!$A:$L,10,FALSE),0)</f>
        <v>0</v>
      </c>
      <c r="H3178" s="27">
        <f>IFERROR(VLOOKUP(A3178,[2]webService!$A:$I,4,FALSE),0)</f>
        <v>74826</v>
      </c>
      <c r="I3178" s="20">
        <f>IFERROR(VLOOKUP(A3178,[2]webService!$A:$II,5,FALSE),0)</f>
        <v>564637</v>
      </c>
      <c r="J3178" s="20">
        <f>IFERROR(VLOOKUP(A3178,[2]webService!$A:$I,6,FALSE),0)</f>
        <v>0</v>
      </c>
      <c r="K3178" s="20">
        <f>IFERROR(VLOOKUP(A3178,[2]webService!$A:$I,7,FALSE),0)</f>
        <v>0</v>
      </c>
      <c r="L3178" s="20">
        <f>IFERROR(VLOOKUP(A3178,[2]webService!$A:$I,8,FALSE),0)</f>
        <v>0</v>
      </c>
      <c r="M3178" s="28">
        <f>IFERROR(VLOOKUP(A3178,[2]webService!$A:$I,9,FALSE),0)</f>
        <v>0</v>
      </c>
      <c r="N3178" s="27">
        <f>IFERROR(VLOOKUP(A3178,[3]soaBnafar!$A:$G,2,FALSE),0)</f>
        <v>0</v>
      </c>
      <c r="O3178" s="20">
        <f>IFERROR(VLOOKUP(A3178,[3]soaBnafar!$A:$H,3,FALSE),0)</f>
        <v>0</v>
      </c>
      <c r="P3178" s="20">
        <f>IFERROR(VLOOKUP(A3178,[3]soaBnafar!$A:$G,4,FALSE),0)</f>
        <v>0</v>
      </c>
      <c r="Q3178" s="20">
        <f>IFERROR(VLOOKUP(A3178,[3]soaBnafar!$A:$G,5,FALSE),0)</f>
        <v>0</v>
      </c>
      <c r="R3178" s="20">
        <f>IFERROR(VLOOKUP(A3178,[3]soaBnafar!$A:$G,6,FALSE),0)</f>
        <v>0</v>
      </c>
      <c r="S3178" s="20">
        <f>IFERROR(VLOOKUP(A3178,[3]soaBnafar!$A:$G,7,FALSE),0)</f>
        <v>0</v>
      </c>
      <c r="T3178" s="32">
        <f t="shared" si="590"/>
        <v>74826</v>
      </c>
      <c r="U3178" s="21">
        <f t="shared" si="591"/>
        <v>564637</v>
      </c>
      <c r="V3178" s="21">
        <f t="shared" si="592"/>
        <v>0</v>
      </c>
      <c r="W3178" s="21">
        <f t="shared" si="593"/>
        <v>0</v>
      </c>
      <c r="X3178" s="21">
        <f t="shared" si="594"/>
        <v>0</v>
      </c>
      <c r="Y3178" s="33">
        <f t="shared" si="595"/>
        <v>0</v>
      </c>
      <c r="Z3178" s="4" t="str">
        <f t="shared" si="596"/>
        <v>Sim</v>
      </c>
      <c r="AA3178" s="4" t="str">
        <f t="shared" si="597"/>
        <v>Sim</v>
      </c>
      <c r="AB3178" s="4" t="str">
        <f t="shared" si="598"/>
        <v>Não</v>
      </c>
      <c r="AC3178" s="4" t="str">
        <f t="shared" si="599"/>
        <v>Não</v>
      </c>
      <c r="AD3178" s="4" t="str">
        <f t="shared" si="600"/>
        <v>Não</v>
      </c>
      <c r="AE3178" s="30" t="str">
        <f t="shared" si="601"/>
        <v>Não</v>
      </c>
    </row>
    <row r="3179" spans="1:31" x14ac:dyDescent="0.25">
      <c r="A3179" s="23">
        <v>431650</v>
      </c>
      <c r="B3179" s="27">
        <f>IFERROR(VLOOKUP(A3179,[1]Monitoramento_Base_somente_disp!$A:$L,5,FALSE),0)</f>
        <v>0</v>
      </c>
      <c r="C3179" s="20">
        <f>IFERROR(VLOOKUP(A3179,[1]Monitoramento_Base_somente_disp!$A:$L,6,FALSE),0)</f>
        <v>0</v>
      </c>
      <c r="D3179" s="20">
        <f>IFERROR(VLOOKUP(A3179,[1]Monitoramento_Base_somente_disp!$A:$L,7,FALSE),0)</f>
        <v>0</v>
      </c>
      <c r="E3179" s="20">
        <f>IFERROR(VLOOKUP(A3179,[1]Monitoramento_Base_somente_disp!$A:$L,8,FALSE),0)</f>
        <v>0</v>
      </c>
      <c r="F3179" s="20">
        <f>IFERROR(VLOOKUP(A3179,[1]Monitoramento_Base_somente_disp!$A:$L,9,FALSE),0)</f>
        <v>0</v>
      </c>
      <c r="G3179" s="28">
        <f>IFERROR(VLOOKUP(A3179,[1]Monitoramento_Base_somente_disp!$A:$L,10,FALSE),0)</f>
        <v>0</v>
      </c>
      <c r="H3179" s="27">
        <f>IFERROR(VLOOKUP(A3179,[2]webService!$A:$I,4,FALSE),0)</f>
        <v>0</v>
      </c>
      <c r="I3179" s="20">
        <f>IFERROR(VLOOKUP(A3179,[2]webService!$A:$II,5,FALSE),0)</f>
        <v>0</v>
      </c>
      <c r="J3179" s="20">
        <f>IFERROR(VLOOKUP(A3179,[2]webService!$A:$I,6,FALSE),0)</f>
        <v>0</v>
      </c>
      <c r="K3179" s="20">
        <f>IFERROR(VLOOKUP(A3179,[2]webService!$A:$I,7,FALSE),0)</f>
        <v>0</v>
      </c>
      <c r="L3179" s="20">
        <f>IFERROR(VLOOKUP(A3179,[2]webService!$A:$I,8,FALSE),0)</f>
        <v>0</v>
      </c>
      <c r="M3179" s="28">
        <f>IFERROR(VLOOKUP(A3179,[2]webService!$A:$I,9,FALSE),0)</f>
        <v>0</v>
      </c>
      <c r="N3179" s="27">
        <f>IFERROR(VLOOKUP(A3179,[3]soaBnafar!$A:$G,2,FALSE),0)</f>
        <v>0</v>
      </c>
      <c r="O3179" s="20">
        <f>IFERROR(VLOOKUP(A3179,[3]soaBnafar!$A:$H,3,FALSE),0)</f>
        <v>0</v>
      </c>
      <c r="P3179" s="20">
        <f>IFERROR(VLOOKUP(A3179,[3]soaBnafar!$A:$G,4,FALSE),0)</f>
        <v>0</v>
      </c>
      <c r="Q3179" s="20">
        <f>IFERROR(VLOOKUP(A3179,[3]soaBnafar!$A:$G,5,FALSE),0)</f>
        <v>0</v>
      </c>
      <c r="R3179" s="20">
        <f>IFERROR(VLOOKUP(A3179,[3]soaBnafar!$A:$G,6,FALSE),0)</f>
        <v>0</v>
      </c>
      <c r="S3179" s="20">
        <f>IFERROR(VLOOKUP(A3179,[3]soaBnafar!$A:$G,7,FALSE),0)</f>
        <v>0</v>
      </c>
      <c r="T3179" s="32">
        <f t="shared" si="590"/>
        <v>0</v>
      </c>
      <c r="U3179" s="21">
        <f t="shared" si="591"/>
        <v>0</v>
      </c>
      <c r="V3179" s="21">
        <f t="shared" si="592"/>
        <v>0</v>
      </c>
      <c r="W3179" s="21">
        <f t="shared" si="593"/>
        <v>0</v>
      </c>
      <c r="X3179" s="21">
        <f t="shared" si="594"/>
        <v>0</v>
      </c>
      <c r="Y3179" s="33">
        <f t="shared" si="595"/>
        <v>0</v>
      </c>
      <c r="Z3179" s="4" t="str">
        <f t="shared" si="596"/>
        <v>Não</v>
      </c>
      <c r="AA3179" s="4" t="str">
        <f t="shared" si="597"/>
        <v>Não</v>
      </c>
      <c r="AB3179" s="4" t="str">
        <f t="shared" si="598"/>
        <v>Não</v>
      </c>
      <c r="AC3179" s="4" t="str">
        <f t="shared" si="599"/>
        <v>Não</v>
      </c>
      <c r="AD3179" s="4" t="str">
        <f t="shared" si="600"/>
        <v>Não</v>
      </c>
      <c r="AE3179" s="30" t="str">
        <f t="shared" si="601"/>
        <v>Não</v>
      </c>
    </row>
    <row r="3180" spans="1:31" x14ac:dyDescent="0.25">
      <c r="A3180" s="23">
        <v>431695</v>
      </c>
      <c r="B3180" s="27">
        <f>IFERROR(VLOOKUP(A3180,[1]Monitoramento_Base_somente_disp!$A:$L,5,FALSE),0)</f>
        <v>0</v>
      </c>
      <c r="C3180" s="20">
        <f>IFERROR(VLOOKUP(A3180,[1]Monitoramento_Base_somente_disp!$A:$L,6,FALSE),0)</f>
        <v>0</v>
      </c>
      <c r="D3180" s="20">
        <f>IFERROR(VLOOKUP(A3180,[1]Monitoramento_Base_somente_disp!$A:$L,7,FALSE),0)</f>
        <v>0</v>
      </c>
      <c r="E3180" s="20">
        <f>IFERROR(VLOOKUP(A3180,[1]Monitoramento_Base_somente_disp!$A:$L,8,FALSE),0)</f>
        <v>0</v>
      </c>
      <c r="F3180" s="20">
        <f>IFERROR(VLOOKUP(A3180,[1]Monitoramento_Base_somente_disp!$A:$L,9,FALSE),0)</f>
        <v>0</v>
      </c>
      <c r="G3180" s="28">
        <f>IFERROR(VLOOKUP(A3180,[1]Monitoramento_Base_somente_disp!$A:$L,10,FALSE),0)</f>
        <v>0</v>
      </c>
      <c r="H3180" s="27">
        <f>IFERROR(VLOOKUP(A3180,[2]webService!$A:$I,4,FALSE),0)</f>
        <v>0</v>
      </c>
      <c r="I3180" s="20">
        <f>IFERROR(VLOOKUP(A3180,[2]webService!$A:$II,5,FALSE),0)</f>
        <v>0</v>
      </c>
      <c r="J3180" s="20">
        <f>IFERROR(VLOOKUP(A3180,[2]webService!$A:$I,6,FALSE),0)</f>
        <v>0</v>
      </c>
      <c r="K3180" s="20">
        <f>IFERROR(VLOOKUP(A3180,[2]webService!$A:$I,7,FALSE),0)</f>
        <v>0</v>
      </c>
      <c r="L3180" s="20">
        <f>IFERROR(VLOOKUP(A3180,[2]webService!$A:$I,8,FALSE),0)</f>
        <v>0</v>
      </c>
      <c r="M3180" s="28">
        <f>IFERROR(VLOOKUP(A3180,[2]webService!$A:$I,9,FALSE),0)</f>
        <v>0</v>
      </c>
      <c r="N3180" s="27">
        <f>IFERROR(VLOOKUP(A3180,[3]soaBnafar!$A:$G,2,FALSE),0)</f>
        <v>0</v>
      </c>
      <c r="O3180" s="20">
        <f>IFERROR(VLOOKUP(A3180,[3]soaBnafar!$A:$H,3,FALSE),0)</f>
        <v>0</v>
      </c>
      <c r="P3180" s="20">
        <f>IFERROR(VLOOKUP(A3180,[3]soaBnafar!$A:$G,4,FALSE),0)</f>
        <v>0</v>
      </c>
      <c r="Q3180" s="20">
        <f>IFERROR(VLOOKUP(A3180,[3]soaBnafar!$A:$G,5,FALSE),0)</f>
        <v>0</v>
      </c>
      <c r="R3180" s="20">
        <f>IFERROR(VLOOKUP(A3180,[3]soaBnafar!$A:$G,6,FALSE),0)</f>
        <v>0</v>
      </c>
      <c r="S3180" s="20">
        <f>IFERROR(VLOOKUP(A3180,[3]soaBnafar!$A:$G,7,FALSE),0)</f>
        <v>0</v>
      </c>
      <c r="T3180" s="32">
        <f t="shared" si="590"/>
        <v>0</v>
      </c>
      <c r="U3180" s="21">
        <f t="shared" si="591"/>
        <v>0</v>
      </c>
      <c r="V3180" s="21">
        <f t="shared" si="592"/>
        <v>0</v>
      </c>
      <c r="W3180" s="21">
        <f t="shared" si="593"/>
        <v>0</v>
      </c>
      <c r="X3180" s="21">
        <f t="shared" si="594"/>
        <v>0</v>
      </c>
      <c r="Y3180" s="33">
        <f t="shared" si="595"/>
        <v>0</v>
      </c>
      <c r="Z3180" s="4" t="str">
        <f t="shared" si="596"/>
        <v>Não</v>
      </c>
      <c r="AA3180" s="4" t="str">
        <f t="shared" si="597"/>
        <v>Não</v>
      </c>
      <c r="AB3180" s="4" t="str">
        <f t="shared" si="598"/>
        <v>Não</v>
      </c>
      <c r="AC3180" s="4" t="str">
        <f t="shared" si="599"/>
        <v>Não</v>
      </c>
      <c r="AD3180" s="4" t="str">
        <f t="shared" si="600"/>
        <v>Não</v>
      </c>
      <c r="AE3180" s="30" t="str">
        <f t="shared" si="601"/>
        <v>Não</v>
      </c>
    </row>
    <row r="3181" spans="1:31" x14ac:dyDescent="0.25">
      <c r="A3181" s="23">
        <v>431697</v>
      </c>
      <c r="B3181" s="27">
        <f>IFERROR(VLOOKUP(A3181,[1]Monitoramento_Base_somente_disp!$A:$L,5,FALSE),0)</f>
        <v>0</v>
      </c>
      <c r="C3181" s="20">
        <f>IFERROR(VLOOKUP(A3181,[1]Monitoramento_Base_somente_disp!$A:$L,6,FALSE),0)</f>
        <v>0</v>
      </c>
      <c r="D3181" s="20">
        <f>IFERROR(VLOOKUP(A3181,[1]Monitoramento_Base_somente_disp!$A:$L,7,FALSE),0)</f>
        <v>0</v>
      </c>
      <c r="E3181" s="20">
        <f>IFERROR(VLOOKUP(A3181,[1]Monitoramento_Base_somente_disp!$A:$L,8,FALSE),0)</f>
        <v>0</v>
      </c>
      <c r="F3181" s="20">
        <f>IFERROR(VLOOKUP(A3181,[1]Monitoramento_Base_somente_disp!$A:$L,9,FALSE),0)</f>
        <v>0</v>
      </c>
      <c r="G3181" s="28">
        <f>IFERROR(VLOOKUP(A3181,[1]Monitoramento_Base_somente_disp!$A:$L,10,FALSE),0)</f>
        <v>0</v>
      </c>
      <c r="H3181" s="27">
        <f>IFERROR(VLOOKUP(A3181,[2]webService!$A:$I,4,FALSE),0)</f>
        <v>0</v>
      </c>
      <c r="I3181" s="20">
        <f>IFERROR(VLOOKUP(A3181,[2]webService!$A:$II,5,FALSE),0)</f>
        <v>0</v>
      </c>
      <c r="J3181" s="20">
        <f>IFERROR(VLOOKUP(A3181,[2]webService!$A:$I,6,FALSE),0)</f>
        <v>0</v>
      </c>
      <c r="K3181" s="20">
        <f>IFERROR(VLOOKUP(A3181,[2]webService!$A:$I,7,FALSE),0)</f>
        <v>0</v>
      </c>
      <c r="L3181" s="20">
        <f>IFERROR(VLOOKUP(A3181,[2]webService!$A:$I,8,FALSE),0)</f>
        <v>0</v>
      </c>
      <c r="M3181" s="28">
        <f>IFERROR(VLOOKUP(A3181,[2]webService!$A:$I,9,FALSE),0)</f>
        <v>0</v>
      </c>
      <c r="N3181" s="27">
        <f>IFERROR(VLOOKUP(A3181,[3]soaBnafar!$A:$G,2,FALSE),0)</f>
        <v>0</v>
      </c>
      <c r="O3181" s="20">
        <f>IFERROR(VLOOKUP(A3181,[3]soaBnafar!$A:$H,3,FALSE),0)</f>
        <v>0</v>
      </c>
      <c r="P3181" s="20">
        <f>IFERROR(VLOOKUP(A3181,[3]soaBnafar!$A:$G,4,FALSE),0)</f>
        <v>0</v>
      </c>
      <c r="Q3181" s="20">
        <f>IFERROR(VLOOKUP(A3181,[3]soaBnafar!$A:$G,5,FALSE),0)</f>
        <v>0</v>
      </c>
      <c r="R3181" s="20">
        <f>IFERROR(VLOOKUP(A3181,[3]soaBnafar!$A:$G,6,FALSE),0)</f>
        <v>0</v>
      </c>
      <c r="S3181" s="20">
        <f>IFERROR(VLOOKUP(A3181,[3]soaBnafar!$A:$G,7,FALSE),0)</f>
        <v>0</v>
      </c>
      <c r="T3181" s="32">
        <f t="shared" si="590"/>
        <v>0</v>
      </c>
      <c r="U3181" s="21">
        <f t="shared" si="591"/>
        <v>0</v>
      </c>
      <c r="V3181" s="21">
        <f t="shared" si="592"/>
        <v>0</v>
      </c>
      <c r="W3181" s="21">
        <f t="shared" si="593"/>
        <v>0</v>
      </c>
      <c r="X3181" s="21">
        <f t="shared" si="594"/>
        <v>0</v>
      </c>
      <c r="Y3181" s="33">
        <f t="shared" si="595"/>
        <v>0</v>
      </c>
      <c r="Z3181" s="4" t="str">
        <f t="shared" si="596"/>
        <v>Não</v>
      </c>
      <c r="AA3181" s="4" t="str">
        <f t="shared" si="597"/>
        <v>Não</v>
      </c>
      <c r="AB3181" s="4" t="str">
        <f t="shared" si="598"/>
        <v>Não</v>
      </c>
      <c r="AC3181" s="4" t="str">
        <f t="shared" si="599"/>
        <v>Não</v>
      </c>
      <c r="AD3181" s="4" t="str">
        <f t="shared" si="600"/>
        <v>Não</v>
      </c>
      <c r="AE3181" s="30" t="str">
        <f t="shared" si="601"/>
        <v>Não</v>
      </c>
    </row>
    <row r="3182" spans="1:31" x14ac:dyDescent="0.25">
      <c r="A3182" s="23">
        <v>431700</v>
      </c>
      <c r="B3182" s="27">
        <f>IFERROR(VLOOKUP(A3182,[1]Monitoramento_Base_somente_disp!$A:$L,5,FALSE),0)</f>
        <v>0</v>
      </c>
      <c r="C3182" s="20">
        <f>IFERROR(VLOOKUP(A3182,[1]Monitoramento_Base_somente_disp!$A:$L,6,FALSE),0)</f>
        <v>0</v>
      </c>
      <c r="D3182" s="20">
        <f>IFERROR(VLOOKUP(A3182,[1]Monitoramento_Base_somente_disp!$A:$L,7,FALSE),0)</f>
        <v>0</v>
      </c>
      <c r="E3182" s="20">
        <f>IFERROR(VLOOKUP(A3182,[1]Monitoramento_Base_somente_disp!$A:$L,8,FALSE),0)</f>
        <v>0</v>
      </c>
      <c r="F3182" s="20">
        <f>IFERROR(VLOOKUP(A3182,[1]Monitoramento_Base_somente_disp!$A:$L,9,FALSE),0)</f>
        <v>0</v>
      </c>
      <c r="G3182" s="28">
        <f>IFERROR(VLOOKUP(A3182,[1]Monitoramento_Base_somente_disp!$A:$L,10,FALSE),0)</f>
        <v>0</v>
      </c>
      <c r="H3182" s="27">
        <f>IFERROR(VLOOKUP(A3182,[2]webService!$A:$I,4,FALSE),0)</f>
        <v>0</v>
      </c>
      <c r="I3182" s="20">
        <f>IFERROR(VLOOKUP(A3182,[2]webService!$A:$II,5,FALSE),0)</f>
        <v>0</v>
      </c>
      <c r="J3182" s="20">
        <f>IFERROR(VLOOKUP(A3182,[2]webService!$A:$I,6,FALSE),0)</f>
        <v>0</v>
      </c>
      <c r="K3182" s="20">
        <f>IFERROR(VLOOKUP(A3182,[2]webService!$A:$I,7,FALSE),0)</f>
        <v>0</v>
      </c>
      <c r="L3182" s="20">
        <f>IFERROR(VLOOKUP(A3182,[2]webService!$A:$I,8,FALSE),0)</f>
        <v>0</v>
      </c>
      <c r="M3182" s="28">
        <f>IFERROR(VLOOKUP(A3182,[2]webService!$A:$I,9,FALSE),0)</f>
        <v>0</v>
      </c>
      <c r="N3182" s="27">
        <f>IFERROR(VLOOKUP(A3182,[3]soaBnafar!$A:$G,2,FALSE),0)</f>
        <v>0</v>
      </c>
      <c r="O3182" s="20">
        <f>IFERROR(VLOOKUP(A3182,[3]soaBnafar!$A:$H,3,FALSE),0)</f>
        <v>0</v>
      </c>
      <c r="P3182" s="20">
        <f>IFERROR(VLOOKUP(A3182,[3]soaBnafar!$A:$G,4,FALSE),0)</f>
        <v>0</v>
      </c>
      <c r="Q3182" s="20">
        <f>IFERROR(VLOOKUP(A3182,[3]soaBnafar!$A:$G,5,FALSE),0)</f>
        <v>0</v>
      </c>
      <c r="R3182" s="20">
        <f>IFERROR(VLOOKUP(A3182,[3]soaBnafar!$A:$G,6,FALSE),0)</f>
        <v>0</v>
      </c>
      <c r="S3182" s="20">
        <f>IFERROR(VLOOKUP(A3182,[3]soaBnafar!$A:$G,7,FALSE),0)</f>
        <v>0</v>
      </c>
      <c r="T3182" s="32">
        <f t="shared" si="590"/>
        <v>0</v>
      </c>
      <c r="U3182" s="21">
        <f t="shared" si="591"/>
        <v>0</v>
      </c>
      <c r="V3182" s="21">
        <f t="shared" si="592"/>
        <v>0</v>
      </c>
      <c r="W3182" s="21">
        <f t="shared" si="593"/>
        <v>0</v>
      </c>
      <c r="X3182" s="21">
        <f t="shared" si="594"/>
        <v>0</v>
      </c>
      <c r="Y3182" s="33">
        <f t="shared" si="595"/>
        <v>0</v>
      </c>
      <c r="Z3182" s="4" t="str">
        <f t="shared" si="596"/>
        <v>Não</v>
      </c>
      <c r="AA3182" s="4" t="str">
        <f t="shared" si="597"/>
        <v>Não</v>
      </c>
      <c r="AB3182" s="4" t="str">
        <f t="shared" si="598"/>
        <v>Não</v>
      </c>
      <c r="AC3182" s="4" t="str">
        <f t="shared" si="599"/>
        <v>Não</v>
      </c>
      <c r="AD3182" s="4" t="str">
        <f t="shared" si="600"/>
        <v>Não</v>
      </c>
      <c r="AE3182" s="30" t="str">
        <f t="shared" si="601"/>
        <v>Não</v>
      </c>
    </row>
    <row r="3183" spans="1:31" x14ac:dyDescent="0.25">
      <c r="A3183" s="23">
        <v>431725</v>
      </c>
      <c r="B3183" s="27">
        <f>IFERROR(VLOOKUP(A3183,[1]Monitoramento_Base_somente_disp!$A:$L,5,FALSE),0)</f>
        <v>46823</v>
      </c>
      <c r="C3183" s="20">
        <f>IFERROR(VLOOKUP(A3183,[1]Monitoramento_Base_somente_disp!$A:$L,6,FALSE),0)</f>
        <v>17656105</v>
      </c>
      <c r="D3183" s="20">
        <f>IFERROR(VLOOKUP(A3183,[1]Monitoramento_Base_somente_disp!$A:$L,7,FALSE),0)</f>
        <v>34333</v>
      </c>
      <c r="E3183" s="20">
        <f>IFERROR(VLOOKUP(A3183,[1]Monitoramento_Base_somente_disp!$A:$L,8,FALSE),0)</f>
        <v>8315186</v>
      </c>
      <c r="F3183" s="20">
        <f>IFERROR(VLOOKUP(A3183,[1]Monitoramento_Base_somente_disp!$A:$L,9,FALSE),0)</f>
        <v>0</v>
      </c>
      <c r="G3183" s="28">
        <f>IFERROR(VLOOKUP(A3183,[1]Monitoramento_Base_somente_disp!$A:$L,10,FALSE),0)</f>
        <v>0</v>
      </c>
      <c r="H3183" s="27">
        <f>IFERROR(VLOOKUP(A3183,[2]webService!$A:$I,4,FALSE),0)</f>
        <v>0</v>
      </c>
      <c r="I3183" s="20">
        <f>IFERROR(VLOOKUP(A3183,[2]webService!$A:$II,5,FALSE),0)</f>
        <v>0</v>
      </c>
      <c r="J3183" s="20">
        <f>IFERROR(VLOOKUP(A3183,[2]webService!$A:$I,6,FALSE),0)</f>
        <v>0</v>
      </c>
      <c r="K3183" s="20">
        <f>IFERROR(VLOOKUP(A3183,[2]webService!$A:$I,7,FALSE),0)</f>
        <v>0</v>
      </c>
      <c r="L3183" s="20">
        <f>IFERROR(VLOOKUP(A3183,[2]webService!$A:$I,8,FALSE),0)</f>
        <v>0</v>
      </c>
      <c r="M3183" s="28">
        <f>IFERROR(VLOOKUP(A3183,[2]webService!$A:$I,9,FALSE),0)</f>
        <v>0</v>
      </c>
      <c r="N3183" s="27">
        <f>IFERROR(VLOOKUP(A3183,[3]soaBnafar!$A:$G,2,FALSE),0)</f>
        <v>0</v>
      </c>
      <c r="O3183" s="20">
        <f>IFERROR(VLOOKUP(A3183,[3]soaBnafar!$A:$H,3,FALSE),0)</f>
        <v>0</v>
      </c>
      <c r="P3183" s="20">
        <f>IFERROR(VLOOKUP(A3183,[3]soaBnafar!$A:$G,4,FALSE),0)</f>
        <v>0</v>
      </c>
      <c r="Q3183" s="20">
        <f>IFERROR(VLOOKUP(A3183,[3]soaBnafar!$A:$G,5,FALSE),0)</f>
        <v>0</v>
      </c>
      <c r="R3183" s="20">
        <f>IFERROR(VLOOKUP(A3183,[3]soaBnafar!$A:$G,6,FALSE),0)</f>
        <v>0</v>
      </c>
      <c r="S3183" s="20">
        <f>IFERROR(VLOOKUP(A3183,[3]soaBnafar!$A:$G,7,FALSE),0)</f>
        <v>0</v>
      </c>
      <c r="T3183" s="32">
        <f t="shared" si="590"/>
        <v>46823</v>
      </c>
      <c r="U3183" s="21">
        <f t="shared" si="591"/>
        <v>17656105</v>
      </c>
      <c r="V3183" s="21">
        <f t="shared" si="592"/>
        <v>34333</v>
      </c>
      <c r="W3183" s="21">
        <f t="shared" si="593"/>
        <v>8315186</v>
      </c>
      <c r="X3183" s="21">
        <f t="shared" si="594"/>
        <v>0</v>
      </c>
      <c r="Y3183" s="33">
        <f t="shared" si="595"/>
        <v>0</v>
      </c>
      <c r="Z3183" s="4" t="str">
        <f t="shared" si="596"/>
        <v>Sim</v>
      </c>
      <c r="AA3183" s="4" t="str">
        <f t="shared" si="597"/>
        <v>Sim</v>
      </c>
      <c r="AB3183" s="4" t="str">
        <f t="shared" si="598"/>
        <v>Sim</v>
      </c>
      <c r="AC3183" s="4" t="str">
        <f t="shared" si="599"/>
        <v>Sim</v>
      </c>
      <c r="AD3183" s="4" t="str">
        <f t="shared" si="600"/>
        <v>Não</v>
      </c>
      <c r="AE3183" s="30" t="str">
        <f t="shared" si="601"/>
        <v>Não</v>
      </c>
    </row>
    <row r="3184" spans="1:31" x14ac:dyDescent="0.25">
      <c r="A3184" s="23">
        <v>431760</v>
      </c>
      <c r="B3184" s="27">
        <f>IFERROR(VLOOKUP(A3184,[1]Monitoramento_Base_somente_disp!$A:$L,5,FALSE),0)</f>
        <v>0</v>
      </c>
      <c r="C3184" s="20">
        <f>IFERROR(VLOOKUP(A3184,[1]Monitoramento_Base_somente_disp!$A:$L,6,FALSE),0)</f>
        <v>0</v>
      </c>
      <c r="D3184" s="20">
        <f>IFERROR(VLOOKUP(A3184,[1]Monitoramento_Base_somente_disp!$A:$L,7,FALSE),0)</f>
        <v>0</v>
      </c>
      <c r="E3184" s="20">
        <f>IFERROR(VLOOKUP(A3184,[1]Monitoramento_Base_somente_disp!$A:$L,8,FALSE),0)</f>
        <v>0</v>
      </c>
      <c r="F3184" s="20">
        <f>IFERROR(VLOOKUP(A3184,[1]Monitoramento_Base_somente_disp!$A:$L,9,FALSE),0)</f>
        <v>0</v>
      </c>
      <c r="G3184" s="28">
        <f>IFERROR(VLOOKUP(A3184,[1]Monitoramento_Base_somente_disp!$A:$L,10,FALSE),0)</f>
        <v>0</v>
      </c>
      <c r="H3184" s="27">
        <f>IFERROR(VLOOKUP(A3184,[2]webService!$A:$I,4,FALSE),0)</f>
        <v>0</v>
      </c>
      <c r="I3184" s="20">
        <f>IFERROR(VLOOKUP(A3184,[2]webService!$A:$II,5,FALSE),0)</f>
        <v>0</v>
      </c>
      <c r="J3184" s="20">
        <f>IFERROR(VLOOKUP(A3184,[2]webService!$A:$I,6,FALSE),0)</f>
        <v>0</v>
      </c>
      <c r="K3184" s="20">
        <f>IFERROR(VLOOKUP(A3184,[2]webService!$A:$I,7,FALSE),0)</f>
        <v>0</v>
      </c>
      <c r="L3184" s="20">
        <f>IFERROR(VLOOKUP(A3184,[2]webService!$A:$I,8,FALSE),0)</f>
        <v>0</v>
      </c>
      <c r="M3184" s="28">
        <f>IFERROR(VLOOKUP(A3184,[2]webService!$A:$I,9,FALSE),0)</f>
        <v>0</v>
      </c>
      <c r="N3184" s="27">
        <f>IFERROR(VLOOKUP(A3184,[3]soaBnafar!$A:$G,2,FALSE),0)</f>
        <v>217520</v>
      </c>
      <c r="O3184" s="20">
        <f>IFERROR(VLOOKUP(A3184,[3]soaBnafar!$A:$H,3,FALSE),0)</f>
        <v>58568</v>
      </c>
      <c r="P3184" s="20">
        <f>IFERROR(VLOOKUP(A3184,[3]soaBnafar!$A:$G,4,FALSE),0)</f>
        <v>0</v>
      </c>
      <c r="Q3184" s="20">
        <f>IFERROR(VLOOKUP(A3184,[3]soaBnafar!$A:$G,5,FALSE),0)</f>
        <v>655654</v>
      </c>
      <c r="R3184" s="20">
        <f>IFERROR(VLOOKUP(A3184,[3]soaBnafar!$A:$G,6,FALSE),0)</f>
        <v>0</v>
      </c>
      <c r="S3184" s="20">
        <f>IFERROR(VLOOKUP(A3184,[3]soaBnafar!$A:$G,7,FALSE),0)</f>
        <v>0</v>
      </c>
      <c r="T3184" s="32">
        <f t="shared" si="590"/>
        <v>217520</v>
      </c>
      <c r="U3184" s="21">
        <f t="shared" si="591"/>
        <v>58568</v>
      </c>
      <c r="V3184" s="21">
        <f t="shared" si="592"/>
        <v>0</v>
      </c>
      <c r="W3184" s="21">
        <f t="shared" si="593"/>
        <v>655654</v>
      </c>
      <c r="X3184" s="21">
        <f t="shared" si="594"/>
        <v>0</v>
      </c>
      <c r="Y3184" s="33">
        <f t="shared" si="595"/>
        <v>0</v>
      </c>
      <c r="Z3184" s="4" t="str">
        <f t="shared" si="596"/>
        <v>Sim</v>
      </c>
      <c r="AA3184" s="4" t="str">
        <f t="shared" si="597"/>
        <v>Sim</v>
      </c>
      <c r="AB3184" s="4" t="str">
        <f t="shared" si="598"/>
        <v>Não</v>
      </c>
      <c r="AC3184" s="4" t="str">
        <f t="shared" si="599"/>
        <v>Sim</v>
      </c>
      <c r="AD3184" s="4" t="str">
        <f t="shared" si="600"/>
        <v>Não</v>
      </c>
      <c r="AE3184" s="30" t="str">
        <f t="shared" si="601"/>
        <v>Não</v>
      </c>
    </row>
    <row r="3185" spans="1:31" x14ac:dyDescent="0.25">
      <c r="A3185" s="23">
        <v>431770</v>
      </c>
      <c r="B3185" s="27">
        <f>IFERROR(VLOOKUP(A3185,[1]Monitoramento_Base_somente_disp!$A:$L,5,FALSE),0)</f>
        <v>0</v>
      </c>
      <c r="C3185" s="20">
        <f>IFERROR(VLOOKUP(A3185,[1]Monitoramento_Base_somente_disp!$A:$L,6,FALSE),0)</f>
        <v>0</v>
      </c>
      <c r="D3185" s="20">
        <f>IFERROR(VLOOKUP(A3185,[1]Monitoramento_Base_somente_disp!$A:$L,7,FALSE),0)</f>
        <v>0</v>
      </c>
      <c r="E3185" s="20">
        <f>IFERROR(VLOOKUP(A3185,[1]Monitoramento_Base_somente_disp!$A:$L,8,FALSE),0)</f>
        <v>0</v>
      </c>
      <c r="F3185" s="20">
        <f>IFERROR(VLOOKUP(A3185,[1]Monitoramento_Base_somente_disp!$A:$L,9,FALSE),0)</f>
        <v>0</v>
      </c>
      <c r="G3185" s="28">
        <f>IFERROR(VLOOKUP(A3185,[1]Monitoramento_Base_somente_disp!$A:$L,10,FALSE),0)</f>
        <v>0</v>
      </c>
      <c r="H3185" s="27">
        <f>IFERROR(VLOOKUP(A3185,[2]webService!$A:$I,4,FALSE),0)</f>
        <v>0</v>
      </c>
      <c r="I3185" s="20">
        <f>IFERROR(VLOOKUP(A3185,[2]webService!$A:$II,5,FALSE),0)</f>
        <v>0</v>
      </c>
      <c r="J3185" s="20">
        <f>IFERROR(VLOOKUP(A3185,[2]webService!$A:$I,6,FALSE),0)</f>
        <v>0</v>
      </c>
      <c r="K3185" s="20">
        <f>IFERROR(VLOOKUP(A3185,[2]webService!$A:$I,7,FALSE),0)</f>
        <v>0</v>
      </c>
      <c r="L3185" s="20">
        <f>IFERROR(VLOOKUP(A3185,[2]webService!$A:$I,8,FALSE),0)</f>
        <v>0</v>
      </c>
      <c r="M3185" s="28">
        <f>IFERROR(VLOOKUP(A3185,[2]webService!$A:$I,9,FALSE),0)</f>
        <v>0</v>
      </c>
      <c r="N3185" s="27">
        <f>IFERROR(VLOOKUP(A3185,[3]soaBnafar!$A:$G,2,FALSE),0)</f>
        <v>0</v>
      </c>
      <c r="O3185" s="20">
        <f>IFERROR(VLOOKUP(A3185,[3]soaBnafar!$A:$H,3,FALSE),0)</f>
        <v>0</v>
      </c>
      <c r="P3185" s="20">
        <f>IFERROR(VLOOKUP(A3185,[3]soaBnafar!$A:$G,4,FALSE),0)</f>
        <v>0</v>
      </c>
      <c r="Q3185" s="20">
        <f>IFERROR(VLOOKUP(A3185,[3]soaBnafar!$A:$G,5,FALSE),0)</f>
        <v>0</v>
      </c>
      <c r="R3185" s="20">
        <f>IFERROR(VLOOKUP(A3185,[3]soaBnafar!$A:$G,6,FALSE),0)</f>
        <v>0</v>
      </c>
      <c r="S3185" s="20">
        <f>IFERROR(VLOOKUP(A3185,[3]soaBnafar!$A:$G,7,FALSE),0)</f>
        <v>0</v>
      </c>
      <c r="T3185" s="32">
        <f t="shared" si="590"/>
        <v>0</v>
      </c>
      <c r="U3185" s="21">
        <f t="shared" si="591"/>
        <v>0</v>
      </c>
      <c r="V3185" s="21">
        <f t="shared" si="592"/>
        <v>0</v>
      </c>
      <c r="W3185" s="21">
        <f t="shared" si="593"/>
        <v>0</v>
      </c>
      <c r="X3185" s="21">
        <f t="shared" si="594"/>
        <v>0</v>
      </c>
      <c r="Y3185" s="33">
        <f t="shared" si="595"/>
        <v>0</v>
      </c>
      <c r="Z3185" s="4" t="str">
        <f t="shared" si="596"/>
        <v>Não</v>
      </c>
      <c r="AA3185" s="4" t="str">
        <f t="shared" si="597"/>
        <v>Não</v>
      </c>
      <c r="AB3185" s="4" t="str">
        <f t="shared" si="598"/>
        <v>Não</v>
      </c>
      <c r="AC3185" s="4" t="str">
        <f t="shared" si="599"/>
        <v>Não</v>
      </c>
      <c r="AD3185" s="4" t="str">
        <f t="shared" si="600"/>
        <v>Não</v>
      </c>
      <c r="AE3185" s="30" t="str">
        <f t="shared" si="601"/>
        <v>Não</v>
      </c>
    </row>
    <row r="3186" spans="1:31" x14ac:dyDescent="0.25">
      <c r="A3186" s="23">
        <v>431800</v>
      </c>
      <c r="B3186" s="27">
        <f>IFERROR(VLOOKUP(A3186,[1]Monitoramento_Base_somente_disp!$A:$L,5,FALSE),0)</f>
        <v>536689</v>
      </c>
      <c r="C3186" s="20">
        <f>IFERROR(VLOOKUP(A3186,[1]Monitoramento_Base_somente_disp!$A:$L,6,FALSE),0)</f>
        <v>129807552</v>
      </c>
      <c r="D3186" s="20">
        <f>IFERROR(VLOOKUP(A3186,[1]Monitoramento_Base_somente_disp!$A:$L,7,FALSE),0)</f>
        <v>344157</v>
      </c>
      <c r="E3186" s="20">
        <f>IFERROR(VLOOKUP(A3186,[1]Monitoramento_Base_somente_disp!$A:$L,8,FALSE),0)</f>
        <v>66021673</v>
      </c>
      <c r="F3186" s="20">
        <f>IFERROR(VLOOKUP(A3186,[1]Monitoramento_Base_somente_disp!$A:$L,9,FALSE),0)</f>
        <v>0</v>
      </c>
      <c r="G3186" s="28">
        <f>IFERROR(VLOOKUP(A3186,[1]Monitoramento_Base_somente_disp!$A:$L,10,FALSE),0)</f>
        <v>0</v>
      </c>
      <c r="H3186" s="27">
        <f>IFERROR(VLOOKUP(A3186,[2]webService!$A:$I,4,FALSE),0)</f>
        <v>0</v>
      </c>
      <c r="I3186" s="20">
        <f>IFERROR(VLOOKUP(A3186,[2]webService!$A:$II,5,FALSE),0)</f>
        <v>0</v>
      </c>
      <c r="J3186" s="20">
        <f>IFERROR(VLOOKUP(A3186,[2]webService!$A:$I,6,FALSE),0)</f>
        <v>0</v>
      </c>
      <c r="K3186" s="20">
        <f>IFERROR(VLOOKUP(A3186,[2]webService!$A:$I,7,FALSE),0)</f>
        <v>0</v>
      </c>
      <c r="L3186" s="20">
        <f>IFERROR(VLOOKUP(A3186,[2]webService!$A:$I,8,FALSE),0)</f>
        <v>0</v>
      </c>
      <c r="M3186" s="28">
        <f>IFERROR(VLOOKUP(A3186,[2]webService!$A:$I,9,FALSE),0)</f>
        <v>0</v>
      </c>
      <c r="N3186" s="27">
        <f>IFERROR(VLOOKUP(A3186,[3]soaBnafar!$A:$G,2,FALSE),0)</f>
        <v>0</v>
      </c>
      <c r="O3186" s="20">
        <f>IFERROR(VLOOKUP(A3186,[3]soaBnafar!$A:$H,3,FALSE),0)</f>
        <v>0</v>
      </c>
      <c r="P3186" s="20">
        <f>IFERROR(VLOOKUP(A3186,[3]soaBnafar!$A:$G,4,FALSE),0)</f>
        <v>0</v>
      </c>
      <c r="Q3186" s="20">
        <f>IFERROR(VLOOKUP(A3186,[3]soaBnafar!$A:$G,5,FALSE),0)</f>
        <v>0</v>
      </c>
      <c r="R3186" s="20">
        <f>IFERROR(VLOOKUP(A3186,[3]soaBnafar!$A:$G,6,FALSE),0)</f>
        <v>0</v>
      </c>
      <c r="S3186" s="20">
        <f>IFERROR(VLOOKUP(A3186,[3]soaBnafar!$A:$G,7,FALSE),0)</f>
        <v>0</v>
      </c>
      <c r="T3186" s="32">
        <f t="shared" si="590"/>
        <v>536689</v>
      </c>
      <c r="U3186" s="21">
        <f t="shared" si="591"/>
        <v>129807552</v>
      </c>
      <c r="V3186" s="21">
        <f t="shared" si="592"/>
        <v>344157</v>
      </c>
      <c r="W3186" s="21">
        <f t="shared" si="593"/>
        <v>66021673</v>
      </c>
      <c r="X3186" s="21">
        <f t="shared" si="594"/>
        <v>0</v>
      </c>
      <c r="Y3186" s="33">
        <f t="shared" si="595"/>
        <v>0</v>
      </c>
      <c r="Z3186" s="4" t="str">
        <f t="shared" si="596"/>
        <v>Sim</v>
      </c>
      <c r="AA3186" s="4" t="str">
        <f t="shared" si="597"/>
        <v>Sim</v>
      </c>
      <c r="AB3186" s="4" t="str">
        <f t="shared" si="598"/>
        <v>Sim</v>
      </c>
      <c r="AC3186" s="4" t="str">
        <f t="shared" si="599"/>
        <v>Sim</v>
      </c>
      <c r="AD3186" s="4" t="str">
        <f t="shared" si="600"/>
        <v>Não</v>
      </c>
      <c r="AE3186" s="30" t="str">
        <f t="shared" si="601"/>
        <v>Não</v>
      </c>
    </row>
    <row r="3187" spans="1:31" x14ac:dyDescent="0.25">
      <c r="A3187" s="23">
        <v>431810</v>
      </c>
      <c r="B3187" s="27">
        <f>IFERROR(VLOOKUP(A3187,[1]Monitoramento_Base_somente_disp!$A:$L,5,FALSE),0)</f>
        <v>16710</v>
      </c>
      <c r="C3187" s="20">
        <f>IFERROR(VLOOKUP(A3187,[1]Monitoramento_Base_somente_disp!$A:$L,6,FALSE),0)</f>
        <v>26151440</v>
      </c>
      <c r="D3187" s="20">
        <f>IFERROR(VLOOKUP(A3187,[1]Monitoramento_Base_somente_disp!$A:$L,7,FALSE),0)</f>
        <v>3000</v>
      </c>
      <c r="E3187" s="20">
        <f>IFERROR(VLOOKUP(A3187,[1]Monitoramento_Base_somente_disp!$A:$L,8,FALSE),0)</f>
        <v>13024830</v>
      </c>
      <c r="F3187" s="20">
        <f>IFERROR(VLOOKUP(A3187,[1]Monitoramento_Base_somente_disp!$A:$L,9,FALSE),0)</f>
        <v>0</v>
      </c>
      <c r="G3187" s="28">
        <f>IFERROR(VLOOKUP(A3187,[1]Monitoramento_Base_somente_disp!$A:$L,10,FALSE),0)</f>
        <v>0</v>
      </c>
      <c r="H3187" s="27">
        <f>IFERROR(VLOOKUP(A3187,[2]webService!$A:$I,4,FALSE),0)</f>
        <v>0</v>
      </c>
      <c r="I3187" s="20">
        <f>IFERROR(VLOOKUP(A3187,[2]webService!$A:$II,5,FALSE),0)</f>
        <v>0</v>
      </c>
      <c r="J3187" s="20">
        <f>IFERROR(VLOOKUP(A3187,[2]webService!$A:$I,6,FALSE),0)</f>
        <v>0</v>
      </c>
      <c r="K3187" s="20">
        <f>IFERROR(VLOOKUP(A3187,[2]webService!$A:$I,7,FALSE),0)</f>
        <v>0</v>
      </c>
      <c r="L3187" s="20">
        <f>IFERROR(VLOOKUP(A3187,[2]webService!$A:$I,8,FALSE),0)</f>
        <v>0</v>
      </c>
      <c r="M3187" s="28">
        <f>IFERROR(VLOOKUP(A3187,[2]webService!$A:$I,9,FALSE),0)</f>
        <v>0</v>
      </c>
      <c r="N3187" s="27">
        <f>IFERROR(VLOOKUP(A3187,[3]soaBnafar!$A:$G,2,FALSE),0)</f>
        <v>0</v>
      </c>
      <c r="O3187" s="20">
        <f>IFERROR(VLOOKUP(A3187,[3]soaBnafar!$A:$H,3,FALSE),0)</f>
        <v>0</v>
      </c>
      <c r="P3187" s="20">
        <f>IFERROR(VLOOKUP(A3187,[3]soaBnafar!$A:$G,4,FALSE),0)</f>
        <v>0</v>
      </c>
      <c r="Q3187" s="20">
        <f>IFERROR(VLOOKUP(A3187,[3]soaBnafar!$A:$G,5,FALSE),0)</f>
        <v>0</v>
      </c>
      <c r="R3187" s="20">
        <f>IFERROR(VLOOKUP(A3187,[3]soaBnafar!$A:$G,6,FALSE),0)</f>
        <v>0</v>
      </c>
      <c r="S3187" s="20">
        <f>IFERROR(VLOOKUP(A3187,[3]soaBnafar!$A:$G,7,FALSE),0)</f>
        <v>0</v>
      </c>
      <c r="T3187" s="32">
        <f t="shared" si="590"/>
        <v>16710</v>
      </c>
      <c r="U3187" s="21">
        <f t="shared" si="591"/>
        <v>26151440</v>
      </c>
      <c r="V3187" s="21">
        <f t="shared" si="592"/>
        <v>3000</v>
      </c>
      <c r="W3187" s="21">
        <f t="shared" si="593"/>
        <v>13024830</v>
      </c>
      <c r="X3187" s="21">
        <f t="shared" si="594"/>
        <v>0</v>
      </c>
      <c r="Y3187" s="33">
        <f t="shared" si="595"/>
        <v>0</v>
      </c>
      <c r="Z3187" s="4" t="str">
        <f t="shared" si="596"/>
        <v>Sim</v>
      </c>
      <c r="AA3187" s="4" t="str">
        <f t="shared" si="597"/>
        <v>Sim</v>
      </c>
      <c r="AB3187" s="4" t="str">
        <f t="shared" si="598"/>
        <v>Sim</v>
      </c>
      <c r="AC3187" s="4" t="str">
        <f t="shared" si="599"/>
        <v>Sim</v>
      </c>
      <c r="AD3187" s="4" t="str">
        <f t="shared" si="600"/>
        <v>Não</v>
      </c>
      <c r="AE3187" s="30" t="str">
        <f t="shared" si="601"/>
        <v>Não</v>
      </c>
    </row>
    <row r="3188" spans="1:31" x14ac:dyDescent="0.25">
      <c r="A3188" s="23">
        <v>431820</v>
      </c>
      <c r="B3188" s="27">
        <f>IFERROR(VLOOKUP(A3188,[1]Monitoramento_Base_somente_disp!$A:$L,5,FALSE),0)</f>
        <v>0</v>
      </c>
      <c r="C3188" s="20">
        <f>IFERROR(VLOOKUP(A3188,[1]Monitoramento_Base_somente_disp!$A:$L,6,FALSE),0)</f>
        <v>36132376</v>
      </c>
      <c r="D3188" s="20">
        <f>IFERROR(VLOOKUP(A3188,[1]Monitoramento_Base_somente_disp!$A:$L,7,FALSE),0)</f>
        <v>0</v>
      </c>
      <c r="E3188" s="20">
        <f>IFERROR(VLOOKUP(A3188,[1]Monitoramento_Base_somente_disp!$A:$L,8,FALSE),0)</f>
        <v>18066188</v>
      </c>
      <c r="F3188" s="20">
        <f>IFERROR(VLOOKUP(A3188,[1]Monitoramento_Base_somente_disp!$A:$L,9,FALSE),0)</f>
        <v>0</v>
      </c>
      <c r="G3188" s="28">
        <f>IFERROR(VLOOKUP(A3188,[1]Monitoramento_Base_somente_disp!$A:$L,10,FALSE),0)</f>
        <v>0</v>
      </c>
      <c r="H3188" s="27">
        <f>IFERROR(VLOOKUP(A3188,[2]webService!$A:$I,4,FALSE),0)</f>
        <v>322203</v>
      </c>
      <c r="I3188" s="20">
        <f>IFERROR(VLOOKUP(A3188,[2]webService!$A:$II,5,FALSE),0)</f>
        <v>836839</v>
      </c>
      <c r="J3188" s="20">
        <f>IFERROR(VLOOKUP(A3188,[2]webService!$A:$I,6,FALSE),0)</f>
        <v>0</v>
      </c>
      <c r="K3188" s="20">
        <f>IFERROR(VLOOKUP(A3188,[2]webService!$A:$I,7,FALSE),0)</f>
        <v>0</v>
      </c>
      <c r="L3188" s="20">
        <f>IFERROR(VLOOKUP(A3188,[2]webService!$A:$I,8,FALSE),0)</f>
        <v>0</v>
      </c>
      <c r="M3188" s="28">
        <f>IFERROR(VLOOKUP(A3188,[2]webService!$A:$I,9,FALSE),0)</f>
        <v>0</v>
      </c>
      <c r="N3188" s="27">
        <f>IFERROR(VLOOKUP(A3188,[3]soaBnafar!$A:$G,2,FALSE),0)</f>
        <v>0</v>
      </c>
      <c r="O3188" s="20">
        <f>IFERROR(VLOOKUP(A3188,[3]soaBnafar!$A:$H,3,FALSE),0)</f>
        <v>0</v>
      </c>
      <c r="P3188" s="20">
        <f>IFERROR(VLOOKUP(A3188,[3]soaBnafar!$A:$G,4,FALSE),0)</f>
        <v>0</v>
      </c>
      <c r="Q3188" s="20">
        <f>IFERROR(VLOOKUP(A3188,[3]soaBnafar!$A:$G,5,FALSE),0)</f>
        <v>0</v>
      </c>
      <c r="R3188" s="20">
        <f>IFERROR(VLOOKUP(A3188,[3]soaBnafar!$A:$G,6,FALSE),0)</f>
        <v>0</v>
      </c>
      <c r="S3188" s="20">
        <f>IFERROR(VLOOKUP(A3188,[3]soaBnafar!$A:$G,7,FALSE),0)</f>
        <v>0</v>
      </c>
      <c r="T3188" s="32">
        <f t="shared" si="590"/>
        <v>322203</v>
      </c>
      <c r="U3188" s="21">
        <f t="shared" si="591"/>
        <v>36969215</v>
      </c>
      <c r="V3188" s="21">
        <f t="shared" si="592"/>
        <v>0</v>
      </c>
      <c r="W3188" s="21">
        <f t="shared" si="593"/>
        <v>18066188</v>
      </c>
      <c r="X3188" s="21">
        <f t="shared" si="594"/>
        <v>0</v>
      </c>
      <c r="Y3188" s="33">
        <f t="shared" si="595"/>
        <v>0</v>
      </c>
      <c r="Z3188" s="4" t="str">
        <f t="shared" si="596"/>
        <v>Sim</v>
      </c>
      <c r="AA3188" s="4" t="str">
        <f t="shared" si="597"/>
        <v>Sim</v>
      </c>
      <c r="AB3188" s="4" t="str">
        <f t="shared" si="598"/>
        <v>Não</v>
      </c>
      <c r="AC3188" s="4" t="str">
        <f t="shared" si="599"/>
        <v>Sim</v>
      </c>
      <c r="AD3188" s="4" t="str">
        <f t="shared" si="600"/>
        <v>Não</v>
      </c>
      <c r="AE3188" s="30" t="str">
        <f t="shared" si="601"/>
        <v>Não</v>
      </c>
    </row>
    <row r="3189" spans="1:31" x14ac:dyDescent="0.25">
      <c r="A3189" s="23">
        <v>431830</v>
      </c>
      <c r="B3189" s="27">
        <f>IFERROR(VLOOKUP(A3189,[1]Monitoramento_Base_somente_disp!$A:$L,5,FALSE),0)</f>
        <v>0</v>
      </c>
      <c r="C3189" s="20">
        <f>IFERROR(VLOOKUP(A3189,[1]Monitoramento_Base_somente_disp!$A:$L,6,FALSE),0)</f>
        <v>112088648</v>
      </c>
      <c r="D3189" s="20">
        <f>IFERROR(VLOOKUP(A3189,[1]Monitoramento_Base_somente_disp!$A:$L,7,FALSE),0)</f>
        <v>0</v>
      </c>
      <c r="E3189" s="20">
        <f>IFERROR(VLOOKUP(A3189,[1]Monitoramento_Base_somente_disp!$A:$L,8,FALSE),0)</f>
        <v>56044324</v>
      </c>
      <c r="F3189" s="20">
        <f>IFERROR(VLOOKUP(A3189,[1]Monitoramento_Base_somente_disp!$A:$L,9,FALSE),0)</f>
        <v>0</v>
      </c>
      <c r="G3189" s="28">
        <f>IFERROR(VLOOKUP(A3189,[1]Monitoramento_Base_somente_disp!$A:$L,10,FALSE),0)</f>
        <v>0</v>
      </c>
      <c r="H3189" s="27">
        <f>IFERROR(VLOOKUP(A3189,[2]webService!$A:$I,4,FALSE),0)</f>
        <v>0</v>
      </c>
      <c r="I3189" s="20">
        <f>IFERROR(VLOOKUP(A3189,[2]webService!$A:$II,5,FALSE),0)</f>
        <v>0</v>
      </c>
      <c r="J3189" s="20">
        <f>IFERROR(VLOOKUP(A3189,[2]webService!$A:$I,6,FALSE),0)</f>
        <v>0</v>
      </c>
      <c r="K3189" s="20">
        <f>IFERROR(VLOOKUP(A3189,[2]webService!$A:$I,7,FALSE),0)</f>
        <v>0</v>
      </c>
      <c r="L3189" s="20">
        <f>IFERROR(VLOOKUP(A3189,[2]webService!$A:$I,8,FALSE),0)</f>
        <v>0</v>
      </c>
      <c r="M3189" s="28">
        <f>IFERROR(VLOOKUP(A3189,[2]webService!$A:$I,9,FALSE),0)</f>
        <v>0</v>
      </c>
      <c r="N3189" s="27">
        <f>IFERROR(VLOOKUP(A3189,[3]soaBnafar!$A:$G,2,FALSE),0)</f>
        <v>0</v>
      </c>
      <c r="O3189" s="20">
        <f>IFERROR(VLOOKUP(A3189,[3]soaBnafar!$A:$H,3,FALSE),0)</f>
        <v>0</v>
      </c>
      <c r="P3189" s="20">
        <f>IFERROR(VLOOKUP(A3189,[3]soaBnafar!$A:$G,4,FALSE),0)</f>
        <v>0</v>
      </c>
      <c r="Q3189" s="20">
        <f>IFERROR(VLOOKUP(A3189,[3]soaBnafar!$A:$G,5,FALSE),0)</f>
        <v>0</v>
      </c>
      <c r="R3189" s="20">
        <f>IFERROR(VLOOKUP(A3189,[3]soaBnafar!$A:$G,6,FALSE),0)</f>
        <v>0</v>
      </c>
      <c r="S3189" s="20">
        <f>IFERROR(VLOOKUP(A3189,[3]soaBnafar!$A:$G,7,FALSE),0)</f>
        <v>0</v>
      </c>
      <c r="T3189" s="32">
        <f t="shared" si="590"/>
        <v>0</v>
      </c>
      <c r="U3189" s="21">
        <f t="shared" si="591"/>
        <v>112088648</v>
      </c>
      <c r="V3189" s="21">
        <f t="shared" si="592"/>
        <v>0</v>
      </c>
      <c r="W3189" s="21">
        <f t="shared" si="593"/>
        <v>56044324</v>
      </c>
      <c r="X3189" s="21">
        <f t="shared" si="594"/>
        <v>0</v>
      </c>
      <c r="Y3189" s="33">
        <f t="shared" si="595"/>
        <v>0</v>
      </c>
      <c r="Z3189" s="4" t="str">
        <f t="shared" si="596"/>
        <v>Não</v>
      </c>
      <c r="AA3189" s="4" t="str">
        <f t="shared" si="597"/>
        <v>Sim</v>
      </c>
      <c r="AB3189" s="4" t="str">
        <f t="shared" si="598"/>
        <v>Não</v>
      </c>
      <c r="AC3189" s="4" t="str">
        <f t="shared" si="599"/>
        <v>Sim</v>
      </c>
      <c r="AD3189" s="4" t="str">
        <f t="shared" si="600"/>
        <v>Não</v>
      </c>
      <c r="AE3189" s="30" t="str">
        <f t="shared" si="601"/>
        <v>Não</v>
      </c>
    </row>
    <row r="3190" spans="1:31" x14ac:dyDescent="0.25">
      <c r="A3190" s="23">
        <v>431842</v>
      </c>
      <c r="B3190" s="27">
        <f>IFERROR(VLOOKUP(A3190,[1]Monitoramento_Base_somente_disp!$A:$L,5,FALSE),0)</f>
        <v>0</v>
      </c>
      <c r="C3190" s="20">
        <f>IFERROR(VLOOKUP(A3190,[1]Monitoramento_Base_somente_disp!$A:$L,6,FALSE),0)</f>
        <v>9331588</v>
      </c>
      <c r="D3190" s="20">
        <f>IFERROR(VLOOKUP(A3190,[1]Monitoramento_Base_somente_disp!$A:$L,7,FALSE),0)</f>
        <v>0</v>
      </c>
      <c r="E3190" s="20">
        <f>IFERROR(VLOOKUP(A3190,[1]Monitoramento_Base_somente_disp!$A:$L,8,FALSE),0)</f>
        <v>4665794</v>
      </c>
      <c r="F3190" s="20">
        <f>IFERROR(VLOOKUP(A3190,[1]Monitoramento_Base_somente_disp!$A:$L,9,FALSE),0)</f>
        <v>0</v>
      </c>
      <c r="G3190" s="28">
        <f>IFERROR(VLOOKUP(A3190,[1]Monitoramento_Base_somente_disp!$A:$L,10,FALSE),0)</f>
        <v>0</v>
      </c>
      <c r="H3190" s="27">
        <f>IFERROR(VLOOKUP(A3190,[2]webService!$A:$I,4,FALSE),0)</f>
        <v>53322</v>
      </c>
      <c r="I3190" s="20">
        <f>IFERROR(VLOOKUP(A3190,[2]webService!$A:$II,5,FALSE),0)</f>
        <v>254717</v>
      </c>
      <c r="J3190" s="20">
        <f>IFERROR(VLOOKUP(A3190,[2]webService!$A:$I,6,FALSE),0)</f>
        <v>0</v>
      </c>
      <c r="K3190" s="20">
        <f>IFERROR(VLOOKUP(A3190,[2]webService!$A:$I,7,FALSE),0)</f>
        <v>212427</v>
      </c>
      <c r="L3190" s="20">
        <f>IFERROR(VLOOKUP(A3190,[2]webService!$A:$I,8,FALSE),0)</f>
        <v>0</v>
      </c>
      <c r="M3190" s="28">
        <f>IFERROR(VLOOKUP(A3190,[2]webService!$A:$I,9,FALSE),0)</f>
        <v>0</v>
      </c>
      <c r="N3190" s="27">
        <f>IFERROR(VLOOKUP(A3190,[3]soaBnafar!$A:$G,2,FALSE),0)</f>
        <v>0</v>
      </c>
      <c r="O3190" s="20">
        <f>IFERROR(VLOOKUP(A3190,[3]soaBnafar!$A:$H,3,FALSE),0)</f>
        <v>0</v>
      </c>
      <c r="P3190" s="20">
        <f>IFERROR(VLOOKUP(A3190,[3]soaBnafar!$A:$G,4,FALSE),0)</f>
        <v>0</v>
      </c>
      <c r="Q3190" s="20">
        <f>IFERROR(VLOOKUP(A3190,[3]soaBnafar!$A:$G,5,FALSE),0)</f>
        <v>0</v>
      </c>
      <c r="R3190" s="20">
        <f>IFERROR(VLOOKUP(A3190,[3]soaBnafar!$A:$G,6,FALSE),0)</f>
        <v>0</v>
      </c>
      <c r="S3190" s="20">
        <f>IFERROR(VLOOKUP(A3190,[3]soaBnafar!$A:$G,7,FALSE),0)</f>
        <v>0</v>
      </c>
      <c r="T3190" s="32">
        <f t="shared" si="590"/>
        <v>53322</v>
      </c>
      <c r="U3190" s="21">
        <f t="shared" si="591"/>
        <v>9586305</v>
      </c>
      <c r="V3190" s="21">
        <f t="shared" si="592"/>
        <v>0</v>
      </c>
      <c r="W3190" s="21">
        <f t="shared" si="593"/>
        <v>4878221</v>
      </c>
      <c r="X3190" s="21">
        <f t="shared" si="594"/>
        <v>0</v>
      </c>
      <c r="Y3190" s="33">
        <f t="shared" si="595"/>
        <v>0</v>
      </c>
      <c r="Z3190" s="4" t="str">
        <f t="shared" si="596"/>
        <v>Sim</v>
      </c>
      <c r="AA3190" s="4" t="str">
        <f t="shared" si="597"/>
        <v>Sim</v>
      </c>
      <c r="AB3190" s="4" t="str">
        <f t="shared" si="598"/>
        <v>Não</v>
      </c>
      <c r="AC3190" s="4" t="str">
        <f t="shared" si="599"/>
        <v>Sim</v>
      </c>
      <c r="AD3190" s="4" t="str">
        <f t="shared" si="600"/>
        <v>Não</v>
      </c>
      <c r="AE3190" s="30" t="str">
        <f t="shared" si="601"/>
        <v>Não</v>
      </c>
    </row>
    <row r="3191" spans="1:31" x14ac:dyDescent="0.25">
      <c r="A3191" s="23">
        <v>431845</v>
      </c>
      <c r="B3191" s="27">
        <f>IFERROR(VLOOKUP(A3191,[1]Monitoramento_Base_somente_disp!$A:$L,5,FALSE),0)</f>
        <v>0</v>
      </c>
      <c r="C3191" s="20">
        <f>IFERROR(VLOOKUP(A3191,[1]Monitoramento_Base_somente_disp!$A:$L,6,FALSE),0)</f>
        <v>0</v>
      </c>
      <c r="D3191" s="20">
        <f>IFERROR(VLOOKUP(A3191,[1]Monitoramento_Base_somente_disp!$A:$L,7,FALSE),0)</f>
        <v>0</v>
      </c>
      <c r="E3191" s="20">
        <f>IFERROR(VLOOKUP(A3191,[1]Monitoramento_Base_somente_disp!$A:$L,8,FALSE),0)</f>
        <v>0</v>
      </c>
      <c r="F3191" s="20">
        <f>IFERROR(VLOOKUP(A3191,[1]Monitoramento_Base_somente_disp!$A:$L,9,FALSE),0)</f>
        <v>0</v>
      </c>
      <c r="G3191" s="28">
        <f>IFERROR(VLOOKUP(A3191,[1]Monitoramento_Base_somente_disp!$A:$L,10,FALSE),0)</f>
        <v>0</v>
      </c>
      <c r="H3191" s="27">
        <f>IFERROR(VLOOKUP(A3191,[2]webService!$A:$I,4,FALSE),0)</f>
        <v>0</v>
      </c>
      <c r="I3191" s="20">
        <f>IFERROR(VLOOKUP(A3191,[2]webService!$A:$II,5,FALSE),0)</f>
        <v>0</v>
      </c>
      <c r="J3191" s="20">
        <f>IFERROR(VLOOKUP(A3191,[2]webService!$A:$I,6,FALSE),0)</f>
        <v>0</v>
      </c>
      <c r="K3191" s="20">
        <f>IFERROR(VLOOKUP(A3191,[2]webService!$A:$I,7,FALSE),0)</f>
        <v>0</v>
      </c>
      <c r="L3191" s="20">
        <f>IFERROR(VLOOKUP(A3191,[2]webService!$A:$I,8,FALSE),0)</f>
        <v>0</v>
      </c>
      <c r="M3191" s="28">
        <f>IFERROR(VLOOKUP(A3191,[2]webService!$A:$I,9,FALSE),0)</f>
        <v>0</v>
      </c>
      <c r="N3191" s="27">
        <f>IFERROR(VLOOKUP(A3191,[3]soaBnafar!$A:$G,2,FALSE),0)</f>
        <v>0</v>
      </c>
      <c r="O3191" s="20">
        <f>IFERROR(VLOOKUP(A3191,[3]soaBnafar!$A:$H,3,FALSE),0)</f>
        <v>0</v>
      </c>
      <c r="P3191" s="20">
        <f>IFERROR(VLOOKUP(A3191,[3]soaBnafar!$A:$G,4,FALSE),0)</f>
        <v>0</v>
      </c>
      <c r="Q3191" s="20">
        <f>IFERROR(VLOOKUP(A3191,[3]soaBnafar!$A:$G,5,FALSE),0)</f>
        <v>0</v>
      </c>
      <c r="R3191" s="20">
        <f>IFERROR(VLOOKUP(A3191,[3]soaBnafar!$A:$G,6,FALSE),0)</f>
        <v>0</v>
      </c>
      <c r="S3191" s="20">
        <f>IFERROR(VLOOKUP(A3191,[3]soaBnafar!$A:$G,7,FALSE),0)</f>
        <v>0</v>
      </c>
      <c r="T3191" s="32">
        <f t="shared" si="590"/>
        <v>0</v>
      </c>
      <c r="U3191" s="21">
        <f t="shared" si="591"/>
        <v>0</v>
      </c>
      <c r="V3191" s="21">
        <f t="shared" si="592"/>
        <v>0</v>
      </c>
      <c r="W3191" s="21">
        <f t="shared" si="593"/>
        <v>0</v>
      </c>
      <c r="X3191" s="21">
        <f t="shared" si="594"/>
        <v>0</v>
      </c>
      <c r="Y3191" s="33">
        <f t="shared" si="595"/>
        <v>0</v>
      </c>
      <c r="Z3191" s="4" t="str">
        <f t="shared" si="596"/>
        <v>Não</v>
      </c>
      <c r="AA3191" s="4" t="str">
        <f t="shared" si="597"/>
        <v>Não</v>
      </c>
      <c r="AB3191" s="4" t="str">
        <f t="shared" si="598"/>
        <v>Não</v>
      </c>
      <c r="AC3191" s="4" t="str">
        <f t="shared" si="599"/>
        <v>Não</v>
      </c>
      <c r="AD3191" s="4" t="str">
        <f t="shared" si="600"/>
        <v>Não</v>
      </c>
      <c r="AE3191" s="30" t="str">
        <f t="shared" si="601"/>
        <v>Não</v>
      </c>
    </row>
    <row r="3192" spans="1:31" x14ac:dyDescent="0.25">
      <c r="A3192" s="23">
        <v>431848</v>
      </c>
      <c r="B3192" s="27">
        <f>IFERROR(VLOOKUP(A3192,[1]Monitoramento_Base_somente_disp!$A:$L,5,FALSE),0)</f>
        <v>0</v>
      </c>
      <c r="C3192" s="20">
        <f>IFERROR(VLOOKUP(A3192,[1]Monitoramento_Base_somente_disp!$A:$L,6,FALSE),0)</f>
        <v>0</v>
      </c>
      <c r="D3192" s="20">
        <f>IFERROR(VLOOKUP(A3192,[1]Monitoramento_Base_somente_disp!$A:$L,7,FALSE),0)</f>
        <v>0</v>
      </c>
      <c r="E3192" s="20">
        <f>IFERROR(VLOOKUP(A3192,[1]Monitoramento_Base_somente_disp!$A:$L,8,FALSE),0)</f>
        <v>0</v>
      </c>
      <c r="F3192" s="20">
        <f>IFERROR(VLOOKUP(A3192,[1]Monitoramento_Base_somente_disp!$A:$L,9,FALSE),0)</f>
        <v>0</v>
      </c>
      <c r="G3192" s="28">
        <f>IFERROR(VLOOKUP(A3192,[1]Monitoramento_Base_somente_disp!$A:$L,10,FALSE),0)</f>
        <v>0</v>
      </c>
      <c r="H3192" s="27">
        <f>IFERROR(VLOOKUP(A3192,[2]webService!$A:$I,4,FALSE),0)</f>
        <v>0</v>
      </c>
      <c r="I3192" s="20">
        <f>IFERROR(VLOOKUP(A3192,[2]webService!$A:$II,5,FALSE),0)</f>
        <v>0</v>
      </c>
      <c r="J3192" s="20">
        <f>IFERROR(VLOOKUP(A3192,[2]webService!$A:$I,6,FALSE),0)</f>
        <v>0</v>
      </c>
      <c r="K3192" s="20">
        <f>IFERROR(VLOOKUP(A3192,[2]webService!$A:$I,7,FALSE),0)</f>
        <v>0</v>
      </c>
      <c r="L3192" s="20">
        <f>IFERROR(VLOOKUP(A3192,[2]webService!$A:$I,8,FALSE),0)</f>
        <v>0</v>
      </c>
      <c r="M3192" s="28">
        <f>IFERROR(VLOOKUP(A3192,[2]webService!$A:$I,9,FALSE),0)</f>
        <v>0</v>
      </c>
      <c r="N3192" s="27">
        <f>IFERROR(VLOOKUP(A3192,[3]soaBnafar!$A:$G,2,FALSE),0)</f>
        <v>72549</v>
      </c>
      <c r="O3192" s="20">
        <f>IFERROR(VLOOKUP(A3192,[3]soaBnafar!$A:$H,3,FALSE),0)</f>
        <v>871036</v>
      </c>
      <c r="P3192" s="20">
        <f>IFERROR(VLOOKUP(A3192,[3]soaBnafar!$A:$G,4,FALSE),0)</f>
        <v>0</v>
      </c>
      <c r="Q3192" s="20">
        <f>IFERROR(VLOOKUP(A3192,[3]soaBnafar!$A:$G,5,FALSE),0)</f>
        <v>0</v>
      </c>
      <c r="R3192" s="20">
        <f>IFERROR(VLOOKUP(A3192,[3]soaBnafar!$A:$G,6,FALSE),0)</f>
        <v>0</v>
      </c>
      <c r="S3192" s="20">
        <f>IFERROR(VLOOKUP(A3192,[3]soaBnafar!$A:$G,7,FALSE),0)</f>
        <v>0</v>
      </c>
      <c r="T3192" s="32">
        <f t="shared" si="590"/>
        <v>72549</v>
      </c>
      <c r="U3192" s="21">
        <f t="shared" si="591"/>
        <v>871036</v>
      </c>
      <c r="V3192" s="21">
        <f t="shared" si="592"/>
        <v>0</v>
      </c>
      <c r="W3192" s="21">
        <f t="shared" si="593"/>
        <v>0</v>
      </c>
      <c r="X3192" s="21">
        <f t="shared" si="594"/>
        <v>0</v>
      </c>
      <c r="Y3192" s="33">
        <f t="shared" si="595"/>
        <v>0</v>
      </c>
      <c r="Z3192" s="4" t="str">
        <f t="shared" si="596"/>
        <v>Sim</v>
      </c>
      <c r="AA3192" s="4" t="str">
        <f t="shared" si="597"/>
        <v>Sim</v>
      </c>
      <c r="AB3192" s="4" t="str">
        <f t="shared" si="598"/>
        <v>Não</v>
      </c>
      <c r="AC3192" s="4" t="str">
        <f t="shared" si="599"/>
        <v>Não</v>
      </c>
      <c r="AD3192" s="4" t="str">
        <f t="shared" si="600"/>
        <v>Não</v>
      </c>
      <c r="AE3192" s="30" t="str">
        <f t="shared" si="601"/>
        <v>Não</v>
      </c>
    </row>
    <row r="3193" spans="1:31" x14ac:dyDescent="0.25">
      <c r="A3193" s="23">
        <v>431850</v>
      </c>
      <c r="B3193" s="27">
        <f>IFERROR(VLOOKUP(A3193,[1]Monitoramento_Base_somente_disp!$A:$L,5,FALSE),0)</f>
        <v>0</v>
      </c>
      <c r="C3193" s="20">
        <f>IFERROR(VLOOKUP(A3193,[1]Monitoramento_Base_somente_disp!$A:$L,6,FALSE),0)</f>
        <v>0</v>
      </c>
      <c r="D3193" s="20">
        <f>IFERROR(VLOOKUP(A3193,[1]Monitoramento_Base_somente_disp!$A:$L,7,FALSE),0)</f>
        <v>0</v>
      </c>
      <c r="E3193" s="20">
        <f>IFERROR(VLOOKUP(A3193,[1]Monitoramento_Base_somente_disp!$A:$L,8,FALSE),0)</f>
        <v>0</v>
      </c>
      <c r="F3193" s="20">
        <f>IFERROR(VLOOKUP(A3193,[1]Monitoramento_Base_somente_disp!$A:$L,9,FALSE),0)</f>
        <v>0</v>
      </c>
      <c r="G3193" s="28">
        <f>IFERROR(VLOOKUP(A3193,[1]Monitoramento_Base_somente_disp!$A:$L,10,FALSE),0)</f>
        <v>0</v>
      </c>
      <c r="H3193" s="27">
        <f>IFERROR(VLOOKUP(A3193,[2]webService!$A:$I,4,FALSE),0)</f>
        <v>0</v>
      </c>
      <c r="I3193" s="20">
        <f>IFERROR(VLOOKUP(A3193,[2]webService!$A:$II,5,FALSE),0)</f>
        <v>0</v>
      </c>
      <c r="J3193" s="20">
        <f>IFERROR(VLOOKUP(A3193,[2]webService!$A:$I,6,FALSE),0)</f>
        <v>0</v>
      </c>
      <c r="K3193" s="20">
        <f>IFERROR(VLOOKUP(A3193,[2]webService!$A:$I,7,FALSE),0)</f>
        <v>0</v>
      </c>
      <c r="L3193" s="20">
        <f>IFERROR(VLOOKUP(A3193,[2]webService!$A:$I,8,FALSE),0)</f>
        <v>0</v>
      </c>
      <c r="M3193" s="28">
        <f>IFERROR(VLOOKUP(A3193,[2]webService!$A:$I,9,FALSE),0)</f>
        <v>0</v>
      </c>
      <c r="N3193" s="27">
        <f>IFERROR(VLOOKUP(A3193,[3]soaBnafar!$A:$G,2,FALSE),0)</f>
        <v>0</v>
      </c>
      <c r="O3193" s="20">
        <f>IFERROR(VLOOKUP(A3193,[3]soaBnafar!$A:$H,3,FALSE),0)</f>
        <v>0</v>
      </c>
      <c r="P3193" s="20">
        <f>IFERROR(VLOOKUP(A3193,[3]soaBnafar!$A:$G,4,FALSE),0)</f>
        <v>0</v>
      </c>
      <c r="Q3193" s="20">
        <f>IFERROR(VLOOKUP(A3193,[3]soaBnafar!$A:$G,5,FALSE),0)</f>
        <v>0</v>
      </c>
      <c r="R3193" s="20">
        <f>IFERROR(VLOOKUP(A3193,[3]soaBnafar!$A:$G,6,FALSE),0)</f>
        <v>0</v>
      </c>
      <c r="S3193" s="20">
        <f>IFERROR(VLOOKUP(A3193,[3]soaBnafar!$A:$G,7,FALSE),0)</f>
        <v>0</v>
      </c>
      <c r="T3193" s="32">
        <f t="shared" si="590"/>
        <v>0</v>
      </c>
      <c r="U3193" s="21">
        <f t="shared" si="591"/>
        <v>0</v>
      </c>
      <c r="V3193" s="21">
        <f t="shared" si="592"/>
        <v>0</v>
      </c>
      <c r="W3193" s="21">
        <f t="shared" si="593"/>
        <v>0</v>
      </c>
      <c r="X3193" s="21">
        <f t="shared" si="594"/>
        <v>0</v>
      </c>
      <c r="Y3193" s="33">
        <f t="shared" si="595"/>
        <v>0</v>
      </c>
      <c r="Z3193" s="4" t="str">
        <f t="shared" si="596"/>
        <v>Não</v>
      </c>
      <c r="AA3193" s="4" t="str">
        <f t="shared" si="597"/>
        <v>Não</v>
      </c>
      <c r="AB3193" s="4" t="str">
        <f t="shared" si="598"/>
        <v>Não</v>
      </c>
      <c r="AC3193" s="4" t="str">
        <f t="shared" si="599"/>
        <v>Não</v>
      </c>
      <c r="AD3193" s="4" t="str">
        <f t="shared" si="600"/>
        <v>Não</v>
      </c>
      <c r="AE3193" s="30" t="str">
        <f t="shared" si="601"/>
        <v>Não</v>
      </c>
    </row>
    <row r="3194" spans="1:31" x14ac:dyDescent="0.25">
      <c r="A3194" s="23">
        <v>431862</v>
      </c>
      <c r="B3194" s="27">
        <f>IFERROR(VLOOKUP(A3194,[1]Monitoramento_Base_somente_disp!$A:$L,5,FALSE),0)</f>
        <v>0</v>
      </c>
      <c r="C3194" s="20">
        <f>IFERROR(VLOOKUP(A3194,[1]Monitoramento_Base_somente_disp!$A:$L,6,FALSE),0)</f>
        <v>1124032</v>
      </c>
      <c r="D3194" s="20">
        <f>IFERROR(VLOOKUP(A3194,[1]Monitoramento_Base_somente_disp!$A:$L,7,FALSE),0)</f>
        <v>0</v>
      </c>
      <c r="E3194" s="20">
        <f>IFERROR(VLOOKUP(A3194,[1]Monitoramento_Base_somente_disp!$A:$L,8,FALSE),0)</f>
        <v>562016</v>
      </c>
      <c r="F3194" s="20">
        <f>IFERROR(VLOOKUP(A3194,[1]Monitoramento_Base_somente_disp!$A:$L,9,FALSE),0)</f>
        <v>0</v>
      </c>
      <c r="G3194" s="28">
        <f>IFERROR(VLOOKUP(A3194,[1]Monitoramento_Base_somente_disp!$A:$L,10,FALSE),0)</f>
        <v>0</v>
      </c>
      <c r="H3194" s="27">
        <f>IFERROR(VLOOKUP(A3194,[2]webService!$A:$I,4,FALSE),0)</f>
        <v>0</v>
      </c>
      <c r="I3194" s="20">
        <f>IFERROR(VLOOKUP(A3194,[2]webService!$A:$II,5,FALSE),0)</f>
        <v>0</v>
      </c>
      <c r="J3194" s="20">
        <f>IFERROR(VLOOKUP(A3194,[2]webService!$A:$I,6,FALSE),0)</f>
        <v>0</v>
      </c>
      <c r="K3194" s="20">
        <f>IFERROR(VLOOKUP(A3194,[2]webService!$A:$I,7,FALSE),0)</f>
        <v>0</v>
      </c>
      <c r="L3194" s="20">
        <f>IFERROR(VLOOKUP(A3194,[2]webService!$A:$I,8,FALSE),0)</f>
        <v>0</v>
      </c>
      <c r="M3194" s="28">
        <f>IFERROR(VLOOKUP(A3194,[2]webService!$A:$I,9,FALSE),0)</f>
        <v>0</v>
      </c>
      <c r="N3194" s="27">
        <f>IFERROR(VLOOKUP(A3194,[3]soaBnafar!$A:$G,2,FALSE),0)</f>
        <v>0</v>
      </c>
      <c r="O3194" s="20">
        <f>IFERROR(VLOOKUP(A3194,[3]soaBnafar!$A:$H,3,FALSE),0)</f>
        <v>0</v>
      </c>
      <c r="P3194" s="20">
        <f>IFERROR(VLOOKUP(A3194,[3]soaBnafar!$A:$G,4,FALSE),0)</f>
        <v>0</v>
      </c>
      <c r="Q3194" s="20">
        <f>IFERROR(VLOOKUP(A3194,[3]soaBnafar!$A:$G,5,FALSE),0)</f>
        <v>0</v>
      </c>
      <c r="R3194" s="20">
        <f>IFERROR(VLOOKUP(A3194,[3]soaBnafar!$A:$G,6,FALSE),0)</f>
        <v>0</v>
      </c>
      <c r="S3194" s="20">
        <f>IFERROR(VLOOKUP(A3194,[3]soaBnafar!$A:$G,7,FALSE),0)</f>
        <v>0</v>
      </c>
      <c r="T3194" s="32">
        <f t="shared" si="590"/>
        <v>0</v>
      </c>
      <c r="U3194" s="21">
        <f t="shared" si="591"/>
        <v>1124032</v>
      </c>
      <c r="V3194" s="21">
        <f t="shared" si="592"/>
        <v>0</v>
      </c>
      <c r="W3194" s="21">
        <f t="shared" si="593"/>
        <v>562016</v>
      </c>
      <c r="X3194" s="21">
        <f t="shared" si="594"/>
        <v>0</v>
      </c>
      <c r="Y3194" s="33">
        <f t="shared" si="595"/>
        <v>0</v>
      </c>
      <c r="Z3194" s="4" t="str">
        <f t="shared" si="596"/>
        <v>Não</v>
      </c>
      <c r="AA3194" s="4" t="str">
        <f t="shared" si="597"/>
        <v>Sim</v>
      </c>
      <c r="AB3194" s="4" t="str">
        <f t="shared" si="598"/>
        <v>Não</v>
      </c>
      <c r="AC3194" s="4" t="str">
        <f t="shared" si="599"/>
        <v>Sim</v>
      </c>
      <c r="AD3194" s="4" t="str">
        <f t="shared" si="600"/>
        <v>Não</v>
      </c>
      <c r="AE3194" s="30" t="str">
        <f t="shared" si="601"/>
        <v>Não</v>
      </c>
    </row>
    <row r="3195" spans="1:31" x14ac:dyDescent="0.25">
      <c r="A3195" s="23">
        <v>431870</v>
      </c>
      <c r="B3195" s="27">
        <f>IFERROR(VLOOKUP(A3195,[1]Monitoramento_Base_somente_disp!$A:$L,5,FALSE),0)</f>
        <v>0</v>
      </c>
      <c r="C3195" s="20">
        <f>IFERROR(VLOOKUP(A3195,[1]Monitoramento_Base_somente_disp!$A:$L,6,FALSE),0)</f>
        <v>58921044</v>
      </c>
      <c r="D3195" s="20">
        <f>IFERROR(VLOOKUP(A3195,[1]Monitoramento_Base_somente_disp!$A:$L,7,FALSE),0)</f>
        <v>0</v>
      </c>
      <c r="E3195" s="20">
        <f>IFERROR(VLOOKUP(A3195,[1]Monitoramento_Base_somente_disp!$A:$L,8,FALSE),0)</f>
        <v>29460522</v>
      </c>
      <c r="F3195" s="20">
        <f>IFERROR(VLOOKUP(A3195,[1]Monitoramento_Base_somente_disp!$A:$L,9,FALSE),0)</f>
        <v>0</v>
      </c>
      <c r="G3195" s="28">
        <f>IFERROR(VLOOKUP(A3195,[1]Monitoramento_Base_somente_disp!$A:$L,10,FALSE),0)</f>
        <v>0</v>
      </c>
      <c r="H3195" s="27">
        <f>IFERROR(VLOOKUP(A3195,[2]webService!$A:$I,4,FALSE),0)</f>
        <v>837139</v>
      </c>
      <c r="I3195" s="20">
        <f>IFERROR(VLOOKUP(A3195,[2]webService!$A:$II,5,FALSE),0)</f>
        <v>1338287</v>
      </c>
      <c r="J3195" s="20">
        <f>IFERROR(VLOOKUP(A3195,[2]webService!$A:$I,6,FALSE),0)</f>
        <v>412643</v>
      </c>
      <c r="K3195" s="20">
        <f>IFERROR(VLOOKUP(A3195,[2]webService!$A:$I,7,FALSE),0)</f>
        <v>3531329</v>
      </c>
      <c r="L3195" s="20">
        <f>IFERROR(VLOOKUP(A3195,[2]webService!$A:$I,8,FALSE),0)</f>
        <v>0</v>
      </c>
      <c r="M3195" s="28">
        <f>IFERROR(VLOOKUP(A3195,[2]webService!$A:$I,9,FALSE),0)</f>
        <v>0</v>
      </c>
      <c r="N3195" s="27">
        <f>IFERROR(VLOOKUP(A3195,[3]soaBnafar!$A:$G,2,FALSE),0)</f>
        <v>0</v>
      </c>
      <c r="O3195" s="20">
        <f>IFERROR(VLOOKUP(A3195,[3]soaBnafar!$A:$H,3,FALSE),0)</f>
        <v>0</v>
      </c>
      <c r="P3195" s="20">
        <f>IFERROR(VLOOKUP(A3195,[3]soaBnafar!$A:$G,4,FALSE),0)</f>
        <v>0</v>
      </c>
      <c r="Q3195" s="20">
        <f>IFERROR(VLOOKUP(A3195,[3]soaBnafar!$A:$G,5,FALSE),0)</f>
        <v>0</v>
      </c>
      <c r="R3195" s="20">
        <f>IFERROR(VLOOKUP(A3195,[3]soaBnafar!$A:$G,6,FALSE),0)</f>
        <v>0</v>
      </c>
      <c r="S3195" s="20">
        <f>IFERROR(VLOOKUP(A3195,[3]soaBnafar!$A:$G,7,FALSE),0)</f>
        <v>0</v>
      </c>
      <c r="T3195" s="32">
        <f t="shared" si="590"/>
        <v>837139</v>
      </c>
      <c r="U3195" s="21">
        <f t="shared" si="591"/>
        <v>60259331</v>
      </c>
      <c r="V3195" s="21">
        <f t="shared" si="592"/>
        <v>412643</v>
      </c>
      <c r="W3195" s="21">
        <f t="shared" si="593"/>
        <v>32991851</v>
      </c>
      <c r="X3195" s="21">
        <f t="shared" si="594"/>
        <v>0</v>
      </c>
      <c r="Y3195" s="33">
        <f t="shared" si="595"/>
        <v>0</v>
      </c>
      <c r="Z3195" s="4" t="str">
        <f t="shared" si="596"/>
        <v>Sim</v>
      </c>
      <c r="AA3195" s="4" t="str">
        <f t="shared" si="597"/>
        <v>Sim</v>
      </c>
      <c r="AB3195" s="4" t="str">
        <f t="shared" si="598"/>
        <v>Sim</v>
      </c>
      <c r="AC3195" s="4" t="str">
        <f t="shared" si="599"/>
        <v>Sim</v>
      </c>
      <c r="AD3195" s="4" t="str">
        <f t="shared" si="600"/>
        <v>Não</v>
      </c>
      <c r="AE3195" s="30" t="str">
        <f t="shared" si="601"/>
        <v>Não</v>
      </c>
    </row>
    <row r="3196" spans="1:31" x14ac:dyDescent="0.25">
      <c r="A3196" s="23">
        <v>431880</v>
      </c>
      <c r="B3196" s="27">
        <f>IFERROR(VLOOKUP(A3196,[1]Monitoramento_Base_somente_disp!$A:$L,5,FALSE),0)</f>
        <v>0</v>
      </c>
      <c r="C3196" s="20">
        <f>IFERROR(VLOOKUP(A3196,[1]Monitoramento_Base_somente_disp!$A:$L,6,FALSE),0)</f>
        <v>0</v>
      </c>
      <c r="D3196" s="20">
        <f>IFERROR(VLOOKUP(A3196,[1]Monitoramento_Base_somente_disp!$A:$L,7,FALSE),0)</f>
        <v>0</v>
      </c>
      <c r="E3196" s="20">
        <f>IFERROR(VLOOKUP(A3196,[1]Monitoramento_Base_somente_disp!$A:$L,8,FALSE),0)</f>
        <v>0</v>
      </c>
      <c r="F3196" s="20">
        <f>IFERROR(VLOOKUP(A3196,[1]Monitoramento_Base_somente_disp!$A:$L,9,FALSE),0)</f>
        <v>0</v>
      </c>
      <c r="G3196" s="28">
        <f>IFERROR(VLOOKUP(A3196,[1]Monitoramento_Base_somente_disp!$A:$L,10,FALSE),0)</f>
        <v>0</v>
      </c>
      <c r="H3196" s="27">
        <f>IFERROR(VLOOKUP(A3196,[2]webService!$A:$I,4,FALSE),0)</f>
        <v>1622205</v>
      </c>
      <c r="I3196" s="20">
        <f>IFERROR(VLOOKUP(A3196,[2]webService!$A:$II,5,FALSE),0)</f>
        <v>256713</v>
      </c>
      <c r="J3196" s="20">
        <f>IFERROR(VLOOKUP(A3196,[2]webService!$A:$I,6,FALSE),0)</f>
        <v>0</v>
      </c>
      <c r="K3196" s="20">
        <f>IFERROR(VLOOKUP(A3196,[2]webService!$A:$I,7,FALSE),0)</f>
        <v>0</v>
      </c>
      <c r="L3196" s="20">
        <f>IFERROR(VLOOKUP(A3196,[2]webService!$A:$I,8,FALSE),0)</f>
        <v>0</v>
      </c>
      <c r="M3196" s="28">
        <f>IFERROR(VLOOKUP(A3196,[2]webService!$A:$I,9,FALSE),0)</f>
        <v>0</v>
      </c>
      <c r="N3196" s="27">
        <f>IFERROR(VLOOKUP(A3196,[3]soaBnafar!$A:$G,2,FALSE),0)</f>
        <v>0</v>
      </c>
      <c r="O3196" s="20">
        <f>IFERROR(VLOOKUP(A3196,[3]soaBnafar!$A:$H,3,FALSE),0)</f>
        <v>0</v>
      </c>
      <c r="P3196" s="20">
        <f>IFERROR(VLOOKUP(A3196,[3]soaBnafar!$A:$G,4,FALSE),0)</f>
        <v>0</v>
      </c>
      <c r="Q3196" s="20">
        <f>IFERROR(VLOOKUP(A3196,[3]soaBnafar!$A:$G,5,FALSE),0)</f>
        <v>0</v>
      </c>
      <c r="R3196" s="20">
        <f>IFERROR(VLOOKUP(A3196,[3]soaBnafar!$A:$G,6,FALSE),0)</f>
        <v>0</v>
      </c>
      <c r="S3196" s="20">
        <f>IFERROR(VLOOKUP(A3196,[3]soaBnafar!$A:$G,7,FALSE),0)</f>
        <v>0</v>
      </c>
      <c r="T3196" s="32">
        <f t="shared" si="590"/>
        <v>1622205</v>
      </c>
      <c r="U3196" s="21">
        <f t="shared" si="591"/>
        <v>256713</v>
      </c>
      <c r="V3196" s="21">
        <f t="shared" si="592"/>
        <v>0</v>
      </c>
      <c r="W3196" s="21">
        <f t="shared" si="593"/>
        <v>0</v>
      </c>
      <c r="X3196" s="21">
        <f t="shared" si="594"/>
        <v>0</v>
      </c>
      <c r="Y3196" s="33">
        <f t="shared" si="595"/>
        <v>0</v>
      </c>
      <c r="Z3196" s="4" t="str">
        <f t="shared" si="596"/>
        <v>Sim</v>
      </c>
      <c r="AA3196" s="4" t="str">
        <f t="shared" si="597"/>
        <v>Sim</v>
      </c>
      <c r="AB3196" s="4" t="str">
        <f t="shared" si="598"/>
        <v>Não</v>
      </c>
      <c r="AC3196" s="4" t="str">
        <f t="shared" si="599"/>
        <v>Não</v>
      </c>
      <c r="AD3196" s="4" t="str">
        <f t="shared" si="600"/>
        <v>Não</v>
      </c>
      <c r="AE3196" s="30" t="str">
        <f t="shared" si="601"/>
        <v>Não</v>
      </c>
    </row>
    <row r="3197" spans="1:31" x14ac:dyDescent="0.25">
      <c r="A3197" s="23">
        <v>431890</v>
      </c>
      <c r="B3197" s="27">
        <f>IFERROR(VLOOKUP(A3197,[1]Monitoramento_Base_somente_disp!$A:$L,5,FALSE),0)</f>
        <v>0</v>
      </c>
      <c r="C3197" s="20">
        <f>IFERROR(VLOOKUP(A3197,[1]Monitoramento_Base_somente_disp!$A:$L,6,FALSE),0)</f>
        <v>52125780</v>
      </c>
      <c r="D3197" s="20">
        <f>IFERROR(VLOOKUP(A3197,[1]Monitoramento_Base_somente_disp!$A:$L,7,FALSE),0)</f>
        <v>0</v>
      </c>
      <c r="E3197" s="20">
        <f>IFERROR(VLOOKUP(A3197,[1]Monitoramento_Base_somente_disp!$A:$L,8,FALSE),0)</f>
        <v>26062890</v>
      </c>
      <c r="F3197" s="20">
        <f>IFERROR(VLOOKUP(A3197,[1]Monitoramento_Base_somente_disp!$A:$L,9,FALSE),0)</f>
        <v>0</v>
      </c>
      <c r="G3197" s="28">
        <f>IFERROR(VLOOKUP(A3197,[1]Monitoramento_Base_somente_disp!$A:$L,10,FALSE),0)</f>
        <v>0</v>
      </c>
      <c r="H3197" s="27">
        <f>IFERROR(VLOOKUP(A3197,[2]webService!$A:$I,4,FALSE),0)</f>
        <v>0</v>
      </c>
      <c r="I3197" s="20">
        <f>IFERROR(VLOOKUP(A3197,[2]webService!$A:$II,5,FALSE),0)</f>
        <v>0</v>
      </c>
      <c r="J3197" s="20">
        <f>IFERROR(VLOOKUP(A3197,[2]webService!$A:$I,6,FALSE),0)</f>
        <v>0</v>
      </c>
      <c r="K3197" s="20">
        <f>IFERROR(VLOOKUP(A3197,[2]webService!$A:$I,7,FALSE),0)</f>
        <v>0</v>
      </c>
      <c r="L3197" s="20">
        <f>IFERROR(VLOOKUP(A3197,[2]webService!$A:$I,8,FALSE),0)</f>
        <v>0</v>
      </c>
      <c r="M3197" s="28">
        <f>IFERROR(VLOOKUP(A3197,[2]webService!$A:$I,9,FALSE),0)</f>
        <v>0</v>
      </c>
      <c r="N3197" s="27">
        <f>IFERROR(VLOOKUP(A3197,[3]soaBnafar!$A:$G,2,FALSE),0)</f>
        <v>0</v>
      </c>
      <c r="O3197" s="20">
        <f>IFERROR(VLOOKUP(A3197,[3]soaBnafar!$A:$H,3,FALSE),0)</f>
        <v>0</v>
      </c>
      <c r="P3197" s="20">
        <f>IFERROR(VLOOKUP(A3197,[3]soaBnafar!$A:$G,4,FALSE),0)</f>
        <v>0</v>
      </c>
      <c r="Q3197" s="20">
        <f>IFERROR(VLOOKUP(A3197,[3]soaBnafar!$A:$G,5,FALSE),0)</f>
        <v>0</v>
      </c>
      <c r="R3197" s="20">
        <f>IFERROR(VLOOKUP(A3197,[3]soaBnafar!$A:$G,6,FALSE),0)</f>
        <v>0</v>
      </c>
      <c r="S3197" s="20">
        <f>IFERROR(VLOOKUP(A3197,[3]soaBnafar!$A:$G,7,FALSE),0)</f>
        <v>0</v>
      </c>
      <c r="T3197" s="32">
        <f t="shared" si="590"/>
        <v>0</v>
      </c>
      <c r="U3197" s="21">
        <f t="shared" si="591"/>
        <v>52125780</v>
      </c>
      <c r="V3197" s="21">
        <f t="shared" si="592"/>
        <v>0</v>
      </c>
      <c r="W3197" s="21">
        <f t="shared" si="593"/>
        <v>26062890</v>
      </c>
      <c r="X3197" s="21">
        <f t="shared" si="594"/>
        <v>0</v>
      </c>
      <c r="Y3197" s="33">
        <f t="shared" si="595"/>
        <v>0</v>
      </c>
      <c r="Z3197" s="4" t="str">
        <f t="shared" si="596"/>
        <v>Não</v>
      </c>
      <c r="AA3197" s="4" t="str">
        <f t="shared" si="597"/>
        <v>Sim</v>
      </c>
      <c r="AB3197" s="4" t="str">
        <f t="shared" si="598"/>
        <v>Não</v>
      </c>
      <c r="AC3197" s="4" t="str">
        <f t="shared" si="599"/>
        <v>Sim</v>
      </c>
      <c r="AD3197" s="4" t="str">
        <f t="shared" si="600"/>
        <v>Não</v>
      </c>
      <c r="AE3197" s="30" t="str">
        <f t="shared" si="601"/>
        <v>Não</v>
      </c>
    </row>
    <row r="3198" spans="1:31" x14ac:dyDescent="0.25">
      <c r="A3198" s="23">
        <v>431910</v>
      </c>
      <c r="B3198" s="27">
        <f>IFERROR(VLOOKUP(A3198,[1]Monitoramento_Base_somente_disp!$A:$L,5,FALSE),0)</f>
        <v>0</v>
      </c>
      <c r="C3198" s="20">
        <f>IFERROR(VLOOKUP(A3198,[1]Monitoramento_Base_somente_disp!$A:$L,6,FALSE),0)</f>
        <v>0</v>
      </c>
      <c r="D3198" s="20">
        <f>IFERROR(VLOOKUP(A3198,[1]Monitoramento_Base_somente_disp!$A:$L,7,FALSE),0)</f>
        <v>0</v>
      </c>
      <c r="E3198" s="20">
        <f>IFERROR(VLOOKUP(A3198,[1]Monitoramento_Base_somente_disp!$A:$L,8,FALSE),0)</f>
        <v>0</v>
      </c>
      <c r="F3198" s="20">
        <f>IFERROR(VLOOKUP(A3198,[1]Monitoramento_Base_somente_disp!$A:$L,9,FALSE),0)</f>
        <v>0</v>
      </c>
      <c r="G3198" s="28">
        <f>IFERROR(VLOOKUP(A3198,[1]Monitoramento_Base_somente_disp!$A:$L,10,FALSE),0)</f>
        <v>0</v>
      </c>
      <c r="H3198" s="27">
        <f>IFERROR(VLOOKUP(A3198,[2]webService!$A:$I,4,FALSE),0)</f>
        <v>99078</v>
      </c>
      <c r="I3198" s="20">
        <f>IFERROR(VLOOKUP(A3198,[2]webService!$A:$II,5,FALSE),0)</f>
        <v>400228</v>
      </c>
      <c r="J3198" s="20">
        <f>IFERROR(VLOOKUP(A3198,[2]webService!$A:$I,6,FALSE),0)</f>
        <v>0</v>
      </c>
      <c r="K3198" s="20">
        <f>IFERROR(VLOOKUP(A3198,[2]webService!$A:$I,7,FALSE),0)</f>
        <v>0</v>
      </c>
      <c r="L3198" s="20">
        <f>IFERROR(VLOOKUP(A3198,[2]webService!$A:$I,8,FALSE),0)</f>
        <v>0</v>
      </c>
      <c r="M3198" s="28">
        <f>IFERROR(VLOOKUP(A3198,[2]webService!$A:$I,9,FALSE),0)</f>
        <v>0</v>
      </c>
      <c r="N3198" s="27">
        <f>IFERROR(VLOOKUP(A3198,[3]soaBnafar!$A:$G,2,FALSE),0)</f>
        <v>0</v>
      </c>
      <c r="O3198" s="20">
        <f>IFERROR(VLOOKUP(A3198,[3]soaBnafar!$A:$H,3,FALSE),0)</f>
        <v>0</v>
      </c>
      <c r="P3198" s="20">
        <f>IFERROR(VLOOKUP(A3198,[3]soaBnafar!$A:$G,4,FALSE),0)</f>
        <v>0</v>
      </c>
      <c r="Q3198" s="20">
        <f>IFERROR(VLOOKUP(A3198,[3]soaBnafar!$A:$G,5,FALSE),0)</f>
        <v>0</v>
      </c>
      <c r="R3198" s="20">
        <f>IFERROR(VLOOKUP(A3198,[3]soaBnafar!$A:$G,6,FALSE),0)</f>
        <v>0</v>
      </c>
      <c r="S3198" s="20">
        <f>IFERROR(VLOOKUP(A3198,[3]soaBnafar!$A:$G,7,FALSE),0)</f>
        <v>0</v>
      </c>
      <c r="T3198" s="32">
        <f t="shared" si="590"/>
        <v>99078</v>
      </c>
      <c r="U3198" s="21">
        <f t="shared" si="591"/>
        <v>400228</v>
      </c>
      <c r="V3198" s="21">
        <f t="shared" si="592"/>
        <v>0</v>
      </c>
      <c r="W3198" s="21">
        <f t="shared" si="593"/>
        <v>0</v>
      </c>
      <c r="X3198" s="21">
        <f t="shared" si="594"/>
        <v>0</v>
      </c>
      <c r="Y3198" s="33">
        <f t="shared" si="595"/>
        <v>0</v>
      </c>
      <c r="Z3198" s="4" t="str">
        <f t="shared" si="596"/>
        <v>Sim</v>
      </c>
      <c r="AA3198" s="4" t="str">
        <f t="shared" si="597"/>
        <v>Sim</v>
      </c>
      <c r="AB3198" s="4" t="str">
        <f t="shared" si="598"/>
        <v>Não</v>
      </c>
      <c r="AC3198" s="4" t="str">
        <f t="shared" si="599"/>
        <v>Não</v>
      </c>
      <c r="AD3198" s="4" t="str">
        <f t="shared" si="600"/>
        <v>Não</v>
      </c>
      <c r="AE3198" s="30" t="str">
        <f t="shared" si="601"/>
        <v>Não</v>
      </c>
    </row>
    <row r="3199" spans="1:31" x14ac:dyDescent="0.25">
      <c r="A3199" s="23">
        <v>431912</v>
      </c>
      <c r="B3199" s="27">
        <f>IFERROR(VLOOKUP(A3199,[1]Monitoramento_Base_somente_disp!$A:$L,5,FALSE),0)</f>
        <v>47776</v>
      </c>
      <c r="C3199" s="20">
        <f>IFERROR(VLOOKUP(A3199,[1]Monitoramento_Base_somente_disp!$A:$L,6,FALSE),0)</f>
        <v>8046047</v>
      </c>
      <c r="D3199" s="20">
        <f>IFERROR(VLOOKUP(A3199,[1]Monitoramento_Base_somente_disp!$A:$L,7,FALSE),0)</f>
        <v>22124</v>
      </c>
      <c r="E3199" s="20">
        <f>IFERROR(VLOOKUP(A3199,[1]Monitoramento_Base_somente_disp!$A:$L,8,FALSE),0)</f>
        <v>3972691</v>
      </c>
      <c r="F3199" s="20">
        <f>IFERROR(VLOOKUP(A3199,[1]Monitoramento_Base_somente_disp!$A:$L,9,FALSE),0)</f>
        <v>0</v>
      </c>
      <c r="G3199" s="28">
        <f>IFERROR(VLOOKUP(A3199,[1]Monitoramento_Base_somente_disp!$A:$L,10,FALSE),0)</f>
        <v>0</v>
      </c>
      <c r="H3199" s="27">
        <f>IFERROR(VLOOKUP(A3199,[2]webService!$A:$I,4,FALSE),0)</f>
        <v>0</v>
      </c>
      <c r="I3199" s="20">
        <f>IFERROR(VLOOKUP(A3199,[2]webService!$A:$II,5,FALSE),0)</f>
        <v>0</v>
      </c>
      <c r="J3199" s="20">
        <f>IFERROR(VLOOKUP(A3199,[2]webService!$A:$I,6,FALSE),0)</f>
        <v>0</v>
      </c>
      <c r="K3199" s="20">
        <f>IFERROR(VLOOKUP(A3199,[2]webService!$A:$I,7,FALSE),0)</f>
        <v>0</v>
      </c>
      <c r="L3199" s="20">
        <f>IFERROR(VLOOKUP(A3199,[2]webService!$A:$I,8,FALSE),0)</f>
        <v>0</v>
      </c>
      <c r="M3199" s="28">
        <f>IFERROR(VLOOKUP(A3199,[2]webService!$A:$I,9,FALSE),0)</f>
        <v>0</v>
      </c>
      <c r="N3199" s="27">
        <f>IFERROR(VLOOKUP(A3199,[3]soaBnafar!$A:$G,2,FALSE),0)</f>
        <v>0</v>
      </c>
      <c r="O3199" s="20">
        <f>IFERROR(VLOOKUP(A3199,[3]soaBnafar!$A:$H,3,FALSE),0)</f>
        <v>0</v>
      </c>
      <c r="P3199" s="20">
        <f>IFERROR(VLOOKUP(A3199,[3]soaBnafar!$A:$G,4,FALSE),0)</f>
        <v>0</v>
      </c>
      <c r="Q3199" s="20">
        <f>IFERROR(VLOOKUP(A3199,[3]soaBnafar!$A:$G,5,FALSE),0)</f>
        <v>0</v>
      </c>
      <c r="R3199" s="20">
        <f>IFERROR(VLOOKUP(A3199,[3]soaBnafar!$A:$G,6,FALSE),0)</f>
        <v>0</v>
      </c>
      <c r="S3199" s="20">
        <f>IFERROR(VLOOKUP(A3199,[3]soaBnafar!$A:$G,7,FALSE),0)</f>
        <v>0</v>
      </c>
      <c r="T3199" s="32">
        <f t="shared" si="590"/>
        <v>47776</v>
      </c>
      <c r="U3199" s="21">
        <f t="shared" si="591"/>
        <v>8046047</v>
      </c>
      <c r="V3199" s="21">
        <f t="shared" si="592"/>
        <v>22124</v>
      </c>
      <c r="W3199" s="21">
        <f t="shared" si="593"/>
        <v>3972691</v>
      </c>
      <c r="X3199" s="21">
        <f t="shared" si="594"/>
        <v>0</v>
      </c>
      <c r="Y3199" s="33">
        <f t="shared" si="595"/>
        <v>0</v>
      </c>
      <c r="Z3199" s="4" t="str">
        <f t="shared" si="596"/>
        <v>Sim</v>
      </c>
      <c r="AA3199" s="4" t="str">
        <f t="shared" si="597"/>
        <v>Sim</v>
      </c>
      <c r="AB3199" s="4" t="str">
        <f t="shared" si="598"/>
        <v>Sim</v>
      </c>
      <c r="AC3199" s="4" t="str">
        <f t="shared" si="599"/>
        <v>Sim</v>
      </c>
      <c r="AD3199" s="4" t="str">
        <f t="shared" si="600"/>
        <v>Não</v>
      </c>
      <c r="AE3199" s="30" t="str">
        <f t="shared" si="601"/>
        <v>Não</v>
      </c>
    </row>
    <row r="3200" spans="1:31" x14ac:dyDescent="0.25">
      <c r="A3200" s="23">
        <v>431915</v>
      </c>
      <c r="B3200" s="27">
        <f>IFERROR(VLOOKUP(A3200,[1]Monitoramento_Base_somente_disp!$A:$L,5,FALSE),0)</f>
        <v>0</v>
      </c>
      <c r="C3200" s="20">
        <f>IFERROR(VLOOKUP(A3200,[1]Monitoramento_Base_somente_disp!$A:$L,6,FALSE),0)</f>
        <v>0</v>
      </c>
      <c r="D3200" s="20">
        <f>IFERROR(VLOOKUP(A3200,[1]Monitoramento_Base_somente_disp!$A:$L,7,FALSE),0)</f>
        <v>0</v>
      </c>
      <c r="E3200" s="20">
        <f>IFERROR(VLOOKUP(A3200,[1]Monitoramento_Base_somente_disp!$A:$L,8,FALSE),0)</f>
        <v>0</v>
      </c>
      <c r="F3200" s="20">
        <f>IFERROR(VLOOKUP(A3200,[1]Monitoramento_Base_somente_disp!$A:$L,9,FALSE),0)</f>
        <v>0</v>
      </c>
      <c r="G3200" s="28">
        <f>IFERROR(VLOOKUP(A3200,[1]Monitoramento_Base_somente_disp!$A:$L,10,FALSE),0)</f>
        <v>0</v>
      </c>
      <c r="H3200" s="27">
        <f>IFERROR(VLOOKUP(A3200,[2]webService!$A:$I,4,FALSE),0)</f>
        <v>72690</v>
      </c>
      <c r="I3200" s="20">
        <f>IFERROR(VLOOKUP(A3200,[2]webService!$A:$II,5,FALSE),0)</f>
        <v>537567</v>
      </c>
      <c r="J3200" s="20">
        <f>IFERROR(VLOOKUP(A3200,[2]webService!$A:$I,6,FALSE),0)</f>
        <v>0</v>
      </c>
      <c r="K3200" s="20">
        <f>IFERROR(VLOOKUP(A3200,[2]webService!$A:$I,7,FALSE),0)</f>
        <v>0</v>
      </c>
      <c r="L3200" s="20">
        <f>IFERROR(VLOOKUP(A3200,[2]webService!$A:$I,8,FALSE),0)</f>
        <v>0</v>
      </c>
      <c r="M3200" s="28">
        <f>IFERROR(VLOOKUP(A3200,[2]webService!$A:$I,9,FALSE),0)</f>
        <v>0</v>
      </c>
      <c r="N3200" s="27">
        <f>IFERROR(VLOOKUP(A3200,[3]soaBnafar!$A:$G,2,FALSE),0)</f>
        <v>0</v>
      </c>
      <c r="O3200" s="20">
        <f>IFERROR(VLOOKUP(A3200,[3]soaBnafar!$A:$H,3,FALSE),0)</f>
        <v>0</v>
      </c>
      <c r="P3200" s="20">
        <f>IFERROR(VLOOKUP(A3200,[3]soaBnafar!$A:$G,4,FALSE),0)</f>
        <v>0</v>
      </c>
      <c r="Q3200" s="20">
        <f>IFERROR(VLOOKUP(A3200,[3]soaBnafar!$A:$G,5,FALSE),0)</f>
        <v>0</v>
      </c>
      <c r="R3200" s="20">
        <f>IFERROR(VLOOKUP(A3200,[3]soaBnafar!$A:$G,6,FALSE),0)</f>
        <v>0</v>
      </c>
      <c r="S3200" s="20">
        <f>IFERROR(VLOOKUP(A3200,[3]soaBnafar!$A:$G,7,FALSE),0)</f>
        <v>0</v>
      </c>
      <c r="T3200" s="32">
        <f t="shared" si="590"/>
        <v>72690</v>
      </c>
      <c r="U3200" s="21">
        <f t="shared" si="591"/>
        <v>537567</v>
      </c>
      <c r="V3200" s="21">
        <f t="shared" si="592"/>
        <v>0</v>
      </c>
      <c r="W3200" s="21">
        <f t="shared" si="593"/>
        <v>0</v>
      </c>
      <c r="X3200" s="21">
        <f t="shared" si="594"/>
        <v>0</v>
      </c>
      <c r="Y3200" s="33">
        <f t="shared" si="595"/>
        <v>0</v>
      </c>
      <c r="Z3200" s="4" t="str">
        <f t="shared" si="596"/>
        <v>Sim</v>
      </c>
      <c r="AA3200" s="4" t="str">
        <f t="shared" si="597"/>
        <v>Sim</v>
      </c>
      <c r="AB3200" s="4" t="str">
        <f t="shared" si="598"/>
        <v>Não</v>
      </c>
      <c r="AC3200" s="4" t="str">
        <f t="shared" si="599"/>
        <v>Não</v>
      </c>
      <c r="AD3200" s="4" t="str">
        <f t="shared" si="600"/>
        <v>Não</v>
      </c>
      <c r="AE3200" s="30" t="str">
        <f t="shared" si="601"/>
        <v>Não</v>
      </c>
    </row>
    <row r="3201" spans="1:31" x14ac:dyDescent="0.25">
      <c r="A3201" s="23">
        <v>431920</v>
      </c>
      <c r="B3201" s="27">
        <f>IFERROR(VLOOKUP(A3201,[1]Monitoramento_Base_somente_disp!$A:$L,5,FALSE),0)</f>
        <v>0</v>
      </c>
      <c r="C3201" s="20">
        <f>IFERROR(VLOOKUP(A3201,[1]Monitoramento_Base_somente_disp!$A:$L,6,FALSE),0)</f>
        <v>0</v>
      </c>
      <c r="D3201" s="20">
        <f>IFERROR(VLOOKUP(A3201,[1]Monitoramento_Base_somente_disp!$A:$L,7,FALSE),0)</f>
        <v>0</v>
      </c>
      <c r="E3201" s="20">
        <f>IFERROR(VLOOKUP(A3201,[1]Monitoramento_Base_somente_disp!$A:$L,8,FALSE),0)</f>
        <v>0</v>
      </c>
      <c r="F3201" s="20">
        <f>IFERROR(VLOOKUP(A3201,[1]Monitoramento_Base_somente_disp!$A:$L,9,FALSE),0)</f>
        <v>0</v>
      </c>
      <c r="G3201" s="28">
        <f>IFERROR(VLOOKUP(A3201,[1]Monitoramento_Base_somente_disp!$A:$L,10,FALSE),0)</f>
        <v>0</v>
      </c>
      <c r="H3201" s="27">
        <f>IFERROR(VLOOKUP(A3201,[2]webService!$A:$I,4,FALSE),0)</f>
        <v>0</v>
      </c>
      <c r="I3201" s="20">
        <f>IFERROR(VLOOKUP(A3201,[2]webService!$A:$II,5,FALSE),0)</f>
        <v>0</v>
      </c>
      <c r="J3201" s="20">
        <f>IFERROR(VLOOKUP(A3201,[2]webService!$A:$I,6,FALSE),0)</f>
        <v>0</v>
      </c>
      <c r="K3201" s="20">
        <f>IFERROR(VLOOKUP(A3201,[2]webService!$A:$I,7,FALSE),0)</f>
        <v>0</v>
      </c>
      <c r="L3201" s="20">
        <f>IFERROR(VLOOKUP(A3201,[2]webService!$A:$I,8,FALSE),0)</f>
        <v>0</v>
      </c>
      <c r="M3201" s="28">
        <f>IFERROR(VLOOKUP(A3201,[2]webService!$A:$I,9,FALSE),0)</f>
        <v>0</v>
      </c>
      <c r="N3201" s="27">
        <f>IFERROR(VLOOKUP(A3201,[3]soaBnafar!$A:$G,2,FALSE),0)</f>
        <v>0</v>
      </c>
      <c r="O3201" s="20">
        <f>IFERROR(VLOOKUP(A3201,[3]soaBnafar!$A:$H,3,FALSE),0)</f>
        <v>0</v>
      </c>
      <c r="P3201" s="20">
        <f>IFERROR(VLOOKUP(A3201,[3]soaBnafar!$A:$G,4,FALSE),0)</f>
        <v>0</v>
      </c>
      <c r="Q3201" s="20">
        <f>IFERROR(VLOOKUP(A3201,[3]soaBnafar!$A:$G,5,FALSE),0)</f>
        <v>0</v>
      </c>
      <c r="R3201" s="20">
        <f>IFERROR(VLOOKUP(A3201,[3]soaBnafar!$A:$G,6,FALSE),0)</f>
        <v>0</v>
      </c>
      <c r="S3201" s="20">
        <f>IFERROR(VLOOKUP(A3201,[3]soaBnafar!$A:$G,7,FALSE),0)</f>
        <v>0</v>
      </c>
      <c r="T3201" s="32">
        <f t="shared" si="590"/>
        <v>0</v>
      </c>
      <c r="U3201" s="21">
        <f t="shared" si="591"/>
        <v>0</v>
      </c>
      <c r="V3201" s="21">
        <f t="shared" si="592"/>
        <v>0</v>
      </c>
      <c r="W3201" s="21">
        <f t="shared" si="593"/>
        <v>0</v>
      </c>
      <c r="X3201" s="21">
        <f t="shared" si="594"/>
        <v>0</v>
      </c>
      <c r="Y3201" s="33">
        <f t="shared" si="595"/>
        <v>0</v>
      </c>
      <c r="Z3201" s="4" t="str">
        <f t="shared" si="596"/>
        <v>Não</v>
      </c>
      <c r="AA3201" s="4" t="str">
        <f t="shared" si="597"/>
        <v>Não</v>
      </c>
      <c r="AB3201" s="4" t="str">
        <f t="shared" si="598"/>
        <v>Não</v>
      </c>
      <c r="AC3201" s="4" t="str">
        <f t="shared" si="599"/>
        <v>Não</v>
      </c>
      <c r="AD3201" s="4" t="str">
        <f t="shared" si="600"/>
        <v>Não</v>
      </c>
      <c r="AE3201" s="30" t="str">
        <f t="shared" si="601"/>
        <v>Não</v>
      </c>
    </row>
    <row r="3202" spans="1:31" x14ac:dyDescent="0.25">
      <c r="A3202" s="23">
        <v>431930</v>
      </c>
      <c r="B3202" s="27">
        <f>IFERROR(VLOOKUP(A3202,[1]Monitoramento_Base_somente_disp!$A:$L,5,FALSE),0)</f>
        <v>0</v>
      </c>
      <c r="C3202" s="20">
        <f>IFERROR(VLOOKUP(A3202,[1]Monitoramento_Base_somente_disp!$A:$L,6,FALSE),0)</f>
        <v>0</v>
      </c>
      <c r="D3202" s="20">
        <f>IFERROR(VLOOKUP(A3202,[1]Monitoramento_Base_somente_disp!$A:$L,7,FALSE),0)</f>
        <v>0</v>
      </c>
      <c r="E3202" s="20">
        <f>IFERROR(VLOOKUP(A3202,[1]Monitoramento_Base_somente_disp!$A:$L,8,FALSE),0)</f>
        <v>0</v>
      </c>
      <c r="F3202" s="20">
        <f>IFERROR(VLOOKUP(A3202,[1]Monitoramento_Base_somente_disp!$A:$L,9,FALSE),0)</f>
        <v>0</v>
      </c>
      <c r="G3202" s="28">
        <f>IFERROR(VLOOKUP(A3202,[1]Monitoramento_Base_somente_disp!$A:$L,10,FALSE),0)</f>
        <v>0</v>
      </c>
      <c r="H3202" s="27">
        <f>IFERROR(VLOOKUP(A3202,[2]webService!$A:$I,4,FALSE),0)</f>
        <v>43044</v>
      </c>
      <c r="I3202" s="20">
        <f>IFERROR(VLOOKUP(A3202,[2]webService!$A:$II,5,FALSE),0)</f>
        <v>401303</v>
      </c>
      <c r="J3202" s="20">
        <f>IFERROR(VLOOKUP(A3202,[2]webService!$A:$I,6,FALSE),0)</f>
        <v>0</v>
      </c>
      <c r="K3202" s="20">
        <f>IFERROR(VLOOKUP(A3202,[2]webService!$A:$I,7,FALSE),0)</f>
        <v>0</v>
      </c>
      <c r="L3202" s="20">
        <f>IFERROR(VLOOKUP(A3202,[2]webService!$A:$I,8,FALSE),0)</f>
        <v>0</v>
      </c>
      <c r="M3202" s="28">
        <f>IFERROR(VLOOKUP(A3202,[2]webService!$A:$I,9,FALSE),0)</f>
        <v>0</v>
      </c>
      <c r="N3202" s="27">
        <f>IFERROR(VLOOKUP(A3202,[3]soaBnafar!$A:$G,2,FALSE),0)</f>
        <v>0</v>
      </c>
      <c r="O3202" s="20">
        <f>IFERROR(VLOOKUP(A3202,[3]soaBnafar!$A:$H,3,FALSE),0)</f>
        <v>0</v>
      </c>
      <c r="P3202" s="20">
        <f>IFERROR(VLOOKUP(A3202,[3]soaBnafar!$A:$G,4,FALSE),0)</f>
        <v>0</v>
      </c>
      <c r="Q3202" s="20">
        <f>IFERROR(VLOOKUP(A3202,[3]soaBnafar!$A:$G,5,FALSE),0)</f>
        <v>0</v>
      </c>
      <c r="R3202" s="20">
        <f>IFERROR(VLOOKUP(A3202,[3]soaBnafar!$A:$G,6,FALSE),0)</f>
        <v>0</v>
      </c>
      <c r="S3202" s="20">
        <f>IFERROR(VLOOKUP(A3202,[3]soaBnafar!$A:$G,7,FALSE),0)</f>
        <v>0</v>
      </c>
      <c r="T3202" s="32">
        <f t="shared" si="590"/>
        <v>43044</v>
      </c>
      <c r="U3202" s="21">
        <f t="shared" si="591"/>
        <v>401303</v>
      </c>
      <c r="V3202" s="21">
        <f t="shared" si="592"/>
        <v>0</v>
      </c>
      <c r="W3202" s="21">
        <f t="shared" si="593"/>
        <v>0</v>
      </c>
      <c r="X3202" s="21">
        <f t="shared" si="594"/>
        <v>0</v>
      </c>
      <c r="Y3202" s="33">
        <f t="shared" si="595"/>
        <v>0</v>
      </c>
      <c r="Z3202" s="4" t="str">
        <f t="shared" si="596"/>
        <v>Sim</v>
      </c>
      <c r="AA3202" s="4" t="str">
        <f t="shared" si="597"/>
        <v>Sim</v>
      </c>
      <c r="AB3202" s="4" t="str">
        <f t="shared" si="598"/>
        <v>Não</v>
      </c>
      <c r="AC3202" s="4" t="str">
        <f t="shared" si="599"/>
        <v>Não</v>
      </c>
      <c r="AD3202" s="4" t="str">
        <f t="shared" si="600"/>
        <v>Não</v>
      </c>
      <c r="AE3202" s="30" t="str">
        <f t="shared" si="601"/>
        <v>Não</v>
      </c>
    </row>
    <row r="3203" spans="1:31" x14ac:dyDescent="0.25">
      <c r="A3203" s="23">
        <v>431936</v>
      </c>
      <c r="B3203" s="27">
        <f>IFERROR(VLOOKUP(A3203,[1]Monitoramento_Base_somente_disp!$A:$L,5,FALSE),0)</f>
        <v>0</v>
      </c>
      <c r="C3203" s="20">
        <f>IFERROR(VLOOKUP(A3203,[1]Monitoramento_Base_somente_disp!$A:$L,6,FALSE),0)</f>
        <v>0</v>
      </c>
      <c r="D3203" s="20">
        <f>IFERROR(VLOOKUP(A3203,[1]Monitoramento_Base_somente_disp!$A:$L,7,FALSE),0)</f>
        <v>0</v>
      </c>
      <c r="E3203" s="20">
        <f>IFERROR(VLOOKUP(A3203,[1]Monitoramento_Base_somente_disp!$A:$L,8,FALSE),0)</f>
        <v>0</v>
      </c>
      <c r="F3203" s="20">
        <f>IFERROR(VLOOKUP(A3203,[1]Monitoramento_Base_somente_disp!$A:$L,9,FALSE),0)</f>
        <v>0</v>
      </c>
      <c r="G3203" s="28">
        <f>IFERROR(VLOOKUP(A3203,[1]Monitoramento_Base_somente_disp!$A:$L,10,FALSE),0)</f>
        <v>0</v>
      </c>
      <c r="H3203" s="27">
        <f>IFERROR(VLOOKUP(A3203,[2]webService!$A:$I,4,FALSE),0)</f>
        <v>0</v>
      </c>
      <c r="I3203" s="20">
        <f>IFERROR(VLOOKUP(A3203,[2]webService!$A:$II,5,FALSE),0)</f>
        <v>0</v>
      </c>
      <c r="J3203" s="20">
        <f>IFERROR(VLOOKUP(A3203,[2]webService!$A:$I,6,FALSE),0)</f>
        <v>0</v>
      </c>
      <c r="K3203" s="20">
        <f>IFERROR(VLOOKUP(A3203,[2]webService!$A:$I,7,FALSE),0)</f>
        <v>0</v>
      </c>
      <c r="L3203" s="20">
        <f>IFERROR(VLOOKUP(A3203,[2]webService!$A:$I,8,FALSE),0)</f>
        <v>0</v>
      </c>
      <c r="M3203" s="28">
        <f>IFERROR(VLOOKUP(A3203,[2]webService!$A:$I,9,FALSE),0)</f>
        <v>0</v>
      </c>
      <c r="N3203" s="27">
        <f>IFERROR(VLOOKUP(A3203,[3]soaBnafar!$A:$G,2,FALSE),0)</f>
        <v>0</v>
      </c>
      <c r="O3203" s="20">
        <f>IFERROR(VLOOKUP(A3203,[3]soaBnafar!$A:$H,3,FALSE),0)</f>
        <v>0</v>
      </c>
      <c r="P3203" s="20">
        <f>IFERROR(VLOOKUP(A3203,[3]soaBnafar!$A:$G,4,FALSE),0)</f>
        <v>0</v>
      </c>
      <c r="Q3203" s="20">
        <f>IFERROR(VLOOKUP(A3203,[3]soaBnafar!$A:$G,5,FALSE),0)</f>
        <v>0</v>
      </c>
      <c r="R3203" s="20">
        <f>IFERROR(VLOOKUP(A3203,[3]soaBnafar!$A:$G,6,FALSE),0)</f>
        <v>0</v>
      </c>
      <c r="S3203" s="20">
        <f>IFERROR(VLOOKUP(A3203,[3]soaBnafar!$A:$G,7,FALSE),0)</f>
        <v>0</v>
      </c>
      <c r="T3203" s="32">
        <f t="shared" si="590"/>
        <v>0</v>
      </c>
      <c r="U3203" s="21">
        <f t="shared" si="591"/>
        <v>0</v>
      </c>
      <c r="V3203" s="21">
        <f t="shared" si="592"/>
        <v>0</v>
      </c>
      <c r="W3203" s="21">
        <f t="shared" si="593"/>
        <v>0</v>
      </c>
      <c r="X3203" s="21">
        <f t="shared" si="594"/>
        <v>0</v>
      </c>
      <c r="Y3203" s="33">
        <f t="shared" si="595"/>
        <v>0</v>
      </c>
      <c r="Z3203" s="4" t="str">
        <f t="shared" si="596"/>
        <v>Não</v>
      </c>
      <c r="AA3203" s="4" t="str">
        <f t="shared" si="597"/>
        <v>Não</v>
      </c>
      <c r="AB3203" s="4" t="str">
        <f t="shared" si="598"/>
        <v>Não</v>
      </c>
      <c r="AC3203" s="4" t="str">
        <f t="shared" si="599"/>
        <v>Não</v>
      </c>
      <c r="AD3203" s="4" t="str">
        <f t="shared" si="600"/>
        <v>Não</v>
      </c>
      <c r="AE3203" s="30" t="str">
        <f t="shared" si="601"/>
        <v>Não</v>
      </c>
    </row>
    <row r="3204" spans="1:31" x14ac:dyDescent="0.25">
      <c r="A3204" s="23">
        <v>431937</v>
      </c>
      <c r="B3204" s="27">
        <f>IFERROR(VLOOKUP(A3204,[1]Monitoramento_Base_somente_disp!$A:$L,5,FALSE),0)</f>
        <v>0</v>
      </c>
      <c r="C3204" s="20">
        <f>IFERROR(VLOOKUP(A3204,[1]Monitoramento_Base_somente_disp!$A:$L,6,FALSE),0)</f>
        <v>0</v>
      </c>
      <c r="D3204" s="20">
        <f>IFERROR(VLOOKUP(A3204,[1]Monitoramento_Base_somente_disp!$A:$L,7,FALSE),0)</f>
        <v>0</v>
      </c>
      <c r="E3204" s="20">
        <f>IFERROR(VLOOKUP(A3204,[1]Monitoramento_Base_somente_disp!$A:$L,8,FALSE),0)</f>
        <v>0</v>
      </c>
      <c r="F3204" s="20">
        <f>IFERROR(VLOOKUP(A3204,[1]Monitoramento_Base_somente_disp!$A:$L,9,FALSE),0)</f>
        <v>0</v>
      </c>
      <c r="G3204" s="28">
        <f>IFERROR(VLOOKUP(A3204,[1]Monitoramento_Base_somente_disp!$A:$L,10,FALSE),0)</f>
        <v>0</v>
      </c>
      <c r="H3204" s="27">
        <f>IFERROR(VLOOKUP(A3204,[2]webService!$A:$I,4,FALSE),0)</f>
        <v>41677</v>
      </c>
      <c r="I3204" s="20">
        <f>IFERROR(VLOOKUP(A3204,[2]webService!$A:$II,5,FALSE),0)</f>
        <v>216411</v>
      </c>
      <c r="J3204" s="20">
        <f>IFERROR(VLOOKUP(A3204,[2]webService!$A:$I,6,FALSE),0)</f>
        <v>0</v>
      </c>
      <c r="K3204" s="20">
        <f>IFERROR(VLOOKUP(A3204,[2]webService!$A:$I,7,FALSE),0)</f>
        <v>0</v>
      </c>
      <c r="L3204" s="20">
        <f>IFERROR(VLOOKUP(A3204,[2]webService!$A:$I,8,FALSE),0)</f>
        <v>0</v>
      </c>
      <c r="M3204" s="28">
        <f>IFERROR(VLOOKUP(A3204,[2]webService!$A:$I,9,FALSE),0)</f>
        <v>0</v>
      </c>
      <c r="N3204" s="27">
        <f>IFERROR(VLOOKUP(A3204,[3]soaBnafar!$A:$G,2,FALSE),0)</f>
        <v>0</v>
      </c>
      <c r="O3204" s="20">
        <f>IFERROR(VLOOKUP(A3204,[3]soaBnafar!$A:$H,3,FALSE),0)</f>
        <v>0</v>
      </c>
      <c r="P3204" s="20">
        <f>IFERROR(VLOOKUP(A3204,[3]soaBnafar!$A:$G,4,FALSE),0)</f>
        <v>0</v>
      </c>
      <c r="Q3204" s="20">
        <f>IFERROR(VLOOKUP(A3204,[3]soaBnafar!$A:$G,5,FALSE),0)</f>
        <v>0</v>
      </c>
      <c r="R3204" s="20">
        <f>IFERROR(VLOOKUP(A3204,[3]soaBnafar!$A:$G,6,FALSE),0)</f>
        <v>0</v>
      </c>
      <c r="S3204" s="20">
        <f>IFERROR(VLOOKUP(A3204,[3]soaBnafar!$A:$G,7,FALSE),0)</f>
        <v>0</v>
      </c>
      <c r="T3204" s="32">
        <f t="shared" si="590"/>
        <v>41677</v>
      </c>
      <c r="U3204" s="21">
        <f t="shared" si="591"/>
        <v>216411</v>
      </c>
      <c r="V3204" s="21">
        <f t="shared" si="592"/>
        <v>0</v>
      </c>
      <c r="W3204" s="21">
        <f t="shared" si="593"/>
        <v>0</v>
      </c>
      <c r="X3204" s="21">
        <f t="shared" si="594"/>
        <v>0</v>
      </c>
      <c r="Y3204" s="33">
        <f t="shared" si="595"/>
        <v>0</v>
      </c>
      <c r="Z3204" s="4" t="str">
        <f t="shared" si="596"/>
        <v>Sim</v>
      </c>
      <c r="AA3204" s="4" t="str">
        <f t="shared" si="597"/>
        <v>Sim</v>
      </c>
      <c r="AB3204" s="4" t="str">
        <f t="shared" si="598"/>
        <v>Não</v>
      </c>
      <c r="AC3204" s="4" t="str">
        <f t="shared" si="599"/>
        <v>Não</v>
      </c>
      <c r="AD3204" s="4" t="str">
        <f t="shared" si="600"/>
        <v>Não</v>
      </c>
      <c r="AE3204" s="30" t="str">
        <f t="shared" si="601"/>
        <v>Não</v>
      </c>
    </row>
    <row r="3205" spans="1:31" x14ac:dyDescent="0.25">
      <c r="A3205" s="23">
        <v>431940</v>
      </c>
      <c r="B3205" s="27">
        <f>IFERROR(VLOOKUP(A3205,[1]Monitoramento_Base_somente_disp!$A:$L,5,FALSE),0)</f>
        <v>0</v>
      </c>
      <c r="C3205" s="20">
        <f>IFERROR(VLOOKUP(A3205,[1]Monitoramento_Base_somente_disp!$A:$L,6,FALSE),0)</f>
        <v>4866540</v>
      </c>
      <c r="D3205" s="20">
        <f>IFERROR(VLOOKUP(A3205,[1]Monitoramento_Base_somente_disp!$A:$L,7,FALSE),0)</f>
        <v>0</v>
      </c>
      <c r="E3205" s="20">
        <f>IFERROR(VLOOKUP(A3205,[1]Monitoramento_Base_somente_disp!$A:$L,8,FALSE),0)</f>
        <v>2433270</v>
      </c>
      <c r="F3205" s="20">
        <f>IFERROR(VLOOKUP(A3205,[1]Monitoramento_Base_somente_disp!$A:$L,9,FALSE),0)</f>
        <v>0</v>
      </c>
      <c r="G3205" s="28">
        <f>IFERROR(VLOOKUP(A3205,[1]Monitoramento_Base_somente_disp!$A:$L,10,FALSE),0)</f>
        <v>0</v>
      </c>
      <c r="H3205" s="27">
        <f>IFERROR(VLOOKUP(A3205,[2]webService!$A:$I,4,FALSE),0)</f>
        <v>110163</v>
      </c>
      <c r="I3205" s="20">
        <f>IFERROR(VLOOKUP(A3205,[2]webService!$A:$II,5,FALSE),0)</f>
        <v>699265</v>
      </c>
      <c r="J3205" s="20">
        <f>IFERROR(VLOOKUP(A3205,[2]webService!$A:$I,6,FALSE),0)</f>
        <v>0</v>
      </c>
      <c r="K3205" s="20">
        <f>IFERROR(VLOOKUP(A3205,[2]webService!$A:$I,7,FALSE),0)</f>
        <v>0</v>
      </c>
      <c r="L3205" s="20">
        <f>IFERROR(VLOOKUP(A3205,[2]webService!$A:$I,8,FALSE),0)</f>
        <v>0</v>
      </c>
      <c r="M3205" s="28">
        <f>IFERROR(VLOOKUP(A3205,[2]webService!$A:$I,9,FALSE),0)</f>
        <v>0</v>
      </c>
      <c r="N3205" s="27">
        <f>IFERROR(VLOOKUP(A3205,[3]soaBnafar!$A:$G,2,FALSE),0)</f>
        <v>0</v>
      </c>
      <c r="O3205" s="20">
        <f>IFERROR(VLOOKUP(A3205,[3]soaBnafar!$A:$H,3,FALSE),0)</f>
        <v>0</v>
      </c>
      <c r="P3205" s="20">
        <f>IFERROR(VLOOKUP(A3205,[3]soaBnafar!$A:$G,4,FALSE),0)</f>
        <v>0</v>
      </c>
      <c r="Q3205" s="20">
        <f>IFERROR(VLOOKUP(A3205,[3]soaBnafar!$A:$G,5,FALSE),0)</f>
        <v>0</v>
      </c>
      <c r="R3205" s="20">
        <f>IFERROR(VLOOKUP(A3205,[3]soaBnafar!$A:$G,6,FALSE),0)</f>
        <v>0</v>
      </c>
      <c r="S3205" s="20">
        <f>IFERROR(VLOOKUP(A3205,[3]soaBnafar!$A:$G,7,FALSE),0)</f>
        <v>0</v>
      </c>
      <c r="T3205" s="32">
        <f t="shared" si="590"/>
        <v>110163</v>
      </c>
      <c r="U3205" s="21">
        <f t="shared" si="591"/>
        <v>5565805</v>
      </c>
      <c r="V3205" s="21">
        <f t="shared" si="592"/>
        <v>0</v>
      </c>
      <c r="W3205" s="21">
        <f t="shared" si="593"/>
        <v>2433270</v>
      </c>
      <c r="X3205" s="21">
        <f t="shared" si="594"/>
        <v>0</v>
      </c>
      <c r="Y3205" s="33">
        <f t="shared" si="595"/>
        <v>0</v>
      </c>
      <c r="Z3205" s="4" t="str">
        <f t="shared" si="596"/>
        <v>Sim</v>
      </c>
      <c r="AA3205" s="4" t="str">
        <f t="shared" si="597"/>
        <v>Sim</v>
      </c>
      <c r="AB3205" s="4" t="str">
        <f t="shared" si="598"/>
        <v>Não</v>
      </c>
      <c r="AC3205" s="4" t="str">
        <f t="shared" si="599"/>
        <v>Sim</v>
      </c>
      <c r="AD3205" s="4" t="str">
        <f t="shared" si="600"/>
        <v>Não</v>
      </c>
      <c r="AE3205" s="30" t="str">
        <f t="shared" si="601"/>
        <v>Não</v>
      </c>
    </row>
    <row r="3206" spans="1:31" x14ac:dyDescent="0.25">
      <c r="A3206" s="23">
        <v>431960</v>
      </c>
      <c r="B3206" s="27">
        <f>IFERROR(VLOOKUP(A3206,[1]Monitoramento_Base_somente_disp!$A:$L,5,FALSE),0)</f>
        <v>0</v>
      </c>
      <c r="C3206" s="20">
        <f>IFERROR(VLOOKUP(A3206,[1]Monitoramento_Base_somente_disp!$A:$L,6,FALSE),0)</f>
        <v>43039360</v>
      </c>
      <c r="D3206" s="20">
        <f>IFERROR(VLOOKUP(A3206,[1]Monitoramento_Base_somente_disp!$A:$L,7,FALSE),0)</f>
        <v>0</v>
      </c>
      <c r="E3206" s="20">
        <f>IFERROR(VLOOKUP(A3206,[1]Monitoramento_Base_somente_disp!$A:$L,8,FALSE),0)</f>
        <v>21519680</v>
      </c>
      <c r="F3206" s="20">
        <f>IFERROR(VLOOKUP(A3206,[1]Monitoramento_Base_somente_disp!$A:$L,9,FALSE),0)</f>
        <v>0</v>
      </c>
      <c r="G3206" s="28">
        <f>IFERROR(VLOOKUP(A3206,[1]Monitoramento_Base_somente_disp!$A:$L,10,FALSE),0)</f>
        <v>0</v>
      </c>
      <c r="H3206" s="27">
        <f>IFERROR(VLOOKUP(A3206,[2]webService!$A:$I,4,FALSE),0)</f>
        <v>218617</v>
      </c>
      <c r="I3206" s="20">
        <f>IFERROR(VLOOKUP(A3206,[2]webService!$A:$II,5,FALSE),0)</f>
        <v>1484485</v>
      </c>
      <c r="J3206" s="20">
        <f>IFERROR(VLOOKUP(A3206,[2]webService!$A:$I,6,FALSE),0)</f>
        <v>149471</v>
      </c>
      <c r="K3206" s="20">
        <f>IFERROR(VLOOKUP(A3206,[2]webService!$A:$I,7,FALSE),0)</f>
        <v>0</v>
      </c>
      <c r="L3206" s="20">
        <f>IFERROR(VLOOKUP(A3206,[2]webService!$A:$I,8,FALSE),0)</f>
        <v>0</v>
      </c>
      <c r="M3206" s="28">
        <f>IFERROR(VLOOKUP(A3206,[2]webService!$A:$I,9,FALSE),0)</f>
        <v>0</v>
      </c>
      <c r="N3206" s="27">
        <f>IFERROR(VLOOKUP(A3206,[3]soaBnafar!$A:$G,2,FALSE),0)</f>
        <v>0</v>
      </c>
      <c r="O3206" s="20">
        <f>IFERROR(VLOOKUP(A3206,[3]soaBnafar!$A:$H,3,FALSE),0)</f>
        <v>0</v>
      </c>
      <c r="P3206" s="20">
        <f>IFERROR(VLOOKUP(A3206,[3]soaBnafar!$A:$G,4,FALSE),0)</f>
        <v>0</v>
      </c>
      <c r="Q3206" s="20">
        <f>IFERROR(VLOOKUP(A3206,[3]soaBnafar!$A:$G,5,FALSE),0)</f>
        <v>0</v>
      </c>
      <c r="R3206" s="20">
        <f>IFERROR(VLOOKUP(A3206,[3]soaBnafar!$A:$G,6,FALSE),0)</f>
        <v>0</v>
      </c>
      <c r="S3206" s="20">
        <f>IFERROR(VLOOKUP(A3206,[3]soaBnafar!$A:$G,7,FALSE),0)</f>
        <v>0</v>
      </c>
      <c r="T3206" s="32">
        <f t="shared" ref="T3206:T3269" si="602">B3206+H3206+N3206</f>
        <v>218617</v>
      </c>
      <c r="U3206" s="21">
        <f t="shared" ref="U3206:U3269" si="603">C3206+I3206+O3206</f>
        <v>44523845</v>
      </c>
      <c r="V3206" s="21">
        <f t="shared" ref="V3206:V3269" si="604">D3206+J3206+P3206</f>
        <v>149471</v>
      </c>
      <c r="W3206" s="21">
        <f t="shared" ref="W3206:W3269" si="605">E3206+K3206+Q3206</f>
        <v>21519680</v>
      </c>
      <c r="X3206" s="21">
        <f t="shared" ref="X3206:X3269" si="606">F3206+L3206+R3206</f>
        <v>0</v>
      </c>
      <c r="Y3206" s="33">
        <f t="shared" ref="Y3206:Y3269" si="607">G3206+M3206+S3206</f>
        <v>0</v>
      </c>
      <c r="Z3206" s="4" t="str">
        <f t="shared" ref="Z3206:Z3269" si="608">IF(T3206=0,"Não","Sim")</f>
        <v>Sim</v>
      </c>
      <c r="AA3206" s="4" t="str">
        <f t="shared" ref="AA3206:AA3269" si="609">IF(U3206=0,"Não","Sim")</f>
        <v>Sim</v>
      </c>
      <c r="AB3206" s="4" t="str">
        <f t="shared" ref="AB3206:AB3269" si="610">IF(V3206=0,"Não","Sim")</f>
        <v>Sim</v>
      </c>
      <c r="AC3206" s="4" t="str">
        <f t="shared" ref="AC3206:AC3269" si="611">IF(W3206=0,"Não","Sim")</f>
        <v>Sim</v>
      </c>
      <c r="AD3206" s="4" t="str">
        <f t="shared" ref="AD3206:AD3269" si="612">IF(X3206=0,"Não","Sim")</f>
        <v>Não</v>
      </c>
      <c r="AE3206" s="30" t="str">
        <f t="shared" ref="AE3206:AE3269" si="613">IF(Y3206=0,"Não","Sim")</f>
        <v>Não</v>
      </c>
    </row>
    <row r="3207" spans="1:31" x14ac:dyDescent="0.25">
      <c r="A3207" s="23">
        <v>431973</v>
      </c>
      <c r="B3207" s="27">
        <f>IFERROR(VLOOKUP(A3207,[1]Monitoramento_Base_somente_disp!$A:$L,5,FALSE),0)</f>
        <v>0</v>
      </c>
      <c r="C3207" s="20">
        <f>IFERROR(VLOOKUP(A3207,[1]Monitoramento_Base_somente_disp!$A:$L,6,FALSE),0)</f>
        <v>0</v>
      </c>
      <c r="D3207" s="20">
        <f>IFERROR(VLOOKUP(A3207,[1]Monitoramento_Base_somente_disp!$A:$L,7,FALSE),0)</f>
        <v>0</v>
      </c>
      <c r="E3207" s="20">
        <f>IFERROR(VLOOKUP(A3207,[1]Monitoramento_Base_somente_disp!$A:$L,8,FALSE),0)</f>
        <v>0</v>
      </c>
      <c r="F3207" s="20">
        <f>IFERROR(VLOOKUP(A3207,[1]Monitoramento_Base_somente_disp!$A:$L,9,FALSE),0)</f>
        <v>0</v>
      </c>
      <c r="G3207" s="28">
        <f>IFERROR(VLOOKUP(A3207,[1]Monitoramento_Base_somente_disp!$A:$L,10,FALSE),0)</f>
        <v>0</v>
      </c>
      <c r="H3207" s="27">
        <f>IFERROR(VLOOKUP(A3207,[2]webService!$A:$I,4,FALSE),0)</f>
        <v>31708</v>
      </c>
      <c r="I3207" s="20">
        <f>IFERROR(VLOOKUP(A3207,[2]webService!$A:$II,5,FALSE),0)</f>
        <v>655046</v>
      </c>
      <c r="J3207" s="20">
        <f>IFERROR(VLOOKUP(A3207,[2]webService!$A:$I,6,FALSE),0)</f>
        <v>0</v>
      </c>
      <c r="K3207" s="20">
        <f>IFERROR(VLOOKUP(A3207,[2]webService!$A:$I,7,FALSE),0)</f>
        <v>0</v>
      </c>
      <c r="L3207" s="20">
        <f>IFERROR(VLOOKUP(A3207,[2]webService!$A:$I,8,FALSE),0)</f>
        <v>0</v>
      </c>
      <c r="M3207" s="28">
        <f>IFERROR(VLOOKUP(A3207,[2]webService!$A:$I,9,FALSE),0)</f>
        <v>0</v>
      </c>
      <c r="N3207" s="27">
        <f>IFERROR(VLOOKUP(A3207,[3]soaBnafar!$A:$G,2,FALSE),0)</f>
        <v>0</v>
      </c>
      <c r="O3207" s="20">
        <f>IFERROR(VLOOKUP(A3207,[3]soaBnafar!$A:$H,3,FALSE),0)</f>
        <v>0</v>
      </c>
      <c r="P3207" s="20">
        <f>IFERROR(VLOOKUP(A3207,[3]soaBnafar!$A:$G,4,FALSE),0)</f>
        <v>0</v>
      </c>
      <c r="Q3207" s="20">
        <f>IFERROR(VLOOKUP(A3207,[3]soaBnafar!$A:$G,5,FALSE),0)</f>
        <v>0</v>
      </c>
      <c r="R3207" s="20">
        <f>IFERROR(VLOOKUP(A3207,[3]soaBnafar!$A:$G,6,FALSE),0)</f>
        <v>0</v>
      </c>
      <c r="S3207" s="20">
        <f>IFERROR(VLOOKUP(A3207,[3]soaBnafar!$A:$G,7,FALSE),0)</f>
        <v>0</v>
      </c>
      <c r="T3207" s="32">
        <f t="shared" si="602"/>
        <v>31708</v>
      </c>
      <c r="U3207" s="21">
        <f t="shared" si="603"/>
        <v>655046</v>
      </c>
      <c r="V3207" s="21">
        <f t="shared" si="604"/>
        <v>0</v>
      </c>
      <c r="W3207" s="21">
        <f t="shared" si="605"/>
        <v>0</v>
      </c>
      <c r="X3207" s="21">
        <f t="shared" si="606"/>
        <v>0</v>
      </c>
      <c r="Y3207" s="33">
        <f t="shared" si="607"/>
        <v>0</v>
      </c>
      <c r="Z3207" s="4" t="str">
        <f t="shared" si="608"/>
        <v>Sim</v>
      </c>
      <c r="AA3207" s="4" t="str">
        <f t="shared" si="609"/>
        <v>Sim</v>
      </c>
      <c r="AB3207" s="4" t="str">
        <f t="shared" si="610"/>
        <v>Não</v>
      </c>
      <c r="AC3207" s="4" t="str">
        <f t="shared" si="611"/>
        <v>Não</v>
      </c>
      <c r="AD3207" s="4" t="str">
        <f t="shared" si="612"/>
        <v>Não</v>
      </c>
      <c r="AE3207" s="30" t="str">
        <f t="shared" si="613"/>
        <v>Não</v>
      </c>
    </row>
    <row r="3208" spans="1:31" x14ac:dyDescent="0.25">
      <c r="A3208" s="23">
        <v>431980</v>
      </c>
      <c r="B3208" s="27">
        <f>IFERROR(VLOOKUP(A3208,[1]Monitoramento_Base_somente_disp!$A:$L,5,FALSE),0)</f>
        <v>0</v>
      </c>
      <c r="C3208" s="20">
        <f>IFERROR(VLOOKUP(A3208,[1]Monitoramento_Base_somente_disp!$A:$L,6,FALSE),0)</f>
        <v>0</v>
      </c>
      <c r="D3208" s="20">
        <f>IFERROR(VLOOKUP(A3208,[1]Monitoramento_Base_somente_disp!$A:$L,7,FALSE),0)</f>
        <v>0</v>
      </c>
      <c r="E3208" s="20">
        <f>IFERROR(VLOOKUP(A3208,[1]Monitoramento_Base_somente_disp!$A:$L,8,FALSE),0)</f>
        <v>0</v>
      </c>
      <c r="F3208" s="20">
        <f>IFERROR(VLOOKUP(A3208,[1]Monitoramento_Base_somente_disp!$A:$L,9,FALSE),0)</f>
        <v>0</v>
      </c>
      <c r="G3208" s="28">
        <f>IFERROR(VLOOKUP(A3208,[1]Monitoramento_Base_somente_disp!$A:$L,10,FALSE),0)</f>
        <v>0</v>
      </c>
      <c r="H3208" s="27">
        <f>IFERROR(VLOOKUP(A3208,[2]webService!$A:$I,4,FALSE),0)</f>
        <v>0</v>
      </c>
      <c r="I3208" s="20">
        <f>IFERROR(VLOOKUP(A3208,[2]webService!$A:$II,5,FALSE),0)</f>
        <v>0</v>
      </c>
      <c r="J3208" s="20">
        <f>IFERROR(VLOOKUP(A3208,[2]webService!$A:$I,6,FALSE),0)</f>
        <v>0</v>
      </c>
      <c r="K3208" s="20">
        <f>IFERROR(VLOOKUP(A3208,[2]webService!$A:$I,7,FALSE),0)</f>
        <v>0</v>
      </c>
      <c r="L3208" s="20">
        <f>IFERROR(VLOOKUP(A3208,[2]webService!$A:$I,8,FALSE),0)</f>
        <v>0</v>
      </c>
      <c r="M3208" s="28">
        <f>IFERROR(VLOOKUP(A3208,[2]webService!$A:$I,9,FALSE),0)</f>
        <v>0</v>
      </c>
      <c r="N3208" s="27">
        <f>IFERROR(VLOOKUP(A3208,[3]soaBnafar!$A:$G,2,FALSE),0)</f>
        <v>0</v>
      </c>
      <c r="O3208" s="20">
        <f>IFERROR(VLOOKUP(A3208,[3]soaBnafar!$A:$H,3,FALSE),0)</f>
        <v>0</v>
      </c>
      <c r="P3208" s="20">
        <f>IFERROR(VLOOKUP(A3208,[3]soaBnafar!$A:$G,4,FALSE),0)</f>
        <v>0</v>
      </c>
      <c r="Q3208" s="20">
        <f>IFERROR(VLOOKUP(A3208,[3]soaBnafar!$A:$G,5,FALSE),0)</f>
        <v>0</v>
      </c>
      <c r="R3208" s="20">
        <f>IFERROR(VLOOKUP(A3208,[3]soaBnafar!$A:$G,6,FALSE),0)</f>
        <v>0</v>
      </c>
      <c r="S3208" s="20">
        <f>IFERROR(VLOOKUP(A3208,[3]soaBnafar!$A:$G,7,FALSE),0)</f>
        <v>0</v>
      </c>
      <c r="T3208" s="32">
        <f t="shared" si="602"/>
        <v>0</v>
      </c>
      <c r="U3208" s="21">
        <f t="shared" si="603"/>
        <v>0</v>
      </c>
      <c r="V3208" s="21">
        <f t="shared" si="604"/>
        <v>0</v>
      </c>
      <c r="W3208" s="21">
        <f t="shared" si="605"/>
        <v>0</v>
      </c>
      <c r="X3208" s="21">
        <f t="shared" si="606"/>
        <v>0</v>
      </c>
      <c r="Y3208" s="33">
        <f t="shared" si="607"/>
        <v>0</v>
      </c>
      <c r="Z3208" s="4" t="str">
        <f t="shared" si="608"/>
        <v>Não</v>
      </c>
      <c r="AA3208" s="4" t="str">
        <f t="shared" si="609"/>
        <v>Não</v>
      </c>
      <c r="AB3208" s="4" t="str">
        <f t="shared" si="610"/>
        <v>Não</v>
      </c>
      <c r="AC3208" s="4" t="str">
        <f t="shared" si="611"/>
        <v>Não</v>
      </c>
      <c r="AD3208" s="4" t="str">
        <f t="shared" si="612"/>
        <v>Não</v>
      </c>
      <c r="AE3208" s="30" t="str">
        <f t="shared" si="613"/>
        <v>Não</v>
      </c>
    </row>
    <row r="3209" spans="1:31" x14ac:dyDescent="0.25">
      <c r="A3209" s="23">
        <v>431990</v>
      </c>
      <c r="B3209" s="27">
        <f>IFERROR(VLOOKUP(A3209,[1]Monitoramento_Base_somente_disp!$A:$L,5,FALSE),0)</f>
        <v>0</v>
      </c>
      <c r="C3209" s="20">
        <f>IFERROR(VLOOKUP(A3209,[1]Monitoramento_Base_somente_disp!$A:$L,6,FALSE),0)</f>
        <v>0</v>
      </c>
      <c r="D3209" s="20">
        <f>IFERROR(VLOOKUP(A3209,[1]Monitoramento_Base_somente_disp!$A:$L,7,FALSE),0)</f>
        <v>0</v>
      </c>
      <c r="E3209" s="20">
        <f>IFERROR(VLOOKUP(A3209,[1]Monitoramento_Base_somente_disp!$A:$L,8,FALSE),0)</f>
        <v>0</v>
      </c>
      <c r="F3209" s="20">
        <f>IFERROR(VLOOKUP(A3209,[1]Monitoramento_Base_somente_disp!$A:$L,9,FALSE),0)</f>
        <v>0</v>
      </c>
      <c r="G3209" s="28">
        <f>IFERROR(VLOOKUP(A3209,[1]Monitoramento_Base_somente_disp!$A:$L,10,FALSE),0)</f>
        <v>0</v>
      </c>
      <c r="H3209" s="27">
        <f>IFERROR(VLOOKUP(A3209,[2]webService!$A:$I,4,FALSE),0)</f>
        <v>0</v>
      </c>
      <c r="I3209" s="20">
        <f>IFERROR(VLOOKUP(A3209,[2]webService!$A:$II,5,FALSE),0)</f>
        <v>0</v>
      </c>
      <c r="J3209" s="20">
        <f>IFERROR(VLOOKUP(A3209,[2]webService!$A:$I,6,FALSE),0)</f>
        <v>0</v>
      </c>
      <c r="K3209" s="20">
        <f>IFERROR(VLOOKUP(A3209,[2]webService!$A:$I,7,FALSE),0)</f>
        <v>0</v>
      </c>
      <c r="L3209" s="20">
        <f>IFERROR(VLOOKUP(A3209,[2]webService!$A:$I,8,FALSE),0)</f>
        <v>0</v>
      </c>
      <c r="M3209" s="28">
        <f>IFERROR(VLOOKUP(A3209,[2]webService!$A:$I,9,FALSE),0)</f>
        <v>0</v>
      </c>
      <c r="N3209" s="27">
        <f>IFERROR(VLOOKUP(A3209,[3]soaBnafar!$A:$G,2,FALSE),0)</f>
        <v>0</v>
      </c>
      <c r="O3209" s="20">
        <f>IFERROR(VLOOKUP(A3209,[3]soaBnafar!$A:$H,3,FALSE),0)</f>
        <v>0</v>
      </c>
      <c r="P3209" s="20">
        <f>IFERROR(VLOOKUP(A3209,[3]soaBnafar!$A:$G,4,FALSE),0)</f>
        <v>0</v>
      </c>
      <c r="Q3209" s="20">
        <f>IFERROR(VLOOKUP(A3209,[3]soaBnafar!$A:$G,5,FALSE),0)</f>
        <v>0</v>
      </c>
      <c r="R3209" s="20">
        <f>IFERROR(VLOOKUP(A3209,[3]soaBnafar!$A:$G,6,FALSE),0)</f>
        <v>0</v>
      </c>
      <c r="S3209" s="20">
        <f>IFERROR(VLOOKUP(A3209,[3]soaBnafar!$A:$G,7,FALSE),0)</f>
        <v>0</v>
      </c>
      <c r="T3209" s="32">
        <f t="shared" si="602"/>
        <v>0</v>
      </c>
      <c r="U3209" s="21">
        <f t="shared" si="603"/>
        <v>0</v>
      </c>
      <c r="V3209" s="21">
        <f t="shared" si="604"/>
        <v>0</v>
      </c>
      <c r="W3209" s="21">
        <f t="shared" si="605"/>
        <v>0</v>
      </c>
      <c r="X3209" s="21">
        <f t="shared" si="606"/>
        <v>0</v>
      </c>
      <c r="Y3209" s="33">
        <f t="shared" si="607"/>
        <v>0</v>
      </c>
      <c r="Z3209" s="4" t="str">
        <f t="shared" si="608"/>
        <v>Não</v>
      </c>
      <c r="AA3209" s="4" t="str">
        <f t="shared" si="609"/>
        <v>Não</v>
      </c>
      <c r="AB3209" s="4" t="str">
        <f t="shared" si="610"/>
        <v>Não</v>
      </c>
      <c r="AC3209" s="4" t="str">
        <f t="shared" si="611"/>
        <v>Não</v>
      </c>
      <c r="AD3209" s="4" t="str">
        <f t="shared" si="612"/>
        <v>Não</v>
      </c>
      <c r="AE3209" s="30" t="str">
        <f t="shared" si="613"/>
        <v>Não</v>
      </c>
    </row>
    <row r="3210" spans="1:31" x14ac:dyDescent="0.25">
      <c r="A3210" s="23">
        <v>432000</v>
      </c>
      <c r="B3210" s="27">
        <f>IFERROR(VLOOKUP(A3210,[1]Monitoramento_Base_somente_disp!$A:$L,5,FALSE),0)</f>
        <v>0</v>
      </c>
      <c r="C3210" s="20">
        <f>IFERROR(VLOOKUP(A3210,[1]Monitoramento_Base_somente_disp!$A:$L,6,FALSE),0)</f>
        <v>0</v>
      </c>
      <c r="D3210" s="20">
        <f>IFERROR(VLOOKUP(A3210,[1]Monitoramento_Base_somente_disp!$A:$L,7,FALSE),0)</f>
        <v>0</v>
      </c>
      <c r="E3210" s="20">
        <f>IFERROR(VLOOKUP(A3210,[1]Monitoramento_Base_somente_disp!$A:$L,8,FALSE),0)</f>
        <v>0</v>
      </c>
      <c r="F3210" s="20">
        <f>IFERROR(VLOOKUP(A3210,[1]Monitoramento_Base_somente_disp!$A:$L,9,FALSE),0)</f>
        <v>0</v>
      </c>
      <c r="G3210" s="28">
        <f>IFERROR(VLOOKUP(A3210,[1]Monitoramento_Base_somente_disp!$A:$L,10,FALSE),0)</f>
        <v>0</v>
      </c>
      <c r="H3210" s="27">
        <f>IFERROR(VLOOKUP(A3210,[2]webService!$A:$I,4,FALSE),0)</f>
        <v>873678</v>
      </c>
      <c r="I3210" s="20">
        <f>IFERROR(VLOOKUP(A3210,[2]webService!$A:$II,5,FALSE),0)</f>
        <v>4377443</v>
      </c>
      <c r="J3210" s="20">
        <f>IFERROR(VLOOKUP(A3210,[2]webService!$A:$I,6,FALSE),0)</f>
        <v>0</v>
      </c>
      <c r="K3210" s="20">
        <f>IFERROR(VLOOKUP(A3210,[2]webService!$A:$I,7,FALSE),0)</f>
        <v>4846865</v>
      </c>
      <c r="L3210" s="20">
        <f>IFERROR(VLOOKUP(A3210,[2]webService!$A:$I,8,FALSE),0)</f>
        <v>0</v>
      </c>
      <c r="M3210" s="28">
        <f>IFERROR(VLOOKUP(A3210,[2]webService!$A:$I,9,FALSE),0)</f>
        <v>0</v>
      </c>
      <c r="N3210" s="27">
        <f>IFERROR(VLOOKUP(A3210,[3]soaBnafar!$A:$G,2,FALSE),0)</f>
        <v>0</v>
      </c>
      <c r="O3210" s="20">
        <f>IFERROR(VLOOKUP(A3210,[3]soaBnafar!$A:$H,3,FALSE),0)</f>
        <v>0</v>
      </c>
      <c r="P3210" s="20">
        <f>IFERROR(VLOOKUP(A3210,[3]soaBnafar!$A:$G,4,FALSE),0)</f>
        <v>0</v>
      </c>
      <c r="Q3210" s="20">
        <f>IFERROR(VLOOKUP(A3210,[3]soaBnafar!$A:$G,5,FALSE),0)</f>
        <v>0</v>
      </c>
      <c r="R3210" s="20">
        <f>IFERROR(VLOOKUP(A3210,[3]soaBnafar!$A:$G,6,FALSE),0)</f>
        <v>0</v>
      </c>
      <c r="S3210" s="20">
        <f>IFERROR(VLOOKUP(A3210,[3]soaBnafar!$A:$G,7,FALSE),0)</f>
        <v>0</v>
      </c>
      <c r="T3210" s="32">
        <f t="shared" si="602"/>
        <v>873678</v>
      </c>
      <c r="U3210" s="21">
        <f t="shared" si="603"/>
        <v>4377443</v>
      </c>
      <c r="V3210" s="21">
        <f t="shared" si="604"/>
        <v>0</v>
      </c>
      <c r="W3210" s="21">
        <f t="shared" si="605"/>
        <v>4846865</v>
      </c>
      <c r="X3210" s="21">
        <f t="shared" si="606"/>
        <v>0</v>
      </c>
      <c r="Y3210" s="33">
        <f t="shared" si="607"/>
        <v>0</v>
      </c>
      <c r="Z3210" s="4" t="str">
        <f t="shared" si="608"/>
        <v>Sim</v>
      </c>
      <c r="AA3210" s="4" t="str">
        <f t="shared" si="609"/>
        <v>Sim</v>
      </c>
      <c r="AB3210" s="4" t="str">
        <f t="shared" si="610"/>
        <v>Não</v>
      </c>
      <c r="AC3210" s="4" t="str">
        <f t="shared" si="611"/>
        <v>Sim</v>
      </c>
      <c r="AD3210" s="4" t="str">
        <f t="shared" si="612"/>
        <v>Não</v>
      </c>
      <c r="AE3210" s="30" t="str">
        <f t="shared" si="613"/>
        <v>Não</v>
      </c>
    </row>
    <row r="3211" spans="1:31" x14ac:dyDescent="0.25">
      <c r="A3211" s="23">
        <v>432020</v>
      </c>
      <c r="B3211" s="27">
        <f>IFERROR(VLOOKUP(A3211,[1]Monitoramento_Base_somente_disp!$A:$L,5,FALSE),0)</f>
        <v>0</v>
      </c>
      <c r="C3211" s="20">
        <f>IFERROR(VLOOKUP(A3211,[1]Monitoramento_Base_somente_disp!$A:$L,6,FALSE),0)</f>
        <v>0</v>
      </c>
      <c r="D3211" s="20">
        <f>IFERROR(VLOOKUP(A3211,[1]Monitoramento_Base_somente_disp!$A:$L,7,FALSE),0)</f>
        <v>0</v>
      </c>
      <c r="E3211" s="20">
        <f>IFERROR(VLOOKUP(A3211,[1]Monitoramento_Base_somente_disp!$A:$L,8,FALSE),0)</f>
        <v>0</v>
      </c>
      <c r="F3211" s="20">
        <f>IFERROR(VLOOKUP(A3211,[1]Monitoramento_Base_somente_disp!$A:$L,9,FALSE),0)</f>
        <v>0</v>
      </c>
      <c r="G3211" s="28">
        <f>IFERROR(VLOOKUP(A3211,[1]Monitoramento_Base_somente_disp!$A:$L,10,FALSE),0)</f>
        <v>0</v>
      </c>
      <c r="H3211" s="27">
        <f>IFERROR(VLOOKUP(A3211,[2]webService!$A:$I,4,FALSE),0)</f>
        <v>0</v>
      </c>
      <c r="I3211" s="20">
        <f>IFERROR(VLOOKUP(A3211,[2]webService!$A:$II,5,FALSE),0)</f>
        <v>0</v>
      </c>
      <c r="J3211" s="20">
        <f>IFERROR(VLOOKUP(A3211,[2]webService!$A:$I,6,FALSE),0)</f>
        <v>0</v>
      </c>
      <c r="K3211" s="20">
        <f>IFERROR(VLOOKUP(A3211,[2]webService!$A:$I,7,FALSE),0)</f>
        <v>0</v>
      </c>
      <c r="L3211" s="20">
        <f>IFERROR(VLOOKUP(A3211,[2]webService!$A:$I,8,FALSE),0)</f>
        <v>0</v>
      </c>
      <c r="M3211" s="28">
        <f>IFERROR(VLOOKUP(A3211,[2]webService!$A:$I,9,FALSE),0)</f>
        <v>0</v>
      </c>
      <c r="N3211" s="27">
        <f>IFERROR(VLOOKUP(A3211,[3]soaBnafar!$A:$G,2,FALSE),0)</f>
        <v>0</v>
      </c>
      <c r="O3211" s="20">
        <f>IFERROR(VLOOKUP(A3211,[3]soaBnafar!$A:$H,3,FALSE),0)</f>
        <v>0</v>
      </c>
      <c r="P3211" s="20">
        <f>IFERROR(VLOOKUP(A3211,[3]soaBnafar!$A:$G,4,FALSE),0)</f>
        <v>0</v>
      </c>
      <c r="Q3211" s="20">
        <f>IFERROR(VLOOKUP(A3211,[3]soaBnafar!$A:$G,5,FALSE),0)</f>
        <v>0</v>
      </c>
      <c r="R3211" s="20">
        <f>IFERROR(VLOOKUP(A3211,[3]soaBnafar!$A:$G,6,FALSE),0)</f>
        <v>0</v>
      </c>
      <c r="S3211" s="20">
        <f>IFERROR(VLOOKUP(A3211,[3]soaBnafar!$A:$G,7,FALSE),0)</f>
        <v>0</v>
      </c>
      <c r="T3211" s="32">
        <f t="shared" si="602"/>
        <v>0</v>
      </c>
      <c r="U3211" s="21">
        <f t="shared" si="603"/>
        <v>0</v>
      </c>
      <c r="V3211" s="21">
        <f t="shared" si="604"/>
        <v>0</v>
      </c>
      <c r="W3211" s="21">
        <f t="shared" si="605"/>
        <v>0</v>
      </c>
      <c r="X3211" s="21">
        <f t="shared" si="606"/>
        <v>0</v>
      </c>
      <c r="Y3211" s="33">
        <f t="shared" si="607"/>
        <v>0</v>
      </c>
      <c r="Z3211" s="4" t="str">
        <f t="shared" si="608"/>
        <v>Não</v>
      </c>
      <c r="AA3211" s="4" t="str">
        <f t="shared" si="609"/>
        <v>Não</v>
      </c>
      <c r="AB3211" s="4" t="str">
        <f t="shared" si="610"/>
        <v>Não</v>
      </c>
      <c r="AC3211" s="4" t="str">
        <f t="shared" si="611"/>
        <v>Não</v>
      </c>
      <c r="AD3211" s="4" t="str">
        <f t="shared" si="612"/>
        <v>Não</v>
      </c>
      <c r="AE3211" s="30" t="str">
        <f t="shared" si="613"/>
        <v>Não</v>
      </c>
    </row>
    <row r="3212" spans="1:31" x14ac:dyDescent="0.25">
      <c r="A3212" s="23">
        <v>432023</v>
      </c>
      <c r="B3212" s="27">
        <f>IFERROR(VLOOKUP(A3212,[1]Monitoramento_Base_somente_disp!$A:$L,5,FALSE),0)</f>
        <v>0</v>
      </c>
      <c r="C3212" s="20">
        <f>IFERROR(VLOOKUP(A3212,[1]Monitoramento_Base_somente_disp!$A:$L,6,FALSE),0)</f>
        <v>0</v>
      </c>
      <c r="D3212" s="20">
        <f>IFERROR(VLOOKUP(A3212,[1]Monitoramento_Base_somente_disp!$A:$L,7,FALSE),0)</f>
        <v>0</v>
      </c>
      <c r="E3212" s="20">
        <f>IFERROR(VLOOKUP(A3212,[1]Monitoramento_Base_somente_disp!$A:$L,8,FALSE),0)</f>
        <v>0</v>
      </c>
      <c r="F3212" s="20">
        <f>IFERROR(VLOOKUP(A3212,[1]Monitoramento_Base_somente_disp!$A:$L,9,FALSE),0)</f>
        <v>0</v>
      </c>
      <c r="G3212" s="28">
        <f>IFERROR(VLOOKUP(A3212,[1]Monitoramento_Base_somente_disp!$A:$L,10,FALSE),0)</f>
        <v>0</v>
      </c>
      <c r="H3212" s="27">
        <f>IFERROR(VLOOKUP(A3212,[2]webService!$A:$I,4,FALSE),0)</f>
        <v>34835</v>
      </c>
      <c r="I3212" s="20">
        <f>IFERROR(VLOOKUP(A3212,[2]webService!$A:$II,5,FALSE),0)</f>
        <v>223666</v>
      </c>
      <c r="J3212" s="20">
        <f>IFERROR(VLOOKUP(A3212,[2]webService!$A:$I,6,FALSE),0)</f>
        <v>0</v>
      </c>
      <c r="K3212" s="20">
        <f>IFERROR(VLOOKUP(A3212,[2]webService!$A:$I,7,FALSE),0)</f>
        <v>0</v>
      </c>
      <c r="L3212" s="20">
        <f>IFERROR(VLOOKUP(A3212,[2]webService!$A:$I,8,FALSE),0)</f>
        <v>0</v>
      </c>
      <c r="M3212" s="28">
        <f>IFERROR(VLOOKUP(A3212,[2]webService!$A:$I,9,FALSE),0)</f>
        <v>0</v>
      </c>
      <c r="N3212" s="27">
        <f>IFERROR(VLOOKUP(A3212,[3]soaBnafar!$A:$G,2,FALSE),0)</f>
        <v>0</v>
      </c>
      <c r="O3212" s="20">
        <f>IFERROR(VLOOKUP(A3212,[3]soaBnafar!$A:$H,3,FALSE),0)</f>
        <v>0</v>
      </c>
      <c r="P3212" s="20">
        <f>IFERROR(VLOOKUP(A3212,[3]soaBnafar!$A:$G,4,FALSE),0)</f>
        <v>0</v>
      </c>
      <c r="Q3212" s="20">
        <f>IFERROR(VLOOKUP(A3212,[3]soaBnafar!$A:$G,5,FALSE),0)</f>
        <v>0</v>
      </c>
      <c r="R3212" s="20">
        <f>IFERROR(VLOOKUP(A3212,[3]soaBnafar!$A:$G,6,FALSE),0)</f>
        <v>0</v>
      </c>
      <c r="S3212" s="20">
        <f>IFERROR(VLOOKUP(A3212,[3]soaBnafar!$A:$G,7,FALSE),0)</f>
        <v>0</v>
      </c>
      <c r="T3212" s="32">
        <f t="shared" si="602"/>
        <v>34835</v>
      </c>
      <c r="U3212" s="21">
        <f t="shared" si="603"/>
        <v>223666</v>
      </c>
      <c r="V3212" s="21">
        <f t="shared" si="604"/>
        <v>0</v>
      </c>
      <c r="W3212" s="21">
        <f t="shared" si="605"/>
        <v>0</v>
      </c>
      <c r="X3212" s="21">
        <f t="shared" si="606"/>
        <v>0</v>
      </c>
      <c r="Y3212" s="33">
        <f t="shared" si="607"/>
        <v>0</v>
      </c>
      <c r="Z3212" s="4" t="str">
        <f t="shared" si="608"/>
        <v>Sim</v>
      </c>
      <c r="AA3212" s="4" t="str">
        <f t="shared" si="609"/>
        <v>Sim</v>
      </c>
      <c r="AB3212" s="4" t="str">
        <f t="shared" si="610"/>
        <v>Não</v>
      </c>
      <c r="AC3212" s="4" t="str">
        <f t="shared" si="611"/>
        <v>Não</v>
      </c>
      <c r="AD3212" s="4" t="str">
        <f t="shared" si="612"/>
        <v>Não</v>
      </c>
      <c r="AE3212" s="30" t="str">
        <f t="shared" si="613"/>
        <v>Não</v>
      </c>
    </row>
    <row r="3213" spans="1:31" x14ac:dyDescent="0.25">
      <c r="A3213" s="23">
        <v>432026</v>
      </c>
      <c r="B3213" s="27">
        <f>IFERROR(VLOOKUP(A3213,[1]Monitoramento_Base_somente_disp!$A:$L,5,FALSE),0)</f>
        <v>0</v>
      </c>
      <c r="C3213" s="20">
        <f>IFERROR(VLOOKUP(A3213,[1]Monitoramento_Base_somente_disp!$A:$L,6,FALSE),0)</f>
        <v>0</v>
      </c>
      <c r="D3213" s="20">
        <f>IFERROR(VLOOKUP(A3213,[1]Monitoramento_Base_somente_disp!$A:$L,7,FALSE),0)</f>
        <v>0</v>
      </c>
      <c r="E3213" s="20">
        <f>IFERROR(VLOOKUP(A3213,[1]Monitoramento_Base_somente_disp!$A:$L,8,FALSE),0)</f>
        <v>0</v>
      </c>
      <c r="F3213" s="20">
        <f>IFERROR(VLOOKUP(A3213,[1]Monitoramento_Base_somente_disp!$A:$L,9,FALSE),0)</f>
        <v>0</v>
      </c>
      <c r="G3213" s="28">
        <f>IFERROR(VLOOKUP(A3213,[1]Monitoramento_Base_somente_disp!$A:$L,10,FALSE),0)</f>
        <v>0</v>
      </c>
      <c r="H3213" s="27">
        <f>IFERROR(VLOOKUP(A3213,[2]webService!$A:$I,4,FALSE),0)</f>
        <v>0</v>
      </c>
      <c r="I3213" s="20">
        <f>IFERROR(VLOOKUP(A3213,[2]webService!$A:$II,5,FALSE),0)</f>
        <v>0</v>
      </c>
      <c r="J3213" s="20">
        <f>IFERROR(VLOOKUP(A3213,[2]webService!$A:$I,6,FALSE),0)</f>
        <v>0</v>
      </c>
      <c r="K3213" s="20">
        <f>IFERROR(VLOOKUP(A3213,[2]webService!$A:$I,7,FALSE),0)</f>
        <v>0</v>
      </c>
      <c r="L3213" s="20">
        <f>IFERROR(VLOOKUP(A3213,[2]webService!$A:$I,8,FALSE),0)</f>
        <v>0</v>
      </c>
      <c r="M3213" s="28">
        <f>IFERROR(VLOOKUP(A3213,[2]webService!$A:$I,9,FALSE),0)</f>
        <v>0</v>
      </c>
      <c r="N3213" s="27">
        <f>IFERROR(VLOOKUP(A3213,[3]soaBnafar!$A:$G,2,FALSE),0)</f>
        <v>17092</v>
      </c>
      <c r="O3213" s="20">
        <f>IFERROR(VLOOKUP(A3213,[3]soaBnafar!$A:$H,3,FALSE),0)</f>
        <v>86459</v>
      </c>
      <c r="P3213" s="20">
        <f>IFERROR(VLOOKUP(A3213,[3]soaBnafar!$A:$G,4,FALSE),0)</f>
        <v>0</v>
      </c>
      <c r="Q3213" s="20">
        <f>IFERROR(VLOOKUP(A3213,[3]soaBnafar!$A:$G,5,FALSE),0)</f>
        <v>0</v>
      </c>
      <c r="R3213" s="20">
        <f>IFERROR(VLOOKUP(A3213,[3]soaBnafar!$A:$G,6,FALSE),0)</f>
        <v>0</v>
      </c>
      <c r="S3213" s="20">
        <f>IFERROR(VLOOKUP(A3213,[3]soaBnafar!$A:$G,7,FALSE),0)</f>
        <v>0</v>
      </c>
      <c r="T3213" s="32">
        <f t="shared" si="602"/>
        <v>17092</v>
      </c>
      <c r="U3213" s="21">
        <f t="shared" si="603"/>
        <v>86459</v>
      </c>
      <c r="V3213" s="21">
        <f t="shared" si="604"/>
        <v>0</v>
      </c>
      <c r="W3213" s="21">
        <f t="shared" si="605"/>
        <v>0</v>
      </c>
      <c r="X3213" s="21">
        <f t="shared" si="606"/>
        <v>0</v>
      </c>
      <c r="Y3213" s="33">
        <f t="shared" si="607"/>
        <v>0</v>
      </c>
      <c r="Z3213" s="4" t="str">
        <f t="shared" si="608"/>
        <v>Sim</v>
      </c>
      <c r="AA3213" s="4" t="str">
        <f t="shared" si="609"/>
        <v>Sim</v>
      </c>
      <c r="AB3213" s="4" t="str">
        <f t="shared" si="610"/>
        <v>Não</v>
      </c>
      <c r="AC3213" s="4" t="str">
        <f t="shared" si="611"/>
        <v>Não</v>
      </c>
      <c r="AD3213" s="4" t="str">
        <f t="shared" si="612"/>
        <v>Não</v>
      </c>
      <c r="AE3213" s="30" t="str">
        <f t="shared" si="613"/>
        <v>Não</v>
      </c>
    </row>
    <row r="3214" spans="1:31" x14ac:dyDescent="0.25">
      <c r="A3214" s="23">
        <v>432032</v>
      </c>
      <c r="B3214" s="27">
        <f>IFERROR(VLOOKUP(A3214,[1]Monitoramento_Base_somente_disp!$A:$L,5,FALSE),0)</f>
        <v>0</v>
      </c>
      <c r="C3214" s="20">
        <f>IFERROR(VLOOKUP(A3214,[1]Monitoramento_Base_somente_disp!$A:$L,6,FALSE),0)</f>
        <v>0</v>
      </c>
      <c r="D3214" s="20">
        <f>IFERROR(VLOOKUP(A3214,[1]Monitoramento_Base_somente_disp!$A:$L,7,FALSE),0)</f>
        <v>0</v>
      </c>
      <c r="E3214" s="20">
        <f>IFERROR(VLOOKUP(A3214,[1]Monitoramento_Base_somente_disp!$A:$L,8,FALSE),0)</f>
        <v>0</v>
      </c>
      <c r="F3214" s="20">
        <f>IFERROR(VLOOKUP(A3214,[1]Monitoramento_Base_somente_disp!$A:$L,9,FALSE),0)</f>
        <v>0</v>
      </c>
      <c r="G3214" s="28">
        <f>IFERROR(VLOOKUP(A3214,[1]Monitoramento_Base_somente_disp!$A:$L,10,FALSE),0)</f>
        <v>0</v>
      </c>
      <c r="H3214" s="27">
        <f>IFERROR(VLOOKUP(A3214,[2]webService!$A:$I,4,FALSE),0)</f>
        <v>0</v>
      </c>
      <c r="I3214" s="20">
        <f>IFERROR(VLOOKUP(A3214,[2]webService!$A:$II,5,FALSE),0)</f>
        <v>0</v>
      </c>
      <c r="J3214" s="20">
        <f>IFERROR(VLOOKUP(A3214,[2]webService!$A:$I,6,FALSE),0)</f>
        <v>0</v>
      </c>
      <c r="K3214" s="20">
        <f>IFERROR(VLOOKUP(A3214,[2]webService!$A:$I,7,FALSE),0)</f>
        <v>0</v>
      </c>
      <c r="L3214" s="20">
        <f>IFERROR(VLOOKUP(A3214,[2]webService!$A:$I,8,FALSE),0)</f>
        <v>0</v>
      </c>
      <c r="M3214" s="28">
        <f>IFERROR(VLOOKUP(A3214,[2]webService!$A:$I,9,FALSE),0)</f>
        <v>0</v>
      </c>
      <c r="N3214" s="27">
        <f>IFERROR(VLOOKUP(A3214,[3]soaBnafar!$A:$G,2,FALSE),0)</f>
        <v>0</v>
      </c>
      <c r="O3214" s="20">
        <f>IFERROR(VLOOKUP(A3214,[3]soaBnafar!$A:$H,3,FALSE),0)</f>
        <v>0</v>
      </c>
      <c r="P3214" s="20">
        <f>IFERROR(VLOOKUP(A3214,[3]soaBnafar!$A:$G,4,FALSE),0)</f>
        <v>0</v>
      </c>
      <c r="Q3214" s="20">
        <f>IFERROR(VLOOKUP(A3214,[3]soaBnafar!$A:$G,5,FALSE),0)</f>
        <v>0</v>
      </c>
      <c r="R3214" s="20">
        <f>IFERROR(VLOOKUP(A3214,[3]soaBnafar!$A:$G,6,FALSE),0)</f>
        <v>0</v>
      </c>
      <c r="S3214" s="20">
        <f>IFERROR(VLOOKUP(A3214,[3]soaBnafar!$A:$G,7,FALSE),0)</f>
        <v>0</v>
      </c>
      <c r="T3214" s="32">
        <f t="shared" si="602"/>
        <v>0</v>
      </c>
      <c r="U3214" s="21">
        <f t="shared" si="603"/>
        <v>0</v>
      </c>
      <c r="V3214" s="21">
        <f t="shared" si="604"/>
        <v>0</v>
      </c>
      <c r="W3214" s="21">
        <f t="shared" si="605"/>
        <v>0</v>
      </c>
      <c r="X3214" s="21">
        <f t="shared" si="606"/>
        <v>0</v>
      </c>
      <c r="Y3214" s="33">
        <f t="shared" si="607"/>
        <v>0</v>
      </c>
      <c r="Z3214" s="4" t="str">
        <f t="shared" si="608"/>
        <v>Não</v>
      </c>
      <c r="AA3214" s="4" t="str">
        <f t="shared" si="609"/>
        <v>Não</v>
      </c>
      <c r="AB3214" s="4" t="str">
        <f t="shared" si="610"/>
        <v>Não</v>
      </c>
      <c r="AC3214" s="4" t="str">
        <f t="shared" si="611"/>
        <v>Não</v>
      </c>
      <c r="AD3214" s="4" t="str">
        <f t="shared" si="612"/>
        <v>Não</v>
      </c>
      <c r="AE3214" s="30" t="str">
        <f t="shared" si="613"/>
        <v>Não</v>
      </c>
    </row>
    <row r="3215" spans="1:31" x14ac:dyDescent="0.25">
      <c r="A3215" s="23">
        <v>432045</v>
      </c>
      <c r="B3215" s="27">
        <f>IFERROR(VLOOKUP(A3215,[1]Monitoramento_Base_somente_disp!$A:$L,5,FALSE),0)</f>
        <v>0</v>
      </c>
      <c r="C3215" s="20">
        <f>IFERROR(VLOOKUP(A3215,[1]Monitoramento_Base_somente_disp!$A:$L,6,FALSE),0)</f>
        <v>8442000</v>
      </c>
      <c r="D3215" s="20">
        <f>IFERROR(VLOOKUP(A3215,[1]Monitoramento_Base_somente_disp!$A:$L,7,FALSE),0)</f>
        <v>0</v>
      </c>
      <c r="E3215" s="20">
        <f>IFERROR(VLOOKUP(A3215,[1]Monitoramento_Base_somente_disp!$A:$L,8,FALSE),0)</f>
        <v>4221000</v>
      </c>
      <c r="F3215" s="20">
        <f>IFERROR(VLOOKUP(A3215,[1]Monitoramento_Base_somente_disp!$A:$L,9,FALSE),0)</f>
        <v>0</v>
      </c>
      <c r="G3215" s="28">
        <f>IFERROR(VLOOKUP(A3215,[1]Monitoramento_Base_somente_disp!$A:$L,10,FALSE),0)</f>
        <v>0</v>
      </c>
      <c r="H3215" s="27">
        <f>IFERROR(VLOOKUP(A3215,[2]webService!$A:$I,4,FALSE),0)</f>
        <v>0</v>
      </c>
      <c r="I3215" s="20">
        <f>IFERROR(VLOOKUP(A3215,[2]webService!$A:$II,5,FALSE),0)</f>
        <v>0</v>
      </c>
      <c r="J3215" s="20">
        <f>IFERROR(VLOOKUP(A3215,[2]webService!$A:$I,6,FALSE),0)</f>
        <v>0</v>
      </c>
      <c r="K3215" s="20">
        <f>IFERROR(VLOOKUP(A3215,[2]webService!$A:$I,7,FALSE),0)</f>
        <v>0</v>
      </c>
      <c r="L3215" s="20">
        <f>IFERROR(VLOOKUP(A3215,[2]webService!$A:$I,8,FALSE),0)</f>
        <v>0</v>
      </c>
      <c r="M3215" s="28">
        <f>IFERROR(VLOOKUP(A3215,[2]webService!$A:$I,9,FALSE),0)</f>
        <v>0</v>
      </c>
      <c r="N3215" s="27">
        <f>IFERROR(VLOOKUP(A3215,[3]soaBnafar!$A:$G,2,FALSE),0)</f>
        <v>67192</v>
      </c>
      <c r="O3215" s="20">
        <f>IFERROR(VLOOKUP(A3215,[3]soaBnafar!$A:$H,3,FALSE),0)</f>
        <v>181154</v>
      </c>
      <c r="P3215" s="20">
        <f>IFERROR(VLOOKUP(A3215,[3]soaBnafar!$A:$G,4,FALSE),0)</f>
        <v>22005</v>
      </c>
      <c r="Q3215" s="20">
        <f>IFERROR(VLOOKUP(A3215,[3]soaBnafar!$A:$G,5,FALSE),0)</f>
        <v>228492</v>
      </c>
      <c r="R3215" s="20">
        <f>IFERROR(VLOOKUP(A3215,[3]soaBnafar!$A:$G,6,FALSE),0)</f>
        <v>0</v>
      </c>
      <c r="S3215" s="20">
        <f>IFERROR(VLOOKUP(A3215,[3]soaBnafar!$A:$G,7,FALSE),0)</f>
        <v>0</v>
      </c>
      <c r="T3215" s="32">
        <f t="shared" si="602"/>
        <v>67192</v>
      </c>
      <c r="U3215" s="21">
        <f t="shared" si="603"/>
        <v>8623154</v>
      </c>
      <c r="V3215" s="21">
        <f t="shared" si="604"/>
        <v>22005</v>
      </c>
      <c r="W3215" s="21">
        <f t="shared" si="605"/>
        <v>4449492</v>
      </c>
      <c r="X3215" s="21">
        <f t="shared" si="606"/>
        <v>0</v>
      </c>
      <c r="Y3215" s="33">
        <f t="shared" si="607"/>
        <v>0</v>
      </c>
      <c r="Z3215" s="4" t="str">
        <f t="shared" si="608"/>
        <v>Sim</v>
      </c>
      <c r="AA3215" s="4" t="str">
        <f t="shared" si="609"/>
        <v>Sim</v>
      </c>
      <c r="AB3215" s="4" t="str">
        <f t="shared" si="610"/>
        <v>Sim</v>
      </c>
      <c r="AC3215" s="4" t="str">
        <f t="shared" si="611"/>
        <v>Sim</v>
      </c>
      <c r="AD3215" s="4" t="str">
        <f t="shared" si="612"/>
        <v>Não</v>
      </c>
      <c r="AE3215" s="30" t="str">
        <f t="shared" si="613"/>
        <v>Não</v>
      </c>
    </row>
    <row r="3216" spans="1:31" x14ac:dyDescent="0.25">
      <c r="A3216" s="23">
        <v>432057</v>
      </c>
      <c r="B3216" s="27">
        <f>IFERROR(VLOOKUP(A3216,[1]Monitoramento_Base_somente_disp!$A:$L,5,FALSE),0)</f>
        <v>0</v>
      </c>
      <c r="C3216" s="20">
        <f>IFERROR(VLOOKUP(A3216,[1]Monitoramento_Base_somente_disp!$A:$L,6,FALSE),0)</f>
        <v>0</v>
      </c>
      <c r="D3216" s="20">
        <f>IFERROR(VLOOKUP(A3216,[1]Monitoramento_Base_somente_disp!$A:$L,7,FALSE),0)</f>
        <v>0</v>
      </c>
      <c r="E3216" s="20">
        <f>IFERROR(VLOOKUP(A3216,[1]Monitoramento_Base_somente_disp!$A:$L,8,FALSE),0)</f>
        <v>0</v>
      </c>
      <c r="F3216" s="20">
        <f>IFERROR(VLOOKUP(A3216,[1]Monitoramento_Base_somente_disp!$A:$L,9,FALSE),0)</f>
        <v>0</v>
      </c>
      <c r="G3216" s="28">
        <f>IFERROR(VLOOKUP(A3216,[1]Monitoramento_Base_somente_disp!$A:$L,10,FALSE),0)</f>
        <v>0</v>
      </c>
      <c r="H3216" s="27">
        <f>IFERROR(VLOOKUP(A3216,[2]webService!$A:$I,4,FALSE),0)</f>
        <v>0</v>
      </c>
      <c r="I3216" s="20">
        <f>IFERROR(VLOOKUP(A3216,[2]webService!$A:$II,5,FALSE),0)</f>
        <v>0</v>
      </c>
      <c r="J3216" s="20">
        <f>IFERROR(VLOOKUP(A3216,[2]webService!$A:$I,6,FALSE),0)</f>
        <v>0</v>
      </c>
      <c r="K3216" s="20">
        <f>IFERROR(VLOOKUP(A3216,[2]webService!$A:$I,7,FALSE),0)</f>
        <v>0</v>
      </c>
      <c r="L3216" s="20">
        <f>IFERROR(VLOOKUP(A3216,[2]webService!$A:$I,8,FALSE),0)</f>
        <v>0</v>
      </c>
      <c r="M3216" s="28">
        <f>IFERROR(VLOOKUP(A3216,[2]webService!$A:$I,9,FALSE),0)</f>
        <v>0</v>
      </c>
      <c r="N3216" s="27">
        <f>IFERROR(VLOOKUP(A3216,[3]soaBnafar!$A:$G,2,FALSE),0)</f>
        <v>0</v>
      </c>
      <c r="O3216" s="20">
        <f>IFERROR(VLOOKUP(A3216,[3]soaBnafar!$A:$H,3,FALSE),0)</f>
        <v>0</v>
      </c>
      <c r="P3216" s="20">
        <f>IFERROR(VLOOKUP(A3216,[3]soaBnafar!$A:$G,4,FALSE),0)</f>
        <v>0</v>
      </c>
      <c r="Q3216" s="20">
        <f>IFERROR(VLOOKUP(A3216,[3]soaBnafar!$A:$G,5,FALSE),0)</f>
        <v>0</v>
      </c>
      <c r="R3216" s="20">
        <f>IFERROR(VLOOKUP(A3216,[3]soaBnafar!$A:$G,6,FALSE),0)</f>
        <v>0</v>
      </c>
      <c r="S3216" s="20">
        <f>IFERROR(VLOOKUP(A3216,[3]soaBnafar!$A:$G,7,FALSE),0)</f>
        <v>0</v>
      </c>
      <c r="T3216" s="32">
        <f t="shared" si="602"/>
        <v>0</v>
      </c>
      <c r="U3216" s="21">
        <f t="shared" si="603"/>
        <v>0</v>
      </c>
      <c r="V3216" s="21">
        <f t="shared" si="604"/>
        <v>0</v>
      </c>
      <c r="W3216" s="21">
        <f t="shared" si="605"/>
        <v>0</v>
      </c>
      <c r="X3216" s="21">
        <f t="shared" si="606"/>
        <v>0</v>
      </c>
      <c r="Y3216" s="33">
        <f t="shared" si="607"/>
        <v>0</v>
      </c>
      <c r="Z3216" s="4" t="str">
        <f t="shared" si="608"/>
        <v>Não</v>
      </c>
      <c r="AA3216" s="4" t="str">
        <f t="shared" si="609"/>
        <v>Não</v>
      </c>
      <c r="AB3216" s="4" t="str">
        <f t="shared" si="610"/>
        <v>Não</v>
      </c>
      <c r="AC3216" s="4" t="str">
        <f t="shared" si="611"/>
        <v>Não</v>
      </c>
      <c r="AD3216" s="4" t="str">
        <f t="shared" si="612"/>
        <v>Não</v>
      </c>
      <c r="AE3216" s="30" t="str">
        <f t="shared" si="613"/>
        <v>Não</v>
      </c>
    </row>
    <row r="3217" spans="1:31" x14ac:dyDescent="0.25">
      <c r="A3217" s="23">
        <v>432067</v>
      </c>
      <c r="B3217" s="27">
        <f>IFERROR(VLOOKUP(A3217,[1]Monitoramento_Base_somente_disp!$A:$L,5,FALSE),0)</f>
        <v>0</v>
      </c>
      <c r="C3217" s="20">
        <f>IFERROR(VLOOKUP(A3217,[1]Monitoramento_Base_somente_disp!$A:$L,6,FALSE),0)</f>
        <v>16197636</v>
      </c>
      <c r="D3217" s="20">
        <f>IFERROR(VLOOKUP(A3217,[1]Monitoramento_Base_somente_disp!$A:$L,7,FALSE),0)</f>
        <v>0</v>
      </c>
      <c r="E3217" s="20">
        <f>IFERROR(VLOOKUP(A3217,[1]Monitoramento_Base_somente_disp!$A:$L,8,FALSE),0)</f>
        <v>8098818</v>
      </c>
      <c r="F3217" s="20">
        <f>IFERROR(VLOOKUP(A3217,[1]Monitoramento_Base_somente_disp!$A:$L,9,FALSE),0)</f>
        <v>0</v>
      </c>
      <c r="G3217" s="28">
        <f>IFERROR(VLOOKUP(A3217,[1]Monitoramento_Base_somente_disp!$A:$L,10,FALSE),0)</f>
        <v>0</v>
      </c>
      <c r="H3217" s="27">
        <f>IFERROR(VLOOKUP(A3217,[2]webService!$A:$I,4,FALSE),0)</f>
        <v>0</v>
      </c>
      <c r="I3217" s="20">
        <f>IFERROR(VLOOKUP(A3217,[2]webService!$A:$II,5,FALSE),0)</f>
        <v>0</v>
      </c>
      <c r="J3217" s="20">
        <f>IFERROR(VLOOKUP(A3217,[2]webService!$A:$I,6,FALSE),0)</f>
        <v>0</v>
      </c>
      <c r="K3217" s="20">
        <f>IFERROR(VLOOKUP(A3217,[2]webService!$A:$I,7,FALSE),0)</f>
        <v>0</v>
      </c>
      <c r="L3217" s="20">
        <f>IFERROR(VLOOKUP(A3217,[2]webService!$A:$I,8,FALSE),0)</f>
        <v>0</v>
      </c>
      <c r="M3217" s="28">
        <f>IFERROR(VLOOKUP(A3217,[2]webService!$A:$I,9,FALSE),0)</f>
        <v>0</v>
      </c>
      <c r="N3217" s="27">
        <f>IFERROR(VLOOKUP(A3217,[3]soaBnafar!$A:$G,2,FALSE),0)</f>
        <v>20938</v>
      </c>
      <c r="O3217" s="20">
        <f>IFERROR(VLOOKUP(A3217,[3]soaBnafar!$A:$H,3,FALSE),0)</f>
        <v>70233</v>
      </c>
      <c r="P3217" s="20">
        <f>IFERROR(VLOOKUP(A3217,[3]soaBnafar!$A:$G,4,FALSE),0)</f>
        <v>0</v>
      </c>
      <c r="Q3217" s="20">
        <f>IFERROR(VLOOKUP(A3217,[3]soaBnafar!$A:$G,5,FALSE),0)</f>
        <v>0</v>
      </c>
      <c r="R3217" s="20">
        <f>IFERROR(VLOOKUP(A3217,[3]soaBnafar!$A:$G,6,FALSE),0)</f>
        <v>0</v>
      </c>
      <c r="S3217" s="20">
        <f>IFERROR(VLOOKUP(A3217,[3]soaBnafar!$A:$G,7,FALSE),0)</f>
        <v>0</v>
      </c>
      <c r="T3217" s="32">
        <f t="shared" si="602"/>
        <v>20938</v>
      </c>
      <c r="U3217" s="21">
        <f t="shared" si="603"/>
        <v>16267869</v>
      </c>
      <c r="V3217" s="21">
        <f t="shared" si="604"/>
        <v>0</v>
      </c>
      <c r="W3217" s="21">
        <f t="shared" si="605"/>
        <v>8098818</v>
      </c>
      <c r="X3217" s="21">
        <f t="shared" si="606"/>
        <v>0</v>
      </c>
      <c r="Y3217" s="33">
        <f t="shared" si="607"/>
        <v>0</v>
      </c>
      <c r="Z3217" s="4" t="str">
        <f t="shared" si="608"/>
        <v>Sim</v>
      </c>
      <c r="AA3217" s="4" t="str">
        <f t="shared" si="609"/>
        <v>Sim</v>
      </c>
      <c r="AB3217" s="4" t="str">
        <f t="shared" si="610"/>
        <v>Não</v>
      </c>
      <c r="AC3217" s="4" t="str">
        <f t="shared" si="611"/>
        <v>Sim</v>
      </c>
      <c r="AD3217" s="4" t="str">
        <f t="shared" si="612"/>
        <v>Não</v>
      </c>
      <c r="AE3217" s="30" t="str">
        <f t="shared" si="613"/>
        <v>Não</v>
      </c>
    </row>
    <row r="3218" spans="1:31" x14ac:dyDescent="0.25">
      <c r="A3218" s="23">
        <v>432080</v>
      </c>
      <c r="B3218" s="27">
        <f>IFERROR(VLOOKUP(A3218,[1]Monitoramento_Base_somente_disp!$A:$L,5,FALSE),0)</f>
        <v>0</v>
      </c>
      <c r="C3218" s="20">
        <f>IFERROR(VLOOKUP(A3218,[1]Monitoramento_Base_somente_disp!$A:$L,6,FALSE),0)</f>
        <v>0</v>
      </c>
      <c r="D3218" s="20">
        <f>IFERROR(VLOOKUP(A3218,[1]Monitoramento_Base_somente_disp!$A:$L,7,FALSE),0)</f>
        <v>0</v>
      </c>
      <c r="E3218" s="20">
        <f>IFERROR(VLOOKUP(A3218,[1]Monitoramento_Base_somente_disp!$A:$L,8,FALSE),0)</f>
        <v>0</v>
      </c>
      <c r="F3218" s="20">
        <f>IFERROR(VLOOKUP(A3218,[1]Monitoramento_Base_somente_disp!$A:$L,9,FALSE),0)</f>
        <v>0</v>
      </c>
      <c r="G3218" s="28">
        <f>IFERROR(VLOOKUP(A3218,[1]Monitoramento_Base_somente_disp!$A:$L,10,FALSE),0)</f>
        <v>0</v>
      </c>
      <c r="H3218" s="27">
        <f>IFERROR(VLOOKUP(A3218,[2]webService!$A:$I,4,FALSE),0)</f>
        <v>0</v>
      </c>
      <c r="I3218" s="20">
        <f>IFERROR(VLOOKUP(A3218,[2]webService!$A:$II,5,FALSE),0)</f>
        <v>0</v>
      </c>
      <c r="J3218" s="20">
        <f>IFERROR(VLOOKUP(A3218,[2]webService!$A:$I,6,FALSE),0)</f>
        <v>0</v>
      </c>
      <c r="K3218" s="20">
        <f>IFERROR(VLOOKUP(A3218,[2]webService!$A:$I,7,FALSE),0)</f>
        <v>0</v>
      </c>
      <c r="L3218" s="20">
        <f>IFERROR(VLOOKUP(A3218,[2]webService!$A:$I,8,FALSE),0)</f>
        <v>0</v>
      </c>
      <c r="M3218" s="28">
        <f>IFERROR(VLOOKUP(A3218,[2]webService!$A:$I,9,FALSE),0)</f>
        <v>0</v>
      </c>
      <c r="N3218" s="27">
        <f>IFERROR(VLOOKUP(A3218,[3]soaBnafar!$A:$G,2,FALSE),0)</f>
        <v>0</v>
      </c>
      <c r="O3218" s="20">
        <f>IFERROR(VLOOKUP(A3218,[3]soaBnafar!$A:$H,3,FALSE),0)</f>
        <v>0</v>
      </c>
      <c r="P3218" s="20">
        <f>IFERROR(VLOOKUP(A3218,[3]soaBnafar!$A:$G,4,FALSE),0)</f>
        <v>0</v>
      </c>
      <c r="Q3218" s="20">
        <f>IFERROR(VLOOKUP(A3218,[3]soaBnafar!$A:$G,5,FALSE),0)</f>
        <v>0</v>
      </c>
      <c r="R3218" s="20">
        <f>IFERROR(VLOOKUP(A3218,[3]soaBnafar!$A:$G,6,FALSE),0)</f>
        <v>0</v>
      </c>
      <c r="S3218" s="20">
        <f>IFERROR(VLOOKUP(A3218,[3]soaBnafar!$A:$G,7,FALSE),0)</f>
        <v>0</v>
      </c>
      <c r="T3218" s="32">
        <f t="shared" si="602"/>
        <v>0</v>
      </c>
      <c r="U3218" s="21">
        <f t="shared" si="603"/>
        <v>0</v>
      </c>
      <c r="V3218" s="21">
        <f t="shared" si="604"/>
        <v>0</v>
      </c>
      <c r="W3218" s="21">
        <f t="shared" si="605"/>
        <v>0</v>
      </c>
      <c r="X3218" s="21">
        <f t="shared" si="606"/>
        <v>0</v>
      </c>
      <c r="Y3218" s="33">
        <f t="shared" si="607"/>
        <v>0</v>
      </c>
      <c r="Z3218" s="4" t="str">
        <f t="shared" si="608"/>
        <v>Não</v>
      </c>
      <c r="AA3218" s="4" t="str">
        <f t="shared" si="609"/>
        <v>Não</v>
      </c>
      <c r="AB3218" s="4" t="str">
        <f t="shared" si="610"/>
        <v>Não</v>
      </c>
      <c r="AC3218" s="4" t="str">
        <f t="shared" si="611"/>
        <v>Não</v>
      </c>
      <c r="AD3218" s="4" t="str">
        <f t="shared" si="612"/>
        <v>Não</v>
      </c>
      <c r="AE3218" s="30" t="str">
        <f t="shared" si="613"/>
        <v>Não</v>
      </c>
    </row>
    <row r="3219" spans="1:31" x14ac:dyDescent="0.25">
      <c r="A3219" s="23">
        <v>432110</v>
      </c>
      <c r="B3219" s="27">
        <f>IFERROR(VLOOKUP(A3219,[1]Monitoramento_Base_somente_disp!$A:$L,5,FALSE),0)</f>
        <v>0</v>
      </c>
      <c r="C3219" s="20">
        <f>IFERROR(VLOOKUP(A3219,[1]Monitoramento_Base_somente_disp!$A:$L,6,FALSE),0)</f>
        <v>0</v>
      </c>
      <c r="D3219" s="20">
        <f>IFERROR(VLOOKUP(A3219,[1]Monitoramento_Base_somente_disp!$A:$L,7,FALSE),0)</f>
        <v>0</v>
      </c>
      <c r="E3219" s="20">
        <f>IFERROR(VLOOKUP(A3219,[1]Monitoramento_Base_somente_disp!$A:$L,8,FALSE),0)</f>
        <v>0</v>
      </c>
      <c r="F3219" s="20">
        <f>IFERROR(VLOOKUP(A3219,[1]Monitoramento_Base_somente_disp!$A:$L,9,FALSE),0)</f>
        <v>0</v>
      </c>
      <c r="G3219" s="28">
        <f>IFERROR(VLOOKUP(A3219,[1]Monitoramento_Base_somente_disp!$A:$L,10,FALSE),0)</f>
        <v>0</v>
      </c>
      <c r="H3219" s="27">
        <f>IFERROR(VLOOKUP(A3219,[2]webService!$A:$I,4,FALSE),0)</f>
        <v>361319</v>
      </c>
      <c r="I3219" s="20">
        <f>IFERROR(VLOOKUP(A3219,[2]webService!$A:$II,5,FALSE),0)</f>
        <v>879455</v>
      </c>
      <c r="J3219" s="20">
        <f>IFERROR(VLOOKUP(A3219,[2]webService!$A:$I,6,FALSE),0)</f>
        <v>0</v>
      </c>
      <c r="K3219" s="20">
        <f>IFERROR(VLOOKUP(A3219,[2]webService!$A:$I,7,FALSE),0)</f>
        <v>0</v>
      </c>
      <c r="L3219" s="20">
        <f>IFERROR(VLOOKUP(A3219,[2]webService!$A:$I,8,FALSE),0)</f>
        <v>0</v>
      </c>
      <c r="M3219" s="28">
        <f>IFERROR(VLOOKUP(A3219,[2]webService!$A:$I,9,FALSE),0)</f>
        <v>0</v>
      </c>
      <c r="N3219" s="27">
        <f>IFERROR(VLOOKUP(A3219,[3]soaBnafar!$A:$G,2,FALSE),0)</f>
        <v>0</v>
      </c>
      <c r="O3219" s="20">
        <f>IFERROR(VLOOKUP(A3219,[3]soaBnafar!$A:$H,3,FALSE),0)</f>
        <v>0</v>
      </c>
      <c r="P3219" s="20">
        <f>IFERROR(VLOOKUP(A3219,[3]soaBnafar!$A:$G,4,FALSE),0)</f>
        <v>0</v>
      </c>
      <c r="Q3219" s="20">
        <f>IFERROR(VLOOKUP(A3219,[3]soaBnafar!$A:$G,5,FALSE),0)</f>
        <v>0</v>
      </c>
      <c r="R3219" s="20">
        <f>IFERROR(VLOOKUP(A3219,[3]soaBnafar!$A:$G,6,FALSE),0)</f>
        <v>0</v>
      </c>
      <c r="S3219" s="20">
        <f>IFERROR(VLOOKUP(A3219,[3]soaBnafar!$A:$G,7,FALSE),0)</f>
        <v>0</v>
      </c>
      <c r="T3219" s="32">
        <f t="shared" si="602"/>
        <v>361319</v>
      </c>
      <c r="U3219" s="21">
        <f t="shared" si="603"/>
        <v>879455</v>
      </c>
      <c r="V3219" s="21">
        <f t="shared" si="604"/>
        <v>0</v>
      </c>
      <c r="W3219" s="21">
        <f t="shared" si="605"/>
        <v>0</v>
      </c>
      <c r="X3219" s="21">
        <f t="shared" si="606"/>
        <v>0</v>
      </c>
      <c r="Y3219" s="33">
        <f t="shared" si="607"/>
        <v>0</v>
      </c>
      <c r="Z3219" s="4" t="str">
        <f t="shared" si="608"/>
        <v>Sim</v>
      </c>
      <c r="AA3219" s="4" t="str">
        <f t="shared" si="609"/>
        <v>Sim</v>
      </c>
      <c r="AB3219" s="4" t="str">
        <f t="shared" si="610"/>
        <v>Não</v>
      </c>
      <c r="AC3219" s="4" t="str">
        <f t="shared" si="611"/>
        <v>Não</v>
      </c>
      <c r="AD3219" s="4" t="str">
        <f t="shared" si="612"/>
        <v>Não</v>
      </c>
      <c r="AE3219" s="30" t="str">
        <f t="shared" si="613"/>
        <v>Não</v>
      </c>
    </row>
    <row r="3220" spans="1:31" x14ac:dyDescent="0.25">
      <c r="A3220" s="23">
        <v>432120</v>
      </c>
      <c r="B3220" s="27">
        <f>IFERROR(VLOOKUP(A3220,[1]Monitoramento_Base_somente_disp!$A:$L,5,FALSE),0)</f>
        <v>0</v>
      </c>
      <c r="C3220" s="20">
        <f>IFERROR(VLOOKUP(A3220,[1]Monitoramento_Base_somente_disp!$A:$L,6,FALSE),0)</f>
        <v>0</v>
      </c>
      <c r="D3220" s="20">
        <f>IFERROR(VLOOKUP(A3220,[1]Monitoramento_Base_somente_disp!$A:$L,7,FALSE),0)</f>
        <v>0</v>
      </c>
      <c r="E3220" s="20">
        <f>IFERROR(VLOOKUP(A3220,[1]Monitoramento_Base_somente_disp!$A:$L,8,FALSE),0)</f>
        <v>0</v>
      </c>
      <c r="F3220" s="20">
        <f>IFERROR(VLOOKUP(A3220,[1]Monitoramento_Base_somente_disp!$A:$L,9,FALSE),0)</f>
        <v>0</v>
      </c>
      <c r="G3220" s="28">
        <f>IFERROR(VLOOKUP(A3220,[1]Monitoramento_Base_somente_disp!$A:$L,10,FALSE),0)</f>
        <v>0</v>
      </c>
      <c r="H3220" s="27">
        <f>IFERROR(VLOOKUP(A3220,[2]webService!$A:$I,4,FALSE),0)</f>
        <v>0</v>
      </c>
      <c r="I3220" s="20">
        <f>IFERROR(VLOOKUP(A3220,[2]webService!$A:$II,5,FALSE),0)</f>
        <v>0</v>
      </c>
      <c r="J3220" s="20">
        <f>IFERROR(VLOOKUP(A3220,[2]webService!$A:$I,6,FALSE),0)</f>
        <v>0</v>
      </c>
      <c r="K3220" s="20">
        <f>IFERROR(VLOOKUP(A3220,[2]webService!$A:$I,7,FALSE),0)</f>
        <v>0</v>
      </c>
      <c r="L3220" s="20">
        <f>IFERROR(VLOOKUP(A3220,[2]webService!$A:$I,8,FALSE),0)</f>
        <v>0</v>
      </c>
      <c r="M3220" s="28">
        <f>IFERROR(VLOOKUP(A3220,[2]webService!$A:$I,9,FALSE),0)</f>
        <v>0</v>
      </c>
      <c r="N3220" s="27">
        <f>IFERROR(VLOOKUP(A3220,[3]soaBnafar!$A:$G,2,FALSE),0)</f>
        <v>0</v>
      </c>
      <c r="O3220" s="20">
        <f>IFERROR(VLOOKUP(A3220,[3]soaBnafar!$A:$H,3,FALSE),0)</f>
        <v>0</v>
      </c>
      <c r="P3220" s="20">
        <f>IFERROR(VLOOKUP(A3220,[3]soaBnafar!$A:$G,4,FALSE),0)</f>
        <v>0</v>
      </c>
      <c r="Q3220" s="20">
        <f>IFERROR(VLOOKUP(A3220,[3]soaBnafar!$A:$G,5,FALSE),0)</f>
        <v>0</v>
      </c>
      <c r="R3220" s="20">
        <f>IFERROR(VLOOKUP(A3220,[3]soaBnafar!$A:$G,6,FALSE),0)</f>
        <v>0</v>
      </c>
      <c r="S3220" s="20">
        <f>IFERROR(VLOOKUP(A3220,[3]soaBnafar!$A:$G,7,FALSE),0)</f>
        <v>0</v>
      </c>
      <c r="T3220" s="32">
        <f t="shared" si="602"/>
        <v>0</v>
      </c>
      <c r="U3220" s="21">
        <f t="shared" si="603"/>
        <v>0</v>
      </c>
      <c r="V3220" s="21">
        <f t="shared" si="604"/>
        <v>0</v>
      </c>
      <c r="W3220" s="21">
        <f t="shared" si="605"/>
        <v>0</v>
      </c>
      <c r="X3220" s="21">
        <f t="shared" si="606"/>
        <v>0</v>
      </c>
      <c r="Y3220" s="33">
        <f t="shared" si="607"/>
        <v>0</v>
      </c>
      <c r="Z3220" s="4" t="str">
        <f t="shared" si="608"/>
        <v>Não</v>
      </c>
      <c r="AA3220" s="4" t="str">
        <f t="shared" si="609"/>
        <v>Não</v>
      </c>
      <c r="AB3220" s="4" t="str">
        <f t="shared" si="610"/>
        <v>Não</v>
      </c>
      <c r="AC3220" s="4" t="str">
        <f t="shared" si="611"/>
        <v>Não</v>
      </c>
      <c r="AD3220" s="4" t="str">
        <f t="shared" si="612"/>
        <v>Não</v>
      </c>
      <c r="AE3220" s="30" t="str">
        <f t="shared" si="613"/>
        <v>Não</v>
      </c>
    </row>
    <row r="3221" spans="1:31" x14ac:dyDescent="0.25">
      <c r="A3221" s="23">
        <v>432130</v>
      </c>
      <c r="B3221" s="27">
        <f>IFERROR(VLOOKUP(A3221,[1]Monitoramento_Base_somente_disp!$A:$L,5,FALSE),0)</f>
        <v>0</v>
      </c>
      <c r="C3221" s="20">
        <f>IFERROR(VLOOKUP(A3221,[1]Monitoramento_Base_somente_disp!$A:$L,6,FALSE),0)</f>
        <v>39525360</v>
      </c>
      <c r="D3221" s="20">
        <f>IFERROR(VLOOKUP(A3221,[1]Monitoramento_Base_somente_disp!$A:$L,7,FALSE),0)</f>
        <v>0</v>
      </c>
      <c r="E3221" s="20">
        <f>IFERROR(VLOOKUP(A3221,[1]Monitoramento_Base_somente_disp!$A:$L,8,FALSE),0)</f>
        <v>19762680</v>
      </c>
      <c r="F3221" s="20">
        <f>IFERROR(VLOOKUP(A3221,[1]Monitoramento_Base_somente_disp!$A:$L,9,FALSE),0)</f>
        <v>0</v>
      </c>
      <c r="G3221" s="28">
        <f>IFERROR(VLOOKUP(A3221,[1]Monitoramento_Base_somente_disp!$A:$L,10,FALSE),0)</f>
        <v>0</v>
      </c>
      <c r="H3221" s="27">
        <f>IFERROR(VLOOKUP(A3221,[2]webService!$A:$I,4,FALSE),0)</f>
        <v>129402</v>
      </c>
      <c r="I3221" s="20">
        <f>IFERROR(VLOOKUP(A3221,[2]webService!$A:$II,5,FALSE),0)</f>
        <v>53183</v>
      </c>
      <c r="J3221" s="20">
        <f>IFERROR(VLOOKUP(A3221,[2]webService!$A:$I,6,FALSE),0)</f>
        <v>0</v>
      </c>
      <c r="K3221" s="20">
        <f>IFERROR(VLOOKUP(A3221,[2]webService!$A:$I,7,FALSE),0)</f>
        <v>0</v>
      </c>
      <c r="L3221" s="20">
        <f>IFERROR(VLOOKUP(A3221,[2]webService!$A:$I,8,FALSE),0)</f>
        <v>0</v>
      </c>
      <c r="M3221" s="28">
        <f>IFERROR(VLOOKUP(A3221,[2]webService!$A:$I,9,FALSE),0)</f>
        <v>0</v>
      </c>
      <c r="N3221" s="27">
        <f>IFERROR(VLOOKUP(A3221,[3]soaBnafar!$A:$G,2,FALSE),0)</f>
        <v>0</v>
      </c>
      <c r="O3221" s="20">
        <f>IFERROR(VLOOKUP(A3221,[3]soaBnafar!$A:$H,3,FALSE),0)</f>
        <v>0</v>
      </c>
      <c r="P3221" s="20">
        <f>IFERROR(VLOOKUP(A3221,[3]soaBnafar!$A:$G,4,FALSE),0)</f>
        <v>0</v>
      </c>
      <c r="Q3221" s="20">
        <f>IFERROR(VLOOKUP(A3221,[3]soaBnafar!$A:$G,5,FALSE),0)</f>
        <v>0</v>
      </c>
      <c r="R3221" s="20">
        <f>IFERROR(VLOOKUP(A3221,[3]soaBnafar!$A:$G,6,FALSE),0)</f>
        <v>0</v>
      </c>
      <c r="S3221" s="20">
        <f>IFERROR(VLOOKUP(A3221,[3]soaBnafar!$A:$G,7,FALSE),0)</f>
        <v>0</v>
      </c>
      <c r="T3221" s="32">
        <f t="shared" si="602"/>
        <v>129402</v>
      </c>
      <c r="U3221" s="21">
        <f t="shared" si="603"/>
        <v>39578543</v>
      </c>
      <c r="V3221" s="21">
        <f t="shared" si="604"/>
        <v>0</v>
      </c>
      <c r="W3221" s="21">
        <f t="shared" si="605"/>
        <v>19762680</v>
      </c>
      <c r="X3221" s="21">
        <f t="shared" si="606"/>
        <v>0</v>
      </c>
      <c r="Y3221" s="33">
        <f t="shared" si="607"/>
        <v>0</v>
      </c>
      <c r="Z3221" s="4" t="str">
        <f t="shared" si="608"/>
        <v>Sim</v>
      </c>
      <c r="AA3221" s="4" t="str">
        <f t="shared" si="609"/>
        <v>Sim</v>
      </c>
      <c r="AB3221" s="4" t="str">
        <f t="shared" si="610"/>
        <v>Não</v>
      </c>
      <c r="AC3221" s="4" t="str">
        <f t="shared" si="611"/>
        <v>Sim</v>
      </c>
      <c r="AD3221" s="4" t="str">
        <f t="shared" si="612"/>
        <v>Não</v>
      </c>
      <c r="AE3221" s="30" t="str">
        <f t="shared" si="613"/>
        <v>Não</v>
      </c>
    </row>
    <row r="3222" spans="1:31" x14ac:dyDescent="0.25">
      <c r="A3222" s="23">
        <v>432132</v>
      </c>
      <c r="B3222" s="27">
        <f>IFERROR(VLOOKUP(A3222,[1]Monitoramento_Base_somente_disp!$A:$L,5,FALSE),0)</f>
        <v>0</v>
      </c>
      <c r="C3222" s="20">
        <f>IFERROR(VLOOKUP(A3222,[1]Monitoramento_Base_somente_disp!$A:$L,6,FALSE),0)</f>
        <v>0</v>
      </c>
      <c r="D3222" s="20">
        <f>IFERROR(VLOOKUP(A3222,[1]Monitoramento_Base_somente_disp!$A:$L,7,FALSE),0)</f>
        <v>0</v>
      </c>
      <c r="E3222" s="20">
        <f>IFERROR(VLOOKUP(A3222,[1]Monitoramento_Base_somente_disp!$A:$L,8,FALSE),0)</f>
        <v>0</v>
      </c>
      <c r="F3222" s="20">
        <f>IFERROR(VLOOKUP(A3222,[1]Monitoramento_Base_somente_disp!$A:$L,9,FALSE),0)</f>
        <v>0</v>
      </c>
      <c r="G3222" s="28">
        <f>IFERROR(VLOOKUP(A3222,[1]Monitoramento_Base_somente_disp!$A:$L,10,FALSE),0)</f>
        <v>0</v>
      </c>
      <c r="H3222" s="27">
        <f>IFERROR(VLOOKUP(A3222,[2]webService!$A:$I,4,FALSE),0)</f>
        <v>48513</v>
      </c>
      <c r="I3222" s="20">
        <f>IFERROR(VLOOKUP(A3222,[2]webService!$A:$II,5,FALSE),0)</f>
        <v>263640</v>
      </c>
      <c r="J3222" s="20">
        <f>IFERROR(VLOOKUP(A3222,[2]webService!$A:$I,6,FALSE),0)</f>
        <v>0</v>
      </c>
      <c r="K3222" s="20">
        <f>IFERROR(VLOOKUP(A3222,[2]webService!$A:$I,7,FALSE),0)</f>
        <v>213671</v>
      </c>
      <c r="L3222" s="20">
        <f>IFERROR(VLOOKUP(A3222,[2]webService!$A:$I,8,FALSE),0)</f>
        <v>0</v>
      </c>
      <c r="M3222" s="28">
        <f>IFERROR(VLOOKUP(A3222,[2]webService!$A:$I,9,FALSE),0)</f>
        <v>0</v>
      </c>
      <c r="N3222" s="27">
        <f>IFERROR(VLOOKUP(A3222,[3]soaBnafar!$A:$G,2,FALSE),0)</f>
        <v>0</v>
      </c>
      <c r="O3222" s="20">
        <f>IFERROR(VLOOKUP(A3222,[3]soaBnafar!$A:$H,3,FALSE),0)</f>
        <v>0</v>
      </c>
      <c r="P3222" s="20">
        <f>IFERROR(VLOOKUP(A3222,[3]soaBnafar!$A:$G,4,FALSE),0)</f>
        <v>0</v>
      </c>
      <c r="Q3222" s="20">
        <f>IFERROR(VLOOKUP(A3222,[3]soaBnafar!$A:$G,5,FALSE),0)</f>
        <v>0</v>
      </c>
      <c r="R3222" s="20">
        <f>IFERROR(VLOOKUP(A3222,[3]soaBnafar!$A:$G,6,FALSE),0)</f>
        <v>0</v>
      </c>
      <c r="S3222" s="20">
        <f>IFERROR(VLOOKUP(A3222,[3]soaBnafar!$A:$G,7,FALSE),0)</f>
        <v>0</v>
      </c>
      <c r="T3222" s="32">
        <f t="shared" si="602"/>
        <v>48513</v>
      </c>
      <c r="U3222" s="21">
        <f t="shared" si="603"/>
        <v>263640</v>
      </c>
      <c r="V3222" s="21">
        <f t="shared" si="604"/>
        <v>0</v>
      </c>
      <c r="W3222" s="21">
        <f t="shared" si="605"/>
        <v>213671</v>
      </c>
      <c r="X3222" s="21">
        <f t="shared" si="606"/>
        <v>0</v>
      </c>
      <c r="Y3222" s="33">
        <f t="shared" si="607"/>
        <v>0</v>
      </c>
      <c r="Z3222" s="4" t="str">
        <f t="shared" si="608"/>
        <v>Sim</v>
      </c>
      <c r="AA3222" s="4" t="str">
        <f t="shared" si="609"/>
        <v>Sim</v>
      </c>
      <c r="AB3222" s="4" t="str">
        <f t="shared" si="610"/>
        <v>Não</v>
      </c>
      <c r="AC3222" s="4" t="str">
        <f t="shared" si="611"/>
        <v>Sim</v>
      </c>
      <c r="AD3222" s="4" t="str">
        <f t="shared" si="612"/>
        <v>Não</v>
      </c>
      <c r="AE3222" s="30" t="str">
        <f t="shared" si="613"/>
        <v>Não</v>
      </c>
    </row>
    <row r="3223" spans="1:31" x14ac:dyDescent="0.25">
      <c r="A3223" s="23">
        <v>432140</v>
      </c>
      <c r="B3223" s="27">
        <f>IFERROR(VLOOKUP(A3223,[1]Monitoramento_Base_somente_disp!$A:$L,5,FALSE),0)</f>
        <v>0</v>
      </c>
      <c r="C3223" s="20">
        <f>IFERROR(VLOOKUP(A3223,[1]Monitoramento_Base_somente_disp!$A:$L,6,FALSE),0)</f>
        <v>0</v>
      </c>
      <c r="D3223" s="20">
        <f>IFERROR(VLOOKUP(A3223,[1]Monitoramento_Base_somente_disp!$A:$L,7,FALSE),0)</f>
        <v>0</v>
      </c>
      <c r="E3223" s="20">
        <f>IFERROR(VLOOKUP(A3223,[1]Monitoramento_Base_somente_disp!$A:$L,8,FALSE),0)</f>
        <v>0</v>
      </c>
      <c r="F3223" s="20">
        <f>IFERROR(VLOOKUP(A3223,[1]Monitoramento_Base_somente_disp!$A:$L,9,FALSE),0)</f>
        <v>0</v>
      </c>
      <c r="G3223" s="28">
        <f>IFERROR(VLOOKUP(A3223,[1]Monitoramento_Base_somente_disp!$A:$L,10,FALSE),0)</f>
        <v>0</v>
      </c>
      <c r="H3223" s="27">
        <f>IFERROR(VLOOKUP(A3223,[2]webService!$A:$I,4,FALSE),0)</f>
        <v>253235</v>
      </c>
      <c r="I3223" s="20">
        <f>IFERROR(VLOOKUP(A3223,[2]webService!$A:$II,5,FALSE),0)</f>
        <v>1313205</v>
      </c>
      <c r="J3223" s="20">
        <f>IFERROR(VLOOKUP(A3223,[2]webService!$A:$I,6,FALSE),0)</f>
        <v>0</v>
      </c>
      <c r="K3223" s="20">
        <f>IFERROR(VLOOKUP(A3223,[2]webService!$A:$I,7,FALSE),0)</f>
        <v>0</v>
      </c>
      <c r="L3223" s="20">
        <f>IFERROR(VLOOKUP(A3223,[2]webService!$A:$I,8,FALSE),0)</f>
        <v>0</v>
      </c>
      <c r="M3223" s="28">
        <f>IFERROR(VLOOKUP(A3223,[2]webService!$A:$I,9,FALSE),0)</f>
        <v>0</v>
      </c>
      <c r="N3223" s="27">
        <f>IFERROR(VLOOKUP(A3223,[3]soaBnafar!$A:$G,2,FALSE),0)</f>
        <v>0</v>
      </c>
      <c r="O3223" s="20">
        <f>IFERROR(VLOOKUP(A3223,[3]soaBnafar!$A:$H,3,FALSE),0)</f>
        <v>0</v>
      </c>
      <c r="P3223" s="20">
        <f>IFERROR(VLOOKUP(A3223,[3]soaBnafar!$A:$G,4,FALSE),0)</f>
        <v>0</v>
      </c>
      <c r="Q3223" s="20">
        <f>IFERROR(VLOOKUP(A3223,[3]soaBnafar!$A:$G,5,FALSE),0)</f>
        <v>0</v>
      </c>
      <c r="R3223" s="20">
        <f>IFERROR(VLOOKUP(A3223,[3]soaBnafar!$A:$G,6,FALSE),0)</f>
        <v>0</v>
      </c>
      <c r="S3223" s="20">
        <f>IFERROR(VLOOKUP(A3223,[3]soaBnafar!$A:$G,7,FALSE),0)</f>
        <v>0</v>
      </c>
      <c r="T3223" s="32">
        <f t="shared" si="602"/>
        <v>253235</v>
      </c>
      <c r="U3223" s="21">
        <f t="shared" si="603"/>
        <v>1313205</v>
      </c>
      <c r="V3223" s="21">
        <f t="shared" si="604"/>
        <v>0</v>
      </c>
      <c r="W3223" s="21">
        <f t="shared" si="605"/>
        <v>0</v>
      </c>
      <c r="X3223" s="21">
        <f t="shared" si="606"/>
        <v>0</v>
      </c>
      <c r="Y3223" s="33">
        <f t="shared" si="607"/>
        <v>0</v>
      </c>
      <c r="Z3223" s="4" t="str">
        <f t="shared" si="608"/>
        <v>Sim</v>
      </c>
      <c r="AA3223" s="4" t="str">
        <f t="shared" si="609"/>
        <v>Sim</v>
      </c>
      <c r="AB3223" s="4" t="str">
        <f t="shared" si="610"/>
        <v>Não</v>
      </c>
      <c r="AC3223" s="4" t="str">
        <f t="shared" si="611"/>
        <v>Não</v>
      </c>
      <c r="AD3223" s="4" t="str">
        <f t="shared" si="612"/>
        <v>Não</v>
      </c>
      <c r="AE3223" s="30" t="str">
        <f t="shared" si="613"/>
        <v>Não</v>
      </c>
    </row>
    <row r="3224" spans="1:31" x14ac:dyDescent="0.25">
      <c r="A3224" s="23">
        <v>432143</v>
      </c>
      <c r="B3224" s="27">
        <f>IFERROR(VLOOKUP(A3224,[1]Monitoramento_Base_somente_disp!$A:$L,5,FALSE),0)</f>
        <v>0</v>
      </c>
      <c r="C3224" s="20">
        <f>IFERROR(VLOOKUP(A3224,[1]Monitoramento_Base_somente_disp!$A:$L,6,FALSE),0)</f>
        <v>0</v>
      </c>
      <c r="D3224" s="20">
        <f>IFERROR(VLOOKUP(A3224,[1]Monitoramento_Base_somente_disp!$A:$L,7,FALSE),0)</f>
        <v>0</v>
      </c>
      <c r="E3224" s="20">
        <f>IFERROR(VLOOKUP(A3224,[1]Monitoramento_Base_somente_disp!$A:$L,8,FALSE),0)</f>
        <v>0</v>
      </c>
      <c r="F3224" s="20">
        <f>IFERROR(VLOOKUP(A3224,[1]Monitoramento_Base_somente_disp!$A:$L,9,FALSE),0)</f>
        <v>0</v>
      </c>
      <c r="G3224" s="28">
        <f>IFERROR(VLOOKUP(A3224,[1]Monitoramento_Base_somente_disp!$A:$L,10,FALSE),0)</f>
        <v>0</v>
      </c>
      <c r="H3224" s="27">
        <f>IFERROR(VLOOKUP(A3224,[2]webService!$A:$I,4,FALSE),0)</f>
        <v>0</v>
      </c>
      <c r="I3224" s="20">
        <f>IFERROR(VLOOKUP(A3224,[2]webService!$A:$II,5,FALSE),0)</f>
        <v>0</v>
      </c>
      <c r="J3224" s="20">
        <f>IFERROR(VLOOKUP(A3224,[2]webService!$A:$I,6,FALSE),0)</f>
        <v>0</v>
      </c>
      <c r="K3224" s="20">
        <f>IFERROR(VLOOKUP(A3224,[2]webService!$A:$I,7,FALSE),0)</f>
        <v>0</v>
      </c>
      <c r="L3224" s="20">
        <f>IFERROR(VLOOKUP(A3224,[2]webService!$A:$I,8,FALSE),0)</f>
        <v>0</v>
      </c>
      <c r="M3224" s="28">
        <f>IFERROR(VLOOKUP(A3224,[2]webService!$A:$I,9,FALSE),0)</f>
        <v>0</v>
      </c>
      <c r="N3224" s="27">
        <f>IFERROR(VLOOKUP(A3224,[3]soaBnafar!$A:$G,2,FALSE),0)</f>
        <v>43343</v>
      </c>
      <c r="O3224" s="20">
        <f>IFERROR(VLOOKUP(A3224,[3]soaBnafar!$A:$H,3,FALSE),0)</f>
        <v>48695</v>
      </c>
      <c r="P3224" s="20">
        <f>IFERROR(VLOOKUP(A3224,[3]soaBnafar!$A:$G,4,FALSE),0)</f>
        <v>0</v>
      </c>
      <c r="Q3224" s="20">
        <f>IFERROR(VLOOKUP(A3224,[3]soaBnafar!$A:$G,5,FALSE),0)</f>
        <v>0</v>
      </c>
      <c r="R3224" s="20">
        <f>IFERROR(VLOOKUP(A3224,[3]soaBnafar!$A:$G,6,FALSE),0)</f>
        <v>0</v>
      </c>
      <c r="S3224" s="20">
        <f>IFERROR(VLOOKUP(A3224,[3]soaBnafar!$A:$G,7,FALSE),0)</f>
        <v>0</v>
      </c>
      <c r="T3224" s="32">
        <f t="shared" si="602"/>
        <v>43343</v>
      </c>
      <c r="U3224" s="21">
        <f t="shared" si="603"/>
        <v>48695</v>
      </c>
      <c r="V3224" s="21">
        <f t="shared" si="604"/>
        <v>0</v>
      </c>
      <c r="W3224" s="21">
        <f t="shared" si="605"/>
        <v>0</v>
      </c>
      <c r="X3224" s="21">
        <f t="shared" si="606"/>
        <v>0</v>
      </c>
      <c r="Y3224" s="33">
        <f t="shared" si="607"/>
        <v>0</v>
      </c>
      <c r="Z3224" s="4" t="str">
        <f t="shared" si="608"/>
        <v>Sim</v>
      </c>
      <c r="AA3224" s="4" t="str">
        <f t="shared" si="609"/>
        <v>Sim</v>
      </c>
      <c r="AB3224" s="4" t="str">
        <f t="shared" si="610"/>
        <v>Não</v>
      </c>
      <c r="AC3224" s="4" t="str">
        <f t="shared" si="611"/>
        <v>Não</v>
      </c>
      <c r="AD3224" s="4" t="str">
        <f t="shared" si="612"/>
        <v>Não</v>
      </c>
      <c r="AE3224" s="30" t="str">
        <f t="shared" si="613"/>
        <v>Não</v>
      </c>
    </row>
    <row r="3225" spans="1:31" x14ac:dyDescent="0.25">
      <c r="A3225" s="23">
        <v>432145</v>
      </c>
      <c r="B3225" s="27">
        <f>IFERROR(VLOOKUP(A3225,[1]Monitoramento_Base_somente_disp!$A:$L,5,FALSE),0)</f>
        <v>0</v>
      </c>
      <c r="C3225" s="20">
        <f>IFERROR(VLOOKUP(A3225,[1]Monitoramento_Base_somente_disp!$A:$L,6,FALSE),0)</f>
        <v>0</v>
      </c>
      <c r="D3225" s="20">
        <f>IFERROR(VLOOKUP(A3225,[1]Monitoramento_Base_somente_disp!$A:$L,7,FALSE),0)</f>
        <v>0</v>
      </c>
      <c r="E3225" s="20">
        <f>IFERROR(VLOOKUP(A3225,[1]Monitoramento_Base_somente_disp!$A:$L,8,FALSE),0)</f>
        <v>0</v>
      </c>
      <c r="F3225" s="20">
        <f>IFERROR(VLOOKUP(A3225,[1]Monitoramento_Base_somente_disp!$A:$L,9,FALSE),0)</f>
        <v>0</v>
      </c>
      <c r="G3225" s="28">
        <f>IFERROR(VLOOKUP(A3225,[1]Monitoramento_Base_somente_disp!$A:$L,10,FALSE),0)</f>
        <v>0</v>
      </c>
      <c r="H3225" s="27">
        <f>IFERROR(VLOOKUP(A3225,[2]webService!$A:$I,4,FALSE),0)</f>
        <v>0</v>
      </c>
      <c r="I3225" s="20">
        <f>IFERROR(VLOOKUP(A3225,[2]webService!$A:$II,5,FALSE),0)</f>
        <v>0</v>
      </c>
      <c r="J3225" s="20">
        <f>IFERROR(VLOOKUP(A3225,[2]webService!$A:$I,6,FALSE),0)</f>
        <v>0</v>
      </c>
      <c r="K3225" s="20">
        <f>IFERROR(VLOOKUP(A3225,[2]webService!$A:$I,7,FALSE),0)</f>
        <v>0</v>
      </c>
      <c r="L3225" s="20">
        <f>IFERROR(VLOOKUP(A3225,[2]webService!$A:$I,8,FALSE),0)</f>
        <v>0</v>
      </c>
      <c r="M3225" s="28">
        <f>IFERROR(VLOOKUP(A3225,[2]webService!$A:$I,9,FALSE),0)</f>
        <v>0</v>
      </c>
      <c r="N3225" s="27">
        <f>IFERROR(VLOOKUP(A3225,[3]soaBnafar!$A:$G,2,FALSE),0)</f>
        <v>0</v>
      </c>
      <c r="O3225" s="20">
        <f>IFERROR(VLOOKUP(A3225,[3]soaBnafar!$A:$H,3,FALSE),0)</f>
        <v>0</v>
      </c>
      <c r="P3225" s="20">
        <f>IFERROR(VLOOKUP(A3225,[3]soaBnafar!$A:$G,4,FALSE),0)</f>
        <v>0</v>
      </c>
      <c r="Q3225" s="20">
        <f>IFERROR(VLOOKUP(A3225,[3]soaBnafar!$A:$G,5,FALSE),0)</f>
        <v>0</v>
      </c>
      <c r="R3225" s="20">
        <f>IFERROR(VLOOKUP(A3225,[3]soaBnafar!$A:$G,6,FALSE),0)</f>
        <v>0</v>
      </c>
      <c r="S3225" s="20">
        <f>IFERROR(VLOOKUP(A3225,[3]soaBnafar!$A:$G,7,FALSE),0)</f>
        <v>0</v>
      </c>
      <c r="T3225" s="32">
        <f t="shared" si="602"/>
        <v>0</v>
      </c>
      <c r="U3225" s="21">
        <f t="shared" si="603"/>
        <v>0</v>
      </c>
      <c r="V3225" s="21">
        <f t="shared" si="604"/>
        <v>0</v>
      </c>
      <c r="W3225" s="21">
        <f t="shared" si="605"/>
        <v>0</v>
      </c>
      <c r="X3225" s="21">
        <f t="shared" si="606"/>
        <v>0</v>
      </c>
      <c r="Y3225" s="33">
        <f t="shared" si="607"/>
        <v>0</v>
      </c>
      <c r="Z3225" s="4" t="str">
        <f t="shared" si="608"/>
        <v>Não</v>
      </c>
      <c r="AA3225" s="4" t="str">
        <f t="shared" si="609"/>
        <v>Não</v>
      </c>
      <c r="AB3225" s="4" t="str">
        <f t="shared" si="610"/>
        <v>Não</v>
      </c>
      <c r="AC3225" s="4" t="str">
        <f t="shared" si="611"/>
        <v>Não</v>
      </c>
      <c r="AD3225" s="4" t="str">
        <f t="shared" si="612"/>
        <v>Não</v>
      </c>
      <c r="AE3225" s="30" t="str">
        <f t="shared" si="613"/>
        <v>Não</v>
      </c>
    </row>
    <row r="3226" spans="1:31" x14ac:dyDescent="0.25">
      <c r="A3226" s="23">
        <v>432147</v>
      </c>
      <c r="B3226" s="27">
        <f>IFERROR(VLOOKUP(A3226,[1]Monitoramento_Base_somente_disp!$A:$L,5,FALSE),0)</f>
        <v>0</v>
      </c>
      <c r="C3226" s="20">
        <f>IFERROR(VLOOKUP(A3226,[1]Monitoramento_Base_somente_disp!$A:$L,6,FALSE),0)</f>
        <v>0</v>
      </c>
      <c r="D3226" s="20">
        <f>IFERROR(VLOOKUP(A3226,[1]Monitoramento_Base_somente_disp!$A:$L,7,FALSE),0)</f>
        <v>0</v>
      </c>
      <c r="E3226" s="20">
        <f>IFERROR(VLOOKUP(A3226,[1]Monitoramento_Base_somente_disp!$A:$L,8,FALSE),0)</f>
        <v>0</v>
      </c>
      <c r="F3226" s="20">
        <f>IFERROR(VLOOKUP(A3226,[1]Monitoramento_Base_somente_disp!$A:$L,9,FALSE),0)</f>
        <v>0</v>
      </c>
      <c r="G3226" s="28">
        <f>IFERROR(VLOOKUP(A3226,[1]Monitoramento_Base_somente_disp!$A:$L,10,FALSE),0)</f>
        <v>0</v>
      </c>
      <c r="H3226" s="27">
        <f>IFERROR(VLOOKUP(A3226,[2]webService!$A:$I,4,FALSE),0)</f>
        <v>0</v>
      </c>
      <c r="I3226" s="20">
        <f>IFERROR(VLOOKUP(A3226,[2]webService!$A:$II,5,FALSE),0)</f>
        <v>0</v>
      </c>
      <c r="J3226" s="20">
        <f>IFERROR(VLOOKUP(A3226,[2]webService!$A:$I,6,FALSE),0)</f>
        <v>0</v>
      </c>
      <c r="K3226" s="20">
        <f>IFERROR(VLOOKUP(A3226,[2]webService!$A:$I,7,FALSE),0)</f>
        <v>0</v>
      </c>
      <c r="L3226" s="20">
        <f>IFERROR(VLOOKUP(A3226,[2]webService!$A:$I,8,FALSE),0)</f>
        <v>0</v>
      </c>
      <c r="M3226" s="28">
        <f>IFERROR(VLOOKUP(A3226,[2]webService!$A:$I,9,FALSE),0)</f>
        <v>0</v>
      </c>
      <c r="N3226" s="27">
        <f>IFERROR(VLOOKUP(A3226,[3]soaBnafar!$A:$G,2,FALSE),0)</f>
        <v>0</v>
      </c>
      <c r="O3226" s="20">
        <f>IFERROR(VLOOKUP(A3226,[3]soaBnafar!$A:$H,3,FALSE),0)</f>
        <v>0</v>
      </c>
      <c r="P3226" s="20">
        <f>IFERROR(VLOOKUP(A3226,[3]soaBnafar!$A:$G,4,FALSE),0)</f>
        <v>0</v>
      </c>
      <c r="Q3226" s="20">
        <f>IFERROR(VLOOKUP(A3226,[3]soaBnafar!$A:$G,5,FALSE),0)</f>
        <v>0</v>
      </c>
      <c r="R3226" s="20">
        <f>IFERROR(VLOOKUP(A3226,[3]soaBnafar!$A:$G,6,FALSE),0)</f>
        <v>0</v>
      </c>
      <c r="S3226" s="20">
        <f>IFERROR(VLOOKUP(A3226,[3]soaBnafar!$A:$G,7,FALSE),0)</f>
        <v>0</v>
      </c>
      <c r="T3226" s="32">
        <f t="shared" si="602"/>
        <v>0</v>
      </c>
      <c r="U3226" s="21">
        <f t="shared" si="603"/>
        <v>0</v>
      </c>
      <c r="V3226" s="21">
        <f t="shared" si="604"/>
        <v>0</v>
      </c>
      <c r="W3226" s="21">
        <f t="shared" si="605"/>
        <v>0</v>
      </c>
      <c r="X3226" s="21">
        <f t="shared" si="606"/>
        <v>0</v>
      </c>
      <c r="Y3226" s="33">
        <f t="shared" si="607"/>
        <v>0</v>
      </c>
      <c r="Z3226" s="4" t="str">
        <f t="shared" si="608"/>
        <v>Não</v>
      </c>
      <c r="AA3226" s="4" t="str">
        <f t="shared" si="609"/>
        <v>Não</v>
      </c>
      <c r="AB3226" s="4" t="str">
        <f t="shared" si="610"/>
        <v>Não</v>
      </c>
      <c r="AC3226" s="4" t="str">
        <f t="shared" si="611"/>
        <v>Não</v>
      </c>
      <c r="AD3226" s="4" t="str">
        <f t="shared" si="612"/>
        <v>Não</v>
      </c>
      <c r="AE3226" s="30" t="str">
        <f t="shared" si="613"/>
        <v>Não</v>
      </c>
    </row>
    <row r="3227" spans="1:31" x14ac:dyDescent="0.25">
      <c r="A3227" s="23">
        <v>432149</v>
      </c>
      <c r="B3227" s="27">
        <f>IFERROR(VLOOKUP(A3227,[1]Monitoramento_Base_somente_disp!$A:$L,5,FALSE),0)</f>
        <v>0</v>
      </c>
      <c r="C3227" s="20">
        <f>IFERROR(VLOOKUP(A3227,[1]Monitoramento_Base_somente_disp!$A:$L,6,FALSE),0)</f>
        <v>0</v>
      </c>
      <c r="D3227" s="20">
        <f>IFERROR(VLOOKUP(A3227,[1]Monitoramento_Base_somente_disp!$A:$L,7,FALSE),0)</f>
        <v>0</v>
      </c>
      <c r="E3227" s="20">
        <f>IFERROR(VLOOKUP(A3227,[1]Monitoramento_Base_somente_disp!$A:$L,8,FALSE),0)</f>
        <v>0</v>
      </c>
      <c r="F3227" s="20">
        <f>IFERROR(VLOOKUP(A3227,[1]Monitoramento_Base_somente_disp!$A:$L,9,FALSE),0)</f>
        <v>0</v>
      </c>
      <c r="G3227" s="28">
        <f>IFERROR(VLOOKUP(A3227,[1]Monitoramento_Base_somente_disp!$A:$L,10,FALSE),0)</f>
        <v>0</v>
      </c>
      <c r="H3227" s="27">
        <f>IFERROR(VLOOKUP(A3227,[2]webService!$A:$I,4,FALSE),0)</f>
        <v>43360</v>
      </c>
      <c r="I3227" s="20">
        <f>IFERROR(VLOOKUP(A3227,[2]webService!$A:$II,5,FALSE),0)</f>
        <v>223322</v>
      </c>
      <c r="J3227" s="20">
        <f>IFERROR(VLOOKUP(A3227,[2]webService!$A:$I,6,FALSE),0)</f>
        <v>0</v>
      </c>
      <c r="K3227" s="20">
        <f>IFERROR(VLOOKUP(A3227,[2]webService!$A:$I,7,FALSE),0)</f>
        <v>0</v>
      </c>
      <c r="L3227" s="20">
        <f>IFERROR(VLOOKUP(A3227,[2]webService!$A:$I,8,FALSE),0)</f>
        <v>0</v>
      </c>
      <c r="M3227" s="28">
        <f>IFERROR(VLOOKUP(A3227,[2]webService!$A:$I,9,FALSE),0)</f>
        <v>0</v>
      </c>
      <c r="N3227" s="27">
        <f>IFERROR(VLOOKUP(A3227,[3]soaBnafar!$A:$G,2,FALSE),0)</f>
        <v>0</v>
      </c>
      <c r="O3227" s="20">
        <f>IFERROR(VLOOKUP(A3227,[3]soaBnafar!$A:$H,3,FALSE),0)</f>
        <v>0</v>
      </c>
      <c r="P3227" s="20">
        <f>IFERROR(VLOOKUP(A3227,[3]soaBnafar!$A:$G,4,FALSE),0)</f>
        <v>0</v>
      </c>
      <c r="Q3227" s="20">
        <f>IFERROR(VLOOKUP(A3227,[3]soaBnafar!$A:$G,5,FALSE),0)</f>
        <v>0</v>
      </c>
      <c r="R3227" s="20">
        <f>IFERROR(VLOOKUP(A3227,[3]soaBnafar!$A:$G,6,FALSE),0)</f>
        <v>0</v>
      </c>
      <c r="S3227" s="20">
        <f>IFERROR(VLOOKUP(A3227,[3]soaBnafar!$A:$G,7,FALSE),0)</f>
        <v>0</v>
      </c>
      <c r="T3227" s="32">
        <f t="shared" si="602"/>
        <v>43360</v>
      </c>
      <c r="U3227" s="21">
        <f t="shared" si="603"/>
        <v>223322</v>
      </c>
      <c r="V3227" s="21">
        <f t="shared" si="604"/>
        <v>0</v>
      </c>
      <c r="W3227" s="21">
        <f t="shared" si="605"/>
        <v>0</v>
      </c>
      <c r="X3227" s="21">
        <f t="shared" si="606"/>
        <v>0</v>
      </c>
      <c r="Y3227" s="33">
        <f t="shared" si="607"/>
        <v>0</v>
      </c>
      <c r="Z3227" s="4" t="str">
        <f t="shared" si="608"/>
        <v>Sim</v>
      </c>
      <c r="AA3227" s="4" t="str">
        <f t="shared" si="609"/>
        <v>Sim</v>
      </c>
      <c r="AB3227" s="4" t="str">
        <f t="shared" si="610"/>
        <v>Não</v>
      </c>
      <c r="AC3227" s="4" t="str">
        <f t="shared" si="611"/>
        <v>Não</v>
      </c>
      <c r="AD3227" s="4" t="str">
        <f t="shared" si="612"/>
        <v>Não</v>
      </c>
      <c r="AE3227" s="30" t="str">
        <f t="shared" si="613"/>
        <v>Não</v>
      </c>
    </row>
    <row r="3228" spans="1:31" x14ac:dyDescent="0.25">
      <c r="A3228" s="23">
        <v>432162</v>
      </c>
      <c r="B3228" s="27">
        <f>IFERROR(VLOOKUP(A3228,[1]Monitoramento_Base_somente_disp!$A:$L,5,FALSE),0)</f>
        <v>0</v>
      </c>
      <c r="C3228" s="20">
        <f>IFERROR(VLOOKUP(A3228,[1]Monitoramento_Base_somente_disp!$A:$L,6,FALSE),0)</f>
        <v>0</v>
      </c>
      <c r="D3228" s="20">
        <f>IFERROR(VLOOKUP(A3228,[1]Monitoramento_Base_somente_disp!$A:$L,7,FALSE),0)</f>
        <v>0</v>
      </c>
      <c r="E3228" s="20">
        <f>IFERROR(VLOOKUP(A3228,[1]Monitoramento_Base_somente_disp!$A:$L,8,FALSE),0)</f>
        <v>0</v>
      </c>
      <c r="F3228" s="20">
        <f>IFERROR(VLOOKUP(A3228,[1]Monitoramento_Base_somente_disp!$A:$L,9,FALSE),0)</f>
        <v>0</v>
      </c>
      <c r="G3228" s="28">
        <f>IFERROR(VLOOKUP(A3228,[1]Monitoramento_Base_somente_disp!$A:$L,10,FALSE),0)</f>
        <v>0</v>
      </c>
      <c r="H3228" s="27">
        <f>IFERROR(VLOOKUP(A3228,[2]webService!$A:$I,4,FALSE),0)</f>
        <v>0</v>
      </c>
      <c r="I3228" s="20">
        <f>IFERROR(VLOOKUP(A3228,[2]webService!$A:$II,5,FALSE),0)</f>
        <v>0</v>
      </c>
      <c r="J3228" s="20">
        <f>IFERROR(VLOOKUP(A3228,[2]webService!$A:$I,6,FALSE),0)</f>
        <v>0</v>
      </c>
      <c r="K3228" s="20">
        <f>IFERROR(VLOOKUP(A3228,[2]webService!$A:$I,7,FALSE),0)</f>
        <v>0</v>
      </c>
      <c r="L3228" s="20">
        <f>IFERROR(VLOOKUP(A3228,[2]webService!$A:$I,8,FALSE),0)</f>
        <v>0</v>
      </c>
      <c r="M3228" s="28">
        <f>IFERROR(VLOOKUP(A3228,[2]webService!$A:$I,9,FALSE),0)</f>
        <v>0</v>
      </c>
      <c r="N3228" s="27">
        <f>IFERROR(VLOOKUP(A3228,[3]soaBnafar!$A:$G,2,FALSE),0)</f>
        <v>70362</v>
      </c>
      <c r="O3228" s="20">
        <f>IFERROR(VLOOKUP(A3228,[3]soaBnafar!$A:$H,3,FALSE),0)</f>
        <v>353967</v>
      </c>
      <c r="P3228" s="20">
        <f>IFERROR(VLOOKUP(A3228,[3]soaBnafar!$A:$G,4,FALSE),0)</f>
        <v>0</v>
      </c>
      <c r="Q3228" s="20">
        <f>IFERROR(VLOOKUP(A3228,[3]soaBnafar!$A:$G,5,FALSE),0)</f>
        <v>0</v>
      </c>
      <c r="R3228" s="20">
        <f>IFERROR(VLOOKUP(A3228,[3]soaBnafar!$A:$G,6,FALSE),0)</f>
        <v>0</v>
      </c>
      <c r="S3228" s="20">
        <f>IFERROR(VLOOKUP(A3228,[3]soaBnafar!$A:$G,7,FALSE),0)</f>
        <v>0</v>
      </c>
      <c r="T3228" s="32">
        <f t="shared" si="602"/>
        <v>70362</v>
      </c>
      <c r="U3228" s="21">
        <f t="shared" si="603"/>
        <v>353967</v>
      </c>
      <c r="V3228" s="21">
        <f t="shared" si="604"/>
        <v>0</v>
      </c>
      <c r="W3228" s="21">
        <f t="shared" si="605"/>
        <v>0</v>
      </c>
      <c r="X3228" s="21">
        <f t="shared" si="606"/>
        <v>0</v>
      </c>
      <c r="Y3228" s="33">
        <f t="shared" si="607"/>
        <v>0</v>
      </c>
      <c r="Z3228" s="4" t="str">
        <f t="shared" si="608"/>
        <v>Sim</v>
      </c>
      <c r="AA3228" s="4" t="str">
        <f t="shared" si="609"/>
        <v>Sim</v>
      </c>
      <c r="AB3228" s="4" t="str">
        <f t="shared" si="610"/>
        <v>Não</v>
      </c>
      <c r="AC3228" s="4" t="str">
        <f t="shared" si="611"/>
        <v>Não</v>
      </c>
      <c r="AD3228" s="4" t="str">
        <f t="shared" si="612"/>
        <v>Não</v>
      </c>
      <c r="AE3228" s="30" t="str">
        <f t="shared" si="613"/>
        <v>Não</v>
      </c>
    </row>
    <row r="3229" spans="1:31" x14ac:dyDescent="0.25">
      <c r="A3229" s="23">
        <v>432166</v>
      </c>
      <c r="B3229" s="27">
        <f>IFERROR(VLOOKUP(A3229,[1]Monitoramento_Base_somente_disp!$A:$L,5,FALSE),0)</f>
        <v>0</v>
      </c>
      <c r="C3229" s="20">
        <f>IFERROR(VLOOKUP(A3229,[1]Monitoramento_Base_somente_disp!$A:$L,6,FALSE),0)</f>
        <v>0</v>
      </c>
      <c r="D3229" s="20">
        <f>IFERROR(VLOOKUP(A3229,[1]Monitoramento_Base_somente_disp!$A:$L,7,FALSE),0)</f>
        <v>0</v>
      </c>
      <c r="E3229" s="20">
        <f>IFERROR(VLOOKUP(A3229,[1]Monitoramento_Base_somente_disp!$A:$L,8,FALSE),0)</f>
        <v>0</v>
      </c>
      <c r="F3229" s="20">
        <f>IFERROR(VLOOKUP(A3229,[1]Monitoramento_Base_somente_disp!$A:$L,9,FALSE),0)</f>
        <v>0</v>
      </c>
      <c r="G3229" s="28">
        <f>IFERROR(VLOOKUP(A3229,[1]Monitoramento_Base_somente_disp!$A:$L,10,FALSE),0)</f>
        <v>0</v>
      </c>
      <c r="H3229" s="27">
        <f>IFERROR(VLOOKUP(A3229,[2]webService!$A:$I,4,FALSE),0)</f>
        <v>0</v>
      </c>
      <c r="I3229" s="20">
        <f>IFERROR(VLOOKUP(A3229,[2]webService!$A:$II,5,FALSE),0)</f>
        <v>533425</v>
      </c>
      <c r="J3229" s="20">
        <f>IFERROR(VLOOKUP(A3229,[2]webService!$A:$I,6,FALSE),0)</f>
        <v>0</v>
      </c>
      <c r="K3229" s="20">
        <f>IFERROR(VLOOKUP(A3229,[2]webService!$A:$I,7,FALSE),0)</f>
        <v>0</v>
      </c>
      <c r="L3229" s="20">
        <f>IFERROR(VLOOKUP(A3229,[2]webService!$A:$I,8,FALSE),0)</f>
        <v>0</v>
      </c>
      <c r="M3229" s="28">
        <f>IFERROR(VLOOKUP(A3229,[2]webService!$A:$I,9,FALSE),0)</f>
        <v>0</v>
      </c>
      <c r="N3229" s="27">
        <f>IFERROR(VLOOKUP(A3229,[3]soaBnafar!$A:$G,2,FALSE),0)</f>
        <v>146799</v>
      </c>
      <c r="O3229" s="20">
        <f>IFERROR(VLOOKUP(A3229,[3]soaBnafar!$A:$H,3,FALSE),0)</f>
        <v>0</v>
      </c>
      <c r="P3229" s="20">
        <f>IFERROR(VLOOKUP(A3229,[3]soaBnafar!$A:$G,4,FALSE),0)</f>
        <v>0</v>
      </c>
      <c r="Q3229" s="20">
        <f>IFERROR(VLOOKUP(A3229,[3]soaBnafar!$A:$G,5,FALSE),0)</f>
        <v>0</v>
      </c>
      <c r="R3229" s="20">
        <f>IFERROR(VLOOKUP(A3229,[3]soaBnafar!$A:$G,6,FALSE),0)</f>
        <v>0</v>
      </c>
      <c r="S3229" s="20">
        <f>IFERROR(VLOOKUP(A3229,[3]soaBnafar!$A:$G,7,FALSE),0)</f>
        <v>0</v>
      </c>
      <c r="T3229" s="32">
        <f t="shared" si="602"/>
        <v>146799</v>
      </c>
      <c r="U3229" s="21">
        <f t="shared" si="603"/>
        <v>533425</v>
      </c>
      <c r="V3229" s="21">
        <f t="shared" si="604"/>
        <v>0</v>
      </c>
      <c r="W3229" s="21">
        <f t="shared" si="605"/>
        <v>0</v>
      </c>
      <c r="X3229" s="21">
        <f t="shared" si="606"/>
        <v>0</v>
      </c>
      <c r="Y3229" s="33">
        <f t="shared" si="607"/>
        <v>0</v>
      </c>
      <c r="Z3229" s="4" t="str">
        <f t="shared" si="608"/>
        <v>Sim</v>
      </c>
      <c r="AA3229" s="4" t="str">
        <f t="shared" si="609"/>
        <v>Sim</v>
      </c>
      <c r="AB3229" s="4" t="str">
        <f t="shared" si="610"/>
        <v>Não</v>
      </c>
      <c r="AC3229" s="4" t="str">
        <f t="shared" si="611"/>
        <v>Não</v>
      </c>
      <c r="AD3229" s="4" t="str">
        <f t="shared" si="612"/>
        <v>Não</v>
      </c>
      <c r="AE3229" s="30" t="str">
        <f t="shared" si="613"/>
        <v>Não</v>
      </c>
    </row>
    <row r="3230" spans="1:31" x14ac:dyDescent="0.25">
      <c r="A3230" s="23">
        <v>432170</v>
      </c>
      <c r="B3230" s="27">
        <f>IFERROR(VLOOKUP(A3230,[1]Monitoramento_Base_somente_disp!$A:$L,5,FALSE),0)</f>
        <v>0</v>
      </c>
      <c r="C3230" s="20">
        <f>IFERROR(VLOOKUP(A3230,[1]Monitoramento_Base_somente_disp!$A:$L,6,FALSE),0)</f>
        <v>0</v>
      </c>
      <c r="D3230" s="20">
        <f>IFERROR(VLOOKUP(A3230,[1]Monitoramento_Base_somente_disp!$A:$L,7,FALSE),0)</f>
        <v>0</v>
      </c>
      <c r="E3230" s="20">
        <f>IFERROR(VLOOKUP(A3230,[1]Monitoramento_Base_somente_disp!$A:$L,8,FALSE),0)</f>
        <v>0</v>
      </c>
      <c r="F3230" s="20">
        <f>IFERROR(VLOOKUP(A3230,[1]Monitoramento_Base_somente_disp!$A:$L,9,FALSE),0)</f>
        <v>0</v>
      </c>
      <c r="G3230" s="28">
        <f>IFERROR(VLOOKUP(A3230,[1]Monitoramento_Base_somente_disp!$A:$L,10,FALSE),0)</f>
        <v>0</v>
      </c>
      <c r="H3230" s="27">
        <f>IFERROR(VLOOKUP(A3230,[2]webService!$A:$I,4,FALSE),0)</f>
        <v>255134</v>
      </c>
      <c r="I3230" s="20">
        <f>IFERROR(VLOOKUP(A3230,[2]webService!$A:$II,5,FALSE),0)</f>
        <v>1808215</v>
      </c>
      <c r="J3230" s="20">
        <f>IFERROR(VLOOKUP(A3230,[2]webService!$A:$I,6,FALSE),0)</f>
        <v>0</v>
      </c>
      <c r="K3230" s="20">
        <f>IFERROR(VLOOKUP(A3230,[2]webService!$A:$I,7,FALSE),0)</f>
        <v>0</v>
      </c>
      <c r="L3230" s="20">
        <f>IFERROR(VLOOKUP(A3230,[2]webService!$A:$I,8,FALSE),0)</f>
        <v>0</v>
      </c>
      <c r="M3230" s="28">
        <f>IFERROR(VLOOKUP(A3230,[2]webService!$A:$I,9,FALSE),0)</f>
        <v>0</v>
      </c>
      <c r="N3230" s="27">
        <f>IFERROR(VLOOKUP(A3230,[3]soaBnafar!$A:$G,2,FALSE),0)</f>
        <v>0</v>
      </c>
      <c r="O3230" s="20">
        <f>IFERROR(VLOOKUP(A3230,[3]soaBnafar!$A:$H,3,FALSE),0)</f>
        <v>0</v>
      </c>
      <c r="P3230" s="20">
        <f>IFERROR(VLOOKUP(A3230,[3]soaBnafar!$A:$G,4,FALSE),0)</f>
        <v>0</v>
      </c>
      <c r="Q3230" s="20">
        <f>IFERROR(VLOOKUP(A3230,[3]soaBnafar!$A:$G,5,FALSE),0)</f>
        <v>0</v>
      </c>
      <c r="R3230" s="20">
        <f>IFERROR(VLOOKUP(A3230,[3]soaBnafar!$A:$G,6,FALSE),0)</f>
        <v>0</v>
      </c>
      <c r="S3230" s="20">
        <f>IFERROR(VLOOKUP(A3230,[3]soaBnafar!$A:$G,7,FALSE),0)</f>
        <v>0</v>
      </c>
      <c r="T3230" s="32">
        <f t="shared" si="602"/>
        <v>255134</v>
      </c>
      <c r="U3230" s="21">
        <f t="shared" si="603"/>
        <v>1808215</v>
      </c>
      <c r="V3230" s="21">
        <f t="shared" si="604"/>
        <v>0</v>
      </c>
      <c r="W3230" s="21">
        <f t="shared" si="605"/>
        <v>0</v>
      </c>
      <c r="X3230" s="21">
        <f t="shared" si="606"/>
        <v>0</v>
      </c>
      <c r="Y3230" s="33">
        <f t="shared" si="607"/>
        <v>0</v>
      </c>
      <c r="Z3230" s="4" t="str">
        <f t="shared" si="608"/>
        <v>Sim</v>
      </c>
      <c r="AA3230" s="4" t="str">
        <f t="shared" si="609"/>
        <v>Sim</v>
      </c>
      <c r="AB3230" s="4" t="str">
        <f t="shared" si="610"/>
        <v>Não</v>
      </c>
      <c r="AC3230" s="4" t="str">
        <f t="shared" si="611"/>
        <v>Não</v>
      </c>
      <c r="AD3230" s="4" t="str">
        <f t="shared" si="612"/>
        <v>Não</v>
      </c>
      <c r="AE3230" s="30" t="str">
        <f t="shared" si="613"/>
        <v>Não</v>
      </c>
    </row>
    <row r="3231" spans="1:31" x14ac:dyDescent="0.25">
      <c r="A3231" s="23">
        <v>432183</v>
      </c>
      <c r="B3231" s="27">
        <f>IFERROR(VLOOKUP(A3231,[1]Monitoramento_Base_somente_disp!$A:$L,5,FALSE),0)</f>
        <v>0</v>
      </c>
      <c r="C3231" s="20">
        <f>IFERROR(VLOOKUP(A3231,[1]Monitoramento_Base_somente_disp!$A:$L,6,FALSE),0)</f>
        <v>0</v>
      </c>
      <c r="D3231" s="20">
        <f>IFERROR(VLOOKUP(A3231,[1]Monitoramento_Base_somente_disp!$A:$L,7,FALSE),0)</f>
        <v>0</v>
      </c>
      <c r="E3231" s="20">
        <f>IFERROR(VLOOKUP(A3231,[1]Monitoramento_Base_somente_disp!$A:$L,8,FALSE),0)</f>
        <v>0</v>
      </c>
      <c r="F3231" s="20">
        <f>IFERROR(VLOOKUP(A3231,[1]Monitoramento_Base_somente_disp!$A:$L,9,FALSE),0)</f>
        <v>0</v>
      </c>
      <c r="G3231" s="28">
        <f>IFERROR(VLOOKUP(A3231,[1]Monitoramento_Base_somente_disp!$A:$L,10,FALSE),0)</f>
        <v>0</v>
      </c>
      <c r="H3231" s="27">
        <f>IFERROR(VLOOKUP(A3231,[2]webService!$A:$I,4,FALSE),0)</f>
        <v>0</v>
      </c>
      <c r="I3231" s="20">
        <f>IFERROR(VLOOKUP(A3231,[2]webService!$A:$II,5,FALSE),0)</f>
        <v>0</v>
      </c>
      <c r="J3231" s="20">
        <f>IFERROR(VLOOKUP(A3231,[2]webService!$A:$I,6,FALSE),0)</f>
        <v>0</v>
      </c>
      <c r="K3231" s="20">
        <f>IFERROR(VLOOKUP(A3231,[2]webService!$A:$I,7,FALSE),0)</f>
        <v>0</v>
      </c>
      <c r="L3231" s="20">
        <f>IFERROR(VLOOKUP(A3231,[2]webService!$A:$I,8,FALSE),0)</f>
        <v>0</v>
      </c>
      <c r="M3231" s="28">
        <f>IFERROR(VLOOKUP(A3231,[2]webService!$A:$I,9,FALSE),0)</f>
        <v>0</v>
      </c>
      <c r="N3231" s="27">
        <f>IFERROR(VLOOKUP(A3231,[3]soaBnafar!$A:$G,2,FALSE),0)</f>
        <v>0</v>
      </c>
      <c r="O3231" s="20">
        <f>IFERROR(VLOOKUP(A3231,[3]soaBnafar!$A:$H,3,FALSE),0)</f>
        <v>0</v>
      </c>
      <c r="P3231" s="20">
        <f>IFERROR(VLOOKUP(A3231,[3]soaBnafar!$A:$G,4,FALSE),0)</f>
        <v>0</v>
      </c>
      <c r="Q3231" s="20">
        <f>IFERROR(VLOOKUP(A3231,[3]soaBnafar!$A:$G,5,FALSE),0)</f>
        <v>0</v>
      </c>
      <c r="R3231" s="20">
        <f>IFERROR(VLOOKUP(A3231,[3]soaBnafar!$A:$G,6,FALSE),0)</f>
        <v>0</v>
      </c>
      <c r="S3231" s="20">
        <f>IFERROR(VLOOKUP(A3231,[3]soaBnafar!$A:$G,7,FALSE),0)</f>
        <v>0</v>
      </c>
      <c r="T3231" s="32">
        <f t="shared" si="602"/>
        <v>0</v>
      </c>
      <c r="U3231" s="21">
        <f t="shared" si="603"/>
        <v>0</v>
      </c>
      <c r="V3231" s="21">
        <f t="shared" si="604"/>
        <v>0</v>
      </c>
      <c r="W3231" s="21">
        <f t="shared" si="605"/>
        <v>0</v>
      </c>
      <c r="X3231" s="21">
        <f t="shared" si="606"/>
        <v>0</v>
      </c>
      <c r="Y3231" s="33">
        <f t="shared" si="607"/>
        <v>0</v>
      </c>
      <c r="Z3231" s="4" t="str">
        <f t="shared" si="608"/>
        <v>Não</v>
      </c>
      <c r="AA3231" s="4" t="str">
        <f t="shared" si="609"/>
        <v>Não</v>
      </c>
      <c r="AB3231" s="4" t="str">
        <f t="shared" si="610"/>
        <v>Não</v>
      </c>
      <c r="AC3231" s="4" t="str">
        <f t="shared" si="611"/>
        <v>Não</v>
      </c>
      <c r="AD3231" s="4" t="str">
        <f t="shared" si="612"/>
        <v>Não</v>
      </c>
      <c r="AE3231" s="30" t="str">
        <f t="shared" si="613"/>
        <v>Não</v>
      </c>
    </row>
    <row r="3232" spans="1:31" x14ac:dyDescent="0.25">
      <c r="A3232" s="23">
        <v>432185</v>
      </c>
      <c r="B3232" s="27">
        <f>IFERROR(VLOOKUP(A3232,[1]Monitoramento_Base_somente_disp!$A:$L,5,FALSE),0)</f>
        <v>0</v>
      </c>
      <c r="C3232" s="20">
        <f>IFERROR(VLOOKUP(A3232,[1]Monitoramento_Base_somente_disp!$A:$L,6,FALSE),0)</f>
        <v>0</v>
      </c>
      <c r="D3232" s="20">
        <f>IFERROR(VLOOKUP(A3232,[1]Monitoramento_Base_somente_disp!$A:$L,7,FALSE),0)</f>
        <v>0</v>
      </c>
      <c r="E3232" s="20">
        <f>IFERROR(VLOOKUP(A3232,[1]Monitoramento_Base_somente_disp!$A:$L,8,FALSE),0)</f>
        <v>0</v>
      </c>
      <c r="F3232" s="20">
        <f>IFERROR(VLOOKUP(A3232,[1]Monitoramento_Base_somente_disp!$A:$L,9,FALSE),0)</f>
        <v>0</v>
      </c>
      <c r="G3232" s="28">
        <f>IFERROR(VLOOKUP(A3232,[1]Monitoramento_Base_somente_disp!$A:$L,10,FALSE),0)</f>
        <v>0</v>
      </c>
      <c r="H3232" s="27">
        <f>IFERROR(VLOOKUP(A3232,[2]webService!$A:$I,4,FALSE),0)</f>
        <v>39249</v>
      </c>
      <c r="I3232" s="20">
        <f>IFERROR(VLOOKUP(A3232,[2]webService!$A:$II,5,FALSE),0)</f>
        <v>268873</v>
      </c>
      <c r="J3232" s="20">
        <f>IFERROR(VLOOKUP(A3232,[2]webService!$A:$I,6,FALSE),0)</f>
        <v>0</v>
      </c>
      <c r="K3232" s="20">
        <f>IFERROR(VLOOKUP(A3232,[2]webService!$A:$I,7,FALSE),0)</f>
        <v>0</v>
      </c>
      <c r="L3232" s="20">
        <f>IFERROR(VLOOKUP(A3232,[2]webService!$A:$I,8,FALSE),0)</f>
        <v>0</v>
      </c>
      <c r="M3232" s="28">
        <f>IFERROR(VLOOKUP(A3232,[2]webService!$A:$I,9,FALSE),0)</f>
        <v>0</v>
      </c>
      <c r="N3232" s="27">
        <f>IFERROR(VLOOKUP(A3232,[3]soaBnafar!$A:$G,2,FALSE),0)</f>
        <v>0</v>
      </c>
      <c r="O3232" s="20">
        <f>IFERROR(VLOOKUP(A3232,[3]soaBnafar!$A:$H,3,FALSE),0)</f>
        <v>0</v>
      </c>
      <c r="P3232" s="20">
        <f>IFERROR(VLOOKUP(A3232,[3]soaBnafar!$A:$G,4,FALSE),0)</f>
        <v>0</v>
      </c>
      <c r="Q3232" s="20">
        <f>IFERROR(VLOOKUP(A3232,[3]soaBnafar!$A:$G,5,FALSE),0)</f>
        <v>0</v>
      </c>
      <c r="R3232" s="20">
        <f>IFERROR(VLOOKUP(A3232,[3]soaBnafar!$A:$G,6,FALSE),0)</f>
        <v>0</v>
      </c>
      <c r="S3232" s="20">
        <f>IFERROR(VLOOKUP(A3232,[3]soaBnafar!$A:$G,7,FALSE),0)</f>
        <v>0</v>
      </c>
      <c r="T3232" s="32">
        <f t="shared" si="602"/>
        <v>39249</v>
      </c>
      <c r="U3232" s="21">
        <f t="shared" si="603"/>
        <v>268873</v>
      </c>
      <c r="V3232" s="21">
        <f t="shared" si="604"/>
        <v>0</v>
      </c>
      <c r="W3232" s="21">
        <f t="shared" si="605"/>
        <v>0</v>
      </c>
      <c r="X3232" s="21">
        <f t="shared" si="606"/>
        <v>0</v>
      </c>
      <c r="Y3232" s="33">
        <f t="shared" si="607"/>
        <v>0</v>
      </c>
      <c r="Z3232" s="4" t="str">
        <f t="shared" si="608"/>
        <v>Sim</v>
      </c>
      <c r="AA3232" s="4" t="str">
        <f t="shared" si="609"/>
        <v>Sim</v>
      </c>
      <c r="AB3232" s="4" t="str">
        <f t="shared" si="610"/>
        <v>Não</v>
      </c>
      <c r="AC3232" s="4" t="str">
        <f t="shared" si="611"/>
        <v>Não</v>
      </c>
      <c r="AD3232" s="4" t="str">
        <f t="shared" si="612"/>
        <v>Não</v>
      </c>
      <c r="AE3232" s="30" t="str">
        <f t="shared" si="613"/>
        <v>Não</v>
      </c>
    </row>
    <row r="3233" spans="1:31" x14ac:dyDescent="0.25">
      <c r="A3233" s="23">
        <v>432195</v>
      </c>
      <c r="B3233" s="27">
        <f>IFERROR(VLOOKUP(A3233,[1]Monitoramento_Base_somente_disp!$A:$L,5,FALSE),0)</f>
        <v>0</v>
      </c>
      <c r="C3233" s="20">
        <f>IFERROR(VLOOKUP(A3233,[1]Monitoramento_Base_somente_disp!$A:$L,6,FALSE),0)</f>
        <v>0</v>
      </c>
      <c r="D3233" s="20">
        <f>IFERROR(VLOOKUP(A3233,[1]Monitoramento_Base_somente_disp!$A:$L,7,FALSE),0)</f>
        <v>0</v>
      </c>
      <c r="E3233" s="20">
        <f>IFERROR(VLOOKUP(A3233,[1]Monitoramento_Base_somente_disp!$A:$L,8,FALSE),0)</f>
        <v>0</v>
      </c>
      <c r="F3233" s="20">
        <f>IFERROR(VLOOKUP(A3233,[1]Monitoramento_Base_somente_disp!$A:$L,9,FALSE),0)</f>
        <v>0</v>
      </c>
      <c r="G3233" s="28">
        <f>IFERROR(VLOOKUP(A3233,[1]Monitoramento_Base_somente_disp!$A:$L,10,FALSE),0)</f>
        <v>0</v>
      </c>
      <c r="H3233" s="27">
        <f>IFERROR(VLOOKUP(A3233,[2]webService!$A:$I,4,FALSE),0)</f>
        <v>0</v>
      </c>
      <c r="I3233" s="20">
        <f>IFERROR(VLOOKUP(A3233,[2]webService!$A:$II,5,FALSE),0)</f>
        <v>0</v>
      </c>
      <c r="J3233" s="20">
        <f>IFERROR(VLOOKUP(A3233,[2]webService!$A:$I,6,FALSE),0)</f>
        <v>0</v>
      </c>
      <c r="K3233" s="20">
        <f>IFERROR(VLOOKUP(A3233,[2]webService!$A:$I,7,FALSE),0)</f>
        <v>0</v>
      </c>
      <c r="L3233" s="20">
        <f>IFERROR(VLOOKUP(A3233,[2]webService!$A:$I,8,FALSE),0)</f>
        <v>0</v>
      </c>
      <c r="M3233" s="28">
        <f>IFERROR(VLOOKUP(A3233,[2]webService!$A:$I,9,FALSE),0)</f>
        <v>0</v>
      </c>
      <c r="N3233" s="27">
        <f>IFERROR(VLOOKUP(A3233,[3]soaBnafar!$A:$G,2,FALSE),0)</f>
        <v>0</v>
      </c>
      <c r="O3233" s="20">
        <f>IFERROR(VLOOKUP(A3233,[3]soaBnafar!$A:$H,3,FALSE),0)</f>
        <v>0</v>
      </c>
      <c r="P3233" s="20">
        <f>IFERROR(VLOOKUP(A3233,[3]soaBnafar!$A:$G,4,FALSE),0)</f>
        <v>0</v>
      </c>
      <c r="Q3233" s="20">
        <f>IFERROR(VLOOKUP(A3233,[3]soaBnafar!$A:$G,5,FALSE),0)</f>
        <v>0</v>
      </c>
      <c r="R3233" s="20">
        <f>IFERROR(VLOOKUP(A3233,[3]soaBnafar!$A:$G,6,FALSE),0)</f>
        <v>0</v>
      </c>
      <c r="S3233" s="20">
        <f>IFERROR(VLOOKUP(A3233,[3]soaBnafar!$A:$G,7,FALSE),0)</f>
        <v>0</v>
      </c>
      <c r="T3233" s="32">
        <f t="shared" si="602"/>
        <v>0</v>
      </c>
      <c r="U3233" s="21">
        <f t="shared" si="603"/>
        <v>0</v>
      </c>
      <c r="V3233" s="21">
        <f t="shared" si="604"/>
        <v>0</v>
      </c>
      <c r="W3233" s="21">
        <f t="shared" si="605"/>
        <v>0</v>
      </c>
      <c r="X3233" s="21">
        <f t="shared" si="606"/>
        <v>0</v>
      </c>
      <c r="Y3233" s="33">
        <f t="shared" si="607"/>
        <v>0</v>
      </c>
      <c r="Z3233" s="4" t="str">
        <f t="shared" si="608"/>
        <v>Não</v>
      </c>
      <c r="AA3233" s="4" t="str">
        <f t="shared" si="609"/>
        <v>Não</v>
      </c>
      <c r="AB3233" s="4" t="str">
        <f t="shared" si="610"/>
        <v>Não</v>
      </c>
      <c r="AC3233" s="4" t="str">
        <f t="shared" si="611"/>
        <v>Não</v>
      </c>
      <c r="AD3233" s="4" t="str">
        <f t="shared" si="612"/>
        <v>Não</v>
      </c>
      <c r="AE3233" s="30" t="str">
        <f t="shared" si="613"/>
        <v>Não</v>
      </c>
    </row>
    <row r="3234" spans="1:31" x14ac:dyDescent="0.25">
      <c r="A3234" s="23">
        <v>432200</v>
      </c>
      <c r="B3234" s="27">
        <f>IFERROR(VLOOKUP(A3234,[1]Monitoramento_Base_somente_disp!$A:$L,5,FALSE),0)</f>
        <v>0</v>
      </c>
      <c r="C3234" s="20">
        <f>IFERROR(VLOOKUP(A3234,[1]Monitoramento_Base_somente_disp!$A:$L,6,FALSE),0)</f>
        <v>0</v>
      </c>
      <c r="D3234" s="20">
        <f>IFERROR(VLOOKUP(A3234,[1]Monitoramento_Base_somente_disp!$A:$L,7,FALSE),0)</f>
        <v>0</v>
      </c>
      <c r="E3234" s="20">
        <f>IFERROR(VLOOKUP(A3234,[1]Monitoramento_Base_somente_disp!$A:$L,8,FALSE),0)</f>
        <v>0</v>
      </c>
      <c r="F3234" s="20">
        <f>IFERROR(VLOOKUP(A3234,[1]Monitoramento_Base_somente_disp!$A:$L,9,FALSE),0)</f>
        <v>0</v>
      </c>
      <c r="G3234" s="28">
        <f>IFERROR(VLOOKUP(A3234,[1]Monitoramento_Base_somente_disp!$A:$L,10,FALSE),0)</f>
        <v>0</v>
      </c>
      <c r="H3234" s="27">
        <f>IFERROR(VLOOKUP(A3234,[2]webService!$A:$I,4,FALSE),0)</f>
        <v>0</v>
      </c>
      <c r="I3234" s="20">
        <f>IFERROR(VLOOKUP(A3234,[2]webService!$A:$II,5,FALSE),0)</f>
        <v>0</v>
      </c>
      <c r="J3234" s="20">
        <f>IFERROR(VLOOKUP(A3234,[2]webService!$A:$I,6,FALSE),0)</f>
        <v>0</v>
      </c>
      <c r="K3234" s="20">
        <f>IFERROR(VLOOKUP(A3234,[2]webService!$A:$I,7,FALSE),0)</f>
        <v>0</v>
      </c>
      <c r="L3234" s="20">
        <f>IFERROR(VLOOKUP(A3234,[2]webService!$A:$I,8,FALSE),0)</f>
        <v>0</v>
      </c>
      <c r="M3234" s="28">
        <f>IFERROR(VLOOKUP(A3234,[2]webService!$A:$I,9,FALSE),0)</f>
        <v>0</v>
      </c>
      <c r="N3234" s="27">
        <f>IFERROR(VLOOKUP(A3234,[3]soaBnafar!$A:$G,2,FALSE),0)</f>
        <v>0</v>
      </c>
      <c r="O3234" s="20">
        <f>IFERROR(VLOOKUP(A3234,[3]soaBnafar!$A:$H,3,FALSE),0)</f>
        <v>0</v>
      </c>
      <c r="P3234" s="20">
        <f>IFERROR(VLOOKUP(A3234,[3]soaBnafar!$A:$G,4,FALSE),0)</f>
        <v>0</v>
      </c>
      <c r="Q3234" s="20">
        <f>IFERROR(VLOOKUP(A3234,[3]soaBnafar!$A:$G,5,FALSE),0)</f>
        <v>0</v>
      </c>
      <c r="R3234" s="20">
        <f>IFERROR(VLOOKUP(A3234,[3]soaBnafar!$A:$G,6,FALSE),0)</f>
        <v>0</v>
      </c>
      <c r="S3234" s="20">
        <f>IFERROR(VLOOKUP(A3234,[3]soaBnafar!$A:$G,7,FALSE),0)</f>
        <v>0</v>
      </c>
      <c r="T3234" s="32">
        <f t="shared" si="602"/>
        <v>0</v>
      </c>
      <c r="U3234" s="21">
        <f t="shared" si="603"/>
        <v>0</v>
      </c>
      <c r="V3234" s="21">
        <f t="shared" si="604"/>
        <v>0</v>
      </c>
      <c r="W3234" s="21">
        <f t="shared" si="605"/>
        <v>0</v>
      </c>
      <c r="X3234" s="21">
        <f t="shared" si="606"/>
        <v>0</v>
      </c>
      <c r="Y3234" s="33">
        <f t="shared" si="607"/>
        <v>0</v>
      </c>
      <c r="Z3234" s="4" t="str">
        <f t="shared" si="608"/>
        <v>Não</v>
      </c>
      <c r="AA3234" s="4" t="str">
        <f t="shared" si="609"/>
        <v>Não</v>
      </c>
      <c r="AB3234" s="4" t="str">
        <f t="shared" si="610"/>
        <v>Não</v>
      </c>
      <c r="AC3234" s="4" t="str">
        <f t="shared" si="611"/>
        <v>Não</v>
      </c>
      <c r="AD3234" s="4" t="str">
        <f t="shared" si="612"/>
        <v>Não</v>
      </c>
      <c r="AE3234" s="30" t="str">
        <f t="shared" si="613"/>
        <v>Não</v>
      </c>
    </row>
    <row r="3235" spans="1:31" x14ac:dyDescent="0.25">
      <c r="A3235" s="23">
        <v>432215</v>
      </c>
      <c r="B3235" s="27">
        <f>IFERROR(VLOOKUP(A3235,[1]Monitoramento_Base_somente_disp!$A:$L,5,FALSE),0)</f>
        <v>97</v>
      </c>
      <c r="C3235" s="20">
        <f>IFERROR(VLOOKUP(A3235,[1]Monitoramento_Base_somente_disp!$A:$L,6,FALSE),0)</f>
        <v>8229044</v>
      </c>
      <c r="D3235" s="20">
        <f>IFERROR(VLOOKUP(A3235,[1]Monitoramento_Base_somente_disp!$A:$L,7,FALSE),0)</f>
        <v>0</v>
      </c>
      <c r="E3235" s="20">
        <f>IFERROR(VLOOKUP(A3235,[1]Monitoramento_Base_somente_disp!$A:$L,8,FALSE),0)</f>
        <v>4114152</v>
      </c>
      <c r="F3235" s="20">
        <f>IFERROR(VLOOKUP(A3235,[1]Monitoramento_Base_somente_disp!$A:$L,9,FALSE),0)</f>
        <v>0</v>
      </c>
      <c r="G3235" s="28">
        <f>IFERROR(VLOOKUP(A3235,[1]Monitoramento_Base_somente_disp!$A:$L,10,FALSE),0)</f>
        <v>0</v>
      </c>
      <c r="H3235" s="27">
        <f>IFERROR(VLOOKUP(A3235,[2]webService!$A:$I,4,FALSE),0)</f>
        <v>0</v>
      </c>
      <c r="I3235" s="20">
        <f>IFERROR(VLOOKUP(A3235,[2]webService!$A:$II,5,FALSE),0)</f>
        <v>0</v>
      </c>
      <c r="J3235" s="20">
        <f>IFERROR(VLOOKUP(A3235,[2]webService!$A:$I,6,FALSE),0)</f>
        <v>0</v>
      </c>
      <c r="K3235" s="20">
        <f>IFERROR(VLOOKUP(A3235,[2]webService!$A:$I,7,FALSE),0)</f>
        <v>0</v>
      </c>
      <c r="L3235" s="20">
        <f>IFERROR(VLOOKUP(A3235,[2]webService!$A:$I,8,FALSE),0)</f>
        <v>0</v>
      </c>
      <c r="M3235" s="28">
        <f>IFERROR(VLOOKUP(A3235,[2]webService!$A:$I,9,FALSE),0)</f>
        <v>0</v>
      </c>
      <c r="N3235" s="27">
        <f>IFERROR(VLOOKUP(A3235,[3]soaBnafar!$A:$G,2,FALSE),0)</f>
        <v>0</v>
      </c>
      <c r="O3235" s="20">
        <f>IFERROR(VLOOKUP(A3235,[3]soaBnafar!$A:$H,3,FALSE),0)</f>
        <v>0</v>
      </c>
      <c r="P3235" s="20">
        <f>IFERROR(VLOOKUP(A3235,[3]soaBnafar!$A:$G,4,FALSE),0)</f>
        <v>0</v>
      </c>
      <c r="Q3235" s="20">
        <f>IFERROR(VLOOKUP(A3235,[3]soaBnafar!$A:$G,5,FALSE),0)</f>
        <v>0</v>
      </c>
      <c r="R3235" s="20">
        <f>IFERROR(VLOOKUP(A3235,[3]soaBnafar!$A:$G,6,FALSE),0)</f>
        <v>0</v>
      </c>
      <c r="S3235" s="20">
        <f>IFERROR(VLOOKUP(A3235,[3]soaBnafar!$A:$G,7,FALSE),0)</f>
        <v>0</v>
      </c>
      <c r="T3235" s="32">
        <f t="shared" si="602"/>
        <v>97</v>
      </c>
      <c r="U3235" s="21">
        <f t="shared" si="603"/>
        <v>8229044</v>
      </c>
      <c r="V3235" s="21">
        <f t="shared" si="604"/>
        <v>0</v>
      </c>
      <c r="W3235" s="21">
        <f t="shared" si="605"/>
        <v>4114152</v>
      </c>
      <c r="X3235" s="21">
        <f t="shared" si="606"/>
        <v>0</v>
      </c>
      <c r="Y3235" s="33">
        <f t="shared" si="607"/>
        <v>0</v>
      </c>
      <c r="Z3235" s="4" t="str">
        <f t="shared" si="608"/>
        <v>Sim</v>
      </c>
      <c r="AA3235" s="4" t="str">
        <f t="shared" si="609"/>
        <v>Sim</v>
      </c>
      <c r="AB3235" s="4" t="str">
        <f t="shared" si="610"/>
        <v>Não</v>
      </c>
      <c r="AC3235" s="4" t="str">
        <f t="shared" si="611"/>
        <v>Sim</v>
      </c>
      <c r="AD3235" s="4" t="str">
        <f t="shared" si="612"/>
        <v>Não</v>
      </c>
      <c r="AE3235" s="30" t="str">
        <f t="shared" si="613"/>
        <v>Não</v>
      </c>
    </row>
    <row r="3236" spans="1:31" x14ac:dyDescent="0.25">
      <c r="A3236" s="23">
        <v>432218</v>
      </c>
      <c r="B3236" s="27">
        <f>IFERROR(VLOOKUP(A3236,[1]Monitoramento_Base_somente_disp!$A:$L,5,FALSE),0)</f>
        <v>0</v>
      </c>
      <c r="C3236" s="20">
        <f>IFERROR(VLOOKUP(A3236,[1]Monitoramento_Base_somente_disp!$A:$L,6,FALSE),0)</f>
        <v>0</v>
      </c>
      <c r="D3236" s="20">
        <f>IFERROR(VLOOKUP(A3236,[1]Monitoramento_Base_somente_disp!$A:$L,7,FALSE),0)</f>
        <v>0</v>
      </c>
      <c r="E3236" s="20">
        <f>IFERROR(VLOOKUP(A3236,[1]Monitoramento_Base_somente_disp!$A:$L,8,FALSE),0)</f>
        <v>0</v>
      </c>
      <c r="F3236" s="20">
        <f>IFERROR(VLOOKUP(A3236,[1]Monitoramento_Base_somente_disp!$A:$L,9,FALSE),0)</f>
        <v>0</v>
      </c>
      <c r="G3236" s="28">
        <f>IFERROR(VLOOKUP(A3236,[1]Monitoramento_Base_somente_disp!$A:$L,10,FALSE),0)</f>
        <v>0</v>
      </c>
      <c r="H3236" s="27">
        <f>IFERROR(VLOOKUP(A3236,[2]webService!$A:$I,4,FALSE),0)</f>
        <v>0</v>
      </c>
      <c r="I3236" s="20">
        <f>IFERROR(VLOOKUP(A3236,[2]webService!$A:$II,5,FALSE),0)</f>
        <v>0</v>
      </c>
      <c r="J3236" s="20">
        <f>IFERROR(VLOOKUP(A3236,[2]webService!$A:$I,6,FALSE),0)</f>
        <v>0</v>
      </c>
      <c r="K3236" s="20">
        <f>IFERROR(VLOOKUP(A3236,[2]webService!$A:$I,7,FALSE),0)</f>
        <v>0</v>
      </c>
      <c r="L3236" s="20">
        <f>IFERROR(VLOOKUP(A3236,[2]webService!$A:$I,8,FALSE),0)</f>
        <v>0</v>
      </c>
      <c r="M3236" s="28">
        <f>IFERROR(VLOOKUP(A3236,[2]webService!$A:$I,9,FALSE),0)</f>
        <v>0</v>
      </c>
      <c r="N3236" s="27">
        <f>IFERROR(VLOOKUP(A3236,[3]soaBnafar!$A:$G,2,FALSE),0)</f>
        <v>0</v>
      </c>
      <c r="O3236" s="20">
        <f>IFERROR(VLOOKUP(A3236,[3]soaBnafar!$A:$H,3,FALSE),0)</f>
        <v>0</v>
      </c>
      <c r="P3236" s="20">
        <f>IFERROR(VLOOKUP(A3236,[3]soaBnafar!$A:$G,4,FALSE),0)</f>
        <v>0</v>
      </c>
      <c r="Q3236" s="20">
        <f>IFERROR(VLOOKUP(A3236,[3]soaBnafar!$A:$G,5,FALSE),0)</f>
        <v>0</v>
      </c>
      <c r="R3236" s="20">
        <f>IFERROR(VLOOKUP(A3236,[3]soaBnafar!$A:$G,6,FALSE),0)</f>
        <v>0</v>
      </c>
      <c r="S3236" s="20">
        <f>IFERROR(VLOOKUP(A3236,[3]soaBnafar!$A:$G,7,FALSE),0)</f>
        <v>0</v>
      </c>
      <c r="T3236" s="32">
        <f t="shared" si="602"/>
        <v>0</v>
      </c>
      <c r="U3236" s="21">
        <f t="shared" si="603"/>
        <v>0</v>
      </c>
      <c r="V3236" s="21">
        <f t="shared" si="604"/>
        <v>0</v>
      </c>
      <c r="W3236" s="21">
        <f t="shared" si="605"/>
        <v>0</v>
      </c>
      <c r="X3236" s="21">
        <f t="shared" si="606"/>
        <v>0</v>
      </c>
      <c r="Y3236" s="33">
        <f t="shared" si="607"/>
        <v>0</v>
      </c>
      <c r="Z3236" s="4" t="str">
        <f t="shared" si="608"/>
        <v>Não</v>
      </c>
      <c r="AA3236" s="4" t="str">
        <f t="shared" si="609"/>
        <v>Não</v>
      </c>
      <c r="AB3236" s="4" t="str">
        <f t="shared" si="610"/>
        <v>Não</v>
      </c>
      <c r="AC3236" s="4" t="str">
        <f t="shared" si="611"/>
        <v>Não</v>
      </c>
      <c r="AD3236" s="4" t="str">
        <f t="shared" si="612"/>
        <v>Não</v>
      </c>
      <c r="AE3236" s="30" t="str">
        <f t="shared" si="613"/>
        <v>Não</v>
      </c>
    </row>
    <row r="3237" spans="1:31" x14ac:dyDescent="0.25">
      <c r="A3237" s="23">
        <v>432220</v>
      </c>
      <c r="B3237" s="27">
        <f>IFERROR(VLOOKUP(A3237,[1]Monitoramento_Base_somente_disp!$A:$L,5,FALSE),0)</f>
        <v>0</v>
      </c>
      <c r="C3237" s="20">
        <f>IFERROR(VLOOKUP(A3237,[1]Monitoramento_Base_somente_disp!$A:$L,6,FALSE),0)</f>
        <v>0</v>
      </c>
      <c r="D3237" s="20">
        <f>IFERROR(VLOOKUP(A3237,[1]Monitoramento_Base_somente_disp!$A:$L,7,FALSE),0)</f>
        <v>0</v>
      </c>
      <c r="E3237" s="20">
        <f>IFERROR(VLOOKUP(A3237,[1]Monitoramento_Base_somente_disp!$A:$L,8,FALSE),0)</f>
        <v>0</v>
      </c>
      <c r="F3237" s="20">
        <f>IFERROR(VLOOKUP(A3237,[1]Monitoramento_Base_somente_disp!$A:$L,9,FALSE),0)</f>
        <v>0</v>
      </c>
      <c r="G3237" s="28">
        <f>IFERROR(VLOOKUP(A3237,[1]Monitoramento_Base_somente_disp!$A:$L,10,FALSE),0)</f>
        <v>0</v>
      </c>
      <c r="H3237" s="27">
        <f>IFERROR(VLOOKUP(A3237,[2]webService!$A:$I,4,FALSE),0)</f>
        <v>168445</v>
      </c>
      <c r="I3237" s="20">
        <f>IFERROR(VLOOKUP(A3237,[2]webService!$A:$II,5,FALSE),0)</f>
        <v>255257</v>
      </c>
      <c r="J3237" s="20">
        <f>IFERROR(VLOOKUP(A3237,[2]webService!$A:$I,6,FALSE),0)</f>
        <v>0</v>
      </c>
      <c r="K3237" s="20">
        <f>IFERROR(VLOOKUP(A3237,[2]webService!$A:$I,7,FALSE),0)</f>
        <v>0</v>
      </c>
      <c r="L3237" s="20">
        <f>IFERROR(VLOOKUP(A3237,[2]webService!$A:$I,8,FALSE),0)</f>
        <v>0</v>
      </c>
      <c r="M3237" s="28">
        <f>IFERROR(VLOOKUP(A3237,[2]webService!$A:$I,9,FALSE),0)</f>
        <v>0</v>
      </c>
      <c r="N3237" s="27">
        <f>IFERROR(VLOOKUP(A3237,[3]soaBnafar!$A:$G,2,FALSE),0)</f>
        <v>0</v>
      </c>
      <c r="O3237" s="20">
        <f>IFERROR(VLOOKUP(A3237,[3]soaBnafar!$A:$H,3,FALSE),0)</f>
        <v>0</v>
      </c>
      <c r="P3237" s="20">
        <f>IFERROR(VLOOKUP(A3237,[3]soaBnafar!$A:$G,4,FALSE),0)</f>
        <v>0</v>
      </c>
      <c r="Q3237" s="20">
        <f>IFERROR(VLOOKUP(A3237,[3]soaBnafar!$A:$G,5,FALSE),0)</f>
        <v>0</v>
      </c>
      <c r="R3237" s="20">
        <f>IFERROR(VLOOKUP(A3237,[3]soaBnafar!$A:$G,6,FALSE),0)</f>
        <v>0</v>
      </c>
      <c r="S3237" s="20">
        <f>IFERROR(VLOOKUP(A3237,[3]soaBnafar!$A:$G,7,FALSE),0)</f>
        <v>0</v>
      </c>
      <c r="T3237" s="32">
        <f t="shared" si="602"/>
        <v>168445</v>
      </c>
      <c r="U3237" s="21">
        <f t="shared" si="603"/>
        <v>255257</v>
      </c>
      <c r="V3237" s="21">
        <f t="shared" si="604"/>
        <v>0</v>
      </c>
      <c r="W3237" s="21">
        <f t="shared" si="605"/>
        <v>0</v>
      </c>
      <c r="X3237" s="21">
        <f t="shared" si="606"/>
        <v>0</v>
      </c>
      <c r="Y3237" s="33">
        <f t="shared" si="607"/>
        <v>0</v>
      </c>
      <c r="Z3237" s="4" t="str">
        <f t="shared" si="608"/>
        <v>Sim</v>
      </c>
      <c r="AA3237" s="4" t="str">
        <f t="shared" si="609"/>
        <v>Sim</v>
      </c>
      <c r="AB3237" s="4" t="str">
        <f t="shared" si="610"/>
        <v>Não</v>
      </c>
      <c r="AC3237" s="4" t="str">
        <f t="shared" si="611"/>
        <v>Não</v>
      </c>
      <c r="AD3237" s="4" t="str">
        <f t="shared" si="612"/>
        <v>Não</v>
      </c>
      <c r="AE3237" s="30" t="str">
        <f t="shared" si="613"/>
        <v>Não</v>
      </c>
    </row>
    <row r="3238" spans="1:31" x14ac:dyDescent="0.25">
      <c r="A3238" s="23">
        <v>432232</v>
      </c>
      <c r="B3238" s="27">
        <f>IFERROR(VLOOKUP(A3238,[1]Monitoramento_Base_somente_disp!$A:$L,5,FALSE),0)</f>
        <v>0</v>
      </c>
      <c r="C3238" s="20">
        <f>IFERROR(VLOOKUP(A3238,[1]Monitoramento_Base_somente_disp!$A:$L,6,FALSE),0)</f>
        <v>0</v>
      </c>
      <c r="D3238" s="20">
        <f>IFERROR(VLOOKUP(A3238,[1]Monitoramento_Base_somente_disp!$A:$L,7,FALSE),0)</f>
        <v>0</v>
      </c>
      <c r="E3238" s="20">
        <f>IFERROR(VLOOKUP(A3238,[1]Monitoramento_Base_somente_disp!$A:$L,8,FALSE),0)</f>
        <v>0</v>
      </c>
      <c r="F3238" s="20">
        <f>IFERROR(VLOOKUP(A3238,[1]Monitoramento_Base_somente_disp!$A:$L,9,FALSE),0)</f>
        <v>0</v>
      </c>
      <c r="G3238" s="28">
        <f>IFERROR(VLOOKUP(A3238,[1]Monitoramento_Base_somente_disp!$A:$L,10,FALSE),0)</f>
        <v>0</v>
      </c>
      <c r="H3238" s="27">
        <f>IFERROR(VLOOKUP(A3238,[2]webService!$A:$I,4,FALSE),0)</f>
        <v>0</v>
      </c>
      <c r="I3238" s="20">
        <f>IFERROR(VLOOKUP(A3238,[2]webService!$A:$II,5,FALSE),0)</f>
        <v>0</v>
      </c>
      <c r="J3238" s="20">
        <f>IFERROR(VLOOKUP(A3238,[2]webService!$A:$I,6,FALSE),0)</f>
        <v>0</v>
      </c>
      <c r="K3238" s="20">
        <f>IFERROR(VLOOKUP(A3238,[2]webService!$A:$I,7,FALSE),0)</f>
        <v>0</v>
      </c>
      <c r="L3238" s="20">
        <f>IFERROR(VLOOKUP(A3238,[2]webService!$A:$I,8,FALSE),0)</f>
        <v>0</v>
      </c>
      <c r="M3238" s="28">
        <f>IFERROR(VLOOKUP(A3238,[2]webService!$A:$I,9,FALSE),0)</f>
        <v>0</v>
      </c>
      <c r="N3238" s="27">
        <f>IFERROR(VLOOKUP(A3238,[3]soaBnafar!$A:$G,2,FALSE),0)</f>
        <v>0</v>
      </c>
      <c r="O3238" s="20">
        <f>IFERROR(VLOOKUP(A3238,[3]soaBnafar!$A:$H,3,FALSE),0)</f>
        <v>0</v>
      </c>
      <c r="P3238" s="20">
        <f>IFERROR(VLOOKUP(A3238,[3]soaBnafar!$A:$G,4,FALSE),0)</f>
        <v>0</v>
      </c>
      <c r="Q3238" s="20">
        <f>IFERROR(VLOOKUP(A3238,[3]soaBnafar!$A:$G,5,FALSE),0)</f>
        <v>0</v>
      </c>
      <c r="R3238" s="20">
        <f>IFERROR(VLOOKUP(A3238,[3]soaBnafar!$A:$G,6,FALSE),0)</f>
        <v>0</v>
      </c>
      <c r="S3238" s="20">
        <f>IFERROR(VLOOKUP(A3238,[3]soaBnafar!$A:$G,7,FALSE),0)</f>
        <v>0</v>
      </c>
      <c r="T3238" s="32">
        <f t="shared" si="602"/>
        <v>0</v>
      </c>
      <c r="U3238" s="21">
        <f t="shared" si="603"/>
        <v>0</v>
      </c>
      <c r="V3238" s="21">
        <f t="shared" si="604"/>
        <v>0</v>
      </c>
      <c r="W3238" s="21">
        <f t="shared" si="605"/>
        <v>0</v>
      </c>
      <c r="X3238" s="21">
        <f t="shared" si="606"/>
        <v>0</v>
      </c>
      <c r="Y3238" s="33">
        <f t="shared" si="607"/>
        <v>0</v>
      </c>
      <c r="Z3238" s="4" t="str">
        <f t="shared" si="608"/>
        <v>Não</v>
      </c>
      <c r="AA3238" s="4" t="str">
        <f t="shared" si="609"/>
        <v>Não</v>
      </c>
      <c r="AB3238" s="4" t="str">
        <f t="shared" si="610"/>
        <v>Não</v>
      </c>
      <c r="AC3238" s="4" t="str">
        <f t="shared" si="611"/>
        <v>Não</v>
      </c>
      <c r="AD3238" s="4" t="str">
        <f t="shared" si="612"/>
        <v>Não</v>
      </c>
      <c r="AE3238" s="30" t="str">
        <f t="shared" si="613"/>
        <v>Não</v>
      </c>
    </row>
    <row r="3239" spans="1:31" x14ac:dyDescent="0.25">
      <c r="A3239" s="23">
        <v>432234</v>
      </c>
      <c r="B3239" s="27">
        <f>IFERROR(VLOOKUP(A3239,[1]Monitoramento_Base_somente_disp!$A:$L,5,FALSE),0)</f>
        <v>0</v>
      </c>
      <c r="C3239" s="20">
        <f>IFERROR(VLOOKUP(A3239,[1]Monitoramento_Base_somente_disp!$A:$L,6,FALSE),0)</f>
        <v>29750700</v>
      </c>
      <c r="D3239" s="20">
        <f>IFERROR(VLOOKUP(A3239,[1]Monitoramento_Base_somente_disp!$A:$L,7,FALSE),0)</f>
        <v>0</v>
      </c>
      <c r="E3239" s="20">
        <f>IFERROR(VLOOKUP(A3239,[1]Monitoramento_Base_somente_disp!$A:$L,8,FALSE),0)</f>
        <v>14875350</v>
      </c>
      <c r="F3239" s="20">
        <f>IFERROR(VLOOKUP(A3239,[1]Monitoramento_Base_somente_disp!$A:$L,9,FALSE),0)</f>
        <v>0</v>
      </c>
      <c r="G3239" s="28">
        <f>IFERROR(VLOOKUP(A3239,[1]Monitoramento_Base_somente_disp!$A:$L,10,FALSE),0)</f>
        <v>0</v>
      </c>
      <c r="H3239" s="27">
        <f>IFERROR(VLOOKUP(A3239,[2]webService!$A:$I,4,FALSE),0)</f>
        <v>40056</v>
      </c>
      <c r="I3239" s="20">
        <f>IFERROR(VLOOKUP(A3239,[2]webService!$A:$II,5,FALSE),0)</f>
        <v>431037</v>
      </c>
      <c r="J3239" s="20">
        <f>IFERROR(VLOOKUP(A3239,[2]webService!$A:$I,6,FALSE),0)</f>
        <v>0</v>
      </c>
      <c r="K3239" s="20">
        <f>IFERROR(VLOOKUP(A3239,[2]webService!$A:$I,7,FALSE),0)</f>
        <v>0</v>
      </c>
      <c r="L3239" s="20">
        <f>IFERROR(VLOOKUP(A3239,[2]webService!$A:$I,8,FALSE),0)</f>
        <v>0</v>
      </c>
      <c r="M3239" s="28">
        <f>IFERROR(VLOOKUP(A3239,[2]webService!$A:$I,9,FALSE),0)</f>
        <v>0</v>
      </c>
      <c r="N3239" s="27">
        <f>IFERROR(VLOOKUP(A3239,[3]soaBnafar!$A:$G,2,FALSE),0)</f>
        <v>0</v>
      </c>
      <c r="O3239" s="20">
        <f>IFERROR(VLOOKUP(A3239,[3]soaBnafar!$A:$H,3,FALSE),0)</f>
        <v>0</v>
      </c>
      <c r="P3239" s="20">
        <f>IFERROR(VLOOKUP(A3239,[3]soaBnafar!$A:$G,4,FALSE),0)</f>
        <v>0</v>
      </c>
      <c r="Q3239" s="20">
        <f>IFERROR(VLOOKUP(A3239,[3]soaBnafar!$A:$G,5,FALSE),0)</f>
        <v>0</v>
      </c>
      <c r="R3239" s="20">
        <f>IFERROR(VLOOKUP(A3239,[3]soaBnafar!$A:$G,6,FALSE),0)</f>
        <v>0</v>
      </c>
      <c r="S3239" s="20">
        <f>IFERROR(VLOOKUP(A3239,[3]soaBnafar!$A:$G,7,FALSE),0)</f>
        <v>0</v>
      </c>
      <c r="T3239" s="32">
        <f t="shared" si="602"/>
        <v>40056</v>
      </c>
      <c r="U3239" s="21">
        <f t="shared" si="603"/>
        <v>30181737</v>
      </c>
      <c r="V3239" s="21">
        <f t="shared" si="604"/>
        <v>0</v>
      </c>
      <c r="W3239" s="21">
        <f t="shared" si="605"/>
        <v>14875350</v>
      </c>
      <c r="X3239" s="21">
        <f t="shared" si="606"/>
        <v>0</v>
      </c>
      <c r="Y3239" s="33">
        <f t="shared" si="607"/>
        <v>0</v>
      </c>
      <c r="Z3239" s="4" t="str">
        <f t="shared" si="608"/>
        <v>Sim</v>
      </c>
      <c r="AA3239" s="4" t="str">
        <f t="shared" si="609"/>
        <v>Sim</v>
      </c>
      <c r="AB3239" s="4" t="str">
        <f t="shared" si="610"/>
        <v>Não</v>
      </c>
      <c r="AC3239" s="4" t="str">
        <f t="shared" si="611"/>
        <v>Sim</v>
      </c>
      <c r="AD3239" s="4" t="str">
        <f t="shared" si="612"/>
        <v>Não</v>
      </c>
      <c r="AE3239" s="30" t="str">
        <f t="shared" si="613"/>
        <v>Não</v>
      </c>
    </row>
    <row r="3240" spans="1:31" x14ac:dyDescent="0.25">
      <c r="A3240" s="23">
        <v>432237</v>
      </c>
      <c r="B3240" s="27">
        <f>IFERROR(VLOOKUP(A3240,[1]Monitoramento_Base_somente_disp!$A:$L,5,FALSE),0)</f>
        <v>0</v>
      </c>
      <c r="C3240" s="20">
        <f>IFERROR(VLOOKUP(A3240,[1]Monitoramento_Base_somente_disp!$A:$L,6,FALSE),0)</f>
        <v>0</v>
      </c>
      <c r="D3240" s="20">
        <f>IFERROR(VLOOKUP(A3240,[1]Monitoramento_Base_somente_disp!$A:$L,7,FALSE),0)</f>
        <v>0</v>
      </c>
      <c r="E3240" s="20">
        <f>IFERROR(VLOOKUP(A3240,[1]Monitoramento_Base_somente_disp!$A:$L,8,FALSE),0)</f>
        <v>0</v>
      </c>
      <c r="F3240" s="20">
        <f>IFERROR(VLOOKUP(A3240,[1]Monitoramento_Base_somente_disp!$A:$L,9,FALSE),0)</f>
        <v>0</v>
      </c>
      <c r="G3240" s="28">
        <f>IFERROR(VLOOKUP(A3240,[1]Monitoramento_Base_somente_disp!$A:$L,10,FALSE),0)</f>
        <v>0</v>
      </c>
      <c r="H3240" s="27">
        <f>IFERROR(VLOOKUP(A3240,[2]webService!$A:$I,4,FALSE),0)</f>
        <v>54224</v>
      </c>
      <c r="I3240" s="20">
        <f>IFERROR(VLOOKUP(A3240,[2]webService!$A:$II,5,FALSE),0)</f>
        <v>613979</v>
      </c>
      <c r="J3240" s="20">
        <f>IFERROR(VLOOKUP(A3240,[2]webService!$A:$I,6,FALSE),0)</f>
        <v>0</v>
      </c>
      <c r="K3240" s="20">
        <f>IFERROR(VLOOKUP(A3240,[2]webService!$A:$I,7,FALSE),0)</f>
        <v>0</v>
      </c>
      <c r="L3240" s="20">
        <f>IFERROR(VLOOKUP(A3240,[2]webService!$A:$I,8,FALSE),0)</f>
        <v>0</v>
      </c>
      <c r="M3240" s="28">
        <f>IFERROR(VLOOKUP(A3240,[2]webService!$A:$I,9,FALSE),0)</f>
        <v>0</v>
      </c>
      <c r="N3240" s="27">
        <f>IFERROR(VLOOKUP(A3240,[3]soaBnafar!$A:$G,2,FALSE),0)</f>
        <v>0</v>
      </c>
      <c r="O3240" s="20">
        <f>IFERROR(VLOOKUP(A3240,[3]soaBnafar!$A:$H,3,FALSE),0)</f>
        <v>0</v>
      </c>
      <c r="P3240" s="20">
        <f>IFERROR(VLOOKUP(A3240,[3]soaBnafar!$A:$G,4,FALSE),0)</f>
        <v>0</v>
      </c>
      <c r="Q3240" s="20">
        <f>IFERROR(VLOOKUP(A3240,[3]soaBnafar!$A:$G,5,FALSE),0)</f>
        <v>0</v>
      </c>
      <c r="R3240" s="20">
        <f>IFERROR(VLOOKUP(A3240,[3]soaBnafar!$A:$G,6,FALSE),0)</f>
        <v>0</v>
      </c>
      <c r="S3240" s="20">
        <f>IFERROR(VLOOKUP(A3240,[3]soaBnafar!$A:$G,7,FALSE),0)</f>
        <v>0</v>
      </c>
      <c r="T3240" s="32">
        <f t="shared" si="602"/>
        <v>54224</v>
      </c>
      <c r="U3240" s="21">
        <f t="shared" si="603"/>
        <v>613979</v>
      </c>
      <c r="V3240" s="21">
        <f t="shared" si="604"/>
        <v>0</v>
      </c>
      <c r="W3240" s="21">
        <f t="shared" si="605"/>
        <v>0</v>
      </c>
      <c r="X3240" s="21">
        <f t="shared" si="606"/>
        <v>0</v>
      </c>
      <c r="Y3240" s="33">
        <f t="shared" si="607"/>
        <v>0</v>
      </c>
      <c r="Z3240" s="4" t="str">
        <f t="shared" si="608"/>
        <v>Sim</v>
      </c>
      <c r="AA3240" s="4" t="str">
        <f t="shared" si="609"/>
        <v>Sim</v>
      </c>
      <c r="AB3240" s="4" t="str">
        <f t="shared" si="610"/>
        <v>Não</v>
      </c>
      <c r="AC3240" s="4" t="str">
        <f t="shared" si="611"/>
        <v>Não</v>
      </c>
      <c r="AD3240" s="4" t="str">
        <f t="shared" si="612"/>
        <v>Não</v>
      </c>
      <c r="AE3240" s="30" t="str">
        <f t="shared" si="613"/>
        <v>Não</v>
      </c>
    </row>
    <row r="3241" spans="1:31" x14ac:dyDescent="0.25">
      <c r="A3241" s="23">
        <v>432240</v>
      </c>
      <c r="B3241" s="27">
        <f>IFERROR(VLOOKUP(A3241,[1]Monitoramento_Base_somente_disp!$A:$L,5,FALSE),0)</f>
        <v>0</v>
      </c>
      <c r="C3241" s="20">
        <f>IFERROR(VLOOKUP(A3241,[1]Monitoramento_Base_somente_disp!$A:$L,6,FALSE),0)</f>
        <v>0</v>
      </c>
      <c r="D3241" s="20">
        <f>IFERROR(VLOOKUP(A3241,[1]Monitoramento_Base_somente_disp!$A:$L,7,FALSE),0)</f>
        <v>0</v>
      </c>
      <c r="E3241" s="20">
        <f>IFERROR(VLOOKUP(A3241,[1]Monitoramento_Base_somente_disp!$A:$L,8,FALSE),0)</f>
        <v>0</v>
      </c>
      <c r="F3241" s="20">
        <f>IFERROR(VLOOKUP(A3241,[1]Monitoramento_Base_somente_disp!$A:$L,9,FALSE),0)</f>
        <v>0</v>
      </c>
      <c r="G3241" s="28">
        <f>IFERROR(VLOOKUP(A3241,[1]Monitoramento_Base_somente_disp!$A:$L,10,FALSE),0)</f>
        <v>0</v>
      </c>
      <c r="H3241" s="27">
        <f>IFERROR(VLOOKUP(A3241,[2]webService!$A:$I,4,FALSE),0)</f>
        <v>313266</v>
      </c>
      <c r="I3241" s="20">
        <f>IFERROR(VLOOKUP(A3241,[2]webService!$A:$II,5,FALSE),0)</f>
        <v>228956</v>
      </c>
      <c r="J3241" s="20">
        <f>IFERROR(VLOOKUP(A3241,[2]webService!$A:$I,6,FALSE),0)</f>
        <v>0</v>
      </c>
      <c r="K3241" s="20">
        <f>IFERROR(VLOOKUP(A3241,[2]webService!$A:$I,7,FALSE),0)</f>
        <v>0</v>
      </c>
      <c r="L3241" s="20">
        <f>IFERROR(VLOOKUP(A3241,[2]webService!$A:$I,8,FALSE),0)</f>
        <v>0</v>
      </c>
      <c r="M3241" s="28">
        <f>IFERROR(VLOOKUP(A3241,[2]webService!$A:$I,9,FALSE),0)</f>
        <v>0</v>
      </c>
      <c r="N3241" s="27">
        <f>IFERROR(VLOOKUP(A3241,[3]soaBnafar!$A:$G,2,FALSE),0)</f>
        <v>0</v>
      </c>
      <c r="O3241" s="20">
        <f>IFERROR(VLOOKUP(A3241,[3]soaBnafar!$A:$H,3,FALSE),0)</f>
        <v>0</v>
      </c>
      <c r="P3241" s="20">
        <f>IFERROR(VLOOKUP(A3241,[3]soaBnafar!$A:$G,4,FALSE),0)</f>
        <v>0</v>
      </c>
      <c r="Q3241" s="20">
        <f>IFERROR(VLOOKUP(A3241,[3]soaBnafar!$A:$G,5,FALSE),0)</f>
        <v>0</v>
      </c>
      <c r="R3241" s="20">
        <f>IFERROR(VLOOKUP(A3241,[3]soaBnafar!$A:$G,6,FALSE),0)</f>
        <v>0</v>
      </c>
      <c r="S3241" s="20">
        <f>IFERROR(VLOOKUP(A3241,[3]soaBnafar!$A:$G,7,FALSE),0)</f>
        <v>0</v>
      </c>
      <c r="T3241" s="32">
        <f t="shared" si="602"/>
        <v>313266</v>
      </c>
      <c r="U3241" s="21">
        <f t="shared" si="603"/>
        <v>228956</v>
      </c>
      <c r="V3241" s="21">
        <f t="shared" si="604"/>
        <v>0</v>
      </c>
      <c r="W3241" s="21">
        <f t="shared" si="605"/>
        <v>0</v>
      </c>
      <c r="X3241" s="21">
        <f t="shared" si="606"/>
        <v>0</v>
      </c>
      <c r="Y3241" s="33">
        <f t="shared" si="607"/>
        <v>0</v>
      </c>
      <c r="Z3241" s="4" t="str">
        <f t="shared" si="608"/>
        <v>Sim</v>
      </c>
      <c r="AA3241" s="4" t="str">
        <f t="shared" si="609"/>
        <v>Sim</v>
      </c>
      <c r="AB3241" s="4" t="str">
        <f t="shared" si="610"/>
        <v>Não</v>
      </c>
      <c r="AC3241" s="4" t="str">
        <f t="shared" si="611"/>
        <v>Não</v>
      </c>
      <c r="AD3241" s="4" t="str">
        <f t="shared" si="612"/>
        <v>Não</v>
      </c>
      <c r="AE3241" s="30" t="str">
        <f t="shared" si="613"/>
        <v>Não</v>
      </c>
    </row>
    <row r="3242" spans="1:31" x14ac:dyDescent="0.25">
      <c r="A3242" s="23">
        <v>432252</v>
      </c>
      <c r="B3242" s="27">
        <f>IFERROR(VLOOKUP(A3242,[1]Monitoramento_Base_somente_disp!$A:$L,5,FALSE),0)</f>
        <v>0</v>
      </c>
      <c r="C3242" s="20">
        <f>IFERROR(VLOOKUP(A3242,[1]Monitoramento_Base_somente_disp!$A:$L,6,FALSE),0)</f>
        <v>0</v>
      </c>
      <c r="D3242" s="20">
        <f>IFERROR(VLOOKUP(A3242,[1]Monitoramento_Base_somente_disp!$A:$L,7,FALSE),0)</f>
        <v>0</v>
      </c>
      <c r="E3242" s="20">
        <f>IFERROR(VLOOKUP(A3242,[1]Monitoramento_Base_somente_disp!$A:$L,8,FALSE),0)</f>
        <v>0</v>
      </c>
      <c r="F3242" s="20">
        <f>IFERROR(VLOOKUP(A3242,[1]Monitoramento_Base_somente_disp!$A:$L,9,FALSE),0)</f>
        <v>0</v>
      </c>
      <c r="G3242" s="28">
        <f>IFERROR(VLOOKUP(A3242,[1]Monitoramento_Base_somente_disp!$A:$L,10,FALSE),0)</f>
        <v>0</v>
      </c>
      <c r="H3242" s="27">
        <f>IFERROR(VLOOKUP(A3242,[2]webService!$A:$I,4,FALSE),0)</f>
        <v>52354</v>
      </c>
      <c r="I3242" s="20">
        <f>IFERROR(VLOOKUP(A3242,[2]webService!$A:$II,5,FALSE),0)</f>
        <v>195202</v>
      </c>
      <c r="J3242" s="20">
        <f>IFERROR(VLOOKUP(A3242,[2]webService!$A:$I,6,FALSE),0)</f>
        <v>29225</v>
      </c>
      <c r="K3242" s="20">
        <f>IFERROR(VLOOKUP(A3242,[2]webService!$A:$I,7,FALSE),0)</f>
        <v>0</v>
      </c>
      <c r="L3242" s="20">
        <f>IFERROR(VLOOKUP(A3242,[2]webService!$A:$I,8,FALSE),0)</f>
        <v>0</v>
      </c>
      <c r="M3242" s="28">
        <f>IFERROR(VLOOKUP(A3242,[2]webService!$A:$I,9,FALSE),0)</f>
        <v>0</v>
      </c>
      <c r="N3242" s="27">
        <f>IFERROR(VLOOKUP(A3242,[3]soaBnafar!$A:$G,2,FALSE),0)</f>
        <v>0</v>
      </c>
      <c r="O3242" s="20">
        <f>IFERROR(VLOOKUP(A3242,[3]soaBnafar!$A:$H,3,FALSE),0)</f>
        <v>0</v>
      </c>
      <c r="P3242" s="20">
        <f>IFERROR(VLOOKUP(A3242,[3]soaBnafar!$A:$G,4,FALSE),0)</f>
        <v>0</v>
      </c>
      <c r="Q3242" s="20">
        <f>IFERROR(VLOOKUP(A3242,[3]soaBnafar!$A:$G,5,FALSE),0)</f>
        <v>0</v>
      </c>
      <c r="R3242" s="20">
        <f>IFERROR(VLOOKUP(A3242,[3]soaBnafar!$A:$G,6,FALSE),0)</f>
        <v>0</v>
      </c>
      <c r="S3242" s="20">
        <f>IFERROR(VLOOKUP(A3242,[3]soaBnafar!$A:$G,7,FALSE),0)</f>
        <v>0</v>
      </c>
      <c r="T3242" s="32">
        <f t="shared" si="602"/>
        <v>52354</v>
      </c>
      <c r="U3242" s="21">
        <f t="shared" si="603"/>
        <v>195202</v>
      </c>
      <c r="V3242" s="21">
        <f t="shared" si="604"/>
        <v>29225</v>
      </c>
      <c r="W3242" s="21">
        <f t="shared" si="605"/>
        <v>0</v>
      </c>
      <c r="X3242" s="21">
        <f t="shared" si="606"/>
        <v>0</v>
      </c>
      <c r="Y3242" s="33">
        <f t="shared" si="607"/>
        <v>0</v>
      </c>
      <c r="Z3242" s="4" t="str">
        <f t="shared" si="608"/>
        <v>Sim</v>
      </c>
      <c r="AA3242" s="4" t="str">
        <f t="shared" si="609"/>
        <v>Sim</v>
      </c>
      <c r="AB3242" s="4" t="str">
        <f t="shared" si="610"/>
        <v>Sim</v>
      </c>
      <c r="AC3242" s="4" t="str">
        <f t="shared" si="611"/>
        <v>Não</v>
      </c>
      <c r="AD3242" s="4" t="str">
        <f t="shared" si="612"/>
        <v>Não</v>
      </c>
      <c r="AE3242" s="30" t="str">
        <f t="shared" si="613"/>
        <v>Não</v>
      </c>
    </row>
    <row r="3243" spans="1:31" x14ac:dyDescent="0.25">
      <c r="A3243" s="23">
        <v>432253</v>
      </c>
      <c r="B3243" s="27">
        <f>IFERROR(VLOOKUP(A3243,[1]Monitoramento_Base_somente_disp!$A:$L,5,FALSE),0)</f>
        <v>38094</v>
      </c>
      <c r="C3243" s="20">
        <f>IFERROR(VLOOKUP(A3243,[1]Monitoramento_Base_somente_disp!$A:$L,6,FALSE),0)</f>
        <v>48065681</v>
      </c>
      <c r="D3243" s="20">
        <f>IFERROR(VLOOKUP(A3243,[1]Monitoramento_Base_somente_disp!$A:$L,7,FALSE),0)</f>
        <v>24965</v>
      </c>
      <c r="E3243" s="20">
        <f>IFERROR(VLOOKUP(A3243,[1]Monitoramento_Base_somente_disp!$A:$L,8,FALSE),0)</f>
        <v>23563437</v>
      </c>
      <c r="F3243" s="20">
        <f>IFERROR(VLOOKUP(A3243,[1]Monitoramento_Base_somente_disp!$A:$L,9,FALSE),0)</f>
        <v>0</v>
      </c>
      <c r="G3243" s="28">
        <f>IFERROR(VLOOKUP(A3243,[1]Monitoramento_Base_somente_disp!$A:$L,10,FALSE),0)</f>
        <v>0</v>
      </c>
      <c r="H3243" s="27">
        <f>IFERROR(VLOOKUP(A3243,[2]webService!$A:$I,4,FALSE),0)</f>
        <v>0</v>
      </c>
      <c r="I3243" s="20">
        <f>IFERROR(VLOOKUP(A3243,[2]webService!$A:$II,5,FALSE),0)</f>
        <v>0</v>
      </c>
      <c r="J3243" s="20">
        <f>IFERROR(VLOOKUP(A3243,[2]webService!$A:$I,6,FALSE),0)</f>
        <v>0</v>
      </c>
      <c r="K3243" s="20">
        <f>IFERROR(VLOOKUP(A3243,[2]webService!$A:$I,7,FALSE),0)</f>
        <v>0</v>
      </c>
      <c r="L3243" s="20">
        <f>IFERROR(VLOOKUP(A3243,[2]webService!$A:$I,8,FALSE),0)</f>
        <v>0</v>
      </c>
      <c r="M3243" s="28">
        <f>IFERROR(VLOOKUP(A3243,[2]webService!$A:$I,9,FALSE),0)</f>
        <v>0</v>
      </c>
      <c r="N3243" s="27">
        <f>IFERROR(VLOOKUP(A3243,[3]soaBnafar!$A:$G,2,FALSE),0)</f>
        <v>0</v>
      </c>
      <c r="O3243" s="20">
        <f>IFERROR(VLOOKUP(A3243,[3]soaBnafar!$A:$H,3,FALSE),0)</f>
        <v>0</v>
      </c>
      <c r="P3243" s="20">
        <f>IFERROR(VLOOKUP(A3243,[3]soaBnafar!$A:$G,4,FALSE),0)</f>
        <v>0</v>
      </c>
      <c r="Q3243" s="20">
        <f>IFERROR(VLOOKUP(A3243,[3]soaBnafar!$A:$G,5,FALSE),0)</f>
        <v>0</v>
      </c>
      <c r="R3243" s="20">
        <f>IFERROR(VLOOKUP(A3243,[3]soaBnafar!$A:$G,6,FALSE),0)</f>
        <v>0</v>
      </c>
      <c r="S3243" s="20">
        <f>IFERROR(VLOOKUP(A3243,[3]soaBnafar!$A:$G,7,FALSE),0)</f>
        <v>0</v>
      </c>
      <c r="T3243" s="32">
        <f t="shared" si="602"/>
        <v>38094</v>
      </c>
      <c r="U3243" s="21">
        <f t="shared" si="603"/>
        <v>48065681</v>
      </c>
      <c r="V3243" s="21">
        <f t="shared" si="604"/>
        <v>24965</v>
      </c>
      <c r="W3243" s="21">
        <f t="shared" si="605"/>
        <v>23563437</v>
      </c>
      <c r="X3243" s="21">
        <f t="shared" si="606"/>
        <v>0</v>
      </c>
      <c r="Y3243" s="33">
        <f t="shared" si="607"/>
        <v>0</v>
      </c>
      <c r="Z3243" s="4" t="str">
        <f t="shared" si="608"/>
        <v>Sim</v>
      </c>
      <c r="AA3243" s="4" t="str">
        <f t="shared" si="609"/>
        <v>Sim</v>
      </c>
      <c r="AB3243" s="4" t="str">
        <f t="shared" si="610"/>
        <v>Sim</v>
      </c>
      <c r="AC3243" s="4" t="str">
        <f t="shared" si="611"/>
        <v>Sim</v>
      </c>
      <c r="AD3243" s="4" t="str">
        <f t="shared" si="612"/>
        <v>Não</v>
      </c>
      <c r="AE3243" s="30" t="str">
        <f t="shared" si="613"/>
        <v>Não</v>
      </c>
    </row>
    <row r="3244" spans="1:31" x14ac:dyDescent="0.25">
      <c r="A3244" s="23">
        <v>432260</v>
      </c>
      <c r="B3244" s="27">
        <f>IFERROR(VLOOKUP(A3244,[1]Monitoramento_Base_somente_disp!$A:$L,5,FALSE),0)</f>
        <v>0</v>
      </c>
      <c r="C3244" s="20">
        <f>IFERROR(VLOOKUP(A3244,[1]Monitoramento_Base_somente_disp!$A:$L,6,FALSE),0)</f>
        <v>0</v>
      </c>
      <c r="D3244" s="20">
        <f>IFERROR(VLOOKUP(A3244,[1]Monitoramento_Base_somente_disp!$A:$L,7,FALSE),0)</f>
        <v>0</v>
      </c>
      <c r="E3244" s="20">
        <f>IFERROR(VLOOKUP(A3244,[1]Monitoramento_Base_somente_disp!$A:$L,8,FALSE),0)</f>
        <v>0</v>
      </c>
      <c r="F3244" s="20">
        <f>IFERROR(VLOOKUP(A3244,[1]Monitoramento_Base_somente_disp!$A:$L,9,FALSE),0)</f>
        <v>0</v>
      </c>
      <c r="G3244" s="28">
        <f>IFERROR(VLOOKUP(A3244,[1]Monitoramento_Base_somente_disp!$A:$L,10,FALSE),0)</f>
        <v>0</v>
      </c>
      <c r="H3244" s="27">
        <f>IFERROR(VLOOKUP(A3244,[2]webService!$A:$I,4,FALSE),0)</f>
        <v>778922</v>
      </c>
      <c r="I3244" s="20">
        <f>IFERROR(VLOOKUP(A3244,[2]webService!$A:$II,5,FALSE),0)</f>
        <v>3753200</v>
      </c>
      <c r="J3244" s="20">
        <f>IFERROR(VLOOKUP(A3244,[2]webService!$A:$I,6,FALSE),0)</f>
        <v>0</v>
      </c>
      <c r="K3244" s="20">
        <f>IFERROR(VLOOKUP(A3244,[2]webService!$A:$I,7,FALSE),0)</f>
        <v>0</v>
      </c>
      <c r="L3244" s="20">
        <f>IFERROR(VLOOKUP(A3244,[2]webService!$A:$I,8,FALSE),0)</f>
        <v>0</v>
      </c>
      <c r="M3244" s="28">
        <f>IFERROR(VLOOKUP(A3244,[2]webService!$A:$I,9,FALSE),0)</f>
        <v>0</v>
      </c>
      <c r="N3244" s="27">
        <f>IFERROR(VLOOKUP(A3244,[3]soaBnafar!$A:$G,2,FALSE),0)</f>
        <v>0</v>
      </c>
      <c r="O3244" s="20">
        <f>IFERROR(VLOOKUP(A3244,[3]soaBnafar!$A:$H,3,FALSE),0)</f>
        <v>0</v>
      </c>
      <c r="P3244" s="20">
        <f>IFERROR(VLOOKUP(A3244,[3]soaBnafar!$A:$G,4,FALSE),0)</f>
        <v>0</v>
      </c>
      <c r="Q3244" s="20">
        <f>IFERROR(VLOOKUP(A3244,[3]soaBnafar!$A:$G,5,FALSE),0)</f>
        <v>0</v>
      </c>
      <c r="R3244" s="20">
        <f>IFERROR(VLOOKUP(A3244,[3]soaBnafar!$A:$G,6,FALSE),0)</f>
        <v>0</v>
      </c>
      <c r="S3244" s="20">
        <f>IFERROR(VLOOKUP(A3244,[3]soaBnafar!$A:$G,7,FALSE),0)</f>
        <v>0</v>
      </c>
      <c r="T3244" s="32">
        <f t="shared" si="602"/>
        <v>778922</v>
      </c>
      <c r="U3244" s="21">
        <f t="shared" si="603"/>
        <v>3753200</v>
      </c>
      <c r="V3244" s="21">
        <f t="shared" si="604"/>
        <v>0</v>
      </c>
      <c r="W3244" s="21">
        <f t="shared" si="605"/>
        <v>0</v>
      </c>
      <c r="X3244" s="21">
        <f t="shared" si="606"/>
        <v>0</v>
      </c>
      <c r="Y3244" s="33">
        <f t="shared" si="607"/>
        <v>0</v>
      </c>
      <c r="Z3244" s="4" t="str">
        <f t="shared" si="608"/>
        <v>Sim</v>
      </c>
      <c r="AA3244" s="4" t="str">
        <f t="shared" si="609"/>
        <v>Sim</v>
      </c>
      <c r="AB3244" s="4" t="str">
        <f t="shared" si="610"/>
        <v>Não</v>
      </c>
      <c r="AC3244" s="4" t="str">
        <f t="shared" si="611"/>
        <v>Não</v>
      </c>
      <c r="AD3244" s="4" t="str">
        <f t="shared" si="612"/>
        <v>Não</v>
      </c>
      <c r="AE3244" s="30" t="str">
        <f t="shared" si="613"/>
        <v>Não</v>
      </c>
    </row>
    <row r="3245" spans="1:31" x14ac:dyDescent="0.25">
      <c r="A3245" s="23">
        <v>432270</v>
      </c>
      <c r="B3245" s="27">
        <f>IFERROR(VLOOKUP(A3245,[1]Monitoramento_Base_somente_disp!$A:$L,5,FALSE),0)</f>
        <v>171558</v>
      </c>
      <c r="C3245" s="20">
        <f>IFERROR(VLOOKUP(A3245,[1]Monitoramento_Base_somente_disp!$A:$L,6,FALSE),0)</f>
        <v>30098660</v>
      </c>
      <c r="D3245" s="20">
        <f>IFERROR(VLOOKUP(A3245,[1]Monitoramento_Base_somente_disp!$A:$L,7,FALSE),0)</f>
        <v>102953</v>
      </c>
      <c r="E3245" s="20">
        <f>IFERROR(VLOOKUP(A3245,[1]Monitoramento_Base_somente_disp!$A:$L,8,FALSE),0)</f>
        <v>18389735</v>
      </c>
      <c r="F3245" s="20">
        <f>IFERROR(VLOOKUP(A3245,[1]Monitoramento_Base_somente_disp!$A:$L,9,FALSE),0)</f>
        <v>0</v>
      </c>
      <c r="G3245" s="28">
        <f>IFERROR(VLOOKUP(A3245,[1]Monitoramento_Base_somente_disp!$A:$L,10,FALSE),0)</f>
        <v>0</v>
      </c>
      <c r="H3245" s="27">
        <f>IFERROR(VLOOKUP(A3245,[2]webService!$A:$I,4,FALSE),0)</f>
        <v>0</v>
      </c>
      <c r="I3245" s="20">
        <f>IFERROR(VLOOKUP(A3245,[2]webService!$A:$II,5,FALSE),0)</f>
        <v>0</v>
      </c>
      <c r="J3245" s="20">
        <f>IFERROR(VLOOKUP(A3245,[2]webService!$A:$I,6,FALSE),0)</f>
        <v>0</v>
      </c>
      <c r="K3245" s="20">
        <f>IFERROR(VLOOKUP(A3245,[2]webService!$A:$I,7,FALSE),0)</f>
        <v>0</v>
      </c>
      <c r="L3245" s="20">
        <f>IFERROR(VLOOKUP(A3245,[2]webService!$A:$I,8,FALSE),0)</f>
        <v>0</v>
      </c>
      <c r="M3245" s="28">
        <f>IFERROR(VLOOKUP(A3245,[2]webService!$A:$I,9,FALSE),0)</f>
        <v>0</v>
      </c>
      <c r="N3245" s="27">
        <f>IFERROR(VLOOKUP(A3245,[3]soaBnafar!$A:$G,2,FALSE),0)</f>
        <v>0</v>
      </c>
      <c r="O3245" s="20">
        <f>IFERROR(VLOOKUP(A3245,[3]soaBnafar!$A:$H,3,FALSE),0)</f>
        <v>0</v>
      </c>
      <c r="P3245" s="20">
        <f>IFERROR(VLOOKUP(A3245,[3]soaBnafar!$A:$G,4,FALSE),0)</f>
        <v>0</v>
      </c>
      <c r="Q3245" s="20">
        <f>IFERROR(VLOOKUP(A3245,[3]soaBnafar!$A:$G,5,FALSE),0)</f>
        <v>0</v>
      </c>
      <c r="R3245" s="20">
        <f>IFERROR(VLOOKUP(A3245,[3]soaBnafar!$A:$G,6,FALSE),0)</f>
        <v>0</v>
      </c>
      <c r="S3245" s="20">
        <f>IFERROR(VLOOKUP(A3245,[3]soaBnafar!$A:$G,7,FALSE),0)</f>
        <v>0</v>
      </c>
      <c r="T3245" s="32">
        <f t="shared" si="602"/>
        <v>171558</v>
      </c>
      <c r="U3245" s="21">
        <f t="shared" si="603"/>
        <v>30098660</v>
      </c>
      <c r="V3245" s="21">
        <f t="shared" si="604"/>
        <v>102953</v>
      </c>
      <c r="W3245" s="21">
        <f t="shared" si="605"/>
        <v>18389735</v>
      </c>
      <c r="X3245" s="21">
        <f t="shared" si="606"/>
        <v>0</v>
      </c>
      <c r="Y3245" s="33">
        <f t="shared" si="607"/>
        <v>0</v>
      </c>
      <c r="Z3245" s="4" t="str">
        <f t="shared" si="608"/>
        <v>Sim</v>
      </c>
      <c r="AA3245" s="4" t="str">
        <f t="shared" si="609"/>
        <v>Sim</v>
      </c>
      <c r="AB3245" s="4" t="str">
        <f t="shared" si="610"/>
        <v>Sim</v>
      </c>
      <c r="AC3245" s="4" t="str">
        <f t="shared" si="611"/>
        <v>Sim</v>
      </c>
      <c r="AD3245" s="4" t="str">
        <f t="shared" si="612"/>
        <v>Não</v>
      </c>
      <c r="AE3245" s="30" t="str">
        <f t="shared" si="613"/>
        <v>Não</v>
      </c>
    </row>
    <row r="3246" spans="1:31" x14ac:dyDescent="0.25">
      <c r="A3246" s="23">
        <v>432290</v>
      </c>
      <c r="B3246" s="27">
        <f>IFERROR(VLOOKUP(A3246,[1]Monitoramento_Base_somente_disp!$A:$L,5,FALSE),0)</f>
        <v>0</v>
      </c>
      <c r="C3246" s="20">
        <f>IFERROR(VLOOKUP(A3246,[1]Monitoramento_Base_somente_disp!$A:$L,6,FALSE),0)</f>
        <v>0</v>
      </c>
      <c r="D3246" s="20">
        <f>IFERROR(VLOOKUP(A3246,[1]Monitoramento_Base_somente_disp!$A:$L,7,FALSE),0)</f>
        <v>0</v>
      </c>
      <c r="E3246" s="20">
        <f>IFERROR(VLOOKUP(A3246,[1]Monitoramento_Base_somente_disp!$A:$L,8,FALSE),0)</f>
        <v>0</v>
      </c>
      <c r="F3246" s="20">
        <f>IFERROR(VLOOKUP(A3246,[1]Monitoramento_Base_somente_disp!$A:$L,9,FALSE),0)</f>
        <v>0</v>
      </c>
      <c r="G3246" s="28">
        <f>IFERROR(VLOOKUP(A3246,[1]Monitoramento_Base_somente_disp!$A:$L,10,FALSE),0)</f>
        <v>0</v>
      </c>
      <c r="H3246" s="27">
        <f>IFERROR(VLOOKUP(A3246,[2]webService!$A:$I,4,FALSE),0)</f>
        <v>40308</v>
      </c>
      <c r="I3246" s="20">
        <f>IFERROR(VLOOKUP(A3246,[2]webService!$A:$II,5,FALSE),0)</f>
        <v>199823</v>
      </c>
      <c r="J3246" s="20">
        <f>IFERROR(VLOOKUP(A3246,[2]webService!$A:$I,6,FALSE),0)</f>
        <v>0</v>
      </c>
      <c r="K3246" s="20">
        <f>IFERROR(VLOOKUP(A3246,[2]webService!$A:$I,7,FALSE),0)</f>
        <v>0</v>
      </c>
      <c r="L3246" s="20">
        <f>IFERROR(VLOOKUP(A3246,[2]webService!$A:$I,8,FALSE),0)</f>
        <v>0</v>
      </c>
      <c r="M3246" s="28">
        <f>IFERROR(VLOOKUP(A3246,[2]webService!$A:$I,9,FALSE),0)</f>
        <v>0</v>
      </c>
      <c r="N3246" s="27">
        <f>IFERROR(VLOOKUP(A3246,[3]soaBnafar!$A:$G,2,FALSE),0)</f>
        <v>0</v>
      </c>
      <c r="O3246" s="20">
        <f>IFERROR(VLOOKUP(A3246,[3]soaBnafar!$A:$H,3,FALSE),0)</f>
        <v>0</v>
      </c>
      <c r="P3246" s="20">
        <f>IFERROR(VLOOKUP(A3246,[3]soaBnafar!$A:$G,4,FALSE),0)</f>
        <v>0</v>
      </c>
      <c r="Q3246" s="20">
        <f>IFERROR(VLOOKUP(A3246,[3]soaBnafar!$A:$G,5,FALSE),0)</f>
        <v>0</v>
      </c>
      <c r="R3246" s="20">
        <f>IFERROR(VLOOKUP(A3246,[3]soaBnafar!$A:$G,6,FALSE),0)</f>
        <v>0</v>
      </c>
      <c r="S3246" s="20">
        <f>IFERROR(VLOOKUP(A3246,[3]soaBnafar!$A:$G,7,FALSE),0)</f>
        <v>0</v>
      </c>
      <c r="T3246" s="32">
        <f t="shared" si="602"/>
        <v>40308</v>
      </c>
      <c r="U3246" s="21">
        <f t="shared" si="603"/>
        <v>199823</v>
      </c>
      <c r="V3246" s="21">
        <f t="shared" si="604"/>
        <v>0</v>
      </c>
      <c r="W3246" s="21">
        <f t="shared" si="605"/>
        <v>0</v>
      </c>
      <c r="X3246" s="21">
        <f t="shared" si="606"/>
        <v>0</v>
      </c>
      <c r="Y3246" s="33">
        <f t="shared" si="607"/>
        <v>0</v>
      </c>
      <c r="Z3246" s="4" t="str">
        <f t="shared" si="608"/>
        <v>Sim</v>
      </c>
      <c r="AA3246" s="4" t="str">
        <f t="shared" si="609"/>
        <v>Sim</v>
      </c>
      <c r="AB3246" s="4" t="str">
        <f t="shared" si="610"/>
        <v>Não</v>
      </c>
      <c r="AC3246" s="4" t="str">
        <f t="shared" si="611"/>
        <v>Não</v>
      </c>
      <c r="AD3246" s="4" t="str">
        <f t="shared" si="612"/>
        <v>Não</v>
      </c>
      <c r="AE3246" s="30" t="str">
        <f t="shared" si="613"/>
        <v>Não</v>
      </c>
    </row>
    <row r="3247" spans="1:31" x14ac:dyDescent="0.25">
      <c r="A3247" s="23">
        <v>432310</v>
      </c>
      <c r="B3247" s="27">
        <f>IFERROR(VLOOKUP(A3247,[1]Monitoramento_Base_somente_disp!$A:$L,5,FALSE),0)</f>
        <v>0</v>
      </c>
      <c r="C3247" s="20">
        <f>IFERROR(VLOOKUP(A3247,[1]Monitoramento_Base_somente_disp!$A:$L,6,FALSE),0)</f>
        <v>0</v>
      </c>
      <c r="D3247" s="20">
        <f>IFERROR(VLOOKUP(A3247,[1]Monitoramento_Base_somente_disp!$A:$L,7,FALSE),0)</f>
        <v>0</v>
      </c>
      <c r="E3247" s="20">
        <f>IFERROR(VLOOKUP(A3247,[1]Monitoramento_Base_somente_disp!$A:$L,8,FALSE),0)</f>
        <v>0</v>
      </c>
      <c r="F3247" s="20">
        <f>IFERROR(VLOOKUP(A3247,[1]Monitoramento_Base_somente_disp!$A:$L,9,FALSE),0)</f>
        <v>0</v>
      </c>
      <c r="G3247" s="28">
        <f>IFERROR(VLOOKUP(A3247,[1]Monitoramento_Base_somente_disp!$A:$L,10,FALSE),0)</f>
        <v>0</v>
      </c>
      <c r="H3247" s="27">
        <f>IFERROR(VLOOKUP(A3247,[2]webService!$A:$I,4,FALSE),0)</f>
        <v>29169</v>
      </c>
      <c r="I3247" s="20">
        <f>IFERROR(VLOOKUP(A3247,[2]webService!$A:$II,5,FALSE),0)</f>
        <v>188139</v>
      </c>
      <c r="J3247" s="20">
        <f>IFERROR(VLOOKUP(A3247,[2]webService!$A:$I,6,FALSE),0)</f>
        <v>0</v>
      </c>
      <c r="K3247" s="20">
        <f>IFERROR(VLOOKUP(A3247,[2]webService!$A:$I,7,FALSE),0)</f>
        <v>0</v>
      </c>
      <c r="L3247" s="20">
        <f>IFERROR(VLOOKUP(A3247,[2]webService!$A:$I,8,FALSE),0)</f>
        <v>0</v>
      </c>
      <c r="M3247" s="28">
        <f>IFERROR(VLOOKUP(A3247,[2]webService!$A:$I,9,FALSE),0)</f>
        <v>0</v>
      </c>
      <c r="N3247" s="27">
        <f>IFERROR(VLOOKUP(A3247,[3]soaBnafar!$A:$G,2,FALSE),0)</f>
        <v>0</v>
      </c>
      <c r="O3247" s="20">
        <f>IFERROR(VLOOKUP(A3247,[3]soaBnafar!$A:$H,3,FALSE),0)</f>
        <v>0</v>
      </c>
      <c r="P3247" s="20">
        <f>IFERROR(VLOOKUP(A3247,[3]soaBnafar!$A:$G,4,FALSE),0)</f>
        <v>0</v>
      </c>
      <c r="Q3247" s="20">
        <f>IFERROR(VLOOKUP(A3247,[3]soaBnafar!$A:$G,5,FALSE),0)</f>
        <v>0</v>
      </c>
      <c r="R3247" s="20">
        <f>IFERROR(VLOOKUP(A3247,[3]soaBnafar!$A:$G,6,FALSE),0)</f>
        <v>0</v>
      </c>
      <c r="S3247" s="20">
        <f>IFERROR(VLOOKUP(A3247,[3]soaBnafar!$A:$G,7,FALSE),0)</f>
        <v>0</v>
      </c>
      <c r="T3247" s="32">
        <f t="shared" si="602"/>
        <v>29169</v>
      </c>
      <c r="U3247" s="21">
        <f t="shared" si="603"/>
        <v>188139</v>
      </c>
      <c r="V3247" s="21">
        <f t="shared" si="604"/>
        <v>0</v>
      </c>
      <c r="W3247" s="21">
        <f t="shared" si="605"/>
        <v>0</v>
      </c>
      <c r="X3247" s="21">
        <f t="shared" si="606"/>
        <v>0</v>
      </c>
      <c r="Y3247" s="33">
        <f t="shared" si="607"/>
        <v>0</v>
      </c>
      <c r="Z3247" s="4" t="str">
        <f t="shared" si="608"/>
        <v>Sim</v>
      </c>
      <c r="AA3247" s="4" t="str">
        <f t="shared" si="609"/>
        <v>Sim</v>
      </c>
      <c r="AB3247" s="4" t="str">
        <f t="shared" si="610"/>
        <v>Não</v>
      </c>
      <c r="AC3247" s="4" t="str">
        <f t="shared" si="611"/>
        <v>Não</v>
      </c>
      <c r="AD3247" s="4" t="str">
        <f t="shared" si="612"/>
        <v>Não</v>
      </c>
      <c r="AE3247" s="30" t="str">
        <f t="shared" si="613"/>
        <v>Não</v>
      </c>
    </row>
    <row r="3248" spans="1:31" x14ac:dyDescent="0.25">
      <c r="A3248" s="23">
        <v>432335</v>
      </c>
      <c r="B3248" s="27">
        <f>IFERROR(VLOOKUP(A3248,[1]Monitoramento_Base_somente_disp!$A:$L,5,FALSE),0)</f>
        <v>0</v>
      </c>
      <c r="C3248" s="20">
        <f>IFERROR(VLOOKUP(A3248,[1]Monitoramento_Base_somente_disp!$A:$L,6,FALSE),0)</f>
        <v>0</v>
      </c>
      <c r="D3248" s="20">
        <f>IFERROR(VLOOKUP(A3248,[1]Monitoramento_Base_somente_disp!$A:$L,7,FALSE),0)</f>
        <v>0</v>
      </c>
      <c r="E3248" s="20">
        <f>IFERROR(VLOOKUP(A3248,[1]Monitoramento_Base_somente_disp!$A:$L,8,FALSE),0)</f>
        <v>0</v>
      </c>
      <c r="F3248" s="20">
        <f>IFERROR(VLOOKUP(A3248,[1]Monitoramento_Base_somente_disp!$A:$L,9,FALSE),0)</f>
        <v>0</v>
      </c>
      <c r="G3248" s="28">
        <f>IFERROR(VLOOKUP(A3248,[1]Monitoramento_Base_somente_disp!$A:$L,10,FALSE),0)</f>
        <v>0</v>
      </c>
      <c r="H3248" s="27">
        <f>IFERROR(VLOOKUP(A3248,[2]webService!$A:$I,4,FALSE),0)</f>
        <v>0</v>
      </c>
      <c r="I3248" s="20">
        <f>IFERROR(VLOOKUP(A3248,[2]webService!$A:$II,5,FALSE),0)</f>
        <v>0</v>
      </c>
      <c r="J3248" s="20">
        <f>IFERROR(VLOOKUP(A3248,[2]webService!$A:$I,6,FALSE),0)</f>
        <v>0</v>
      </c>
      <c r="K3248" s="20">
        <f>IFERROR(VLOOKUP(A3248,[2]webService!$A:$I,7,FALSE),0)</f>
        <v>0</v>
      </c>
      <c r="L3248" s="20">
        <f>IFERROR(VLOOKUP(A3248,[2]webService!$A:$I,8,FALSE),0)</f>
        <v>0</v>
      </c>
      <c r="M3248" s="28">
        <f>IFERROR(VLOOKUP(A3248,[2]webService!$A:$I,9,FALSE),0)</f>
        <v>0</v>
      </c>
      <c r="N3248" s="27">
        <f>IFERROR(VLOOKUP(A3248,[3]soaBnafar!$A:$G,2,FALSE),0)</f>
        <v>0</v>
      </c>
      <c r="O3248" s="20">
        <f>IFERROR(VLOOKUP(A3248,[3]soaBnafar!$A:$H,3,FALSE),0)</f>
        <v>0</v>
      </c>
      <c r="P3248" s="20">
        <f>IFERROR(VLOOKUP(A3248,[3]soaBnafar!$A:$G,4,FALSE),0)</f>
        <v>0</v>
      </c>
      <c r="Q3248" s="20">
        <f>IFERROR(VLOOKUP(A3248,[3]soaBnafar!$A:$G,5,FALSE),0)</f>
        <v>0</v>
      </c>
      <c r="R3248" s="20">
        <f>IFERROR(VLOOKUP(A3248,[3]soaBnafar!$A:$G,6,FALSE),0)</f>
        <v>0</v>
      </c>
      <c r="S3248" s="20">
        <f>IFERROR(VLOOKUP(A3248,[3]soaBnafar!$A:$G,7,FALSE),0)</f>
        <v>0</v>
      </c>
      <c r="T3248" s="32">
        <f t="shared" si="602"/>
        <v>0</v>
      </c>
      <c r="U3248" s="21">
        <f t="shared" si="603"/>
        <v>0</v>
      </c>
      <c r="V3248" s="21">
        <f t="shared" si="604"/>
        <v>0</v>
      </c>
      <c r="W3248" s="21">
        <f t="shared" si="605"/>
        <v>0</v>
      </c>
      <c r="X3248" s="21">
        <f t="shared" si="606"/>
        <v>0</v>
      </c>
      <c r="Y3248" s="33">
        <f t="shared" si="607"/>
        <v>0</v>
      </c>
      <c r="Z3248" s="4" t="str">
        <f t="shared" si="608"/>
        <v>Não</v>
      </c>
      <c r="AA3248" s="4" t="str">
        <f t="shared" si="609"/>
        <v>Não</v>
      </c>
      <c r="AB3248" s="4" t="str">
        <f t="shared" si="610"/>
        <v>Não</v>
      </c>
      <c r="AC3248" s="4" t="str">
        <f t="shared" si="611"/>
        <v>Não</v>
      </c>
      <c r="AD3248" s="4" t="str">
        <f t="shared" si="612"/>
        <v>Não</v>
      </c>
      <c r="AE3248" s="30" t="str">
        <f t="shared" si="613"/>
        <v>Não</v>
      </c>
    </row>
    <row r="3249" spans="1:31" x14ac:dyDescent="0.25">
      <c r="A3249" s="23">
        <v>432345</v>
      </c>
      <c r="B3249" s="27">
        <f>IFERROR(VLOOKUP(A3249,[1]Monitoramento_Base_somente_disp!$A:$L,5,FALSE),0)</f>
        <v>46045</v>
      </c>
      <c r="C3249" s="20">
        <f>IFERROR(VLOOKUP(A3249,[1]Monitoramento_Base_somente_disp!$A:$L,6,FALSE),0)</f>
        <v>8756153</v>
      </c>
      <c r="D3249" s="20">
        <f>IFERROR(VLOOKUP(A3249,[1]Monitoramento_Base_somente_disp!$A:$L,7,FALSE),0)</f>
        <v>29167</v>
      </c>
      <c r="E3249" s="20">
        <f>IFERROR(VLOOKUP(A3249,[1]Monitoramento_Base_somente_disp!$A:$L,8,FALSE),0)</f>
        <v>4353812</v>
      </c>
      <c r="F3249" s="20">
        <f>IFERROR(VLOOKUP(A3249,[1]Monitoramento_Base_somente_disp!$A:$L,9,FALSE),0)</f>
        <v>0</v>
      </c>
      <c r="G3249" s="28">
        <f>IFERROR(VLOOKUP(A3249,[1]Monitoramento_Base_somente_disp!$A:$L,10,FALSE),0)</f>
        <v>0</v>
      </c>
      <c r="H3249" s="27">
        <f>IFERROR(VLOOKUP(A3249,[2]webService!$A:$I,4,FALSE),0)</f>
        <v>0</v>
      </c>
      <c r="I3249" s="20">
        <f>IFERROR(VLOOKUP(A3249,[2]webService!$A:$II,5,FALSE),0)</f>
        <v>0</v>
      </c>
      <c r="J3249" s="20">
        <f>IFERROR(VLOOKUP(A3249,[2]webService!$A:$I,6,FALSE),0)</f>
        <v>0</v>
      </c>
      <c r="K3249" s="20">
        <f>IFERROR(VLOOKUP(A3249,[2]webService!$A:$I,7,FALSE),0)</f>
        <v>0</v>
      </c>
      <c r="L3249" s="20">
        <f>IFERROR(VLOOKUP(A3249,[2]webService!$A:$I,8,FALSE),0)</f>
        <v>0</v>
      </c>
      <c r="M3249" s="28">
        <f>IFERROR(VLOOKUP(A3249,[2]webService!$A:$I,9,FALSE),0)</f>
        <v>0</v>
      </c>
      <c r="N3249" s="27">
        <f>IFERROR(VLOOKUP(A3249,[3]soaBnafar!$A:$G,2,FALSE),0)</f>
        <v>0</v>
      </c>
      <c r="O3249" s="20">
        <f>IFERROR(VLOOKUP(A3249,[3]soaBnafar!$A:$H,3,FALSE),0)</f>
        <v>0</v>
      </c>
      <c r="P3249" s="20">
        <f>IFERROR(VLOOKUP(A3249,[3]soaBnafar!$A:$G,4,FALSE),0)</f>
        <v>0</v>
      </c>
      <c r="Q3249" s="20">
        <f>IFERROR(VLOOKUP(A3249,[3]soaBnafar!$A:$G,5,FALSE),0)</f>
        <v>0</v>
      </c>
      <c r="R3249" s="20">
        <f>IFERROR(VLOOKUP(A3249,[3]soaBnafar!$A:$G,6,FALSE),0)</f>
        <v>0</v>
      </c>
      <c r="S3249" s="20">
        <f>IFERROR(VLOOKUP(A3249,[3]soaBnafar!$A:$G,7,FALSE),0)</f>
        <v>0</v>
      </c>
      <c r="T3249" s="32">
        <f t="shared" si="602"/>
        <v>46045</v>
      </c>
      <c r="U3249" s="21">
        <f t="shared" si="603"/>
        <v>8756153</v>
      </c>
      <c r="V3249" s="21">
        <f t="shared" si="604"/>
        <v>29167</v>
      </c>
      <c r="W3249" s="21">
        <f t="shared" si="605"/>
        <v>4353812</v>
      </c>
      <c r="X3249" s="21">
        <f t="shared" si="606"/>
        <v>0</v>
      </c>
      <c r="Y3249" s="33">
        <f t="shared" si="607"/>
        <v>0</v>
      </c>
      <c r="Z3249" s="4" t="str">
        <f t="shared" si="608"/>
        <v>Sim</v>
      </c>
      <c r="AA3249" s="4" t="str">
        <f t="shared" si="609"/>
        <v>Sim</v>
      </c>
      <c r="AB3249" s="4" t="str">
        <f t="shared" si="610"/>
        <v>Sim</v>
      </c>
      <c r="AC3249" s="4" t="str">
        <f t="shared" si="611"/>
        <v>Sim</v>
      </c>
      <c r="AD3249" s="4" t="str">
        <f t="shared" si="612"/>
        <v>Não</v>
      </c>
      <c r="AE3249" s="30" t="str">
        <f t="shared" si="613"/>
        <v>Não</v>
      </c>
    </row>
    <row r="3250" spans="1:31" x14ac:dyDescent="0.25">
      <c r="A3250" s="23">
        <v>432375</v>
      </c>
      <c r="B3250" s="27">
        <f>IFERROR(VLOOKUP(A3250,[1]Monitoramento_Base_somente_disp!$A:$L,5,FALSE),0)</f>
        <v>102746</v>
      </c>
      <c r="C3250" s="20">
        <f>IFERROR(VLOOKUP(A3250,[1]Monitoramento_Base_somente_disp!$A:$L,6,FALSE),0)</f>
        <v>15584124</v>
      </c>
      <c r="D3250" s="20">
        <f>IFERROR(VLOOKUP(A3250,[1]Monitoramento_Base_somente_disp!$A:$L,7,FALSE),0)</f>
        <v>44544</v>
      </c>
      <c r="E3250" s="20">
        <f>IFERROR(VLOOKUP(A3250,[1]Monitoramento_Base_somente_disp!$A:$L,8,FALSE),0)</f>
        <v>8580988</v>
      </c>
      <c r="F3250" s="20">
        <f>IFERROR(VLOOKUP(A3250,[1]Monitoramento_Base_somente_disp!$A:$L,9,FALSE),0)</f>
        <v>0</v>
      </c>
      <c r="G3250" s="28">
        <f>IFERROR(VLOOKUP(A3250,[1]Monitoramento_Base_somente_disp!$A:$L,10,FALSE),0)</f>
        <v>0</v>
      </c>
      <c r="H3250" s="27">
        <f>IFERROR(VLOOKUP(A3250,[2]webService!$A:$I,4,FALSE),0)</f>
        <v>0</v>
      </c>
      <c r="I3250" s="20">
        <f>IFERROR(VLOOKUP(A3250,[2]webService!$A:$II,5,FALSE),0)</f>
        <v>0</v>
      </c>
      <c r="J3250" s="20">
        <f>IFERROR(VLOOKUP(A3250,[2]webService!$A:$I,6,FALSE),0)</f>
        <v>0</v>
      </c>
      <c r="K3250" s="20">
        <f>IFERROR(VLOOKUP(A3250,[2]webService!$A:$I,7,FALSE),0)</f>
        <v>0</v>
      </c>
      <c r="L3250" s="20">
        <f>IFERROR(VLOOKUP(A3250,[2]webService!$A:$I,8,FALSE),0)</f>
        <v>0</v>
      </c>
      <c r="M3250" s="28">
        <f>IFERROR(VLOOKUP(A3250,[2]webService!$A:$I,9,FALSE),0)</f>
        <v>0</v>
      </c>
      <c r="N3250" s="27">
        <f>IFERROR(VLOOKUP(A3250,[3]soaBnafar!$A:$G,2,FALSE),0)</f>
        <v>0</v>
      </c>
      <c r="O3250" s="20">
        <f>IFERROR(VLOOKUP(A3250,[3]soaBnafar!$A:$H,3,FALSE),0)</f>
        <v>0</v>
      </c>
      <c r="P3250" s="20">
        <f>IFERROR(VLOOKUP(A3250,[3]soaBnafar!$A:$G,4,FALSE),0)</f>
        <v>0</v>
      </c>
      <c r="Q3250" s="20">
        <f>IFERROR(VLOOKUP(A3250,[3]soaBnafar!$A:$G,5,FALSE),0)</f>
        <v>0</v>
      </c>
      <c r="R3250" s="20">
        <f>IFERROR(VLOOKUP(A3250,[3]soaBnafar!$A:$G,6,FALSE),0)</f>
        <v>0</v>
      </c>
      <c r="S3250" s="20">
        <f>IFERROR(VLOOKUP(A3250,[3]soaBnafar!$A:$G,7,FALSE),0)</f>
        <v>0</v>
      </c>
      <c r="T3250" s="32">
        <f t="shared" si="602"/>
        <v>102746</v>
      </c>
      <c r="U3250" s="21">
        <f t="shared" si="603"/>
        <v>15584124</v>
      </c>
      <c r="V3250" s="21">
        <f t="shared" si="604"/>
        <v>44544</v>
      </c>
      <c r="W3250" s="21">
        <f t="shared" si="605"/>
        <v>8580988</v>
      </c>
      <c r="X3250" s="21">
        <f t="shared" si="606"/>
        <v>0</v>
      </c>
      <c r="Y3250" s="33">
        <f t="shared" si="607"/>
        <v>0</v>
      </c>
      <c r="Z3250" s="4" t="str">
        <f t="shared" si="608"/>
        <v>Sim</v>
      </c>
      <c r="AA3250" s="4" t="str">
        <f t="shared" si="609"/>
        <v>Sim</v>
      </c>
      <c r="AB3250" s="4" t="str">
        <f t="shared" si="610"/>
        <v>Sim</v>
      </c>
      <c r="AC3250" s="4" t="str">
        <f t="shared" si="611"/>
        <v>Sim</v>
      </c>
      <c r="AD3250" s="4" t="str">
        <f t="shared" si="612"/>
        <v>Não</v>
      </c>
      <c r="AE3250" s="30" t="str">
        <f t="shared" si="613"/>
        <v>Não</v>
      </c>
    </row>
    <row r="3251" spans="1:31" x14ac:dyDescent="0.25">
      <c r="A3251" s="23">
        <v>500020</v>
      </c>
      <c r="B3251" s="27">
        <f>IFERROR(VLOOKUP(A3251,[1]Monitoramento_Base_somente_disp!$A:$L,5,FALSE),0)</f>
        <v>0</v>
      </c>
      <c r="C3251" s="20">
        <f>IFERROR(VLOOKUP(A3251,[1]Monitoramento_Base_somente_disp!$A:$L,6,FALSE),0)</f>
        <v>0</v>
      </c>
      <c r="D3251" s="20">
        <f>IFERROR(VLOOKUP(A3251,[1]Monitoramento_Base_somente_disp!$A:$L,7,FALSE),0)</f>
        <v>0</v>
      </c>
      <c r="E3251" s="20">
        <f>IFERROR(VLOOKUP(A3251,[1]Monitoramento_Base_somente_disp!$A:$L,8,FALSE),0)</f>
        <v>0</v>
      </c>
      <c r="F3251" s="20">
        <f>IFERROR(VLOOKUP(A3251,[1]Monitoramento_Base_somente_disp!$A:$L,9,FALSE),0)</f>
        <v>0</v>
      </c>
      <c r="G3251" s="28">
        <f>IFERROR(VLOOKUP(A3251,[1]Monitoramento_Base_somente_disp!$A:$L,10,FALSE),0)</f>
        <v>0</v>
      </c>
      <c r="H3251" s="27">
        <f>IFERROR(VLOOKUP(A3251,[2]webService!$A:$I,4,FALSE),0)</f>
        <v>75948</v>
      </c>
      <c r="I3251" s="20">
        <f>IFERROR(VLOOKUP(A3251,[2]webService!$A:$II,5,FALSE),0)</f>
        <v>516878</v>
      </c>
      <c r="J3251" s="20">
        <f>IFERROR(VLOOKUP(A3251,[2]webService!$A:$I,6,FALSE),0)</f>
        <v>0</v>
      </c>
      <c r="K3251" s="20">
        <f>IFERROR(VLOOKUP(A3251,[2]webService!$A:$I,7,FALSE),0)</f>
        <v>0</v>
      </c>
      <c r="L3251" s="20">
        <f>IFERROR(VLOOKUP(A3251,[2]webService!$A:$I,8,FALSE),0)</f>
        <v>0</v>
      </c>
      <c r="M3251" s="28">
        <f>IFERROR(VLOOKUP(A3251,[2]webService!$A:$I,9,FALSE),0)</f>
        <v>0</v>
      </c>
      <c r="N3251" s="27">
        <f>IFERROR(VLOOKUP(A3251,[3]soaBnafar!$A:$G,2,FALSE),0)</f>
        <v>0</v>
      </c>
      <c r="O3251" s="20">
        <f>IFERROR(VLOOKUP(A3251,[3]soaBnafar!$A:$H,3,FALSE),0)</f>
        <v>0</v>
      </c>
      <c r="P3251" s="20">
        <f>IFERROR(VLOOKUP(A3251,[3]soaBnafar!$A:$G,4,FALSE),0)</f>
        <v>0</v>
      </c>
      <c r="Q3251" s="20">
        <f>IFERROR(VLOOKUP(A3251,[3]soaBnafar!$A:$G,5,FALSE),0)</f>
        <v>0</v>
      </c>
      <c r="R3251" s="20">
        <f>IFERROR(VLOOKUP(A3251,[3]soaBnafar!$A:$G,6,FALSE),0)</f>
        <v>0</v>
      </c>
      <c r="S3251" s="20">
        <f>IFERROR(VLOOKUP(A3251,[3]soaBnafar!$A:$G,7,FALSE),0)</f>
        <v>0</v>
      </c>
      <c r="T3251" s="32">
        <f t="shared" si="602"/>
        <v>75948</v>
      </c>
      <c r="U3251" s="21">
        <f t="shared" si="603"/>
        <v>516878</v>
      </c>
      <c r="V3251" s="21">
        <f t="shared" si="604"/>
        <v>0</v>
      </c>
      <c r="W3251" s="21">
        <f t="shared" si="605"/>
        <v>0</v>
      </c>
      <c r="X3251" s="21">
        <f t="shared" si="606"/>
        <v>0</v>
      </c>
      <c r="Y3251" s="33">
        <f t="shared" si="607"/>
        <v>0</v>
      </c>
      <c r="Z3251" s="4" t="str">
        <f t="shared" si="608"/>
        <v>Sim</v>
      </c>
      <c r="AA3251" s="4" t="str">
        <f t="shared" si="609"/>
        <v>Sim</v>
      </c>
      <c r="AB3251" s="4" t="str">
        <f t="shared" si="610"/>
        <v>Não</v>
      </c>
      <c r="AC3251" s="4" t="str">
        <f t="shared" si="611"/>
        <v>Não</v>
      </c>
      <c r="AD3251" s="4" t="str">
        <f t="shared" si="612"/>
        <v>Não</v>
      </c>
      <c r="AE3251" s="30" t="str">
        <f t="shared" si="613"/>
        <v>Não</v>
      </c>
    </row>
    <row r="3252" spans="1:31" x14ac:dyDescent="0.25">
      <c r="A3252" s="23">
        <v>500060</v>
      </c>
      <c r="B3252" s="27">
        <f>IFERROR(VLOOKUP(A3252,[1]Monitoramento_Base_somente_disp!$A:$L,5,FALSE),0)</f>
        <v>0</v>
      </c>
      <c r="C3252" s="20">
        <f>IFERROR(VLOOKUP(A3252,[1]Monitoramento_Base_somente_disp!$A:$L,6,FALSE),0)</f>
        <v>0</v>
      </c>
      <c r="D3252" s="20">
        <f>IFERROR(VLOOKUP(A3252,[1]Monitoramento_Base_somente_disp!$A:$L,7,FALSE),0)</f>
        <v>0</v>
      </c>
      <c r="E3252" s="20">
        <f>IFERROR(VLOOKUP(A3252,[1]Monitoramento_Base_somente_disp!$A:$L,8,FALSE),0)</f>
        <v>0</v>
      </c>
      <c r="F3252" s="20">
        <f>IFERROR(VLOOKUP(A3252,[1]Monitoramento_Base_somente_disp!$A:$L,9,FALSE),0)</f>
        <v>0</v>
      </c>
      <c r="G3252" s="28">
        <f>IFERROR(VLOOKUP(A3252,[1]Monitoramento_Base_somente_disp!$A:$L,10,FALSE),0)</f>
        <v>0</v>
      </c>
      <c r="H3252" s="27">
        <f>IFERROR(VLOOKUP(A3252,[2]webService!$A:$I,4,FALSE),0)</f>
        <v>146071</v>
      </c>
      <c r="I3252" s="20">
        <f>IFERROR(VLOOKUP(A3252,[2]webService!$A:$II,5,FALSE),0)</f>
        <v>812231</v>
      </c>
      <c r="J3252" s="20">
        <f>IFERROR(VLOOKUP(A3252,[2]webService!$A:$I,6,FALSE),0)</f>
        <v>0</v>
      </c>
      <c r="K3252" s="20">
        <f>IFERROR(VLOOKUP(A3252,[2]webService!$A:$I,7,FALSE),0)</f>
        <v>0</v>
      </c>
      <c r="L3252" s="20">
        <f>IFERROR(VLOOKUP(A3252,[2]webService!$A:$I,8,FALSE),0)</f>
        <v>0</v>
      </c>
      <c r="M3252" s="28">
        <f>IFERROR(VLOOKUP(A3252,[2]webService!$A:$I,9,FALSE),0)</f>
        <v>0</v>
      </c>
      <c r="N3252" s="27">
        <f>IFERROR(VLOOKUP(A3252,[3]soaBnafar!$A:$G,2,FALSE),0)</f>
        <v>0</v>
      </c>
      <c r="O3252" s="20">
        <f>IFERROR(VLOOKUP(A3252,[3]soaBnafar!$A:$H,3,FALSE),0)</f>
        <v>0</v>
      </c>
      <c r="P3252" s="20">
        <f>IFERROR(VLOOKUP(A3252,[3]soaBnafar!$A:$G,4,FALSE),0)</f>
        <v>0</v>
      </c>
      <c r="Q3252" s="20">
        <f>IFERROR(VLOOKUP(A3252,[3]soaBnafar!$A:$G,5,FALSE),0)</f>
        <v>0</v>
      </c>
      <c r="R3252" s="20">
        <f>IFERROR(VLOOKUP(A3252,[3]soaBnafar!$A:$G,6,FALSE),0)</f>
        <v>0</v>
      </c>
      <c r="S3252" s="20">
        <f>IFERROR(VLOOKUP(A3252,[3]soaBnafar!$A:$G,7,FALSE),0)</f>
        <v>0</v>
      </c>
      <c r="T3252" s="32">
        <f t="shared" si="602"/>
        <v>146071</v>
      </c>
      <c r="U3252" s="21">
        <f t="shared" si="603"/>
        <v>812231</v>
      </c>
      <c r="V3252" s="21">
        <f t="shared" si="604"/>
        <v>0</v>
      </c>
      <c r="W3252" s="21">
        <f t="shared" si="605"/>
        <v>0</v>
      </c>
      <c r="X3252" s="21">
        <f t="shared" si="606"/>
        <v>0</v>
      </c>
      <c r="Y3252" s="33">
        <f t="shared" si="607"/>
        <v>0</v>
      </c>
      <c r="Z3252" s="4" t="str">
        <f t="shared" si="608"/>
        <v>Sim</v>
      </c>
      <c r="AA3252" s="4" t="str">
        <f t="shared" si="609"/>
        <v>Sim</v>
      </c>
      <c r="AB3252" s="4" t="str">
        <f t="shared" si="610"/>
        <v>Não</v>
      </c>
      <c r="AC3252" s="4" t="str">
        <f t="shared" si="611"/>
        <v>Não</v>
      </c>
      <c r="AD3252" s="4" t="str">
        <f t="shared" si="612"/>
        <v>Não</v>
      </c>
      <c r="AE3252" s="30" t="str">
        <f t="shared" si="613"/>
        <v>Não</v>
      </c>
    </row>
    <row r="3253" spans="1:31" x14ac:dyDescent="0.25">
      <c r="A3253" s="23">
        <v>500070</v>
      </c>
      <c r="B3253" s="27">
        <f>IFERROR(VLOOKUP(A3253,[1]Monitoramento_Base_somente_disp!$A:$L,5,FALSE),0)</f>
        <v>0</v>
      </c>
      <c r="C3253" s="20">
        <f>IFERROR(VLOOKUP(A3253,[1]Monitoramento_Base_somente_disp!$A:$L,6,FALSE),0)</f>
        <v>0</v>
      </c>
      <c r="D3253" s="20">
        <f>IFERROR(VLOOKUP(A3253,[1]Monitoramento_Base_somente_disp!$A:$L,7,FALSE),0)</f>
        <v>0</v>
      </c>
      <c r="E3253" s="20">
        <f>IFERROR(VLOOKUP(A3253,[1]Monitoramento_Base_somente_disp!$A:$L,8,FALSE),0)</f>
        <v>0</v>
      </c>
      <c r="F3253" s="20">
        <f>IFERROR(VLOOKUP(A3253,[1]Monitoramento_Base_somente_disp!$A:$L,9,FALSE),0)</f>
        <v>0</v>
      </c>
      <c r="G3253" s="28">
        <f>IFERROR(VLOOKUP(A3253,[1]Monitoramento_Base_somente_disp!$A:$L,10,FALSE),0)</f>
        <v>0</v>
      </c>
      <c r="H3253" s="27">
        <f>IFERROR(VLOOKUP(A3253,[2]webService!$A:$I,4,FALSE),0)</f>
        <v>0</v>
      </c>
      <c r="I3253" s="20">
        <f>IFERROR(VLOOKUP(A3253,[2]webService!$A:$II,5,FALSE),0)</f>
        <v>0</v>
      </c>
      <c r="J3253" s="20">
        <f>IFERROR(VLOOKUP(A3253,[2]webService!$A:$I,6,FALSE),0)</f>
        <v>0</v>
      </c>
      <c r="K3253" s="20">
        <f>IFERROR(VLOOKUP(A3253,[2]webService!$A:$I,7,FALSE),0)</f>
        <v>0</v>
      </c>
      <c r="L3253" s="20">
        <f>IFERROR(VLOOKUP(A3253,[2]webService!$A:$I,8,FALSE),0)</f>
        <v>0</v>
      </c>
      <c r="M3253" s="28">
        <f>IFERROR(VLOOKUP(A3253,[2]webService!$A:$I,9,FALSE),0)</f>
        <v>0</v>
      </c>
      <c r="N3253" s="27">
        <f>IFERROR(VLOOKUP(A3253,[3]soaBnafar!$A:$G,2,FALSE),0)</f>
        <v>0</v>
      </c>
      <c r="O3253" s="20">
        <f>IFERROR(VLOOKUP(A3253,[3]soaBnafar!$A:$H,3,FALSE),0)</f>
        <v>0</v>
      </c>
      <c r="P3253" s="20">
        <f>IFERROR(VLOOKUP(A3253,[3]soaBnafar!$A:$G,4,FALSE),0)</f>
        <v>0</v>
      </c>
      <c r="Q3253" s="20">
        <f>IFERROR(VLOOKUP(A3253,[3]soaBnafar!$A:$G,5,FALSE),0)</f>
        <v>0</v>
      </c>
      <c r="R3253" s="20">
        <f>IFERROR(VLOOKUP(A3253,[3]soaBnafar!$A:$G,6,FALSE),0)</f>
        <v>0</v>
      </c>
      <c r="S3253" s="20">
        <f>IFERROR(VLOOKUP(A3253,[3]soaBnafar!$A:$G,7,FALSE),0)</f>
        <v>0</v>
      </c>
      <c r="T3253" s="32">
        <f t="shared" si="602"/>
        <v>0</v>
      </c>
      <c r="U3253" s="21">
        <f t="shared" si="603"/>
        <v>0</v>
      </c>
      <c r="V3253" s="21">
        <f t="shared" si="604"/>
        <v>0</v>
      </c>
      <c r="W3253" s="21">
        <f t="shared" si="605"/>
        <v>0</v>
      </c>
      <c r="X3253" s="21">
        <f t="shared" si="606"/>
        <v>0</v>
      </c>
      <c r="Y3253" s="33">
        <f t="shared" si="607"/>
        <v>0</v>
      </c>
      <c r="Z3253" s="4" t="str">
        <f t="shared" si="608"/>
        <v>Não</v>
      </c>
      <c r="AA3253" s="4" t="str">
        <f t="shared" si="609"/>
        <v>Não</v>
      </c>
      <c r="AB3253" s="4" t="str">
        <f t="shared" si="610"/>
        <v>Não</v>
      </c>
      <c r="AC3253" s="4" t="str">
        <f t="shared" si="611"/>
        <v>Não</v>
      </c>
      <c r="AD3253" s="4" t="str">
        <f t="shared" si="612"/>
        <v>Não</v>
      </c>
      <c r="AE3253" s="30" t="str">
        <f t="shared" si="613"/>
        <v>Não</v>
      </c>
    </row>
    <row r="3254" spans="1:31" x14ac:dyDescent="0.25">
      <c r="A3254" s="23">
        <v>500090</v>
      </c>
      <c r="B3254" s="27">
        <f>IFERROR(VLOOKUP(A3254,[1]Monitoramento_Base_somente_disp!$A:$L,5,FALSE),0)</f>
        <v>0</v>
      </c>
      <c r="C3254" s="20">
        <f>IFERROR(VLOOKUP(A3254,[1]Monitoramento_Base_somente_disp!$A:$L,6,FALSE),0)</f>
        <v>0</v>
      </c>
      <c r="D3254" s="20">
        <f>IFERROR(VLOOKUP(A3254,[1]Monitoramento_Base_somente_disp!$A:$L,7,FALSE),0)</f>
        <v>0</v>
      </c>
      <c r="E3254" s="20">
        <f>IFERROR(VLOOKUP(A3254,[1]Monitoramento_Base_somente_disp!$A:$L,8,FALSE),0)</f>
        <v>0</v>
      </c>
      <c r="F3254" s="20">
        <f>IFERROR(VLOOKUP(A3254,[1]Monitoramento_Base_somente_disp!$A:$L,9,FALSE),0)</f>
        <v>0</v>
      </c>
      <c r="G3254" s="28">
        <f>IFERROR(VLOOKUP(A3254,[1]Monitoramento_Base_somente_disp!$A:$L,10,FALSE),0)</f>
        <v>0</v>
      </c>
      <c r="H3254" s="27">
        <f>IFERROR(VLOOKUP(A3254,[2]webService!$A:$I,4,FALSE),0)</f>
        <v>0</v>
      </c>
      <c r="I3254" s="20">
        <f>IFERROR(VLOOKUP(A3254,[2]webService!$A:$II,5,FALSE),0)</f>
        <v>0</v>
      </c>
      <c r="J3254" s="20">
        <f>IFERROR(VLOOKUP(A3254,[2]webService!$A:$I,6,FALSE),0)</f>
        <v>0</v>
      </c>
      <c r="K3254" s="20">
        <f>IFERROR(VLOOKUP(A3254,[2]webService!$A:$I,7,FALSE),0)</f>
        <v>0</v>
      </c>
      <c r="L3254" s="20">
        <f>IFERROR(VLOOKUP(A3254,[2]webService!$A:$I,8,FALSE),0)</f>
        <v>0</v>
      </c>
      <c r="M3254" s="28">
        <f>IFERROR(VLOOKUP(A3254,[2]webService!$A:$I,9,FALSE),0)</f>
        <v>0</v>
      </c>
      <c r="N3254" s="27">
        <f>IFERROR(VLOOKUP(A3254,[3]soaBnafar!$A:$G,2,FALSE),0)</f>
        <v>0</v>
      </c>
      <c r="O3254" s="20">
        <f>IFERROR(VLOOKUP(A3254,[3]soaBnafar!$A:$H,3,FALSE),0)</f>
        <v>0</v>
      </c>
      <c r="P3254" s="20">
        <f>IFERROR(VLOOKUP(A3254,[3]soaBnafar!$A:$G,4,FALSE),0)</f>
        <v>0</v>
      </c>
      <c r="Q3254" s="20">
        <f>IFERROR(VLOOKUP(A3254,[3]soaBnafar!$A:$G,5,FALSE),0)</f>
        <v>0</v>
      </c>
      <c r="R3254" s="20">
        <f>IFERROR(VLOOKUP(A3254,[3]soaBnafar!$A:$G,6,FALSE),0)</f>
        <v>0</v>
      </c>
      <c r="S3254" s="20">
        <f>IFERROR(VLOOKUP(A3254,[3]soaBnafar!$A:$G,7,FALSE),0)</f>
        <v>0</v>
      </c>
      <c r="T3254" s="32">
        <f t="shared" si="602"/>
        <v>0</v>
      </c>
      <c r="U3254" s="21">
        <f t="shared" si="603"/>
        <v>0</v>
      </c>
      <c r="V3254" s="21">
        <f t="shared" si="604"/>
        <v>0</v>
      </c>
      <c r="W3254" s="21">
        <f t="shared" si="605"/>
        <v>0</v>
      </c>
      <c r="X3254" s="21">
        <f t="shared" si="606"/>
        <v>0</v>
      </c>
      <c r="Y3254" s="33">
        <f t="shared" si="607"/>
        <v>0</v>
      </c>
      <c r="Z3254" s="4" t="str">
        <f t="shared" si="608"/>
        <v>Não</v>
      </c>
      <c r="AA3254" s="4" t="str">
        <f t="shared" si="609"/>
        <v>Não</v>
      </c>
      <c r="AB3254" s="4" t="str">
        <f t="shared" si="610"/>
        <v>Não</v>
      </c>
      <c r="AC3254" s="4" t="str">
        <f t="shared" si="611"/>
        <v>Não</v>
      </c>
      <c r="AD3254" s="4" t="str">
        <f t="shared" si="612"/>
        <v>Não</v>
      </c>
      <c r="AE3254" s="30" t="str">
        <f t="shared" si="613"/>
        <v>Não</v>
      </c>
    </row>
    <row r="3255" spans="1:31" x14ac:dyDescent="0.25">
      <c r="A3255" s="23">
        <v>500110</v>
      </c>
      <c r="B3255" s="27">
        <f>IFERROR(VLOOKUP(A3255,[1]Monitoramento_Base_somente_disp!$A:$L,5,FALSE),0)</f>
        <v>0</v>
      </c>
      <c r="C3255" s="20">
        <f>IFERROR(VLOOKUP(A3255,[1]Monitoramento_Base_somente_disp!$A:$L,6,FALSE),0)</f>
        <v>30418416</v>
      </c>
      <c r="D3255" s="20">
        <f>IFERROR(VLOOKUP(A3255,[1]Monitoramento_Base_somente_disp!$A:$L,7,FALSE),0)</f>
        <v>0</v>
      </c>
      <c r="E3255" s="20">
        <f>IFERROR(VLOOKUP(A3255,[1]Monitoramento_Base_somente_disp!$A:$L,8,FALSE),0)</f>
        <v>15209208</v>
      </c>
      <c r="F3255" s="20">
        <f>IFERROR(VLOOKUP(A3255,[1]Monitoramento_Base_somente_disp!$A:$L,9,FALSE),0)</f>
        <v>0</v>
      </c>
      <c r="G3255" s="28">
        <f>IFERROR(VLOOKUP(A3255,[1]Monitoramento_Base_somente_disp!$A:$L,10,FALSE),0)</f>
        <v>0</v>
      </c>
      <c r="H3255" s="27">
        <f>IFERROR(VLOOKUP(A3255,[2]webService!$A:$I,4,FALSE),0)</f>
        <v>444552</v>
      </c>
      <c r="I3255" s="20">
        <f>IFERROR(VLOOKUP(A3255,[2]webService!$A:$II,5,FALSE),0)</f>
        <v>1841457</v>
      </c>
      <c r="J3255" s="20">
        <f>IFERROR(VLOOKUP(A3255,[2]webService!$A:$I,6,FALSE),0)</f>
        <v>138534</v>
      </c>
      <c r="K3255" s="20">
        <f>IFERROR(VLOOKUP(A3255,[2]webService!$A:$I,7,FALSE),0)</f>
        <v>0</v>
      </c>
      <c r="L3255" s="20">
        <f>IFERROR(VLOOKUP(A3255,[2]webService!$A:$I,8,FALSE),0)</f>
        <v>0</v>
      </c>
      <c r="M3255" s="28">
        <f>IFERROR(VLOOKUP(A3255,[2]webService!$A:$I,9,FALSE),0)</f>
        <v>0</v>
      </c>
      <c r="N3255" s="27">
        <f>IFERROR(VLOOKUP(A3255,[3]soaBnafar!$A:$G,2,FALSE),0)</f>
        <v>0</v>
      </c>
      <c r="O3255" s="20">
        <f>IFERROR(VLOOKUP(A3255,[3]soaBnafar!$A:$H,3,FALSE),0)</f>
        <v>0</v>
      </c>
      <c r="P3255" s="20">
        <f>IFERROR(VLOOKUP(A3255,[3]soaBnafar!$A:$G,4,FALSE),0)</f>
        <v>0</v>
      </c>
      <c r="Q3255" s="20">
        <f>IFERROR(VLOOKUP(A3255,[3]soaBnafar!$A:$G,5,FALSE),0)</f>
        <v>0</v>
      </c>
      <c r="R3255" s="20">
        <f>IFERROR(VLOOKUP(A3255,[3]soaBnafar!$A:$G,6,FALSE),0)</f>
        <v>0</v>
      </c>
      <c r="S3255" s="20">
        <f>IFERROR(VLOOKUP(A3255,[3]soaBnafar!$A:$G,7,FALSE),0)</f>
        <v>0</v>
      </c>
      <c r="T3255" s="32">
        <f t="shared" si="602"/>
        <v>444552</v>
      </c>
      <c r="U3255" s="21">
        <f t="shared" si="603"/>
        <v>32259873</v>
      </c>
      <c r="V3255" s="21">
        <f t="shared" si="604"/>
        <v>138534</v>
      </c>
      <c r="W3255" s="21">
        <f t="shared" si="605"/>
        <v>15209208</v>
      </c>
      <c r="X3255" s="21">
        <f t="shared" si="606"/>
        <v>0</v>
      </c>
      <c r="Y3255" s="33">
        <f t="shared" si="607"/>
        <v>0</v>
      </c>
      <c r="Z3255" s="4" t="str">
        <f t="shared" si="608"/>
        <v>Sim</v>
      </c>
      <c r="AA3255" s="4" t="str">
        <f t="shared" si="609"/>
        <v>Sim</v>
      </c>
      <c r="AB3255" s="4" t="str">
        <f t="shared" si="610"/>
        <v>Sim</v>
      </c>
      <c r="AC3255" s="4" t="str">
        <f t="shared" si="611"/>
        <v>Sim</v>
      </c>
      <c r="AD3255" s="4" t="str">
        <f t="shared" si="612"/>
        <v>Não</v>
      </c>
      <c r="AE3255" s="30" t="str">
        <f t="shared" si="613"/>
        <v>Não</v>
      </c>
    </row>
    <row r="3256" spans="1:31" x14ac:dyDescent="0.25">
      <c r="A3256" s="23">
        <v>500124</v>
      </c>
      <c r="B3256" s="27">
        <f>IFERROR(VLOOKUP(A3256,[1]Monitoramento_Base_somente_disp!$A:$L,5,FALSE),0)</f>
        <v>40515</v>
      </c>
      <c r="C3256" s="20">
        <f>IFERROR(VLOOKUP(A3256,[1]Monitoramento_Base_somente_disp!$A:$L,6,FALSE),0)</f>
        <v>19119328</v>
      </c>
      <c r="D3256" s="20">
        <f>IFERROR(VLOOKUP(A3256,[1]Monitoramento_Base_somente_disp!$A:$L,7,FALSE),0)</f>
        <v>21273</v>
      </c>
      <c r="E3256" s="20">
        <f>IFERROR(VLOOKUP(A3256,[1]Monitoramento_Base_somente_disp!$A:$L,8,FALSE),0)</f>
        <v>9181649</v>
      </c>
      <c r="F3256" s="20">
        <f>IFERROR(VLOOKUP(A3256,[1]Monitoramento_Base_somente_disp!$A:$L,9,FALSE),0)</f>
        <v>0</v>
      </c>
      <c r="G3256" s="28">
        <f>IFERROR(VLOOKUP(A3256,[1]Monitoramento_Base_somente_disp!$A:$L,10,FALSE),0)</f>
        <v>0</v>
      </c>
      <c r="H3256" s="27">
        <f>IFERROR(VLOOKUP(A3256,[2]webService!$A:$I,4,FALSE),0)</f>
        <v>0</v>
      </c>
      <c r="I3256" s="20">
        <f>IFERROR(VLOOKUP(A3256,[2]webService!$A:$II,5,FALSE),0)</f>
        <v>0</v>
      </c>
      <c r="J3256" s="20">
        <f>IFERROR(VLOOKUP(A3256,[2]webService!$A:$I,6,FALSE),0)</f>
        <v>0</v>
      </c>
      <c r="K3256" s="20">
        <f>IFERROR(VLOOKUP(A3256,[2]webService!$A:$I,7,FALSE),0)</f>
        <v>0</v>
      </c>
      <c r="L3256" s="20">
        <f>IFERROR(VLOOKUP(A3256,[2]webService!$A:$I,8,FALSE),0)</f>
        <v>0</v>
      </c>
      <c r="M3256" s="28">
        <f>IFERROR(VLOOKUP(A3256,[2]webService!$A:$I,9,FALSE),0)</f>
        <v>0</v>
      </c>
      <c r="N3256" s="27">
        <f>IFERROR(VLOOKUP(A3256,[3]soaBnafar!$A:$G,2,FALSE),0)</f>
        <v>0</v>
      </c>
      <c r="O3256" s="20">
        <f>IFERROR(VLOOKUP(A3256,[3]soaBnafar!$A:$H,3,FALSE),0)</f>
        <v>0</v>
      </c>
      <c r="P3256" s="20">
        <f>IFERROR(VLOOKUP(A3256,[3]soaBnafar!$A:$G,4,FALSE),0)</f>
        <v>0</v>
      </c>
      <c r="Q3256" s="20">
        <f>IFERROR(VLOOKUP(A3256,[3]soaBnafar!$A:$G,5,FALSE),0)</f>
        <v>0</v>
      </c>
      <c r="R3256" s="20">
        <f>IFERROR(VLOOKUP(A3256,[3]soaBnafar!$A:$G,6,FALSE),0)</f>
        <v>0</v>
      </c>
      <c r="S3256" s="20">
        <f>IFERROR(VLOOKUP(A3256,[3]soaBnafar!$A:$G,7,FALSE),0)</f>
        <v>0</v>
      </c>
      <c r="T3256" s="32">
        <f t="shared" si="602"/>
        <v>40515</v>
      </c>
      <c r="U3256" s="21">
        <f t="shared" si="603"/>
        <v>19119328</v>
      </c>
      <c r="V3256" s="21">
        <f t="shared" si="604"/>
        <v>21273</v>
      </c>
      <c r="W3256" s="21">
        <f t="shared" si="605"/>
        <v>9181649</v>
      </c>
      <c r="X3256" s="21">
        <f t="shared" si="606"/>
        <v>0</v>
      </c>
      <c r="Y3256" s="33">
        <f t="shared" si="607"/>
        <v>0</v>
      </c>
      <c r="Z3256" s="4" t="str">
        <f t="shared" si="608"/>
        <v>Sim</v>
      </c>
      <c r="AA3256" s="4" t="str">
        <f t="shared" si="609"/>
        <v>Sim</v>
      </c>
      <c r="AB3256" s="4" t="str">
        <f t="shared" si="610"/>
        <v>Sim</v>
      </c>
      <c r="AC3256" s="4" t="str">
        <f t="shared" si="611"/>
        <v>Sim</v>
      </c>
      <c r="AD3256" s="4" t="str">
        <f t="shared" si="612"/>
        <v>Não</v>
      </c>
      <c r="AE3256" s="30" t="str">
        <f t="shared" si="613"/>
        <v>Não</v>
      </c>
    </row>
    <row r="3257" spans="1:31" x14ac:dyDescent="0.25">
      <c r="A3257" s="23">
        <v>500210</v>
      </c>
      <c r="B3257" s="27">
        <f>IFERROR(VLOOKUP(A3257,[1]Monitoramento_Base_somente_disp!$A:$L,5,FALSE),0)</f>
        <v>0</v>
      </c>
      <c r="C3257" s="20">
        <f>IFERROR(VLOOKUP(A3257,[1]Monitoramento_Base_somente_disp!$A:$L,6,FALSE),0)</f>
        <v>491008</v>
      </c>
      <c r="D3257" s="20">
        <f>IFERROR(VLOOKUP(A3257,[1]Monitoramento_Base_somente_disp!$A:$L,7,FALSE),0)</f>
        <v>0</v>
      </c>
      <c r="E3257" s="20">
        <f>IFERROR(VLOOKUP(A3257,[1]Monitoramento_Base_somente_disp!$A:$L,8,FALSE),0)</f>
        <v>245504</v>
      </c>
      <c r="F3257" s="20">
        <f>IFERROR(VLOOKUP(A3257,[1]Monitoramento_Base_somente_disp!$A:$L,9,FALSE),0)</f>
        <v>0</v>
      </c>
      <c r="G3257" s="28">
        <f>IFERROR(VLOOKUP(A3257,[1]Monitoramento_Base_somente_disp!$A:$L,10,FALSE),0)</f>
        <v>0</v>
      </c>
      <c r="H3257" s="27">
        <f>IFERROR(VLOOKUP(A3257,[2]webService!$A:$I,4,FALSE),0)</f>
        <v>163054</v>
      </c>
      <c r="I3257" s="20">
        <f>IFERROR(VLOOKUP(A3257,[2]webService!$A:$II,5,FALSE),0)</f>
        <v>998256</v>
      </c>
      <c r="J3257" s="20">
        <f>IFERROR(VLOOKUP(A3257,[2]webService!$A:$I,6,FALSE),0)</f>
        <v>0</v>
      </c>
      <c r="K3257" s="20">
        <f>IFERROR(VLOOKUP(A3257,[2]webService!$A:$I,7,FALSE),0)</f>
        <v>0</v>
      </c>
      <c r="L3257" s="20">
        <f>IFERROR(VLOOKUP(A3257,[2]webService!$A:$I,8,FALSE),0)</f>
        <v>0</v>
      </c>
      <c r="M3257" s="28">
        <f>IFERROR(VLOOKUP(A3257,[2]webService!$A:$I,9,FALSE),0)</f>
        <v>0</v>
      </c>
      <c r="N3257" s="27">
        <f>IFERROR(VLOOKUP(A3257,[3]soaBnafar!$A:$G,2,FALSE),0)</f>
        <v>0</v>
      </c>
      <c r="O3257" s="20">
        <f>IFERROR(VLOOKUP(A3257,[3]soaBnafar!$A:$H,3,FALSE),0)</f>
        <v>0</v>
      </c>
      <c r="P3257" s="20">
        <f>IFERROR(VLOOKUP(A3257,[3]soaBnafar!$A:$G,4,FALSE),0)</f>
        <v>0</v>
      </c>
      <c r="Q3257" s="20">
        <f>IFERROR(VLOOKUP(A3257,[3]soaBnafar!$A:$G,5,FALSE),0)</f>
        <v>0</v>
      </c>
      <c r="R3257" s="20">
        <f>IFERROR(VLOOKUP(A3257,[3]soaBnafar!$A:$G,6,FALSE),0)</f>
        <v>0</v>
      </c>
      <c r="S3257" s="20">
        <f>IFERROR(VLOOKUP(A3257,[3]soaBnafar!$A:$G,7,FALSE),0)</f>
        <v>0</v>
      </c>
      <c r="T3257" s="32">
        <f t="shared" si="602"/>
        <v>163054</v>
      </c>
      <c r="U3257" s="21">
        <f t="shared" si="603"/>
        <v>1489264</v>
      </c>
      <c r="V3257" s="21">
        <f t="shared" si="604"/>
        <v>0</v>
      </c>
      <c r="W3257" s="21">
        <f t="shared" si="605"/>
        <v>245504</v>
      </c>
      <c r="X3257" s="21">
        <f t="shared" si="606"/>
        <v>0</v>
      </c>
      <c r="Y3257" s="33">
        <f t="shared" si="607"/>
        <v>0</v>
      </c>
      <c r="Z3257" s="4" t="str">
        <f t="shared" si="608"/>
        <v>Sim</v>
      </c>
      <c r="AA3257" s="4" t="str">
        <f t="shared" si="609"/>
        <v>Sim</v>
      </c>
      <c r="AB3257" s="4" t="str">
        <f t="shared" si="610"/>
        <v>Não</v>
      </c>
      <c r="AC3257" s="4" t="str">
        <f t="shared" si="611"/>
        <v>Sim</v>
      </c>
      <c r="AD3257" s="4" t="str">
        <f t="shared" si="612"/>
        <v>Não</v>
      </c>
      <c r="AE3257" s="30" t="str">
        <f t="shared" si="613"/>
        <v>Não</v>
      </c>
    </row>
    <row r="3258" spans="1:31" x14ac:dyDescent="0.25">
      <c r="A3258" s="23">
        <v>500215</v>
      </c>
      <c r="B3258" s="27">
        <f>IFERROR(VLOOKUP(A3258,[1]Monitoramento_Base_somente_disp!$A:$L,5,FALSE),0)</f>
        <v>0</v>
      </c>
      <c r="C3258" s="20">
        <f>IFERROR(VLOOKUP(A3258,[1]Monitoramento_Base_somente_disp!$A:$L,6,FALSE),0)</f>
        <v>0</v>
      </c>
      <c r="D3258" s="20">
        <f>IFERROR(VLOOKUP(A3258,[1]Monitoramento_Base_somente_disp!$A:$L,7,FALSE),0)</f>
        <v>0</v>
      </c>
      <c r="E3258" s="20">
        <f>IFERROR(VLOOKUP(A3258,[1]Monitoramento_Base_somente_disp!$A:$L,8,FALSE),0)</f>
        <v>0</v>
      </c>
      <c r="F3258" s="20">
        <f>IFERROR(VLOOKUP(A3258,[1]Monitoramento_Base_somente_disp!$A:$L,9,FALSE),0)</f>
        <v>0</v>
      </c>
      <c r="G3258" s="28">
        <f>IFERROR(VLOOKUP(A3258,[1]Monitoramento_Base_somente_disp!$A:$L,10,FALSE),0)</f>
        <v>0</v>
      </c>
      <c r="H3258" s="27">
        <f>IFERROR(VLOOKUP(A3258,[2]webService!$A:$I,4,FALSE),0)</f>
        <v>0</v>
      </c>
      <c r="I3258" s="20">
        <f>IFERROR(VLOOKUP(A3258,[2]webService!$A:$II,5,FALSE),0)</f>
        <v>0</v>
      </c>
      <c r="J3258" s="20">
        <f>IFERROR(VLOOKUP(A3258,[2]webService!$A:$I,6,FALSE),0)</f>
        <v>0</v>
      </c>
      <c r="K3258" s="20">
        <f>IFERROR(VLOOKUP(A3258,[2]webService!$A:$I,7,FALSE),0)</f>
        <v>0</v>
      </c>
      <c r="L3258" s="20">
        <f>IFERROR(VLOOKUP(A3258,[2]webService!$A:$I,8,FALSE),0)</f>
        <v>0</v>
      </c>
      <c r="M3258" s="28">
        <f>IFERROR(VLOOKUP(A3258,[2]webService!$A:$I,9,FALSE),0)</f>
        <v>0</v>
      </c>
      <c r="N3258" s="27">
        <f>IFERROR(VLOOKUP(A3258,[3]soaBnafar!$A:$G,2,FALSE),0)</f>
        <v>0</v>
      </c>
      <c r="O3258" s="20">
        <f>IFERROR(VLOOKUP(A3258,[3]soaBnafar!$A:$H,3,FALSE),0)</f>
        <v>0</v>
      </c>
      <c r="P3258" s="20">
        <f>IFERROR(VLOOKUP(A3258,[3]soaBnafar!$A:$G,4,FALSE),0)</f>
        <v>0</v>
      </c>
      <c r="Q3258" s="20">
        <f>IFERROR(VLOOKUP(A3258,[3]soaBnafar!$A:$G,5,FALSE),0)</f>
        <v>0</v>
      </c>
      <c r="R3258" s="20">
        <f>IFERROR(VLOOKUP(A3258,[3]soaBnafar!$A:$G,6,FALSE),0)</f>
        <v>0</v>
      </c>
      <c r="S3258" s="20">
        <f>IFERROR(VLOOKUP(A3258,[3]soaBnafar!$A:$G,7,FALSE),0)</f>
        <v>0</v>
      </c>
      <c r="T3258" s="32">
        <f t="shared" si="602"/>
        <v>0</v>
      </c>
      <c r="U3258" s="21">
        <f t="shared" si="603"/>
        <v>0</v>
      </c>
      <c r="V3258" s="21">
        <f t="shared" si="604"/>
        <v>0</v>
      </c>
      <c r="W3258" s="21">
        <f t="shared" si="605"/>
        <v>0</v>
      </c>
      <c r="X3258" s="21">
        <f t="shared" si="606"/>
        <v>0</v>
      </c>
      <c r="Y3258" s="33">
        <f t="shared" si="607"/>
        <v>0</v>
      </c>
      <c r="Z3258" s="4" t="str">
        <f t="shared" si="608"/>
        <v>Não</v>
      </c>
      <c r="AA3258" s="4" t="str">
        <f t="shared" si="609"/>
        <v>Não</v>
      </c>
      <c r="AB3258" s="4" t="str">
        <f t="shared" si="610"/>
        <v>Não</v>
      </c>
      <c r="AC3258" s="4" t="str">
        <f t="shared" si="611"/>
        <v>Não</v>
      </c>
      <c r="AD3258" s="4" t="str">
        <f t="shared" si="612"/>
        <v>Não</v>
      </c>
      <c r="AE3258" s="30" t="str">
        <f t="shared" si="613"/>
        <v>Não</v>
      </c>
    </row>
    <row r="3259" spans="1:31" x14ac:dyDescent="0.25">
      <c r="A3259" s="23">
        <v>500220</v>
      </c>
      <c r="B3259" s="27">
        <f>IFERROR(VLOOKUP(A3259,[1]Monitoramento_Base_somente_disp!$A:$L,5,FALSE),0)</f>
        <v>0</v>
      </c>
      <c r="C3259" s="20">
        <f>IFERROR(VLOOKUP(A3259,[1]Monitoramento_Base_somente_disp!$A:$L,6,FALSE),0)</f>
        <v>0</v>
      </c>
      <c r="D3259" s="20">
        <f>IFERROR(VLOOKUP(A3259,[1]Monitoramento_Base_somente_disp!$A:$L,7,FALSE),0)</f>
        <v>0</v>
      </c>
      <c r="E3259" s="20">
        <f>IFERROR(VLOOKUP(A3259,[1]Monitoramento_Base_somente_disp!$A:$L,8,FALSE),0)</f>
        <v>0</v>
      </c>
      <c r="F3259" s="20">
        <f>IFERROR(VLOOKUP(A3259,[1]Monitoramento_Base_somente_disp!$A:$L,9,FALSE),0)</f>
        <v>0</v>
      </c>
      <c r="G3259" s="28">
        <f>IFERROR(VLOOKUP(A3259,[1]Monitoramento_Base_somente_disp!$A:$L,10,FALSE),0)</f>
        <v>0</v>
      </c>
      <c r="H3259" s="27">
        <f>IFERROR(VLOOKUP(A3259,[2]webService!$A:$I,4,FALSE),0)</f>
        <v>205964</v>
      </c>
      <c r="I3259" s="20">
        <f>IFERROR(VLOOKUP(A3259,[2]webService!$A:$II,5,FALSE),0)</f>
        <v>3430095</v>
      </c>
      <c r="J3259" s="20">
        <f>IFERROR(VLOOKUP(A3259,[2]webService!$A:$I,6,FALSE),0)</f>
        <v>0</v>
      </c>
      <c r="K3259" s="20">
        <f>IFERROR(VLOOKUP(A3259,[2]webService!$A:$I,7,FALSE),0)</f>
        <v>0</v>
      </c>
      <c r="L3259" s="20">
        <f>IFERROR(VLOOKUP(A3259,[2]webService!$A:$I,8,FALSE),0)</f>
        <v>0</v>
      </c>
      <c r="M3259" s="28">
        <f>IFERROR(VLOOKUP(A3259,[2]webService!$A:$I,9,FALSE),0)</f>
        <v>0</v>
      </c>
      <c r="N3259" s="27">
        <f>IFERROR(VLOOKUP(A3259,[3]soaBnafar!$A:$G,2,FALSE),0)</f>
        <v>0</v>
      </c>
      <c r="O3259" s="20">
        <f>IFERROR(VLOOKUP(A3259,[3]soaBnafar!$A:$H,3,FALSE),0)</f>
        <v>0</v>
      </c>
      <c r="P3259" s="20">
        <f>IFERROR(VLOOKUP(A3259,[3]soaBnafar!$A:$G,4,FALSE),0)</f>
        <v>0</v>
      </c>
      <c r="Q3259" s="20">
        <f>IFERROR(VLOOKUP(A3259,[3]soaBnafar!$A:$G,5,FALSE),0)</f>
        <v>0</v>
      </c>
      <c r="R3259" s="20">
        <f>IFERROR(VLOOKUP(A3259,[3]soaBnafar!$A:$G,6,FALSE),0)</f>
        <v>0</v>
      </c>
      <c r="S3259" s="20">
        <f>IFERROR(VLOOKUP(A3259,[3]soaBnafar!$A:$G,7,FALSE),0)</f>
        <v>0</v>
      </c>
      <c r="T3259" s="32">
        <f t="shared" si="602"/>
        <v>205964</v>
      </c>
      <c r="U3259" s="21">
        <f t="shared" si="603"/>
        <v>3430095</v>
      </c>
      <c r="V3259" s="21">
        <f t="shared" si="604"/>
        <v>0</v>
      </c>
      <c r="W3259" s="21">
        <f t="shared" si="605"/>
        <v>0</v>
      </c>
      <c r="X3259" s="21">
        <f t="shared" si="606"/>
        <v>0</v>
      </c>
      <c r="Y3259" s="33">
        <f t="shared" si="607"/>
        <v>0</v>
      </c>
      <c r="Z3259" s="4" t="str">
        <f t="shared" si="608"/>
        <v>Sim</v>
      </c>
      <c r="AA3259" s="4" t="str">
        <f t="shared" si="609"/>
        <v>Sim</v>
      </c>
      <c r="AB3259" s="4" t="str">
        <f t="shared" si="610"/>
        <v>Não</v>
      </c>
      <c r="AC3259" s="4" t="str">
        <f t="shared" si="611"/>
        <v>Não</v>
      </c>
      <c r="AD3259" s="4" t="str">
        <f t="shared" si="612"/>
        <v>Não</v>
      </c>
      <c r="AE3259" s="30" t="str">
        <f t="shared" si="613"/>
        <v>Não</v>
      </c>
    </row>
    <row r="3260" spans="1:31" x14ac:dyDescent="0.25">
      <c r="A3260" s="23">
        <v>500240</v>
      </c>
      <c r="B3260" s="27">
        <f>IFERROR(VLOOKUP(A3260,[1]Monitoramento_Base_somente_disp!$A:$L,5,FALSE),0)</f>
        <v>0</v>
      </c>
      <c r="C3260" s="20">
        <f>IFERROR(VLOOKUP(A3260,[1]Monitoramento_Base_somente_disp!$A:$L,6,FALSE),0)</f>
        <v>0</v>
      </c>
      <c r="D3260" s="20">
        <f>IFERROR(VLOOKUP(A3260,[1]Monitoramento_Base_somente_disp!$A:$L,7,FALSE),0)</f>
        <v>0</v>
      </c>
      <c r="E3260" s="20">
        <f>IFERROR(VLOOKUP(A3260,[1]Monitoramento_Base_somente_disp!$A:$L,8,FALSE),0)</f>
        <v>0</v>
      </c>
      <c r="F3260" s="20">
        <f>IFERROR(VLOOKUP(A3260,[1]Monitoramento_Base_somente_disp!$A:$L,9,FALSE),0)</f>
        <v>0</v>
      </c>
      <c r="G3260" s="28">
        <f>IFERROR(VLOOKUP(A3260,[1]Monitoramento_Base_somente_disp!$A:$L,10,FALSE),0)</f>
        <v>0</v>
      </c>
      <c r="H3260" s="27">
        <f>IFERROR(VLOOKUP(A3260,[2]webService!$A:$I,4,FALSE),0)</f>
        <v>0</v>
      </c>
      <c r="I3260" s="20">
        <f>IFERROR(VLOOKUP(A3260,[2]webService!$A:$II,5,FALSE),0)</f>
        <v>0</v>
      </c>
      <c r="J3260" s="20">
        <f>IFERROR(VLOOKUP(A3260,[2]webService!$A:$I,6,FALSE),0)</f>
        <v>0</v>
      </c>
      <c r="K3260" s="20">
        <f>IFERROR(VLOOKUP(A3260,[2]webService!$A:$I,7,FALSE),0)</f>
        <v>0</v>
      </c>
      <c r="L3260" s="20">
        <f>IFERROR(VLOOKUP(A3260,[2]webService!$A:$I,8,FALSE),0)</f>
        <v>0</v>
      </c>
      <c r="M3260" s="28">
        <f>IFERROR(VLOOKUP(A3260,[2]webService!$A:$I,9,FALSE),0)</f>
        <v>0</v>
      </c>
      <c r="N3260" s="27">
        <f>IFERROR(VLOOKUP(A3260,[3]soaBnafar!$A:$G,2,FALSE),0)</f>
        <v>0</v>
      </c>
      <c r="O3260" s="20">
        <f>IFERROR(VLOOKUP(A3260,[3]soaBnafar!$A:$H,3,FALSE),0)</f>
        <v>0</v>
      </c>
      <c r="P3260" s="20">
        <f>IFERROR(VLOOKUP(A3260,[3]soaBnafar!$A:$G,4,FALSE),0)</f>
        <v>0</v>
      </c>
      <c r="Q3260" s="20">
        <f>IFERROR(VLOOKUP(A3260,[3]soaBnafar!$A:$G,5,FALSE),0)</f>
        <v>0</v>
      </c>
      <c r="R3260" s="20">
        <f>IFERROR(VLOOKUP(A3260,[3]soaBnafar!$A:$G,6,FALSE),0)</f>
        <v>0</v>
      </c>
      <c r="S3260" s="20">
        <f>IFERROR(VLOOKUP(A3260,[3]soaBnafar!$A:$G,7,FALSE),0)</f>
        <v>0</v>
      </c>
      <c r="T3260" s="32">
        <f t="shared" si="602"/>
        <v>0</v>
      </c>
      <c r="U3260" s="21">
        <f t="shared" si="603"/>
        <v>0</v>
      </c>
      <c r="V3260" s="21">
        <f t="shared" si="604"/>
        <v>0</v>
      </c>
      <c r="W3260" s="21">
        <f t="shared" si="605"/>
        <v>0</v>
      </c>
      <c r="X3260" s="21">
        <f t="shared" si="606"/>
        <v>0</v>
      </c>
      <c r="Y3260" s="33">
        <f t="shared" si="607"/>
        <v>0</v>
      </c>
      <c r="Z3260" s="4" t="str">
        <f t="shared" si="608"/>
        <v>Não</v>
      </c>
      <c r="AA3260" s="4" t="str">
        <f t="shared" si="609"/>
        <v>Não</v>
      </c>
      <c r="AB3260" s="4" t="str">
        <f t="shared" si="610"/>
        <v>Não</v>
      </c>
      <c r="AC3260" s="4" t="str">
        <f t="shared" si="611"/>
        <v>Não</v>
      </c>
      <c r="AD3260" s="4" t="str">
        <f t="shared" si="612"/>
        <v>Não</v>
      </c>
      <c r="AE3260" s="30" t="str">
        <f t="shared" si="613"/>
        <v>Não</v>
      </c>
    </row>
    <row r="3261" spans="1:31" x14ac:dyDescent="0.25">
      <c r="A3261" s="23">
        <v>500280</v>
      </c>
      <c r="B3261" s="27">
        <f>IFERROR(VLOOKUP(A3261,[1]Monitoramento_Base_somente_disp!$A:$L,5,FALSE),0)</f>
        <v>0</v>
      </c>
      <c r="C3261" s="20">
        <f>IFERROR(VLOOKUP(A3261,[1]Monitoramento_Base_somente_disp!$A:$L,6,FALSE),0)</f>
        <v>0</v>
      </c>
      <c r="D3261" s="20">
        <f>IFERROR(VLOOKUP(A3261,[1]Monitoramento_Base_somente_disp!$A:$L,7,FALSE),0)</f>
        <v>0</v>
      </c>
      <c r="E3261" s="20">
        <f>IFERROR(VLOOKUP(A3261,[1]Monitoramento_Base_somente_disp!$A:$L,8,FALSE),0)</f>
        <v>0</v>
      </c>
      <c r="F3261" s="20">
        <f>IFERROR(VLOOKUP(A3261,[1]Monitoramento_Base_somente_disp!$A:$L,9,FALSE),0)</f>
        <v>0</v>
      </c>
      <c r="G3261" s="28">
        <f>IFERROR(VLOOKUP(A3261,[1]Monitoramento_Base_somente_disp!$A:$L,10,FALSE),0)</f>
        <v>0</v>
      </c>
      <c r="H3261" s="27">
        <f>IFERROR(VLOOKUP(A3261,[2]webService!$A:$I,4,FALSE),0)</f>
        <v>0</v>
      </c>
      <c r="I3261" s="20">
        <f>IFERROR(VLOOKUP(A3261,[2]webService!$A:$II,5,FALSE),0)</f>
        <v>0</v>
      </c>
      <c r="J3261" s="20">
        <f>IFERROR(VLOOKUP(A3261,[2]webService!$A:$I,6,FALSE),0)</f>
        <v>0</v>
      </c>
      <c r="K3261" s="20">
        <f>IFERROR(VLOOKUP(A3261,[2]webService!$A:$I,7,FALSE),0)</f>
        <v>0</v>
      </c>
      <c r="L3261" s="20">
        <f>IFERROR(VLOOKUP(A3261,[2]webService!$A:$I,8,FALSE),0)</f>
        <v>0</v>
      </c>
      <c r="M3261" s="28">
        <f>IFERROR(VLOOKUP(A3261,[2]webService!$A:$I,9,FALSE),0)</f>
        <v>0</v>
      </c>
      <c r="N3261" s="27">
        <f>IFERROR(VLOOKUP(A3261,[3]soaBnafar!$A:$G,2,FALSE),0)</f>
        <v>0</v>
      </c>
      <c r="O3261" s="20">
        <f>IFERROR(VLOOKUP(A3261,[3]soaBnafar!$A:$H,3,FALSE),0)</f>
        <v>0</v>
      </c>
      <c r="P3261" s="20">
        <f>IFERROR(VLOOKUP(A3261,[3]soaBnafar!$A:$G,4,FALSE),0)</f>
        <v>0</v>
      </c>
      <c r="Q3261" s="20">
        <f>IFERROR(VLOOKUP(A3261,[3]soaBnafar!$A:$G,5,FALSE),0)</f>
        <v>0</v>
      </c>
      <c r="R3261" s="20">
        <f>IFERROR(VLOOKUP(A3261,[3]soaBnafar!$A:$G,6,FALSE),0)</f>
        <v>0</v>
      </c>
      <c r="S3261" s="20">
        <f>IFERROR(VLOOKUP(A3261,[3]soaBnafar!$A:$G,7,FALSE),0)</f>
        <v>0</v>
      </c>
      <c r="T3261" s="32">
        <f t="shared" si="602"/>
        <v>0</v>
      </c>
      <c r="U3261" s="21">
        <f t="shared" si="603"/>
        <v>0</v>
      </c>
      <c r="V3261" s="21">
        <f t="shared" si="604"/>
        <v>0</v>
      </c>
      <c r="W3261" s="21">
        <f t="shared" si="605"/>
        <v>0</v>
      </c>
      <c r="X3261" s="21">
        <f t="shared" si="606"/>
        <v>0</v>
      </c>
      <c r="Y3261" s="33">
        <f t="shared" si="607"/>
        <v>0</v>
      </c>
      <c r="Z3261" s="4" t="str">
        <f t="shared" si="608"/>
        <v>Não</v>
      </c>
      <c r="AA3261" s="4" t="str">
        <f t="shared" si="609"/>
        <v>Não</v>
      </c>
      <c r="AB3261" s="4" t="str">
        <f t="shared" si="610"/>
        <v>Não</v>
      </c>
      <c r="AC3261" s="4" t="str">
        <f t="shared" si="611"/>
        <v>Não</v>
      </c>
      <c r="AD3261" s="4" t="str">
        <f t="shared" si="612"/>
        <v>Não</v>
      </c>
      <c r="AE3261" s="30" t="str">
        <f t="shared" si="613"/>
        <v>Não</v>
      </c>
    </row>
    <row r="3262" spans="1:31" x14ac:dyDescent="0.25">
      <c r="A3262" s="23">
        <v>500310</v>
      </c>
      <c r="B3262" s="27">
        <f>IFERROR(VLOOKUP(A3262,[1]Monitoramento_Base_somente_disp!$A:$L,5,FALSE),0)</f>
        <v>0</v>
      </c>
      <c r="C3262" s="20">
        <f>IFERROR(VLOOKUP(A3262,[1]Monitoramento_Base_somente_disp!$A:$L,6,FALSE),0)</f>
        <v>0</v>
      </c>
      <c r="D3262" s="20">
        <f>IFERROR(VLOOKUP(A3262,[1]Monitoramento_Base_somente_disp!$A:$L,7,FALSE),0)</f>
        <v>0</v>
      </c>
      <c r="E3262" s="20">
        <f>IFERROR(VLOOKUP(A3262,[1]Monitoramento_Base_somente_disp!$A:$L,8,FALSE),0)</f>
        <v>0</v>
      </c>
      <c r="F3262" s="20">
        <f>IFERROR(VLOOKUP(A3262,[1]Monitoramento_Base_somente_disp!$A:$L,9,FALSE),0)</f>
        <v>0</v>
      </c>
      <c r="G3262" s="28">
        <f>IFERROR(VLOOKUP(A3262,[1]Monitoramento_Base_somente_disp!$A:$L,10,FALSE),0)</f>
        <v>0</v>
      </c>
      <c r="H3262" s="27">
        <f>IFERROR(VLOOKUP(A3262,[2]webService!$A:$I,4,FALSE),0)</f>
        <v>54319</v>
      </c>
      <c r="I3262" s="20">
        <f>IFERROR(VLOOKUP(A3262,[2]webService!$A:$II,5,FALSE),0)</f>
        <v>382864</v>
      </c>
      <c r="J3262" s="20">
        <f>IFERROR(VLOOKUP(A3262,[2]webService!$A:$I,6,FALSE),0)</f>
        <v>0</v>
      </c>
      <c r="K3262" s="20">
        <f>IFERROR(VLOOKUP(A3262,[2]webService!$A:$I,7,FALSE),0)</f>
        <v>0</v>
      </c>
      <c r="L3262" s="20">
        <f>IFERROR(VLOOKUP(A3262,[2]webService!$A:$I,8,FALSE),0)</f>
        <v>0</v>
      </c>
      <c r="M3262" s="28">
        <f>IFERROR(VLOOKUP(A3262,[2]webService!$A:$I,9,FALSE),0)</f>
        <v>0</v>
      </c>
      <c r="N3262" s="27">
        <f>IFERROR(VLOOKUP(A3262,[3]soaBnafar!$A:$G,2,FALSE),0)</f>
        <v>0</v>
      </c>
      <c r="O3262" s="20">
        <f>IFERROR(VLOOKUP(A3262,[3]soaBnafar!$A:$H,3,FALSE),0)</f>
        <v>0</v>
      </c>
      <c r="P3262" s="20">
        <f>IFERROR(VLOOKUP(A3262,[3]soaBnafar!$A:$G,4,FALSE),0)</f>
        <v>0</v>
      </c>
      <c r="Q3262" s="20">
        <f>IFERROR(VLOOKUP(A3262,[3]soaBnafar!$A:$G,5,FALSE),0)</f>
        <v>0</v>
      </c>
      <c r="R3262" s="20">
        <f>IFERROR(VLOOKUP(A3262,[3]soaBnafar!$A:$G,6,FALSE),0)</f>
        <v>0</v>
      </c>
      <c r="S3262" s="20">
        <f>IFERROR(VLOOKUP(A3262,[3]soaBnafar!$A:$G,7,FALSE),0)</f>
        <v>0</v>
      </c>
      <c r="T3262" s="32">
        <f t="shared" si="602"/>
        <v>54319</v>
      </c>
      <c r="U3262" s="21">
        <f t="shared" si="603"/>
        <v>382864</v>
      </c>
      <c r="V3262" s="21">
        <f t="shared" si="604"/>
        <v>0</v>
      </c>
      <c r="W3262" s="21">
        <f t="shared" si="605"/>
        <v>0</v>
      </c>
      <c r="X3262" s="21">
        <f t="shared" si="606"/>
        <v>0</v>
      </c>
      <c r="Y3262" s="33">
        <f t="shared" si="607"/>
        <v>0</v>
      </c>
      <c r="Z3262" s="4" t="str">
        <f t="shared" si="608"/>
        <v>Sim</v>
      </c>
      <c r="AA3262" s="4" t="str">
        <f t="shared" si="609"/>
        <v>Sim</v>
      </c>
      <c r="AB3262" s="4" t="str">
        <f t="shared" si="610"/>
        <v>Não</v>
      </c>
      <c r="AC3262" s="4" t="str">
        <f t="shared" si="611"/>
        <v>Não</v>
      </c>
      <c r="AD3262" s="4" t="str">
        <f t="shared" si="612"/>
        <v>Não</v>
      </c>
      <c r="AE3262" s="30" t="str">
        <f t="shared" si="613"/>
        <v>Não</v>
      </c>
    </row>
    <row r="3263" spans="1:31" x14ac:dyDescent="0.25">
      <c r="A3263" s="23">
        <v>500315</v>
      </c>
      <c r="B3263" s="27">
        <f>IFERROR(VLOOKUP(A3263,[1]Monitoramento_Base_somente_disp!$A:$L,5,FALSE),0)</f>
        <v>0</v>
      </c>
      <c r="C3263" s="20">
        <f>IFERROR(VLOOKUP(A3263,[1]Monitoramento_Base_somente_disp!$A:$L,6,FALSE),0)</f>
        <v>199853248</v>
      </c>
      <c r="D3263" s="20">
        <f>IFERROR(VLOOKUP(A3263,[1]Monitoramento_Base_somente_disp!$A:$L,7,FALSE),0)</f>
        <v>0</v>
      </c>
      <c r="E3263" s="20">
        <f>IFERROR(VLOOKUP(A3263,[1]Monitoramento_Base_somente_disp!$A:$L,8,FALSE),0)</f>
        <v>99926624</v>
      </c>
      <c r="F3263" s="20">
        <f>IFERROR(VLOOKUP(A3263,[1]Monitoramento_Base_somente_disp!$A:$L,9,FALSE),0)</f>
        <v>0</v>
      </c>
      <c r="G3263" s="28">
        <f>IFERROR(VLOOKUP(A3263,[1]Monitoramento_Base_somente_disp!$A:$L,10,FALSE),0)</f>
        <v>0</v>
      </c>
      <c r="H3263" s="27">
        <f>IFERROR(VLOOKUP(A3263,[2]webService!$A:$I,4,FALSE),0)</f>
        <v>0</v>
      </c>
      <c r="I3263" s="20">
        <f>IFERROR(VLOOKUP(A3263,[2]webService!$A:$II,5,FALSE),0)</f>
        <v>0</v>
      </c>
      <c r="J3263" s="20">
        <f>IFERROR(VLOOKUP(A3263,[2]webService!$A:$I,6,FALSE),0)</f>
        <v>0</v>
      </c>
      <c r="K3263" s="20">
        <f>IFERROR(VLOOKUP(A3263,[2]webService!$A:$I,7,FALSE),0)</f>
        <v>0</v>
      </c>
      <c r="L3263" s="20">
        <f>IFERROR(VLOOKUP(A3263,[2]webService!$A:$I,8,FALSE),0)</f>
        <v>0</v>
      </c>
      <c r="M3263" s="28">
        <f>IFERROR(VLOOKUP(A3263,[2]webService!$A:$I,9,FALSE),0)</f>
        <v>0</v>
      </c>
      <c r="N3263" s="27">
        <f>IFERROR(VLOOKUP(A3263,[3]soaBnafar!$A:$G,2,FALSE),0)</f>
        <v>0</v>
      </c>
      <c r="O3263" s="20">
        <f>IFERROR(VLOOKUP(A3263,[3]soaBnafar!$A:$H,3,FALSE),0)</f>
        <v>0</v>
      </c>
      <c r="P3263" s="20">
        <f>IFERROR(VLOOKUP(A3263,[3]soaBnafar!$A:$G,4,FALSE),0)</f>
        <v>0</v>
      </c>
      <c r="Q3263" s="20">
        <f>IFERROR(VLOOKUP(A3263,[3]soaBnafar!$A:$G,5,FALSE),0)</f>
        <v>0</v>
      </c>
      <c r="R3263" s="20">
        <f>IFERROR(VLOOKUP(A3263,[3]soaBnafar!$A:$G,6,FALSE),0)</f>
        <v>0</v>
      </c>
      <c r="S3263" s="20">
        <f>IFERROR(VLOOKUP(A3263,[3]soaBnafar!$A:$G,7,FALSE),0)</f>
        <v>0</v>
      </c>
      <c r="T3263" s="32">
        <f t="shared" si="602"/>
        <v>0</v>
      </c>
      <c r="U3263" s="21">
        <f t="shared" si="603"/>
        <v>199853248</v>
      </c>
      <c r="V3263" s="21">
        <f t="shared" si="604"/>
        <v>0</v>
      </c>
      <c r="W3263" s="21">
        <f t="shared" si="605"/>
        <v>99926624</v>
      </c>
      <c r="X3263" s="21">
        <f t="shared" si="606"/>
        <v>0</v>
      </c>
      <c r="Y3263" s="33">
        <f t="shared" si="607"/>
        <v>0</v>
      </c>
      <c r="Z3263" s="4" t="str">
        <f t="shared" si="608"/>
        <v>Não</v>
      </c>
      <c r="AA3263" s="4" t="str">
        <f t="shared" si="609"/>
        <v>Sim</v>
      </c>
      <c r="AB3263" s="4" t="str">
        <f t="shared" si="610"/>
        <v>Não</v>
      </c>
      <c r="AC3263" s="4" t="str">
        <f t="shared" si="611"/>
        <v>Sim</v>
      </c>
      <c r="AD3263" s="4" t="str">
        <f t="shared" si="612"/>
        <v>Não</v>
      </c>
      <c r="AE3263" s="30" t="str">
        <f t="shared" si="613"/>
        <v>Não</v>
      </c>
    </row>
    <row r="3264" spans="1:31" x14ac:dyDescent="0.25">
      <c r="A3264" s="23">
        <v>500330</v>
      </c>
      <c r="B3264" s="27">
        <f>IFERROR(VLOOKUP(A3264,[1]Monitoramento_Base_somente_disp!$A:$L,5,FALSE),0)</f>
        <v>0</v>
      </c>
      <c r="C3264" s="20">
        <f>IFERROR(VLOOKUP(A3264,[1]Monitoramento_Base_somente_disp!$A:$L,6,FALSE),0)</f>
        <v>4908693132</v>
      </c>
      <c r="D3264" s="20">
        <f>IFERROR(VLOOKUP(A3264,[1]Monitoramento_Base_somente_disp!$A:$L,7,FALSE),0)</f>
        <v>0</v>
      </c>
      <c r="E3264" s="20">
        <f>IFERROR(VLOOKUP(A3264,[1]Monitoramento_Base_somente_disp!$A:$L,8,FALSE),0)</f>
        <v>2454346566</v>
      </c>
      <c r="F3264" s="20">
        <f>IFERROR(VLOOKUP(A3264,[1]Monitoramento_Base_somente_disp!$A:$L,9,FALSE),0)</f>
        <v>0</v>
      </c>
      <c r="G3264" s="28">
        <f>IFERROR(VLOOKUP(A3264,[1]Monitoramento_Base_somente_disp!$A:$L,10,FALSE),0)</f>
        <v>0</v>
      </c>
      <c r="H3264" s="27">
        <f>IFERROR(VLOOKUP(A3264,[2]webService!$A:$I,4,FALSE),0)</f>
        <v>0</v>
      </c>
      <c r="I3264" s="20">
        <f>IFERROR(VLOOKUP(A3264,[2]webService!$A:$II,5,FALSE),0)</f>
        <v>0</v>
      </c>
      <c r="J3264" s="20">
        <f>IFERROR(VLOOKUP(A3264,[2]webService!$A:$I,6,FALSE),0)</f>
        <v>0</v>
      </c>
      <c r="K3264" s="20">
        <f>IFERROR(VLOOKUP(A3264,[2]webService!$A:$I,7,FALSE),0)</f>
        <v>0</v>
      </c>
      <c r="L3264" s="20">
        <f>IFERROR(VLOOKUP(A3264,[2]webService!$A:$I,8,FALSE),0)</f>
        <v>0</v>
      </c>
      <c r="M3264" s="28">
        <f>IFERROR(VLOOKUP(A3264,[2]webService!$A:$I,9,FALSE),0)</f>
        <v>0</v>
      </c>
      <c r="N3264" s="27">
        <f>IFERROR(VLOOKUP(A3264,[3]soaBnafar!$A:$G,2,FALSE),0)</f>
        <v>0</v>
      </c>
      <c r="O3264" s="20">
        <f>IFERROR(VLOOKUP(A3264,[3]soaBnafar!$A:$H,3,FALSE),0)</f>
        <v>0</v>
      </c>
      <c r="P3264" s="20">
        <f>IFERROR(VLOOKUP(A3264,[3]soaBnafar!$A:$G,4,FALSE),0)</f>
        <v>0</v>
      </c>
      <c r="Q3264" s="20">
        <f>IFERROR(VLOOKUP(A3264,[3]soaBnafar!$A:$G,5,FALSE),0)</f>
        <v>0</v>
      </c>
      <c r="R3264" s="20">
        <f>IFERROR(VLOOKUP(A3264,[3]soaBnafar!$A:$G,6,FALSE),0)</f>
        <v>0</v>
      </c>
      <c r="S3264" s="20">
        <f>IFERROR(VLOOKUP(A3264,[3]soaBnafar!$A:$G,7,FALSE),0)</f>
        <v>0</v>
      </c>
      <c r="T3264" s="32">
        <f t="shared" si="602"/>
        <v>0</v>
      </c>
      <c r="U3264" s="21">
        <f t="shared" si="603"/>
        <v>4908693132</v>
      </c>
      <c r="V3264" s="21">
        <f t="shared" si="604"/>
        <v>0</v>
      </c>
      <c r="W3264" s="21">
        <f t="shared" si="605"/>
        <v>2454346566</v>
      </c>
      <c r="X3264" s="21">
        <f t="shared" si="606"/>
        <v>0</v>
      </c>
      <c r="Y3264" s="33">
        <f t="shared" si="607"/>
        <v>0</v>
      </c>
      <c r="Z3264" s="4" t="str">
        <f t="shared" si="608"/>
        <v>Não</v>
      </c>
      <c r="AA3264" s="4" t="str">
        <f t="shared" si="609"/>
        <v>Sim</v>
      </c>
      <c r="AB3264" s="4" t="str">
        <f t="shared" si="610"/>
        <v>Não</v>
      </c>
      <c r="AC3264" s="4" t="str">
        <f t="shared" si="611"/>
        <v>Sim</v>
      </c>
      <c r="AD3264" s="4" t="str">
        <f t="shared" si="612"/>
        <v>Não</v>
      </c>
      <c r="AE3264" s="30" t="str">
        <f t="shared" si="613"/>
        <v>Não</v>
      </c>
    </row>
    <row r="3265" spans="1:31" x14ac:dyDescent="0.25">
      <c r="A3265" s="23">
        <v>500348</v>
      </c>
      <c r="B3265" s="27">
        <f>IFERROR(VLOOKUP(A3265,[1]Monitoramento_Base_somente_disp!$A:$L,5,FALSE),0)</f>
        <v>0</v>
      </c>
      <c r="C3265" s="20">
        <f>IFERROR(VLOOKUP(A3265,[1]Monitoramento_Base_somente_disp!$A:$L,6,FALSE),0)</f>
        <v>33168604</v>
      </c>
      <c r="D3265" s="20">
        <f>IFERROR(VLOOKUP(A3265,[1]Monitoramento_Base_somente_disp!$A:$L,7,FALSE),0)</f>
        <v>0</v>
      </c>
      <c r="E3265" s="20">
        <f>IFERROR(VLOOKUP(A3265,[1]Monitoramento_Base_somente_disp!$A:$L,8,FALSE),0)</f>
        <v>16584302</v>
      </c>
      <c r="F3265" s="20">
        <f>IFERROR(VLOOKUP(A3265,[1]Monitoramento_Base_somente_disp!$A:$L,9,FALSE),0)</f>
        <v>0</v>
      </c>
      <c r="G3265" s="28">
        <f>IFERROR(VLOOKUP(A3265,[1]Monitoramento_Base_somente_disp!$A:$L,10,FALSE),0)</f>
        <v>0</v>
      </c>
      <c r="H3265" s="27">
        <f>IFERROR(VLOOKUP(A3265,[2]webService!$A:$I,4,FALSE),0)</f>
        <v>0</v>
      </c>
      <c r="I3265" s="20">
        <f>IFERROR(VLOOKUP(A3265,[2]webService!$A:$II,5,FALSE),0)</f>
        <v>0</v>
      </c>
      <c r="J3265" s="20">
        <f>IFERROR(VLOOKUP(A3265,[2]webService!$A:$I,6,FALSE),0)</f>
        <v>0</v>
      </c>
      <c r="K3265" s="20">
        <f>IFERROR(VLOOKUP(A3265,[2]webService!$A:$I,7,FALSE),0)</f>
        <v>0</v>
      </c>
      <c r="L3265" s="20">
        <f>IFERROR(VLOOKUP(A3265,[2]webService!$A:$I,8,FALSE),0)</f>
        <v>0</v>
      </c>
      <c r="M3265" s="28">
        <f>IFERROR(VLOOKUP(A3265,[2]webService!$A:$I,9,FALSE),0)</f>
        <v>0</v>
      </c>
      <c r="N3265" s="27">
        <f>IFERROR(VLOOKUP(A3265,[3]soaBnafar!$A:$G,2,FALSE),0)</f>
        <v>0</v>
      </c>
      <c r="O3265" s="20">
        <f>IFERROR(VLOOKUP(A3265,[3]soaBnafar!$A:$H,3,FALSE),0)</f>
        <v>0</v>
      </c>
      <c r="P3265" s="20">
        <f>IFERROR(VLOOKUP(A3265,[3]soaBnafar!$A:$G,4,FALSE),0)</f>
        <v>0</v>
      </c>
      <c r="Q3265" s="20">
        <f>IFERROR(VLOOKUP(A3265,[3]soaBnafar!$A:$G,5,FALSE),0)</f>
        <v>0</v>
      </c>
      <c r="R3265" s="20">
        <f>IFERROR(VLOOKUP(A3265,[3]soaBnafar!$A:$G,6,FALSE),0)</f>
        <v>0</v>
      </c>
      <c r="S3265" s="20">
        <f>IFERROR(VLOOKUP(A3265,[3]soaBnafar!$A:$G,7,FALSE),0)</f>
        <v>0</v>
      </c>
      <c r="T3265" s="32">
        <f t="shared" si="602"/>
        <v>0</v>
      </c>
      <c r="U3265" s="21">
        <f t="shared" si="603"/>
        <v>33168604</v>
      </c>
      <c r="V3265" s="21">
        <f t="shared" si="604"/>
        <v>0</v>
      </c>
      <c r="W3265" s="21">
        <f t="shared" si="605"/>
        <v>16584302</v>
      </c>
      <c r="X3265" s="21">
        <f t="shared" si="606"/>
        <v>0</v>
      </c>
      <c r="Y3265" s="33">
        <f t="shared" si="607"/>
        <v>0</v>
      </c>
      <c r="Z3265" s="4" t="str">
        <f t="shared" si="608"/>
        <v>Não</v>
      </c>
      <c r="AA3265" s="4" t="str">
        <f t="shared" si="609"/>
        <v>Sim</v>
      </c>
      <c r="AB3265" s="4" t="str">
        <f t="shared" si="610"/>
        <v>Não</v>
      </c>
      <c r="AC3265" s="4" t="str">
        <f t="shared" si="611"/>
        <v>Sim</v>
      </c>
      <c r="AD3265" s="4" t="str">
        <f t="shared" si="612"/>
        <v>Não</v>
      </c>
      <c r="AE3265" s="30" t="str">
        <f t="shared" si="613"/>
        <v>Não</v>
      </c>
    </row>
    <row r="3266" spans="1:31" x14ac:dyDescent="0.25">
      <c r="A3266" s="23">
        <v>500350</v>
      </c>
      <c r="B3266" s="27">
        <f>IFERROR(VLOOKUP(A3266,[1]Monitoramento_Base_somente_disp!$A:$L,5,FALSE),0)</f>
        <v>0</v>
      </c>
      <c r="C3266" s="20">
        <f>IFERROR(VLOOKUP(A3266,[1]Monitoramento_Base_somente_disp!$A:$L,6,FALSE),0)</f>
        <v>0</v>
      </c>
      <c r="D3266" s="20">
        <f>IFERROR(VLOOKUP(A3266,[1]Monitoramento_Base_somente_disp!$A:$L,7,FALSE),0)</f>
        <v>0</v>
      </c>
      <c r="E3266" s="20">
        <f>IFERROR(VLOOKUP(A3266,[1]Monitoramento_Base_somente_disp!$A:$L,8,FALSE),0)</f>
        <v>0</v>
      </c>
      <c r="F3266" s="20">
        <f>IFERROR(VLOOKUP(A3266,[1]Monitoramento_Base_somente_disp!$A:$L,9,FALSE),0)</f>
        <v>0</v>
      </c>
      <c r="G3266" s="28">
        <f>IFERROR(VLOOKUP(A3266,[1]Monitoramento_Base_somente_disp!$A:$L,10,FALSE),0)</f>
        <v>0</v>
      </c>
      <c r="H3266" s="27">
        <f>IFERROR(VLOOKUP(A3266,[2]webService!$A:$I,4,FALSE),0)</f>
        <v>0</v>
      </c>
      <c r="I3266" s="20">
        <f>IFERROR(VLOOKUP(A3266,[2]webService!$A:$II,5,FALSE),0)</f>
        <v>0</v>
      </c>
      <c r="J3266" s="20">
        <f>IFERROR(VLOOKUP(A3266,[2]webService!$A:$I,6,FALSE),0)</f>
        <v>0</v>
      </c>
      <c r="K3266" s="20">
        <f>IFERROR(VLOOKUP(A3266,[2]webService!$A:$I,7,FALSE),0)</f>
        <v>0</v>
      </c>
      <c r="L3266" s="20">
        <f>IFERROR(VLOOKUP(A3266,[2]webService!$A:$I,8,FALSE),0)</f>
        <v>0</v>
      </c>
      <c r="M3266" s="28">
        <f>IFERROR(VLOOKUP(A3266,[2]webService!$A:$I,9,FALSE),0)</f>
        <v>0</v>
      </c>
      <c r="N3266" s="27">
        <f>IFERROR(VLOOKUP(A3266,[3]soaBnafar!$A:$G,2,FALSE),0)</f>
        <v>0</v>
      </c>
      <c r="O3266" s="20">
        <f>IFERROR(VLOOKUP(A3266,[3]soaBnafar!$A:$H,3,FALSE),0)</f>
        <v>0</v>
      </c>
      <c r="P3266" s="20">
        <f>IFERROR(VLOOKUP(A3266,[3]soaBnafar!$A:$G,4,FALSE),0)</f>
        <v>0</v>
      </c>
      <c r="Q3266" s="20">
        <f>IFERROR(VLOOKUP(A3266,[3]soaBnafar!$A:$G,5,FALSE),0)</f>
        <v>0</v>
      </c>
      <c r="R3266" s="20">
        <f>IFERROR(VLOOKUP(A3266,[3]soaBnafar!$A:$G,6,FALSE),0)</f>
        <v>0</v>
      </c>
      <c r="S3266" s="20">
        <f>IFERROR(VLOOKUP(A3266,[3]soaBnafar!$A:$G,7,FALSE),0)</f>
        <v>0</v>
      </c>
      <c r="T3266" s="32">
        <f t="shared" si="602"/>
        <v>0</v>
      </c>
      <c r="U3266" s="21">
        <f t="shared" si="603"/>
        <v>0</v>
      </c>
      <c r="V3266" s="21">
        <f t="shared" si="604"/>
        <v>0</v>
      </c>
      <c r="W3266" s="21">
        <f t="shared" si="605"/>
        <v>0</v>
      </c>
      <c r="X3266" s="21">
        <f t="shared" si="606"/>
        <v>0</v>
      </c>
      <c r="Y3266" s="33">
        <f t="shared" si="607"/>
        <v>0</v>
      </c>
      <c r="Z3266" s="4" t="str">
        <f t="shared" si="608"/>
        <v>Não</v>
      </c>
      <c r="AA3266" s="4" t="str">
        <f t="shared" si="609"/>
        <v>Não</v>
      </c>
      <c r="AB3266" s="4" t="str">
        <f t="shared" si="610"/>
        <v>Não</v>
      </c>
      <c r="AC3266" s="4" t="str">
        <f t="shared" si="611"/>
        <v>Não</v>
      </c>
      <c r="AD3266" s="4" t="str">
        <f t="shared" si="612"/>
        <v>Não</v>
      </c>
      <c r="AE3266" s="30" t="str">
        <f t="shared" si="613"/>
        <v>Não</v>
      </c>
    </row>
    <row r="3267" spans="1:31" x14ac:dyDescent="0.25">
      <c r="A3267" s="23">
        <v>500375</v>
      </c>
      <c r="B3267" s="27">
        <f>IFERROR(VLOOKUP(A3267,[1]Monitoramento_Base_somente_disp!$A:$L,5,FALSE),0)</f>
        <v>0</v>
      </c>
      <c r="C3267" s="20">
        <f>IFERROR(VLOOKUP(A3267,[1]Monitoramento_Base_somente_disp!$A:$L,6,FALSE),0)</f>
        <v>0</v>
      </c>
      <c r="D3267" s="20">
        <f>IFERROR(VLOOKUP(A3267,[1]Monitoramento_Base_somente_disp!$A:$L,7,FALSE),0)</f>
        <v>0</v>
      </c>
      <c r="E3267" s="20">
        <f>IFERROR(VLOOKUP(A3267,[1]Monitoramento_Base_somente_disp!$A:$L,8,FALSE),0)</f>
        <v>0</v>
      </c>
      <c r="F3267" s="20">
        <f>IFERROR(VLOOKUP(A3267,[1]Monitoramento_Base_somente_disp!$A:$L,9,FALSE),0)</f>
        <v>0</v>
      </c>
      <c r="G3267" s="28">
        <f>IFERROR(VLOOKUP(A3267,[1]Monitoramento_Base_somente_disp!$A:$L,10,FALSE),0)</f>
        <v>0</v>
      </c>
      <c r="H3267" s="27">
        <f>IFERROR(VLOOKUP(A3267,[2]webService!$A:$I,4,FALSE),0)</f>
        <v>56877</v>
      </c>
      <c r="I3267" s="20">
        <f>IFERROR(VLOOKUP(A3267,[2]webService!$A:$II,5,FALSE),0)</f>
        <v>526671</v>
      </c>
      <c r="J3267" s="20">
        <f>IFERROR(VLOOKUP(A3267,[2]webService!$A:$I,6,FALSE),0)</f>
        <v>0</v>
      </c>
      <c r="K3267" s="20">
        <f>IFERROR(VLOOKUP(A3267,[2]webService!$A:$I,7,FALSE),0)</f>
        <v>0</v>
      </c>
      <c r="L3267" s="20">
        <f>IFERROR(VLOOKUP(A3267,[2]webService!$A:$I,8,FALSE),0)</f>
        <v>0</v>
      </c>
      <c r="M3267" s="28">
        <f>IFERROR(VLOOKUP(A3267,[2]webService!$A:$I,9,FALSE),0)</f>
        <v>0</v>
      </c>
      <c r="N3267" s="27">
        <f>IFERROR(VLOOKUP(A3267,[3]soaBnafar!$A:$G,2,FALSE),0)</f>
        <v>0</v>
      </c>
      <c r="O3267" s="20">
        <f>IFERROR(VLOOKUP(A3267,[3]soaBnafar!$A:$H,3,FALSE),0)</f>
        <v>0</v>
      </c>
      <c r="P3267" s="20">
        <f>IFERROR(VLOOKUP(A3267,[3]soaBnafar!$A:$G,4,FALSE),0)</f>
        <v>0</v>
      </c>
      <c r="Q3267" s="20">
        <f>IFERROR(VLOOKUP(A3267,[3]soaBnafar!$A:$G,5,FALSE),0)</f>
        <v>0</v>
      </c>
      <c r="R3267" s="20">
        <f>IFERROR(VLOOKUP(A3267,[3]soaBnafar!$A:$G,6,FALSE),0)</f>
        <v>0</v>
      </c>
      <c r="S3267" s="20">
        <f>IFERROR(VLOOKUP(A3267,[3]soaBnafar!$A:$G,7,FALSE),0)</f>
        <v>0</v>
      </c>
      <c r="T3267" s="32">
        <f t="shared" si="602"/>
        <v>56877</v>
      </c>
      <c r="U3267" s="21">
        <f t="shared" si="603"/>
        <v>526671</v>
      </c>
      <c r="V3267" s="21">
        <f t="shared" si="604"/>
        <v>0</v>
      </c>
      <c r="W3267" s="21">
        <f t="shared" si="605"/>
        <v>0</v>
      </c>
      <c r="X3267" s="21">
        <f t="shared" si="606"/>
        <v>0</v>
      </c>
      <c r="Y3267" s="33">
        <f t="shared" si="607"/>
        <v>0</v>
      </c>
      <c r="Z3267" s="4" t="str">
        <f t="shared" si="608"/>
        <v>Sim</v>
      </c>
      <c r="AA3267" s="4" t="str">
        <f t="shared" si="609"/>
        <v>Sim</v>
      </c>
      <c r="AB3267" s="4" t="str">
        <f t="shared" si="610"/>
        <v>Não</v>
      </c>
      <c r="AC3267" s="4" t="str">
        <f t="shared" si="611"/>
        <v>Não</v>
      </c>
      <c r="AD3267" s="4" t="str">
        <f t="shared" si="612"/>
        <v>Não</v>
      </c>
      <c r="AE3267" s="30" t="str">
        <f t="shared" si="613"/>
        <v>Não</v>
      </c>
    </row>
    <row r="3268" spans="1:31" x14ac:dyDescent="0.25">
      <c r="A3268" s="23">
        <v>500390</v>
      </c>
      <c r="B3268" s="27">
        <f>IFERROR(VLOOKUP(A3268,[1]Monitoramento_Base_somente_disp!$A:$L,5,FALSE),0)</f>
        <v>0</v>
      </c>
      <c r="C3268" s="20">
        <f>IFERROR(VLOOKUP(A3268,[1]Monitoramento_Base_somente_disp!$A:$L,6,FALSE),0)</f>
        <v>0</v>
      </c>
      <c r="D3268" s="20">
        <f>IFERROR(VLOOKUP(A3268,[1]Monitoramento_Base_somente_disp!$A:$L,7,FALSE),0)</f>
        <v>0</v>
      </c>
      <c r="E3268" s="20">
        <f>IFERROR(VLOOKUP(A3268,[1]Monitoramento_Base_somente_disp!$A:$L,8,FALSE),0)</f>
        <v>0</v>
      </c>
      <c r="F3268" s="20">
        <f>IFERROR(VLOOKUP(A3268,[1]Monitoramento_Base_somente_disp!$A:$L,9,FALSE),0)</f>
        <v>0</v>
      </c>
      <c r="G3268" s="28">
        <f>IFERROR(VLOOKUP(A3268,[1]Monitoramento_Base_somente_disp!$A:$L,10,FALSE),0)</f>
        <v>0</v>
      </c>
      <c r="H3268" s="27">
        <f>IFERROR(VLOOKUP(A3268,[2]webService!$A:$I,4,FALSE),0)</f>
        <v>0</v>
      </c>
      <c r="I3268" s="20">
        <f>IFERROR(VLOOKUP(A3268,[2]webService!$A:$II,5,FALSE),0)</f>
        <v>0</v>
      </c>
      <c r="J3268" s="20">
        <f>IFERROR(VLOOKUP(A3268,[2]webService!$A:$I,6,FALSE),0)</f>
        <v>0</v>
      </c>
      <c r="K3268" s="20">
        <f>IFERROR(VLOOKUP(A3268,[2]webService!$A:$I,7,FALSE),0)</f>
        <v>0</v>
      </c>
      <c r="L3268" s="20">
        <f>IFERROR(VLOOKUP(A3268,[2]webService!$A:$I,8,FALSE),0)</f>
        <v>0</v>
      </c>
      <c r="M3268" s="28">
        <f>IFERROR(VLOOKUP(A3268,[2]webService!$A:$I,9,FALSE),0)</f>
        <v>0</v>
      </c>
      <c r="N3268" s="27">
        <f>IFERROR(VLOOKUP(A3268,[3]soaBnafar!$A:$G,2,FALSE),0)</f>
        <v>0</v>
      </c>
      <c r="O3268" s="20">
        <f>IFERROR(VLOOKUP(A3268,[3]soaBnafar!$A:$H,3,FALSE),0)</f>
        <v>0</v>
      </c>
      <c r="P3268" s="20">
        <f>IFERROR(VLOOKUP(A3268,[3]soaBnafar!$A:$G,4,FALSE),0)</f>
        <v>0</v>
      </c>
      <c r="Q3268" s="20">
        <f>IFERROR(VLOOKUP(A3268,[3]soaBnafar!$A:$G,5,FALSE),0)</f>
        <v>0</v>
      </c>
      <c r="R3268" s="20">
        <f>IFERROR(VLOOKUP(A3268,[3]soaBnafar!$A:$G,6,FALSE),0)</f>
        <v>0</v>
      </c>
      <c r="S3268" s="20">
        <f>IFERROR(VLOOKUP(A3268,[3]soaBnafar!$A:$G,7,FALSE),0)</f>
        <v>0</v>
      </c>
      <c r="T3268" s="32">
        <f t="shared" si="602"/>
        <v>0</v>
      </c>
      <c r="U3268" s="21">
        <f t="shared" si="603"/>
        <v>0</v>
      </c>
      <c r="V3268" s="21">
        <f t="shared" si="604"/>
        <v>0</v>
      </c>
      <c r="W3268" s="21">
        <f t="shared" si="605"/>
        <v>0</v>
      </c>
      <c r="X3268" s="21">
        <f t="shared" si="606"/>
        <v>0</v>
      </c>
      <c r="Y3268" s="33">
        <f t="shared" si="607"/>
        <v>0</v>
      </c>
      <c r="Z3268" s="4" t="str">
        <f t="shared" si="608"/>
        <v>Não</v>
      </c>
      <c r="AA3268" s="4" t="str">
        <f t="shared" si="609"/>
        <v>Não</v>
      </c>
      <c r="AB3268" s="4" t="str">
        <f t="shared" si="610"/>
        <v>Não</v>
      </c>
      <c r="AC3268" s="4" t="str">
        <f t="shared" si="611"/>
        <v>Não</v>
      </c>
      <c r="AD3268" s="4" t="str">
        <f t="shared" si="612"/>
        <v>Não</v>
      </c>
      <c r="AE3268" s="30" t="str">
        <f t="shared" si="613"/>
        <v>Não</v>
      </c>
    </row>
    <row r="3269" spans="1:31" x14ac:dyDescent="0.25">
      <c r="A3269" s="23">
        <v>500410</v>
      </c>
      <c r="B3269" s="27">
        <f>IFERROR(VLOOKUP(A3269,[1]Monitoramento_Base_somente_disp!$A:$L,5,FALSE),0)</f>
        <v>0</v>
      </c>
      <c r="C3269" s="20">
        <f>IFERROR(VLOOKUP(A3269,[1]Monitoramento_Base_somente_disp!$A:$L,6,FALSE),0)</f>
        <v>0</v>
      </c>
      <c r="D3269" s="20">
        <f>IFERROR(VLOOKUP(A3269,[1]Monitoramento_Base_somente_disp!$A:$L,7,FALSE),0)</f>
        <v>0</v>
      </c>
      <c r="E3269" s="20">
        <f>IFERROR(VLOOKUP(A3269,[1]Monitoramento_Base_somente_disp!$A:$L,8,FALSE),0)</f>
        <v>0</v>
      </c>
      <c r="F3269" s="20">
        <f>IFERROR(VLOOKUP(A3269,[1]Monitoramento_Base_somente_disp!$A:$L,9,FALSE),0)</f>
        <v>0</v>
      </c>
      <c r="G3269" s="28">
        <f>IFERROR(VLOOKUP(A3269,[1]Monitoramento_Base_somente_disp!$A:$L,10,FALSE),0)</f>
        <v>0</v>
      </c>
      <c r="H3269" s="27">
        <f>IFERROR(VLOOKUP(A3269,[2]webService!$A:$I,4,FALSE),0)</f>
        <v>0</v>
      </c>
      <c r="I3269" s="20">
        <f>IFERROR(VLOOKUP(A3269,[2]webService!$A:$II,5,FALSE),0)</f>
        <v>0</v>
      </c>
      <c r="J3269" s="20">
        <f>IFERROR(VLOOKUP(A3269,[2]webService!$A:$I,6,FALSE),0)</f>
        <v>0</v>
      </c>
      <c r="K3269" s="20">
        <f>IFERROR(VLOOKUP(A3269,[2]webService!$A:$I,7,FALSE),0)</f>
        <v>0</v>
      </c>
      <c r="L3269" s="20">
        <f>IFERROR(VLOOKUP(A3269,[2]webService!$A:$I,8,FALSE),0)</f>
        <v>0</v>
      </c>
      <c r="M3269" s="28">
        <f>IFERROR(VLOOKUP(A3269,[2]webService!$A:$I,9,FALSE),0)</f>
        <v>0</v>
      </c>
      <c r="N3269" s="27">
        <f>IFERROR(VLOOKUP(A3269,[3]soaBnafar!$A:$G,2,FALSE),0)</f>
        <v>0</v>
      </c>
      <c r="O3269" s="20">
        <f>IFERROR(VLOOKUP(A3269,[3]soaBnafar!$A:$H,3,FALSE),0)</f>
        <v>0</v>
      </c>
      <c r="P3269" s="20">
        <f>IFERROR(VLOOKUP(A3269,[3]soaBnafar!$A:$G,4,FALSE),0)</f>
        <v>0</v>
      </c>
      <c r="Q3269" s="20">
        <f>IFERROR(VLOOKUP(A3269,[3]soaBnafar!$A:$G,5,FALSE),0)</f>
        <v>0</v>
      </c>
      <c r="R3269" s="20">
        <f>IFERROR(VLOOKUP(A3269,[3]soaBnafar!$A:$G,6,FALSE),0)</f>
        <v>0</v>
      </c>
      <c r="S3269" s="20">
        <f>IFERROR(VLOOKUP(A3269,[3]soaBnafar!$A:$G,7,FALSE),0)</f>
        <v>0</v>
      </c>
      <c r="T3269" s="32">
        <f t="shared" si="602"/>
        <v>0</v>
      </c>
      <c r="U3269" s="21">
        <f t="shared" si="603"/>
        <v>0</v>
      </c>
      <c r="V3269" s="21">
        <f t="shared" si="604"/>
        <v>0</v>
      </c>
      <c r="W3269" s="21">
        <f t="shared" si="605"/>
        <v>0</v>
      </c>
      <c r="X3269" s="21">
        <f t="shared" si="606"/>
        <v>0</v>
      </c>
      <c r="Y3269" s="33">
        <f t="shared" si="607"/>
        <v>0</v>
      </c>
      <c r="Z3269" s="4" t="str">
        <f t="shared" si="608"/>
        <v>Não</v>
      </c>
      <c r="AA3269" s="4" t="str">
        <f t="shared" si="609"/>
        <v>Não</v>
      </c>
      <c r="AB3269" s="4" t="str">
        <f t="shared" si="610"/>
        <v>Não</v>
      </c>
      <c r="AC3269" s="4" t="str">
        <f t="shared" si="611"/>
        <v>Não</v>
      </c>
      <c r="AD3269" s="4" t="str">
        <f t="shared" si="612"/>
        <v>Não</v>
      </c>
      <c r="AE3269" s="30" t="str">
        <f t="shared" si="613"/>
        <v>Não</v>
      </c>
    </row>
    <row r="3270" spans="1:31" x14ac:dyDescent="0.25">
      <c r="A3270" s="23">
        <v>500430</v>
      </c>
      <c r="B3270" s="27">
        <f>IFERROR(VLOOKUP(A3270,[1]Monitoramento_Base_somente_disp!$A:$L,5,FALSE),0)</f>
        <v>0</v>
      </c>
      <c r="C3270" s="20">
        <f>IFERROR(VLOOKUP(A3270,[1]Monitoramento_Base_somente_disp!$A:$L,6,FALSE),0)</f>
        <v>2124752</v>
      </c>
      <c r="D3270" s="20">
        <f>IFERROR(VLOOKUP(A3270,[1]Monitoramento_Base_somente_disp!$A:$L,7,FALSE),0)</f>
        <v>0</v>
      </c>
      <c r="E3270" s="20">
        <f>IFERROR(VLOOKUP(A3270,[1]Monitoramento_Base_somente_disp!$A:$L,8,FALSE),0)</f>
        <v>1062376</v>
      </c>
      <c r="F3270" s="20">
        <f>IFERROR(VLOOKUP(A3270,[1]Monitoramento_Base_somente_disp!$A:$L,9,FALSE),0)</f>
        <v>0</v>
      </c>
      <c r="G3270" s="28">
        <f>IFERROR(VLOOKUP(A3270,[1]Monitoramento_Base_somente_disp!$A:$L,10,FALSE),0)</f>
        <v>0</v>
      </c>
      <c r="H3270" s="27">
        <f>IFERROR(VLOOKUP(A3270,[2]webService!$A:$I,4,FALSE),0)</f>
        <v>149400</v>
      </c>
      <c r="I3270" s="20">
        <f>IFERROR(VLOOKUP(A3270,[2]webService!$A:$II,5,FALSE),0)</f>
        <v>734187</v>
      </c>
      <c r="J3270" s="20">
        <f>IFERROR(VLOOKUP(A3270,[2]webService!$A:$I,6,FALSE),0)</f>
        <v>0</v>
      </c>
      <c r="K3270" s="20">
        <f>IFERROR(VLOOKUP(A3270,[2]webService!$A:$I,7,FALSE),0)</f>
        <v>0</v>
      </c>
      <c r="L3270" s="20">
        <f>IFERROR(VLOOKUP(A3270,[2]webService!$A:$I,8,FALSE),0)</f>
        <v>0</v>
      </c>
      <c r="M3270" s="28">
        <f>IFERROR(VLOOKUP(A3270,[2]webService!$A:$I,9,FALSE),0)</f>
        <v>0</v>
      </c>
      <c r="N3270" s="27">
        <f>IFERROR(VLOOKUP(A3270,[3]soaBnafar!$A:$G,2,FALSE),0)</f>
        <v>0</v>
      </c>
      <c r="O3270" s="20">
        <f>IFERROR(VLOOKUP(A3270,[3]soaBnafar!$A:$H,3,FALSE),0)</f>
        <v>0</v>
      </c>
      <c r="P3270" s="20">
        <f>IFERROR(VLOOKUP(A3270,[3]soaBnafar!$A:$G,4,FALSE),0)</f>
        <v>0</v>
      </c>
      <c r="Q3270" s="20">
        <f>IFERROR(VLOOKUP(A3270,[3]soaBnafar!$A:$G,5,FALSE),0)</f>
        <v>0</v>
      </c>
      <c r="R3270" s="20">
        <f>IFERROR(VLOOKUP(A3270,[3]soaBnafar!$A:$G,6,FALSE),0)</f>
        <v>0</v>
      </c>
      <c r="S3270" s="20">
        <f>IFERROR(VLOOKUP(A3270,[3]soaBnafar!$A:$G,7,FALSE),0)</f>
        <v>0</v>
      </c>
      <c r="T3270" s="32">
        <f t="shared" ref="T3270:T3333" si="614">B3270+H3270+N3270</f>
        <v>149400</v>
      </c>
      <c r="U3270" s="21">
        <f t="shared" ref="U3270:U3333" si="615">C3270+I3270+O3270</f>
        <v>2858939</v>
      </c>
      <c r="V3270" s="21">
        <f t="shared" ref="V3270:V3333" si="616">D3270+J3270+P3270</f>
        <v>0</v>
      </c>
      <c r="W3270" s="21">
        <f t="shared" ref="W3270:W3333" si="617">E3270+K3270+Q3270</f>
        <v>1062376</v>
      </c>
      <c r="X3270" s="21">
        <f t="shared" ref="X3270:X3333" si="618">F3270+L3270+R3270</f>
        <v>0</v>
      </c>
      <c r="Y3270" s="33">
        <f t="shared" ref="Y3270:Y3333" si="619">G3270+M3270+S3270</f>
        <v>0</v>
      </c>
      <c r="Z3270" s="4" t="str">
        <f t="shared" ref="Z3270:Z3333" si="620">IF(T3270=0,"Não","Sim")</f>
        <v>Sim</v>
      </c>
      <c r="AA3270" s="4" t="str">
        <f t="shared" ref="AA3270:AA3333" si="621">IF(U3270=0,"Não","Sim")</f>
        <v>Sim</v>
      </c>
      <c r="AB3270" s="4" t="str">
        <f t="shared" ref="AB3270:AB3333" si="622">IF(V3270=0,"Não","Sim")</f>
        <v>Não</v>
      </c>
      <c r="AC3270" s="4" t="str">
        <f t="shared" ref="AC3270:AC3333" si="623">IF(W3270=0,"Não","Sim")</f>
        <v>Sim</v>
      </c>
      <c r="AD3270" s="4" t="str">
        <f t="shared" ref="AD3270:AD3333" si="624">IF(X3270=0,"Não","Sim")</f>
        <v>Não</v>
      </c>
      <c r="AE3270" s="30" t="str">
        <f t="shared" ref="AE3270:AE3333" si="625">IF(Y3270=0,"Não","Sim")</f>
        <v>Não</v>
      </c>
    </row>
    <row r="3271" spans="1:31" x14ac:dyDescent="0.25">
      <c r="A3271" s="23">
        <v>500450</v>
      </c>
      <c r="B3271" s="27">
        <f>IFERROR(VLOOKUP(A3271,[1]Monitoramento_Base_somente_disp!$A:$L,5,FALSE),0)</f>
        <v>62620</v>
      </c>
      <c r="C3271" s="20">
        <f>IFERROR(VLOOKUP(A3271,[1]Monitoramento_Base_somente_disp!$A:$L,6,FALSE),0)</f>
        <v>31339280</v>
      </c>
      <c r="D3271" s="20">
        <f>IFERROR(VLOOKUP(A3271,[1]Monitoramento_Base_somente_disp!$A:$L,7,FALSE),0)</f>
        <v>25073</v>
      </c>
      <c r="E3271" s="20">
        <f>IFERROR(VLOOKUP(A3271,[1]Monitoramento_Base_somente_disp!$A:$L,8,FALSE),0)</f>
        <v>14371824</v>
      </c>
      <c r="F3271" s="20">
        <f>IFERROR(VLOOKUP(A3271,[1]Monitoramento_Base_somente_disp!$A:$L,9,FALSE),0)</f>
        <v>0</v>
      </c>
      <c r="G3271" s="28">
        <f>IFERROR(VLOOKUP(A3271,[1]Monitoramento_Base_somente_disp!$A:$L,10,FALSE),0)</f>
        <v>0</v>
      </c>
      <c r="H3271" s="27">
        <f>IFERROR(VLOOKUP(A3271,[2]webService!$A:$I,4,FALSE),0)</f>
        <v>0</v>
      </c>
      <c r="I3271" s="20">
        <f>IFERROR(VLOOKUP(A3271,[2]webService!$A:$II,5,FALSE),0)</f>
        <v>0</v>
      </c>
      <c r="J3271" s="20">
        <f>IFERROR(VLOOKUP(A3271,[2]webService!$A:$I,6,FALSE),0)</f>
        <v>0</v>
      </c>
      <c r="K3271" s="20">
        <f>IFERROR(VLOOKUP(A3271,[2]webService!$A:$I,7,FALSE),0)</f>
        <v>0</v>
      </c>
      <c r="L3271" s="20">
        <f>IFERROR(VLOOKUP(A3271,[2]webService!$A:$I,8,FALSE),0)</f>
        <v>0</v>
      </c>
      <c r="M3271" s="28">
        <f>IFERROR(VLOOKUP(A3271,[2]webService!$A:$I,9,FALSE),0)</f>
        <v>0</v>
      </c>
      <c r="N3271" s="27">
        <f>IFERROR(VLOOKUP(A3271,[3]soaBnafar!$A:$G,2,FALSE),0)</f>
        <v>0</v>
      </c>
      <c r="O3271" s="20">
        <f>IFERROR(VLOOKUP(A3271,[3]soaBnafar!$A:$H,3,FALSE),0)</f>
        <v>0</v>
      </c>
      <c r="P3271" s="20">
        <f>IFERROR(VLOOKUP(A3271,[3]soaBnafar!$A:$G,4,FALSE),0)</f>
        <v>0</v>
      </c>
      <c r="Q3271" s="20">
        <f>IFERROR(VLOOKUP(A3271,[3]soaBnafar!$A:$G,5,FALSE),0)</f>
        <v>0</v>
      </c>
      <c r="R3271" s="20">
        <f>IFERROR(VLOOKUP(A3271,[3]soaBnafar!$A:$G,6,FALSE),0)</f>
        <v>0</v>
      </c>
      <c r="S3271" s="20">
        <f>IFERROR(VLOOKUP(A3271,[3]soaBnafar!$A:$G,7,FALSE),0)</f>
        <v>0</v>
      </c>
      <c r="T3271" s="32">
        <f t="shared" si="614"/>
        <v>62620</v>
      </c>
      <c r="U3271" s="21">
        <f t="shared" si="615"/>
        <v>31339280</v>
      </c>
      <c r="V3271" s="21">
        <f t="shared" si="616"/>
        <v>25073</v>
      </c>
      <c r="W3271" s="21">
        <f t="shared" si="617"/>
        <v>14371824</v>
      </c>
      <c r="X3271" s="21">
        <f t="shared" si="618"/>
        <v>0</v>
      </c>
      <c r="Y3271" s="33">
        <f t="shared" si="619"/>
        <v>0</v>
      </c>
      <c r="Z3271" s="4" t="str">
        <f t="shared" si="620"/>
        <v>Sim</v>
      </c>
      <c r="AA3271" s="4" t="str">
        <f t="shared" si="621"/>
        <v>Sim</v>
      </c>
      <c r="AB3271" s="4" t="str">
        <f t="shared" si="622"/>
        <v>Sim</v>
      </c>
      <c r="AC3271" s="4" t="str">
        <f t="shared" si="623"/>
        <v>Sim</v>
      </c>
      <c r="AD3271" s="4" t="str">
        <f t="shared" si="624"/>
        <v>Não</v>
      </c>
      <c r="AE3271" s="30" t="str">
        <f t="shared" si="625"/>
        <v>Não</v>
      </c>
    </row>
    <row r="3272" spans="1:31" x14ac:dyDescent="0.25">
      <c r="A3272" s="23">
        <v>500460</v>
      </c>
      <c r="B3272" s="27">
        <f>IFERROR(VLOOKUP(A3272,[1]Monitoramento_Base_somente_disp!$A:$L,5,FALSE),0)</f>
        <v>51017</v>
      </c>
      <c r="C3272" s="20">
        <f>IFERROR(VLOOKUP(A3272,[1]Monitoramento_Base_somente_disp!$A:$L,6,FALSE),0)</f>
        <v>23472806</v>
      </c>
      <c r="D3272" s="20">
        <f>IFERROR(VLOOKUP(A3272,[1]Monitoramento_Base_somente_disp!$A:$L,7,FALSE),0)</f>
        <v>0</v>
      </c>
      <c r="E3272" s="20">
        <f>IFERROR(VLOOKUP(A3272,[1]Monitoramento_Base_somente_disp!$A:$L,8,FALSE),0)</f>
        <v>12528516</v>
      </c>
      <c r="F3272" s="20">
        <f>IFERROR(VLOOKUP(A3272,[1]Monitoramento_Base_somente_disp!$A:$L,9,FALSE),0)</f>
        <v>0</v>
      </c>
      <c r="G3272" s="28">
        <f>IFERROR(VLOOKUP(A3272,[1]Monitoramento_Base_somente_disp!$A:$L,10,FALSE),0)</f>
        <v>0</v>
      </c>
      <c r="H3272" s="27">
        <f>IFERROR(VLOOKUP(A3272,[2]webService!$A:$I,4,FALSE),0)</f>
        <v>0</v>
      </c>
      <c r="I3272" s="20">
        <f>IFERROR(VLOOKUP(A3272,[2]webService!$A:$II,5,FALSE),0)</f>
        <v>0</v>
      </c>
      <c r="J3272" s="20">
        <f>IFERROR(VLOOKUP(A3272,[2]webService!$A:$I,6,FALSE),0)</f>
        <v>0</v>
      </c>
      <c r="K3272" s="20">
        <f>IFERROR(VLOOKUP(A3272,[2]webService!$A:$I,7,FALSE),0)</f>
        <v>0</v>
      </c>
      <c r="L3272" s="20">
        <f>IFERROR(VLOOKUP(A3272,[2]webService!$A:$I,8,FALSE),0)</f>
        <v>0</v>
      </c>
      <c r="M3272" s="28">
        <f>IFERROR(VLOOKUP(A3272,[2]webService!$A:$I,9,FALSE),0)</f>
        <v>0</v>
      </c>
      <c r="N3272" s="27">
        <f>IFERROR(VLOOKUP(A3272,[3]soaBnafar!$A:$G,2,FALSE),0)</f>
        <v>0</v>
      </c>
      <c r="O3272" s="20">
        <f>IFERROR(VLOOKUP(A3272,[3]soaBnafar!$A:$H,3,FALSE),0)</f>
        <v>0</v>
      </c>
      <c r="P3272" s="20">
        <f>IFERROR(VLOOKUP(A3272,[3]soaBnafar!$A:$G,4,FALSE),0)</f>
        <v>0</v>
      </c>
      <c r="Q3272" s="20">
        <f>IFERROR(VLOOKUP(A3272,[3]soaBnafar!$A:$G,5,FALSE),0)</f>
        <v>0</v>
      </c>
      <c r="R3272" s="20">
        <f>IFERROR(VLOOKUP(A3272,[3]soaBnafar!$A:$G,6,FALSE),0)</f>
        <v>0</v>
      </c>
      <c r="S3272" s="20">
        <f>IFERROR(VLOOKUP(A3272,[3]soaBnafar!$A:$G,7,FALSE),0)</f>
        <v>0</v>
      </c>
      <c r="T3272" s="32">
        <f t="shared" si="614"/>
        <v>51017</v>
      </c>
      <c r="U3272" s="21">
        <f t="shared" si="615"/>
        <v>23472806</v>
      </c>
      <c r="V3272" s="21">
        <f t="shared" si="616"/>
        <v>0</v>
      </c>
      <c r="W3272" s="21">
        <f t="shared" si="617"/>
        <v>12528516</v>
      </c>
      <c r="X3272" s="21">
        <f t="shared" si="618"/>
        <v>0</v>
      </c>
      <c r="Y3272" s="33">
        <f t="shared" si="619"/>
        <v>0</v>
      </c>
      <c r="Z3272" s="4" t="str">
        <f t="shared" si="620"/>
        <v>Sim</v>
      </c>
      <c r="AA3272" s="4" t="str">
        <f t="shared" si="621"/>
        <v>Sim</v>
      </c>
      <c r="AB3272" s="4" t="str">
        <f t="shared" si="622"/>
        <v>Não</v>
      </c>
      <c r="AC3272" s="4" t="str">
        <f t="shared" si="623"/>
        <v>Sim</v>
      </c>
      <c r="AD3272" s="4" t="str">
        <f t="shared" si="624"/>
        <v>Não</v>
      </c>
      <c r="AE3272" s="30" t="str">
        <f t="shared" si="625"/>
        <v>Não</v>
      </c>
    </row>
    <row r="3273" spans="1:31" x14ac:dyDescent="0.25">
      <c r="A3273" s="23">
        <v>500480</v>
      </c>
      <c r="B3273" s="27">
        <f>IFERROR(VLOOKUP(A3273,[1]Monitoramento_Base_somente_disp!$A:$L,5,FALSE),0)</f>
        <v>0</v>
      </c>
      <c r="C3273" s="20">
        <f>IFERROR(VLOOKUP(A3273,[1]Monitoramento_Base_somente_disp!$A:$L,6,FALSE),0)</f>
        <v>8820</v>
      </c>
      <c r="D3273" s="20">
        <f>IFERROR(VLOOKUP(A3273,[1]Monitoramento_Base_somente_disp!$A:$L,7,FALSE),0)</f>
        <v>0</v>
      </c>
      <c r="E3273" s="20">
        <f>IFERROR(VLOOKUP(A3273,[1]Monitoramento_Base_somente_disp!$A:$L,8,FALSE),0)</f>
        <v>4410</v>
      </c>
      <c r="F3273" s="20">
        <f>IFERROR(VLOOKUP(A3273,[1]Monitoramento_Base_somente_disp!$A:$L,9,FALSE),0)</f>
        <v>0</v>
      </c>
      <c r="G3273" s="28">
        <f>IFERROR(VLOOKUP(A3273,[1]Monitoramento_Base_somente_disp!$A:$L,10,FALSE),0)</f>
        <v>0</v>
      </c>
      <c r="H3273" s="27">
        <f>IFERROR(VLOOKUP(A3273,[2]webService!$A:$I,4,FALSE),0)</f>
        <v>0</v>
      </c>
      <c r="I3273" s="20">
        <f>IFERROR(VLOOKUP(A3273,[2]webService!$A:$II,5,FALSE),0)</f>
        <v>0</v>
      </c>
      <c r="J3273" s="20">
        <f>IFERROR(VLOOKUP(A3273,[2]webService!$A:$I,6,FALSE),0)</f>
        <v>0</v>
      </c>
      <c r="K3273" s="20">
        <f>IFERROR(VLOOKUP(A3273,[2]webService!$A:$I,7,FALSE),0)</f>
        <v>0</v>
      </c>
      <c r="L3273" s="20">
        <f>IFERROR(VLOOKUP(A3273,[2]webService!$A:$I,8,FALSE),0)</f>
        <v>0</v>
      </c>
      <c r="M3273" s="28">
        <f>IFERROR(VLOOKUP(A3273,[2]webService!$A:$I,9,FALSE),0)</f>
        <v>0</v>
      </c>
      <c r="N3273" s="27">
        <f>IFERROR(VLOOKUP(A3273,[3]soaBnafar!$A:$G,2,FALSE),0)</f>
        <v>0</v>
      </c>
      <c r="O3273" s="20">
        <f>IFERROR(VLOOKUP(A3273,[3]soaBnafar!$A:$H,3,FALSE),0)</f>
        <v>0</v>
      </c>
      <c r="P3273" s="20">
        <f>IFERROR(VLOOKUP(A3273,[3]soaBnafar!$A:$G,4,FALSE),0)</f>
        <v>0</v>
      </c>
      <c r="Q3273" s="20">
        <f>IFERROR(VLOOKUP(A3273,[3]soaBnafar!$A:$G,5,FALSE),0)</f>
        <v>0</v>
      </c>
      <c r="R3273" s="20">
        <f>IFERROR(VLOOKUP(A3273,[3]soaBnafar!$A:$G,6,FALSE),0)</f>
        <v>0</v>
      </c>
      <c r="S3273" s="20">
        <f>IFERROR(VLOOKUP(A3273,[3]soaBnafar!$A:$G,7,FALSE),0)</f>
        <v>0</v>
      </c>
      <c r="T3273" s="32">
        <f t="shared" si="614"/>
        <v>0</v>
      </c>
      <c r="U3273" s="21">
        <f t="shared" si="615"/>
        <v>8820</v>
      </c>
      <c r="V3273" s="21">
        <f t="shared" si="616"/>
        <v>0</v>
      </c>
      <c r="W3273" s="21">
        <f t="shared" si="617"/>
        <v>4410</v>
      </c>
      <c r="X3273" s="21">
        <f t="shared" si="618"/>
        <v>0</v>
      </c>
      <c r="Y3273" s="33">
        <f t="shared" si="619"/>
        <v>0</v>
      </c>
      <c r="Z3273" s="4" t="str">
        <f t="shared" si="620"/>
        <v>Não</v>
      </c>
      <c r="AA3273" s="4" t="str">
        <f t="shared" si="621"/>
        <v>Sim</v>
      </c>
      <c r="AB3273" s="4" t="str">
        <f t="shared" si="622"/>
        <v>Não</v>
      </c>
      <c r="AC3273" s="4" t="str">
        <f t="shared" si="623"/>
        <v>Sim</v>
      </c>
      <c r="AD3273" s="4" t="str">
        <f t="shared" si="624"/>
        <v>Não</v>
      </c>
      <c r="AE3273" s="30" t="str">
        <f t="shared" si="625"/>
        <v>Não</v>
      </c>
    </row>
    <row r="3274" spans="1:31" x14ac:dyDescent="0.25">
      <c r="A3274" s="23">
        <v>500490</v>
      </c>
      <c r="B3274" s="27">
        <f>IFERROR(VLOOKUP(A3274,[1]Monitoramento_Base_somente_disp!$A:$L,5,FALSE),0)</f>
        <v>0</v>
      </c>
      <c r="C3274" s="20">
        <f>IFERROR(VLOOKUP(A3274,[1]Monitoramento_Base_somente_disp!$A:$L,6,FALSE),0)</f>
        <v>0</v>
      </c>
      <c r="D3274" s="20">
        <f>IFERROR(VLOOKUP(A3274,[1]Monitoramento_Base_somente_disp!$A:$L,7,FALSE),0)</f>
        <v>0</v>
      </c>
      <c r="E3274" s="20">
        <f>IFERROR(VLOOKUP(A3274,[1]Monitoramento_Base_somente_disp!$A:$L,8,FALSE),0)</f>
        <v>0</v>
      </c>
      <c r="F3274" s="20">
        <f>IFERROR(VLOOKUP(A3274,[1]Monitoramento_Base_somente_disp!$A:$L,9,FALSE),0)</f>
        <v>0</v>
      </c>
      <c r="G3274" s="28">
        <f>IFERROR(VLOOKUP(A3274,[1]Monitoramento_Base_somente_disp!$A:$L,10,FALSE),0)</f>
        <v>0</v>
      </c>
      <c r="H3274" s="27">
        <f>IFERROR(VLOOKUP(A3274,[2]webService!$A:$I,4,FALSE),0)</f>
        <v>0</v>
      </c>
      <c r="I3274" s="20">
        <f>IFERROR(VLOOKUP(A3274,[2]webService!$A:$II,5,FALSE),0)</f>
        <v>0</v>
      </c>
      <c r="J3274" s="20">
        <f>IFERROR(VLOOKUP(A3274,[2]webService!$A:$I,6,FALSE),0)</f>
        <v>0</v>
      </c>
      <c r="K3274" s="20">
        <f>IFERROR(VLOOKUP(A3274,[2]webService!$A:$I,7,FALSE),0)</f>
        <v>0</v>
      </c>
      <c r="L3274" s="20">
        <f>IFERROR(VLOOKUP(A3274,[2]webService!$A:$I,8,FALSE),0)</f>
        <v>0</v>
      </c>
      <c r="M3274" s="28">
        <f>IFERROR(VLOOKUP(A3274,[2]webService!$A:$I,9,FALSE),0)</f>
        <v>0</v>
      </c>
      <c r="N3274" s="27">
        <f>IFERROR(VLOOKUP(A3274,[3]soaBnafar!$A:$G,2,FALSE),0)</f>
        <v>0</v>
      </c>
      <c r="O3274" s="20">
        <f>IFERROR(VLOOKUP(A3274,[3]soaBnafar!$A:$H,3,FALSE),0)</f>
        <v>0</v>
      </c>
      <c r="P3274" s="20">
        <f>IFERROR(VLOOKUP(A3274,[3]soaBnafar!$A:$G,4,FALSE),0)</f>
        <v>0</v>
      </c>
      <c r="Q3274" s="20">
        <f>IFERROR(VLOOKUP(A3274,[3]soaBnafar!$A:$G,5,FALSE),0)</f>
        <v>0</v>
      </c>
      <c r="R3274" s="20">
        <f>IFERROR(VLOOKUP(A3274,[3]soaBnafar!$A:$G,6,FALSE),0)</f>
        <v>0</v>
      </c>
      <c r="S3274" s="20">
        <f>IFERROR(VLOOKUP(A3274,[3]soaBnafar!$A:$G,7,FALSE),0)</f>
        <v>0</v>
      </c>
      <c r="T3274" s="32">
        <f t="shared" si="614"/>
        <v>0</v>
      </c>
      <c r="U3274" s="21">
        <f t="shared" si="615"/>
        <v>0</v>
      </c>
      <c r="V3274" s="21">
        <f t="shared" si="616"/>
        <v>0</v>
      </c>
      <c r="W3274" s="21">
        <f t="shared" si="617"/>
        <v>0</v>
      </c>
      <c r="X3274" s="21">
        <f t="shared" si="618"/>
        <v>0</v>
      </c>
      <c r="Y3274" s="33">
        <f t="shared" si="619"/>
        <v>0</v>
      </c>
      <c r="Z3274" s="4" t="str">
        <f t="shared" si="620"/>
        <v>Não</v>
      </c>
      <c r="AA3274" s="4" t="str">
        <f t="shared" si="621"/>
        <v>Não</v>
      </c>
      <c r="AB3274" s="4" t="str">
        <f t="shared" si="622"/>
        <v>Não</v>
      </c>
      <c r="AC3274" s="4" t="str">
        <f t="shared" si="623"/>
        <v>Não</v>
      </c>
      <c r="AD3274" s="4" t="str">
        <f t="shared" si="624"/>
        <v>Não</v>
      </c>
      <c r="AE3274" s="30" t="str">
        <f t="shared" si="625"/>
        <v>Não</v>
      </c>
    </row>
    <row r="3275" spans="1:31" x14ac:dyDescent="0.25">
      <c r="A3275" s="23">
        <v>500510</v>
      </c>
      <c r="B3275" s="27">
        <f>IFERROR(VLOOKUP(A3275,[1]Monitoramento_Base_somente_disp!$A:$L,5,FALSE),0)</f>
        <v>0</v>
      </c>
      <c r="C3275" s="20">
        <f>IFERROR(VLOOKUP(A3275,[1]Monitoramento_Base_somente_disp!$A:$L,6,FALSE),0)</f>
        <v>0</v>
      </c>
      <c r="D3275" s="20">
        <f>IFERROR(VLOOKUP(A3275,[1]Monitoramento_Base_somente_disp!$A:$L,7,FALSE),0)</f>
        <v>0</v>
      </c>
      <c r="E3275" s="20">
        <f>IFERROR(VLOOKUP(A3275,[1]Monitoramento_Base_somente_disp!$A:$L,8,FALSE),0)</f>
        <v>0</v>
      </c>
      <c r="F3275" s="20">
        <f>IFERROR(VLOOKUP(A3275,[1]Monitoramento_Base_somente_disp!$A:$L,9,FALSE),0)</f>
        <v>0</v>
      </c>
      <c r="G3275" s="28">
        <f>IFERROR(VLOOKUP(A3275,[1]Monitoramento_Base_somente_disp!$A:$L,10,FALSE),0)</f>
        <v>0</v>
      </c>
      <c r="H3275" s="27">
        <f>IFERROR(VLOOKUP(A3275,[2]webService!$A:$I,4,FALSE),0)</f>
        <v>0</v>
      </c>
      <c r="I3275" s="20">
        <f>IFERROR(VLOOKUP(A3275,[2]webService!$A:$II,5,FALSE),0)</f>
        <v>0</v>
      </c>
      <c r="J3275" s="20">
        <f>IFERROR(VLOOKUP(A3275,[2]webService!$A:$I,6,FALSE),0)</f>
        <v>0</v>
      </c>
      <c r="K3275" s="20">
        <f>IFERROR(VLOOKUP(A3275,[2]webService!$A:$I,7,FALSE),0)</f>
        <v>0</v>
      </c>
      <c r="L3275" s="20">
        <f>IFERROR(VLOOKUP(A3275,[2]webService!$A:$I,8,FALSE),0)</f>
        <v>0</v>
      </c>
      <c r="M3275" s="28">
        <f>IFERROR(VLOOKUP(A3275,[2]webService!$A:$I,9,FALSE),0)</f>
        <v>0</v>
      </c>
      <c r="N3275" s="27">
        <f>IFERROR(VLOOKUP(A3275,[3]soaBnafar!$A:$G,2,FALSE),0)</f>
        <v>0</v>
      </c>
      <c r="O3275" s="20">
        <f>IFERROR(VLOOKUP(A3275,[3]soaBnafar!$A:$H,3,FALSE),0)</f>
        <v>0</v>
      </c>
      <c r="P3275" s="20">
        <f>IFERROR(VLOOKUP(A3275,[3]soaBnafar!$A:$G,4,FALSE),0)</f>
        <v>0</v>
      </c>
      <c r="Q3275" s="20">
        <f>IFERROR(VLOOKUP(A3275,[3]soaBnafar!$A:$G,5,FALSE),0)</f>
        <v>0</v>
      </c>
      <c r="R3275" s="20">
        <f>IFERROR(VLOOKUP(A3275,[3]soaBnafar!$A:$G,6,FALSE),0)</f>
        <v>0</v>
      </c>
      <c r="S3275" s="20">
        <f>IFERROR(VLOOKUP(A3275,[3]soaBnafar!$A:$G,7,FALSE),0)</f>
        <v>0</v>
      </c>
      <c r="T3275" s="32">
        <f t="shared" si="614"/>
        <v>0</v>
      </c>
      <c r="U3275" s="21">
        <f t="shared" si="615"/>
        <v>0</v>
      </c>
      <c r="V3275" s="21">
        <f t="shared" si="616"/>
        <v>0</v>
      </c>
      <c r="W3275" s="21">
        <f t="shared" si="617"/>
        <v>0</v>
      </c>
      <c r="X3275" s="21">
        <f t="shared" si="618"/>
        <v>0</v>
      </c>
      <c r="Y3275" s="33">
        <f t="shared" si="619"/>
        <v>0</v>
      </c>
      <c r="Z3275" s="4" t="str">
        <f t="shared" si="620"/>
        <v>Não</v>
      </c>
      <c r="AA3275" s="4" t="str">
        <f t="shared" si="621"/>
        <v>Não</v>
      </c>
      <c r="AB3275" s="4" t="str">
        <f t="shared" si="622"/>
        <v>Não</v>
      </c>
      <c r="AC3275" s="4" t="str">
        <f t="shared" si="623"/>
        <v>Não</v>
      </c>
      <c r="AD3275" s="4" t="str">
        <f t="shared" si="624"/>
        <v>Não</v>
      </c>
      <c r="AE3275" s="30" t="str">
        <f t="shared" si="625"/>
        <v>Não</v>
      </c>
    </row>
    <row r="3276" spans="1:31" x14ac:dyDescent="0.25">
      <c r="A3276" s="23">
        <v>500515</v>
      </c>
      <c r="B3276" s="27">
        <f>IFERROR(VLOOKUP(A3276,[1]Monitoramento_Base_somente_disp!$A:$L,5,FALSE),0)</f>
        <v>0</v>
      </c>
      <c r="C3276" s="20">
        <f>IFERROR(VLOOKUP(A3276,[1]Monitoramento_Base_somente_disp!$A:$L,6,FALSE),0)</f>
        <v>5658940</v>
      </c>
      <c r="D3276" s="20">
        <f>IFERROR(VLOOKUP(A3276,[1]Monitoramento_Base_somente_disp!$A:$L,7,FALSE),0)</f>
        <v>0</v>
      </c>
      <c r="E3276" s="20">
        <f>IFERROR(VLOOKUP(A3276,[1]Monitoramento_Base_somente_disp!$A:$L,8,FALSE),0)</f>
        <v>2829470</v>
      </c>
      <c r="F3276" s="20">
        <f>IFERROR(VLOOKUP(A3276,[1]Monitoramento_Base_somente_disp!$A:$L,9,FALSE),0)</f>
        <v>0</v>
      </c>
      <c r="G3276" s="28">
        <f>IFERROR(VLOOKUP(A3276,[1]Monitoramento_Base_somente_disp!$A:$L,10,FALSE),0)</f>
        <v>0</v>
      </c>
      <c r="H3276" s="27">
        <f>IFERROR(VLOOKUP(A3276,[2]webService!$A:$I,4,FALSE),0)</f>
        <v>41861</v>
      </c>
      <c r="I3276" s="20">
        <f>IFERROR(VLOOKUP(A3276,[2]webService!$A:$II,5,FALSE),0)</f>
        <v>116936</v>
      </c>
      <c r="J3276" s="20">
        <f>IFERROR(VLOOKUP(A3276,[2]webService!$A:$I,6,FALSE),0)</f>
        <v>0</v>
      </c>
      <c r="K3276" s="20">
        <f>IFERROR(VLOOKUP(A3276,[2]webService!$A:$I,7,FALSE),0)</f>
        <v>0</v>
      </c>
      <c r="L3276" s="20">
        <f>IFERROR(VLOOKUP(A3276,[2]webService!$A:$I,8,FALSE),0)</f>
        <v>0</v>
      </c>
      <c r="M3276" s="28">
        <f>IFERROR(VLOOKUP(A3276,[2]webService!$A:$I,9,FALSE),0)</f>
        <v>0</v>
      </c>
      <c r="N3276" s="27">
        <f>IFERROR(VLOOKUP(A3276,[3]soaBnafar!$A:$G,2,FALSE),0)</f>
        <v>0</v>
      </c>
      <c r="O3276" s="20">
        <f>IFERROR(VLOOKUP(A3276,[3]soaBnafar!$A:$H,3,FALSE),0)</f>
        <v>0</v>
      </c>
      <c r="P3276" s="20">
        <f>IFERROR(VLOOKUP(A3276,[3]soaBnafar!$A:$G,4,FALSE),0)</f>
        <v>0</v>
      </c>
      <c r="Q3276" s="20">
        <f>IFERROR(VLOOKUP(A3276,[3]soaBnafar!$A:$G,5,FALSE),0)</f>
        <v>0</v>
      </c>
      <c r="R3276" s="20">
        <f>IFERROR(VLOOKUP(A3276,[3]soaBnafar!$A:$G,6,FALSE),0)</f>
        <v>0</v>
      </c>
      <c r="S3276" s="20">
        <f>IFERROR(VLOOKUP(A3276,[3]soaBnafar!$A:$G,7,FALSE),0)</f>
        <v>0</v>
      </c>
      <c r="T3276" s="32">
        <f t="shared" si="614"/>
        <v>41861</v>
      </c>
      <c r="U3276" s="21">
        <f t="shared" si="615"/>
        <v>5775876</v>
      </c>
      <c r="V3276" s="21">
        <f t="shared" si="616"/>
        <v>0</v>
      </c>
      <c r="W3276" s="21">
        <f t="shared" si="617"/>
        <v>2829470</v>
      </c>
      <c r="X3276" s="21">
        <f t="shared" si="618"/>
        <v>0</v>
      </c>
      <c r="Y3276" s="33">
        <f t="shared" si="619"/>
        <v>0</v>
      </c>
      <c r="Z3276" s="4" t="str">
        <f t="shared" si="620"/>
        <v>Sim</v>
      </c>
      <c r="AA3276" s="4" t="str">
        <f t="shared" si="621"/>
        <v>Sim</v>
      </c>
      <c r="AB3276" s="4" t="str">
        <f t="shared" si="622"/>
        <v>Não</v>
      </c>
      <c r="AC3276" s="4" t="str">
        <f t="shared" si="623"/>
        <v>Sim</v>
      </c>
      <c r="AD3276" s="4" t="str">
        <f t="shared" si="624"/>
        <v>Não</v>
      </c>
      <c r="AE3276" s="30" t="str">
        <f t="shared" si="625"/>
        <v>Não</v>
      </c>
    </row>
    <row r="3277" spans="1:31" x14ac:dyDescent="0.25">
      <c r="A3277" s="23">
        <v>500525</v>
      </c>
      <c r="B3277" s="27">
        <f>IFERROR(VLOOKUP(A3277,[1]Monitoramento_Base_somente_disp!$A:$L,5,FALSE),0)</f>
        <v>37624</v>
      </c>
      <c r="C3277" s="20">
        <f>IFERROR(VLOOKUP(A3277,[1]Monitoramento_Base_somente_disp!$A:$L,6,FALSE),0)</f>
        <v>10887235</v>
      </c>
      <c r="D3277" s="20">
        <f>IFERROR(VLOOKUP(A3277,[1]Monitoramento_Base_somente_disp!$A:$L,7,FALSE),0)</f>
        <v>16882</v>
      </c>
      <c r="E3277" s="20">
        <f>IFERROR(VLOOKUP(A3277,[1]Monitoramento_Base_somente_disp!$A:$L,8,FALSE),0)</f>
        <v>5096936</v>
      </c>
      <c r="F3277" s="20">
        <f>IFERROR(VLOOKUP(A3277,[1]Monitoramento_Base_somente_disp!$A:$L,9,FALSE),0)</f>
        <v>0</v>
      </c>
      <c r="G3277" s="28">
        <f>IFERROR(VLOOKUP(A3277,[1]Monitoramento_Base_somente_disp!$A:$L,10,FALSE),0)</f>
        <v>0</v>
      </c>
      <c r="H3277" s="27">
        <f>IFERROR(VLOOKUP(A3277,[2]webService!$A:$I,4,FALSE),0)</f>
        <v>0</v>
      </c>
      <c r="I3277" s="20">
        <f>IFERROR(VLOOKUP(A3277,[2]webService!$A:$II,5,FALSE),0)</f>
        <v>0</v>
      </c>
      <c r="J3277" s="20">
        <f>IFERROR(VLOOKUP(A3277,[2]webService!$A:$I,6,FALSE),0)</f>
        <v>0</v>
      </c>
      <c r="K3277" s="20">
        <f>IFERROR(VLOOKUP(A3277,[2]webService!$A:$I,7,FALSE),0)</f>
        <v>0</v>
      </c>
      <c r="L3277" s="20">
        <f>IFERROR(VLOOKUP(A3277,[2]webService!$A:$I,8,FALSE),0)</f>
        <v>0</v>
      </c>
      <c r="M3277" s="28">
        <f>IFERROR(VLOOKUP(A3277,[2]webService!$A:$I,9,FALSE),0)</f>
        <v>0</v>
      </c>
      <c r="N3277" s="27">
        <f>IFERROR(VLOOKUP(A3277,[3]soaBnafar!$A:$G,2,FALSE),0)</f>
        <v>0</v>
      </c>
      <c r="O3277" s="20">
        <f>IFERROR(VLOOKUP(A3277,[3]soaBnafar!$A:$H,3,FALSE),0)</f>
        <v>0</v>
      </c>
      <c r="P3277" s="20">
        <f>IFERROR(VLOOKUP(A3277,[3]soaBnafar!$A:$G,4,FALSE),0)</f>
        <v>0</v>
      </c>
      <c r="Q3277" s="20">
        <f>IFERROR(VLOOKUP(A3277,[3]soaBnafar!$A:$G,5,FALSE),0)</f>
        <v>0</v>
      </c>
      <c r="R3277" s="20">
        <f>IFERROR(VLOOKUP(A3277,[3]soaBnafar!$A:$G,6,FALSE),0)</f>
        <v>0</v>
      </c>
      <c r="S3277" s="20">
        <f>IFERROR(VLOOKUP(A3277,[3]soaBnafar!$A:$G,7,FALSE),0)</f>
        <v>0</v>
      </c>
      <c r="T3277" s="32">
        <f t="shared" si="614"/>
        <v>37624</v>
      </c>
      <c r="U3277" s="21">
        <f t="shared" si="615"/>
        <v>10887235</v>
      </c>
      <c r="V3277" s="21">
        <f t="shared" si="616"/>
        <v>16882</v>
      </c>
      <c r="W3277" s="21">
        <f t="shared" si="617"/>
        <v>5096936</v>
      </c>
      <c r="X3277" s="21">
        <f t="shared" si="618"/>
        <v>0</v>
      </c>
      <c r="Y3277" s="33">
        <f t="shared" si="619"/>
        <v>0</v>
      </c>
      <c r="Z3277" s="4" t="str">
        <f t="shared" si="620"/>
        <v>Sim</v>
      </c>
      <c r="AA3277" s="4" t="str">
        <f t="shared" si="621"/>
        <v>Sim</v>
      </c>
      <c r="AB3277" s="4" t="str">
        <f t="shared" si="622"/>
        <v>Sim</v>
      </c>
      <c r="AC3277" s="4" t="str">
        <f t="shared" si="623"/>
        <v>Sim</v>
      </c>
      <c r="AD3277" s="4" t="str">
        <f t="shared" si="624"/>
        <v>Não</v>
      </c>
      <c r="AE3277" s="30" t="str">
        <f t="shared" si="625"/>
        <v>Não</v>
      </c>
    </row>
    <row r="3278" spans="1:31" x14ac:dyDescent="0.25">
      <c r="A3278" s="23">
        <v>500560</v>
      </c>
      <c r="B3278" s="27">
        <f>IFERROR(VLOOKUP(A3278,[1]Monitoramento_Base_somente_disp!$A:$L,5,FALSE),0)</f>
        <v>0</v>
      </c>
      <c r="C3278" s="20">
        <f>IFERROR(VLOOKUP(A3278,[1]Monitoramento_Base_somente_disp!$A:$L,6,FALSE),0)</f>
        <v>0</v>
      </c>
      <c r="D3278" s="20">
        <f>IFERROR(VLOOKUP(A3278,[1]Monitoramento_Base_somente_disp!$A:$L,7,FALSE),0)</f>
        <v>0</v>
      </c>
      <c r="E3278" s="20">
        <f>IFERROR(VLOOKUP(A3278,[1]Monitoramento_Base_somente_disp!$A:$L,8,FALSE),0)</f>
        <v>0</v>
      </c>
      <c r="F3278" s="20">
        <f>IFERROR(VLOOKUP(A3278,[1]Monitoramento_Base_somente_disp!$A:$L,9,FALSE),0)</f>
        <v>0</v>
      </c>
      <c r="G3278" s="28">
        <f>IFERROR(VLOOKUP(A3278,[1]Monitoramento_Base_somente_disp!$A:$L,10,FALSE),0)</f>
        <v>0</v>
      </c>
      <c r="H3278" s="27">
        <f>IFERROR(VLOOKUP(A3278,[2]webService!$A:$I,4,FALSE),0)</f>
        <v>0</v>
      </c>
      <c r="I3278" s="20">
        <f>IFERROR(VLOOKUP(A3278,[2]webService!$A:$II,5,FALSE),0)</f>
        <v>0</v>
      </c>
      <c r="J3278" s="20">
        <f>IFERROR(VLOOKUP(A3278,[2]webService!$A:$I,6,FALSE),0)</f>
        <v>0</v>
      </c>
      <c r="K3278" s="20">
        <f>IFERROR(VLOOKUP(A3278,[2]webService!$A:$I,7,FALSE),0)</f>
        <v>0</v>
      </c>
      <c r="L3278" s="20">
        <f>IFERROR(VLOOKUP(A3278,[2]webService!$A:$I,8,FALSE),0)</f>
        <v>0</v>
      </c>
      <c r="M3278" s="28">
        <f>IFERROR(VLOOKUP(A3278,[2]webService!$A:$I,9,FALSE),0)</f>
        <v>0</v>
      </c>
      <c r="N3278" s="27">
        <f>IFERROR(VLOOKUP(A3278,[3]soaBnafar!$A:$G,2,FALSE),0)</f>
        <v>0</v>
      </c>
      <c r="O3278" s="20">
        <f>IFERROR(VLOOKUP(A3278,[3]soaBnafar!$A:$H,3,FALSE),0)</f>
        <v>0</v>
      </c>
      <c r="P3278" s="20">
        <f>IFERROR(VLOOKUP(A3278,[3]soaBnafar!$A:$G,4,FALSE),0)</f>
        <v>0</v>
      </c>
      <c r="Q3278" s="20">
        <f>IFERROR(VLOOKUP(A3278,[3]soaBnafar!$A:$G,5,FALSE),0)</f>
        <v>0</v>
      </c>
      <c r="R3278" s="20">
        <f>IFERROR(VLOOKUP(A3278,[3]soaBnafar!$A:$G,6,FALSE),0)</f>
        <v>0</v>
      </c>
      <c r="S3278" s="20">
        <f>IFERROR(VLOOKUP(A3278,[3]soaBnafar!$A:$G,7,FALSE),0)</f>
        <v>0</v>
      </c>
      <c r="T3278" s="32">
        <f t="shared" si="614"/>
        <v>0</v>
      </c>
      <c r="U3278" s="21">
        <f t="shared" si="615"/>
        <v>0</v>
      </c>
      <c r="V3278" s="21">
        <f t="shared" si="616"/>
        <v>0</v>
      </c>
      <c r="W3278" s="21">
        <f t="shared" si="617"/>
        <v>0</v>
      </c>
      <c r="X3278" s="21">
        <f t="shared" si="618"/>
        <v>0</v>
      </c>
      <c r="Y3278" s="33">
        <f t="shared" si="619"/>
        <v>0</v>
      </c>
      <c r="Z3278" s="4" t="str">
        <f t="shared" si="620"/>
        <v>Não</v>
      </c>
      <c r="AA3278" s="4" t="str">
        <f t="shared" si="621"/>
        <v>Não</v>
      </c>
      <c r="AB3278" s="4" t="str">
        <f t="shared" si="622"/>
        <v>Não</v>
      </c>
      <c r="AC3278" s="4" t="str">
        <f t="shared" si="623"/>
        <v>Não</v>
      </c>
      <c r="AD3278" s="4" t="str">
        <f t="shared" si="624"/>
        <v>Não</v>
      </c>
      <c r="AE3278" s="30" t="str">
        <f t="shared" si="625"/>
        <v>Não</v>
      </c>
    </row>
    <row r="3279" spans="1:31" x14ac:dyDescent="0.25">
      <c r="A3279" s="23">
        <v>500570</v>
      </c>
      <c r="B3279" s="27">
        <f>IFERROR(VLOOKUP(A3279,[1]Monitoramento_Base_somente_disp!$A:$L,5,FALSE),0)</f>
        <v>0</v>
      </c>
      <c r="C3279" s="20">
        <f>IFERROR(VLOOKUP(A3279,[1]Monitoramento_Base_somente_disp!$A:$L,6,FALSE),0)</f>
        <v>0</v>
      </c>
      <c r="D3279" s="20">
        <f>IFERROR(VLOOKUP(A3279,[1]Monitoramento_Base_somente_disp!$A:$L,7,FALSE),0)</f>
        <v>0</v>
      </c>
      <c r="E3279" s="20">
        <f>IFERROR(VLOOKUP(A3279,[1]Monitoramento_Base_somente_disp!$A:$L,8,FALSE),0)</f>
        <v>0</v>
      </c>
      <c r="F3279" s="20">
        <f>IFERROR(VLOOKUP(A3279,[1]Monitoramento_Base_somente_disp!$A:$L,9,FALSE),0)</f>
        <v>0</v>
      </c>
      <c r="G3279" s="28">
        <f>IFERROR(VLOOKUP(A3279,[1]Monitoramento_Base_somente_disp!$A:$L,10,FALSE),0)</f>
        <v>0</v>
      </c>
      <c r="H3279" s="27">
        <f>IFERROR(VLOOKUP(A3279,[2]webService!$A:$I,4,FALSE),0)</f>
        <v>239188</v>
      </c>
      <c r="I3279" s="20">
        <f>IFERROR(VLOOKUP(A3279,[2]webService!$A:$II,5,FALSE),0)</f>
        <v>0</v>
      </c>
      <c r="J3279" s="20">
        <f>IFERROR(VLOOKUP(A3279,[2]webService!$A:$I,6,FALSE),0)</f>
        <v>0</v>
      </c>
      <c r="K3279" s="20">
        <f>IFERROR(VLOOKUP(A3279,[2]webService!$A:$I,7,FALSE),0)</f>
        <v>0</v>
      </c>
      <c r="L3279" s="20">
        <f>IFERROR(VLOOKUP(A3279,[2]webService!$A:$I,8,FALSE),0)</f>
        <v>0</v>
      </c>
      <c r="M3279" s="28">
        <f>IFERROR(VLOOKUP(A3279,[2]webService!$A:$I,9,FALSE),0)</f>
        <v>0</v>
      </c>
      <c r="N3279" s="27">
        <f>IFERROR(VLOOKUP(A3279,[3]soaBnafar!$A:$G,2,FALSE),0)</f>
        <v>0</v>
      </c>
      <c r="O3279" s="20">
        <f>IFERROR(VLOOKUP(A3279,[3]soaBnafar!$A:$H,3,FALSE),0)</f>
        <v>0</v>
      </c>
      <c r="P3279" s="20">
        <f>IFERROR(VLOOKUP(A3279,[3]soaBnafar!$A:$G,4,FALSE),0)</f>
        <v>0</v>
      </c>
      <c r="Q3279" s="20">
        <f>IFERROR(VLOOKUP(A3279,[3]soaBnafar!$A:$G,5,FALSE),0)</f>
        <v>0</v>
      </c>
      <c r="R3279" s="20">
        <f>IFERROR(VLOOKUP(A3279,[3]soaBnafar!$A:$G,6,FALSE),0)</f>
        <v>0</v>
      </c>
      <c r="S3279" s="20">
        <f>IFERROR(VLOOKUP(A3279,[3]soaBnafar!$A:$G,7,FALSE),0)</f>
        <v>0</v>
      </c>
      <c r="T3279" s="32">
        <f t="shared" si="614"/>
        <v>239188</v>
      </c>
      <c r="U3279" s="21">
        <f t="shared" si="615"/>
        <v>0</v>
      </c>
      <c r="V3279" s="21">
        <f t="shared" si="616"/>
        <v>0</v>
      </c>
      <c r="W3279" s="21">
        <f t="shared" si="617"/>
        <v>0</v>
      </c>
      <c r="X3279" s="21">
        <f t="shared" si="618"/>
        <v>0</v>
      </c>
      <c r="Y3279" s="33">
        <f t="shared" si="619"/>
        <v>0</v>
      </c>
      <c r="Z3279" s="4" t="str">
        <f t="shared" si="620"/>
        <v>Sim</v>
      </c>
      <c r="AA3279" s="4" t="str">
        <f t="shared" si="621"/>
        <v>Não</v>
      </c>
      <c r="AB3279" s="4" t="str">
        <f t="shared" si="622"/>
        <v>Não</v>
      </c>
      <c r="AC3279" s="4" t="str">
        <f t="shared" si="623"/>
        <v>Não</v>
      </c>
      <c r="AD3279" s="4" t="str">
        <f t="shared" si="624"/>
        <v>Não</v>
      </c>
      <c r="AE3279" s="30" t="str">
        <f t="shared" si="625"/>
        <v>Não</v>
      </c>
    </row>
    <row r="3280" spans="1:31" x14ac:dyDescent="0.25">
      <c r="A3280" s="23">
        <v>500580</v>
      </c>
      <c r="B3280" s="27">
        <f>IFERROR(VLOOKUP(A3280,[1]Monitoramento_Base_somente_disp!$A:$L,5,FALSE),0)</f>
        <v>0</v>
      </c>
      <c r="C3280" s="20">
        <f>IFERROR(VLOOKUP(A3280,[1]Monitoramento_Base_somente_disp!$A:$L,6,FALSE),0)</f>
        <v>23228380</v>
      </c>
      <c r="D3280" s="20">
        <f>IFERROR(VLOOKUP(A3280,[1]Monitoramento_Base_somente_disp!$A:$L,7,FALSE),0)</f>
        <v>0</v>
      </c>
      <c r="E3280" s="20">
        <f>IFERROR(VLOOKUP(A3280,[1]Monitoramento_Base_somente_disp!$A:$L,8,FALSE),0)</f>
        <v>11614190</v>
      </c>
      <c r="F3280" s="20">
        <f>IFERROR(VLOOKUP(A3280,[1]Monitoramento_Base_somente_disp!$A:$L,9,FALSE),0)</f>
        <v>0</v>
      </c>
      <c r="G3280" s="28">
        <f>IFERROR(VLOOKUP(A3280,[1]Monitoramento_Base_somente_disp!$A:$L,10,FALSE),0)</f>
        <v>0</v>
      </c>
      <c r="H3280" s="27">
        <f>IFERROR(VLOOKUP(A3280,[2]webService!$A:$I,4,FALSE),0)</f>
        <v>76495</v>
      </c>
      <c r="I3280" s="20">
        <f>IFERROR(VLOOKUP(A3280,[2]webService!$A:$II,5,FALSE),0)</f>
        <v>1145466</v>
      </c>
      <c r="J3280" s="20">
        <f>IFERROR(VLOOKUP(A3280,[2]webService!$A:$I,6,FALSE),0)</f>
        <v>0</v>
      </c>
      <c r="K3280" s="20">
        <f>IFERROR(VLOOKUP(A3280,[2]webService!$A:$I,7,FALSE),0)</f>
        <v>0</v>
      </c>
      <c r="L3280" s="20">
        <f>IFERROR(VLOOKUP(A3280,[2]webService!$A:$I,8,FALSE),0)</f>
        <v>0</v>
      </c>
      <c r="M3280" s="28">
        <f>IFERROR(VLOOKUP(A3280,[2]webService!$A:$I,9,FALSE),0)</f>
        <v>0</v>
      </c>
      <c r="N3280" s="27">
        <f>IFERROR(VLOOKUP(A3280,[3]soaBnafar!$A:$G,2,FALSE),0)</f>
        <v>0</v>
      </c>
      <c r="O3280" s="20">
        <f>IFERROR(VLOOKUP(A3280,[3]soaBnafar!$A:$H,3,FALSE),0)</f>
        <v>0</v>
      </c>
      <c r="P3280" s="20">
        <f>IFERROR(VLOOKUP(A3280,[3]soaBnafar!$A:$G,4,FALSE),0)</f>
        <v>0</v>
      </c>
      <c r="Q3280" s="20">
        <f>IFERROR(VLOOKUP(A3280,[3]soaBnafar!$A:$G,5,FALSE),0)</f>
        <v>0</v>
      </c>
      <c r="R3280" s="20">
        <f>IFERROR(VLOOKUP(A3280,[3]soaBnafar!$A:$G,6,FALSE),0)</f>
        <v>0</v>
      </c>
      <c r="S3280" s="20">
        <f>IFERROR(VLOOKUP(A3280,[3]soaBnafar!$A:$G,7,FALSE),0)</f>
        <v>0</v>
      </c>
      <c r="T3280" s="32">
        <f t="shared" si="614"/>
        <v>76495</v>
      </c>
      <c r="U3280" s="21">
        <f t="shared" si="615"/>
        <v>24373846</v>
      </c>
      <c r="V3280" s="21">
        <f t="shared" si="616"/>
        <v>0</v>
      </c>
      <c r="W3280" s="21">
        <f t="shared" si="617"/>
        <v>11614190</v>
      </c>
      <c r="X3280" s="21">
        <f t="shared" si="618"/>
        <v>0</v>
      </c>
      <c r="Y3280" s="33">
        <f t="shared" si="619"/>
        <v>0</v>
      </c>
      <c r="Z3280" s="4" t="str">
        <f t="shared" si="620"/>
        <v>Sim</v>
      </c>
      <c r="AA3280" s="4" t="str">
        <f t="shared" si="621"/>
        <v>Sim</v>
      </c>
      <c r="AB3280" s="4" t="str">
        <f t="shared" si="622"/>
        <v>Não</v>
      </c>
      <c r="AC3280" s="4" t="str">
        <f t="shared" si="623"/>
        <v>Sim</v>
      </c>
      <c r="AD3280" s="4" t="str">
        <f t="shared" si="624"/>
        <v>Não</v>
      </c>
      <c r="AE3280" s="30" t="str">
        <f t="shared" si="625"/>
        <v>Não</v>
      </c>
    </row>
    <row r="3281" spans="1:31" x14ac:dyDescent="0.25">
      <c r="A3281" s="23">
        <v>500600</v>
      </c>
      <c r="B3281" s="27">
        <f>IFERROR(VLOOKUP(A3281,[1]Monitoramento_Base_somente_disp!$A:$L,5,FALSE),0)</f>
        <v>0</v>
      </c>
      <c r="C3281" s="20">
        <f>IFERROR(VLOOKUP(A3281,[1]Monitoramento_Base_somente_disp!$A:$L,6,FALSE),0)</f>
        <v>0</v>
      </c>
      <c r="D3281" s="20">
        <f>IFERROR(VLOOKUP(A3281,[1]Monitoramento_Base_somente_disp!$A:$L,7,FALSE),0)</f>
        <v>0</v>
      </c>
      <c r="E3281" s="20">
        <f>IFERROR(VLOOKUP(A3281,[1]Monitoramento_Base_somente_disp!$A:$L,8,FALSE),0)</f>
        <v>0</v>
      </c>
      <c r="F3281" s="20">
        <f>IFERROR(VLOOKUP(A3281,[1]Monitoramento_Base_somente_disp!$A:$L,9,FALSE),0)</f>
        <v>0</v>
      </c>
      <c r="G3281" s="28">
        <f>IFERROR(VLOOKUP(A3281,[1]Monitoramento_Base_somente_disp!$A:$L,10,FALSE),0)</f>
        <v>0</v>
      </c>
      <c r="H3281" s="27">
        <f>IFERROR(VLOOKUP(A3281,[2]webService!$A:$I,4,FALSE),0)</f>
        <v>0</v>
      </c>
      <c r="I3281" s="20">
        <f>IFERROR(VLOOKUP(A3281,[2]webService!$A:$II,5,FALSE),0)</f>
        <v>0</v>
      </c>
      <c r="J3281" s="20">
        <f>IFERROR(VLOOKUP(A3281,[2]webService!$A:$I,6,FALSE),0)</f>
        <v>0</v>
      </c>
      <c r="K3281" s="20">
        <f>IFERROR(VLOOKUP(A3281,[2]webService!$A:$I,7,FALSE),0)</f>
        <v>0</v>
      </c>
      <c r="L3281" s="20">
        <f>IFERROR(VLOOKUP(A3281,[2]webService!$A:$I,8,FALSE),0)</f>
        <v>0</v>
      </c>
      <c r="M3281" s="28">
        <f>IFERROR(VLOOKUP(A3281,[2]webService!$A:$I,9,FALSE),0)</f>
        <v>0</v>
      </c>
      <c r="N3281" s="27">
        <f>IFERROR(VLOOKUP(A3281,[3]soaBnafar!$A:$G,2,FALSE),0)</f>
        <v>0</v>
      </c>
      <c r="O3281" s="20">
        <f>IFERROR(VLOOKUP(A3281,[3]soaBnafar!$A:$H,3,FALSE),0)</f>
        <v>0</v>
      </c>
      <c r="P3281" s="20">
        <f>IFERROR(VLOOKUP(A3281,[3]soaBnafar!$A:$G,4,FALSE),0)</f>
        <v>0</v>
      </c>
      <c r="Q3281" s="20">
        <f>IFERROR(VLOOKUP(A3281,[3]soaBnafar!$A:$G,5,FALSE),0)</f>
        <v>0</v>
      </c>
      <c r="R3281" s="20">
        <f>IFERROR(VLOOKUP(A3281,[3]soaBnafar!$A:$G,6,FALSE),0)</f>
        <v>0</v>
      </c>
      <c r="S3281" s="20">
        <f>IFERROR(VLOOKUP(A3281,[3]soaBnafar!$A:$G,7,FALSE),0)</f>
        <v>0</v>
      </c>
      <c r="T3281" s="32">
        <f t="shared" si="614"/>
        <v>0</v>
      </c>
      <c r="U3281" s="21">
        <f t="shared" si="615"/>
        <v>0</v>
      </c>
      <c r="V3281" s="21">
        <f t="shared" si="616"/>
        <v>0</v>
      </c>
      <c r="W3281" s="21">
        <f t="shared" si="617"/>
        <v>0</v>
      </c>
      <c r="X3281" s="21">
        <f t="shared" si="618"/>
        <v>0</v>
      </c>
      <c r="Y3281" s="33">
        <f t="shared" si="619"/>
        <v>0</v>
      </c>
      <c r="Z3281" s="4" t="str">
        <f t="shared" si="620"/>
        <v>Não</v>
      </c>
      <c r="AA3281" s="4" t="str">
        <f t="shared" si="621"/>
        <v>Não</v>
      </c>
      <c r="AB3281" s="4" t="str">
        <f t="shared" si="622"/>
        <v>Não</v>
      </c>
      <c r="AC3281" s="4" t="str">
        <f t="shared" si="623"/>
        <v>Não</v>
      </c>
      <c r="AD3281" s="4" t="str">
        <f t="shared" si="624"/>
        <v>Não</v>
      </c>
      <c r="AE3281" s="30" t="str">
        <f t="shared" si="625"/>
        <v>Não</v>
      </c>
    </row>
    <row r="3282" spans="1:31" x14ac:dyDescent="0.25">
      <c r="A3282" s="23">
        <v>500635</v>
      </c>
      <c r="B3282" s="27">
        <f>IFERROR(VLOOKUP(A3282,[1]Monitoramento_Base_somente_disp!$A:$L,5,FALSE),0)</f>
        <v>0</v>
      </c>
      <c r="C3282" s="20">
        <f>IFERROR(VLOOKUP(A3282,[1]Monitoramento_Base_somente_disp!$A:$L,6,FALSE),0)</f>
        <v>0</v>
      </c>
      <c r="D3282" s="20">
        <f>IFERROR(VLOOKUP(A3282,[1]Monitoramento_Base_somente_disp!$A:$L,7,FALSE),0)</f>
        <v>0</v>
      </c>
      <c r="E3282" s="20">
        <f>IFERROR(VLOOKUP(A3282,[1]Monitoramento_Base_somente_disp!$A:$L,8,FALSE),0)</f>
        <v>0</v>
      </c>
      <c r="F3282" s="20">
        <f>IFERROR(VLOOKUP(A3282,[1]Monitoramento_Base_somente_disp!$A:$L,9,FALSE),0)</f>
        <v>0</v>
      </c>
      <c r="G3282" s="28">
        <f>IFERROR(VLOOKUP(A3282,[1]Monitoramento_Base_somente_disp!$A:$L,10,FALSE),0)</f>
        <v>0</v>
      </c>
      <c r="H3282" s="27">
        <f>IFERROR(VLOOKUP(A3282,[2]webService!$A:$I,4,FALSE),0)</f>
        <v>0</v>
      </c>
      <c r="I3282" s="20">
        <f>IFERROR(VLOOKUP(A3282,[2]webService!$A:$II,5,FALSE),0)</f>
        <v>0</v>
      </c>
      <c r="J3282" s="20">
        <f>IFERROR(VLOOKUP(A3282,[2]webService!$A:$I,6,FALSE),0)</f>
        <v>0</v>
      </c>
      <c r="K3282" s="20">
        <f>IFERROR(VLOOKUP(A3282,[2]webService!$A:$I,7,FALSE),0)</f>
        <v>0</v>
      </c>
      <c r="L3282" s="20">
        <f>IFERROR(VLOOKUP(A3282,[2]webService!$A:$I,8,FALSE),0)</f>
        <v>0</v>
      </c>
      <c r="M3282" s="28">
        <f>IFERROR(VLOOKUP(A3282,[2]webService!$A:$I,9,FALSE),0)</f>
        <v>0</v>
      </c>
      <c r="N3282" s="27">
        <f>IFERROR(VLOOKUP(A3282,[3]soaBnafar!$A:$G,2,FALSE),0)</f>
        <v>0</v>
      </c>
      <c r="O3282" s="20">
        <f>IFERROR(VLOOKUP(A3282,[3]soaBnafar!$A:$H,3,FALSE),0)</f>
        <v>0</v>
      </c>
      <c r="P3282" s="20">
        <f>IFERROR(VLOOKUP(A3282,[3]soaBnafar!$A:$G,4,FALSE),0)</f>
        <v>0</v>
      </c>
      <c r="Q3282" s="20">
        <f>IFERROR(VLOOKUP(A3282,[3]soaBnafar!$A:$G,5,FALSE),0)</f>
        <v>0</v>
      </c>
      <c r="R3282" s="20">
        <f>IFERROR(VLOOKUP(A3282,[3]soaBnafar!$A:$G,6,FALSE),0)</f>
        <v>0</v>
      </c>
      <c r="S3282" s="20">
        <f>IFERROR(VLOOKUP(A3282,[3]soaBnafar!$A:$G,7,FALSE),0)</f>
        <v>0</v>
      </c>
      <c r="T3282" s="32">
        <f t="shared" si="614"/>
        <v>0</v>
      </c>
      <c r="U3282" s="21">
        <f t="shared" si="615"/>
        <v>0</v>
      </c>
      <c r="V3282" s="21">
        <f t="shared" si="616"/>
        <v>0</v>
      </c>
      <c r="W3282" s="21">
        <f t="shared" si="617"/>
        <v>0</v>
      </c>
      <c r="X3282" s="21">
        <f t="shared" si="618"/>
        <v>0</v>
      </c>
      <c r="Y3282" s="33">
        <f t="shared" si="619"/>
        <v>0</v>
      </c>
      <c r="Z3282" s="4" t="str">
        <f t="shared" si="620"/>
        <v>Não</v>
      </c>
      <c r="AA3282" s="4" t="str">
        <f t="shared" si="621"/>
        <v>Não</v>
      </c>
      <c r="AB3282" s="4" t="str">
        <f t="shared" si="622"/>
        <v>Não</v>
      </c>
      <c r="AC3282" s="4" t="str">
        <f t="shared" si="623"/>
        <v>Não</v>
      </c>
      <c r="AD3282" s="4" t="str">
        <f t="shared" si="624"/>
        <v>Não</v>
      </c>
      <c r="AE3282" s="30" t="str">
        <f t="shared" si="625"/>
        <v>Não</v>
      </c>
    </row>
    <row r="3283" spans="1:31" x14ac:dyDescent="0.25">
      <c r="A3283" s="23">
        <v>500640</v>
      </c>
      <c r="B3283" s="27">
        <f>IFERROR(VLOOKUP(A3283,[1]Monitoramento_Base_somente_disp!$A:$L,5,FALSE),0)</f>
        <v>0</v>
      </c>
      <c r="C3283" s="20">
        <f>IFERROR(VLOOKUP(A3283,[1]Monitoramento_Base_somente_disp!$A:$L,6,FALSE),0)</f>
        <v>836948</v>
      </c>
      <c r="D3283" s="20">
        <f>IFERROR(VLOOKUP(A3283,[1]Monitoramento_Base_somente_disp!$A:$L,7,FALSE),0)</f>
        <v>0</v>
      </c>
      <c r="E3283" s="20">
        <f>IFERROR(VLOOKUP(A3283,[1]Monitoramento_Base_somente_disp!$A:$L,8,FALSE),0)</f>
        <v>418474</v>
      </c>
      <c r="F3283" s="20">
        <f>IFERROR(VLOOKUP(A3283,[1]Monitoramento_Base_somente_disp!$A:$L,9,FALSE),0)</f>
        <v>0</v>
      </c>
      <c r="G3283" s="28">
        <f>IFERROR(VLOOKUP(A3283,[1]Monitoramento_Base_somente_disp!$A:$L,10,FALSE),0)</f>
        <v>0</v>
      </c>
      <c r="H3283" s="27">
        <f>IFERROR(VLOOKUP(A3283,[2]webService!$A:$I,4,FALSE),0)</f>
        <v>0</v>
      </c>
      <c r="I3283" s="20">
        <f>IFERROR(VLOOKUP(A3283,[2]webService!$A:$II,5,FALSE),0)</f>
        <v>0</v>
      </c>
      <c r="J3283" s="20">
        <f>IFERROR(VLOOKUP(A3283,[2]webService!$A:$I,6,FALSE),0)</f>
        <v>0</v>
      </c>
      <c r="K3283" s="20">
        <f>IFERROR(VLOOKUP(A3283,[2]webService!$A:$I,7,FALSE),0)</f>
        <v>0</v>
      </c>
      <c r="L3283" s="20">
        <f>IFERROR(VLOOKUP(A3283,[2]webService!$A:$I,8,FALSE),0)</f>
        <v>0</v>
      </c>
      <c r="M3283" s="28">
        <f>IFERROR(VLOOKUP(A3283,[2]webService!$A:$I,9,FALSE),0)</f>
        <v>0</v>
      </c>
      <c r="N3283" s="27">
        <f>IFERROR(VLOOKUP(A3283,[3]soaBnafar!$A:$G,2,FALSE),0)</f>
        <v>0</v>
      </c>
      <c r="O3283" s="20">
        <f>IFERROR(VLOOKUP(A3283,[3]soaBnafar!$A:$H,3,FALSE),0)</f>
        <v>0</v>
      </c>
      <c r="P3283" s="20">
        <f>IFERROR(VLOOKUP(A3283,[3]soaBnafar!$A:$G,4,FALSE),0)</f>
        <v>0</v>
      </c>
      <c r="Q3283" s="20">
        <f>IFERROR(VLOOKUP(A3283,[3]soaBnafar!$A:$G,5,FALSE),0)</f>
        <v>0</v>
      </c>
      <c r="R3283" s="20">
        <f>IFERROR(VLOOKUP(A3283,[3]soaBnafar!$A:$G,6,FALSE),0)</f>
        <v>0</v>
      </c>
      <c r="S3283" s="20">
        <f>IFERROR(VLOOKUP(A3283,[3]soaBnafar!$A:$G,7,FALSE),0)</f>
        <v>0</v>
      </c>
      <c r="T3283" s="32">
        <f t="shared" si="614"/>
        <v>0</v>
      </c>
      <c r="U3283" s="21">
        <f t="shared" si="615"/>
        <v>836948</v>
      </c>
      <c r="V3283" s="21">
        <f t="shared" si="616"/>
        <v>0</v>
      </c>
      <c r="W3283" s="21">
        <f t="shared" si="617"/>
        <v>418474</v>
      </c>
      <c r="X3283" s="21">
        <f t="shared" si="618"/>
        <v>0</v>
      </c>
      <c r="Y3283" s="33">
        <f t="shared" si="619"/>
        <v>0</v>
      </c>
      <c r="Z3283" s="4" t="str">
        <f t="shared" si="620"/>
        <v>Não</v>
      </c>
      <c r="AA3283" s="4" t="str">
        <f t="shared" si="621"/>
        <v>Sim</v>
      </c>
      <c r="AB3283" s="4" t="str">
        <f t="shared" si="622"/>
        <v>Não</v>
      </c>
      <c r="AC3283" s="4" t="str">
        <f t="shared" si="623"/>
        <v>Sim</v>
      </c>
      <c r="AD3283" s="4" t="str">
        <f t="shared" si="624"/>
        <v>Não</v>
      </c>
      <c r="AE3283" s="30" t="str">
        <f t="shared" si="625"/>
        <v>Não</v>
      </c>
    </row>
    <row r="3284" spans="1:31" x14ac:dyDescent="0.25">
      <c r="A3284" s="23">
        <v>500660</v>
      </c>
      <c r="B3284" s="27">
        <f>IFERROR(VLOOKUP(A3284,[1]Monitoramento_Base_somente_disp!$A:$L,5,FALSE),0)</f>
        <v>106118</v>
      </c>
      <c r="C3284" s="20">
        <f>IFERROR(VLOOKUP(A3284,[1]Monitoramento_Base_somente_disp!$A:$L,6,FALSE),0)</f>
        <v>332288600</v>
      </c>
      <c r="D3284" s="20">
        <f>IFERROR(VLOOKUP(A3284,[1]Monitoramento_Base_somente_disp!$A:$L,7,FALSE),0)</f>
        <v>57887</v>
      </c>
      <c r="E3284" s="20">
        <f>IFERROR(VLOOKUP(A3284,[1]Monitoramento_Base_somente_disp!$A:$L,8,FALSE),0)</f>
        <v>151744314</v>
      </c>
      <c r="F3284" s="20">
        <f>IFERROR(VLOOKUP(A3284,[1]Monitoramento_Base_somente_disp!$A:$L,9,FALSE),0)</f>
        <v>0</v>
      </c>
      <c r="G3284" s="28">
        <f>IFERROR(VLOOKUP(A3284,[1]Monitoramento_Base_somente_disp!$A:$L,10,FALSE),0)</f>
        <v>0</v>
      </c>
      <c r="H3284" s="27">
        <f>IFERROR(VLOOKUP(A3284,[2]webService!$A:$I,4,FALSE),0)</f>
        <v>0</v>
      </c>
      <c r="I3284" s="20">
        <f>IFERROR(VLOOKUP(A3284,[2]webService!$A:$II,5,FALSE),0)</f>
        <v>0</v>
      </c>
      <c r="J3284" s="20">
        <f>IFERROR(VLOOKUP(A3284,[2]webService!$A:$I,6,FALSE),0)</f>
        <v>0</v>
      </c>
      <c r="K3284" s="20">
        <f>IFERROR(VLOOKUP(A3284,[2]webService!$A:$I,7,FALSE),0)</f>
        <v>0</v>
      </c>
      <c r="L3284" s="20">
        <f>IFERROR(VLOOKUP(A3284,[2]webService!$A:$I,8,FALSE),0)</f>
        <v>0</v>
      </c>
      <c r="M3284" s="28">
        <f>IFERROR(VLOOKUP(A3284,[2]webService!$A:$I,9,FALSE),0)</f>
        <v>0</v>
      </c>
      <c r="N3284" s="27">
        <f>IFERROR(VLOOKUP(A3284,[3]soaBnafar!$A:$G,2,FALSE),0)</f>
        <v>0</v>
      </c>
      <c r="O3284" s="20">
        <f>IFERROR(VLOOKUP(A3284,[3]soaBnafar!$A:$H,3,FALSE),0)</f>
        <v>0</v>
      </c>
      <c r="P3284" s="20">
        <f>IFERROR(VLOOKUP(A3284,[3]soaBnafar!$A:$G,4,FALSE),0)</f>
        <v>0</v>
      </c>
      <c r="Q3284" s="20">
        <f>IFERROR(VLOOKUP(A3284,[3]soaBnafar!$A:$G,5,FALSE),0)</f>
        <v>0</v>
      </c>
      <c r="R3284" s="20">
        <f>IFERROR(VLOOKUP(A3284,[3]soaBnafar!$A:$G,6,FALSE),0)</f>
        <v>0</v>
      </c>
      <c r="S3284" s="20">
        <f>IFERROR(VLOOKUP(A3284,[3]soaBnafar!$A:$G,7,FALSE),0)</f>
        <v>0</v>
      </c>
      <c r="T3284" s="32">
        <f t="shared" si="614"/>
        <v>106118</v>
      </c>
      <c r="U3284" s="21">
        <f t="shared" si="615"/>
        <v>332288600</v>
      </c>
      <c r="V3284" s="21">
        <f t="shared" si="616"/>
        <v>57887</v>
      </c>
      <c r="W3284" s="21">
        <f t="shared" si="617"/>
        <v>151744314</v>
      </c>
      <c r="X3284" s="21">
        <f t="shared" si="618"/>
        <v>0</v>
      </c>
      <c r="Y3284" s="33">
        <f t="shared" si="619"/>
        <v>0</v>
      </c>
      <c r="Z3284" s="4" t="str">
        <f t="shared" si="620"/>
        <v>Sim</v>
      </c>
      <c r="AA3284" s="4" t="str">
        <f t="shared" si="621"/>
        <v>Sim</v>
      </c>
      <c r="AB3284" s="4" t="str">
        <f t="shared" si="622"/>
        <v>Sim</v>
      </c>
      <c r="AC3284" s="4" t="str">
        <f t="shared" si="623"/>
        <v>Sim</v>
      </c>
      <c r="AD3284" s="4" t="str">
        <f t="shared" si="624"/>
        <v>Não</v>
      </c>
      <c r="AE3284" s="30" t="str">
        <f t="shared" si="625"/>
        <v>Não</v>
      </c>
    </row>
    <row r="3285" spans="1:31" x14ac:dyDescent="0.25">
      <c r="A3285" s="23">
        <v>500690</v>
      </c>
      <c r="B3285" s="27">
        <f>IFERROR(VLOOKUP(A3285,[1]Monitoramento_Base_somente_disp!$A:$L,5,FALSE),0)</f>
        <v>59981</v>
      </c>
      <c r="C3285" s="20">
        <f>IFERROR(VLOOKUP(A3285,[1]Monitoramento_Base_somente_disp!$A:$L,6,FALSE),0)</f>
        <v>13977895</v>
      </c>
      <c r="D3285" s="20">
        <f>IFERROR(VLOOKUP(A3285,[1]Monitoramento_Base_somente_disp!$A:$L,7,FALSE),0)</f>
        <v>31484</v>
      </c>
      <c r="E3285" s="20">
        <f>IFERROR(VLOOKUP(A3285,[1]Monitoramento_Base_somente_disp!$A:$L,8,FALSE),0)</f>
        <v>7446377</v>
      </c>
      <c r="F3285" s="20">
        <f>IFERROR(VLOOKUP(A3285,[1]Monitoramento_Base_somente_disp!$A:$L,9,FALSE),0)</f>
        <v>0</v>
      </c>
      <c r="G3285" s="28">
        <f>IFERROR(VLOOKUP(A3285,[1]Monitoramento_Base_somente_disp!$A:$L,10,FALSE),0)</f>
        <v>0</v>
      </c>
      <c r="H3285" s="27">
        <f>IFERROR(VLOOKUP(A3285,[2]webService!$A:$I,4,FALSE),0)</f>
        <v>0</v>
      </c>
      <c r="I3285" s="20">
        <f>IFERROR(VLOOKUP(A3285,[2]webService!$A:$II,5,FALSE),0)</f>
        <v>0</v>
      </c>
      <c r="J3285" s="20">
        <f>IFERROR(VLOOKUP(A3285,[2]webService!$A:$I,6,FALSE),0)</f>
        <v>0</v>
      </c>
      <c r="K3285" s="20">
        <f>IFERROR(VLOOKUP(A3285,[2]webService!$A:$I,7,FALSE),0)</f>
        <v>0</v>
      </c>
      <c r="L3285" s="20">
        <f>IFERROR(VLOOKUP(A3285,[2]webService!$A:$I,8,FALSE),0)</f>
        <v>0</v>
      </c>
      <c r="M3285" s="28">
        <f>IFERROR(VLOOKUP(A3285,[2]webService!$A:$I,9,FALSE),0)</f>
        <v>0</v>
      </c>
      <c r="N3285" s="27">
        <f>IFERROR(VLOOKUP(A3285,[3]soaBnafar!$A:$G,2,FALSE),0)</f>
        <v>0</v>
      </c>
      <c r="O3285" s="20">
        <f>IFERROR(VLOOKUP(A3285,[3]soaBnafar!$A:$H,3,FALSE),0)</f>
        <v>0</v>
      </c>
      <c r="P3285" s="20">
        <f>IFERROR(VLOOKUP(A3285,[3]soaBnafar!$A:$G,4,FALSE),0)</f>
        <v>0</v>
      </c>
      <c r="Q3285" s="20">
        <f>IFERROR(VLOOKUP(A3285,[3]soaBnafar!$A:$G,5,FALSE),0)</f>
        <v>0</v>
      </c>
      <c r="R3285" s="20">
        <f>IFERROR(VLOOKUP(A3285,[3]soaBnafar!$A:$G,6,FALSE),0)</f>
        <v>0</v>
      </c>
      <c r="S3285" s="20">
        <f>IFERROR(VLOOKUP(A3285,[3]soaBnafar!$A:$G,7,FALSE),0)</f>
        <v>0</v>
      </c>
      <c r="T3285" s="32">
        <f t="shared" si="614"/>
        <v>59981</v>
      </c>
      <c r="U3285" s="21">
        <f t="shared" si="615"/>
        <v>13977895</v>
      </c>
      <c r="V3285" s="21">
        <f t="shared" si="616"/>
        <v>31484</v>
      </c>
      <c r="W3285" s="21">
        <f t="shared" si="617"/>
        <v>7446377</v>
      </c>
      <c r="X3285" s="21">
        <f t="shared" si="618"/>
        <v>0</v>
      </c>
      <c r="Y3285" s="33">
        <f t="shared" si="619"/>
        <v>0</v>
      </c>
      <c r="Z3285" s="4" t="str">
        <f t="shared" si="620"/>
        <v>Sim</v>
      </c>
      <c r="AA3285" s="4" t="str">
        <f t="shared" si="621"/>
        <v>Sim</v>
      </c>
      <c r="AB3285" s="4" t="str">
        <f t="shared" si="622"/>
        <v>Sim</v>
      </c>
      <c r="AC3285" s="4" t="str">
        <f t="shared" si="623"/>
        <v>Sim</v>
      </c>
      <c r="AD3285" s="4" t="str">
        <f t="shared" si="624"/>
        <v>Não</v>
      </c>
      <c r="AE3285" s="30" t="str">
        <f t="shared" si="625"/>
        <v>Não</v>
      </c>
    </row>
    <row r="3286" spans="1:31" x14ac:dyDescent="0.25">
      <c r="A3286" s="23">
        <v>500710</v>
      </c>
      <c r="B3286" s="27">
        <f>IFERROR(VLOOKUP(A3286,[1]Monitoramento_Base_somente_disp!$A:$L,5,FALSE),0)</f>
        <v>0</v>
      </c>
      <c r="C3286" s="20">
        <f>IFERROR(VLOOKUP(A3286,[1]Monitoramento_Base_somente_disp!$A:$L,6,FALSE),0)</f>
        <v>0</v>
      </c>
      <c r="D3286" s="20">
        <f>IFERROR(VLOOKUP(A3286,[1]Monitoramento_Base_somente_disp!$A:$L,7,FALSE),0)</f>
        <v>0</v>
      </c>
      <c r="E3286" s="20">
        <f>IFERROR(VLOOKUP(A3286,[1]Monitoramento_Base_somente_disp!$A:$L,8,FALSE),0)</f>
        <v>0</v>
      </c>
      <c r="F3286" s="20">
        <f>IFERROR(VLOOKUP(A3286,[1]Monitoramento_Base_somente_disp!$A:$L,9,FALSE),0)</f>
        <v>0</v>
      </c>
      <c r="G3286" s="28">
        <f>IFERROR(VLOOKUP(A3286,[1]Monitoramento_Base_somente_disp!$A:$L,10,FALSE),0)</f>
        <v>0</v>
      </c>
      <c r="H3286" s="27">
        <f>IFERROR(VLOOKUP(A3286,[2]webService!$A:$I,4,FALSE),0)</f>
        <v>0</v>
      </c>
      <c r="I3286" s="20">
        <f>IFERROR(VLOOKUP(A3286,[2]webService!$A:$II,5,FALSE),0)</f>
        <v>0</v>
      </c>
      <c r="J3286" s="20">
        <f>IFERROR(VLOOKUP(A3286,[2]webService!$A:$I,6,FALSE),0)</f>
        <v>0</v>
      </c>
      <c r="K3286" s="20">
        <f>IFERROR(VLOOKUP(A3286,[2]webService!$A:$I,7,FALSE),0)</f>
        <v>0</v>
      </c>
      <c r="L3286" s="20">
        <f>IFERROR(VLOOKUP(A3286,[2]webService!$A:$I,8,FALSE),0)</f>
        <v>0</v>
      </c>
      <c r="M3286" s="28">
        <f>IFERROR(VLOOKUP(A3286,[2]webService!$A:$I,9,FALSE),0)</f>
        <v>0</v>
      </c>
      <c r="N3286" s="27">
        <f>IFERROR(VLOOKUP(A3286,[3]soaBnafar!$A:$G,2,FALSE),0)</f>
        <v>0</v>
      </c>
      <c r="O3286" s="20">
        <f>IFERROR(VLOOKUP(A3286,[3]soaBnafar!$A:$H,3,FALSE),0)</f>
        <v>0</v>
      </c>
      <c r="P3286" s="20">
        <f>IFERROR(VLOOKUP(A3286,[3]soaBnafar!$A:$G,4,FALSE),0)</f>
        <v>0</v>
      </c>
      <c r="Q3286" s="20">
        <f>IFERROR(VLOOKUP(A3286,[3]soaBnafar!$A:$G,5,FALSE),0)</f>
        <v>0</v>
      </c>
      <c r="R3286" s="20">
        <f>IFERROR(VLOOKUP(A3286,[3]soaBnafar!$A:$G,6,FALSE),0)</f>
        <v>0</v>
      </c>
      <c r="S3286" s="20">
        <f>IFERROR(VLOOKUP(A3286,[3]soaBnafar!$A:$G,7,FALSE),0)</f>
        <v>0</v>
      </c>
      <c r="T3286" s="32">
        <f t="shared" si="614"/>
        <v>0</v>
      </c>
      <c r="U3286" s="21">
        <f t="shared" si="615"/>
        <v>0</v>
      </c>
      <c r="V3286" s="21">
        <f t="shared" si="616"/>
        <v>0</v>
      </c>
      <c r="W3286" s="21">
        <f t="shared" si="617"/>
        <v>0</v>
      </c>
      <c r="X3286" s="21">
        <f t="shared" si="618"/>
        <v>0</v>
      </c>
      <c r="Y3286" s="33">
        <f t="shared" si="619"/>
        <v>0</v>
      </c>
      <c r="Z3286" s="4" t="str">
        <f t="shared" si="620"/>
        <v>Não</v>
      </c>
      <c r="AA3286" s="4" t="str">
        <f t="shared" si="621"/>
        <v>Não</v>
      </c>
      <c r="AB3286" s="4" t="str">
        <f t="shared" si="622"/>
        <v>Não</v>
      </c>
      <c r="AC3286" s="4" t="str">
        <f t="shared" si="623"/>
        <v>Não</v>
      </c>
      <c r="AD3286" s="4" t="str">
        <f t="shared" si="624"/>
        <v>Não</v>
      </c>
      <c r="AE3286" s="30" t="str">
        <f t="shared" si="625"/>
        <v>Não</v>
      </c>
    </row>
    <row r="3287" spans="1:31" x14ac:dyDescent="0.25">
      <c r="A3287" s="23">
        <v>500730</v>
      </c>
      <c r="B3287" s="27">
        <f>IFERROR(VLOOKUP(A3287,[1]Monitoramento_Base_somente_disp!$A:$L,5,FALSE),0)</f>
        <v>0</v>
      </c>
      <c r="C3287" s="20">
        <f>IFERROR(VLOOKUP(A3287,[1]Monitoramento_Base_somente_disp!$A:$L,6,FALSE),0)</f>
        <v>0</v>
      </c>
      <c r="D3287" s="20">
        <f>IFERROR(VLOOKUP(A3287,[1]Monitoramento_Base_somente_disp!$A:$L,7,FALSE),0)</f>
        <v>0</v>
      </c>
      <c r="E3287" s="20">
        <f>IFERROR(VLOOKUP(A3287,[1]Monitoramento_Base_somente_disp!$A:$L,8,FALSE),0)</f>
        <v>0</v>
      </c>
      <c r="F3287" s="20">
        <f>IFERROR(VLOOKUP(A3287,[1]Monitoramento_Base_somente_disp!$A:$L,9,FALSE),0)</f>
        <v>0</v>
      </c>
      <c r="G3287" s="28">
        <f>IFERROR(VLOOKUP(A3287,[1]Monitoramento_Base_somente_disp!$A:$L,10,FALSE),0)</f>
        <v>0</v>
      </c>
      <c r="H3287" s="27">
        <f>IFERROR(VLOOKUP(A3287,[2]webService!$A:$I,4,FALSE),0)</f>
        <v>0</v>
      </c>
      <c r="I3287" s="20">
        <f>IFERROR(VLOOKUP(A3287,[2]webService!$A:$II,5,FALSE),0)</f>
        <v>0</v>
      </c>
      <c r="J3287" s="20">
        <f>IFERROR(VLOOKUP(A3287,[2]webService!$A:$I,6,FALSE),0)</f>
        <v>0</v>
      </c>
      <c r="K3287" s="20">
        <f>IFERROR(VLOOKUP(A3287,[2]webService!$A:$I,7,FALSE),0)</f>
        <v>0</v>
      </c>
      <c r="L3287" s="20">
        <f>IFERROR(VLOOKUP(A3287,[2]webService!$A:$I,8,FALSE),0)</f>
        <v>0</v>
      </c>
      <c r="M3287" s="28">
        <f>IFERROR(VLOOKUP(A3287,[2]webService!$A:$I,9,FALSE),0)</f>
        <v>0</v>
      </c>
      <c r="N3287" s="27">
        <f>IFERROR(VLOOKUP(A3287,[3]soaBnafar!$A:$G,2,FALSE),0)</f>
        <v>0</v>
      </c>
      <c r="O3287" s="20">
        <f>IFERROR(VLOOKUP(A3287,[3]soaBnafar!$A:$H,3,FALSE),0)</f>
        <v>0</v>
      </c>
      <c r="P3287" s="20">
        <f>IFERROR(VLOOKUP(A3287,[3]soaBnafar!$A:$G,4,FALSE),0)</f>
        <v>0</v>
      </c>
      <c r="Q3287" s="20">
        <f>IFERROR(VLOOKUP(A3287,[3]soaBnafar!$A:$G,5,FALSE),0)</f>
        <v>0</v>
      </c>
      <c r="R3287" s="20">
        <f>IFERROR(VLOOKUP(A3287,[3]soaBnafar!$A:$G,6,FALSE),0)</f>
        <v>0</v>
      </c>
      <c r="S3287" s="20">
        <f>IFERROR(VLOOKUP(A3287,[3]soaBnafar!$A:$G,7,FALSE),0)</f>
        <v>0</v>
      </c>
      <c r="T3287" s="32">
        <f t="shared" si="614"/>
        <v>0</v>
      </c>
      <c r="U3287" s="21">
        <f t="shared" si="615"/>
        <v>0</v>
      </c>
      <c r="V3287" s="21">
        <f t="shared" si="616"/>
        <v>0</v>
      </c>
      <c r="W3287" s="21">
        <f t="shared" si="617"/>
        <v>0</v>
      </c>
      <c r="X3287" s="21">
        <f t="shared" si="618"/>
        <v>0</v>
      </c>
      <c r="Y3287" s="33">
        <f t="shared" si="619"/>
        <v>0</v>
      </c>
      <c r="Z3287" s="4" t="str">
        <f t="shared" si="620"/>
        <v>Não</v>
      </c>
      <c r="AA3287" s="4" t="str">
        <f t="shared" si="621"/>
        <v>Não</v>
      </c>
      <c r="AB3287" s="4" t="str">
        <f t="shared" si="622"/>
        <v>Não</v>
      </c>
      <c r="AC3287" s="4" t="str">
        <f t="shared" si="623"/>
        <v>Não</v>
      </c>
      <c r="AD3287" s="4" t="str">
        <f t="shared" si="624"/>
        <v>Não</v>
      </c>
      <c r="AE3287" s="30" t="str">
        <f t="shared" si="625"/>
        <v>Não</v>
      </c>
    </row>
    <row r="3288" spans="1:31" x14ac:dyDescent="0.25">
      <c r="A3288" s="23">
        <v>500740</v>
      </c>
      <c r="B3288" s="27">
        <f>IFERROR(VLOOKUP(A3288,[1]Monitoramento_Base_somente_disp!$A:$L,5,FALSE),0)</f>
        <v>0</v>
      </c>
      <c r="C3288" s="20">
        <f>IFERROR(VLOOKUP(A3288,[1]Monitoramento_Base_somente_disp!$A:$L,6,FALSE),0)</f>
        <v>0</v>
      </c>
      <c r="D3288" s="20">
        <f>IFERROR(VLOOKUP(A3288,[1]Monitoramento_Base_somente_disp!$A:$L,7,FALSE),0)</f>
        <v>0</v>
      </c>
      <c r="E3288" s="20">
        <f>IFERROR(VLOOKUP(A3288,[1]Monitoramento_Base_somente_disp!$A:$L,8,FALSE),0)</f>
        <v>0</v>
      </c>
      <c r="F3288" s="20">
        <f>IFERROR(VLOOKUP(A3288,[1]Monitoramento_Base_somente_disp!$A:$L,9,FALSE),0)</f>
        <v>0</v>
      </c>
      <c r="G3288" s="28">
        <f>IFERROR(VLOOKUP(A3288,[1]Monitoramento_Base_somente_disp!$A:$L,10,FALSE),0)</f>
        <v>0</v>
      </c>
      <c r="H3288" s="27">
        <f>IFERROR(VLOOKUP(A3288,[2]webService!$A:$I,4,FALSE),0)</f>
        <v>0</v>
      </c>
      <c r="I3288" s="20">
        <f>IFERROR(VLOOKUP(A3288,[2]webService!$A:$II,5,FALSE),0)</f>
        <v>0</v>
      </c>
      <c r="J3288" s="20">
        <f>IFERROR(VLOOKUP(A3288,[2]webService!$A:$I,6,FALSE),0)</f>
        <v>0</v>
      </c>
      <c r="K3288" s="20">
        <f>IFERROR(VLOOKUP(A3288,[2]webService!$A:$I,7,FALSE),0)</f>
        <v>0</v>
      </c>
      <c r="L3288" s="20">
        <f>IFERROR(VLOOKUP(A3288,[2]webService!$A:$I,8,FALSE),0)</f>
        <v>0</v>
      </c>
      <c r="M3288" s="28">
        <f>IFERROR(VLOOKUP(A3288,[2]webService!$A:$I,9,FALSE),0)</f>
        <v>0</v>
      </c>
      <c r="N3288" s="27">
        <f>IFERROR(VLOOKUP(A3288,[3]soaBnafar!$A:$G,2,FALSE),0)</f>
        <v>0</v>
      </c>
      <c r="O3288" s="20">
        <f>IFERROR(VLOOKUP(A3288,[3]soaBnafar!$A:$H,3,FALSE),0)</f>
        <v>0</v>
      </c>
      <c r="P3288" s="20">
        <f>IFERROR(VLOOKUP(A3288,[3]soaBnafar!$A:$G,4,FALSE),0)</f>
        <v>0</v>
      </c>
      <c r="Q3288" s="20">
        <f>IFERROR(VLOOKUP(A3288,[3]soaBnafar!$A:$G,5,FALSE),0)</f>
        <v>0</v>
      </c>
      <c r="R3288" s="20">
        <f>IFERROR(VLOOKUP(A3288,[3]soaBnafar!$A:$G,6,FALSE),0)</f>
        <v>0</v>
      </c>
      <c r="S3288" s="20">
        <f>IFERROR(VLOOKUP(A3288,[3]soaBnafar!$A:$G,7,FALSE),0)</f>
        <v>0</v>
      </c>
      <c r="T3288" s="32">
        <f t="shared" si="614"/>
        <v>0</v>
      </c>
      <c r="U3288" s="21">
        <f t="shared" si="615"/>
        <v>0</v>
      </c>
      <c r="V3288" s="21">
        <f t="shared" si="616"/>
        <v>0</v>
      </c>
      <c r="W3288" s="21">
        <f t="shared" si="617"/>
        <v>0</v>
      </c>
      <c r="X3288" s="21">
        <f t="shared" si="618"/>
        <v>0</v>
      </c>
      <c r="Y3288" s="33">
        <f t="shared" si="619"/>
        <v>0</v>
      </c>
      <c r="Z3288" s="4" t="str">
        <f t="shared" si="620"/>
        <v>Não</v>
      </c>
      <c r="AA3288" s="4" t="str">
        <f t="shared" si="621"/>
        <v>Não</v>
      </c>
      <c r="AB3288" s="4" t="str">
        <f t="shared" si="622"/>
        <v>Não</v>
      </c>
      <c r="AC3288" s="4" t="str">
        <f t="shared" si="623"/>
        <v>Não</v>
      </c>
      <c r="AD3288" s="4" t="str">
        <f t="shared" si="624"/>
        <v>Não</v>
      </c>
      <c r="AE3288" s="30" t="str">
        <f t="shared" si="625"/>
        <v>Não</v>
      </c>
    </row>
    <row r="3289" spans="1:31" x14ac:dyDescent="0.25">
      <c r="A3289" s="23">
        <v>500750</v>
      </c>
      <c r="B3289" s="27">
        <f>IFERROR(VLOOKUP(A3289,[1]Monitoramento_Base_somente_disp!$A:$L,5,FALSE),0)</f>
        <v>0</v>
      </c>
      <c r="C3289" s="20">
        <f>IFERROR(VLOOKUP(A3289,[1]Monitoramento_Base_somente_disp!$A:$L,6,FALSE),0)</f>
        <v>0</v>
      </c>
      <c r="D3289" s="20">
        <f>IFERROR(VLOOKUP(A3289,[1]Monitoramento_Base_somente_disp!$A:$L,7,FALSE),0)</f>
        <v>0</v>
      </c>
      <c r="E3289" s="20">
        <f>IFERROR(VLOOKUP(A3289,[1]Monitoramento_Base_somente_disp!$A:$L,8,FALSE),0)</f>
        <v>0</v>
      </c>
      <c r="F3289" s="20">
        <f>IFERROR(VLOOKUP(A3289,[1]Monitoramento_Base_somente_disp!$A:$L,9,FALSE),0)</f>
        <v>0</v>
      </c>
      <c r="G3289" s="28">
        <f>IFERROR(VLOOKUP(A3289,[1]Monitoramento_Base_somente_disp!$A:$L,10,FALSE),0)</f>
        <v>0</v>
      </c>
      <c r="H3289" s="27">
        <f>IFERROR(VLOOKUP(A3289,[2]webService!$A:$I,4,FALSE),0)</f>
        <v>80219</v>
      </c>
      <c r="I3289" s="20">
        <f>IFERROR(VLOOKUP(A3289,[2]webService!$A:$II,5,FALSE),0)</f>
        <v>444948</v>
      </c>
      <c r="J3289" s="20">
        <f>IFERROR(VLOOKUP(A3289,[2]webService!$A:$I,6,FALSE),0)</f>
        <v>0</v>
      </c>
      <c r="K3289" s="20">
        <f>IFERROR(VLOOKUP(A3289,[2]webService!$A:$I,7,FALSE),0)</f>
        <v>0</v>
      </c>
      <c r="L3289" s="20">
        <f>IFERROR(VLOOKUP(A3289,[2]webService!$A:$I,8,FALSE),0)</f>
        <v>0</v>
      </c>
      <c r="M3289" s="28">
        <f>IFERROR(VLOOKUP(A3289,[2]webService!$A:$I,9,FALSE),0)</f>
        <v>0</v>
      </c>
      <c r="N3289" s="27">
        <f>IFERROR(VLOOKUP(A3289,[3]soaBnafar!$A:$G,2,FALSE),0)</f>
        <v>0</v>
      </c>
      <c r="O3289" s="20">
        <f>IFERROR(VLOOKUP(A3289,[3]soaBnafar!$A:$H,3,FALSE),0)</f>
        <v>0</v>
      </c>
      <c r="P3289" s="20">
        <f>IFERROR(VLOOKUP(A3289,[3]soaBnafar!$A:$G,4,FALSE),0)</f>
        <v>0</v>
      </c>
      <c r="Q3289" s="20">
        <f>IFERROR(VLOOKUP(A3289,[3]soaBnafar!$A:$G,5,FALSE),0)</f>
        <v>0</v>
      </c>
      <c r="R3289" s="20">
        <f>IFERROR(VLOOKUP(A3289,[3]soaBnafar!$A:$G,6,FALSE),0)</f>
        <v>0</v>
      </c>
      <c r="S3289" s="20">
        <f>IFERROR(VLOOKUP(A3289,[3]soaBnafar!$A:$G,7,FALSE),0)</f>
        <v>0</v>
      </c>
      <c r="T3289" s="32">
        <f t="shared" si="614"/>
        <v>80219</v>
      </c>
      <c r="U3289" s="21">
        <f t="shared" si="615"/>
        <v>444948</v>
      </c>
      <c r="V3289" s="21">
        <f t="shared" si="616"/>
        <v>0</v>
      </c>
      <c r="W3289" s="21">
        <f t="shared" si="617"/>
        <v>0</v>
      </c>
      <c r="X3289" s="21">
        <f t="shared" si="618"/>
        <v>0</v>
      </c>
      <c r="Y3289" s="33">
        <f t="shared" si="619"/>
        <v>0</v>
      </c>
      <c r="Z3289" s="4" t="str">
        <f t="shared" si="620"/>
        <v>Sim</v>
      </c>
      <c r="AA3289" s="4" t="str">
        <f t="shared" si="621"/>
        <v>Sim</v>
      </c>
      <c r="AB3289" s="4" t="str">
        <f t="shared" si="622"/>
        <v>Não</v>
      </c>
      <c r="AC3289" s="4" t="str">
        <f t="shared" si="623"/>
        <v>Não</v>
      </c>
      <c r="AD3289" s="4" t="str">
        <f t="shared" si="624"/>
        <v>Não</v>
      </c>
      <c r="AE3289" s="30" t="str">
        <f t="shared" si="625"/>
        <v>Não</v>
      </c>
    </row>
    <row r="3290" spans="1:31" x14ac:dyDescent="0.25">
      <c r="A3290" s="23">
        <v>500790</v>
      </c>
      <c r="B3290" s="27">
        <f>IFERROR(VLOOKUP(A3290,[1]Monitoramento_Base_somente_disp!$A:$L,5,FALSE),0)</f>
        <v>0</v>
      </c>
      <c r="C3290" s="20">
        <f>IFERROR(VLOOKUP(A3290,[1]Monitoramento_Base_somente_disp!$A:$L,6,FALSE),0)</f>
        <v>0</v>
      </c>
      <c r="D3290" s="20">
        <f>IFERROR(VLOOKUP(A3290,[1]Monitoramento_Base_somente_disp!$A:$L,7,FALSE),0)</f>
        <v>0</v>
      </c>
      <c r="E3290" s="20">
        <f>IFERROR(VLOOKUP(A3290,[1]Monitoramento_Base_somente_disp!$A:$L,8,FALSE),0)</f>
        <v>0</v>
      </c>
      <c r="F3290" s="20">
        <f>IFERROR(VLOOKUP(A3290,[1]Monitoramento_Base_somente_disp!$A:$L,9,FALSE),0)</f>
        <v>0</v>
      </c>
      <c r="G3290" s="28">
        <f>IFERROR(VLOOKUP(A3290,[1]Monitoramento_Base_somente_disp!$A:$L,10,FALSE),0)</f>
        <v>0</v>
      </c>
      <c r="H3290" s="27">
        <f>IFERROR(VLOOKUP(A3290,[2]webService!$A:$I,4,FALSE),0)</f>
        <v>0</v>
      </c>
      <c r="I3290" s="20">
        <f>IFERROR(VLOOKUP(A3290,[2]webService!$A:$II,5,FALSE),0)</f>
        <v>0</v>
      </c>
      <c r="J3290" s="20">
        <f>IFERROR(VLOOKUP(A3290,[2]webService!$A:$I,6,FALSE),0)</f>
        <v>0</v>
      </c>
      <c r="K3290" s="20">
        <f>IFERROR(VLOOKUP(A3290,[2]webService!$A:$I,7,FALSE),0)</f>
        <v>0</v>
      </c>
      <c r="L3290" s="20">
        <f>IFERROR(VLOOKUP(A3290,[2]webService!$A:$I,8,FALSE),0)</f>
        <v>0</v>
      </c>
      <c r="M3290" s="28">
        <f>IFERROR(VLOOKUP(A3290,[2]webService!$A:$I,9,FALSE),0)</f>
        <v>0</v>
      </c>
      <c r="N3290" s="27">
        <f>IFERROR(VLOOKUP(A3290,[3]soaBnafar!$A:$G,2,FALSE),0)</f>
        <v>0</v>
      </c>
      <c r="O3290" s="20">
        <f>IFERROR(VLOOKUP(A3290,[3]soaBnafar!$A:$H,3,FALSE),0)</f>
        <v>0</v>
      </c>
      <c r="P3290" s="20">
        <f>IFERROR(VLOOKUP(A3290,[3]soaBnafar!$A:$G,4,FALSE),0)</f>
        <v>0</v>
      </c>
      <c r="Q3290" s="20">
        <f>IFERROR(VLOOKUP(A3290,[3]soaBnafar!$A:$G,5,FALSE),0)</f>
        <v>0</v>
      </c>
      <c r="R3290" s="20">
        <f>IFERROR(VLOOKUP(A3290,[3]soaBnafar!$A:$G,6,FALSE),0)</f>
        <v>0</v>
      </c>
      <c r="S3290" s="20">
        <f>IFERROR(VLOOKUP(A3290,[3]soaBnafar!$A:$G,7,FALSE),0)</f>
        <v>0</v>
      </c>
      <c r="T3290" s="32">
        <f t="shared" si="614"/>
        <v>0</v>
      </c>
      <c r="U3290" s="21">
        <f t="shared" si="615"/>
        <v>0</v>
      </c>
      <c r="V3290" s="21">
        <f t="shared" si="616"/>
        <v>0</v>
      </c>
      <c r="W3290" s="21">
        <f t="shared" si="617"/>
        <v>0</v>
      </c>
      <c r="X3290" s="21">
        <f t="shared" si="618"/>
        <v>0</v>
      </c>
      <c r="Y3290" s="33">
        <f t="shared" si="619"/>
        <v>0</v>
      </c>
      <c r="Z3290" s="4" t="str">
        <f t="shared" si="620"/>
        <v>Não</v>
      </c>
      <c r="AA3290" s="4" t="str">
        <f t="shared" si="621"/>
        <v>Não</v>
      </c>
      <c r="AB3290" s="4" t="str">
        <f t="shared" si="622"/>
        <v>Não</v>
      </c>
      <c r="AC3290" s="4" t="str">
        <f t="shared" si="623"/>
        <v>Não</v>
      </c>
      <c r="AD3290" s="4" t="str">
        <f t="shared" si="624"/>
        <v>Não</v>
      </c>
      <c r="AE3290" s="30" t="str">
        <f t="shared" si="625"/>
        <v>Não</v>
      </c>
    </row>
    <row r="3291" spans="1:31" x14ac:dyDescent="0.25">
      <c r="A3291" s="23">
        <v>500793</v>
      </c>
      <c r="B3291" s="27">
        <f>IFERROR(VLOOKUP(A3291,[1]Monitoramento_Base_somente_disp!$A:$L,5,FALSE),0)</f>
        <v>0</v>
      </c>
      <c r="C3291" s="20">
        <f>IFERROR(VLOOKUP(A3291,[1]Monitoramento_Base_somente_disp!$A:$L,6,FALSE),0)</f>
        <v>0</v>
      </c>
      <c r="D3291" s="20">
        <f>IFERROR(VLOOKUP(A3291,[1]Monitoramento_Base_somente_disp!$A:$L,7,FALSE),0)</f>
        <v>0</v>
      </c>
      <c r="E3291" s="20">
        <f>IFERROR(VLOOKUP(A3291,[1]Monitoramento_Base_somente_disp!$A:$L,8,FALSE),0)</f>
        <v>0</v>
      </c>
      <c r="F3291" s="20">
        <f>IFERROR(VLOOKUP(A3291,[1]Monitoramento_Base_somente_disp!$A:$L,9,FALSE),0)</f>
        <v>0</v>
      </c>
      <c r="G3291" s="28">
        <f>IFERROR(VLOOKUP(A3291,[1]Monitoramento_Base_somente_disp!$A:$L,10,FALSE),0)</f>
        <v>0</v>
      </c>
      <c r="H3291" s="27">
        <f>IFERROR(VLOOKUP(A3291,[2]webService!$A:$I,4,FALSE),0)</f>
        <v>0</v>
      </c>
      <c r="I3291" s="20">
        <f>IFERROR(VLOOKUP(A3291,[2]webService!$A:$II,5,FALSE),0)</f>
        <v>0</v>
      </c>
      <c r="J3291" s="20">
        <f>IFERROR(VLOOKUP(A3291,[2]webService!$A:$I,6,FALSE),0)</f>
        <v>0</v>
      </c>
      <c r="K3291" s="20">
        <f>IFERROR(VLOOKUP(A3291,[2]webService!$A:$I,7,FALSE),0)</f>
        <v>0</v>
      </c>
      <c r="L3291" s="20">
        <f>IFERROR(VLOOKUP(A3291,[2]webService!$A:$I,8,FALSE),0)</f>
        <v>0</v>
      </c>
      <c r="M3291" s="28">
        <f>IFERROR(VLOOKUP(A3291,[2]webService!$A:$I,9,FALSE),0)</f>
        <v>0</v>
      </c>
      <c r="N3291" s="27">
        <f>IFERROR(VLOOKUP(A3291,[3]soaBnafar!$A:$G,2,FALSE),0)</f>
        <v>0</v>
      </c>
      <c r="O3291" s="20">
        <f>IFERROR(VLOOKUP(A3291,[3]soaBnafar!$A:$H,3,FALSE),0)</f>
        <v>0</v>
      </c>
      <c r="P3291" s="20">
        <f>IFERROR(VLOOKUP(A3291,[3]soaBnafar!$A:$G,4,FALSE),0)</f>
        <v>0</v>
      </c>
      <c r="Q3291" s="20">
        <f>IFERROR(VLOOKUP(A3291,[3]soaBnafar!$A:$G,5,FALSE),0)</f>
        <v>0</v>
      </c>
      <c r="R3291" s="20">
        <f>IFERROR(VLOOKUP(A3291,[3]soaBnafar!$A:$G,6,FALSE),0)</f>
        <v>0</v>
      </c>
      <c r="S3291" s="20">
        <f>IFERROR(VLOOKUP(A3291,[3]soaBnafar!$A:$G,7,FALSE),0)</f>
        <v>0</v>
      </c>
      <c r="T3291" s="32">
        <f t="shared" si="614"/>
        <v>0</v>
      </c>
      <c r="U3291" s="21">
        <f t="shared" si="615"/>
        <v>0</v>
      </c>
      <c r="V3291" s="21">
        <f t="shared" si="616"/>
        <v>0</v>
      </c>
      <c r="W3291" s="21">
        <f t="shared" si="617"/>
        <v>0</v>
      </c>
      <c r="X3291" s="21">
        <f t="shared" si="618"/>
        <v>0</v>
      </c>
      <c r="Y3291" s="33">
        <f t="shared" si="619"/>
        <v>0</v>
      </c>
      <c r="Z3291" s="4" t="str">
        <f t="shared" si="620"/>
        <v>Não</v>
      </c>
      <c r="AA3291" s="4" t="str">
        <f t="shared" si="621"/>
        <v>Não</v>
      </c>
      <c r="AB3291" s="4" t="str">
        <f t="shared" si="622"/>
        <v>Não</v>
      </c>
      <c r="AC3291" s="4" t="str">
        <f t="shared" si="623"/>
        <v>Não</v>
      </c>
      <c r="AD3291" s="4" t="str">
        <f t="shared" si="624"/>
        <v>Não</v>
      </c>
      <c r="AE3291" s="30" t="str">
        <f t="shared" si="625"/>
        <v>Não</v>
      </c>
    </row>
    <row r="3292" spans="1:31" x14ac:dyDescent="0.25">
      <c r="A3292" s="23">
        <v>500795</v>
      </c>
      <c r="B3292" s="27">
        <f>IFERROR(VLOOKUP(A3292,[1]Monitoramento_Base_somente_disp!$A:$L,5,FALSE),0)</f>
        <v>85118</v>
      </c>
      <c r="C3292" s="20">
        <f>IFERROR(VLOOKUP(A3292,[1]Monitoramento_Base_somente_disp!$A:$L,6,FALSE),0)</f>
        <v>15349696</v>
      </c>
      <c r="D3292" s="20">
        <f>IFERROR(VLOOKUP(A3292,[1]Monitoramento_Base_somente_disp!$A:$L,7,FALSE),0)</f>
        <v>52121</v>
      </c>
      <c r="E3292" s="20">
        <f>IFERROR(VLOOKUP(A3292,[1]Monitoramento_Base_somente_disp!$A:$L,8,FALSE),0)</f>
        <v>6521739</v>
      </c>
      <c r="F3292" s="20">
        <f>IFERROR(VLOOKUP(A3292,[1]Monitoramento_Base_somente_disp!$A:$L,9,FALSE),0)</f>
        <v>0</v>
      </c>
      <c r="G3292" s="28">
        <f>IFERROR(VLOOKUP(A3292,[1]Monitoramento_Base_somente_disp!$A:$L,10,FALSE),0)</f>
        <v>0</v>
      </c>
      <c r="H3292" s="27">
        <f>IFERROR(VLOOKUP(A3292,[2]webService!$A:$I,4,FALSE),0)</f>
        <v>0</v>
      </c>
      <c r="I3292" s="20">
        <f>IFERROR(VLOOKUP(A3292,[2]webService!$A:$II,5,FALSE),0)</f>
        <v>0</v>
      </c>
      <c r="J3292" s="20">
        <f>IFERROR(VLOOKUP(A3292,[2]webService!$A:$I,6,FALSE),0)</f>
        <v>0</v>
      </c>
      <c r="K3292" s="20">
        <f>IFERROR(VLOOKUP(A3292,[2]webService!$A:$I,7,FALSE),0)</f>
        <v>0</v>
      </c>
      <c r="L3292" s="20">
        <f>IFERROR(VLOOKUP(A3292,[2]webService!$A:$I,8,FALSE),0)</f>
        <v>0</v>
      </c>
      <c r="M3292" s="28">
        <f>IFERROR(VLOOKUP(A3292,[2]webService!$A:$I,9,FALSE),0)</f>
        <v>0</v>
      </c>
      <c r="N3292" s="27">
        <f>IFERROR(VLOOKUP(A3292,[3]soaBnafar!$A:$G,2,FALSE),0)</f>
        <v>0</v>
      </c>
      <c r="O3292" s="20">
        <f>IFERROR(VLOOKUP(A3292,[3]soaBnafar!$A:$H,3,FALSE),0)</f>
        <v>0</v>
      </c>
      <c r="P3292" s="20">
        <f>IFERROR(VLOOKUP(A3292,[3]soaBnafar!$A:$G,4,FALSE),0)</f>
        <v>0</v>
      </c>
      <c r="Q3292" s="20">
        <f>IFERROR(VLOOKUP(A3292,[3]soaBnafar!$A:$G,5,FALSE),0)</f>
        <v>0</v>
      </c>
      <c r="R3292" s="20">
        <f>IFERROR(VLOOKUP(A3292,[3]soaBnafar!$A:$G,6,FALSE),0)</f>
        <v>0</v>
      </c>
      <c r="S3292" s="20">
        <f>IFERROR(VLOOKUP(A3292,[3]soaBnafar!$A:$G,7,FALSE),0)</f>
        <v>0</v>
      </c>
      <c r="T3292" s="32">
        <f t="shared" si="614"/>
        <v>85118</v>
      </c>
      <c r="U3292" s="21">
        <f t="shared" si="615"/>
        <v>15349696</v>
      </c>
      <c r="V3292" s="21">
        <f t="shared" si="616"/>
        <v>52121</v>
      </c>
      <c r="W3292" s="21">
        <f t="shared" si="617"/>
        <v>6521739</v>
      </c>
      <c r="X3292" s="21">
        <f t="shared" si="618"/>
        <v>0</v>
      </c>
      <c r="Y3292" s="33">
        <f t="shared" si="619"/>
        <v>0</v>
      </c>
      <c r="Z3292" s="4" t="str">
        <f t="shared" si="620"/>
        <v>Sim</v>
      </c>
      <c r="AA3292" s="4" t="str">
        <f t="shared" si="621"/>
        <v>Sim</v>
      </c>
      <c r="AB3292" s="4" t="str">
        <f t="shared" si="622"/>
        <v>Sim</v>
      </c>
      <c r="AC3292" s="4" t="str">
        <f t="shared" si="623"/>
        <v>Sim</v>
      </c>
      <c r="AD3292" s="4" t="str">
        <f t="shared" si="624"/>
        <v>Não</v>
      </c>
      <c r="AE3292" s="30" t="str">
        <f t="shared" si="625"/>
        <v>Não</v>
      </c>
    </row>
    <row r="3293" spans="1:31" x14ac:dyDescent="0.25">
      <c r="A3293" s="23">
        <v>500800</v>
      </c>
      <c r="B3293" s="27">
        <f>IFERROR(VLOOKUP(A3293,[1]Monitoramento_Base_somente_disp!$A:$L,5,FALSE),0)</f>
        <v>0</v>
      </c>
      <c r="C3293" s="20">
        <f>IFERROR(VLOOKUP(A3293,[1]Monitoramento_Base_somente_disp!$A:$L,6,FALSE),0)</f>
        <v>0</v>
      </c>
      <c r="D3293" s="20">
        <f>IFERROR(VLOOKUP(A3293,[1]Monitoramento_Base_somente_disp!$A:$L,7,FALSE),0)</f>
        <v>0</v>
      </c>
      <c r="E3293" s="20">
        <f>IFERROR(VLOOKUP(A3293,[1]Monitoramento_Base_somente_disp!$A:$L,8,FALSE),0)</f>
        <v>0</v>
      </c>
      <c r="F3293" s="20">
        <f>IFERROR(VLOOKUP(A3293,[1]Monitoramento_Base_somente_disp!$A:$L,9,FALSE),0)</f>
        <v>0</v>
      </c>
      <c r="G3293" s="28">
        <f>IFERROR(VLOOKUP(A3293,[1]Monitoramento_Base_somente_disp!$A:$L,10,FALSE),0)</f>
        <v>0</v>
      </c>
      <c r="H3293" s="27">
        <f>IFERROR(VLOOKUP(A3293,[2]webService!$A:$I,4,FALSE),0)</f>
        <v>0</v>
      </c>
      <c r="I3293" s="20">
        <f>IFERROR(VLOOKUP(A3293,[2]webService!$A:$II,5,FALSE),0)</f>
        <v>0</v>
      </c>
      <c r="J3293" s="20">
        <f>IFERROR(VLOOKUP(A3293,[2]webService!$A:$I,6,FALSE),0)</f>
        <v>0</v>
      </c>
      <c r="K3293" s="20">
        <f>IFERROR(VLOOKUP(A3293,[2]webService!$A:$I,7,FALSE),0)</f>
        <v>0</v>
      </c>
      <c r="L3293" s="20">
        <f>IFERROR(VLOOKUP(A3293,[2]webService!$A:$I,8,FALSE),0)</f>
        <v>0</v>
      </c>
      <c r="M3293" s="28">
        <f>IFERROR(VLOOKUP(A3293,[2]webService!$A:$I,9,FALSE),0)</f>
        <v>0</v>
      </c>
      <c r="N3293" s="27">
        <f>IFERROR(VLOOKUP(A3293,[3]soaBnafar!$A:$G,2,FALSE),0)</f>
        <v>0</v>
      </c>
      <c r="O3293" s="20">
        <f>IFERROR(VLOOKUP(A3293,[3]soaBnafar!$A:$H,3,FALSE),0)</f>
        <v>0</v>
      </c>
      <c r="P3293" s="20">
        <f>IFERROR(VLOOKUP(A3293,[3]soaBnafar!$A:$G,4,FALSE),0)</f>
        <v>0</v>
      </c>
      <c r="Q3293" s="20">
        <f>IFERROR(VLOOKUP(A3293,[3]soaBnafar!$A:$G,5,FALSE),0)</f>
        <v>0</v>
      </c>
      <c r="R3293" s="20">
        <f>IFERROR(VLOOKUP(A3293,[3]soaBnafar!$A:$G,6,FALSE),0)</f>
        <v>0</v>
      </c>
      <c r="S3293" s="20">
        <f>IFERROR(VLOOKUP(A3293,[3]soaBnafar!$A:$G,7,FALSE),0)</f>
        <v>0</v>
      </c>
      <c r="T3293" s="32">
        <f t="shared" si="614"/>
        <v>0</v>
      </c>
      <c r="U3293" s="21">
        <f t="shared" si="615"/>
        <v>0</v>
      </c>
      <c r="V3293" s="21">
        <f t="shared" si="616"/>
        <v>0</v>
      </c>
      <c r="W3293" s="21">
        <f t="shared" si="617"/>
        <v>0</v>
      </c>
      <c r="X3293" s="21">
        <f t="shared" si="618"/>
        <v>0</v>
      </c>
      <c r="Y3293" s="33">
        <f t="shared" si="619"/>
        <v>0</v>
      </c>
      <c r="Z3293" s="4" t="str">
        <f t="shared" si="620"/>
        <v>Não</v>
      </c>
      <c r="AA3293" s="4" t="str">
        <f t="shared" si="621"/>
        <v>Não</v>
      </c>
      <c r="AB3293" s="4" t="str">
        <f t="shared" si="622"/>
        <v>Não</v>
      </c>
      <c r="AC3293" s="4" t="str">
        <f t="shared" si="623"/>
        <v>Não</v>
      </c>
      <c r="AD3293" s="4" t="str">
        <f t="shared" si="624"/>
        <v>Não</v>
      </c>
      <c r="AE3293" s="30" t="str">
        <f t="shared" si="625"/>
        <v>Não</v>
      </c>
    </row>
    <row r="3294" spans="1:31" x14ac:dyDescent="0.25">
      <c r="A3294" s="23">
        <v>500830</v>
      </c>
      <c r="B3294" s="27">
        <f>IFERROR(VLOOKUP(A3294,[1]Monitoramento_Base_somente_disp!$A:$L,5,FALSE),0)</f>
        <v>0</v>
      </c>
      <c r="C3294" s="20">
        <f>IFERROR(VLOOKUP(A3294,[1]Monitoramento_Base_somente_disp!$A:$L,6,FALSE),0)</f>
        <v>0</v>
      </c>
      <c r="D3294" s="20">
        <f>IFERROR(VLOOKUP(A3294,[1]Monitoramento_Base_somente_disp!$A:$L,7,FALSE),0)</f>
        <v>0</v>
      </c>
      <c r="E3294" s="20">
        <f>IFERROR(VLOOKUP(A3294,[1]Monitoramento_Base_somente_disp!$A:$L,8,FALSE),0)</f>
        <v>0</v>
      </c>
      <c r="F3294" s="20">
        <f>IFERROR(VLOOKUP(A3294,[1]Monitoramento_Base_somente_disp!$A:$L,9,FALSE),0)</f>
        <v>0</v>
      </c>
      <c r="G3294" s="28">
        <f>IFERROR(VLOOKUP(A3294,[1]Monitoramento_Base_somente_disp!$A:$L,10,FALSE),0)</f>
        <v>0</v>
      </c>
      <c r="H3294" s="27">
        <f>IFERROR(VLOOKUP(A3294,[2]webService!$A:$I,4,FALSE),0)</f>
        <v>0</v>
      </c>
      <c r="I3294" s="20">
        <f>IFERROR(VLOOKUP(A3294,[2]webService!$A:$II,5,FALSE),0)</f>
        <v>0</v>
      </c>
      <c r="J3294" s="20">
        <f>IFERROR(VLOOKUP(A3294,[2]webService!$A:$I,6,FALSE),0)</f>
        <v>0</v>
      </c>
      <c r="K3294" s="20">
        <f>IFERROR(VLOOKUP(A3294,[2]webService!$A:$I,7,FALSE),0)</f>
        <v>0</v>
      </c>
      <c r="L3294" s="20">
        <f>IFERROR(VLOOKUP(A3294,[2]webService!$A:$I,8,FALSE),0)</f>
        <v>0</v>
      </c>
      <c r="M3294" s="28">
        <f>IFERROR(VLOOKUP(A3294,[2]webService!$A:$I,9,FALSE),0)</f>
        <v>0</v>
      </c>
      <c r="N3294" s="27">
        <f>IFERROR(VLOOKUP(A3294,[3]soaBnafar!$A:$G,2,FALSE),0)</f>
        <v>0</v>
      </c>
      <c r="O3294" s="20">
        <f>IFERROR(VLOOKUP(A3294,[3]soaBnafar!$A:$H,3,FALSE),0)</f>
        <v>459009</v>
      </c>
      <c r="P3294" s="20">
        <f>IFERROR(VLOOKUP(A3294,[3]soaBnafar!$A:$G,4,FALSE),0)</f>
        <v>0</v>
      </c>
      <c r="Q3294" s="20">
        <f>IFERROR(VLOOKUP(A3294,[3]soaBnafar!$A:$G,5,FALSE),0)</f>
        <v>0</v>
      </c>
      <c r="R3294" s="20">
        <f>IFERROR(VLOOKUP(A3294,[3]soaBnafar!$A:$G,6,FALSE),0)</f>
        <v>0</v>
      </c>
      <c r="S3294" s="20">
        <f>IFERROR(VLOOKUP(A3294,[3]soaBnafar!$A:$G,7,FALSE),0)</f>
        <v>0</v>
      </c>
      <c r="T3294" s="32">
        <f t="shared" si="614"/>
        <v>0</v>
      </c>
      <c r="U3294" s="21">
        <f t="shared" si="615"/>
        <v>459009</v>
      </c>
      <c r="V3294" s="21">
        <f t="shared" si="616"/>
        <v>0</v>
      </c>
      <c r="W3294" s="21">
        <f t="shared" si="617"/>
        <v>0</v>
      </c>
      <c r="X3294" s="21">
        <f t="shared" si="618"/>
        <v>0</v>
      </c>
      <c r="Y3294" s="33">
        <f t="shared" si="619"/>
        <v>0</v>
      </c>
      <c r="Z3294" s="4" t="str">
        <f t="shared" si="620"/>
        <v>Não</v>
      </c>
      <c r="AA3294" s="4" t="str">
        <f t="shared" si="621"/>
        <v>Sim</v>
      </c>
      <c r="AB3294" s="4" t="str">
        <f t="shared" si="622"/>
        <v>Não</v>
      </c>
      <c r="AC3294" s="4" t="str">
        <f t="shared" si="623"/>
        <v>Não</v>
      </c>
      <c r="AD3294" s="4" t="str">
        <f t="shared" si="624"/>
        <v>Não</v>
      </c>
      <c r="AE3294" s="30" t="str">
        <f t="shared" si="625"/>
        <v>Não</v>
      </c>
    </row>
    <row r="3295" spans="1:31" x14ac:dyDescent="0.25">
      <c r="A3295" s="23">
        <v>510010</v>
      </c>
      <c r="B3295" s="27">
        <f>IFERROR(VLOOKUP(A3295,[1]Monitoramento_Base_somente_disp!$A:$L,5,FALSE),0)</f>
        <v>76850</v>
      </c>
      <c r="C3295" s="20">
        <f>IFERROR(VLOOKUP(A3295,[1]Monitoramento_Base_somente_disp!$A:$L,6,FALSE),0)</f>
        <v>11389483</v>
      </c>
      <c r="D3295" s="20">
        <f>IFERROR(VLOOKUP(A3295,[1]Monitoramento_Base_somente_disp!$A:$L,7,FALSE),0)</f>
        <v>37076</v>
      </c>
      <c r="E3295" s="20">
        <f>IFERROR(VLOOKUP(A3295,[1]Monitoramento_Base_somente_disp!$A:$L,8,FALSE),0)</f>
        <v>5873458</v>
      </c>
      <c r="F3295" s="20">
        <f>IFERROR(VLOOKUP(A3295,[1]Monitoramento_Base_somente_disp!$A:$L,9,FALSE),0)</f>
        <v>0</v>
      </c>
      <c r="G3295" s="28">
        <f>IFERROR(VLOOKUP(A3295,[1]Monitoramento_Base_somente_disp!$A:$L,10,FALSE),0)</f>
        <v>0</v>
      </c>
      <c r="H3295" s="27">
        <f>IFERROR(VLOOKUP(A3295,[2]webService!$A:$I,4,FALSE),0)</f>
        <v>0</v>
      </c>
      <c r="I3295" s="20">
        <f>IFERROR(VLOOKUP(A3295,[2]webService!$A:$II,5,FALSE),0)</f>
        <v>0</v>
      </c>
      <c r="J3295" s="20">
        <f>IFERROR(VLOOKUP(A3295,[2]webService!$A:$I,6,FALSE),0)</f>
        <v>0</v>
      </c>
      <c r="K3295" s="20">
        <f>IFERROR(VLOOKUP(A3295,[2]webService!$A:$I,7,FALSE),0)</f>
        <v>0</v>
      </c>
      <c r="L3295" s="20">
        <f>IFERROR(VLOOKUP(A3295,[2]webService!$A:$I,8,FALSE),0)</f>
        <v>0</v>
      </c>
      <c r="M3295" s="28">
        <f>IFERROR(VLOOKUP(A3295,[2]webService!$A:$I,9,FALSE),0)</f>
        <v>0</v>
      </c>
      <c r="N3295" s="27">
        <f>IFERROR(VLOOKUP(A3295,[3]soaBnafar!$A:$G,2,FALSE),0)</f>
        <v>0</v>
      </c>
      <c r="O3295" s="20">
        <f>IFERROR(VLOOKUP(A3295,[3]soaBnafar!$A:$H,3,FALSE),0)</f>
        <v>0</v>
      </c>
      <c r="P3295" s="20">
        <f>IFERROR(VLOOKUP(A3295,[3]soaBnafar!$A:$G,4,FALSE),0)</f>
        <v>0</v>
      </c>
      <c r="Q3295" s="20">
        <f>IFERROR(VLOOKUP(A3295,[3]soaBnafar!$A:$G,5,FALSE),0)</f>
        <v>0</v>
      </c>
      <c r="R3295" s="20">
        <f>IFERROR(VLOOKUP(A3295,[3]soaBnafar!$A:$G,6,FALSE),0)</f>
        <v>0</v>
      </c>
      <c r="S3295" s="20">
        <f>IFERROR(VLOOKUP(A3295,[3]soaBnafar!$A:$G,7,FALSE),0)</f>
        <v>0</v>
      </c>
      <c r="T3295" s="32">
        <f t="shared" si="614"/>
        <v>76850</v>
      </c>
      <c r="U3295" s="21">
        <f t="shared" si="615"/>
        <v>11389483</v>
      </c>
      <c r="V3295" s="21">
        <f t="shared" si="616"/>
        <v>37076</v>
      </c>
      <c r="W3295" s="21">
        <f t="shared" si="617"/>
        <v>5873458</v>
      </c>
      <c r="X3295" s="21">
        <f t="shared" si="618"/>
        <v>0</v>
      </c>
      <c r="Y3295" s="33">
        <f t="shared" si="619"/>
        <v>0</v>
      </c>
      <c r="Z3295" s="4" t="str">
        <f t="shared" si="620"/>
        <v>Sim</v>
      </c>
      <c r="AA3295" s="4" t="str">
        <f t="shared" si="621"/>
        <v>Sim</v>
      </c>
      <c r="AB3295" s="4" t="str">
        <f t="shared" si="622"/>
        <v>Sim</v>
      </c>
      <c r="AC3295" s="4" t="str">
        <f t="shared" si="623"/>
        <v>Sim</v>
      </c>
      <c r="AD3295" s="4" t="str">
        <f t="shared" si="624"/>
        <v>Não</v>
      </c>
      <c r="AE3295" s="30" t="str">
        <f t="shared" si="625"/>
        <v>Não</v>
      </c>
    </row>
    <row r="3296" spans="1:31" x14ac:dyDescent="0.25">
      <c r="A3296" s="23">
        <v>510025</v>
      </c>
      <c r="B3296" s="27">
        <f>IFERROR(VLOOKUP(A3296,[1]Monitoramento_Base_somente_disp!$A:$L,5,FALSE),0)</f>
        <v>234863</v>
      </c>
      <c r="C3296" s="20">
        <f>IFERROR(VLOOKUP(A3296,[1]Monitoramento_Base_somente_disp!$A:$L,6,FALSE),0)</f>
        <v>29054503</v>
      </c>
      <c r="D3296" s="20">
        <f>IFERROR(VLOOKUP(A3296,[1]Monitoramento_Base_somente_disp!$A:$L,7,FALSE),0)</f>
        <v>134772</v>
      </c>
      <c r="E3296" s="20">
        <f>IFERROR(VLOOKUP(A3296,[1]Monitoramento_Base_somente_disp!$A:$L,8,FALSE),0)</f>
        <v>15236738</v>
      </c>
      <c r="F3296" s="20">
        <f>IFERROR(VLOOKUP(A3296,[1]Monitoramento_Base_somente_disp!$A:$L,9,FALSE),0)</f>
        <v>0</v>
      </c>
      <c r="G3296" s="28">
        <f>IFERROR(VLOOKUP(A3296,[1]Monitoramento_Base_somente_disp!$A:$L,10,FALSE),0)</f>
        <v>0</v>
      </c>
      <c r="H3296" s="27">
        <f>IFERROR(VLOOKUP(A3296,[2]webService!$A:$I,4,FALSE),0)</f>
        <v>0</v>
      </c>
      <c r="I3296" s="20">
        <f>IFERROR(VLOOKUP(A3296,[2]webService!$A:$II,5,FALSE),0)</f>
        <v>0</v>
      </c>
      <c r="J3296" s="20">
        <f>IFERROR(VLOOKUP(A3296,[2]webService!$A:$I,6,FALSE),0)</f>
        <v>0</v>
      </c>
      <c r="K3296" s="20">
        <f>IFERROR(VLOOKUP(A3296,[2]webService!$A:$I,7,FALSE),0)</f>
        <v>0</v>
      </c>
      <c r="L3296" s="20">
        <f>IFERROR(VLOOKUP(A3296,[2]webService!$A:$I,8,FALSE),0)</f>
        <v>0</v>
      </c>
      <c r="M3296" s="28">
        <f>IFERROR(VLOOKUP(A3296,[2]webService!$A:$I,9,FALSE),0)</f>
        <v>0</v>
      </c>
      <c r="N3296" s="27">
        <f>IFERROR(VLOOKUP(A3296,[3]soaBnafar!$A:$G,2,FALSE),0)</f>
        <v>0</v>
      </c>
      <c r="O3296" s="20">
        <f>IFERROR(VLOOKUP(A3296,[3]soaBnafar!$A:$H,3,FALSE),0)</f>
        <v>0</v>
      </c>
      <c r="P3296" s="20">
        <f>IFERROR(VLOOKUP(A3296,[3]soaBnafar!$A:$G,4,FALSE),0)</f>
        <v>0</v>
      </c>
      <c r="Q3296" s="20">
        <f>IFERROR(VLOOKUP(A3296,[3]soaBnafar!$A:$G,5,FALSE),0)</f>
        <v>0</v>
      </c>
      <c r="R3296" s="20">
        <f>IFERROR(VLOOKUP(A3296,[3]soaBnafar!$A:$G,6,FALSE),0)</f>
        <v>0</v>
      </c>
      <c r="S3296" s="20">
        <f>IFERROR(VLOOKUP(A3296,[3]soaBnafar!$A:$G,7,FALSE),0)</f>
        <v>0</v>
      </c>
      <c r="T3296" s="32">
        <f t="shared" si="614"/>
        <v>234863</v>
      </c>
      <c r="U3296" s="21">
        <f t="shared" si="615"/>
        <v>29054503</v>
      </c>
      <c r="V3296" s="21">
        <f t="shared" si="616"/>
        <v>134772</v>
      </c>
      <c r="W3296" s="21">
        <f t="shared" si="617"/>
        <v>15236738</v>
      </c>
      <c r="X3296" s="21">
        <f t="shared" si="618"/>
        <v>0</v>
      </c>
      <c r="Y3296" s="33">
        <f t="shared" si="619"/>
        <v>0</v>
      </c>
      <c r="Z3296" s="4" t="str">
        <f t="shared" si="620"/>
        <v>Sim</v>
      </c>
      <c r="AA3296" s="4" t="str">
        <f t="shared" si="621"/>
        <v>Sim</v>
      </c>
      <c r="AB3296" s="4" t="str">
        <f t="shared" si="622"/>
        <v>Sim</v>
      </c>
      <c r="AC3296" s="4" t="str">
        <f t="shared" si="623"/>
        <v>Sim</v>
      </c>
      <c r="AD3296" s="4" t="str">
        <f t="shared" si="624"/>
        <v>Não</v>
      </c>
      <c r="AE3296" s="30" t="str">
        <f t="shared" si="625"/>
        <v>Não</v>
      </c>
    </row>
    <row r="3297" spans="1:31" x14ac:dyDescent="0.25">
      <c r="A3297" s="23">
        <v>510035</v>
      </c>
      <c r="B3297" s="27">
        <f>IFERROR(VLOOKUP(A3297,[1]Monitoramento_Base_somente_disp!$A:$L,5,FALSE),0)</f>
        <v>11429</v>
      </c>
      <c r="C3297" s="20">
        <f>IFERROR(VLOOKUP(A3297,[1]Monitoramento_Base_somente_disp!$A:$L,6,FALSE),0)</f>
        <v>6479245</v>
      </c>
      <c r="D3297" s="20">
        <f>IFERROR(VLOOKUP(A3297,[1]Monitoramento_Base_somente_disp!$A:$L,7,FALSE),0)</f>
        <v>9234</v>
      </c>
      <c r="E3297" s="20">
        <f>IFERROR(VLOOKUP(A3297,[1]Monitoramento_Base_somente_disp!$A:$L,8,FALSE),0)</f>
        <v>3998477</v>
      </c>
      <c r="F3297" s="20">
        <f>IFERROR(VLOOKUP(A3297,[1]Monitoramento_Base_somente_disp!$A:$L,9,FALSE),0)</f>
        <v>0</v>
      </c>
      <c r="G3297" s="28">
        <f>IFERROR(VLOOKUP(A3297,[1]Monitoramento_Base_somente_disp!$A:$L,10,FALSE),0)</f>
        <v>0</v>
      </c>
      <c r="H3297" s="27">
        <f>IFERROR(VLOOKUP(A3297,[2]webService!$A:$I,4,FALSE),0)</f>
        <v>0</v>
      </c>
      <c r="I3297" s="20">
        <f>IFERROR(VLOOKUP(A3297,[2]webService!$A:$II,5,FALSE),0)</f>
        <v>0</v>
      </c>
      <c r="J3297" s="20">
        <f>IFERROR(VLOOKUP(A3297,[2]webService!$A:$I,6,FALSE),0)</f>
        <v>0</v>
      </c>
      <c r="K3297" s="20">
        <f>IFERROR(VLOOKUP(A3297,[2]webService!$A:$I,7,FALSE),0)</f>
        <v>0</v>
      </c>
      <c r="L3297" s="20">
        <f>IFERROR(VLOOKUP(A3297,[2]webService!$A:$I,8,FALSE),0)</f>
        <v>0</v>
      </c>
      <c r="M3297" s="28">
        <f>IFERROR(VLOOKUP(A3297,[2]webService!$A:$I,9,FALSE),0)</f>
        <v>0</v>
      </c>
      <c r="N3297" s="27">
        <f>IFERROR(VLOOKUP(A3297,[3]soaBnafar!$A:$G,2,FALSE),0)</f>
        <v>0</v>
      </c>
      <c r="O3297" s="20">
        <f>IFERROR(VLOOKUP(A3297,[3]soaBnafar!$A:$H,3,FALSE),0)</f>
        <v>0</v>
      </c>
      <c r="P3297" s="20">
        <f>IFERROR(VLOOKUP(A3297,[3]soaBnafar!$A:$G,4,FALSE),0)</f>
        <v>0</v>
      </c>
      <c r="Q3297" s="20">
        <f>IFERROR(VLOOKUP(A3297,[3]soaBnafar!$A:$G,5,FALSE),0)</f>
        <v>0</v>
      </c>
      <c r="R3297" s="20">
        <f>IFERROR(VLOOKUP(A3297,[3]soaBnafar!$A:$G,6,FALSE),0)</f>
        <v>0</v>
      </c>
      <c r="S3297" s="20">
        <f>IFERROR(VLOOKUP(A3297,[3]soaBnafar!$A:$G,7,FALSE),0)</f>
        <v>0</v>
      </c>
      <c r="T3297" s="32">
        <f t="shared" si="614"/>
        <v>11429</v>
      </c>
      <c r="U3297" s="21">
        <f t="shared" si="615"/>
        <v>6479245</v>
      </c>
      <c r="V3297" s="21">
        <f t="shared" si="616"/>
        <v>9234</v>
      </c>
      <c r="W3297" s="21">
        <f t="shared" si="617"/>
        <v>3998477</v>
      </c>
      <c r="X3297" s="21">
        <f t="shared" si="618"/>
        <v>0</v>
      </c>
      <c r="Y3297" s="33">
        <f t="shared" si="619"/>
        <v>0</v>
      </c>
      <c r="Z3297" s="4" t="str">
        <f t="shared" si="620"/>
        <v>Sim</v>
      </c>
      <c r="AA3297" s="4" t="str">
        <f t="shared" si="621"/>
        <v>Sim</v>
      </c>
      <c r="AB3297" s="4" t="str">
        <f t="shared" si="622"/>
        <v>Sim</v>
      </c>
      <c r="AC3297" s="4" t="str">
        <f t="shared" si="623"/>
        <v>Sim</v>
      </c>
      <c r="AD3297" s="4" t="str">
        <f t="shared" si="624"/>
        <v>Não</v>
      </c>
      <c r="AE3297" s="30" t="str">
        <f t="shared" si="625"/>
        <v>Não</v>
      </c>
    </row>
    <row r="3298" spans="1:31" x14ac:dyDescent="0.25">
      <c r="A3298" s="23">
        <v>510050</v>
      </c>
      <c r="B3298" s="27">
        <f>IFERROR(VLOOKUP(A3298,[1]Monitoramento_Base_somente_disp!$A:$L,5,FALSE),0)</f>
        <v>0</v>
      </c>
      <c r="C3298" s="20">
        <f>IFERROR(VLOOKUP(A3298,[1]Monitoramento_Base_somente_disp!$A:$L,6,FALSE),0)</f>
        <v>263956</v>
      </c>
      <c r="D3298" s="20">
        <f>IFERROR(VLOOKUP(A3298,[1]Monitoramento_Base_somente_disp!$A:$L,7,FALSE),0)</f>
        <v>0</v>
      </c>
      <c r="E3298" s="20">
        <f>IFERROR(VLOOKUP(A3298,[1]Monitoramento_Base_somente_disp!$A:$L,8,FALSE),0)</f>
        <v>131936</v>
      </c>
      <c r="F3298" s="20">
        <f>IFERROR(VLOOKUP(A3298,[1]Monitoramento_Base_somente_disp!$A:$L,9,FALSE),0)</f>
        <v>0</v>
      </c>
      <c r="G3298" s="28">
        <f>IFERROR(VLOOKUP(A3298,[1]Monitoramento_Base_somente_disp!$A:$L,10,FALSE),0)</f>
        <v>0</v>
      </c>
      <c r="H3298" s="27">
        <f>IFERROR(VLOOKUP(A3298,[2]webService!$A:$I,4,FALSE),0)</f>
        <v>0</v>
      </c>
      <c r="I3298" s="20">
        <f>IFERROR(VLOOKUP(A3298,[2]webService!$A:$II,5,FALSE),0)</f>
        <v>0</v>
      </c>
      <c r="J3298" s="20">
        <f>IFERROR(VLOOKUP(A3298,[2]webService!$A:$I,6,FALSE),0)</f>
        <v>0</v>
      </c>
      <c r="K3298" s="20">
        <f>IFERROR(VLOOKUP(A3298,[2]webService!$A:$I,7,FALSE),0)</f>
        <v>0</v>
      </c>
      <c r="L3298" s="20">
        <f>IFERROR(VLOOKUP(A3298,[2]webService!$A:$I,8,FALSE),0)</f>
        <v>0</v>
      </c>
      <c r="M3298" s="28">
        <f>IFERROR(VLOOKUP(A3298,[2]webService!$A:$I,9,FALSE),0)</f>
        <v>0</v>
      </c>
      <c r="N3298" s="27">
        <f>IFERROR(VLOOKUP(A3298,[3]soaBnafar!$A:$G,2,FALSE),0)</f>
        <v>0</v>
      </c>
      <c r="O3298" s="20">
        <f>IFERROR(VLOOKUP(A3298,[3]soaBnafar!$A:$H,3,FALSE),0)</f>
        <v>0</v>
      </c>
      <c r="P3298" s="20">
        <f>IFERROR(VLOOKUP(A3298,[3]soaBnafar!$A:$G,4,FALSE),0)</f>
        <v>0</v>
      </c>
      <c r="Q3298" s="20">
        <f>IFERROR(VLOOKUP(A3298,[3]soaBnafar!$A:$G,5,FALSE),0)</f>
        <v>0</v>
      </c>
      <c r="R3298" s="20">
        <f>IFERROR(VLOOKUP(A3298,[3]soaBnafar!$A:$G,6,FALSE),0)</f>
        <v>0</v>
      </c>
      <c r="S3298" s="20">
        <f>IFERROR(VLOOKUP(A3298,[3]soaBnafar!$A:$G,7,FALSE),0)</f>
        <v>0</v>
      </c>
      <c r="T3298" s="32">
        <f t="shared" si="614"/>
        <v>0</v>
      </c>
      <c r="U3298" s="21">
        <f t="shared" si="615"/>
        <v>263956</v>
      </c>
      <c r="V3298" s="21">
        <f t="shared" si="616"/>
        <v>0</v>
      </c>
      <c r="W3298" s="21">
        <f t="shared" si="617"/>
        <v>131936</v>
      </c>
      <c r="X3298" s="21">
        <f t="shared" si="618"/>
        <v>0</v>
      </c>
      <c r="Y3298" s="33">
        <f t="shared" si="619"/>
        <v>0</v>
      </c>
      <c r="Z3298" s="4" t="str">
        <f t="shared" si="620"/>
        <v>Não</v>
      </c>
      <c r="AA3298" s="4" t="str">
        <f t="shared" si="621"/>
        <v>Sim</v>
      </c>
      <c r="AB3298" s="4" t="str">
        <f t="shared" si="622"/>
        <v>Não</v>
      </c>
      <c r="AC3298" s="4" t="str">
        <f t="shared" si="623"/>
        <v>Sim</v>
      </c>
      <c r="AD3298" s="4" t="str">
        <f t="shared" si="624"/>
        <v>Não</v>
      </c>
      <c r="AE3298" s="30" t="str">
        <f t="shared" si="625"/>
        <v>Não</v>
      </c>
    </row>
    <row r="3299" spans="1:31" x14ac:dyDescent="0.25">
      <c r="A3299" s="23">
        <v>510100</v>
      </c>
      <c r="B3299" s="27">
        <f>IFERROR(VLOOKUP(A3299,[1]Monitoramento_Base_somente_disp!$A:$L,5,FALSE),0)</f>
        <v>19347</v>
      </c>
      <c r="C3299" s="20">
        <f>IFERROR(VLOOKUP(A3299,[1]Monitoramento_Base_somente_disp!$A:$L,6,FALSE),0)</f>
        <v>2019450</v>
      </c>
      <c r="D3299" s="20">
        <f>IFERROR(VLOOKUP(A3299,[1]Monitoramento_Base_somente_disp!$A:$L,7,FALSE),0)</f>
        <v>8845</v>
      </c>
      <c r="E3299" s="20">
        <f>IFERROR(VLOOKUP(A3299,[1]Monitoramento_Base_somente_disp!$A:$L,8,FALSE),0)</f>
        <v>823103</v>
      </c>
      <c r="F3299" s="20">
        <f>IFERROR(VLOOKUP(A3299,[1]Monitoramento_Base_somente_disp!$A:$L,9,FALSE),0)</f>
        <v>0</v>
      </c>
      <c r="G3299" s="28">
        <f>IFERROR(VLOOKUP(A3299,[1]Monitoramento_Base_somente_disp!$A:$L,10,FALSE),0)</f>
        <v>0</v>
      </c>
      <c r="H3299" s="27">
        <f>IFERROR(VLOOKUP(A3299,[2]webService!$A:$I,4,FALSE),0)</f>
        <v>0</v>
      </c>
      <c r="I3299" s="20">
        <f>IFERROR(VLOOKUP(A3299,[2]webService!$A:$II,5,FALSE),0)</f>
        <v>0</v>
      </c>
      <c r="J3299" s="20">
        <f>IFERROR(VLOOKUP(A3299,[2]webService!$A:$I,6,FALSE),0)</f>
        <v>0</v>
      </c>
      <c r="K3299" s="20">
        <f>IFERROR(VLOOKUP(A3299,[2]webService!$A:$I,7,FALSE),0)</f>
        <v>0</v>
      </c>
      <c r="L3299" s="20">
        <f>IFERROR(VLOOKUP(A3299,[2]webService!$A:$I,8,FALSE),0)</f>
        <v>0</v>
      </c>
      <c r="M3299" s="28">
        <f>IFERROR(VLOOKUP(A3299,[2]webService!$A:$I,9,FALSE),0)</f>
        <v>0</v>
      </c>
      <c r="N3299" s="27">
        <f>IFERROR(VLOOKUP(A3299,[3]soaBnafar!$A:$G,2,FALSE),0)</f>
        <v>0</v>
      </c>
      <c r="O3299" s="20">
        <f>IFERROR(VLOOKUP(A3299,[3]soaBnafar!$A:$H,3,FALSE),0)</f>
        <v>0</v>
      </c>
      <c r="P3299" s="20">
        <f>IFERROR(VLOOKUP(A3299,[3]soaBnafar!$A:$G,4,FALSE),0)</f>
        <v>0</v>
      </c>
      <c r="Q3299" s="20">
        <f>IFERROR(VLOOKUP(A3299,[3]soaBnafar!$A:$G,5,FALSE),0)</f>
        <v>0</v>
      </c>
      <c r="R3299" s="20">
        <f>IFERROR(VLOOKUP(A3299,[3]soaBnafar!$A:$G,6,FALSE),0)</f>
        <v>0</v>
      </c>
      <c r="S3299" s="20">
        <f>IFERROR(VLOOKUP(A3299,[3]soaBnafar!$A:$G,7,FALSE),0)</f>
        <v>0</v>
      </c>
      <c r="T3299" s="32">
        <f t="shared" si="614"/>
        <v>19347</v>
      </c>
      <c r="U3299" s="21">
        <f t="shared" si="615"/>
        <v>2019450</v>
      </c>
      <c r="V3299" s="21">
        <f t="shared" si="616"/>
        <v>8845</v>
      </c>
      <c r="W3299" s="21">
        <f t="shared" si="617"/>
        <v>823103</v>
      </c>
      <c r="X3299" s="21">
        <f t="shared" si="618"/>
        <v>0</v>
      </c>
      <c r="Y3299" s="33">
        <f t="shared" si="619"/>
        <v>0</v>
      </c>
      <c r="Z3299" s="4" t="str">
        <f t="shared" si="620"/>
        <v>Sim</v>
      </c>
      <c r="AA3299" s="4" t="str">
        <f t="shared" si="621"/>
        <v>Sim</v>
      </c>
      <c r="AB3299" s="4" t="str">
        <f t="shared" si="622"/>
        <v>Sim</v>
      </c>
      <c r="AC3299" s="4" t="str">
        <f t="shared" si="623"/>
        <v>Sim</v>
      </c>
      <c r="AD3299" s="4" t="str">
        <f t="shared" si="624"/>
        <v>Não</v>
      </c>
      <c r="AE3299" s="30" t="str">
        <f t="shared" si="625"/>
        <v>Não</v>
      </c>
    </row>
    <row r="3300" spans="1:31" x14ac:dyDescent="0.25">
      <c r="A3300" s="23">
        <v>510130</v>
      </c>
      <c r="B3300" s="27">
        <f>IFERROR(VLOOKUP(A3300,[1]Monitoramento_Base_somente_disp!$A:$L,5,FALSE),0)</f>
        <v>6193</v>
      </c>
      <c r="C3300" s="20">
        <f>IFERROR(VLOOKUP(A3300,[1]Monitoramento_Base_somente_disp!$A:$L,6,FALSE),0)</f>
        <v>9222059</v>
      </c>
      <c r="D3300" s="20">
        <f>IFERROR(VLOOKUP(A3300,[1]Monitoramento_Base_somente_disp!$A:$L,7,FALSE),0)</f>
        <v>13679</v>
      </c>
      <c r="E3300" s="20">
        <f>IFERROR(VLOOKUP(A3300,[1]Monitoramento_Base_somente_disp!$A:$L,8,FALSE),0)</f>
        <v>6169795</v>
      </c>
      <c r="F3300" s="20">
        <f>IFERROR(VLOOKUP(A3300,[1]Monitoramento_Base_somente_disp!$A:$L,9,FALSE),0)</f>
        <v>0</v>
      </c>
      <c r="G3300" s="28">
        <f>IFERROR(VLOOKUP(A3300,[1]Monitoramento_Base_somente_disp!$A:$L,10,FALSE),0)</f>
        <v>0</v>
      </c>
      <c r="H3300" s="27">
        <f>IFERROR(VLOOKUP(A3300,[2]webService!$A:$I,4,FALSE),0)</f>
        <v>0</v>
      </c>
      <c r="I3300" s="20">
        <f>IFERROR(VLOOKUP(A3300,[2]webService!$A:$II,5,FALSE),0)</f>
        <v>0</v>
      </c>
      <c r="J3300" s="20">
        <f>IFERROR(VLOOKUP(A3300,[2]webService!$A:$I,6,FALSE),0)</f>
        <v>0</v>
      </c>
      <c r="K3300" s="20">
        <f>IFERROR(VLOOKUP(A3300,[2]webService!$A:$I,7,FALSE),0)</f>
        <v>0</v>
      </c>
      <c r="L3300" s="20">
        <f>IFERROR(VLOOKUP(A3300,[2]webService!$A:$I,8,FALSE),0)</f>
        <v>0</v>
      </c>
      <c r="M3300" s="28">
        <f>IFERROR(VLOOKUP(A3300,[2]webService!$A:$I,9,FALSE),0)</f>
        <v>0</v>
      </c>
      <c r="N3300" s="27">
        <f>IFERROR(VLOOKUP(A3300,[3]soaBnafar!$A:$G,2,FALSE),0)</f>
        <v>0</v>
      </c>
      <c r="O3300" s="20">
        <f>IFERROR(VLOOKUP(A3300,[3]soaBnafar!$A:$H,3,FALSE),0)</f>
        <v>0</v>
      </c>
      <c r="P3300" s="20">
        <f>IFERROR(VLOOKUP(A3300,[3]soaBnafar!$A:$G,4,FALSE),0)</f>
        <v>0</v>
      </c>
      <c r="Q3300" s="20">
        <f>IFERROR(VLOOKUP(A3300,[3]soaBnafar!$A:$G,5,FALSE),0)</f>
        <v>0</v>
      </c>
      <c r="R3300" s="20">
        <f>IFERROR(VLOOKUP(A3300,[3]soaBnafar!$A:$G,6,FALSE),0)</f>
        <v>0</v>
      </c>
      <c r="S3300" s="20">
        <f>IFERROR(VLOOKUP(A3300,[3]soaBnafar!$A:$G,7,FALSE),0)</f>
        <v>0</v>
      </c>
      <c r="T3300" s="32">
        <f t="shared" si="614"/>
        <v>6193</v>
      </c>
      <c r="U3300" s="21">
        <f t="shared" si="615"/>
        <v>9222059</v>
      </c>
      <c r="V3300" s="21">
        <f t="shared" si="616"/>
        <v>13679</v>
      </c>
      <c r="W3300" s="21">
        <f t="shared" si="617"/>
        <v>6169795</v>
      </c>
      <c r="X3300" s="21">
        <f t="shared" si="618"/>
        <v>0</v>
      </c>
      <c r="Y3300" s="33">
        <f t="shared" si="619"/>
        <v>0</v>
      </c>
      <c r="Z3300" s="4" t="str">
        <f t="shared" si="620"/>
        <v>Sim</v>
      </c>
      <c r="AA3300" s="4" t="str">
        <f t="shared" si="621"/>
        <v>Sim</v>
      </c>
      <c r="AB3300" s="4" t="str">
        <f t="shared" si="622"/>
        <v>Sim</v>
      </c>
      <c r="AC3300" s="4" t="str">
        <f t="shared" si="623"/>
        <v>Sim</v>
      </c>
      <c r="AD3300" s="4" t="str">
        <f t="shared" si="624"/>
        <v>Não</v>
      </c>
      <c r="AE3300" s="30" t="str">
        <f t="shared" si="625"/>
        <v>Não</v>
      </c>
    </row>
    <row r="3301" spans="1:31" x14ac:dyDescent="0.25">
      <c r="A3301" s="23">
        <v>510140</v>
      </c>
      <c r="B3301" s="27">
        <f>IFERROR(VLOOKUP(A3301,[1]Monitoramento_Base_somente_disp!$A:$L,5,FALSE),0)</f>
        <v>3317</v>
      </c>
      <c r="C3301" s="20">
        <f>IFERROR(VLOOKUP(A3301,[1]Monitoramento_Base_somente_disp!$A:$L,6,FALSE),0)</f>
        <v>14092256</v>
      </c>
      <c r="D3301" s="20">
        <f>IFERROR(VLOOKUP(A3301,[1]Monitoramento_Base_somente_disp!$A:$L,7,FALSE),0)</f>
        <v>0</v>
      </c>
      <c r="E3301" s="20">
        <f>IFERROR(VLOOKUP(A3301,[1]Monitoramento_Base_somente_disp!$A:$L,8,FALSE),0)</f>
        <v>7073486</v>
      </c>
      <c r="F3301" s="20">
        <f>IFERROR(VLOOKUP(A3301,[1]Monitoramento_Base_somente_disp!$A:$L,9,FALSE),0)</f>
        <v>0</v>
      </c>
      <c r="G3301" s="28">
        <f>IFERROR(VLOOKUP(A3301,[1]Monitoramento_Base_somente_disp!$A:$L,10,FALSE),0)</f>
        <v>0</v>
      </c>
      <c r="H3301" s="27">
        <f>IFERROR(VLOOKUP(A3301,[2]webService!$A:$I,4,FALSE),0)</f>
        <v>0</v>
      </c>
      <c r="I3301" s="20">
        <f>IFERROR(VLOOKUP(A3301,[2]webService!$A:$II,5,FALSE),0)</f>
        <v>0</v>
      </c>
      <c r="J3301" s="20">
        <f>IFERROR(VLOOKUP(A3301,[2]webService!$A:$I,6,FALSE),0)</f>
        <v>0</v>
      </c>
      <c r="K3301" s="20">
        <f>IFERROR(VLOOKUP(A3301,[2]webService!$A:$I,7,FALSE),0)</f>
        <v>0</v>
      </c>
      <c r="L3301" s="20">
        <f>IFERROR(VLOOKUP(A3301,[2]webService!$A:$I,8,FALSE),0)</f>
        <v>0</v>
      </c>
      <c r="M3301" s="28">
        <f>IFERROR(VLOOKUP(A3301,[2]webService!$A:$I,9,FALSE),0)</f>
        <v>0</v>
      </c>
      <c r="N3301" s="27">
        <f>IFERROR(VLOOKUP(A3301,[3]soaBnafar!$A:$G,2,FALSE),0)</f>
        <v>0</v>
      </c>
      <c r="O3301" s="20">
        <f>IFERROR(VLOOKUP(A3301,[3]soaBnafar!$A:$H,3,FALSE),0)</f>
        <v>0</v>
      </c>
      <c r="P3301" s="20">
        <f>IFERROR(VLOOKUP(A3301,[3]soaBnafar!$A:$G,4,FALSE),0)</f>
        <v>0</v>
      </c>
      <c r="Q3301" s="20">
        <f>IFERROR(VLOOKUP(A3301,[3]soaBnafar!$A:$G,5,FALSE),0)</f>
        <v>0</v>
      </c>
      <c r="R3301" s="20">
        <f>IFERROR(VLOOKUP(A3301,[3]soaBnafar!$A:$G,6,FALSE),0)</f>
        <v>0</v>
      </c>
      <c r="S3301" s="20">
        <f>IFERROR(VLOOKUP(A3301,[3]soaBnafar!$A:$G,7,FALSE),0)</f>
        <v>0</v>
      </c>
      <c r="T3301" s="32">
        <f t="shared" si="614"/>
        <v>3317</v>
      </c>
      <c r="U3301" s="21">
        <f t="shared" si="615"/>
        <v>14092256</v>
      </c>
      <c r="V3301" s="21">
        <f t="shared" si="616"/>
        <v>0</v>
      </c>
      <c r="W3301" s="21">
        <f t="shared" si="617"/>
        <v>7073486</v>
      </c>
      <c r="X3301" s="21">
        <f t="shared" si="618"/>
        <v>0</v>
      </c>
      <c r="Y3301" s="33">
        <f t="shared" si="619"/>
        <v>0</v>
      </c>
      <c r="Z3301" s="4" t="str">
        <f t="shared" si="620"/>
        <v>Sim</v>
      </c>
      <c r="AA3301" s="4" t="str">
        <f t="shared" si="621"/>
        <v>Sim</v>
      </c>
      <c r="AB3301" s="4" t="str">
        <f t="shared" si="622"/>
        <v>Não</v>
      </c>
      <c r="AC3301" s="4" t="str">
        <f t="shared" si="623"/>
        <v>Sim</v>
      </c>
      <c r="AD3301" s="4" t="str">
        <f t="shared" si="624"/>
        <v>Não</v>
      </c>
      <c r="AE3301" s="30" t="str">
        <f t="shared" si="625"/>
        <v>Não</v>
      </c>
    </row>
    <row r="3302" spans="1:31" x14ac:dyDescent="0.25">
      <c r="A3302" s="23">
        <v>510160</v>
      </c>
      <c r="B3302" s="27">
        <f>IFERROR(VLOOKUP(A3302,[1]Monitoramento_Base_somente_disp!$A:$L,5,FALSE),0)</f>
        <v>0</v>
      </c>
      <c r="C3302" s="20">
        <f>IFERROR(VLOOKUP(A3302,[1]Monitoramento_Base_somente_disp!$A:$L,6,FALSE),0)</f>
        <v>929572</v>
      </c>
      <c r="D3302" s="20">
        <f>IFERROR(VLOOKUP(A3302,[1]Monitoramento_Base_somente_disp!$A:$L,7,FALSE),0)</f>
        <v>0</v>
      </c>
      <c r="E3302" s="20">
        <f>IFERROR(VLOOKUP(A3302,[1]Monitoramento_Base_somente_disp!$A:$L,8,FALSE),0)</f>
        <v>464786</v>
      </c>
      <c r="F3302" s="20">
        <f>IFERROR(VLOOKUP(A3302,[1]Monitoramento_Base_somente_disp!$A:$L,9,FALSE),0)</f>
        <v>0</v>
      </c>
      <c r="G3302" s="28">
        <f>IFERROR(VLOOKUP(A3302,[1]Monitoramento_Base_somente_disp!$A:$L,10,FALSE),0)</f>
        <v>0</v>
      </c>
      <c r="H3302" s="27">
        <f>IFERROR(VLOOKUP(A3302,[2]webService!$A:$I,4,FALSE),0)</f>
        <v>0</v>
      </c>
      <c r="I3302" s="20">
        <f>IFERROR(VLOOKUP(A3302,[2]webService!$A:$II,5,FALSE),0)</f>
        <v>0</v>
      </c>
      <c r="J3302" s="20">
        <f>IFERROR(VLOOKUP(A3302,[2]webService!$A:$I,6,FALSE),0)</f>
        <v>0</v>
      </c>
      <c r="K3302" s="20">
        <f>IFERROR(VLOOKUP(A3302,[2]webService!$A:$I,7,FALSE),0)</f>
        <v>0</v>
      </c>
      <c r="L3302" s="20">
        <f>IFERROR(VLOOKUP(A3302,[2]webService!$A:$I,8,FALSE),0)</f>
        <v>0</v>
      </c>
      <c r="M3302" s="28">
        <f>IFERROR(VLOOKUP(A3302,[2]webService!$A:$I,9,FALSE),0)</f>
        <v>0</v>
      </c>
      <c r="N3302" s="27">
        <f>IFERROR(VLOOKUP(A3302,[3]soaBnafar!$A:$G,2,FALSE),0)</f>
        <v>0</v>
      </c>
      <c r="O3302" s="20">
        <f>IFERROR(VLOOKUP(A3302,[3]soaBnafar!$A:$H,3,FALSE),0)</f>
        <v>0</v>
      </c>
      <c r="P3302" s="20">
        <f>IFERROR(VLOOKUP(A3302,[3]soaBnafar!$A:$G,4,FALSE),0)</f>
        <v>0</v>
      </c>
      <c r="Q3302" s="20">
        <f>IFERROR(VLOOKUP(A3302,[3]soaBnafar!$A:$G,5,FALSE),0)</f>
        <v>0</v>
      </c>
      <c r="R3302" s="20">
        <f>IFERROR(VLOOKUP(A3302,[3]soaBnafar!$A:$G,6,FALSE),0)</f>
        <v>0</v>
      </c>
      <c r="S3302" s="20">
        <f>IFERROR(VLOOKUP(A3302,[3]soaBnafar!$A:$G,7,FALSE),0)</f>
        <v>0</v>
      </c>
      <c r="T3302" s="32">
        <f t="shared" si="614"/>
        <v>0</v>
      </c>
      <c r="U3302" s="21">
        <f t="shared" si="615"/>
        <v>929572</v>
      </c>
      <c r="V3302" s="21">
        <f t="shared" si="616"/>
        <v>0</v>
      </c>
      <c r="W3302" s="21">
        <f t="shared" si="617"/>
        <v>464786</v>
      </c>
      <c r="X3302" s="21">
        <f t="shared" si="618"/>
        <v>0</v>
      </c>
      <c r="Y3302" s="33">
        <f t="shared" si="619"/>
        <v>0</v>
      </c>
      <c r="Z3302" s="4" t="str">
        <f t="shared" si="620"/>
        <v>Não</v>
      </c>
      <c r="AA3302" s="4" t="str">
        <f t="shared" si="621"/>
        <v>Sim</v>
      </c>
      <c r="AB3302" s="4" t="str">
        <f t="shared" si="622"/>
        <v>Não</v>
      </c>
      <c r="AC3302" s="4" t="str">
        <f t="shared" si="623"/>
        <v>Sim</v>
      </c>
      <c r="AD3302" s="4" t="str">
        <f t="shared" si="624"/>
        <v>Não</v>
      </c>
      <c r="AE3302" s="30" t="str">
        <f t="shared" si="625"/>
        <v>Não</v>
      </c>
    </row>
    <row r="3303" spans="1:31" x14ac:dyDescent="0.25">
      <c r="A3303" s="23">
        <v>510170</v>
      </c>
      <c r="B3303" s="27">
        <f>IFERROR(VLOOKUP(A3303,[1]Monitoramento_Base_somente_disp!$A:$L,5,FALSE),0)</f>
        <v>44716</v>
      </c>
      <c r="C3303" s="20">
        <f>IFERROR(VLOOKUP(A3303,[1]Monitoramento_Base_somente_disp!$A:$L,6,FALSE),0)</f>
        <v>47303572</v>
      </c>
      <c r="D3303" s="20">
        <f>IFERROR(VLOOKUP(A3303,[1]Monitoramento_Base_somente_disp!$A:$L,7,FALSE),0)</f>
        <v>23260</v>
      </c>
      <c r="E3303" s="20">
        <f>IFERROR(VLOOKUP(A3303,[1]Monitoramento_Base_somente_disp!$A:$L,8,FALSE),0)</f>
        <v>22749997</v>
      </c>
      <c r="F3303" s="20">
        <f>IFERROR(VLOOKUP(A3303,[1]Monitoramento_Base_somente_disp!$A:$L,9,FALSE),0)</f>
        <v>0</v>
      </c>
      <c r="G3303" s="28">
        <f>IFERROR(VLOOKUP(A3303,[1]Monitoramento_Base_somente_disp!$A:$L,10,FALSE),0)</f>
        <v>0</v>
      </c>
      <c r="H3303" s="27">
        <f>IFERROR(VLOOKUP(A3303,[2]webService!$A:$I,4,FALSE),0)</f>
        <v>0</v>
      </c>
      <c r="I3303" s="20">
        <f>IFERROR(VLOOKUP(A3303,[2]webService!$A:$II,5,FALSE),0)</f>
        <v>0</v>
      </c>
      <c r="J3303" s="20">
        <f>IFERROR(VLOOKUP(A3303,[2]webService!$A:$I,6,FALSE),0)</f>
        <v>0</v>
      </c>
      <c r="K3303" s="20">
        <f>IFERROR(VLOOKUP(A3303,[2]webService!$A:$I,7,FALSE),0)</f>
        <v>0</v>
      </c>
      <c r="L3303" s="20">
        <f>IFERROR(VLOOKUP(A3303,[2]webService!$A:$I,8,FALSE),0)</f>
        <v>0</v>
      </c>
      <c r="M3303" s="28">
        <f>IFERROR(VLOOKUP(A3303,[2]webService!$A:$I,9,FALSE),0)</f>
        <v>0</v>
      </c>
      <c r="N3303" s="27">
        <f>IFERROR(VLOOKUP(A3303,[3]soaBnafar!$A:$G,2,FALSE),0)</f>
        <v>0</v>
      </c>
      <c r="O3303" s="20">
        <f>IFERROR(VLOOKUP(A3303,[3]soaBnafar!$A:$H,3,FALSE),0)</f>
        <v>0</v>
      </c>
      <c r="P3303" s="20">
        <f>IFERROR(VLOOKUP(A3303,[3]soaBnafar!$A:$G,4,FALSE),0)</f>
        <v>0</v>
      </c>
      <c r="Q3303" s="20">
        <f>IFERROR(VLOOKUP(A3303,[3]soaBnafar!$A:$G,5,FALSE),0)</f>
        <v>0</v>
      </c>
      <c r="R3303" s="20">
        <f>IFERROR(VLOOKUP(A3303,[3]soaBnafar!$A:$G,6,FALSE),0)</f>
        <v>0</v>
      </c>
      <c r="S3303" s="20">
        <f>IFERROR(VLOOKUP(A3303,[3]soaBnafar!$A:$G,7,FALSE),0)</f>
        <v>0</v>
      </c>
      <c r="T3303" s="32">
        <f t="shared" si="614"/>
        <v>44716</v>
      </c>
      <c r="U3303" s="21">
        <f t="shared" si="615"/>
        <v>47303572</v>
      </c>
      <c r="V3303" s="21">
        <f t="shared" si="616"/>
        <v>23260</v>
      </c>
      <c r="W3303" s="21">
        <f t="shared" si="617"/>
        <v>22749997</v>
      </c>
      <c r="X3303" s="21">
        <f t="shared" si="618"/>
        <v>0</v>
      </c>
      <c r="Y3303" s="33">
        <f t="shared" si="619"/>
        <v>0</v>
      </c>
      <c r="Z3303" s="4" t="str">
        <f t="shared" si="620"/>
        <v>Sim</v>
      </c>
      <c r="AA3303" s="4" t="str">
        <f t="shared" si="621"/>
        <v>Sim</v>
      </c>
      <c r="AB3303" s="4" t="str">
        <f t="shared" si="622"/>
        <v>Sim</v>
      </c>
      <c r="AC3303" s="4" t="str">
        <f t="shared" si="623"/>
        <v>Sim</v>
      </c>
      <c r="AD3303" s="4" t="str">
        <f t="shared" si="624"/>
        <v>Não</v>
      </c>
      <c r="AE3303" s="30" t="str">
        <f t="shared" si="625"/>
        <v>Não</v>
      </c>
    </row>
    <row r="3304" spans="1:31" x14ac:dyDescent="0.25">
      <c r="A3304" s="23">
        <v>510180</v>
      </c>
      <c r="B3304" s="27">
        <f>IFERROR(VLOOKUP(A3304,[1]Monitoramento_Base_somente_disp!$A:$L,5,FALSE),0)</f>
        <v>371270</v>
      </c>
      <c r="C3304" s="20">
        <f>IFERROR(VLOOKUP(A3304,[1]Monitoramento_Base_somente_disp!$A:$L,6,FALSE),0)</f>
        <v>74142606</v>
      </c>
      <c r="D3304" s="20">
        <f>IFERROR(VLOOKUP(A3304,[1]Monitoramento_Base_somente_disp!$A:$L,7,FALSE),0)</f>
        <v>219797</v>
      </c>
      <c r="E3304" s="20">
        <f>IFERROR(VLOOKUP(A3304,[1]Monitoramento_Base_somente_disp!$A:$L,8,FALSE),0)</f>
        <v>34525276</v>
      </c>
      <c r="F3304" s="20">
        <f>IFERROR(VLOOKUP(A3304,[1]Monitoramento_Base_somente_disp!$A:$L,9,FALSE),0)</f>
        <v>0</v>
      </c>
      <c r="G3304" s="28">
        <f>IFERROR(VLOOKUP(A3304,[1]Monitoramento_Base_somente_disp!$A:$L,10,FALSE),0)</f>
        <v>0</v>
      </c>
      <c r="H3304" s="27">
        <f>IFERROR(VLOOKUP(A3304,[2]webService!$A:$I,4,FALSE),0)</f>
        <v>0</v>
      </c>
      <c r="I3304" s="20">
        <f>IFERROR(VLOOKUP(A3304,[2]webService!$A:$II,5,FALSE),0)</f>
        <v>0</v>
      </c>
      <c r="J3304" s="20">
        <f>IFERROR(VLOOKUP(A3304,[2]webService!$A:$I,6,FALSE),0)</f>
        <v>0</v>
      </c>
      <c r="K3304" s="20">
        <f>IFERROR(VLOOKUP(A3304,[2]webService!$A:$I,7,FALSE),0)</f>
        <v>0</v>
      </c>
      <c r="L3304" s="20">
        <f>IFERROR(VLOOKUP(A3304,[2]webService!$A:$I,8,FALSE),0)</f>
        <v>0</v>
      </c>
      <c r="M3304" s="28">
        <f>IFERROR(VLOOKUP(A3304,[2]webService!$A:$I,9,FALSE),0)</f>
        <v>0</v>
      </c>
      <c r="N3304" s="27">
        <f>IFERROR(VLOOKUP(A3304,[3]soaBnafar!$A:$G,2,FALSE),0)</f>
        <v>0</v>
      </c>
      <c r="O3304" s="20">
        <f>IFERROR(VLOOKUP(A3304,[3]soaBnafar!$A:$H,3,FALSE),0)</f>
        <v>0</v>
      </c>
      <c r="P3304" s="20">
        <f>IFERROR(VLOOKUP(A3304,[3]soaBnafar!$A:$G,4,FALSE),0)</f>
        <v>0</v>
      </c>
      <c r="Q3304" s="20">
        <f>IFERROR(VLOOKUP(A3304,[3]soaBnafar!$A:$G,5,FALSE),0)</f>
        <v>0</v>
      </c>
      <c r="R3304" s="20">
        <f>IFERROR(VLOOKUP(A3304,[3]soaBnafar!$A:$G,6,FALSE),0)</f>
        <v>0</v>
      </c>
      <c r="S3304" s="20">
        <f>IFERROR(VLOOKUP(A3304,[3]soaBnafar!$A:$G,7,FALSE),0)</f>
        <v>0</v>
      </c>
      <c r="T3304" s="32">
        <f t="shared" si="614"/>
        <v>371270</v>
      </c>
      <c r="U3304" s="21">
        <f t="shared" si="615"/>
        <v>74142606</v>
      </c>
      <c r="V3304" s="21">
        <f t="shared" si="616"/>
        <v>219797</v>
      </c>
      <c r="W3304" s="21">
        <f t="shared" si="617"/>
        <v>34525276</v>
      </c>
      <c r="X3304" s="21">
        <f t="shared" si="618"/>
        <v>0</v>
      </c>
      <c r="Y3304" s="33">
        <f t="shared" si="619"/>
        <v>0</v>
      </c>
      <c r="Z3304" s="4" t="str">
        <f t="shared" si="620"/>
        <v>Sim</v>
      </c>
      <c r="AA3304" s="4" t="str">
        <f t="shared" si="621"/>
        <v>Sim</v>
      </c>
      <c r="AB3304" s="4" t="str">
        <f t="shared" si="622"/>
        <v>Sim</v>
      </c>
      <c r="AC3304" s="4" t="str">
        <f t="shared" si="623"/>
        <v>Sim</v>
      </c>
      <c r="AD3304" s="4" t="str">
        <f t="shared" si="624"/>
        <v>Não</v>
      </c>
      <c r="AE3304" s="30" t="str">
        <f t="shared" si="625"/>
        <v>Não</v>
      </c>
    </row>
    <row r="3305" spans="1:31" x14ac:dyDescent="0.25">
      <c r="A3305" s="23">
        <v>510185</v>
      </c>
      <c r="B3305" s="27">
        <f>IFERROR(VLOOKUP(A3305,[1]Monitoramento_Base_somente_disp!$A:$L,5,FALSE),0)</f>
        <v>14905</v>
      </c>
      <c r="C3305" s="20">
        <f>IFERROR(VLOOKUP(A3305,[1]Monitoramento_Base_somente_disp!$A:$L,6,FALSE),0)</f>
        <v>8127729</v>
      </c>
      <c r="D3305" s="20">
        <f>IFERROR(VLOOKUP(A3305,[1]Monitoramento_Base_somente_disp!$A:$L,7,FALSE),0)</f>
        <v>7030</v>
      </c>
      <c r="E3305" s="20">
        <f>IFERROR(VLOOKUP(A3305,[1]Monitoramento_Base_somente_disp!$A:$L,8,FALSE),0)</f>
        <v>4861174</v>
      </c>
      <c r="F3305" s="20">
        <f>IFERROR(VLOOKUP(A3305,[1]Monitoramento_Base_somente_disp!$A:$L,9,FALSE),0)</f>
        <v>0</v>
      </c>
      <c r="G3305" s="28">
        <f>IFERROR(VLOOKUP(A3305,[1]Monitoramento_Base_somente_disp!$A:$L,10,FALSE),0)</f>
        <v>0</v>
      </c>
      <c r="H3305" s="27">
        <f>IFERROR(VLOOKUP(A3305,[2]webService!$A:$I,4,FALSE),0)</f>
        <v>0</v>
      </c>
      <c r="I3305" s="20">
        <f>IFERROR(VLOOKUP(A3305,[2]webService!$A:$II,5,FALSE),0)</f>
        <v>0</v>
      </c>
      <c r="J3305" s="20">
        <f>IFERROR(VLOOKUP(A3305,[2]webService!$A:$I,6,FALSE),0)</f>
        <v>0</v>
      </c>
      <c r="K3305" s="20">
        <f>IFERROR(VLOOKUP(A3305,[2]webService!$A:$I,7,FALSE),0)</f>
        <v>0</v>
      </c>
      <c r="L3305" s="20">
        <f>IFERROR(VLOOKUP(A3305,[2]webService!$A:$I,8,FALSE),0)</f>
        <v>0</v>
      </c>
      <c r="M3305" s="28">
        <f>IFERROR(VLOOKUP(A3305,[2]webService!$A:$I,9,FALSE),0)</f>
        <v>0</v>
      </c>
      <c r="N3305" s="27">
        <f>IFERROR(VLOOKUP(A3305,[3]soaBnafar!$A:$G,2,FALSE),0)</f>
        <v>0</v>
      </c>
      <c r="O3305" s="20">
        <f>IFERROR(VLOOKUP(A3305,[3]soaBnafar!$A:$H,3,FALSE),0)</f>
        <v>0</v>
      </c>
      <c r="P3305" s="20">
        <f>IFERROR(VLOOKUP(A3305,[3]soaBnafar!$A:$G,4,FALSE),0)</f>
        <v>0</v>
      </c>
      <c r="Q3305" s="20">
        <f>IFERROR(VLOOKUP(A3305,[3]soaBnafar!$A:$G,5,FALSE),0)</f>
        <v>0</v>
      </c>
      <c r="R3305" s="20">
        <f>IFERROR(VLOOKUP(A3305,[3]soaBnafar!$A:$G,6,FALSE),0)</f>
        <v>0</v>
      </c>
      <c r="S3305" s="20">
        <f>IFERROR(VLOOKUP(A3305,[3]soaBnafar!$A:$G,7,FALSE),0)</f>
        <v>0</v>
      </c>
      <c r="T3305" s="32">
        <f t="shared" si="614"/>
        <v>14905</v>
      </c>
      <c r="U3305" s="21">
        <f t="shared" si="615"/>
        <v>8127729</v>
      </c>
      <c r="V3305" s="21">
        <f t="shared" si="616"/>
        <v>7030</v>
      </c>
      <c r="W3305" s="21">
        <f t="shared" si="617"/>
        <v>4861174</v>
      </c>
      <c r="X3305" s="21">
        <f t="shared" si="618"/>
        <v>0</v>
      </c>
      <c r="Y3305" s="33">
        <f t="shared" si="619"/>
        <v>0</v>
      </c>
      <c r="Z3305" s="4" t="str">
        <f t="shared" si="620"/>
        <v>Sim</v>
      </c>
      <c r="AA3305" s="4" t="str">
        <f t="shared" si="621"/>
        <v>Sim</v>
      </c>
      <c r="AB3305" s="4" t="str">
        <f t="shared" si="622"/>
        <v>Sim</v>
      </c>
      <c r="AC3305" s="4" t="str">
        <f t="shared" si="623"/>
        <v>Sim</v>
      </c>
      <c r="AD3305" s="4" t="str">
        <f t="shared" si="624"/>
        <v>Não</v>
      </c>
      <c r="AE3305" s="30" t="str">
        <f t="shared" si="625"/>
        <v>Não</v>
      </c>
    </row>
    <row r="3306" spans="1:31" x14ac:dyDescent="0.25">
      <c r="A3306" s="23">
        <v>510190</v>
      </c>
      <c r="B3306" s="27">
        <f>IFERROR(VLOOKUP(A3306,[1]Monitoramento_Base_somente_disp!$A:$L,5,FALSE),0)</f>
        <v>65091</v>
      </c>
      <c r="C3306" s="20">
        <f>IFERROR(VLOOKUP(A3306,[1]Monitoramento_Base_somente_disp!$A:$L,6,FALSE),0)</f>
        <v>20661370</v>
      </c>
      <c r="D3306" s="20">
        <f>IFERROR(VLOOKUP(A3306,[1]Monitoramento_Base_somente_disp!$A:$L,7,FALSE),0)</f>
        <v>33971</v>
      </c>
      <c r="E3306" s="20">
        <f>IFERROR(VLOOKUP(A3306,[1]Monitoramento_Base_somente_disp!$A:$L,8,FALSE),0)</f>
        <v>9699198</v>
      </c>
      <c r="F3306" s="20">
        <f>IFERROR(VLOOKUP(A3306,[1]Monitoramento_Base_somente_disp!$A:$L,9,FALSE),0)</f>
        <v>0</v>
      </c>
      <c r="G3306" s="28">
        <f>IFERROR(VLOOKUP(A3306,[1]Monitoramento_Base_somente_disp!$A:$L,10,FALSE),0)</f>
        <v>0</v>
      </c>
      <c r="H3306" s="27">
        <f>IFERROR(VLOOKUP(A3306,[2]webService!$A:$I,4,FALSE),0)</f>
        <v>0</v>
      </c>
      <c r="I3306" s="20">
        <f>IFERROR(VLOOKUP(A3306,[2]webService!$A:$II,5,FALSE),0)</f>
        <v>0</v>
      </c>
      <c r="J3306" s="20">
        <f>IFERROR(VLOOKUP(A3306,[2]webService!$A:$I,6,FALSE),0)</f>
        <v>0</v>
      </c>
      <c r="K3306" s="20">
        <f>IFERROR(VLOOKUP(A3306,[2]webService!$A:$I,7,FALSE),0)</f>
        <v>0</v>
      </c>
      <c r="L3306" s="20">
        <f>IFERROR(VLOOKUP(A3306,[2]webService!$A:$I,8,FALSE),0)</f>
        <v>0</v>
      </c>
      <c r="M3306" s="28">
        <f>IFERROR(VLOOKUP(A3306,[2]webService!$A:$I,9,FALSE),0)</f>
        <v>0</v>
      </c>
      <c r="N3306" s="27">
        <f>IFERROR(VLOOKUP(A3306,[3]soaBnafar!$A:$G,2,FALSE),0)</f>
        <v>0</v>
      </c>
      <c r="O3306" s="20">
        <f>IFERROR(VLOOKUP(A3306,[3]soaBnafar!$A:$H,3,FALSE),0)</f>
        <v>0</v>
      </c>
      <c r="P3306" s="20">
        <f>IFERROR(VLOOKUP(A3306,[3]soaBnafar!$A:$G,4,FALSE),0)</f>
        <v>0</v>
      </c>
      <c r="Q3306" s="20">
        <f>IFERROR(VLOOKUP(A3306,[3]soaBnafar!$A:$G,5,FALSE),0)</f>
        <v>0</v>
      </c>
      <c r="R3306" s="20">
        <f>IFERROR(VLOOKUP(A3306,[3]soaBnafar!$A:$G,6,FALSE),0)</f>
        <v>0</v>
      </c>
      <c r="S3306" s="20">
        <f>IFERROR(VLOOKUP(A3306,[3]soaBnafar!$A:$G,7,FALSE),0)</f>
        <v>0</v>
      </c>
      <c r="T3306" s="32">
        <f t="shared" si="614"/>
        <v>65091</v>
      </c>
      <c r="U3306" s="21">
        <f t="shared" si="615"/>
        <v>20661370</v>
      </c>
      <c r="V3306" s="21">
        <f t="shared" si="616"/>
        <v>33971</v>
      </c>
      <c r="W3306" s="21">
        <f t="shared" si="617"/>
        <v>9699198</v>
      </c>
      <c r="X3306" s="21">
        <f t="shared" si="618"/>
        <v>0</v>
      </c>
      <c r="Y3306" s="33">
        <f t="shared" si="619"/>
        <v>0</v>
      </c>
      <c r="Z3306" s="4" t="str">
        <f t="shared" si="620"/>
        <v>Sim</v>
      </c>
      <c r="AA3306" s="4" t="str">
        <f t="shared" si="621"/>
        <v>Sim</v>
      </c>
      <c r="AB3306" s="4" t="str">
        <f t="shared" si="622"/>
        <v>Sim</v>
      </c>
      <c r="AC3306" s="4" t="str">
        <f t="shared" si="623"/>
        <v>Sim</v>
      </c>
      <c r="AD3306" s="4" t="str">
        <f t="shared" si="624"/>
        <v>Não</v>
      </c>
      <c r="AE3306" s="30" t="str">
        <f t="shared" si="625"/>
        <v>Não</v>
      </c>
    </row>
    <row r="3307" spans="1:31" x14ac:dyDescent="0.25">
      <c r="A3307" s="23">
        <v>510250</v>
      </c>
      <c r="B3307" s="27">
        <f>IFERROR(VLOOKUP(A3307,[1]Monitoramento_Base_somente_disp!$A:$L,5,FALSE),0)</f>
        <v>380989</v>
      </c>
      <c r="C3307" s="20">
        <f>IFERROR(VLOOKUP(A3307,[1]Monitoramento_Base_somente_disp!$A:$L,6,FALSE),0)</f>
        <v>142839052</v>
      </c>
      <c r="D3307" s="20">
        <f>IFERROR(VLOOKUP(A3307,[1]Monitoramento_Base_somente_disp!$A:$L,7,FALSE),0)</f>
        <v>255460</v>
      </c>
      <c r="E3307" s="20">
        <f>IFERROR(VLOOKUP(A3307,[1]Monitoramento_Base_somente_disp!$A:$L,8,FALSE),0)</f>
        <v>76072451</v>
      </c>
      <c r="F3307" s="20">
        <f>IFERROR(VLOOKUP(A3307,[1]Monitoramento_Base_somente_disp!$A:$L,9,FALSE),0)</f>
        <v>0</v>
      </c>
      <c r="G3307" s="28">
        <f>IFERROR(VLOOKUP(A3307,[1]Monitoramento_Base_somente_disp!$A:$L,10,FALSE),0)</f>
        <v>0</v>
      </c>
      <c r="H3307" s="27">
        <f>IFERROR(VLOOKUP(A3307,[2]webService!$A:$I,4,FALSE),0)</f>
        <v>0</v>
      </c>
      <c r="I3307" s="20">
        <f>IFERROR(VLOOKUP(A3307,[2]webService!$A:$II,5,FALSE),0)</f>
        <v>0</v>
      </c>
      <c r="J3307" s="20">
        <f>IFERROR(VLOOKUP(A3307,[2]webService!$A:$I,6,FALSE),0)</f>
        <v>0</v>
      </c>
      <c r="K3307" s="20">
        <f>IFERROR(VLOOKUP(A3307,[2]webService!$A:$I,7,FALSE),0)</f>
        <v>0</v>
      </c>
      <c r="L3307" s="20">
        <f>IFERROR(VLOOKUP(A3307,[2]webService!$A:$I,8,FALSE),0)</f>
        <v>0</v>
      </c>
      <c r="M3307" s="28">
        <f>IFERROR(VLOOKUP(A3307,[2]webService!$A:$I,9,FALSE),0)</f>
        <v>0</v>
      </c>
      <c r="N3307" s="27">
        <f>IFERROR(VLOOKUP(A3307,[3]soaBnafar!$A:$G,2,FALSE),0)</f>
        <v>0</v>
      </c>
      <c r="O3307" s="20">
        <f>IFERROR(VLOOKUP(A3307,[3]soaBnafar!$A:$H,3,FALSE),0)</f>
        <v>0</v>
      </c>
      <c r="P3307" s="20">
        <f>IFERROR(VLOOKUP(A3307,[3]soaBnafar!$A:$G,4,FALSE),0)</f>
        <v>0</v>
      </c>
      <c r="Q3307" s="20">
        <f>IFERROR(VLOOKUP(A3307,[3]soaBnafar!$A:$G,5,FALSE),0)</f>
        <v>0</v>
      </c>
      <c r="R3307" s="20">
        <f>IFERROR(VLOOKUP(A3307,[3]soaBnafar!$A:$G,6,FALSE),0)</f>
        <v>0</v>
      </c>
      <c r="S3307" s="20">
        <f>IFERROR(VLOOKUP(A3307,[3]soaBnafar!$A:$G,7,FALSE),0)</f>
        <v>0</v>
      </c>
      <c r="T3307" s="32">
        <f t="shared" si="614"/>
        <v>380989</v>
      </c>
      <c r="U3307" s="21">
        <f t="shared" si="615"/>
        <v>142839052</v>
      </c>
      <c r="V3307" s="21">
        <f t="shared" si="616"/>
        <v>255460</v>
      </c>
      <c r="W3307" s="21">
        <f t="shared" si="617"/>
        <v>76072451</v>
      </c>
      <c r="X3307" s="21">
        <f t="shared" si="618"/>
        <v>0</v>
      </c>
      <c r="Y3307" s="33">
        <f t="shared" si="619"/>
        <v>0</v>
      </c>
      <c r="Z3307" s="4" t="str">
        <f t="shared" si="620"/>
        <v>Sim</v>
      </c>
      <c r="AA3307" s="4" t="str">
        <f t="shared" si="621"/>
        <v>Sim</v>
      </c>
      <c r="AB3307" s="4" t="str">
        <f t="shared" si="622"/>
        <v>Sim</v>
      </c>
      <c r="AC3307" s="4" t="str">
        <f t="shared" si="623"/>
        <v>Sim</v>
      </c>
      <c r="AD3307" s="4" t="str">
        <f t="shared" si="624"/>
        <v>Não</v>
      </c>
      <c r="AE3307" s="30" t="str">
        <f t="shared" si="625"/>
        <v>Não</v>
      </c>
    </row>
    <row r="3308" spans="1:31" x14ac:dyDescent="0.25">
      <c r="A3308" s="23">
        <v>510260</v>
      </c>
      <c r="B3308" s="27">
        <f>IFERROR(VLOOKUP(A3308,[1]Monitoramento_Base_somente_disp!$A:$L,5,FALSE),0)</f>
        <v>0</v>
      </c>
      <c r="C3308" s="20">
        <f>IFERROR(VLOOKUP(A3308,[1]Monitoramento_Base_somente_disp!$A:$L,6,FALSE),0)</f>
        <v>137452</v>
      </c>
      <c r="D3308" s="20">
        <f>IFERROR(VLOOKUP(A3308,[1]Monitoramento_Base_somente_disp!$A:$L,7,FALSE),0)</f>
        <v>0</v>
      </c>
      <c r="E3308" s="20">
        <f>IFERROR(VLOOKUP(A3308,[1]Monitoramento_Base_somente_disp!$A:$L,8,FALSE),0)</f>
        <v>68726</v>
      </c>
      <c r="F3308" s="20">
        <f>IFERROR(VLOOKUP(A3308,[1]Monitoramento_Base_somente_disp!$A:$L,9,FALSE),0)</f>
        <v>0</v>
      </c>
      <c r="G3308" s="28">
        <f>IFERROR(VLOOKUP(A3308,[1]Monitoramento_Base_somente_disp!$A:$L,10,FALSE),0)</f>
        <v>0</v>
      </c>
      <c r="H3308" s="27">
        <f>IFERROR(VLOOKUP(A3308,[2]webService!$A:$I,4,FALSE),0)</f>
        <v>0</v>
      </c>
      <c r="I3308" s="20">
        <f>IFERROR(VLOOKUP(A3308,[2]webService!$A:$II,5,FALSE),0)</f>
        <v>0</v>
      </c>
      <c r="J3308" s="20">
        <f>IFERROR(VLOOKUP(A3308,[2]webService!$A:$I,6,FALSE),0)</f>
        <v>0</v>
      </c>
      <c r="K3308" s="20">
        <f>IFERROR(VLOOKUP(A3308,[2]webService!$A:$I,7,FALSE),0)</f>
        <v>0</v>
      </c>
      <c r="L3308" s="20">
        <f>IFERROR(VLOOKUP(A3308,[2]webService!$A:$I,8,FALSE),0)</f>
        <v>0</v>
      </c>
      <c r="M3308" s="28">
        <f>IFERROR(VLOOKUP(A3308,[2]webService!$A:$I,9,FALSE),0)</f>
        <v>0</v>
      </c>
      <c r="N3308" s="27">
        <f>IFERROR(VLOOKUP(A3308,[3]soaBnafar!$A:$G,2,FALSE),0)</f>
        <v>0</v>
      </c>
      <c r="O3308" s="20">
        <f>IFERROR(VLOOKUP(A3308,[3]soaBnafar!$A:$H,3,FALSE),0)</f>
        <v>0</v>
      </c>
      <c r="P3308" s="20">
        <f>IFERROR(VLOOKUP(A3308,[3]soaBnafar!$A:$G,4,FALSE),0)</f>
        <v>0</v>
      </c>
      <c r="Q3308" s="20">
        <f>IFERROR(VLOOKUP(A3308,[3]soaBnafar!$A:$G,5,FALSE),0)</f>
        <v>0</v>
      </c>
      <c r="R3308" s="20">
        <f>IFERROR(VLOOKUP(A3308,[3]soaBnafar!$A:$G,6,FALSE),0)</f>
        <v>0</v>
      </c>
      <c r="S3308" s="20">
        <f>IFERROR(VLOOKUP(A3308,[3]soaBnafar!$A:$G,7,FALSE),0)</f>
        <v>0</v>
      </c>
      <c r="T3308" s="32">
        <f t="shared" si="614"/>
        <v>0</v>
      </c>
      <c r="U3308" s="21">
        <f t="shared" si="615"/>
        <v>137452</v>
      </c>
      <c r="V3308" s="21">
        <f t="shared" si="616"/>
        <v>0</v>
      </c>
      <c r="W3308" s="21">
        <f t="shared" si="617"/>
        <v>68726</v>
      </c>
      <c r="X3308" s="21">
        <f t="shared" si="618"/>
        <v>0</v>
      </c>
      <c r="Y3308" s="33">
        <f t="shared" si="619"/>
        <v>0</v>
      </c>
      <c r="Z3308" s="4" t="str">
        <f t="shared" si="620"/>
        <v>Não</v>
      </c>
      <c r="AA3308" s="4" t="str">
        <f t="shared" si="621"/>
        <v>Sim</v>
      </c>
      <c r="AB3308" s="4" t="str">
        <f t="shared" si="622"/>
        <v>Não</v>
      </c>
      <c r="AC3308" s="4" t="str">
        <f t="shared" si="623"/>
        <v>Sim</v>
      </c>
      <c r="AD3308" s="4" t="str">
        <f t="shared" si="624"/>
        <v>Não</v>
      </c>
      <c r="AE3308" s="30" t="str">
        <f t="shared" si="625"/>
        <v>Não</v>
      </c>
    </row>
    <row r="3309" spans="1:31" x14ac:dyDescent="0.25">
      <c r="A3309" s="23">
        <v>510269</v>
      </c>
      <c r="B3309" s="27">
        <f>IFERROR(VLOOKUP(A3309,[1]Monitoramento_Base_somente_disp!$A:$L,5,FALSE),0)</f>
        <v>0</v>
      </c>
      <c r="C3309" s="20">
        <f>IFERROR(VLOOKUP(A3309,[1]Monitoramento_Base_somente_disp!$A:$L,6,FALSE),0)</f>
        <v>6016696</v>
      </c>
      <c r="D3309" s="20">
        <f>IFERROR(VLOOKUP(A3309,[1]Monitoramento_Base_somente_disp!$A:$L,7,FALSE),0)</f>
        <v>0</v>
      </c>
      <c r="E3309" s="20">
        <f>IFERROR(VLOOKUP(A3309,[1]Monitoramento_Base_somente_disp!$A:$L,8,FALSE),0)</f>
        <v>3008348</v>
      </c>
      <c r="F3309" s="20">
        <f>IFERROR(VLOOKUP(A3309,[1]Monitoramento_Base_somente_disp!$A:$L,9,FALSE),0)</f>
        <v>0</v>
      </c>
      <c r="G3309" s="28">
        <f>IFERROR(VLOOKUP(A3309,[1]Monitoramento_Base_somente_disp!$A:$L,10,FALSE),0)</f>
        <v>0</v>
      </c>
      <c r="H3309" s="27">
        <f>IFERROR(VLOOKUP(A3309,[2]webService!$A:$I,4,FALSE),0)</f>
        <v>0</v>
      </c>
      <c r="I3309" s="20">
        <f>IFERROR(VLOOKUP(A3309,[2]webService!$A:$II,5,FALSE),0)</f>
        <v>84138</v>
      </c>
      <c r="J3309" s="20">
        <f>IFERROR(VLOOKUP(A3309,[2]webService!$A:$I,6,FALSE),0)</f>
        <v>0</v>
      </c>
      <c r="K3309" s="20">
        <f>IFERROR(VLOOKUP(A3309,[2]webService!$A:$I,7,FALSE),0)</f>
        <v>0</v>
      </c>
      <c r="L3309" s="20">
        <f>IFERROR(VLOOKUP(A3309,[2]webService!$A:$I,8,FALSE),0)</f>
        <v>0</v>
      </c>
      <c r="M3309" s="28">
        <f>IFERROR(VLOOKUP(A3309,[2]webService!$A:$I,9,FALSE),0)</f>
        <v>0</v>
      </c>
      <c r="N3309" s="27">
        <f>IFERROR(VLOOKUP(A3309,[3]soaBnafar!$A:$G,2,FALSE),0)</f>
        <v>0</v>
      </c>
      <c r="O3309" s="20">
        <f>IFERROR(VLOOKUP(A3309,[3]soaBnafar!$A:$H,3,FALSE),0)</f>
        <v>0</v>
      </c>
      <c r="P3309" s="20">
        <f>IFERROR(VLOOKUP(A3309,[3]soaBnafar!$A:$G,4,FALSE),0)</f>
        <v>0</v>
      </c>
      <c r="Q3309" s="20">
        <f>IFERROR(VLOOKUP(A3309,[3]soaBnafar!$A:$G,5,FALSE),0)</f>
        <v>0</v>
      </c>
      <c r="R3309" s="20">
        <f>IFERROR(VLOOKUP(A3309,[3]soaBnafar!$A:$G,6,FALSE),0)</f>
        <v>0</v>
      </c>
      <c r="S3309" s="20">
        <f>IFERROR(VLOOKUP(A3309,[3]soaBnafar!$A:$G,7,FALSE),0)</f>
        <v>0</v>
      </c>
      <c r="T3309" s="32">
        <f t="shared" si="614"/>
        <v>0</v>
      </c>
      <c r="U3309" s="21">
        <f t="shared" si="615"/>
        <v>6100834</v>
      </c>
      <c r="V3309" s="21">
        <f t="shared" si="616"/>
        <v>0</v>
      </c>
      <c r="W3309" s="21">
        <f t="shared" si="617"/>
        <v>3008348</v>
      </c>
      <c r="X3309" s="21">
        <f t="shared" si="618"/>
        <v>0</v>
      </c>
      <c r="Y3309" s="33">
        <f t="shared" si="619"/>
        <v>0</v>
      </c>
      <c r="Z3309" s="4" t="str">
        <f t="shared" si="620"/>
        <v>Não</v>
      </c>
      <c r="AA3309" s="4" t="str">
        <f t="shared" si="621"/>
        <v>Sim</v>
      </c>
      <c r="AB3309" s="4" t="str">
        <f t="shared" si="622"/>
        <v>Não</v>
      </c>
      <c r="AC3309" s="4" t="str">
        <f t="shared" si="623"/>
        <v>Sim</v>
      </c>
      <c r="AD3309" s="4" t="str">
        <f t="shared" si="624"/>
        <v>Não</v>
      </c>
      <c r="AE3309" s="30" t="str">
        <f t="shared" si="625"/>
        <v>Não</v>
      </c>
    </row>
    <row r="3310" spans="1:31" x14ac:dyDescent="0.25">
      <c r="A3310" s="23">
        <v>510270</v>
      </c>
      <c r="B3310" s="27">
        <f>IFERROR(VLOOKUP(A3310,[1]Monitoramento_Base_somente_disp!$A:$L,5,FALSE),0)</f>
        <v>85452</v>
      </c>
      <c r="C3310" s="20">
        <f>IFERROR(VLOOKUP(A3310,[1]Monitoramento_Base_somente_disp!$A:$L,6,FALSE),0)</f>
        <v>11470954</v>
      </c>
      <c r="D3310" s="20">
        <f>IFERROR(VLOOKUP(A3310,[1]Monitoramento_Base_somente_disp!$A:$L,7,FALSE),0)</f>
        <v>52059</v>
      </c>
      <c r="E3310" s="20">
        <f>IFERROR(VLOOKUP(A3310,[1]Monitoramento_Base_somente_disp!$A:$L,8,FALSE),0)</f>
        <v>5895731</v>
      </c>
      <c r="F3310" s="20">
        <f>IFERROR(VLOOKUP(A3310,[1]Monitoramento_Base_somente_disp!$A:$L,9,FALSE),0)</f>
        <v>0</v>
      </c>
      <c r="G3310" s="28">
        <f>IFERROR(VLOOKUP(A3310,[1]Monitoramento_Base_somente_disp!$A:$L,10,FALSE),0)</f>
        <v>0</v>
      </c>
      <c r="H3310" s="27">
        <f>IFERROR(VLOOKUP(A3310,[2]webService!$A:$I,4,FALSE),0)</f>
        <v>0</v>
      </c>
      <c r="I3310" s="20">
        <f>IFERROR(VLOOKUP(A3310,[2]webService!$A:$II,5,FALSE),0)</f>
        <v>0</v>
      </c>
      <c r="J3310" s="20">
        <f>IFERROR(VLOOKUP(A3310,[2]webService!$A:$I,6,FALSE),0)</f>
        <v>0</v>
      </c>
      <c r="K3310" s="20">
        <f>IFERROR(VLOOKUP(A3310,[2]webService!$A:$I,7,FALSE),0)</f>
        <v>0</v>
      </c>
      <c r="L3310" s="20">
        <f>IFERROR(VLOOKUP(A3310,[2]webService!$A:$I,8,FALSE),0)</f>
        <v>0</v>
      </c>
      <c r="M3310" s="28">
        <f>IFERROR(VLOOKUP(A3310,[2]webService!$A:$I,9,FALSE),0)</f>
        <v>0</v>
      </c>
      <c r="N3310" s="27">
        <f>IFERROR(VLOOKUP(A3310,[3]soaBnafar!$A:$G,2,FALSE),0)</f>
        <v>0</v>
      </c>
      <c r="O3310" s="20">
        <f>IFERROR(VLOOKUP(A3310,[3]soaBnafar!$A:$H,3,FALSE),0)</f>
        <v>0</v>
      </c>
      <c r="P3310" s="20">
        <f>IFERROR(VLOOKUP(A3310,[3]soaBnafar!$A:$G,4,FALSE),0)</f>
        <v>0</v>
      </c>
      <c r="Q3310" s="20">
        <f>IFERROR(VLOOKUP(A3310,[3]soaBnafar!$A:$G,5,FALSE),0)</f>
        <v>0</v>
      </c>
      <c r="R3310" s="20">
        <f>IFERROR(VLOOKUP(A3310,[3]soaBnafar!$A:$G,6,FALSE),0)</f>
        <v>0</v>
      </c>
      <c r="S3310" s="20">
        <f>IFERROR(VLOOKUP(A3310,[3]soaBnafar!$A:$G,7,FALSE),0)</f>
        <v>0</v>
      </c>
      <c r="T3310" s="32">
        <f t="shared" si="614"/>
        <v>85452</v>
      </c>
      <c r="U3310" s="21">
        <f t="shared" si="615"/>
        <v>11470954</v>
      </c>
      <c r="V3310" s="21">
        <f t="shared" si="616"/>
        <v>52059</v>
      </c>
      <c r="W3310" s="21">
        <f t="shared" si="617"/>
        <v>5895731</v>
      </c>
      <c r="X3310" s="21">
        <f t="shared" si="618"/>
        <v>0</v>
      </c>
      <c r="Y3310" s="33">
        <f t="shared" si="619"/>
        <v>0</v>
      </c>
      <c r="Z3310" s="4" t="str">
        <f t="shared" si="620"/>
        <v>Sim</v>
      </c>
      <c r="AA3310" s="4" t="str">
        <f t="shared" si="621"/>
        <v>Sim</v>
      </c>
      <c r="AB3310" s="4" t="str">
        <f t="shared" si="622"/>
        <v>Sim</v>
      </c>
      <c r="AC3310" s="4" t="str">
        <f t="shared" si="623"/>
        <v>Sim</v>
      </c>
      <c r="AD3310" s="4" t="str">
        <f t="shared" si="624"/>
        <v>Não</v>
      </c>
      <c r="AE3310" s="30" t="str">
        <f t="shared" si="625"/>
        <v>Não</v>
      </c>
    </row>
    <row r="3311" spans="1:31" x14ac:dyDescent="0.25">
      <c r="A3311" s="23">
        <v>510279</v>
      </c>
      <c r="B3311" s="27">
        <f>IFERROR(VLOOKUP(A3311,[1]Monitoramento_Base_somente_disp!$A:$L,5,FALSE),0)</f>
        <v>10532</v>
      </c>
      <c r="C3311" s="20">
        <f>IFERROR(VLOOKUP(A3311,[1]Monitoramento_Base_somente_disp!$A:$L,6,FALSE),0)</f>
        <v>16251759</v>
      </c>
      <c r="D3311" s="20">
        <f>IFERROR(VLOOKUP(A3311,[1]Monitoramento_Base_somente_disp!$A:$L,7,FALSE),0)</f>
        <v>5379</v>
      </c>
      <c r="E3311" s="20">
        <f>IFERROR(VLOOKUP(A3311,[1]Monitoramento_Base_somente_disp!$A:$L,8,FALSE),0)</f>
        <v>8648910</v>
      </c>
      <c r="F3311" s="20">
        <f>IFERROR(VLOOKUP(A3311,[1]Monitoramento_Base_somente_disp!$A:$L,9,FALSE),0)</f>
        <v>0</v>
      </c>
      <c r="G3311" s="28">
        <f>IFERROR(VLOOKUP(A3311,[1]Monitoramento_Base_somente_disp!$A:$L,10,FALSE),0)</f>
        <v>0</v>
      </c>
      <c r="H3311" s="27">
        <f>IFERROR(VLOOKUP(A3311,[2]webService!$A:$I,4,FALSE),0)</f>
        <v>0</v>
      </c>
      <c r="I3311" s="20">
        <f>IFERROR(VLOOKUP(A3311,[2]webService!$A:$II,5,FALSE),0)</f>
        <v>0</v>
      </c>
      <c r="J3311" s="20">
        <f>IFERROR(VLOOKUP(A3311,[2]webService!$A:$I,6,FALSE),0)</f>
        <v>0</v>
      </c>
      <c r="K3311" s="20">
        <f>IFERROR(VLOOKUP(A3311,[2]webService!$A:$I,7,FALSE),0)</f>
        <v>0</v>
      </c>
      <c r="L3311" s="20">
        <f>IFERROR(VLOOKUP(A3311,[2]webService!$A:$I,8,FALSE),0)</f>
        <v>0</v>
      </c>
      <c r="M3311" s="28">
        <f>IFERROR(VLOOKUP(A3311,[2]webService!$A:$I,9,FALSE),0)</f>
        <v>0</v>
      </c>
      <c r="N3311" s="27">
        <f>IFERROR(VLOOKUP(A3311,[3]soaBnafar!$A:$G,2,FALSE),0)</f>
        <v>0</v>
      </c>
      <c r="O3311" s="20">
        <f>IFERROR(VLOOKUP(A3311,[3]soaBnafar!$A:$H,3,FALSE),0)</f>
        <v>0</v>
      </c>
      <c r="P3311" s="20">
        <f>IFERROR(VLOOKUP(A3311,[3]soaBnafar!$A:$G,4,FALSE),0)</f>
        <v>0</v>
      </c>
      <c r="Q3311" s="20">
        <f>IFERROR(VLOOKUP(A3311,[3]soaBnafar!$A:$G,5,FALSE),0)</f>
        <v>0</v>
      </c>
      <c r="R3311" s="20">
        <f>IFERROR(VLOOKUP(A3311,[3]soaBnafar!$A:$G,6,FALSE),0)</f>
        <v>0</v>
      </c>
      <c r="S3311" s="20">
        <f>IFERROR(VLOOKUP(A3311,[3]soaBnafar!$A:$G,7,FALSE),0)</f>
        <v>0</v>
      </c>
      <c r="T3311" s="32">
        <f t="shared" si="614"/>
        <v>10532</v>
      </c>
      <c r="U3311" s="21">
        <f t="shared" si="615"/>
        <v>16251759</v>
      </c>
      <c r="V3311" s="21">
        <f t="shared" si="616"/>
        <v>5379</v>
      </c>
      <c r="W3311" s="21">
        <f t="shared" si="617"/>
        <v>8648910</v>
      </c>
      <c r="X3311" s="21">
        <f t="shared" si="618"/>
        <v>0</v>
      </c>
      <c r="Y3311" s="33">
        <f t="shared" si="619"/>
        <v>0</v>
      </c>
      <c r="Z3311" s="4" t="str">
        <f t="shared" si="620"/>
        <v>Sim</v>
      </c>
      <c r="AA3311" s="4" t="str">
        <f t="shared" si="621"/>
        <v>Sim</v>
      </c>
      <c r="AB3311" s="4" t="str">
        <f t="shared" si="622"/>
        <v>Sim</v>
      </c>
      <c r="AC3311" s="4" t="str">
        <f t="shared" si="623"/>
        <v>Sim</v>
      </c>
      <c r="AD3311" s="4" t="str">
        <f t="shared" si="624"/>
        <v>Não</v>
      </c>
      <c r="AE3311" s="30" t="str">
        <f t="shared" si="625"/>
        <v>Não</v>
      </c>
    </row>
    <row r="3312" spans="1:31" x14ac:dyDescent="0.25">
      <c r="A3312" s="23">
        <v>510285</v>
      </c>
      <c r="B3312" s="27">
        <f>IFERROR(VLOOKUP(A3312,[1]Monitoramento_Base_somente_disp!$A:$L,5,FALSE),0)</f>
        <v>3264</v>
      </c>
      <c r="C3312" s="20">
        <f>IFERROR(VLOOKUP(A3312,[1]Monitoramento_Base_somente_disp!$A:$L,6,FALSE),0)</f>
        <v>1953537</v>
      </c>
      <c r="D3312" s="20">
        <f>IFERROR(VLOOKUP(A3312,[1]Monitoramento_Base_somente_disp!$A:$L,7,FALSE),0)</f>
        <v>0</v>
      </c>
      <c r="E3312" s="20">
        <f>IFERROR(VLOOKUP(A3312,[1]Monitoramento_Base_somente_disp!$A:$L,8,FALSE),0)</f>
        <v>872998</v>
      </c>
      <c r="F3312" s="20">
        <f>IFERROR(VLOOKUP(A3312,[1]Monitoramento_Base_somente_disp!$A:$L,9,FALSE),0)</f>
        <v>0</v>
      </c>
      <c r="G3312" s="28">
        <f>IFERROR(VLOOKUP(A3312,[1]Monitoramento_Base_somente_disp!$A:$L,10,FALSE),0)</f>
        <v>0</v>
      </c>
      <c r="H3312" s="27">
        <f>IFERROR(VLOOKUP(A3312,[2]webService!$A:$I,4,FALSE),0)</f>
        <v>0</v>
      </c>
      <c r="I3312" s="20">
        <f>IFERROR(VLOOKUP(A3312,[2]webService!$A:$II,5,FALSE),0)</f>
        <v>0</v>
      </c>
      <c r="J3312" s="20">
        <f>IFERROR(VLOOKUP(A3312,[2]webService!$A:$I,6,FALSE),0)</f>
        <v>0</v>
      </c>
      <c r="K3312" s="20">
        <f>IFERROR(VLOOKUP(A3312,[2]webService!$A:$I,7,FALSE),0)</f>
        <v>0</v>
      </c>
      <c r="L3312" s="20">
        <f>IFERROR(VLOOKUP(A3312,[2]webService!$A:$I,8,FALSE),0)</f>
        <v>0</v>
      </c>
      <c r="M3312" s="28">
        <f>IFERROR(VLOOKUP(A3312,[2]webService!$A:$I,9,FALSE),0)</f>
        <v>0</v>
      </c>
      <c r="N3312" s="27">
        <f>IFERROR(VLOOKUP(A3312,[3]soaBnafar!$A:$G,2,FALSE),0)</f>
        <v>0</v>
      </c>
      <c r="O3312" s="20">
        <f>IFERROR(VLOOKUP(A3312,[3]soaBnafar!$A:$H,3,FALSE),0)</f>
        <v>0</v>
      </c>
      <c r="P3312" s="20">
        <f>IFERROR(VLOOKUP(A3312,[3]soaBnafar!$A:$G,4,FALSE),0)</f>
        <v>0</v>
      </c>
      <c r="Q3312" s="20">
        <f>IFERROR(VLOOKUP(A3312,[3]soaBnafar!$A:$G,5,FALSE),0)</f>
        <v>0</v>
      </c>
      <c r="R3312" s="20">
        <f>IFERROR(VLOOKUP(A3312,[3]soaBnafar!$A:$G,6,FALSE),0)</f>
        <v>0</v>
      </c>
      <c r="S3312" s="20">
        <f>IFERROR(VLOOKUP(A3312,[3]soaBnafar!$A:$G,7,FALSE),0)</f>
        <v>0</v>
      </c>
      <c r="T3312" s="32">
        <f t="shared" si="614"/>
        <v>3264</v>
      </c>
      <c r="U3312" s="21">
        <f t="shared" si="615"/>
        <v>1953537</v>
      </c>
      <c r="V3312" s="21">
        <f t="shared" si="616"/>
        <v>0</v>
      </c>
      <c r="W3312" s="21">
        <f t="shared" si="617"/>
        <v>872998</v>
      </c>
      <c r="X3312" s="21">
        <f t="shared" si="618"/>
        <v>0</v>
      </c>
      <c r="Y3312" s="33">
        <f t="shared" si="619"/>
        <v>0</v>
      </c>
      <c r="Z3312" s="4" t="str">
        <f t="shared" si="620"/>
        <v>Sim</v>
      </c>
      <c r="AA3312" s="4" t="str">
        <f t="shared" si="621"/>
        <v>Sim</v>
      </c>
      <c r="AB3312" s="4" t="str">
        <f t="shared" si="622"/>
        <v>Não</v>
      </c>
      <c r="AC3312" s="4" t="str">
        <f t="shared" si="623"/>
        <v>Sim</v>
      </c>
      <c r="AD3312" s="4" t="str">
        <f t="shared" si="624"/>
        <v>Não</v>
      </c>
      <c r="AE3312" s="30" t="str">
        <f t="shared" si="625"/>
        <v>Não</v>
      </c>
    </row>
    <row r="3313" spans="1:31" x14ac:dyDescent="0.25">
      <c r="A3313" s="23">
        <v>510300</v>
      </c>
      <c r="B3313" s="27">
        <f>IFERROR(VLOOKUP(A3313,[1]Monitoramento_Base_somente_disp!$A:$L,5,FALSE),0)</f>
        <v>114583</v>
      </c>
      <c r="C3313" s="20">
        <f>IFERROR(VLOOKUP(A3313,[1]Monitoramento_Base_somente_disp!$A:$L,6,FALSE),0)</f>
        <v>5430642</v>
      </c>
      <c r="D3313" s="20">
        <f>IFERROR(VLOOKUP(A3313,[1]Monitoramento_Base_somente_disp!$A:$L,7,FALSE),0)</f>
        <v>55820</v>
      </c>
      <c r="E3313" s="20">
        <f>IFERROR(VLOOKUP(A3313,[1]Monitoramento_Base_somente_disp!$A:$L,8,FALSE),0)</f>
        <v>4004170</v>
      </c>
      <c r="F3313" s="20">
        <f>IFERROR(VLOOKUP(A3313,[1]Monitoramento_Base_somente_disp!$A:$L,9,FALSE),0)</f>
        <v>0</v>
      </c>
      <c r="G3313" s="28">
        <f>IFERROR(VLOOKUP(A3313,[1]Monitoramento_Base_somente_disp!$A:$L,10,FALSE),0)</f>
        <v>0</v>
      </c>
      <c r="H3313" s="27">
        <f>IFERROR(VLOOKUP(A3313,[2]webService!$A:$I,4,FALSE),0)</f>
        <v>36</v>
      </c>
      <c r="I3313" s="20">
        <f>IFERROR(VLOOKUP(A3313,[2]webService!$A:$II,5,FALSE),0)</f>
        <v>191869</v>
      </c>
      <c r="J3313" s="20">
        <f>IFERROR(VLOOKUP(A3313,[2]webService!$A:$I,6,FALSE),0)</f>
        <v>0</v>
      </c>
      <c r="K3313" s="20">
        <f>IFERROR(VLOOKUP(A3313,[2]webService!$A:$I,7,FALSE),0)</f>
        <v>0</v>
      </c>
      <c r="L3313" s="20">
        <f>IFERROR(VLOOKUP(A3313,[2]webService!$A:$I,8,FALSE),0)</f>
        <v>0</v>
      </c>
      <c r="M3313" s="28">
        <f>IFERROR(VLOOKUP(A3313,[2]webService!$A:$I,9,FALSE),0)</f>
        <v>0</v>
      </c>
      <c r="N3313" s="27">
        <f>IFERROR(VLOOKUP(A3313,[3]soaBnafar!$A:$G,2,FALSE),0)</f>
        <v>0</v>
      </c>
      <c r="O3313" s="20">
        <f>IFERROR(VLOOKUP(A3313,[3]soaBnafar!$A:$H,3,FALSE),0)</f>
        <v>0</v>
      </c>
      <c r="P3313" s="20">
        <f>IFERROR(VLOOKUP(A3313,[3]soaBnafar!$A:$G,4,FALSE),0)</f>
        <v>0</v>
      </c>
      <c r="Q3313" s="20">
        <f>IFERROR(VLOOKUP(A3313,[3]soaBnafar!$A:$G,5,FALSE),0)</f>
        <v>0</v>
      </c>
      <c r="R3313" s="20">
        <f>IFERROR(VLOOKUP(A3313,[3]soaBnafar!$A:$G,6,FALSE),0)</f>
        <v>0</v>
      </c>
      <c r="S3313" s="20">
        <f>IFERROR(VLOOKUP(A3313,[3]soaBnafar!$A:$G,7,FALSE),0)</f>
        <v>0</v>
      </c>
      <c r="T3313" s="32">
        <f t="shared" si="614"/>
        <v>114619</v>
      </c>
      <c r="U3313" s="21">
        <f t="shared" si="615"/>
        <v>5622511</v>
      </c>
      <c r="V3313" s="21">
        <f t="shared" si="616"/>
        <v>55820</v>
      </c>
      <c r="W3313" s="21">
        <f t="shared" si="617"/>
        <v>4004170</v>
      </c>
      <c r="X3313" s="21">
        <f t="shared" si="618"/>
        <v>0</v>
      </c>
      <c r="Y3313" s="33">
        <f t="shared" si="619"/>
        <v>0</v>
      </c>
      <c r="Z3313" s="4" t="str">
        <f t="shared" si="620"/>
        <v>Sim</v>
      </c>
      <c r="AA3313" s="4" t="str">
        <f t="shared" si="621"/>
        <v>Sim</v>
      </c>
      <c r="AB3313" s="4" t="str">
        <f t="shared" si="622"/>
        <v>Sim</v>
      </c>
      <c r="AC3313" s="4" t="str">
        <f t="shared" si="623"/>
        <v>Sim</v>
      </c>
      <c r="AD3313" s="4" t="str">
        <f t="shared" si="624"/>
        <v>Não</v>
      </c>
      <c r="AE3313" s="30" t="str">
        <f t="shared" si="625"/>
        <v>Não</v>
      </c>
    </row>
    <row r="3314" spans="1:31" x14ac:dyDescent="0.25">
      <c r="A3314" s="23">
        <v>510310</v>
      </c>
      <c r="B3314" s="27">
        <f>IFERROR(VLOOKUP(A3314,[1]Monitoramento_Base_somente_disp!$A:$L,5,FALSE),0)</f>
        <v>33936</v>
      </c>
      <c r="C3314" s="20">
        <f>IFERROR(VLOOKUP(A3314,[1]Monitoramento_Base_somente_disp!$A:$L,6,FALSE),0)</f>
        <v>1999165</v>
      </c>
      <c r="D3314" s="20">
        <f>IFERROR(VLOOKUP(A3314,[1]Monitoramento_Base_somente_disp!$A:$L,7,FALSE),0)</f>
        <v>8077</v>
      </c>
      <c r="E3314" s="20">
        <f>IFERROR(VLOOKUP(A3314,[1]Monitoramento_Base_somente_disp!$A:$L,8,FALSE),0)</f>
        <v>828750</v>
      </c>
      <c r="F3314" s="20">
        <f>IFERROR(VLOOKUP(A3314,[1]Monitoramento_Base_somente_disp!$A:$L,9,FALSE),0)</f>
        <v>0</v>
      </c>
      <c r="G3314" s="28">
        <f>IFERROR(VLOOKUP(A3314,[1]Monitoramento_Base_somente_disp!$A:$L,10,FALSE),0)</f>
        <v>0</v>
      </c>
      <c r="H3314" s="27">
        <f>IFERROR(VLOOKUP(A3314,[2]webService!$A:$I,4,FALSE),0)</f>
        <v>0</v>
      </c>
      <c r="I3314" s="20">
        <f>IFERROR(VLOOKUP(A3314,[2]webService!$A:$II,5,FALSE),0)</f>
        <v>0</v>
      </c>
      <c r="J3314" s="20">
        <f>IFERROR(VLOOKUP(A3314,[2]webService!$A:$I,6,FALSE),0)</f>
        <v>0</v>
      </c>
      <c r="K3314" s="20">
        <f>IFERROR(VLOOKUP(A3314,[2]webService!$A:$I,7,FALSE),0)</f>
        <v>0</v>
      </c>
      <c r="L3314" s="20">
        <f>IFERROR(VLOOKUP(A3314,[2]webService!$A:$I,8,FALSE),0)</f>
        <v>0</v>
      </c>
      <c r="M3314" s="28">
        <f>IFERROR(VLOOKUP(A3314,[2]webService!$A:$I,9,FALSE),0)</f>
        <v>0</v>
      </c>
      <c r="N3314" s="27">
        <f>IFERROR(VLOOKUP(A3314,[3]soaBnafar!$A:$G,2,FALSE),0)</f>
        <v>0</v>
      </c>
      <c r="O3314" s="20">
        <f>IFERROR(VLOOKUP(A3314,[3]soaBnafar!$A:$H,3,FALSE),0)</f>
        <v>0</v>
      </c>
      <c r="P3314" s="20">
        <f>IFERROR(VLOOKUP(A3314,[3]soaBnafar!$A:$G,4,FALSE),0)</f>
        <v>0</v>
      </c>
      <c r="Q3314" s="20">
        <f>IFERROR(VLOOKUP(A3314,[3]soaBnafar!$A:$G,5,FALSE),0)</f>
        <v>0</v>
      </c>
      <c r="R3314" s="20">
        <f>IFERROR(VLOOKUP(A3314,[3]soaBnafar!$A:$G,6,FALSE),0)</f>
        <v>0</v>
      </c>
      <c r="S3314" s="20">
        <f>IFERROR(VLOOKUP(A3314,[3]soaBnafar!$A:$G,7,FALSE),0)</f>
        <v>0</v>
      </c>
      <c r="T3314" s="32">
        <f t="shared" si="614"/>
        <v>33936</v>
      </c>
      <c r="U3314" s="21">
        <f t="shared" si="615"/>
        <v>1999165</v>
      </c>
      <c r="V3314" s="21">
        <f t="shared" si="616"/>
        <v>8077</v>
      </c>
      <c r="W3314" s="21">
        <f t="shared" si="617"/>
        <v>828750</v>
      </c>
      <c r="X3314" s="21">
        <f t="shared" si="618"/>
        <v>0</v>
      </c>
      <c r="Y3314" s="33">
        <f t="shared" si="619"/>
        <v>0</v>
      </c>
      <c r="Z3314" s="4" t="str">
        <f t="shared" si="620"/>
        <v>Sim</v>
      </c>
      <c r="AA3314" s="4" t="str">
        <f t="shared" si="621"/>
        <v>Sim</v>
      </c>
      <c r="AB3314" s="4" t="str">
        <f t="shared" si="622"/>
        <v>Sim</v>
      </c>
      <c r="AC3314" s="4" t="str">
        <f t="shared" si="623"/>
        <v>Sim</v>
      </c>
      <c r="AD3314" s="4" t="str">
        <f t="shared" si="624"/>
        <v>Não</v>
      </c>
      <c r="AE3314" s="30" t="str">
        <f t="shared" si="625"/>
        <v>Não</v>
      </c>
    </row>
    <row r="3315" spans="1:31" x14ac:dyDescent="0.25">
      <c r="A3315" s="23">
        <v>510325</v>
      </c>
      <c r="B3315" s="27">
        <f>IFERROR(VLOOKUP(A3315,[1]Monitoramento_Base_somente_disp!$A:$L,5,FALSE),0)</f>
        <v>0</v>
      </c>
      <c r="C3315" s="20">
        <f>IFERROR(VLOOKUP(A3315,[1]Monitoramento_Base_somente_disp!$A:$L,6,FALSE),0)</f>
        <v>257600</v>
      </c>
      <c r="D3315" s="20">
        <f>IFERROR(VLOOKUP(A3315,[1]Monitoramento_Base_somente_disp!$A:$L,7,FALSE),0)</f>
        <v>0</v>
      </c>
      <c r="E3315" s="20">
        <f>IFERROR(VLOOKUP(A3315,[1]Monitoramento_Base_somente_disp!$A:$L,8,FALSE),0)</f>
        <v>128800</v>
      </c>
      <c r="F3315" s="20">
        <f>IFERROR(VLOOKUP(A3315,[1]Monitoramento_Base_somente_disp!$A:$L,9,FALSE),0)</f>
        <v>0</v>
      </c>
      <c r="G3315" s="28">
        <f>IFERROR(VLOOKUP(A3315,[1]Monitoramento_Base_somente_disp!$A:$L,10,FALSE),0)</f>
        <v>0</v>
      </c>
      <c r="H3315" s="27">
        <f>IFERROR(VLOOKUP(A3315,[2]webService!$A:$I,4,FALSE),0)</f>
        <v>51467</v>
      </c>
      <c r="I3315" s="20">
        <f>IFERROR(VLOOKUP(A3315,[2]webService!$A:$II,5,FALSE),0)</f>
        <v>2626969</v>
      </c>
      <c r="J3315" s="20">
        <f>IFERROR(VLOOKUP(A3315,[2]webService!$A:$I,6,FALSE),0)</f>
        <v>0</v>
      </c>
      <c r="K3315" s="20">
        <f>IFERROR(VLOOKUP(A3315,[2]webService!$A:$I,7,FALSE),0)</f>
        <v>0</v>
      </c>
      <c r="L3315" s="20">
        <f>IFERROR(VLOOKUP(A3315,[2]webService!$A:$I,8,FALSE),0)</f>
        <v>0</v>
      </c>
      <c r="M3315" s="28">
        <f>IFERROR(VLOOKUP(A3315,[2]webService!$A:$I,9,FALSE),0)</f>
        <v>0</v>
      </c>
      <c r="N3315" s="27">
        <f>IFERROR(VLOOKUP(A3315,[3]soaBnafar!$A:$G,2,FALSE),0)</f>
        <v>0</v>
      </c>
      <c r="O3315" s="20">
        <f>IFERROR(VLOOKUP(A3315,[3]soaBnafar!$A:$H,3,FALSE),0)</f>
        <v>0</v>
      </c>
      <c r="P3315" s="20">
        <f>IFERROR(VLOOKUP(A3315,[3]soaBnafar!$A:$G,4,FALSE),0)</f>
        <v>0</v>
      </c>
      <c r="Q3315" s="20">
        <f>IFERROR(VLOOKUP(A3315,[3]soaBnafar!$A:$G,5,FALSE),0)</f>
        <v>0</v>
      </c>
      <c r="R3315" s="20">
        <f>IFERROR(VLOOKUP(A3315,[3]soaBnafar!$A:$G,6,FALSE),0)</f>
        <v>0</v>
      </c>
      <c r="S3315" s="20">
        <f>IFERROR(VLOOKUP(A3315,[3]soaBnafar!$A:$G,7,FALSE),0)</f>
        <v>0</v>
      </c>
      <c r="T3315" s="32">
        <f t="shared" si="614"/>
        <v>51467</v>
      </c>
      <c r="U3315" s="21">
        <f t="shared" si="615"/>
        <v>2884569</v>
      </c>
      <c r="V3315" s="21">
        <f t="shared" si="616"/>
        <v>0</v>
      </c>
      <c r="W3315" s="21">
        <f t="shared" si="617"/>
        <v>128800</v>
      </c>
      <c r="X3315" s="21">
        <f t="shared" si="618"/>
        <v>0</v>
      </c>
      <c r="Y3315" s="33">
        <f t="shared" si="619"/>
        <v>0</v>
      </c>
      <c r="Z3315" s="4" t="str">
        <f t="shared" si="620"/>
        <v>Sim</v>
      </c>
      <c r="AA3315" s="4" t="str">
        <f t="shared" si="621"/>
        <v>Sim</v>
      </c>
      <c r="AB3315" s="4" t="str">
        <f t="shared" si="622"/>
        <v>Não</v>
      </c>
      <c r="AC3315" s="4" t="str">
        <f t="shared" si="623"/>
        <v>Sim</v>
      </c>
      <c r="AD3315" s="4" t="str">
        <f t="shared" si="624"/>
        <v>Não</v>
      </c>
      <c r="AE3315" s="30" t="str">
        <f t="shared" si="625"/>
        <v>Não</v>
      </c>
    </row>
    <row r="3316" spans="1:31" x14ac:dyDescent="0.25">
      <c r="A3316" s="23">
        <v>510330</v>
      </c>
      <c r="B3316" s="27">
        <f>IFERROR(VLOOKUP(A3316,[1]Monitoramento_Base_somente_disp!$A:$L,5,FALSE),0)</f>
        <v>57760</v>
      </c>
      <c r="C3316" s="20">
        <f>IFERROR(VLOOKUP(A3316,[1]Monitoramento_Base_somente_disp!$A:$L,6,FALSE),0)</f>
        <v>19579230</v>
      </c>
      <c r="D3316" s="20">
        <f>IFERROR(VLOOKUP(A3316,[1]Monitoramento_Base_somente_disp!$A:$L,7,FALSE),0)</f>
        <v>31279</v>
      </c>
      <c r="E3316" s="20">
        <f>IFERROR(VLOOKUP(A3316,[1]Monitoramento_Base_somente_disp!$A:$L,8,FALSE),0)</f>
        <v>9558391</v>
      </c>
      <c r="F3316" s="20">
        <f>IFERROR(VLOOKUP(A3316,[1]Monitoramento_Base_somente_disp!$A:$L,9,FALSE),0)</f>
        <v>0</v>
      </c>
      <c r="G3316" s="28">
        <f>IFERROR(VLOOKUP(A3316,[1]Monitoramento_Base_somente_disp!$A:$L,10,FALSE),0)</f>
        <v>0</v>
      </c>
      <c r="H3316" s="27">
        <f>IFERROR(VLOOKUP(A3316,[2]webService!$A:$I,4,FALSE),0)</f>
        <v>0</v>
      </c>
      <c r="I3316" s="20">
        <f>IFERROR(VLOOKUP(A3316,[2]webService!$A:$II,5,FALSE),0)</f>
        <v>0</v>
      </c>
      <c r="J3316" s="20">
        <f>IFERROR(VLOOKUP(A3316,[2]webService!$A:$I,6,FALSE),0)</f>
        <v>0</v>
      </c>
      <c r="K3316" s="20">
        <f>IFERROR(VLOOKUP(A3316,[2]webService!$A:$I,7,FALSE),0)</f>
        <v>0</v>
      </c>
      <c r="L3316" s="20">
        <f>IFERROR(VLOOKUP(A3316,[2]webService!$A:$I,8,FALSE),0)</f>
        <v>0</v>
      </c>
      <c r="M3316" s="28">
        <f>IFERROR(VLOOKUP(A3316,[2]webService!$A:$I,9,FALSE),0)</f>
        <v>0</v>
      </c>
      <c r="N3316" s="27">
        <f>IFERROR(VLOOKUP(A3316,[3]soaBnafar!$A:$G,2,FALSE),0)</f>
        <v>0</v>
      </c>
      <c r="O3316" s="20">
        <f>IFERROR(VLOOKUP(A3316,[3]soaBnafar!$A:$H,3,FALSE),0)</f>
        <v>0</v>
      </c>
      <c r="P3316" s="20">
        <f>IFERROR(VLOOKUP(A3316,[3]soaBnafar!$A:$G,4,FALSE),0)</f>
        <v>0</v>
      </c>
      <c r="Q3316" s="20">
        <f>IFERROR(VLOOKUP(A3316,[3]soaBnafar!$A:$G,5,FALSE),0)</f>
        <v>0</v>
      </c>
      <c r="R3316" s="20">
        <f>IFERROR(VLOOKUP(A3316,[3]soaBnafar!$A:$G,6,FALSE),0)</f>
        <v>0</v>
      </c>
      <c r="S3316" s="20">
        <f>IFERROR(VLOOKUP(A3316,[3]soaBnafar!$A:$G,7,FALSE),0)</f>
        <v>0</v>
      </c>
      <c r="T3316" s="32">
        <f t="shared" si="614"/>
        <v>57760</v>
      </c>
      <c r="U3316" s="21">
        <f t="shared" si="615"/>
        <v>19579230</v>
      </c>
      <c r="V3316" s="21">
        <f t="shared" si="616"/>
        <v>31279</v>
      </c>
      <c r="W3316" s="21">
        <f t="shared" si="617"/>
        <v>9558391</v>
      </c>
      <c r="X3316" s="21">
        <f t="shared" si="618"/>
        <v>0</v>
      </c>
      <c r="Y3316" s="33">
        <f t="shared" si="619"/>
        <v>0</v>
      </c>
      <c r="Z3316" s="4" t="str">
        <f t="shared" si="620"/>
        <v>Sim</v>
      </c>
      <c r="AA3316" s="4" t="str">
        <f t="shared" si="621"/>
        <v>Sim</v>
      </c>
      <c r="AB3316" s="4" t="str">
        <f t="shared" si="622"/>
        <v>Sim</v>
      </c>
      <c r="AC3316" s="4" t="str">
        <f t="shared" si="623"/>
        <v>Sim</v>
      </c>
      <c r="AD3316" s="4" t="str">
        <f t="shared" si="624"/>
        <v>Não</v>
      </c>
      <c r="AE3316" s="30" t="str">
        <f t="shared" si="625"/>
        <v>Não</v>
      </c>
    </row>
    <row r="3317" spans="1:31" x14ac:dyDescent="0.25">
      <c r="A3317" s="23">
        <v>510335</v>
      </c>
      <c r="B3317" s="27">
        <f>IFERROR(VLOOKUP(A3317,[1]Monitoramento_Base_somente_disp!$A:$L,5,FALSE),0)</f>
        <v>0</v>
      </c>
      <c r="C3317" s="20">
        <f>IFERROR(VLOOKUP(A3317,[1]Monitoramento_Base_somente_disp!$A:$L,6,FALSE),0)</f>
        <v>0</v>
      </c>
      <c r="D3317" s="20">
        <f>IFERROR(VLOOKUP(A3317,[1]Monitoramento_Base_somente_disp!$A:$L,7,FALSE),0)</f>
        <v>0</v>
      </c>
      <c r="E3317" s="20">
        <f>IFERROR(VLOOKUP(A3317,[1]Monitoramento_Base_somente_disp!$A:$L,8,FALSE),0)</f>
        <v>0</v>
      </c>
      <c r="F3317" s="20">
        <f>IFERROR(VLOOKUP(A3317,[1]Monitoramento_Base_somente_disp!$A:$L,9,FALSE),0)</f>
        <v>0</v>
      </c>
      <c r="G3317" s="28">
        <f>IFERROR(VLOOKUP(A3317,[1]Monitoramento_Base_somente_disp!$A:$L,10,FALSE),0)</f>
        <v>0</v>
      </c>
      <c r="H3317" s="27">
        <f>IFERROR(VLOOKUP(A3317,[2]webService!$A:$I,4,FALSE),0)</f>
        <v>0</v>
      </c>
      <c r="I3317" s="20">
        <f>IFERROR(VLOOKUP(A3317,[2]webService!$A:$II,5,FALSE),0)</f>
        <v>0</v>
      </c>
      <c r="J3317" s="20">
        <f>IFERROR(VLOOKUP(A3317,[2]webService!$A:$I,6,FALSE),0)</f>
        <v>0</v>
      </c>
      <c r="K3317" s="20">
        <f>IFERROR(VLOOKUP(A3317,[2]webService!$A:$I,7,FALSE),0)</f>
        <v>0</v>
      </c>
      <c r="L3317" s="20">
        <f>IFERROR(VLOOKUP(A3317,[2]webService!$A:$I,8,FALSE),0)</f>
        <v>0</v>
      </c>
      <c r="M3317" s="28">
        <f>IFERROR(VLOOKUP(A3317,[2]webService!$A:$I,9,FALSE),0)</f>
        <v>0</v>
      </c>
      <c r="N3317" s="27">
        <f>IFERROR(VLOOKUP(A3317,[3]soaBnafar!$A:$G,2,FALSE),0)</f>
        <v>0</v>
      </c>
      <c r="O3317" s="20">
        <f>IFERROR(VLOOKUP(A3317,[3]soaBnafar!$A:$H,3,FALSE),0)</f>
        <v>0</v>
      </c>
      <c r="P3317" s="20">
        <f>IFERROR(VLOOKUP(A3317,[3]soaBnafar!$A:$G,4,FALSE),0)</f>
        <v>0</v>
      </c>
      <c r="Q3317" s="20">
        <f>IFERROR(VLOOKUP(A3317,[3]soaBnafar!$A:$G,5,FALSE),0)</f>
        <v>0</v>
      </c>
      <c r="R3317" s="20">
        <f>IFERROR(VLOOKUP(A3317,[3]soaBnafar!$A:$G,6,FALSE),0)</f>
        <v>0</v>
      </c>
      <c r="S3317" s="20">
        <f>IFERROR(VLOOKUP(A3317,[3]soaBnafar!$A:$G,7,FALSE),0)</f>
        <v>0</v>
      </c>
      <c r="T3317" s="32">
        <f t="shared" si="614"/>
        <v>0</v>
      </c>
      <c r="U3317" s="21">
        <f t="shared" si="615"/>
        <v>0</v>
      </c>
      <c r="V3317" s="21">
        <f t="shared" si="616"/>
        <v>0</v>
      </c>
      <c r="W3317" s="21">
        <f t="shared" si="617"/>
        <v>0</v>
      </c>
      <c r="X3317" s="21">
        <f t="shared" si="618"/>
        <v>0</v>
      </c>
      <c r="Y3317" s="33">
        <f t="shared" si="619"/>
        <v>0</v>
      </c>
      <c r="Z3317" s="4" t="str">
        <f t="shared" si="620"/>
        <v>Não</v>
      </c>
      <c r="AA3317" s="4" t="str">
        <f t="shared" si="621"/>
        <v>Não</v>
      </c>
      <c r="AB3317" s="4" t="str">
        <f t="shared" si="622"/>
        <v>Não</v>
      </c>
      <c r="AC3317" s="4" t="str">
        <f t="shared" si="623"/>
        <v>Não</v>
      </c>
      <c r="AD3317" s="4" t="str">
        <f t="shared" si="624"/>
        <v>Não</v>
      </c>
      <c r="AE3317" s="30" t="str">
        <f t="shared" si="625"/>
        <v>Não</v>
      </c>
    </row>
    <row r="3318" spans="1:31" x14ac:dyDescent="0.25">
      <c r="A3318" s="23">
        <v>510337</v>
      </c>
      <c r="B3318" s="27">
        <f>IFERROR(VLOOKUP(A3318,[1]Monitoramento_Base_somente_disp!$A:$L,5,FALSE),0)</f>
        <v>0</v>
      </c>
      <c r="C3318" s="20">
        <f>IFERROR(VLOOKUP(A3318,[1]Monitoramento_Base_somente_disp!$A:$L,6,FALSE),0)</f>
        <v>0</v>
      </c>
      <c r="D3318" s="20">
        <f>IFERROR(VLOOKUP(A3318,[1]Monitoramento_Base_somente_disp!$A:$L,7,FALSE),0)</f>
        <v>0</v>
      </c>
      <c r="E3318" s="20">
        <f>IFERROR(VLOOKUP(A3318,[1]Monitoramento_Base_somente_disp!$A:$L,8,FALSE),0)</f>
        <v>0</v>
      </c>
      <c r="F3318" s="20">
        <f>IFERROR(VLOOKUP(A3318,[1]Monitoramento_Base_somente_disp!$A:$L,9,FALSE),0)</f>
        <v>0</v>
      </c>
      <c r="G3318" s="28">
        <f>IFERROR(VLOOKUP(A3318,[1]Monitoramento_Base_somente_disp!$A:$L,10,FALSE),0)</f>
        <v>0</v>
      </c>
      <c r="H3318" s="27">
        <f>IFERROR(VLOOKUP(A3318,[2]webService!$A:$I,4,FALSE),0)</f>
        <v>17099</v>
      </c>
      <c r="I3318" s="20">
        <f>IFERROR(VLOOKUP(A3318,[2]webService!$A:$II,5,FALSE),0)</f>
        <v>96737</v>
      </c>
      <c r="J3318" s="20">
        <f>IFERROR(VLOOKUP(A3318,[2]webService!$A:$I,6,FALSE),0)</f>
        <v>0</v>
      </c>
      <c r="K3318" s="20">
        <f>IFERROR(VLOOKUP(A3318,[2]webService!$A:$I,7,FALSE),0)</f>
        <v>0</v>
      </c>
      <c r="L3318" s="20">
        <f>IFERROR(VLOOKUP(A3318,[2]webService!$A:$I,8,FALSE),0)</f>
        <v>0</v>
      </c>
      <c r="M3318" s="28">
        <f>IFERROR(VLOOKUP(A3318,[2]webService!$A:$I,9,FALSE),0)</f>
        <v>0</v>
      </c>
      <c r="N3318" s="27">
        <f>IFERROR(VLOOKUP(A3318,[3]soaBnafar!$A:$G,2,FALSE),0)</f>
        <v>0</v>
      </c>
      <c r="O3318" s="20">
        <f>IFERROR(VLOOKUP(A3318,[3]soaBnafar!$A:$H,3,FALSE),0)</f>
        <v>0</v>
      </c>
      <c r="P3318" s="20">
        <f>IFERROR(VLOOKUP(A3318,[3]soaBnafar!$A:$G,4,FALSE),0)</f>
        <v>0</v>
      </c>
      <c r="Q3318" s="20">
        <f>IFERROR(VLOOKUP(A3318,[3]soaBnafar!$A:$G,5,FALSE),0)</f>
        <v>0</v>
      </c>
      <c r="R3318" s="20">
        <f>IFERROR(VLOOKUP(A3318,[3]soaBnafar!$A:$G,6,FALSE),0)</f>
        <v>0</v>
      </c>
      <c r="S3318" s="20">
        <f>IFERROR(VLOOKUP(A3318,[3]soaBnafar!$A:$G,7,FALSE),0)</f>
        <v>0</v>
      </c>
      <c r="T3318" s="32">
        <f t="shared" si="614"/>
        <v>17099</v>
      </c>
      <c r="U3318" s="21">
        <f t="shared" si="615"/>
        <v>96737</v>
      </c>
      <c r="V3318" s="21">
        <f t="shared" si="616"/>
        <v>0</v>
      </c>
      <c r="W3318" s="21">
        <f t="shared" si="617"/>
        <v>0</v>
      </c>
      <c r="X3318" s="21">
        <f t="shared" si="618"/>
        <v>0</v>
      </c>
      <c r="Y3318" s="33">
        <f t="shared" si="619"/>
        <v>0</v>
      </c>
      <c r="Z3318" s="4" t="str">
        <f t="shared" si="620"/>
        <v>Sim</v>
      </c>
      <c r="AA3318" s="4" t="str">
        <f t="shared" si="621"/>
        <v>Sim</v>
      </c>
      <c r="AB3318" s="4" t="str">
        <f t="shared" si="622"/>
        <v>Não</v>
      </c>
      <c r="AC3318" s="4" t="str">
        <f t="shared" si="623"/>
        <v>Não</v>
      </c>
      <c r="AD3318" s="4" t="str">
        <f t="shared" si="624"/>
        <v>Não</v>
      </c>
      <c r="AE3318" s="30" t="str">
        <f t="shared" si="625"/>
        <v>Não</v>
      </c>
    </row>
    <row r="3319" spans="1:31" x14ac:dyDescent="0.25">
      <c r="A3319" s="23">
        <v>510360</v>
      </c>
      <c r="B3319" s="27">
        <f>IFERROR(VLOOKUP(A3319,[1]Monitoramento_Base_somente_disp!$A:$L,5,FALSE),0)</f>
        <v>0</v>
      </c>
      <c r="C3319" s="20">
        <f>IFERROR(VLOOKUP(A3319,[1]Monitoramento_Base_somente_disp!$A:$L,6,FALSE),0)</f>
        <v>0</v>
      </c>
      <c r="D3319" s="20">
        <f>IFERROR(VLOOKUP(A3319,[1]Monitoramento_Base_somente_disp!$A:$L,7,FALSE),0)</f>
        <v>0</v>
      </c>
      <c r="E3319" s="20">
        <f>IFERROR(VLOOKUP(A3319,[1]Monitoramento_Base_somente_disp!$A:$L,8,FALSE),0)</f>
        <v>0</v>
      </c>
      <c r="F3319" s="20">
        <f>IFERROR(VLOOKUP(A3319,[1]Monitoramento_Base_somente_disp!$A:$L,9,FALSE),0)</f>
        <v>0</v>
      </c>
      <c r="G3319" s="28">
        <f>IFERROR(VLOOKUP(A3319,[1]Monitoramento_Base_somente_disp!$A:$L,10,FALSE),0)</f>
        <v>0</v>
      </c>
      <c r="H3319" s="27">
        <f>IFERROR(VLOOKUP(A3319,[2]webService!$A:$I,4,FALSE),0)</f>
        <v>0</v>
      </c>
      <c r="I3319" s="20">
        <f>IFERROR(VLOOKUP(A3319,[2]webService!$A:$II,5,FALSE),0)</f>
        <v>0</v>
      </c>
      <c r="J3319" s="20">
        <f>IFERROR(VLOOKUP(A3319,[2]webService!$A:$I,6,FALSE),0)</f>
        <v>0</v>
      </c>
      <c r="K3319" s="20">
        <f>IFERROR(VLOOKUP(A3319,[2]webService!$A:$I,7,FALSE),0)</f>
        <v>0</v>
      </c>
      <c r="L3319" s="20">
        <f>IFERROR(VLOOKUP(A3319,[2]webService!$A:$I,8,FALSE),0)</f>
        <v>0</v>
      </c>
      <c r="M3319" s="28">
        <f>IFERROR(VLOOKUP(A3319,[2]webService!$A:$I,9,FALSE),0)</f>
        <v>0</v>
      </c>
      <c r="N3319" s="27">
        <f>IFERROR(VLOOKUP(A3319,[3]soaBnafar!$A:$G,2,FALSE),0)</f>
        <v>0</v>
      </c>
      <c r="O3319" s="20">
        <f>IFERROR(VLOOKUP(A3319,[3]soaBnafar!$A:$H,3,FALSE),0)</f>
        <v>0</v>
      </c>
      <c r="P3319" s="20">
        <f>IFERROR(VLOOKUP(A3319,[3]soaBnafar!$A:$G,4,FALSE),0)</f>
        <v>0</v>
      </c>
      <c r="Q3319" s="20">
        <f>IFERROR(VLOOKUP(A3319,[3]soaBnafar!$A:$G,5,FALSE),0)</f>
        <v>0</v>
      </c>
      <c r="R3319" s="20">
        <f>IFERROR(VLOOKUP(A3319,[3]soaBnafar!$A:$G,6,FALSE),0)</f>
        <v>0</v>
      </c>
      <c r="S3319" s="20">
        <f>IFERROR(VLOOKUP(A3319,[3]soaBnafar!$A:$G,7,FALSE),0)</f>
        <v>0</v>
      </c>
      <c r="T3319" s="32">
        <f t="shared" si="614"/>
        <v>0</v>
      </c>
      <c r="U3319" s="21">
        <f t="shared" si="615"/>
        <v>0</v>
      </c>
      <c r="V3319" s="21">
        <f t="shared" si="616"/>
        <v>0</v>
      </c>
      <c r="W3319" s="21">
        <f t="shared" si="617"/>
        <v>0</v>
      </c>
      <c r="X3319" s="21">
        <f t="shared" si="618"/>
        <v>0</v>
      </c>
      <c r="Y3319" s="33">
        <f t="shared" si="619"/>
        <v>0</v>
      </c>
      <c r="Z3319" s="4" t="str">
        <f t="shared" si="620"/>
        <v>Não</v>
      </c>
      <c r="AA3319" s="4" t="str">
        <f t="shared" si="621"/>
        <v>Não</v>
      </c>
      <c r="AB3319" s="4" t="str">
        <f t="shared" si="622"/>
        <v>Não</v>
      </c>
      <c r="AC3319" s="4" t="str">
        <f t="shared" si="623"/>
        <v>Não</v>
      </c>
      <c r="AD3319" s="4" t="str">
        <f t="shared" si="624"/>
        <v>Não</v>
      </c>
      <c r="AE3319" s="30" t="str">
        <f t="shared" si="625"/>
        <v>Não</v>
      </c>
    </row>
    <row r="3320" spans="1:31" x14ac:dyDescent="0.25">
      <c r="A3320" s="23">
        <v>510370</v>
      </c>
      <c r="B3320" s="27">
        <f>IFERROR(VLOOKUP(A3320,[1]Monitoramento_Base_somente_disp!$A:$L,5,FALSE),0)</f>
        <v>0</v>
      </c>
      <c r="C3320" s="20">
        <f>IFERROR(VLOOKUP(A3320,[1]Monitoramento_Base_somente_disp!$A:$L,6,FALSE),0)</f>
        <v>0</v>
      </c>
      <c r="D3320" s="20">
        <f>IFERROR(VLOOKUP(A3320,[1]Monitoramento_Base_somente_disp!$A:$L,7,FALSE),0)</f>
        <v>0</v>
      </c>
      <c r="E3320" s="20">
        <f>IFERROR(VLOOKUP(A3320,[1]Monitoramento_Base_somente_disp!$A:$L,8,FALSE),0)</f>
        <v>0</v>
      </c>
      <c r="F3320" s="20">
        <f>IFERROR(VLOOKUP(A3320,[1]Monitoramento_Base_somente_disp!$A:$L,9,FALSE),0)</f>
        <v>0</v>
      </c>
      <c r="G3320" s="28">
        <f>IFERROR(VLOOKUP(A3320,[1]Monitoramento_Base_somente_disp!$A:$L,10,FALSE),0)</f>
        <v>0</v>
      </c>
      <c r="H3320" s="27">
        <f>IFERROR(VLOOKUP(A3320,[2]webService!$A:$I,4,FALSE),0)</f>
        <v>0</v>
      </c>
      <c r="I3320" s="20">
        <f>IFERROR(VLOOKUP(A3320,[2]webService!$A:$II,5,FALSE),0)</f>
        <v>0</v>
      </c>
      <c r="J3320" s="20">
        <f>IFERROR(VLOOKUP(A3320,[2]webService!$A:$I,6,FALSE),0)</f>
        <v>0</v>
      </c>
      <c r="K3320" s="20">
        <f>IFERROR(VLOOKUP(A3320,[2]webService!$A:$I,7,FALSE),0)</f>
        <v>0</v>
      </c>
      <c r="L3320" s="20">
        <f>IFERROR(VLOOKUP(A3320,[2]webService!$A:$I,8,FALSE),0)</f>
        <v>0</v>
      </c>
      <c r="M3320" s="28">
        <f>IFERROR(VLOOKUP(A3320,[2]webService!$A:$I,9,FALSE),0)</f>
        <v>0</v>
      </c>
      <c r="N3320" s="27">
        <f>IFERROR(VLOOKUP(A3320,[3]soaBnafar!$A:$G,2,FALSE),0)</f>
        <v>0</v>
      </c>
      <c r="O3320" s="20">
        <f>IFERROR(VLOOKUP(A3320,[3]soaBnafar!$A:$H,3,FALSE),0)</f>
        <v>0</v>
      </c>
      <c r="P3320" s="20">
        <f>IFERROR(VLOOKUP(A3320,[3]soaBnafar!$A:$G,4,FALSE),0)</f>
        <v>0</v>
      </c>
      <c r="Q3320" s="20">
        <f>IFERROR(VLOOKUP(A3320,[3]soaBnafar!$A:$G,5,FALSE),0)</f>
        <v>0</v>
      </c>
      <c r="R3320" s="20">
        <f>IFERROR(VLOOKUP(A3320,[3]soaBnafar!$A:$G,6,FALSE),0)</f>
        <v>0</v>
      </c>
      <c r="S3320" s="20">
        <f>IFERROR(VLOOKUP(A3320,[3]soaBnafar!$A:$G,7,FALSE),0)</f>
        <v>0</v>
      </c>
      <c r="T3320" s="32">
        <f t="shared" si="614"/>
        <v>0</v>
      </c>
      <c r="U3320" s="21">
        <f t="shared" si="615"/>
        <v>0</v>
      </c>
      <c r="V3320" s="21">
        <f t="shared" si="616"/>
        <v>0</v>
      </c>
      <c r="W3320" s="21">
        <f t="shared" si="617"/>
        <v>0</v>
      </c>
      <c r="X3320" s="21">
        <f t="shared" si="618"/>
        <v>0</v>
      </c>
      <c r="Y3320" s="33">
        <f t="shared" si="619"/>
        <v>0</v>
      </c>
      <c r="Z3320" s="4" t="str">
        <f t="shared" si="620"/>
        <v>Não</v>
      </c>
      <c r="AA3320" s="4" t="str">
        <f t="shared" si="621"/>
        <v>Não</v>
      </c>
      <c r="AB3320" s="4" t="str">
        <f t="shared" si="622"/>
        <v>Não</v>
      </c>
      <c r="AC3320" s="4" t="str">
        <f t="shared" si="623"/>
        <v>Não</v>
      </c>
      <c r="AD3320" s="4" t="str">
        <f t="shared" si="624"/>
        <v>Não</v>
      </c>
      <c r="AE3320" s="30" t="str">
        <f t="shared" si="625"/>
        <v>Não</v>
      </c>
    </row>
    <row r="3321" spans="1:31" x14ac:dyDescent="0.25">
      <c r="A3321" s="23">
        <v>510380</v>
      </c>
      <c r="B3321" s="27">
        <f>IFERROR(VLOOKUP(A3321,[1]Monitoramento_Base_somente_disp!$A:$L,5,FALSE),0)</f>
        <v>20171</v>
      </c>
      <c r="C3321" s="20">
        <f>IFERROR(VLOOKUP(A3321,[1]Monitoramento_Base_somente_disp!$A:$L,6,FALSE),0)</f>
        <v>4962466</v>
      </c>
      <c r="D3321" s="20">
        <f>IFERROR(VLOOKUP(A3321,[1]Monitoramento_Base_somente_disp!$A:$L,7,FALSE),0)</f>
        <v>15748</v>
      </c>
      <c r="E3321" s="20">
        <f>IFERROR(VLOOKUP(A3321,[1]Monitoramento_Base_somente_disp!$A:$L,8,FALSE),0)</f>
        <v>2724279</v>
      </c>
      <c r="F3321" s="20">
        <f>IFERROR(VLOOKUP(A3321,[1]Monitoramento_Base_somente_disp!$A:$L,9,FALSE),0)</f>
        <v>0</v>
      </c>
      <c r="G3321" s="28">
        <f>IFERROR(VLOOKUP(A3321,[1]Monitoramento_Base_somente_disp!$A:$L,10,FALSE),0)</f>
        <v>0</v>
      </c>
      <c r="H3321" s="27">
        <f>IFERROR(VLOOKUP(A3321,[2]webService!$A:$I,4,FALSE),0)</f>
        <v>0</v>
      </c>
      <c r="I3321" s="20">
        <f>IFERROR(VLOOKUP(A3321,[2]webService!$A:$II,5,FALSE),0)</f>
        <v>0</v>
      </c>
      <c r="J3321" s="20">
        <f>IFERROR(VLOOKUP(A3321,[2]webService!$A:$I,6,FALSE),0)</f>
        <v>0</v>
      </c>
      <c r="K3321" s="20">
        <f>IFERROR(VLOOKUP(A3321,[2]webService!$A:$I,7,FALSE),0)</f>
        <v>0</v>
      </c>
      <c r="L3321" s="20">
        <f>IFERROR(VLOOKUP(A3321,[2]webService!$A:$I,8,FALSE),0)</f>
        <v>0</v>
      </c>
      <c r="M3321" s="28">
        <f>IFERROR(VLOOKUP(A3321,[2]webService!$A:$I,9,FALSE),0)</f>
        <v>0</v>
      </c>
      <c r="N3321" s="27">
        <f>IFERROR(VLOOKUP(A3321,[3]soaBnafar!$A:$G,2,FALSE),0)</f>
        <v>0</v>
      </c>
      <c r="O3321" s="20">
        <f>IFERROR(VLOOKUP(A3321,[3]soaBnafar!$A:$H,3,FALSE),0)</f>
        <v>0</v>
      </c>
      <c r="P3321" s="20">
        <f>IFERROR(VLOOKUP(A3321,[3]soaBnafar!$A:$G,4,FALSE),0)</f>
        <v>0</v>
      </c>
      <c r="Q3321" s="20">
        <f>IFERROR(VLOOKUP(A3321,[3]soaBnafar!$A:$G,5,FALSE),0)</f>
        <v>0</v>
      </c>
      <c r="R3321" s="20">
        <f>IFERROR(VLOOKUP(A3321,[3]soaBnafar!$A:$G,6,FALSE),0)</f>
        <v>0</v>
      </c>
      <c r="S3321" s="20">
        <f>IFERROR(VLOOKUP(A3321,[3]soaBnafar!$A:$G,7,FALSE),0)</f>
        <v>0</v>
      </c>
      <c r="T3321" s="32">
        <f t="shared" si="614"/>
        <v>20171</v>
      </c>
      <c r="U3321" s="21">
        <f t="shared" si="615"/>
        <v>4962466</v>
      </c>
      <c r="V3321" s="21">
        <f t="shared" si="616"/>
        <v>15748</v>
      </c>
      <c r="W3321" s="21">
        <f t="shared" si="617"/>
        <v>2724279</v>
      </c>
      <c r="X3321" s="21">
        <f t="shared" si="618"/>
        <v>0</v>
      </c>
      <c r="Y3321" s="33">
        <f t="shared" si="619"/>
        <v>0</v>
      </c>
      <c r="Z3321" s="4" t="str">
        <f t="shared" si="620"/>
        <v>Sim</v>
      </c>
      <c r="AA3321" s="4" t="str">
        <f t="shared" si="621"/>
        <v>Sim</v>
      </c>
      <c r="AB3321" s="4" t="str">
        <f t="shared" si="622"/>
        <v>Sim</v>
      </c>
      <c r="AC3321" s="4" t="str">
        <f t="shared" si="623"/>
        <v>Sim</v>
      </c>
      <c r="AD3321" s="4" t="str">
        <f t="shared" si="624"/>
        <v>Não</v>
      </c>
      <c r="AE3321" s="30" t="str">
        <f t="shared" si="625"/>
        <v>Não</v>
      </c>
    </row>
    <row r="3322" spans="1:31" x14ac:dyDescent="0.25">
      <c r="A3322" s="23">
        <v>510385</v>
      </c>
      <c r="B3322" s="27">
        <f>IFERROR(VLOOKUP(A3322,[1]Monitoramento_Base_somente_disp!$A:$L,5,FALSE),0)</f>
        <v>0</v>
      </c>
      <c r="C3322" s="20">
        <f>IFERROR(VLOOKUP(A3322,[1]Monitoramento_Base_somente_disp!$A:$L,6,FALSE),0)</f>
        <v>1624056</v>
      </c>
      <c r="D3322" s="20">
        <f>IFERROR(VLOOKUP(A3322,[1]Monitoramento_Base_somente_disp!$A:$L,7,FALSE),0)</f>
        <v>0</v>
      </c>
      <c r="E3322" s="20">
        <f>IFERROR(VLOOKUP(A3322,[1]Monitoramento_Base_somente_disp!$A:$L,8,FALSE),0)</f>
        <v>812028</v>
      </c>
      <c r="F3322" s="20">
        <f>IFERROR(VLOOKUP(A3322,[1]Monitoramento_Base_somente_disp!$A:$L,9,FALSE),0)</f>
        <v>0</v>
      </c>
      <c r="G3322" s="28">
        <f>IFERROR(VLOOKUP(A3322,[1]Monitoramento_Base_somente_disp!$A:$L,10,FALSE),0)</f>
        <v>0</v>
      </c>
      <c r="H3322" s="27">
        <f>IFERROR(VLOOKUP(A3322,[2]webService!$A:$I,4,FALSE),0)</f>
        <v>0</v>
      </c>
      <c r="I3322" s="20">
        <f>IFERROR(VLOOKUP(A3322,[2]webService!$A:$II,5,FALSE),0)</f>
        <v>0</v>
      </c>
      <c r="J3322" s="20">
        <f>IFERROR(VLOOKUP(A3322,[2]webService!$A:$I,6,FALSE),0)</f>
        <v>0</v>
      </c>
      <c r="K3322" s="20">
        <f>IFERROR(VLOOKUP(A3322,[2]webService!$A:$I,7,FALSE),0)</f>
        <v>0</v>
      </c>
      <c r="L3322" s="20">
        <f>IFERROR(VLOOKUP(A3322,[2]webService!$A:$I,8,FALSE),0)</f>
        <v>0</v>
      </c>
      <c r="M3322" s="28">
        <f>IFERROR(VLOOKUP(A3322,[2]webService!$A:$I,9,FALSE),0)</f>
        <v>0</v>
      </c>
      <c r="N3322" s="27">
        <f>IFERROR(VLOOKUP(A3322,[3]soaBnafar!$A:$G,2,FALSE),0)</f>
        <v>0</v>
      </c>
      <c r="O3322" s="20">
        <f>IFERROR(VLOOKUP(A3322,[3]soaBnafar!$A:$H,3,FALSE),0)</f>
        <v>0</v>
      </c>
      <c r="P3322" s="20">
        <f>IFERROR(VLOOKUP(A3322,[3]soaBnafar!$A:$G,4,FALSE),0)</f>
        <v>0</v>
      </c>
      <c r="Q3322" s="20">
        <f>IFERROR(VLOOKUP(A3322,[3]soaBnafar!$A:$G,5,FALSE),0)</f>
        <v>0</v>
      </c>
      <c r="R3322" s="20">
        <f>IFERROR(VLOOKUP(A3322,[3]soaBnafar!$A:$G,6,FALSE),0)</f>
        <v>0</v>
      </c>
      <c r="S3322" s="20">
        <f>IFERROR(VLOOKUP(A3322,[3]soaBnafar!$A:$G,7,FALSE),0)</f>
        <v>0</v>
      </c>
      <c r="T3322" s="32">
        <f t="shared" si="614"/>
        <v>0</v>
      </c>
      <c r="U3322" s="21">
        <f t="shared" si="615"/>
        <v>1624056</v>
      </c>
      <c r="V3322" s="21">
        <f t="shared" si="616"/>
        <v>0</v>
      </c>
      <c r="W3322" s="21">
        <f t="shared" si="617"/>
        <v>812028</v>
      </c>
      <c r="X3322" s="21">
        <f t="shared" si="618"/>
        <v>0</v>
      </c>
      <c r="Y3322" s="33">
        <f t="shared" si="619"/>
        <v>0</v>
      </c>
      <c r="Z3322" s="4" t="str">
        <f t="shared" si="620"/>
        <v>Não</v>
      </c>
      <c r="AA3322" s="4" t="str">
        <f t="shared" si="621"/>
        <v>Sim</v>
      </c>
      <c r="AB3322" s="4" t="str">
        <f t="shared" si="622"/>
        <v>Não</v>
      </c>
      <c r="AC3322" s="4" t="str">
        <f t="shared" si="623"/>
        <v>Sim</v>
      </c>
      <c r="AD3322" s="4" t="str">
        <f t="shared" si="624"/>
        <v>Não</v>
      </c>
      <c r="AE3322" s="30" t="str">
        <f t="shared" si="625"/>
        <v>Não</v>
      </c>
    </row>
    <row r="3323" spans="1:31" x14ac:dyDescent="0.25">
      <c r="A3323" s="23">
        <v>510390</v>
      </c>
      <c r="B3323" s="27">
        <f>IFERROR(VLOOKUP(A3323,[1]Monitoramento_Base_somente_disp!$A:$L,5,FALSE),0)</f>
        <v>51247</v>
      </c>
      <c r="C3323" s="20">
        <f>IFERROR(VLOOKUP(A3323,[1]Monitoramento_Base_somente_disp!$A:$L,6,FALSE),0)</f>
        <v>5842213</v>
      </c>
      <c r="D3323" s="20">
        <f>IFERROR(VLOOKUP(A3323,[1]Monitoramento_Base_somente_disp!$A:$L,7,FALSE),0)</f>
        <v>22899</v>
      </c>
      <c r="E3323" s="20">
        <f>IFERROR(VLOOKUP(A3323,[1]Monitoramento_Base_somente_disp!$A:$L,8,FALSE),0)</f>
        <v>2517674</v>
      </c>
      <c r="F3323" s="20">
        <f>IFERROR(VLOOKUP(A3323,[1]Monitoramento_Base_somente_disp!$A:$L,9,FALSE),0)</f>
        <v>0</v>
      </c>
      <c r="G3323" s="28">
        <f>IFERROR(VLOOKUP(A3323,[1]Monitoramento_Base_somente_disp!$A:$L,10,FALSE),0)</f>
        <v>0</v>
      </c>
      <c r="H3323" s="27">
        <f>IFERROR(VLOOKUP(A3323,[2]webService!$A:$I,4,FALSE),0)</f>
        <v>0</v>
      </c>
      <c r="I3323" s="20">
        <f>IFERROR(VLOOKUP(A3323,[2]webService!$A:$II,5,FALSE),0)</f>
        <v>0</v>
      </c>
      <c r="J3323" s="20">
        <f>IFERROR(VLOOKUP(A3323,[2]webService!$A:$I,6,FALSE),0)</f>
        <v>0</v>
      </c>
      <c r="K3323" s="20">
        <f>IFERROR(VLOOKUP(A3323,[2]webService!$A:$I,7,FALSE),0)</f>
        <v>0</v>
      </c>
      <c r="L3323" s="20">
        <f>IFERROR(VLOOKUP(A3323,[2]webService!$A:$I,8,FALSE),0)</f>
        <v>0</v>
      </c>
      <c r="M3323" s="28">
        <f>IFERROR(VLOOKUP(A3323,[2]webService!$A:$I,9,FALSE),0)</f>
        <v>0</v>
      </c>
      <c r="N3323" s="27">
        <f>IFERROR(VLOOKUP(A3323,[3]soaBnafar!$A:$G,2,FALSE),0)</f>
        <v>0</v>
      </c>
      <c r="O3323" s="20">
        <f>IFERROR(VLOOKUP(A3323,[3]soaBnafar!$A:$H,3,FALSE),0)</f>
        <v>0</v>
      </c>
      <c r="P3323" s="20">
        <f>IFERROR(VLOOKUP(A3323,[3]soaBnafar!$A:$G,4,FALSE),0)</f>
        <v>0</v>
      </c>
      <c r="Q3323" s="20">
        <f>IFERROR(VLOOKUP(A3323,[3]soaBnafar!$A:$G,5,FALSE),0)</f>
        <v>0</v>
      </c>
      <c r="R3323" s="20">
        <f>IFERROR(VLOOKUP(A3323,[3]soaBnafar!$A:$G,6,FALSE),0)</f>
        <v>0</v>
      </c>
      <c r="S3323" s="20">
        <f>IFERROR(VLOOKUP(A3323,[3]soaBnafar!$A:$G,7,FALSE),0)</f>
        <v>0</v>
      </c>
      <c r="T3323" s="32">
        <f t="shared" si="614"/>
        <v>51247</v>
      </c>
      <c r="U3323" s="21">
        <f t="shared" si="615"/>
        <v>5842213</v>
      </c>
      <c r="V3323" s="21">
        <f t="shared" si="616"/>
        <v>22899</v>
      </c>
      <c r="W3323" s="21">
        <f t="shared" si="617"/>
        <v>2517674</v>
      </c>
      <c r="X3323" s="21">
        <f t="shared" si="618"/>
        <v>0</v>
      </c>
      <c r="Y3323" s="33">
        <f t="shared" si="619"/>
        <v>0</v>
      </c>
      <c r="Z3323" s="4" t="str">
        <f t="shared" si="620"/>
        <v>Sim</v>
      </c>
      <c r="AA3323" s="4" t="str">
        <f t="shared" si="621"/>
        <v>Sim</v>
      </c>
      <c r="AB3323" s="4" t="str">
        <f t="shared" si="622"/>
        <v>Sim</v>
      </c>
      <c r="AC3323" s="4" t="str">
        <f t="shared" si="623"/>
        <v>Sim</v>
      </c>
      <c r="AD3323" s="4" t="str">
        <f t="shared" si="624"/>
        <v>Não</v>
      </c>
      <c r="AE3323" s="30" t="str">
        <f t="shared" si="625"/>
        <v>Não</v>
      </c>
    </row>
    <row r="3324" spans="1:31" x14ac:dyDescent="0.25">
      <c r="A3324" s="23">
        <v>510410</v>
      </c>
      <c r="B3324" s="27">
        <f>IFERROR(VLOOKUP(A3324,[1]Monitoramento_Base_somente_disp!$A:$L,5,FALSE),0)</f>
        <v>36532</v>
      </c>
      <c r="C3324" s="20">
        <f>IFERROR(VLOOKUP(A3324,[1]Monitoramento_Base_somente_disp!$A:$L,6,FALSE),0)</f>
        <v>84522744</v>
      </c>
      <c r="D3324" s="20">
        <f>IFERROR(VLOOKUP(A3324,[1]Monitoramento_Base_somente_disp!$A:$L,7,FALSE),0)</f>
        <v>21957</v>
      </c>
      <c r="E3324" s="20">
        <f>IFERROR(VLOOKUP(A3324,[1]Monitoramento_Base_somente_disp!$A:$L,8,FALSE),0)</f>
        <v>40836444</v>
      </c>
      <c r="F3324" s="20">
        <f>IFERROR(VLOOKUP(A3324,[1]Monitoramento_Base_somente_disp!$A:$L,9,FALSE),0)</f>
        <v>0</v>
      </c>
      <c r="G3324" s="28">
        <f>IFERROR(VLOOKUP(A3324,[1]Monitoramento_Base_somente_disp!$A:$L,10,FALSE),0)</f>
        <v>0</v>
      </c>
      <c r="H3324" s="27">
        <f>IFERROR(VLOOKUP(A3324,[2]webService!$A:$I,4,FALSE),0)</f>
        <v>0</v>
      </c>
      <c r="I3324" s="20">
        <f>IFERROR(VLOOKUP(A3324,[2]webService!$A:$II,5,FALSE),0)</f>
        <v>0</v>
      </c>
      <c r="J3324" s="20">
        <f>IFERROR(VLOOKUP(A3324,[2]webService!$A:$I,6,FALSE),0)</f>
        <v>0</v>
      </c>
      <c r="K3324" s="20">
        <f>IFERROR(VLOOKUP(A3324,[2]webService!$A:$I,7,FALSE),0)</f>
        <v>0</v>
      </c>
      <c r="L3324" s="20">
        <f>IFERROR(VLOOKUP(A3324,[2]webService!$A:$I,8,FALSE),0)</f>
        <v>0</v>
      </c>
      <c r="M3324" s="28">
        <f>IFERROR(VLOOKUP(A3324,[2]webService!$A:$I,9,FALSE),0)</f>
        <v>0</v>
      </c>
      <c r="N3324" s="27">
        <f>IFERROR(VLOOKUP(A3324,[3]soaBnafar!$A:$G,2,FALSE),0)</f>
        <v>0</v>
      </c>
      <c r="O3324" s="20">
        <f>IFERROR(VLOOKUP(A3324,[3]soaBnafar!$A:$H,3,FALSE),0)</f>
        <v>0</v>
      </c>
      <c r="P3324" s="20">
        <f>IFERROR(VLOOKUP(A3324,[3]soaBnafar!$A:$G,4,FALSE),0)</f>
        <v>0</v>
      </c>
      <c r="Q3324" s="20">
        <f>IFERROR(VLOOKUP(A3324,[3]soaBnafar!$A:$G,5,FALSE),0)</f>
        <v>0</v>
      </c>
      <c r="R3324" s="20">
        <f>IFERROR(VLOOKUP(A3324,[3]soaBnafar!$A:$G,6,FALSE),0)</f>
        <v>0</v>
      </c>
      <c r="S3324" s="20">
        <f>IFERROR(VLOOKUP(A3324,[3]soaBnafar!$A:$G,7,FALSE),0)</f>
        <v>0</v>
      </c>
      <c r="T3324" s="32">
        <f t="shared" si="614"/>
        <v>36532</v>
      </c>
      <c r="U3324" s="21">
        <f t="shared" si="615"/>
        <v>84522744</v>
      </c>
      <c r="V3324" s="21">
        <f t="shared" si="616"/>
        <v>21957</v>
      </c>
      <c r="W3324" s="21">
        <f t="shared" si="617"/>
        <v>40836444</v>
      </c>
      <c r="X3324" s="21">
        <f t="shared" si="618"/>
        <v>0</v>
      </c>
      <c r="Y3324" s="33">
        <f t="shared" si="619"/>
        <v>0</v>
      </c>
      <c r="Z3324" s="4" t="str">
        <f t="shared" si="620"/>
        <v>Sim</v>
      </c>
      <c r="AA3324" s="4" t="str">
        <f t="shared" si="621"/>
        <v>Sim</v>
      </c>
      <c r="AB3324" s="4" t="str">
        <f t="shared" si="622"/>
        <v>Sim</v>
      </c>
      <c r="AC3324" s="4" t="str">
        <f t="shared" si="623"/>
        <v>Sim</v>
      </c>
      <c r="AD3324" s="4" t="str">
        <f t="shared" si="624"/>
        <v>Não</v>
      </c>
      <c r="AE3324" s="30" t="str">
        <f t="shared" si="625"/>
        <v>Não</v>
      </c>
    </row>
    <row r="3325" spans="1:31" x14ac:dyDescent="0.25">
      <c r="A3325" s="23">
        <v>510450</v>
      </c>
      <c r="B3325" s="27">
        <f>IFERROR(VLOOKUP(A3325,[1]Monitoramento_Base_somente_disp!$A:$L,5,FALSE),0)</f>
        <v>14180</v>
      </c>
      <c r="C3325" s="20">
        <f>IFERROR(VLOOKUP(A3325,[1]Monitoramento_Base_somente_disp!$A:$L,6,FALSE),0)</f>
        <v>3485827</v>
      </c>
      <c r="D3325" s="20">
        <f>IFERROR(VLOOKUP(A3325,[1]Monitoramento_Base_somente_disp!$A:$L,7,FALSE),0)</f>
        <v>4621</v>
      </c>
      <c r="E3325" s="20">
        <f>IFERROR(VLOOKUP(A3325,[1]Monitoramento_Base_somente_disp!$A:$L,8,FALSE),0)</f>
        <v>1673825</v>
      </c>
      <c r="F3325" s="20">
        <f>IFERROR(VLOOKUP(A3325,[1]Monitoramento_Base_somente_disp!$A:$L,9,FALSE),0)</f>
        <v>0</v>
      </c>
      <c r="G3325" s="28">
        <f>IFERROR(VLOOKUP(A3325,[1]Monitoramento_Base_somente_disp!$A:$L,10,FALSE),0)</f>
        <v>0</v>
      </c>
      <c r="H3325" s="27">
        <f>IFERROR(VLOOKUP(A3325,[2]webService!$A:$I,4,FALSE),0)</f>
        <v>0</v>
      </c>
      <c r="I3325" s="20">
        <f>IFERROR(VLOOKUP(A3325,[2]webService!$A:$II,5,FALSE),0)</f>
        <v>0</v>
      </c>
      <c r="J3325" s="20">
        <f>IFERROR(VLOOKUP(A3325,[2]webService!$A:$I,6,FALSE),0)</f>
        <v>0</v>
      </c>
      <c r="K3325" s="20">
        <f>IFERROR(VLOOKUP(A3325,[2]webService!$A:$I,7,FALSE),0)</f>
        <v>0</v>
      </c>
      <c r="L3325" s="20">
        <f>IFERROR(VLOOKUP(A3325,[2]webService!$A:$I,8,FALSE),0)</f>
        <v>0</v>
      </c>
      <c r="M3325" s="28">
        <f>IFERROR(VLOOKUP(A3325,[2]webService!$A:$I,9,FALSE),0)</f>
        <v>0</v>
      </c>
      <c r="N3325" s="27">
        <f>IFERROR(VLOOKUP(A3325,[3]soaBnafar!$A:$G,2,FALSE),0)</f>
        <v>0</v>
      </c>
      <c r="O3325" s="20">
        <f>IFERROR(VLOOKUP(A3325,[3]soaBnafar!$A:$H,3,FALSE),0)</f>
        <v>0</v>
      </c>
      <c r="P3325" s="20">
        <f>IFERROR(VLOOKUP(A3325,[3]soaBnafar!$A:$G,4,FALSE),0)</f>
        <v>0</v>
      </c>
      <c r="Q3325" s="20">
        <f>IFERROR(VLOOKUP(A3325,[3]soaBnafar!$A:$G,5,FALSE),0)</f>
        <v>0</v>
      </c>
      <c r="R3325" s="20">
        <f>IFERROR(VLOOKUP(A3325,[3]soaBnafar!$A:$G,6,FALSE),0)</f>
        <v>0</v>
      </c>
      <c r="S3325" s="20">
        <f>IFERROR(VLOOKUP(A3325,[3]soaBnafar!$A:$G,7,FALSE),0)</f>
        <v>0</v>
      </c>
      <c r="T3325" s="32">
        <f t="shared" si="614"/>
        <v>14180</v>
      </c>
      <c r="U3325" s="21">
        <f t="shared" si="615"/>
        <v>3485827</v>
      </c>
      <c r="V3325" s="21">
        <f t="shared" si="616"/>
        <v>4621</v>
      </c>
      <c r="W3325" s="21">
        <f t="shared" si="617"/>
        <v>1673825</v>
      </c>
      <c r="X3325" s="21">
        <f t="shared" si="618"/>
        <v>0</v>
      </c>
      <c r="Y3325" s="33">
        <f t="shared" si="619"/>
        <v>0</v>
      </c>
      <c r="Z3325" s="4" t="str">
        <f t="shared" si="620"/>
        <v>Sim</v>
      </c>
      <c r="AA3325" s="4" t="str">
        <f t="shared" si="621"/>
        <v>Sim</v>
      </c>
      <c r="AB3325" s="4" t="str">
        <f t="shared" si="622"/>
        <v>Sim</v>
      </c>
      <c r="AC3325" s="4" t="str">
        <f t="shared" si="623"/>
        <v>Sim</v>
      </c>
      <c r="AD3325" s="4" t="str">
        <f t="shared" si="624"/>
        <v>Não</v>
      </c>
      <c r="AE3325" s="30" t="str">
        <f t="shared" si="625"/>
        <v>Não</v>
      </c>
    </row>
    <row r="3326" spans="1:31" x14ac:dyDescent="0.25">
      <c r="A3326" s="23">
        <v>510500</v>
      </c>
      <c r="B3326" s="27">
        <f>IFERROR(VLOOKUP(A3326,[1]Monitoramento_Base_somente_disp!$A:$L,5,FALSE),0)</f>
        <v>36290</v>
      </c>
      <c r="C3326" s="20">
        <f>IFERROR(VLOOKUP(A3326,[1]Monitoramento_Base_somente_disp!$A:$L,6,FALSE),0)</f>
        <v>12641373</v>
      </c>
      <c r="D3326" s="20">
        <f>IFERROR(VLOOKUP(A3326,[1]Monitoramento_Base_somente_disp!$A:$L,7,FALSE),0)</f>
        <v>26944</v>
      </c>
      <c r="E3326" s="20">
        <f>IFERROR(VLOOKUP(A3326,[1]Monitoramento_Base_somente_disp!$A:$L,8,FALSE),0)</f>
        <v>6475011</v>
      </c>
      <c r="F3326" s="20">
        <f>IFERROR(VLOOKUP(A3326,[1]Monitoramento_Base_somente_disp!$A:$L,9,FALSE),0)</f>
        <v>0</v>
      </c>
      <c r="G3326" s="28">
        <f>IFERROR(VLOOKUP(A3326,[1]Monitoramento_Base_somente_disp!$A:$L,10,FALSE),0)</f>
        <v>0</v>
      </c>
      <c r="H3326" s="27">
        <f>IFERROR(VLOOKUP(A3326,[2]webService!$A:$I,4,FALSE),0)</f>
        <v>0</v>
      </c>
      <c r="I3326" s="20">
        <f>IFERROR(VLOOKUP(A3326,[2]webService!$A:$II,5,FALSE),0)</f>
        <v>0</v>
      </c>
      <c r="J3326" s="20">
        <f>IFERROR(VLOOKUP(A3326,[2]webService!$A:$I,6,FALSE),0)</f>
        <v>0</v>
      </c>
      <c r="K3326" s="20">
        <f>IFERROR(VLOOKUP(A3326,[2]webService!$A:$I,7,FALSE),0)</f>
        <v>0</v>
      </c>
      <c r="L3326" s="20">
        <f>IFERROR(VLOOKUP(A3326,[2]webService!$A:$I,8,FALSE),0)</f>
        <v>0</v>
      </c>
      <c r="M3326" s="28">
        <f>IFERROR(VLOOKUP(A3326,[2]webService!$A:$I,9,FALSE),0)</f>
        <v>0</v>
      </c>
      <c r="N3326" s="27">
        <f>IFERROR(VLOOKUP(A3326,[3]soaBnafar!$A:$G,2,FALSE),0)</f>
        <v>0</v>
      </c>
      <c r="O3326" s="20">
        <f>IFERROR(VLOOKUP(A3326,[3]soaBnafar!$A:$H,3,FALSE),0)</f>
        <v>0</v>
      </c>
      <c r="P3326" s="20">
        <f>IFERROR(VLOOKUP(A3326,[3]soaBnafar!$A:$G,4,FALSE),0)</f>
        <v>0</v>
      </c>
      <c r="Q3326" s="20">
        <f>IFERROR(VLOOKUP(A3326,[3]soaBnafar!$A:$G,5,FALSE),0)</f>
        <v>0</v>
      </c>
      <c r="R3326" s="20">
        <f>IFERROR(VLOOKUP(A3326,[3]soaBnafar!$A:$G,6,FALSE),0)</f>
        <v>0</v>
      </c>
      <c r="S3326" s="20">
        <f>IFERROR(VLOOKUP(A3326,[3]soaBnafar!$A:$G,7,FALSE),0)</f>
        <v>0</v>
      </c>
      <c r="T3326" s="32">
        <f t="shared" si="614"/>
        <v>36290</v>
      </c>
      <c r="U3326" s="21">
        <f t="shared" si="615"/>
        <v>12641373</v>
      </c>
      <c r="V3326" s="21">
        <f t="shared" si="616"/>
        <v>26944</v>
      </c>
      <c r="W3326" s="21">
        <f t="shared" si="617"/>
        <v>6475011</v>
      </c>
      <c r="X3326" s="21">
        <f t="shared" si="618"/>
        <v>0</v>
      </c>
      <c r="Y3326" s="33">
        <f t="shared" si="619"/>
        <v>0</v>
      </c>
      <c r="Z3326" s="4" t="str">
        <f t="shared" si="620"/>
        <v>Sim</v>
      </c>
      <c r="AA3326" s="4" t="str">
        <f t="shared" si="621"/>
        <v>Sim</v>
      </c>
      <c r="AB3326" s="4" t="str">
        <f t="shared" si="622"/>
        <v>Sim</v>
      </c>
      <c r="AC3326" s="4" t="str">
        <f t="shared" si="623"/>
        <v>Sim</v>
      </c>
      <c r="AD3326" s="4" t="str">
        <f t="shared" si="624"/>
        <v>Não</v>
      </c>
      <c r="AE3326" s="30" t="str">
        <f t="shared" si="625"/>
        <v>Não</v>
      </c>
    </row>
    <row r="3327" spans="1:31" x14ac:dyDescent="0.25">
      <c r="A3327" s="23">
        <v>510510</v>
      </c>
      <c r="B3327" s="27">
        <f>IFERROR(VLOOKUP(A3327,[1]Monitoramento_Base_somente_disp!$A:$L,5,FALSE),0)</f>
        <v>5865</v>
      </c>
      <c r="C3327" s="20">
        <f>IFERROR(VLOOKUP(A3327,[1]Monitoramento_Base_somente_disp!$A:$L,6,FALSE),0)</f>
        <v>103168673</v>
      </c>
      <c r="D3327" s="20">
        <f>IFERROR(VLOOKUP(A3327,[1]Monitoramento_Base_somente_disp!$A:$L,7,FALSE),0)</f>
        <v>1351</v>
      </c>
      <c r="E3327" s="20">
        <f>IFERROR(VLOOKUP(A3327,[1]Monitoramento_Base_somente_disp!$A:$L,8,FALSE),0)</f>
        <v>55360684</v>
      </c>
      <c r="F3327" s="20">
        <f>IFERROR(VLOOKUP(A3327,[1]Monitoramento_Base_somente_disp!$A:$L,9,FALSE),0)</f>
        <v>0</v>
      </c>
      <c r="G3327" s="28">
        <f>IFERROR(VLOOKUP(A3327,[1]Monitoramento_Base_somente_disp!$A:$L,10,FALSE),0)</f>
        <v>0</v>
      </c>
      <c r="H3327" s="27">
        <f>IFERROR(VLOOKUP(A3327,[2]webService!$A:$I,4,FALSE),0)</f>
        <v>0</v>
      </c>
      <c r="I3327" s="20">
        <f>IFERROR(VLOOKUP(A3327,[2]webService!$A:$II,5,FALSE),0)</f>
        <v>0</v>
      </c>
      <c r="J3327" s="20">
        <f>IFERROR(VLOOKUP(A3327,[2]webService!$A:$I,6,FALSE),0)</f>
        <v>0</v>
      </c>
      <c r="K3327" s="20">
        <f>IFERROR(VLOOKUP(A3327,[2]webService!$A:$I,7,FALSE),0)</f>
        <v>0</v>
      </c>
      <c r="L3327" s="20">
        <f>IFERROR(VLOOKUP(A3327,[2]webService!$A:$I,8,FALSE),0)</f>
        <v>0</v>
      </c>
      <c r="M3327" s="28">
        <f>IFERROR(VLOOKUP(A3327,[2]webService!$A:$I,9,FALSE),0)</f>
        <v>0</v>
      </c>
      <c r="N3327" s="27">
        <f>IFERROR(VLOOKUP(A3327,[3]soaBnafar!$A:$G,2,FALSE),0)</f>
        <v>0</v>
      </c>
      <c r="O3327" s="20">
        <f>IFERROR(VLOOKUP(A3327,[3]soaBnafar!$A:$H,3,FALSE),0)</f>
        <v>0</v>
      </c>
      <c r="P3327" s="20">
        <f>IFERROR(VLOOKUP(A3327,[3]soaBnafar!$A:$G,4,FALSE),0)</f>
        <v>0</v>
      </c>
      <c r="Q3327" s="20">
        <f>IFERROR(VLOOKUP(A3327,[3]soaBnafar!$A:$G,5,FALSE),0)</f>
        <v>0</v>
      </c>
      <c r="R3327" s="20">
        <f>IFERROR(VLOOKUP(A3327,[3]soaBnafar!$A:$G,6,FALSE),0)</f>
        <v>0</v>
      </c>
      <c r="S3327" s="20">
        <f>IFERROR(VLOOKUP(A3327,[3]soaBnafar!$A:$G,7,FALSE),0)</f>
        <v>0</v>
      </c>
      <c r="T3327" s="32">
        <f t="shared" si="614"/>
        <v>5865</v>
      </c>
      <c r="U3327" s="21">
        <f t="shared" si="615"/>
        <v>103168673</v>
      </c>
      <c r="V3327" s="21">
        <f t="shared" si="616"/>
        <v>1351</v>
      </c>
      <c r="W3327" s="21">
        <f t="shared" si="617"/>
        <v>55360684</v>
      </c>
      <c r="X3327" s="21">
        <f t="shared" si="618"/>
        <v>0</v>
      </c>
      <c r="Y3327" s="33">
        <f t="shared" si="619"/>
        <v>0</v>
      </c>
      <c r="Z3327" s="4" t="str">
        <f t="shared" si="620"/>
        <v>Sim</v>
      </c>
      <c r="AA3327" s="4" t="str">
        <f t="shared" si="621"/>
        <v>Sim</v>
      </c>
      <c r="AB3327" s="4" t="str">
        <f t="shared" si="622"/>
        <v>Sim</v>
      </c>
      <c r="AC3327" s="4" t="str">
        <f t="shared" si="623"/>
        <v>Sim</v>
      </c>
      <c r="AD3327" s="4" t="str">
        <f t="shared" si="624"/>
        <v>Não</v>
      </c>
      <c r="AE3327" s="30" t="str">
        <f t="shared" si="625"/>
        <v>Não</v>
      </c>
    </row>
    <row r="3328" spans="1:31" x14ac:dyDescent="0.25">
      <c r="A3328" s="23">
        <v>510515</v>
      </c>
      <c r="B3328" s="27">
        <f>IFERROR(VLOOKUP(A3328,[1]Monitoramento_Base_somente_disp!$A:$L,5,FALSE),0)</f>
        <v>30</v>
      </c>
      <c r="C3328" s="20">
        <f>IFERROR(VLOOKUP(A3328,[1]Monitoramento_Base_somente_disp!$A:$L,6,FALSE),0)</f>
        <v>65653711</v>
      </c>
      <c r="D3328" s="20">
        <f>IFERROR(VLOOKUP(A3328,[1]Monitoramento_Base_somente_disp!$A:$L,7,FALSE),0)</f>
        <v>0</v>
      </c>
      <c r="E3328" s="20">
        <f>IFERROR(VLOOKUP(A3328,[1]Monitoramento_Base_somente_disp!$A:$L,8,FALSE),0)</f>
        <v>32823138</v>
      </c>
      <c r="F3328" s="20">
        <f>IFERROR(VLOOKUP(A3328,[1]Monitoramento_Base_somente_disp!$A:$L,9,FALSE),0)</f>
        <v>0</v>
      </c>
      <c r="G3328" s="28">
        <f>IFERROR(VLOOKUP(A3328,[1]Monitoramento_Base_somente_disp!$A:$L,10,FALSE),0)</f>
        <v>0</v>
      </c>
      <c r="H3328" s="27">
        <f>IFERROR(VLOOKUP(A3328,[2]webService!$A:$I,4,FALSE),0)</f>
        <v>0</v>
      </c>
      <c r="I3328" s="20">
        <f>IFERROR(VLOOKUP(A3328,[2]webService!$A:$II,5,FALSE),0)</f>
        <v>0</v>
      </c>
      <c r="J3328" s="20">
        <f>IFERROR(VLOOKUP(A3328,[2]webService!$A:$I,6,FALSE),0)</f>
        <v>0</v>
      </c>
      <c r="K3328" s="20">
        <f>IFERROR(VLOOKUP(A3328,[2]webService!$A:$I,7,FALSE),0)</f>
        <v>0</v>
      </c>
      <c r="L3328" s="20">
        <f>IFERROR(VLOOKUP(A3328,[2]webService!$A:$I,8,FALSE),0)</f>
        <v>0</v>
      </c>
      <c r="M3328" s="28">
        <f>IFERROR(VLOOKUP(A3328,[2]webService!$A:$I,9,FALSE),0)</f>
        <v>0</v>
      </c>
      <c r="N3328" s="27">
        <f>IFERROR(VLOOKUP(A3328,[3]soaBnafar!$A:$G,2,FALSE),0)</f>
        <v>0</v>
      </c>
      <c r="O3328" s="20">
        <f>IFERROR(VLOOKUP(A3328,[3]soaBnafar!$A:$H,3,FALSE),0)</f>
        <v>0</v>
      </c>
      <c r="P3328" s="20">
        <f>IFERROR(VLOOKUP(A3328,[3]soaBnafar!$A:$G,4,FALSE),0)</f>
        <v>0</v>
      </c>
      <c r="Q3328" s="20">
        <f>IFERROR(VLOOKUP(A3328,[3]soaBnafar!$A:$G,5,FALSE),0)</f>
        <v>0</v>
      </c>
      <c r="R3328" s="20">
        <f>IFERROR(VLOOKUP(A3328,[3]soaBnafar!$A:$G,6,FALSE),0)</f>
        <v>0</v>
      </c>
      <c r="S3328" s="20">
        <f>IFERROR(VLOOKUP(A3328,[3]soaBnafar!$A:$G,7,FALSE),0)</f>
        <v>0</v>
      </c>
      <c r="T3328" s="32">
        <f t="shared" si="614"/>
        <v>30</v>
      </c>
      <c r="U3328" s="21">
        <f t="shared" si="615"/>
        <v>65653711</v>
      </c>
      <c r="V3328" s="21">
        <f t="shared" si="616"/>
        <v>0</v>
      </c>
      <c r="W3328" s="21">
        <f t="shared" si="617"/>
        <v>32823138</v>
      </c>
      <c r="X3328" s="21">
        <f t="shared" si="618"/>
        <v>0</v>
      </c>
      <c r="Y3328" s="33">
        <f t="shared" si="619"/>
        <v>0</v>
      </c>
      <c r="Z3328" s="4" t="str">
        <f t="shared" si="620"/>
        <v>Sim</v>
      </c>
      <c r="AA3328" s="4" t="str">
        <f t="shared" si="621"/>
        <v>Sim</v>
      </c>
      <c r="AB3328" s="4" t="str">
        <f t="shared" si="622"/>
        <v>Não</v>
      </c>
      <c r="AC3328" s="4" t="str">
        <f t="shared" si="623"/>
        <v>Sim</v>
      </c>
      <c r="AD3328" s="4" t="str">
        <f t="shared" si="624"/>
        <v>Não</v>
      </c>
      <c r="AE3328" s="30" t="str">
        <f t="shared" si="625"/>
        <v>Não</v>
      </c>
    </row>
    <row r="3329" spans="1:31" x14ac:dyDescent="0.25">
      <c r="A3329" s="23">
        <v>510517</v>
      </c>
      <c r="B3329" s="27">
        <f>IFERROR(VLOOKUP(A3329,[1]Monitoramento_Base_somente_disp!$A:$L,5,FALSE),0)</f>
        <v>0</v>
      </c>
      <c r="C3329" s="20">
        <f>IFERROR(VLOOKUP(A3329,[1]Monitoramento_Base_somente_disp!$A:$L,6,FALSE),0)</f>
        <v>3522</v>
      </c>
      <c r="D3329" s="20">
        <f>IFERROR(VLOOKUP(A3329,[1]Monitoramento_Base_somente_disp!$A:$L,7,FALSE),0)</f>
        <v>0</v>
      </c>
      <c r="E3329" s="20">
        <f>IFERROR(VLOOKUP(A3329,[1]Monitoramento_Base_somente_disp!$A:$L,8,FALSE),0)</f>
        <v>2781</v>
      </c>
      <c r="F3329" s="20">
        <f>IFERROR(VLOOKUP(A3329,[1]Monitoramento_Base_somente_disp!$A:$L,9,FALSE),0)</f>
        <v>0</v>
      </c>
      <c r="G3329" s="28">
        <f>IFERROR(VLOOKUP(A3329,[1]Monitoramento_Base_somente_disp!$A:$L,10,FALSE),0)</f>
        <v>0</v>
      </c>
      <c r="H3329" s="27">
        <f>IFERROR(VLOOKUP(A3329,[2]webService!$A:$I,4,FALSE),0)</f>
        <v>0</v>
      </c>
      <c r="I3329" s="20">
        <f>IFERROR(VLOOKUP(A3329,[2]webService!$A:$II,5,FALSE),0)</f>
        <v>0</v>
      </c>
      <c r="J3329" s="20">
        <f>IFERROR(VLOOKUP(A3329,[2]webService!$A:$I,6,FALSE),0)</f>
        <v>0</v>
      </c>
      <c r="K3329" s="20">
        <f>IFERROR(VLOOKUP(A3329,[2]webService!$A:$I,7,FALSE),0)</f>
        <v>0</v>
      </c>
      <c r="L3329" s="20">
        <f>IFERROR(VLOOKUP(A3329,[2]webService!$A:$I,8,FALSE),0)</f>
        <v>0</v>
      </c>
      <c r="M3329" s="28">
        <f>IFERROR(VLOOKUP(A3329,[2]webService!$A:$I,9,FALSE),0)</f>
        <v>0</v>
      </c>
      <c r="N3329" s="27">
        <f>IFERROR(VLOOKUP(A3329,[3]soaBnafar!$A:$G,2,FALSE),0)</f>
        <v>0</v>
      </c>
      <c r="O3329" s="20">
        <f>IFERROR(VLOOKUP(A3329,[3]soaBnafar!$A:$H,3,FALSE),0)</f>
        <v>0</v>
      </c>
      <c r="P3329" s="20">
        <f>IFERROR(VLOOKUP(A3329,[3]soaBnafar!$A:$G,4,FALSE),0)</f>
        <v>0</v>
      </c>
      <c r="Q3329" s="20">
        <f>IFERROR(VLOOKUP(A3329,[3]soaBnafar!$A:$G,5,FALSE),0)</f>
        <v>0</v>
      </c>
      <c r="R3329" s="20">
        <f>IFERROR(VLOOKUP(A3329,[3]soaBnafar!$A:$G,6,FALSE),0)</f>
        <v>0</v>
      </c>
      <c r="S3329" s="20">
        <f>IFERROR(VLOOKUP(A3329,[3]soaBnafar!$A:$G,7,FALSE),0)</f>
        <v>0</v>
      </c>
      <c r="T3329" s="32">
        <f t="shared" si="614"/>
        <v>0</v>
      </c>
      <c r="U3329" s="21">
        <f t="shared" si="615"/>
        <v>3522</v>
      </c>
      <c r="V3329" s="21">
        <f t="shared" si="616"/>
        <v>0</v>
      </c>
      <c r="W3329" s="21">
        <f t="shared" si="617"/>
        <v>2781</v>
      </c>
      <c r="X3329" s="21">
        <f t="shared" si="618"/>
        <v>0</v>
      </c>
      <c r="Y3329" s="33">
        <f t="shared" si="619"/>
        <v>0</v>
      </c>
      <c r="Z3329" s="4" t="str">
        <f t="shared" si="620"/>
        <v>Não</v>
      </c>
      <c r="AA3329" s="4" t="str">
        <f t="shared" si="621"/>
        <v>Sim</v>
      </c>
      <c r="AB3329" s="4" t="str">
        <f t="shared" si="622"/>
        <v>Não</v>
      </c>
      <c r="AC3329" s="4" t="str">
        <f t="shared" si="623"/>
        <v>Sim</v>
      </c>
      <c r="AD3329" s="4" t="str">
        <f t="shared" si="624"/>
        <v>Não</v>
      </c>
      <c r="AE3329" s="30" t="str">
        <f t="shared" si="625"/>
        <v>Não</v>
      </c>
    </row>
    <row r="3330" spans="1:31" x14ac:dyDescent="0.25">
      <c r="A3330" s="23">
        <v>510523</v>
      </c>
      <c r="B3330" s="27">
        <f>IFERROR(VLOOKUP(A3330,[1]Monitoramento_Base_somente_disp!$A:$L,5,FALSE),0)</f>
        <v>61550</v>
      </c>
      <c r="C3330" s="20">
        <f>IFERROR(VLOOKUP(A3330,[1]Monitoramento_Base_somente_disp!$A:$L,6,FALSE),0)</f>
        <v>15072860</v>
      </c>
      <c r="D3330" s="20">
        <f>IFERROR(VLOOKUP(A3330,[1]Monitoramento_Base_somente_disp!$A:$L,7,FALSE),0)</f>
        <v>34628</v>
      </c>
      <c r="E3330" s="20">
        <f>IFERROR(VLOOKUP(A3330,[1]Monitoramento_Base_somente_disp!$A:$L,8,FALSE),0)</f>
        <v>6813225</v>
      </c>
      <c r="F3330" s="20">
        <f>IFERROR(VLOOKUP(A3330,[1]Monitoramento_Base_somente_disp!$A:$L,9,FALSE),0)</f>
        <v>0</v>
      </c>
      <c r="G3330" s="28">
        <f>IFERROR(VLOOKUP(A3330,[1]Monitoramento_Base_somente_disp!$A:$L,10,FALSE),0)</f>
        <v>0</v>
      </c>
      <c r="H3330" s="27">
        <f>IFERROR(VLOOKUP(A3330,[2]webService!$A:$I,4,FALSE),0)</f>
        <v>0</v>
      </c>
      <c r="I3330" s="20">
        <f>IFERROR(VLOOKUP(A3330,[2]webService!$A:$II,5,FALSE),0)</f>
        <v>0</v>
      </c>
      <c r="J3330" s="20">
        <f>IFERROR(VLOOKUP(A3330,[2]webService!$A:$I,6,FALSE),0)</f>
        <v>0</v>
      </c>
      <c r="K3330" s="20">
        <f>IFERROR(VLOOKUP(A3330,[2]webService!$A:$I,7,FALSE),0)</f>
        <v>0</v>
      </c>
      <c r="L3330" s="20">
        <f>IFERROR(VLOOKUP(A3330,[2]webService!$A:$I,8,FALSE),0)</f>
        <v>0</v>
      </c>
      <c r="M3330" s="28">
        <f>IFERROR(VLOOKUP(A3330,[2]webService!$A:$I,9,FALSE),0)</f>
        <v>0</v>
      </c>
      <c r="N3330" s="27">
        <f>IFERROR(VLOOKUP(A3330,[3]soaBnafar!$A:$G,2,FALSE),0)</f>
        <v>0</v>
      </c>
      <c r="O3330" s="20">
        <f>IFERROR(VLOOKUP(A3330,[3]soaBnafar!$A:$H,3,FALSE),0)</f>
        <v>0</v>
      </c>
      <c r="P3330" s="20">
        <f>IFERROR(VLOOKUP(A3330,[3]soaBnafar!$A:$G,4,FALSE),0)</f>
        <v>0</v>
      </c>
      <c r="Q3330" s="20">
        <f>IFERROR(VLOOKUP(A3330,[3]soaBnafar!$A:$G,5,FALSE),0)</f>
        <v>0</v>
      </c>
      <c r="R3330" s="20">
        <f>IFERROR(VLOOKUP(A3330,[3]soaBnafar!$A:$G,6,FALSE),0)</f>
        <v>0</v>
      </c>
      <c r="S3330" s="20">
        <f>IFERROR(VLOOKUP(A3330,[3]soaBnafar!$A:$G,7,FALSE),0)</f>
        <v>0</v>
      </c>
      <c r="T3330" s="32">
        <f t="shared" si="614"/>
        <v>61550</v>
      </c>
      <c r="U3330" s="21">
        <f t="shared" si="615"/>
        <v>15072860</v>
      </c>
      <c r="V3330" s="21">
        <f t="shared" si="616"/>
        <v>34628</v>
      </c>
      <c r="W3330" s="21">
        <f t="shared" si="617"/>
        <v>6813225</v>
      </c>
      <c r="X3330" s="21">
        <f t="shared" si="618"/>
        <v>0</v>
      </c>
      <c r="Y3330" s="33">
        <f t="shared" si="619"/>
        <v>0</v>
      </c>
      <c r="Z3330" s="4" t="str">
        <f t="shared" si="620"/>
        <v>Sim</v>
      </c>
      <c r="AA3330" s="4" t="str">
        <f t="shared" si="621"/>
        <v>Sim</v>
      </c>
      <c r="AB3330" s="4" t="str">
        <f t="shared" si="622"/>
        <v>Sim</v>
      </c>
      <c r="AC3330" s="4" t="str">
        <f t="shared" si="623"/>
        <v>Sim</v>
      </c>
      <c r="AD3330" s="4" t="str">
        <f t="shared" si="624"/>
        <v>Não</v>
      </c>
      <c r="AE3330" s="30" t="str">
        <f t="shared" si="625"/>
        <v>Não</v>
      </c>
    </row>
    <row r="3331" spans="1:31" x14ac:dyDescent="0.25">
      <c r="A3331" s="23">
        <v>510530</v>
      </c>
      <c r="B3331" s="27">
        <f>IFERROR(VLOOKUP(A3331,[1]Monitoramento_Base_somente_disp!$A:$L,5,FALSE),0)</f>
        <v>30908</v>
      </c>
      <c r="C3331" s="20">
        <f>IFERROR(VLOOKUP(A3331,[1]Monitoramento_Base_somente_disp!$A:$L,6,FALSE),0)</f>
        <v>9496097</v>
      </c>
      <c r="D3331" s="20">
        <f>IFERROR(VLOOKUP(A3331,[1]Monitoramento_Base_somente_disp!$A:$L,7,FALSE),0)</f>
        <v>11063</v>
      </c>
      <c r="E3331" s="20">
        <f>IFERROR(VLOOKUP(A3331,[1]Monitoramento_Base_somente_disp!$A:$L,8,FALSE),0)</f>
        <v>5380327</v>
      </c>
      <c r="F3331" s="20">
        <f>IFERROR(VLOOKUP(A3331,[1]Monitoramento_Base_somente_disp!$A:$L,9,FALSE),0)</f>
        <v>0</v>
      </c>
      <c r="G3331" s="28">
        <f>IFERROR(VLOOKUP(A3331,[1]Monitoramento_Base_somente_disp!$A:$L,10,FALSE),0)</f>
        <v>0</v>
      </c>
      <c r="H3331" s="27">
        <f>IFERROR(VLOOKUP(A3331,[2]webService!$A:$I,4,FALSE),0)</f>
        <v>0</v>
      </c>
      <c r="I3331" s="20">
        <f>IFERROR(VLOOKUP(A3331,[2]webService!$A:$II,5,FALSE),0)</f>
        <v>0</v>
      </c>
      <c r="J3331" s="20">
        <f>IFERROR(VLOOKUP(A3331,[2]webService!$A:$I,6,FALSE),0)</f>
        <v>0</v>
      </c>
      <c r="K3331" s="20">
        <f>IFERROR(VLOOKUP(A3331,[2]webService!$A:$I,7,FALSE),0)</f>
        <v>0</v>
      </c>
      <c r="L3331" s="20">
        <f>IFERROR(VLOOKUP(A3331,[2]webService!$A:$I,8,FALSE),0)</f>
        <v>0</v>
      </c>
      <c r="M3331" s="28">
        <f>IFERROR(VLOOKUP(A3331,[2]webService!$A:$I,9,FALSE),0)</f>
        <v>0</v>
      </c>
      <c r="N3331" s="27">
        <f>IFERROR(VLOOKUP(A3331,[3]soaBnafar!$A:$G,2,FALSE),0)</f>
        <v>0</v>
      </c>
      <c r="O3331" s="20">
        <f>IFERROR(VLOOKUP(A3331,[3]soaBnafar!$A:$H,3,FALSE),0)</f>
        <v>0</v>
      </c>
      <c r="P3331" s="20">
        <f>IFERROR(VLOOKUP(A3331,[3]soaBnafar!$A:$G,4,FALSE),0)</f>
        <v>0</v>
      </c>
      <c r="Q3331" s="20">
        <f>IFERROR(VLOOKUP(A3331,[3]soaBnafar!$A:$G,5,FALSE),0)</f>
        <v>0</v>
      </c>
      <c r="R3331" s="20">
        <f>IFERROR(VLOOKUP(A3331,[3]soaBnafar!$A:$G,6,FALSE),0)</f>
        <v>0</v>
      </c>
      <c r="S3331" s="20">
        <f>IFERROR(VLOOKUP(A3331,[3]soaBnafar!$A:$G,7,FALSE),0)</f>
        <v>0</v>
      </c>
      <c r="T3331" s="32">
        <f t="shared" si="614"/>
        <v>30908</v>
      </c>
      <c r="U3331" s="21">
        <f t="shared" si="615"/>
        <v>9496097</v>
      </c>
      <c r="V3331" s="21">
        <f t="shared" si="616"/>
        <v>11063</v>
      </c>
      <c r="W3331" s="21">
        <f t="shared" si="617"/>
        <v>5380327</v>
      </c>
      <c r="X3331" s="21">
        <f t="shared" si="618"/>
        <v>0</v>
      </c>
      <c r="Y3331" s="33">
        <f t="shared" si="619"/>
        <v>0</v>
      </c>
      <c r="Z3331" s="4" t="str">
        <f t="shared" si="620"/>
        <v>Sim</v>
      </c>
      <c r="AA3331" s="4" t="str">
        <f t="shared" si="621"/>
        <v>Sim</v>
      </c>
      <c r="AB3331" s="4" t="str">
        <f t="shared" si="622"/>
        <v>Sim</v>
      </c>
      <c r="AC3331" s="4" t="str">
        <f t="shared" si="623"/>
        <v>Sim</v>
      </c>
      <c r="AD3331" s="4" t="str">
        <f t="shared" si="624"/>
        <v>Não</v>
      </c>
      <c r="AE3331" s="30" t="str">
        <f t="shared" si="625"/>
        <v>Não</v>
      </c>
    </row>
    <row r="3332" spans="1:31" x14ac:dyDescent="0.25">
      <c r="A3332" s="23">
        <v>510550</v>
      </c>
      <c r="B3332" s="27">
        <f>IFERROR(VLOOKUP(A3332,[1]Monitoramento_Base_somente_disp!$A:$L,5,FALSE),0)</f>
        <v>0</v>
      </c>
      <c r="C3332" s="20">
        <f>IFERROR(VLOOKUP(A3332,[1]Monitoramento_Base_somente_disp!$A:$L,6,FALSE),0)</f>
        <v>882616</v>
      </c>
      <c r="D3332" s="20">
        <f>IFERROR(VLOOKUP(A3332,[1]Monitoramento_Base_somente_disp!$A:$L,7,FALSE),0)</f>
        <v>0</v>
      </c>
      <c r="E3332" s="20">
        <f>IFERROR(VLOOKUP(A3332,[1]Monitoramento_Base_somente_disp!$A:$L,8,FALSE),0)</f>
        <v>441308</v>
      </c>
      <c r="F3332" s="20">
        <f>IFERROR(VLOOKUP(A3332,[1]Monitoramento_Base_somente_disp!$A:$L,9,FALSE),0)</f>
        <v>0</v>
      </c>
      <c r="G3332" s="28">
        <f>IFERROR(VLOOKUP(A3332,[1]Monitoramento_Base_somente_disp!$A:$L,10,FALSE),0)</f>
        <v>0</v>
      </c>
      <c r="H3332" s="27">
        <f>IFERROR(VLOOKUP(A3332,[2]webService!$A:$I,4,FALSE),0)</f>
        <v>14349</v>
      </c>
      <c r="I3332" s="20">
        <f>IFERROR(VLOOKUP(A3332,[2]webService!$A:$II,5,FALSE),0)</f>
        <v>210075</v>
      </c>
      <c r="J3332" s="20">
        <f>IFERROR(VLOOKUP(A3332,[2]webService!$A:$I,6,FALSE),0)</f>
        <v>0</v>
      </c>
      <c r="K3332" s="20">
        <f>IFERROR(VLOOKUP(A3332,[2]webService!$A:$I,7,FALSE),0)</f>
        <v>0</v>
      </c>
      <c r="L3332" s="20">
        <f>IFERROR(VLOOKUP(A3332,[2]webService!$A:$I,8,FALSE),0)</f>
        <v>0</v>
      </c>
      <c r="M3332" s="28">
        <f>IFERROR(VLOOKUP(A3332,[2]webService!$A:$I,9,FALSE),0)</f>
        <v>0</v>
      </c>
      <c r="N3332" s="27">
        <f>IFERROR(VLOOKUP(A3332,[3]soaBnafar!$A:$G,2,FALSE),0)</f>
        <v>0</v>
      </c>
      <c r="O3332" s="20">
        <f>IFERROR(VLOOKUP(A3332,[3]soaBnafar!$A:$H,3,FALSE),0)</f>
        <v>0</v>
      </c>
      <c r="P3332" s="20">
        <f>IFERROR(VLOOKUP(A3332,[3]soaBnafar!$A:$G,4,FALSE),0)</f>
        <v>0</v>
      </c>
      <c r="Q3332" s="20">
        <f>IFERROR(VLOOKUP(A3332,[3]soaBnafar!$A:$G,5,FALSE),0)</f>
        <v>0</v>
      </c>
      <c r="R3332" s="20">
        <f>IFERROR(VLOOKUP(A3332,[3]soaBnafar!$A:$G,6,FALSE),0)</f>
        <v>0</v>
      </c>
      <c r="S3332" s="20">
        <f>IFERROR(VLOOKUP(A3332,[3]soaBnafar!$A:$G,7,FALSE),0)</f>
        <v>0</v>
      </c>
      <c r="T3332" s="32">
        <f t="shared" si="614"/>
        <v>14349</v>
      </c>
      <c r="U3332" s="21">
        <f t="shared" si="615"/>
        <v>1092691</v>
      </c>
      <c r="V3332" s="21">
        <f t="shared" si="616"/>
        <v>0</v>
      </c>
      <c r="W3332" s="21">
        <f t="shared" si="617"/>
        <v>441308</v>
      </c>
      <c r="X3332" s="21">
        <f t="shared" si="618"/>
        <v>0</v>
      </c>
      <c r="Y3332" s="33">
        <f t="shared" si="619"/>
        <v>0</v>
      </c>
      <c r="Z3332" s="4" t="str">
        <f t="shared" si="620"/>
        <v>Sim</v>
      </c>
      <c r="AA3332" s="4" t="str">
        <f t="shared" si="621"/>
        <v>Sim</v>
      </c>
      <c r="AB3332" s="4" t="str">
        <f t="shared" si="622"/>
        <v>Não</v>
      </c>
      <c r="AC3332" s="4" t="str">
        <f t="shared" si="623"/>
        <v>Sim</v>
      </c>
      <c r="AD3332" s="4" t="str">
        <f t="shared" si="624"/>
        <v>Não</v>
      </c>
      <c r="AE3332" s="30" t="str">
        <f t="shared" si="625"/>
        <v>Não</v>
      </c>
    </row>
    <row r="3333" spans="1:31" x14ac:dyDescent="0.25">
      <c r="A3333" s="23">
        <v>510590</v>
      </c>
      <c r="B3333" s="27">
        <f>IFERROR(VLOOKUP(A3333,[1]Monitoramento_Base_somente_disp!$A:$L,5,FALSE),0)</f>
        <v>0</v>
      </c>
      <c r="C3333" s="20">
        <f>IFERROR(VLOOKUP(A3333,[1]Monitoramento_Base_somente_disp!$A:$L,6,FALSE),0)</f>
        <v>3250510</v>
      </c>
      <c r="D3333" s="20">
        <f>IFERROR(VLOOKUP(A3333,[1]Monitoramento_Base_somente_disp!$A:$L,7,FALSE),0)</f>
        <v>0</v>
      </c>
      <c r="E3333" s="20">
        <f>IFERROR(VLOOKUP(A3333,[1]Monitoramento_Base_somente_disp!$A:$L,8,FALSE),0)</f>
        <v>1641227</v>
      </c>
      <c r="F3333" s="20">
        <f>IFERROR(VLOOKUP(A3333,[1]Monitoramento_Base_somente_disp!$A:$L,9,FALSE),0)</f>
        <v>0</v>
      </c>
      <c r="G3333" s="28">
        <f>IFERROR(VLOOKUP(A3333,[1]Monitoramento_Base_somente_disp!$A:$L,10,FALSE),0)</f>
        <v>0</v>
      </c>
      <c r="H3333" s="27">
        <f>IFERROR(VLOOKUP(A3333,[2]webService!$A:$I,4,FALSE),0)</f>
        <v>60</v>
      </c>
      <c r="I3333" s="20">
        <f>IFERROR(VLOOKUP(A3333,[2]webService!$A:$II,5,FALSE),0)</f>
        <v>573845</v>
      </c>
      <c r="J3333" s="20">
        <f>IFERROR(VLOOKUP(A3333,[2]webService!$A:$I,6,FALSE),0)</f>
        <v>0</v>
      </c>
      <c r="K3333" s="20">
        <f>IFERROR(VLOOKUP(A3333,[2]webService!$A:$I,7,FALSE),0)</f>
        <v>0</v>
      </c>
      <c r="L3333" s="20">
        <f>IFERROR(VLOOKUP(A3333,[2]webService!$A:$I,8,FALSE),0)</f>
        <v>0</v>
      </c>
      <c r="M3333" s="28">
        <f>IFERROR(VLOOKUP(A3333,[2]webService!$A:$I,9,FALSE),0)</f>
        <v>0</v>
      </c>
      <c r="N3333" s="27">
        <f>IFERROR(VLOOKUP(A3333,[3]soaBnafar!$A:$G,2,FALSE),0)</f>
        <v>0</v>
      </c>
      <c r="O3333" s="20">
        <f>IFERROR(VLOOKUP(A3333,[3]soaBnafar!$A:$H,3,FALSE),0)</f>
        <v>0</v>
      </c>
      <c r="P3333" s="20">
        <f>IFERROR(VLOOKUP(A3333,[3]soaBnafar!$A:$G,4,FALSE),0)</f>
        <v>0</v>
      </c>
      <c r="Q3333" s="20">
        <f>IFERROR(VLOOKUP(A3333,[3]soaBnafar!$A:$G,5,FALSE),0)</f>
        <v>0</v>
      </c>
      <c r="R3333" s="20">
        <f>IFERROR(VLOOKUP(A3333,[3]soaBnafar!$A:$G,6,FALSE),0)</f>
        <v>0</v>
      </c>
      <c r="S3333" s="20">
        <f>IFERROR(VLOOKUP(A3333,[3]soaBnafar!$A:$G,7,FALSE),0)</f>
        <v>0</v>
      </c>
      <c r="T3333" s="32">
        <f t="shared" si="614"/>
        <v>60</v>
      </c>
      <c r="U3333" s="21">
        <f t="shared" si="615"/>
        <v>3824355</v>
      </c>
      <c r="V3333" s="21">
        <f t="shared" si="616"/>
        <v>0</v>
      </c>
      <c r="W3333" s="21">
        <f t="shared" si="617"/>
        <v>1641227</v>
      </c>
      <c r="X3333" s="21">
        <f t="shared" si="618"/>
        <v>0</v>
      </c>
      <c r="Y3333" s="33">
        <f t="shared" si="619"/>
        <v>0</v>
      </c>
      <c r="Z3333" s="4" t="str">
        <f t="shared" si="620"/>
        <v>Sim</v>
      </c>
      <c r="AA3333" s="4" t="str">
        <f t="shared" si="621"/>
        <v>Sim</v>
      </c>
      <c r="AB3333" s="4" t="str">
        <f t="shared" si="622"/>
        <v>Não</v>
      </c>
      <c r="AC3333" s="4" t="str">
        <f t="shared" si="623"/>
        <v>Sim</v>
      </c>
      <c r="AD3333" s="4" t="str">
        <f t="shared" si="624"/>
        <v>Não</v>
      </c>
      <c r="AE3333" s="30" t="str">
        <f t="shared" si="625"/>
        <v>Não</v>
      </c>
    </row>
    <row r="3334" spans="1:31" x14ac:dyDescent="0.25">
      <c r="A3334" s="23">
        <v>510610</v>
      </c>
      <c r="B3334" s="27">
        <f>IFERROR(VLOOKUP(A3334,[1]Monitoramento_Base_somente_disp!$A:$L,5,FALSE),0)</f>
        <v>128215</v>
      </c>
      <c r="C3334" s="20">
        <f>IFERROR(VLOOKUP(A3334,[1]Monitoramento_Base_somente_disp!$A:$L,6,FALSE),0)</f>
        <v>17875165</v>
      </c>
      <c r="D3334" s="20">
        <f>IFERROR(VLOOKUP(A3334,[1]Monitoramento_Base_somente_disp!$A:$L,7,FALSE),0)</f>
        <v>58752</v>
      </c>
      <c r="E3334" s="20">
        <f>IFERROR(VLOOKUP(A3334,[1]Monitoramento_Base_somente_disp!$A:$L,8,FALSE),0)</f>
        <v>8957790</v>
      </c>
      <c r="F3334" s="20">
        <f>IFERROR(VLOOKUP(A3334,[1]Monitoramento_Base_somente_disp!$A:$L,9,FALSE),0)</f>
        <v>0</v>
      </c>
      <c r="G3334" s="28">
        <f>IFERROR(VLOOKUP(A3334,[1]Monitoramento_Base_somente_disp!$A:$L,10,FALSE),0)</f>
        <v>0</v>
      </c>
      <c r="H3334" s="27">
        <f>IFERROR(VLOOKUP(A3334,[2]webService!$A:$I,4,FALSE),0)</f>
        <v>0</v>
      </c>
      <c r="I3334" s="20">
        <f>IFERROR(VLOOKUP(A3334,[2]webService!$A:$II,5,FALSE),0)</f>
        <v>0</v>
      </c>
      <c r="J3334" s="20">
        <f>IFERROR(VLOOKUP(A3334,[2]webService!$A:$I,6,FALSE),0)</f>
        <v>0</v>
      </c>
      <c r="K3334" s="20">
        <f>IFERROR(VLOOKUP(A3334,[2]webService!$A:$I,7,FALSE),0)</f>
        <v>0</v>
      </c>
      <c r="L3334" s="20">
        <f>IFERROR(VLOOKUP(A3334,[2]webService!$A:$I,8,FALSE),0)</f>
        <v>0</v>
      </c>
      <c r="M3334" s="28">
        <f>IFERROR(VLOOKUP(A3334,[2]webService!$A:$I,9,FALSE),0)</f>
        <v>0</v>
      </c>
      <c r="N3334" s="27">
        <f>IFERROR(VLOOKUP(A3334,[3]soaBnafar!$A:$G,2,FALSE),0)</f>
        <v>0</v>
      </c>
      <c r="O3334" s="20">
        <f>IFERROR(VLOOKUP(A3334,[3]soaBnafar!$A:$H,3,FALSE),0)</f>
        <v>0</v>
      </c>
      <c r="P3334" s="20">
        <f>IFERROR(VLOOKUP(A3334,[3]soaBnafar!$A:$G,4,FALSE),0)</f>
        <v>0</v>
      </c>
      <c r="Q3334" s="20">
        <f>IFERROR(VLOOKUP(A3334,[3]soaBnafar!$A:$G,5,FALSE),0)</f>
        <v>0</v>
      </c>
      <c r="R3334" s="20">
        <f>IFERROR(VLOOKUP(A3334,[3]soaBnafar!$A:$G,6,FALSE),0)</f>
        <v>0</v>
      </c>
      <c r="S3334" s="20">
        <f>IFERROR(VLOOKUP(A3334,[3]soaBnafar!$A:$G,7,FALSE),0)</f>
        <v>0</v>
      </c>
      <c r="T3334" s="32">
        <f t="shared" ref="T3334:T3397" si="626">B3334+H3334+N3334</f>
        <v>128215</v>
      </c>
      <c r="U3334" s="21">
        <f t="shared" ref="U3334:U3397" si="627">C3334+I3334+O3334</f>
        <v>17875165</v>
      </c>
      <c r="V3334" s="21">
        <f t="shared" ref="V3334:V3397" si="628">D3334+J3334+P3334</f>
        <v>58752</v>
      </c>
      <c r="W3334" s="21">
        <f t="shared" ref="W3334:W3397" si="629">E3334+K3334+Q3334</f>
        <v>8957790</v>
      </c>
      <c r="X3334" s="21">
        <f t="shared" ref="X3334:X3397" si="630">F3334+L3334+R3334</f>
        <v>0</v>
      </c>
      <c r="Y3334" s="33">
        <f t="shared" ref="Y3334:Y3397" si="631">G3334+M3334+S3334</f>
        <v>0</v>
      </c>
      <c r="Z3334" s="4" t="str">
        <f t="shared" ref="Z3334:Z3397" si="632">IF(T3334=0,"Não","Sim")</f>
        <v>Sim</v>
      </c>
      <c r="AA3334" s="4" t="str">
        <f t="shared" ref="AA3334:AA3397" si="633">IF(U3334=0,"Não","Sim")</f>
        <v>Sim</v>
      </c>
      <c r="AB3334" s="4" t="str">
        <f t="shared" ref="AB3334:AB3397" si="634">IF(V3334=0,"Não","Sim")</f>
        <v>Sim</v>
      </c>
      <c r="AC3334" s="4" t="str">
        <f t="shared" ref="AC3334:AC3397" si="635">IF(W3334=0,"Não","Sim")</f>
        <v>Sim</v>
      </c>
      <c r="AD3334" s="4" t="str">
        <f t="shared" ref="AD3334:AD3397" si="636">IF(X3334=0,"Não","Sim")</f>
        <v>Não</v>
      </c>
      <c r="AE3334" s="30" t="str">
        <f t="shared" ref="AE3334:AE3397" si="637">IF(Y3334=0,"Não","Sim")</f>
        <v>Não</v>
      </c>
    </row>
    <row r="3335" spans="1:31" x14ac:dyDescent="0.25">
      <c r="A3335" s="23">
        <v>510615</v>
      </c>
      <c r="B3335" s="27">
        <f>IFERROR(VLOOKUP(A3335,[1]Monitoramento_Base_somente_disp!$A:$L,5,FALSE),0)</f>
        <v>7140</v>
      </c>
      <c r="C3335" s="20">
        <f>IFERROR(VLOOKUP(A3335,[1]Monitoramento_Base_somente_disp!$A:$L,6,FALSE),0)</f>
        <v>15849660</v>
      </c>
      <c r="D3335" s="20">
        <f>IFERROR(VLOOKUP(A3335,[1]Monitoramento_Base_somente_disp!$A:$L,7,FALSE),0)</f>
        <v>8054</v>
      </c>
      <c r="E3335" s="20">
        <f>IFERROR(VLOOKUP(A3335,[1]Monitoramento_Base_somente_disp!$A:$L,8,FALSE),0)</f>
        <v>7684244</v>
      </c>
      <c r="F3335" s="20">
        <f>IFERROR(VLOOKUP(A3335,[1]Monitoramento_Base_somente_disp!$A:$L,9,FALSE),0)</f>
        <v>0</v>
      </c>
      <c r="G3335" s="28">
        <f>IFERROR(VLOOKUP(A3335,[1]Monitoramento_Base_somente_disp!$A:$L,10,FALSE),0)</f>
        <v>0</v>
      </c>
      <c r="H3335" s="27">
        <f>IFERROR(VLOOKUP(A3335,[2]webService!$A:$I,4,FALSE),0)</f>
        <v>0</v>
      </c>
      <c r="I3335" s="20">
        <f>IFERROR(VLOOKUP(A3335,[2]webService!$A:$II,5,FALSE),0)</f>
        <v>0</v>
      </c>
      <c r="J3335" s="20">
        <f>IFERROR(VLOOKUP(A3335,[2]webService!$A:$I,6,FALSE),0)</f>
        <v>0</v>
      </c>
      <c r="K3335" s="20">
        <f>IFERROR(VLOOKUP(A3335,[2]webService!$A:$I,7,FALSE),0)</f>
        <v>0</v>
      </c>
      <c r="L3335" s="20">
        <f>IFERROR(VLOOKUP(A3335,[2]webService!$A:$I,8,FALSE),0)</f>
        <v>0</v>
      </c>
      <c r="M3335" s="28">
        <f>IFERROR(VLOOKUP(A3335,[2]webService!$A:$I,9,FALSE),0)</f>
        <v>0</v>
      </c>
      <c r="N3335" s="27">
        <f>IFERROR(VLOOKUP(A3335,[3]soaBnafar!$A:$G,2,FALSE),0)</f>
        <v>0</v>
      </c>
      <c r="O3335" s="20">
        <f>IFERROR(VLOOKUP(A3335,[3]soaBnafar!$A:$H,3,FALSE),0)</f>
        <v>0</v>
      </c>
      <c r="P3335" s="20">
        <f>IFERROR(VLOOKUP(A3335,[3]soaBnafar!$A:$G,4,FALSE),0)</f>
        <v>0</v>
      </c>
      <c r="Q3335" s="20">
        <f>IFERROR(VLOOKUP(A3335,[3]soaBnafar!$A:$G,5,FALSE),0)</f>
        <v>0</v>
      </c>
      <c r="R3335" s="20">
        <f>IFERROR(VLOOKUP(A3335,[3]soaBnafar!$A:$G,6,FALSE),0)</f>
        <v>0</v>
      </c>
      <c r="S3335" s="20">
        <f>IFERROR(VLOOKUP(A3335,[3]soaBnafar!$A:$G,7,FALSE),0)</f>
        <v>0</v>
      </c>
      <c r="T3335" s="32">
        <f t="shared" si="626"/>
        <v>7140</v>
      </c>
      <c r="U3335" s="21">
        <f t="shared" si="627"/>
        <v>15849660</v>
      </c>
      <c r="V3335" s="21">
        <f t="shared" si="628"/>
        <v>8054</v>
      </c>
      <c r="W3335" s="21">
        <f t="shared" si="629"/>
        <v>7684244</v>
      </c>
      <c r="X3335" s="21">
        <f t="shared" si="630"/>
        <v>0</v>
      </c>
      <c r="Y3335" s="33">
        <f t="shared" si="631"/>
        <v>0</v>
      </c>
      <c r="Z3335" s="4" t="str">
        <f t="shared" si="632"/>
        <v>Sim</v>
      </c>
      <c r="AA3335" s="4" t="str">
        <f t="shared" si="633"/>
        <v>Sim</v>
      </c>
      <c r="AB3335" s="4" t="str">
        <f t="shared" si="634"/>
        <v>Sim</v>
      </c>
      <c r="AC3335" s="4" t="str">
        <f t="shared" si="635"/>
        <v>Sim</v>
      </c>
      <c r="AD3335" s="4" t="str">
        <f t="shared" si="636"/>
        <v>Não</v>
      </c>
      <c r="AE3335" s="30" t="str">
        <f t="shared" si="637"/>
        <v>Não</v>
      </c>
    </row>
    <row r="3336" spans="1:31" x14ac:dyDescent="0.25">
      <c r="A3336" s="23">
        <v>510617</v>
      </c>
      <c r="B3336" s="27">
        <f>IFERROR(VLOOKUP(A3336,[1]Monitoramento_Base_somente_disp!$A:$L,5,FALSE),0)</f>
        <v>18818</v>
      </c>
      <c r="C3336" s="20">
        <f>IFERROR(VLOOKUP(A3336,[1]Monitoramento_Base_somente_disp!$A:$L,6,FALSE),0)</f>
        <v>1815791</v>
      </c>
      <c r="D3336" s="20">
        <f>IFERROR(VLOOKUP(A3336,[1]Monitoramento_Base_somente_disp!$A:$L,7,FALSE),0)</f>
        <v>10732</v>
      </c>
      <c r="E3336" s="20">
        <f>IFERROR(VLOOKUP(A3336,[1]Monitoramento_Base_somente_disp!$A:$L,8,FALSE),0)</f>
        <v>1605045</v>
      </c>
      <c r="F3336" s="20">
        <f>IFERROR(VLOOKUP(A3336,[1]Monitoramento_Base_somente_disp!$A:$L,9,FALSE),0)</f>
        <v>0</v>
      </c>
      <c r="G3336" s="28">
        <f>IFERROR(VLOOKUP(A3336,[1]Monitoramento_Base_somente_disp!$A:$L,10,FALSE),0)</f>
        <v>0</v>
      </c>
      <c r="H3336" s="27">
        <f>IFERROR(VLOOKUP(A3336,[2]webService!$A:$I,4,FALSE),0)</f>
        <v>0</v>
      </c>
      <c r="I3336" s="20">
        <f>IFERROR(VLOOKUP(A3336,[2]webService!$A:$II,5,FALSE),0)</f>
        <v>0</v>
      </c>
      <c r="J3336" s="20">
        <f>IFERROR(VLOOKUP(A3336,[2]webService!$A:$I,6,FALSE),0)</f>
        <v>0</v>
      </c>
      <c r="K3336" s="20">
        <f>IFERROR(VLOOKUP(A3336,[2]webService!$A:$I,7,FALSE),0)</f>
        <v>0</v>
      </c>
      <c r="L3336" s="20">
        <f>IFERROR(VLOOKUP(A3336,[2]webService!$A:$I,8,FALSE),0)</f>
        <v>0</v>
      </c>
      <c r="M3336" s="28">
        <f>IFERROR(VLOOKUP(A3336,[2]webService!$A:$I,9,FALSE),0)</f>
        <v>0</v>
      </c>
      <c r="N3336" s="27">
        <f>IFERROR(VLOOKUP(A3336,[3]soaBnafar!$A:$G,2,FALSE),0)</f>
        <v>0</v>
      </c>
      <c r="O3336" s="20">
        <f>IFERROR(VLOOKUP(A3336,[3]soaBnafar!$A:$H,3,FALSE),0)</f>
        <v>0</v>
      </c>
      <c r="P3336" s="20">
        <f>IFERROR(VLOOKUP(A3336,[3]soaBnafar!$A:$G,4,FALSE),0)</f>
        <v>0</v>
      </c>
      <c r="Q3336" s="20">
        <f>IFERROR(VLOOKUP(A3336,[3]soaBnafar!$A:$G,5,FALSE),0)</f>
        <v>0</v>
      </c>
      <c r="R3336" s="20">
        <f>IFERROR(VLOOKUP(A3336,[3]soaBnafar!$A:$G,6,FALSE),0)</f>
        <v>0</v>
      </c>
      <c r="S3336" s="20">
        <f>IFERROR(VLOOKUP(A3336,[3]soaBnafar!$A:$G,7,FALSE),0)</f>
        <v>0</v>
      </c>
      <c r="T3336" s="32">
        <f t="shared" si="626"/>
        <v>18818</v>
      </c>
      <c r="U3336" s="21">
        <f t="shared" si="627"/>
        <v>1815791</v>
      </c>
      <c r="V3336" s="21">
        <f t="shared" si="628"/>
        <v>10732</v>
      </c>
      <c r="W3336" s="21">
        <f t="shared" si="629"/>
        <v>1605045</v>
      </c>
      <c r="X3336" s="21">
        <f t="shared" si="630"/>
        <v>0</v>
      </c>
      <c r="Y3336" s="33">
        <f t="shared" si="631"/>
        <v>0</v>
      </c>
      <c r="Z3336" s="4" t="str">
        <f t="shared" si="632"/>
        <v>Sim</v>
      </c>
      <c r="AA3336" s="4" t="str">
        <f t="shared" si="633"/>
        <v>Sim</v>
      </c>
      <c r="AB3336" s="4" t="str">
        <f t="shared" si="634"/>
        <v>Sim</v>
      </c>
      <c r="AC3336" s="4" t="str">
        <f t="shared" si="635"/>
        <v>Sim</v>
      </c>
      <c r="AD3336" s="4" t="str">
        <f t="shared" si="636"/>
        <v>Não</v>
      </c>
      <c r="AE3336" s="30" t="str">
        <f t="shared" si="637"/>
        <v>Não</v>
      </c>
    </row>
    <row r="3337" spans="1:31" x14ac:dyDescent="0.25">
      <c r="A3337" s="23">
        <v>510618</v>
      </c>
      <c r="B3337" s="27">
        <f>IFERROR(VLOOKUP(A3337,[1]Monitoramento_Base_somente_disp!$A:$L,5,FALSE),0)</f>
        <v>33415</v>
      </c>
      <c r="C3337" s="20">
        <f>IFERROR(VLOOKUP(A3337,[1]Monitoramento_Base_somente_disp!$A:$L,6,FALSE),0)</f>
        <v>11410616</v>
      </c>
      <c r="D3337" s="20">
        <f>IFERROR(VLOOKUP(A3337,[1]Monitoramento_Base_somente_disp!$A:$L,7,FALSE),0)</f>
        <v>46101</v>
      </c>
      <c r="E3337" s="20">
        <f>IFERROR(VLOOKUP(A3337,[1]Monitoramento_Base_somente_disp!$A:$L,8,FALSE),0)</f>
        <v>5100203</v>
      </c>
      <c r="F3337" s="20">
        <f>IFERROR(VLOOKUP(A3337,[1]Monitoramento_Base_somente_disp!$A:$L,9,FALSE),0)</f>
        <v>0</v>
      </c>
      <c r="G3337" s="28">
        <f>IFERROR(VLOOKUP(A3337,[1]Monitoramento_Base_somente_disp!$A:$L,10,FALSE),0)</f>
        <v>0</v>
      </c>
      <c r="H3337" s="27">
        <f>IFERROR(VLOOKUP(A3337,[2]webService!$A:$I,4,FALSE),0)</f>
        <v>0</v>
      </c>
      <c r="I3337" s="20">
        <f>IFERROR(VLOOKUP(A3337,[2]webService!$A:$II,5,FALSE),0)</f>
        <v>0</v>
      </c>
      <c r="J3337" s="20">
        <f>IFERROR(VLOOKUP(A3337,[2]webService!$A:$I,6,FALSE),0)</f>
        <v>0</v>
      </c>
      <c r="K3337" s="20">
        <f>IFERROR(VLOOKUP(A3337,[2]webService!$A:$I,7,FALSE),0)</f>
        <v>0</v>
      </c>
      <c r="L3337" s="20">
        <f>IFERROR(VLOOKUP(A3337,[2]webService!$A:$I,8,FALSE),0)</f>
        <v>0</v>
      </c>
      <c r="M3337" s="28">
        <f>IFERROR(VLOOKUP(A3337,[2]webService!$A:$I,9,FALSE),0)</f>
        <v>0</v>
      </c>
      <c r="N3337" s="27">
        <f>IFERROR(VLOOKUP(A3337,[3]soaBnafar!$A:$G,2,FALSE),0)</f>
        <v>0</v>
      </c>
      <c r="O3337" s="20">
        <f>IFERROR(VLOOKUP(A3337,[3]soaBnafar!$A:$H,3,FALSE),0)</f>
        <v>0</v>
      </c>
      <c r="P3337" s="20">
        <f>IFERROR(VLOOKUP(A3337,[3]soaBnafar!$A:$G,4,FALSE),0)</f>
        <v>0</v>
      </c>
      <c r="Q3337" s="20">
        <f>IFERROR(VLOOKUP(A3337,[3]soaBnafar!$A:$G,5,FALSE),0)</f>
        <v>0</v>
      </c>
      <c r="R3337" s="20">
        <f>IFERROR(VLOOKUP(A3337,[3]soaBnafar!$A:$G,6,FALSE),0)</f>
        <v>0</v>
      </c>
      <c r="S3337" s="20">
        <f>IFERROR(VLOOKUP(A3337,[3]soaBnafar!$A:$G,7,FALSE),0)</f>
        <v>0</v>
      </c>
      <c r="T3337" s="32">
        <f t="shared" si="626"/>
        <v>33415</v>
      </c>
      <c r="U3337" s="21">
        <f t="shared" si="627"/>
        <v>11410616</v>
      </c>
      <c r="V3337" s="21">
        <f t="shared" si="628"/>
        <v>46101</v>
      </c>
      <c r="W3337" s="21">
        <f t="shared" si="629"/>
        <v>5100203</v>
      </c>
      <c r="X3337" s="21">
        <f t="shared" si="630"/>
        <v>0</v>
      </c>
      <c r="Y3337" s="33">
        <f t="shared" si="631"/>
        <v>0</v>
      </c>
      <c r="Z3337" s="4" t="str">
        <f t="shared" si="632"/>
        <v>Sim</v>
      </c>
      <c r="AA3337" s="4" t="str">
        <f t="shared" si="633"/>
        <v>Sim</v>
      </c>
      <c r="AB3337" s="4" t="str">
        <f t="shared" si="634"/>
        <v>Sim</v>
      </c>
      <c r="AC3337" s="4" t="str">
        <f t="shared" si="635"/>
        <v>Sim</v>
      </c>
      <c r="AD3337" s="4" t="str">
        <f t="shared" si="636"/>
        <v>Não</v>
      </c>
      <c r="AE3337" s="30" t="str">
        <f t="shared" si="637"/>
        <v>Não</v>
      </c>
    </row>
    <row r="3338" spans="1:31" x14ac:dyDescent="0.25">
      <c r="A3338" s="23">
        <v>510620</v>
      </c>
      <c r="B3338" s="27">
        <f>IFERROR(VLOOKUP(A3338,[1]Monitoramento_Base_somente_disp!$A:$L,5,FALSE),0)</f>
        <v>0</v>
      </c>
      <c r="C3338" s="20">
        <f>IFERROR(VLOOKUP(A3338,[1]Monitoramento_Base_somente_disp!$A:$L,6,FALSE),0)</f>
        <v>0</v>
      </c>
      <c r="D3338" s="20">
        <f>IFERROR(VLOOKUP(A3338,[1]Monitoramento_Base_somente_disp!$A:$L,7,FALSE),0)</f>
        <v>0</v>
      </c>
      <c r="E3338" s="20">
        <f>IFERROR(VLOOKUP(A3338,[1]Monitoramento_Base_somente_disp!$A:$L,8,FALSE),0)</f>
        <v>0</v>
      </c>
      <c r="F3338" s="20">
        <f>IFERROR(VLOOKUP(A3338,[1]Monitoramento_Base_somente_disp!$A:$L,9,FALSE),0)</f>
        <v>0</v>
      </c>
      <c r="G3338" s="28">
        <f>IFERROR(VLOOKUP(A3338,[1]Monitoramento_Base_somente_disp!$A:$L,10,FALSE),0)</f>
        <v>0</v>
      </c>
      <c r="H3338" s="27">
        <f>IFERROR(VLOOKUP(A3338,[2]webService!$A:$I,4,FALSE),0)</f>
        <v>0</v>
      </c>
      <c r="I3338" s="20">
        <f>IFERROR(VLOOKUP(A3338,[2]webService!$A:$II,5,FALSE),0)</f>
        <v>0</v>
      </c>
      <c r="J3338" s="20">
        <f>IFERROR(VLOOKUP(A3338,[2]webService!$A:$I,6,FALSE),0)</f>
        <v>0</v>
      </c>
      <c r="K3338" s="20">
        <f>IFERROR(VLOOKUP(A3338,[2]webService!$A:$I,7,FALSE),0)</f>
        <v>0</v>
      </c>
      <c r="L3338" s="20">
        <f>IFERROR(VLOOKUP(A3338,[2]webService!$A:$I,8,FALSE),0)</f>
        <v>0</v>
      </c>
      <c r="M3338" s="28">
        <f>IFERROR(VLOOKUP(A3338,[2]webService!$A:$I,9,FALSE),0)</f>
        <v>0</v>
      </c>
      <c r="N3338" s="27">
        <f>IFERROR(VLOOKUP(A3338,[3]soaBnafar!$A:$G,2,FALSE),0)</f>
        <v>0</v>
      </c>
      <c r="O3338" s="20">
        <f>IFERROR(VLOOKUP(A3338,[3]soaBnafar!$A:$H,3,FALSE),0)</f>
        <v>0</v>
      </c>
      <c r="P3338" s="20">
        <f>IFERROR(VLOOKUP(A3338,[3]soaBnafar!$A:$G,4,FALSE),0)</f>
        <v>0</v>
      </c>
      <c r="Q3338" s="20">
        <f>IFERROR(VLOOKUP(A3338,[3]soaBnafar!$A:$G,5,FALSE),0)</f>
        <v>0</v>
      </c>
      <c r="R3338" s="20">
        <f>IFERROR(VLOOKUP(A3338,[3]soaBnafar!$A:$G,6,FALSE),0)</f>
        <v>0</v>
      </c>
      <c r="S3338" s="20">
        <f>IFERROR(VLOOKUP(A3338,[3]soaBnafar!$A:$G,7,FALSE),0)</f>
        <v>0</v>
      </c>
      <c r="T3338" s="32">
        <f t="shared" si="626"/>
        <v>0</v>
      </c>
      <c r="U3338" s="21">
        <f t="shared" si="627"/>
        <v>0</v>
      </c>
      <c r="V3338" s="21">
        <f t="shared" si="628"/>
        <v>0</v>
      </c>
      <c r="W3338" s="21">
        <f t="shared" si="629"/>
        <v>0</v>
      </c>
      <c r="X3338" s="21">
        <f t="shared" si="630"/>
        <v>0</v>
      </c>
      <c r="Y3338" s="33">
        <f t="shared" si="631"/>
        <v>0</v>
      </c>
      <c r="Z3338" s="4" t="str">
        <f t="shared" si="632"/>
        <v>Não</v>
      </c>
      <c r="AA3338" s="4" t="str">
        <f t="shared" si="633"/>
        <v>Não</v>
      </c>
      <c r="AB3338" s="4" t="str">
        <f t="shared" si="634"/>
        <v>Não</v>
      </c>
      <c r="AC3338" s="4" t="str">
        <f t="shared" si="635"/>
        <v>Não</v>
      </c>
      <c r="AD3338" s="4" t="str">
        <f t="shared" si="636"/>
        <v>Não</v>
      </c>
      <c r="AE3338" s="30" t="str">
        <f t="shared" si="637"/>
        <v>Não</v>
      </c>
    </row>
    <row r="3339" spans="1:31" x14ac:dyDescent="0.25">
      <c r="A3339" s="23">
        <v>510623</v>
      </c>
      <c r="B3339" s="27">
        <f>IFERROR(VLOOKUP(A3339,[1]Monitoramento_Base_somente_disp!$A:$L,5,FALSE),0)</f>
        <v>0</v>
      </c>
      <c r="C3339" s="20">
        <f>IFERROR(VLOOKUP(A3339,[1]Monitoramento_Base_somente_disp!$A:$L,6,FALSE),0)</f>
        <v>0</v>
      </c>
      <c r="D3339" s="20">
        <f>IFERROR(VLOOKUP(A3339,[1]Monitoramento_Base_somente_disp!$A:$L,7,FALSE),0)</f>
        <v>0</v>
      </c>
      <c r="E3339" s="20">
        <f>IFERROR(VLOOKUP(A3339,[1]Monitoramento_Base_somente_disp!$A:$L,8,FALSE),0)</f>
        <v>0</v>
      </c>
      <c r="F3339" s="20">
        <f>IFERROR(VLOOKUP(A3339,[1]Monitoramento_Base_somente_disp!$A:$L,9,FALSE),0)</f>
        <v>0</v>
      </c>
      <c r="G3339" s="28">
        <f>IFERROR(VLOOKUP(A3339,[1]Monitoramento_Base_somente_disp!$A:$L,10,FALSE),0)</f>
        <v>0</v>
      </c>
      <c r="H3339" s="27">
        <f>IFERROR(VLOOKUP(A3339,[2]webService!$A:$I,4,FALSE),0)</f>
        <v>0</v>
      </c>
      <c r="I3339" s="20">
        <f>IFERROR(VLOOKUP(A3339,[2]webService!$A:$II,5,FALSE),0)</f>
        <v>0</v>
      </c>
      <c r="J3339" s="20">
        <f>IFERROR(VLOOKUP(A3339,[2]webService!$A:$I,6,FALSE),0)</f>
        <v>0</v>
      </c>
      <c r="K3339" s="20">
        <f>IFERROR(VLOOKUP(A3339,[2]webService!$A:$I,7,FALSE),0)</f>
        <v>0</v>
      </c>
      <c r="L3339" s="20">
        <f>IFERROR(VLOOKUP(A3339,[2]webService!$A:$I,8,FALSE),0)</f>
        <v>0</v>
      </c>
      <c r="M3339" s="28">
        <f>IFERROR(VLOOKUP(A3339,[2]webService!$A:$I,9,FALSE),0)</f>
        <v>0</v>
      </c>
      <c r="N3339" s="27">
        <f>IFERROR(VLOOKUP(A3339,[3]soaBnafar!$A:$G,2,FALSE),0)</f>
        <v>0</v>
      </c>
      <c r="O3339" s="20">
        <f>IFERROR(VLOOKUP(A3339,[3]soaBnafar!$A:$H,3,FALSE),0)</f>
        <v>0</v>
      </c>
      <c r="P3339" s="20">
        <f>IFERROR(VLOOKUP(A3339,[3]soaBnafar!$A:$G,4,FALSE),0)</f>
        <v>0</v>
      </c>
      <c r="Q3339" s="20">
        <f>IFERROR(VLOOKUP(A3339,[3]soaBnafar!$A:$G,5,FALSE),0)</f>
        <v>0</v>
      </c>
      <c r="R3339" s="20">
        <f>IFERROR(VLOOKUP(A3339,[3]soaBnafar!$A:$G,6,FALSE),0)</f>
        <v>0</v>
      </c>
      <c r="S3339" s="20">
        <f>IFERROR(VLOOKUP(A3339,[3]soaBnafar!$A:$G,7,FALSE),0)</f>
        <v>0</v>
      </c>
      <c r="T3339" s="32">
        <f t="shared" si="626"/>
        <v>0</v>
      </c>
      <c r="U3339" s="21">
        <f t="shared" si="627"/>
        <v>0</v>
      </c>
      <c r="V3339" s="21">
        <f t="shared" si="628"/>
        <v>0</v>
      </c>
      <c r="W3339" s="21">
        <f t="shared" si="629"/>
        <v>0</v>
      </c>
      <c r="X3339" s="21">
        <f t="shared" si="630"/>
        <v>0</v>
      </c>
      <c r="Y3339" s="33">
        <f t="shared" si="631"/>
        <v>0</v>
      </c>
      <c r="Z3339" s="4" t="str">
        <f t="shared" si="632"/>
        <v>Não</v>
      </c>
      <c r="AA3339" s="4" t="str">
        <f t="shared" si="633"/>
        <v>Não</v>
      </c>
      <c r="AB3339" s="4" t="str">
        <f t="shared" si="634"/>
        <v>Não</v>
      </c>
      <c r="AC3339" s="4" t="str">
        <f t="shared" si="635"/>
        <v>Não</v>
      </c>
      <c r="AD3339" s="4" t="str">
        <f t="shared" si="636"/>
        <v>Não</v>
      </c>
      <c r="AE3339" s="30" t="str">
        <f t="shared" si="637"/>
        <v>Não</v>
      </c>
    </row>
    <row r="3340" spans="1:31" x14ac:dyDescent="0.25">
      <c r="A3340" s="23">
        <v>510624</v>
      </c>
      <c r="B3340" s="27">
        <f>IFERROR(VLOOKUP(A3340,[1]Monitoramento_Base_somente_disp!$A:$L,5,FALSE),0)</f>
        <v>0</v>
      </c>
      <c r="C3340" s="20">
        <f>IFERROR(VLOOKUP(A3340,[1]Monitoramento_Base_somente_disp!$A:$L,6,FALSE),0)</f>
        <v>0</v>
      </c>
      <c r="D3340" s="20">
        <f>IFERROR(VLOOKUP(A3340,[1]Monitoramento_Base_somente_disp!$A:$L,7,FALSE),0)</f>
        <v>0</v>
      </c>
      <c r="E3340" s="20">
        <f>IFERROR(VLOOKUP(A3340,[1]Monitoramento_Base_somente_disp!$A:$L,8,FALSE),0)</f>
        <v>0</v>
      </c>
      <c r="F3340" s="20">
        <f>IFERROR(VLOOKUP(A3340,[1]Monitoramento_Base_somente_disp!$A:$L,9,FALSE),0)</f>
        <v>0</v>
      </c>
      <c r="G3340" s="28">
        <f>IFERROR(VLOOKUP(A3340,[1]Monitoramento_Base_somente_disp!$A:$L,10,FALSE),0)</f>
        <v>0</v>
      </c>
      <c r="H3340" s="27">
        <f>IFERROR(VLOOKUP(A3340,[2]webService!$A:$I,4,FALSE),0)</f>
        <v>0</v>
      </c>
      <c r="I3340" s="20">
        <f>IFERROR(VLOOKUP(A3340,[2]webService!$A:$II,5,FALSE),0)</f>
        <v>0</v>
      </c>
      <c r="J3340" s="20">
        <f>IFERROR(VLOOKUP(A3340,[2]webService!$A:$I,6,FALSE),0)</f>
        <v>0</v>
      </c>
      <c r="K3340" s="20">
        <f>IFERROR(VLOOKUP(A3340,[2]webService!$A:$I,7,FALSE),0)</f>
        <v>0</v>
      </c>
      <c r="L3340" s="20">
        <f>IFERROR(VLOOKUP(A3340,[2]webService!$A:$I,8,FALSE),0)</f>
        <v>0</v>
      </c>
      <c r="M3340" s="28">
        <f>IFERROR(VLOOKUP(A3340,[2]webService!$A:$I,9,FALSE),0)</f>
        <v>0</v>
      </c>
      <c r="N3340" s="27">
        <f>IFERROR(VLOOKUP(A3340,[3]soaBnafar!$A:$G,2,FALSE),0)</f>
        <v>0</v>
      </c>
      <c r="O3340" s="20">
        <f>IFERROR(VLOOKUP(A3340,[3]soaBnafar!$A:$H,3,FALSE),0)</f>
        <v>0</v>
      </c>
      <c r="P3340" s="20">
        <f>IFERROR(VLOOKUP(A3340,[3]soaBnafar!$A:$G,4,FALSE),0)</f>
        <v>0</v>
      </c>
      <c r="Q3340" s="20">
        <f>IFERROR(VLOOKUP(A3340,[3]soaBnafar!$A:$G,5,FALSE),0)</f>
        <v>0</v>
      </c>
      <c r="R3340" s="20">
        <f>IFERROR(VLOOKUP(A3340,[3]soaBnafar!$A:$G,6,FALSE),0)</f>
        <v>0</v>
      </c>
      <c r="S3340" s="20">
        <f>IFERROR(VLOOKUP(A3340,[3]soaBnafar!$A:$G,7,FALSE),0)</f>
        <v>0</v>
      </c>
      <c r="T3340" s="32">
        <f t="shared" si="626"/>
        <v>0</v>
      </c>
      <c r="U3340" s="21">
        <f t="shared" si="627"/>
        <v>0</v>
      </c>
      <c r="V3340" s="21">
        <f t="shared" si="628"/>
        <v>0</v>
      </c>
      <c r="W3340" s="21">
        <f t="shared" si="629"/>
        <v>0</v>
      </c>
      <c r="X3340" s="21">
        <f t="shared" si="630"/>
        <v>0</v>
      </c>
      <c r="Y3340" s="33">
        <f t="shared" si="631"/>
        <v>0</v>
      </c>
      <c r="Z3340" s="4" t="str">
        <f t="shared" si="632"/>
        <v>Não</v>
      </c>
      <c r="AA3340" s="4" t="str">
        <f t="shared" si="633"/>
        <v>Não</v>
      </c>
      <c r="AB3340" s="4" t="str">
        <f t="shared" si="634"/>
        <v>Não</v>
      </c>
      <c r="AC3340" s="4" t="str">
        <f t="shared" si="635"/>
        <v>Não</v>
      </c>
      <c r="AD3340" s="4" t="str">
        <f t="shared" si="636"/>
        <v>Não</v>
      </c>
      <c r="AE3340" s="30" t="str">
        <f t="shared" si="637"/>
        <v>Não</v>
      </c>
    </row>
    <row r="3341" spans="1:31" x14ac:dyDescent="0.25">
      <c r="A3341" s="23">
        <v>510627</v>
      </c>
      <c r="B3341" s="27">
        <f>IFERROR(VLOOKUP(A3341,[1]Monitoramento_Base_somente_disp!$A:$L,5,FALSE),0)</f>
        <v>0</v>
      </c>
      <c r="C3341" s="20">
        <f>IFERROR(VLOOKUP(A3341,[1]Monitoramento_Base_somente_disp!$A:$L,6,FALSE),0)</f>
        <v>15236772</v>
      </c>
      <c r="D3341" s="20">
        <f>IFERROR(VLOOKUP(A3341,[1]Monitoramento_Base_somente_disp!$A:$L,7,FALSE),0)</f>
        <v>0</v>
      </c>
      <c r="E3341" s="20">
        <f>IFERROR(VLOOKUP(A3341,[1]Monitoramento_Base_somente_disp!$A:$L,8,FALSE),0)</f>
        <v>7618296</v>
      </c>
      <c r="F3341" s="20">
        <f>IFERROR(VLOOKUP(A3341,[1]Monitoramento_Base_somente_disp!$A:$L,9,FALSE),0)</f>
        <v>0</v>
      </c>
      <c r="G3341" s="28">
        <f>IFERROR(VLOOKUP(A3341,[1]Monitoramento_Base_somente_disp!$A:$L,10,FALSE),0)</f>
        <v>0</v>
      </c>
      <c r="H3341" s="27">
        <f>IFERROR(VLOOKUP(A3341,[2]webService!$A:$I,4,FALSE),0)</f>
        <v>0</v>
      </c>
      <c r="I3341" s="20">
        <f>IFERROR(VLOOKUP(A3341,[2]webService!$A:$II,5,FALSE),0)</f>
        <v>0</v>
      </c>
      <c r="J3341" s="20">
        <f>IFERROR(VLOOKUP(A3341,[2]webService!$A:$I,6,FALSE),0)</f>
        <v>0</v>
      </c>
      <c r="K3341" s="20">
        <f>IFERROR(VLOOKUP(A3341,[2]webService!$A:$I,7,FALSE),0)</f>
        <v>0</v>
      </c>
      <c r="L3341" s="20">
        <f>IFERROR(VLOOKUP(A3341,[2]webService!$A:$I,8,FALSE),0)</f>
        <v>0</v>
      </c>
      <c r="M3341" s="28">
        <f>IFERROR(VLOOKUP(A3341,[2]webService!$A:$I,9,FALSE),0)</f>
        <v>0</v>
      </c>
      <c r="N3341" s="27">
        <f>IFERROR(VLOOKUP(A3341,[3]soaBnafar!$A:$G,2,FALSE),0)</f>
        <v>0</v>
      </c>
      <c r="O3341" s="20">
        <f>IFERROR(VLOOKUP(A3341,[3]soaBnafar!$A:$H,3,FALSE),0)</f>
        <v>0</v>
      </c>
      <c r="P3341" s="20">
        <f>IFERROR(VLOOKUP(A3341,[3]soaBnafar!$A:$G,4,FALSE),0)</f>
        <v>0</v>
      </c>
      <c r="Q3341" s="20">
        <f>IFERROR(VLOOKUP(A3341,[3]soaBnafar!$A:$G,5,FALSE),0)</f>
        <v>0</v>
      </c>
      <c r="R3341" s="20">
        <f>IFERROR(VLOOKUP(A3341,[3]soaBnafar!$A:$G,6,FALSE),0)</f>
        <v>0</v>
      </c>
      <c r="S3341" s="20">
        <f>IFERROR(VLOOKUP(A3341,[3]soaBnafar!$A:$G,7,FALSE),0)</f>
        <v>0</v>
      </c>
      <c r="T3341" s="32">
        <f t="shared" si="626"/>
        <v>0</v>
      </c>
      <c r="U3341" s="21">
        <f t="shared" si="627"/>
        <v>15236772</v>
      </c>
      <c r="V3341" s="21">
        <f t="shared" si="628"/>
        <v>0</v>
      </c>
      <c r="W3341" s="21">
        <f t="shared" si="629"/>
        <v>7618296</v>
      </c>
      <c r="X3341" s="21">
        <f t="shared" si="630"/>
        <v>0</v>
      </c>
      <c r="Y3341" s="33">
        <f t="shared" si="631"/>
        <v>0</v>
      </c>
      <c r="Z3341" s="4" t="str">
        <f t="shared" si="632"/>
        <v>Não</v>
      </c>
      <c r="AA3341" s="4" t="str">
        <f t="shared" si="633"/>
        <v>Sim</v>
      </c>
      <c r="AB3341" s="4" t="str">
        <f t="shared" si="634"/>
        <v>Não</v>
      </c>
      <c r="AC3341" s="4" t="str">
        <f t="shared" si="635"/>
        <v>Sim</v>
      </c>
      <c r="AD3341" s="4" t="str">
        <f t="shared" si="636"/>
        <v>Não</v>
      </c>
      <c r="AE3341" s="30" t="str">
        <f t="shared" si="637"/>
        <v>Não</v>
      </c>
    </row>
    <row r="3342" spans="1:31" x14ac:dyDescent="0.25">
      <c r="A3342" s="23">
        <v>510628</v>
      </c>
      <c r="B3342" s="27">
        <f>IFERROR(VLOOKUP(A3342,[1]Monitoramento_Base_somente_disp!$A:$L,5,FALSE),0)</f>
        <v>0</v>
      </c>
      <c r="C3342" s="20">
        <f>IFERROR(VLOOKUP(A3342,[1]Monitoramento_Base_somente_disp!$A:$L,6,FALSE),0)</f>
        <v>0</v>
      </c>
      <c r="D3342" s="20">
        <f>IFERROR(VLOOKUP(A3342,[1]Monitoramento_Base_somente_disp!$A:$L,7,FALSE),0)</f>
        <v>0</v>
      </c>
      <c r="E3342" s="20">
        <f>IFERROR(VLOOKUP(A3342,[1]Monitoramento_Base_somente_disp!$A:$L,8,FALSE),0)</f>
        <v>0</v>
      </c>
      <c r="F3342" s="20">
        <f>IFERROR(VLOOKUP(A3342,[1]Monitoramento_Base_somente_disp!$A:$L,9,FALSE),0)</f>
        <v>0</v>
      </c>
      <c r="G3342" s="28">
        <f>IFERROR(VLOOKUP(A3342,[1]Monitoramento_Base_somente_disp!$A:$L,10,FALSE),0)</f>
        <v>0</v>
      </c>
      <c r="H3342" s="27">
        <f>IFERROR(VLOOKUP(A3342,[2]webService!$A:$I,4,FALSE),0)</f>
        <v>0</v>
      </c>
      <c r="I3342" s="20">
        <f>IFERROR(VLOOKUP(A3342,[2]webService!$A:$II,5,FALSE),0)</f>
        <v>0</v>
      </c>
      <c r="J3342" s="20">
        <f>IFERROR(VLOOKUP(A3342,[2]webService!$A:$I,6,FALSE),0)</f>
        <v>0</v>
      </c>
      <c r="K3342" s="20">
        <f>IFERROR(VLOOKUP(A3342,[2]webService!$A:$I,7,FALSE),0)</f>
        <v>0</v>
      </c>
      <c r="L3342" s="20">
        <f>IFERROR(VLOOKUP(A3342,[2]webService!$A:$I,8,FALSE),0)</f>
        <v>0</v>
      </c>
      <c r="M3342" s="28">
        <f>IFERROR(VLOOKUP(A3342,[2]webService!$A:$I,9,FALSE),0)</f>
        <v>0</v>
      </c>
      <c r="N3342" s="27">
        <f>IFERROR(VLOOKUP(A3342,[3]soaBnafar!$A:$G,2,FALSE),0)</f>
        <v>0</v>
      </c>
      <c r="O3342" s="20">
        <f>IFERROR(VLOOKUP(A3342,[3]soaBnafar!$A:$H,3,FALSE),0)</f>
        <v>0</v>
      </c>
      <c r="P3342" s="20">
        <f>IFERROR(VLOOKUP(A3342,[3]soaBnafar!$A:$G,4,FALSE),0)</f>
        <v>0</v>
      </c>
      <c r="Q3342" s="20">
        <f>IFERROR(VLOOKUP(A3342,[3]soaBnafar!$A:$G,5,FALSE),0)</f>
        <v>0</v>
      </c>
      <c r="R3342" s="20">
        <f>IFERROR(VLOOKUP(A3342,[3]soaBnafar!$A:$G,6,FALSE),0)</f>
        <v>0</v>
      </c>
      <c r="S3342" s="20">
        <f>IFERROR(VLOOKUP(A3342,[3]soaBnafar!$A:$G,7,FALSE),0)</f>
        <v>0</v>
      </c>
      <c r="T3342" s="32">
        <f t="shared" si="626"/>
        <v>0</v>
      </c>
      <c r="U3342" s="21">
        <f t="shared" si="627"/>
        <v>0</v>
      </c>
      <c r="V3342" s="21">
        <f t="shared" si="628"/>
        <v>0</v>
      </c>
      <c r="W3342" s="21">
        <f t="shared" si="629"/>
        <v>0</v>
      </c>
      <c r="X3342" s="21">
        <f t="shared" si="630"/>
        <v>0</v>
      </c>
      <c r="Y3342" s="33">
        <f t="shared" si="631"/>
        <v>0</v>
      </c>
      <c r="Z3342" s="4" t="str">
        <f t="shared" si="632"/>
        <v>Não</v>
      </c>
      <c r="AA3342" s="4" t="str">
        <f t="shared" si="633"/>
        <v>Não</v>
      </c>
      <c r="AB3342" s="4" t="str">
        <f t="shared" si="634"/>
        <v>Não</v>
      </c>
      <c r="AC3342" s="4" t="str">
        <f t="shared" si="635"/>
        <v>Não</v>
      </c>
      <c r="AD3342" s="4" t="str">
        <f t="shared" si="636"/>
        <v>Não</v>
      </c>
      <c r="AE3342" s="30" t="str">
        <f t="shared" si="637"/>
        <v>Não</v>
      </c>
    </row>
    <row r="3343" spans="1:31" x14ac:dyDescent="0.25">
      <c r="A3343" s="23">
        <v>510629</v>
      </c>
      <c r="B3343" s="27">
        <f>IFERROR(VLOOKUP(A3343,[1]Monitoramento_Base_somente_disp!$A:$L,5,FALSE),0)</f>
        <v>0</v>
      </c>
      <c r="C3343" s="20">
        <f>IFERROR(VLOOKUP(A3343,[1]Monitoramento_Base_somente_disp!$A:$L,6,FALSE),0)</f>
        <v>0</v>
      </c>
      <c r="D3343" s="20">
        <f>IFERROR(VLOOKUP(A3343,[1]Monitoramento_Base_somente_disp!$A:$L,7,FALSE),0)</f>
        <v>0</v>
      </c>
      <c r="E3343" s="20">
        <f>IFERROR(VLOOKUP(A3343,[1]Monitoramento_Base_somente_disp!$A:$L,8,FALSE),0)</f>
        <v>0</v>
      </c>
      <c r="F3343" s="20">
        <f>IFERROR(VLOOKUP(A3343,[1]Monitoramento_Base_somente_disp!$A:$L,9,FALSE),0)</f>
        <v>0</v>
      </c>
      <c r="G3343" s="28">
        <f>IFERROR(VLOOKUP(A3343,[1]Monitoramento_Base_somente_disp!$A:$L,10,FALSE),0)</f>
        <v>0</v>
      </c>
      <c r="H3343" s="27">
        <f>IFERROR(VLOOKUP(A3343,[2]webService!$A:$I,4,FALSE),0)</f>
        <v>210215</v>
      </c>
      <c r="I3343" s="20">
        <f>IFERROR(VLOOKUP(A3343,[2]webService!$A:$II,5,FALSE),0)</f>
        <v>649433</v>
      </c>
      <c r="J3343" s="20">
        <f>IFERROR(VLOOKUP(A3343,[2]webService!$A:$I,6,FALSE),0)</f>
        <v>0</v>
      </c>
      <c r="K3343" s="20">
        <f>IFERROR(VLOOKUP(A3343,[2]webService!$A:$I,7,FALSE),0)</f>
        <v>0</v>
      </c>
      <c r="L3343" s="20">
        <f>IFERROR(VLOOKUP(A3343,[2]webService!$A:$I,8,FALSE),0)</f>
        <v>0</v>
      </c>
      <c r="M3343" s="28">
        <f>IFERROR(VLOOKUP(A3343,[2]webService!$A:$I,9,FALSE),0)</f>
        <v>0</v>
      </c>
      <c r="N3343" s="27">
        <f>IFERROR(VLOOKUP(A3343,[3]soaBnafar!$A:$G,2,FALSE),0)</f>
        <v>0</v>
      </c>
      <c r="O3343" s="20">
        <f>IFERROR(VLOOKUP(A3343,[3]soaBnafar!$A:$H,3,FALSE),0)</f>
        <v>0</v>
      </c>
      <c r="P3343" s="20">
        <f>IFERROR(VLOOKUP(A3343,[3]soaBnafar!$A:$G,4,FALSE),0)</f>
        <v>0</v>
      </c>
      <c r="Q3343" s="20">
        <f>IFERROR(VLOOKUP(A3343,[3]soaBnafar!$A:$G,5,FALSE),0)</f>
        <v>0</v>
      </c>
      <c r="R3343" s="20">
        <f>IFERROR(VLOOKUP(A3343,[3]soaBnafar!$A:$G,6,FALSE),0)</f>
        <v>0</v>
      </c>
      <c r="S3343" s="20">
        <f>IFERROR(VLOOKUP(A3343,[3]soaBnafar!$A:$G,7,FALSE),0)</f>
        <v>0</v>
      </c>
      <c r="T3343" s="32">
        <f t="shared" si="626"/>
        <v>210215</v>
      </c>
      <c r="U3343" s="21">
        <f t="shared" si="627"/>
        <v>649433</v>
      </c>
      <c r="V3343" s="21">
        <f t="shared" si="628"/>
        <v>0</v>
      </c>
      <c r="W3343" s="21">
        <f t="shared" si="629"/>
        <v>0</v>
      </c>
      <c r="X3343" s="21">
        <f t="shared" si="630"/>
        <v>0</v>
      </c>
      <c r="Y3343" s="33">
        <f t="shared" si="631"/>
        <v>0</v>
      </c>
      <c r="Z3343" s="4" t="str">
        <f t="shared" si="632"/>
        <v>Sim</v>
      </c>
      <c r="AA3343" s="4" t="str">
        <f t="shared" si="633"/>
        <v>Sim</v>
      </c>
      <c r="AB3343" s="4" t="str">
        <f t="shared" si="634"/>
        <v>Não</v>
      </c>
      <c r="AC3343" s="4" t="str">
        <f t="shared" si="635"/>
        <v>Não</v>
      </c>
      <c r="AD3343" s="4" t="str">
        <f t="shared" si="636"/>
        <v>Não</v>
      </c>
      <c r="AE3343" s="30" t="str">
        <f t="shared" si="637"/>
        <v>Não</v>
      </c>
    </row>
    <row r="3344" spans="1:31" x14ac:dyDescent="0.25">
      <c r="A3344" s="23">
        <v>510630</v>
      </c>
      <c r="B3344" s="27">
        <f>IFERROR(VLOOKUP(A3344,[1]Monitoramento_Base_somente_disp!$A:$L,5,FALSE),0)</f>
        <v>132670</v>
      </c>
      <c r="C3344" s="20">
        <f>IFERROR(VLOOKUP(A3344,[1]Monitoramento_Base_somente_disp!$A:$L,6,FALSE),0)</f>
        <v>43810152</v>
      </c>
      <c r="D3344" s="20">
        <f>IFERROR(VLOOKUP(A3344,[1]Monitoramento_Base_somente_disp!$A:$L,7,FALSE),0)</f>
        <v>61814</v>
      </c>
      <c r="E3344" s="20">
        <f>IFERROR(VLOOKUP(A3344,[1]Monitoramento_Base_somente_disp!$A:$L,8,FALSE),0)</f>
        <v>22339754</v>
      </c>
      <c r="F3344" s="20">
        <f>IFERROR(VLOOKUP(A3344,[1]Monitoramento_Base_somente_disp!$A:$L,9,FALSE),0)</f>
        <v>0</v>
      </c>
      <c r="G3344" s="28">
        <f>IFERROR(VLOOKUP(A3344,[1]Monitoramento_Base_somente_disp!$A:$L,10,FALSE),0)</f>
        <v>0</v>
      </c>
      <c r="H3344" s="27">
        <f>IFERROR(VLOOKUP(A3344,[2]webService!$A:$I,4,FALSE),0)</f>
        <v>0</v>
      </c>
      <c r="I3344" s="20">
        <f>IFERROR(VLOOKUP(A3344,[2]webService!$A:$II,5,FALSE),0)</f>
        <v>0</v>
      </c>
      <c r="J3344" s="20">
        <f>IFERROR(VLOOKUP(A3344,[2]webService!$A:$I,6,FALSE),0)</f>
        <v>0</v>
      </c>
      <c r="K3344" s="20">
        <f>IFERROR(VLOOKUP(A3344,[2]webService!$A:$I,7,FALSE),0)</f>
        <v>0</v>
      </c>
      <c r="L3344" s="20">
        <f>IFERROR(VLOOKUP(A3344,[2]webService!$A:$I,8,FALSE),0)</f>
        <v>0</v>
      </c>
      <c r="M3344" s="28">
        <f>IFERROR(VLOOKUP(A3344,[2]webService!$A:$I,9,FALSE),0)</f>
        <v>0</v>
      </c>
      <c r="N3344" s="27">
        <f>IFERROR(VLOOKUP(A3344,[3]soaBnafar!$A:$G,2,FALSE),0)</f>
        <v>0</v>
      </c>
      <c r="O3344" s="20">
        <f>IFERROR(VLOOKUP(A3344,[3]soaBnafar!$A:$H,3,FALSE),0)</f>
        <v>0</v>
      </c>
      <c r="P3344" s="20">
        <f>IFERROR(VLOOKUP(A3344,[3]soaBnafar!$A:$G,4,FALSE),0)</f>
        <v>0</v>
      </c>
      <c r="Q3344" s="20">
        <f>IFERROR(VLOOKUP(A3344,[3]soaBnafar!$A:$G,5,FALSE),0)</f>
        <v>0</v>
      </c>
      <c r="R3344" s="20">
        <f>IFERROR(VLOOKUP(A3344,[3]soaBnafar!$A:$G,6,FALSE),0)</f>
        <v>0</v>
      </c>
      <c r="S3344" s="20">
        <f>IFERROR(VLOOKUP(A3344,[3]soaBnafar!$A:$G,7,FALSE),0)</f>
        <v>0</v>
      </c>
      <c r="T3344" s="32">
        <f t="shared" si="626"/>
        <v>132670</v>
      </c>
      <c r="U3344" s="21">
        <f t="shared" si="627"/>
        <v>43810152</v>
      </c>
      <c r="V3344" s="21">
        <f t="shared" si="628"/>
        <v>61814</v>
      </c>
      <c r="W3344" s="21">
        <f t="shared" si="629"/>
        <v>22339754</v>
      </c>
      <c r="X3344" s="21">
        <f t="shared" si="630"/>
        <v>0</v>
      </c>
      <c r="Y3344" s="33">
        <f t="shared" si="631"/>
        <v>0</v>
      </c>
      <c r="Z3344" s="4" t="str">
        <f t="shared" si="632"/>
        <v>Sim</v>
      </c>
      <c r="AA3344" s="4" t="str">
        <f t="shared" si="633"/>
        <v>Sim</v>
      </c>
      <c r="AB3344" s="4" t="str">
        <f t="shared" si="634"/>
        <v>Sim</v>
      </c>
      <c r="AC3344" s="4" t="str">
        <f t="shared" si="635"/>
        <v>Sim</v>
      </c>
      <c r="AD3344" s="4" t="str">
        <f t="shared" si="636"/>
        <v>Não</v>
      </c>
      <c r="AE3344" s="30" t="str">
        <f t="shared" si="637"/>
        <v>Não</v>
      </c>
    </row>
    <row r="3345" spans="1:31" x14ac:dyDescent="0.25">
      <c r="A3345" s="23">
        <v>510631</v>
      </c>
      <c r="B3345" s="27">
        <f>IFERROR(VLOOKUP(A3345,[1]Monitoramento_Base_somente_disp!$A:$L,5,FALSE),0)</f>
        <v>10177</v>
      </c>
      <c r="C3345" s="20">
        <f>IFERROR(VLOOKUP(A3345,[1]Monitoramento_Base_somente_disp!$A:$L,6,FALSE),0)</f>
        <v>2947185</v>
      </c>
      <c r="D3345" s="20">
        <f>IFERROR(VLOOKUP(A3345,[1]Monitoramento_Base_somente_disp!$A:$L,7,FALSE),0)</f>
        <v>5683</v>
      </c>
      <c r="E3345" s="20">
        <f>IFERROR(VLOOKUP(A3345,[1]Monitoramento_Base_somente_disp!$A:$L,8,FALSE),0)</f>
        <v>1517833</v>
      </c>
      <c r="F3345" s="20">
        <f>IFERROR(VLOOKUP(A3345,[1]Monitoramento_Base_somente_disp!$A:$L,9,FALSE),0)</f>
        <v>0</v>
      </c>
      <c r="G3345" s="28">
        <f>IFERROR(VLOOKUP(A3345,[1]Monitoramento_Base_somente_disp!$A:$L,10,FALSE),0)</f>
        <v>0</v>
      </c>
      <c r="H3345" s="27">
        <f>IFERROR(VLOOKUP(A3345,[2]webService!$A:$I,4,FALSE),0)</f>
        <v>0</v>
      </c>
      <c r="I3345" s="20">
        <f>IFERROR(VLOOKUP(A3345,[2]webService!$A:$II,5,FALSE),0)</f>
        <v>0</v>
      </c>
      <c r="J3345" s="20">
        <f>IFERROR(VLOOKUP(A3345,[2]webService!$A:$I,6,FALSE),0)</f>
        <v>0</v>
      </c>
      <c r="K3345" s="20">
        <f>IFERROR(VLOOKUP(A3345,[2]webService!$A:$I,7,FALSE),0)</f>
        <v>0</v>
      </c>
      <c r="L3345" s="20">
        <f>IFERROR(VLOOKUP(A3345,[2]webService!$A:$I,8,FALSE),0)</f>
        <v>0</v>
      </c>
      <c r="M3345" s="28">
        <f>IFERROR(VLOOKUP(A3345,[2]webService!$A:$I,9,FALSE),0)</f>
        <v>0</v>
      </c>
      <c r="N3345" s="27">
        <f>IFERROR(VLOOKUP(A3345,[3]soaBnafar!$A:$G,2,FALSE),0)</f>
        <v>0</v>
      </c>
      <c r="O3345" s="20">
        <f>IFERROR(VLOOKUP(A3345,[3]soaBnafar!$A:$H,3,FALSE),0)</f>
        <v>0</v>
      </c>
      <c r="P3345" s="20">
        <f>IFERROR(VLOOKUP(A3345,[3]soaBnafar!$A:$G,4,FALSE),0)</f>
        <v>0</v>
      </c>
      <c r="Q3345" s="20">
        <f>IFERROR(VLOOKUP(A3345,[3]soaBnafar!$A:$G,5,FALSE),0)</f>
        <v>0</v>
      </c>
      <c r="R3345" s="20">
        <f>IFERROR(VLOOKUP(A3345,[3]soaBnafar!$A:$G,6,FALSE),0)</f>
        <v>0</v>
      </c>
      <c r="S3345" s="20">
        <f>IFERROR(VLOOKUP(A3345,[3]soaBnafar!$A:$G,7,FALSE),0)</f>
        <v>0</v>
      </c>
      <c r="T3345" s="32">
        <f t="shared" si="626"/>
        <v>10177</v>
      </c>
      <c r="U3345" s="21">
        <f t="shared" si="627"/>
        <v>2947185</v>
      </c>
      <c r="V3345" s="21">
        <f t="shared" si="628"/>
        <v>5683</v>
      </c>
      <c r="W3345" s="21">
        <f t="shared" si="629"/>
        <v>1517833</v>
      </c>
      <c r="X3345" s="21">
        <f t="shared" si="630"/>
        <v>0</v>
      </c>
      <c r="Y3345" s="33">
        <f t="shared" si="631"/>
        <v>0</v>
      </c>
      <c r="Z3345" s="4" t="str">
        <f t="shared" si="632"/>
        <v>Sim</v>
      </c>
      <c r="AA3345" s="4" t="str">
        <f t="shared" si="633"/>
        <v>Sim</v>
      </c>
      <c r="AB3345" s="4" t="str">
        <f t="shared" si="634"/>
        <v>Sim</v>
      </c>
      <c r="AC3345" s="4" t="str">
        <f t="shared" si="635"/>
        <v>Sim</v>
      </c>
      <c r="AD3345" s="4" t="str">
        <f t="shared" si="636"/>
        <v>Não</v>
      </c>
      <c r="AE3345" s="30" t="str">
        <f t="shared" si="637"/>
        <v>Não</v>
      </c>
    </row>
    <row r="3346" spans="1:31" x14ac:dyDescent="0.25">
      <c r="A3346" s="23">
        <v>510637</v>
      </c>
      <c r="B3346" s="27">
        <f>IFERROR(VLOOKUP(A3346,[1]Monitoramento_Base_somente_disp!$A:$L,5,FALSE),0)</f>
        <v>0</v>
      </c>
      <c r="C3346" s="20">
        <f>IFERROR(VLOOKUP(A3346,[1]Monitoramento_Base_somente_disp!$A:$L,6,FALSE),0)</f>
        <v>16712</v>
      </c>
      <c r="D3346" s="20">
        <f>IFERROR(VLOOKUP(A3346,[1]Monitoramento_Base_somente_disp!$A:$L,7,FALSE),0)</f>
        <v>0</v>
      </c>
      <c r="E3346" s="20">
        <f>IFERROR(VLOOKUP(A3346,[1]Monitoramento_Base_somente_disp!$A:$L,8,FALSE),0)</f>
        <v>13216</v>
      </c>
      <c r="F3346" s="20">
        <f>IFERROR(VLOOKUP(A3346,[1]Monitoramento_Base_somente_disp!$A:$L,9,FALSE),0)</f>
        <v>0</v>
      </c>
      <c r="G3346" s="28">
        <f>IFERROR(VLOOKUP(A3346,[1]Monitoramento_Base_somente_disp!$A:$L,10,FALSE),0)</f>
        <v>0</v>
      </c>
      <c r="H3346" s="27">
        <f>IFERROR(VLOOKUP(A3346,[2]webService!$A:$I,4,FALSE),0)</f>
        <v>0</v>
      </c>
      <c r="I3346" s="20">
        <f>IFERROR(VLOOKUP(A3346,[2]webService!$A:$II,5,FALSE),0)</f>
        <v>0</v>
      </c>
      <c r="J3346" s="20">
        <f>IFERROR(VLOOKUP(A3346,[2]webService!$A:$I,6,FALSE),0)</f>
        <v>0</v>
      </c>
      <c r="K3346" s="20">
        <f>IFERROR(VLOOKUP(A3346,[2]webService!$A:$I,7,FALSE),0)</f>
        <v>0</v>
      </c>
      <c r="L3346" s="20">
        <f>IFERROR(VLOOKUP(A3346,[2]webService!$A:$I,8,FALSE),0)</f>
        <v>0</v>
      </c>
      <c r="M3346" s="28">
        <f>IFERROR(VLOOKUP(A3346,[2]webService!$A:$I,9,FALSE),0)</f>
        <v>0</v>
      </c>
      <c r="N3346" s="27">
        <f>IFERROR(VLOOKUP(A3346,[3]soaBnafar!$A:$G,2,FALSE),0)</f>
        <v>0</v>
      </c>
      <c r="O3346" s="20">
        <f>IFERROR(VLOOKUP(A3346,[3]soaBnafar!$A:$H,3,FALSE),0)</f>
        <v>0</v>
      </c>
      <c r="P3346" s="20">
        <f>IFERROR(VLOOKUP(A3346,[3]soaBnafar!$A:$G,4,FALSE),0)</f>
        <v>0</v>
      </c>
      <c r="Q3346" s="20">
        <f>IFERROR(VLOOKUP(A3346,[3]soaBnafar!$A:$G,5,FALSE),0)</f>
        <v>0</v>
      </c>
      <c r="R3346" s="20">
        <f>IFERROR(VLOOKUP(A3346,[3]soaBnafar!$A:$G,6,FALSE),0)</f>
        <v>0</v>
      </c>
      <c r="S3346" s="20">
        <f>IFERROR(VLOOKUP(A3346,[3]soaBnafar!$A:$G,7,FALSE),0)</f>
        <v>0</v>
      </c>
      <c r="T3346" s="32">
        <f t="shared" si="626"/>
        <v>0</v>
      </c>
      <c r="U3346" s="21">
        <f t="shared" si="627"/>
        <v>16712</v>
      </c>
      <c r="V3346" s="21">
        <f t="shared" si="628"/>
        <v>0</v>
      </c>
      <c r="W3346" s="21">
        <f t="shared" si="629"/>
        <v>13216</v>
      </c>
      <c r="X3346" s="21">
        <f t="shared" si="630"/>
        <v>0</v>
      </c>
      <c r="Y3346" s="33">
        <f t="shared" si="631"/>
        <v>0</v>
      </c>
      <c r="Z3346" s="4" t="str">
        <f t="shared" si="632"/>
        <v>Não</v>
      </c>
      <c r="AA3346" s="4" t="str">
        <f t="shared" si="633"/>
        <v>Sim</v>
      </c>
      <c r="AB3346" s="4" t="str">
        <f t="shared" si="634"/>
        <v>Não</v>
      </c>
      <c r="AC3346" s="4" t="str">
        <f t="shared" si="635"/>
        <v>Sim</v>
      </c>
      <c r="AD3346" s="4" t="str">
        <f t="shared" si="636"/>
        <v>Não</v>
      </c>
      <c r="AE3346" s="30" t="str">
        <f t="shared" si="637"/>
        <v>Não</v>
      </c>
    </row>
    <row r="3347" spans="1:31" x14ac:dyDescent="0.25">
      <c r="A3347" s="23">
        <v>510642</v>
      </c>
      <c r="B3347" s="27">
        <f>IFERROR(VLOOKUP(A3347,[1]Monitoramento_Base_somente_disp!$A:$L,5,FALSE),0)</f>
        <v>446</v>
      </c>
      <c r="C3347" s="20">
        <f>IFERROR(VLOOKUP(A3347,[1]Monitoramento_Base_somente_disp!$A:$L,6,FALSE),0)</f>
        <v>30007888</v>
      </c>
      <c r="D3347" s="20">
        <f>IFERROR(VLOOKUP(A3347,[1]Monitoramento_Base_somente_disp!$A:$L,7,FALSE),0)</f>
        <v>79</v>
      </c>
      <c r="E3347" s="20">
        <f>IFERROR(VLOOKUP(A3347,[1]Monitoramento_Base_somente_disp!$A:$L,8,FALSE),0)</f>
        <v>15012798</v>
      </c>
      <c r="F3347" s="20">
        <f>IFERROR(VLOOKUP(A3347,[1]Monitoramento_Base_somente_disp!$A:$L,9,FALSE),0)</f>
        <v>0</v>
      </c>
      <c r="G3347" s="28">
        <f>IFERROR(VLOOKUP(A3347,[1]Monitoramento_Base_somente_disp!$A:$L,10,FALSE),0)</f>
        <v>0</v>
      </c>
      <c r="H3347" s="27">
        <f>IFERROR(VLOOKUP(A3347,[2]webService!$A:$I,4,FALSE),0)</f>
        <v>0</v>
      </c>
      <c r="I3347" s="20">
        <f>IFERROR(VLOOKUP(A3347,[2]webService!$A:$II,5,FALSE),0)</f>
        <v>0</v>
      </c>
      <c r="J3347" s="20">
        <f>IFERROR(VLOOKUP(A3347,[2]webService!$A:$I,6,FALSE),0)</f>
        <v>0</v>
      </c>
      <c r="K3347" s="20">
        <f>IFERROR(VLOOKUP(A3347,[2]webService!$A:$I,7,FALSE),0)</f>
        <v>0</v>
      </c>
      <c r="L3347" s="20">
        <f>IFERROR(VLOOKUP(A3347,[2]webService!$A:$I,8,FALSE),0)</f>
        <v>0</v>
      </c>
      <c r="M3347" s="28">
        <f>IFERROR(VLOOKUP(A3347,[2]webService!$A:$I,9,FALSE),0)</f>
        <v>0</v>
      </c>
      <c r="N3347" s="27">
        <f>IFERROR(VLOOKUP(A3347,[3]soaBnafar!$A:$G,2,FALSE),0)</f>
        <v>0</v>
      </c>
      <c r="O3347" s="20">
        <f>IFERROR(VLOOKUP(A3347,[3]soaBnafar!$A:$H,3,FALSE),0)</f>
        <v>0</v>
      </c>
      <c r="P3347" s="20">
        <f>IFERROR(VLOOKUP(A3347,[3]soaBnafar!$A:$G,4,FALSE),0)</f>
        <v>0</v>
      </c>
      <c r="Q3347" s="20">
        <f>IFERROR(VLOOKUP(A3347,[3]soaBnafar!$A:$G,5,FALSE),0)</f>
        <v>0</v>
      </c>
      <c r="R3347" s="20">
        <f>IFERROR(VLOOKUP(A3347,[3]soaBnafar!$A:$G,6,FALSE),0)</f>
        <v>0</v>
      </c>
      <c r="S3347" s="20">
        <f>IFERROR(VLOOKUP(A3347,[3]soaBnafar!$A:$G,7,FALSE),0)</f>
        <v>0</v>
      </c>
      <c r="T3347" s="32">
        <f t="shared" si="626"/>
        <v>446</v>
      </c>
      <c r="U3347" s="21">
        <f t="shared" si="627"/>
        <v>30007888</v>
      </c>
      <c r="V3347" s="21">
        <f t="shared" si="628"/>
        <v>79</v>
      </c>
      <c r="W3347" s="21">
        <f t="shared" si="629"/>
        <v>15012798</v>
      </c>
      <c r="X3347" s="21">
        <f t="shared" si="630"/>
        <v>0</v>
      </c>
      <c r="Y3347" s="33">
        <f t="shared" si="631"/>
        <v>0</v>
      </c>
      <c r="Z3347" s="4" t="str">
        <f t="shared" si="632"/>
        <v>Sim</v>
      </c>
      <c r="AA3347" s="4" t="str">
        <f t="shared" si="633"/>
        <v>Sim</v>
      </c>
      <c r="AB3347" s="4" t="str">
        <f t="shared" si="634"/>
        <v>Sim</v>
      </c>
      <c r="AC3347" s="4" t="str">
        <f t="shared" si="635"/>
        <v>Sim</v>
      </c>
      <c r="AD3347" s="4" t="str">
        <f t="shared" si="636"/>
        <v>Não</v>
      </c>
      <c r="AE3347" s="30" t="str">
        <f t="shared" si="637"/>
        <v>Não</v>
      </c>
    </row>
    <row r="3348" spans="1:31" x14ac:dyDescent="0.25">
      <c r="A3348" s="23">
        <v>510645</v>
      </c>
      <c r="B3348" s="27">
        <f>IFERROR(VLOOKUP(A3348,[1]Monitoramento_Base_somente_disp!$A:$L,5,FALSE),0)</f>
        <v>34025</v>
      </c>
      <c r="C3348" s="20">
        <f>IFERROR(VLOOKUP(A3348,[1]Monitoramento_Base_somente_disp!$A:$L,6,FALSE),0)</f>
        <v>7018849</v>
      </c>
      <c r="D3348" s="20">
        <f>IFERROR(VLOOKUP(A3348,[1]Monitoramento_Base_somente_disp!$A:$L,7,FALSE),0)</f>
        <v>10339</v>
      </c>
      <c r="E3348" s="20">
        <f>IFERROR(VLOOKUP(A3348,[1]Monitoramento_Base_somente_disp!$A:$L,8,FALSE),0)</f>
        <v>4377226</v>
      </c>
      <c r="F3348" s="20">
        <f>IFERROR(VLOOKUP(A3348,[1]Monitoramento_Base_somente_disp!$A:$L,9,FALSE),0)</f>
        <v>0</v>
      </c>
      <c r="G3348" s="28">
        <f>IFERROR(VLOOKUP(A3348,[1]Monitoramento_Base_somente_disp!$A:$L,10,FALSE),0)</f>
        <v>0</v>
      </c>
      <c r="H3348" s="27">
        <f>IFERROR(VLOOKUP(A3348,[2]webService!$A:$I,4,FALSE),0)</f>
        <v>0</v>
      </c>
      <c r="I3348" s="20">
        <f>IFERROR(VLOOKUP(A3348,[2]webService!$A:$II,5,FALSE),0)</f>
        <v>0</v>
      </c>
      <c r="J3348" s="20">
        <f>IFERROR(VLOOKUP(A3348,[2]webService!$A:$I,6,FALSE),0)</f>
        <v>0</v>
      </c>
      <c r="K3348" s="20">
        <f>IFERROR(VLOOKUP(A3348,[2]webService!$A:$I,7,FALSE),0)</f>
        <v>0</v>
      </c>
      <c r="L3348" s="20">
        <f>IFERROR(VLOOKUP(A3348,[2]webService!$A:$I,8,FALSE),0)</f>
        <v>0</v>
      </c>
      <c r="M3348" s="28">
        <f>IFERROR(VLOOKUP(A3348,[2]webService!$A:$I,9,FALSE),0)</f>
        <v>0</v>
      </c>
      <c r="N3348" s="27">
        <f>IFERROR(VLOOKUP(A3348,[3]soaBnafar!$A:$G,2,FALSE),0)</f>
        <v>0</v>
      </c>
      <c r="O3348" s="20">
        <f>IFERROR(VLOOKUP(A3348,[3]soaBnafar!$A:$H,3,FALSE),0)</f>
        <v>0</v>
      </c>
      <c r="P3348" s="20">
        <f>IFERROR(VLOOKUP(A3348,[3]soaBnafar!$A:$G,4,FALSE),0)</f>
        <v>0</v>
      </c>
      <c r="Q3348" s="20">
        <f>IFERROR(VLOOKUP(A3348,[3]soaBnafar!$A:$G,5,FALSE),0)</f>
        <v>0</v>
      </c>
      <c r="R3348" s="20">
        <f>IFERROR(VLOOKUP(A3348,[3]soaBnafar!$A:$G,6,FALSE),0)</f>
        <v>0</v>
      </c>
      <c r="S3348" s="20">
        <f>IFERROR(VLOOKUP(A3348,[3]soaBnafar!$A:$G,7,FALSE),0)</f>
        <v>0</v>
      </c>
      <c r="T3348" s="32">
        <f t="shared" si="626"/>
        <v>34025</v>
      </c>
      <c r="U3348" s="21">
        <f t="shared" si="627"/>
        <v>7018849</v>
      </c>
      <c r="V3348" s="21">
        <f t="shared" si="628"/>
        <v>10339</v>
      </c>
      <c r="W3348" s="21">
        <f t="shared" si="629"/>
        <v>4377226</v>
      </c>
      <c r="X3348" s="21">
        <f t="shared" si="630"/>
        <v>0</v>
      </c>
      <c r="Y3348" s="33">
        <f t="shared" si="631"/>
        <v>0</v>
      </c>
      <c r="Z3348" s="4" t="str">
        <f t="shared" si="632"/>
        <v>Sim</v>
      </c>
      <c r="AA3348" s="4" t="str">
        <f t="shared" si="633"/>
        <v>Sim</v>
      </c>
      <c r="AB3348" s="4" t="str">
        <f t="shared" si="634"/>
        <v>Sim</v>
      </c>
      <c r="AC3348" s="4" t="str">
        <f t="shared" si="635"/>
        <v>Sim</v>
      </c>
      <c r="AD3348" s="4" t="str">
        <f t="shared" si="636"/>
        <v>Não</v>
      </c>
      <c r="AE3348" s="30" t="str">
        <f t="shared" si="637"/>
        <v>Não</v>
      </c>
    </row>
    <row r="3349" spans="1:31" x14ac:dyDescent="0.25">
      <c r="A3349" s="23">
        <v>510650</v>
      </c>
      <c r="B3349" s="27">
        <f>IFERROR(VLOOKUP(A3349,[1]Monitoramento_Base_somente_disp!$A:$L,5,FALSE),0)</f>
        <v>197796</v>
      </c>
      <c r="C3349" s="20">
        <f>IFERROR(VLOOKUP(A3349,[1]Monitoramento_Base_somente_disp!$A:$L,6,FALSE),0)</f>
        <v>106272741</v>
      </c>
      <c r="D3349" s="20">
        <f>IFERROR(VLOOKUP(A3349,[1]Monitoramento_Base_somente_disp!$A:$L,7,FALSE),0)</f>
        <v>107359</v>
      </c>
      <c r="E3349" s="20">
        <f>IFERROR(VLOOKUP(A3349,[1]Monitoramento_Base_somente_disp!$A:$L,8,FALSE),0)</f>
        <v>51363911</v>
      </c>
      <c r="F3349" s="20">
        <f>IFERROR(VLOOKUP(A3349,[1]Monitoramento_Base_somente_disp!$A:$L,9,FALSE),0)</f>
        <v>0</v>
      </c>
      <c r="G3349" s="28">
        <f>IFERROR(VLOOKUP(A3349,[1]Monitoramento_Base_somente_disp!$A:$L,10,FALSE),0)</f>
        <v>0</v>
      </c>
      <c r="H3349" s="27">
        <f>IFERROR(VLOOKUP(A3349,[2]webService!$A:$I,4,FALSE),0)</f>
        <v>0</v>
      </c>
      <c r="I3349" s="20">
        <f>IFERROR(VLOOKUP(A3349,[2]webService!$A:$II,5,FALSE),0)</f>
        <v>0</v>
      </c>
      <c r="J3349" s="20">
        <f>IFERROR(VLOOKUP(A3349,[2]webService!$A:$I,6,FALSE),0)</f>
        <v>0</v>
      </c>
      <c r="K3349" s="20">
        <f>IFERROR(VLOOKUP(A3349,[2]webService!$A:$I,7,FALSE),0)</f>
        <v>0</v>
      </c>
      <c r="L3349" s="20">
        <f>IFERROR(VLOOKUP(A3349,[2]webService!$A:$I,8,FALSE),0)</f>
        <v>0</v>
      </c>
      <c r="M3349" s="28">
        <f>IFERROR(VLOOKUP(A3349,[2]webService!$A:$I,9,FALSE),0)</f>
        <v>0</v>
      </c>
      <c r="N3349" s="27">
        <f>IFERROR(VLOOKUP(A3349,[3]soaBnafar!$A:$G,2,FALSE),0)</f>
        <v>0</v>
      </c>
      <c r="O3349" s="20">
        <f>IFERROR(VLOOKUP(A3349,[3]soaBnafar!$A:$H,3,FALSE),0)</f>
        <v>0</v>
      </c>
      <c r="P3349" s="20">
        <f>IFERROR(VLOOKUP(A3349,[3]soaBnafar!$A:$G,4,FALSE),0)</f>
        <v>0</v>
      </c>
      <c r="Q3349" s="20">
        <f>IFERROR(VLOOKUP(A3349,[3]soaBnafar!$A:$G,5,FALSE),0)</f>
        <v>0</v>
      </c>
      <c r="R3349" s="20">
        <f>IFERROR(VLOOKUP(A3349,[3]soaBnafar!$A:$G,6,FALSE),0)</f>
        <v>0</v>
      </c>
      <c r="S3349" s="20">
        <f>IFERROR(VLOOKUP(A3349,[3]soaBnafar!$A:$G,7,FALSE),0)</f>
        <v>0</v>
      </c>
      <c r="T3349" s="32">
        <f t="shared" si="626"/>
        <v>197796</v>
      </c>
      <c r="U3349" s="21">
        <f t="shared" si="627"/>
        <v>106272741</v>
      </c>
      <c r="V3349" s="21">
        <f t="shared" si="628"/>
        <v>107359</v>
      </c>
      <c r="W3349" s="21">
        <f t="shared" si="629"/>
        <v>51363911</v>
      </c>
      <c r="X3349" s="21">
        <f t="shared" si="630"/>
        <v>0</v>
      </c>
      <c r="Y3349" s="33">
        <f t="shared" si="631"/>
        <v>0</v>
      </c>
      <c r="Z3349" s="4" t="str">
        <f t="shared" si="632"/>
        <v>Sim</v>
      </c>
      <c r="AA3349" s="4" t="str">
        <f t="shared" si="633"/>
        <v>Sim</v>
      </c>
      <c r="AB3349" s="4" t="str">
        <f t="shared" si="634"/>
        <v>Sim</v>
      </c>
      <c r="AC3349" s="4" t="str">
        <f t="shared" si="635"/>
        <v>Sim</v>
      </c>
      <c r="AD3349" s="4" t="str">
        <f t="shared" si="636"/>
        <v>Não</v>
      </c>
      <c r="AE3349" s="30" t="str">
        <f t="shared" si="637"/>
        <v>Não</v>
      </c>
    </row>
    <row r="3350" spans="1:31" x14ac:dyDescent="0.25">
      <c r="A3350" s="23">
        <v>510677</v>
      </c>
      <c r="B3350" s="27">
        <f>IFERROR(VLOOKUP(A3350,[1]Monitoramento_Base_somente_disp!$A:$L,5,FALSE),0)</f>
        <v>0</v>
      </c>
      <c r="C3350" s="20">
        <f>IFERROR(VLOOKUP(A3350,[1]Monitoramento_Base_somente_disp!$A:$L,6,FALSE),0)</f>
        <v>0</v>
      </c>
      <c r="D3350" s="20">
        <f>IFERROR(VLOOKUP(A3350,[1]Monitoramento_Base_somente_disp!$A:$L,7,FALSE),0)</f>
        <v>0</v>
      </c>
      <c r="E3350" s="20">
        <f>IFERROR(VLOOKUP(A3350,[1]Monitoramento_Base_somente_disp!$A:$L,8,FALSE),0)</f>
        <v>0</v>
      </c>
      <c r="F3350" s="20">
        <f>IFERROR(VLOOKUP(A3350,[1]Monitoramento_Base_somente_disp!$A:$L,9,FALSE),0)</f>
        <v>0</v>
      </c>
      <c r="G3350" s="28">
        <f>IFERROR(VLOOKUP(A3350,[1]Monitoramento_Base_somente_disp!$A:$L,10,FALSE),0)</f>
        <v>0</v>
      </c>
      <c r="H3350" s="27">
        <f>IFERROR(VLOOKUP(A3350,[2]webService!$A:$I,4,FALSE),0)</f>
        <v>0</v>
      </c>
      <c r="I3350" s="20">
        <f>IFERROR(VLOOKUP(A3350,[2]webService!$A:$II,5,FALSE),0)</f>
        <v>0</v>
      </c>
      <c r="J3350" s="20">
        <f>IFERROR(VLOOKUP(A3350,[2]webService!$A:$I,6,FALSE),0)</f>
        <v>0</v>
      </c>
      <c r="K3350" s="20">
        <f>IFERROR(VLOOKUP(A3350,[2]webService!$A:$I,7,FALSE),0)</f>
        <v>0</v>
      </c>
      <c r="L3350" s="20">
        <f>IFERROR(VLOOKUP(A3350,[2]webService!$A:$I,8,FALSE),0)</f>
        <v>0</v>
      </c>
      <c r="M3350" s="28">
        <f>IFERROR(VLOOKUP(A3350,[2]webService!$A:$I,9,FALSE),0)</f>
        <v>0</v>
      </c>
      <c r="N3350" s="27">
        <f>IFERROR(VLOOKUP(A3350,[3]soaBnafar!$A:$G,2,FALSE),0)</f>
        <v>0</v>
      </c>
      <c r="O3350" s="20">
        <f>IFERROR(VLOOKUP(A3350,[3]soaBnafar!$A:$H,3,FALSE),0)</f>
        <v>0</v>
      </c>
      <c r="P3350" s="20">
        <f>IFERROR(VLOOKUP(A3350,[3]soaBnafar!$A:$G,4,FALSE),0)</f>
        <v>0</v>
      </c>
      <c r="Q3350" s="20">
        <f>IFERROR(VLOOKUP(A3350,[3]soaBnafar!$A:$G,5,FALSE),0)</f>
        <v>0</v>
      </c>
      <c r="R3350" s="20">
        <f>IFERROR(VLOOKUP(A3350,[3]soaBnafar!$A:$G,6,FALSE),0)</f>
        <v>0</v>
      </c>
      <c r="S3350" s="20">
        <f>IFERROR(VLOOKUP(A3350,[3]soaBnafar!$A:$G,7,FALSE),0)</f>
        <v>0</v>
      </c>
      <c r="T3350" s="32">
        <f t="shared" si="626"/>
        <v>0</v>
      </c>
      <c r="U3350" s="21">
        <f t="shared" si="627"/>
        <v>0</v>
      </c>
      <c r="V3350" s="21">
        <f t="shared" si="628"/>
        <v>0</v>
      </c>
      <c r="W3350" s="21">
        <f t="shared" si="629"/>
        <v>0</v>
      </c>
      <c r="X3350" s="21">
        <f t="shared" si="630"/>
        <v>0</v>
      </c>
      <c r="Y3350" s="33">
        <f t="shared" si="631"/>
        <v>0</v>
      </c>
      <c r="Z3350" s="4" t="str">
        <f t="shared" si="632"/>
        <v>Não</v>
      </c>
      <c r="AA3350" s="4" t="str">
        <f t="shared" si="633"/>
        <v>Não</v>
      </c>
      <c r="AB3350" s="4" t="str">
        <f t="shared" si="634"/>
        <v>Não</v>
      </c>
      <c r="AC3350" s="4" t="str">
        <f t="shared" si="635"/>
        <v>Não</v>
      </c>
      <c r="AD3350" s="4" t="str">
        <f t="shared" si="636"/>
        <v>Não</v>
      </c>
      <c r="AE3350" s="30" t="str">
        <f t="shared" si="637"/>
        <v>Não</v>
      </c>
    </row>
    <row r="3351" spans="1:31" x14ac:dyDescent="0.25">
      <c r="A3351" s="23">
        <v>510680</v>
      </c>
      <c r="B3351" s="27">
        <f>IFERROR(VLOOKUP(A3351,[1]Monitoramento_Base_somente_disp!$A:$L,5,FALSE),0)</f>
        <v>0</v>
      </c>
      <c r="C3351" s="20">
        <f>IFERROR(VLOOKUP(A3351,[1]Monitoramento_Base_somente_disp!$A:$L,6,FALSE),0)</f>
        <v>45484206</v>
      </c>
      <c r="D3351" s="20">
        <f>IFERROR(VLOOKUP(A3351,[1]Monitoramento_Base_somente_disp!$A:$L,7,FALSE),0)</f>
        <v>1020</v>
      </c>
      <c r="E3351" s="20">
        <f>IFERROR(VLOOKUP(A3351,[1]Monitoramento_Base_somente_disp!$A:$L,8,FALSE),0)</f>
        <v>23547607</v>
      </c>
      <c r="F3351" s="20">
        <f>IFERROR(VLOOKUP(A3351,[1]Monitoramento_Base_somente_disp!$A:$L,9,FALSE),0)</f>
        <v>0</v>
      </c>
      <c r="G3351" s="28">
        <f>IFERROR(VLOOKUP(A3351,[1]Monitoramento_Base_somente_disp!$A:$L,10,FALSE),0)</f>
        <v>0</v>
      </c>
      <c r="H3351" s="27">
        <f>IFERROR(VLOOKUP(A3351,[2]webService!$A:$I,4,FALSE),0)</f>
        <v>0</v>
      </c>
      <c r="I3351" s="20">
        <f>IFERROR(VLOOKUP(A3351,[2]webService!$A:$II,5,FALSE),0)</f>
        <v>0</v>
      </c>
      <c r="J3351" s="20">
        <f>IFERROR(VLOOKUP(A3351,[2]webService!$A:$I,6,FALSE),0)</f>
        <v>0</v>
      </c>
      <c r="K3351" s="20">
        <f>IFERROR(VLOOKUP(A3351,[2]webService!$A:$I,7,FALSE),0)</f>
        <v>0</v>
      </c>
      <c r="L3351" s="20">
        <f>IFERROR(VLOOKUP(A3351,[2]webService!$A:$I,8,FALSE),0)</f>
        <v>0</v>
      </c>
      <c r="M3351" s="28">
        <f>IFERROR(VLOOKUP(A3351,[2]webService!$A:$I,9,FALSE),0)</f>
        <v>0</v>
      </c>
      <c r="N3351" s="27">
        <f>IFERROR(VLOOKUP(A3351,[3]soaBnafar!$A:$G,2,FALSE),0)</f>
        <v>0</v>
      </c>
      <c r="O3351" s="20">
        <f>IFERROR(VLOOKUP(A3351,[3]soaBnafar!$A:$H,3,FALSE),0)</f>
        <v>0</v>
      </c>
      <c r="P3351" s="20">
        <f>IFERROR(VLOOKUP(A3351,[3]soaBnafar!$A:$G,4,FALSE),0)</f>
        <v>0</v>
      </c>
      <c r="Q3351" s="20">
        <f>IFERROR(VLOOKUP(A3351,[3]soaBnafar!$A:$G,5,FALSE),0)</f>
        <v>0</v>
      </c>
      <c r="R3351" s="20">
        <f>IFERROR(VLOOKUP(A3351,[3]soaBnafar!$A:$G,6,FALSE),0)</f>
        <v>0</v>
      </c>
      <c r="S3351" s="20">
        <f>IFERROR(VLOOKUP(A3351,[3]soaBnafar!$A:$G,7,FALSE),0)</f>
        <v>0</v>
      </c>
      <c r="T3351" s="32">
        <f t="shared" si="626"/>
        <v>0</v>
      </c>
      <c r="U3351" s="21">
        <f t="shared" si="627"/>
        <v>45484206</v>
      </c>
      <c r="V3351" s="21">
        <f t="shared" si="628"/>
        <v>1020</v>
      </c>
      <c r="W3351" s="21">
        <f t="shared" si="629"/>
        <v>23547607</v>
      </c>
      <c r="X3351" s="21">
        <f t="shared" si="630"/>
        <v>0</v>
      </c>
      <c r="Y3351" s="33">
        <f t="shared" si="631"/>
        <v>0</v>
      </c>
      <c r="Z3351" s="4" t="str">
        <f t="shared" si="632"/>
        <v>Não</v>
      </c>
      <c r="AA3351" s="4" t="str">
        <f t="shared" si="633"/>
        <v>Sim</v>
      </c>
      <c r="AB3351" s="4" t="str">
        <f t="shared" si="634"/>
        <v>Sim</v>
      </c>
      <c r="AC3351" s="4" t="str">
        <f t="shared" si="635"/>
        <v>Sim</v>
      </c>
      <c r="AD3351" s="4" t="str">
        <f t="shared" si="636"/>
        <v>Não</v>
      </c>
      <c r="AE3351" s="30" t="str">
        <f t="shared" si="637"/>
        <v>Não</v>
      </c>
    </row>
    <row r="3352" spans="1:31" x14ac:dyDescent="0.25">
      <c r="A3352" s="23">
        <v>510682</v>
      </c>
      <c r="B3352" s="27">
        <f>IFERROR(VLOOKUP(A3352,[1]Monitoramento_Base_somente_disp!$A:$L,5,FALSE),0)</f>
        <v>11732</v>
      </c>
      <c r="C3352" s="20">
        <f>IFERROR(VLOOKUP(A3352,[1]Monitoramento_Base_somente_disp!$A:$L,6,FALSE),0)</f>
        <v>7983525</v>
      </c>
      <c r="D3352" s="20">
        <f>IFERROR(VLOOKUP(A3352,[1]Monitoramento_Base_somente_disp!$A:$L,7,FALSE),0)</f>
        <v>14774</v>
      </c>
      <c r="E3352" s="20">
        <f>IFERROR(VLOOKUP(A3352,[1]Monitoramento_Base_somente_disp!$A:$L,8,FALSE),0)</f>
        <v>5229819</v>
      </c>
      <c r="F3352" s="20">
        <f>IFERROR(VLOOKUP(A3352,[1]Monitoramento_Base_somente_disp!$A:$L,9,FALSE),0)</f>
        <v>0</v>
      </c>
      <c r="G3352" s="28">
        <f>IFERROR(VLOOKUP(A3352,[1]Monitoramento_Base_somente_disp!$A:$L,10,FALSE),0)</f>
        <v>0</v>
      </c>
      <c r="H3352" s="27">
        <f>IFERROR(VLOOKUP(A3352,[2]webService!$A:$I,4,FALSE),0)</f>
        <v>0</v>
      </c>
      <c r="I3352" s="20">
        <f>IFERROR(VLOOKUP(A3352,[2]webService!$A:$II,5,FALSE),0)</f>
        <v>0</v>
      </c>
      <c r="J3352" s="20">
        <f>IFERROR(VLOOKUP(A3352,[2]webService!$A:$I,6,FALSE),0)</f>
        <v>0</v>
      </c>
      <c r="K3352" s="20">
        <f>IFERROR(VLOOKUP(A3352,[2]webService!$A:$I,7,FALSE),0)</f>
        <v>0</v>
      </c>
      <c r="L3352" s="20">
        <f>IFERROR(VLOOKUP(A3352,[2]webService!$A:$I,8,FALSE),0)</f>
        <v>0</v>
      </c>
      <c r="M3352" s="28">
        <f>IFERROR(VLOOKUP(A3352,[2]webService!$A:$I,9,FALSE),0)</f>
        <v>0</v>
      </c>
      <c r="N3352" s="27">
        <f>IFERROR(VLOOKUP(A3352,[3]soaBnafar!$A:$G,2,FALSE),0)</f>
        <v>0</v>
      </c>
      <c r="O3352" s="20">
        <f>IFERROR(VLOOKUP(A3352,[3]soaBnafar!$A:$H,3,FALSE),0)</f>
        <v>0</v>
      </c>
      <c r="P3352" s="20">
        <f>IFERROR(VLOOKUP(A3352,[3]soaBnafar!$A:$G,4,FALSE),0)</f>
        <v>0</v>
      </c>
      <c r="Q3352" s="20">
        <f>IFERROR(VLOOKUP(A3352,[3]soaBnafar!$A:$G,5,FALSE),0)</f>
        <v>0</v>
      </c>
      <c r="R3352" s="20">
        <f>IFERROR(VLOOKUP(A3352,[3]soaBnafar!$A:$G,6,FALSE),0)</f>
        <v>0</v>
      </c>
      <c r="S3352" s="20">
        <f>IFERROR(VLOOKUP(A3352,[3]soaBnafar!$A:$G,7,FALSE),0)</f>
        <v>0</v>
      </c>
      <c r="T3352" s="32">
        <f t="shared" si="626"/>
        <v>11732</v>
      </c>
      <c r="U3352" s="21">
        <f t="shared" si="627"/>
        <v>7983525</v>
      </c>
      <c r="V3352" s="21">
        <f t="shared" si="628"/>
        <v>14774</v>
      </c>
      <c r="W3352" s="21">
        <f t="shared" si="629"/>
        <v>5229819</v>
      </c>
      <c r="X3352" s="21">
        <f t="shared" si="630"/>
        <v>0</v>
      </c>
      <c r="Y3352" s="33">
        <f t="shared" si="631"/>
        <v>0</v>
      </c>
      <c r="Z3352" s="4" t="str">
        <f t="shared" si="632"/>
        <v>Sim</v>
      </c>
      <c r="AA3352" s="4" t="str">
        <f t="shared" si="633"/>
        <v>Sim</v>
      </c>
      <c r="AB3352" s="4" t="str">
        <f t="shared" si="634"/>
        <v>Sim</v>
      </c>
      <c r="AC3352" s="4" t="str">
        <f t="shared" si="635"/>
        <v>Sim</v>
      </c>
      <c r="AD3352" s="4" t="str">
        <f t="shared" si="636"/>
        <v>Não</v>
      </c>
      <c r="AE3352" s="30" t="str">
        <f t="shared" si="637"/>
        <v>Não</v>
      </c>
    </row>
    <row r="3353" spans="1:31" x14ac:dyDescent="0.25">
      <c r="A3353" s="23">
        <v>510685</v>
      </c>
      <c r="B3353" s="27">
        <f>IFERROR(VLOOKUP(A3353,[1]Monitoramento_Base_somente_disp!$A:$L,5,FALSE),0)</f>
        <v>0</v>
      </c>
      <c r="C3353" s="20">
        <f>IFERROR(VLOOKUP(A3353,[1]Monitoramento_Base_somente_disp!$A:$L,6,FALSE),0)</f>
        <v>2106748</v>
      </c>
      <c r="D3353" s="20">
        <f>IFERROR(VLOOKUP(A3353,[1]Monitoramento_Base_somente_disp!$A:$L,7,FALSE),0)</f>
        <v>0</v>
      </c>
      <c r="E3353" s="20">
        <f>IFERROR(VLOOKUP(A3353,[1]Monitoramento_Base_somente_disp!$A:$L,8,FALSE),0)</f>
        <v>1198274</v>
      </c>
      <c r="F3353" s="20">
        <f>IFERROR(VLOOKUP(A3353,[1]Monitoramento_Base_somente_disp!$A:$L,9,FALSE),0)</f>
        <v>0</v>
      </c>
      <c r="G3353" s="28">
        <f>IFERROR(VLOOKUP(A3353,[1]Monitoramento_Base_somente_disp!$A:$L,10,FALSE),0)</f>
        <v>0</v>
      </c>
      <c r="H3353" s="27">
        <f>IFERROR(VLOOKUP(A3353,[2]webService!$A:$I,4,FALSE),0)</f>
        <v>0</v>
      </c>
      <c r="I3353" s="20">
        <f>IFERROR(VLOOKUP(A3353,[2]webService!$A:$II,5,FALSE),0)</f>
        <v>0</v>
      </c>
      <c r="J3353" s="20">
        <f>IFERROR(VLOOKUP(A3353,[2]webService!$A:$I,6,FALSE),0)</f>
        <v>0</v>
      </c>
      <c r="K3353" s="20">
        <f>IFERROR(VLOOKUP(A3353,[2]webService!$A:$I,7,FALSE),0)</f>
        <v>0</v>
      </c>
      <c r="L3353" s="20">
        <f>IFERROR(VLOOKUP(A3353,[2]webService!$A:$I,8,FALSE),0)</f>
        <v>0</v>
      </c>
      <c r="M3353" s="28">
        <f>IFERROR(VLOOKUP(A3353,[2]webService!$A:$I,9,FALSE),0)</f>
        <v>0</v>
      </c>
      <c r="N3353" s="27">
        <f>IFERROR(VLOOKUP(A3353,[3]soaBnafar!$A:$G,2,FALSE),0)</f>
        <v>0</v>
      </c>
      <c r="O3353" s="20">
        <f>IFERROR(VLOOKUP(A3353,[3]soaBnafar!$A:$H,3,FALSE),0)</f>
        <v>0</v>
      </c>
      <c r="P3353" s="20">
        <f>IFERROR(VLOOKUP(A3353,[3]soaBnafar!$A:$G,4,FALSE),0)</f>
        <v>0</v>
      </c>
      <c r="Q3353" s="20">
        <f>IFERROR(VLOOKUP(A3353,[3]soaBnafar!$A:$G,5,FALSE),0)</f>
        <v>0</v>
      </c>
      <c r="R3353" s="20">
        <f>IFERROR(VLOOKUP(A3353,[3]soaBnafar!$A:$G,6,FALSE),0)</f>
        <v>0</v>
      </c>
      <c r="S3353" s="20">
        <f>IFERROR(VLOOKUP(A3353,[3]soaBnafar!$A:$G,7,FALSE),0)</f>
        <v>0</v>
      </c>
      <c r="T3353" s="32">
        <f t="shared" si="626"/>
        <v>0</v>
      </c>
      <c r="U3353" s="21">
        <f t="shared" si="627"/>
        <v>2106748</v>
      </c>
      <c r="V3353" s="21">
        <f t="shared" si="628"/>
        <v>0</v>
      </c>
      <c r="W3353" s="21">
        <f t="shared" si="629"/>
        <v>1198274</v>
      </c>
      <c r="X3353" s="21">
        <f t="shared" si="630"/>
        <v>0</v>
      </c>
      <c r="Y3353" s="33">
        <f t="shared" si="631"/>
        <v>0</v>
      </c>
      <c r="Z3353" s="4" t="str">
        <f t="shared" si="632"/>
        <v>Não</v>
      </c>
      <c r="AA3353" s="4" t="str">
        <f t="shared" si="633"/>
        <v>Sim</v>
      </c>
      <c r="AB3353" s="4" t="str">
        <f t="shared" si="634"/>
        <v>Não</v>
      </c>
      <c r="AC3353" s="4" t="str">
        <f t="shared" si="635"/>
        <v>Sim</v>
      </c>
      <c r="AD3353" s="4" t="str">
        <f t="shared" si="636"/>
        <v>Não</v>
      </c>
      <c r="AE3353" s="30" t="str">
        <f t="shared" si="637"/>
        <v>Não</v>
      </c>
    </row>
    <row r="3354" spans="1:31" x14ac:dyDescent="0.25">
      <c r="A3354" s="23">
        <v>510706</v>
      </c>
      <c r="B3354" s="27">
        <f>IFERROR(VLOOKUP(A3354,[1]Monitoramento_Base_somente_disp!$A:$L,5,FALSE),0)</f>
        <v>95391</v>
      </c>
      <c r="C3354" s="20">
        <f>IFERROR(VLOOKUP(A3354,[1]Monitoramento_Base_somente_disp!$A:$L,6,FALSE),0)</f>
        <v>25683290</v>
      </c>
      <c r="D3354" s="20">
        <f>IFERROR(VLOOKUP(A3354,[1]Monitoramento_Base_somente_disp!$A:$L,7,FALSE),0)</f>
        <v>52561</v>
      </c>
      <c r="E3354" s="20">
        <f>IFERROR(VLOOKUP(A3354,[1]Monitoramento_Base_somente_disp!$A:$L,8,FALSE),0)</f>
        <v>11739138</v>
      </c>
      <c r="F3354" s="20">
        <f>IFERROR(VLOOKUP(A3354,[1]Monitoramento_Base_somente_disp!$A:$L,9,FALSE),0)</f>
        <v>0</v>
      </c>
      <c r="G3354" s="28">
        <f>IFERROR(VLOOKUP(A3354,[1]Monitoramento_Base_somente_disp!$A:$L,10,FALSE),0)</f>
        <v>0</v>
      </c>
      <c r="H3354" s="27">
        <f>IFERROR(VLOOKUP(A3354,[2]webService!$A:$I,4,FALSE),0)</f>
        <v>0</v>
      </c>
      <c r="I3354" s="20">
        <f>IFERROR(VLOOKUP(A3354,[2]webService!$A:$II,5,FALSE),0)</f>
        <v>0</v>
      </c>
      <c r="J3354" s="20">
        <f>IFERROR(VLOOKUP(A3354,[2]webService!$A:$I,6,FALSE),0)</f>
        <v>0</v>
      </c>
      <c r="K3354" s="20">
        <f>IFERROR(VLOOKUP(A3354,[2]webService!$A:$I,7,FALSE),0)</f>
        <v>0</v>
      </c>
      <c r="L3354" s="20">
        <f>IFERROR(VLOOKUP(A3354,[2]webService!$A:$I,8,FALSE),0)</f>
        <v>0</v>
      </c>
      <c r="M3354" s="28">
        <f>IFERROR(VLOOKUP(A3354,[2]webService!$A:$I,9,FALSE),0)</f>
        <v>0</v>
      </c>
      <c r="N3354" s="27">
        <f>IFERROR(VLOOKUP(A3354,[3]soaBnafar!$A:$G,2,FALSE),0)</f>
        <v>0</v>
      </c>
      <c r="O3354" s="20">
        <f>IFERROR(VLOOKUP(A3354,[3]soaBnafar!$A:$H,3,FALSE),0)</f>
        <v>0</v>
      </c>
      <c r="P3354" s="20">
        <f>IFERROR(VLOOKUP(A3354,[3]soaBnafar!$A:$G,4,FALSE),0)</f>
        <v>0</v>
      </c>
      <c r="Q3354" s="20">
        <f>IFERROR(VLOOKUP(A3354,[3]soaBnafar!$A:$G,5,FALSE),0)</f>
        <v>0</v>
      </c>
      <c r="R3354" s="20">
        <f>IFERROR(VLOOKUP(A3354,[3]soaBnafar!$A:$G,6,FALSE),0)</f>
        <v>0</v>
      </c>
      <c r="S3354" s="20">
        <f>IFERROR(VLOOKUP(A3354,[3]soaBnafar!$A:$G,7,FALSE),0)</f>
        <v>0</v>
      </c>
      <c r="T3354" s="32">
        <f t="shared" si="626"/>
        <v>95391</v>
      </c>
      <c r="U3354" s="21">
        <f t="shared" si="627"/>
        <v>25683290</v>
      </c>
      <c r="V3354" s="21">
        <f t="shared" si="628"/>
        <v>52561</v>
      </c>
      <c r="W3354" s="21">
        <f t="shared" si="629"/>
        <v>11739138</v>
      </c>
      <c r="X3354" s="21">
        <f t="shared" si="630"/>
        <v>0</v>
      </c>
      <c r="Y3354" s="33">
        <f t="shared" si="631"/>
        <v>0</v>
      </c>
      <c r="Z3354" s="4" t="str">
        <f t="shared" si="632"/>
        <v>Sim</v>
      </c>
      <c r="AA3354" s="4" t="str">
        <f t="shared" si="633"/>
        <v>Sim</v>
      </c>
      <c r="AB3354" s="4" t="str">
        <f t="shared" si="634"/>
        <v>Sim</v>
      </c>
      <c r="AC3354" s="4" t="str">
        <f t="shared" si="635"/>
        <v>Sim</v>
      </c>
      <c r="AD3354" s="4" t="str">
        <f t="shared" si="636"/>
        <v>Não</v>
      </c>
      <c r="AE3354" s="30" t="str">
        <f t="shared" si="637"/>
        <v>Não</v>
      </c>
    </row>
    <row r="3355" spans="1:31" x14ac:dyDescent="0.25">
      <c r="A3355" s="23">
        <v>510718</v>
      </c>
      <c r="B3355" s="27">
        <f>IFERROR(VLOOKUP(A3355,[1]Monitoramento_Base_somente_disp!$A:$L,5,FALSE),0)</f>
        <v>147520</v>
      </c>
      <c r="C3355" s="20">
        <f>IFERROR(VLOOKUP(A3355,[1]Monitoramento_Base_somente_disp!$A:$L,6,FALSE),0)</f>
        <v>9404595</v>
      </c>
      <c r="D3355" s="20">
        <f>IFERROR(VLOOKUP(A3355,[1]Monitoramento_Base_somente_disp!$A:$L,7,FALSE),0)</f>
        <v>28839</v>
      </c>
      <c r="E3355" s="20">
        <f>IFERROR(VLOOKUP(A3355,[1]Monitoramento_Base_somente_disp!$A:$L,8,FALSE),0)</f>
        <v>4402927</v>
      </c>
      <c r="F3355" s="20">
        <f>IFERROR(VLOOKUP(A3355,[1]Monitoramento_Base_somente_disp!$A:$L,9,FALSE),0)</f>
        <v>0</v>
      </c>
      <c r="G3355" s="28">
        <f>IFERROR(VLOOKUP(A3355,[1]Monitoramento_Base_somente_disp!$A:$L,10,FALSE),0)</f>
        <v>0</v>
      </c>
      <c r="H3355" s="27">
        <f>IFERROR(VLOOKUP(A3355,[2]webService!$A:$I,4,FALSE),0)</f>
        <v>0</v>
      </c>
      <c r="I3355" s="20">
        <f>IFERROR(VLOOKUP(A3355,[2]webService!$A:$II,5,FALSE),0)</f>
        <v>0</v>
      </c>
      <c r="J3355" s="20">
        <f>IFERROR(VLOOKUP(A3355,[2]webService!$A:$I,6,FALSE),0)</f>
        <v>0</v>
      </c>
      <c r="K3355" s="20">
        <f>IFERROR(VLOOKUP(A3355,[2]webService!$A:$I,7,FALSE),0)</f>
        <v>0</v>
      </c>
      <c r="L3355" s="20">
        <f>IFERROR(VLOOKUP(A3355,[2]webService!$A:$I,8,FALSE),0)</f>
        <v>0</v>
      </c>
      <c r="M3355" s="28">
        <f>IFERROR(VLOOKUP(A3355,[2]webService!$A:$I,9,FALSE),0)</f>
        <v>0</v>
      </c>
      <c r="N3355" s="27">
        <f>IFERROR(VLOOKUP(A3355,[3]soaBnafar!$A:$G,2,FALSE),0)</f>
        <v>0</v>
      </c>
      <c r="O3355" s="20">
        <f>IFERROR(VLOOKUP(A3355,[3]soaBnafar!$A:$H,3,FALSE),0)</f>
        <v>0</v>
      </c>
      <c r="P3355" s="20">
        <f>IFERROR(VLOOKUP(A3355,[3]soaBnafar!$A:$G,4,FALSE),0)</f>
        <v>0</v>
      </c>
      <c r="Q3355" s="20">
        <f>IFERROR(VLOOKUP(A3355,[3]soaBnafar!$A:$G,5,FALSE),0)</f>
        <v>0</v>
      </c>
      <c r="R3355" s="20">
        <f>IFERROR(VLOOKUP(A3355,[3]soaBnafar!$A:$G,6,FALSE),0)</f>
        <v>0</v>
      </c>
      <c r="S3355" s="20">
        <f>IFERROR(VLOOKUP(A3355,[3]soaBnafar!$A:$G,7,FALSE),0)</f>
        <v>0</v>
      </c>
      <c r="T3355" s="32">
        <f t="shared" si="626"/>
        <v>147520</v>
      </c>
      <c r="U3355" s="21">
        <f t="shared" si="627"/>
        <v>9404595</v>
      </c>
      <c r="V3355" s="21">
        <f t="shared" si="628"/>
        <v>28839</v>
      </c>
      <c r="W3355" s="21">
        <f t="shared" si="629"/>
        <v>4402927</v>
      </c>
      <c r="X3355" s="21">
        <f t="shared" si="630"/>
        <v>0</v>
      </c>
      <c r="Y3355" s="33">
        <f t="shared" si="631"/>
        <v>0</v>
      </c>
      <c r="Z3355" s="4" t="str">
        <f t="shared" si="632"/>
        <v>Sim</v>
      </c>
      <c r="AA3355" s="4" t="str">
        <f t="shared" si="633"/>
        <v>Sim</v>
      </c>
      <c r="AB3355" s="4" t="str">
        <f t="shared" si="634"/>
        <v>Sim</v>
      </c>
      <c r="AC3355" s="4" t="str">
        <f t="shared" si="635"/>
        <v>Sim</v>
      </c>
      <c r="AD3355" s="4" t="str">
        <f t="shared" si="636"/>
        <v>Não</v>
      </c>
      <c r="AE3355" s="30" t="str">
        <f t="shared" si="637"/>
        <v>Não</v>
      </c>
    </row>
    <row r="3356" spans="1:31" x14ac:dyDescent="0.25">
      <c r="A3356" s="23">
        <v>510730</v>
      </c>
      <c r="B3356" s="27">
        <f>IFERROR(VLOOKUP(A3356,[1]Monitoramento_Base_somente_disp!$A:$L,5,FALSE),0)</f>
        <v>0</v>
      </c>
      <c r="C3356" s="20">
        <f>IFERROR(VLOOKUP(A3356,[1]Monitoramento_Base_somente_disp!$A:$L,6,FALSE),0)</f>
        <v>8995815</v>
      </c>
      <c r="D3356" s="20">
        <f>IFERROR(VLOOKUP(A3356,[1]Monitoramento_Base_somente_disp!$A:$L,7,FALSE),0)</f>
        <v>0</v>
      </c>
      <c r="E3356" s="20">
        <f>IFERROR(VLOOKUP(A3356,[1]Monitoramento_Base_somente_disp!$A:$L,8,FALSE),0)</f>
        <v>4498961</v>
      </c>
      <c r="F3356" s="20">
        <f>IFERROR(VLOOKUP(A3356,[1]Monitoramento_Base_somente_disp!$A:$L,9,FALSE),0)</f>
        <v>0</v>
      </c>
      <c r="G3356" s="28">
        <f>IFERROR(VLOOKUP(A3356,[1]Monitoramento_Base_somente_disp!$A:$L,10,FALSE),0)</f>
        <v>0</v>
      </c>
      <c r="H3356" s="27">
        <f>IFERROR(VLOOKUP(A3356,[2]webService!$A:$I,4,FALSE),0)</f>
        <v>36672</v>
      </c>
      <c r="I3356" s="20">
        <f>IFERROR(VLOOKUP(A3356,[2]webService!$A:$II,5,FALSE),0)</f>
        <v>61539</v>
      </c>
      <c r="J3356" s="20">
        <f>IFERROR(VLOOKUP(A3356,[2]webService!$A:$I,6,FALSE),0)</f>
        <v>0</v>
      </c>
      <c r="K3356" s="20">
        <f>IFERROR(VLOOKUP(A3356,[2]webService!$A:$I,7,FALSE),0)</f>
        <v>0</v>
      </c>
      <c r="L3356" s="20">
        <f>IFERROR(VLOOKUP(A3356,[2]webService!$A:$I,8,FALSE),0)</f>
        <v>0</v>
      </c>
      <c r="M3356" s="28">
        <f>IFERROR(VLOOKUP(A3356,[2]webService!$A:$I,9,FALSE),0)</f>
        <v>0</v>
      </c>
      <c r="N3356" s="27">
        <f>IFERROR(VLOOKUP(A3356,[3]soaBnafar!$A:$G,2,FALSE),0)</f>
        <v>0</v>
      </c>
      <c r="O3356" s="20">
        <f>IFERROR(VLOOKUP(A3356,[3]soaBnafar!$A:$H,3,FALSE),0)</f>
        <v>0</v>
      </c>
      <c r="P3356" s="20">
        <f>IFERROR(VLOOKUP(A3356,[3]soaBnafar!$A:$G,4,FALSE),0)</f>
        <v>0</v>
      </c>
      <c r="Q3356" s="20">
        <f>IFERROR(VLOOKUP(A3356,[3]soaBnafar!$A:$G,5,FALSE),0)</f>
        <v>0</v>
      </c>
      <c r="R3356" s="20">
        <f>IFERROR(VLOOKUP(A3356,[3]soaBnafar!$A:$G,6,FALSE),0)</f>
        <v>0</v>
      </c>
      <c r="S3356" s="20">
        <f>IFERROR(VLOOKUP(A3356,[3]soaBnafar!$A:$G,7,FALSE),0)</f>
        <v>0</v>
      </c>
      <c r="T3356" s="32">
        <f t="shared" si="626"/>
        <v>36672</v>
      </c>
      <c r="U3356" s="21">
        <f t="shared" si="627"/>
        <v>9057354</v>
      </c>
      <c r="V3356" s="21">
        <f t="shared" si="628"/>
        <v>0</v>
      </c>
      <c r="W3356" s="21">
        <f t="shared" si="629"/>
        <v>4498961</v>
      </c>
      <c r="X3356" s="21">
        <f t="shared" si="630"/>
        <v>0</v>
      </c>
      <c r="Y3356" s="33">
        <f t="shared" si="631"/>
        <v>0</v>
      </c>
      <c r="Z3356" s="4" t="str">
        <f t="shared" si="632"/>
        <v>Sim</v>
      </c>
      <c r="AA3356" s="4" t="str">
        <f t="shared" si="633"/>
        <v>Sim</v>
      </c>
      <c r="AB3356" s="4" t="str">
        <f t="shared" si="634"/>
        <v>Não</v>
      </c>
      <c r="AC3356" s="4" t="str">
        <f t="shared" si="635"/>
        <v>Sim</v>
      </c>
      <c r="AD3356" s="4" t="str">
        <f t="shared" si="636"/>
        <v>Não</v>
      </c>
      <c r="AE3356" s="30" t="str">
        <f t="shared" si="637"/>
        <v>Não</v>
      </c>
    </row>
    <row r="3357" spans="1:31" x14ac:dyDescent="0.25">
      <c r="A3357" s="23">
        <v>510735</v>
      </c>
      <c r="B3357" s="27">
        <f>IFERROR(VLOOKUP(A3357,[1]Monitoramento_Base_somente_disp!$A:$L,5,FALSE),0)</f>
        <v>0</v>
      </c>
      <c r="C3357" s="20">
        <f>IFERROR(VLOOKUP(A3357,[1]Monitoramento_Base_somente_disp!$A:$L,6,FALSE),0)</f>
        <v>22135680</v>
      </c>
      <c r="D3357" s="20">
        <f>IFERROR(VLOOKUP(A3357,[1]Monitoramento_Base_somente_disp!$A:$L,7,FALSE),0)</f>
        <v>0</v>
      </c>
      <c r="E3357" s="20">
        <f>IFERROR(VLOOKUP(A3357,[1]Monitoramento_Base_somente_disp!$A:$L,8,FALSE),0)</f>
        <v>11067840</v>
      </c>
      <c r="F3357" s="20">
        <f>IFERROR(VLOOKUP(A3357,[1]Monitoramento_Base_somente_disp!$A:$L,9,FALSE),0)</f>
        <v>0</v>
      </c>
      <c r="G3357" s="28">
        <f>IFERROR(VLOOKUP(A3357,[1]Monitoramento_Base_somente_disp!$A:$L,10,FALSE),0)</f>
        <v>0</v>
      </c>
      <c r="H3357" s="27">
        <f>IFERROR(VLOOKUP(A3357,[2]webService!$A:$I,4,FALSE),0)</f>
        <v>0</v>
      </c>
      <c r="I3357" s="20">
        <f>IFERROR(VLOOKUP(A3357,[2]webService!$A:$II,5,FALSE),0)</f>
        <v>0</v>
      </c>
      <c r="J3357" s="20">
        <f>IFERROR(VLOOKUP(A3357,[2]webService!$A:$I,6,FALSE),0)</f>
        <v>0</v>
      </c>
      <c r="K3357" s="20">
        <f>IFERROR(VLOOKUP(A3357,[2]webService!$A:$I,7,FALSE),0)</f>
        <v>0</v>
      </c>
      <c r="L3357" s="20">
        <f>IFERROR(VLOOKUP(A3357,[2]webService!$A:$I,8,FALSE),0)</f>
        <v>0</v>
      </c>
      <c r="M3357" s="28">
        <f>IFERROR(VLOOKUP(A3357,[2]webService!$A:$I,9,FALSE),0)</f>
        <v>0</v>
      </c>
      <c r="N3357" s="27">
        <f>IFERROR(VLOOKUP(A3357,[3]soaBnafar!$A:$G,2,FALSE),0)</f>
        <v>0</v>
      </c>
      <c r="O3357" s="20">
        <f>IFERROR(VLOOKUP(A3357,[3]soaBnafar!$A:$H,3,FALSE),0)</f>
        <v>0</v>
      </c>
      <c r="P3357" s="20">
        <f>IFERROR(VLOOKUP(A3357,[3]soaBnafar!$A:$G,4,FALSE),0)</f>
        <v>0</v>
      </c>
      <c r="Q3357" s="20">
        <f>IFERROR(VLOOKUP(A3357,[3]soaBnafar!$A:$G,5,FALSE),0)</f>
        <v>0</v>
      </c>
      <c r="R3357" s="20">
        <f>IFERROR(VLOOKUP(A3357,[3]soaBnafar!$A:$G,6,FALSE),0)</f>
        <v>0</v>
      </c>
      <c r="S3357" s="20">
        <f>IFERROR(VLOOKUP(A3357,[3]soaBnafar!$A:$G,7,FALSE),0)</f>
        <v>0</v>
      </c>
      <c r="T3357" s="32">
        <f t="shared" si="626"/>
        <v>0</v>
      </c>
      <c r="U3357" s="21">
        <f t="shared" si="627"/>
        <v>22135680</v>
      </c>
      <c r="V3357" s="21">
        <f t="shared" si="628"/>
        <v>0</v>
      </c>
      <c r="W3357" s="21">
        <f t="shared" si="629"/>
        <v>11067840</v>
      </c>
      <c r="X3357" s="21">
        <f t="shared" si="630"/>
        <v>0</v>
      </c>
      <c r="Y3357" s="33">
        <f t="shared" si="631"/>
        <v>0</v>
      </c>
      <c r="Z3357" s="4" t="str">
        <f t="shared" si="632"/>
        <v>Não</v>
      </c>
      <c r="AA3357" s="4" t="str">
        <f t="shared" si="633"/>
        <v>Sim</v>
      </c>
      <c r="AB3357" s="4" t="str">
        <f t="shared" si="634"/>
        <v>Não</v>
      </c>
      <c r="AC3357" s="4" t="str">
        <f t="shared" si="635"/>
        <v>Sim</v>
      </c>
      <c r="AD3357" s="4" t="str">
        <f t="shared" si="636"/>
        <v>Não</v>
      </c>
      <c r="AE3357" s="30" t="str">
        <f t="shared" si="637"/>
        <v>Não</v>
      </c>
    </row>
    <row r="3358" spans="1:31" x14ac:dyDescent="0.25">
      <c r="A3358" s="23">
        <v>510757</v>
      </c>
      <c r="B3358" s="27">
        <f>IFERROR(VLOOKUP(A3358,[1]Monitoramento_Base_somente_disp!$A:$L,5,FALSE),0)</f>
        <v>3025</v>
      </c>
      <c r="C3358" s="20">
        <f>IFERROR(VLOOKUP(A3358,[1]Monitoramento_Base_somente_disp!$A:$L,6,FALSE),0)</f>
        <v>6541587</v>
      </c>
      <c r="D3358" s="20">
        <f>IFERROR(VLOOKUP(A3358,[1]Monitoramento_Base_somente_disp!$A:$L,7,FALSE),0)</f>
        <v>2805</v>
      </c>
      <c r="E3358" s="20">
        <f>IFERROR(VLOOKUP(A3358,[1]Monitoramento_Base_somente_disp!$A:$L,8,FALSE),0)</f>
        <v>5426552</v>
      </c>
      <c r="F3358" s="20">
        <f>IFERROR(VLOOKUP(A3358,[1]Monitoramento_Base_somente_disp!$A:$L,9,FALSE),0)</f>
        <v>0</v>
      </c>
      <c r="G3358" s="28">
        <f>IFERROR(VLOOKUP(A3358,[1]Monitoramento_Base_somente_disp!$A:$L,10,FALSE),0)</f>
        <v>0</v>
      </c>
      <c r="H3358" s="27">
        <f>IFERROR(VLOOKUP(A3358,[2]webService!$A:$I,4,FALSE),0)</f>
        <v>0</v>
      </c>
      <c r="I3358" s="20">
        <f>IFERROR(VLOOKUP(A3358,[2]webService!$A:$II,5,FALSE),0)</f>
        <v>0</v>
      </c>
      <c r="J3358" s="20">
        <f>IFERROR(VLOOKUP(A3358,[2]webService!$A:$I,6,FALSE),0)</f>
        <v>0</v>
      </c>
      <c r="K3358" s="20">
        <f>IFERROR(VLOOKUP(A3358,[2]webService!$A:$I,7,FALSE),0)</f>
        <v>0</v>
      </c>
      <c r="L3358" s="20">
        <f>IFERROR(VLOOKUP(A3358,[2]webService!$A:$I,8,FALSE),0)</f>
        <v>0</v>
      </c>
      <c r="M3358" s="28">
        <f>IFERROR(VLOOKUP(A3358,[2]webService!$A:$I,9,FALSE),0)</f>
        <v>0</v>
      </c>
      <c r="N3358" s="27">
        <f>IFERROR(VLOOKUP(A3358,[3]soaBnafar!$A:$G,2,FALSE),0)</f>
        <v>0</v>
      </c>
      <c r="O3358" s="20">
        <f>IFERROR(VLOOKUP(A3358,[3]soaBnafar!$A:$H,3,FALSE),0)</f>
        <v>0</v>
      </c>
      <c r="P3358" s="20">
        <f>IFERROR(VLOOKUP(A3358,[3]soaBnafar!$A:$G,4,FALSE),0)</f>
        <v>0</v>
      </c>
      <c r="Q3358" s="20">
        <f>IFERROR(VLOOKUP(A3358,[3]soaBnafar!$A:$G,5,FALSE),0)</f>
        <v>0</v>
      </c>
      <c r="R3358" s="20">
        <f>IFERROR(VLOOKUP(A3358,[3]soaBnafar!$A:$G,6,FALSE),0)</f>
        <v>0</v>
      </c>
      <c r="S3358" s="20">
        <f>IFERROR(VLOOKUP(A3358,[3]soaBnafar!$A:$G,7,FALSE),0)</f>
        <v>0</v>
      </c>
      <c r="T3358" s="32">
        <f t="shared" si="626"/>
        <v>3025</v>
      </c>
      <c r="U3358" s="21">
        <f t="shared" si="627"/>
        <v>6541587</v>
      </c>
      <c r="V3358" s="21">
        <f t="shared" si="628"/>
        <v>2805</v>
      </c>
      <c r="W3358" s="21">
        <f t="shared" si="629"/>
        <v>5426552</v>
      </c>
      <c r="X3358" s="21">
        <f t="shared" si="630"/>
        <v>0</v>
      </c>
      <c r="Y3358" s="33">
        <f t="shared" si="631"/>
        <v>0</v>
      </c>
      <c r="Z3358" s="4" t="str">
        <f t="shared" si="632"/>
        <v>Sim</v>
      </c>
      <c r="AA3358" s="4" t="str">
        <f t="shared" si="633"/>
        <v>Sim</v>
      </c>
      <c r="AB3358" s="4" t="str">
        <f t="shared" si="634"/>
        <v>Sim</v>
      </c>
      <c r="AC3358" s="4" t="str">
        <f t="shared" si="635"/>
        <v>Sim</v>
      </c>
      <c r="AD3358" s="4" t="str">
        <f t="shared" si="636"/>
        <v>Não</v>
      </c>
      <c r="AE3358" s="30" t="str">
        <f t="shared" si="637"/>
        <v>Não</v>
      </c>
    </row>
    <row r="3359" spans="1:31" x14ac:dyDescent="0.25">
      <c r="A3359" s="23">
        <v>510770</v>
      </c>
      <c r="B3359" s="27">
        <f>IFERROR(VLOOKUP(A3359,[1]Monitoramento_Base_somente_disp!$A:$L,5,FALSE),0)</f>
        <v>1766</v>
      </c>
      <c r="C3359" s="20">
        <f>IFERROR(VLOOKUP(A3359,[1]Monitoramento_Base_somente_disp!$A:$L,6,FALSE),0)</f>
        <v>1826990</v>
      </c>
      <c r="D3359" s="20">
        <f>IFERROR(VLOOKUP(A3359,[1]Monitoramento_Base_somente_disp!$A:$L,7,FALSE),0)</f>
        <v>1077</v>
      </c>
      <c r="E3359" s="20">
        <f>IFERROR(VLOOKUP(A3359,[1]Monitoramento_Base_somente_disp!$A:$L,8,FALSE),0)</f>
        <v>915395</v>
      </c>
      <c r="F3359" s="20">
        <f>IFERROR(VLOOKUP(A3359,[1]Monitoramento_Base_somente_disp!$A:$L,9,FALSE),0)</f>
        <v>0</v>
      </c>
      <c r="G3359" s="28">
        <f>IFERROR(VLOOKUP(A3359,[1]Monitoramento_Base_somente_disp!$A:$L,10,FALSE),0)</f>
        <v>0</v>
      </c>
      <c r="H3359" s="27">
        <f>IFERROR(VLOOKUP(A3359,[2]webService!$A:$I,4,FALSE),0)</f>
        <v>222678</v>
      </c>
      <c r="I3359" s="20">
        <f>IFERROR(VLOOKUP(A3359,[2]webService!$A:$II,5,FALSE),0)</f>
        <v>389535</v>
      </c>
      <c r="J3359" s="20">
        <f>IFERROR(VLOOKUP(A3359,[2]webService!$A:$I,6,FALSE),0)</f>
        <v>0</v>
      </c>
      <c r="K3359" s="20">
        <f>IFERROR(VLOOKUP(A3359,[2]webService!$A:$I,7,FALSE),0)</f>
        <v>0</v>
      </c>
      <c r="L3359" s="20">
        <f>IFERROR(VLOOKUP(A3359,[2]webService!$A:$I,8,FALSE),0)</f>
        <v>0</v>
      </c>
      <c r="M3359" s="28">
        <f>IFERROR(VLOOKUP(A3359,[2]webService!$A:$I,9,FALSE),0)</f>
        <v>0</v>
      </c>
      <c r="N3359" s="27">
        <f>IFERROR(VLOOKUP(A3359,[3]soaBnafar!$A:$G,2,FALSE),0)</f>
        <v>0</v>
      </c>
      <c r="O3359" s="20">
        <f>IFERROR(VLOOKUP(A3359,[3]soaBnafar!$A:$H,3,FALSE),0)</f>
        <v>0</v>
      </c>
      <c r="P3359" s="20">
        <f>IFERROR(VLOOKUP(A3359,[3]soaBnafar!$A:$G,4,FALSE),0)</f>
        <v>0</v>
      </c>
      <c r="Q3359" s="20">
        <f>IFERROR(VLOOKUP(A3359,[3]soaBnafar!$A:$G,5,FALSE),0)</f>
        <v>0</v>
      </c>
      <c r="R3359" s="20">
        <f>IFERROR(VLOOKUP(A3359,[3]soaBnafar!$A:$G,6,FALSE),0)</f>
        <v>0</v>
      </c>
      <c r="S3359" s="20">
        <f>IFERROR(VLOOKUP(A3359,[3]soaBnafar!$A:$G,7,FALSE),0)</f>
        <v>0</v>
      </c>
      <c r="T3359" s="32">
        <f t="shared" si="626"/>
        <v>224444</v>
      </c>
      <c r="U3359" s="21">
        <f t="shared" si="627"/>
        <v>2216525</v>
      </c>
      <c r="V3359" s="21">
        <f t="shared" si="628"/>
        <v>1077</v>
      </c>
      <c r="W3359" s="21">
        <f t="shared" si="629"/>
        <v>915395</v>
      </c>
      <c r="X3359" s="21">
        <f t="shared" si="630"/>
        <v>0</v>
      </c>
      <c r="Y3359" s="33">
        <f t="shared" si="631"/>
        <v>0</v>
      </c>
      <c r="Z3359" s="4" t="str">
        <f t="shared" si="632"/>
        <v>Sim</v>
      </c>
      <c r="AA3359" s="4" t="str">
        <f t="shared" si="633"/>
        <v>Sim</v>
      </c>
      <c r="AB3359" s="4" t="str">
        <f t="shared" si="634"/>
        <v>Sim</v>
      </c>
      <c r="AC3359" s="4" t="str">
        <f t="shared" si="635"/>
        <v>Sim</v>
      </c>
      <c r="AD3359" s="4" t="str">
        <f t="shared" si="636"/>
        <v>Não</v>
      </c>
      <c r="AE3359" s="30" t="str">
        <f t="shared" si="637"/>
        <v>Não</v>
      </c>
    </row>
    <row r="3360" spans="1:31" x14ac:dyDescent="0.25">
      <c r="A3360" s="23">
        <v>510774</v>
      </c>
      <c r="B3360" s="27">
        <f>IFERROR(VLOOKUP(A3360,[1]Monitoramento_Base_somente_disp!$A:$L,5,FALSE),0)</f>
        <v>0</v>
      </c>
      <c r="C3360" s="20">
        <f>IFERROR(VLOOKUP(A3360,[1]Monitoramento_Base_somente_disp!$A:$L,6,FALSE),0)</f>
        <v>4791276</v>
      </c>
      <c r="D3360" s="20">
        <f>IFERROR(VLOOKUP(A3360,[1]Monitoramento_Base_somente_disp!$A:$L,7,FALSE),0)</f>
        <v>0</v>
      </c>
      <c r="E3360" s="20">
        <f>IFERROR(VLOOKUP(A3360,[1]Monitoramento_Base_somente_disp!$A:$L,8,FALSE),0)</f>
        <v>2395638</v>
      </c>
      <c r="F3360" s="20">
        <f>IFERROR(VLOOKUP(A3360,[1]Monitoramento_Base_somente_disp!$A:$L,9,FALSE),0)</f>
        <v>0</v>
      </c>
      <c r="G3360" s="28">
        <f>IFERROR(VLOOKUP(A3360,[1]Monitoramento_Base_somente_disp!$A:$L,10,FALSE),0)</f>
        <v>0</v>
      </c>
      <c r="H3360" s="27">
        <f>IFERROR(VLOOKUP(A3360,[2]webService!$A:$I,4,FALSE),0)</f>
        <v>0</v>
      </c>
      <c r="I3360" s="20">
        <f>IFERROR(VLOOKUP(A3360,[2]webService!$A:$II,5,FALSE),0)</f>
        <v>0</v>
      </c>
      <c r="J3360" s="20">
        <f>IFERROR(VLOOKUP(A3360,[2]webService!$A:$I,6,FALSE),0)</f>
        <v>0</v>
      </c>
      <c r="K3360" s="20">
        <f>IFERROR(VLOOKUP(A3360,[2]webService!$A:$I,7,FALSE),0)</f>
        <v>0</v>
      </c>
      <c r="L3360" s="20">
        <f>IFERROR(VLOOKUP(A3360,[2]webService!$A:$I,8,FALSE),0)</f>
        <v>0</v>
      </c>
      <c r="M3360" s="28">
        <f>IFERROR(VLOOKUP(A3360,[2]webService!$A:$I,9,FALSE),0)</f>
        <v>0</v>
      </c>
      <c r="N3360" s="27">
        <f>IFERROR(VLOOKUP(A3360,[3]soaBnafar!$A:$G,2,FALSE),0)</f>
        <v>0</v>
      </c>
      <c r="O3360" s="20">
        <f>IFERROR(VLOOKUP(A3360,[3]soaBnafar!$A:$H,3,FALSE),0)</f>
        <v>0</v>
      </c>
      <c r="P3360" s="20">
        <f>IFERROR(VLOOKUP(A3360,[3]soaBnafar!$A:$G,4,FALSE),0)</f>
        <v>0</v>
      </c>
      <c r="Q3360" s="20">
        <f>IFERROR(VLOOKUP(A3360,[3]soaBnafar!$A:$G,5,FALSE),0)</f>
        <v>0</v>
      </c>
      <c r="R3360" s="20">
        <f>IFERROR(VLOOKUP(A3360,[3]soaBnafar!$A:$G,6,FALSE),0)</f>
        <v>0</v>
      </c>
      <c r="S3360" s="20">
        <f>IFERROR(VLOOKUP(A3360,[3]soaBnafar!$A:$G,7,FALSE),0)</f>
        <v>0</v>
      </c>
      <c r="T3360" s="32">
        <f t="shared" si="626"/>
        <v>0</v>
      </c>
      <c r="U3360" s="21">
        <f t="shared" si="627"/>
        <v>4791276</v>
      </c>
      <c r="V3360" s="21">
        <f t="shared" si="628"/>
        <v>0</v>
      </c>
      <c r="W3360" s="21">
        <f t="shared" si="629"/>
        <v>2395638</v>
      </c>
      <c r="X3360" s="21">
        <f t="shared" si="630"/>
        <v>0</v>
      </c>
      <c r="Y3360" s="33">
        <f t="shared" si="631"/>
        <v>0</v>
      </c>
      <c r="Z3360" s="4" t="str">
        <f t="shared" si="632"/>
        <v>Não</v>
      </c>
      <c r="AA3360" s="4" t="str">
        <f t="shared" si="633"/>
        <v>Sim</v>
      </c>
      <c r="AB3360" s="4" t="str">
        <f t="shared" si="634"/>
        <v>Não</v>
      </c>
      <c r="AC3360" s="4" t="str">
        <f t="shared" si="635"/>
        <v>Sim</v>
      </c>
      <c r="AD3360" s="4" t="str">
        <f t="shared" si="636"/>
        <v>Não</v>
      </c>
      <c r="AE3360" s="30" t="str">
        <f t="shared" si="637"/>
        <v>Não</v>
      </c>
    </row>
    <row r="3361" spans="1:31" x14ac:dyDescent="0.25">
      <c r="A3361" s="23">
        <v>510775</v>
      </c>
      <c r="B3361" s="27">
        <f>IFERROR(VLOOKUP(A3361,[1]Monitoramento_Base_somente_disp!$A:$L,5,FALSE),0)</f>
        <v>41620</v>
      </c>
      <c r="C3361" s="20">
        <f>IFERROR(VLOOKUP(A3361,[1]Monitoramento_Base_somente_disp!$A:$L,6,FALSE),0)</f>
        <v>3083929</v>
      </c>
      <c r="D3361" s="20">
        <f>IFERROR(VLOOKUP(A3361,[1]Monitoramento_Base_somente_disp!$A:$L,7,FALSE),0)</f>
        <v>22102</v>
      </c>
      <c r="E3361" s="20">
        <f>IFERROR(VLOOKUP(A3361,[1]Monitoramento_Base_somente_disp!$A:$L,8,FALSE),0)</f>
        <v>1277465</v>
      </c>
      <c r="F3361" s="20">
        <f>IFERROR(VLOOKUP(A3361,[1]Monitoramento_Base_somente_disp!$A:$L,9,FALSE),0)</f>
        <v>0</v>
      </c>
      <c r="G3361" s="28">
        <f>IFERROR(VLOOKUP(A3361,[1]Monitoramento_Base_somente_disp!$A:$L,10,FALSE),0)</f>
        <v>0</v>
      </c>
      <c r="H3361" s="27">
        <f>IFERROR(VLOOKUP(A3361,[2]webService!$A:$I,4,FALSE),0)</f>
        <v>0</v>
      </c>
      <c r="I3361" s="20">
        <f>IFERROR(VLOOKUP(A3361,[2]webService!$A:$II,5,FALSE),0)</f>
        <v>0</v>
      </c>
      <c r="J3361" s="20">
        <f>IFERROR(VLOOKUP(A3361,[2]webService!$A:$I,6,FALSE),0)</f>
        <v>0</v>
      </c>
      <c r="K3361" s="20">
        <f>IFERROR(VLOOKUP(A3361,[2]webService!$A:$I,7,FALSE),0)</f>
        <v>0</v>
      </c>
      <c r="L3361" s="20">
        <f>IFERROR(VLOOKUP(A3361,[2]webService!$A:$I,8,FALSE),0)</f>
        <v>0</v>
      </c>
      <c r="M3361" s="28">
        <f>IFERROR(VLOOKUP(A3361,[2]webService!$A:$I,9,FALSE),0)</f>
        <v>0</v>
      </c>
      <c r="N3361" s="27">
        <f>IFERROR(VLOOKUP(A3361,[3]soaBnafar!$A:$G,2,FALSE),0)</f>
        <v>0</v>
      </c>
      <c r="O3361" s="20">
        <f>IFERROR(VLOOKUP(A3361,[3]soaBnafar!$A:$H,3,FALSE),0)</f>
        <v>0</v>
      </c>
      <c r="P3361" s="20">
        <f>IFERROR(VLOOKUP(A3361,[3]soaBnafar!$A:$G,4,FALSE),0)</f>
        <v>0</v>
      </c>
      <c r="Q3361" s="20">
        <f>IFERROR(VLOOKUP(A3361,[3]soaBnafar!$A:$G,5,FALSE),0)</f>
        <v>0</v>
      </c>
      <c r="R3361" s="20">
        <f>IFERROR(VLOOKUP(A3361,[3]soaBnafar!$A:$G,6,FALSE),0)</f>
        <v>0</v>
      </c>
      <c r="S3361" s="20">
        <f>IFERROR(VLOOKUP(A3361,[3]soaBnafar!$A:$G,7,FALSE),0)</f>
        <v>0</v>
      </c>
      <c r="T3361" s="32">
        <f t="shared" si="626"/>
        <v>41620</v>
      </c>
      <c r="U3361" s="21">
        <f t="shared" si="627"/>
        <v>3083929</v>
      </c>
      <c r="V3361" s="21">
        <f t="shared" si="628"/>
        <v>22102</v>
      </c>
      <c r="W3361" s="21">
        <f t="shared" si="629"/>
        <v>1277465</v>
      </c>
      <c r="X3361" s="21">
        <f t="shared" si="630"/>
        <v>0</v>
      </c>
      <c r="Y3361" s="33">
        <f t="shared" si="631"/>
        <v>0</v>
      </c>
      <c r="Z3361" s="4" t="str">
        <f t="shared" si="632"/>
        <v>Sim</v>
      </c>
      <c r="AA3361" s="4" t="str">
        <f t="shared" si="633"/>
        <v>Sim</v>
      </c>
      <c r="AB3361" s="4" t="str">
        <f t="shared" si="634"/>
        <v>Sim</v>
      </c>
      <c r="AC3361" s="4" t="str">
        <f t="shared" si="635"/>
        <v>Sim</v>
      </c>
      <c r="AD3361" s="4" t="str">
        <f t="shared" si="636"/>
        <v>Não</v>
      </c>
      <c r="AE3361" s="30" t="str">
        <f t="shared" si="637"/>
        <v>Não</v>
      </c>
    </row>
    <row r="3362" spans="1:31" x14ac:dyDescent="0.25">
      <c r="A3362" s="23">
        <v>510777</v>
      </c>
      <c r="B3362" s="27">
        <f>IFERROR(VLOOKUP(A3362,[1]Monitoramento_Base_somente_disp!$A:$L,5,FALSE),0)</f>
        <v>17698</v>
      </c>
      <c r="C3362" s="20">
        <f>IFERROR(VLOOKUP(A3362,[1]Monitoramento_Base_somente_disp!$A:$L,6,FALSE),0)</f>
        <v>3739504</v>
      </c>
      <c r="D3362" s="20">
        <f>IFERROR(VLOOKUP(A3362,[1]Monitoramento_Base_somente_disp!$A:$L,7,FALSE),0)</f>
        <v>16152</v>
      </c>
      <c r="E3362" s="20">
        <f>IFERROR(VLOOKUP(A3362,[1]Monitoramento_Base_somente_disp!$A:$L,8,FALSE),0)</f>
        <v>2555197</v>
      </c>
      <c r="F3362" s="20">
        <f>IFERROR(VLOOKUP(A3362,[1]Monitoramento_Base_somente_disp!$A:$L,9,FALSE),0)</f>
        <v>0</v>
      </c>
      <c r="G3362" s="28">
        <f>IFERROR(VLOOKUP(A3362,[1]Monitoramento_Base_somente_disp!$A:$L,10,FALSE),0)</f>
        <v>0</v>
      </c>
      <c r="H3362" s="27">
        <f>IFERROR(VLOOKUP(A3362,[2]webService!$A:$I,4,FALSE),0)</f>
        <v>0</v>
      </c>
      <c r="I3362" s="20">
        <f>IFERROR(VLOOKUP(A3362,[2]webService!$A:$II,5,FALSE),0)</f>
        <v>0</v>
      </c>
      <c r="J3362" s="20">
        <f>IFERROR(VLOOKUP(A3362,[2]webService!$A:$I,6,FALSE),0)</f>
        <v>0</v>
      </c>
      <c r="K3362" s="20">
        <f>IFERROR(VLOOKUP(A3362,[2]webService!$A:$I,7,FALSE),0)</f>
        <v>0</v>
      </c>
      <c r="L3362" s="20">
        <f>IFERROR(VLOOKUP(A3362,[2]webService!$A:$I,8,FALSE),0)</f>
        <v>0</v>
      </c>
      <c r="M3362" s="28">
        <f>IFERROR(VLOOKUP(A3362,[2]webService!$A:$I,9,FALSE),0)</f>
        <v>0</v>
      </c>
      <c r="N3362" s="27">
        <f>IFERROR(VLOOKUP(A3362,[3]soaBnafar!$A:$G,2,FALSE),0)</f>
        <v>0</v>
      </c>
      <c r="O3362" s="20">
        <f>IFERROR(VLOOKUP(A3362,[3]soaBnafar!$A:$H,3,FALSE),0)</f>
        <v>0</v>
      </c>
      <c r="P3362" s="20">
        <f>IFERROR(VLOOKUP(A3362,[3]soaBnafar!$A:$G,4,FALSE),0)</f>
        <v>0</v>
      </c>
      <c r="Q3362" s="20">
        <f>IFERROR(VLOOKUP(A3362,[3]soaBnafar!$A:$G,5,FALSE),0)</f>
        <v>0</v>
      </c>
      <c r="R3362" s="20">
        <f>IFERROR(VLOOKUP(A3362,[3]soaBnafar!$A:$G,6,FALSE),0)</f>
        <v>0</v>
      </c>
      <c r="S3362" s="20">
        <f>IFERROR(VLOOKUP(A3362,[3]soaBnafar!$A:$G,7,FALSE),0)</f>
        <v>0</v>
      </c>
      <c r="T3362" s="32">
        <f t="shared" si="626"/>
        <v>17698</v>
      </c>
      <c r="U3362" s="21">
        <f t="shared" si="627"/>
        <v>3739504</v>
      </c>
      <c r="V3362" s="21">
        <f t="shared" si="628"/>
        <v>16152</v>
      </c>
      <c r="W3362" s="21">
        <f t="shared" si="629"/>
        <v>2555197</v>
      </c>
      <c r="X3362" s="21">
        <f t="shared" si="630"/>
        <v>0</v>
      </c>
      <c r="Y3362" s="33">
        <f t="shared" si="631"/>
        <v>0</v>
      </c>
      <c r="Z3362" s="4" t="str">
        <f t="shared" si="632"/>
        <v>Sim</v>
      </c>
      <c r="AA3362" s="4" t="str">
        <f t="shared" si="633"/>
        <v>Sim</v>
      </c>
      <c r="AB3362" s="4" t="str">
        <f t="shared" si="634"/>
        <v>Sim</v>
      </c>
      <c r="AC3362" s="4" t="str">
        <f t="shared" si="635"/>
        <v>Sim</v>
      </c>
      <c r="AD3362" s="4" t="str">
        <f t="shared" si="636"/>
        <v>Não</v>
      </c>
      <c r="AE3362" s="30" t="str">
        <f t="shared" si="637"/>
        <v>Não</v>
      </c>
    </row>
    <row r="3363" spans="1:31" x14ac:dyDescent="0.25">
      <c r="A3363" s="23">
        <v>510779</v>
      </c>
      <c r="B3363" s="27">
        <f>IFERROR(VLOOKUP(A3363,[1]Monitoramento_Base_somente_disp!$A:$L,5,FALSE),0)</f>
        <v>0</v>
      </c>
      <c r="C3363" s="20">
        <f>IFERROR(VLOOKUP(A3363,[1]Monitoramento_Base_somente_disp!$A:$L,6,FALSE),0)</f>
        <v>2130856</v>
      </c>
      <c r="D3363" s="20">
        <f>IFERROR(VLOOKUP(A3363,[1]Monitoramento_Base_somente_disp!$A:$L,7,FALSE),0)</f>
        <v>0</v>
      </c>
      <c r="E3363" s="20">
        <f>IFERROR(VLOOKUP(A3363,[1]Monitoramento_Base_somente_disp!$A:$L,8,FALSE),0)</f>
        <v>1065428</v>
      </c>
      <c r="F3363" s="20">
        <f>IFERROR(VLOOKUP(A3363,[1]Monitoramento_Base_somente_disp!$A:$L,9,FALSE),0)</f>
        <v>0</v>
      </c>
      <c r="G3363" s="28">
        <f>IFERROR(VLOOKUP(A3363,[1]Monitoramento_Base_somente_disp!$A:$L,10,FALSE),0)</f>
        <v>0</v>
      </c>
      <c r="H3363" s="27">
        <f>IFERROR(VLOOKUP(A3363,[2]webService!$A:$I,4,FALSE),0)</f>
        <v>0</v>
      </c>
      <c r="I3363" s="20">
        <f>IFERROR(VLOOKUP(A3363,[2]webService!$A:$II,5,FALSE),0)</f>
        <v>0</v>
      </c>
      <c r="J3363" s="20">
        <f>IFERROR(VLOOKUP(A3363,[2]webService!$A:$I,6,FALSE),0)</f>
        <v>0</v>
      </c>
      <c r="K3363" s="20">
        <f>IFERROR(VLOOKUP(A3363,[2]webService!$A:$I,7,FALSE),0)</f>
        <v>0</v>
      </c>
      <c r="L3363" s="20">
        <f>IFERROR(VLOOKUP(A3363,[2]webService!$A:$I,8,FALSE),0)</f>
        <v>0</v>
      </c>
      <c r="M3363" s="28">
        <f>IFERROR(VLOOKUP(A3363,[2]webService!$A:$I,9,FALSE),0)</f>
        <v>0</v>
      </c>
      <c r="N3363" s="27">
        <f>IFERROR(VLOOKUP(A3363,[3]soaBnafar!$A:$G,2,FALSE),0)</f>
        <v>0</v>
      </c>
      <c r="O3363" s="20">
        <f>IFERROR(VLOOKUP(A3363,[3]soaBnafar!$A:$H,3,FALSE),0)</f>
        <v>0</v>
      </c>
      <c r="P3363" s="20">
        <f>IFERROR(VLOOKUP(A3363,[3]soaBnafar!$A:$G,4,FALSE),0)</f>
        <v>0</v>
      </c>
      <c r="Q3363" s="20">
        <f>IFERROR(VLOOKUP(A3363,[3]soaBnafar!$A:$G,5,FALSE),0)</f>
        <v>0</v>
      </c>
      <c r="R3363" s="20">
        <f>IFERROR(VLOOKUP(A3363,[3]soaBnafar!$A:$G,6,FALSE),0)</f>
        <v>0</v>
      </c>
      <c r="S3363" s="20">
        <f>IFERROR(VLOOKUP(A3363,[3]soaBnafar!$A:$G,7,FALSE),0)</f>
        <v>0</v>
      </c>
      <c r="T3363" s="32">
        <f t="shared" si="626"/>
        <v>0</v>
      </c>
      <c r="U3363" s="21">
        <f t="shared" si="627"/>
        <v>2130856</v>
      </c>
      <c r="V3363" s="21">
        <f t="shared" si="628"/>
        <v>0</v>
      </c>
      <c r="W3363" s="21">
        <f t="shared" si="629"/>
        <v>1065428</v>
      </c>
      <c r="X3363" s="21">
        <f t="shared" si="630"/>
        <v>0</v>
      </c>
      <c r="Y3363" s="33">
        <f t="shared" si="631"/>
        <v>0</v>
      </c>
      <c r="Z3363" s="4" t="str">
        <f t="shared" si="632"/>
        <v>Não</v>
      </c>
      <c r="AA3363" s="4" t="str">
        <f t="shared" si="633"/>
        <v>Sim</v>
      </c>
      <c r="AB3363" s="4" t="str">
        <f t="shared" si="634"/>
        <v>Não</v>
      </c>
      <c r="AC3363" s="4" t="str">
        <f t="shared" si="635"/>
        <v>Sim</v>
      </c>
      <c r="AD3363" s="4" t="str">
        <f t="shared" si="636"/>
        <v>Não</v>
      </c>
      <c r="AE3363" s="30" t="str">
        <f t="shared" si="637"/>
        <v>Não</v>
      </c>
    </row>
    <row r="3364" spans="1:31" x14ac:dyDescent="0.25">
      <c r="A3364" s="23">
        <v>510780</v>
      </c>
      <c r="B3364" s="27">
        <f>IFERROR(VLOOKUP(A3364,[1]Monitoramento_Base_somente_disp!$A:$L,5,FALSE),0)</f>
        <v>2273</v>
      </c>
      <c r="C3364" s="20">
        <f>IFERROR(VLOOKUP(A3364,[1]Monitoramento_Base_somente_disp!$A:$L,6,FALSE),0)</f>
        <v>22290470</v>
      </c>
      <c r="D3364" s="20">
        <f>IFERROR(VLOOKUP(A3364,[1]Monitoramento_Base_somente_disp!$A:$L,7,FALSE),0)</f>
        <v>1972</v>
      </c>
      <c r="E3364" s="20">
        <f>IFERROR(VLOOKUP(A3364,[1]Monitoramento_Base_somente_disp!$A:$L,8,FALSE),0)</f>
        <v>10769393</v>
      </c>
      <c r="F3364" s="20">
        <f>IFERROR(VLOOKUP(A3364,[1]Monitoramento_Base_somente_disp!$A:$L,9,FALSE),0)</f>
        <v>0</v>
      </c>
      <c r="G3364" s="28">
        <f>IFERROR(VLOOKUP(A3364,[1]Monitoramento_Base_somente_disp!$A:$L,10,FALSE),0)</f>
        <v>0</v>
      </c>
      <c r="H3364" s="27">
        <f>IFERROR(VLOOKUP(A3364,[2]webService!$A:$I,4,FALSE),0)</f>
        <v>23221</v>
      </c>
      <c r="I3364" s="20">
        <f>IFERROR(VLOOKUP(A3364,[2]webService!$A:$II,5,FALSE),0)</f>
        <v>159933</v>
      </c>
      <c r="J3364" s="20">
        <f>IFERROR(VLOOKUP(A3364,[2]webService!$A:$I,6,FALSE),0)</f>
        <v>0</v>
      </c>
      <c r="K3364" s="20">
        <f>IFERROR(VLOOKUP(A3364,[2]webService!$A:$I,7,FALSE),0)</f>
        <v>0</v>
      </c>
      <c r="L3364" s="20">
        <f>IFERROR(VLOOKUP(A3364,[2]webService!$A:$I,8,FALSE),0)</f>
        <v>0</v>
      </c>
      <c r="M3364" s="28">
        <f>IFERROR(VLOOKUP(A3364,[2]webService!$A:$I,9,FALSE),0)</f>
        <v>0</v>
      </c>
      <c r="N3364" s="27">
        <f>IFERROR(VLOOKUP(A3364,[3]soaBnafar!$A:$G,2,FALSE),0)</f>
        <v>0</v>
      </c>
      <c r="O3364" s="20">
        <f>IFERROR(VLOOKUP(A3364,[3]soaBnafar!$A:$H,3,FALSE),0)</f>
        <v>0</v>
      </c>
      <c r="P3364" s="20">
        <f>IFERROR(VLOOKUP(A3364,[3]soaBnafar!$A:$G,4,FALSE),0)</f>
        <v>0</v>
      </c>
      <c r="Q3364" s="20">
        <f>IFERROR(VLOOKUP(A3364,[3]soaBnafar!$A:$G,5,FALSE),0)</f>
        <v>0</v>
      </c>
      <c r="R3364" s="20">
        <f>IFERROR(VLOOKUP(A3364,[3]soaBnafar!$A:$G,6,FALSE),0)</f>
        <v>0</v>
      </c>
      <c r="S3364" s="20">
        <f>IFERROR(VLOOKUP(A3364,[3]soaBnafar!$A:$G,7,FALSE),0)</f>
        <v>0</v>
      </c>
      <c r="T3364" s="32">
        <f t="shared" si="626"/>
        <v>25494</v>
      </c>
      <c r="U3364" s="21">
        <f t="shared" si="627"/>
        <v>22450403</v>
      </c>
      <c r="V3364" s="21">
        <f t="shared" si="628"/>
        <v>1972</v>
      </c>
      <c r="W3364" s="21">
        <f t="shared" si="629"/>
        <v>10769393</v>
      </c>
      <c r="X3364" s="21">
        <f t="shared" si="630"/>
        <v>0</v>
      </c>
      <c r="Y3364" s="33">
        <f t="shared" si="631"/>
        <v>0</v>
      </c>
      <c r="Z3364" s="4" t="str">
        <f t="shared" si="632"/>
        <v>Sim</v>
      </c>
      <c r="AA3364" s="4" t="str">
        <f t="shared" si="633"/>
        <v>Sim</v>
      </c>
      <c r="AB3364" s="4" t="str">
        <f t="shared" si="634"/>
        <v>Sim</v>
      </c>
      <c r="AC3364" s="4" t="str">
        <f t="shared" si="635"/>
        <v>Sim</v>
      </c>
      <c r="AD3364" s="4" t="str">
        <f t="shared" si="636"/>
        <v>Não</v>
      </c>
      <c r="AE3364" s="30" t="str">
        <f t="shared" si="637"/>
        <v>Não</v>
      </c>
    </row>
    <row r="3365" spans="1:31" x14ac:dyDescent="0.25">
      <c r="A3365" s="23">
        <v>510785</v>
      </c>
      <c r="B3365" s="27">
        <f>IFERROR(VLOOKUP(A3365,[1]Monitoramento_Base_somente_disp!$A:$L,5,FALSE),0)</f>
        <v>68634</v>
      </c>
      <c r="C3365" s="20">
        <f>IFERROR(VLOOKUP(A3365,[1]Monitoramento_Base_somente_disp!$A:$L,6,FALSE),0)</f>
        <v>12799424</v>
      </c>
      <c r="D3365" s="20">
        <f>IFERROR(VLOOKUP(A3365,[1]Monitoramento_Base_somente_disp!$A:$L,7,FALSE),0)</f>
        <v>27554</v>
      </c>
      <c r="E3365" s="20">
        <f>IFERROR(VLOOKUP(A3365,[1]Monitoramento_Base_somente_disp!$A:$L,8,FALSE),0)</f>
        <v>5698715</v>
      </c>
      <c r="F3365" s="20">
        <f>IFERROR(VLOOKUP(A3365,[1]Monitoramento_Base_somente_disp!$A:$L,9,FALSE),0)</f>
        <v>0</v>
      </c>
      <c r="G3365" s="28">
        <f>IFERROR(VLOOKUP(A3365,[1]Monitoramento_Base_somente_disp!$A:$L,10,FALSE),0)</f>
        <v>0</v>
      </c>
      <c r="H3365" s="27">
        <f>IFERROR(VLOOKUP(A3365,[2]webService!$A:$I,4,FALSE),0)</f>
        <v>0</v>
      </c>
      <c r="I3365" s="20">
        <f>IFERROR(VLOOKUP(A3365,[2]webService!$A:$II,5,FALSE),0)</f>
        <v>0</v>
      </c>
      <c r="J3365" s="20">
        <f>IFERROR(VLOOKUP(A3365,[2]webService!$A:$I,6,FALSE),0)</f>
        <v>0</v>
      </c>
      <c r="K3365" s="20">
        <f>IFERROR(VLOOKUP(A3365,[2]webService!$A:$I,7,FALSE),0)</f>
        <v>0</v>
      </c>
      <c r="L3365" s="20">
        <f>IFERROR(VLOOKUP(A3365,[2]webService!$A:$I,8,FALSE),0)</f>
        <v>0</v>
      </c>
      <c r="M3365" s="28">
        <f>IFERROR(VLOOKUP(A3365,[2]webService!$A:$I,9,FALSE),0)</f>
        <v>0</v>
      </c>
      <c r="N3365" s="27">
        <f>IFERROR(VLOOKUP(A3365,[3]soaBnafar!$A:$G,2,FALSE),0)</f>
        <v>0</v>
      </c>
      <c r="O3365" s="20">
        <f>IFERROR(VLOOKUP(A3365,[3]soaBnafar!$A:$H,3,FALSE),0)</f>
        <v>0</v>
      </c>
      <c r="P3365" s="20">
        <f>IFERROR(VLOOKUP(A3365,[3]soaBnafar!$A:$G,4,FALSE),0)</f>
        <v>0</v>
      </c>
      <c r="Q3365" s="20">
        <f>IFERROR(VLOOKUP(A3365,[3]soaBnafar!$A:$G,5,FALSE),0)</f>
        <v>0</v>
      </c>
      <c r="R3365" s="20">
        <f>IFERROR(VLOOKUP(A3365,[3]soaBnafar!$A:$G,6,FALSE),0)</f>
        <v>0</v>
      </c>
      <c r="S3365" s="20">
        <f>IFERROR(VLOOKUP(A3365,[3]soaBnafar!$A:$G,7,FALSE),0)</f>
        <v>0</v>
      </c>
      <c r="T3365" s="32">
        <f t="shared" si="626"/>
        <v>68634</v>
      </c>
      <c r="U3365" s="21">
        <f t="shared" si="627"/>
        <v>12799424</v>
      </c>
      <c r="V3365" s="21">
        <f t="shared" si="628"/>
        <v>27554</v>
      </c>
      <c r="W3365" s="21">
        <f t="shared" si="629"/>
        <v>5698715</v>
      </c>
      <c r="X3365" s="21">
        <f t="shared" si="630"/>
        <v>0</v>
      </c>
      <c r="Y3365" s="33">
        <f t="shared" si="631"/>
        <v>0</v>
      </c>
      <c r="Z3365" s="4" t="str">
        <f t="shared" si="632"/>
        <v>Sim</v>
      </c>
      <c r="AA3365" s="4" t="str">
        <f t="shared" si="633"/>
        <v>Sim</v>
      </c>
      <c r="AB3365" s="4" t="str">
        <f t="shared" si="634"/>
        <v>Sim</v>
      </c>
      <c r="AC3365" s="4" t="str">
        <f t="shared" si="635"/>
        <v>Sim</v>
      </c>
      <c r="AD3365" s="4" t="str">
        <f t="shared" si="636"/>
        <v>Não</v>
      </c>
      <c r="AE3365" s="30" t="str">
        <f t="shared" si="637"/>
        <v>Não</v>
      </c>
    </row>
    <row r="3366" spans="1:31" x14ac:dyDescent="0.25">
      <c r="A3366" s="23">
        <v>510788</v>
      </c>
      <c r="B3366" s="27">
        <f>IFERROR(VLOOKUP(A3366,[1]Monitoramento_Base_somente_disp!$A:$L,5,FALSE),0)</f>
        <v>14802</v>
      </c>
      <c r="C3366" s="20">
        <f>IFERROR(VLOOKUP(A3366,[1]Monitoramento_Base_somente_disp!$A:$L,6,FALSE),0)</f>
        <v>2528532</v>
      </c>
      <c r="D3366" s="20">
        <f>IFERROR(VLOOKUP(A3366,[1]Monitoramento_Base_somente_disp!$A:$L,7,FALSE),0)</f>
        <v>13059</v>
      </c>
      <c r="E3366" s="20">
        <f>IFERROR(VLOOKUP(A3366,[1]Monitoramento_Base_somente_disp!$A:$L,8,FALSE),0)</f>
        <v>1356013</v>
      </c>
      <c r="F3366" s="20">
        <f>IFERROR(VLOOKUP(A3366,[1]Monitoramento_Base_somente_disp!$A:$L,9,FALSE),0)</f>
        <v>0</v>
      </c>
      <c r="G3366" s="28">
        <f>IFERROR(VLOOKUP(A3366,[1]Monitoramento_Base_somente_disp!$A:$L,10,FALSE),0)</f>
        <v>0</v>
      </c>
      <c r="H3366" s="27">
        <f>IFERROR(VLOOKUP(A3366,[2]webService!$A:$I,4,FALSE),0)</f>
        <v>0</v>
      </c>
      <c r="I3366" s="20">
        <f>IFERROR(VLOOKUP(A3366,[2]webService!$A:$II,5,FALSE),0)</f>
        <v>0</v>
      </c>
      <c r="J3366" s="20">
        <f>IFERROR(VLOOKUP(A3366,[2]webService!$A:$I,6,FALSE),0)</f>
        <v>0</v>
      </c>
      <c r="K3366" s="20">
        <f>IFERROR(VLOOKUP(A3366,[2]webService!$A:$I,7,FALSE),0)</f>
        <v>0</v>
      </c>
      <c r="L3366" s="20">
        <f>IFERROR(VLOOKUP(A3366,[2]webService!$A:$I,8,FALSE),0)</f>
        <v>0</v>
      </c>
      <c r="M3366" s="28">
        <f>IFERROR(VLOOKUP(A3366,[2]webService!$A:$I,9,FALSE),0)</f>
        <v>0</v>
      </c>
      <c r="N3366" s="27">
        <f>IFERROR(VLOOKUP(A3366,[3]soaBnafar!$A:$G,2,FALSE),0)</f>
        <v>0</v>
      </c>
      <c r="O3366" s="20">
        <f>IFERROR(VLOOKUP(A3366,[3]soaBnafar!$A:$H,3,FALSE),0)</f>
        <v>0</v>
      </c>
      <c r="P3366" s="20">
        <f>IFERROR(VLOOKUP(A3366,[3]soaBnafar!$A:$G,4,FALSE),0)</f>
        <v>0</v>
      </c>
      <c r="Q3366" s="20">
        <f>IFERROR(VLOOKUP(A3366,[3]soaBnafar!$A:$G,5,FALSE),0)</f>
        <v>0</v>
      </c>
      <c r="R3366" s="20">
        <f>IFERROR(VLOOKUP(A3366,[3]soaBnafar!$A:$G,6,FALSE),0)</f>
        <v>0</v>
      </c>
      <c r="S3366" s="20">
        <f>IFERROR(VLOOKUP(A3366,[3]soaBnafar!$A:$G,7,FALSE),0)</f>
        <v>0</v>
      </c>
      <c r="T3366" s="32">
        <f t="shared" si="626"/>
        <v>14802</v>
      </c>
      <c r="U3366" s="21">
        <f t="shared" si="627"/>
        <v>2528532</v>
      </c>
      <c r="V3366" s="21">
        <f t="shared" si="628"/>
        <v>13059</v>
      </c>
      <c r="W3366" s="21">
        <f t="shared" si="629"/>
        <v>1356013</v>
      </c>
      <c r="X3366" s="21">
        <f t="shared" si="630"/>
        <v>0</v>
      </c>
      <c r="Y3366" s="33">
        <f t="shared" si="631"/>
        <v>0</v>
      </c>
      <c r="Z3366" s="4" t="str">
        <f t="shared" si="632"/>
        <v>Sim</v>
      </c>
      <c r="AA3366" s="4" t="str">
        <f t="shared" si="633"/>
        <v>Sim</v>
      </c>
      <c r="AB3366" s="4" t="str">
        <f t="shared" si="634"/>
        <v>Sim</v>
      </c>
      <c r="AC3366" s="4" t="str">
        <f t="shared" si="635"/>
        <v>Sim</v>
      </c>
      <c r="AD3366" s="4" t="str">
        <f t="shared" si="636"/>
        <v>Não</v>
      </c>
      <c r="AE3366" s="30" t="str">
        <f t="shared" si="637"/>
        <v>Não</v>
      </c>
    </row>
    <row r="3367" spans="1:31" x14ac:dyDescent="0.25">
      <c r="A3367" s="23">
        <v>510790</v>
      </c>
      <c r="B3367" s="27">
        <f>IFERROR(VLOOKUP(A3367,[1]Monitoramento_Base_somente_disp!$A:$L,5,FALSE),0)</f>
        <v>0</v>
      </c>
      <c r="C3367" s="20">
        <f>IFERROR(VLOOKUP(A3367,[1]Monitoramento_Base_somente_disp!$A:$L,6,FALSE),0)</f>
        <v>0</v>
      </c>
      <c r="D3367" s="20">
        <f>IFERROR(VLOOKUP(A3367,[1]Monitoramento_Base_somente_disp!$A:$L,7,FALSE),0)</f>
        <v>0</v>
      </c>
      <c r="E3367" s="20">
        <f>IFERROR(VLOOKUP(A3367,[1]Monitoramento_Base_somente_disp!$A:$L,8,FALSE),0)</f>
        <v>0</v>
      </c>
      <c r="F3367" s="20">
        <f>IFERROR(VLOOKUP(A3367,[1]Monitoramento_Base_somente_disp!$A:$L,9,FALSE),0)</f>
        <v>0</v>
      </c>
      <c r="G3367" s="28">
        <f>IFERROR(VLOOKUP(A3367,[1]Monitoramento_Base_somente_disp!$A:$L,10,FALSE),0)</f>
        <v>0</v>
      </c>
      <c r="H3367" s="27">
        <f>IFERROR(VLOOKUP(A3367,[2]webService!$A:$I,4,FALSE),0)</f>
        <v>1116994</v>
      </c>
      <c r="I3367" s="20">
        <f>IFERROR(VLOOKUP(A3367,[2]webService!$A:$II,5,FALSE),0)</f>
        <v>48889611</v>
      </c>
      <c r="J3367" s="20">
        <f>IFERROR(VLOOKUP(A3367,[2]webService!$A:$I,6,FALSE),0)</f>
        <v>0</v>
      </c>
      <c r="K3367" s="20">
        <f>IFERROR(VLOOKUP(A3367,[2]webService!$A:$I,7,FALSE),0)</f>
        <v>0</v>
      </c>
      <c r="L3367" s="20">
        <f>IFERROR(VLOOKUP(A3367,[2]webService!$A:$I,8,FALSE),0)</f>
        <v>0</v>
      </c>
      <c r="M3367" s="28">
        <f>IFERROR(VLOOKUP(A3367,[2]webService!$A:$I,9,FALSE),0)</f>
        <v>0</v>
      </c>
      <c r="N3367" s="27">
        <f>IFERROR(VLOOKUP(A3367,[3]soaBnafar!$A:$G,2,FALSE),0)</f>
        <v>0</v>
      </c>
      <c r="O3367" s="20">
        <f>IFERROR(VLOOKUP(A3367,[3]soaBnafar!$A:$H,3,FALSE),0)</f>
        <v>0</v>
      </c>
      <c r="P3367" s="20">
        <f>IFERROR(VLOOKUP(A3367,[3]soaBnafar!$A:$G,4,FALSE),0)</f>
        <v>0</v>
      </c>
      <c r="Q3367" s="20">
        <f>IFERROR(VLOOKUP(A3367,[3]soaBnafar!$A:$G,5,FALSE),0)</f>
        <v>0</v>
      </c>
      <c r="R3367" s="20">
        <f>IFERROR(VLOOKUP(A3367,[3]soaBnafar!$A:$G,6,FALSE),0)</f>
        <v>0</v>
      </c>
      <c r="S3367" s="20">
        <f>IFERROR(VLOOKUP(A3367,[3]soaBnafar!$A:$G,7,FALSE),0)</f>
        <v>0</v>
      </c>
      <c r="T3367" s="32">
        <f t="shared" si="626"/>
        <v>1116994</v>
      </c>
      <c r="U3367" s="21">
        <f t="shared" si="627"/>
        <v>48889611</v>
      </c>
      <c r="V3367" s="21">
        <f t="shared" si="628"/>
        <v>0</v>
      </c>
      <c r="W3367" s="21">
        <f t="shared" si="629"/>
        <v>0</v>
      </c>
      <c r="X3367" s="21">
        <f t="shared" si="630"/>
        <v>0</v>
      </c>
      <c r="Y3367" s="33">
        <f t="shared" si="631"/>
        <v>0</v>
      </c>
      <c r="Z3367" s="4" t="str">
        <f t="shared" si="632"/>
        <v>Sim</v>
      </c>
      <c r="AA3367" s="4" t="str">
        <f t="shared" si="633"/>
        <v>Sim</v>
      </c>
      <c r="AB3367" s="4" t="str">
        <f t="shared" si="634"/>
        <v>Não</v>
      </c>
      <c r="AC3367" s="4" t="str">
        <f t="shared" si="635"/>
        <v>Não</v>
      </c>
      <c r="AD3367" s="4" t="str">
        <f t="shared" si="636"/>
        <v>Não</v>
      </c>
      <c r="AE3367" s="30" t="str">
        <f t="shared" si="637"/>
        <v>Não</v>
      </c>
    </row>
    <row r="3368" spans="1:31" x14ac:dyDescent="0.25">
      <c r="A3368" s="23">
        <v>510792</v>
      </c>
      <c r="B3368" s="27">
        <f>IFERROR(VLOOKUP(A3368,[1]Monitoramento_Base_somente_disp!$A:$L,5,FALSE),0)</f>
        <v>0</v>
      </c>
      <c r="C3368" s="20">
        <f>IFERROR(VLOOKUP(A3368,[1]Monitoramento_Base_somente_disp!$A:$L,6,FALSE),0)</f>
        <v>0</v>
      </c>
      <c r="D3368" s="20">
        <f>IFERROR(VLOOKUP(A3368,[1]Monitoramento_Base_somente_disp!$A:$L,7,FALSE),0)</f>
        <v>0</v>
      </c>
      <c r="E3368" s="20">
        <f>IFERROR(VLOOKUP(A3368,[1]Monitoramento_Base_somente_disp!$A:$L,8,FALSE),0)</f>
        <v>0</v>
      </c>
      <c r="F3368" s="20">
        <f>IFERROR(VLOOKUP(A3368,[1]Monitoramento_Base_somente_disp!$A:$L,9,FALSE),0)</f>
        <v>0</v>
      </c>
      <c r="G3368" s="28">
        <f>IFERROR(VLOOKUP(A3368,[1]Monitoramento_Base_somente_disp!$A:$L,10,FALSE),0)</f>
        <v>0</v>
      </c>
      <c r="H3368" s="27">
        <f>IFERROR(VLOOKUP(A3368,[2]webService!$A:$I,4,FALSE),0)</f>
        <v>1096720</v>
      </c>
      <c r="I3368" s="20">
        <f>IFERROR(VLOOKUP(A3368,[2]webService!$A:$II,5,FALSE),0)</f>
        <v>6518522</v>
      </c>
      <c r="J3368" s="20">
        <f>IFERROR(VLOOKUP(A3368,[2]webService!$A:$I,6,FALSE),0)</f>
        <v>0</v>
      </c>
      <c r="K3368" s="20">
        <f>IFERROR(VLOOKUP(A3368,[2]webService!$A:$I,7,FALSE),0)</f>
        <v>0</v>
      </c>
      <c r="L3368" s="20">
        <f>IFERROR(VLOOKUP(A3368,[2]webService!$A:$I,8,FALSE),0)</f>
        <v>0</v>
      </c>
      <c r="M3368" s="28">
        <f>IFERROR(VLOOKUP(A3368,[2]webService!$A:$I,9,FALSE),0)</f>
        <v>0</v>
      </c>
      <c r="N3368" s="27">
        <f>IFERROR(VLOOKUP(A3368,[3]soaBnafar!$A:$G,2,FALSE),0)</f>
        <v>0</v>
      </c>
      <c r="O3368" s="20">
        <f>IFERROR(VLOOKUP(A3368,[3]soaBnafar!$A:$H,3,FALSE),0)</f>
        <v>0</v>
      </c>
      <c r="P3368" s="20">
        <f>IFERROR(VLOOKUP(A3368,[3]soaBnafar!$A:$G,4,FALSE),0)</f>
        <v>0</v>
      </c>
      <c r="Q3368" s="20">
        <f>IFERROR(VLOOKUP(A3368,[3]soaBnafar!$A:$G,5,FALSE),0)</f>
        <v>0</v>
      </c>
      <c r="R3368" s="20">
        <f>IFERROR(VLOOKUP(A3368,[3]soaBnafar!$A:$G,6,FALSE),0)</f>
        <v>0</v>
      </c>
      <c r="S3368" s="20">
        <f>IFERROR(VLOOKUP(A3368,[3]soaBnafar!$A:$G,7,FALSE),0)</f>
        <v>0</v>
      </c>
      <c r="T3368" s="32">
        <f t="shared" si="626"/>
        <v>1096720</v>
      </c>
      <c r="U3368" s="21">
        <f t="shared" si="627"/>
        <v>6518522</v>
      </c>
      <c r="V3368" s="21">
        <f t="shared" si="628"/>
        <v>0</v>
      </c>
      <c r="W3368" s="21">
        <f t="shared" si="629"/>
        <v>0</v>
      </c>
      <c r="X3368" s="21">
        <f t="shared" si="630"/>
        <v>0</v>
      </c>
      <c r="Y3368" s="33">
        <f t="shared" si="631"/>
        <v>0</v>
      </c>
      <c r="Z3368" s="4" t="str">
        <f t="shared" si="632"/>
        <v>Sim</v>
      </c>
      <c r="AA3368" s="4" t="str">
        <f t="shared" si="633"/>
        <v>Sim</v>
      </c>
      <c r="AB3368" s="4" t="str">
        <f t="shared" si="634"/>
        <v>Não</v>
      </c>
      <c r="AC3368" s="4" t="str">
        <f t="shared" si="635"/>
        <v>Não</v>
      </c>
      <c r="AD3368" s="4" t="str">
        <f t="shared" si="636"/>
        <v>Não</v>
      </c>
      <c r="AE3368" s="30" t="str">
        <f t="shared" si="637"/>
        <v>Não</v>
      </c>
    </row>
    <row r="3369" spans="1:31" x14ac:dyDescent="0.25">
      <c r="A3369" s="23">
        <v>510795</v>
      </c>
      <c r="B3369" s="27">
        <f>IFERROR(VLOOKUP(A3369,[1]Monitoramento_Base_somente_disp!$A:$L,5,FALSE),0)</f>
        <v>460459</v>
      </c>
      <c r="C3369" s="20">
        <f>IFERROR(VLOOKUP(A3369,[1]Monitoramento_Base_somente_disp!$A:$L,6,FALSE),0)</f>
        <v>98313000</v>
      </c>
      <c r="D3369" s="20">
        <f>IFERROR(VLOOKUP(A3369,[1]Monitoramento_Base_somente_disp!$A:$L,7,FALSE),0)</f>
        <v>217578</v>
      </c>
      <c r="E3369" s="20">
        <f>IFERROR(VLOOKUP(A3369,[1]Monitoramento_Base_somente_disp!$A:$L,8,FALSE),0)</f>
        <v>45563102</v>
      </c>
      <c r="F3369" s="20">
        <f>IFERROR(VLOOKUP(A3369,[1]Monitoramento_Base_somente_disp!$A:$L,9,FALSE),0)</f>
        <v>0</v>
      </c>
      <c r="G3369" s="28">
        <f>IFERROR(VLOOKUP(A3369,[1]Monitoramento_Base_somente_disp!$A:$L,10,FALSE),0)</f>
        <v>0</v>
      </c>
      <c r="H3369" s="27">
        <f>IFERROR(VLOOKUP(A3369,[2]webService!$A:$I,4,FALSE),0)</f>
        <v>0</v>
      </c>
      <c r="I3369" s="20">
        <f>IFERROR(VLOOKUP(A3369,[2]webService!$A:$II,5,FALSE),0)</f>
        <v>0</v>
      </c>
      <c r="J3369" s="20">
        <f>IFERROR(VLOOKUP(A3369,[2]webService!$A:$I,6,FALSE),0)</f>
        <v>0</v>
      </c>
      <c r="K3369" s="20">
        <f>IFERROR(VLOOKUP(A3369,[2]webService!$A:$I,7,FALSE),0)</f>
        <v>0</v>
      </c>
      <c r="L3369" s="20">
        <f>IFERROR(VLOOKUP(A3369,[2]webService!$A:$I,8,FALSE),0)</f>
        <v>0</v>
      </c>
      <c r="M3369" s="28">
        <f>IFERROR(VLOOKUP(A3369,[2]webService!$A:$I,9,FALSE),0)</f>
        <v>0</v>
      </c>
      <c r="N3369" s="27">
        <f>IFERROR(VLOOKUP(A3369,[3]soaBnafar!$A:$G,2,FALSE),0)</f>
        <v>0</v>
      </c>
      <c r="O3369" s="20">
        <f>IFERROR(VLOOKUP(A3369,[3]soaBnafar!$A:$H,3,FALSE),0)</f>
        <v>0</v>
      </c>
      <c r="P3369" s="20">
        <f>IFERROR(VLOOKUP(A3369,[3]soaBnafar!$A:$G,4,FALSE),0)</f>
        <v>0</v>
      </c>
      <c r="Q3369" s="20">
        <f>IFERROR(VLOOKUP(A3369,[3]soaBnafar!$A:$G,5,FALSE),0)</f>
        <v>0</v>
      </c>
      <c r="R3369" s="20">
        <f>IFERROR(VLOOKUP(A3369,[3]soaBnafar!$A:$G,6,FALSE),0)</f>
        <v>0</v>
      </c>
      <c r="S3369" s="20">
        <f>IFERROR(VLOOKUP(A3369,[3]soaBnafar!$A:$G,7,FALSE),0)</f>
        <v>0</v>
      </c>
      <c r="T3369" s="32">
        <f t="shared" si="626"/>
        <v>460459</v>
      </c>
      <c r="U3369" s="21">
        <f t="shared" si="627"/>
        <v>98313000</v>
      </c>
      <c r="V3369" s="21">
        <f t="shared" si="628"/>
        <v>217578</v>
      </c>
      <c r="W3369" s="21">
        <f t="shared" si="629"/>
        <v>45563102</v>
      </c>
      <c r="X3369" s="21">
        <f t="shared" si="630"/>
        <v>0</v>
      </c>
      <c r="Y3369" s="33">
        <f t="shared" si="631"/>
        <v>0</v>
      </c>
      <c r="Z3369" s="4" t="str">
        <f t="shared" si="632"/>
        <v>Sim</v>
      </c>
      <c r="AA3369" s="4" t="str">
        <f t="shared" si="633"/>
        <v>Sim</v>
      </c>
      <c r="AB3369" s="4" t="str">
        <f t="shared" si="634"/>
        <v>Sim</v>
      </c>
      <c r="AC3369" s="4" t="str">
        <f t="shared" si="635"/>
        <v>Sim</v>
      </c>
      <c r="AD3369" s="4" t="str">
        <f t="shared" si="636"/>
        <v>Não</v>
      </c>
      <c r="AE3369" s="30" t="str">
        <f t="shared" si="637"/>
        <v>Não</v>
      </c>
    </row>
    <row r="3370" spans="1:31" x14ac:dyDescent="0.25">
      <c r="A3370" s="23">
        <v>510810</v>
      </c>
      <c r="B3370" s="27">
        <f>IFERROR(VLOOKUP(A3370,[1]Monitoramento_Base_somente_disp!$A:$L,5,FALSE),0)</f>
        <v>0</v>
      </c>
      <c r="C3370" s="20">
        <f>IFERROR(VLOOKUP(A3370,[1]Monitoramento_Base_somente_disp!$A:$L,6,FALSE),0)</f>
        <v>5136124</v>
      </c>
      <c r="D3370" s="20">
        <f>IFERROR(VLOOKUP(A3370,[1]Monitoramento_Base_somente_disp!$A:$L,7,FALSE),0)</f>
        <v>0</v>
      </c>
      <c r="E3370" s="20">
        <f>IFERROR(VLOOKUP(A3370,[1]Monitoramento_Base_somente_disp!$A:$L,8,FALSE),0)</f>
        <v>2568062</v>
      </c>
      <c r="F3370" s="20">
        <f>IFERROR(VLOOKUP(A3370,[1]Monitoramento_Base_somente_disp!$A:$L,9,FALSE),0)</f>
        <v>0</v>
      </c>
      <c r="G3370" s="28">
        <f>IFERROR(VLOOKUP(A3370,[1]Monitoramento_Base_somente_disp!$A:$L,10,FALSE),0)</f>
        <v>0</v>
      </c>
      <c r="H3370" s="27">
        <f>IFERROR(VLOOKUP(A3370,[2]webService!$A:$I,4,FALSE),0)</f>
        <v>0</v>
      </c>
      <c r="I3370" s="20">
        <f>IFERROR(VLOOKUP(A3370,[2]webService!$A:$II,5,FALSE),0)</f>
        <v>0</v>
      </c>
      <c r="J3370" s="20">
        <f>IFERROR(VLOOKUP(A3370,[2]webService!$A:$I,6,FALSE),0)</f>
        <v>0</v>
      </c>
      <c r="K3370" s="20">
        <f>IFERROR(VLOOKUP(A3370,[2]webService!$A:$I,7,FALSE),0)</f>
        <v>0</v>
      </c>
      <c r="L3370" s="20">
        <f>IFERROR(VLOOKUP(A3370,[2]webService!$A:$I,8,FALSE),0)</f>
        <v>0</v>
      </c>
      <c r="M3370" s="28">
        <f>IFERROR(VLOOKUP(A3370,[2]webService!$A:$I,9,FALSE),0)</f>
        <v>0</v>
      </c>
      <c r="N3370" s="27">
        <f>IFERROR(VLOOKUP(A3370,[3]soaBnafar!$A:$G,2,FALSE),0)</f>
        <v>0</v>
      </c>
      <c r="O3370" s="20">
        <f>IFERROR(VLOOKUP(A3370,[3]soaBnafar!$A:$H,3,FALSE),0)</f>
        <v>0</v>
      </c>
      <c r="P3370" s="20">
        <f>IFERROR(VLOOKUP(A3370,[3]soaBnafar!$A:$G,4,FALSE),0)</f>
        <v>0</v>
      </c>
      <c r="Q3370" s="20">
        <f>IFERROR(VLOOKUP(A3370,[3]soaBnafar!$A:$G,5,FALSE),0)</f>
        <v>0</v>
      </c>
      <c r="R3370" s="20">
        <f>IFERROR(VLOOKUP(A3370,[3]soaBnafar!$A:$G,6,FALSE),0)</f>
        <v>0</v>
      </c>
      <c r="S3370" s="20">
        <f>IFERROR(VLOOKUP(A3370,[3]soaBnafar!$A:$G,7,FALSE),0)</f>
        <v>0</v>
      </c>
      <c r="T3370" s="32">
        <f t="shared" si="626"/>
        <v>0</v>
      </c>
      <c r="U3370" s="21">
        <f t="shared" si="627"/>
        <v>5136124</v>
      </c>
      <c r="V3370" s="21">
        <f t="shared" si="628"/>
        <v>0</v>
      </c>
      <c r="W3370" s="21">
        <f t="shared" si="629"/>
        <v>2568062</v>
      </c>
      <c r="X3370" s="21">
        <f t="shared" si="630"/>
        <v>0</v>
      </c>
      <c r="Y3370" s="33">
        <f t="shared" si="631"/>
        <v>0</v>
      </c>
      <c r="Z3370" s="4" t="str">
        <f t="shared" si="632"/>
        <v>Não</v>
      </c>
      <c r="AA3370" s="4" t="str">
        <f t="shared" si="633"/>
        <v>Sim</v>
      </c>
      <c r="AB3370" s="4" t="str">
        <f t="shared" si="634"/>
        <v>Não</v>
      </c>
      <c r="AC3370" s="4" t="str">
        <f t="shared" si="635"/>
        <v>Sim</v>
      </c>
      <c r="AD3370" s="4" t="str">
        <f t="shared" si="636"/>
        <v>Não</v>
      </c>
      <c r="AE3370" s="30" t="str">
        <f t="shared" si="637"/>
        <v>Não</v>
      </c>
    </row>
    <row r="3371" spans="1:31" x14ac:dyDescent="0.25">
      <c r="A3371" s="23">
        <v>510830</v>
      </c>
      <c r="B3371" s="27">
        <f>IFERROR(VLOOKUP(A3371,[1]Monitoramento_Base_somente_disp!$A:$L,5,FALSE),0)</f>
        <v>31251</v>
      </c>
      <c r="C3371" s="20">
        <f>IFERROR(VLOOKUP(A3371,[1]Monitoramento_Base_somente_disp!$A:$L,6,FALSE),0)</f>
        <v>13226056</v>
      </c>
      <c r="D3371" s="20">
        <f>IFERROR(VLOOKUP(A3371,[1]Monitoramento_Base_somente_disp!$A:$L,7,FALSE),0)</f>
        <v>12355</v>
      </c>
      <c r="E3371" s="20">
        <f>IFERROR(VLOOKUP(A3371,[1]Monitoramento_Base_somente_disp!$A:$L,8,FALSE),0)</f>
        <v>6310713</v>
      </c>
      <c r="F3371" s="20">
        <f>IFERROR(VLOOKUP(A3371,[1]Monitoramento_Base_somente_disp!$A:$L,9,FALSE),0)</f>
        <v>0</v>
      </c>
      <c r="G3371" s="28">
        <f>IFERROR(VLOOKUP(A3371,[1]Monitoramento_Base_somente_disp!$A:$L,10,FALSE),0)</f>
        <v>0</v>
      </c>
      <c r="H3371" s="27">
        <f>IFERROR(VLOOKUP(A3371,[2]webService!$A:$I,4,FALSE),0)</f>
        <v>0</v>
      </c>
      <c r="I3371" s="20">
        <f>IFERROR(VLOOKUP(A3371,[2]webService!$A:$II,5,FALSE),0)</f>
        <v>0</v>
      </c>
      <c r="J3371" s="20">
        <f>IFERROR(VLOOKUP(A3371,[2]webService!$A:$I,6,FALSE),0)</f>
        <v>0</v>
      </c>
      <c r="K3371" s="20">
        <f>IFERROR(VLOOKUP(A3371,[2]webService!$A:$I,7,FALSE),0)</f>
        <v>0</v>
      </c>
      <c r="L3371" s="20">
        <f>IFERROR(VLOOKUP(A3371,[2]webService!$A:$I,8,FALSE),0)</f>
        <v>0</v>
      </c>
      <c r="M3371" s="28">
        <f>IFERROR(VLOOKUP(A3371,[2]webService!$A:$I,9,FALSE),0)</f>
        <v>0</v>
      </c>
      <c r="N3371" s="27">
        <f>IFERROR(VLOOKUP(A3371,[3]soaBnafar!$A:$G,2,FALSE),0)</f>
        <v>0</v>
      </c>
      <c r="O3371" s="20">
        <f>IFERROR(VLOOKUP(A3371,[3]soaBnafar!$A:$H,3,FALSE),0)</f>
        <v>0</v>
      </c>
      <c r="P3371" s="20">
        <f>IFERROR(VLOOKUP(A3371,[3]soaBnafar!$A:$G,4,FALSE),0)</f>
        <v>0</v>
      </c>
      <c r="Q3371" s="20">
        <f>IFERROR(VLOOKUP(A3371,[3]soaBnafar!$A:$G,5,FALSE),0)</f>
        <v>0</v>
      </c>
      <c r="R3371" s="20">
        <f>IFERROR(VLOOKUP(A3371,[3]soaBnafar!$A:$G,6,FALSE),0)</f>
        <v>0</v>
      </c>
      <c r="S3371" s="20">
        <f>IFERROR(VLOOKUP(A3371,[3]soaBnafar!$A:$G,7,FALSE),0)</f>
        <v>0</v>
      </c>
      <c r="T3371" s="32">
        <f t="shared" si="626"/>
        <v>31251</v>
      </c>
      <c r="U3371" s="21">
        <f t="shared" si="627"/>
        <v>13226056</v>
      </c>
      <c r="V3371" s="21">
        <f t="shared" si="628"/>
        <v>12355</v>
      </c>
      <c r="W3371" s="21">
        <f t="shared" si="629"/>
        <v>6310713</v>
      </c>
      <c r="X3371" s="21">
        <f t="shared" si="630"/>
        <v>0</v>
      </c>
      <c r="Y3371" s="33">
        <f t="shared" si="631"/>
        <v>0</v>
      </c>
      <c r="Z3371" s="4" t="str">
        <f t="shared" si="632"/>
        <v>Sim</v>
      </c>
      <c r="AA3371" s="4" t="str">
        <f t="shared" si="633"/>
        <v>Sim</v>
      </c>
      <c r="AB3371" s="4" t="str">
        <f t="shared" si="634"/>
        <v>Sim</v>
      </c>
      <c r="AC3371" s="4" t="str">
        <f t="shared" si="635"/>
        <v>Sim</v>
      </c>
      <c r="AD3371" s="4" t="str">
        <f t="shared" si="636"/>
        <v>Não</v>
      </c>
      <c r="AE3371" s="30" t="str">
        <f t="shared" si="637"/>
        <v>Não</v>
      </c>
    </row>
    <row r="3372" spans="1:31" x14ac:dyDescent="0.25">
      <c r="A3372" s="23">
        <v>510835</v>
      </c>
      <c r="B3372" s="27">
        <f>IFERROR(VLOOKUP(A3372,[1]Monitoramento_Base_somente_disp!$A:$L,5,FALSE),0)</f>
        <v>5236</v>
      </c>
      <c r="C3372" s="20">
        <f>IFERROR(VLOOKUP(A3372,[1]Monitoramento_Base_somente_disp!$A:$L,6,FALSE),0)</f>
        <v>3749712</v>
      </c>
      <c r="D3372" s="20">
        <f>IFERROR(VLOOKUP(A3372,[1]Monitoramento_Base_somente_disp!$A:$L,7,FALSE),0)</f>
        <v>6825</v>
      </c>
      <c r="E3372" s="20">
        <f>IFERROR(VLOOKUP(A3372,[1]Monitoramento_Base_somente_disp!$A:$L,8,FALSE),0)</f>
        <v>1281585</v>
      </c>
      <c r="F3372" s="20">
        <f>IFERROR(VLOOKUP(A3372,[1]Monitoramento_Base_somente_disp!$A:$L,9,FALSE),0)</f>
        <v>0</v>
      </c>
      <c r="G3372" s="28">
        <f>IFERROR(VLOOKUP(A3372,[1]Monitoramento_Base_somente_disp!$A:$L,10,FALSE),0)</f>
        <v>0</v>
      </c>
      <c r="H3372" s="27">
        <f>IFERROR(VLOOKUP(A3372,[2]webService!$A:$I,4,FALSE),0)</f>
        <v>0</v>
      </c>
      <c r="I3372" s="20">
        <f>IFERROR(VLOOKUP(A3372,[2]webService!$A:$II,5,FALSE),0)</f>
        <v>0</v>
      </c>
      <c r="J3372" s="20">
        <f>IFERROR(VLOOKUP(A3372,[2]webService!$A:$I,6,FALSE),0)</f>
        <v>0</v>
      </c>
      <c r="K3372" s="20">
        <f>IFERROR(VLOOKUP(A3372,[2]webService!$A:$I,7,FALSE),0)</f>
        <v>0</v>
      </c>
      <c r="L3372" s="20">
        <f>IFERROR(VLOOKUP(A3372,[2]webService!$A:$I,8,FALSE),0)</f>
        <v>0</v>
      </c>
      <c r="M3372" s="28">
        <f>IFERROR(VLOOKUP(A3372,[2]webService!$A:$I,9,FALSE),0)</f>
        <v>0</v>
      </c>
      <c r="N3372" s="27">
        <f>IFERROR(VLOOKUP(A3372,[3]soaBnafar!$A:$G,2,FALSE),0)</f>
        <v>0</v>
      </c>
      <c r="O3372" s="20">
        <f>IFERROR(VLOOKUP(A3372,[3]soaBnafar!$A:$H,3,FALSE),0)</f>
        <v>0</v>
      </c>
      <c r="P3372" s="20">
        <f>IFERROR(VLOOKUP(A3372,[3]soaBnafar!$A:$G,4,FALSE),0)</f>
        <v>0</v>
      </c>
      <c r="Q3372" s="20">
        <f>IFERROR(VLOOKUP(A3372,[3]soaBnafar!$A:$G,5,FALSE),0)</f>
        <v>0</v>
      </c>
      <c r="R3372" s="20">
        <f>IFERROR(VLOOKUP(A3372,[3]soaBnafar!$A:$G,6,FALSE),0)</f>
        <v>0</v>
      </c>
      <c r="S3372" s="20">
        <f>IFERROR(VLOOKUP(A3372,[3]soaBnafar!$A:$G,7,FALSE),0)</f>
        <v>0</v>
      </c>
      <c r="T3372" s="32">
        <f t="shared" si="626"/>
        <v>5236</v>
      </c>
      <c r="U3372" s="21">
        <f t="shared" si="627"/>
        <v>3749712</v>
      </c>
      <c r="V3372" s="21">
        <f t="shared" si="628"/>
        <v>6825</v>
      </c>
      <c r="W3372" s="21">
        <f t="shared" si="629"/>
        <v>1281585</v>
      </c>
      <c r="X3372" s="21">
        <f t="shared" si="630"/>
        <v>0</v>
      </c>
      <c r="Y3372" s="33">
        <f t="shared" si="631"/>
        <v>0</v>
      </c>
      <c r="Z3372" s="4" t="str">
        <f t="shared" si="632"/>
        <v>Sim</v>
      </c>
      <c r="AA3372" s="4" t="str">
        <f t="shared" si="633"/>
        <v>Sim</v>
      </c>
      <c r="AB3372" s="4" t="str">
        <f t="shared" si="634"/>
        <v>Sim</v>
      </c>
      <c r="AC3372" s="4" t="str">
        <f t="shared" si="635"/>
        <v>Sim</v>
      </c>
      <c r="AD3372" s="4" t="str">
        <f t="shared" si="636"/>
        <v>Não</v>
      </c>
      <c r="AE3372" s="30" t="str">
        <f t="shared" si="637"/>
        <v>Não</v>
      </c>
    </row>
    <row r="3373" spans="1:31" x14ac:dyDescent="0.25">
      <c r="A3373" s="23">
        <v>510840</v>
      </c>
      <c r="B3373" s="27">
        <f>IFERROR(VLOOKUP(A3373,[1]Monitoramento_Base_somente_disp!$A:$L,5,FALSE),0)</f>
        <v>0</v>
      </c>
      <c r="C3373" s="20">
        <f>IFERROR(VLOOKUP(A3373,[1]Monitoramento_Base_somente_disp!$A:$L,6,FALSE),0)</f>
        <v>12040</v>
      </c>
      <c r="D3373" s="20">
        <f>IFERROR(VLOOKUP(A3373,[1]Monitoramento_Base_somente_disp!$A:$L,7,FALSE),0)</f>
        <v>0</v>
      </c>
      <c r="E3373" s="20">
        <f>IFERROR(VLOOKUP(A3373,[1]Monitoramento_Base_somente_disp!$A:$L,8,FALSE),0)</f>
        <v>6020</v>
      </c>
      <c r="F3373" s="20">
        <f>IFERROR(VLOOKUP(A3373,[1]Monitoramento_Base_somente_disp!$A:$L,9,FALSE),0)</f>
        <v>0</v>
      </c>
      <c r="G3373" s="28">
        <f>IFERROR(VLOOKUP(A3373,[1]Monitoramento_Base_somente_disp!$A:$L,10,FALSE),0)</f>
        <v>0</v>
      </c>
      <c r="H3373" s="27">
        <f>IFERROR(VLOOKUP(A3373,[2]webService!$A:$I,4,FALSE),0)</f>
        <v>0</v>
      </c>
      <c r="I3373" s="20">
        <f>IFERROR(VLOOKUP(A3373,[2]webService!$A:$II,5,FALSE),0)</f>
        <v>0</v>
      </c>
      <c r="J3373" s="20">
        <f>IFERROR(VLOOKUP(A3373,[2]webService!$A:$I,6,FALSE),0)</f>
        <v>0</v>
      </c>
      <c r="K3373" s="20">
        <f>IFERROR(VLOOKUP(A3373,[2]webService!$A:$I,7,FALSE),0)</f>
        <v>0</v>
      </c>
      <c r="L3373" s="20">
        <f>IFERROR(VLOOKUP(A3373,[2]webService!$A:$I,8,FALSE),0)</f>
        <v>0</v>
      </c>
      <c r="M3373" s="28">
        <f>IFERROR(VLOOKUP(A3373,[2]webService!$A:$I,9,FALSE),0)</f>
        <v>0</v>
      </c>
      <c r="N3373" s="27">
        <f>IFERROR(VLOOKUP(A3373,[3]soaBnafar!$A:$G,2,FALSE),0)</f>
        <v>0</v>
      </c>
      <c r="O3373" s="20">
        <f>IFERROR(VLOOKUP(A3373,[3]soaBnafar!$A:$H,3,FALSE),0)</f>
        <v>0</v>
      </c>
      <c r="P3373" s="20">
        <f>IFERROR(VLOOKUP(A3373,[3]soaBnafar!$A:$G,4,FALSE),0)</f>
        <v>0</v>
      </c>
      <c r="Q3373" s="20">
        <f>IFERROR(VLOOKUP(A3373,[3]soaBnafar!$A:$G,5,FALSE),0)</f>
        <v>0</v>
      </c>
      <c r="R3373" s="20">
        <f>IFERROR(VLOOKUP(A3373,[3]soaBnafar!$A:$G,6,FALSE),0)</f>
        <v>0</v>
      </c>
      <c r="S3373" s="20">
        <f>IFERROR(VLOOKUP(A3373,[3]soaBnafar!$A:$G,7,FALSE),0)</f>
        <v>0</v>
      </c>
      <c r="T3373" s="32">
        <f t="shared" si="626"/>
        <v>0</v>
      </c>
      <c r="U3373" s="21">
        <f t="shared" si="627"/>
        <v>12040</v>
      </c>
      <c r="V3373" s="21">
        <f t="shared" si="628"/>
        <v>0</v>
      </c>
      <c r="W3373" s="21">
        <f t="shared" si="629"/>
        <v>6020</v>
      </c>
      <c r="X3373" s="21">
        <f t="shared" si="630"/>
        <v>0</v>
      </c>
      <c r="Y3373" s="33">
        <f t="shared" si="631"/>
        <v>0</v>
      </c>
      <c r="Z3373" s="4" t="str">
        <f t="shared" si="632"/>
        <v>Não</v>
      </c>
      <c r="AA3373" s="4" t="str">
        <f t="shared" si="633"/>
        <v>Sim</v>
      </c>
      <c r="AB3373" s="4" t="str">
        <f t="shared" si="634"/>
        <v>Não</v>
      </c>
      <c r="AC3373" s="4" t="str">
        <f t="shared" si="635"/>
        <v>Sim</v>
      </c>
      <c r="AD3373" s="4" t="str">
        <f t="shared" si="636"/>
        <v>Não</v>
      </c>
      <c r="AE3373" s="30" t="str">
        <f t="shared" si="637"/>
        <v>Não</v>
      </c>
    </row>
    <row r="3374" spans="1:31" x14ac:dyDescent="0.25">
      <c r="A3374" s="23">
        <v>510850</v>
      </c>
      <c r="B3374" s="27">
        <f>IFERROR(VLOOKUP(A3374,[1]Monitoramento_Base_somente_disp!$A:$L,5,FALSE),0)</f>
        <v>138409</v>
      </c>
      <c r="C3374" s="20">
        <f>IFERROR(VLOOKUP(A3374,[1]Monitoramento_Base_somente_disp!$A:$L,6,FALSE),0)</f>
        <v>26299870</v>
      </c>
      <c r="D3374" s="20">
        <f>IFERROR(VLOOKUP(A3374,[1]Monitoramento_Base_somente_disp!$A:$L,7,FALSE),0)</f>
        <v>68350</v>
      </c>
      <c r="E3374" s="20">
        <f>IFERROR(VLOOKUP(A3374,[1]Monitoramento_Base_somente_disp!$A:$L,8,FALSE),0)</f>
        <v>11579483</v>
      </c>
      <c r="F3374" s="20">
        <f>IFERROR(VLOOKUP(A3374,[1]Monitoramento_Base_somente_disp!$A:$L,9,FALSE),0)</f>
        <v>0</v>
      </c>
      <c r="G3374" s="28">
        <f>IFERROR(VLOOKUP(A3374,[1]Monitoramento_Base_somente_disp!$A:$L,10,FALSE),0)</f>
        <v>0</v>
      </c>
      <c r="H3374" s="27">
        <f>IFERROR(VLOOKUP(A3374,[2]webService!$A:$I,4,FALSE),0)</f>
        <v>0</v>
      </c>
      <c r="I3374" s="20">
        <f>IFERROR(VLOOKUP(A3374,[2]webService!$A:$II,5,FALSE),0)</f>
        <v>0</v>
      </c>
      <c r="J3374" s="20">
        <f>IFERROR(VLOOKUP(A3374,[2]webService!$A:$I,6,FALSE),0)</f>
        <v>0</v>
      </c>
      <c r="K3374" s="20">
        <f>IFERROR(VLOOKUP(A3374,[2]webService!$A:$I,7,FALSE),0)</f>
        <v>0</v>
      </c>
      <c r="L3374" s="20">
        <f>IFERROR(VLOOKUP(A3374,[2]webService!$A:$I,8,FALSE),0)</f>
        <v>0</v>
      </c>
      <c r="M3374" s="28">
        <f>IFERROR(VLOOKUP(A3374,[2]webService!$A:$I,9,FALSE),0)</f>
        <v>0</v>
      </c>
      <c r="N3374" s="27">
        <f>IFERROR(VLOOKUP(A3374,[3]soaBnafar!$A:$G,2,FALSE),0)</f>
        <v>0</v>
      </c>
      <c r="O3374" s="20">
        <f>IFERROR(VLOOKUP(A3374,[3]soaBnafar!$A:$H,3,FALSE),0)</f>
        <v>0</v>
      </c>
      <c r="P3374" s="20">
        <f>IFERROR(VLOOKUP(A3374,[3]soaBnafar!$A:$G,4,FALSE),0)</f>
        <v>0</v>
      </c>
      <c r="Q3374" s="20">
        <f>IFERROR(VLOOKUP(A3374,[3]soaBnafar!$A:$G,5,FALSE),0)</f>
        <v>0</v>
      </c>
      <c r="R3374" s="20">
        <f>IFERROR(VLOOKUP(A3374,[3]soaBnafar!$A:$G,6,FALSE),0)</f>
        <v>0</v>
      </c>
      <c r="S3374" s="20">
        <f>IFERROR(VLOOKUP(A3374,[3]soaBnafar!$A:$G,7,FALSE),0)</f>
        <v>0</v>
      </c>
      <c r="T3374" s="32">
        <f t="shared" si="626"/>
        <v>138409</v>
      </c>
      <c r="U3374" s="21">
        <f t="shared" si="627"/>
        <v>26299870</v>
      </c>
      <c r="V3374" s="21">
        <f t="shared" si="628"/>
        <v>68350</v>
      </c>
      <c r="W3374" s="21">
        <f t="shared" si="629"/>
        <v>11579483</v>
      </c>
      <c r="X3374" s="21">
        <f t="shared" si="630"/>
        <v>0</v>
      </c>
      <c r="Y3374" s="33">
        <f t="shared" si="631"/>
        <v>0</v>
      </c>
      <c r="Z3374" s="4" t="str">
        <f t="shared" si="632"/>
        <v>Sim</v>
      </c>
      <c r="AA3374" s="4" t="str">
        <f t="shared" si="633"/>
        <v>Sim</v>
      </c>
      <c r="AB3374" s="4" t="str">
        <f t="shared" si="634"/>
        <v>Sim</v>
      </c>
      <c r="AC3374" s="4" t="str">
        <f t="shared" si="635"/>
        <v>Sim</v>
      </c>
      <c r="AD3374" s="4" t="str">
        <f t="shared" si="636"/>
        <v>Não</v>
      </c>
      <c r="AE3374" s="30" t="str">
        <f t="shared" si="637"/>
        <v>Não</v>
      </c>
    </row>
    <row r="3375" spans="1:31" x14ac:dyDescent="0.25">
      <c r="A3375" s="23">
        <v>510860</v>
      </c>
      <c r="B3375" s="27">
        <f>IFERROR(VLOOKUP(A3375,[1]Monitoramento_Base_somente_disp!$A:$L,5,FALSE),0)</f>
        <v>171857</v>
      </c>
      <c r="C3375" s="20">
        <f>IFERROR(VLOOKUP(A3375,[1]Monitoramento_Base_somente_disp!$A:$L,6,FALSE),0)</f>
        <v>47152586</v>
      </c>
      <c r="D3375" s="20">
        <f>IFERROR(VLOOKUP(A3375,[1]Monitoramento_Base_somente_disp!$A:$L,7,FALSE),0)</f>
        <v>105777</v>
      </c>
      <c r="E3375" s="20">
        <f>IFERROR(VLOOKUP(A3375,[1]Monitoramento_Base_somente_disp!$A:$L,8,FALSE),0)</f>
        <v>24469997</v>
      </c>
      <c r="F3375" s="20">
        <f>IFERROR(VLOOKUP(A3375,[1]Monitoramento_Base_somente_disp!$A:$L,9,FALSE),0)</f>
        <v>0</v>
      </c>
      <c r="G3375" s="28">
        <f>IFERROR(VLOOKUP(A3375,[1]Monitoramento_Base_somente_disp!$A:$L,10,FALSE),0)</f>
        <v>0</v>
      </c>
      <c r="H3375" s="27">
        <f>IFERROR(VLOOKUP(A3375,[2]webService!$A:$I,4,FALSE),0)</f>
        <v>0</v>
      </c>
      <c r="I3375" s="20">
        <f>IFERROR(VLOOKUP(A3375,[2]webService!$A:$II,5,FALSE),0)</f>
        <v>0</v>
      </c>
      <c r="J3375" s="20">
        <f>IFERROR(VLOOKUP(A3375,[2]webService!$A:$I,6,FALSE),0)</f>
        <v>0</v>
      </c>
      <c r="K3375" s="20">
        <f>IFERROR(VLOOKUP(A3375,[2]webService!$A:$I,7,FALSE),0)</f>
        <v>0</v>
      </c>
      <c r="L3375" s="20">
        <f>IFERROR(VLOOKUP(A3375,[2]webService!$A:$I,8,FALSE),0)</f>
        <v>0</v>
      </c>
      <c r="M3375" s="28">
        <f>IFERROR(VLOOKUP(A3375,[2]webService!$A:$I,9,FALSE),0)</f>
        <v>0</v>
      </c>
      <c r="N3375" s="27">
        <f>IFERROR(VLOOKUP(A3375,[3]soaBnafar!$A:$G,2,FALSE),0)</f>
        <v>0</v>
      </c>
      <c r="O3375" s="20">
        <f>IFERROR(VLOOKUP(A3375,[3]soaBnafar!$A:$H,3,FALSE),0)</f>
        <v>0</v>
      </c>
      <c r="P3375" s="20">
        <f>IFERROR(VLOOKUP(A3375,[3]soaBnafar!$A:$G,4,FALSE),0)</f>
        <v>0</v>
      </c>
      <c r="Q3375" s="20">
        <f>IFERROR(VLOOKUP(A3375,[3]soaBnafar!$A:$G,5,FALSE),0)</f>
        <v>0</v>
      </c>
      <c r="R3375" s="20">
        <f>IFERROR(VLOOKUP(A3375,[3]soaBnafar!$A:$G,6,FALSE),0)</f>
        <v>0</v>
      </c>
      <c r="S3375" s="20">
        <f>IFERROR(VLOOKUP(A3375,[3]soaBnafar!$A:$G,7,FALSE),0)</f>
        <v>0</v>
      </c>
      <c r="T3375" s="32">
        <f t="shared" si="626"/>
        <v>171857</v>
      </c>
      <c r="U3375" s="21">
        <f t="shared" si="627"/>
        <v>47152586</v>
      </c>
      <c r="V3375" s="21">
        <f t="shared" si="628"/>
        <v>105777</v>
      </c>
      <c r="W3375" s="21">
        <f t="shared" si="629"/>
        <v>24469997</v>
      </c>
      <c r="X3375" s="21">
        <f t="shared" si="630"/>
        <v>0</v>
      </c>
      <c r="Y3375" s="33">
        <f t="shared" si="631"/>
        <v>0</v>
      </c>
      <c r="Z3375" s="4" t="str">
        <f t="shared" si="632"/>
        <v>Sim</v>
      </c>
      <c r="AA3375" s="4" t="str">
        <f t="shared" si="633"/>
        <v>Sim</v>
      </c>
      <c r="AB3375" s="4" t="str">
        <f t="shared" si="634"/>
        <v>Sim</v>
      </c>
      <c r="AC3375" s="4" t="str">
        <f t="shared" si="635"/>
        <v>Sim</v>
      </c>
      <c r="AD3375" s="4" t="str">
        <f t="shared" si="636"/>
        <v>Não</v>
      </c>
      <c r="AE3375" s="30" t="str">
        <f t="shared" si="637"/>
        <v>Não</v>
      </c>
    </row>
    <row r="3376" spans="1:31" x14ac:dyDescent="0.25">
      <c r="A3376" s="23">
        <v>510890</v>
      </c>
      <c r="B3376" s="27">
        <f>IFERROR(VLOOKUP(A3376,[1]Monitoramento_Base_somente_disp!$A:$L,5,FALSE),0)</f>
        <v>15</v>
      </c>
      <c r="C3376" s="20">
        <f>IFERROR(VLOOKUP(A3376,[1]Monitoramento_Base_somente_disp!$A:$L,6,FALSE),0)</f>
        <v>435953</v>
      </c>
      <c r="D3376" s="20">
        <f>IFERROR(VLOOKUP(A3376,[1]Monitoramento_Base_somente_disp!$A:$L,7,FALSE),0)</f>
        <v>0</v>
      </c>
      <c r="E3376" s="20">
        <f>IFERROR(VLOOKUP(A3376,[1]Monitoramento_Base_somente_disp!$A:$L,8,FALSE),0)</f>
        <v>218540</v>
      </c>
      <c r="F3376" s="20">
        <f>IFERROR(VLOOKUP(A3376,[1]Monitoramento_Base_somente_disp!$A:$L,9,FALSE),0)</f>
        <v>0</v>
      </c>
      <c r="G3376" s="28">
        <f>IFERROR(VLOOKUP(A3376,[1]Monitoramento_Base_somente_disp!$A:$L,10,FALSE),0)</f>
        <v>0</v>
      </c>
      <c r="H3376" s="27">
        <f>IFERROR(VLOOKUP(A3376,[2]webService!$A:$I,4,FALSE),0)</f>
        <v>33478</v>
      </c>
      <c r="I3376" s="20">
        <f>IFERROR(VLOOKUP(A3376,[2]webService!$A:$II,5,FALSE),0)</f>
        <v>156946</v>
      </c>
      <c r="J3376" s="20">
        <f>IFERROR(VLOOKUP(A3376,[2]webService!$A:$I,6,FALSE),0)</f>
        <v>0</v>
      </c>
      <c r="K3376" s="20">
        <f>IFERROR(VLOOKUP(A3376,[2]webService!$A:$I,7,FALSE),0)</f>
        <v>0</v>
      </c>
      <c r="L3376" s="20">
        <f>IFERROR(VLOOKUP(A3376,[2]webService!$A:$I,8,FALSE),0)</f>
        <v>0</v>
      </c>
      <c r="M3376" s="28">
        <f>IFERROR(VLOOKUP(A3376,[2]webService!$A:$I,9,FALSE),0)</f>
        <v>0</v>
      </c>
      <c r="N3376" s="27">
        <f>IFERROR(VLOOKUP(A3376,[3]soaBnafar!$A:$G,2,FALSE),0)</f>
        <v>0</v>
      </c>
      <c r="O3376" s="20">
        <f>IFERROR(VLOOKUP(A3376,[3]soaBnafar!$A:$H,3,FALSE),0)</f>
        <v>0</v>
      </c>
      <c r="P3376" s="20">
        <f>IFERROR(VLOOKUP(A3376,[3]soaBnafar!$A:$G,4,FALSE),0)</f>
        <v>0</v>
      </c>
      <c r="Q3376" s="20">
        <f>IFERROR(VLOOKUP(A3376,[3]soaBnafar!$A:$G,5,FALSE),0)</f>
        <v>0</v>
      </c>
      <c r="R3376" s="20">
        <f>IFERROR(VLOOKUP(A3376,[3]soaBnafar!$A:$G,6,FALSE),0)</f>
        <v>0</v>
      </c>
      <c r="S3376" s="20">
        <f>IFERROR(VLOOKUP(A3376,[3]soaBnafar!$A:$G,7,FALSE),0)</f>
        <v>0</v>
      </c>
      <c r="T3376" s="32">
        <f t="shared" si="626"/>
        <v>33493</v>
      </c>
      <c r="U3376" s="21">
        <f t="shared" si="627"/>
        <v>592899</v>
      </c>
      <c r="V3376" s="21">
        <f t="shared" si="628"/>
        <v>0</v>
      </c>
      <c r="W3376" s="21">
        <f t="shared" si="629"/>
        <v>218540</v>
      </c>
      <c r="X3376" s="21">
        <f t="shared" si="630"/>
        <v>0</v>
      </c>
      <c r="Y3376" s="33">
        <f t="shared" si="631"/>
        <v>0</v>
      </c>
      <c r="Z3376" s="4" t="str">
        <f t="shared" si="632"/>
        <v>Sim</v>
      </c>
      <c r="AA3376" s="4" t="str">
        <f t="shared" si="633"/>
        <v>Sim</v>
      </c>
      <c r="AB3376" s="4" t="str">
        <f t="shared" si="634"/>
        <v>Não</v>
      </c>
      <c r="AC3376" s="4" t="str">
        <f t="shared" si="635"/>
        <v>Sim</v>
      </c>
      <c r="AD3376" s="4" t="str">
        <f t="shared" si="636"/>
        <v>Não</v>
      </c>
      <c r="AE3376" s="30" t="str">
        <f t="shared" si="637"/>
        <v>Não</v>
      </c>
    </row>
    <row r="3377" spans="1:31" x14ac:dyDescent="0.25">
      <c r="A3377" s="23">
        <v>520010</v>
      </c>
      <c r="B3377" s="27">
        <f>IFERROR(VLOOKUP(A3377,[1]Monitoramento_Base_somente_disp!$A:$L,5,FALSE),0)</f>
        <v>0</v>
      </c>
      <c r="C3377" s="20">
        <f>IFERROR(VLOOKUP(A3377,[1]Monitoramento_Base_somente_disp!$A:$L,6,FALSE),0)</f>
        <v>24259840</v>
      </c>
      <c r="D3377" s="20">
        <f>IFERROR(VLOOKUP(A3377,[1]Monitoramento_Base_somente_disp!$A:$L,7,FALSE),0)</f>
        <v>0</v>
      </c>
      <c r="E3377" s="20">
        <f>IFERROR(VLOOKUP(A3377,[1]Monitoramento_Base_somente_disp!$A:$L,8,FALSE),0)</f>
        <v>11849180</v>
      </c>
      <c r="F3377" s="20">
        <f>IFERROR(VLOOKUP(A3377,[1]Monitoramento_Base_somente_disp!$A:$L,9,FALSE),0)</f>
        <v>0</v>
      </c>
      <c r="G3377" s="28">
        <f>IFERROR(VLOOKUP(A3377,[1]Monitoramento_Base_somente_disp!$A:$L,10,FALSE),0)</f>
        <v>0</v>
      </c>
      <c r="H3377" s="27">
        <f>IFERROR(VLOOKUP(A3377,[2]webService!$A:$I,4,FALSE),0)</f>
        <v>0</v>
      </c>
      <c r="I3377" s="20">
        <f>IFERROR(VLOOKUP(A3377,[2]webService!$A:$II,5,FALSE),0)</f>
        <v>0</v>
      </c>
      <c r="J3377" s="20">
        <f>IFERROR(VLOOKUP(A3377,[2]webService!$A:$I,6,FALSE),0)</f>
        <v>0</v>
      </c>
      <c r="K3377" s="20">
        <f>IFERROR(VLOOKUP(A3377,[2]webService!$A:$I,7,FALSE),0)</f>
        <v>0</v>
      </c>
      <c r="L3377" s="20">
        <f>IFERROR(VLOOKUP(A3377,[2]webService!$A:$I,8,FALSE),0)</f>
        <v>0</v>
      </c>
      <c r="M3377" s="28">
        <f>IFERROR(VLOOKUP(A3377,[2]webService!$A:$I,9,FALSE),0)</f>
        <v>0</v>
      </c>
      <c r="N3377" s="27">
        <f>IFERROR(VLOOKUP(A3377,[3]soaBnafar!$A:$G,2,FALSE),0)</f>
        <v>0</v>
      </c>
      <c r="O3377" s="20">
        <f>IFERROR(VLOOKUP(A3377,[3]soaBnafar!$A:$H,3,FALSE),0)</f>
        <v>0</v>
      </c>
      <c r="P3377" s="20">
        <f>IFERROR(VLOOKUP(A3377,[3]soaBnafar!$A:$G,4,FALSE),0)</f>
        <v>0</v>
      </c>
      <c r="Q3377" s="20">
        <f>IFERROR(VLOOKUP(A3377,[3]soaBnafar!$A:$G,5,FALSE),0)</f>
        <v>0</v>
      </c>
      <c r="R3377" s="20">
        <f>IFERROR(VLOOKUP(A3377,[3]soaBnafar!$A:$G,6,FALSE),0)</f>
        <v>0</v>
      </c>
      <c r="S3377" s="20">
        <f>IFERROR(VLOOKUP(A3377,[3]soaBnafar!$A:$G,7,FALSE),0)</f>
        <v>0</v>
      </c>
      <c r="T3377" s="32">
        <f t="shared" si="626"/>
        <v>0</v>
      </c>
      <c r="U3377" s="21">
        <f t="shared" si="627"/>
        <v>24259840</v>
      </c>
      <c r="V3377" s="21">
        <f t="shared" si="628"/>
        <v>0</v>
      </c>
      <c r="W3377" s="21">
        <f t="shared" si="629"/>
        <v>11849180</v>
      </c>
      <c r="X3377" s="21">
        <f t="shared" si="630"/>
        <v>0</v>
      </c>
      <c r="Y3377" s="33">
        <f t="shared" si="631"/>
        <v>0</v>
      </c>
      <c r="Z3377" s="4" t="str">
        <f t="shared" si="632"/>
        <v>Não</v>
      </c>
      <c r="AA3377" s="4" t="str">
        <f t="shared" si="633"/>
        <v>Sim</v>
      </c>
      <c r="AB3377" s="4" t="str">
        <f t="shared" si="634"/>
        <v>Não</v>
      </c>
      <c r="AC3377" s="4" t="str">
        <f t="shared" si="635"/>
        <v>Sim</v>
      </c>
      <c r="AD3377" s="4" t="str">
        <f t="shared" si="636"/>
        <v>Não</v>
      </c>
      <c r="AE3377" s="30" t="str">
        <f t="shared" si="637"/>
        <v>Não</v>
      </c>
    </row>
    <row r="3378" spans="1:31" x14ac:dyDescent="0.25">
      <c r="A3378" s="23">
        <v>520013</v>
      </c>
      <c r="B3378" s="27">
        <f>IFERROR(VLOOKUP(A3378,[1]Monitoramento_Base_somente_disp!$A:$L,5,FALSE),0)</f>
        <v>49423</v>
      </c>
      <c r="C3378" s="20">
        <f>IFERROR(VLOOKUP(A3378,[1]Monitoramento_Base_somente_disp!$A:$L,6,FALSE),0)</f>
        <v>6957839</v>
      </c>
      <c r="D3378" s="20">
        <f>IFERROR(VLOOKUP(A3378,[1]Monitoramento_Base_somente_disp!$A:$L,7,FALSE),0)</f>
        <v>31383</v>
      </c>
      <c r="E3378" s="20">
        <f>IFERROR(VLOOKUP(A3378,[1]Monitoramento_Base_somente_disp!$A:$L,8,FALSE),0)</f>
        <v>4275966</v>
      </c>
      <c r="F3378" s="20">
        <f>IFERROR(VLOOKUP(A3378,[1]Monitoramento_Base_somente_disp!$A:$L,9,FALSE),0)</f>
        <v>0</v>
      </c>
      <c r="G3378" s="28">
        <f>IFERROR(VLOOKUP(A3378,[1]Monitoramento_Base_somente_disp!$A:$L,10,FALSE),0)</f>
        <v>0</v>
      </c>
      <c r="H3378" s="27">
        <f>IFERROR(VLOOKUP(A3378,[2]webService!$A:$I,4,FALSE),0)</f>
        <v>0</v>
      </c>
      <c r="I3378" s="20">
        <f>IFERROR(VLOOKUP(A3378,[2]webService!$A:$II,5,FALSE),0)</f>
        <v>0</v>
      </c>
      <c r="J3378" s="20">
        <f>IFERROR(VLOOKUP(A3378,[2]webService!$A:$I,6,FALSE),0)</f>
        <v>0</v>
      </c>
      <c r="K3378" s="20">
        <f>IFERROR(VLOOKUP(A3378,[2]webService!$A:$I,7,FALSE),0)</f>
        <v>0</v>
      </c>
      <c r="L3378" s="20">
        <f>IFERROR(VLOOKUP(A3378,[2]webService!$A:$I,8,FALSE),0)</f>
        <v>0</v>
      </c>
      <c r="M3378" s="28">
        <f>IFERROR(VLOOKUP(A3378,[2]webService!$A:$I,9,FALSE),0)</f>
        <v>0</v>
      </c>
      <c r="N3378" s="27">
        <f>IFERROR(VLOOKUP(A3378,[3]soaBnafar!$A:$G,2,FALSE),0)</f>
        <v>0</v>
      </c>
      <c r="O3378" s="20">
        <f>IFERROR(VLOOKUP(A3378,[3]soaBnafar!$A:$H,3,FALSE),0)</f>
        <v>0</v>
      </c>
      <c r="P3378" s="20">
        <f>IFERROR(VLOOKUP(A3378,[3]soaBnafar!$A:$G,4,FALSE),0)</f>
        <v>0</v>
      </c>
      <c r="Q3378" s="20">
        <f>IFERROR(VLOOKUP(A3378,[3]soaBnafar!$A:$G,5,FALSE),0)</f>
        <v>0</v>
      </c>
      <c r="R3378" s="20">
        <f>IFERROR(VLOOKUP(A3378,[3]soaBnafar!$A:$G,6,FALSE),0)</f>
        <v>0</v>
      </c>
      <c r="S3378" s="20">
        <f>IFERROR(VLOOKUP(A3378,[3]soaBnafar!$A:$G,7,FALSE),0)</f>
        <v>0</v>
      </c>
      <c r="T3378" s="32">
        <f t="shared" si="626"/>
        <v>49423</v>
      </c>
      <c r="U3378" s="21">
        <f t="shared" si="627"/>
        <v>6957839</v>
      </c>
      <c r="V3378" s="21">
        <f t="shared" si="628"/>
        <v>31383</v>
      </c>
      <c r="W3378" s="21">
        <f t="shared" si="629"/>
        <v>4275966</v>
      </c>
      <c r="X3378" s="21">
        <f t="shared" si="630"/>
        <v>0</v>
      </c>
      <c r="Y3378" s="33">
        <f t="shared" si="631"/>
        <v>0</v>
      </c>
      <c r="Z3378" s="4" t="str">
        <f t="shared" si="632"/>
        <v>Sim</v>
      </c>
      <c r="AA3378" s="4" t="str">
        <f t="shared" si="633"/>
        <v>Sim</v>
      </c>
      <c r="AB3378" s="4" t="str">
        <f t="shared" si="634"/>
        <v>Sim</v>
      </c>
      <c r="AC3378" s="4" t="str">
        <f t="shared" si="635"/>
        <v>Sim</v>
      </c>
      <c r="AD3378" s="4" t="str">
        <f t="shared" si="636"/>
        <v>Não</v>
      </c>
      <c r="AE3378" s="30" t="str">
        <f t="shared" si="637"/>
        <v>Não</v>
      </c>
    </row>
    <row r="3379" spans="1:31" x14ac:dyDescent="0.25">
      <c r="A3379" s="23">
        <v>520017</v>
      </c>
      <c r="B3379" s="27">
        <f>IFERROR(VLOOKUP(A3379,[1]Monitoramento_Base_somente_disp!$A:$L,5,FALSE),0)</f>
        <v>0</v>
      </c>
      <c r="C3379" s="20">
        <f>IFERROR(VLOOKUP(A3379,[1]Monitoramento_Base_somente_disp!$A:$L,6,FALSE),0)</f>
        <v>7140364</v>
      </c>
      <c r="D3379" s="20">
        <f>IFERROR(VLOOKUP(A3379,[1]Monitoramento_Base_somente_disp!$A:$L,7,FALSE),0)</f>
        <v>0</v>
      </c>
      <c r="E3379" s="20">
        <f>IFERROR(VLOOKUP(A3379,[1]Monitoramento_Base_somente_disp!$A:$L,8,FALSE),0)</f>
        <v>3570182</v>
      </c>
      <c r="F3379" s="20">
        <f>IFERROR(VLOOKUP(A3379,[1]Monitoramento_Base_somente_disp!$A:$L,9,FALSE),0)</f>
        <v>0</v>
      </c>
      <c r="G3379" s="28">
        <f>IFERROR(VLOOKUP(A3379,[1]Monitoramento_Base_somente_disp!$A:$L,10,FALSE),0)</f>
        <v>0</v>
      </c>
      <c r="H3379" s="27">
        <f>IFERROR(VLOOKUP(A3379,[2]webService!$A:$I,4,FALSE),0)</f>
        <v>0</v>
      </c>
      <c r="I3379" s="20">
        <f>IFERROR(VLOOKUP(A3379,[2]webService!$A:$II,5,FALSE),0)</f>
        <v>0</v>
      </c>
      <c r="J3379" s="20">
        <f>IFERROR(VLOOKUP(A3379,[2]webService!$A:$I,6,FALSE),0)</f>
        <v>0</v>
      </c>
      <c r="K3379" s="20">
        <f>IFERROR(VLOOKUP(A3379,[2]webService!$A:$I,7,FALSE),0)</f>
        <v>0</v>
      </c>
      <c r="L3379" s="20">
        <f>IFERROR(VLOOKUP(A3379,[2]webService!$A:$I,8,FALSE),0)</f>
        <v>0</v>
      </c>
      <c r="M3379" s="28">
        <f>IFERROR(VLOOKUP(A3379,[2]webService!$A:$I,9,FALSE),0)</f>
        <v>0</v>
      </c>
      <c r="N3379" s="27">
        <f>IFERROR(VLOOKUP(A3379,[3]soaBnafar!$A:$G,2,FALSE),0)</f>
        <v>0</v>
      </c>
      <c r="O3379" s="20">
        <f>IFERROR(VLOOKUP(A3379,[3]soaBnafar!$A:$H,3,FALSE),0)</f>
        <v>0</v>
      </c>
      <c r="P3379" s="20">
        <f>IFERROR(VLOOKUP(A3379,[3]soaBnafar!$A:$G,4,FALSE),0)</f>
        <v>0</v>
      </c>
      <c r="Q3379" s="20">
        <f>IFERROR(VLOOKUP(A3379,[3]soaBnafar!$A:$G,5,FALSE),0)</f>
        <v>0</v>
      </c>
      <c r="R3379" s="20">
        <f>IFERROR(VLOOKUP(A3379,[3]soaBnafar!$A:$G,6,FALSE),0)</f>
        <v>0</v>
      </c>
      <c r="S3379" s="20">
        <f>IFERROR(VLOOKUP(A3379,[3]soaBnafar!$A:$G,7,FALSE),0)</f>
        <v>0</v>
      </c>
      <c r="T3379" s="32">
        <f t="shared" si="626"/>
        <v>0</v>
      </c>
      <c r="U3379" s="21">
        <f t="shared" si="627"/>
        <v>7140364</v>
      </c>
      <c r="V3379" s="21">
        <f t="shared" si="628"/>
        <v>0</v>
      </c>
      <c r="W3379" s="21">
        <f t="shared" si="629"/>
        <v>3570182</v>
      </c>
      <c r="X3379" s="21">
        <f t="shared" si="630"/>
        <v>0</v>
      </c>
      <c r="Y3379" s="33">
        <f t="shared" si="631"/>
        <v>0</v>
      </c>
      <c r="Z3379" s="4" t="str">
        <f t="shared" si="632"/>
        <v>Não</v>
      </c>
      <c r="AA3379" s="4" t="str">
        <f t="shared" si="633"/>
        <v>Sim</v>
      </c>
      <c r="AB3379" s="4" t="str">
        <f t="shared" si="634"/>
        <v>Não</v>
      </c>
      <c r="AC3379" s="4" t="str">
        <f t="shared" si="635"/>
        <v>Sim</v>
      </c>
      <c r="AD3379" s="4" t="str">
        <f t="shared" si="636"/>
        <v>Não</v>
      </c>
      <c r="AE3379" s="30" t="str">
        <f t="shared" si="637"/>
        <v>Não</v>
      </c>
    </row>
    <row r="3380" spans="1:31" x14ac:dyDescent="0.25">
      <c r="A3380" s="23">
        <v>520025</v>
      </c>
      <c r="B3380" s="27">
        <f>IFERROR(VLOOKUP(A3380,[1]Monitoramento_Base_somente_disp!$A:$L,5,FALSE),0)</f>
        <v>169536</v>
      </c>
      <c r="C3380" s="20">
        <f>IFERROR(VLOOKUP(A3380,[1]Monitoramento_Base_somente_disp!$A:$L,6,FALSE),0)</f>
        <v>70118884</v>
      </c>
      <c r="D3380" s="20">
        <f>IFERROR(VLOOKUP(A3380,[1]Monitoramento_Base_somente_disp!$A:$L,7,FALSE),0)</f>
        <v>114417</v>
      </c>
      <c r="E3380" s="20">
        <f>IFERROR(VLOOKUP(A3380,[1]Monitoramento_Base_somente_disp!$A:$L,8,FALSE),0)</f>
        <v>39005526</v>
      </c>
      <c r="F3380" s="20">
        <f>IFERROR(VLOOKUP(A3380,[1]Monitoramento_Base_somente_disp!$A:$L,9,FALSE),0)</f>
        <v>0</v>
      </c>
      <c r="G3380" s="28">
        <f>IFERROR(VLOOKUP(A3380,[1]Monitoramento_Base_somente_disp!$A:$L,10,FALSE),0)</f>
        <v>0</v>
      </c>
      <c r="H3380" s="27">
        <f>IFERROR(VLOOKUP(A3380,[2]webService!$A:$I,4,FALSE),0)</f>
        <v>0</v>
      </c>
      <c r="I3380" s="20">
        <f>IFERROR(VLOOKUP(A3380,[2]webService!$A:$II,5,FALSE),0)</f>
        <v>0</v>
      </c>
      <c r="J3380" s="20">
        <f>IFERROR(VLOOKUP(A3380,[2]webService!$A:$I,6,FALSE),0)</f>
        <v>0</v>
      </c>
      <c r="K3380" s="20">
        <f>IFERROR(VLOOKUP(A3380,[2]webService!$A:$I,7,FALSE),0)</f>
        <v>0</v>
      </c>
      <c r="L3380" s="20">
        <f>IFERROR(VLOOKUP(A3380,[2]webService!$A:$I,8,FALSE),0)</f>
        <v>0</v>
      </c>
      <c r="M3380" s="28">
        <f>IFERROR(VLOOKUP(A3380,[2]webService!$A:$I,9,FALSE),0)</f>
        <v>0</v>
      </c>
      <c r="N3380" s="27">
        <f>IFERROR(VLOOKUP(A3380,[3]soaBnafar!$A:$G,2,FALSE),0)</f>
        <v>0</v>
      </c>
      <c r="O3380" s="20">
        <f>IFERROR(VLOOKUP(A3380,[3]soaBnafar!$A:$H,3,FALSE),0)</f>
        <v>0</v>
      </c>
      <c r="P3380" s="20">
        <f>IFERROR(VLOOKUP(A3380,[3]soaBnafar!$A:$G,4,FALSE),0)</f>
        <v>0</v>
      </c>
      <c r="Q3380" s="20">
        <f>IFERROR(VLOOKUP(A3380,[3]soaBnafar!$A:$G,5,FALSE),0)</f>
        <v>0</v>
      </c>
      <c r="R3380" s="20">
        <f>IFERROR(VLOOKUP(A3380,[3]soaBnafar!$A:$G,6,FALSE),0)</f>
        <v>0</v>
      </c>
      <c r="S3380" s="20">
        <f>IFERROR(VLOOKUP(A3380,[3]soaBnafar!$A:$G,7,FALSE),0)</f>
        <v>0</v>
      </c>
      <c r="T3380" s="32">
        <f t="shared" si="626"/>
        <v>169536</v>
      </c>
      <c r="U3380" s="21">
        <f t="shared" si="627"/>
        <v>70118884</v>
      </c>
      <c r="V3380" s="21">
        <f t="shared" si="628"/>
        <v>114417</v>
      </c>
      <c r="W3380" s="21">
        <f t="shared" si="629"/>
        <v>39005526</v>
      </c>
      <c r="X3380" s="21">
        <f t="shared" si="630"/>
        <v>0</v>
      </c>
      <c r="Y3380" s="33">
        <f t="shared" si="631"/>
        <v>0</v>
      </c>
      <c r="Z3380" s="4" t="str">
        <f t="shared" si="632"/>
        <v>Sim</v>
      </c>
      <c r="AA3380" s="4" t="str">
        <f t="shared" si="633"/>
        <v>Sim</v>
      </c>
      <c r="AB3380" s="4" t="str">
        <f t="shared" si="634"/>
        <v>Sim</v>
      </c>
      <c r="AC3380" s="4" t="str">
        <f t="shared" si="635"/>
        <v>Sim</v>
      </c>
      <c r="AD3380" s="4" t="str">
        <f t="shared" si="636"/>
        <v>Não</v>
      </c>
      <c r="AE3380" s="30" t="str">
        <f t="shared" si="637"/>
        <v>Não</v>
      </c>
    </row>
    <row r="3381" spans="1:31" x14ac:dyDescent="0.25">
      <c r="A3381" s="23">
        <v>520030</v>
      </c>
      <c r="B3381" s="27">
        <f>IFERROR(VLOOKUP(A3381,[1]Monitoramento_Base_somente_disp!$A:$L,5,FALSE),0)</f>
        <v>0</v>
      </c>
      <c r="C3381" s="20">
        <f>IFERROR(VLOOKUP(A3381,[1]Monitoramento_Base_somente_disp!$A:$L,6,FALSE),0)</f>
        <v>0</v>
      </c>
      <c r="D3381" s="20">
        <f>IFERROR(VLOOKUP(A3381,[1]Monitoramento_Base_somente_disp!$A:$L,7,FALSE),0)</f>
        <v>0</v>
      </c>
      <c r="E3381" s="20">
        <f>IFERROR(VLOOKUP(A3381,[1]Monitoramento_Base_somente_disp!$A:$L,8,FALSE),0)</f>
        <v>0</v>
      </c>
      <c r="F3381" s="20">
        <f>IFERROR(VLOOKUP(A3381,[1]Monitoramento_Base_somente_disp!$A:$L,9,FALSE),0)</f>
        <v>0</v>
      </c>
      <c r="G3381" s="28">
        <f>IFERROR(VLOOKUP(A3381,[1]Monitoramento_Base_somente_disp!$A:$L,10,FALSE),0)</f>
        <v>0</v>
      </c>
      <c r="H3381" s="27">
        <f>IFERROR(VLOOKUP(A3381,[2]webService!$A:$I,4,FALSE),0)</f>
        <v>0</v>
      </c>
      <c r="I3381" s="20">
        <f>IFERROR(VLOOKUP(A3381,[2]webService!$A:$II,5,FALSE),0)</f>
        <v>0</v>
      </c>
      <c r="J3381" s="20">
        <f>IFERROR(VLOOKUP(A3381,[2]webService!$A:$I,6,FALSE),0)</f>
        <v>0</v>
      </c>
      <c r="K3381" s="20">
        <f>IFERROR(VLOOKUP(A3381,[2]webService!$A:$I,7,FALSE),0)</f>
        <v>0</v>
      </c>
      <c r="L3381" s="20">
        <f>IFERROR(VLOOKUP(A3381,[2]webService!$A:$I,8,FALSE),0)</f>
        <v>0</v>
      </c>
      <c r="M3381" s="28">
        <f>IFERROR(VLOOKUP(A3381,[2]webService!$A:$I,9,FALSE),0)</f>
        <v>0</v>
      </c>
      <c r="N3381" s="27">
        <f>IFERROR(VLOOKUP(A3381,[3]soaBnafar!$A:$G,2,FALSE),0)</f>
        <v>0</v>
      </c>
      <c r="O3381" s="20">
        <f>IFERROR(VLOOKUP(A3381,[3]soaBnafar!$A:$H,3,FALSE),0)</f>
        <v>0</v>
      </c>
      <c r="P3381" s="20">
        <f>IFERROR(VLOOKUP(A3381,[3]soaBnafar!$A:$G,4,FALSE),0)</f>
        <v>0</v>
      </c>
      <c r="Q3381" s="20">
        <f>IFERROR(VLOOKUP(A3381,[3]soaBnafar!$A:$G,5,FALSE),0)</f>
        <v>0</v>
      </c>
      <c r="R3381" s="20">
        <f>IFERROR(VLOOKUP(A3381,[3]soaBnafar!$A:$G,6,FALSE),0)</f>
        <v>0</v>
      </c>
      <c r="S3381" s="20">
        <f>IFERROR(VLOOKUP(A3381,[3]soaBnafar!$A:$G,7,FALSE),0)</f>
        <v>0</v>
      </c>
      <c r="T3381" s="32">
        <f t="shared" si="626"/>
        <v>0</v>
      </c>
      <c r="U3381" s="21">
        <f t="shared" si="627"/>
        <v>0</v>
      </c>
      <c r="V3381" s="21">
        <f t="shared" si="628"/>
        <v>0</v>
      </c>
      <c r="W3381" s="21">
        <f t="shared" si="629"/>
        <v>0</v>
      </c>
      <c r="X3381" s="21">
        <f t="shared" si="630"/>
        <v>0</v>
      </c>
      <c r="Y3381" s="33">
        <f t="shared" si="631"/>
        <v>0</v>
      </c>
      <c r="Z3381" s="4" t="str">
        <f t="shared" si="632"/>
        <v>Não</v>
      </c>
      <c r="AA3381" s="4" t="str">
        <f t="shared" si="633"/>
        <v>Não</v>
      </c>
      <c r="AB3381" s="4" t="str">
        <f t="shared" si="634"/>
        <v>Não</v>
      </c>
      <c r="AC3381" s="4" t="str">
        <f t="shared" si="635"/>
        <v>Não</v>
      </c>
      <c r="AD3381" s="4" t="str">
        <f t="shared" si="636"/>
        <v>Não</v>
      </c>
      <c r="AE3381" s="30" t="str">
        <f t="shared" si="637"/>
        <v>Não</v>
      </c>
    </row>
    <row r="3382" spans="1:31" x14ac:dyDescent="0.25">
      <c r="A3382" s="23">
        <v>520050</v>
      </c>
      <c r="B3382" s="27">
        <f>IFERROR(VLOOKUP(A3382,[1]Monitoramento_Base_somente_disp!$A:$L,5,FALSE),0)</f>
        <v>42492</v>
      </c>
      <c r="C3382" s="20">
        <f>IFERROR(VLOOKUP(A3382,[1]Monitoramento_Base_somente_disp!$A:$L,6,FALSE),0)</f>
        <v>8648799</v>
      </c>
      <c r="D3382" s="20">
        <f>IFERROR(VLOOKUP(A3382,[1]Monitoramento_Base_somente_disp!$A:$L,7,FALSE),0)</f>
        <v>27632</v>
      </c>
      <c r="E3382" s="20">
        <f>IFERROR(VLOOKUP(A3382,[1]Monitoramento_Base_somente_disp!$A:$L,8,FALSE),0)</f>
        <v>4893346</v>
      </c>
      <c r="F3382" s="20">
        <f>IFERROR(VLOOKUP(A3382,[1]Monitoramento_Base_somente_disp!$A:$L,9,FALSE),0)</f>
        <v>0</v>
      </c>
      <c r="G3382" s="28">
        <f>IFERROR(VLOOKUP(A3382,[1]Monitoramento_Base_somente_disp!$A:$L,10,FALSE),0)</f>
        <v>0</v>
      </c>
      <c r="H3382" s="27">
        <f>IFERROR(VLOOKUP(A3382,[2]webService!$A:$I,4,FALSE),0)</f>
        <v>0</v>
      </c>
      <c r="I3382" s="20">
        <f>IFERROR(VLOOKUP(A3382,[2]webService!$A:$II,5,FALSE),0)</f>
        <v>0</v>
      </c>
      <c r="J3382" s="20">
        <f>IFERROR(VLOOKUP(A3382,[2]webService!$A:$I,6,FALSE),0)</f>
        <v>0</v>
      </c>
      <c r="K3382" s="20">
        <f>IFERROR(VLOOKUP(A3382,[2]webService!$A:$I,7,FALSE),0)</f>
        <v>0</v>
      </c>
      <c r="L3382" s="20">
        <f>IFERROR(VLOOKUP(A3382,[2]webService!$A:$I,8,FALSE),0)</f>
        <v>0</v>
      </c>
      <c r="M3382" s="28">
        <f>IFERROR(VLOOKUP(A3382,[2]webService!$A:$I,9,FALSE),0)</f>
        <v>0</v>
      </c>
      <c r="N3382" s="27">
        <f>IFERROR(VLOOKUP(A3382,[3]soaBnafar!$A:$G,2,FALSE),0)</f>
        <v>0</v>
      </c>
      <c r="O3382" s="20">
        <f>IFERROR(VLOOKUP(A3382,[3]soaBnafar!$A:$H,3,FALSE),0)</f>
        <v>0</v>
      </c>
      <c r="P3382" s="20">
        <f>IFERROR(VLOOKUP(A3382,[3]soaBnafar!$A:$G,4,FALSE),0)</f>
        <v>0</v>
      </c>
      <c r="Q3382" s="20">
        <f>IFERROR(VLOOKUP(A3382,[3]soaBnafar!$A:$G,5,FALSE),0)</f>
        <v>0</v>
      </c>
      <c r="R3382" s="20">
        <f>IFERROR(VLOOKUP(A3382,[3]soaBnafar!$A:$G,6,FALSE),0)</f>
        <v>0</v>
      </c>
      <c r="S3382" s="20">
        <f>IFERROR(VLOOKUP(A3382,[3]soaBnafar!$A:$G,7,FALSE),0)</f>
        <v>0</v>
      </c>
      <c r="T3382" s="32">
        <f t="shared" si="626"/>
        <v>42492</v>
      </c>
      <c r="U3382" s="21">
        <f t="shared" si="627"/>
        <v>8648799</v>
      </c>
      <c r="V3382" s="21">
        <f t="shared" si="628"/>
        <v>27632</v>
      </c>
      <c r="W3382" s="21">
        <f t="shared" si="629"/>
        <v>4893346</v>
      </c>
      <c r="X3382" s="21">
        <f t="shared" si="630"/>
        <v>0</v>
      </c>
      <c r="Y3382" s="33">
        <f t="shared" si="631"/>
        <v>0</v>
      </c>
      <c r="Z3382" s="4" t="str">
        <f t="shared" si="632"/>
        <v>Sim</v>
      </c>
      <c r="AA3382" s="4" t="str">
        <f t="shared" si="633"/>
        <v>Sim</v>
      </c>
      <c r="AB3382" s="4" t="str">
        <f t="shared" si="634"/>
        <v>Sim</v>
      </c>
      <c r="AC3382" s="4" t="str">
        <f t="shared" si="635"/>
        <v>Sim</v>
      </c>
      <c r="AD3382" s="4" t="str">
        <f t="shared" si="636"/>
        <v>Não</v>
      </c>
      <c r="AE3382" s="30" t="str">
        <f t="shared" si="637"/>
        <v>Não</v>
      </c>
    </row>
    <row r="3383" spans="1:31" x14ac:dyDescent="0.25">
      <c r="A3383" s="23">
        <v>520060</v>
      </c>
      <c r="B3383" s="27">
        <f>IFERROR(VLOOKUP(A3383,[1]Monitoramento_Base_somente_disp!$A:$L,5,FALSE),0)</f>
        <v>80</v>
      </c>
      <c r="C3383" s="20">
        <f>IFERROR(VLOOKUP(A3383,[1]Monitoramento_Base_somente_disp!$A:$L,6,FALSE),0)</f>
        <v>814668280</v>
      </c>
      <c r="D3383" s="20">
        <f>IFERROR(VLOOKUP(A3383,[1]Monitoramento_Base_somente_disp!$A:$L,7,FALSE),0)</f>
        <v>485</v>
      </c>
      <c r="E3383" s="20">
        <f>IFERROR(VLOOKUP(A3383,[1]Monitoramento_Base_somente_disp!$A:$L,8,FALSE),0)</f>
        <v>407329385</v>
      </c>
      <c r="F3383" s="20">
        <f>IFERROR(VLOOKUP(A3383,[1]Monitoramento_Base_somente_disp!$A:$L,9,FALSE),0)</f>
        <v>0</v>
      </c>
      <c r="G3383" s="28">
        <f>IFERROR(VLOOKUP(A3383,[1]Monitoramento_Base_somente_disp!$A:$L,10,FALSE),0)</f>
        <v>0</v>
      </c>
      <c r="H3383" s="27">
        <f>IFERROR(VLOOKUP(A3383,[2]webService!$A:$I,4,FALSE),0)</f>
        <v>0</v>
      </c>
      <c r="I3383" s="20">
        <f>IFERROR(VLOOKUP(A3383,[2]webService!$A:$II,5,FALSE),0)</f>
        <v>0</v>
      </c>
      <c r="J3383" s="20">
        <f>IFERROR(VLOOKUP(A3383,[2]webService!$A:$I,6,FALSE),0)</f>
        <v>0</v>
      </c>
      <c r="K3383" s="20">
        <f>IFERROR(VLOOKUP(A3383,[2]webService!$A:$I,7,FALSE),0)</f>
        <v>0</v>
      </c>
      <c r="L3383" s="20">
        <f>IFERROR(VLOOKUP(A3383,[2]webService!$A:$I,8,FALSE),0)</f>
        <v>0</v>
      </c>
      <c r="M3383" s="28">
        <f>IFERROR(VLOOKUP(A3383,[2]webService!$A:$I,9,FALSE),0)</f>
        <v>0</v>
      </c>
      <c r="N3383" s="27">
        <f>IFERROR(VLOOKUP(A3383,[3]soaBnafar!$A:$G,2,FALSE),0)</f>
        <v>0</v>
      </c>
      <c r="O3383" s="20">
        <f>IFERROR(VLOOKUP(A3383,[3]soaBnafar!$A:$H,3,FALSE),0)</f>
        <v>0</v>
      </c>
      <c r="P3383" s="20">
        <f>IFERROR(VLOOKUP(A3383,[3]soaBnafar!$A:$G,4,FALSE),0)</f>
        <v>0</v>
      </c>
      <c r="Q3383" s="20">
        <f>IFERROR(VLOOKUP(A3383,[3]soaBnafar!$A:$G,5,FALSE),0)</f>
        <v>0</v>
      </c>
      <c r="R3383" s="20">
        <f>IFERROR(VLOOKUP(A3383,[3]soaBnafar!$A:$G,6,FALSE),0)</f>
        <v>0</v>
      </c>
      <c r="S3383" s="20">
        <f>IFERROR(VLOOKUP(A3383,[3]soaBnafar!$A:$G,7,FALSE),0)</f>
        <v>0</v>
      </c>
      <c r="T3383" s="32">
        <f t="shared" si="626"/>
        <v>80</v>
      </c>
      <c r="U3383" s="21">
        <f t="shared" si="627"/>
        <v>814668280</v>
      </c>
      <c r="V3383" s="21">
        <f t="shared" si="628"/>
        <v>485</v>
      </c>
      <c r="W3383" s="21">
        <f t="shared" si="629"/>
        <v>407329385</v>
      </c>
      <c r="X3383" s="21">
        <f t="shared" si="630"/>
        <v>0</v>
      </c>
      <c r="Y3383" s="33">
        <f t="shared" si="631"/>
        <v>0</v>
      </c>
      <c r="Z3383" s="4" t="str">
        <f t="shared" si="632"/>
        <v>Sim</v>
      </c>
      <c r="AA3383" s="4" t="str">
        <f t="shared" si="633"/>
        <v>Sim</v>
      </c>
      <c r="AB3383" s="4" t="str">
        <f t="shared" si="634"/>
        <v>Sim</v>
      </c>
      <c r="AC3383" s="4" t="str">
        <f t="shared" si="635"/>
        <v>Sim</v>
      </c>
      <c r="AD3383" s="4" t="str">
        <f t="shared" si="636"/>
        <v>Não</v>
      </c>
      <c r="AE3383" s="30" t="str">
        <f t="shared" si="637"/>
        <v>Não</v>
      </c>
    </row>
    <row r="3384" spans="1:31" x14ac:dyDescent="0.25">
      <c r="A3384" s="23">
        <v>520080</v>
      </c>
      <c r="B3384" s="27">
        <f>IFERROR(VLOOKUP(A3384,[1]Monitoramento_Base_somente_disp!$A:$L,5,FALSE),0)</f>
        <v>160996</v>
      </c>
      <c r="C3384" s="20">
        <f>IFERROR(VLOOKUP(A3384,[1]Monitoramento_Base_somente_disp!$A:$L,6,FALSE),0)</f>
        <v>19335362</v>
      </c>
      <c r="D3384" s="20">
        <f>IFERROR(VLOOKUP(A3384,[1]Monitoramento_Base_somente_disp!$A:$L,7,FALSE),0)</f>
        <v>48921</v>
      </c>
      <c r="E3384" s="20">
        <f>IFERROR(VLOOKUP(A3384,[1]Monitoramento_Base_somente_disp!$A:$L,8,FALSE),0)</f>
        <v>9886511</v>
      </c>
      <c r="F3384" s="20">
        <f>IFERROR(VLOOKUP(A3384,[1]Monitoramento_Base_somente_disp!$A:$L,9,FALSE),0)</f>
        <v>0</v>
      </c>
      <c r="G3384" s="28">
        <f>IFERROR(VLOOKUP(A3384,[1]Monitoramento_Base_somente_disp!$A:$L,10,FALSE),0)</f>
        <v>0</v>
      </c>
      <c r="H3384" s="27">
        <f>IFERROR(VLOOKUP(A3384,[2]webService!$A:$I,4,FALSE),0)</f>
        <v>0</v>
      </c>
      <c r="I3384" s="20">
        <f>IFERROR(VLOOKUP(A3384,[2]webService!$A:$II,5,FALSE),0)</f>
        <v>0</v>
      </c>
      <c r="J3384" s="20">
        <f>IFERROR(VLOOKUP(A3384,[2]webService!$A:$I,6,FALSE),0)</f>
        <v>0</v>
      </c>
      <c r="K3384" s="20">
        <f>IFERROR(VLOOKUP(A3384,[2]webService!$A:$I,7,FALSE),0)</f>
        <v>0</v>
      </c>
      <c r="L3384" s="20">
        <f>IFERROR(VLOOKUP(A3384,[2]webService!$A:$I,8,FALSE),0)</f>
        <v>0</v>
      </c>
      <c r="M3384" s="28">
        <f>IFERROR(VLOOKUP(A3384,[2]webService!$A:$I,9,FALSE),0)</f>
        <v>0</v>
      </c>
      <c r="N3384" s="27">
        <f>IFERROR(VLOOKUP(A3384,[3]soaBnafar!$A:$G,2,FALSE),0)</f>
        <v>0</v>
      </c>
      <c r="O3384" s="20">
        <f>IFERROR(VLOOKUP(A3384,[3]soaBnafar!$A:$H,3,FALSE),0)</f>
        <v>0</v>
      </c>
      <c r="P3384" s="20">
        <f>IFERROR(VLOOKUP(A3384,[3]soaBnafar!$A:$G,4,FALSE),0)</f>
        <v>0</v>
      </c>
      <c r="Q3384" s="20">
        <f>IFERROR(VLOOKUP(A3384,[3]soaBnafar!$A:$G,5,FALSE),0)</f>
        <v>0</v>
      </c>
      <c r="R3384" s="20">
        <f>IFERROR(VLOOKUP(A3384,[3]soaBnafar!$A:$G,6,FALSE),0)</f>
        <v>0</v>
      </c>
      <c r="S3384" s="20">
        <f>IFERROR(VLOOKUP(A3384,[3]soaBnafar!$A:$G,7,FALSE),0)</f>
        <v>0</v>
      </c>
      <c r="T3384" s="32">
        <f t="shared" si="626"/>
        <v>160996</v>
      </c>
      <c r="U3384" s="21">
        <f t="shared" si="627"/>
        <v>19335362</v>
      </c>
      <c r="V3384" s="21">
        <f t="shared" si="628"/>
        <v>48921</v>
      </c>
      <c r="W3384" s="21">
        <f t="shared" si="629"/>
        <v>9886511</v>
      </c>
      <c r="X3384" s="21">
        <f t="shared" si="630"/>
        <v>0</v>
      </c>
      <c r="Y3384" s="33">
        <f t="shared" si="631"/>
        <v>0</v>
      </c>
      <c r="Z3384" s="4" t="str">
        <f t="shared" si="632"/>
        <v>Sim</v>
      </c>
      <c r="AA3384" s="4" t="str">
        <f t="shared" si="633"/>
        <v>Sim</v>
      </c>
      <c r="AB3384" s="4" t="str">
        <f t="shared" si="634"/>
        <v>Sim</v>
      </c>
      <c r="AC3384" s="4" t="str">
        <f t="shared" si="635"/>
        <v>Sim</v>
      </c>
      <c r="AD3384" s="4" t="str">
        <f t="shared" si="636"/>
        <v>Não</v>
      </c>
      <c r="AE3384" s="30" t="str">
        <f t="shared" si="637"/>
        <v>Não</v>
      </c>
    </row>
    <row r="3385" spans="1:31" x14ac:dyDescent="0.25">
      <c r="A3385" s="23">
        <v>520082</v>
      </c>
      <c r="B3385" s="27">
        <f>IFERROR(VLOOKUP(A3385,[1]Monitoramento_Base_somente_disp!$A:$L,5,FALSE),0)</f>
        <v>4443</v>
      </c>
      <c r="C3385" s="20">
        <f>IFERROR(VLOOKUP(A3385,[1]Monitoramento_Base_somente_disp!$A:$L,6,FALSE),0)</f>
        <v>6243978</v>
      </c>
      <c r="D3385" s="20">
        <f>IFERROR(VLOOKUP(A3385,[1]Monitoramento_Base_somente_disp!$A:$L,7,FALSE),0)</f>
        <v>493</v>
      </c>
      <c r="E3385" s="20">
        <f>IFERROR(VLOOKUP(A3385,[1]Monitoramento_Base_somente_disp!$A:$L,8,FALSE),0)</f>
        <v>3138629</v>
      </c>
      <c r="F3385" s="20">
        <f>IFERROR(VLOOKUP(A3385,[1]Monitoramento_Base_somente_disp!$A:$L,9,FALSE),0)</f>
        <v>0</v>
      </c>
      <c r="G3385" s="28">
        <f>IFERROR(VLOOKUP(A3385,[1]Monitoramento_Base_somente_disp!$A:$L,10,FALSE),0)</f>
        <v>0</v>
      </c>
      <c r="H3385" s="27">
        <f>IFERROR(VLOOKUP(A3385,[2]webService!$A:$I,4,FALSE),0)</f>
        <v>0</v>
      </c>
      <c r="I3385" s="20">
        <f>IFERROR(VLOOKUP(A3385,[2]webService!$A:$II,5,FALSE),0)</f>
        <v>0</v>
      </c>
      <c r="J3385" s="20">
        <f>IFERROR(VLOOKUP(A3385,[2]webService!$A:$I,6,FALSE),0)</f>
        <v>0</v>
      </c>
      <c r="K3385" s="20">
        <f>IFERROR(VLOOKUP(A3385,[2]webService!$A:$I,7,FALSE),0)</f>
        <v>0</v>
      </c>
      <c r="L3385" s="20">
        <f>IFERROR(VLOOKUP(A3385,[2]webService!$A:$I,8,FALSE),0)</f>
        <v>0</v>
      </c>
      <c r="M3385" s="28">
        <f>IFERROR(VLOOKUP(A3385,[2]webService!$A:$I,9,FALSE),0)</f>
        <v>0</v>
      </c>
      <c r="N3385" s="27">
        <f>IFERROR(VLOOKUP(A3385,[3]soaBnafar!$A:$G,2,FALSE),0)</f>
        <v>0</v>
      </c>
      <c r="O3385" s="20">
        <f>IFERROR(VLOOKUP(A3385,[3]soaBnafar!$A:$H,3,FALSE),0)</f>
        <v>0</v>
      </c>
      <c r="P3385" s="20">
        <f>IFERROR(VLOOKUP(A3385,[3]soaBnafar!$A:$G,4,FALSE),0)</f>
        <v>0</v>
      </c>
      <c r="Q3385" s="20">
        <f>IFERROR(VLOOKUP(A3385,[3]soaBnafar!$A:$G,5,FALSE),0)</f>
        <v>0</v>
      </c>
      <c r="R3385" s="20">
        <f>IFERROR(VLOOKUP(A3385,[3]soaBnafar!$A:$G,6,FALSE),0)</f>
        <v>0</v>
      </c>
      <c r="S3385" s="20">
        <f>IFERROR(VLOOKUP(A3385,[3]soaBnafar!$A:$G,7,FALSE),0)</f>
        <v>0</v>
      </c>
      <c r="T3385" s="32">
        <f t="shared" si="626"/>
        <v>4443</v>
      </c>
      <c r="U3385" s="21">
        <f t="shared" si="627"/>
        <v>6243978</v>
      </c>
      <c r="V3385" s="21">
        <f t="shared" si="628"/>
        <v>493</v>
      </c>
      <c r="W3385" s="21">
        <f t="shared" si="629"/>
        <v>3138629</v>
      </c>
      <c r="X3385" s="21">
        <f t="shared" si="630"/>
        <v>0</v>
      </c>
      <c r="Y3385" s="33">
        <f t="shared" si="631"/>
        <v>0</v>
      </c>
      <c r="Z3385" s="4" t="str">
        <f t="shared" si="632"/>
        <v>Sim</v>
      </c>
      <c r="AA3385" s="4" t="str">
        <f t="shared" si="633"/>
        <v>Sim</v>
      </c>
      <c r="AB3385" s="4" t="str">
        <f t="shared" si="634"/>
        <v>Sim</v>
      </c>
      <c r="AC3385" s="4" t="str">
        <f t="shared" si="635"/>
        <v>Sim</v>
      </c>
      <c r="AD3385" s="4" t="str">
        <f t="shared" si="636"/>
        <v>Não</v>
      </c>
      <c r="AE3385" s="30" t="str">
        <f t="shared" si="637"/>
        <v>Não</v>
      </c>
    </row>
    <row r="3386" spans="1:31" x14ac:dyDescent="0.25">
      <c r="A3386" s="23">
        <v>520085</v>
      </c>
      <c r="B3386" s="27">
        <f>IFERROR(VLOOKUP(A3386,[1]Monitoramento_Base_somente_disp!$A:$L,5,FALSE),0)</f>
        <v>4740</v>
      </c>
      <c r="C3386" s="20">
        <f>IFERROR(VLOOKUP(A3386,[1]Monitoramento_Base_somente_disp!$A:$L,6,FALSE),0)</f>
        <v>689932</v>
      </c>
      <c r="D3386" s="20">
        <f>IFERROR(VLOOKUP(A3386,[1]Monitoramento_Base_somente_disp!$A:$L,7,FALSE),0)</f>
        <v>2130</v>
      </c>
      <c r="E3386" s="20">
        <f>IFERROR(VLOOKUP(A3386,[1]Monitoramento_Base_somente_disp!$A:$L,8,FALSE),0)</f>
        <v>270316</v>
      </c>
      <c r="F3386" s="20">
        <f>IFERROR(VLOOKUP(A3386,[1]Monitoramento_Base_somente_disp!$A:$L,9,FALSE),0)</f>
        <v>0</v>
      </c>
      <c r="G3386" s="28">
        <f>IFERROR(VLOOKUP(A3386,[1]Monitoramento_Base_somente_disp!$A:$L,10,FALSE),0)</f>
        <v>0</v>
      </c>
      <c r="H3386" s="27">
        <f>IFERROR(VLOOKUP(A3386,[2]webService!$A:$I,4,FALSE),0)</f>
        <v>0</v>
      </c>
      <c r="I3386" s="20">
        <f>IFERROR(VLOOKUP(A3386,[2]webService!$A:$II,5,FALSE),0)</f>
        <v>0</v>
      </c>
      <c r="J3386" s="20">
        <f>IFERROR(VLOOKUP(A3386,[2]webService!$A:$I,6,FALSE),0)</f>
        <v>0</v>
      </c>
      <c r="K3386" s="20">
        <f>IFERROR(VLOOKUP(A3386,[2]webService!$A:$I,7,FALSE),0)</f>
        <v>0</v>
      </c>
      <c r="L3386" s="20">
        <f>IFERROR(VLOOKUP(A3386,[2]webService!$A:$I,8,FALSE),0)</f>
        <v>0</v>
      </c>
      <c r="M3386" s="28">
        <f>IFERROR(VLOOKUP(A3386,[2]webService!$A:$I,9,FALSE),0)</f>
        <v>0</v>
      </c>
      <c r="N3386" s="27">
        <f>IFERROR(VLOOKUP(A3386,[3]soaBnafar!$A:$G,2,FALSE),0)</f>
        <v>0</v>
      </c>
      <c r="O3386" s="20">
        <f>IFERROR(VLOOKUP(A3386,[3]soaBnafar!$A:$H,3,FALSE),0)</f>
        <v>0</v>
      </c>
      <c r="P3386" s="20">
        <f>IFERROR(VLOOKUP(A3386,[3]soaBnafar!$A:$G,4,FALSE),0)</f>
        <v>0</v>
      </c>
      <c r="Q3386" s="20">
        <f>IFERROR(VLOOKUP(A3386,[3]soaBnafar!$A:$G,5,FALSE),0)</f>
        <v>0</v>
      </c>
      <c r="R3386" s="20">
        <f>IFERROR(VLOOKUP(A3386,[3]soaBnafar!$A:$G,6,FALSE),0)</f>
        <v>0</v>
      </c>
      <c r="S3386" s="20">
        <f>IFERROR(VLOOKUP(A3386,[3]soaBnafar!$A:$G,7,FALSE),0)</f>
        <v>0</v>
      </c>
      <c r="T3386" s="32">
        <f t="shared" si="626"/>
        <v>4740</v>
      </c>
      <c r="U3386" s="21">
        <f t="shared" si="627"/>
        <v>689932</v>
      </c>
      <c r="V3386" s="21">
        <f t="shared" si="628"/>
        <v>2130</v>
      </c>
      <c r="W3386" s="21">
        <f t="shared" si="629"/>
        <v>270316</v>
      </c>
      <c r="X3386" s="21">
        <f t="shared" si="630"/>
        <v>0</v>
      </c>
      <c r="Y3386" s="33">
        <f t="shared" si="631"/>
        <v>0</v>
      </c>
      <c r="Z3386" s="4" t="str">
        <f t="shared" si="632"/>
        <v>Sim</v>
      </c>
      <c r="AA3386" s="4" t="str">
        <f t="shared" si="633"/>
        <v>Sim</v>
      </c>
      <c r="AB3386" s="4" t="str">
        <f t="shared" si="634"/>
        <v>Sim</v>
      </c>
      <c r="AC3386" s="4" t="str">
        <f t="shared" si="635"/>
        <v>Sim</v>
      </c>
      <c r="AD3386" s="4" t="str">
        <f t="shared" si="636"/>
        <v>Não</v>
      </c>
      <c r="AE3386" s="30" t="str">
        <f t="shared" si="637"/>
        <v>Não</v>
      </c>
    </row>
    <row r="3387" spans="1:31" x14ac:dyDescent="0.25">
      <c r="A3387" s="23">
        <v>520090</v>
      </c>
      <c r="B3387" s="27">
        <f>IFERROR(VLOOKUP(A3387,[1]Monitoramento_Base_somente_disp!$A:$L,5,FALSE),0)</f>
        <v>0</v>
      </c>
      <c r="C3387" s="20">
        <f>IFERROR(VLOOKUP(A3387,[1]Monitoramento_Base_somente_disp!$A:$L,6,FALSE),0)</f>
        <v>0</v>
      </c>
      <c r="D3387" s="20">
        <f>IFERROR(VLOOKUP(A3387,[1]Monitoramento_Base_somente_disp!$A:$L,7,FALSE),0)</f>
        <v>0</v>
      </c>
      <c r="E3387" s="20">
        <f>IFERROR(VLOOKUP(A3387,[1]Monitoramento_Base_somente_disp!$A:$L,8,FALSE),0)</f>
        <v>0</v>
      </c>
      <c r="F3387" s="20">
        <f>IFERROR(VLOOKUP(A3387,[1]Monitoramento_Base_somente_disp!$A:$L,9,FALSE),0)</f>
        <v>0</v>
      </c>
      <c r="G3387" s="28">
        <f>IFERROR(VLOOKUP(A3387,[1]Monitoramento_Base_somente_disp!$A:$L,10,FALSE),0)</f>
        <v>0</v>
      </c>
      <c r="H3387" s="27">
        <f>IFERROR(VLOOKUP(A3387,[2]webService!$A:$I,4,FALSE),0)</f>
        <v>0</v>
      </c>
      <c r="I3387" s="20">
        <f>IFERROR(VLOOKUP(A3387,[2]webService!$A:$II,5,FALSE),0)</f>
        <v>0</v>
      </c>
      <c r="J3387" s="20">
        <f>IFERROR(VLOOKUP(A3387,[2]webService!$A:$I,6,FALSE),0)</f>
        <v>0</v>
      </c>
      <c r="K3387" s="20">
        <f>IFERROR(VLOOKUP(A3387,[2]webService!$A:$I,7,FALSE),0)</f>
        <v>0</v>
      </c>
      <c r="L3387" s="20">
        <f>IFERROR(VLOOKUP(A3387,[2]webService!$A:$I,8,FALSE),0)</f>
        <v>0</v>
      </c>
      <c r="M3387" s="28">
        <f>IFERROR(VLOOKUP(A3387,[2]webService!$A:$I,9,FALSE),0)</f>
        <v>0</v>
      </c>
      <c r="N3387" s="27">
        <f>IFERROR(VLOOKUP(A3387,[3]soaBnafar!$A:$G,2,FALSE),0)</f>
        <v>0</v>
      </c>
      <c r="O3387" s="20">
        <f>IFERROR(VLOOKUP(A3387,[3]soaBnafar!$A:$H,3,FALSE),0)</f>
        <v>0</v>
      </c>
      <c r="P3387" s="20">
        <f>IFERROR(VLOOKUP(A3387,[3]soaBnafar!$A:$G,4,FALSE),0)</f>
        <v>0</v>
      </c>
      <c r="Q3387" s="20">
        <f>IFERROR(VLOOKUP(A3387,[3]soaBnafar!$A:$G,5,FALSE),0)</f>
        <v>0</v>
      </c>
      <c r="R3387" s="20">
        <f>IFERROR(VLOOKUP(A3387,[3]soaBnafar!$A:$G,6,FALSE),0)</f>
        <v>0</v>
      </c>
      <c r="S3387" s="20">
        <f>IFERROR(VLOOKUP(A3387,[3]soaBnafar!$A:$G,7,FALSE),0)</f>
        <v>0</v>
      </c>
      <c r="T3387" s="32">
        <f t="shared" si="626"/>
        <v>0</v>
      </c>
      <c r="U3387" s="21">
        <f t="shared" si="627"/>
        <v>0</v>
      </c>
      <c r="V3387" s="21">
        <f t="shared" si="628"/>
        <v>0</v>
      </c>
      <c r="W3387" s="21">
        <f t="shared" si="629"/>
        <v>0</v>
      </c>
      <c r="X3387" s="21">
        <f t="shared" si="630"/>
        <v>0</v>
      </c>
      <c r="Y3387" s="33">
        <f t="shared" si="631"/>
        <v>0</v>
      </c>
      <c r="Z3387" s="4" t="str">
        <f t="shared" si="632"/>
        <v>Não</v>
      </c>
      <c r="AA3387" s="4" t="str">
        <f t="shared" si="633"/>
        <v>Não</v>
      </c>
      <c r="AB3387" s="4" t="str">
        <f t="shared" si="634"/>
        <v>Não</v>
      </c>
      <c r="AC3387" s="4" t="str">
        <f t="shared" si="635"/>
        <v>Não</v>
      </c>
      <c r="AD3387" s="4" t="str">
        <f t="shared" si="636"/>
        <v>Não</v>
      </c>
      <c r="AE3387" s="30" t="str">
        <f t="shared" si="637"/>
        <v>Não</v>
      </c>
    </row>
    <row r="3388" spans="1:31" x14ac:dyDescent="0.25">
      <c r="A3388" s="23">
        <v>520110</v>
      </c>
      <c r="B3388" s="27">
        <f>IFERROR(VLOOKUP(A3388,[1]Monitoramento_Base_somente_disp!$A:$L,5,FALSE),0)</f>
        <v>0</v>
      </c>
      <c r="C3388" s="20">
        <f>IFERROR(VLOOKUP(A3388,[1]Monitoramento_Base_somente_disp!$A:$L,6,FALSE),0)</f>
        <v>669984924</v>
      </c>
      <c r="D3388" s="20">
        <f>IFERROR(VLOOKUP(A3388,[1]Monitoramento_Base_somente_disp!$A:$L,7,FALSE),0)</f>
        <v>0</v>
      </c>
      <c r="E3388" s="20">
        <f>IFERROR(VLOOKUP(A3388,[1]Monitoramento_Base_somente_disp!$A:$L,8,FALSE),0)</f>
        <v>334992462</v>
      </c>
      <c r="F3388" s="20">
        <f>IFERROR(VLOOKUP(A3388,[1]Monitoramento_Base_somente_disp!$A:$L,9,FALSE),0)</f>
        <v>0</v>
      </c>
      <c r="G3388" s="28">
        <f>IFERROR(VLOOKUP(A3388,[1]Monitoramento_Base_somente_disp!$A:$L,10,FALSE),0)</f>
        <v>0</v>
      </c>
      <c r="H3388" s="27">
        <f>IFERROR(VLOOKUP(A3388,[2]webService!$A:$I,4,FALSE),0)</f>
        <v>0</v>
      </c>
      <c r="I3388" s="20">
        <f>IFERROR(VLOOKUP(A3388,[2]webService!$A:$II,5,FALSE),0)</f>
        <v>0</v>
      </c>
      <c r="J3388" s="20">
        <f>IFERROR(VLOOKUP(A3388,[2]webService!$A:$I,6,FALSE),0)</f>
        <v>0</v>
      </c>
      <c r="K3388" s="20">
        <f>IFERROR(VLOOKUP(A3388,[2]webService!$A:$I,7,FALSE),0)</f>
        <v>0</v>
      </c>
      <c r="L3388" s="20">
        <f>IFERROR(VLOOKUP(A3388,[2]webService!$A:$I,8,FALSE),0)</f>
        <v>0</v>
      </c>
      <c r="M3388" s="28">
        <f>IFERROR(VLOOKUP(A3388,[2]webService!$A:$I,9,FALSE),0)</f>
        <v>0</v>
      </c>
      <c r="N3388" s="27">
        <f>IFERROR(VLOOKUP(A3388,[3]soaBnafar!$A:$G,2,FALSE),0)</f>
        <v>0</v>
      </c>
      <c r="O3388" s="20">
        <f>IFERROR(VLOOKUP(A3388,[3]soaBnafar!$A:$H,3,FALSE),0)</f>
        <v>0</v>
      </c>
      <c r="P3388" s="20">
        <f>IFERROR(VLOOKUP(A3388,[3]soaBnafar!$A:$G,4,FALSE),0)</f>
        <v>0</v>
      </c>
      <c r="Q3388" s="20">
        <f>IFERROR(VLOOKUP(A3388,[3]soaBnafar!$A:$G,5,FALSE),0)</f>
        <v>0</v>
      </c>
      <c r="R3388" s="20">
        <f>IFERROR(VLOOKUP(A3388,[3]soaBnafar!$A:$G,6,FALSE),0)</f>
        <v>0</v>
      </c>
      <c r="S3388" s="20">
        <f>IFERROR(VLOOKUP(A3388,[3]soaBnafar!$A:$G,7,FALSE),0)</f>
        <v>0</v>
      </c>
      <c r="T3388" s="32">
        <f t="shared" si="626"/>
        <v>0</v>
      </c>
      <c r="U3388" s="21">
        <f t="shared" si="627"/>
        <v>669984924</v>
      </c>
      <c r="V3388" s="21">
        <f t="shared" si="628"/>
        <v>0</v>
      </c>
      <c r="W3388" s="21">
        <f t="shared" si="629"/>
        <v>334992462</v>
      </c>
      <c r="X3388" s="21">
        <f t="shared" si="630"/>
        <v>0</v>
      </c>
      <c r="Y3388" s="33">
        <f t="shared" si="631"/>
        <v>0</v>
      </c>
      <c r="Z3388" s="4" t="str">
        <f t="shared" si="632"/>
        <v>Não</v>
      </c>
      <c r="AA3388" s="4" t="str">
        <f t="shared" si="633"/>
        <v>Sim</v>
      </c>
      <c r="AB3388" s="4" t="str">
        <f t="shared" si="634"/>
        <v>Não</v>
      </c>
      <c r="AC3388" s="4" t="str">
        <f t="shared" si="635"/>
        <v>Sim</v>
      </c>
      <c r="AD3388" s="4" t="str">
        <f t="shared" si="636"/>
        <v>Não</v>
      </c>
      <c r="AE3388" s="30" t="str">
        <f t="shared" si="637"/>
        <v>Não</v>
      </c>
    </row>
    <row r="3389" spans="1:31" x14ac:dyDescent="0.25">
      <c r="A3389" s="23">
        <v>520130</v>
      </c>
      <c r="B3389" s="27">
        <f>IFERROR(VLOOKUP(A3389,[1]Monitoramento_Base_somente_disp!$A:$L,5,FALSE),0)</f>
        <v>65212</v>
      </c>
      <c r="C3389" s="20">
        <f>IFERROR(VLOOKUP(A3389,[1]Monitoramento_Base_somente_disp!$A:$L,6,FALSE),0)</f>
        <v>13455472</v>
      </c>
      <c r="D3389" s="20">
        <f>IFERROR(VLOOKUP(A3389,[1]Monitoramento_Base_somente_disp!$A:$L,7,FALSE),0)</f>
        <v>22869</v>
      </c>
      <c r="E3389" s="20">
        <f>IFERROR(VLOOKUP(A3389,[1]Monitoramento_Base_somente_disp!$A:$L,8,FALSE),0)</f>
        <v>8880030</v>
      </c>
      <c r="F3389" s="20">
        <f>IFERROR(VLOOKUP(A3389,[1]Monitoramento_Base_somente_disp!$A:$L,9,FALSE),0)</f>
        <v>0</v>
      </c>
      <c r="G3389" s="28">
        <f>IFERROR(VLOOKUP(A3389,[1]Monitoramento_Base_somente_disp!$A:$L,10,FALSE),0)</f>
        <v>0</v>
      </c>
      <c r="H3389" s="27">
        <f>IFERROR(VLOOKUP(A3389,[2]webService!$A:$I,4,FALSE),0)</f>
        <v>0</v>
      </c>
      <c r="I3389" s="20">
        <f>IFERROR(VLOOKUP(A3389,[2]webService!$A:$II,5,FALSE),0)</f>
        <v>0</v>
      </c>
      <c r="J3389" s="20">
        <f>IFERROR(VLOOKUP(A3389,[2]webService!$A:$I,6,FALSE),0)</f>
        <v>0</v>
      </c>
      <c r="K3389" s="20">
        <f>IFERROR(VLOOKUP(A3389,[2]webService!$A:$I,7,FALSE),0)</f>
        <v>0</v>
      </c>
      <c r="L3389" s="20">
        <f>IFERROR(VLOOKUP(A3389,[2]webService!$A:$I,8,FALSE),0)</f>
        <v>0</v>
      </c>
      <c r="M3389" s="28">
        <f>IFERROR(VLOOKUP(A3389,[2]webService!$A:$I,9,FALSE),0)</f>
        <v>0</v>
      </c>
      <c r="N3389" s="27">
        <f>IFERROR(VLOOKUP(A3389,[3]soaBnafar!$A:$G,2,FALSE),0)</f>
        <v>0</v>
      </c>
      <c r="O3389" s="20">
        <f>IFERROR(VLOOKUP(A3389,[3]soaBnafar!$A:$H,3,FALSE),0)</f>
        <v>0</v>
      </c>
      <c r="P3389" s="20">
        <f>IFERROR(VLOOKUP(A3389,[3]soaBnafar!$A:$G,4,FALSE),0)</f>
        <v>0</v>
      </c>
      <c r="Q3389" s="20">
        <f>IFERROR(VLOOKUP(A3389,[3]soaBnafar!$A:$G,5,FALSE),0)</f>
        <v>0</v>
      </c>
      <c r="R3389" s="20">
        <f>IFERROR(VLOOKUP(A3389,[3]soaBnafar!$A:$G,6,FALSE),0)</f>
        <v>0</v>
      </c>
      <c r="S3389" s="20">
        <f>IFERROR(VLOOKUP(A3389,[3]soaBnafar!$A:$G,7,FALSE),0)</f>
        <v>0</v>
      </c>
      <c r="T3389" s="32">
        <f t="shared" si="626"/>
        <v>65212</v>
      </c>
      <c r="U3389" s="21">
        <f t="shared" si="627"/>
        <v>13455472</v>
      </c>
      <c r="V3389" s="21">
        <f t="shared" si="628"/>
        <v>22869</v>
      </c>
      <c r="W3389" s="21">
        <f t="shared" si="629"/>
        <v>8880030</v>
      </c>
      <c r="X3389" s="21">
        <f t="shared" si="630"/>
        <v>0</v>
      </c>
      <c r="Y3389" s="33">
        <f t="shared" si="631"/>
        <v>0</v>
      </c>
      <c r="Z3389" s="4" t="str">
        <f t="shared" si="632"/>
        <v>Sim</v>
      </c>
      <c r="AA3389" s="4" t="str">
        <f t="shared" si="633"/>
        <v>Sim</v>
      </c>
      <c r="AB3389" s="4" t="str">
        <f t="shared" si="634"/>
        <v>Sim</v>
      </c>
      <c r="AC3389" s="4" t="str">
        <f t="shared" si="635"/>
        <v>Sim</v>
      </c>
      <c r="AD3389" s="4" t="str">
        <f t="shared" si="636"/>
        <v>Não</v>
      </c>
      <c r="AE3389" s="30" t="str">
        <f t="shared" si="637"/>
        <v>Não</v>
      </c>
    </row>
    <row r="3390" spans="1:31" x14ac:dyDescent="0.25">
      <c r="A3390" s="23">
        <v>520145</v>
      </c>
      <c r="B3390" s="27">
        <f>IFERROR(VLOOKUP(A3390,[1]Monitoramento_Base_somente_disp!$A:$L,5,FALSE),0)</f>
        <v>22065</v>
      </c>
      <c r="C3390" s="20">
        <f>IFERROR(VLOOKUP(A3390,[1]Monitoramento_Base_somente_disp!$A:$L,6,FALSE),0)</f>
        <v>4409476</v>
      </c>
      <c r="D3390" s="20">
        <f>IFERROR(VLOOKUP(A3390,[1]Monitoramento_Base_somente_disp!$A:$L,7,FALSE),0)</f>
        <v>11055</v>
      </c>
      <c r="E3390" s="20">
        <f>IFERROR(VLOOKUP(A3390,[1]Monitoramento_Base_somente_disp!$A:$L,8,FALSE),0)</f>
        <v>2046898</v>
      </c>
      <c r="F3390" s="20">
        <f>IFERROR(VLOOKUP(A3390,[1]Monitoramento_Base_somente_disp!$A:$L,9,FALSE),0)</f>
        <v>0</v>
      </c>
      <c r="G3390" s="28">
        <f>IFERROR(VLOOKUP(A3390,[1]Monitoramento_Base_somente_disp!$A:$L,10,FALSE),0)</f>
        <v>0</v>
      </c>
      <c r="H3390" s="27">
        <f>IFERROR(VLOOKUP(A3390,[2]webService!$A:$I,4,FALSE),0)</f>
        <v>0</v>
      </c>
      <c r="I3390" s="20">
        <f>IFERROR(VLOOKUP(A3390,[2]webService!$A:$II,5,FALSE),0)</f>
        <v>0</v>
      </c>
      <c r="J3390" s="20">
        <f>IFERROR(VLOOKUP(A3390,[2]webService!$A:$I,6,FALSE),0)</f>
        <v>0</v>
      </c>
      <c r="K3390" s="20">
        <f>IFERROR(VLOOKUP(A3390,[2]webService!$A:$I,7,FALSE),0)</f>
        <v>0</v>
      </c>
      <c r="L3390" s="20">
        <f>IFERROR(VLOOKUP(A3390,[2]webService!$A:$I,8,FALSE),0)</f>
        <v>0</v>
      </c>
      <c r="M3390" s="28">
        <f>IFERROR(VLOOKUP(A3390,[2]webService!$A:$I,9,FALSE),0)</f>
        <v>0</v>
      </c>
      <c r="N3390" s="27">
        <f>IFERROR(VLOOKUP(A3390,[3]soaBnafar!$A:$G,2,FALSE),0)</f>
        <v>0</v>
      </c>
      <c r="O3390" s="20">
        <f>IFERROR(VLOOKUP(A3390,[3]soaBnafar!$A:$H,3,FALSE),0)</f>
        <v>0</v>
      </c>
      <c r="P3390" s="20">
        <f>IFERROR(VLOOKUP(A3390,[3]soaBnafar!$A:$G,4,FALSE),0)</f>
        <v>0</v>
      </c>
      <c r="Q3390" s="20">
        <f>IFERROR(VLOOKUP(A3390,[3]soaBnafar!$A:$G,5,FALSE),0)</f>
        <v>0</v>
      </c>
      <c r="R3390" s="20">
        <f>IFERROR(VLOOKUP(A3390,[3]soaBnafar!$A:$G,6,FALSE),0)</f>
        <v>0</v>
      </c>
      <c r="S3390" s="20">
        <f>IFERROR(VLOOKUP(A3390,[3]soaBnafar!$A:$G,7,FALSE),0)</f>
        <v>0</v>
      </c>
      <c r="T3390" s="32">
        <f t="shared" si="626"/>
        <v>22065</v>
      </c>
      <c r="U3390" s="21">
        <f t="shared" si="627"/>
        <v>4409476</v>
      </c>
      <c r="V3390" s="21">
        <f t="shared" si="628"/>
        <v>11055</v>
      </c>
      <c r="W3390" s="21">
        <f t="shared" si="629"/>
        <v>2046898</v>
      </c>
      <c r="X3390" s="21">
        <f t="shared" si="630"/>
        <v>0</v>
      </c>
      <c r="Y3390" s="33">
        <f t="shared" si="631"/>
        <v>0</v>
      </c>
      <c r="Z3390" s="4" t="str">
        <f t="shared" si="632"/>
        <v>Sim</v>
      </c>
      <c r="AA3390" s="4" t="str">
        <f t="shared" si="633"/>
        <v>Sim</v>
      </c>
      <c r="AB3390" s="4" t="str">
        <f t="shared" si="634"/>
        <v>Sim</v>
      </c>
      <c r="AC3390" s="4" t="str">
        <f t="shared" si="635"/>
        <v>Sim</v>
      </c>
      <c r="AD3390" s="4" t="str">
        <f t="shared" si="636"/>
        <v>Não</v>
      </c>
      <c r="AE3390" s="30" t="str">
        <f t="shared" si="637"/>
        <v>Não</v>
      </c>
    </row>
    <row r="3391" spans="1:31" x14ac:dyDescent="0.25">
      <c r="A3391" s="23">
        <v>520150</v>
      </c>
      <c r="B3391" s="27">
        <f>IFERROR(VLOOKUP(A3391,[1]Monitoramento_Base_somente_disp!$A:$L,5,FALSE),0)</f>
        <v>0</v>
      </c>
      <c r="C3391" s="20">
        <f>IFERROR(VLOOKUP(A3391,[1]Monitoramento_Base_somente_disp!$A:$L,6,FALSE),0)</f>
        <v>567649</v>
      </c>
      <c r="D3391" s="20">
        <f>IFERROR(VLOOKUP(A3391,[1]Monitoramento_Base_somente_disp!$A:$L,7,FALSE),0)</f>
        <v>0</v>
      </c>
      <c r="E3391" s="20">
        <f>IFERROR(VLOOKUP(A3391,[1]Monitoramento_Base_somente_disp!$A:$L,8,FALSE),0)</f>
        <v>298371</v>
      </c>
      <c r="F3391" s="20">
        <f>IFERROR(VLOOKUP(A3391,[1]Monitoramento_Base_somente_disp!$A:$L,9,FALSE),0)</f>
        <v>0</v>
      </c>
      <c r="G3391" s="28">
        <f>IFERROR(VLOOKUP(A3391,[1]Monitoramento_Base_somente_disp!$A:$L,10,FALSE),0)</f>
        <v>0</v>
      </c>
      <c r="H3391" s="27">
        <f>IFERROR(VLOOKUP(A3391,[2]webService!$A:$I,4,FALSE),0)</f>
        <v>0</v>
      </c>
      <c r="I3391" s="20">
        <f>IFERROR(VLOOKUP(A3391,[2]webService!$A:$II,5,FALSE),0)</f>
        <v>0</v>
      </c>
      <c r="J3391" s="20">
        <f>IFERROR(VLOOKUP(A3391,[2]webService!$A:$I,6,FALSE),0)</f>
        <v>0</v>
      </c>
      <c r="K3391" s="20">
        <f>IFERROR(VLOOKUP(A3391,[2]webService!$A:$I,7,FALSE),0)</f>
        <v>0</v>
      </c>
      <c r="L3391" s="20">
        <f>IFERROR(VLOOKUP(A3391,[2]webService!$A:$I,8,FALSE),0)</f>
        <v>0</v>
      </c>
      <c r="M3391" s="28">
        <f>IFERROR(VLOOKUP(A3391,[2]webService!$A:$I,9,FALSE),0)</f>
        <v>0</v>
      </c>
      <c r="N3391" s="27">
        <f>IFERROR(VLOOKUP(A3391,[3]soaBnafar!$A:$G,2,FALSE),0)</f>
        <v>0</v>
      </c>
      <c r="O3391" s="20">
        <f>IFERROR(VLOOKUP(A3391,[3]soaBnafar!$A:$H,3,FALSE),0)</f>
        <v>0</v>
      </c>
      <c r="P3391" s="20">
        <f>IFERROR(VLOOKUP(A3391,[3]soaBnafar!$A:$G,4,FALSE),0)</f>
        <v>0</v>
      </c>
      <c r="Q3391" s="20">
        <f>IFERROR(VLOOKUP(A3391,[3]soaBnafar!$A:$G,5,FALSE),0)</f>
        <v>0</v>
      </c>
      <c r="R3391" s="20">
        <f>IFERROR(VLOOKUP(A3391,[3]soaBnafar!$A:$G,6,FALSE),0)</f>
        <v>0</v>
      </c>
      <c r="S3391" s="20">
        <f>IFERROR(VLOOKUP(A3391,[3]soaBnafar!$A:$G,7,FALSE),0)</f>
        <v>0</v>
      </c>
      <c r="T3391" s="32">
        <f t="shared" si="626"/>
        <v>0</v>
      </c>
      <c r="U3391" s="21">
        <f t="shared" si="627"/>
        <v>567649</v>
      </c>
      <c r="V3391" s="21">
        <f t="shared" si="628"/>
        <v>0</v>
      </c>
      <c r="W3391" s="21">
        <f t="shared" si="629"/>
        <v>298371</v>
      </c>
      <c r="X3391" s="21">
        <f t="shared" si="630"/>
        <v>0</v>
      </c>
      <c r="Y3391" s="33">
        <f t="shared" si="631"/>
        <v>0</v>
      </c>
      <c r="Z3391" s="4" t="str">
        <f t="shared" si="632"/>
        <v>Não</v>
      </c>
      <c r="AA3391" s="4" t="str">
        <f t="shared" si="633"/>
        <v>Sim</v>
      </c>
      <c r="AB3391" s="4" t="str">
        <f t="shared" si="634"/>
        <v>Não</v>
      </c>
      <c r="AC3391" s="4" t="str">
        <f t="shared" si="635"/>
        <v>Sim</v>
      </c>
      <c r="AD3391" s="4" t="str">
        <f t="shared" si="636"/>
        <v>Não</v>
      </c>
      <c r="AE3391" s="30" t="str">
        <f t="shared" si="637"/>
        <v>Não</v>
      </c>
    </row>
    <row r="3392" spans="1:31" x14ac:dyDescent="0.25">
      <c r="A3392" s="23">
        <v>520160</v>
      </c>
      <c r="B3392" s="27">
        <f>IFERROR(VLOOKUP(A3392,[1]Monitoramento_Base_somente_disp!$A:$L,5,FALSE),0)</f>
        <v>0</v>
      </c>
      <c r="C3392" s="20">
        <f>IFERROR(VLOOKUP(A3392,[1]Monitoramento_Base_somente_disp!$A:$L,6,FALSE),0)</f>
        <v>1558088</v>
      </c>
      <c r="D3392" s="20">
        <f>IFERROR(VLOOKUP(A3392,[1]Monitoramento_Base_somente_disp!$A:$L,7,FALSE),0)</f>
        <v>0</v>
      </c>
      <c r="E3392" s="20">
        <f>IFERROR(VLOOKUP(A3392,[1]Monitoramento_Base_somente_disp!$A:$L,8,FALSE),0)</f>
        <v>779044</v>
      </c>
      <c r="F3392" s="20">
        <f>IFERROR(VLOOKUP(A3392,[1]Monitoramento_Base_somente_disp!$A:$L,9,FALSE),0)</f>
        <v>0</v>
      </c>
      <c r="G3392" s="28">
        <f>IFERROR(VLOOKUP(A3392,[1]Monitoramento_Base_somente_disp!$A:$L,10,FALSE),0)</f>
        <v>0</v>
      </c>
      <c r="H3392" s="27">
        <f>IFERROR(VLOOKUP(A3392,[2]webService!$A:$I,4,FALSE),0)</f>
        <v>0</v>
      </c>
      <c r="I3392" s="20">
        <f>IFERROR(VLOOKUP(A3392,[2]webService!$A:$II,5,FALSE),0)</f>
        <v>0</v>
      </c>
      <c r="J3392" s="20">
        <f>IFERROR(VLOOKUP(A3392,[2]webService!$A:$I,6,FALSE),0)</f>
        <v>0</v>
      </c>
      <c r="K3392" s="20">
        <f>IFERROR(VLOOKUP(A3392,[2]webService!$A:$I,7,FALSE),0)</f>
        <v>0</v>
      </c>
      <c r="L3392" s="20">
        <f>IFERROR(VLOOKUP(A3392,[2]webService!$A:$I,8,FALSE),0)</f>
        <v>0</v>
      </c>
      <c r="M3392" s="28">
        <f>IFERROR(VLOOKUP(A3392,[2]webService!$A:$I,9,FALSE),0)</f>
        <v>0</v>
      </c>
      <c r="N3392" s="27">
        <f>IFERROR(VLOOKUP(A3392,[3]soaBnafar!$A:$G,2,FALSE),0)</f>
        <v>0</v>
      </c>
      <c r="O3392" s="20">
        <f>IFERROR(VLOOKUP(A3392,[3]soaBnafar!$A:$H,3,FALSE),0)</f>
        <v>0</v>
      </c>
      <c r="P3392" s="20">
        <f>IFERROR(VLOOKUP(A3392,[3]soaBnafar!$A:$G,4,FALSE),0)</f>
        <v>0</v>
      </c>
      <c r="Q3392" s="20">
        <f>IFERROR(VLOOKUP(A3392,[3]soaBnafar!$A:$G,5,FALSE),0)</f>
        <v>0</v>
      </c>
      <c r="R3392" s="20">
        <f>IFERROR(VLOOKUP(A3392,[3]soaBnafar!$A:$G,6,FALSE),0)</f>
        <v>0</v>
      </c>
      <c r="S3392" s="20">
        <f>IFERROR(VLOOKUP(A3392,[3]soaBnafar!$A:$G,7,FALSE),0)</f>
        <v>0</v>
      </c>
      <c r="T3392" s="32">
        <f t="shared" si="626"/>
        <v>0</v>
      </c>
      <c r="U3392" s="21">
        <f t="shared" si="627"/>
        <v>1558088</v>
      </c>
      <c r="V3392" s="21">
        <f t="shared" si="628"/>
        <v>0</v>
      </c>
      <c r="W3392" s="21">
        <f t="shared" si="629"/>
        <v>779044</v>
      </c>
      <c r="X3392" s="21">
        <f t="shared" si="630"/>
        <v>0</v>
      </c>
      <c r="Y3392" s="33">
        <f t="shared" si="631"/>
        <v>0</v>
      </c>
      <c r="Z3392" s="4" t="str">
        <f t="shared" si="632"/>
        <v>Não</v>
      </c>
      <c r="AA3392" s="4" t="str">
        <f t="shared" si="633"/>
        <v>Sim</v>
      </c>
      <c r="AB3392" s="4" t="str">
        <f t="shared" si="634"/>
        <v>Não</v>
      </c>
      <c r="AC3392" s="4" t="str">
        <f t="shared" si="635"/>
        <v>Sim</v>
      </c>
      <c r="AD3392" s="4" t="str">
        <f t="shared" si="636"/>
        <v>Não</v>
      </c>
      <c r="AE3392" s="30" t="str">
        <f t="shared" si="637"/>
        <v>Não</v>
      </c>
    </row>
    <row r="3393" spans="1:31" x14ac:dyDescent="0.25">
      <c r="A3393" s="23">
        <v>520180</v>
      </c>
      <c r="B3393" s="27">
        <f>IFERROR(VLOOKUP(A3393,[1]Monitoramento_Base_somente_disp!$A:$L,5,FALSE),0)</f>
        <v>0</v>
      </c>
      <c r="C3393" s="20">
        <f>IFERROR(VLOOKUP(A3393,[1]Monitoramento_Base_somente_disp!$A:$L,6,FALSE),0)</f>
        <v>0</v>
      </c>
      <c r="D3393" s="20">
        <f>IFERROR(VLOOKUP(A3393,[1]Monitoramento_Base_somente_disp!$A:$L,7,FALSE),0)</f>
        <v>0</v>
      </c>
      <c r="E3393" s="20">
        <f>IFERROR(VLOOKUP(A3393,[1]Monitoramento_Base_somente_disp!$A:$L,8,FALSE),0)</f>
        <v>0</v>
      </c>
      <c r="F3393" s="20">
        <f>IFERROR(VLOOKUP(A3393,[1]Monitoramento_Base_somente_disp!$A:$L,9,FALSE),0)</f>
        <v>0</v>
      </c>
      <c r="G3393" s="28">
        <f>IFERROR(VLOOKUP(A3393,[1]Monitoramento_Base_somente_disp!$A:$L,10,FALSE),0)</f>
        <v>0</v>
      </c>
      <c r="H3393" s="27">
        <f>IFERROR(VLOOKUP(A3393,[2]webService!$A:$I,4,FALSE),0)</f>
        <v>0</v>
      </c>
      <c r="I3393" s="20">
        <f>IFERROR(VLOOKUP(A3393,[2]webService!$A:$II,5,FALSE),0)</f>
        <v>0</v>
      </c>
      <c r="J3393" s="20">
        <f>IFERROR(VLOOKUP(A3393,[2]webService!$A:$I,6,FALSE),0)</f>
        <v>0</v>
      </c>
      <c r="K3393" s="20">
        <f>IFERROR(VLOOKUP(A3393,[2]webService!$A:$I,7,FALSE),0)</f>
        <v>0</v>
      </c>
      <c r="L3393" s="20">
        <f>IFERROR(VLOOKUP(A3393,[2]webService!$A:$I,8,FALSE),0)</f>
        <v>0</v>
      </c>
      <c r="M3393" s="28">
        <f>IFERROR(VLOOKUP(A3393,[2]webService!$A:$I,9,FALSE),0)</f>
        <v>0</v>
      </c>
      <c r="N3393" s="27">
        <f>IFERROR(VLOOKUP(A3393,[3]soaBnafar!$A:$G,2,FALSE),0)</f>
        <v>0</v>
      </c>
      <c r="O3393" s="20">
        <f>IFERROR(VLOOKUP(A3393,[3]soaBnafar!$A:$H,3,FALSE),0)</f>
        <v>0</v>
      </c>
      <c r="P3393" s="20">
        <f>IFERROR(VLOOKUP(A3393,[3]soaBnafar!$A:$G,4,FALSE),0)</f>
        <v>0</v>
      </c>
      <c r="Q3393" s="20">
        <f>IFERROR(VLOOKUP(A3393,[3]soaBnafar!$A:$G,5,FALSE),0)</f>
        <v>0</v>
      </c>
      <c r="R3393" s="20">
        <f>IFERROR(VLOOKUP(A3393,[3]soaBnafar!$A:$G,6,FALSE),0)</f>
        <v>0</v>
      </c>
      <c r="S3393" s="20">
        <f>IFERROR(VLOOKUP(A3393,[3]soaBnafar!$A:$G,7,FALSE),0)</f>
        <v>0</v>
      </c>
      <c r="T3393" s="32">
        <f t="shared" si="626"/>
        <v>0</v>
      </c>
      <c r="U3393" s="21">
        <f t="shared" si="627"/>
        <v>0</v>
      </c>
      <c r="V3393" s="21">
        <f t="shared" si="628"/>
        <v>0</v>
      </c>
      <c r="W3393" s="21">
        <f t="shared" si="629"/>
        <v>0</v>
      </c>
      <c r="X3393" s="21">
        <f t="shared" si="630"/>
        <v>0</v>
      </c>
      <c r="Y3393" s="33">
        <f t="shared" si="631"/>
        <v>0</v>
      </c>
      <c r="Z3393" s="4" t="str">
        <f t="shared" si="632"/>
        <v>Não</v>
      </c>
      <c r="AA3393" s="4" t="str">
        <f t="shared" si="633"/>
        <v>Não</v>
      </c>
      <c r="AB3393" s="4" t="str">
        <f t="shared" si="634"/>
        <v>Não</v>
      </c>
      <c r="AC3393" s="4" t="str">
        <f t="shared" si="635"/>
        <v>Não</v>
      </c>
      <c r="AD3393" s="4" t="str">
        <f t="shared" si="636"/>
        <v>Não</v>
      </c>
      <c r="AE3393" s="30" t="str">
        <f t="shared" si="637"/>
        <v>Não</v>
      </c>
    </row>
    <row r="3394" spans="1:31" x14ac:dyDescent="0.25">
      <c r="A3394" s="23">
        <v>520215</v>
      </c>
      <c r="B3394" s="27">
        <f>IFERROR(VLOOKUP(A3394,[1]Monitoramento_Base_somente_disp!$A:$L,5,FALSE),0)</f>
        <v>0</v>
      </c>
      <c r="C3394" s="20">
        <f>IFERROR(VLOOKUP(A3394,[1]Monitoramento_Base_somente_disp!$A:$L,6,FALSE),0)</f>
        <v>0</v>
      </c>
      <c r="D3394" s="20">
        <f>IFERROR(VLOOKUP(A3394,[1]Monitoramento_Base_somente_disp!$A:$L,7,FALSE),0)</f>
        <v>0</v>
      </c>
      <c r="E3394" s="20">
        <f>IFERROR(VLOOKUP(A3394,[1]Monitoramento_Base_somente_disp!$A:$L,8,FALSE),0)</f>
        <v>0</v>
      </c>
      <c r="F3394" s="20">
        <f>IFERROR(VLOOKUP(A3394,[1]Monitoramento_Base_somente_disp!$A:$L,9,FALSE),0)</f>
        <v>0</v>
      </c>
      <c r="G3394" s="28">
        <f>IFERROR(VLOOKUP(A3394,[1]Monitoramento_Base_somente_disp!$A:$L,10,FALSE),0)</f>
        <v>0</v>
      </c>
      <c r="H3394" s="27">
        <f>IFERROR(VLOOKUP(A3394,[2]webService!$A:$I,4,FALSE),0)</f>
        <v>0</v>
      </c>
      <c r="I3394" s="20">
        <f>IFERROR(VLOOKUP(A3394,[2]webService!$A:$II,5,FALSE),0)</f>
        <v>0</v>
      </c>
      <c r="J3394" s="20">
        <f>IFERROR(VLOOKUP(A3394,[2]webService!$A:$I,6,FALSE),0)</f>
        <v>0</v>
      </c>
      <c r="K3394" s="20">
        <f>IFERROR(VLOOKUP(A3394,[2]webService!$A:$I,7,FALSE),0)</f>
        <v>0</v>
      </c>
      <c r="L3394" s="20">
        <f>IFERROR(VLOOKUP(A3394,[2]webService!$A:$I,8,FALSE),0)</f>
        <v>0</v>
      </c>
      <c r="M3394" s="28">
        <f>IFERROR(VLOOKUP(A3394,[2]webService!$A:$I,9,FALSE),0)</f>
        <v>0</v>
      </c>
      <c r="N3394" s="27">
        <f>IFERROR(VLOOKUP(A3394,[3]soaBnafar!$A:$G,2,FALSE),0)</f>
        <v>0</v>
      </c>
      <c r="O3394" s="20">
        <f>IFERROR(VLOOKUP(A3394,[3]soaBnafar!$A:$H,3,FALSE),0)</f>
        <v>0</v>
      </c>
      <c r="P3394" s="20">
        <f>IFERROR(VLOOKUP(A3394,[3]soaBnafar!$A:$G,4,FALSE),0)</f>
        <v>0</v>
      </c>
      <c r="Q3394" s="20">
        <f>IFERROR(VLOOKUP(A3394,[3]soaBnafar!$A:$G,5,FALSE),0)</f>
        <v>0</v>
      </c>
      <c r="R3394" s="20">
        <f>IFERROR(VLOOKUP(A3394,[3]soaBnafar!$A:$G,6,FALSE),0)</f>
        <v>0</v>
      </c>
      <c r="S3394" s="20">
        <f>IFERROR(VLOOKUP(A3394,[3]soaBnafar!$A:$G,7,FALSE),0)</f>
        <v>0</v>
      </c>
      <c r="T3394" s="32">
        <f t="shared" si="626"/>
        <v>0</v>
      </c>
      <c r="U3394" s="21">
        <f t="shared" si="627"/>
        <v>0</v>
      </c>
      <c r="V3394" s="21">
        <f t="shared" si="628"/>
        <v>0</v>
      </c>
      <c r="W3394" s="21">
        <f t="shared" si="629"/>
        <v>0</v>
      </c>
      <c r="X3394" s="21">
        <f t="shared" si="630"/>
        <v>0</v>
      </c>
      <c r="Y3394" s="33">
        <f t="shared" si="631"/>
        <v>0</v>
      </c>
      <c r="Z3394" s="4" t="str">
        <f t="shared" si="632"/>
        <v>Não</v>
      </c>
      <c r="AA3394" s="4" t="str">
        <f t="shared" si="633"/>
        <v>Não</v>
      </c>
      <c r="AB3394" s="4" t="str">
        <f t="shared" si="634"/>
        <v>Não</v>
      </c>
      <c r="AC3394" s="4" t="str">
        <f t="shared" si="635"/>
        <v>Não</v>
      </c>
      <c r="AD3394" s="4" t="str">
        <f t="shared" si="636"/>
        <v>Não</v>
      </c>
      <c r="AE3394" s="30" t="str">
        <f t="shared" si="637"/>
        <v>Não</v>
      </c>
    </row>
    <row r="3395" spans="1:31" x14ac:dyDescent="0.25">
      <c r="A3395" s="23">
        <v>520235</v>
      </c>
      <c r="B3395" s="27">
        <f>IFERROR(VLOOKUP(A3395,[1]Monitoramento_Base_somente_disp!$A:$L,5,FALSE),0)</f>
        <v>9122</v>
      </c>
      <c r="C3395" s="20">
        <f>IFERROR(VLOOKUP(A3395,[1]Monitoramento_Base_somente_disp!$A:$L,6,FALSE),0)</f>
        <v>1771125</v>
      </c>
      <c r="D3395" s="20">
        <f>IFERROR(VLOOKUP(A3395,[1]Monitoramento_Base_somente_disp!$A:$L,7,FALSE),0)</f>
        <v>5419</v>
      </c>
      <c r="E3395" s="20">
        <f>IFERROR(VLOOKUP(A3395,[1]Monitoramento_Base_somente_disp!$A:$L,8,FALSE),0)</f>
        <v>770141</v>
      </c>
      <c r="F3395" s="20">
        <f>IFERROR(VLOOKUP(A3395,[1]Monitoramento_Base_somente_disp!$A:$L,9,FALSE),0)</f>
        <v>0</v>
      </c>
      <c r="G3395" s="28">
        <f>IFERROR(VLOOKUP(A3395,[1]Monitoramento_Base_somente_disp!$A:$L,10,FALSE),0)</f>
        <v>0</v>
      </c>
      <c r="H3395" s="27">
        <f>IFERROR(VLOOKUP(A3395,[2]webService!$A:$I,4,FALSE),0)</f>
        <v>0</v>
      </c>
      <c r="I3395" s="20">
        <f>IFERROR(VLOOKUP(A3395,[2]webService!$A:$II,5,FALSE),0)</f>
        <v>0</v>
      </c>
      <c r="J3395" s="20">
        <f>IFERROR(VLOOKUP(A3395,[2]webService!$A:$I,6,FALSE),0)</f>
        <v>0</v>
      </c>
      <c r="K3395" s="20">
        <f>IFERROR(VLOOKUP(A3395,[2]webService!$A:$I,7,FALSE),0)</f>
        <v>0</v>
      </c>
      <c r="L3395" s="20">
        <f>IFERROR(VLOOKUP(A3395,[2]webService!$A:$I,8,FALSE),0)</f>
        <v>0</v>
      </c>
      <c r="M3395" s="28">
        <f>IFERROR(VLOOKUP(A3395,[2]webService!$A:$I,9,FALSE),0)</f>
        <v>0</v>
      </c>
      <c r="N3395" s="27">
        <f>IFERROR(VLOOKUP(A3395,[3]soaBnafar!$A:$G,2,FALSE),0)</f>
        <v>0</v>
      </c>
      <c r="O3395" s="20">
        <f>IFERROR(VLOOKUP(A3395,[3]soaBnafar!$A:$H,3,FALSE),0)</f>
        <v>0</v>
      </c>
      <c r="P3395" s="20">
        <f>IFERROR(VLOOKUP(A3395,[3]soaBnafar!$A:$G,4,FALSE),0)</f>
        <v>0</v>
      </c>
      <c r="Q3395" s="20">
        <f>IFERROR(VLOOKUP(A3395,[3]soaBnafar!$A:$G,5,FALSE),0)</f>
        <v>0</v>
      </c>
      <c r="R3395" s="20">
        <f>IFERROR(VLOOKUP(A3395,[3]soaBnafar!$A:$G,6,FALSE),0)</f>
        <v>0</v>
      </c>
      <c r="S3395" s="20">
        <f>IFERROR(VLOOKUP(A3395,[3]soaBnafar!$A:$G,7,FALSE),0)</f>
        <v>0</v>
      </c>
      <c r="T3395" s="32">
        <f t="shared" si="626"/>
        <v>9122</v>
      </c>
      <c r="U3395" s="21">
        <f t="shared" si="627"/>
        <v>1771125</v>
      </c>
      <c r="V3395" s="21">
        <f t="shared" si="628"/>
        <v>5419</v>
      </c>
      <c r="W3395" s="21">
        <f t="shared" si="629"/>
        <v>770141</v>
      </c>
      <c r="X3395" s="21">
        <f t="shared" si="630"/>
        <v>0</v>
      </c>
      <c r="Y3395" s="33">
        <f t="shared" si="631"/>
        <v>0</v>
      </c>
      <c r="Z3395" s="4" t="str">
        <f t="shared" si="632"/>
        <v>Sim</v>
      </c>
      <c r="AA3395" s="4" t="str">
        <f t="shared" si="633"/>
        <v>Sim</v>
      </c>
      <c r="AB3395" s="4" t="str">
        <f t="shared" si="634"/>
        <v>Sim</v>
      </c>
      <c r="AC3395" s="4" t="str">
        <f t="shared" si="635"/>
        <v>Sim</v>
      </c>
      <c r="AD3395" s="4" t="str">
        <f t="shared" si="636"/>
        <v>Não</v>
      </c>
      <c r="AE3395" s="30" t="str">
        <f t="shared" si="637"/>
        <v>Não</v>
      </c>
    </row>
    <row r="3396" spans="1:31" x14ac:dyDescent="0.25">
      <c r="A3396" s="23">
        <v>520250</v>
      </c>
      <c r="B3396" s="27">
        <f>IFERROR(VLOOKUP(A3396,[1]Monitoramento_Base_somente_disp!$A:$L,5,FALSE),0)</f>
        <v>0</v>
      </c>
      <c r="C3396" s="20">
        <f>IFERROR(VLOOKUP(A3396,[1]Monitoramento_Base_somente_disp!$A:$L,6,FALSE),0)</f>
        <v>0</v>
      </c>
      <c r="D3396" s="20">
        <f>IFERROR(VLOOKUP(A3396,[1]Monitoramento_Base_somente_disp!$A:$L,7,FALSE),0)</f>
        <v>0</v>
      </c>
      <c r="E3396" s="20">
        <f>IFERROR(VLOOKUP(A3396,[1]Monitoramento_Base_somente_disp!$A:$L,8,FALSE),0)</f>
        <v>0</v>
      </c>
      <c r="F3396" s="20">
        <f>IFERROR(VLOOKUP(A3396,[1]Monitoramento_Base_somente_disp!$A:$L,9,FALSE),0)</f>
        <v>0</v>
      </c>
      <c r="G3396" s="28">
        <f>IFERROR(VLOOKUP(A3396,[1]Monitoramento_Base_somente_disp!$A:$L,10,FALSE),0)</f>
        <v>0</v>
      </c>
      <c r="H3396" s="27">
        <f>IFERROR(VLOOKUP(A3396,[2]webService!$A:$I,4,FALSE),0)</f>
        <v>0</v>
      </c>
      <c r="I3396" s="20">
        <f>IFERROR(VLOOKUP(A3396,[2]webService!$A:$II,5,FALSE),0)</f>
        <v>0</v>
      </c>
      <c r="J3396" s="20">
        <f>IFERROR(VLOOKUP(A3396,[2]webService!$A:$I,6,FALSE),0)</f>
        <v>0</v>
      </c>
      <c r="K3396" s="20">
        <f>IFERROR(VLOOKUP(A3396,[2]webService!$A:$I,7,FALSE),0)</f>
        <v>0</v>
      </c>
      <c r="L3396" s="20">
        <f>IFERROR(VLOOKUP(A3396,[2]webService!$A:$I,8,FALSE),0)</f>
        <v>0</v>
      </c>
      <c r="M3396" s="28">
        <f>IFERROR(VLOOKUP(A3396,[2]webService!$A:$I,9,FALSE),0)</f>
        <v>0</v>
      </c>
      <c r="N3396" s="27">
        <f>IFERROR(VLOOKUP(A3396,[3]soaBnafar!$A:$G,2,FALSE),0)</f>
        <v>0</v>
      </c>
      <c r="O3396" s="20">
        <f>IFERROR(VLOOKUP(A3396,[3]soaBnafar!$A:$H,3,FALSE),0)</f>
        <v>0</v>
      </c>
      <c r="P3396" s="20">
        <f>IFERROR(VLOOKUP(A3396,[3]soaBnafar!$A:$G,4,FALSE),0)</f>
        <v>0</v>
      </c>
      <c r="Q3396" s="20">
        <f>IFERROR(VLOOKUP(A3396,[3]soaBnafar!$A:$G,5,FALSE),0)</f>
        <v>0</v>
      </c>
      <c r="R3396" s="20">
        <f>IFERROR(VLOOKUP(A3396,[3]soaBnafar!$A:$G,6,FALSE),0)</f>
        <v>0</v>
      </c>
      <c r="S3396" s="20">
        <f>IFERROR(VLOOKUP(A3396,[3]soaBnafar!$A:$G,7,FALSE),0)</f>
        <v>0</v>
      </c>
      <c r="T3396" s="32">
        <f t="shared" si="626"/>
        <v>0</v>
      </c>
      <c r="U3396" s="21">
        <f t="shared" si="627"/>
        <v>0</v>
      </c>
      <c r="V3396" s="21">
        <f t="shared" si="628"/>
        <v>0</v>
      </c>
      <c r="W3396" s="21">
        <f t="shared" si="629"/>
        <v>0</v>
      </c>
      <c r="X3396" s="21">
        <f t="shared" si="630"/>
        <v>0</v>
      </c>
      <c r="Y3396" s="33">
        <f t="shared" si="631"/>
        <v>0</v>
      </c>
      <c r="Z3396" s="4" t="str">
        <f t="shared" si="632"/>
        <v>Não</v>
      </c>
      <c r="AA3396" s="4" t="str">
        <f t="shared" si="633"/>
        <v>Não</v>
      </c>
      <c r="AB3396" s="4" t="str">
        <f t="shared" si="634"/>
        <v>Não</v>
      </c>
      <c r="AC3396" s="4" t="str">
        <f t="shared" si="635"/>
        <v>Não</v>
      </c>
      <c r="AD3396" s="4" t="str">
        <f t="shared" si="636"/>
        <v>Não</v>
      </c>
      <c r="AE3396" s="30" t="str">
        <f t="shared" si="637"/>
        <v>Não</v>
      </c>
    </row>
    <row r="3397" spans="1:31" x14ac:dyDescent="0.25">
      <c r="A3397" s="23">
        <v>520280</v>
      </c>
      <c r="B3397" s="27">
        <f>IFERROR(VLOOKUP(A3397,[1]Monitoramento_Base_somente_disp!$A:$L,5,FALSE),0)</f>
        <v>0</v>
      </c>
      <c r="C3397" s="20">
        <f>IFERROR(VLOOKUP(A3397,[1]Monitoramento_Base_somente_disp!$A:$L,6,FALSE),0)</f>
        <v>2824164</v>
      </c>
      <c r="D3397" s="20">
        <f>IFERROR(VLOOKUP(A3397,[1]Monitoramento_Base_somente_disp!$A:$L,7,FALSE),0)</f>
        <v>0</v>
      </c>
      <c r="E3397" s="20">
        <f>IFERROR(VLOOKUP(A3397,[1]Monitoramento_Base_somente_disp!$A:$L,8,FALSE),0)</f>
        <v>1412082</v>
      </c>
      <c r="F3397" s="20">
        <f>IFERROR(VLOOKUP(A3397,[1]Monitoramento_Base_somente_disp!$A:$L,9,FALSE),0)</f>
        <v>0</v>
      </c>
      <c r="G3397" s="28">
        <f>IFERROR(VLOOKUP(A3397,[1]Monitoramento_Base_somente_disp!$A:$L,10,FALSE),0)</f>
        <v>0</v>
      </c>
      <c r="H3397" s="27">
        <f>IFERROR(VLOOKUP(A3397,[2]webService!$A:$I,4,FALSE),0)</f>
        <v>0</v>
      </c>
      <c r="I3397" s="20">
        <f>IFERROR(VLOOKUP(A3397,[2]webService!$A:$II,5,FALSE),0)</f>
        <v>0</v>
      </c>
      <c r="J3397" s="20">
        <f>IFERROR(VLOOKUP(A3397,[2]webService!$A:$I,6,FALSE),0)</f>
        <v>0</v>
      </c>
      <c r="K3397" s="20">
        <f>IFERROR(VLOOKUP(A3397,[2]webService!$A:$I,7,FALSE),0)</f>
        <v>0</v>
      </c>
      <c r="L3397" s="20">
        <f>IFERROR(VLOOKUP(A3397,[2]webService!$A:$I,8,FALSE),0)</f>
        <v>0</v>
      </c>
      <c r="M3397" s="28">
        <f>IFERROR(VLOOKUP(A3397,[2]webService!$A:$I,9,FALSE),0)</f>
        <v>0</v>
      </c>
      <c r="N3397" s="27">
        <f>IFERROR(VLOOKUP(A3397,[3]soaBnafar!$A:$G,2,FALSE),0)</f>
        <v>0</v>
      </c>
      <c r="O3397" s="20">
        <f>IFERROR(VLOOKUP(A3397,[3]soaBnafar!$A:$H,3,FALSE),0)</f>
        <v>0</v>
      </c>
      <c r="P3397" s="20">
        <f>IFERROR(VLOOKUP(A3397,[3]soaBnafar!$A:$G,4,FALSE),0)</f>
        <v>0</v>
      </c>
      <c r="Q3397" s="20">
        <f>IFERROR(VLOOKUP(A3397,[3]soaBnafar!$A:$G,5,FALSE),0)</f>
        <v>0</v>
      </c>
      <c r="R3397" s="20">
        <f>IFERROR(VLOOKUP(A3397,[3]soaBnafar!$A:$G,6,FALSE),0)</f>
        <v>0</v>
      </c>
      <c r="S3397" s="20">
        <f>IFERROR(VLOOKUP(A3397,[3]soaBnafar!$A:$G,7,FALSE),0)</f>
        <v>0</v>
      </c>
      <c r="T3397" s="32">
        <f t="shared" si="626"/>
        <v>0</v>
      </c>
      <c r="U3397" s="21">
        <f t="shared" si="627"/>
        <v>2824164</v>
      </c>
      <c r="V3397" s="21">
        <f t="shared" si="628"/>
        <v>0</v>
      </c>
      <c r="W3397" s="21">
        <f t="shared" si="629"/>
        <v>1412082</v>
      </c>
      <c r="X3397" s="21">
        <f t="shared" si="630"/>
        <v>0</v>
      </c>
      <c r="Y3397" s="33">
        <f t="shared" si="631"/>
        <v>0</v>
      </c>
      <c r="Z3397" s="4" t="str">
        <f t="shared" si="632"/>
        <v>Não</v>
      </c>
      <c r="AA3397" s="4" t="str">
        <f t="shared" si="633"/>
        <v>Sim</v>
      </c>
      <c r="AB3397" s="4" t="str">
        <f t="shared" si="634"/>
        <v>Não</v>
      </c>
      <c r="AC3397" s="4" t="str">
        <f t="shared" si="635"/>
        <v>Sim</v>
      </c>
      <c r="AD3397" s="4" t="str">
        <f t="shared" si="636"/>
        <v>Não</v>
      </c>
      <c r="AE3397" s="30" t="str">
        <f t="shared" si="637"/>
        <v>Não</v>
      </c>
    </row>
    <row r="3398" spans="1:31" x14ac:dyDescent="0.25">
      <c r="A3398" s="23">
        <v>520310</v>
      </c>
      <c r="B3398" s="27">
        <f>IFERROR(VLOOKUP(A3398,[1]Monitoramento_Base_somente_disp!$A:$L,5,FALSE),0)</f>
        <v>0</v>
      </c>
      <c r="C3398" s="20">
        <f>IFERROR(VLOOKUP(A3398,[1]Monitoramento_Base_somente_disp!$A:$L,6,FALSE),0)</f>
        <v>3417904</v>
      </c>
      <c r="D3398" s="20">
        <f>IFERROR(VLOOKUP(A3398,[1]Monitoramento_Base_somente_disp!$A:$L,7,FALSE),0)</f>
        <v>0</v>
      </c>
      <c r="E3398" s="20">
        <f>IFERROR(VLOOKUP(A3398,[1]Monitoramento_Base_somente_disp!$A:$L,8,FALSE),0)</f>
        <v>1708952</v>
      </c>
      <c r="F3398" s="20">
        <f>IFERROR(VLOOKUP(A3398,[1]Monitoramento_Base_somente_disp!$A:$L,9,FALSE),0)</f>
        <v>0</v>
      </c>
      <c r="G3398" s="28">
        <f>IFERROR(VLOOKUP(A3398,[1]Monitoramento_Base_somente_disp!$A:$L,10,FALSE),0)</f>
        <v>0</v>
      </c>
      <c r="H3398" s="27">
        <f>IFERROR(VLOOKUP(A3398,[2]webService!$A:$I,4,FALSE),0)</f>
        <v>0</v>
      </c>
      <c r="I3398" s="20">
        <f>IFERROR(VLOOKUP(A3398,[2]webService!$A:$II,5,FALSE),0)</f>
        <v>0</v>
      </c>
      <c r="J3398" s="20">
        <f>IFERROR(VLOOKUP(A3398,[2]webService!$A:$I,6,FALSE),0)</f>
        <v>0</v>
      </c>
      <c r="K3398" s="20">
        <f>IFERROR(VLOOKUP(A3398,[2]webService!$A:$I,7,FALSE),0)</f>
        <v>0</v>
      </c>
      <c r="L3398" s="20">
        <f>IFERROR(VLOOKUP(A3398,[2]webService!$A:$I,8,FALSE),0)</f>
        <v>0</v>
      </c>
      <c r="M3398" s="28">
        <f>IFERROR(VLOOKUP(A3398,[2]webService!$A:$I,9,FALSE),0)</f>
        <v>0</v>
      </c>
      <c r="N3398" s="27">
        <f>IFERROR(VLOOKUP(A3398,[3]soaBnafar!$A:$G,2,FALSE),0)</f>
        <v>0</v>
      </c>
      <c r="O3398" s="20">
        <f>IFERROR(VLOOKUP(A3398,[3]soaBnafar!$A:$H,3,FALSE),0)</f>
        <v>0</v>
      </c>
      <c r="P3398" s="20">
        <f>IFERROR(VLOOKUP(A3398,[3]soaBnafar!$A:$G,4,FALSE),0)</f>
        <v>0</v>
      </c>
      <c r="Q3398" s="20">
        <f>IFERROR(VLOOKUP(A3398,[3]soaBnafar!$A:$G,5,FALSE),0)</f>
        <v>0</v>
      </c>
      <c r="R3398" s="20">
        <f>IFERROR(VLOOKUP(A3398,[3]soaBnafar!$A:$G,6,FALSE),0)</f>
        <v>0</v>
      </c>
      <c r="S3398" s="20">
        <f>IFERROR(VLOOKUP(A3398,[3]soaBnafar!$A:$G,7,FALSE),0)</f>
        <v>0</v>
      </c>
      <c r="T3398" s="32">
        <f t="shared" ref="T3398:T3461" si="638">B3398+H3398+N3398</f>
        <v>0</v>
      </c>
      <c r="U3398" s="21">
        <f t="shared" ref="U3398:U3461" si="639">C3398+I3398+O3398</f>
        <v>3417904</v>
      </c>
      <c r="V3398" s="21">
        <f t="shared" ref="V3398:V3461" si="640">D3398+J3398+P3398</f>
        <v>0</v>
      </c>
      <c r="W3398" s="21">
        <f t="shared" ref="W3398:W3461" si="641">E3398+K3398+Q3398</f>
        <v>1708952</v>
      </c>
      <c r="X3398" s="21">
        <f t="shared" ref="X3398:X3461" si="642">F3398+L3398+R3398</f>
        <v>0</v>
      </c>
      <c r="Y3398" s="33">
        <f t="shared" ref="Y3398:Y3461" si="643">G3398+M3398+S3398</f>
        <v>0</v>
      </c>
      <c r="Z3398" s="4" t="str">
        <f t="shared" ref="Z3398:Z3461" si="644">IF(T3398=0,"Não","Sim")</f>
        <v>Não</v>
      </c>
      <c r="AA3398" s="4" t="str">
        <f t="shared" ref="AA3398:AA3461" si="645">IF(U3398=0,"Não","Sim")</f>
        <v>Sim</v>
      </c>
      <c r="AB3398" s="4" t="str">
        <f t="shared" ref="AB3398:AB3461" si="646">IF(V3398=0,"Não","Sim")</f>
        <v>Não</v>
      </c>
      <c r="AC3398" s="4" t="str">
        <f t="shared" ref="AC3398:AC3461" si="647">IF(W3398=0,"Não","Sim")</f>
        <v>Sim</v>
      </c>
      <c r="AD3398" s="4" t="str">
        <f t="shared" ref="AD3398:AD3461" si="648">IF(X3398=0,"Não","Sim")</f>
        <v>Não</v>
      </c>
      <c r="AE3398" s="30" t="str">
        <f t="shared" ref="AE3398:AE3461" si="649">IF(Y3398=0,"Não","Sim")</f>
        <v>Não</v>
      </c>
    </row>
    <row r="3399" spans="1:31" x14ac:dyDescent="0.25">
      <c r="A3399" s="23">
        <v>520330</v>
      </c>
      <c r="B3399" s="27">
        <f>IFERROR(VLOOKUP(A3399,[1]Monitoramento_Base_somente_disp!$A:$L,5,FALSE),0)</f>
        <v>0</v>
      </c>
      <c r="C3399" s="20">
        <f>IFERROR(VLOOKUP(A3399,[1]Monitoramento_Base_somente_disp!$A:$L,6,FALSE),0)</f>
        <v>0</v>
      </c>
      <c r="D3399" s="20">
        <f>IFERROR(VLOOKUP(A3399,[1]Monitoramento_Base_somente_disp!$A:$L,7,FALSE),0)</f>
        <v>0</v>
      </c>
      <c r="E3399" s="20">
        <f>IFERROR(VLOOKUP(A3399,[1]Monitoramento_Base_somente_disp!$A:$L,8,FALSE),0)</f>
        <v>0</v>
      </c>
      <c r="F3399" s="20">
        <f>IFERROR(VLOOKUP(A3399,[1]Monitoramento_Base_somente_disp!$A:$L,9,FALSE),0)</f>
        <v>0</v>
      </c>
      <c r="G3399" s="28">
        <f>IFERROR(VLOOKUP(A3399,[1]Monitoramento_Base_somente_disp!$A:$L,10,FALSE),0)</f>
        <v>0</v>
      </c>
      <c r="H3399" s="27">
        <f>IFERROR(VLOOKUP(A3399,[2]webService!$A:$I,4,FALSE),0)</f>
        <v>0</v>
      </c>
      <c r="I3399" s="20">
        <f>IFERROR(VLOOKUP(A3399,[2]webService!$A:$II,5,FALSE),0)</f>
        <v>0</v>
      </c>
      <c r="J3399" s="20">
        <f>IFERROR(VLOOKUP(A3399,[2]webService!$A:$I,6,FALSE),0)</f>
        <v>0</v>
      </c>
      <c r="K3399" s="20">
        <f>IFERROR(VLOOKUP(A3399,[2]webService!$A:$I,7,FALSE),0)</f>
        <v>0</v>
      </c>
      <c r="L3399" s="20">
        <f>IFERROR(VLOOKUP(A3399,[2]webService!$A:$I,8,FALSE),0)</f>
        <v>0</v>
      </c>
      <c r="M3399" s="28">
        <f>IFERROR(VLOOKUP(A3399,[2]webService!$A:$I,9,FALSE),0)</f>
        <v>0</v>
      </c>
      <c r="N3399" s="27">
        <f>IFERROR(VLOOKUP(A3399,[3]soaBnafar!$A:$G,2,FALSE),0)</f>
        <v>0</v>
      </c>
      <c r="O3399" s="20">
        <f>IFERROR(VLOOKUP(A3399,[3]soaBnafar!$A:$H,3,FALSE),0)</f>
        <v>0</v>
      </c>
      <c r="P3399" s="20">
        <f>IFERROR(VLOOKUP(A3399,[3]soaBnafar!$A:$G,4,FALSE),0)</f>
        <v>0</v>
      </c>
      <c r="Q3399" s="20">
        <f>IFERROR(VLOOKUP(A3399,[3]soaBnafar!$A:$G,5,FALSE),0)</f>
        <v>0</v>
      </c>
      <c r="R3399" s="20">
        <f>IFERROR(VLOOKUP(A3399,[3]soaBnafar!$A:$G,6,FALSE),0)</f>
        <v>0</v>
      </c>
      <c r="S3399" s="20">
        <f>IFERROR(VLOOKUP(A3399,[3]soaBnafar!$A:$G,7,FALSE),0)</f>
        <v>0</v>
      </c>
      <c r="T3399" s="32">
        <f t="shared" si="638"/>
        <v>0</v>
      </c>
      <c r="U3399" s="21">
        <f t="shared" si="639"/>
        <v>0</v>
      </c>
      <c r="V3399" s="21">
        <f t="shared" si="640"/>
        <v>0</v>
      </c>
      <c r="W3399" s="21">
        <f t="shared" si="641"/>
        <v>0</v>
      </c>
      <c r="X3399" s="21">
        <f t="shared" si="642"/>
        <v>0</v>
      </c>
      <c r="Y3399" s="33">
        <f t="shared" si="643"/>
        <v>0</v>
      </c>
      <c r="Z3399" s="4" t="str">
        <f t="shared" si="644"/>
        <v>Não</v>
      </c>
      <c r="AA3399" s="4" t="str">
        <f t="shared" si="645"/>
        <v>Não</v>
      </c>
      <c r="AB3399" s="4" t="str">
        <f t="shared" si="646"/>
        <v>Não</v>
      </c>
      <c r="AC3399" s="4" t="str">
        <f t="shared" si="647"/>
        <v>Não</v>
      </c>
      <c r="AD3399" s="4" t="str">
        <f t="shared" si="648"/>
        <v>Não</v>
      </c>
      <c r="AE3399" s="30" t="str">
        <f t="shared" si="649"/>
        <v>Não</v>
      </c>
    </row>
    <row r="3400" spans="1:31" x14ac:dyDescent="0.25">
      <c r="A3400" s="23">
        <v>520340</v>
      </c>
      <c r="B3400" s="27">
        <f>IFERROR(VLOOKUP(A3400,[1]Monitoramento_Base_somente_disp!$A:$L,5,FALSE),0)</f>
        <v>0</v>
      </c>
      <c r="C3400" s="20">
        <f>IFERROR(VLOOKUP(A3400,[1]Monitoramento_Base_somente_disp!$A:$L,6,FALSE),0)</f>
        <v>0</v>
      </c>
      <c r="D3400" s="20">
        <f>IFERROR(VLOOKUP(A3400,[1]Monitoramento_Base_somente_disp!$A:$L,7,FALSE),0)</f>
        <v>0</v>
      </c>
      <c r="E3400" s="20">
        <f>IFERROR(VLOOKUP(A3400,[1]Monitoramento_Base_somente_disp!$A:$L,8,FALSE),0)</f>
        <v>0</v>
      </c>
      <c r="F3400" s="20">
        <f>IFERROR(VLOOKUP(A3400,[1]Monitoramento_Base_somente_disp!$A:$L,9,FALSE),0)</f>
        <v>0</v>
      </c>
      <c r="G3400" s="28">
        <f>IFERROR(VLOOKUP(A3400,[1]Monitoramento_Base_somente_disp!$A:$L,10,FALSE),0)</f>
        <v>0</v>
      </c>
      <c r="H3400" s="27">
        <f>IFERROR(VLOOKUP(A3400,[2]webService!$A:$I,4,FALSE),0)</f>
        <v>0</v>
      </c>
      <c r="I3400" s="20">
        <f>IFERROR(VLOOKUP(A3400,[2]webService!$A:$II,5,FALSE),0)</f>
        <v>0</v>
      </c>
      <c r="J3400" s="20">
        <f>IFERROR(VLOOKUP(A3400,[2]webService!$A:$I,6,FALSE),0)</f>
        <v>0</v>
      </c>
      <c r="K3400" s="20">
        <f>IFERROR(VLOOKUP(A3400,[2]webService!$A:$I,7,FALSE),0)</f>
        <v>0</v>
      </c>
      <c r="L3400" s="20">
        <f>IFERROR(VLOOKUP(A3400,[2]webService!$A:$I,8,FALSE),0)</f>
        <v>0</v>
      </c>
      <c r="M3400" s="28">
        <f>IFERROR(VLOOKUP(A3400,[2]webService!$A:$I,9,FALSE),0)</f>
        <v>0</v>
      </c>
      <c r="N3400" s="27">
        <f>IFERROR(VLOOKUP(A3400,[3]soaBnafar!$A:$G,2,FALSE),0)</f>
        <v>0</v>
      </c>
      <c r="O3400" s="20">
        <f>IFERROR(VLOOKUP(A3400,[3]soaBnafar!$A:$H,3,FALSE),0)</f>
        <v>0</v>
      </c>
      <c r="P3400" s="20">
        <f>IFERROR(VLOOKUP(A3400,[3]soaBnafar!$A:$G,4,FALSE),0)</f>
        <v>0</v>
      </c>
      <c r="Q3400" s="20">
        <f>IFERROR(VLOOKUP(A3400,[3]soaBnafar!$A:$G,5,FALSE),0)</f>
        <v>0</v>
      </c>
      <c r="R3400" s="20">
        <f>IFERROR(VLOOKUP(A3400,[3]soaBnafar!$A:$G,6,FALSE),0)</f>
        <v>0</v>
      </c>
      <c r="S3400" s="20">
        <f>IFERROR(VLOOKUP(A3400,[3]soaBnafar!$A:$G,7,FALSE),0)</f>
        <v>0</v>
      </c>
      <c r="T3400" s="32">
        <f t="shared" si="638"/>
        <v>0</v>
      </c>
      <c r="U3400" s="21">
        <f t="shared" si="639"/>
        <v>0</v>
      </c>
      <c r="V3400" s="21">
        <f t="shared" si="640"/>
        <v>0</v>
      </c>
      <c r="W3400" s="21">
        <f t="shared" si="641"/>
        <v>0</v>
      </c>
      <c r="X3400" s="21">
        <f t="shared" si="642"/>
        <v>0</v>
      </c>
      <c r="Y3400" s="33">
        <f t="shared" si="643"/>
        <v>0</v>
      </c>
      <c r="Z3400" s="4" t="str">
        <f t="shared" si="644"/>
        <v>Não</v>
      </c>
      <c r="AA3400" s="4" t="str">
        <f t="shared" si="645"/>
        <v>Não</v>
      </c>
      <c r="AB3400" s="4" t="str">
        <f t="shared" si="646"/>
        <v>Não</v>
      </c>
      <c r="AC3400" s="4" t="str">
        <f t="shared" si="647"/>
        <v>Não</v>
      </c>
      <c r="AD3400" s="4" t="str">
        <f t="shared" si="648"/>
        <v>Não</v>
      </c>
      <c r="AE3400" s="30" t="str">
        <f t="shared" si="649"/>
        <v>Não</v>
      </c>
    </row>
    <row r="3401" spans="1:31" x14ac:dyDescent="0.25">
      <c r="A3401" s="23">
        <v>520350</v>
      </c>
      <c r="B3401" s="27">
        <f>IFERROR(VLOOKUP(A3401,[1]Monitoramento_Base_somente_disp!$A:$L,5,FALSE),0)</f>
        <v>4766</v>
      </c>
      <c r="C3401" s="20">
        <f>IFERROR(VLOOKUP(A3401,[1]Monitoramento_Base_somente_disp!$A:$L,6,FALSE),0)</f>
        <v>18681361</v>
      </c>
      <c r="D3401" s="20">
        <f>IFERROR(VLOOKUP(A3401,[1]Monitoramento_Base_somente_disp!$A:$L,7,FALSE),0)</f>
        <v>4259</v>
      </c>
      <c r="E3401" s="20">
        <f>IFERROR(VLOOKUP(A3401,[1]Monitoramento_Base_somente_disp!$A:$L,8,FALSE),0)</f>
        <v>9722064</v>
      </c>
      <c r="F3401" s="20">
        <f>IFERROR(VLOOKUP(A3401,[1]Monitoramento_Base_somente_disp!$A:$L,9,FALSE),0)</f>
        <v>0</v>
      </c>
      <c r="G3401" s="28">
        <f>IFERROR(VLOOKUP(A3401,[1]Monitoramento_Base_somente_disp!$A:$L,10,FALSE),0)</f>
        <v>0</v>
      </c>
      <c r="H3401" s="27">
        <f>IFERROR(VLOOKUP(A3401,[2]webService!$A:$I,4,FALSE),0)</f>
        <v>0</v>
      </c>
      <c r="I3401" s="20">
        <f>IFERROR(VLOOKUP(A3401,[2]webService!$A:$II,5,FALSE),0)</f>
        <v>0</v>
      </c>
      <c r="J3401" s="20">
        <f>IFERROR(VLOOKUP(A3401,[2]webService!$A:$I,6,FALSE),0)</f>
        <v>0</v>
      </c>
      <c r="K3401" s="20">
        <f>IFERROR(VLOOKUP(A3401,[2]webService!$A:$I,7,FALSE),0)</f>
        <v>0</v>
      </c>
      <c r="L3401" s="20">
        <f>IFERROR(VLOOKUP(A3401,[2]webService!$A:$I,8,FALSE),0)</f>
        <v>0</v>
      </c>
      <c r="M3401" s="28">
        <f>IFERROR(VLOOKUP(A3401,[2]webService!$A:$I,9,FALSE),0)</f>
        <v>0</v>
      </c>
      <c r="N3401" s="27">
        <f>IFERROR(VLOOKUP(A3401,[3]soaBnafar!$A:$G,2,FALSE),0)</f>
        <v>0</v>
      </c>
      <c r="O3401" s="20">
        <f>IFERROR(VLOOKUP(A3401,[3]soaBnafar!$A:$H,3,FALSE),0)</f>
        <v>0</v>
      </c>
      <c r="P3401" s="20">
        <f>IFERROR(VLOOKUP(A3401,[3]soaBnafar!$A:$G,4,FALSE),0)</f>
        <v>0</v>
      </c>
      <c r="Q3401" s="20">
        <f>IFERROR(VLOOKUP(A3401,[3]soaBnafar!$A:$G,5,FALSE),0)</f>
        <v>0</v>
      </c>
      <c r="R3401" s="20">
        <f>IFERROR(VLOOKUP(A3401,[3]soaBnafar!$A:$G,6,FALSE),0)</f>
        <v>0</v>
      </c>
      <c r="S3401" s="20">
        <f>IFERROR(VLOOKUP(A3401,[3]soaBnafar!$A:$G,7,FALSE),0)</f>
        <v>0</v>
      </c>
      <c r="T3401" s="32">
        <f t="shared" si="638"/>
        <v>4766</v>
      </c>
      <c r="U3401" s="21">
        <f t="shared" si="639"/>
        <v>18681361</v>
      </c>
      <c r="V3401" s="21">
        <f t="shared" si="640"/>
        <v>4259</v>
      </c>
      <c r="W3401" s="21">
        <f t="shared" si="641"/>
        <v>9722064</v>
      </c>
      <c r="X3401" s="21">
        <f t="shared" si="642"/>
        <v>0</v>
      </c>
      <c r="Y3401" s="33">
        <f t="shared" si="643"/>
        <v>0</v>
      </c>
      <c r="Z3401" s="4" t="str">
        <f t="shared" si="644"/>
        <v>Sim</v>
      </c>
      <c r="AA3401" s="4" t="str">
        <f t="shared" si="645"/>
        <v>Sim</v>
      </c>
      <c r="AB3401" s="4" t="str">
        <f t="shared" si="646"/>
        <v>Sim</v>
      </c>
      <c r="AC3401" s="4" t="str">
        <f t="shared" si="647"/>
        <v>Sim</v>
      </c>
      <c r="AD3401" s="4" t="str">
        <f t="shared" si="648"/>
        <v>Não</v>
      </c>
      <c r="AE3401" s="30" t="str">
        <f t="shared" si="649"/>
        <v>Não</v>
      </c>
    </row>
    <row r="3402" spans="1:31" x14ac:dyDescent="0.25">
      <c r="A3402" s="23">
        <v>520355</v>
      </c>
      <c r="B3402" s="27">
        <f>IFERROR(VLOOKUP(A3402,[1]Monitoramento_Base_somente_disp!$A:$L,5,FALSE),0)</f>
        <v>42558</v>
      </c>
      <c r="C3402" s="20">
        <f>IFERROR(VLOOKUP(A3402,[1]Monitoramento_Base_somente_disp!$A:$L,6,FALSE),0)</f>
        <v>5166099</v>
      </c>
      <c r="D3402" s="20">
        <f>IFERROR(VLOOKUP(A3402,[1]Monitoramento_Base_somente_disp!$A:$L,7,FALSE),0)</f>
        <v>26010</v>
      </c>
      <c r="E3402" s="20">
        <f>IFERROR(VLOOKUP(A3402,[1]Monitoramento_Base_somente_disp!$A:$L,8,FALSE),0)</f>
        <v>2281701</v>
      </c>
      <c r="F3402" s="20">
        <f>IFERROR(VLOOKUP(A3402,[1]Monitoramento_Base_somente_disp!$A:$L,9,FALSE),0)</f>
        <v>0</v>
      </c>
      <c r="G3402" s="28">
        <f>IFERROR(VLOOKUP(A3402,[1]Monitoramento_Base_somente_disp!$A:$L,10,FALSE),0)</f>
        <v>0</v>
      </c>
      <c r="H3402" s="27">
        <f>IFERROR(VLOOKUP(A3402,[2]webService!$A:$I,4,FALSE),0)</f>
        <v>0</v>
      </c>
      <c r="I3402" s="20">
        <f>IFERROR(VLOOKUP(A3402,[2]webService!$A:$II,5,FALSE),0)</f>
        <v>0</v>
      </c>
      <c r="J3402" s="20">
        <f>IFERROR(VLOOKUP(A3402,[2]webService!$A:$I,6,FALSE),0)</f>
        <v>0</v>
      </c>
      <c r="K3402" s="20">
        <f>IFERROR(VLOOKUP(A3402,[2]webService!$A:$I,7,FALSE),0)</f>
        <v>0</v>
      </c>
      <c r="L3402" s="20">
        <f>IFERROR(VLOOKUP(A3402,[2]webService!$A:$I,8,FALSE),0)</f>
        <v>0</v>
      </c>
      <c r="M3402" s="28">
        <f>IFERROR(VLOOKUP(A3402,[2]webService!$A:$I,9,FALSE),0)</f>
        <v>0</v>
      </c>
      <c r="N3402" s="27">
        <f>IFERROR(VLOOKUP(A3402,[3]soaBnafar!$A:$G,2,FALSE),0)</f>
        <v>0</v>
      </c>
      <c r="O3402" s="20">
        <f>IFERROR(VLOOKUP(A3402,[3]soaBnafar!$A:$H,3,FALSE),0)</f>
        <v>0</v>
      </c>
      <c r="P3402" s="20">
        <f>IFERROR(VLOOKUP(A3402,[3]soaBnafar!$A:$G,4,FALSE),0)</f>
        <v>0</v>
      </c>
      <c r="Q3402" s="20">
        <f>IFERROR(VLOOKUP(A3402,[3]soaBnafar!$A:$G,5,FALSE),0)</f>
        <v>0</v>
      </c>
      <c r="R3402" s="20">
        <f>IFERROR(VLOOKUP(A3402,[3]soaBnafar!$A:$G,6,FALSE),0)</f>
        <v>0</v>
      </c>
      <c r="S3402" s="20">
        <f>IFERROR(VLOOKUP(A3402,[3]soaBnafar!$A:$G,7,FALSE),0)</f>
        <v>0</v>
      </c>
      <c r="T3402" s="32">
        <f t="shared" si="638"/>
        <v>42558</v>
      </c>
      <c r="U3402" s="21">
        <f t="shared" si="639"/>
        <v>5166099</v>
      </c>
      <c r="V3402" s="21">
        <f t="shared" si="640"/>
        <v>26010</v>
      </c>
      <c r="W3402" s="21">
        <f t="shared" si="641"/>
        <v>2281701</v>
      </c>
      <c r="X3402" s="21">
        <f t="shared" si="642"/>
        <v>0</v>
      </c>
      <c r="Y3402" s="33">
        <f t="shared" si="643"/>
        <v>0</v>
      </c>
      <c r="Z3402" s="4" t="str">
        <f t="shared" si="644"/>
        <v>Sim</v>
      </c>
      <c r="AA3402" s="4" t="str">
        <f t="shared" si="645"/>
        <v>Sim</v>
      </c>
      <c r="AB3402" s="4" t="str">
        <f t="shared" si="646"/>
        <v>Sim</v>
      </c>
      <c r="AC3402" s="4" t="str">
        <f t="shared" si="647"/>
        <v>Sim</v>
      </c>
      <c r="AD3402" s="4" t="str">
        <f t="shared" si="648"/>
        <v>Não</v>
      </c>
      <c r="AE3402" s="30" t="str">
        <f t="shared" si="649"/>
        <v>Não</v>
      </c>
    </row>
    <row r="3403" spans="1:31" x14ac:dyDescent="0.25">
      <c r="A3403" s="23">
        <v>520357</v>
      </c>
      <c r="B3403" s="27">
        <f>IFERROR(VLOOKUP(A3403,[1]Monitoramento_Base_somente_disp!$A:$L,5,FALSE),0)</f>
        <v>0</v>
      </c>
      <c r="C3403" s="20">
        <f>IFERROR(VLOOKUP(A3403,[1]Monitoramento_Base_somente_disp!$A:$L,6,FALSE),0)</f>
        <v>0</v>
      </c>
      <c r="D3403" s="20">
        <f>IFERROR(VLOOKUP(A3403,[1]Monitoramento_Base_somente_disp!$A:$L,7,FALSE),0)</f>
        <v>19</v>
      </c>
      <c r="E3403" s="20">
        <f>IFERROR(VLOOKUP(A3403,[1]Monitoramento_Base_somente_disp!$A:$L,8,FALSE),0)</f>
        <v>77729</v>
      </c>
      <c r="F3403" s="20">
        <f>IFERROR(VLOOKUP(A3403,[1]Monitoramento_Base_somente_disp!$A:$L,9,FALSE),0)</f>
        <v>0</v>
      </c>
      <c r="G3403" s="28">
        <f>IFERROR(VLOOKUP(A3403,[1]Monitoramento_Base_somente_disp!$A:$L,10,FALSE),0)</f>
        <v>0</v>
      </c>
      <c r="H3403" s="27">
        <f>IFERROR(VLOOKUP(A3403,[2]webService!$A:$I,4,FALSE),0)</f>
        <v>0</v>
      </c>
      <c r="I3403" s="20">
        <f>IFERROR(VLOOKUP(A3403,[2]webService!$A:$II,5,FALSE),0)</f>
        <v>0</v>
      </c>
      <c r="J3403" s="20">
        <f>IFERROR(VLOOKUP(A3403,[2]webService!$A:$I,6,FALSE),0)</f>
        <v>0</v>
      </c>
      <c r="K3403" s="20">
        <f>IFERROR(VLOOKUP(A3403,[2]webService!$A:$I,7,FALSE),0)</f>
        <v>0</v>
      </c>
      <c r="L3403" s="20">
        <f>IFERROR(VLOOKUP(A3403,[2]webService!$A:$I,8,FALSE),0)</f>
        <v>0</v>
      </c>
      <c r="M3403" s="28">
        <f>IFERROR(VLOOKUP(A3403,[2]webService!$A:$I,9,FALSE),0)</f>
        <v>0</v>
      </c>
      <c r="N3403" s="27">
        <f>IFERROR(VLOOKUP(A3403,[3]soaBnafar!$A:$G,2,FALSE),0)</f>
        <v>0</v>
      </c>
      <c r="O3403" s="20">
        <f>IFERROR(VLOOKUP(A3403,[3]soaBnafar!$A:$H,3,FALSE),0)</f>
        <v>0</v>
      </c>
      <c r="P3403" s="20">
        <f>IFERROR(VLOOKUP(A3403,[3]soaBnafar!$A:$G,4,FALSE),0)</f>
        <v>0</v>
      </c>
      <c r="Q3403" s="20">
        <f>IFERROR(VLOOKUP(A3403,[3]soaBnafar!$A:$G,5,FALSE),0)</f>
        <v>0</v>
      </c>
      <c r="R3403" s="20">
        <f>IFERROR(VLOOKUP(A3403,[3]soaBnafar!$A:$G,6,FALSE),0)</f>
        <v>0</v>
      </c>
      <c r="S3403" s="20">
        <f>IFERROR(VLOOKUP(A3403,[3]soaBnafar!$A:$G,7,FALSE),0)</f>
        <v>0</v>
      </c>
      <c r="T3403" s="32">
        <f t="shared" si="638"/>
        <v>0</v>
      </c>
      <c r="U3403" s="21">
        <f t="shared" si="639"/>
        <v>0</v>
      </c>
      <c r="V3403" s="21">
        <f t="shared" si="640"/>
        <v>19</v>
      </c>
      <c r="W3403" s="21">
        <f t="shared" si="641"/>
        <v>77729</v>
      </c>
      <c r="X3403" s="21">
        <f t="shared" si="642"/>
        <v>0</v>
      </c>
      <c r="Y3403" s="33">
        <f t="shared" si="643"/>
        <v>0</v>
      </c>
      <c r="Z3403" s="4" t="str">
        <f t="shared" si="644"/>
        <v>Não</v>
      </c>
      <c r="AA3403" s="4" t="str">
        <f t="shared" si="645"/>
        <v>Não</v>
      </c>
      <c r="AB3403" s="4" t="str">
        <f t="shared" si="646"/>
        <v>Sim</v>
      </c>
      <c r="AC3403" s="4" t="str">
        <f t="shared" si="647"/>
        <v>Sim</v>
      </c>
      <c r="AD3403" s="4" t="str">
        <f t="shared" si="648"/>
        <v>Não</v>
      </c>
      <c r="AE3403" s="30" t="str">
        <f t="shared" si="649"/>
        <v>Não</v>
      </c>
    </row>
    <row r="3404" spans="1:31" x14ac:dyDescent="0.25">
      <c r="A3404" s="23">
        <v>520380</v>
      </c>
      <c r="B3404" s="27">
        <f>IFERROR(VLOOKUP(A3404,[1]Monitoramento_Base_somente_disp!$A:$L,5,FALSE),0)</f>
        <v>25150</v>
      </c>
      <c r="C3404" s="20">
        <f>IFERROR(VLOOKUP(A3404,[1]Monitoramento_Base_somente_disp!$A:$L,6,FALSE),0)</f>
        <v>12387536</v>
      </c>
      <c r="D3404" s="20">
        <f>IFERROR(VLOOKUP(A3404,[1]Monitoramento_Base_somente_disp!$A:$L,7,FALSE),0)</f>
        <v>14029</v>
      </c>
      <c r="E3404" s="20">
        <f>IFERROR(VLOOKUP(A3404,[1]Monitoramento_Base_somente_disp!$A:$L,8,FALSE),0)</f>
        <v>5924641</v>
      </c>
      <c r="F3404" s="20">
        <f>IFERROR(VLOOKUP(A3404,[1]Monitoramento_Base_somente_disp!$A:$L,9,FALSE),0)</f>
        <v>0</v>
      </c>
      <c r="G3404" s="28">
        <f>IFERROR(VLOOKUP(A3404,[1]Monitoramento_Base_somente_disp!$A:$L,10,FALSE),0)</f>
        <v>0</v>
      </c>
      <c r="H3404" s="27">
        <f>IFERROR(VLOOKUP(A3404,[2]webService!$A:$I,4,FALSE),0)</f>
        <v>0</v>
      </c>
      <c r="I3404" s="20">
        <f>IFERROR(VLOOKUP(A3404,[2]webService!$A:$II,5,FALSE),0)</f>
        <v>0</v>
      </c>
      <c r="J3404" s="20">
        <f>IFERROR(VLOOKUP(A3404,[2]webService!$A:$I,6,FALSE),0)</f>
        <v>0</v>
      </c>
      <c r="K3404" s="20">
        <f>IFERROR(VLOOKUP(A3404,[2]webService!$A:$I,7,FALSE),0)</f>
        <v>0</v>
      </c>
      <c r="L3404" s="20">
        <f>IFERROR(VLOOKUP(A3404,[2]webService!$A:$I,8,FALSE),0)</f>
        <v>0</v>
      </c>
      <c r="M3404" s="28">
        <f>IFERROR(VLOOKUP(A3404,[2]webService!$A:$I,9,FALSE),0)</f>
        <v>0</v>
      </c>
      <c r="N3404" s="27">
        <f>IFERROR(VLOOKUP(A3404,[3]soaBnafar!$A:$G,2,FALSE),0)</f>
        <v>0</v>
      </c>
      <c r="O3404" s="20">
        <f>IFERROR(VLOOKUP(A3404,[3]soaBnafar!$A:$H,3,FALSE),0)</f>
        <v>0</v>
      </c>
      <c r="P3404" s="20">
        <f>IFERROR(VLOOKUP(A3404,[3]soaBnafar!$A:$G,4,FALSE),0)</f>
        <v>0</v>
      </c>
      <c r="Q3404" s="20">
        <f>IFERROR(VLOOKUP(A3404,[3]soaBnafar!$A:$G,5,FALSE),0)</f>
        <v>0</v>
      </c>
      <c r="R3404" s="20">
        <f>IFERROR(VLOOKUP(A3404,[3]soaBnafar!$A:$G,6,FALSE),0)</f>
        <v>0</v>
      </c>
      <c r="S3404" s="20">
        <f>IFERROR(VLOOKUP(A3404,[3]soaBnafar!$A:$G,7,FALSE),0)</f>
        <v>0</v>
      </c>
      <c r="T3404" s="32">
        <f t="shared" si="638"/>
        <v>25150</v>
      </c>
      <c r="U3404" s="21">
        <f t="shared" si="639"/>
        <v>12387536</v>
      </c>
      <c r="V3404" s="21">
        <f t="shared" si="640"/>
        <v>14029</v>
      </c>
      <c r="W3404" s="21">
        <f t="shared" si="641"/>
        <v>5924641</v>
      </c>
      <c r="X3404" s="21">
        <f t="shared" si="642"/>
        <v>0</v>
      </c>
      <c r="Y3404" s="33">
        <f t="shared" si="643"/>
        <v>0</v>
      </c>
      <c r="Z3404" s="4" t="str">
        <f t="shared" si="644"/>
        <v>Sim</v>
      </c>
      <c r="AA3404" s="4" t="str">
        <f t="shared" si="645"/>
        <v>Sim</v>
      </c>
      <c r="AB3404" s="4" t="str">
        <f t="shared" si="646"/>
        <v>Sim</v>
      </c>
      <c r="AC3404" s="4" t="str">
        <f t="shared" si="647"/>
        <v>Sim</v>
      </c>
      <c r="AD3404" s="4" t="str">
        <f t="shared" si="648"/>
        <v>Não</v>
      </c>
      <c r="AE3404" s="30" t="str">
        <f t="shared" si="649"/>
        <v>Não</v>
      </c>
    </row>
    <row r="3405" spans="1:31" x14ac:dyDescent="0.25">
      <c r="A3405" s="23">
        <v>520393</v>
      </c>
      <c r="B3405" s="27">
        <f>IFERROR(VLOOKUP(A3405,[1]Monitoramento_Base_somente_disp!$A:$L,5,FALSE),0)</f>
        <v>502</v>
      </c>
      <c r="C3405" s="20">
        <f>IFERROR(VLOOKUP(A3405,[1]Monitoramento_Base_somente_disp!$A:$L,6,FALSE),0)</f>
        <v>507211</v>
      </c>
      <c r="D3405" s="20">
        <f>IFERROR(VLOOKUP(A3405,[1]Monitoramento_Base_somente_disp!$A:$L,7,FALSE),0)</f>
        <v>369</v>
      </c>
      <c r="E3405" s="20">
        <f>IFERROR(VLOOKUP(A3405,[1]Monitoramento_Base_somente_disp!$A:$L,8,FALSE),0)</f>
        <v>257219</v>
      </c>
      <c r="F3405" s="20">
        <f>IFERROR(VLOOKUP(A3405,[1]Monitoramento_Base_somente_disp!$A:$L,9,FALSE),0)</f>
        <v>0</v>
      </c>
      <c r="G3405" s="28">
        <f>IFERROR(VLOOKUP(A3405,[1]Monitoramento_Base_somente_disp!$A:$L,10,FALSE),0)</f>
        <v>0</v>
      </c>
      <c r="H3405" s="27">
        <f>IFERROR(VLOOKUP(A3405,[2]webService!$A:$I,4,FALSE),0)</f>
        <v>0</v>
      </c>
      <c r="I3405" s="20">
        <f>IFERROR(VLOOKUP(A3405,[2]webService!$A:$II,5,FALSE),0)</f>
        <v>0</v>
      </c>
      <c r="J3405" s="20">
        <f>IFERROR(VLOOKUP(A3405,[2]webService!$A:$I,6,FALSE),0)</f>
        <v>0</v>
      </c>
      <c r="K3405" s="20">
        <f>IFERROR(VLOOKUP(A3405,[2]webService!$A:$I,7,FALSE),0)</f>
        <v>0</v>
      </c>
      <c r="L3405" s="20">
        <f>IFERROR(VLOOKUP(A3405,[2]webService!$A:$I,8,FALSE),0)</f>
        <v>0</v>
      </c>
      <c r="M3405" s="28">
        <f>IFERROR(VLOOKUP(A3405,[2]webService!$A:$I,9,FALSE),0)</f>
        <v>0</v>
      </c>
      <c r="N3405" s="27">
        <f>IFERROR(VLOOKUP(A3405,[3]soaBnafar!$A:$G,2,FALSE),0)</f>
        <v>0</v>
      </c>
      <c r="O3405" s="20">
        <f>IFERROR(VLOOKUP(A3405,[3]soaBnafar!$A:$H,3,FALSE),0)</f>
        <v>0</v>
      </c>
      <c r="P3405" s="20">
        <f>IFERROR(VLOOKUP(A3405,[3]soaBnafar!$A:$G,4,FALSE),0)</f>
        <v>0</v>
      </c>
      <c r="Q3405" s="20">
        <f>IFERROR(VLOOKUP(A3405,[3]soaBnafar!$A:$G,5,FALSE),0)</f>
        <v>0</v>
      </c>
      <c r="R3405" s="20">
        <f>IFERROR(VLOOKUP(A3405,[3]soaBnafar!$A:$G,6,FALSE),0)</f>
        <v>0</v>
      </c>
      <c r="S3405" s="20">
        <f>IFERROR(VLOOKUP(A3405,[3]soaBnafar!$A:$G,7,FALSE),0)</f>
        <v>0</v>
      </c>
      <c r="T3405" s="32">
        <f t="shared" si="638"/>
        <v>502</v>
      </c>
      <c r="U3405" s="21">
        <f t="shared" si="639"/>
        <v>507211</v>
      </c>
      <c r="V3405" s="21">
        <f t="shared" si="640"/>
        <v>369</v>
      </c>
      <c r="W3405" s="21">
        <f t="shared" si="641"/>
        <v>257219</v>
      </c>
      <c r="X3405" s="21">
        <f t="shared" si="642"/>
        <v>0</v>
      </c>
      <c r="Y3405" s="33">
        <f t="shared" si="643"/>
        <v>0</v>
      </c>
      <c r="Z3405" s="4" t="str">
        <f t="shared" si="644"/>
        <v>Sim</v>
      </c>
      <c r="AA3405" s="4" t="str">
        <f t="shared" si="645"/>
        <v>Sim</v>
      </c>
      <c r="AB3405" s="4" t="str">
        <f t="shared" si="646"/>
        <v>Sim</v>
      </c>
      <c r="AC3405" s="4" t="str">
        <f t="shared" si="647"/>
        <v>Sim</v>
      </c>
      <c r="AD3405" s="4" t="str">
        <f t="shared" si="648"/>
        <v>Não</v>
      </c>
      <c r="AE3405" s="30" t="str">
        <f t="shared" si="649"/>
        <v>Não</v>
      </c>
    </row>
    <row r="3406" spans="1:31" x14ac:dyDescent="0.25">
      <c r="A3406" s="23">
        <v>520396</v>
      </c>
      <c r="B3406" s="27">
        <f>IFERROR(VLOOKUP(A3406,[1]Monitoramento_Base_somente_disp!$A:$L,5,FALSE),0)</f>
        <v>19425</v>
      </c>
      <c r="C3406" s="20">
        <f>IFERROR(VLOOKUP(A3406,[1]Monitoramento_Base_somente_disp!$A:$L,6,FALSE),0)</f>
        <v>1197784</v>
      </c>
      <c r="D3406" s="20">
        <f>IFERROR(VLOOKUP(A3406,[1]Monitoramento_Base_somente_disp!$A:$L,7,FALSE),0)</f>
        <v>7588</v>
      </c>
      <c r="E3406" s="20">
        <f>IFERROR(VLOOKUP(A3406,[1]Monitoramento_Base_somente_disp!$A:$L,8,FALSE),0)</f>
        <v>551114</v>
      </c>
      <c r="F3406" s="20">
        <f>IFERROR(VLOOKUP(A3406,[1]Monitoramento_Base_somente_disp!$A:$L,9,FALSE),0)</f>
        <v>0</v>
      </c>
      <c r="G3406" s="28">
        <f>IFERROR(VLOOKUP(A3406,[1]Monitoramento_Base_somente_disp!$A:$L,10,FALSE),0)</f>
        <v>0</v>
      </c>
      <c r="H3406" s="27">
        <f>IFERROR(VLOOKUP(A3406,[2]webService!$A:$I,4,FALSE),0)</f>
        <v>0</v>
      </c>
      <c r="I3406" s="20">
        <f>IFERROR(VLOOKUP(A3406,[2]webService!$A:$II,5,FALSE),0)</f>
        <v>0</v>
      </c>
      <c r="J3406" s="20">
        <f>IFERROR(VLOOKUP(A3406,[2]webService!$A:$I,6,FALSE),0)</f>
        <v>0</v>
      </c>
      <c r="K3406" s="20">
        <f>IFERROR(VLOOKUP(A3406,[2]webService!$A:$I,7,FALSE),0)</f>
        <v>0</v>
      </c>
      <c r="L3406" s="20">
        <f>IFERROR(VLOOKUP(A3406,[2]webService!$A:$I,8,FALSE),0)</f>
        <v>0</v>
      </c>
      <c r="M3406" s="28">
        <f>IFERROR(VLOOKUP(A3406,[2]webService!$A:$I,9,FALSE),0)</f>
        <v>0</v>
      </c>
      <c r="N3406" s="27">
        <f>IFERROR(VLOOKUP(A3406,[3]soaBnafar!$A:$G,2,FALSE),0)</f>
        <v>0</v>
      </c>
      <c r="O3406" s="20">
        <f>IFERROR(VLOOKUP(A3406,[3]soaBnafar!$A:$H,3,FALSE),0)</f>
        <v>0</v>
      </c>
      <c r="P3406" s="20">
        <f>IFERROR(VLOOKUP(A3406,[3]soaBnafar!$A:$G,4,FALSE),0)</f>
        <v>0</v>
      </c>
      <c r="Q3406" s="20">
        <f>IFERROR(VLOOKUP(A3406,[3]soaBnafar!$A:$G,5,FALSE),0)</f>
        <v>0</v>
      </c>
      <c r="R3406" s="20">
        <f>IFERROR(VLOOKUP(A3406,[3]soaBnafar!$A:$G,6,FALSE),0)</f>
        <v>0</v>
      </c>
      <c r="S3406" s="20">
        <f>IFERROR(VLOOKUP(A3406,[3]soaBnafar!$A:$G,7,FALSE),0)</f>
        <v>0</v>
      </c>
      <c r="T3406" s="32">
        <f t="shared" si="638"/>
        <v>19425</v>
      </c>
      <c r="U3406" s="21">
        <f t="shared" si="639"/>
        <v>1197784</v>
      </c>
      <c r="V3406" s="21">
        <f t="shared" si="640"/>
        <v>7588</v>
      </c>
      <c r="W3406" s="21">
        <f t="shared" si="641"/>
        <v>551114</v>
      </c>
      <c r="X3406" s="21">
        <f t="shared" si="642"/>
        <v>0</v>
      </c>
      <c r="Y3406" s="33">
        <f t="shared" si="643"/>
        <v>0</v>
      </c>
      <c r="Z3406" s="4" t="str">
        <f t="shared" si="644"/>
        <v>Sim</v>
      </c>
      <c r="AA3406" s="4" t="str">
        <f t="shared" si="645"/>
        <v>Sim</v>
      </c>
      <c r="AB3406" s="4" t="str">
        <f t="shared" si="646"/>
        <v>Sim</v>
      </c>
      <c r="AC3406" s="4" t="str">
        <f t="shared" si="647"/>
        <v>Sim</v>
      </c>
      <c r="AD3406" s="4" t="str">
        <f t="shared" si="648"/>
        <v>Não</v>
      </c>
      <c r="AE3406" s="30" t="str">
        <f t="shared" si="649"/>
        <v>Não</v>
      </c>
    </row>
    <row r="3407" spans="1:31" x14ac:dyDescent="0.25">
      <c r="A3407" s="23">
        <v>520400</v>
      </c>
      <c r="B3407" s="27">
        <f>IFERROR(VLOOKUP(A3407,[1]Monitoramento_Base_somente_disp!$A:$L,5,FALSE),0)</f>
        <v>13314</v>
      </c>
      <c r="C3407" s="20">
        <f>IFERROR(VLOOKUP(A3407,[1]Monitoramento_Base_somente_disp!$A:$L,6,FALSE),0)</f>
        <v>957577</v>
      </c>
      <c r="D3407" s="20">
        <f>IFERROR(VLOOKUP(A3407,[1]Monitoramento_Base_somente_disp!$A:$L,7,FALSE),0)</f>
        <v>6622</v>
      </c>
      <c r="E3407" s="20">
        <f>IFERROR(VLOOKUP(A3407,[1]Monitoramento_Base_somente_disp!$A:$L,8,FALSE),0)</f>
        <v>401422</v>
      </c>
      <c r="F3407" s="20">
        <f>IFERROR(VLOOKUP(A3407,[1]Monitoramento_Base_somente_disp!$A:$L,9,FALSE),0)</f>
        <v>0</v>
      </c>
      <c r="G3407" s="28">
        <f>IFERROR(VLOOKUP(A3407,[1]Monitoramento_Base_somente_disp!$A:$L,10,FALSE),0)</f>
        <v>0</v>
      </c>
      <c r="H3407" s="27">
        <f>IFERROR(VLOOKUP(A3407,[2]webService!$A:$I,4,FALSE),0)</f>
        <v>0</v>
      </c>
      <c r="I3407" s="20">
        <f>IFERROR(VLOOKUP(A3407,[2]webService!$A:$II,5,FALSE),0)</f>
        <v>0</v>
      </c>
      <c r="J3407" s="20">
        <f>IFERROR(VLOOKUP(A3407,[2]webService!$A:$I,6,FALSE),0)</f>
        <v>0</v>
      </c>
      <c r="K3407" s="20">
        <f>IFERROR(VLOOKUP(A3407,[2]webService!$A:$I,7,FALSE),0)</f>
        <v>0</v>
      </c>
      <c r="L3407" s="20">
        <f>IFERROR(VLOOKUP(A3407,[2]webService!$A:$I,8,FALSE),0)</f>
        <v>0</v>
      </c>
      <c r="M3407" s="28">
        <f>IFERROR(VLOOKUP(A3407,[2]webService!$A:$I,9,FALSE),0)</f>
        <v>0</v>
      </c>
      <c r="N3407" s="27">
        <f>IFERROR(VLOOKUP(A3407,[3]soaBnafar!$A:$G,2,FALSE),0)</f>
        <v>0</v>
      </c>
      <c r="O3407" s="20">
        <f>IFERROR(VLOOKUP(A3407,[3]soaBnafar!$A:$H,3,FALSE),0)</f>
        <v>0</v>
      </c>
      <c r="P3407" s="20">
        <f>IFERROR(VLOOKUP(A3407,[3]soaBnafar!$A:$G,4,FALSE),0)</f>
        <v>0</v>
      </c>
      <c r="Q3407" s="20">
        <f>IFERROR(VLOOKUP(A3407,[3]soaBnafar!$A:$G,5,FALSE),0)</f>
        <v>0</v>
      </c>
      <c r="R3407" s="20">
        <f>IFERROR(VLOOKUP(A3407,[3]soaBnafar!$A:$G,6,FALSE),0)</f>
        <v>0</v>
      </c>
      <c r="S3407" s="20">
        <f>IFERROR(VLOOKUP(A3407,[3]soaBnafar!$A:$G,7,FALSE),0)</f>
        <v>0</v>
      </c>
      <c r="T3407" s="32">
        <f t="shared" si="638"/>
        <v>13314</v>
      </c>
      <c r="U3407" s="21">
        <f t="shared" si="639"/>
        <v>957577</v>
      </c>
      <c r="V3407" s="21">
        <f t="shared" si="640"/>
        <v>6622</v>
      </c>
      <c r="W3407" s="21">
        <f t="shared" si="641"/>
        <v>401422</v>
      </c>
      <c r="X3407" s="21">
        <f t="shared" si="642"/>
        <v>0</v>
      </c>
      <c r="Y3407" s="33">
        <f t="shared" si="643"/>
        <v>0</v>
      </c>
      <c r="Z3407" s="4" t="str">
        <f t="shared" si="644"/>
        <v>Sim</v>
      </c>
      <c r="AA3407" s="4" t="str">
        <f t="shared" si="645"/>
        <v>Sim</v>
      </c>
      <c r="AB3407" s="4" t="str">
        <f t="shared" si="646"/>
        <v>Sim</v>
      </c>
      <c r="AC3407" s="4" t="str">
        <f t="shared" si="647"/>
        <v>Sim</v>
      </c>
      <c r="AD3407" s="4" t="str">
        <f t="shared" si="648"/>
        <v>Não</v>
      </c>
      <c r="AE3407" s="30" t="str">
        <f t="shared" si="649"/>
        <v>Não</v>
      </c>
    </row>
    <row r="3408" spans="1:31" x14ac:dyDescent="0.25">
      <c r="A3408" s="23">
        <v>520425</v>
      </c>
      <c r="B3408" s="27">
        <f>IFERROR(VLOOKUP(A3408,[1]Monitoramento_Base_somente_disp!$A:$L,5,FALSE),0)</f>
        <v>12524</v>
      </c>
      <c r="C3408" s="20">
        <f>IFERROR(VLOOKUP(A3408,[1]Monitoramento_Base_somente_disp!$A:$L,6,FALSE),0)</f>
        <v>15943907</v>
      </c>
      <c r="D3408" s="20">
        <f>IFERROR(VLOOKUP(A3408,[1]Monitoramento_Base_somente_disp!$A:$L,7,FALSE),0)</f>
        <v>20236</v>
      </c>
      <c r="E3408" s="20">
        <f>IFERROR(VLOOKUP(A3408,[1]Monitoramento_Base_somente_disp!$A:$L,8,FALSE),0)</f>
        <v>7684420</v>
      </c>
      <c r="F3408" s="20">
        <f>IFERROR(VLOOKUP(A3408,[1]Monitoramento_Base_somente_disp!$A:$L,9,FALSE),0)</f>
        <v>0</v>
      </c>
      <c r="G3408" s="28">
        <f>IFERROR(VLOOKUP(A3408,[1]Monitoramento_Base_somente_disp!$A:$L,10,FALSE),0)</f>
        <v>0</v>
      </c>
      <c r="H3408" s="27">
        <f>IFERROR(VLOOKUP(A3408,[2]webService!$A:$I,4,FALSE),0)</f>
        <v>0</v>
      </c>
      <c r="I3408" s="20">
        <f>IFERROR(VLOOKUP(A3408,[2]webService!$A:$II,5,FALSE),0)</f>
        <v>0</v>
      </c>
      <c r="J3408" s="20">
        <f>IFERROR(VLOOKUP(A3408,[2]webService!$A:$I,6,FALSE),0)</f>
        <v>0</v>
      </c>
      <c r="K3408" s="20">
        <f>IFERROR(VLOOKUP(A3408,[2]webService!$A:$I,7,FALSE),0)</f>
        <v>0</v>
      </c>
      <c r="L3408" s="20">
        <f>IFERROR(VLOOKUP(A3408,[2]webService!$A:$I,8,FALSE),0)</f>
        <v>0</v>
      </c>
      <c r="M3408" s="28">
        <f>IFERROR(VLOOKUP(A3408,[2]webService!$A:$I,9,FALSE),0)</f>
        <v>0</v>
      </c>
      <c r="N3408" s="27">
        <f>IFERROR(VLOOKUP(A3408,[3]soaBnafar!$A:$G,2,FALSE),0)</f>
        <v>0</v>
      </c>
      <c r="O3408" s="20">
        <f>IFERROR(VLOOKUP(A3408,[3]soaBnafar!$A:$H,3,FALSE),0)</f>
        <v>0</v>
      </c>
      <c r="P3408" s="20">
        <f>IFERROR(VLOOKUP(A3408,[3]soaBnafar!$A:$G,4,FALSE),0)</f>
        <v>0</v>
      </c>
      <c r="Q3408" s="20">
        <f>IFERROR(VLOOKUP(A3408,[3]soaBnafar!$A:$G,5,FALSE),0)</f>
        <v>0</v>
      </c>
      <c r="R3408" s="20">
        <f>IFERROR(VLOOKUP(A3408,[3]soaBnafar!$A:$G,6,FALSE),0)</f>
        <v>0</v>
      </c>
      <c r="S3408" s="20">
        <f>IFERROR(VLOOKUP(A3408,[3]soaBnafar!$A:$G,7,FALSE),0)</f>
        <v>0</v>
      </c>
      <c r="T3408" s="32">
        <f t="shared" si="638"/>
        <v>12524</v>
      </c>
      <c r="U3408" s="21">
        <f t="shared" si="639"/>
        <v>15943907</v>
      </c>
      <c r="V3408" s="21">
        <f t="shared" si="640"/>
        <v>20236</v>
      </c>
      <c r="W3408" s="21">
        <f t="shared" si="641"/>
        <v>7684420</v>
      </c>
      <c r="X3408" s="21">
        <f t="shared" si="642"/>
        <v>0</v>
      </c>
      <c r="Y3408" s="33">
        <f t="shared" si="643"/>
        <v>0</v>
      </c>
      <c r="Z3408" s="4" t="str">
        <f t="shared" si="644"/>
        <v>Sim</v>
      </c>
      <c r="AA3408" s="4" t="str">
        <f t="shared" si="645"/>
        <v>Sim</v>
      </c>
      <c r="AB3408" s="4" t="str">
        <f t="shared" si="646"/>
        <v>Sim</v>
      </c>
      <c r="AC3408" s="4" t="str">
        <f t="shared" si="647"/>
        <v>Sim</v>
      </c>
      <c r="AD3408" s="4" t="str">
        <f t="shared" si="648"/>
        <v>Não</v>
      </c>
      <c r="AE3408" s="30" t="str">
        <f t="shared" si="649"/>
        <v>Não</v>
      </c>
    </row>
    <row r="3409" spans="1:31" x14ac:dyDescent="0.25">
      <c r="A3409" s="23">
        <v>520440</v>
      </c>
      <c r="B3409" s="27">
        <f>IFERROR(VLOOKUP(A3409,[1]Monitoramento_Base_somente_disp!$A:$L,5,FALSE),0)</f>
        <v>27720</v>
      </c>
      <c r="C3409" s="20">
        <f>IFERROR(VLOOKUP(A3409,[1]Monitoramento_Base_somente_disp!$A:$L,6,FALSE),0)</f>
        <v>21196668</v>
      </c>
      <c r="D3409" s="20">
        <f>IFERROR(VLOOKUP(A3409,[1]Monitoramento_Base_somente_disp!$A:$L,7,FALSE),0)</f>
        <v>13597</v>
      </c>
      <c r="E3409" s="20">
        <f>IFERROR(VLOOKUP(A3409,[1]Monitoramento_Base_somente_disp!$A:$L,8,FALSE),0)</f>
        <v>10568817</v>
      </c>
      <c r="F3409" s="20">
        <f>IFERROR(VLOOKUP(A3409,[1]Monitoramento_Base_somente_disp!$A:$L,9,FALSE),0)</f>
        <v>0</v>
      </c>
      <c r="G3409" s="28">
        <f>IFERROR(VLOOKUP(A3409,[1]Monitoramento_Base_somente_disp!$A:$L,10,FALSE),0)</f>
        <v>0</v>
      </c>
      <c r="H3409" s="27">
        <f>IFERROR(VLOOKUP(A3409,[2]webService!$A:$I,4,FALSE),0)</f>
        <v>0</v>
      </c>
      <c r="I3409" s="20">
        <f>IFERROR(VLOOKUP(A3409,[2]webService!$A:$II,5,FALSE),0)</f>
        <v>0</v>
      </c>
      <c r="J3409" s="20">
        <f>IFERROR(VLOOKUP(A3409,[2]webService!$A:$I,6,FALSE),0)</f>
        <v>0</v>
      </c>
      <c r="K3409" s="20">
        <f>IFERROR(VLOOKUP(A3409,[2]webService!$A:$I,7,FALSE),0)</f>
        <v>0</v>
      </c>
      <c r="L3409" s="20">
        <f>IFERROR(VLOOKUP(A3409,[2]webService!$A:$I,8,FALSE),0)</f>
        <v>0</v>
      </c>
      <c r="M3409" s="28">
        <f>IFERROR(VLOOKUP(A3409,[2]webService!$A:$I,9,FALSE),0)</f>
        <v>0</v>
      </c>
      <c r="N3409" s="27">
        <f>IFERROR(VLOOKUP(A3409,[3]soaBnafar!$A:$G,2,FALSE),0)</f>
        <v>0</v>
      </c>
      <c r="O3409" s="20">
        <f>IFERROR(VLOOKUP(A3409,[3]soaBnafar!$A:$H,3,FALSE),0)</f>
        <v>0</v>
      </c>
      <c r="P3409" s="20">
        <f>IFERROR(VLOOKUP(A3409,[3]soaBnafar!$A:$G,4,FALSE),0)</f>
        <v>0</v>
      </c>
      <c r="Q3409" s="20">
        <f>IFERROR(VLOOKUP(A3409,[3]soaBnafar!$A:$G,5,FALSE),0)</f>
        <v>0</v>
      </c>
      <c r="R3409" s="20">
        <f>IFERROR(VLOOKUP(A3409,[3]soaBnafar!$A:$G,6,FALSE),0)</f>
        <v>0</v>
      </c>
      <c r="S3409" s="20">
        <f>IFERROR(VLOOKUP(A3409,[3]soaBnafar!$A:$G,7,FALSE),0)</f>
        <v>0</v>
      </c>
      <c r="T3409" s="32">
        <f t="shared" si="638"/>
        <v>27720</v>
      </c>
      <c r="U3409" s="21">
        <f t="shared" si="639"/>
        <v>21196668</v>
      </c>
      <c r="V3409" s="21">
        <f t="shared" si="640"/>
        <v>13597</v>
      </c>
      <c r="W3409" s="21">
        <f t="shared" si="641"/>
        <v>10568817</v>
      </c>
      <c r="X3409" s="21">
        <f t="shared" si="642"/>
        <v>0</v>
      </c>
      <c r="Y3409" s="33">
        <f t="shared" si="643"/>
        <v>0</v>
      </c>
      <c r="Z3409" s="4" t="str">
        <f t="shared" si="644"/>
        <v>Sim</v>
      </c>
      <c r="AA3409" s="4" t="str">
        <f t="shared" si="645"/>
        <v>Sim</v>
      </c>
      <c r="AB3409" s="4" t="str">
        <f t="shared" si="646"/>
        <v>Sim</v>
      </c>
      <c r="AC3409" s="4" t="str">
        <f t="shared" si="647"/>
        <v>Sim</v>
      </c>
      <c r="AD3409" s="4" t="str">
        <f t="shared" si="648"/>
        <v>Não</v>
      </c>
      <c r="AE3409" s="30" t="str">
        <f t="shared" si="649"/>
        <v>Não</v>
      </c>
    </row>
    <row r="3410" spans="1:31" x14ac:dyDescent="0.25">
      <c r="A3410" s="23">
        <v>520455</v>
      </c>
      <c r="B3410" s="27">
        <f>IFERROR(VLOOKUP(A3410,[1]Monitoramento_Base_somente_disp!$A:$L,5,FALSE),0)</f>
        <v>5105</v>
      </c>
      <c r="C3410" s="20">
        <f>IFERROR(VLOOKUP(A3410,[1]Monitoramento_Base_somente_disp!$A:$L,6,FALSE),0)</f>
        <v>747560</v>
      </c>
      <c r="D3410" s="20">
        <f>IFERROR(VLOOKUP(A3410,[1]Monitoramento_Base_somente_disp!$A:$L,7,FALSE),0)</f>
        <v>1520</v>
      </c>
      <c r="E3410" s="20">
        <f>IFERROR(VLOOKUP(A3410,[1]Monitoramento_Base_somente_disp!$A:$L,8,FALSE),0)</f>
        <v>395588</v>
      </c>
      <c r="F3410" s="20">
        <f>IFERROR(VLOOKUP(A3410,[1]Monitoramento_Base_somente_disp!$A:$L,9,FALSE),0)</f>
        <v>0</v>
      </c>
      <c r="G3410" s="28">
        <f>IFERROR(VLOOKUP(A3410,[1]Monitoramento_Base_somente_disp!$A:$L,10,FALSE),0)</f>
        <v>0</v>
      </c>
      <c r="H3410" s="27">
        <f>IFERROR(VLOOKUP(A3410,[2]webService!$A:$I,4,FALSE),0)</f>
        <v>0</v>
      </c>
      <c r="I3410" s="20">
        <f>IFERROR(VLOOKUP(A3410,[2]webService!$A:$II,5,FALSE),0)</f>
        <v>0</v>
      </c>
      <c r="J3410" s="20">
        <f>IFERROR(VLOOKUP(A3410,[2]webService!$A:$I,6,FALSE),0)</f>
        <v>0</v>
      </c>
      <c r="K3410" s="20">
        <f>IFERROR(VLOOKUP(A3410,[2]webService!$A:$I,7,FALSE),0)</f>
        <v>0</v>
      </c>
      <c r="L3410" s="20">
        <f>IFERROR(VLOOKUP(A3410,[2]webService!$A:$I,8,FALSE),0)</f>
        <v>0</v>
      </c>
      <c r="M3410" s="28">
        <f>IFERROR(VLOOKUP(A3410,[2]webService!$A:$I,9,FALSE),0)</f>
        <v>0</v>
      </c>
      <c r="N3410" s="27">
        <f>IFERROR(VLOOKUP(A3410,[3]soaBnafar!$A:$G,2,FALSE),0)</f>
        <v>0</v>
      </c>
      <c r="O3410" s="20">
        <f>IFERROR(VLOOKUP(A3410,[3]soaBnafar!$A:$H,3,FALSE),0)</f>
        <v>0</v>
      </c>
      <c r="P3410" s="20">
        <f>IFERROR(VLOOKUP(A3410,[3]soaBnafar!$A:$G,4,FALSE),0)</f>
        <v>0</v>
      </c>
      <c r="Q3410" s="20">
        <f>IFERROR(VLOOKUP(A3410,[3]soaBnafar!$A:$G,5,FALSE),0)</f>
        <v>0</v>
      </c>
      <c r="R3410" s="20">
        <f>IFERROR(VLOOKUP(A3410,[3]soaBnafar!$A:$G,6,FALSE),0)</f>
        <v>0</v>
      </c>
      <c r="S3410" s="20">
        <f>IFERROR(VLOOKUP(A3410,[3]soaBnafar!$A:$G,7,FALSE),0)</f>
        <v>0</v>
      </c>
      <c r="T3410" s="32">
        <f t="shared" si="638"/>
        <v>5105</v>
      </c>
      <c r="U3410" s="21">
        <f t="shared" si="639"/>
        <v>747560</v>
      </c>
      <c r="V3410" s="21">
        <f t="shared" si="640"/>
        <v>1520</v>
      </c>
      <c r="W3410" s="21">
        <f t="shared" si="641"/>
        <v>395588</v>
      </c>
      <c r="X3410" s="21">
        <f t="shared" si="642"/>
        <v>0</v>
      </c>
      <c r="Y3410" s="33">
        <f t="shared" si="643"/>
        <v>0</v>
      </c>
      <c r="Z3410" s="4" t="str">
        <f t="shared" si="644"/>
        <v>Sim</v>
      </c>
      <c r="AA3410" s="4" t="str">
        <f t="shared" si="645"/>
        <v>Sim</v>
      </c>
      <c r="AB3410" s="4" t="str">
        <f t="shared" si="646"/>
        <v>Sim</v>
      </c>
      <c r="AC3410" s="4" t="str">
        <f t="shared" si="647"/>
        <v>Sim</v>
      </c>
      <c r="AD3410" s="4" t="str">
        <f t="shared" si="648"/>
        <v>Não</v>
      </c>
      <c r="AE3410" s="30" t="str">
        <f t="shared" si="649"/>
        <v>Não</v>
      </c>
    </row>
    <row r="3411" spans="1:31" x14ac:dyDescent="0.25">
      <c r="A3411" s="23">
        <v>520460</v>
      </c>
      <c r="B3411" s="27">
        <f>IFERROR(VLOOKUP(A3411,[1]Monitoramento_Base_somente_disp!$A:$L,5,FALSE),0)</f>
        <v>7016</v>
      </c>
      <c r="C3411" s="20">
        <f>IFERROR(VLOOKUP(A3411,[1]Monitoramento_Base_somente_disp!$A:$L,6,FALSE),0)</f>
        <v>715651</v>
      </c>
      <c r="D3411" s="20">
        <f>IFERROR(VLOOKUP(A3411,[1]Monitoramento_Base_somente_disp!$A:$L,7,FALSE),0)</f>
        <v>3461</v>
      </c>
      <c r="E3411" s="20">
        <f>IFERROR(VLOOKUP(A3411,[1]Monitoramento_Base_somente_disp!$A:$L,8,FALSE),0)</f>
        <v>276471</v>
      </c>
      <c r="F3411" s="20">
        <f>IFERROR(VLOOKUP(A3411,[1]Monitoramento_Base_somente_disp!$A:$L,9,FALSE),0)</f>
        <v>0</v>
      </c>
      <c r="G3411" s="28">
        <f>IFERROR(VLOOKUP(A3411,[1]Monitoramento_Base_somente_disp!$A:$L,10,FALSE),0)</f>
        <v>0</v>
      </c>
      <c r="H3411" s="27">
        <f>IFERROR(VLOOKUP(A3411,[2]webService!$A:$I,4,FALSE),0)</f>
        <v>0</v>
      </c>
      <c r="I3411" s="20">
        <f>IFERROR(VLOOKUP(A3411,[2]webService!$A:$II,5,FALSE),0)</f>
        <v>0</v>
      </c>
      <c r="J3411" s="20">
        <f>IFERROR(VLOOKUP(A3411,[2]webService!$A:$I,6,FALSE),0)</f>
        <v>0</v>
      </c>
      <c r="K3411" s="20">
        <f>IFERROR(VLOOKUP(A3411,[2]webService!$A:$I,7,FALSE),0)</f>
        <v>0</v>
      </c>
      <c r="L3411" s="20">
        <f>IFERROR(VLOOKUP(A3411,[2]webService!$A:$I,8,FALSE),0)</f>
        <v>0</v>
      </c>
      <c r="M3411" s="28">
        <f>IFERROR(VLOOKUP(A3411,[2]webService!$A:$I,9,FALSE),0)</f>
        <v>0</v>
      </c>
      <c r="N3411" s="27">
        <f>IFERROR(VLOOKUP(A3411,[3]soaBnafar!$A:$G,2,FALSE),0)</f>
        <v>0</v>
      </c>
      <c r="O3411" s="20">
        <f>IFERROR(VLOOKUP(A3411,[3]soaBnafar!$A:$H,3,FALSE),0)</f>
        <v>0</v>
      </c>
      <c r="P3411" s="20">
        <f>IFERROR(VLOOKUP(A3411,[3]soaBnafar!$A:$G,4,FALSE),0)</f>
        <v>0</v>
      </c>
      <c r="Q3411" s="20">
        <f>IFERROR(VLOOKUP(A3411,[3]soaBnafar!$A:$G,5,FALSE),0)</f>
        <v>0</v>
      </c>
      <c r="R3411" s="20">
        <f>IFERROR(VLOOKUP(A3411,[3]soaBnafar!$A:$G,6,FALSE),0)</f>
        <v>0</v>
      </c>
      <c r="S3411" s="20">
        <f>IFERROR(VLOOKUP(A3411,[3]soaBnafar!$A:$G,7,FALSE),0)</f>
        <v>0</v>
      </c>
      <c r="T3411" s="32">
        <f t="shared" si="638"/>
        <v>7016</v>
      </c>
      <c r="U3411" s="21">
        <f t="shared" si="639"/>
        <v>715651</v>
      </c>
      <c r="V3411" s="21">
        <f t="shared" si="640"/>
        <v>3461</v>
      </c>
      <c r="W3411" s="21">
        <f t="shared" si="641"/>
        <v>276471</v>
      </c>
      <c r="X3411" s="21">
        <f t="shared" si="642"/>
        <v>0</v>
      </c>
      <c r="Y3411" s="33">
        <f t="shared" si="643"/>
        <v>0</v>
      </c>
      <c r="Z3411" s="4" t="str">
        <f t="shared" si="644"/>
        <v>Sim</v>
      </c>
      <c r="AA3411" s="4" t="str">
        <f t="shared" si="645"/>
        <v>Sim</v>
      </c>
      <c r="AB3411" s="4" t="str">
        <f t="shared" si="646"/>
        <v>Sim</v>
      </c>
      <c r="AC3411" s="4" t="str">
        <f t="shared" si="647"/>
        <v>Sim</v>
      </c>
      <c r="AD3411" s="4" t="str">
        <f t="shared" si="648"/>
        <v>Não</v>
      </c>
      <c r="AE3411" s="30" t="str">
        <f t="shared" si="649"/>
        <v>Não</v>
      </c>
    </row>
    <row r="3412" spans="1:31" x14ac:dyDescent="0.25">
      <c r="A3412" s="23">
        <v>520465</v>
      </c>
      <c r="B3412" s="27">
        <f>IFERROR(VLOOKUP(A3412,[1]Monitoramento_Base_somente_disp!$A:$L,5,FALSE),0)</f>
        <v>680</v>
      </c>
      <c r="C3412" s="20">
        <f>IFERROR(VLOOKUP(A3412,[1]Monitoramento_Base_somente_disp!$A:$L,6,FALSE),0)</f>
        <v>1255689</v>
      </c>
      <c r="D3412" s="20">
        <f>IFERROR(VLOOKUP(A3412,[1]Monitoramento_Base_somente_disp!$A:$L,7,FALSE),0)</f>
        <v>7</v>
      </c>
      <c r="E3412" s="20">
        <f>IFERROR(VLOOKUP(A3412,[1]Monitoramento_Base_somente_disp!$A:$L,8,FALSE),0)</f>
        <v>574345</v>
      </c>
      <c r="F3412" s="20">
        <f>IFERROR(VLOOKUP(A3412,[1]Monitoramento_Base_somente_disp!$A:$L,9,FALSE),0)</f>
        <v>0</v>
      </c>
      <c r="G3412" s="28">
        <f>IFERROR(VLOOKUP(A3412,[1]Monitoramento_Base_somente_disp!$A:$L,10,FALSE),0)</f>
        <v>0</v>
      </c>
      <c r="H3412" s="27">
        <f>IFERROR(VLOOKUP(A3412,[2]webService!$A:$I,4,FALSE),0)</f>
        <v>0</v>
      </c>
      <c r="I3412" s="20">
        <f>IFERROR(VLOOKUP(A3412,[2]webService!$A:$II,5,FALSE),0)</f>
        <v>0</v>
      </c>
      <c r="J3412" s="20">
        <f>IFERROR(VLOOKUP(A3412,[2]webService!$A:$I,6,FALSE),0)</f>
        <v>0</v>
      </c>
      <c r="K3412" s="20">
        <f>IFERROR(VLOOKUP(A3412,[2]webService!$A:$I,7,FALSE),0)</f>
        <v>0</v>
      </c>
      <c r="L3412" s="20">
        <f>IFERROR(VLOOKUP(A3412,[2]webService!$A:$I,8,FALSE),0)</f>
        <v>0</v>
      </c>
      <c r="M3412" s="28">
        <f>IFERROR(VLOOKUP(A3412,[2]webService!$A:$I,9,FALSE),0)</f>
        <v>0</v>
      </c>
      <c r="N3412" s="27">
        <f>IFERROR(VLOOKUP(A3412,[3]soaBnafar!$A:$G,2,FALSE),0)</f>
        <v>0</v>
      </c>
      <c r="O3412" s="20">
        <f>IFERROR(VLOOKUP(A3412,[3]soaBnafar!$A:$H,3,FALSE),0)</f>
        <v>0</v>
      </c>
      <c r="P3412" s="20">
        <f>IFERROR(VLOOKUP(A3412,[3]soaBnafar!$A:$G,4,FALSE),0)</f>
        <v>0</v>
      </c>
      <c r="Q3412" s="20">
        <f>IFERROR(VLOOKUP(A3412,[3]soaBnafar!$A:$G,5,FALSE),0)</f>
        <v>0</v>
      </c>
      <c r="R3412" s="20">
        <f>IFERROR(VLOOKUP(A3412,[3]soaBnafar!$A:$G,6,FALSE),0)</f>
        <v>0</v>
      </c>
      <c r="S3412" s="20">
        <f>IFERROR(VLOOKUP(A3412,[3]soaBnafar!$A:$G,7,FALSE),0)</f>
        <v>0</v>
      </c>
      <c r="T3412" s="32">
        <f t="shared" si="638"/>
        <v>680</v>
      </c>
      <c r="U3412" s="21">
        <f t="shared" si="639"/>
        <v>1255689</v>
      </c>
      <c r="V3412" s="21">
        <f t="shared" si="640"/>
        <v>7</v>
      </c>
      <c r="W3412" s="21">
        <f t="shared" si="641"/>
        <v>574345</v>
      </c>
      <c r="X3412" s="21">
        <f t="shared" si="642"/>
        <v>0</v>
      </c>
      <c r="Y3412" s="33">
        <f t="shared" si="643"/>
        <v>0</v>
      </c>
      <c r="Z3412" s="4" t="str">
        <f t="shared" si="644"/>
        <v>Sim</v>
      </c>
      <c r="AA3412" s="4" t="str">
        <f t="shared" si="645"/>
        <v>Sim</v>
      </c>
      <c r="AB3412" s="4" t="str">
        <f t="shared" si="646"/>
        <v>Sim</v>
      </c>
      <c r="AC3412" s="4" t="str">
        <f t="shared" si="647"/>
        <v>Sim</v>
      </c>
      <c r="AD3412" s="4" t="str">
        <f t="shared" si="648"/>
        <v>Não</v>
      </c>
      <c r="AE3412" s="30" t="str">
        <f t="shared" si="649"/>
        <v>Não</v>
      </c>
    </row>
    <row r="3413" spans="1:31" x14ac:dyDescent="0.25">
      <c r="A3413" s="23">
        <v>520470</v>
      </c>
      <c r="B3413" s="27">
        <f>IFERROR(VLOOKUP(A3413,[1]Monitoramento_Base_somente_disp!$A:$L,5,FALSE),0)</f>
        <v>13597</v>
      </c>
      <c r="C3413" s="20">
        <f>IFERROR(VLOOKUP(A3413,[1]Monitoramento_Base_somente_disp!$A:$L,6,FALSE),0)</f>
        <v>2589278</v>
      </c>
      <c r="D3413" s="20">
        <f>IFERROR(VLOOKUP(A3413,[1]Monitoramento_Base_somente_disp!$A:$L,7,FALSE),0)</f>
        <v>849</v>
      </c>
      <c r="E3413" s="20">
        <f>IFERROR(VLOOKUP(A3413,[1]Monitoramento_Base_somente_disp!$A:$L,8,FALSE),0)</f>
        <v>1195500</v>
      </c>
      <c r="F3413" s="20">
        <f>IFERROR(VLOOKUP(A3413,[1]Monitoramento_Base_somente_disp!$A:$L,9,FALSE),0)</f>
        <v>0</v>
      </c>
      <c r="G3413" s="28">
        <f>IFERROR(VLOOKUP(A3413,[1]Monitoramento_Base_somente_disp!$A:$L,10,FALSE),0)</f>
        <v>0</v>
      </c>
      <c r="H3413" s="27">
        <f>IFERROR(VLOOKUP(A3413,[2]webService!$A:$I,4,FALSE),0)</f>
        <v>0</v>
      </c>
      <c r="I3413" s="20">
        <f>IFERROR(VLOOKUP(A3413,[2]webService!$A:$II,5,FALSE),0)</f>
        <v>0</v>
      </c>
      <c r="J3413" s="20">
        <f>IFERROR(VLOOKUP(A3413,[2]webService!$A:$I,6,FALSE),0)</f>
        <v>0</v>
      </c>
      <c r="K3413" s="20">
        <f>IFERROR(VLOOKUP(A3413,[2]webService!$A:$I,7,FALSE),0)</f>
        <v>0</v>
      </c>
      <c r="L3413" s="20">
        <f>IFERROR(VLOOKUP(A3413,[2]webService!$A:$I,8,FALSE),0)</f>
        <v>0</v>
      </c>
      <c r="M3413" s="28">
        <f>IFERROR(VLOOKUP(A3413,[2]webService!$A:$I,9,FALSE),0)</f>
        <v>0</v>
      </c>
      <c r="N3413" s="27">
        <f>IFERROR(VLOOKUP(A3413,[3]soaBnafar!$A:$G,2,FALSE),0)</f>
        <v>0</v>
      </c>
      <c r="O3413" s="20">
        <f>IFERROR(VLOOKUP(A3413,[3]soaBnafar!$A:$H,3,FALSE),0)</f>
        <v>0</v>
      </c>
      <c r="P3413" s="20">
        <f>IFERROR(VLOOKUP(A3413,[3]soaBnafar!$A:$G,4,FALSE),0)</f>
        <v>0</v>
      </c>
      <c r="Q3413" s="20">
        <f>IFERROR(VLOOKUP(A3413,[3]soaBnafar!$A:$G,5,FALSE),0)</f>
        <v>0</v>
      </c>
      <c r="R3413" s="20">
        <f>IFERROR(VLOOKUP(A3413,[3]soaBnafar!$A:$G,6,FALSE),0)</f>
        <v>0</v>
      </c>
      <c r="S3413" s="20">
        <f>IFERROR(VLOOKUP(A3413,[3]soaBnafar!$A:$G,7,FALSE),0)</f>
        <v>0</v>
      </c>
      <c r="T3413" s="32">
        <f t="shared" si="638"/>
        <v>13597</v>
      </c>
      <c r="U3413" s="21">
        <f t="shared" si="639"/>
        <v>2589278</v>
      </c>
      <c r="V3413" s="21">
        <f t="shared" si="640"/>
        <v>849</v>
      </c>
      <c r="W3413" s="21">
        <f t="shared" si="641"/>
        <v>1195500</v>
      </c>
      <c r="X3413" s="21">
        <f t="shared" si="642"/>
        <v>0</v>
      </c>
      <c r="Y3413" s="33">
        <f t="shared" si="643"/>
        <v>0</v>
      </c>
      <c r="Z3413" s="4" t="str">
        <f t="shared" si="644"/>
        <v>Sim</v>
      </c>
      <c r="AA3413" s="4" t="str">
        <f t="shared" si="645"/>
        <v>Sim</v>
      </c>
      <c r="AB3413" s="4" t="str">
        <f t="shared" si="646"/>
        <v>Sim</v>
      </c>
      <c r="AC3413" s="4" t="str">
        <f t="shared" si="647"/>
        <v>Sim</v>
      </c>
      <c r="AD3413" s="4" t="str">
        <f t="shared" si="648"/>
        <v>Não</v>
      </c>
      <c r="AE3413" s="30" t="str">
        <f t="shared" si="649"/>
        <v>Não</v>
      </c>
    </row>
    <row r="3414" spans="1:31" x14ac:dyDescent="0.25">
      <c r="A3414" s="23">
        <v>520485</v>
      </c>
      <c r="B3414" s="27">
        <f>IFERROR(VLOOKUP(A3414,[1]Monitoramento_Base_somente_disp!$A:$L,5,FALSE),0)</f>
        <v>58518</v>
      </c>
      <c r="C3414" s="20">
        <f>IFERROR(VLOOKUP(A3414,[1]Monitoramento_Base_somente_disp!$A:$L,6,FALSE),0)</f>
        <v>15428577</v>
      </c>
      <c r="D3414" s="20">
        <f>IFERROR(VLOOKUP(A3414,[1]Monitoramento_Base_somente_disp!$A:$L,7,FALSE),0)</f>
        <v>35084</v>
      </c>
      <c r="E3414" s="20">
        <f>IFERROR(VLOOKUP(A3414,[1]Monitoramento_Base_somente_disp!$A:$L,8,FALSE),0)</f>
        <v>7388381</v>
      </c>
      <c r="F3414" s="20">
        <f>IFERROR(VLOOKUP(A3414,[1]Monitoramento_Base_somente_disp!$A:$L,9,FALSE),0)</f>
        <v>0</v>
      </c>
      <c r="G3414" s="28">
        <f>IFERROR(VLOOKUP(A3414,[1]Monitoramento_Base_somente_disp!$A:$L,10,FALSE),0)</f>
        <v>0</v>
      </c>
      <c r="H3414" s="27">
        <f>IFERROR(VLOOKUP(A3414,[2]webService!$A:$I,4,FALSE),0)</f>
        <v>0</v>
      </c>
      <c r="I3414" s="20">
        <f>IFERROR(VLOOKUP(A3414,[2]webService!$A:$II,5,FALSE),0)</f>
        <v>0</v>
      </c>
      <c r="J3414" s="20">
        <f>IFERROR(VLOOKUP(A3414,[2]webService!$A:$I,6,FALSE),0)</f>
        <v>0</v>
      </c>
      <c r="K3414" s="20">
        <f>IFERROR(VLOOKUP(A3414,[2]webService!$A:$I,7,FALSE),0)</f>
        <v>0</v>
      </c>
      <c r="L3414" s="20">
        <f>IFERROR(VLOOKUP(A3414,[2]webService!$A:$I,8,FALSE),0)</f>
        <v>0</v>
      </c>
      <c r="M3414" s="28">
        <f>IFERROR(VLOOKUP(A3414,[2]webService!$A:$I,9,FALSE),0)</f>
        <v>0</v>
      </c>
      <c r="N3414" s="27">
        <f>IFERROR(VLOOKUP(A3414,[3]soaBnafar!$A:$G,2,FALSE),0)</f>
        <v>0</v>
      </c>
      <c r="O3414" s="20">
        <f>IFERROR(VLOOKUP(A3414,[3]soaBnafar!$A:$H,3,FALSE),0)</f>
        <v>0</v>
      </c>
      <c r="P3414" s="20">
        <f>IFERROR(VLOOKUP(A3414,[3]soaBnafar!$A:$G,4,FALSE),0)</f>
        <v>0</v>
      </c>
      <c r="Q3414" s="20">
        <f>IFERROR(VLOOKUP(A3414,[3]soaBnafar!$A:$G,5,FALSE),0)</f>
        <v>0</v>
      </c>
      <c r="R3414" s="20">
        <f>IFERROR(VLOOKUP(A3414,[3]soaBnafar!$A:$G,6,FALSE),0)</f>
        <v>0</v>
      </c>
      <c r="S3414" s="20">
        <f>IFERROR(VLOOKUP(A3414,[3]soaBnafar!$A:$G,7,FALSE),0)</f>
        <v>0</v>
      </c>
      <c r="T3414" s="32">
        <f t="shared" si="638"/>
        <v>58518</v>
      </c>
      <c r="U3414" s="21">
        <f t="shared" si="639"/>
        <v>15428577</v>
      </c>
      <c r="V3414" s="21">
        <f t="shared" si="640"/>
        <v>35084</v>
      </c>
      <c r="W3414" s="21">
        <f t="shared" si="641"/>
        <v>7388381</v>
      </c>
      <c r="X3414" s="21">
        <f t="shared" si="642"/>
        <v>0</v>
      </c>
      <c r="Y3414" s="33">
        <f t="shared" si="643"/>
        <v>0</v>
      </c>
      <c r="Z3414" s="4" t="str">
        <f t="shared" si="644"/>
        <v>Sim</v>
      </c>
      <c r="AA3414" s="4" t="str">
        <f t="shared" si="645"/>
        <v>Sim</v>
      </c>
      <c r="AB3414" s="4" t="str">
        <f t="shared" si="646"/>
        <v>Sim</v>
      </c>
      <c r="AC3414" s="4" t="str">
        <f t="shared" si="647"/>
        <v>Sim</v>
      </c>
      <c r="AD3414" s="4" t="str">
        <f t="shared" si="648"/>
        <v>Não</v>
      </c>
      <c r="AE3414" s="30" t="str">
        <f t="shared" si="649"/>
        <v>Não</v>
      </c>
    </row>
    <row r="3415" spans="1:31" x14ac:dyDescent="0.25">
      <c r="A3415" s="23">
        <v>520490</v>
      </c>
      <c r="B3415" s="27">
        <f>IFERROR(VLOOKUP(A3415,[1]Monitoramento_Base_somente_disp!$A:$L,5,FALSE),0)</f>
        <v>32588</v>
      </c>
      <c r="C3415" s="20">
        <f>IFERROR(VLOOKUP(A3415,[1]Monitoramento_Base_somente_disp!$A:$L,6,FALSE),0)</f>
        <v>9244824</v>
      </c>
      <c r="D3415" s="20">
        <f>IFERROR(VLOOKUP(A3415,[1]Monitoramento_Base_somente_disp!$A:$L,7,FALSE),0)</f>
        <v>20423</v>
      </c>
      <c r="E3415" s="20">
        <f>IFERROR(VLOOKUP(A3415,[1]Monitoramento_Base_somente_disp!$A:$L,8,FALSE),0)</f>
        <v>4842287</v>
      </c>
      <c r="F3415" s="20">
        <f>IFERROR(VLOOKUP(A3415,[1]Monitoramento_Base_somente_disp!$A:$L,9,FALSE),0)</f>
        <v>0</v>
      </c>
      <c r="G3415" s="28">
        <f>IFERROR(VLOOKUP(A3415,[1]Monitoramento_Base_somente_disp!$A:$L,10,FALSE),0)</f>
        <v>0</v>
      </c>
      <c r="H3415" s="27">
        <f>IFERROR(VLOOKUP(A3415,[2]webService!$A:$I,4,FALSE),0)</f>
        <v>0</v>
      </c>
      <c r="I3415" s="20">
        <f>IFERROR(VLOOKUP(A3415,[2]webService!$A:$II,5,FALSE),0)</f>
        <v>0</v>
      </c>
      <c r="J3415" s="20">
        <f>IFERROR(VLOOKUP(A3415,[2]webService!$A:$I,6,FALSE),0)</f>
        <v>0</v>
      </c>
      <c r="K3415" s="20">
        <f>IFERROR(VLOOKUP(A3415,[2]webService!$A:$I,7,FALSE),0)</f>
        <v>0</v>
      </c>
      <c r="L3415" s="20">
        <f>IFERROR(VLOOKUP(A3415,[2]webService!$A:$I,8,FALSE),0)</f>
        <v>0</v>
      </c>
      <c r="M3415" s="28">
        <f>IFERROR(VLOOKUP(A3415,[2]webService!$A:$I,9,FALSE),0)</f>
        <v>0</v>
      </c>
      <c r="N3415" s="27">
        <f>IFERROR(VLOOKUP(A3415,[3]soaBnafar!$A:$G,2,FALSE),0)</f>
        <v>0</v>
      </c>
      <c r="O3415" s="20">
        <f>IFERROR(VLOOKUP(A3415,[3]soaBnafar!$A:$H,3,FALSE),0)</f>
        <v>0</v>
      </c>
      <c r="P3415" s="20">
        <f>IFERROR(VLOOKUP(A3415,[3]soaBnafar!$A:$G,4,FALSE),0)</f>
        <v>0</v>
      </c>
      <c r="Q3415" s="20">
        <f>IFERROR(VLOOKUP(A3415,[3]soaBnafar!$A:$G,5,FALSE),0)</f>
        <v>0</v>
      </c>
      <c r="R3415" s="20">
        <f>IFERROR(VLOOKUP(A3415,[3]soaBnafar!$A:$G,6,FALSE),0)</f>
        <v>0</v>
      </c>
      <c r="S3415" s="20">
        <f>IFERROR(VLOOKUP(A3415,[3]soaBnafar!$A:$G,7,FALSE),0)</f>
        <v>0</v>
      </c>
      <c r="T3415" s="32">
        <f t="shared" si="638"/>
        <v>32588</v>
      </c>
      <c r="U3415" s="21">
        <f t="shared" si="639"/>
        <v>9244824</v>
      </c>
      <c r="V3415" s="21">
        <f t="shared" si="640"/>
        <v>20423</v>
      </c>
      <c r="W3415" s="21">
        <f t="shared" si="641"/>
        <v>4842287</v>
      </c>
      <c r="X3415" s="21">
        <f t="shared" si="642"/>
        <v>0</v>
      </c>
      <c r="Y3415" s="33">
        <f t="shared" si="643"/>
        <v>0</v>
      </c>
      <c r="Z3415" s="4" t="str">
        <f t="shared" si="644"/>
        <v>Sim</v>
      </c>
      <c r="AA3415" s="4" t="str">
        <f t="shared" si="645"/>
        <v>Sim</v>
      </c>
      <c r="AB3415" s="4" t="str">
        <f t="shared" si="646"/>
        <v>Sim</v>
      </c>
      <c r="AC3415" s="4" t="str">
        <f t="shared" si="647"/>
        <v>Sim</v>
      </c>
      <c r="AD3415" s="4" t="str">
        <f t="shared" si="648"/>
        <v>Não</v>
      </c>
      <c r="AE3415" s="30" t="str">
        <f t="shared" si="649"/>
        <v>Não</v>
      </c>
    </row>
    <row r="3416" spans="1:31" x14ac:dyDescent="0.25">
      <c r="A3416" s="23">
        <v>520495</v>
      </c>
      <c r="B3416" s="27">
        <f>IFERROR(VLOOKUP(A3416,[1]Monitoramento_Base_somente_disp!$A:$L,5,FALSE),0)</f>
        <v>0</v>
      </c>
      <c r="C3416" s="20">
        <f>IFERROR(VLOOKUP(A3416,[1]Monitoramento_Base_somente_disp!$A:$L,6,FALSE),0)</f>
        <v>108360</v>
      </c>
      <c r="D3416" s="20">
        <f>IFERROR(VLOOKUP(A3416,[1]Monitoramento_Base_somente_disp!$A:$L,7,FALSE),0)</f>
        <v>0</v>
      </c>
      <c r="E3416" s="20">
        <f>IFERROR(VLOOKUP(A3416,[1]Monitoramento_Base_somente_disp!$A:$L,8,FALSE),0)</f>
        <v>54180</v>
      </c>
      <c r="F3416" s="20">
        <f>IFERROR(VLOOKUP(A3416,[1]Monitoramento_Base_somente_disp!$A:$L,9,FALSE),0)</f>
        <v>0</v>
      </c>
      <c r="G3416" s="28">
        <f>IFERROR(VLOOKUP(A3416,[1]Monitoramento_Base_somente_disp!$A:$L,10,FALSE),0)</f>
        <v>0</v>
      </c>
      <c r="H3416" s="27">
        <f>IFERROR(VLOOKUP(A3416,[2]webService!$A:$I,4,FALSE),0)</f>
        <v>0</v>
      </c>
      <c r="I3416" s="20">
        <f>IFERROR(VLOOKUP(A3416,[2]webService!$A:$II,5,FALSE),0)</f>
        <v>0</v>
      </c>
      <c r="J3416" s="20">
        <f>IFERROR(VLOOKUP(A3416,[2]webService!$A:$I,6,FALSE),0)</f>
        <v>0</v>
      </c>
      <c r="K3416" s="20">
        <f>IFERROR(VLOOKUP(A3416,[2]webService!$A:$I,7,FALSE),0)</f>
        <v>0</v>
      </c>
      <c r="L3416" s="20">
        <f>IFERROR(VLOOKUP(A3416,[2]webService!$A:$I,8,FALSE),0)</f>
        <v>0</v>
      </c>
      <c r="M3416" s="28">
        <f>IFERROR(VLOOKUP(A3416,[2]webService!$A:$I,9,FALSE),0)</f>
        <v>0</v>
      </c>
      <c r="N3416" s="27">
        <f>IFERROR(VLOOKUP(A3416,[3]soaBnafar!$A:$G,2,FALSE),0)</f>
        <v>0</v>
      </c>
      <c r="O3416" s="20">
        <f>IFERROR(VLOOKUP(A3416,[3]soaBnafar!$A:$H,3,FALSE),0)</f>
        <v>0</v>
      </c>
      <c r="P3416" s="20">
        <f>IFERROR(VLOOKUP(A3416,[3]soaBnafar!$A:$G,4,FALSE),0)</f>
        <v>0</v>
      </c>
      <c r="Q3416" s="20">
        <f>IFERROR(VLOOKUP(A3416,[3]soaBnafar!$A:$G,5,FALSE),0)</f>
        <v>0</v>
      </c>
      <c r="R3416" s="20">
        <f>IFERROR(VLOOKUP(A3416,[3]soaBnafar!$A:$G,6,FALSE),0)</f>
        <v>0</v>
      </c>
      <c r="S3416" s="20">
        <f>IFERROR(VLOOKUP(A3416,[3]soaBnafar!$A:$G,7,FALSE),0)</f>
        <v>0</v>
      </c>
      <c r="T3416" s="32">
        <f t="shared" si="638"/>
        <v>0</v>
      </c>
      <c r="U3416" s="21">
        <f t="shared" si="639"/>
        <v>108360</v>
      </c>
      <c r="V3416" s="21">
        <f t="shared" si="640"/>
        <v>0</v>
      </c>
      <c r="W3416" s="21">
        <f t="shared" si="641"/>
        <v>54180</v>
      </c>
      <c r="X3416" s="21">
        <f t="shared" si="642"/>
        <v>0</v>
      </c>
      <c r="Y3416" s="33">
        <f t="shared" si="643"/>
        <v>0</v>
      </c>
      <c r="Z3416" s="4" t="str">
        <f t="shared" si="644"/>
        <v>Não</v>
      </c>
      <c r="AA3416" s="4" t="str">
        <f t="shared" si="645"/>
        <v>Sim</v>
      </c>
      <c r="AB3416" s="4" t="str">
        <f t="shared" si="646"/>
        <v>Não</v>
      </c>
      <c r="AC3416" s="4" t="str">
        <f t="shared" si="647"/>
        <v>Sim</v>
      </c>
      <c r="AD3416" s="4" t="str">
        <f t="shared" si="648"/>
        <v>Não</v>
      </c>
      <c r="AE3416" s="30" t="str">
        <f t="shared" si="649"/>
        <v>Não</v>
      </c>
    </row>
    <row r="3417" spans="1:31" x14ac:dyDescent="0.25">
      <c r="A3417" s="23">
        <v>520505</v>
      </c>
      <c r="B3417" s="27">
        <f>IFERROR(VLOOKUP(A3417,[1]Monitoramento_Base_somente_disp!$A:$L,5,FALSE),0)</f>
        <v>1701</v>
      </c>
      <c r="C3417" s="20">
        <f>IFERROR(VLOOKUP(A3417,[1]Monitoramento_Base_somente_disp!$A:$L,6,FALSE),0)</f>
        <v>5019984</v>
      </c>
      <c r="D3417" s="20">
        <f>IFERROR(VLOOKUP(A3417,[1]Monitoramento_Base_somente_disp!$A:$L,7,FALSE),0)</f>
        <v>142</v>
      </c>
      <c r="E3417" s="20">
        <f>IFERROR(VLOOKUP(A3417,[1]Monitoramento_Base_somente_disp!$A:$L,8,FALSE),0)</f>
        <v>2496956</v>
      </c>
      <c r="F3417" s="20">
        <f>IFERROR(VLOOKUP(A3417,[1]Monitoramento_Base_somente_disp!$A:$L,9,FALSE),0)</f>
        <v>0</v>
      </c>
      <c r="G3417" s="28">
        <f>IFERROR(VLOOKUP(A3417,[1]Monitoramento_Base_somente_disp!$A:$L,10,FALSE),0)</f>
        <v>0</v>
      </c>
      <c r="H3417" s="27">
        <f>IFERROR(VLOOKUP(A3417,[2]webService!$A:$I,4,FALSE),0)</f>
        <v>0</v>
      </c>
      <c r="I3417" s="20">
        <f>IFERROR(VLOOKUP(A3417,[2]webService!$A:$II,5,FALSE),0)</f>
        <v>0</v>
      </c>
      <c r="J3417" s="20">
        <f>IFERROR(VLOOKUP(A3417,[2]webService!$A:$I,6,FALSE),0)</f>
        <v>0</v>
      </c>
      <c r="K3417" s="20">
        <f>IFERROR(VLOOKUP(A3417,[2]webService!$A:$I,7,FALSE),0)</f>
        <v>0</v>
      </c>
      <c r="L3417" s="20">
        <f>IFERROR(VLOOKUP(A3417,[2]webService!$A:$I,8,FALSE),0)</f>
        <v>0</v>
      </c>
      <c r="M3417" s="28">
        <f>IFERROR(VLOOKUP(A3417,[2]webService!$A:$I,9,FALSE),0)</f>
        <v>0</v>
      </c>
      <c r="N3417" s="27">
        <f>IFERROR(VLOOKUP(A3417,[3]soaBnafar!$A:$G,2,FALSE),0)</f>
        <v>0</v>
      </c>
      <c r="O3417" s="20">
        <f>IFERROR(VLOOKUP(A3417,[3]soaBnafar!$A:$H,3,FALSE),0)</f>
        <v>0</v>
      </c>
      <c r="P3417" s="20">
        <f>IFERROR(VLOOKUP(A3417,[3]soaBnafar!$A:$G,4,FALSE),0)</f>
        <v>0</v>
      </c>
      <c r="Q3417" s="20">
        <f>IFERROR(VLOOKUP(A3417,[3]soaBnafar!$A:$G,5,FALSE),0)</f>
        <v>0</v>
      </c>
      <c r="R3417" s="20">
        <f>IFERROR(VLOOKUP(A3417,[3]soaBnafar!$A:$G,6,FALSE),0)</f>
        <v>0</v>
      </c>
      <c r="S3417" s="20">
        <f>IFERROR(VLOOKUP(A3417,[3]soaBnafar!$A:$G,7,FALSE),0)</f>
        <v>0</v>
      </c>
      <c r="T3417" s="32">
        <f t="shared" si="638"/>
        <v>1701</v>
      </c>
      <c r="U3417" s="21">
        <f t="shared" si="639"/>
        <v>5019984</v>
      </c>
      <c r="V3417" s="21">
        <f t="shared" si="640"/>
        <v>142</v>
      </c>
      <c r="W3417" s="21">
        <f t="shared" si="641"/>
        <v>2496956</v>
      </c>
      <c r="X3417" s="21">
        <f t="shared" si="642"/>
        <v>0</v>
      </c>
      <c r="Y3417" s="33">
        <f t="shared" si="643"/>
        <v>0</v>
      </c>
      <c r="Z3417" s="4" t="str">
        <f t="shared" si="644"/>
        <v>Sim</v>
      </c>
      <c r="AA3417" s="4" t="str">
        <f t="shared" si="645"/>
        <v>Sim</v>
      </c>
      <c r="AB3417" s="4" t="str">
        <f t="shared" si="646"/>
        <v>Sim</v>
      </c>
      <c r="AC3417" s="4" t="str">
        <f t="shared" si="647"/>
        <v>Sim</v>
      </c>
      <c r="AD3417" s="4" t="str">
        <f t="shared" si="648"/>
        <v>Não</v>
      </c>
      <c r="AE3417" s="30" t="str">
        <f t="shared" si="649"/>
        <v>Não</v>
      </c>
    </row>
    <row r="3418" spans="1:31" x14ac:dyDescent="0.25">
      <c r="A3418" s="23">
        <v>520520</v>
      </c>
      <c r="B3418" s="27">
        <f>IFERROR(VLOOKUP(A3418,[1]Monitoramento_Base_somente_disp!$A:$L,5,FALSE),0)</f>
        <v>0</v>
      </c>
      <c r="C3418" s="20">
        <f>IFERROR(VLOOKUP(A3418,[1]Monitoramento_Base_somente_disp!$A:$L,6,FALSE),0)</f>
        <v>750792</v>
      </c>
      <c r="D3418" s="20">
        <f>IFERROR(VLOOKUP(A3418,[1]Monitoramento_Base_somente_disp!$A:$L,7,FALSE),0)</f>
        <v>0</v>
      </c>
      <c r="E3418" s="20">
        <f>IFERROR(VLOOKUP(A3418,[1]Monitoramento_Base_somente_disp!$A:$L,8,FALSE),0)</f>
        <v>375396</v>
      </c>
      <c r="F3418" s="20">
        <f>IFERROR(VLOOKUP(A3418,[1]Monitoramento_Base_somente_disp!$A:$L,9,FALSE),0)</f>
        <v>0</v>
      </c>
      <c r="G3418" s="28">
        <f>IFERROR(VLOOKUP(A3418,[1]Monitoramento_Base_somente_disp!$A:$L,10,FALSE),0)</f>
        <v>0</v>
      </c>
      <c r="H3418" s="27">
        <f>IFERROR(VLOOKUP(A3418,[2]webService!$A:$I,4,FALSE),0)</f>
        <v>0</v>
      </c>
      <c r="I3418" s="20">
        <f>IFERROR(VLOOKUP(A3418,[2]webService!$A:$II,5,FALSE),0)</f>
        <v>0</v>
      </c>
      <c r="J3418" s="20">
        <f>IFERROR(VLOOKUP(A3418,[2]webService!$A:$I,6,FALSE),0)</f>
        <v>0</v>
      </c>
      <c r="K3418" s="20">
        <f>IFERROR(VLOOKUP(A3418,[2]webService!$A:$I,7,FALSE),0)</f>
        <v>0</v>
      </c>
      <c r="L3418" s="20">
        <f>IFERROR(VLOOKUP(A3418,[2]webService!$A:$I,8,FALSE),0)</f>
        <v>0</v>
      </c>
      <c r="M3418" s="28">
        <f>IFERROR(VLOOKUP(A3418,[2]webService!$A:$I,9,FALSE),0)</f>
        <v>0</v>
      </c>
      <c r="N3418" s="27">
        <f>IFERROR(VLOOKUP(A3418,[3]soaBnafar!$A:$G,2,FALSE),0)</f>
        <v>0</v>
      </c>
      <c r="O3418" s="20">
        <f>IFERROR(VLOOKUP(A3418,[3]soaBnafar!$A:$H,3,FALSE),0)</f>
        <v>0</v>
      </c>
      <c r="P3418" s="20">
        <f>IFERROR(VLOOKUP(A3418,[3]soaBnafar!$A:$G,4,FALSE),0)</f>
        <v>0</v>
      </c>
      <c r="Q3418" s="20">
        <f>IFERROR(VLOOKUP(A3418,[3]soaBnafar!$A:$G,5,FALSE),0)</f>
        <v>0</v>
      </c>
      <c r="R3418" s="20">
        <f>IFERROR(VLOOKUP(A3418,[3]soaBnafar!$A:$G,6,FALSE),0)</f>
        <v>0</v>
      </c>
      <c r="S3418" s="20">
        <f>IFERROR(VLOOKUP(A3418,[3]soaBnafar!$A:$G,7,FALSE),0)</f>
        <v>0</v>
      </c>
      <c r="T3418" s="32">
        <f t="shared" si="638"/>
        <v>0</v>
      </c>
      <c r="U3418" s="21">
        <f t="shared" si="639"/>
        <v>750792</v>
      </c>
      <c r="V3418" s="21">
        <f t="shared" si="640"/>
        <v>0</v>
      </c>
      <c r="W3418" s="21">
        <f t="shared" si="641"/>
        <v>375396</v>
      </c>
      <c r="X3418" s="21">
        <f t="shared" si="642"/>
        <v>0</v>
      </c>
      <c r="Y3418" s="33">
        <f t="shared" si="643"/>
        <v>0</v>
      </c>
      <c r="Z3418" s="4" t="str">
        <f t="shared" si="644"/>
        <v>Não</v>
      </c>
      <c r="AA3418" s="4" t="str">
        <f t="shared" si="645"/>
        <v>Sim</v>
      </c>
      <c r="AB3418" s="4" t="str">
        <f t="shared" si="646"/>
        <v>Não</v>
      </c>
      <c r="AC3418" s="4" t="str">
        <f t="shared" si="647"/>
        <v>Sim</v>
      </c>
      <c r="AD3418" s="4" t="str">
        <f t="shared" si="648"/>
        <v>Não</v>
      </c>
      <c r="AE3418" s="30" t="str">
        <f t="shared" si="649"/>
        <v>Não</v>
      </c>
    </row>
    <row r="3419" spans="1:31" x14ac:dyDescent="0.25">
      <c r="A3419" s="23">
        <v>520530</v>
      </c>
      <c r="B3419" s="27">
        <f>IFERROR(VLOOKUP(A3419,[1]Monitoramento_Base_somente_disp!$A:$L,5,FALSE),0)</f>
        <v>29414</v>
      </c>
      <c r="C3419" s="20">
        <f>IFERROR(VLOOKUP(A3419,[1]Monitoramento_Base_somente_disp!$A:$L,6,FALSE),0)</f>
        <v>16796478</v>
      </c>
      <c r="D3419" s="20">
        <f>IFERROR(VLOOKUP(A3419,[1]Monitoramento_Base_somente_disp!$A:$L,7,FALSE),0)</f>
        <v>13960</v>
      </c>
      <c r="E3419" s="20">
        <f>IFERROR(VLOOKUP(A3419,[1]Monitoramento_Base_somente_disp!$A:$L,8,FALSE),0)</f>
        <v>8450719</v>
      </c>
      <c r="F3419" s="20">
        <f>IFERROR(VLOOKUP(A3419,[1]Monitoramento_Base_somente_disp!$A:$L,9,FALSE),0)</f>
        <v>0</v>
      </c>
      <c r="G3419" s="28">
        <f>IFERROR(VLOOKUP(A3419,[1]Monitoramento_Base_somente_disp!$A:$L,10,FALSE),0)</f>
        <v>0</v>
      </c>
      <c r="H3419" s="27">
        <f>IFERROR(VLOOKUP(A3419,[2]webService!$A:$I,4,FALSE),0)</f>
        <v>0</v>
      </c>
      <c r="I3419" s="20">
        <f>IFERROR(VLOOKUP(A3419,[2]webService!$A:$II,5,FALSE),0)</f>
        <v>0</v>
      </c>
      <c r="J3419" s="20">
        <f>IFERROR(VLOOKUP(A3419,[2]webService!$A:$I,6,FALSE),0)</f>
        <v>0</v>
      </c>
      <c r="K3419" s="20">
        <f>IFERROR(VLOOKUP(A3419,[2]webService!$A:$I,7,FALSE),0)</f>
        <v>0</v>
      </c>
      <c r="L3419" s="20">
        <f>IFERROR(VLOOKUP(A3419,[2]webService!$A:$I,8,FALSE),0)</f>
        <v>0</v>
      </c>
      <c r="M3419" s="28">
        <f>IFERROR(VLOOKUP(A3419,[2]webService!$A:$I,9,FALSE),0)</f>
        <v>0</v>
      </c>
      <c r="N3419" s="27">
        <f>IFERROR(VLOOKUP(A3419,[3]soaBnafar!$A:$G,2,FALSE),0)</f>
        <v>0</v>
      </c>
      <c r="O3419" s="20">
        <f>IFERROR(VLOOKUP(A3419,[3]soaBnafar!$A:$H,3,FALSE),0)</f>
        <v>0</v>
      </c>
      <c r="P3419" s="20">
        <f>IFERROR(VLOOKUP(A3419,[3]soaBnafar!$A:$G,4,FALSE),0)</f>
        <v>0</v>
      </c>
      <c r="Q3419" s="20">
        <f>IFERROR(VLOOKUP(A3419,[3]soaBnafar!$A:$G,5,FALSE),0)</f>
        <v>0</v>
      </c>
      <c r="R3419" s="20">
        <f>IFERROR(VLOOKUP(A3419,[3]soaBnafar!$A:$G,6,FALSE),0)</f>
        <v>0</v>
      </c>
      <c r="S3419" s="20">
        <f>IFERROR(VLOOKUP(A3419,[3]soaBnafar!$A:$G,7,FALSE),0)</f>
        <v>0</v>
      </c>
      <c r="T3419" s="32">
        <f t="shared" si="638"/>
        <v>29414</v>
      </c>
      <c r="U3419" s="21">
        <f t="shared" si="639"/>
        <v>16796478</v>
      </c>
      <c r="V3419" s="21">
        <f t="shared" si="640"/>
        <v>13960</v>
      </c>
      <c r="W3419" s="21">
        <f t="shared" si="641"/>
        <v>8450719</v>
      </c>
      <c r="X3419" s="21">
        <f t="shared" si="642"/>
        <v>0</v>
      </c>
      <c r="Y3419" s="33">
        <f t="shared" si="643"/>
        <v>0</v>
      </c>
      <c r="Z3419" s="4" t="str">
        <f t="shared" si="644"/>
        <v>Sim</v>
      </c>
      <c r="AA3419" s="4" t="str">
        <f t="shared" si="645"/>
        <v>Sim</v>
      </c>
      <c r="AB3419" s="4" t="str">
        <f t="shared" si="646"/>
        <v>Sim</v>
      </c>
      <c r="AC3419" s="4" t="str">
        <f t="shared" si="647"/>
        <v>Sim</v>
      </c>
      <c r="AD3419" s="4" t="str">
        <f t="shared" si="648"/>
        <v>Não</v>
      </c>
      <c r="AE3419" s="30" t="str">
        <f t="shared" si="649"/>
        <v>Não</v>
      </c>
    </row>
    <row r="3420" spans="1:31" x14ac:dyDescent="0.25">
      <c r="A3420" s="23">
        <v>520549</v>
      </c>
      <c r="B3420" s="27">
        <f>IFERROR(VLOOKUP(A3420,[1]Monitoramento_Base_somente_disp!$A:$L,5,FALSE),0)</f>
        <v>0</v>
      </c>
      <c r="C3420" s="20">
        <f>IFERROR(VLOOKUP(A3420,[1]Monitoramento_Base_somente_disp!$A:$L,6,FALSE),0)</f>
        <v>0</v>
      </c>
      <c r="D3420" s="20">
        <f>IFERROR(VLOOKUP(A3420,[1]Monitoramento_Base_somente_disp!$A:$L,7,FALSE),0)</f>
        <v>0</v>
      </c>
      <c r="E3420" s="20">
        <f>IFERROR(VLOOKUP(A3420,[1]Monitoramento_Base_somente_disp!$A:$L,8,FALSE),0)</f>
        <v>0</v>
      </c>
      <c r="F3420" s="20">
        <f>IFERROR(VLOOKUP(A3420,[1]Monitoramento_Base_somente_disp!$A:$L,9,FALSE),0)</f>
        <v>0</v>
      </c>
      <c r="G3420" s="28">
        <f>IFERROR(VLOOKUP(A3420,[1]Monitoramento_Base_somente_disp!$A:$L,10,FALSE),0)</f>
        <v>0</v>
      </c>
      <c r="H3420" s="27">
        <f>IFERROR(VLOOKUP(A3420,[2]webService!$A:$I,4,FALSE),0)</f>
        <v>0</v>
      </c>
      <c r="I3420" s="20">
        <f>IFERROR(VLOOKUP(A3420,[2]webService!$A:$II,5,FALSE),0)</f>
        <v>0</v>
      </c>
      <c r="J3420" s="20">
        <f>IFERROR(VLOOKUP(A3420,[2]webService!$A:$I,6,FALSE),0)</f>
        <v>0</v>
      </c>
      <c r="K3420" s="20">
        <f>IFERROR(VLOOKUP(A3420,[2]webService!$A:$I,7,FALSE),0)</f>
        <v>0</v>
      </c>
      <c r="L3420" s="20">
        <f>IFERROR(VLOOKUP(A3420,[2]webService!$A:$I,8,FALSE),0)</f>
        <v>0</v>
      </c>
      <c r="M3420" s="28">
        <f>IFERROR(VLOOKUP(A3420,[2]webService!$A:$I,9,FALSE),0)</f>
        <v>0</v>
      </c>
      <c r="N3420" s="27">
        <f>IFERROR(VLOOKUP(A3420,[3]soaBnafar!$A:$G,2,FALSE),0)</f>
        <v>0</v>
      </c>
      <c r="O3420" s="20">
        <f>IFERROR(VLOOKUP(A3420,[3]soaBnafar!$A:$H,3,FALSE),0)</f>
        <v>0</v>
      </c>
      <c r="P3420" s="20">
        <f>IFERROR(VLOOKUP(A3420,[3]soaBnafar!$A:$G,4,FALSE),0)</f>
        <v>0</v>
      </c>
      <c r="Q3420" s="20">
        <f>IFERROR(VLOOKUP(A3420,[3]soaBnafar!$A:$G,5,FALSE),0)</f>
        <v>0</v>
      </c>
      <c r="R3420" s="20">
        <f>IFERROR(VLOOKUP(A3420,[3]soaBnafar!$A:$G,6,FALSE),0)</f>
        <v>0</v>
      </c>
      <c r="S3420" s="20">
        <f>IFERROR(VLOOKUP(A3420,[3]soaBnafar!$A:$G,7,FALSE),0)</f>
        <v>0</v>
      </c>
      <c r="T3420" s="32">
        <f t="shared" si="638"/>
        <v>0</v>
      </c>
      <c r="U3420" s="21">
        <f t="shared" si="639"/>
        <v>0</v>
      </c>
      <c r="V3420" s="21">
        <f t="shared" si="640"/>
        <v>0</v>
      </c>
      <c r="W3420" s="21">
        <f t="shared" si="641"/>
        <v>0</v>
      </c>
      <c r="X3420" s="21">
        <f t="shared" si="642"/>
        <v>0</v>
      </c>
      <c r="Y3420" s="33">
        <f t="shared" si="643"/>
        <v>0</v>
      </c>
      <c r="Z3420" s="4" t="str">
        <f t="shared" si="644"/>
        <v>Não</v>
      </c>
      <c r="AA3420" s="4" t="str">
        <f t="shared" si="645"/>
        <v>Não</v>
      </c>
      <c r="AB3420" s="4" t="str">
        <f t="shared" si="646"/>
        <v>Não</v>
      </c>
      <c r="AC3420" s="4" t="str">
        <f t="shared" si="647"/>
        <v>Não</v>
      </c>
      <c r="AD3420" s="4" t="str">
        <f t="shared" si="648"/>
        <v>Não</v>
      </c>
      <c r="AE3420" s="30" t="str">
        <f t="shared" si="649"/>
        <v>Não</v>
      </c>
    </row>
    <row r="3421" spans="1:31" x14ac:dyDescent="0.25">
      <c r="A3421" s="23">
        <v>520551</v>
      </c>
      <c r="B3421" s="27">
        <f>IFERROR(VLOOKUP(A3421,[1]Monitoramento_Base_somente_disp!$A:$L,5,FALSE),0)</f>
        <v>136695</v>
      </c>
      <c r="C3421" s="20">
        <f>IFERROR(VLOOKUP(A3421,[1]Monitoramento_Base_somente_disp!$A:$L,6,FALSE),0)</f>
        <v>37606409</v>
      </c>
      <c r="D3421" s="20">
        <f>IFERROR(VLOOKUP(A3421,[1]Monitoramento_Base_somente_disp!$A:$L,7,FALSE),0)</f>
        <v>71340</v>
      </c>
      <c r="E3421" s="20">
        <f>IFERROR(VLOOKUP(A3421,[1]Monitoramento_Base_somente_disp!$A:$L,8,FALSE),0)</f>
        <v>22245952</v>
      </c>
      <c r="F3421" s="20">
        <f>IFERROR(VLOOKUP(A3421,[1]Monitoramento_Base_somente_disp!$A:$L,9,FALSE),0)</f>
        <v>0</v>
      </c>
      <c r="G3421" s="28">
        <f>IFERROR(VLOOKUP(A3421,[1]Monitoramento_Base_somente_disp!$A:$L,10,FALSE),0)</f>
        <v>0</v>
      </c>
      <c r="H3421" s="27">
        <f>IFERROR(VLOOKUP(A3421,[2]webService!$A:$I,4,FALSE),0)</f>
        <v>0</v>
      </c>
      <c r="I3421" s="20">
        <f>IFERROR(VLOOKUP(A3421,[2]webService!$A:$II,5,FALSE),0)</f>
        <v>0</v>
      </c>
      <c r="J3421" s="20">
        <f>IFERROR(VLOOKUP(A3421,[2]webService!$A:$I,6,FALSE),0)</f>
        <v>0</v>
      </c>
      <c r="K3421" s="20">
        <f>IFERROR(VLOOKUP(A3421,[2]webService!$A:$I,7,FALSE),0)</f>
        <v>0</v>
      </c>
      <c r="L3421" s="20">
        <f>IFERROR(VLOOKUP(A3421,[2]webService!$A:$I,8,FALSE),0)</f>
        <v>0</v>
      </c>
      <c r="M3421" s="28">
        <f>IFERROR(VLOOKUP(A3421,[2]webService!$A:$I,9,FALSE),0)</f>
        <v>0</v>
      </c>
      <c r="N3421" s="27">
        <f>IFERROR(VLOOKUP(A3421,[3]soaBnafar!$A:$G,2,FALSE),0)</f>
        <v>0</v>
      </c>
      <c r="O3421" s="20">
        <f>IFERROR(VLOOKUP(A3421,[3]soaBnafar!$A:$H,3,FALSE),0)</f>
        <v>0</v>
      </c>
      <c r="P3421" s="20">
        <f>IFERROR(VLOOKUP(A3421,[3]soaBnafar!$A:$G,4,FALSE),0)</f>
        <v>0</v>
      </c>
      <c r="Q3421" s="20">
        <f>IFERROR(VLOOKUP(A3421,[3]soaBnafar!$A:$G,5,FALSE),0)</f>
        <v>0</v>
      </c>
      <c r="R3421" s="20">
        <f>IFERROR(VLOOKUP(A3421,[3]soaBnafar!$A:$G,6,FALSE),0)</f>
        <v>0</v>
      </c>
      <c r="S3421" s="20">
        <f>IFERROR(VLOOKUP(A3421,[3]soaBnafar!$A:$G,7,FALSE),0)</f>
        <v>0</v>
      </c>
      <c r="T3421" s="32">
        <f t="shared" si="638"/>
        <v>136695</v>
      </c>
      <c r="U3421" s="21">
        <f t="shared" si="639"/>
        <v>37606409</v>
      </c>
      <c r="V3421" s="21">
        <f t="shared" si="640"/>
        <v>71340</v>
      </c>
      <c r="W3421" s="21">
        <f t="shared" si="641"/>
        <v>22245952</v>
      </c>
      <c r="X3421" s="21">
        <f t="shared" si="642"/>
        <v>0</v>
      </c>
      <c r="Y3421" s="33">
        <f t="shared" si="643"/>
        <v>0</v>
      </c>
      <c r="Z3421" s="4" t="str">
        <f t="shared" si="644"/>
        <v>Sim</v>
      </c>
      <c r="AA3421" s="4" t="str">
        <f t="shared" si="645"/>
        <v>Sim</v>
      </c>
      <c r="AB3421" s="4" t="str">
        <f t="shared" si="646"/>
        <v>Sim</v>
      </c>
      <c r="AC3421" s="4" t="str">
        <f t="shared" si="647"/>
        <v>Sim</v>
      </c>
      <c r="AD3421" s="4" t="str">
        <f t="shared" si="648"/>
        <v>Não</v>
      </c>
      <c r="AE3421" s="30" t="str">
        <f t="shared" si="649"/>
        <v>Não</v>
      </c>
    </row>
    <row r="3422" spans="1:31" x14ac:dyDescent="0.25">
      <c r="A3422" s="23">
        <v>520552</v>
      </c>
      <c r="B3422" s="27">
        <f>IFERROR(VLOOKUP(A3422,[1]Monitoramento_Base_somente_disp!$A:$L,5,FALSE),0)</f>
        <v>6754</v>
      </c>
      <c r="C3422" s="20">
        <f>IFERROR(VLOOKUP(A3422,[1]Monitoramento_Base_somente_disp!$A:$L,6,FALSE),0)</f>
        <v>788745</v>
      </c>
      <c r="D3422" s="20">
        <f>IFERROR(VLOOKUP(A3422,[1]Monitoramento_Base_somente_disp!$A:$L,7,FALSE),0)</f>
        <v>2553</v>
      </c>
      <c r="E3422" s="20">
        <f>IFERROR(VLOOKUP(A3422,[1]Monitoramento_Base_somente_disp!$A:$L,8,FALSE),0)</f>
        <v>452384</v>
      </c>
      <c r="F3422" s="20">
        <f>IFERROR(VLOOKUP(A3422,[1]Monitoramento_Base_somente_disp!$A:$L,9,FALSE),0)</f>
        <v>0</v>
      </c>
      <c r="G3422" s="28">
        <f>IFERROR(VLOOKUP(A3422,[1]Monitoramento_Base_somente_disp!$A:$L,10,FALSE),0)</f>
        <v>0</v>
      </c>
      <c r="H3422" s="27">
        <f>IFERROR(VLOOKUP(A3422,[2]webService!$A:$I,4,FALSE),0)</f>
        <v>0</v>
      </c>
      <c r="I3422" s="20">
        <f>IFERROR(VLOOKUP(A3422,[2]webService!$A:$II,5,FALSE),0)</f>
        <v>0</v>
      </c>
      <c r="J3422" s="20">
        <f>IFERROR(VLOOKUP(A3422,[2]webService!$A:$I,6,FALSE),0)</f>
        <v>0</v>
      </c>
      <c r="K3422" s="20">
        <f>IFERROR(VLOOKUP(A3422,[2]webService!$A:$I,7,FALSE),0)</f>
        <v>0</v>
      </c>
      <c r="L3422" s="20">
        <f>IFERROR(VLOOKUP(A3422,[2]webService!$A:$I,8,FALSE),0)</f>
        <v>0</v>
      </c>
      <c r="M3422" s="28">
        <f>IFERROR(VLOOKUP(A3422,[2]webService!$A:$I,9,FALSE),0)</f>
        <v>0</v>
      </c>
      <c r="N3422" s="27">
        <f>IFERROR(VLOOKUP(A3422,[3]soaBnafar!$A:$G,2,FALSE),0)</f>
        <v>0</v>
      </c>
      <c r="O3422" s="20">
        <f>IFERROR(VLOOKUP(A3422,[3]soaBnafar!$A:$H,3,FALSE),0)</f>
        <v>0</v>
      </c>
      <c r="P3422" s="20">
        <f>IFERROR(VLOOKUP(A3422,[3]soaBnafar!$A:$G,4,FALSE),0)</f>
        <v>0</v>
      </c>
      <c r="Q3422" s="20">
        <f>IFERROR(VLOOKUP(A3422,[3]soaBnafar!$A:$G,5,FALSE),0)</f>
        <v>0</v>
      </c>
      <c r="R3422" s="20">
        <f>IFERROR(VLOOKUP(A3422,[3]soaBnafar!$A:$G,6,FALSE),0)</f>
        <v>0</v>
      </c>
      <c r="S3422" s="20">
        <f>IFERROR(VLOOKUP(A3422,[3]soaBnafar!$A:$G,7,FALSE),0)</f>
        <v>0</v>
      </c>
      <c r="T3422" s="32">
        <f t="shared" si="638"/>
        <v>6754</v>
      </c>
      <c r="U3422" s="21">
        <f t="shared" si="639"/>
        <v>788745</v>
      </c>
      <c r="V3422" s="21">
        <f t="shared" si="640"/>
        <v>2553</v>
      </c>
      <c r="W3422" s="21">
        <f t="shared" si="641"/>
        <v>452384</v>
      </c>
      <c r="X3422" s="21">
        <f t="shared" si="642"/>
        <v>0</v>
      </c>
      <c r="Y3422" s="33">
        <f t="shared" si="643"/>
        <v>0</v>
      </c>
      <c r="Z3422" s="4" t="str">
        <f t="shared" si="644"/>
        <v>Sim</v>
      </c>
      <c r="AA3422" s="4" t="str">
        <f t="shared" si="645"/>
        <v>Sim</v>
      </c>
      <c r="AB3422" s="4" t="str">
        <f t="shared" si="646"/>
        <v>Sim</v>
      </c>
      <c r="AC3422" s="4" t="str">
        <f t="shared" si="647"/>
        <v>Sim</v>
      </c>
      <c r="AD3422" s="4" t="str">
        <f t="shared" si="648"/>
        <v>Não</v>
      </c>
      <c r="AE3422" s="30" t="str">
        <f t="shared" si="649"/>
        <v>Não</v>
      </c>
    </row>
    <row r="3423" spans="1:31" x14ac:dyDescent="0.25">
      <c r="A3423" s="23">
        <v>520570</v>
      </c>
      <c r="B3423" s="27">
        <f>IFERROR(VLOOKUP(A3423,[1]Monitoramento_Base_somente_disp!$A:$L,5,FALSE),0)</f>
        <v>5822</v>
      </c>
      <c r="C3423" s="20">
        <f>IFERROR(VLOOKUP(A3423,[1]Monitoramento_Base_somente_disp!$A:$L,6,FALSE),0)</f>
        <v>2741554</v>
      </c>
      <c r="D3423" s="20">
        <f>IFERROR(VLOOKUP(A3423,[1]Monitoramento_Base_somente_disp!$A:$L,7,FALSE),0)</f>
        <v>2131</v>
      </c>
      <c r="E3423" s="20">
        <f>IFERROR(VLOOKUP(A3423,[1]Monitoramento_Base_somente_disp!$A:$L,8,FALSE),0)</f>
        <v>1313539</v>
      </c>
      <c r="F3423" s="20">
        <f>IFERROR(VLOOKUP(A3423,[1]Monitoramento_Base_somente_disp!$A:$L,9,FALSE),0)</f>
        <v>0</v>
      </c>
      <c r="G3423" s="28">
        <f>IFERROR(VLOOKUP(A3423,[1]Monitoramento_Base_somente_disp!$A:$L,10,FALSE),0)</f>
        <v>0</v>
      </c>
      <c r="H3423" s="27">
        <f>IFERROR(VLOOKUP(A3423,[2]webService!$A:$I,4,FALSE),0)</f>
        <v>0</v>
      </c>
      <c r="I3423" s="20">
        <f>IFERROR(VLOOKUP(A3423,[2]webService!$A:$II,5,FALSE),0)</f>
        <v>0</v>
      </c>
      <c r="J3423" s="20">
        <f>IFERROR(VLOOKUP(A3423,[2]webService!$A:$I,6,FALSE),0)</f>
        <v>0</v>
      </c>
      <c r="K3423" s="20">
        <f>IFERROR(VLOOKUP(A3423,[2]webService!$A:$I,7,FALSE),0)</f>
        <v>0</v>
      </c>
      <c r="L3423" s="20">
        <f>IFERROR(VLOOKUP(A3423,[2]webService!$A:$I,8,FALSE),0)</f>
        <v>0</v>
      </c>
      <c r="M3423" s="28">
        <f>IFERROR(VLOOKUP(A3423,[2]webService!$A:$I,9,FALSE),0)</f>
        <v>0</v>
      </c>
      <c r="N3423" s="27">
        <f>IFERROR(VLOOKUP(A3423,[3]soaBnafar!$A:$G,2,FALSE),0)</f>
        <v>0</v>
      </c>
      <c r="O3423" s="20">
        <f>IFERROR(VLOOKUP(A3423,[3]soaBnafar!$A:$H,3,FALSE),0)</f>
        <v>0</v>
      </c>
      <c r="P3423" s="20">
        <f>IFERROR(VLOOKUP(A3423,[3]soaBnafar!$A:$G,4,FALSE),0)</f>
        <v>0</v>
      </c>
      <c r="Q3423" s="20">
        <f>IFERROR(VLOOKUP(A3423,[3]soaBnafar!$A:$G,5,FALSE),0)</f>
        <v>0</v>
      </c>
      <c r="R3423" s="20">
        <f>IFERROR(VLOOKUP(A3423,[3]soaBnafar!$A:$G,6,FALSE),0)</f>
        <v>0</v>
      </c>
      <c r="S3423" s="20">
        <f>IFERROR(VLOOKUP(A3423,[3]soaBnafar!$A:$G,7,FALSE),0)</f>
        <v>0</v>
      </c>
      <c r="T3423" s="32">
        <f t="shared" si="638"/>
        <v>5822</v>
      </c>
      <c r="U3423" s="21">
        <f t="shared" si="639"/>
        <v>2741554</v>
      </c>
      <c r="V3423" s="21">
        <f t="shared" si="640"/>
        <v>2131</v>
      </c>
      <c r="W3423" s="21">
        <f t="shared" si="641"/>
        <v>1313539</v>
      </c>
      <c r="X3423" s="21">
        <f t="shared" si="642"/>
        <v>0</v>
      </c>
      <c r="Y3423" s="33">
        <f t="shared" si="643"/>
        <v>0</v>
      </c>
      <c r="Z3423" s="4" t="str">
        <f t="shared" si="644"/>
        <v>Sim</v>
      </c>
      <c r="AA3423" s="4" t="str">
        <f t="shared" si="645"/>
        <v>Sim</v>
      </c>
      <c r="AB3423" s="4" t="str">
        <f t="shared" si="646"/>
        <v>Sim</v>
      </c>
      <c r="AC3423" s="4" t="str">
        <f t="shared" si="647"/>
        <v>Sim</v>
      </c>
      <c r="AD3423" s="4" t="str">
        <f t="shared" si="648"/>
        <v>Não</v>
      </c>
      <c r="AE3423" s="30" t="str">
        <f t="shared" si="649"/>
        <v>Não</v>
      </c>
    </row>
    <row r="3424" spans="1:31" x14ac:dyDescent="0.25">
      <c r="A3424" s="23">
        <v>520580</v>
      </c>
      <c r="B3424" s="27">
        <f>IFERROR(VLOOKUP(A3424,[1]Monitoramento_Base_somente_disp!$A:$L,5,FALSE),0)</f>
        <v>30056</v>
      </c>
      <c r="C3424" s="20">
        <f>IFERROR(VLOOKUP(A3424,[1]Monitoramento_Base_somente_disp!$A:$L,6,FALSE),0)</f>
        <v>26541630</v>
      </c>
      <c r="D3424" s="20">
        <f>IFERROR(VLOOKUP(A3424,[1]Monitoramento_Base_somente_disp!$A:$L,7,FALSE),0)</f>
        <v>18359</v>
      </c>
      <c r="E3424" s="20">
        <f>IFERROR(VLOOKUP(A3424,[1]Monitoramento_Base_somente_disp!$A:$L,8,FALSE),0)</f>
        <v>14864407</v>
      </c>
      <c r="F3424" s="20">
        <f>IFERROR(VLOOKUP(A3424,[1]Monitoramento_Base_somente_disp!$A:$L,9,FALSE),0)</f>
        <v>0</v>
      </c>
      <c r="G3424" s="28">
        <f>IFERROR(VLOOKUP(A3424,[1]Monitoramento_Base_somente_disp!$A:$L,10,FALSE),0)</f>
        <v>0</v>
      </c>
      <c r="H3424" s="27">
        <f>IFERROR(VLOOKUP(A3424,[2]webService!$A:$I,4,FALSE),0)</f>
        <v>0</v>
      </c>
      <c r="I3424" s="20">
        <f>IFERROR(VLOOKUP(A3424,[2]webService!$A:$II,5,FALSE),0)</f>
        <v>0</v>
      </c>
      <c r="J3424" s="20">
        <f>IFERROR(VLOOKUP(A3424,[2]webService!$A:$I,6,FALSE),0)</f>
        <v>0</v>
      </c>
      <c r="K3424" s="20">
        <f>IFERROR(VLOOKUP(A3424,[2]webService!$A:$I,7,FALSE),0)</f>
        <v>0</v>
      </c>
      <c r="L3424" s="20">
        <f>IFERROR(VLOOKUP(A3424,[2]webService!$A:$I,8,FALSE),0)</f>
        <v>0</v>
      </c>
      <c r="M3424" s="28">
        <f>IFERROR(VLOOKUP(A3424,[2]webService!$A:$I,9,FALSE),0)</f>
        <v>0</v>
      </c>
      <c r="N3424" s="27">
        <f>IFERROR(VLOOKUP(A3424,[3]soaBnafar!$A:$G,2,FALSE),0)</f>
        <v>0</v>
      </c>
      <c r="O3424" s="20">
        <f>IFERROR(VLOOKUP(A3424,[3]soaBnafar!$A:$H,3,FALSE),0)</f>
        <v>0</v>
      </c>
      <c r="P3424" s="20">
        <f>IFERROR(VLOOKUP(A3424,[3]soaBnafar!$A:$G,4,FALSE),0)</f>
        <v>0</v>
      </c>
      <c r="Q3424" s="20">
        <f>IFERROR(VLOOKUP(A3424,[3]soaBnafar!$A:$G,5,FALSE),0)</f>
        <v>0</v>
      </c>
      <c r="R3424" s="20">
        <f>IFERROR(VLOOKUP(A3424,[3]soaBnafar!$A:$G,6,FALSE),0)</f>
        <v>0</v>
      </c>
      <c r="S3424" s="20">
        <f>IFERROR(VLOOKUP(A3424,[3]soaBnafar!$A:$G,7,FALSE),0)</f>
        <v>0</v>
      </c>
      <c r="T3424" s="32">
        <f t="shared" si="638"/>
        <v>30056</v>
      </c>
      <c r="U3424" s="21">
        <f t="shared" si="639"/>
        <v>26541630</v>
      </c>
      <c r="V3424" s="21">
        <f t="shared" si="640"/>
        <v>18359</v>
      </c>
      <c r="W3424" s="21">
        <f t="shared" si="641"/>
        <v>14864407</v>
      </c>
      <c r="X3424" s="21">
        <f t="shared" si="642"/>
        <v>0</v>
      </c>
      <c r="Y3424" s="33">
        <f t="shared" si="643"/>
        <v>0</v>
      </c>
      <c r="Z3424" s="4" t="str">
        <f t="shared" si="644"/>
        <v>Sim</v>
      </c>
      <c r="AA3424" s="4" t="str">
        <f t="shared" si="645"/>
        <v>Sim</v>
      </c>
      <c r="AB3424" s="4" t="str">
        <f t="shared" si="646"/>
        <v>Sim</v>
      </c>
      <c r="AC3424" s="4" t="str">
        <f t="shared" si="647"/>
        <v>Sim</v>
      </c>
      <c r="AD3424" s="4" t="str">
        <f t="shared" si="648"/>
        <v>Não</v>
      </c>
      <c r="AE3424" s="30" t="str">
        <f t="shared" si="649"/>
        <v>Não</v>
      </c>
    </row>
    <row r="3425" spans="1:31" x14ac:dyDescent="0.25">
      <c r="A3425" s="23">
        <v>520620</v>
      </c>
      <c r="B3425" s="27">
        <f>IFERROR(VLOOKUP(A3425,[1]Monitoramento_Base_somente_disp!$A:$L,5,FALSE),0)</f>
        <v>128831</v>
      </c>
      <c r="C3425" s="20">
        <f>IFERROR(VLOOKUP(A3425,[1]Monitoramento_Base_somente_disp!$A:$L,6,FALSE),0)</f>
        <v>113875221</v>
      </c>
      <c r="D3425" s="20">
        <f>IFERROR(VLOOKUP(A3425,[1]Monitoramento_Base_somente_disp!$A:$L,7,FALSE),0)</f>
        <v>64476</v>
      </c>
      <c r="E3425" s="20">
        <f>IFERROR(VLOOKUP(A3425,[1]Monitoramento_Base_somente_disp!$A:$L,8,FALSE),0)</f>
        <v>57297622</v>
      </c>
      <c r="F3425" s="20">
        <f>IFERROR(VLOOKUP(A3425,[1]Monitoramento_Base_somente_disp!$A:$L,9,FALSE),0)</f>
        <v>0</v>
      </c>
      <c r="G3425" s="28">
        <f>IFERROR(VLOOKUP(A3425,[1]Monitoramento_Base_somente_disp!$A:$L,10,FALSE),0)</f>
        <v>0</v>
      </c>
      <c r="H3425" s="27">
        <f>IFERROR(VLOOKUP(A3425,[2]webService!$A:$I,4,FALSE),0)</f>
        <v>0</v>
      </c>
      <c r="I3425" s="20">
        <f>IFERROR(VLOOKUP(A3425,[2]webService!$A:$II,5,FALSE),0)</f>
        <v>0</v>
      </c>
      <c r="J3425" s="20">
        <f>IFERROR(VLOOKUP(A3425,[2]webService!$A:$I,6,FALSE),0)</f>
        <v>0</v>
      </c>
      <c r="K3425" s="20">
        <f>IFERROR(VLOOKUP(A3425,[2]webService!$A:$I,7,FALSE),0)</f>
        <v>0</v>
      </c>
      <c r="L3425" s="20">
        <f>IFERROR(VLOOKUP(A3425,[2]webService!$A:$I,8,FALSE),0)</f>
        <v>0</v>
      </c>
      <c r="M3425" s="28">
        <f>IFERROR(VLOOKUP(A3425,[2]webService!$A:$I,9,FALSE),0)</f>
        <v>0</v>
      </c>
      <c r="N3425" s="27">
        <f>IFERROR(VLOOKUP(A3425,[3]soaBnafar!$A:$G,2,FALSE),0)</f>
        <v>0</v>
      </c>
      <c r="O3425" s="20">
        <f>IFERROR(VLOOKUP(A3425,[3]soaBnafar!$A:$H,3,FALSE),0)</f>
        <v>0</v>
      </c>
      <c r="P3425" s="20">
        <f>IFERROR(VLOOKUP(A3425,[3]soaBnafar!$A:$G,4,FALSE),0)</f>
        <v>0</v>
      </c>
      <c r="Q3425" s="20">
        <f>IFERROR(VLOOKUP(A3425,[3]soaBnafar!$A:$G,5,FALSE),0)</f>
        <v>0</v>
      </c>
      <c r="R3425" s="20">
        <f>IFERROR(VLOOKUP(A3425,[3]soaBnafar!$A:$G,6,FALSE),0)</f>
        <v>0</v>
      </c>
      <c r="S3425" s="20">
        <f>IFERROR(VLOOKUP(A3425,[3]soaBnafar!$A:$G,7,FALSE),0)</f>
        <v>0</v>
      </c>
      <c r="T3425" s="32">
        <f t="shared" si="638"/>
        <v>128831</v>
      </c>
      <c r="U3425" s="21">
        <f t="shared" si="639"/>
        <v>113875221</v>
      </c>
      <c r="V3425" s="21">
        <f t="shared" si="640"/>
        <v>64476</v>
      </c>
      <c r="W3425" s="21">
        <f t="shared" si="641"/>
        <v>57297622</v>
      </c>
      <c r="X3425" s="21">
        <f t="shared" si="642"/>
        <v>0</v>
      </c>
      <c r="Y3425" s="33">
        <f t="shared" si="643"/>
        <v>0</v>
      </c>
      <c r="Z3425" s="4" t="str">
        <f t="shared" si="644"/>
        <v>Sim</v>
      </c>
      <c r="AA3425" s="4" t="str">
        <f t="shared" si="645"/>
        <v>Sim</v>
      </c>
      <c r="AB3425" s="4" t="str">
        <f t="shared" si="646"/>
        <v>Sim</v>
      </c>
      <c r="AC3425" s="4" t="str">
        <f t="shared" si="647"/>
        <v>Sim</v>
      </c>
      <c r="AD3425" s="4" t="str">
        <f t="shared" si="648"/>
        <v>Não</v>
      </c>
      <c r="AE3425" s="30" t="str">
        <f t="shared" si="649"/>
        <v>Não</v>
      </c>
    </row>
    <row r="3426" spans="1:31" x14ac:dyDescent="0.25">
      <c r="A3426" s="23">
        <v>520640</v>
      </c>
      <c r="B3426" s="27">
        <f>IFERROR(VLOOKUP(A3426,[1]Monitoramento_Base_somente_disp!$A:$L,5,FALSE),0)</f>
        <v>0</v>
      </c>
      <c r="C3426" s="20">
        <f>IFERROR(VLOOKUP(A3426,[1]Monitoramento_Base_somente_disp!$A:$L,6,FALSE),0)</f>
        <v>0</v>
      </c>
      <c r="D3426" s="20">
        <f>IFERROR(VLOOKUP(A3426,[1]Monitoramento_Base_somente_disp!$A:$L,7,FALSE),0)</f>
        <v>0</v>
      </c>
      <c r="E3426" s="20">
        <f>IFERROR(VLOOKUP(A3426,[1]Monitoramento_Base_somente_disp!$A:$L,8,FALSE),0)</f>
        <v>0</v>
      </c>
      <c r="F3426" s="20">
        <f>IFERROR(VLOOKUP(A3426,[1]Monitoramento_Base_somente_disp!$A:$L,9,FALSE),0)</f>
        <v>0</v>
      </c>
      <c r="G3426" s="28">
        <f>IFERROR(VLOOKUP(A3426,[1]Monitoramento_Base_somente_disp!$A:$L,10,FALSE),0)</f>
        <v>0</v>
      </c>
      <c r="H3426" s="27">
        <f>IFERROR(VLOOKUP(A3426,[2]webService!$A:$I,4,FALSE),0)</f>
        <v>0</v>
      </c>
      <c r="I3426" s="20">
        <f>IFERROR(VLOOKUP(A3426,[2]webService!$A:$II,5,FALSE),0)</f>
        <v>0</v>
      </c>
      <c r="J3426" s="20">
        <f>IFERROR(VLOOKUP(A3426,[2]webService!$A:$I,6,FALSE),0)</f>
        <v>0</v>
      </c>
      <c r="K3426" s="20">
        <f>IFERROR(VLOOKUP(A3426,[2]webService!$A:$I,7,FALSE),0)</f>
        <v>0</v>
      </c>
      <c r="L3426" s="20">
        <f>IFERROR(VLOOKUP(A3426,[2]webService!$A:$I,8,FALSE),0)</f>
        <v>0</v>
      </c>
      <c r="M3426" s="28">
        <f>IFERROR(VLOOKUP(A3426,[2]webService!$A:$I,9,FALSE),0)</f>
        <v>0</v>
      </c>
      <c r="N3426" s="27">
        <f>IFERROR(VLOOKUP(A3426,[3]soaBnafar!$A:$G,2,FALSE),0)</f>
        <v>0</v>
      </c>
      <c r="O3426" s="20">
        <f>IFERROR(VLOOKUP(A3426,[3]soaBnafar!$A:$H,3,FALSE),0)</f>
        <v>0</v>
      </c>
      <c r="P3426" s="20">
        <f>IFERROR(VLOOKUP(A3426,[3]soaBnafar!$A:$G,4,FALSE),0)</f>
        <v>0</v>
      </c>
      <c r="Q3426" s="20">
        <f>IFERROR(VLOOKUP(A3426,[3]soaBnafar!$A:$G,5,FALSE),0)</f>
        <v>0</v>
      </c>
      <c r="R3426" s="20">
        <f>IFERROR(VLOOKUP(A3426,[3]soaBnafar!$A:$G,6,FALSE),0)</f>
        <v>0</v>
      </c>
      <c r="S3426" s="20">
        <f>IFERROR(VLOOKUP(A3426,[3]soaBnafar!$A:$G,7,FALSE),0)</f>
        <v>0</v>
      </c>
      <c r="T3426" s="32">
        <f t="shared" si="638"/>
        <v>0</v>
      </c>
      <c r="U3426" s="21">
        <f t="shared" si="639"/>
        <v>0</v>
      </c>
      <c r="V3426" s="21">
        <f t="shared" si="640"/>
        <v>0</v>
      </c>
      <c r="W3426" s="21">
        <f t="shared" si="641"/>
        <v>0</v>
      </c>
      <c r="X3426" s="21">
        <f t="shared" si="642"/>
        <v>0</v>
      </c>
      <c r="Y3426" s="33">
        <f t="shared" si="643"/>
        <v>0</v>
      </c>
      <c r="Z3426" s="4" t="str">
        <f t="shared" si="644"/>
        <v>Não</v>
      </c>
      <c r="AA3426" s="4" t="str">
        <f t="shared" si="645"/>
        <v>Não</v>
      </c>
      <c r="AB3426" s="4" t="str">
        <f t="shared" si="646"/>
        <v>Não</v>
      </c>
      <c r="AC3426" s="4" t="str">
        <f t="shared" si="647"/>
        <v>Não</v>
      </c>
      <c r="AD3426" s="4" t="str">
        <f t="shared" si="648"/>
        <v>Não</v>
      </c>
      <c r="AE3426" s="30" t="str">
        <f t="shared" si="649"/>
        <v>Não</v>
      </c>
    </row>
    <row r="3427" spans="1:31" x14ac:dyDescent="0.25">
      <c r="A3427" s="23">
        <v>520670</v>
      </c>
      <c r="B3427" s="27">
        <f>IFERROR(VLOOKUP(A3427,[1]Monitoramento_Base_somente_disp!$A:$L,5,FALSE),0)</f>
        <v>0</v>
      </c>
      <c r="C3427" s="20">
        <f>IFERROR(VLOOKUP(A3427,[1]Monitoramento_Base_somente_disp!$A:$L,6,FALSE),0)</f>
        <v>0</v>
      </c>
      <c r="D3427" s="20">
        <f>IFERROR(VLOOKUP(A3427,[1]Monitoramento_Base_somente_disp!$A:$L,7,FALSE),0)</f>
        <v>0</v>
      </c>
      <c r="E3427" s="20">
        <f>IFERROR(VLOOKUP(A3427,[1]Monitoramento_Base_somente_disp!$A:$L,8,FALSE),0)</f>
        <v>0</v>
      </c>
      <c r="F3427" s="20">
        <f>IFERROR(VLOOKUP(A3427,[1]Monitoramento_Base_somente_disp!$A:$L,9,FALSE),0)</f>
        <v>0</v>
      </c>
      <c r="G3427" s="28">
        <f>IFERROR(VLOOKUP(A3427,[1]Monitoramento_Base_somente_disp!$A:$L,10,FALSE),0)</f>
        <v>0</v>
      </c>
      <c r="H3427" s="27">
        <f>IFERROR(VLOOKUP(A3427,[2]webService!$A:$I,4,FALSE),0)</f>
        <v>0</v>
      </c>
      <c r="I3427" s="20">
        <f>IFERROR(VLOOKUP(A3427,[2]webService!$A:$II,5,FALSE),0)</f>
        <v>0</v>
      </c>
      <c r="J3427" s="20">
        <f>IFERROR(VLOOKUP(A3427,[2]webService!$A:$I,6,FALSE),0)</f>
        <v>0</v>
      </c>
      <c r="K3427" s="20">
        <f>IFERROR(VLOOKUP(A3427,[2]webService!$A:$I,7,FALSE),0)</f>
        <v>0</v>
      </c>
      <c r="L3427" s="20">
        <f>IFERROR(VLOOKUP(A3427,[2]webService!$A:$I,8,FALSE),0)</f>
        <v>0</v>
      </c>
      <c r="M3427" s="28">
        <f>IFERROR(VLOOKUP(A3427,[2]webService!$A:$I,9,FALSE),0)</f>
        <v>0</v>
      </c>
      <c r="N3427" s="27">
        <f>IFERROR(VLOOKUP(A3427,[3]soaBnafar!$A:$G,2,FALSE),0)</f>
        <v>0</v>
      </c>
      <c r="O3427" s="20">
        <f>IFERROR(VLOOKUP(A3427,[3]soaBnafar!$A:$H,3,FALSE),0)</f>
        <v>0</v>
      </c>
      <c r="P3427" s="20">
        <f>IFERROR(VLOOKUP(A3427,[3]soaBnafar!$A:$G,4,FALSE),0)</f>
        <v>0</v>
      </c>
      <c r="Q3427" s="20">
        <f>IFERROR(VLOOKUP(A3427,[3]soaBnafar!$A:$G,5,FALSE),0)</f>
        <v>0</v>
      </c>
      <c r="R3427" s="20">
        <f>IFERROR(VLOOKUP(A3427,[3]soaBnafar!$A:$G,6,FALSE),0)</f>
        <v>0</v>
      </c>
      <c r="S3427" s="20">
        <f>IFERROR(VLOOKUP(A3427,[3]soaBnafar!$A:$G,7,FALSE),0)</f>
        <v>0</v>
      </c>
      <c r="T3427" s="32">
        <f t="shared" si="638"/>
        <v>0</v>
      </c>
      <c r="U3427" s="21">
        <f t="shared" si="639"/>
        <v>0</v>
      </c>
      <c r="V3427" s="21">
        <f t="shared" si="640"/>
        <v>0</v>
      </c>
      <c r="W3427" s="21">
        <f t="shared" si="641"/>
        <v>0</v>
      </c>
      <c r="X3427" s="21">
        <f t="shared" si="642"/>
        <v>0</v>
      </c>
      <c r="Y3427" s="33">
        <f t="shared" si="643"/>
        <v>0</v>
      </c>
      <c r="Z3427" s="4" t="str">
        <f t="shared" si="644"/>
        <v>Não</v>
      </c>
      <c r="AA3427" s="4" t="str">
        <f t="shared" si="645"/>
        <v>Não</v>
      </c>
      <c r="AB3427" s="4" t="str">
        <f t="shared" si="646"/>
        <v>Não</v>
      </c>
      <c r="AC3427" s="4" t="str">
        <f t="shared" si="647"/>
        <v>Não</v>
      </c>
      <c r="AD3427" s="4" t="str">
        <f t="shared" si="648"/>
        <v>Não</v>
      </c>
      <c r="AE3427" s="30" t="str">
        <f t="shared" si="649"/>
        <v>Não</v>
      </c>
    </row>
    <row r="3428" spans="1:31" x14ac:dyDescent="0.25">
      <c r="A3428" s="23">
        <v>520753</v>
      </c>
      <c r="B3428" s="27">
        <f>IFERROR(VLOOKUP(A3428,[1]Monitoramento_Base_somente_disp!$A:$L,5,FALSE),0)</f>
        <v>3686</v>
      </c>
      <c r="C3428" s="20">
        <f>IFERROR(VLOOKUP(A3428,[1]Monitoramento_Base_somente_disp!$A:$L,6,FALSE),0)</f>
        <v>1192006</v>
      </c>
      <c r="D3428" s="20">
        <f>IFERROR(VLOOKUP(A3428,[1]Monitoramento_Base_somente_disp!$A:$L,7,FALSE),0)</f>
        <v>924</v>
      </c>
      <c r="E3428" s="20">
        <f>IFERROR(VLOOKUP(A3428,[1]Monitoramento_Base_somente_disp!$A:$L,8,FALSE),0)</f>
        <v>585901</v>
      </c>
      <c r="F3428" s="20">
        <f>IFERROR(VLOOKUP(A3428,[1]Monitoramento_Base_somente_disp!$A:$L,9,FALSE),0)</f>
        <v>0</v>
      </c>
      <c r="G3428" s="28">
        <f>IFERROR(VLOOKUP(A3428,[1]Monitoramento_Base_somente_disp!$A:$L,10,FALSE),0)</f>
        <v>0</v>
      </c>
      <c r="H3428" s="27">
        <f>IFERROR(VLOOKUP(A3428,[2]webService!$A:$I,4,FALSE),0)</f>
        <v>0</v>
      </c>
      <c r="I3428" s="20">
        <f>IFERROR(VLOOKUP(A3428,[2]webService!$A:$II,5,FALSE),0)</f>
        <v>0</v>
      </c>
      <c r="J3428" s="20">
        <f>IFERROR(VLOOKUP(A3428,[2]webService!$A:$I,6,FALSE),0)</f>
        <v>0</v>
      </c>
      <c r="K3428" s="20">
        <f>IFERROR(VLOOKUP(A3428,[2]webService!$A:$I,7,FALSE),0)</f>
        <v>0</v>
      </c>
      <c r="L3428" s="20">
        <f>IFERROR(VLOOKUP(A3428,[2]webService!$A:$I,8,FALSE),0)</f>
        <v>0</v>
      </c>
      <c r="M3428" s="28">
        <f>IFERROR(VLOOKUP(A3428,[2]webService!$A:$I,9,FALSE),0)</f>
        <v>0</v>
      </c>
      <c r="N3428" s="27">
        <f>IFERROR(VLOOKUP(A3428,[3]soaBnafar!$A:$G,2,FALSE),0)</f>
        <v>0</v>
      </c>
      <c r="O3428" s="20">
        <f>IFERROR(VLOOKUP(A3428,[3]soaBnafar!$A:$H,3,FALSE),0)</f>
        <v>0</v>
      </c>
      <c r="P3428" s="20">
        <f>IFERROR(VLOOKUP(A3428,[3]soaBnafar!$A:$G,4,FALSE),0)</f>
        <v>0</v>
      </c>
      <c r="Q3428" s="20">
        <f>IFERROR(VLOOKUP(A3428,[3]soaBnafar!$A:$G,5,FALSE),0)</f>
        <v>0</v>
      </c>
      <c r="R3428" s="20">
        <f>IFERROR(VLOOKUP(A3428,[3]soaBnafar!$A:$G,6,FALSE),0)</f>
        <v>0</v>
      </c>
      <c r="S3428" s="20">
        <f>IFERROR(VLOOKUP(A3428,[3]soaBnafar!$A:$G,7,FALSE),0)</f>
        <v>0</v>
      </c>
      <c r="T3428" s="32">
        <f t="shared" si="638"/>
        <v>3686</v>
      </c>
      <c r="U3428" s="21">
        <f t="shared" si="639"/>
        <v>1192006</v>
      </c>
      <c r="V3428" s="21">
        <f t="shared" si="640"/>
        <v>924</v>
      </c>
      <c r="W3428" s="21">
        <f t="shared" si="641"/>
        <v>585901</v>
      </c>
      <c r="X3428" s="21">
        <f t="shared" si="642"/>
        <v>0</v>
      </c>
      <c r="Y3428" s="33">
        <f t="shared" si="643"/>
        <v>0</v>
      </c>
      <c r="Z3428" s="4" t="str">
        <f t="shared" si="644"/>
        <v>Sim</v>
      </c>
      <c r="AA3428" s="4" t="str">
        <f t="shared" si="645"/>
        <v>Sim</v>
      </c>
      <c r="AB3428" s="4" t="str">
        <f t="shared" si="646"/>
        <v>Sim</v>
      </c>
      <c r="AC3428" s="4" t="str">
        <f t="shared" si="647"/>
        <v>Sim</v>
      </c>
      <c r="AD3428" s="4" t="str">
        <f t="shared" si="648"/>
        <v>Não</v>
      </c>
      <c r="AE3428" s="30" t="str">
        <f t="shared" si="649"/>
        <v>Não</v>
      </c>
    </row>
    <row r="3429" spans="1:31" x14ac:dyDescent="0.25">
      <c r="A3429" s="23">
        <v>520760</v>
      </c>
      <c r="B3429" s="27">
        <f>IFERROR(VLOOKUP(A3429,[1]Monitoramento_Base_somente_disp!$A:$L,5,FALSE),0)</f>
        <v>0</v>
      </c>
      <c r="C3429" s="20">
        <f>IFERROR(VLOOKUP(A3429,[1]Monitoramento_Base_somente_disp!$A:$L,6,FALSE),0)</f>
        <v>0</v>
      </c>
      <c r="D3429" s="20">
        <f>IFERROR(VLOOKUP(A3429,[1]Monitoramento_Base_somente_disp!$A:$L,7,FALSE),0)</f>
        <v>0</v>
      </c>
      <c r="E3429" s="20">
        <f>IFERROR(VLOOKUP(A3429,[1]Monitoramento_Base_somente_disp!$A:$L,8,FALSE),0)</f>
        <v>0</v>
      </c>
      <c r="F3429" s="20">
        <f>IFERROR(VLOOKUP(A3429,[1]Monitoramento_Base_somente_disp!$A:$L,9,FALSE),0)</f>
        <v>0</v>
      </c>
      <c r="G3429" s="28">
        <f>IFERROR(VLOOKUP(A3429,[1]Monitoramento_Base_somente_disp!$A:$L,10,FALSE),0)</f>
        <v>0</v>
      </c>
      <c r="H3429" s="27">
        <f>IFERROR(VLOOKUP(A3429,[2]webService!$A:$I,4,FALSE),0)</f>
        <v>0</v>
      </c>
      <c r="I3429" s="20">
        <f>IFERROR(VLOOKUP(A3429,[2]webService!$A:$II,5,FALSE),0)</f>
        <v>0</v>
      </c>
      <c r="J3429" s="20">
        <f>IFERROR(VLOOKUP(A3429,[2]webService!$A:$I,6,FALSE),0)</f>
        <v>0</v>
      </c>
      <c r="K3429" s="20">
        <f>IFERROR(VLOOKUP(A3429,[2]webService!$A:$I,7,FALSE),0)</f>
        <v>0</v>
      </c>
      <c r="L3429" s="20">
        <f>IFERROR(VLOOKUP(A3429,[2]webService!$A:$I,8,FALSE),0)</f>
        <v>0</v>
      </c>
      <c r="M3429" s="28">
        <f>IFERROR(VLOOKUP(A3429,[2]webService!$A:$I,9,FALSE),0)</f>
        <v>0</v>
      </c>
      <c r="N3429" s="27">
        <f>IFERROR(VLOOKUP(A3429,[3]soaBnafar!$A:$G,2,FALSE),0)</f>
        <v>0</v>
      </c>
      <c r="O3429" s="20">
        <f>IFERROR(VLOOKUP(A3429,[3]soaBnafar!$A:$H,3,FALSE),0)</f>
        <v>0</v>
      </c>
      <c r="P3429" s="20">
        <f>IFERROR(VLOOKUP(A3429,[3]soaBnafar!$A:$G,4,FALSE),0)</f>
        <v>0</v>
      </c>
      <c r="Q3429" s="20">
        <f>IFERROR(VLOOKUP(A3429,[3]soaBnafar!$A:$G,5,FALSE),0)</f>
        <v>0</v>
      </c>
      <c r="R3429" s="20">
        <f>IFERROR(VLOOKUP(A3429,[3]soaBnafar!$A:$G,6,FALSE),0)</f>
        <v>0</v>
      </c>
      <c r="S3429" s="20">
        <f>IFERROR(VLOOKUP(A3429,[3]soaBnafar!$A:$G,7,FALSE),0)</f>
        <v>0</v>
      </c>
      <c r="T3429" s="32">
        <f t="shared" si="638"/>
        <v>0</v>
      </c>
      <c r="U3429" s="21">
        <f t="shared" si="639"/>
        <v>0</v>
      </c>
      <c r="V3429" s="21">
        <f t="shared" si="640"/>
        <v>0</v>
      </c>
      <c r="W3429" s="21">
        <f t="shared" si="641"/>
        <v>0</v>
      </c>
      <c r="X3429" s="21">
        <f t="shared" si="642"/>
        <v>0</v>
      </c>
      <c r="Y3429" s="33">
        <f t="shared" si="643"/>
        <v>0</v>
      </c>
      <c r="Z3429" s="4" t="str">
        <f t="shared" si="644"/>
        <v>Não</v>
      </c>
      <c r="AA3429" s="4" t="str">
        <f t="shared" si="645"/>
        <v>Não</v>
      </c>
      <c r="AB3429" s="4" t="str">
        <f t="shared" si="646"/>
        <v>Não</v>
      </c>
      <c r="AC3429" s="4" t="str">
        <f t="shared" si="647"/>
        <v>Não</v>
      </c>
      <c r="AD3429" s="4" t="str">
        <f t="shared" si="648"/>
        <v>Não</v>
      </c>
      <c r="AE3429" s="30" t="str">
        <f t="shared" si="649"/>
        <v>Não</v>
      </c>
    </row>
    <row r="3430" spans="1:31" x14ac:dyDescent="0.25">
      <c r="A3430" s="23">
        <v>520790</v>
      </c>
      <c r="B3430" s="27">
        <f>IFERROR(VLOOKUP(A3430,[1]Monitoramento_Base_somente_disp!$A:$L,5,FALSE),0)</f>
        <v>0</v>
      </c>
      <c r="C3430" s="20">
        <f>IFERROR(VLOOKUP(A3430,[1]Monitoramento_Base_somente_disp!$A:$L,6,FALSE),0)</f>
        <v>3866100</v>
      </c>
      <c r="D3430" s="20">
        <f>IFERROR(VLOOKUP(A3430,[1]Monitoramento_Base_somente_disp!$A:$L,7,FALSE),0)</f>
        <v>0</v>
      </c>
      <c r="E3430" s="20">
        <f>IFERROR(VLOOKUP(A3430,[1]Monitoramento_Base_somente_disp!$A:$L,8,FALSE),0)</f>
        <v>1933050</v>
      </c>
      <c r="F3430" s="20">
        <f>IFERROR(VLOOKUP(A3430,[1]Monitoramento_Base_somente_disp!$A:$L,9,FALSE),0)</f>
        <v>0</v>
      </c>
      <c r="G3430" s="28">
        <f>IFERROR(VLOOKUP(A3430,[1]Monitoramento_Base_somente_disp!$A:$L,10,FALSE),0)</f>
        <v>0</v>
      </c>
      <c r="H3430" s="27">
        <f>IFERROR(VLOOKUP(A3430,[2]webService!$A:$I,4,FALSE),0)</f>
        <v>0</v>
      </c>
      <c r="I3430" s="20">
        <f>IFERROR(VLOOKUP(A3430,[2]webService!$A:$II,5,FALSE),0)</f>
        <v>0</v>
      </c>
      <c r="J3430" s="20">
        <f>IFERROR(VLOOKUP(A3430,[2]webService!$A:$I,6,FALSE),0)</f>
        <v>0</v>
      </c>
      <c r="K3430" s="20">
        <f>IFERROR(VLOOKUP(A3430,[2]webService!$A:$I,7,FALSE),0)</f>
        <v>0</v>
      </c>
      <c r="L3430" s="20">
        <f>IFERROR(VLOOKUP(A3430,[2]webService!$A:$I,8,FALSE),0)</f>
        <v>0</v>
      </c>
      <c r="M3430" s="28">
        <f>IFERROR(VLOOKUP(A3430,[2]webService!$A:$I,9,FALSE),0)</f>
        <v>0</v>
      </c>
      <c r="N3430" s="27">
        <f>IFERROR(VLOOKUP(A3430,[3]soaBnafar!$A:$G,2,FALSE),0)</f>
        <v>0</v>
      </c>
      <c r="O3430" s="20">
        <f>IFERROR(VLOOKUP(A3430,[3]soaBnafar!$A:$H,3,FALSE),0)</f>
        <v>0</v>
      </c>
      <c r="P3430" s="20">
        <f>IFERROR(VLOOKUP(A3430,[3]soaBnafar!$A:$G,4,FALSE),0)</f>
        <v>0</v>
      </c>
      <c r="Q3430" s="20">
        <f>IFERROR(VLOOKUP(A3430,[3]soaBnafar!$A:$G,5,FALSE),0)</f>
        <v>0</v>
      </c>
      <c r="R3430" s="20">
        <f>IFERROR(VLOOKUP(A3430,[3]soaBnafar!$A:$G,6,FALSE),0)</f>
        <v>0</v>
      </c>
      <c r="S3430" s="20">
        <f>IFERROR(VLOOKUP(A3430,[3]soaBnafar!$A:$G,7,FALSE),0)</f>
        <v>0</v>
      </c>
      <c r="T3430" s="32">
        <f t="shared" si="638"/>
        <v>0</v>
      </c>
      <c r="U3430" s="21">
        <f t="shared" si="639"/>
        <v>3866100</v>
      </c>
      <c r="V3430" s="21">
        <f t="shared" si="640"/>
        <v>0</v>
      </c>
      <c r="W3430" s="21">
        <f t="shared" si="641"/>
        <v>1933050</v>
      </c>
      <c r="X3430" s="21">
        <f t="shared" si="642"/>
        <v>0</v>
      </c>
      <c r="Y3430" s="33">
        <f t="shared" si="643"/>
        <v>0</v>
      </c>
      <c r="Z3430" s="4" t="str">
        <f t="shared" si="644"/>
        <v>Não</v>
      </c>
      <c r="AA3430" s="4" t="str">
        <f t="shared" si="645"/>
        <v>Sim</v>
      </c>
      <c r="AB3430" s="4" t="str">
        <f t="shared" si="646"/>
        <v>Não</v>
      </c>
      <c r="AC3430" s="4" t="str">
        <f t="shared" si="647"/>
        <v>Sim</v>
      </c>
      <c r="AD3430" s="4" t="str">
        <f t="shared" si="648"/>
        <v>Não</v>
      </c>
      <c r="AE3430" s="30" t="str">
        <f t="shared" si="649"/>
        <v>Não</v>
      </c>
    </row>
    <row r="3431" spans="1:31" x14ac:dyDescent="0.25">
      <c r="A3431" s="23">
        <v>520815</v>
      </c>
      <c r="B3431" s="27">
        <f>IFERROR(VLOOKUP(A3431,[1]Monitoramento_Base_somente_disp!$A:$L,5,FALSE),0)</f>
        <v>4089</v>
      </c>
      <c r="C3431" s="20">
        <f>IFERROR(VLOOKUP(A3431,[1]Monitoramento_Base_somente_disp!$A:$L,6,FALSE),0)</f>
        <v>36219006</v>
      </c>
      <c r="D3431" s="20">
        <f>IFERROR(VLOOKUP(A3431,[1]Monitoramento_Base_somente_disp!$A:$L,7,FALSE),0)</f>
        <v>2942</v>
      </c>
      <c r="E3431" s="20">
        <f>IFERROR(VLOOKUP(A3431,[1]Monitoramento_Base_somente_disp!$A:$L,8,FALSE),0)</f>
        <v>18067407</v>
      </c>
      <c r="F3431" s="20">
        <f>IFERROR(VLOOKUP(A3431,[1]Monitoramento_Base_somente_disp!$A:$L,9,FALSE),0)</f>
        <v>0</v>
      </c>
      <c r="G3431" s="28">
        <f>IFERROR(VLOOKUP(A3431,[1]Monitoramento_Base_somente_disp!$A:$L,10,FALSE),0)</f>
        <v>0</v>
      </c>
      <c r="H3431" s="27">
        <f>IFERROR(VLOOKUP(A3431,[2]webService!$A:$I,4,FALSE),0)</f>
        <v>0</v>
      </c>
      <c r="I3431" s="20">
        <f>IFERROR(VLOOKUP(A3431,[2]webService!$A:$II,5,FALSE),0)</f>
        <v>0</v>
      </c>
      <c r="J3431" s="20">
        <f>IFERROR(VLOOKUP(A3431,[2]webService!$A:$I,6,FALSE),0)</f>
        <v>0</v>
      </c>
      <c r="K3431" s="20">
        <f>IFERROR(VLOOKUP(A3431,[2]webService!$A:$I,7,FALSE),0)</f>
        <v>0</v>
      </c>
      <c r="L3431" s="20">
        <f>IFERROR(VLOOKUP(A3431,[2]webService!$A:$I,8,FALSE),0)</f>
        <v>0</v>
      </c>
      <c r="M3431" s="28">
        <f>IFERROR(VLOOKUP(A3431,[2]webService!$A:$I,9,FALSE),0)</f>
        <v>0</v>
      </c>
      <c r="N3431" s="27">
        <f>IFERROR(VLOOKUP(A3431,[3]soaBnafar!$A:$G,2,FALSE),0)</f>
        <v>0</v>
      </c>
      <c r="O3431" s="20">
        <f>IFERROR(VLOOKUP(A3431,[3]soaBnafar!$A:$H,3,FALSE),0)</f>
        <v>0</v>
      </c>
      <c r="P3431" s="20">
        <f>IFERROR(VLOOKUP(A3431,[3]soaBnafar!$A:$G,4,FALSE),0)</f>
        <v>0</v>
      </c>
      <c r="Q3431" s="20">
        <f>IFERROR(VLOOKUP(A3431,[3]soaBnafar!$A:$G,5,FALSE),0)</f>
        <v>0</v>
      </c>
      <c r="R3431" s="20">
        <f>IFERROR(VLOOKUP(A3431,[3]soaBnafar!$A:$G,6,FALSE),0)</f>
        <v>0</v>
      </c>
      <c r="S3431" s="20">
        <f>IFERROR(VLOOKUP(A3431,[3]soaBnafar!$A:$G,7,FALSE),0)</f>
        <v>0</v>
      </c>
      <c r="T3431" s="32">
        <f t="shared" si="638"/>
        <v>4089</v>
      </c>
      <c r="U3431" s="21">
        <f t="shared" si="639"/>
        <v>36219006</v>
      </c>
      <c r="V3431" s="21">
        <f t="shared" si="640"/>
        <v>2942</v>
      </c>
      <c r="W3431" s="21">
        <f t="shared" si="641"/>
        <v>18067407</v>
      </c>
      <c r="X3431" s="21">
        <f t="shared" si="642"/>
        <v>0</v>
      </c>
      <c r="Y3431" s="33">
        <f t="shared" si="643"/>
        <v>0</v>
      </c>
      <c r="Z3431" s="4" t="str">
        <f t="shared" si="644"/>
        <v>Sim</v>
      </c>
      <c r="AA3431" s="4" t="str">
        <f t="shared" si="645"/>
        <v>Sim</v>
      </c>
      <c r="AB3431" s="4" t="str">
        <f t="shared" si="646"/>
        <v>Sim</v>
      </c>
      <c r="AC3431" s="4" t="str">
        <f t="shared" si="647"/>
        <v>Sim</v>
      </c>
      <c r="AD3431" s="4" t="str">
        <f t="shared" si="648"/>
        <v>Não</v>
      </c>
      <c r="AE3431" s="30" t="str">
        <f t="shared" si="649"/>
        <v>Não</v>
      </c>
    </row>
    <row r="3432" spans="1:31" x14ac:dyDescent="0.25">
      <c r="A3432" s="23">
        <v>520830</v>
      </c>
      <c r="B3432" s="27">
        <f>IFERROR(VLOOKUP(A3432,[1]Monitoramento_Base_somente_disp!$A:$L,5,FALSE),0)</f>
        <v>0</v>
      </c>
      <c r="C3432" s="20">
        <f>IFERROR(VLOOKUP(A3432,[1]Monitoramento_Base_somente_disp!$A:$L,6,FALSE),0)</f>
        <v>626332</v>
      </c>
      <c r="D3432" s="20">
        <f>IFERROR(VLOOKUP(A3432,[1]Monitoramento_Base_somente_disp!$A:$L,7,FALSE),0)</f>
        <v>0</v>
      </c>
      <c r="E3432" s="20">
        <f>IFERROR(VLOOKUP(A3432,[1]Monitoramento_Base_somente_disp!$A:$L,8,FALSE),0)</f>
        <v>313166</v>
      </c>
      <c r="F3432" s="20">
        <f>IFERROR(VLOOKUP(A3432,[1]Monitoramento_Base_somente_disp!$A:$L,9,FALSE),0)</f>
        <v>0</v>
      </c>
      <c r="G3432" s="28">
        <f>IFERROR(VLOOKUP(A3432,[1]Monitoramento_Base_somente_disp!$A:$L,10,FALSE),0)</f>
        <v>0</v>
      </c>
      <c r="H3432" s="27">
        <f>IFERROR(VLOOKUP(A3432,[2]webService!$A:$I,4,FALSE),0)</f>
        <v>0</v>
      </c>
      <c r="I3432" s="20">
        <f>IFERROR(VLOOKUP(A3432,[2]webService!$A:$II,5,FALSE),0)</f>
        <v>0</v>
      </c>
      <c r="J3432" s="20">
        <f>IFERROR(VLOOKUP(A3432,[2]webService!$A:$I,6,FALSE),0)</f>
        <v>0</v>
      </c>
      <c r="K3432" s="20">
        <f>IFERROR(VLOOKUP(A3432,[2]webService!$A:$I,7,FALSE),0)</f>
        <v>0</v>
      </c>
      <c r="L3432" s="20">
        <f>IFERROR(VLOOKUP(A3432,[2]webService!$A:$I,8,FALSE),0)</f>
        <v>0</v>
      </c>
      <c r="M3432" s="28">
        <f>IFERROR(VLOOKUP(A3432,[2]webService!$A:$I,9,FALSE),0)</f>
        <v>0</v>
      </c>
      <c r="N3432" s="27">
        <f>IFERROR(VLOOKUP(A3432,[3]soaBnafar!$A:$G,2,FALSE),0)</f>
        <v>0</v>
      </c>
      <c r="O3432" s="20">
        <f>IFERROR(VLOOKUP(A3432,[3]soaBnafar!$A:$H,3,FALSE),0)</f>
        <v>0</v>
      </c>
      <c r="P3432" s="20">
        <f>IFERROR(VLOOKUP(A3432,[3]soaBnafar!$A:$G,4,FALSE),0)</f>
        <v>0</v>
      </c>
      <c r="Q3432" s="20">
        <f>IFERROR(VLOOKUP(A3432,[3]soaBnafar!$A:$G,5,FALSE),0)</f>
        <v>0</v>
      </c>
      <c r="R3432" s="20">
        <f>IFERROR(VLOOKUP(A3432,[3]soaBnafar!$A:$G,6,FALSE),0)</f>
        <v>0</v>
      </c>
      <c r="S3432" s="20">
        <f>IFERROR(VLOOKUP(A3432,[3]soaBnafar!$A:$G,7,FALSE),0)</f>
        <v>0</v>
      </c>
      <c r="T3432" s="32">
        <f t="shared" si="638"/>
        <v>0</v>
      </c>
      <c r="U3432" s="21">
        <f t="shared" si="639"/>
        <v>626332</v>
      </c>
      <c r="V3432" s="21">
        <f t="shared" si="640"/>
        <v>0</v>
      </c>
      <c r="W3432" s="21">
        <f t="shared" si="641"/>
        <v>313166</v>
      </c>
      <c r="X3432" s="21">
        <f t="shared" si="642"/>
        <v>0</v>
      </c>
      <c r="Y3432" s="33">
        <f t="shared" si="643"/>
        <v>0</v>
      </c>
      <c r="Z3432" s="4" t="str">
        <f t="shared" si="644"/>
        <v>Não</v>
      </c>
      <c r="AA3432" s="4" t="str">
        <f t="shared" si="645"/>
        <v>Sim</v>
      </c>
      <c r="AB3432" s="4" t="str">
        <f t="shared" si="646"/>
        <v>Não</v>
      </c>
      <c r="AC3432" s="4" t="str">
        <f t="shared" si="647"/>
        <v>Sim</v>
      </c>
      <c r="AD3432" s="4" t="str">
        <f t="shared" si="648"/>
        <v>Não</v>
      </c>
      <c r="AE3432" s="30" t="str">
        <f t="shared" si="649"/>
        <v>Não</v>
      </c>
    </row>
    <row r="3433" spans="1:31" x14ac:dyDescent="0.25">
      <c r="A3433" s="23">
        <v>520840</v>
      </c>
      <c r="B3433" s="27">
        <f>IFERROR(VLOOKUP(A3433,[1]Monitoramento_Base_somente_disp!$A:$L,5,FALSE),0)</f>
        <v>68274</v>
      </c>
      <c r="C3433" s="20">
        <f>IFERROR(VLOOKUP(A3433,[1]Monitoramento_Base_somente_disp!$A:$L,6,FALSE),0)</f>
        <v>8204646</v>
      </c>
      <c r="D3433" s="20">
        <f>IFERROR(VLOOKUP(A3433,[1]Monitoramento_Base_somente_disp!$A:$L,7,FALSE),0)</f>
        <v>21451</v>
      </c>
      <c r="E3433" s="20">
        <f>IFERROR(VLOOKUP(A3433,[1]Monitoramento_Base_somente_disp!$A:$L,8,FALSE),0)</f>
        <v>3708939</v>
      </c>
      <c r="F3433" s="20">
        <f>IFERROR(VLOOKUP(A3433,[1]Monitoramento_Base_somente_disp!$A:$L,9,FALSE),0)</f>
        <v>0</v>
      </c>
      <c r="G3433" s="28">
        <f>IFERROR(VLOOKUP(A3433,[1]Monitoramento_Base_somente_disp!$A:$L,10,FALSE),0)</f>
        <v>0</v>
      </c>
      <c r="H3433" s="27">
        <f>IFERROR(VLOOKUP(A3433,[2]webService!$A:$I,4,FALSE),0)</f>
        <v>0</v>
      </c>
      <c r="I3433" s="20">
        <f>IFERROR(VLOOKUP(A3433,[2]webService!$A:$II,5,FALSE),0)</f>
        <v>0</v>
      </c>
      <c r="J3433" s="20">
        <f>IFERROR(VLOOKUP(A3433,[2]webService!$A:$I,6,FALSE),0)</f>
        <v>0</v>
      </c>
      <c r="K3433" s="20">
        <f>IFERROR(VLOOKUP(A3433,[2]webService!$A:$I,7,FALSE),0)</f>
        <v>0</v>
      </c>
      <c r="L3433" s="20">
        <f>IFERROR(VLOOKUP(A3433,[2]webService!$A:$I,8,FALSE),0)</f>
        <v>0</v>
      </c>
      <c r="M3433" s="28">
        <f>IFERROR(VLOOKUP(A3433,[2]webService!$A:$I,9,FALSE),0)</f>
        <v>0</v>
      </c>
      <c r="N3433" s="27">
        <f>IFERROR(VLOOKUP(A3433,[3]soaBnafar!$A:$G,2,FALSE),0)</f>
        <v>0</v>
      </c>
      <c r="O3433" s="20">
        <f>IFERROR(VLOOKUP(A3433,[3]soaBnafar!$A:$H,3,FALSE),0)</f>
        <v>0</v>
      </c>
      <c r="P3433" s="20">
        <f>IFERROR(VLOOKUP(A3433,[3]soaBnafar!$A:$G,4,FALSE),0)</f>
        <v>0</v>
      </c>
      <c r="Q3433" s="20">
        <f>IFERROR(VLOOKUP(A3433,[3]soaBnafar!$A:$G,5,FALSE),0)</f>
        <v>0</v>
      </c>
      <c r="R3433" s="20">
        <f>IFERROR(VLOOKUP(A3433,[3]soaBnafar!$A:$G,6,FALSE),0)</f>
        <v>0</v>
      </c>
      <c r="S3433" s="20">
        <f>IFERROR(VLOOKUP(A3433,[3]soaBnafar!$A:$G,7,FALSE),0)</f>
        <v>0</v>
      </c>
      <c r="T3433" s="32">
        <f t="shared" si="638"/>
        <v>68274</v>
      </c>
      <c r="U3433" s="21">
        <f t="shared" si="639"/>
        <v>8204646</v>
      </c>
      <c r="V3433" s="21">
        <f t="shared" si="640"/>
        <v>21451</v>
      </c>
      <c r="W3433" s="21">
        <f t="shared" si="641"/>
        <v>3708939</v>
      </c>
      <c r="X3433" s="21">
        <f t="shared" si="642"/>
        <v>0</v>
      </c>
      <c r="Y3433" s="33">
        <f t="shared" si="643"/>
        <v>0</v>
      </c>
      <c r="Z3433" s="4" t="str">
        <f t="shared" si="644"/>
        <v>Sim</v>
      </c>
      <c r="AA3433" s="4" t="str">
        <f t="shared" si="645"/>
        <v>Sim</v>
      </c>
      <c r="AB3433" s="4" t="str">
        <f t="shared" si="646"/>
        <v>Sim</v>
      </c>
      <c r="AC3433" s="4" t="str">
        <f t="shared" si="647"/>
        <v>Sim</v>
      </c>
      <c r="AD3433" s="4" t="str">
        <f t="shared" si="648"/>
        <v>Não</v>
      </c>
      <c r="AE3433" s="30" t="str">
        <f t="shared" si="649"/>
        <v>Não</v>
      </c>
    </row>
    <row r="3434" spans="1:31" x14ac:dyDescent="0.25">
      <c r="A3434" s="23">
        <v>520890</v>
      </c>
      <c r="B3434" s="27">
        <f>IFERROR(VLOOKUP(A3434,[1]Monitoramento_Base_somente_disp!$A:$L,5,FALSE),0)</f>
        <v>71707</v>
      </c>
      <c r="C3434" s="20">
        <f>IFERROR(VLOOKUP(A3434,[1]Monitoramento_Base_somente_disp!$A:$L,6,FALSE),0)</f>
        <v>6346871</v>
      </c>
      <c r="D3434" s="20">
        <f>IFERROR(VLOOKUP(A3434,[1]Monitoramento_Base_somente_disp!$A:$L,7,FALSE),0)</f>
        <v>40551</v>
      </c>
      <c r="E3434" s="20">
        <f>IFERROR(VLOOKUP(A3434,[1]Monitoramento_Base_somente_disp!$A:$L,8,FALSE),0)</f>
        <v>3431754</v>
      </c>
      <c r="F3434" s="20">
        <f>IFERROR(VLOOKUP(A3434,[1]Monitoramento_Base_somente_disp!$A:$L,9,FALSE),0)</f>
        <v>0</v>
      </c>
      <c r="G3434" s="28">
        <f>IFERROR(VLOOKUP(A3434,[1]Monitoramento_Base_somente_disp!$A:$L,10,FALSE),0)</f>
        <v>0</v>
      </c>
      <c r="H3434" s="27">
        <f>IFERROR(VLOOKUP(A3434,[2]webService!$A:$I,4,FALSE),0)</f>
        <v>0</v>
      </c>
      <c r="I3434" s="20">
        <f>IFERROR(VLOOKUP(A3434,[2]webService!$A:$II,5,FALSE),0)</f>
        <v>0</v>
      </c>
      <c r="J3434" s="20">
        <f>IFERROR(VLOOKUP(A3434,[2]webService!$A:$I,6,FALSE),0)</f>
        <v>0</v>
      </c>
      <c r="K3434" s="20">
        <f>IFERROR(VLOOKUP(A3434,[2]webService!$A:$I,7,FALSE),0)</f>
        <v>0</v>
      </c>
      <c r="L3434" s="20">
        <f>IFERROR(VLOOKUP(A3434,[2]webService!$A:$I,8,FALSE),0)</f>
        <v>0</v>
      </c>
      <c r="M3434" s="28">
        <f>IFERROR(VLOOKUP(A3434,[2]webService!$A:$I,9,FALSE),0)</f>
        <v>0</v>
      </c>
      <c r="N3434" s="27">
        <f>IFERROR(VLOOKUP(A3434,[3]soaBnafar!$A:$G,2,FALSE),0)</f>
        <v>0</v>
      </c>
      <c r="O3434" s="20">
        <f>IFERROR(VLOOKUP(A3434,[3]soaBnafar!$A:$H,3,FALSE),0)</f>
        <v>0</v>
      </c>
      <c r="P3434" s="20">
        <f>IFERROR(VLOOKUP(A3434,[3]soaBnafar!$A:$G,4,FALSE),0)</f>
        <v>0</v>
      </c>
      <c r="Q3434" s="20">
        <f>IFERROR(VLOOKUP(A3434,[3]soaBnafar!$A:$G,5,FALSE),0)</f>
        <v>0</v>
      </c>
      <c r="R3434" s="20">
        <f>IFERROR(VLOOKUP(A3434,[3]soaBnafar!$A:$G,6,FALSE),0)</f>
        <v>0</v>
      </c>
      <c r="S3434" s="20">
        <f>IFERROR(VLOOKUP(A3434,[3]soaBnafar!$A:$G,7,FALSE),0)</f>
        <v>0</v>
      </c>
      <c r="T3434" s="32">
        <f t="shared" si="638"/>
        <v>71707</v>
      </c>
      <c r="U3434" s="21">
        <f t="shared" si="639"/>
        <v>6346871</v>
      </c>
      <c r="V3434" s="21">
        <f t="shared" si="640"/>
        <v>40551</v>
      </c>
      <c r="W3434" s="21">
        <f t="shared" si="641"/>
        <v>3431754</v>
      </c>
      <c r="X3434" s="21">
        <f t="shared" si="642"/>
        <v>0</v>
      </c>
      <c r="Y3434" s="33">
        <f t="shared" si="643"/>
        <v>0</v>
      </c>
      <c r="Z3434" s="4" t="str">
        <f t="shared" si="644"/>
        <v>Sim</v>
      </c>
      <c r="AA3434" s="4" t="str">
        <f t="shared" si="645"/>
        <v>Sim</v>
      </c>
      <c r="AB3434" s="4" t="str">
        <f t="shared" si="646"/>
        <v>Sim</v>
      </c>
      <c r="AC3434" s="4" t="str">
        <f t="shared" si="647"/>
        <v>Sim</v>
      </c>
      <c r="AD3434" s="4" t="str">
        <f t="shared" si="648"/>
        <v>Não</v>
      </c>
      <c r="AE3434" s="30" t="str">
        <f t="shared" si="649"/>
        <v>Não</v>
      </c>
    </row>
    <row r="3435" spans="1:31" x14ac:dyDescent="0.25">
      <c r="A3435" s="23">
        <v>520915</v>
      </c>
      <c r="B3435" s="27">
        <f>IFERROR(VLOOKUP(A3435,[1]Monitoramento_Base_somente_disp!$A:$L,5,FALSE),0)</f>
        <v>0</v>
      </c>
      <c r="C3435" s="20">
        <f>IFERROR(VLOOKUP(A3435,[1]Monitoramento_Base_somente_disp!$A:$L,6,FALSE),0)</f>
        <v>4859484</v>
      </c>
      <c r="D3435" s="20">
        <f>IFERROR(VLOOKUP(A3435,[1]Monitoramento_Base_somente_disp!$A:$L,7,FALSE),0)</f>
        <v>0</v>
      </c>
      <c r="E3435" s="20">
        <f>IFERROR(VLOOKUP(A3435,[1]Monitoramento_Base_somente_disp!$A:$L,8,FALSE),0)</f>
        <v>2429742</v>
      </c>
      <c r="F3435" s="20">
        <f>IFERROR(VLOOKUP(A3435,[1]Monitoramento_Base_somente_disp!$A:$L,9,FALSE),0)</f>
        <v>0</v>
      </c>
      <c r="G3435" s="28">
        <f>IFERROR(VLOOKUP(A3435,[1]Monitoramento_Base_somente_disp!$A:$L,10,FALSE),0)</f>
        <v>0</v>
      </c>
      <c r="H3435" s="27">
        <f>IFERROR(VLOOKUP(A3435,[2]webService!$A:$I,4,FALSE),0)</f>
        <v>0</v>
      </c>
      <c r="I3435" s="20">
        <f>IFERROR(VLOOKUP(A3435,[2]webService!$A:$II,5,FALSE),0)</f>
        <v>0</v>
      </c>
      <c r="J3435" s="20">
        <f>IFERROR(VLOOKUP(A3435,[2]webService!$A:$I,6,FALSE),0)</f>
        <v>0</v>
      </c>
      <c r="K3435" s="20">
        <f>IFERROR(VLOOKUP(A3435,[2]webService!$A:$I,7,FALSE),0)</f>
        <v>0</v>
      </c>
      <c r="L3435" s="20">
        <f>IFERROR(VLOOKUP(A3435,[2]webService!$A:$I,8,FALSE),0)</f>
        <v>0</v>
      </c>
      <c r="M3435" s="28">
        <f>IFERROR(VLOOKUP(A3435,[2]webService!$A:$I,9,FALSE),0)</f>
        <v>0</v>
      </c>
      <c r="N3435" s="27">
        <f>IFERROR(VLOOKUP(A3435,[3]soaBnafar!$A:$G,2,FALSE),0)</f>
        <v>0</v>
      </c>
      <c r="O3435" s="20">
        <f>IFERROR(VLOOKUP(A3435,[3]soaBnafar!$A:$H,3,FALSE),0)</f>
        <v>0</v>
      </c>
      <c r="P3435" s="20">
        <f>IFERROR(VLOOKUP(A3435,[3]soaBnafar!$A:$G,4,FALSE),0)</f>
        <v>0</v>
      </c>
      <c r="Q3435" s="20">
        <f>IFERROR(VLOOKUP(A3435,[3]soaBnafar!$A:$G,5,FALSE),0)</f>
        <v>0</v>
      </c>
      <c r="R3435" s="20">
        <f>IFERROR(VLOOKUP(A3435,[3]soaBnafar!$A:$G,6,FALSE),0)</f>
        <v>0</v>
      </c>
      <c r="S3435" s="20">
        <f>IFERROR(VLOOKUP(A3435,[3]soaBnafar!$A:$G,7,FALSE),0)</f>
        <v>0</v>
      </c>
      <c r="T3435" s="32">
        <f t="shared" si="638"/>
        <v>0</v>
      </c>
      <c r="U3435" s="21">
        <f t="shared" si="639"/>
        <v>4859484</v>
      </c>
      <c r="V3435" s="21">
        <f t="shared" si="640"/>
        <v>0</v>
      </c>
      <c r="W3435" s="21">
        <f t="shared" si="641"/>
        <v>2429742</v>
      </c>
      <c r="X3435" s="21">
        <f t="shared" si="642"/>
        <v>0</v>
      </c>
      <c r="Y3435" s="33">
        <f t="shared" si="643"/>
        <v>0</v>
      </c>
      <c r="Z3435" s="4" t="str">
        <f t="shared" si="644"/>
        <v>Não</v>
      </c>
      <c r="AA3435" s="4" t="str">
        <f t="shared" si="645"/>
        <v>Sim</v>
      </c>
      <c r="AB3435" s="4" t="str">
        <f t="shared" si="646"/>
        <v>Não</v>
      </c>
      <c r="AC3435" s="4" t="str">
        <f t="shared" si="647"/>
        <v>Sim</v>
      </c>
      <c r="AD3435" s="4" t="str">
        <f t="shared" si="648"/>
        <v>Não</v>
      </c>
      <c r="AE3435" s="30" t="str">
        <f t="shared" si="649"/>
        <v>Não</v>
      </c>
    </row>
    <row r="3436" spans="1:31" x14ac:dyDescent="0.25">
      <c r="A3436" s="23">
        <v>520929</v>
      </c>
      <c r="B3436" s="27">
        <f>IFERROR(VLOOKUP(A3436,[1]Monitoramento_Base_somente_disp!$A:$L,5,FALSE),0)</f>
        <v>2503</v>
      </c>
      <c r="C3436" s="20">
        <f>IFERROR(VLOOKUP(A3436,[1]Monitoramento_Base_somente_disp!$A:$L,6,FALSE),0)</f>
        <v>1637528</v>
      </c>
      <c r="D3436" s="20">
        <f>IFERROR(VLOOKUP(A3436,[1]Monitoramento_Base_somente_disp!$A:$L,7,FALSE),0)</f>
        <v>744</v>
      </c>
      <c r="E3436" s="20">
        <f>IFERROR(VLOOKUP(A3436,[1]Monitoramento_Base_somente_disp!$A:$L,8,FALSE),0)</f>
        <v>793909</v>
      </c>
      <c r="F3436" s="20">
        <f>IFERROR(VLOOKUP(A3436,[1]Monitoramento_Base_somente_disp!$A:$L,9,FALSE),0)</f>
        <v>0</v>
      </c>
      <c r="G3436" s="28">
        <f>IFERROR(VLOOKUP(A3436,[1]Monitoramento_Base_somente_disp!$A:$L,10,FALSE),0)</f>
        <v>0</v>
      </c>
      <c r="H3436" s="27">
        <f>IFERROR(VLOOKUP(A3436,[2]webService!$A:$I,4,FALSE),0)</f>
        <v>0</v>
      </c>
      <c r="I3436" s="20">
        <f>IFERROR(VLOOKUP(A3436,[2]webService!$A:$II,5,FALSE),0)</f>
        <v>0</v>
      </c>
      <c r="J3436" s="20">
        <f>IFERROR(VLOOKUP(A3436,[2]webService!$A:$I,6,FALSE),0)</f>
        <v>0</v>
      </c>
      <c r="K3436" s="20">
        <f>IFERROR(VLOOKUP(A3436,[2]webService!$A:$I,7,FALSE),0)</f>
        <v>0</v>
      </c>
      <c r="L3436" s="20">
        <f>IFERROR(VLOOKUP(A3436,[2]webService!$A:$I,8,FALSE),0)</f>
        <v>0</v>
      </c>
      <c r="M3436" s="28">
        <f>IFERROR(VLOOKUP(A3436,[2]webService!$A:$I,9,FALSE),0)</f>
        <v>0</v>
      </c>
      <c r="N3436" s="27">
        <f>IFERROR(VLOOKUP(A3436,[3]soaBnafar!$A:$G,2,FALSE),0)</f>
        <v>0</v>
      </c>
      <c r="O3436" s="20">
        <f>IFERROR(VLOOKUP(A3436,[3]soaBnafar!$A:$H,3,FALSE),0)</f>
        <v>0</v>
      </c>
      <c r="P3436" s="20">
        <f>IFERROR(VLOOKUP(A3436,[3]soaBnafar!$A:$G,4,FALSE),0)</f>
        <v>0</v>
      </c>
      <c r="Q3436" s="20">
        <f>IFERROR(VLOOKUP(A3436,[3]soaBnafar!$A:$G,5,FALSE),0)</f>
        <v>0</v>
      </c>
      <c r="R3436" s="20">
        <f>IFERROR(VLOOKUP(A3436,[3]soaBnafar!$A:$G,6,FALSE),0)</f>
        <v>0</v>
      </c>
      <c r="S3436" s="20">
        <f>IFERROR(VLOOKUP(A3436,[3]soaBnafar!$A:$G,7,FALSE),0)</f>
        <v>0</v>
      </c>
      <c r="T3436" s="32">
        <f t="shared" si="638"/>
        <v>2503</v>
      </c>
      <c r="U3436" s="21">
        <f t="shared" si="639"/>
        <v>1637528</v>
      </c>
      <c r="V3436" s="21">
        <f t="shared" si="640"/>
        <v>744</v>
      </c>
      <c r="W3436" s="21">
        <f t="shared" si="641"/>
        <v>793909</v>
      </c>
      <c r="X3436" s="21">
        <f t="shared" si="642"/>
        <v>0</v>
      </c>
      <c r="Y3436" s="33">
        <f t="shared" si="643"/>
        <v>0</v>
      </c>
      <c r="Z3436" s="4" t="str">
        <f t="shared" si="644"/>
        <v>Sim</v>
      </c>
      <c r="AA3436" s="4" t="str">
        <f t="shared" si="645"/>
        <v>Sim</v>
      </c>
      <c r="AB3436" s="4" t="str">
        <f t="shared" si="646"/>
        <v>Sim</v>
      </c>
      <c r="AC3436" s="4" t="str">
        <f t="shared" si="647"/>
        <v>Sim</v>
      </c>
      <c r="AD3436" s="4" t="str">
        <f t="shared" si="648"/>
        <v>Não</v>
      </c>
      <c r="AE3436" s="30" t="str">
        <f t="shared" si="649"/>
        <v>Não</v>
      </c>
    </row>
    <row r="3437" spans="1:31" x14ac:dyDescent="0.25">
      <c r="A3437" s="23">
        <v>520940</v>
      </c>
      <c r="B3437" s="27">
        <f>IFERROR(VLOOKUP(A3437,[1]Monitoramento_Base_somente_disp!$A:$L,5,FALSE),0)</f>
        <v>3876</v>
      </c>
      <c r="C3437" s="20">
        <f>IFERROR(VLOOKUP(A3437,[1]Monitoramento_Base_somente_disp!$A:$L,6,FALSE),0)</f>
        <v>36330330</v>
      </c>
      <c r="D3437" s="20">
        <f>IFERROR(VLOOKUP(A3437,[1]Monitoramento_Base_somente_disp!$A:$L,7,FALSE),0)</f>
        <v>5367</v>
      </c>
      <c r="E3437" s="20">
        <f>IFERROR(VLOOKUP(A3437,[1]Monitoramento_Base_somente_disp!$A:$L,8,FALSE),0)</f>
        <v>18079476</v>
      </c>
      <c r="F3437" s="20">
        <f>IFERROR(VLOOKUP(A3437,[1]Monitoramento_Base_somente_disp!$A:$L,9,FALSE),0)</f>
        <v>0</v>
      </c>
      <c r="G3437" s="28">
        <f>IFERROR(VLOOKUP(A3437,[1]Monitoramento_Base_somente_disp!$A:$L,10,FALSE),0)</f>
        <v>0</v>
      </c>
      <c r="H3437" s="27">
        <f>IFERROR(VLOOKUP(A3437,[2]webService!$A:$I,4,FALSE),0)</f>
        <v>0</v>
      </c>
      <c r="I3437" s="20">
        <f>IFERROR(VLOOKUP(A3437,[2]webService!$A:$II,5,FALSE),0)</f>
        <v>0</v>
      </c>
      <c r="J3437" s="20">
        <f>IFERROR(VLOOKUP(A3437,[2]webService!$A:$I,6,FALSE),0)</f>
        <v>0</v>
      </c>
      <c r="K3437" s="20">
        <f>IFERROR(VLOOKUP(A3437,[2]webService!$A:$I,7,FALSE),0)</f>
        <v>0</v>
      </c>
      <c r="L3437" s="20">
        <f>IFERROR(VLOOKUP(A3437,[2]webService!$A:$I,8,FALSE),0)</f>
        <v>0</v>
      </c>
      <c r="M3437" s="28">
        <f>IFERROR(VLOOKUP(A3437,[2]webService!$A:$I,9,FALSE),0)</f>
        <v>0</v>
      </c>
      <c r="N3437" s="27">
        <f>IFERROR(VLOOKUP(A3437,[3]soaBnafar!$A:$G,2,FALSE),0)</f>
        <v>0</v>
      </c>
      <c r="O3437" s="20">
        <f>IFERROR(VLOOKUP(A3437,[3]soaBnafar!$A:$H,3,FALSE),0)</f>
        <v>0</v>
      </c>
      <c r="P3437" s="20">
        <f>IFERROR(VLOOKUP(A3437,[3]soaBnafar!$A:$G,4,FALSE),0)</f>
        <v>0</v>
      </c>
      <c r="Q3437" s="20">
        <f>IFERROR(VLOOKUP(A3437,[3]soaBnafar!$A:$G,5,FALSE),0)</f>
        <v>0</v>
      </c>
      <c r="R3437" s="20">
        <f>IFERROR(VLOOKUP(A3437,[3]soaBnafar!$A:$G,6,FALSE),0)</f>
        <v>0</v>
      </c>
      <c r="S3437" s="20">
        <f>IFERROR(VLOOKUP(A3437,[3]soaBnafar!$A:$G,7,FALSE),0)</f>
        <v>0</v>
      </c>
      <c r="T3437" s="32">
        <f t="shared" si="638"/>
        <v>3876</v>
      </c>
      <c r="U3437" s="21">
        <f t="shared" si="639"/>
        <v>36330330</v>
      </c>
      <c r="V3437" s="21">
        <f t="shared" si="640"/>
        <v>5367</v>
      </c>
      <c r="W3437" s="21">
        <f t="shared" si="641"/>
        <v>18079476</v>
      </c>
      <c r="X3437" s="21">
        <f t="shared" si="642"/>
        <v>0</v>
      </c>
      <c r="Y3437" s="33">
        <f t="shared" si="643"/>
        <v>0</v>
      </c>
      <c r="Z3437" s="4" t="str">
        <f t="shared" si="644"/>
        <v>Sim</v>
      </c>
      <c r="AA3437" s="4" t="str">
        <f t="shared" si="645"/>
        <v>Sim</v>
      </c>
      <c r="AB3437" s="4" t="str">
        <f t="shared" si="646"/>
        <v>Sim</v>
      </c>
      <c r="AC3437" s="4" t="str">
        <f t="shared" si="647"/>
        <v>Sim</v>
      </c>
      <c r="AD3437" s="4" t="str">
        <f t="shared" si="648"/>
        <v>Não</v>
      </c>
      <c r="AE3437" s="30" t="str">
        <f t="shared" si="649"/>
        <v>Não</v>
      </c>
    </row>
    <row r="3438" spans="1:31" x14ac:dyDescent="0.25">
      <c r="A3438" s="23">
        <v>520945</v>
      </c>
      <c r="B3438" s="27">
        <f>IFERROR(VLOOKUP(A3438,[1]Monitoramento_Base_somente_disp!$A:$L,5,FALSE),0)</f>
        <v>26070</v>
      </c>
      <c r="C3438" s="20">
        <f>IFERROR(VLOOKUP(A3438,[1]Monitoramento_Base_somente_disp!$A:$L,6,FALSE),0)</f>
        <v>3684686</v>
      </c>
      <c r="D3438" s="20">
        <f>IFERROR(VLOOKUP(A3438,[1]Monitoramento_Base_somente_disp!$A:$L,7,FALSE),0)</f>
        <v>2011</v>
      </c>
      <c r="E3438" s="20">
        <f>IFERROR(VLOOKUP(A3438,[1]Monitoramento_Base_somente_disp!$A:$L,8,FALSE),0)</f>
        <v>1849626</v>
      </c>
      <c r="F3438" s="20">
        <f>IFERROR(VLOOKUP(A3438,[1]Monitoramento_Base_somente_disp!$A:$L,9,FALSE),0)</f>
        <v>0</v>
      </c>
      <c r="G3438" s="28">
        <f>IFERROR(VLOOKUP(A3438,[1]Monitoramento_Base_somente_disp!$A:$L,10,FALSE),0)</f>
        <v>0</v>
      </c>
      <c r="H3438" s="27">
        <f>IFERROR(VLOOKUP(A3438,[2]webService!$A:$I,4,FALSE),0)</f>
        <v>0</v>
      </c>
      <c r="I3438" s="20">
        <f>IFERROR(VLOOKUP(A3438,[2]webService!$A:$II,5,FALSE),0)</f>
        <v>0</v>
      </c>
      <c r="J3438" s="20">
        <f>IFERROR(VLOOKUP(A3438,[2]webService!$A:$I,6,FALSE),0)</f>
        <v>0</v>
      </c>
      <c r="K3438" s="20">
        <f>IFERROR(VLOOKUP(A3438,[2]webService!$A:$I,7,FALSE),0)</f>
        <v>0</v>
      </c>
      <c r="L3438" s="20">
        <f>IFERROR(VLOOKUP(A3438,[2]webService!$A:$I,8,FALSE),0)</f>
        <v>0</v>
      </c>
      <c r="M3438" s="28">
        <f>IFERROR(VLOOKUP(A3438,[2]webService!$A:$I,9,FALSE),0)</f>
        <v>0</v>
      </c>
      <c r="N3438" s="27">
        <f>IFERROR(VLOOKUP(A3438,[3]soaBnafar!$A:$G,2,FALSE),0)</f>
        <v>0</v>
      </c>
      <c r="O3438" s="20">
        <f>IFERROR(VLOOKUP(A3438,[3]soaBnafar!$A:$H,3,FALSE),0)</f>
        <v>0</v>
      </c>
      <c r="P3438" s="20">
        <f>IFERROR(VLOOKUP(A3438,[3]soaBnafar!$A:$G,4,FALSE),0)</f>
        <v>0</v>
      </c>
      <c r="Q3438" s="20">
        <f>IFERROR(VLOOKUP(A3438,[3]soaBnafar!$A:$G,5,FALSE),0)</f>
        <v>0</v>
      </c>
      <c r="R3438" s="20">
        <f>IFERROR(VLOOKUP(A3438,[3]soaBnafar!$A:$G,6,FALSE),0)</f>
        <v>0</v>
      </c>
      <c r="S3438" s="20">
        <f>IFERROR(VLOOKUP(A3438,[3]soaBnafar!$A:$G,7,FALSE),0)</f>
        <v>0</v>
      </c>
      <c r="T3438" s="32">
        <f t="shared" si="638"/>
        <v>26070</v>
      </c>
      <c r="U3438" s="21">
        <f t="shared" si="639"/>
        <v>3684686</v>
      </c>
      <c r="V3438" s="21">
        <f t="shared" si="640"/>
        <v>2011</v>
      </c>
      <c r="W3438" s="21">
        <f t="shared" si="641"/>
        <v>1849626</v>
      </c>
      <c r="X3438" s="21">
        <f t="shared" si="642"/>
        <v>0</v>
      </c>
      <c r="Y3438" s="33">
        <f t="shared" si="643"/>
        <v>0</v>
      </c>
      <c r="Z3438" s="4" t="str">
        <f t="shared" si="644"/>
        <v>Sim</v>
      </c>
      <c r="AA3438" s="4" t="str">
        <f t="shared" si="645"/>
        <v>Sim</v>
      </c>
      <c r="AB3438" s="4" t="str">
        <f t="shared" si="646"/>
        <v>Sim</v>
      </c>
      <c r="AC3438" s="4" t="str">
        <f t="shared" si="647"/>
        <v>Sim</v>
      </c>
      <c r="AD3438" s="4" t="str">
        <f t="shared" si="648"/>
        <v>Não</v>
      </c>
      <c r="AE3438" s="30" t="str">
        <f t="shared" si="649"/>
        <v>Não</v>
      </c>
    </row>
    <row r="3439" spans="1:31" x14ac:dyDescent="0.25">
      <c r="A3439" s="23">
        <v>520960</v>
      </c>
      <c r="B3439" s="27">
        <f>IFERROR(VLOOKUP(A3439,[1]Monitoramento_Base_somente_disp!$A:$L,5,FALSE),0)</f>
        <v>20075</v>
      </c>
      <c r="C3439" s="20">
        <f>IFERROR(VLOOKUP(A3439,[1]Monitoramento_Base_somente_disp!$A:$L,6,FALSE),0)</f>
        <v>5836981</v>
      </c>
      <c r="D3439" s="20">
        <f>IFERROR(VLOOKUP(A3439,[1]Monitoramento_Base_somente_disp!$A:$L,7,FALSE),0)</f>
        <v>11741</v>
      </c>
      <c r="E3439" s="20">
        <f>IFERROR(VLOOKUP(A3439,[1]Monitoramento_Base_somente_disp!$A:$L,8,FALSE),0)</f>
        <v>2575005</v>
      </c>
      <c r="F3439" s="20">
        <f>IFERROR(VLOOKUP(A3439,[1]Monitoramento_Base_somente_disp!$A:$L,9,FALSE),0)</f>
        <v>0</v>
      </c>
      <c r="G3439" s="28">
        <f>IFERROR(VLOOKUP(A3439,[1]Monitoramento_Base_somente_disp!$A:$L,10,FALSE),0)</f>
        <v>0</v>
      </c>
      <c r="H3439" s="27">
        <f>IFERROR(VLOOKUP(A3439,[2]webService!$A:$I,4,FALSE),0)</f>
        <v>0</v>
      </c>
      <c r="I3439" s="20">
        <f>IFERROR(VLOOKUP(A3439,[2]webService!$A:$II,5,FALSE),0)</f>
        <v>0</v>
      </c>
      <c r="J3439" s="20">
        <f>IFERROR(VLOOKUP(A3439,[2]webService!$A:$I,6,FALSE),0)</f>
        <v>0</v>
      </c>
      <c r="K3439" s="20">
        <f>IFERROR(VLOOKUP(A3439,[2]webService!$A:$I,7,FALSE),0)</f>
        <v>0</v>
      </c>
      <c r="L3439" s="20">
        <f>IFERROR(VLOOKUP(A3439,[2]webService!$A:$I,8,FALSE),0)</f>
        <v>0</v>
      </c>
      <c r="M3439" s="28">
        <f>IFERROR(VLOOKUP(A3439,[2]webService!$A:$I,9,FALSE),0)</f>
        <v>0</v>
      </c>
      <c r="N3439" s="27">
        <f>IFERROR(VLOOKUP(A3439,[3]soaBnafar!$A:$G,2,FALSE),0)</f>
        <v>0</v>
      </c>
      <c r="O3439" s="20">
        <f>IFERROR(VLOOKUP(A3439,[3]soaBnafar!$A:$H,3,FALSE),0)</f>
        <v>0</v>
      </c>
      <c r="P3439" s="20">
        <f>IFERROR(VLOOKUP(A3439,[3]soaBnafar!$A:$G,4,FALSE),0)</f>
        <v>0</v>
      </c>
      <c r="Q3439" s="20">
        <f>IFERROR(VLOOKUP(A3439,[3]soaBnafar!$A:$G,5,FALSE),0)</f>
        <v>0</v>
      </c>
      <c r="R3439" s="20">
        <f>IFERROR(VLOOKUP(A3439,[3]soaBnafar!$A:$G,6,FALSE),0)</f>
        <v>0</v>
      </c>
      <c r="S3439" s="20">
        <f>IFERROR(VLOOKUP(A3439,[3]soaBnafar!$A:$G,7,FALSE),0)</f>
        <v>0</v>
      </c>
      <c r="T3439" s="32">
        <f t="shared" si="638"/>
        <v>20075</v>
      </c>
      <c r="U3439" s="21">
        <f t="shared" si="639"/>
        <v>5836981</v>
      </c>
      <c r="V3439" s="21">
        <f t="shared" si="640"/>
        <v>11741</v>
      </c>
      <c r="W3439" s="21">
        <f t="shared" si="641"/>
        <v>2575005</v>
      </c>
      <c r="X3439" s="21">
        <f t="shared" si="642"/>
        <v>0</v>
      </c>
      <c r="Y3439" s="33">
        <f t="shared" si="643"/>
        <v>0</v>
      </c>
      <c r="Z3439" s="4" t="str">
        <f t="shared" si="644"/>
        <v>Sim</v>
      </c>
      <c r="AA3439" s="4" t="str">
        <f t="shared" si="645"/>
        <v>Sim</v>
      </c>
      <c r="AB3439" s="4" t="str">
        <f t="shared" si="646"/>
        <v>Sim</v>
      </c>
      <c r="AC3439" s="4" t="str">
        <f t="shared" si="647"/>
        <v>Sim</v>
      </c>
      <c r="AD3439" s="4" t="str">
        <f t="shared" si="648"/>
        <v>Não</v>
      </c>
      <c r="AE3439" s="30" t="str">
        <f t="shared" si="649"/>
        <v>Não</v>
      </c>
    </row>
    <row r="3440" spans="1:31" x14ac:dyDescent="0.25">
      <c r="A3440" s="23">
        <v>520970</v>
      </c>
      <c r="B3440" s="27">
        <f>IFERROR(VLOOKUP(A3440,[1]Monitoramento_Base_somente_disp!$A:$L,5,FALSE),0)</f>
        <v>0</v>
      </c>
      <c r="C3440" s="20">
        <f>IFERROR(VLOOKUP(A3440,[1]Monitoramento_Base_somente_disp!$A:$L,6,FALSE),0)</f>
        <v>0</v>
      </c>
      <c r="D3440" s="20">
        <f>IFERROR(VLOOKUP(A3440,[1]Monitoramento_Base_somente_disp!$A:$L,7,FALSE),0)</f>
        <v>0</v>
      </c>
      <c r="E3440" s="20">
        <f>IFERROR(VLOOKUP(A3440,[1]Monitoramento_Base_somente_disp!$A:$L,8,FALSE),0)</f>
        <v>0</v>
      </c>
      <c r="F3440" s="20">
        <f>IFERROR(VLOOKUP(A3440,[1]Monitoramento_Base_somente_disp!$A:$L,9,FALSE),0)</f>
        <v>0</v>
      </c>
      <c r="G3440" s="28">
        <f>IFERROR(VLOOKUP(A3440,[1]Monitoramento_Base_somente_disp!$A:$L,10,FALSE),0)</f>
        <v>0</v>
      </c>
      <c r="H3440" s="27">
        <f>IFERROR(VLOOKUP(A3440,[2]webService!$A:$I,4,FALSE),0)</f>
        <v>0</v>
      </c>
      <c r="I3440" s="20">
        <f>IFERROR(VLOOKUP(A3440,[2]webService!$A:$II,5,FALSE),0)</f>
        <v>0</v>
      </c>
      <c r="J3440" s="20">
        <f>IFERROR(VLOOKUP(A3440,[2]webService!$A:$I,6,FALSE),0)</f>
        <v>0</v>
      </c>
      <c r="K3440" s="20">
        <f>IFERROR(VLOOKUP(A3440,[2]webService!$A:$I,7,FALSE),0)</f>
        <v>0</v>
      </c>
      <c r="L3440" s="20">
        <f>IFERROR(VLOOKUP(A3440,[2]webService!$A:$I,8,FALSE),0)</f>
        <v>0</v>
      </c>
      <c r="M3440" s="28">
        <f>IFERROR(VLOOKUP(A3440,[2]webService!$A:$I,9,FALSE),0)</f>
        <v>0</v>
      </c>
      <c r="N3440" s="27">
        <f>IFERROR(VLOOKUP(A3440,[3]soaBnafar!$A:$G,2,FALSE),0)</f>
        <v>0</v>
      </c>
      <c r="O3440" s="20">
        <f>IFERROR(VLOOKUP(A3440,[3]soaBnafar!$A:$H,3,FALSE),0)</f>
        <v>0</v>
      </c>
      <c r="P3440" s="20">
        <f>IFERROR(VLOOKUP(A3440,[3]soaBnafar!$A:$G,4,FALSE),0)</f>
        <v>0</v>
      </c>
      <c r="Q3440" s="20">
        <f>IFERROR(VLOOKUP(A3440,[3]soaBnafar!$A:$G,5,FALSE),0)</f>
        <v>0</v>
      </c>
      <c r="R3440" s="20">
        <f>IFERROR(VLOOKUP(A3440,[3]soaBnafar!$A:$G,6,FALSE),0)</f>
        <v>0</v>
      </c>
      <c r="S3440" s="20">
        <f>IFERROR(VLOOKUP(A3440,[3]soaBnafar!$A:$G,7,FALSE),0)</f>
        <v>0</v>
      </c>
      <c r="T3440" s="32">
        <f t="shared" si="638"/>
        <v>0</v>
      </c>
      <c r="U3440" s="21">
        <f t="shared" si="639"/>
        <v>0</v>
      </c>
      <c r="V3440" s="21">
        <f t="shared" si="640"/>
        <v>0</v>
      </c>
      <c r="W3440" s="21">
        <f t="shared" si="641"/>
        <v>0</v>
      </c>
      <c r="X3440" s="21">
        <f t="shared" si="642"/>
        <v>0</v>
      </c>
      <c r="Y3440" s="33">
        <f t="shared" si="643"/>
        <v>0</v>
      </c>
      <c r="Z3440" s="4" t="str">
        <f t="shared" si="644"/>
        <v>Não</v>
      </c>
      <c r="AA3440" s="4" t="str">
        <f t="shared" si="645"/>
        <v>Não</v>
      </c>
      <c r="AB3440" s="4" t="str">
        <f t="shared" si="646"/>
        <v>Não</v>
      </c>
      <c r="AC3440" s="4" t="str">
        <f t="shared" si="647"/>
        <v>Não</v>
      </c>
      <c r="AD3440" s="4" t="str">
        <f t="shared" si="648"/>
        <v>Não</v>
      </c>
      <c r="AE3440" s="30" t="str">
        <f t="shared" si="649"/>
        <v>Não</v>
      </c>
    </row>
    <row r="3441" spans="1:31" x14ac:dyDescent="0.25">
      <c r="A3441" s="23">
        <v>520980</v>
      </c>
      <c r="B3441" s="27">
        <f>IFERROR(VLOOKUP(A3441,[1]Monitoramento_Base_somente_disp!$A:$L,5,FALSE),0)</f>
        <v>0</v>
      </c>
      <c r="C3441" s="20">
        <f>IFERROR(VLOOKUP(A3441,[1]Monitoramento_Base_somente_disp!$A:$L,6,FALSE),0)</f>
        <v>6512716</v>
      </c>
      <c r="D3441" s="20">
        <f>IFERROR(VLOOKUP(A3441,[1]Monitoramento_Base_somente_disp!$A:$L,7,FALSE),0)</f>
        <v>0</v>
      </c>
      <c r="E3441" s="20">
        <f>IFERROR(VLOOKUP(A3441,[1]Monitoramento_Base_somente_disp!$A:$L,8,FALSE),0)</f>
        <v>3256358</v>
      </c>
      <c r="F3441" s="20">
        <f>IFERROR(VLOOKUP(A3441,[1]Monitoramento_Base_somente_disp!$A:$L,9,FALSE),0)</f>
        <v>0</v>
      </c>
      <c r="G3441" s="28">
        <f>IFERROR(VLOOKUP(A3441,[1]Monitoramento_Base_somente_disp!$A:$L,10,FALSE),0)</f>
        <v>0</v>
      </c>
      <c r="H3441" s="27">
        <f>IFERROR(VLOOKUP(A3441,[2]webService!$A:$I,4,FALSE),0)</f>
        <v>0</v>
      </c>
      <c r="I3441" s="20">
        <f>IFERROR(VLOOKUP(A3441,[2]webService!$A:$II,5,FALSE),0)</f>
        <v>0</v>
      </c>
      <c r="J3441" s="20">
        <f>IFERROR(VLOOKUP(A3441,[2]webService!$A:$I,6,FALSE),0)</f>
        <v>0</v>
      </c>
      <c r="K3441" s="20">
        <f>IFERROR(VLOOKUP(A3441,[2]webService!$A:$I,7,FALSE),0)</f>
        <v>0</v>
      </c>
      <c r="L3441" s="20">
        <f>IFERROR(VLOOKUP(A3441,[2]webService!$A:$I,8,FALSE),0)</f>
        <v>0</v>
      </c>
      <c r="M3441" s="28">
        <f>IFERROR(VLOOKUP(A3441,[2]webService!$A:$I,9,FALSE),0)</f>
        <v>0</v>
      </c>
      <c r="N3441" s="27">
        <f>IFERROR(VLOOKUP(A3441,[3]soaBnafar!$A:$G,2,FALSE),0)</f>
        <v>0</v>
      </c>
      <c r="O3441" s="20">
        <f>IFERROR(VLOOKUP(A3441,[3]soaBnafar!$A:$H,3,FALSE),0)</f>
        <v>0</v>
      </c>
      <c r="P3441" s="20">
        <f>IFERROR(VLOOKUP(A3441,[3]soaBnafar!$A:$G,4,FALSE),0)</f>
        <v>0</v>
      </c>
      <c r="Q3441" s="20">
        <f>IFERROR(VLOOKUP(A3441,[3]soaBnafar!$A:$G,5,FALSE),0)</f>
        <v>0</v>
      </c>
      <c r="R3441" s="20">
        <f>IFERROR(VLOOKUP(A3441,[3]soaBnafar!$A:$G,6,FALSE),0)</f>
        <v>0</v>
      </c>
      <c r="S3441" s="20">
        <f>IFERROR(VLOOKUP(A3441,[3]soaBnafar!$A:$G,7,FALSE),0)</f>
        <v>0</v>
      </c>
      <c r="T3441" s="32">
        <f t="shared" si="638"/>
        <v>0</v>
      </c>
      <c r="U3441" s="21">
        <f t="shared" si="639"/>
        <v>6512716</v>
      </c>
      <c r="V3441" s="21">
        <f t="shared" si="640"/>
        <v>0</v>
      </c>
      <c r="W3441" s="21">
        <f t="shared" si="641"/>
        <v>3256358</v>
      </c>
      <c r="X3441" s="21">
        <f t="shared" si="642"/>
        <v>0</v>
      </c>
      <c r="Y3441" s="33">
        <f t="shared" si="643"/>
        <v>0</v>
      </c>
      <c r="Z3441" s="4" t="str">
        <f t="shared" si="644"/>
        <v>Não</v>
      </c>
      <c r="AA3441" s="4" t="str">
        <f t="shared" si="645"/>
        <v>Sim</v>
      </c>
      <c r="AB3441" s="4" t="str">
        <f t="shared" si="646"/>
        <v>Não</v>
      </c>
      <c r="AC3441" s="4" t="str">
        <f t="shared" si="647"/>
        <v>Sim</v>
      </c>
      <c r="AD3441" s="4" t="str">
        <f t="shared" si="648"/>
        <v>Não</v>
      </c>
      <c r="AE3441" s="30" t="str">
        <f t="shared" si="649"/>
        <v>Não</v>
      </c>
    </row>
    <row r="3442" spans="1:31" x14ac:dyDescent="0.25">
      <c r="A3442" s="23">
        <v>520990</v>
      </c>
      <c r="B3442" s="27">
        <f>IFERROR(VLOOKUP(A3442,[1]Monitoramento_Base_somente_disp!$A:$L,5,FALSE),0)</f>
        <v>3257</v>
      </c>
      <c r="C3442" s="20">
        <f>IFERROR(VLOOKUP(A3442,[1]Monitoramento_Base_somente_disp!$A:$L,6,FALSE),0)</f>
        <v>10062097</v>
      </c>
      <c r="D3442" s="20">
        <f>IFERROR(VLOOKUP(A3442,[1]Monitoramento_Base_somente_disp!$A:$L,7,FALSE),0)</f>
        <v>0</v>
      </c>
      <c r="E3442" s="20">
        <f>IFERROR(VLOOKUP(A3442,[1]Monitoramento_Base_somente_disp!$A:$L,8,FALSE),0)</f>
        <v>5151506</v>
      </c>
      <c r="F3442" s="20">
        <f>IFERROR(VLOOKUP(A3442,[1]Monitoramento_Base_somente_disp!$A:$L,9,FALSE),0)</f>
        <v>0</v>
      </c>
      <c r="G3442" s="28">
        <f>IFERROR(VLOOKUP(A3442,[1]Monitoramento_Base_somente_disp!$A:$L,10,FALSE),0)</f>
        <v>0</v>
      </c>
      <c r="H3442" s="27">
        <f>IFERROR(VLOOKUP(A3442,[2]webService!$A:$I,4,FALSE),0)</f>
        <v>0</v>
      </c>
      <c r="I3442" s="20">
        <f>IFERROR(VLOOKUP(A3442,[2]webService!$A:$II,5,FALSE),0)</f>
        <v>0</v>
      </c>
      <c r="J3442" s="20">
        <f>IFERROR(VLOOKUP(A3442,[2]webService!$A:$I,6,FALSE),0)</f>
        <v>0</v>
      </c>
      <c r="K3442" s="20">
        <f>IFERROR(VLOOKUP(A3442,[2]webService!$A:$I,7,FALSE),0)</f>
        <v>0</v>
      </c>
      <c r="L3442" s="20">
        <f>IFERROR(VLOOKUP(A3442,[2]webService!$A:$I,8,FALSE),0)</f>
        <v>0</v>
      </c>
      <c r="M3442" s="28">
        <f>IFERROR(VLOOKUP(A3442,[2]webService!$A:$I,9,FALSE),0)</f>
        <v>0</v>
      </c>
      <c r="N3442" s="27">
        <f>IFERROR(VLOOKUP(A3442,[3]soaBnafar!$A:$G,2,FALSE),0)</f>
        <v>0</v>
      </c>
      <c r="O3442" s="20">
        <f>IFERROR(VLOOKUP(A3442,[3]soaBnafar!$A:$H,3,FALSE),0)</f>
        <v>0</v>
      </c>
      <c r="P3442" s="20">
        <f>IFERROR(VLOOKUP(A3442,[3]soaBnafar!$A:$G,4,FALSE),0)</f>
        <v>0</v>
      </c>
      <c r="Q3442" s="20">
        <f>IFERROR(VLOOKUP(A3442,[3]soaBnafar!$A:$G,5,FALSE),0)</f>
        <v>0</v>
      </c>
      <c r="R3442" s="20">
        <f>IFERROR(VLOOKUP(A3442,[3]soaBnafar!$A:$G,6,FALSE),0)</f>
        <v>0</v>
      </c>
      <c r="S3442" s="20">
        <f>IFERROR(VLOOKUP(A3442,[3]soaBnafar!$A:$G,7,FALSE),0)</f>
        <v>0</v>
      </c>
      <c r="T3442" s="32">
        <f t="shared" si="638"/>
        <v>3257</v>
      </c>
      <c r="U3442" s="21">
        <f t="shared" si="639"/>
        <v>10062097</v>
      </c>
      <c r="V3442" s="21">
        <f t="shared" si="640"/>
        <v>0</v>
      </c>
      <c r="W3442" s="21">
        <f t="shared" si="641"/>
        <v>5151506</v>
      </c>
      <c r="X3442" s="21">
        <f t="shared" si="642"/>
        <v>0</v>
      </c>
      <c r="Y3442" s="33">
        <f t="shared" si="643"/>
        <v>0</v>
      </c>
      <c r="Z3442" s="4" t="str">
        <f t="shared" si="644"/>
        <v>Sim</v>
      </c>
      <c r="AA3442" s="4" t="str">
        <f t="shared" si="645"/>
        <v>Sim</v>
      </c>
      <c r="AB3442" s="4" t="str">
        <f t="shared" si="646"/>
        <v>Não</v>
      </c>
      <c r="AC3442" s="4" t="str">
        <f t="shared" si="647"/>
        <v>Sim</v>
      </c>
      <c r="AD3442" s="4" t="str">
        <f t="shared" si="648"/>
        <v>Não</v>
      </c>
      <c r="AE3442" s="30" t="str">
        <f t="shared" si="649"/>
        <v>Não</v>
      </c>
    </row>
    <row r="3443" spans="1:31" x14ac:dyDescent="0.25">
      <c r="A3443" s="23">
        <v>520993</v>
      </c>
      <c r="B3443" s="27">
        <f>IFERROR(VLOOKUP(A3443,[1]Monitoramento_Base_somente_disp!$A:$L,5,FALSE),0)</f>
        <v>34465</v>
      </c>
      <c r="C3443" s="20">
        <f>IFERROR(VLOOKUP(A3443,[1]Monitoramento_Base_somente_disp!$A:$L,6,FALSE),0)</f>
        <v>6229469</v>
      </c>
      <c r="D3443" s="20">
        <f>IFERROR(VLOOKUP(A3443,[1]Monitoramento_Base_somente_disp!$A:$L,7,FALSE),0)</f>
        <v>13417</v>
      </c>
      <c r="E3443" s="20">
        <f>IFERROR(VLOOKUP(A3443,[1]Monitoramento_Base_somente_disp!$A:$L,8,FALSE),0)</f>
        <v>3063255</v>
      </c>
      <c r="F3443" s="20">
        <f>IFERROR(VLOOKUP(A3443,[1]Monitoramento_Base_somente_disp!$A:$L,9,FALSE),0)</f>
        <v>0</v>
      </c>
      <c r="G3443" s="28">
        <f>IFERROR(VLOOKUP(A3443,[1]Monitoramento_Base_somente_disp!$A:$L,10,FALSE),0)</f>
        <v>0</v>
      </c>
      <c r="H3443" s="27">
        <f>IFERROR(VLOOKUP(A3443,[2]webService!$A:$I,4,FALSE),0)</f>
        <v>0</v>
      </c>
      <c r="I3443" s="20">
        <f>IFERROR(VLOOKUP(A3443,[2]webService!$A:$II,5,FALSE),0)</f>
        <v>0</v>
      </c>
      <c r="J3443" s="20">
        <f>IFERROR(VLOOKUP(A3443,[2]webService!$A:$I,6,FALSE),0)</f>
        <v>0</v>
      </c>
      <c r="K3443" s="20">
        <f>IFERROR(VLOOKUP(A3443,[2]webService!$A:$I,7,FALSE),0)</f>
        <v>0</v>
      </c>
      <c r="L3443" s="20">
        <f>IFERROR(VLOOKUP(A3443,[2]webService!$A:$I,8,FALSE),0)</f>
        <v>0</v>
      </c>
      <c r="M3443" s="28">
        <f>IFERROR(VLOOKUP(A3443,[2]webService!$A:$I,9,FALSE),0)</f>
        <v>0</v>
      </c>
      <c r="N3443" s="27">
        <f>IFERROR(VLOOKUP(A3443,[3]soaBnafar!$A:$G,2,FALSE),0)</f>
        <v>0</v>
      </c>
      <c r="O3443" s="20">
        <f>IFERROR(VLOOKUP(A3443,[3]soaBnafar!$A:$H,3,FALSE),0)</f>
        <v>0</v>
      </c>
      <c r="P3443" s="20">
        <f>IFERROR(VLOOKUP(A3443,[3]soaBnafar!$A:$G,4,FALSE),0)</f>
        <v>0</v>
      </c>
      <c r="Q3443" s="20">
        <f>IFERROR(VLOOKUP(A3443,[3]soaBnafar!$A:$G,5,FALSE),0)</f>
        <v>0</v>
      </c>
      <c r="R3443" s="20">
        <f>IFERROR(VLOOKUP(A3443,[3]soaBnafar!$A:$G,6,FALSE),0)</f>
        <v>0</v>
      </c>
      <c r="S3443" s="20">
        <f>IFERROR(VLOOKUP(A3443,[3]soaBnafar!$A:$G,7,FALSE),0)</f>
        <v>0</v>
      </c>
      <c r="T3443" s="32">
        <f t="shared" si="638"/>
        <v>34465</v>
      </c>
      <c r="U3443" s="21">
        <f t="shared" si="639"/>
        <v>6229469</v>
      </c>
      <c r="V3443" s="21">
        <f t="shared" si="640"/>
        <v>13417</v>
      </c>
      <c r="W3443" s="21">
        <f t="shared" si="641"/>
        <v>3063255</v>
      </c>
      <c r="X3443" s="21">
        <f t="shared" si="642"/>
        <v>0</v>
      </c>
      <c r="Y3443" s="33">
        <f t="shared" si="643"/>
        <v>0</v>
      </c>
      <c r="Z3443" s="4" t="str">
        <f t="shared" si="644"/>
        <v>Sim</v>
      </c>
      <c r="AA3443" s="4" t="str">
        <f t="shared" si="645"/>
        <v>Sim</v>
      </c>
      <c r="AB3443" s="4" t="str">
        <f t="shared" si="646"/>
        <v>Sim</v>
      </c>
      <c r="AC3443" s="4" t="str">
        <f t="shared" si="647"/>
        <v>Sim</v>
      </c>
      <c r="AD3443" s="4" t="str">
        <f t="shared" si="648"/>
        <v>Não</v>
      </c>
      <c r="AE3443" s="30" t="str">
        <f t="shared" si="649"/>
        <v>Não</v>
      </c>
    </row>
    <row r="3444" spans="1:31" x14ac:dyDescent="0.25">
      <c r="A3444" s="23">
        <v>520995</v>
      </c>
      <c r="B3444" s="27">
        <f>IFERROR(VLOOKUP(A3444,[1]Monitoramento_Base_somente_disp!$A:$L,5,FALSE),0)</f>
        <v>0</v>
      </c>
      <c r="C3444" s="20">
        <f>IFERROR(VLOOKUP(A3444,[1]Monitoramento_Base_somente_disp!$A:$L,6,FALSE),0)</f>
        <v>0</v>
      </c>
      <c r="D3444" s="20">
        <f>IFERROR(VLOOKUP(A3444,[1]Monitoramento_Base_somente_disp!$A:$L,7,FALSE),0)</f>
        <v>0</v>
      </c>
      <c r="E3444" s="20">
        <f>IFERROR(VLOOKUP(A3444,[1]Monitoramento_Base_somente_disp!$A:$L,8,FALSE),0)</f>
        <v>0</v>
      </c>
      <c r="F3444" s="20">
        <f>IFERROR(VLOOKUP(A3444,[1]Monitoramento_Base_somente_disp!$A:$L,9,FALSE),0)</f>
        <v>0</v>
      </c>
      <c r="G3444" s="28">
        <f>IFERROR(VLOOKUP(A3444,[1]Monitoramento_Base_somente_disp!$A:$L,10,FALSE),0)</f>
        <v>0</v>
      </c>
      <c r="H3444" s="27">
        <f>IFERROR(VLOOKUP(A3444,[2]webService!$A:$I,4,FALSE),0)</f>
        <v>0</v>
      </c>
      <c r="I3444" s="20">
        <f>IFERROR(VLOOKUP(A3444,[2]webService!$A:$II,5,FALSE),0)</f>
        <v>0</v>
      </c>
      <c r="J3444" s="20">
        <f>IFERROR(VLOOKUP(A3444,[2]webService!$A:$I,6,FALSE),0)</f>
        <v>0</v>
      </c>
      <c r="K3444" s="20">
        <f>IFERROR(VLOOKUP(A3444,[2]webService!$A:$I,7,FALSE),0)</f>
        <v>0</v>
      </c>
      <c r="L3444" s="20">
        <f>IFERROR(VLOOKUP(A3444,[2]webService!$A:$I,8,FALSE),0)</f>
        <v>0</v>
      </c>
      <c r="M3444" s="28">
        <f>IFERROR(VLOOKUP(A3444,[2]webService!$A:$I,9,FALSE),0)</f>
        <v>0</v>
      </c>
      <c r="N3444" s="27">
        <f>IFERROR(VLOOKUP(A3444,[3]soaBnafar!$A:$G,2,FALSE),0)</f>
        <v>0</v>
      </c>
      <c r="O3444" s="20">
        <f>IFERROR(VLOOKUP(A3444,[3]soaBnafar!$A:$H,3,FALSE),0)</f>
        <v>0</v>
      </c>
      <c r="P3444" s="20">
        <f>IFERROR(VLOOKUP(A3444,[3]soaBnafar!$A:$G,4,FALSE),0)</f>
        <v>0</v>
      </c>
      <c r="Q3444" s="20">
        <f>IFERROR(VLOOKUP(A3444,[3]soaBnafar!$A:$G,5,FALSE),0)</f>
        <v>0</v>
      </c>
      <c r="R3444" s="20">
        <f>IFERROR(VLOOKUP(A3444,[3]soaBnafar!$A:$G,6,FALSE),0)</f>
        <v>0</v>
      </c>
      <c r="S3444" s="20">
        <f>IFERROR(VLOOKUP(A3444,[3]soaBnafar!$A:$G,7,FALSE),0)</f>
        <v>0</v>
      </c>
      <c r="T3444" s="32">
        <f t="shared" si="638"/>
        <v>0</v>
      </c>
      <c r="U3444" s="21">
        <f t="shared" si="639"/>
        <v>0</v>
      </c>
      <c r="V3444" s="21">
        <f t="shared" si="640"/>
        <v>0</v>
      </c>
      <c r="W3444" s="21">
        <f t="shared" si="641"/>
        <v>0</v>
      </c>
      <c r="X3444" s="21">
        <f t="shared" si="642"/>
        <v>0</v>
      </c>
      <c r="Y3444" s="33">
        <f t="shared" si="643"/>
        <v>0</v>
      </c>
      <c r="Z3444" s="4" t="str">
        <f t="shared" si="644"/>
        <v>Não</v>
      </c>
      <c r="AA3444" s="4" t="str">
        <f t="shared" si="645"/>
        <v>Não</v>
      </c>
      <c r="AB3444" s="4" t="str">
        <f t="shared" si="646"/>
        <v>Não</v>
      </c>
      <c r="AC3444" s="4" t="str">
        <f t="shared" si="647"/>
        <v>Não</v>
      </c>
      <c r="AD3444" s="4" t="str">
        <f t="shared" si="648"/>
        <v>Não</v>
      </c>
      <c r="AE3444" s="30" t="str">
        <f t="shared" si="649"/>
        <v>Não</v>
      </c>
    </row>
    <row r="3445" spans="1:31" x14ac:dyDescent="0.25">
      <c r="A3445" s="23">
        <v>521040</v>
      </c>
      <c r="B3445" s="27">
        <f>IFERROR(VLOOKUP(A3445,[1]Monitoramento_Base_somente_disp!$A:$L,5,FALSE),0)</f>
        <v>0</v>
      </c>
      <c r="C3445" s="20">
        <f>IFERROR(VLOOKUP(A3445,[1]Monitoramento_Base_somente_disp!$A:$L,6,FALSE),0)</f>
        <v>5093704</v>
      </c>
      <c r="D3445" s="20">
        <f>IFERROR(VLOOKUP(A3445,[1]Monitoramento_Base_somente_disp!$A:$L,7,FALSE),0)</f>
        <v>0</v>
      </c>
      <c r="E3445" s="20">
        <f>IFERROR(VLOOKUP(A3445,[1]Monitoramento_Base_somente_disp!$A:$L,8,FALSE),0)</f>
        <v>2546852</v>
      </c>
      <c r="F3445" s="20">
        <f>IFERROR(VLOOKUP(A3445,[1]Monitoramento_Base_somente_disp!$A:$L,9,FALSE),0)</f>
        <v>0</v>
      </c>
      <c r="G3445" s="28">
        <f>IFERROR(VLOOKUP(A3445,[1]Monitoramento_Base_somente_disp!$A:$L,10,FALSE),0)</f>
        <v>0</v>
      </c>
      <c r="H3445" s="27">
        <f>IFERROR(VLOOKUP(A3445,[2]webService!$A:$I,4,FALSE),0)</f>
        <v>0</v>
      </c>
      <c r="I3445" s="20">
        <f>IFERROR(VLOOKUP(A3445,[2]webService!$A:$II,5,FALSE),0)</f>
        <v>0</v>
      </c>
      <c r="J3445" s="20">
        <f>IFERROR(VLOOKUP(A3445,[2]webService!$A:$I,6,FALSE),0)</f>
        <v>0</v>
      </c>
      <c r="K3445" s="20">
        <f>IFERROR(VLOOKUP(A3445,[2]webService!$A:$I,7,FALSE),0)</f>
        <v>0</v>
      </c>
      <c r="L3445" s="20">
        <f>IFERROR(VLOOKUP(A3445,[2]webService!$A:$I,8,FALSE),0)</f>
        <v>0</v>
      </c>
      <c r="M3445" s="28">
        <f>IFERROR(VLOOKUP(A3445,[2]webService!$A:$I,9,FALSE),0)</f>
        <v>0</v>
      </c>
      <c r="N3445" s="27">
        <f>IFERROR(VLOOKUP(A3445,[3]soaBnafar!$A:$G,2,FALSE),0)</f>
        <v>0</v>
      </c>
      <c r="O3445" s="20">
        <f>IFERROR(VLOOKUP(A3445,[3]soaBnafar!$A:$H,3,FALSE),0)</f>
        <v>0</v>
      </c>
      <c r="P3445" s="20">
        <f>IFERROR(VLOOKUP(A3445,[3]soaBnafar!$A:$G,4,FALSE),0)</f>
        <v>0</v>
      </c>
      <c r="Q3445" s="20">
        <f>IFERROR(VLOOKUP(A3445,[3]soaBnafar!$A:$G,5,FALSE),0)</f>
        <v>0</v>
      </c>
      <c r="R3445" s="20">
        <f>IFERROR(VLOOKUP(A3445,[3]soaBnafar!$A:$G,6,FALSE),0)</f>
        <v>0</v>
      </c>
      <c r="S3445" s="20">
        <f>IFERROR(VLOOKUP(A3445,[3]soaBnafar!$A:$G,7,FALSE),0)</f>
        <v>0</v>
      </c>
      <c r="T3445" s="32">
        <f t="shared" si="638"/>
        <v>0</v>
      </c>
      <c r="U3445" s="21">
        <f t="shared" si="639"/>
        <v>5093704</v>
      </c>
      <c r="V3445" s="21">
        <f t="shared" si="640"/>
        <v>0</v>
      </c>
      <c r="W3445" s="21">
        <f t="shared" si="641"/>
        <v>2546852</v>
      </c>
      <c r="X3445" s="21">
        <f t="shared" si="642"/>
        <v>0</v>
      </c>
      <c r="Y3445" s="33">
        <f t="shared" si="643"/>
        <v>0</v>
      </c>
      <c r="Z3445" s="4" t="str">
        <f t="shared" si="644"/>
        <v>Não</v>
      </c>
      <c r="AA3445" s="4" t="str">
        <f t="shared" si="645"/>
        <v>Sim</v>
      </c>
      <c r="AB3445" s="4" t="str">
        <f t="shared" si="646"/>
        <v>Não</v>
      </c>
      <c r="AC3445" s="4" t="str">
        <f t="shared" si="647"/>
        <v>Sim</v>
      </c>
      <c r="AD3445" s="4" t="str">
        <f t="shared" si="648"/>
        <v>Não</v>
      </c>
      <c r="AE3445" s="30" t="str">
        <f t="shared" si="649"/>
        <v>Não</v>
      </c>
    </row>
    <row r="3446" spans="1:31" x14ac:dyDescent="0.25">
      <c r="A3446" s="23">
        <v>521056</v>
      </c>
      <c r="B3446" s="27">
        <f>IFERROR(VLOOKUP(A3446,[1]Monitoramento_Base_somente_disp!$A:$L,5,FALSE),0)</f>
        <v>13119</v>
      </c>
      <c r="C3446" s="20">
        <f>IFERROR(VLOOKUP(A3446,[1]Monitoramento_Base_somente_disp!$A:$L,6,FALSE),0)</f>
        <v>1598535</v>
      </c>
      <c r="D3446" s="20">
        <f>IFERROR(VLOOKUP(A3446,[1]Monitoramento_Base_somente_disp!$A:$L,7,FALSE),0)</f>
        <v>7901</v>
      </c>
      <c r="E3446" s="20">
        <f>IFERROR(VLOOKUP(A3446,[1]Monitoramento_Base_somente_disp!$A:$L,8,FALSE),0)</f>
        <v>700750</v>
      </c>
      <c r="F3446" s="20">
        <f>IFERROR(VLOOKUP(A3446,[1]Monitoramento_Base_somente_disp!$A:$L,9,FALSE),0)</f>
        <v>0</v>
      </c>
      <c r="G3446" s="28">
        <f>IFERROR(VLOOKUP(A3446,[1]Monitoramento_Base_somente_disp!$A:$L,10,FALSE),0)</f>
        <v>0</v>
      </c>
      <c r="H3446" s="27">
        <f>IFERROR(VLOOKUP(A3446,[2]webService!$A:$I,4,FALSE),0)</f>
        <v>0</v>
      </c>
      <c r="I3446" s="20">
        <f>IFERROR(VLOOKUP(A3446,[2]webService!$A:$II,5,FALSE),0)</f>
        <v>0</v>
      </c>
      <c r="J3446" s="20">
        <f>IFERROR(VLOOKUP(A3446,[2]webService!$A:$I,6,FALSE),0)</f>
        <v>0</v>
      </c>
      <c r="K3446" s="20">
        <f>IFERROR(VLOOKUP(A3446,[2]webService!$A:$I,7,FALSE),0)</f>
        <v>0</v>
      </c>
      <c r="L3446" s="20">
        <f>IFERROR(VLOOKUP(A3446,[2]webService!$A:$I,8,FALSE),0)</f>
        <v>0</v>
      </c>
      <c r="M3446" s="28">
        <f>IFERROR(VLOOKUP(A3446,[2]webService!$A:$I,9,FALSE),0)</f>
        <v>0</v>
      </c>
      <c r="N3446" s="27">
        <f>IFERROR(VLOOKUP(A3446,[3]soaBnafar!$A:$G,2,FALSE),0)</f>
        <v>0</v>
      </c>
      <c r="O3446" s="20">
        <f>IFERROR(VLOOKUP(A3446,[3]soaBnafar!$A:$H,3,FALSE),0)</f>
        <v>0</v>
      </c>
      <c r="P3446" s="20">
        <f>IFERROR(VLOOKUP(A3446,[3]soaBnafar!$A:$G,4,FALSE),0)</f>
        <v>0</v>
      </c>
      <c r="Q3446" s="20">
        <f>IFERROR(VLOOKUP(A3446,[3]soaBnafar!$A:$G,5,FALSE),0)</f>
        <v>0</v>
      </c>
      <c r="R3446" s="20">
        <f>IFERROR(VLOOKUP(A3446,[3]soaBnafar!$A:$G,6,FALSE),0)</f>
        <v>0</v>
      </c>
      <c r="S3446" s="20">
        <f>IFERROR(VLOOKUP(A3446,[3]soaBnafar!$A:$G,7,FALSE),0)</f>
        <v>0</v>
      </c>
      <c r="T3446" s="32">
        <f t="shared" si="638"/>
        <v>13119</v>
      </c>
      <c r="U3446" s="21">
        <f t="shared" si="639"/>
        <v>1598535</v>
      </c>
      <c r="V3446" s="21">
        <f t="shared" si="640"/>
        <v>7901</v>
      </c>
      <c r="W3446" s="21">
        <f t="shared" si="641"/>
        <v>700750</v>
      </c>
      <c r="X3446" s="21">
        <f t="shared" si="642"/>
        <v>0</v>
      </c>
      <c r="Y3446" s="33">
        <f t="shared" si="643"/>
        <v>0</v>
      </c>
      <c r="Z3446" s="4" t="str">
        <f t="shared" si="644"/>
        <v>Sim</v>
      </c>
      <c r="AA3446" s="4" t="str">
        <f t="shared" si="645"/>
        <v>Sim</v>
      </c>
      <c r="AB3446" s="4" t="str">
        <f t="shared" si="646"/>
        <v>Sim</v>
      </c>
      <c r="AC3446" s="4" t="str">
        <f t="shared" si="647"/>
        <v>Sim</v>
      </c>
      <c r="AD3446" s="4" t="str">
        <f t="shared" si="648"/>
        <v>Não</v>
      </c>
      <c r="AE3446" s="30" t="str">
        <f t="shared" si="649"/>
        <v>Não</v>
      </c>
    </row>
    <row r="3447" spans="1:31" x14ac:dyDescent="0.25">
      <c r="A3447" s="23">
        <v>521100</v>
      </c>
      <c r="B3447" s="27">
        <f>IFERROR(VLOOKUP(A3447,[1]Monitoramento_Base_somente_disp!$A:$L,5,FALSE),0)</f>
        <v>0</v>
      </c>
      <c r="C3447" s="20">
        <f>IFERROR(VLOOKUP(A3447,[1]Monitoramento_Base_somente_disp!$A:$L,6,FALSE),0)</f>
        <v>366716</v>
      </c>
      <c r="D3447" s="20">
        <f>IFERROR(VLOOKUP(A3447,[1]Monitoramento_Base_somente_disp!$A:$L,7,FALSE),0)</f>
        <v>0</v>
      </c>
      <c r="E3447" s="20">
        <f>IFERROR(VLOOKUP(A3447,[1]Monitoramento_Base_somente_disp!$A:$L,8,FALSE),0)</f>
        <v>183358</v>
      </c>
      <c r="F3447" s="20">
        <f>IFERROR(VLOOKUP(A3447,[1]Monitoramento_Base_somente_disp!$A:$L,9,FALSE),0)</f>
        <v>0</v>
      </c>
      <c r="G3447" s="28">
        <f>IFERROR(VLOOKUP(A3447,[1]Monitoramento_Base_somente_disp!$A:$L,10,FALSE),0)</f>
        <v>0</v>
      </c>
      <c r="H3447" s="27">
        <f>IFERROR(VLOOKUP(A3447,[2]webService!$A:$I,4,FALSE),0)</f>
        <v>0</v>
      </c>
      <c r="I3447" s="20">
        <f>IFERROR(VLOOKUP(A3447,[2]webService!$A:$II,5,FALSE),0)</f>
        <v>0</v>
      </c>
      <c r="J3447" s="20">
        <f>IFERROR(VLOOKUP(A3447,[2]webService!$A:$I,6,FALSE),0)</f>
        <v>0</v>
      </c>
      <c r="K3447" s="20">
        <f>IFERROR(VLOOKUP(A3447,[2]webService!$A:$I,7,FALSE),0)</f>
        <v>0</v>
      </c>
      <c r="L3447" s="20">
        <f>IFERROR(VLOOKUP(A3447,[2]webService!$A:$I,8,FALSE),0)</f>
        <v>0</v>
      </c>
      <c r="M3447" s="28">
        <f>IFERROR(VLOOKUP(A3447,[2]webService!$A:$I,9,FALSE),0)</f>
        <v>0</v>
      </c>
      <c r="N3447" s="27">
        <f>IFERROR(VLOOKUP(A3447,[3]soaBnafar!$A:$G,2,FALSE),0)</f>
        <v>0</v>
      </c>
      <c r="O3447" s="20">
        <f>IFERROR(VLOOKUP(A3447,[3]soaBnafar!$A:$H,3,FALSE),0)</f>
        <v>0</v>
      </c>
      <c r="P3447" s="20">
        <f>IFERROR(VLOOKUP(A3447,[3]soaBnafar!$A:$G,4,FALSE),0)</f>
        <v>0</v>
      </c>
      <c r="Q3447" s="20">
        <f>IFERROR(VLOOKUP(A3447,[3]soaBnafar!$A:$G,5,FALSE),0)</f>
        <v>0</v>
      </c>
      <c r="R3447" s="20">
        <f>IFERROR(VLOOKUP(A3447,[3]soaBnafar!$A:$G,6,FALSE),0)</f>
        <v>0</v>
      </c>
      <c r="S3447" s="20">
        <f>IFERROR(VLOOKUP(A3447,[3]soaBnafar!$A:$G,7,FALSE),0)</f>
        <v>0</v>
      </c>
      <c r="T3447" s="32">
        <f t="shared" si="638"/>
        <v>0</v>
      </c>
      <c r="U3447" s="21">
        <f t="shared" si="639"/>
        <v>366716</v>
      </c>
      <c r="V3447" s="21">
        <f t="shared" si="640"/>
        <v>0</v>
      </c>
      <c r="W3447" s="21">
        <f t="shared" si="641"/>
        <v>183358</v>
      </c>
      <c r="X3447" s="21">
        <f t="shared" si="642"/>
        <v>0</v>
      </c>
      <c r="Y3447" s="33">
        <f t="shared" si="643"/>
        <v>0</v>
      </c>
      <c r="Z3447" s="4" t="str">
        <f t="shared" si="644"/>
        <v>Não</v>
      </c>
      <c r="AA3447" s="4" t="str">
        <f t="shared" si="645"/>
        <v>Sim</v>
      </c>
      <c r="AB3447" s="4" t="str">
        <f t="shared" si="646"/>
        <v>Não</v>
      </c>
      <c r="AC3447" s="4" t="str">
        <f t="shared" si="647"/>
        <v>Sim</v>
      </c>
      <c r="AD3447" s="4" t="str">
        <f t="shared" si="648"/>
        <v>Não</v>
      </c>
      <c r="AE3447" s="30" t="str">
        <f t="shared" si="649"/>
        <v>Não</v>
      </c>
    </row>
    <row r="3448" spans="1:31" x14ac:dyDescent="0.25">
      <c r="A3448" s="23">
        <v>521170</v>
      </c>
      <c r="B3448" s="27">
        <f>IFERROR(VLOOKUP(A3448,[1]Monitoramento_Base_somente_disp!$A:$L,5,FALSE),0)</f>
        <v>20062</v>
      </c>
      <c r="C3448" s="20">
        <f>IFERROR(VLOOKUP(A3448,[1]Monitoramento_Base_somente_disp!$A:$L,6,FALSE),0)</f>
        <v>9945488</v>
      </c>
      <c r="D3448" s="20">
        <f>IFERROR(VLOOKUP(A3448,[1]Monitoramento_Base_somente_disp!$A:$L,7,FALSE),0)</f>
        <v>14641</v>
      </c>
      <c r="E3448" s="20">
        <f>IFERROR(VLOOKUP(A3448,[1]Monitoramento_Base_somente_disp!$A:$L,8,FALSE),0)</f>
        <v>4785672</v>
      </c>
      <c r="F3448" s="20">
        <f>IFERROR(VLOOKUP(A3448,[1]Monitoramento_Base_somente_disp!$A:$L,9,FALSE),0)</f>
        <v>0</v>
      </c>
      <c r="G3448" s="28">
        <f>IFERROR(VLOOKUP(A3448,[1]Monitoramento_Base_somente_disp!$A:$L,10,FALSE),0)</f>
        <v>0</v>
      </c>
      <c r="H3448" s="27">
        <f>IFERROR(VLOOKUP(A3448,[2]webService!$A:$I,4,FALSE),0)</f>
        <v>0</v>
      </c>
      <c r="I3448" s="20">
        <f>IFERROR(VLOOKUP(A3448,[2]webService!$A:$II,5,FALSE),0)</f>
        <v>0</v>
      </c>
      <c r="J3448" s="20">
        <f>IFERROR(VLOOKUP(A3448,[2]webService!$A:$I,6,FALSE),0)</f>
        <v>0</v>
      </c>
      <c r="K3448" s="20">
        <f>IFERROR(VLOOKUP(A3448,[2]webService!$A:$I,7,FALSE),0)</f>
        <v>0</v>
      </c>
      <c r="L3448" s="20">
        <f>IFERROR(VLOOKUP(A3448,[2]webService!$A:$I,8,FALSE),0)</f>
        <v>0</v>
      </c>
      <c r="M3448" s="28">
        <f>IFERROR(VLOOKUP(A3448,[2]webService!$A:$I,9,FALSE),0)</f>
        <v>0</v>
      </c>
      <c r="N3448" s="27">
        <f>IFERROR(VLOOKUP(A3448,[3]soaBnafar!$A:$G,2,FALSE),0)</f>
        <v>0</v>
      </c>
      <c r="O3448" s="20">
        <f>IFERROR(VLOOKUP(A3448,[3]soaBnafar!$A:$H,3,FALSE),0)</f>
        <v>0</v>
      </c>
      <c r="P3448" s="20">
        <f>IFERROR(VLOOKUP(A3448,[3]soaBnafar!$A:$G,4,FALSE),0)</f>
        <v>0</v>
      </c>
      <c r="Q3448" s="20">
        <f>IFERROR(VLOOKUP(A3448,[3]soaBnafar!$A:$G,5,FALSE),0)</f>
        <v>0</v>
      </c>
      <c r="R3448" s="20">
        <f>IFERROR(VLOOKUP(A3448,[3]soaBnafar!$A:$G,6,FALSE),0)</f>
        <v>0</v>
      </c>
      <c r="S3448" s="20">
        <f>IFERROR(VLOOKUP(A3448,[3]soaBnafar!$A:$G,7,FALSE),0)</f>
        <v>0</v>
      </c>
      <c r="T3448" s="32">
        <f t="shared" si="638"/>
        <v>20062</v>
      </c>
      <c r="U3448" s="21">
        <f t="shared" si="639"/>
        <v>9945488</v>
      </c>
      <c r="V3448" s="21">
        <f t="shared" si="640"/>
        <v>14641</v>
      </c>
      <c r="W3448" s="21">
        <f t="shared" si="641"/>
        <v>4785672</v>
      </c>
      <c r="X3448" s="21">
        <f t="shared" si="642"/>
        <v>0</v>
      </c>
      <c r="Y3448" s="33">
        <f t="shared" si="643"/>
        <v>0</v>
      </c>
      <c r="Z3448" s="4" t="str">
        <f t="shared" si="644"/>
        <v>Sim</v>
      </c>
      <c r="AA3448" s="4" t="str">
        <f t="shared" si="645"/>
        <v>Sim</v>
      </c>
      <c r="AB3448" s="4" t="str">
        <f t="shared" si="646"/>
        <v>Sim</v>
      </c>
      <c r="AC3448" s="4" t="str">
        <f t="shared" si="647"/>
        <v>Sim</v>
      </c>
      <c r="AD3448" s="4" t="str">
        <f t="shared" si="648"/>
        <v>Não</v>
      </c>
      <c r="AE3448" s="30" t="str">
        <f t="shared" si="649"/>
        <v>Não</v>
      </c>
    </row>
    <row r="3449" spans="1:31" x14ac:dyDescent="0.25">
      <c r="A3449" s="23">
        <v>521180</v>
      </c>
      <c r="B3449" s="27">
        <f>IFERROR(VLOOKUP(A3449,[1]Monitoramento_Base_somente_disp!$A:$L,5,FALSE),0)</f>
        <v>0</v>
      </c>
      <c r="C3449" s="20">
        <f>IFERROR(VLOOKUP(A3449,[1]Monitoramento_Base_somente_disp!$A:$L,6,FALSE),0)</f>
        <v>0</v>
      </c>
      <c r="D3449" s="20">
        <f>IFERROR(VLOOKUP(A3449,[1]Monitoramento_Base_somente_disp!$A:$L,7,FALSE),0)</f>
        <v>0</v>
      </c>
      <c r="E3449" s="20">
        <f>IFERROR(VLOOKUP(A3449,[1]Monitoramento_Base_somente_disp!$A:$L,8,FALSE),0)</f>
        <v>0</v>
      </c>
      <c r="F3449" s="20">
        <f>IFERROR(VLOOKUP(A3449,[1]Monitoramento_Base_somente_disp!$A:$L,9,FALSE),0)</f>
        <v>0</v>
      </c>
      <c r="G3449" s="28">
        <f>IFERROR(VLOOKUP(A3449,[1]Monitoramento_Base_somente_disp!$A:$L,10,FALSE),0)</f>
        <v>0</v>
      </c>
      <c r="H3449" s="27">
        <f>IFERROR(VLOOKUP(A3449,[2]webService!$A:$I,4,FALSE),0)</f>
        <v>0</v>
      </c>
      <c r="I3449" s="20">
        <f>IFERROR(VLOOKUP(A3449,[2]webService!$A:$II,5,FALSE),0)</f>
        <v>0</v>
      </c>
      <c r="J3449" s="20">
        <f>IFERROR(VLOOKUP(A3449,[2]webService!$A:$I,6,FALSE),0)</f>
        <v>0</v>
      </c>
      <c r="K3449" s="20">
        <f>IFERROR(VLOOKUP(A3449,[2]webService!$A:$I,7,FALSE),0)</f>
        <v>0</v>
      </c>
      <c r="L3449" s="20">
        <f>IFERROR(VLOOKUP(A3449,[2]webService!$A:$I,8,FALSE),0)</f>
        <v>0</v>
      </c>
      <c r="M3449" s="28">
        <f>IFERROR(VLOOKUP(A3449,[2]webService!$A:$I,9,FALSE),0)</f>
        <v>0</v>
      </c>
      <c r="N3449" s="27">
        <f>IFERROR(VLOOKUP(A3449,[3]soaBnafar!$A:$G,2,FALSE),0)</f>
        <v>0</v>
      </c>
      <c r="O3449" s="20">
        <f>IFERROR(VLOOKUP(A3449,[3]soaBnafar!$A:$H,3,FALSE),0)</f>
        <v>0</v>
      </c>
      <c r="P3449" s="20">
        <f>IFERROR(VLOOKUP(A3449,[3]soaBnafar!$A:$G,4,FALSE),0)</f>
        <v>0</v>
      </c>
      <c r="Q3449" s="20">
        <f>IFERROR(VLOOKUP(A3449,[3]soaBnafar!$A:$G,5,FALSE),0)</f>
        <v>0</v>
      </c>
      <c r="R3449" s="20">
        <f>IFERROR(VLOOKUP(A3449,[3]soaBnafar!$A:$G,6,FALSE),0)</f>
        <v>0</v>
      </c>
      <c r="S3449" s="20">
        <f>IFERROR(VLOOKUP(A3449,[3]soaBnafar!$A:$G,7,FALSE),0)</f>
        <v>0</v>
      </c>
      <c r="T3449" s="32">
        <f t="shared" si="638"/>
        <v>0</v>
      </c>
      <c r="U3449" s="21">
        <f t="shared" si="639"/>
        <v>0</v>
      </c>
      <c r="V3449" s="21">
        <f t="shared" si="640"/>
        <v>0</v>
      </c>
      <c r="W3449" s="21">
        <f t="shared" si="641"/>
        <v>0</v>
      </c>
      <c r="X3449" s="21">
        <f t="shared" si="642"/>
        <v>0</v>
      </c>
      <c r="Y3449" s="33">
        <f t="shared" si="643"/>
        <v>0</v>
      </c>
      <c r="Z3449" s="4" t="str">
        <f t="shared" si="644"/>
        <v>Não</v>
      </c>
      <c r="AA3449" s="4" t="str">
        <f t="shared" si="645"/>
        <v>Não</v>
      </c>
      <c r="AB3449" s="4" t="str">
        <f t="shared" si="646"/>
        <v>Não</v>
      </c>
      <c r="AC3449" s="4" t="str">
        <f t="shared" si="647"/>
        <v>Não</v>
      </c>
      <c r="AD3449" s="4" t="str">
        <f t="shared" si="648"/>
        <v>Não</v>
      </c>
      <c r="AE3449" s="30" t="str">
        <f t="shared" si="649"/>
        <v>Não</v>
      </c>
    </row>
    <row r="3450" spans="1:31" x14ac:dyDescent="0.25">
      <c r="A3450" s="23">
        <v>521200</v>
      </c>
      <c r="B3450" s="27">
        <f>IFERROR(VLOOKUP(A3450,[1]Monitoramento_Base_somente_disp!$A:$L,5,FALSE),0)</f>
        <v>30086</v>
      </c>
      <c r="C3450" s="20">
        <f>IFERROR(VLOOKUP(A3450,[1]Monitoramento_Base_somente_disp!$A:$L,6,FALSE),0)</f>
        <v>3978583</v>
      </c>
      <c r="D3450" s="20">
        <f>IFERROR(VLOOKUP(A3450,[1]Monitoramento_Base_somente_disp!$A:$L,7,FALSE),0)</f>
        <v>4141</v>
      </c>
      <c r="E3450" s="20">
        <f>IFERROR(VLOOKUP(A3450,[1]Monitoramento_Base_somente_disp!$A:$L,8,FALSE),0)</f>
        <v>1882517</v>
      </c>
      <c r="F3450" s="20">
        <f>IFERROR(VLOOKUP(A3450,[1]Monitoramento_Base_somente_disp!$A:$L,9,FALSE),0)</f>
        <v>0</v>
      </c>
      <c r="G3450" s="28">
        <f>IFERROR(VLOOKUP(A3450,[1]Monitoramento_Base_somente_disp!$A:$L,10,FALSE),0)</f>
        <v>0</v>
      </c>
      <c r="H3450" s="27">
        <f>IFERROR(VLOOKUP(A3450,[2]webService!$A:$I,4,FALSE),0)</f>
        <v>0</v>
      </c>
      <c r="I3450" s="20">
        <f>IFERROR(VLOOKUP(A3450,[2]webService!$A:$II,5,FALSE),0)</f>
        <v>0</v>
      </c>
      <c r="J3450" s="20">
        <f>IFERROR(VLOOKUP(A3450,[2]webService!$A:$I,6,FALSE),0)</f>
        <v>0</v>
      </c>
      <c r="K3450" s="20">
        <f>IFERROR(VLOOKUP(A3450,[2]webService!$A:$I,7,FALSE),0)</f>
        <v>0</v>
      </c>
      <c r="L3450" s="20">
        <f>IFERROR(VLOOKUP(A3450,[2]webService!$A:$I,8,FALSE),0)</f>
        <v>0</v>
      </c>
      <c r="M3450" s="28">
        <f>IFERROR(VLOOKUP(A3450,[2]webService!$A:$I,9,FALSE),0)</f>
        <v>0</v>
      </c>
      <c r="N3450" s="27">
        <f>IFERROR(VLOOKUP(A3450,[3]soaBnafar!$A:$G,2,FALSE),0)</f>
        <v>0</v>
      </c>
      <c r="O3450" s="20">
        <f>IFERROR(VLOOKUP(A3450,[3]soaBnafar!$A:$H,3,FALSE),0)</f>
        <v>0</v>
      </c>
      <c r="P3450" s="20">
        <f>IFERROR(VLOOKUP(A3450,[3]soaBnafar!$A:$G,4,FALSE),0)</f>
        <v>0</v>
      </c>
      <c r="Q3450" s="20">
        <f>IFERROR(VLOOKUP(A3450,[3]soaBnafar!$A:$G,5,FALSE),0)</f>
        <v>0</v>
      </c>
      <c r="R3450" s="20">
        <f>IFERROR(VLOOKUP(A3450,[3]soaBnafar!$A:$G,6,FALSE),0)</f>
        <v>0</v>
      </c>
      <c r="S3450" s="20">
        <f>IFERROR(VLOOKUP(A3450,[3]soaBnafar!$A:$G,7,FALSE),0)</f>
        <v>0</v>
      </c>
      <c r="T3450" s="32">
        <f t="shared" si="638"/>
        <v>30086</v>
      </c>
      <c r="U3450" s="21">
        <f t="shared" si="639"/>
        <v>3978583</v>
      </c>
      <c r="V3450" s="21">
        <f t="shared" si="640"/>
        <v>4141</v>
      </c>
      <c r="W3450" s="21">
        <f t="shared" si="641"/>
        <v>1882517</v>
      </c>
      <c r="X3450" s="21">
        <f t="shared" si="642"/>
        <v>0</v>
      </c>
      <c r="Y3450" s="33">
        <f t="shared" si="643"/>
        <v>0</v>
      </c>
      <c r="Z3450" s="4" t="str">
        <f t="shared" si="644"/>
        <v>Sim</v>
      </c>
      <c r="AA3450" s="4" t="str">
        <f t="shared" si="645"/>
        <v>Sim</v>
      </c>
      <c r="AB3450" s="4" t="str">
        <f t="shared" si="646"/>
        <v>Sim</v>
      </c>
      <c r="AC3450" s="4" t="str">
        <f t="shared" si="647"/>
        <v>Sim</v>
      </c>
      <c r="AD3450" s="4" t="str">
        <f t="shared" si="648"/>
        <v>Não</v>
      </c>
      <c r="AE3450" s="30" t="str">
        <f t="shared" si="649"/>
        <v>Não</v>
      </c>
    </row>
    <row r="3451" spans="1:31" x14ac:dyDescent="0.25">
      <c r="A3451" s="23">
        <v>521205</v>
      </c>
      <c r="B3451" s="27">
        <f>IFERROR(VLOOKUP(A3451,[1]Monitoramento_Base_somente_disp!$A:$L,5,FALSE),0)</f>
        <v>0</v>
      </c>
      <c r="C3451" s="20">
        <f>IFERROR(VLOOKUP(A3451,[1]Monitoramento_Base_somente_disp!$A:$L,6,FALSE),0)</f>
        <v>0</v>
      </c>
      <c r="D3451" s="20">
        <f>IFERROR(VLOOKUP(A3451,[1]Monitoramento_Base_somente_disp!$A:$L,7,FALSE),0)</f>
        <v>0</v>
      </c>
      <c r="E3451" s="20">
        <f>IFERROR(VLOOKUP(A3451,[1]Monitoramento_Base_somente_disp!$A:$L,8,FALSE),0)</f>
        <v>0</v>
      </c>
      <c r="F3451" s="20">
        <f>IFERROR(VLOOKUP(A3451,[1]Monitoramento_Base_somente_disp!$A:$L,9,FALSE),0)</f>
        <v>0</v>
      </c>
      <c r="G3451" s="28">
        <f>IFERROR(VLOOKUP(A3451,[1]Monitoramento_Base_somente_disp!$A:$L,10,FALSE),0)</f>
        <v>0</v>
      </c>
      <c r="H3451" s="27">
        <f>IFERROR(VLOOKUP(A3451,[2]webService!$A:$I,4,FALSE),0)</f>
        <v>0</v>
      </c>
      <c r="I3451" s="20">
        <f>IFERROR(VLOOKUP(A3451,[2]webService!$A:$II,5,FALSE),0)</f>
        <v>0</v>
      </c>
      <c r="J3451" s="20">
        <f>IFERROR(VLOOKUP(A3451,[2]webService!$A:$I,6,FALSE),0)</f>
        <v>0</v>
      </c>
      <c r="K3451" s="20">
        <f>IFERROR(VLOOKUP(A3451,[2]webService!$A:$I,7,FALSE),0)</f>
        <v>0</v>
      </c>
      <c r="L3451" s="20">
        <f>IFERROR(VLOOKUP(A3451,[2]webService!$A:$I,8,FALSE),0)</f>
        <v>0</v>
      </c>
      <c r="M3451" s="28">
        <f>IFERROR(VLOOKUP(A3451,[2]webService!$A:$I,9,FALSE),0)</f>
        <v>0</v>
      </c>
      <c r="N3451" s="27">
        <f>IFERROR(VLOOKUP(A3451,[3]soaBnafar!$A:$G,2,FALSE),0)</f>
        <v>0</v>
      </c>
      <c r="O3451" s="20">
        <f>IFERROR(VLOOKUP(A3451,[3]soaBnafar!$A:$H,3,FALSE),0)</f>
        <v>0</v>
      </c>
      <c r="P3451" s="20">
        <f>IFERROR(VLOOKUP(A3451,[3]soaBnafar!$A:$G,4,FALSE),0)</f>
        <v>0</v>
      </c>
      <c r="Q3451" s="20">
        <f>IFERROR(VLOOKUP(A3451,[3]soaBnafar!$A:$G,5,FALSE),0)</f>
        <v>0</v>
      </c>
      <c r="R3451" s="20">
        <f>IFERROR(VLOOKUP(A3451,[3]soaBnafar!$A:$G,6,FALSE),0)</f>
        <v>0</v>
      </c>
      <c r="S3451" s="20">
        <f>IFERROR(VLOOKUP(A3451,[3]soaBnafar!$A:$G,7,FALSE),0)</f>
        <v>0</v>
      </c>
      <c r="T3451" s="32">
        <f t="shared" si="638"/>
        <v>0</v>
      </c>
      <c r="U3451" s="21">
        <f t="shared" si="639"/>
        <v>0</v>
      </c>
      <c r="V3451" s="21">
        <f t="shared" si="640"/>
        <v>0</v>
      </c>
      <c r="W3451" s="21">
        <f t="shared" si="641"/>
        <v>0</v>
      </c>
      <c r="X3451" s="21">
        <f t="shared" si="642"/>
        <v>0</v>
      </c>
      <c r="Y3451" s="33">
        <f t="shared" si="643"/>
        <v>0</v>
      </c>
      <c r="Z3451" s="4" t="str">
        <f t="shared" si="644"/>
        <v>Não</v>
      </c>
      <c r="AA3451" s="4" t="str">
        <f t="shared" si="645"/>
        <v>Não</v>
      </c>
      <c r="AB3451" s="4" t="str">
        <f t="shared" si="646"/>
        <v>Não</v>
      </c>
      <c r="AC3451" s="4" t="str">
        <f t="shared" si="647"/>
        <v>Não</v>
      </c>
      <c r="AD3451" s="4" t="str">
        <f t="shared" si="648"/>
        <v>Não</v>
      </c>
      <c r="AE3451" s="30" t="str">
        <f t="shared" si="649"/>
        <v>Não</v>
      </c>
    </row>
    <row r="3452" spans="1:31" x14ac:dyDescent="0.25">
      <c r="A3452" s="23">
        <v>521230</v>
      </c>
      <c r="B3452" s="27">
        <f>IFERROR(VLOOKUP(A3452,[1]Monitoramento_Base_somente_disp!$A:$L,5,FALSE),0)</f>
        <v>17033</v>
      </c>
      <c r="C3452" s="20">
        <f>IFERROR(VLOOKUP(A3452,[1]Monitoramento_Base_somente_disp!$A:$L,6,FALSE),0)</f>
        <v>5886713</v>
      </c>
      <c r="D3452" s="20">
        <f>IFERROR(VLOOKUP(A3452,[1]Monitoramento_Base_somente_disp!$A:$L,7,FALSE),0)</f>
        <v>10880</v>
      </c>
      <c r="E3452" s="20">
        <f>IFERROR(VLOOKUP(A3452,[1]Monitoramento_Base_somente_disp!$A:$L,8,FALSE),0)</f>
        <v>2746013</v>
      </c>
      <c r="F3452" s="20">
        <f>IFERROR(VLOOKUP(A3452,[1]Monitoramento_Base_somente_disp!$A:$L,9,FALSE),0)</f>
        <v>0</v>
      </c>
      <c r="G3452" s="28">
        <f>IFERROR(VLOOKUP(A3452,[1]Monitoramento_Base_somente_disp!$A:$L,10,FALSE),0)</f>
        <v>0</v>
      </c>
      <c r="H3452" s="27">
        <f>IFERROR(VLOOKUP(A3452,[2]webService!$A:$I,4,FALSE),0)</f>
        <v>0</v>
      </c>
      <c r="I3452" s="20">
        <f>IFERROR(VLOOKUP(A3452,[2]webService!$A:$II,5,FALSE),0)</f>
        <v>0</v>
      </c>
      <c r="J3452" s="20">
        <f>IFERROR(VLOOKUP(A3452,[2]webService!$A:$I,6,FALSE),0)</f>
        <v>0</v>
      </c>
      <c r="K3452" s="20">
        <f>IFERROR(VLOOKUP(A3452,[2]webService!$A:$I,7,FALSE),0)</f>
        <v>0</v>
      </c>
      <c r="L3452" s="20">
        <f>IFERROR(VLOOKUP(A3452,[2]webService!$A:$I,8,FALSE),0)</f>
        <v>0</v>
      </c>
      <c r="M3452" s="28">
        <f>IFERROR(VLOOKUP(A3452,[2]webService!$A:$I,9,FALSE),0)</f>
        <v>0</v>
      </c>
      <c r="N3452" s="27">
        <f>IFERROR(VLOOKUP(A3452,[3]soaBnafar!$A:$G,2,FALSE),0)</f>
        <v>0</v>
      </c>
      <c r="O3452" s="20">
        <f>IFERROR(VLOOKUP(A3452,[3]soaBnafar!$A:$H,3,FALSE),0)</f>
        <v>0</v>
      </c>
      <c r="P3452" s="20">
        <f>IFERROR(VLOOKUP(A3452,[3]soaBnafar!$A:$G,4,FALSE),0)</f>
        <v>0</v>
      </c>
      <c r="Q3452" s="20">
        <f>IFERROR(VLOOKUP(A3452,[3]soaBnafar!$A:$G,5,FALSE),0)</f>
        <v>0</v>
      </c>
      <c r="R3452" s="20">
        <f>IFERROR(VLOOKUP(A3452,[3]soaBnafar!$A:$G,6,FALSE),0)</f>
        <v>0</v>
      </c>
      <c r="S3452" s="20">
        <f>IFERROR(VLOOKUP(A3452,[3]soaBnafar!$A:$G,7,FALSE),0)</f>
        <v>0</v>
      </c>
      <c r="T3452" s="32">
        <f t="shared" si="638"/>
        <v>17033</v>
      </c>
      <c r="U3452" s="21">
        <f t="shared" si="639"/>
        <v>5886713</v>
      </c>
      <c r="V3452" s="21">
        <f t="shared" si="640"/>
        <v>10880</v>
      </c>
      <c r="W3452" s="21">
        <f t="shared" si="641"/>
        <v>2746013</v>
      </c>
      <c r="X3452" s="21">
        <f t="shared" si="642"/>
        <v>0</v>
      </c>
      <c r="Y3452" s="33">
        <f t="shared" si="643"/>
        <v>0</v>
      </c>
      <c r="Z3452" s="4" t="str">
        <f t="shared" si="644"/>
        <v>Sim</v>
      </c>
      <c r="AA3452" s="4" t="str">
        <f t="shared" si="645"/>
        <v>Sim</v>
      </c>
      <c r="AB3452" s="4" t="str">
        <f t="shared" si="646"/>
        <v>Sim</v>
      </c>
      <c r="AC3452" s="4" t="str">
        <f t="shared" si="647"/>
        <v>Sim</v>
      </c>
      <c r="AD3452" s="4" t="str">
        <f t="shared" si="648"/>
        <v>Não</v>
      </c>
      <c r="AE3452" s="30" t="str">
        <f t="shared" si="649"/>
        <v>Não</v>
      </c>
    </row>
    <row r="3453" spans="1:31" x14ac:dyDescent="0.25">
      <c r="A3453" s="23">
        <v>521250</v>
      </c>
      <c r="B3453" s="27">
        <f>IFERROR(VLOOKUP(A3453,[1]Monitoramento_Base_somente_disp!$A:$L,5,FALSE),0)</f>
        <v>4486</v>
      </c>
      <c r="C3453" s="20">
        <f>IFERROR(VLOOKUP(A3453,[1]Monitoramento_Base_somente_disp!$A:$L,6,FALSE),0)</f>
        <v>18419927</v>
      </c>
      <c r="D3453" s="20">
        <f>IFERROR(VLOOKUP(A3453,[1]Monitoramento_Base_somente_disp!$A:$L,7,FALSE),0)</f>
        <v>0</v>
      </c>
      <c r="E3453" s="20">
        <f>IFERROR(VLOOKUP(A3453,[1]Monitoramento_Base_somente_disp!$A:$L,8,FALSE),0)</f>
        <v>9193268</v>
      </c>
      <c r="F3453" s="20">
        <f>IFERROR(VLOOKUP(A3453,[1]Monitoramento_Base_somente_disp!$A:$L,9,FALSE),0)</f>
        <v>0</v>
      </c>
      <c r="G3453" s="28">
        <f>IFERROR(VLOOKUP(A3453,[1]Monitoramento_Base_somente_disp!$A:$L,10,FALSE),0)</f>
        <v>0</v>
      </c>
      <c r="H3453" s="27">
        <f>IFERROR(VLOOKUP(A3453,[2]webService!$A:$I,4,FALSE),0)</f>
        <v>898347</v>
      </c>
      <c r="I3453" s="20">
        <f>IFERROR(VLOOKUP(A3453,[2]webService!$A:$II,5,FALSE),0)</f>
        <v>269045</v>
      </c>
      <c r="J3453" s="20">
        <f>IFERROR(VLOOKUP(A3453,[2]webService!$A:$I,6,FALSE),0)</f>
        <v>0</v>
      </c>
      <c r="K3453" s="20">
        <f>IFERROR(VLOOKUP(A3453,[2]webService!$A:$I,7,FALSE),0)</f>
        <v>0</v>
      </c>
      <c r="L3453" s="20">
        <f>IFERROR(VLOOKUP(A3453,[2]webService!$A:$I,8,FALSE),0)</f>
        <v>0</v>
      </c>
      <c r="M3453" s="28">
        <f>IFERROR(VLOOKUP(A3453,[2]webService!$A:$I,9,FALSE),0)</f>
        <v>0</v>
      </c>
      <c r="N3453" s="27">
        <f>IFERROR(VLOOKUP(A3453,[3]soaBnafar!$A:$G,2,FALSE),0)</f>
        <v>0</v>
      </c>
      <c r="O3453" s="20">
        <f>IFERROR(VLOOKUP(A3453,[3]soaBnafar!$A:$H,3,FALSE),0)</f>
        <v>0</v>
      </c>
      <c r="P3453" s="20">
        <f>IFERROR(VLOOKUP(A3453,[3]soaBnafar!$A:$G,4,FALSE),0)</f>
        <v>0</v>
      </c>
      <c r="Q3453" s="20">
        <f>IFERROR(VLOOKUP(A3453,[3]soaBnafar!$A:$G,5,FALSE),0)</f>
        <v>0</v>
      </c>
      <c r="R3453" s="20">
        <f>IFERROR(VLOOKUP(A3453,[3]soaBnafar!$A:$G,6,FALSE),0)</f>
        <v>0</v>
      </c>
      <c r="S3453" s="20">
        <f>IFERROR(VLOOKUP(A3453,[3]soaBnafar!$A:$G,7,FALSE),0)</f>
        <v>0</v>
      </c>
      <c r="T3453" s="32">
        <f t="shared" si="638"/>
        <v>902833</v>
      </c>
      <c r="U3453" s="21">
        <f t="shared" si="639"/>
        <v>18688972</v>
      </c>
      <c r="V3453" s="21">
        <f t="shared" si="640"/>
        <v>0</v>
      </c>
      <c r="W3453" s="21">
        <f t="shared" si="641"/>
        <v>9193268</v>
      </c>
      <c r="X3453" s="21">
        <f t="shared" si="642"/>
        <v>0</v>
      </c>
      <c r="Y3453" s="33">
        <f t="shared" si="643"/>
        <v>0</v>
      </c>
      <c r="Z3453" s="4" t="str">
        <f t="shared" si="644"/>
        <v>Sim</v>
      </c>
      <c r="AA3453" s="4" t="str">
        <f t="shared" si="645"/>
        <v>Sim</v>
      </c>
      <c r="AB3453" s="4" t="str">
        <f t="shared" si="646"/>
        <v>Não</v>
      </c>
      <c r="AC3453" s="4" t="str">
        <f t="shared" si="647"/>
        <v>Sim</v>
      </c>
      <c r="AD3453" s="4" t="str">
        <f t="shared" si="648"/>
        <v>Não</v>
      </c>
      <c r="AE3453" s="30" t="str">
        <f t="shared" si="649"/>
        <v>Não</v>
      </c>
    </row>
    <row r="3454" spans="1:31" x14ac:dyDescent="0.25">
      <c r="A3454" s="23">
        <v>521270</v>
      </c>
      <c r="B3454" s="27">
        <f>IFERROR(VLOOKUP(A3454,[1]Monitoramento_Base_somente_disp!$A:$L,5,FALSE),0)</f>
        <v>0</v>
      </c>
      <c r="C3454" s="20">
        <f>IFERROR(VLOOKUP(A3454,[1]Monitoramento_Base_somente_disp!$A:$L,6,FALSE),0)</f>
        <v>3528</v>
      </c>
      <c r="D3454" s="20">
        <f>IFERROR(VLOOKUP(A3454,[1]Monitoramento_Base_somente_disp!$A:$L,7,FALSE),0)</f>
        <v>0</v>
      </c>
      <c r="E3454" s="20">
        <f>IFERROR(VLOOKUP(A3454,[1]Monitoramento_Base_somente_disp!$A:$L,8,FALSE),0)</f>
        <v>1764</v>
      </c>
      <c r="F3454" s="20">
        <f>IFERROR(VLOOKUP(A3454,[1]Monitoramento_Base_somente_disp!$A:$L,9,FALSE),0)</f>
        <v>0</v>
      </c>
      <c r="G3454" s="28">
        <f>IFERROR(VLOOKUP(A3454,[1]Monitoramento_Base_somente_disp!$A:$L,10,FALSE),0)</f>
        <v>0</v>
      </c>
      <c r="H3454" s="27">
        <f>IFERROR(VLOOKUP(A3454,[2]webService!$A:$I,4,FALSE),0)</f>
        <v>0</v>
      </c>
      <c r="I3454" s="20">
        <f>IFERROR(VLOOKUP(A3454,[2]webService!$A:$II,5,FALSE),0)</f>
        <v>0</v>
      </c>
      <c r="J3454" s="20">
        <f>IFERROR(VLOOKUP(A3454,[2]webService!$A:$I,6,FALSE),0)</f>
        <v>0</v>
      </c>
      <c r="K3454" s="20">
        <f>IFERROR(VLOOKUP(A3454,[2]webService!$A:$I,7,FALSE),0)</f>
        <v>0</v>
      </c>
      <c r="L3454" s="20">
        <f>IFERROR(VLOOKUP(A3454,[2]webService!$A:$I,8,FALSE),0)</f>
        <v>0</v>
      </c>
      <c r="M3454" s="28">
        <f>IFERROR(VLOOKUP(A3454,[2]webService!$A:$I,9,FALSE),0)</f>
        <v>0</v>
      </c>
      <c r="N3454" s="27">
        <f>IFERROR(VLOOKUP(A3454,[3]soaBnafar!$A:$G,2,FALSE),0)</f>
        <v>0</v>
      </c>
      <c r="O3454" s="20">
        <f>IFERROR(VLOOKUP(A3454,[3]soaBnafar!$A:$H,3,FALSE),0)</f>
        <v>0</v>
      </c>
      <c r="P3454" s="20">
        <f>IFERROR(VLOOKUP(A3454,[3]soaBnafar!$A:$G,4,FALSE),0)</f>
        <v>0</v>
      </c>
      <c r="Q3454" s="20">
        <f>IFERROR(VLOOKUP(A3454,[3]soaBnafar!$A:$G,5,FALSE),0)</f>
        <v>0</v>
      </c>
      <c r="R3454" s="20">
        <f>IFERROR(VLOOKUP(A3454,[3]soaBnafar!$A:$G,6,FALSE),0)</f>
        <v>0</v>
      </c>
      <c r="S3454" s="20">
        <f>IFERROR(VLOOKUP(A3454,[3]soaBnafar!$A:$G,7,FALSE),0)</f>
        <v>0</v>
      </c>
      <c r="T3454" s="32">
        <f t="shared" si="638"/>
        <v>0</v>
      </c>
      <c r="U3454" s="21">
        <f t="shared" si="639"/>
        <v>3528</v>
      </c>
      <c r="V3454" s="21">
        <f t="shared" si="640"/>
        <v>0</v>
      </c>
      <c r="W3454" s="21">
        <f t="shared" si="641"/>
        <v>1764</v>
      </c>
      <c r="X3454" s="21">
        <f t="shared" si="642"/>
        <v>0</v>
      </c>
      <c r="Y3454" s="33">
        <f t="shared" si="643"/>
        <v>0</v>
      </c>
      <c r="Z3454" s="4" t="str">
        <f t="shared" si="644"/>
        <v>Não</v>
      </c>
      <c r="AA3454" s="4" t="str">
        <f t="shared" si="645"/>
        <v>Sim</v>
      </c>
      <c r="AB3454" s="4" t="str">
        <f t="shared" si="646"/>
        <v>Não</v>
      </c>
      <c r="AC3454" s="4" t="str">
        <f t="shared" si="647"/>
        <v>Sim</v>
      </c>
      <c r="AD3454" s="4" t="str">
        <f t="shared" si="648"/>
        <v>Não</v>
      </c>
      <c r="AE3454" s="30" t="str">
        <f t="shared" si="649"/>
        <v>Não</v>
      </c>
    </row>
    <row r="3455" spans="1:31" x14ac:dyDescent="0.25">
      <c r="A3455" s="23">
        <v>521280</v>
      </c>
      <c r="B3455" s="27">
        <f>IFERROR(VLOOKUP(A3455,[1]Monitoramento_Base_somente_disp!$A:$L,5,FALSE),0)</f>
        <v>0</v>
      </c>
      <c r="C3455" s="20">
        <f>IFERROR(VLOOKUP(A3455,[1]Monitoramento_Base_somente_disp!$A:$L,6,FALSE),0)</f>
        <v>2809828</v>
      </c>
      <c r="D3455" s="20">
        <f>IFERROR(VLOOKUP(A3455,[1]Monitoramento_Base_somente_disp!$A:$L,7,FALSE),0)</f>
        <v>0</v>
      </c>
      <c r="E3455" s="20">
        <f>IFERROR(VLOOKUP(A3455,[1]Monitoramento_Base_somente_disp!$A:$L,8,FALSE),0)</f>
        <v>1404914</v>
      </c>
      <c r="F3455" s="20">
        <f>IFERROR(VLOOKUP(A3455,[1]Monitoramento_Base_somente_disp!$A:$L,9,FALSE),0)</f>
        <v>0</v>
      </c>
      <c r="G3455" s="28">
        <f>IFERROR(VLOOKUP(A3455,[1]Monitoramento_Base_somente_disp!$A:$L,10,FALSE),0)</f>
        <v>0</v>
      </c>
      <c r="H3455" s="27">
        <f>IFERROR(VLOOKUP(A3455,[2]webService!$A:$I,4,FALSE),0)</f>
        <v>0</v>
      </c>
      <c r="I3455" s="20">
        <f>IFERROR(VLOOKUP(A3455,[2]webService!$A:$II,5,FALSE),0)</f>
        <v>0</v>
      </c>
      <c r="J3455" s="20">
        <f>IFERROR(VLOOKUP(A3455,[2]webService!$A:$I,6,FALSE),0)</f>
        <v>0</v>
      </c>
      <c r="K3455" s="20">
        <f>IFERROR(VLOOKUP(A3455,[2]webService!$A:$I,7,FALSE),0)</f>
        <v>0</v>
      </c>
      <c r="L3455" s="20">
        <f>IFERROR(VLOOKUP(A3455,[2]webService!$A:$I,8,FALSE),0)</f>
        <v>0</v>
      </c>
      <c r="M3455" s="28">
        <f>IFERROR(VLOOKUP(A3455,[2]webService!$A:$I,9,FALSE),0)</f>
        <v>0</v>
      </c>
      <c r="N3455" s="27">
        <f>IFERROR(VLOOKUP(A3455,[3]soaBnafar!$A:$G,2,FALSE),0)</f>
        <v>0</v>
      </c>
      <c r="O3455" s="20">
        <f>IFERROR(VLOOKUP(A3455,[3]soaBnafar!$A:$H,3,FALSE),0)</f>
        <v>0</v>
      </c>
      <c r="P3455" s="20">
        <f>IFERROR(VLOOKUP(A3455,[3]soaBnafar!$A:$G,4,FALSE),0)</f>
        <v>0</v>
      </c>
      <c r="Q3455" s="20">
        <f>IFERROR(VLOOKUP(A3455,[3]soaBnafar!$A:$G,5,FALSE),0)</f>
        <v>0</v>
      </c>
      <c r="R3455" s="20">
        <f>IFERROR(VLOOKUP(A3455,[3]soaBnafar!$A:$G,6,FALSE),0)</f>
        <v>0</v>
      </c>
      <c r="S3455" s="20">
        <f>IFERROR(VLOOKUP(A3455,[3]soaBnafar!$A:$G,7,FALSE),0)</f>
        <v>0</v>
      </c>
      <c r="T3455" s="32">
        <f t="shared" si="638"/>
        <v>0</v>
      </c>
      <c r="U3455" s="21">
        <f t="shared" si="639"/>
        <v>2809828</v>
      </c>
      <c r="V3455" s="21">
        <f t="shared" si="640"/>
        <v>0</v>
      </c>
      <c r="W3455" s="21">
        <f t="shared" si="641"/>
        <v>1404914</v>
      </c>
      <c r="X3455" s="21">
        <f t="shared" si="642"/>
        <v>0</v>
      </c>
      <c r="Y3455" s="33">
        <f t="shared" si="643"/>
        <v>0</v>
      </c>
      <c r="Z3455" s="4" t="str">
        <f t="shared" si="644"/>
        <v>Não</v>
      </c>
      <c r="AA3455" s="4" t="str">
        <f t="shared" si="645"/>
        <v>Sim</v>
      </c>
      <c r="AB3455" s="4" t="str">
        <f t="shared" si="646"/>
        <v>Não</v>
      </c>
      <c r="AC3455" s="4" t="str">
        <f t="shared" si="647"/>
        <v>Sim</v>
      </c>
      <c r="AD3455" s="4" t="str">
        <f t="shared" si="648"/>
        <v>Não</v>
      </c>
      <c r="AE3455" s="30" t="str">
        <f t="shared" si="649"/>
        <v>Não</v>
      </c>
    </row>
    <row r="3456" spans="1:31" x14ac:dyDescent="0.25">
      <c r="A3456" s="23">
        <v>521300</v>
      </c>
      <c r="B3456" s="27">
        <f>IFERROR(VLOOKUP(A3456,[1]Monitoramento_Base_somente_disp!$A:$L,5,FALSE),0)</f>
        <v>22605</v>
      </c>
      <c r="C3456" s="20">
        <f>IFERROR(VLOOKUP(A3456,[1]Monitoramento_Base_somente_disp!$A:$L,6,FALSE),0)</f>
        <v>4650542</v>
      </c>
      <c r="D3456" s="20">
        <f>IFERROR(VLOOKUP(A3456,[1]Monitoramento_Base_somente_disp!$A:$L,7,FALSE),0)</f>
        <v>17550</v>
      </c>
      <c r="E3456" s="20">
        <f>IFERROR(VLOOKUP(A3456,[1]Monitoramento_Base_somente_disp!$A:$L,8,FALSE),0)</f>
        <v>2269087</v>
      </c>
      <c r="F3456" s="20">
        <f>IFERROR(VLOOKUP(A3456,[1]Monitoramento_Base_somente_disp!$A:$L,9,FALSE),0)</f>
        <v>0</v>
      </c>
      <c r="G3456" s="28">
        <f>IFERROR(VLOOKUP(A3456,[1]Monitoramento_Base_somente_disp!$A:$L,10,FALSE),0)</f>
        <v>0</v>
      </c>
      <c r="H3456" s="27">
        <f>IFERROR(VLOOKUP(A3456,[2]webService!$A:$I,4,FALSE),0)</f>
        <v>0</v>
      </c>
      <c r="I3456" s="20">
        <f>IFERROR(VLOOKUP(A3456,[2]webService!$A:$II,5,FALSE),0)</f>
        <v>0</v>
      </c>
      <c r="J3456" s="20">
        <f>IFERROR(VLOOKUP(A3456,[2]webService!$A:$I,6,FALSE),0)</f>
        <v>0</v>
      </c>
      <c r="K3456" s="20">
        <f>IFERROR(VLOOKUP(A3456,[2]webService!$A:$I,7,FALSE),0)</f>
        <v>0</v>
      </c>
      <c r="L3456" s="20">
        <f>IFERROR(VLOOKUP(A3456,[2]webService!$A:$I,8,FALSE),0)</f>
        <v>0</v>
      </c>
      <c r="M3456" s="28">
        <f>IFERROR(VLOOKUP(A3456,[2]webService!$A:$I,9,FALSE),0)</f>
        <v>0</v>
      </c>
      <c r="N3456" s="27">
        <f>IFERROR(VLOOKUP(A3456,[3]soaBnafar!$A:$G,2,FALSE),0)</f>
        <v>0</v>
      </c>
      <c r="O3456" s="20">
        <f>IFERROR(VLOOKUP(A3456,[3]soaBnafar!$A:$H,3,FALSE),0)</f>
        <v>0</v>
      </c>
      <c r="P3456" s="20">
        <f>IFERROR(VLOOKUP(A3456,[3]soaBnafar!$A:$G,4,FALSE),0)</f>
        <v>0</v>
      </c>
      <c r="Q3456" s="20">
        <f>IFERROR(VLOOKUP(A3456,[3]soaBnafar!$A:$G,5,FALSE),0)</f>
        <v>0</v>
      </c>
      <c r="R3456" s="20">
        <f>IFERROR(VLOOKUP(A3456,[3]soaBnafar!$A:$G,6,FALSE),0)</f>
        <v>0</v>
      </c>
      <c r="S3456" s="20">
        <f>IFERROR(VLOOKUP(A3456,[3]soaBnafar!$A:$G,7,FALSE),0)</f>
        <v>0</v>
      </c>
      <c r="T3456" s="32">
        <f t="shared" si="638"/>
        <v>22605</v>
      </c>
      <c r="U3456" s="21">
        <f t="shared" si="639"/>
        <v>4650542</v>
      </c>
      <c r="V3456" s="21">
        <f t="shared" si="640"/>
        <v>17550</v>
      </c>
      <c r="W3456" s="21">
        <f t="shared" si="641"/>
        <v>2269087</v>
      </c>
      <c r="X3456" s="21">
        <f t="shared" si="642"/>
        <v>0</v>
      </c>
      <c r="Y3456" s="33">
        <f t="shared" si="643"/>
        <v>0</v>
      </c>
      <c r="Z3456" s="4" t="str">
        <f t="shared" si="644"/>
        <v>Sim</v>
      </c>
      <c r="AA3456" s="4" t="str">
        <f t="shared" si="645"/>
        <v>Sim</v>
      </c>
      <c r="AB3456" s="4" t="str">
        <f t="shared" si="646"/>
        <v>Sim</v>
      </c>
      <c r="AC3456" s="4" t="str">
        <f t="shared" si="647"/>
        <v>Sim</v>
      </c>
      <c r="AD3456" s="4" t="str">
        <f t="shared" si="648"/>
        <v>Não</v>
      </c>
      <c r="AE3456" s="30" t="str">
        <f t="shared" si="649"/>
        <v>Não</v>
      </c>
    </row>
    <row r="3457" spans="1:31" x14ac:dyDescent="0.25">
      <c r="A3457" s="23">
        <v>521305</v>
      </c>
      <c r="B3457" s="27">
        <f>IFERROR(VLOOKUP(A3457,[1]Monitoramento_Base_somente_disp!$A:$L,5,FALSE),0)</f>
        <v>1424</v>
      </c>
      <c r="C3457" s="20">
        <f>IFERROR(VLOOKUP(A3457,[1]Monitoramento_Base_somente_disp!$A:$L,6,FALSE),0)</f>
        <v>11057468</v>
      </c>
      <c r="D3457" s="20">
        <f>IFERROR(VLOOKUP(A3457,[1]Monitoramento_Base_somente_disp!$A:$L,7,FALSE),0)</f>
        <v>1564</v>
      </c>
      <c r="E3457" s="20">
        <f>IFERROR(VLOOKUP(A3457,[1]Monitoramento_Base_somente_disp!$A:$L,8,FALSE),0)</f>
        <v>5504604</v>
      </c>
      <c r="F3457" s="20">
        <f>IFERROR(VLOOKUP(A3457,[1]Monitoramento_Base_somente_disp!$A:$L,9,FALSE),0)</f>
        <v>0</v>
      </c>
      <c r="G3457" s="28">
        <f>IFERROR(VLOOKUP(A3457,[1]Monitoramento_Base_somente_disp!$A:$L,10,FALSE),0)</f>
        <v>0</v>
      </c>
      <c r="H3457" s="27">
        <f>IFERROR(VLOOKUP(A3457,[2]webService!$A:$I,4,FALSE),0)</f>
        <v>0</v>
      </c>
      <c r="I3457" s="20">
        <f>IFERROR(VLOOKUP(A3457,[2]webService!$A:$II,5,FALSE),0)</f>
        <v>0</v>
      </c>
      <c r="J3457" s="20">
        <f>IFERROR(VLOOKUP(A3457,[2]webService!$A:$I,6,FALSE),0)</f>
        <v>0</v>
      </c>
      <c r="K3457" s="20">
        <f>IFERROR(VLOOKUP(A3457,[2]webService!$A:$I,7,FALSE),0)</f>
        <v>0</v>
      </c>
      <c r="L3457" s="20">
        <f>IFERROR(VLOOKUP(A3457,[2]webService!$A:$I,8,FALSE),0)</f>
        <v>0</v>
      </c>
      <c r="M3457" s="28">
        <f>IFERROR(VLOOKUP(A3457,[2]webService!$A:$I,9,FALSE),0)</f>
        <v>0</v>
      </c>
      <c r="N3457" s="27">
        <f>IFERROR(VLOOKUP(A3457,[3]soaBnafar!$A:$G,2,FALSE),0)</f>
        <v>0</v>
      </c>
      <c r="O3457" s="20">
        <f>IFERROR(VLOOKUP(A3457,[3]soaBnafar!$A:$H,3,FALSE),0)</f>
        <v>0</v>
      </c>
      <c r="P3457" s="20">
        <f>IFERROR(VLOOKUP(A3457,[3]soaBnafar!$A:$G,4,FALSE),0)</f>
        <v>0</v>
      </c>
      <c r="Q3457" s="20">
        <f>IFERROR(VLOOKUP(A3457,[3]soaBnafar!$A:$G,5,FALSE),0)</f>
        <v>0</v>
      </c>
      <c r="R3457" s="20">
        <f>IFERROR(VLOOKUP(A3457,[3]soaBnafar!$A:$G,6,FALSE),0)</f>
        <v>0</v>
      </c>
      <c r="S3457" s="20">
        <f>IFERROR(VLOOKUP(A3457,[3]soaBnafar!$A:$G,7,FALSE),0)</f>
        <v>0</v>
      </c>
      <c r="T3457" s="32">
        <f t="shared" si="638"/>
        <v>1424</v>
      </c>
      <c r="U3457" s="21">
        <f t="shared" si="639"/>
        <v>11057468</v>
      </c>
      <c r="V3457" s="21">
        <f t="shared" si="640"/>
        <v>1564</v>
      </c>
      <c r="W3457" s="21">
        <f t="shared" si="641"/>
        <v>5504604</v>
      </c>
      <c r="X3457" s="21">
        <f t="shared" si="642"/>
        <v>0</v>
      </c>
      <c r="Y3457" s="33">
        <f t="shared" si="643"/>
        <v>0</v>
      </c>
      <c r="Z3457" s="4" t="str">
        <f t="shared" si="644"/>
        <v>Sim</v>
      </c>
      <c r="AA3457" s="4" t="str">
        <f t="shared" si="645"/>
        <v>Sim</v>
      </c>
      <c r="AB3457" s="4" t="str">
        <f t="shared" si="646"/>
        <v>Sim</v>
      </c>
      <c r="AC3457" s="4" t="str">
        <f t="shared" si="647"/>
        <v>Sim</v>
      </c>
      <c r="AD3457" s="4" t="str">
        <f t="shared" si="648"/>
        <v>Não</v>
      </c>
      <c r="AE3457" s="30" t="str">
        <f t="shared" si="649"/>
        <v>Não</v>
      </c>
    </row>
    <row r="3458" spans="1:31" x14ac:dyDescent="0.25">
      <c r="A3458" s="23">
        <v>521308</v>
      </c>
      <c r="B3458" s="27">
        <f>IFERROR(VLOOKUP(A3458,[1]Monitoramento_Base_somente_disp!$A:$L,5,FALSE),0)</f>
        <v>183699</v>
      </c>
      <c r="C3458" s="20">
        <f>IFERROR(VLOOKUP(A3458,[1]Monitoramento_Base_somente_disp!$A:$L,6,FALSE),0)</f>
        <v>37072020</v>
      </c>
      <c r="D3458" s="20">
        <f>IFERROR(VLOOKUP(A3458,[1]Monitoramento_Base_somente_disp!$A:$L,7,FALSE),0)</f>
        <v>49397</v>
      </c>
      <c r="E3458" s="20">
        <f>IFERROR(VLOOKUP(A3458,[1]Monitoramento_Base_somente_disp!$A:$L,8,FALSE),0)</f>
        <v>17921964</v>
      </c>
      <c r="F3458" s="20">
        <f>IFERROR(VLOOKUP(A3458,[1]Monitoramento_Base_somente_disp!$A:$L,9,FALSE),0)</f>
        <v>0</v>
      </c>
      <c r="G3458" s="28">
        <f>IFERROR(VLOOKUP(A3458,[1]Monitoramento_Base_somente_disp!$A:$L,10,FALSE),0)</f>
        <v>0</v>
      </c>
      <c r="H3458" s="27">
        <f>IFERROR(VLOOKUP(A3458,[2]webService!$A:$I,4,FALSE),0)</f>
        <v>0</v>
      </c>
      <c r="I3458" s="20">
        <f>IFERROR(VLOOKUP(A3458,[2]webService!$A:$II,5,FALSE),0)</f>
        <v>0</v>
      </c>
      <c r="J3458" s="20">
        <f>IFERROR(VLOOKUP(A3458,[2]webService!$A:$I,6,FALSE),0)</f>
        <v>0</v>
      </c>
      <c r="K3458" s="20">
        <f>IFERROR(VLOOKUP(A3458,[2]webService!$A:$I,7,FALSE),0)</f>
        <v>0</v>
      </c>
      <c r="L3458" s="20">
        <f>IFERROR(VLOOKUP(A3458,[2]webService!$A:$I,8,FALSE),0)</f>
        <v>0</v>
      </c>
      <c r="M3458" s="28">
        <f>IFERROR(VLOOKUP(A3458,[2]webService!$A:$I,9,FALSE),0)</f>
        <v>0</v>
      </c>
      <c r="N3458" s="27">
        <f>IFERROR(VLOOKUP(A3458,[3]soaBnafar!$A:$G,2,FALSE),0)</f>
        <v>0</v>
      </c>
      <c r="O3458" s="20">
        <f>IFERROR(VLOOKUP(A3458,[3]soaBnafar!$A:$H,3,FALSE),0)</f>
        <v>0</v>
      </c>
      <c r="P3458" s="20">
        <f>IFERROR(VLOOKUP(A3458,[3]soaBnafar!$A:$G,4,FALSE),0)</f>
        <v>0</v>
      </c>
      <c r="Q3458" s="20">
        <f>IFERROR(VLOOKUP(A3458,[3]soaBnafar!$A:$G,5,FALSE),0)</f>
        <v>0</v>
      </c>
      <c r="R3458" s="20">
        <f>IFERROR(VLOOKUP(A3458,[3]soaBnafar!$A:$G,6,FALSE),0)</f>
        <v>0</v>
      </c>
      <c r="S3458" s="20">
        <f>IFERROR(VLOOKUP(A3458,[3]soaBnafar!$A:$G,7,FALSE),0)</f>
        <v>0</v>
      </c>
      <c r="T3458" s="32">
        <f t="shared" si="638"/>
        <v>183699</v>
      </c>
      <c r="U3458" s="21">
        <f t="shared" si="639"/>
        <v>37072020</v>
      </c>
      <c r="V3458" s="21">
        <f t="shared" si="640"/>
        <v>49397</v>
      </c>
      <c r="W3458" s="21">
        <f t="shared" si="641"/>
        <v>17921964</v>
      </c>
      <c r="X3458" s="21">
        <f t="shared" si="642"/>
        <v>0</v>
      </c>
      <c r="Y3458" s="33">
        <f t="shared" si="643"/>
        <v>0</v>
      </c>
      <c r="Z3458" s="4" t="str">
        <f t="shared" si="644"/>
        <v>Sim</v>
      </c>
      <c r="AA3458" s="4" t="str">
        <f t="shared" si="645"/>
        <v>Sim</v>
      </c>
      <c r="AB3458" s="4" t="str">
        <f t="shared" si="646"/>
        <v>Sim</v>
      </c>
      <c r="AC3458" s="4" t="str">
        <f t="shared" si="647"/>
        <v>Sim</v>
      </c>
      <c r="AD3458" s="4" t="str">
        <f t="shared" si="648"/>
        <v>Não</v>
      </c>
      <c r="AE3458" s="30" t="str">
        <f t="shared" si="649"/>
        <v>Não</v>
      </c>
    </row>
    <row r="3459" spans="1:31" x14ac:dyDescent="0.25">
      <c r="A3459" s="23">
        <v>521340</v>
      </c>
      <c r="B3459" s="27">
        <f>IFERROR(VLOOKUP(A3459,[1]Monitoramento_Base_somente_disp!$A:$L,5,FALSE),0)</f>
        <v>10396</v>
      </c>
      <c r="C3459" s="20">
        <f>IFERROR(VLOOKUP(A3459,[1]Monitoramento_Base_somente_disp!$A:$L,6,FALSE),0)</f>
        <v>3321348</v>
      </c>
      <c r="D3459" s="20">
        <f>IFERROR(VLOOKUP(A3459,[1]Monitoramento_Base_somente_disp!$A:$L,7,FALSE),0)</f>
        <v>4186</v>
      </c>
      <c r="E3459" s="20">
        <f>IFERROR(VLOOKUP(A3459,[1]Monitoramento_Base_somente_disp!$A:$L,8,FALSE),0)</f>
        <v>1661654</v>
      </c>
      <c r="F3459" s="20">
        <f>IFERROR(VLOOKUP(A3459,[1]Monitoramento_Base_somente_disp!$A:$L,9,FALSE),0)</f>
        <v>0</v>
      </c>
      <c r="G3459" s="28">
        <f>IFERROR(VLOOKUP(A3459,[1]Monitoramento_Base_somente_disp!$A:$L,10,FALSE),0)</f>
        <v>0</v>
      </c>
      <c r="H3459" s="27">
        <f>IFERROR(VLOOKUP(A3459,[2]webService!$A:$I,4,FALSE),0)</f>
        <v>0</v>
      </c>
      <c r="I3459" s="20">
        <f>IFERROR(VLOOKUP(A3459,[2]webService!$A:$II,5,FALSE),0)</f>
        <v>0</v>
      </c>
      <c r="J3459" s="20">
        <f>IFERROR(VLOOKUP(A3459,[2]webService!$A:$I,6,FALSE),0)</f>
        <v>0</v>
      </c>
      <c r="K3459" s="20">
        <f>IFERROR(VLOOKUP(A3459,[2]webService!$A:$I,7,FALSE),0)</f>
        <v>0</v>
      </c>
      <c r="L3459" s="20">
        <f>IFERROR(VLOOKUP(A3459,[2]webService!$A:$I,8,FALSE),0)</f>
        <v>0</v>
      </c>
      <c r="M3459" s="28">
        <f>IFERROR(VLOOKUP(A3459,[2]webService!$A:$I,9,FALSE),0)</f>
        <v>0</v>
      </c>
      <c r="N3459" s="27">
        <f>IFERROR(VLOOKUP(A3459,[3]soaBnafar!$A:$G,2,FALSE),0)</f>
        <v>0</v>
      </c>
      <c r="O3459" s="20">
        <f>IFERROR(VLOOKUP(A3459,[3]soaBnafar!$A:$H,3,FALSE),0)</f>
        <v>0</v>
      </c>
      <c r="P3459" s="20">
        <f>IFERROR(VLOOKUP(A3459,[3]soaBnafar!$A:$G,4,FALSE),0)</f>
        <v>0</v>
      </c>
      <c r="Q3459" s="20">
        <f>IFERROR(VLOOKUP(A3459,[3]soaBnafar!$A:$G,5,FALSE),0)</f>
        <v>0</v>
      </c>
      <c r="R3459" s="20">
        <f>IFERROR(VLOOKUP(A3459,[3]soaBnafar!$A:$G,6,FALSE),0)</f>
        <v>0</v>
      </c>
      <c r="S3459" s="20">
        <f>IFERROR(VLOOKUP(A3459,[3]soaBnafar!$A:$G,7,FALSE),0)</f>
        <v>0</v>
      </c>
      <c r="T3459" s="32">
        <f t="shared" si="638"/>
        <v>10396</v>
      </c>
      <c r="U3459" s="21">
        <f t="shared" si="639"/>
        <v>3321348</v>
      </c>
      <c r="V3459" s="21">
        <f t="shared" si="640"/>
        <v>4186</v>
      </c>
      <c r="W3459" s="21">
        <f t="shared" si="641"/>
        <v>1661654</v>
      </c>
      <c r="X3459" s="21">
        <f t="shared" si="642"/>
        <v>0</v>
      </c>
      <c r="Y3459" s="33">
        <f t="shared" si="643"/>
        <v>0</v>
      </c>
      <c r="Z3459" s="4" t="str">
        <f t="shared" si="644"/>
        <v>Sim</v>
      </c>
      <c r="AA3459" s="4" t="str">
        <f t="shared" si="645"/>
        <v>Sim</v>
      </c>
      <c r="AB3459" s="4" t="str">
        <f t="shared" si="646"/>
        <v>Sim</v>
      </c>
      <c r="AC3459" s="4" t="str">
        <f t="shared" si="647"/>
        <v>Sim</v>
      </c>
      <c r="AD3459" s="4" t="str">
        <f t="shared" si="648"/>
        <v>Não</v>
      </c>
      <c r="AE3459" s="30" t="str">
        <f t="shared" si="649"/>
        <v>Não</v>
      </c>
    </row>
    <row r="3460" spans="1:31" x14ac:dyDescent="0.25">
      <c r="A3460" s="23">
        <v>521350</v>
      </c>
      <c r="B3460" s="27">
        <f>IFERROR(VLOOKUP(A3460,[1]Monitoramento_Base_somente_disp!$A:$L,5,FALSE),0)</f>
        <v>0</v>
      </c>
      <c r="C3460" s="20">
        <f>IFERROR(VLOOKUP(A3460,[1]Monitoramento_Base_somente_disp!$A:$L,6,FALSE),0)</f>
        <v>116060</v>
      </c>
      <c r="D3460" s="20">
        <f>IFERROR(VLOOKUP(A3460,[1]Monitoramento_Base_somente_disp!$A:$L,7,FALSE),0)</f>
        <v>0</v>
      </c>
      <c r="E3460" s="20">
        <f>IFERROR(VLOOKUP(A3460,[1]Monitoramento_Base_somente_disp!$A:$L,8,FALSE),0)</f>
        <v>58030</v>
      </c>
      <c r="F3460" s="20">
        <f>IFERROR(VLOOKUP(A3460,[1]Monitoramento_Base_somente_disp!$A:$L,9,FALSE),0)</f>
        <v>0</v>
      </c>
      <c r="G3460" s="28">
        <f>IFERROR(VLOOKUP(A3460,[1]Monitoramento_Base_somente_disp!$A:$L,10,FALSE),0)</f>
        <v>0</v>
      </c>
      <c r="H3460" s="27">
        <f>IFERROR(VLOOKUP(A3460,[2]webService!$A:$I,4,FALSE),0)</f>
        <v>0</v>
      </c>
      <c r="I3460" s="20">
        <f>IFERROR(VLOOKUP(A3460,[2]webService!$A:$II,5,FALSE),0)</f>
        <v>0</v>
      </c>
      <c r="J3460" s="20">
        <f>IFERROR(VLOOKUP(A3460,[2]webService!$A:$I,6,FALSE),0)</f>
        <v>0</v>
      </c>
      <c r="K3460" s="20">
        <f>IFERROR(VLOOKUP(A3460,[2]webService!$A:$I,7,FALSE),0)</f>
        <v>0</v>
      </c>
      <c r="L3460" s="20">
        <f>IFERROR(VLOOKUP(A3460,[2]webService!$A:$I,8,FALSE),0)</f>
        <v>0</v>
      </c>
      <c r="M3460" s="28">
        <f>IFERROR(VLOOKUP(A3460,[2]webService!$A:$I,9,FALSE),0)</f>
        <v>0</v>
      </c>
      <c r="N3460" s="27">
        <f>IFERROR(VLOOKUP(A3460,[3]soaBnafar!$A:$G,2,FALSE),0)</f>
        <v>0</v>
      </c>
      <c r="O3460" s="20">
        <f>IFERROR(VLOOKUP(A3460,[3]soaBnafar!$A:$H,3,FALSE),0)</f>
        <v>0</v>
      </c>
      <c r="P3460" s="20">
        <f>IFERROR(VLOOKUP(A3460,[3]soaBnafar!$A:$G,4,FALSE),0)</f>
        <v>0</v>
      </c>
      <c r="Q3460" s="20">
        <f>IFERROR(VLOOKUP(A3460,[3]soaBnafar!$A:$G,5,FALSE),0)</f>
        <v>0</v>
      </c>
      <c r="R3460" s="20">
        <f>IFERROR(VLOOKUP(A3460,[3]soaBnafar!$A:$G,6,FALSE),0)</f>
        <v>0</v>
      </c>
      <c r="S3460" s="20">
        <f>IFERROR(VLOOKUP(A3460,[3]soaBnafar!$A:$G,7,FALSE),0)</f>
        <v>0</v>
      </c>
      <c r="T3460" s="32">
        <f t="shared" si="638"/>
        <v>0</v>
      </c>
      <c r="U3460" s="21">
        <f t="shared" si="639"/>
        <v>116060</v>
      </c>
      <c r="V3460" s="21">
        <f t="shared" si="640"/>
        <v>0</v>
      </c>
      <c r="W3460" s="21">
        <f t="shared" si="641"/>
        <v>58030</v>
      </c>
      <c r="X3460" s="21">
        <f t="shared" si="642"/>
        <v>0</v>
      </c>
      <c r="Y3460" s="33">
        <f t="shared" si="643"/>
        <v>0</v>
      </c>
      <c r="Z3460" s="4" t="str">
        <f t="shared" si="644"/>
        <v>Não</v>
      </c>
      <c r="AA3460" s="4" t="str">
        <f t="shared" si="645"/>
        <v>Sim</v>
      </c>
      <c r="AB3460" s="4" t="str">
        <f t="shared" si="646"/>
        <v>Não</v>
      </c>
      <c r="AC3460" s="4" t="str">
        <f t="shared" si="647"/>
        <v>Sim</v>
      </c>
      <c r="AD3460" s="4" t="str">
        <f t="shared" si="648"/>
        <v>Não</v>
      </c>
      <c r="AE3460" s="30" t="str">
        <f t="shared" si="649"/>
        <v>Não</v>
      </c>
    </row>
    <row r="3461" spans="1:31" x14ac:dyDescent="0.25">
      <c r="A3461" s="23">
        <v>521370</v>
      </c>
      <c r="B3461" s="27">
        <f>IFERROR(VLOOKUP(A3461,[1]Monitoramento_Base_somente_disp!$A:$L,5,FALSE),0)</f>
        <v>0</v>
      </c>
      <c r="C3461" s="20">
        <f>IFERROR(VLOOKUP(A3461,[1]Monitoramento_Base_somente_disp!$A:$L,6,FALSE),0)</f>
        <v>0</v>
      </c>
      <c r="D3461" s="20">
        <f>IFERROR(VLOOKUP(A3461,[1]Monitoramento_Base_somente_disp!$A:$L,7,FALSE),0)</f>
        <v>0</v>
      </c>
      <c r="E3461" s="20">
        <f>IFERROR(VLOOKUP(A3461,[1]Monitoramento_Base_somente_disp!$A:$L,8,FALSE),0)</f>
        <v>0</v>
      </c>
      <c r="F3461" s="20">
        <f>IFERROR(VLOOKUP(A3461,[1]Monitoramento_Base_somente_disp!$A:$L,9,FALSE),0)</f>
        <v>0</v>
      </c>
      <c r="G3461" s="28">
        <f>IFERROR(VLOOKUP(A3461,[1]Monitoramento_Base_somente_disp!$A:$L,10,FALSE),0)</f>
        <v>0</v>
      </c>
      <c r="H3461" s="27">
        <f>IFERROR(VLOOKUP(A3461,[2]webService!$A:$I,4,FALSE),0)</f>
        <v>0</v>
      </c>
      <c r="I3461" s="20">
        <f>IFERROR(VLOOKUP(A3461,[2]webService!$A:$II,5,FALSE),0)</f>
        <v>0</v>
      </c>
      <c r="J3461" s="20">
        <f>IFERROR(VLOOKUP(A3461,[2]webService!$A:$I,6,FALSE),0)</f>
        <v>0</v>
      </c>
      <c r="K3461" s="20">
        <f>IFERROR(VLOOKUP(A3461,[2]webService!$A:$I,7,FALSE),0)</f>
        <v>0</v>
      </c>
      <c r="L3461" s="20">
        <f>IFERROR(VLOOKUP(A3461,[2]webService!$A:$I,8,FALSE),0)</f>
        <v>0</v>
      </c>
      <c r="M3461" s="28">
        <f>IFERROR(VLOOKUP(A3461,[2]webService!$A:$I,9,FALSE),0)</f>
        <v>0</v>
      </c>
      <c r="N3461" s="27">
        <f>IFERROR(VLOOKUP(A3461,[3]soaBnafar!$A:$G,2,FALSE),0)</f>
        <v>0</v>
      </c>
      <c r="O3461" s="20">
        <f>IFERROR(VLOOKUP(A3461,[3]soaBnafar!$A:$H,3,FALSE),0)</f>
        <v>0</v>
      </c>
      <c r="P3461" s="20">
        <f>IFERROR(VLOOKUP(A3461,[3]soaBnafar!$A:$G,4,FALSE),0)</f>
        <v>0</v>
      </c>
      <c r="Q3461" s="20">
        <f>IFERROR(VLOOKUP(A3461,[3]soaBnafar!$A:$G,5,FALSE),0)</f>
        <v>0</v>
      </c>
      <c r="R3461" s="20">
        <f>IFERROR(VLOOKUP(A3461,[3]soaBnafar!$A:$G,6,FALSE),0)</f>
        <v>0</v>
      </c>
      <c r="S3461" s="20">
        <f>IFERROR(VLOOKUP(A3461,[3]soaBnafar!$A:$G,7,FALSE),0)</f>
        <v>0</v>
      </c>
      <c r="T3461" s="32">
        <f t="shared" si="638"/>
        <v>0</v>
      </c>
      <c r="U3461" s="21">
        <f t="shared" si="639"/>
        <v>0</v>
      </c>
      <c r="V3461" s="21">
        <f t="shared" si="640"/>
        <v>0</v>
      </c>
      <c r="W3461" s="21">
        <f t="shared" si="641"/>
        <v>0</v>
      </c>
      <c r="X3461" s="21">
        <f t="shared" si="642"/>
        <v>0</v>
      </c>
      <c r="Y3461" s="33">
        <f t="shared" si="643"/>
        <v>0</v>
      </c>
      <c r="Z3461" s="4" t="str">
        <f t="shared" si="644"/>
        <v>Não</v>
      </c>
      <c r="AA3461" s="4" t="str">
        <f t="shared" si="645"/>
        <v>Não</v>
      </c>
      <c r="AB3461" s="4" t="str">
        <f t="shared" si="646"/>
        <v>Não</v>
      </c>
      <c r="AC3461" s="4" t="str">
        <f t="shared" si="647"/>
        <v>Não</v>
      </c>
      <c r="AD3461" s="4" t="str">
        <f t="shared" si="648"/>
        <v>Não</v>
      </c>
      <c r="AE3461" s="30" t="str">
        <f t="shared" si="649"/>
        <v>Não</v>
      </c>
    </row>
    <row r="3462" spans="1:31" x14ac:dyDescent="0.25">
      <c r="A3462" s="23">
        <v>521377</v>
      </c>
      <c r="B3462" s="27">
        <f>IFERROR(VLOOKUP(A3462,[1]Monitoramento_Base_somente_disp!$A:$L,5,FALSE),0)</f>
        <v>49</v>
      </c>
      <c r="C3462" s="20">
        <f>IFERROR(VLOOKUP(A3462,[1]Monitoramento_Base_somente_disp!$A:$L,6,FALSE),0)</f>
        <v>594594</v>
      </c>
      <c r="D3462" s="20">
        <f>IFERROR(VLOOKUP(A3462,[1]Monitoramento_Base_somente_disp!$A:$L,7,FALSE),0)</f>
        <v>0</v>
      </c>
      <c r="E3462" s="20">
        <f>IFERROR(VLOOKUP(A3462,[1]Monitoramento_Base_somente_disp!$A:$L,8,FALSE),0)</f>
        <v>296660</v>
      </c>
      <c r="F3462" s="20">
        <f>IFERROR(VLOOKUP(A3462,[1]Monitoramento_Base_somente_disp!$A:$L,9,FALSE),0)</f>
        <v>0</v>
      </c>
      <c r="G3462" s="28">
        <f>IFERROR(VLOOKUP(A3462,[1]Monitoramento_Base_somente_disp!$A:$L,10,FALSE),0)</f>
        <v>0</v>
      </c>
      <c r="H3462" s="27">
        <f>IFERROR(VLOOKUP(A3462,[2]webService!$A:$I,4,FALSE),0)</f>
        <v>0</v>
      </c>
      <c r="I3462" s="20">
        <f>IFERROR(VLOOKUP(A3462,[2]webService!$A:$II,5,FALSE),0)</f>
        <v>0</v>
      </c>
      <c r="J3462" s="20">
        <f>IFERROR(VLOOKUP(A3462,[2]webService!$A:$I,6,FALSE),0)</f>
        <v>0</v>
      </c>
      <c r="K3462" s="20">
        <f>IFERROR(VLOOKUP(A3462,[2]webService!$A:$I,7,FALSE),0)</f>
        <v>0</v>
      </c>
      <c r="L3462" s="20">
        <f>IFERROR(VLOOKUP(A3462,[2]webService!$A:$I,8,FALSE),0)</f>
        <v>0</v>
      </c>
      <c r="M3462" s="28">
        <f>IFERROR(VLOOKUP(A3462,[2]webService!$A:$I,9,FALSE),0)</f>
        <v>0</v>
      </c>
      <c r="N3462" s="27">
        <f>IFERROR(VLOOKUP(A3462,[3]soaBnafar!$A:$G,2,FALSE),0)</f>
        <v>0</v>
      </c>
      <c r="O3462" s="20">
        <f>IFERROR(VLOOKUP(A3462,[3]soaBnafar!$A:$H,3,FALSE),0)</f>
        <v>0</v>
      </c>
      <c r="P3462" s="20">
        <f>IFERROR(VLOOKUP(A3462,[3]soaBnafar!$A:$G,4,FALSE),0)</f>
        <v>0</v>
      </c>
      <c r="Q3462" s="20">
        <f>IFERROR(VLOOKUP(A3462,[3]soaBnafar!$A:$G,5,FALSE),0)</f>
        <v>0</v>
      </c>
      <c r="R3462" s="20">
        <f>IFERROR(VLOOKUP(A3462,[3]soaBnafar!$A:$G,6,FALSE),0)</f>
        <v>0</v>
      </c>
      <c r="S3462" s="20">
        <f>IFERROR(VLOOKUP(A3462,[3]soaBnafar!$A:$G,7,FALSE),0)</f>
        <v>0</v>
      </c>
      <c r="T3462" s="32">
        <f t="shared" ref="T3462:T3512" si="650">B3462+H3462+N3462</f>
        <v>49</v>
      </c>
      <c r="U3462" s="21">
        <f t="shared" ref="U3462:U3512" si="651">C3462+I3462+O3462</f>
        <v>594594</v>
      </c>
      <c r="V3462" s="21">
        <f t="shared" ref="V3462:V3512" si="652">D3462+J3462+P3462</f>
        <v>0</v>
      </c>
      <c r="W3462" s="21">
        <f t="shared" ref="W3462:W3512" si="653">E3462+K3462+Q3462</f>
        <v>296660</v>
      </c>
      <c r="X3462" s="21">
        <f t="shared" ref="X3462:X3512" si="654">F3462+L3462+R3462</f>
        <v>0</v>
      </c>
      <c r="Y3462" s="33">
        <f t="shared" ref="Y3462:Y3512" si="655">G3462+M3462+S3462</f>
        <v>0</v>
      </c>
      <c r="Z3462" s="4" t="str">
        <f t="shared" ref="Z3462:Z3512" si="656">IF(T3462=0,"Não","Sim")</f>
        <v>Sim</v>
      </c>
      <c r="AA3462" s="4" t="str">
        <f t="shared" ref="AA3462:AA3512" si="657">IF(U3462=0,"Não","Sim")</f>
        <v>Sim</v>
      </c>
      <c r="AB3462" s="4" t="str">
        <f t="shared" ref="AB3462:AB3512" si="658">IF(V3462=0,"Não","Sim")</f>
        <v>Não</v>
      </c>
      <c r="AC3462" s="4" t="str">
        <f t="shared" ref="AC3462:AC3512" si="659">IF(W3462=0,"Não","Sim")</f>
        <v>Sim</v>
      </c>
      <c r="AD3462" s="4" t="str">
        <f t="shared" ref="AD3462:AD3512" si="660">IF(X3462=0,"Não","Sim")</f>
        <v>Não</v>
      </c>
      <c r="AE3462" s="30" t="str">
        <f t="shared" ref="AE3462:AE3512" si="661">IF(Y3462=0,"Não","Sim")</f>
        <v>Não</v>
      </c>
    </row>
    <row r="3463" spans="1:31" x14ac:dyDescent="0.25">
      <c r="A3463" s="23">
        <v>521400</v>
      </c>
      <c r="B3463" s="27">
        <f>IFERROR(VLOOKUP(A3463,[1]Monitoramento_Base_somente_disp!$A:$L,5,FALSE),0)</f>
        <v>0</v>
      </c>
      <c r="C3463" s="20">
        <f>IFERROR(VLOOKUP(A3463,[1]Monitoramento_Base_somente_disp!$A:$L,6,FALSE),0)</f>
        <v>0</v>
      </c>
      <c r="D3463" s="20">
        <f>IFERROR(VLOOKUP(A3463,[1]Monitoramento_Base_somente_disp!$A:$L,7,FALSE),0)</f>
        <v>0</v>
      </c>
      <c r="E3463" s="20">
        <f>IFERROR(VLOOKUP(A3463,[1]Monitoramento_Base_somente_disp!$A:$L,8,FALSE),0)</f>
        <v>0</v>
      </c>
      <c r="F3463" s="20">
        <f>IFERROR(VLOOKUP(A3463,[1]Monitoramento_Base_somente_disp!$A:$L,9,FALSE),0)</f>
        <v>0</v>
      </c>
      <c r="G3463" s="28">
        <f>IFERROR(VLOOKUP(A3463,[1]Monitoramento_Base_somente_disp!$A:$L,10,FALSE),0)</f>
        <v>0</v>
      </c>
      <c r="H3463" s="27">
        <f>IFERROR(VLOOKUP(A3463,[2]webService!$A:$I,4,FALSE),0)</f>
        <v>0</v>
      </c>
      <c r="I3463" s="20">
        <f>IFERROR(VLOOKUP(A3463,[2]webService!$A:$II,5,FALSE),0)</f>
        <v>0</v>
      </c>
      <c r="J3463" s="20">
        <f>IFERROR(VLOOKUP(A3463,[2]webService!$A:$I,6,FALSE),0)</f>
        <v>0</v>
      </c>
      <c r="K3463" s="20">
        <f>IFERROR(VLOOKUP(A3463,[2]webService!$A:$I,7,FALSE),0)</f>
        <v>0</v>
      </c>
      <c r="L3463" s="20">
        <f>IFERROR(VLOOKUP(A3463,[2]webService!$A:$I,8,FALSE),0)</f>
        <v>0</v>
      </c>
      <c r="M3463" s="28">
        <f>IFERROR(VLOOKUP(A3463,[2]webService!$A:$I,9,FALSE),0)</f>
        <v>0</v>
      </c>
      <c r="N3463" s="27">
        <f>IFERROR(VLOOKUP(A3463,[3]soaBnafar!$A:$G,2,FALSE),0)</f>
        <v>0</v>
      </c>
      <c r="O3463" s="20">
        <f>IFERROR(VLOOKUP(A3463,[3]soaBnafar!$A:$H,3,FALSE),0)</f>
        <v>0</v>
      </c>
      <c r="P3463" s="20">
        <f>IFERROR(VLOOKUP(A3463,[3]soaBnafar!$A:$G,4,FALSE),0)</f>
        <v>0</v>
      </c>
      <c r="Q3463" s="20">
        <f>IFERROR(VLOOKUP(A3463,[3]soaBnafar!$A:$G,5,FALSE),0)</f>
        <v>0</v>
      </c>
      <c r="R3463" s="20">
        <f>IFERROR(VLOOKUP(A3463,[3]soaBnafar!$A:$G,6,FALSE),0)</f>
        <v>0</v>
      </c>
      <c r="S3463" s="20">
        <f>IFERROR(VLOOKUP(A3463,[3]soaBnafar!$A:$G,7,FALSE),0)</f>
        <v>0</v>
      </c>
      <c r="T3463" s="32">
        <f t="shared" si="650"/>
        <v>0</v>
      </c>
      <c r="U3463" s="21">
        <f t="shared" si="651"/>
        <v>0</v>
      </c>
      <c r="V3463" s="21">
        <f t="shared" si="652"/>
        <v>0</v>
      </c>
      <c r="W3463" s="21">
        <f t="shared" si="653"/>
        <v>0</v>
      </c>
      <c r="X3463" s="21">
        <f t="shared" si="654"/>
        <v>0</v>
      </c>
      <c r="Y3463" s="33">
        <f t="shared" si="655"/>
        <v>0</v>
      </c>
      <c r="Z3463" s="4" t="str">
        <f t="shared" si="656"/>
        <v>Não</v>
      </c>
      <c r="AA3463" s="4" t="str">
        <f t="shared" si="657"/>
        <v>Não</v>
      </c>
      <c r="AB3463" s="4" t="str">
        <f t="shared" si="658"/>
        <v>Não</v>
      </c>
      <c r="AC3463" s="4" t="str">
        <f t="shared" si="659"/>
        <v>Não</v>
      </c>
      <c r="AD3463" s="4" t="str">
        <f t="shared" si="660"/>
        <v>Não</v>
      </c>
      <c r="AE3463" s="30" t="str">
        <f t="shared" si="661"/>
        <v>Não</v>
      </c>
    </row>
    <row r="3464" spans="1:31" x14ac:dyDescent="0.25">
      <c r="A3464" s="23">
        <v>521405</v>
      </c>
      <c r="B3464" s="27">
        <f>IFERROR(VLOOKUP(A3464,[1]Monitoramento_Base_somente_disp!$A:$L,5,FALSE),0)</f>
        <v>3230</v>
      </c>
      <c r="C3464" s="20">
        <f>IFERROR(VLOOKUP(A3464,[1]Monitoramento_Base_somente_disp!$A:$L,6,FALSE),0)</f>
        <v>4586562</v>
      </c>
      <c r="D3464" s="20">
        <f>IFERROR(VLOOKUP(A3464,[1]Monitoramento_Base_somente_disp!$A:$L,7,FALSE),0)</f>
        <v>970</v>
      </c>
      <c r="E3464" s="20">
        <f>IFERROR(VLOOKUP(A3464,[1]Monitoramento_Base_somente_disp!$A:$L,8,FALSE),0)</f>
        <v>2266546</v>
      </c>
      <c r="F3464" s="20">
        <f>IFERROR(VLOOKUP(A3464,[1]Monitoramento_Base_somente_disp!$A:$L,9,FALSE),0)</f>
        <v>0</v>
      </c>
      <c r="G3464" s="28">
        <f>IFERROR(VLOOKUP(A3464,[1]Monitoramento_Base_somente_disp!$A:$L,10,FALSE),0)</f>
        <v>0</v>
      </c>
      <c r="H3464" s="27">
        <f>IFERROR(VLOOKUP(A3464,[2]webService!$A:$I,4,FALSE),0)</f>
        <v>0</v>
      </c>
      <c r="I3464" s="20">
        <f>IFERROR(VLOOKUP(A3464,[2]webService!$A:$II,5,FALSE),0)</f>
        <v>0</v>
      </c>
      <c r="J3464" s="20">
        <f>IFERROR(VLOOKUP(A3464,[2]webService!$A:$I,6,FALSE),0)</f>
        <v>0</v>
      </c>
      <c r="K3464" s="20">
        <f>IFERROR(VLOOKUP(A3464,[2]webService!$A:$I,7,FALSE),0)</f>
        <v>0</v>
      </c>
      <c r="L3464" s="20">
        <f>IFERROR(VLOOKUP(A3464,[2]webService!$A:$I,8,FALSE),0)</f>
        <v>0</v>
      </c>
      <c r="M3464" s="28">
        <f>IFERROR(VLOOKUP(A3464,[2]webService!$A:$I,9,FALSE),0)</f>
        <v>0</v>
      </c>
      <c r="N3464" s="27">
        <f>IFERROR(VLOOKUP(A3464,[3]soaBnafar!$A:$G,2,FALSE),0)</f>
        <v>0</v>
      </c>
      <c r="O3464" s="20">
        <f>IFERROR(VLOOKUP(A3464,[3]soaBnafar!$A:$H,3,FALSE),0)</f>
        <v>0</v>
      </c>
      <c r="P3464" s="20">
        <f>IFERROR(VLOOKUP(A3464,[3]soaBnafar!$A:$G,4,FALSE),0)</f>
        <v>0</v>
      </c>
      <c r="Q3464" s="20">
        <f>IFERROR(VLOOKUP(A3464,[3]soaBnafar!$A:$G,5,FALSE),0)</f>
        <v>0</v>
      </c>
      <c r="R3464" s="20">
        <f>IFERROR(VLOOKUP(A3464,[3]soaBnafar!$A:$G,6,FALSE),0)</f>
        <v>0</v>
      </c>
      <c r="S3464" s="20">
        <f>IFERROR(VLOOKUP(A3464,[3]soaBnafar!$A:$G,7,FALSE),0)</f>
        <v>0</v>
      </c>
      <c r="T3464" s="32">
        <f t="shared" si="650"/>
        <v>3230</v>
      </c>
      <c r="U3464" s="21">
        <f t="shared" si="651"/>
        <v>4586562</v>
      </c>
      <c r="V3464" s="21">
        <f t="shared" si="652"/>
        <v>970</v>
      </c>
      <c r="W3464" s="21">
        <f t="shared" si="653"/>
        <v>2266546</v>
      </c>
      <c r="X3464" s="21">
        <f t="shared" si="654"/>
        <v>0</v>
      </c>
      <c r="Y3464" s="33">
        <f t="shared" si="655"/>
        <v>0</v>
      </c>
      <c r="Z3464" s="4" t="str">
        <f t="shared" si="656"/>
        <v>Sim</v>
      </c>
      <c r="AA3464" s="4" t="str">
        <f t="shared" si="657"/>
        <v>Sim</v>
      </c>
      <c r="AB3464" s="4" t="str">
        <f t="shared" si="658"/>
        <v>Sim</v>
      </c>
      <c r="AC3464" s="4" t="str">
        <f t="shared" si="659"/>
        <v>Sim</v>
      </c>
      <c r="AD3464" s="4" t="str">
        <f t="shared" si="660"/>
        <v>Não</v>
      </c>
      <c r="AE3464" s="30" t="str">
        <f t="shared" si="661"/>
        <v>Não</v>
      </c>
    </row>
    <row r="3465" spans="1:31" x14ac:dyDescent="0.25">
      <c r="A3465" s="23">
        <v>521410</v>
      </c>
      <c r="B3465" s="27">
        <f>IFERROR(VLOOKUP(A3465,[1]Monitoramento_Base_somente_disp!$A:$L,5,FALSE),0)</f>
        <v>0</v>
      </c>
      <c r="C3465" s="20">
        <f>IFERROR(VLOOKUP(A3465,[1]Monitoramento_Base_somente_disp!$A:$L,6,FALSE),0)</f>
        <v>0</v>
      </c>
      <c r="D3465" s="20">
        <f>IFERROR(VLOOKUP(A3465,[1]Monitoramento_Base_somente_disp!$A:$L,7,FALSE),0)</f>
        <v>0</v>
      </c>
      <c r="E3465" s="20">
        <f>IFERROR(VLOOKUP(A3465,[1]Monitoramento_Base_somente_disp!$A:$L,8,FALSE),0)</f>
        <v>0</v>
      </c>
      <c r="F3465" s="20">
        <f>IFERROR(VLOOKUP(A3465,[1]Monitoramento_Base_somente_disp!$A:$L,9,FALSE),0)</f>
        <v>0</v>
      </c>
      <c r="G3465" s="28">
        <f>IFERROR(VLOOKUP(A3465,[1]Monitoramento_Base_somente_disp!$A:$L,10,FALSE),0)</f>
        <v>0</v>
      </c>
      <c r="H3465" s="27">
        <f>IFERROR(VLOOKUP(A3465,[2]webService!$A:$I,4,FALSE),0)</f>
        <v>0</v>
      </c>
      <c r="I3465" s="20">
        <f>IFERROR(VLOOKUP(A3465,[2]webService!$A:$II,5,FALSE),0)</f>
        <v>0</v>
      </c>
      <c r="J3465" s="20">
        <f>IFERROR(VLOOKUP(A3465,[2]webService!$A:$I,6,FALSE),0)</f>
        <v>0</v>
      </c>
      <c r="K3465" s="20">
        <f>IFERROR(VLOOKUP(A3465,[2]webService!$A:$I,7,FALSE),0)</f>
        <v>0</v>
      </c>
      <c r="L3465" s="20">
        <f>IFERROR(VLOOKUP(A3465,[2]webService!$A:$I,8,FALSE),0)</f>
        <v>0</v>
      </c>
      <c r="M3465" s="28">
        <f>IFERROR(VLOOKUP(A3465,[2]webService!$A:$I,9,FALSE),0)</f>
        <v>0</v>
      </c>
      <c r="N3465" s="27">
        <f>IFERROR(VLOOKUP(A3465,[3]soaBnafar!$A:$G,2,FALSE),0)</f>
        <v>0</v>
      </c>
      <c r="O3465" s="20">
        <f>IFERROR(VLOOKUP(A3465,[3]soaBnafar!$A:$H,3,FALSE),0)</f>
        <v>0</v>
      </c>
      <c r="P3465" s="20">
        <f>IFERROR(VLOOKUP(A3465,[3]soaBnafar!$A:$G,4,FALSE),0)</f>
        <v>0</v>
      </c>
      <c r="Q3465" s="20">
        <f>IFERROR(VLOOKUP(A3465,[3]soaBnafar!$A:$G,5,FALSE),0)</f>
        <v>0</v>
      </c>
      <c r="R3465" s="20">
        <f>IFERROR(VLOOKUP(A3465,[3]soaBnafar!$A:$G,6,FALSE),0)</f>
        <v>0</v>
      </c>
      <c r="S3465" s="20">
        <f>IFERROR(VLOOKUP(A3465,[3]soaBnafar!$A:$G,7,FALSE),0)</f>
        <v>0</v>
      </c>
      <c r="T3465" s="32">
        <f t="shared" si="650"/>
        <v>0</v>
      </c>
      <c r="U3465" s="21">
        <f t="shared" si="651"/>
        <v>0</v>
      </c>
      <c r="V3465" s="21">
        <f t="shared" si="652"/>
        <v>0</v>
      </c>
      <c r="W3465" s="21">
        <f t="shared" si="653"/>
        <v>0</v>
      </c>
      <c r="X3465" s="21">
        <f t="shared" si="654"/>
        <v>0</v>
      </c>
      <c r="Y3465" s="33">
        <f t="shared" si="655"/>
        <v>0</v>
      </c>
      <c r="Z3465" s="4" t="str">
        <f t="shared" si="656"/>
        <v>Não</v>
      </c>
      <c r="AA3465" s="4" t="str">
        <f t="shared" si="657"/>
        <v>Não</v>
      </c>
      <c r="AB3465" s="4" t="str">
        <f t="shared" si="658"/>
        <v>Não</v>
      </c>
      <c r="AC3465" s="4" t="str">
        <f t="shared" si="659"/>
        <v>Não</v>
      </c>
      <c r="AD3465" s="4" t="str">
        <f t="shared" si="660"/>
        <v>Não</v>
      </c>
      <c r="AE3465" s="30" t="str">
        <f t="shared" si="661"/>
        <v>Não</v>
      </c>
    </row>
    <row r="3466" spans="1:31" x14ac:dyDescent="0.25">
      <c r="A3466" s="23">
        <v>521460</v>
      </c>
      <c r="B3466" s="27">
        <f>IFERROR(VLOOKUP(A3466,[1]Monitoramento_Base_somente_disp!$A:$L,5,FALSE),0)</f>
        <v>0</v>
      </c>
      <c r="C3466" s="20">
        <f>IFERROR(VLOOKUP(A3466,[1]Monitoramento_Base_somente_disp!$A:$L,6,FALSE),0)</f>
        <v>8512000</v>
      </c>
      <c r="D3466" s="20">
        <f>IFERROR(VLOOKUP(A3466,[1]Monitoramento_Base_somente_disp!$A:$L,7,FALSE),0)</f>
        <v>0</v>
      </c>
      <c r="E3466" s="20">
        <f>IFERROR(VLOOKUP(A3466,[1]Monitoramento_Base_somente_disp!$A:$L,8,FALSE),0)</f>
        <v>4256000</v>
      </c>
      <c r="F3466" s="20">
        <f>IFERROR(VLOOKUP(A3466,[1]Monitoramento_Base_somente_disp!$A:$L,9,FALSE),0)</f>
        <v>0</v>
      </c>
      <c r="G3466" s="28">
        <f>IFERROR(VLOOKUP(A3466,[1]Monitoramento_Base_somente_disp!$A:$L,10,FALSE),0)</f>
        <v>0</v>
      </c>
      <c r="H3466" s="27">
        <f>IFERROR(VLOOKUP(A3466,[2]webService!$A:$I,4,FALSE),0)</f>
        <v>0</v>
      </c>
      <c r="I3466" s="20">
        <f>IFERROR(VLOOKUP(A3466,[2]webService!$A:$II,5,FALSE),0)</f>
        <v>0</v>
      </c>
      <c r="J3466" s="20">
        <f>IFERROR(VLOOKUP(A3466,[2]webService!$A:$I,6,FALSE),0)</f>
        <v>0</v>
      </c>
      <c r="K3466" s="20">
        <f>IFERROR(VLOOKUP(A3466,[2]webService!$A:$I,7,FALSE),0)</f>
        <v>0</v>
      </c>
      <c r="L3466" s="20">
        <f>IFERROR(VLOOKUP(A3466,[2]webService!$A:$I,8,FALSE),0)</f>
        <v>0</v>
      </c>
      <c r="M3466" s="28">
        <f>IFERROR(VLOOKUP(A3466,[2]webService!$A:$I,9,FALSE),0)</f>
        <v>0</v>
      </c>
      <c r="N3466" s="27">
        <f>IFERROR(VLOOKUP(A3466,[3]soaBnafar!$A:$G,2,FALSE),0)</f>
        <v>0</v>
      </c>
      <c r="O3466" s="20">
        <f>IFERROR(VLOOKUP(A3466,[3]soaBnafar!$A:$H,3,FALSE),0)</f>
        <v>0</v>
      </c>
      <c r="P3466" s="20">
        <f>IFERROR(VLOOKUP(A3466,[3]soaBnafar!$A:$G,4,FALSE),0)</f>
        <v>0</v>
      </c>
      <c r="Q3466" s="20">
        <f>IFERROR(VLOOKUP(A3466,[3]soaBnafar!$A:$G,5,FALSE),0)</f>
        <v>0</v>
      </c>
      <c r="R3466" s="20">
        <f>IFERROR(VLOOKUP(A3466,[3]soaBnafar!$A:$G,6,FALSE),0)</f>
        <v>0</v>
      </c>
      <c r="S3466" s="20">
        <f>IFERROR(VLOOKUP(A3466,[3]soaBnafar!$A:$G,7,FALSE),0)</f>
        <v>0</v>
      </c>
      <c r="T3466" s="32">
        <f t="shared" si="650"/>
        <v>0</v>
      </c>
      <c r="U3466" s="21">
        <f t="shared" si="651"/>
        <v>8512000</v>
      </c>
      <c r="V3466" s="21">
        <f t="shared" si="652"/>
        <v>0</v>
      </c>
      <c r="W3466" s="21">
        <f t="shared" si="653"/>
        <v>4256000</v>
      </c>
      <c r="X3466" s="21">
        <f t="shared" si="654"/>
        <v>0</v>
      </c>
      <c r="Y3466" s="33">
        <f t="shared" si="655"/>
        <v>0</v>
      </c>
      <c r="Z3466" s="4" t="str">
        <f t="shared" si="656"/>
        <v>Não</v>
      </c>
      <c r="AA3466" s="4" t="str">
        <f t="shared" si="657"/>
        <v>Sim</v>
      </c>
      <c r="AB3466" s="4" t="str">
        <f t="shared" si="658"/>
        <v>Não</v>
      </c>
      <c r="AC3466" s="4" t="str">
        <f t="shared" si="659"/>
        <v>Sim</v>
      </c>
      <c r="AD3466" s="4" t="str">
        <f t="shared" si="660"/>
        <v>Não</v>
      </c>
      <c r="AE3466" s="30" t="str">
        <f t="shared" si="661"/>
        <v>Não</v>
      </c>
    </row>
    <row r="3467" spans="1:31" x14ac:dyDescent="0.25">
      <c r="A3467" s="23">
        <v>521470</v>
      </c>
      <c r="B3467" s="27">
        <f>IFERROR(VLOOKUP(A3467,[1]Monitoramento_Base_somente_disp!$A:$L,5,FALSE),0)</f>
        <v>0</v>
      </c>
      <c r="C3467" s="20">
        <f>IFERROR(VLOOKUP(A3467,[1]Monitoramento_Base_somente_disp!$A:$L,6,FALSE),0)</f>
        <v>1409044</v>
      </c>
      <c r="D3467" s="20">
        <f>IFERROR(VLOOKUP(A3467,[1]Monitoramento_Base_somente_disp!$A:$L,7,FALSE),0)</f>
        <v>0</v>
      </c>
      <c r="E3467" s="20">
        <f>IFERROR(VLOOKUP(A3467,[1]Monitoramento_Base_somente_disp!$A:$L,8,FALSE),0)</f>
        <v>704522</v>
      </c>
      <c r="F3467" s="20">
        <f>IFERROR(VLOOKUP(A3467,[1]Monitoramento_Base_somente_disp!$A:$L,9,FALSE),0)</f>
        <v>0</v>
      </c>
      <c r="G3467" s="28">
        <f>IFERROR(VLOOKUP(A3467,[1]Monitoramento_Base_somente_disp!$A:$L,10,FALSE),0)</f>
        <v>0</v>
      </c>
      <c r="H3467" s="27">
        <f>IFERROR(VLOOKUP(A3467,[2]webService!$A:$I,4,FALSE),0)</f>
        <v>0</v>
      </c>
      <c r="I3467" s="20">
        <f>IFERROR(VLOOKUP(A3467,[2]webService!$A:$II,5,FALSE),0)</f>
        <v>0</v>
      </c>
      <c r="J3467" s="20">
        <f>IFERROR(VLOOKUP(A3467,[2]webService!$A:$I,6,FALSE),0)</f>
        <v>0</v>
      </c>
      <c r="K3467" s="20">
        <f>IFERROR(VLOOKUP(A3467,[2]webService!$A:$I,7,FALSE),0)</f>
        <v>0</v>
      </c>
      <c r="L3467" s="20">
        <f>IFERROR(VLOOKUP(A3467,[2]webService!$A:$I,8,FALSE),0)</f>
        <v>0</v>
      </c>
      <c r="M3467" s="28">
        <f>IFERROR(VLOOKUP(A3467,[2]webService!$A:$I,9,FALSE),0)</f>
        <v>0</v>
      </c>
      <c r="N3467" s="27">
        <f>IFERROR(VLOOKUP(A3467,[3]soaBnafar!$A:$G,2,FALSE),0)</f>
        <v>0</v>
      </c>
      <c r="O3467" s="20">
        <f>IFERROR(VLOOKUP(A3467,[3]soaBnafar!$A:$H,3,FALSE),0)</f>
        <v>0</v>
      </c>
      <c r="P3467" s="20">
        <f>IFERROR(VLOOKUP(A3467,[3]soaBnafar!$A:$G,4,FALSE),0)</f>
        <v>0</v>
      </c>
      <c r="Q3467" s="20">
        <f>IFERROR(VLOOKUP(A3467,[3]soaBnafar!$A:$G,5,FALSE),0)</f>
        <v>0</v>
      </c>
      <c r="R3467" s="20">
        <f>IFERROR(VLOOKUP(A3467,[3]soaBnafar!$A:$G,6,FALSE),0)</f>
        <v>0</v>
      </c>
      <c r="S3467" s="20">
        <f>IFERROR(VLOOKUP(A3467,[3]soaBnafar!$A:$G,7,FALSE),0)</f>
        <v>0</v>
      </c>
      <c r="T3467" s="32">
        <f t="shared" si="650"/>
        <v>0</v>
      </c>
      <c r="U3467" s="21">
        <f t="shared" si="651"/>
        <v>1409044</v>
      </c>
      <c r="V3467" s="21">
        <f t="shared" si="652"/>
        <v>0</v>
      </c>
      <c r="W3467" s="21">
        <f t="shared" si="653"/>
        <v>704522</v>
      </c>
      <c r="X3467" s="21">
        <f t="shared" si="654"/>
        <v>0</v>
      </c>
      <c r="Y3467" s="33">
        <f t="shared" si="655"/>
        <v>0</v>
      </c>
      <c r="Z3467" s="4" t="str">
        <f t="shared" si="656"/>
        <v>Não</v>
      </c>
      <c r="AA3467" s="4" t="str">
        <f t="shared" si="657"/>
        <v>Sim</v>
      </c>
      <c r="AB3467" s="4" t="str">
        <f t="shared" si="658"/>
        <v>Não</v>
      </c>
      <c r="AC3467" s="4" t="str">
        <f t="shared" si="659"/>
        <v>Sim</v>
      </c>
      <c r="AD3467" s="4" t="str">
        <f t="shared" si="660"/>
        <v>Não</v>
      </c>
      <c r="AE3467" s="30" t="str">
        <f t="shared" si="661"/>
        <v>Não</v>
      </c>
    </row>
    <row r="3468" spans="1:31" x14ac:dyDescent="0.25">
      <c r="A3468" s="23">
        <v>521483</v>
      </c>
      <c r="B3468" s="27">
        <f>IFERROR(VLOOKUP(A3468,[1]Monitoramento_Base_somente_disp!$A:$L,5,FALSE),0)</f>
        <v>0</v>
      </c>
      <c r="C3468" s="20">
        <f>IFERROR(VLOOKUP(A3468,[1]Monitoramento_Base_somente_disp!$A:$L,6,FALSE),0)</f>
        <v>0</v>
      </c>
      <c r="D3468" s="20">
        <f>IFERROR(VLOOKUP(A3468,[1]Monitoramento_Base_somente_disp!$A:$L,7,FALSE),0)</f>
        <v>0</v>
      </c>
      <c r="E3468" s="20">
        <f>IFERROR(VLOOKUP(A3468,[1]Monitoramento_Base_somente_disp!$A:$L,8,FALSE),0)</f>
        <v>0</v>
      </c>
      <c r="F3468" s="20">
        <f>IFERROR(VLOOKUP(A3468,[1]Monitoramento_Base_somente_disp!$A:$L,9,FALSE),0)</f>
        <v>0</v>
      </c>
      <c r="G3468" s="28">
        <f>IFERROR(VLOOKUP(A3468,[1]Monitoramento_Base_somente_disp!$A:$L,10,FALSE),0)</f>
        <v>0</v>
      </c>
      <c r="H3468" s="27">
        <f>IFERROR(VLOOKUP(A3468,[2]webService!$A:$I,4,FALSE),0)</f>
        <v>0</v>
      </c>
      <c r="I3468" s="20">
        <f>IFERROR(VLOOKUP(A3468,[2]webService!$A:$II,5,FALSE),0)</f>
        <v>0</v>
      </c>
      <c r="J3468" s="20">
        <f>IFERROR(VLOOKUP(A3468,[2]webService!$A:$I,6,FALSE),0)</f>
        <v>0</v>
      </c>
      <c r="K3468" s="20">
        <f>IFERROR(VLOOKUP(A3468,[2]webService!$A:$I,7,FALSE),0)</f>
        <v>0</v>
      </c>
      <c r="L3468" s="20">
        <f>IFERROR(VLOOKUP(A3468,[2]webService!$A:$I,8,FALSE),0)</f>
        <v>0</v>
      </c>
      <c r="M3468" s="28">
        <f>IFERROR(VLOOKUP(A3468,[2]webService!$A:$I,9,FALSE),0)</f>
        <v>0</v>
      </c>
      <c r="N3468" s="27">
        <f>IFERROR(VLOOKUP(A3468,[3]soaBnafar!$A:$G,2,FALSE),0)</f>
        <v>0</v>
      </c>
      <c r="O3468" s="20">
        <f>IFERROR(VLOOKUP(A3468,[3]soaBnafar!$A:$H,3,FALSE),0)</f>
        <v>0</v>
      </c>
      <c r="P3468" s="20">
        <f>IFERROR(VLOOKUP(A3468,[3]soaBnafar!$A:$G,4,FALSE),0)</f>
        <v>0</v>
      </c>
      <c r="Q3468" s="20">
        <f>IFERROR(VLOOKUP(A3468,[3]soaBnafar!$A:$G,5,FALSE),0)</f>
        <v>0</v>
      </c>
      <c r="R3468" s="20">
        <f>IFERROR(VLOOKUP(A3468,[3]soaBnafar!$A:$G,6,FALSE),0)</f>
        <v>0</v>
      </c>
      <c r="S3468" s="20">
        <f>IFERROR(VLOOKUP(A3468,[3]soaBnafar!$A:$G,7,FALSE),0)</f>
        <v>0</v>
      </c>
      <c r="T3468" s="32">
        <f t="shared" si="650"/>
        <v>0</v>
      </c>
      <c r="U3468" s="21">
        <f t="shared" si="651"/>
        <v>0</v>
      </c>
      <c r="V3468" s="21">
        <f t="shared" si="652"/>
        <v>0</v>
      </c>
      <c r="W3468" s="21">
        <f t="shared" si="653"/>
        <v>0</v>
      </c>
      <c r="X3468" s="21">
        <f t="shared" si="654"/>
        <v>0</v>
      </c>
      <c r="Y3468" s="33">
        <f t="shared" si="655"/>
        <v>0</v>
      </c>
      <c r="Z3468" s="4" t="str">
        <f t="shared" si="656"/>
        <v>Não</v>
      </c>
      <c r="AA3468" s="4" t="str">
        <f t="shared" si="657"/>
        <v>Não</v>
      </c>
      <c r="AB3468" s="4" t="str">
        <f t="shared" si="658"/>
        <v>Não</v>
      </c>
      <c r="AC3468" s="4" t="str">
        <f t="shared" si="659"/>
        <v>Não</v>
      </c>
      <c r="AD3468" s="4" t="str">
        <f t="shared" si="660"/>
        <v>Não</v>
      </c>
      <c r="AE3468" s="30" t="str">
        <f t="shared" si="661"/>
        <v>Não</v>
      </c>
    </row>
    <row r="3469" spans="1:31" x14ac:dyDescent="0.25">
      <c r="A3469" s="23">
        <v>521487</v>
      </c>
      <c r="B3469" s="27">
        <f>IFERROR(VLOOKUP(A3469,[1]Monitoramento_Base_somente_disp!$A:$L,5,FALSE),0)</f>
        <v>1043</v>
      </c>
      <c r="C3469" s="20">
        <f>IFERROR(VLOOKUP(A3469,[1]Monitoramento_Base_somente_disp!$A:$L,6,FALSE),0)</f>
        <v>1112077</v>
      </c>
      <c r="D3469" s="20">
        <f>IFERROR(VLOOKUP(A3469,[1]Monitoramento_Base_somente_disp!$A:$L,7,FALSE),0)</f>
        <v>700</v>
      </c>
      <c r="E3469" s="20">
        <f>IFERROR(VLOOKUP(A3469,[1]Monitoramento_Base_somente_disp!$A:$L,8,FALSE),0)</f>
        <v>547360</v>
      </c>
      <c r="F3469" s="20">
        <f>IFERROR(VLOOKUP(A3469,[1]Monitoramento_Base_somente_disp!$A:$L,9,FALSE),0)</f>
        <v>0</v>
      </c>
      <c r="G3469" s="28">
        <f>IFERROR(VLOOKUP(A3469,[1]Monitoramento_Base_somente_disp!$A:$L,10,FALSE),0)</f>
        <v>0</v>
      </c>
      <c r="H3469" s="27">
        <f>IFERROR(VLOOKUP(A3469,[2]webService!$A:$I,4,FALSE),0)</f>
        <v>0</v>
      </c>
      <c r="I3469" s="20">
        <f>IFERROR(VLOOKUP(A3469,[2]webService!$A:$II,5,FALSE),0)</f>
        <v>0</v>
      </c>
      <c r="J3469" s="20">
        <f>IFERROR(VLOOKUP(A3469,[2]webService!$A:$I,6,FALSE),0)</f>
        <v>0</v>
      </c>
      <c r="K3469" s="20">
        <f>IFERROR(VLOOKUP(A3469,[2]webService!$A:$I,7,FALSE),0)</f>
        <v>0</v>
      </c>
      <c r="L3469" s="20">
        <f>IFERROR(VLOOKUP(A3469,[2]webService!$A:$I,8,FALSE),0)</f>
        <v>0</v>
      </c>
      <c r="M3469" s="28">
        <f>IFERROR(VLOOKUP(A3469,[2]webService!$A:$I,9,FALSE),0)</f>
        <v>0</v>
      </c>
      <c r="N3469" s="27">
        <f>IFERROR(VLOOKUP(A3469,[3]soaBnafar!$A:$G,2,FALSE),0)</f>
        <v>0</v>
      </c>
      <c r="O3469" s="20">
        <f>IFERROR(VLOOKUP(A3469,[3]soaBnafar!$A:$H,3,FALSE),0)</f>
        <v>0</v>
      </c>
      <c r="P3469" s="20">
        <f>IFERROR(VLOOKUP(A3469,[3]soaBnafar!$A:$G,4,FALSE),0)</f>
        <v>0</v>
      </c>
      <c r="Q3469" s="20">
        <f>IFERROR(VLOOKUP(A3469,[3]soaBnafar!$A:$G,5,FALSE),0)</f>
        <v>0</v>
      </c>
      <c r="R3469" s="20">
        <f>IFERROR(VLOOKUP(A3469,[3]soaBnafar!$A:$G,6,FALSE),0)</f>
        <v>0</v>
      </c>
      <c r="S3469" s="20">
        <f>IFERROR(VLOOKUP(A3469,[3]soaBnafar!$A:$G,7,FALSE),0)</f>
        <v>0</v>
      </c>
      <c r="T3469" s="32">
        <f t="shared" si="650"/>
        <v>1043</v>
      </c>
      <c r="U3469" s="21">
        <f t="shared" si="651"/>
        <v>1112077</v>
      </c>
      <c r="V3469" s="21">
        <f t="shared" si="652"/>
        <v>700</v>
      </c>
      <c r="W3469" s="21">
        <f t="shared" si="653"/>
        <v>547360</v>
      </c>
      <c r="X3469" s="21">
        <f t="shared" si="654"/>
        <v>0</v>
      </c>
      <c r="Y3469" s="33">
        <f t="shared" si="655"/>
        <v>0</v>
      </c>
      <c r="Z3469" s="4" t="str">
        <f t="shared" si="656"/>
        <v>Sim</v>
      </c>
      <c r="AA3469" s="4" t="str">
        <f t="shared" si="657"/>
        <v>Sim</v>
      </c>
      <c r="AB3469" s="4" t="str">
        <f t="shared" si="658"/>
        <v>Sim</v>
      </c>
      <c r="AC3469" s="4" t="str">
        <f t="shared" si="659"/>
        <v>Sim</v>
      </c>
      <c r="AD3469" s="4" t="str">
        <f t="shared" si="660"/>
        <v>Não</v>
      </c>
      <c r="AE3469" s="30" t="str">
        <f t="shared" si="661"/>
        <v>Não</v>
      </c>
    </row>
    <row r="3470" spans="1:31" x14ac:dyDescent="0.25">
      <c r="A3470" s="23">
        <v>521490</v>
      </c>
      <c r="B3470" s="27">
        <f>IFERROR(VLOOKUP(A3470,[1]Monitoramento_Base_somente_disp!$A:$L,5,FALSE),0)</f>
        <v>10245</v>
      </c>
      <c r="C3470" s="20">
        <f>IFERROR(VLOOKUP(A3470,[1]Monitoramento_Base_somente_disp!$A:$L,6,FALSE),0)</f>
        <v>2229521</v>
      </c>
      <c r="D3470" s="20">
        <f>IFERROR(VLOOKUP(A3470,[1]Monitoramento_Base_somente_disp!$A:$L,7,FALSE),0)</f>
        <v>4565</v>
      </c>
      <c r="E3470" s="20">
        <f>IFERROR(VLOOKUP(A3470,[1]Monitoramento_Base_somente_disp!$A:$L,8,FALSE),0)</f>
        <v>1433473</v>
      </c>
      <c r="F3470" s="20">
        <f>IFERROR(VLOOKUP(A3470,[1]Monitoramento_Base_somente_disp!$A:$L,9,FALSE),0)</f>
        <v>0</v>
      </c>
      <c r="G3470" s="28">
        <f>IFERROR(VLOOKUP(A3470,[1]Monitoramento_Base_somente_disp!$A:$L,10,FALSE),0)</f>
        <v>0</v>
      </c>
      <c r="H3470" s="27">
        <f>IFERROR(VLOOKUP(A3470,[2]webService!$A:$I,4,FALSE),0)</f>
        <v>0</v>
      </c>
      <c r="I3470" s="20">
        <f>IFERROR(VLOOKUP(A3470,[2]webService!$A:$II,5,FALSE),0)</f>
        <v>0</v>
      </c>
      <c r="J3470" s="20">
        <f>IFERROR(VLOOKUP(A3470,[2]webService!$A:$I,6,FALSE),0)</f>
        <v>0</v>
      </c>
      <c r="K3470" s="20">
        <f>IFERROR(VLOOKUP(A3470,[2]webService!$A:$I,7,FALSE),0)</f>
        <v>0</v>
      </c>
      <c r="L3470" s="20">
        <f>IFERROR(VLOOKUP(A3470,[2]webService!$A:$I,8,FALSE),0)</f>
        <v>0</v>
      </c>
      <c r="M3470" s="28">
        <f>IFERROR(VLOOKUP(A3470,[2]webService!$A:$I,9,FALSE),0)</f>
        <v>0</v>
      </c>
      <c r="N3470" s="27">
        <f>IFERROR(VLOOKUP(A3470,[3]soaBnafar!$A:$G,2,FALSE),0)</f>
        <v>0</v>
      </c>
      <c r="O3470" s="20">
        <f>IFERROR(VLOOKUP(A3470,[3]soaBnafar!$A:$H,3,FALSE),0)</f>
        <v>0</v>
      </c>
      <c r="P3470" s="20">
        <f>IFERROR(VLOOKUP(A3470,[3]soaBnafar!$A:$G,4,FALSE),0)</f>
        <v>0</v>
      </c>
      <c r="Q3470" s="20">
        <f>IFERROR(VLOOKUP(A3470,[3]soaBnafar!$A:$G,5,FALSE),0)</f>
        <v>0</v>
      </c>
      <c r="R3470" s="20">
        <f>IFERROR(VLOOKUP(A3470,[3]soaBnafar!$A:$G,6,FALSE),0)</f>
        <v>0</v>
      </c>
      <c r="S3470" s="20">
        <f>IFERROR(VLOOKUP(A3470,[3]soaBnafar!$A:$G,7,FALSE),0)</f>
        <v>0</v>
      </c>
      <c r="T3470" s="32">
        <f t="shared" si="650"/>
        <v>10245</v>
      </c>
      <c r="U3470" s="21">
        <f t="shared" si="651"/>
        <v>2229521</v>
      </c>
      <c r="V3470" s="21">
        <f t="shared" si="652"/>
        <v>4565</v>
      </c>
      <c r="W3470" s="21">
        <f t="shared" si="653"/>
        <v>1433473</v>
      </c>
      <c r="X3470" s="21">
        <f t="shared" si="654"/>
        <v>0</v>
      </c>
      <c r="Y3470" s="33">
        <f t="shared" si="655"/>
        <v>0</v>
      </c>
      <c r="Z3470" s="4" t="str">
        <f t="shared" si="656"/>
        <v>Sim</v>
      </c>
      <c r="AA3470" s="4" t="str">
        <f t="shared" si="657"/>
        <v>Sim</v>
      </c>
      <c r="AB3470" s="4" t="str">
        <f t="shared" si="658"/>
        <v>Sim</v>
      </c>
      <c r="AC3470" s="4" t="str">
        <f t="shared" si="659"/>
        <v>Sim</v>
      </c>
      <c r="AD3470" s="4" t="str">
        <f t="shared" si="660"/>
        <v>Não</v>
      </c>
      <c r="AE3470" s="30" t="str">
        <f t="shared" si="661"/>
        <v>Não</v>
      </c>
    </row>
    <row r="3471" spans="1:31" x14ac:dyDescent="0.25">
      <c r="A3471" s="23">
        <v>521523</v>
      </c>
      <c r="B3471" s="27">
        <f>IFERROR(VLOOKUP(A3471,[1]Monitoramento_Base_somente_disp!$A:$L,5,FALSE),0)</f>
        <v>233042</v>
      </c>
      <c r="C3471" s="20">
        <f>IFERROR(VLOOKUP(A3471,[1]Monitoramento_Base_somente_disp!$A:$L,6,FALSE),0)</f>
        <v>100329036</v>
      </c>
      <c r="D3471" s="20">
        <f>IFERROR(VLOOKUP(A3471,[1]Monitoramento_Base_somente_disp!$A:$L,7,FALSE),0)</f>
        <v>113615</v>
      </c>
      <c r="E3471" s="20">
        <f>IFERROR(VLOOKUP(A3471,[1]Monitoramento_Base_somente_disp!$A:$L,8,FALSE),0)</f>
        <v>49701231</v>
      </c>
      <c r="F3471" s="20">
        <f>IFERROR(VLOOKUP(A3471,[1]Monitoramento_Base_somente_disp!$A:$L,9,FALSE),0)</f>
        <v>0</v>
      </c>
      <c r="G3471" s="28">
        <f>IFERROR(VLOOKUP(A3471,[1]Monitoramento_Base_somente_disp!$A:$L,10,FALSE),0)</f>
        <v>0</v>
      </c>
      <c r="H3471" s="27">
        <f>IFERROR(VLOOKUP(A3471,[2]webService!$A:$I,4,FALSE),0)</f>
        <v>0</v>
      </c>
      <c r="I3471" s="20">
        <f>IFERROR(VLOOKUP(A3471,[2]webService!$A:$II,5,FALSE),0)</f>
        <v>0</v>
      </c>
      <c r="J3471" s="20">
        <f>IFERROR(VLOOKUP(A3471,[2]webService!$A:$I,6,FALSE),0)</f>
        <v>0</v>
      </c>
      <c r="K3471" s="20">
        <f>IFERROR(VLOOKUP(A3471,[2]webService!$A:$I,7,FALSE),0)</f>
        <v>0</v>
      </c>
      <c r="L3471" s="20">
        <f>IFERROR(VLOOKUP(A3471,[2]webService!$A:$I,8,FALSE),0)</f>
        <v>0</v>
      </c>
      <c r="M3471" s="28">
        <f>IFERROR(VLOOKUP(A3471,[2]webService!$A:$I,9,FALSE),0)</f>
        <v>0</v>
      </c>
      <c r="N3471" s="27">
        <f>IFERROR(VLOOKUP(A3471,[3]soaBnafar!$A:$G,2,FALSE),0)</f>
        <v>0</v>
      </c>
      <c r="O3471" s="20">
        <f>IFERROR(VLOOKUP(A3471,[3]soaBnafar!$A:$H,3,FALSE),0)</f>
        <v>0</v>
      </c>
      <c r="P3471" s="20">
        <f>IFERROR(VLOOKUP(A3471,[3]soaBnafar!$A:$G,4,FALSE),0)</f>
        <v>0</v>
      </c>
      <c r="Q3471" s="20">
        <f>IFERROR(VLOOKUP(A3471,[3]soaBnafar!$A:$G,5,FALSE),0)</f>
        <v>0</v>
      </c>
      <c r="R3471" s="20">
        <f>IFERROR(VLOOKUP(A3471,[3]soaBnafar!$A:$G,6,FALSE),0)</f>
        <v>0</v>
      </c>
      <c r="S3471" s="20">
        <f>IFERROR(VLOOKUP(A3471,[3]soaBnafar!$A:$G,7,FALSE),0)</f>
        <v>0</v>
      </c>
      <c r="T3471" s="32">
        <f t="shared" si="650"/>
        <v>233042</v>
      </c>
      <c r="U3471" s="21">
        <f t="shared" si="651"/>
        <v>100329036</v>
      </c>
      <c r="V3471" s="21">
        <f t="shared" si="652"/>
        <v>113615</v>
      </c>
      <c r="W3471" s="21">
        <f t="shared" si="653"/>
        <v>49701231</v>
      </c>
      <c r="X3471" s="21">
        <f t="shared" si="654"/>
        <v>0</v>
      </c>
      <c r="Y3471" s="33">
        <f t="shared" si="655"/>
        <v>0</v>
      </c>
      <c r="Z3471" s="4" t="str">
        <f t="shared" si="656"/>
        <v>Sim</v>
      </c>
      <c r="AA3471" s="4" t="str">
        <f t="shared" si="657"/>
        <v>Sim</v>
      </c>
      <c r="AB3471" s="4" t="str">
        <f t="shared" si="658"/>
        <v>Sim</v>
      </c>
      <c r="AC3471" s="4" t="str">
        <f t="shared" si="659"/>
        <v>Sim</v>
      </c>
      <c r="AD3471" s="4" t="str">
        <f t="shared" si="660"/>
        <v>Não</v>
      </c>
      <c r="AE3471" s="30" t="str">
        <f t="shared" si="661"/>
        <v>Não</v>
      </c>
    </row>
    <row r="3472" spans="1:31" x14ac:dyDescent="0.25">
      <c r="A3472" s="23">
        <v>521525</v>
      </c>
      <c r="B3472" s="27">
        <f>IFERROR(VLOOKUP(A3472,[1]Monitoramento_Base_somente_disp!$A:$L,5,FALSE),0)</f>
        <v>0</v>
      </c>
      <c r="C3472" s="20">
        <f>IFERROR(VLOOKUP(A3472,[1]Monitoramento_Base_somente_disp!$A:$L,6,FALSE),0)</f>
        <v>1971508</v>
      </c>
      <c r="D3472" s="20">
        <f>IFERROR(VLOOKUP(A3472,[1]Monitoramento_Base_somente_disp!$A:$L,7,FALSE),0)</f>
        <v>0</v>
      </c>
      <c r="E3472" s="20">
        <f>IFERROR(VLOOKUP(A3472,[1]Monitoramento_Base_somente_disp!$A:$L,8,FALSE),0)</f>
        <v>985754</v>
      </c>
      <c r="F3472" s="20">
        <f>IFERROR(VLOOKUP(A3472,[1]Monitoramento_Base_somente_disp!$A:$L,9,FALSE),0)</f>
        <v>0</v>
      </c>
      <c r="G3472" s="28">
        <f>IFERROR(VLOOKUP(A3472,[1]Monitoramento_Base_somente_disp!$A:$L,10,FALSE),0)</f>
        <v>0</v>
      </c>
      <c r="H3472" s="27">
        <f>IFERROR(VLOOKUP(A3472,[2]webService!$A:$I,4,FALSE),0)</f>
        <v>0</v>
      </c>
      <c r="I3472" s="20">
        <f>IFERROR(VLOOKUP(A3472,[2]webService!$A:$II,5,FALSE),0)</f>
        <v>0</v>
      </c>
      <c r="J3472" s="20">
        <f>IFERROR(VLOOKUP(A3472,[2]webService!$A:$I,6,FALSE),0)</f>
        <v>0</v>
      </c>
      <c r="K3472" s="20">
        <f>IFERROR(VLOOKUP(A3472,[2]webService!$A:$I,7,FALSE),0)</f>
        <v>0</v>
      </c>
      <c r="L3472" s="20">
        <f>IFERROR(VLOOKUP(A3472,[2]webService!$A:$I,8,FALSE),0)</f>
        <v>0</v>
      </c>
      <c r="M3472" s="28">
        <f>IFERROR(VLOOKUP(A3472,[2]webService!$A:$I,9,FALSE),0)</f>
        <v>0</v>
      </c>
      <c r="N3472" s="27">
        <f>IFERROR(VLOOKUP(A3472,[3]soaBnafar!$A:$G,2,FALSE),0)</f>
        <v>0</v>
      </c>
      <c r="O3472" s="20">
        <f>IFERROR(VLOOKUP(A3472,[3]soaBnafar!$A:$H,3,FALSE),0)</f>
        <v>0</v>
      </c>
      <c r="P3472" s="20">
        <f>IFERROR(VLOOKUP(A3472,[3]soaBnafar!$A:$G,4,FALSE),0)</f>
        <v>0</v>
      </c>
      <c r="Q3472" s="20">
        <f>IFERROR(VLOOKUP(A3472,[3]soaBnafar!$A:$G,5,FALSE),0)</f>
        <v>0</v>
      </c>
      <c r="R3472" s="20">
        <f>IFERROR(VLOOKUP(A3472,[3]soaBnafar!$A:$G,6,FALSE),0)</f>
        <v>0</v>
      </c>
      <c r="S3472" s="20">
        <f>IFERROR(VLOOKUP(A3472,[3]soaBnafar!$A:$G,7,FALSE),0)</f>
        <v>0</v>
      </c>
      <c r="T3472" s="32">
        <f t="shared" si="650"/>
        <v>0</v>
      </c>
      <c r="U3472" s="21">
        <f t="shared" si="651"/>
        <v>1971508</v>
      </c>
      <c r="V3472" s="21">
        <f t="shared" si="652"/>
        <v>0</v>
      </c>
      <c r="W3472" s="21">
        <f t="shared" si="653"/>
        <v>985754</v>
      </c>
      <c r="X3472" s="21">
        <f t="shared" si="654"/>
        <v>0</v>
      </c>
      <c r="Y3472" s="33">
        <f t="shared" si="655"/>
        <v>0</v>
      </c>
      <c r="Z3472" s="4" t="str">
        <f t="shared" si="656"/>
        <v>Não</v>
      </c>
      <c r="AA3472" s="4" t="str">
        <f t="shared" si="657"/>
        <v>Sim</v>
      </c>
      <c r="AB3472" s="4" t="str">
        <f t="shared" si="658"/>
        <v>Não</v>
      </c>
      <c r="AC3472" s="4" t="str">
        <f t="shared" si="659"/>
        <v>Sim</v>
      </c>
      <c r="AD3472" s="4" t="str">
        <f t="shared" si="660"/>
        <v>Não</v>
      </c>
      <c r="AE3472" s="30" t="str">
        <f t="shared" si="661"/>
        <v>Não</v>
      </c>
    </row>
    <row r="3473" spans="1:31" x14ac:dyDescent="0.25">
      <c r="A3473" s="23">
        <v>521530</v>
      </c>
      <c r="B3473" s="27">
        <f>IFERROR(VLOOKUP(A3473,[1]Monitoramento_Base_somente_disp!$A:$L,5,FALSE),0)</f>
        <v>0</v>
      </c>
      <c r="C3473" s="20">
        <f>IFERROR(VLOOKUP(A3473,[1]Monitoramento_Base_somente_disp!$A:$L,6,FALSE),0)</f>
        <v>15719228</v>
      </c>
      <c r="D3473" s="20">
        <f>IFERROR(VLOOKUP(A3473,[1]Monitoramento_Base_somente_disp!$A:$L,7,FALSE),0)</f>
        <v>0</v>
      </c>
      <c r="E3473" s="20">
        <f>IFERROR(VLOOKUP(A3473,[1]Monitoramento_Base_somente_disp!$A:$L,8,FALSE),0)</f>
        <v>7859614</v>
      </c>
      <c r="F3473" s="20">
        <f>IFERROR(VLOOKUP(A3473,[1]Monitoramento_Base_somente_disp!$A:$L,9,FALSE),0)</f>
        <v>0</v>
      </c>
      <c r="G3473" s="28">
        <f>IFERROR(VLOOKUP(A3473,[1]Monitoramento_Base_somente_disp!$A:$L,10,FALSE),0)</f>
        <v>0</v>
      </c>
      <c r="H3473" s="27">
        <f>IFERROR(VLOOKUP(A3473,[2]webService!$A:$I,4,FALSE),0)</f>
        <v>0</v>
      </c>
      <c r="I3473" s="20">
        <f>IFERROR(VLOOKUP(A3473,[2]webService!$A:$II,5,FALSE),0)</f>
        <v>0</v>
      </c>
      <c r="J3473" s="20">
        <f>IFERROR(VLOOKUP(A3473,[2]webService!$A:$I,6,FALSE),0)</f>
        <v>0</v>
      </c>
      <c r="K3473" s="20">
        <f>IFERROR(VLOOKUP(A3473,[2]webService!$A:$I,7,FALSE),0)</f>
        <v>0</v>
      </c>
      <c r="L3473" s="20">
        <f>IFERROR(VLOOKUP(A3473,[2]webService!$A:$I,8,FALSE),0)</f>
        <v>0</v>
      </c>
      <c r="M3473" s="28">
        <f>IFERROR(VLOOKUP(A3473,[2]webService!$A:$I,9,FALSE),0)</f>
        <v>0</v>
      </c>
      <c r="N3473" s="27">
        <f>IFERROR(VLOOKUP(A3473,[3]soaBnafar!$A:$G,2,FALSE),0)</f>
        <v>0</v>
      </c>
      <c r="O3473" s="20">
        <f>IFERROR(VLOOKUP(A3473,[3]soaBnafar!$A:$H,3,FALSE),0)</f>
        <v>0</v>
      </c>
      <c r="P3473" s="20">
        <f>IFERROR(VLOOKUP(A3473,[3]soaBnafar!$A:$G,4,FALSE),0)</f>
        <v>0</v>
      </c>
      <c r="Q3473" s="20">
        <f>IFERROR(VLOOKUP(A3473,[3]soaBnafar!$A:$G,5,FALSE),0)</f>
        <v>0</v>
      </c>
      <c r="R3473" s="20">
        <f>IFERROR(VLOOKUP(A3473,[3]soaBnafar!$A:$G,6,FALSE),0)</f>
        <v>0</v>
      </c>
      <c r="S3473" s="20">
        <f>IFERROR(VLOOKUP(A3473,[3]soaBnafar!$A:$G,7,FALSE),0)</f>
        <v>0</v>
      </c>
      <c r="T3473" s="32">
        <f t="shared" si="650"/>
        <v>0</v>
      </c>
      <c r="U3473" s="21">
        <f t="shared" si="651"/>
        <v>15719228</v>
      </c>
      <c r="V3473" s="21">
        <f t="shared" si="652"/>
        <v>0</v>
      </c>
      <c r="W3473" s="21">
        <f t="shared" si="653"/>
        <v>7859614</v>
      </c>
      <c r="X3473" s="21">
        <f t="shared" si="654"/>
        <v>0</v>
      </c>
      <c r="Y3473" s="33">
        <f t="shared" si="655"/>
        <v>0</v>
      </c>
      <c r="Z3473" s="4" t="str">
        <f t="shared" si="656"/>
        <v>Não</v>
      </c>
      <c r="AA3473" s="4" t="str">
        <f t="shared" si="657"/>
        <v>Sim</v>
      </c>
      <c r="AB3473" s="4" t="str">
        <f t="shared" si="658"/>
        <v>Não</v>
      </c>
      <c r="AC3473" s="4" t="str">
        <f t="shared" si="659"/>
        <v>Sim</v>
      </c>
      <c r="AD3473" s="4" t="str">
        <f t="shared" si="660"/>
        <v>Não</v>
      </c>
      <c r="AE3473" s="30" t="str">
        <f t="shared" si="661"/>
        <v>Não</v>
      </c>
    </row>
    <row r="3474" spans="1:31" x14ac:dyDescent="0.25">
      <c r="A3474" s="23">
        <v>521540</v>
      </c>
      <c r="B3474" s="27">
        <f>IFERROR(VLOOKUP(A3474,[1]Monitoramento_Base_somente_disp!$A:$L,5,FALSE),0)</f>
        <v>0</v>
      </c>
      <c r="C3474" s="20">
        <f>IFERROR(VLOOKUP(A3474,[1]Monitoramento_Base_somente_disp!$A:$L,6,FALSE),0)</f>
        <v>0</v>
      </c>
      <c r="D3474" s="20">
        <f>IFERROR(VLOOKUP(A3474,[1]Monitoramento_Base_somente_disp!$A:$L,7,FALSE),0)</f>
        <v>0</v>
      </c>
      <c r="E3474" s="20">
        <f>IFERROR(VLOOKUP(A3474,[1]Monitoramento_Base_somente_disp!$A:$L,8,FALSE),0)</f>
        <v>0</v>
      </c>
      <c r="F3474" s="20">
        <f>IFERROR(VLOOKUP(A3474,[1]Monitoramento_Base_somente_disp!$A:$L,9,FALSE),0)</f>
        <v>0</v>
      </c>
      <c r="G3474" s="28">
        <f>IFERROR(VLOOKUP(A3474,[1]Monitoramento_Base_somente_disp!$A:$L,10,FALSE),0)</f>
        <v>0</v>
      </c>
      <c r="H3474" s="27">
        <f>IFERROR(VLOOKUP(A3474,[2]webService!$A:$I,4,FALSE),0)</f>
        <v>0</v>
      </c>
      <c r="I3474" s="20">
        <f>IFERROR(VLOOKUP(A3474,[2]webService!$A:$II,5,FALSE),0)</f>
        <v>0</v>
      </c>
      <c r="J3474" s="20">
        <f>IFERROR(VLOOKUP(A3474,[2]webService!$A:$I,6,FALSE),0)</f>
        <v>0</v>
      </c>
      <c r="K3474" s="20">
        <f>IFERROR(VLOOKUP(A3474,[2]webService!$A:$I,7,FALSE),0)</f>
        <v>0</v>
      </c>
      <c r="L3474" s="20">
        <f>IFERROR(VLOOKUP(A3474,[2]webService!$A:$I,8,FALSE),0)</f>
        <v>0</v>
      </c>
      <c r="M3474" s="28">
        <f>IFERROR(VLOOKUP(A3474,[2]webService!$A:$I,9,FALSE),0)</f>
        <v>0</v>
      </c>
      <c r="N3474" s="27">
        <f>IFERROR(VLOOKUP(A3474,[3]soaBnafar!$A:$G,2,FALSE),0)</f>
        <v>0</v>
      </c>
      <c r="O3474" s="20">
        <f>IFERROR(VLOOKUP(A3474,[3]soaBnafar!$A:$H,3,FALSE),0)</f>
        <v>0</v>
      </c>
      <c r="P3474" s="20">
        <f>IFERROR(VLOOKUP(A3474,[3]soaBnafar!$A:$G,4,FALSE),0)</f>
        <v>0</v>
      </c>
      <c r="Q3474" s="20">
        <f>IFERROR(VLOOKUP(A3474,[3]soaBnafar!$A:$G,5,FALSE),0)</f>
        <v>0</v>
      </c>
      <c r="R3474" s="20">
        <f>IFERROR(VLOOKUP(A3474,[3]soaBnafar!$A:$G,6,FALSE),0)</f>
        <v>0</v>
      </c>
      <c r="S3474" s="20">
        <f>IFERROR(VLOOKUP(A3474,[3]soaBnafar!$A:$G,7,FALSE),0)</f>
        <v>0</v>
      </c>
      <c r="T3474" s="32">
        <f t="shared" si="650"/>
        <v>0</v>
      </c>
      <c r="U3474" s="21">
        <f t="shared" si="651"/>
        <v>0</v>
      </c>
      <c r="V3474" s="21">
        <f t="shared" si="652"/>
        <v>0</v>
      </c>
      <c r="W3474" s="21">
        <f t="shared" si="653"/>
        <v>0</v>
      </c>
      <c r="X3474" s="21">
        <f t="shared" si="654"/>
        <v>0</v>
      </c>
      <c r="Y3474" s="33">
        <f t="shared" si="655"/>
        <v>0</v>
      </c>
      <c r="Z3474" s="4" t="str">
        <f t="shared" si="656"/>
        <v>Não</v>
      </c>
      <c r="AA3474" s="4" t="str">
        <f t="shared" si="657"/>
        <v>Não</v>
      </c>
      <c r="AB3474" s="4" t="str">
        <f t="shared" si="658"/>
        <v>Não</v>
      </c>
      <c r="AC3474" s="4" t="str">
        <f t="shared" si="659"/>
        <v>Não</v>
      </c>
      <c r="AD3474" s="4" t="str">
        <f t="shared" si="660"/>
        <v>Não</v>
      </c>
      <c r="AE3474" s="30" t="str">
        <f t="shared" si="661"/>
        <v>Não</v>
      </c>
    </row>
    <row r="3475" spans="1:31" x14ac:dyDescent="0.25">
      <c r="A3475" s="23">
        <v>521560</v>
      </c>
      <c r="B3475" s="27">
        <f>IFERROR(VLOOKUP(A3475,[1]Monitoramento_Base_somente_disp!$A:$L,5,FALSE),0)</f>
        <v>0</v>
      </c>
      <c r="C3475" s="20">
        <f>IFERROR(VLOOKUP(A3475,[1]Monitoramento_Base_somente_disp!$A:$L,6,FALSE),0)</f>
        <v>209692</v>
      </c>
      <c r="D3475" s="20">
        <f>IFERROR(VLOOKUP(A3475,[1]Monitoramento_Base_somente_disp!$A:$L,7,FALSE),0)</f>
        <v>0</v>
      </c>
      <c r="E3475" s="20">
        <f>IFERROR(VLOOKUP(A3475,[1]Monitoramento_Base_somente_disp!$A:$L,8,FALSE),0)</f>
        <v>104846</v>
      </c>
      <c r="F3475" s="20">
        <f>IFERROR(VLOOKUP(A3475,[1]Monitoramento_Base_somente_disp!$A:$L,9,FALSE),0)</f>
        <v>0</v>
      </c>
      <c r="G3475" s="28">
        <f>IFERROR(VLOOKUP(A3475,[1]Monitoramento_Base_somente_disp!$A:$L,10,FALSE),0)</f>
        <v>0</v>
      </c>
      <c r="H3475" s="27">
        <f>IFERROR(VLOOKUP(A3475,[2]webService!$A:$I,4,FALSE),0)</f>
        <v>0</v>
      </c>
      <c r="I3475" s="20">
        <f>IFERROR(VLOOKUP(A3475,[2]webService!$A:$II,5,FALSE),0)</f>
        <v>0</v>
      </c>
      <c r="J3475" s="20">
        <f>IFERROR(VLOOKUP(A3475,[2]webService!$A:$I,6,FALSE),0)</f>
        <v>0</v>
      </c>
      <c r="K3475" s="20">
        <f>IFERROR(VLOOKUP(A3475,[2]webService!$A:$I,7,FALSE),0)</f>
        <v>0</v>
      </c>
      <c r="L3475" s="20">
        <f>IFERROR(VLOOKUP(A3475,[2]webService!$A:$I,8,FALSE),0)</f>
        <v>0</v>
      </c>
      <c r="M3475" s="28">
        <f>IFERROR(VLOOKUP(A3475,[2]webService!$A:$I,9,FALSE),0)</f>
        <v>0</v>
      </c>
      <c r="N3475" s="27">
        <f>IFERROR(VLOOKUP(A3475,[3]soaBnafar!$A:$G,2,FALSE),0)</f>
        <v>0</v>
      </c>
      <c r="O3475" s="20">
        <f>IFERROR(VLOOKUP(A3475,[3]soaBnafar!$A:$H,3,FALSE),0)</f>
        <v>0</v>
      </c>
      <c r="P3475" s="20">
        <f>IFERROR(VLOOKUP(A3475,[3]soaBnafar!$A:$G,4,FALSE),0)</f>
        <v>0</v>
      </c>
      <c r="Q3475" s="20">
        <f>IFERROR(VLOOKUP(A3475,[3]soaBnafar!$A:$G,5,FALSE),0)</f>
        <v>0</v>
      </c>
      <c r="R3475" s="20">
        <f>IFERROR(VLOOKUP(A3475,[3]soaBnafar!$A:$G,6,FALSE),0)</f>
        <v>0</v>
      </c>
      <c r="S3475" s="20">
        <f>IFERROR(VLOOKUP(A3475,[3]soaBnafar!$A:$G,7,FALSE),0)</f>
        <v>0</v>
      </c>
      <c r="T3475" s="32">
        <f t="shared" si="650"/>
        <v>0</v>
      </c>
      <c r="U3475" s="21">
        <f t="shared" si="651"/>
        <v>209692</v>
      </c>
      <c r="V3475" s="21">
        <f t="shared" si="652"/>
        <v>0</v>
      </c>
      <c r="W3475" s="21">
        <f t="shared" si="653"/>
        <v>104846</v>
      </c>
      <c r="X3475" s="21">
        <f t="shared" si="654"/>
        <v>0</v>
      </c>
      <c r="Y3475" s="33">
        <f t="shared" si="655"/>
        <v>0</v>
      </c>
      <c r="Z3475" s="4" t="str">
        <f t="shared" si="656"/>
        <v>Não</v>
      </c>
      <c r="AA3475" s="4" t="str">
        <f t="shared" si="657"/>
        <v>Sim</v>
      </c>
      <c r="AB3475" s="4" t="str">
        <f t="shared" si="658"/>
        <v>Não</v>
      </c>
      <c r="AC3475" s="4" t="str">
        <f t="shared" si="659"/>
        <v>Sim</v>
      </c>
      <c r="AD3475" s="4" t="str">
        <f t="shared" si="660"/>
        <v>Não</v>
      </c>
      <c r="AE3475" s="30" t="str">
        <f t="shared" si="661"/>
        <v>Não</v>
      </c>
    </row>
    <row r="3476" spans="1:31" x14ac:dyDescent="0.25">
      <c r="A3476" s="23">
        <v>521570</v>
      </c>
      <c r="B3476" s="27">
        <f>IFERROR(VLOOKUP(A3476,[1]Monitoramento_Base_somente_disp!$A:$L,5,FALSE),0)</f>
        <v>0</v>
      </c>
      <c r="C3476" s="20">
        <f>IFERROR(VLOOKUP(A3476,[1]Monitoramento_Base_somente_disp!$A:$L,6,FALSE),0)</f>
        <v>0</v>
      </c>
      <c r="D3476" s="20">
        <f>IFERROR(VLOOKUP(A3476,[1]Monitoramento_Base_somente_disp!$A:$L,7,FALSE),0)</f>
        <v>0</v>
      </c>
      <c r="E3476" s="20">
        <f>IFERROR(VLOOKUP(A3476,[1]Monitoramento_Base_somente_disp!$A:$L,8,FALSE),0)</f>
        <v>0</v>
      </c>
      <c r="F3476" s="20">
        <f>IFERROR(VLOOKUP(A3476,[1]Monitoramento_Base_somente_disp!$A:$L,9,FALSE),0)</f>
        <v>0</v>
      </c>
      <c r="G3476" s="28">
        <f>IFERROR(VLOOKUP(A3476,[1]Monitoramento_Base_somente_disp!$A:$L,10,FALSE),0)</f>
        <v>0</v>
      </c>
      <c r="H3476" s="27">
        <f>IFERROR(VLOOKUP(A3476,[2]webService!$A:$I,4,FALSE),0)</f>
        <v>0</v>
      </c>
      <c r="I3476" s="20">
        <f>IFERROR(VLOOKUP(A3476,[2]webService!$A:$II,5,FALSE),0)</f>
        <v>0</v>
      </c>
      <c r="J3476" s="20">
        <f>IFERROR(VLOOKUP(A3476,[2]webService!$A:$I,6,FALSE),0)</f>
        <v>0</v>
      </c>
      <c r="K3476" s="20">
        <f>IFERROR(VLOOKUP(A3476,[2]webService!$A:$I,7,FALSE),0)</f>
        <v>0</v>
      </c>
      <c r="L3476" s="20">
        <f>IFERROR(VLOOKUP(A3476,[2]webService!$A:$I,8,FALSE),0)</f>
        <v>0</v>
      </c>
      <c r="M3476" s="28">
        <f>IFERROR(VLOOKUP(A3476,[2]webService!$A:$I,9,FALSE),0)</f>
        <v>0</v>
      </c>
      <c r="N3476" s="27">
        <f>IFERROR(VLOOKUP(A3476,[3]soaBnafar!$A:$G,2,FALSE),0)</f>
        <v>0</v>
      </c>
      <c r="O3476" s="20">
        <f>IFERROR(VLOOKUP(A3476,[3]soaBnafar!$A:$H,3,FALSE),0)</f>
        <v>0</v>
      </c>
      <c r="P3476" s="20">
        <f>IFERROR(VLOOKUP(A3476,[3]soaBnafar!$A:$G,4,FALSE),0)</f>
        <v>0</v>
      </c>
      <c r="Q3476" s="20">
        <f>IFERROR(VLOOKUP(A3476,[3]soaBnafar!$A:$G,5,FALSE),0)</f>
        <v>0</v>
      </c>
      <c r="R3476" s="20">
        <f>IFERROR(VLOOKUP(A3476,[3]soaBnafar!$A:$G,6,FALSE),0)</f>
        <v>0</v>
      </c>
      <c r="S3476" s="20">
        <f>IFERROR(VLOOKUP(A3476,[3]soaBnafar!$A:$G,7,FALSE),0)</f>
        <v>0</v>
      </c>
      <c r="T3476" s="32">
        <f t="shared" si="650"/>
        <v>0</v>
      </c>
      <c r="U3476" s="21">
        <f t="shared" si="651"/>
        <v>0</v>
      </c>
      <c r="V3476" s="21">
        <f t="shared" si="652"/>
        <v>0</v>
      </c>
      <c r="W3476" s="21">
        <f t="shared" si="653"/>
        <v>0</v>
      </c>
      <c r="X3476" s="21">
        <f t="shared" si="654"/>
        <v>0</v>
      </c>
      <c r="Y3476" s="33">
        <f t="shared" si="655"/>
        <v>0</v>
      </c>
      <c r="Z3476" s="4" t="str">
        <f t="shared" si="656"/>
        <v>Não</v>
      </c>
      <c r="AA3476" s="4" t="str">
        <f t="shared" si="657"/>
        <v>Não</v>
      </c>
      <c r="AB3476" s="4" t="str">
        <f t="shared" si="658"/>
        <v>Não</v>
      </c>
      <c r="AC3476" s="4" t="str">
        <f t="shared" si="659"/>
        <v>Não</v>
      </c>
      <c r="AD3476" s="4" t="str">
        <f t="shared" si="660"/>
        <v>Não</v>
      </c>
      <c r="AE3476" s="30" t="str">
        <f t="shared" si="661"/>
        <v>Não</v>
      </c>
    </row>
    <row r="3477" spans="1:31" x14ac:dyDescent="0.25">
      <c r="A3477" s="23">
        <v>521600</v>
      </c>
      <c r="B3477" s="27">
        <f>IFERROR(VLOOKUP(A3477,[1]Monitoramento_Base_somente_disp!$A:$L,5,FALSE),0)</f>
        <v>51293</v>
      </c>
      <c r="C3477" s="20">
        <f>IFERROR(VLOOKUP(A3477,[1]Monitoramento_Base_somente_disp!$A:$L,6,FALSE),0)</f>
        <v>6530172</v>
      </c>
      <c r="D3477" s="20">
        <f>IFERROR(VLOOKUP(A3477,[1]Monitoramento_Base_somente_disp!$A:$L,7,FALSE),0)</f>
        <v>36010</v>
      </c>
      <c r="E3477" s="20">
        <f>IFERROR(VLOOKUP(A3477,[1]Monitoramento_Base_somente_disp!$A:$L,8,FALSE),0)</f>
        <v>3221789</v>
      </c>
      <c r="F3477" s="20">
        <f>IFERROR(VLOOKUP(A3477,[1]Monitoramento_Base_somente_disp!$A:$L,9,FALSE),0)</f>
        <v>0</v>
      </c>
      <c r="G3477" s="28">
        <f>IFERROR(VLOOKUP(A3477,[1]Monitoramento_Base_somente_disp!$A:$L,10,FALSE),0)</f>
        <v>0</v>
      </c>
      <c r="H3477" s="27">
        <f>IFERROR(VLOOKUP(A3477,[2]webService!$A:$I,4,FALSE),0)</f>
        <v>0</v>
      </c>
      <c r="I3477" s="20">
        <f>IFERROR(VLOOKUP(A3477,[2]webService!$A:$II,5,FALSE),0)</f>
        <v>0</v>
      </c>
      <c r="J3477" s="20">
        <f>IFERROR(VLOOKUP(A3477,[2]webService!$A:$I,6,FALSE),0)</f>
        <v>0</v>
      </c>
      <c r="K3477" s="20">
        <f>IFERROR(VLOOKUP(A3477,[2]webService!$A:$I,7,FALSE),0)</f>
        <v>0</v>
      </c>
      <c r="L3477" s="20">
        <f>IFERROR(VLOOKUP(A3477,[2]webService!$A:$I,8,FALSE),0)</f>
        <v>0</v>
      </c>
      <c r="M3477" s="28">
        <f>IFERROR(VLOOKUP(A3477,[2]webService!$A:$I,9,FALSE),0)</f>
        <v>0</v>
      </c>
      <c r="N3477" s="27">
        <f>IFERROR(VLOOKUP(A3477,[3]soaBnafar!$A:$G,2,FALSE),0)</f>
        <v>0</v>
      </c>
      <c r="O3477" s="20">
        <f>IFERROR(VLOOKUP(A3477,[3]soaBnafar!$A:$H,3,FALSE),0)</f>
        <v>0</v>
      </c>
      <c r="P3477" s="20">
        <f>IFERROR(VLOOKUP(A3477,[3]soaBnafar!$A:$G,4,FALSE),0)</f>
        <v>0</v>
      </c>
      <c r="Q3477" s="20">
        <f>IFERROR(VLOOKUP(A3477,[3]soaBnafar!$A:$G,5,FALSE),0)</f>
        <v>0</v>
      </c>
      <c r="R3477" s="20">
        <f>IFERROR(VLOOKUP(A3477,[3]soaBnafar!$A:$G,6,FALSE),0)</f>
        <v>0</v>
      </c>
      <c r="S3477" s="20">
        <f>IFERROR(VLOOKUP(A3477,[3]soaBnafar!$A:$G,7,FALSE),0)</f>
        <v>0</v>
      </c>
      <c r="T3477" s="32">
        <f t="shared" si="650"/>
        <v>51293</v>
      </c>
      <c r="U3477" s="21">
        <f t="shared" si="651"/>
        <v>6530172</v>
      </c>
      <c r="V3477" s="21">
        <f t="shared" si="652"/>
        <v>36010</v>
      </c>
      <c r="W3477" s="21">
        <f t="shared" si="653"/>
        <v>3221789</v>
      </c>
      <c r="X3477" s="21">
        <f t="shared" si="654"/>
        <v>0</v>
      </c>
      <c r="Y3477" s="33">
        <f t="shared" si="655"/>
        <v>0</v>
      </c>
      <c r="Z3477" s="4" t="str">
        <f t="shared" si="656"/>
        <v>Sim</v>
      </c>
      <c r="AA3477" s="4" t="str">
        <f t="shared" si="657"/>
        <v>Sim</v>
      </c>
      <c r="AB3477" s="4" t="str">
        <f t="shared" si="658"/>
        <v>Sim</v>
      </c>
      <c r="AC3477" s="4" t="str">
        <f t="shared" si="659"/>
        <v>Sim</v>
      </c>
      <c r="AD3477" s="4" t="str">
        <f t="shared" si="660"/>
        <v>Não</v>
      </c>
      <c r="AE3477" s="30" t="str">
        <f t="shared" si="661"/>
        <v>Não</v>
      </c>
    </row>
    <row r="3478" spans="1:31" x14ac:dyDescent="0.25">
      <c r="A3478" s="23">
        <v>521640</v>
      </c>
      <c r="B3478" s="27">
        <f>IFERROR(VLOOKUP(A3478,[1]Monitoramento_Base_somente_disp!$A:$L,5,FALSE),0)</f>
        <v>90322</v>
      </c>
      <c r="C3478" s="20">
        <f>IFERROR(VLOOKUP(A3478,[1]Monitoramento_Base_somente_disp!$A:$L,6,FALSE),0)</f>
        <v>35094899</v>
      </c>
      <c r="D3478" s="20">
        <f>IFERROR(VLOOKUP(A3478,[1]Monitoramento_Base_somente_disp!$A:$L,7,FALSE),0)</f>
        <v>51218</v>
      </c>
      <c r="E3478" s="20">
        <f>IFERROR(VLOOKUP(A3478,[1]Monitoramento_Base_somente_disp!$A:$L,8,FALSE),0)</f>
        <v>16351570</v>
      </c>
      <c r="F3478" s="20">
        <f>IFERROR(VLOOKUP(A3478,[1]Monitoramento_Base_somente_disp!$A:$L,9,FALSE),0)</f>
        <v>0</v>
      </c>
      <c r="G3478" s="28">
        <f>IFERROR(VLOOKUP(A3478,[1]Monitoramento_Base_somente_disp!$A:$L,10,FALSE),0)</f>
        <v>0</v>
      </c>
      <c r="H3478" s="27">
        <f>IFERROR(VLOOKUP(A3478,[2]webService!$A:$I,4,FALSE),0)</f>
        <v>0</v>
      </c>
      <c r="I3478" s="20">
        <f>IFERROR(VLOOKUP(A3478,[2]webService!$A:$II,5,FALSE),0)</f>
        <v>0</v>
      </c>
      <c r="J3478" s="20">
        <f>IFERROR(VLOOKUP(A3478,[2]webService!$A:$I,6,FALSE),0)</f>
        <v>0</v>
      </c>
      <c r="K3478" s="20">
        <f>IFERROR(VLOOKUP(A3478,[2]webService!$A:$I,7,FALSE),0)</f>
        <v>0</v>
      </c>
      <c r="L3478" s="20">
        <f>IFERROR(VLOOKUP(A3478,[2]webService!$A:$I,8,FALSE),0)</f>
        <v>0</v>
      </c>
      <c r="M3478" s="28">
        <f>IFERROR(VLOOKUP(A3478,[2]webService!$A:$I,9,FALSE),0)</f>
        <v>0</v>
      </c>
      <c r="N3478" s="27">
        <f>IFERROR(VLOOKUP(A3478,[3]soaBnafar!$A:$G,2,FALSE),0)</f>
        <v>0</v>
      </c>
      <c r="O3478" s="20">
        <f>IFERROR(VLOOKUP(A3478,[3]soaBnafar!$A:$H,3,FALSE),0)</f>
        <v>0</v>
      </c>
      <c r="P3478" s="20">
        <f>IFERROR(VLOOKUP(A3478,[3]soaBnafar!$A:$G,4,FALSE),0)</f>
        <v>0</v>
      </c>
      <c r="Q3478" s="20">
        <f>IFERROR(VLOOKUP(A3478,[3]soaBnafar!$A:$G,5,FALSE),0)</f>
        <v>0</v>
      </c>
      <c r="R3478" s="20">
        <f>IFERROR(VLOOKUP(A3478,[3]soaBnafar!$A:$G,6,FALSE),0)</f>
        <v>0</v>
      </c>
      <c r="S3478" s="20">
        <f>IFERROR(VLOOKUP(A3478,[3]soaBnafar!$A:$G,7,FALSE),0)</f>
        <v>0</v>
      </c>
      <c r="T3478" s="32">
        <f t="shared" si="650"/>
        <v>90322</v>
      </c>
      <c r="U3478" s="21">
        <f t="shared" si="651"/>
        <v>35094899</v>
      </c>
      <c r="V3478" s="21">
        <f t="shared" si="652"/>
        <v>51218</v>
      </c>
      <c r="W3478" s="21">
        <f t="shared" si="653"/>
        <v>16351570</v>
      </c>
      <c r="X3478" s="21">
        <f t="shared" si="654"/>
        <v>0</v>
      </c>
      <c r="Y3478" s="33">
        <f t="shared" si="655"/>
        <v>0</v>
      </c>
      <c r="Z3478" s="4" t="str">
        <f t="shared" si="656"/>
        <v>Sim</v>
      </c>
      <c r="AA3478" s="4" t="str">
        <f t="shared" si="657"/>
        <v>Sim</v>
      </c>
      <c r="AB3478" s="4" t="str">
        <f t="shared" si="658"/>
        <v>Sim</v>
      </c>
      <c r="AC3478" s="4" t="str">
        <f t="shared" si="659"/>
        <v>Sim</v>
      </c>
      <c r="AD3478" s="4" t="str">
        <f t="shared" si="660"/>
        <v>Não</v>
      </c>
      <c r="AE3478" s="30" t="str">
        <f t="shared" si="661"/>
        <v>Não</v>
      </c>
    </row>
    <row r="3479" spans="1:31" x14ac:dyDescent="0.25">
      <c r="A3479" s="23">
        <v>521645</v>
      </c>
      <c r="B3479" s="27">
        <f>IFERROR(VLOOKUP(A3479,[1]Monitoramento_Base_somente_disp!$A:$L,5,FALSE),0)</f>
        <v>49046</v>
      </c>
      <c r="C3479" s="20">
        <f>IFERROR(VLOOKUP(A3479,[1]Monitoramento_Base_somente_disp!$A:$L,6,FALSE),0)</f>
        <v>7455077</v>
      </c>
      <c r="D3479" s="20">
        <f>IFERROR(VLOOKUP(A3479,[1]Monitoramento_Base_somente_disp!$A:$L,7,FALSE),0)</f>
        <v>21801</v>
      </c>
      <c r="E3479" s="20">
        <f>IFERROR(VLOOKUP(A3479,[1]Monitoramento_Base_somente_disp!$A:$L,8,FALSE),0)</f>
        <v>3540379</v>
      </c>
      <c r="F3479" s="20">
        <f>IFERROR(VLOOKUP(A3479,[1]Monitoramento_Base_somente_disp!$A:$L,9,FALSE),0)</f>
        <v>0</v>
      </c>
      <c r="G3479" s="28">
        <f>IFERROR(VLOOKUP(A3479,[1]Monitoramento_Base_somente_disp!$A:$L,10,FALSE),0)</f>
        <v>0</v>
      </c>
      <c r="H3479" s="27">
        <f>IFERROR(VLOOKUP(A3479,[2]webService!$A:$I,4,FALSE),0)</f>
        <v>0</v>
      </c>
      <c r="I3479" s="20">
        <f>IFERROR(VLOOKUP(A3479,[2]webService!$A:$II,5,FALSE),0)</f>
        <v>0</v>
      </c>
      <c r="J3479" s="20">
        <f>IFERROR(VLOOKUP(A3479,[2]webService!$A:$I,6,FALSE),0)</f>
        <v>0</v>
      </c>
      <c r="K3479" s="20">
        <f>IFERROR(VLOOKUP(A3479,[2]webService!$A:$I,7,FALSE),0)</f>
        <v>0</v>
      </c>
      <c r="L3479" s="20">
        <f>IFERROR(VLOOKUP(A3479,[2]webService!$A:$I,8,FALSE),0)</f>
        <v>0</v>
      </c>
      <c r="M3479" s="28">
        <f>IFERROR(VLOOKUP(A3479,[2]webService!$A:$I,9,FALSE),0)</f>
        <v>0</v>
      </c>
      <c r="N3479" s="27">
        <f>IFERROR(VLOOKUP(A3479,[3]soaBnafar!$A:$G,2,FALSE),0)</f>
        <v>0</v>
      </c>
      <c r="O3479" s="20">
        <f>IFERROR(VLOOKUP(A3479,[3]soaBnafar!$A:$H,3,FALSE),0)</f>
        <v>0</v>
      </c>
      <c r="P3479" s="20">
        <f>IFERROR(VLOOKUP(A3479,[3]soaBnafar!$A:$G,4,FALSE),0)</f>
        <v>0</v>
      </c>
      <c r="Q3479" s="20">
        <f>IFERROR(VLOOKUP(A3479,[3]soaBnafar!$A:$G,5,FALSE),0)</f>
        <v>0</v>
      </c>
      <c r="R3479" s="20">
        <f>IFERROR(VLOOKUP(A3479,[3]soaBnafar!$A:$G,6,FALSE),0)</f>
        <v>0</v>
      </c>
      <c r="S3479" s="20">
        <f>IFERROR(VLOOKUP(A3479,[3]soaBnafar!$A:$G,7,FALSE),0)</f>
        <v>0</v>
      </c>
      <c r="T3479" s="32">
        <f t="shared" si="650"/>
        <v>49046</v>
      </c>
      <c r="U3479" s="21">
        <f t="shared" si="651"/>
        <v>7455077</v>
      </c>
      <c r="V3479" s="21">
        <f t="shared" si="652"/>
        <v>21801</v>
      </c>
      <c r="W3479" s="21">
        <f t="shared" si="653"/>
        <v>3540379</v>
      </c>
      <c r="X3479" s="21">
        <f t="shared" si="654"/>
        <v>0</v>
      </c>
      <c r="Y3479" s="33">
        <f t="shared" si="655"/>
        <v>0</v>
      </c>
      <c r="Z3479" s="4" t="str">
        <f t="shared" si="656"/>
        <v>Sim</v>
      </c>
      <c r="AA3479" s="4" t="str">
        <f t="shared" si="657"/>
        <v>Sim</v>
      </c>
      <c r="AB3479" s="4" t="str">
        <f t="shared" si="658"/>
        <v>Sim</v>
      </c>
      <c r="AC3479" s="4" t="str">
        <f t="shared" si="659"/>
        <v>Sim</v>
      </c>
      <c r="AD3479" s="4" t="str">
        <f t="shared" si="660"/>
        <v>Não</v>
      </c>
      <c r="AE3479" s="30" t="str">
        <f t="shared" si="661"/>
        <v>Não</v>
      </c>
    </row>
    <row r="3480" spans="1:31" x14ac:dyDescent="0.25">
      <c r="A3480" s="23">
        <v>521690</v>
      </c>
      <c r="B3480" s="27">
        <f>IFERROR(VLOOKUP(A3480,[1]Monitoramento_Base_somente_disp!$A:$L,5,FALSE),0)</f>
        <v>7530</v>
      </c>
      <c r="C3480" s="20">
        <f>IFERROR(VLOOKUP(A3480,[1]Monitoramento_Base_somente_disp!$A:$L,6,FALSE),0)</f>
        <v>5636505</v>
      </c>
      <c r="D3480" s="20">
        <f>IFERROR(VLOOKUP(A3480,[1]Monitoramento_Base_somente_disp!$A:$L,7,FALSE),0)</f>
        <v>5378</v>
      </c>
      <c r="E3480" s="20">
        <f>IFERROR(VLOOKUP(A3480,[1]Monitoramento_Base_somente_disp!$A:$L,8,FALSE),0)</f>
        <v>2720316</v>
      </c>
      <c r="F3480" s="20">
        <f>IFERROR(VLOOKUP(A3480,[1]Monitoramento_Base_somente_disp!$A:$L,9,FALSE),0)</f>
        <v>0</v>
      </c>
      <c r="G3480" s="28">
        <f>IFERROR(VLOOKUP(A3480,[1]Monitoramento_Base_somente_disp!$A:$L,10,FALSE),0)</f>
        <v>0</v>
      </c>
      <c r="H3480" s="27">
        <f>IFERROR(VLOOKUP(A3480,[2]webService!$A:$I,4,FALSE),0)</f>
        <v>0</v>
      </c>
      <c r="I3480" s="20">
        <f>IFERROR(VLOOKUP(A3480,[2]webService!$A:$II,5,FALSE),0)</f>
        <v>0</v>
      </c>
      <c r="J3480" s="20">
        <f>IFERROR(VLOOKUP(A3480,[2]webService!$A:$I,6,FALSE),0)</f>
        <v>0</v>
      </c>
      <c r="K3480" s="20">
        <f>IFERROR(VLOOKUP(A3480,[2]webService!$A:$I,7,FALSE),0)</f>
        <v>0</v>
      </c>
      <c r="L3480" s="20">
        <f>IFERROR(VLOOKUP(A3480,[2]webService!$A:$I,8,FALSE),0)</f>
        <v>0</v>
      </c>
      <c r="M3480" s="28">
        <f>IFERROR(VLOOKUP(A3480,[2]webService!$A:$I,9,FALSE),0)</f>
        <v>0</v>
      </c>
      <c r="N3480" s="27">
        <f>IFERROR(VLOOKUP(A3480,[3]soaBnafar!$A:$G,2,FALSE),0)</f>
        <v>0</v>
      </c>
      <c r="O3480" s="20">
        <f>IFERROR(VLOOKUP(A3480,[3]soaBnafar!$A:$H,3,FALSE),0)</f>
        <v>0</v>
      </c>
      <c r="P3480" s="20">
        <f>IFERROR(VLOOKUP(A3480,[3]soaBnafar!$A:$G,4,FALSE),0)</f>
        <v>0</v>
      </c>
      <c r="Q3480" s="20">
        <f>IFERROR(VLOOKUP(A3480,[3]soaBnafar!$A:$G,5,FALSE),0)</f>
        <v>0</v>
      </c>
      <c r="R3480" s="20">
        <f>IFERROR(VLOOKUP(A3480,[3]soaBnafar!$A:$G,6,FALSE),0)</f>
        <v>0</v>
      </c>
      <c r="S3480" s="20">
        <f>IFERROR(VLOOKUP(A3480,[3]soaBnafar!$A:$G,7,FALSE),0)</f>
        <v>0</v>
      </c>
      <c r="T3480" s="32">
        <f t="shared" si="650"/>
        <v>7530</v>
      </c>
      <c r="U3480" s="21">
        <f t="shared" si="651"/>
        <v>5636505</v>
      </c>
      <c r="V3480" s="21">
        <f t="shared" si="652"/>
        <v>5378</v>
      </c>
      <c r="W3480" s="21">
        <f t="shared" si="653"/>
        <v>2720316</v>
      </c>
      <c r="X3480" s="21">
        <f t="shared" si="654"/>
        <v>0</v>
      </c>
      <c r="Y3480" s="33">
        <f t="shared" si="655"/>
        <v>0</v>
      </c>
      <c r="Z3480" s="4" t="str">
        <f t="shared" si="656"/>
        <v>Sim</v>
      </c>
      <c r="AA3480" s="4" t="str">
        <f t="shared" si="657"/>
        <v>Sim</v>
      </c>
      <c r="AB3480" s="4" t="str">
        <f t="shared" si="658"/>
        <v>Sim</v>
      </c>
      <c r="AC3480" s="4" t="str">
        <f t="shared" si="659"/>
        <v>Sim</v>
      </c>
      <c r="AD3480" s="4" t="str">
        <f t="shared" si="660"/>
        <v>Não</v>
      </c>
      <c r="AE3480" s="30" t="str">
        <f t="shared" si="661"/>
        <v>Não</v>
      </c>
    </row>
    <row r="3481" spans="1:31" x14ac:dyDescent="0.25">
      <c r="A3481" s="23">
        <v>521730</v>
      </c>
      <c r="B3481" s="27">
        <f>IFERROR(VLOOKUP(A3481,[1]Monitoramento_Base_somente_disp!$A:$L,5,FALSE),0)</f>
        <v>121150</v>
      </c>
      <c r="C3481" s="20">
        <f>IFERROR(VLOOKUP(A3481,[1]Monitoramento_Base_somente_disp!$A:$L,6,FALSE),0)</f>
        <v>49162706</v>
      </c>
      <c r="D3481" s="20">
        <f>IFERROR(VLOOKUP(A3481,[1]Monitoramento_Base_somente_disp!$A:$L,7,FALSE),0)</f>
        <v>82345</v>
      </c>
      <c r="E3481" s="20">
        <f>IFERROR(VLOOKUP(A3481,[1]Monitoramento_Base_somente_disp!$A:$L,8,FALSE),0)</f>
        <v>23300810</v>
      </c>
      <c r="F3481" s="20">
        <f>IFERROR(VLOOKUP(A3481,[1]Monitoramento_Base_somente_disp!$A:$L,9,FALSE),0)</f>
        <v>0</v>
      </c>
      <c r="G3481" s="28">
        <f>IFERROR(VLOOKUP(A3481,[1]Monitoramento_Base_somente_disp!$A:$L,10,FALSE),0)</f>
        <v>0</v>
      </c>
      <c r="H3481" s="27">
        <f>IFERROR(VLOOKUP(A3481,[2]webService!$A:$I,4,FALSE),0)</f>
        <v>0</v>
      </c>
      <c r="I3481" s="20">
        <f>IFERROR(VLOOKUP(A3481,[2]webService!$A:$II,5,FALSE),0)</f>
        <v>0</v>
      </c>
      <c r="J3481" s="20">
        <f>IFERROR(VLOOKUP(A3481,[2]webService!$A:$I,6,FALSE),0)</f>
        <v>0</v>
      </c>
      <c r="K3481" s="20">
        <f>IFERROR(VLOOKUP(A3481,[2]webService!$A:$I,7,FALSE),0)</f>
        <v>0</v>
      </c>
      <c r="L3481" s="20">
        <f>IFERROR(VLOOKUP(A3481,[2]webService!$A:$I,8,FALSE),0)</f>
        <v>0</v>
      </c>
      <c r="M3481" s="28">
        <f>IFERROR(VLOOKUP(A3481,[2]webService!$A:$I,9,FALSE),0)</f>
        <v>0</v>
      </c>
      <c r="N3481" s="27">
        <f>IFERROR(VLOOKUP(A3481,[3]soaBnafar!$A:$G,2,FALSE),0)</f>
        <v>0</v>
      </c>
      <c r="O3481" s="20">
        <f>IFERROR(VLOOKUP(A3481,[3]soaBnafar!$A:$H,3,FALSE),0)</f>
        <v>0</v>
      </c>
      <c r="P3481" s="20">
        <f>IFERROR(VLOOKUP(A3481,[3]soaBnafar!$A:$G,4,FALSE),0)</f>
        <v>0</v>
      </c>
      <c r="Q3481" s="20">
        <f>IFERROR(VLOOKUP(A3481,[3]soaBnafar!$A:$G,5,FALSE),0)</f>
        <v>0</v>
      </c>
      <c r="R3481" s="20">
        <f>IFERROR(VLOOKUP(A3481,[3]soaBnafar!$A:$G,6,FALSE),0)</f>
        <v>0</v>
      </c>
      <c r="S3481" s="20">
        <f>IFERROR(VLOOKUP(A3481,[3]soaBnafar!$A:$G,7,FALSE),0)</f>
        <v>0</v>
      </c>
      <c r="T3481" s="32">
        <f t="shared" si="650"/>
        <v>121150</v>
      </c>
      <c r="U3481" s="21">
        <f t="shared" si="651"/>
        <v>49162706</v>
      </c>
      <c r="V3481" s="21">
        <f t="shared" si="652"/>
        <v>82345</v>
      </c>
      <c r="W3481" s="21">
        <f t="shared" si="653"/>
        <v>23300810</v>
      </c>
      <c r="X3481" s="21">
        <f t="shared" si="654"/>
        <v>0</v>
      </c>
      <c r="Y3481" s="33">
        <f t="shared" si="655"/>
        <v>0</v>
      </c>
      <c r="Z3481" s="4" t="str">
        <f t="shared" si="656"/>
        <v>Sim</v>
      </c>
      <c r="AA3481" s="4" t="str">
        <f t="shared" si="657"/>
        <v>Sim</v>
      </c>
      <c r="AB3481" s="4" t="str">
        <f t="shared" si="658"/>
        <v>Sim</v>
      </c>
      <c r="AC3481" s="4" t="str">
        <f t="shared" si="659"/>
        <v>Sim</v>
      </c>
      <c r="AD3481" s="4" t="str">
        <f t="shared" si="660"/>
        <v>Não</v>
      </c>
      <c r="AE3481" s="30" t="str">
        <f t="shared" si="661"/>
        <v>Não</v>
      </c>
    </row>
    <row r="3482" spans="1:31" x14ac:dyDescent="0.25">
      <c r="A3482" s="23">
        <v>521760</v>
      </c>
      <c r="B3482" s="27">
        <f>IFERROR(VLOOKUP(A3482,[1]Monitoramento_Base_somente_disp!$A:$L,5,FALSE),0)</f>
        <v>7372</v>
      </c>
      <c r="C3482" s="20">
        <f>IFERROR(VLOOKUP(A3482,[1]Monitoramento_Base_somente_disp!$A:$L,6,FALSE),0)</f>
        <v>43488568</v>
      </c>
      <c r="D3482" s="20">
        <f>IFERROR(VLOOKUP(A3482,[1]Monitoramento_Base_somente_disp!$A:$L,7,FALSE),0)</f>
        <v>2360</v>
      </c>
      <c r="E3482" s="20">
        <f>IFERROR(VLOOKUP(A3482,[1]Monitoramento_Base_somente_disp!$A:$L,8,FALSE),0)</f>
        <v>21655822</v>
      </c>
      <c r="F3482" s="20">
        <f>IFERROR(VLOOKUP(A3482,[1]Monitoramento_Base_somente_disp!$A:$L,9,FALSE),0)</f>
        <v>0</v>
      </c>
      <c r="G3482" s="28">
        <f>IFERROR(VLOOKUP(A3482,[1]Monitoramento_Base_somente_disp!$A:$L,10,FALSE),0)</f>
        <v>0</v>
      </c>
      <c r="H3482" s="27">
        <f>IFERROR(VLOOKUP(A3482,[2]webService!$A:$I,4,FALSE),0)</f>
        <v>0</v>
      </c>
      <c r="I3482" s="20">
        <f>IFERROR(VLOOKUP(A3482,[2]webService!$A:$II,5,FALSE),0)</f>
        <v>0</v>
      </c>
      <c r="J3482" s="20">
        <f>IFERROR(VLOOKUP(A3482,[2]webService!$A:$I,6,FALSE),0)</f>
        <v>0</v>
      </c>
      <c r="K3482" s="20">
        <f>IFERROR(VLOOKUP(A3482,[2]webService!$A:$I,7,FALSE),0)</f>
        <v>0</v>
      </c>
      <c r="L3482" s="20">
        <f>IFERROR(VLOOKUP(A3482,[2]webService!$A:$I,8,FALSE),0)</f>
        <v>0</v>
      </c>
      <c r="M3482" s="28">
        <f>IFERROR(VLOOKUP(A3482,[2]webService!$A:$I,9,FALSE),0)</f>
        <v>0</v>
      </c>
      <c r="N3482" s="27">
        <f>IFERROR(VLOOKUP(A3482,[3]soaBnafar!$A:$G,2,FALSE),0)</f>
        <v>0</v>
      </c>
      <c r="O3482" s="20">
        <f>IFERROR(VLOOKUP(A3482,[3]soaBnafar!$A:$H,3,FALSE),0)</f>
        <v>0</v>
      </c>
      <c r="P3482" s="20">
        <f>IFERROR(VLOOKUP(A3482,[3]soaBnafar!$A:$G,4,FALSE),0)</f>
        <v>0</v>
      </c>
      <c r="Q3482" s="20">
        <f>IFERROR(VLOOKUP(A3482,[3]soaBnafar!$A:$G,5,FALSE),0)</f>
        <v>0</v>
      </c>
      <c r="R3482" s="20">
        <f>IFERROR(VLOOKUP(A3482,[3]soaBnafar!$A:$G,6,FALSE),0)</f>
        <v>0</v>
      </c>
      <c r="S3482" s="20">
        <f>IFERROR(VLOOKUP(A3482,[3]soaBnafar!$A:$G,7,FALSE),0)</f>
        <v>0</v>
      </c>
      <c r="T3482" s="32">
        <f t="shared" si="650"/>
        <v>7372</v>
      </c>
      <c r="U3482" s="21">
        <f t="shared" si="651"/>
        <v>43488568</v>
      </c>
      <c r="V3482" s="21">
        <f t="shared" si="652"/>
        <v>2360</v>
      </c>
      <c r="W3482" s="21">
        <f t="shared" si="653"/>
        <v>21655822</v>
      </c>
      <c r="X3482" s="21">
        <f t="shared" si="654"/>
        <v>0</v>
      </c>
      <c r="Y3482" s="33">
        <f t="shared" si="655"/>
        <v>0</v>
      </c>
      <c r="Z3482" s="4" t="str">
        <f t="shared" si="656"/>
        <v>Sim</v>
      </c>
      <c r="AA3482" s="4" t="str">
        <f t="shared" si="657"/>
        <v>Sim</v>
      </c>
      <c r="AB3482" s="4" t="str">
        <f t="shared" si="658"/>
        <v>Sim</v>
      </c>
      <c r="AC3482" s="4" t="str">
        <f t="shared" si="659"/>
        <v>Sim</v>
      </c>
      <c r="AD3482" s="4" t="str">
        <f t="shared" si="660"/>
        <v>Não</v>
      </c>
      <c r="AE3482" s="30" t="str">
        <f t="shared" si="661"/>
        <v>Não</v>
      </c>
    </row>
    <row r="3483" spans="1:31" x14ac:dyDescent="0.25">
      <c r="A3483" s="23">
        <v>521770</v>
      </c>
      <c r="B3483" s="27">
        <f>IFERROR(VLOOKUP(A3483,[1]Monitoramento_Base_somente_disp!$A:$L,5,FALSE),0)</f>
        <v>44311</v>
      </c>
      <c r="C3483" s="20">
        <f>IFERROR(VLOOKUP(A3483,[1]Monitoramento_Base_somente_disp!$A:$L,6,FALSE),0)</f>
        <v>6867247</v>
      </c>
      <c r="D3483" s="20">
        <f>IFERROR(VLOOKUP(A3483,[1]Monitoramento_Base_somente_disp!$A:$L,7,FALSE),0)</f>
        <v>25575</v>
      </c>
      <c r="E3483" s="20">
        <f>IFERROR(VLOOKUP(A3483,[1]Monitoramento_Base_somente_disp!$A:$L,8,FALSE),0)</f>
        <v>3112848</v>
      </c>
      <c r="F3483" s="20">
        <f>IFERROR(VLOOKUP(A3483,[1]Monitoramento_Base_somente_disp!$A:$L,9,FALSE),0)</f>
        <v>0</v>
      </c>
      <c r="G3483" s="28">
        <f>IFERROR(VLOOKUP(A3483,[1]Monitoramento_Base_somente_disp!$A:$L,10,FALSE),0)</f>
        <v>0</v>
      </c>
      <c r="H3483" s="27">
        <f>IFERROR(VLOOKUP(A3483,[2]webService!$A:$I,4,FALSE),0)</f>
        <v>0</v>
      </c>
      <c r="I3483" s="20">
        <f>IFERROR(VLOOKUP(A3483,[2]webService!$A:$II,5,FALSE),0)</f>
        <v>0</v>
      </c>
      <c r="J3483" s="20">
        <f>IFERROR(VLOOKUP(A3483,[2]webService!$A:$I,6,FALSE),0)</f>
        <v>0</v>
      </c>
      <c r="K3483" s="20">
        <f>IFERROR(VLOOKUP(A3483,[2]webService!$A:$I,7,FALSE),0)</f>
        <v>0</v>
      </c>
      <c r="L3483" s="20">
        <f>IFERROR(VLOOKUP(A3483,[2]webService!$A:$I,8,FALSE),0)</f>
        <v>0</v>
      </c>
      <c r="M3483" s="28">
        <f>IFERROR(VLOOKUP(A3483,[2]webService!$A:$I,9,FALSE),0)</f>
        <v>0</v>
      </c>
      <c r="N3483" s="27">
        <f>IFERROR(VLOOKUP(A3483,[3]soaBnafar!$A:$G,2,FALSE),0)</f>
        <v>0</v>
      </c>
      <c r="O3483" s="20">
        <f>IFERROR(VLOOKUP(A3483,[3]soaBnafar!$A:$H,3,FALSE),0)</f>
        <v>0</v>
      </c>
      <c r="P3483" s="20">
        <f>IFERROR(VLOOKUP(A3483,[3]soaBnafar!$A:$G,4,FALSE),0)</f>
        <v>0</v>
      </c>
      <c r="Q3483" s="20">
        <f>IFERROR(VLOOKUP(A3483,[3]soaBnafar!$A:$G,5,FALSE),0)</f>
        <v>0</v>
      </c>
      <c r="R3483" s="20">
        <f>IFERROR(VLOOKUP(A3483,[3]soaBnafar!$A:$G,6,FALSE),0)</f>
        <v>0</v>
      </c>
      <c r="S3483" s="20">
        <f>IFERROR(VLOOKUP(A3483,[3]soaBnafar!$A:$G,7,FALSE),0)</f>
        <v>0</v>
      </c>
      <c r="T3483" s="32">
        <f t="shared" si="650"/>
        <v>44311</v>
      </c>
      <c r="U3483" s="21">
        <f t="shared" si="651"/>
        <v>6867247</v>
      </c>
      <c r="V3483" s="21">
        <f t="shared" si="652"/>
        <v>25575</v>
      </c>
      <c r="W3483" s="21">
        <f t="shared" si="653"/>
        <v>3112848</v>
      </c>
      <c r="X3483" s="21">
        <f t="shared" si="654"/>
        <v>0</v>
      </c>
      <c r="Y3483" s="33">
        <f t="shared" si="655"/>
        <v>0</v>
      </c>
      <c r="Z3483" s="4" t="str">
        <f t="shared" si="656"/>
        <v>Sim</v>
      </c>
      <c r="AA3483" s="4" t="str">
        <f t="shared" si="657"/>
        <v>Sim</v>
      </c>
      <c r="AB3483" s="4" t="str">
        <f t="shared" si="658"/>
        <v>Sim</v>
      </c>
      <c r="AC3483" s="4" t="str">
        <f t="shared" si="659"/>
        <v>Sim</v>
      </c>
      <c r="AD3483" s="4" t="str">
        <f t="shared" si="660"/>
        <v>Não</v>
      </c>
      <c r="AE3483" s="30" t="str">
        <f t="shared" si="661"/>
        <v>Não</v>
      </c>
    </row>
    <row r="3484" spans="1:31" x14ac:dyDescent="0.25">
      <c r="A3484" s="23">
        <v>521805</v>
      </c>
      <c r="B3484" s="27">
        <f>IFERROR(VLOOKUP(A3484,[1]Monitoramento_Base_somente_disp!$A:$L,5,FALSE),0)</f>
        <v>0</v>
      </c>
      <c r="C3484" s="20">
        <f>IFERROR(VLOOKUP(A3484,[1]Monitoramento_Base_somente_disp!$A:$L,6,FALSE),0)</f>
        <v>10997784</v>
      </c>
      <c r="D3484" s="20">
        <f>IFERROR(VLOOKUP(A3484,[1]Monitoramento_Base_somente_disp!$A:$L,7,FALSE),0)</f>
        <v>0</v>
      </c>
      <c r="E3484" s="20">
        <f>IFERROR(VLOOKUP(A3484,[1]Monitoramento_Base_somente_disp!$A:$L,8,FALSE),0)</f>
        <v>5498892</v>
      </c>
      <c r="F3484" s="20">
        <f>IFERROR(VLOOKUP(A3484,[1]Monitoramento_Base_somente_disp!$A:$L,9,FALSE),0)</f>
        <v>0</v>
      </c>
      <c r="G3484" s="28">
        <f>IFERROR(VLOOKUP(A3484,[1]Monitoramento_Base_somente_disp!$A:$L,10,FALSE),0)</f>
        <v>0</v>
      </c>
      <c r="H3484" s="27">
        <f>IFERROR(VLOOKUP(A3484,[2]webService!$A:$I,4,FALSE),0)</f>
        <v>0</v>
      </c>
      <c r="I3484" s="20">
        <f>IFERROR(VLOOKUP(A3484,[2]webService!$A:$II,5,FALSE),0)</f>
        <v>0</v>
      </c>
      <c r="J3484" s="20">
        <f>IFERROR(VLOOKUP(A3484,[2]webService!$A:$I,6,FALSE),0)</f>
        <v>0</v>
      </c>
      <c r="K3484" s="20">
        <f>IFERROR(VLOOKUP(A3484,[2]webService!$A:$I,7,FALSE),0)</f>
        <v>0</v>
      </c>
      <c r="L3484" s="20">
        <f>IFERROR(VLOOKUP(A3484,[2]webService!$A:$I,8,FALSE),0)</f>
        <v>0</v>
      </c>
      <c r="M3484" s="28">
        <f>IFERROR(VLOOKUP(A3484,[2]webService!$A:$I,9,FALSE),0)</f>
        <v>0</v>
      </c>
      <c r="N3484" s="27">
        <f>IFERROR(VLOOKUP(A3484,[3]soaBnafar!$A:$G,2,FALSE),0)</f>
        <v>0</v>
      </c>
      <c r="O3484" s="20">
        <f>IFERROR(VLOOKUP(A3484,[3]soaBnafar!$A:$H,3,FALSE),0)</f>
        <v>0</v>
      </c>
      <c r="P3484" s="20">
        <f>IFERROR(VLOOKUP(A3484,[3]soaBnafar!$A:$G,4,FALSE),0)</f>
        <v>0</v>
      </c>
      <c r="Q3484" s="20">
        <f>IFERROR(VLOOKUP(A3484,[3]soaBnafar!$A:$G,5,FALSE),0)</f>
        <v>0</v>
      </c>
      <c r="R3484" s="20">
        <f>IFERROR(VLOOKUP(A3484,[3]soaBnafar!$A:$G,6,FALSE),0)</f>
        <v>0</v>
      </c>
      <c r="S3484" s="20">
        <f>IFERROR(VLOOKUP(A3484,[3]soaBnafar!$A:$G,7,FALSE),0)</f>
        <v>0</v>
      </c>
      <c r="T3484" s="32">
        <f t="shared" si="650"/>
        <v>0</v>
      </c>
      <c r="U3484" s="21">
        <f t="shared" si="651"/>
        <v>10997784</v>
      </c>
      <c r="V3484" s="21">
        <f t="shared" si="652"/>
        <v>0</v>
      </c>
      <c r="W3484" s="21">
        <f t="shared" si="653"/>
        <v>5498892</v>
      </c>
      <c r="X3484" s="21">
        <f t="shared" si="654"/>
        <v>0</v>
      </c>
      <c r="Y3484" s="33">
        <f t="shared" si="655"/>
        <v>0</v>
      </c>
      <c r="Z3484" s="4" t="str">
        <f t="shared" si="656"/>
        <v>Não</v>
      </c>
      <c r="AA3484" s="4" t="str">
        <f t="shared" si="657"/>
        <v>Sim</v>
      </c>
      <c r="AB3484" s="4" t="str">
        <f t="shared" si="658"/>
        <v>Não</v>
      </c>
      <c r="AC3484" s="4" t="str">
        <f t="shared" si="659"/>
        <v>Sim</v>
      </c>
      <c r="AD3484" s="4" t="str">
        <f t="shared" si="660"/>
        <v>Não</v>
      </c>
      <c r="AE3484" s="30" t="str">
        <f t="shared" si="661"/>
        <v>Não</v>
      </c>
    </row>
    <row r="3485" spans="1:31" x14ac:dyDescent="0.25">
      <c r="A3485" s="23">
        <v>521830</v>
      </c>
      <c r="B3485" s="27">
        <f>IFERROR(VLOOKUP(A3485,[1]Monitoramento_Base_somente_disp!$A:$L,5,FALSE),0)</f>
        <v>67012</v>
      </c>
      <c r="C3485" s="20">
        <f>IFERROR(VLOOKUP(A3485,[1]Monitoramento_Base_somente_disp!$A:$L,6,FALSE),0)</f>
        <v>23797601</v>
      </c>
      <c r="D3485" s="20">
        <f>IFERROR(VLOOKUP(A3485,[1]Monitoramento_Base_somente_disp!$A:$L,7,FALSE),0)</f>
        <v>40698</v>
      </c>
      <c r="E3485" s="20">
        <f>IFERROR(VLOOKUP(A3485,[1]Monitoramento_Base_somente_disp!$A:$L,8,FALSE),0)</f>
        <v>11567576</v>
      </c>
      <c r="F3485" s="20">
        <f>IFERROR(VLOOKUP(A3485,[1]Monitoramento_Base_somente_disp!$A:$L,9,FALSE),0)</f>
        <v>0</v>
      </c>
      <c r="G3485" s="28">
        <f>IFERROR(VLOOKUP(A3485,[1]Monitoramento_Base_somente_disp!$A:$L,10,FALSE),0)</f>
        <v>0</v>
      </c>
      <c r="H3485" s="27">
        <f>IFERROR(VLOOKUP(A3485,[2]webService!$A:$I,4,FALSE),0)</f>
        <v>0</v>
      </c>
      <c r="I3485" s="20">
        <f>IFERROR(VLOOKUP(A3485,[2]webService!$A:$II,5,FALSE),0)</f>
        <v>0</v>
      </c>
      <c r="J3485" s="20">
        <f>IFERROR(VLOOKUP(A3485,[2]webService!$A:$I,6,FALSE),0)</f>
        <v>0</v>
      </c>
      <c r="K3485" s="20">
        <f>IFERROR(VLOOKUP(A3485,[2]webService!$A:$I,7,FALSE),0)</f>
        <v>0</v>
      </c>
      <c r="L3485" s="20">
        <f>IFERROR(VLOOKUP(A3485,[2]webService!$A:$I,8,FALSE),0)</f>
        <v>0</v>
      </c>
      <c r="M3485" s="28">
        <f>IFERROR(VLOOKUP(A3485,[2]webService!$A:$I,9,FALSE),0)</f>
        <v>0</v>
      </c>
      <c r="N3485" s="27">
        <f>IFERROR(VLOOKUP(A3485,[3]soaBnafar!$A:$G,2,FALSE),0)</f>
        <v>0</v>
      </c>
      <c r="O3485" s="20">
        <f>IFERROR(VLOOKUP(A3485,[3]soaBnafar!$A:$H,3,FALSE),0)</f>
        <v>0</v>
      </c>
      <c r="P3485" s="20">
        <f>IFERROR(VLOOKUP(A3485,[3]soaBnafar!$A:$G,4,FALSE),0)</f>
        <v>0</v>
      </c>
      <c r="Q3485" s="20">
        <f>IFERROR(VLOOKUP(A3485,[3]soaBnafar!$A:$G,5,FALSE),0)</f>
        <v>0</v>
      </c>
      <c r="R3485" s="20">
        <f>IFERROR(VLOOKUP(A3485,[3]soaBnafar!$A:$G,6,FALSE),0)</f>
        <v>0</v>
      </c>
      <c r="S3485" s="20">
        <f>IFERROR(VLOOKUP(A3485,[3]soaBnafar!$A:$G,7,FALSE),0)</f>
        <v>0</v>
      </c>
      <c r="T3485" s="32">
        <f t="shared" si="650"/>
        <v>67012</v>
      </c>
      <c r="U3485" s="21">
        <f t="shared" si="651"/>
        <v>23797601</v>
      </c>
      <c r="V3485" s="21">
        <f t="shared" si="652"/>
        <v>40698</v>
      </c>
      <c r="W3485" s="21">
        <f t="shared" si="653"/>
        <v>11567576</v>
      </c>
      <c r="X3485" s="21">
        <f t="shared" si="654"/>
        <v>0</v>
      </c>
      <c r="Y3485" s="33">
        <f t="shared" si="655"/>
        <v>0</v>
      </c>
      <c r="Z3485" s="4" t="str">
        <f t="shared" si="656"/>
        <v>Sim</v>
      </c>
      <c r="AA3485" s="4" t="str">
        <f t="shared" si="657"/>
        <v>Sim</v>
      </c>
      <c r="AB3485" s="4" t="str">
        <f t="shared" si="658"/>
        <v>Sim</v>
      </c>
      <c r="AC3485" s="4" t="str">
        <f t="shared" si="659"/>
        <v>Sim</v>
      </c>
      <c r="AD3485" s="4" t="str">
        <f t="shared" si="660"/>
        <v>Não</v>
      </c>
      <c r="AE3485" s="30" t="str">
        <f t="shared" si="661"/>
        <v>Não</v>
      </c>
    </row>
    <row r="3486" spans="1:31" x14ac:dyDescent="0.25">
      <c r="A3486" s="23">
        <v>521839</v>
      </c>
      <c r="B3486" s="27">
        <f>IFERROR(VLOOKUP(A3486,[1]Monitoramento_Base_somente_disp!$A:$L,5,FALSE),0)</f>
        <v>0</v>
      </c>
      <c r="C3486" s="20">
        <f>IFERROR(VLOOKUP(A3486,[1]Monitoramento_Base_somente_disp!$A:$L,6,FALSE),0)</f>
        <v>0</v>
      </c>
      <c r="D3486" s="20">
        <f>IFERROR(VLOOKUP(A3486,[1]Monitoramento_Base_somente_disp!$A:$L,7,FALSE),0)</f>
        <v>0</v>
      </c>
      <c r="E3486" s="20">
        <f>IFERROR(VLOOKUP(A3486,[1]Monitoramento_Base_somente_disp!$A:$L,8,FALSE),0)</f>
        <v>0</v>
      </c>
      <c r="F3486" s="20">
        <f>IFERROR(VLOOKUP(A3486,[1]Monitoramento_Base_somente_disp!$A:$L,9,FALSE),0)</f>
        <v>0</v>
      </c>
      <c r="G3486" s="28">
        <f>IFERROR(VLOOKUP(A3486,[1]Monitoramento_Base_somente_disp!$A:$L,10,FALSE),0)</f>
        <v>0</v>
      </c>
      <c r="H3486" s="27">
        <f>IFERROR(VLOOKUP(A3486,[2]webService!$A:$I,4,FALSE),0)</f>
        <v>0</v>
      </c>
      <c r="I3486" s="20">
        <f>IFERROR(VLOOKUP(A3486,[2]webService!$A:$II,5,FALSE),0)</f>
        <v>0</v>
      </c>
      <c r="J3486" s="20">
        <f>IFERROR(VLOOKUP(A3486,[2]webService!$A:$I,6,FALSE),0)</f>
        <v>0</v>
      </c>
      <c r="K3486" s="20">
        <f>IFERROR(VLOOKUP(A3486,[2]webService!$A:$I,7,FALSE),0)</f>
        <v>0</v>
      </c>
      <c r="L3486" s="20">
        <f>IFERROR(VLOOKUP(A3486,[2]webService!$A:$I,8,FALSE),0)</f>
        <v>0</v>
      </c>
      <c r="M3486" s="28">
        <f>IFERROR(VLOOKUP(A3486,[2]webService!$A:$I,9,FALSE),0)</f>
        <v>0</v>
      </c>
      <c r="N3486" s="27">
        <f>IFERROR(VLOOKUP(A3486,[3]soaBnafar!$A:$G,2,FALSE),0)</f>
        <v>0</v>
      </c>
      <c r="O3486" s="20">
        <f>IFERROR(VLOOKUP(A3486,[3]soaBnafar!$A:$H,3,FALSE),0)</f>
        <v>0</v>
      </c>
      <c r="P3486" s="20">
        <f>IFERROR(VLOOKUP(A3486,[3]soaBnafar!$A:$G,4,FALSE),0)</f>
        <v>0</v>
      </c>
      <c r="Q3486" s="20">
        <f>IFERROR(VLOOKUP(A3486,[3]soaBnafar!$A:$G,5,FALSE),0)</f>
        <v>0</v>
      </c>
      <c r="R3486" s="20">
        <f>IFERROR(VLOOKUP(A3486,[3]soaBnafar!$A:$G,6,FALSE),0)</f>
        <v>0</v>
      </c>
      <c r="S3486" s="20">
        <f>IFERROR(VLOOKUP(A3486,[3]soaBnafar!$A:$G,7,FALSE),0)</f>
        <v>0</v>
      </c>
      <c r="T3486" s="32">
        <f t="shared" si="650"/>
        <v>0</v>
      </c>
      <c r="U3486" s="21">
        <f t="shared" si="651"/>
        <v>0</v>
      </c>
      <c r="V3486" s="21">
        <f t="shared" si="652"/>
        <v>0</v>
      </c>
      <c r="W3486" s="21">
        <f t="shared" si="653"/>
        <v>0</v>
      </c>
      <c r="X3486" s="21">
        <f t="shared" si="654"/>
        <v>0</v>
      </c>
      <c r="Y3486" s="33">
        <f t="shared" si="655"/>
        <v>0</v>
      </c>
      <c r="Z3486" s="4" t="str">
        <f t="shared" si="656"/>
        <v>Não</v>
      </c>
      <c r="AA3486" s="4" t="str">
        <f t="shared" si="657"/>
        <v>Não</v>
      </c>
      <c r="AB3486" s="4" t="str">
        <f t="shared" si="658"/>
        <v>Não</v>
      </c>
      <c r="AC3486" s="4" t="str">
        <f t="shared" si="659"/>
        <v>Não</v>
      </c>
      <c r="AD3486" s="4" t="str">
        <f t="shared" si="660"/>
        <v>Não</v>
      </c>
      <c r="AE3486" s="30" t="str">
        <f t="shared" si="661"/>
        <v>Não</v>
      </c>
    </row>
    <row r="3487" spans="1:31" x14ac:dyDescent="0.25">
      <c r="A3487" s="23">
        <v>521910</v>
      </c>
      <c r="B3487" s="27">
        <f>IFERROR(VLOOKUP(A3487,[1]Monitoramento_Base_somente_disp!$A:$L,5,FALSE),0)</f>
        <v>87</v>
      </c>
      <c r="C3487" s="20">
        <f>IFERROR(VLOOKUP(A3487,[1]Monitoramento_Base_somente_disp!$A:$L,6,FALSE),0)</f>
        <v>8069173</v>
      </c>
      <c r="D3487" s="20">
        <f>IFERROR(VLOOKUP(A3487,[1]Monitoramento_Base_somente_disp!$A:$L,7,FALSE),0)</f>
        <v>112</v>
      </c>
      <c r="E3487" s="20">
        <f>IFERROR(VLOOKUP(A3487,[1]Monitoramento_Base_somente_disp!$A:$L,8,FALSE),0)</f>
        <v>4032364</v>
      </c>
      <c r="F3487" s="20">
        <f>IFERROR(VLOOKUP(A3487,[1]Monitoramento_Base_somente_disp!$A:$L,9,FALSE),0)</f>
        <v>0</v>
      </c>
      <c r="G3487" s="28">
        <f>IFERROR(VLOOKUP(A3487,[1]Monitoramento_Base_somente_disp!$A:$L,10,FALSE),0)</f>
        <v>0</v>
      </c>
      <c r="H3487" s="27">
        <f>IFERROR(VLOOKUP(A3487,[2]webService!$A:$I,4,FALSE),0)</f>
        <v>0</v>
      </c>
      <c r="I3487" s="20">
        <f>IFERROR(VLOOKUP(A3487,[2]webService!$A:$II,5,FALSE),0)</f>
        <v>0</v>
      </c>
      <c r="J3487" s="20">
        <f>IFERROR(VLOOKUP(A3487,[2]webService!$A:$I,6,FALSE),0)</f>
        <v>0</v>
      </c>
      <c r="K3487" s="20">
        <f>IFERROR(VLOOKUP(A3487,[2]webService!$A:$I,7,FALSE),0)</f>
        <v>0</v>
      </c>
      <c r="L3487" s="20">
        <f>IFERROR(VLOOKUP(A3487,[2]webService!$A:$I,8,FALSE),0)</f>
        <v>0</v>
      </c>
      <c r="M3487" s="28">
        <f>IFERROR(VLOOKUP(A3487,[2]webService!$A:$I,9,FALSE),0)</f>
        <v>0</v>
      </c>
      <c r="N3487" s="27">
        <f>IFERROR(VLOOKUP(A3487,[3]soaBnafar!$A:$G,2,FALSE),0)</f>
        <v>0</v>
      </c>
      <c r="O3487" s="20">
        <f>IFERROR(VLOOKUP(A3487,[3]soaBnafar!$A:$H,3,FALSE),0)</f>
        <v>0</v>
      </c>
      <c r="P3487" s="20">
        <f>IFERROR(VLOOKUP(A3487,[3]soaBnafar!$A:$G,4,FALSE),0)</f>
        <v>0</v>
      </c>
      <c r="Q3487" s="20">
        <f>IFERROR(VLOOKUP(A3487,[3]soaBnafar!$A:$G,5,FALSE),0)</f>
        <v>0</v>
      </c>
      <c r="R3487" s="20">
        <f>IFERROR(VLOOKUP(A3487,[3]soaBnafar!$A:$G,6,FALSE),0)</f>
        <v>0</v>
      </c>
      <c r="S3487" s="20">
        <f>IFERROR(VLOOKUP(A3487,[3]soaBnafar!$A:$G,7,FALSE),0)</f>
        <v>0</v>
      </c>
      <c r="T3487" s="32">
        <f t="shared" si="650"/>
        <v>87</v>
      </c>
      <c r="U3487" s="21">
        <f t="shared" si="651"/>
        <v>8069173</v>
      </c>
      <c r="V3487" s="21">
        <f t="shared" si="652"/>
        <v>112</v>
      </c>
      <c r="W3487" s="21">
        <f t="shared" si="653"/>
        <v>4032364</v>
      </c>
      <c r="X3487" s="21">
        <f t="shared" si="654"/>
        <v>0</v>
      </c>
      <c r="Y3487" s="33">
        <f t="shared" si="655"/>
        <v>0</v>
      </c>
      <c r="Z3487" s="4" t="str">
        <f t="shared" si="656"/>
        <v>Sim</v>
      </c>
      <c r="AA3487" s="4" t="str">
        <f t="shared" si="657"/>
        <v>Sim</v>
      </c>
      <c r="AB3487" s="4" t="str">
        <f t="shared" si="658"/>
        <v>Sim</v>
      </c>
      <c r="AC3487" s="4" t="str">
        <f t="shared" si="659"/>
        <v>Sim</v>
      </c>
      <c r="AD3487" s="4" t="str">
        <f t="shared" si="660"/>
        <v>Não</v>
      </c>
      <c r="AE3487" s="30" t="str">
        <f t="shared" si="661"/>
        <v>Não</v>
      </c>
    </row>
    <row r="3488" spans="1:31" x14ac:dyDescent="0.25">
      <c r="A3488" s="23">
        <v>521920</v>
      </c>
      <c r="B3488" s="27">
        <f>IFERROR(VLOOKUP(A3488,[1]Monitoramento_Base_somente_disp!$A:$L,5,FALSE),0)</f>
        <v>0</v>
      </c>
      <c r="C3488" s="20">
        <f>IFERROR(VLOOKUP(A3488,[1]Monitoramento_Base_somente_disp!$A:$L,6,FALSE),0)</f>
        <v>1663060</v>
      </c>
      <c r="D3488" s="20">
        <f>IFERROR(VLOOKUP(A3488,[1]Monitoramento_Base_somente_disp!$A:$L,7,FALSE),0)</f>
        <v>0</v>
      </c>
      <c r="E3488" s="20">
        <f>IFERROR(VLOOKUP(A3488,[1]Monitoramento_Base_somente_disp!$A:$L,8,FALSE),0)</f>
        <v>831530</v>
      </c>
      <c r="F3488" s="20">
        <f>IFERROR(VLOOKUP(A3488,[1]Monitoramento_Base_somente_disp!$A:$L,9,FALSE),0)</f>
        <v>0</v>
      </c>
      <c r="G3488" s="28">
        <f>IFERROR(VLOOKUP(A3488,[1]Monitoramento_Base_somente_disp!$A:$L,10,FALSE),0)</f>
        <v>0</v>
      </c>
      <c r="H3488" s="27">
        <f>IFERROR(VLOOKUP(A3488,[2]webService!$A:$I,4,FALSE),0)</f>
        <v>0</v>
      </c>
      <c r="I3488" s="20">
        <f>IFERROR(VLOOKUP(A3488,[2]webService!$A:$II,5,FALSE),0)</f>
        <v>0</v>
      </c>
      <c r="J3488" s="20">
        <f>IFERROR(VLOOKUP(A3488,[2]webService!$A:$I,6,FALSE),0)</f>
        <v>0</v>
      </c>
      <c r="K3488" s="20">
        <f>IFERROR(VLOOKUP(A3488,[2]webService!$A:$I,7,FALSE),0)</f>
        <v>0</v>
      </c>
      <c r="L3488" s="20">
        <f>IFERROR(VLOOKUP(A3488,[2]webService!$A:$I,8,FALSE),0)</f>
        <v>0</v>
      </c>
      <c r="M3488" s="28">
        <f>IFERROR(VLOOKUP(A3488,[2]webService!$A:$I,9,FALSE),0)</f>
        <v>0</v>
      </c>
      <c r="N3488" s="27">
        <f>IFERROR(VLOOKUP(A3488,[3]soaBnafar!$A:$G,2,FALSE),0)</f>
        <v>0</v>
      </c>
      <c r="O3488" s="20">
        <f>IFERROR(VLOOKUP(A3488,[3]soaBnafar!$A:$H,3,FALSE),0)</f>
        <v>0</v>
      </c>
      <c r="P3488" s="20">
        <f>IFERROR(VLOOKUP(A3488,[3]soaBnafar!$A:$G,4,FALSE),0)</f>
        <v>0</v>
      </c>
      <c r="Q3488" s="20">
        <f>IFERROR(VLOOKUP(A3488,[3]soaBnafar!$A:$G,5,FALSE),0)</f>
        <v>0</v>
      </c>
      <c r="R3488" s="20">
        <f>IFERROR(VLOOKUP(A3488,[3]soaBnafar!$A:$G,6,FALSE),0)</f>
        <v>0</v>
      </c>
      <c r="S3488" s="20">
        <f>IFERROR(VLOOKUP(A3488,[3]soaBnafar!$A:$G,7,FALSE),0)</f>
        <v>0</v>
      </c>
      <c r="T3488" s="32">
        <f t="shared" si="650"/>
        <v>0</v>
      </c>
      <c r="U3488" s="21">
        <f t="shared" si="651"/>
        <v>1663060</v>
      </c>
      <c r="V3488" s="21">
        <f t="shared" si="652"/>
        <v>0</v>
      </c>
      <c r="W3488" s="21">
        <f t="shared" si="653"/>
        <v>831530</v>
      </c>
      <c r="X3488" s="21">
        <f t="shared" si="654"/>
        <v>0</v>
      </c>
      <c r="Y3488" s="33">
        <f t="shared" si="655"/>
        <v>0</v>
      </c>
      <c r="Z3488" s="4" t="str">
        <f t="shared" si="656"/>
        <v>Não</v>
      </c>
      <c r="AA3488" s="4" t="str">
        <f t="shared" si="657"/>
        <v>Sim</v>
      </c>
      <c r="AB3488" s="4" t="str">
        <f t="shared" si="658"/>
        <v>Não</v>
      </c>
      <c r="AC3488" s="4" t="str">
        <f t="shared" si="659"/>
        <v>Sim</v>
      </c>
      <c r="AD3488" s="4" t="str">
        <f t="shared" si="660"/>
        <v>Não</v>
      </c>
      <c r="AE3488" s="30" t="str">
        <f t="shared" si="661"/>
        <v>Não</v>
      </c>
    </row>
    <row r="3489" spans="1:31" x14ac:dyDescent="0.25">
      <c r="A3489" s="23">
        <v>521935</v>
      </c>
      <c r="B3489" s="27">
        <f>IFERROR(VLOOKUP(A3489,[1]Monitoramento_Base_somente_disp!$A:$L,5,FALSE),0)</f>
        <v>0</v>
      </c>
      <c r="C3489" s="20">
        <f>IFERROR(VLOOKUP(A3489,[1]Monitoramento_Base_somente_disp!$A:$L,6,FALSE),0)</f>
        <v>0</v>
      </c>
      <c r="D3489" s="20">
        <f>IFERROR(VLOOKUP(A3489,[1]Monitoramento_Base_somente_disp!$A:$L,7,FALSE),0)</f>
        <v>0</v>
      </c>
      <c r="E3489" s="20">
        <f>IFERROR(VLOOKUP(A3489,[1]Monitoramento_Base_somente_disp!$A:$L,8,FALSE),0)</f>
        <v>0</v>
      </c>
      <c r="F3489" s="20">
        <f>IFERROR(VLOOKUP(A3489,[1]Monitoramento_Base_somente_disp!$A:$L,9,FALSE),0)</f>
        <v>0</v>
      </c>
      <c r="G3489" s="28">
        <f>IFERROR(VLOOKUP(A3489,[1]Monitoramento_Base_somente_disp!$A:$L,10,FALSE),0)</f>
        <v>0</v>
      </c>
      <c r="H3489" s="27">
        <f>IFERROR(VLOOKUP(A3489,[2]webService!$A:$I,4,FALSE),0)</f>
        <v>0</v>
      </c>
      <c r="I3489" s="20">
        <f>IFERROR(VLOOKUP(A3489,[2]webService!$A:$II,5,FALSE),0)</f>
        <v>0</v>
      </c>
      <c r="J3489" s="20">
        <f>IFERROR(VLOOKUP(A3489,[2]webService!$A:$I,6,FALSE),0)</f>
        <v>0</v>
      </c>
      <c r="K3489" s="20">
        <f>IFERROR(VLOOKUP(A3489,[2]webService!$A:$I,7,FALSE),0)</f>
        <v>0</v>
      </c>
      <c r="L3489" s="20">
        <f>IFERROR(VLOOKUP(A3489,[2]webService!$A:$I,8,FALSE),0)</f>
        <v>0</v>
      </c>
      <c r="M3489" s="28">
        <f>IFERROR(VLOOKUP(A3489,[2]webService!$A:$I,9,FALSE),0)</f>
        <v>0</v>
      </c>
      <c r="N3489" s="27">
        <f>IFERROR(VLOOKUP(A3489,[3]soaBnafar!$A:$G,2,FALSE),0)</f>
        <v>0</v>
      </c>
      <c r="O3489" s="20">
        <f>IFERROR(VLOOKUP(A3489,[3]soaBnafar!$A:$H,3,FALSE),0)</f>
        <v>0</v>
      </c>
      <c r="P3489" s="20">
        <f>IFERROR(VLOOKUP(A3489,[3]soaBnafar!$A:$G,4,FALSE),0)</f>
        <v>0</v>
      </c>
      <c r="Q3489" s="20">
        <f>IFERROR(VLOOKUP(A3489,[3]soaBnafar!$A:$G,5,FALSE),0)</f>
        <v>0</v>
      </c>
      <c r="R3489" s="20">
        <f>IFERROR(VLOOKUP(A3489,[3]soaBnafar!$A:$G,6,FALSE),0)</f>
        <v>0</v>
      </c>
      <c r="S3489" s="20">
        <f>IFERROR(VLOOKUP(A3489,[3]soaBnafar!$A:$G,7,FALSE),0)</f>
        <v>0</v>
      </c>
      <c r="T3489" s="32">
        <f t="shared" si="650"/>
        <v>0</v>
      </c>
      <c r="U3489" s="21">
        <f t="shared" si="651"/>
        <v>0</v>
      </c>
      <c r="V3489" s="21">
        <f t="shared" si="652"/>
        <v>0</v>
      </c>
      <c r="W3489" s="21">
        <f t="shared" si="653"/>
        <v>0</v>
      </c>
      <c r="X3489" s="21">
        <f t="shared" si="654"/>
        <v>0</v>
      </c>
      <c r="Y3489" s="33">
        <f t="shared" si="655"/>
        <v>0</v>
      </c>
      <c r="Z3489" s="4" t="str">
        <f t="shared" si="656"/>
        <v>Não</v>
      </c>
      <c r="AA3489" s="4" t="str">
        <f t="shared" si="657"/>
        <v>Não</v>
      </c>
      <c r="AB3489" s="4" t="str">
        <f t="shared" si="658"/>
        <v>Não</v>
      </c>
      <c r="AC3489" s="4" t="str">
        <f t="shared" si="659"/>
        <v>Não</v>
      </c>
      <c r="AD3489" s="4" t="str">
        <f t="shared" si="660"/>
        <v>Não</v>
      </c>
      <c r="AE3489" s="30" t="str">
        <f t="shared" si="661"/>
        <v>Não</v>
      </c>
    </row>
    <row r="3490" spans="1:31" x14ac:dyDescent="0.25">
      <c r="A3490" s="23">
        <v>521945</v>
      </c>
      <c r="B3490" s="27">
        <f>IFERROR(VLOOKUP(A3490,[1]Monitoramento_Base_somente_disp!$A:$L,5,FALSE),0)</f>
        <v>0</v>
      </c>
      <c r="C3490" s="20">
        <f>IFERROR(VLOOKUP(A3490,[1]Monitoramento_Base_somente_disp!$A:$L,6,FALSE),0)</f>
        <v>4186560</v>
      </c>
      <c r="D3490" s="20">
        <f>IFERROR(VLOOKUP(A3490,[1]Monitoramento_Base_somente_disp!$A:$L,7,FALSE),0)</f>
        <v>0</v>
      </c>
      <c r="E3490" s="20">
        <f>IFERROR(VLOOKUP(A3490,[1]Monitoramento_Base_somente_disp!$A:$L,8,FALSE),0)</f>
        <v>2093280</v>
      </c>
      <c r="F3490" s="20">
        <f>IFERROR(VLOOKUP(A3490,[1]Monitoramento_Base_somente_disp!$A:$L,9,FALSE),0)</f>
        <v>0</v>
      </c>
      <c r="G3490" s="28">
        <f>IFERROR(VLOOKUP(A3490,[1]Monitoramento_Base_somente_disp!$A:$L,10,FALSE),0)</f>
        <v>0</v>
      </c>
      <c r="H3490" s="27">
        <f>IFERROR(VLOOKUP(A3490,[2]webService!$A:$I,4,FALSE),0)</f>
        <v>0</v>
      </c>
      <c r="I3490" s="20">
        <f>IFERROR(VLOOKUP(A3490,[2]webService!$A:$II,5,FALSE),0)</f>
        <v>0</v>
      </c>
      <c r="J3490" s="20">
        <f>IFERROR(VLOOKUP(A3490,[2]webService!$A:$I,6,FALSE),0)</f>
        <v>0</v>
      </c>
      <c r="K3490" s="20">
        <f>IFERROR(VLOOKUP(A3490,[2]webService!$A:$I,7,FALSE),0)</f>
        <v>0</v>
      </c>
      <c r="L3490" s="20">
        <f>IFERROR(VLOOKUP(A3490,[2]webService!$A:$I,8,FALSE),0)</f>
        <v>0</v>
      </c>
      <c r="M3490" s="28">
        <f>IFERROR(VLOOKUP(A3490,[2]webService!$A:$I,9,FALSE),0)</f>
        <v>0</v>
      </c>
      <c r="N3490" s="27">
        <f>IFERROR(VLOOKUP(A3490,[3]soaBnafar!$A:$G,2,FALSE),0)</f>
        <v>0</v>
      </c>
      <c r="O3490" s="20">
        <f>IFERROR(VLOOKUP(A3490,[3]soaBnafar!$A:$H,3,FALSE),0)</f>
        <v>0</v>
      </c>
      <c r="P3490" s="20">
        <f>IFERROR(VLOOKUP(A3490,[3]soaBnafar!$A:$G,4,FALSE),0)</f>
        <v>0</v>
      </c>
      <c r="Q3490" s="20">
        <f>IFERROR(VLOOKUP(A3490,[3]soaBnafar!$A:$G,5,FALSE),0)</f>
        <v>0</v>
      </c>
      <c r="R3490" s="20">
        <f>IFERROR(VLOOKUP(A3490,[3]soaBnafar!$A:$G,6,FALSE),0)</f>
        <v>0</v>
      </c>
      <c r="S3490" s="20">
        <f>IFERROR(VLOOKUP(A3490,[3]soaBnafar!$A:$G,7,FALSE),0)</f>
        <v>0</v>
      </c>
      <c r="T3490" s="32">
        <f t="shared" si="650"/>
        <v>0</v>
      </c>
      <c r="U3490" s="21">
        <f t="shared" si="651"/>
        <v>4186560</v>
      </c>
      <c r="V3490" s="21">
        <f t="shared" si="652"/>
        <v>0</v>
      </c>
      <c r="W3490" s="21">
        <f t="shared" si="653"/>
        <v>2093280</v>
      </c>
      <c r="X3490" s="21">
        <f t="shared" si="654"/>
        <v>0</v>
      </c>
      <c r="Y3490" s="33">
        <f t="shared" si="655"/>
        <v>0</v>
      </c>
      <c r="Z3490" s="4" t="str">
        <f t="shared" si="656"/>
        <v>Não</v>
      </c>
      <c r="AA3490" s="4" t="str">
        <f t="shared" si="657"/>
        <v>Sim</v>
      </c>
      <c r="AB3490" s="4" t="str">
        <f t="shared" si="658"/>
        <v>Não</v>
      </c>
      <c r="AC3490" s="4" t="str">
        <f t="shared" si="659"/>
        <v>Sim</v>
      </c>
      <c r="AD3490" s="4" t="str">
        <f t="shared" si="660"/>
        <v>Não</v>
      </c>
      <c r="AE3490" s="30" t="str">
        <f t="shared" si="661"/>
        <v>Não</v>
      </c>
    </row>
    <row r="3491" spans="1:31" x14ac:dyDescent="0.25">
      <c r="A3491" s="23">
        <v>521960</v>
      </c>
      <c r="B3491" s="27">
        <f>IFERROR(VLOOKUP(A3491,[1]Monitoramento_Base_somente_disp!$A:$L,5,FALSE),0)</f>
        <v>8766</v>
      </c>
      <c r="C3491" s="20">
        <f>IFERROR(VLOOKUP(A3491,[1]Monitoramento_Base_somente_disp!$A:$L,6,FALSE),0)</f>
        <v>5237991</v>
      </c>
      <c r="D3491" s="20">
        <f>IFERROR(VLOOKUP(A3491,[1]Monitoramento_Base_somente_disp!$A:$L,7,FALSE),0)</f>
        <v>1864</v>
      </c>
      <c r="E3491" s="20">
        <f>IFERROR(VLOOKUP(A3491,[1]Monitoramento_Base_somente_disp!$A:$L,8,FALSE),0)</f>
        <v>2511963</v>
      </c>
      <c r="F3491" s="20">
        <f>IFERROR(VLOOKUP(A3491,[1]Monitoramento_Base_somente_disp!$A:$L,9,FALSE),0)</f>
        <v>0</v>
      </c>
      <c r="G3491" s="28">
        <f>IFERROR(VLOOKUP(A3491,[1]Monitoramento_Base_somente_disp!$A:$L,10,FALSE),0)</f>
        <v>0</v>
      </c>
      <c r="H3491" s="27">
        <f>IFERROR(VLOOKUP(A3491,[2]webService!$A:$I,4,FALSE),0)</f>
        <v>0</v>
      </c>
      <c r="I3491" s="20">
        <f>IFERROR(VLOOKUP(A3491,[2]webService!$A:$II,5,FALSE),0)</f>
        <v>0</v>
      </c>
      <c r="J3491" s="20">
        <f>IFERROR(VLOOKUP(A3491,[2]webService!$A:$I,6,FALSE),0)</f>
        <v>0</v>
      </c>
      <c r="K3491" s="20">
        <f>IFERROR(VLOOKUP(A3491,[2]webService!$A:$I,7,FALSE),0)</f>
        <v>0</v>
      </c>
      <c r="L3491" s="20">
        <f>IFERROR(VLOOKUP(A3491,[2]webService!$A:$I,8,FALSE),0)</f>
        <v>0</v>
      </c>
      <c r="M3491" s="28">
        <f>IFERROR(VLOOKUP(A3491,[2]webService!$A:$I,9,FALSE),0)</f>
        <v>0</v>
      </c>
      <c r="N3491" s="27">
        <f>IFERROR(VLOOKUP(A3491,[3]soaBnafar!$A:$G,2,FALSE),0)</f>
        <v>0</v>
      </c>
      <c r="O3491" s="20">
        <f>IFERROR(VLOOKUP(A3491,[3]soaBnafar!$A:$H,3,FALSE),0)</f>
        <v>0</v>
      </c>
      <c r="P3491" s="20">
        <f>IFERROR(VLOOKUP(A3491,[3]soaBnafar!$A:$G,4,FALSE),0)</f>
        <v>0</v>
      </c>
      <c r="Q3491" s="20">
        <f>IFERROR(VLOOKUP(A3491,[3]soaBnafar!$A:$G,5,FALSE),0)</f>
        <v>0</v>
      </c>
      <c r="R3491" s="20">
        <f>IFERROR(VLOOKUP(A3491,[3]soaBnafar!$A:$G,6,FALSE),0)</f>
        <v>0</v>
      </c>
      <c r="S3491" s="20">
        <f>IFERROR(VLOOKUP(A3491,[3]soaBnafar!$A:$G,7,FALSE),0)</f>
        <v>0</v>
      </c>
      <c r="T3491" s="32">
        <f t="shared" si="650"/>
        <v>8766</v>
      </c>
      <c r="U3491" s="21">
        <f t="shared" si="651"/>
        <v>5237991</v>
      </c>
      <c r="V3491" s="21">
        <f t="shared" si="652"/>
        <v>1864</v>
      </c>
      <c r="W3491" s="21">
        <f t="shared" si="653"/>
        <v>2511963</v>
      </c>
      <c r="X3491" s="21">
        <f t="shared" si="654"/>
        <v>0</v>
      </c>
      <c r="Y3491" s="33">
        <f t="shared" si="655"/>
        <v>0</v>
      </c>
      <c r="Z3491" s="4" t="str">
        <f t="shared" si="656"/>
        <v>Sim</v>
      </c>
      <c r="AA3491" s="4" t="str">
        <f t="shared" si="657"/>
        <v>Sim</v>
      </c>
      <c r="AB3491" s="4" t="str">
        <f t="shared" si="658"/>
        <v>Sim</v>
      </c>
      <c r="AC3491" s="4" t="str">
        <f t="shared" si="659"/>
        <v>Sim</v>
      </c>
      <c r="AD3491" s="4" t="str">
        <f t="shared" si="660"/>
        <v>Não</v>
      </c>
      <c r="AE3491" s="30" t="str">
        <f t="shared" si="661"/>
        <v>Não</v>
      </c>
    </row>
    <row r="3492" spans="1:31" x14ac:dyDescent="0.25">
      <c r="A3492" s="23">
        <v>521970</v>
      </c>
      <c r="B3492" s="27">
        <f>IFERROR(VLOOKUP(A3492,[1]Monitoramento_Base_somente_disp!$A:$L,5,FALSE),0)</f>
        <v>0</v>
      </c>
      <c r="C3492" s="20">
        <f>IFERROR(VLOOKUP(A3492,[1]Monitoramento_Base_somente_disp!$A:$L,6,FALSE),0)</f>
        <v>393232</v>
      </c>
      <c r="D3492" s="20">
        <f>IFERROR(VLOOKUP(A3492,[1]Monitoramento_Base_somente_disp!$A:$L,7,FALSE),0)</f>
        <v>0</v>
      </c>
      <c r="E3492" s="20">
        <f>IFERROR(VLOOKUP(A3492,[1]Monitoramento_Base_somente_disp!$A:$L,8,FALSE),0)</f>
        <v>196616</v>
      </c>
      <c r="F3492" s="20">
        <f>IFERROR(VLOOKUP(A3492,[1]Monitoramento_Base_somente_disp!$A:$L,9,FALSE),0)</f>
        <v>0</v>
      </c>
      <c r="G3492" s="28">
        <f>IFERROR(VLOOKUP(A3492,[1]Monitoramento_Base_somente_disp!$A:$L,10,FALSE),0)</f>
        <v>0</v>
      </c>
      <c r="H3492" s="27">
        <f>IFERROR(VLOOKUP(A3492,[2]webService!$A:$I,4,FALSE),0)</f>
        <v>0</v>
      </c>
      <c r="I3492" s="20">
        <f>IFERROR(VLOOKUP(A3492,[2]webService!$A:$II,5,FALSE),0)</f>
        <v>0</v>
      </c>
      <c r="J3492" s="20">
        <f>IFERROR(VLOOKUP(A3492,[2]webService!$A:$I,6,FALSE),0)</f>
        <v>0</v>
      </c>
      <c r="K3492" s="20">
        <f>IFERROR(VLOOKUP(A3492,[2]webService!$A:$I,7,FALSE),0)</f>
        <v>0</v>
      </c>
      <c r="L3492" s="20">
        <f>IFERROR(VLOOKUP(A3492,[2]webService!$A:$I,8,FALSE),0)</f>
        <v>0</v>
      </c>
      <c r="M3492" s="28">
        <f>IFERROR(VLOOKUP(A3492,[2]webService!$A:$I,9,FALSE),0)</f>
        <v>0</v>
      </c>
      <c r="N3492" s="27">
        <f>IFERROR(VLOOKUP(A3492,[3]soaBnafar!$A:$G,2,FALSE),0)</f>
        <v>0</v>
      </c>
      <c r="O3492" s="20">
        <f>IFERROR(VLOOKUP(A3492,[3]soaBnafar!$A:$H,3,FALSE),0)</f>
        <v>0</v>
      </c>
      <c r="P3492" s="20">
        <f>IFERROR(VLOOKUP(A3492,[3]soaBnafar!$A:$G,4,FALSE),0)</f>
        <v>0</v>
      </c>
      <c r="Q3492" s="20">
        <f>IFERROR(VLOOKUP(A3492,[3]soaBnafar!$A:$G,5,FALSE),0)</f>
        <v>0</v>
      </c>
      <c r="R3492" s="20">
        <f>IFERROR(VLOOKUP(A3492,[3]soaBnafar!$A:$G,6,FALSE),0)</f>
        <v>0</v>
      </c>
      <c r="S3492" s="20">
        <f>IFERROR(VLOOKUP(A3492,[3]soaBnafar!$A:$G,7,FALSE),0)</f>
        <v>0</v>
      </c>
      <c r="T3492" s="32">
        <f t="shared" si="650"/>
        <v>0</v>
      </c>
      <c r="U3492" s="21">
        <f t="shared" si="651"/>
        <v>393232</v>
      </c>
      <c r="V3492" s="21">
        <f t="shared" si="652"/>
        <v>0</v>
      </c>
      <c r="W3492" s="21">
        <f t="shared" si="653"/>
        <v>196616</v>
      </c>
      <c r="X3492" s="21">
        <f t="shared" si="654"/>
        <v>0</v>
      </c>
      <c r="Y3492" s="33">
        <f t="shared" si="655"/>
        <v>0</v>
      </c>
      <c r="Z3492" s="4" t="str">
        <f t="shared" si="656"/>
        <v>Não</v>
      </c>
      <c r="AA3492" s="4" t="str">
        <f t="shared" si="657"/>
        <v>Sim</v>
      </c>
      <c r="AB3492" s="4" t="str">
        <f t="shared" si="658"/>
        <v>Não</v>
      </c>
      <c r="AC3492" s="4" t="str">
        <f t="shared" si="659"/>
        <v>Sim</v>
      </c>
      <c r="AD3492" s="4" t="str">
        <f t="shared" si="660"/>
        <v>Não</v>
      </c>
      <c r="AE3492" s="30" t="str">
        <f t="shared" si="661"/>
        <v>Não</v>
      </c>
    </row>
    <row r="3493" spans="1:31" x14ac:dyDescent="0.25">
      <c r="A3493" s="23">
        <v>521975</v>
      </c>
      <c r="B3493" s="27">
        <f>IFERROR(VLOOKUP(A3493,[1]Monitoramento_Base_somente_disp!$A:$L,5,FALSE),0)</f>
        <v>0</v>
      </c>
      <c r="C3493" s="20">
        <f>IFERROR(VLOOKUP(A3493,[1]Monitoramento_Base_somente_disp!$A:$L,6,FALSE),0)</f>
        <v>6084568</v>
      </c>
      <c r="D3493" s="20">
        <f>IFERROR(VLOOKUP(A3493,[1]Monitoramento_Base_somente_disp!$A:$L,7,FALSE),0)</f>
        <v>0</v>
      </c>
      <c r="E3493" s="20">
        <f>IFERROR(VLOOKUP(A3493,[1]Monitoramento_Base_somente_disp!$A:$L,8,FALSE),0)</f>
        <v>3042284</v>
      </c>
      <c r="F3493" s="20">
        <f>IFERROR(VLOOKUP(A3493,[1]Monitoramento_Base_somente_disp!$A:$L,9,FALSE),0)</f>
        <v>0</v>
      </c>
      <c r="G3493" s="28">
        <f>IFERROR(VLOOKUP(A3493,[1]Monitoramento_Base_somente_disp!$A:$L,10,FALSE),0)</f>
        <v>0</v>
      </c>
      <c r="H3493" s="27">
        <f>IFERROR(VLOOKUP(A3493,[2]webService!$A:$I,4,FALSE),0)</f>
        <v>0</v>
      </c>
      <c r="I3493" s="20">
        <f>IFERROR(VLOOKUP(A3493,[2]webService!$A:$II,5,FALSE),0)</f>
        <v>0</v>
      </c>
      <c r="J3493" s="20">
        <f>IFERROR(VLOOKUP(A3493,[2]webService!$A:$I,6,FALSE),0)</f>
        <v>0</v>
      </c>
      <c r="K3493" s="20">
        <f>IFERROR(VLOOKUP(A3493,[2]webService!$A:$I,7,FALSE),0)</f>
        <v>0</v>
      </c>
      <c r="L3493" s="20">
        <f>IFERROR(VLOOKUP(A3493,[2]webService!$A:$I,8,FALSE),0)</f>
        <v>0</v>
      </c>
      <c r="M3493" s="28">
        <f>IFERROR(VLOOKUP(A3493,[2]webService!$A:$I,9,FALSE),0)</f>
        <v>0</v>
      </c>
      <c r="N3493" s="27">
        <f>IFERROR(VLOOKUP(A3493,[3]soaBnafar!$A:$G,2,FALSE),0)</f>
        <v>0</v>
      </c>
      <c r="O3493" s="20">
        <f>IFERROR(VLOOKUP(A3493,[3]soaBnafar!$A:$H,3,FALSE),0)</f>
        <v>0</v>
      </c>
      <c r="P3493" s="20">
        <f>IFERROR(VLOOKUP(A3493,[3]soaBnafar!$A:$G,4,FALSE),0)</f>
        <v>0</v>
      </c>
      <c r="Q3493" s="20">
        <f>IFERROR(VLOOKUP(A3493,[3]soaBnafar!$A:$G,5,FALSE),0)</f>
        <v>0</v>
      </c>
      <c r="R3493" s="20">
        <f>IFERROR(VLOOKUP(A3493,[3]soaBnafar!$A:$G,6,FALSE),0)</f>
        <v>0</v>
      </c>
      <c r="S3493" s="20">
        <f>IFERROR(VLOOKUP(A3493,[3]soaBnafar!$A:$G,7,FALSE),0)</f>
        <v>0</v>
      </c>
      <c r="T3493" s="32">
        <f t="shared" si="650"/>
        <v>0</v>
      </c>
      <c r="U3493" s="21">
        <f t="shared" si="651"/>
        <v>6084568</v>
      </c>
      <c r="V3493" s="21">
        <f t="shared" si="652"/>
        <v>0</v>
      </c>
      <c r="W3493" s="21">
        <f t="shared" si="653"/>
        <v>3042284</v>
      </c>
      <c r="X3493" s="21">
        <f t="shared" si="654"/>
        <v>0</v>
      </c>
      <c r="Y3493" s="33">
        <f t="shared" si="655"/>
        <v>0</v>
      </c>
      <c r="Z3493" s="4" t="str">
        <f t="shared" si="656"/>
        <v>Não</v>
      </c>
      <c r="AA3493" s="4" t="str">
        <f t="shared" si="657"/>
        <v>Sim</v>
      </c>
      <c r="AB3493" s="4" t="str">
        <f t="shared" si="658"/>
        <v>Não</v>
      </c>
      <c r="AC3493" s="4" t="str">
        <f t="shared" si="659"/>
        <v>Sim</v>
      </c>
      <c r="AD3493" s="4" t="str">
        <f t="shared" si="660"/>
        <v>Não</v>
      </c>
      <c r="AE3493" s="30" t="str">
        <f t="shared" si="661"/>
        <v>Não</v>
      </c>
    </row>
    <row r="3494" spans="1:31" x14ac:dyDescent="0.25">
      <c r="A3494" s="23">
        <v>521980</v>
      </c>
      <c r="B3494" s="27">
        <f>IFERROR(VLOOKUP(A3494,[1]Monitoramento_Base_somente_disp!$A:$L,5,FALSE),0)</f>
        <v>0</v>
      </c>
      <c r="C3494" s="20">
        <f>IFERROR(VLOOKUP(A3494,[1]Monitoramento_Base_somente_disp!$A:$L,6,FALSE),0)</f>
        <v>1914641</v>
      </c>
      <c r="D3494" s="20">
        <f>IFERROR(VLOOKUP(A3494,[1]Monitoramento_Base_somente_disp!$A:$L,7,FALSE),0)</f>
        <v>0</v>
      </c>
      <c r="E3494" s="20">
        <f>IFERROR(VLOOKUP(A3494,[1]Monitoramento_Base_somente_disp!$A:$L,8,FALSE),0)</f>
        <v>946134</v>
      </c>
      <c r="F3494" s="20">
        <f>IFERROR(VLOOKUP(A3494,[1]Monitoramento_Base_somente_disp!$A:$L,9,FALSE),0)</f>
        <v>0</v>
      </c>
      <c r="G3494" s="28">
        <f>IFERROR(VLOOKUP(A3494,[1]Monitoramento_Base_somente_disp!$A:$L,10,FALSE),0)</f>
        <v>0</v>
      </c>
      <c r="H3494" s="27">
        <f>IFERROR(VLOOKUP(A3494,[2]webService!$A:$I,4,FALSE),0)</f>
        <v>0</v>
      </c>
      <c r="I3494" s="20">
        <f>IFERROR(VLOOKUP(A3494,[2]webService!$A:$II,5,FALSE),0)</f>
        <v>0</v>
      </c>
      <c r="J3494" s="20">
        <f>IFERROR(VLOOKUP(A3494,[2]webService!$A:$I,6,FALSE),0)</f>
        <v>0</v>
      </c>
      <c r="K3494" s="20">
        <f>IFERROR(VLOOKUP(A3494,[2]webService!$A:$I,7,FALSE),0)</f>
        <v>0</v>
      </c>
      <c r="L3494" s="20">
        <f>IFERROR(VLOOKUP(A3494,[2]webService!$A:$I,8,FALSE),0)</f>
        <v>0</v>
      </c>
      <c r="M3494" s="28">
        <f>IFERROR(VLOOKUP(A3494,[2]webService!$A:$I,9,FALSE),0)</f>
        <v>0</v>
      </c>
      <c r="N3494" s="27">
        <f>IFERROR(VLOOKUP(A3494,[3]soaBnafar!$A:$G,2,FALSE),0)</f>
        <v>0</v>
      </c>
      <c r="O3494" s="20">
        <f>IFERROR(VLOOKUP(A3494,[3]soaBnafar!$A:$H,3,FALSE),0)</f>
        <v>0</v>
      </c>
      <c r="P3494" s="20">
        <f>IFERROR(VLOOKUP(A3494,[3]soaBnafar!$A:$G,4,FALSE),0)</f>
        <v>0</v>
      </c>
      <c r="Q3494" s="20">
        <f>IFERROR(VLOOKUP(A3494,[3]soaBnafar!$A:$G,5,FALSE),0)</f>
        <v>0</v>
      </c>
      <c r="R3494" s="20">
        <f>IFERROR(VLOOKUP(A3494,[3]soaBnafar!$A:$G,6,FALSE),0)</f>
        <v>0</v>
      </c>
      <c r="S3494" s="20">
        <f>IFERROR(VLOOKUP(A3494,[3]soaBnafar!$A:$G,7,FALSE),0)</f>
        <v>0</v>
      </c>
      <c r="T3494" s="32">
        <f t="shared" si="650"/>
        <v>0</v>
      </c>
      <c r="U3494" s="21">
        <f t="shared" si="651"/>
        <v>1914641</v>
      </c>
      <c r="V3494" s="21">
        <f t="shared" si="652"/>
        <v>0</v>
      </c>
      <c r="W3494" s="21">
        <f t="shared" si="653"/>
        <v>946134</v>
      </c>
      <c r="X3494" s="21">
        <f t="shared" si="654"/>
        <v>0</v>
      </c>
      <c r="Y3494" s="33">
        <f t="shared" si="655"/>
        <v>0</v>
      </c>
      <c r="Z3494" s="4" t="str">
        <f t="shared" si="656"/>
        <v>Não</v>
      </c>
      <c r="AA3494" s="4" t="str">
        <f t="shared" si="657"/>
        <v>Sim</v>
      </c>
      <c r="AB3494" s="4" t="str">
        <f t="shared" si="658"/>
        <v>Não</v>
      </c>
      <c r="AC3494" s="4" t="str">
        <f t="shared" si="659"/>
        <v>Sim</v>
      </c>
      <c r="AD3494" s="4" t="str">
        <f t="shared" si="660"/>
        <v>Não</v>
      </c>
      <c r="AE3494" s="30" t="str">
        <f t="shared" si="661"/>
        <v>Não</v>
      </c>
    </row>
    <row r="3495" spans="1:31" x14ac:dyDescent="0.25">
      <c r="A3495" s="23">
        <v>522000</v>
      </c>
      <c r="B3495" s="27">
        <f>IFERROR(VLOOKUP(A3495,[1]Monitoramento_Base_somente_disp!$A:$L,5,FALSE),0)</f>
        <v>65731</v>
      </c>
      <c r="C3495" s="20">
        <f>IFERROR(VLOOKUP(A3495,[1]Monitoramento_Base_somente_disp!$A:$L,6,FALSE),0)</f>
        <v>10120958</v>
      </c>
      <c r="D3495" s="20">
        <f>IFERROR(VLOOKUP(A3495,[1]Monitoramento_Base_somente_disp!$A:$L,7,FALSE),0)</f>
        <v>41273</v>
      </c>
      <c r="E3495" s="20">
        <f>IFERROR(VLOOKUP(A3495,[1]Monitoramento_Base_somente_disp!$A:$L,8,FALSE),0)</f>
        <v>4933819</v>
      </c>
      <c r="F3495" s="20">
        <f>IFERROR(VLOOKUP(A3495,[1]Monitoramento_Base_somente_disp!$A:$L,9,FALSE),0)</f>
        <v>0</v>
      </c>
      <c r="G3495" s="28">
        <f>IFERROR(VLOOKUP(A3495,[1]Monitoramento_Base_somente_disp!$A:$L,10,FALSE),0)</f>
        <v>0</v>
      </c>
      <c r="H3495" s="27">
        <f>IFERROR(VLOOKUP(A3495,[2]webService!$A:$I,4,FALSE),0)</f>
        <v>0</v>
      </c>
      <c r="I3495" s="20">
        <f>IFERROR(VLOOKUP(A3495,[2]webService!$A:$II,5,FALSE),0)</f>
        <v>0</v>
      </c>
      <c r="J3495" s="20">
        <f>IFERROR(VLOOKUP(A3495,[2]webService!$A:$I,6,FALSE),0)</f>
        <v>0</v>
      </c>
      <c r="K3495" s="20">
        <f>IFERROR(VLOOKUP(A3495,[2]webService!$A:$I,7,FALSE),0)</f>
        <v>0</v>
      </c>
      <c r="L3495" s="20">
        <f>IFERROR(VLOOKUP(A3495,[2]webService!$A:$I,8,FALSE),0)</f>
        <v>0</v>
      </c>
      <c r="M3495" s="28">
        <f>IFERROR(VLOOKUP(A3495,[2]webService!$A:$I,9,FALSE),0)</f>
        <v>0</v>
      </c>
      <c r="N3495" s="27">
        <f>IFERROR(VLOOKUP(A3495,[3]soaBnafar!$A:$G,2,FALSE),0)</f>
        <v>0</v>
      </c>
      <c r="O3495" s="20">
        <f>IFERROR(VLOOKUP(A3495,[3]soaBnafar!$A:$H,3,FALSE),0)</f>
        <v>0</v>
      </c>
      <c r="P3495" s="20">
        <f>IFERROR(VLOOKUP(A3495,[3]soaBnafar!$A:$G,4,FALSE),0)</f>
        <v>0</v>
      </c>
      <c r="Q3495" s="20">
        <f>IFERROR(VLOOKUP(A3495,[3]soaBnafar!$A:$G,5,FALSE),0)</f>
        <v>0</v>
      </c>
      <c r="R3495" s="20">
        <f>IFERROR(VLOOKUP(A3495,[3]soaBnafar!$A:$G,6,FALSE),0)</f>
        <v>0</v>
      </c>
      <c r="S3495" s="20">
        <f>IFERROR(VLOOKUP(A3495,[3]soaBnafar!$A:$G,7,FALSE),0)</f>
        <v>0</v>
      </c>
      <c r="T3495" s="32">
        <f t="shared" si="650"/>
        <v>65731</v>
      </c>
      <c r="U3495" s="21">
        <f t="shared" si="651"/>
        <v>10120958</v>
      </c>
      <c r="V3495" s="21">
        <f t="shared" si="652"/>
        <v>41273</v>
      </c>
      <c r="W3495" s="21">
        <f t="shared" si="653"/>
        <v>4933819</v>
      </c>
      <c r="X3495" s="21">
        <f t="shared" si="654"/>
        <v>0</v>
      </c>
      <c r="Y3495" s="33">
        <f t="shared" si="655"/>
        <v>0</v>
      </c>
      <c r="Z3495" s="4" t="str">
        <f t="shared" si="656"/>
        <v>Sim</v>
      </c>
      <c r="AA3495" s="4" t="str">
        <f t="shared" si="657"/>
        <v>Sim</v>
      </c>
      <c r="AB3495" s="4" t="str">
        <f t="shared" si="658"/>
        <v>Sim</v>
      </c>
      <c r="AC3495" s="4" t="str">
        <f t="shared" si="659"/>
        <v>Sim</v>
      </c>
      <c r="AD3495" s="4" t="str">
        <f t="shared" si="660"/>
        <v>Não</v>
      </c>
      <c r="AE3495" s="30" t="str">
        <f t="shared" si="661"/>
        <v>Não</v>
      </c>
    </row>
    <row r="3496" spans="1:31" x14ac:dyDescent="0.25">
      <c r="A3496" s="23">
        <v>522015</v>
      </c>
      <c r="B3496" s="27">
        <f>IFERROR(VLOOKUP(A3496,[1]Monitoramento_Base_somente_disp!$A:$L,5,FALSE),0)</f>
        <v>0</v>
      </c>
      <c r="C3496" s="20">
        <f>IFERROR(VLOOKUP(A3496,[1]Monitoramento_Base_somente_disp!$A:$L,6,FALSE),0)</f>
        <v>789330</v>
      </c>
      <c r="D3496" s="20">
        <f>IFERROR(VLOOKUP(A3496,[1]Monitoramento_Base_somente_disp!$A:$L,7,FALSE),0)</f>
        <v>0</v>
      </c>
      <c r="E3496" s="20">
        <f>IFERROR(VLOOKUP(A3496,[1]Monitoramento_Base_somente_disp!$A:$L,8,FALSE),0)</f>
        <v>444209</v>
      </c>
      <c r="F3496" s="20">
        <f>IFERROR(VLOOKUP(A3496,[1]Monitoramento_Base_somente_disp!$A:$L,9,FALSE),0)</f>
        <v>0</v>
      </c>
      <c r="G3496" s="28">
        <f>IFERROR(VLOOKUP(A3496,[1]Monitoramento_Base_somente_disp!$A:$L,10,FALSE),0)</f>
        <v>0</v>
      </c>
      <c r="H3496" s="27">
        <f>IFERROR(VLOOKUP(A3496,[2]webService!$A:$I,4,FALSE),0)</f>
        <v>0</v>
      </c>
      <c r="I3496" s="20">
        <f>IFERROR(VLOOKUP(A3496,[2]webService!$A:$II,5,FALSE),0)</f>
        <v>0</v>
      </c>
      <c r="J3496" s="20">
        <f>IFERROR(VLOOKUP(A3496,[2]webService!$A:$I,6,FALSE),0)</f>
        <v>0</v>
      </c>
      <c r="K3496" s="20">
        <f>IFERROR(VLOOKUP(A3496,[2]webService!$A:$I,7,FALSE),0)</f>
        <v>0</v>
      </c>
      <c r="L3496" s="20">
        <f>IFERROR(VLOOKUP(A3496,[2]webService!$A:$I,8,FALSE),0)</f>
        <v>0</v>
      </c>
      <c r="M3496" s="28">
        <f>IFERROR(VLOOKUP(A3496,[2]webService!$A:$I,9,FALSE),0)</f>
        <v>0</v>
      </c>
      <c r="N3496" s="27">
        <f>IFERROR(VLOOKUP(A3496,[3]soaBnafar!$A:$G,2,FALSE),0)</f>
        <v>0</v>
      </c>
      <c r="O3496" s="20">
        <f>IFERROR(VLOOKUP(A3496,[3]soaBnafar!$A:$H,3,FALSE),0)</f>
        <v>0</v>
      </c>
      <c r="P3496" s="20">
        <f>IFERROR(VLOOKUP(A3496,[3]soaBnafar!$A:$G,4,FALSE),0)</f>
        <v>0</v>
      </c>
      <c r="Q3496" s="20">
        <f>IFERROR(VLOOKUP(A3496,[3]soaBnafar!$A:$G,5,FALSE),0)</f>
        <v>0</v>
      </c>
      <c r="R3496" s="20">
        <f>IFERROR(VLOOKUP(A3496,[3]soaBnafar!$A:$G,6,FALSE),0)</f>
        <v>0</v>
      </c>
      <c r="S3496" s="20">
        <f>IFERROR(VLOOKUP(A3496,[3]soaBnafar!$A:$G,7,FALSE),0)</f>
        <v>0</v>
      </c>
      <c r="T3496" s="32">
        <f t="shared" si="650"/>
        <v>0</v>
      </c>
      <c r="U3496" s="21">
        <f t="shared" si="651"/>
        <v>789330</v>
      </c>
      <c r="V3496" s="21">
        <f t="shared" si="652"/>
        <v>0</v>
      </c>
      <c r="W3496" s="21">
        <f t="shared" si="653"/>
        <v>444209</v>
      </c>
      <c r="X3496" s="21">
        <f t="shared" si="654"/>
        <v>0</v>
      </c>
      <c r="Y3496" s="33">
        <f t="shared" si="655"/>
        <v>0</v>
      </c>
      <c r="Z3496" s="4" t="str">
        <f t="shared" si="656"/>
        <v>Não</v>
      </c>
      <c r="AA3496" s="4" t="str">
        <f t="shared" si="657"/>
        <v>Sim</v>
      </c>
      <c r="AB3496" s="4" t="str">
        <f t="shared" si="658"/>
        <v>Não</v>
      </c>
      <c r="AC3496" s="4" t="str">
        <f t="shared" si="659"/>
        <v>Sim</v>
      </c>
      <c r="AD3496" s="4" t="str">
        <f t="shared" si="660"/>
        <v>Não</v>
      </c>
      <c r="AE3496" s="30" t="str">
        <f t="shared" si="661"/>
        <v>Não</v>
      </c>
    </row>
    <row r="3497" spans="1:31" x14ac:dyDescent="0.25">
      <c r="A3497" s="23">
        <v>522020</v>
      </c>
      <c r="B3497" s="27">
        <f>IFERROR(VLOOKUP(A3497,[1]Monitoramento_Base_somente_disp!$A:$L,5,FALSE),0)</f>
        <v>58435</v>
      </c>
      <c r="C3497" s="20">
        <f>IFERROR(VLOOKUP(A3497,[1]Monitoramento_Base_somente_disp!$A:$L,6,FALSE),0)</f>
        <v>11633570</v>
      </c>
      <c r="D3497" s="20">
        <f>IFERROR(VLOOKUP(A3497,[1]Monitoramento_Base_somente_disp!$A:$L,7,FALSE),0)</f>
        <v>37599</v>
      </c>
      <c r="E3497" s="20">
        <f>IFERROR(VLOOKUP(A3497,[1]Monitoramento_Base_somente_disp!$A:$L,8,FALSE),0)</f>
        <v>7102491</v>
      </c>
      <c r="F3497" s="20">
        <f>IFERROR(VLOOKUP(A3497,[1]Monitoramento_Base_somente_disp!$A:$L,9,FALSE),0)</f>
        <v>0</v>
      </c>
      <c r="G3497" s="28">
        <f>IFERROR(VLOOKUP(A3497,[1]Monitoramento_Base_somente_disp!$A:$L,10,FALSE),0)</f>
        <v>0</v>
      </c>
      <c r="H3497" s="27">
        <f>IFERROR(VLOOKUP(A3497,[2]webService!$A:$I,4,FALSE),0)</f>
        <v>0</v>
      </c>
      <c r="I3497" s="20">
        <f>IFERROR(VLOOKUP(A3497,[2]webService!$A:$II,5,FALSE),0)</f>
        <v>0</v>
      </c>
      <c r="J3497" s="20">
        <f>IFERROR(VLOOKUP(A3497,[2]webService!$A:$I,6,FALSE),0)</f>
        <v>0</v>
      </c>
      <c r="K3497" s="20">
        <f>IFERROR(VLOOKUP(A3497,[2]webService!$A:$I,7,FALSE),0)</f>
        <v>0</v>
      </c>
      <c r="L3497" s="20">
        <f>IFERROR(VLOOKUP(A3497,[2]webService!$A:$I,8,FALSE),0)</f>
        <v>0</v>
      </c>
      <c r="M3497" s="28">
        <f>IFERROR(VLOOKUP(A3497,[2]webService!$A:$I,9,FALSE),0)</f>
        <v>0</v>
      </c>
      <c r="N3497" s="27">
        <f>IFERROR(VLOOKUP(A3497,[3]soaBnafar!$A:$G,2,FALSE),0)</f>
        <v>0</v>
      </c>
      <c r="O3497" s="20">
        <f>IFERROR(VLOOKUP(A3497,[3]soaBnafar!$A:$H,3,FALSE),0)</f>
        <v>0</v>
      </c>
      <c r="P3497" s="20">
        <f>IFERROR(VLOOKUP(A3497,[3]soaBnafar!$A:$G,4,FALSE),0)</f>
        <v>0</v>
      </c>
      <c r="Q3497" s="20">
        <f>IFERROR(VLOOKUP(A3497,[3]soaBnafar!$A:$G,5,FALSE),0)</f>
        <v>0</v>
      </c>
      <c r="R3497" s="20">
        <f>IFERROR(VLOOKUP(A3497,[3]soaBnafar!$A:$G,6,FALSE),0)</f>
        <v>0</v>
      </c>
      <c r="S3497" s="20">
        <f>IFERROR(VLOOKUP(A3497,[3]soaBnafar!$A:$G,7,FALSE),0)</f>
        <v>0</v>
      </c>
      <c r="T3497" s="32">
        <f t="shared" si="650"/>
        <v>58435</v>
      </c>
      <c r="U3497" s="21">
        <f t="shared" si="651"/>
        <v>11633570</v>
      </c>
      <c r="V3497" s="21">
        <f t="shared" si="652"/>
        <v>37599</v>
      </c>
      <c r="W3497" s="21">
        <f t="shared" si="653"/>
        <v>7102491</v>
      </c>
      <c r="X3497" s="21">
        <f t="shared" si="654"/>
        <v>0</v>
      </c>
      <c r="Y3497" s="33">
        <f t="shared" si="655"/>
        <v>0</v>
      </c>
      <c r="Z3497" s="4" t="str">
        <f t="shared" si="656"/>
        <v>Sim</v>
      </c>
      <c r="AA3497" s="4" t="str">
        <f t="shared" si="657"/>
        <v>Sim</v>
      </c>
      <c r="AB3497" s="4" t="str">
        <f t="shared" si="658"/>
        <v>Sim</v>
      </c>
      <c r="AC3497" s="4" t="str">
        <f t="shared" si="659"/>
        <v>Sim</v>
      </c>
      <c r="AD3497" s="4" t="str">
        <f t="shared" si="660"/>
        <v>Não</v>
      </c>
      <c r="AE3497" s="30" t="str">
        <f t="shared" si="661"/>
        <v>Não</v>
      </c>
    </row>
    <row r="3498" spans="1:31" x14ac:dyDescent="0.25">
      <c r="A3498" s="23">
        <v>522026</v>
      </c>
      <c r="B3498" s="27">
        <f>IFERROR(VLOOKUP(A3498,[1]Monitoramento_Base_somente_disp!$A:$L,5,FALSE),0)</f>
        <v>128</v>
      </c>
      <c r="C3498" s="20">
        <f>IFERROR(VLOOKUP(A3498,[1]Monitoramento_Base_somente_disp!$A:$L,6,FALSE),0)</f>
        <v>2006380</v>
      </c>
      <c r="D3498" s="20">
        <f>IFERROR(VLOOKUP(A3498,[1]Monitoramento_Base_somente_disp!$A:$L,7,FALSE),0)</f>
        <v>123</v>
      </c>
      <c r="E3498" s="20">
        <f>IFERROR(VLOOKUP(A3498,[1]Monitoramento_Base_somente_disp!$A:$L,8,FALSE),0)</f>
        <v>1000571</v>
      </c>
      <c r="F3498" s="20">
        <f>IFERROR(VLOOKUP(A3498,[1]Monitoramento_Base_somente_disp!$A:$L,9,FALSE),0)</f>
        <v>0</v>
      </c>
      <c r="G3498" s="28">
        <f>IFERROR(VLOOKUP(A3498,[1]Monitoramento_Base_somente_disp!$A:$L,10,FALSE),0)</f>
        <v>0</v>
      </c>
      <c r="H3498" s="27">
        <f>IFERROR(VLOOKUP(A3498,[2]webService!$A:$I,4,FALSE),0)</f>
        <v>0</v>
      </c>
      <c r="I3498" s="20">
        <f>IFERROR(VLOOKUP(A3498,[2]webService!$A:$II,5,FALSE),0)</f>
        <v>0</v>
      </c>
      <c r="J3498" s="20">
        <f>IFERROR(VLOOKUP(A3498,[2]webService!$A:$I,6,FALSE),0)</f>
        <v>0</v>
      </c>
      <c r="K3498" s="20">
        <f>IFERROR(VLOOKUP(A3498,[2]webService!$A:$I,7,FALSE),0)</f>
        <v>0</v>
      </c>
      <c r="L3498" s="20">
        <f>IFERROR(VLOOKUP(A3498,[2]webService!$A:$I,8,FALSE),0)</f>
        <v>0</v>
      </c>
      <c r="M3498" s="28">
        <f>IFERROR(VLOOKUP(A3498,[2]webService!$A:$I,9,FALSE),0)</f>
        <v>0</v>
      </c>
      <c r="N3498" s="27">
        <f>IFERROR(VLOOKUP(A3498,[3]soaBnafar!$A:$G,2,FALSE),0)</f>
        <v>0</v>
      </c>
      <c r="O3498" s="20">
        <f>IFERROR(VLOOKUP(A3498,[3]soaBnafar!$A:$H,3,FALSE),0)</f>
        <v>0</v>
      </c>
      <c r="P3498" s="20">
        <f>IFERROR(VLOOKUP(A3498,[3]soaBnafar!$A:$G,4,FALSE),0)</f>
        <v>0</v>
      </c>
      <c r="Q3498" s="20">
        <f>IFERROR(VLOOKUP(A3498,[3]soaBnafar!$A:$G,5,FALSE),0)</f>
        <v>0</v>
      </c>
      <c r="R3498" s="20">
        <f>IFERROR(VLOOKUP(A3498,[3]soaBnafar!$A:$G,6,FALSE),0)</f>
        <v>0</v>
      </c>
      <c r="S3498" s="20">
        <f>IFERROR(VLOOKUP(A3498,[3]soaBnafar!$A:$G,7,FALSE),0)</f>
        <v>0</v>
      </c>
      <c r="T3498" s="32">
        <f t="shared" si="650"/>
        <v>128</v>
      </c>
      <c r="U3498" s="21">
        <f t="shared" si="651"/>
        <v>2006380</v>
      </c>
      <c r="V3498" s="21">
        <f t="shared" si="652"/>
        <v>123</v>
      </c>
      <c r="W3498" s="21">
        <f t="shared" si="653"/>
        <v>1000571</v>
      </c>
      <c r="X3498" s="21">
        <f t="shared" si="654"/>
        <v>0</v>
      </c>
      <c r="Y3498" s="33">
        <f t="shared" si="655"/>
        <v>0</v>
      </c>
      <c r="Z3498" s="4" t="str">
        <f t="shared" si="656"/>
        <v>Sim</v>
      </c>
      <c r="AA3498" s="4" t="str">
        <f t="shared" si="657"/>
        <v>Sim</v>
      </c>
      <c r="AB3498" s="4" t="str">
        <f t="shared" si="658"/>
        <v>Sim</v>
      </c>
      <c r="AC3498" s="4" t="str">
        <f t="shared" si="659"/>
        <v>Sim</v>
      </c>
      <c r="AD3498" s="4" t="str">
        <f t="shared" si="660"/>
        <v>Não</v>
      </c>
      <c r="AE3498" s="30" t="str">
        <f t="shared" si="661"/>
        <v>Não</v>
      </c>
    </row>
    <row r="3499" spans="1:31" x14ac:dyDescent="0.25">
      <c r="A3499" s="23">
        <v>522040</v>
      </c>
      <c r="B3499" s="27">
        <f>IFERROR(VLOOKUP(A3499,[1]Monitoramento_Base_somente_disp!$A:$L,5,FALSE),0)</f>
        <v>24895</v>
      </c>
      <c r="C3499" s="20">
        <f>IFERROR(VLOOKUP(A3499,[1]Monitoramento_Base_somente_disp!$A:$L,6,FALSE),0)</f>
        <v>8826442</v>
      </c>
      <c r="D3499" s="20">
        <f>IFERROR(VLOOKUP(A3499,[1]Monitoramento_Base_somente_disp!$A:$L,7,FALSE),0)</f>
        <v>21891</v>
      </c>
      <c r="E3499" s="20">
        <f>IFERROR(VLOOKUP(A3499,[1]Monitoramento_Base_somente_disp!$A:$L,8,FALSE),0)</f>
        <v>5373964</v>
      </c>
      <c r="F3499" s="20">
        <f>IFERROR(VLOOKUP(A3499,[1]Monitoramento_Base_somente_disp!$A:$L,9,FALSE),0)</f>
        <v>0</v>
      </c>
      <c r="G3499" s="28">
        <f>IFERROR(VLOOKUP(A3499,[1]Monitoramento_Base_somente_disp!$A:$L,10,FALSE),0)</f>
        <v>0</v>
      </c>
      <c r="H3499" s="27">
        <f>IFERROR(VLOOKUP(A3499,[2]webService!$A:$I,4,FALSE),0)</f>
        <v>0</v>
      </c>
      <c r="I3499" s="20">
        <f>IFERROR(VLOOKUP(A3499,[2]webService!$A:$II,5,FALSE),0)</f>
        <v>0</v>
      </c>
      <c r="J3499" s="20">
        <f>IFERROR(VLOOKUP(A3499,[2]webService!$A:$I,6,FALSE),0)</f>
        <v>0</v>
      </c>
      <c r="K3499" s="20">
        <f>IFERROR(VLOOKUP(A3499,[2]webService!$A:$I,7,FALSE),0)</f>
        <v>0</v>
      </c>
      <c r="L3499" s="20">
        <f>IFERROR(VLOOKUP(A3499,[2]webService!$A:$I,8,FALSE),0)</f>
        <v>0</v>
      </c>
      <c r="M3499" s="28">
        <f>IFERROR(VLOOKUP(A3499,[2]webService!$A:$I,9,FALSE),0)</f>
        <v>0</v>
      </c>
      <c r="N3499" s="27">
        <f>IFERROR(VLOOKUP(A3499,[3]soaBnafar!$A:$G,2,FALSE),0)</f>
        <v>0</v>
      </c>
      <c r="O3499" s="20">
        <f>IFERROR(VLOOKUP(A3499,[3]soaBnafar!$A:$H,3,FALSE),0)</f>
        <v>0</v>
      </c>
      <c r="P3499" s="20">
        <f>IFERROR(VLOOKUP(A3499,[3]soaBnafar!$A:$G,4,FALSE),0)</f>
        <v>0</v>
      </c>
      <c r="Q3499" s="20">
        <f>IFERROR(VLOOKUP(A3499,[3]soaBnafar!$A:$G,5,FALSE),0)</f>
        <v>0</v>
      </c>
      <c r="R3499" s="20">
        <f>IFERROR(VLOOKUP(A3499,[3]soaBnafar!$A:$G,6,FALSE),0)</f>
        <v>0</v>
      </c>
      <c r="S3499" s="20">
        <f>IFERROR(VLOOKUP(A3499,[3]soaBnafar!$A:$G,7,FALSE),0)</f>
        <v>0</v>
      </c>
      <c r="T3499" s="32">
        <f t="shared" si="650"/>
        <v>24895</v>
      </c>
      <c r="U3499" s="21">
        <f t="shared" si="651"/>
        <v>8826442</v>
      </c>
      <c r="V3499" s="21">
        <f t="shared" si="652"/>
        <v>21891</v>
      </c>
      <c r="W3499" s="21">
        <f t="shared" si="653"/>
        <v>5373964</v>
      </c>
      <c r="X3499" s="21">
        <f t="shared" si="654"/>
        <v>0</v>
      </c>
      <c r="Y3499" s="33">
        <f t="shared" si="655"/>
        <v>0</v>
      </c>
      <c r="Z3499" s="4" t="str">
        <f t="shared" si="656"/>
        <v>Sim</v>
      </c>
      <c r="AA3499" s="4" t="str">
        <f t="shared" si="657"/>
        <v>Sim</v>
      </c>
      <c r="AB3499" s="4" t="str">
        <f t="shared" si="658"/>
        <v>Sim</v>
      </c>
      <c r="AC3499" s="4" t="str">
        <f t="shared" si="659"/>
        <v>Sim</v>
      </c>
      <c r="AD3499" s="4" t="str">
        <f t="shared" si="660"/>
        <v>Não</v>
      </c>
      <c r="AE3499" s="30" t="str">
        <f t="shared" si="661"/>
        <v>Não</v>
      </c>
    </row>
    <row r="3500" spans="1:31" x14ac:dyDescent="0.25">
      <c r="A3500" s="23">
        <v>522045</v>
      </c>
      <c r="B3500" s="27">
        <f>IFERROR(VLOOKUP(A3500,[1]Monitoramento_Base_somente_disp!$A:$L,5,FALSE),0)</f>
        <v>0</v>
      </c>
      <c r="C3500" s="20">
        <f>IFERROR(VLOOKUP(A3500,[1]Monitoramento_Base_somente_disp!$A:$L,6,FALSE),0)</f>
        <v>115097801</v>
      </c>
      <c r="D3500" s="20">
        <f>IFERROR(VLOOKUP(A3500,[1]Monitoramento_Base_somente_disp!$A:$L,7,FALSE),0)</f>
        <v>0</v>
      </c>
      <c r="E3500" s="20">
        <f>IFERROR(VLOOKUP(A3500,[1]Monitoramento_Base_somente_disp!$A:$L,8,FALSE),0)</f>
        <v>58456698</v>
      </c>
      <c r="F3500" s="20">
        <f>IFERROR(VLOOKUP(A3500,[1]Monitoramento_Base_somente_disp!$A:$L,9,FALSE),0)</f>
        <v>0</v>
      </c>
      <c r="G3500" s="28">
        <f>IFERROR(VLOOKUP(A3500,[1]Monitoramento_Base_somente_disp!$A:$L,10,FALSE),0)</f>
        <v>0</v>
      </c>
      <c r="H3500" s="27">
        <f>IFERROR(VLOOKUP(A3500,[2]webService!$A:$I,4,FALSE),0)</f>
        <v>0</v>
      </c>
      <c r="I3500" s="20">
        <f>IFERROR(VLOOKUP(A3500,[2]webService!$A:$II,5,FALSE),0)</f>
        <v>0</v>
      </c>
      <c r="J3500" s="20">
        <f>IFERROR(VLOOKUP(A3500,[2]webService!$A:$I,6,FALSE),0)</f>
        <v>0</v>
      </c>
      <c r="K3500" s="20">
        <f>IFERROR(VLOOKUP(A3500,[2]webService!$A:$I,7,FALSE),0)</f>
        <v>0</v>
      </c>
      <c r="L3500" s="20">
        <f>IFERROR(VLOOKUP(A3500,[2]webService!$A:$I,8,FALSE),0)</f>
        <v>0</v>
      </c>
      <c r="M3500" s="28">
        <f>IFERROR(VLOOKUP(A3500,[2]webService!$A:$I,9,FALSE),0)</f>
        <v>0</v>
      </c>
      <c r="N3500" s="27">
        <f>IFERROR(VLOOKUP(A3500,[3]soaBnafar!$A:$G,2,FALSE),0)</f>
        <v>0</v>
      </c>
      <c r="O3500" s="20">
        <f>IFERROR(VLOOKUP(A3500,[3]soaBnafar!$A:$H,3,FALSE),0)</f>
        <v>0</v>
      </c>
      <c r="P3500" s="20">
        <f>IFERROR(VLOOKUP(A3500,[3]soaBnafar!$A:$G,4,FALSE),0)</f>
        <v>0</v>
      </c>
      <c r="Q3500" s="20">
        <f>IFERROR(VLOOKUP(A3500,[3]soaBnafar!$A:$G,5,FALSE),0)</f>
        <v>0</v>
      </c>
      <c r="R3500" s="20">
        <f>IFERROR(VLOOKUP(A3500,[3]soaBnafar!$A:$G,6,FALSE),0)</f>
        <v>0</v>
      </c>
      <c r="S3500" s="20">
        <f>IFERROR(VLOOKUP(A3500,[3]soaBnafar!$A:$G,7,FALSE),0)</f>
        <v>0</v>
      </c>
      <c r="T3500" s="32">
        <f t="shared" si="650"/>
        <v>0</v>
      </c>
      <c r="U3500" s="21">
        <f t="shared" si="651"/>
        <v>115097801</v>
      </c>
      <c r="V3500" s="21">
        <f t="shared" si="652"/>
        <v>0</v>
      </c>
      <c r="W3500" s="21">
        <f t="shared" si="653"/>
        <v>58456698</v>
      </c>
      <c r="X3500" s="21">
        <f t="shared" si="654"/>
        <v>0</v>
      </c>
      <c r="Y3500" s="33">
        <f t="shared" si="655"/>
        <v>0</v>
      </c>
      <c r="Z3500" s="4" t="str">
        <f t="shared" si="656"/>
        <v>Não</v>
      </c>
      <c r="AA3500" s="4" t="str">
        <f t="shared" si="657"/>
        <v>Sim</v>
      </c>
      <c r="AB3500" s="4" t="str">
        <f t="shared" si="658"/>
        <v>Não</v>
      </c>
      <c r="AC3500" s="4" t="str">
        <f t="shared" si="659"/>
        <v>Sim</v>
      </c>
      <c r="AD3500" s="4" t="str">
        <f t="shared" si="660"/>
        <v>Não</v>
      </c>
      <c r="AE3500" s="30" t="str">
        <f t="shared" si="661"/>
        <v>Não</v>
      </c>
    </row>
    <row r="3501" spans="1:31" x14ac:dyDescent="0.25">
      <c r="A3501" s="23">
        <v>522050</v>
      </c>
      <c r="B3501" s="27">
        <f>IFERROR(VLOOKUP(A3501,[1]Monitoramento_Base_somente_disp!$A:$L,5,FALSE),0)</f>
        <v>0</v>
      </c>
      <c r="C3501" s="20">
        <f>IFERROR(VLOOKUP(A3501,[1]Monitoramento_Base_somente_disp!$A:$L,6,FALSE),0)</f>
        <v>167208776</v>
      </c>
      <c r="D3501" s="20">
        <f>IFERROR(VLOOKUP(A3501,[1]Monitoramento_Base_somente_disp!$A:$L,7,FALSE),0)</f>
        <v>0</v>
      </c>
      <c r="E3501" s="20">
        <f>IFERROR(VLOOKUP(A3501,[1]Monitoramento_Base_somente_disp!$A:$L,8,FALSE),0)</f>
        <v>83604388</v>
      </c>
      <c r="F3501" s="20">
        <f>IFERROR(VLOOKUP(A3501,[1]Monitoramento_Base_somente_disp!$A:$L,9,FALSE),0)</f>
        <v>0</v>
      </c>
      <c r="G3501" s="28">
        <f>IFERROR(VLOOKUP(A3501,[1]Monitoramento_Base_somente_disp!$A:$L,10,FALSE),0)</f>
        <v>0</v>
      </c>
      <c r="H3501" s="27">
        <f>IFERROR(VLOOKUP(A3501,[2]webService!$A:$I,4,FALSE),0)</f>
        <v>0</v>
      </c>
      <c r="I3501" s="20">
        <f>IFERROR(VLOOKUP(A3501,[2]webService!$A:$II,5,FALSE),0)</f>
        <v>0</v>
      </c>
      <c r="J3501" s="20">
        <f>IFERROR(VLOOKUP(A3501,[2]webService!$A:$I,6,FALSE),0)</f>
        <v>0</v>
      </c>
      <c r="K3501" s="20">
        <f>IFERROR(VLOOKUP(A3501,[2]webService!$A:$I,7,FALSE),0)</f>
        <v>0</v>
      </c>
      <c r="L3501" s="20">
        <f>IFERROR(VLOOKUP(A3501,[2]webService!$A:$I,8,FALSE),0)</f>
        <v>0</v>
      </c>
      <c r="M3501" s="28">
        <f>IFERROR(VLOOKUP(A3501,[2]webService!$A:$I,9,FALSE),0)</f>
        <v>0</v>
      </c>
      <c r="N3501" s="27">
        <f>IFERROR(VLOOKUP(A3501,[3]soaBnafar!$A:$G,2,FALSE),0)</f>
        <v>0</v>
      </c>
      <c r="O3501" s="20">
        <f>IFERROR(VLOOKUP(A3501,[3]soaBnafar!$A:$H,3,FALSE),0)</f>
        <v>0</v>
      </c>
      <c r="P3501" s="20">
        <f>IFERROR(VLOOKUP(A3501,[3]soaBnafar!$A:$G,4,FALSE),0)</f>
        <v>0</v>
      </c>
      <c r="Q3501" s="20">
        <f>IFERROR(VLOOKUP(A3501,[3]soaBnafar!$A:$G,5,FALSE),0)</f>
        <v>0</v>
      </c>
      <c r="R3501" s="20">
        <f>IFERROR(VLOOKUP(A3501,[3]soaBnafar!$A:$G,6,FALSE),0)</f>
        <v>0</v>
      </c>
      <c r="S3501" s="20">
        <f>IFERROR(VLOOKUP(A3501,[3]soaBnafar!$A:$G,7,FALSE),0)</f>
        <v>0</v>
      </c>
      <c r="T3501" s="32">
        <f t="shared" si="650"/>
        <v>0</v>
      </c>
      <c r="U3501" s="21">
        <f t="shared" si="651"/>
        <v>167208776</v>
      </c>
      <c r="V3501" s="21">
        <f t="shared" si="652"/>
        <v>0</v>
      </c>
      <c r="W3501" s="21">
        <f t="shared" si="653"/>
        <v>83604388</v>
      </c>
      <c r="X3501" s="21">
        <f t="shared" si="654"/>
        <v>0</v>
      </c>
      <c r="Y3501" s="33">
        <f t="shared" si="655"/>
        <v>0</v>
      </c>
      <c r="Z3501" s="4" t="str">
        <f t="shared" si="656"/>
        <v>Não</v>
      </c>
      <c r="AA3501" s="4" t="str">
        <f t="shared" si="657"/>
        <v>Sim</v>
      </c>
      <c r="AB3501" s="4" t="str">
        <f t="shared" si="658"/>
        <v>Não</v>
      </c>
      <c r="AC3501" s="4" t="str">
        <f t="shared" si="659"/>
        <v>Sim</v>
      </c>
      <c r="AD3501" s="4" t="str">
        <f t="shared" si="660"/>
        <v>Não</v>
      </c>
      <c r="AE3501" s="30" t="str">
        <f t="shared" si="661"/>
        <v>Não</v>
      </c>
    </row>
    <row r="3502" spans="1:31" x14ac:dyDescent="0.25">
      <c r="A3502" s="23">
        <v>522060</v>
      </c>
      <c r="B3502" s="27">
        <f>IFERROR(VLOOKUP(A3502,[1]Monitoramento_Base_somente_disp!$A:$L,5,FALSE),0)</f>
        <v>56268</v>
      </c>
      <c r="C3502" s="20">
        <f>IFERROR(VLOOKUP(A3502,[1]Monitoramento_Base_somente_disp!$A:$L,6,FALSE),0)</f>
        <v>20053149</v>
      </c>
      <c r="D3502" s="20">
        <f>IFERROR(VLOOKUP(A3502,[1]Monitoramento_Base_somente_disp!$A:$L,7,FALSE),0)</f>
        <v>11772</v>
      </c>
      <c r="E3502" s="20">
        <f>IFERROR(VLOOKUP(A3502,[1]Monitoramento_Base_somente_disp!$A:$L,8,FALSE),0)</f>
        <v>10388969</v>
      </c>
      <c r="F3502" s="20">
        <f>IFERROR(VLOOKUP(A3502,[1]Monitoramento_Base_somente_disp!$A:$L,9,FALSE),0)</f>
        <v>0</v>
      </c>
      <c r="G3502" s="28">
        <f>IFERROR(VLOOKUP(A3502,[1]Monitoramento_Base_somente_disp!$A:$L,10,FALSE),0)</f>
        <v>0</v>
      </c>
      <c r="H3502" s="27">
        <f>IFERROR(VLOOKUP(A3502,[2]webService!$A:$I,4,FALSE),0)</f>
        <v>0</v>
      </c>
      <c r="I3502" s="20">
        <f>IFERROR(VLOOKUP(A3502,[2]webService!$A:$II,5,FALSE),0)</f>
        <v>0</v>
      </c>
      <c r="J3502" s="20">
        <f>IFERROR(VLOOKUP(A3502,[2]webService!$A:$I,6,FALSE),0)</f>
        <v>0</v>
      </c>
      <c r="K3502" s="20">
        <f>IFERROR(VLOOKUP(A3502,[2]webService!$A:$I,7,FALSE),0)</f>
        <v>0</v>
      </c>
      <c r="L3502" s="20">
        <f>IFERROR(VLOOKUP(A3502,[2]webService!$A:$I,8,FALSE),0)</f>
        <v>0</v>
      </c>
      <c r="M3502" s="28">
        <f>IFERROR(VLOOKUP(A3502,[2]webService!$A:$I,9,FALSE),0)</f>
        <v>0</v>
      </c>
      <c r="N3502" s="27">
        <f>IFERROR(VLOOKUP(A3502,[3]soaBnafar!$A:$G,2,FALSE),0)</f>
        <v>0</v>
      </c>
      <c r="O3502" s="20">
        <f>IFERROR(VLOOKUP(A3502,[3]soaBnafar!$A:$H,3,FALSE),0)</f>
        <v>0</v>
      </c>
      <c r="P3502" s="20">
        <f>IFERROR(VLOOKUP(A3502,[3]soaBnafar!$A:$G,4,FALSE),0)</f>
        <v>0</v>
      </c>
      <c r="Q3502" s="20">
        <f>IFERROR(VLOOKUP(A3502,[3]soaBnafar!$A:$G,5,FALSE),0)</f>
        <v>0</v>
      </c>
      <c r="R3502" s="20">
        <f>IFERROR(VLOOKUP(A3502,[3]soaBnafar!$A:$G,6,FALSE),0)</f>
        <v>0</v>
      </c>
      <c r="S3502" s="20">
        <f>IFERROR(VLOOKUP(A3502,[3]soaBnafar!$A:$G,7,FALSE),0)</f>
        <v>0</v>
      </c>
      <c r="T3502" s="32">
        <f t="shared" si="650"/>
        <v>56268</v>
      </c>
      <c r="U3502" s="21">
        <f t="shared" si="651"/>
        <v>20053149</v>
      </c>
      <c r="V3502" s="21">
        <f t="shared" si="652"/>
        <v>11772</v>
      </c>
      <c r="W3502" s="21">
        <f t="shared" si="653"/>
        <v>10388969</v>
      </c>
      <c r="X3502" s="21">
        <f t="shared" si="654"/>
        <v>0</v>
      </c>
      <c r="Y3502" s="33">
        <f t="shared" si="655"/>
        <v>0</v>
      </c>
      <c r="Z3502" s="4" t="str">
        <f t="shared" si="656"/>
        <v>Sim</v>
      </c>
      <c r="AA3502" s="4" t="str">
        <f t="shared" si="657"/>
        <v>Sim</v>
      </c>
      <c r="AB3502" s="4" t="str">
        <f t="shared" si="658"/>
        <v>Sim</v>
      </c>
      <c r="AC3502" s="4" t="str">
        <f t="shared" si="659"/>
        <v>Sim</v>
      </c>
      <c r="AD3502" s="4" t="str">
        <f t="shared" si="660"/>
        <v>Não</v>
      </c>
      <c r="AE3502" s="30" t="str">
        <f t="shared" si="661"/>
        <v>Não</v>
      </c>
    </row>
    <row r="3503" spans="1:31" x14ac:dyDescent="0.25">
      <c r="A3503" s="23">
        <v>522068</v>
      </c>
      <c r="B3503" s="27">
        <f>IFERROR(VLOOKUP(A3503,[1]Monitoramento_Base_somente_disp!$A:$L,5,FALSE),0)</f>
        <v>10352</v>
      </c>
      <c r="C3503" s="20">
        <f>IFERROR(VLOOKUP(A3503,[1]Monitoramento_Base_somente_disp!$A:$L,6,FALSE),0)</f>
        <v>2033375</v>
      </c>
      <c r="D3503" s="20">
        <f>IFERROR(VLOOKUP(A3503,[1]Monitoramento_Base_somente_disp!$A:$L,7,FALSE),0)</f>
        <v>3723</v>
      </c>
      <c r="E3503" s="20">
        <f>IFERROR(VLOOKUP(A3503,[1]Monitoramento_Base_somente_disp!$A:$L,8,FALSE),0)</f>
        <v>969105</v>
      </c>
      <c r="F3503" s="20">
        <f>IFERROR(VLOOKUP(A3503,[1]Monitoramento_Base_somente_disp!$A:$L,9,FALSE),0)</f>
        <v>0</v>
      </c>
      <c r="G3503" s="28">
        <f>IFERROR(VLOOKUP(A3503,[1]Monitoramento_Base_somente_disp!$A:$L,10,FALSE),0)</f>
        <v>0</v>
      </c>
      <c r="H3503" s="27">
        <f>IFERROR(VLOOKUP(A3503,[2]webService!$A:$I,4,FALSE),0)</f>
        <v>0</v>
      </c>
      <c r="I3503" s="20">
        <f>IFERROR(VLOOKUP(A3503,[2]webService!$A:$II,5,FALSE),0)</f>
        <v>0</v>
      </c>
      <c r="J3503" s="20">
        <f>IFERROR(VLOOKUP(A3503,[2]webService!$A:$I,6,FALSE),0)</f>
        <v>0</v>
      </c>
      <c r="K3503" s="20">
        <f>IFERROR(VLOOKUP(A3503,[2]webService!$A:$I,7,FALSE),0)</f>
        <v>0</v>
      </c>
      <c r="L3503" s="20">
        <f>IFERROR(VLOOKUP(A3503,[2]webService!$A:$I,8,FALSE),0)</f>
        <v>0</v>
      </c>
      <c r="M3503" s="28">
        <f>IFERROR(VLOOKUP(A3503,[2]webService!$A:$I,9,FALSE),0)</f>
        <v>0</v>
      </c>
      <c r="N3503" s="27">
        <f>IFERROR(VLOOKUP(A3503,[3]soaBnafar!$A:$G,2,FALSE),0)</f>
        <v>0</v>
      </c>
      <c r="O3503" s="20">
        <f>IFERROR(VLOOKUP(A3503,[3]soaBnafar!$A:$H,3,FALSE),0)</f>
        <v>0</v>
      </c>
      <c r="P3503" s="20">
        <f>IFERROR(VLOOKUP(A3503,[3]soaBnafar!$A:$G,4,FALSE),0)</f>
        <v>0</v>
      </c>
      <c r="Q3503" s="20">
        <f>IFERROR(VLOOKUP(A3503,[3]soaBnafar!$A:$G,5,FALSE),0)</f>
        <v>0</v>
      </c>
      <c r="R3503" s="20">
        <f>IFERROR(VLOOKUP(A3503,[3]soaBnafar!$A:$G,6,FALSE),0)</f>
        <v>0</v>
      </c>
      <c r="S3503" s="20">
        <f>IFERROR(VLOOKUP(A3503,[3]soaBnafar!$A:$G,7,FALSE),0)</f>
        <v>0</v>
      </c>
      <c r="T3503" s="32">
        <f t="shared" si="650"/>
        <v>10352</v>
      </c>
      <c r="U3503" s="21">
        <f t="shared" si="651"/>
        <v>2033375</v>
      </c>
      <c r="V3503" s="21">
        <f t="shared" si="652"/>
        <v>3723</v>
      </c>
      <c r="W3503" s="21">
        <f t="shared" si="653"/>
        <v>969105</v>
      </c>
      <c r="X3503" s="21">
        <f t="shared" si="654"/>
        <v>0</v>
      </c>
      <c r="Y3503" s="33">
        <f t="shared" si="655"/>
        <v>0</v>
      </c>
      <c r="Z3503" s="4" t="str">
        <f t="shared" si="656"/>
        <v>Sim</v>
      </c>
      <c r="AA3503" s="4" t="str">
        <f t="shared" si="657"/>
        <v>Sim</v>
      </c>
      <c r="AB3503" s="4" t="str">
        <f t="shared" si="658"/>
        <v>Sim</v>
      </c>
      <c r="AC3503" s="4" t="str">
        <f t="shared" si="659"/>
        <v>Sim</v>
      </c>
      <c r="AD3503" s="4" t="str">
        <f t="shared" si="660"/>
        <v>Não</v>
      </c>
      <c r="AE3503" s="30" t="str">
        <f t="shared" si="661"/>
        <v>Não</v>
      </c>
    </row>
    <row r="3504" spans="1:31" x14ac:dyDescent="0.25">
      <c r="A3504" s="23">
        <v>522070</v>
      </c>
      <c r="B3504" s="27">
        <f>IFERROR(VLOOKUP(A3504,[1]Monitoramento_Base_somente_disp!$A:$L,5,FALSE),0)</f>
        <v>19013</v>
      </c>
      <c r="C3504" s="20">
        <f>IFERROR(VLOOKUP(A3504,[1]Monitoramento_Base_somente_disp!$A:$L,6,FALSE),0)</f>
        <v>5403125</v>
      </c>
      <c r="D3504" s="20">
        <f>IFERROR(VLOOKUP(A3504,[1]Monitoramento_Base_somente_disp!$A:$L,7,FALSE),0)</f>
        <v>8728</v>
      </c>
      <c r="E3504" s="20">
        <f>IFERROR(VLOOKUP(A3504,[1]Monitoramento_Base_somente_disp!$A:$L,8,FALSE),0)</f>
        <v>2372756</v>
      </c>
      <c r="F3504" s="20">
        <f>IFERROR(VLOOKUP(A3504,[1]Monitoramento_Base_somente_disp!$A:$L,9,FALSE),0)</f>
        <v>0</v>
      </c>
      <c r="G3504" s="28">
        <f>IFERROR(VLOOKUP(A3504,[1]Monitoramento_Base_somente_disp!$A:$L,10,FALSE),0)</f>
        <v>0</v>
      </c>
      <c r="H3504" s="27">
        <f>IFERROR(VLOOKUP(A3504,[2]webService!$A:$I,4,FALSE),0)</f>
        <v>0</v>
      </c>
      <c r="I3504" s="20">
        <f>IFERROR(VLOOKUP(A3504,[2]webService!$A:$II,5,FALSE),0)</f>
        <v>0</v>
      </c>
      <c r="J3504" s="20">
        <f>IFERROR(VLOOKUP(A3504,[2]webService!$A:$I,6,FALSE),0)</f>
        <v>0</v>
      </c>
      <c r="K3504" s="20">
        <f>IFERROR(VLOOKUP(A3504,[2]webService!$A:$I,7,FALSE),0)</f>
        <v>0</v>
      </c>
      <c r="L3504" s="20">
        <f>IFERROR(VLOOKUP(A3504,[2]webService!$A:$I,8,FALSE),0)</f>
        <v>0</v>
      </c>
      <c r="M3504" s="28">
        <f>IFERROR(VLOOKUP(A3504,[2]webService!$A:$I,9,FALSE),0)</f>
        <v>0</v>
      </c>
      <c r="N3504" s="27">
        <f>IFERROR(VLOOKUP(A3504,[3]soaBnafar!$A:$G,2,FALSE),0)</f>
        <v>0</v>
      </c>
      <c r="O3504" s="20">
        <f>IFERROR(VLOOKUP(A3504,[3]soaBnafar!$A:$H,3,FALSE),0)</f>
        <v>0</v>
      </c>
      <c r="P3504" s="20">
        <f>IFERROR(VLOOKUP(A3504,[3]soaBnafar!$A:$G,4,FALSE),0)</f>
        <v>0</v>
      </c>
      <c r="Q3504" s="20">
        <f>IFERROR(VLOOKUP(A3504,[3]soaBnafar!$A:$G,5,FALSE),0)</f>
        <v>0</v>
      </c>
      <c r="R3504" s="20">
        <f>IFERROR(VLOOKUP(A3504,[3]soaBnafar!$A:$G,6,FALSE),0)</f>
        <v>0</v>
      </c>
      <c r="S3504" s="20">
        <f>IFERROR(VLOOKUP(A3504,[3]soaBnafar!$A:$G,7,FALSE),0)</f>
        <v>0</v>
      </c>
      <c r="T3504" s="32">
        <f t="shared" si="650"/>
        <v>19013</v>
      </c>
      <c r="U3504" s="21">
        <f t="shared" si="651"/>
        <v>5403125</v>
      </c>
      <c r="V3504" s="21">
        <f t="shared" si="652"/>
        <v>8728</v>
      </c>
      <c r="W3504" s="21">
        <f t="shared" si="653"/>
        <v>2372756</v>
      </c>
      <c r="X3504" s="21">
        <f t="shared" si="654"/>
        <v>0</v>
      </c>
      <c r="Y3504" s="33">
        <f t="shared" si="655"/>
        <v>0</v>
      </c>
      <c r="Z3504" s="4" t="str">
        <f t="shared" si="656"/>
        <v>Sim</v>
      </c>
      <c r="AA3504" s="4" t="str">
        <f t="shared" si="657"/>
        <v>Sim</v>
      </c>
      <c r="AB3504" s="4" t="str">
        <f t="shared" si="658"/>
        <v>Sim</v>
      </c>
      <c r="AC3504" s="4" t="str">
        <f t="shared" si="659"/>
        <v>Sim</v>
      </c>
      <c r="AD3504" s="4" t="str">
        <f t="shared" si="660"/>
        <v>Não</v>
      </c>
      <c r="AE3504" s="30" t="str">
        <f t="shared" si="661"/>
        <v>Não</v>
      </c>
    </row>
    <row r="3505" spans="1:31" x14ac:dyDescent="0.25">
      <c r="A3505" s="23">
        <v>522108</v>
      </c>
      <c r="B3505" s="27">
        <f>IFERROR(VLOOKUP(A3505,[1]Monitoramento_Base_somente_disp!$A:$L,5,FALSE),0)</f>
        <v>10058</v>
      </c>
      <c r="C3505" s="20">
        <f>IFERROR(VLOOKUP(A3505,[1]Monitoramento_Base_somente_disp!$A:$L,6,FALSE),0)</f>
        <v>8128678</v>
      </c>
      <c r="D3505" s="20">
        <f>IFERROR(VLOOKUP(A3505,[1]Monitoramento_Base_somente_disp!$A:$L,7,FALSE),0)</f>
        <v>846</v>
      </c>
      <c r="E3505" s="20">
        <f>IFERROR(VLOOKUP(A3505,[1]Monitoramento_Base_somente_disp!$A:$L,8,FALSE),0)</f>
        <v>4086695</v>
      </c>
      <c r="F3505" s="20">
        <f>IFERROR(VLOOKUP(A3505,[1]Monitoramento_Base_somente_disp!$A:$L,9,FALSE),0)</f>
        <v>0</v>
      </c>
      <c r="G3505" s="28">
        <f>IFERROR(VLOOKUP(A3505,[1]Monitoramento_Base_somente_disp!$A:$L,10,FALSE),0)</f>
        <v>0</v>
      </c>
      <c r="H3505" s="27">
        <f>IFERROR(VLOOKUP(A3505,[2]webService!$A:$I,4,FALSE),0)</f>
        <v>0</v>
      </c>
      <c r="I3505" s="20">
        <f>IFERROR(VLOOKUP(A3505,[2]webService!$A:$II,5,FALSE),0)</f>
        <v>0</v>
      </c>
      <c r="J3505" s="20">
        <f>IFERROR(VLOOKUP(A3505,[2]webService!$A:$I,6,FALSE),0)</f>
        <v>0</v>
      </c>
      <c r="K3505" s="20">
        <f>IFERROR(VLOOKUP(A3505,[2]webService!$A:$I,7,FALSE),0)</f>
        <v>0</v>
      </c>
      <c r="L3505" s="20">
        <f>IFERROR(VLOOKUP(A3505,[2]webService!$A:$I,8,FALSE),0)</f>
        <v>0</v>
      </c>
      <c r="M3505" s="28">
        <f>IFERROR(VLOOKUP(A3505,[2]webService!$A:$I,9,FALSE),0)</f>
        <v>0</v>
      </c>
      <c r="N3505" s="27">
        <f>IFERROR(VLOOKUP(A3505,[3]soaBnafar!$A:$G,2,FALSE),0)</f>
        <v>0</v>
      </c>
      <c r="O3505" s="20">
        <f>IFERROR(VLOOKUP(A3505,[3]soaBnafar!$A:$H,3,FALSE),0)</f>
        <v>0</v>
      </c>
      <c r="P3505" s="20">
        <f>IFERROR(VLOOKUP(A3505,[3]soaBnafar!$A:$G,4,FALSE),0)</f>
        <v>0</v>
      </c>
      <c r="Q3505" s="20">
        <f>IFERROR(VLOOKUP(A3505,[3]soaBnafar!$A:$G,5,FALSE),0)</f>
        <v>0</v>
      </c>
      <c r="R3505" s="20">
        <f>IFERROR(VLOOKUP(A3505,[3]soaBnafar!$A:$G,6,FALSE),0)</f>
        <v>0</v>
      </c>
      <c r="S3505" s="20">
        <f>IFERROR(VLOOKUP(A3505,[3]soaBnafar!$A:$G,7,FALSE),0)</f>
        <v>0</v>
      </c>
      <c r="T3505" s="32">
        <f t="shared" si="650"/>
        <v>10058</v>
      </c>
      <c r="U3505" s="21">
        <f t="shared" si="651"/>
        <v>8128678</v>
      </c>
      <c r="V3505" s="21">
        <f t="shared" si="652"/>
        <v>846</v>
      </c>
      <c r="W3505" s="21">
        <f t="shared" si="653"/>
        <v>4086695</v>
      </c>
      <c r="X3505" s="21">
        <f t="shared" si="654"/>
        <v>0</v>
      </c>
      <c r="Y3505" s="33">
        <f t="shared" si="655"/>
        <v>0</v>
      </c>
      <c r="Z3505" s="4" t="str">
        <f t="shared" si="656"/>
        <v>Sim</v>
      </c>
      <c r="AA3505" s="4" t="str">
        <f t="shared" si="657"/>
        <v>Sim</v>
      </c>
      <c r="AB3505" s="4" t="str">
        <f t="shared" si="658"/>
        <v>Sim</v>
      </c>
      <c r="AC3505" s="4" t="str">
        <f t="shared" si="659"/>
        <v>Sim</v>
      </c>
      <c r="AD3505" s="4" t="str">
        <f t="shared" si="660"/>
        <v>Não</v>
      </c>
      <c r="AE3505" s="30" t="str">
        <f t="shared" si="661"/>
        <v>Não</v>
      </c>
    </row>
    <row r="3506" spans="1:31" x14ac:dyDescent="0.25">
      <c r="A3506" s="23">
        <v>522140</v>
      </c>
      <c r="B3506" s="27">
        <f>IFERROR(VLOOKUP(A3506,[1]Monitoramento_Base_somente_disp!$A:$L,5,FALSE),0)</f>
        <v>695765</v>
      </c>
      <c r="C3506" s="20">
        <f>IFERROR(VLOOKUP(A3506,[1]Monitoramento_Base_somente_disp!$A:$L,6,FALSE),0)</f>
        <v>143724880</v>
      </c>
      <c r="D3506" s="20">
        <f>IFERROR(VLOOKUP(A3506,[1]Monitoramento_Base_somente_disp!$A:$L,7,FALSE),0)</f>
        <v>393314</v>
      </c>
      <c r="E3506" s="20">
        <f>IFERROR(VLOOKUP(A3506,[1]Monitoramento_Base_somente_disp!$A:$L,8,FALSE),0)</f>
        <v>68027654</v>
      </c>
      <c r="F3506" s="20">
        <f>IFERROR(VLOOKUP(A3506,[1]Monitoramento_Base_somente_disp!$A:$L,9,FALSE),0)</f>
        <v>0</v>
      </c>
      <c r="G3506" s="28">
        <f>IFERROR(VLOOKUP(A3506,[1]Monitoramento_Base_somente_disp!$A:$L,10,FALSE),0)</f>
        <v>0</v>
      </c>
      <c r="H3506" s="27">
        <f>IFERROR(VLOOKUP(A3506,[2]webService!$A:$I,4,FALSE),0)</f>
        <v>0</v>
      </c>
      <c r="I3506" s="20">
        <f>IFERROR(VLOOKUP(A3506,[2]webService!$A:$II,5,FALSE),0)</f>
        <v>0</v>
      </c>
      <c r="J3506" s="20">
        <f>IFERROR(VLOOKUP(A3506,[2]webService!$A:$I,6,FALSE),0)</f>
        <v>0</v>
      </c>
      <c r="K3506" s="20">
        <f>IFERROR(VLOOKUP(A3506,[2]webService!$A:$I,7,FALSE),0)</f>
        <v>0</v>
      </c>
      <c r="L3506" s="20">
        <f>IFERROR(VLOOKUP(A3506,[2]webService!$A:$I,8,FALSE),0)</f>
        <v>0</v>
      </c>
      <c r="M3506" s="28">
        <f>IFERROR(VLOOKUP(A3506,[2]webService!$A:$I,9,FALSE),0)</f>
        <v>0</v>
      </c>
      <c r="N3506" s="27">
        <f>IFERROR(VLOOKUP(A3506,[3]soaBnafar!$A:$G,2,FALSE),0)</f>
        <v>0</v>
      </c>
      <c r="O3506" s="20">
        <f>IFERROR(VLOOKUP(A3506,[3]soaBnafar!$A:$H,3,FALSE),0)</f>
        <v>0</v>
      </c>
      <c r="P3506" s="20">
        <f>IFERROR(VLOOKUP(A3506,[3]soaBnafar!$A:$G,4,FALSE),0)</f>
        <v>0</v>
      </c>
      <c r="Q3506" s="20">
        <f>IFERROR(VLOOKUP(A3506,[3]soaBnafar!$A:$G,5,FALSE),0)</f>
        <v>0</v>
      </c>
      <c r="R3506" s="20">
        <f>IFERROR(VLOOKUP(A3506,[3]soaBnafar!$A:$G,6,FALSE),0)</f>
        <v>0</v>
      </c>
      <c r="S3506" s="20">
        <f>IFERROR(VLOOKUP(A3506,[3]soaBnafar!$A:$G,7,FALSE),0)</f>
        <v>0</v>
      </c>
      <c r="T3506" s="32">
        <f t="shared" si="650"/>
        <v>695765</v>
      </c>
      <c r="U3506" s="21">
        <f t="shared" si="651"/>
        <v>143724880</v>
      </c>
      <c r="V3506" s="21">
        <f t="shared" si="652"/>
        <v>393314</v>
      </c>
      <c r="W3506" s="21">
        <f t="shared" si="653"/>
        <v>68027654</v>
      </c>
      <c r="X3506" s="21">
        <f t="shared" si="654"/>
        <v>0</v>
      </c>
      <c r="Y3506" s="33">
        <f t="shared" si="655"/>
        <v>0</v>
      </c>
      <c r="Z3506" s="4" t="str">
        <f t="shared" si="656"/>
        <v>Sim</v>
      </c>
      <c r="AA3506" s="4" t="str">
        <f t="shared" si="657"/>
        <v>Sim</v>
      </c>
      <c r="AB3506" s="4" t="str">
        <f t="shared" si="658"/>
        <v>Sim</v>
      </c>
      <c r="AC3506" s="4" t="str">
        <f t="shared" si="659"/>
        <v>Sim</v>
      </c>
      <c r="AD3506" s="4" t="str">
        <f t="shared" si="660"/>
        <v>Não</v>
      </c>
      <c r="AE3506" s="30" t="str">
        <f t="shared" si="661"/>
        <v>Não</v>
      </c>
    </row>
    <row r="3507" spans="1:31" x14ac:dyDescent="0.25">
      <c r="A3507" s="23">
        <v>522145</v>
      </c>
      <c r="B3507" s="27">
        <f>IFERROR(VLOOKUP(A3507,[1]Monitoramento_Base_somente_disp!$A:$L,5,FALSE),0)</f>
        <v>0</v>
      </c>
      <c r="C3507" s="20">
        <f>IFERROR(VLOOKUP(A3507,[1]Monitoramento_Base_somente_disp!$A:$L,6,FALSE),0)</f>
        <v>6468</v>
      </c>
      <c r="D3507" s="20">
        <f>IFERROR(VLOOKUP(A3507,[1]Monitoramento_Base_somente_disp!$A:$L,7,FALSE),0)</f>
        <v>0</v>
      </c>
      <c r="E3507" s="20">
        <f>IFERROR(VLOOKUP(A3507,[1]Monitoramento_Base_somente_disp!$A:$L,8,FALSE),0)</f>
        <v>3234</v>
      </c>
      <c r="F3507" s="20">
        <f>IFERROR(VLOOKUP(A3507,[1]Monitoramento_Base_somente_disp!$A:$L,9,FALSE),0)</f>
        <v>0</v>
      </c>
      <c r="G3507" s="28">
        <f>IFERROR(VLOOKUP(A3507,[1]Monitoramento_Base_somente_disp!$A:$L,10,FALSE),0)</f>
        <v>0</v>
      </c>
      <c r="H3507" s="27">
        <f>IFERROR(VLOOKUP(A3507,[2]webService!$A:$I,4,FALSE),0)</f>
        <v>0</v>
      </c>
      <c r="I3507" s="20">
        <f>IFERROR(VLOOKUP(A3507,[2]webService!$A:$II,5,FALSE),0)</f>
        <v>0</v>
      </c>
      <c r="J3507" s="20">
        <f>IFERROR(VLOOKUP(A3507,[2]webService!$A:$I,6,FALSE),0)</f>
        <v>0</v>
      </c>
      <c r="K3507" s="20">
        <f>IFERROR(VLOOKUP(A3507,[2]webService!$A:$I,7,FALSE),0)</f>
        <v>0</v>
      </c>
      <c r="L3507" s="20">
        <f>IFERROR(VLOOKUP(A3507,[2]webService!$A:$I,8,FALSE),0)</f>
        <v>0</v>
      </c>
      <c r="M3507" s="28">
        <f>IFERROR(VLOOKUP(A3507,[2]webService!$A:$I,9,FALSE),0)</f>
        <v>0</v>
      </c>
      <c r="N3507" s="27">
        <f>IFERROR(VLOOKUP(A3507,[3]soaBnafar!$A:$G,2,FALSE),0)</f>
        <v>0</v>
      </c>
      <c r="O3507" s="20">
        <f>IFERROR(VLOOKUP(A3507,[3]soaBnafar!$A:$H,3,FALSE),0)</f>
        <v>0</v>
      </c>
      <c r="P3507" s="20">
        <f>IFERROR(VLOOKUP(A3507,[3]soaBnafar!$A:$G,4,FALSE),0)</f>
        <v>0</v>
      </c>
      <c r="Q3507" s="20">
        <f>IFERROR(VLOOKUP(A3507,[3]soaBnafar!$A:$G,5,FALSE),0)</f>
        <v>0</v>
      </c>
      <c r="R3507" s="20">
        <f>IFERROR(VLOOKUP(A3507,[3]soaBnafar!$A:$G,6,FALSE),0)</f>
        <v>0</v>
      </c>
      <c r="S3507" s="20">
        <f>IFERROR(VLOOKUP(A3507,[3]soaBnafar!$A:$G,7,FALSE),0)</f>
        <v>0</v>
      </c>
      <c r="T3507" s="32">
        <f t="shared" si="650"/>
        <v>0</v>
      </c>
      <c r="U3507" s="21">
        <f t="shared" si="651"/>
        <v>6468</v>
      </c>
      <c r="V3507" s="21">
        <f t="shared" si="652"/>
        <v>0</v>
      </c>
      <c r="W3507" s="21">
        <f t="shared" si="653"/>
        <v>3234</v>
      </c>
      <c r="X3507" s="21">
        <f t="shared" si="654"/>
        <v>0</v>
      </c>
      <c r="Y3507" s="33">
        <f t="shared" si="655"/>
        <v>0</v>
      </c>
      <c r="Z3507" s="4" t="str">
        <f t="shared" si="656"/>
        <v>Não</v>
      </c>
      <c r="AA3507" s="4" t="str">
        <f t="shared" si="657"/>
        <v>Sim</v>
      </c>
      <c r="AB3507" s="4" t="str">
        <f t="shared" si="658"/>
        <v>Não</v>
      </c>
      <c r="AC3507" s="4" t="str">
        <f t="shared" si="659"/>
        <v>Sim</v>
      </c>
      <c r="AD3507" s="4" t="str">
        <f t="shared" si="660"/>
        <v>Não</v>
      </c>
      <c r="AE3507" s="30" t="str">
        <f t="shared" si="661"/>
        <v>Não</v>
      </c>
    </row>
    <row r="3508" spans="1:31" x14ac:dyDescent="0.25">
      <c r="A3508" s="23">
        <v>522150</v>
      </c>
      <c r="B3508" s="27">
        <f>IFERROR(VLOOKUP(A3508,[1]Monitoramento_Base_somente_disp!$A:$L,5,FALSE),0)</f>
        <v>75815</v>
      </c>
      <c r="C3508" s="20">
        <f>IFERROR(VLOOKUP(A3508,[1]Monitoramento_Base_somente_disp!$A:$L,6,FALSE),0)</f>
        <v>22526962</v>
      </c>
      <c r="D3508" s="20">
        <f>IFERROR(VLOOKUP(A3508,[1]Monitoramento_Base_somente_disp!$A:$L,7,FALSE),0)</f>
        <v>25982</v>
      </c>
      <c r="E3508" s="20">
        <f>IFERROR(VLOOKUP(A3508,[1]Monitoramento_Base_somente_disp!$A:$L,8,FALSE),0)</f>
        <v>10521671</v>
      </c>
      <c r="F3508" s="20">
        <f>IFERROR(VLOOKUP(A3508,[1]Monitoramento_Base_somente_disp!$A:$L,9,FALSE),0)</f>
        <v>0</v>
      </c>
      <c r="G3508" s="28">
        <f>IFERROR(VLOOKUP(A3508,[1]Monitoramento_Base_somente_disp!$A:$L,10,FALSE),0)</f>
        <v>0</v>
      </c>
      <c r="H3508" s="27">
        <f>IFERROR(VLOOKUP(A3508,[2]webService!$A:$I,4,FALSE),0)</f>
        <v>0</v>
      </c>
      <c r="I3508" s="20">
        <f>IFERROR(VLOOKUP(A3508,[2]webService!$A:$II,5,FALSE),0)</f>
        <v>0</v>
      </c>
      <c r="J3508" s="20">
        <f>IFERROR(VLOOKUP(A3508,[2]webService!$A:$I,6,FALSE),0)</f>
        <v>0</v>
      </c>
      <c r="K3508" s="20">
        <f>IFERROR(VLOOKUP(A3508,[2]webService!$A:$I,7,FALSE),0)</f>
        <v>0</v>
      </c>
      <c r="L3508" s="20">
        <f>IFERROR(VLOOKUP(A3508,[2]webService!$A:$I,8,FALSE),0)</f>
        <v>0</v>
      </c>
      <c r="M3508" s="28">
        <f>IFERROR(VLOOKUP(A3508,[2]webService!$A:$I,9,FALSE),0)</f>
        <v>0</v>
      </c>
      <c r="N3508" s="27">
        <f>IFERROR(VLOOKUP(A3508,[3]soaBnafar!$A:$G,2,FALSE),0)</f>
        <v>0</v>
      </c>
      <c r="O3508" s="20">
        <f>IFERROR(VLOOKUP(A3508,[3]soaBnafar!$A:$H,3,FALSE),0)</f>
        <v>0</v>
      </c>
      <c r="P3508" s="20">
        <f>IFERROR(VLOOKUP(A3508,[3]soaBnafar!$A:$G,4,FALSE),0)</f>
        <v>0</v>
      </c>
      <c r="Q3508" s="20">
        <f>IFERROR(VLOOKUP(A3508,[3]soaBnafar!$A:$G,5,FALSE),0)</f>
        <v>0</v>
      </c>
      <c r="R3508" s="20">
        <f>IFERROR(VLOOKUP(A3508,[3]soaBnafar!$A:$G,6,FALSE),0)</f>
        <v>0</v>
      </c>
      <c r="S3508" s="20">
        <f>IFERROR(VLOOKUP(A3508,[3]soaBnafar!$A:$G,7,FALSE),0)</f>
        <v>0</v>
      </c>
      <c r="T3508" s="32">
        <f t="shared" si="650"/>
        <v>75815</v>
      </c>
      <c r="U3508" s="21">
        <f t="shared" si="651"/>
        <v>22526962</v>
      </c>
      <c r="V3508" s="21">
        <f t="shared" si="652"/>
        <v>25982</v>
      </c>
      <c r="W3508" s="21">
        <f t="shared" si="653"/>
        <v>10521671</v>
      </c>
      <c r="X3508" s="21">
        <f t="shared" si="654"/>
        <v>0</v>
      </c>
      <c r="Y3508" s="33">
        <f t="shared" si="655"/>
        <v>0</v>
      </c>
      <c r="Z3508" s="4" t="str">
        <f t="shared" si="656"/>
        <v>Sim</v>
      </c>
      <c r="AA3508" s="4" t="str">
        <f t="shared" si="657"/>
        <v>Sim</v>
      </c>
      <c r="AB3508" s="4" t="str">
        <f t="shared" si="658"/>
        <v>Sim</v>
      </c>
      <c r="AC3508" s="4" t="str">
        <f t="shared" si="659"/>
        <v>Sim</v>
      </c>
      <c r="AD3508" s="4" t="str">
        <f t="shared" si="660"/>
        <v>Não</v>
      </c>
      <c r="AE3508" s="30" t="str">
        <f t="shared" si="661"/>
        <v>Não</v>
      </c>
    </row>
    <row r="3509" spans="1:31" x14ac:dyDescent="0.25">
      <c r="A3509" s="23">
        <v>522190</v>
      </c>
      <c r="B3509" s="27">
        <f>IFERROR(VLOOKUP(A3509,[1]Monitoramento_Base_somente_disp!$A:$L,5,FALSE),0)</f>
        <v>0</v>
      </c>
      <c r="C3509" s="20">
        <f>IFERROR(VLOOKUP(A3509,[1]Monitoramento_Base_somente_disp!$A:$L,6,FALSE),0)</f>
        <v>0</v>
      </c>
      <c r="D3509" s="20">
        <f>IFERROR(VLOOKUP(A3509,[1]Monitoramento_Base_somente_disp!$A:$L,7,FALSE),0)</f>
        <v>0</v>
      </c>
      <c r="E3509" s="20">
        <f>IFERROR(VLOOKUP(A3509,[1]Monitoramento_Base_somente_disp!$A:$L,8,FALSE),0)</f>
        <v>0</v>
      </c>
      <c r="F3509" s="20">
        <f>IFERROR(VLOOKUP(A3509,[1]Monitoramento_Base_somente_disp!$A:$L,9,FALSE),0)</f>
        <v>0</v>
      </c>
      <c r="G3509" s="28">
        <f>IFERROR(VLOOKUP(A3509,[1]Monitoramento_Base_somente_disp!$A:$L,10,FALSE),0)</f>
        <v>0</v>
      </c>
      <c r="H3509" s="27">
        <f>IFERROR(VLOOKUP(A3509,[2]webService!$A:$I,4,FALSE),0)</f>
        <v>0</v>
      </c>
      <c r="I3509" s="20">
        <f>IFERROR(VLOOKUP(A3509,[2]webService!$A:$II,5,FALSE),0)</f>
        <v>0</v>
      </c>
      <c r="J3509" s="20">
        <f>IFERROR(VLOOKUP(A3509,[2]webService!$A:$I,6,FALSE),0)</f>
        <v>0</v>
      </c>
      <c r="K3509" s="20">
        <f>IFERROR(VLOOKUP(A3509,[2]webService!$A:$I,7,FALSE),0)</f>
        <v>0</v>
      </c>
      <c r="L3509" s="20">
        <f>IFERROR(VLOOKUP(A3509,[2]webService!$A:$I,8,FALSE),0)</f>
        <v>0</v>
      </c>
      <c r="M3509" s="28">
        <f>IFERROR(VLOOKUP(A3509,[2]webService!$A:$I,9,FALSE),0)</f>
        <v>0</v>
      </c>
      <c r="N3509" s="27">
        <f>IFERROR(VLOOKUP(A3509,[3]soaBnafar!$A:$G,2,FALSE),0)</f>
        <v>0</v>
      </c>
      <c r="O3509" s="20">
        <f>IFERROR(VLOOKUP(A3509,[3]soaBnafar!$A:$H,3,FALSE),0)</f>
        <v>0</v>
      </c>
      <c r="P3509" s="20">
        <f>IFERROR(VLOOKUP(A3509,[3]soaBnafar!$A:$G,4,FALSE),0)</f>
        <v>0</v>
      </c>
      <c r="Q3509" s="20">
        <f>IFERROR(VLOOKUP(A3509,[3]soaBnafar!$A:$G,5,FALSE),0)</f>
        <v>0</v>
      </c>
      <c r="R3509" s="20">
        <f>IFERROR(VLOOKUP(A3509,[3]soaBnafar!$A:$G,6,FALSE),0)</f>
        <v>0</v>
      </c>
      <c r="S3509" s="20">
        <f>IFERROR(VLOOKUP(A3509,[3]soaBnafar!$A:$G,7,FALSE),0)</f>
        <v>0</v>
      </c>
      <c r="T3509" s="32">
        <f t="shared" si="650"/>
        <v>0</v>
      </c>
      <c r="U3509" s="21">
        <f t="shared" si="651"/>
        <v>0</v>
      </c>
      <c r="V3509" s="21">
        <f t="shared" si="652"/>
        <v>0</v>
      </c>
      <c r="W3509" s="21">
        <f t="shared" si="653"/>
        <v>0</v>
      </c>
      <c r="X3509" s="21">
        <f t="shared" si="654"/>
        <v>0</v>
      </c>
      <c r="Y3509" s="33">
        <f t="shared" si="655"/>
        <v>0</v>
      </c>
      <c r="Z3509" s="4" t="str">
        <f t="shared" si="656"/>
        <v>Não</v>
      </c>
      <c r="AA3509" s="4" t="str">
        <f t="shared" si="657"/>
        <v>Não</v>
      </c>
      <c r="AB3509" s="4" t="str">
        <f t="shared" si="658"/>
        <v>Não</v>
      </c>
      <c r="AC3509" s="4" t="str">
        <f t="shared" si="659"/>
        <v>Não</v>
      </c>
      <c r="AD3509" s="4" t="str">
        <f t="shared" si="660"/>
        <v>Não</v>
      </c>
      <c r="AE3509" s="30" t="str">
        <f t="shared" si="661"/>
        <v>Não</v>
      </c>
    </row>
    <row r="3510" spans="1:31" x14ac:dyDescent="0.25">
      <c r="A3510" s="23">
        <v>522200</v>
      </c>
      <c r="B3510" s="27">
        <f>IFERROR(VLOOKUP(A3510,[1]Monitoramento_Base_somente_disp!$A:$L,5,FALSE),0)</f>
        <v>45164</v>
      </c>
      <c r="C3510" s="20">
        <f>IFERROR(VLOOKUP(A3510,[1]Monitoramento_Base_somente_disp!$A:$L,6,FALSE),0)</f>
        <v>16014486</v>
      </c>
      <c r="D3510" s="20">
        <f>IFERROR(VLOOKUP(A3510,[1]Monitoramento_Base_somente_disp!$A:$L,7,FALSE),0)</f>
        <v>23196</v>
      </c>
      <c r="E3510" s="20">
        <f>IFERROR(VLOOKUP(A3510,[1]Monitoramento_Base_somente_disp!$A:$L,8,FALSE),0)</f>
        <v>8269634</v>
      </c>
      <c r="F3510" s="20">
        <f>IFERROR(VLOOKUP(A3510,[1]Monitoramento_Base_somente_disp!$A:$L,9,FALSE),0)</f>
        <v>0</v>
      </c>
      <c r="G3510" s="28">
        <f>IFERROR(VLOOKUP(A3510,[1]Monitoramento_Base_somente_disp!$A:$L,10,FALSE),0)</f>
        <v>0</v>
      </c>
      <c r="H3510" s="27">
        <f>IFERROR(VLOOKUP(A3510,[2]webService!$A:$I,4,FALSE),0)</f>
        <v>0</v>
      </c>
      <c r="I3510" s="20">
        <f>IFERROR(VLOOKUP(A3510,[2]webService!$A:$II,5,FALSE),0)</f>
        <v>0</v>
      </c>
      <c r="J3510" s="20">
        <f>IFERROR(VLOOKUP(A3510,[2]webService!$A:$I,6,FALSE),0)</f>
        <v>0</v>
      </c>
      <c r="K3510" s="20">
        <f>IFERROR(VLOOKUP(A3510,[2]webService!$A:$I,7,FALSE),0)</f>
        <v>0</v>
      </c>
      <c r="L3510" s="20">
        <f>IFERROR(VLOOKUP(A3510,[2]webService!$A:$I,8,FALSE),0)</f>
        <v>0</v>
      </c>
      <c r="M3510" s="28">
        <f>IFERROR(VLOOKUP(A3510,[2]webService!$A:$I,9,FALSE),0)</f>
        <v>0</v>
      </c>
      <c r="N3510" s="27">
        <f>IFERROR(VLOOKUP(A3510,[3]soaBnafar!$A:$G,2,FALSE),0)</f>
        <v>0</v>
      </c>
      <c r="O3510" s="20">
        <f>IFERROR(VLOOKUP(A3510,[3]soaBnafar!$A:$H,3,FALSE),0)</f>
        <v>0</v>
      </c>
      <c r="P3510" s="20">
        <f>IFERROR(VLOOKUP(A3510,[3]soaBnafar!$A:$G,4,FALSE),0)</f>
        <v>0</v>
      </c>
      <c r="Q3510" s="20">
        <f>IFERROR(VLOOKUP(A3510,[3]soaBnafar!$A:$G,5,FALSE),0)</f>
        <v>0</v>
      </c>
      <c r="R3510" s="20">
        <f>IFERROR(VLOOKUP(A3510,[3]soaBnafar!$A:$G,6,FALSE),0)</f>
        <v>0</v>
      </c>
      <c r="S3510" s="20">
        <f>IFERROR(VLOOKUP(A3510,[3]soaBnafar!$A:$G,7,FALSE),0)</f>
        <v>0</v>
      </c>
      <c r="T3510" s="32">
        <f t="shared" si="650"/>
        <v>45164</v>
      </c>
      <c r="U3510" s="21">
        <f t="shared" si="651"/>
        <v>16014486</v>
      </c>
      <c r="V3510" s="21">
        <f t="shared" si="652"/>
        <v>23196</v>
      </c>
      <c r="W3510" s="21">
        <f t="shared" si="653"/>
        <v>8269634</v>
      </c>
      <c r="X3510" s="21">
        <f t="shared" si="654"/>
        <v>0</v>
      </c>
      <c r="Y3510" s="33">
        <f t="shared" si="655"/>
        <v>0</v>
      </c>
      <c r="Z3510" s="4" t="str">
        <f t="shared" si="656"/>
        <v>Sim</v>
      </c>
      <c r="AA3510" s="4" t="str">
        <f t="shared" si="657"/>
        <v>Sim</v>
      </c>
      <c r="AB3510" s="4" t="str">
        <f t="shared" si="658"/>
        <v>Sim</v>
      </c>
      <c r="AC3510" s="4" t="str">
        <f t="shared" si="659"/>
        <v>Sim</v>
      </c>
      <c r="AD3510" s="4" t="str">
        <f t="shared" si="660"/>
        <v>Não</v>
      </c>
      <c r="AE3510" s="30" t="str">
        <f t="shared" si="661"/>
        <v>Não</v>
      </c>
    </row>
    <row r="3511" spans="1:31" x14ac:dyDescent="0.25">
      <c r="A3511" s="23">
        <v>522205</v>
      </c>
      <c r="B3511" s="27">
        <f>IFERROR(VLOOKUP(A3511,[1]Monitoramento_Base_somente_disp!$A:$L,5,FALSE),0)</f>
        <v>0</v>
      </c>
      <c r="C3511" s="20">
        <f>IFERROR(VLOOKUP(A3511,[1]Monitoramento_Base_somente_disp!$A:$L,6,FALSE),0)</f>
        <v>0</v>
      </c>
      <c r="D3511" s="20">
        <f>IFERROR(VLOOKUP(A3511,[1]Monitoramento_Base_somente_disp!$A:$L,7,FALSE),0)</f>
        <v>0</v>
      </c>
      <c r="E3511" s="20">
        <f>IFERROR(VLOOKUP(A3511,[1]Monitoramento_Base_somente_disp!$A:$L,8,FALSE),0)</f>
        <v>0</v>
      </c>
      <c r="F3511" s="20">
        <f>IFERROR(VLOOKUP(A3511,[1]Monitoramento_Base_somente_disp!$A:$L,9,FALSE),0)</f>
        <v>0</v>
      </c>
      <c r="G3511" s="28">
        <f>IFERROR(VLOOKUP(A3511,[1]Monitoramento_Base_somente_disp!$A:$L,10,FALSE),0)</f>
        <v>0</v>
      </c>
      <c r="H3511" s="27">
        <f>IFERROR(VLOOKUP(A3511,[2]webService!$A:$I,4,FALSE),0)</f>
        <v>0</v>
      </c>
      <c r="I3511" s="20">
        <f>IFERROR(VLOOKUP(A3511,[2]webService!$A:$II,5,FALSE),0)</f>
        <v>0</v>
      </c>
      <c r="J3511" s="20">
        <f>IFERROR(VLOOKUP(A3511,[2]webService!$A:$I,6,FALSE),0)</f>
        <v>0</v>
      </c>
      <c r="K3511" s="20">
        <f>IFERROR(VLOOKUP(A3511,[2]webService!$A:$I,7,FALSE),0)</f>
        <v>0</v>
      </c>
      <c r="L3511" s="20">
        <f>IFERROR(VLOOKUP(A3511,[2]webService!$A:$I,8,FALSE),0)</f>
        <v>0</v>
      </c>
      <c r="M3511" s="28">
        <f>IFERROR(VLOOKUP(A3511,[2]webService!$A:$I,9,FALSE),0)</f>
        <v>0</v>
      </c>
      <c r="N3511" s="27">
        <f>IFERROR(VLOOKUP(A3511,[3]soaBnafar!$A:$G,2,FALSE),0)</f>
        <v>0</v>
      </c>
      <c r="O3511" s="20">
        <f>IFERROR(VLOOKUP(A3511,[3]soaBnafar!$A:$H,3,FALSE),0)</f>
        <v>0</v>
      </c>
      <c r="P3511" s="20">
        <f>IFERROR(VLOOKUP(A3511,[3]soaBnafar!$A:$G,4,FALSE),0)</f>
        <v>0</v>
      </c>
      <c r="Q3511" s="20">
        <f>IFERROR(VLOOKUP(A3511,[3]soaBnafar!$A:$G,5,FALSE),0)</f>
        <v>0</v>
      </c>
      <c r="R3511" s="20">
        <f>IFERROR(VLOOKUP(A3511,[3]soaBnafar!$A:$G,6,FALSE),0)</f>
        <v>0</v>
      </c>
      <c r="S3511" s="20">
        <f>IFERROR(VLOOKUP(A3511,[3]soaBnafar!$A:$G,7,FALSE),0)</f>
        <v>0</v>
      </c>
      <c r="T3511" s="32">
        <f t="shared" si="650"/>
        <v>0</v>
      </c>
      <c r="U3511" s="21">
        <f t="shared" si="651"/>
        <v>0</v>
      </c>
      <c r="V3511" s="21">
        <f t="shared" si="652"/>
        <v>0</v>
      </c>
      <c r="W3511" s="21">
        <f t="shared" si="653"/>
        <v>0</v>
      </c>
      <c r="X3511" s="21">
        <f t="shared" si="654"/>
        <v>0</v>
      </c>
      <c r="Y3511" s="33">
        <f t="shared" si="655"/>
        <v>0</v>
      </c>
      <c r="Z3511" s="4" t="str">
        <f t="shared" si="656"/>
        <v>Não</v>
      </c>
      <c r="AA3511" s="4" t="str">
        <f t="shared" si="657"/>
        <v>Não</v>
      </c>
      <c r="AB3511" s="4" t="str">
        <f t="shared" si="658"/>
        <v>Não</v>
      </c>
      <c r="AC3511" s="4" t="str">
        <f t="shared" si="659"/>
        <v>Não</v>
      </c>
      <c r="AD3511" s="4" t="str">
        <f t="shared" si="660"/>
        <v>Não</v>
      </c>
      <c r="AE3511" s="30" t="str">
        <f t="shared" si="661"/>
        <v>Não</v>
      </c>
    </row>
    <row r="3512" spans="1:31" x14ac:dyDescent="0.25">
      <c r="A3512" s="24">
        <v>522220</v>
      </c>
      <c r="B3512" s="27">
        <f>IFERROR(VLOOKUP(A3512,[1]Monitoramento_Base_somente_disp!$A:$L,5,FALSE),0)</f>
        <v>2433</v>
      </c>
      <c r="C3512" s="20">
        <f>IFERROR(VLOOKUP(A3512,[1]Monitoramento_Base_somente_disp!$A:$L,6,FALSE),0)</f>
        <v>7099232</v>
      </c>
      <c r="D3512" s="20">
        <f>IFERROR(VLOOKUP(A3512,[1]Monitoramento_Base_somente_disp!$A:$L,7,FALSE),0)</f>
        <v>0</v>
      </c>
      <c r="E3512" s="20">
        <f>IFERROR(VLOOKUP(A3512,[1]Monitoramento_Base_somente_disp!$A:$L,8,FALSE),0)</f>
        <v>3549616</v>
      </c>
      <c r="F3512" s="20">
        <f>IFERROR(VLOOKUP(A3512,[1]Monitoramento_Base_somente_disp!$A:$L,9,FALSE),0)</f>
        <v>0</v>
      </c>
      <c r="G3512" s="28">
        <f>IFERROR(VLOOKUP(A3512,[1]Monitoramento_Base_somente_disp!$A:$L,10,FALSE),0)</f>
        <v>0</v>
      </c>
      <c r="H3512" s="27">
        <f>IFERROR(VLOOKUP(A3512,[2]webService!$A:$I,4,FALSE),0)</f>
        <v>0</v>
      </c>
      <c r="I3512" s="20">
        <f>IFERROR(VLOOKUP(A3512,[2]webService!$A:$II,5,FALSE),0)</f>
        <v>0</v>
      </c>
      <c r="J3512" s="20">
        <f>IFERROR(VLOOKUP(A3512,[2]webService!$A:$I,6,FALSE),0)</f>
        <v>0</v>
      </c>
      <c r="K3512" s="20">
        <f>IFERROR(VLOOKUP(A3512,[2]webService!$A:$I,7,FALSE),0)</f>
        <v>0</v>
      </c>
      <c r="L3512" s="20">
        <f>IFERROR(VLOOKUP(A3512,[2]webService!$A:$I,8,FALSE),0)</f>
        <v>0</v>
      </c>
      <c r="M3512" s="28">
        <f>IFERROR(VLOOKUP(A3512,[2]webService!$A:$I,9,FALSE),0)</f>
        <v>0</v>
      </c>
      <c r="N3512" s="27">
        <f>IFERROR(VLOOKUP(A3512,[3]soaBnafar!$A:$G,2,FALSE),0)</f>
        <v>0</v>
      </c>
      <c r="O3512" s="20">
        <f>IFERROR(VLOOKUP(A3512,[3]soaBnafar!$A:$H,3,FALSE),0)</f>
        <v>0</v>
      </c>
      <c r="P3512" s="20">
        <f>IFERROR(VLOOKUP(A3512,[3]soaBnafar!$A:$G,4,FALSE),0)</f>
        <v>0</v>
      </c>
      <c r="Q3512" s="20">
        <f>IFERROR(VLOOKUP(A3512,[3]soaBnafar!$A:$G,5,FALSE),0)</f>
        <v>0</v>
      </c>
      <c r="R3512" s="20">
        <f>IFERROR(VLOOKUP(A3512,[3]soaBnafar!$A:$G,6,FALSE),0)</f>
        <v>0</v>
      </c>
      <c r="S3512" s="20">
        <f>IFERROR(VLOOKUP(A3512,[3]soaBnafar!$A:$G,7,FALSE),0)</f>
        <v>0</v>
      </c>
      <c r="T3512" s="37">
        <f t="shared" si="650"/>
        <v>2433</v>
      </c>
      <c r="U3512" s="38">
        <f t="shared" si="651"/>
        <v>7099232</v>
      </c>
      <c r="V3512" s="38">
        <f t="shared" si="652"/>
        <v>0</v>
      </c>
      <c r="W3512" s="38">
        <f t="shared" si="653"/>
        <v>3549616</v>
      </c>
      <c r="X3512" s="38">
        <f t="shared" si="654"/>
        <v>0</v>
      </c>
      <c r="Y3512" s="39">
        <f t="shared" si="655"/>
        <v>0</v>
      </c>
      <c r="Z3512" s="4" t="str">
        <f t="shared" si="656"/>
        <v>Sim</v>
      </c>
      <c r="AA3512" s="4" t="str">
        <f t="shared" si="657"/>
        <v>Sim</v>
      </c>
      <c r="AB3512" s="4" t="str">
        <f t="shared" si="658"/>
        <v>Não</v>
      </c>
      <c r="AC3512" s="4" t="str">
        <f t="shared" si="659"/>
        <v>Sim</v>
      </c>
      <c r="AD3512" s="4" t="str">
        <f t="shared" si="660"/>
        <v>Não</v>
      </c>
      <c r="AE3512" s="30" t="str">
        <f t="shared" si="661"/>
        <v>Não</v>
      </c>
    </row>
  </sheetData>
  <autoFilter ref="A4:AE4">
    <sortState ref="A5:AE3512">
      <sortCondition ref="A4"/>
    </sortState>
  </autoFilter>
  <mergeCells count="21">
    <mergeCell ref="X3:Y3"/>
    <mergeCell ref="Z3:AA3"/>
    <mergeCell ref="AB3:AC3"/>
    <mergeCell ref="AD3:AE3"/>
    <mergeCell ref="Z2:AE2"/>
    <mergeCell ref="V3:W3"/>
    <mergeCell ref="B3:C3"/>
    <mergeCell ref="A2:A3"/>
    <mergeCell ref="B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terms/"/>
    <ds:schemaRef ds:uri="8c04557f-fd53-4c74-80a8-0d8bfa82ceea"/>
    <ds:schemaRef ds:uri="http://purl.org/dc/elements/1.1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b0ada803-87a5-4f80-bf3c-49fd012dc2d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fonte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2023-02-02T13:50:05Z</cp:lastPrinted>
  <dcterms:created xsi:type="dcterms:W3CDTF">2023-01-12T19:00:29Z</dcterms:created>
  <dcterms:modified xsi:type="dcterms:W3CDTF">2023-03-15T15:35:14Z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